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K\Desktop\GItHubUpload\Lk_Challenge\"/>
    </mc:Choice>
  </mc:AlternateContent>
  <xr:revisionPtr revIDLastSave="0" documentId="13_ncr:1_{5E4DA8A8-F053-489E-AE01-85B48B6A065B}" xr6:coauthVersionLast="47" xr6:coauthVersionMax="47" xr10:uidLastSave="{00000000-0000-0000-0000-000000000000}"/>
  <bookViews>
    <workbookView xWindow="-120" yWindow="-120" windowWidth="20730" windowHeight="11040" activeTab="4" xr2:uid="{00000000-000D-0000-FFFF-FFFF00000000}"/>
  </bookViews>
  <sheets>
    <sheet name="2020" sheetId="2" r:id="rId1"/>
    <sheet name="2019_reserve" sheetId="11" state="hidden" r:id="rId2"/>
    <sheet name="2019 (2)" sheetId="6" state="hidden" r:id="rId3"/>
    <sheet name="TAF" sheetId="4" r:id="rId4"/>
    <sheet name="2019" sheetId="1" r:id="rId5"/>
    <sheet name="Volontaire" sheetId="3" r:id="rId6"/>
    <sheet name="Traitement" sheetId="13" r:id="rId7"/>
    <sheet name="Feuil1" sheetId="12" r:id="rId8"/>
    <sheet name="Volontaire (2)" sheetId="5" state="hidden" r:id="rId9"/>
  </sheets>
  <definedNames>
    <definedName name="_xlnm._FilterDatabase" localSheetId="4" hidden="1">'2019'!$A$1:$BB$1916</definedName>
    <definedName name="_xlnm._FilterDatabase" localSheetId="2" hidden="1">'2019 (2)'!$A$2:$AQ$1917</definedName>
    <definedName name="_xlnm._FilterDatabase" localSheetId="1" hidden="1">'2019_reserve'!$A$1:$AX$1916</definedName>
    <definedName name="_xlnm._FilterDatabase" localSheetId="0" hidden="1">'2020'!$A$1:$G$1901</definedName>
    <definedName name="_xlnm._FilterDatabase" localSheetId="3" hidden="1">TAF!$A$1:$H$506</definedName>
    <definedName name="_xlnm._FilterDatabase" localSheetId="5" hidden="1">Volontaire!$A$1:$BB$1847</definedName>
    <definedName name="_xlnm._FilterDatabase" localSheetId="8" hidden="1">'Volontaire (2)'!$A$2:$AQ$1848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4" roundtripDataChecksum="Xrp6DZDm/MOgNRYUHVqssm/y0Syvq3e8dobSugHk1bA="/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2" i="2"/>
  <c r="Z1804" i="1"/>
  <c r="Z1806" i="1"/>
  <c r="Z1858" i="1"/>
  <c r="Z1857" i="1"/>
  <c r="Y1916" i="1"/>
  <c r="Y1905" i="1"/>
  <c r="Y1900" i="1"/>
  <c r="Y1898" i="1"/>
  <c r="Y1893" i="1"/>
  <c r="Y1890" i="1"/>
  <c r="Y1887" i="1"/>
  <c r="Y1886" i="1"/>
  <c r="Y1884" i="1"/>
  <c r="Y1878" i="1"/>
  <c r="Y1875" i="1"/>
  <c r="Y1874" i="1"/>
  <c r="Y1867" i="1"/>
  <c r="Y1866" i="1"/>
  <c r="Y1865" i="1"/>
  <c r="Y1863" i="1"/>
  <c r="Y1858" i="1"/>
  <c r="Y1857" i="1"/>
  <c r="Y1853" i="1"/>
  <c r="Y1852" i="1"/>
  <c r="Y1851" i="1"/>
  <c r="Y1850" i="1"/>
  <c r="Y1848" i="1"/>
  <c r="Y1846" i="1"/>
  <c r="Y1845" i="1"/>
  <c r="Y1844" i="1"/>
  <c r="Y1843" i="1"/>
  <c r="Y1841" i="1"/>
  <c r="Y1839" i="1"/>
  <c r="Y1834" i="1"/>
  <c r="Y1824" i="1"/>
  <c r="Y1806" i="1"/>
  <c r="Y1804" i="1"/>
  <c r="Y1801" i="1"/>
  <c r="Y1799" i="1"/>
  <c r="Y1797" i="1"/>
  <c r="Y1796" i="1"/>
  <c r="Y1795" i="1"/>
  <c r="Y1794" i="1"/>
  <c r="Y1790" i="1"/>
  <c r="Y1789" i="1"/>
  <c r="Y1782" i="1"/>
  <c r="Y1781" i="1"/>
  <c r="Y1779" i="1"/>
  <c r="Y1778" i="1"/>
  <c r="Y1776" i="1"/>
  <c r="Y1774" i="1"/>
  <c r="Y1769" i="1"/>
  <c r="Y1767" i="1"/>
  <c r="Y1758" i="1"/>
  <c r="Y1751" i="1"/>
  <c r="Y1748" i="1"/>
  <c r="Y1744" i="1"/>
  <c r="Y1743" i="1"/>
  <c r="Y1738" i="1"/>
  <c r="Y1737" i="1"/>
  <c r="Y1736" i="1"/>
  <c r="Y1735" i="1"/>
  <c r="Y1733" i="1"/>
  <c r="Y1732" i="1"/>
  <c r="Y1730" i="1"/>
  <c r="Y1722" i="1"/>
  <c r="Y1721" i="1"/>
  <c r="Y1720" i="1"/>
  <c r="Y1717" i="1"/>
  <c r="Y1713" i="1"/>
  <c r="Y1712" i="1"/>
  <c r="Y1711" i="1"/>
  <c r="Y1704" i="1"/>
  <c r="Y1699" i="1"/>
  <c r="Y1695" i="1"/>
  <c r="Y1694" i="1"/>
  <c r="Y1683" i="1"/>
  <c r="Y1677" i="1"/>
  <c r="Y1671" i="1"/>
  <c r="Y1662" i="1"/>
  <c r="Y1659" i="1"/>
  <c r="Y1655" i="1"/>
  <c r="Y1654" i="1"/>
  <c r="Y1652" i="1"/>
  <c r="Y1649" i="1"/>
  <c r="Y1648" i="1"/>
  <c r="Y1647" i="1"/>
  <c r="Y1646" i="1"/>
  <c r="Y1645" i="1"/>
  <c r="Y1641" i="1"/>
  <c r="Y1640" i="1"/>
  <c r="Y1639" i="1"/>
  <c r="Y1636" i="1"/>
  <c r="Y1630" i="1"/>
  <c r="Y1629" i="1"/>
  <c r="Y1628" i="1"/>
  <c r="Y1627" i="1"/>
  <c r="Y1617" i="1"/>
  <c r="Y1616" i="1"/>
  <c r="Y1615" i="1"/>
  <c r="Y1614" i="1"/>
  <c r="Y1612" i="1"/>
  <c r="Y1609" i="1"/>
  <c r="Y1606" i="1"/>
  <c r="Y1605" i="1"/>
  <c r="Y1602" i="1"/>
  <c r="Y1601" i="1"/>
  <c r="Y1600" i="1"/>
  <c r="Y1596" i="1"/>
  <c r="Y1595" i="1"/>
  <c r="Y1588" i="1"/>
  <c r="Y1578" i="1"/>
  <c r="Y1577" i="1"/>
  <c r="Y1576" i="1"/>
  <c r="Y1575" i="1"/>
  <c r="Y1573" i="1"/>
  <c r="Y1569" i="1"/>
  <c r="Y1568" i="1"/>
  <c r="Y1566" i="1"/>
  <c r="Y1564" i="1"/>
  <c r="Y1563" i="1"/>
  <c r="Y1562" i="1"/>
  <c r="Y1561" i="1"/>
  <c r="Y1560" i="1"/>
  <c r="Y1559" i="1"/>
  <c r="Y1557" i="1"/>
  <c r="Y1554" i="1"/>
  <c r="Y1551" i="1"/>
  <c r="Y1549" i="1"/>
  <c r="Y1544" i="1"/>
  <c r="Y1541" i="1"/>
  <c r="Y1540" i="1"/>
  <c r="Y1537" i="1"/>
  <c r="Y1533" i="1"/>
  <c r="Y1531" i="1"/>
  <c r="Y1530" i="1"/>
  <c r="Y1526" i="1"/>
  <c r="Y1523" i="1"/>
  <c r="Y1521" i="1"/>
  <c r="Y1518" i="1"/>
  <c r="Y1512" i="1"/>
  <c r="Y1511" i="1"/>
  <c r="Y1508" i="1"/>
  <c r="Y1507" i="1"/>
  <c r="Y1506" i="1"/>
  <c r="Y1505" i="1"/>
  <c r="Y1504" i="1"/>
  <c r="Y1503" i="1"/>
  <c r="Y1502" i="1"/>
  <c r="Y1501" i="1"/>
  <c r="Y1500" i="1"/>
  <c r="Y1499" i="1"/>
  <c r="Y1497" i="1"/>
  <c r="Y1494" i="1"/>
  <c r="Y1491" i="1"/>
  <c r="Y1488" i="1"/>
  <c r="Y1487" i="1"/>
  <c r="Y1485" i="1"/>
  <c r="Y1484" i="1"/>
  <c r="Y1483" i="1"/>
  <c r="Y1482" i="1"/>
  <c r="Y1479" i="1"/>
  <c r="Y1478" i="1"/>
  <c r="Y1476" i="1"/>
  <c r="Y1475" i="1"/>
  <c r="Y1472" i="1"/>
  <c r="Y1471" i="1"/>
  <c r="Y1470" i="1"/>
  <c r="Y1469" i="1"/>
  <c r="Y1466" i="1"/>
  <c r="Y1464" i="1"/>
  <c r="Y1462" i="1"/>
  <c r="Y1459" i="1"/>
  <c r="Y1458" i="1"/>
  <c r="Y1457" i="1"/>
  <c r="Y1455" i="1"/>
  <c r="Y1453" i="1"/>
  <c r="Y1451" i="1"/>
  <c r="Y1448" i="1"/>
  <c r="Y1447" i="1"/>
  <c r="Y1445" i="1"/>
  <c r="Y1444" i="1"/>
  <c r="Y1441" i="1"/>
  <c r="Y1439" i="1"/>
  <c r="Y1438" i="1"/>
  <c r="Y1436" i="1"/>
  <c r="Y1435" i="1"/>
  <c r="Y1433" i="1"/>
  <c r="Y1432" i="1"/>
  <c r="Y1431" i="1"/>
  <c r="Y1429" i="1"/>
  <c r="Y1427" i="1"/>
  <c r="Y1418" i="1"/>
  <c r="Y1417" i="1"/>
  <c r="Y1416" i="1"/>
  <c r="Y1414" i="1"/>
  <c r="Y1413" i="1"/>
  <c r="Y1410" i="1"/>
  <c r="Y1409" i="1"/>
  <c r="Y1408" i="1"/>
  <c r="Y1404" i="1"/>
  <c r="Y1403" i="1"/>
  <c r="Y1401" i="1"/>
  <c r="Y1400" i="1"/>
  <c r="Y1398" i="1"/>
  <c r="Y1396" i="1"/>
  <c r="Y1391" i="1"/>
  <c r="Y1389" i="1"/>
  <c r="Y1388" i="1"/>
  <c r="Y1387" i="1"/>
  <c r="Y1386" i="1"/>
  <c r="Y1384" i="1"/>
  <c r="Y1383" i="1"/>
  <c r="Y1382" i="1"/>
  <c r="Y1380" i="1"/>
  <c r="Y1379" i="1"/>
  <c r="Y1370" i="1"/>
  <c r="Y1369" i="1"/>
  <c r="Y1366" i="1"/>
  <c r="Y1365" i="1"/>
  <c r="Y1364" i="1"/>
  <c r="Y1357" i="1"/>
  <c r="Y1355" i="1"/>
  <c r="Y1352" i="1"/>
  <c r="Y1346" i="1"/>
  <c r="Y1345" i="1"/>
  <c r="Y1338" i="1"/>
  <c r="Y1337" i="1"/>
  <c r="Y1336" i="1"/>
  <c r="Y1332" i="1"/>
  <c r="Y1331" i="1"/>
  <c r="Y1330" i="1"/>
  <c r="Y1329" i="1"/>
  <c r="Y1328" i="1"/>
  <c r="Y1327" i="1"/>
  <c r="Y1325" i="1"/>
  <c r="Y1324" i="1"/>
  <c r="Y1322" i="1"/>
  <c r="Y1320" i="1"/>
  <c r="Y1318" i="1"/>
  <c r="Y1315" i="1"/>
  <c r="Y1310" i="1"/>
  <c r="Y1309" i="1"/>
  <c r="Y1308" i="1"/>
  <c r="Y1301" i="1"/>
  <c r="Y1297" i="1"/>
  <c r="Y1295" i="1"/>
  <c r="Y1292" i="1"/>
  <c r="Y1291" i="1"/>
  <c r="Y1290" i="1"/>
  <c r="Y1289" i="1"/>
  <c r="Y1284" i="1"/>
  <c r="Y1283" i="1"/>
  <c r="Y1282" i="1"/>
  <c r="Y1281" i="1"/>
  <c r="Y1276" i="1"/>
  <c r="Y1274" i="1"/>
  <c r="Y1273" i="1"/>
  <c r="Y1270" i="1"/>
  <c r="Y1268" i="1"/>
  <c r="Y1266" i="1"/>
  <c r="Y1265" i="1"/>
  <c r="Y1264" i="1"/>
  <c r="Y1261" i="1"/>
  <c r="Y1260" i="1"/>
  <c r="Y1258" i="1"/>
  <c r="Y1257" i="1"/>
  <c r="Y1250" i="1"/>
  <c r="Y1248" i="1"/>
  <c r="Y1245" i="1"/>
  <c r="Y1243" i="1"/>
  <c r="Y1242" i="1"/>
  <c r="Y1239" i="1"/>
  <c r="Y1238" i="1"/>
  <c r="Y1237" i="1"/>
  <c r="Y1236" i="1"/>
  <c r="Y1235" i="1"/>
  <c r="Y1234" i="1"/>
  <c r="Y1233" i="1"/>
  <c r="Y1230" i="1"/>
  <c r="Y1229" i="1"/>
  <c r="Y1227" i="1"/>
  <c r="Y1225" i="1"/>
  <c r="Y1220" i="1"/>
  <c r="Y1218" i="1"/>
  <c r="Y1217" i="1"/>
  <c r="Y1216" i="1"/>
  <c r="Y1213" i="1"/>
  <c r="Y1212" i="1"/>
  <c r="Y1210" i="1"/>
  <c r="Y1203" i="1"/>
  <c r="Y1201" i="1"/>
  <c r="Y1193" i="1"/>
  <c r="Y1191" i="1"/>
  <c r="Y1189" i="1"/>
  <c r="Y1187" i="1"/>
  <c r="Y1183" i="1"/>
  <c r="Y1179" i="1"/>
  <c r="Y1177" i="1"/>
  <c r="Y1176" i="1"/>
  <c r="Y1174" i="1"/>
  <c r="Y1172" i="1"/>
  <c r="Y1171" i="1"/>
  <c r="Y1170" i="1"/>
  <c r="Y1169" i="1"/>
  <c r="Y1168" i="1"/>
  <c r="Y1166" i="1"/>
  <c r="Y1164" i="1"/>
  <c r="Y1163" i="1"/>
  <c r="Y1161" i="1"/>
  <c r="Y1152" i="1"/>
  <c r="Y1151" i="1"/>
  <c r="Y1150" i="1"/>
  <c r="Y1149" i="1"/>
  <c r="Y1148" i="1"/>
  <c r="Y1147" i="1"/>
  <c r="Y1146" i="1"/>
  <c r="Y1145" i="1"/>
  <c r="Y1144" i="1"/>
  <c r="Y1143" i="1"/>
  <c r="Y1142" i="1"/>
  <c r="Y1141" i="1"/>
  <c r="Y1140" i="1"/>
  <c r="Y1135" i="1"/>
  <c r="Y1130" i="1"/>
  <c r="Y1128" i="1"/>
  <c r="Y1126" i="1"/>
  <c r="Y1123" i="1"/>
  <c r="Y1122" i="1"/>
  <c r="Y1120" i="1"/>
  <c r="Y1114" i="1"/>
  <c r="Y1111" i="1"/>
  <c r="Y1106" i="1"/>
  <c r="Y1105" i="1"/>
  <c r="Y1104" i="1"/>
  <c r="Y1103" i="1"/>
  <c r="Y1102" i="1"/>
  <c r="Y1101" i="1"/>
  <c r="Y1091" i="1"/>
  <c r="Y1087" i="1"/>
  <c r="Y1083" i="1"/>
  <c r="Y1081" i="1"/>
  <c r="Y1080" i="1"/>
  <c r="Y1079" i="1"/>
  <c r="Y1074" i="1"/>
  <c r="Y1070" i="1"/>
  <c r="Y1069" i="1"/>
  <c r="Y1068" i="1"/>
  <c r="Y1063" i="1"/>
  <c r="Y1062" i="1"/>
  <c r="Y1061" i="1"/>
  <c r="Y1060" i="1"/>
  <c r="Y1058" i="1"/>
  <c r="Y1055" i="1"/>
  <c r="Y1054" i="1"/>
  <c r="Y1053" i="1"/>
  <c r="Y1049" i="1"/>
  <c r="Y1046" i="1"/>
  <c r="Y1045" i="1"/>
  <c r="Y1044" i="1"/>
  <c r="Y1043" i="1"/>
  <c r="Y1042" i="1"/>
  <c r="Y1041" i="1"/>
  <c r="Y1039" i="1"/>
  <c r="Y1037" i="1"/>
  <c r="Y1033" i="1"/>
  <c r="Y1032" i="1"/>
  <c r="Y1031" i="1"/>
  <c r="Y1028" i="1"/>
  <c r="Y1026" i="1"/>
  <c r="Y1024" i="1"/>
  <c r="Y1023" i="1"/>
  <c r="Y1018" i="1"/>
  <c r="Y1014" i="1"/>
  <c r="Y1010" i="1"/>
  <c r="Y1004" i="1"/>
  <c r="Y1003" i="1"/>
  <c r="Y993" i="1"/>
  <c r="Y985" i="1"/>
  <c r="Y982" i="1"/>
  <c r="Y980" i="1"/>
  <c r="Y974" i="1"/>
  <c r="Y971" i="1"/>
  <c r="Y970" i="1"/>
  <c r="Y969" i="1"/>
  <c r="Y968" i="1"/>
  <c r="Y967" i="1"/>
  <c r="Y965" i="1"/>
  <c r="Y962" i="1"/>
  <c r="Y961" i="1"/>
  <c r="Y955" i="1"/>
  <c r="Y953" i="1"/>
  <c r="Y952" i="1"/>
  <c r="Y951" i="1"/>
  <c r="Y941" i="1"/>
  <c r="Y932" i="1"/>
  <c r="Y931" i="1"/>
  <c r="Y930" i="1"/>
  <c r="Y929" i="1"/>
  <c r="Y928" i="1"/>
  <c r="Y923" i="1"/>
  <c r="Y891" i="1"/>
  <c r="Y886" i="1"/>
  <c r="Y880" i="1"/>
  <c r="Y873" i="1"/>
  <c r="Y872" i="1"/>
  <c r="Y871" i="1"/>
  <c r="Y869" i="1"/>
  <c r="Y868" i="1"/>
  <c r="Y867" i="1"/>
  <c r="Y852" i="1"/>
  <c r="Y850" i="1"/>
  <c r="Y848" i="1"/>
  <c r="Y846" i="1"/>
  <c r="Y844" i="1"/>
  <c r="Y841" i="1"/>
  <c r="Y840" i="1"/>
  <c r="Y839" i="1"/>
  <c r="Y838" i="1"/>
  <c r="Y836" i="1"/>
  <c r="Y834" i="1"/>
  <c r="Y830" i="1"/>
  <c r="Y828" i="1"/>
  <c r="Y825" i="1"/>
  <c r="Y823" i="1"/>
  <c r="Y821" i="1"/>
  <c r="Y814" i="1"/>
  <c r="Y813" i="1"/>
  <c r="Y811" i="1"/>
  <c r="Y809" i="1"/>
  <c r="Y804" i="1"/>
  <c r="Y801" i="1"/>
  <c r="Y797" i="1"/>
  <c r="Y794" i="1"/>
  <c r="Y793" i="1"/>
  <c r="Y792" i="1"/>
  <c r="Y791" i="1"/>
  <c r="Y790" i="1"/>
  <c r="Y789" i="1"/>
  <c r="Y788" i="1"/>
  <c r="Y787" i="1"/>
  <c r="Y786" i="1"/>
  <c r="Y785" i="1"/>
  <c r="Y782" i="1"/>
  <c r="Y780" i="1"/>
  <c r="Y779" i="1"/>
  <c r="Y772" i="1"/>
  <c r="Y771" i="1"/>
  <c r="Y761" i="1"/>
  <c r="Y760" i="1"/>
  <c r="Y759" i="1"/>
  <c r="Y751" i="1"/>
  <c r="Y750" i="1"/>
  <c r="Y747" i="1"/>
  <c r="Y745" i="1"/>
  <c r="Y744" i="1"/>
  <c r="Y741" i="1"/>
  <c r="Y740" i="1"/>
  <c r="Y739" i="1"/>
  <c r="Y738" i="1"/>
  <c r="Y737" i="1"/>
  <c r="Y736" i="1"/>
  <c r="Y732" i="1"/>
  <c r="Y731" i="1"/>
  <c r="Y730" i="1"/>
  <c r="Y725" i="1"/>
  <c r="Y724" i="1"/>
  <c r="Y723" i="1"/>
  <c r="Y722" i="1"/>
  <c r="Y720" i="1"/>
  <c r="Y717" i="1"/>
  <c r="Y716" i="1"/>
  <c r="Y714" i="1"/>
  <c r="Y713" i="1"/>
  <c r="Y710" i="1"/>
  <c r="Y709" i="1"/>
  <c r="Y702" i="1"/>
  <c r="Y701" i="1"/>
  <c r="Y699" i="1"/>
  <c r="Y697" i="1"/>
  <c r="Y696" i="1"/>
  <c r="Y693" i="1"/>
  <c r="Y690" i="1"/>
  <c r="Y689" i="1"/>
  <c r="Y688" i="1"/>
  <c r="Y687" i="1"/>
  <c r="Y686" i="1"/>
  <c r="Y678" i="1"/>
  <c r="Y677" i="1"/>
  <c r="Y676" i="1"/>
  <c r="Y671" i="1"/>
  <c r="Y666" i="1"/>
  <c r="Y665" i="1"/>
  <c r="Y662" i="1"/>
  <c r="Y655" i="1"/>
  <c r="Y653" i="1"/>
  <c r="Y652" i="1"/>
  <c r="Y650" i="1"/>
  <c r="Y645" i="1"/>
  <c r="Y644" i="1"/>
  <c r="Y643" i="1"/>
  <c r="Y641" i="1"/>
  <c r="Y639" i="1"/>
  <c r="Y638" i="1"/>
  <c r="Y637" i="1"/>
  <c r="Y636" i="1"/>
  <c r="Y634" i="1"/>
  <c r="Y632" i="1"/>
  <c r="Y627" i="1"/>
  <c r="Y626" i="1"/>
  <c r="Y621" i="1"/>
  <c r="Y620" i="1"/>
  <c r="Y618" i="1"/>
  <c r="Y617" i="1"/>
  <c r="Y616" i="1"/>
  <c r="Y615" i="1"/>
  <c r="Y611" i="1"/>
  <c r="Y608" i="1"/>
  <c r="Y604" i="1"/>
  <c r="Y594" i="1"/>
  <c r="Y582" i="1"/>
  <c r="Y580" i="1"/>
  <c r="Y579" i="1"/>
  <c r="Y578" i="1"/>
  <c r="Y576" i="1"/>
  <c r="Y575" i="1"/>
  <c r="Y574" i="1"/>
  <c r="Y573" i="1"/>
  <c r="Y563" i="1"/>
  <c r="Y561" i="1"/>
  <c r="Y559" i="1"/>
  <c r="Y551" i="1"/>
  <c r="Y550" i="1"/>
  <c r="Y546" i="1"/>
  <c r="Y540" i="1"/>
  <c r="Y539" i="1"/>
  <c r="Y538" i="1"/>
  <c r="Y533" i="1"/>
  <c r="Y532" i="1"/>
  <c r="Y530" i="1"/>
  <c r="Y529" i="1"/>
  <c r="Y528" i="1"/>
  <c r="Y527" i="1"/>
  <c r="Y526" i="1"/>
  <c r="Y524" i="1"/>
  <c r="Y522" i="1"/>
  <c r="Y518" i="1"/>
  <c r="Y505" i="1"/>
  <c r="Y504" i="1"/>
  <c r="Y501" i="1"/>
  <c r="Y500" i="1"/>
  <c r="Y468" i="1"/>
  <c r="Y467" i="1"/>
  <c r="Y466" i="1"/>
  <c r="Y463" i="1"/>
  <c r="Y459" i="1"/>
  <c r="Y457" i="1"/>
  <c r="Y453" i="1"/>
  <c r="Y446" i="1"/>
  <c r="Y444" i="1"/>
  <c r="Y441" i="1"/>
  <c r="Y440" i="1"/>
  <c r="Y436" i="1"/>
  <c r="Y433" i="1"/>
  <c r="Y432" i="1"/>
  <c r="Y430" i="1"/>
  <c r="Y424" i="1"/>
  <c r="Y423" i="1"/>
  <c r="Y422" i="1"/>
  <c r="Y421" i="1"/>
  <c r="Y420" i="1"/>
  <c r="Y418" i="1"/>
  <c r="Y415" i="1"/>
  <c r="Y414" i="1"/>
  <c r="Y413" i="1"/>
  <c r="Y410" i="1"/>
  <c r="Y407" i="1"/>
  <c r="Y406" i="1"/>
  <c r="Y405" i="1"/>
  <c r="Y403" i="1"/>
  <c r="Y400" i="1"/>
  <c r="Y399" i="1"/>
  <c r="Y398" i="1"/>
  <c r="Y397" i="1"/>
  <c r="Y396" i="1"/>
  <c r="Y395" i="1"/>
  <c r="Y391" i="1"/>
  <c r="Y390" i="1"/>
  <c r="Y387" i="1"/>
  <c r="Y382" i="1"/>
  <c r="Y379" i="1"/>
  <c r="Y377" i="1"/>
  <c r="Y374" i="1"/>
  <c r="Y373" i="1"/>
  <c r="Y372" i="1"/>
  <c r="Y369" i="1"/>
  <c r="Y366" i="1"/>
  <c r="Y365" i="1"/>
  <c r="Y362" i="1"/>
  <c r="Y361" i="1"/>
  <c r="Y358" i="1"/>
  <c r="Y355" i="1"/>
  <c r="Y354" i="1"/>
  <c r="Y352" i="1"/>
  <c r="Y351" i="1"/>
  <c r="Y349" i="1"/>
  <c r="Y344" i="1"/>
  <c r="Y342" i="1"/>
  <c r="Y341" i="1"/>
  <c r="Y340" i="1"/>
  <c r="Y339" i="1"/>
  <c r="Y338" i="1"/>
  <c r="Y336" i="1"/>
  <c r="Y333" i="1"/>
  <c r="Y331" i="1"/>
  <c r="Y329" i="1"/>
  <c r="Y323" i="1"/>
  <c r="Y320" i="1"/>
  <c r="Y319" i="1"/>
  <c r="Y318" i="1"/>
  <c r="Y312" i="1"/>
  <c r="Y309" i="1"/>
  <c r="Y302" i="1"/>
  <c r="Y299" i="1"/>
  <c r="Y297" i="1"/>
  <c r="Y295" i="1"/>
  <c r="Y293" i="1"/>
  <c r="Y290" i="1"/>
  <c r="Y289" i="1"/>
  <c r="Y286" i="1"/>
  <c r="Y284" i="1"/>
  <c r="Y279" i="1"/>
  <c r="Y278" i="1"/>
  <c r="Y275" i="1"/>
  <c r="Y274" i="1"/>
  <c r="Y272" i="1"/>
  <c r="Y271" i="1"/>
  <c r="Y270" i="1"/>
  <c r="Y266" i="1"/>
  <c r="Y264" i="1"/>
  <c r="Y261" i="1"/>
  <c r="Y260" i="1"/>
  <c r="Y258" i="1"/>
  <c r="Y254" i="1"/>
  <c r="Y253" i="1"/>
  <c r="Y251" i="1"/>
  <c r="Y250" i="1"/>
  <c r="Y249" i="1"/>
  <c r="Y248" i="1"/>
  <c r="Y247" i="1"/>
  <c r="Y242" i="1"/>
  <c r="Y240" i="1"/>
  <c r="Y239" i="1"/>
  <c r="Y237" i="1"/>
  <c r="Y236" i="1"/>
  <c r="Y233" i="1"/>
  <c r="Y229" i="1"/>
  <c r="Y227" i="1"/>
  <c r="Y224" i="1"/>
  <c r="Y223" i="1"/>
  <c r="Y217" i="1"/>
  <c r="Y215" i="1"/>
  <c r="Y214" i="1"/>
  <c r="Y213" i="1"/>
  <c r="Y212" i="1"/>
  <c r="Y210" i="1"/>
  <c r="Y206" i="1"/>
  <c r="Y205" i="1"/>
  <c r="Y204" i="1"/>
  <c r="Y203" i="1"/>
  <c r="Y201" i="1"/>
  <c r="Y200" i="1"/>
  <c r="Y195" i="1"/>
  <c r="Y193" i="1"/>
  <c r="Y189" i="1"/>
  <c r="Y181" i="1"/>
  <c r="Y178" i="1"/>
  <c r="Y176" i="1"/>
  <c r="Y175" i="1"/>
  <c r="Y173" i="1"/>
  <c r="Y172" i="1"/>
  <c r="Y168" i="1"/>
  <c r="Y167" i="1"/>
  <c r="Y163" i="1"/>
  <c r="Y160" i="1"/>
  <c r="Y159" i="1"/>
  <c r="Y158" i="1"/>
  <c r="Y156" i="1"/>
  <c r="Y151" i="1"/>
  <c r="Y150" i="1"/>
  <c r="Y144" i="1"/>
  <c r="Y142" i="1"/>
  <c r="Y140" i="1"/>
  <c r="Y139" i="1"/>
  <c r="Y138" i="1"/>
  <c r="Y137" i="1"/>
  <c r="Y135" i="1"/>
  <c r="Y127" i="1"/>
  <c r="Y126" i="1"/>
  <c r="Y125" i="1"/>
  <c r="Y123" i="1"/>
  <c r="Y120" i="1"/>
  <c r="Y119" i="1"/>
  <c r="Y118" i="1"/>
  <c r="Y114" i="1"/>
  <c r="Y113" i="1"/>
  <c r="Y112" i="1"/>
  <c r="Y111" i="1"/>
  <c r="Y110" i="1"/>
  <c r="Y109" i="1"/>
  <c r="Y108" i="1"/>
  <c r="Y107" i="1"/>
  <c r="Y105" i="1"/>
  <c r="Y102" i="1"/>
  <c r="Y100" i="1"/>
  <c r="Y98" i="1"/>
  <c r="Y97" i="1"/>
  <c r="Y96" i="1"/>
  <c r="Y95" i="1"/>
  <c r="Y94" i="1"/>
  <c r="Y91" i="1"/>
  <c r="Y90" i="1"/>
  <c r="Y89" i="1"/>
  <c r="Y84" i="1"/>
  <c r="Y81" i="1"/>
  <c r="Y80" i="1"/>
  <c r="Y77" i="1"/>
  <c r="Y74" i="1"/>
  <c r="Y69" i="1"/>
  <c r="Y66" i="1"/>
  <c r="Y65" i="1"/>
  <c r="Y64" i="1"/>
  <c r="Y63" i="1"/>
  <c r="Y59" i="1"/>
  <c r="Y58" i="1"/>
  <c r="Y56" i="1"/>
  <c r="Y53" i="1"/>
  <c r="Y49" i="1"/>
  <c r="Y45" i="1"/>
  <c r="Y43" i="1"/>
  <c r="Y41" i="1"/>
  <c r="Y38" i="1"/>
  <c r="Y36" i="1"/>
  <c r="Y31" i="1"/>
  <c r="Y20" i="1"/>
  <c r="Y19" i="1"/>
  <c r="Y15" i="1"/>
  <c r="Y10" i="1"/>
  <c r="Y9" i="1"/>
  <c r="Y8" i="1"/>
  <c r="Y4" i="1"/>
  <c r="Y2" i="1"/>
  <c r="Z2" i="1"/>
  <c r="D1789" i="1"/>
  <c r="E1789" i="1" s="1"/>
  <c r="D1782" i="1"/>
  <c r="E1782" i="1" s="1"/>
  <c r="D1762" i="1"/>
  <c r="D1055" i="1"/>
  <c r="E1055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3" i="1"/>
  <c r="E1784" i="1"/>
  <c r="E1785" i="1"/>
  <c r="E1786" i="1"/>
  <c r="E1787" i="1"/>
  <c r="E1788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2" i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2" i="3"/>
  <c r="AA1916" i="11"/>
  <c r="V1916" i="11"/>
  <c r="Q1916" i="11"/>
  <c r="P1916" i="11"/>
  <c r="O1916" i="11"/>
  <c r="N1916" i="11"/>
  <c r="A1916" i="11"/>
  <c r="AA1915" i="11"/>
  <c r="Q1915" i="11"/>
  <c r="P1915" i="11"/>
  <c r="O1915" i="11"/>
  <c r="N1915" i="11"/>
  <c r="A1915" i="11"/>
  <c r="AA1914" i="11"/>
  <c r="Q1914" i="11"/>
  <c r="P1914" i="11"/>
  <c r="O1914" i="11"/>
  <c r="N1914" i="11"/>
  <c r="A1914" i="11"/>
  <c r="AA1913" i="11"/>
  <c r="Q1913" i="11"/>
  <c r="P1913" i="11"/>
  <c r="O1913" i="11"/>
  <c r="N1913" i="11"/>
  <c r="A1913" i="11"/>
  <c r="AA1912" i="11"/>
  <c r="Q1912" i="11"/>
  <c r="P1912" i="11"/>
  <c r="O1912" i="11"/>
  <c r="N1912" i="11"/>
  <c r="A1912" i="11"/>
  <c r="AA1911" i="11"/>
  <c r="Q1911" i="11"/>
  <c r="P1911" i="11"/>
  <c r="N1911" i="11"/>
  <c r="A1911" i="11"/>
  <c r="AA1910" i="11"/>
  <c r="Q1910" i="11"/>
  <c r="P1910" i="11"/>
  <c r="O1910" i="11"/>
  <c r="N1910" i="11"/>
  <c r="A1910" i="11"/>
  <c r="AA1909" i="11"/>
  <c r="Q1909" i="11"/>
  <c r="P1909" i="11"/>
  <c r="N1909" i="11"/>
  <c r="A1909" i="11"/>
  <c r="AA1908" i="11"/>
  <c r="Q1908" i="11"/>
  <c r="P1908" i="11"/>
  <c r="O1908" i="11"/>
  <c r="N1908" i="11"/>
  <c r="A1908" i="11"/>
  <c r="AA1907" i="11"/>
  <c r="Q1907" i="11"/>
  <c r="P1907" i="11"/>
  <c r="O1907" i="11"/>
  <c r="N1907" i="11"/>
  <c r="A1907" i="11"/>
  <c r="AA1906" i="11"/>
  <c r="Q1906" i="11"/>
  <c r="P1906" i="11"/>
  <c r="O1906" i="11"/>
  <c r="N1906" i="11"/>
  <c r="A1906" i="11"/>
  <c r="AA1905" i="11"/>
  <c r="V1905" i="11"/>
  <c r="Q1905" i="11"/>
  <c r="P1905" i="11"/>
  <c r="O1905" i="11"/>
  <c r="N1905" i="11"/>
  <c r="A1905" i="11"/>
  <c r="AA1904" i="11"/>
  <c r="Q1904" i="11"/>
  <c r="P1904" i="11"/>
  <c r="O1904" i="11"/>
  <c r="N1904" i="11"/>
  <c r="A1904" i="11"/>
  <c r="AA1903" i="11"/>
  <c r="Q1903" i="11"/>
  <c r="P1903" i="11"/>
  <c r="O1903" i="11"/>
  <c r="N1903" i="11"/>
  <c r="A1903" i="11"/>
  <c r="AA1902" i="11"/>
  <c r="Q1902" i="11"/>
  <c r="P1902" i="11"/>
  <c r="O1902" i="11"/>
  <c r="N1902" i="11"/>
  <c r="A1902" i="11"/>
  <c r="AA1901" i="11"/>
  <c r="Q1901" i="11"/>
  <c r="P1901" i="11"/>
  <c r="O1901" i="11"/>
  <c r="N1901" i="11"/>
  <c r="A1901" i="11"/>
  <c r="AA1900" i="11"/>
  <c r="V1900" i="11"/>
  <c r="Q1900" i="11"/>
  <c r="P1900" i="11"/>
  <c r="O1900" i="11"/>
  <c r="N1900" i="11"/>
  <c r="A1900" i="11"/>
  <c r="AA1899" i="11"/>
  <c r="Q1899" i="11"/>
  <c r="P1899" i="11"/>
  <c r="O1899" i="11"/>
  <c r="N1899" i="11"/>
  <c r="A1899" i="11"/>
  <c r="AA1898" i="11"/>
  <c r="V1898" i="11"/>
  <c r="Q1898" i="11"/>
  <c r="P1898" i="11"/>
  <c r="O1898" i="11"/>
  <c r="N1898" i="11"/>
  <c r="A1898" i="11"/>
  <c r="AA1897" i="11"/>
  <c r="Q1897" i="11"/>
  <c r="P1897" i="11"/>
  <c r="O1897" i="11"/>
  <c r="N1897" i="11"/>
  <c r="A1897" i="11"/>
  <c r="AA1896" i="11"/>
  <c r="Q1896" i="11"/>
  <c r="P1896" i="11"/>
  <c r="O1896" i="11"/>
  <c r="N1896" i="11"/>
  <c r="A1896" i="11"/>
  <c r="AA1895" i="11"/>
  <c r="Q1895" i="11"/>
  <c r="P1895" i="11"/>
  <c r="O1895" i="11"/>
  <c r="N1895" i="11"/>
  <c r="A1895" i="11"/>
  <c r="AA1894" i="11"/>
  <c r="Q1894" i="11"/>
  <c r="P1894" i="11"/>
  <c r="O1894" i="11"/>
  <c r="N1894" i="11"/>
  <c r="A1894" i="11"/>
  <c r="AA1893" i="11"/>
  <c r="V1893" i="11"/>
  <c r="Q1893" i="11"/>
  <c r="P1893" i="11"/>
  <c r="O1893" i="11"/>
  <c r="N1893" i="11"/>
  <c r="A1893" i="11"/>
  <c r="AA1892" i="11"/>
  <c r="Q1892" i="11"/>
  <c r="P1892" i="11"/>
  <c r="O1892" i="11"/>
  <c r="N1892" i="11"/>
  <c r="A1892" i="11"/>
  <c r="AA1891" i="11"/>
  <c r="Q1891" i="11"/>
  <c r="P1891" i="11"/>
  <c r="O1891" i="11"/>
  <c r="N1891" i="11"/>
  <c r="A1891" i="11"/>
  <c r="AA1890" i="11"/>
  <c r="V1890" i="11"/>
  <c r="Q1890" i="11"/>
  <c r="P1890" i="11"/>
  <c r="O1890" i="11"/>
  <c r="N1890" i="11"/>
  <c r="A1890" i="11"/>
  <c r="AA1889" i="11"/>
  <c r="Q1889" i="11"/>
  <c r="P1889" i="11"/>
  <c r="O1889" i="11"/>
  <c r="N1889" i="11"/>
  <c r="A1889" i="11"/>
  <c r="AA1888" i="11"/>
  <c r="Q1888" i="11"/>
  <c r="P1888" i="11"/>
  <c r="O1888" i="11"/>
  <c r="N1888" i="11"/>
  <c r="A1888" i="11"/>
  <c r="AA1887" i="11"/>
  <c r="V1887" i="11"/>
  <c r="Q1887" i="11"/>
  <c r="P1887" i="11"/>
  <c r="O1887" i="11"/>
  <c r="N1887" i="11"/>
  <c r="A1887" i="11"/>
  <c r="AA1886" i="11"/>
  <c r="V1886" i="11"/>
  <c r="Q1886" i="11"/>
  <c r="P1886" i="11"/>
  <c r="O1886" i="11"/>
  <c r="N1886" i="11"/>
  <c r="A1886" i="11"/>
  <c r="AA1885" i="11"/>
  <c r="Q1885" i="11"/>
  <c r="P1885" i="11"/>
  <c r="O1885" i="11"/>
  <c r="N1885" i="11"/>
  <c r="A1885" i="11"/>
  <c r="AA1884" i="11"/>
  <c r="V1884" i="11"/>
  <c r="Q1884" i="11"/>
  <c r="P1884" i="11"/>
  <c r="O1884" i="11"/>
  <c r="N1884" i="11"/>
  <c r="A1884" i="11"/>
  <c r="AA1883" i="11"/>
  <c r="Q1883" i="11"/>
  <c r="P1883" i="11"/>
  <c r="O1883" i="11"/>
  <c r="N1883" i="11"/>
  <c r="A1883" i="11"/>
  <c r="AA1882" i="11"/>
  <c r="Q1882" i="11"/>
  <c r="P1882" i="11"/>
  <c r="O1882" i="11"/>
  <c r="N1882" i="11"/>
  <c r="A1882" i="11"/>
  <c r="AA1881" i="11"/>
  <c r="Q1881" i="11"/>
  <c r="P1881" i="11"/>
  <c r="N1881" i="11"/>
  <c r="A1881" i="11"/>
  <c r="AA1880" i="11"/>
  <c r="Q1880" i="11"/>
  <c r="P1880" i="11"/>
  <c r="O1880" i="11"/>
  <c r="N1880" i="11"/>
  <c r="A1880" i="11"/>
  <c r="AA1879" i="11"/>
  <c r="Q1879" i="11"/>
  <c r="P1879" i="11"/>
  <c r="O1879" i="11"/>
  <c r="N1879" i="11"/>
  <c r="A1879" i="11"/>
  <c r="AA1878" i="11"/>
  <c r="V1878" i="11"/>
  <c r="Q1878" i="11"/>
  <c r="P1878" i="11"/>
  <c r="O1878" i="11"/>
  <c r="N1878" i="11"/>
  <c r="A1878" i="11"/>
  <c r="AA1877" i="11"/>
  <c r="Q1877" i="11"/>
  <c r="P1877" i="11"/>
  <c r="O1877" i="11"/>
  <c r="N1877" i="11"/>
  <c r="A1877" i="11"/>
  <c r="AA1876" i="11"/>
  <c r="Q1876" i="11"/>
  <c r="P1876" i="11"/>
  <c r="O1876" i="11"/>
  <c r="N1876" i="11"/>
  <c r="A1876" i="11"/>
  <c r="AA1875" i="11"/>
  <c r="V1875" i="11"/>
  <c r="Q1875" i="11"/>
  <c r="P1875" i="11"/>
  <c r="O1875" i="11"/>
  <c r="N1875" i="11"/>
  <c r="A1875" i="11"/>
  <c r="AA1874" i="11"/>
  <c r="V1874" i="11"/>
  <c r="Q1874" i="11"/>
  <c r="P1874" i="11"/>
  <c r="O1874" i="11"/>
  <c r="N1874" i="11"/>
  <c r="A1874" i="11"/>
  <c r="AA1873" i="11"/>
  <c r="Q1873" i="11"/>
  <c r="P1873" i="11"/>
  <c r="O1873" i="11"/>
  <c r="N1873" i="11"/>
  <c r="A1873" i="11"/>
  <c r="AA1872" i="11"/>
  <c r="Q1872" i="11"/>
  <c r="P1872" i="11"/>
  <c r="O1872" i="11"/>
  <c r="N1872" i="11"/>
  <c r="A1872" i="11"/>
  <c r="AA1871" i="11"/>
  <c r="Q1871" i="11"/>
  <c r="P1871" i="11"/>
  <c r="O1871" i="11"/>
  <c r="N1871" i="11"/>
  <c r="A1871" i="11"/>
  <c r="AA1870" i="11"/>
  <c r="Q1870" i="11"/>
  <c r="P1870" i="11"/>
  <c r="O1870" i="11"/>
  <c r="N1870" i="11"/>
  <c r="A1870" i="11"/>
  <c r="AA1869" i="11"/>
  <c r="Q1869" i="11"/>
  <c r="P1869" i="11"/>
  <c r="O1869" i="11"/>
  <c r="N1869" i="11"/>
  <c r="A1869" i="11"/>
  <c r="AA1868" i="11"/>
  <c r="Q1868" i="11"/>
  <c r="P1868" i="11"/>
  <c r="O1868" i="11"/>
  <c r="N1868" i="11"/>
  <c r="A1868" i="11"/>
  <c r="AA1867" i="11"/>
  <c r="V1867" i="11"/>
  <c r="Q1867" i="11"/>
  <c r="P1867" i="11"/>
  <c r="O1867" i="11"/>
  <c r="N1867" i="11"/>
  <c r="A1867" i="11"/>
  <c r="AA1866" i="11"/>
  <c r="V1866" i="11"/>
  <c r="Q1866" i="11"/>
  <c r="P1866" i="11"/>
  <c r="O1866" i="11"/>
  <c r="N1866" i="11"/>
  <c r="A1866" i="11"/>
  <c r="AA1865" i="11"/>
  <c r="V1865" i="11"/>
  <c r="Q1865" i="11"/>
  <c r="P1865" i="11"/>
  <c r="O1865" i="11"/>
  <c r="N1865" i="11"/>
  <c r="A1865" i="11"/>
  <c r="AA1864" i="11"/>
  <c r="Q1864" i="11"/>
  <c r="P1864" i="11"/>
  <c r="O1864" i="11"/>
  <c r="N1864" i="11"/>
  <c r="A1864" i="11"/>
  <c r="AA1863" i="11"/>
  <c r="V1863" i="11"/>
  <c r="Q1863" i="11"/>
  <c r="P1863" i="11"/>
  <c r="O1863" i="11"/>
  <c r="N1863" i="11"/>
  <c r="A1863" i="11"/>
  <c r="AA1862" i="11"/>
  <c r="Q1862" i="11"/>
  <c r="P1862" i="11"/>
  <c r="N1862" i="11"/>
  <c r="A1862" i="11"/>
  <c r="AA1861" i="11"/>
  <c r="Q1861" i="11"/>
  <c r="P1861" i="11"/>
  <c r="O1861" i="11"/>
  <c r="N1861" i="11"/>
  <c r="A1861" i="11"/>
  <c r="AA1860" i="11"/>
  <c r="Q1860" i="11"/>
  <c r="P1860" i="11"/>
  <c r="O1860" i="11"/>
  <c r="N1860" i="11"/>
  <c r="A1860" i="11"/>
  <c r="AA1859" i="11"/>
  <c r="Q1859" i="11"/>
  <c r="P1859" i="11"/>
  <c r="O1859" i="11"/>
  <c r="N1859" i="11"/>
  <c r="A1859" i="11"/>
  <c r="AA1858" i="11"/>
  <c r="V1858" i="11"/>
  <c r="Q1858" i="11"/>
  <c r="P1858" i="11"/>
  <c r="O1858" i="11"/>
  <c r="N1858" i="11"/>
  <c r="A1858" i="11"/>
  <c r="AA1857" i="11"/>
  <c r="V1857" i="11"/>
  <c r="Q1857" i="11"/>
  <c r="P1857" i="11"/>
  <c r="O1857" i="11"/>
  <c r="N1857" i="11"/>
  <c r="A1857" i="11"/>
  <c r="AA1856" i="11"/>
  <c r="Q1856" i="11"/>
  <c r="P1856" i="11"/>
  <c r="O1856" i="11"/>
  <c r="N1856" i="11"/>
  <c r="A1856" i="11"/>
  <c r="AA1855" i="11"/>
  <c r="Q1855" i="11"/>
  <c r="P1855" i="11"/>
  <c r="O1855" i="11"/>
  <c r="N1855" i="11"/>
  <c r="A1855" i="11"/>
  <c r="AA1854" i="11"/>
  <c r="Q1854" i="11"/>
  <c r="P1854" i="11"/>
  <c r="O1854" i="11"/>
  <c r="N1854" i="11"/>
  <c r="A1854" i="11"/>
  <c r="AA1853" i="11"/>
  <c r="V1853" i="11"/>
  <c r="Q1853" i="11"/>
  <c r="P1853" i="11"/>
  <c r="O1853" i="11"/>
  <c r="N1853" i="11"/>
  <c r="A1853" i="11"/>
  <c r="AA1852" i="11"/>
  <c r="V1852" i="11"/>
  <c r="Q1852" i="11"/>
  <c r="P1852" i="11"/>
  <c r="O1852" i="11"/>
  <c r="N1852" i="11"/>
  <c r="A1852" i="11"/>
  <c r="AA1851" i="11"/>
  <c r="V1851" i="11"/>
  <c r="Q1851" i="11"/>
  <c r="P1851" i="11"/>
  <c r="O1851" i="11"/>
  <c r="N1851" i="11"/>
  <c r="A1851" i="11"/>
  <c r="AA1850" i="11"/>
  <c r="V1850" i="11"/>
  <c r="Q1850" i="11"/>
  <c r="P1850" i="11"/>
  <c r="O1850" i="11"/>
  <c r="N1850" i="11"/>
  <c r="A1850" i="11"/>
  <c r="AA1849" i="11"/>
  <c r="Q1849" i="11"/>
  <c r="P1849" i="11"/>
  <c r="O1849" i="11"/>
  <c r="N1849" i="11"/>
  <c r="A1849" i="11"/>
  <c r="AA1848" i="11"/>
  <c r="V1848" i="11"/>
  <c r="Q1848" i="11"/>
  <c r="P1848" i="11"/>
  <c r="O1848" i="11"/>
  <c r="N1848" i="11"/>
  <c r="A1848" i="11"/>
  <c r="AA1847" i="11"/>
  <c r="Q1847" i="11"/>
  <c r="P1847" i="11"/>
  <c r="N1847" i="11"/>
  <c r="A1847" i="11"/>
  <c r="AA1846" i="11"/>
  <c r="V1846" i="11"/>
  <c r="Q1846" i="11"/>
  <c r="P1846" i="11"/>
  <c r="O1846" i="11"/>
  <c r="N1846" i="11"/>
  <c r="A1846" i="11"/>
  <c r="AA1845" i="11"/>
  <c r="V1845" i="11"/>
  <c r="Q1845" i="11"/>
  <c r="P1845" i="11"/>
  <c r="O1845" i="11"/>
  <c r="N1845" i="11"/>
  <c r="A1845" i="11"/>
  <c r="AA1844" i="11"/>
  <c r="V1844" i="11"/>
  <c r="Q1844" i="11"/>
  <c r="P1844" i="11"/>
  <c r="O1844" i="11"/>
  <c r="N1844" i="11"/>
  <c r="A1844" i="11"/>
  <c r="AA1843" i="11"/>
  <c r="V1843" i="11"/>
  <c r="Q1843" i="11"/>
  <c r="P1843" i="11"/>
  <c r="O1843" i="11"/>
  <c r="N1843" i="11"/>
  <c r="A1843" i="11"/>
  <c r="AA1842" i="11"/>
  <c r="Q1842" i="11"/>
  <c r="P1842" i="11"/>
  <c r="O1842" i="11"/>
  <c r="N1842" i="11"/>
  <c r="A1842" i="11"/>
  <c r="AA1841" i="11"/>
  <c r="V1841" i="11"/>
  <c r="Q1841" i="11"/>
  <c r="P1841" i="11"/>
  <c r="O1841" i="11"/>
  <c r="N1841" i="11"/>
  <c r="A1841" i="11"/>
  <c r="AA1840" i="11"/>
  <c r="Q1840" i="11"/>
  <c r="P1840" i="11"/>
  <c r="O1840" i="11"/>
  <c r="N1840" i="11"/>
  <c r="A1840" i="11"/>
  <c r="AA1839" i="11"/>
  <c r="V1839" i="11"/>
  <c r="Q1839" i="11"/>
  <c r="P1839" i="11"/>
  <c r="O1839" i="11"/>
  <c r="N1839" i="11"/>
  <c r="A1839" i="11"/>
  <c r="AA1838" i="11"/>
  <c r="Q1838" i="11"/>
  <c r="P1838" i="11"/>
  <c r="O1838" i="11"/>
  <c r="N1838" i="11"/>
  <c r="A1838" i="11"/>
  <c r="AA1837" i="11"/>
  <c r="Q1837" i="11"/>
  <c r="P1837" i="11"/>
  <c r="O1837" i="11"/>
  <c r="N1837" i="11"/>
  <c r="A1837" i="11"/>
  <c r="AA1836" i="11"/>
  <c r="Q1836" i="11"/>
  <c r="P1836" i="11"/>
  <c r="N1836" i="11"/>
  <c r="A1836" i="11"/>
  <c r="AA1835" i="11"/>
  <c r="Q1835" i="11"/>
  <c r="P1835" i="11"/>
  <c r="O1835" i="11"/>
  <c r="N1835" i="11"/>
  <c r="A1835" i="11"/>
  <c r="AA1834" i="11"/>
  <c r="V1834" i="11"/>
  <c r="Q1834" i="11"/>
  <c r="P1834" i="11"/>
  <c r="O1834" i="11"/>
  <c r="N1834" i="11"/>
  <c r="A1834" i="11"/>
  <c r="AA1833" i="11"/>
  <c r="Q1833" i="11"/>
  <c r="P1833" i="11"/>
  <c r="O1833" i="11"/>
  <c r="N1833" i="11"/>
  <c r="A1833" i="11"/>
  <c r="AA1832" i="11"/>
  <c r="Q1832" i="11"/>
  <c r="P1832" i="11"/>
  <c r="O1832" i="11"/>
  <c r="N1832" i="11"/>
  <c r="A1832" i="11"/>
  <c r="AA1831" i="11"/>
  <c r="Q1831" i="11"/>
  <c r="P1831" i="11"/>
  <c r="O1831" i="11"/>
  <c r="N1831" i="11"/>
  <c r="A1831" i="11"/>
  <c r="AA1830" i="11"/>
  <c r="Q1830" i="11"/>
  <c r="P1830" i="11"/>
  <c r="O1830" i="11"/>
  <c r="N1830" i="11"/>
  <c r="A1830" i="11"/>
  <c r="AA1829" i="11"/>
  <c r="Q1829" i="11"/>
  <c r="P1829" i="11"/>
  <c r="O1829" i="11"/>
  <c r="N1829" i="11"/>
  <c r="A1829" i="11"/>
  <c r="AA1828" i="11"/>
  <c r="Q1828" i="11"/>
  <c r="P1828" i="11"/>
  <c r="O1828" i="11"/>
  <c r="N1828" i="11"/>
  <c r="A1828" i="11"/>
  <c r="AA1827" i="11"/>
  <c r="Q1827" i="11"/>
  <c r="P1827" i="11"/>
  <c r="O1827" i="11"/>
  <c r="N1827" i="11"/>
  <c r="A1827" i="11"/>
  <c r="AA1826" i="11"/>
  <c r="Q1826" i="11"/>
  <c r="P1826" i="11"/>
  <c r="O1826" i="11"/>
  <c r="N1826" i="11"/>
  <c r="A1826" i="11"/>
  <c r="AA1825" i="11"/>
  <c r="Q1825" i="11"/>
  <c r="P1825" i="11"/>
  <c r="O1825" i="11"/>
  <c r="N1825" i="11"/>
  <c r="A1825" i="11"/>
  <c r="AA1824" i="11"/>
  <c r="V1824" i="11"/>
  <c r="Q1824" i="11"/>
  <c r="P1824" i="11"/>
  <c r="O1824" i="11"/>
  <c r="N1824" i="11"/>
  <c r="A1824" i="11"/>
  <c r="AA1823" i="11"/>
  <c r="Q1823" i="11"/>
  <c r="P1823" i="11"/>
  <c r="O1823" i="11"/>
  <c r="N1823" i="11"/>
  <c r="A1823" i="11"/>
  <c r="AA1822" i="11"/>
  <c r="Q1822" i="11"/>
  <c r="P1822" i="11"/>
  <c r="N1822" i="11"/>
  <c r="A1822" i="11"/>
  <c r="AA1821" i="11"/>
  <c r="Q1821" i="11"/>
  <c r="P1821" i="11"/>
  <c r="O1821" i="11"/>
  <c r="N1821" i="11"/>
  <c r="A1821" i="11"/>
  <c r="AA1820" i="11"/>
  <c r="Q1820" i="11"/>
  <c r="P1820" i="11"/>
  <c r="O1820" i="11"/>
  <c r="N1820" i="11"/>
  <c r="A1820" i="11"/>
  <c r="AA1819" i="11"/>
  <c r="Q1819" i="11"/>
  <c r="P1819" i="11"/>
  <c r="O1819" i="11"/>
  <c r="N1819" i="11"/>
  <c r="A1819" i="11"/>
  <c r="AA1818" i="11"/>
  <c r="Q1818" i="11"/>
  <c r="P1818" i="11"/>
  <c r="O1818" i="11"/>
  <c r="N1818" i="11"/>
  <c r="A1818" i="11"/>
  <c r="AA1817" i="11"/>
  <c r="Q1817" i="11"/>
  <c r="P1817" i="11"/>
  <c r="O1817" i="11"/>
  <c r="N1817" i="11"/>
  <c r="A1817" i="11"/>
  <c r="AA1816" i="11"/>
  <c r="Q1816" i="11"/>
  <c r="P1816" i="11"/>
  <c r="O1816" i="11"/>
  <c r="N1816" i="11"/>
  <c r="A1816" i="11"/>
  <c r="AA1815" i="11"/>
  <c r="Q1815" i="11"/>
  <c r="P1815" i="11"/>
  <c r="O1815" i="11"/>
  <c r="N1815" i="11"/>
  <c r="A1815" i="11"/>
  <c r="AA1814" i="11"/>
  <c r="Q1814" i="11"/>
  <c r="P1814" i="11"/>
  <c r="O1814" i="11"/>
  <c r="N1814" i="11"/>
  <c r="A1814" i="11"/>
  <c r="AA1813" i="11"/>
  <c r="Q1813" i="11"/>
  <c r="P1813" i="11"/>
  <c r="N1813" i="11"/>
  <c r="A1813" i="11"/>
  <c r="AA1812" i="11"/>
  <c r="Q1812" i="11"/>
  <c r="P1812" i="11"/>
  <c r="N1812" i="11"/>
  <c r="A1812" i="11"/>
  <c r="AA1811" i="11"/>
  <c r="Q1811" i="11"/>
  <c r="P1811" i="11"/>
  <c r="O1811" i="11"/>
  <c r="N1811" i="11"/>
  <c r="A1811" i="11"/>
  <c r="AA1810" i="11"/>
  <c r="Q1810" i="11"/>
  <c r="P1810" i="11"/>
  <c r="O1810" i="11"/>
  <c r="N1810" i="11"/>
  <c r="A1810" i="11"/>
  <c r="AA1809" i="11"/>
  <c r="Q1809" i="11"/>
  <c r="P1809" i="11"/>
  <c r="O1809" i="11"/>
  <c r="N1809" i="11"/>
  <c r="A1809" i="11"/>
  <c r="AA1808" i="11"/>
  <c r="Q1808" i="11"/>
  <c r="P1808" i="11"/>
  <c r="O1808" i="11"/>
  <c r="N1808" i="11"/>
  <c r="A1808" i="11"/>
  <c r="AA1807" i="11"/>
  <c r="Q1807" i="11"/>
  <c r="P1807" i="11"/>
  <c r="O1807" i="11"/>
  <c r="N1807" i="11"/>
  <c r="A1807" i="11"/>
  <c r="AA1806" i="11"/>
  <c r="V1806" i="11"/>
  <c r="Q1806" i="11"/>
  <c r="P1806" i="11"/>
  <c r="O1806" i="11"/>
  <c r="N1806" i="11"/>
  <c r="A1806" i="11"/>
  <c r="AA1805" i="11"/>
  <c r="Q1805" i="11"/>
  <c r="P1805" i="11"/>
  <c r="O1805" i="11"/>
  <c r="N1805" i="11"/>
  <c r="A1805" i="11"/>
  <c r="AA1804" i="11"/>
  <c r="V1804" i="11"/>
  <c r="Q1804" i="11"/>
  <c r="P1804" i="11"/>
  <c r="O1804" i="11"/>
  <c r="N1804" i="11"/>
  <c r="A1804" i="11"/>
  <c r="AA1803" i="11"/>
  <c r="Q1803" i="11"/>
  <c r="P1803" i="11"/>
  <c r="O1803" i="11"/>
  <c r="N1803" i="11"/>
  <c r="A1803" i="11"/>
  <c r="AA1802" i="11"/>
  <c r="Q1802" i="11"/>
  <c r="P1802" i="11"/>
  <c r="O1802" i="11"/>
  <c r="N1802" i="11"/>
  <c r="A1802" i="11"/>
  <c r="AA1801" i="11"/>
  <c r="V1801" i="11"/>
  <c r="Q1801" i="11"/>
  <c r="P1801" i="11"/>
  <c r="O1801" i="11"/>
  <c r="N1801" i="11"/>
  <c r="A1801" i="11"/>
  <c r="AA1800" i="11"/>
  <c r="Q1800" i="11"/>
  <c r="P1800" i="11"/>
  <c r="O1800" i="11"/>
  <c r="N1800" i="11"/>
  <c r="A1800" i="11"/>
  <c r="AA1799" i="11"/>
  <c r="V1799" i="11"/>
  <c r="Q1799" i="11"/>
  <c r="P1799" i="11"/>
  <c r="N1799" i="11"/>
  <c r="A1799" i="11"/>
  <c r="AA1798" i="11"/>
  <c r="Q1798" i="11"/>
  <c r="P1798" i="11"/>
  <c r="N1798" i="11"/>
  <c r="A1798" i="11"/>
  <c r="AA1797" i="11"/>
  <c r="V1797" i="11"/>
  <c r="Q1797" i="11"/>
  <c r="P1797" i="11"/>
  <c r="O1797" i="11"/>
  <c r="N1797" i="11"/>
  <c r="A1797" i="11"/>
  <c r="AA1796" i="11"/>
  <c r="V1796" i="11"/>
  <c r="Q1796" i="11"/>
  <c r="P1796" i="11"/>
  <c r="O1796" i="11"/>
  <c r="N1796" i="11"/>
  <c r="A1796" i="11"/>
  <c r="AA1795" i="11"/>
  <c r="V1795" i="11"/>
  <c r="Q1795" i="11"/>
  <c r="P1795" i="11"/>
  <c r="O1795" i="11"/>
  <c r="N1795" i="11"/>
  <c r="A1795" i="11"/>
  <c r="AA1794" i="11"/>
  <c r="V1794" i="11"/>
  <c r="Q1794" i="11"/>
  <c r="P1794" i="11"/>
  <c r="O1794" i="11"/>
  <c r="N1794" i="11"/>
  <c r="A1794" i="11"/>
  <c r="AA1793" i="11"/>
  <c r="Q1793" i="11"/>
  <c r="P1793" i="11"/>
  <c r="N1793" i="11"/>
  <c r="A1793" i="11"/>
  <c r="AA1792" i="11"/>
  <c r="Q1792" i="11"/>
  <c r="P1792" i="11"/>
  <c r="N1792" i="11"/>
  <c r="A1792" i="11"/>
  <c r="AA1791" i="11"/>
  <c r="Q1791" i="11"/>
  <c r="P1791" i="11"/>
  <c r="O1791" i="11"/>
  <c r="N1791" i="11"/>
  <c r="A1791" i="11"/>
  <c r="AA1790" i="11"/>
  <c r="V1790" i="11"/>
  <c r="Q1790" i="11"/>
  <c r="P1790" i="11"/>
  <c r="O1790" i="11"/>
  <c r="N1790" i="11"/>
  <c r="A1790" i="11"/>
  <c r="AA1789" i="11"/>
  <c r="V1789" i="11"/>
  <c r="Q1789" i="11"/>
  <c r="P1789" i="11"/>
  <c r="O1789" i="11"/>
  <c r="N1789" i="11"/>
  <c r="A1789" i="11"/>
  <c r="AA1788" i="11"/>
  <c r="Q1788" i="11"/>
  <c r="P1788" i="11"/>
  <c r="N1788" i="11"/>
  <c r="A1788" i="11"/>
  <c r="AA1787" i="11"/>
  <c r="Q1787" i="11"/>
  <c r="P1787" i="11"/>
  <c r="N1787" i="11"/>
  <c r="A1787" i="11"/>
  <c r="AA1786" i="11"/>
  <c r="Q1786" i="11"/>
  <c r="P1786" i="11"/>
  <c r="O1786" i="11"/>
  <c r="N1786" i="11"/>
  <c r="A1786" i="11"/>
  <c r="AA1785" i="11"/>
  <c r="Q1785" i="11"/>
  <c r="P1785" i="11"/>
  <c r="O1785" i="11"/>
  <c r="N1785" i="11"/>
  <c r="A1785" i="11"/>
  <c r="AA1784" i="11"/>
  <c r="Q1784" i="11"/>
  <c r="P1784" i="11"/>
  <c r="O1784" i="11"/>
  <c r="N1784" i="11"/>
  <c r="A1784" i="11"/>
  <c r="AA1783" i="11"/>
  <c r="Q1783" i="11"/>
  <c r="P1783" i="11"/>
  <c r="O1783" i="11"/>
  <c r="N1783" i="11"/>
  <c r="A1783" i="11"/>
  <c r="AA1782" i="11"/>
  <c r="V1782" i="11"/>
  <c r="Q1782" i="11"/>
  <c r="P1782" i="11"/>
  <c r="O1782" i="11"/>
  <c r="N1782" i="11"/>
  <c r="A1782" i="11"/>
  <c r="AA1781" i="11"/>
  <c r="V1781" i="11"/>
  <c r="Q1781" i="11"/>
  <c r="P1781" i="11"/>
  <c r="O1781" i="11"/>
  <c r="N1781" i="11"/>
  <c r="A1781" i="11"/>
  <c r="AA1780" i="11"/>
  <c r="Q1780" i="11"/>
  <c r="P1780" i="11"/>
  <c r="O1780" i="11"/>
  <c r="N1780" i="11"/>
  <c r="A1780" i="11"/>
  <c r="AA1779" i="11"/>
  <c r="V1779" i="11"/>
  <c r="Q1779" i="11"/>
  <c r="P1779" i="11"/>
  <c r="O1779" i="11"/>
  <c r="N1779" i="11"/>
  <c r="A1779" i="11"/>
  <c r="AA1778" i="11"/>
  <c r="V1778" i="11"/>
  <c r="Q1778" i="11"/>
  <c r="P1778" i="11"/>
  <c r="O1778" i="11"/>
  <c r="N1778" i="11"/>
  <c r="A1778" i="11"/>
  <c r="AA1777" i="11"/>
  <c r="Q1777" i="11"/>
  <c r="P1777" i="11"/>
  <c r="O1777" i="11"/>
  <c r="N1777" i="11"/>
  <c r="A1777" i="11"/>
  <c r="AA1776" i="11"/>
  <c r="V1776" i="11"/>
  <c r="Q1776" i="11"/>
  <c r="P1776" i="11"/>
  <c r="O1776" i="11"/>
  <c r="N1776" i="11"/>
  <c r="A1776" i="11"/>
  <c r="AA1775" i="11"/>
  <c r="Q1775" i="11"/>
  <c r="P1775" i="11"/>
  <c r="O1775" i="11"/>
  <c r="N1775" i="11"/>
  <c r="A1775" i="11"/>
  <c r="AA1774" i="11"/>
  <c r="V1774" i="11"/>
  <c r="Q1774" i="11"/>
  <c r="P1774" i="11"/>
  <c r="O1774" i="11"/>
  <c r="N1774" i="11"/>
  <c r="A1774" i="11"/>
  <c r="AA1773" i="11"/>
  <c r="Q1773" i="11"/>
  <c r="P1773" i="11"/>
  <c r="O1773" i="11"/>
  <c r="N1773" i="11"/>
  <c r="A1773" i="11"/>
  <c r="AA1772" i="11"/>
  <c r="Q1772" i="11"/>
  <c r="P1772" i="11"/>
  <c r="O1772" i="11"/>
  <c r="N1772" i="11"/>
  <c r="A1772" i="11"/>
  <c r="AA1771" i="11"/>
  <c r="Q1771" i="11"/>
  <c r="P1771" i="11"/>
  <c r="N1771" i="11"/>
  <c r="A1771" i="11"/>
  <c r="AA1770" i="11"/>
  <c r="Q1770" i="11"/>
  <c r="P1770" i="11"/>
  <c r="N1770" i="11"/>
  <c r="A1770" i="11"/>
  <c r="AA1769" i="11"/>
  <c r="V1769" i="11"/>
  <c r="Q1769" i="11"/>
  <c r="P1769" i="11"/>
  <c r="O1769" i="11"/>
  <c r="N1769" i="11"/>
  <c r="A1769" i="11"/>
  <c r="AA1768" i="11"/>
  <c r="Q1768" i="11"/>
  <c r="P1768" i="11"/>
  <c r="O1768" i="11"/>
  <c r="N1768" i="11"/>
  <c r="A1768" i="11"/>
  <c r="AA1767" i="11"/>
  <c r="V1767" i="11"/>
  <c r="Q1767" i="11"/>
  <c r="P1767" i="11"/>
  <c r="O1767" i="11"/>
  <c r="N1767" i="11"/>
  <c r="A1767" i="11"/>
  <c r="AA1766" i="11"/>
  <c r="Q1766" i="11"/>
  <c r="P1766" i="11"/>
  <c r="N1766" i="11"/>
  <c r="A1766" i="11"/>
  <c r="AA1765" i="11"/>
  <c r="Q1765" i="11"/>
  <c r="P1765" i="11"/>
  <c r="O1765" i="11"/>
  <c r="N1765" i="11"/>
  <c r="A1765" i="11"/>
  <c r="AA1764" i="11"/>
  <c r="Q1764" i="11"/>
  <c r="P1764" i="11"/>
  <c r="O1764" i="11"/>
  <c r="N1764" i="11"/>
  <c r="A1764" i="11"/>
  <c r="AA1763" i="11"/>
  <c r="Q1763" i="11"/>
  <c r="P1763" i="11"/>
  <c r="O1763" i="11"/>
  <c r="N1763" i="11"/>
  <c r="A1763" i="11"/>
  <c r="AA1762" i="11"/>
  <c r="Q1762" i="11"/>
  <c r="P1762" i="11"/>
  <c r="O1762" i="11"/>
  <c r="N1762" i="11"/>
  <c r="A1762" i="11"/>
  <c r="AA1761" i="11"/>
  <c r="Q1761" i="11"/>
  <c r="P1761" i="11"/>
  <c r="O1761" i="11"/>
  <c r="N1761" i="11"/>
  <c r="A1761" i="11"/>
  <c r="AA1760" i="11"/>
  <c r="Q1760" i="11"/>
  <c r="P1760" i="11"/>
  <c r="O1760" i="11"/>
  <c r="N1760" i="11"/>
  <c r="A1760" i="11"/>
  <c r="AA1759" i="11"/>
  <c r="Q1759" i="11"/>
  <c r="P1759" i="11"/>
  <c r="N1759" i="11"/>
  <c r="A1759" i="11"/>
  <c r="AA1758" i="11"/>
  <c r="V1758" i="11"/>
  <c r="Q1758" i="11"/>
  <c r="P1758" i="11"/>
  <c r="N1758" i="11"/>
  <c r="A1758" i="11"/>
  <c r="AA1757" i="11"/>
  <c r="Q1757" i="11"/>
  <c r="P1757" i="11"/>
  <c r="N1757" i="11"/>
  <c r="A1757" i="11"/>
  <c r="AA1756" i="11"/>
  <c r="Q1756" i="11"/>
  <c r="P1756" i="11"/>
  <c r="O1756" i="11"/>
  <c r="N1756" i="11"/>
  <c r="A1756" i="11"/>
  <c r="AA1755" i="11"/>
  <c r="Q1755" i="11"/>
  <c r="P1755" i="11"/>
  <c r="O1755" i="11"/>
  <c r="N1755" i="11"/>
  <c r="A1755" i="11"/>
  <c r="AA1754" i="11"/>
  <c r="Q1754" i="11"/>
  <c r="P1754" i="11"/>
  <c r="O1754" i="11"/>
  <c r="N1754" i="11"/>
  <c r="A1754" i="11"/>
  <c r="AA1753" i="11"/>
  <c r="Q1753" i="11"/>
  <c r="P1753" i="11"/>
  <c r="O1753" i="11"/>
  <c r="N1753" i="11"/>
  <c r="A1753" i="11"/>
  <c r="AA1752" i="11"/>
  <c r="Q1752" i="11"/>
  <c r="P1752" i="11"/>
  <c r="O1752" i="11"/>
  <c r="N1752" i="11"/>
  <c r="A1752" i="11"/>
  <c r="AA1751" i="11"/>
  <c r="V1751" i="11"/>
  <c r="Q1751" i="11"/>
  <c r="P1751" i="11"/>
  <c r="O1751" i="11"/>
  <c r="N1751" i="11"/>
  <c r="A1751" i="11"/>
  <c r="AA1750" i="11"/>
  <c r="Q1750" i="11"/>
  <c r="P1750" i="11"/>
  <c r="O1750" i="11"/>
  <c r="N1750" i="11"/>
  <c r="A1750" i="11"/>
  <c r="AA1749" i="11"/>
  <c r="Q1749" i="11"/>
  <c r="P1749" i="11"/>
  <c r="O1749" i="11"/>
  <c r="N1749" i="11"/>
  <c r="A1749" i="11"/>
  <c r="AA1748" i="11"/>
  <c r="V1748" i="11"/>
  <c r="Q1748" i="11"/>
  <c r="P1748" i="11"/>
  <c r="O1748" i="11"/>
  <c r="N1748" i="11"/>
  <c r="A1748" i="11"/>
  <c r="AA1747" i="11"/>
  <c r="Q1747" i="11"/>
  <c r="P1747" i="11"/>
  <c r="O1747" i="11"/>
  <c r="N1747" i="11"/>
  <c r="A1747" i="11"/>
  <c r="AA1746" i="11"/>
  <c r="Q1746" i="11"/>
  <c r="P1746" i="11"/>
  <c r="O1746" i="11"/>
  <c r="N1746" i="11"/>
  <c r="A1746" i="11"/>
  <c r="AA1745" i="11"/>
  <c r="Q1745" i="11"/>
  <c r="P1745" i="11"/>
  <c r="O1745" i="11"/>
  <c r="N1745" i="11"/>
  <c r="A1745" i="11"/>
  <c r="AA1744" i="11"/>
  <c r="V1744" i="11"/>
  <c r="Q1744" i="11"/>
  <c r="P1744" i="11"/>
  <c r="O1744" i="11"/>
  <c r="N1744" i="11"/>
  <c r="A1744" i="11"/>
  <c r="AA1743" i="11"/>
  <c r="V1743" i="11"/>
  <c r="Q1743" i="11"/>
  <c r="P1743" i="11"/>
  <c r="O1743" i="11"/>
  <c r="N1743" i="11"/>
  <c r="A1743" i="11"/>
  <c r="AA1742" i="11"/>
  <c r="Q1742" i="11"/>
  <c r="P1742" i="11"/>
  <c r="O1742" i="11"/>
  <c r="N1742" i="11"/>
  <c r="A1742" i="11"/>
  <c r="AA1741" i="11"/>
  <c r="Q1741" i="11"/>
  <c r="P1741" i="11"/>
  <c r="O1741" i="11"/>
  <c r="N1741" i="11"/>
  <c r="A1741" i="11"/>
  <c r="AA1740" i="11"/>
  <c r="Q1740" i="11"/>
  <c r="P1740" i="11"/>
  <c r="O1740" i="11"/>
  <c r="N1740" i="11"/>
  <c r="A1740" i="11"/>
  <c r="AA1739" i="11"/>
  <c r="Q1739" i="11"/>
  <c r="P1739" i="11"/>
  <c r="O1739" i="11"/>
  <c r="N1739" i="11"/>
  <c r="A1739" i="11"/>
  <c r="AA1738" i="11"/>
  <c r="V1738" i="11"/>
  <c r="Q1738" i="11"/>
  <c r="P1738" i="11"/>
  <c r="O1738" i="11"/>
  <c r="N1738" i="11"/>
  <c r="A1738" i="11"/>
  <c r="AA1737" i="11"/>
  <c r="V1737" i="11"/>
  <c r="Q1737" i="11"/>
  <c r="P1737" i="11"/>
  <c r="O1737" i="11"/>
  <c r="N1737" i="11"/>
  <c r="A1737" i="11"/>
  <c r="AA1736" i="11"/>
  <c r="V1736" i="11"/>
  <c r="Q1736" i="11"/>
  <c r="P1736" i="11"/>
  <c r="O1736" i="11"/>
  <c r="N1736" i="11"/>
  <c r="A1736" i="11"/>
  <c r="AA1735" i="11"/>
  <c r="V1735" i="11"/>
  <c r="Q1735" i="11"/>
  <c r="P1735" i="11"/>
  <c r="O1735" i="11"/>
  <c r="N1735" i="11"/>
  <c r="A1735" i="11"/>
  <c r="AA1734" i="11"/>
  <c r="Q1734" i="11"/>
  <c r="P1734" i="11"/>
  <c r="N1734" i="11"/>
  <c r="A1734" i="11"/>
  <c r="AA1733" i="11"/>
  <c r="V1733" i="11"/>
  <c r="Q1733" i="11"/>
  <c r="P1733" i="11"/>
  <c r="N1733" i="11"/>
  <c r="A1733" i="11"/>
  <c r="AA1732" i="11"/>
  <c r="V1732" i="11"/>
  <c r="Q1732" i="11"/>
  <c r="P1732" i="11"/>
  <c r="O1732" i="11"/>
  <c r="N1732" i="11"/>
  <c r="A1732" i="11"/>
  <c r="AA1731" i="11"/>
  <c r="Q1731" i="11"/>
  <c r="P1731" i="11"/>
  <c r="O1731" i="11"/>
  <c r="N1731" i="11"/>
  <c r="A1731" i="11"/>
  <c r="AA1730" i="11"/>
  <c r="V1730" i="11"/>
  <c r="Q1730" i="11"/>
  <c r="P1730" i="11"/>
  <c r="O1730" i="11"/>
  <c r="N1730" i="11"/>
  <c r="A1730" i="11"/>
  <c r="AA1729" i="11"/>
  <c r="Q1729" i="11"/>
  <c r="P1729" i="11"/>
  <c r="O1729" i="11"/>
  <c r="N1729" i="11"/>
  <c r="A1729" i="11"/>
  <c r="AA1728" i="11"/>
  <c r="Q1728" i="11"/>
  <c r="P1728" i="11"/>
  <c r="O1728" i="11"/>
  <c r="N1728" i="11"/>
  <c r="A1728" i="11"/>
  <c r="AA1727" i="11"/>
  <c r="Q1727" i="11"/>
  <c r="P1727" i="11"/>
  <c r="O1727" i="11"/>
  <c r="N1727" i="11"/>
  <c r="A1727" i="11"/>
  <c r="AA1726" i="11"/>
  <c r="Q1726" i="11"/>
  <c r="P1726" i="11"/>
  <c r="O1726" i="11"/>
  <c r="N1726" i="11"/>
  <c r="A1726" i="11"/>
  <c r="AA1725" i="11"/>
  <c r="Q1725" i="11"/>
  <c r="P1725" i="11"/>
  <c r="O1725" i="11"/>
  <c r="N1725" i="11"/>
  <c r="A1725" i="11"/>
  <c r="AA1724" i="11"/>
  <c r="Q1724" i="11"/>
  <c r="P1724" i="11"/>
  <c r="O1724" i="11"/>
  <c r="N1724" i="11"/>
  <c r="A1724" i="11"/>
  <c r="AA1723" i="11"/>
  <c r="Q1723" i="11"/>
  <c r="P1723" i="11"/>
  <c r="O1723" i="11"/>
  <c r="N1723" i="11"/>
  <c r="A1723" i="11"/>
  <c r="AA1722" i="11"/>
  <c r="V1722" i="11"/>
  <c r="Q1722" i="11"/>
  <c r="P1722" i="11"/>
  <c r="O1722" i="11"/>
  <c r="N1722" i="11"/>
  <c r="A1722" i="11"/>
  <c r="AA1721" i="11"/>
  <c r="V1721" i="11"/>
  <c r="Q1721" i="11"/>
  <c r="P1721" i="11"/>
  <c r="O1721" i="11"/>
  <c r="N1721" i="11"/>
  <c r="A1721" i="11"/>
  <c r="AA1720" i="11"/>
  <c r="V1720" i="11"/>
  <c r="Q1720" i="11"/>
  <c r="P1720" i="11"/>
  <c r="O1720" i="11"/>
  <c r="N1720" i="11"/>
  <c r="A1720" i="11"/>
  <c r="AA1719" i="11"/>
  <c r="Q1719" i="11"/>
  <c r="P1719" i="11"/>
  <c r="O1719" i="11"/>
  <c r="N1719" i="11"/>
  <c r="A1719" i="11"/>
  <c r="AA1718" i="11"/>
  <c r="Q1718" i="11"/>
  <c r="P1718" i="11"/>
  <c r="O1718" i="11"/>
  <c r="N1718" i="11"/>
  <c r="A1718" i="11"/>
  <c r="AA1717" i="11"/>
  <c r="V1717" i="11"/>
  <c r="Q1717" i="11"/>
  <c r="P1717" i="11"/>
  <c r="O1717" i="11"/>
  <c r="N1717" i="11"/>
  <c r="A1717" i="11"/>
  <c r="AA1716" i="11"/>
  <c r="Q1716" i="11"/>
  <c r="P1716" i="11"/>
  <c r="O1716" i="11"/>
  <c r="N1716" i="11"/>
  <c r="A1716" i="11"/>
  <c r="AA1715" i="11"/>
  <c r="Q1715" i="11"/>
  <c r="P1715" i="11"/>
  <c r="O1715" i="11"/>
  <c r="N1715" i="11"/>
  <c r="A1715" i="11"/>
  <c r="AA1714" i="11"/>
  <c r="Q1714" i="11"/>
  <c r="P1714" i="11"/>
  <c r="O1714" i="11"/>
  <c r="N1714" i="11"/>
  <c r="A1714" i="11"/>
  <c r="AA1713" i="11"/>
  <c r="V1713" i="11"/>
  <c r="Q1713" i="11"/>
  <c r="P1713" i="11"/>
  <c r="O1713" i="11"/>
  <c r="N1713" i="11"/>
  <c r="A1713" i="11"/>
  <c r="AA1712" i="11"/>
  <c r="V1712" i="11"/>
  <c r="Q1712" i="11"/>
  <c r="P1712" i="11"/>
  <c r="O1712" i="11"/>
  <c r="N1712" i="11"/>
  <c r="A1712" i="11"/>
  <c r="AA1711" i="11"/>
  <c r="V1711" i="11"/>
  <c r="Q1711" i="11"/>
  <c r="P1711" i="11"/>
  <c r="O1711" i="11"/>
  <c r="N1711" i="11"/>
  <c r="A1711" i="11"/>
  <c r="AA1710" i="11"/>
  <c r="Q1710" i="11"/>
  <c r="P1710" i="11"/>
  <c r="O1710" i="11"/>
  <c r="N1710" i="11"/>
  <c r="A1710" i="11"/>
  <c r="AA1709" i="11"/>
  <c r="Q1709" i="11"/>
  <c r="P1709" i="11"/>
  <c r="O1709" i="11"/>
  <c r="N1709" i="11"/>
  <c r="A1709" i="11"/>
  <c r="AA1708" i="11"/>
  <c r="Q1708" i="11"/>
  <c r="P1708" i="11"/>
  <c r="O1708" i="11"/>
  <c r="N1708" i="11"/>
  <c r="A1708" i="11"/>
  <c r="AA1707" i="11"/>
  <c r="Q1707" i="11"/>
  <c r="P1707" i="11"/>
  <c r="O1707" i="11"/>
  <c r="N1707" i="11"/>
  <c r="A1707" i="11"/>
  <c r="AA1706" i="11"/>
  <c r="Q1706" i="11"/>
  <c r="P1706" i="11"/>
  <c r="O1706" i="11"/>
  <c r="N1706" i="11"/>
  <c r="A1706" i="11"/>
  <c r="AA1705" i="11"/>
  <c r="Q1705" i="11"/>
  <c r="P1705" i="11"/>
  <c r="O1705" i="11"/>
  <c r="N1705" i="11"/>
  <c r="A1705" i="11"/>
  <c r="AA1704" i="11"/>
  <c r="V1704" i="11"/>
  <c r="Q1704" i="11"/>
  <c r="P1704" i="11"/>
  <c r="O1704" i="11"/>
  <c r="N1704" i="11"/>
  <c r="A1704" i="11"/>
  <c r="AA1703" i="11"/>
  <c r="Q1703" i="11"/>
  <c r="P1703" i="11"/>
  <c r="O1703" i="11"/>
  <c r="N1703" i="11"/>
  <c r="A1703" i="11"/>
  <c r="AA1702" i="11"/>
  <c r="Q1702" i="11"/>
  <c r="P1702" i="11"/>
  <c r="O1702" i="11"/>
  <c r="N1702" i="11"/>
  <c r="A1702" i="11"/>
  <c r="AA1701" i="11"/>
  <c r="Q1701" i="11"/>
  <c r="P1701" i="11"/>
  <c r="O1701" i="11"/>
  <c r="N1701" i="11"/>
  <c r="A1701" i="11"/>
  <c r="AA1700" i="11"/>
  <c r="Q1700" i="11"/>
  <c r="P1700" i="11"/>
  <c r="O1700" i="11"/>
  <c r="N1700" i="11"/>
  <c r="A1700" i="11"/>
  <c r="AA1699" i="11"/>
  <c r="V1699" i="11"/>
  <c r="Q1699" i="11"/>
  <c r="P1699" i="11"/>
  <c r="O1699" i="11"/>
  <c r="N1699" i="11"/>
  <c r="A1699" i="11"/>
  <c r="AA1698" i="11"/>
  <c r="Q1698" i="11"/>
  <c r="P1698" i="11"/>
  <c r="O1698" i="11"/>
  <c r="N1698" i="11"/>
  <c r="A1698" i="11"/>
  <c r="AA1697" i="11"/>
  <c r="Q1697" i="11"/>
  <c r="P1697" i="11"/>
  <c r="O1697" i="11"/>
  <c r="N1697" i="11"/>
  <c r="A1697" i="11"/>
  <c r="AA1696" i="11"/>
  <c r="Q1696" i="11"/>
  <c r="P1696" i="11"/>
  <c r="O1696" i="11"/>
  <c r="N1696" i="11"/>
  <c r="A1696" i="11"/>
  <c r="AA1695" i="11"/>
  <c r="V1695" i="11"/>
  <c r="Q1695" i="11"/>
  <c r="P1695" i="11"/>
  <c r="O1695" i="11"/>
  <c r="N1695" i="11"/>
  <c r="A1695" i="11"/>
  <c r="AA1694" i="11"/>
  <c r="V1694" i="11"/>
  <c r="Q1694" i="11"/>
  <c r="P1694" i="11"/>
  <c r="O1694" i="11"/>
  <c r="N1694" i="11"/>
  <c r="A1694" i="11"/>
  <c r="AA1693" i="11"/>
  <c r="Q1693" i="11"/>
  <c r="P1693" i="11"/>
  <c r="O1693" i="11"/>
  <c r="N1693" i="11"/>
  <c r="A1693" i="11"/>
  <c r="AA1692" i="11"/>
  <c r="Q1692" i="11"/>
  <c r="P1692" i="11"/>
  <c r="O1692" i="11"/>
  <c r="N1692" i="11"/>
  <c r="A1692" i="11"/>
  <c r="AA1691" i="11"/>
  <c r="Q1691" i="11"/>
  <c r="P1691" i="11"/>
  <c r="O1691" i="11"/>
  <c r="N1691" i="11"/>
  <c r="A1691" i="11"/>
  <c r="AA1690" i="11"/>
  <c r="Q1690" i="11"/>
  <c r="P1690" i="11"/>
  <c r="O1690" i="11"/>
  <c r="N1690" i="11"/>
  <c r="A1690" i="11"/>
  <c r="AA1689" i="11"/>
  <c r="Q1689" i="11"/>
  <c r="P1689" i="11"/>
  <c r="O1689" i="11"/>
  <c r="N1689" i="11"/>
  <c r="A1689" i="11"/>
  <c r="AA1688" i="11"/>
  <c r="Q1688" i="11"/>
  <c r="P1688" i="11"/>
  <c r="O1688" i="11"/>
  <c r="N1688" i="11"/>
  <c r="A1688" i="11"/>
  <c r="AA1687" i="11"/>
  <c r="Q1687" i="11"/>
  <c r="P1687" i="11"/>
  <c r="O1687" i="11"/>
  <c r="N1687" i="11"/>
  <c r="A1687" i="11"/>
  <c r="AA1686" i="11"/>
  <c r="Q1686" i="11"/>
  <c r="P1686" i="11"/>
  <c r="O1686" i="11"/>
  <c r="N1686" i="11"/>
  <c r="A1686" i="11"/>
  <c r="AA1685" i="11"/>
  <c r="Q1685" i="11"/>
  <c r="P1685" i="11"/>
  <c r="O1685" i="11"/>
  <c r="N1685" i="11"/>
  <c r="A1685" i="11"/>
  <c r="AA1684" i="11"/>
  <c r="Q1684" i="11"/>
  <c r="P1684" i="11"/>
  <c r="O1684" i="11"/>
  <c r="N1684" i="11"/>
  <c r="A1684" i="11"/>
  <c r="AA1683" i="11"/>
  <c r="V1683" i="11"/>
  <c r="Q1683" i="11"/>
  <c r="P1683" i="11"/>
  <c r="O1683" i="11"/>
  <c r="N1683" i="11"/>
  <c r="A1683" i="11"/>
  <c r="AA1682" i="11"/>
  <c r="Q1682" i="11"/>
  <c r="P1682" i="11"/>
  <c r="O1682" i="11"/>
  <c r="N1682" i="11"/>
  <c r="A1682" i="11"/>
  <c r="AA1681" i="11"/>
  <c r="Q1681" i="11"/>
  <c r="P1681" i="11"/>
  <c r="O1681" i="11"/>
  <c r="N1681" i="11"/>
  <c r="A1681" i="11"/>
  <c r="AA1680" i="11"/>
  <c r="Q1680" i="11"/>
  <c r="P1680" i="11"/>
  <c r="O1680" i="11"/>
  <c r="N1680" i="11"/>
  <c r="A1680" i="11"/>
  <c r="AA1679" i="11"/>
  <c r="Q1679" i="11"/>
  <c r="P1679" i="11"/>
  <c r="O1679" i="11"/>
  <c r="N1679" i="11"/>
  <c r="A1679" i="11"/>
  <c r="AA1678" i="11"/>
  <c r="Q1678" i="11"/>
  <c r="P1678" i="11"/>
  <c r="O1678" i="11"/>
  <c r="N1678" i="11"/>
  <c r="A1678" i="11"/>
  <c r="AA1677" i="11"/>
  <c r="V1677" i="11"/>
  <c r="Q1677" i="11"/>
  <c r="P1677" i="11"/>
  <c r="O1677" i="11"/>
  <c r="N1677" i="11"/>
  <c r="A1677" i="11"/>
  <c r="AA1676" i="11"/>
  <c r="Q1676" i="11"/>
  <c r="P1676" i="11"/>
  <c r="O1676" i="11"/>
  <c r="N1676" i="11"/>
  <c r="A1676" i="11"/>
  <c r="AA1675" i="11"/>
  <c r="Q1675" i="11"/>
  <c r="P1675" i="11"/>
  <c r="O1675" i="11"/>
  <c r="N1675" i="11"/>
  <c r="A1675" i="11"/>
  <c r="AA1674" i="11"/>
  <c r="Q1674" i="11"/>
  <c r="P1674" i="11"/>
  <c r="O1674" i="11"/>
  <c r="N1674" i="11"/>
  <c r="A1674" i="11"/>
  <c r="AA1673" i="11"/>
  <c r="Q1673" i="11"/>
  <c r="P1673" i="11"/>
  <c r="O1673" i="11"/>
  <c r="N1673" i="11"/>
  <c r="A1673" i="11"/>
  <c r="AA1672" i="11"/>
  <c r="Q1672" i="11"/>
  <c r="P1672" i="11"/>
  <c r="O1672" i="11"/>
  <c r="N1672" i="11"/>
  <c r="A1672" i="11"/>
  <c r="AA1671" i="11"/>
  <c r="V1671" i="11"/>
  <c r="Q1671" i="11"/>
  <c r="P1671" i="11"/>
  <c r="O1671" i="11"/>
  <c r="N1671" i="11"/>
  <c r="A1671" i="11"/>
  <c r="AA1670" i="11"/>
  <c r="Q1670" i="11"/>
  <c r="P1670" i="11"/>
  <c r="O1670" i="11"/>
  <c r="N1670" i="11"/>
  <c r="A1670" i="11"/>
  <c r="AA1669" i="11"/>
  <c r="Q1669" i="11"/>
  <c r="P1669" i="11"/>
  <c r="O1669" i="11"/>
  <c r="N1669" i="11"/>
  <c r="A1669" i="11"/>
  <c r="AA1668" i="11"/>
  <c r="Q1668" i="11"/>
  <c r="P1668" i="11"/>
  <c r="O1668" i="11"/>
  <c r="N1668" i="11"/>
  <c r="A1668" i="11"/>
  <c r="AA1667" i="11"/>
  <c r="Q1667" i="11"/>
  <c r="P1667" i="11"/>
  <c r="O1667" i="11"/>
  <c r="N1667" i="11"/>
  <c r="A1667" i="11"/>
  <c r="AA1666" i="11"/>
  <c r="Q1666" i="11"/>
  <c r="P1666" i="11"/>
  <c r="O1666" i="11"/>
  <c r="N1666" i="11"/>
  <c r="A1666" i="11"/>
  <c r="AA1665" i="11"/>
  <c r="Q1665" i="11"/>
  <c r="P1665" i="11"/>
  <c r="O1665" i="11"/>
  <c r="N1665" i="11"/>
  <c r="A1665" i="11"/>
  <c r="AA1664" i="11"/>
  <c r="Q1664" i="11"/>
  <c r="P1664" i="11"/>
  <c r="O1664" i="11"/>
  <c r="N1664" i="11"/>
  <c r="A1664" i="11"/>
  <c r="AA1663" i="11"/>
  <c r="Q1663" i="11"/>
  <c r="P1663" i="11"/>
  <c r="O1663" i="11"/>
  <c r="N1663" i="11"/>
  <c r="A1663" i="11"/>
  <c r="AA1662" i="11"/>
  <c r="V1662" i="11"/>
  <c r="Q1662" i="11"/>
  <c r="P1662" i="11"/>
  <c r="O1662" i="11"/>
  <c r="N1662" i="11"/>
  <c r="A1662" i="11"/>
  <c r="AA1661" i="11"/>
  <c r="Q1661" i="11"/>
  <c r="P1661" i="11"/>
  <c r="O1661" i="11"/>
  <c r="N1661" i="11"/>
  <c r="A1661" i="11"/>
  <c r="AA1660" i="11"/>
  <c r="Q1660" i="11"/>
  <c r="P1660" i="11"/>
  <c r="O1660" i="11"/>
  <c r="N1660" i="11"/>
  <c r="A1660" i="11"/>
  <c r="AA1659" i="11"/>
  <c r="V1659" i="11"/>
  <c r="Q1659" i="11"/>
  <c r="P1659" i="11"/>
  <c r="O1659" i="11"/>
  <c r="N1659" i="11"/>
  <c r="A1659" i="11"/>
  <c r="AA1658" i="11"/>
  <c r="Q1658" i="11"/>
  <c r="P1658" i="11"/>
  <c r="O1658" i="11"/>
  <c r="N1658" i="11"/>
  <c r="A1658" i="11"/>
  <c r="AA1657" i="11"/>
  <c r="Q1657" i="11"/>
  <c r="P1657" i="11"/>
  <c r="O1657" i="11"/>
  <c r="N1657" i="11"/>
  <c r="A1657" i="11"/>
  <c r="AA1656" i="11"/>
  <c r="Q1656" i="11"/>
  <c r="P1656" i="11"/>
  <c r="O1656" i="11"/>
  <c r="N1656" i="11"/>
  <c r="A1656" i="11"/>
  <c r="AA1655" i="11"/>
  <c r="V1655" i="11"/>
  <c r="Q1655" i="11"/>
  <c r="P1655" i="11"/>
  <c r="O1655" i="11"/>
  <c r="N1655" i="11"/>
  <c r="A1655" i="11"/>
  <c r="AA1654" i="11"/>
  <c r="V1654" i="11"/>
  <c r="Q1654" i="11"/>
  <c r="P1654" i="11"/>
  <c r="O1654" i="11"/>
  <c r="N1654" i="11"/>
  <c r="A1654" i="11"/>
  <c r="AA1653" i="11"/>
  <c r="Q1653" i="11"/>
  <c r="P1653" i="11"/>
  <c r="O1653" i="11"/>
  <c r="N1653" i="11"/>
  <c r="A1653" i="11"/>
  <c r="AA1652" i="11"/>
  <c r="V1652" i="11"/>
  <c r="Q1652" i="11"/>
  <c r="P1652" i="11"/>
  <c r="O1652" i="11"/>
  <c r="N1652" i="11"/>
  <c r="A1652" i="11"/>
  <c r="AA1651" i="11"/>
  <c r="Q1651" i="11"/>
  <c r="P1651" i="11"/>
  <c r="O1651" i="11"/>
  <c r="N1651" i="11"/>
  <c r="A1651" i="11"/>
  <c r="AA1650" i="11"/>
  <c r="Q1650" i="11"/>
  <c r="P1650" i="11"/>
  <c r="O1650" i="11"/>
  <c r="N1650" i="11"/>
  <c r="A1650" i="11"/>
  <c r="AA1649" i="11"/>
  <c r="V1649" i="11"/>
  <c r="Q1649" i="11"/>
  <c r="P1649" i="11"/>
  <c r="O1649" i="11"/>
  <c r="N1649" i="11"/>
  <c r="A1649" i="11"/>
  <c r="AA1648" i="11"/>
  <c r="V1648" i="11"/>
  <c r="Q1648" i="11"/>
  <c r="P1648" i="11"/>
  <c r="O1648" i="11"/>
  <c r="N1648" i="11"/>
  <c r="A1648" i="11"/>
  <c r="AA1647" i="11"/>
  <c r="V1647" i="11"/>
  <c r="Q1647" i="11"/>
  <c r="P1647" i="11"/>
  <c r="O1647" i="11"/>
  <c r="N1647" i="11"/>
  <c r="A1647" i="11"/>
  <c r="AA1646" i="11"/>
  <c r="V1646" i="11"/>
  <c r="Q1646" i="11"/>
  <c r="P1646" i="11"/>
  <c r="O1646" i="11"/>
  <c r="N1646" i="11"/>
  <c r="A1646" i="11"/>
  <c r="AA1645" i="11"/>
  <c r="V1645" i="11"/>
  <c r="Q1645" i="11"/>
  <c r="P1645" i="11"/>
  <c r="O1645" i="11"/>
  <c r="N1645" i="11"/>
  <c r="A1645" i="11"/>
  <c r="AA1644" i="11"/>
  <c r="Q1644" i="11"/>
  <c r="P1644" i="11"/>
  <c r="O1644" i="11"/>
  <c r="N1644" i="11"/>
  <c r="A1644" i="11"/>
  <c r="AA1643" i="11"/>
  <c r="Q1643" i="11"/>
  <c r="P1643" i="11"/>
  <c r="O1643" i="11"/>
  <c r="N1643" i="11"/>
  <c r="A1643" i="11"/>
  <c r="AA1642" i="11"/>
  <c r="Q1642" i="11"/>
  <c r="P1642" i="11"/>
  <c r="O1642" i="11"/>
  <c r="N1642" i="11"/>
  <c r="A1642" i="11"/>
  <c r="AA1641" i="11"/>
  <c r="V1641" i="11"/>
  <c r="Q1641" i="11"/>
  <c r="P1641" i="11"/>
  <c r="O1641" i="11"/>
  <c r="N1641" i="11"/>
  <c r="A1641" i="11"/>
  <c r="AA1640" i="11"/>
  <c r="V1640" i="11"/>
  <c r="Q1640" i="11"/>
  <c r="P1640" i="11"/>
  <c r="O1640" i="11"/>
  <c r="N1640" i="11"/>
  <c r="A1640" i="11"/>
  <c r="AA1639" i="11"/>
  <c r="V1639" i="11"/>
  <c r="Q1639" i="11"/>
  <c r="P1639" i="11"/>
  <c r="O1639" i="11"/>
  <c r="N1639" i="11"/>
  <c r="A1639" i="11"/>
  <c r="AA1638" i="11"/>
  <c r="Q1638" i="11"/>
  <c r="P1638" i="11"/>
  <c r="O1638" i="11"/>
  <c r="N1638" i="11"/>
  <c r="A1638" i="11"/>
  <c r="AA1637" i="11"/>
  <c r="Q1637" i="11"/>
  <c r="P1637" i="11"/>
  <c r="O1637" i="11"/>
  <c r="N1637" i="11"/>
  <c r="A1637" i="11"/>
  <c r="AA1636" i="11"/>
  <c r="V1636" i="11"/>
  <c r="Q1636" i="11"/>
  <c r="P1636" i="11"/>
  <c r="O1636" i="11"/>
  <c r="N1636" i="11"/>
  <c r="A1636" i="11"/>
  <c r="AA1635" i="11"/>
  <c r="Q1635" i="11"/>
  <c r="P1635" i="11"/>
  <c r="O1635" i="11"/>
  <c r="N1635" i="11"/>
  <c r="A1635" i="11"/>
  <c r="AA1634" i="11"/>
  <c r="Q1634" i="11"/>
  <c r="P1634" i="11"/>
  <c r="O1634" i="11"/>
  <c r="N1634" i="11"/>
  <c r="A1634" i="11"/>
  <c r="AA1633" i="11"/>
  <c r="Q1633" i="11"/>
  <c r="P1633" i="11"/>
  <c r="O1633" i="11"/>
  <c r="N1633" i="11"/>
  <c r="A1633" i="11"/>
  <c r="AA1632" i="11"/>
  <c r="Q1632" i="11"/>
  <c r="P1632" i="11"/>
  <c r="O1632" i="11"/>
  <c r="N1632" i="11"/>
  <c r="A1632" i="11"/>
  <c r="AA1631" i="11"/>
  <c r="Q1631" i="11"/>
  <c r="P1631" i="11"/>
  <c r="O1631" i="11"/>
  <c r="N1631" i="11"/>
  <c r="A1631" i="11"/>
  <c r="AA1630" i="11"/>
  <c r="V1630" i="11"/>
  <c r="Q1630" i="11"/>
  <c r="P1630" i="11"/>
  <c r="O1630" i="11"/>
  <c r="N1630" i="11"/>
  <c r="A1630" i="11"/>
  <c r="AA1629" i="11"/>
  <c r="V1629" i="11"/>
  <c r="Q1629" i="11"/>
  <c r="P1629" i="11"/>
  <c r="O1629" i="11"/>
  <c r="N1629" i="11"/>
  <c r="A1629" i="11"/>
  <c r="AA1628" i="11"/>
  <c r="V1628" i="11"/>
  <c r="Q1628" i="11"/>
  <c r="P1628" i="11"/>
  <c r="O1628" i="11"/>
  <c r="N1628" i="11"/>
  <c r="A1628" i="11"/>
  <c r="AA1627" i="11"/>
  <c r="V1627" i="11"/>
  <c r="Q1627" i="11"/>
  <c r="P1627" i="11"/>
  <c r="O1627" i="11"/>
  <c r="N1627" i="11"/>
  <c r="A1627" i="11"/>
  <c r="AA1626" i="11"/>
  <c r="Q1626" i="11"/>
  <c r="P1626" i="11"/>
  <c r="O1626" i="11"/>
  <c r="N1626" i="11"/>
  <c r="A1626" i="11"/>
  <c r="AA1625" i="11"/>
  <c r="Q1625" i="11"/>
  <c r="P1625" i="11"/>
  <c r="O1625" i="11"/>
  <c r="N1625" i="11"/>
  <c r="A1625" i="11"/>
  <c r="AA1624" i="11"/>
  <c r="Q1624" i="11"/>
  <c r="P1624" i="11"/>
  <c r="O1624" i="11"/>
  <c r="N1624" i="11"/>
  <c r="A1624" i="11"/>
  <c r="AA1623" i="11"/>
  <c r="Q1623" i="11"/>
  <c r="P1623" i="11"/>
  <c r="O1623" i="11"/>
  <c r="N1623" i="11"/>
  <c r="A1623" i="11"/>
  <c r="AA1622" i="11"/>
  <c r="Q1622" i="11"/>
  <c r="P1622" i="11"/>
  <c r="O1622" i="11"/>
  <c r="N1622" i="11"/>
  <c r="A1622" i="11"/>
  <c r="AA1621" i="11"/>
  <c r="Q1621" i="11"/>
  <c r="P1621" i="11"/>
  <c r="O1621" i="11"/>
  <c r="N1621" i="11"/>
  <c r="A1621" i="11"/>
  <c r="AA1620" i="11"/>
  <c r="Q1620" i="11"/>
  <c r="P1620" i="11"/>
  <c r="O1620" i="11"/>
  <c r="N1620" i="11"/>
  <c r="A1620" i="11"/>
  <c r="AA1619" i="11"/>
  <c r="Q1619" i="11"/>
  <c r="P1619" i="11"/>
  <c r="O1619" i="11"/>
  <c r="N1619" i="11"/>
  <c r="A1619" i="11"/>
  <c r="AA1618" i="11"/>
  <c r="Q1618" i="11"/>
  <c r="P1618" i="11"/>
  <c r="O1618" i="11"/>
  <c r="N1618" i="11"/>
  <c r="A1618" i="11"/>
  <c r="AA1617" i="11"/>
  <c r="V1617" i="11"/>
  <c r="Q1617" i="11"/>
  <c r="P1617" i="11"/>
  <c r="O1617" i="11"/>
  <c r="N1617" i="11"/>
  <c r="A1617" i="11"/>
  <c r="AA1616" i="11"/>
  <c r="V1616" i="11"/>
  <c r="Q1616" i="11"/>
  <c r="P1616" i="11"/>
  <c r="O1616" i="11"/>
  <c r="N1616" i="11"/>
  <c r="A1616" i="11"/>
  <c r="AA1615" i="11"/>
  <c r="V1615" i="11"/>
  <c r="Q1615" i="11"/>
  <c r="P1615" i="11"/>
  <c r="O1615" i="11"/>
  <c r="N1615" i="11"/>
  <c r="A1615" i="11"/>
  <c r="AA1614" i="11"/>
  <c r="V1614" i="11"/>
  <c r="Q1614" i="11"/>
  <c r="P1614" i="11"/>
  <c r="O1614" i="11"/>
  <c r="N1614" i="11"/>
  <c r="A1614" i="11"/>
  <c r="AA1613" i="11"/>
  <c r="Q1613" i="11"/>
  <c r="P1613" i="11"/>
  <c r="O1613" i="11"/>
  <c r="N1613" i="11"/>
  <c r="A1613" i="11"/>
  <c r="AA1612" i="11"/>
  <c r="V1612" i="11"/>
  <c r="Q1612" i="11"/>
  <c r="P1612" i="11"/>
  <c r="O1612" i="11"/>
  <c r="N1612" i="11"/>
  <c r="A1612" i="11"/>
  <c r="AA1611" i="11"/>
  <c r="Q1611" i="11"/>
  <c r="P1611" i="11"/>
  <c r="O1611" i="11"/>
  <c r="N1611" i="11"/>
  <c r="A1611" i="11"/>
  <c r="AA1610" i="11"/>
  <c r="Q1610" i="11"/>
  <c r="P1610" i="11"/>
  <c r="N1610" i="11"/>
  <c r="A1610" i="11"/>
  <c r="AA1609" i="11"/>
  <c r="V1609" i="11"/>
  <c r="Q1609" i="11"/>
  <c r="P1609" i="11"/>
  <c r="N1609" i="11"/>
  <c r="A1609" i="11"/>
  <c r="AA1608" i="11"/>
  <c r="Q1608" i="11"/>
  <c r="P1608" i="11"/>
  <c r="O1608" i="11"/>
  <c r="N1608" i="11"/>
  <c r="A1608" i="11"/>
  <c r="AA1607" i="11"/>
  <c r="Q1607" i="11"/>
  <c r="P1607" i="11"/>
  <c r="O1607" i="11"/>
  <c r="N1607" i="11"/>
  <c r="A1607" i="11"/>
  <c r="AA1606" i="11"/>
  <c r="V1606" i="11"/>
  <c r="Q1606" i="11"/>
  <c r="P1606" i="11"/>
  <c r="O1606" i="11"/>
  <c r="N1606" i="11"/>
  <c r="A1606" i="11"/>
  <c r="AA1605" i="11"/>
  <c r="V1605" i="11"/>
  <c r="Q1605" i="11"/>
  <c r="P1605" i="11"/>
  <c r="O1605" i="11"/>
  <c r="N1605" i="11"/>
  <c r="A1605" i="11"/>
  <c r="AA1604" i="11"/>
  <c r="Q1604" i="11"/>
  <c r="P1604" i="11"/>
  <c r="O1604" i="11"/>
  <c r="N1604" i="11"/>
  <c r="A1604" i="11"/>
  <c r="AA1603" i="11"/>
  <c r="Q1603" i="11"/>
  <c r="P1603" i="11"/>
  <c r="O1603" i="11"/>
  <c r="N1603" i="11"/>
  <c r="A1603" i="11"/>
  <c r="AA1602" i="11"/>
  <c r="V1602" i="11"/>
  <c r="Q1602" i="11"/>
  <c r="P1602" i="11"/>
  <c r="O1602" i="11"/>
  <c r="N1602" i="11"/>
  <c r="A1602" i="11"/>
  <c r="AA1601" i="11"/>
  <c r="V1601" i="11"/>
  <c r="Q1601" i="11"/>
  <c r="P1601" i="11"/>
  <c r="O1601" i="11"/>
  <c r="N1601" i="11"/>
  <c r="A1601" i="11"/>
  <c r="AA1600" i="11"/>
  <c r="V1600" i="11"/>
  <c r="Q1600" i="11"/>
  <c r="P1600" i="11"/>
  <c r="O1600" i="11"/>
  <c r="N1600" i="11"/>
  <c r="A1600" i="11"/>
  <c r="AA1599" i="11"/>
  <c r="Q1599" i="11"/>
  <c r="P1599" i="11"/>
  <c r="O1599" i="11"/>
  <c r="N1599" i="11"/>
  <c r="A1599" i="11"/>
  <c r="AA1598" i="11"/>
  <c r="Q1598" i="11"/>
  <c r="P1598" i="11"/>
  <c r="O1598" i="11"/>
  <c r="N1598" i="11"/>
  <c r="A1598" i="11"/>
  <c r="AA1597" i="11"/>
  <c r="Q1597" i="11"/>
  <c r="P1597" i="11"/>
  <c r="O1597" i="11"/>
  <c r="N1597" i="11"/>
  <c r="A1597" i="11"/>
  <c r="AA1596" i="11"/>
  <c r="V1596" i="11"/>
  <c r="Q1596" i="11"/>
  <c r="P1596" i="11"/>
  <c r="O1596" i="11"/>
  <c r="N1596" i="11"/>
  <c r="A1596" i="11"/>
  <c r="AA1595" i="11"/>
  <c r="V1595" i="11"/>
  <c r="Q1595" i="11"/>
  <c r="P1595" i="11"/>
  <c r="O1595" i="11"/>
  <c r="N1595" i="11"/>
  <c r="A1595" i="11"/>
  <c r="AA1594" i="11"/>
  <c r="Q1594" i="11"/>
  <c r="P1594" i="11"/>
  <c r="O1594" i="11"/>
  <c r="N1594" i="11"/>
  <c r="A1594" i="11"/>
  <c r="AA1593" i="11"/>
  <c r="Q1593" i="11"/>
  <c r="P1593" i="11"/>
  <c r="O1593" i="11"/>
  <c r="N1593" i="11"/>
  <c r="A1593" i="11"/>
  <c r="AA1592" i="11"/>
  <c r="Q1592" i="11"/>
  <c r="P1592" i="11"/>
  <c r="O1592" i="11"/>
  <c r="N1592" i="11"/>
  <c r="A1592" i="11"/>
  <c r="AA1591" i="11"/>
  <c r="Q1591" i="11"/>
  <c r="P1591" i="11"/>
  <c r="O1591" i="11"/>
  <c r="N1591" i="11"/>
  <c r="A1591" i="11"/>
  <c r="AA1590" i="11"/>
  <c r="Q1590" i="11"/>
  <c r="P1590" i="11"/>
  <c r="O1590" i="11"/>
  <c r="N1590" i="11"/>
  <c r="A1590" i="11"/>
  <c r="AA1589" i="11"/>
  <c r="Q1589" i="11"/>
  <c r="P1589" i="11"/>
  <c r="O1589" i="11"/>
  <c r="N1589" i="11"/>
  <c r="A1589" i="11"/>
  <c r="AA1588" i="11"/>
  <c r="V1588" i="11"/>
  <c r="Q1588" i="11"/>
  <c r="P1588" i="11"/>
  <c r="O1588" i="11"/>
  <c r="N1588" i="11"/>
  <c r="A1588" i="11"/>
  <c r="AA1587" i="11"/>
  <c r="Q1587" i="11"/>
  <c r="P1587" i="11"/>
  <c r="O1587" i="11"/>
  <c r="N1587" i="11"/>
  <c r="A1587" i="11"/>
  <c r="AA1586" i="11"/>
  <c r="Q1586" i="11"/>
  <c r="P1586" i="11"/>
  <c r="O1586" i="11"/>
  <c r="N1586" i="11"/>
  <c r="A1586" i="11"/>
  <c r="AA1585" i="11"/>
  <c r="Q1585" i="11"/>
  <c r="P1585" i="11"/>
  <c r="O1585" i="11"/>
  <c r="N1585" i="11"/>
  <c r="A1585" i="11"/>
  <c r="AA1584" i="11"/>
  <c r="Q1584" i="11"/>
  <c r="P1584" i="11"/>
  <c r="O1584" i="11"/>
  <c r="N1584" i="11"/>
  <c r="A1584" i="11"/>
  <c r="AA1583" i="11"/>
  <c r="Q1583" i="11"/>
  <c r="P1583" i="11"/>
  <c r="O1583" i="11"/>
  <c r="N1583" i="11"/>
  <c r="A1583" i="11"/>
  <c r="AA1582" i="11"/>
  <c r="Q1582" i="11"/>
  <c r="P1582" i="11"/>
  <c r="O1582" i="11"/>
  <c r="N1582" i="11"/>
  <c r="A1582" i="11"/>
  <c r="AA1581" i="11"/>
  <c r="Q1581" i="11"/>
  <c r="P1581" i="11"/>
  <c r="O1581" i="11"/>
  <c r="N1581" i="11"/>
  <c r="A1581" i="11"/>
  <c r="AA1580" i="11"/>
  <c r="Q1580" i="11"/>
  <c r="P1580" i="11"/>
  <c r="O1580" i="11"/>
  <c r="N1580" i="11"/>
  <c r="A1580" i="11"/>
  <c r="AA1579" i="11"/>
  <c r="Q1579" i="11"/>
  <c r="P1579" i="11"/>
  <c r="O1579" i="11"/>
  <c r="N1579" i="11"/>
  <c r="A1579" i="11"/>
  <c r="AA1578" i="11"/>
  <c r="V1578" i="11"/>
  <c r="Q1578" i="11"/>
  <c r="P1578" i="11"/>
  <c r="O1578" i="11"/>
  <c r="N1578" i="11"/>
  <c r="A1578" i="11"/>
  <c r="AA1577" i="11"/>
  <c r="V1577" i="11"/>
  <c r="Q1577" i="11"/>
  <c r="P1577" i="11"/>
  <c r="O1577" i="11"/>
  <c r="N1577" i="11"/>
  <c r="A1577" i="11"/>
  <c r="AA1576" i="11"/>
  <c r="V1576" i="11"/>
  <c r="Q1576" i="11"/>
  <c r="P1576" i="11"/>
  <c r="O1576" i="11"/>
  <c r="N1576" i="11"/>
  <c r="A1576" i="11"/>
  <c r="AA1575" i="11"/>
  <c r="V1575" i="11"/>
  <c r="Q1575" i="11"/>
  <c r="P1575" i="11"/>
  <c r="O1575" i="11"/>
  <c r="N1575" i="11"/>
  <c r="A1575" i="11"/>
  <c r="AA1574" i="11"/>
  <c r="Q1574" i="11"/>
  <c r="P1574" i="11"/>
  <c r="N1574" i="11"/>
  <c r="A1574" i="11"/>
  <c r="AA1573" i="11"/>
  <c r="V1573" i="11"/>
  <c r="Q1573" i="11"/>
  <c r="P1573" i="11"/>
  <c r="O1573" i="11"/>
  <c r="N1573" i="11"/>
  <c r="A1573" i="11"/>
  <c r="AA1572" i="11"/>
  <c r="Q1572" i="11"/>
  <c r="P1572" i="11"/>
  <c r="O1572" i="11"/>
  <c r="N1572" i="11"/>
  <c r="A1572" i="11"/>
  <c r="AA1571" i="11"/>
  <c r="Q1571" i="11"/>
  <c r="P1571" i="11"/>
  <c r="O1571" i="11"/>
  <c r="N1571" i="11"/>
  <c r="A1571" i="11"/>
  <c r="AA1570" i="11"/>
  <c r="Q1570" i="11"/>
  <c r="P1570" i="11"/>
  <c r="O1570" i="11"/>
  <c r="N1570" i="11"/>
  <c r="A1570" i="11"/>
  <c r="AA1569" i="11"/>
  <c r="V1569" i="11"/>
  <c r="Q1569" i="11"/>
  <c r="P1569" i="11"/>
  <c r="O1569" i="11"/>
  <c r="N1569" i="11"/>
  <c r="A1569" i="11"/>
  <c r="AA1568" i="11"/>
  <c r="V1568" i="11"/>
  <c r="Q1568" i="11"/>
  <c r="P1568" i="11"/>
  <c r="O1568" i="11"/>
  <c r="N1568" i="11"/>
  <c r="A1568" i="11"/>
  <c r="AA1567" i="11"/>
  <c r="Q1567" i="11"/>
  <c r="P1567" i="11"/>
  <c r="O1567" i="11"/>
  <c r="N1567" i="11"/>
  <c r="A1567" i="11"/>
  <c r="AA1566" i="11"/>
  <c r="V1566" i="11"/>
  <c r="Q1566" i="11"/>
  <c r="P1566" i="11"/>
  <c r="O1566" i="11"/>
  <c r="N1566" i="11"/>
  <c r="A1566" i="11"/>
  <c r="AA1565" i="11"/>
  <c r="Q1565" i="11"/>
  <c r="P1565" i="11"/>
  <c r="O1565" i="11"/>
  <c r="N1565" i="11"/>
  <c r="A1565" i="11"/>
  <c r="AA1564" i="11"/>
  <c r="V1564" i="11"/>
  <c r="Q1564" i="11"/>
  <c r="P1564" i="11"/>
  <c r="O1564" i="11"/>
  <c r="N1564" i="11"/>
  <c r="A1564" i="11"/>
  <c r="AA1563" i="11"/>
  <c r="V1563" i="11"/>
  <c r="Q1563" i="11"/>
  <c r="P1563" i="11"/>
  <c r="O1563" i="11"/>
  <c r="N1563" i="11"/>
  <c r="A1563" i="11"/>
  <c r="AA1562" i="11"/>
  <c r="V1562" i="11"/>
  <c r="Q1562" i="11"/>
  <c r="P1562" i="11"/>
  <c r="O1562" i="11"/>
  <c r="N1562" i="11"/>
  <c r="A1562" i="11"/>
  <c r="AA1561" i="11"/>
  <c r="V1561" i="11"/>
  <c r="Q1561" i="11"/>
  <c r="P1561" i="11"/>
  <c r="O1561" i="11"/>
  <c r="N1561" i="11"/>
  <c r="A1561" i="11"/>
  <c r="AA1560" i="11"/>
  <c r="V1560" i="11"/>
  <c r="Q1560" i="11"/>
  <c r="P1560" i="11"/>
  <c r="O1560" i="11"/>
  <c r="N1560" i="11"/>
  <c r="A1560" i="11"/>
  <c r="AA1559" i="11"/>
  <c r="V1559" i="11"/>
  <c r="Q1559" i="11"/>
  <c r="P1559" i="11"/>
  <c r="O1559" i="11"/>
  <c r="N1559" i="11"/>
  <c r="A1559" i="11"/>
  <c r="AA1558" i="11"/>
  <c r="Q1558" i="11"/>
  <c r="P1558" i="11"/>
  <c r="O1558" i="11"/>
  <c r="N1558" i="11"/>
  <c r="A1558" i="11"/>
  <c r="AA1557" i="11"/>
  <c r="V1557" i="11"/>
  <c r="Q1557" i="11"/>
  <c r="P1557" i="11"/>
  <c r="O1557" i="11"/>
  <c r="N1557" i="11"/>
  <c r="A1557" i="11"/>
  <c r="AA1556" i="11"/>
  <c r="Q1556" i="11"/>
  <c r="P1556" i="11"/>
  <c r="O1556" i="11"/>
  <c r="N1556" i="11"/>
  <c r="A1556" i="11"/>
  <c r="AA1555" i="11"/>
  <c r="Q1555" i="11"/>
  <c r="P1555" i="11"/>
  <c r="O1555" i="11"/>
  <c r="N1555" i="11"/>
  <c r="A1555" i="11"/>
  <c r="AA1554" i="11"/>
  <c r="V1554" i="11"/>
  <c r="Q1554" i="11"/>
  <c r="P1554" i="11"/>
  <c r="O1554" i="11"/>
  <c r="N1554" i="11"/>
  <c r="A1554" i="11"/>
  <c r="AA1553" i="11"/>
  <c r="Q1553" i="11"/>
  <c r="P1553" i="11"/>
  <c r="O1553" i="11"/>
  <c r="N1553" i="11"/>
  <c r="A1553" i="11"/>
  <c r="AA1552" i="11"/>
  <c r="Q1552" i="11"/>
  <c r="P1552" i="11"/>
  <c r="O1552" i="11"/>
  <c r="N1552" i="11"/>
  <c r="A1552" i="11"/>
  <c r="AA1551" i="11"/>
  <c r="V1551" i="11"/>
  <c r="Q1551" i="11"/>
  <c r="P1551" i="11"/>
  <c r="O1551" i="11"/>
  <c r="N1551" i="11"/>
  <c r="A1551" i="11"/>
  <c r="AA1550" i="11"/>
  <c r="Q1550" i="11"/>
  <c r="P1550" i="11"/>
  <c r="O1550" i="11"/>
  <c r="N1550" i="11"/>
  <c r="A1550" i="11"/>
  <c r="AA1549" i="11"/>
  <c r="V1549" i="11"/>
  <c r="Q1549" i="11"/>
  <c r="P1549" i="11"/>
  <c r="N1549" i="11"/>
  <c r="A1549" i="11"/>
  <c r="AA1548" i="11"/>
  <c r="Q1548" i="11"/>
  <c r="P1548" i="11"/>
  <c r="O1548" i="11"/>
  <c r="N1548" i="11"/>
  <c r="A1548" i="11"/>
  <c r="AA1547" i="11"/>
  <c r="Q1547" i="11"/>
  <c r="P1547" i="11"/>
  <c r="O1547" i="11"/>
  <c r="N1547" i="11"/>
  <c r="A1547" i="11"/>
  <c r="AA1546" i="11"/>
  <c r="Q1546" i="11"/>
  <c r="P1546" i="11"/>
  <c r="O1546" i="11"/>
  <c r="N1546" i="11"/>
  <c r="A1546" i="11"/>
  <c r="AA1545" i="11"/>
  <c r="Q1545" i="11"/>
  <c r="P1545" i="11"/>
  <c r="O1545" i="11"/>
  <c r="N1545" i="11"/>
  <c r="A1545" i="11"/>
  <c r="AA1544" i="11"/>
  <c r="V1544" i="11"/>
  <c r="Q1544" i="11"/>
  <c r="P1544" i="11"/>
  <c r="O1544" i="11"/>
  <c r="N1544" i="11"/>
  <c r="A1544" i="11"/>
  <c r="AA1543" i="11"/>
  <c r="Q1543" i="11"/>
  <c r="P1543" i="11"/>
  <c r="O1543" i="11"/>
  <c r="N1543" i="11"/>
  <c r="A1543" i="11"/>
  <c r="AA1542" i="11"/>
  <c r="Q1542" i="11"/>
  <c r="P1542" i="11"/>
  <c r="O1542" i="11"/>
  <c r="N1542" i="11"/>
  <c r="A1542" i="11"/>
  <c r="AA1541" i="11"/>
  <c r="V1541" i="11"/>
  <c r="Q1541" i="11"/>
  <c r="P1541" i="11"/>
  <c r="O1541" i="11"/>
  <c r="N1541" i="11"/>
  <c r="A1541" i="11"/>
  <c r="AA1540" i="11"/>
  <c r="V1540" i="11"/>
  <c r="Q1540" i="11"/>
  <c r="P1540" i="11"/>
  <c r="O1540" i="11"/>
  <c r="N1540" i="11"/>
  <c r="A1540" i="11"/>
  <c r="AA1539" i="11"/>
  <c r="Q1539" i="11"/>
  <c r="P1539" i="11"/>
  <c r="O1539" i="11"/>
  <c r="N1539" i="11"/>
  <c r="A1539" i="11"/>
  <c r="AA1538" i="11"/>
  <c r="Q1538" i="11"/>
  <c r="P1538" i="11"/>
  <c r="O1538" i="11"/>
  <c r="N1538" i="11"/>
  <c r="A1538" i="11"/>
  <c r="AA1537" i="11"/>
  <c r="V1537" i="11"/>
  <c r="Q1537" i="11"/>
  <c r="P1537" i="11"/>
  <c r="O1537" i="11"/>
  <c r="N1537" i="11"/>
  <c r="A1537" i="11"/>
  <c r="AA1536" i="11"/>
  <c r="Q1536" i="11"/>
  <c r="P1536" i="11"/>
  <c r="O1536" i="11"/>
  <c r="N1536" i="11"/>
  <c r="A1536" i="11"/>
  <c r="AA1535" i="11"/>
  <c r="Q1535" i="11"/>
  <c r="P1535" i="11"/>
  <c r="O1535" i="11"/>
  <c r="N1535" i="11"/>
  <c r="A1535" i="11"/>
  <c r="AA1534" i="11"/>
  <c r="Q1534" i="11"/>
  <c r="P1534" i="11"/>
  <c r="O1534" i="11"/>
  <c r="N1534" i="11"/>
  <c r="A1534" i="11"/>
  <c r="AA1533" i="11"/>
  <c r="V1533" i="11"/>
  <c r="Q1533" i="11"/>
  <c r="P1533" i="11"/>
  <c r="N1533" i="11"/>
  <c r="A1533" i="11"/>
  <c r="AA1532" i="11"/>
  <c r="Q1532" i="11"/>
  <c r="P1532" i="11"/>
  <c r="N1532" i="11"/>
  <c r="A1532" i="11"/>
  <c r="AA1531" i="11"/>
  <c r="V1531" i="11"/>
  <c r="Q1531" i="11"/>
  <c r="P1531" i="11"/>
  <c r="O1531" i="11"/>
  <c r="N1531" i="11"/>
  <c r="A1531" i="11"/>
  <c r="AA1530" i="11"/>
  <c r="V1530" i="11"/>
  <c r="Q1530" i="11"/>
  <c r="P1530" i="11"/>
  <c r="N1530" i="11"/>
  <c r="A1530" i="11"/>
  <c r="AA1529" i="11"/>
  <c r="Q1529" i="11"/>
  <c r="P1529" i="11"/>
  <c r="O1529" i="11"/>
  <c r="N1529" i="11"/>
  <c r="A1529" i="11"/>
  <c r="AA1528" i="11"/>
  <c r="Q1528" i="11"/>
  <c r="P1528" i="11"/>
  <c r="N1528" i="11"/>
  <c r="A1528" i="11"/>
  <c r="AA1527" i="11"/>
  <c r="Q1527" i="11"/>
  <c r="P1527" i="11"/>
  <c r="O1527" i="11"/>
  <c r="N1527" i="11"/>
  <c r="A1527" i="11"/>
  <c r="AA1526" i="11"/>
  <c r="V1526" i="11"/>
  <c r="Q1526" i="11"/>
  <c r="P1526" i="11"/>
  <c r="O1526" i="11"/>
  <c r="N1526" i="11"/>
  <c r="A1526" i="11"/>
  <c r="AA1525" i="11"/>
  <c r="Q1525" i="11"/>
  <c r="P1525" i="11"/>
  <c r="O1525" i="11"/>
  <c r="N1525" i="11"/>
  <c r="A1525" i="11"/>
  <c r="AA1524" i="11"/>
  <c r="Q1524" i="11"/>
  <c r="P1524" i="11"/>
  <c r="O1524" i="11"/>
  <c r="N1524" i="11"/>
  <c r="A1524" i="11"/>
  <c r="AA1523" i="11"/>
  <c r="V1523" i="11"/>
  <c r="Q1523" i="11"/>
  <c r="P1523" i="11"/>
  <c r="O1523" i="11"/>
  <c r="N1523" i="11"/>
  <c r="A1523" i="11"/>
  <c r="AA1522" i="11"/>
  <c r="Q1522" i="11"/>
  <c r="P1522" i="11"/>
  <c r="O1522" i="11"/>
  <c r="N1522" i="11"/>
  <c r="A1522" i="11"/>
  <c r="AA1521" i="11"/>
  <c r="V1521" i="11"/>
  <c r="Q1521" i="11"/>
  <c r="P1521" i="11"/>
  <c r="O1521" i="11"/>
  <c r="N1521" i="11"/>
  <c r="A1521" i="11"/>
  <c r="AA1520" i="11"/>
  <c r="Q1520" i="11"/>
  <c r="P1520" i="11"/>
  <c r="O1520" i="11"/>
  <c r="N1520" i="11"/>
  <c r="A1520" i="11"/>
  <c r="AA1519" i="11"/>
  <c r="Q1519" i="11"/>
  <c r="P1519" i="11"/>
  <c r="O1519" i="11"/>
  <c r="N1519" i="11"/>
  <c r="A1519" i="11"/>
  <c r="AA1518" i="11"/>
  <c r="V1518" i="11"/>
  <c r="Q1518" i="11"/>
  <c r="P1518" i="11"/>
  <c r="O1518" i="11"/>
  <c r="N1518" i="11"/>
  <c r="A1518" i="11"/>
  <c r="AA1517" i="11"/>
  <c r="Q1517" i="11"/>
  <c r="P1517" i="11"/>
  <c r="O1517" i="11"/>
  <c r="N1517" i="11"/>
  <c r="A1517" i="11"/>
  <c r="AA1516" i="11"/>
  <c r="Q1516" i="11"/>
  <c r="P1516" i="11"/>
  <c r="O1516" i="11"/>
  <c r="N1516" i="11"/>
  <c r="A1516" i="11"/>
  <c r="AA1515" i="11"/>
  <c r="Q1515" i="11"/>
  <c r="P1515" i="11"/>
  <c r="O1515" i="11"/>
  <c r="N1515" i="11"/>
  <c r="A1515" i="11"/>
  <c r="AA1514" i="11"/>
  <c r="Q1514" i="11"/>
  <c r="P1514" i="11"/>
  <c r="O1514" i="11"/>
  <c r="N1514" i="11"/>
  <c r="A1514" i="11"/>
  <c r="AA1513" i="11"/>
  <c r="Q1513" i="11"/>
  <c r="P1513" i="11"/>
  <c r="O1513" i="11"/>
  <c r="N1513" i="11"/>
  <c r="A1513" i="11"/>
  <c r="AA1512" i="11"/>
  <c r="V1512" i="11"/>
  <c r="Q1512" i="11"/>
  <c r="P1512" i="11"/>
  <c r="O1512" i="11"/>
  <c r="N1512" i="11"/>
  <c r="A1512" i="11"/>
  <c r="AA1511" i="11"/>
  <c r="V1511" i="11"/>
  <c r="Q1511" i="11"/>
  <c r="P1511" i="11"/>
  <c r="O1511" i="11"/>
  <c r="N1511" i="11"/>
  <c r="A1511" i="11"/>
  <c r="AA1510" i="11"/>
  <c r="Q1510" i="11"/>
  <c r="P1510" i="11"/>
  <c r="O1510" i="11"/>
  <c r="N1510" i="11"/>
  <c r="A1510" i="11"/>
  <c r="AA1509" i="11"/>
  <c r="Q1509" i="11"/>
  <c r="P1509" i="11"/>
  <c r="O1509" i="11"/>
  <c r="N1509" i="11"/>
  <c r="A1509" i="11"/>
  <c r="AA1508" i="11"/>
  <c r="V1508" i="11"/>
  <c r="Q1508" i="11"/>
  <c r="P1508" i="11"/>
  <c r="O1508" i="11"/>
  <c r="N1508" i="11"/>
  <c r="A1508" i="11"/>
  <c r="AA1507" i="11"/>
  <c r="V1507" i="11"/>
  <c r="Q1507" i="11"/>
  <c r="P1507" i="11"/>
  <c r="O1507" i="11"/>
  <c r="N1507" i="11"/>
  <c r="A1507" i="11"/>
  <c r="AA1506" i="11"/>
  <c r="V1506" i="11"/>
  <c r="Q1506" i="11"/>
  <c r="P1506" i="11"/>
  <c r="O1506" i="11"/>
  <c r="N1506" i="11"/>
  <c r="A1506" i="11"/>
  <c r="AA1505" i="11"/>
  <c r="V1505" i="11"/>
  <c r="Q1505" i="11"/>
  <c r="P1505" i="11"/>
  <c r="O1505" i="11"/>
  <c r="N1505" i="11"/>
  <c r="A1505" i="11"/>
  <c r="AA1504" i="11"/>
  <c r="V1504" i="11"/>
  <c r="Q1504" i="11"/>
  <c r="P1504" i="11"/>
  <c r="O1504" i="11"/>
  <c r="N1504" i="11"/>
  <c r="A1504" i="11"/>
  <c r="AA1503" i="11"/>
  <c r="V1503" i="11"/>
  <c r="Q1503" i="11"/>
  <c r="P1503" i="11"/>
  <c r="O1503" i="11"/>
  <c r="N1503" i="11"/>
  <c r="A1503" i="11"/>
  <c r="AA1502" i="11"/>
  <c r="V1502" i="11"/>
  <c r="Q1502" i="11"/>
  <c r="P1502" i="11"/>
  <c r="O1502" i="11"/>
  <c r="N1502" i="11"/>
  <c r="A1502" i="11"/>
  <c r="AA1501" i="11"/>
  <c r="V1501" i="11"/>
  <c r="Q1501" i="11"/>
  <c r="P1501" i="11"/>
  <c r="O1501" i="11"/>
  <c r="N1501" i="11"/>
  <c r="A1501" i="11"/>
  <c r="AA1500" i="11"/>
  <c r="V1500" i="11"/>
  <c r="Q1500" i="11"/>
  <c r="P1500" i="11"/>
  <c r="O1500" i="11"/>
  <c r="N1500" i="11"/>
  <c r="A1500" i="11"/>
  <c r="AA1499" i="11"/>
  <c r="V1499" i="11"/>
  <c r="Q1499" i="11"/>
  <c r="P1499" i="11"/>
  <c r="O1499" i="11"/>
  <c r="N1499" i="11"/>
  <c r="A1499" i="11"/>
  <c r="AA1498" i="11"/>
  <c r="Q1498" i="11"/>
  <c r="P1498" i="11"/>
  <c r="O1498" i="11"/>
  <c r="N1498" i="11"/>
  <c r="A1498" i="11"/>
  <c r="AA1497" i="11"/>
  <c r="V1497" i="11"/>
  <c r="Q1497" i="11"/>
  <c r="P1497" i="11"/>
  <c r="O1497" i="11"/>
  <c r="N1497" i="11"/>
  <c r="A1497" i="11"/>
  <c r="AA1496" i="11"/>
  <c r="Q1496" i="11"/>
  <c r="P1496" i="11"/>
  <c r="O1496" i="11"/>
  <c r="N1496" i="11"/>
  <c r="A1496" i="11"/>
  <c r="AA1495" i="11"/>
  <c r="Q1495" i="11"/>
  <c r="P1495" i="11"/>
  <c r="O1495" i="11"/>
  <c r="N1495" i="11"/>
  <c r="A1495" i="11"/>
  <c r="AA1494" i="11"/>
  <c r="V1494" i="11"/>
  <c r="Q1494" i="11"/>
  <c r="P1494" i="11"/>
  <c r="O1494" i="11"/>
  <c r="N1494" i="11"/>
  <c r="A1494" i="11"/>
  <c r="AA1493" i="11"/>
  <c r="Q1493" i="11"/>
  <c r="P1493" i="11"/>
  <c r="O1493" i="11"/>
  <c r="N1493" i="11"/>
  <c r="A1493" i="11"/>
  <c r="AA1492" i="11"/>
  <c r="Q1492" i="11"/>
  <c r="P1492" i="11"/>
  <c r="O1492" i="11"/>
  <c r="N1492" i="11"/>
  <c r="A1492" i="11"/>
  <c r="AA1491" i="11"/>
  <c r="V1491" i="11"/>
  <c r="Q1491" i="11"/>
  <c r="P1491" i="11"/>
  <c r="O1491" i="11"/>
  <c r="N1491" i="11"/>
  <c r="A1491" i="11"/>
  <c r="AA1490" i="11"/>
  <c r="Q1490" i="11"/>
  <c r="P1490" i="11"/>
  <c r="O1490" i="11"/>
  <c r="N1490" i="11"/>
  <c r="A1490" i="11"/>
  <c r="AA1489" i="11"/>
  <c r="Q1489" i="11"/>
  <c r="P1489" i="11"/>
  <c r="O1489" i="11"/>
  <c r="N1489" i="11"/>
  <c r="A1489" i="11"/>
  <c r="AA1488" i="11"/>
  <c r="V1488" i="11"/>
  <c r="Q1488" i="11"/>
  <c r="P1488" i="11"/>
  <c r="O1488" i="11"/>
  <c r="N1488" i="11"/>
  <c r="A1488" i="11"/>
  <c r="AA1487" i="11"/>
  <c r="V1487" i="11"/>
  <c r="Q1487" i="11"/>
  <c r="P1487" i="11"/>
  <c r="O1487" i="11"/>
  <c r="N1487" i="11"/>
  <c r="A1487" i="11"/>
  <c r="AA1486" i="11"/>
  <c r="Q1486" i="11"/>
  <c r="P1486" i="11"/>
  <c r="O1486" i="11"/>
  <c r="N1486" i="11"/>
  <c r="A1486" i="11"/>
  <c r="AA1485" i="11"/>
  <c r="V1485" i="11"/>
  <c r="Q1485" i="11"/>
  <c r="P1485" i="11"/>
  <c r="O1485" i="11"/>
  <c r="N1485" i="11"/>
  <c r="A1485" i="11"/>
  <c r="AA1484" i="11"/>
  <c r="V1484" i="11"/>
  <c r="Q1484" i="11"/>
  <c r="P1484" i="11"/>
  <c r="O1484" i="11"/>
  <c r="N1484" i="11"/>
  <c r="A1484" i="11"/>
  <c r="AA1483" i="11"/>
  <c r="V1483" i="11"/>
  <c r="Q1483" i="11"/>
  <c r="P1483" i="11"/>
  <c r="O1483" i="11"/>
  <c r="N1483" i="11"/>
  <c r="A1483" i="11"/>
  <c r="AA1482" i="11"/>
  <c r="V1482" i="11"/>
  <c r="Q1482" i="11"/>
  <c r="P1482" i="11"/>
  <c r="O1482" i="11"/>
  <c r="N1482" i="11"/>
  <c r="A1482" i="11"/>
  <c r="AA1481" i="11"/>
  <c r="Q1481" i="11"/>
  <c r="P1481" i="11"/>
  <c r="O1481" i="11"/>
  <c r="N1481" i="11"/>
  <c r="A1481" i="11"/>
  <c r="AA1480" i="11"/>
  <c r="Q1480" i="11"/>
  <c r="P1480" i="11"/>
  <c r="O1480" i="11"/>
  <c r="N1480" i="11"/>
  <c r="A1480" i="11"/>
  <c r="AA1479" i="11"/>
  <c r="V1479" i="11"/>
  <c r="Q1479" i="11"/>
  <c r="P1479" i="11"/>
  <c r="O1479" i="11"/>
  <c r="N1479" i="11"/>
  <c r="A1479" i="11"/>
  <c r="AA1478" i="11"/>
  <c r="V1478" i="11"/>
  <c r="Q1478" i="11"/>
  <c r="P1478" i="11"/>
  <c r="O1478" i="11"/>
  <c r="N1478" i="11"/>
  <c r="A1478" i="11"/>
  <c r="AA1477" i="11"/>
  <c r="Q1477" i="11"/>
  <c r="P1477" i="11"/>
  <c r="O1477" i="11"/>
  <c r="N1477" i="11"/>
  <c r="A1477" i="11"/>
  <c r="AA1476" i="11"/>
  <c r="V1476" i="11"/>
  <c r="Q1476" i="11"/>
  <c r="P1476" i="11"/>
  <c r="O1476" i="11"/>
  <c r="N1476" i="11"/>
  <c r="A1476" i="11"/>
  <c r="AA1475" i="11"/>
  <c r="V1475" i="11"/>
  <c r="Q1475" i="11"/>
  <c r="P1475" i="11"/>
  <c r="O1475" i="11"/>
  <c r="N1475" i="11"/>
  <c r="A1475" i="11"/>
  <c r="AA1474" i="11"/>
  <c r="Q1474" i="11"/>
  <c r="P1474" i="11"/>
  <c r="O1474" i="11"/>
  <c r="N1474" i="11"/>
  <c r="A1474" i="11"/>
  <c r="AA1473" i="11"/>
  <c r="Q1473" i="11"/>
  <c r="P1473" i="11"/>
  <c r="O1473" i="11"/>
  <c r="N1473" i="11"/>
  <c r="A1473" i="11"/>
  <c r="AA1472" i="11"/>
  <c r="V1472" i="11"/>
  <c r="Q1472" i="11"/>
  <c r="P1472" i="11"/>
  <c r="O1472" i="11"/>
  <c r="N1472" i="11"/>
  <c r="A1472" i="11"/>
  <c r="AA1471" i="11"/>
  <c r="V1471" i="11"/>
  <c r="Q1471" i="11"/>
  <c r="P1471" i="11"/>
  <c r="O1471" i="11"/>
  <c r="N1471" i="11"/>
  <c r="A1471" i="11"/>
  <c r="AA1470" i="11"/>
  <c r="V1470" i="11"/>
  <c r="Q1470" i="11"/>
  <c r="P1470" i="11"/>
  <c r="O1470" i="11"/>
  <c r="N1470" i="11"/>
  <c r="A1470" i="11"/>
  <c r="AA1469" i="11"/>
  <c r="V1469" i="11"/>
  <c r="Q1469" i="11"/>
  <c r="P1469" i="11"/>
  <c r="O1469" i="11"/>
  <c r="N1469" i="11"/>
  <c r="A1469" i="11"/>
  <c r="AA1468" i="11"/>
  <c r="Q1468" i="11"/>
  <c r="P1468" i="11"/>
  <c r="O1468" i="11"/>
  <c r="N1468" i="11"/>
  <c r="A1468" i="11"/>
  <c r="AA1467" i="11"/>
  <c r="Q1467" i="11"/>
  <c r="P1467" i="11"/>
  <c r="O1467" i="11"/>
  <c r="N1467" i="11"/>
  <c r="A1467" i="11"/>
  <c r="AA1466" i="11"/>
  <c r="V1466" i="11"/>
  <c r="Q1466" i="11"/>
  <c r="P1466" i="11"/>
  <c r="O1466" i="11"/>
  <c r="N1466" i="11"/>
  <c r="A1466" i="11"/>
  <c r="AA1465" i="11"/>
  <c r="Q1465" i="11"/>
  <c r="P1465" i="11"/>
  <c r="O1465" i="11"/>
  <c r="N1465" i="11"/>
  <c r="A1465" i="11"/>
  <c r="AA1464" i="11"/>
  <c r="V1464" i="11"/>
  <c r="Q1464" i="11"/>
  <c r="P1464" i="11"/>
  <c r="O1464" i="11"/>
  <c r="N1464" i="11"/>
  <c r="A1464" i="11"/>
  <c r="AA1463" i="11"/>
  <c r="Q1463" i="11"/>
  <c r="P1463" i="11"/>
  <c r="O1463" i="11"/>
  <c r="N1463" i="11"/>
  <c r="A1463" i="11"/>
  <c r="AA1462" i="11"/>
  <c r="V1462" i="11"/>
  <c r="Q1462" i="11"/>
  <c r="P1462" i="11"/>
  <c r="O1462" i="11"/>
  <c r="N1462" i="11"/>
  <c r="A1462" i="11"/>
  <c r="AA1461" i="11"/>
  <c r="Q1461" i="11"/>
  <c r="P1461" i="11"/>
  <c r="O1461" i="11"/>
  <c r="N1461" i="11"/>
  <c r="A1461" i="11"/>
  <c r="AA1460" i="11"/>
  <c r="Q1460" i="11"/>
  <c r="P1460" i="11"/>
  <c r="O1460" i="11"/>
  <c r="N1460" i="11"/>
  <c r="A1460" i="11"/>
  <c r="AA1459" i="11"/>
  <c r="V1459" i="11"/>
  <c r="Q1459" i="11"/>
  <c r="P1459" i="11"/>
  <c r="N1459" i="11"/>
  <c r="A1459" i="11"/>
  <c r="AA1458" i="11"/>
  <c r="V1458" i="11"/>
  <c r="Q1458" i="11"/>
  <c r="P1458" i="11"/>
  <c r="N1458" i="11"/>
  <c r="A1458" i="11"/>
  <c r="AA1457" i="11"/>
  <c r="V1457" i="11"/>
  <c r="Q1457" i="11"/>
  <c r="P1457" i="11"/>
  <c r="O1457" i="11"/>
  <c r="N1457" i="11"/>
  <c r="A1457" i="11"/>
  <c r="AA1456" i="11"/>
  <c r="Q1456" i="11"/>
  <c r="P1456" i="11"/>
  <c r="O1456" i="11"/>
  <c r="N1456" i="11"/>
  <c r="A1456" i="11"/>
  <c r="AA1455" i="11"/>
  <c r="V1455" i="11"/>
  <c r="Q1455" i="11"/>
  <c r="P1455" i="11"/>
  <c r="O1455" i="11"/>
  <c r="N1455" i="11"/>
  <c r="A1455" i="11"/>
  <c r="AA1454" i="11"/>
  <c r="Q1454" i="11"/>
  <c r="P1454" i="11"/>
  <c r="O1454" i="11"/>
  <c r="N1454" i="11"/>
  <c r="A1454" i="11"/>
  <c r="AA1453" i="11"/>
  <c r="V1453" i="11"/>
  <c r="Q1453" i="11"/>
  <c r="P1453" i="11"/>
  <c r="O1453" i="11"/>
  <c r="N1453" i="11"/>
  <c r="A1453" i="11"/>
  <c r="AA1452" i="11"/>
  <c r="Q1452" i="11"/>
  <c r="P1452" i="11"/>
  <c r="O1452" i="11"/>
  <c r="N1452" i="11"/>
  <c r="A1452" i="11"/>
  <c r="AA1451" i="11"/>
  <c r="V1451" i="11"/>
  <c r="Q1451" i="11"/>
  <c r="P1451" i="11"/>
  <c r="O1451" i="11"/>
  <c r="N1451" i="11"/>
  <c r="A1451" i="11"/>
  <c r="AA1450" i="11"/>
  <c r="Q1450" i="11"/>
  <c r="P1450" i="11"/>
  <c r="O1450" i="11"/>
  <c r="N1450" i="11"/>
  <c r="A1450" i="11"/>
  <c r="AA1449" i="11"/>
  <c r="Q1449" i="11"/>
  <c r="P1449" i="11"/>
  <c r="O1449" i="11"/>
  <c r="N1449" i="11"/>
  <c r="A1449" i="11"/>
  <c r="AA1448" i="11"/>
  <c r="V1448" i="11"/>
  <c r="Q1448" i="11"/>
  <c r="P1448" i="11"/>
  <c r="O1448" i="11"/>
  <c r="N1448" i="11"/>
  <c r="A1448" i="11"/>
  <c r="AA1447" i="11"/>
  <c r="V1447" i="11"/>
  <c r="Q1447" i="11"/>
  <c r="P1447" i="11"/>
  <c r="O1447" i="11"/>
  <c r="N1447" i="11"/>
  <c r="A1447" i="11"/>
  <c r="AA1446" i="11"/>
  <c r="Q1446" i="11"/>
  <c r="P1446" i="11"/>
  <c r="O1446" i="11"/>
  <c r="N1446" i="11"/>
  <c r="A1446" i="11"/>
  <c r="AA1445" i="11"/>
  <c r="V1445" i="11"/>
  <c r="Q1445" i="11"/>
  <c r="P1445" i="11"/>
  <c r="O1445" i="11"/>
  <c r="N1445" i="11"/>
  <c r="A1445" i="11"/>
  <c r="AA1444" i="11"/>
  <c r="V1444" i="11"/>
  <c r="Q1444" i="11"/>
  <c r="P1444" i="11"/>
  <c r="O1444" i="11"/>
  <c r="N1444" i="11"/>
  <c r="A1444" i="11"/>
  <c r="AA1443" i="11"/>
  <c r="Q1443" i="11"/>
  <c r="P1443" i="11"/>
  <c r="O1443" i="11"/>
  <c r="N1443" i="11"/>
  <c r="A1443" i="11"/>
  <c r="AA1442" i="11"/>
  <c r="Q1442" i="11"/>
  <c r="P1442" i="11"/>
  <c r="O1442" i="11"/>
  <c r="N1442" i="11"/>
  <c r="A1442" i="11"/>
  <c r="AA1441" i="11"/>
  <c r="V1441" i="11"/>
  <c r="Q1441" i="11"/>
  <c r="P1441" i="11"/>
  <c r="O1441" i="11"/>
  <c r="N1441" i="11"/>
  <c r="A1441" i="11"/>
  <c r="AA1440" i="11"/>
  <c r="Q1440" i="11"/>
  <c r="P1440" i="11"/>
  <c r="O1440" i="11"/>
  <c r="N1440" i="11"/>
  <c r="A1440" i="11"/>
  <c r="AA1439" i="11"/>
  <c r="V1439" i="11"/>
  <c r="Q1439" i="11"/>
  <c r="P1439" i="11"/>
  <c r="O1439" i="11"/>
  <c r="N1439" i="11"/>
  <c r="A1439" i="11"/>
  <c r="AA1438" i="11"/>
  <c r="V1438" i="11"/>
  <c r="Q1438" i="11"/>
  <c r="P1438" i="11"/>
  <c r="O1438" i="11"/>
  <c r="N1438" i="11"/>
  <c r="A1438" i="11"/>
  <c r="AA1437" i="11"/>
  <c r="Q1437" i="11"/>
  <c r="P1437" i="11"/>
  <c r="O1437" i="11"/>
  <c r="N1437" i="11"/>
  <c r="A1437" i="11"/>
  <c r="AA1436" i="11"/>
  <c r="V1436" i="11"/>
  <c r="Q1436" i="11"/>
  <c r="P1436" i="11"/>
  <c r="O1436" i="11"/>
  <c r="N1436" i="11"/>
  <c r="A1436" i="11"/>
  <c r="AA1435" i="11"/>
  <c r="V1435" i="11"/>
  <c r="Q1435" i="11"/>
  <c r="P1435" i="11"/>
  <c r="O1435" i="11"/>
  <c r="N1435" i="11"/>
  <c r="A1435" i="11"/>
  <c r="AA1434" i="11"/>
  <c r="Q1434" i="11"/>
  <c r="P1434" i="11"/>
  <c r="O1434" i="11"/>
  <c r="N1434" i="11"/>
  <c r="A1434" i="11"/>
  <c r="AA1433" i="11"/>
  <c r="V1433" i="11"/>
  <c r="Q1433" i="11"/>
  <c r="P1433" i="11"/>
  <c r="O1433" i="11"/>
  <c r="N1433" i="11"/>
  <c r="A1433" i="11"/>
  <c r="AA1432" i="11"/>
  <c r="V1432" i="11"/>
  <c r="Q1432" i="11"/>
  <c r="P1432" i="11"/>
  <c r="O1432" i="11"/>
  <c r="N1432" i="11"/>
  <c r="A1432" i="11"/>
  <c r="AA1431" i="11"/>
  <c r="V1431" i="11"/>
  <c r="Q1431" i="11"/>
  <c r="P1431" i="11"/>
  <c r="O1431" i="11"/>
  <c r="N1431" i="11"/>
  <c r="A1431" i="11"/>
  <c r="AA1430" i="11"/>
  <c r="Q1430" i="11"/>
  <c r="P1430" i="11"/>
  <c r="O1430" i="11"/>
  <c r="N1430" i="11"/>
  <c r="A1430" i="11"/>
  <c r="AA1429" i="11"/>
  <c r="V1429" i="11"/>
  <c r="Q1429" i="11"/>
  <c r="P1429" i="11"/>
  <c r="O1429" i="11"/>
  <c r="N1429" i="11"/>
  <c r="A1429" i="11"/>
  <c r="AA1428" i="11"/>
  <c r="Q1428" i="11"/>
  <c r="P1428" i="11"/>
  <c r="O1428" i="11"/>
  <c r="N1428" i="11"/>
  <c r="A1428" i="11"/>
  <c r="AA1427" i="11"/>
  <c r="V1427" i="11"/>
  <c r="Q1427" i="11"/>
  <c r="P1427" i="11"/>
  <c r="O1427" i="11"/>
  <c r="N1427" i="11"/>
  <c r="A1427" i="11"/>
  <c r="AA1426" i="11"/>
  <c r="Q1426" i="11"/>
  <c r="P1426" i="11"/>
  <c r="O1426" i="11"/>
  <c r="N1426" i="11"/>
  <c r="A1426" i="11"/>
  <c r="AA1425" i="11"/>
  <c r="Q1425" i="11"/>
  <c r="P1425" i="11"/>
  <c r="O1425" i="11"/>
  <c r="N1425" i="11"/>
  <c r="A1425" i="11"/>
  <c r="AA1424" i="11"/>
  <c r="Q1424" i="11"/>
  <c r="P1424" i="11"/>
  <c r="O1424" i="11"/>
  <c r="N1424" i="11"/>
  <c r="A1424" i="11"/>
  <c r="AA1423" i="11"/>
  <c r="Q1423" i="11"/>
  <c r="P1423" i="11"/>
  <c r="O1423" i="11"/>
  <c r="N1423" i="11"/>
  <c r="A1423" i="11"/>
  <c r="AA1422" i="11"/>
  <c r="Q1422" i="11"/>
  <c r="P1422" i="11"/>
  <c r="N1422" i="11"/>
  <c r="A1422" i="11"/>
  <c r="AA1421" i="11"/>
  <c r="Q1421" i="11"/>
  <c r="P1421" i="11"/>
  <c r="O1421" i="11"/>
  <c r="N1421" i="11"/>
  <c r="A1421" i="11"/>
  <c r="AA1420" i="11"/>
  <c r="Q1420" i="11"/>
  <c r="P1420" i="11"/>
  <c r="N1420" i="11"/>
  <c r="A1420" i="11"/>
  <c r="AA1419" i="11"/>
  <c r="Q1419" i="11"/>
  <c r="P1419" i="11"/>
  <c r="O1419" i="11"/>
  <c r="N1419" i="11"/>
  <c r="A1419" i="11"/>
  <c r="AA1418" i="11"/>
  <c r="V1418" i="11"/>
  <c r="Q1418" i="11"/>
  <c r="P1418" i="11"/>
  <c r="O1418" i="11"/>
  <c r="N1418" i="11"/>
  <c r="A1418" i="11"/>
  <c r="AA1417" i="11"/>
  <c r="V1417" i="11"/>
  <c r="Q1417" i="11"/>
  <c r="P1417" i="11"/>
  <c r="O1417" i="11"/>
  <c r="N1417" i="11"/>
  <c r="A1417" i="11"/>
  <c r="AA1416" i="11"/>
  <c r="V1416" i="11"/>
  <c r="Q1416" i="11"/>
  <c r="P1416" i="11"/>
  <c r="O1416" i="11"/>
  <c r="N1416" i="11"/>
  <c r="A1416" i="11"/>
  <c r="AA1415" i="11"/>
  <c r="Q1415" i="11"/>
  <c r="P1415" i="11"/>
  <c r="O1415" i="11"/>
  <c r="N1415" i="11"/>
  <c r="A1415" i="11"/>
  <c r="AA1414" i="11"/>
  <c r="V1414" i="11"/>
  <c r="Q1414" i="11"/>
  <c r="P1414" i="11"/>
  <c r="O1414" i="11"/>
  <c r="N1414" i="11"/>
  <c r="A1414" i="11"/>
  <c r="AA1413" i="11"/>
  <c r="V1413" i="11"/>
  <c r="Q1413" i="11"/>
  <c r="P1413" i="11"/>
  <c r="O1413" i="11"/>
  <c r="N1413" i="11"/>
  <c r="A1413" i="11"/>
  <c r="AA1412" i="11"/>
  <c r="Q1412" i="11"/>
  <c r="P1412" i="11"/>
  <c r="O1412" i="11"/>
  <c r="N1412" i="11"/>
  <c r="A1412" i="11"/>
  <c r="AA1411" i="11"/>
  <c r="Q1411" i="11"/>
  <c r="P1411" i="11"/>
  <c r="O1411" i="11"/>
  <c r="N1411" i="11"/>
  <c r="A1411" i="11"/>
  <c r="AA1410" i="11"/>
  <c r="V1410" i="11"/>
  <c r="Q1410" i="11"/>
  <c r="P1410" i="11"/>
  <c r="O1410" i="11"/>
  <c r="N1410" i="11"/>
  <c r="A1410" i="11"/>
  <c r="AA1409" i="11"/>
  <c r="V1409" i="11"/>
  <c r="Q1409" i="11"/>
  <c r="P1409" i="11"/>
  <c r="O1409" i="11"/>
  <c r="N1409" i="11"/>
  <c r="A1409" i="11"/>
  <c r="AA1408" i="11"/>
  <c r="V1408" i="11"/>
  <c r="Q1408" i="11"/>
  <c r="P1408" i="11"/>
  <c r="O1408" i="11"/>
  <c r="N1408" i="11"/>
  <c r="A1408" i="11"/>
  <c r="AA1407" i="11"/>
  <c r="Q1407" i="11"/>
  <c r="P1407" i="11"/>
  <c r="O1407" i="11"/>
  <c r="N1407" i="11"/>
  <c r="A1407" i="11"/>
  <c r="AA1406" i="11"/>
  <c r="Q1406" i="11"/>
  <c r="P1406" i="11"/>
  <c r="O1406" i="11"/>
  <c r="N1406" i="11"/>
  <c r="A1406" i="11"/>
  <c r="AA1405" i="11"/>
  <c r="Q1405" i="11"/>
  <c r="P1405" i="11"/>
  <c r="O1405" i="11"/>
  <c r="N1405" i="11"/>
  <c r="A1405" i="11"/>
  <c r="AA1404" i="11"/>
  <c r="V1404" i="11"/>
  <c r="Q1404" i="11"/>
  <c r="P1404" i="11"/>
  <c r="O1404" i="11"/>
  <c r="N1404" i="11"/>
  <c r="A1404" i="11"/>
  <c r="AA1403" i="11"/>
  <c r="V1403" i="11"/>
  <c r="Q1403" i="11"/>
  <c r="P1403" i="11"/>
  <c r="O1403" i="11"/>
  <c r="N1403" i="11"/>
  <c r="A1403" i="11"/>
  <c r="AA1402" i="11"/>
  <c r="Q1402" i="11"/>
  <c r="P1402" i="11"/>
  <c r="N1402" i="11"/>
  <c r="A1402" i="11"/>
  <c r="AA1401" i="11"/>
  <c r="V1401" i="11"/>
  <c r="Q1401" i="11"/>
  <c r="P1401" i="11"/>
  <c r="O1401" i="11"/>
  <c r="N1401" i="11"/>
  <c r="A1401" i="11"/>
  <c r="AA1400" i="11"/>
  <c r="V1400" i="11"/>
  <c r="Q1400" i="11"/>
  <c r="P1400" i="11"/>
  <c r="O1400" i="11"/>
  <c r="N1400" i="11"/>
  <c r="A1400" i="11"/>
  <c r="AA1399" i="11"/>
  <c r="Q1399" i="11"/>
  <c r="P1399" i="11"/>
  <c r="O1399" i="11"/>
  <c r="N1399" i="11"/>
  <c r="A1399" i="11"/>
  <c r="AA1398" i="11"/>
  <c r="V1398" i="11"/>
  <c r="Q1398" i="11"/>
  <c r="P1398" i="11"/>
  <c r="O1398" i="11"/>
  <c r="N1398" i="11"/>
  <c r="A1398" i="11"/>
  <c r="AA1397" i="11"/>
  <c r="Q1397" i="11"/>
  <c r="P1397" i="11"/>
  <c r="O1397" i="11"/>
  <c r="N1397" i="11"/>
  <c r="A1397" i="11"/>
  <c r="AA1396" i="11"/>
  <c r="V1396" i="11"/>
  <c r="Q1396" i="11"/>
  <c r="P1396" i="11"/>
  <c r="O1396" i="11"/>
  <c r="N1396" i="11"/>
  <c r="A1396" i="11"/>
  <c r="AA1395" i="11"/>
  <c r="Q1395" i="11"/>
  <c r="P1395" i="11"/>
  <c r="O1395" i="11"/>
  <c r="N1395" i="11"/>
  <c r="A1395" i="11"/>
  <c r="AA1394" i="11"/>
  <c r="Q1394" i="11"/>
  <c r="P1394" i="11"/>
  <c r="O1394" i="11"/>
  <c r="N1394" i="11"/>
  <c r="A1394" i="11"/>
  <c r="AA1393" i="11"/>
  <c r="Q1393" i="11"/>
  <c r="P1393" i="11"/>
  <c r="O1393" i="11"/>
  <c r="N1393" i="11"/>
  <c r="A1393" i="11"/>
  <c r="AA1392" i="11"/>
  <c r="Q1392" i="11"/>
  <c r="P1392" i="11"/>
  <c r="O1392" i="11"/>
  <c r="N1392" i="11"/>
  <c r="A1392" i="11"/>
  <c r="AA1391" i="11"/>
  <c r="V1391" i="11"/>
  <c r="Q1391" i="11"/>
  <c r="P1391" i="11"/>
  <c r="O1391" i="11"/>
  <c r="N1391" i="11"/>
  <c r="A1391" i="11"/>
  <c r="AA1390" i="11"/>
  <c r="Q1390" i="11"/>
  <c r="P1390" i="11"/>
  <c r="O1390" i="11"/>
  <c r="N1390" i="11"/>
  <c r="A1390" i="11"/>
  <c r="AA1389" i="11"/>
  <c r="V1389" i="11"/>
  <c r="Q1389" i="11"/>
  <c r="P1389" i="11"/>
  <c r="O1389" i="11"/>
  <c r="N1389" i="11"/>
  <c r="A1389" i="11"/>
  <c r="AA1388" i="11"/>
  <c r="V1388" i="11"/>
  <c r="Q1388" i="11"/>
  <c r="P1388" i="11"/>
  <c r="O1388" i="11"/>
  <c r="N1388" i="11"/>
  <c r="A1388" i="11"/>
  <c r="AA1387" i="11"/>
  <c r="V1387" i="11"/>
  <c r="Q1387" i="11"/>
  <c r="P1387" i="11"/>
  <c r="O1387" i="11"/>
  <c r="N1387" i="11"/>
  <c r="A1387" i="11"/>
  <c r="AA1386" i="11"/>
  <c r="V1386" i="11"/>
  <c r="Q1386" i="11"/>
  <c r="P1386" i="11"/>
  <c r="O1386" i="11"/>
  <c r="N1386" i="11"/>
  <c r="A1386" i="11"/>
  <c r="AA1385" i="11"/>
  <c r="Q1385" i="11"/>
  <c r="P1385" i="11"/>
  <c r="O1385" i="11"/>
  <c r="N1385" i="11"/>
  <c r="A1385" i="11"/>
  <c r="AA1384" i="11"/>
  <c r="V1384" i="11"/>
  <c r="Q1384" i="11"/>
  <c r="P1384" i="11"/>
  <c r="O1384" i="11"/>
  <c r="N1384" i="11"/>
  <c r="A1384" i="11"/>
  <c r="AA1383" i="11"/>
  <c r="V1383" i="11"/>
  <c r="Q1383" i="11"/>
  <c r="P1383" i="11"/>
  <c r="O1383" i="11"/>
  <c r="N1383" i="11"/>
  <c r="A1383" i="11"/>
  <c r="AA1382" i="11"/>
  <c r="V1382" i="11"/>
  <c r="Q1382" i="11"/>
  <c r="P1382" i="11"/>
  <c r="O1382" i="11"/>
  <c r="N1382" i="11"/>
  <c r="A1382" i="11"/>
  <c r="AA1381" i="11"/>
  <c r="Q1381" i="11"/>
  <c r="P1381" i="11"/>
  <c r="O1381" i="11"/>
  <c r="N1381" i="11"/>
  <c r="A1381" i="11"/>
  <c r="AA1380" i="11"/>
  <c r="V1380" i="11"/>
  <c r="Q1380" i="11"/>
  <c r="P1380" i="11"/>
  <c r="O1380" i="11"/>
  <c r="N1380" i="11"/>
  <c r="A1380" i="11"/>
  <c r="AA1379" i="11"/>
  <c r="V1379" i="11"/>
  <c r="Q1379" i="11"/>
  <c r="P1379" i="11"/>
  <c r="O1379" i="11"/>
  <c r="N1379" i="11"/>
  <c r="A1379" i="11"/>
  <c r="AA1378" i="11"/>
  <c r="Q1378" i="11"/>
  <c r="P1378" i="11"/>
  <c r="N1378" i="11"/>
  <c r="A1378" i="11"/>
  <c r="AA1377" i="11"/>
  <c r="Q1377" i="11"/>
  <c r="P1377" i="11"/>
  <c r="O1377" i="11"/>
  <c r="N1377" i="11"/>
  <c r="A1377" i="11"/>
  <c r="AA1376" i="11"/>
  <c r="Q1376" i="11"/>
  <c r="P1376" i="11"/>
  <c r="O1376" i="11"/>
  <c r="N1376" i="11"/>
  <c r="A1376" i="11"/>
  <c r="AA1375" i="11"/>
  <c r="Q1375" i="11"/>
  <c r="P1375" i="11"/>
  <c r="O1375" i="11"/>
  <c r="N1375" i="11"/>
  <c r="A1375" i="11"/>
  <c r="AA1374" i="11"/>
  <c r="Q1374" i="11"/>
  <c r="P1374" i="11"/>
  <c r="O1374" i="11"/>
  <c r="N1374" i="11"/>
  <c r="A1374" i="11"/>
  <c r="AA1373" i="11"/>
  <c r="Q1373" i="11"/>
  <c r="P1373" i="11"/>
  <c r="O1373" i="11"/>
  <c r="N1373" i="11"/>
  <c r="A1373" i="11"/>
  <c r="AA1372" i="11"/>
  <c r="Q1372" i="11"/>
  <c r="P1372" i="11"/>
  <c r="O1372" i="11"/>
  <c r="N1372" i="11"/>
  <c r="A1372" i="11"/>
  <c r="AA1371" i="11"/>
  <c r="Q1371" i="11"/>
  <c r="P1371" i="11"/>
  <c r="O1371" i="11"/>
  <c r="N1371" i="11"/>
  <c r="A1371" i="11"/>
  <c r="AA1370" i="11"/>
  <c r="V1370" i="11"/>
  <c r="Q1370" i="11"/>
  <c r="P1370" i="11"/>
  <c r="O1370" i="11"/>
  <c r="N1370" i="11"/>
  <c r="A1370" i="11"/>
  <c r="AA1369" i="11"/>
  <c r="V1369" i="11"/>
  <c r="Q1369" i="11"/>
  <c r="P1369" i="11"/>
  <c r="O1369" i="11"/>
  <c r="N1369" i="11"/>
  <c r="A1369" i="11"/>
  <c r="AA1368" i="11"/>
  <c r="Q1368" i="11"/>
  <c r="P1368" i="11"/>
  <c r="O1368" i="11"/>
  <c r="N1368" i="11"/>
  <c r="A1368" i="11"/>
  <c r="AA1367" i="11"/>
  <c r="Q1367" i="11"/>
  <c r="P1367" i="11"/>
  <c r="O1367" i="11"/>
  <c r="N1367" i="11"/>
  <c r="A1367" i="11"/>
  <c r="AA1366" i="11"/>
  <c r="V1366" i="11"/>
  <c r="Q1366" i="11"/>
  <c r="P1366" i="11"/>
  <c r="O1366" i="11"/>
  <c r="N1366" i="11"/>
  <c r="A1366" i="11"/>
  <c r="AA1365" i="11"/>
  <c r="V1365" i="11"/>
  <c r="Q1365" i="11"/>
  <c r="P1365" i="11"/>
  <c r="O1365" i="11"/>
  <c r="N1365" i="11"/>
  <c r="A1365" i="11"/>
  <c r="AA1364" i="11"/>
  <c r="V1364" i="11"/>
  <c r="Q1364" i="11"/>
  <c r="P1364" i="11"/>
  <c r="O1364" i="11"/>
  <c r="N1364" i="11"/>
  <c r="A1364" i="11"/>
  <c r="AA1363" i="11"/>
  <c r="Q1363" i="11"/>
  <c r="P1363" i="11"/>
  <c r="O1363" i="11"/>
  <c r="N1363" i="11"/>
  <c r="A1363" i="11"/>
  <c r="AA1362" i="11"/>
  <c r="Q1362" i="11"/>
  <c r="P1362" i="11"/>
  <c r="O1362" i="11"/>
  <c r="N1362" i="11"/>
  <c r="A1362" i="11"/>
  <c r="AA1361" i="11"/>
  <c r="Q1361" i="11"/>
  <c r="P1361" i="11"/>
  <c r="O1361" i="11"/>
  <c r="N1361" i="11"/>
  <c r="A1361" i="11"/>
  <c r="AA1360" i="11"/>
  <c r="Q1360" i="11"/>
  <c r="P1360" i="11"/>
  <c r="O1360" i="11"/>
  <c r="N1360" i="11"/>
  <c r="A1360" i="11"/>
  <c r="AA1359" i="11"/>
  <c r="Q1359" i="11"/>
  <c r="P1359" i="11"/>
  <c r="O1359" i="11"/>
  <c r="N1359" i="11"/>
  <c r="A1359" i="11"/>
  <c r="AA1358" i="11"/>
  <c r="Q1358" i="11"/>
  <c r="P1358" i="11"/>
  <c r="O1358" i="11"/>
  <c r="N1358" i="11"/>
  <c r="A1358" i="11"/>
  <c r="AA1357" i="11"/>
  <c r="V1357" i="11"/>
  <c r="Q1357" i="11"/>
  <c r="P1357" i="11"/>
  <c r="O1357" i="11"/>
  <c r="N1357" i="11"/>
  <c r="A1357" i="11"/>
  <c r="AA1356" i="11"/>
  <c r="Q1356" i="11"/>
  <c r="P1356" i="11"/>
  <c r="O1356" i="11"/>
  <c r="N1356" i="11"/>
  <c r="A1356" i="11"/>
  <c r="AA1355" i="11"/>
  <c r="V1355" i="11"/>
  <c r="Q1355" i="11"/>
  <c r="P1355" i="11"/>
  <c r="O1355" i="11"/>
  <c r="N1355" i="11"/>
  <c r="A1355" i="11"/>
  <c r="AA1354" i="11"/>
  <c r="Q1354" i="11"/>
  <c r="P1354" i="11"/>
  <c r="O1354" i="11"/>
  <c r="N1354" i="11"/>
  <c r="A1354" i="11"/>
  <c r="AA1353" i="11"/>
  <c r="Q1353" i="11"/>
  <c r="P1353" i="11"/>
  <c r="O1353" i="11"/>
  <c r="N1353" i="11"/>
  <c r="A1353" i="11"/>
  <c r="AA1352" i="11"/>
  <c r="V1352" i="11"/>
  <c r="Q1352" i="11"/>
  <c r="P1352" i="11"/>
  <c r="O1352" i="11"/>
  <c r="N1352" i="11"/>
  <c r="A1352" i="11"/>
  <c r="AA1351" i="11"/>
  <c r="Q1351" i="11"/>
  <c r="P1351" i="11"/>
  <c r="O1351" i="11"/>
  <c r="N1351" i="11"/>
  <c r="A1351" i="11"/>
  <c r="AA1350" i="11"/>
  <c r="Q1350" i="11"/>
  <c r="P1350" i="11"/>
  <c r="N1350" i="11"/>
  <c r="A1350" i="11"/>
  <c r="AA1349" i="11"/>
  <c r="Q1349" i="11"/>
  <c r="P1349" i="11"/>
  <c r="O1349" i="11"/>
  <c r="N1349" i="11"/>
  <c r="A1349" i="11"/>
  <c r="AA1348" i="11"/>
  <c r="Q1348" i="11"/>
  <c r="P1348" i="11"/>
  <c r="O1348" i="11"/>
  <c r="N1348" i="11"/>
  <c r="A1348" i="11"/>
  <c r="AA1347" i="11"/>
  <c r="Q1347" i="11"/>
  <c r="P1347" i="11"/>
  <c r="O1347" i="11"/>
  <c r="N1347" i="11"/>
  <c r="A1347" i="11"/>
  <c r="AA1346" i="11"/>
  <c r="V1346" i="11"/>
  <c r="Q1346" i="11"/>
  <c r="P1346" i="11"/>
  <c r="O1346" i="11"/>
  <c r="N1346" i="11"/>
  <c r="A1346" i="11"/>
  <c r="AA1345" i="11"/>
  <c r="V1345" i="11"/>
  <c r="Q1345" i="11"/>
  <c r="P1345" i="11"/>
  <c r="O1345" i="11"/>
  <c r="N1345" i="11"/>
  <c r="A1345" i="11"/>
  <c r="AA1344" i="11"/>
  <c r="Q1344" i="11"/>
  <c r="P1344" i="11"/>
  <c r="O1344" i="11"/>
  <c r="N1344" i="11"/>
  <c r="A1344" i="11"/>
  <c r="AA1343" i="11"/>
  <c r="Q1343" i="11"/>
  <c r="P1343" i="11"/>
  <c r="O1343" i="11"/>
  <c r="N1343" i="11"/>
  <c r="A1343" i="11"/>
  <c r="AA1342" i="11"/>
  <c r="Q1342" i="11"/>
  <c r="P1342" i="11"/>
  <c r="O1342" i="11"/>
  <c r="N1342" i="11"/>
  <c r="A1342" i="11"/>
  <c r="AA1341" i="11"/>
  <c r="Q1341" i="11"/>
  <c r="P1341" i="11"/>
  <c r="O1341" i="11"/>
  <c r="N1341" i="11"/>
  <c r="A1341" i="11"/>
  <c r="AA1340" i="11"/>
  <c r="Q1340" i="11"/>
  <c r="P1340" i="11"/>
  <c r="O1340" i="11"/>
  <c r="N1340" i="11"/>
  <c r="A1340" i="11"/>
  <c r="AA1339" i="11"/>
  <c r="Q1339" i="11"/>
  <c r="P1339" i="11"/>
  <c r="O1339" i="11"/>
  <c r="N1339" i="11"/>
  <c r="A1339" i="11"/>
  <c r="AA1338" i="11"/>
  <c r="V1338" i="11"/>
  <c r="Q1338" i="11"/>
  <c r="P1338" i="11"/>
  <c r="O1338" i="11"/>
  <c r="N1338" i="11"/>
  <c r="A1338" i="11"/>
  <c r="AA1337" i="11"/>
  <c r="V1337" i="11"/>
  <c r="Q1337" i="11"/>
  <c r="P1337" i="11"/>
  <c r="O1337" i="11"/>
  <c r="N1337" i="11"/>
  <c r="A1337" i="11"/>
  <c r="AA1336" i="11"/>
  <c r="V1336" i="11"/>
  <c r="Q1336" i="11"/>
  <c r="P1336" i="11"/>
  <c r="O1336" i="11"/>
  <c r="N1336" i="11"/>
  <c r="A1336" i="11"/>
  <c r="AA1335" i="11"/>
  <c r="Q1335" i="11"/>
  <c r="P1335" i="11"/>
  <c r="O1335" i="11"/>
  <c r="N1335" i="11"/>
  <c r="A1335" i="11"/>
  <c r="AA1334" i="11"/>
  <c r="Q1334" i="11"/>
  <c r="P1334" i="11"/>
  <c r="O1334" i="11"/>
  <c r="N1334" i="11"/>
  <c r="A1334" i="11"/>
  <c r="AA1333" i="11"/>
  <c r="Q1333" i="11"/>
  <c r="P1333" i="11"/>
  <c r="O1333" i="11"/>
  <c r="N1333" i="11"/>
  <c r="A1333" i="11"/>
  <c r="AA1332" i="11"/>
  <c r="V1332" i="11"/>
  <c r="Q1332" i="11"/>
  <c r="P1332" i="11"/>
  <c r="O1332" i="11"/>
  <c r="N1332" i="11"/>
  <c r="A1332" i="11"/>
  <c r="AA1331" i="11"/>
  <c r="V1331" i="11"/>
  <c r="Q1331" i="11"/>
  <c r="P1331" i="11"/>
  <c r="O1331" i="11"/>
  <c r="N1331" i="11"/>
  <c r="A1331" i="11"/>
  <c r="AA1330" i="11"/>
  <c r="V1330" i="11"/>
  <c r="Q1330" i="11"/>
  <c r="P1330" i="11"/>
  <c r="O1330" i="11"/>
  <c r="N1330" i="11"/>
  <c r="A1330" i="11"/>
  <c r="AA1329" i="11"/>
  <c r="V1329" i="11"/>
  <c r="Q1329" i="11"/>
  <c r="P1329" i="11"/>
  <c r="O1329" i="11"/>
  <c r="N1329" i="11"/>
  <c r="A1329" i="11"/>
  <c r="AA1328" i="11"/>
  <c r="V1328" i="11"/>
  <c r="Q1328" i="11"/>
  <c r="P1328" i="11"/>
  <c r="O1328" i="11"/>
  <c r="N1328" i="11"/>
  <c r="A1328" i="11"/>
  <c r="AA1327" i="11"/>
  <c r="V1327" i="11"/>
  <c r="Q1327" i="11"/>
  <c r="P1327" i="11"/>
  <c r="O1327" i="11"/>
  <c r="N1327" i="11"/>
  <c r="A1327" i="11"/>
  <c r="AA1326" i="11"/>
  <c r="Q1326" i="11"/>
  <c r="P1326" i="11"/>
  <c r="O1326" i="11"/>
  <c r="N1326" i="11"/>
  <c r="A1326" i="11"/>
  <c r="AA1325" i="11"/>
  <c r="V1325" i="11"/>
  <c r="Q1325" i="11"/>
  <c r="P1325" i="11"/>
  <c r="O1325" i="11"/>
  <c r="N1325" i="11"/>
  <c r="A1325" i="11"/>
  <c r="AA1324" i="11"/>
  <c r="V1324" i="11"/>
  <c r="Q1324" i="11"/>
  <c r="P1324" i="11"/>
  <c r="O1324" i="11"/>
  <c r="N1324" i="11"/>
  <c r="A1324" i="11"/>
  <c r="AA1323" i="11"/>
  <c r="Q1323" i="11"/>
  <c r="P1323" i="11"/>
  <c r="O1323" i="11"/>
  <c r="N1323" i="11"/>
  <c r="A1323" i="11"/>
  <c r="AA1322" i="11"/>
  <c r="V1322" i="11"/>
  <c r="Q1322" i="11"/>
  <c r="P1322" i="11"/>
  <c r="O1322" i="11"/>
  <c r="N1322" i="11"/>
  <c r="A1322" i="11"/>
  <c r="AA1321" i="11"/>
  <c r="Q1321" i="11"/>
  <c r="P1321" i="11"/>
  <c r="O1321" i="11"/>
  <c r="N1321" i="11"/>
  <c r="A1321" i="11"/>
  <c r="AA1320" i="11"/>
  <c r="V1320" i="11"/>
  <c r="Q1320" i="11"/>
  <c r="P1320" i="11"/>
  <c r="O1320" i="11"/>
  <c r="N1320" i="11"/>
  <c r="A1320" i="11"/>
  <c r="AA1319" i="11"/>
  <c r="Q1319" i="11"/>
  <c r="P1319" i="11"/>
  <c r="O1319" i="11"/>
  <c r="N1319" i="11"/>
  <c r="A1319" i="11"/>
  <c r="AA1318" i="11"/>
  <c r="V1318" i="11"/>
  <c r="Q1318" i="11"/>
  <c r="P1318" i="11"/>
  <c r="O1318" i="11"/>
  <c r="N1318" i="11"/>
  <c r="A1318" i="11"/>
  <c r="AA1317" i="11"/>
  <c r="Q1317" i="11"/>
  <c r="P1317" i="11"/>
  <c r="O1317" i="11"/>
  <c r="N1317" i="11"/>
  <c r="A1317" i="11"/>
  <c r="AA1316" i="11"/>
  <c r="Q1316" i="11"/>
  <c r="P1316" i="11"/>
  <c r="O1316" i="11"/>
  <c r="N1316" i="11"/>
  <c r="A1316" i="11"/>
  <c r="AA1315" i="11"/>
  <c r="V1315" i="11"/>
  <c r="Q1315" i="11"/>
  <c r="P1315" i="11"/>
  <c r="O1315" i="11"/>
  <c r="N1315" i="11"/>
  <c r="A1315" i="11"/>
  <c r="AA1314" i="11"/>
  <c r="Q1314" i="11"/>
  <c r="P1314" i="11"/>
  <c r="O1314" i="11"/>
  <c r="N1314" i="11"/>
  <c r="A1314" i="11"/>
  <c r="AA1313" i="11"/>
  <c r="Q1313" i="11"/>
  <c r="P1313" i="11"/>
  <c r="O1313" i="11"/>
  <c r="N1313" i="11"/>
  <c r="A1313" i="11"/>
  <c r="AA1312" i="11"/>
  <c r="Q1312" i="11"/>
  <c r="P1312" i="11"/>
  <c r="O1312" i="11"/>
  <c r="N1312" i="11"/>
  <c r="A1312" i="11"/>
  <c r="AA1311" i="11"/>
  <c r="Q1311" i="11"/>
  <c r="P1311" i="11"/>
  <c r="O1311" i="11"/>
  <c r="N1311" i="11"/>
  <c r="A1311" i="11"/>
  <c r="AA1310" i="11"/>
  <c r="V1310" i="11"/>
  <c r="Q1310" i="11"/>
  <c r="P1310" i="11"/>
  <c r="O1310" i="11"/>
  <c r="N1310" i="11"/>
  <c r="A1310" i="11"/>
  <c r="AA1309" i="11"/>
  <c r="V1309" i="11"/>
  <c r="Q1309" i="11"/>
  <c r="P1309" i="11"/>
  <c r="O1309" i="11"/>
  <c r="N1309" i="11"/>
  <c r="A1309" i="11"/>
  <c r="AA1308" i="11"/>
  <c r="V1308" i="11"/>
  <c r="Q1308" i="11"/>
  <c r="P1308" i="11"/>
  <c r="O1308" i="11"/>
  <c r="N1308" i="11"/>
  <c r="A1308" i="11"/>
  <c r="AA1307" i="11"/>
  <c r="Q1307" i="11"/>
  <c r="P1307" i="11"/>
  <c r="O1307" i="11"/>
  <c r="N1307" i="11"/>
  <c r="A1307" i="11"/>
  <c r="AA1306" i="11"/>
  <c r="Q1306" i="11"/>
  <c r="P1306" i="11"/>
  <c r="O1306" i="11"/>
  <c r="N1306" i="11"/>
  <c r="A1306" i="11"/>
  <c r="AA1305" i="11"/>
  <c r="Q1305" i="11"/>
  <c r="P1305" i="11"/>
  <c r="O1305" i="11"/>
  <c r="N1305" i="11"/>
  <c r="A1305" i="11"/>
  <c r="AA1304" i="11"/>
  <c r="Q1304" i="11"/>
  <c r="P1304" i="11"/>
  <c r="O1304" i="11"/>
  <c r="N1304" i="11"/>
  <c r="A1304" i="11"/>
  <c r="AA1303" i="11"/>
  <c r="Q1303" i="11"/>
  <c r="P1303" i="11"/>
  <c r="O1303" i="11"/>
  <c r="N1303" i="11"/>
  <c r="A1303" i="11"/>
  <c r="AA1302" i="11"/>
  <c r="Q1302" i="11"/>
  <c r="P1302" i="11"/>
  <c r="O1302" i="11"/>
  <c r="N1302" i="11"/>
  <c r="A1302" i="11"/>
  <c r="AA1301" i="11"/>
  <c r="V1301" i="11"/>
  <c r="Q1301" i="11"/>
  <c r="P1301" i="11"/>
  <c r="O1301" i="11"/>
  <c r="N1301" i="11"/>
  <c r="A1301" i="11"/>
  <c r="AA1300" i="11"/>
  <c r="Q1300" i="11"/>
  <c r="P1300" i="11"/>
  <c r="O1300" i="11"/>
  <c r="N1300" i="11"/>
  <c r="A1300" i="11"/>
  <c r="AA1299" i="11"/>
  <c r="Q1299" i="11"/>
  <c r="P1299" i="11"/>
  <c r="O1299" i="11"/>
  <c r="N1299" i="11"/>
  <c r="A1299" i="11"/>
  <c r="AA1298" i="11"/>
  <c r="Q1298" i="11"/>
  <c r="P1298" i="11"/>
  <c r="O1298" i="11"/>
  <c r="N1298" i="11"/>
  <c r="A1298" i="11"/>
  <c r="AA1297" i="11"/>
  <c r="V1297" i="11"/>
  <c r="Q1297" i="11"/>
  <c r="P1297" i="11"/>
  <c r="O1297" i="11"/>
  <c r="N1297" i="11"/>
  <c r="A1297" i="11"/>
  <c r="AA1296" i="11"/>
  <c r="Q1296" i="11"/>
  <c r="P1296" i="11"/>
  <c r="O1296" i="11"/>
  <c r="N1296" i="11"/>
  <c r="A1296" i="11"/>
  <c r="AA1295" i="11"/>
  <c r="V1295" i="11"/>
  <c r="Q1295" i="11"/>
  <c r="P1295" i="11"/>
  <c r="O1295" i="11"/>
  <c r="N1295" i="11"/>
  <c r="A1295" i="11"/>
  <c r="AA1294" i="11"/>
  <c r="Q1294" i="11"/>
  <c r="P1294" i="11"/>
  <c r="O1294" i="11"/>
  <c r="N1294" i="11"/>
  <c r="A1294" i="11"/>
  <c r="AA1293" i="11"/>
  <c r="Q1293" i="11"/>
  <c r="P1293" i="11"/>
  <c r="O1293" i="11"/>
  <c r="N1293" i="11"/>
  <c r="A1293" i="11"/>
  <c r="AA1292" i="11"/>
  <c r="V1292" i="11"/>
  <c r="Q1292" i="11"/>
  <c r="P1292" i="11"/>
  <c r="O1292" i="11"/>
  <c r="N1292" i="11"/>
  <c r="A1292" i="11"/>
  <c r="AA1291" i="11"/>
  <c r="V1291" i="11"/>
  <c r="Q1291" i="11"/>
  <c r="P1291" i="11"/>
  <c r="O1291" i="11"/>
  <c r="N1291" i="11"/>
  <c r="A1291" i="11"/>
  <c r="AA1290" i="11"/>
  <c r="V1290" i="11"/>
  <c r="Q1290" i="11"/>
  <c r="P1290" i="11"/>
  <c r="O1290" i="11"/>
  <c r="N1290" i="11"/>
  <c r="A1290" i="11"/>
  <c r="AA1289" i="11"/>
  <c r="V1289" i="11"/>
  <c r="Q1289" i="11"/>
  <c r="P1289" i="11"/>
  <c r="O1289" i="11"/>
  <c r="N1289" i="11"/>
  <c r="A1289" i="11"/>
  <c r="AA1288" i="11"/>
  <c r="Q1288" i="11"/>
  <c r="P1288" i="11"/>
  <c r="O1288" i="11"/>
  <c r="N1288" i="11"/>
  <c r="A1288" i="11"/>
  <c r="AA1287" i="11"/>
  <c r="Q1287" i="11"/>
  <c r="P1287" i="11"/>
  <c r="O1287" i="11"/>
  <c r="N1287" i="11"/>
  <c r="A1287" i="11"/>
  <c r="AA1286" i="11"/>
  <c r="Q1286" i="11"/>
  <c r="P1286" i="11"/>
  <c r="O1286" i="11"/>
  <c r="N1286" i="11"/>
  <c r="A1286" i="11"/>
  <c r="AA1285" i="11"/>
  <c r="Q1285" i="11"/>
  <c r="P1285" i="11"/>
  <c r="O1285" i="11"/>
  <c r="N1285" i="11"/>
  <c r="A1285" i="11"/>
  <c r="AA1284" i="11"/>
  <c r="V1284" i="11"/>
  <c r="Q1284" i="11"/>
  <c r="P1284" i="11"/>
  <c r="O1284" i="11"/>
  <c r="N1284" i="11"/>
  <c r="A1284" i="11"/>
  <c r="AA1283" i="11"/>
  <c r="V1283" i="11"/>
  <c r="Q1283" i="11"/>
  <c r="P1283" i="11"/>
  <c r="O1283" i="11"/>
  <c r="N1283" i="11"/>
  <c r="A1283" i="11"/>
  <c r="AA1282" i="11"/>
  <c r="V1282" i="11"/>
  <c r="Q1282" i="11"/>
  <c r="P1282" i="11"/>
  <c r="O1282" i="11"/>
  <c r="N1282" i="11"/>
  <c r="A1282" i="11"/>
  <c r="AA1281" i="11"/>
  <c r="V1281" i="11"/>
  <c r="Q1281" i="11"/>
  <c r="P1281" i="11"/>
  <c r="O1281" i="11"/>
  <c r="N1281" i="11"/>
  <c r="A1281" i="11"/>
  <c r="AA1280" i="11"/>
  <c r="Q1280" i="11"/>
  <c r="P1280" i="11"/>
  <c r="O1280" i="11"/>
  <c r="N1280" i="11"/>
  <c r="A1280" i="11"/>
  <c r="AA1279" i="11"/>
  <c r="Q1279" i="11"/>
  <c r="P1279" i="11"/>
  <c r="O1279" i="11"/>
  <c r="N1279" i="11"/>
  <c r="A1279" i="11"/>
  <c r="AA1278" i="11"/>
  <c r="Q1278" i="11"/>
  <c r="P1278" i="11"/>
  <c r="O1278" i="11"/>
  <c r="N1278" i="11"/>
  <c r="A1278" i="11"/>
  <c r="AA1277" i="11"/>
  <c r="Q1277" i="11"/>
  <c r="P1277" i="11"/>
  <c r="O1277" i="11"/>
  <c r="N1277" i="11"/>
  <c r="A1277" i="11"/>
  <c r="AA1276" i="11"/>
  <c r="V1276" i="11"/>
  <c r="Q1276" i="11"/>
  <c r="P1276" i="11"/>
  <c r="O1276" i="11"/>
  <c r="N1276" i="11"/>
  <c r="A1276" i="11"/>
  <c r="AA1275" i="11"/>
  <c r="Q1275" i="11"/>
  <c r="P1275" i="11"/>
  <c r="O1275" i="11"/>
  <c r="N1275" i="11"/>
  <c r="A1275" i="11"/>
  <c r="AA1274" i="11"/>
  <c r="V1274" i="11"/>
  <c r="Q1274" i="11"/>
  <c r="P1274" i="11"/>
  <c r="O1274" i="11"/>
  <c r="N1274" i="11"/>
  <c r="A1274" i="11"/>
  <c r="AA1273" i="11"/>
  <c r="V1273" i="11"/>
  <c r="Q1273" i="11"/>
  <c r="P1273" i="11"/>
  <c r="O1273" i="11"/>
  <c r="N1273" i="11"/>
  <c r="A1273" i="11"/>
  <c r="AA1272" i="11"/>
  <c r="Q1272" i="11"/>
  <c r="P1272" i="11"/>
  <c r="O1272" i="11"/>
  <c r="N1272" i="11"/>
  <c r="A1272" i="11"/>
  <c r="AA1271" i="11"/>
  <c r="Q1271" i="11"/>
  <c r="P1271" i="11"/>
  <c r="O1271" i="11"/>
  <c r="N1271" i="11"/>
  <c r="A1271" i="11"/>
  <c r="AA1270" i="11"/>
  <c r="V1270" i="11"/>
  <c r="Q1270" i="11"/>
  <c r="P1270" i="11"/>
  <c r="O1270" i="11"/>
  <c r="N1270" i="11"/>
  <c r="A1270" i="11"/>
  <c r="AA1269" i="11"/>
  <c r="Q1269" i="11"/>
  <c r="P1269" i="11"/>
  <c r="O1269" i="11"/>
  <c r="N1269" i="11"/>
  <c r="A1269" i="11"/>
  <c r="AA1268" i="11"/>
  <c r="V1268" i="11"/>
  <c r="Q1268" i="11"/>
  <c r="P1268" i="11"/>
  <c r="O1268" i="11"/>
  <c r="N1268" i="11"/>
  <c r="A1268" i="11"/>
  <c r="AA1267" i="11"/>
  <c r="Q1267" i="11"/>
  <c r="P1267" i="11"/>
  <c r="O1267" i="11"/>
  <c r="N1267" i="11"/>
  <c r="A1267" i="11"/>
  <c r="AA1266" i="11"/>
  <c r="V1266" i="11"/>
  <c r="Q1266" i="11"/>
  <c r="P1266" i="11"/>
  <c r="O1266" i="11"/>
  <c r="N1266" i="11"/>
  <c r="A1266" i="11"/>
  <c r="AA1265" i="11"/>
  <c r="V1265" i="11"/>
  <c r="Q1265" i="11"/>
  <c r="P1265" i="11"/>
  <c r="O1265" i="11"/>
  <c r="N1265" i="11"/>
  <c r="A1265" i="11"/>
  <c r="AA1264" i="11"/>
  <c r="V1264" i="11"/>
  <c r="Q1264" i="11"/>
  <c r="P1264" i="11"/>
  <c r="O1264" i="11"/>
  <c r="N1264" i="11"/>
  <c r="A1264" i="11"/>
  <c r="AA1263" i="11"/>
  <c r="Q1263" i="11"/>
  <c r="P1263" i="11"/>
  <c r="O1263" i="11"/>
  <c r="N1263" i="11"/>
  <c r="A1263" i="11"/>
  <c r="AA1262" i="11"/>
  <c r="Q1262" i="11"/>
  <c r="P1262" i="11"/>
  <c r="O1262" i="11"/>
  <c r="N1262" i="11"/>
  <c r="A1262" i="11"/>
  <c r="AA1261" i="11"/>
  <c r="V1261" i="11"/>
  <c r="Q1261" i="11"/>
  <c r="P1261" i="11"/>
  <c r="O1261" i="11"/>
  <c r="N1261" i="11"/>
  <c r="A1261" i="11"/>
  <c r="AA1260" i="11"/>
  <c r="V1260" i="11"/>
  <c r="Q1260" i="11"/>
  <c r="P1260" i="11"/>
  <c r="O1260" i="11"/>
  <c r="N1260" i="11"/>
  <c r="A1260" i="11"/>
  <c r="AA1259" i="11"/>
  <c r="Q1259" i="11"/>
  <c r="P1259" i="11"/>
  <c r="O1259" i="11"/>
  <c r="N1259" i="11"/>
  <c r="A1259" i="11"/>
  <c r="AA1258" i="11"/>
  <c r="V1258" i="11"/>
  <c r="Q1258" i="11"/>
  <c r="P1258" i="11"/>
  <c r="O1258" i="11"/>
  <c r="N1258" i="11"/>
  <c r="A1258" i="11"/>
  <c r="AA1257" i="11"/>
  <c r="V1257" i="11"/>
  <c r="Q1257" i="11"/>
  <c r="P1257" i="11"/>
  <c r="O1257" i="11"/>
  <c r="N1257" i="11"/>
  <c r="A1257" i="11"/>
  <c r="AA1256" i="11"/>
  <c r="Q1256" i="11"/>
  <c r="P1256" i="11"/>
  <c r="O1256" i="11"/>
  <c r="N1256" i="11"/>
  <c r="A1256" i="11"/>
  <c r="AA1255" i="11"/>
  <c r="Q1255" i="11"/>
  <c r="P1255" i="11"/>
  <c r="O1255" i="11"/>
  <c r="N1255" i="11"/>
  <c r="A1255" i="11"/>
  <c r="AA1254" i="11"/>
  <c r="Q1254" i="11"/>
  <c r="P1254" i="11"/>
  <c r="O1254" i="11"/>
  <c r="N1254" i="11"/>
  <c r="A1254" i="11"/>
  <c r="AA1253" i="11"/>
  <c r="Q1253" i="11"/>
  <c r="P1253" i="11"/>
  <c r="O1253" i="11"/>
  <c r="N1253" i="11"/>
  <c r="A1253" i="11"/>
  <c r="AA1252" i="11"/>
  <c r="Q1252" i="11"/>
  <c r="P1252" i="11"/>
  <c r="N1252" i="11"/>
  <c r="A1252" i="11"/>
  <c r="AA1251" i="11"/>
  <c r="Q1251" i="11"/>
  <c r="P1251" i="11"/>
  <c r="O1251" i="11"/>
  <c r="N1251" i="11"/>
  <c r="A1251" i="11"/>
  <c r="AA1250" i="11"/>
  <c r="V1250" i="11"/>
  <c r="Q1250" i="11"/>
  <c r="P1250" i="11"/>
  <c r="O1250" i="11"/>
  <c r="N1250" i="11"/>
  <c r="A1250" i="11"/>
  <c r="AA1249" i="11"/>
  <c r="Q1249" i="11"/>
  <c r="P1249" i="11"/>
  <c r="N1249" i="11"/>
  <c r="A1249" i="11"/>
  <c r="AA1248" i="11"/>
  <c r="V1248" i="11"/>
  <c r="Q1248" i="11"/>
  <c r="P1248" i="11"/>
  <c r="O1248" i="11"/>
  <c r="N1248" i="11"/>
  <c r="A1248" i="11"/>
  <c r="AA1247" i="11"/>
  <c r="Q1247" i="11"/>
  <c r="P1247" i="11"/>
  <c r="O1247" i="11"/>
  <c r="N1247" i="11"/>
  <c r="A1247" i="11"/>
  <c r="AA1246" i="11"/>
  <c r="Q1246" i="11"/>
  <c r="P1246" i="11"/>
  <c r="O1246" i="11"/>
  <c r="N1246" i="11"/>
  <c r="A1246" i="11"/>
  <c r="AA1245" i="11"/>
  <c r="V1245" i="11"/>
  <c r="Q1245" i="11"/>
  <c r="P1245" i="11"/>
  <c r="O1245" i="11"/>
  <c r="N1245" i="11"/>
  <c r="A1245" i="11"/>
  <c r="AA1244" i="11"/>
  <c r="Q1244" i="11"/>
  <c r="P1244" i="11"/>
  <c r="O1244" i="11"/>
  <c r="N1244" i="11"/>
  <c r="A1244" i="11"/>
  <c r="AA1243" i="11"/>
  <c r="V1243" i="11"/>
  <c r="Q1243" i="11"/>
  <c r="P1243" i="11"/>
  <c r="O1243" i="11"/>
  <c r="N1243" i="11"/>
  <c r="A1243" i="11"/>
  <c r="AA1242" i="11"/>
  <c r="V1242" i="11"/>
  <c r="Q1242" i="11"/>
  <c r="P1242" i="11"/>
  <c r="O1242" i="11"/>
  <c r="N1242" i="11"/>
  <c r="A1242" i="11"/>
  <c r="AA1241" i="11"/>
  <c r="Q1241" i="11"/>
  <c r="P1241" i="11"/>
  <c r="O1241" i="11"/>
  <c r="N1241" i="11"/>
  <c r="A1241" i="11"/>
  <c r="AA1240" i="11"/>
  <c r="Q1240" i="11"/>
  <c r="P1240" i="11"/>
  <c r="O1240" i="11"/>
  <c r="N1240" i="11"/>
  <c r="A1240" i="11"/>
  <c r="AA1239" i="11"/>
  <c r="V1239" i="11"/>
  <c r="Q1239" i="11"/>
  <c r="P1239" i="11"/>
  <c r="O1239" i="11"/>
  <c r="N1239" i="11"/>
  <c r="A1239" i="11"/>
  <c r="AA1238" i="11"/>
  <c r="V1238" i="11"/>
  <c r="Q1238" i="11"/>
  <c r="P1238" i="11"/>
  <c r="O1238" i="11"/>
  <c r="N1238" i="11"/>
  <c r="A1238" i="11"/>
  <c r="AA1237" i="11"/>
  <c r="V1237" i="11"/>
  <c r="Q1237" i="11"/>
  <c r="P1237" i="11"/>
  <c r="O1237" i="11"/>
  <c r="N1237" i="11"/>
  <c r="A1237" i="11"/>
  <c r="AA1236" i="11"/>
  <c r="V1236" i="11"/>
  <c r="Q1236" i="11"/>
  <c r="P1236" i="11"/>
  <c r="O1236" i="11"/>
  <c r="N1236" i="11"/>
  <c r="A1236" i="11"/>
  <c r="AA1235" i="11"/>
  <c r="V1235" i="11"/>
  <c r="Q1235" i="11"/>
  <c r="P1235" i="11"/>
  <c r="O1235" i="11"/>
  <c r="N1235" i="11"/>
  <c r="A1235" i="11"/>
  <c r="AA1234" i="11"/>
  <c r="V1234" i="11"/>
  <c r="Q1234" i="11"/>
  <c r="P1234" i="11"/>
  <c r="O1234" i="11"/>
  <c r="N1234" i="11"/>
  <c r="A1234" i="11"/>
  <c r="AA1233" i="11"/>
  <c r="V1233" i="11"/>
  <c r="Q1233" i="11"/>
  <c r="P1233" i="11"/>
  <c r="O1233" i="11"/>
  <c r="N1233" i="11"/>
  <c r="A1233" i="11"/>
  <c r="AA1232" i="11"/>
  <c r="Q1232" i="11"/>
  <c r="P1232" i="11"/>
  <c r="O1232" i="11"/>
  <c r="N1232" i="11"/>
  <c r="A1232" i="11"/>
  <c r="AA1231" i="11"/>
  <c r="Q1231" i="11"/>
  <c r="P1231" i="11"/>
  <c r="O1231" i="11"/>
  <c r="N1231" i="11"/>
  <c r="A1231" i="11"/>
  <c r="AA1230" i="11"/>
  <c r="V1230" i="11"/>
  <c r="Q1230" i="11"/>
  <c r="P1230" i="11"/>
  <c r="O1230" i="11"/>
  <c r="N1230" i="11"/>
  <c r="A1230" i="11"/>
  <c r="AA1229" i="11"/>
  <c r="V1229" i="11"/>
  <c r="Q1229" i="11"/>
  <c r="P1229" i="11"/>
  <c r="O1229" i="11"/>
  <c r="N1229" i="11"/>
  <c r="A1229" i="11"/>
  <c r="AA1228" i="11"/>
  <c r="Q1228" i="11"/>
  <c r="P1228" i="11"/>
  <c r="O1228" i="11"/>
  <c r="N1228" i="11"/>
  <c r="A1228" i="11"/>
  <c r="AA1227" i="11"/>
  <c r="V1227" i="11"/>
  <c r="Q1227" i="11"/>
  <c r="P1227" i="11"/>
  <c r="O1227" i="11"/>
  <c r="N1227" i="11"/>
  <c r="A1227" i="11"/>
  <c r="AA1226" i="11"/>
  <c r="Q1226" i="11"/>
  <c r="P1226" i="11"/>
  <c r="O1226" i="11"/>
  <c r="N1226" i="11"/>
  <c r="A1226" i="11"/>
  <c r="AA1225" i="11"/>
  <c r="V1225" i="11"/>
  <c r="Q1225" i="11"/>
  <c r="P1225" i="11"/>
  <c r="O1225" i="11"/>
  <c r="N1225" i="11"/>
  <c r="A1225" i="11"/>
  <c r="AA1224" i="11"/>
  <c r="Q1224" i="11"/>
  <c r="P1224" i="11"/>
  <c r="O1224" i="11"/>
  <c r="N1224" i="11"/>
  <c r="A1224" i="11"/>
  <c r="AA1223" i="11"/>
  <c r="Q1223" i="11"/>
  <c r="P1223" i="11"/>
  <c r="O1223" i="11"/>
  <c r="N1223" i="11"/>
  <c r="A1223" i="11"/>
  <c r="AA1222" i="11"/>
  <c r="Q1222" i="11"/>
  <c r="P1222" i="11"/>
  <c r="O1222" i="11"/>
  <c r="N1222" i="11"/>
  <c r="A1222" i="11"/>
  <c r="AA1221" i="11"/>
  <c r="Q1221" i="11"/>
  <c r="P1221" i="11"/>
  <c r="O1221" i="11"/>
  <c r="N1221" i="11"/>
  <c r="A1221" i="11"/>
  <c r="AA1220" i="11"/>
  <c r="V1220" i="11"/>
  <c r="Q1220" i="11"/>
  <c r="P1220" i="11"/>
  <c r="O1220" i="11"/>
  <c r="N1220" i="11"/>
  <c r="A1220" i="11"/>
  <c r="AA1219" i="11"/>
  <c r="Q1219" i="11"/>
  <c r="P1219" i="11"/>
  <c r="O1219" i="11"/>
  <c r="N1219" i="11"/>
  <c r="A1219" i="11"/>
  <c r="AA1218" i="11"/>
  <c r="V1218" i="11"/>
  <c r="Q1218" i="11"/>
  <c r="P1218" i="11"/>
  <c r="O1218" i="11"/>
  <c r="N1218" i="11"/>
  <c r="A1218" i="11"/>
  <c r="AA1217" i="11"/>
  <c r="V1217" i="11"/>
  <c r="Q1217" i="11"/>
  <c r="P1217" i="11"/>
  <c r="O1217" i="11"/>
  <c r="N1217" i="11"/>
  <c r="A1217" i="11"/>
  <c r="AA1216" i="11"/>
  <c r="V1216" i="11"/>
  <c r="Q1216" i="11"/>
  <c r="P1216" i="11"/>
  <c r="O1216" i="11"/>
  <c r="N1216" i="11"/>
  <c r="A1216" i="11"/>
  <c r="AA1215" i="11"/>
  <c r="Q1215" i="11"/>
  <c r="P1215" i="11"/>
  <c r="O1215" i="11"/>
  <c r="N1215" i="11"/>
  <c r="A1215" i="11"/>
  <c r="AA1214" i="11"/>
  <c r="Q1214" i="11"/>
  <c r="P1214" i="11"/>
  <c r="O1214" i="11"/>
  <c r="N1214" i="11"/>
  <c r="A1214" i="11"/>
  <c r="AA1213" i="11"/>
  <c r="V1213" i="11"/>
  <c r="Q1213" i="11"/>
  <c r="P1213" i="11"/>
  <c r="O1213" i="11"/>
  <c r="N1213" i="11"/>
  <c r="A1213" i="11"/>
  <c r="AA1212" i="11"/>
  <c r="V1212" i="11"/>
  <c r="Q1212" i="11"/>
  <c r="P1212" i="11"/>
  <c r="O1212" i="11"/>
  <c r="N1212" i="11"/>
  <c r="A1212" i="11"/>
  <c r="AA1211" i="11"/>
  <c r="Q1211" i="11"/>
  <c r="P1211" i="11"/>
  <c r="O1211" i="11"/>
  <c r="N1211" i="11"/>
  <c r="A1211" i="11"/>
  <c r="AA1210" i="11"/>
  <c r="V1210" i="11"/>
  <c r="Q1210" i="11"/>
  <c r="P1210" i="11"/>
  <c r="O1210" i="11"/>
  <c r="N1210" i="11"/>
  <c r="A1210" i="11"/>
  <c r="AA1209" i="11"/>
  <c r="Q1209" i="11"/>
  <c r="P1209" i="11"/>
  <c r="O1209" i="11"/>
  <c r="N1209" i="11"/>
  <c r="A1209" i="11"/>
  <c r="AA1208" i="11"/>
  <c r="Q1208" i="11"/>
  <c r="P1208" i="11"/>
  <c r="O1208" i="11"/>
  <c r="N1208" i="11"/>
  <c r="A1208" i="11"/>
  <c r="AA1207" i="11"/>
  <c r="Q1207" i="11"/>
  <c r="P1207" i="11"/>
  <c r="O1207" i="11"/>
  <c r="N1207" i="11"/>
  <c r="A1207" i="11"/>
  <c r="AA1206" i="11"/>
  <c r="Q1206" i="11"/>
  <c r="P1206" i="11"/>
  <c r="O1206" i="11"/>
  <c r="N1206" i="11"/>
  <c r="A1206" i="11"/>
  <c r="AA1205" i="11"/>
  <c r="Q1205" i="11"/>
  <c r="P1205" i="11"/>
  <c r="O1205" i="11"/>
  <c r="N1205" i="11"/>
  <c r="A1205" i="11"/>
  <c r="AA1204" i="11"/>
  <c r="Q1204" i="11"/>
  <c r="P1204" i="11"/>
  <c r="O1204" i="11"/>
  <c r="N1204" i="11"/>
  <c r="A1204" i="11"/>
  <c r="AA1203" i="11"/>
  <c r="V1203" i="11"/>
  <c r="Q1203" i="11"/>
  <c r="P1203" i="11"/>
  <c r="O1203" i="11"/>
  <c r="N1203" i="11"/>
  <c r="A1203" i="11"/>
  <c r="AA1202" i="11"/>
  <c r="Q1202" i="11"/>
  <c r="P1202" i="11"/>
  <c r="O1202" i="11"/>
  <c r="N1202" i="11"/>
  <c r="A1202" i="11"/>
  <c r="AA1201" i="11"/>
  <c r="V1201" i="11"/>
  <c r="Q1201" i="11"/>
  <c r="P1201" i="11"/>
  <c r="O1201" i="11"/>
  <c r="N1201" i="11"/>
  <c r="A1201" i="11"/>
  <c r="AA1200" i="11"/>
  <c r="Q1200" i="11"/>
  <c r="P1200" i="11"/>
  <c r="O1200" i="11"/>
  <c r="N1200" i="11"/>
  <c r="A1200" i="11"/>
  <c r="AA1199" i="11"/>
  <c r="Q1199" i="11"/>
  <c r="P1199" i="11"/>
  <c r="O1199" i="11"/>
  <c r="N1199" i="11"/>
  <c r="A1199" i="11"/>
  <c r="AA1198" i="11"/>
  <c r="Q1198" i="11"/>
  <c r="P1198" i="11"/>
  <c r="O1198" i="11"/>
  <c r="N1198" i="11"/>
  <c r="A1198" i="11"/>
  <c r="AA1197" i="11"/>
  <c r="Q1197" i="11"/>
  <c r="P1197" i="11"/>
  <c r="O1197" i="11"/>
  <c r="N1197" i="11"/>
  <c r="A1197" i="11"/>
  <c r="AA1196" i="11"/>
  <c r="Q1196" i="11"/>
  <c r="P1196" i="11"/>
  <c r="O1196" i="11"/>
  <c r="N1196" i="11"/>
  <c r="A1196" i="11"/>
  <c r="AA1195" i="11"/>
  <c r="Q1195" i="11"/>
  <c r="P1195" i="11"/>
  <c r="O1195" i="11"/>
  <c r="N1195" i="11"/>
  <c r="A1195" i="11"/>
  <c r="AA1194" i="11"/>
  <c r="Q1194" i="11"/>
  <c r="P1194" i="11"/>
  <c r="O1194" i="11"/>
  <c r="N1194" i="11"/>
  <c r="A1194" i="11"/>
  <c r="AA1193" i="11"/>
  <c r="V1193" i="11"/>
  <c r="Q1193" i="11"/>
  <c r="P1193" i="11"/>
  <c r="O1193" i="11"/>
  <c r="N1193" i="11"/>
  <c r="A1193" i="11"/>
  <c r="AA1192" i="11"/>
  <c r="Q1192" i="11"/>
  <c r="P1192" i="11"/>
  <c r="O1192" i="11"/>
  <c r="N1192" i="11"/>
  <c r="A1192" i="11"/>
  <c r="AA1191" i="11"/>
  <c r="V1191" i="11"/>
  <c r="Q1191" i="11"/>
  <c r="P1191" i="11"/>
  <c r="O1191" i="11"/>
  <c r="N1191" i="11"/>
  <c r="A1191" i="11"/>
  <c r="AA1190" i="11"/>
  <c r="Q1190" i="11"/>
  <c r="P1190" i="11"/>
  <c r="O1190" i="11"/>
  <c r="N1190" i="11"/>
  <c r="A1190" i="11"/>
  <c r="AA1189" i="11"/>
  <c r="V1189" i="11"/>
  <c r="Q1189" i="11"/>
  <c r="P1189" i="11"/>
  <c r="O1189" i="11"/>
  <c r="N1189" i="11"/>
  <c r="A1189" i="11"/>
  <c r="AA1188" i="11"/>
  <c r="Q1188" i="11"/>
  <c r="P1188" i="11"/>
  <c r="O1188" i="11"/>
  <c r="N1188" i="11"/>
  <c r="A1188" i="11"/>
  <c r="AA1187" i="11"/>
  <c r="V1187" i="11"/>
  <c r="Q1187" i="11"/>
  <c r="P1187" i="11"/>
  <c r="O1187" i="11"/>
  <c r="N1187" i="11"/>
  <c r="A1187" i="11"/>
  <c r="AA1186" i="11"/>
  <c r="Q1186" i="11"/>
  <c r="P1186" i="11"/>
  <c r="O1186" i="11"/>
  <c r="N1186" i="11"/>
  <c r="A1186" i="11"/>
  <c r="AA1185" i="11"/>
  <c r="Q1185" i="11"/>
  <c r="P1185" i="11"/>
  <c r="O1185" i="11"/>
  <c r="N1185" i="11"/>
  <c r="A1185" i="11"/>
  <c r="AA1184" i="11"/>
  <c r="Q1184" i="11"/>
  <c r="P1184" i="11"/>
  <c r="O1184" i="11"/>
  <c r="N1184" i="11"/>
  <c r="A1184" i="11"/>
  <c r="AA1183" i="11"/>
  <c r="V1183" i="11"/>
  <c r="Q1183" i="11"/>
  <c r="P1183" i="11"/>
  <c r="O1183" i="11"/>
  <c r="N1183" i="11"/>
  <c r="A1183" i="11"/>
  <c r="AA1182" i="11"/>
  <c r="Q1182" i="11"/>
  <c r="P1182" i="11"/>
  <c r="O1182" i="11"/>
  <c r="N1182" i="11"/>
  <c r="A1182" i="11"/>
  <c r="AA1181" i="11"/>
  <c r="Q1181" i="11"/>
  <c r="P1181" i="11"/>
  <c r="O1181" i="11"/>
  <c r="N1181" i="11"/>
  <c r="A1181" i="11"/>
  <c r="AA1180" i="11"/>
  <c r="Q1180" i="11"/>
  <c r="P1180" i="11"/>
  <c r="O1180" i="11"/>
  <c r="N1180" i="11"/>
  <c r="A1180" i="11"/>
  <c r="AA1179" i="11"/>
  <c r="V1179" i="11"/>
  <c r="Q1179" i="11"/>
  <c r="P1179" i="11"/>
  <c r="O1179" i="11"/>
  <c r="N1179" i="11"/>
  <c r="A1179" i="11"/>
  <c r="AA1178" i="11"/>
  <c r="Q1178" i="11"/>
  <c r="P1178" i="11"/>
  <c r="O1178" i="11"/>
  <c r="N1178" i="11"/>
  <c r="A1178" i="11"/>
  <c r="AA1177" i="11"/>
  <c r="V1177" i="11"/>
  <c r="Q1177" i="11"/>
  <c r="P1177" i="11"/>
  <c r="O1177" i="11"/>
  <c r="N1177" i="11"/>
  <c r="A1177" i="11"/>
  <c r="AA1176" i="11"/>
  <c r="V1176" i="11"/>
  <c r="Q1176" i="11"/>
  <c r="P1176" i="11"/>
  <c r="O1176" i="11"/>
  <c r="N1176" i="11"/>
  <c r="A1176" i="11"/>
  <c r="AA1175" i="11"/>
  <c r="Q1175" i="11"/>
  <c r="P1175" i="11"/>
  <c r="O1175" i="11"/>
  <c r="N1175" i="11"/>
  <c r="A1175" i="11"/>
  <c r="AA1174" i="11"/>
  <c r="V1174" i="11"/>
  <c r="Q1174" i="11"/>
  <c r="P1174" i="11"/>
  <c r="O1174" i="11"/>
  <c r="N1174" i="11"/>
  <c r="A1174" i="11"/>
  <c r="AA1173" i="11"/>
  <c r="Q1173" i="11"/>
  <c r="P1173" i="11"/>
  <c r="O1173" i="11"/>
  <c r="N1173" i="11"/>
  <c r="A1173" i="11"/>
  <c r="AA1172" i="11"/>
  <c r="V1172" i="11"/>
  <c r="Q1172" i="11"/>
  <c r="P1172" i="11"/>
  <c r="O1172" i="11"/>
  <c r="N1172" i="11"/>
  <c r="A1172" i="11"/>
  <c r="AA1171" i="11"/>
  <c r="V1171" i="11"/>
  <c r="Q1171" i="11"/>
  <c r="P1171" i="11"/>
  <c r="O1171" i="11"/>
  <c r="N1171" i="11"/>
  <c r="A1171" i="11"/>
  <c r="AA1170" i="11"/>
  <c r="V1170" i="11"/>
  <c r="Q1170" i="11"/>
  <c r="P1170" i="11"/>
  <c r="O1170" i="11"/>
  <c r="N1170" i="11"/>
  <c r="A1170" i="11"/>
  <c r="AA1169" i="11"/>
  <c r="V1169" i="11"/>
  <c r="Q1169" i="11"/>
  <c r="P1169" i="11"/>
  <c r="O1169" i="11"/>
  <c r="N1169" i="11"/>
  <c r="A1169" i="11"/>
  <c r="AA1168" i="11"/>
  <c r="V1168" i="11"/>
  <c r="Q1168" i="11"/>
  <c r="P1168" i="11"/>
  <c r="O1168" i="11"/>
  <c r="N1168" i="11"/>
  <c r="A1168" i="11"/>
  <c r="AA1167" i="11"/>
  <c r="Q1167" i="11"/>
  <c r="P1167" i="11"/>
  <c r="O1167" i="11"/>
  <c r="N1167" i="11"/>
  <c r="A1167" i="11"/>
  <c r="AA1166" i="11"/>
  <c r="V1166" i="11"/>
  <c r="Q1166" i="11"/>
  <c r="P1166" i="11"/>
  <c r="O1166" i="11"/>
  <c r="N1166" i="11"/>
  <c r="A1166" i="11"/>
  <c r="AA1165" i="11"/>
  <c r="Q1165" i="11"/>
  <c r="P1165" i="11"/>
  <c r="O1165" i="11"/>
  <c r="N1165" i="11"/>
  <c r="A1165" i="11"/>
  <c r="AA1164" i="11"/>
  <c r="V1164" i="11"/>
  <c r="Q1164" i="11"/>
  <c r="P1164" i="11"/>
  <c r="O1164" i="11"/>
  <c r="N1164" i="11"/>
  <c r="A1164" i="11"/>
  <c r="AA1163" i="11"/>
  <c r="V1163" i="11"/>
  <c r="Q1163" i="11"/>
  <c r="P1163" i="11"/>
  <c r="O1163" i="11"/>
  <c r="N1163" i="11"/>
  <c r="A1163" i="11"/>
  <c r="AA1162" i="11"/>
  <c r="Q1162" i="11"/>
  <c r="P1162" i="11"/>
  <c r="O1162" i="11"/>
  <c r="N1162" i="11"/>
  <c r="A1162" i="11"/>
  <c r="AA1161" i="11"/>
  <c r="V1161" i="11"/>
  <c r="Q1161" i="11"/>
  <c r="P1161" i="11"/>
  <c r="O1161" i="11"/>
  <c r="N1161" i="11"/>
  <c r="A1161" i="11"/>
  <c r="AA1160" i="11"/>
  <c r="Q1160" i="11"/>
  <c r="P1160" i="11"/>
  <c r="O1160" i="11"/>
  <c r="N1160" i="11"/>
  <c r="A1160" i="11"/>
  <c r="AA1159" i="11"/>
  <c r="Q1159" i="11"/>
  <c r="P1159" i="11"/>
  <c r="O1159" i="11"/>
  <c r="N1159" i="11"/>
  <c r="A1159" i="11"/>
  <c r="AA1158" i="11"/>
  <c r="Q1158" i="11"/>
  <c r="P1158" i="11"/>
  <c r="O1158" i="11"/>
  <c r="N1158" i="11"/>
  <c r="A1158" i="11"/>
  <c r="AA1157" i="11"/>
  <c r="Q1157" i="11"/>
  <c r="P1157" i="11"/>
  <c r="O1157" i="11"/>
  <c r="N1157" i="11"/>
  <c r="A1157" i="11"/>
  <c r="AA1156" i="11"/>
  <c r="Q1156" i="11"/>
  <c r="P1156" i="11"/>
  <c r="O1156" i="11"/>
  <c r="N1156" i="11"/>
  <c r="A1156" i="11"/>
  <c r="AA1155" i="11"/>
  <c r="Q1155" i="11"/>
  <c r="P1155" i="11"/>
  <c r="O1155" i="11"/>
  <c r="N1155" i="11"/>
  <c r="A1155" i="11"/>
  <c r="AA1154" i="11"/>
  <c r="Q1154" i="11"/>
  <c r="P1154" i="11"/>
  <c r="O1154" i="11"/>
  <c r="N1154" i="11"/>
  <c r="A1154" i="11"/>
  <c r="AA1153" i="11"/>
  <c r="Q1153" i="11"/>
  <c r="P1153" i="11"/>
  <c r="O1153" i="11"/>
  <c r="N1153" i="11"/>
  <c r="A1153" i="11"/>
  <c r="AA1152" i="11"/>
  <c r="V1152" i="11"/>
  <c r="Q1152" i="11"/>
  <c r="P1152" i="11"/>
  <c r="O1152" i="11"/>
  <c r="N1152" i="11"/>
  <c r="A1152" i="11"/>
  <c r="AA1151" i="11"/>
  <c r="V1151" i="11"/>
  <c r="Q1151" i="11"/>
  <c r="P1151" i="11"/>
  <c r="O1151" i="11"/>
  <c r="N1151" i="11"/>
  <c r="A1151" i="11"/>
  <c r="AA1150" i="11"/>
  <c r="V1150" i="11"/>
  <c r="Q1150" i="11"/>
  <c r="P1150" i="11"/>
  <c r="O1150" i="11"/>
  <c r="N1150" i="11"/>
  <c r="A1150" i="11"/>
  <c r="AA1149" i="11"/>
  <c r="V1149" i="11"/>
  <c r="Q1149" i="11"/>
  <c r="P1149" i="11"/>
  <c r="O1149" i="11"/>
  <c r="N1149" i="11"/>
  <c r="A1149" i="11"/>
  <c r="AA1148" i="11"/>
  <c r="V1148" i="11"/>
  <c r="Q1148" i="11"/>
  <c r="P1148" i="11"/>
  <c r="O1148" i="11"/>
  <c r="N1148" i="11"/>
  <c r="A1148" i="11"/>
  <c r="AA1147" i="11"/>
  <c r="V1147" i="11"/>
  <c r="Q1147" i="11"/>
  <c r="P1147" i="11"/>
  <c r="O1147" i="11"/>
  <c r="N1147" i="11"/>
  <c r="A1147" i="11"/>
  <c r="AA1146" i="11"/>
  <c r="V1146" i="11"/>
  <c r="Q1146" i="11"/>
  <c r="P1146" i="11"/>
  <c r="O1146" i="11"/>
  <c r="N1146" i="11"/>
  <c r="A1146" i="11"/>
  <c r="AA1145" i="11"/>
  <c r="V1145" i="11"/>
  <c r="Q1145" i="11"/>
  <c r="P1145" i="11"/>
  <c r="O1145" i="11"/>
  <c r="N1145" i="11"/>
  <c r="A1145" i="11"/>
  <c r="AA1144" i="11"/>
  <c r="V1144" i="11"/>
  <c r="Q1144" i="11"/>
  <c r="P1144" i="11"/>
  <c r="O1144" i="11"/>
  <c r="N1144" i="11"/>
  <c r="A1144" i="11"/>
  <c r="AA1143" i="11"/>
  <c r="V1143" i="11"/>
  <c r="Q1143" i="11"/>
  <c r="P1143" i="11"/>
  <c r="O1143" i="11"/>
  <c r="N1143" i="11"/>
  <c r="A1143" i="11"/>
  <c r="AA1142" i="11"/>
  <c r="V1142" i="11"/>
  <c r="Q1142" i="11"/>
  <c r="P1142" i="11"/>
  <c r="O1142" i="11"/>
  <c r="N1142" i="11"/>
  <c r="A1142" i="11"/>
  <c r="AA1141" i="11"/>
  <c r="V1141" i="11"/>
  <c r="Q1141" i="11"/>
  <c r="P1141" i="11"/>
  <c r="O1141" i="11"/>
  <c r="N1141" i="11"/>
  <c r="A1141" i="11"/>
  <c r="AA1140" i="11"/>
  <c r="V1140" i="11"/>
  <c r="Q1140" i="11"/>
  <c r="P1140" i="11"/>
  <c r="O1140" i="11"/>
  <c r="N1140" i="11"/>
  <c r="A1140" i="11"/>
  <c r="AA1139" i="11"/>
  <c r="Q1139" i="11"/>
  <c r="P1139" i="11"/>
  <c r="O1139" i="11"/>
  <c r="N1139" i="11"/>
  <c r="A1139" i="11"/>
  <c r="AA1138" i="11"/>
  <c r="Q1138" i="11"/>
  <c r="P1138" i="11"/>
  <c r="O1138" i="11"/>
  <c r="N1138" i="11"/>
  <c r="A1138" i="11"/>
  <c r="AA1137" i="11"/>
  <c r="Q1137" i="11"/>
  <c r="P1137" i="11"/>
  <c r="O1137" i="11"/>
  <c r="N1137" i="11"/>
  <c r="A1137" i="11"/>
  <c r="AA1136" i="11"/>
  <c r="Q1136" i="11"/>
  <c r="P1136" i="11"/>
  <c r="O1136" i="11"/>
  <c r="N1136" i="11"/>
  <c r="A1136" i="11"/>
  <c r="AA1135" i="11"/>
  <c r="V1135" i="11"/>
  <c r="Q1135" i="11"/>
  <c r="P1135" i="11"/>
  <c r="O1135" i="11"/>
  <c r="N1135" i="11"/>
  <c r="A1135" i="11"/>
  <c r="AA1134" i="11"/>
  <c r="Q1134" i="11"/>
  <c r="P1134" i="11"/>
  <c r="O1134" i="11"/>
  <c r="N1134" i="11"/>
  <c r="A1134" i="11"/>
  <c r="AA1133" i="11"/>
  <c r="Q1133" i="11"/>
  <c r="P1133" i="11"/>
  <c r="O1133" i="11"/>
  <c r="N1133" i="11"/>
  <c r="A1133" i="11"/>
  <c r="AA1132" i="11"/>
  <c r="Q1132" i="11"/>
  <c r="P1132" i="11"/>
  <c r="O1132" i="11"/>
  <c r="N1132" i="11"/>
  <c r="A1132" i="11"/>
  <c r="AA1131" i="11"/>
  <c r="Q1131" i="11"/>
  <c r="P1131" i="11"/>
  <c r="O1131" i="11"/>
  <c r="N1131" i="11"/>
  <c r="A1131" i="11"/>
  <c r="AA1130" i="11"/>
  <c r="V1130" i="11"/>
  <c r="Q1130" i="11"/>
  <c r="P1130" i="11"/>
  <c r="N1130" i="11"/>
  <c r="A1130" i="11"/>
  <c r="AA1129" i="11"/>
  <c r="Q1129" i="11"/>
  <c r="P1129" i="11"/>
  <c r="O1129" i="11"/>
  <c r="N1129" i="11"/>
  <c r="A1129" i="11"/>
  <c r="AA1128" i="11"/>
  <c r="V1128" i="11"/>
  <c r="Q1128" i="11"/>
  <c r="P1128" i="11"/>
  <c r="O1128" i="11"/>
  <c r="N1128" i="11"/>
  <c r="A1128" i="11"/>
  <c r="AA1127" i="11"/>
  <c r="Q1127" i="11"/>
  <c r="P1127" i="11"/>
  <c r="O1127" i="11"/>
  <c r="N1127" i="11"/>
  <c r="A1127" i="11"/>
  <c r="AA1126" i="11"/>
  <c r="V1126" i="11"/>
  <c r="Q1126" i="11"/>
  <c r="P1126" i="11"/>
  <c r="O1126" i="11"/>
  <c r="N1126" i="11"/>
  <c r="A1126" i="11"/>
  <c r="AA1125" i="11"/>
  <c r="Q1125" i="11"/>
  <c r="P1125" i="11"/>
  <c r="O1125" i="11"/>
  <c r="N1125" i="11"/>
  <c r="A1125" i="11"/>
  <c r="AA1124" i="11"/>
  <c r="Q1124" i="11"/>
  <c r="P1124" i="11"/>
  <c r="O1124" i="11"/>
  <c r="N1124" i="11"/>
  <c r="A1124" i="11"/>
  <c r="AA1123" i="11"/>
  <c r="V1123" i="11"/>
  <c r="Q1123" i="11"/>
  <c r="P1123" i="11"/>
  <c r="O1123" i="11"/>
  <c r="N1123" i="11"/>
  <c r="A1123" i="11"/>
  <c r="AA1122" i="11"/>
  <c r="V1122" i="11"/>
  <c r="Q1122" i="11"/>
  <c r="P1122" i="11"/>
  <c r="O1122" i="11"/>
  <c r="N1122" i="11"/>
  <c r="A1122" i="11"/>
  <c r="AA1121" i="11"/>
  <c r="Q1121" i="11"/>
  <c r="P1121" i="11"/>
  <c r="O1121" i="11"/>
  <c r="N1121" i="11"/>
  <c r="A1121" i="11"/>
  <c r="AA1120" i="11"/>
  <c r="V1120" i="11"/>
  <c r="Q1120" i="11"/>
  <c r="P1120" i="11"/>
  <c r="O1120" i="11"/>
  <c r="N1120" i="11"/>
  <c r="A1120" i="11"/>
  <c r="AA1119" i="11"/>
  <c r="Q1119" i="11"/>
  <c r="P1119" i="11"/>
  <c r="O1119" i="11"/>
  <c r="N1119" i="11"/>
  <c r="A1119" i="11"/>
  <c r="AA1118" i="11"/>
  <c r="Q1118" i="11"/>
  <c r="P1118" i="11"/>
  <c r="O1118" i="11"/>
  <c r="N1118" i="11"/>
  <c r="A1118" i="11"/>
  <c r="AA1117" i="11"/>
  <c r="Q1117" i="11"/>
  <c r="P1117" i="11"/>
  <c r="O1117" i="11"/>
  <c r="N1117" i="11"/>
  <c r="A1117" i="11"/>
  <c r="AA1116" i="11"/>
  <c r="Q1116" i="11"/>
  <c r="P1116" i="11"/>
  <c r="O1116" i="11"/>
  <c r="N1116" i="11"/>
  <c r="A1116" i="11"/>
  <c r="AA1115" i="11"/>
  <c r="Q1115" i="11"/>
  <c r="P1115" i="11"/>
  <c r="O1115" i="11"/>
  <c r="N1115" i="11"/>
  <c r="A1115" i="11"/>
  <c r="AA1114" i="11"/>
  <c r="V1114" i="11"/>
  <c r="Q1114" i="11"/>
  <c r="P1114" i="11"/>
  <c r="O1114" i="11"/>
  <c r="N1114" i="11"/>
  <c r="A1114" i="11"/>
  <c r="AA1113" i="11"/>
  <c r="Q1113" i="11"/>
  <c r="P1113" i="11"/>
  <c r="O1113" i="11"/>
  <c r="N1113" i="11"/>
  <c r="A1113" i="11"/>
  <c r="AA1112" i="11"/>
  <c r="Q1112" i="11"/>
  <c r="P1112" i="11"/>
  <c r="O1112" i="11"/>
  <c r="N1112" i="11"/>
  <c r="A1112" i="11"/>
  <c r="AA1111" i="11"/>
  <c r="V1111" i="11"/>
  <c r="Q1111" i="11"/>
  <c r="P1111" i="11"/>
  <c r="O1111" i="11"/>
  <c r="N1111" i="11"/>
  <c r="A1111" i="11"/>
  <c r="AA1110" i="11"/>
  <c r="Q1110" i="11"/>
  <c r="P1110" i="11"/>
  <c r="O1110" i="11"/>
  <c r="N1110" i="11"/>
  <c r="A1110" i="11"/>
  <c r="AA1109" i="11"/>
  <c r="Q1109" i="11"/>
  <c r="P1109" i="11"/>
  <c r="O1109" i="11"/>
  <c r="N1109" i="11"/>
  <c r="A1109" i="11"/>
  <c r="AA1108" i="11"/>
  <c r="Q1108" i="11"/>
  <c r="P1108" i="11"/>
  <c r="O1108" i="11"/>
  <c r="N1108" i="11"/>
  <c r="A1108" i="11"/>
  <c r="AA1107" i="11"/>
  <c r="Q1107" i="11"/>
  <c r="P1107" i="11"/>
  <c r="O1107" i="11"/>
  <c r="N1107" i="11"/>
  <c r="A1107" i="11"/>
  <c r="AA1106" i="11"/>
  <c r="V1106" i="11"/>
  <c r="Q1106" i="11"/>
  <c r="P1106" i="11"/>
  <c r="O1106" i="11"/>
  <c r="N1106" i="11"/>
  <c r="A1106" i="11"/>
  <c r="AA1105" i="11"/>
  <c r="V1105" i="11"/>
  <c r="Q1105" i="11"/>
  <c r="P1105" i="11"/>
  <c r="O1105" i="11"/>
  <c r="N1105" i="11"/>
  <c r="A1105" i="11"/>
  <c r="AA1104" i="11"/>
  <c r="V1104" i="11"/>
  <c r="Q1104" i="11"/>
  <c r="P1104" i="11"/>
  <c r="O1104" i="11"/>
  <c r="N1104" i="11"/>
  <c r="A1104" i="11"/>
  <c r="AA1103" i="11"/>
  <c r="V1103" i="11"/>
  <c r="Q1103" i="11"/>
  <c r="P1103" i="11"/>
  <c r="O1103" i="11"/>
  <c r="N1103" i="11"/>
  <c r="A1103" i="11"/>
  <c r="AA1102" i="11"/>
  <c r="V1102" i="11"/>
  <c r="Q1102" i="11"/>
  <c r="P1102" i="11"/>
  <c r="O1102" i="11"/>
  <c r="N1102" i="11"/>
  <c r="A1102" i="11"/>
  <c r="AA1101" i="11"/>
  <c r="V1101" i="11"/>
  <c r="Q1101" i="11"/>
  <c r="P1101" i="11"/>
  <c r="O1101" i="11"/>
  <c r="N1101" i="11"/>
  <c r="A1101" i="11"/>
  <c r="AA1100" i="11"/>
  <c r="Q1100" i="11"/>
  <c r="P1100" i="11"/>
  <c r="O1100" i="11"/>
  <c r="N1100" i="11"/>
  <c r="A1100" i="11"/>
  <c r="AA1099" i="11"/>
  <c r="Q1099" i="11"/>
  <c r="P1099" i="11"/>
  <c r="O1099" i="11"/>
  <c r="N1099" i="11"/>
  <c r="A1099" i="11"/>
  <c r="AA1098" i="11"/>
  <c r="Q1098" i="11"/>
  <c r="P1098" i="11"/>
  <c r="O1098" i="11"/>
  <c r="N1098" i="11"/>
  <c r="A1098" i="11"/>
  <c r="AA1097" i="11"/>
  <c r="Q1097" i="11"/>
  <c r="P1097" i="11"/>
  <c r="O1097" i="11"/>
  <c r="N1097" i="11"/>
  <c r="A1097" i="11"/>
  <c r="AA1096" i="11"/>
  <c r="Q1096" i="11"/>
  <c r="P1096" i="11"/>
  <c r="O1096" i="11"/>
  <c r="N1096" i="11"/>
  <c r="A1096" i="11"/>
  <c r="AA1095" i="11"/>
  <c r="Q1095" i="11"/>
  <c r="P1095" i="11"/>
  <c r="N1095" i="11"/>
  <c r="A1095" i="11"/>
  <c r="AA1094" i="11"/>
  <c r="Q1094" i="11"/>
  <c r="P1094" i="11"/>
  <c r="O1094" i="11"/>
  <c r="N1094" i="11"/>
  <c r="A1094" i="11"/>
  <c r="AA1093" i="11"/>
  <c r="Q1093" i="11"/>
  <c r="P1093" i="11"/>
  <c r="O1093" i="11"/>
  <c r="N1093" i="11"/>
  <c r="A1093" i="11"/>
  <c r="AA1092" i="11"/>
  <c r="Q1092" i="11"/>
  <c r="P1092" i="11"/>
  <c r="O1092" i="11"/>
  <c r="N1092" i="11"/>
  <c r="A1092" i="11"/>
  <c r="AA1091" i="11"/>
  <c r="V1091" i="11"/>
  <c r="Q1091" i="11"/>
  <c r="P1091" i="11"/>
  <c r="O1091" i="11"/>
  <c r="N1091" i="11"/>
  <c r="A1091" i="11"/>
  <c r="AA1090" i="11"/>
  <c r="Q1090" i="11"/>
  <c r="P1090" i="11"/>
  <c r="O1090" i="11"/>
  <c r="N1090" i="11"/>
  <c r="A1090" i="11"/>
  <c r="AA1089" i="11"/>
  <c r="Q1089" i="11"/>
  <c r="P1089" i="11"/>
  <c r="O1089" i="11"/>
  <c r="N1089" i="11"/>
  <c r="A1089" i="11"/>
  <c r="AA1088" i="11"/>
  <c r="Q1088" i="11"/>
  <c r="P1088" i="11"/>
  <c r="O1088" i="11"/>
  <c r="N1088" i="11"/>
  <c r="A1088" i="11"/>
  <c r="AA1087" i="11"/>
  <c r="V1087" i="11"/>
  <c r="Q1087" i="11"/>
  <c r="P1087" i="11"/>
  <c r="O1087" i="11"/>
  <c r="N1087" i="11"/>
  <c r="A1087" i="11"/>
  <c r="AA1086" i="11"/>
  <c r="Q1086" i="11"/>
  <c r="P1086" i="11"/>
  <c r="O1086" i="11"/>
  <c r="N1086" i="11"/>
  <c r="A1086" i="11"/>
  <c r="AA1085" i="11"/>
  <c r="Q1085" i="11"/>
  <c r="P1085" i="11"/>
  <c r="O1085" i="11"/>
  <c r="N1085" i="11"/>
  <c r="A1085" i="11"/>
  <c r="AA1084" i="11"/>
  <c r="Q1084" i="11"/>
  <c r="P1084" i="11"/>
  <c r="O1084" i="11"/>
  <c r="N1084" i="11"/>
  <c r="A1084" i="11"/>
  <c r="AA1083" i="11"/>
  <c r="V1083" i="11"/>
  <c r="Q1083" i="11"/>
  <c r="P1083" i="11"/>
  <c r="O1083" i="11"/>
  <c r="N1083" i="11"/>
  <c r="A1083" i="11"/>
  <c r="AA1082" i="11"/>
  <c r="Q1082" i="11"/>
  <c r="P1082" i="11"/>
  <c r="O1082" i="11"/>
  <c r="N1082" i="11"/>
  <c r="A1082" i="11"/>
  <c r="AA1081" i="11"/>
  <c r="V1081" i="11"/>
  <c r="Q1081" i="11"/>
  <c r="P1081" i="11"/>
  <c r="O1081" i="11"/>
  <c r="N1081" i="11"/>
  <c r="A1081" i="11"/>
  <c r="AA1080" i="11"/>
  <c r="V1080" i="11"/>
  <c r="Q1080" i="11"/>
  <c r="P1080" i="11"/>
  <c r="O1080" i="11"/>
  <c r="N1080" i="11"/>
  <c r="A1080" i="11"/>
  <c r="AA1079" i="11"/>
  <c r="V1079" i="11"/>
  <c r="Q1079" i="11"/>
  <c r="P1079" i="11"/>
  <c r="O1079" i="11"/>
  <c r="N1079" i="11"/>
  <c r="A1079" i="11"/>
  <c r="AA1078" i="11"/>
  <c r="Q1078" i="11"/>
  <c r="P1078" i="11"/>
  <c r="O1078" i="11"/>
  <c r="N1078" i="11"/>
  <c r="A1078" i="11"/>
  <c r="AA1077" i="11"/>
  <c r="Q1077" i="11"/>
  <c r="P1077" i="11"/>
  <c r="O1077" i="11"/>
  <c r="N1077" i="11"/>
  <c r="A1077" i="11"/>
  <c r="AA1076" i="11"/>
  <c r="Q1076" i="11"/>
  <c r="P1076" i="11"/>
  <c r="O1076" i="11"/>
  <c r="N1076" i="11"/>
  <c r="A1076" i="11"/>
  <c r="AA1075" i="11"/>
  <c r="Q1075" i="11"/>
  <c r="P1075" i="11"/>
  <c r="O1075" i="11"/>
  <c r="N1075" i="11"/>
  <c r="A1075" i="11"/>
  <c r="AA1074" i="11"/>
  <c r="V1074" i="11"/>
  <c r="Q1074" i="11"/>
  <c r="P1074" i="11"/>
  <c r="O1074" i="11"/>
  <c r="N1074" i="11"/>
  <c r="A1074" i="11"/>
  <c r="AA1073" i="11"/>
  <c r="Q1073" i="11"/>
  <c r="P1073" i="11"/>
  <c r="O1073" i="11"/>
  <c r="N1073" i="11"/>
  <c r="A1073" i="11"/>
  <c r="AA1072" i="11"/>
  <c r="Q1072" i="11"/>
  <c r="P1072" i="11"/>
  <c r="O1072" i="11"/>
  <c r="N1072" i="11"/>
  <c r="A1072" i="11"/>
  <c r="AA1071" i="11"/>
  <c r="Q1071" i="11"/>
  <c r="P1071" i="11"/>
  <c r="O1071" i="11"/>
  <c r="N1071" i="11"/>
  <c r="A1071" i="11"/>
  <c r="AA1070" i="11"/>
  <c r="V1070" i="11"/>
  <c r="Q1070" i="11"/>
  <c r="P1070" i="11"/>
  <c r="O1070" i="11"/>
  <c r="N1070" i="11"/>
  <c r="A1070" i="11"/>
  <c r="AA1069" i="11"/>
  <c r="V1069" i="11"/>
  <c r="Q1069" i="11"/>
  <c r="P1069" i="11"/>
  <c r="O1069" i="11"/>
  <c r="N1069" i="11"/>
  <c r="A1069" i="11"/>
  <c r="AA1068" i="11"/>
  <c r="V1068" i="11"/>
  <c r="Q1068" i="11"/>
  <c r="P1068" i="11"/>
  <c r="O1068" i="11"/>
  <c r="N1068" i="11"/>
  <c r="A1068" i="11"/>
  <c r="AA1067" i="11"/>
  <c r="Q1067" i="11"/>
  <c r="P1067" i="11"/>
  <c r="O1067" i="11"/>
  <c r="N1067" i="11"/>
  <c r="A1067" i="11"/>
  <c r="AA1066" i="11"/>
  <c r="Q1066" i="11"/>
  <c r="P1066" i="11"/>
  <c r="O1066" i="11"/>
  <c r="N1066" i="11"/>
  <c r="A1066" i="11"/>
  <c r="AA1065" i="11"/>
  <c r="Q1065" i="11"/>
  <c r="P1065" i="11"/>
  <c r="O1065" i="11"/>
  <c r="N1065" i="11"/>
  <c r="A1065" i="11"/>
  <c r="AA1064" i="11"/>
  <c r="Q1064" i="11"/>
  <c r="P1064" i="11"/>
  <c r="O1064" i="11"/>
  <c r="N1064" i="11"/>
  <c r="A1064" i="11"/>
  <c r="AA1063" i="11"/>
  <c r="V1063" i="11"/>
  <c r="Q1063" i="11"/>
  <c r="P1063" i="11"/>
  <c r="O1063" i="11"/>
  <c r="N1063" i="11"/>
  <c r="A1063" i="11"/>
  <c r="AA1062" i="11"/>
  <c r="V1062" i="11"/>
  <c r="Q1062" i="11"/>
  <c r="P1062" i="11"/>
  <c r="O1062" i="11"/>
  <c r="N1062" i="11"/>
  <c r="A1062" i="11"/>
  <c r="AA1061" i="11"/>
  <c r="V1061" i="11"/>
  <c r="Q1061" i="11"/>
  <c r="P1061" i="11"/>
  <c r="O1061" i="11"/>
  <c r="N1061" i="11"/>
  <c r="A1061" i="11"/>
  <c r="AA1060" i="11"/>
  <c r="V1060" i="11"/>
  <c r="Q1060" i="11"/>
  <c r="P1060" i="11"/>
  <c r="O1060" i="11"/>
  <c r="N1060" i="11"/>
  <c r="A1060" i="11"/>
  <c r="AA1059" i="11"/>
  <c r="Q1059" i="11"/>
  <c r="P1059" i="11"/>
  <c r="O1059" i="11"/>
  <c r="N1059" i="11"/>
  <c r="A1059" i="11"/>
  <c r="AA1058" i="11"/>
  <c r="V1058" i="11"/>
  <c r="Q1058" i="11"/>
  <c r="P1058" i="11"/>
  <c r="O1058" i="11"/>
  <c r="N1058" i="11"/>
  <c r="A1058" i="11"/>
  <c r="AA1057" i="11"/>
  <c r="Q1057" i="11"/>
  <c r="P1057" i="11"/>
  <c r="O1057" i="11"/>
  <c r="N1057" i="11"/>
  <c r="A1057" i="11"/>
  <c r="AA1056" i="11"/>
  <c r="Q1056" i="11"/>
  <c r="P1056" i="11"/>
  <c r="O1056" i="11"/>
  <c r="N1056" i="11"/>
  <c r="A1056" i="11"/>
  <c r="AA1055" i="11"/>
  <c r="V1055" i="11"/>
  <c r="Q1055" i="11"/>
  <c r="P1055" i="11"/>
  <c r="O1055" i="11"/>
  <c r="N1055" i="11"/>
  <c r="A1055" i="11"/>
  <c r="AA1054" i="11"/>
  <c r="V1054" i="11"/>
  <c r="Q1054" i="11"/>
  <c r="P1054" i="11"/>
  <c r="O1054" i="11"/>
  <c r="N1054" i="11"/>
  <c r="A1054" i="11"/>
  <c r="AA1053" i="11"/>
  <c r="V1053" i="11"/>
  <c r="Q1053" i="11"/>
  <c r="P1053" i="11"/>
  <c r="O1053" i="11"/>
  <c r="N1053" i="11"/>
  <c r="A1053" i="11"/>
  <c r="AA1052" i="11"/>
  <c r="Q1052" i="11"/>
  <c r="P1052" i="11"/>
  <c r="O1052" i="11"/>
  <c r="N1052" i="11"/>
  <c r="A1052" i="11"/>
  <c r="AA1051" i="11"/>
  <c r="Q1051" i="11"/>
  <c r="P1051" i="11"/>
  <c r="O1051" i="11"/>
  <c r="N1051" i="11"/>
  <c r="A1051" i="11"/>
  <c r="AA1050" i="11"/>
  <c r="Q1050" i="11"/>
  <c r="P1050" i="11"/>
  <c r="O1050" i="11"/>
  <c r="N1050" i="11"/>
  <c r="A1050" i="11"/>
  <c r="AA1049" i="11"/>
  <c r="V1049" i="11"/>
  <c r="Q1049" i="11"/>
  <c r="P1049" i="11"/>
  <c r="O1049" i="11"/>
  <c r="N1049" i="11"/>
  <c r="A1049" i="11"/>
  <c r="AA1048" i="11"/>
  <c r="Q1048" i="11"/>
  <c r="P1048" i="11"/>
  <c r="O1048" i="11"/>
  <c r="N1048" i="11"/>
  <c r="A1048" i="11"/>
  <c r="AA1047" i="11"/>
  <c r="Q1047" i="11"/>
  <c r="P1047" i="11"/>
  <c r="O1047" i="11"/>
  <c r="N1047" i="11"/>
  <c r="A1047" i="11"/>
  <c r="AA1046" i="11"/>
  <c r="V1046" i="11"/>
  <c r="Q1046" i="11"/>
  <c r="P1046" i="11"/>
  <c r="O1046" i="11"/>
  <c r="N1046" i="11"/>
  <c r="A1046" i="11"/>
  <c r="AA1045" i="11"/>
  <c r="V1045" i="11"/>
  <c r="Q1045" i="11"/>
  <c r="P1045" i="11"/>
  <c r="O1045" i="11"/>
  <c r="N1045" i="11"/>
  <c r="A1045" i="11"/>
  <c r="AA1044" i="11"/>
  <c r="V1044" i="11"/>
  <c r="Q1044" i="11"/>
  <c r="P1044" i="11"/>
  <c r="O1044" i="11"/>
  <c r="N1044" i="11"/>
  <c r="A1044" i="11"/>
  <c r="AA1043" i="11"/>
  <c r="V1043" i="11"/>
  <c r="Q1043" i="11"/>
  <c r="P1043" i="11"/>
  <c r="O1043" i="11"/>
  <c r="N1043" i="11"/>
  <c r="A1043" i="11"/>
  <c r="AA1042" i="11"/>
  <c r="V1042" i="11"/>
  <c r="Q1042" i="11"/>
  <c r="P1042" i="11"/>
  <c r="O1042" i="11"/>
  <c r="N1042" i="11"/>
  <c r="A1042" i="11"/>
  <c r="AA1041" i="11"/>
  <c r="V1041" i="11"/>
  <c r="Q1041" i="11"/>
  <c r="P1041" i="11"/>
  <c r="O1041" i="11"/>
  <c r="N1041" i="11"/>
  <c r="A1041" i="11"/>
  <c r="AA1040" i="11"/>
  <c r="Q1040" i="11"/>
  <c r="P1040" i="11"/>
  <c r="O1040" i="11"/>
  <c r="N1040" i="11"/>
  <c r="A1040" i="11"/>
  <c r="AA1039" i="11"/>
  <c r="V1039" i="11"/>
  <c r="Q1039" i="11"/>
  <c r="P1039" i="11"/>
  <c r="O1039" i="11"/>
  <c r="N1039" i="11"/>
  <c r="A1039" i="11"/>
  <c r="AA1038" i="11"/>
  <c r="Q1038" i="11"/>
  <c r="P1038" i="11"/>
  <c r="O1038" i="11"/>
  <c r="N1038" i="11"/>
  <c r="A1038" i="11"/>
  <c r="AA1037" i="11"/>
  <c r="V1037" i="11"/>
  <c r="Q1037" i="11"/>
  <c r="P1037" i="11"/>
  <c r="O1037" i="11"/>
  <c r="N1037" i="11"/>
  <c r="A1037" i="11"/>
  <c r="AA1036" i="11"/>
  <c r="Q1036" i="11"/>
  <c r="P1036" i="11"/>
  <c r="O1036" i="11"/>
  <c r="N1036" i="11"/>
  <c r="A1036" i="11"/>
  <c r="AA1035" i="11"/>
  <c r="Q1035" i="11"/>
  <c r="P1035" i="11"/>
  <c r="O1035" i="11"/>
  <c r="N1035" i="11"/>
  <c r="A1035" i="11"/>
  <c r="AA1034" i="11"/>
  <c r="Q1034" i="11"/>
  <c r="P1034" i="11"/>
  <c r="O1034" i="11"/>
  <c r="N1034" i="11"/>
  <c r="A1034" i="11"/>
  <c r="AA1033" i="11"/>
  <c r="V1033" i="11"/>
  <c r="Q1033" i="11"/>
  <c r="P1033" i="11"/>
  <c r="O1033" i="11"/>
  <c r="N1033" i="11"/>
  <c r="A1033" i="11"/>
  <c r="AA1032" i="11"/>
  <c r="V1032" i="11"/>
  <c r="Q1032" i="11"/>
  <c r="P1032" i="11"/>
  <c r="O1032" i="11"/>
  <c r="N1032" i="11"/>
  <c r="A1032" i="11"/>
  <c r="AA1031" i="11"/>
  <c r="V1031" i="11"/>
  <c r="Q1031" i="11"/>
  <c r="P1031" i="11"/>
  <c r="O1031" i="11"/>
  <c r="N1031" i="11"/>
  <c r="A1031" i="11"/>
  <c r="AA1030" i="11"/>
  <c r="Q1030" i="11"/>
  <c r="P1030" i="11"/>
  <c r="N1030" i="11"/>
  <c r="A1030" i="11"/>
  <c r="AA1029" i="11"/>
  <c r="Q1029" i="11"/>
  <c r="P1029" i="11"/>
  <c r="O1029" i="11"/>
  <c r="N1029" i="11"/>
  <c r="A1029" i="11"/>
  <c r="AA1028" i="11"/>
  <c r="V1028" i="11"/>
  <c r="Q1028" i="11"/>
  <c r="P1028" i="11"/>
  <c r="O1028" i="11"/>
  <c r="N1028" i="11"/>
  <c r="A1028" i="11"/>
  <c r="AA1027" i="11"/>
  <c r="Q1027" i="11"/>
  <c r="P1027" i="11"/>
  <c r="O1027" i="11"/>
  <c r="N1027" i="11"/>
  <c r="A1027" i="11"/>
  <c r="AA1026" i="11"/>
  <c r="V1026" i="11"/>
  <c r="Q1026" i="11"/>
  <c r="P1026" i="11"/>
  <c r="O1026" i="11"/>
  <c r="N1026" i="11"/>
  <c r="A1026" i="11"/>
  <c r="AA1025" i="11"/>
  <c r="Q1025" i="11"/>
  <c r="P1025" i="11"/>
  <c r="O1025" i="11"/>
  <c r="N1025" i="11"/>
  <c r="A1025" i="11"/>
  <c r="AA1024" i="11"/>
  <c r="V1024" i="11"/>
  <c r="Q1024" i="11"/>
  <c r="P1024" i="11"/>
  <c r="O1024" i="11"/>
  <c r="N1024" i="11"/>
  <c r="A1024" i="11"/>
  <c r="AA1023" i="11"/>
  <c r="V1023" i="11"/>
  <c r="Q1023" i="11"/>
  <c r="P1023" i="11"/>
  <c r="N1023" i="11"/>
  <c r="A1023" i="11"/>
  <c r="AA1022" i="11"/>
  <c r="Q1022" i="11"/>
  <c r="P1022" i="11"/>
  <c r="O1022" i="11"/>
  <c r="N1022" i="11"/>
  <c r="A1022" i="11"/>
  <c r="AA1021" i="11"/>
  <c r="Q1021" i="11"/>
  <c r="P1021" i="11"/>
  <c r="O1021" i="11"/>
  <c r="N1021" i="11"/>
  <c r="A1021" i="11"/>
  <c r="AA1020" i="11"/>
  <c r="Q1020" i="11"/>
  <c r="P1020" i="11"/>
  <c r="O1020" i="11"/>
  <c r="N1020" i="11"/>
  <c r="A1020" i="11"/>
  <c r="AA1019" i="11"/>
  <c r="Q1019" i="11"/>
  <c r="P1019" i="11"/>
  <c r="O1019" i="11"/>
  <c r="N1019" i="11"/>
  <c r="A1019" i="11"/>
  <c r="AA1018" i="11"/>
  <c r="V1018" i="11"/>
  <c r="Q1018" i="11"/>
  <c r="P1018" i="11"/>
  <c r="O1018" i="11"/>
  <c r="N1018" i="11"/>
  <c r="A1018" i="11"/>
  <c r="AA1017" i="11"/>
  <c r="Q1017" i="11"/>
  <c r="P1017" i="11"/>
  <c r="O1017" i="11"/>
  <c r="N1017" i="11"/>
  <c r="A1017" i="11"/>
  <c r="AA1016" i="11"/>
  <c r="Q1016" i="11"/>
  <c r="P1016" i="11"/>
  <c r="O1016" i="11"/>
  <c r="N1016" i="11"/>
  <c r="A1016" i="11"/>
  <c r="AA1015" i="11"/>
  <c r="Q1015" i="11"/>
  <c r="P1015" i="11"/>
  <c r="O1015" i="11"/>
  <c r="N1015" i="11"/>
  <c r="A1015" i="11"/>
  <c r="AA1014" i="11"/>
  <c r="V1014" i="11"/>
  <c r="Q1014" i="11"/>
  <c r="P1014" i="11"/>
  <c r="O1014" i="11"/>
  <c r="N1014" i="11"/>
  <c r="A1014" i="11"/>
  <c r="AA1013" i="11"/>
  <c r="Q1013" i="11"/>
  <c r="P1013" i="11"/>
  <c r="O1013" i="11"/>
  <c r="N1013" i="11"/>
  <c r="A1013" i="11"/>
  <c r="AA1012" i="11"/>
  <c r="Q1012" i="11"/>
  <c r="P1012" i="11"/>
  <c r="O1012" i="11"/>
  <c r="N1012" i="11"/>
  <c r="A1012" i="11"/>
  <c r="AA1011" i="11"/>
  <c r="Q1011" i="11"/>
  <c r="P1011" i="11"/>
  <c r="O1011" i="11"/>
  <c r="N1011" i="11"/>
  <c r="A1011" i="11"/>
  <c r="AA1010" i="11"/>
  <c r="V1010" i="11"/>
  <c r="Q1010" i="11"/>
  <c r="P1010" i="11"/>
  <c r="O1010" i="11"/>
  <c r="N1010" i="11"/>
  <c r="A1010" i="11"/>
  <c r="AA1009" i="11"/>
  <c r="Q1009" i="11"/>
  <c r="P1009" i="11"/>
  <c r="O1009" i="11"/>
  <c r="N1009" i="11"/>
  <c r="A1009" i="11"/>
  <c r="AA1008" i="11"/>
  <c r="Q1008" i="11"/>
  <c r="P1008" i="11"/>
  <c r="O1008" i="11"/>
  <c r="N1008" i="11"/>
  <c r="A1008" i="11"/>
  <c r="AA1007" i="11"/>
  <c r="Q1007" i="11"/>
  <c r="P1007" i="11"/>
  <c r="O1007" i="11"/>
  <c r="N1007" i="11"/>
  <c r="A1007" i="11"/>
  <c r="AA1006" i="11"/>
  <c r="Q1006" i="11"/>
  <c r="P1006" i="11"/>
  <c r="O1006" i="11"/>
  <c r="N1006" i="11"/>
  <c r="A1006" i="11"/>
  <c r="AA1005" i="11"/>
  <c r="Q1005" i="11"/>
  <c r="P1005" i="11"/>
  <c r="O1005" i="11"/>
  <c r="N1005" i="11"/>
  <c r="A1005" i="11"/>
  <c r="AA1004" i="11"/>
  <c r="V1004" i="11"/>
  <c r="Q1004" i="11"/>
  <c r="P1004" i="11"/>
  <c r="O1004" i="11"/>
  <c r="N1004" i="11"/>
  <c r="A1004" i="11"/>
  <c r="AA1003" i="11"/>
  <c r="V1003" i="11"/>
  <c r="Q1003" i="11"/>
  <c r="P1003" i="11"/>
  <c r="O1003" i="11"/>
  <c r="N1003" i="11"/>
  <c r="A1003" i="11"/>
  <c r="AA1002" i="11"/>
  <c r="Q1002" i="11"/>
  <c r="P1002" i="11"/>
  <c r="O1002" i="11"/>
  <c r="N1002" i="11"/>
  <c r="A1002" i="11"/>
  <c r="AA1001" i="11"/>
  <c r="Q1001" i="11"/>
  <c r="P1001" i="11"/>
  <c r="O1001" i="11"/>
  <c r="N1001" i="11"/>
  <c r="A1001" i="11"/>
  <c r="AA1000" i="11"/>
  <c r="Q1000" i="11"/>
  <c r="P1000" i="11"/>
  <c r="O1000" i="11"/>
  <c r="N1000" i="11"/>
  <c r="A1000" i="11"/>
  <c r="AA999" i="11"/>
  <c r="Q999" i="11"/>
  <c r="P999" i="11"/>
  <c r="O999" i="11"/>
  <c r="N999" i="11"/>
  <c r="A999" i="11"/>
  <c r="AA998" i="11"/>
  <c r="Q998" i="11"/>
  <c r="P998" i="11"/>
  <c r="N998" i="11"/>
  <c r="A998" i="11"/>
  <c r="AA997" i="11"/>
  <c r="Q997" i="11"/>
  <c r="P997" i="11"/>
  <c r="O997" i="11"/>
  <c r="N997" i="11"/>
  <c r="A997" i="11"/>
  <c r="AA996" i="11"/>
  <c r="Q996" i="11"/>
  <c r="P996" i="11"/>
  <c r="O996" i="11"/>
  <c r="N996" i="11"/>
  <c r="A996" i="11"/>
  <c r="AA995" i="11"/>
  <c r="Q995" i="11"/>
  <c r="P995" i="11"/>
  <c r="O995" i="11"/>
  <c r="N995" i="11"/>
  <c r="A995" i="11"/>
  <c r="AA994" i="11"/>
  <c r="Q994" i="11"/>
  <c r="P994" i="11"/>
  <c r="O994" i="11"/>
  <c r="N994" i="11"/>
  <c r="A994" i="11"/>
  <c r="AA993" i="11"/>
  <c r="V993" i="11"/>
  <c r="Q993" i="11"/>
  <c r="P993" i="11"/>
  <c r="O993" i="11"/>
  <c r="N993" i="11"/>
  <c r="A993" i="11"/>
  <c r="AA992" i="11"/>
  <c r="Q992" i="11"/>
  <c r="P992" i="11"/>
  <c r="O992" i="11"/>
  <c r="N992" i="11"/>
  <c r="A992" i="11"/>
  <c r="AA991" i="11"/>
  <c r="Q991" i="11"/>
  <c r="P991" i="11"/>
  <c r="O991" i="11"/>
  <c r="N991" i="11"/>
  <c r="A991" i="11"/>
  <c r="AA990" i="11"/>
  <c r="Q990" i="11"/>
  <c r="P990" i="11"/>
  <c r="O990" i="11"/>
  <c r="N990" i="11"/>
  <c r="A990" i="11"/>
  <c r="AA989" i="11"/>
  <c r="Q989" i="11"/>
  <c r="P989" i="11"/>
  <c r="O989" i="11"/>
  <c r="N989" i="11"/>
  <c r="A989" i="11"/>
  <c r="AA988" i="11"/>
  <c r="Q988" i="11"/>
  <c r="P988" i="11"/>
  <c r="O988" i="11"/>
  <c r="N988" i="11"/>
  <c r="A988" i="11"/>
  <c r="AA987" i="11"/>
  <c r="Q987" i="11"/>
  <c r="P987" i="11"/>
  <c r="O987" i="11"/>
  <c r="N987" i="11"/>
  <c r="A987" i="11"/>
  <c r="AA986" i="11"/>
  <c r="Q986" i="11"/>
  <c r="P986" i="11"/>
  <c r="O986" i="11"/>
  <c r="N986" i="11"/>
  <c r="A986" i="11"/>
  <c r="AA985" i="11"/>
  <c r="V985" i="11"/>
  <c r="Q985" i="11"/>
  <c r="P985" i="11"/>
  <c r="O985" i="11"/>
  <c r="N985" i="11"/>
  <c r="A985" i="11"/>
  <c r="AA984" i="11"/>
  <c r="Q984" i="11"/>
  <c r="P984" i="11"/>
  <c r="O984" i="11"/>
  <c r="N984" i="11"/>
  <c r="A984" i="11"/>
  <c r="AA983" i="11"/>
  <c r="Q983" i="11"/>
  <c r="P983" i="11"/>
  <c r="O983" i="11"/>
  <c r="N983" i="11"/>
  <c r="A983" i="11"/>
  <c r="AA982" i="11"/>
  <c r="V982" i="11"/>
  <c r="Q982" i="11"/>
  <c r="P982" i="11"/>
  <c r="O982" i="11"/>
  <c r="N982" i="11"/>
  <c r="A982" i="11"/>
  <c r="AA981" i="11"/>
  <c r="Q981" i="11"/>
  <c r="P981" i="11"/>
  <c r="O981" i="11"/>
  <c r="N981" i="11"/>
  <c r="A981" i="11"/>
  <c r="AA980" i="11"/>
  <c r="V980" i="11"/>
  <c r="Q980" i="11"/>
  <c r="P980" i="11"/>
  <c r="O980" i="11"/>
  <c r="N980" i="11"/>
  <c r="A980" i="11"/>
  <c r="AA979" i="11"/>
  <c r="Q979" i="11"/>
  <c r="P979" i="11"/>
  <c r="O979" i="11"/>
  <c r="N979" i="11"/>
  <c r="A979" i="11"/>
  <c r="AA978" i="11"/>
  <c r="Q978" i="11"/>
  <c r="P978" i="11"/>
  <c r="O978" i="11"/>
  <c r="N978" i="11"/>
  <c r="A978" i="11"/>
  <c r="AA977" i="11"/>
  <c r="Q977" i="11"/>
  <c r="P977" i="11"/>
  <c r="O977" i="11"/>
  <c r="N977" i="11"/>
  <c r="A977" i="11"/>
  <c r="AA976" i="11"/>
  <c r="Q976" i="11"/>
  <c r="P976" i="11"/>
  <c r="O976" i="11"/>
  <c r="N976" i="11"/>
  <c r="A976" i="11"/>
  <c r="AA975" i="11"/>
  <c r="Q975" i="11"/>
  <c r="P975" i="11"/>
  <c r="O975" i="11"/>
  <c r="N975" i="11"/>
  <c r="A975" i="11"/>
  <c r="AA974" i="11"/>
  <c r="V974" i="11"/>
  <c r="Q974" i="11"/>
  <c r="P974" i="11"/>
  <c r="O974" i="11"/>
  <c r="N974" i="11"/>
  <c r="A974" i="11"/>
  <c r="AA973" i="11"/>
  <c r="Q973" i="11"/>
  <c r="P973" i="11"/>
  <c r="O973" i="11"/>
  <c r="N973" i="11"/>
  <c r="A973" i="11"/>
  <c r="AA972" i="11"/>
  <c r="Q972" i="11"/>
  <c r="P972" i="11"/>
  <c r="O972" i="11"/>
  <c r="N972" i="11"/>
  <c r="A972" i="11"/>
  <c r="AA971" i="11"/>
  <c r="V971" i="11"/>
  <c r="Q971" i="11"/>
  <c r="P971" i="11"/>
  <c r="O971" i="11"/>
  <c r="N971" i="11"/>
  <c r="A971" i="11"/>
  <c r="AA970" i="11"/>
  <c r="V970" i="11"/>
  <c r="Q970" i="11"/>
  <c r="P970" i="11"/>
  <c r="O970" i="11"/>
  <c r="N970" i="11"/>
  <c r="A970" i="11"/>
  <c r="AA969" i="11"/>
  <c r="V969" i="11"/>
  <c r="Q969" i="11"/>
  <c r="P969" i="11"/>
  <c r="O969" i="11"/>
  <c r="N969" i="11"/>
  <c r="A969" i="11"/>
  <c r="AA968" i="11"/>
  <c r="V968" i="11"/>
  <c r="Q968" i="11"/>
  <c r="P968" i="11"/>
  <c r="O968" i="11"/>
  <c r="N968" i="11"/>
  <c r="A968" i="11"/>
  <c r="AA967" i="11"/>
  <c r="V967" i="11"/>
  <c r="Q967" i="11"/>
  <c r="P967" i="11"/>
  <c r="O967" i="11"/>
  <c r="N967" i="11"/>
  <c r="A967" i="11"/>
  <c r="AA966" i="11"/>
  <c r="Q966" i="11"/>
  <c r="P966" i="11"/>
  <c r="O966" i="11"/>
  <c r="N966" i="11"/>
  <c r="A966" i="11"/>
  <c r="AA965" i="11"/>
  <c r="V965" i="11"/>
  <c r="Q965" i="11"/>
  <c r="P965" i="11"/>
  <c r="O965" i="11"/>
  <c r="N965" i="11"/>
  <c r="A965" i="11"/>
  <c r="AA964" i="11"/>
  <c r="Q964" i="11"/>
  <c r="P964" i="11"/>
  <c r="O964" i="11"/>
  <c r="N964" i="11"/>
  <c r="A964" i="11"/>
  <c r="AA963" i="11"/>
  <c r="Q963" i="11"/>
  <c r="P963" i="11"/>
  <c r="O963" i="11"/>
  <c r="N963" i="11"/>
  <c r="A963" i="11"/>
  <c r="AA962" i="11"/>
  <c r="V962" i="11"/>
  <c r="Q962" i="11"/>
  <c r="P962" i="11"/>
  <c r="O962" i="11"/>
  <c r="N962" i="11"/>
  <c r="A962" i="11"/>
  <c r="AA961" i="11"/>
  <c r="V961" i="11"/>
  <c r="Q961" i="11"/>
  <c r="P961" i="11"/>
  <c r="O961" i="11"/>
  <c r="N961" i="11"/>
  <c r="A961" i="11"/>
  <c r="AA960" i="11"/>
  <c r="Q960" i="11"/>
  <c r="P960" i="11"/>
  <c r="O960" i="11"/>
  <c r="N960" i="11"/>
  <c r="A960" i="11"/>
  <c r="AA959" i="11"/>
  <c r="Q959" i="11"/>
  <c r="P959" i="11"/>
  <c r="O959" i="11"/>
  <c r="N959" i="11"/>
  <c r="A959" i="11"/>
  <c r="AA958" i="11"/>
  <c r="Q958" i="11"/>
  <c r="P958" i="11"/>
  <c r="O958" i="11"/>
  <c r="N958" i="11"/>
  <c r="A958" i="11"/>
  <c r="AA957" i="11"/>
  <c r="Q957" i="11"/>
  <c r="P957" i="11"/>
  <c r="N957" i="11"/>
  <c r="A957" i="11"/>
  <c r="AA956" i="11"/>
  <c r="Q956" i="11"/>
  <c r="P956" i="11"/>
  <c r="O956" i="11"/>
  <c r="N956" i="11"/>
  <c r="A956" i="11"/>
  <c r="AA955" i="11"/>
  <c r="V955" i="11"/>
  <c r="Q955" i="11"/>
  <c r="P955" i="11"/>
  <c r="O955" i="11"/>
  <c r="N955" i="11"/>
  <c r="A955" i="11"/>
  <c r="AA954" i="11"/>
  <c r="Q954" i="11"/>
  <c r="P954" i="11"/>
  <c r="O954" i="11"/>
  <c r="N954" i="11"/>
  <c r="A954" i="11"/>
  <c r="AA953" i="11"/>
  <c r="V953" i="11"/>
  <c r="Q953" i="11"/>
  <c r="P953" i="11"/>
  <c r="O953" i="11"/>
  <c r="N953" i="11"/>
  <c r="A953" i="11"/>
  <c r="AA952" i="11"/>
  <c r="V952" i="11"/>
  <c r="Q952" i="11"/>
  <c r="P952" i="11"/>
  <c r="O952" i="11"/>
  <c r="N952" i="11"/>
  <c r="A952" i="11"/>
  <c r="AA951" i="11"/>
  <c r="V951" i="11"/>
  <c r="Q951" i="11"/>
  <c r="P951" i="11"/>
  <c r="O951" i="11"/>
  <c r="N951" i="11"/>
  <c r="A951" i="11"/>
  <c r="AA950" i="11"/>
  <c r="Q950" i="11"/>
  <c r="P950" i="11"/>
  <c r="O950" i="11"/>
  <c r="N950" i="11"/>
  <c r="A950" i="11"/>
  <c r="AA949" i="11"/>
  <c r="Q949" i="11"/>
  <c r="P949" i="11"/>
  <c r="O949" i="11"/>
  <c r="N949" i="11"/>
  <c r="A949" i="11"/>
  <c r="AA948" i="11"/>
  <c r="Q948" i="11"/>
  <c r="P948" i="11"/>
  <c r="O948" i="11"/>
  <c r="N948" i="11"/>
  <c r="A948" i="11"/>
  <c r="AA947" i="11"/>
  <c r="Q947" i="11"/>
  <c r="P947" i="11"/>
  <c r="O947" i="11"/>
  <c r="N947" i="11"/>
  <c r="A947" i="11"/>
  <c r="AA946" i="11"/>
  <c r="Q946" i="11"/>
  <c r="P946" i="11"/>
  <c r="O946" i="11"/>
  <c r="N946" i="11"/>
  <c r="A946" i="11"/>
  <c r="AA945" i="11"/>
  <c r="Q945" i="11"/>
  <c r="P945" i="11"/>
  <c r="O945" i="11"/>
  <c r="N945" i="11"/>
  <c r="A945" i="11"/>
  <c r="AA944" i="11"/>
  <c r="Q944" i="11"/>
  <c r="P944" i="11"/>
  <c r="O944" i="11"/>
  <c r="N944" i="11"/>
  <c r="A944" i="11"/>
  <c r="AA943" i="11"/>
  <c r="Q943" i="11"/>
  <c r="P943" i="11"/>
  <c r="O943" i="11"/>
  <c r="N943" i="11"/>
  <c r="A943" i="11"/>
  <c r="AA942" i="11"/>
  <c r="Q942" i="11"/>
  <c r="P942" i="11"/>
  <c r="O942" i="11"/>
  <c r="N942" i="11"/>
  <c r="A942" i="11"/>
  <c r="AA941" i="11"/>
  <c r="V941" i="11"/>
  <c r="Q941" i="11"/>
  <c r="P941" i="11"/>
  <c r="O941" i="11"/>
  <c r="N941" i="11"/>
  <c r="A941" i="11"/>
  <c r="AA940" i="11"/>
  <c r="Q940" i="11"/>
  <c r="P940" i="11"/>
  <c r="O940" i="11"/>
  <c r="N940" i="11"/>
  <c r="A940" i="11"/>
  <c r="AA939" i="11"/>
  <c r="Q939" i="11"/>
  <c r="P939" i="11"/>
  <c r="O939" i="11"/>
  <c r="N939" i="11"/>
  <c r="A939" i="11"/>
  <c r="AA938" i="11"/>
  <c r="Q938" i="11"/>
  <c r="P938" i="11"/>
  <c r="O938" i="11"/>
  <c r="N938" i="11"/>
  <c r="A938" i="11"/>
  <c r="AA937" i="11"/>
  <c r="Q937" i="11"/>
  <c r="P937" i="11"/>
  <c r="N937" i="11"/>
  <c r="A937" i="11"/>
  <c r="AA936" i="11"/>
  <c r="Q936" i="11"/>
  <c r="P936" i="11"/>
  <c r="O936" i="11"/>
  <c r="N936" i="11"/>
  <c r="A936" i="11"/>
  <c r="AA935" i="11"/>
  <c r="Q935" i="11"/>
  <c r="P935" i="11"/>
  <c r="O935" i="11"/>
  <c r="N935" i="11"/>
  <c r="A935" i="11"/>
  <c r="AA934" i="11"/>
  <c r="Q934" i="11"/>
  <c r="P934" i="11"/>
  <c r="O934" i="11"/>
  <c r="N934" i="11"/>
  <c r="A934" i="11"/>
  <c r="AA933" i="11"/>
  <c r="Q933" i="11"/>
  <c r="P933" i="11"/>
  <c r="O933" i="11"/>
  <c r="N933" i="11"/>
  <c r="A933" i="11"/>
  <c r="AA932" i="11"/>
  <c r="V932" i="11"/>
  <c r="Q932" i="11"/>
  <c r="P932" i="11"/>
  <c r="O932" i="11"/>
  <c r="N932" i="11"/>
  <c r="A932" i="11"/>
  <c r="AA931" i="11"/>
  <c r="V931" i="11"/>
  <c r="Q931" i="11"/>
  <c r="P931" i="11"/>
  <c r="O931" i="11"/>
  <c r="N931" i="11"/>
  <c r="A931" i="11"/>
  <c r="AA930" i="11"/>
  <c r="V930" i="11"/>
  <c r="Q930" i="11"/>
  <c r="P930" i="11"/>
  <c r="O930" i="11"/>
  <c r="N930" i="11"/>
  <c r="A930" i="11"/>
  <c r="AA929" i="11"/>
  <c r="V929" i="11"/>
  <c r="Q929" i="11"/>
  <c r="P929" i="11"/>
  <c r="O929" i="11"/>
  <c r="N929" i="11"/>
  <c r="A929" i="11"/>
  <c r="AA928" i="11"/>
  <c r="V928" i="11"/>
  <c r="Q928" i="11"/>
  <c r="P928" i="11"/>
  <c r="O928" i="11"/>
  <c r="N928" i="11"/>
  <c r="A928" i="11"/>
  <c r="AA927" i="11"/>
  <c r="Q927" i="11"/>
  <c r="P927" i="11"/>
  <c r="O927" i="11"/>
  <c r="N927" i="11"/>
  <c r="A927" i="11"/>
  <c r="AA926" i="11"/>
  <c r="Q926" i="11"/>
  <c r="P926" i="11"/>
  <c r="O926" i="11"/>
  <c r="N926" i="11"/>
  <c r="A926" i="11"/>
  <c r="AA925" i="11"/>
  <c r="Q925" i="11"/>
  <c r="P925" i="11"/>
  <c r="O925" i="11"/>
  <c r="N925" i="11"/>
  <c r="A925" i="11"/>
  <c r="AA924" i="11"/>
  <c r="Q924" i="11"/>
  <c r="P924" i="11"/>
  <c r="N924" i="11"/>
  <c r="A924" i="11"/>
  <c r="AA923" i="11"/>
  <c r="V923" i="11"/>
  <c r="Q923" i="11"/>
  <c r="P923" i="11"/>
  <c r="O923" i="11"/>
  <c r="N923" i="11"/>
  <c r="A923" i="11"/>
  <c r="AA922" i="11"/>
  <c r="Q922" i="11"/>
  <c r="P922" i="11"/>
  <c r="O922" i="11"/>
  <c r="N922" i="11"/>
  <c r="A922" i="11"/>
  <c r="AA921" i="11"/>
  <c r="Q921" i="11"/>
  <c r="P921" i="11"/>
  <c r="O921" i="11"/>
  <c r="N921" i="11"/>
  <c r="A921" i="11"/>
  <c r="AA920" i="11"/>
  <c r="Q920" i="11"/>
  <c r="P920" i="11"/>
  <c r="O920" i="11"/>
  <c r="N920" i="11"/>
  <c r="A920" i="11"/>
  <c r="AA919" i="11"/>
  <c r="Q919" i="11"/>
  <c r="P919" i="11"/>
  <c r="O919" i="11"/>
  <c r="N919" i="11"/>
  <c r="A919" i="11"/>
  <c r="AA918" i="11"/>
  <c r="Q918" i="11"/>
  <c r="P918" i="11"/>
  <c r="O918" i="11"/>
  <c r="N918" i="11"/>
  <c r="A918" i="11"/>
  <c r="AA917" i="11"/>
  <c r="Q917" i="11"/>
  <c r="P917" i="11"/>
  <c r="O917" i="11"/>
  <c r="N917" i="11"/>
  <c r="A917" i="11"/>
  <c r="AA916" i="11"/>
  <c r="Q916" i="11"/>
  <c r="P916" i="11"/>
  <c r="O916" i="11"/>
  <c r="N916" i="11"/>
  <c r="A916" i="11"/>
  <c r="AA915" i="11"/>
  <c r="Q915" i="11"/>
  <c r="P915" i="11"/>
  <c r="O915" i="11"/>
  <c r="N915" i="11"/>
  <c r="A915" i="11"/>
  <c r="AA914" i="11"/>
  <c r="Q914" i="11"/>
  <c r="P914" i="11"/>
  <c r="O914" i="11"/>
  <c r="N914" i="11"/>
  <c r="A914" i="11"/>
  <c r="AA913" i="11"/>
  <c r="Q913" i="11"/>
  <c r="P913" i="11"/>
  <c r="O913" i="11"/>
  <c r="N913" i="11"/>
  <c r="A913" i="11"/>
  <c r="AA912" i="11"/>
  <c r="Q912" i="11"/>
  <c r="P912" i="11"/>
  <c r="O912" i="11"/>
  <c r="N912" i="11"/>
  <c r="A912" i="11"/>
  <c r="AA911" i="11"/>
  <c r="Q911" i="11"/>
  <c r="P911" i="11"/>
  <c r="O911" i="11"/>
  <c r="N911" i="11"/>
  <c r="A911" i="11"/>
  <c r="AA910" i="11"/>
  <c r="Q910" i="11"/>
  <c r="P910" i="11"/>
  <c r="O910" i="11"/>
  <c r="N910" i="11"/>
  <c r="A910" i="11"/>
  <c r="AA909" i="11"/>
  <c r="Q909" i="11"/>
  <c r="P909" i="11"/>
  <c r="O909" i="11"/>
  <c r="N909" i="11"/>
  <c r="A909" i="11"/>
  <c r="AA908" i="11"/>
  <c r="Q908" i="11"/>
  <c r="P908" i="11"/>
  <c r="N908" i="11"/>
  <c r="A908" i="11"/>
  <c r="AA907" i="11"/>
  <c r="Q907" i="11"/>
  <c r="P907" i="11"/>
  <c r="O907" i="11"/>
  <c r="N907" i="11"/>
  <c r="A907" i="11"/>
  <c r="AA906" i="11"/>
  <c r="Q906" i="11"/>
  <c r="P906" i="11"/>
  <c r="O906" i="11"/>
  <c r="N906" i="11"/>
  <c r="A906" i="11"/>
  <c r="AA905" i="11"/>
  <c r="Q905" i="11"/>
  <c r="P905" i="11"/>
  <c r="O905" i="11"/>
  <c r="N905" i="11"/>
  <c r="A905" i="11"/>
  <c r="AA904" i="11"/>
  <c r="Q904" i="11"/>
  <c r="P904" i="11"/>
  <c r="O904" i="11"/>
  <c r="N904" i="11"/>
  <c r="A904" i="11"/>
  <c r="AA903" i="11"/>
  <c r="Q903" i="11"/>
  <c r="P903" i="11"/>
  <c r="O903" i="11"/>
  <c r="N903" i="11"/>
  <c r="A903" i="11"/>
  <c r="AA902" i="11"/>
  <c r="Q902" i="11"/>
  <c r="P902" i="11"/>
  <c r="O902" i="11"/>
  <c r="N902" i="11"/>
  <c r="A902" i="11"/>
  <c r="AA901" i="11"/>
  <c r="Q901" i="11"/>
  <c r="P901" i="11"/>
  <c r="O901" i="11"/>
  <c r="N901" i="11"/>
  <c r="A901" i="11"/>
  <c r="AA900" i="11"/>
  <c r="Q900" i="11"/>
  <c r="P900" i="11"/>
  <c r="O900" i="11"/>
  <c r="N900" i="11"/>
  <c r="A900" i="11"/>
  <c r="AA899" i="11"/>
  <c r="Q899" i="11"/>
  <c r="P899" i="11"/>
  <c r="O899" i="11"/>
  <c r="N899" i="11"/>
  <c r="A899" i="11"/>
  <c r="AA898" i="11"/>
  <c r="Q898" i="11"/>
  <c r="P898" i="11"/>
  <c r="O898" i="11"/>
  <c r="N898" i="11"/>
  <c r="A898" i="11"/>
  <c r="AA897" i="11"/>
  <c r="Q897" i="11"/>
  <c r="P897" i="11"/>
  <c r="O897" i="11"/>
  <c r="N897" i="11"/>
  <c r="A897" i="11"/>
  <c r="AA896" i="11"/>
  <c r="Q896" i="11"/>
  <c r="P896" i="11"/>
  <c r="O896" i="11"/>
  <c r="N896" i="11"/>
  <c r="A896" i="11"/>
  <c r="AA895" i="11"/>
  <c r="Q895" i="11"/>
  <c r="P895" i="11"/>
  <c r="O895" i="11"/>
  <c r="N895" i="11"/>
  <c r="A895" i="11"/>
  <c r="AA894" i="11"/>
  <c r="Q894" i="11"/>
  <c r="P894" i="11"/>
  <c r="O894" i="11"/>
  <c r="N894" i="11"/>
  <c r="A894" i="11"/>
  <c r="AA893" i="11"/>
  <c r="Q893" i="11"/>
  <c r="P893" i="11"/>
  <c r="O893" i="11"/>
  <c r="N893" i="11"/>
  <c r="A893" i="11"/>
  <c r="AA892" i="11"/>
  <c r="Q892" i="11"/>
  <c r="P892" i="11"/>
  <c r="O892" i="11"/>
  <c r="N892" i="11"/>
  <c r="A892" i="11"/>
  <c r="AA891" i="11"/>
  <c r="V891" i="11"/>
  <c r="Q891" i="11"/>
  <c r="P891" i="11"/>
  <c r="O891" i="11"/>
  <c r="N891" i="11"/>
  <c r="A891" i="11"/>
  <c r="AA890" i="11"/>
  <c r="Q890" i="11"/>
  <c r="P890" i="11"/>
  <c r="O890" i="11"/>
  <c r="N890" i="11"/>
  <c r="A890" i="11"/>
  <c r="AA889" i="11"/>
  <c r="Q889" i="11"/>
  <c r="P889" i="11"/>
  <c r="O889" i="11"/>
  <c r="N889" i="11"/>
  <c r="A889" i="11"/>
  <c r="AA888" i="11"/>
  <c r="Q888" i="11"/>
  <c r="P888" i="11"/>
  <c r="O888" i="11"/>
  <c r="N888" i="11"/>
  <c r="A888" i="11"/>
  <c r="AA887" i="11"/>
  <c r="Q887" i="11"/>
  <c r="P887" i="11"/>
  <c r="O887" i="11"/>
  <c r="N887" i="11"/>
  <c r="A887" i="11"/>
  <c r="AA886" i="11"/>
  <c r="V886" i="11"/>
  <c r="Q886" i="11"/>
  <c r="P886" i="11"/>
  <c r="O886" i="11"/>
  <c r="N886" i="11"/>
  <c r="A886" i="11"/>
  <c r="AA885" i="11"/>
  <c r="Q885" i="11"/>
  <c r="P885" i="11"/>
  <c r="O885" i="11"/>
  <c r="N885" i="11"/>
  <c r="A885" i="11"/>
  <c r="AA884" i="11"/>
  <c r="Q884" i="11"/>
  <c r="P884" i="11"/>
  <c r="O884" i="11"/>
  <c r="N884" i="11"/>
  <c r="A884" i="11"/>
  <c r="AA883" i="11"/>
  <c r="Q883" i="11"/>
  <c r="P883" i="11"/>
  <c r="O883" i="11"/>
  <c r="N883" i="11"/>
  <c r="A883" i="11"/>
  <c r="AA882" i="11"/>
  <c r="Q882" i="11"/>
  <c r="P882" i="11"/>
  <c r="O882" i="11"/>
  <c r="N882" i="11"/>
  <c r="A882" i="11"/>
  <c r="AA881" i="11"/>
  <c r="Q881" i="11"/>
  <c r="P881" i="11"/>
  <c r="O881" i="11"/>
  <c r="N881" i="11"/>
  <c r="A881" i="11"/>
  <c r="AA880" i="11"/>
  <c r="V880" i="11"/>
  <c r="Q880" i="11"/>
  <c r="P880" i="11"/>
  <c r="O880" i="11"/>
  <c r="N880" i="11"/>
  <c r="A880" i="11"/>
  <c r="AA879" i="11"/>
  <c r="Q879" i="11"/>
  <c r="P879" i="11"/>
  <c r="O879" i="11"/>
  <c r="N879" i="11"/>
  <c r="A879" i="11"/>
  <c r="AA878" i="11"/>
  <c r="Q878" i="11"/>
  <c r="P878" i="11"/>
  <c r="O878" i="11"/>
  <c r="N878" i="11"/>
  <c r="A878" i="11"/>
  <c r="AA877" i="11"/>
  <c r="Q877" i="11"/>
  <c r="P877" i="11"/>
  <c r="O877" i="11"/>
  <c r="N877" i="11"/>
  <c r="A877" i="11"/>
  <c r="AA876" i="11"/>
  <c r="Q876" i="11"/>
  <c r="P876" i="11"/>
  <c r="O876" i="11"/>
  <c r="N876" i="11"/>
  <c r="A876" i="11"/>
  <c r="AA875" i="11"/>
  <c r="Q875" i="11"/>
  <c r="P875" i="11"/>
  <c r="O875" i="11"/>
  <c r="N875" i="11"/>
  <c r="A875" i="11"/>
  <c r="AA874" i="11"/>
  <c r="Q874" i="11"/>
  <c r="P874" i="11"/>
  <c r="O874" i="11"/>
  <c r="N874" i="11"/>
  <c r="A874" i="11"/>
  <c r="AA873" i="11"/>
  <c r="V873" i="11"/>
  <c r="Q873" i="11"/>
  <c r="P873" i="11"/>
  <c r="O873" i="11"/>
  <c r="N873" i="11"/>
  <c r="A873" i="11"/>
  <c r="AA872" i="11"/>
  <c r="V872" i="11"/>
  <c r="Q872" i="11"/>
  <c r="P872" i="11"/>
  <c r="O872" i="11"/>
  <c r="N872" i="11"/>
  <c r="A872" i="11"/>
  <c r="AA871" i="11"/>
  <c r="V871" i="11"/>
  <c r="Q871" i="11"/>
  <c r="P871" i="11"/>
  <c r="O871" i="11"/>
  <c r="N871" i="11"/>
  <c r="A871" i="11"/>
  <c r="AA870" i="11"/>
  <c r="Q870" i="11"/>
  <c r="P870" i="11"/>
  <c r="N870" i="11"/>
  <c r="A870" i="11"/>
  <c r="AA869" i="11"/>
  <c r="V869" i="11"/>
  <c r="Q869" i="11"/>
  <c r="P869" i="11"/>
  <c r="O869" i="11"/>
  <c r="N869" i="11"/>
  <c r="A869" i="11"/>
  <c r="AA868" i="11"/>
  <c r="V868" i="11"/>
  <c r="Q868" i="11"/>
  <c r="P868" i="11"/>
  <c r="O868" i="11"/>
  <c r="N868" i="11"/>
  <c r="A868" i="11"/>
  <c r="AA867" i="11"/>
  <c r="V867" i="11"/>
  <c r="Q867" i="11"/>
  <c r="P867" i="11"/>
  <c r="O867" i="11"/>
  <c r="N867" i="11"/>
  <c r="A867" i="11"/>
  <c r="AA866" i="11"/>
  <c r="Q866" i="11"/>
  <c r="P866" i="11"/>
  <c r="O866" i="11"/>
  <c r="N866" i="11"/>
  <c r="A866" i="11"/>
  <c r="AA865" i="11"/>
  <c r="Q865" i="11"/>
  <c r="P865" i="11"/>
  <c r="O865" i="11"/>
  <c r="N865" i="11"/>
  <c r="A865" i="11"/>
  <c r="AA864" i="11"/>
  <c r="Q864" i="11"/>
  <c r="P864" i="11"/>
  <c r="O864" i="11"/>
  <c r="N864" i="11"/>
  <c r="A864" i="11"/>
  <c r="AA863" i="11"/>
  <c r="Q863" i="11"/>
  <c r="P863" i="11"/>
  <c r="O863" i="11"/>
  <c r="N863" i="11"/>
  <c r="A863" i="11"/>
  <c r="AA862" i="11"/>
  <c r="Q862" i="11"/>
  <c r="P862" i="11"/>
  <c r="O862" i="11"/>
  <c r="N862" i="11"/>
  <c r="A862" i="11"/>
  <c r="AA861" i="11"/>
  <c r="Q861" i="11"/>
  <c r="P861" i="11"/>
  <c r="O861" i="11"/>
  <c r="N861" i="11"/>
  <c r="A861" i="11"/>
  <c r="AA860" i="11"/>
  <c r="Q860" i="11"/>
  <c r="P860" i="11"/>
  <c r="O860" i="11"/>
  <c r="N860" i="11"/>
  <c r="A860" i="11"/>
  <c r="AA859" i="11"/>
  <c r="Q859" i="11"/>
  <c r="P859" i="11"/>
  <c r="O859" i="11"/>
  <c r="N859" i="11"/>
  <c r="A859" i="11"/>
  <c r="AA858" i="11"/>
  <c r="Q858" i="11"/>
  <c r="P858" i="11"/>
  <c r="O858" i="11"/>
  <c r="N858" i="11"/>
  <c r="A858" i="11"/>
  <c r="AA857" i="11"/>
  <c r="Q857" i="11"/>
  <c r="P857" i="11"/>
  <c r="O857" i="11"/>
  <c r="N857" i="11"/>
  <c r="A857" i="11"/>
  <c r="AA856" i="11"/>
  <c r="Q856" i="11"/>
  <c r="P856" i="11"/>
  <c r="O856" i="11"/>
  <c r="N856" i="11"/>
  <c r="A856" i="11"/>
  <c r="AA855" i="11"/>
  <c r="Q855" i="11"/>
  <c r="P855" i="11"/>
  <c r="O855" i="11"/>
  <c r="N855" i="11"/>
  <c r="A855" i="11"/>
  <c r="AA854" i="11"/>
  <c r="Q854" i="11"/>
  <c r="P854" i="11"/>
  <c r="O854" i="11"/>
  <c r="N854" i="11"/>
  <c r="A854" i="11"/>
  <c r="AA853" i="11"/>
  <c r="Q853" i="11"/>
  <c r="P853" i="11"/>
  <c r="O853" i="11"/>
  <c r="N853" i="11"/>
  <c r="A853" i="11"/>
  <c r="AA852" i="11"/>
  <c r="V852" i="11"/>
  <c r="Q852" i="11"/>
  <c r="P852" i="11"/>
  <c r="O852" i="11"/>
  <c r="N852" i="11"/>
  <c r="A852" i="11"/>
  <c r="AA851" i="11"/>
  <c r="Q851" i="11"/>
  <c r="P851" i="11"/>
  <c r="O851" i="11"/>
  <c r="N851" i="11"/>
  <c r="A851" i="11"/>
  <c r="AA850" i="11"/>
  <c r="V850" i="11"/>
  <c r="Q850" i="11"/>
  <c r="P850" i="11"/>
  <c r="O850" i="11"/>
  <c r="N850" i="11"/>
  <c r="A850" i="11"/>
  <c r="AA849" i="11"/>
  <c r="Q849" i="11"/>
  <c r="P849" i="11"/>
  <c r="O849" i="11"/>
  <c r="N849" i="11"/>
  <c r="A849" i="11"/>
  <c r="AA848" i="11"/>
  <c r="V848" i="11"/>
  <c r="Q848" i="11"/>
  <c r="P848" i="11"/>
  <c r="O848" i="11"/>
  <c r="N848" i="11"/>
  <c r="A848" i="11"/>
  <c r="AA847" i="11"/>
  <c r="Q847" i="11"/>
  <c r="P847" i="11"/>
  <c r="O847" i="11"/>
  <c r="N847" i="11"/>
  <c r="A847" i="11"/>
  <c r="AA846" i="11"/>
  <c r="V846" i="11"/>
  <c r="Q846" i="11"/>
  <c r="P846" i="11"/>
  <c r="O846" i="11"/>
  <c r="N846" i="11"/>
  <c r="A846" i="11"/>
  <c r="AA845" i="11"/>
  <c r="Q845" i="11"/>
  <c r="P845" i="11"/>
  <c r="O845" i="11"/>
  <c r="N845" i="11"/>
  <c r="A845" i="11"/>
  <c r="AA844" i="11"/>
  <c r="V844" i="11"/>
  <c r="Q844" i="11"/>
  <c r="P844" i="11"/>
  <c r="O844" i="11"/>
  <c r="N844" i="11"/>
  <c r="A844" i="11"/>
  <c r="AA843" i="11"/>
  <c r="Q843" i="11"/>
  <c r="P843" i="11"/>
  <c r="O843" i="11"/>
  <c r="N843" i="11"/>
  <c r="A843" i="11"/>
  <c r="AA842" i="11"/>
  <c r="Q842" i="11"/>
  <c r="P842" i="11"/>
  <c r="O842" i="11"/>
  <c r="N842" i="11"/>
  <c r="A842" i="11"/>
  <c r="AA841" i="11"/>
  <c r="V841" i="11"/>
  <c r="Q841" i="11"/>
  <c r="P841" i="11"/>
  <c r="O841" i="11"/>
  <c r="N841" i="11"/>
  <c r="A841" i="11"/>
  <c r="AA840" i="11"/>
  <c r="V840" i="11"/>
  <c r="Q840" i="11"/>
  <c r="P840" i="11"/>
  <c r="O840" i="11"/>
  <c r="N840" i="11"/>
  <c r="A840" i="11"/>
  <c r="AA839" i="11"/>
  <c r="V839" i="11"/>
  <c r="Q839" i="11"/>
  <c r="P839" i="11"/>
  <c r="O839" i="11"/>
  <c r="N839" i="11"/>
  <c r="A839" i="11"/>
  <c r="AA838" i="11"/>
  <c r="V838" i="11"/>
  <c r="Q838" i="11"/>
  <c r="P838" i="11"/>
  <c r="O838" i="11"/>
  <c r="N838" i="11"/>
  <c r="A838" i="11"/>
  <c r="AA837" i="11"/>
  <c r="Q837" i="11"/>
  <c r="P837" i="11"/>
  <c r="O837" i="11"/>
  <c r="N837" i="11"/>
  <c r="A837" i="11"/>
  <c r="AA836" i="11"/>
  <c r="V836" i="11"/>
  <c r="Q836" i="11"/>
  <c r="P836" i="11"/>
  <c r="O836" i="11"/>
  <c r="N836" i="11"/>
  <c r="A836" i="11"/>
  <c r="AA835" i="11"/>
  <c r="Q835" i="11"/>
  <c r="P835" i="11"/>
  <c r="O835" i="11"/>
  <c r="N835" i="11"/>
  <c r="A835" i="11"/>
  <c r="AA834" i="11"/>
  <c r="V834" i="11"/>
  <c r="Q834" i="11"/>
  <c r="P834" i="11"/>
  <c r="O834" i="11"/>
  <c r="N834" i="11"/>
  <c r="A834" i="11"/>
  <c r="AA833" i="11"/>
  <c r="Q833" i="11"/>
  <c r="P833" i="11"/>
  <c r="O833" i="11"/>
  <c r="N833" i="11"/>
  <c r="A833" i="11"/>
  <c r="AA832" i="11"/>
  <c r="Q832" i="11"/>
  <c r="P832" i="11"/>
  <c r="O832" i="11"/>
  <c r="N832" i="11"/>
  <c r="A832" i="11"/>
  <c r="AA831" i="11"/>
  <c r="Q831" i="11"/>
  <c r="P831" i="11"/>
  <c r="O831" i="11"/>
  <c r="N831" i="11"/>
  <c r="A831" i="11"/>
  <c r="AA830" i="11"/>
  <c r="V830" i="11"/>
  <c r="Q830" i="11"/>
  <c r="P830" i="11"/>
  <c r="O830" i="11"/>
  <c r="N830" i="11"/>
  <c r="A830" i="11"/>
  <c r="AA829" i="11"/>
  <c r="Q829" i="11"/>
  <c r="P829" i="11"/>
  <c r="O829" i="11"/>
  <c r="N829" i="11"/>
  <c r="A829" i="11"/>
  <c r="AA828" i="11"/>
  <c r="V828" i="11"/>
  <c r="Q828" i="11"/>
  <c r="P828" i="11"/>
  <c r="O828" i="11"/>
  <c r="N828" i="11"/>
  <c r="A828" i="11"/>
  <c r="AA827" i="11"/>
  <c r="Q827" i="11"/>
  <c r="P827" i="11"/>
  <c r="O827" i="11"/>
  <c r="N827" i="11"/>
  <c r="A827" i="11"/>
  <c r="AA826" i="11"/>
  <c r="Q826" i="11"/>
  <c r="P826" i="11"/>
  <c r="O826" i="11"/>
  <c r="N826" i="11"/>
  <c r="A826" i="11"/>
  <c r="AA825" i="11"/>
  <c r="V825" i="11"/>
  <c r="Q825" i="11"/>
  <c r="P825" i="11"/>
  <c r="O825" i="11"/>
  <c r="N825" i="11"/>
  <c r="A825" i="11"/>
  <c r="AA824" i="11"/>
  <c r="Q824" i="11"/>
  <c r="P824" i="11"/>
  <c r="O824" i="11"/>
  <c r="N824" i="11"/>
  <c r="A824" i="11"/>
  <c r="AA823" i="11"/>
  <c r="V823" i="11"/>
  <c r="Q823" i="11"/>
  <c r="P823" i="11"/>
  <c r="O823" i="11"/>
  <c r="N823" i="11"/>
  <c r="A823" i="11"/>
  <c r="AA822" i="11"/>
  <c r="Q822" i="11"/>
  <c r="P822" i="11"/>
  <c r="O822" i="11"/>
  <c r="N822" i="11"/>
  <c r="A822" i="11"/>
  <c r="AA821" i="11"/>
  <c r="V821" i="11"/>
  <c r="Q821" i="11"/>
  <c r="P821" i="11"/>
  <c r="O821" i="11"/>
  <c r="N821" i="11"/>
  <c r="A821" i="11"/>
  <c r="AA820" i="11"/>
  <c r="Q820" i="11"/>
  <c r="P820" i="11"/>
  <c r="O820" i="11"/>
  <c r="N820" i="11"/>
  <c r="A820" i="11"/>
  <c r="AA819" i="11"/>
  <c r="Q819" i="11"/>
  <c r="P819" i="11"/>
  <c r="O819" i="11"/>
  <c r="N819" i="11"/>
  <c r="A819" i="11"/>
  <c r="AA818" i="11"/>
  <c r="Q818" i="11"/>
  <c r="P818" i="11"/>
  <c r="O818" i="11"/>
  <c r="N818" i="11"/>
  <c r="A818" i="11"/>
  <c r="AA817" i="11"/>
  <c r="Q817" i="11"/>
  <c r="P817" i="11"/>
  <c r="O817" i="11"/>
  <c r="N817" i="11"/>
  <c r="A817" i="11"/>
  <c r="AA816" i="11"/>
  <c r="Q816" i="11"/>
  <c r="P816" i="11"/>
  <c r="O816" i="11"/>
  <c r="N816" i="11"/>
  <c r="A816" i="11"/>
  <c r="AA815" i="11"/>
  <c r="Q815" i="11"/>
  <c r="P815" i="11"/>
  <c r="O815" i="11"/>
  <c r="N815" i="11"/>
  <c r="A815" i="11"/>
  <c r="AA814" i="11"/>
  <c r="V814" i="11"/>
  <c r="Q814" i="11"/>
  <c r="P814" i="11"/>
  <c r="N814" i="11"/>
  <c r="A814" i="11"/>
  <c r="AA813" i="11"/>
  <c r="V813" i="11"/>
  <c r="Q813" i="11"/>
  <c r="P813" i="11"/>
  <c r="O813" i="11"/>
  <c r="N813" i="11"/>
  <c r="A813" i="11"/>
  <c r="AA812" i="11"/>
  <c r="Q812" i="11"/>
  <c r="P812" i="11"/>
  <c r="O812" i="11"/>
  <c r="N812" i="11"/>
  <c r="A812" i="11"/>
  <c r="AA811" i="11"/>
  <c r="V811" i="11"/>
  <c r="Q811" i="11"/>
  <c r="P811" i="11"/>
  <c r="O811" i="11"/>
  <c r="N811" i="11"/>
  <c r="A811" i="11"/>
  <c r="AA810" i="11"/>
  <c r="Q810" i="11"/>
  <c r="P810" i="11"/>
  <c r="O810" i="11"/>
  <c r="N810" i="11"/>
  <c r="A810" i="11"/>
  <c r="AA809" i="11"/>
  <c r="V809" i="11"/>
  <c r="Q809" i="11"/>
  <c r="P809" i="11"/>
  <c r="O809" i="11"/>
  <c r="N809" i="11"/>
  <c r="A809" i="11"/>
  <c r="AA808" i="11"/>
  <c r="Q808" i="11"/>
  <c r="P808" i="11"/>
  <c r="O808" i="11"/>
  <c r="N808" i="11"/>
  <c r="A808" i="11"/>
  <c r="AA807" i="11"/>
  <c r="Q807" i="11"/>
  <c r="P807" i="11"/>
  <c r="O807" i="11"/>
  <c r="N807" i="11"/>
  <c r="A807" i="11"/>
  <c r="AA806" i="11"/>
  <c r="Q806" i="11"/>
  <c r="P806" i="11"/>
  <c r="O806" i="11"/>
  <c r="N806" i="11"/>
  <c r="A806" i="11"/>
  <c r="AA805" i="11"/>
  <c r="Q805" i="11"/>
  <c r="P805" i="11"/>
  <c r="O805" i="11"/>
  <c r="N805" i="11"/>
  <c r="A805" i="11"/>
  <c r="AA804" i="11"/>
  <c r="V804" i="11"/>
  <c r="Q804" i="11"/>
  <c r="P804" i="11"/>
  <c r="O804" i="11"/>
  <c r="N804" i="11"/>
  <c r="A804" i="11"/>
  <c r="AA803" i="11"/>
  <c r="Q803" i="11"/>
  <c r="P803" i="11"/>
  <c r="O803" i="11"/>
  <c r="N803" i="11"/>
  <c r="A803" i="11"/>
  <c r="AA802" i="11"/>
  <c r="Q802" i="11"/>
  <c r="P802" i="11"/>
  <c r="O802" i="11"/>
  <c r="N802" i="11"/>
  <c r="A802" i="11"/>
  <c r="AA801" i="11"/>
  <c r="V801" i="11"/>
  <c r="Q801" i="11"/>
  <c r="P801" i="11"/>
  <c r="O801" i="11"/>
  <c r="N801" i="11"/>
  <c r="A801" i="11"/>
  <c r="AA800" i="11"/>
  <c r="Q800" i="11"/>
  <c r="P800" i="11"/>
  <c r="O800" i="11"/>
  <c r="N800" i="11"/>
  <c r="A800" i="11"/>
  <c r="AA799" i="11"/>
  <c r="Q799" i="11"/>
  <c r="P799" i="11"/>
  <c r="O799" i="11"/>
  <c r="N799" i="11"/>
  <c r="A799" i="11"/>
  <c r="AA798" i="11"/>
  <c r="Q798" i="11"/>
  <c r="P798" i="11"/>
  <c r="O798" i="11"/>
  <c r="N798" i="11"/>
  <c r="A798" i="11"/>
  <c r="AA797" i="11"/>
  <c r="V797" i="11"/>
  <c r="Q797" i="11"/>
  <c r="P797" i="11"/>
  <c r="O797" i="11"/>
  <c r="N797" i="11"/>
  <c r="A797" i="11"/>
  <c r="AA796" i="11"/>
  <c r="Q796" i="11"/>
  <c r="P796" i="11"/>
  <c r="O796" i="11"/>
  <c r="N796" i="11"/>
  <c r="A796" i="11"/>
  <c r="AA795" i="11"/>
  <c r="Q795" i="11"/>
  <c r="P795" i="11"/>
  <c r="O795" i="11"/>
  <c r="N795" i="11"/>
  <c r="A795" i="11"/>
  <c r="AA794" i="11"/>
  <c r="V794" i="11"/>
  <c r="Q794" i="11"/>
  <c r="P794" i="11"/>
  <c r="O794" i="11"/>
  <c r="N794" i="11"/>
  <c r="A794" i="11"/>
  <c r="AA793" i="11"/>
  <c r="V793" i="11"/>
  <c r="Q793" i="11"/>
  <c r="P793" i="11"/>
  <c r="O793" i="11"/>
  <c r="N793" i="11"/>
  <c r="A793" i="11"/>
  <c r="AA792" i="11"/>
  <c r="V792" i="11"/>
  <c r="Q792" i="11"/>
  <c r="P792" i="11"/>
  <c r="O792" i="11"/>
  <c r="N792" i="11"/>
  <c r="A792" i="11"/>
  <c r="AA791" i="11"/>
  <c r="V791" i="11"/>
  <c r="Q791" i="11"/>
  <c r="P791" i="11"/>
  <c r="O791" i="11"/>
  <c r="N791" i="11"/>
  <c r="A791" i="11"/>
  <c r="AA790" i="11"/>
  <c r="V790" i="11"/>
  <c r="Q790" i="11"/>
  <c r="P790" i="11"/>
  <c r="O790" i="11"/>
  <c r="N790" i="11"/>
  <c r="A790" i="11"/>
  <c r="AA789" i="11"/>
  <c r="V789" i="11"/>
  <c r="Q789" i="11"/>
  <c r="P789" i="11"/>
  <c r="O789" i="11"/>
  <c r="N789" i="11"/>
  <c r="A789" i="11"/>
  <c r="AA788" i="11"/>
  <c r="V788" i="11"/>
  <c r="Q788" i="11"/>
  <c r="P788" i="11"/>
  <c r="O788" i="11"/>
  <c r="N788" i="11"/>
  <c r="A788" i="11"/>
  <c r="AA787" i="11"/>
  <c r="V787" i="11"/>
  <c r="Q787" i="11"/>
  <c r="P787" i="11"/>
  <c r="O787" i="11"/>
  <c r="N787" i="11"/>
  <c r="A787" i="11"/>
  <c r="AA786" i="11"/>
  <c r="V786" i="11"/>
  <c r="Q786" i="11"/>
  <c r="P786" i="11"/>
  <c r="O786" i="11"/>
  <c r="N786" i="11"/>
  <c r="A786" i="11"/>
  <c r="AA785" i="11"/>
  <c r="V785" i="11"/>
  <c r="Q785" i="11"/>
  <c r="P785" i="11"/>
  <c r="O785" i="11"/>
  <c r="N785" i="11"/>
  <c r="A785" i="11"/>
  <c r="AA784" i="11"/>
  <c r="Q784" i="11"/>
  <c r="P784" i="11"/>
  <c r="O784" i="11"/>
  <c r="N784" i="11"/>
  <c r="A784" i="11"/>
  <c r="AA783" i="11"/>
  <c r="Q783" i="11"/>
  <c r="P783" i="11"/>
  <c r="O783" i="11"/>
  <c r="N783" i="11"/>
  <c r="A783" i="11"/>
  <c r="AA782" i="11"/>
  <c r="V782" i="11"/>
  <c r="Q782" i="11"/>
  <c r="P782" i="11"/>
  <c r="O782" i="11"/>
  <c r="N782" i="11"/>
  <c r="A782" i="11"/>
  <c r="AA781" i="11"/>
  <c r="Q781" i="11"/>
  <c r="P781" i="11"/>
  <c r="O781" i="11"/>
  <c r="N781" i="11"/>
  <c r="A781" i="11"/>
  <c r="AA780" i="11"/>
  <c r="V780" i="11"/>
  <c r="Q780" i="11"/>
  <c r="P780" i="11"/>
  <c r="O780" i="11"/>
  <c r="N780" i="11"/>
  <c r="A780" i="11"/>
  <c r="AA779" i="11"/>
  <c r="V779" i="11"/>
  <c r="Q779" i="11"/>
  <c r="P779" i="11"/>
  <c r="O779" i="11"/>
  <c r="N779" i="11"/>
  <c r="A779" i="11"/>
  <c r="AA778" i="11"/>
  <c r="Q778" i="11"/>
  <c r="P778" i="11"/>
  <c r="O778" i="11"/>
  <c r="N778" i="11"/>
  <c r="A778" i="11"/>
  <c r="AA777" i="11"/>
  <c r="Q777" i="11"/>
  <c r="P777" i="11"/>
  <c r="O777" i="11"/>
  <c r="N777" i="11"/>
  <c r="A777" i="11"/>
  <c r="AA776" i="11"/>
  <c r="Q776" i="11"/>
  <c r="P776" i="11"/>
  <c r="O776" i="11"/>
  <c r="N776" i="11"/>
  <c r="A776" i="11"/>
  <c r="AA775" i="11"/>
  <c r="Q775" i="11"/>
  <c r="P775" i="11"/>
  <c r="O775" i="11"/>
  <c r="N775" i="11"/>
  <c r="A775" i="11"/>
  <c r="AA774" i="11"/>
  <c r="Q774" i="11"/>
  <c r="P774" i="11"/>
  <c r="O774" i="11"/>
  <c r="N774" i="11"/>
  <c r="A774" i="11"/>
  <c r="AA773" i="11"/>
  <c r="Q773" i="11"/>
  <c r="P773" i="11"/>
  <c r="O773" i="11"/>
  <c r="N773" i="11"/>
  <c r="A773" i="11"/>
  <c r="AA772" i="11"/>
  <c r="V772" i="11"/>
  <c r="Q772" i="11"/>
  <c r="P772" i="11"/>
  <c r="O772" i="11"/>
  <c r="N772" i="11"/>
  <c r="A772" i="11"/>
  <c r="AA771" i="11"/>
  <c r="V771" i="11"/>
  <c r="Q771" i="11"/>
  <c r="P771" i="11"/>
  <c r="O771" i="11"/>
  <c r="N771" i="11"/>
  <c r="A771" i="11"/>
  <c r="AA770" i="11"/>
  <c r="Q770" i="11"/>
  <c r="P770" i="11"/>
  <c r="O770" i="11"/>
  <c r="N770" i="11"/>
  <c r="A770" i="11"/>
  <c r="AA769" i="11"/>
  <c r="Q769" i="11"/>
  <c r="P769" i="11"/>
  <c r="O769" i="11"/>
  <c r="N769" i="11"/>
  <c r="A769" i="11"/>
  <c r="AA768" i="11"/>
  <c r="Q768" i="11"/>
  <c r="P768" i="11"/>
  <c r="O768" i="11"/>
  <c r="N768" i="11"/>
  <c r="A768" i="11"/>
  <c r="AA767" i="11"/>
  <c r="Q767" i="11"/>
  <c r="P767" i="11"/>
  <c r="O767" i="11"/>
  <c r="N767" i="11"/>
  <c r="A767" i="11"/>
  <c r="AA766" i="11"/>
  <c r="Q766" i="11"/>
  <c r="P766" i="11"/>
  <c r="O766" i="11"/>
  <c r="N766" i="11"/>
  <c r="A766" i="11"/>
  <c r="AA765" i="11"/>
  <c r="Q765" i="11"/>
  <c r="P765" i="11"/>
  <c r="O765" i="11"/>
  <c r="N765" i="11"/>
  <c r="A765" i="11"/>
  <c r="AA764" i="11"/>
  <c r="Q764" i="11"/>
  <c r="P764" i="11"/>
  <c r="O764" i="11"/>
  <c r="N764" i="11"/>
  <c r="A764" i="11"/>
  <c r="AA763" i="11"/>
  <c r="Q763" i="11"/>
  <c r="P763" i="11"/>
  <c r="O763" i="11"/>
  <c r="N763" i="11"/>
  <c r="A763" i="11"/>
  <c r="AA762" i="11"/>
  <c r="Q762" i="11"/>
  <c r="P762" i="11"/>
  <c r="O762" i="11"/>
  <c r="N762" i="11"/>
  <c r="A762" i="11"/>
  <c r="AA761" i="11"/>
  <c r="V761" i="11"/>
  <c r="Q761" i="11"/>
  <c r="P761" i="11"/>
  <c r="O761" i="11"/>
  <c r="N761" i="11"/>
  <c r="A761" i="11"/>
  <c r="AA760" i="11"/>
  <c r="V760" i="11"/>
  <c r="Q760" i="11"/>
  <c r="P760" i="11"/>
  <c r="O760" i="11"/>
  <c r="N760" i="11"/>
  <c r="A760" i="11"/>
  <c r="AA759" i="11"/>
  <c r="V759" i="11"/>
  <c r="Q759" i="11"/>
  <c r="P759" i="11"/>
  <c r="O759" i="11"/>
  <c r="N759" i="11"/>
  <c r="A759" i="11"/>
  <c r="AA758" i="11"/>
  <c r="Q758" i="11"/>
  <c r="P758" i="11"/>
  <c r="O758" i="11"/>
  <c r="N758" i="11"/>
  <c r="A758" i="11"/>
  <c r="AA757" i="11"/>
  <c r="Q757" i="11"/>
  <c r="P757" i="11"/>
  <c r="O757" i="11"/>
  <c r="N757" i="11"/>
  <c r="A757" i="11"/>
  <c r="AA756" i="11"/>
  <c r="Q756" i="11"/>
  <c r="P756" i="11"/>
  <c r="O756" i="11"/>
  <c r="N756" i="11"/>
  <c r="A756" i="11"/>
  <c r="AA755" i="11"/>
  <c r="Q755" i="11"/>
  <c r="P755" i="11"/>
  <c r="O755" i="11"/>
  <c r="N755" i="11"/>
  <c r="A755" i="11"/>
  <c r="AA754" i="11"/>
  <c r="Q754" i="11"/>
  <c r="P754" i="11"/>
  <c r="N754" i="11"/>
  <c r="A754" i="11"/>
  <c r="AA753" i="11"/>
  <c r="Q753" i="11"/>
  <c r="P753" i="11"/>
  <c r="O753" i="11"/>
  <c r="N753" i="11"/>
  <c r="A753" i="11"/>
  <c r="AA752" i="11"/>
  <c r="Q752" i="11"/>
  <c r="P752" i="11"/>
  <c r="O752" i="11"/>
  <c r="N752" i="11"/>
  <c r="A752" i="11"/>
  <c r="AA751" i="11"/>
  <c r="V751" i="11"/>
  <c r="Q751" i="11"/>
  <c r="P751" i="11"/>
  <c r="O751" i="11"/>
  <c r="N751" i="11"/>
  <c r="A751" i="11"/>
  <c r="AA750" i="11"/>
  <c r="V750" i="11"/>
  <c r="Q750" i="11"/>
  <c r="P750" i="11"/>
  <c r="O750" i="11"/>
  <c r="N750" i="11"/>
  <c r="A750" i="11"/>
  <c r="AA749" i="11"/>
  <c r="Q749" i="11"/>
  <c r="P749" i="11"/>
  <c r="O749" i="11"/>
  <c r="N749" i="11"/>
  <c r="A749" i="11"/>
  <c r="AA748" i="11"/>
  <c r="Q748" i="11"/>
  <c r="P748" i="11"/>
  <c r="O748" i="11"/>
  <c r="N748" i="11"/>
  <c r="A748" i="11"/>
  <c r="AA747" i="11"/>
  <c r="V747" i="11"/>
  <c r="Q747" i="11"/>
  <c r="P747" i="11"/>
  <c r="O747" i="11"/>
  <c r="N747" i="11"/>
  <c r="A747" i="11"/>
  <c r="AA746" i="11"/>
  <c r="Q746" i="11"/>
  <c r="P746" i="11"/>
  <c r="O746" i="11"/>
  <c r="N746" i="11"/>
  <c r="A746" i="11"/>
  <c r="AA745" i="11"/>
  <c r="V745" i="11"/>
  <c r="Q745" i="11"/>
  <c r="P745" i="11"/>
  <c r="O745" i="11"/>
  <c r="N745" i="11"/>
  <c r="A745" i="11"/>
  <c r="AA744" i="11"/>
  <c r="V744" i="11"/>
  <c r="Q744" i="11"/>
  <c r="P744" i="11"/>
  <c r="O744" i="11"/>
  <c r="N744" i="11"/>
  <c r="A744" i="11"/>
  <c r="AA743" i="11"/>
  <c r="Q743" i="11"/>
  <c r="P743" i="11"/>
  <c r="O743" i="11"/>
  <c r="N743" i="11"/>
  <c r="A743" i="11"/>
  <c r="AA742" i="11"/>
  <c r="Q742" i="11"/>
  <c r="P742" i="11"/>
  <c r="O742" i="11"/>
  <c r="N742" i="11"/>
  <c r="A742" i="11"/>
  <c r="AA741" i="11"/>
  <c r="V741" i="11"/>
  <c r="Q741" i="11"/>
  <c r="P741" i="11"/>
  <c r="O741" i="11"/>
  <c r="N741" i="11"/>
  <c r="A741" i="11"/>
  <c r="AA740" i="11"/>
  <c r="V740" i="11"/>
  <c r="Q740" i="11"/>
  <c r="P740" i="11"/>
  <c r="O740" i="11"/>
  <c r="N740" i="11"/>
  <c r="A740" i="11"/>
  <c r="AA739" i="11"/>
  <c r="V739" i="11"/>
  <c r="Q739" i="11"/>
  <c r="P739" i="11"/>
  <c r="O739" i="11"/>
  <c r="N739" i="11"/>
  <c r="A739" i="11"/>
  <c r="AA738" i="11"/>
  <c r="V738" i="11"/>
  <c r="Q738" i="11"/>
  <c r="P738" i="11"/>
  <c r="O738" i="11"/>
  <c r="N738" i="11"/>
  <c r="A738" i="11"/>
  <c r="AA737" i="11"/>
  <c r="V737" i="11"/>
  <c r="Q737" i="11"/>
  <c r="P737" i="11"/>
  <c r="O737" i="11"/>
  <c r="N737" i="11"/>
  <c r="A737" i="11"/>
  <c r="AA736" i="11"/>
  <c r="V736" i="11"/>
  <c r="Q736" i="11"/>
  <c r="P736" i="11"/>
  <c r="O736" i="11"/>
  <c r="N736" i="11"/>
  <c r="A736" i="11"/>
  <c r="AA735" i="11"/>
  <c r="Q735" i="11"/>
  <c r="P735" i="11"/>
  <c r="O735" i="11"/>
  <c r="N735" i="11"/>
  <c r="A735" i="11"/>
  <c r="AA734" i="11"/>
  <c r="Q734" i="11"/>
  <c r="P734" i="11"/>
  <c r="O734" i="11"/>
  <c r="N734" i="11"/>
  <c r="A734" i="11"/>
  <c r="AA733" i="11"/>
  <c r="Q733" i="11"/>
  <c r="P733" i="11"/>
  <c r="O733" i="11"/>
  <c r="N733" i="11"/>
  <c r="A733" i="11"/>
  <c r="AA732" i="11"/>
  <c r="V732" i="11"/>
  <c r="Q732" i="11"/>
  <c r="P732" i="11"/>
  <c r="O732" i="11"/>
  <c r="N732" i="11"/>
  <c r="A732" i="11"/>
  <c r="AA731" i="11"/>
  <c r="V731" i="11"/>
  <c r="Q731" i="11"/>
  <c r="P731" i="11"/>
  <c r="O731" i="11"/>
  <c r="N731" i="11"/>
  <c r="A731" i="11"/>
  <c r="AA730" i="11"/>
  <c r="V730" i="11"/>
  <c r="Q730" i="11"/>
  <c r="P730" i="11"/>
  <c r="O730" i="11"/>
  <c r="N730" i="11"/>
  <c r="A730" i="11"/>
  <c r="AA729" i="11"/>
  <c r="Q729" i="11"/>
  <c r="P729" i="11"/>
  <c r="O729" i="11"/>
  <c r="N729" i="11"/>
  <c r="A729" i="11"/>
  <c r="AA728" i="11"/>
  <c r="Q728" i="11"/>
  <c r="P728" i="11"/>
  <c r="O728" i="11"/>
  <c r="N728" i="11"/>
  <c r="A728" i="11"/>
  <c r="AA727" i="11"/>
  <c r="Q727" i="11"/>
  <c r="P727" i="11"/>
  <c r="O727" i="11"/>
  <c r="N727" i="11"/>
  <c r="A727" i="11"/>
  <c r="AA726" i="11"/>
  <c r="Q726" i="11"/>
  <c r="P726" i="11"/>
  <c r="O726" i="11"/>
  <c r="N726" i="11"/>
  <c r="A726" i="11"/>
  <c r="AA725" i="11"/>
  <c r="V725" i="11"/>
  <c r="Q725" i="11"/>
  <c r="P725" i="11"/>
  <c r="O725" i="11"/>
  <c r="N725" i="11"/>
  <c r="A725" i="11"/>
  <c r="AA724" i="11"/>
  <c r="V724" i="11"/>
  <c r="Q724" i="11"/>
  <c r="P724" i="11"/>
  <c r="O724" i="11"/>
  <c r="N724" i="11"/>
  <c r="A724" i="11"/>
  <c r="AA723" i="11"/>
  <c r="V723" i="11"/>
  <c r="Q723" i="11"/>
  <c r="P723" i="11"/>
  <c r="O723" i="11"/>
  <c r="N723" i="11"/>
  <c r="A723" i="11"/>
  <c r="AA722" i="11"/>
  <c r="V722" i="11"/>
  <c r="Q722" i="11"/>
  <c r="P722" i="11"/>
  <c r="O722" i="11"/>
  <c r="N722" i="11"/>
  <c r="A722" i="11"/>
  <c r="AA721" i="11"/>
  <c r="Q721" i="11"/>
  <c r="P721" i="11"/>
  <c r="O721" i="11"/>
  <c r="N721" i="11"/>
  <c r="A721" i="11"/>
  <c r="AA720" i="11"/>
  <c r="V720" i="11"/>
  <c r="Q720" i="11"/>
  <c r="P720" i="11"/>
  <c r="O720" i="11"/>
  <c r="N720" i="11"/>
  <c r="A720" i="11"/>
  <c r="AA719" i="11"/>
  <c r="Q719" i="11"/>
  <c r="P719" i="11"/>
  <c r="O719" i="11"/>
  <c r="N719" i="11"/>
  <c r="A719" i="11"/>
  <c r="AA718" i="11"/>
  <c r="Q718" i="11"/>
  <c r="P718" i="11"/>
  <c r="O718" i="11"/>
  <c r="N718" i="11"/>
  <c r="A718" i="11"/>
  <c r="AA717" i="11"/>
  <c r="V717" i="11"/>
  <c r="Q717" i="11"/>
  <c r="P717" i="11"/>
  <c r="O717" i="11"/>
  <c r="N717" i="11"/>
  <c r="A717" i="11"/>
  <c r="AA716" i="11"/>
  <c r="V716" i="11"/>
  <c r="Q716" i="11"/>
  <c r="P716" i="11"/>
  <c r="O716" i="11"/>
  <c r="N716" i="11"/>
  <c r="A716" i="11"/>
  <c r="AA715" i="11"/>
  <c r="Q715" i="11"/>
  <c r="P715" i="11"/>
  <c r="O715" i="11"/>
  <c r="N715" i="11"/>
  <c r="A715" i="11"/>
  <c r="AA714" i="11"/>
  <c r="V714" i="11"/>
  <c r="Q714" i="11"/>
  <c r="P714" i="11"/>
  <c r="O714" i="11"/>
  <c r="N714" i="11"/>
  <c r="A714" i="11"/>
  <c r="AA713" i="11"/>
  <c r="V713" i="11"/>
  <c r="Q713" i="11"/>
  <c r="P713" i="11"/>
  <c r="O713" i="11"/>
  <c r="N713" i="11"/>
  <c r="A713" i="11"/>
  <c r="AA712" i="11"/>
  <c r="Q712" i="11"/>
  <c r="P712" i="11"/>
  <c r="O712" i="11"/>
  <c r="N712" i="11"/>
  <c r="A712" i="11"/>
  <c r="AA711" i="11"/>
  <c r="Q711" i="11"/>
  <c r="P711" i="11"/>
  <c r="O711" i="11"/>
  <c r="N711" i="11"/>
  <c r="A711" i="11"/>
  <c r="AA710" i="11"/>
  <c r="V710" i="11"/>
  <c r="Q710" i="11"/>
  <c r="P710" i="11"/>
  <c r="O710" i="11"/>
  <c r="N710" i="11"/>
  <c r="A710" i="11"/>
  <c r="AA709" i="11"/>
  <c r="V709" i="11"/>
  <c r="Q709" i="11"/>
  <c r="P709" i="11"/>
  <c r="O709" i="11"/>
  <c r="N709" i="11"/>
  <c r="A709" i="11"/>
  <c r="AA708" i="11"/>
  <c r="Q708" i="11"/>
  <c r="P708" i="11"/>
  <c r="O708" i="11"/>
  <c r="N708" i="11"/>
  <c r="A708" i="11"/>
  <c r="AA707" i="11"/>
  <c r="Q707" i="11"/>
  <c r="P707" i="11"/>
  <c r="O707" i="11"/>
  <c r="N707" i="11"/>
  <c r="A707" i="11"/>
  <c r="AA706" i="11"/>
  <c r="Q706" i="11"/>
  <c r="P706" i="11"/>
  <c r="O706" i="11"/>
  <c r="N706" i="11"/>
  <c r="A706" i="11"/>
  <c r="AA705" i="11"/>
  <c r="Q705" i="11"/>
  <c r="P705" i="11"/>
  <c r="O705" i="11"/>
  <c r="N705" i="11"/>
  <c r="A705" i="11"/>
  <c r="AA704" i="11"/>
  <c r="Q704" i="11"/>
  <c r="P704" i="11"/>
  <c r="O704" i="11"/>
  <c r="N704" i="11"/>
  <c r="A704" i="11"/>
  <c r="AA703" i="11"/>
  <c r="Q703" i="11"/>
  <c r="P703" i="11"/>
  <c r="O703" i="11"/>
  <c r="N703" i="11"/>
  <c r="A703" i="11"/>
  <c r="AA702" i="11"/>
  <c r="V702" i="11"/>
  <c r="Q702" i="11"/>
  <c r="P702" i="11"/>
  <c r="O702" i="11"/>
  <c r="N702" i="11"/>
  <c r="A702" i="11"/>
  <c r="AA701" i="11"/>
  <c r="V701" i="11"/>
  <c r="Q701" i="11"/>
  <c r="P701" i="11"/>
  <c r="O701" i="11"/>
  <c r="N701" i="11"/>
  <c r="A701" i="11"/>
  <c r="AA700" i="11"/>
  <c r="Q700" i="11"/>
  <c r="P700" i="11"/>
  <c r="O700" i="11"/>
  <c r="N700" i="11"/>
  <c r="A700" i="11"/>
  <c r="AA699" i="11"/>
  <c r="V699" i="11"/>
  <c r="Q699" i="11"/>
  <c r="P699" i="11"/>
  <c r="O699" i="11"/>
  <c r="N699" i="11"/>
  <c r="A699" i="11"/>
  <c r="AA698" i="11"/>
  <c r="Q698" i="11"/>
  <c r="P698" i="11"/>
  <c r="O698" i="11"/>
  <c r="N698" i="11"/>
  <c r="A698" i="11"/>
  <c r="AA697" i="11"/>
  <c r="V697" i="11"/>
  <c r="Q697" i="11"/>
  <c r="P697" i="11"/>
  <c r="O697" i="11"/>
  <c r="N697" i="11"/>
  <c r="A697" i="11"/>
  <c r="AA696" i="11"/>
  <c r="V696" i="11"/>
  <c r="Q696" i="11"/>
  <c r="P696" i="11"/>
  <c r="O696" i="11"/>
  <c r="N696" i="11"/>
  <c r="A696" i="11"/>
  <c r="AA695" i="11"/>
  <c r="Q695" i="11"/>
  <c r="P695" i="11"/>
  <c r="O695" i="11"/>
  <c r="N695" i="11"/>
  <c r="A695" i="11"/>
  <c r="AA694" i="11"/>
  <c r="Q694" i="11"/>
  <c r="P694" i="11"/>
  <c r="O694" i="11"/>
  <c r="N694" i="11"/>
  <c r="A694" i="11"/>
  <c r="AA693" i="11"/>
  <c r="V693" i="11"/>
  <c r="Q693" i="11"/>
  <c r="P693" i="11"/>
  <c r="O693" i="11"/>
  <c r="N693" i="11"/>
  <c r="A693" i="11"/>
  <c r="AA692" i="11"/>
  <c r="Q692" i="11"/>
  <c r="P692" i="11"/>
  <c r="O692" i="11"/>
  <c r="N692" i="11"/>
  <c r="A692" i="11"/>
  <c r="AA691" i="11"/>
  <c r="Q691" i="11"/>
  <c r="P691" i="11"/>
  <c r="O691" i="11"/>
  <c r="N691" i="11"/>
  <c r="A691" i="11"/>
  <c r="AA690" i="11"/>
  <c r="V690" i="11"/>
  <c r="Q690" i="11"/>
  <c r="P690" i="11"/>
  <c r="O690" i="11"/>
  <c r="N690" i="11"/>
  <c r="A690" i="11"/>
  <c r="AA689" i="11"/>
  <c r="V689" i="11"/>
  <c r="Q689" i="11"/>
  <c r="P689" i="11"/>
  <c r="O689" i="11"/>
  <c r="N689" i="11"/>
  <c r="A689" i="11"/>
  <c r="AA688" i="11"/>
  <c r="V688" i="11"/>
  <c r="Q688" i="11"/>
  <c r="P688" i="11"/>
  <c r="O688" i="11"/>
  <c r="N688" i="11"/>
  <c r="A688" i="11"/>
  <c r="AA687" i="11"/>
  <c r="V687" i="11"/>
  <c r="Q687" i="11"/>
  <c r="P687" i="11"/>
  <c r="O687" i="11"/>
  <c r="N687" i="11"/>
  <c r="A687" i="11"/>
  <c r="AA686" i="11"/>
  <c r="V686" i="11"/>
  <c r="Q686" i="11"/>
  <c r="P686" i="11"/>
  <c r="O686" i="11"/>
  <c r="N686" i="11"/>
  <c r="A686" i="11"/>
  <c r="AA685" i="11"/>
  <c r="Q685" i="11"/>
  <c r="P685" i="11"/>
  <c r="O685" i="11"/>
  <c r="N685" i="11"/>
  <c r="A685" i="11"/>
  <c r="AA684" i="11"/>
  <c r="Q684" i="11"/>
  <c r="P684" i="11"/>
  <c r="O684" i="11"/>
  <c r="N684" i="11"/>
  <c r="A684" i="11"/>
  <c r="AA683" i="11"/>
  <c r="Q683" i="11"/>
  <c r="P683" i="11"/>
  <c r="O683" i="11"/>
  <c r="N683" i="11"/>
  <c r="A683" i="11"/>
  <c r="AA682" i="11"/>
  <c r="Q682" i="11"/>
  <c r="P682" i="11"/>
  <c r="O682" i="11"/>
  <c r="N682" i="11"/>
  <c r="A682" i="11"/>
  <c r="AA681" i="11"/>
  <c r="Q681" i="11"/>
  <c r="P681" i="11"/>
  <c r="O681" i="11"/>
  <c r="N681" i="11"/>
  <c r="A681" i="11"/>
  <c r="AA680" i="11"/>
  <c r="Q680" i="11"/>
  <c r="P680" i="11"/>
  <c r="O680" i="11"/>
  <c r="N680" i="11"/>
  <c r="A680" i="11"/>
  <c r="AA679" i="11"/>
  <c r="Q679" i="11"/>
  <c r="P679" i="11"/>
  <c r="O679" i="11"/>
  <c r="N679" i="11"/>
  <c r="A679" i="11"/>
  <c r="AA678" i="11"/>
  <c r="V678" i="11"/>
  <c r="Q678" i="11"/>
  <c r="P678" i="11"/>
  <c r="O678" i="11"/>
  <c r="N678" i="11"/>
  <c r="A678" i="11"/>
  <c r="AA677" i="11"/>
  <c r="V677" i="11"/>
  <c r="Q677" i="11"/>
  <c r="P677" i="11"/>
  <c r="O677" i="11"/>
  <c r="N677" i="11"/>
  <c r="A677" i="11"/>
  <c r="AA676" i="11"/>
  <c r="V676" i="11"/>
  <c r="Q676" i="11"/>
  <c r="P676" i="11"/>
  <c r="O676" i="11"/>
  <c r="N676" i="11"/>
  <c r="A676" i="11"/>
  <c r="AA675" i="11"/>
  <c r="Q675" i="11"/>
  <c r="P675" i="11"/>
  <c r="O675" i="11"/>
  <c r="N675" i="11"/>
  <c r="A675" i="11"/>
  <c r="AA674" i="11"/>
  <c r="Q674" i="11"/>
  <c r="P674" i="11"/>
  <c r="O674" i="11"/>
  <c r="N674" i="11"/>
  <c r="A674" i="11"/>
  <c r="AA673" i="11"/>
  <c r="Q673" i="11"/>
  <c r="P673" i="11"/>
  <c r="O673" i="11"/>
  <c r="N673" i="11"/>
  <c r="A673" i="11"/>
  <c r="AA672" i="11"/>
  <c r="Q672" i="11"/>
  <c r="P672" i="11"/>
  <c r="O672" i="11"/>
  <c r="N672" i="11"/>
  <c r="A672" i="11"/>
  <c r="AA671" i="11"/>
  <c r="V671" i="11"/>
  <c r="Q671" i="11"/>
  <c r="P671" i="11"/>
  <c r="O671" i="11"/>
  <c r="N671" i="11"/>
  <c r="A671" i="11"/>
  <c r="AA670" i="11"/>
  <c r="Q670" i="11"/>
  <c r="P670" i="11"/>
  <c r="O670" i="11"/>
  <c r="N670" i="11"/>
  <c r="A670" i="11"/>
  <c r="AA669" i="11"/>
  <c r="Q669" i="11"/>
  <c r="P669" i="11"/>
  <c r="O669" i="11"/>
  <c r="N669" i="11"/>
  <c r="A669" i="11"/>
  <c r="AA668" i="11"/>
  <c r="Q668" i="11"/>
  <c r="P668" i="11"/>
  <c r="O668" i="11"/>
  <c r="N668" i="11"/>
  <c r="A668" i="11"/>
  <c r="AA667" i="11"/>
  <c r="Q667" i="11"/>
  <c r="P667" i="11"/>
  <c r="O667" i="11"/>
  <c r="N667" i="11"/>
  <c r="A667" i="11"/>
  <c r="AA666" i="11"/>
  <c r="V666" i="11"/>
  <c r="Q666" i="11"/>
  <c r="P666" i="11"/>
  <c r="O666" i="11"/>
  <c r="N666" i="11"/>
  <c r="A666" i="11"/>
  <c r="AA665" i="11"/>
  <c r="V665" i="11"/>
  <c r="Q665" i="11"/>
  <c r="P665" i="11"/>
  <c r="O665" i="11"/>
  <c r="N665" i="11"/>
  <c r="A665" i="11"/>
  <c r="AA664" i="11"/>
  <c r="Q664" i="11"/>
  <c r="P664" i="11"/>
  <c r="O664" i="11"/>
  <c r="N664" i="11"/>
  <c r="A664" i="11"/>
  <c r="AA663" i="11"/>
  <c r="Q663" i="11"/>
  <c r="P663" i="11"/>
  <c r="O663" i="11"/>
  <c r="N663" i="11"/>
  <c r="A663" i="11"/>
  <c r="AA662" i="11"/>
  <c r="V662" i="11"/>
  <c r="Q662" i="11"/>
  <c r="P662" i="11"/>
  <c r="O662" i="11"/>
  <c r="N662" i="11"/>
  <c r="A662" i="11"/>
  <c r="AA661" i="11"/>
  <c r="Q661" i="11"/>
  <c r="P661" i="11"/>
  <c r="O661" i="11"/>
  <c r="N661" i="11"/>
  <c r="A661" i="11"/>
  <c r="AA660" i="11"/>
  <c r="Q660" i="11"/>
  <c r="P660" i="11"/>
  <c r="O660" i="11"/>
  <c r="N660" i="11"/>
  <c r="A660" i="11"/>
  <c r="AA659" i="11"/>
  <c r="Q659" i="11"/>
  <c r="P659" i="11"/>
  <c r="O659" i="11"/>
  <c r="N659" i="11"/>
  <c r="A659" i="11"/>
  <c r="AA658" i="11"/>
  <c r="Q658" i="11"/>
  <c r="P658" i="11"/>
  <c r="O658" i="11"/>
  <c r="N658" i="11"/>
  <c r="A658" i="11"/>
  <c r="AA657" i="11"/>
  <c r="Q657" i="11"/>
  <c r="P657" i="11"/>
  <c r="O657" i="11"/>
  <c r="N657" i="11"/>
  <c r="A657" i="11"/>
  <c r="AA656" i="11"/>
  <c r="Q656" i="11"/>
  <c r="P656" i="11"/>
  <c r="O656" i="11"/>
  <c r="N656" i="11"/>
  <c r="A656" i="11"/>
  <c r="AA655" i="11"/>
  <c r="V655" i="11"/>
  <c r="Q655" i="11"/>
  <c r="P655" i="11"/>
  <c r="O655" i="11"/>
  <c r="N655" i="11"/>
  <c r="A655" i="11"/>
  <c r="AA654" i="11"/>
  <c r="Q654" i="11"/>
  <c r="P654" i="11"/>
  <c r="O654" i="11"/>
  <c r="N654" i="11"/>
  <c r="A654" i="11"/>
  <c r="AA653" i="11"/>
  <c r="V653" i="11"/>
  <c r="Q653" i="11"/>
  <c r="P653" i="11"/>
  <c r="O653" i="11"/>
  <c r="N653" i="11"/>
  <c r="A653" i="11"/>
  <c r="AA652" i="11"/>
  <c r="V652" i="11"/>
  <c r="Q652" i="11"/>
  <c r="P652" i="11"/>
  <c r="O652" i="11"/>
  <c r="N652" i="11"/>
  <c r="A652" i="11"/>
  <c r="AA651" i="11"/>
  <c r="Q651" i="11"/>
  <c r="P651" i="11"/>
  <c r="N651" i="11"/>
  <c r="A651" i="11"/>
  <c r="AA650" i="11"/>
  <c r="V650" i="11"/>
  <c r="Q650" i="11"/>
  <c r="P650" i="11"/>
  <c r="O650" i="11"/>
  <c r="N650" i="11"/>
  <c r="A650" i="11"/>
  <c r="AA649" i="11"/>
  <c r="Q649" i="11"/>
  <c r="P649" i="11"/>
  <c r="O649" i="11"/>
  <c r="N649" i="11"/>
  <c r="A649" i="11"/>
  <c r="AA648" i="11"/>
  <c r="Q648" i="11"/>
  <c r="P648" i="11"/>
  <c r="O648" i="11"/>
  <c r="N648" i="11"/>
  <c r="A648" i="11"/>
  <c r="AA647" i="11"/>
  <c r="Q647" i="11"/>
  <c r="P647" i="11"/>
  <c r="O647" i="11"/>
  <c r="N647" i="11"/>
  <c r="A647" i="11"/>
  <c r="AA646" i="11"/>
  <c r="Q646" i="11"/>
  <c r="P646" i="11"/>
  <c r="O646" i="11"/>
  <c r="N646" i="11"/>
  <c r="A646" i="11"/>
  <c r="AA645" i="11"/>
  <c r="V645" i="11"/>
  <c r="Q645" i="11"/>
  <c r="P645" i="11"/>
  <c r="O645" i="11"/>
  <c r="N645" i="11"/>
  <c r="A645" i="11"/>
  <c r="AA644" i="11"/>
  <c r="V644" i="11"/>
  <c r="Q644" i="11"/>
  <c r="P644" i="11"/>
  <c r="O644" i="11"/>
  <c r="N644" i="11"/>
  <c r="A644" i="11"/>
  <c r="AA643" i="11"/>
  <c r="V643" i="11"/>
  <c r="Q643" i="11"/>
  <c r="P643" i="11"/>
  <c r="O643" i="11"/>
  <c r="N643" i="11"/>
  <c r="A643" i="11"/>
  <c r="AA642" i="11"/>
  <c r="Q642" i="11"/>
  <c r="P642" i="11"/>
  <c r="O642" i="11"/>
  <c r="N642" i="11"/>
  <c r="A642" i="11"/>
  <c r="AA641" i="11"/>
  <c r="V641" i="11"/>
  <c r="Q641" i="11"/>
  <c r="P641" i="11"/>
  <c r="O641" i="11"/>
  <c r="N641" i="11"/>
  <c r="A641" i="11"/>
  <c r="AA640" i="11"/>
  <c r="Q640" i="11"/>
  <c r="P640" i="11"/>
  <c r="O640" i="11"/>
  <c r="N640" i="11"/>
  <c r="A640" i="11"/>
  <c r="AA639" i="11"/>
  <c r="V639" i="11"/>
  <c r="Q639" i="11"/>
  <c r="P639" i="11"/>
  <c r="O639" i="11"/>
  <c r="N639" i="11"/>
  <c r="A639" i="11"/>
  <c r="AA638" i="11"/>
  <c r="V638" i="11"/>
  <c r="Q638" i="11"/>
  <c r="P638" i="11"/>
  <c r="O638" i="11"/>
  <c r="N638" i="11"/>
  <c r="A638" i="11"/>
  <c r="AA637" i="11"/>
  <c r="V637" i="11"/>
  <c r="Q637" i="11"/>
  <c r="P637" i="11"/>
  <c r="O637" i="11"/>
  <c r="N637" i="11"/>
  <c r="A637" i="11"/>
  <c r="AA636" i="11"/>
  <c r="V636" i="11"/>
  <c r="Q636" i="11"/>
  <c r="P636" i="11"/>
  <c r="O636" i="11"/>
  <c r="N636" i="11"/>
  <c r="A636" i="11"/>
  <c r="AA635" i="11"/>
  <c r="Q635" i="11"/>
  <c r="P635" i="11"/>
  <c r="O635" i="11"/>
  <c r="N635" i="11"/>
  <c r="A635" i="11"/>
  <c r="AA634" i="11"/>
  <c r="V634" i="11"/>
  <c r="Q634" i="11"/>
  <c r="P634" i="11"/>
  <c r="O634" i="11"/>
  <c r="N634" i="11"/>
  <c r="A634" i="11"/>
  <c r="AA633" i="11"/>
  <c r="Q633" i="11"/>
  <c r="P633" i="11"/>
  <c r="O633" i="11"/>
  <c r="N633" i="11"/>
  <c r="A633" i="11"/>
  <c r="AA632" i="11"/>
  <c r="V632" i="11"/>
  <c r="Q632" i="11"/>
  <c r="P632" i="11"/>
  <c r="O632" i="11"/>
  <c r="N632" i="11"/>
  <c r="A632" i="11"/>
  <c r="AA631" i="11"/>
  <c r="Q631" i="11"/>
  <c r="P631" i="11"/>
  <c r="O631" i="11"/>
  <c r="N631" i="11"/>
  <c r="A631" i="11"/>
  <c r="AA630" i="11"/>
  <c r="Q630" i="11"/>
  <c r="P630" i="11"/>
  <c r="O630" i="11"/>
  <c r="N630" i="11"/>
  <c r="A630" i="11"/>
  <c r="AA629" i="11"/>
  <c r="Q629" i="11"/>
  <c r="P629" i="11"/>
  <c r="O629" i="11"/>
  <c r="N629" i="11"/>
  <c r="A629" i="11"/>
  <c r="AA628" i="11"/>
  <c r="Q628" i="11"/>
  <c r="P628" i="11"/>
  <c r="O628" i="11"/>
  <c r="N628" i="11"/>
  <c r="A628" i="11"/>
  <c r="AA627" i="11"/>
  <c r="V627" i="11"/>
  <c r="Q627" i="11"/>
  <c r="P627" i="11"/>
  <c r="O627" i="11"/>
  <c r="N627" i="11"/>
  <c r="A627" i="11"/>
  <c r="AA626" i="11"/>
  <c r="V626" i="11"/>
  <c r="Q626" i="11"/>
  <c r="P626" i="11"/>
  <c r="O626" i="11"/>
  <c r="N626" i="11"/>
  <c r="A626" i="11"/>
  <c r="AA625" i="11"/>
  <c r="Q625" i="11"/>
  <c r="P625" i="11"/>
  <c r="O625" i="11"/>
  <c r="N625" i="11"/>
  <c r="A625" i="11"/>
  <c r="AA624" i="11"/>
  <c r="Q624" i="11"/>
  <c r="P624" i="11"/>
  <c r="O624" i="11"/>
  <c r="N624" i="11"/>
  <c r="A624" i="11"/>
  <c r="AA623" i="11"/>
  <c r="Q623" i="11"/>
  <c r="P623" i="11"/>
  <c r="O623" i="11"/>
  <c r="N623" i="11"/>
  <c r="A623" i="11"/>
  <c r="AA622" i="11"/>
  <c r="Q622" i="11"/>
  <c r="P622" i="11"/>
  <c r="O622" i="11"/>
  <c r="N622" i="11"/>
  <c r="A622" i="11"/>
  <c r="AA621" i="11"/>
  <c r="V621" i="11"/>
  <c r="Q621" i="11"/>
  <c r="P621" i="11"/>
  <c r="O621" i="11"/>
  <c r="N621" i="11"/>
  <c r="A621" i="11"/>
  <c r="AA620" i="11"/>
  <c r="V620" i="11"/>
  <c r="Q620" i="11"/>
  <c r="P620" i="11"/>
  <c r="O620" i="11"/>
  <c r="N620" i="11"/>
  <c r="A620" i="11"/>
  <c r="AA619" i="11"/>
  <c r="Q619" i="11"/>
  <c r="P619" i="11"/>
  <c r="O619" i="11"/>
  <c r="N619" i="11"/>
  <c r="A619" i="11"/>
  <c r="AA618" i="11"/>
  <c r="V618" i="11"/>
  <c r="Q618" i="11"/>
  <c r="P618" i="11"/>
  <c r="O618" i="11"/>
  <c r="N618" i="11"/>
  <c r="A618" i="11"/>
  <c r="AA617" i="11"/>
  <c r="V617" i="11"/>
  <c r="Q617" i="11"/>
  <c r="P617" i="11"/>
  <c r="O617" i="11"/>
  <c r="N617" i="11"/>
  <c r="A617" i="11"/>
  <c r="AA616" i="11"/>
  <c r="V616" i="11"/>
  <c r="Q616" i="11"/>
  <c r="P616" i="11"/>
  <c r="O616" i="11"/>
  <c r="N616" i="11"/>
  <c r="A616" i="11"/>
  <c r="AA615" i="11"/>
  <c r="V615" i="11"/>
  <c r="Q615" i="11"/>
  <c r="P615" i="11"/>
  <c r="O615" i="11"/>
  <c r="N615" i="11"/>
  <c r="A615" i="11"/>
  <c r="AA614" i="11"/>
  <c r="Q614" i="11"/>
  <c r="P614" i="11"/>
  <c r="O614" i="11"/>
  <c r="N614" i="11"/>
  <c r="A614" i="11"/>
  <c r="AA613" i="11"/>
  <c r="Q613" i="11"/>
  <c r="P613" i="11"/>
  <c r="O613" i="11"/>
  <c r="N613" i="11"/>
  <c r="A613" i="11"/>
  <c r="AA612" i="11"/>
  <c r="Q612" i="11"/>
  <c r="P612" i="11"/>
  <c r="O612" i="11"/>
  <c r="N612" i="11"/>
  <c r="A612" i="11"/>
  <c r="AA611" i="11"/>
  <c r="V611" i="11"/>
  <c r="Q611" i="11"/>
  <c r="P611" i="11"/>
  <c r="N611" i="11"/>
  <c r="A611" i="11"/>
  <c r="AA610" i="11"/>
  <c r="Q610" i="11"/>
  <c r="P610" i="11"/>
  <c r="O610" i="11"/>
  <c r="N610" i="11"/>
  <c r="A610" i="11"/>
  <c r="AA609" i="11"/>
  <c r="Q609" i="11"/>
  <c r="P609" i="11"/>
  <c r="O609" i="11"/>
  <c r="N609" i="11"/>
  <c r="A609" i="11"/>
  <c r="AA608" i="11"/>
  <c r="V608" i="11"/>
  <c r="Q608" i="11"/>
  <c r="P608" i="11"/>
  <c r="O608" i="11"/>
  <c r="N608" i="11"/>
  <c r="A608" i="11"/>
  <c r="AA607" i="11"/>
  <c r="Q607" i="11"/>
  <c r="P607" i="11"/>
  <c r="O607" i="11"/>
  <c r="N607" i="11"/>
  <c r="A607" i="11"/>
  <c r="AA606" i="11"/>
  <c r="Q606" i="11"/>
  <c r="P606" i="11"/>
  <c r="O606" i="11"/>
  <c r="N606" i="11"/>
  <c r="A606" i="11"/>
  <c r="AA605" i="11"/>
  <c r="Q605" i="11"/>
  <c r="P605" i="11"/>
  <c r="O605" i="11"/>
  <c r="N605" i="11"/>
  <c r="A605" i="11"/>
  <c r="AA604" i="11"/>
  <c r="V604" i="11"/>
  <c r="Q604" i="11"/>
  <c r="P604" i="11"/>
  <c r="O604" i="11"/>
  <c r="N604" i="11"/>
  <c r="A604" i="11"/>
  <c r="AA603" i="11"/>
  <c r="Q603" i="11"/>
  <c r="P603" i="11"/>
  <c r="O603" i="11"/>
  <c r="N603" i="11"/>
  <c r="A603" i="11"/>
  <c r="AA602" i="11"/>
  <c r="Q602" i="11"/>
  <c r="P602" i="11"/>
  <c r="O602" i="11"/>
  <c r="N602" i="11"/>
  <c r="A602" i="11"/>
  <c r="AA601" i="11"/>
  <c r="Q601" i="11"/>
  <c r="P601" i="11"/>
  <c r="O601" i="11"/>
  <c r="N601" i="11"/>
  <c r="A601" i="11"/>
  <c r="AA600" i="11"/>
  <c r="Q600" i="11"/>
  <c r="P600" i="11"/>
  <c r="O600" i="11"/>
  <c r="N600" i="11"/>
  <c r="A600" i="11"/>
  <c r="AA599" i="11"/>
  <c r="Q599" i="11"/>
  <c r="P599" i="11"/>
  <c r="N599" i="11"/>
  <c r="A599" i="11"/>
  <c r="AA598" i="11"/>
  <c r="Q598" i="11"/>
  <c r="P598" i="11"/>
  <c r="O598" i="11"/>
  <c r="N598" i="11"/>
  <c r="A598" i="11"/>
  <c r="AA597" i="11"/>
  <c r="Q597" i="11"/>
  <c r="P597" i="11"/>
  <c r="O597" i="11"/>
  <c r="N597" i="11"/>
  <c r="A597" i="11"/>
  <c r="AA596" i="11"/>
  <c r="Q596" i="11"/>
  <c r="P596" i="11"/>
  <c r="O596" i="11"/>
  <c r="N596" i="11"/>
  <c r="A596" i="11"/>
  <c r="AA595" i="11"/>
  <c r="Q595" i="11"/>
  <c r="P595" i="11"/>
  <c r="O595" i="11"/>
  <c r="N595" i="11"/>
  <c r="A595" i="11"/>
  <c r="AA594" i="11"/>
  <c r="V594" i="11"/>
  <c r="Q594" i="11"/>
  <c r="P594" i="11"/>
  <c r="O594" i="11"/>
  <c r="N594" i="11"/>
  <c r="A594" i="11"/>
  <c r="AA593" i="11"/>
  <c r="Q593" i="11"/>
  <c r="P593" i="11"/>
  <c r="O593" i="11"/>
  <c r="N593" i="11"/>
  <c r="A593" i="11"/>
  <c r="AA592" i="11"/>
  <c r="Q592" i="11"/>
  <c r="P592" i="11"/>
  <c r="O592" i="11"/>
  <c r="N592" i="11"/>
  <c r="A592" i="11"/>
  <c r="AA591" i="11"/>
  <c r="Q591" i="11"/>
  <c r="P591" i="11"/>
  <c r="O591" i="11"/>
  <c r="N591" i="11"/>
  <c r="A591" i="11"/>
  <c r="AA590" i="11"/>
  <c r="Q590" i="11"/>
  <c r="P590" i="11"/>
  <c r="N590" i="11"/>
  <c r="A590" i="11"/>
  <c r="AA589" i="11"/>
  <c r="Q589" i="11"/>
  <c r="P589" i="11"/>
  <c r="O589" i="11"/>
  <c r="N589" i="11"/>
  <c r="A589" i="11"/>
  <c r="AA588" i="11"/>
  <c r="Q588" i="11"/>
  <c r="P588" i="11"/>
  <c r="O588" i="11"/>
  <c r="N588" i="11"/>
  <c r="A588" i="11"/>
  <c r="AA587" i="11"/>
  <c r="Q587" i="11"/>
  <c r="P587" i="11"/>
  <c r="O587" i="11"/>
  <c r="N587" i="11"/>
  <c r="A587" i="11"/>
  <c r="AA586" i="11"/>
  <c r="Q586" i="11"/>
  <c r="P586" i="11"/>
  <c r="O586" i="11"/>
  <c r="N586" i="11"/>
  <c r="A586" i="11"/>
  <c r="AA585" i="11"/>
  <c r="Q585" i="11"/>
  <c r="P585" i="11"/>
  <c r="O585" i="11"/>
  <c r="N585" i="11"/>
  <c r="A585" i="11"/>
  <c r="AA584" i="11"/>
  <c r="Q584" i="11"/>
  <c r="P584" i="11"/>
  <c r="O584" i="11"/>
  <c r="N584" i="11"/>
  <c r="A584" i="11"/>
  <c r="AA583" i="11"/>
  <c r="Q583" i="11"/>
  <c r="P583" i="11"/>
  <c r="O583" i="11"/>
  <c r="N583" i="11"/>
  <c r="A583" i="11"/>
  <c r="AA582" i="11"/>
  <c r="V582" i="11"/>
  <c r="Q582" i="11"/>
  <c r="P582" i="11"/>
  <c r="O582" i="11"/>
  <c r="N582" i="11"/>
  <c r="A582" i="11"/>
  <c r="AA581" i="11"/>
  <c r="Q581" i="11"/>
  <c r="P581" i="11"/>
  <c r="O581" i="11"/>
  <c r="N581" i="11"/>
  <c r="A581" i="11"/>
  <c r="AA580" i="11"/>
  <c r="V580" i="11"/>
  <c r="Q580" i="11"/>
  <c r="P580" i="11"/>
  <c r="N580" i="11"/>
  <c r="A580" i="11"/>
  <c r="AA579" i="11"/>
  <c r="V579" i="11"/>
  <c r="Q579" i="11"/>
  <c r="P579" i="11"/>
  <c r="O579" i="11"/>
  <c r="N579" i="11"/>
  <c r="A579" i="11"/>
  <c r="AA578" i="11"/>
  <c r="V578" i="11"/>
  <c r="Q578" i="11"/>
  <c r="P578" i="11"/>
  <c r="O578" i="11"/>
  <c r="N578" i="11"/>
  <c r="A578" i="11"/>
  <c r="AA577" i="11"/>
  <c r="Q577" i="11"/>
  <c r="P577" i="11"/>
  <c r="O577" i="11"/>
  <c r="N577" i="11"/>
  <c r="A577" i="11"/>
  <c r="AA576" i="11"/>
  <c r="V576" i="11"/>
  <c r="Q576" i="11"/>
  <c r="P576" i="11"/>
  <c r="O576" i="11"/>
  <c r="N576" i="11"/>
  <c r="A576" i="11"/>
  <c r="AA575" i="11"/>
  <c r="V575" i="11"/>
  <c r="Q575" i="11"/>
  <c r="P575" i="11"/>
  <c r="O575" i="11"/>
  <c r="N575" i="11"/>
  <c r="A575" i="11"/>
  <c r="AA574" i="11"/>
  <c r="V574" i="11"/>
  <c r="Q574" i="11"/>
  <c r="P574" i="11"/>
  <c r="O574" i="11"/>
  <c r="N574" i="11"/>
  <c r="A574" i="11"/>
  <c r="AA573" i="11"/>
  <c r="V573" i="11"/>
  <c r="Q573" i="11"/>
  <c r="P573" i="11"/>
  <c r="O573" i="11"/>
  <c r="N573" i="11"/>
  <c r="A573" i="11"/>
  <c r="AA572" i="11"/>
  <c r="Q572" i="11"/>
  <c r="P572" i="11"/>
  <c r="O572" i="11"/>
  <c r="N572" i="11"/>
  <c r="A572" i="11"/>
  <c r="AA571" i="11"/>
  <c r="Q571" i="11"/>
  <c r="P571" i="11"/>
  <c r="O571" i="11"/>
  <c r="N571" i="11"/>
  <c r="A571" i="11"/>
  <c r="AA570" i="11"/>
  <c r="Q570" i="11"/>
  <c r="P570" i="11"/>
  <c r="O570" i="11"/>
  <c r="N570" i="11"/>
  <c r="A570" i="11"/>
  <c r="AA569" i="11"/>
  <c r="Q569" i="11"/>
  <c r="P569" i="11"/>
  <c r="N569" i="11"/>
  <c r="A569" i="11"/>
  <c r="AA568" i="11"/>
  <c r="Q568" i="11"/>
  <c r="P568" i="11"/>
  <c r="N568" i="11"/>
  <c r="A568" i="11"/>
  <c r="AA567" i="11"/>
  <c r="Q567" i="11"/>
  <c r="P567" i="11"/>
  <c r="O567" i="11"/>
  <c r="N567" i="11"/>
  <c r="A567" i="11"/>
  <c r="AA566" i="11"/>
  <c r="Q566" i="11"/>
  <c r="P566" i="11"/>
  <c r="O566" i="11"/>
  <c r="N566" i="11"/>
  <c r="A566" i="11"/>
  <c r="AA565" i="11"/>
  <c r="Q565" i="11"/>
  <c r="P565" i="11"/>
  <c r="O565" i="11"/>
  <c r="N565" i="11"/>
  <c r="A565" i="11"/>
  <c r="AA564" i="11"/>
  <c r="Q564" i="11"/>
  <c r="P564" i="11"/>
  <c r="O564" i="11"/>
  <c r="N564" i="11"/>
  <c r="A564" i="11"/>
  <c r="AA563" i="11"/>
  <c r="V563" i="11"/>
  <c r="Q563" i="11"/>
  <c r="P563" i="11"/>
  <c r="O563" i="11"/>
  <c r="N563" i="11"/>
  <c r="A563" i="11"/>
  <c r="AA562" i="11"/>
  <c r="Q562" i="11"/>
  <c r="P562" i="11"/>
  <c r="O562" i="11"/>
  <c r="N562" i="11"/>
  <c r="A562" i="11"/>
  <c r="AA561" i="11"/>
  <c r="V561" i="11"/>
  <c r="Q561" i="11"/>
  <c r="P561" i="11"/>
  <c r="O561" i="11"/>
  <c r="N561" i="11"/>
  <c r="A561" i="11"/>
  <c r="AA560" i="11"/>
  <c r="Q560" i="11"/>
  <c r="P560" i="11"/>
  <c r="O560" i="11"/>
  <c r="N560" i="11"/>
  <c r="A560" i="11"/>
  <c r="AA559" i="11"/>
  <c r="V559" i="11"/>
  <c r="Q559" i="11"/>
  <c r="P559" i="11"/>
  <c r="O559" i="11"/>
  <c r="N559" i="11"/>
  <c r="A559" i="11"/>
  <c r="AA558" i="11"/>
  <c r="Q558" i="11"/>
  <c r="P558" i="11"/>
  <c r="O558" i="11"/>
  <c r="N558" i="11"/>
  <c r="A558" i="11"/>
  <c r="AA557" i="11"/>
  <c r="Q557" i="11"/>
  <c r="P557" i="11"/>
  <c r="O557" i="11"/>
  <c r="N557" i="11"/>
  <c r="A557" i="11"/>
  <c r="AA556" i="11"/>
  <c r="Q556" i="11"/>
  <c r="P556" i="11"/>
  <c r="O556" i="11"/>
  <c r="N556" i="11"/>
  <c r="A556" i="11"/>
  <c r="AA555" i="11"/>
  <c r="Q555" i="11"/>
  <c r="P555" i="11"/>
  <c r="O555" i="11"/>
  <c r="N555" i="11"/>
  <c r="A555" i="11"/>
  <c r="AA554" i="11"/>
  <c r="Q554" i="11"/>
  <c r="P554" i="11"/>
  <c r="O554" i="11"/>
  <c r="N554" i="11"/>
  <c r="A554" i="11"/>
  <c r="AA553" i="11"/>
  <c r="Q553" i="11"/>
  <c r="P553" i="11"/>
  <c r="O553" i="11"/>
  <c r="N553" i="11"/>
  <c r="A553" i="11"/>
  <c r="AA552" i="11"/>
  <c r="Q552" i="11"/>
  <c r="P552" i="11"/>
  <c r="O552" i="11"/>
  <c r="N552" i="11"/>
  <c r="A552" i="11"/>
  <c r="AA551" i="11"/>
  <c r="V551" i="11"/>
  <c r="Q551" i="11"/>
  <c r="P551" i="11"/>
  <c r="O551" i="11"/>
  <c r="N551" i="11"/>
  <c r="A551" i="11"/>
  <c r="AA550" i="11"/>
  <c r="V550" i="11"/>
  <c r="Q550" i="11"/>
  <c r="P550" i="11"/>
  <c r="O550" i="11"/>
  <c r="N550" i="11"/>
  <c r="A550" i="11"/>
  <c r="AA549" i="11"/>
  <c r="Q549" i="11"/>
  <c r="P549" i="11"/>
  <c r="N549" i="11"/>
  <c r="A549" i="11"/>
  <c r="AA548" i="11"/>
  <c r="Q548" i="11"/>
  <c r="P548" i="11"/>
  <c r="O548" i="11"/>
  <c r="N548" i="11"/>
  <c r="A548" i="11"/>
  <c r="AA547" i="11"/>
  <c r="Q547" i="11"/>
  <c r="P547" i="11"/>
  <c r="O547" i="11"/>
  <c r="N547" i="11"/>
  <c r="A547" i="11"/>
  <c r="AA546" i="11"/>
  <c r="V546" i="11"/>
  <c r="Q546" i="11"/>
  <c r="P546" i="11"/>
  <c r="O546" i="11"/>
  <c r="N546" i="11"/>
  <c r="A546" i="11"/>
  <c r="AA545" i="11"/>
  <c r="Q545" i="11"/>
  <c r="P545" i="11"/>
  <c r="O545" i="11"/>
  <c r="N545" i="11"/>
  <c r="A545" i="11"/>
  <c r="AA544" i="11"/>
  <c r="Q544" i="11"/>
  <c r="P544" i="11"/>
  <c r="O544" i="11"/>
  <c r="N544" i="11"/>
  <c r="A544" i="11"/>
  <c r="AA543" i="11"/>
  <c r="Q543" i="11"/>
  <c r="P543" i="11"/>
  <c r="O543" i="11"/>
  <c r="N543" i="11"/>
  <c r="A543" i="11"/>
  <c r="AA542" i="11"/>
  <c r="Q542" i="11"/>
  <c r="P542" i="11"/>
  <c r="O542" i="11"/>
  <c r="N542" i="11"/>
  <c r="A542" i="11"/>
  <c r="AA541" i="11"/>
  <c r="Q541" i="11"/>
  <c r="P541" i="11"/>
  <c r="O541" i="11"/>
  <c r="N541" i="11"/>
  <c r="A541" i="11"/>
  <c r="AA540" i="11"/>
  <c r="V540" i="11"/>
  <c r="Q540" i="11"/>
  <c r="P540" i="11"/>
  <c r="O540" i="11"/>
  <c r="N540" i="11"/>
  <c r="A540" i="11"/>
  <c r="AA539" i="11"/>
  <c r="V539" i="11"/>
  <c r="Q539" i="11"/>
  <c r="P539" i="11"/>
  <c r="O539" i="11"/>
  <c r="N539" i="11"/>
  <c r="A539" i="11"/>
  <c r="AA538" i="11"/>
  <c r="V538" i="11"/>
  <c r="Q538" i="11"/>
  <c r="P538" i="11"/>
  <c r="O538" i="11"/>
  <c r="N538" i="11"/>
  <c r="A538" i="11"/>
  <c r="AA537" i="11"/>
  <c r="Q537" i="11"/>
  <c r="P537" i="11"/>
  <c r="O537" i="11"/>
  <c r="N537" i="11"/>
  <c r="A537" i="11"/>
  <c r="AA536" i="11"/>
  <c r="Q536" i="11"/>
  <c r="P536" i="11"/>
  <c r="O536" i="11"/>
  <c r="N536" i="11"/>
  <c r="A536" i="11"/>
  <c r="AA535" i="11"/>
  <c r="Q535" i="11"/>
  <c r="P535" i="11"/>
  <c r="N535" i="11"/>
  <c r="A535" i="11"/>
  <c r="AA534" i="11"/>
  <c r="Q534" i="11"/>
  <c r="P534" i="11"/>
  <c r="O534" i="11"/>
  <c r="N534" i="11"/>
  <c r="A534" i="11"/>
  <c r="AA533" i="11"/>
  <c r="V533" i="11"/>
  <c r="Q533" i="11"/>
  <c r="P533" i="11"/>
  <c r="N533" i="11"/>
  <c r="A533" i="11"/>
  <c r="AA532" i="11"/>
  <c r="V532" i="11"/>
  <c r="Q532" i="11"/>
  <c r="P532" i="11"/>
  <c r="O532" i="11"/>
  <c r="N532" i="11"/>
  <c r="A532" i="11"/>
  <c r="AA531" i="11"/>
  <c r="Q531" i="11"/>
  <c r="P531" i="11"/>
  <c r="O531" i="11"/>
  <c r="N531" i="11"/>
  <c r="A531" i="11"/>
  <c r="AA530" i="11"/>
  <c r="V530" i="11"/>
  <c r="Q530" i="11"/>
  <c r="P530" i="11"/>
  <c r="O530" i="11"/>
  <c r="N530" i="11"/>
  <c r="A530" i="11"/>
  <c r="AA529" i="11"/>
  <c r="V529" i="11"/>
  <c r="Q529" i="11"/>
  <c r="P529" i="11"/>
  <c r="N529" i="11"/>
  <c r="A529" i="11"/>
  <c r="AA528" i="11"/>
  <c r="V528" i="11"/>
  <c r="Q528" i="11"/>
  <c r="P528" i="11"/>
  <c r="O528" i="11"/>
  <c r="N528" i="11"/>
  <c r="A528" i="11"/>
  <c r="AA527" i="11"/>
  <c r="V527" i="11"/>
  <c r="Q527" i="11"/>
  <c r="P527" i="11"/>
  <c r="O527" i="11"/>
  <c r="N527" i="11"/>
  <c r="A527" i="11"/>
  <c r="AA526" i="11"/>
  <c r="V526" i="11"/>
  <c r="Q526" i="11"/>
  <c r="P526" i="11"/>
  <c r="N526" i="11"/>
  <c r="A526" i="11"/>
  <c r="AA525" i="11"/>
  <c r="Q525" i="11"/>
  <c r="P525" i="11"/>
  <c r="O525" i="11"/>
  <c r="N525" i="11"/>
  <c r="A525" i="11"/>
  <c r="AA524" i="11"/>
  <c r="V524" i="11"/>
  <c r="Q524" i="11"/>
  <c r="P524" i="11"/>
  <c r="O524" i="11"/>
  <c r="N524" i="11"/>
  <c r="A524" i="11"/>
  <c r="AA523" i="11"/>
  <c r="Q523" i="11"/>
  <c r="P523" i="11"/>
  <c r="O523" i="11"/>
  <c r="N523" i="11"/>
  <c r="A523" i="11"/>
  <c r="AA522" i="11"/>
  <c r="V522" i="11"/>
  <c r="Q522" i="11"/>
  <c r="P522" i="11"/>
  <c r="O522" i="11"/>
  <c r="N522" i="11"/>
  <c r="A522" i="11"/>
  <c r="AA521" i="11"/>
  <c r="Q521" i="11"/>
  <c r="P521" i="11"/>
  <c r="O521" i="11"/>
  <c r="N521" i="11"/>
  <c r="A521" i="11"/>
  <c r="AA520" i="11"/>
  <c r="Q520" i="11"/>
  <c r="P520" i="11"/>
  <c r="O520" i="11"/>
  <c r="N520" i="11"/>
  <c r="A520" i="11"/>
  <c r="AA519" i="11"/>
  <c r="Q519" i="11"/>
  <c r="P519" i="11"/>
  <c r="O519" i="11"/>
  <c r="N519" i="11"/>
  <c r="A519" i="11"/>
  <c r="AA518" i="11"/>
  <c r="V518" i="11"/>
  <c r="Q518" i="11"/>
  <c r="P518" i="11"/>
  <c r="O518" i="11"/>
  <c r="N518" i="11"/>
  <c r="A518" i="11"/>
  <c r="AA517" i="11"/>
  <c r="Q517" i="11"/>
  <c r="P517" i="11"/>
  <c r="O517" i="11"/>
  <c r="N517" i="11"/>
  <c r="A517" i="11"/>
  <c r="AA516" i="11"/>
  <c r="Q516" i="11"/>
  <c r="P516" i="11"/>
  <c r="O516" i="11"/>
  <c r="N516" i="11"/>
  <c r="A516" i="11"/>
  <c r="AA515" i="11"/>
  <c r="Q515" i="11"/>
  <c r="P515" i="11"/>
  <c r="O515" i="11"/>
  <c r="N515" i="11"/>
  <c r="A515" i="11"/>
  <c r="AA514" i="11"/>
  <c r="Q514" i="11"/>
  <c r="P514" i="11"/>
  <c r="O514" i="11"/>
  <c r="N514" i="11"/>
  <c r="A514" i="11"/>
  <c r="AA513" i="11"/>
  <c r="Q513" i="11"/>
  <c r="P513" i="11"/>
  <c r="O513" i="11"/>
  <c r="N513" i="11"/>
  <c r="A513" i="11"/>
  <c r="AA512" i="11"/>
  <c r="Q512" i="11"/>
  <c r="P512" i="11"/>
  <c r="N512" i="11"/>
  <c r="A512" i="11"/>
  <c r="AA511" i="11"/>
  <c r="Q511" i="11"/>
  <c r="P511" i="11"/>
  <c r="N511" i="11"/>
  <c r="A511" i="11"/>
  <c r="AA510" i="11"/>
  <c r="Q510" i="11"/>
  <c r="P510" i="11"/>
  <c r="O510" i="11"/>
  <c r="N510" i="11"/>
  <c r="A510" i="11"/>
  <c r="AA509" i="11"/>
  <c r="Q509" i="11"/>
  <c r="P509" i="11"/>
  <c r="O509" i="11"/>
  <c r="N509" i="11"/>
  <c r="A509" i="11"/>
  <c r="AA508" i="11"/>
  <c r="Q508" i="11"/>
  <c r="P508" i="11"/>
  <c r="O508" i="11"/>
  <c r="N508" i="11"/>
  <c r="A508" i="11"/>
  <c r="AA507" i="11"/>
  <c r="Q507" i="11"/>
  <c r="P507" i="11"/>
  <c r="O507" i="11"/>
  <c r="N507" i="11"/>
  <c r="A507" i="11"/>
  <c r="AA506" i="11"/>
  <c r="Q506" i="11"/>
  <c r="P506" i="11"/>
  <c r="O506" i="11"/>
  <c r="N506" i="11"/>
  <c r="A506" i="11"/>
  <c r="AA505" i="11"/>
  <c r="V505" i="11"/>
  <c r="Q505" i="11"/>
  <c r="P505" i="11"/>
  <c r="O505" i="11"/>
  <c r="N505" i="11"/>
  <c r="A505" i="11"/>
  <c r="AA504" i="11"/>
  <c r="V504" i="11"/>
  <c r="Q504" i="11"/>
  <c r="P504" i="11"/>
  <c r="O504" i="11"/>
  <c r="N504" i="11"/>
  <c r="A504" i="11"/>
  <c r="AA503" i="11"/>
  <c r="Q503" i="11"/>
  <c r="P503" i="11"/>
  <c r="O503" i="11"/>
  <c r="N503" i="11"/>
  <c r="A503" i="11"/>
  <c r="AA502" i="11"/>
  <c r="Q502" i="11"/>
  <c r="P502" i="11"/>
  <c r="O502" i="11"/>
  <c r="N502" i="11"/>
  <c r="A502" i="11"/>
  <c r="AA501" i="11"/>
  <c r="V501" i="11"/>
  <c r="Q501" i="11"/>
  <c r="P501" i="11"/>
  <c r="O501" i="11"/>
  <c r="N501" i="11"/>
  <c r="A501" i="11"/>
  <c r="AA500" i="11"/>
  <c r="V500" i="11"/>
  <c r="Q500" i="11"/>
  <c r="P500" i="11"/>
  <c r="N500" i="11"/>
  <c r="A500" i="11"/>
  <c r="AA499" i="11"/>
  <c r="Q499" i="11"/>
  <c r="P499" i="11"/>
  <c r="O499" i="11"/>
  <c r="N499" i="11"/>
  <c r="A499" i="11"/>
  <c r="AA498" i="11"/>
  <c r="Q498" i="11"/>
  <c r="P498" i="11"/>
  <c r="O498" i="11"/>
  <c r="N498" i="11"/>
  <c r="A498" i="11"/>
  <c r="AA497" i="11"/>
  <c r="Q497" i="11"/>
  <c r="P497" i="11"/>
  <c r="O497" i="11"/>
  <c r="N497" i="11"/>
  <c r="A497" i="11"/>
  <c r="AA496" i="11"/>
  <c r="Q496" i="11"/>
  <c r="P496" i="11"/>
  <c r="O496" i="11"/>
  <c r="N496" i="11"/>
  <c r="A496" i="11"/>
  <c r="AA495" i="11"/>
  <c r="Q495" i="11"/>
  <c r="P495" i="11"/>
  <c r="N495" i="11"/>
  <c r="A495" i="11"/>
  <c r="AA494" i="11"/>
  <c r="Q494" i="11"/>
  <c r="P494" i="11"/>
  <c r="O494" i="11"/>
  <c r="N494" i="11"/>
  <c r="A494" i="11"/>
  <c r="AA493" i="11"/>
  <c r="Q493" i="11"/>
  <c r="P493" i="11"/>
  <c r="O493" i="11"/>
  <c r="N493" i="11"/>
  <c r="A493" i="11"/>
  <c r="AA492" i="11"/>
  <c r="Q492" i="11"/>
  <c r="P492" i="11"/>
  <c r="O492" i="11"/>
  <c r="N492" i="11"/>
  <c r="A492" i="11"/>
  <c r="AA491" i="11"/>
  <c r="Q491" i="11"/>
  <c r="P491" i="11"/>
  <c r="O491" i="11"/>
  <c r="N491" i="11"/>
  <c r="A491" i="11"/>
  <c r="AA490" i="11"/>
  <c r="Q490" i="11"/>
  <c r="P490" i="11"/>
  <c r="O490" i="11"/>
  <c r="N490" i="11"/>
  <c r="A490" i="11"/>
  <c r="AA489" i="11"/>
  <c r="Q489" i="11"/>
  <c r="P489" i="11"/>
  <c r="O489" i="11"/>
  <c r="N489" i="11"/>
  <c r="A489" i="11"/>
  <c r="AA488" i="11"/>
  <c r="Q488" i="11"/>
  <c r="P488" i="11"/>
  <c r="N488" i="11"/>
  <c r="A488" i="11"/>
  <c r="AA487" i="11"/>
  <c r="Q487" i="11"/>
  <c r="P487" i="11"/>
  <c r="O487" i="11"/>
  <c r="N487" i="11"/>
  <c r="A487" i="11"/>
  <c r="AA486" i="11"/>
  <c r="Q486" i="11"/>
  <c r="P486" i="11"/>
  <c r="O486" i="11"/>
  <c r="N486" i="11"/>
  <c r="A486" i="11"/>
  <c r="AA485" i="11"/>
  <c r="Q485" i="11"/>
  <c r="P485" i="11"/>
  <c r="O485" i="11"/>
  <c r="N485" i="11"/>
  <c r="A485" i="11"/>
  <c r="AA484" i="11"/>
  <c r="Q484" i="11"/>
  <c r="P484" i="11"/>
  <c r="O484" i="11"/>
  <c r="N484" i="11"/>
  <c r="A484" i="11"/>
  <c r="AA483" i="11"/>
  <c r="Q483" i="11"/>
  <c r="P483" i="11"/>
  <c r="O483" i="11"/>
  <c r="N483" i="11"/>
  <c r="A483" i="11"/>
  <c r="AA482" i="11"/>
  <c r="Q482" i="11"/>
  <c r="P482" i="11"/>
  <c r="O482" i="11"/>
  <c r="N482" i="11"/>
  <c r="A482" i="11"/>
  <c r="AA481" i="11"/>
  <c r="Q481" i="11"/>
  <c r="P481" i="11"/>
  <c r="O481" i="11"/>
  <c r="N481" i="11"/>
  <c r="A481" i="11"/>
  <c r="AA480" i="11"/>
  <c r="Q480" i="11"/>
  <c r="P480" i="11"/>
  <c r="O480" i="11"/>
  <c r="N480" i="11"/>
  <c r="A480" i="11"/>
  <c r="AA479" i="11"/>
  <c r="Q479" i="11"/>
  <c r="P479" i="11"/>
  <c r="N479" i="11"/>
  <c r="A479" i="11"/>
  <c r="AA478" i="11"/>
  <c r="Q478" i="11"/>
  <c r="P478" i="11"/>
  <c r="O478" i="11"/>
  <c r="N478" i="11"/>
  <c r="A478" i="11"/>
  <c r="AA477" i="11"/>
  <c r="Q477" i="11"/>
  <c r="P477" i="11"/>
  <c r="O477" i="11"/>
  <c r="N477" i="11"/>
  <c r="A477" i="11"/>
  <c r="AA476" i="11"/>
  <c r="Q476" i="11"/>
  <c r="P476" i="11"/>
  <c r="O476" i="11"/>
  <c r="N476" i="11"/>
  <c r="A476" i="11"/>
  <c r="AA475" i="11"/>
  <c r="Q475" i="11"/>
  <c r="P475" i="11"/>
  <c r="O475" i="11"/>
  <c r="N475" i="11"/>
  <c r="A475" i="11"/>
  <c r="AA474" i="11"/>
  <c r="Q474" i="11"/>
  <c r="P474" i="11"/>
  <c r="O474" i="11"/>
  <c r="N474" i="11"/>
  <c r="A474" i="11"/>
  <c r="AA473" i="11"/>
  <c r="Q473" i="11"/>
  <c r="P473" i="11"/>
  <c r="O473" i="11"/>
  <c r="N473" i="11"/>
  <c r="A473" i="11"/>
  <c r="AA472" i="11"/>
  <c r="Q472" i="11"/>
  <c r="P472" i="11"/>
  <c r="O472" i="11"/>
  <c r="N472" i="11"/>
  <c r="A472" i="11"/>
  <c r="AA471" i="11"/>
  <c r="Q471" i="11"/>
  <c r="P471" i="11"/>
  <c r="N471" i="11"/>
  <c r="A471" i="11"/>
  <c r="AA470" i="11"/>
  <c r="Q470" i="11"/>
  <c r="P470" i="11"/>
  <c r="O470" i="11"/>
  <c r="N470" i="11"/>
  <c r="A470" i="11"/>
  <c r="AA469" i="11"/>
  <c r="Q469" i="11"/>
  <c r="P469" i="11"/>
  <c r="O469" i="11"/>
  <c r="N469" i="11"/>
  <c r="A469" i="11"/>
  <c r="AA468" i="11"/>
  <c r="V468" i="11"/>
  <c r="Q468" i="11"/>
  <c r="P468" i="11"/>
  <c r="O468" i="11"/>
  <c r="N468" i="11"/>
  <c r="A468" i="11"/>
  <c r="AA467" i="11"/>
  <c r="V467" i="11"/>
  <c r="Q467" i="11"/>
  <c r="P467" i="11"/>
  <c r="O467" i="11"/>
  <c r="N467" i="11"/>
  <c r="A467" i="11"/>
  <c r="AA466" i="11"/>
  <c r="V466" i="11"/>
  <c r="Q466" i="11"/>
  <c r="P466" i="11"/>
  <c r="O466" i="11"/>
  <c r="N466" i="11"/>
  <c r="A466" i="11"/>
  <c r="AA465" i="11"/>
  <c r="Q465" i="11"/>
  <c r="P465" i="11"/>
  <c r="O465" i="11"/>
  <c r="N465" i="11"/>
  <c r="A465" i="11"/>
  <c r="AA464" i="11"/>
  <c r="Q464" i="11"/>
  <c r="P464" i="11"/>
  <c r="O464" i="11"/>
  <c r="N464" i="11"/>
  <c r="A464" i="11"/>
  <c r="AA463" i="11"/>
  <c r="V463" i="11"/>
  <c r="Q463" i="11"/>
  <c r="P463" i="11"/>
  <c r="O463" i="11"/>
  <c r="N463" i="11"/>
  <c r="A463" i="11"/>
  <c r="AA462" i="11"/>
  <c r="Q462" i="11"/>
  <c r="P462" i="11"/>
  <c r="O462" i="11"/>
  <c r="N462" i="11"/>
  <c r="A462" i="11"/>
  <c r="AA461" i="11"/>
  <c r="Q461" i="11"/>
  <c r="P461" i="11"/>
  <c r="O461" i="11"/>
  <c r="N461" i="11"/>
  <c r="A461" i="11"/>
  <c r="AA460" i="11"/>
  <c r="Q460" i="11"/>
  <c r="P460" i="11"/>
  <c r="O460" i="11"/>
  <c r="N460" i="11"/>
  <c r="A460" i="11"/>
  <c r="AA459" i="11"/>
  <c r="V459" i="11"/>
  <c r="Q459" i="11"/>
  <c r="P459" i="11"/>
  <c r="O459" i="11"/>
  <c r="N459" i="11"/>
  <c r="A459" i="11"/>
  <c r="AA458" i="11"/>
  <c r="Q458" i="11"/>
  <c r="P458" i="11"/>
  <c r="O458" i="11"/>
  <c r="N458" i="11"/>
  <c r="A458" i="11"/>
  <c r="AA457" i="11"/>
  <c r="V457" i="11"/>
  <c r="Q457" i="11"/>
  <c r="P457" i="11"/>
  <c r="O457" i="11"/>
  <c r="N457" i="11"/>
  <c r="A457" i="11"/>
  <c r="AA456" i="11"/>
  <c r="Q456" i="11"/>
  <c r="P456" i="11"/>
  <c r="O456" i="11"/>
  <c r="N456" i="11"/>
  <c r="A456" i="11"/>
  <c r="AA455" i="11"/>
  <c r="Q455" i="11"/>
  <c r="P455" i="11"/>
  <c r="O455" i="11"/>
  <c r="N455" i="11"/>
  <c r="A455" i="11"/>
  <c r="AA454" i="11"/>
  <c r="Q454" i="11"/>
  <c r="P454" i="11"/>
  <c r="O454" i="11"/>
  <c r="N454" i="11"/>
  <c r="A454" i="11"/>
  <c r="AA453" i="11"/>
  <c r="V453" i="11"/>
  <c r="Q453" i="11"/>
  <c r="P453" i="11"/>
  <c r="O453" i="11"/>
  <c r="N453" i="11"/>
  <c r="A453" i="11"/>
  <c r="AA452" i="11"/>
  <c r="Q452" i="11"/>
  <c r="P452" i="11"/>
  <c r="O452" i="11"/>
  <c r="N452" i="11"/>
  <c r="A452" i="11"/>
  <c r="AA451" i="11"/>
  <c r="Q451" i="11"/>
  <c r="P451" i="11"/>
  <c r="O451" i="11"/>
  <c r="N451" i="11"/>
  <c r="A451" i="11"/>
  <c r="AA450" i="11"/>
  <c r="Q450" i="11"/>
  <c r="P450" i="11"/>
  <c r="O450" i="11"/>
  <c r="N450" i="11"/>
  <c r="A450" i="11"/>
  <c r="AA449" i="11"/>
  <c r="Q449" i="11"/>
  <c r="P449" i="11"/>
  <c r="O449" i="11"/>
  <c r="N449" i="11"/>
  <c r="A449" i="11"/>
  <c r="AA448" i="11"/>
  <c r="Q448" i="11"/>
  <c r="P448" i="11"/>
  <c r="O448" i="11"/>
  <c r="N448" i="11"/>
  <c r="A448" i="11"/>
  <c r="AA447" i="11"/>
  <c r="Q447" i="11"/>
  <c r="P447" i="11"/>
  <c r="O447" i="11"/>
  <c r="N447" i="11"/>
  <c r="A447" i="11"/>
  <c r="AA446" i="11"/>
  <c r="V446" i="11"/>
  <c r="Q446" i="11"/>
  <c r="P446" i="11"/>
  <c r="O446" i="11"/>
  <c r="N446" i="11"/>
  <c r="A446" i="11"/>
  <c r="AA445" i="11"/>
  <c r="Q445" i="11"/>
  <c r="P445" i="11"/>
  <c r="O445" i="11"/>
  <c r="N445" i="11"/>
  <c r="A445" i="11"/>
  <c r="AA444" i="11"/>
  <c r="V444" i="11"/>
  <c r="Q444" i="11"/>
  <c r="P444" i="11"/>
  <c r="O444" i="11"/>
  <c r="N444" i="11"/>
  <c r="A444" i="11"/>
  <c r="AA443" i="11"/>
  <c r="Q443" i="11"/>
  <c r="P443" i="11"/>
  <c r="O443" i="11"/>
  <c r="N443" i="11"/>
  <c r="A443" i="11"/>
  <c r="AA442" i="11"/>
  <c r="Q442" i="11"/>
  <c r="P442" i="11"/>
  <c r="O442" i="11"/>
  <c r="N442" i="11"/>
  <c r="A442" i="11"/>
  <c r="AA441" i="11"/>
  <c r="V441" i="11"/>
  <c r="Q441" i="11"/>
  <c r="P441" i="11"/>
  <c r="O441" i="11"/>
  <c r="N441" i="11"/>
  <c r="A441" i="11"/>
  <c r="AA440" i="11"/>
  <c r="V440" i="11"/>
  <c r="Q440" i="11"/>
  <c r="P440" i="11"/>
  <c r="O440" i="11"/>
  <c r="N440" i="11"/>
  <c r="A440" i="11"/>
  <c r="AA439" i="11"/>
  <c r="Q439" i="11"/>
  <c r="P439" i="11"/>
  <c r="O439" i="11"/>
  <c r="N439" i="11"/>
  <c r="A439" i="11"/>
  <c r="AA438" i="11"/>
  <c r="Q438" i="11"/>
  <c r="P438" i="11"/>
  <c r="O438" i="11"/>
  <c r="N438" i="11"/>
  <c r="A438" i="11"/>
  <c r="AA437" i="11"/>
  <c r="Q437" i="11"/>
  <c r="P437" i="11"/>
  <c r="O437" i="11"/>
  <c r="N437" i="11"/>
  <c r="A437" i="11"/>
  <c r="AA436" i="11"/>
  <c r="V436" i="11"/>
  <c r="Q436" i="11"/>
  <c r="P436" i="11"/>
  <c r="O436" i="11"/>
  <c r="N436" i="11"/>
  <c r="A436" i="11"/>
  <c r="AA435" i="11"/>
  <c r="Q435" i="11"/>
  <c r="P435" i="11"/>
  <c r="O435" i="11"/>
  <c r="N435" i="11"/>
  <c r="A435" i="11"/>
  <c r="AA434" i="11"/>
  <c r="Q434" i="11"/>
  <c r="P434" i="11"/>
  <c r="O434" i="11"/>
  <c r="N434" i="11"/>
  <c r="A434" i="11"/>
  <c r="AA433" i="11"/>
  <c r="V433" i="11"/>
  <c r="Q433" i="11"/>
  <c r="P433" i="11"/>
  <c r="O433" i="11"/>
  <c r="N433" i="11"/>
  <c r="A433" i="11"/>
  <c r="AA432" i="11"/>
  <c r="V432" i="11"/>
  <c r="Q432" i="11"/>
  <c r="P432" i="11"/>
  <c r="O432" i="11"/>
  <c r="N432" i="11"/>
  <c r="A432" i="11"/>
  <c r="AA431" i="11"/>
  <c r="Q431" i="11"/>
  <c r="P431" i="11"/>
  <c r="O431" i="11"/>
  <c r="N431" i="11"/>
  <c r="A431" i="11"/>
  <c r="AA430" i="11"/>
  <c r="V430" i="11"/>
  <c r="Q430" i="11"/>
  <c r="P430" i="11"/>
  <c r="O430" i="11"/>
  <c r="N430" i="11"/>
  <c r="A430" i="11"/>
  <c r="AA429" i="11"/>
  <c r="Q429" i="11"/>
  <c r="P429" i="11"/>
  <c r="O429" i="11"/>
  <c r="N429" i="11"/>
  <c r="A429" i="11"/>
  <c r="AA428" i="11"/>
  <c r="Q428" i="11"/>
  <c r="P428" i="11"/>
  <c r="O428" i="11"/>
  <c r="N428" i="11"/>
  <c r="A428" i="11"/>
  <c r="AA427" i="11"/>
  <c r="Q427" i="11"/>
  <c r="P427" i="11"/>
  <c r="O427" i="11"/>
  <c r="N427" i="11"/>
  <c r="A427" i="11"/>
  <c r="AA426" i="11"/>
  <c r="Q426" i="11"/>
  <c r="P426" i="11"/>
  <c r="O426" i="11"/>
  <c r="N426" i="11"/>
  <c r="A426" i="11"/>
  <c r="AA425" i="11"/>
  <c r="Q425" i="11"/>
  <c r="P425" i="11"/>
  <c r="O425" i="11"/>
  <c r="N425" i="11"/>
  <c r="A425" i="11"/>
  <c r="AA424" i="11"/>
  <c r="V424" i="11"/>
  <c r="Q424" i="11"/>
  <c r="P424" i="11"/>
  <c r="O424" i="11"/>
  <c r="N424" i="11"/>
  <c r="A424" i="11"/>
  <c r="AA423" i="11"/>
  <c r="V423" i="11"/>
  <c r="Q423" i="11"/>
  <c r="P423" i="11"/>
  <c r="O423" i="11"/>
  <c r="N423" i="11"/>
  <c r="A423" i="11"/>
  <c r="AA422" i="11"/>
  <c r="V422" i="11"/>
  <c r="Q422" i="11"/>
  <c r="P422" i="11"/>
  <c r="O422" i="11"/>
  <c r="N422" i="11"/>
  <c r="A422" i="11"/>
  <c r="AA421" i="11"/>
  <c r="V421" i="11"/>
  <c r="Q421" i="11"/>
  <c r="P421" i="11"/>
  <c r="O421" i="11"/>
  <c r="N421" i="11"/>
  <c r="A421" i="11"/>
  <c r="AA420" i="11"/>
  <c r="V420" i="11"/>
  <c r="Q420" i="11"/>
  <c r="P420" i="11"/>
  <c r="O420" i="11"/>
  <c r="N420" i="11"/>
  <c r="A420" i="11"/>
  <c r="AA419" i="11"/>
  <c r="Q419" i="11"/>
  <c r="P419" i="11"/>
  <c r="O419" i="11"/>
  <c r="N419" i="11"/>
  <c r="A419" i="11"/>
  <c r="AA418" i="11"/>
  <c r="V418" i="11"/>
  <c r="Q418" i="11"/>
  <c r="P418" i="11"/>
  <c r="O418" i="11"/>
  <c r="N418" i="11"/>
  <c r="A418" i="11"/>
  <c r="AA417" i="11"/>
  <c r="Q417" i="11"/>
  <c r="P417" i="11"/>
  <c r="O417" i="11"/>
  <c r="N417" i="11"/>
  <c r="A417" i="11"/>
  <c r="AA416" i="11"/>
  <c r="Q416" i="11"/>
  <c r="P416" i="11"/>
  <c r="O416" i="11"/>
  <c r="N416" i="11"/>
  <c r="A416" i="11"/>
  <c r="AA415" i="11"/>
  <c r="V415" i="11"/>
  <c r="Q415" i="11"/>
  <c r="P415" i="11"/>
  <c r="O415" i="11"/>
  <c r="N415" i="11"/>
  <c r="A415" i="11"/>
  <c r="AA414" i="11"/>
  <c r="V414" i="11"/>
  <c r="Q414" i="11"/>
  <c r="P414" i="11"/>
  <c r="O414" i="11"/>
  <c r="N414" i="11"/>
  <c r="A414" i="11"/>
  <c r="AA413" i="11"/>
  <c r="V413" i="11"/>
  <c r="Q413" i="11"/>
  <c r="P413" i="11"/>
  <c r="O413" i="11"/>
  <c r="N413" i="11"/>
  <c r="A413" i="11"/>
  <c r="AA412" i="11"/>
  <c r="Q412" i="11"/>
  <c r="P412" i="11"/>
  <c r="O412" i="11"/>
  <c r="N412" i="11"/>
  <c r="A412" i="11"/>
  <c r="AA411" i="11"/>
  <c r="Q411" i="11"/>
  <c r="P411" i="11"/>
  <c r="O411" i="11"/>
  <c r="N411" i="11"/>
  <c r="A411" i="11"/>
  <c r="AA410" i="11"/>
  <c r="V410" i="11"/>
  <c r="Q410" i="11"/>
  <c r="P410" i="11"/>
  <c r="O410" i="11"/>
  <c r="N410" i="11"/>
  <c r="A410" i="11"/>
  <c r="AA409" i="11"/>
  <c r="Q409" i="11"/>
  <c r="P409" i="11"/>
  <c r="N409" i="11"/>
  <c r="A409" i="11"/>
  <c r="AA408" i="11"/>
  <c r="Q408" i="11"/>
  <c r="P408" i="11"/>
  <c r="O408" i="11"/>
  <c r="N408" i="11"/>
  <c r="A408" i="11"/>
  <c r="AA407" i="11"/>
  <c r="V407" i="11"/>
  <c r="Q407" i="11"/>
  <c r="P407" i="11"/>
  <c r="O407" i="11"/>
  <c r="N407" i="11"/>
  <c r="A407" i="11"/>
  <c r="AA406" i="11"/>
  <c r="V406" i="11"/>
  <c r="Q406" i="11"/>
  <c r="P406" i="11"/>
  <c r="O406" i="11"/>
  <c r="N406" i="11"/>
  <c r="A406" i="11"/>
  <c r="AA405" i="11"/>
  <c r="V405" i="11"/>
  <c r="Q405" i="11"/>
  <c r="P405" i="11"/>
  <c r="O405" i="11"/>
  <c r="N405" i="11"/>
  <c r="A405" i="11"/>
  <c r="AA404" i="11"/>
  <c r="Q404" i="11"/>
  <c r="P404" i="11"/>
  <c r="O404" i="11"/>
  <c r="N404" i="11"/>
  <c r="A404" i="11"/>
  <c r="AA403" i="11"/>
  <c r="V403" i="11"/>
  <c r="Q403" i="11"/>
  <c r="P403" i="11"/>
  <c r="O403" i="11"/>
  <c r="N403" i="11"/>
  <c r="A403" i="11"/>
  <c r="AA402" i="11"/>
  <c r="Q402" i="11"/>
  <c r="P402" i="11"/>
  <c r="O402" i="11"/>
  <c r="N402" i="11"/>
  <c r="A402" i="11"/>
  <c r="AA401" i="11"/>
  <c r="Q401" i="11"/>
  <c r="P401" i="11"/>
  <c r="O401" i="11"/>
  <c r="N401" i="11"/>
  <c r="A401" i="11"/>
  <c r="AA400" i="11"/>
  <c r="V400" i="11"/>
  <c r="Q400" i="11"/>
  <c r="P400" i="11"/>
  <c r="O400" i="11"/>
  <c r="N400" i="11"/>
  <c r="A400" i="11"/>
  <c r="AA399" i="11"/>
  <c r="V399" i="11"/>
  <c r="Q399" i="11"/>
  <c r="P399" i="11"/>
  <c r="O399" i="11"/>
  <c r="N399" i="11"/>
  <c r="A399" i="11"/>
  <c r="AA398" i="11"/>
  <c r="V398" i="11"/>
  <c r="Q398" i="11"/>
  <c r="P398" i="11"/>
  <c r="O398" i="11"/>
  <c r="N398" i="11"/>
  <c r="A398" i="11"/>
  <c r="AA397" i="11"/>
  <c r="V397" i="11"/>
  <c r="Q397" i="11"/>
  <c r="P397" i="11"/>
  <c r="O397" i="11"/>
  <c r="N397" i="11"/>
  <c r="A397" i="11"/>
  <c r="AA396" i="11"/>
  <c r="V396" i="11"/>
  <c r="Q396" i="11"/>
  <c r="P396" i="11"/>
  <c r="O396" i="11"/>
  <c r="N396" i="11"/>
  <c r="A396" i="11"/>
  <c r="AA395" i="11"/>
  <c r="V395" i="11"/>
  <c r="Q395" i="11"/>
  <c r="P395" i="11"/>
  <c r="O395" i="11"/>
  <c r="N395" i="11"/>
  <c r="A395" i="11"/>
  <c r="AA394" i="11"/>
  <c r="Q394" i="11"/>
  <c r="P394" i="11"/>
  <c r="O394" i="11"/>
  <c r="N394" i="11"/>
  <c r="A394" i="11"/>
  <c r="AA393" i="11"/>
  <c r="Q393" i="11"/>
  <c r="P393" i="11"/>
  <c r="O393" i="11"/>
  <c r="N393" i="11"/>
  <c r="A393" i="11"/>
  <c r="AA392" i="11"/>
  <c r="Q392" i="11"/>
  <c r="P392" i="11"/>
  <c r="O392" i="11"/>
  <c r="N392" i="11"/>
  <c r="A392" i="11"/>
  <c r="AA391" i="11"/>
  <c r="V391" i="11"/>
  <c r="Q391" i="11"/>
  <c r="P391" i="11"/>
  <c r="O391" i="11"/>
  <c r="N391" i="11"/>
  <c r="A391" i="11"/>
  <c r="AA390" i="11"/>
  <c r="V390" i="11"/>
  <c r="Q390" i="11"/>
  <c r="P390" i="11"/>
  <c r="O390" i="11"/>
  <c r="N390" i="11"/>
  <c r="A390" i="11"/>
  <c r="AA389" i="11"/>
  <c r="Q389" i="11"/>
  <c r="P389" i="11"/>
  <c r="O389" i="11"/>
  <c r="N389" i="11"/>
  <c r="A389" i="11"/>
  <c r="AA388" i="11"/>
  <c r="Q388" i="11"/>
  <c r="P388" i="11"/>
  <c r="O388" i="11"/>
  <c r="N388" i="11"/>
  <c r="A388" i="11"/>
  <c r="AA387" i="11"/>
  <c r="V387" i="11"/>
  <c r="Q387" i="11"/>
  <c r="P387" i="11"/>
  <c r="O387" i="11"/>
  <c r="N387" i="11"/>
  <c r="A387" i="11"/>
  <c r="AA386" i="11"/>
  <c r="Q386" i="11"/>
  <c r="P386" i="11"/>
  <c r="O386" i="11"/>
  <c r="N386" i="11"/>
  <c r="A386" i="11"/>
  <c r="AA385" i="11"/>
  <c r="Q385" i="11"/>
  <c r="P385" i="11"/>
  <c r="O385" i="11"/>
  <c r="N385" i="11"/>
  <c r="A385" i="11"/>
  <c r="AA384" i="11"/>
  <c r="Q384" i="11"/>
  <c r="P384" i="11"/>
  <c r="O384" i="11"/>
  <c r="N384" i="11"/>
  <c r="A384" i="11"/>
  <c r="AA383" i="11"/>
  <c r="Q383" i="11"/>
  <c r="P383" i="11"/>
  <c r="O383" i="11"/>
  <c r="N383" i="11"/>
  <c r="A383" i="11"/>
  <c r="AA382" i="11"/>
  <c r="V382" i="11"/>
  <c r="Q382" i="11"/>
  <c r="P382" i="11"/>
  <c r="O382" i="11"/>
  <c r="N382" i="11"/>
  <c r="A382" i="11"/>
  <c r="AA381" i="11"/>
  <c r="Q381" i="11"/>
  <c r="P381" i="11"/>
  <c r="O381" i="11"/>
  <c r="N381" i="11"/>
  <c r="A381" i="11"/>
  <c r="AA380" i="11"/>
  <c r="Q380" i="11"/>
  <c r="P380" i="11"/>
  <c r="O380" i="11"/>
  <c r="N380" i="11"/>
  <c r="A380" i="11"/>
  <c r="AA379" i="11"/>
  <c r="V379" i="11"/>
  <c r="Q379" i="11"/>
  <c r="P379" i="11"/>
  <c r="O379" i="11"/>
  <c r="N379" i="11"/>
  <c r="A379" i="11"/>
  <c r="AA378" i="11"/>
  <c r="Q378" i="11"/>
  <c r="P378" i="11"/>
  <c r="O378" i="11"/>
  <c r="N378" i="11"/>
  <c r="A378" i="11"/>
  <c r="AA377" i="11"/>
  <c r="V377" i="11"/>
  <c r="Q377" i="11"/>
  <c r="P377" i="11"/>
  <c r="O377" i="11"/>
  <c r="N377" i="11"/>
  <c r="A377" i="11"/>
  <c r="AA376" i="11"/>
  <c r="Q376" i="11"/>
  <c r="P376" i="11"/>
  <c r="O376" i="11"/>
  <c r="N376" i="11"/>
  <c r="A376" i="11"/>
  <c r="AA375" i="11"/>
  <c r="Q375" i="11"/>
  <c r="P375" i="11"/>
  <c r="O375" i="11"/>
  <c r="N375" i="11"/>
  <c r="A375" i="11"/>
  <c r="AA374" i="11"/>
  <c r="V374" i="11"/>
  <c r="Q374" i="11"/>
  <c r="P374" i="11"/>
  <c r="O374" i="11"/>
  <c r="N374" i="11"/>
  <c r="A374" i="11"/>
  <c r="AA373" i="11"/>
  <c r="V373" i="11"/>
  <c r="Q373" i="11"/>
  <c r="P373" i="11"/>
  <c r="O373" i="11"/>
  <c r="N373" i="11"/>
  <c r="A373" i="11"/>
  <c r="AA372" i="11"/>
  <c r="V372" i="11"/>
  <c r="Q372" i="11"/>
  <c r="P372" i="11"/>
  <c r="O372" i="11"/>
  <c r="N372" i="11"/>
  <c r="A372" i="11"/>
  <c r="AA371" i="11"/>
  <c r="Q371" i="11"/>
  <c r="P371" i="11"/>
  <c r="O371" i="11"/>
  <c r="N371" i="11"/>
  <c r="A371" i="11"/>
  <c r="AA370" i="11"/>
  <c r="Q370" i="11"/>
  <c r="P370" i="11"/>
  <c r="O370" i="11"/>
  <c r="N370" i="11"/>
  <c r="A370" i="11"/>
  <c r="AA369" i="11"/>
  <c r="V369" i="11"/>
  <c r="Q369" i="11"/>
  <c r="P369" i="11"/>
  <c r="O369" i="11"/>
  <c r="N369" i="11"/>
  <c r="A369" i="11"/>
  <c r="AA368" i="11"/>
  <c r="Q368" i="11"/>
  <c r="P368" i="11"/>
  <c r="O368" i="11"/>
  <c r="N368" i="11"/>
  <c r="A368" i="11"/>
  <c r="AA367" i="11"/>
  <c r="Q367" i="11"/>
  <c r="P367" i="11"/>
  <c r="O367" i="11"/>
  <c r="N367" i="11"/>
  <c r="A367" i="11"/>
  <c r="AA366" i="11"/>
  <c r="V366" i="11"/>
  <c r="Q366" i="11"/>
  <c r="P366" i="11"/>
  <c r="O366" i="11"/>
  <c r="N366" i="11"/>
  <c r="A366" i="11"/>
  <c r="AA365" i="11"/>
  <c r="V365" i="11"/>
  <c r="Q365" i="11"/>
  <c r="P365" i="11"/>
  <c r="O365" i="11"/>
  <c r="N365" i="11"/>
  <c r="A365" i="11"/>
  <c r="AA364" i="11"/>
  <c r="Q364" i="11"/>
  <c r="P364" i="11"/>
  <c r="N364" i="11"/>
  <c r="A364" i="11"/>
  <c r="AA363" i="11"/>
  <c r="Q363" i="11"/>
  <c r="P363" i="11"/>
  <c r="O363" i="11"/>
  <c r="N363" i="11"/>
  <c r="A363" i="11"/>
  <c r="AA362" i="11"/>
  <c r="V362" i="11"/>
  <c r="Q362" i="11"/>
  <c r="P362" i="11"/>
  <c r="O362" i="11"/>
  <c r="N362" i="11"/>
  <c r="A362" i="11"/>
  <c r="AA361" i="11"/>
  <c r="V361" i="11"/>
  <c r="Q361" i="11"/>
  <c r="P361" i="11"/>
  <c r="O361" i="11"/>
  <c r="N361" i="11"/>
  <c r="A361" i="11"/>
  <c r="AA360" i="11"/>
  <c r="Q360" i="11"/>
  <c r="P360" i="11"/>
  <c r="O360" i="11"/>
  <c r="N360" i="11"/>
  <c r="A360" i="11"/>
  <c r="AA359" i="11"/>
  <c r="Q359" i="11"/>
  <c r="P359" i="11"/>
  <c r="O359" i="11"/>
  <c r="N359" i="11"/>
  <c r="A359" i="11"/>
  <c r="AA358" i="11"/>
  <c r="V358" i="11"/>
  <c r="Q358" i="11"/>
  <c r="P358" i="11"/>
  <c r="O358" i="11"/>
  <c r="N358" i="11"/>
  <c r="A358" i="11"/>
  <c r="AA357" i="11"/>
  <c r="Q357" i="11"/>
  <c r="P357" i="11"/>
  <c r="O357" i="11"/>
  <c r="N357" i="11"/>
  <c r="A357" i="11"/>
  <c r="AA356" i="11"/>
  <c r="Q356" i="11"/>
  <c r="P356" i="11"/>
  <c r="O356" i="11"/>
  <c r="N356" i="11"/>
  <c r="A356" i="11"/>
  <c r="AA355" i="11"/>
  <c r="V355" i="11"/>
  <c r="Q355" i="11"/>
  <c r="P355" i="11"/>
  <c r="O355" i="11"/>
  <c r="N355" i="11"/>
  <c r="A355" i="11"/>
  <c r="AA354" i="11"/>
  <c r="V354" i="11"/>
  <c r="Q354" i="11"/>
  <c r="P354" i="11"/>
  <c r="O354" i="11"/>
  <c r="N354" i="11"/>
  <c r="A354" i="11"/>
  <c r="AA353" i="11"/>
  <c r="Q353" i="11"/>
  <c r="P353" i="11"/>
  <c r="O353" i="11"/>
  <c r="N353" i="11"/>
  <c r="A353" i="11"/>
  <c r="AA352" i="11"/>
  <c r="V352" i="11"/>
  <c r="Q352" i="11"/>
  <c r="P352" i="11"/>
  <c r="O352" i="11"/>
  <c r="N352" i="11"/>
  <c r="A352" i="11"/>
  <c r="AA351" i="11"/>
  <c r="V351" i="11"/>
  <c r="Q351" i="11"/>
  <c r="P351" i="11"/>
  <c r="O351" i="11"/>
  <c r="N351" i="11"/>
  <c r="A351" i="11"/>
  <c r="AA350" i="11"/>
  <c r="Q350" i="11"/>
  <c r="P350" i="11"/>
  <c r="O350" i="11"/>
  <c r="N350" i="11"/>
  <c r="A350" i="11"/>
  <c r="AA349" i="11"/>
  <c r="V349" i="11"/>
  <c r="Q349" i="11"/>
  <c r="P349" i="11"/>
  <c r="O349" i="11"/>
  <c r="N349" i="11"/>
  <c r="A349" i="11"/>
  <c r="AA348" i="11"/>
  <c r="Q348" i="11"/>
  <c r="P348" i="11"/>
  <c r="O348" i="11"/>
  <c r="N348" i="11"/>
  <c r="A348" i="11"/>
  <c r="AA347" i="11"/>
  <c r="Q347" i="11"/>
  <c r="P347" i="11"/>
  <c r="N347" i="11"/>
  <c r="A347" i="11"/>
  <c r="AA346" i="11"/>
  <c r="Q346" i="11"/>
  <c r="P346" i="11"/>
  <c r="O346" i="11"/>
  <c r="N346" i="11"/>
  <c r="A346" i="11"/>
  <c r="AA345" i="11"/>
  <c r="Q345" i="11"/>
  <c r="P345" i="11"/>
  <c r="O345" i="11"/>
  <c r="N345" i="11"/>
  <c r="A345" i="11"/>
  <c r="AA344" i="11"/>
  <c r="V344" i="11"/>
  <c r="Q344" i="11"/>
  <c r="P344" i="11"/>
  <c r="O344" i="11"/>
  <c r="N344" i="11"/>
  <c r="A344" i="11"/>
  <c r="AA343" i="11"/>
  <c r="Q343" i="11"/>
  <c r="P343" i="11"/>
  <c r="O343" i="11"/>
  <c r="N343" i="11"/>
  <c r="A343" i="11"/>
  <c r="AA342" i="11"/>
  <c r="V342" i="11"/>
  <c r="Q342" i="11"/>
  <c r="P342" i="11"/>
  <c r="O342" i="11"/>
  <c r="N342" i="11"/>
  <c r="A342" i="11"/>
  <c r="AA341" i="11"/>
  <c r="V341" i="11"/>
  <c r="Q341" i="11"/>
  <c r="P341" i="11"/>
  <c r="O341" i="11"/>
  <c r="N341" i="11"/>
  <c r="A341" i="11"/>
  <c r="AA340" i="11"/>
  <c r="V340" i="11"/>
  <c r="Q340" i="11"/>
  <c r="P340" i="11"/>
  <c r="O340" i="11"/>
  <c r="N340" i="11"/>
  <c r="A340" i="11"/>
  <c r="AA339" i="11"/>
  <c r="V339" i="11"/>
  <c r="Q339" i="11"/>
  <c r="P339" i="11"/>
  <c r="O339" i="11"/>
  <c r="N339" i="11"/>
  <c r="A339" i="11"/>
  <c r="AA338" i="11"/>
  <c r="V338" i="11"/>
  <c r="Q338" i="11"/>
  <c r="P338" i="11"/>
  <c r="O338" i="11"/>
  <c r="N338" i="11"/>
  <c r="A338" i="11"/>
  <c r="AA337" i="11"/>
  <c r="Q337" i="11"/>
  <c r="P337" i="11"/>
  <c r="O337" i="11"/>
  <c r="N337" i="11"/>
  <c r="A337" i="11"/>
  <c r="AA336" i="11"/>
  <c r="V336" i="11"/>
  <c r="Q336" i="11"/>
  <c r="P336" i="11"/>
  <c r="O336" i="11"/>
  <c r="N336" i="11"/>
  <c r="A336" i="11"/>
  <c r="AA335" i="11"/>
  <c r="Q335" i="11"/>
  <c r="P335" i="11"/>
  <c r="O335" i="11"/>
  <c r="N335" i="11"/>
  <c r="A335" i="11"/>
  <c r="AA334" i="11"/>
  <c r="Q334" i="11"/>
  <c r="P334" i="11"/>
  <c r="O334" i="11"/>
  <c r="N334" i="11"/>
  <c r="A334" i="11"/>
  <c r="AA333" i="11"/>
  <c r="V333" i="11"/>
  <c r="Q333" i="11"/>
  <c r="P333" i="11"/>
  <c r="O333" i="11"/>
  <c r="N333" i="11"/>
  <c r="A333" i="11"/>
  <c r="AA332" i="11"/>
  <c r="Q332" i="11"/>
  <c r="P332" i="11"/>
  <c r="O332" i="11"/>
  <c r="N332" i="11"/>
  <c r="A332" i="11"/>
  <c r="AA331" i="11"/>
  <c r="V331" i="11"/>
  <c r="Q331" i="11"/>
  <c r="P331" i="11"/>
  <c r="O331" i="11"/>
  <c r="N331" i="11"/>
  <c r="A331" i="11"/>
  <c r="AA330" i="11"/>
  <c r="Q330" i="11"/>
  <c r="P330" i="11"/>
  <c r="O330" i="11"/>
  <c r="N330" i="11"/>
  <c r="A330" i="11"/>
  <c r="AA329" i="11"/>
  <c r="V329" i="11"/>
  <c r="Q329" i="11"/>
  <c r="P329" i="11"/>
  <c r="O329" i="11"/>
  <c r="N329" i="11"/>
  <c r="A329" i="11"/>
  <c r="AA328" i="11"/>
  <c r="Q328" i="11"/>
  <c r="P328" i="11"/>
  <c r="O328" i="11"/>
  <c r="N328" i="11"/>
  <c r="A328" i="11"/>
  <c r="AA327" i="11"/>
  <c r="Q327" i="11"/>
  <c r="P327" i="11"/>
  <c r="O327" i="11"/>
  <c r="N327" i="11"/>
  <c r="A327" i="11"/>
  <c r="AA326" i="11"/>
  <c r="Q326" i="11"/>
  <c r="P326" i="11"/>
  <c r="O326" i="11"/>
  <c r="N326" i="11"/>
  <c r="A326" i="11"/>
  <c r="AA325" i="11"/>
  <c r="Q325" i="11"/>
  <c r="P325" i="11"/>
  <c r="O325" i="11"/>
  <c r="N325" i="11"/>
  <c r="A325" i="11"/>
  <c r="AA324" i="11"/>
  <c r="Q324" i="11"/>
  <c r="P324" i="11"/>
  <c r="O324" i="11"/>
  <c r="N324" i="11"/>
  <c r="A324" i="11"/>
  <c r="AA323" i="11"/>
  <c r="V323" i="11"/>
  <c r="Q323" i="11"/>
  <c r="P323" i="11"/>
  <c r="O323" i="11"/>
  <c r="N323" i="11"/>
  <c r="A323" i="11"/>
  <c r="AA322" i="11"/>
  <c r="Q322" i="11"/>
  <c r="P322" i="11"/>
  <c r="O322" i="11"/>
  <c r="N322" i="11"/>
  <c r="A322" i="11"/>
  <c r="AA321" i="11"/>
  <c r="Q321" i="11"/>
  <c r="P321" i="11"/>
  <c r="O321" i="11"/>
  <c r="N321" i="11"/>
  <c r="A321" i="11"/>
  <c r="AA320" i="11"/>
  <c r="V320" i="11"/>
  <c r="Q320" i="11"/>
  <c r="P320" i="11"/>
  <c r="O320" i="11"/>
  <c r="N320" i="11"/>
  <c r="A320" i="11"/>
  <c r="AA319" i="11"/>
  <c r="V319" i="11"/>
  <c r="Q319" i="11"/>
  <c r="P319" i="11"/>
  <c r="O319" i="11"/>
  <c r="N319" i="11"/>
  <c r="A319" i="11"/>
  <c r="AA318" i="11"/>
  <c r="V318" i="11"/>
  <c r="Q318" i="11"/>
  <c r="P318" i="11"/>
  <c r="O318" i="11"/>
  <c r="N318" i="11"/>
  <c r="A318" i="11"/>
  <c r="AA317" i="11"/>
  <c r="Q317" i="11"/>
  <c r="P317" i="11"/>
  <c r="O317" i="11"/>
  <c r="N317" i="11"/>
  <c r="A317" i="11"/>
  <c r="AA316" i="11"/>
  <c r="Q316" i="11"/>
  <c r="P316" i="11"/>
  <c r="O316" i="11"/>
  <c r="N316" i="11"/>
  <c r="A316" i="11"/>
  <c r="AA315" i="11"/>
  <c r="Q315" i="11"/>
  <c r="P315" i="11"/>
  <c r="O315" i="11"/>
  <c r="N315" i="11"/>
  <c r="A315" i="11"/>
  <c r="AA314" i="11"/>
  <c r="Q314" i="11"/>
  <c r="P314" i="11"/>
  <c r="N314" i="11"/>
  <c r="A314" i="11"/>
  <c r="AA313" i="11"/>
  <c r="Q313" i="11"/>
  <c r="P313" i="11"/>
  <c r="O313" i="11"/>
  <c r="N313" i="11"/>
  <c r="A313" i="11"/>
  <c r="AA312" i="11"/>
  <c r="V312" i="11"/>
  <c r="Q312" i="11"/>
  <c r="P312" i="11"/>
  <c r="O312" i="11"/>
  <c r="N312" i="11"/>
  <c r="A312" i="11"/>
  <c r="AA311" i="11"/>
  <c r="Q311" i="11"/>
  <c r="P311" i="11"/>
  <c r="O311" i="11"/>
  <c r="N311" i="11"/>
  <c r="A311" i="11"/>
  <c r="AA310" i="11"/>
  <c r="Q310" i="11"/>
  <c r="P310" i="11"/>
  <c r="O310" i="11"/>
  <c r="N310" i="11"/>
  <c r="A310" i="11"/>
  <c r="AA309" i="11"/>
  <c r="V309" i="11"/>
  <c r="Q309" i="11"/>
  <c r="P309" i="11"/>
  <c r="O309" i="11"/>
  <c r="N309" i="11"/>
  <c r="A309" i="11"/>
  <c r="AA308" i="11"/>
  <c r="Q308" i="11"/>
  <c r="P308" i="11"/>
  <c r="O308" i="11"/>
  <c r="N308" i="11"/>
  <c r="A308" i="11"/>
  <c r="AA307" i="11"/>
  <c r="Q307" i="11"/>
  <c r="P307" i="11"/>
  <c r="O307" i="11"/>
  <c r="N307" i="11"/>
  <c r="A307" i="11"/>
  <c r="AA306" i="11"/>
  <c r="Q306" i="11"/>
  <c r="P306" i="11"/>
  <c r="O306" i="11"/>
  <c r="N306" i="11"/>
  <c r="A306" i="11"/>
  <c r="AA305" i="11"/>
  <c r="Q305" i="11"/>
  <c r="P305" i="11"/>
  <c r="O305" i="11"/>
  <c r="N305" i="11"/>
  <c r="A305" i="11"/>
  <c r="AA304" i="11"/>
  <c r="Q304" i="11"/>
  <c r="P304" i="11"/>
  <c r="O304" i="11"/>
  <c r="N304" i="11"/>
  <c r="A304" i="11"/>
  <c r="AA303" i="11"/>
  <c r="Q303" i="11"/>
  <c r="P303" i="11"/>
  <c r="O303" i="11"/>
  <c r="N303" i="11"/>
  <c r="A303" i="11"/>
  <c r="AA302" i="11"/>
  <c r="V302" i="11"/>
  <c r="Q302" i="11"/>
  <c r="P302" i="11"/>
  <c r="O302" i="11"/>
  <c r="N302" i="11"/>
  <c r="A302" i="11"/>
  <c r="AA301" i="11"/>
  <c r="Q301" i="11"/>
  <c r="P301" i="11"/>
  <c r="O301" i="11"/>
  <c r="N301" i="11"/>
  <c r="A301" i="11"/>
  <c r="AA300" i="11"/>
  <c r="Q300" i="11"/>
  <c r="P300" i="11"/>
  <c r="O300" i="11"/>
  <c r="N300" i="11"/>
  <c r="A300" i="11"/>
  <c r="AA299" i="11"/>
  <c r="V299" i="11"/>
  <c r="Q299" i="11"/>
  <c r="P299" i="11"/>
  <c r="O299" i="11"/>
  <c r="N299" i="11"/>
  <c r="A299" i="11"/>
  <c r="AA298" i="11"/>
  <c r="Q298" i="11"/>
  <c r="P298" i="11"/>
  <c r="O298" i="11"/>
  <c r="N298" i="11"/>
  <c r="A298" i="11"/>
  <c r="AA297" i="11"/>
  <c r="V297" i="11"/>
  <c r="Q297" i="11"/>
  <c r="P297" i="11"/>
  <c r="O297" i="11"/>
  <c r="N297" i="11"/>
  <c r="A297" i="11"/>
  <c r="AA296" i="11"/>
  <c r="Q296" i="11"/>
  <c r="P296" i="11"/>
  <c r="O296" i="11"/>
  <c r="N296" i="11"/>
  <c r="A296" i="11"/>
  <c r="AA295" i="11"/>
  <c r="V295" i="11"/>
  <c r="Q295" i="11"/>
  <c r="P295" i="11"/>
  <c r="O295" i="11"/>
  <c r="N295" i="11"/>
  <c r="A295" i="11"/>
  <c r="AA294" i="11"/>
  <c r="Q294" i="11"/>
  <c r="P294" i="11"/>
  <c r="O294" i="11"/>
  <c r="N294" i="11"/>
  <c r="A294" i="11"/>
  <c r="AA293" i="11"/>
  <c r="V293" i="11"/>
  <c r="Q293" i="11"/>
  <c r="P293" i="11"/>
  <c r="O293" i="11"/>
  <c r="N293" i="11"/>
  <c r="A293" i="11"/>
  <c r="AA292" i="11"/>
  <c r="Q292" i="11"/>
  <c r="P292" i="11"/>
  <c r="O292" i="11"/>
  <c r="N292" i="11"/>
  <c r="A292" i="11"/>
  <c r="AA291" i="11"/>
  <c r="Q291" i="11"/>
  <c r="P291" i="11"/>
  <c r="O291" i="11"/>
  <c r="N291" i="11"/>
  <c r="A291" i="11"/>
  <c r="AA290" i="11"/>
  <c r="V290" i="11"/>
  <c r="Q290" i="11"/>
  <c r="P290" i="11"/>
  <c r="O290" i="11"/>
  <c r="N290" i="11"/>
  <c r="A290" i="11"/>
  <c r="AA289" i="11"/>
  <c r="V289" i="11"/>
  <c r="Q289" i="11"/>
  <c r="P289" i="11"/>
  <c r="O289" i="11"/>
  <c r="N289" i="11"/>
  <c r="A289" i="11"/>
  <c r="AA288" i="11"/>
  <c r="Q288" i="11"/>
  <c r="P288" i="11"/>
  <c r="O288" i="11"/>
  <c r="N288" i="11"/>
  <c r="A288" i="11"/>
  <c r="AA287" i="11"/>
  <c r="Q287" i="11"/>
  <c r="P287" i="11"/>
  <c r="O287" i="11"/>
  <c r="N287" i="11"/>
  <c r="A287" i="11"/>
  <c r="AA286" i="11"/>
  <c r="V286" i="11"/>
  <c r="Q286" i="11"/>
  <c r="P286" i="11"/>
  <c r="O286" i="11"/>
  <c r="N286" i="11"/>
  <c r="A286" i="11"/>
  <c r="AA285" i="11"/>
  <c r="Q285" i="11"/>
  <c r="P285" i="11"/>
  <c r="O285" i="11"/>
  <c r="N285" i="11"/>
  <c r="A285" i="11"/>
  <c r="AA284" i="11"/>
  <c r="V284" i="11"/>
  <c r="Q284" i="11"/>
  <c r="P284" i="11"/>
  <c r="O284" i="11"/>
  <c r="N284" i="11"/>
  <c r="A284" i="11"/>
  <c r="AA283" i="11"/>
  <c r="Q283" i="11"/>
  <c r="P283" i="11"/>
  <c r="O283" i="11"/>
  <c r="N283" i="11"/>
  <c r="A283" i="11"/>
  <c r="AA282" i="11"/>
  <c r="Q282" i="11"/>
  <c r="P282" i="11"/>
  <c r="O282" i="11"/>
  <c r="N282" i="11"/>
  <c r="A282" i="11"/>
  <c r="AA281" i="11"/>
  <c r="Q281" i="11"/>
  <c r="P281" i="11"/>
  <c r="O281" i="11"/>
  <c r="N281" i="11"/>
  <c r="A281" i="11"/>
  <c r="AA280" i="11"/>
  <c r="Q280" i="11"/>
  <c r="P280" i="11"/>
  <c r="O280" i="11"/>
  <c r="N280" i="11"/>
  <c r="A280" i="11"/>
  <c r="AA279" i="11"/>
  <c r="V279" i="11"/>
  <c r="Q279" i="11"/>
  <c r="P279" i="11"/>
  <c r="O279" i="11"/>
  <c r="N279" i="11"/>
  <c r="A279" i="11"/>
  <c r="AA278" i="11"/>
  <c r="V278" i="11"/>
  <c r="Q278" i="11"/>
  <c r="P278" i="11"/>
  <c r="O278" i="11"/>
  <c r="N278" i="11"/>
  <c r="A278" i="11"/>
  <c r="AA277" i="11"/>
  <c r="Q277" i="11"/>
  <c r="P277" i="11"/>
  <c r="O277" i="11"/>
  <c r="N277" i="11"/>
  <c r="A277" i="11"/>
  <c r="AA276" i="11"/>
  <c r="Q276" i="11"/>
  <c r="P276" i="11"/>
  <c r="O276" i="11"/>
  <c r="N276" i="11"/>
  <c r="A276" i="11"/>
  <c r="AA275" i="11"/>
  <c r="V275" i="11"/>
  <c r="Q275" i="11"/>
  <c r="P275" i="11"/>
  <c r="O275" i="11"/>
  <c r="N275" i="11"/>
  <c r="A275" i="11"/>
  <c r="AA274" i="11"/>
  <c r="V274" i="11"/>
  <c r="Q274" i="11"/>
  <c r="P274" i="11"/>
  <c r="O274" i="11"/>
  <c r="N274" i="11"/>
  <c r="A274" i="11"/>
  <c r="AA273" i="11"/>
  <c r="Q273" i="11"/>
  <c r="P273" i="11"/>
  <c r="O273" i="11"/>
  <c r="N273" i="11"/>
  <c r="A273" i="11"/>
  <c r="AA272" i="11"/>
  <c r="V272" i="11"/>
  <c r="Q272" i="11"/>
  <c r="P272" i="11"/>
  <c r="O272" i="11"/>
  <c r="N272" i="11"/>
  <c r="A272" i="11"/>
  <c r="AA271" i="11"/>
  <c r="V271" i="11"/>
  <c r="Q271" i="11"/>
  <c r="P271" i="11"/>
  <c r="O271" i="11"/>
  <c r="N271" i="11"/>
  <c r="A271" i="11"/>
  <c r="AA270" i="11"/>
  <c r="V270" i="11"/>
  <c r="Q270" i="11"/>
  <c r="P270" i="11"/>
  <c r="O270" i="11"/>
  <c r="N270" i="11"/>
  <c r="A270" i="11"/>
  <c r="AA269" i="11"/>
  <c r="Q269" i="11"/>
  <c r="P269" i="11"/>
  <c r="O269" i="11"/>
  <c r="N269" i="11"/>
  <c r="A269" i="11"/>
  <c r="AA268" i="11"/>
  <c r="Q268" i="11"/>
  <c r="P268" i="11"/>
  <c r="O268" i="11"/>
  <c r="N268" i="11"/>
  <c r="A268" i="11"/>
  <c r="AA267" i="11"/>
  <c r="Q267" i="11"/>
  <c r="P267" i="11"/>
  <c r="O267" i="11"/>
  <c r="N267" i="11"/>
  <c r="A267" i="11"/>
  <c r="AA266" i="11"/>
  <c r="V266" i="11"/>
  <c r="Q266" i="11"/>
  <c r="P266" i="11"/>
  <c r="O266" i="11"/>
  <c r="N266" i="11"/>
  <c r="A266" i="11"/>
  <c r="AA265" i="11"/>
  <c r="Q265" i="11"/>
  <c r="P265" i="11"/>
  <c r="O265" i="11"/>
  <c r="N265" i="11"/>
  <c r="A265" i="11"/>
  <c r="AA264" i="11"/>
  <c r="V264" i="11"/>
  <c r="Q264" i="11"/>
  <c r="P264" i="11"/>
  <c r="O264" i="11"/>
  <c r="N264" i="11"/>
  <c r="A264" i="11"/>
  <c r="AA263" i="11"/>
  <c r="Q263" i="11"/>
  <c r="P263" i="11"/>
  <c r="O263" i="11"/>
  <c r="N263" i="11"/>
  <c r="A263" i="11"/>
  <c r="AA262" i="11"/>
  <c r="Q262" i="11"/>
  <c r="P262" i="11"/>
  <c r="O262" i="11"/>
  <c r="N262" i="11"/>
  <c r="A262" i="11"/>
  <c r="AA261" i="11"/>
  <c r="V261" i="11"/>
  <c r="Q261" i="11"/>
  <c r="P261" i="11"/>
  <c r="O261" i="11"/>
  <c r="N261" i="11"/>
  <c r="A261" i="11"/>
  <c r="AA260" i="11"/>
  <c r="V260" i="11"/>
  <c r="Q260" i="11"/>
  <c r="P260" i="11"/>
  <c r="O260" i="11"/>
  <c r="N260" i="11"/>
  <c r="A260" i="11"/>
  <c r="AA259" i="11"/>
  <c r="Q259" i="11"/>
  <c r="P259" i="11"/>
  <c r="O259" i="11"/>
  <c r="N259" i="11"/>
  <c r="A259" i="11"/>
  <c r="AA258" i="11"/>
  <c r="V258" i="11"/>
  <c r="Q258" i="11"/>
  <c r="P258" i="11"/>
  <c r="O258" i="11"/>
  <c r="N258" i="11"/>
  <c r="A258" i="11"/>
  <c r="AA257" i="11"/>
  <c r="Q257" i="11"/>
  <c r="P257" i="11"/>
  <c r="O257" i="11"/>
  <c r="N257" i="11"/>
  <c r="A257" i="11"/>
  <c r="AA256" i="11"/>
  <c r="Q256" i="11"/>
  <c r="P256" i="11"/>
  <c r="O256" i="11"/>
  <c r="N256" i="11"/>
  <c r="A256" i="11"/>
  <c r="AA255" i="11"/>
  <c r="Q255" i="11"/>
  <c r="P255" i="11"/>
  <c r="O255" i="11"/>
  <c r="N255" i="11"/>
  <c r="A255" i="11"/>
  <c r="AA254" i="11"/>
  <c r="V254" i="11"/>
  <c r="Q254" i="11"/>
  <c r="P254" i="11"/>
  <c r="O254" i="11"/>
  <c r="N254" i="11"/>
  <c r="A254" i="11"/>
  <c r="AA253" i="11"/>
  <c r="V253" i="11"/>
  <c r="Q253" i="11"/>
  <c r="P253" i="11"/>
  <c r="O253" i="11"/>
  <c r="N253" i="11"/>
  <c r="A253" i="11"/>
  <c r="AA252" i="11"/>
  <c r="Q252" i="11"/>
  <c r="P252" i="11"/>
  <c r="O252" i="11"/>
  <c r="N252" i="11"/>
  <c r="A252" i="11"/>
  <c r="AA251" i="11"/>
  <c r="V251" i="11"/>
  <c r="Q251" i="11"/>
  <c r="P251" i="11"/>
  <c r="O251" i="11"/>
  <c r="N251" i="11"/>
  <c r="A251" i="11"/>
  <c r="AA250" i="11"/>
  <c r="V250" i="11"/>
  <c r="Q250" i="11"/>
  <c r="P250" i="11"/>
  <c r="O250" i="11"/>
  <c r="N250" i="11"/>
  <c r="A250" i="11"/>
  <c r="AA249" i="11"/>
  <c r="V249" i="11"/>
  <c r="Q249" i="11"/>
  <c r="P249" i="11"/>
  <c r="O249" i="11"/>
  <c r="N249" i="11"/>
  <c r="A249" i="11"/>
  <c r="AA248" i="11"/>
  <c r="V248" i="11"/>
  <c r="Q248" i="11"/>
  <c r="P248" i="11"/>
  <c r="O248" i="11"/>
  <c r="N248" i="11"/>
  <c r="A248" i="11"/>
  <c r="AA247" i="11"/>
  <c r="V247" i="11"/>
  <c r="Q247" i="11"/>
  <c r="P247" i="11"/>
  <c r="O247" i="11"/>
  <c r="N247" i="11"/>
  <c r="A247" i="11"/>
  <c r="AA246" i="11"/>
  <c r="Q246" i="11"/>
  <c r="P246" i="11"/>
  <c r="O246" i="11"/>
  <c r="N246" i="11"/>
  <c r="A246" i="11"/>
  <c r="AA245" i="11"/>
  <c r="Q245" i="11"/>
  <c r="P245" i="11"/>
  <c r="O245" i="11"/>
  <c r="N245" i="11"/>
  <c r="A245" i="11"/>
  <c r="AA244" i="11"/>
  <c r="Q244" i="11"/>
  <c r="P244" i="11"/>
  <c r="O244" i="11"/>
  <c r="N244" i="11"/>
  <c r="A244" i="11"/>
  <c r="AA243" i="11"/>
  <c r="Q243" i="11"/>
  <c r="P243" i="11"/>
  <c r="O243" i="11"/>
  <c r="N243" i="11"/>
  <c r="A243" i="11"/>
  <c r="AA242" i="11"/>
  <c r="V242" i="11"/>
  <c r="Q242" i="11"/>
  <c r="P242" i="11"/>
  <c r="O242" i="11"/>
  <c r="N242" i="11"/>
  <c r="A242" i="11"/>
  <c r="AA241" i="11"/>
  <c r="Q241" i="11"/>
  <c r="P241" i="11"/>
  <c r="O241" i="11"/>
  <c r="N241" i="11"/>
  <c r="A241" i="11"/>
  <c r="AA240" i="11"/>
  <c r="V240" i="11"/>
  <c r="Q240" i="11"/>
  <c r="P240" i="11"/>
  <c r="O240" i="11"/>
  <c r="N240" i="11"/>
  <c r="A240" i="11"/>
  <c r="AA239" i="11"/>
  <c r="V239" i="11"/>
  <c r="Q239" i="11"/>
  <c r="P239" i="11"/>
  <c r="O239" i="11"/>
  <c r="N239" i="11"/>
  <c r="A239" i="11"/>
  <c r="AA238" i="11"/>
  <c r="Q238" i="11"/>
  <c r="P238" i="11"/>
  <c r="O238" i="11"/>
  <c r="N238" i="11"/>
  <c r="A238" i="11"/>
  <c r="AA237" i="11"/>
  <c r="V237" i="11"/>
  <c r="Q237" i="11"/>
  <c r="P237" i="11"/>
  <c r="O237" i="11"/>
  <c r="N237" i="11"/>
  <c r="A237" i="11"/>
  <c r="AA236" i="11"/>
  <c r="V236" i="11"/>
  <c r="Q236" i="11"/>
  <c r="P236" i="11"/>
  <c r="O236" i="11"/>
  <c r="N236" i="11"/>
  <c r="A236" i="11"/>
  <c r="AA235" i="11"/>
  <c r="Q235" i="11"/>
  <c r="P235" i="11"/>
  <c r="O235" i="11"/>
  <c r="N235" i="11"/>
  <c r="A235" i="11"/>
  <c r="AA234" i="11"/>
  <c r="Q234" i="11"/>
  <c r="P234" i="11"/>
  <c r="O234" i="11"/>
  <c r="N234" i="11"/>
  <c r="A234" i="11"/>
  <c r="AA233" i="11"/>
  <c r="V233" i="11"/>
  <c r="Q233" i="11"/>
  <c r="P233" i="11"/>
  <c r="O233" i="11"/>
  <c r="N233" i="11"/>
  <c r="A233" i="11"/>
  <c r="AA232" i="11"/>
  <c r="Q232" i="11"/>
  <c r="P232" i="11"/>
  <c r="O232" i="11"/>
  <c r="N232" i="11"/>
  <c r="A232" i="11"/>
  <c r="AA231" i="11"/>
  <c r="Q231" i="11"/>
  <c r="P231" i="11"/>
  <c r="O231" i="11"/>
  <c r="N231" i="11"/>
  <c r="A231" i="11"/>
  <c r="AA230" i="11"/>
  <c r="Q230" i="11"/>
  <c r="P230" i="11"/>
  <c r="O230" i="11"/>
  <c r="N230" i="11"/>
  <c r="A230" i="11"/>
  <c r="AA229" i="11"/>
  <c r="V229" i="11"/>
  <c r="Q229" i="11"/>
  <c r="P229" i="11"/>
  <c r="O229" i="11"/>
  <c r="N229" i="11"/>
  <c r="A229" i="11"/>
  <c r="AA228" i="11"/>
  <c r="Q228" i="11"/>
  <c r="P228" i="11"/>
  <c r="O228" i="11"/>
  <c r="N228" i="11"/>
  <c r="A228" i="11"/>
  <c r="AA227" i="11"/>
  <c r="V227" i="11"/>
  <c r="Q227" i="11"/>
  <c r="P227" i="11"/>
  <c r="O227" i="11"/>
  <c r="N227" i="11"/>
  <c r="A227" i="11"/>
  <c r="AA226" i="11"/>
  <c r="Q226" i="11"/>
  <c r="P226" i="11"/>
  <c r="O226" i="11"/>
  <c r="N226" i="11"/>
  <c r="A226" i="11"/>
  <c r="AA225" i="11"/>
  <c r="Q225" i="11"/>
  <c r="P225" i="11"/>
  <c r="O225" i="11"/>
  <c r="N225" i="11"/>
  <c r="A225" i="11"/>
  <c r="AA224" i="11"/>
  <c r="V224" i="11"/>
  <c r="Q224" i="11"/>
  <c r="P224" i="11"/>
  <c r="O224" i="11"/>
  <c r="N224" i="11"/>
  <c r="A224" i="11"/>
  <c r="AA223" i="11"/>
  <c r="V223" i="11"/>
  <c r="Q223" i="11"/>
  <c r="P223" i="11"/>
  <c r="O223" i="11"/>
  <c r="N223" i="11"/>
  <c r="A223" i="11"/>
  <c r="AA222" i="11"/>
  <c r="Q222" i="11"/>
  <c r="P222" i="11"/>
  <c r="O222" i="11"/>
  <c r="N222" i="11"/>
  <c r="A222" i="11"/>
  <c r="AA221" i="11"/>
  <c r="Q221" i="11"/>
  <c r="P221" i="11"/>
  <c r="O221" i="11"/>
  <c r="N221" i="11"/>
  <c r="A221" i="11"/>
  <c r="AA220" i="11"/>
  <c r="Q220" i="11"/>
  <c r="P220" i="11"/>
  <c r="O220" i="11"/>
  <c r="N220" i="11"/>
  <c r="A220" i="11"/>
  <c r="AA219" i="11"/>
  <c r="Q219" i="11"/>
  <c r="P219" i="11"/>
  <c r="O219" i="11"/>
  <c r="N219" i="11"/>
  <c r="A219" i="11"/>
  <c r="AA218" i="11"/>
  <c r="Q218" i="11"/>
  <c r="P218" i="11"/>
  <c r="O218" i="11"/>
  <c r="N218" i="11"/>
  <c r="A218" i="11"/>
  <c r="AA217" i="11"/>
  <c r="V217" i="11"/>
  <c r="Q217" i="11"/>
  <c r="P217" i="11"/>
  <c r="O217" i="11"/>
  <c r="N217" i="11"/>
  <c r="A217" i="11"/>
  <c r="AA216" i="11"/>
  <c r="Q216" i="11"/>
  <c r="P216" i="11"/>
  <c r="O216" i="11"/>
  <c r="N216" i="11"/>
  <c r="A216" i="11"/>
  <c r="AA215" i="11"/>
  <c r="V215" i="11"/>
  <c r="Q215" i="11"/>
  <c r="P215" i="11"/>
  <c r="O215" i="11"/>
  <c r="N215" i="11"/>
  <c r="A215" i="11"/>
  <c r="AA214" i="11"/>
  <c r="V214" i="11"/>
  <c r="Q214" i="11"/>
  <c r="P214" i="11"/>
  <c r="O214" i="11"/>
  <c r="N214" i="11"/>
  <c r="A214" i="11"/>
  <c r="AA213" i="11"/>
  <c r="V213" i="11"/>
  <c r="Q213" i="11"/>
  <c r="P213" i="11"/>
  <c r="O213" i="11"/>
  <c r="N213" i="11"/>
  <c r="A213" i="11"/>
  <c r="AA212" i="11"/>
  <c r="V212" i="11"/>
  <c r="Q212" i="11"/>
  <c r="P212" i="11"/>
  <c r="O212" i="11"/>
  <c r="N212" i="11"/>
  <c r="A212" i="11"/>
  <c r="AA211" i="11"/>
  <c r="Q211" i="11"/>
  <c r="P211" i="11"/>
  <c r="O211" i="11"/>
  <c r="N211" i="11"/>
  <c r="A211" i="11"/>
  <c r="AA210" i="11"/>
  <c r="V210" i="11"/>
  <c r="Q210" i="11"/>
  <c r="P210" i="11"/>
  <c r="O210" i="11"/>
  <c r="N210" i="11"/>
  <c r="A210" i="11"/>
  <c r="AA209" i="11"/>
  <c r="Q209" i="11"/>
  <c r="P209" i="11"/>
  <c r="O209" i="11"/>
  <c r="N209" i="11"/>
  <c r="A209" i="11"/>
  <c r="AA208" i="11"/>
  <c r="Q208" i="11"/>
  <c r="P208" i="11"/>
  <c r="O208" i="11"/>
  <c r="N208" i="11"/>
  <c r="A208" i="11"/>
  <c r="AA207" i="11"/>
  <c r="Q207" i="11"/>
  <c r="P207" i="11"/>
  <c r="O207" i="11"/>
  <c r="N207" i="11"/>
  <c r="A207" i="11"/>
  <c r="AA206" i="11"/>
  <c r="V206" i="11"/>
  <c r="Q206" i="11"/>
  <c r="P206" i="11"/>
  <c r="O206" i="11"/>
  <c r="N206" i="11"/>
  <c r="A206" i="11"/>
  <c r="AA205" i="11"/>
  <c r="V205" i="11"/>
  <c r="Q205" i="11"/>
  <c r="P205" i="11"/>
  <c r="N205" i="11"/>
  <c r="A205" i="11"/>
  <c r="AA204" i="11"/>
  <c r="V204" i="11"/>
  <c r="Q204" i="11"/>
  <c r="P204" i="11"/>
  <c r="O204" i="11"/>
  <c r="N204" i="11"/>
  <c r="A204" i="11"/>
  <c r="AA203" i="11"/>
  <c r="V203" i="11"/>
  <c r="Q203" i="11"/>
  <c r="P203" i="11"/>
  <c r="O203" i="11"/>
  <c r="N203" i="11"/>
  <c r="A203" i="11"/>
  <c r="AA202" i="11"/>
  <c r="Q202" i="11"/>
  <c r="P202" i="11"/>
  <c r="O202" i="11"/>
  <c r="N202" i="11"/>
  <c r="A202" i="11"/>
  <c r="AA201" i="11"/>
  <c r="V201" i="11"/>
  <c r="Q201" i="11"/>
  <c r="P201" i="11"/>
  <c r="O201" i="11"/>
  <c r="N201" i="11"/>
  <c r="A201" i="11"/>
  <c r="AA200" i="11"/>
  <c r="V200" i="11"/>
  <c r="Q200" i="11"/>
  <c r="P200" i="11"/>
  <c r="O200" i="11"/>
  <c r="N200" i="11"/>
  <c r="A200" i="11"/>
  <c r="AA199" i="11"/>
  <c r="Q199" i="11"/>
  <c r="P199" i="11"/>
  <c r="O199" i="11"/>
  <c r="N199" i="11"/>
  <c r="A199" i="11"/>
  <c r="AA198" i="11"/>
  <c r="Q198" i="11"/>
  <c r="P198" i="11"/>
  <c r="O198" i="11"/>
  <c r="N198" i="11"/>
  <c r="A198" i="11"/>
  <c r="AA197" i="11"/>
  <c r="Q197" i="11"/>
  <c r="P197" i="11"/>
  <c r="O197" i="11"/>
  <c r="N197" i="11"/>
  <c r="A197" i="11"/>
  <c r="AA196" i="11"/>
  <c r="Q196" i="11"/>
  <c r="P196" i="11"/>
  <c r="O196" i="11"/>
  <c r="N196" i="11"/>
  <c r="A196" i="11"/>
  <c r="AA195" i="11"/>
  <c r="V195" i="11"/>
  <c r="Q195" i="11"/>
  <c r="P195" i="11"/>
  <c r="O195" i="11"/>
  <c r="N195" i="11"/>
  <c r="A195" i="11"/>
  <c r="AA194" i="11"/>
  <c r="Q194" i="11"/>
  <c r="P194" i="11"/>
  <c r="O194" i="11"/>
  <c r="N194" i="11"/>
  <c r="A194" i="11"/>
  <c r="AA193" i="11"/>
  <c r="V193" i="11"/>
  <c r="Q193" i="11"/>
  <c r="P193" i="11"/>
  <c r="O193" i="11"/>
  <c r="N193" i="11"/>
  <c r="A193" i="11"/>
  <c r="AA192" i="11"/>
  <c r="Q192" i="11"/>
  <c r="P192" i="11"/>
  <c r="O192" i="11"/>
  <c r="N192" i="11"/>
  <c r="A192" i="11"/>
  <c r="AA191" i="11"/>
  <c r="Q191" i="11"/>
  <c r="P191" i="11"/>
  <c r="O191" i="11"/>
  <c r="N191" i="11"/>
  <c r="A191" i="11"/>
  <c r="AA190" i="11"/>
  <c r="Q190" i="11"/>
  <c r="P190" i="11"/>
  <c r="O190" i="11"/>
  <c r="N190" i="11"/>
  <c r="A190" i="11"/>
  <c r="AA189" i="11"/>
  <c r="V189" i="11"/>
  <c r="Q189" i="11"/>
  <c r="P189" i="11"/>
  <c r="N189" i="11"/>
  <c r="A189" i="11"/>
  <c r="AA188" i="11"/>
  <c r="Q188" i="11"/>
  <c r="P188" i="11"/>
  <c r="O188" i="11"/>
  <c r="N188" i="11"/>
  <c r="A188" i="11"/>
  <c r="AA187" i="11"/>
  <c r="Q187" i="11"/>
  <c r="P187" i="11"/>
  <c r="O187" i="11"/>
  <c r="N187" i="11"/>
  <c r="A187" i="11"/>
  <c r="AA186" i="11"/>
  <c r="Q186" i="11"/>
  <c r="P186" i="11"/>
  <c r="O186" i="11"/>
  <c r="N186" i="11"/>
  <c r="A186" i="11"/>
  <c r="AA185" i="11"/>
  <c r="Q185" i="11"/>
  <c r="P185" i="11"/>
  <c r="O185" i="11"/>
  <c r="N185" i="11"/>
  <c r="A185" i="11"/>
  <c r="AA184" i="11"/>
  <c r="Q184" i="11"/>
  <c r="P184" i="11"/>
  <c r="O184" i="11"/>
  <c r="N184" i="11"/>
  <c r="A184" i="11"/>
  <c r="AA183" i="11"/>
  <c r="Q183" i="11"/>
  <c r="P183" i="11"/>
  <c r="O183" i="11"/>
  <c r="N183" i="11"/>
  <c r="A183" i="11"/>
  <c r="AA182" i="11"/>
  <c r="Q182" i="11"/>
  <c r="P182" i="11"/>
  <c r="O182" i="11"/>
  <c r="N182" i="11"/>
  <c r="A182" i="11"/>
  <c r="AA181" i="11"/>
  <c r="V181" i="11"/>
  <c r="Q181" i="11"/>
  <c r="P181" i="11"/>
  <c r="O181" i="11"/>
  <c r="N181" i="11"/>
  <c r="A181" i="11"/>
  <c r="AA180" i="11"/>
  <c r="Q180" i="11"/>
  <c r="P180" i="11"/>
  <c r="O180" i="11"/>
  <c r="N180" i="11"/>
  <c r="A180" i="11"/>
  <c r="AA179" i="11"/>
  <c r="Q179" i="11"/>
  <c r="P179" i="11"/>
  <c r="O179" i="11"/>
  <c r="N179" i="11"/>
  <c r="A179" i="11"/>
  <c r="AA178" i="11"/>
  <c r="V178" i="11"/>
  <c r="Q178" i="11"/>
  <c r="P178" i="11"/>
  <c r="O178" i="11"/>
  <c r="N178" i="11"/>
  <c r="A178" i="11"/>
  <c r="AA177" i="11"/>
  <c r="Q177" i="11"/>
  <c r="P177" i="11"/>
  <c r="O177" i="11"/>
  <c r="N177" i="11"/>
  <c r="A177" i="11"/>
  <c r="AA176" i="11"/>
  <c r="V176" i="11"/>
  <c r="Q176" i="11"/>
  <c r="P176" i="11"/>
  <c r="O176" i="11"/>
  <c r="N176" i="11"/>
  <c r="A176" i="11"/>
  <c r="AA175" i="11"/>
  <c r="V175" i="11"/>
  <c r="Q175" i="11"/>
  <c r="P175" i="11"/>
  <c r="O175" i="11"/>
  <c r="N175" i="11"/>
  <c r="A175" i="11"/>
  <c r="AA174" i="11"/>
  <c r="Q174" i="11"/>
  <c r="P174" i="11"/>
  <c r="O174" i="11"/>
  <c r="N174" i="11"/>
  <c r="A174" i="11"/>
  <c r="AA173" i="11"/>
  <c r="V173" i="11"/>
  <c r="Q173" i="11"/>
  <c r="P173" i="11"/>
  <c r="O173" i="11"/>
  <c r="N173" i="11"/>
  <c r="A173" i="11"/>
  <c r="AA172" i="11"/>
  <c r="V172" i="11"/>
  <c r="Q172" i="11"/>
  <c r="P172" i="11"/>
  <c r="O172" i="11"/>
  <c r="N172" i="11"/>
  <c r="A172" i="11"/>
  <c r="AA171" i="11"/>
  <c r="Q171" i="11"/>
  <c r="P171" i="11"/>
  <c r="O171" i="11"/>
  <c r="N171" i="11"/>
  <c r="A171" i="11"/>
  <c r="AA170" i="11"/>
  <c r="Q170" i="11"/>
  <c r="P170" i="11"/>
  <c r="O170" i="11"/>
  <c r="N170" i="11"/>
  <c r="A170" i="11"/>
  <c r="AA169" i="11"/>
  <c r="Q169" i="11"/>
  <c r="P169" i="11"/>
  <c r="O169" i="11"/>
  <c r="N169" i="11"/>
  <c r="A169" i="11"/>
  <c r="AA168" i="11"/>
  <c r="V168" i="11"/>
  <c r="Q168" i="11"/>
  <c r="P168" i="11"/>
  <c r="O168" i="11"/>
  <c r="N168" i="11"/>
  <c r="A168" i="11"/>
  <c r="AA167" i="11"/>
  <c r="V167" i="11"/>
  <c r="Q167" i="11"/>
  <c r="P167" i="11"/>
  <c r="O167" i="11"/>
  <c r="N167" i="11"/>
  <c r="A167" i="11"/>
  <c r="AA166" i="11"/>
  <c r="Q166" i="11"/>
  <c r="P166" i="11"/>
  <c r="O166" i="11"/>
  <c r="N166" i="11"/>
  <c r="A166" i="11"/>
  <c r="AA165" i="11"/>
  <c r="Q165" i="11"/>
  <c r="P165" i="11"/>
  <c r="O165" i="11"/>
  <c r="N165" i="11"/>
  <c r="A165" i="11"/>
  <c r="AA164" i="11"/>
  <c r="Q164" i="11"/>
  <c r="P164" i="11"/>
  <c r="O164" i="11"/>
  <c r="N164" i="11"/>
  <c r="A164" i="11"/>
  <c r="AA163" i="11"/>
  <c r="V163" i="11"/>
  <c r="Q163" i="11"/>
  <c r="P163" i="11"/>
  <c r="O163" i="11"/>
  <c r="N163" i="11"/>
  <c r="A163" i="11"/>
  <c r="AA162" i="11"/>
  <c r="Q162" i="11"/>
  <c r="P162" i="11"/>
  <c r="O162" i="11"/>
  <c r="N162" i="11"/>
  <c r="A162" i="11"/>
  <c r="AA161" i="11"/>
  <c r="Q161" i="11"/>
  <c r="P161" i="11"/>
  <c r="N161" i="11"/>
  <c r="A161" i="11"/>
  <c r="AA160" i="11"/>
  <c r="V160" i="11"/>
  <c r="Q160" i="11"/>
  <c r="P160" i="11"/>
  <c r="O160" i="11"/>
  <c r="N160" i="11"/>
  <c r="A160" i="11"/>
  <c r="AA159" i="11"/>
  <c r="V159" i="11"/>
  <c r="Q159" i="11"/>
  <c r="P159" i="11"/>
  <c r="O159" i="11"/>
  <c r="N159" i="11"/>
  <c r="A159" i="11"/>
  <c r="AA158" i="11"/>
  <c r="V158" i="11"/>
  <c r="Q158" i="11"/>
  <c r="P158" i="11"/>
  <c r="O158" i="11"/>
  <c r="N158" i="11"/>
  <c r="A158" i="11"/>
  <c r="AA157" i="11"/>
  <c r="Q157" i="11"/>
  <c r="P157" i="11"/>
  <c r="O157" i="11"/>
  <c r="N157" i="11"/>
  <c r="A157" i="11"/>
  <c r="AA156" i="11"/>
  <c r="V156" i="11"/>
  <c r="Q156" i="11"/>
  <c r="P156" i="11"/>
  <c r="O156" i="11"/>
  <c r="N156" i="11"/>
  <c r="A156" i="11"/>
  <c r="AA155" i="11"/>
  <c r="Q155" i="11"/>
  <c r="P155" i="11"/>
  <c r="O155" i="11"/>
  <c r="N155" i="11"/>
  <c r="A155" i="11"/>
  <c r="AA154" i="11"/>
  <c r="Q154" i="11"/>
  <c r="P154" i="11"/>
  <c r="O154" i="11"/>
  <c r="N154" i="11"/>
  <c r="A154" i="11"/>
  <c r="AA153" i="11"/>
  <c r="Q153" i="11"/>
  <c r="P153" i="11"/>
  <c r="O153" i="11"/>
  <c r="N153" i="11"/>
  <c r="A153" i="11"/>
  <c r="AA152" i="11"/>
  <c r="Q152" i="11"/>
  <c r="P152" i="11"/>
  <c r="O152" i="11"/>
  <c r="N152" i="11"/>
  <c r="A152" i="11"/>
  <c r="AA151" i="11"/>
  <c r="V151" i="11"/>
  <c r="Q151" i="11"/>
  <c r="P151" i="11"/>
  <c r="O151" i="11"/>
  <c r="N151" i="11"/>
  <c r="A151" i="11"/>
  <c r="AA150" i="11"/>
  <c r="V150" i="11"/>
  <c r="Q150" i="11"/>
  <c r="P150" i="11"/>
  <c r="O150" i="11"/>
  <c r="N150" i="11"/>
  <c r="A150" i="11"/>
  <c r="AA149" i="11"/>
  <c r="Q149" i="11"/>
  <c r="P149" i="11"/>
  <c r="O149" i="11"/>
  <c r="N149" i="11"/>
  <c r="A149" i="11"/>
  <c r="AA148" i="11"/>
  <c r="Q148" i="11"/>
  <c r="P148" i="11"/>
  <c r="O148" i="11"/>
  <c r="N148" i="11"/>
  <c r="A148" i="11"/>
  <c r="AA147" i="11"/>
  <c r="Q147" i="11"/>
  <c r="P147" i="11"/>
  <c r="O147" i="11"/>
  <c r="N147" i="11"/>
  <c r="A147" i="11"/>
  <c r="AA146" i="11"/>
  <c r="Q146" i="11"/>
  <c r="P146" i="11"/>
  <c r="O146" i="11"/>
  <c r="N146" i="11"/>
  <c r="A146" i="11"/>
  <c r="AA145" i="11"/>
  <c r="Q145" i="11"/>
  <c r="P145" i="11"/>
  <c r="O145" i="11"/>
  <c r="N145" i="11"/>
  <c r="A145" i="11"/>
  <c r="AA144" i="11"/>
  <c r="V144" i="11"/>
  <c r="Q144" i="11"/>
  <c r="P144" i="11"/>
  <c r="O144" i="11"/>
  <c r="N144" i="11"/>
  <c r="A144" i="11"/>
  <c r="AA143" i="11"/>
  <c r="Q143" i="11"/>
  <c r="P143" i="11"/>
  <c r="O143" i="11"/>
  <c r="N143" i="11"/>
  <c r="A143" i="11"/>
  <c r="AA142" i="11"/>
  <c r="V142" i="11"/>
  <c r="Q142" i="11"/>
  <c r="P142" i="11"/>
  <c r="O142" i="11"/>
  <c r="N142" i="11"/>
  <c r="A142" i="11"/>
  <c r="AA141" i="11"/>
  <c r="Q141" i="11"/>
  <c r="P141" i="11"/>
  <c r="N141" i="11"/>
  <c r="A141" i="11"/>
  <c r="AA140" i="11"/>
  <c r="V140" i="11"/>
  <c r="Q140" i="11"/>
  <c r="P140" i="11"/>
  <c r="O140" i="11"/>
  <c r="N140" i="11"/>
  <c r="A140" i="11"/>
  <c r="AA139" i="11"/>
  <c r="V139" i="11"/>
  <c r="Q139" i="11"/>
  <c r="P139" i="11"/>
  <c r="O139" i="11"/>
  <c r="N139" i="11"/>
  <c r="A139" i="11"/>
  <c r="AA138" i="11"/>
  <c r="V138" i="11"/>
  <c r="Q138" i="11"/>
  <c r="P138" i="11"/>
  <c r="O138" i="11"/>
  <c r="N138" i="11"/>
  <c r="A138" i="11"/>
  <c r="AA137" i="11"/>
  <c r="V137" i="11"/>
  <c r="Q137" i="11"/>
  <c r="P137" i="11"/>
  <c r="O137" i="11"/>
  <c r="N137" i="11"/>
  <c r="A137" i="11"/>
  <c r="AA136" i="11"/>
  <c r="Q136" i="11"/>
  <c r="P136" i="11"/>
  <c r="O136" i="11"/>
  <c r="N136" i="11"/>
  <c r="A136" i="11"/>
  <c r="AA135" i="11"/>
  <c r="V135" i="11"/>
  <c r="Q135" i="11"/>
  <c r="P135" i="11"/>
  <c r="O135" i="11"/>
  <c r="N135" i="11"/>
  <c r="A135" i="11"/>
  <c r="AA134" i="11"/>
  <c r="Q134" i="11"/>
  <c r="P134" i="11"/>
  <c r="O134" i="11"/>
  <c r="N134" i="11"/>
  <c r="A134" i="11"/>
  <c r="AA133" i="11"/>
  <c r="Q133" i="11"/>
  <c r="P133" i="11"/>
  <c r="O133" i="11"/>
  <c r="N133" i="11"/>
  <c r="A133" i="11"/>
  <c r="AA132" i="11"/>
  <c r="Q132" i="11"/>
  <c r="P132" i="11"/>
  <c r="O132" i="11"/>
  <c r="N132" i="11"/>
  <c r="A132" i="11"/>
  <c r="AA131" i="11"/>
  <c r="Q131" i="11"/>
  <c r="P131" i="11"/>
  <c r="O131" i="11"/>
  <c r="N131" i="11"/>
  <c r="A131" i="11"/>
  <c r="AA130" i="11"/>
  <c r="Q130" i="11"/>
  <c r="P130" i="11"/>
  <c r="O130" i="11"/>
  <c r="N130" i="11"/>
  <c r="A130" i="11"/>
  <c r="AA129" i="11"/>
  <c r="Q129" i="11"/>
  <c r="P129" i="11"/>
  <c r="O129" i="11"/>
  <c r="N129" i="11"/>
  <c r="A129" i="11"/>
  <c r="AA128" i="11"/>
  <c r="Q128" i="11"/>
  <c r="P128" i="11"/>
  <c r="O128" i="11"/>
  <c r="N128" i="11"/>
  <c r="A128" i="11"/>
  <c r="AA127" i="11"/>
  <c r="V127" i="11"/>
  <c r="Q127" i="11"/>
  <c r="P127" i="11"/>
  <c r="O127" i="11"/>
  <c r="N127" i="11"/>
  <c r="A127" i="11"/>
  <c r="AA126" i="11"/>
  <c r="V126" i="11"/>
  <c r="Q126" i="11"/>
  <c r="P126" i="11"/>
  <c r="O126" i="11"/>
  <c r="N126" i="11"/>
  <c r="A126" i="11"/>
  <c r="AA125" i="11"/>
  <c r="V125" i="11"/>
  <c r="Q125" i="11"/>
  <c r="P125" i="11"/>
  <c r="O125" i="11"/>
  <c r="N125" i="11"/>
  <c r="A125" i="11"/>
  <c r="AA124" i="11"/>
  <c r="Q124" i="11"/>
  <c r="P124" i="11"/>
  <c r="O124" i="11"/>
  <c r="N124" i="11"/>
  <c r="A124" i="11"/>
  <c r="AA123" i="11"/>
  <c r="V123" i="11"/>
  <c r="Q123" i="11"/>
  <c r="P123" i="11"/>
  <c r="O123" i="11"/>
  <c r="N123" i="11"/>
  <c r="A123" i="11"/>
  <c r="AA122" i="11"/>
  <c r="Q122" i="11"/>
  <c r="P122" i="11"/>
  <c r="O122" i="11"/>
  <c r="N122" i="11"/>
  <c r="A122" i="11"/>
  <c r="AA121" i="11"/>
  <c r="Q121" i="11"/>
  <c r="P121" i="11"/>
  <c r="O121" i="11"/>
  <c r="N121" i="11"/>
  <c r="A121" i="11"/>
  <c r="AA120" i="11"/>
  <c r="V120" i="11"/>
  <c r="Q120" i="11"/>
  <c r="P120" i="11"/>
  <c r="O120" i="11"/>
  <c r="N120" i="11"/>
  <c r="A120" i="11"/>
  <c r="AA119" i="11"/>
  <c r="V119" i="11"/>
  <c r="Q119" i="11"/>
  <c r="P119" i="11"/>
  <c r="O119" i="11"/>
  <c r="N119" i="11"/>
  <c r="A119" i="11"/>
  <c r="AA118" i="11"/>
  <c r="V118" i="11"/>
  <c r="Q118" i="11"/>
  <c r="P118" i="11"/>
  <c r="O118" i="11"/>
  <c r="N118" i="11"/>
  <c r="A118" i="11"/>
  <c r="AA117" i="11"/>
  <c r="Q117" i="11"/>
  <c r="P117" i="11"/>
  <c r="O117" i="11"/>
  <c r="N117" i="11"/>
  <c r="A117" i="11"/>
  <c r="AA116" i="11"/>
  <c r="Q116" i="11"/>
  <c r="P116" i="11"/>
  <c r="O116" i="11"/>
  <c r="N116" i="11"/>
  <c r="A116" i="11"/>
  <c r="AA115" i="11"/>
  <c r="Q115" i="11"/>
  <c r="P115" i="11"/>
  <c r="O115" i="11"/>
  <c r="N115" i="11"/>
  <c r="A115" i="11"/>
  <c r="AA114" i="11"/>
  <c r="V114" i="11"/>
  <c r="Q114" i="11"/>
  <c r="P114" i="11"/>
  <c r="O114" i="11"/>
  <c r="N114" i="11"/>
  <c r="A114" i="11"/>
  <c r="AA113" i="11"/>
  <c r="V113" i="11"/>
  <c r="Q113" i="11"/>
  <c r="P113" i="11"/>
  <c r="O113" i="11"/>
  <c r="N113" i="11"/>
  <c r="A113" i="11"/>
  <c r="AA112" i="11"/>
  <c r="V112" i="11"/>
  <c r="Q112" i="11"/>
  <c r="P112" i="11"/>
  <c r="O112" i="11"/>
  <c r="N112" i="11"/>
  <c r="A112" i="11"/>
  <c r="AA111" i="11"/>
  <c r="V111" i="11"/>
  <c r="Q111" i="11"/>
  <c r="P111" i="11"/>
  <c r="O111" i="11"/>
  <c r="N111" i="11"/>
  <c r="A111" i="11"/>
  <c r="AA110" i="11"/>
  <c r="V110" i="11"/>
  <c r="Q110" i="11"/>
  <c r="P110" i="11"/>
  <c r="O110" i="11"/>
  <c r="N110" i="11"/>
  <c r="A110" i="11"/>
  <c r="AA109" i="11"/>
  <c r="V109" i="11"/>
  <c r="Q109" i="11"/>
  <c r="P109" i="11"/>
  <c r="O109" i="11"/>
  <c r="N109" i="11"/>
  <c r="A109" i="11"/>
  <c r="AA108" i="11"/>
  <c r="V108" i="11"/>
  <c r="Q108" i="11"/>
  <c r="P108" i="11"/>
  <c r="O108" i="11"/>
  <c r="N108" i="11"/>
  <c r="A108" i="11"/>
  <c r="AA107" i="11"/>
  <c r="V107" i="11"/>
  <c r="Q107" i="11"/>
  <c r="P107" i="11"/>
  <c r="O107" i="11"/>
  <c r="N107" i="11"/>
  <c r="A107" i="11"/>
  <c r="AA106" i="11"/>
  <c r="Q106" i="11"/>
  <c r="P106" i="11"/>
  <c r="O106" i="11"/>
  <c r="N106" i="11"/>
  <c r="A106" i="11"/>
  <c r="AA105" i="11"/>
  <c r="V105" i="11"/>
  <c r="Q105" i="11"/>
  <c r="P105" i="11"/>
  <c r="O105" i="11"/>
  <c r="N105" i="11"/>
  <c r="A105" i="11"/>
  <c r="AA104" i="11"/>
  <c r="Q104" i="11"/>
  <c r="P104" i="11"/>
  <c r="O104" i="11"/>
  <c r="N104" i="11"/>
  <c r="A104" i="11"/>
  <c r="AA103" i="11"/>
  <c r="Q103" i="11"/>
  <c r="P103" i="11"/>
  <c r="O103" i="11"/>
  <c r="N103" i="11"/>
  <c r="A103" i="11"/>
  <c r="AA102" i="11"/>
  <c r="V102" i="11"/>
  <c r="Q102" i="11"/>
  <c r="P102" i="11"/>
  <c r="O102" i="11"/>
  <c r="N102" i="11"/>
  <c r="A102" i="11"/>
  <c r="AA101" i="11"/>
  <c r="Q101" i="11"/>
  <c r="P101" i="11"/>
  <c r="O101" i="11"/>
  <c r="N101" i="11"/>
  <c r="A101" i="11"/>
  <c r="AA100" i="11"/>
  <c r="V100" i="11"/>
  <c r="Q100" i="11"/>
  <c r="P100" i="11"/>
  <c r="O100" i="11"/>
  <c r="N100" i="11"/>
  <c r="A100" i="11"/>
  <c r="AA99" i="11"/>
  <c r="Q99" i="11"/>
  <c r="P99" i="11"/>
  <c r="O99" i="11"/>
  <c r="N99" i="11"/>
  <c r="A99" i="11"/>
  <c r="AA98" i="11"/>
  <c r="V98" i="11"/>
  <c r="Q98" i="11"/>
  <c r="P98" i="11"/>
  <c r="O98" i="11"/>
  <c r="N98" i="11"/>
  <c r="A98" i="11"/>
  <c r="AA97" i="11"/>
  <c r="V97" i="11"/>
  <c r="Q97" i="11"/>
  <c r="P97" i="11"/>
  <c r="O97" i="11"/>
  <c r="N97" i="11"/>
  <c r="A97" i="11"/>
  <c r="AA96" i="11"/>
  <c r="V96" i="11"/>
  <c r="Q96" i="11"/>
  <c r="P96" i="11"/>
  <c r="O96" i="11"/>
  <c r="N96" i="11"/>
  <c r="A96" i="11"/>
  <c r="AA95" i="11"/>
  <c r="V95" i="11"/>
  <c r="Q95" i="11"/>
  <c r="P95" i="11"/>
  <c r="O95" i="11"/>
  <c r="N95" i="11"/>
  <c r="A95" i="11"/>
  <c r="AA94" i="11"/>
  <c r="V94" i="11"/>
  <c r="Q94" i="11"/>
  <c r="P94" i="11"/>
  <c r="O94" i="11"/>
  <c r="N94" i="11"/>
  <c r="A94" i="11"/>
  <c r="AA93" i="11"/>
  <c r="Q93" i="11"/>
  <c r="P93" i="11"/>
  <c r="N93" i="11"/>
  <c r="A93" i="11"/>
  <c r="AA92" i="11"/>
  <c r="Q92" i="11"/>
  <c r="P92" i="11"/>
  <c r="O92" i="11"/>
  <c r="N92" i="11"/>
  <c r="A92" i="11"/>
  <c r="AA91" i="11"/>
  <c r="V91" i="11"/>
  <c r="Q91" i="11"/>
  <c r="P91" i="11"/>
  <c r="O91" i="11"/>
  <c r="N91" i="11"/>
  <c r="A91" i="11"/>
  <c r="AA90" i="11"/>
  <c r="V90" i="11"/>
  <c r="Q90" i="11"/>
  <c r="P90" i="11"/>
  <c r="O90" i="11"/>
  <c r="N90" i="11"/>
  <c r="A90" i="11"/>
  <c r="AA89" i="11"/>
  <c r="V89" i="11"/>
  <c r="Q89" i="11"/>
  <c r="P89" i="11"/>
  <c r="O89" i="11"/>
  <c r="N89" i="11"/>
  <c r="A89" i="11"/>
  <c r="AA88" i="11"/>
  <c r="Q88" i="11"/>
  <c r="P88" i="11"/>
  <c r="N88" i="11"/>
  <c r="A88" i="11"/>
  <c r="AA87" i="11"/>
  <c r="Q87" i="11"/>
  <c r="P87" i="11"/>
  <c r="O87" i="11"/>
  <c r="N87" i="11"/>
  <c r="A87" i="11"/>
  <c r="AA86" i="11"/>
  <c r="Q86" i="11"/>
  <c r="P86" i="11"/>
  <c r="O86" i="11"/>
  <c r="N86" i="11"/>
  <c r="A86" i="11"/>
  <c r="AA85" i="11"/>
  <c r="Q85" i="11"/>
  <c r="P85" i="11"/>
  <c r="O85" i="11"/>
  <c r="N85" i="11"/>
  <c r="A85" i="11"/>
  <c r="AA84" i="11"/>
  <c r="V84" i="11"/>
  <c r="Q84" i="11"/>
  <c r="P84" i="11"/>
  <c r="O84" i="11"/>
  <c r="N84" i="11"/>
  <c r="A84" i="11"/>
  <c r="AA83" i="11"/>
  <c r="Q83" i="11"/>
  <c r="P83" i="11"/>
  <c r="O83" i="11"/>
  <c r="N83" i="11"/>
  <c r="A83" i="11"/>
  <c r="AA82" i="11"/>
  <c r="Q82" i="11"/>
  <c r="P82" i="11"/>
  <c r="O82" i="11"/>
  <c r="N82" i="11"/>
  <c r="A82" i="11"/>
  <c r="AA81" i="11"/>
  <c r="V81" i="11"/>
  <c r="Q81" i="11"/>
  <c r="P81" i="11"/>
  <c r="O81" i="11"/>
  <c r="N81" i="11"/>
  <c r="A81" i="11"/>
  <c r="AA80" i="11"/>
  <c r="V80" i="11"/>
  <c r="Q80" i="11"/>
  <c r="P80" i="11"/>
  <c r="O80" i="11"/>
  <c r="N80" i="11"/>
  <c r="A80" i="11"/>
  <c r="AA79" i="11"/>
  <c r="Q79" i="11"/>
  <c r="P79" i="11"/>
  <c r="O79" i="11"/>
  <c r="N79" i="11"/>
  <c r="A79" i="11"/>
  <c r="AA78" i="11"/>
  <c r="Q78" i="11"/>
  <c r="P78" i="11"/>
  <c r="O78" i="11"/>
  <c r="N78" i="11"/>
  <c r="A78" i="11"/>
  <c r="AA77" i="11"/>
  <c r="V77" i="11"/>
  <c r="Q77" i="11"/>
  <c r="P77" i="11"/>
  <c r="O77" i="11"/>
  <c r="N77" i="11"/>
  <c r="A77" i="11"/>
  <c r="AA76" i="11"/>
  <c r="Q76" i="11"/>
  <c r="P76" i="11"/>
  <c r="O76" i="11"/>
  <c r="N76" i="11"/>
  <c r="A76" i="11"/>
  <c r="AA75" i="11"/>
  <c r="Q75" i="11"/>
  <c r="P75" i="11"/>
  <c r="O75" i="11"/>
  <c r="N75" i="11"/>
  <c r="A75" i="11"/>
  <c r="AA74" i="11"/>
  <c r="V74" i="11"/>
  <c r="Q74" i="11"/>
  <c r="P74" i="11"/>
  <c r="O74" i="11"/>
  <c r="N74" i="11"/>
  <c r="A74" i="11"/>
  <c r="AA73" i="11"/>
  <c r="Q73" i="11"/>
  <c r="P73" i="11"/>
  <c r="O73" i="11"/>
  <c r="N73" i="11"/>
  <c r="A73" i="11"/>
  <c r="AA72" i="11"/>
  <c r="Q72" i="11"/>
  <c r="P72" i="11"/>
  <c r="O72" i="11"/>
  <c r="N72" i="11"/>
  <c r="A72" i="11"/>
  <c r="AA71" i="11"/>
  <c r="Q71" i="11"/>
  <c r="P71" i="11"/>
  <c r="O71" i="11"/>
  <c r="N71" i="11"/>
  <c r="A71" i="11"/>
  <c r="AA70" i="11"/>
  <c r="Q70" i="11"/>
  <c r="P70" i="11"/>
  <c r="O70" i="11"/>
  <c r="N70" i="11"/>
  <c r="A70" i="11"/>
  <c r="AA69" i="11"/>
  <c r="V69" i="11"/>
  <c r="Q69" i="11"/>
  <c r="P69" i="11"/>
  <c r="O69" i="11"/>
  <c r="N69" i="11"/>
  <c r="A69" i="11"/>
  <c r="AA68" i="11"/>
  <c r="Q68" i="11"/>
  <c r="P68" i="11"/>
  <c r="O68" i="11"/>
  <c r="N68" i="11"/>
  <c r="A68" i="11"/>
  <c r="AA67" i="11"/>
  <c r="Q67" i="11"/>
  <c r="P67" i="11"/>
  <c r="O67" i="11"/>
  <c r="N67" i="11"/>
  <c r="A67" i="11"/>
  <c r="AA66" i="11"/>
  <c r="V66" i="11"/>
  <c r="Q66" i="11"/>
  <c r="P66" i="11"/>
  <c r="N66" i="11"/>
  <c r="A66" i="11"/>
  <c r="AA65" i="11"/>
  <c r="V65" i="11"/>
  <c r="Q65" i="11"/>
  <c r="P65" i="11"/>
  <c r="O65" i="11"/>
  <c r="N65" i="11"/>
  <c r="A65" i="11"/>
  <c r="AA64" i="11"/>
  <c r="V64" i="11"/>
  <c r="Q64" i="11"/>
  <c r="P64" i="11"/>
  <c r="O64" i="11"/>
  <c r="N64" i="11"/>
  <c r="A64" i="11"/>
  <c r="AA63" i="11"/>
  <c r="V63" i="11"/>
  <c r="Q63" i="11"/>
  <c r="P63" i="11"/>
  <c r="O63" i="11"/>
  <c r="N63" i="11"/>
  <c r="A63" i="11"/>
  <c r="AA62" i="11"/>
  <c r="Q62" i="11"/>
  <c r="P62" i="11"/>
  <c r="O62" i="11"/>
  <c r="N62" i="11"/>
  <c r="A62" i="11"/>
  <c r="AA61" i="11"/>
  <c r="Q61" i="11"/>
  <c r="P61" i="11"/>
  <c r="O61" i="11"/>
  <c r="N61" i="11"/>
  <c r="A61" i="11"/>
  <c r="AA60" i="11"/>
  <c r="Q60" i="11"/>
  <c r="P60" i="11"/>
  <c r="O60" i="11"/>
  <c r="N60" i="11"/>
  <c r="A60" i="11"/>
  <c r="AA59" i="11"/>
  <c r="V59" i="11"/>
  <c r="Q59" i="11"/>
  <c r="P59" i="11"/>
  <c r="O59" i="11"/>
  <c r="N59" i="11"/>
  <c r="A59" i="11"/>
  <c r="AA58" i="11"/>
  <c r="V58" i="11"/>
  <c r="Q58" i="11"/>
  <c r="P58" i="11"/>
  <c r="O58" i="11"/>
  <c r="N58" i="11"/>
  <c r="A58" i="11"/>
  <c r="AA57" i="11"/>
  <c r="Q57" i="11"/>
  <c r="P57" i="11"/>
  <c r="O57" i="11"/>
  <c r="N57" i="11"/>
  <c r="A57" i="11"/>
  <c r="AA56" i="11"/>
  <c r="V56" i="11"/>
  <c r="Q56" i="11"/>
  <c r="P56" i="11"/>
  <c r="O56" i="11"/>
  <c r="N56" i="11"/>
  <c r="A56" i="11"/>
  <c r="AA55" i="11"/>
  <c r="Q55" i="11"/>
  <c r="P55" i="11"/>
  <c r="O55" i="11"/>
  <c r="N55" i="11"/>
  <c r="A55" i="11"/>
  <c r="AA54" i="11"/>
  <c r="Q54" i="11"/>
  <c r="P54" i="11"/>
  <c r="O54" i="11"/>
  <c r="N54" i="11"/>
  <c r="A54" i="11"/>
  <c r="AA53" i="11"/>
  <c r="V53" i="11"/>
  <c r="Q53" i="11"/>
  <c r="P53" i="11"/>
  <c r="N53" i="11"/>
  <c r="A53" i="11"/>
  <c r="AA52" i="11"/>
  <c r="Q52" i="11"/>
  <c r="P52" i="11"/>
  <c r="O52" i="11"/>
  <c r="N52" i="11"/>
  <c r="A52" i="11"/>
  <c r="AA51" i="11"/>
  <c r="Q51" i="11"/>
  <c r="P51" i="11"/>
  <c r="O51" i="11"/>
  <c r="N51" i="11"/>
  <c r="A51" i="11"/>
  <c r="AA50" i="11"/>
  <c r="Q50" i="11"/>
  <c r="P50" i="11"/>
  <c r="O50" i="11"/>
  <c r="N50" i="11"/>
  <c r="A50" i="11"/>
  <c r="AA49" i="11"/>
  <c r="V49" i="11"/>
  <c r="Q49" i="11"/>
  <c r="P49" i="11"/>
  <c r="O49" i="11"/>
  <c r="N49" i="11"/>
  <c r="A49" i="11"/>
  <c r="AA48" i="11"/>
  <c r="Q48" i="11"/>
  <c r="P48" i="11"/>
  <c r="O48" i="11"/>
  <c r="N48" i="11"/>
  <c r="A48" i="11"/>
  <c r="AA47" i="11"/>
  <c r="Q47" i="11"/>
  <c r="P47" i="11"/>
  <c r="O47" i="11"/>
  <c r="N47" i="11"/>
  <c r="A47" i="11"/>
  <c r="AA46" i="11"/>
  <c r="Q46" i="11"/>
  <c r="P46" i="11"/>
  <c r="O46" i="11"/>
  <c r="N46" i="11"/>
  <c r="A46" i="11"/>
  <c r="AA45" i="11"/>
  <c r="V45" i="11"/>
  <c r="Q45" i="11"/>
  <c r="P45" i="11"/>
  <c r="O45" i="11"/>
  <c r="N45" i="11"/>
  <c r="A45" i="11"/>
  <c r="AA44" i="11"/>
  <c r="Q44" i="11"/>
  <c r="P44" i="11"/>
  <c r="O44" i="11"/>
  <c r="N44" i="11"/>
  <c r="A44" i="11"/>
  <c r="AA43" i="11"/>
  <c r="V43" i="11"/>
  <c r="Q43" i="11"/>
  <c r="P43" i="11"/>
  <c r="O43" i="11"/>
  <c r="N43" i="11"/>
  <c r="A43" i="11"/>
  <c r="AA42" i="11"/>
  <c r="Q42" i="11"/>
  <c r="P42" i="11"/>
  <c r="O42" i="11"/>
  <c r="N42" i="11"/>
  <c r="A42" i="11"/>
  <c r="AA41" i="11"/>
  <c r="V41" i="11"/>
  <c r="Q41" i="11"/>
  <c r="P41" i="11"/>
  <c r="O41" i="11"/>
  <c r="N41" i="11"/>
  <c r="A41" i="11"/>
  <c r="AA40" i="11"/>
  <c r="Q40" i="11"/>
  <c r="P40" i="11"/>
  <c r="O40" i="11"/>
  <c r="N40" i="11"/>
  <c r="A40" i="11"/>
  <c r="AA39" i="11"/>
  <c r="Q39" i="11"/>
  <c r="P39" i="11"/>
  <c r="O39" i="11"/>
  <c r="N39" i="11"/>
  <c r="A39" i="11"/>
  <c r="AA38" i="11"/>
  <c r="V38" i="11"/>
  <c r="Q38" i="11"/>
  <c r="P38" i="11"/>
  <c r="O38" i="11"/>
  <c r="N38" i="11"/>
  <c r="A38" i="11"/>
  <c r="AA37" i="11"/>
  <c r="Q37" i="11"/>
  <c r="P37" i="11"/>
  <c r="O37" i="11"/>
  <c r="N37" i="11"/>
  <c r="A37" i="11"/>
  <c r="AA36" i="11"/>
  <c r="V36" i="11"/>
  <c r="Q36" i="11"/>
  <c r="P36" i="11"/>
  <c r="O36" i="11"/>
  <c r="N36" i="11"/>
  <c r="A36" i="11"/>
  <c r="AA35" i="11"/>
  <c r="Q35" i="11"/>
  <c r="P35" i="11"/>
  <c r="O35" i="11"/>
  <c r="N35" i="11"/>
  <c r="A35" i="11"/>
  <c r="AA34" i="11"/>
  <c r="Q34" i="11"/>
  <c r="P34" i="11"/>
  <c r="O34" i="11"/>
  <c r="N34" i="11"/>
  <c r="A34" i="11"/>
  <c r="AA33" i="11"/>
  <c r="Q33" i="11"/>
  <c r="P33" i="11"/>
  <c r="O33" i="11"/>
  <c r="N33" i="11"/>
  <c r="A33" i="11"/>
  <c r="AA32" i="11"/>
  <c r="Q32" i="11"/>
  <c r="P32" i="11"/>
  <c r="O32" i="11"/>
  <c r="N32" i="11"/>
  <c r="A32" i="11"/>
  <c r="AA31" i="11"/>
  <c r="V31" i="11"/>
  <c r="Q31" i="11"/>
  <c r="P31" i="11"/>
  <c r="O31" i="11"/>
  <c r="N31" i="11"/>
  <c r="A31" i="11"/>
  <c r="AA30" i="11"/>
  <c r="Q30" i="11"/>
  <c r="P30" i="11"/>
  <c r="N30" i="11"/>
  <c r="A30" i="11"/>
  <c r="AA29" i="11"/>
  <c r="Q29" i="11"/>
  <c r="P29" i="11"/>
  <c r="O29" i="11"/>
  <c r="N29" i="11"/>
  <c r="A29" i="11"/>
  <c r="AA28" i="11"/>
  <c r="Q28" i="11"/>
  <c r="P28" i="11"/>
  <c r="O28" i="11"/>
  <c r="N28" i="11"/>
  <c r="A28" i="11"/>
  <c r="AA27" i="11"/>
  <c r="Q27" i="11"/>
  <c r="P27" i="11"/>
  <c r="O27" i="11"/>
  <c r="N27" i="11"/>
  <c r="A27" i="11"/>
  <c r="AA26" i="11"/>
  <c r="Q26" i="11"/>
  <c r="P26" i="11"/>
  <c r="O26" i="11"/>
  <c r="N26" i="11"/>
  <c r="A26" i="11"/>
  <c r="AA25" i="11"/>
  <c r="Q25" i="11"/>
  <c r="P25" i="11"/>
  <c r="O25" i="11"/>
  <c r="N25" i="11"/>
  <c r="A25" i="11"/>
  <c r="AA24" i="11"/>
  <c r="Q24" i="11"/>
  <c r="P24" i="11"/>
  <c r="O24" i="11"/>
  <c r="N24" i="11"/>
  <c r="A24" i="11"/>
  <c r="AA23" i="11"/>
  <c r="Q23" i="11"/>
  <c r="P23" i="11"/>
  <c r="O23" i="11"/>
  <c r="N23" i="11"/>
  <c r="A23" i="11"/>
  <c r="AA22" i="11"/>
  <c r="Q22" i="11"/>
  <c r="P22" i="11"/>
  <c r="O22" i="11"/>
  <c r="N22" i="11"/>
  <c r="A22" i="11"/>
  <c r="AA21" i="11"/>
  <c r="Q21" i="11"/>
  <c r="P21" i="11"/>
  <c r="O21" i="11"/>
  <c r="N21" i="11"/>
  <c r="A21" i="11"/>
  <c r="AA20" i="11"/>
  <c r="V20" i="11"/>
  <c r="Q20" i="11"/>
  <c r="P20" i="11"/>
  <c r="O20" i="11"/>
  <c r="N20" i="11"/>
  <c r="A20" i="11"/>
  <c r="AA19" i="11"/>
  <c r="V19" i="11"/>
  <c r="Q19" i="11"/>
  <c r="P19" i="11"/>
  <c r="O19" i="11"/>
  <c r="N19" i="11"/>
  <c r="A19" i="11"/>
  <c r="AA18" i="11"/>
  <c r="Q18" i="11"/>
  <c r="P18" i="11"/>
  <c r="O18" i="11"/>
  <c r="N18" i="11"/>
  <c r="A18" i="11"/>
  <c r="AA17" i="11"/>
  <c r="Q17" i="11"/>
  <c r="P17" i="11"/>
  <c r="O17" i="11"/>
  <c r="N17" i="11"/>
  <c r="A17" i="11"/>
  <c r="AA16" i="11"/>
  <c r="Q16" i="11"/>
  <c r="P16" i="11"/>
  <c r="O16" i="11"/>
  <c r="N16" i="11"/>
  <c r="A16" i="11"/>
  <c r="AA15" i="11"/>
  <c r="V15" i="11"/>
  <c r="Q15" i="11"/>
  <c r="P15" i="11"/>
  <c r="O15" i="11"/>
  <c r="N15" i="11"/>
  <c r="A15" i="11"/>
  <c r="AA14" i="11"/>
  <c r="Q14" i="11"/>
  <c r="P14" i="11"/>
  <c r="O14" i="11"/>
  <c r="N14" i="11"/>
  <c r="A14" i="11"/>
  <c r="AA13" i="11"/>
  <c r="Q13" i="11"/>
  <c r="P13" i="11"/>
  <c r="O13" i="11"/>
  <c r="N13" i="11"/>
  <c r="A13" i="11"/>
  <c r="AA12" i="11"/>
  <c r="Q12" i="11"/>
  <c r="P12" i="11"/>
  <c r="O12" i="11"/>
  <c r="N12" i="11"/>
  <c r="A12" i="11"/>
  <c r="AA11" i="11"/>
  <c r="Q11" i="11"/>
  <c r="P11" i="11"/>
  <c r="O11" i="11"/>
  <c r="N11" i="11"/>
  <c r="A11" i="11"/>
  <c r="AA10" i="11"/>
  <c r="V10" i="11"/>
  <c r="Q10" i="11"/>
  <c r="P10" i="11"/>
  <c r="O10" i="11"/>
  <c r="N10" i="11"/>
  <c r="A10" i="11"/>
  <c r="AA9" i="11"/>
  <c r="V9" i="11"/>
  <c r="Q9" i="11"/>
  <c r="P9" i="11"/>
  <c r="O9" i="11"/>
  <c r="N9" i="11"/>
  <c r="A9" i="11"/>
  <c r="AA8" i="11"/>
  <c r="V8" i="11"/>
  <c r="Q8" i="11"/>
  <c r="P8" i="11"/>
  <c r="O8" i="11"/>
  <c r="N8" i="11"/>
  <c r="A8" i="11"/>
  <c r="AA7" i="11"/>
  <c r="Q7" i="11"/>
  <c r="P7" i="11"/>
  <c r="O7" i="11"/>
  <c r="N7" i="11"/>
  <c r="A7" i="11"/>
  <c r="AA6" i="11"/>
  <c r="Q6" i="11"/>
  <c r="P6" i="11"/>
  <c r="O6" i="11"/>
  <c r="N6" i="11"/>
  <c r="A6" i="11"/>
  <c r="AA5" i="11"/>
  <c r="Q5" i="11"/>
  <c r="P5" i="11"/>
  <c r="O5" i="11"/>
  <c r="N5" i="11"/>
  <c r="A5" i="11"/>
  <c r="AA4" i="11"/>
  <c r="V4" i="11"/>
  <c r="Q4" i="11"/>
  <c r="P4" i="11"/>
  <c r="O4" i="11"/>
  <c r="N4" i="11"/>
  <c r="A4" i="11"/>
  <c r="AA3" i="11"/>
  <c r="Q3" i="11"/>
  <c r="P3" i="11"/>
  <c r="O3" i="11"/>
  <c r="N3" i="11"/>
  <c r="A3" i="11"/>
  <c r="AA2" i="11"/>
  <c r="V2" i="11"/>
  <c r="Q2" i="11"/>
  <c r="P2" i="11"/>
  <c r="O2" i="11"/>
  <c r="N2" i="11"/>
  <c r="A2" i="11"/>
  <c r="Z1916" i="1"/>
  <c r="Z1905" i="1"/>
  <c r="Z1900" i="1"/>
  <c r="Z1898" i="1"/>
  <c r="Z1893" i="1"/>
  <c r="Z1890" i="1"/>
  <c r="Z1887" i="1"/>
  <c r="Z1886" i="1"/>
  <c r="Z1884" i="1"/>
  <c r="Z1878" i="1"/>
  <c r="Z1875" i="1"/>
  <c r="Z1874" i="1"/>
  <c r="Z1867" i="1"/>
  <c r="Z1866" i="1"/>
  <c r="Z1865" i="1"/>
  <c r="Z1863" i="1"/>
  <c r="Z1853" i="1"/>
  <c r="Z1852" i="1"/>
  <c r="Z1851" i="1"/>
  <c r="Z1850" i="1"/>
  <c r="Z1848" i="1"/>
  <c r="Z1846" i="1"/>
  <c r="Z1845" i="1"/>
  <c r="Z1844" i="1"/>
  <c r="Z1843" i="1"/>
  <c r="Z1841" i="1"/>
  <c r="Z1839" i="1"/>
  <c r="Z1834" i="1"/>
  <c r="Z1824" i="1"/>
  <c r="Z1801" i="1"/>
  <c r="Z1799" i="1"/>
  <c r="Z1797" i="1"/>
  <c r="Z1796" i="1"/>
  <c r="Z1795" i="1"/>
  <c r="Z1794" i="1"/>
  <c r="Z1790" i="1"/>
  <c r="Z1789" i="1"/>
  <c r="Z1782" i="1"/>
  <c r="Z1781" i="1"/>
  <c r="Z1779" i="1"/>
  <c r="Z1778" i="1"/>
  <c r="Z1776" i="1"/>
  <c r="Z1774" i="1"/>
  <c r="Z1769" i="1"/>
  <c r="Z1767" i="1"/>
  <c r="Z1758" i="1"/>
  <c r="Z1751" i="1"/>
  <c r="Z1748" i="1"/>
  <c r="Z1744" i="1"/>
  <c r="Z1743" i="1"/>
  <c r="Z1738" i="1"/>
  <c r="Z1737" i="1"/>
  <c r="Z1736" i="1"/>
  <c r="Z1735" i="1"/>
  <c r="Z1733" i="1"/>
  <c r="Z1732" i="1"/>
  <c r="Z1730" i="1"/>
  <c r="Z1722" i="1"/>
  <c r="Z1721" i="1"/>
  <c r="Z1720" i="1"/>
  <c r="Z1717" i="1"/>
  <c r="Z1713" i="1"/>
  <c r="Z1712" i="1"/>
  <c r="Z1711" i="1"/>
  <c r="Z1704" i="1"/>
  <c r="Z1699" i="1"/>
  <c r="Z1695" i="1"/>
  <c r="Z1694" i="1"/>
  <c r="Z1683" i="1"/>
  <c r="Z1677" i="1"/>
  <c r="Z1671" i="1"/>
  <c r="Z1662" i="1"/>
  <c r="Z1659" i="1"/>
  <c r="Z1655" i="1"/>
  <c r="Z1654" i="1"/>
  <c r="Z1652" i="1"/>
  <c r="Z1649" i="1"/>
  <c r="Z1648" i="1"/>
  <c r="Z1647" i="1"/>
  <c r="Z1646" i="1"/>
  <c r="Z1645" i="1"/>
  <c r="Z1641" i="1"/>
  <c r="Z1640" i="1"/>
  <c r="Z1639" i="1"/>
  <c r="Z1636" i="1"/>
  <c r="Z1630" i="1"/>
  <c r="Z1629" i="1"/>
  <c r="Z1628" i="1"/>
  <c r="Z1627" i="1"/>
  <c r="Z1617" i="1"/>
  <c r="Z1616" i="1"/>
  <c r="Z1615" i="1"/>
  <c r="Z1614" i="1"/>
  <c r="Z1612" i="1"/>
  <c r="Z1609" i="1"/>
  <c r="Z1606" i="1"/>
  <c r="Z1605" i="1"/>
  <c r="Z1602" i="1"/>
  <c r="Z1601" i="1"/>
  <c r="Z1600" i="1"/>
  <c r="Z1596" i="1"/>
  <c r="Z1595" i="1"/>
  <c r="Z1588" i="1"/>
  <c r="Z1578" i="1"/>
  <c r="Z1577" i="1"/>
  <c r="Z1576" i="1"/>
  <c r="Z1575" i="1"/>
  <c r="Z1573" i="1"/>
  <c r="Z1569" i="1"/>
  <c r="Z1568" i="1"/>
  <c r="Z1566" i="1"/>
  <c r="Z1564" i="1"/>
  <c r="Z1563" i="1"/>
  <c r="Z1562" i="1"/>
  <c r="Z1561" i="1"/>
  <c r="Z1560" i="1"/>
  <c r="Z1559" i="1"/>
  <c r="Z1557" i="1"/>
  <c r="Z1554" i="1"/>
  <c r="Z1551" i="1"/>
  <c r="Z1549" i="1"/>
  <c r="Z1544" i="1"/>
  <c r="Z1541" i="1"/>
  <c r="Z1540" i="1"/>
  <c r="Z1537" i="1"/>
  <c r="Z1533" i="1"/>
  <c r="Z1531" i="1"/>
  <c r="Z1530" i="1"/>
  <c r="Z1526" i="1"/>
  <c r="Z1523" i="1"/>
  <c r="Z1521" i="1"/>
  <c r="Z1518" i="1"/>
  <c r="Z1512" i="1"/>
  <c r="Z1511" i="1"/>
  <c r="Z1508" i="1"/>
  <c r="Z1507" i="1"/>
  <c r="Z1506" i="1"/>
  <c r="Z1505" i="1"/>
  <c r="Z1504" i="1"/>
  <c r="Z1503" i="1"/>
  <c r="Z1502" i="1"/>
  <c r="Z1501" i="1"/>
  <c r="Z1500" i="1"/>
  <c r="Z1499" i="1"/>
  <c r="Z1497" i="1"/>
  <c r="Z1494" i="1"/>
  <c r="Z1491" i="1"/>
  <c r="Z1488" i="1"/>
  <c r="Z1487" i="1"/>
  <c r="Z1485" i="1"/>
  <c r="Z1484" i="1"/>
  <c r="Z1483" i="1"/>
  <c r="Z1482" i="1"/>
  <c r="Z1479" i="1"/>
  <c r="Z1478" i="1"/>
  <c r="Z1476" i="1"/>
  <c r="Z1475" i="1"/>
  <c r="Z1472" i="1"/>
  <c r="Z1471" i="1"/>
  <c r="Z1470" i="1"/>
  <c r="Z1469" i="1"/>
  <c r="Z1466" i="1"/>
  <c r="Z1464" i="1"/>
  <c r="Z1462" i="1"/>
  <c r="Z1459" i="1"/>
  <c r="Z1458" i="1"/>
  <c r="Z1457" i="1"/>
  <c r="Z1455" i="1"/>
  <c r="Z1453" i="1"/>
  <c r="Z1451" i="1"/>
  <c r="Z1448" i="1"/>
  <c r="Z1447" i="1"/>
  <c r="Z1445" i="1"/>
  <c r="Z1444" i="1"/>
  <c r="Z1441" i="1"/>
  <c r="Z1439" i="1"/>
  <c r="Z1438" i="1"/>
  <c r="Z1436" i="1"/>
  <c r="Z1435" i="1"/>
  <c r="Z1433" i="1"/>
  <c r="Z1432" i="1"/>
  <c r="Z1431" i="1"/>
  <c r="Z1429" i="1"/>
  <c r="Z1427" i="1"/>
  <c r="Z1418" i="1"/>
  <c r="Z1417" i="1"/>
  <c r="Z1416" i="1"/>
  <c r="Z1414" i="1"/>
  <c r="Z1413" i="1"/>
  <c r="Z1410" i="1"/>
  <c r="Z1409" i="1"/>
  <c r="Z1408" i="1"/>
  <c r="Z1404" i="1"/>
  <c r="Z1403" i="1"/>
  <c r="Z1401" i="1"/>
  <c r="Z1400" i="1"/>
  <c r="Z1398" i="1"/>
  <c r="Z1396" i="1"/>
  <c r="Z1391" i="1"/>
  <c r="Z1389" i="1"/>
  <c r="Z1388" i="1"/>
  <c r="Z1387" i="1"/>
  <c r="Z1386" i="1"/>
  <c r="Z1384" i="1"/>
  <c r="Z1383" i="1"/>
  <c r="Z1382" i="1"/>
  <c r="Z1380" i="1"/>
  <c r="Z1379" i="1"/>
  <c r="Z1370" i="1"/>
  <c r="Z1369" i="1"/>
  <c r="Z1366" i="1"/>
  <c r="Z1365" i="1"/>
  <c r="Z1364" i="1"/>
  <c r="Z1357" i="1"/>
  <c r="Z1355" i="1"/>
  <c r="Z1352" i="1"/>
  <c r="Z1346" i="1"/>
  <c r="Z1345" i="1"/>
  <c r="Z1338" i="1"/>
  <c r="Z1337" i="1"/>
  <c r="Z1336" i="1"/>
  <c r="Z1332" i="1"/>
  <c r="Z1331" i="1"/>
  <c r="Z1330" i="1"/>
  <c r="Z1329" i="1"/>
  <c r="Z1328" i="1"/>
  <c r="Z1327" i="1"/>
  <c r="Z1325" i="1"/>
  <c r="Z1324" i="1"/>
  <c r="Z1322" i="1"/>
  <c r="Z1320" i="1"/>
  <c r="Z1318" i="1"/>
  <c r="Z1315" i="1"/>
  <c r="Z1310" i="1"/>
  <c r="Z1309" i="1"/>
  <c r="Z1308" i="1"/>
  <c r="Z1301" i="1"/>
  <c r="Z1297" i="1"/>
  <c r="Z1295" i="1"/>
  <c r="Z1292" i="1"/>
  <c r="Z1291" i="1"/>
  <c r="Z1290" i="1"/>
  <c r="Z1289" i="1"/>
  <c r="Z1284" i="1"/>
  <c r="Z1283" i="1"/>
  <c r="Z1282" i="1"/>
  <c r="Z1281" i="1"/>
  <c r="Z1276" i="1"/>
  <c r="Z1274" i="1"/>
  <c r="Z1273" i="1"/>
  <c r="Z1270" i="1"/>
  <c r="Z1268" i="1"/>
  <c r="Z1266" i="1"/>
  <c r="Z1265" i="1"/>
  <c r="Z1264" i="1"/>
  <c r="Z1261" i="1"/>
  <c r="Z1260" i="1"/>
  <c r="Z1258" i="1"/>
  <c r="Z1257" i="1"/>
  <c r="Z1250" i="1"/>
  <c r="Z1248" i="1"/>
  <c r="Z1245" i="1"/>
  <c r="Z1243" i="1"/>
  <c r="Z1242" i="1"/>
  <c r="Z1239" i="1"/>
  <c r="Z1238" i="1"/>
  <c r="Z1237" i="1"/>
  <c r="Z1236" i="1"/>
  <c r="Z1235" i="1"/>
  <c r="Z1234" i="1"/>
  <c r="Z1233" i="1"/>
  <c r="Z1230" i="1"/>
  <c r="Z1229" i="1"/>
  <c r="Z1227" i="1"/>
  <c r="Z1225" i="1"/>
  <c r="Z1220" i="1"/>
  <c r="Z1218" i="1"/>
  <c r="Z1217" i="1"/>
  <c r="Z1216" i="1"/>
  <c r="Z1213" i="1"/>
  <c r="Z1212" i="1"/>
  <c r="Z1210" i="1"/>
  <c r="Z1203" i="1"/>
  <c r="Z1201" i="1"/>
  <c r="Z1193" i="1"/>
  <c r="Z1191" i="1"/>
  <c r="Z1189" i="1"/>
  <c r="Z1187" i="1"/>
  <c r="Z1183" i="1"/>
  <c r="Z1179" i="1"/>
  <c r="Z1177" i="1"/>
  <c r="Z1176" i="1"/>
  <c r="Z1174" i="1"/>
  <c r="Z1172" i="1"/>
  <c r="Z1171" i="1"/>
  <c r="Z1170" i="1"/>
  <c r="Z1169" i="1"/>
  <c r="Z1168" i="1"/>
  <c r="Z1166" i="1"/>
  <c r="Z1164" i="1"/>
  <c r="Z1163" i="1"/>
  <c r="Z1161" i="1"/>
  <c r="Z1152" i="1"/>
  <c r="Z1151" i="1"/>
  <c r="Z1150" i="1"/>
  <c r="Z1149" i="1"/>
  <c r="Z1148" i="1"/>
  <c r="Z1147" i="1"/>
  <c r="Z1146" i="1"/>
  <c r="Z1145" i="1"/>
  <c r="Z1144" i="1"/>
  <c r="Z1143" i="1"/>
  <c r="Z1142" i="1"/>
  <c r="Z1141" i="1"/>
  <c r="Z1140" i="1"/>
  <c r="Z1135" i="1"/>
  <c r="Z1130" i="1"/>
  <c r="Z1128" i="1"/>
  <c r="Z1126" i="1"/>
  <c r="Z1123" i="1"/>
  <c r="Z1122" i="1"/>
  <c r="Z1120" i="1"/>
  <c r="Z1114" i="1"/>
  <c r="Z1111" i="1"/>
  <c r="Z1106" i="1"/>
  <c r="Z1105" i="1"/>
  <c r="Z1104" i="1"/>
  <c r="Z1103" i="1"/>
  <c r="Z1102" i="1"/>
  <c r="Z1101" i="1"/>
  <c r="Z1091" i="1"/>
  <c r="Z1087" i="1"/>
  <c r="Z1083" i="1"/>
  <c r="Z1081" i="1"/>
  <c r="Z1080" i="1"/>
  <c r="Z1079" i="1"/>
  <c r="Z1074" i="1"/>
  <c r="Z1070" i="1"/>
  <c r="Z1069" i="1"/>
  <c r="Z1068" i="1"/>
  <c r="Z1063" i="1"/>
  <c r="Z1062" i="1"/>
  <c r="Z1061" i="1"/>
  <c r="Z1060" i="1"/>
  <c r="Z1058" i="1"/>
  <c r="Z1055" i="1"/>
  <c r="Z1054" i="1"/>
  <c r="Z1053" i="1"/>
  <c r="Z1049" i="1"/>
  <c r="Z1046" i="1"/>
  <c r="Z1045" i="1"/>
  <c r="Z1044" i="1"/>
  <c r="Z1043" i="1"/>
  <c r="Z1042" i="1"/>
  <c r="Z1041" i="1"/>
  <c r="Z1039" i="1"/>
  <c r="Z1037" i="1"/>
  <c r="Z1033" i="1"/>
  <c r="Z1032" i="1"/>
  <c r="Z1031" i="1"/>
  <c r="Z1028" i="1"/>
  <c r="Z1026" i="1"/>
  <c r="Z1024" i="1"/>
  <c r="Z1023" i="1"/>
  <c r="Z1018" i="1"/>
  <c r="Z1014" i="1"/>
  <c r="Z1010" i="1"/>
  <c r="Z1004" i="1"/>
  <c r="Z1003" i="1"/>
  <c r="Z993" i="1"/>
  <c r="Z985" i="1"/>
  <c r="Z982" i="1"/>
  <c r="Z980" i="1"/>
  <c r="Z974" i="1"/>
  <c r="Z971" i="1"/>
  <c r="Z970" i="1"/>
  <c r="Z969" i="1"/>
  <c r="Z968" i="1"/>
  <c r="Z967" i="1"/>
  <c r="Z965" i="1"/>
  <c r="Z962" i="1"/>
  <c r="Z961" i="1"/>
  <c r="Z955" i="1"/>
  <c r="Z953" i="1"/>
  <c r="Z952" i="1"/>
  <c r="Z951" i="1"/>
  <c r="Z941" i="1"/>
  <c r="Z932" i="1"/>
  <c r="Z931" i="1"/>
  <c r="Z930" i="1"/>
  <c r="Z929" i="1"/>
  <c r="Z928" i="1"/>
  <c r="Z923" i="1"/>
  <c r="Z891" i="1"/>
  <c r="Z886" i="1"/>
  <c r="Z880" i="1"/>
  <c r="Z873" i="1"/>
  <c r="Z872" i="1"/>
  <c r="Z871" i="1"/>
  <c r="Z869" i="1"/>
  <c r="Z868" i="1"/>
  <c r="Z867" i="1"/>
  <c r="Z852" i="1"/>
  <c r="Z850" i="1"/>
  <c r="Z848" i="1"/>
  <c r="Z846" i="1"/>
  <c r="Z844" i="1"/>
  <c r="Z841" i="1"/>
  <c r="Z840" i="1"/>
  <c r="Z839" i="1"/>
  <c r="Z838" i="1"/>
  <c r="Z836" i="1"/>
  <c r="Z834" i="1"/>
  <c r="Z830" i="1"/>
  <c r="Z828" i="1"/>
  <c r="Z825" i="1"/>
  <c r="Z823" i="1"/>
  <c r="Z821" i="1"/>
  <c r="Z814" i="1"/>
  <c r="Z813" i="1"/>
  <c r="Z811" i="1"/>
  <c r="Z809" i="1"/>
  <c r="Z804" i="1"/>
  <c r="Z801" i="1"/>
  <c r="Z797" i="1"/>
  <c r="Z794" i="1"/>
  <c r="Z793" i="1"/>
  <c r="Z792" i="1"/>
  <c r="Z791" i="1"/>
  <c r="Z790" i="1"/>
  <c r="Z789" i="1"/>
  <c r="Z788" i="1"/>
  <c r="Z787" i="1"/>
  <c r="Z786" i="1"/>
  <c r="Z785" i="1"/>
  <c r="Z782" i="1"/>
  <c r="Z780" i="1"/>
  <c r="Z779" i="1"/>
  <c r="Z772" i="1"/>
  <c r="Z771" i="1"/>
  <c r="Z761" i="1"/>
  <c r="Z760" i="1"/>
  <c r="Z759" i="1"/>
  <c r="Z751" i="1"/>
  <c r="Z750" i="1"/>
  <c r="Z747" i="1"/>
  <c r="Z745" i="1"/>
  <c r="Z744" i="1"/>
  <c r="Z741" i="1"/>
  <c r="Z740" i="1"/>
  <c r="Z739" i="1"/>
  <c r="Z738" i="1"/>
  <c r="Z737" i="1"/>
  <c r="Z736" i="1"/>
  <c r="Z732" i="1"/>
  <c r="Z731" i="1"/>
  <c r="Z730" i="1"/>
  <c r="Z725" i="1"/>
  <c r="Z724" i="1"/>
  <c r="Z723" i="1"/>
  <c r="Z722" i="1"/>
  <c r="Z720" i="1"/>
  <c r="Z717" i="1"/>
  <c r="Z716" i="1"/>
  <c r="Z714" i="1"/>
  <c r="Z713" i="1"/>
  <c r="Z710" i="1"/>
  <c r="Z709" i="1"/>
  <c r="Z702" i="1"/>
  <c r="Z701" i="1"/>
  <c r="Z699" i="1"/>
  <c r="Z697" i="1"/>
  <c r="Z696" i="1"/>
  <c r="Z693" i="1"/>
  <c r="Z690" i="1"/>
  <c r="Z689" i="1"/>
  <c r="Z688" i="1"/>
  <c r="Z687" i="1"/>
  <c r="Z686" i="1"/>
  <c r="Z678" i="1"/>
  <c r="Z677" i="1"/>
  <c r="Z676" i="1"/>
  <c r="Z671" i="1"/>
  <c r="Z666" i="1"/>
  <c r="Z665" i="1"/>
  <c r="Z662" i="1"/>
  <c r="Z655" i="1"/>
  <c r="Z653" i="1"/>
  <c r="Z652" i="1"/>
  <c r="Z650" i="1"/>
  <c r="Z645" i="1"/>
  <c r="Z644" i="1"/>
  <c r="Z643" i="1"/>
  <c r="Z641" i="1"/>
  <c r="Z639" i="1"/>
  <c r="Z638" i="1"/>
  <c r="Z637" i="1"/>
  <c r="Z636" i="1"/>
  <c r="Z634" i="1"/>
  <c r="Z632" i="1"/>
  <c r="Z627" i="1"/>
  <c r="Z626" i="1"/>
  <c r="Z621" i="1"/>
  <c r="Z620" i="1"/>
  <c r="Z618" i="1"/>
  <c r="Z617" i="1"/>
  <c r="Z616" i="1"/>
  <c r="Z615" i="1"/>
  <c r="Z611" i="1"/>
  <c r="Z608" i="1"/>
  <c r="Z604" i="1"/>
  <c r="Z594" i="1"/>
  <c r="Z582" i="1"/>
  <c r="Z580" i="1"/>
  <c r="Z579" i="1"/>
  <c r="Z578" i="1"/>
  <c r="Z576" i="1"/>
  <c r="Z575" i="1"/>
  <c r="Z574" i="1"/>
  <c r="Z573" i="1"/>
  <c r="Z563" i="1"/>
  <c r="Z561" i="1"/>
  <c r="Z559" i="1"/>
  <c r="Z551" i="1"/>
  <c r="Z550" i="1"/>
  <c r="Z546" i="1"/>
  <c r="Z540" i="1"/>
  <c r="Z539" i="1"/>
  <c r="Z538" i="1"/>
  <c r="Z533" i="1"/>
  <c r="Z532" i="1"/>
  <c r="Z530" i="1"/>
  <c r="Z529" i="1"/>
  <c r="Z528" i="1"/>
  <c r="Z527" i="1"/>
  <c r="Z526" i="1"/>
  <c r="Z524" i="1"/>
  <c r="Z522" i="1"/>
  <c r="Z518" i="1"/>
  <c r="Z505" i="1"/>
  <c r="Z504" i="1"/>
  <c r="Z501" i="1"/>
  <c r="Z500" i="1"/>
  <c r="Z468" i="1"/>
  <c r="Z467" i="1"/>
  <c r="Z466" i="1"/>
  <c r="Z463" i="1"/>
  <c r="Z459" i="1"/>
  <c r="Z457" i="1"/>
  <c r="Z453" i="1"/>
  <c r="Z446" i="1"/>
  <c r="Z444" i="1"/>
  <c r="Z441" i="1"/>
  <c r="Z440" i="1"/>
  <c r="Z436" i="1"/>
  <c r="Z433" i="1"/>
  <c r="Z432" i="1"/>
  <c r="Z430" i="1"/>
  <c r="Z424" i="1"/>
  <c r="Z423" i="1"/>
  <c r="Z422" i="1"/>
  <c r="Z421" i="1"/>
  <c r="Z420" i="1"/>
  <c r="Z418" i="1"/>
  <c r="Z415" i="1"/>
  <c r="Z414" i="1"/>
  <c r="Z413" i="1"/>
  <c r="Z410" i="1"/>
  <c r="Z407" i="1"/>
  <c r="Z406" i="1"/>
  <c r="Z405" i="1"/>
  <c r="Z403" i="1"/>
  <c r="Z400" i="1"/>
  <c r="Z399" i="1"/>
  <c r="Z398" i="1"/>
  <c r="Z397" i="1"/>
  <c r="Z396" i="1"/>
  <c r="Z395" i="1"/>
  <c r="Z391" i="1"/>
  <c r="Z390" i="1"/>
  <c r="Z387" i="1"/>
  <c r="Z382" i="1"/>
  <c r="Z379" i="1"/>
  <c r="Z377" i="1"/>
  <c r="Z374" i="1"/>
  <c r="Z373" i="1"/>
  <c r="Z372" i="1"/>
  <c r="Z369" i="1"/>
  <c r="Z366" i="1"/>
  <c r="Z365" i="1"/>
  <c r="Z362" i="1"/>
  <c r="Z361" i="1"/>
  <c r="Z358" i="1"/>
  <c r="Z355" i="1"/>
  <c r="Z354" i="1"/>
  <c r="Z352" i="1"/>
  <c r="Z351" i="1"/>
  <c r="Z349" i="1"/>
  <c r="Z344" i="1"/>
  <c r="Z342" i="1"/>
  <c r="Z341" i="1"/>
  <c r="Z340" i="1"/>
  <c r="Z339" i="1"/>
  <c r="Z338" i="1"/>
  <c r="Z336" i="1"/>
  <c r="Z333" i="1"/>
  <c r="Z331" i="1"/>
  <c r="Z329" i="1"/>
  <c r="Z323" i="1"/>
  <c r="Z320" i="1"/>
  <c r="Z319" i="1"/>
  <c r="Z318" i="1"/>
  <c r="Z312" i="1"/>
  <c r="Z309" i="1"/>
  <c r="Z302" i="1"/>
  <c r="Z299" i="1"/>
  <c r="Z297" i="1"/>
  <c r="Z295" i="1"/>
  <c r="Z293" i="1"/>
  <c r="Z290" i="1"/>
  <c r="Z289" i="1"/>
  <c r="Z286" i="1"/>
  <c r="Z284" i="1"/>
  <c r="Z279" i="1"/>
  <c r="Z278" i="1"/>
  <c r="Z275" i="1"/>
  <c r="Z274" i="1"/>
  <c r="Z272" i="1"/>
  <c r="Z271" i="1"/>
  <c r="Z270" i="1"/>
  <c r="Z266" i="1"/>
  <c r="Z264" i="1"/>
  <c r="Z261" i="1"/>
  <c r="Z260" i="1"/>
  <c r="Z258" i="1"/>
  <c r="Z254" i="1"/>
  <c r="Z253" i="1"/>
  <c r="Z251" i="1"/>
  <c r="Z250" i="1"/>
  <c r="Z249" i="1"/>
  <c r="Z248" i="1"/>
  <c r="Z247" i="1"/>
  <c r="Z242" i="1"/>
  <c r="Z240" i="1"/>
  <c r="Z239" i="1"/>
  <c r="Z237" i="1"/>
  <c r="Z236" i="1"/>
  <c r="Z233" i="1"/>
  <c r="Z229" i="1"/>
  <c r="Z227" i="1"/>
  <c r="Z224" i="1"/>
  <c r="Z223" i="1"/>
  <c r="Z217" i="1"/>
  <c r="Z215" i="1"/>
  <c r="Z214" i="1"/>
  <c r="Z213" i="1"/>
  <c r="Z212" i="1"/>
  <c r="Z210" i="1"/>
  <c r="Z206" i="1"/>
  <c r="Z205" i="1"/>
  <c r="Z204" i="1"/>
  <c r="Z203" i="1"/>
  <c r="Z201" i="1"/>
  <c r="Z200" i="1"/>
  <c r="Z195" i="1"/>
  <c r="Z193" i="1"/>
  <c r="Z189" i="1"/>
  <c r="Z181" i="1"/>
  <c r="Z178" i="1"/>
  <c r="Z176" i="1"/>
  <c r="Z175" i="1"/>
  <c r="Z173" i="1"/>
  <c r="Z172" i="1"/>
  <c r="Z168" i="1"/>
  <c r="Z167" i="1"/>
  <c r="Z163" i="1"/>
  <c r="Z160" i="1"/>
  <c r="Z159" i="1"/>
  <c r="Z158" i="1"/>
  <c r="Z156" i="1"/>
  <c r="Z151" i="1"/>
  <c r="Z150" i="1"/>
  <c r="Z144" i="1"/>
  <c r="Z142" i="1"/>
  <c r="Z140" i="1"/>
  <c r="Z139" i="1"/>
  <c r="Z138" i="1"/>
  <c r="Z137" i="1"/>
  <c r="Z135" i="1"/>
  <c r="Z127" i="1"/>
  <c r="Z126" i="1"/>
  <c r="Z125" i="1"/>
  <c r="Z123" i="1"/>
  <c r="Z120" i="1"/>
  <c r="Z119" i="1"/>
  <c r="Z118" i="1"/>
  <c r="Z114" i="1"/>
  <c r="Z113" i="1"/>
  <c r="Z112" i="1"/>
  <c r="Z111" i="1"/>
  <c r="Z110" i="1"/>
  <c r="Z109" i="1"/>
  <c r="Z108" i="1"/>
  <c r="Z107" i="1"/>
  <c r="Z105" i="1"/>
  <c r="Z102" i="1"/>
  <c r="Z100" i="1"/>
  <c r="Z98" i="1"/>
  <c r="Z97" i="1"/>
  <c r="Z96" i="1"/>
  <c r="Z95" i="1"/>
  <c r="Z94" i="1"/>
  <c r="Z91" i="1"/>
  <c r="Z90" i="1"/>
  <c r="Z89" i="1"/>
  <c r="Z84" i="1"/>
  <c r="Z81" i="1"/>
  <c r="Z80" i="1"/>
  <c r="Z77" i="1"/>
  <c r="Z74" i="1"/>
  <c r="Z69" i="1"/>
  <c r="Z66" i="1"/>
  <c r="Z65" i="1"/>
  <c r="Z64" i="1"/>
  <c r="Z63" i="1"/>
  <c r="Z59" i="1"/>
  <c r="Z58" i="1"/>
  <c r="Z56" i="1"/>
  <c r="Z53" i="1"/>
  <c r="Z49" i="1"/>
  <c r="Z45" i="1"/>
  <c r="Z43" i="1"/>
  <c r="Z41" i="1"/>
  <c r="Z38" i="1"/>
  <c r="Z36" i="1"/>
  <c r="Z31" i="1"/>
  <c r="Z20" i="1"/>
  <c r="Z19" i="1"/>
  <c r="Z15" i="1"/>
  <c r="Z10" i="1"/>
  <c r="Z9" i="1"/>
  <c r="Z8" i="1"/>
  <c r="Z4" i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" i="4"/>
  <c r="S1848" i="5"/>
  <c r="S1847" i="5"/>
  <c r="S1846" i="5"/>
  <c r="S1845" i="5"/>
  <c r="S1844" i="5"/>
  <c r="S1843" i="5"/>
  <c r="S1842" i="5"/>
  <c r="S1841" i="5"/>
  <c r="S1840" i="5"/>
  <c r="S1839" i="5"/>
  <c r="S1838" i="5"/>
  <c r="S1837" i="5"/>
  <c r="S1836" i="5"/>
  <c r="S1835" i="5"/>
  <c r="S1834" i="5"/>
  <c r="S1833" i="5"/>
  <c r="S1832" i="5"/>
  <c r="S1831" i="5"/>
  <c r="S1830" i="5"/>
  <c r="S1829" i="5"/>
  <c r="S1828" i="5"/>
  <c r="S1827" i="5"/>
  <c r="S1826" i="5"/>
  <c r="S1825" i="5"/>
  <c r="S1824" i="5"/>
  <c r="S1823" i="5"/>
  <c r="S1822" i="5"/>
  <c r="S1821" i="5"/>
  <c r="S1820" i="5"/>
  <c r="S1819" i="5"/>
  <c r="S1818" i="5"/>
  <c r="S1817" i="5"/>
  <c r="S1816" i="5"/>
  <c r="S1815" i="5"/>
  <c r="S1814" i="5"/>
  <c r="S1813" i="5"/>
  <c r="S1812" i="5"/>
  <c r="S1811" i="5"/>
  <c r="S1810" i="5"/>
  <c r="S1809" i="5"/>
  <c r="S1808" i="5"/>
  <c r="S1807" i="5"/>
  <c r="S1806" i="5"/>
  <c r="S1805" i="5"/>
  <c r="S1804" i="5"/>
  <c r="S1803" i="5"/>
  <c r="S1802" i="5"/>
  <c r="S1801" i="5"/>
  <c r="S1800" i="5"/>
  <c r="S1799" i="5"/>
  <c r="S1798" i="5"/>
  <c r="S1797" i="5"/>
  <c r="S1796" i="5"/>
  <c r="S1795" i="5"/>
  <c r="S1794" i="5"/>
  <c r="S1793" i="5"/>
  <c r="S1792" i="5"/>
  <c r="S1791" i="5"/>
  <c r="S1790" i="5"/>
  <c r="S1789" i="5"/>
  <c r="S1788" i="5"/>
  <c r="S1787" i="5"/>
  <c r="S1786" i="5"/>
  <c r="S1785" i="5"/>
  <c r="S1784" i="5"/>
  <c r="S1783" i="5"/>
  <c r="S1782" i="5"/>
  <c r="S1781" i="5"/>
  <c r="S1780" i="5"/>
  <c r="S1779" i="5"/>
  <c r="S1778" i="5"/>
  <c r="S1777" i="5"/>
  <c r="S1776" i="5"/>
  <c r="S1775" i="5"/>
  <c r="S1774" i="5"/>
  <c r="S1773" i="5"/>
  <c r="S1772" i="5"/>
  <c r="S1771" i="5"/>
  <c r="S1770" i="5"/>
  <c r="S1769" i="5"/>
  <c r="S1768" i="5"/>
  <c r="S1767" i="5"/>
  <c r="S1766" i="5"/>
  <c r="S1765" i="5"/>
  <c r="S1764" i="5"/>
  <c r="S1763" i="5"/>
  <c r="S1762" i="5"/>
  <c r="S1761" i="5"/>
  <c r="S1760" i="5"/>
  <c r="S1759" i="5"/>
  <c r="S1758" i="5"/>
  <c r="S1757" i="5"/>
  <c r="S1756" i="5"/>
  <c r="S1755" i="5"/>
  <c r="S1754" i="5"/>
  <c r="S1753" i="5"/>
  <c r="S1752" i="5"/>
  <c r="S1751" i="5"/>
  <c r="S1750" i="5"/>
  <c r="S1749" i="5"/>
  <c r="S1748" i="5"/>
  <c r="S1747" i="5"/>
  <c r="S1746" i="5"/>
  <c r="S1745" i="5"/>
  <c r="S1744" i="5"/>
  <c r="S1743" i="5"/>
  <c r="S1742" i="5"/>
  <c r="S1741" i="5"/>
  <c r="S1740" i="5"/>
  <c r="S1739" i="5"/>
  <c r="S1738" i="5"/>
  <c r="S1737" i="5"/>
  <c r="S1736" i="5"/>
  <c r="S1735" i="5"/>
  <c r="S1734" i="5"/>
  <c r="S1733" i="5"/>
  <c r="S1732" i="5"/>
  <c r="S1731" i="5"/>
  <c r="S1730" i="5"/>
  <c r="S1729" i="5"/>
  <c r="S1728" i="5"/>
  <c r="S1727" i="5"/>
  <c r="S1726" i="5"/>
  <c r="S1725" i="5"/>
  <c r="S1724" i="5"/>
  <c r="S1723" i="5"/>
  <c r="S1722" i="5"/>
  <c r="S1721" i="5"/>
  <c r="S1720" i="5"/>
  <c r="S1719" i="5"/>
  <c r="S1718" i="5"/>
  <c r="S1717" i="5"/>
  <c r="S1716" i="5"/>
  <c r="S1715" i="5"/>
  <c r="S1714" i="5"/>
  <c r="S1713" i="5"/>
  <c r="S1712" i="5"/>
  <c r="S1711" i="5"/>
  <c r="S1710" i="5"/>
  <c r="S1709" i="5"/>
  <c r="S1708" i="5"/>
  <c r="S1707" i="5"/>
  <c r="S1706" i="5"/>
  <c r="S1705" i="5"/>
  <c r="S1704" i="5"/>
  <c r="S1703" i="5"/>
  <c r="S1702" i="5"/>
  <c r="S1701" i="5"/>
  <c r="S1700" i="5"/>
  <c r="S1699" i="5"/>
  <c r="S1698" i="5"/>
  <c r="S1697" i="5"/>
  <c r="S1696" i="5"/>
  <c r="S1695" i="5"/>
  <c r="S1694" i="5"/>
  <c r="S1693" i="5"/>
  <c r="S1692" i="5"/>
  <c r="S1691" i="5"/>
  <c r="S1690" i="5"/>
  <c r="S1689" i="5"/>
  <c r="S1688" i="5"/>
  <c r="S1687" i="5"/>
  <c r="S1686" i="5"/>
  <c r="S1685" i="5"/>
  <c r="S1684" i="5"/>
  <c r="S1683" i="5"/>
  <c r="S1682" i="5"/>
  <c r="S1681" i="5"/>
  <c r="S1680" i="5"/>
  <c r="S1679" i="5"/>
  <c r="S1678" i="5"/>
  <c r="S1677" i="5"/>
  <c r="S1676" i="5"/>
  <c r="S1675" i="5"/>
  <c r="S1674" i="5"/>
  <c r="S1673" i="5"/>
  <c r="S1672" i="5"/>
  <c r="S1671" i="5"/>
  <c r="S1670" i="5"/>
  <c r="S1669" i="5"/>
  <c r="S1668" i="5"/>
  <c r="S1667" i="5"/>
  <c r="S1666" i="5"/>
  <c r="S1665" i="5"/>
  <c r="S1664" i="5"/>
  <c r="S1663" i="5"/>
  <c r="S1662" i="5"/>
  <c r="S1661" i="5"/>
  <c r="S1660" i="5"/>
  <c r="S1659" i="5"/>
  <c r="S1658" i="5"/>
  <c r="S1657" i="5"/>
  <c r="S1656" i="5"/>
  <c r="S1655" i="5"/>
  <c r="S1654" i="5"/>
  <c r="S1653" i="5"/>
  <c r="S1652" i="5"/>
  <c r="S1651" i="5"/>
  <c r="S1650" i="5"/>
  <c r="S1649" i="5"/>
  <c r="S1648" i="5"/>
  <c r="S1647" i="5"/>
  <c r="S1646" i="5"/>
  <c r="S1645" i="5"/>
  <c r="S1644" i="5"/>
  <c r="S1643" i="5"/>
  <c r="S1642" i="5"/>
  <c r="S1641" i="5"/>
  <c r="S1640" i="5"/>
  <c r="S1639" i="5"/>
  <c r="S1638" i="5"/>
  <c r="S1637" i="5"/>
  <c r="S1636" i="5"/>
  <c r="S1635" i="5"/>
  <c r="S1634" i="5"/>
  <c r="S1633" i="5"/>
  <c r="S1632" i="5"/>
  <c r="S1631" i="5"/>
  <c r="S1630" i="5"/>
  <c r="S1629" i="5"/>
  <c r="S1628" i="5"/>
  <c r="S1627" i="5"/>
  <c r="S1626" i="5"/>
  <c r="S1625" i="5"/>
  <c r="S1624" i="5"/>
  <c r="S1623" i="5"/>
  <c r="S1622" i="5"/>
  <c r="S1621" i="5"/>
  <c r="S1620" i="5"/>
  <c r="S1619" i="5"/>
  <c r="S1618" i="5"/>
  <c r="S1617" i="5"/>
  <c r="S1616" i="5"/>
  <c r="S1615" i="5"/>
  <c r="S1614" i="5"/>
  <c r="S1613" i="5"/>
  <c r="S1612" i="5"/>
  <c r="S1611" i="5"/>
  <c r="S1610" i="5"/>
  <c r="S1609" i="5"/>
  <c r="S1608" i="5"/>
  <c r="S1607" i="5"/>
  <c r="S1606" i="5"/>
  <c r="S1605" i="5"/>
  <c r="S1604" i="5"/>
  <c r="S1603" i="5"/>
  <c r="S1602" i="5"/>
  <c r="S1601" i="5"/>
  <c r="S1600" i="5"/>
  <c r="S1599" i="5"/>
  <c r="S1598" i="5"/>
  <c r="S1597" i="5"/>
  <c r="S1596" i="5"/>
  <c r="S1595" i="5"/>
  <c r="S1594" i="5"/>
  <c r="S1593" i="5"/>
  <c r="S1592" i="5"/>
  <c r="S1591" i="5"/>
  <c r="S1590" i="5"/>
  <c r="S1589" i="5"/>
  <c r="S1588" i="5"/>
  <c r="S1587" i="5"/>
  <c r="S1586" i="5"/>
  <c r="S1585" i="5"/>
  <c r="S1584" i="5"/>
  <c r="S1583" i="5"/>
  <c r="S1582" i="5"/>
  <c r="S1581" i="5"/>
  <c r="S1580" i="5"/>
  <c r="S1579" i="5"/>
  <c r="S1578" i="5"/>
  <c r="S1577" i="5"/>
  <c r="S1576" i="5"/>
  <c r="S1575" i="5"/>
  <c r="S1574" i="5"/>
  <c r="S1573" i="5"/>
  <c r="S1572" i="5"/>
  <c r="S1571" i="5"/>
  <c r="S1570" i="5"/>
  <c r="S1569" i="5"/>
  <c r="S1568" i="5"/>
  <c r="S1567" i="5"/>
  <c r="S1566" i="5"/>
  <c r="S1565" i="5"/>
  <c r="S1564" i="5"/>
  <c r="S1563" i="5"/>
  <c r="S1562" i="5"/>
  <c r="S1561" i="5"/>
  <c r="S1560" i="5"/>
  <c r="S1559" i="5"/>
  <c r="S1558" i="5"/>
  <c r="S1557" i="5"/>
  <c r="S1556" i="5"/>
  <c r="S1555" i="5"/>
  <c r="S1554" i="5"/>
  <c r="S1553" i="5"/>
  <c r="S1552" i="5"/>
  <c r="S1551" i="5"/>
  <c r="S1550" i="5"/>
  <c r="S1549" i="5"/>
  <c r="S1548" i="5"/>
  <c r="S1547" i="5"/>
  <c r="S1546" i="5"/>
  <c r="S1545" i="5"/>
  <c r="S1544" i="5"/>
  <c r="S1543" i="5"/>
  <c r="S1542" i="5"/>
  <c r="S1541" i="5"/>
  <c r="S1540" i="5"/>
  <c r="S1539" i="5"/>
  <c r="S1538" i="5"/>
  <c r="S1537" i="5"/>
  <c r="S1536" i="5"/>
  <c r="S1535" i="5"/>
  <c r="S1534" i="5"/>
  <c r="S1533" i="5"/>
  <c r="S1532" i="5"/>
  <c r="S1531" i="5"/>
  <c r="S1530" i="5"/>
  <c r="S1529" i="5"/>
  <c r="S1528" i="5"/>
  <c r="S1527" i="5"/>
  <c r="S1526" i="5"/>
  <c r="S1525" i="5"/>
  <c r="S1524" i="5"/>
  <c r="S1523" i="5"/>
  <c r="S1522" i="5"/>
  <c r="S1521" i="5"/>
  <c r="S1520" i="5"/>
  <c r="S1519" i="5"/>
  <c r="S1518" i="5"/>
  <c r="S1517" i="5"/>
  <c r="S1516" i="5"/>
  <c r="S1515" i="5"/>
  <c r="S1514" i="5"/>
  <c r="S1513" i="5"/>
  <c r="S1512" i="5"/>
  <c r="S1511" i="5"/>
  <c r="S1510" i="5"/>
  <c r="S1509" i="5"/>
  <c r="S1508" i="5"/>
  <c r="S1507" i="5"/>
  <c r="S1506" i="5"/>
  <c r="S1505" i="5"/>
  <c r="S1504" i="5"/>
  <c r="S1503" i="5"/>
  <c r="S1502" i="5"/>
  <c r="S1501" i="5"/>
  <c r="S1500" i="5"/>
  <c r="S1499" i="5"/>
  <c r="S1498" i="5"/>
  <c r="S1497" i="5"/>
  <c r="S1496" i="5"/>
  <c r="S1495" i="5"/>
  <c r="S1494" i="5"/>
  <c r="S1493" i="5"/>
  <c r="S1492" i="5"/>
  <c r="S1491" i="5"/>
  <c r="S1490" i="5"/>
  <c r="S1489" i="5"/>
  <c r="S1488" i="5"/>
  <c r="S1487" i="5"/>
  <c r="S1486" i="5"/>
  <c r="S1485" i="5"/>
  <c r="S1484" i="5"/>
  <c r="S1483" i="5"/>
  <c r="S1482" i="5"/>
  <c r="S1481" i="5"/>
  <c r="S1480" i="5"/>
  <c r="S1479" i="5"/>
  <c r="S1478" i="5"/>
  <c r="S1477" i="5"/>
  <c r="S1476" i="5"/>
  <c r="S1475" i="5"/>
  <c r="S1474" i="5"/>
  <c r="S1473" i="5"/>
  <c r="S1472" i="5"/>
  <c r="S1471" i="5"/>
  <c r="S1470" i="5"/>
  <c r="S1469" i="5"/>
  <c r="S1468" i="5"/>
  <c r="S1467" i="5"/>
  <c r="S1466" i="5"/>
  <c r="S1465" i="5"/>
  <c r="S1464" i="5"/>
  <c r="S1463" i="5"/>
  <c r="S1462" i="5"/>
  <c r="S1461" i="5"/>
  <c r="S1460" i="5"/>
  <c r="S1459" i="5"/>
  <c r="S1458" i="5"/>
  <c r="S1457" i="5"/>
  <c r="S1456" i="5"/>
  <c r="S1455" i="5"/>
  <c r="S1454" i="5"/>
  <c r="S1453" i="5"/>
  <c r="S1452" i="5"/>
  <c r="S1451" i="5"/>
  <c r="S1450" i="5"/>
  <c r="S1449" i="5"/>
  <c r="S1448" i="5"/>
  <c r="S1447" i="5"/>
  <c r="S1446" i="5"/>
  <c r="S1445" i="5"/>
  <c r="S1444" i="5"/>
  <c r="S1443" i="5"/>
  <c r="S1442" i="5"/>
  <c r="S1441" i="5"/>
  <c r="S1440" i="5"/>
  <c r="S1439" i="5"/>
  <c r="S1438" i="5"/>
  <c r="S1437" i="5"/>
  <c r="S1436" i="5"/>
  <c r="S1435" i="5"/>
  <c r="S1434" i="5"/>
  <c r="S1433" i="5"/>
  <c r="S1432" i="5"/>
  <c r="S1431" i="5"/>
  <c r="S1430" i="5"/>
  <c r="S1429" i="5"/>
  <c r="S1428" i="5"/>
  <c r="S1427" i="5"/>
  <c r="S1426" i="5"/>
  <c r="S1425" i="5"/>
  <c r="S1424" i="5"/>
  <c r="S1423" i="5"/>
  <c r="S1422" i="5"/>
  <c r="S1421" i="5"/>
  <c r="S1420" i="5"/>
  <c r="S1419" i="5"/>
  <c r="S1418" i="5"/>
  <c r="S1417" i="5"/>
  <c r="S1416" i="5"/>
  <c r="S1415" i="5"/>
  <c r="S1414" i="5"/>
  <c r="S1413" i="5"/>
  <c r="S1412" i="5"/>
  <c r="S1411" i="5"/>
  <c r="S1410" i="5"/>
  <c r="S1409" i="5"/>
  <c r="S1408" i="5"/>
  <c r="S1407" i="5"/>
  <c r="S1406" i="5"/>
  <c r="S1405" i="5"/>
  <c r="S1404" i="5"/>
  <c r="S1403" i="5"/>
  <c r="S1402" i="5"/>
  <c r="S1401" i="5"/>
  <c r="S1400" i="5"/>
  <c r="S1399" i="5"/>
  <c r="S1398" i="5"/>
  <c r="S1397" i="5"/>
  <c r="S1396" i="5"/>
  <c r="S1395" i="5"/>
  <c r="S1394" i="5"/>
  <c r="S1393" i="5"/>
  <c r="S1392" i="5"/>
  <c r="S1391" i="5"/>
  <c r="S1390" i="5"/>
  <c r="S1389" i="5"/>
  <c r="S1388" i="5"/>
  <c r="S1387" i="5"/>
  <c r="S1386" i="5"/>
  <c r="S1385" i="5"/>
  <c r="S1384" i="5"/>
  <c r="S1383" i="5"/>
  <c r="S1382" i="5"/>
  <c r="S1381" i="5"/>
  <c r="S1380" i="5"/>
  <c r="S1379" i="5"/>
  <c r="S1378" i="5"/>
  <c r="S1377" i="5"/>
  <c r="S1376" i="5"/>
  <c r="S1375" i="5"/>
  <c r="S1374" i="5"/>
  <c r="S1373" i="5"/>
  <c r="S1372" i="5"/>
  <c r="S1371" i="5"/>
  <c r="S1370" i="5"/>
  <c r="S1369" i="5"/>
  <c r="S1368" i="5"/>
  <c r="S1367" i="5"/>
  <c r="S1366" i="5"/>
  <c r="S1365" i="5"/>
  <c r="S1364" i="5"/>
  <c r="S1363" i="5"/>
  <c r="S1362" i="5"/>
  <c r="S1361" i="5"/>
  <c r="S1360" i="5"/>
  <c r="S1359" i="5"/>
  <c r="S1358" i="5"/>
  <c r="S1357" i="5"/>
  <c r="S1356" i="5"/>
  <c r="S1355" i="5"/>
  <c r="S1354" i="5"/>
  <c r="S1353" i="5"/>
  <c r="S1352" i="5"/>
  <c r="S1351" i="5"/>
  <c r="S1350" i="5"/>
  <c r="S1349" i="5"/>
  <c r="S1348" i="5"/>
  <c r="S1347" i="5"/>
  <c r="S1346" i="5"/>
  <c r="S1345" i="5"/>
  <c r="S1344" i="5"/>
  <c r="S1343" i="5"/>
  <c r="S1342" i="5"/>
  <c r="S1341" i="5"/>
  <c r="S1340" i="5"/>
  <c r="S1339" i="5"/>
  <c r="S1338" i="5"/>
  <c r="S1337" i="5"/>
  <c r="S1336" i="5"/>
  <c r="S1335" i="5"/>
  <c r="S1334" i="5"/>
  <c r="S1333" i="5"/>
  <c r="S1332" i="5"/>
  <c r="S1331" i="5"/>
  <c r="S1330" i="5"/>
  <c r="S1329" i="5"/>
  <c r="S1328" i="5"/>
  <c r="S1327" i="5"/>
  <c r="S1326" i="5"/>
  <c r="S1325" i="5"/>
  <c r="S1324" i="5"/>
  <c r="S1323" i="5"/>
  <c r="S1322" i="5"/>
  <c r="S1321" i="5"/>
  <c r="S1320" i="5"/>
  <c r="S1319" i="5"/>
  <c r="S1318" i="5"/>
  <c r="S1317" i="5"/>
  <c r="S1316" i="5"/>
  <c r="S1315" i="5"/>
  <c r="S1314" i="5"/>
  <c r="S1313" i="5"/>
  <c r="S1312" i="5"/>
  <c r="S1311" i="5"/>
  <c r="S1310" i="5"/>
  <c r="S1309" i="5"/>
  <c r="S1308" i="5"/>
  <c r="S1307" i="5"/>
  <c r="S1306" i="5"/>
  <c r="S1305" i="5"/>
  <c r="S1304" i="5"/>
  <c r="S1303" i="5"/>
  <c r="S1302" i="5"/>
  <c r="S1301" i="5"/>
  <c r="S1300" i="5"/>
  <c r="S1299" i="5"/>
  <c r="S1298" i="5"/>
  <c r="S1297" i="5"/>
  <c r="S1296" i="5"/>
  <c r="S1295" i="5"/>
  <c r="S1294" i="5"/>
  <c r="S1293" i="5"/>
  <c r="S1292" i="5"/>
  <c r="S1291" i="5"/>
  <c r="S1290" i="5"/>
  <c r="S1289" i="5"/>
  <c r="S1288" i="5"/>
  <c r="S1287" i="5"/>
  <c r="S1286" i="5"/>
  <c r="S1285" i="5"/>
  <c r="S1284" i="5"/>
  <c r="S1283" i="5"/>
  <c r="S1282" i="5"/>
  <c r="S1281" i="5"/>
  <c r="S1280" i="5"/>
  <c r="S1279" i="5"/>
  <c r="S1278" i="5"/>
  <c r="S1277" i="5"/>
  <c r="S1276" i="5"/>
  <c r="S1275" i="5"/>
  <c r="S1274" i="5"/>
  <c r="S1273" i="5"/>
  <c r="S1272" i="5"/>
  <c r="S1271" i="5"/>
  <c r="S1270" i="5"/>
  <c r="S1269" i="5"/>
  <c r="S1268" i="5"/>
  <c r="S1267" i="5"/>
  <c r="S1266" i="5"/>
  <c r="S1265" i="5"/>
  <c r="S1264" i="5"/>
  <c r="S1263" i="5"/>
  <c r="S1262" i="5"/>
  <c r="S1261" i="5"/>
  <c r="S1260" i="5"/>
  <c r="S1259" i="5"/>
  <c r="S1258" i="5"/>
  <c r="S1257" i="5"/>
  <c r="S1256" i="5"/>
  <c r="S1255" i="5"/>
  <c r="S1254" i="5"/>
  <c r="S1253" i="5"/>
  <c r="S1252" i="5"/>
  <c r="S1251" i="5"/>
  <c r="S1250" i="5"/>
  <c r="S1249" i="5"/>
  <c r="S1248" i="5"/>
  <c r="S1247" i="5"/>
  <c r="S1246" i="5"/>
  <c r="S1245" i="5"/>
  <c r="S1244" i="5"/>
  <c r="S1243" i="5"/>
  <c r="S1242" i="5"/>
  <c r="S1241" i="5"/>
  <c r="S1240" i="5"/>
  <c r="S1239" i="5"/>
  <c r="S1238" i="5"/>
  <c r="S1237" i="5"/>
  <c r="S1236" i="5"/>
  <c r="S1235" i="5"/>
  <c r="S1234" i="5"/>
  <c r="S1233" i="5"/>
  <c r="S1232" i="5"/>
  <c r="S1231" i="5"/>
  <c r="S1230" i="5"/>
  <c r="S1229" i="5"/>
  <c r="S1228" i="5"/>
  <c r="S1227" i="5"/>
  <c r="S1226" i="5"/>
  <c r="S1225" i="5"/>
  <c r="S1224" i="5"/>
  <c r="S1223" i="5"/>
  <c r="S1222" i="5"/>
  <c r="S1221" i="5"/>
  <c r="S1220" i="5"/>
  <c r="S1219" i="5"/>
  <c r="S1218" i="5"/>
  <c r="S1217" i="5"/>
  <c r="S1216" i="5"/>
  <c r="S1215" i="5"/>
  <c r="S1214" i="5"/>
  <c r="S1213" i="5"/>
  <c r="S1212" i="5"/>
  <c r="S1211" i="5"/>
  <c r="S1210" i="5"/>
  <c r="S1209" i="5"/>
  <c r="S1208" i="5"/>
  <c r="S1207" i="5"/>
  <c r="S1206" i="5"/>
  <c r="S1205" i="5"/>
  <c r="S1204" i="5"/>
  <c r="S1203" i="5"/>
  <c r="S1202" i="5"/>
  <c r="S1201" i="5"/>
  <c r="S1200" i="5"/>
  <c r="S1199" i="5"/>
  <c r="S1198" i="5"/>
  <c r="S1197" i="5"/>
  <c r="S1196" i="5"/>
  <c r="S1195" i="5"/>
  <c r="S1194" i="5"/>
  <c r="S1193" i="5"/>
  <c r="S1192" i="5"/>
  <c r="S1191" i="5"/>
  <c r="S1190" i="5"/>
  <c r="S1189" i="5"/>
  <c r="S1188" i="5"/>
  <c r="S1187" i="5"/>
  <c r="S1186" i="5"/>
  <c r="S1185" i="5"/>
  <c r="S1184" i="5"/>
  <c r="S1183" i="5"/>
  <c r="S1182" i="5"/>
  <c r="S1181" i="5"/>
  <c r="S1180" i="5"/>
  <c r="S1179" i="5"/>
  <c r="S1178" i="5"/>
  <c r="S1177" i="5"/>
  <c r="S1176" i="5"/>
  <c r="S1175" i="5"/>
  <c r="S1174" i="5"/>
  <c r="S1173" i="5"/>
  <c r="S1172" i="5"/>
  <c r="S1171" i="5"/>
  <c r="S1170" i="5"/>
  <c r="S1169" i="5"/>
  <c r="S1168" i="5"/>
  <c r="S1167" i="5"/>
  <c r="S1166" i="5"/>
  <c r="S1165" i="5"/>
  <c r="S1164" i="5"/>
  <c r="S1163" i="5"/>
  <c r="S1162" i="5"/>
  <c r="S1161" i="5"/>
  <c r="S1160" i="5"/>
  <c r="S1159" i="5"/>
  <c r="S1158" i="5"/>
  <c r="S1157" i="5"/>
  <c r="S1156" i="5"/>
  <c r="S1155" i="5"/>
  <c r="S1154" i="5"/>
  <c r="S1153" i="5"/>
  <c r="S1152" i="5"/>
  <c r="S1151" i="5"/>
  <c r="S1150" i="5"/>
  <c r="S1149" i="5"/>
  <c r="S1148" i="5"/>
  <c r="S1147" i="5"/>
  <c r="S1146" i="5"/>
  <c r="S1145" i="5"/>
  <c r="S1144" i="5"/>
  <c r="S1143" i="5"/>
  <c r="S1142" i="5"/>
  <c r="S1141" i="5"/>
  <c r="S1140" i="5"/>
  <c r="S1139" i="5"/>
  <c r="S1138" i="5"/>
  <c r="S1137" i="5"/>
  <c r="S1136" i="5"/>
  <c r="S1135" i="5"/>
  <c r="S1134" i="5"/>
  <c r="S1133" i="5"/>
  <c r="S1132" i="5"/>
  <c r="S1131" i="5"/>
  <c r="S1130" i="5"/>
  <c r="S1129" i="5"/>
  <c r="S1128" i="5"/>
  <c r="S1127" i="5"/>
  <c r="S1126" i="5"/>
  <c r="S1125" i="5"/>
  <c r="S1124" i="5"/>
  <c r="S1123" i="5"/>
  <c r="S1122" i="5"/>
  <c r="S1121" i="5"/>
  <c r="S1120" i="5"/>
  <c r="S1119" i="5"/>
  <c r="S1118" i="5"/>
  <c r="S1117" i="5"/>
  <c r="S1116" i="5"/>
  <c r="S1115" i="5"/>
  <c r="S1114" i="5"/>
  <c r="S1113" i="5"/>
  <c r="S1112" i="5"/>
  <c r="S1111" i="5"/>
  <c r="S1110" i="5"/>
  <c r="S1109" i="5"/>
  <c r="S1108" i="5"/>
  <c r="S1107" i="5"/>
  <c r="S1106" i="5"/>
  <c r="S1105" i="5"/>
  <c r="S1104" i="5"/>
  <c r="S1103" i="5"/>
  <c r="S1102" i="5"/>
  <c r="S1101" i="5"/>
  <c r="S1100" i="5"/>
  <c r="S1099" i="5"/>
  <c r="S1098" i="5"/>
  <c r="S1097" i="5"/>
  <c r="S1096" i="5"/>
  <c r="S1095" i="5"/>
  <c r="S1094" i="5"/>
  <c r="S1093" i="5"/>
  <c r="S1092" i="5"/>
  <c r="S1091" i="5"/>
  <c r="S1090" i="5"/>
  <c r="S1089" i="5"/>
  <c r="S1088" i="5"/>
  <c r="S1087" i="5"/>
  <c r="S1086" i="5"/>
  <c r="S1085" i="5"/>
  <c r="S1084" i="5"/>
  <c r="S1083" i="5"/>
  <c r="S1082" i="5"/>
  <c r="S1081" i="5"/>
  <c r="S1080" i="5"/>
  <c r="S1079" i="5"/>
  <c r="S1078" i="5"/>
  <c r="S1077" i="5"/>
  <c r="S1076" i="5"/>
  <c r="S1075" i="5"/>
  <c r="S1074" i="5"/>
  <c r="S1073" i="5"/>
  <c r="S1072" i="5"/>
  <c r="S1071" i="5"/>
  <c r="S1070" i="5"/>
  <c r="S1069" i="5"/>
  <c r="S1068" i="5"/>
  <c r="S1067" i="5"/>
  <c r="S1066" i="5"/>
  <c r="S1065" i="5"/>
  <c r="S1064" i="5"/>
  <c r="S1063" i="5"/>
  <c r="S1062" i="5"/>
  <c r="S1061" i="5"/>
  <c r="S1060" i="5"/>
  <c r="S1059" i="5"/>
  <c r="S1058" i="5"/>
  <c r="S1057" i="5"/>
  <c r="S1056" i="5"/>
  <c r="S1055" i="5"/>
  <c r="S1054" i="5"/>
  <c r="S1053" i="5"/>
  <c r="S1052" i="5"/>
  <c r="S1051" i="5"/>
  <c r="S1050" i="5"/>
  <c r="S1049" i="5"/>
  <c r="S1048" i="5"/>
  <c r="S1047" i="5"/>
  <c r="S1046" i="5"/>
  <c r="S1045" i="5"/>
  <c r="S1044" i="5"/>
  <c r="S1043" i="5"/>
  <c r="S1042" i="5"/>
  <c r="S1041" i="5"/>
  <c r="S1040" i="5"/>
  <c r="S1039" i="5"/>
  <c r="S1038" i="5"/>
  <c r="S1037" i="5"/>
  <c r="S1036" i="5"/>
  <c r="S1035" i="5"/>
  <c r="S1034" i="5"/>
  <c r="S1033" i="5"/>
  <c r="S1032" i="5"/>
  <c r="S1031" i="5"/>
  <c r="S1030" i="5"/>
  <c r="S1029" i="5"/>
  <c r="S1028" i="5"/>
  <c r="S1027" i="5"/>
  <c r="S1026" i="5"/>
  <c r="S1025" i="5"/>
  <c r="S1024" i="5"/>
  <c r="S1023" i="5"/>
  <c r="S1022" i="5"/>
  <c r="S1021" i="5"/>
  <c r="S1020" i="5"/>
  <c r="S1019" i="5"/>
  <c r="S1018" i="5"/>
  <c r="S1017" i="5"/>
  <c r="S1016" i="5"/>
  <c r="S1015" i="5"/>
  <c r="S1014" i="5"/>
  <c r="S1013" i="5"/>
  <c r="S1012" i="5"/>
  <c r="S1011" i="5"/>
  <c r="S1010" i="5"/>
  <c r="S1009" i="5"/>
  <c r="S1008" i="5"/>
  <c r="S1007" i="5"/>
  <c r="S1006" i="5"/>
  <c r="S1005" i="5"/>
  <c r="S1004" i="5"/>
  <c r="S1003" i="5"/>
  <c r="S1002" i="5"/>
  <c r="S1001" i="5"/>
  <c r="S1000" i="5"/>
  <c r="S999" i="5"/>
  <c r="S998" i="5"/>
  <c r="S997" i="5"/>
  <c r="S996" i="5"/>
  <c r="S995" i="5"/>
  <c r="S994" i="5"/>
  <c r="S993" i="5"/>
  <c r="S992" i="5"/>
  <c r="S991" i="5"/>
  <c r="S990" i="5"/>
  <c r="S989" i="5"/>
  <c r="S988" i="5"/>
  <c r="S987" i="5"/>
  <c r="S986" i="5"/>
  <c r="S985" i="5"/>
  <c r="S984" i="5"/>
  <c r="S983" i="5"/>
  <c r="S982" i="5"/>
  <c r="S981" i="5"/>
  <c r="S980" i="5"/>
  <c r="S979" i="5"/>
  <c r="S978" i="5"/>
  <c r="S977" i="5"/>
  <c r="S976" i="5"/>
  <c r="S975" i="5"/>
  <c r="S974" i="5"/>
  <c r="S973" i="5"/>
  <c r="S972" i="5"/>
  <c r="S971" i="5"/>
  <c r="S970" i="5"/>
  <c r="S969" i="5"/>
  <c r="S968" i="5"/>
  <c r="S967" i="5"/>
  <c r="S966" i="5"/>
  <c r="S965" i="5"/>
  <c r="S964" i="5"/>
  <c r="S963" i="5"/>
  <c r="S962" i="5"/>
  <c r="S961" i="5"/>
  <c r="S960" i="5"/>
  <c r="S959" i="5"/>
  <c r="S958" i="5"/>
  <c r="S957" i="5"/>
  <c r="S956" i="5"/>
  <c r="S955" i="5"/>
  <c r="S954" i="5"/>
  <c r="S953" i="5"/>
  <c r="S952" i="5"/>
  <c r="S951" i="5"/>
  <c r="S950" i="5"/>
  <c r="S949" i="5"/>
  <c r="S948" i="5"/>
  <c r="S947" i="5"/>
  <c r="S946" i="5"/>
  <c r="S945" i="5"/>
  <c r="S944" i="5"/>
  <c r="S943" i="5"/>
  <c r="S942" i="5"/>
  <c r="S941" i="5"/>
  <c r="S940" i="5"/>
  <c r="S939" i="5"/>
  <c r="S938" i="5"/>
  <c r="S937" i="5"/>
  <c r="S936" i="5"/>
  <c r="S935" i="5"/>
  <c r="S934" i="5"/>
  <c r="S933" i="5"/>
  <c r="S932" i="5"/>
  <c r="S931" i="5"/>
  <c r="S930" i="5"/>
  <c r="S929" i="5"/>
  <c r="S928" i="5"/>
  <c r="S927" i="5"/>
  <c r="S926" i="5"/>
  <c r="S925" i="5"/>
  <c r="S924" i="5"/>
  <c r="S923" i="5"/>
  <c r="S922" i="5"/>
  <c r="S921" i="5"/>
  <c r="S920" i="5"/>
  <c r="S919" i="5"/>
  <c r="S918" i="5"/>
  <c r="S917" i="5"/>
  <c r="S916" i="5"/>
  <c r="S915" i="5"/>
  <c r="S914" i="5"/>
  <c r="S913" i="5"/>
  <c r="S912" i="5"/>
  <c r="S911" i="5"/>
  <c r="S910" i="5"/>
  <c r="S909" i="5"/>
  <c r="S908" i="5"/>
  <c r="S907" i="5"/>
  <c r="S906" i="5"/>
  <c r="S905" i="5"/>
  <c r="S904" i="5"/>
  <c r="S903" i="5"/>
  <c r="S902" i="5"/>
  <c r="S901" i="5"/>
  <c r="S900" i="5"/>
  <c r="S899" i="5"/>
  <c r="S898" i="5"/>
  <c r="S897" i="5"/>
  <c r="S896" i="5"/>
  <c r="S895" i="5"/>
  <c r="S894" i="5"/>
  <c r="S893" i="5"/>
  <c r="S892" i="5"/>
  <c r="S891" i="5"/>
  <c r="S890" i="5"/>
  <c r="S889" i="5"/>
  <c r="S888" i="5"/>
  <c r="S887" i="5"/>
  <c r="S886" i="5"/>
  <c r="S885" i="5"/>
  <c r="S884" i="5"/>
  <c r="S883" i="5"/>
  <c r="S882" i="5"/>
  <c r="S881" i="5"/>
  <c r="S880" i="5"/>
  <c r="S879" i="5"/>
  <c r="S878" i="5"/>
  <c r="S877" i="5"/>
  <c r="S876" i="5"/>
  <c r="S875" i="5"/>
  <c r="S874" i="5"/>
  <c r="S873" i="5"/>
  <c r="S872" i="5"/>
  <c r="S871" i="5"/>
  <c r="S870" i="5"/>
  <c r="S869" i="5"/>
  <c r="S868" i="5"/>
  <c r="S867" i="5"/>
  <c r="S866" i="5"/>
  <c r="S865" i="5"/>
  <c r="S864" i="5"/>
  <c r="S863" i="5"/>
  <c r="S862" i="5"/>
  <c r="S861" i="5"/>
  <c r="S860" i="5"/>
  <c r="S859" i="5"/>
  <c r="S858" i="5"/>
  <c r="S857" i="5"/>
  <c r="S856" i="5"/>
  <c r="S855" i="5"/>
  <c r="S854" i="5"/>
  <c r="S853" i="5"/>
  <c r="S852" i="5"/>
  <c r="S851" i="5"/>
  <c r="S850" i="5"/>
  <c r="S849" i="5"/>
  <c r="S848" i="5"/>
  <c r="S847" i="5"/>
  <c r="S846" i="5"/>
  <c r="S845" i="5"/>
  <c r="S844" i="5"/>
  <c r="S843" i="5"/>
  <c r="S842" i="5"/>
  <c r="S841" i="5"/>
  <c r="S840" i="5"/>
  <c r="S839" i="5"/>
  <c r="S838" i="5"/>
  <c r="S837" i="5"/>
  <c r="S836" i="5"/>
  <c r="S835" i="5"/>
  <c r="S834" i="5"/>
  <c r="S833" i="5"/>
  <c r="S832" i="5"/>
  <c r="S831" i="5"/>
  <c r="S830" i="5"/>
  <c r="S829" i="5"/>
  <c r="S828" i="5"/>
  <c r="S827" i="5"/>
  <c r="S826" i="5"/>
  <c r="S825" i="5"/>
  <c r="S824" i="5"/>
  <c r="S823" i="5"/>
  <c r="S822" i="5"/>
  <c r="S821" i="5"/>
  <c r="S820" i="5"/>
  <c r="S819" i="5"/>
  <c r="S818" i="5"/>
  <c r="S817" i="5"/>
  <c r="S816" i="5"/>
  <c r="S815" i="5"/>
  <c r="S814" i="5"/>
  <c r="S813" i="5"/>
  <c r="S812" i="5"/>
  <c r="S811" i="5"/>
  <c r="S810" i="5"/>
  <c r="S809" i="5"/>
  <c r="S808" i="5"/>
  <c r="S807" i="5"/>
  <c r="S806" i="5"/>
  <c r="S805" i="5"/>
  <c r="S804" i="5"/>
  <c r="S803" i="5"/>
  <c r="S802" i="5"/>
  <c r="S801" i="5"/>
  <c r="S800" i="5"/>
  <c r="S799" i="5"/>
  <c r="S798" i="5"/>
  <c r="S797" i="5"/>
  <c r="S796" i="5"/>
  <c r="S795" i="5"/>
  <c r="S794" i="5"/>
  <c r="S793" i="5"/>
  <c r="S792" i="5"/>
  <c r="S791" i="5"/>
  <c r="S790" i="5"/>
  <c r="S789" i="5"/>
  <c r="S788" i="5"/>
  <c r="S787" i="5"/>
  <c r="S786" i="5"/>
  <c r="S785" i="5"/>
  <c r="S784" i="5"/>
  <c r="S783" i="5"/>
  <c r="S782" i="5"/>
  <c r="S781" i="5"/>
  <c r="S780" i="5"/>
  <c r="S779" i="5"/>
  <c r="S778" i="5"/>
  <c r="S777" i="5"/>
  <c r="S776" i="5"/>
  <c r="S775" i="5"/>
  <c r="S774" i="5"/>
  <c r="S773" i="5"/>
  <c r="S772" i="5"/>
  <c r="S771" i="5"/>
  <c r="S770" i="5"/>
  <c r="S769" i="5"/>
  <c r="S768" i="5"/>
  <c r="S767" i="5"/>
  <c r="S766" i="5"/>
  <c r="S765" i="5"/>
  <c r="S764" i="5"/>
  <c r="S763" i="5"/>
  <c r="S762" i="5"/>
  <c r="S761" i="5"/>
  <c r="S760" i="5"/>
  <c r="S759" i="5"/>
  <c r="S758" i="5"/>
  <c r="S757" i="5"/>
  <c r="S756" i="5"/>
  <c r="S755" i="5"/>
  <c r="S754" i="5"/>
  <c r="S753" i="5"/>
  <c r="S752" i="5"/>
  <c r="S751" i="5"/>
  <c r="S750" i="5"/>
  <c r="S749" i="5"/>
  <c r="S748" i="5"/>
  <c r="S747" i="5"/>
  <c r="S746" i="5"/>
  <c r="S745" i="5"/>
  <c r="S744" i="5"/>
  <c r="S743" i="5"/>
  <c r="S742" i="5"/>
  <c r="S741" i="5"/>
  <c r="S740" i="5"/>
  <c r="S739" i="5"/>
  <c r="S738" i="5"/>
  <c r="S737" i="5"/>
  <c r="S736" i="5"/>
  <c r="S735" i="5"/>
  <c r="S734" i="5"/>
  <c r="S733" i="5"/>
  <c r="S732" i="5"/>
  <c r="S731" i="5"/>
  <c r="S730" i="5"/>
  <c r="S729" i="5"/>
  <c r="S728" i="5"/>
  <c r="S727" i="5"/>
  <c r="S726" i="5"/>
  <c r="S725" i="5"/>
  <c r="S724" i="5"/>
  <c r="S723" i="5"/>
  <c r="S722" i="5"/>
  <c r="S721" i="5"/>
  <c r="S720" i="5"/>
  <c r="S719" i="5"/>
  <c r="S718" i="5"/>
  <c r="S717" i="5"/>
  <c r="S716" i="5"/>
  <c r="S715" i="5"/>
  <c r="S714" i="5"/>
  <c r="S713" i="5"/>
  <c r="S712" i="5"/>
  <c r="S711" i="5"/>
  <c r="S710" i="5"/>
  <c r="S709" i="5"/>
  <c r="S708" i="5"/>
  <c r="S707" i="5"/>
  <c r="S706" i="5"/>
  <c r="S705" i="5"/>
  <c r="S704" i="5"/>
  <c r="S703" i="5"/>
  <c r="S702" i="5"/>
  <c r="S701" i="5"/>
  <c r="S700" i="5"/>
  <c r="S699" i="5"/>
  <c r="S698" i="5"/>
  <c r="S697" i="5"/>
  <c r="S696" i="5"/>
  <c r="S695" i="5"/>
  <c r="S694" i="5"/>
  <c r="S693" i="5"/>
  <c r="S692" i="5"/>
  <c r="S691" i="5"/>
  <c r="S690" i="5"/>
  <c r="S689" i="5"/>
  <c r="S688" i="5"/>
  <c r="S687" i="5"/>
  <c r="S686" i="5"/>
  <c r="S685" i="5"/>
  <c r="S684" i="5"/>
  <c r="S683" i="5"/>
  <c r="S682" i="5"/>
  <c r="S681" i="5"/>
  <c r="S680" i="5"/>
  <c r="S679" i="5"/>
  <c r="S678" i="5"/>
  <c r="S677" i="5"/>
  <c r="S676" i="5"/>
  <c r="S675" i="5"/>
  <c r="S674" i="5"/>
  <c r="S673" i="5"/>
  <c r="S672" i="5"/>
  <c r="S671" i="5"/>
  <c r="S670" i="5"/>
  <c r="S669" i="5"/>
  <c r="S668" i="5"/>
  <c r="S667" i="5"/>
  <c r="S666" i="5"/>
  <c r="S665" i="5"/>
  <c r="S664" i="5"/>
  <c r="S663" i="5"/>
  <c r="S662" i="5"/>
  <c r="S661" i="5"/>
  <c r="S660" i="5"/>
  <c r="S659" i="5"/>
  <c r="S658" i="5"/>
  <c r="S657" i="5"/>
  <c r="S656" i="5"/>
  <c r="S655" i="5"/>
  <c r="S654" i="5"/>
  <c r="S653" i="5"/>
  <c r="S652" i="5"/>
  <c r="S651" i="5"/>
  <c r="S650" i="5"/>
  <c r="S649" i="5"/>
  <c r="S648" i="5"/>
  <c r="S647" i="5"/>
  <c r="S646" i="5"/>
  <c r="S645" i="5"/>
  <c r="S644" i="5"/>
  <c r="S643" i="5"/>
  <c r="S642" i="5"/>
  <c r="S641" i="5"/>
  <c r="S640" i="5"/>
  <c r="S639" i="5"/>
  <c r="S638" i="5"/>
  <c r="S637" i="5"/>
  <c r="S636" i="5"/>
  <c r="S635" i="5"/>
  <c r="S634" i="5"/>
  <c r="S633" i="5"/>
  <c r="S632" i="5"/>
  <c r="S631" i="5"/>
  <c r="S630" i="5"/>
  <c r="S629" i="5"/>
  <c r="S628" i="5"/>
  <c r="S627" i="5"/>
  <c r="S626" i="5"/>
  <c r="S625" i="5"/>
  <c r="S624" i="5"/>
  <c r="S623" i="5"/>
  <c r="S622" i="5"/>
  <c r="S621" i="5"/>
  <c r="S620" i="5"/>
  <c r="S619" i="5"/>
  <c r="S618" i="5"/>
  <c r="S617" i="5"/>
  <c r="S616" i="5"/>
  <c r="S615" i="5"/>
  <c r="S614" i="5"/>
  <c r="S613" i="5"/>
  <c r="S612" i="5"/>
  <c r="S611" i="5"/>
  <c r="S610" i="5"/>
  <c r="S609" i="5"/>
  <c r="S608" i="5"/>
  <c r="S607" i="5"/>
  <c r="S606" i="5"/>
  <c r="S605" i="5"/>
  <c r="S604" i="5"/>
  <c r="S603" i="5"/>
  <c r="S602" i="5"/>
  <c r="S601" i="5"/>
  <c r="S600" i="5"/>
  <c r="S599" i="5"/>
  <c r="S598" i="5"/>
  <c r="S597" i="5"/>
  <c r="S596" i="5"/>
  <c r="S595" i="5"/>
  <c r="S594" i="5"/>
  <c r="S593" i="5"/>
  <c r="S592" i="5"/>
  <c r="S591" i="5"/>
  <c r="S590" i="5"/>
  <c r="S589" i="5"/>
  <c r="S588" i="5"/>
  <c r="S587" i="5"/>
  <c r="S586" i="5"/>
  <c r="S585" i="5"/>
  <c r="S584" i="5"/>
  <c r="S583" i="5"/>
  <c r="S582" i="5"/>
  <c r="S581" i="5"/>
  <c r="S580" i="5"/>
  <c r="S579" i="5"/>
  <c r="S578" i="5"/>
  <c r="S577" i="5"/>
  <c r="S576" i="5"/>
  <c r="S575" i="5"/>
  <c r="S574" i="5"/>
  <c r="S573" i="5"/>
  <c r="S572" i="5"/>
  <c r="S571" i="5"/>
  <c r="S570" i="5"/>
  <c r="S569" i="5"/>
  <c r="S568" i="5"/>
  <c r="S567" i="5"/>
  <c r="S566" i="5"/>
  <c r="S565" i="5"/>
  <c r="S564" i="5"/>
  <c r="S563" i="5"/>
  <c r="S562" i="5"/>
  <c r="S561" i="5"/>
  <c r="S560" i="5"/>
  <c r="S559" i="5"/>
  <c r="S558" i="5"/>
  <c r="S557" i="5"/>
  <c r="S556" i="5"/>
  <c r="S555" i="5"/>
  <c r="S554" i="5"/>
  <c r="S553" i="5"/>
  <c r="S552" i="5"/>
  <c r="S551" i="5"/>
  <c r="S550" i="5"/>
  <c r="S549" i="5"/>
  <c r="S548" i="5"/>
  <c r="S547" i="5"/>
  <c r="S546" i="5"/>
  <c r="S545" i="5"/>
  <c r="S544" i="5"/>
  <c r="S543" i="5"/>
  <c r="S542" i="5"/>
  <c r="S541" i="5"/>
  <c r="S540" i="5"/>
  <c r="S539" i="5"/>
  <c r="S538" i="5"/>
  <c r="S537" i="5"/>
  <c r="S536" i="5"/>
  <c r="S535" i="5"/>
  <c r="S534" i="5"/>
  <c r="S533" i="5"/>
  <c r="S532" i="5"/>
  <c r="S531" i="5"/>
  <c r="S530" i="5"/>
  <c r="S529" i="5"/>
  <c r="S528" i="5"/>
  <c r="S527" i="5"/>
  <c r="S526" i="5"/>
  <c r="S525" i="5"/>
  <c r="S524" i="5"/>
  <c r="S523" i="5"/>
  <c r="S522" i="5"/>
  <c r="S521" i="5"/>
  <c r="S520" i="5"/>
  <c r="S519" i="5"/>
  <c r="S518" i="5"/>
  <c r="S517" i="5"/>
  <c r="S516" i="5"/>
  <c r="S515" i="5"/>
  <c r="S514" i="5"/>
  <c r="S513" i="5"/>
  <c r="S512" i="5"/>
  <c r="S511" i="5"/>
  <c r="S510" i="5"/>
  <c r="S509" i="5"/>
  <c r="S508" i="5"/>
  <c r="S507" i="5"/>
  <c r="S506" i="5"/>
  <c r="S505" i="5"/>
  <c r="S504" i="5"/>
  <c r="S503" i="5"/>
  <c r="S502" i="5"/>
  <c r="S501" i="5"/>
  <c r="S500" i="5"/>
  <c r="S499" i="5"/>
  <c r="S498" i="5"/>
  <c r="S497" i="5"/>
  <c r="S496" i="5"/>
  <c r="S495" i="5"/>
  <c r="S494" i="5"/>
  <c r="S493" i="5"/>
  <c r="S492" i="5"/>
  <c r="S491" i="5"/>
  <c r="S490" i="5"/>
  <c r="S489" i="5"/>
  <c r="S488" i="5"/>
  <c r="S487" i="5"/>
  <c r="S486" i="5"/>
  <c r="S485" i="5"/>
  <c r="S484" i="5"/>
  <c r="S483" i="5"/>
  <c r="S482" i="5"/>
  <c r="S481" i="5"/>
  <c r="S480" i="5"/>
  <c r="S479" i="5"/>
  <c r="S478" i="5"/>
  <c r="S477" i="5"/>
  <c r="S476" i="5"/>
  <c r="S475" i="5"/>
  <c r="S474" i="5"/>
  <c r="S473" i="5"/>
  <c r="S472" i="5"/>
  <c r="S471" i="5"/>
  <c r="S470" i="5"/>
  <c r="S469" i="5"/>
  <c r="S468" i="5"/>
  <c r="S467" i="5"/>
  <c r="S466" i="5"/>
  <c r="S465" i="5"/>
  <c r="S464" i="5"/>
  <c r="S463" i="5"/>
  <c r="S462" i="5"/>
  <c r="S461" i="5"/>
  <c r="S460" i="5"/>
  <c r="S459" i="5"/>
  <c r="S458" i="5"/>
  <c r="S457" i="5"/>
  <c r="S456" i="5"/>
  <c r="S455" i="5"/>
  <c r="S454" i="5"/>
  <c r="S453" i="5"/>
  <c r="S452" i="5"/>
  <c r="S451" i="5"/>
  <c r="S450" i="5"/>
  <c r="S449" i="5"/>
  <c r="S448" i="5"/>
  <c r="S447" i="5"/>
  <c r="S446" i="5"/>
  <c r="S445" i="5"/>
  <c r="S444" i="5"/>
  <c r="S443" i="5"/>
  <c r="S442" i="5"/>
  <c r="S441" i="5"/>
  <c r="S440" i="5"/>
  <c r="S439" i="5"/>
  <c r="S438" i="5"/>
  <c r="S437" i="5"/>
  <c r="S436" i="5"/>
  <c r="S435" i="5"/>
  <c r="S434" i="5"/>
  <c r="S433" i="5"/>
  <c r="S432" i="5"/>
  <c r="S431" i="5"/>
  <c r="S430" i="5"/>
  <c r="S429" i="5"/>
  <c r="S428" i="5"/>
  <c r="S427" i="5"/>
  <c r="S426" i="5"/>
  <c r="S425" i="5"/>
  <c r="S424" i="5"/>
  <c r="S423" i="5"/>
  <c r="S422" i="5"/>
  <c r="S421" i="5"/>
  <c r="S420" i="5"/>
  <c r="S419" i="5"/>
  <c r="S418" i="5"/>
  <c r="S417" i="5"/>
  <c r="S416" i="5"/>
  <c r="S415" i="5"/>
  <c r="S414" i="5"/>
  <c r="S413" i="5"/>
  <c r="S412" i="5"/>
  <c r="S411" i="5"/>
  <c r="S410" i="5"/>
  <c r="S409" i="5"/>
  <c r="S408" i="5"/>
  <c r="S407" i="5"/>
  <c r="S406" i="5"/>
  <c r="S405" i="5"/>
  <c r="S404" i="5"/>
  <c r="S403" i="5"/>
  <c r="S402" i="5"/>
  <c r="S401" i="5"/>
  <c r="S400" i="5"/>
  <c r="S399" i="5"/>
  <c r="S398" i="5"/>
  <c r="S397" i="5"/>
  <c r="S396" i="5"/>
  <c r="S395" i="5"/>
  <c r="S394" i="5"/>
  <c r="S393" i="5"/>
  <c r="S392" i="5"/>
  <c r="S391" i="5"/>
  <c r="S390" i="5"/>
  <c r="S389" i="5"/>
  <c r="S388" i="5"/>
  <c r="S387" i="5"/>
  <c r="S386" i="5"/>
  <c r="S385" i="5"/>
  <c r="S384" i="5"/>
  <c r="S383" i="5"/>
  <c r="S382" i="5"/>
  <c r="S381" i="5"/>
  <c r="S380" i="5"/>
  <c r="S379" i="5"/>
  <c r="S378" i="5"/>
  <c r="S377" i="5"/>
  <c r="S376" i="5"/>
  <c r="S375" i="5"/>
  <c r="S374" i="5"/>
  <c r="S373" i="5"/>
  <c r="S372" i="5"/>
  <c r="S371" i="5"/>
  <c r="S370" i="5"/>
  <c r="S369" i="5"/>
  <c r="S368" i="5"/>
  <c r="S367" i="5"/>
  <c r="S366" i="5"/>
  <c r="S365" i="5"/>
  <c r="S364" i="5"/>
  <c r="S363" i="5"/>
  <c r="S362" i="5"/>
  <c r="S361" i="5"/>
  <c r="S360" i="5"/>
  <c r="S359" i="5"/>
  <c r="S358" i="5"/>
  <c r="S357" i="5"/>
  <c r="S356" i="5"/>
  <c r="S355" i="5"/>
  <c r="S354" i="5"/>
  <c r="S353" i="5"/>
  <c r="S352" i="5"/>
  <c r="S351" i="5"/>
  <c r="S350" i="5"/>
  <c r="S349" i="5"/>
  <c r="S348" i="5"/>
  <c r="S347" i="5"/>
  <c r="S346" i="5"/>
  <c r="S345" i="5"/>
  <c r="S344" i="5"/>
  <c r="S343" i="5"/>
  <c r="S342" i="5"/>
  <c r="S341" i="5"/>
  <c r="S340" i="5"/>
  <c r="S339" i="5"/>
  <c r="S338" i="5"/>
  <c r="S337" i="5"/>
  <c r="S336" i="5"/>
  <c r="S335" i="5"/>
  <c r="S334" i="5"/>
  <c r="S333" i="5"/>
  <c r="S332" i="5"/>
  <c r="S331" i="5"/>
  <c r="S330" i="5"/>
  <c r="S329" i="5"/>
  <c r="S328" i="5"/>
  <c r="S327" i="5"/>
  <c r="S326" i="5"/>
  <c r="S325" i="5"/>
  <c r="S324" i="5"/>
  <c r="S323" i="5"/>
  <c r="S322" i="5"/>
  <c r="S321" i="5"/>
  <c r="S320" i="5"/>
  <c r="S319" i="5"/>
  <c r="S318" i="5"/>
  <c r="S317" i="5"/>
  <c r="S316" i="5"/>
  <c r="S315" i="5"/>
  <c r="S314" i="5"/>
  <c r="S313" i="5"/>
  <c r="S312" i="5"/>
  <c r="S311" i="5"/>
  <c r="S310" i="5"/>
  <c r="S309" i="5"/>
  <c r="S308" i="5"/>
  <c r="S307" i="5"/>
  <c r="S306" i="5"/>
  <c r="S305" i="5"/>
  <c r="S304" i="5"/>
  <c r="S303" i="5"/>
  <c r="S302" i="5"/>
  <c r="S301" i="5"/>
  <c r="S300" i="5"/>
  <c r="S299" i="5"/>
  <c r="S298" i="5"/>
  <c r="S297" i="5"/>
  <c r="S296" i="5"/>
  <c r="S295" i="5"/>
  <c r="S294" i="5"/>
  <c r="S293" i="5"/>
  <c r="S292" i="5"/>
  <c r="S291" i="5"/>
  <c r="S290" i="5"/>
  <c r="S289" i="5"/>
  <c r="S288" i="5"/>
  <c r="S287" i="5"/>
  <c r="S286" i="5"/>
  <c r="S285" i="5"/>
  <c r="S284" i="5"/>
  <c r="S283" i="5"/>
  <c r="S282" i="5"/>
  <c r="S281" i="5"/>
  <c r="S280" i="5"/>
  <c r="S279" i="5"/>
  <c r="S278" i="5"/>
  <c r="S277" i="5"/>
  <c r="S276" i="5"/>
  <c r="S275" i="5"/>
  <c r="S274" i="5"/>
  <c r="S273" i="5"/>
  <c r="S272" i="5"/>
  <c r="S271" i="5"/>
  <c r="S270" i="5"/>
  <c r="S269" i="5"/>
  <c r="S268" i="5"/>
  <c r="S267" i="5"/>
  <c r="S266" i="5"/>
  <c r="S265" i="5"/>
  <c r="S264" i="5"/>
  <c r="S263" i="5"/>
  <c r="S262" i="5"/>
  <c r="S261" i="5"/>
  <c r="S260" i="5"/>
  <c r="S259" i="5"/>
  <c r="S258" i="5"/>
  <c r="S257" i="5"/>
  <c r="S256" i="5"/>
  <c r="S255" i="5"/>
  <c r="S254" i="5"/>
  <c r="S253" i="5"/>
  <c r="S252" i="5"/>
  <c r="S251" i="5"/>
  <c r="S250" i="5"/>
  <c r="S249" i="5"/>
  <c r="S248" i="5"/>
  <c r="S247" i="5"/>
  <c r="S246" i="5"/>
  <c r="S245" i="5"/>
  <c r="S244" i="5"/>
  <c r="S243" i="5"/>
  <c r="S242" i="5"/>
  <c r="S241" i="5"/>
  <c r="S240" i="5"/>
  <c r="S239" i="5"/>
  <c r="S238" i="5"/>
  <c r="S237" i="5"/>
  <c r="S236" i="5"/>
  <c r="S235" i="5"/>
  <c r="S234" i="5"/>
  <c r="S233" i="5"/>
  <c r="S232" i="5"/>
  <c r="S231" i="5"/>
  <c r="S230" i="5"/>
  <c r="S229" i="5"/>
  <c r="S228" i="5"/>
  <c r="S227" i="5"/>
  <c r="S226" i="5"/>
  <c r="S225" i="5"/>
  <c r="S224" i="5"/>
  <c r="S223" i="5"/>
  <c r="S222" i="5"/>
  <c r="S221" i="5"/>
  <c r="S220" i="5"/>
  <c r="S219" i="5"/>
  <c r="S218" i="5"/>
  <c r="S217" i="5"/>
  <c r="S216" i="5"/>
  <c r="S215" i="5"/>
  <c r="S214" i="5"/>
  <c r="S213" i="5"/>
  <c r="S212" i="5"/>
  <c r="S211" i="5"/>
  <c r="S210" i="5"/>
  <c r="S209" i="5"/>
  <c r="S208" i="5"/>
  <c r="S207" i="5"/>
  <c r="S206" i="5"/>
  <c r="S205" i="5"/>
  <c r="S204" i="5"/>
  <c r="S203" i="5"/>
  <c r="S202" i="5"/>
  <c r="S201" i="5"/>
  <c r="S200" i="5"/>
  <c r="S199" i="5"/>
  <c r="S198" i="5"/>
  <c r="S197" i="5"/>
  <c r="S196" i="5"/>
  <c r="S195" i="5"/>
  <c r="S194" i="5"/>
  <c r="S193" i="5"/>
  <c r="S192" i="5"/>
  <c r="S191" i="5"/>
  <c r="S190" i="5"/>
  <c r="S189" i="5"/>
  <c r="S188" i="5"/>
  <c r="S187" i="5"/>
  <c r="S186" i="5"/>
  <c r="S185" i="5"/>
  <c r="S184" i="5"/>
  <c r="S183" i="5"/>
  <c r="S182" i="5"/>
  <c r="S181" i="5"/>
  <c r="S180" i="5"/>
  <c r="S179" i="5"/>
  <c r="S178" i="5"/>
  <c r="S177" i="5"/>
  <c r="S176" i="5"/>
  <c r="S175" i="5"/>
  <c r="S174" i="5"/>
  <c r="S173" i="5"/>
  <c r="S172" i="5"/>
  <c r="S171" i="5"/>
  <c r="S170" i="5"/>
  <c r="S169" i="5"/>
  <c r="S168" i="5"/>
  <c r="S167" i="5"/>
  <c r="S166" i="5"/>
  <c r="S165" i="5"/>
  <c r="S164" i="5"/>
  <c r="S163" i="5"/>
  <c r="S162" i="5"/>
  <c r="S161" i="5"/>
  <c r="S160" i="5"/>
  <c r="S159" i="5"/>
  <c r="S158" i="5"/>
  <c r="S157" i="5"/>
  <c r="S156" i="5"/>
  <c r="S155" i="5"/>
  <c r="S154" i="5"/>
  <c r="S153" i="5"/>
  <c r="S152" i="5"/>
  <c r="S151" i="5"/>
  <c r="S150" i="5"/>
  <c r="S149" i="5"/>
  <c r="S148" i="5"/>
  <c r="S147" i="5"/>
  <c r="S146" i="5"/>
  <c r="S145" i="5"/>
  <c r="S144" i="5"/>
  <c r="S143" i="5"/>
  <c r="S142" i="5"/>
  <c r="S141" i="5"/>
  <c r="S140" i="5"/>
  <c r="S139" i="5"/>
  <c r="S138" i="5"/>
  <c r="S137" i="5"/>
  <c r="S136" i="5"/>
  <c r="S135" i="5"/>
  <c r="S134" i="5"/>
  <c r="S133" i="5"/>
  <c r="S132" i="5"/>
  <c r="S131" i="5"/>
  <c r="S130" i="5"/>
  <c r="S129" i="5"/>
  <c r="S128" i="5"/>
  <c r="S127" i="5"/>
  <c r="S126" i="5"/>
  <c r="S125" i="5"/>
  <c r="S124" i="5"/>
  <c r="S123" i="5"/>
  <c r="S122" i="5"/>
  <c r="S121" i="5"/>
  <c r="S120" i="5"/>
  <c r="S119" i="5"/>
  <c r="S118" i="5"/>
  <c r="S117" i="5"/>
  <c r="S116" i="5"/>
  <c r="S115" i="5"/>
  <c r="S114" i="5"/>
  <c r="S113" i="5"/>
  <c r="S112" i="5"/>
  <c r="S111" i="5"/>
  <c r="S110" i="5"/>
  <c r="S109" i="5"/>
  <c r="S108" i="5"/>
  <c r="S107" i="5"/>
  <c r="S106" i="5"/>
  <c r="S105" i="5"/>
  <c r="S104" i="5"/>
  <c r="S103" i="5"/>
  <c r="S102" i="5"/>
  <c r="S101" i="5"/>
  <c r="S100" i="5"/>
  <c r="S99" i="5"/>
  <c r="S98" i="5"/>
  <c r="S97" i="5"/>
  <c r="S96" i="5"/>
  <c r="S95" i="5"/>
  <c r="S94" i="5"/>
  <c r="S93" i="5"/>
  <c r="S92" i="5"/>
  <c r="S91" i="5"/>
  <c r="S90" i="5"/>
  <c r="S89" i="5"/>
  <c r="S88" i="5"/>
  <c r="S87" i="5"/>
  <c r="S86" i="5"/>
  <c r="S85" i="5"/>
  <c r="S84" i="5"/>
  <c r="S83" i="5"/>
  <c r="S82" i="5"/>
  <c r="S81" i="5"/>
  <c r="S80" i="5"/>
  <c r="S79" i="5"/>
  <c r="S78" i="5"/>
  <c r="S77" i="5"/>
  <c r="S76" i="5"/>
  <c r="S75" i="5"/>
  <c r="S74" i="5"/>
  <c r="S73" i="5"/>
  <c r="S72" i="5"/>
  <c r="S71" i="5"/>
  <c r="S70" i="5"/>
  <c r="S69" i="5"/>
  <c r="S68" i="5"/>
  <c r="S67" i="5"/>
  <c r="S66" i="5"/>
  <c r="S65" i="5"/>
  <c r="S64" i="5"/>
  <c r="S63" i="5"/>
  <c r="S62" i="5"/>
  <c r="S61" i="5"/>
  <c r="S60" i="5"/>
  <c r="S59" i="5"/>
  <c r="S58" i="5"/>
  <c r="S57" i="5"/>
  <c r="S56" i="5"/>
  <c r="S55" i="5"/>
  <c r="S54" i="5"/>
  <c r="S53" i="5"/>
  <c r="S52" i="5"/>
  <c r="S51" i="5"/>
  <c r="S50" i="5"/>
  <c r="S49" i="5"/>
  <c r="S48" i="5"/>
  <c r="S47" i="5"/>
  <c r="S46" i="5"/>
  <c r="S45" i="5"/>
  <c r="S44" i="5"/>
  <c r="S43" i="5"/>
  <c r="S42" i="5"/>
  <c r="S41" i="5"/>
  <c r="S40" i="5"/>
  <c r="S39" i="5"/>
  <c r="S38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C4" i="12" l="1"/>
</calcChain>
</file>

<file path=xl/sharedStrings.xml><?xml version="1.0" encoding="utf-8"?>
<sst xmlns="http://schemas.openxmlformats.org/spreadsheetml/2006/main" count="164407" uniqueCount="6818">
  <si>
    <t>Date de remplissage de la fiche</t>
  </si>
  <si>
    <t>Date de naissance</t>
  </si>
  <si>
    <t>Niveau d'etude</t>
  </si>
  <si>
    <t>Genre</t>
  </si>
  <si>
    <t>Taille</t>
  </si>
  <si>
    <t>Poids</t>
  </si>
  <si>
    <t>Situation Matrimoniale (SM)</t>
  </si>
  <si>
    <t>Profession</t>
  </si>
  <si>
    <t>Arrondissement de résidence</t>
  </si>
  <si>
    <t>Quartier de Résidence</t>
  </si>
  <si>
    <t>Nationalité</t>
  </si>
  <si>
    <t>Religion</t>
  </si>
  <si>
    <t>A-t-il (elle) déjà donné le sang</t>
  </si>
  <si>
    <t>Si oui preciser la date du dernier don.</t>
  </si>
  <si>
    <t>Taux d’hémoglobine</t>
  </si>
  <si>
    <t>ÉLIGIBILITÉ AU DON.</t>
  </si>
  <si>
    <t>Raison indisponibilité  [Est sous anti-biothérapie  ]</t>
  </si>
  <si>
    <t>Raison indisponibilité  [Taux d’hémoglobine bas ]</t>
  </si>
  <si>
    <t>Raison indisponibilité  [date de dernier Don &lt; 3 mois ]</t>
  </si>
  <si>
    <t>Raison indisponibilité  [IST récente (Exclu VIH, Hbs, Hcv)]</t>
  </si>
  <si>
    <t xml:space="preserve">Date de dernières règles (DDR) </t>
  </si>
  <si>
    <t>Raison de l’indisponibilité de la femme [La DDR est mauvais si &lt;14 jour avant le don]</t>
  </si>
  <si>
    <t>Raison de l’indisponibilité de la femme [Allaitement ]</t>
  </si>
  <si>
    <t>Raison de l’indisponibilité de la femme [A accoucher ces 6 derniers mois  ]</t>
  </si>
  <si>
    <t>Raison de l’indisponibilité de la femme [Interruption de grossesse  ces 06 derniers mois]</t>
  </si>
  <si>
    <t>Raison de l’indisponibilité de la femme [est enceinte ]</t>
  </si>
  <si>
    <t>Autre raisons,  preciser</t>
  </si>
  <si>
    <t>Sélectionner "ok" pour envoyer</t>
  </si>
  <si>
    <t>Raison de non-eligibilité totale  [Antécédent de transfusion]</t>
  </si>
  <si>
    <t>Raison de non-eligibilité totale  [Porteur(HIV,hbs,hcv)]</t>
  </si>
  <si>
    <t>Raison de non-eligibilité totale  [Opéré]</t>
  </si>
  <si>
    <t>Raison de non-eligibilité totale  [Drepanocytaire]</t>
  </si>
  <si>
    <t>Raison de non-eligibilité totale  [Diabétique]</t>
  </si>
  <si>
    <t>Raison de non-eligibilité totale  [Hypertendus]</t>
  </si>
  <si>
    <t>Raison de non-eligibilité totale  [Asthmatiques]</t>
  </si>
  <si>
    <t>Raison de non-eligibilité totale  [Cardiaque]</t>
  </si>
  <si>
    <t>Raison de non-eligibilité totale  [Tatoué]</t>
  </si>
  <si>
    <t>Raison de non-eligibilité totale  [Scarifié]</t>
  </si>
  <si>
    <t>Si autres raison préciser</t>
  </si>
  <si>
    <t>Pas Précisé</t>
  </si>
  <si>
    <t>Homme</t>
  </si>
  <si>
    <t>Célibataire</t>
  </si>
  <si>
    <t xml:space="preserve">Chaudronnier </t>
  </si>
  <si>
    <t>Douala 3</t>
  </si>
  <si>
    <t xml:space="preserve">Logbaba </t>
  </si>
  <si>
    <t>Camerounaise</t>
  </si>
  <si>
    <t>Oui</t>
  </si>
  <si>
    <t>Eligible</t>
  </si>
  <si>
    <t>Universitaire</t>
  </si>
  <si>
    <t>Marié (e)</t>
  </si>
  <si>
    <t>Secrétaire comptable</t>
  </si>
  <si>
    <t>Douala (Non précisé )</t>
  </si>
  <si>
    <t>NDOGPASSI 2</t>
  </si>
  <si>
    <t>Chretien (Ne de nouveau)</t>
  </si>
  <si>
    <t>Secondaire</t>
  </si>
  <si>
    <t>Femme</t>
  </si>
  <si>
    <t>Commerçant (e)</t>
  </si>
  <si>
    <t>Dakar</t>
  </si>
  <si>
    <t>Chretien (Catholique)</t>
  </si>
  <si>
    <t>Homme d’affaire</t>
  </si>
  <si>
    <t>Douala 5</t>
  </si>
  <si>
    <t>NGANGUE</t>
  </si>
  <si>
    <t>Non</t>
  </si>
  <si>
    <t>Beat Maker</t>
  </si>
  <si>
    <t>Douala</t>
  </si>
  <si>
    <t>13.6</t>
  </si>
  <si>
    <t>AGENT D'ENTRETIEN</t>
  </si>
  <si>
    <t>BEPENDA</t>
  </si>
  <si>
    <t>CHRETIEN</t>
  </si>
  <si>
    <t xml:space="preserve">Technicien d’etancheite </t>
  </si>
  <si>
    <t>Bepanda</t>
  </si>
  <si>
    <t>Mécanicien</t>
  </si>
  <si>
    <t>Pk14</t>
  </si>
  <si>
    <t>15.5</t>
  </si>
  <si>
    <t>Soudeur</t>
  </si>
  <si>
    <t xml:space="preserve">Ari </t>
  </si>
  <si>
    <t xml:space="preserve">Epc </t>
  </si>
  <si>
    <t>Estheticien</t>
  </si>
  <si>
    <t>Douala douala</t>
  </si>
  <si>
    <t>Etudiant (e)</t>
  </si>
  <si>
    <t xml:space="preserve">Logbessou </t>
  </si>
  <si>
    <t>Bependa</t>
  </si>
  <si>
    <t>Negoce bois</t>
  </si>
  <si>
    <t>Makepe</t>
  </si>
  <si>
    <t>Chretien (Protestant )</t>
  </si>
  <si>
    <t>Juriste</t>
  </si>
  <si>
    <t>Pk12</t>
  </si>
  <si>
    <t>NYALLA</t>
  </si>
  <si>
    <t>16.1</t>
  </si>
  <si>
    <t>Agent de securite</t>
  </si>
  <si>
    <t>Nyalla</t>
  </si>
  <si>
    <t>13.0</t>
  </si>
  <si>
    <t>Primaire</t>
  </si>
  <si>
    <t>Vigil</t>
  </si>
  <si>
    <t>14.3</t>
  </si>
  <si>
    <t>Plombier</t>
  </si>
  <si>
    <t>Nkolbong</t>
  </si>
  <si>
    <t>14.6</t>
  </si>
  <si>
    <t>Maçon</t>
  </si>
  <si>
    <t>15.4</t>
  </si>
  <si>
    <t>14.7</t>
  </si>
  <si>
    <t>Eleve</t>
  </si>
  <si>
    <t>15.8</t>
  </si>
  <si>
    <t>Agent technique</t>
  </si>
  <si>
    <t>Yassa</t>
  </si>
  <si>
    <t xml:space="preserve">Trieur </t>
  </si>
  <si>
    <t>Ngodi bakoko</t>
  </si>
  <si>
    <t>13.2</t>
  </si>
  <si>
    <t>Chauffeur</t>
  </si>
  <si>
    <t>14.5</t>
  </si>
  <si>
    <t>Ndokoti</t>
  </si>
  <si>
    <t>Machiniste</t>
  </si>
  <si>
    <t>14.9</t>
  </si>
  <si>
    <t>Maitresse</t>
  </si>
  <si>
    <t>Douala 1</t>
  </si>
  <si>
    <t>Deido</t>
  </si>
  <si>
    <t>12.6</t>
  </si>
  <si>
    <t>Chargée de communication</t>
  </si>
  <si>
    <t>Yaounde</t>
  </si>
  <si>
    <t>Bastos</t>
  </si>
  <si>
    <t>12.4</t>
  </si>
  <si>
    <t>Douala 2</t>
  </si>
  <si>
    <t>New bell</t>
  </si>
  <si>
    <t>Malienne</t>
  </si>
  <si>
    <t>Musulman</t>
  </si>
  <si>
    <t>15.2</t>
  </si>
  <si>
    <t>Technicien</t>
  </si>
  <si>
    <t>Sic cacao</t>
  </si>
  <si>
    <t>13.7</t>
  </si>
  <si>
    <t>Boko</t>
  </si>
  <si>
    <t>13.4</t>
  </si>
  <si>
    <t>Ndogpassi 3</t>
  </si>
  <si>
    <t>13.3</t>
  </si>
  <si>
    <t xml:space="preserve">Ndogpassi </t>
  </si>
  <si>
    <t>Sans Emplois</t>
  </si>
  <si>
    <t>DOUALA</t>
  </si>
  <si>
    <t>14.4</t>
  </si>
  <si>
    <t>TECHNICIEN EN AGRICULTURE</t>
  </si>
  <si>
    <t>PK13</t>
  </si>
  <si>
    <t>PK9</t>
  </si>
  <si>
    <t>Homme d'affaire</t>
  </si>
  <si>
    <t>BEPANDA</t>
  </si>
  <si>
    <t>FOOTBALLEUR</t>
  </si>
  <si>
    <t>BESSENGUE</t>
  </si>
  <si>
    <t>Enseignant (e)</t>
  </si>
  <si>
    <t>Comptable</t>
  </si>
  <si>
    <t>Ari</t>
  </si>
  <si>
    <t>13.5</t>
  </si>
  <si>
    <t>Realisateur</t>
  </si>
  <si>
    <t>Newbell</t>
  </si>
  <si>
    <t>Electricien</t>
  </si>
  <si>
    <t>14.8</t>
  </si>
  <si>
    <t>Infor'aticien</t>
  </si>
  <si>
    <t>Technicien supérieur d’agriculture</t>
  </si>
  <si>
    <t>Ménagère</t>
  </si>
  <si>
    <t xml:space="preserve">Yansoki </t>
  </si>
  <si>
    <t xml:space="preserve">Agent commercial </t>
  </si>
  <si>
    <t>Douala 4</t>
  </si>
  <si>
    <t xml:space="preserve">Ndobo </t>
  </si>
  <si>
    <t xml:space="preserve">Intendant infirmier supérieur </t>
  </si>
  <si>
    <t>Mbanga</t>
  </si>
  <si>
    <t xml:space="preserve">Agent immobilier </t>
  </si>
  <si>
    <t>Pk8</t>
  </si>
  <si>
    <t>Vendeur</t>
  </si>
  <si>
    <t>Village</t>
  </si>
  <si>
    <t>Japoma</t>
  </si>
  <si>
    <t>Cableur</t>
  </si>
  <si>
    <t xml:space="preserve">Terminus saint Michel </t>
  </si>
  <si>
    <t>Bonanjo</t>
  </si>
  <si>
    <t>Bonaberi</t>
  </si>
  <si>
    <t xml:space="preserve">Deido </t>
  </si>
  <si>
    <t xml:space="preserve">Électricien </t>
  </si>
  <si>
    <t>Bafoussam</t>
  </si>
  <si>
    <t xml:space="preserve">Ccc </t>
  </si>
  <si>
    <t>Baptist</t>
  </si>
  <si>
    <t xml:space="preserve">Soboum-Dakar </t>
  </si>
  <si>
    <t xml:space="preserve">Hôpital général de douala </t>
  </si>
  <si>
    <t xml:space="preserve">Élève </t>
  </si>
  <si>
    <t xml:space="preserve">Saint Thomas logbaba </t>
  </si>
  <si>
    <t xml:space="preserve">Vendeur </t>
  </si>
  <si>
    <t xml:space="preserve">Bangapongo </t>
  </si>
  <si>
    <t>Technicien de laboratoire</t>
  </si>
  <si>
    <t xml:space="preserve">New town aéroport </t>
  </si>
  <si>
    <t xml:space="preserve">Docker </t>
  </si>
  <si>
    <t>NDOGPASSI 3</t>
  </si>
  <si>
    <t>She’ll-village</t>
  </si>
  <si>
    <t xml:space="preserve">She’ll village </t>
  </si>
  <si>
    <t xml:space="preserve">Bependa </t>
  </si>
  <si>
    <t xml:space="preserve">Développeur en informatique </t>
  </si>
  <si>
    <t xml:space="preserve">Bocom safari </t>
  </si>
  <si>
    <t>Commercial</t>
  </si>
  <si>
    <t>Kotto</t>
  </si>
  <si>
    <t>Footballeur</t>
  </si>
  <si>
    <t xml:space="preserve">Footballeur </t>
  </si>
  <si>
    <t>Logpom</t>
  </si>
  <si>
    <t>Bonamoussadi</t>
  </si>
  <si>
    <t xml:space="preserve">Bonamoussadi </t>
  </si>
  <si>
    <t>Dschang</t>
  </si>
  <si>
    <t xml:space="preserve">Dolker </t>
  </si>
  <si>
    <t>Divorcé(e)</t>
  </si>
  <si>
    <t>Nyalla pariso</t>
  </si>
  <si>
    <t>Nyalla chateau</t>
  </si>
  <si>
    <t>Ingénieur</t>
  </si>
  <si>
    <t>Nkolmesseng</t>
  </si>
  <si>
    <t>Carrefour ari</t>
  </si>
  <si>
    <t>Centrafricaine</t>
  </si>
  <si>
    <t>Stagiaitaire C U D</t>
  </si>
  <si>
    <t>Bependa Aeroport</t>
  </si>
  <si>
    <t>Cite cic</t>
  </si>
  <si>
    <t>Agent de maintenance indusyrielle</t>
  </si>
  <si>
    <t>Ndg-bong</t>
  </si>
  <si>
    <t>Ingénieur réseaux et telecom</t>
  </si>
  <si>
    <t xml:space="preserve">Ndogbong </t>
  </si>
  <si>
    <t xml:space="preserve">Médecin </t>
  </si>
  <si>
    <t xml:space="preserve">Ingénieur des télécommunications </t>
  </si>
  <si>
    <t xml:space="preserve">Conseillé technique </t>
  </si>
  <si>
    <t xml:space="preserve">Douala </t>
  </si>
  <si>
    <t>Pk10</t>
  </si>
  <si>
    <t xml:space="preserve">Nyalla pariso </t>
  </si>
  <si>
    <t>Technicien endiscopie</t>
  </si>
  <si>
    <t>Non precisé</t>
  </si>
  <si>
    <t>Agent de securité</t>
  </si>
  <si>
    <t>Beedi</t>
  </si>
  <si>
    <t xml:space="preserve">Non précise </t>
  </si>
  <si>
    <t>Beedi malangue</t>
  </si>
  <si>
    <t>N’y alla Pariso</t>
  </si>
  <si>
    <t>TECHNICIEN</t>
  </si>
  <si>
    <t>YASSA</t>
  </si>
  <si>
    <t>OPERATEUR ECONOMIQUE</t>
  </si>
  <si>
    <t>Non-croyant</t>
  </si>
  <si>
    <t>EMPLOYE ENTREPRISE</t>
  </si>
  <si>
    <t>LOG-BABA</t>
  </si>
  <si>
    <t>14.1</t>
  </si>
  <si>
    <t>TOTAL AEROPORT</t>
  </si>
  <si>
    <t>14.0</t>
  </si>
  <si>
    <t>BONABERI NDOBO</t>
  </si>
  <si>
    <t>PENTECOTISTE</t>
  </si>
  <si>
    <t>Sportifs</t>
  </si>
  <si>
    <t>PLOMBIER</t>
  </si>
  <si>
    <t>Bonaberi Ndoba</t>
  </si>
  <si>
    <t>Pentecotiste</t>
  </si>
  <si>
    <t>Operateur</t>
  </si>
  <si>
    <t xml:space="preserve">Pk9 </t>
  </si>
  <si>
    <t>Log baba</t>
  </si>
  <si>
    <t>Pk9</t>
  </si>
  <si>
    <t>PLEG</t>
  </si>
  <si>
    <t>Ndogbong</t>
  </si>
  <si>
    <t xml:space="preserve">Ndogbon </t>
  </si>
  <si>
    <t xml:space="preserve">Makepe </t>
  </si>
  <si>
    <t>INFORMATICIEN DE RESEAU</t>
  </si>
  <si>
    <t>Personnel de sante</t>
  </si>
  <si>
    <t>Chargé de clientèle</t>
  </si>
  <si>
    <t>Deïdo</t>
  </si>
  <si>
    <t xml:space="preserve">Chargé de clientèle </t>
  </si>
  <si>
    <t>Agent d'entretien</t>
  </si>
  <si>
    <t>Chef de sécurité</t>
  </si>
  <si>
    <t>Ndokotti</t>
  </si>
  <si>
    <t>Marqueur des produits pétroliers</t>
  </si>
  <si>
    <t>Yaoundé</t>
  </si>
  <si>
    <t>Cité-sic</t>
  </si>
  <si>
    <t>Informaticien de réseau</t>
  </si>
  <si>
    <t>Rien</t>
  </si>
  <si>
    <t>Pk 8 Entrée Laïque</t>
  </si>
  <si>
    <t>Pas précisée</t>
  </si>
  <si>
    <t>Assistant d'administratif</t>
  </si>
  <si>
    <t>Technicien du génie sanitaire</t>
  </si>
  <si>
    <t>Bonabéri Grand-hangar</t>
  </si>
  <si>
    <t>Laborantin</t>
  </si>
  <si>
    <t>Bonaberi SCTM</t>
  </si>
  <si>
    <t>Aucun</t>
  </si>
  <si>
    <t>Elève</t>
  </si>
  <si>
    <t>Logbaba</t>
  </si>
  <si>
    <t>Aide chirugien</t>
  </si>
  <si>
    <t>bonaberi entree cebec</t>
  </si>
  <si>
    <t>PK11</t>
  </si>
  <si>
    <t>MENUSIER</t>
  </si>
  <si>
    <t>Marin</t>
  </si>
  <si>
    <t>Pk11</t>
  </si>
  <si>
    <t>Bonaberie</t>
  </si>
  <si>
    <t>Employé (e)  dans une entreprise</t>
  </si>
  <si>
    <t>Électrotechnicien</t>
  </si>
  <si>
    <t>Damas</t>
  </si>
  <si>
    <t>Pentecôtistes</t>
  </si>
  <si>
    <t>Douala CCC</t>
  </si>
  <si>
    <t>Sérigraphe</t>
  </si>
  <si>
    <t>Akwa</t>
  </si>
  <si>
    <t>Élève</t>
  </si>
  <si>
    <t>Brazzaville</t>
  </si>
  <si>
    <t>Bali</t>
  </si>
  <si>
    <t>Débrouillard</t>
  </si>
  <si>
    <t>Bonapriso</t>
  </si>
  <si>
    <t>Ambulancier</t>
  </si>
  <si>
    <t>Malangue</t>
  </si>
  <si>
    <t>Militaire</t>
  </si>
  <si>
    <t>Adventiste</t>
  </si>
  <si>
    <t>Gestionnaire ressources humaines</t>
  </si>
  <si>
    <t>Ange rafael</t>
  </si>
  <si>
    <t>Magasinier</t>
  </si>
  <si>
    <t>Charger de la sécurité</t>
  </si>
  <si>
    <t>Agent d'exploitation</t>
  </si>
  <si>
    <t>Akwa ngodi</t>
  </si>
  <si>
    <t>Gestionnaire de vols</t>
  </si>
  <si>
    <t>Électricien</t>
  </si>
  <si>
    <t>Newton aeroport</t>
  </si>
  <si>
    <t>Pompiste</t>
  </si>
  <si>
    <t>Ingénieur génie civil</t>
  </si>
  <si>
    <t>Caissière</t>
  </si>
  <si>
    <t>Technicien de génie civile</t>
  </si>
  <si>
    <t>Pentecôtiste</t>
  </si>
  <si>
    <t>Newton aéroport</t>
  </si>
  <si>
    <t>Terminus ucb</t>
  </si>
  <si>
    <t>Contractuel d'administration</t>
  </si>
  <si>
    <t>Nkol mbong</t>
  </si>
  <si>
    <t>Cité des palmiers</t>
  </si>
  <si>
    <t>Cité de palmiers</t>
  </si>
  <si>
    <t>Informaticien</t>
  </si>
  <si>
    <t>Worker trader</t>
  </si>
  <si>
    <t>Mboppi</t>
  </si>
  <si>
    <t>Menuisier</t>
  </si>
  <si>
    <t>Ndogpassi</t>
  </si>
  <si>
    <t>Axe lourd bependa</t>
  </si>
  <si>
    <t>Chômeur</t>
  </si>
  <si>
    <t>NYALLA PARISO</t>
  </si>
  <si>
    <t>Conducteur</t>
  </si>
  <si>
    <t>Pk20</t>
  </si>
  <si>
    <t>ELECTRICIEN</t>
  </si>
  <si>
    <t>PK14</t>
  </si>
  <si>
    <t>COMPTABLE FINANCIER</t>
  </si>
  <si>
    <t>MAKEPE</t>
  </si>
  <si>
    <t>COMPTABLE</t>
  </si>
  <si>
    <t>NON PRECISE</t>
  </si>
  <si>
    <t>BONABERI</t>
  </si>
  <si>
    <t>INFORMATICIEN</t>
  </si>
  <si>
    <t>CHAUFEUR</t>
  </si>
  <si>
    <t>Chretien</t>
  </si>
  <si>
    <t>ADMINISTRATEUR DES HOPITAUX</t>
  </si>
  <si>
    <t>AGENT TECHNIQUE</t>
  </si>
  <si>
    <t>NGODI BAKOKO</t>
  </si>
  <si>
    <t>ATMS</t>
  </si>
  <si>
    <t>AGENT D'APPUI PHARMICIE</t>
  </si>
  <si>
    <t>AKWA</t>
  </si>
  <si>
    <t>KOTTO IMMEUBLE</t>
  </si>
  <si>
    <t>PEINTRE</t>
  </si>
  <si>
    <t>PK21</t>
  </si>
  <si>
    <t>BEPENDA MATURITE</t>
  </si>
  <si>
    <t>LOGBABA</t>
  </si>
  <si>
    <t>BP SITE</t>
  </si>
  <si>
    <t>ELEVE</t>
  </si>
  <si>
    <t>PK5</t>
  </si>
  <si>
    <t>BP CITE</t>
  </si>
  <si>
    <t>RUE FOCH</t>
  </si>
  <si>
    <t>DOCKER</t>
  </si>
  <si>
    <t>NEW-BELL</t>
  </si>
  <si>
    <t>GRUTIER</t>
  </si>
  <si>
    <t>BEEDI</t>
  </si>
  <si>
    <t>GESTIONNAIRE</t>
  </si>
  <si>
    <t>NDOKOTI</t>
  </si>
  <si>
    <t>ENRI</t>
  </si>
  <si>
    <t>SOUDRONIER</t>
  </si>
  <si>
    <t>NDOPASSI III</t>
  </si>
  <si>
    <t>HOTELLIER</t>
  </si>
  <si>
    <t>DEIDO</t>
  </si>
  <si>
    <t>KOTTO BONAMOUSSADI</t>
  </si>
  <si>
    <t>CHAUFFEUR</t>
  </si>
  <si>
    <t>LOGPOM</t>
  </si>
  <si>
    <t>MANILASON</t>
  </si>
  <si>
    <t>BOIS DE SINGE</t>
  </si>
  <si>
    <t>ELECTRICIEN PLOMBIER</t>
  </si>
  <si>
    <t>CABLEUR</t>
  </si>
  <si>
    <t>DAKAR</t>
  </si>
  <si>
    <t>CHAUDRONIER</t>
  </si>
  <si>
    <t>Ndongbong</t>
  </si>
  <si>
    <t>STUCKOWLOVE</t>
  </si>
  <si>
    <t>BONAMOUSSADI</t>
  </si>
  <si>
    <t>AMERICAINE</t>
  </si>
  <si>
    <t>DECLAMANT DOUANE</t>
  </si>
  <si>
    <t>MAGASINIER</t>
  </si>
  <si>
    <t>VILLAGE</t>
  </si>
  <si>
    <t>NDOGPASSI I</t>
  </si>
  <si>
    <t>MISSOLE II</t>
  </si>
  <si>
    <t>BALI</t>
  </si>
  <si>
    <t>NDOGBONG</t>
  </si>
  <si>
    <t>AGENT DE SECURITE</t>
  </si>
  <si>
    <t>NDOGPASSI</t>
  </si>
  <si>
    <t>NYALLA HAOUSSA</t>
  </si>
  <si>
    <t>MACHINISTE</t>
  </si>
  <si>
    <t>CITE CICAM</t>
  </si>
  <si>
    <t>NEW BELL BASSA</t>
  </si>
  <si>
    <t>NKONGUONDO</t>
  </si>
  <si>
    <t>Gestionnaire de ressources humaines</t>
  </si>
  <si>
    <t>New-deido</t>
  </si>
  <si>
    <t>14,7g/dl</t>
  </si>
  <si>
    <t>CHANTRE MUSICIEN</t>
  </si>
  <si>
    <t>NKONMONDO</t>
  </si>
  <si>
    <t>ASSISTANT JURIDIQUE</t>
  </si>
  <si>
    <t>NKONGMONDO</t>
  </si>
  <si>
    <t>NGODI AKWA</t>
  </si>
  <si>
    <t>TECHNICIEN EN METALLURGIE</t>
  </si>
  <si>
    <t>QUARYIER ESPOIR</t>
  </si>
  <si>
    <t>Medecin</t>
  </si>
  <si>
    <t>Decorateur Baptiment</t>
  </si>
  <si>
    <t>13.9</t>
  </si>
  <si>
    <t>Coiffeuse</t>
  </si>
  <si>
    <t>Pas precise</t>
  </si>
  <si>
    <t>Cheminot</t>
  </si>
  <si>
    <t>Total nkolbong</t>
  </si>
  <si>
    <t>Declarant en douane</t>
  </si>
  <si>
    <t>Jardin logbaba</t>
  </si>
  <si>
    <t>Fonctionnaires</t>
  </si>
  <si>
    <t>Logbessou</t>
  </si>
  <si>
    <t>Logisticien</t>
  </si>
  <si>
    <t>Logbaba st thomad</t>
  </si>
  <si>
    <t>Rue koloko bonapriso</t>
  </si>
  <si>
    <t>Peintre</t>
  </si>
  <si>
    <t>Electronicien</t>
  </si>
  <si>
    <t>Ingenieur</t>
  </si>
  <si>
    <t>Hoteliet</t>
  </si>
  <si>
    <t>Cité-sic bassa</t>
  </si>
  <si>
    <t>Nouvelle route cité sic</t>
  </si>
  <si>
    <t>Logisticien transport</t>
  </si>
  <si>
    <t>Saint thomas</t>
  </si>
  <si>
    <t>veuf (veuve)</t>
  </si>
  <si>
    <t>Patissier</t>
  </si>
  <si>
    <t>Cité sic</t>
  </si>
  <si>
    <t>Bependa omnisport</t>
  </si>
  <si>
    <t>Etudiant</t>
  </si>
  <si>
    <t>Pk17</t>
  </si>
  <si>
    <t xml:space="preserve">Ingénieur </t>
  </si>
  <si>
    <t>Non précisé</t>
  </si>
  <si>
    <t xml:space="preserve">Électricien en bâtiment </t>
  </si>
  <si>
    <t xml:space="preserve">Sans emploi </t>
  </si>
  <si>
    <t>New-bell</t>
  </si>
  <si>
    <t xml:space="preserve">Superviseur maintenance </t>
  </si>
  <si>
    <t>Infographe</t>
  </si>
  <si>
    <t>Prestataire de service et consultant sportif</t>
  </si>
  <si>
    <t>Cuisinier</t>
  </si>
  <si>
    <t xml:space="preserve">Bependa tonnerre </t>
  </si>
  <si>
    <t xml:space="preserve">Libérale </t>
  </si>
  <si>
    <t xml:space="preserve">Bonabéri </t>
  </si>
  <si>
    <t>Kms</t>
  </si>
  <si>
    <t xml:space="preserve">Pk15 </t>
  </si>
  <si>
    <t xml:space="preserve">Agent de sécurité </t>
  </si>
  <si>
    <t xml:space="preserve">Newton aéroport </t>
  </si>
  <si>
    <t>Business man</t>
  </si>
  <si>
    <t>Buea</t>
  </si>
  <si>
    <t xml:space="preserve">Pâtissier </t>
  </si>
  <si>
    <t>Pk16</t>
  </si>
  <si>
    <t>Pk15</t>
  </si>
  <si>
    <t xml:space="preserve">Ingénieur civil </t>
  </si>
  <si>
    <t>Entrepreneur</t>
  </si>
  <si>
    <t xml:space="preserve">Journaliste </t>
  </si>
  <si>
    <t>Chimiste</t>
  </si>
  <si>
    <t xml:space="preserve">Yassa </t>
  </si>
  <si>
    <t>Agent de sécurité hgoped</t>
  </si>
  <si>
    <t>Agent maritime</t>
  </si>
  <si>
    <t>Archiviste</t>
  </si>
  <si>
    <t xml:space="preserve">Agent de liaison </t>
  </si>
  <si>
    <t>Bassa</t>
  </si>
  <si>
    <t>Croyant</t>
  </si>
  <si>
    <t>Colleur de roue</t>
  </si>
  <si>
    <t>Bilongue</t>
  </si>
  <si>
    <t>Akwa nord</t>
  </si>
  <si>
    <t>Gestionnaire</t>
  </si>
  <si>
    <t xml:space="preserve">Chauffeur </t>
  </si>
  <si>
    <t xml:space="preserve">Agent pressing </t>
  </si>
  <si>
    <t>Agriculteur</t>
  </si>
  <si>
    <t>Analyste -programmeur</t>
  </si>
  <si>
    <t xml:space="preserve">Technicien </t>
  </si>
  <si>
    <t xml:space="preserve">Informaticien </t>
  </si>
  <si>
    <t>Métallurgiste</t>
  </si>
  <si>
    <t xml:space="preserve">Maçon </t>
  </si>
  <si>
    <t xml:space="preserve">Japouma </t>
  </si>
  <si>
    <t xml:space="preserve">Réseaux et télécommunications </t>
  </si>
  <si>
    <t>Bonaloka</t>
  </si>
  <si>
    <t>Business Man</t>
  </si>
  <si>
    <t xml:space="preserve">Agent municipal </t>
  </si>
  <si>
    <t>Bonabéri (grand baobab)</t>
  </si>
  <si>
    <t>Restaurateur</t>
  </si>
  <si>
    <t xml:space="preserve">Bonamousadi </t>
  </si>
  <si>
    <t xml:space="preserve">Village </t>
  </si>
  <si>
    <t xml:space="preserve">Standardise </t>
  </si>
  <si>
    <t xml:space="preserve">Déclarant en douane </t>
  </si>
  <si>
    <t xml:space="preserve">Imprimeur </t>
  </si>
  <si>
    <t xml:space="preserve">Mécanicien </t>
  </si>
  <si>
    <t xml:space="preserve">NDOGPASSI </t>
  </si>
  <si>
    <t>Brassaville</t>
  </si>
  <si>
    <t xml:space="preserve">Commerciale </t>
  </si>
  <si>
    <t xml:space="preserve">New bell </t>
  </si>
  <si>
    <t xml:space="preserve">Cultivateur </t>
  </si>
  <si>
    <t>Pk5 new bell</t>
  </si>
  <si>
    <t xml:space="preserve">Électrotechnicien </t>
  </si>
  <si>
    <t>Pk16(sappe )</t>
  </si>
  <si>
    <t>Yansoki bakoko</t>
  </si>
  <si>
    <t xml:space="preserve">Ingénieur en mécanique </t>
  </si>
  <si>
    <t>Bonadouma-bonapriso</t>
  </si>
  <si>
    <t>Bois de singe</t>
  </si>
  <si>
    <t>Menusier</t>
  </si>
  <si>
    <t xml:space="preserve">Bonaberi </t>
  </si>
  <si>
    <t>Cité belge</t>
  </si>
  <si>
    <t xml:space="preserve">Machiniste </t>
  </si>
  <si>
    <t xml:space="preserve">Cité maetude </t>
  </si>
  <si>
    <t xml:space="preserve">Agent fret airport </t>
  </si>
  <si>
    <t>Logbaba jardin</t>
  </si>
  <si>
    <t>Elf (rond point)</t>
  </si>
  <si>
    <t xml:space="preserve">Menuisier </t>
  </si>
  <si>
    <t>Content manager</t>
  </si>
  <si>
    <t>Dibombari</t>
  </si>
  <si>
    <t>New-bell /nkouloulou</t>
  </si>
  <si>
    <t xml:space="preserve">Magasinier </t>
  </si>
  <si>
    <t xml:space="preserve">Besengue </t>
  </si>
  <si>
    <t>Chrétienne</t>
  </si>
  <si>
    <t>Pasteur</t>
  </si>
  <si>
    <t>Cultivateur</t>
  </si>
  <si>
    <t>Cité cicam</t>
  </si>
  <si>
    <t>Ndogsimbi</t>
  </si>
  <si>
    <t>Chrétien pas précisé</t>
  </si>
  <si>
    <t>Opérateur portique</t>
  </si>
  <si>
    <t>Kribi</t>
  </si>
  <si>
    <t>Ndogpassi 2</t>
  </si>
  <si>
    <t>Gare bessengue</t>
  </si>
  <si>
    <t>Transitaire</t>
  </si>
  <si>
    <t>Gendarme</t>
  </si>
  <si>
    <t>Parisot nyalla</t>
  </si>
  <si>
    <t>Pas précisé</t>
  </si>
  <si>
    <t>Chrétien</t>
  </si>
  <si>
    <t>Pk13</t>
  </si>
  <si>
    <t>Pk 11</t>
  </si>
  <si>
    <t>Chrétien non précisé</t>
  </si>
  <si>
    <t>Nyalla japoma</t>
  </si>
  <si>
    <t>Nkongmondo</t>
  </si>
  <si>
    <t>Entrée mini Cité cogefar</t>
  </si>
  <si>
    <t>Carreleur</t>
  </si>
  <si>
    <t>Maintenancier</t>
  </si>
  <si>
    <t>Trefilleur</t>
  </si>
  <si>
    <t>Douala(non) précisé</t>
  </si>
  <si>
    <t>Douala non précisé</t>
  </si>
  <si>
    <t>Chaudronnier</t>
  </si>
  <si>
    <t>Agent sécurité</t>
  </si>
  <si>
    <t>Brancardier</t>
  </si>
  <si>
    <t>Pl12</t>
  </si>
  <si>
    <t>Itba village</t>
  </si>
  <si>
    <t>Auditeur interne</t>
  </si>
  <si>
    <t>Pk18</t>
  </si>
  <si>
    <t>Hôtelier</t>
  </si>
  <si>
    <t>Pk23</t>
  </si>
  <si>
    <t>Village borne 10</t>
  </si>
  <si>
    <t>Pk 16</t>
  </si>
  <si>
    <t>Bijoutier</t>
  </si>
  <si>
    <t>Électronicien</t>
  </si>
  <si>
    <t>Brewing operator</t>
  </si>
  <si>
    <t>Énergéticien</t>
  </si>
  <si>
    <t>Njombe</t>
  </si>
  <si>
    <t>Texaco aéroport</t>
  </si>
  <si>
    <t>Pk5</t>
  </si>
  <si>
    <t>New Bell</t>
  </si>
  <si>
    <t>CCC NDOKOTTI</t>
  </si>
  <si>
    <t>MBOKO</t>
  </si>
  <si>
    <t>TECHNICIEN GENIE CIVIL</t>
  </si>
  <si>
    <t>newbell</t>
  </si>
  <si>
    <t>constructeur en bâtiment</t>
  </si>
  <si>
    <t>Bois des singes</t>
  </si>
  <si>
    <t>kotto</t>
  </si>
  <si>
    <t>conducteurs d'engins genie civil</t>
  </si>
  <si>
    <t>Madagascar</t>
  </si>
  <si>
    <t>ndogpassi</t>
  </si>
  <si>
    <t>logbaba</t>
  </si>
  <si>
    <t>bonaberi</t>
  </si>
  <si>
    <t>cite cicam</t>
  </si>
  <si>
    <t>photographe</t>
  </si>
  <si>
    <t>taximan</t>
  </si>
  <si>
    <t>nboko</t>
  </si>
  <si>
    <t>BOKO</t>
  </si>
  <si>
    <t>BRAZZAVILLE</t>
  </si>
  <si>
    <t>TERGAL</t>
  </si>
  <si>
    <t>PK12</t>
  </si>
  <si>
    <t>TIKO</t>
  </si>
  <si>
    <t>Facteur</t>
  </si>
  <si>
    <t>Cite de la paix</t>
  </si>
  <si>
    <t>BONALOKA</t>
  </si>
  <si>
    <t xml:space="preserve">New bel </t>
  </si>
  <si>
    <t>Ndog-Passi</t>
  </si>
  <si>
    <t xml:space="preserve">Technicien en Batiment </t>
  </si>
  <si>
    <t>Nyalla-kambo</t>
  </si>
  <si>
    <t xml:space="preserve">Tôlier </t>
  </si>
  <si>
    <t xml:space="preserve">Nyalla </t>
  </si>
  <si>
    <t xml:space="preserve">Adventiste </t>
  </si>
  <si>
    <t xml:space="preserve">Staffeur </t>
  </si>
  <si>
    <t xml:space="preserve">Logpom </t>
  </si>
  <si>
    <t xml:space="preserve">Maintenancier ind </t>
  </si>
  <si>
    <t xml:space="preserve">Maintenancier industriel </t>
  </si>
  <si>
    <t xml:space="preserve">Japoma </t>
  </si>
  <si>
    <t xml:space="preserve">Borne 10 village </t>
  </si>
  <si>
    <t xml:space="preserve">Henry </t>
  </si>
  <si>
    <t>Henry</t>
  </si>
  <si>
    <t xml:space="preserve">Brazzaville </t>
  </si>
  <si>
    <t xml:space="preserve">Intendant </t>
  </si>
  <si>
    <t xml:space="preserve">Hôtelier </t>
  </si>
  <si>
    <t>PK18</t>
  </si>
  <si>
    <t xml:space="preserve">Analyste de données </t>
  </si>
  <si>
    <t xml:space="preserve">Emballeuse à palite food </t>
  </si>
  <si>
    <t xml:space="preserve">Tapissier </t>
  </si>
  <si>
    <t xml:space="preserve">Sondeur aux brasseries </t>
  </si>
  <si>
    <t xml:space="preserve">Ekithe </t>
  </si>
  <si>
    <t xml:space="preserve">Plombier </t>
  </si>
  <si>
    <t>NDONGBONG</t>
  </si>
  <si>
    <t>COGEFAR</t>
  </si>
  <si>
    <t>non precisé</t>
  </si>
  <si>
    <t>aucune</t>
  </si>
  <si>
    <t>DEBROUILLARD</t>
  </si>
  <si>
    <t>BORNE 10</t>
  </si>
  <si>
    <t>AUDIT COMPTABLE</t>
  </si>
  <si>
    <t>15.1</t>
  </si>
  <si>
    <t>ETUDIANT</t>
  </si>
  <si>
    <t>13.8</t>
  </si>
  <si>
    <t>CARREFOUR AGIP</t>
  </si>
  <si>
    <t>12.8</t>
  </si>
  <si>
    <t>OYACK</t>
  </si>
  <si>
    <t>COUTURIER</t>
  </si>
  <si>
    <t>NEW BELL</t>
  </si>
  <si>
    <t>13.1</t>
  </si>
  <si>
    <t>15.7</t>
  </si>
  <si>
    <t>Nylon brazzaville</t>
  </si>
  <si>
    <t>Ange raphael</t>
  </si>
  <si>
    <t>Godi Bokocie</t>
  </si>
  <si>
    <t>12.9</t>
  </si>
  <si>
    <t>Non precise</t>
  </si>
  <si>
    <t>15.6</t>
  </si>
  <si>
    <t>Cite sic</t>
  </si>
  <si>
    <t>Debrouillard</t>
  </si>
  <si>
    <t>Bonadibong</t>
  </si>
  <si>
    <t>Electrotechnicien</t>
  </si>
  <si>
    <t>Mecanicien</t>
  </si>
  <si>
    <t>Agent de liaison</t>
  </si>
  <si>
    <t>Ndogpass 3</t>
  </si>
  <si>
    <t>Staffeur</t>
  </si>
  <si>
    <t>Macon</t>
  </si>
  <si>
    <t>Business development</t>
  </si>
  <si>
    <t>16.2</t>
  </si>
  <si>
    <t>Presbyterien</t>
  </si>
  <si>
    <t>Maitre pecheur</t>
  </si>
  <si>
    <t>14.2</t>
  </si>
  <si>
    <t>Edea</t>
  </si>
  <si>
    <t>Coiffeur</t>
  </si>
  <si>
    <t>Agent de recouvriment</t>
  </si>
  <si>
    <t>Yatika</t>
  </si>
  <si>
    <t>Hoteliere</t>
  </si>
  <si>
    <t>Financier</t>
  </si>
  <si>
    <t>Ingenieur en bateau</t>
  </si>
  <si>
    <t>15.3</t>
  </si>
  <si>
    <t>Nkolbon</t>
  </si>
  <si>
    <t>Mecatronicien nta</t>
  </si>
  <si>
    <t>Entree chinoise</t>
  </si>
  <si>
    <t>Assistant transit</t>
  </si>
  <si>
    <t>Technicien superieur</t>
  </si>
  <si>
    <t>Cite des palmiers</t>
  </si>
  <si>
    <t>Nyalla pariazo</t>
  </si>
  <si>
    <t>Conducteur de travaux genie civil</t>
  </si>
  <si>
    <t>Cogefar</t>
  </si>
  <si>
    <t>Technicien en genie civil</t>
  </si>
  <si>
    <t>Vitrier</t>
  </si>
  <si>
    <t>Hotelier</t>
  </si>
  <si>
    <t>Technicien en batiment</t>
  </si>
  <si>
    <t>15.9</t>
  </si>
  <si>
    <t>Genie civil</t>
  </si>
  <si>
    <t>Besseke bonaberi</t>
  </si>
  <si>
    <t>Delegue medical</t>
  </si>
  <si>
    <t>Manager administratif</t>
  </si>
  <si>
    <t>Controleur</t>
  </si>
  <si>
    <t>Tradex village</t>
  </si>
  <si>
    <t>Mototaximan</t>
  </si>
  <si>
    <t>Makepe missoke</t>
  </si>
  <si>
    <t>Ingenieur en informatique</t>
  </si>
  <si>
    <t>Imprimeur</t>
  </si>
  <si>
    <t>Agent de banque</t>
  </si>
  <si>
    <t>Collaborateur architecture</t>
  </si>
  <si>
    <t>Agent commercial</t>
  </si>
  <si>
    <t>Secretaire</t>
  </si>
  <si>
    <t>Manjo</t>
  </si>
  <si>
    <t>Acheteur logiticienne</t>
  </si>
  <si>
    <t>Cite cicam</t>
  </si>
  <si>
    <t>Pas précise</t>
  </si>
  <si>
    <t>village</t>
  </si>
  <si>
    <t>12.7</t>
  </si>
  <si>
    <t>Boko village</t>
  </si>
  <si>
    <t>16.4</t>
  </si>
  <si>
    <t>BP Cité</t>
  </si>
  <si>
    <t>Nyala</t>
  </si>
  <si>
    <t>Carrefour Bonabassem</t>
  </si>
  <si>
    <t>Douala-zone de Reeassement</t>
  </si>
  <si>
    <t>Douala 812.12</t>
  </si>
  <si>
    <t>Douala Ndopassiz</t>
  </si>
  <si>
    <t>Bakie Ndagpassi</t>
  </si>
  <si>
    <t>Sandeur</t>
  </si>
  <si>
    <t>cité Sic</t>
  </si>
  <si>
    <t xml:space="preserve"> Cité sic</t>
  </si>
  <si>
    <t>Dongbang</t>
  </si>
  <si>
    <t>Total Nkolobong</t>
  </si>
  <si>
    <t>HOMME A TOUT FAIRE</t>
  </si>
  <si>
    <t>Agent Sécurité</t>
  </si>
  <si>
    <t>West</t>
  </si>
  <si>
    <t>Combi</t>
  </si>
  <si>
    <t>12.2</t>
  </si>
  <si>
    <t>Nkoulouloun</t>
  </si>
  <si>
    <t>Chomeur</t>
  </si>
  <si>
    <t>Brazaville</t>
  </si>
  <si>
    <t>Technicienne de surface</t>
  </si>
  <si>
    <t>Billongue</t>
  </si>
  <si>
    <t>16.6</t>
  </si>
  <si>
    <t>Bonadiwoto</t>
  </si>
  <si>
    <t>Docker</t>
  </si>
  <si>
    <t>12.3</t>
  </si>
  <si>
    <t>11.6</t>
  </si>
  <si>
    <t>Nkomodo</t>
  </si>
  <si>
    <t>Nglon</t>
  </si>
  <si>
    <t>Public health expert</t>
  </si>
  <si>
    <t>Cite de palmier</t>
  </si>
  <si>
    <t>Malien</t>
  </si>
  <si>
    <t>Ancien abatoire</t>
  </si>
  <si>
    <t>PK11 bassa</t>
  </si>
  <si>
    <t>PK12 Emmene cite</t>
  </si>
  <si>
    <t>Ngodi</t>
  </si>
  <si>
    <t>Logbaba plateau</t>
  </si>
  <si>
    <t>PK11 MBENGUE CITY</t>
  </si>
  <si>
    <t>Globo</t>
  </si>
  <si>
    <t>Technicien de securite</t>
  </si>
  <si>
    <t>PK12 MANDJAB</t>
  </si>
  <si>
    <t>Assurent</t>
  </si>
  <si>
    <t>Ndogpassi3</t>
  </si>
  <si>
    <t>Technicien mechanique</t>
  </si>
  <si>
    <t>Pas precisé</t>
  </si>
  <si>
    <t>New-Bell</t>
  </si>
  <si>
    <t>Douala Ndogpassi</t>
  </si>
  <si>
    <t>Doker</t>
  </si>
  <si>
    <t>PK10</t>
  </si>
  <si>
    <t>Douala Nyalla</t>
  </si>
  <si>
    <t>Bonamousadi</t>
  </si>
  <si>
    <t>Informatien</t>
  </si>
  <si>
    <t>Douala Newbell</t>
  </si>
  <si>
    <t>Nkouabang</t>
  </si>
  <si>
    <t>Nylon</t>
  </si>
  <si>
    <t>PK 10</t>
  </si>
  <si>
    <t>Ndopassi</t>
  </si>
  <si>
    <t>Artisant</t>
  </si>
  <si>
    <t>New Ton Aeroport</t>
  </si>
  <si>
    <t>TAXIMAN</t>
  </si>
  <si>
    <t>Jeune cadre</t>
  </si>
  <si>
    <t>CITE DES PALMIERS</t>
  </si>
  <si>
    <t>NDOGBASSI</t>
  </si>
  <si>
    <t xml:space="preserve">Eleve </t>
  </si>
  <si>
    <t>Agent de propreté</t>
  </si>
  <si>
    <t>Nyalla Kambo 2</t>
  </si>
  <si>
    <t>PK16 NSAPE</t>
  </si>
  <si>
    <t>JAPOMA</t>
  </si>
  <si>
    <t>Pousseur</t>
  </si>
  <si>
    <t>Crois en tout</t>
  </si>
  <si>
    <t>Motoman</t>
  </si>
  <si>
    <t>BUEA</t>
  </si>
  <si>
    <t>Ambiance</t>
  </si>
  <si>
    <t>Pas mentionné</t>
  </si>
  <si>
    <t>11.8</t>
  </si>
  <si>
    <t>EDUCATEUR DES ENFANTS</t>
  </si>
  <si>
    <t>CHEMINOT</t>
  </si>
  <si>
    <t>NKONG-MONDO</t>
  </si>
  <si>
    <t>DIBOM III</t>
  </si>
  <si>
    <t>New Bell Bassa</t>
  </si>
  <si>
    <t>CITEE DES PALMIERS</t>
  </si>
  <si>
    <t>Technicien Staffeur</t>
  </si>
  <si>
    <t>Pk 10</t>
  </si>
  <si>
    <t>Moto taximan</t>
  </si>
  <si>
    <t>MBANGO</t>
  </si>
  <si>
    <t>Total Nkolmbon</t>
  </si>
  <si>
    <t>17.2</t>
  </si>
  <si>
    <t>MOTO TAXIMAN</t>
  </si>
  <si>
    <t>PK30</t>
  </si>
  <si>
    <t xml:space="preserve">Ange Raphaël </t>
  </si>
  <si>
    <t>12.1</t>
  </si>
  <si>
    <t>PK 25</t>
  </si>
  <si>
    <t xml:space="preserve">Pas précisé </t>
  </si>
  <si>
    <t>BONA PRISO GOUPWE</t>
  </si>
  <si>
    <t>S1p</t>
  </si>
  <si>
    <t>PK8</t>
  </si>
  <si>
    <t>MBALLA 2</t>
  </si>
  <si>
    <t>BOULANGER</t>
  </si>
  <si>
    <t>NDOGPASSI VILLAGE</t>
  </si>
  <si>
    <t>Électricien auto</t>
  </si>
  <si>
    <t xml:space="preserve">MENUISIER </t>
  </si>
  <si>
    <t>YAOUNDE</t>
  </si>
  <si>
    <t>TRADEX BONNE DIX</t>
  </si>
  <si>
    <t>INGENIEUR BIOTECHNOLOGIE</t>
  </si>
  <si>
    <t>ElEVE</t>
  </si>
  <si>
    <t>Mboko</t>
  </si>
  <si>
    <t>Laïc</t>
  </si>
  <si>
    <t>Moto-taximan</t>
  </si>
  <si>
    <t>Animiste</t>
  </si>
  <si>
    <t>BUSINESMAN</t>
  </si>
  <si>
    <t>NEWBELL</t>
  </si>
  <si>
    <t>NYALLA CHATEAU</t>
  </si>
  <si>
    <t>EBENISTE</t>
  </si>
  <si>
    <t>MARIN</t>
  </si>
  <si>
    <t>YOUPWE</t>
  </si>
  <si>
    <t>BDOGPASSI</t>
  </si>
  <si>
    <t xml:space="preserve">COIFFEURS </t>
  </si>
  <si>
    <t>VILLAGE MARCHE</t>
  </si>
  <si>
    <t>SOUDEUR</t>
  </si>
  <si>
    <t>CITE SIC</t>
  </si>
  <si>
    <t>IDE URGENTISTE</t>
  </si>
  <si>
    <t>11/18/1882</t>
  </si>
  <si>
    <t xml:space="preserve">SCULPTEURS </t>
  </si>
  <si>
    <t>IMPRIMEUR</t>
  </si>
  <si>
    <t>NYALLA PAYS BAS</t>
  </si>
  <si>
    <t>Ngodi Bakoko</t>
  </si>
  <si>
    <t>DOGPASSI</t>
  </si>
  <si>
    <t>Agent de sécurité</t>
  </si>
  <si>
    <t>BONENDALE</t>
  </si>
  <si>
    <t>Étanchéiste</t>
  </si>
  <si>
    <t>LOGBESSOU</t>
  </si>
  <si>
    <t>11.9</t>
  </si>
  <si>
    <t>NDOGPASSI 1</t>
  </si>
  <si>
    <t>Machiniste- Électricien</t>
  </si>
  <si>
    <t xml:space="preserve"> NDOGPASSI 3</t>
  </si>
  <si>
    <t>11.2</t>
  </si>
  <si>
    <t>BAPTISTE</t>
  </si>
  <si>
    <t>Étudiant travailleur</t>
  </si>
  <si>
    <t>Village entrée Lycée</t>
  </si>
  <si>
    <t>CHAUDRONNIER</t>
  </si>
  <si>
    <t>Village entrée Bille</t>
  </si>
  <si>
    <t>ELECTRO MECANICIEN</t>
  </si>
  <si>
    <t>Comis de salle</t>
  </si>
  <si>
    <t>BONANDJO</t>
  </si>
  <si>
    <t>TECHNICIEN EN FROID ET CLIMATISATION</t>
  </si>
  <si>
    <t>15.0</t>
  </si>
  <si>
    <t>NDOKPASSI</t>
  </si>
  <si>
    <t>MADAGASCAR</t>
  </si>
  <si>
    <t>AGENT DE SÉCURITÉ</t>
  </si>
  <si>
    <t>Chef comptable</t>
  </si>
  <si>
    <t>12.5</t>
  </si>
  <si>
    <t>AGENT D'APPUI</t>
  </si>
  <si>
    <t>CONDUCTEUR</t>
  </si>
  <si>
    <t>ADS</t>
  </si>
  <si>
    <t>PLANTEUR</t>
  </si>
  <si>
    <t>BOKO PLAGE</t>
  </si>
  <si>
    <t>Assistant magasinier</t>
  </si>
  <si>
    <t>LAVEUR</t>
  </si>
  <si>
    <t>pk11</t>
  </si>
  <si>
    <t>10.3</t>
  </si>
  <si>
    <t>Temporairement Non-eligible</t>
  </si>
  <si>
    <t>Ok</t>
  </si>
  <si>
    <t>OUVRIER</t>
  </si>
  <si>
    <t>BONABERIE</t>
  </si>
  <si>
    <t>MONITEUR</t>
  </si>
  <si>
    <t>AKWA-NORD</t>
  </si>
  <si>
    <t>UEBC</t>
  </si>
  <si>
    <t>LOGBABA JARDIN</t>
  </si>
  <si>
    <t>PK13 BASSA</t>
  </si>
  <si>
    <t>COIFFEUR</t>
  </si>
  <si>
    <t>16.7</t>
  </si>
  <si>
    <t>Boko-plage</t>
  </si>
  <si>
    <t>16.3</t>
  </si>
  <si>
    <t>Kotto- chefferie</t>
  </si>
  <si>
    <t>Akoua</t>
  </si>
  <si>
    <t>Électricité</t>
  </si>
  <si>
    <t>Ndobassi</t>
  </si>
  <si>
    <t>Agent immobilier</t>
  </si>
  <si>
    <t>Ndogssimbi</t>
  </si>
  <si>
    <t>Ndogpassi II</t>
  </si>
  <si>
    <t>Cité cic</t>
  </si>
  <si>
    <t>Nkong mondo</t>
  </si>
  <si>
    <t>Songogan bloc 11</t>
  </si>
  <si>
    <t>Bobojn</t>
  </si>
  <si>
    <t>dakar</t>
  </si>
  <si>
    <t>10.6</t>
  </si>
  <si>
    <t>Dogbassi</t>
  </si>
  <si>
    <t>Douala oyack</t>
  </si>
  <si>
    <t>Sérigraphie</t>
  </si>
  <si>
    <t>Logbaba saint Thomas</t>
  </si>
  <si>
    <t>Nkomondo</t>
  </si>
  <si>
    <t>14 .6</t>
  </si>
  <si>
    <t>cadre commercial</t>
  </si>
  <si>
    <t>yassa</t>
  </si>
  <si>
    <t>11.4</t>
  </si>
  <si>
    <t>Oyack</t>
  </si>
  <si>
    <t>Pâtissier</t>
  </si>
  <si>
    <t>Hôtelière</t>
  </si>
  <si>
    <t>Nono plage</t>
  </si>
  <si>
    <t>NdogpassiII</t>
  </si>
  <si>
    <t>Ndogbon</t>
  </si>
  <si>
    <t>Chaudronnerie</t>
  </si>
  <si>
    <t>Bp cite</t>
  </si>
  <si>
    <t>Conseiller client</t>
  </si>
  <si>
    <t>Bessengue</t>
  </si>
  <si>
    <t>Assistante comptable</t>
  </si>
  <si>
    <t>Ange Raphaël</t>
  </si>
  <si>
    <t>Secrétaire commerciale</t>
  </si>
  <si>
    <t>Bonateki</t>
  </si>
  <si>
    <t>Assureur</t>
  </si>
  <si>
    <t>Yatchika</t>
  </si>
  <si>
    <t>bonamoussadi</t>
  </si>
  <si>
    <t>chauffeur</t>
  </si>
  <si>
    <t>Définitivement non-eligible</t>
  </si>
  <si>
    <t>coiffeuse</t>
  </si>
  <si>
    <t>cite des palmiers</t>
  </si>
  <si>
    <t>brasseur</t>
  </si>
  <si>
    <t>deido</t>
  </si>
  <si>
    <t>japouma</t>
  </si>
  <si>
    <t>Déclarant de douane</t>
  </si>
  <si>
    <t>Ingénieur réseaux télécoms</t>
  </si>
  <si>
    <t>Serigraphe</t>
  </si>
  <si>
    <t>Coach kuine</t>
  </si>
  <si>
    <t>pas précisé</t>
  </si>
  <si>
    <t>10.8</t>
  </si>
  <si>
    <t>douala</t>
  </si>
  <si>
    <t>nkongmondo</t>
  </si>
  <si>
    <t>soudeur</t>
  </si>
  <si>
    <t>Douala 6</t>
  </si>
  <si>
    <t>pk10</t>
  </si>
  <si>
    <t>plombier</t>
  </si>
  <si>
    <t xml:space="preserve">Bonaberie </t>
  </si>
  <si>
    <t>Agent communal</t>
  </si>
  <si>
    <t>Ndogpassi marché</t>
  </si>
  <si>
    <t>Tâcheron</t>
  </si>
  <si>
    <t>Agent marketiste</t>
  </si>
  <si>
    <t>Employer de banque</t>
  </si>
  <si>
    <t>Couturier</t>
  </si>
  <si>
    <t>Ancien 3ieme</t>
  </si>
  <si>
    <t>Greffier</t>
  </si>
  <si>
    <t>Carrefour Agip</t>
  </si>
  <si>
    <t>Hôpital général</t>
  </si>
  <si>
    <t>Bonapriso 2</t>
  </si>
  <si>
    <t>hoteliere</t>
  </si>
  <si>
    <t>pk8</t>
  </si>
  <si>
    <t>conducteur d'engin</t>
  </si>
  <si>
    <t>bali</t>
  </si>
  <si>
    <t>Bependa casmando</t>
  </si>
  <si>
    <t>Secrétaire</t>
  </si>
  <si>
    <t>Borne</t>
  </si>
  <si>
    <t>Administrateur</t>
  </si>
  <si>
    <t>Essengue</t>
  </si>
  <si>
    <t>Douala-douala</t>
  </si>
  <si>
    <t>Agent video</t>
  </si>
  <si>
    <t>Ngodi- Akwa</t>
  </si>
  <si>
    <t xml:space="preserve">Agent administratif </t>
  </si>
  <si>
    <t>DOUALA CCC</t>
  </si>
  <si>
    <t xml:space="preserve">Makepe Misoke </t>
  </si>
  <si>
    <t>batie</t>
  </si>
  <si>
    <t>10.9</t>
  </si>
  <si>
    <t>opérée</t>
  </si>
  <si>
    <t>Bomono Ba Mbegue</t>
  </si>
  <si>
    <t>Bomono Ba Mbengue</t>
  </si>
  <si>
    <t>Village marché</t>
  </si>
  <si>
    <t>nyalla</t>
  </si>
  <si>
    <t>Terminus</t>
  </si>
  <si>
    <t>Nylon Brazzaville</t>
  </si>
  <si>
    <t>New priso</t>
  </si>
  <si>
    <t>Ingénieur logiciel</t>
  </si>
  <si>
    <t>Déclarant</t>
  </si>
  <si>
    <t>Ingénieur en génie civil</t>
  </si>
  <si>
    <t xml:space="preserve">Newbell </t>
  </si>
  <si>
    <t>Chretien (témoin de Jéhovah)</t>
  </si>
  <si>
    <t xml:space="preserve">Peintre </t>
  </si>
  <si>
    <t>Bwang Bakoko</t>
  </si>
  <si>
    <t>Déido</t>
  </si>
  <si>
    <t>Ngodi- Bakoko</t>
  </si>
  <si>
    <t>Ngodi bonomo</t>
  </si>
  <si>
    <t>Bensikineur</t>
  </si>
  <si>
    <t>Tchadienne</t>
  </si>
  <si>
    <t>Entree bille</t>
  </si>
  <si>
    <t>Ménuisier</t>
  </si>
  <si>
    <t>Ipd</t>
  </si>
  <si>
    <t>Borne 10</t>
  </si>
  <si>
    <t>Mnuisier</t>
  </si>
  <si>
    <t>Tergal</t>
  </si>
  <si>
    <t>Bonandale</t>
  </si>
  <si>
    <t>9.9</t>
  </si>
  <si>
    <t>17.7</t>
  </si>
  <si>
    <t>Responsable commercial</t>
  </si>
  <si>
    <t>Tradex borne 10</t>
  </si>
  <si>
    <t>Bonabeerie</t>
  </si>
  <si>
    <t>17.5</t>
  </si>
  <si>
    <t>Angent de securité</t>
  </si>
  <si>
    <t>Kambo boko</t>
  </si>
  <si>
    <t>Traditionaliste</t>
  </si>
  <si>
    <t>Regeneration</t>
  </si>
  <si>
    <t>Calier</t>
  </si>
  <si>
    <t>Boko cogefar</t>
  </si>
  <si>
    <t>17.3</t>
  </si>
  <si>
    <t>Transporteur</t>
  </si>
  <si>
    <t>16.9</t>
  </si>
  <si>
    <t>Hoteluere</t>
  </si>
  <si>
    <t>Forestier</t>
  </si>
  <si>
    <t>Taximan</t>
  </si>
  <si>
    <t>Soubom</t>
  </si>
  <si>
    <t>Mbassong</t>
  </si>
  <si>
    <t>Technicien aéronautique</t>
  </si>
  <si>
    <t>Technicien génie civil</t>
  </si>
  <si>
    <t>Plantelier</t>
  </si>
  <si>
    <t>Bepanda omnisport</t>
  </si>
  <si>
    <t>Auxiliaire de pharmacie</t>
  </si>
  <si>
    <t>Technicien gc</t>
  </si>
  <si>
    <t>Soboum</t>
  </si>
  <si>
    <t>123.1</t>
  </si>
  <si>
    <t>Mbangue</t>
  </si>
  <si>
    <t>Biyemassi</t>
  </si>
  <si>
    <t>Declarante en Douane</t>
  </si>
  <si>
    <t>Makafo</t>
  </si>
  <si>
    <t>Documentaliste</t>
  </si>
  <si>
    <t>12.0</t>
  </si>
  <si>
    <t>10.2</t>
  </si>
  <si>
    <t>Ndogpassi III</t>
  </si>
  <si>
    <t>Coifffeur</t>
  </si>
  <si>
    <t>Akwa-Nord</t>
  </si>
  <si>
    <t>11.7</t>
  </si>
  <si>
    <t>Mbanga bakoko</t>
  </si>
  <si>
    <t>Assistant RH</t>
  </si>
  <si>
    <t xml:space="preserve">Ndogpassi I </t>
  </si>
  <si>
    <t>Ngodi Akwa</t>
  </si>
  <si>
    <t xml:space="preserve">Electricien </t>
  </si>
  <si>
    <t>Declarant en Douane</t>
  </si>
  <si>
    <t>Cite de cille</t>
  </si>
  <si>
    <t>Ndobong</t>
  </si>
  <si>
    <t>Architecte</t>
  </si>
  <si>
    <t>Mal de nerf</t>
  </si>
  <si>
    <t>Ndopassi 3</t>
  </si>
  <si>
    <t>16.8</t>
  </si>
  <si>
    <t>Assistante</t>
  </si>
  <si>
    <t>10.0</t>
  </si>
  <si>
    <t>Aucune</t>
  </si>
  <si>
    <t>Meiganga</t>
  </si>
  <si>
    <t>Cultuvateur</t>
  </si>
  <si>
    <t>Security officer</t>
  </si>
  <si>
    <t>Ndogbong Citadelle</t>
  </si>
  <si>
    <t>Missionary</t>
  </si>
  <si>
    <t>15,2g/dl</t>
  </si>
  <si>
    <t>12,9g/dl</t>
  </si>
  <si>
    <t>Soudeur industriel</t>
  </si>
  <si>
    <t>Entrée chinois</t>
  </si>
  <si>
    <t>14,6g/dl</t>
  </si>
  <si>
    <t>Soudeur-monteur</t>
  </si>
  <si>
    <t>13,6g/dl</t>
  </si>
  <si>
    <t>13,5g/dl</t>
  </si>
  <si>
    <t>13,9g/dl</t>
  </si>
  <si>
    <t>14,5g/dl</t>
  </si>
  <si>
    <t>Controleur qualité</t>
  </si>
  <si>
    <t>Anhe rafael</t>
  </si>
  <si>
    <t>Ingénieur des travaux médicaux</t>
  </si>
  <si>
    <t>Bangue</t>
  </si>
  <si>
    <t>Ingenieur biologiste</t>
  </si>
  <si>
    <t>Informatticien</t>
  </si>
  <si>
    <t>Maitre de chien</t>
  </si>
  <si>
    <t>Elf</t>
  </si>
  <si>
    <t>Trader indep</t>
  </si>
  <si>
    <t>Rebobineur</t>
  </si>
  <si>
    <t>Cordonnier</t>
  </si>
  <si>
    <t>Jardin ndogmbe</t>
  </si>
  <si>
    <t>Pihidibamba</t>
  </si>
  <si>
    <t>Philosophe-poliologue</t>
  </si>
  <si>
    <t>Logiticien</t>
  </si>
  <si>
    <t>Song mahop</t>
  </si>
  <si>
    <t>Songmahop</t>
  </si>
  <si>
    <t>16.5</t>
  </si>
  <si>
    <t>Tolier</t>
  </si>
  <si>
    <t>Yassa tika</t>
  </si>
  <si>
    <t>Commercial-distributeur</t>
  </si>
  <si>
    <t>15,0g/dl</t>
  </si>
  <si>
    <t>Market-developper</t>
  </si>
  <si>
    <t>Akwa-nord</t>
  </si>
  <si>
    <t>14,9g/dl</t>
  </si>
  <si>
    <t>14,4g/dl</t>
  </si>
  <si>
    <t>18.4</t>
  </si>
  <si>
    <t>Agent hse</t>
  </si>
  <si>
    <t>Ndokotti ccc</t>
  </si>
  <si>
    <t>16,9g/dl</t>
  </si>
  <si>
    <t>13g/dl</t>
  </si>
  <si>
    <t>13,1g/dl</t>
  </si>
  <si>
    <t>14g/dl</t>
  </si>
  <si>
    <t>13.7g/dl</t>
  </si>
  <si>
    <t>Musicien</t>
  </si>
  <si>
    <t>Boko plage</t>
  </si>
  <si>
    <t>13.1g/dl</t>
  </si>
  <si>
    <t>15.1g/dl</t>
  </si>
  <si>
    <t>16.8g/dl</t>
  </si>
  <si>
    <t>Photographe</t>
  </si>
  <si>
    <t>16g/dl</t>
  </si>
  <si>
    <t>15.6g/dl</t>
  </si>
  <si>
    <t>Conseille agropastoral</t>
  </si>
  <si>
    <t>14.6g/dl</t>
  </si>
  <si>
    <t>14.9g/dl</t>
  </si>
  <si>
    <t>14.2g/dl</t>
  </si>
  <si>
    <t>13.3g/dl</t>
  </si>
  <si>
    <t>13.4g/dl</t>
  </si>
  <si>
    <t>Courtierd'assurance</t>
  </si>
  <si>
    <t>Pantecotiste</t>
  </si>
  <si>
    <t>Bp cité</t>
  </si>
  <si>
    <t>Chirurgienne dentiste</t>
  </si>
  <si>
    <t>Logbesou</t>
  </si>
  <si>
    <t>15.3g/dl</t>
  </si>
  <si>
    <t>13.5g/dl</t>
  </si>
  <si>
    <t>Enseignant</t>
  </si>
  <si>
    <t>14.7g/dl</t>
  </si>
  <si>
    <t>13.2g/dl</t>
  </si>
  <si>
    <t>14.5g/dl</t>
  </si>
  <si>
    <t>Veterinaire</t>
  </si>
  <si>
    <t>12g/dl</t>
  </si>
  <si>
    <t>Agent portuaire</t>
  </si>
  <si>
    <t>Bonambappe</t>
  </si>
  <si>
    <t>Directeur géneral</t>
  </si>
  <si>
    <t>Electrotechncien</t>
  </si>
  <si>
    <t>Village Cite de bille</t>
  </si>
  <si>
    <t>Bonamikano</t>
  </si>
  <si>
    <t xml:space="preserve">Kotto </t>
  </si>
  <si>
    <t>VITRIER</t>
  </si>
  <si>
    <t>HOMME D'AFFAIRE</t>
  </si>
  <si>
    <t>COMMERCANT</t>
  </si>
  <si>
    <t>Agent des ressourses humaines</t>
  </si>
  <si>
    <t>Genie militaire</t>
  </si>
  <si>
    <t>Coordiste</t>
  </si>
  <si>
    <t>Agent social</t>
  </si>
  <si>
    <t>Bakoko</t>
  </si>
  <si>
    <t>Cité Sic</t>
  </si>
  <si>
    <t>Bependa Omnisport</t>
  </si>
  <si>
    <t>Pointeur</t>
  </si>
  <si>
    <t>Bepanda Omnisport</t>
  </si>
  <si>
    <t>Formateur</t>
  </si>
  <si>
    <t>Gouvernant d'hotel</t>
  </si>
  <si>
    <t>Artiste</t>
  </si>
  <si>
    <t>Bahan</t>
  </si>
  <si>
    <t>Vitrié</t>
  </si>
  <si>
    <t>akwa nord</t>
  </si>
  <si>
    <t>cocaïne</t>
  </si>
  <si>
    <t>eleve</t>
  </si>
  <si>
    <t>manoeuvre</t>
  </si>
  <si>
    <t>village cogefar</t>
  </si>
  <si>
    <t>maladie cardio vasculaire</t>
  </si>
  <si>
    <t>agent communal</t>
  </si>
  <si>
    <t>Cite Berge</t>
  </si>
  <si>
    <t>Ingenieur Agronome</t>
  </si>
  <si>
    <t>Agent de Securité</t>
  </si>
  <si>
    <t>Mbangopongo</t>
  </si>
  <si>
    <t>Cadre contractuel</t>
  </si>
  <si>
    <t>Agent RH</t>
  </si>
  <si>
    <t>Evangeliste</t>
  </si>
  <si>
    <t>Sculpteur</t>
  </si>
  <si>
    <t>Shele village</t>
  </si>
  <si>
    <t>Contoleur Gestion</t>
  </si>
  <si>
    <t>Service d'entretien</t>
  </si>
  <si>
    <t>Technicien Telecom</t>
  </si>
  <si>
    <t>Bonadoumbe</t>
  </si>
  <si>
    <t>Ndogsibi</t>
  </si>
  <si>
    <t>agent de sécurité</t>
  </si>
  <si>
    <t>nyalla pariso</t>
  </si>
  <si>
    <t>physiquement amorti</t>
  </si>
  <si>
    <t>assureur</t>
  </si>
  <si>
    <t>nyala château</t>
  </si>
  <si>
    <t>agent de propreté</t>
  </si>
  <si>
    <t>assistant administratif</t>
  </si>
  <si>
    <t>comptable</t>
  </si>
  <si>
    <t>makepe</t>
  </si>
  <si>
    <t>9.7</t>
  </si>
  <si>
    <t>bonakouamouang</t>
  </si>
  <si>
    <t>10.7</t>
  </si>
  <si>
    <t>youpwe</t>
  </si>
  <si>
    <t>echaffaudeur</t>
  </si>
  <si>
    <t>beedi</t>
  </si>
  <si>
    <t>marrin</t>
  </si>
  <si>
    <t>harry</t>
  </si>
  <si>
    <t>chimiste</t>
  </si>
  <si>
    <t>pk9</t>
  </si>
  <si>
    <t>10.1</t>
  </si>
  <si>
    <t>élève</t>
  </si>
  <si>
    <t>ndogpassi 2</t>
  </si>
  <si>
    <t>trader</t>
  </si>
  <si>
    <t>new bell</t>
  </si>
  <si>
    <t>10.5</t>
  </si>
  <si>
    <t>couturière</t>
  </si>
  <si>
    <t>médecin</t>
  </si>
  <si>
    <t>agent d'entretien</t>
  </si>
  <si>
    <t>ndogbong</t>
  </si>
  <si>
    <t>11.1</t>
  </si>
  <si>
    <t>logbessou</t>
  </si>
  <si>
    <t>bepanda omnisports</t>
  </si>
  <si>
    <t>pentecôtiste</t>
  </si>
  <si>
    <t>9.0</t>
  </si>
  <si>
    <t>7.5</t>
  </si>
  <si>
    <t>fiscaliste</t>
  </si>
  <si>
    <t>gestionnaire</t>
  </si>
  <si>
    <t>logpom</t>
  </si>
  <si>
    <t>ange Raphaël</t>
  </si>
  <si>
    <t>tergale</t>
  </si>
  <si>
    <t>maladie chronique, suivi medical regulier</t>
  </si>
  <si>
    <t>harry yassa</t>
  </si>
  <si>
    <t>8.1</t>
  </si>
  <si>
    <t>bois des singes</t>
  </si>
  <si>
    <t>cmci</t>
  </si>
  <si>
    <t>10.4</t>
  </si>
  <si>
    <t>11.5</t>
  </si>
  <si>
    <t>missionnaire</t>
  </si>
  <si>
    <t>entree billes</t>
  </si>
  <si>
    <t>bonapriso</t>
  </si>
  <si>
    <t>7.0</t>
  </si>
  <si>
    <t>ngodi bakoko</t>
  </si>
  <si>
    <t>styliste</t>
  </si>
  <si>
    <t>7.4</t>
  </si>
  <si>
    <t>informaticien</t>
  </si>
  <si>
    <t>pk12</t>
  </si>
  <si>
    <t>boko</t>
  </si>
  <si>
    <t>9.3</t>
  </si>
  <si>
    <t xml:space="preserve">Chaudronnerie </t>
  </si>
  <si>
    <t xml:space="preserve">PK10 </t>
  </si>
  <si>
    <t>9/18/0019</t>
  </si>
  <si>
    <t xml:space="preserve">MANŒUVRE </t>
  </si>
  <si>
    <t xml:space="preserve">COMMERÇANTE </t>
  </si>
  <si>
    <t xml:space="preserve">CHAUFFEUR </t>
  </si>
  <si>
    <t xml:space="preserve">MÉCANICIEN </t>
  </si>
  <si>
    <t xml:space="preserve">ANGINE DE LA POITRINE ,ARTÉRITE , INFARCTUS DU MYOCARDE </t>
  </si>
  <si>
    <t>DIRECTRICE</t>
  </si>
  <si>
    <t>Pris de médicaments « DICLOJENAL »</t>
  </si>
  <si>
    <t>SUD OUEST TOMBEL</t>
  </si>
  <si>
    <t>Tombel</t>
  </si>
  <si>
    <t>Loïc</t>
  </si>
  <si>
    <t xml:space="preserve">ARGENT DE SÉCURITÉ </t>
  </si>
  <si>
    <t>NDOG PASSI 3</t>
  </si>
  <si>
    <t>R.A.S</t>
  </si>
  <si>
    <t>Prise d’un médicament « DICLOJENAC »</t>
  </si>
  <si>
    <t>Changé de partenaire et eu des rapports non protégé</t>
  </si>
  <si>
    <t>R .A.S</t>
  </si>
  <si>
    <t xml:space="preserve">Rapport non protégé et changement de partenaire </t>
  </si>
  <si>
    <t xml:space="preserve"> BONAMOUSSADI </t>
  </si>
  <si>
    <t>agent technique</t>
  </si>
  <si>
    <t>R A S</t>
  </si>
  <si>
    <t xml:space="preserve">A été transfusé </t>
  </si>
  <si>
    <t xml:space="preserve">Pk 13 </t>
  </si>
  <si>
    <t>RAS</t>
  </si>
  <si>
    <t xml:space="preserve">Comptable gestionaire </t>
  </si>
  <si>
    <t xml:space="preserve">ANGENT COMMUNALE </t>
  </si>
  <si>
    <t>9.8</t>
  </si>
  <si>
    <t>COMMUNICATEUR</t>
  </si>
  <si>
    <t>ARI</t>
  </si>
  <si>
    <t xml:space="preserve">Employé de banque </t>
  </si>
  <si>
    <t xml:space="preserve">ARI Village </t>
  </si>
  <si>
    <t xml:space="preserve">Ngodi Bakoko </t>
  </si>
  <si>
    <t xml:space="preserve">Eu à consommer de la cocaïne et d autre drogues </t>
  </si>
  <si>
    <t xml:space="preserve">Ndokoti </t>
  </si>
  <si>
    <t>Ras</t>
  </si>
  <si>
    <t>Infirmièr</t>
  </si>
  <si>
    <t xml:space="preserve">R A S </t>
  </si>
  <si>
    <t xml:space="preserve"> R A S </t>
  </si>
  <si>
    <t>EU UNE ENDOSCOPIE ( FIBROSCOPIE,  GASTROSCOPIE, COLOSCOPIE .......)</t>
  </si>
  <si>
    <t xml:space="preserve">LIMBE </t>
  </si>
  <si>
    <t>LIMBE</t>
  </si>
  <si>
    <t xml:space="preserve">Oyack </t>
  </si>
  <si>
    <t xml:space="preserve">Électronicien </t>
  </si>
  <si>
    <t xml:space="preserve">YASSA </t>
  </si>
  <si>
    <t>4/16/0093</t>
  </si>
  <si>
    <t xml:space="preserve">Douala newtown  Aéroport </t>
  </si>
  <si>
    <t xml:space="preserve">CITE DES PALMIERS </t>
  </si>
  <si>
    <t xml:space="preserve">Soudeur </t>
  </si>
  <si>
    <t>Dogbassi 3</t>
  </si>
  <si>
    <t>CONGO</t>
  </si>
  <si>
    <t>1/1/0000</t>
  </si>
  <si>
    <t xml:space="preserve">ARGENT COMMERCIAL </t>
  </si>
  <si>
    <t xml:space="preserve"> 11.7</t>
  </si>
  <si>
    <t xml:space="preserve">Conducteur engin </t>
  </si>
  <si>
    <t xml:space="preserve">Voyagé dans des zones épidémiques </t>
  </si>
  <si>
    <t>MENOPOSÉ</t>
  </si>
  <si>
    <t xml:space="preserve">NYALLA </t>
  </si>
  <si>
    <t xml:space="preserve">Consommation de drogue </t>
  </si>
  <si>
    <t>12/28/0080</t>
  </si>
  <si>
    <t>Binamoussadi</t>
  </si>
  <si>
    <t>Diboum 3</t>
  </si>
  <si>
    <t>Ngodi bakogo</t>
  </si>
  <si>
    <t>Édea</t>
  </si>
  <si>
    <t xml:space="preserve">Edea </t>
  </si>
  <si>
    <t>5/19/0096</t>
  </si>
  <si>
    <t>SP</t>
  </si>
  <si>
    <t>09</t>
  </si>
  <si>
    <t>Makèpè</t>
  </si>
  <si>
    <t xml:space="preserve">Dessinateur </t>
  </si>
  <si>
    <t xml:space="preserve">Edéa </t>
  </si>
  <si>
    <t xml:space="preserve">Réalisateur </t>
  </si>
  <si>
    <t xml:space="preserve">Hôtelière </t>
  </si>
  <si>
    <t>10/21/0019</t>
  </si>
  <si>
    <t xml:space="preserve"> R A S</t>
  </si>
  <si>
    <t xml:space="preserve"> Chauffeur </t>
  </si>
  <si>
    <t>10/14/0019</t>
  </si>
  <si>
    <t>10/7/0019</t>
  </si>
  <si>
    <t>10/8/0019</t>
  </si>
  <si>
    <t xml:space="preserve">Cadre commercial </t>
  </si>
  <si>
    <t>10/10/0019</t>
  </si>
  <si>
    <t>10/11/0019</t>
  </si>
  <si>
    <t xml:space="preserve">Brasseur </t>
  </si>
  <si>
    <t xml:space="preserve">Coiffeuse </t>
  </si>
  <si>
    <t xml:space="preserve">Cite des palmiers </t>
  </si>
  <si>
    <t>Madasgascar</t>
  </si>
  <si>
    <t>8.5</t>
  </si>
  <si>
    <t>1/1/0001</t>
  </si>
  <si>
    <t>MENAGERE</t>
  </si>
  <si>
    <t>DCANKONGMONDO</t>
  </si>
  <si>
    <t>MOTO TAXI</t>
  </si>
  <si>
    <t>VILLOAGE MARCHE</t>
  </si>
  <si>
    <t>DROGUES</t>
  </si>
  <si>
    <t>BILONGUE</t>
  </si>
  <si>
    <t>FORREUR</t>
  </si>
  <si>
    <t>BP8232</t>
  </si>
  <si>
    <t>CONSEILLER JURIDIQUE ET FISCAL</t>
  </si>
  <si>
    <t>ROND POINT CCC</t>
  </si>
  <si>
    <t xml:space="preserve">Tailleur </t>
  </si>
  <si>
    <t xml:space="preserve">Aucune information </t>
  </si>
  <si>
    <t>TRADEX KOTTO</t>
  </si>
  <si>
    <t>RAPPORTS NON PROTEGES</t>
  </si>
  <si>
    <t>COUTURIERE</t>
  </si>
  <si>
    <t>11.3</t>
  </si>
  <si>
    <t xml:space="preserve">APPRENTI TOLERIE </t>
  </si>
  <si>
    <t>ELECTRO MECANIQUE NOVAF</t>
  </si>
  <si>
    <t>SOBOUM</t>
  </si>
  <si>
    <t>111.9</t>
  </si>
  <si>
    <t>INFIRMIER</t>
  </si>
  <si>
    <t>SECURITE</t>
  </si>
  <si>
    <t>NDOGBOM</t>
  </si>
  <si>
    <t>PAS D INFORMATION SUR SON DOSSIER</t>
  </si>
  <si>
    <t>STAGIAIRE</t>
  </si>
  <si>
    <t>VENDEUSE</t>
  </si>
  <si>
    <t>NIALLA</t>
  </si>
  <si>
    <t>9.4</t>
  </si>
  <si>
    <t>9.2</t>
  </si>
  <si>
    <t>17.6</t>
  </si>
  <si>
    <t>12/13/0019</t>
  </si>
  <si>
    <t>DECLARANT DOUANE</t>
  </si>
  <si>
    <t>REGISSEUR SON ET LUMIERE</t>
  </si>
  <si>
    <t>BONAMODORO DIEDO</t>
  </si>
  <si>
    <t>ASSUREUR</t>
  </si>
  <si>
    <t>EU UNE ENDOSCOPIE</t>
  </si>
  <si>
    <t>CONGEFAR</t>
  </si>
  <si>
    <t>CENTRAFRICAINE</t>
  </si>
  <si>
    <t>5/10/0019</t>
  </si>
  <si>
    <t>LOIQUE</t>
  </si>
  <si>
    <t>5/14/0019</t>
  </si>
  <si>
    <t>COIFFEUSE</t>
  </si>
  <si>
    <t>9/16/0019</t>
  </si>
  <si>
    <t>9/10/0019</t>
  </si>
  <si>
    <t>ANGE RAPHAEL</t>
  </si>
  <si>
    <t>12/2/0019</t>
  </si>
  <si>
    <t>NGALLA</t>
  </si>
  <si>
    <t>TRAITE PAR ACUPUNCTURE</t>
  </si>
  <si>
    <t xml:space="preserve">AGENT DE SECURITE </t>
  </si>
  <si>
    <t>ANGE RAPHAEL CAMPUS 2</t>
  </si>
  <si>
    <t>RAPPORT NON PROTEGER</t>
  </si>
  <si>
    <t>GEOMETRE</t>
  </si>
  <si>
    <t>BONATEKI DEIDO</t>
  </si>
  <si>
    <t xml:space="preserve">MENUSIER </t>
  </si>
  <si>
    <t>AKWA NORD</t>
  </si>
  <si>
    <t>CONSOMMATION DE DROGUES</t>
  </si>
  <si>
    <t>CUISINIER</t>
  </si>
  <si>
    <t>SABLE BONAMOUSSADI</t>
  </si>
  <si>
    <t>CARRELEUR</t>
  </si>
  <si>
    <t xml:space="preserve">CITE DE BILLE </t>
  </si>
  <si>
    <t>PAS DE RAISON SPECIFIQUES</t>
  </si>
  <si>
    <t>NGODI</t>
  </si>
  <si>
    <t xml:space="preserve">PREPOSE DE MARQUE </t>
  </si>
  <si>
    <t xml:space="preserve">RAS </t>
  </si>
  <si>
    <t>FEMME AU FOYER</t>
  </si>
  <si>
    <t>NDOBASSI 2</t>
  </si>
  <si>
    <t>RECEPTIONISTE CAISSIERE</t>
  </si>
  <si>
    <t>TECHNICIEN EN BATIMENT</t>
  </si>
  <si>
    <t>MECANICIEN</t>
  </si>
  <si>
    <t>RAISON NON PRECISEE</t>
  </si>
  <si>
    <t>NDOG-PASSI</t>
  </si>
  <si>
    <t>RAPPORT NON PROTEGE</t>
  </si>
  <si>
    <t>BONAPRISO RUE KOLOKO</t>
  </si>
  <si>
    <t>AIDE COMPTABLE</t>
  </si>
  <si>
    <t>5.5</t>
  </si>
  <si>
    <t>SOUBOUN</t>
  </si>
  <si>
    <t>5/2/0019</t>
  </si>
  <si>
    <t>PASTEUR</t>
  </si>
  <si>
    <t>5/9/0019</t>
  </si>
  <si>
    <t>NYASSA</t>
  </si>
  <si>
    <t>NDOGPOSSI</t>
  </si>
  <si>
    <t xml:space="preserve"> BONAORISSO</t>
  </si>
  <si>
    <t>ETE TRAITE PAR ACUPUNCTURE</t>
  </si>
  <si>
    <t>CONTROLEUR DES DOUANES</t>
  </si>
  <si>
    <t>ASSISTANT DE  DIRECTION</t>
  </si>
  <si>
    <t>CASINO</t>
  </si>
  <si>
    <t>NEWTON  AIRPORT</t>
  </si>
  <si>
    <t>TECHNICIEN TOPO</t>
  </si>
  <si>
    <t>TEXACO AEROPORT</t>
  </si>
  <si>
    <t>FERRAILLEUR</t>
  </si>
  <si>
    <t>RESPONSABLE TRANSPORT</t>
  </si>
  <si>
    <t>CITE DES PAKMIERS</t>
  </si>
  <si>
    <t>2/28/0019</t>
  </si>
  <si>
    <t>HOTELIER</t>
  </si>
  <si>
    <t xml:space="preserve">ELECTRICIEN INSTRUMENTISTE </t>
  </si>
  <si>
    <t>Horodateur</t>
  </si>
  <si>
    <t>Sexe</t>
  </si>
  <si>
    <t xml:space="preserve">Age </t>
  </si>
  <si>
    <t>Type de donation</t>
  </si>
  <si>
    <t xml:space="preserve">Groupe Sanguin ABO / Rhesus </t>
  </si>
  <si>
    <t xml:space="preserve">Phenotype </t>
  </si>
  <si>
    <t>B+</t>
  </si>
  <si>
    <t>RH-2, RH+4, RH-3, RH+5, -kell1</t>
  </si>
  <si>
    <t>O+</t>
  </si>
  <si>
    <t>A+</t>
  </si>
  <si>
    <t>RH+2, RH+4, RH-3, RH+5, -kell1</t>
  </si>
  <si>
    <t>RH-2, RH+4, RH+3, RH+5, -kell1</t>
  </si>
  <si>
    <t>RH-2, RH+2, RH-3, RH+5, -kell1</t>
  </si>
  <si>
    <t>AB+</t>
  </si>
  <si>
    <t>RH+2, RH-4, RH-3, RH+5, -kell1</t>
  </si>
  <si>
    <t>O-</t>
  </si>
  <si>
    <t>RH-2, RH-4, RH-3, RH+5, -kell1</t>
  </si>
  <si>
    <t>RH-2, RH+4, RH-3, RH-5, RH+5</t>
  </si>
  <si>
    <t>RH+2, RH+4, RH+3, RH+5, +kell1</t>
  </si>
  <si>
    <t>RH+2, RH+4, RH+3, RH+5, -kell1</t>
  </si>
  <si>
    <t>B-</t>
  </si>
  <si>
    <t>RH-2, RH+4, RH+3, RH-5, -kell1</t>
  </si>
  <si>
    <t>A-</t>
  </si>
  <si>
    <t>RH-2, RH+4, RH-3, RH+5, +kell1</t>
  </si>
  <si>
    <t>RH-2, RH+4, RH-3, RH-5, -kell1</t>
  </si>
  <si>
    <t>00</t>
  </si>
  <si>
    <t>RH+2, RH+4, RH-3, RH-5, RH+5</t>
  </si>
  <si>
    <t>AB-</t>
  </si>
  <si>
    <t>RH+2, RH+4, RH+3, RH-5, -kell1</t>
  </si>
  <si>
    <t>ID</t>
  </si>
  <si>
    <t>Age</t>
  </si>
  <si>
    <t>Niveau_d'etude</t>
  </si>
  <si>
    <t>Genre_</t>
  </si>
  <si>
    <t>Taille_</t>
  </si>
  <si>
    <t>Situation_Matrimoniale_(SM)</t>
  </si>
  <si>
    <t>Profession_</t>
  </si>
  <si>
    <t>Arrondissement_de_résidence_</t>
  </si>
  <si>
    <t>Quartier_de_Résidence_</t>
  </si>
  <si>
    <t>Nationalité_</t>
  </si>
  <si>
    <t>Religion_</t>
  </si>
  <si>
    <t>A-t-il_(elle)_déjà_donné_le_sang_</t>
  </si>
  <si>
    <t>Si_oui_preciser_la_date_du_dernier_don._</t>
  </si>
  <si>
    <t>Taux_d’hémoglobine_</t>
  </si>
  <si>
    <t>ÉLIGIBILITÉ_AU_DON.</t>
  </si>
  <si>
    <t>Raison_indisponibilité__[Est_sous_anti-biothérapie__]</t>
  </si>
  <si>
    <t>Raison_indisponibilité__[Taux_d’hémoglobine_bas_]</t>
  </si>
  <si>
    <t>Raison_indisponibilité__[date_de_dernier_Don_&lt;_3_mois_]</t>
  </si>
  <si>
    <t>Raison_indisponibilité__[IST_récente_(Exclu_VIH,_Hbs,_Hcv)]</t>
  </si>
  <si>
    <t>Date_de_dernières_règles_(DDR)__</t>
  </si>
  <si>
    <t>Raison_de_l’indisponibilité_de_la_femme_[La_DDR_est_mauvais_si_&lt;14_jour_avant_le_don]</t>
  </si>
  <si>
    <t>Raison_de_l’indisponibilité_de_la_femme_[Allaitement_]</t>
  </si>
  <si>
    <t>Raison_de_l’indisponibilité_de_la_femme_[A_accoucher_ces_6_derniers_mois__]</t>
  </si>
  <si>
    <t>Raison_de_l’indisponibilité_de_la_femme_[Interruption_de_grossesse__ces_06_derniers_mois]</t>
  </si>
  <si>
    <t>Raison_de_l’indisponibilité_de_la_femme_[est_enceinte_]</t>
  </si>
  <si>
    <t>Autre_raisons,__preciser_</t>
  </si>
  <si>
    <t>Sélectionner_"ok"_pour_envoyer_</t>
  </si>
  <si>
    <t>Raison_de_non-eligibilité_totale__[Antécédent_de_transfusion]</t>
  </si>
  <si>
    <t>Raison_de_non-eligibilité_totale__[Porteur(HIV,hbs,hcv)]</t>
  </si>
  <si>
    <t>Raison_de_non-eligibilité_totale__[Opéré]</t>
  </si>
  <si>
    <t>Raison_de_non-eligibilité_totale__[Drepanocytaire]</t>
  </si>
  <si>
    <t>Raison_de_non-eligibilité_totale__[Diabétique]</t>
  </si>
  <si>
    <t>Raison_de_non-eligibilité_totale__[Hypertendus]</t>
  </si>
  <si>
    <t>Raison_de_non-eligibilité_totale__[Asthmatiques]</t>
  </si>
  <si>
    <t>Raison_de_non-eligibilité_totale__[Cardiaque]</t>
  </si>
  <si>
    <t>Raison_de_non-eligibilité_totale__[Tatoué]</t>
  </si>
  <si>
    <t>Raison_de_non-eligibilité_totale__[Scarifié]</t>
  </si>
  <si>
    <t>Si_autres_raison_préciser_</t>
  </si>
  <si>
    <t>DONOR_1842</t>
  </si>
  <si>
    <t>46:44.9</t>
  </si>
  <si>
    <t>DONOR_1843</t>
  </si>
  <si>
    <t>44:19.0</t>
  </si>
  <si>
    <t>1/1/2017 0:00</t>
  </si>
  <si>
    <t>DONOR_1844</t>
  </si>
  <si>
    <t>46:54.3</t>
  </si>
  <si>
    <t>DONOR_1845</t>
  </si>
  <si>
    <t>29:29.7</t>
  </si>
  <si>
    <t>15</t>
  </si>
  <si>
    <t>DONOR_1846</t>
  </si>
  <si>
    <t>47:47.4</t>
  </si>
  <si>
    <t>1/1/2011 0:00</t>
  </si>
  <si>
    <t>DONOR_1847</t>
  </si>
  <si>
    <t>36:56.4</t>
  </si>
  <si>
    <t>DONOR_1848</t>
  </si>
  <si>
    <t>43:49.0</t>
  </si>
  <si>
    <t>DONOR_1849</t>
  </si>
  <si>
    <t>08:49.8</t>
  </si>
  <si>
    <t>DONOR_1850</t>
  </si>
  <si>
    <t>16:33.1</t>
  </si>
  <si>
    <t>13</t>
  </si>
  <si>
    <t>DONOR_1851</t>
  </si>
  <si>
    <t>05:18.5</t>
  </si>
  <si>
    <t>7/17/2018 0:00</t>
  </si>
  <si>
    <t>DONOR_1852</t>
  </si>
  <si>
    <t>47:26.2</t>
  </si>
  <si>
    <t>8/9/2018 0:00</t>
  </si>
  <si>
    <t>DONOR_1853</t>
  </si>
  <si>
    <t>42:40.1</t>
  </si>
  <si>
    <t>DONOR_1854</t>
  </si>
  <si>
    <t>00:38.2</t>
  </si>
  <si>
    <t>1/1/2019 0:00</t>
  </si>
  <si>
    <t>DONOR_1855</t>
  </si>
  <si>
    <t>57:11.6</t>
  </si>
  <si>
    <t>DONOR_1856</t>
  </si>
  <si>
    <t>19:36.7</t>
  </si>
  <si>
    <t>DONOR_1857</t>
  </si>
  <si>
    <t>09:47.6</t>
  </si>
  <si>
    <t>DONOR_1858</t>
  </si>
  <si>
    <t>24:27.0</t>
  </si>
  <si>
    <t>DONOR_1859</t>
  </si>
  <si>
    <t>27:16.5</t>
  </si>
  <si>
    <t>DONOR_1860</t>
  </si>
  <si>
    <t>25:09.5</t>
  </si>
  <si>
    <t>DONOR_1861</t>
  </si>
  <si>
    <t>01:01.8</t>
  </si>
  <si>
    <t>DONOR_1862</t>
  </si>
  <si>
    <t>53:46.9</t>
  </si>
  <si>
    <t>DONOR_1863</t>
  </si>
  <si>
    <t>09:28.3</t>
  </si>
  <si>
    <t>14</t>
  </si>
  <si>
    <t>DONOR_1864</t>
  </si>
  <si>
    <t>09:31.1</t>
  </si>
  <si>
    <t>DONOR_1865</t>
  </si>
  <si>
    <t>49:31.0</t>
  </si>
  <si>
    <t>DONOR_1866</t>
  </si>
  <si>
    <t>39:56.2</t>
  </si>
  <si>
    <t>DONOR_1867</t>
  </si>
  <si>
    <t>32:11.0</t>
  </si>
  <si>
    <t>3/1/2014 0:00</t>
  </si>
  <si>
    <t>DONOR_1868</t>
  </si>
  <si>
    <t>08:35.2</t>
  </si>
  <si>
    <t>DONOR_1869</t>
  </si>
  <si>
    <t>13:06.2</t>
  </si>
  <si>
    <t>DONOR_1870</t>
  </si>
  <si>
    <t>48:31.4</t>
  </si>
  <si>
    <t>2/1/2014 0:00</t>
  </si>
  <si>
    <t>DONOR_1871</t>
  </si>
  <si>
    <t>06:35.7</t>
  </si>
  <si>
    <t>DONOR_1872</t>
  </si>
  <si>
    <t>59:37.0</t>
  </si>
  <si>
    <t>1/1/2015 0:00</t>
  </si>
  <si>
    <t>DONOR_1873</t>
  </si>
  <si>
    <t>26:05.2</t>
  </si>
  <si>
    <t>7/3/2018 0:00</t>
  </si>
  <si>
    <t>00:00.0</t>
  </si>
  <si>
    <t>DONOR_1874</t>
  </si>
  <si>
    <t>42:35.3</t>
  </si>
  <si>
    <t>DONOR_1875</t>
  </si>
  <si>
    <t>18:26.9</t>
  </si>
  <si>
    <t>DONOR_1876</t>
  </si>
  <si>
    <t>54:07.5</t>
  </si>
  <si>
    <t>DONOR_1877</t>
  </si>
  <si>
    <t>49:31.7</t>
  </si>
  <si>
    <t>DONOR_1878</t>
  </si>
  <si>
    <t>15:09.8</t>
  </si>
  <si>
    <t>7/1/2018 0:00</t>
  </si>
  <si>
    <t>DONOR_1879</t>
  </si>
  <si>
    <t>09:45.8</t>
  </si>
  <si>
    <t>4/22/2018 0:00</t>
  </si>
  <si>
    <t>DONOR_1880</t>
  </si>
  <si>
    <t>10:50.8</t>
  </si>
  <si>
    <t>DONOR_1881</t>
  </si>
  <si>
    <t>52:27.3</t>
  </si>
  <si>
    <t>1/1/2016 0:00</t>
  </si>
  <si>
    <t>DONOR_1882</t>
  </si>
  <si>
    <t>54:57.5</t>
  </si>
  <si>
    <t>DONOR_1883</t>
  </si>
  <si>
    <t>37:22.2</t>
  </si>
  <si>
    <t>DONOR_1884</t>
  </si>
  <si>
    <t>47:32.4</t>
  </si>
  <si>
    <t>DONOR_1885</t>
  </si>
  <si>
    <t>11:22.1</t>
  </si>
  <si>
    <t>DONOR_1886</t>
  </si>
  <si>
    <t>23:31.3</t>
  </si>
  <si>
    <t>1/22/2010 0:00</t>
  </si>
  <si>
    <t>DONOR_1887</t>
  </si>
  <si>
    <t>56:51.3</t>
  </si>
  <si>
    <t>11/4/2018 0:00</t>
  </si>
  <si>
    <t>DONOR_1888</t>
  </si>
  <si>
    <t>39:46.0</t>
  </si>
  <si>
    <t>DONOR_1889</t>
  </si>
  <si>
    <t>17:59.5</t>
  </si>
  <si>
    <t>DONOR_1890</t>
  </si>
  <si>
    <t>29:13.4</t>
  </si>
  <si>
    <t>DONOR_1891</t>
  </si>
  <si>
    <t>51:08.4</t>
  </si>
  <si>
    <t>DONOR_1892</t>
  </si>
  <si>
    <t>57:26.1</t>
  </si>
  <si>
    <t>DONOR_1893</t>
  </si>
  <si>
    <t>48:35.8</t>
  </si>
  <si>
    <t>11/19/2004 0:00</t>
  </si>
  <si>
    <t>DONOR_1894</t>
  </si>
  <si>
    <t>30:56.9</t>
  </si>
  <si>
    <t>DONOR_1895</t>
  </si>
  <si>
    <t>00:44.6</t>
  </si>
  <si>
    <t>1/1/2013 0:00</t>
  </si>
  <si>
    <t>DONOR_1896</t>
  </si>
  <si>
    <t>02:50.5</t>
  </si>
  <si>
    <t>DONOR_1897</t>
  </si>
  <si>
    <t>45:27.4</t>
  </si>
  <si>
    <t>DONOR_1898</t>
  </si>
  <si>
    <t>05:14.1</t>
  </si>
  <si>
    <t>DONOR_1899</t>
  </si>
  <si>
    <t>49:37.9</t>
  </si>
  <si>
    <t>1/20/2016 0:00</t>
  </si>
  <si>
    <t>DONOR_1900</t>
  </si>
  <si>
    <t>48:21.7</t>
  </si>
  <si>
    <t>DONOR_1901</t>
  </si>
  <si>
    <t>46:01.2</t>
  </si>
  <si>
    <t>DONOR_1902</t>
  </si>
  <si>
    <t>48:07.6</t>
  </si>
  <si>
    <t>DONOR_1903</t>
  </si>
  <si>
    <t>45:45.4</t>
  </si>
  <si>
    <t>12</t>
  </si>
  <si>
    <t>DONOR_1904</t>
  </si>
  <si>
    <t>02:46.3</t>
  </si>
  <si>
    <t>DONOR_1905</t>
  </si>
  <si>
    <t>55:46.8</t>
  </si>
  <si>
    <t>DONOR_1906</t>
  </si>
  <si>
    <t>01:48.2</t>
  </si>
  <si>
    <t>DONOR_1907</t>
  </si>
  <si>
    <t>13:43.6</t>
  </si>
  <si>
    <t>9/18/2014 0:00</t>
  </si>
  <si>
    <t>DONOR_1908</t>
  </si>
  <si>
    <t>32:00.9</t>
  </si>
  <si>
    <t>3/21/2018 0:00</t>
  </si>
  <si>
    <t>DONOR_1909</t>
  </si>
  <si>
    <t>09:58.0</t>
  </si>
  <si>
    <t>DONOR_1910</t>
  </si>
  <si>
    <t>52:37.6</t>
  </si>
  <si>
    <t>DONOR_1911</t>
  </si>
  <si>
    <t>47:58.9</t>
  </si>
  <si>
    <t>DONOR_1912</t>
  </si>
  <si>
    <t>11:54.0</t>
  </si>
  <si>
    <t>DONOR_1913</t>
  </si>
  <si>
    <t>23:50.1</t>
  </si>
  <si>
    <t>2/8/2018 0:00</t>
  </si>
  <si>
    <t>DONOR_1914</t>
  </si>
  <si>
    <t>18:15.4</t>
  </si>
  <si>
    <t>DONOR_1915</t>
  </si>
  <si>
    <t>57:25.4</t>
  </si>
  <si>
    <t>DONOR_1916</t>
  </si>
  <si>
    <t>04:02.0</t>
  </si>
  <si>
    <t>3/1/2018 0:00</t>
  </si>
  <si>
    <t>DONOR_1917</t>
  </si>
  <si>
    <t>46:51.0</t>
  </si>
  <si>
    <t>DONOR_1918</t>
  </si>
  <si>
    <t>50:20.3</t>
  </si>
  <si>
    <t>DONOR_1919</t>
  </si>
  <si>
    <t>27:03.6</t>
  </si>
  <si>
    <t>2/28/2010 0:00</t>
  </si>
  <si>
    <t>DONOR_1920</t>
  </si>
  <si>
    <t>42:01.0</t>
  </si>
  <si>
    <t>11/26/2017 0:00</t>
  </si>
  <si>
    <t>DONOR_1921</t>
  </si>
  <si>
    <t>06:24.1</t>
  </si>
  <si>
    <t>DONOR_1922</t>
  </si>
  <si>
    <t>48:34.1</t>
  </si>
  <si>
    <t>2/26/2019 0:00</t>
  </si>
  <si>
    <t>DONOR_1923</t>
  </si>
  <si>
    <t>26:06.5</t>
  </si>
  <si>
    <t>3/21/2016 0:00</t>
  </si>
  <si>
    <t>DONOR_1924</t>
  </si>
  <si>
    <t>47:50.5</t>
  </si>
  <si>
    <t>DONOR_1925</t>
  </si>
  <si>
    <t>30:42.3</t>
  </si>
  <si>
    <t>6/21/2009 0:00</t>
  </si>
  <si>
    <t>DONOR_1926</t>
  </si>
  <si>
    <t>49:14.7</t>
  </si>
  <si>
    <t>DONOR_1927</t>
  </si>
  <si>
    <t>59:07.8</t>
  </si>
  <si>
    <t>6/22/2018 0:00</t>
  </si>
  <si>
    <t>DONOR_1928</t>
  </si>
  <si>
    <t>48:17.4</t>
  </si>
  <si>
    <t>1/1/2014 0:00</t>
  </si>
  <si>
    <t>DONOR_1929</t>
  </si>
  <si>
    <t>03:26.2</t>
  </si>
  <si>
    <t>1/1/2018 0:00</t>
  </si>
  <si>
    <t>DONOR_1930</t>
  </si>
  <si>
    <t>38:43.8</t>
  </si>
  <si>
    <t>DONOR_1931</t>
  </si>
  <si>
    <t>00:39.1</t>
  </si>
  <si>
    <t>DONOR_1932</t>
  </si>
  <si>
    <t>19:08.0</t>
  </si>
  <si>
    <t>DONOR_1933</t>
  </si>
  <si>
    <t>16:07.5</t>
  </si>
  <si>
    <t>DONOR_1934</t>
  </si>
  <si>
    <t>42:42.8</t>
  </si>
  <si>
    <t>DONOR_1935</t>
  </si>
  <si>
    <t>24:49.2</t>
  </si>
  <si>
    <t>DONOR_1936</t>
  </si>
  <si>
    <t>51:29.3</t>
  </si>
  <si>
    <t>9/1/2019 0:00</t>
  </si>
  <si>
    <t>DONOR_1937</t>
  </si>
  <si>
    <t>10:15.5</t>
  </si>
  <si>
    <t>DONOR_1938</t>
  </si>
  <si>
    <t>26:19.5</t>
  </si>
  <si>
    <t>DONOR_1939</t>
  </si>
  <si>
    <t>23:25.4</t>
  </si>
  <si>
    <t>DONOR_1940</t>
  </si>
  <si>
    <t>14:17.5</t>
  </si>
  <si>
    <t>DONOR_1941</t>
  </si>
  <si>
    <t>58:21.1</t>
  </si>
  <si>
    <t>2/29/2020 0:00</t>
  </si>
  <si>
    <t>DONOR_1942</t>
  </si>
  <si>
    <t>26:23.6</t>
  </si>
  <si>
    <t>DONOR_1943</t>
  </si>
  <si>
    <t>55:37.3</t>
  </si>
  <si>
    <t>DONOR_1944</t>
  </si>
  <si>
    <t>36:14.3</t>
  </si>
  <si>
    <t>DONOR_1945</t>
  </si>
  <si>
    <t>35:20.5</t>
  </si>
  <si>
    <t>DONOR_1946</t>
  </si>
  <si>
    <t>21:58.3</t>
  </si>
  <si>
    <t>3/1/2016 0:00</t>
  </si>
  <si>
    <t>DONOR_1947</t>
  </si>
  <si>
    <t>28:23.3</t>
  </si>
  <si>
    <t>6/17/2010 0:00</t>
  </si>
  <si>
    <t>DONOR_1948</t>
  </si>
  <si>
    <t>08:27.9</t>
  </si>
  <si>
    <t>DONOR_1949</t>
  </si>
  <si>
    <t>25:17.8</t>
  </si>
  <si>
    <t>DONOR_1950</t>
  </si>
  <si>
    <t>57:49.9</t>
  </si>
  <si>
    <t>11/15/2018 0:00</t>
  </si>
  <si>
    <t>DONOR_1951</t>
  </si>
  <si>
    <t>09:11.8</t>
  </si>
  <si>
    <t>DONOR_1952</t>
  </si>
  <si>
    <t>57:44.5</t>
  </si>
  <si>
    <t>DONOR_1953</t>
  </si>
  <si>
    <t>46:55.6</t>
  </si>
  <si>
    <t>4/2/2019 0:00</t>
  </si>
  <si>
    <t>DONOR_1954</t>
  </si>
  <si>
    <t>30:38.0</t>
  </si>
  <si>
    <t>DONOR_1955</t>
  </si>
  <si>
    <t>54:53.1</t>
  </si>
  <si>
    <t>DONOR_1956</t>
  </si>
  <si>
    <t>13:58.5</t>
  </si>
  <si>
    <t>DONOR_1957</t>
  </si>
  <si>
    <t>42:15.1</t>
  </si>
  <si>
    <t>5/6/2019 0:00</t>
  </si>
  <si>
    <t>DONOR_1958</t>
  </si>
  <si>
    <t>21:35.8</t>
  </si>
  <si>
    <t>3/2/2014 0:00</t>
  </si>
  <si>
    <t>DONOR_1959</t>
  </si>
  <si>
    <t>29:11.1</t>
  </si>
  <si>
    <t>4/10/2016 0:00</t>
  </si>
  <si>
    <t>DONOR_1960</t>
  </si>
  <si>
    <t>28:11.1</t>
  </si>
  <si>
    <t>DONOR_1961</t>
  </si>
  <si>
    <t>06:06.7</t>
  </si>
  <si>
    <t>DONOR_1962</t>
  </si>
  <si>
    <t>21:47.6</t>
  </si>
  <si>
    <t>DONOR_1963</t>
  </si>
  <si>
    <t>04:21.9</t>
  </si>
  <si>
    <t>DONOR_1964</t>
  </si>
  <si>
    <t>48:54.8</t>
  </si>
  <si>
    <t>10/6/2020 0:00</t>
  </si>
  <si>
    <t>DONOR_1965</t>
  </si>
  <si>
    <t>30:16.7</t>
  </si>
  <si>
    <t>DONOR_1966</t>
  </si>
  <si>
    <t>44:01.1</t>
  </si>
  <si>
    <t>16</t>
  </si>
  <si>
    <t>DONOR_1967</t>
  </si>
  <si>
    <t>51:31.9</t>
  </si>
  <si>
    <t>DONOR_1968</t>
  </si>
  <si>
    <t>08:54.6</t>
  </si>
  <si>
    <t>DONOR_1969</t>
  </si>
  <si>
    <t>08:25.6</t>
  </si>
  <si>
    <t>DONOR_1970</t>
  </si>
  <si>
    <t>16:14.2</t>
  </si>
  <si>
    <t>3/21/2013 0:00</t>
  </si>
  <si>
    <t>DONOR_1971</t>
  </si>
  <si>
    <t>45:02.6</t>
  </si>
  <si>
    <t>6/26/2018 0:00</t>
  </si>
  <si>
    <t>DONOR_1972</t>
  </si>
  <si>
    <t>58:43.5</t>
  </si>
  <si>
    <t>DONOR_1973</t>
  </si>
  <si>
    <t>46:37.1</t>
  </si>
  <si>
    <t>DONOR_1974</t>
  </si>
  <si>
    <t>34:16.4</t>
  </si>
  <si>
    <t>DONOR_1975</t>
  </si>
  <si>
    <t>35:26.0</t>
  </si>
  <si>
    <t>6/21/2013 0:00</t>
  </si>
  <si>
    <t>DONOR_1976</t>
  </si>
  <si>
    <t>50:58.5</t>
  </si>
  <si>
    <t>2/6/2018 0:00</t>
  </si>
  <si>
    <t>DONOR_1977</t>
  </si>
  <si>
    <t>03:17.3</t>
  </si>
  <si>
    <t>DONOR_1978</t>
  </si>
  <si>
    <t>58:14.8</t>
  </si>
  <si>
    <t>DONOR_1979</t>
  </si>
  <si>
    <t>16:40.7</t>
  </si>
  <si>
    <t>12/31/2017 0:00</t>
  </si>
  <si>
    <t>DONOR_1980</t>
  </si>
  <si>
    <t>41:07.5</t>
  </si>
  <si>
    <t>DONOR_1981</t>
  </si>
  <si>
    <t>15:38.0</t>
  </si>
  <si>
    <t>DONOR_1982</t>
  </si>
  <si>
    <t>51:57.4</t>
  </si>
  <si>
    <t>6/24/2018 0:00</t>
  </si>
  <si>
    <t>DONOR_1983</t>
  </si>
  <si>
    <t>44:42.4</t>
  </si>
  <si>
    <t>DONOR_1984</t>
  </si>
  <si>
    <t>43:58.5</t>
  </si>
  <si>
    <t>DONOR_1985</t>
  </si>
  <si>
    <t>24:01.8</t>
  </si>
  <si>
    <t>1/17/2019 0:00</t>
  </si>
  <si>
    <t>DONOR_1986</t>
  </si>
  <si>
    <t>34:13.1</t>
  </si>
  <si>
    <t>2/8/2015 0:00</t>
  </si>
  <si>
    <t>DONOR_1987</t>
  </si>
  <si>
    <t>28:51.1</t>
  </si>
  <si>
    <t>DONOR_1988</t>
  </si>
  <si>
    <t>41:45.6</t>
  </si>
  <si>
    <t>DONOR_1989</t>
  </si>
  <si>
    <t>06:28.8</t>
  </si>
  <si>
    <t>DONOR_1990</t>
  </si>
  <si>
    <t>55:24.6</t>
  </si>
  <si>
    <t>3/1/2015 0:00</t>
  </si>
  <si>
    <t>DONOR_1991</t>
  </si>
  <si>
    <t>46:37.6</t>
  </si>
  <si>
    <t>DONOR_1992</t>
  </si>
  <si>
    <t>46:59.1</t>
  </si>
  <si>
    <t>DONOR_1993</t>
  </si>
  <si>
    <t>36:32.1</t>
  </si>
  <si>
    <t>8/26/2006 0:00</t>
  </si>
  <si>
    <t>DONOR_1994</t>
  </si>
  <si>
    <t>42:33.3</t>
  </si>
  <si>
    <t>3/11/2018 0:00</t>
  </si>
  <si>
    <t>DONOR_1995</t>
  </si>
  <si>
    <t>04:03.4</t>
  </si>
  <si>
    <t>DONOR_1996</t>
  </si>
  <si>
    <t>54:53.5</t>
  </si>
  <si>
    <t>DONOR_1997</t>
  </si>
  <si>
    <t>56:40.2</t>
  </si>
  <si>
    <t>6/18/2015 0:00</t>
  </si>
  <si>
    <t>DONOR_1998</t>
  </si>
  <si>
    <t>08:58.5</t>
  </si>
  <si>
    <t>DONOR_1999</t>
  </si>
  <si>
    <t>46:32.4</t>
  </si>
  <si>
    <t>DONOR_2000</t>
  </si>
  <si>
    <t>45:30.6</t>
  </si>
  <si>
    <t>DONOR_2001</t>
  </si>
  <si>
    <t>35:57.8</t>
  </si>
  <si>
    <t>DONOR_2002</t>
  </si>
  <si>
    <t>DONOR_2003</t>
  </si>
  <si>
    <t>39:48.3</t>
  </si>
  <si>
    <t>DONOR_2004</t>
  </si>
  <si>
    <t>16:07.4</t>
  </si>
  <si>
    <t>DONOR_2005</t>
  </si>
  <si>
    <t>40:48.7</t>
  </si>
  <si>
    <t>DONOR_2006</t>
  </si>
  <si>
    <t>06:26.5</t>
  </si>
  <si>
    <t>4/1/2018 0:00</t>
  </si>
  <si>
    <t>DONOR_2007</t>
  </si>
  <si>
    <t>12:37.8</t>
  </si>
  <si>
    <t>3/17/2016 0:00</t>
  </si>
  <si>
    <t>DONOR_2008</t>
  </si>
  <si>
    <t>13:17.3</t>
  </si>
  <si>
    <t>DONOR_2009</t>
  </si>
  <si>
    <t>19:46.7</t>
  </si>
  <si>
    <t>DONOR_2010</t>
  </si>
  <si>
    <t>04:53.3</t>
  </si>
  <si>
    <t>1/1/2000 0:00</t>
  </si>
  <si>
    <t>DONOR_2011</t>
  </si>
  <si>
    <t>10:16.8</t>
  </si>
  <si>
    <t>8/1/2016 0:00</t>
  </si>
  <si>
    <t>DONOR_2012</t>
  </si>
  <si>
    <t>28:27.4</t>
  </si>
  <si>
    <t>DONOR_2013</t>
  </si>
  <si>
    <t>33:17.7</t>
  </si>
  <si>
    <t>DONOR_2014</t>
  </si>
  <si>
    <t>49:45.8</t>
  </si>
  <si>
    <t>DONOR_2015</t>
  </si>
  <si>
    <t>58:30.3</t>
  </si>
  <si>
    <t>DONOR_2016</t>
  </si>
  <si>
    <t>43:25.7</t>
  </si>
  <si>
    <t>DONOR_2017</t>
  </si>
  <si>
    <t>05:16.2</t>
  </si>
  <si>
    <t>DONOR_2018</t>
  </si>
  <si>
    <t>08:57.1</t>
  </si>
  <si>
    <t>DONOR_2019</t>
  </si>
  <si>
    <t>01:30.6</t>
  </si>
  <si>
    <t>4/11/2019 0:00</t>
  </si>
  <si>
    <t>DONOR_2020</t>
  </si>
  <si>
    <t>48:14.4</t>
  </si>
  <si>
    <t>DONOR_2021</t>
  </si>
  <si>
    <t>29:35.5</t>
  </si>
  <si>
    <t>DONOR_2022</t>
  </si>
  <si>
    <t>16:39.1</t>
  </si>
  <si>
    <t>DONOR_2023</t>
  </si>
  <si>
    <t>39:57.9</t>
  </si>
  <si>
    <t>DONOR_2024</t>
  </si>
  <si>
    <t>08:39.4</t>
  </si>
  <si>
    <t>DONOR_2025</t>
  </si>
  <si>
    <t>35:05.4</t>
  </si>
  <si>
    <t>DONOR_2026</t>
  </si>
  <si>
    <t>59:00.9</t>
  </si>
  <si>
    <t>DONOR_2027</t>
  </si>
  <si>
    <t>30:41.7</t>
  </si>
  <si>
    <t>DONOR_2028</t>
  </si>
  <si>
    <t>40:24.9</t>
  </si>
  <si>
    <t>1/1/2010 0:00</t>
  </si>
  <si>
    <t>DONOR_2029</t>
  </si>
  <si>
    <t>26:17.7</t>
  </si>
  <si>
    <t>DONOR_2030</t>
  </si>
  <si>
    <t>34:23.5</t>
  </si>
  <si>
    <t>DONOR_2031</t>
  </si>
  <si>
    <t>46:16.5</t>
  </si>
  <si>
    <t>DONOR_2032</t>
  </si>
  <si>
    <t>06:49.1</t>
  </si>
  <si>
    <t>2/28/2013 0:00</t>
  </si>
  <si>
    <t>DONOR_2033</t>
  </si>
  <si>
    <t>34:15.9</t>
  </si>
  <si>
    <t>DONOR_2034</t>
  </si>
  <si>
    <t>01:59.0</t>
  </si>
  <si>
    <t>5/22/2017 0:00</t>
  </si>
  <si>
    <t>DONOR_2035</t>
  </si>
  <si>
    <t>40:57.8</t>
  </si>
  <si>
    <t>12/20/2015 0:00</t>
  </si>
  <si>
    <t>DONOR_2036</t>
  </si>
  <si>
    <t>45:12.7</t>
  </si>
  <si>
    <t>DONOR_2037</t>
  </si>
  <si>
    <t>07:10.2</t>
  </si>
  <si>
    <t>DONOR_2038</t>
  </si>
  <si>
    <t>34:57.1</t>
  </si>
  <si>
    <t>8/6/2008 0:00</t>
  </si>
  <si>
    <t>DONOR_2039</t>
  </si>
  <si>
    <t>42:35.2</t>
  </si>
  <si>
    <t>DONOR_2040</t>
  </si>
  <si>
    <t>38:13.0</t>
  </si>
  <si>
    <t>DONOR_2041</t>
  </si>
  <si>
    <t>41:23.8</t>
  </si>
  <si>
    <t>DONOR_2042</t>
  </si>
  <si>
    <t>41:40.6</t>
  </si>
  <si>
    <t>DONOR_2043</t>
  </si>
  <si>
    <t>43:55.2</t>
  </si>
  <si>
    <t>DONOR_2044</t>
  </si>
  <si>
    <t>33:38.5</t>
  </si>
  <si>
    <t>DONOR_2045</t>
  </si>
  <si>
    <t>48:24.7</t>
  </si>
  <si>
    <t>5/6/2011 0:00</t>
  </si>
  <si>
    <t>DONOR_2046</t>
  </si>
  <si>
    <t>01:47.0</t>
  </si>
  <si>
    <t>DONOR_2047</t>
  </si>
  <si>
    <t>33:40.4</t>
  </si>
  <si>
    <t>DONOR_2048</t>
  </si>
  <si>
    <t>53:21.7</t>
  </si>
  <si>
    <t>3/1/2019 0:00</t>
  </si>
  <si>
    <t>DONOR_2049</t>
  </si>
  <si>
    <t>38:27.5</t>
  </si>
  <si>
    <t>DONOR_2050</t>
  </si>
  <si>
    <t>31:00.9</t>
  </si>
  <si>
    <t>7/1/2019 0:00</t>
  </si>
  <si>
    <t>DONOR_2051</t>
  </si>
  <si>
    <t>18:29.8</t>
  </si>
  <si>
    <t>DONOR_2052</t>
  </si>
  <si>
    <t>50:40.8</t>
  </si>
  <si>
    <t>8/6/2019 0:00</t>
  </si>
  <si>
    <t>DONOR_2053</t>
  </si>
  <si>
    <t>51:09.3</t>
  </si>
  <si>
    <t>DONOR_2054</t>
  </si>
  <si>
    <t>00:36.8</t>
  </si>
  <si>
    <t>8/29/2018 0:00</t>
  </si>
  <si>
    <t>DONOR_2055</t>
  </si>
  <si>
    <t>53:24.8</t>
  </si>
  <si>
    <t>DONOR_2056</t>
  </si>
  <si>
    <t>08:24.4</t>
  </si>
  <si>
    <t>7/4/2019 0:00</t>
  </si>
  <si>
    <t>DONOR_2057</t>
  </si>
  <si>
    <t>01:42.1</t>
  </si>
  <si>
    <t>8/26/2018 0:00</t>
  </si>
  <si>
    <t>DONOR_2058</t>
  </si>
  <si>
    <t>07:14.0</t>
  </si>
  <si>
    <t>DONOR_2059</t>
  </si>
  <si>
    <t>28:55.0</t>
  </si>
  <si>
    <t>DONOR_2060</t>
  </si>
  <si>
    <t>04:35.8</t>
  </si>
  <si>
    <t>DONOR_2061</t>
  </si>
  <si>
    <t>17:24.2</t>
  </si>
  <si>
    <t>DONOR_2062</t>
  </si>
  <si>
    <t>38:38.8</t>
  </si>
  <si>
    <t>DONOR_2063</t>
  </si>
  <si>
    <t>05:18.0</t>
  </si>
  <si>
    <t>DONOR_2064</t>
  </si>
  <si>
    <t>07:25.5</t>
  </si>
  <si>
    <t>DONOR_2065</t>
  </si>
  <si>
    <t>39:43.7</t>
  </si>
  <si>
    <t>DONOR_2066</t>
  </si>
  <si>
    <t>46:40.9</t>
  </si>
  <si>
    <t>DONOR_2067</t>
  </si>
  <si>
    <t>43:41.1</t>
  </si>
  <si>
    <t>DONOR_2068</t>
  </si>
  <si>
    <t>44:00.1</t>
  </si>
  <si>
    <t>3/1/2011 0:00</t>
  </si>
  <si>
    <t>DONOR_2069</t>
  </si>
  <si>
    <t>10:30.4</t>
  </si>
  <si>
    <t>DONOR_2070</t>
  </si>
  <si>
    <t>55:09.5</t>
  </si>
  <si>
    <t>DONOR_2071</t>
  </si>
  <si>
    <t>18:57.7</t>
  </si>
  <si>
    <t>6/27/2017 0:00</t>
  </si>
  <si>
    <t>DONOR_2072</t>
  </si>
  <si>
    <t>33:12.9</t>
  </si>
  <si>
    <t>DONOR_2073</t>
  </si>
  <si>
    <t>16:36.5</t>
  </si>
  <si>
    <t>DONOR_2074</t>
  </si>
  <si>
    <t>44:49.5</t>
  </si>
  <si>
    <t>3/22/2013 0:00</t>
  </si>
  <si>
    <t>DONOR_2075</t>
  </si>
  <si>
    <t>13:39.1</t>
  </si>
  <si>
    <t>3/19/2018 0:00</t>
  </si>
  <si>
    <t>DONOR_2076</t>
  </si>
  <si>
    <t>44:48.3</t>
  </si>
  <si>
    <t>DONOR_2077</t>
  </si>
  <si>
    <t>22:31.4</t>
  </si>
  <si>
    <t>DONOR_2078</t>
  </si>
  <si>
    <t>59:55.7</t>
  </si>
  <si>
    <t>DONOR_2079</t>
  </si>
  <si>
    <t>18:08.9</t>
  </si>
  <si>
    <t>2/28/2017 0:00</t>
  </si>
  <si>
    <t>DONOR_2080</t>
  </si>
  <si>
    <t>10:02.5</t>
  </si>
  <si>
    <t>DONOR_2081</t>
  </si>
  <si>
    <t>11:50.8</t>
  </si>
  <si>
    <t>1/1/2004 0:00</t>
  </si>
  <si>
    <t>DONOR_2082</t>
  </si>
  <si>
    <t>33:10.5</t>
  </si>
  <si>
    <t>1/1/2009 0:00</t>
  </si>
  <si>
    <t>DONOR_2083</t>
  </si>
  <si>
    <t>08:41.3</t>
  </si>
  <si>
    <t>DONOR_2084</t>
  </si>
  <si>
    <t>10:31.0</t>
  </si>
  <si>
    <t>DONOR_2085</t>
  </si>
  <si>
    <t>16:31.1</t>
  </si>
  <si>
    <t>DONOR_2086</t>
  </si>
  <si>
    <t>52:19.3</t>
  </si>
  <si>
    <t>DONOR_2087</t>
  </si>
  <si>
    <t>31:43.3</t>
  </si>
  <si>
    <t>1/1/2005 0:00</t>
  </si>
  <si>
    <t>DONOR_2088</t>
  </si>
  <si>
    <t>04:45.4</t>
  </si>
  <si>
    <t>DONOR_2089</t>
  </si>
  <si>
    <t>14:17.6</t>
  </si>
  <si>
    <t>DONOR_2090</t>
  </si>
  <si>
    <t>12:25.5</t>
  </si>
  <si>
    <t>5/10/2019 0:00</t>
  </si>
  <si>
    <t>DONOR_2091</t>
  </si>
  <si>
    <t>26:01.1</t>
  </si>
  <si>
    <t>DONOR_2092</t>
  </si>
  <si>
    <t>41:38.2</t>
  </si>
  <si>
    <t>DONOR_2093</t>
  </si>
  <si>
    <t>55:00.3</t>
  </si>
  <si>
    <t>5/1/2019 0:00</t>
  </si>
  <si>
    <t>DONOR_2094</t>
  </si>
  <si>
    <t>21:30.5</t>
  </si>
  <si>
    <t>DONOR_2095</t>
  </si>
  <si>
    <t>26:15.8</t>
  </si>
  <si>
    <t>DONOR_2096</t>
  </si>
  <si>
    <t>55:44.0</t>
  </si>
  <si>
    <t>DONOR_2097</t>
  </si>
  <si>
    <t>34:15.2</t>
  </si>
  <si>
    <t>DONOR_2098</t>
  </si>
  <si>
    <t>32:20.6</t>
  </si>
  <si>
    <t>DONOR_2099</t>
  </si>
  <si>
    <t>04:49.3</t>
  </si>
  <si>
    <t>3/6/2017 0:00</t>
  </si>
  <si>
    <t>DONOR_2100</t>
  </si>
  <si>
    <t>32:21.5</t>
  </si>
  <si>
    <t>DONOR_2101</t>
  </si>
  <si>
    <t>22:50.0</t>
  </si>
  <si>
    <t>2/29/2012 0:00</t>
  </si>
  <si>
    <t>DONOR_2102</t>
  </si>
  <si>
    <t>19:08.2</t>
  </si>
  <si>
    <t>DONOR_2103</t>
  </si>
  <si>
    <t>38:20.6</t>
  </si>
  <si>
    <t>DONOR_2104</t>
  </si>
  <si>
    <t>51:46.0</t>
  </si>
  <si>
    <t>6/18/2011 0:00</t>
  </si>
  <si>
    <t>DONOR_2105</t>
  </si>
  <si>
    <t>52:48.0</t>
  </si>
  <si>
    <t>DONOR_2106</t>
  </si>
  <si>
    <t>26:43.3</t>
  </si>
  <si>
    <t>5/28/2017 0:00</t>
  </si>
  <si>
    <t>DONOR_2107</t>
  </si>
  <si>
    <t>25:18.3</t>
  </si>
  <si>
    <t>DONOR_2108</t>
  </si>
  <si>
    <t>24:26.6</t>
  </si>
  <si>
    <t>DONOR_2109</t>
  </si>
  <si>
    <t>10:59.0</t>
  </si>
  <si>
    <t>DONOR_2110</t>
  </si>
  <si>
    <t>24:43.6</t>
  </si>
  <si>
    <t>6/27/2010 0:00</t>
  </si>
  <si>
    <t>DONOR_2111</t>
  </si>
  <si>
    <t>09:37.9</t>
  </si>
  <si>
    <t>DONOR_2112</t>
  </si>
  <si>
    <t>57:14.1</t>
  </si>
  <si>
    <t>8/8/2017 0:00</t>
  </si>
  <si>
    <t>DONOR_2113</t>
  </si>
  <si>
    <t>48:39.0</t>
  </si>
  <si>
    <t>DONOR_2114</t>
  </si>
  <si>
    <t>47:28.3</t>
  </si>
  <si>
    <t>DONOR_2115</t>
  </si>
  <si>
    <t>04:51.3</t>
  </si>
  <si>
    <t>3/2/2000 0:00</t>
  </si>
  <si>
    <t>DONOR_2116</t>
  </si>
  <si>
    <t>46:36.9</t>
  </si>
  <si>
    <t>DONOR_2117</t>
  </si>
  <si>
    <t>27:29.3</t>
  </si>
  <si>
    <t>DONOR_2118</t>
  </si>
  <si>
    <t>11:52.5</t>
  </si>
  <si>
    <t>10</t>
  </si>
  <si>
    <t>DONOR_2119</t>
  </si>
  <si>
    <t>40:15.5</t>
  </si>
  <si>
    <t>DONOR_2120</t>
  </si>
  <si>
    <t>43:40.2</t>
  </si>
  <si>
    <t>DONOR_2121</t>
  </si>
  <si>
    <t>23:21.8</t>
  </si>
  <si>
    <t>3/1/2017 0:00</t>
  </si>
  <si>
    <t>DONOR_2122</t>
  </si>
  <si>
    <t>30:10.5</t>
  </si>
  <si>
    <t>9/25/2018 0:00</t>
  </si>
  <si>
    <t>DONOR_2123</t>
  </si>
  <si>
    <t>33:38.7</t>
  </si>
  <si>
    <t>2/13/2017 0:00</t>
  </si>
  <si>
    <t>DONOR_2124</t>
  </si>
  <si>
    <t>20:32.7</t>
  </si>
  <si>
    <t>DONOR_2125</t>
  </si>
  <si>
    <t>34:55.5</t>
  </si>
  <si>
    <t>DONOR_2126</t>
  </si>
  <si>
    <t>12:13.9</t>
  </si>
  <si>
    <t>DONOR_2127</t>
  </si>
  <si>
    <t>46:13.1</t>
  </si>
  <si>
    <t>DONOR_2128</t>
  </si>
  <si>
    <t>39:28.7</t>
  </si>
  <si>
    <t>DONOR_2129</t>
  </si>
  <si>
    <t>56:29.9</t>
  </si>
  <si>
    <t>9/27/2000 0:00</t>
  </si>
  <si>
    <t>DONOR_2130</t>
  </si>
  <si>
    <t>02:57.2</t>
  </si>
  <si>
    <t>6/26/2017 0:00</t>
  </si>
  <si>
    <t>DONOR_2131</t>
  </si>
  <si>
    <t>23:56.7</t>
  </si>
  <si>
    <t>DONOR_2132</t>
  </si>
  <si>
    <t>33:46.4</t>
  </si>
  <si>
    <t>DONOR_2133</t>
  </si>
  <si>
    <t>52:18.0</t>
  </si>
  <si>
    <t>8/12/2018 0:00</t>
  </si>
  <si>
    <t>DONOR_2134</t>
  </si>
  <si>
    <t>37:26.9</t>
  </si>
  <si>
    <t>DONOR_2135</t>
  </si>
  <si>
    <t>40:32.9</t>
  </si>
  <si>
    <t>DONOR_2136</t>
  </si>
  <si>
    <t>03:03.6</t>
  </si>
  <si>
    <t>DONOR_2137</t>
  </si>
  <si>
    <t>03:30.2</t>
  </si>
  <si>
    <t>8/6/2018 0:00</t>
  </si>
  <si>
    <t>DONOR_2138</t>
  </si>
  <si>
    <t>00:59.8</t>
  </si>
  <si>
    <t>DONOR_2139</t>
  </si>
  <si>
    <t>08:53.7</t>
  </si>
  <si>
    <t>DONOR_2140</t>
  </si>
  <si>
    <t>05:56.8</t>
  </si>
  <si>
    <t>DONOR_2141</t>
  </si>
  <si>
    <t>07:44.3</t>
  </si>
  <si>
    <t>DONOR_2142</t>
  </si>
  <si>
    <t>26:03.0</t>
  </si>
  <si>
    <t>DONOR_2143</t>
  </si>
  <si>
    <t>23:13.2</t>
  </si>
  <si>
    <t>DONOR_2144</t>
  </si>
  <si>
    <t>20:22.2</t>
  </si>
  <si>
    <t>DONOR_2145</t>
  </si>
  <si>
    <t>14:40.4</t>
  </si>
  <si>
    <t>DONOR_2146</t>
  </si>
  <si>
    <t>58:26.5</t>
  </si>
  <si>
    <t>DONOR_2147</t>
  </si>
  <si>
    <t>45:27.9</t>
  </si>
  <si>
    <t>9</t>
  </si>
  <si>
    <t>DONOR_2148</t>
  </si>
  <si>
    <t>29:15.6</t>
  </si>
  <si>
    <t>DONOR_2149</t>
  </si>
  <si>
    <t>17:03.5</t>
  </si>
  <si>
    <t>DONOR_2150</t>
  </si>
  <si>
    <t>21:43.0</t>
  </si>
  <si>
    <t>DONOR_2151</t>
  </si>
  <si>
    <t>37:41.7</t>
  </si>
  <si>
    <t>DONOR_2152</t>
  </si>
  <si>
    <t>00:38.6</t>
  </si>
  <si>
    <t>DONOR_2153</t>
  </si>
  <si>
    <t>25:10.6</t>
  </si>
  <si>
    <t>DONOR_2154</t>
  </si>
  <si>
    <t>35:54.6</t>
  </si>
  <si>
    <t>11/25/2018 0:00</t>
  </si>
  <si>
    <t>DONOR_2155</t>
  </si>
  <si>
    <t>50:35.6</t>
  </si>
  <si>
    <t>DONOR_2156</t>
  </si>
  <si>
    <t>53:15.5</t>
  </si>
  <si>
    <t>DONOR_2157</t>
  </si>
  <si>
    <t>42:20.6</t>
  </si>
  <si>
    <t>DONOR_2158</t>
  </si>
  <si>
    <t>01:08.7</t>
  </si>
  <si>
    <t>11/1/2017 0:00</t>
  </si>
  <si>
    <t>DONOR_2159</t>
  </si>
  <si>
    <t>35:42.2</t>
  </si>
  <si>
    <t>DONOR_2160</t>
  </si>
  <si>
    <t>49:43.1</t>
  </si>
  <si>
    <t>DONOR_2161</t>
  </si>
  <si>
    <t>14:50.7</t>
  </si>
  <si>
    <t>11/14/2018 0:00</t>
  </si>
  <si>
    <t>DONOR_2162</t>
  </si>
  <si>
    <t>58:22.1</t>
  </si>
  <si>
    <t>DONOR_2163</t>
  </si>
  <si>
    <t>03:15.5</t>
  </si>
  <si>
    <t>DONOR_2164</t>
  </si>
  <si>
    <t>40:46.5</t>
  </si>
  <si>
    <t>DONOR_2165</t>
  </si>
  <si>
    <t>45:17.1</t>
  </si>
  <si>
    <t>8/1/2018 0:00</t>
  </si>
  <si>
    <t>DONOR_2166</t>
  </si>
  <si>
    <t>47:02.5</t>
  </si>
  <si>
    <t>DONOR_2167</t>
  </si>
  <si>
    <t>15:53.1</t>
  </si>
  <si>
    <t>DONOR_2168</t>
  </si>
  <si>
    <t>42:41.3</t>
  </si>
  <si>
    <t>DONOR_2169</t>
  </si>
  <si>
    <t>24:51.4</t>
  </si>
  <si>
    <t>8/14/2019 0:00</t>
  </si>
  <si>
    <t>DONOR_2170</t>
  </si>
  <si>
    <t>29:35.6</t>
  </si>
  <si>
    <t>DONOR_2171</t>
  </si>
  <si>
    <t>35:56.1</t>
  </si>
  <si>
    <t>DONOR_2172</t>
  </si>
  <si>
    <t>32:27.3</t>
  </si>
  <si>
    <t>DONOR_2173</t>
  </si>
  <si>
    <t>57:35.5</t>
  </si>
  <si>
    <t>2/28/1999 0:00</t>
  </si>
  <si>
    <t>DONOR_2174</t>
  </si>
  <si>
    <t>57:57.7</t>
  </si>
  <si>
    <t>10/1/2018 0:00</t>
  </si>
  <si>
    <t>DONOR_2175</t>
  </si>
  <si>
    <t>05:36.0</t>
  </si>
  <si>
    <t>DONOR_2176</t>
  </si>
  <si>
    <t>59:56.4</t>
  </si>
  <si>
    <t>DONOR_2177</t>
  </si>
  <si>
    <t>35:40.1</t>
  </si>
  <si>
    <t>6/20/2012 0:00</t>
  </si>
  <si>
    <t>DONOR_2178</t>
  </si>
  <si>
    <t>08:58.9</t>
  </si>
  <si>
    <t>DONOR_2179</t>
  </si>
  <si>
    <t>58:59.6</t>
  </si>
  <si>
    <t>DONOR_2180</t>
  </si>
  <si>
    <t>38:22.2</t>
  </si>
  <si>
    <t>DONOR_2181</t>
  </si>
  <si>
    <t>17:53.8</t>
  </si>
  <si>
    <t>DONOR_2182</t>
  </si>
  <si>
    <t>34:59.8</t>
  </si>
  <si>
    <t>DONOR_2183</t>
  </si>
  <si>
    <t>08:59.6</t>
  </si>
  <si>
    <t>DONOR_2184</t>
  </si>
  <si>
    <t>35:32.5</t>
  </si>
  <si>
    <t>DONOR_2185</t>
  </si>
  <si>
    <t>56:58.5</t>
  </si>
  <si>
    <t>DONOR_2186</t>
  </si>
  <si>
    <t>16:55.4</t>
  </si>
  <si>
    <t>DONOR_2187</t>
  </si>
  <si>
    <t>11:59.3</t>
  </si>
  <si>
    <t>DONOR_2188</t>
  </si>
  <si>
    <t>02:31.7</t>
  </si>
  <si>
    <t>DONOR_2189</t>
  </si>
  <si>
    <t>31:15.6</t>
  </si>
  <si>
    <t>DONOR_2190</t>
  </si>
  <si>
    <t>27:24.5</t>
  </si>
  <si>
    <t>DONOR_2191</t>
  </si>
  <si>
    <t>58:36.9</t>
  </si>
  <si>
    <t>DONOR_2192</t>
  </si>
  <si>
    <t>02:47.7</t>
  </si>
  <si>
    <t>DONOR_2193</t>
  </si>
  <si>
    <t>07:41.3</t>
  </si>
  <si>
    <t>DONOR_2194</t>
  </si>
  <si>
    <t>14:12.8</t>
  </si>
  <si>
    <t>DONOR_2195</t>
  </si>
  <si>
    <t>45:54.4</t>
  </si>
  <si>
    <t>11/28/2018 0:00</t>
  </si>
  <si>
    <t>DONOR_2196</t>
  </si>
  <si>
    <t>54:42.0</t>
  </si>
  <si>
    <t>11/22/2018 0:00</t>
  </si>
  <si>
    <t>DONOR_2197</t>
  </si>
  <si>
    <t>20:16.6</t>
  </si>
  <si>
    <t>DONOR_2198</t>
  </si>
  <si>
    <t>46:16.1</t>
  </si>
  <si>
    <t>5/8/2019 0:00</t>
  </si>
  <si>
    <t>DONOR_2199</t>
  </si>
  <si>
    <t>5/3/2017 0:00</t>
  </si>
  <si>
    <t>DONOR_2200</t>
  </si>
  <si>
    <t>42:39.5</t>
  </si>
  <si>
    <t>DONOR_2201</t>
  </si>
  <si>
    <t>14:16.2</t>
  </si>
  <si>
    <t>DONOR_2202</t>
  </si>
  <si>
    <t>57:44.2</t>
  </si>
  <si>
    <t>DONOR_2203</t>
  </si>
  <si>
    <t>20:41.6</t>
  </si>
  <si>
    <t>DONOR_2204</t>
  </si>
  <si>
    <t>00:22.1</t>
  </si>
  <si>
    <t>1/23/2017 0:00</t>
  </si>
  <si>
    <t>DONOR_2205</t>
  </si>
  <si>
    <t>00:00.1</t>
  </si>
  <si>
    <t>DONOR_2206</t>
  </si>
  <si>
    <t>58:16.2</t>
  </si>
  <si>
    <t>DONOR_2207</t>
  </si>
  <si>
    <t>50:47.8</t>
  </si>
  <si>
    <t>DONOR_2208</t>
  </si>
  <si>
    <t>58:32.0</t>
  </si>
  <si>
    <t>DONOR_2209</t>
  </si>
  <si>
    <t>34:52.6</t>
  </si>
  <si>
    <t>DONOR_2210</t>
  </si>
  <si>
    <t>25:08.7</t>
  </si>
  <si>
    <t>DONOR_2211</t>
  </si>
  <si>
    <t>40:24.3</t>
  </si>
  <si>
    <t>DONOR_2212</t>
  </si>
  <si>
    <t>50:25.3</t>
  </si>
  <si>
    <t>DONOR_2213</t>
  </si>
  <si>
    <t>18:19.9</t>
  </si>
  <si>
    <t>4/19/2019 0:00</t>
  </si>
  <si>
    <t>DONOR_2214</t>
  </si>
  <si>
    <t>56:40.4</t>
  </si>
  <si>
    <t>DONOR_2215</t>
  </si>
  <si>
    <t>21:49.8</t>
  </si>
  <si>
    <t>DONOR_2216</t>
  </si>
  <si>
    <t>10:04.3</t>
  </si>
  <si>
    <t>DONOR_2217</t>
  </si>
  <si>
    <t>16:36.2</t>
  </si>
  <si>
    <t>DONOR_2218</t>
  </si>
  <si>
    <t>06:38.7</t>
  </si>
  <si>
    <t>9/30/2008 0:00</t>
  </si>
  <si>
    <t>DONOR_2219</t>
  </si>
  <si>
    <t>36:54.2</t>
  </si>
  <si>
    <t>DONOR_2220</t>
  </si>
  <si>
    <t>46:12.6</t>
  </si>
  <si>
    <t>DONOR_2221</t>
  </si>
  <si>
    <t>31:17.9</t>
  </si>
  <si>
    <t>DONOR_2222</t>
  </si>
  <si>
    <t>37:32.1</t>
  </si>
  <si>
    <t>DONOR_2223</t>
  </si>
  <si>
    <t>32:54.2</t>
  </si>
  <si>
    <t>DONOR_2224</t>
  </si>
  <si>
    <t>10:30.2</t>
  </si>
  <si>
    <t>3/21/2015 0:00</t>
  </si>
  <si>
    <t>DONOR_2225</t>
  </si>
  <si>
    <t>03:59.9</t>
  </si>
  <si>
    <t>7/23/2019 0:00</t>
  </si>
  <si>
    <t>DONOR_2226</t>
  </si>
  <si>
    <t>16:27.5</t>
  </si>
  <si>
    <t>DONOR_2227</t>
  </si>
  <si>
    <t>39:21.3</t>
  </si>
  <si>
    <t>DONOR_2228</t>
  </si>
  <si>
    <t>29:06.3</t>
  </si>
  <si>
    <t>6/20/2019 0:00</t>
  </si>
  <si>
    <t>DONOR_2229</t>
  </si>
  <si>
    <t>08:10.0</t>
  </si>
  <si>
    <t>2/20/2019 0:00</t>
  </si>
  <si>
    <t>DONOR_2230</t>
  </si>
  <si>
    <t>11:27.2</t>
  </si>
  <si>
    <t>DONOR_2231</t>
  </si>
  <si>
    <t>26:28.1</t>
  </si>
  <si>
    <t>DONOR_2232</t>
  </si>
  <si>
    <t>20:49.2</t>
  </si>
  <si>
    <t>7/6/2018 0:00</t>
  </si>
  <si>
    <t>DONOR_2233</t>
  </si>
  <si>
    <t>38:14.2</t>
  </si>
  <si>
    <t>3/22/2017 0:00</t>
  </si>
  <si>
    <t>DONOR_2234</t>
  </si>
  <si>
    <t>43:42.4</t>
  </si>
  <si>
    <t>DONOR_2235</t>
  </si>
  <si>
    <t>54:07.7</t>
  </si>
  <si>
    <t>DONOR_2236</t>
  </si>
  <si>
    <t>10:01.4</t>
  </si>
  <si>
    <t>DONOR_2237</t>
  </si>
  <si>
    <t>22:43.9</t>
  </si>
  <si>
    <t>DONOR_2238</t>
  </si>
  <si>
    <t>37:48.0</t>
  </si>
  <si>
    <t>DONOR_2239</t>
  </si>
  <si>
    <t>21:04.0</t>
  </si>
  <si>
    <t>DONOR_2240</t>
  </si>
  <si>
    <t>49:40.8</t>
  </si>
  <si>
    <t>12/17/2017 0:00</t>
  </si>
  <si>
    <t>DONOR_2241</t>
  </si>
  <si>
    <t>21:56.9</t>
  </si>
  <si>
    <t>2/12/2019 0:00</t>
  </si>
  <si>
    <t>DONOR_2242</t>
  </si>
  <si>
    <t>39:33.9</t>
  </si>
  <si>
    <t>5/1/2018 0:00</t>
  </si>
  <si>
    <t>DONOR_2243</t>
  </si>
  <si>
    <t>34:28.9</t>
  </si>
  <si>
    <t>DONOR_2244</t>
  </si>
  <si>
    <t>47:37.9</t>
  </si>
  <si>
    <t>11</t>
  </si>
  <si>
    <t>DONOR_2245</t>
  </si>
  <si>
    <t>31:07.5</t>
  </si>
  <si>
    <t>9/24/2017 0:00</t>
  </si>
  <si>
    <t>DONOR_2246</t>
  </si>
  <si>
    <t>34:50.8</t>
  </si>
  <si>
    <t>DONOR_2247</t>
  </si>
  <si>
    <t>55:10.3</t>
  </si>
  <si>
    <t>DONOR_2248</t>
  </si>
  <si>
    <t>25:21.8</t>
  </si>
  <si>
    <t>DONOR_2249</t>
  </si>
  <si>
    <t>57:32.7</t>
  </si>
  <si>
    <t>DONOR_2250</t>
  </si>
  <si>
    <t>27:18.0</t>
  </si>
  <si>
    <t>DONOR_2251</t>
  </si>
  <si>
    <t>19:45.0</t>
  </si>
  <si>
    <t>DONOR_2252</t>
  </si>
  <si>
    <t>23:15.4</t>
  </si>
  <si>
    <t>DONOR_2253</t>
  </si>
  <si>
    <t>59:52.7</t>
  </si>
  <si>
    <t>8/15/2017 0:00</t>
  </si>
  <si>
    <t>DONOR_2254</t>
  </si>
  <si>
    <t>28:50.5</t>
  </si>
  <si>
    <t>DONOR_2255</t>
  </si>
  <si>
    <t>21:55.6</t>
  </si>
  <si>
    <t>DONOR_2256</t>
  </si>
  <si>
    <t>26:32.2</t>
  </si>
  <si>
    <t>DONOR_2257</t>
  </si>
  <si>
    <t>19:19.9</t>
  </si>
  <si>
    <t>DONOR_2258</t>
  </si>
  <si>
    <t>56:17.8</t>
  </si>
  <si>
    <t>DONOR_2259</t>
  </si>
  <si>
    <t>40:27.2</t>
  </si>
  <si>
    <t>4/24/2018 0:00</t>
  </si>
  <si>
    <t>DONOR_2260</t>
  </si>
  <si>
    <t>42:14.0</t>
  </si>
  <si>
    <t>DONOR_2261</t>
  </si>
  <si>
    <t>41:49.0</t>
  </si>
  <si>
    <t>DONOR_2262</t>
  </si>
  <si>
    <t>33:50.4</t>
  </si>
  <si>
    <t>1/1/2008 0:00</t>
  </si>
  <si>
    <t>DONOR_2263</t>
  </si>
  <si>
    <t>40:04.2</t>
  </si>
  <si>
    <t>DONOR_2264</t>
  </si>
  <si>
    <t>28:54.6</t>
  </si>
  <si>
    <t>DONOR_2265</t>
  </si>
  <si>
    <t>47:40.0</t>
  </si>
  <si>
    <t>5/9/2019 0:00</t>
  </si>
  <si>
    <t>DONOR_2266</t>
  </si>
  <si>
    <t>43:50.4</t>
  </si>
  <si>
    <t>DONOR_2267</t>
  </si>
  <si>
    <t>18:41.5</t>
  </si>
  <si>
    <t>DONOR_2268</t>
  </si>
  <si>
    <t>25:44.5</t>
  </si>
  <si>
    <t>DONOR_2269</t>
  </si>
  <si>
    <t>03:05.0</t>
  </si>
  <si>
    <t>DONOR_2270</t>
  </si>
  <si>
    <t>17:05.1</t>
  </si>
  <si>
    <t>DONOR_2271</t>
  </si>
  <si>
    <t>17:14.9</t>
  </si>
  <si>
    <t>DONOR_2272</t>
  </si>
  <si>
    <t>13:31.6</t>
  </si>
  <si>
    <t>DONOR_2273</t>
  </si>
  <si>
    <t>19:00.9</t>
  </si>
  <si>
    <t>DONOR_2274</t>
  </si>
  <si>
    <t>26:15.1</t>
  </si>
  <si>
    <t>2/2/2019 0:00</t>
  </si>
  <si>
    <t>DONOR_2275</t>
  </si>
  <si>
    <t>14:29.8</t>
  </si>
  <si>
    <t>DONOR_2276</t>
  </si>
  <si>
    <t>43:08.3</t>
  </si>
  <si>
    <t>5/3/2018 0:00</t>
  </si>
  <si>
    <t>DONOR_2277</t>
  </si>
  <si>
    <t>49:25.4</t>
  </si>
  <si>
    <t>DONOR_2278</t>
  </si>
  <si>
    <t>07:47.8</t>
  </si>
  <si>
    <t>DONOR_2279</t>
  </si>
  <si>
    <t>24:00.0</t>
  </si>
  <si>
    <t>DONOR_2280</t>
  </si>
  <si>
    <t>51:15.0</t>
  </si>
  <si>
    <t>DONOR_2281</t>
  </si>
  <si>
    <t>57:53.8</t>
  </si>
  <si>
    <t>DONOR_2282</t>
  </si>
  <si>
    <t>18:06.4</t>
  </si>
  <si>
    <t>DONOR_2283</t>
  </si>
  <si>
    <t>06:27.0</t>
  </si>
  <si>
    <t>DONOR_2284</t>
  </si>
  <si>
    <t>29:32.0</t>
  </si>
  <si>
    <t>3/2/2017 0:00</t>
  </si>
  <si>
    <t>DONOR_2285</t>
  </si>
  <si>
    <t>53:13.3</t>
  </si>
  <si>
    <t>DONOR_2286</t>
  </si>
  <si>
    <t>07:25.2</t>
  </si>
  <si>
    <t>DONOR_2287</t>
  </si>
  <si>
    <t>35:53.5</t>
  </si>
  <si>
    <t>3/1/2009 0:00</t>
  </si>
  <si>
    <t>DONOR_2288</t>
  </si>
  <si>
    <t>43:30.0</t>
  </si>
  <si>
    <t>9/1/2018 0:00</t>
  </si>
  <si>
    <t>DONOR_2289</t>
  </si>
  <si>
    <t>50:06.9</t>
  </si>
  <si>
    <t>DONOR_2290</t>
  </si>
  <si>
    <t>26:48.3</t>
  </si>
  <si>
    <t>DONOR_2291</t>
  </si>
  <si>
    <t>44:41.0</t>
  </si>
  <si>
    <t>DONOR_2292</t>
  </si>
  <si>
    <t>00:37.0</t>
  </si>
  <si>
    <t>1/6/2019 0:00</t>
  </si>
  <si>
    <t>DONOR_2293</t>
  </si>
  <si>
    <t>03:45.3</t>
  </si>
  <si>
    <t>DONOR_2294</t>
  </si>
  <si>
    <t>40:27.6</t>
  </si>
  <si>
    <t>DONOR_2295</t>
  </si>
  <si>
    <t>51:28.3</t>
  </si>
  <si>
    <t>DONOR_2296</t>
  </si>
  <si>
    <t>01:06.8</t>
  </si>
  <si>
    <t>DONOR_2297</t>
  </si>
  <si>
    <t>12:13.1</t>
  </si>
  <si>
    <t>DONOR_2298</t>
  </si>
  <si>
    <t>44:44.8</t>
  </si>
  <si>
    <t>DONOR_2299</t>
  </si>
  <si>
    <t>27:06.6</t>
  </si>
  <si>
    <t>DONOR_2300</t>
  </si>
  <si>
    <t>58:00.9</t>
  </si>
  <si>
    <t>DONOR_2301</t>
  </si>
  <si>
    <t>2/28/2006 0:00</t>
  </si>
  <si>
    <t>DONOR_2302</t>
  </si>
  <si>
    <t>17:01.1</t>
  </si>
  <si>
    <t>12/14/2017 0:00</t>
  </si>
  <si>
    <t>DONOR_2303</t>
  </si>
  <si>
    <t>10:08.2</t>
  </si>
  <si>
    <t>DONOR_2304</t>
  </si>
  <si>
    <t>31:54.7</t>
  </si>
  <si>
    <t>DONOR_2305</t>
  </si>
  <si>
    <t>22:22.5</t>
  </si>
  <si>
    <t>DONOR_2306</t>
  </si>
  <si>
    <t>50:19.5</t>
  </si>
  <si>
    <t>DONOR_2307</t>
  </si>
  <si>
    <t>38:06.2</t>
  </si>
  <si>
    <t>DONOR_2308</t>
  </si>
  <si>
    <t>45:13.1</t>
  </si>
  <si>
    <t>DONOR_2309</t>
  </si>
  <si>
    <t>00:49.1</t>
  </si>
  <si>
    <t>DONOR_2310</t>
  </si>
  <si>
    <t>25:05.7</t>
  </si>
  <si>
    <t>DONOR_2311</t>
  </si>
  <si>
    <t>08:22.1</t>
  </si>
  <si>
    <t>DONOR_2312</t>
  </si>
  <si>
    <t>29:40.2</t>
  </si>
  <si>
    <t>6/27/2018 0:00</t>
  </si>
  <si>
    <t>DONOR_2313</t>
  </si>
  <si>
    <t>25:56.8</t>
  </si>
  <si>
    <t>6/18/2014 0:00</t>
  </si>
  <si>
    <t>DONOR_2314</t>
  </si>
  <si>
    <t>59:38.5</t>
  </si>
  <si>
    <t>3/1/2005 0:00</t>
  </si>
  <si>
    <t>DONOR_2315</t>
  </si>
  <si>
    <t>23:58.6</t>
  </si>
  <si>
    <t>2/3/2019 0:00</t>
  </si>
  <si>
    <t>DONOR_2316</t>
  </si>
  <si>
    <t>51:52.2</t>
  </si>
  <si>
    <t>3/21/2009 0:00</t>
  </si>
  <si>
    <t>DONOR_2317</t>
  </si>
  <si>
    <t>15:10.6</t>
  </si>
  <si>
    <t>8/1/2019 0:00</t>
  </si>
  <si>
    <t>DONOR_2318</t>
  </si>
  <si>
    <t>18:41.4</t>
  </si>
  <si>
    <t>7</t>
  </si>
  <si>
    <t>DONOR_2319</t>
  </si>
  <si>
    <t>37:24.9</t>
  </si>
  <si>
    <t>DONOR_2320</t>
  </si>
  <si>
    <t>03:37.3</t>
  </si>
  <si>
    <t>9/6/2020 0:00</t>
  </si>
  <si>
    <t>DONOR_2321</t>
  </si>
  <si>
    <t>52:48.1</t>
  </si>
  <si>
    <t>DONOR_2322</t>
  </si>
  <si>
    <t>46:51.3</t>
  </si>
  <si>
    <t>DONOR_2323</t>
  </si>
  <si>
    <t>47:16.8</t>
  </si>
  <si>
    <t>DONOR_2324</t>
  </si>
  <si>
    <t>20:12.7</t>
  </si>
  <si>
    <t>DONOR_2325</t>
  </si>
  <si>
    <t>28:20.4</t>
  </si>
  <si>
    <t>DONOR_2326</t>
  </si>
  <si>
    <t>14:32.8</t>
  </si>
  <si>
    <t>DONOR_2327</t>
  </si>
  <si>
    <t>57:41.8</t>
  </si>
  <si>
    <t>DONOR_2328</t>
  </si>
  <si>
    <t>24:15.2</t>
  </si>
  <si>
    <t>DONOR_2329</t>
  </si>
  <si>
    <t>09:20.7</t>
  </si>
  <si>
    <t>DONOR_2330</t>
  </si>
  <si>
    <t>20:30.2</t>
  </si>
  <si>
    <t>DONOR_2331</t>
  </si>
  <si>
    <t>51:42.5</t>
  </si>
  <si>
    <t>10/3/2017 0:00</t>
  </si>
  <si>
    <t>DONOR_2332</t>
  </si>
  <si>
    <t>42:43.4</t>
  </si>
  <si>
    <t>DONOR_2333</t>
  </si>
  <si>
    <t>42:31.9</t>
  </si>
  <si>
    <t>DONOR_2334</t>
  </si>
  <si>
    <t>34:08.9</t>
  </si>
  <si>
    <t>1/22/2019 0:00</t>
  </si>
  <si>
    <t>DONOR_2335</t>
  </si>
  <si>
    <t>49:32.1</t>
  </si>
  <si>
    <t>DONOR_2336</t>
  </si>
  <si>
    <t>26:12.9</t>
  </si>
  <si>
    <t>DONOR_2337</t>
  </si>
  <si>
    <t>53:51.6</t>
  </si>
  <si>
    <t>DONOR_2338</t>
  </si>
  <si>
    <t>09:29.5</t>
  </si>
  <si>
    <t>DONOR_2339</t>
  </si>
  <si>
    <t>31:06.2</t>
  </si>
  <si>
    <t>DONOR_2340</t>
  </si>
  <si>
    <t>30:00.9</t>
  </si>
  <si>
    <t>DONOR_2341</t>
  </si>
  <si>
    <t>59:24.6</t>
  </si>
  <si>
    <t>7/26/2019 0:00</t>
  </si>
  <si>
    <t>DONOR_2342</t>
  </si>
  <si>
    <t>29:20.8</t>
  </si>
  <si>
    <t>DONOR_2343</t>
  </si>
  <si>
    <t>48:24.8</t>
  </si>
  <si>
    <t>DONOR_2344</t>
  </si>
  <si>
    <t>31:01.4</t>
  </si>
  <si>
    <t>DONOR_2345</t>
  </si>
  <si>
    <t>53:19.0</t>
  </si>
  <si>
    <t>2/28/2014 0:00</t>
  </si>
  <si>
    <t>DONOR_2346</t>
  </si>
  <si>
    <t>55:55.5</t>
  </si>
  <si>
    <t>DONOR_2347</t>
  </si>
  <si>
    <t>01:24.5</t>
  </si>
  <si>
    <t>DONOR_2348</t>
  </si>
  <si>
    <t>11:43.5</t>
  </si>
  <si>
    <t>DONOR_2349</t>
  </si>
  <si>
    <t>27:41.5</t>
  </si>
  <si>
    <t>3/25/2017 0:00</t>
  </si>
  <si>
    <t>DONOR_2350</t>
  </si>
  <si>
    <t>57:35.2</t>
  </si>
  <si>
    <t>DONOR_2351</t>
  </si>
  <si>
    <t>44:08.1</t>
  </si>
  <si>
    <t>DONOR_2352</t>
  </si>
  <si>
    <t>09:55.2</t>
  </si>
  <si>
    <t>11/13/2016 0:00</t>
  </si>
  <si>
    <t>DONOR_2353</t>
  </si>
  <si>
    <t>43:10.5</t>
  </si>
  <si>
    <t>DONOR_2354</t>
  </si>
  <si>
    <t>21:10.9</t>
  </si>
  <si>
    <t>DONOR_2355</t>
  </si>
  <si>
    <t>45:09.0</t>
  </si>
  <si>
    <t>DONOR_2356</t>
  </si>
  <si>
    <t>33:26.3</t>
  </si>
  <si>
    <t>DONOR_2357</t>
  </si>
  <si>
    <t>32:50.1</t>
  </si>
  <si>
    <t>DONOR_2358</t>
  </si>
  <si>
    <t>37:55.5</t>
  </si>
  <si>
    <t>DONOR_2359</t>
  </si>
  <si>
    <t>39:52.4</t>
  </si>
  <si>
    <t>DONOR_2360</t>
  </si>
  <si>
    <t>08:04.7</t>
  </si>
  <si>
    <t>DONOR_2361</t>
  </si>
  <si>
    <t>30:29.2</t>
  </si>
  <si>
    <t>DONOR_2362</t>
  </si>
  <si>
    <t>58:55.6</t>
  </si>
  <si>
    <t>DONOR_2363</t>
  </si>
  <si>
    <t>02:11.6</t>
  </si>
  <si>
    <t>DONOR_2364</t>
  </si>
  <si>
    <t>49:01.5</t>
  </si>
  <si>
    <t>DONOR_2365</t>
  </si>
  <si>
    <t>43:16.4</t>
  </si>
  <si>
    <t>DONOR_2366</t>
  </si>
  <si>
    <t>06:20.7</t>
  </si>
  <si>
    <t>8/6/1990 0:00</t>
  </si>
  <si>
    <t>DONOR_2367</t>
  </si>
  <si>
    <t>15:16.8</t>
  </si>
  <si>
    <t>1/1/2002 0:00</t>
  </si>
  <si>
    <t>DONOR_2368</t>
  </si>
  <si>
    <t>04:33.1</t>
  </si>
  <si>
    <t>DONOR_2369</t>
  </si>
  <si>
    <t>29:27.4</t>
  </si>
  <si>
    <t>DONOR_2370</t>
  </si>
  <si>
    <t>15:38.4</t>
  </si>
  <si>
    <t>DONOR_2371</t>
  </si>
  <si>
    <t>52:39.0</t>
  </si>
  <si>
    <t>DONOR_2372</t>
  </si>
  <si>
    <t>55:50.1</t>
  </si>
  <si>
    <t>5/6/2017 0:00</t>
  </si>
  <si>
    <t>DONOR_2373</t>
  </si>
  <si>
    <t>01:06.2</t>
  </si>
  <si>
    <t>5/5/2019 0:00</t>
  </si>
  <si>
    <t>DONOR_2374</t>
  </si>
  <si>
    <t>48:19.4</t>
  </si>
  <si>
    <t>DONOR_2375</t>
  </si>
  <si>
    <t>40:51.4</t>
  </si>
  <si>
    <t>DONOR_2376</t>
  </si>
  <si>
    <t>24:42.1</t>
  </si>
  <si>
    <t>DONOR_2377</t>
  </si>
  <si>
    <t>DONOR_2378</t>
  </si>
  <si>
    <t>41:55.3</t>
  </si>
  <si>
    <t>DONOR_2379</t>
  </si>
  <si>
    <t>17:56.0</t>
  </si>
  <si>
    <t>DONOR_2380</t>
  </si>
  <si>
    <t>16:49.3</t>
  </si>
  <si>
    <t>DONOR_2381</t>
  </si>
  <si>
    <t>08:42.5</t>
  </si>
  <si>
    <t>DONOR_2382</t>
  </si>
  <si>
    <t>21:48.8</t>
  </si>
  <si>
    <t>DONOR_2383</t>
  </si>
  <si>
    <t>33:26.1</t>
  </si>
  <si>
    <t>DONOR_2384</t>
  </si>
  <si>
    <t>20:42.2</t>
  </si>
  <si>
    <t>DONOR_2385</t>
  </si>
  <si>
    <t>25:50.5</t>
  </si>
  <si>
    <t>DONOR_2386</t>
  </si>
  <si>
    <t>17:41.9</t>
  </si>
  <si>
    <t>DONOR_2387</t>
  </si>
  <si>
    <t>32:14.8</t>
  </si>
  <si>
    <t>DONOR_2388</t>
  </si>
  <si>
    <t>20:46.2</t>
  </si>
  <si>
    <t>DONOR_2389</t>
  </si>
  <si>
    <t>05:45.4</t>
  </si>
  <si>
    <t>8/6/2017 0:00</t>
  </si>
  <si>
    <t>DONOR_2390</t>
  </si>
  <si>
    <t>33:26.9</t>
  </si>
  <si>
    <t>DONOR_2391</t>
  </si>
  <si>
    <t>22:50.2</t>
  </si>
  <si>
    <t>11/3/2018 0:00</t>
  </si>
  <si>
    <t>DONOR_2392</t>
  </si>
  <si>
    <t>39:01.5</t>
  </si>
  <si>
    <t>4/20/2004 0:00</t>
  </si>
  <si>
    <t>DONOR_2393</t>
  </si>
  <si>
    <t>03:27.7</t>
  </si>
  <si>
    <t>DONOR_2394</t>
  </si>
  <si>
    <t>51:44.6</t>
  </si>
  <si>
    <t>DONOR_2395</t>
  </si>
  <si>
    <t>12:50.5</t>
  </si>
  <si>
    <t>DONOR_2396</t>
  </si>
  <si>
    <t>44:54.2</t>
  </si>
  <si>
    <t>DONOR_2397</t>
  </si>
  <si>
    <t>54:06.2</t>
  </si>
  <si>
    <t>DONOR_2398</t>
  </si>
  <si>
    <t>40:05.2</t>
  </si>
  <si>
    <t>DONOR_2399</t>
  </si>
  <si>
    <t>36:32.5</t>
  </si>
  <si>
    <t>8/8/2019 0:00</t>
  </si>
  <si>
    <t>DONOR_2400</t>
  </si>
  <si>
    <t>54:55.8</t>
  </si>
  <si>
    <t>10/17/2019 0:00</t>
  </si>
  <si>
    <t>DONOR_2401</t>
  </si>
  <si>
    <t>18:28.2</t>
  </si>
  <si>
    <t>DONOR_2402</t>
  </si>
  <si>
    <t>54:14.1</t>
  </si>
  <si>
    <t>20</t>
  </si>
  <si>
    <t>DONOR_2403</t>
  </si>
  <si>
    <t>53:36.1</t>
  </si>
  <si>
    <t>DONOR_2404</t>
  </si>
  <si>
    <t>59:29.4</t>
  </si>
  <si>
    <t>7/16/2019 0:00</t>
  </si>
  <si>
    <t>DONOR_2405</t>
  </si>
  <si>
    <t>06:08.7</t>
  </si>
  <si>
    <t>DONOR_2406</t>
  </si>
  <si>
    <t>53:30.7</t>
  </si>
  <si>
    <t>4/9/2019 0:00</t>
  </si>
  <si>
    <t>DONOR_2407</t>
  </si>
  <si>
    <t>35:51.4</t>
  </si>
  <si>
    <t>DONOR_2408</t>
  </si>
  <si>
    <t>22:37.0</t>
  </si>
  <si>
    <t>DONOR_2409</t>
  </si>
  <si>
    <t>28:01.6</t>
  </si>
  <si>
    <t>DONOR_2410</t>
  </si>
  <si>
    <t>53:25.2</t>
  </si>
  <si>
    <t>DONOR_2411</t>
  </si>
  <si>
    <t>08:51.3</t>
  </si>
  <si>
    <t>DONOR_2412</t>
  </si>
  <si>
    <t>46:29.3</t>
  </si>
  <si>
    <t>DONOR_2413</t>
  </si>
  <si>
    <t>41:00.5</t>
  </si>
  <si>
    <t>DONOR_2414</t>
  </si>
  <si>
    <t>DONOR_2415</t>
  </si>
  <si>
    <t>45:11.1</t>
  </si>
  <si>
    <t>DONOR_2416</t>
  </si>
  <si>
    <t>01:00.9</t>
  </si>
  <si>
    <t>DONOR_2417</t>
  </si>
  <si>
    <t>48:04.5</t>
  </si>
  <si>
    <t>DONOR_2418</t>
  </si>
  <si>
    <t>42:51.6</t>
  </si>
  <si>
    <t>DONOR_2419</t>
  </si>
  <si>
    <t>17:37.1</t>
  </si>
  <si>
    <t>2/7/2018 0:00</t>
  </si>
  <si>
    <t>DONOR_2420</t>
  </si>
  <si>
    <t>28:54.8</t>
  </si>
  <si>
    <t>DONOR_2421</t>
  </si>
  <si>
    <t>13:09.7</t>
  </si>
  <si>
    <t>DONOR_2422</t>
  </si>
  <si>
    <t>51:34.0</t>
  </si>
  <si>
    <t>DONOR_2423</t>
  </si>
  <si>
    <t>11:23.5</t>
  </si>
  <si>
    <t>DONOR_2424</t>
  </si>
  <si>
    <t>13:28.9</t>
  </si>
  <si>
    <t>DONOR_2425</t>
  </si>
  <si>
    <t>00:13.2</t>
  </si>
  <si>
    <t>DONOR_2426</t>
  </si>
  <si>
    <t>16:36.7</t>
  </si>
  <si>
    <t>3/14/2019 0:00</t>
  </si>
  <si>
    <t>DONOR_2427</t>
  </si>
  <si>
    <t>32:48.0</t>
  </si>
  <si>
    <t>3/24/2005 0:00</t>
  </si>
  <si>
    <t>DONOR_2428</t>
  </si>
  <si>
    <t>14:29.3</t>
  </si>
  <si>
    <t>DONOR_2429</t>
  </si>
  <si>
    <t>16:03.8</t>
  </si>
  <si>
    <t>10/17/2000 0:00</t>
  </si>
  <si>
    <t>DONOR_2430</t>
  </si>
  <si>
    <t>01:29.7</t>
  </si>
  <si>
    <t>DONOR_2431</t>
  </si>
  <si>
    <t>00:13.3</t>
  </si>
  <si>
    <t>DONOR_2432</t>
  </si>
  <si>
    <t>28:30.6</t>
  </si>
  <si>
    <t>DONOR_2433</t>
  </si>
  <si>
    <t>17:50.2</t>
  </si>
  <si>
    <t>DONOR_2434</t>
  </si>
  <si>
    <t>21:20.7</t>
  </si>
  <si>
    <t>11/21/2017 0:00</t>
  </si>
  <si>
    <t>DONOR_2435</t>
  </si>
  <si>
    <t>39:11.2</t>
  </si>
  <si>
    <t>DONOR_2436</t>
  </si>
  <si>
    <t>38:59.1</t>
  </si>
  <si>
    <t>DONOR_2437</t>
  </si>
  <si>
    <t>18:12.5</t>
  </si>
  <si>
    <t>DONOR_2438</t>
  </si>
  <si>
    <t>44:13.8</t>
  </si>
  <si>
    <t>6/18/2018 0:00</t>
  </si>
  <si>
    <t>DONOR_2439</t>
  </si>
  <si>
    <t>16:22.5</t>
  </si>
  <si>
    <t>DONOR_2440</t>
  </si>
  <si>
    <t>10:06.3</t>
  </si>
  <si>
    <t>DONOR_2441</t>
  </si>
  <si>
    <t>19:36.6</t>
  </si>
  <si>
    <t>DONOR_2442</t>
  </si>
  <si>
    <t>17:53.5</t>
  </si>
  <si>
    <t>DONOR_2443</t>
  </si>
  <si>
    <t>11:33.1</t>
  </si>
  <si>
    <t>DONOR_2444</t>
  </si>
  <si>
    <t>30:18.0</t>
  </si>
  <si>
    <t>DONOR_2445</t>
  </si>
  <si>
    <t>10:42.0</t>
  </si>
  <si>
    <t>DONOR_2446</t>
  </si>
  <si>
    <t>16:49.1</t>
  </si>
  <si>
    <t>DONOR_2447</t>
  </si>
  <si>
    <t>54:03.8</t>
  </si>
  <si>
    <t>DONOR_2448</t>
  </si>
  <si>
    <t>37:14.9</t>
  </si>
  <si>
    <t>DONOR_2449</t>
  </si>
  <si>
    <t>55:38.9</t>
  </si>
  <si>
    <t>DONOR_2450</t>
  </si>
  <si>
    <t>35:27.5</t>
  </si>
  <si>
    <t>2/28/2018 0:00</t>
  </si>
  <si>
    <t>DONOR_2451</t>
  </si>
  <si>
    <t>50:41.9</t>
  </si>
  <si>
    <t>DONOR_2452</t>
  </si>
  <si>
    <t>20:30.1</t>
  </si>
  <si>
    <t>DONOR_2453</t>
  </si>
  <si>
    <t>10:46.8</t>
  </si>
  <si>
    <t>DONOR_2454</t>
  </si>
  <si>
    <t>21:03.6</t>
  </si>
  <si>
    <t>DONOR_2455</t>
  </si>
  <si>
    <t>27:24.6</t>
  </si>
  <si>
    <t>DONOR_2456</t>
  </si>
  <si>
    <t>57:18.0</t>
  </si>
  <si>
    <t>DONOR_2457</t>
  </si>
  <si>
    <t>21:21.2</t>
  </si>
  <si>
    <t>DONOR_2458</t>
  </si>
  <si>
    <t>46:24.5</t>
  </si>
  <si>
    <t>DONOR_2459</t>
  </si>
  <si>
    <t>14:20.6</t>
  </si>
  <si>
    <t>2/1/2018 0:00</t>
  </si>
  <si>
    <t>DONOR_2460</t>
  </si>
  <si>
    <t>22:00.1</t>
  </si>
  <si>
    <t>DONOR_2461</t>
  </si>
  <si>
    <t>52:07.7</t>
  </si>
  <si>
    <t>DONOR_2462</t>
  </si>
  <si>
    <t>53:03.1</t>
  </si>
  <si>
    <t>DONOR_2463</t>
  </si>
  <si>
    <t>51:39.8</t>
  </si>
  <si>
    <t>DONOR_2464</t>
  </si>
  <si>
    <t>09:52.6</t>
  </si>
  <si>
    <t>DONOR_2465</t>
  </si>
  <si>
    <t>01:14.7</t>
  </si>
  <si>
    <t>DONOR_2466</t>
  </si>
  <si>
    <t>DONOR_2467</t>
  </si>
  <si>
    <t>34:16.3</t>
  </si>
  <si>
    <t>DONOR_2468</t>
  </si>
  <si>
    <t>37:06.6</t>
  </si>
  <si>
    <t>DONOR_2469</t>
  </si>
  <si>
    <t>01:50.9</t>
  </si>
  <si>
    <t>DONOR_2470</t>
  </si>
  <si>
    <t>48:27.3</t>
  </si>
  <si>
    <t>DONOR_2471</t>
  </si>
  <si>
    <t>38:58.4</t>
  </si>
  <si>
    <t>DONOR_2472</t>
  </si>
  <si>
    <t>09:14.2</t>
  </si>
  <si>
    <t>DONOR_2473</t>
  </si>
  <si>
    <t>23:21.6</t>
  </si>
  <si>
    <t>DONOR_2474</t>
  </si>
  <si>
    <t>34:07.9</t>
  </si>
  <si>
    <t>11/22/2017 0:00</t>
  </si>
  <si>
    <t>DONOR_2475</t>
  </si>
  <si>
    <t>28:40.4</t>
  </si>
  <si>
    <t>DONOR_2476</t>
  </si>
  <si>
    <t>12:00.7</t>
  </si>
  <si>
    <t>DONOR_2477</t>
  </si>
  <si>
    <t>10:06.8</t>
  </si>
  <si>
    <t>DONOR_2478</t>
  </si>
  <si>
    <t>23:02.7</t>
  </si>
  <si>
    <t>10/8/2014 0:00</t>
  </si>
  <si>
    <t>DONOR_2479</t>
  </si>
  <si>
    <t>07:08.9</t>
  </si>
  <si>
    <t>DONOR_2480</t>
  </si>
  <si>
    <t>27:28.5</t>
  </si>
  <si>
    <t>DONOR_2481</t>
  </si>
  <si>
    <t>31:26.8</t>
  </si>
  <si>
    <t>7/27/2019 0:00</t>
  </si>
  <si>
    <t>DONOR_2482</t>
  </si>
  <si>
    <t>01:45.8</t>
  </si>
  <si>
    <t>DONOR_2483</t>
  </si>
  <si>
    <t>16:00.8</t>
  </si>
  <si>
    <t>DONOR_2484</t>
  </si>
  <si>
    <t>41:12.6</t>
  </si>
  <si>
    <t>DONOR_2485</t>
  </si>
  <si>
    <t>37:13.4</t>
  </si>
  <si>
    <t>DONOR_2486</t>
  </si>
  <si>
    <t>58:31.0</t>
  </si>
  <si>
    <t>DONOR_2487</t>
  </si>
  <si>
    <t>50:02.0</t>
  </si>
  <si>
    <t>3/2/2011 0:00</t>
  </si>
  <si>
    <t>DONOR_2488</t>
  </si>
  <si>
    <t>39:08.8</t>
  </si>
  <si>
    <t>DONOR_2489</t>
  </si>
  <si>
    <t>23:24.3</t>
  </si>
  <si>
    <t>2/24/2018 0:00</t>
  </si>
  <si>
    <t>DONOR_2490</t>
  </si>
  <si>
    <t>26:34.6</t>
  </si>
  <si>
    <t>DONOR_2491</t>
  </si>
  <si>
    <t>41:44.3</t>
  </si>
  <si>
    <t>DONOR_2492</t>
  </si>
  <si>
    <t>19:33.7</t>
  </si>
  <si>
    <t>12/22/2017 0:00</t>
  </si>
  <si>
    <t>DONOR_2493</t>
  </si>
  <si>
    <t>07:26.3</t>
  </si>
  <si>
    <t>DONOR_2494</t>
  </si>
  <si>
    <t>58:53.8</t>
  </si>
  <si>
    <t>DONOR_2495</t>
  </si>
  <si>
    <t>27:53.7</t>
  </si>
  <si>
    <t>DONOR_2496</t>
  </si>
  <si>
    <t>05:56.7</t>
  </si>
  <si>
    <t>DONOR_2497</t>
  </si>
  <si>
    <t>35:53.2</t>
  </si>
  <si>
    <t>DONOR_2498</t>
  </si>
  <si>
    <t>26:53.5</t>
  </si>
  <si>
    <t>DONOR_2499</t>
  </si>
  <si>
    <t>36:19.4</t>
  </si>
  <si>
    <t>DONOR_2500</t>
  </si>
  <si>
    <t>54:44.1</t>
  </si>
  <si>
    <t>3/23/2003 0:00</t>
  </si>
  <si>
    <t>DONOR_2501</t>
  </si>
  <si>
    <t>18:57.8</t>
  </si>
  <si>
    <t>DONOR_2502</t>
  </si>
  <si>
    <t>32:51.4</t>
  </si>
  <si>
    <t>DONOR_2503</t>
  </si>
  <si>
    <t>56:52.5</t>
  </si>
  <si>
    <t>DONOR_2504</t>
  </si>
  <si>
    <t>14:47.6</t>
  </si>
  <si>
    <t>DONOR_2505</t>
  </si>
  <si>
    <t>19:17.9</t>
  </si>
  <si>
    <t>DONOR_2506</t>
  </si>
  <si>
    <t>29:25.2</t>
  </si>
  <si>
    <t>5/26/2019 0:00</t>
  </si>
  <si>
    <t>DONOR_2507</t>
  </si>
  <si>
    <t>41:30.5</t>
  </si>
  <si>
    <t>DONOR_2508</t>
  </si>
  <si>
    <t>11:47.8</t>
  </si>
  <si>
    <t>10/31/2017 0:00</t>
  </si>
  <si>
    <t>DONOR_2509</t>
  </si>
  <si>
    <t>03:08.7</t>
  </si>
  <si>
    <t>DONOR_2510</t>
  </si>
  <si>
    <t>46:23.9</t>
  </si>
  <si>
    <t>3/21/2017 0:00</t>
  </si>
  <si>
    <t>DONOR_2511</t>
  </si>
  <si>
    <t>09:00.4</t>
  </si>
  <si>
    <t>9/15/2018 0:00</t>
  </si>
  <si>
    <t>DONOR_2512</t>
  </si>
  <si>
    <t>20:00.3</t>
  </si>
  <si>
    <t>DONOR_2513</t>
  </si>
  <si>
    <t>DONOR_2514</t>
  </si>
  <si>
    <t>14:39.0</t>
  </si>
  <si>
    <t>DONOR_2515</t>
  </si>
  <si>
    <t>47:08.1</t>
  </si>
  <si>
    <t>DONOR_2516</t>
  </si>
  <si>
    <t>23:57.1</t>
  </si>
  <si>
    <t>DONOR_2517</t>
  </si>
  <si>
    <t>16:06.7</t>
  </si>
  <si>
    <t>5/8/2017 0:00</t>
  </si>
  <si>
    <t>DONOR_2518</t>
  </si>
  <si>
    <t>06:33.4</t>
  </si>
  <si>
    <t>DONOR_2519</t>
  </si>
  <si>
    <t>55:44.1</t>
  </si>
  <si>
    <t>7/6/2017 0:00</t>
  </si>
  <si>
    <t>DONOR_2520</t>
  </si>
  <si>
    <t>41:48.4</t>
  </si>
  <si>
    <t>DONOR_2521</t>
  </si>
  <si>
    <t>57:12.5</t>
  </si>
  <si>
    <t>DONOR_2522</t>
  </si>
  <si>
    <t>30:22.5</t>
  </si>
  <si>
    <t>DONOR_2523</t>
  </si>
  <si>
    <t>03:58.6</t>
  </si>
  <si>
    <t>2/28/2019 0:00</t>
  </si>
  <si>
    <t>DONOR_2524</t>
  </si>
  <si>
    <t>01:10.2</t>
  </si>
  <si>
    <t>DONOR_2525</t>
  </si>
  <si>
    <t>50:14.2</t>
  </si>
  <si>
    <t>DONOR_2526</t>
  </si>
  <si>
    <t>34:15.3</t>
  </si>
  <si>
    <t>DONOR_2527</t>
  </si>
  <si>
    <t>19:16.1</t>
  </si>
  <si>
    <t>DONOR_2528</t>
  </si>
  <si>
    <t>43:23.4</t>
  </si>
  <si>
    <t>DONOR_2529</t>
  </si>
  <si>
    <t>52:30.4</t>
  </si>
  <si>
    <t>DONOR_2530</t>
  </si>
  <si>
    <t>22:36.5</t>
  </si>
  <si>
    <t>DONOR_2531</t>
  </si>
  <si>
    <t>29:10.0</t>
  </si>
  <si>
    <t>DONOR_2532</t>
  </si>
  <si>
    <t>42:30.7</t>
  </si>
  <si>
    <t>DONOR_2533</t>
  </si>
  <si>
    <t>21:57.3</t>
  </si>
  <si>
    <t>DONOR_2534</t>
  </si>
  <si>
    <t>58:44.9</t>
  </si>
  <si>
    <t>DONOR_2535</t>
  </si>
  <si>
    <t>43:17.2</t>
  </si>
  <si>
    <t>DONOR_2536</t>
  </si>
  <si>
    <t>54:32.6</t>
  </si>
  <si>
    <t>DONOR_2537</t>
  </si>
  <si>
    <t>43:28.0</t>
  </si>
  <si>
    <t>DONOR_2538</t>
  </si>
  <si>
    <t>37:09.5</t>
  </si>
  <si>
    <t>3/17/2018 0:00</t>
  </si>
  <si>
    <t>DONOR_2539</t>
  </si>
  <si>
    <t>31:58.1</t>
  </si>
  <si>
    <t>DONOR_2540</t>
  </si>
  <si>
    <t>14:38.0</t>
  </si>
  <si>
    <t>DONOR_2541</t>
  </si>
  <si>
    <t>09:02.3</t>
  </si>
  <si>
    <t>DONOR_2542</t>
  </si>
  <si>
    <t>15:58.9</t>
  </si>
  <si>
    <t>2/28/2015 0:00</t>
  </si>
  <si>
    <t>DONOR_2543</t>
  </si>
  <si>
    <t>18:11.9</t>
  </si>
  <si>
    <t>DONOR_2544</t>
  </si>
  <si>
    <t>8/6/2016 0:00</t>
  </si>
  <si>
    <t>DONOR_2545</t>
  </si>
  <si>
    <t>35:30.5</t>
  </si>
  <si>
    <t>DONOR_2546</t>
  </si>
  <si>
    <t>37:42.8</t>
  </si>
  <si>
    <t>DONOR_2547</t>
  </si>
  <si>
    <t>20:53.0</t>
  </si>
  <si>
    <t>6/17/2016 0:00</t>
  </si>
  <si>
    <t>DONOR_2548</t>
  </si>
  <si>
    <t>39:31.4</t>
  </si>
  <si>
    <t>DONOR_2549</t>
  </si>
  <si>
    <t>22:14.6</t>
  </si>
  <si>
    <t>DONOR_2550</t>
  </si>
  <si>
    <t>54:02.6</t>
  </si>
  <si>
    <t>DONOR_2551</t>
  </si>
  <si>
    <t>25:52.4</t>
  </si>
  <si>
    <t>2/25/2019 0:00</t>
  </si>
  <si>
    <t>DONOR_2552</t>
  </si>
  <si>
    <t>17:01.9</t>
  </si>
  <si>
    <t>DONOR_2553</t>
  </si>
  <si>
    <t>03:34.5</t>
  </si>
  <si>
    <t>DONOR_2554</t>
  </si>
  <si>
    <t>19:32.0</t>
  </si>
  <si>
    <t>DONOR_2555</t>
  </si>
  <si>
    <t>51:47.8</t>
  </si>
  <si>
    <t>DONOR_2556</t>
  </si>
  <si>
    <t>15:08.6</t>
  </si>
  <si>
    <t>DONOR_2557</t>
  </si>
  <si>
    <t>58:11.1</t>
  </si>
  <si>
    <t>DONOR_2558</t>
  </si>
  <si>
    <t>30:36.4</t>
  </si>
  <si>
    <t>DONOR_2559</t>
  </si>
  <si>
    <t>01:55.8</t>
  </si>
  <si>
    <t>DONOR_2560</t>
  </si>
  <si>
    <t>24:30.0</t>
  </si>
  <si>
    <t>DONOR_2561</t>
  </si>
  <si>
    <t>32:50.4</t>
  </si>
  <si>
    <t>DONOR_2562</t>
  </si>
  <si>
    <t>40:36.1</t>
  </si>
  <si>
    <t>3/10/2017 0:00</t>
  </si>
  <si>
    <t>DONOR_2563</t>
  </si>
  <si>
    <t>04:18.7</t>
  </si>
  <si>
    <t>DONOR_2564</t>
  </si>
  <si>
    <t>50:30.7</t>
  </si>
  <si>
    <t>DONOR_2565</t>
  </si>
  <si>
    <t>06:10.7</t>
  </si>
  <si>
    <t>DONOR_2566</t>
  </si>
  <si>
    <t>51:38.2</t>
  </si>
  <si>
    <t>DONOR_2567</t>
  </si>
  <si>
    <t>30:24.6</t>
  </si>
  <si>
    <t>DONOR_2568</t>
  </si>
  <si>
    <t>42:02.3</t>
  </si>
  <si>
    <t>DONOR_2569</t>
  </si>
  <si>
    <t>42:22.3</t>
  </si>
  <si>
    <t>DONOR_2570</t>
  </si>
  <si>
    <t>35:17.4</t>
  </si>
  <si>
    <t>DONOR_2571</t>
  </si>
  <si>
    <t>37:48.5</t>
  </si>
  <si>
    <t>8/1/2017 0:00</t>
  </si>
  <si>
    <t>DONOR_2572</t>
  </si>
  <si>
    <t>48:14.2</t>
  </si>
  <si>
    <t>DONOR_2573</t>
  </si>
  <si>
    <t>43:55.4</t>
  </si>
  <si>
    <t>DONOR_2574</t>
  </si>
  <si>
    <t>DONOR_2575</t>
  </si>
  <si>
    <t>07:55.1</t>
  </si>
  <si>
    <t>DONOR_2576</t>
  </si>
  <si>
    <t>18:54.0</t>
  </si>
  <si>
    <t>DONOR_2577</t>
  </si>
  <si>
    <t>24:17.1</t>
  </si>
  <si>
    <t>DONOR_2578</t>
  </si>
  <si>
    <t>24:45.0</t>
  </si>
  <si>
    <t>DONOR_2579</t>
  </si>
  <si>
    <t>05:35.2</t>
  </si>
  <si>
    <t>DONOR_2580</t>
  </si>
  <si>
    <t>47:10.3</t>
  </si>
  <si>
    <t>DONOR_2581</t>
  </si>
  <si>
    <t>02:28.2</t>
  </si>
  <si>
    <t>DONOR_2582</t>
  </si>
  <si>
    <t>05:03.5</t>
  </si>
  <si>
    <t>DONOR_2583</t>
  </si>
  <si>
    <t>53:07.0</t>
  </si>
  <si>
    <t>2/7/2009 0:00</t>
  </si>
  <si>
    <t>DONOR_2584</t>
  </si>
  <si>
    <t>12:40.3</t>
  </si>
  <si>
    <t>DONOR_2585</t>
  </si>
  <si>
    <t>31:19.2</t>
  </si>
  <si>
    <t>DONOR_2586</t>
  </si>
  <si>
    <t>14:21.6</t>
  </si>
  <si>
    <t>DONOR_2587</t>
  </si>
  <si>
    <t>44:37.2</t>
  </si>
  <si>
    <t>DONOR_2588</t>
  </si>
  <si>
    <t>24:06.0</t>
  </si>
  <si>
    <t>DONOR_2589</t>
  </si>
  <si>
    <t>05:23.2</t>
  </si>
  <si>
    <t>DONOR_2590</t>
  </si>
  <si>
    <t>30:20.9</t>
  </si>
  <si>
    <t>DONOR_2591</t>
  </si>
  <si>
    <t>04:54.1</t>
  </si>
  <si>
    <t>DONOR_2592</t>
  </si>
  <si>
    <t>34:45.0</t>
  </si>
  <si>
    <t>DONOR_2593</t>
  </si>
  <si>
    <t>03:44.2</t>
  </si>
  <si>
    <t>DONOR_2594</t>
  </si>
  <si>
    <t>52:46.2</t>
  </si>
  <si>
    <t>DONOR_2595</t>
  </si>
  <si>
    <t>16:35.9</t>
  </si>
  <si>
    <t>DONOR_2596</t>
  </si>
  <si>
    <t>22:07.9</t>
  </si>
  <si>
    <t>3/2/2015 0:00</t>
  </si>
  <si>
    <t>DONOR_2597</t>
  </si>
  <si>
    <t>11:05.2</t>
  </si>
  <si>
    <t>DONOR_2598</t>
  </si>
  <si>
    <t>58:16.8</t>
  </si>
  <si>
    <t>DONOR_2599</t>
  </si>
  <si>
    <t>24:17.9</t>
  </si>
  <si>
    <t>5/23/2019 0:00</t>
  </si>
  <si>
    <t>DONOR_2600</t>
  </si>
  <si>
    <t>09:13.9</t>
  </si>
  <si>
    <t>DONOR_2601</t>
  </si>
  <si>
    <t>01:21.8</t>
  </si>
  <si>
    <t>DONOR_2602</t>
  </si>
  <si>
    <t>11:07.2</t>
  </si>
  <si>
    <t>12/3/2018 0:00</t>
  </si>
  <si>
    <t>DONOR_2603</t>
  </si>
  <si>
    <t>20:50.2</t>
  </si>
  <si>
    <t>DONOR_2604</t>
  </si>
  <si>
    <t>12:09.0</t>
  </si>
  <si>
    <t>DONOR_2605</t>
  </si>
  <si>
    <t>18:31.0</t>
  </si>
  <si>
    <t>DONOR_2606</t>
  </si>
  <si>
    <t>54:17.4</t>
  </si>
  <si>
    <t>DONOR_2607</t>
  </si>
  <si>
    <t>28:47.1</t>
  </si>
  <si>
    <t>DONOR_2608</t>
  </si>
  <si>
    <t>21:24.4</t>
  </si>
  <si>
    <t>DONOR_2609</t>
  </si>
  <si>
    <t>08:29.8</t>
  </si>
  <si>
    <t>DONOR_2610</t>
  </si>
  <si>
    <t>34:11.1</t>
  </si>
  <si>
    <t>DONOR_2611</t>
  </si>
  <si>
    <t>57:14.3</t>
  </si>
  <si>
    <t>DONOR_2612</t>
  </si>
  <si>
    <t>52:24.9</t>
  </si>
  <si>
    <t>DONOR_2613</t>
  </si>
  <si>
    <t>14:20.2</t>
  </si>
  <si>
    <t>DONOR_2614</t>
  </si>
  <si>
    <t>39:32.0</t>
  </si>
  <si>
    <t>DONOR_2615</t>
  </si>
  <si>
    <t>20:20.7</t>
  </si>
  <si>
    <t>9/25/2019 0:00</t>
  </si>
  <si>
    <t>DONOR_2616</t>
  </si>
  <si>
    <t>40:14.6</t>
  </si>
  <si>
    <t>DONOR_2617</t>
  </si>
  <si>
    <t>33:37.7</t>
  </si>
  <si>
    <t>12/18/2018 0:00</t>
  </si>
  <si>
    <t>DONOR_2618</t>
  </si>
  <si>
    <t>41:15.8</t>
  </si>
  <si>
    <t>DONOR_2619</t>
  </si>
  <si>
    <t>31:25.6</t>
  </si>
  <si>
    <t>DONOR_2620</t>
  </si>
  <si>
    <t>07:28.0</t>
  </si>
  <si>
    <t>DONOR_2621</t>
  </si>
  <si>
    <t>23:38.4</t>
  </si>
  <si>
    <t>DONOR_2622</t>
  </si>
  <si>
    <t>54:22.8</t>
  </si>
  <si>
    <t>DONOR_2623</t>
  </si>
  <si>
    <t>08:17.7</t>
  </si>
  <si>
    <t>DONOR_2624</t>
  </si>
  <si>
    <t>51:38.0</t>
  </si>
  <si>
    <t>DONOR_2625</t>
  </si>
  <si>
    <t>33:16.5</t>
  </si>
  <si>
    <t>6/1/2018 0:00</t>
  </si>
  <si>
    <t>DONOR_2626</t>
  </si>
  <si>
    <t>31:02.5</t>
  </si>
  <si>
    <t>DONOR_2627</t>
  </si>
  <si>
    <t>08:48.0</t>
  </si>
  <si>
    <t>DONOR_2628</t>
  </si>
  <si>
    <t>54:08.0</t>
  </si>
  <si>
    <t>DONOR_2629</t>
  </si>
  <si>
    <t>56:54.7</t>
  </si>
  <si>
    <t>DONOR_2630</t>
  </si>
  <si>
    <t>28:32.2</t>
  </si>
  <si>
    <t>3/12/2019 0:00</t>
  </si>
  <si>
    <t>DONOR_2631</t>
  </si>
  <si>
    <t>53:23.9</t>
  </si>
  <si>
    <t>DONOR_2632</t>
  </si>
  <si>
    <t>54:28.6</t>
  </si>
  <si>
    <t>DONOR_2633</t>
  </si>
  <si>
    <t>01:39.8</t>
  </si>
  <si>
    <t>DONOR_2634</t>
  </si>
  <si>
    <t>15:22.0</t>
  </si>
  <si>
    <t>DONOR_2635</t>
  </si>
  <si>
    <t>03:59.6</t>
  </si>
  <si>
    <t>DONOR_2636</t>
  </si>
  <si>
    <t>32:11.8</t>
  </si>
  <si>
    <t>DONOR_2637</t>
  </si>
  <si>
    <t>41:14.5</t>
  </si>
  <si>
    <t>DONOR_2638</t>
  </si>
  <si>
    <t>27:05.9</t>
  </si>
  <si>
    <t>2/14/2013 0:00</t>
  </si>
  <si>
    <t>DONOR_2639</t>
  </si>
  <si>
    <t>34:48.9</t>
  </si>
  <si>
    <t>DONOR_2640</t>
  </si>
  <si>
    <t>24:56.0</t>
  </si>
  <si>
    <t>DONOR_2641</t>
  </si>
  <si>
    <t>23:28.6</t>
  </si>
  <si>
    <t>DONOR_2642</t>
  </si>
  <si>
    <t>09:33.4</t>
  </si>
  <si>
    <t>DONOR_2643</t>
  </si>
  <si>
    <t>24:35.1</t>
  </si>
  <si>
    <t>DONOR_2644</t>
  </si>
  <si>
    <t>17:12.4</t>
  </si>
  <si>
    <t>DONOR_2645</t>
  </si>
  <si>
    <t>34:42.4</t>
  </si>
  <si>
    <t>2/29/2004 0:00</t>
  </si>
  <si>
    <t>DONOR_2646</t>
  </si>
  <si>
    <t>33:59.8</t>
  </si>
  <si>
    <t>10/1/2019 0:00</t>
  </si>
  <si>
    <t>DONOR_2647</t>
  </si>
  <si>
    <t>25:44.3</t>
  </si>
  <si>
    <t>2/6/2014 0:00</t>
  </si>
  <si>
    <t>DONOR_2648</t>
  </si>
  <si>
    <t>09:54.4</t>
  </si>
  <si>
    <t>DONOR_2649</t>
  </si>
  <si>
    <t>27:13.1</t>
  </si>
  <si>
    <t>DONOR_2650</t>
  </si>
  <si>
    <t>42:06.6</t>
  </si>
  <si>
    <t>DONOR_2651</t>
  </si>
  <si>
    <t>29:32.2</t>
  </si>
  <si>
    <t>DONOR_2652</t>
  </si>
  <si>
    <t>41:47.2</t>
  </si>
  <si>
    <t>DONOR_2653</t>
  </si>
  <si>
    <t>32:41.1</t>
  </si>
  <si>
    <t>DONOR_2654</t>
  </si>
  <si>
    <t>03:49.3</t>
  </si>
  <si>
    <t>DONOR_2655</t>
  </si>
  <si>
    <t>12:39.9</t>
  </si>
  <si>
    <t>DONOR_2656</t>
  </si>
  <si>
    <t>06:22.1</t>
  </si>
  <si>
    <t>DONOR_2657</t>
  </si>
  <si>
    <t>29:20.2</t>
  </si>
  <si>
    <t>DONOR_2658</t>
  </si>
  <si>
    <t>38:06.6</t>
  </si>
  <si>
    <t>DONOR_2659</t>
  </si>
  <si>
    <t>17:00.9</t>
  </si>
  <si>
    <t>DONOR_2660</t>
  </si>
  <si>
    <t>00:23.7</t>
  </si>
  <si>
    <t>DONOR_2661</t>
  </si>
  <si>
    <t>10:20.0</t>
  </si>
  <si>
    <t>DONOR_2662</t>
  </si>
  <si>
    <t>23:46.2</t>
  </si>
  <si>
    <t>5/3/2014 0:00</t>
  </si>
  <si>
    <t>DONOR_2663</t>
  </si>
  <si>
    <t>48:56.1</t>
  </si>
  <si>
    <t>DONOR_2664</t>
  </si>
  <si>
    <t>02:47.2</t>
  </si>
  <si>
    <t>DONOR_2665</t>
  </si>
  <si>
    <t>18:07.0</t>
  </si>
  <si>
    <t>DONOR_2666</t>
  </si>
  <si>
    <t>24:18.8</t>
  </si>
  <si>
    <t>DONOR_2667</t>
  </si>
  <si>
    <t>48:10.5</t>
  </si>
  <si>
    <t>5/6/2018 0:00</t>
  </si>
  <si>
    <t>DONOR_2668</t>
  </si>
  <si>
    <t>28:32.4</t>
  </si>
  <si>
    <t>9/29/2017 0:00</t>
  </si>
  <si>
    <t>DONOR_2669</t>
  </si>
  <si>
    <t>15:46.6</t>
  </si>
  <si>
    <t>DONOR_2670</t>
  </si>
  <si>
    <t>51:05.2</t>
  </si>
  <si>
    <t>11/14/2017 0:00</t>
  </si>
  <si>
    <t>DONOR_2671</t>
  </si>
  <si>
    <t>16:48.5</t>
  </si>
  <si>
    <t>DONOR_2672</t>
  </si>
  <si>
    <t>35:35.1</t>
  </si>
  <si>
    <t>2/1/2019 0:00</t>
  </si>
  <si>
    <t>DONOR_2673</t>
  </si>
  <si>
    <t>58:39.8</t>
  </si>
  <si>
    <t>DONOR_2674</t>
  </si>
  <si>
    <t>03:39.1</t>
  </si>
  <si>
    <t>DONOR_2675</t>
  </si>
  <si>
    <t>19:25.2</t>
  </si>
  <si>
    <t>DONOR_2676</t>
  </si>
  <si>
    <t>07:47.4</t>
  </si>
  <si>
    <t>5/23/2015 0:00</t>
  </si>
  <si>
    <t>DONOR_2677</t>
  </si>
  <si>
    <t>16:32.5</t>
  </si>
  <si>
    <t>DONOR_2678</t>
  </si>
  <si>
    <t>42:50.6</t>
  </si>
  <si>
    <t>DONOR_2679</t>
  </si>
  <si>
    <t>13:25.1</t>
  </si>
  <si>
    <t>DONOR_2680</t>
  </si>
  <si>
    <t>28:51.8</t>
  </si>
  <si>
    <t>DONOR_2681</t>
  </si>
  <si>
    <t>03:50.9</t>
  </si>
  <si>
    <t>3/19/2015 0:00</t>
  </si>
  <si>
    <t>DONOR_2682</t>
  </si>
  <si>
    <t>35:26.4</t>
  </si>
  <si>
    <t>DONOR_2683</t>
  </si>
  <si>
    <t>43:26.2</t>
  </si>
  <si>
    <t>DONOR_2684</t>
  </si>
  <si>
    <t>04:56.4</t>
  </si>
  <si>
    <t>2/21/2019 0:00</t>
  </si>
  <si>
    <t>DONOR_2685</t>
  </si>
  <si>
    <t>01:33.3</t>
  </si>
  <si>
    <t>DONOR_2686</t>
  </si>
  <si>
    <t>42:09.4</t>
  </si>
  <si>
    <t>DONOR_2687</t>
  </si>
  <si>
    <t>19:28.0</t>
  </si>
  <si>
    <t>DONOR_2688</t>
  </si>
  <si>
    <t>56:06.2</t>
  </si>
  <si>
    <t>DONOR_2689</t>
  </si>
  <si>
    <t>00:03.9</t>
  </si>
  <si>
    <t>DONOR_2690</t>
  </si>
  <si>
    <t>35:53.0</t>
  </si>
  <si>
    <t>DONOR_2691</t>
  </si>
  <si>
    <t>07:45.1</t>
  </si>
  <si>
    <t>3/6/2018 0:00</t>
  </si>
  <si>
    <t>DONOR_2692</t>
  </si>
  <si>
    <t>03:59.5</t>
  </si>
  <si>
    <t>DONOR_2693</t>
  </si>
  <si>
    <t>18:21.7</t>
  </si>
  <si>
    <t>DONOR_2694</t>
  </si>
  <si>
    <t>07:30.5</t>
  </si>
  <si>
    <t>11/9/2018 0:00</t>
  </si>
  <si>
    <t>DONOR_2695</t>
  </si>
  <si>
    <t>49:51.8</t>
  </si>
  <si>
    <t>DONOR_2696</t>
  </si>
  <si>
    <t>15:03.8</t>
  </si>
  <si>
    <t>DONOR_2697</t>
  </si>
  <si>
    <t>54:33.4</t>
  </si>
  <si>
    <t>8/15/2019 0:00</t>
  </si>
  <si>
    <t>DONOR_2698</t>
  </si>
  <si>
    <t>47:25.1</t>
  </si>
  <si>
    <t>2/6/2010 0:00</t>
  </si>
  <si>
    <t>DONOR_2699</t>
  </si>
  <si>
    <t>24:47.5</t>
  </si>
  <si>
    <t>DONOR_2700</t>
  </si>
  <si>
    <t>38:46.5</t>
  </si>
  <si>
    <t>DONOR_2701</t>
  </si>
  <si>
    <t>04:23.2</t>
  </si>
  <si>
    <t>DONOR_2702</t>
  </si>
  <si>
    <t>46:34.0</t>
  </si>
  <si>
    <t>DONOR_2703</t>
  </si>
  <si>
    <t>26:18.9</t>
  </si>
  <si>
    <t>DONOR_2704</t>
  </si>
  <si>
    <t>51:00.6</t>
  </si>
  <si>
    <t>DONOR_2705</t>
  </si>
  <si>
    <t>35:17.7</t>
  </si>
  <si>
    <t>DONOR_2706</t>
  </si>
  <si>
    <t>03:51.7</t>
  </si>
  <si>
    <t>DONOR_2707</t>
  </si>
  <si>
    <t>36:55.2</t>
  </si>
  <si>
    <t>9/8/2018 0:00</t>
  </si>
  <si>
    <t>DONOR_2708</t>
  </si>
  <si>
    <t>46:57.1</t>
  </si>
  <si>
    <t>DONOR_2709</t>
  </si>
  <si>
    <t>29:17.4</t>
  </si>
  <si>
    <t>DONOR_2710</t>
  </si>
  <si>
    <t>07:41.4</t>
  </si>
  <si>
    <t>DONOR_2711</t>
  </si>
  <si>
    <t>05:56.6</t>
  </si>
  <si>
    <t>DONOR_2712</t>
  </si>
  <si>
    <t>52:19.8</t>
  </si>
  <si>
    <t>DONOR_2713</t>
  </si>
  <si>
    <t>10:02.1</t>
  </si>
  <si>
    <t>DONOR_2714</t>
  </si>
  <si>
    <t>57:42.6</t>
  </si>
  <si>
    <t>DONOR_2715</t>
  </si>
  <si>
    <t>27:43.6</t>
  </si>
  <si>
    <t>DONOR_2716</t>
  </si>
  <si>
    <t>11:00.3</t>
  </si>
  <si>
    <t>DONOR_2717</t>
  </si>
  <si>
    <t>20:45.8</t>
  </si>
  <si>
    <t>DONOR_2718</t>
  </si>
  <si>
    <t>04:12.1</t>
  </si>
  <si>
    <t>DONOR_2719</t>
  </si>
  <si>
    <t>02:19.5</t>
  </si>
  <si>
    <t>DONOR_2720</t>
  </si>
  <si>
    <t>51:42.2</t>
  </si>
  <si>
    <t>DONOR_2721</t>
  </si>
  <si>
    <t>42:30.6</t>
  </si>
  <si>
    <t>2/1/2005 0:00</t>
  </si>
  <si>
    <t>DONOR_2722</t>
  </si>
  <si>
    <t>18:02.1</t>
  </si>
  <si>
    <t>DONOR_2723</t>
  </si>
  <si>
    <t>14:01.2</t>
  </si>
  <si>
    <t>DONOR_2724</t>
  </si>
  <si>
    <t>35:48.5</t>
  </si>
  <si>
    <t>DONOR_2725</t>
  </si>
  <si>
    <t>12:22.9</t>
  </si>
  <si>
    <t>DONOR_2726</t>
  </si>
  <si>
    <t>57:32.6</t>
  </si>
  <si>
    <t>DONOR_2727</t>
  </si>
  <si>
    <t>33:48.1</t>
  </si>
  <si>
    <t>11/7/2018 0:00</t>
  </si>
  <si>
    <t>DONOR_2728</t>
  </si>
  <si>
    <t>50:26.6</t>
  </si>
  <si>
    <t>DONOR_2729</t>
  </si>
  <si>
    <t>30:09.6</t>
  </si>
  <si>
    <t>DONOR_2730</t>
  </si>
  <si>
    <t>17:38.1</t>
  </si>
  <si>
    <t>DONOR_2731</t>
  </si>
  <si>
    <t>08:43.3</t>
  </si>
  <si>
    <t>DONOR_2732</t>
  </si>
  <si>
    <t>05:26.4</t>
  </si>
  <si>
    <t>5/3/2019 0:00</t>
  </si>
  <si>
    <t>DONOR_2733</t>
  </si>
  <si>
    <t>40:27.8</t>
  </si>
  <si>
    <t>3/6/2019 0:00</t>
  </si>
  <si>
    <t>DONOR_2734</t>
  </si>
  <si>
    <t>01:09.8</t>
  </si>
  <si>
    <t>12/6/2018 0:00</t>
  </si>
  <si>
    <t>DONOR_2735</t>
  </si>
  <si>
    <t>50:35.2</t>
  </si>
  <si>
    <t>6/13/2018 0:00</t>
  </si>
  <si>
    <t>DONOR_2736</t>
  </si>
  <si>
    <t>34:29.5</t>
  </si>
  <si>
    <t>DONOR_2737</t>
  </si>
  <si>
    <t>24:15.7</t>
  </si>
  <si>
    <t>DONOR_2738</t>
  </si>
  <si>
    <t>21:46.7</t>
  </si>
  <si>
    <t>DONOR_2739</t>
  </si>
  <si>
    <t>40:19.1</t>
  </si>
  <si>
    <t>DONOR_2740</t>
  </si>
  <si>
    <t>38:31.7</t>
  </si>
  <si>
    <t>DONOR_2741</t>
  </si>
  <si>
    <t>18:07.5</t>
  </si>
  <si>
    <t>DONOR_2742</t>
  </si>
  <si>
    <t>24:50.1</t>
  </si>
  <si>
    <t>DONOR_2743</t>
  </si>
  <si>
    <t>02:48.7</t>
  </si>
  <si>
    <t>DONOR_2744</t>
  </si>
  <si>
    <t>40:22.2</t>
  </si>
  <si>
    <t>DONOR_2745</t>
  </si>
  <si>
    <t>03:33.4</t>
  </si>
  <si>
    <t>DONOR_2746</t>
  </si>
  <si>
    <t>06:10.2</t>
  </si>
  <si>
    <t>DONOR_2747</t>
  </si>
  <si>
    <t>09:20.1</t>
  </si>
  <si>
    <t>DONOR_2748</t>
  </si>
  <si>
    <t>07:19.3</t>
  </si>
  <si>
    <t>DONOR_2749</t>
  </si>
  <si>
    <t>01:00.5</t>
  </si>
  <si>
    <t>DONOR_2750</t>
  </si>
  <si>
    <t>29:36.6</t>
  </si>
  <si>
    <t>2/29/2016 0:00</t>
  </si>
  <si>
    <t>DONOR_2751</t>
  </si>
  <si>
    <t>23:23.8</t>
  </si>
  <si>
    <t>DONOR_2752</t>
  </si>
  <si>
    <t>29:09.9</t>
  </si>
  <si>
    <t>6/14/2018 0:00</t>
  </si>
  <si>
    <t>DONOR_2753</t>
  </si>
  <si>
    <t>04:21.3</t>
  </si>
  <si>
    <t>6/1/2019 0:00</t>
  </si>
  <si>
    <t>DONOR_2754</t>
  </si>
  <si>
    <t>01:16.9</t>
  </si>
  <si>
    <t>8/22/2018 0:00</t>
  </si>
  <si>
    <t>DONOR_2755</t>
  </si>
  <si>
    <t>10:46.9</t>
  </si>
  <si>
    <t>DONOR_2756</t>
  </si>
  <si>
    <t>51:27.3</t>
  </si>
  <si>
    <t>DONOR_2757</t>
  </si>
  <si>
    <t>31:08.9</t>
  </si>
  <si>
    <t>1/22/2018 0:00</t>
  </si>
  <si>
    <t>DONOR_2758</t>
  </si>
  <si>
    <t>14:18.2</t>
  </si>
  <si>
    <t>DONOR_2759</t>
  </si>
  <si>
    <t>21:56.5</t>
  </si>
  <si>
    <t>DONOR_2760</t>
  </si>
  <si>
    <t>02:17.8</t>
  </si>
  <si>
    <t>DONOR_2761</t>
  </si>
  <si>
    <t>47:50.8</t>
  </si>
  <si>
    <t>DONOR_2762</t>
  </si>
  <si>
    <t>47:26.1</t>
  </si>
  <si>
    <t>DONOR_2763</t>
  </si>
  <si>
    <t>46:57.8</t>
  </si>
  <si>
    <t>DONOR_2764</t>
  </si>
  <si>
    <t>02:45.0</t>
  </si>
  <si>
    <t>DONOR_2765</t>
  </si>
  <si>
    <t>35:28.5</t>
  </si>
  <si>
    <t>1/1/2007 0:00</t>
  </si>
  <si>
    <t>DONOR_2766</t>
  </si>
  <si>
    <t>40:01.9</t>
  </si>
  <si>
    <t>DONOR_2767</t>
  </si>
  <si>
    <t>5/23/2017 0:00</t>
  </si>
  <si>
    <t>DONOR_2768</t>
  </si>
  <si>
    <t>25:45.6</t>
  </si>
  <si>
    <t>DONOR_2769</t>
  </si>
  <si>
    <t>42:08.7</t>
  </si>
  <si>
    <t>DONOR_2770</t>
  </si>
  <si>
    <t>48:39.9</t>
  </si>
  <si>
    <t>DONOR_2771</t>
  </si>
  <si>
    <t>08:24.9</t>
  </si>
  <si>
    <t>6/6/2014 0:00</t>
  </si>
  <si>
    <t>DONOR_2772</t>
  </si>
  <si>
    <t>00:53.4</t>
  </si>
  <si>
    <t>DONOR_2773</t>
  </si>
  <si>
    <t>17:47.6</t>
  </si>
  <si>
    <t>7/8/2017 0:00</t>
  </si>
  <si>
    <t>DONOR_2774</t>
  </si>
  <si>
    <t>38:47.2</t>
  </si>
  <si>
    <t>8/6/2010 0:00</t>
  </si>
  <si>
    <t>DONOR_2775</t>
  </si>
  <si>
    <t>45:25.8</t>
  </si>
  <si>
    <t>1/1/2006 0:00</t>
  </si>
  <si>
    <t>DONOR_2776</t>
  </si>
  <si>
    <t>43:47.8</t>
  </si>
  <si>
    <t>DONOR_2777</t>
  </si>
  <si>
    <t>35:37.5</t>
  </si>
  <si>
    <t>DONOR_2778</t>
  </si>
  <si>
    <t>30:03.8</t>
  </si>
  <si>
    <t>2/4/2015 0:00</t>
  </si>
  <si>
    <t>DONOR_2779</t>
  </si>
  <si>
    <t>33:38.8</t>
  </si>
  <si>
    <t>DONOR_2780</t>
  </si>
  <si>
    <t>23:47.6</t>
  </si>
  <si>
    <t>7/15/2015 0:00</t>
  </si>
  <si>
    <t>DONOR_2781</t>
  </si>
  <si>
    <t>45:55.0</t>
  </si>
  <si>
    <t>DONOR_2782</t>
  </si>
  <si>
    <t>36:30.9</t>
  </si>
  <si>
    <t>11/19/2013 0:00</t>
  </si>
  <si>
    <t>DONOR_2783</t>
  </si>
  <si>
    <t>12:29.8</t>
  </si>
  <si>
    <t>DONOR_2784</t>
  </si>
  <si>
    <t>21:29.8</t>
  </si>
  <si>
    <t>DONOR_2785</t>
  </si>
  <si>
    <t>07:52.9</t>
  </si>
  <si>
    <t>DONOR_2786</t>
  </si>
  <si>
    <t>45:31.6</t>
  </si>
  <si>
    <t>DONOR_2787</t>
  </si>
  <si>
    <t>38:25.9</t>
  </si>
  <si>
    <t>DONOR_2788</t>
  </si>
  <si>
    <t>30:17.9</t>
  </si>
  <si>
    <t>2/5/2019 0:00</t>
  </si>
  <si>
    <t>DONOR_2789</t>
  </si>
  <si>
    <t>05:01.0</t>
  </si>
  <si>
    <t>DONOR_2790</t>
  </si>
  <si>
    <t>09:49.1</t>
  </si>
  <si>
    <t>DONOR_2791</t>
  </si>
  <si>
    <t>09:24.3</t>
  </si>
  <si>
    <t>DONOR_2792</t>
  </si>
  <si>
    <t>16:39.2</t>
  </si>
  <si>
    <t>3/22/2015 0:00</t>
  </si>
  <si>
    <t>DONOR_2793</t>
  </si>
  <si>
    <t>50:06.1</t>
  </si>
  <si>
    <t>DONOR_2794</t>
  </si>
  <si>
    <t>31:44.7</t>
  </si>
  <si>
    <t>DONOR_2795</t>
  </si>
  <si>
    <t>29:26.1</t>
  </si>
  <si>
    <t>DONOR_2796</t>
  </si>
  <si>
    <t>36:14.2</t>
  </si>
  <si>
    <t>DONOR_2797</t>
  </si>
  <si>
    <t>26:36.8</t>
  </si>
  <si>
    <t>DONOR_2798</t>
  </si>
  <si>
    <t>23:44.0</t>
  </si>
  <si>
    <t>5/20/2018 0:00</t>
  </si>
  <si>
    <t>DONOR_2799</t>
  </si>
  <si>
    <t>44:24.6</t>
  </si>
  <si>
    <t>DONOR_2800</t>
  </si>
  <si>
    <t>01:11.4</t>
  </si>
  <si>
    <t>DONOR_2801</t>
  </si>
  <si>
    <t>06:29.8</t>
  </si>
  <si>
    <t>DONOR_2802</t>
  </si>
  <si>
    <t>16:57.9</t>
  </si>
  <si>
    <t>DONOR_2803</t>
  </si>
  <si>
    <t>33:57.1</t>
  </si>
  <si>
    <t>DONOR_2804</t>
  </si>
  <si>
    <t>53:17.1</t>
  </si>
  <si>
    <t>DONOR_2805</t>
  </si>
  <si>
    <t>51:40.2</t>
  </si>
  <si>
    <t>DONOR_2806</t>
  </si>
  <si>
    <t>55:52.0</t>
  </si>
  <si>
    <t>DONOR_2807</t>
  </si>
  <si>
    <t>40:26.3</t>
  </si>
  <si>
    <t>DONOR_2808</t>
  </si>
  <si>
    <t>11:17.4</t>
  </si>
  <si>
    <t>DONOR_2809</t>
  </si>
  <si>
    <t>10:56.0</t>
  </si>
  <si>
    <t>DONOR_2810</t>
  </si>
  <si>
    <t>43:09.1</t>
  </si>
  <si>
    <t>2/15/2009 0:00</t>
  </si>
  <si>
    <t>DONOR_2811</t>
  </si>
  <si>
    <t>04:28.2</t>
  </si>
  <si>
    <t>DONOR_2812</t>
  </si>
  <si>
    <t>39:58.0</t>
  </si>
  <si>
    <t>DONOR_2813</t>
  </si>
  <si>
    <t>19:19.8</t>
  </si>
  <si>
    <t>DONOR_2814</t>
  </si>
  <si>
    <t>57:50.4</t>
  </si>
  <si>
    <t>10/6/2018 0:00</t>
  </si>
  <si>
    <t>DONOR_2815</t>
  </si>
  <si>
    <t>17:36.5</t>
  </si>
  <si>
    <t>5/22/2018 0:00</t>
  </si>
  <si>
    <t>DONOR_2816</t>
  </si>
  <si>
    <t>56:19.1</t>
  </si>
  <si>
    <t>DONOR_2817</t>
  </si>
  <si>
    <t>12:14.8</t>
  </si>
  <si>
    <t>DONOR_2818</t>
  </si>
  <si>
    <t>15:29.4</t>
  </si>
  <si>
    <t>DONOR_2819</t>
  </si>
  <si>
    <t>08:32.9</t>
  </si>
  <si>
    <t>DONOR_2820</t>
  </si>
  <si>
    <t>55:01.6</t>
  </si>
  <si>
    <t>DONOR_2821</t>
  </si>
  <si>
    <t>22:54.1</t>
  </si>
  <si>
    <t>DONOR_2822</t>
  </si>
  <si>
    <t>10:06.5</t>
  </si>
  <si>
    <t>DONOR_2823</t>
  </si>
  <si>
    <t>50:26.9</t>
  </si>
  <si>
    <t>DONOR_2824</t>
  </si>
  <si>
    <t>51:23.9</t>
  </si>
  <si>
    <t>DONOR_2825</t>
  </si>
  <si>
    <t>DONOR_2826</t>
  </si>
  <si>
    <t>51:44.4</t>
  </si>
  <si>
    <t>DONOR_2827</t>
  </si>
  <si>
    <t>43:02.3</t>
  </si>
  <si>
    <t>9/23/2017 0:00</t>
  </si>
  <si>
    <t>DONOR_2828</t>
  </si>
  <si>
    <t>32:29.2</t>
  </si>
  <si>
    <t>DONOR_2829</t>
  </si>
  <si>
    <t>01:02.6</t>
  </si>
  <si>
    <t>DONOR_2830</t>
  </si>
  <si>
    <t>47:24.9</t>
  </si>
  <si>
    <t>1/28/2018 0:00</t>
  </si>
  <si>
    <t>DONOR_2831</t>
  </si>
  <si>
    <t>54:06.7</t>
  </si>
  <si>
    <t>DONOR_2832</t>
  </si>
  <si>
    <t>40:20.2</t>
  </si>
  <si>
    <t>DONOR_2833</t>
  </si>
  <si>
    <t>36:12.1</t>
  </si>
  <si>
    <t>DONOR_2834</t>
  </si>
  <si>
    <t>54:44.8</t>
  </si>
  <si>
    <t>3/1/2000 0:00</t>
  </si>
  <si>
    <t>DONOR_2835</t>
  </si>
  <si>
    <t>40:37.4</t>
  </si>
  <si>
    <t>DONOR_2836</t>
  </si>
  <si>
    <t>05:38.1</t>
  </si>
  <si>
    <t>DONOR_2837</t>
  </si>
  <si>
    <t>DONOR_2838</t>
  </si>
  <si>
    <t>12:08.4</t>
  </si>
  <si>
    <t>DONOR_2839</t>
  </si>
  <si>
    <t>41:42.0</t>
  </si>
  <si>
    <t>DONOR_2840</t>
  </si>
  <si>
    <t>08:15.0</t>
  </si>
  <si>
    <t>7/24/2018 0:00</t>
  </si>
  <si>
    <t>DONOR_2841</t>
  </si>
  <si>
    <t>33:35.2</t>
  </si>
  <si>
    <t>12/25/2017 0:00</t>
  </si>
  <si>
    <t>DONOR_2842</t>
  </si>
  <si>
    <t>29:20.7</t>
  </si>
  <si>
    <t>DONOR_2843</t>
  </si>
  <si>
    <t>24:49.6</t>
  </si>
  <si>
    <t>DONOR_2844</t>
  </si>
  <si>
    <t>21:56.3</t>
  </si>
  <si>
    <t>DONOR_2845</t>
  </si>
  <si>
    <t>19:47.9</t>
  </si>
  <si>
    <t>DONOR_2846</t>
  </si>
  <si>
    <t>17:19.9</t>
  </si>
  <si>
    <t>DONOR_2847</t>
  </si>
  <si>
    <t>14:17.9</t>
  </si>
  <si>
    <t>DONOR_2848</t>
  </si>
  <si>
    <t>47:28.2</t>
  </si>
  <si>
    <t>DONOR_2849</t>
  </si>
  <si>
    <t>01:15.0</t>
  </si>
  <si>
    <t>DONOR_2850</t>
  </si>
  <si>
    <t>31:55.1</t>
  </si>
  <si>
    <t>DONOR_2851</t>
  </si>
  <si>
    <t>16:32.2</t>
  </si>
  <si>
    <t>DONOR_2852</t>
  </si>
  <si>
    <t>17:51.7</t>
  </si>
  <si>
    <t>DONOR_2853</t>
  </si>
  <si>
    <t>13:49.3</t>
  </si>
  <si>
    <t>DONOR_2854</t>
  </si>
  <si>
    <t>16:37.6</t>
  </si>
  <si>
    <t>DONOR_2855</t>
  </si>
  <si>
    <t>30:04.5</t>
  </si>
  <si>
    <t>DONOR_2856</t>
  </si>
  <si>
    <t>02:00.4</t>
  </si>
  <si>
    <t>DONOR_2857</t>
  </si>
  <si>
    <t>00:37.8</t>
  </si>
  <si>
    <t>DONOR_2858</t>
  </si>
  <si>
    <t>42:19.7</t>
  </si>
  <si>
    <t>DONOR_2859</t>
  </si>
  <si>
    <t>20:12.8</t>
  </si>
  <si>
    <t>DONOR_2860</t>
  </si>
  <si>
    <t>37:08.2</t>
  </si>
  <si>
    <t>DONOR_2861</t>
  </si>
  <si>
    <t>13:30.3</t>
  </si>
  <si>
    <t>10/22/2017 0:00</t>
  </si>
  <si>
    <t>DONOR_2862</t>
  </si>
  <si>
    <t>14:29.2</t>
  </si>
  <si>
    <t>DONOR_2863</t>
  </si>
  <si>
    <t>38:14.4</t>
  </si>
  <si>
    <t>11/8/2018 0:00</t>
  </si>
  <si>
    <t>DONOR_2864</t>
  </si>
  <si>
    <t>21:39.9</t>
  </si>
  <si>
    <t>DONOR_2865</t>
  </si>
  <si>
    <t>35:43.7</t>
  </si>
  <si>
    <t>9/7/2017 0:00</t>
  </si>
  <si>
    <t>DONOR_2866</t>
  </si>
  <si>
    <t>18:44.3</t>
  </si>
  <si>
    <t>DONOR_2867</t>
  </si>
  <si>
    <t>23:19.3</t>
  </si>
  <si>
    <t>3/21/2005 0:00</t>
  </si>
  <si>
    <t>DONOR_2868</t>
  </si>
  <si>
    <t>40:04.3</t>
  </si>
  <si>
    <t>DONOR_2869</t>
  </si>
  <si>
    <t>15:03.4</t>
  </si>
  <si>
    <t>DONOR_2870</t>
  </si>
  <si>
    <t>44:01.2</t>
  </si>
  <si>
    <t>DONOR_2871</t>
  </si>
  <si>
    <t>18:48.9</t>
  </si>
  <si>
    <t>DONOR_2872</t>
  </si>
  <si>
    <t>35:54.1</t>
  </si>
  <si>
    <t>3/2/2018 0:00</t>
  </si>
  <si>
    <t>DONOR_2873</t>
  </si>
  <si>
    <t>39:15.9</t>
  </si>
  <si>
    <t>DONOR_2874</t>
  </si>
  <si>
    <t>46:11.8</t>
  </si>
  <si>
    <t>DONOR_2875</t>
  </si>
  <si>
    <t>04:43.0</t>
  </si>
  <si>
    <t>DONOR_2876</t>
  </si>
  <si>
    <t>13:57.9</t>
  </si>
  <si>
    <t>DONOR_2877</t>
  </si>
  <si>
    <t>01:27.1</t>
  </si>
  <si>
    <t>DONOR_2878</t>
  </si>
  <si>
    <t>04:36.3</t>
  </si>
  <si>
    <t>DONOR_2879</t>
  </si>
  <si>
    <t>DONOR_2880</t>
  </si>
  <si>
    <t>25:23.9</t>
  </si>
  <si>
    <t>DONOR_2881</t>
  </si>
  <si>
    <t>03:01.9</t>
  </si>
  <si>
    <t>DONOR_2882</t>
  </si>
  <si>
    <t>23:57.2</t>
  </si>
  <si>
    <t>2/6/2013 0:00</t>
  </si>
  <si>
    <t>DONOR_2883</t>
  </si>
  <si>
    <t>20:16.2</t>
  </si>
  <si>
    <t>DONOR_2884</t>
  </si>
  <si>
    <t>19:18.0</t>
  </si>
  <si>
    <t>DONOR_2885</t>
  </si>
  <si>
    <t>55:26.7</t>
  </si>
  <si>
    <t>DONOR_2886</t>
  </si>
  <si>
    <t>27:11.7</t>
  </si>
  <si>
    <t>DONOR_2887</t>
  </si>
  <si>
    <t>04:00.1</t>
  </si>
  <si>
    <t>DONOR_2888</t>
  </si>
  <si>
    <t>37:00.3</t>
  </si>
  <si>
    <t>8/19/2019 0:00</t>
  </si>
  <si>
    <t>DONOR_2889</t>
  </si>
  <si>
    <t>43:16.1</t>
  </si>
  <si>
    <t>DONOR_2890</t>
  </si>
  <si>
    <t>31:58.0</t>
  </si>
  <si>
    <t>5/2/2019 0:00</t>
  </si>
  <si>
    <t>DONOR_2891</t>
  </si>
  <si>
    <t>37:34.4</t>
  </si>
  <si>
    <t>DONOR_2892</t>
  </si>
  <si>
    <t>12:48.6</t>
  </si>
  <si>
    <t>6/11/2019 0:00</t>
  </si>
  <si>
    <t>DONOR_2893</t>
  </si>
  <si>
    <t>32:38.1</t>
  </si>
  <si>
    <t>DONOR_2894</t>
  </si>
  <si>
    <t>38:13.4</t>
  </si>
  <si>
    <t>DONOR_2895</t>
  </si>
  <si>
    <t>02:02.9</t>
  </si>
  <si>
    <t>DONOR_2896</t>
  </si>
  <si>
    <t>38:41.3</t>
  </si>
  <si>
    <t>DONOR_2897</t>
  </si>
  <si>
    <t>52:10.9</t>
  </si>
  <si>
    <t>DONOR_2898</t>
  </si>
  <si>
    <t>51:21.5</t>
  </si>
  <si>
    <t>DONOR_2899</t>
  </si>
  <si>
    <t>14:54.8</t>
  </si>
  <si>
    <t>DONOR_2900</t>
  </si>
  <si>
    <t>41:52.6</t>
  </si>
  <si>
    <t>17</t>
  </si>
  <si>
    <t>DONOR_2901</t>
  </si>
  <si>
    <t>03:04.0</t>
  </si>
  <si>
    <t>1/23/2018 0:00</t>
  </si>
  <si>
    <t>DONOR_2902</t>
  </si>
  <si>
    <t>28:06.1</t>
  </si>
  <si>
    <t>DONOR_2903</t>
  </si>
  <si>
    <t>32:03.1</t>
  </si>
  <si>
    <t>11/11/2018 0:00</t>
  </si>
  <si>
    <t>DONOR_2904</t>
  </si>
  <si>
    <t>06:30.1</t>
  </si>
  <si>
    <t>DONOR_2905</t>
  </si>
  <si>
    <t>58:43.9</t>
  </si>
  <si>
    <t>8/19/2018 0:00</t>
  </si>
  <si>
    <t>DONOR_2906</t>
  </si>
  <si>
    <t>17:15.4</t>
  </si>
  <si>
    <t>8/1/2011 0:00</t>
  </si>
  <si>
    <t>DONOR_2907</t>
  </si>
  <si>
    <t>46:53.9</t>
  </si>
  <si>
    <t>DONOR_2908</t>
  </si>
  <si>
    <t>06:07.2</t>
  </si>
  <si>
    <t>DONOR_2909</t>
  </si>
  <si>
    <t>44:47.4</t>
  </si>
  <si>
    <t>DONOR_2910</t>
  </si>
  <si>
    <t>57:20.5</t>
  </si>
  <si>
    <t>11/1/2018 0:00</t>
  </si>
  <si>
    <t>DONOR_2911</t>
  </si>
  <si>
    <t>05:29.0</t>
  </si>
  <si>
    <t>DONOR_2912</t>
  </si>
  <si>
    <t>20:42.9</t>
  </si>
  <si>
    <t>DONOR_2913</t>
  </si>
  <si>
    <t>14:05.8</t>
  </si>
  <si>
    <t>9/2/1987 0:00</t>
  </si>
  <si>
    <t>DONOR_2914</t>
  </si>
  <si>
    <t>20:14.9</t>
  </si>
  <si>
    <t>DONOR_2915</t>
  </si>
  <si>
    <t>01:08.8</t>
  </si>
  <si>
    <t>DONOR_2916</t>
  </si>
  <si>
    <t>23:18.3</t>
  </si>
  <si>
    <t>DONOR_2917</t>
  </si>
  <si>
    <t>48:22.5</t>
  </si>
  <si>
    <t>6/13/2019 0:00</t>
  </si>
  <si>
    <t>DONOR_2918</t>
  </si>
  <si>
    <t>55:21.3</t>
  </si>
  <si>
    <t>DONOR_2919</t>
  </si>
  <si>
    <t>30:52.0</t>
  </si>
  <si>
    <t>DONOR_2920</t>
  </si>
  <si>
    <t>24:41.4</t>
  </si>
  <si>
    <t>DONOR_2921</t>
  </si>
  <si>
    <t>DONOR_2922</t>
  </si>
  <si>
    <t>08:47.8</t>
  </si>
  <si>
    <t>11/15/2017 0:00</t>
  </si>
  <si>
    <t>DONOR_2923</t>
  </si>
  <si>
    <t>53:41.4</t>
  </si>
  <si>
    <t>10/14/2017 0:00</t>
  </si>
  <si>
    <t>DONOR_2924</t>
  </si>
  <si>
    <t>18:26.0</t>
  </si>
  <si>
    <t>DONOR_2925</t>
  </si>
  <si>
    <t>08:15.9</t>
  </si>
  <si>
    <t>DONOR_2926</t>
  </si>
  <si>
    <t>34:40.8</t>
  </si>
  <si>
    <t>4/9/2016 0:00</t>
  </si>
  <si>
    <t>DONOR_2927</t>
  </si>
  <si>
    <t>04:29.7</t>
  </si>
  <si>
    <t>DONOR_2928</t>
  </si>
  <si>
    <t>41:44.7</t>
  </si>
  <si>
    <t>DONOR_2929</t>
  </si>
  <si>
    <t>26:10.7</t>
  </si>
  <si>
    <t>DONOR_2930</t>
  </si>
  <si>
    <t>48:35.6</t>
  </si>
  <si>
    <t>DONOR_2931</t>
  </si>
  <si>
    <t>54:12.0</t>
  </si>
  <si>
    <t>DONOR_2932</t>
  </si>
  <si>
    <t>29:34.6</t>
  </si>
  <si>
    <t>DONOR_2933</t>
  </si>
  <si>
    <t>49:43.4</t>
  </si>
  <si>
    <t>DONOR_2934</t>
  </si>
  <si>
    <t>07:48.7</t>
  </si>
  <si>
    <t>DONOR_2935</t>
  </si>
  <si>
    <t>26:00.3</t>
  </si>
  <si>
    <t>DONOR_2936</t>
  </si>
  <si>
    <t>33:57.7</t>
  </si>
  <si>
    <t>DONOR_2937</t>
  </si>
  <si>
    <t>04:51.0</t>
  </si>
  <si>
    <t>DONOR_2938</t>
  </si>
  <si>
    <t>14:00.7</t>
  </si>
  <si>
    <t>DONOR_2939</t>
  </si>
  <si>
    <t>48:03.8</t>
  </si>
  <si>
    <t>DONOR_2940</t>
  </si>
  <si>
    <t>05:47.9</t>
  </si>
  <si>
    <t>DONOR_2941</t>
  </si>
  <si>
    <t>42:54.2</t>
  </si>
  <si>
    <t>DONOR_2942</t>
  </si>
  <si>
    <t>52:01.8</t>
  </si>
  <si>
    <t>10/18/2012 0:00</t>
  </si>
  <si>
    <t>DONOR_2943</t>
  </si>
  <si>
    <t>50:05.7</t>
  </si>
  <si>
    <t>DONOR_2944</t>
  </si>
  <si>
    <t>13:13.4</t>
  </si>
  <si>
    <t>11/18/2017 0:00</t>
  </si>
  <si>
    <t>DONOR_2945</t>
  </si>
  <si>
    <t>18:00.5</t>
  </si>
  <si>
    <t>DONOR_2946</t>
  </si>
  <si>
    <t>37:38.7</t>
  </si>
  <si>
    <t>DONOR_2947</t>
  </si>
  <si>
    <t>48:56.0</t>
  </si>
  <si>
    <t>DONOR_2948</t>
  </si>
  <si>
    <t>23:24.4</t>
  </si>
  <si>
    <t>DONOR_2949</t>
  </si>
  <si>
    <t>DONOR_2950</t>
  </si>
  <si>
    <t>25:47.0</t>
  </si>
  <si>
    <t>DONOR_2951</t>
  </si>
  <si>
    <t>38:56.2</t>
  </si>
  <si>
    <t>DONOR_2952</t>
  </si>
  <si>
    <t>19:27.5</t>
  </si>
  <si>
    <t>DONOR_2953</t>
  </si>
  <si>
    <t>39:38.2</t>
  </si>
  <si>
    <t>DONOR_2954</t>
  </si>
  <si>
    <t>00:23.1</t>
  </si>
  <si>
    <t>DONOR_2955</t>
  </si>
  <si>
    <t>12:53.1</t>
  </si>
  <si>
    <t>DONOR_2956</t>
  </si>
  <si>
    <t>17:28.1</t>
  </si>
  <si>
    <t>DONOR_2957</t>
  </si>
  <si>
    <t>18:51.4</t>
  </si>
  <si>
    <t>1/1/2012 0:00</t>
  </si>
  <si>
    <t>DONOR_2958</t>
  </si>
  <si>
    <t>43:58.2</t>
  </si>
  <si>
    <t>DONOR_2959</t>
  </si>
  <si>
    <t>08:44.1</t>
  </si>
  <si>
    <t>DONOR_2960</t>
  </si>
  <si>
    <t>06:57.0</t>
  </si>
  <si>
    <t>DONOR_2961</t>
  </si>
  <si>
    <t>48:42.9</t>
  </si>
  <si>
    <t>DONOR_2962</t>
  </si>
  <si>
    <t>DONOR_2963</t>
  </si>
  <si>
    <t>08:47.5</t>
  </si>
  <si>
    <t>6/6/2017 0:00</t>
  </si>
  <si>
    <t>DONOR_2964</t>
  </si>
  <si>
    <t>37:13.6</t>
  </si>
  <si>
    <t>5/4/2019 0:00</t>
  </si>
  <si>
    <t>DONOR_2965</t>
  </si>
  <si>
    <t>58:19.8</t>
  </si>
  <si>
    <t>DONOR_2966</t>
  </si>
  <si>
    <t>00:22.4</t>
  </si>
  <si>
    <t>DONOR_2967</t>
  </si>
  <si>
    <t>39:57.0</t>
  </si>
  <si>
    <t>1/18/2019 0:00</t>
  </si>
  <si>
    <t>DONOR_2968</t>
  </si>
  <si>
    <t>17:40.6</t>
  </si>
  <si>
    <t>DONOR_2969</t>
  </si>
  <si>
    <t>10:24.3</t>
  </si>
  <si>
    <t>DONOR_2970</t>
  </si>
  <si>
    <t>00:45.2</t>
  </si>
  <si>
    <t>DONOR_2971</t>
  </si>
  <si>
    <t>53:20.1</t>
  </si>
  <si>
    <t>DONOR_2972</t>
  </si>
  <si>
    <t>23:44.9</t>
  </si>
  <si>
    <t>DONOR_2973</t>
  </si>
  <si>
    <t>35:03.8</t>
  </si>
  <si>
    <t>DONOR_2974</t>
  </si>
  <si>
    <t>50:32.5</t>
  </si>
  <si>
    <t>DONOR_2975</t>
  </si>
  <si>
    <t>49:21.2</t>
  </si>
  <si>
    <t>DONOR_2976</t>
  </si>
  <si>
    <t>13:25.6</t>
  </si>
  <si>
    <t>2/12/2018 0:00</t>
  </si>
  <si>
    <t>DONOR_2977</t>
  </si>
  <si>
    <t>48:01.5</t>
  </si>
  <si>
    <t>DONOR_2978</t>
  </si>
  <si>
    <t>08:01.2</t>
  </si>
  <si>
    <t>DONOR_2979</t>
  </si>
  <si>
    <t>02:46.2</t>
  </si>
  <si>
    <t>DONOR_2980</t>
  </si>
  <si>
    <t>00:33.6</t>
  </si>
  <si>
    <t>DONOR_2981</t>
  </si>
  <si>
    <t>DONOR_2982</t>
  </si>
  <si>
    <t>07:43.7</t>
  </si>
  <si>
    <t>DONOR_2983</t>
  </si>
  <si>
    <t>47:42.8</t>
  </si>
  <si>
    <t>DONOR_2984</t>
  </si>
  <si>
    <t>20:14.1</t>
  </si>
  <si>
    <t>DONOR_2985</t>
  </si>
  <si>
    <t>26:59.0</t>
  </si>
  <si>
    <t>DONOR_2986</t>
  </si>
  <si>
    <t>36:15.3</t>
  </si>
  <si>
    <t>DONOR_2987</t>
  </si>
  <si>
    <t>30:03.0</t>
  </si>
  <si>
    <t>DONOR_2988</t>
  </si>
  <si>
    <t>24:04.9</t>
  </si>
  <si>
    <t>2/28/2005 0:00</t>
  </si>
  <si>
    <t>DONOR_2989</t>
  </si>
  <si>
    <t>39:28.5</t>
  </si>
  <si>
    <t>DONOR_2990</t>
  </si>
  <si>
    <t>14:05.3</t>
  </si>
  <si>
    <t>3/1/2020 0:00</t>
  </si>
  <si>
    <t>DONOR_2991</t>
  </si>
  <si>
    <t>35:51.3</t>
  </si>
  <si>
    <t>DONOR_2992</t>
  </si>
  <si>
    <t>09:13.4</t>
  </si>
  <si>
    <t>DONOR_2993</t>
  </si>
  <si>
    <t>43:13.1</t>
  </si>
  <si>
    <t>DONOR_2994</t>
  </si>
  <si>
    <t>21:55.9</t>
  </si>
  <si>
    <t>DONOR_2995</t>
  </si>
  <si>
    <t>05:45.5</t>
  </si>
  <si>
    <t>DONOR_2996</t>
  </si>
  <si>
    <t>41:06.0</t>
  </si>
  <si>
    <t>DONOR_2997</t>
  </si>
  <si>
    <t>DONOR_2998</t>
  </si>
  <si>
    <t>03:49.1</t>
  </si>
  <si>
    <t>11/14/2016 0:00</t>
  </si>
  <si>
    <t>DONOR_2999</t>
  </si>
  <si>
    <t>40:09.1</t>
  </si>
  <si>
    <t>DONOR_3000</t>
  </si>
  <si>
    <t>51:53.4</t>
  </si>
  <si>
    <t>8/29/2013 0:00</t>
  </si>
  <si>
    <t>DONOR_3001</t>
  </si>
  <si>
    <t>54:15.0</t>
  </si>
  <si>
    <t>DONOR_3002</t>
  </si>
  <si>
    <t>11:38.5</t>
  </si>
  <si>
    <t>DONOR_3003</t>
  </si>
  <si>
    <t>25:08.8</t>
  </si>
  <si>
    <t>DONOR_3004</t>
  </si>
  <si>
    <t>30:30.0</t>
  </si>
  <si>
    <t>DONOR_3005</t>
  </si>
  <si>
    <t>08:44.5</t>
  </si>
  <si>
    <t>1/21/2008 0:00</t>
  </si>
  <si>
    <t>DONOR_3006</t>
  </si>
  <si>
    <t>59:44.5</t>
  </si>
  <si>
    <t>DONOR_3007</t>
  </si>
  <si>
    <t>33:02.3</t>
  </si>
  <si>
    <t>DONOR_3008</t>
  </si>
  <si>
    <t>38:36.6</t>
  </si>
  <si>
    <t>DONOR_3009</t>
  </si>
  <si>
    <t>56:56.6</t>
  </si>
  <si>
    <t>DONOR_3010</t>
  </si>
  <si>
    <t>03:53.0</t>
  </si>
  <si>
    <t>DONOR_3011</t>
  </si>
  <si>
    <t>40:50.2</t>
  </si>
  <si>
    <t>5/1/2009 0:00</t>
  </si>
  <si>
    <t>DONOR_3012</t>
  </si>
  <si>
    <t>38:28.0</t>
  </si>
  <si>
    <t>DONOR_3013</t>
  </si>
  <si>
    <t>10:18.1</t>
  </si>
  <si>
    <t>DONOR_3014</t>
  </si>
  <si>
    <t>35:51.2</t>
  </si>
  <si>
    <t>DONOR_3015</t>
  </si>
  <si>
    <t>46:30.4</t>
  </si>
  <si>
    <t>DONOR_3016</t>
  </si>
  <si>
    <t>29:29.4</t>
  </si>
  <si>
    <t>DONOR_3017</t>
  </si>
  <si>
    <t>25:46.5</t>
  </si>
  <si>
    <t>DONOR_3018</t>
  </si>
  <si>
    <t>31:55.5</t>
  </si>
  <si>
    <t>4/30/2019 0:00</t>
  </si>
  <si>
    <t>DONOR_3019</t>
  </si>
  <si>
    <t>18:51.8</t>
  </si>
  <si>
    <t>DONOR_3020</t>
  </si>
  <si>
    <t>29:31.3</t>
  </si>
  <si>
    <t>DONOR_3021</t>
  </si>
  <si>
    <t>02:58.2</t>
  </si>
  <si>
    <t>DONOR_3022</t>
  </si>
  <si>
    <t>04:36.7</t>
  </si>
  <si>
    <t>5/4/2015 0:00</t>
  </si>
  <si>
    <t>DONOR_3023</t>
  </si>
  <si>
    <t>52:46.5</t>
  </si>
  <si>
    <t>2/4/2016 0:00</t>
  </si>
  <si>
    <t>DONOR_3024</t>
  </si>
  <si>
    <t>56:51.7</t>
  </si>
  <si>
    <t>DONOR_3025</t>
  </si>
  <si>
    <t>21:01.4</t>
  </si>
  <si>
    <t>DONOR_3026</t>
  </si>
  <si>
    <t>18:18.8</t>
  </si>
  <si>
    <t>DONOR_3027</t>
  </si>
  <si>
    <t>13:12.0</t>
  </si>
  <si>
    <t>DONOR_3028</t>
  </si>
  <si>
    <t>32:40.5</t>
  </si>
  <si>
    <t>DONOR_3029</t>
  </si>
  <si>
    <t>49:52.9</t>
  </si>
  <si>
    <t>DONOR_3030</t>
  </si>
  <si>
    <t>03:32.2</t>
  </si>
  <si>
    <t>11/18/2019 0:00</t>
  </si>
  <si>
    <t>DONOR_3031</t>
  </si>
  <si>
    <t>05:55.2</t>
  </si>
  <si>
    <t>DONOR_3032</t>
  </si>
  <si>
    <t>29:08.4</t>
  </si>
  <si>
    <t>DONOR_3033</t>
  </si>
  <si>
    <t>33:52.4</t>
  </si>
  <si>
    <t>5/25/2018 0:00</t>
  </si>
  <si>
    <t>DONOR_3034</t>
  </si>
  <si>
    <t>22:13.9</t>
  </si>
  <si>
    <t>DONOR_3035</t>
  </si>
  <si>
    <t>21:57.1</t>
  </si>
  <si>
    <t>DONOR_3036</t>
  </si>
  <si>
    <t>08:02.1</t>
  </si>
  <si>
    <t>DONOR_3037</t>
  </si>
  <si>
    <t>30:29.9</t>
  </si>
  <si>
    <t>DONOR_3038</t>
  </si>
  <si>
    <t>22:08.6</t>
  </si>
  <si>
    <t>DONOR_3039</t>
  </si>
  <si>
    <t>13:55.6</t>
  </si>
  <si>
    <t>3/29/2018 0:00</t>
  </si>
  <si>
    <t>DONOR_3040</t>
  </si>
  <si>
    <t>21:22.8</t>
  </si>
  <si>
    <t>DONOR_3041</t>
  </si>
  <si>
    <t>06:43.9</t>
  </si>
  <si>
    <t>DONOR_3042</t>
  </si>
  <si>
    <t>08:04.9</t>
  </si>
  <si>
    <t>DONOR_3043</t>
  </si>
  <si>
    <t>09:22.0</t>
  </si>
  <si>
    <t>DONOR_3044</t>
  </si>
  <si>
    <t>04:25.0</t>
  </si>
  <si>
    <t>DONOR_3045</t>
  </si>
  <si>
    <t>45:49.4</t>
  </si>
  <si>
    <t>DONOR_3046</t>
  </si>
  <si>
    <t>05:19.2</t>
  </si>
  <si>
    <t>DONOR_3047</t>
  </si>
  <si>
    <t>13:17.4</t>
  </si>
  <si>
    <t>4/5/2019 0:00</t>
  </si>
  <si>
    <t>DONOR_3048</t>
  </si>
  <si>
    <t>37:45.6</t>
  </si>
  <si>
    <t>7/5/2019 0:00</t>
  </si>
  <si>
    <t>DONOR_3049</t>
  </si>
  <si>
    <t>03:51.4</t>
  </si>
  <si>
    <t>DONOR_3050</t>
  </si>
  <si>
    <t>12:18.0</t>
  </si>
  <si>
    <t>DONOR_3051</t>
  </si>
  <si>
    <t>6/24/2017 0:00</t>
  </si>
  <si>
    <t>DONOR_3052</t>
  </si>
  <si>
    <t>01:44.4</t>
  </si>
  <si>
    <t>DONOR_3053</t>
  </si>
  <si>
    <t>28:02.7</t>
  </si>
  <si>
    <t>DONOR_3054</t>
  </si>
  <si>
    <t>55:08.1</t>
  </si>
  <si>
    <t>DONOR_3055</t>
  </si>
  <si>
    <t>45:21.0</t>
  </si>
  <si>
    <t>DONOR_3056</t>
  </si>
  <si>
    <t>43:22.1</t>
  </si>
  <si>
    <t>DONOR_3057</t>
  </si>
  <si>
    <t>56:01.5</t>
  </si>
  <si>
    <t>DONOR_3058</t>
  </si>
  <si>
    <t>11:52.6</t>
  </si>
  <si>
    <t>2/17/2019 0:00</t>
  </si>
  <si>
    <t>DONOR_3059</t>
  </si>
  <si>
    <t>22:43.0</t>
  </si>
  <si>
    <t>DONOR_3060</t>
  </si>
  <si>
    <t>11:50.3</t>
  </si>
  <si>
    <t>DONOR_3061</t>
  </si>
  <si>
    <t>05:35.4</t>
  </si>
  <si>
    <t>DONOR_3062</t>
  </si>
  <si>
    <t>37:54.8</t>
  </si>
  <si>
    <t>DONOR_3063</t>
  </si>
  <si>
    <t>16:04.3</t>
  </si>
  <si>
    <t>6/27/2009 0:00</t>
  </si>
  <si>
    <t>DONOR_3064</t>
  </si>
  <si>
    <t>30:22.2</t>
  </si>
  <si>
    <t>DONOR_3065</t>
  </si>
  <si>
    <t>49:48.9</t>
  </si>
  <si>
    <t>DONOR_3066</t>
  </si>
  <si>
    <t>59:39.1</t>
  </si>
  <si>
    <t>DONOR_3067</t>
  </si>
  <si>
    <t>15:11.4</t>
  </si>
  <si>
    <t>DONOR_3068</t>
  </si>
  <si>
    <t>00:34.3</t>
  </si>
  <si>
    <t>11/15/2016 0:00</t>
  </si>
  <si>
    <t>DONOR_3069</t>
  </si>
  <si>
    <t>30:55.9</t>
  </si>
  <si>
    <t>DONOR_3070</t>
  </si>
  <si>
    <t>18:46.8</t>
  </si>
  <si>
    <t>DONOR_3071</t>
  </si>
  <si>
    <t>11:31.2</t>
  </si>
  <si>
    <t>DONOR_3072</t>
  </si>
  <si>
    <t>30:27.8</t>
  </si>
  <si>
    <t>DONOR_3073</t>
  </si>
  <si>
    <t>01:13.1</t>
  </si>
  <si>
    <t>10/15/2018 0:00</t>
  </si>
  <si>
    <t>DONOR_3074</t>
  </si>
  <si>
    <t>32:58.3</t>
  </si>
  <si>
    <t>DONOR_3075</t>
  </si>
  <si>
    <t>25:35.6</t>
  </si>
  <si>
    <t>4/4/2019 0:00</t>
  </si>
  <si>
    <t>DONOR_3076</t>
  </si>
  <si>
    <t>11:01.5</t>
  </si>
  <si>
    <t>18</t>
  </si>
  <si>
    <t>DONOR_3077</t>
  </si>
  <si>
    <t>16:19.6</t>
  </si>
  <si>
    <t>DONOR_3078</t>
  </si>
  <si>
    <t>56:14.0</t>
  </si>
  <si>
    <t>3/17/2017 0:00</t>
  </si>
  <si>
    <t>DONOR_3079</t>
  </si>
  <si>
    <t>19:38.6</t>
  </si>
  <si>
    <t>DONOR_3080</t>
  </si>
  <si>
    <t>46:06.7</t>
  </si>
  <si>
    <t>DONOR_3081</t>
  </si>
  <si>
    <t>40:28.4</t>
  </si>
  <si>
    <t>3/22/2011 0:00</t>
  </si>
  <si>
    <t>DONOR_3082</t>
  </si>
  <si>
    <t>58:45.0</t>
  </si>
  <si>
    <t>DONOR_3083</t>
  </si>
  <si>
    <t>24:20.7</t>
  </si>
  <si>
    <t>DONOR_3084</t>
  </si>
  <si>
    <t>25:01.3</t>
  </si>
  <si>
    <t>DONOR_3085</t>
  </si>
  <si>
    <t>28:56.3</t>
  </si>
  <si>
    <t>DONOR_3086</t>
  </si>
  <si>
    <t>44:06.4</t>
  </si>
  <si>
    <t>DONOR_3087</t>
  </si>
  <si>
    <t>50:05.1</t>
  </si>
  <si>
    <t>10/15/2019 0:00</t>
  </si>
  <si>
    <t>DONOR_3088</t>
  </si>
  <si>
    <t>13:59.3</t>
  </si>
  <si>
    <t>DONOR_3089</t>
  </si>
  <si>
    <t>47:17.0</t>
  </si>
  <si>
    <t>DONOR_3090</t>
  </si>
  <si>
    <t>34:31.5</t>
  </si>
  <si>
    <t>DONOR_3091</t>
  </si>
  <si>
    <t>30:21.5</t>
  </si>
  <si>
    <t>DONOR_3092</t>
  </si>
  <si>
    <t>37:59.1</t>
  </si>
  <si>
    <t>DONOR_3093</t>
  </si>
  <si>
    <t>40:46.0</t>
  </si>
  <si>
    <t>DONOR_3094</t>
  </si>
  <si>
    <t>11:45.5</t>
  </si>
  <si>
    <t>3/5/2018 0:00</t>
  </si>
  <si>
    <t>DONOR_3095</t>
  </si>
  <si>
    <t>31:49.9</t>
  </si>
  <si>
    <t>DONOR_3096</t>
  </si>
  <si>
    <t>10:06.9</t>
  </si>
  <si>
    <t>6/18/2013 0:00</t>
  </si>
  <si>
    <t>DONOR_3097</t>
  </si>
  <si>
    <t>17:26.2</t>
  </si>
  <si>
    <t>DONOR_3098</t>
  </si>
  <si>
    <t>43:30.1</t>
  </si>
  <si>
    <t>DONOR_3099</t>
  </si>
  <si>
    <t>02:45.4</t>
  </si>
  <si>
    <t>DONOR_3100</t>
  </si>
  <si>
    <t>43:27.0</t>
  </si>
  <si>
    <t>DONOR_3101</t>
  </si>
  <si>
    <t>14:57.7</t>
  </si>
  <si>
    <t>DONOR_3102</t>
  </si>
  <si>
    <t>27:19.1</t>
  </si>
  <si>
    <t>DONOR_3103</t>
  </si>
  <si>
    <t>37:14.8</t>
  </si>
  <si>
    <t>DONOR_3104</t>
  </si>
  <si>
    <t>11:12.3</t>
  </si>
  <si>
    <t>DONOR_3105</t>
  </si>
  <si>
    <t>43:08.0</t>
  </si>
  <si>
    <t>DONOR_3106</t>
  </si>
  <si>
    <t>48:50.3</t>
  </si>
  <si>
    <t>6/11/2013 0:00</t>
  </si>
  <si>
    <t>DONOR_3107</t>
  </si>
  <si>
    <t>05:23.6</t>
  </si>
  <si>
    <t>DONOR_3108</t>
  </si>
  <si>
    <t>00:06.3</t>
  </si>
  <si>
    <t>DONOR_3109</t>
  </si>
  <si>
    <t>44:20.0</t>
  </si>
  <si>
    <t>DONOR_3110</t>
  </si>
  <si>
    <t>39:46.4</t>
  </si>
  <si>
    <t>12/22/2018 0:00</t>
  </si>
  <si>
    <t>DONOR_3111</t>
  </si>
  <si>
    <t>17:48.0</t>
  </si>
  <si>
    <t>DONOR_3112</t>
  </si>
  <si>
    <t>48:18.0</t>
  </si>
  <si>
    <t>8/1/2004 0:00</t>
  </si>
  <si>
    <t>DONOR_3113</t>
  </si>
  <si>
    <t>44:56.2</t>
  </si>
  <si>
    <t>DONOR_3114</t>
  </si>
  <si>
    <t>03:45.1</t>
  </si>
  <si>
    <t>DONOR_3115</t>
  </si>
  <si>
    <t>14:05.4</t>
  </si>
  <si>
    <t>DONOR_3116</t>
  </si>
  <si>
    <t>39:22.2</t>
  </si>
  <si>
    <t>DONOR_3117</t>
  </si>
  <si>
    <t>05:38.9</t>
  </si>
  <si>
    <t>DONOR_3118</t>
  </si>
  <si>
    <t>07:05.0</t>
  </si>
  <si>
    <t>DONOR_3119</t>
  </si>
  <si>
    <t>47:07.3</t>
  </si>
  <si>
    <t>DONOR_3120</t>
  </si>
  <si>
    <t>12:52.0</t>
  </si>
  <si>
    <t>9/25/2015 0:00</t>
  </si>
  <si>
    <t>DONOR_3121</t>
  </si>
  <si>
    <t>50:46.6</t>
  </si>
  <si>
    <t>DONOR_3122</t>
  </si>
  <si>
    <t>07:34.7</t>
  </si>
  <si>
    <t>DONOR_3123</t>
  </si>
  <si>
    <t>04:04.0</t>
  </si>
  <si>
    <t>DONOR_3124</t>
  </si>
  <si>
    <t>28:36.4</t>
  </si>
  <si>
    <t>1/1/2001 0:00</t>
  </si>
  <si>
    <t>DONOR_3125</t>
  </si>
  <si>
    <t>14:23.3</t>
  </si>
  <si>
    <t>DONOR_3126</t>
  </si>
  <si>
    <t>36:08.0</t>
  </si>
  <si>
    <t>DONOR_3127</t>
  </si>
  <si>
    <t>04:22.8</t>
  </si>
  <si>
    <t>DONOR_3128</t>
  </si>
  <si>
    <t>01:54.6</t>
  </si>
  <si>
    <t>DONOR_3129</t>
  </si>
  <si>
    <t>03:02.8</t>
  </si>
  <si>
    <t>3/2/2016 0:00</t>
  </si>
  <si>
    <t>DONOR_3130</t>
  </si>
  <si>
    <t>49:55.4</t>
  </si>
  <si>
    <t>DONOR_3131</t>
  </si>
  <si>
    <t>03:19.8</t>
  </si>
  <si>
    <t>DONOR_3132</t>
  </si>
  <si>
    <t>31:49.1</t>
  </si>
  <si>
    <t>3/22/2020 0:00</t>
  </si>
  <si>
    <t>DONOR_3133</t>
  </si>
  <si>
    <t>23:15.6</t>
  </si>
  <si>
    <t>DONOR_3134</t>
  </si>
  <si>
    <t>25:00.4</t>
  </si>
  <si>
    <t>DONOR_3135</t>
  </si>
  <si>
    <t>49:53.5</t>
  </si>
  <si>
    <t>DONOR_3136</t>
  </si>
  <si>
    <t>11:40.2</t>
  </si>
  <si>
    <t>DONOR_3137</t>
  </si>
  <si>
    <t>19:50.2</t>
  </si>
  <si>
    <t>DONOR_3138</t>
  </si>
  <si>
    <t>33:27.0</t>
  </si>
  <si>
    <t>8/21/2019 0:00</t>
  </si>
  <si>
    <t>DONOR_3139</t>
  </si>
  <si>
    <t>25:31.8</t>
  </si>
  <si>
    <t>1/30/2019 0:00</t>
  </si>
  <si>
    <t>DONOR_3140</t>
  </si>
  <si>
    <t>52:13.8</t>
  </si>
  <si>
    <t>DONOR_3141</t>
  </si>
  <si>
    <t>17:05.4</t>
  </si>
  <si>
    <t>DONOR_3142</t>
  </si>
  <si>
    <t>47:52.5</t>
  </si>
  <si>
    <t>10/22/2018 0:00</t>
  </si>
  <si>
    <t>DONOR_3143</t>
  </si>
  <si>
    <t>35:59.1</t>
  </si>
  <si>
    <t>DONOR_3144</t>
  </si>
  <si>
    <t>55:31.1</t>
  </si>
  <si>
    <t>DONOR_3145</t>
  </si>
  <si>
    <t>24:07.9</t>
  </si>
  <si>
    <t>DONOR_3146</t>
  </si>
  <si>
    <t>47:17.3</t>
  </si>
  <si>
    <t>DONOR_3147</t>
  </si>
  <si>
    <t>30:56.1</t>
  </si>
  <si>
    <t>DONOR_3148</t>
  </si>
  <si>
    <t>16:46.7</t>
  </si>
  <si>
    <t>DONOR_3149</t>
  </si>
  <si>
    <t>44:51.7</t>
  </si>
  <si>
    <t>DONOR_3150</t>
  </si>
  <si>
    <t>24:56.9</t>
  </si>
  <si>
    <t>DONOR_3151</t>
  </si>
  <si>
    <t>22:34.5</t>
  </si>
  <si>
    <t>DONOR_3152</t>
  </si>
  <si>
    <t>25:18.4</t>
  </si>
  <si>
    <t>DONOR_3153</t>
  </si>
  <si>
    <t>36:30.2</t>
  </si>
  <si>
    <t>DONOR_3154</t>
  </si>
  <si>
    <t>46:06.5</t>
  </si>
  <si>
    <t>DONOR_3155</t>
  </si>
  <si>
    <t>33:11.3</t>
  </si>
  <si>
    <t>DONOR_3156</t>
  </si>
  <si>
    <t>33:23.3</t>
  </si>
  <si>
    <t>DONOR_3157</t>
  </si>
  <si>
    <t>13:01.9</t>
  </si>
  <si>
    <t>DONOR_3158</t>
  </si>
  <si>
    <t>45:37.0</t>
  </si>
  <si>
    <t>DONOR_3159</t>
  </si>
  <si>
    <t>27:01.5</t>
  </si>
  <si>
    <t>DONOR_3160</t>
  </si>
  <si>
    <t>15:07.9</t>
  </si>
  <si>
    <t>DONOR_3161</t>
  </si>
  <si>
    <t>03:32.3</t>
  </si>
  <si>
    <t>DONOR_3162</t>
  </si>
  <si>
    <t>10:06.2</t>
  </si>
  <si>
    <t>DONOR_3163</t>
  </si>
  <si>
    <t>26:29.2</t>
  </si>
  <si>
    <t>DONOR_3164</t>
  </si>
  <si>
    <t>24:51.7</t>
  </si>
  <si>
    <t>DONOR_3165</t>
  </si>
  <si>
    <t>23:46.5</t>
  </si>
  <si>
    <t>DONOR_3166</t>
  </si>
  <si>
    <t>22:13.4</t>
  </si>
  <si>
    <t>DONOR_3167</t>
  </si>
  <si>
    <t>41:25.6</t>
  </si>
  <si>
    <t>DONOR_3168</t>
  </si>
  <si>
    <t>36:24.0</t>
  </si>
  <si>
    <t>DONOR_3169</t>
  </si>
  <si>
    <t>38:10.6</t>
  </si>
  <si>
    <t>DONOR_3170</t>
  </si>
  <si>
    <t>06:09.4</t>
  </si>
  <si>
    <t>DONOR_3171</t>
  </si>
  <si>
    <t>34:00.2</t>
  </si>
  <si>
    <t>12/1/2017 0:00</t>
  </si>
  <si>
    <t>DONOR_3172</t>
  </si>
  <si>
    <t>54:00.5</t>
  </si>
  <si>
    <t>DONOR_3173</t>
  </si>
  <si>
    <t>49:26.9</t>
  </si>
  <si>
    <t>DONOR_3174</t>
  </si>
  <si>
    <t>DONOR_3175</t>
  </si>
  <si>
    <t>43:04.4</t>
  </si>
  <si>
    <t>DONOR_3176</t>
  </si>
  <si>
    <t>29:55.2</t>
  </si>
  <si>
    <t>DONOR_3177</t>
  </si>
  <si>
    <t>02:45.1</t>
  </si>
  <si>
    <t>DONOR_3178</t>
  </si>
  <si>
    <t>52:55.9</t>
  </si>
  <si>
    <t>DONOR_3179</t>
  </si>
  <si>
    <t>19:36.3</t>
  </si>
  <si>
    <t>DONOR_3180</t>
  </si>
  <si>
    <t>47:47.9</t>
  </si>
  <si>
    <t>DONOR_3181</t>
  </si>
  <si>
    <t>59:47.7</t>
  </si>
  <si>
    <t>DONOR_3182</t>
  </si>
  <si>
    <t>21:10.7</t>
  </si>
  <si>
    <t>6/21/2018 0:00</t>
  </si>
  <si>
    <t>DONOR_3183</t>
  </si>
  <si>
    <t>53:14.1</t>
  </si>
  <si>
    <t>DONOR_3184</t>
  </si>
  <si>
    <t>40:16.4</t>
  </si>
  <si>
    <t>DONOR_3185</t>
  </si>
  <si>
    <t>35:29.9</t>
  </si>
  <si>
    <t>DONOR_3186</t>
  </si>
  <si>
    <t>30:36.3</t>
  </si>
  <si>
    <t>DONOR_3187</t>
  </si>
  <si>
    <t>56:33.8</t>
  </si>
  <si>
    <t>DONOR_3188</t>
  </si>
  <si>
    <t>16:34.6</t>
  </si>
  <si>
    <t>DONOR_3189</t>
  </si>
  <si>
    <t>23:52.1</t>
  </si>
  <si>
    <t>DONOR_3190</t>
  </si>
  <si>
    <t>09:31.9</t>
  </si>
  <si>
    <t>5/2/2012 0:00</t>
  </si>
  <si>
    <t>DONOR_3191</t>
  </si>
  <si>
    <t>57:14.8</t>
  </si>
  <si>
    <t>6/26/2016 0:00</t>
  </si>
  <si>
    <t>DONOR_3192</t>
  </si>
  <si>
    <t>29:28.6</t>
  </si>
  <si>
    <t>DONOR_3193</t>
  </si>
  <si>
    <t>21:01.1</t>
  </si>
  <si>
    <t>11/14/2013 0:00</t>
  </si>
  <si>
    <t>DONOR_3194</t>
  </si>
  <si>
    <t>40:50.9</t>
  </si>
  <si>
    <t>DONOR_3195</t>
  </si>
  <si>
    <t>09:48.5</t>
  </si>
  <si>
    <t>DONOR_3196</t>
  </si>
  <si>
    <t>00:36.3</t>
  </si>
  <si>
    <t>DONOR_3197</t>
  </si>
  <si>
    <t>11:47.9</t>
  </si>
  <si>
    <t>DONOR_3198</t>
  </si>
  <si>
    <t>48:15.6</t>
  </si>
  <si>
    <t>DONOR_3199</t>
  </si>
  <si>
    <t>46:17.4</t>
  </si>
  <si>
    <t>DONOR_3200</t>
  </si>
  <si>
    <t>27:30.6</t>
  </si>
  <si>
    <t>DONOR_3201</t>
  </si>
  <si>
    <t>06:05.9</t>
  </si>
  <si>
    <t>DONOR_3202</t>
  </si>
  <si>
    <t>36:45.1</t>
  </si>
  <si>
    <t>DONOR_3203</t>
  </si>
  <si>
    <t>27:29.7</t>
  </si>
  <si>
    <t>DONOR_3204</t>
  </si>
  <si>
    <t>22:28.0</t>
  </si>
  <si>
    <t>DONOR_3205</t>
  </si>
  <si>
    <t>17:49.2</t>
  </si>
  <si>
    <t>DONOR_3206</t>
  </si>
  <si>
    <t>08:25.0</t>
  </si>
  <si>
    <t>DONOR_3207</t>
  </si>
  <si>
    <t>3/1/2012 0:00</t>
  </si>
  <si>
    <t>DONOR_3208</t>
  </si>
  <si>
    <t>04:50.2</t>
  </si>
  <si>
    <t>DONOR_3209</t>
  </si>
  <si>
    <t>33:06.6</t>
  </si>
  <si>
    <t>DONOR_3210</t>
  </si>
  <si>
    <t>57:31.7</t>
  </si>
  <si>
    <t>DONOR_3211</t>
  </si>
  <si>
    <t>07:56.9</t>
  </si>
  <si>
    <t>8/25/2017 0:00</t>
  </si>
  <si>
    <t>DONOR_3212</t>
  </si>
  <si>
    <t>41:01.3</t>
  </si>
  <si>
    <t>9/18/2019 0:00</t>
  </si>
  <si>
    <t>DONOR_3213</t>
  </si>
  <si>
    <t>02:05.1</t>
  </si>
  <si>
    <t>DONOR_3214</t>
  </si>
  <si>
    <t>09:59.8</t>
  </si>
  <si>
    <t>DONOR_3215</t>
  </si>
  <si>
    <t>15:16.7</t>
  </si>
  <si>
    <t>DONOR_3216</t>
  </si>
  <si>
    <t>05:23.7</t>
  </si>
  <si>
    <t>DONOR_3217</t>
  </si>
  <si>
    <t>32:01.5</t>
  </si>
  <si>
    <t>1/3/2018 0:00</t>
  </si>
  <si>
    <t>DONOR_3218</t>
  </si>
  <si>
    <t>44:55.5</t>
  </si>
  <si>
    <t>DONOR_3219</t>
  </si>
  <si>
    <t>35:35.9</t>
  </si>
  <si>
    <t>DONOR_3220</t>
  </si>
  <si>
    <t>33:02.1</t>
  </si>
  <si>
    <t>DONOR_3221</t>
  </si>
  <si>
    <t>15:17.8</t>
  </si>
  <si>
    <t>DONOR_3222</t>
  </si>
  <si>
    <t>07:56.4</t>
  </si>
  <si>
    <t>DONOR_3223</t>
  </si>
  <si>
    <t>11:16.5</t>
  </si>
  <si>
    <t>DONOR_3224</t>
  </si>
  <si>
    <t>49:13.4</t>
  </si>
  <si>
    <t>DONOR_3225</t>
  </si>
  <si>
    <t>10:42.2</t>
  </si>
  <si>
    <t>DONOR_3226</t>
  </si>
  <si>
    <t>44:43.0</t>
  </si>
  <si>
    <t>DONOR_3227</t>
  </si>
  <si>
    <t>03:30.7</t>
  </si>
  <si>
    <t>DONOR_3228</t>
  </si>
  <si>
    <t>36:32.6</t>
  </si>
  <si>
    <t>DONOR_3229</t>
  </si>
  <si>
    <t>39:24.7</t>
  </si>
  <si>
    <t>DONOR_3230</t>
  </si>
  <si>
    <t>43:43.0</t>
  </si>
  <si>
    <t>DONOR_3231</t>
  </si>
  <si>
    <t>09:39.8</t>
  </si>
  <si>
    <t>DONOR_3232</t>
  </si>
  <si>
    <t>03:10.5</t>
  </si>
  <si>
    <t>DONOR_3233</t>
  </si>
  <si>
    <t>9/29/2018 0:00</t>
  </si>
  <si>
    <t>DONOR_3234</t>
  </si>
  <si>
    <t>29:56.7</t>
  </si>
  <si>
    <t>DONOR_3235</t>
  </si>
  <si>
    <t>29:32.9</t>
  </si>
  <si>
    <t>DONOR_3236</t>
  </si>
  <si>
    <t>36:51.8</t>
  </si>
  <si>
    <t>DONOR_3237</t>
  </si>
  <si>
    <t>30:39.9</t>
  </si>
  <si>
    <t>10/14/2018 0:00</t>
  </si>
  <si>
    <t>DONOR_3238</t>
  </si>
  <si>
    <t>26:22.8</t>
  </si>
  <si>
    <t>DONOR_3239</t>
  </si>
  <si>
    <t>58:35.6</t>
  </si>
  <si>
    <t>5/2/2017 0:00</t>
  </si>
  <si>
    <t>DONOR_3240</t>
  </si>
  <si>
    <t>13:40.7</t>
  </si>
  <si>
    <t>DONOR_3241</t>
  </si>
  <si>
    <t>27:14.0</t>
  </si>
  <si>
    <t>DONOR_3242</t>
  </si>
  <si>
    <t>42:31.7</t>
  </si>
  <si>
    <t>DONOR_3243</t>
  </si>
  <si>
    <t>18:50.8</t>
  </si>
  <si>
    <t>12/15/2018 0:00</t>
  </si>
  <si>
    <t>DONOR_3244</t>
  </si>
  <si>
    <t>11:38.2</t>
  </si>
  <si>
    <t>DONOR_3245</t>
  </si>
  <si>
    <t>37:54.3</t>
  </si>
  <si>
    <t>DONOR_3246</t>
  </si>
  <si>
    <t>43:57.6</t>
  </si>
  <si>
    <t>DONOR_3247</t>
  </si>
  <si>
    <t>13:26.9</t>
  </si>
  <si>
    <t>DONOR_3248</t>
  </si>
  <si>
    <t>20:21.6</t>
  </si>
  <si>
    <t>DONOR_3249</t>
  </si>
  <si>
    <t>31:02.8</t>
  </si>
  <si>
    <t>DONOR_3250</t>
  </si>
  <si>
    <t>03:33.8</t>
  </si>
  <si>
    <t>DONOR_3251</t>
  </si>
  <si>
    <t>26:23.4</t>
  </si>
  <si>
    <t>8/31/2018 0:00</t>
  </si>
  <si>
    <t>DONOR_3252</t>
  </si>
  <si>
    <t>00:14.9</t>
  </si>
  <si>
    <t>DONOR_3253</t>
  </si>
  <si>
    <t>47:45.8</t>
  </si>
  <si>
    <t>DONOR_3254</t>
  </si>
  <si>
    <t>24:18.6</t>
  </si>
  <si>
    <t>DONOR_3255</t>
  </si>
  <si>
    <t>55:49.8</t>
  </si>
  <si>
    <t>DONOR_3256</t>
  </si>
  <si>
    <t>14:24.0</t>
  </si>
  <si>
    <t>DONOR_3257</t>
  </si>
  <si>
    <t>34:35.4</t>
  </si>
  <si>
    <t>DONOR_3258</t>
  </si>
  <si>
    <t>57:48.2</t>
  </si>
  <si>
    <t>DONOR_3259</t>
  </si>
  <si>
    <t>04:46.8</t>
  </si>
  <si>
    <t>1/11/2019 0:00</t>
  </si>
  <si>
    <t>DONOR_3260</t>
  </si>
  <si>
    <t>02:30.4</t>
  </si>
  <si>
    <t>DONOR_3261</t>
  </si>
  <si>
    <t>48:46.5</t>
  </si>
  <si>
    <t>DONOR_3262</t>
  </si>
  <si>
    <t>32:29.4</t>
  </si>
  <si>
    <t>DONOR_3263</t>
  </si>
  <si>
    <t>18:20.1</t>
  </si>
  <si>
    <t>DONOR_3264</t>
  </si>
  <si>
    <t>40:27.9</t>
  </si>
  <si>
    <t>DONOR_3265</t>
  </si>
  <si>
    <t>DONOR_3266</t>
  </si>
  <si>
    <t>52:14.5</t>
  </si>
  <si>
    <t>DONOR_3267</t>
  </si>
  <si>
    <t>30:05.7</t>
  </si>
  <si>
    <t>DONOR_3268</t>
  </si>
  <si>
    <t>31:09.6</t>
  </si>
  <si>
    <t>DONOR_3269</t>
  </si>
  <si>
    <t>45:24.1</t>
  </si>
  <si>
    <t>8/5/2018 0:00</t>
  </si>
  <si>
    <t>DONOR_3270</t>
  </si>
  <si>
    <t>55:47.7</t>
  </si>
  <si>
    <t>DONOR_3271</t>
  </si>
  <si>
    <t>18:12.8</t>
  </si>
  <si>
    <t>DONOR_3272</t>
  </si>
  <si>
    <t>56:51.0</t>
  </si>
  <si>
    <t>DONOR_3273</t>
  </si>
  <si>
    <t>51:53.8</t>
  </si>
  <si>
    <t>DONOR_3274</t>
  </si>
  <si>
    <t>07:20.6</t>
  </si>
  <si>
    <t>DONOR_3275</t>
  </si>
  <si>
    <t>19:44.2</t>
  </si>
  <si>
    <t>12/10/2019 0:00</t>
  </si>
  <si>
    <t>DONOR_3276</t>
  </si>
  <si>
    <t>39:51.1</t>
  </si>
  <si>
    <t>DONOR_3277</t>
  </si>
  <si>
    <t>42:46.7</t>
  </si>
  <si>
    <t>DONOR_3278</t>
  </si>
  <si>
    <t>18:10.8</t>
  </si>
  <si>
    <t>DONOR_3279</t>
  </si>
  <si>
    <t>27:21.0</t>
  </si>
  <si>
    <t>DONOR_3280</t>
  </si>
  <si>
    <t>05:29.7</t>
  </si>
  <si>
    <t>2/8/2017 0:00</t>
  </si>
  <si>
    <t>DONOR_3281</t>
  </si>
  <si>
    <t>56:59.3</t>
  </si>
  <si>
    <t>DONOR_3282</t>
  </si>
  <si>
    <t>27:12.4</t>
  </si>
  <si>
    <t>DONOR_3283</t>
  </si>
  <si>
    <t>21:41.1</t>
  </si>
  <si>
    <t>DONOR_3284</t>
  </si>
  <si>
    <t>54:03.2</t>
  </si>
  <si>
    <t>DONOR_3285</t>
  </si>
  <si>
    <t>51:04.9</t>
  </si>
  <si>
    <t>3/19/2013 0:00</t>
  </si>
  <si>
    <t>DONOR_3286</t>
  </si>
  <si>
    <t>12:20.9</t>
  </si>
  <si>
    <t>DONOR_3287</t>
  </si>
  <si>
    <t>51:50.9</t>
  </si>
  <si>
    <t>DONOR_3288</t>
  </si>
  <si>
    <t>54:52.6</t>
  </si>
  <si>
    <t>3/24/2019 0:00</t>
  </si>
  <si>
    <t>DONOR_3289</t>
  </si>
  <si>
    <t>27:07.9</t>
  </si>
  <si>
    <t>DONOR_3290</t>
  </si>
  <si>
    <t>14:40.2</t>
  </si>
  <si>
    <t>DONOR_3291</t>
  </si>
  <si>
    <t>12:05.4</t>
  </si>
  <si>
    <t>DONOR_3292</t>
  </si>
  <si>
    <t>27:30.7</t>
  </si>
  <si>
    <t>DONOR_3293</t>
  </si>
  <si>
    <t>39:38.1</t>
  </si>
  <si>
    <t>DONOR_3294</t>
  </si>
  <si>
    <t>23:56.3</t>
  </si>
  <si>
    <t>DONOR_3295</t>
  </si>
  <si>
    <t>13:18.7</t>
  </si>
  <si>
    <t>DONOR_3296</t>
  </si>
  <si>
    <t>11:16.7</t>
  </si>
  <si>
    <t>DONOR_3297</t>
  </si>
  <si>
    <t>27:49.2</t>
  </si>
  <si>
    <t>DONOR_3298</t>
  </si>
  <si>
    <t>34:31.2</t>
  </si>
  <si>
    <t>DONOR_3299</t>
  </si>
  <si>
    <t>33:15.0</t>
  </si>
  <si>
    <t>DONOR_3300</t>
  </si>
  <si>
    <t>39:30.0</t>
  </si>
  <si>
    <t>DONOR_3301</t>
  </si>
  <si>
    <t>17:09.2</t>
  </si>
  <si>
    <t>DONOR_3302</t>
  </si>
  <si>
    <t>49:20.6</t>
  </si>
  <si>
    <t>DONOR_3303</t>
  </si>
  <si>
    <t>41:01.6</t>
  </si>
  <si>
    <t>DONOR_3304</t>
  </si>
  <si>
    <t>40:01.7</t>
  </si>
  <si>
    <t>DONOR_3305</t>
  </si>
  <si>
    <t>57:35.6</t>
  </si>
  <si>
    <t>DONOR_3306</t>
  </si>
  <si>
    <t>38:09.0</t>
  </si>
  <si>
    <t>DONOR_3307</t>
  </si>
  <si>
    <t>12:48.7</t>
  </si>
  <si>
    <t>DONOR_3308</t>
  </si>
  <si>
    <t>49:42.5</t>
  </si>
  <si>
    <t>DONOR_3309</t>
  </si>
  <si>
    <t>13:02.9</t>
  </si>
  <si>
    <t>10/7/2018 0:00</t>
  </si>
  <si>
    <t>DONOR_3310</t>
  </si>
  <si>
    <t>14:18.7</t>
  </si>
  <si>
    <t>DONOR_3311</t>
  </si>
  <si>
    <t>48:03.3</t>
  </si>
  <si>
    <t>DONOR_3312</t>
  </si>
  <si>
    <t>30:29.8</t>
  </si>
  <si>
    <t>DONOR_3313</t>
  </si>
  <si>
    <t>46:49.4</t>
  </si>
  <si>
    <t>DONOR_3314</t>
  </si>
  <si>
    <t>29:27.8</t>
  </si>
  <si>
    <t>DONOR_3315</t>
  </si>
  <si>
    <t>38:00.2</t>
  </si>
  <si>
    <t>DONOR_3316</t>
  </si>
  <si>
    <t>45:50.4</t>
  </si>
  <si>
    <t>DONOR_3317</t>
  </si>
  <si>
    <t>29:52.1</t>
  </si>
  <si>
    <t>DONOR_3318</t>
  </si>
  <si>
    <t>55:22.5</t>
  </si>
  <si>
    <t>DONOR_3319</t>
  </si>
  <si>
    <t>33:10.2</t>
  </si>
  <si>
    <t>DONOR_3320</t>
  </si>
  <si>
    <t>11:41.2</t>
  </si>
  <si>
    <t>DONOR_3321</t>
  </si>
  <si>
    <t>15:43.7</t>
  </si>
  <si>
    <t>DONOR_3322</t>
  </si>
  <si>
    <t>23:37.4</t>
  </si>
  <si>
    <t>DONOR_3323</t>
  </si>
  <si>
    <t>36:46.1</t>
  </si>
  <si>
    <t>DONOR_3324</t>
  </si>
  <si>
    <t>14:58.1</t>
  </si>
  <si>
    <t>10/8/2018 0:00</t>
  </si>
  <si>
    <t>DONOR_3325</t>
  </si>
  <si>
    <t>DONOR_3326</t>
  </si>
  <si>
    <t>46:52.7</t>
  </si>
  <si>
    <t>DONOR_3327</t>
  </si>
  <si>
    <t>03:52.0</t>
  </si>
  <si>
    <t>DONOR_3328</t>
  </si>
  <si>
    <t>30:35.2</t>
  </si>
  <si>
    <t>DONOR_3329</t>
  </si>
  <si>
    <t>49:32.6</t>
  </si>
  <si>
    <t>DONOR_3330</t>
  </si>
  <si>
    <t>23:33.9</t>
  </si>
  <si>
    <t>DONOR_3331</t>
  </si>
  <si>
    <t>21:00.7</t>
  </si>
  <si>
    <t>DONOR_3332</t>
  </si>
  <si>
    <t>03:12.7</t>
  </si>
  <si>
    <t>DONOR_3333</t>
  </si>
  <si>
    <t>15:05.5</t>
  </si>
  <si>
    <t>DONOR_3334</t>
  </si>
  <si>
    <t>28:26.9</t>
  </si>
  <si>
    <t>DONOR_3335</t>
  </si>
  <si>
    <t>54:38.8</t>
  </si>
  <si>
    <t>DONOR_3336</t>
  </si>
  <si>
    <t>21:50.1</t>
  </si>
  <si>
    <t>2/6/2019 0:00</t>
  </si>
  <si>
    <t>DONOR_3337</t>
  </si>
  <si>
    <t>28:44.2</t>
  </si>
  <si>
    <t>DONOR_3338</t>
  </si>
  <si>
    <t>20:10.6</t>
  </si>
  <si>
    <t>DONOR_3339</t>
  </si>
  <si>
    <t>34:17.6</t>
  </si>
  <si>
    <t>DONOR_3340</t>
  </si>
  <si>
    <t>8/6/2012 0:00</t>
  </si>
  <si>
    <t>DONOR_3341</t>
  </si>
  <si>
    <t>44:39.3</t>
  </si>
  <si>
    <t>DONOR_3342</t>
  </si>
  <si>
    <t>11:52.3</t>
  </si>
  <si>
    <t>DONOR_3343</t>
  </si>
  <si>
    <t>19:45.4</t>
  </si>
  <si>
    <t>DONOR_3344</t>
  </si>
  <si>
    <t>14:03.2</t>
  </si>
  <si>
    <t>9/1/2017 0:00</t>
  </si>
  <si>
    <t>DONOR_3345</t>
  </si>
  <si>
    <t>29:18.1</t>
  </si>
  <si>
    <t>DONOR_3346</t>
  </si>
  <si>
    <t>47:22.5</t>
  </si>
  <si>
    <t>2/19/2015 0:00</t>
  </si>
  <si>
    <t>DONOR_3347</t>
  </si>
  <si>
    <t>49:06.2</t>
  </si>
  <si>
    <t>DONOR_3348</t>
  </si>
  <si>
    <t>50:27.9</t>
  </si>
  <si>
    <t>DONOR_3349</t>
  </si>
  <si>
    <t>28:21.0</t>
  </si>
  <si>
    <t>1/12/2018 0:00</t>
  </si>
  <si>
    <t>DONOR_3350</t>
  </si>
  <si>
    <t>53:03.6</t>
  </si>
  <si>
    <t>DONOR_3351</t>
  </si>
  <si>
    <t>28:07.8</t>
  </si>
  <si>
    <t>DONOR_3352</t>
  </si>
  <si>
    <t>25:08.3</t>
  </si>
  <si>
    <t>DONOR_3353</t>
  </si>
  <si>
    <t>15:11.3</t>
  </si>
  <si>
    <t>10/11/2010 0:00</t>
  </si>
  <si>
    <t>DONOR_3354</t>
  </si>
  <si>
    <t>47:06.8</t>
  </si>
  <si>
    <t>DONOR_3355</t>
  </si>
  <si>
    <t>04:36.6</t>
  </si>
  <si>
    <t>DONOR_3356</t>
  </si>
  <si>
    <t>14:21.5</t>
  </si>
  <si>
    <t>5/27/2015 0:00</t>
  </si>
  <si>
    <t>DONOR_3357</t>
  </si>
  <si>
    <t>40:27.3</t>
  </si>
  <si>
    <t>DONOR_3358</t>
  </si>
  <si>
    <t>59:12.9</t>
  </si>
  <si>
    <t>DONOR_3359</t>
  </si>
  <si>
    <t>35:46.7</t>
  </si>
  <si>
    <t>DONOR_3360</t>
  </si>
  <si>
    <t>24:45.5</t>
  </si>
  <si>
    <t>DONOR_3361</t>
  </si>
  <si>
    <t>11:19.6</t>
  </si>
  <si>
    <t>DONOR_3362</t>
  </si>
  <si>
    <t>35:24.5</t>
  </si>
  <si>
    <t>DONOR_3363</t>
  </si>
  <si>
    <t>6/19/2018 0:00</t>
  </si>
  <si>
    <t>DONOR_3364</t>
  </si>
  <si>
    <t>10:59.1</t>
  </si>
  <si>
    <t>DONOR_3365</t>
  </si>
  <si>
    <t>40:15.0</t>
  </si>
  <si>
    <t>DONOR_3366</t>
  </si>
  <si>
    <t>34:27.6</t>
  </si>
  <si>
    <t>DONOR_3367</t>
  </si>
  <si>
    <t>DONOR_3368</t>
  </si>
  <si>
    <t>42:57.2</t>
  </si>
  <si>
    <t>DONOR_3369</t>
  </si>
  <si>
    <t>03:44.0</t>
  </si>
  <si>
    <t>DONOR_3370</t>
  </si>
  <si>
    <t>40:30.4</t>
  </si>
  <si>
    <t>8/20/2018 0:00</t>
  </si>
  <si>
    <t>DONOR_3371</t>
  </si>
  <si>
    <t>42:40.7</t>
  </si>
  <si>
    <t>12/25/2018 0:00</t>
  </si>
  <si>
    <t>DONOR_3372</t>
  </si>
  <si>
    <t>06:10.6</t>
  </si>
  <si>
    <t>DONOR_3373</t>
  </si>
  <si>
    <t>DONOR_3374</t>
  </si>
  <si>
    <t>32:28.1</t>
  </si>
  <si>
    <t>DONOR_3375</t>
  </si>
  <si>
    <t>42:32.2</t>
  </si>
  <si>
    <t>1/20/2019 0:00</t>
  </si>
  <si>
    <t>DONOR_3376</t>
  </si>
  <si>
    <t>17:00.1</t>
  </si>
  <si>
    <t>DONOR_3377</t>
  </si>
  <si>
    <t>24:42.5</t>
  </si>
  <si>
    <t>DONOR_3378</t>
  </si>
  <si>
    <t>25:13.6</t>
  </si>
  <si>
    <t>DONOR_3379</t>
  </si>
  <si>
    <t>18:15.0</t>
  </si>
  <si>
    <t>DONOR_3380</t>
  </si>
  <si>
    <t>26:01.4</t>
  </si>
  <si>
    <t>DONOR_3381</t>
  </si>
  <si>
    <t>03:07.9</t>
  </si>
  <si>
    <t>DONOR_3382</t>
  </si>
  <si>
    <t>06:58.5</t>
  </si>
  <si>
    <t>DONOR_3383</t>
  </si>
  <si>
    <t>25:23.4</t>
  </si>
  <si>
    <t>DONOR_3384</t>
  </si>
  <si>
    <t>DONOR_3385</t>
  </si>
  <si>
    <t>11:54.6</t>
  </si>
  <si>
    <t>DONOR_3386</t>
  </si>
  <si>
    <t>16:18.3</t>
  </si>
  <si>
    <t>DONOR_3387</t>
  </si>
  <si>
    <t>38:38.4</t>
  </si>
  <si>
    <t>DONOR_3388</t>
  </si>
  <si>
    <t>00:31.6</t>
  </si>
  <si>
    <t>DONOR_3389</t>
  </si>
  <si>
    <t>57:23.4</t>
  </si>
  <si>
    <t>DONOR_3390</t>
  </si>
  <si>
    <t>16:54.6</t>
  </si>
  <si>
    <t>DONOR_3391</t>
  </si>
  <si>
    <t>11:57.5</t>
  </si>
  <si>
    <t>DONOR_3392</t>
  </si>
  <si>
    <t>13:00.3</t>
  </si>
  <si>
    <t>DONOR_3393</t>
  </si>
  <si>
    <t>54:10.3</t>
  </si>
  <si>
    <t>DONOR_3394</t>
  </si>
  <si>
    <t>20:26.2</t>
  </si>
  <si>
    <t>DONOR_3395</t>
  </si>
  <si>
    <t>30:30.6</t>
  </si>
  <si>
    <t>3/3/2019 0:00</t>
  </si>
  <si>
    <t>DONOR_3396</t>
  </si>
  <si>
    <t>55:37.2</t>
  </si>
  <si>
    <t>2/19/2014 0:00</t>
  </si>
  <si>
    <t>DONOR_3397</t>
  </si>
  <si>
    <t>27:43.7</t>
  </si>
  <si>
    <t>DONOR_3398</t>
  </si>
  <si>
    <t>17:26.0</t>
  </si>
  <si>
    <t>DONOR_3399</t>
  </si>
  <si>
    <t>12:58.4</t>
  </si>
  <si>
    <t>DONOR_3400</t>
  </si>
  <si>
    <t>35:57.2</t>
  </si>
  <si>
    <t>DONOR_3401</t>
  </si>
  <si>
    <t>58:06.8</t>
  </si>
  <si>
    <t>DONOR_3402</t>
  </si>
  <si>
    <t>32:53.1</t>
  </si>
  <si>
    <t>8/26/2019 0:00</t>
  </si>
  <si>
    <t>DONOR_3403</t>
  </si>
  <si>
    <t>08:54.2</t>
  </si>
  <si>
    <t>7/21/2018 0:00</t>
  </si>
  <si>
    <t>DONOR_3404</t>
  </si>
  <si>
    <t>48:42.7</t>
  </si>
  <si>
    <t>DONOR_3405</t>
  </si>
  <si>
    <t>DONOR_3406</t>
  </si>
  <si>
    <t>24:47.1</t>
  </si>
  <si>
    <t>DONOR_3407</t>
  </si>
  <si>
    <t>48:16.5</t>
  </si>
  <si>
    <t>DONOR_3408</t>
  </si>
  <si>
    <t>52:03.8</t>
  </si>
  <si>
    <t>DONOR_3409</t>
  </si>
  <si>
    <t>27:19.5</t>
  </si>
  <si>
    <t>2/13/2016 0:00</t>
  </si>
  <si>
    <t>DONOR_3410</t>
  </si>
  <si>
    <t>30:26.5</t>
  </si>
  <si>
    <t>DONOR_3411</t>
  </si>
  <si>
    <t>DONOR_3412</t>
  </si>
  <si>
    <t>30:36.8</t>
  </si>
  <si>
    <t>10/17/2016 0:00</t>
  </si>
  <si>
    <t>DONOR_3413</t>
  </si>
  <si>
    <t>50:16.1</t>
  </si>
  <si>
    <t>DONOR_3414</t>
  </si>
  <si>
    <t>DONOR_3415</t>
  </si>
  <si>
    <t>54:38.9</t>
  </si>
  <si>
    <t>DONOR_3416</t>
  </si>
  <si>
    <t>20:54.0</t>
  </si>
  <si>
    <t>DONOR_3417</t>
  </si>
  <si>
    <t>42:01.3</t>
  </si>
  <si>
    <t>DONOR_3418</t>
  </si>
  <si>
    <t>58:34.6</t>
  </si>
  <si>
    <t>DONOR_3419</t>
  </si>
  <si>
    <t>27:39.8</t>
  </si>
  <si>
    <t>8/2/2018 0:00</t>
  </si>
  <si>
    <t>DONOR_3420</t>
  </si>
  <si>
    <t>40:56.2</t>
  </si>
  <si>
    <t>DONOR_3421</t>
  </si>
  <si>
    <t>28:03.2</t>
  </si>
  <si>
    <t>DONOR_3422</t>
  </si>
  <si>
    <t>00:57.5</t>
  </si>
  <si>
    <t>DONOR_3423</t>
  </si>
  <si>
    <t>47:48.7</t>
  </si>
  <si>
    <t>DONOR_3424</t>
  </si>
  <si>
    <t>01:05.9</t>
  </si>
  <si>
    <t>DONOR_3425</t>
  </si>
  <si>
    <t>24:29.0</t>
  </si>
  <si>
    <t>DONOR_3426</t>
  </si>
  <si>
    <t>46:03.0</t>
  </si>
  <si>
    <t>DONOR_3427</t>
  </si>
  <si>
    <t>37:12.3</t>
  </si>
  <si>
    <t>DONOR_3428</t>
  </si>
  <si>
    <t>53:21.1</t>
  </si>
  <si>
    <t>DONOR_3429</t>
  </si>
  <si>
    <t>55:18.3</t>
  </si>
  <si>
    <t>DONOR_3430</t>
  </si>
  <si>
    <t>56:37.2</t>
  </si>
  <si>
    <t>DONOR_3431</t>
  </si>
  <si>
    <t>10:29.4</t>
  </si>
  <si>
    <t>DONOR_3432</t>
  </si>
  <si>
    <t>00:35.2</t>
  </si>
  <si>
    <t>DONOR_3433</t>
  </si>
  <si>
    <t>35:04.7</t>
  </si>
  <si>
    <t>DONOR_3434</t>
  </si>
  <si>
    <t>36:52.8</t>
  </si>
  <si>
    <t>DONOR_3435</t>
  </si>
  <si>
    <t>38:38.0</t>
  </si>
  <si>
    <t>DONOR_3436</t>
  </si>
  <si>
    <t>01:29.5</t>
  </si>
  <si>
    <t>DONOR_3437</t>
  </si>
  <si>
    <t>17:41.6</t>
  </si>
  <si>
    <t>DONOR_3438</t>
  </si>
  <si>
    <t>34:02.5</t>
  </si>
  <si>
    <t>DONOR_3439</t>
  </si>
  <si>
    <t>24:36.1</t>
  </si>
  <si>
    <t>DONOR_3440</t>
  </si>
  <si>
    <t>30:34.5</t>
  </si>
  <si>
    <t>8/20/2019 0:00</t>
  </si>
  <si>
    <t>DONOR_3441</t>
  </si>
  <si>
    <t>00:46.4</t>
  </si>
  <si>
    <t>DONOR_3442</t>
  </si>
  <si>
    <t>29:16.4</t>
  </si>
  <si>
    <t>DONOR_3443</t>
  </si>
  <si>
    <t>22:16.0</t>
  </si>
  <si>
    <t>DONOR_3444</t>
  </si>
  <si>
    <t>14:05.1</t>
  </si>
  <si>
    <t>DONOR_3445</t>
  </si>
  <si>
    <t>10:22.2</t>
  </si>
  <si>
    <t>DONOR_3446</t>
  </si>
  <si>
    <t>01:11.6</t>
  </si>
  <si>
    <t>2/28/2009 0:00</t>
  </si>
  <si>
    <t>DONOR_3447</t>
  </si>
  <si>
    <t>00:25.5</t>
  </si>
  <si>
    <t>DONOR_3448</t>
  </si>
  <si>
    <t>24:42.2</t>
  </si>
  <si>
    <t>DONOR_3449</t>
  </si>
  <si>
    <t>41:49.6</t>
  </si>
  <si>
    <t>DONOR_3450</t>
  </si>
  <si>
    <t>21:06.4</t>
  </si>
  <si>
    <t>DONOR_3451</t>
  </si>
  <si>
    <t>08:27.4</t>
  </si>
  <si>
    <t>DONOR_3452</t>
  </si>
  <si>
    <t>17:55.6</t>
  </si>
  <si>
    <t>6/21/2017 0:00</t>
  </si>
  <si>
    <t>DONOR_3453</t>
  </si>
  <si>
    <t>54:38.1</t>
  </si>
  <si>
    <t>DONOR_3454</t>
  </si>
  <si>
    <t>15:26.4</t>
  </si>
  <si>
    <t>DONOR_3455</t>
  </si>
  <si>
    <t>35:35.5</t>
  </si>
  <si>
    <t>DONOR_3456</t>
  </si>
  <si>
    <t>47:52.9</t>
  </si>
  <si>
    <t>DONOR_3457</t>
  </si>
  <si>
    <t>46:36.7</t>
  </si>
  <si>
    <t>DONOR_3458</t>
  </si>
  <si>
    <t>58:26.2</t>
  </si>
  <si>
    <t>DONOR_3459</t>
  </si>
  <si>
    <t>48:00.9</t>
  </si>
  <si>
    <t>DONOR_3460</t>
  </si>
  <si>
    <t>32:47.2</t>
  </si>
  <si>
    <t>DONOR_3461</t>
  </si>
  <si>
    <t>31:09.1</t>
  </si>
  <si>
    <t>DONOR_3462</t>
  </si>
  <si>
    <t>03:18.0</t>
  </si>
  <si>
    <t>2/21/2017 0:00</t>
  </si>
  <si>
    <t>DONOR_3463</t>
  </si>
  <si>
    <t>00:54.0</t>
  </si>
  <si>
    <t>DONOR_3464</t>
  </si>
  <si>
    <t>03:48.9</t>
  </si>
  <si>
    <t>DONOR_3465</t>
  </si>
  <si>
    <t>06:42.2</t>
  </si>
  <si>
    <t>DONOR_3466</t>
  </si>
  <si>
    <t>35:16.8</t>
  </si>
  <si>
    <t>DONOR_3467</t>
  </si>
  <si>
    <t>16:34.4</t>
  </si>
  <si>
    <t>DONOR_3468</t>
  </si>
  <si>
    <t>29:47.0</t>
  </si>
  <si>
    <t>DONOR_3469</t>
  </si>
  <si>
    <t>42:22.6</t>
  </si>
  <si>
    <t>DONOR_3470</t>
  </si>
  <si>
    <t>14:01.8</t>
  </si>
  <si>
    <t>DONOR_3471</t>
  </si>
  <si>
    <t>27:18.1</t>
  </si>
  <si>
    <t>DONOR_3472</t>
  </si>
  <si>
    <t>44:39.1</t>
  </si>
  <si>
    <t>DONOR_3473</t>
  </si>
  <si>
    <t>40:46.4</t>
  </si>
  <si>
    <t>DONOR_3474</t>
  </si>
  <si>
    <t>21:38.9</t>
  </si>
  <si>
    <t>DONOR_3475</t>
  </si>
  <si>
    <t>24:50.5</t>
  </si>
  <si>
    <t>DONOR_3476</t>
  </si>
  <si>
    <t>18:36.5</t>
  </si>
  <si>
    <t>DONOR_3477</t>
  </si>
  <si>
    <t>43:08.2</t>
  </si>
  <si>
    <t>12/28/2017 0:00</t>
  </si>
  <si>
    <t>DONOR_3478</t>
  </si>
  <si>
    <t>25:51.9</t>
  </si>
  <si>
    <t>DONOR_3479</t>
  </si>
  <si>
    <t>59:03.8</t>
  </si>
  <si>
    <t>DONOR_3480</t>
  </si>
  <si>
    <t>25:26.2</t>
  </si>
  <si>
    <t>DONOR_3481</t>
  </si>
  <si>
    <t>43:51.2</t>
  </si>
  <si>
    <t>DONOR_3482</t>
  </si>
  <si>
    <t>37:14.1</t>
  </si>
  <si>
    <t>DONOR_3483</t>
  </si>
  <si>
    <t>38:30.4</t>
  </si>
  <si>
    <t>DONOR_3484</t>
  </si>
  <si>
    <t>21:47.9</t>
  </si>
  <si>
    <t>DONOR_3485</t>
  </si>
  <si>
    <t>17:04.5</t>
  </si>
  <si>
    <t>DONOR_3486</t>
  </si>
  <si>
    <t>DONOR_3487</t>
  </si>
  <si>
    <t>36:16.4</t>
  </si>
  <si>
    <t>DONOR_3488</t>
  </si>
  <si>
    <t>14:30.4</t>
  </si>
  <si>
    <t>DONOR_3489</t>
  </si>
  <si>
    <t>50:46.0</t>
  </si>
  <si>
    <t>DONOR_3490</t>
  </si>
  <si>
    <t>41:01.9</t>
  </si>
  <si>
    <t>DONOR_3491</t>
  </si>
  <si>
    <t>54:19.0</t>
  </si>
  <si>
    <t>DONOR_3492</t>
  </si>
  <si>
    <t>58:52.9</t>
  </si>
  <si>
    <t>DONOR_3493</t>
  </si>
  <si>
    <t>42:45.5</t>
  </si>
  <si>
    <t>DONOR_3494</t>
  </si>
  <si>
    <t>19:44.0</t>
  </si>
  <si>
    <t>DONOR_3495</t>
  </si>
  <si>
    <t>37:33.1</t>
  </si>
  <si>
    <t>DONOR_3496</t>
  </si>
  <si>
    <t>46:43.6</t>
  </si>
  <si>
    <t>8/14/2018 0:00</t>
  </si>
  <si>
    <t>DONOR_3497</t>
  </si>
  <si>
    <t>16:10.3</t>
  </si>
  <si>
    <t>11/13/2012 0:00</t>
  </si>
  <si>
    <t>DONOR_3498</t>
  </si>
  <si>
    <t>09:50.4</t>
  </si>
  <si>
    <t>DONOR_3499</t>
  </si>
  <si>
    <t>DONOR_3500</t>
  </si>
  <si>
    <t>13:46.3</t>
  </si>
  <si>
    <t>DONOR_3501</t>
  </si>
  <si>
    <t>42:35.6</t>
  </si>
  <si>
    <t>DONOR_3502</t>
  </si>
  <si>
    <t>16:02.2</t>
  </si>
  <si>
    <t>DONOR_3503</t>
  </si>
  <si>
    <t>49:51.9</t>
  </si>
  <si>
    <t>DONOR_3504</t>
  </si>
  <si>
    <t>04:39.3</t>
  </si>
  <si>
    <t>DONOR_3505</t>
  </si>
  <si>
    <t>DONOR_3506</t>
  </si>
  <si>
    <t>11:18.6</t>
  </si>
  <si>
    <t>DONOR_3507</t>
  </si>
  <si>
    <t>41:22.7</t>
  </si>
  <si>
    <t>DONOR_3508</t>
  </si>
  <si>
    <t>08:41.5</t>
  </si>
  <si>
    <t>DONOR_3509</t>
  </si>
  <si>
    <t>23:57.6</t>
  </si>
  <si>
    <t>2/12/2013 0:00</t>
  </si>
  <si>
    <t>DONOR_3510</t>
  </si>
  <si>
    <t>11:27.4</t>
  </si>
  <si>
    <t>DONOR_3511</t>
  </si>
  <si>
    <t>42:33.8</t>
  </si>
  <si>
    <t>DONOR_3512</t>
  </si>
  <si>
    <t>31:48.4</t>
  </si>
  <si>
    <t>DONOR_3513</t>
  </si>
  <si>
    <t>24:00.5</t>
  </si>
  <si>
    <t>DONOR_3514</t>
  </si>
  <si>
    <t>07:59.1</t>
  </si>
  <si>
    <t>DONOR_3515</t>
  </si>
  <si>
    <t>56:01.8</t>
  </si>
  <si>
    <t>DONOR_3516</t>
  </si>
  <si>
    <t>17:06.8</t>
  </si>
  <si>
    <t>DONOR_3517</t>
  </si>
  <si>
    <t>52:20.3</t>
  </si>
  <si>
    <t>DONOR_3518</t>
  </si>
  <si>
    <t>39:10.4</t>
  </si>
  <si>
    <t>DONOR_3519</t>
  </si>
  <si>
    <t>08:04.0</t>
  </si>
  <si>
    <t>DONOR_3520</t>
  </si>
  <si>
    <t>22:40.6</t>
  </si>
  <si>
    <t>DONOR_3521</t>
  </si>
  <si>
    <t>39:34.1</t>
  </si>
  <si>
    <t>DONOR_3522</t>
  </si>
  <si>
    <t>46:12.3</t>
  </si>
  <si>
    <t>DONOR_3523</t>
  </si>
  <si>
    <t>50:07.5</t>
  </si>
  <si>
    <t>DONOR_3524</t>
  </si>
  <si>
    <t>26:26.8</t>
  </si>
  <si>
    <t>8/20/2012 0:00</t>
  </si>
  <si>
    <t>DONOR_3525</t>
  </si>
  <si>
    <t>24:35.8</t>
  </si>
  <si>
    <t>DONOR_3526</t>
  </si>
  <si>
    <t>28:47.5</t>
  </si>
  <si>
    <t>5/15/2019 0:00</t>
  </si>
  <si>
    <t>DONOR_3527</t>
  </si>
  <si>
    <t>00:38.5</t>
  </si>
  <si>
    <t>12/12/2018 0:00</t>
  </si>
  <si>
    <t>DONOR_3528</t>
  </si>
  <si>
    <t>31:43.2</t>
  </si>
  <si>
    <t>DONOR_3529</t>
  </si>
  <si>
    <t>47:21.1</t>
  </si>
  <si>
    <t>DONOR_3530</t>
  </si>
  <si>
    <t>DONOR_3531</t>
  </si>
  <si>
    <t>27:50.3</t>
  </si>
  <si>
    <t>DONOR_3532</t>
  </si>
  <si>
    <t>55:50.0</t>
  </si>
  <si>
    <t>DONOR_3533</t>
  </si>
  <si>
    <t>50:55.3</t>
  </si>
  <si>
    <t>DONOR_3534</t>
  </si>
  <si>
    <t>14:09.4</t>
  </si>
  <si>
    <t>DONOR_3535</t>
  </si>
  <si>
    <t>57:14.0</t>
  </si>
  <si>
    <t>DONOR_3536</t>
  </si>
  <si>
    <t>34:58.7</t>
  </si>
  <si>
    <t>DONOR_3537</t>
  </si>
  <si>
    <t>37:56.5</t>
  </si>
  <si>
    <t>DONOR_3538</t>
  </si>
  <si>
    <t>35:50.7</t>
  </si>
  <si>
    <t>DONOR_3539</t>
  </si>
  <si>
    <t>28:45.8</t>
  </si>
  <si>
    <t>DONOR_3540</t>
  </si>
  <si>
    <t>46:18.8</t>
  </si>
  <si>
    <t>DONOR_3541</t>
  </si>
  <si>
    <t>09:23.7</t>
  </si>
  <si>
    <t>DONOR_3542</t>
  </si>
  <si>
    <t>35:32.2</t>
  </si>
  <si>
    <t>DONOR_3543</t>
  </si>
  <si>
    <t>13:22.0</t>
  </si>
  <si>
    <t>DONOR_3544</t>
  </si>
  <si>
    <t>28:14.2</t>
  </si>
  <si>
    <t>DONOR_3545</t>
  </si>
  <si>
    <t>14:06.8</t>
  </si>
  <si>
    <t>2/18/2019 0:00</t>
  </si>
  <si>
    <t>DONOR_3546</t>
  </si>
  <si>
    <t>43:14.3</t>
  </si>
  <si>
    <t>DONOR_3547</t>
  </si>
  <si>
    <t>31:37.2</t>
  </si>
  <si>
    <t>6/25/2016 0:00</t>
  </si>
  <si>
    <t>DONOR_3548</t>
  </si>
  <si>
    <t>36:38.1</t>
  </si>
  <si>
    <t>DONOR_3549</t>
  </si>
  <si>
    <t>09:24.1</t>
  </si>
  <si>
    <t>DONOR_3550</t>
  </si>
  <si>
    <t>22:17.4</t>
  </si>
  <si>
    <t>DONOR_3551</t>
  </si>
  <si>
    <t>11:23.0</t>
  </si>
  <si>
    <t>DONOR_3552</t>
  </si>
  <si>
    <t>58:08.1</t>
  </si>
  <si>
    <t>DONOR_3553</t>
  </si>
  <si>
    <t>57:35.0</t>
  </si>
  <si>
    <t>DONOR_3554</t>
  </si>
  <si>
    <t>25:47.6</t>
  </si>
  <si>
    <t>DONOR_3555</t>
  </si>
  <si>
    <t>22:03.2</t>
  </si>
  <si>
    <t>DONOR_3556</t>
  </si>
  <si>
    <t>17:49.4</t>
  </si>
  <si>
    <t>6/6/2018 0:00</t>
  </si>
  <si>
    <t>DONOR_3557</t>
  </si>
  <si>
    <t>02:27.7</t>
  </si>
  <si>
    <t>DONOR_3558</t>
  </si>
  <si>
    <t>06:35.8</t>
  </si>
  <si>
    <t>DONOR_3559</t>
  </si>
  <si>
    <t>21:32.8</t>
  </si>
  <si>
    <t>DONOR_3560</t>
  </si>
  <si>
    <t>53:32.6</t>
  </si>
  <si>
    <t>DONOR_3561</t>
  </si>
  <si>
    <t>48:27.7</t>
  </si>
  <si>
    <t>10/14/2019 0:00</t>
  </si>
  <si>
    <t>DONOR_3562</t>
  </si>
  <si>
    <t>33:32.8</t>
  </si>
  <si>
    <t>DONOR_3563</t>
  </si>
  <si>
    <t>17:26.4</t>
  </si>
  <si>
    <t>DONOR_3564</t>
  </si>
  <si>
    <t>00:42.8</t>
  </si>
  <si>
    <t>DONOR_3565</t>
  </si>
  <si>
    <t>58:47.5</t>
  </si>
  <si>
    <t>DONOR_3566</t>
  </si>
  <si>
    <t>07:35.8</t>
  </si>
  <si>
    <t>DONOR_3567</t>
  </si>
  <si>
    <t>DONOR_3568</t>
  </si>
  <si>
    <t>58:26.0</t>
  </si>
  <si>
    <t>DONOR_3569</t>
  </si>
  <si>
    <t>44:27.2</t>
  </si>
  <si>
    <t>DONOR_3570</t>
  </si>
  <si>
    <t>05:05.2</t>
  </si>
  <si>
    <t>DONOR_3571</t>
  </si>
  <si>
    <t>12:03.6</t>
  </si>
  <si>
    <t>DONOR_3572</t>
  </si>
  <si>
    <t>51:06.8</t>
  </si>
  <si>
    <t>DONOR_3573</t>
  </si>
  <si>
    <t>10:09.3</t>
  </si>
  <si>
    <t>DONOR_3574</t>
  </si>
  <si>
    <t>49:47.9</t>
  </si>
  <si>
    <t>DONOR_3575</t>
  </si>
  <si>
    <t>55:58.0</t>
  </si>
  <si>
    <t>DONOR_3576</t>
  </si>
  <si>
    <t>37:56.9</t>
  </si>
  <si>
    <t>DONOR_3577</t>
  </si>
  <si>
    <t>26:35.4</t>
  </si>
  <si>
    <t>DONOR_3578</t>
  </si>
  <si>
    <t>03:52.7</t>
  </si>
  <si>
    <t>DONOR_3579</t>
  </si>
  <si>
    <t>57:42.7</t>
  </si>
  <si>
    <t>6/18/2017 0:00</t>
  </si>
  <si>
    <t>DONOR_3580</t>
  </si>
  <si>
    <t>22:30.0</t>
  </si>
  <si>
    <t>DONOR_3581</t>
  </si>
  <si>
    <t>59:08.0</t>
  </si>
  <si>
    <t>1/1/1999 0:00</t>
  </si>
  <si>
    <t>DONOR_3582</t>
  </si>
  <si>
    <t>10:15.4</t>
  </si>
  <si>
    <t>DONOR_3583</t>
  </si>
  <si>
    <t>DONOR_3584</t>
  </si>
  <si>
    <t>52:57.2</t>
  </si>
  <si>
    <t>DONOR_3585</t>
  </si>
  <si>
    <t>34:24.0</t>
  </si>
  <si>
    <t>DONOR_3586</t>
  </si>
  <si>
    <t>41:22.0</t>
  </si>
  <si>
    <t>DONOR_3587</t>
  </si>
  <si>
    <t>28:53.5</t>
  </si>
  <si>
    <t>8/7/2018 0:00</t>
  </si>
  <si>
    <t>DONOR_3588</t>
  </si>
  <si>
    <t>39:57.8</t>
  </si>
  <si>
    <t>DONOR_3589</t>
  </si>
  <si>
    <t>57:59.1</t>
  </si>
  <si>
    <t>7/3/2019 0:00</t>
  </si>
  <si>
    <t>DONOR_3590</t>
  </si>
  <si>
    <t>54:20.9</t>
  </si>
  <si>
    <t>DONOR_3591</t>
  </si>
  <si>
    <t>54:30.1</t>
  </si>
  <si>
    <t>DONOR_3592</t>
  </si>
  <si>
    <t>58:43.8</t>
  </si>
  <si>
    <t>DONOR_3593</t>
  </si>
  <si>
    <t>22:19.0</t>
  </si>
  <si>
    <t>DONOR_3594</t>
  </si>
  <si>
    <t>49:07.8</t>
  </si>
  <si>
    <t>DONOR_3595</t>
  </si>
  <si>
    <t>25:25.4</t>
  </si>
  <si>
    <t>DONOR_3596</t>
  </si>
  <si>
    <t>03:38.4</t>
  </si>
  <si>
    <t>DONOR_3597</t>
  </si>
  <si>
    <t>43:18.9</t>
  </si>
  <si>
    <t>DONOR_3598</t>
  </si>
  <si>
    <t>05:09.5</t>
  </si>
  <si>
    <t>DONOR_3599</t>
  </si>
  <si>
    <t>53:38.8</t>
  </si>
  <si>
    <t>DONOR_3600</t>
  </si>
  <si>
    <t>53:59.7</t>
  </si>
  <si>
    <t>DONOR_3601</t>
  </si>
  <si>
    <t>18:26.8</t>
  </si>
  <si>
    <t>DONOR_3602</t>
  </si>
  <si>
    <t>18:52.5</t>
  </si>
  <si>
    <t>DONOR_3603</t>
  </si>
  <si>
    <t>35:06.2</t>
  </si>
  <si>
    <t>DONOR_3604</t>
  </si>
  <si>
    <t>57:55.0</t>
  </si>
  <si>
    <t>2/28/2011 0:00</t>
  </si>
  <si>
    <t>DONOR_3605</t>
  </si>
  <si>
    <t>19:37.0</t>
  </si>
  <si>
    <t>DONOR_3606</t>
  </si>
  <si>
    <t>13:07.3</t>
  </si>
  <si>
    <t>DONOR_3607</t>
  </si>
  <si>
    <t>36:54.9</t>
  </si>
  <si>
    <t>DONOR_3608</t>
  </si>
  <si>
    <t>05:07.0</t>
  </si>
  <si>
    <t>DONOR_3609</t>
  </si>
  <si>
    <t>54:12.1</t>
  </si>
  <si>
    <t>12/24/2018 0:00</t>
  </si>
  <si>
    <t>DONOR_3610</t>
  </si>
  <si>
    <t>24:12.9</t>
  </si>
  <si>
    <t>DONOR_3611</t>
  </si>
  <si>
    <t>45:21.7</t>
  </si>
  <si>
    <t>DONOR_3612</t>
  </si>
  <si>
    <t>DONOR_3613</t>
  </si>
  <si>
    <t>27:50.8</t>
  </si>
  <si>
    <t>3/19/2004 0:00</t>
  </si>
  <si>
    <t>DONOR_3614</t>
  </si>
  <si>
    <t>35:25.9</t>
  </si>
  <si>
    <t>DONOR_3615</t>
  </si>
  <si>
    <t>28:23.1</t>
  </si>
  <si>
    <t>8/18/2016 0:00</t>
  </si>
  <si>
    <t>DONOR_3616</t>
  </si>
  <si>
    <t>43:39.6</t>
  </si>
  <si>
    <t>DONOR_3617</t>
  </si>
  <si>
    <t>11:19.7</t>
  </si>
  <si>
    <t>DONOR_3618</t>
  </si>
  <si>
    <t>46:43.0</t>
  </si>
  <si>
    <t>6/24/2011 0:00</t>
  </si>
  <si>
    <t>DONOR_3619</t>
  </si>
  <si>
    <t>12:49.9</t>
  </si>
  <si>
    <t>DONOR_3620</t>
  </si>
  <si>
    <t>09:31.8</t>
  </si>
  <si>
    <t>DONOR_3621</t>
  </si>
  <si>
    <t>41:20.8</t>
  </si>
  <si>
    <t>DONOR_3622</t>
  </si>
  <si>
    <t>10:23.9</t>
  </si>
  <si>
    <t>DONOR_3623</t>
  </si>
  <si>
    <t>43:11.6</t>
  </si>
  <si>
    <t>DONOR_3624</t>
  </si>
  <si>
    <t>16:32.4</t>
  </si>
  <si>
    <t>DONOR_3625</t>
  </si>
  <si>
    <t>43:41.9</t>
  </si>
  <si>
    <t>DONOR_3626</t>
  </si>
  <si>
    <t>40:57.4</t>
  </si>
  <si>
    <t>DONOR_3627</t>
  </si>
  <si>
    <t>37:10.1</t>
  </si>
  <si>
    <t>DONOR_3628</t>
  </si>
  <si>
    <t>50:07.0</t>
  </si>
  <si>
    <t>DONOR_3629</t>
  </si>
  <si>
    <t>12:16.8</t>
  </si>
  <si>
    <t>DONOR_3630</t>
  </si>
  <si>
    <t>DONOR_3631</t>
  </si>
  <si>
    <t>25:25.0</t>
  </si>
  <si>
    <t>DONOR_3632</t>
  </si>
  <si>
    <t>02:14.7</t>
  </si>
  <si>
    <t>8/1/2010 0:00</t>
  </si>
  <si>
    <t>DONOR_3633</t>
  </si>
  <si>
    <t>07:07.8</t>
  </si>
  <si>
    <t>DONOR_3634</t>
  </si>
  <si>
    <t>36:55.4</t>
  </si>
  <si>
    <t>2/12/2017 0:00</t>
  </si>
  <si>
    <t>DONOR_3635</t>
  </si>
  <si>
    <t>13:24.5</t>
  </si>
  <si>
    <t>8/29/2017 0:00</t>
  </si>
  <si>
    <t>DONOR_3636</t>
  </si>
  <si>
    <t>40:47.0</t>
  </si>
  <si>
    <t>DONOR_3637</t>
  </si>
  <si>
    <t>30:29.7</t>
  </si>
  <si>
    <t>DONOR_3638</t>
  </si>
  <si>
    <t>35:10.7</t>
  </si>
  <si>
    <t>DONOR_3639</t>
  </si>
  <si>
    <t>44:59.2</t>
  </si>
  <si>
    <t>DONOR_3640</t>
  </si>
  <si>
    <t>21:18.8</t>
  </si>
  <si>
    <t>DONOR_3641</t>
  </si>
  <si>
    <t>44:26.2</t>
  </si>
  <si>
    <t>DONOR_3642</t>
  </si>
  <si>
    <t>21:32.6</t>
  </si>
  <si>
    <t>DONOR_3643</t>
  </si>
  <si>
    <t>05:43.9</t>
  </si>
  <si>
    <t>DONOR_3644</t>
  </si>
  <si>
    <t>28:06.5</t>
  </si>
  <si>
    <t>DONOR_3645</t>
  </si>
  <si>
    <t>14:17.8</t>
  </si>
  <si>
    <t>5/22/2019 0:00</t>
  </si>
  <si>
    <t>DONOR_3646</t>
  </si>
  <si>
    <t>33:28.9</t>
  </si>
  <si>
    <t>DONOR_3647</t>
  </si>
  <si>
    <t>28:47.6</t>
  </si>
  <si>
    <t>DONOR_3648</t>
  </si>
  <si>
    <t>48:54.1</t>
  </si>
  <si>
    <t>DONOR_3649</t>
  </si>
  <si>
    <t>DONOR_3650</t>
  </si>
  <si>
    <t>01:56.9</t>
  </si>
  <si>
    <t>DONOR_3651</t>
  </si>
  <si>
    <t>23:56.0</t>
  </si>
  <si>
    <t>DONOR_3652</t>
  </si>
  <si>
    <t>52:22.7</t>
  </si>
  <si>
    <t>DONOR_3653</t>
  </si>
  <si>
    <t>03:23.4</t>
  </si>
  <si>
    <t>DONOR_3654</t>
  </si>
  <si>
    <t>13:55.7</t>
  </si>
  <si>
    <t>DONOR_3655</t>
  </si>
  <si>
    <t>46:45.4</t>
  </si>
  <si>
    <t>DONOR_3656</t>
  </si>
  <si>
    <t>48:02.0</t>
  </si>
  <si>
    <t>10/15/2016 0:00</t>
  </si>
  <si>
    <t>DONOR_3657</t>
  </si>
  <si>
    <t>19:20.3</t>
  </si>
  <si>
    <t>DONOR_3658</t>
  </si>
  <si>
    <t>DONOR_3659</t>
  </si>
  <si>
    <t>41:43.7</t>
  </si>
  <si>
    <t>8/28/2018 0:00</t>
  </si>
  <si>
    <t>DONOR_3660</t>
  </si>
  <si>
    <t>58:39.9</t>
  </si>
  <si>
    <t>DONOR_3661</t>
  </si>
  <si>
    <t>35:34.0</t>
  </si>
  <si>
    <t>DONOR_3662</t>
  </si>
  <si>
    <t>39:09.3</t>
  </si>
  <si>
    <t>DONOR_3663</t>
  </si>
  <si>
    <t>10:28.1</t>
  </si>
  <si>
    <t>DONOR_3664</t>
  </si>
  <si>
    <t>55:11.3</t>
  </si>
  <si>
    <t>DONOR_3665</t>
  </si>
  <si>
    <t>12:52.4</t>
  </si>
  <si>
    <t>9/4/2018 0:00</t>
  </si>
  <si>
    <t>DONOR_3666</t>
  </si>
  <si>
    <t>25:55.2</t>
  </si>
  <si>
    <t>DONOR_3667</t>
  </si>
  <si>
    <t>20:08.2</t>
  </si>
  <si>
    <t>DONOR_3668</t>
  </si>
  <si>
    <t>19:21.8</t>
  </si>
  <si>
    <t>DONOR_3669</t>
  </si>
  <si>
    <t>10:59.2</t>
  </si>
  <si>
    <t>DONOR_3670</t>
  </si>
  <si>
    <t>03:12.0</t>
  </si>
  <si>
    <t>11/28/2013 0:00</t>
  </si>
  <si>
    <t>DONOR_3671</t>
  </si>
  <si>
    <t>36:16.7</t>
  </si>
  <si>
    <t>DONOR_3672</t>
  </si>
  <si>
    <t>22:55.1</t>
  </si>
  <si>
    <t>DONOR_3673</t>
  </si>
  <si>
    <t>23:43.7</t>
  </si>
  <si>
    <t>DONOR_3674</t>
  </si>
  <si>
    <t>DONOR_3675</t>
  </si>
  <si>
    <t>16:13.8</t>
  </si>
  <si>
    <t>DONOR_3676</t>
  </si>
  <si>
    <t>54:41.4</t>
  </si>
  <si>
    <t>DONOR_3677</t>
  </si>
  <si>
    <t>16:12.4</t>
  </si>
  <si>
    <t>2/13/2018 0:00</t>
  </si>
  <si>
    <t>DONOR_3678</t>
  </si>
  <si>
    <t>48:10.9</t>
  </si>
  <si>
    <t>DONOR_3679</t>
  </si>
  <si>
    <t>34:13.6</t>
  </si>
  <si>
    <t>DONOR_3680</t>
  </si>
  <si>
    <t>DONOR_3681</t>
  </si>
  <si>
    <t>24:56.1</t>
  </si>
  <si>
    <t>DONOR_3682</t>
  </si>
  <si>
    <t>41:05.4</t>
  </si>
  <si>
    <t>DONOR_3683</t>
  </si>
  <si>
    <t>31:07.0</t>
  </si>
  <si>
    <t>DONOR_3684</t>
  </si>
  <si>
    <t>29:02.4</t>
  </si>
  <si>
    <t>DONOR_3685</t>
  </si>
  <si>
    <t>33:42.3</t>
  </si>
  <si>
    <t>DONOR_3686</t>
  </si>
  <si>
    <t>02:54.5</t>
  </si>
  <si>
    <t>DONOR_3687</t>
  </si>
  <si>
    <t>56:38.9</t>
  </si>
  <si>
    <t>Vile</t>
  </si>
  <si>
    <t>Ville</t>
  </si>
  <si>
    <t>Arrondissement</t>
  </si>
  <si>
    <t>Quartier (bonne orthographe)</t>
  </si>
  <si>
    <t>Long</t>
  </si>
  <si>
    <t>N°</t>
  </si>
  <si>
    <t>Responsable</t>
  </si>
  <si>
    <t>LANDRY</t>
  </si>
  <si>
    <t>MERVEILLE</t>
  </si>
  <si>
    <t>ANABA</t>
  </si>
  <si>
    <t>RINEL</t>
  </si>
  <si>
    <t>Lat</t>
  </si>
  <si>
    <t>Akwa Nord</t>
  </si>
  <si>
    <t>Bépenda</t>
  </si>
  <si>
    <t>hors de Douala</t>
  </si>
  <si>
    <t>Ange Raphael</t>
  </si>
  <si>
    <t>Aeroport</t>
  </si>
  <si>
    <t>Pk21</t>
  </si>
  <si>
    <t>Missole</t>
  </si>
  <si>
    <t>Nkololoun</t>
  </si>
  <si>
    <t>Autre Ville</t>
  </si>
  <si>
    <t>Est_sous_anti-biothérapie</t>
  </si>
  <si>
    <t>Taux_d’hémoglobine_bas</t>
  </si>
  <si>
    <t>date_de_dernier_Don_&lt;_3_mois</t>
  </si>
  <si>
    <t>IST_récente_(Exclu_VIH,_Hbs,_Hcv)</t>
  </si>
  <si>
    <t>Date_de_dernières_règles_(DDR)</t>
  </si>
  <si>
    <t>La_DDR_est_mauvais_si_&lt;14_jour_avant_le_don</t>
  </si>
  <si>
    <t>AllaitemA_accoucher_ces_6_derniers_moisent</t>
  </si>
  <si>
    <t>A_accoucher_ces_6_derniers_mois</t>
  </si>
  <si>
    <t>Interruption_de_grossesse__ces_06_derniers_mois</t>
  </si>
  <si>
    <t>est_enceinte</t>
  </si>
  <si>
    <t>Autre_raisons__preciser</t>
  </si>
  <si>
    <t>Sélectionner_"ok"_pour_envoyer</t>
  </si>
  <si>
    <t>Antécédent_de_transfusion</t>
  </si>
  <si>
    <t>Porteur(HIV,hbs,hcv)</t>
  </si>
  <si>
    <t>Opéré</t>
  </si>
  <si>
    <t>Drepanocytaire</t>
  </si>
  <si>
    <t>Diabétique</t>
  </si>
  <si>
    <t>Hypertendus</t>
  </si>
  <si>
    <t>Asthmatiques</t>
  </si>
  <si>
    <t>Cardiaque</t>
  </si>
  <si>
    <t>Tatoué</t>
  </si>
  <si>
    <t>Scarifié</t>
  </si>
  <si>
    <t>Si_autres_raison_préciser</t>
  </si>
  <si>
    <t>Nb_Raison</t>
  </si>
  <si>
    <t>Raisons</t>
  </si>
  <si>
    <t>,Opéré</t>
  </si>
  <si>
    <t>,Antécédent_de_transfusion</t>
  </si>
  <si>
    <t>,Cardiaque</t>
  </si>
  <si>
    <t>,Cardiaque,Tatoué,Scarifié</t>
  </si>
  <si>
    <t>,Tatoué</t>
  </si>
  <si>
    <t>,Antécédent_de_transfusion,Opéré</t>
  </si>
  <si>
    <t>,Opéré,Cardiaque</t>
  </si>
  <si>
    <t>,Antécédent_de_transfusion,Tatoué,Scarifié</t>
  </si>
  <si>
    <t>,Antécédent_de_transfusion,Porteur(HIV_hbs_hcv)</t>
  </si>
  <si>
    <t>,Scarifié</t>
  </si>
  <si>
    <t>,IST_récente_(Exclu_VIH_Hbs_Hcv)</t>
  </si>
  <si>
    <t>,Porteur(HIV_hbs_hcv)</t>
  </si>
  <si>
    <t>,Tatoué,Scarifié</t>
  </si>
  <si>
    <t>,Antécédent_de_transfusion,Porteur(HIV_hbs_hcv),Opéré,Drepanocytaire,Diabétique,Hypertendus,Asthmatiques,Cardiaque,Tatoué,Scarifié</t>
  </si>
  <si>
    <t>,Diabétique</t>
  </si>
  <si>
    <t>,Asthmatiques,Cardiaque</t>
  </si>
  <si>
    <t>,Opéré,Scarifié</t>
  </si>
  <si>
    <t>,Opéré,Drepanocytaire</t>
  </si>
  <si>
    <t>,Opéré,Tatoué</t>
  </si>
  <si>
    <t>,Cardiaque,Tatoué</t>
  </si>
  <si>
    <t>,Opéré,Tatoué,Scarifié</t>
  </si>
  <si>
    <t>Est sous anti-biothérapie</t>
  </si>
  <si>
    <t>Taux d’hémoglobine bas</t>
  </si>
  <si>
    <t xml:space="preserve">date de dernier Don &lt; 3 mois </t>
  </si>
  <si>
    <t>IST récente (Exclu VIH_Hbs_Hcv)</t>
  </si>
  <si>
    <t>La DDR est mauvais si &lt;14 jour avant le don</t>
  </si>
  <si>
    <t xml:space="preserve">Allaitement </t>
  </si>
  <si>
    <t>A accoucher ces 6 derniers mois</t>
  </si>
  <si>
    <t>Interruption de grossesse  ces 06 derniers mois</t>
  </si>
  <si>
    <t>est enceinte</t>
  </si>
  <si>
    <t>Autre raisons_preciser</t>
  </si>
  <si>
    <t>Antécédent de transfusion</t>
  </si>
  <si>
    <t>Porteur(HIV_hbs_hcv)]</t>
  </si>
  <si>
    <t>4.017345191745835</t>
  </si>
  <si>
    <t xml:space="preserve"> 9.776376922998338</t>
  </si>
  <si>
    <t>4.035062570011498</t>
  </si>
  <si>
    <t xml:space="preserve"> 9.77861378055322</t>
  </si>
  <si>
    <t>4.053016002017063</t>
  </si>
  <si>
    <t xml:space="preserve"> 9.726235068217077</t>
  </si>
  <si>
    <t>4.0952027315347745</t>
  </si>
  <si>
    <t xml:space="preserve"> 9.770149713953538</t>
  </si>
  <si>
    <t>4.029279319157316</t>
  </si>
  <si>
    <t xml:space="preserve"> 9.713362274244698</t>
  </si>
  <si>
    <t>3.9714269509304545</t>
  </si>
  <si>
    <t xml:space="preserve"> 9.792836336257968</t>
  </si>
  <si>
    <t>4.042745526361856</t>
  </si>
  <si>
    <t xml:space="preserve"> 9.754402861621994</t>
  </si>
  <si>
    <t>4.006924307709141</t>
  </si>
  <si>
    <t xml:space="preserve"> 9.749426770823975</t>
  </si>
  <si>
    <t>4.013945434574306</t>
  </si>
  <si>
    <t xml:space="preserve"> 9.821209461996563</t>
  </si>
  <si>
    <t>4.036059371757473</t>
  </si>
  <si>
    <t xml:space="preserve"> 9.7185766345289</t>
  </si>
  <si>
    <t>4.0380790303027885</t>
  </si>
  <si>
    <t xml:space="preserve"> 9.685990167418943</t>
  </si>
  <si>
    <t>4.062148022373278</t>
  </si>
  <si>
    <t xml:space="preserve"> 9.736269907202303</t>
  </si>
  <si>
    <t>4.059558346422489</t>
  </si>
  <si>
    <t xml:space="preserve"> 9.701820600152502</t>
  </si>
  <si>
    <t>4.066235908852494</t>
  </si>
  <si>
    <t xml:space="preserve"> 9.737035029710617</t>
  </si>
  <si>
    <t>4.043213985193655</t>
  </si>
  <si>
    <t xml:space="preserve"> 9.7617599423344</t>
  </si>
  <si>
    <t>4.060554946438602</t>
  </si>
  <si>
    <t xml:space="preserve"> 9.73798775171866</t>
  </si>
  <si>
    <t>4.016699404536511</t>
  </si>
  <si>
    <t xml:space="preserve"> 9.719562065730015</t>
  </si>
  <si>
    <t>4.076048189117369</t>
  </si>
  <si>
    <t xml:space="preserve"> 9.728851525145764</t>
  </si>
  <si>
    <t>4.068225879309168</t>
  </si>
  <si>
    <t xml:space="preserve"> 9.712282866294439</t>
  </si>
  <si>
    <t>4.074532752823828</t>
  </si>
  <si>
    <t xml:space="preserve"> 9.797899225980887</t>
  </si>
  <si>
    <t>4.069356038614923</t>
  </si>
  <si>
    <t xml:space="preserve"> 9.763173730445677</t>
  </si>
  <si>
    <t>4.0932016164020935</t>
  </si>
  <si>
    <t xml:space="preserve"> 9.7422761594139</t>
  </si>
  <si>
    <t>4.032980100618266</t>
  </si>
  <si>
    <t xml:space="preserve"> 9.799655089790106</t>
  </si>
  <si>
    <t>4.055221423436454</t>
  </si>
  <si>
    <t xml:space="preserve"> 9.780963518271381</t>
  </si>
  <si>
    <t>4.025688831152208</t>
  </si>
  <si>
    <t xml:space="preserve"> 9.700053370523632</t>
  </si>
  <si>
    <t>4.094291698590689</t>
  </si>
  <si>
    <t xml:space="preserve"> 9.770097969771008</t>
  </si>
  <si>
    <t>4.048896530273477</t>
  </si>
  <si>
    <t xml:space="preserve"> 9.706597933857768</t>
  </si>
  <si>
    <t>4.0460712080439</t>
  </si>
  <si>
    <t xml:space="preserve"> 9.763524090768222</t>
  </si>
  <si>
    <t>4.0900111661057075</t>
  </si>
  <si>
    <t xml:space="preserve"> 9.65793515778688</t>
  </si>
  <si>
    <t>4.119819555695352</t>
  </si>
  <si>
    <t xml:space="preserve"> 9.82721788723133</t>
  </si>
  <si>
    <t>4.038532191125383</t>
  </si>
  <si>
    <t xml:space="preserve"> 9.729822464705219</t>
  </si>
  <si>
    <t>4.043400976318547</t>
  </si>
  <si>
    <t xml:space="preserve"> 9.74237855938885</t>
  </si>
  <si>
    <t>4.090110173250642</t>
  </si>
  <si>
    <t xml:space="preserve"> 9.80214359815782</t>
  </si>
  <si>
    <t>4.0508530573423265</t>
  </si>
  <si>
    <t xml:space="preserve"> 9.767933067475003</t>
  </si>
  <si>
    <t>3.9368627292088436</t>
  </si>
  <si>
    <t xml:space="preserve"> 9.94338263863941</t>
  </si>
  <si>
    <t>4.048990179743873</t>
  </si>
  <si>
    <t xml:space="preserve"> 9.709532342372006</t>
  </si>
  <si>
    <t>Nkôlmbong</t>
  </si>
  <si>
    <t>P.K.17</t>
  </si>
  <si>
    <t>KMS</t>
  </si>
  <si>
    <t>P.K.16</t>
  </si>
  <si>
    <t>P.K.15</t>
  </si>
  <si>
    <t>Bonanloka</t>
  </si>
  <si>
    <t>Yansoki</t>
  </si>
  <si>
    <t>Cité Berge</t>
  </si>
  <si>
    <t>Rond Point Elf</t>
  </si>
  <si>
    <t>P.K.18</t>
  </si>
  <si>
    <t>P.K.13</t>
  </si>
  <si>
    <t>P.K.12</t>
  </si>
  <si>
    <t>Carrefour Combi</t>
  </si>
  <si>
    <t>NKOLOLOUN</t>
  </si>
  <si>
    <t>PK12 Mandjap</t>
  </si>
  <si>
    <t xml:space="preserve">Bonadibong </t>
  </si>
  <si>
    <t>Youpwe</t>
  </si>
  <si>
    <t>Bonendale</t>
  </si>
  <si>
    <t>NDOGSIMBI</t>
  </si>
  <si>
    <t xml:space="preserve">Cité Sic </t>
  </si>
  <si>
    <t>Cité de la paix</t>
  </si>
  <si>
    <t>Cité des Palmiers</t>
  </si>
  <si>
    <t>Lycée D'Oyack</t>
  </si>
  <si>
    <t>4.027099630506897</t>
  </si>
  <si>
    <t>9.743069746686773</t>
  </si>
  <si>
    <t>ROND POINT ENTRÉE BILLE</t>
  </si>
  <si>
    <t>4.008527500893733</t>
  </si>
  <si>
    <t>9.748103813911822</t>
  </si>
  <si>
    <t>Institut Panafricain pour le Développement (Afrique Centrale)</t>
  </si>
  <si>
    <t>4.042081849450115</t>
  </si>
  <si>
    <t>9.730802035582087</t>
  </si>
  <si>
    <t>Borne 10, Nylon</t>
  </si>
  <si>
    <t>4.000343170227409</t>
  </si>
  <si>
    <t>9.765819755200095</t>
  </si>
  <si>
    <t>Brazzaville-Tergal</t>
  </si>
  <si>
    <t>4.028821627887572</t>
  </si>
  <si>
    <t>9.730324037432881</t>
  </si>
  <si>
    <t>Rond point Tradex Borne 10</t>
  </si>
  <si>
    <t>3.9991776515472837</t>
  </si>
  <si>
    <t>9.76703447976122</t>
  </si>
  <si>
    <t>Centre Polyvalent De Soins Medico-social De Boko</t>
  </si>
  <si>
    <t>4.01808875799221</t>
  </si>
  <si>
    <t>9.716963972824503</t>
  </si>
  <si>
    <t>Ecole La Regeneration</t>
  </si>
  <si>
    <t>3.995429552476836</t>
  </si>
  <si>
    <t>9.772724966268695</t>
  </si>
  <si>
    <t>4.048829030904639</t>
  </si>
  <si>
    <t>9.77102896441791</t>
  </si>
  <si>
    <t>CMA Soboum, A Medicalised Health Center</t>
  </si>
  <si>
    <t>4.019737853768845</t>
  </si>
  <si>
    <t>9.732357664370296</t>
  </si>
  <si>
    <t>Fin Goudron Bassong</t>
  </si>
  <si>
    <t>4.0809843294067765</t>
  </si>
  <si>
    <t>9.771739722041945</t>
  </si>
  <si>
    <t>Kotto fin gourdron Mbangue</t>
  </si>
  <si>
    <t>4.05520755081685</t>
  </si>
  <si>
    <t>Makako Beach</t>
  </si>
  <si>
    <t>4.008921536136333</t>
  </si>
  <si>
    <t>Manège Mbanga Bakoko</t>
  </si>
  <si>
    <t>4.003761997877281</t>
  </si>
  <si>
    <t>4.010032471494921</t>
  </si>
  <si>
    <t>Ndogbong Council</t>
  </si>
  <si>
    <t>Ndongbon citadelle</t>
  </si>
  <si>
    <t>Bangué</t>
  </si>
  <si>
    <t>4.106426703373868</t>
  </si>
  <si>
    <t>4.01173594077676</t>
  </si>
  <si>
    <t>Jardin d'Eden</t>
  </si>
  <si>
    <t>Pitti-Dibamba</t>
  </si>
  <si>
    <t>3.937514785227071</t>
  </si>
  <si>
    <t>Douala quartier song mahop</t>
  </si>
  <si>
    <t>4.051270040567605</t>
  </si>
  <si>
    <t>Rond Point CCC</t>
  </si>
  <si>
    <t>génie militaire</t>
  </si>
  <si>
    <t>4.049628049209143</t>
  </si>
  <si>
    <t>4.0487230309256566</t>
  </si>
  <si>
    <t>RESIDENCE EMMANUELLE &amp; CLARA BAHAN</t>
  </si>
  <si>
    <t>4.0099267588712175</t>
  </si>
  <si>
    <t>Cité berge long bâtiment</t>
  </si>
  <si>
    <t>4.008700642081554</t>
  </si>
  <si>
    <t>CMA de Mbanga Pongo</t>
  </si>
  <si>
    <t>Bonadounbe</t>
  </si>
  <si>
    <t>Carrefour ARI ( Atelier de Rebobinage Industriel )</t>
  </si>
  <si>
    <t>3.995624241747567</t>
  </si>
  <si>
    <t>Lycée D'Oyack, Douala</t>
  </si>
  <si>
    <t>4.027195951613126</t>
  </si>
  <si>
    <t>Maché Madagascar</t>
  </si>
  <si>
    <t>4.02685634935938</t>
  </si>
  <si>
    <t>4.033771638405659</t>
  </si>
  <si>
    <t>Université De Douala (campus 2)</t>
  </si>
  <si>
    <t>4.054005819876032</t>
  </si>
  <si>
    <t xml:space="preserve"> 9.736945047259738</t>
  </si>
  <si>
    <t>Hors Douala</t>
  </si>
  <si>
    <t>Bangapongo</t>
  </si>
  <si>
    <t>5.6253482558459265</t>
  </si>
  <si>
    <t xml:space="preserve"> 9.811690258559222</t>
  </si>
  <si>
    <t>4.022499048135508</t>
  </si>
  <si>
    <t xml:space="preserve"> 9.728976286264029</t>
  </si>
  <si>
    <t>4.026535274785642</t>
  </si>
  <si>
    <t xml:space="preserve"> 9.734617323331658</t>
  </si>
  <si>
    <t>3.7949691647010524</t>
  </si>
  <si>
    <t xml:space="preserve"> 10.128847324996638</t>
  </si>
  <si>
    <t>4.033049010864201</t>
  </si>
  <si>
    <t xml:space="preserve"> 9.695390360417843</t>
  </si>
  <si>
    <t>4.037758250411386</t>
  </si>
  <si>
    <t xml:space="preserve"> 9.693858459782676</t>
  </si>
  <si>
    <t>Koumassi</t>
  </si>
  <si>
    <t>3.999209755668007</t>
  </si>
  <si>
    <t xml:space="preserve"> 9.766964736823319</t>
  </si>
  <si>
    <t>4.068457440930544</t>
  </si>
  <si>
    <t xml:space="preserve"> 9.71077018372558</t>
  </si>
  <si>
    <t>4.048259743510496</t>
  </si>
  <si>
    <t xml:space="preserve"> 9.719649179151205</t>
  </si>
  <si>
    <t>4.072890732487714</t>
  </si>
  <si>
    <t xml:space="preserve"> 9.716264994495601</t>
  </si>
  <si>
    <t>4.0602876241523225</t>
  </si>
  <si>
    <t xml:space="preserve"> 9.747841397163942</t>
  </si>
  <si>
    <t>4.034565744432602</t>
  </si>
  <si>
    <t xml:space="preserve"> 9.69978828255949</t>
  </si>
  <si>
    <t>4.052668333107804</t>
  </si>
  <si>
    <t xml:space="preserve"> 9.73212899675234</t>
  </si>
  <si>
    <t>4.061739607745651</t>
  </si>
  <si>
    <t xml:space="preserve"> 9.734510176451037</t>
  </si>
  <si>
    <t>4.020916342091964</t>
  </si>
  <si>
    <t xml:space="preserve"> 9.747511265659503</t>
  </si>
  <si>
    <t>Dibom</t>
  </si>
  <si>
    <t>3.970680662550238</t>
  </si>
  <si>
    <t xml:space="preserve"> 9.81322669721414</t>
  </si>
  <si>
    <t>Good Qter</t>
  </si>
  <si>
    <t>Arrondissment</t>
  </si>
  <si>
    <t>Ndobo</t>
  </si>
  <si>
    <t>Nyalla Pariso</t>
  </si>
  <si>
    <t>Bonabéri</t>
  </si>
  <si>
    <t>3.9796949420814856</t>
  </si>
  <si>
    <t xml:space="preserve"> 9.753466330433417</t>
  </si>
  <si>
    <t>3.995123159979925</t>
  </si>
  <si>
    <t xml:space="preserve"> 9.78362106541488</t>
  </si>
  <si>
    <t>4.040663934692508</t>
  </si>
  <si>
    <t xml:space="preserve"> 9.736345268380228</t>
  </si>
  <si>
    <t>4.082625762113443</t>
  </si>
  <si>
    <t xml:space="preserve"> 9.738441521793133</t>
  </si>
  <si>
    <t>4.070545672456363</t>
  </si>
  <si>
    <t xml:space="preserve"> 9.714633183118236</t>
  </si>
  <si>
    <t>4.077623676802142</t>
  </si>
  <si>
    <t xml:space="preserve"> 9.650797153037164</t>
  </si>
  <si>
    <t>4.079425973760152</t>
  </si>
  <si>
    <t xml:space="preserve"> 9.680345250932694</t>
  </si>
  <si>
    <t>4.060561547544861</t>
  </si>
  <si>
    <t xml:space="preserve"> 9.706345335747526</t>
  </si>
  <si>
    <t>4.051413393513306</t>
  </si>
  <si>
    <t xml:space="preserve"> 9.764531546512671</t>
  </si>
  <si>
    <t>4.03921902847125</t>
  </si>
  <si>
    <t xml:space="preserve"> 9.73114535834155</t>
  </si>
  <si>
    <t>4.042881586294934</t>
  </si>
  <si>
    <t xml:space="preserve"> 9.720279916155896</t>
  </si>
  <si>
    <t xml:space="preserve"> BONApRISO</t>
  </si>
  <si>
    <t>4.053214308078362</t>
  </si>
  <si>
    <t xml:space="preserve"> 9.764039648074295</t>
  </si>
  <si>
    <t>4.0931935214106865</t>
  </si>
  <si>
    <t xml:space="preserve"> 9.7521084613824</t>
  </si>
  <si>
    <t>4.095067955056384</t>
  </si>
  <si>
    <t xml:space="preserve"> 9.756794813191096</t>
  </si>
  <si>
    <t>3.9687999451856797</t>
  </si>
  <si>
    <t xml:space="preserve"> 9.793480830131251</t>
  </si>
  <si>
    <t>4.078830994394981</t>
  </si>
  <si>
    <t xml:space="preserve"> 9.722541599227206</t>
  </si>
  <si>
    <t>4.053096586056187</t>
  </si>
  <si>
    <t xml:space="preserve"> 9.764576089841214</t>
  </si>
  <si>
    <t>4.029310706095656</t>
  </si>
  <si>
    <t xml:space="preserve"> 9.730588234066033</t>
  </si>
  <si>
    <t>Congo</t>
  </si>
  <si>
    <t>4.040231544836854</t>
  </si>
  <si>
    <t xml:space="preserve"> 9.704099104313805</t>
  </si>
  <si>
    <t>4.177667685779617</t>
  </si>
  <si>
    <t xml:space="preserve"> 9.65588863975068</t>
  </si>
  <si>
    <t>4.044592576475337</t>
  </si>
  <si>
    <t xml:space="preserve"> 9.699949132376837</t>
  </si>
  <si>
    <t>4.034734912895319</t>
  </si>
  <si>
    <t xml:space="preserve"> 9.699535692896797</t>
  </si>
  <si>
    <t>4.093645691501642</t>
  </si>
  <si>
    <t xml:space="preserve"> 9.80441840610971</t>
  </si>
  <si>
    <t>4.0953441641996715</t>
  </si>
  <si>
    <t xml:space="preserve"> 9.794631521000548</t>
  </si>
  <si>
    <t>4.087433454949343</t>
  </si>
  <si>
    <t xml:space="preserve"> 9.79234598059008</t>
  </si>
  <si>
    <t>4.062419957066994</t>
  </si>
  <si>
    <t xml:space="preserve"> 9.787800420174348</t>
  </si>
  <si>
    <t>4.045104475626858</t>
  </si>
  <si>
    <t xml:space="preserve"> 9.753550058374554</t>
  </si>
  <si>
    <t>4.111469762584605</t>
  </si>
  <si>
    <t xml:space="preserve"> 9.81459609259721</t>
  </si>
  <si>
    <t>4.077591571768943</t>
  </si>
  <si>
    <t xml:space="preserve"> 9.6507649670606</t>
  </si>
  <si>
    <t>4.007759110584666</t>
  </si>
  <si>
    <t xml:space="preserve"> 9.70837366950936</t>
  </si>
  <si>
    <t>4.1145526446993586</t>
  </si>
  <si>
    <t xml:space="preserve"> 9.6509858531097</t>
  </si>
  <si>
    <t>4.014623790951434</t>
  </si>
  <si>
    <t xml:space="preserve"> 9.729545540486972</t>
  </si>
  <si>
    <t>4.023418980534801</t>
  </si>
  <si>
    <t xml:space="preserve"> 9.725910195356622</t>
  </si>
  <si>
    <t>4.022892711914841</t>
  </si>
  <si>
    <t xml:space="preserve"> 9.697295940403384</t>
  </si>
  <si>
    <t>3.976254623485003</t>
  </si>
  <si>
    <t xml:space="preserve"> 9.801698006837139</t>
  </si>
  <si>
    <t>4.0302185847093694</t>
  </si>
  <si>
    <t xml:space="preserve"> 9.739908922882446</t>
  </si>
  <si>
    <t>4.000167135846635</t>
  </si>
  <si>
    <t xml:space="preserve"> 9.765933764740023</t>
  </si>
  <si>
    <t>4.03027514331289</t>
  </si>
  <si>
    <t xml:space="preserve"> 9.730158116990372</t>
  </si>
  <si>
    <t>3.95669877945391</t>
  </si>
  <si>
    <t xml:space="preserve"> 9.801592847455886</t>
  </si>
  <si>
    <t>4.048796911681153</t>
  </si>
  <si>
    <t xml:space="preserve"> 9.770583686658247</t>
  </si>
  <si>
    <t>4.009769930408101</t>
  </si>
  <si>
    <t xml:space="preserve"> 9.735998313472534</t>
  </si>
  <si>
    <t>4.05103499187405</t>
  </si>
  <si>
    <t xml:space="preserve"> 9.767460998720123</t>
  </si>
  <si>
    <t>9.766629693957155</t>
  </si>
  <si>
    <t>9.70063233770884</t>
  </si>
  <si>
    <t>9.780268926794589</t>
  </si>
  <si>
    <t>9.748064584275799</t>
  </si>
  <si>
    <t>9.753048488999525</t>
  </si>
  <si>
    <t>9.732211077910435</t>
  </si>
  <si>
    <t>9.821298746029909</t>
  </si>
  <si>
    <t>9.767863635582087</t>
  </si>
  <si>
    <t>9.777504920238773</t>
  </si>
  <si>
    <t>9.80190693188052</t>
  </si>
  <si>
    <t>9.827322501569304</t>
  </si>
  <si>
    <t>9.742546182596051</t>
  </si>
  <si>
    <t>9.783340241225416</t>
  </si>
  <si>
    <t>9.742608406746248</t>
  </si>
  <si>
    <t>9.734547591402944</t>
  </si>
  <si>
    <t>9.740197335582089</t>
  </si>
  <si>
    <t>Malien (ne)</t>
  </si>
  <si>
    <t>13,6</t>
  </si>
  <si>
    <t>15,5</t>
  </si>
  <si>
    <t>16,1</t>
  </si>
  <si>
    <t>14,3</t>
  </si>
  <si>
    <t>14,6</t>
  </si>
  <si>
    <t>15,4</t>
  </si>
  <si>
    <t>14,7</t>
  </si>
  <si>
    <t>15,8</t>
  </si>
  <si>
    <t>13,2</t>
  </si>
  <si>
    <t>14,5</t>
  </si>
  <si>
    <t>14,9</t>
  </si>
  <si>
    <t>12,6</t>
  </si>
  <si>
    <t>12,4</t>
  </si>
  <si>
    <t>15,2</t>
  </si>
  <si>
    <t>13,7</t>
  </si>
  <si>
    <t>13,4</t>
  </si>
  <si>
    <t>13,3</t>
  </si>
  <si>
    <t>14,4</t>
  </si>
  <si>
    <t>13,5</t>
  </si>
  <si>
    <t>14,8</t>
  </si>
  <si>
    <t>14,1</t>
  </si>
  <si>
    <t>13,9</t>
  </si>
  <si>
    <t>15,1</t>
  </si>
  <si>
    <t>13,8</t>
  </si>
  <si>
    <t>12,8</t>
  </si>
  <si>
    <t>13,1</t>
  </si>
  <si>
    <t>15,7</t>
  </si>
  <si>
    <t>12,9</t>
  </si>
  <si>
    <t>15,6</t>
  </si>
  <si>
    <t>16,2</t>
  </si>
  <si>
    <t>14,2</t>
  </si>
  <si>
    <t>15,3</t>
  </si>
  <si>
    <t>15,9</t>
  </si>
  <si>
    <t>12,7</t>
  </si>
  <si>
    <t>16,4</t>
  </si>
  <si>
    <t>12,2</t>
  </si>
  <si>
    <t>16,6</t>
  </si>
  <si>
    <t>12,3</t>
  </si>
  <si>
    <t>11,6</t>
  </si>
  <si>
    <t>11,8</t>
  </si>
  <si>
    <t>17,2</t>
  </si>
  <si>
    <t>12,1</t>
  </si>
  <si>
    <t>11,9</t>
  </si>
  <si>
    <t>11,2</t>
  </si>
  <si>
    <t>12,5</t>
  </si>
  <si>
    <t>10,3</t>
  </si>
  <si>
    <t>16,7</t>
  </si>
  <si>
    <t>16,3</t>
  </si>
  <si>
    <t>10,6</t>
  </si>
  <si>
    <t>14 ,6</t>
  </si>
  <si>
    <t>11,4</t>
  </si>
  <si>
    <t>10,8</t>
  </si>
  <si>
    <t>10,9</t>
  </si>
  <si>
    <t>9,9</t>
  </si>
  <si>
    <t>17,7</t>
  </si>
  <si>
    <t>17,5</t>
  </si>
  <si>
    <t>17,3</t>
  </si>
  <si>
    <t>16,9</t>
  </si>
  <si>
    <t>10,2</t>
  </si>
  <si>
    <t>11,7</t>
  </si>
  <si>
    <t>16,8</t>
  </si>
  <si>
    <t>16,5</t>
  </si>
  <si>
    <t>18,4</t>
  </si>
  <si>
    <t>9,7</t>
  </si>
  <si>
    <t>10,7</t>
  </si>
  <si>
    <t>10,1</t>
  </si>
  <si>
    <t>10,5</t>
  </si>
  <si>
    <t>11,1</t>
  </si>
  <si>
    <t>7,5</t>
  </si>
  <si>
    <t>8,1</t>
  </si>
  <si>
    <t>10,4</t>
  </si>
  <si>
    <t>11,5</t>
  </si>
  <si>
    <t>7,4</t>
  </si>
  <si>
    <t>9,3</t>
  </si>
  <si>
    <t>9,8</t>
  </si>
  <si>
    <t xml:space="preserve"> 11,7</t>
  </si>
  <si>
    <t>8,5</t>
  </si>
  <si>
    <t>11,3</t>
  </si>
  <si>
    <t>9,4</t>
  </si>
  <si>
    <t>9,2</t>
  </si>
  <si>
    <t>17,6</t>
  </si>
  <si>
    <t>5,5</t>
  </si>
  <si>
    <t>Id_Test</t>
  </si>
  <si>
    <t>,Taux_hémoglobine_bas</t>
  </si>
  <si>
    <t>,Est_sous anti_biothérapie</t>
  </si>
  <si>
    <t>,Est_sous anti_biothérapie,Taux_hémoglobine_bas</t>
  </si>
  <si>
    <t>,DDR_mauvais_si_&lt;14_jour_avant__don</t>
  </si>
  <si>
    <t>,date_dernier_Don_&lt;3 mois</t>
  </si>
  <si>
    <t>,Est_sous anti_biothérapie,IST_récente_(Exclu_VIH_Hbs_Hcv)</t>
  </si>
  <si>
    <t>,Taux_hémoglobine_bas,date_dernier_Don_&lt;3 mois</t>
  </si>
  <si>
    <t>,Est_sous anti_biothérapie,DDR_mauvais_si_&lt;14_jour_avant__don</t>
  </si>
  <si>
    <t>,Taux_hémoglobine_bas,DDR_mauvais_si_&lt;14_jour_avant__don</t>
  </si>
  <si>
    <t>Autre_Raisons</t>
  </si>
  <si>
    <t>Date_remplissage</t>
  </si>
  <si>
    <t>Date_naissance</t>
  </si>
  <si>
    <t>Niveau_etude</t>
  </si>
  <si>
    <t>Situation_Matrimoniale</t>
  </si>
  <si>
    <t>Arrondissement_résidence</t>
  </si>
  <si>
    <t>Quartier_Résidence</t>
  </si>
  <si>
    <t>date_dernier_don.</t>
  </si>
  <si>
    <t>Ecart_dernier_don</t>
  </si>
  <si>
    <t>Taux _hémoglobine_(g/dl)</t>
  </si>
  <si>
    <t>ancien_don_sang</t>
  </si>
  <si>
    <t xml:space="preserve"> BONAprISO</t>
  </si>
  <si>
    <t>4.035909540573266</t>
  </si>
  <si>
    <t xml:space="preserve"> 9.718555175989241</t>
  </si>
  <si>
    <t>4.03441384547386</t>
  </si>
  <si>
    <t xml:space="preserve"> 9.69997557514567</t>
  </si>
  <si>
    <t>4.030338127848455</t>
  </si>
  <si>
    <t xml:space="preserve"> 9.729386604508132</t>
  </si>
  <si>
    <t>4.049897481221908</t>
  </si>
  <si>
    <t xml:space="preserve"> 9.729600752977275</t>
  </si>
  <si>
    <t>4.081359885222595</t>
  </si>
  <si>
    <t xml:space="preserve"> 9.780767711237385</t>
  </si>
  <si>
    <t>4.0071437594857136</t>
  </si>
  <si>
    <t xml:space="preserve"> 9.771081865627545</t>
  </si>
  <si>
    <t>4.0510655679709515</t>
  </si>
  <si>
    <t xml:space="preserve"> 9.767694654748077</t>
  </si>
  <si>
    <t>4.009597643003136</t>
  </si>
  <si>
    <t xml:space="preserve"> 9.700176741049352</t>
  </si>
  <si>
    <t>3.9860196727790447</t>
  </si>
  <si>
    <t xml:space="preserve"> 9.821754838658231</t>
  </si>
  <si>
    <t>4.016784800803885</t>
  </si>
  <si>
    <t xml:space="preserve"> 9.735320980204419</t>
  </si>
  <si>
    <t>4.051057932177458</t>
  </si>
  <si>
    <t xml:space="preserve"> 9.767969770653433</t>
  </si>
  <si>
    <t>3.988039530704352</t>
  </si>
  <si>
    <t xml:space="preserve"> 9.74039449965954</t>
  </si>
  <si>
    <t>4.04128768299299</t>
  </si>
  <si>
    <t xml:space="preserve"> 9.700949880968999</t>
  </si>
  <si>
    <t>4.042824407324605</t>
  </si>
  <si>
    <t xml:space="preserve"> 9.71282778697175</t>
  </si>
  <si>
    <t>4.008004661325051</t>
  </si>
  <si>
    <t xml:space="preserve"> 9.748402458395187</t>
  </si>
  <si>
    <t>4.023417262511143</t>
  </si>
  <si>
    <t xml:space="preserve"> 9.71087061088286</t>
  </si>
  <si>
    <t>4.043931027817984</t>
  </si>
  <si>
    <t>9.761491721013835</t>
  </si>
  <si>
    <t>4.094588423309576</t>
  </si>
  <si>
    <t>9.77056474159642</t>
  </si>
  <si>
    <t>4.027682057848207</t>
  </si>
  <si>
    <t>9.700900420570317</t>
  </si>
  <si>
    <t>4.053218095065754</t>
  </si>
  <si>
    <t>9.768984304520403</t>
  </si>
  <si>
    <t>4.055355007156585</t>
  </si>
  <si>
    <t>9.714151207342379</t>
  </si>
  <si>
    <t>4.0121966620979626</t>
  </si>
  <si>
    <t xml:space="preserve"> 9.73230526519539</t>
  </si>
  <si>
    <t>4.09692146968008</t>
  </si>
  <si>
    <t>9.819271574338517</t>
  </si>
  <si>
    <t>4.041180079479415</t>
  </si>
  <si>
    <t>9.694822628596883</t>
  </si>
  <si>
    <t>3.82234627570191</t>
  </si>
  <si>
    <t>10.097620367049048</t>
  </si>
  <si>
    <t>4.068476853554168</t>
  </si>
  <si>
    <t>9.790775409377096</t>
  </si>
  <si>
    <t>Douala 1er</t>
  </si>
  <si>
    <t>Douala 2e</t>
  </si>
  <si>
    <t>Douala 3e</t>
  </si>
  <si>
    <t>Douala 4e</t>
  </si>
  <si>
    <t>Douala 5e</t>
  </si>
  <si>
    <t>3.9702638968347985</t>
  </si>
  <si>
    <t xml:space="preserve"> 9.8128055015052</t>
  </si>
  <si>
    <t>4.105345964257047</t>
  </si>
  <si>
    <t xml:space="preserve"> 9.648703516309233</t>
  </si>
  <si>
    <t>4.057821635724256</t>
  </si>
  <si>
    <t xml:space="preserve"> 9.74849602742114</t>
  </si>
  <si>
    <t>Good_profession</t>
  </si>
  <si>
    <t>artisants et ouvriers d'industrie</t>
  </si>
  <si>
    <t>Employes de type administratif</t>
  </si>
  <si>
    <t>Personnel des services directs aux particuliers, commercants vendeurs</t>
  </si>
  <si>
    <t>dirigeants,cadre de direction et gerants</t>
  </si>
  <si>
    <t>professions intermediaires</t>
  </si>
  <si>
    <t>Intellectuels et scientifiques</t>
  </si>
  <si>
    <t>Chomeurs</t>
  </si>
  <si>
    <t>Non précisée</t>
  </si>
  <si>
    <t>forces de defense et securité personnel</t>
  </si>
  <si>
    <t>Agriculture, elevage, peche et foret</t>
  </si>
  <si>
    <t>Pas de religion</t>
  </si>
  <si>
    <t>Autre Chretien</t>
  </si>
  <si>
    <t>Catholique</t>
  </si>
  <si>
    <t>Autre chrétien</t>
  </si>
  <si>
    <t>Protestant</t>
  </si>
  <si>
    <t>Autre</t>
  </si>
  <si>
    <t>Témoin de Jéhovah</t>
  </si>
  <si>
    <t>Region</t>
  </si>
  <si>
    <t>Hors Littoral</t>
  </si>
  <si>
    <t>Litoral</t>
  </si>
  <si>
    <t>Good_Qrt</t>
  </si>
  <si>
    <t>Good_Arrondissement</t>
  </si>
  <si>
    <t>PK25</t>
  </si>
  <si>
    <t>mboko</t>
  </si>
  <si>
    <t>4.055744665296233</t>
  </si>
  <si>
    <t>9.726244124200365</t>
  </si>
  <si>
    <t>Hors Litoral</t>
  </si>
  <si>
    <t>3/22/2013</t>
  </si>
  <si>
    <t xml:space="preserve">7/17/2018 </t>
  </si>
  <si>
    <t xml:space="preserve">4/22/2018 </t>
  </si>
  <si>
    <t xml:space="preserve">1/22/2010 </t>
  </si>
  <si>
    <t xml:space="preserve">11/19/2004 </t>
  </si>
  <si>
    <t xml:space="preserve">1/20/2016 </t>
  </si>
  <si>
    <t xml:space="preserve">9/18/2014 </t>
  </si>
  <si>
    <t xml:space="preserve">3/21/2018 </t>
  </si>
  <si>
    <t xml:space="preserve">2/28/2010 </t>
  </si>
  <si>
    <t xml:space="preserve">11/26/2017 </t>
  </si>
  <si>
    <t xml:space="preserve">2/26/2019 </t>
  </si>
  <si>
    <t xml:space="preserve">3/21/2016 </t>
  </si>
  <si>
    <t xml:space="preserve">6/21/2009 </t>
  </si>
  <si>
    <t xml:space="preserve">6/22/2018 </t>
  </si>
  <si>
    <t xml:space="preserve">6/17/2010 </t>
  </si>
  <si>
    <t xml:space="preserve">11/15/2018 </t>
  </si>
  <si>
    <t xml:space="preserve">3/21/2013 </t>
  </si>
  <si>
    <t xml:space="preserve">6/26/2018 </t>
  </si>
  <si>
    <t xml:space="preserve">6/21/2013 </t>
  </si>
  <si>
    <t xml:space="preserve">12/31/2017 </t>
  </si>
  <si>
    <t xml:space="preserve">6/24/2018 </t>
  </si>
  <si>
    <t xml:space="preserve">1/17/2019 </t>
  </si>
  <si>
    <t xml:space="preserve">8/26/2006 </t>
  </si>
  <si>
    <t xml:space="preserve">6/18/2015 </t>
  </si>
  <si>
    <t xml:space="preserve">3/17/2016 </t>
  </si>
  <si>
    <t xml:space="preserve">2/29/2020 </t>
  </si>
  <si>
    <t xml:space="preserve">2/28/2013 </t>
  </si>
  <si>
    <t xml:space="preserve">5/22/2017 </t>
  </si>
  <si>
    <t xml:space="preserve">12/20/2015 </t>
  </si>
  <si>
    <t xml:space="preserve">8/29/2018 </t>
  </si>
  <si>
    <t xml:space="preserve">8/26/2018 </t>
  </si>
  <si>
    <t xml:space="preserve">6/27/2017 </t>
  </si>
  <si>
    <t xml:space="preserve">3/19/2018 </t>
  </si>
  <si>
    <t xml:space="preserve">2/28/2017 </t>
  </si>
  <si>
    <t xml:space="preserve">2/29/2012 </t>
  </si>
  <si>
    <t xml:space="preserve">6/18/2011 </t>
  </si>
  <si>
    <t xml:space="preserve">5/28/2017 </t>
  </si>
  <si>
    <t xml:space="preserve">6/27/2010 </t>
  </si>
  <si>
    <t xml:space="preserve">9/25/2018 </t>
  </si>
  <si>
    <t xml:space="preserve">2/13/2017 </t>
  </si>
  <si>
    <t xml:space="preserve">9/27/2000 </t>
  </si>
  <si>
    <t xml:space="preserve">6/26/2017 </t>
  </si>
  <si>
    <t xml:space="preserve">11/25/2018 </t>
  </si>
  <si>
    <t xml:space="preserve">11/14/2018 </t>
  </si>
  <si>
    <t xml:space="preserve">8/14/2019 </t>
  </si>
  <si>
    <t xml:space="preserve">2/28/1999 </t>
  </si>
  <si>
    <t xml:space="preserve">6/20/2012 </t>
  </si>
  <si>
    <t xml:space="preserve">11/28/2018 </t>
  </si>
  <si>
    <t xml:space="preserve">11/22/2018 </t>
  </si>
  <si>
    <t xml:space="preserve">1/23/2017 </t>
  </si>
  <si>
    <t xml:space="preserve">4/19/2019 </t>
  </si>
  <si>
    <t xml:space="preserve">9/30/2008 </t>
  </si>
  <si>
    <t xml:space="preserve">3/21/2015 </t>
  </si>
  <si>
    <t xml:space="preserve">7/23/2019 </t>
  </si>
  <si>
    <t xml:space="preserve">6/20/2019 </t>
  </si>
  <si>
    <t xml:space="preserve">2/20/2019 </t>
  </si>
  <si>
    <t xml:space="preserve">3/22/2017 </t>
  </si>
  <si>
    <t xml:space="preserve">12/17/2017 </t>
  </si>
  <si>
    <t xml:space="preserve">9/24/2017 </t>
  </si>
  <si>
    <t xml:space="preserve">8/15/2017 </t>
  </si>
  <si>
    <t xml:space="preserve">4/24/2018 </t>
  </si>
  <si>
    <t xml:space="preserve">2/28/2006 </t>
  </si>
  <si>
    <t xml:space="preserve">12/14/2017 </t>
  </si>
  <si>
    <t xml:space="preserve">6/27/2018 </t>
  </si>
  <si>
    <t xml:space="preserve">6/18/2014 </t>
  </si>
  <si>
    <t xml:space="preserve">3/21/2009 </t>
  </si>
  <si>
    <t xml:space="preserve">1/22/2019 </t>
  </si>
  <si>
    <t xml:space="preserve">7/26/2019 </t>
  </si>
  <si>
    <t xml:space="preserve">2/28/2014 </t>
  </si>
  <si>
    <t xml:space="preserve">3/25/2017 </t>
  </si>
  <si>
    <t xml:space="preserve">11/13/2016 </t>
  </si>
  <si>
    <t xml:space="preserve">4/20/2004 </t>
  </si>
  <si>
    <t xml:space="preserve">10/17/2019 </t>
  </si>
  <si>
    <t xml:space="preserve">7/16/2019 </t>
  </si>
  <si>
    <t xml:space="preserve">3/14/2019 </t>
  </si>
  <si>
    <t xml:space="preserve">3/24/2005 </t>
  </si>
  <si>
    <t xml:space="preserve">10/17/2000 </t>
  </si>
  <si>
    <t xml:space="preserve">11/21/2017 </t>
  </si>
  <si>
    <t xml:space="preserve">6/18/2018 </t>
  </si>
  <si>
    <t xml:space="preserve">2/28/2018 </t>
  </si>
  <si>
    <t xml:space="preserve">11/22/2017 </t>
  </si>
  <si>
    <t xml:space="preserve">7/27/2019 </t>
  </si>
  <si>
    <t xml:space="preserve">2/24/2018 </t>
  </si>
  <si>
    <t xml:space="preserve">12/22/2017 </t>
  </si>
  <si>
    <t xml:space="preserve">5/26/2019 </t>
  </si>
  <si>
    <t xml:space="preserve">10/31/2017 </t>
  </si>
  <si>
    <t xml:space="preserve">3/21/2017 </t>
  </si>
  <si>
    <t xml:space="preserve">9/15/2018 </t>
  </si>
  <si>
    <t xml:space="preserve">2/28/2019 </t>
  </si>
  <si>
    <t xml:space="preserve">3/17/2018 </t>
  </si>
  <si>
    <t xml:space="preserve">2/28/2015 </t>
  </si>
  <si>
    <t xml:space="preserve">6/17/2016 </t>
  </si>
  <si>
    <t xml:space="preserve">2/25/2019 </t>
  </si>
  <si>
    <t xml:space="preserve">5/23/2019 </t>
  </si>
  <si>
    <t xml:space="preserve">9/25/2019 </t>
  </si>
  <si>
    <t xml:space="preserve">12/18/2018 </t>
  </si>
  <si>
    <t xml:space="preserve">2/14/2013 </t>
  </si>
  <si>
    <t xml:space="preserve">2/29/2004 </t>
  </si>
  <si>
    <t xml:space="preserve">9/29/2017 </t>
  </si>
  <si>
    <t xml:space="preserve">11/14/2017 </t>
  </si>
  <si>
    <t xml:space="preserve">5/23/2015 </t>
  </si>
  <si>
    <t xml:space="preserve">3/19/2015 </t>
  </si>
  <si>
    <t xml:space="preserve">2/21/2019 </t>
  </si>
  <si>
    <t xml:space="preserve">8/15/2019 </t>
  </si>
  <si>
    <t xml:space="preserve">6/13/2018 </t>
  </si>
  <si>
    <t xml:space="preserve">2/29/2016 </t>
  </si>
  <si>
    <t xml:space="preserve">6/14/2018 </t>
  </si>
  <si>
    <t xml:space="preserve">8/22/2018 </t>
  </si>
  <si>
    <t xml:space="preserve">1/22/2018 </t>
  </si>
  <si>
    <t xml:space="preserve">5/23/2017 </t>
  </si>
  <si>
    <t xml:space="preserve">7/15/2015 </t>
  </si>
  <si>
    <t xml:space="preserve">11/19/2013 </t>
  </si>
  <si>
    <t xml:space="preserve">3/22/2015 </t>
  </si>
  <si>
    <t xml:space="preserve">5/20/2018 </t>
  </si>
  <si>
    <t xml:space="preserve">2/15/2009 </t>
  </si>
  <si>
    <t xml:space="preserve">5/22/2018 </t>
  </si>
  <si>
    <t xml:space="preserve">9/23/2017 </t>
  </si>
  <si>
    <t xml:space="preserve">1/28/2018 </t>
  </si>
  <si>
    <t xml:space="preserve">7/24/2018 </t>
  </si>
  <si>
    <t xml:space="preserve">12/25/2017 </t>
  </si>
  <si>
    <t xml:space="preserve">10/22/2017 </t>
  </si>
  <si>
    <t xml:space="preserve">3/21/2005 </t>
  </si>
  <si>
    <t xml:space="preserve">8/19/2019 </t>
  </si>
  <si>
    <t xml:space="preserve">1/23/2018 </t>
  </si>
  <si>
    <t xml:space="preserve">8/19/2018 </t>
  </si>
  <si>
    <t xml:space="preserve">6/13/2019 </t>
  </si>
  <si>
    <t xml:space="preserve">11/15/2017 </t>
  </si>
  <si>
    <t xml:space="preserve">10/14/2017 </t>
  </si>
  <si>
    <t xml:space="preserve">10/18/2012 </t>
  </si>
  <si>
    <t xml:space="preserve">11/18/2017 </t>
  </si>
  <si>
    <t xml:space="preserve">1/18/2019 </t>
  </si>
  <si>
    <t xml:space="preserve">2/28/2005 </t>
  </si>
  <si>
    <t xml:space="preserve">11/14/2016 </t>
  </si>
  <si>
    <t xml:space="preserve">8/29/2013 </t>
  </si>
  <si>
    <t xml:space="preserve">1/21/2008 </t>
  </si>
  <si>
    <t xml:space="preserve">4/30/2019 </t>
  </si>
  <si>
    <t xml:space="preserve">11/18/2019 </t>
  </si>
  <si>
    <t xml:space="preserve">5/25/2018 </t>
  </si>
  <si>
    <t xml:space="preserve">3/29/2018 </t>
  </si>
  <si>
    <t xml:space="preserve">6/24/2017 </t>
  </si>
  <si>
    <t xml:space="preserve">2/17/2019 </t>
  </si>
  <si>
    <t xml:space="preserve">6/27/2009 </t>
  </si>
  <si>
    <t xml:space="preserve">11/15/2016 </t>
  </si>
  <si>
    <t xml:space="preserve">10/15/2018 </t>
  </si>
  <si>
    <t xml:space="preserve">3/17/2017 </t>
  </si>
  <si>
    <t xml:space="preserve">3/22/2011 </t>
  </si>
  <si>
    <t xml:space="preserve">10/15/2019 </t>
  </si>
  <si>
    <t xml:space="preserve">6/18/2013 </t>
  </si>
  <si>
    <t xml:space="preserve">12/22/2018 </t>
  </si>
  <si>
    <t xml:space="preserve">9/25/2015 </t>
  </si>
  <si>
    <t xml:space="preserve">3/22/2020 </t>
  </si>
  <si>
    <t xml:space="preserve">8/21/2019 </t>
  </si>
  <si>
    <t xml:space="preserve">1/30/2019 </t>
  </si>
  <si>
    <t xml:space="preserve">10/22/2018 </t>
  </si>
  <si>
    <t xml:space="preserve">6/21/2018 </t>
  </si>
  <si>
    <t xml:space="preserve">6/26/2016 </t>
  </si>
  <si>
    <t xml:space="preserve">11/14/2013 </t>
  </si>
  <si>
    <t xml:space="preserve">8/25/2017 </t>
  </si>
  <si>
    <t xml:space="preserve">9/18/2019 </t>
  </si>
  <si>
    <t xml:space="preserve">9/29/2018 </t>
  </si>
  <si>
    <t xml:space="preserve">10/14/2018 </t>
  </si>
  <si>
    <t xml:space="preserve">12/15/2018 </t>
  </si>
  <si>
    <t xml:space="preserve">8/31/2018 </t>
  </si>
  <si>
    <t xml:space="preserve">3/19/2013 </t>
  </si>
  <si>
    <t xml:space="preserve">3/24/2019 </t>
  </si>
  <si>
    <t xml:space="preserve">2/19/2015 </t>
  </si>
  <si>
    <t xml:space="preserve">5/27/2015 </t>
  </si>
  <si>
    <t xml:space="preserve">6/19/2018 </t>
  </si>
  <si>
    <t xml:space="preserve">8/20/2018 </t>
  </si>
  <si>
    <t xml:space="preserve">12/25/2018 </t>
  </si>
  <si>
    <t xml:space="preserve">1/20/2019 </t>
  </si>
  <si>
    <t xml:space="preserve">2/19/2014 </t>
  </si>
  <si>
    <t xml:space="preserve">8/26/2019 </t>
  </si>
  <si>
    <t xml:space="preserve">7/21/2018 </t>
  </si>
  <si>
    <t xml:space="preserve">2/13/2016 </t>
  </si>
  <si>
    <t xml:space="preserve">10/17/2016 </t>
  </si>
  <si>
    <t xml:space="preserve">8/20/2019 </t>
  </si>
  <si>
    <t xml:space="preserve">2/28/2009 </t>
  </si>
  <si>
    <t xml:space="preserve">6/21/2017 </t>
  </si>
  <si>
    <t xml:space="preserve">2/21/2017 </t>
  </si>
  <si>
    <t xml:space="preserve">12/28/2017 </t>
  </si>
  <si>
    <t xml:space="preserve">8/14/2018 </t>
  </si>
  <si>
    <t xml:space="preserve">11/13/2012 </t>
  </si>
  <si>
    <t xml:space="preserve">8/20/2012 </t>
  </si>
  <si>
    <t xml:space="preserve">5/15/2019 </t>
  </si>
  <si>
    <t xml:space="preserve">2/18/2019 </t>
  </si>
  <si>
    <t xml:space="preserve">6/25/2016 </t>
  </si>
  <si>
    <t xml:space="preserve">10/14/2019 </t>
  </si>
  <si>
    <t xml:space="preserve">6/18/2017 </t>
  </si>
  <si>
    <t xml:space="preserve">2/28/2011 </t>
  </si>
  <si>
    <t xml:space="preserve">12/24/2018 </t>
  </si>
  <si>
    <t xml:space="preserve">3/19/2004 </t>
  </si>
  <si>
    <t xml:space="preserve">8/18/2016 </t>
  </si>
  <si>
    <t xml:space="preserve">6/24/2011 </t>
  </si>
  <si>
    <t xml:space="preserve">8/29/2017 </t>
  </si>
  <si>
    <t xml:space="preserve">5/22/2019 </t>
  </si>
  <si>
    <t xml:space="preserve">10/15/2016 </t>
  </si>
  <si>
    <t xml:space="preserve">8/28/2018 </t>
  </si>
  <si>
    <t xml:space="preserve">11/28/2013 </t>
  </si>
  <si>
    <t xml:space="preserve">2/13/2018 </t>
  </si>
  <si>
    <t>1/1/2017</t>
  </si>
  <si>
    <t>1/1/2011</t>
  </si>
  <si>
    <t>17/7/2018</t>
  </si>
  <si>
    <t>9/8/2018</t>
  </si>
  <si>
    <t>1/1/2019</t>
  </si>
  <si>
    <t>1/3/2014</t>
  </si>
  <si>
    <t>1/2/2014</t>
  </si>
  <si>
    <t>1/1/2015</t>
  </si>
  <si>
    <t>3/7/2018</t>
  </si>
  <si>
    <t>1/7/2018</t>
  </si>
  <si>
    <t>22/4/2018</t>
  </si>
  <si>
    <t>1/1/2016</t>
  </si>
  <si>
    <t>22/1/2010</t>
  </si>
  <si>
    <t>4/11/2018</t>
  </si>
  <si>
    <t>19/11/2004</t>
  </si>
  <si>
    <t>1/1/2013</t>
  </si>
  <si>
    <t>20/1/2016</t>
  </si>
  <si>
    <t>18/9/2014</t>
  </si>
  <si>
    <t>21/3/2018</t>
  </si>
  <si>
    <t>8/2/2018</t>
  </si>
  <si>
    <t>1/3/2018</t>
  </si>
  <si>
    <t>28/2/2010</t>
  </si>
  <si>
    <t>26/11/2017</t>
  </si>
  <si>
    <t>26/2/2019</t>
  </si>
  <si>
    <t>21/3/2016</t>
  </si>
  <si>
    <t>21/6/2009</t>
  </si>
  <si>
    <t>22/6/2018</t>
  </si>
  <si>
    <t>1/1/2014</t>
  </si>
  <si>
    <t>1/1/2018</t>
  </si>
  <si>
    <t>1/9/2019</t>
  </si>
  <si>
    <t>1/3/2016</t>
  </si>
  <si>
    <t>17/6/2010</t>
  </si>
  <si>
    <t>15/11/2018</t>
  </si>
  <si>
    <t>2/4/2019</t>
  </si>
  <si>
    <t>6/5/2019</t>
  </si>
  <si>
    <t>2/3/2014</t>
  </si>
  <si>
    <t>10/4/2016</t>
  </si>
  <si>
    <t>6/10/2020</t>
  </si>
  <si>
    <t>21/3/2013</t>
  </si>
  <si>
    <t>26/6/2018</t>
  </si>
  <si>
    <t>21/6/2013</t>
  </si>
  <si>
    <t>6/2/2018</t>
  </si>
  <si>
    <t>31/12/2017</t>
  </si>
  <si>
    <t>24/6/2018</t>
  </si>
  <si>
    <t>17/1/2019</t>
  </si>
  <si>
    <t>8/2/2015</t>
  </si>
  <si>
    <t>1/3/2015</t>
  </si>
  <si>
    <t>26/8/2006</t>
  </si>
  <si>
    <t>11/3/2018</t>
  </si>
  <si>
    <t>18/6/2015</t>
  </si>
  <si>
    <t>1/4/2018</t>
  </si>
  <si>
    <t>17/3/2016</t>
  </si>
  <si>
    <t>1/1/2000</t>
  </si>
  <si>
    <t>1/8/2016</t>
  </si>
  <si>
    <t>29/2/2020</t>
  </si>
  <si>
    <t>11/4/2019</t>
  </si>
  <si>
    <t>1/1/2010</t>
  </si>
  <si>
    <t>28/2/2013</t>
  </si>
  <si>
    <t>22/5/2017</t>
  </si>
  <si>
    <t>20/12/2015</t>
  </si>
  <si>
    <t>6/8/2008</t>
  </si>
  <si>
    <t>6/5/2011</t>
  </si>
  <si>
    <t>1/3/2019</t>
  </si>
  <si>
    <t>1/7/2019</t>
  </si>
  <si>
    <t>6/8/2019</t>
  </si>
  <si>
    <t>29/8/2018</t>
  </si>
  <si>
    <t>4/7/2019</t>
  </si>
  <si>
    <t>26/8/2018</t>
  </si>
  <si>
    <t>1/3/2011</t>
  </si>
  <si>
    <t>27/6/2017</t>
  </si>
  <si>
    <t>22/3/2013</t>
  </si>
  <si>
    <t>19/3/2018</t>
  </si>
  <si>
    <t>28/2/2017</t>
  </si>
  <si>
    <t>1/1/2004</t>
  </si>
  <si>
    <t>1/1/2009</t>
  </si>
  <si>
    <t>1/1/2005</t>
  </si>
  <si>
    <t>10/5/2019</t>
  </si>
  <si>
    <t>1/5/2019</t>
  </si>
  <si>
    <t>6/3/2017</t>
  </si>
  <si>
    <t>29/2/2012</t>
  </si>
  <si>
    <t>18/6/2011</t>
  </si>
  <si>
    <t>28/5/2017</t>
  </si>
  <si>
    <t>27/6/2010</t>
  </si>
  <si>
    <t>8/8/2017</t>
  </si>
  <si>
    <t>2/3/2000</t>
  </si>
  <si>
    <t>1/3/2017</t>
  </si>
  <si>
    <t>25/9/2018</t>
  </si>
  <si>
    <t>13/2/2017</t>
  </si>
  <si>
    <t>27/9/2000</t>
  </si>
  <si>
    <t>26/6/2017</t>
  </si>
  <si>
    <t>12/8/2018</t>
  </si>
  <si>
    <t>6/8/2018</t>
  </si>
  <si>
    <t>25/11/2018</t>
  </si>
  <si>
    <t>1/11/2017</t>
  </si>
  <si>
    <t>14/11/2018</t>
  </si>
  <si>
    <t>1/8/2018</t>
  </si>
  <si>
    <t>14/8/2019</t>
  </si>
  <si>
    <t>28/2/1999</t>
  </si>
  <si>
    <t>1/10/2018</t>
  </si>
  <si>
    <t>20/6/2012</t>
  </si>
  <si>
    <t>28/11/2018</t>
  </si>
  <si>
    <t>22/11/2018</t>
  </si>
  <si>
    <t>8/5/2019</t>
  </si>
  <si>
    <t>3/5/2017</t>
  </si>
  <si>
    <t>23/1/2017</t>
  </si>
  <si>
    <t>19/4/2019</t>
  </si>
  <si>
    <t>30/9/2008</t>
  </si>
  <si>
    <t>21/3/2015</t>
  </si>
  <si>
    <t>23/7/2019</t>
  </si>
  <si>
    <t>20/6/2019</t>
  </si>
  <si>
    <t>20/2/2019</t>
  </si>
  <si>
    <t>6/7/2018</t>
  </si>
  <si>
    <t>22/3/2017</t>
  </si>
  <si>
    <t>17/12/2017</t>
  </si>
  <si>
    <t>12/2/2019</t>
  </si>
  <si>
    <t>1/5/2018</t>
  </si>
  <si>
    <t>24/9/2017</t>
  </si>
  <si>
    <t>15/8/2017</t>
  </si>
  <si>
    <t>24/4/2018</t>
  </si>
  <si>
    <t>1/1/2008</t>
  </si>
  <si>
    <t>9/5/2019</t>
  </si>
  <si>
    <t>2/2/2019</t>
  </si>
  <si>
    <t>3/5/2018</t>
  </si>
  <si>
    <t>2/3/2017</t>
  </si>
  <si>
    <t>1/3/2009</t>
  </si>
  <si>
    <t>1/9/2018</t>
  </si>
  <si>
    <t>6/1/2019</t>
  </si>
  <si>
    <t>28/2/2006</t>
  </si>
  <si>
    <t>14/12/2017</t>
  </si>
  <si>
    <t>27/6/2018</t>
  </si>
  <si>
    <t>18/6/2014</t>
  </si>
  <si>
    <t>1/3/2005</t>
  </si>
  <si>
    <t>3/2/2019</t>
  </si>
  <si>
    <t>21/3/2009</t>
  </si>
  <si>
    <t>1/8/2019</t>
  </si>
  <si>
    <t>6/9/2020</t>
  </si>
  <si>
    <t>3/10/2017</t>
  </si>
  <si>
    <t>22/1/2019</t>
  </si>
  <si>
    <t>26/7/2019</t>
  </si>
  <si>
    <t>28/2/2014</t>
  </si>
  <si>
    <t>25/3/2017</t>
  </si>
  <si>
    <t>13/11/2016</t>
  </si>
  <si>
    <t>6/8/1990</t>
  </si>
  <si>
    <t>1/1/2002</t>
  </si>
  <si>
    <t>6/5/2017</t>
  </si>
  <si>
    <t>5/5/2019</t>
  </si>
  <si>
    <t>6/8/2017</t>
  </si>
  <si>
    <t>3/11/2018</t>
  </si>
  <si>
    <t>20/4/2004</t>
  </si>
  <si>
    <t>8/8/2019</t>
  </si>
  <si>
    <t>17/10/2019</t>
  </si>
  <si>
    <t>16/7/2019</t>
  </si>
  <si>
    <t>9/4/2019</t>
  </si>
  <si>
    <t>7/2/2018</t>
  </si>
  <si>
    <t>14/3/2019</t>
  </si>
  <si>
    <t>24/3/2005</t>
  </si>
  <si>
    <t>17/10/2000</t>
  </si>
  <si>
    <t>21/11/2017</t>
  </si>
  <si>
    <t>18/6/2018</t>
  </si>
  <si>
    <t>28/2/2018</t>
  </si>
  <si>
    <t>1/2/2018</t>
  </si>
  <si>
    <t>22/11/2017</t>
  </si>
  <si>
    <t>8/10/2014</t>
  </si>
  <si>
    <t>27/7/2019</t>
  </si>
  <si>
    <t>2/3/2011</t>
  </si>
  <si>
    <t>24/2/2018</t>
  </si>
  <si>
    <t>22/12/2017</t>
  </si>
  <si>
    <t>26/5/2019</t>
  </si>
  <si>
    <t>31/10/2017</t>
  </si>
  <si>
    <t>21/3/2017</t>
  </si>
  <si>
    <t>15/9/2018</t>
  </si>
  <si>
    <t>8/5/2017</t>
  </si>
  <si>
    <t>6/7/2017</t>
  </si>
  <si>
    <t>28/2/2019</t>
  </si>
  <si>
    <t>17/3/2018</t>
  </si>
  <si>
    <t>28/2/2015</t>
  </si>
  <si>
    <t>6/8/2016</t>
  </si>
  <si>
    <t>17/6/2016</t>
  </si>
  <si>
    <t>25/2/2019</t>
  </si>
  <si>
    <t>10/3/2017</t>
  </si>
  <si>
    <t>1/8/2017</t>
  </si>
  <si>
    <t>7/2/2009</t>
  </si>
  <si>
    <t>2/3/2015</t>
  </si>
  <si>
    <t>23/5/2019</t>
  </si>
  <si>
    <t>3/12/2018</t>
  </si>
  <si>
    <t>25/9/2019</t>
  </si>
  <si>
    <t>18/12/2018</t>
  </si>
  <si>
    <t>1/6/2018</t>
  </si>
  <si>
    <t>12/3/2019</t>
  </si>
  <si>
    <t>14/2/2013</t>
  </si>
  <si>
    <t>29/2/2004</t>
  </si>
  <si>
    <t>1/10/2019</t>
  </si>
  <si>
    <t>6/2/2014</t>
  </si>
  <si>
    <t>3/5/2014</t>
  </si>
  <si>
    <t>6/5/2018</t>
  </si>
  <si>
    <t>29/9/2017</t>
  </si>
  <si>
    <t>14/11/2017</t>
  </si>
  <si>
    <t>1/2/2019</t>
  </si>
  <si>
    <t>23/5/2015</t>
  </si>
  <si>
    <t>19/3/2015</t>
  </si>
  <si>
    <t>21/2/2019</t>
  </si>
  <si>
    <t>6/3/2018</t>
  </si>
  <si>
    <t>9/11/2018</t>
  </si>
  <si>
    <t>15/8/2019</t>
  </si>
  <si>
    <t>6/2/2010</t>
  </si>
  <si>
    <t>8/9/2018</t>
  </si>
  <si>
    <t>1/2/2005</t>
  </si>
  <si>
    <t>7/11/2018</t>
  </si>
  <si>
    <t>3/5/2019</t>
  </si>
  <si>
    <t>6/3/2019</t>
  </si>
  <si>
    <t>6/12/2018</t>
  </si>
  <si>
    <t>13/6/2018</t>
  </si>
  <si>
    <t>29/2/2016</t>
  </si>
  <si>
    <t>14/6/2018</t>
  </si>
  <si>
    <t>1/6/2019</t>
  </si>
  <si>
    <t>22/8/2018</t>
  </si>
  <si>
    <t>22/1/2018</t>
  </si>
  <si>
    <t>1/1/2007</t>
  </si>
  <si>
    <t>23/5/2017</t>
  </si>
  <si>
    <t>6/6/2014</t>
  </si>
  <si>
    <t>8/7/2017</t>
  </si>
  <si>
    <t>6/8/2010</t>
  </si>
  <si>
    <t>1/1/2006</t>
  </si>
  <si>
    <t>4/2/2015</t>
  </si>
  <si>
    <t>15/7/2015</t>
  </si>
  <si>
    <t>19/11/2013</t>
  </si>
  <si>
    <t>5/2/2019</t>
  </si>
  <si>
    <t>22/3/2015</t>
  </si>
  <si>
    <t>20/5/2018</t>
  </si>
  <si>
    <t>15/2/2009</t>
  </si>
  <si>
    <t>6/10/2018</t>
  </si>
  <si>
    <t>22/5/2018</t>
  </si>
  <si>
    <t>23/9/2017</t>
  </si>
  <si>
    <t>28/1/2018</t>
  </si>
  <si>
    <t>1/3/2000</t>
  </si>
  <si>
    <t>24/7/2018</t>
  </si>
  <si>
    <t>25/12/2017</t>
  </si>
  <si>
    <t>22/10/2017</t>
  </si>
  <si>
    <t>8/11/2018</t>
  </si>
  <si>
    <t>7/9/2017</t>
  </si>
  <si>
    <t>21/3/2005</t>
  </si>
  <si>
    <t>2/3/2018</t>
  </si>
  <si>
    <t>6/2/2013</t>
  </si>
  <si>
    <t>19/8/2019</t>
  </si>
  <si>
    <t>2/5/2019</t>
  </si>
  <si>
    <t>11/6/2019</t>
  </si>
  <si>
    <t>23/1/2018</t>
  </si>
  <si>
    <t>11/11/2018</t>
  </si>
  <si>
    <t>19/8/2018</t>
  </si>
  <si>
    <t>1/8/2011</t>
  </si>
  <si>
    <t>1/11/2018</t>
  </si>
  <si>
    <t>2/9/1987</t>
  </si>
  <si>
    <t>13/6/2019</t>
  </si>
  <si>
    <t>15/11/2017</t>
  </si>
  <si>
    <t>14/10/2017</t>
  </si>
  <si>
    <t>9/4/2016</t>
  </si>
  <si>
    <t>18/10/2012</t>
  </si>
  <si>
    <t>18/11/2017</t>
  </si>
  <si>
    <t>1/1/2012</t>
  </si>
  <si>
    <t>6/6/2017</t>
  </si>
  <si>
    <t>4/5/2019</t>
  </si>
  <si>
    <t>18/1/2019</t>
  </si>
  <si>
    <t>12/2/2018</t>
  </si>
  <si>
    <t>28/2/2005</t>
  </si>
  <si>
    <t>1/3/2020</t>
  </si>
  <si>
    <t>14/11/2016</t>
  </si>
  <si>
    <t>29/8/2013</t>
  </si>
  <si>
    <t>21/1/2008</t>
  </si>
  <si>
    <t>1/5/2009</t>
  </si>
  <si>
    <t>30/4/2019</t>
  </si>
  <si>
    <t>4/5/2015</t>
  </si>
  <si>
    <t>4/2/2016</t>
  </si>
  <si>
    <t>18/11/2019</t>
  </si>
  <si>
    <t>25/5/2018</t>
  </si>
  <si>
    <t>29/3/2018</t>
  </si>
  <si>
    <t>5/4/2019</t>
  </si>
  <si>
    <t>5/7/2019</t>
  </si>
  <si>
    <t>24/6/2017</t>
  </si>
  <si>
    <t>17/2/2019</t>
  </si>
  <si>
    <t>27/6/2009</t>
  </si>
  <si>
    <t>15/11/2016</t>
  </si>
  <si>
    <t>15/10/2018</t>
  </si>
  <si>
    <t>4/4/2019</t>
  </si>
  <si>
    <t>17/3/2017</t>
  </si>
  <si>
    <t>22/3/2011</t>
  </si>
  <si>
    <t>15/10/2019</t>
  </si>
  <si>
    <t>5/3/2018</t>
  </si>
  <si>
    <t>18/6/2013</t>
  </si>
  <si>
    <t>11/6/2013</t>
  </si>
  <si>
    <t>22/12/2018</t>
  </si>
  <si>
    <t>1/8/2004</t>
  </si>
  <si>
    <t>25/9/2015</t>
  </si>
  <si>
    <t>1/1/2001</t>
  </si>
  <si>
    <t>2/3/2016</t>
  </si>
  <si>
    <t>22/3/2020</t>
  </si>
  <si>
    <t>21/8/2019</t>
  </si>
  <si>
    <t>30/1/2019</t>
  </si>
  <si>
    <t>22/10/2018</t>
  </si>
  <si>
    <t>1/12/2017</t>
  </si>
  <si>
    <t>21/6/2018</t>
  </si>
  <si>
    <t>2/5/2012</t>
  </si>
  <si>
    <t>26/6/2016</t>
  </si>
  <si>
    <t>14/11/2013</t>
  </si>
  <si>
    <t>1/3/2012</t>
  </si>
  <si>
    <t>25/8/2017</t>
  </si>
  <si>
    <t>18/9/2019</t>
  </si>
  <si>
    <t>3/1/2018</t>
  </si>
  <si>
    <t>29/9/2018</t>
  </si>
  <si>
    <t>14/10/2018</t>
  </si>
  <si>
    <t>2/5/2017</t>
  </si>
  <si>
    <t>15/12/2018</t>
  </si>
  <si>
    <t>31/8/2018</t>
  </si>
  <si>
    <t>11/1/2019</t>
  </si>
  <si>
    <t>5/8/2018</t>
  </si>
  <si>
    <t>10/12/2019</t>
  </si>
  <si>
    <t>8/2/2017</t>
  </si>
  <si>
    <t>19/3/2013</t>
  </si>
  <si>
    <t>24/3/2019</t>
  </si>
  <si>
    <t>7/10/2018</t>
  </si>
  <si>
    <t>8/10/2018</t>
  </si>
  <si>
    <t>6/2/2019</t>
  </si>
  <si>
    <t>6/8/2012</t>
  </si>
  <si>
    <t>1/9/2017</t>
  </si>
  <si>
    <t>19/2/2015</t>
  </si>
  <si>
    <t>12/1/2018</t>
  </si>
  <si>
    <t>11/10/2010</t>
  </si>
  <si>
    <t>27/5/2015</t>
  </si>
  <si>
    <t>19/6/2018</t>
  </si>
  <si>
    <t>20/8/2018</t>
  </si>
  <si>
    <t>25/12/2018</t>
  </si>
  <si>
    <t>20/1/2019</t>
  </si>
  <si>
    <t>3/3/2019</t>
  </si>
  <si>
    <t>19/2/2014</t>
  </si>
  <si>
    <t>26/8/2019</t>
  </si>
  <si>
    <t>21/7/2018</t>
  </si>
  <si>
    <t>13/2/2016</t>
  </si>
  <si>
    <t>17/10/2016</t>
  </si>
  <si>
    <t>2/8/2018</t>
  </si>
  <si>
    <t>20/8/2019</t>
  </si>
  <si>
    <t>28/2/2009</t>
  </si>
  <si>
    <t>21/6/2017</t>
  </si>
  <si>
    <t>21/2/2017</t>
  </si>
  <si>
    <t>28/12/2017</t>
  </si>
  <si>
    <t>14/8/2018</t>
  </si>
  <si>
    <t>13/11/2012</t>
  </si>
  <si>
    <t>12/2/2013</t>
  </si>
  <si>
    <t>20/8/2012</t>
  </si>
  <si>
    <t>15/5/2019</t>
  </si>
  <si>
    <t>12/12/2018</t>
  </si>
  <si>
    <t>18/2/2019</t>
  </si>
  <si>
    <t>25/6/2016</t>
  </si>
  <si>
    <t>6/6/2018</t>
  </si>
  <si>
    <t>14/10/2019</t>
  </si>
  <si>
    <t>18/6/2017</t>
  </si>
  <si>
    <t>1/1/1999</t>
  </si>
  <si>
    <t>7/8/2018</t>
  </si>
  <si>
    <t>3/7/2019</t>
  </si>
  <si>
    <t>28/2/2011</t>
  </si>
  <si>
    <t>24/12/2018</t>
  </si>
  <si>
    <t>19/3/2004</t>
  </si>
  <si>
    <t>18/8/2016</t>
  </si>
  <si>
    <t>24/6/2011</t>
  </si>
  <si>
    <t>1/8/2010</t>
  </si>
  <si>
    <t>12/2/2017</t>
  </si>
  <si>
    <t>29/8/2017</t>
  </si>
  <si>
    <t>22/5/2019</t>
  </si>
  <si>
    <t>15/10/2016</t>
  </si>
  <si>
    <t>28/8/2018</t>
  </si>
  <si>
    <t>4/9/2018</t>
  </si>
  <si>
    <t>28/11/2013</t>
  </si>
  <si>
    <t>13/2/2018</t>
  </si>
  <si>
    <t>Date_last_don</t>
  </si>
  <si>
    <t>Duration</t>
  </si>
  <si>
    <t>Duration period</t>
  </si>
  <si>
    <t>&lt; 2 ans</t>
  </si>
  <si>
    <t>7-8 ans</t>
  </si>
  <si>
    <t>5-6 ans</t>
  </si>
  <si>
    <t>3-4 ans</t>
  </si>
  <si>
    <t>9-10 ans</t>
  </si>
  <si>
    <t>&gt; 14 ans</t>
  </si>
  <si>
    <t>13-14 ans</t>
  </si>
  <si>
    <t>11-12 ans</t>
  </si>
  <si>
    <t>IST_récente_(Exclu_VIH_Hbs_Hcv)</t>
  </si>
  <si>
    <t>Porteur(HIV_hbs_hcv)</t>
  </si>
  <si>
    <t>Autre_Raison</t>
  </si>
  <si>
    <t>Est_sous_anti-biothérapie,La_DDR_est_mauvais_si_&lt;14_jour_avant_le_don</t>
  </si>
  <si>
    <t>Est_sous_anti-biothérapie,IST_récente_(Exclu_VIH_Hbs_Hcv)</t>
  </si>
  <si>
    <t>Cardiaque,Tatoué,Scarifié</t>
  </si>
  <si>
    <t>Est_sous_anti-biothérapie,Taux_d’hémoglobine_bas</t>
  </si>
  <si>
    <t>Antécédent_de_transfusion,Opéré</t>
  </si>
  <si>
    <t>Opéré,Cardiaque</t>
  </si>
  <si>
    <t>Antécédent_de_transfusion,Tatoué,Scarifié</t>
  </si>
  <si>
    <t>Antécédent_de_transfusion,Porteur(HIV_hbs_hcv)</t>
  </si>
  <si>
    <t>Taux_d’hémoglobine_bas,La_DDR_est_mauvais_si_&lt;14_jour_avant_le_don</t>
  </si>
  <si>
    <t>Tatoué,Scarifié</t>
  </si>
  <si>
    <t>Antécédent_de_transfusion,Porteur(HIV_hbs_hcv),Opéré,Drepanocytaire,Diabétique,Hypertendus,Asthmatiques,Cardiaque,Tatoué,Scarifié</t>
  </si>
  <si>
    <t>Taux_d’hémoglobine_bas,date_de_dernier_Don_&lt;_3_mois</t>
  </si>
  <si>
    <t>Asthmatiques,Cardiaque</t>
  </si>
  <si>
    <t>Opéré,Scarifié</t>
  </si>
  <si>
    <t>Opéré,Drepanocytaire</t>
  </si>
  <si>
    <t>Opéré,Tatoué</t>
  </si>
  <si>
    <t>Cardiaque,Tatoué</t>
  </si>
  <si>
    <t>Opéré,Tatoué,Scarifié</t>
  </si>
  <si>
    <t/>
  </si>
  <si>
    <t>Rapport non protégé et changement de partenaire ,</t>
  </si>
  <si>
    <t>Aucune,</t>
  </si>
  <si>
    <t>RAISON NON PRECISEE,</t>
  </si>
  <si>
    <t>A été transfusé ,</t>
  </si>
  <si>
    <t>Prise d’un médicament « DICLOJENAC »,</t>
  </si>
  <si>
    <t>PAS DE RAISON SPECIFIQUES,</t>
  </si>
  <si>
    <t>RAPPORT NON PROTEGER,</t>
  </si>
  <si>
    <t>RAPPORT NON PROTEGE,</t>
  </si>
  <si>
    <t>maladie cardio vasculaire,</t>
  </si>
  <si>
    <t>Consommation de drogue ,</t>
  </si>
  <si>
    <t>Eu à consommer de la cocaïne et d autre drogues ,</t>
  </si>
  <si>
    <t>Changé de partenaire et eu des rapports non protégé,</t>
  </si>
  <si>
    <t>RAS,</t>
  </si>
  <si>
    <t>RAPPORTS NON PROTEGES,</t>
  </si>
  <si>
    <t>CONSOMMATION DE DROGUES,</t>
  </si>
  <si>
    <t>Classe_age</t>
  </si>
  <si>
    <t>Situation_Mat</t>
  </si>
  <si>
    <t>Arrondissement_de_résidence</t>
  </si>
  <si>
    <t>Quartier_de_Résidence</t>
  </si>
  <si>
    <t>Don_pass</t>
  </si>
  <si>
    <t>Tx_hémoglobine</t>
  </si>
  <si>
    <t>Eligibilité</t>
  </si>
  <si>
    <t>Centre</t>
  </si>
  <si>
    <t>Ouest</t>
  </si>
  <si>
    <t>Sud-Ouest</t>
  </si>
  <si>
    <t>Sud</t>
  </si>
  <si>
    <t>Adamaoua</t>
  </si>
  <si>
    <t>Good_Religion</t>
  </si>
  <si>
    <t>Autre Arrondissement</t>
  </si>
  <si>
    <t>MBALLA 3</t>
  </si>
  <si>
    <t>Quartier de Centre</t>
  </si>
  <si>
    <t>Quartier de Adamaoua</t>
  </si>
  <si>
    <t>Quartier de Ouest</t>
  </si>
  <si>
    <t>Quartier de Hors Littoral</t>
  </si>
  <si>
    <t>Quartier de Sud</t>
  </si>
  <si>
    <t>Quartier de Sud-Ouest</t>
  </si>
  <si>
    <t>Identification des Qurtiers et Géolocalistion</t>
  </si>
  <si>
    <t>Imputation par la moyenne des ages atipiques</t>
  </si>
  <si>
    <t>Regrouppement des profession selon la nomenclature de l'INS</t>
  </si>
  <si>
    <t>Regroupement des réligion par catégorie</t>
  </si>
  <si>
    <t>Calcul du temps écoulé depuis le dernier don de sang</t>
  </si>
  <si>
    <t>Correction des taux d'hémoglobine non conformes,</t>
  </si>
  <si>
    <t>DONOR_3688</t>
  </si>
  <si>
    <t>DONOR_3689</t>
  </si>
  <si>
    <t>DONOR_3690</t>
  </si>
  <si>
    <t>DONOR_3691</t>
  </si>
  <si>
    <t>DONOR_3692</t>
  </si>
  <si>
    <t>DONOR_3693</t>
  </si>
  <si>
    <t>DONOR_3694</t>
  </si>
  <si>
    <t>DONOR_3695</t>
  </si>
  <si>
    <t>DONOR_3696</t>
  </si>
  <si>
    <t>DONOR_3697</t>
  </si>
  <si>
    <t>DONOR_3698</t>
  </si>
  <si>
    <t>DONOR_3699</t>
  </si>
  <si>
    <t>DONOR_3700</t>
  </si>
  <si>
    <t>DONOR_3701</t>
  </si>
  <si>
    <t>DONOR_3702</t>
  </si>
  <si>
    <t>DONOR_3703</t>
  </si>
  <si>
    <t>DONOR_3704</t>
  </si>
  <si>
    <t>DONOR_3705</t>
  </si>
  <si>
    <t>DONOR_3706</t>
  </si>
  <si>
    <t>DONOR_3707</t>
  </si>
  <si>
    <t>DONOR_3708</t>
  </si>
  <si>
    <t>DONOR_3709</t>
  </si>
  <si>
    <t>DONOR_3710</t>
  </si>
  <si>
    <t>DONOR_3711</t>
  </si>
  <si>
    <t>DONOR_3712</t>
  </si>
  <si>
    <t>DONOR_3713</t>
  </si>
  <si>
    <t>DONOR_3714</t>
  </si>
  <si>
    <t>DONOR_3715</t>
  </si>
  <si>
    <t>DONOR_3716</t>
  </si>
  <si>
    <t>DONOR_3717</t>
  </si>
  <si>
    <t>DONOR_3718</t>
  </si>
  <si>
    <t>DONOR_3719</t>
  </si>
  <si>
    <t>DONOR_3720</t>
  </si>
  <si>
    <t>DONOR_3721</t>
  </si>
  <si>
    <t>DONOR_3722</t>
  </si>
  <si>
    <t>DONOR_3723</t>
  </si>
  <si>
    <t>DONOR_3724</t>
  </si>
  <si>
    <t>DONOR_3725</t>
  </si>
  <si>
    <t>DONOR_3726</t>
  </si>
  <si>
    <t>DONOR_3727</t>
  </si>
  <si>
    <t>DONOR_3728</t>
  </si>
  <si>
    <t>DONOR_3729</t>
  </si>
  <si>
    <t>DONOR_3730</t>
  </si>
  <si>
    <t>DONOR_3731</t>
  </si>
  <si>
    <t>DONOR_3732</t>
  </si>
  <si>
    <t>DONOR_3733</t>
  </si>
  <si>
    <t>DONOR_3734</t>
  </si>
  <si>
    <t>DONOR_3735</t>
  </si>
  <si>
    <t>DONOR_3736</t>
  </si>
  <si>
    <t>DONOR_3737</t>
  </si>
  <si>
    <t>DONOR_3738</t>
  </si>
  <si>
    <t>DONOR_3739</t>
  </si>
  <si>
    <t>DONOR_3740</t>
  </si>
  <si>
    <t>DONOR_3741</t>
  </si>
  <si>
    <t>DONOR_3742</t>
  </si>
  <si>
    <t>DONOR_3743</t>
  </si>
  <si>
    <t>DONOR_3744</t>
  </si>
  <si>
    <t>DONOR_3745</t>
  </si>
  <si>
    <t>DONOR_3746</t>
  </si>
  <si>
    <t>DONOR_3747</t>
  </si>
  <si>
    <t>DONOR_3748</t>
  </si>
  <si>
    <t>DONOR_3749</t>
  </si>
  <si>
    <t>DONOR_3750</t>
  </si>
  <si>
    <t>DONOR_3751</t>
  </si>
  <si>
    <t>DONOR_3752</t>
  </si>
  <si>
    <t>DONOR_3753</t>
  </si>
  <si>
    <t>DONOR_3754</t>
  </si>
  <si>
    <t>DONOR_3755</t>
  </si>
  <si>
    <t>DONOR_3756</t>
  </si>
  <si>
    <t>DONOR_3757</t>
  </si>
  <si>
    <t>Sans Précision</t>
  </si>
  <si>
    <t>Non Précisé</t>
  </si>
  <si>
    <t>Taux_hémoglobine_bas</t>
  </si>
  <si>
    <t>Est_sous anti_biothérapie</t>
  </si>
  <si>
    <t>Est_sous anti_biothérapie,Taux_hémoglobine_bas</t>
  </si>
  <si>
    <t>DDR_mauvais_si_&lt;14_jour_avant__don</t>
  </si>
  <si>
    <t>date_dernier_Don_&lt;3 mois</t>
  </si>
  <si>
    <t>Est_sous anti_biothérapie,IST_récente_(Exclu_VIH_Hbs_Hcv)</t>
  </si>
  <si>
    <t>Taux_hémoglobine_bas,date_dernier_Don_&lt;3 mois</t>
  </si>
  <si>
    <t>Est_sous anti_biothérapie,DDR_mauvais_si_&lt;14_jour_avant__don</t>
  </si>
  <si>
    <t>Taux_hémoglobine_bas,DDR_mauvais_si_&lt;14_jour_avant__don</t>
  </si>
  <si>
    <t>pérée,</t>
  </si>
  <si>
    <t>ocaïne,</t>
  </si>
  <si>
    <t>aladie cardio vasculaire,</t>
  </si>
  <si>
    <t>ris de médicaments « DICLOJENAL »,</t>
  </si>
  <si>
    <t>rise d’un médicament « DICLOJENAC »,</t>
  </si>
  <si>
    <t>hangé de partenaire et eu des rapports non protégé,</t>
  </si>
  <si>
    <t>apport non protégé et changement de partenaire ,</t>
  </si>
  <si>
    <t xml:space="preserve"> été transfusé ,</t>
  </si>
  <si>
    <t>u à consommer de la cocaïne et d autre drogues ,</t>
  </si>
  <si>
    <t>oyagé dans des zones épidémiques ,</t>
  </si>
  <si>
    <t>onsommation de drogue ,</t>
  </si>
  <si>
    <t>APPORTS NON PROTEGES,</t>
  </si>
  <si>
    <t>APPORT NON PROTEGER,</t>
  </si>
  <si>
    <t>ONSOMMATION DE DROGUES,</t>
  </si>
  <si>
    <t>AS DE RAISON SPECIFIQUES,</t>
  </si>
  <si>
    <t>AISON NON PRECISEE,</t>
  </si>
  <si>
    <t>APPORT NON PROTEGE,</t>
  </si>
  <si>
    <t>Familiale</t>
  </si>
  <si>
    <t>Bénévole</t>
  </si>
  <si>
    <t>Masculin</t>
  </si>
  <si>
    <t>Féminin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</si>
</sst>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yy"/>
    <numFmt numFmtId="165" formatCode="m/d/yyyy\ h:mm:ss"/>
  </numFmts>
  <fonts count="14" x14ac:knownFonts="1">
    <font>
      <sz val="10"/>
      <color rgb="FF000000"/>
      <name val="Arial"/>
      <scheme val="minor"/>
    </font>
    <font>
      <sz val="10"/>
      <color rgb="FF000000"/>
      <name val="Arial"/>
    </font>
    <font>
      <sz val="10"/>
      <color theme="1"/>
      <name val="Arial"/>
    </font>
    <font>
      <sz val="10"/>
      <color theme="1"/>
      <name val="Arial"/>
    </font>
    <font>
      <b/>
      <sz val="11"/>
      <color theme="1"/>
      <name val="Calibri"/>
    </font>
    <font>
      <sz val="11"/>
      <color theme="1"/>
      <name val="Calibri"/>
    </font>
    <font>
      <b/>
      <sz val="12"/>
      <color theme="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10"/>
      <color rgb="FF000000"/>
      <name val="Arial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8"/>
      <name val="Arial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 applyAlignment="1">
      <alignment horizontal="left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0" fontId="3" fillId="0" borderId="0" xfId="0" applyFont="1"/>
    <xf numFmtId="165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quotePrefix="1" applyFont="1"/>
    <xf numFmtId="0" fontId="4" fillId="0" borderId="1" xfId="0" applyFont="1" applyBorder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right"/>
    </xf>
    <xf numFmtId="0" fontId="6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0" borderId="0" xfId="0" applyFont="1"/>
    <xf numFmtId="0" fontId="7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4" fontId="3" fillId="0" borderId="0" xfId="0" applyNumberFormat="1" applyFont="1" applyAlignment="1">
      <alignment horizontal="left"/>
    </xf>
    <xf numFmtId="14" fontId="0" fillId="0" borderId="0" xfId="0" applyNumberFormat="1"/>
    <xf numFmtId="1" fontId="2" fillId="0" borderId="0" xfId="0" applyNumberFormat="1" applyFont="1" applyAlignment="1">
      <alignment horizontal="left"/>
    </xf>
    <xf numFmtId="14" fontId="5" fillId="0" borderId="0" xfId="0" applyNumberFormat="1" applyFont="1"/>
    <xf numFmtId="10" fontId="0" fillId="0" borderId="0" xfId="1" applyNumberFormat="1" applyFont="1"/>
    <xf numFmtId="14" fontId="4" fillId="0" borderId="1" xfId="0" applyNumberFormat="1" applyFont="1" applyBorder="1" applyAlignment="1">
      <alignment horizontal="center" vertical="top"/>
    </xf>
    <xf numFmtId="14" fontId="11" fillId="0" borderId="1" xfId="0" applyNumberFormat="1" applyFont="1" applyBorder="1" applyAlignment="1">
      <alignment horizontal="center" vertical="top"/>
    </xf>
    <xf numFmtId="0" fontId="11" fillId="0" borderId="1" xfId="0" applyFont="1" applyBorder="1" applyAlignment="1">
      <alignment horizontal="center" vertical="top"/>
    </xf>
    <xf numFmtId="0" fontId="12" fillId="0" borderId="0" xfId="0" applyFont="1"/>
    <xf numFmtId="14" fontId="7" fillId="0" borderId="0" xfId="0" applyNumberFormat="1" applyFont="1" applyAlignment="1">
      <alignment horizontal="left"/>
    </xf>
    <xf numFmtId="2" fontId="5" fillId="0" borderId="0" xfId="0" applyNumberFormat="1" applyFont="1"/>
    <xf numFmtId="2" fontId="2" fillId="0" borderId="0" xfId="0" applyNumberFormat="1" applyFont="1" applyAlignment="1">
      <alignment horizontal="left"/>
    </xf>
    <xf numFmtId="2" fontId="7" fillId="0" borderId="0" xfId="0" applyNumberFormat="1" applyFont="1" applyAlignment="1">
      <alignment horizontal="left"/>
    </xf>
    <xf numFmtId="2" fontId="0" fillId="0" borderId="0" xfId="0" applyNumberFormat="1"/>
    <xf numFmtId="2" fontId="11" fillId="0" borderId="1" xfId="0" applyNumberFormat="1" applyFont="1" applyBorder="1" applyAlignment="1">
      <alignment horizontal="center" vertical="top"/>
    </xf>
    <xf numFmtId="1" fontId="5" fillId="0" borderId="0" xfId="0" applyNumberFormat="1" applyFont="1"/>
    <xf numFmtId="0" fontId="12" fillId="0" borderId="0" xfId="0" applyFont="1" applyAlignment="1">
      <alignment horizontal="right"/>
    </xf>
    <xf numFmtId="1" fontId="0" fillId="0" borderId="0" xfId="0" applyNumberFormat="1"/>
    <xf numFmtId="2" fontId="3" fillId="0" borderId="0" xfId="0" applyNumberFormat="1" applyFont="1" applyAlignment="1">
      <alignment horizontal="left"/>
    </xf>
    <xf numFmtId="2" fontId="1" fillId="0" borderId="0" xfId="0" applyNumberFormat="1" applyFont="1" applyAlignment="1">
      <alignment horizontal="left"/>
    </xf>
    <xf numFmtId="2" fontId="2" fillId="0" borderId="0" xfId="0" quotePrefix="1" applyNumberFormat="1" applyFont="1" applyAlignment="1">
      <alignment horizontal="right"/>
    </xf>
    <xf numFmtId="0" fontId="2" fillId="0" borderId="0" xfId="0" applyFon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tabColor rgb="FF00B050"/>
    <outlinePr summaryBelow="0" summaryRight="0"/>
  </sheetPr>
  <dimension ref="A1:G1901"/>
  <sheetViews>
    <sheetView workbookViewId="0">
      <selection activeCell="G1" sqref="G1"/>
    </sheetView>
  </sheetViews>
  <sheetFormatPr baseColWidth="10" defaultColWidth="12.5703125" defaultRowHeight="15" customHeight="1" x14ac:dyDescent="0.2"/>
  <cols>
    <col min="1" max="1" width="17" bestFit="1" customWidth="1"/>
    <col min="5" max="5" width="19.85546875" customWidth="1"/>
    <col min="6" max="6" width="20.5703125" customWidth="1"/>
  </cols>
  <sheetData>
    <row r="1" spans="1:7" ht="12.75" x14ac:dyDescent="0.2">
      <c r="A1" s="6" t="s">
        <v>1389</v>
      </c>
      <c r="B1" s="6" t="s">
        <v>1390</v>
      </c>
      <c r="C1" s="6" t="s">
        <v>1391</v>
      </c>
      <c r="D1" s="40" t="s">
        <v>6689</v>
      </c>
      <c r="E1" s="6" t="s">
        <v>1392</v>
      </c>
      <c r="F1" s="40" t="s">
        <v>1393</v>
      </c>
      <c r="G1" s="40" t="s">
        <v>1394</v>
      </c>
    </row>
    <row r="2" spans="1:7" x14ac:dyDescent="0.25">
      <c r="A2" s="7">
        <v>44028.793449004632</v>
      </c>
      <c r="B2" s="40" t="s">
        <v>6816</v>
      </c>
      <c r="C2" s="8">
        <v>26</v>
      </c>
      <c r="D2" s="12" t="str">
        <f>IF(C2&lt;20," &lt; 20 ans", IF(C2&lt;30,"[20-30[ ans",IF(C2&lt;40,"[30-40[ ans",IF(C2&lt;50,"[40-50 [ ans",IF(C2&lt;60, "[50-60 [ ans","&gt; 60 ans")))))</f>
        <v>[20-30[ ans</v>
      </c>
      <c r="E2" s="6" t="s">
        <v>6814</v>
      </c>
      <c r="F2" s="6" t="s">
        <v>1395</v>
      </c>
      <c r="G2" s="6" t="s">
        <v>1396</v>
      </c>
    </row>
    <row r="3" spans="1:7" x14ac:dyDescent="0.25">
      <c r="A3" s="7">
        <v>44028.795735196763</v>
      </c>
      <c r="B3" s="40" t="s">
        <v>6816</v>
      </c>
      <c r="C3" s="8">
        <v>24</v>
      </c>
      <c r="D3" s="12" t="str">
        <f t="shared" ref="D3:D66" si="0">IF(C3&lt;20," &lt; 20 ans", IF(C3&lt;30,"[20-30[ ans",IF(C3&lt;40,"[30-40[ ans",IF(C3&lt;50,"[40-50 [ ans",IF(C3&lt;60, "[50-60 [ ans","&gt; 60 ans")))))</f>
        <v>[20-30[ ans</v>
      </c>
      <c r="E3" s="6" t="s">
        <v>6814</v>
      </c>
      <c r="F3" s="6" t="s">
        <v>1397</v>
      </c>
      <c r="G3" s="6" t="s">
        <v>1396</v>
      </c>
    </row>
    <row r="4" spans="1:7" x14ac:dyDescent="0.25">
      <c r="A4" s="7">
        <v>44029.202882569443</v>
      </c>
      <c r="B4" s="40" t="s">
        <v>6816</v>
      </c>
      <c r="C4" s="8">
        <v>41</v>
      </c>
      <c r="D4" s="12" t="str">
        <f t="shared" si="0"/>
        <v>[40-50 [ ans</v>
      </c>
      <c r="E4" s="6" t="s">
        <v>6814</v>
      </c>
      <c r="F4" s="6" t="s">
        <v>1398</v>
      </c>
      <c r="G4" s="6" t="s">
        <v>1399</v>
      </c>
    </row>
    <row r="5" spans="1:7" x14ac:dyDescent="0.25">
      <c r="A5" s="7">
        <v>44029.205592592596</v>
      </c>
      <c r="B5" s="40" t="s">
        <v>6816</v>
      </c>
      <c r="C5" s="8">
        <v>20</v>
      </c>
      <c r="D5" s="12" t="str">
        <f t="shared" si="0"/>
        <v>[20-30[ ans</v>
      </c>
      <c r="E5" s="6" t="s">
        <v>6814</v>
      </c>
      <c r="F5" s="6" t="s">
        <v>1397</v>
      </c>
      <c r="G5" s="6" t="s">
        <v>1396</v>
      </c>
    </row>
    <row r="6" spans="1:7" x14ac:dyDescent="0.25">
      <c r="A6" s="7">
        <v>44029.242832523145</v>
      </c>
      <c r="B6" s="40" t="s">
        <v>6816</v>
      </c>
      <c r="C6" s="8">
        <v>34</v>
      </c>
      <c r="D6" s="12" t="str">
        <f t="shared" si="0"/>
        <v>[30-40[ ans</v>
      </c>
      <c r="E6" s="6" t="s">
        <v>6814</v>
      </c>
      <c r="F6" s="6" t="s">
        <v>1397</v>
      </c>
      <c r="G6" s="6" t="s">
        <v>1400</v>
      </c>
    </row>
    <row r="7" spans="1:7" x14ac:dyDescent="0.25">
      <c r="A7" s="7">
        <v>44032.393399027773</v>
      </c>
      <c r="B7" s="40" t="s">
        <v>6816</v>
      </c>
      <c r="C7" s="8">
        <v>34</v>
      </c>
      <c r="D7" s="12" t="str">
        <f t="shared" si="0"/>
        <v>[30-40[ ans</v>
      </c>
      <c r="E7" s="6" t="s">
        <v>6814</v>
      </c>
      <c r="F7" s="6" t="s">
        <v>1397</v>
      </c>
      <c r="G7" s="6" t="s">
        <v>1396</v>
      </c>
    </row>
    <row r="8" spans="1:7" x14ac:dyDescent="0.25">
      <c r="A8" s="7">
        <v>44032.395569432869</v>
      </c>
      <c r="B8" s="40" t="s">
        <v>6816</v>
      </c>
      <c r="C8" s="8">
        <v>46</v>
      </c>
      <c r="D8" s="12" t="str">
        <f t="shared" si="0"/>
        <v>[40-50 [ ans</v>
      </c>
      <c r="E8" s="6" t="s">
        <v>6814</v>
      </c>
      <c r="F8" s="6" t="s">
        <v>1397</v>
      </c>
      <c r="G8" s="6" t="s">
        <v>1396</v>
      </c>
    </row>
    <row r="9" spans="1:7" x14ac:dyDescent="0.25">
      <c r="A9" s="7">
        <v>44032.398643923611</v>
      </c>
      <c r="B9" s="40" t="s">
        <v>6816</v>
      </c>
      <c r="C9" s="8">
        <v>19</v>
      </c>
      <c r="D9" s="12" t="str">
        <f t="shared" si="0"/>
        <v xml:space="preserve"> &lt; 20 ans</v>
      </c>
      <c r="E9" s="6" t="s">
        <v>6814</v>
      </c>
      <c r="F9" s="6" t="s">
        <v>1395</v>
      </c>
      <c r="G9" s="6" t="s">
        <v>1401</v>
      </c>
    </row>
    <row r="10" spans="1:7" x14ac:dyDescent="0.25">
      <c r="A10" s="7">
        <v>44032.410668206023</v>
      </c>
      <c r="B10" s="40" t="s">
        <v>6816</v>
      </c>
      <c r="C10" s="8">
        <v>40</v>
      </c>
      <c r="D10" s="12" t="str">
        <f t="shared" si="0"/>
        <v>[40-50 [ ans</v>
      </c>
      <c r="E10" s="6" t="s">
        <v>6814</v>
      </c>
      <c r="F10" s="6" t="s">
        <v>1397</v>
      </c>
      <c r="G10" s="6" t="s">
        <v>1400</v>
      </c>
    </row>
    <row r="11" spans="1:7" x14ac:dyDescent="0.25">
      <c r="A11" s="7">
        <v>44032.412793553245</v>
      </c>
      <c r="B11" s="40" t="s">
        <v>6816</v>
      </c>
      <c r="C11" s="8">
        <v>28</v>
      </c>
      <c r="D11" s="12" t="str">
        <f t="shared" si="0"/>
        <v>[20-30[ ans</v>
      </c>
      <c r="E11" s="6" t="s">
        <v>6814</v>
      </c>
      <c r="F11" s="6" t="s">
        <v>1402</v>
      </c>
      <c r="G11" s="6" t="s">
        <v>1396</v>
      </c>
    </row>
    <row r="12" spans="1:7" x14ac:dyDescent="0.25">
      <c r="A12" s="7">
        <v>44032.414325069447</v>
      </c>
      <c r="B12" s="40" t="s">
        <v>6816</v>
      </c>
      <c r="C12" s="8">
        <v>38</v>
      </c>
      <c r="D12" s="12" t="str">
        <f t="shared" si="0"/>
        <v>[30-40[ ans</v>
      </c>
      <c r="E12" s="6" t="s">
        <v>6814</v>
      </c>
      <c r="F12" s="6" t="s">
        <v>1395</v>
      </c>
      <c r="G12" s="6" t="s">
        <v>1400</v>
      </c>
    </row>
    <row r="13" spans="1:7" x14ac:dyDescent="0.25">
      <c r="A13" s="7">
        <v>44032.416431180551</v>
      </c>
      <c r="B13" s="40" t="s">
        <v>6816</v>
      </c>
      <c r="C13" s="8">
        <v>29</v>
      </c>
      <c r="D13" s="12" t="str">
        <f t="shared" si="0"/>
        <v>[20-30[ ans</v>
      </c>
      <c r="E13" s="6" t="s">
        <v>6814</v>
      </c>
      <c r="F13" s="6" t="s">
        <v>1398</v>
      </c>
      <c r="G13" s="6" t="s">
        <v>1396</v>
      </c>
    </row>
    <row r="14" spans="1:7" x14ac:dyDescent="0.25">
      <c r="A14" s="7">
        <v>44032.419610543977</v>
      </c>
      <c r="B14" s="40" t="s">
        <v>6816</v>
      </c>
      <c r="C14" s="8">
        <v>37</v>
      </c>
      <c r="D14" s="12" t="str">
        <f t="shared" si="0"/>
        <v>[30-40[ ans</v>
      </c>
      <c r="E14" s="6" t="s">
        <v>6814</v>
      </c>
      <c r="F14" s="6" t="s">
        <v>1398</v>
      </c>
      <c r="G14" s="6" t="s">
        <v>1396</v>
      </c>
    </row>
    <row r="15" spans="1:7" x14ac:dyDescent="0.25">
      <c r="A15" s="7">
        <v>44032.421386250004</v>
      </c>
      <c r="B15" s="40" t="s">
        <v>6817</v>
      </c>
      <c r="C15" s="8">
        <v>39</v>
      </c>
      <c r="D15" s="12" t="str">
        <f t="shared" si="0"/>
        <v>[30-40[ ans</v>
      </c>
      <c r="E15" s="6" t="s">
        <v>6814</v>
      </c>
      <c r="F15" s="6" t="s">
        <v>1398</v>
      </c>
      <c r="G15" s="6" t="s">
        <v>1399</v>
      </c>
    </row>
    <row r="16" spans="1:7" x14ac:dyDescent="0.25">
      <c r="A16" s="7">
        <v>44032.422973159722</v>
      </c>
      <c r="B16" s="40" t="s">
        <v>6817</v>
      </c>
      <c r="C16" s="8">
        <v>32</v>
      </c>
      <c r="D16" s="12" t="str">
        <f t="shared" si="0"/>
        <v>[30-40[ ans</v>
      </c>
      <c r="E16" s="6" t="s">
        <v>6814</v>
      </c>
      <c r="F16" s="6" t="s">
        <v>1397</v>
      </c>
      <c r="G16" s="6" t="s">
        <v>1399</v>
      </c>
    </row>
    <row r="17" spans="1:7" x14ac:dyDescent="0.25">
      <c r="A17" s="7">
        <v>44032.450765810187</v>
      </c>
      <c r="B17" s="40" t="s">
        <v>6816</v>
      </c>
      <c r="C17" s="8">
        <v>39</v>
      </c>
      <c r="D17" s="12" t="str">
        <f t="shared" si="0"/>
        <v>[30-40[ ans</v>
      </c>
      <c r="E17" s="40" t="s">
        <v>6058</v>
      </c>
      <c r="F17" s="6" t="s">
        <v>1398</v>
      </c>
      <c r="G17" s="6" t="s">
        <v>1403</v>
      </c>
    </row>
    <row r="18" spans="1:7" x14ac:dyDescent="0.25">
      <c r="A18" s="7">
        <v>44032.453433125003</v>
      </c>
      <c r="B18" s="40" t="s">
        <v>6816</v>
      </c>
      <c r="C18" s="8">
        <v>29</v>
      </c>
      <c r="D18" s="12" t="str">
        <f t="shared" si="0"/>
        <v>[20-30[ ans</v>
      </c>
      <c r="E18" s="40" t="s">
        <v>6058</v>
      </c>
      <c r="F18" s="6" t="s">
        <v>1398</v>
      </c>
      <c r="G18" s="6" t="s">
        <v>1396</v>
      </c>
    </row>
    <row r="19" spans="1:7" x14ac:dyDescent="0.25">
      <c r="A19" s="7">
        <v>44032.455071006945</v>
      </c>
      <c r="B19" s="40" t="s">
        <v>6816</v>
      </c>
      <c r="C19" s="8">
        <v>42</v>
      </c>
      <c r="D19" s="12" t="str">
        <f t="shared" si="0"/>
        <v>[40-50 [ ans</v>
      </c>
      <c r="E19" s="40" t="s">
        <v>6058</v>
      </c>
      <c r="F19" s="6" t="s">
        <v>1397</v>
      </c>
      <c r="G19" s="6" t="s">
        <v>1400</v>
      </c>
    </row>
    <row r="20" spans="1:7" x14ac:dyDescent="0.25">
      <c r="A20" s="7">
        <v>44032.457327800927</v>
      </c>
      <c r="B20" s="40" t="s">
        <v>6816</v>
      </c>
      <c r="C20" s="8">
        <v>24</v>
      </c>
      <c r="D20" s="12" t="str">
        <f t="shared" si="0"/>
        <v>[20-30[ ans</v>
      </c>
      <c r="E20" s="40" t="s">
        <v>6058</v>
      </c>
      <c r="F20" s="6" t="s">
        <v>1398</v>
      </c>
      <c r="G20" s="6" t="s">
        <v>1396</v>
      </c>
    </row>
    <row r="21" spans="1:7" x14ac:dyDescent="0.25">
      <c r="A21" s="7">
        <v>44032.458806006944</v>
      </c>
      <c r="B21" s="40" t="s">
        <v>6817</v>
      </c>
      <c r="C21" s="8">
        <v>22</v>
      </c>
      <c r="D21" s="12" t="str">
        <f t="shared" si="0"/>
        <v>[20-30[ ans</v>
      </c>
      <c r="E21" s="6" t="s">
        <v>6814</v>
      </c>
      <c r="F21" s="6" t="s">
        <v>1402</v>
      </c>
      <c r="G21" s="6" t="s">
        <v>1396</v>
      </c>
    </row>
    <row r="22" spans="1:7" x14ac:dyDescent="0.25">
      <c r="A22" s="7">
        <v>44032.459837222224</v>
      </c>
      <c r="B22" s="40" t="s">
        <v>6816</v>
      </c>
      <c r="C22" s="8">
        <v>32</v>
      </c>
      <c r="D22" s="12" t="str">
        <f t="shared" si="0"/>
        <v>[30-40[ ans</v>
      </c>
      <c r="E22" s="6" t="s">
        <v>6815</v>
      </c>
      <c r="F22" s="6" t="s">
        <v>1404</v>
      </c>
      <c r="G22" s="6" t="s">
        <v>1396</v>
      </c>
    </row>
    <row r="23" spans="1:7" x14ac:dyDescent="0.25">
      <c r="A23" s="7">
        <v>44032.462693333335</v>
      </c>
      <c r="B23" s="40" t="s">
        <v>6816</v>
      </c>
      <c r="C23" s="8">
        <v>20</v>
      </c>
      <c r="D23" s="12" t="str">
        <f t="shared" si="0"/>
        <v>[20-30[ ans</v>
      </c>
      <c r="E23" s="6" t="s">
        <v>6814</v>
      </c>
      <c r="F23" s="6" t="s">
        <v>1402</v>
      </c>
      <c r="G23" s="6" t="s">
        <v>1396</v>
      </c>
    </row>
    <row r="24" spans="1:7" x14ac:dyDescent="0.25">
      <c r="A24" s="7">
        <v>44032.463870173611</v>
      </c>
      <c r="B24" s="40" t="s">
        <v>6816</v>
      </c>
      <c r="C24" s="8">
        <v>27</v>
      </c>
      <c r="D24" s="12" t="str">
        <f t="shared" si="0"/>
        <v>[20-30[ ans</v>
      </c>
      <c r="E24" s="40" t="s">
        <v>6058</v>
      </c>
      <c r="F24" s="6" t="s">
        <v>1398</v>
      </c>
      <c r="G24" s="6" t="s">
        <v>1396</v>
      </c>
    </row>
    <row r="25" spans="1:7" x14ac:dyDescent="0.25">
      <c r="A25" s="7">
        <v>44032.465629074075</v>
      </c>
      <c r="B25" s="40" t="s">
        <v>6816</v>
      </c>
      <c r="C25" s="8">
        <v>31</v>
      </c>
      <c r="D25" s="12" t="str">
        <f t="shared" si="0"/>
        <v>[30-40[ ans</v>
      </c>
      <c r="E25" s="6" t="s">
        <v>6814</v>
      </c>
      <c r="F25" s="6" t="s">
        <v>1398</v>
      </c>
      <c r="G25" s="6" t="s">
        <v>1396</v>
      </c>
    </row>
    <row r="26" spans="1:7" x14ac:dyDescent="0.25">
      <c r="A26" s="7">
        <v>44032.467610706022</v>
      </c>
      <c r="B26" s="40" t="s">
        <v>6816</v>
      </c>
      <c r="C26" s="8">
        <v>20</v>
      </c>
      <c r="D26" s="12" t="str">
        <f t="shared" si="0"/>
        <v>[20-30[ ans</v>
      </c>
      <c r="E26" s="6" t="s">
        <v>6814</v>
      </c>
      <c r="F26" s="6" t="s">
        <v>1397</v>
      </c>
      <c r="G26" s="6" t="s">
        <v>1396</v>
      </c>
    </row>
    <row r="27" spans="1:7" x14ac:dyDescent="0.25">
      <c r="A27" s="7">
        <v>44032.470279629633</v>
      </c>
      <c r="B27" s="40" t="s">
        <v>6816</v>
      </c>
      <c r="C27" s="8">
        <v>29</v>
      </c>
      <c r="D27" s="12" t="str">
        <f t="shared" si="0"/>
        <v>[20-30[ ans</v>
      </c>
      <c r="E27" s="6" t="s">
        <v>6814</v>
      </c>
      <c r="F27" s="6" t="s">
        <v>1397</v>
      </c>
      <c r="G27" s="6" t="s">
        <v>1396</v>
      </c>
    </row>
    <row r="28" spans="1:7" x14ac:dyDescent="0.25">
      <c r="A28" s="7">
        <v>44032.471337453702</v>
      </c>
      <c r="B28" s="40" t="s">
        <v>6816</v>
      </c>
      <c r="C28" s="8">
        <v>32</v>
      </c>
      <c r="D28" s="12" t="str">
        <f t="shared" si="0"/>
        <v>[30-40[ ans</v>
      </c>
      <c r="E28" s="6" t="s">
        <v>6814</v>
      </c>
      <c r="F28" s="6" t="s">
        <v>1397</v>
      </c>
      <c r="G28" s="6" t="s">
        <v>1400</v>
      </c>
    </row>
    <row r="29" spans="1:7" x14ac:dyDescent="0.25">
      <c r="A29" s="7">
        <v>44032.474961863423</v>
      </c>
      <c r="B29" s="40" t="s">
        <v>6816</v>
      </c>
      <c r="C29" s="8">
        <v>29</v>
      </c>
      <c r="D29" s="12" t="str">
        <f t="shared" si="0"/>
        <v>[20-30[ ans</v>
      </c>
      <c r="E29" s="6" t="s">
        <v>6814</v>
      </c>
      <c r="F29" s="6" t="s">
        <v>1397</v>
      </c>
      <c r="G29" s="6" t="s">
        <v>1399</v>
      </c>
    </row>
    <row r="30" spans="1:7" x14ac:dyDescent="0.25">
      <c r="A30" s="7">
        <v>44032.47764996528</v>
      </c>
      <c r="B30" s="40" t="s">
        <v>6817</v>
      </c>
      <c r="C30" s="8">
        <v>25</v>
      </c>
      <c r="D30" s="12" t="str">
        <f t="shared" si="0"/>
        <v>[20-30[ ans</v>
      </c>
      <c r="E30" s="6" t="s">
        <v>6814</v>
      </c>
      <c r="F30" s="6" t="s">
        <v>1397</v>
      </c>
      <c r="G30" s="6" t="s">
        <v>1396</v>
      </c>
    </row>
    <row r="31" spans="1:7" x14ac:dyDescent="0.25">
      <c r="A31" s="7">
        <v>44032.480369849538</v>
      </c>
      <c r="B31" s="40" t="s">
        <v>6816</v>
      </c>
      <c r="C31" s="8">
        <v>27</v>
      </c>
      <c r="D31" s="12" t="str">
        <f t="shared" si="0"/>
        <v>[20-30[ ans</v>
      </c>
      <c r="E31" s="6" t="s">
        <v>6814</v>
      </c>
      <c r="F31" s="6" t="s">
        <v>1395</v>
      </c>
      <c r="G31" s="6" t="s">
        <v>1405</v>
      </c>
    </row>
    <row r="32" spans="1:7" x14ac:dyDescent="0.25">
      <c r="A32" s="7">
        <v>44032.482211157403</v>
      </c>
      <c r="B32" s="40" t="s">
        <v>6816</v>
      </c>
      <c r="C32" s="8">
        <v>33</v>
      </c>
      <c r="D32" s="12" t="str">
        <f t="shared" si="0"/>
        <v>[30-40[ ans</v>
      </c>
      <c r="E32" s="6" t="s">
        <v>6814</v>
      </c>
      <c r="F32" s="6" t="s">
        <v>1397</v>
      </c>
      <c r="G32" s="6" t="s">
        <v>1396</v>
      </c>
    </row>
    <row r="33" spans="1:7" x14ac:dyDescent="0.25">
      <c r="A33" s="7">
        <v>44032.48247609954</v>
      </c>
      <c r="B33" s="40" t="s">
        <v>6816</v>
      </c>
      <c r="C33" s="8">
        <v>26</v>
      </c>
      <c r="D33" s="12" t="str">
        <f t="shared" si="0"/>
        <v>[20-30[ ans</v>
      </c>
      <c r="E33" s="6" t="s">
        <v>6814</v>
      </c>
      <c r="F33" s="6" t="s">
        <v>1397</v>
      </c>
      <c r="G33" s="6" t="s">
        <v>1396</v>
      </c>
    </row>
    <row r="34" spans="1:7" x14ac:dyDescent="0.25">
      <c r="A34" s="7">
        <v>44032.48325420139</v>
      </c>
      <c r="B34" s="40" t="s">
        <v>6816</v>
      </c>
      <c r="C34" s="8">
        <v>26</v>
      </c>
      <c r="D34" s="12" t="str">
        <f t="shared" si="0"/>
        <v>[20-30[ ans</v>
      </c>
      <c r="E34" s="6" t="s">
        <v>6814</v>
      </c>
      <c r="F34" s="6" t="s">
        <v>1397</v>
      </c>
      <c r="G34" s="6" t="s">
        <v>1396</v>
      </c>
    </row>
    <row r="35" spans="1:7" x14ac:dyDescent="0.25">
      <c r="A35" s="7">
        <v>44032.483439560187</v>
      </c>
      <c r="B35" s="40" t="s">
        <v>6816</v>
      </c>
      <c r="C35" s="8">
        <v>27</v>
      </c>
      <c r="D35" s="12" t="str">
        <f t="shared" si="0"/>
        <v>[20-30[ ans</v>
      </c>
      <c r="E35" s="6" t="s">
        <v>6814</v>
      </c>
      <c r="F35" s="6" t="s">
        <v>1397</v>
      </c>
      <c r="G35" s="6" t="s">
        <v>1396</v>
      </c>
    </row>
    <row r="36" spans="1:7" x14ac:dyDescent="0.25">
      <c r="A36" s="7">
        <v>44032.483806400458</v>
      </c>
      <c r="B36" s="40" t="s">
        <v>6816</v>
      </c>
      <c r="C36" s="8">
        <v>43</v>
      </c>
      <c r="D36" s="12" t="str">
        <f t="shared" si="0"/>
        <v>[40-50 [ ans</v>
      </c>
      <c r="E36" s="40" t="s">
        <v>6058</v>
      </c>
      <c r="F36" s="6" t="s">
        <v>1398</v>
      </c>
      <c r="G36" s="6" t="s">
        <v>1400</v>
      </c>
    </row>
    <row r="37" spans="1:7" x14ac:dyDescent="0.25">
      <c r="A37" s="7">
        <v>44032.48490059028</v>
      </c>
      <c r="B37" s="40" t="s">
        <v>6816</v>
      </c>
      <c r="C37" s="8">
        <v>27</v>
      </c>
      <c r="D37" s="12" t="str">
        <f t="shared" si="0"/>
        <v>[20-30[ ans</v>
      </c>
      <c r="E37" s="6" t="s">
        <v>6814</v>
      </c>
      <c r="F37" s="6" t="s">
        <v>1397</v>
      </c>
      <c r="G37" s="6" t="s">
        <v>1396</v>
      </c>
    </row>
    <row r="38" spans="1:7" x14ac:dyDescent="0.25">
      <c r="A38" s="7">
        <v>44032.485689884255</v>
      </c>
      <c r="B38" s="40" t="s">
        <v>6816</v>
      </c>
      <c r="C38" s="8">
        <v>50</v>
      </c>
      <c r="D38" s="12" t="str">
        <f t="shared" si="0"/>
        <v>[50-60 [ ans</v>
      </c>
      <c r="E38" s="40" t="s">
        <v>6058</v>
      </c>
      <c r="F38" s="6" t="s">
        <v>1397</v>
      </c>
      <c r="G38" s="6" t="s">
        <v>1400</v>
      </c>
    </row>
    <row r="39" spans="1:7" x14ac:dyDescent="0.25">
      <c r="A39" s="7">
        <v>44032.485743645833</v>
      </c>
      <c r="B39" s="40" t="s">
        <v>6816</v>
      </c>
      <c r="C39" s="8">
        <v>28</v>
      </c>
      <c r="D39" s="12" t="str">
        <f t="shared" si="0"/>
        <v>[20-30[ ans</v>
      </c>
      <c r="E39" s="6" t="s">
        <v>6814</v>
      </c>
      <c r="F39" s="6" t="s">
        <v>1398</v>
      </c>
      <c r="G39" s="6" t="s">
        <v>1396</v>
      </c>
    </row>
    <row r="40" spans="1:7" x14ac:dyDescent="0.25">
      <c r="A40" s="7">
        <v>44032.487800844909</v>
      </c>
      <c r="B40" s="40" t="s">
        <v>6816</v>
      </c>
      <c r="C40" s="8">
        <v>25</v>
      </c>
      <c r="D40" s="12" t="str">
        <f t="shared" si="0"/>
        <v>[20-30[ ans</v>
      </c>
      <c r="E40" s="6" t="s">
        <v>6814</v>
      </c>
      <c r="F40" s="6" t="s">
        <v>1404</v>
      </c>
      <c r="G40" s="6" t="s">
        <v>1396</v>
      </c>
    </row>
    <row r="41" spans="1:7" x14ac:dyDescent="0.25">
      <c r="A41" s="7">
        <v>44032.488172060184</v>
      </c>
      <c r="B41" s="40" t="s">
        <v>6816</v>
      </c>
      <c r="C41" s="8">
        <v>42</v>
      </c>
      <c r="D41" s="12" t="str">
        <f t="shared" si="0"/>
        <v>[40-50 [ ans</v>
      </c>
      <c r="E41" s="40" t="s">
        <v>6058</v>
      </c>
      <c r="F41" s="6" t="s">
        <v>1398</v>
      </c>
      <c r="G41" s="6" t="s">
        <v>1399</v>
      </c>
    </row>
    <row r="42" spans="1:7" x14ac:dyDescent="0.25">
      <c r="A42" s="7">
        <v>44032.488630347223</v>
      </c>
      <c r="B42" s="40" t="s">
        <v>6816</v>
      </c>
      <c r="C42" s="8">
        <v>25</v>
      </c>
      <c r="D42" s="12" t="str">
        <f t="shared" si="0"/>
        <v>[20-30[ ans</v>
      </c>
      <c r="E42" s="40" t="s">
        <v>6058</v>
      </c>
      <c r="F42" s="6" t="s">
        <v>1395</v>
      </c>
      <c r="G42" s="6" t="s">
        <v>1396</v>
      </c>
    </row>
    <row r="43" spans="1:7" x14ac:dyDescent="0.25">
      <c r="A43" s="7">
        <v>44032.488900659722</v>
      </c>
      <c r="B43" s="40" t="s">
        <v>6816</v>
      </c>
      <c r="C43" s="8">
        <v>26</v>
      </c>
      <c r="D43" s="12" t="str">
        <f t="shared" si="0"/>
        <v>[20-30[ ans</v>
      </c>
      <c r="E43" s="40" t="s">
        <v>6058</v>
      </c>
      <c r="F43" s="6" t="s">
        <v>1397</v>
      </c>
      <c r="G43" s="6" t="s">
        <v>1396</v>
      </c>
    </row>
    <row r="44" spans="1:7" x14ac:dyDescent="0.25">
      <c r="A44" s="7">
        <v>44032.489119652775</v>
      </c>
      <c r="B44" s="40" t="s">
        <v>6816</v>
      </c>
      <c r="C44" s="8">
        <v>39</v>
      </c>
      <c r="D44" s="12" t="str">
        <f t="shared" si="0"/>
        <v>[30-40[ ans</v>
      </c>
      <c r="E44" s="40" t="s">
        <v>6058</v>
      </c>
      <c r="F44" s="6" t="s">
        <v>1397</v>
      </c>
      <c r="G44" s="6" t="s">
        <v>1400</v>
      </c>
    </row>
    <row r="45" spans="1:7" x14ac:dyDescent="0.25">
      <c r="A45" s="7">
        <v>44032.48941981481</v>
      </c>
      <c r="B45" s="40" t="s">
        <v>6816</v>
      </c>
      <c r="C45" s="8">
        <v>29</v>
      </c>
      <c r="D45" s="12" t="str">
        <f t="shared" si="0"/>
        <v>[20-30[ ans</v>
      </c>
      <c r="E45" s="40" t="s">
        <v>6058</v>
      </c>
      <c r="F45" s="6" t="s">
        <v>1397</v>
      </c>
      <c r="G45" s="6" t="s">
        <v>1396</v>
      </c>
    </row>
    <row r="46" spans="1:7" x14ac:dyDescent="0.25">
      <c r="A46" s="7">
        <v>44032.489816898145</v>
      </c>
      <c r="B46" s="40" t="s">
        <v>6816</v>
      </c>
      <c r="C46" s="8">
        <v>37</v>
      </c>
      <c r="D46" s="12" t="str">
        <f t="shared" si="0"/>
        <v>[30-40[ ans</v>
      </c>
      <c r="E46" s="40" t="s">
        <v>6058</v>
      </c>
      <c r="F46" s="6" t="s">
        <v>1397</v>
      </c>
      <c r="G46" s="6" t="s">
        <v>1400</v>
      </c>
    </row>
    <row r="47" spans="1:7" x14ac:dyDescent="0.25">
      <c r="A47" s="7">
        <v>44032.489852465282</v>
      </c>
      <c r="B47" s="40" t="s">
        <v>6816</v>
      </c>
      <c r="C47" s="8">
        <v>27</v>
      </c>
      <c r="D47" s="12" t="str">
        <f t="shared" si="0"/>
        <v>[20-30[ ans</v>
      </c>
      <c r="E47" s="40" t="s">
        <v>6058</v>
      </c>
      <c r="F47" s="6" t="s">
        <v>1404</v>
      </c>
      <c r="G47" s="6" t="s">
        <v>1396</v>
      </c>
    </row>
    <row r="48" spans="1:7" x14ac:dyDescent="0.25">
      <c r="A48" s="7">
        <v>44032.490064814818</v>
      </c>
      <c r="B48" s="40" t="s">
        <v>6816</v>
      </c>
      <c r="C48" s="8">
        <v>27</v>
      </c>
      <c r="D48" s="12" t="str">
        <f t="shared" si="0"/>
        <v>[20-30[ ans</v>
      </c>
      <c r="E48" s="40" t="s">
        <v>6058</v>
      </c>
      <c r="F48" s="6" t="s">
        <v>1398</v>
      </c>
      <c r="G48" s="6" t="s">
        <v>1396</v>
      </c>
    </row>
    <row r="49" spans="1:7" x14ac:dyDescent="0.25">
      <c r="A49" s="7">
        <v>44032.490619687502</v>
      </c>
      <c r="B49" s="40" t="s">
        <v>6816</v>
      </c>
      <c r="C49" s="8">
        <v>47</v>
      </c>
      <c r="D49" s="12" t="str">
        <f t="shared" si="0"/>
        <v>[40-50 [ ans</v>
      </c>
      <c r="E49" s="40" t="s">
        <v>6058</v>
      </c>
      <c r="F49" s="6" t="s">
        <v>1398</v>
      </c>
      <c r="G49" s="6" t="s">
        <v>1400</v>
      </c>
    </row>
    <row r="50" spans="1:7" x14ac:dyDescent="0.25">
      <c r="A50" s="7">
        <v>44032.490653287037</v>
      </c>
      <c r="B50" s="40" t="s">
        <v>6816</v>
      </c>
      <c r="C50" s="8">
        <v>45</v>
      </c>
      <c r="D50" s="12" t="str">
        <f t="shared" si="0"/>
        <v>[40-50 [ ans</v>
      </c>
      <c r="E50" s="40" t="s">
        <v>6058</v>
      </c>
      <c r="F50" s="6" t="s">
        <v>1397</v>
      </c>
      <c r="G50" s="6" t="s">
        <v>1396</v>
      </c>
    </row>
    <row r="51" spans="1:7" x14ac:dyDescent="0.25">
      <c r="A51" s="7">
        <v>44032.490716319444</v>
      </c>
      <c r="B51" s="40" t="s">
        <v>6816</v>
      </c>
      <c r="C51" s="8">
        <v>38</v>
      </c>
      <c r="D51" s="12" t="str">
        <f t="shared" si="0"/>
        <v>[30-40[ ans</v>
      </c>
      <c r="E51" s="40" t="s">
        <v>6058</v>
      </c>
      <c r="F51" s="6" t="s">
        <v>1398</v>
      </c>
      <c r="G51" s="6" t="s">
        <v>1396</v>
      </c>
    </row>
    <row r="52" spans="1:7" x14ac:dyDescent="0.25">
      <c r="A52" s="7">
        <v>44032.491330520832</v>
      </c>
      <c r="B52" s="40" t="s">
        <v>6816</v>
      </c>
      <c r="C52" s="8">
        <v>27</v>
      </c>
      <c r="D52" s="12" t="str">
        <f t="shared" si="0"/>
        <v>[20-30[ ans</v>
      </c>
      <c r="E52" s="40" t="s">
        <v>6058</v>
      </c>
      <c r="F52" s="6" t="s">
        <v>1398</v>
      </c>
      <c r="G52" s="6" t="s">
        <v>1396</v>
      </c>
    </row>
    <row r="53" spans="1:7" x14ac:dyDescent="0.25">
      <c r="A53" s="7">
        <v>44032.491615127314</v>
      </c>
      <c r="B53" s="40" t="s">
        <v>6816</v>
      </c>
      <c r="C53" s="8">
        <v>28</v>
      </c>
      <c r="D53" s="12" t="str">
        <f t="shared" si="0"/>
        <v>[20-30[ ans</v>
      </c>
      <c r="E53" s="40" t="s">
        <v>6058</v>
      </c>
      <c r="F53" s="6" t="s">
        <v>1395</v>
      </c>
      <c r="G53" s="6" t="s">
        <v>1400</v>
      </c>
    </row>
    <row r="54" spans="1:7" x14ac:dyDescent="0.25">
      <c r="A54" s="7">
        <v>44032.491714583331</v>
      </c>
      <c r="B54" s="40" t="s">
        <v>6816</v>
      </c>
      <c r="C54" s="8">
        <v>27</v>
      </c>
      <c r="D54" s="12" t="str">
        <f t="shared" si="0"/>
        <v>[20-30[ ans</v>
      </c>
      <c r="E54" s="6" t="s">
        <v>6814</v>
      </c>
      <c r="F54" s="6" t="s">
        <v>1397</v>
      </c>
      <c r="G54" s="6" t="s">
        <v>1399</v>
      </c>
    </row>
    <row r="55" spans="1:7" x14ac:dyDescent="0.25">
      <c r="A55" s="7">
        <v>44032.492066724539</v>
      </c>
      <c r="B55" s="40" t="s">
        <v>6817</v>
      </c>
      <c r="C55" s="8">
        <v>41</v>
      </c>
      <c r="D55" s="12" t="str">
        <f t="shared" si="0"/>
        <v>[40-50 [ ans</v>
      </c>
      <c r="E55" s="40" t="s">
        <v>6058</v>
      </c>
      <c r="F55" s="6" t="s">
        <v>1397</v>
      </c>
      <c r="G55" s="6" t="s">
        <v>1399</v>
      </c>
    </row>
    <row r="56" spans="1:7" x14ac:dyDescent="0.25">
      <c r="A56" s="7">
        <v>44032.492735115738</v>
      </c>
      <c r="B56" s="40" t="s">
        <v>6816</v>
      </c>
      <c r="C56" s="8">
        <v>44</v>
      </c>
      <c r="D56" s="12" t="str">
        <f t="shared" si="0"/>
        <v>[40-50 [ ans</v>
      </c>
      <c r="E56" s="40" t="s">
        <v>6058</v>
      </c>
      <c r="F56" s="6" t="s">
        <v>1397</v>
      </c>
      <c r="G56" s="6" t="s">
        <v>1399</v>
      </c>
    </row>
    <row r="57" spans="1:7" x14ac:dyDescent="0.25">
      <c r="A57" s="7">
        <v>44032.492891076385</v>
      </c>
      <c r="B57" s="40" t="s">
        <v>6816</v>
      </c>
      <c r="C57" s="8">
        <v>24</v>
      </c>
      <c r="D57" s="12" t="str">
        <f t="shared" si="0"/>
        <v>[20-30[ ans</v>
      </c>
      <c r="E57" s="40" t="s">
        <v>6058</v>
      </c>
      <c r="F57" s="6" t="s">
        <v>1397</v>
      </c>
      <c r="G57" s="6" t="s">
        <v>1396</v>
      </c>
    </row>
    <row r="58" spans="1:7" x14ac:dyDescent="0.25">
      <c r="A58" s="7">
        <v>44032.493080578701</v>
      </c>
      <c r="B58" s="40" t="s">
        <v>6816</v>
      </c>
      <c r="C58" s="8">
        <v>28</v>
      </c>
      <c r="D58" s="12" t="str">
        <f t="shared" si="0"/>
        <v>[20-30[ ans</v>
      </c>
      <c r="E58" s="40" t="s">
        <v>6058</v>
      </c>
      <c r="F58" s="6" t="s">
        <v>1398</v>
      </c>
      <c r="G58" s="6" t="s">
        <v>1400</v>
      </c>
    </row>
    <row r="59" spans="1:7" x14ac:dyDescent="0.25">
      <c r="A59" s="7">
        <v>44032.493445057873</v>
      </c>
      <c r="B59" s="40" t="s">
        <v>6816</v>
      </c>
      <c r="C59" s="8">
        <v>32</v>
      </c>
      <c r="D59" s="12" t="str">
        <f t="shared" si="0"/>
        <v>[30-40[ ans</v>
      </c>
      <c r="E59" s="40" t="s">
        <v>6058</v>
      </c>
      <c r="F59" s="6" t="s">
        <v>1398</v>
      </c>
      <c r="G59" s="6" t="s">
        <v>1396</v>
      </c>
    </row>
    <row r="60" spans="1:7" x14ac:dyDescent="0.25">
      <c r="A60" s="7">
        <v>44032.493525243059</v>
      </c>
      <c r="B60" s="40" t="s">
        <v>6816</v>
      </c>
      <c r="C60" s="8">
        <v>30</v>
      </c>
      <c r="D60" s="12" t="str">
        <f t="shared" si="0"/>
        <v>[30-40[ ans</v>
      </c>
      <c r="E60" s="40" t="s">
        <v>6058</v>
      </c>
      <c r="F60" s="6" t="s">
        <v>1395</v>
      </c>
      <c r="G60" s="6" t="s">
        <v>1396</v>
      </c>
    </row>
    <row r="61" spans="1:7" x14ac:dyDescent="0.25">
      <c r="A61" s="7">
        <v>44032.493969988427</v>
      </c>
      <c r="B61" s="40" t="s">
        <v>6816</v>
      </c>
      <c r="C61" s="8">
        <v>29</v>
      </c>
      <c r="D61" s="12" t="str">
        <f t="shared" si="0"/>
        <v>[20-30[ ans</v>
      </c>
      <c r="E61" s="40" t="s">
        <v>6058</v>
      </c>
      <c r="F61" s="6" t="s">
        <v>1397</v>
      </c>
      <c r="G61" s="6" t="s">
        <v>1396</v>
      </c>
    </row>
    <row r="62" spans="1:7" x14ac:dyDescent="0.25">
      <c r="A62" s="7">
        <v>44032.494405486112</v>
      </c>
      <c r="B62" s="40" t="s">
        <v>6816</v>
      </c>
      <c r="C62" s="8">
        <v>27</v>
      </c>
      <c r="D62" s="12" t="str">
        <f t="shared" si="0"/>
        <v>[20-30[ ans</v>
      </c>
      <c r="E62" s="40" t="s">
        <v>6058</v>
      </c>
      <c r="F62" s="6" t="s">
        <v>1398</v>
      </c>
      <c r="G62" s="6" t="s">
        <v>1396</v>
      </c>
    </row>
    <row r="63" spans="1:7" x14ac:dyDescent="0.25">
      <c r="A63" s="7">
        <v>44032.494701493051</v>
      </c>
      <c r="B63" s="40" t="s">
        <v>6816</v>
      </c>
      <c r="C63" s="8">
        <v>38</v>
      </c>
      <c r="D63" s="12" t="str">
        <f t="shared" si="0"/>
        <v>[30-40[ ans</v>
      </c>
      <c r="E63" s="40" t="s">
        <v>6058</v>
      </c>
      <c r="F63" s="6" t="s">
        <v>1395</v>
      </c>
      <c r="G63" s="6" t="s">
        <v>1396</v>
      </c>
    </row>
    <row r="64" spans="1:7" x14ac:dyDescent="0.25">
      <c r="A64" s="7">
        <v>44032.495570763887</v>
      </c>
      <c r="B64" s="40" t="s">
        <v>6816</v>
      </c>
      <c r="C64" s="8">
        <v>25</v>
      </c>
      <c r="D64" s="12" t="str">
        <f t="shared" si="0"/>
        <v>[20-30[ ans</v>
      </c>
      <c r="E64" s="40" t="s">
        <v>6058</v>
      </c>
      <c r="F64" s="6" t="s">
        <v>1397</v>
      </c>
      <c r="G64" s="6" t="s">
        <v>1396</v>
      </c>
    </row>
    <row r="65" spans="1:7" x14ac:dyDescent="0.25">
      <c r="A65" s="7">
        <v>44032.497188009263</v>
      </c>
      <c r="B65" s="40" t="s">
        <v>6816</v>
      </c>
      <c r="C65" s="8">
        <v>36</v>
      </c>
      <c r="D65" s="12" t="str">
        <f t="shared" si="0"/>
        <v>[30-40[ ans</v>
      </c>
      <c r="E65" s="40" t="s">
        <v>6058</v>
      </c>
      <c r="F65" s="6" t="s">
        <v>1397</v>
      </c>
      <c r="G65" s="6" t="s">
        <v>1400</v>
      </c>
    </row>
    <row r="66" spans="1:7" x14ac:dyDescent="0.25">
      <c r="A66" s="7">
        <v>44032.498794918982</v>
      </c>
      <c r="B66" s="40" t="s">
        <v>6816</v>
      </c>
      <c r="C66" s="8">
        <v>25</v>
      </c>
      <c r="D66" s="12" t="str">
        <f t="shared" si="0"/>
        <v>[20-30[ ans</v>
      </c>
      <c r="E66" s="40" t="s">
        <v>6058</v>
      </c>
      <c r="F66" s="6" t="s">
        <v>1397</v>
      </c>
      <c r="G66" s="6" t="s">
        <v>1396</v>
      </c>
    </row>
    <row r="67" spans="1:7" x14ac:dyDescent="0.25">
      <c r="A67" s="7">
        <v>44032.500372951385</v>
      </c>
      <c r="B67" s="40" t="s">
        <v>6816</v>
      </c>
      <c r="C67" s="8">
        <v>26</v>
      </c>
      <c r="D67" s="12" t="str">
        <f t="shared" ref="D67:D130" si="1">IF(C67&lt;20," &lt; 20 ans", IF(C67&lt;30,"[20-30[ ans",IF(C67&lt;40,"[30-40[ ans",IF(C67&lt;50,"[40-50 [ ans",IF(C67&lt;60, "[50-60 [ ans","&gt; 60 ans")))))</f>
        <v>[20-30[ ans</v>
      </c>
      <c r="E67" s="40" t="s">
        <v>6058</v>
      </c>
      <c r="F67" s="6" t="s">
        <v>1397</v>
      </c>
      <c r="G67" s="6" t="s">
        <v>1396</v>
      </c>
    </row>
    <row r="68" spans="1:7" x14ac:dyDescent="0.25">
      <c r="A68" s="7">
        <v>44032.500390590278</v>
      </c>
      <c r="B68" s="40" t="s">
        <v>6816</v>
      </c>
      <c r="C68" s="8">
        <v>36</v>
      </c>
      <c r="D68" s="12" t="str">
        <f t="shared" si="1"/>
        <v>[30-40[ ans</v>
      </c>
      <c r="E68" s="40" t="s">
        <v>6058</v>
      </c>
      <c r="F68" s="6" t="s">
        <v>1398</v>
      </c>
      <c r="G68" s="6" t="s">
        <v>1400</v>
      </c>
    </row>
    <row r="69" spans="1:7" x14ac:dyDescent="0.25">
      <c r="A69" s="7">
        <v>44032.500844722221</v>
      </c>
      <c r="B69" s="40" t="s">
        <v>6816</v>
      </c>
      <c r="C69" s="8">
        <v>29</v>
      </c>
      <c r="D69" s="12" t="str">
        <f t="shared" si="1"/>
        <v>[20-30[ ans</v>
      </c>
      <c r="E69" s="40" t="s">
        <v>6058</v>
      </c>
      <c r="F69" s="6" t="s">
        <v>1398</v>
      </c>
      <c r="G69" s="6" t="s">
        <v>1396</v>
      </c>
    </row>
    <row r="70" spans="1:7" x14ac:dyDescent="0.25">
      <c r="A70" s="7">
        <v>44032.501656400462</v>
      </c>
      <c r="B70" s="40" t="s">
        <v>6816</v>
      </c>
      <c r="C70" s="8">
        <v>37</v>
      </c>
      <c r="D70" s="12" t="str">
        <f t="shared" si="1"/>
        <v>[30-40[ ans</v>
      </c>
      <c r="E70" s="40" t="s">
        <v>6058</v>
      </c>
      <c r="F70" s="6" t="s">
        <v>1398</v>
      </c>
      <c r="G70" s="6" t="s">
        <v>1396</v>
      </c>
    </row>
    <row r="71" spans="1:7" x14ac:dyDescent="0.25">
      <c r="A71" s="7">
        <v>44032.502370358794</v>
      </c>
      <c r="B71" s="40" t="s">
        <v>6816</v>
      </c>
      <c r="C71" s="8">
        <v>35</v>
      </c>
      <c r="D71" s="12" t="str">
        <f t="shared" si="1"/>
        <v>[30-40[ ans</v>
      </c>
      <c r="E71" s="40" t="s">
        <v>6058</v>
      </c>
      <c r="F71" s="6" t="s">
        <v>1397</v>
      </c>
      <c r="G71" s="6" t="s">
        <v>1406</v>
      </c>
    </row>
    <row r="72" spans="1:7" x14ac:dyDescent="0.25">
      <c r="A72" s="7">
        <v>44032.50298719907</v>
      </c>
      <c r="B72" s="40" t="s">
        <v>6817</v>
      </c>
      <c r="C72" s="8">
        <v>25</v>
      </c>
      <c r="D72" s="12" t="str">
        <f t="shared" si="1"/>
        <v>[20-30[ ans</v>
      </c>
      <c r="E72" s="40" t="s">
        <v>6058</v>
      </c>
      <c r="F72" s="6" t="s">
        <v>1397</v>
      </c>
      <c r="G72" s="6" t="s">
        <v>1396</v>
      </c>
    </row>
    <row r="73" spans="1:7" x14ac:dyDescent="0.25">
      <c r="A73" s="7">
        <v>44032.503375150467</v>
      </c>
      <c r="B73" s="40" t="s">
        <v>6817</v>
      </c>
      <c r="C73" s="8">
        <v>20</v>
      </c>
      <c r="D73" s="12" t="str">
        <f t="shared" si="1"/>
        <v>[20-30[ ans</v>
      </c>
      <c r="E73" s="6" t="s">
        <v>6814</v>
      </c>
      <c r="F73" s="6" t="s">
        <v>1398</v>
      </c>
      <c r="G73" s="6" t="s">
        <v>1396</v>
      </c>
    </row>
    <row r="74" spans="1:7" x14ac:dyDescent="0.25">
      <c r="A74" s="7">
        <v>44032.503993275459</v>
      </c>
      <c r="B74" s="40" t="s">
        <v>6816</v>
      </c>
      <c r="C74" s="8">
        <v>25</v>
      </c>
      <c r="D74" s="12" t="str">
        <f t="shared" si="1"/>
        <v>[20-30[ ans</v>
      </c>
      <c r="E74" s="40" t="s">
        <v>6058</v>
      </c>
      <c r="F74" s="6" t="s">
        <v>1397</v>
      </c>
      <c r="G74" s="6" t="s">
        <v>1396</v>
      </c>
    </row>
    <row r="75" spans="1:7" x14ac:dyDescent="0.25">
      <c r="A75" s="7">
        <v>44032.504068414353</v>
      </c>
      <c r="B75" s="40" t="s">
        <v>6816</v>
      </c>
      <c r="C75" s="8">
        <v>29</v>
      </c>
      <c r="D75" s="12" t="str">
        <f t="shared" si="1"/>
        <v>[20-30[ ans</v>
      </c>
      <c r="E75" s="40" t="s">
        <v>6058</v>
      </c>
      <c r="F75" s="6" t="s">
        <v>1397</v>
      </c>
      <c r="G75" s="6" t="s">
        <v>1396</v>
      </c>
    </row>
    <row r="76" spans="1:7" x14ac:dyDescent="0.25">
      <c r="A76" s="7">
        <v>44032.505058009257</v>
      </c>
      <c r="B76" s="40" t="s">
        <v>6816</v>
      </c>
      <c r="C76" s="8">
        <v>19</v>
      </c>
      <c r="D76" s="12" t="str">
        <f t="shared" si="1"/>
        <v xml:space="preserve"> &lt; 20 ans</v>
      </c>
      <c r="E76" s="40" t="s">
        <v>6058</v>
      </c>
      <c r="F76" s="6" t="s">
        <v>1397</v>
      </c>
      <c r="G76" s="6" t="s">
        <v>1400</v>
      </c>
    </row>
    <row r="77" spans="1:7" x14ac:dyDescent="0.25">
      <c r="A77" s="7">
        <v>44032.505422349539</v>
      </c>
      <c r="B77" s="40" t="s">
        <v>6816</v>
      </c>
      <c r="C77" s="8">
        <v>33</v>
      </c>
      <c r="D77" s="12" t="str">
        <f t="shared" si="1"/>
        <v>[30-40[ ans</v>
      </c>
      <c r="E77" s="6" t="s">
        <v>6814</v>
      </c>
      <c r="F77" s="6" t="s">
        <v>1397</v>
      </c>
      <c r="G77" s="6" t="s">
        <v>1396</v>
      </c>
    </row>
    <row r="78" spans="1:7" x14ac:dyDescent="0.25">
      <c r="A78" s="7">
        <v>44032.506142650462</v>
      </c>
      <c r="B78" s="40" t="s">
        <v>6816</v>
      </c>
      <c r="C78" s="8">
        <v>22</v>
      </c>
      <c r="D78" s="12" t="str">
        <f t="shared" si="1"/>
        <v>[20-30[ ans</v>
      </c>
      <c r="E78" s="40" t="s">
        <v>6058</v>
      </c>
      <c r="F78" s="6" t="s">
        <v>1398</v>
      </c>
      <c r="G78" s="6" t="s">
        <v>1396</v>
      </c>
    </row>
    <row r="79" spans="1:7" x14ac:dyDescent="0.25">
      <c r="A79" s="7">
        <v>44032.508239571762</v>
      </c>
      <c r="B79" s="40" t="s">
        <v>6816</v>
      </c>
      <c r="C79" s="8">
        <v>19</v>
      </c>
      <c r="D79" s="12" t="str">
        <f t="shared" si="1"/>
        <v xml:space="preserve"> &lt; 20 ans</v>
      </c>
      <c r="E79" s="40" t="s">
        <v>6058</v>
      </c>
      <c r="F79" s="6" t="s">
        <v>1395</v>
      </c>
      <c r="G79" s="6" t="s">
        <v>1396</v>
      </c>
    </row>
    <row r="80" spans="1:7" x14ac:dyDescent="0.25">
      <c r="A80" s="7">
        <v>44032.509247951384</v>
      </c>
      <c r="B80" s="40" t="s">
        <v>6816</v>
      </c>
      <c r="C80" s="8">
        <v>20</v>
      </c>
      <c r="D80" s="12" t="str">
        <f t="shared" si="1"/>
        <v>[20-30[ ans</v>
      </c>
      <c r="E80" s="6" t="s">
        <v>6814</v>
      </c>
      <c r="F80" s="6" t="s">
        <v>1398</v>
      </c>
      <c r="G80" s="6" t="s">
        <v>1399</v>
      </c>
    </row>
    <row r="81" spans="1:7" x14ac:dyDescent="0.25">
      <c r="A81" s="7">
        <v>44032.509310196758</v>
      </c>
      <c r="B81" s="40" t="s">
        <v>6816</v>
      </c>
      <c r="C81" s="8">
        <v>40</v>
      </c>
      <c r="D81" s="12" t="str">
        <f t="shared" si="1"/>
        <v>[40-50 [ ans</v>
      </c>
      <c r="E81" s="6" t="s">
        <v>6814</v>
      </c>
      <c r="F81" s="6" t="s">
        <v>1398</v>
      </c>
      <c r="G81" s="6" t="s">
        <v>1399</v>
      </c>
    </row>
    <row r="82" spans="1:7" x14ac:dyDescent="0.25">
      <c r="A82" s="7">
        <v>44032.509428067133</v>
      </c>
      <c r="B82" s="40" t="s">
        <v>6816</v>
      </c>
      <c r="C82" s="8">
        <v>33</v>
      </c>
      <c r="D82" s="12" t="str">
        <f t="shared" si="1"/>
        <v>[30-40[ ans</v>
      </c>
      <c r="E82" s="40" t="s">
        <v>6058</v>
      </c>
      <c r="F82" s="6" t="s">
        <v>1395</v>
      </c>
      <c r="G82" s="6" t="s">
        <v>1396</v>
      </c>
    </row>
    <row r="83" spans="1:7" x14ac:dyDescent="0.25">
      <c r="A83" s="7">
        <v>44032.510468958339</v>
      </c>
      <c r="B83" s="40" t="s">
        <v>6816</v>
      </c>
      <c r="C83" s="8">
        <v>42</v>
      </c>
      <c r="D83" s="12" t="str">
        <f t="shared" si="1"/>
        <v>[40-50 [ ans</v>
      </c>
      <c r="E83" s="40" t="s">
        <v>6058</v>
      </c>
      <c r="F83" s="6" t="s">
        <v>1397</v>
      </c>
      <c r="G83" s="6" t="s">
        <v>1396</v>
      </c>
    </row>
    <row r="84" spans="1:7" x14ac:dyDescent="0.25">
      <c r="A84" s="7">
        <v>44032.51057875</v>
      </c>
      <c r="B84" s="40" t="s">
        <v>6816</v>
      </c>
      <c r="C84" s="8">
        <v>40</v>
      </c>
      <c r="D84" s="12" t="str">
        <f t="shared" si="1"/>
        <v>[40-50 [ ans</v>
      </c>
      <c r="E84" s="6" t="s">
        <v>6814</v>
      </c>
      <c r="F84" s="6" t="s">
        <v>1397</v>
      </c>
      <c r="G84" s="6" t="s">
        <v>1396</v>
      </c>
    </row>
    <row r="85" spans="1:7" x14ac:dyDescent="0.25">
      <c r="A85" s="7">
        <v>44032.511306828703</v>
      </c>
      <c r="B85" s="40" t="s">
        <v>6816</v>
      </c>
      <c r="C85" s="8">
        <v>23</v>
      </c>
      <c r="D85" s="12" t="str">
        <f t="shared" si="1"/>
        <v>[20-30[ ans</v>
      </c>
      <c r="E85" s="6" t="s">
        <v>6814</v>
      </c>
      <c r="F85" s="6" t="s">
        <v>1395</v>
      </c>
      <c r="G85" s="6" t="s">
        <v>1399</v>
      </c>
    </row>
    <row r="86" spans="1:7" x14ac:dyDescent="0.25">
      <c r="A86" s="7">
        <v>44032.511594560186</v>
      </c>
      <c r="B86" s="40" t="s">
        <v>6817</v>
      </c>
      <c r="C86" s="8">
        <v>27</v>
      </c>
      <c r="D86" s="12" t="str">
        <f t="shared" si="1"/>
        <v>[20-30[ ans</v>
      </c>
      <c r="E86" s="6" t="s">
        <v>6814</v>
      </c>
      <c r="F86" s="6" t="s">
        <v>1397</v>
      </c>
      <c r="G86" s="6" t="s">
        <v>1396</v>
      </c>
    </row>
    <row r="87" spans="1:7" x14ac:dyDescent="0.25">
      <c r="A87" s="7">
        <v>44032.511960439813</v>
      </c>
      <c r="B87" s="40" t="s">
        <v>6816</v>
      </c>
      <c r="C87" s="8">
        <v>38</v>
      </c>
      <c r="D87" s="12" t="str">
        <f t="shared" si="1"/>
        <v>[30-40[ ans</v>
      </c>
      <c r="E87" s="6" t="s">
        <v>6814</v>
      </c>
      <c r="F87" s="6" t="s">
        <v>1397</v>
      </c>
      <c r="G87" s="6" t="s">
        <v>1396</v>
      </c>
    </row>
    <row r="88" spans="1:7" x14ac:dyDescent="0.25">
      <c r="A88" s="7">
        <v>44032.512303171301</v>
      </c>
      <c r="B88" s="40" t="s">
        <v>6816</v>
      </c>
      <c r="C88" s="8">
        <v>29</v>
      </c>
      <c r="D88" s="12" t="str">
        <f t="shared" si="1"/>
        <v>[20-30[ ans</v>
      </c>
      <c r="E88" s="6" t="s">
        <v>6814</v>
      </c>
      <c r="F88" s="6" t="s">
        <v>1397</v>
      </c>
      <c r="G88" s="6" t="s">
        <v>1396</v>
      </c>
    </row>
    <row r="89" spans="1:7" x14ac:dyDescent="0.25">
      <c r="A89" s="7">
        <v>44032.512430347226</v>
      </c>
      <c r="B89" s="40" t="s">
        <v>6816</v>
      </c>
      <c r="C89" s="8">
        <v>35</v>
      </c>
      <c r="D89" s="12" t="str">
        <f t="shared" si="1"/>
        <v>[30-40[ ans</v>
      </c>
      <c r="E89" s="6" t="s">
        <v>6814</v>
      </c>
      <c r="F89" s="6" t="s">
        <v>1397</v>
      </c>
      <c r="G89" s="6" t="s">
        <v>1399</v>
      </c>
    </row>
    <row r="90" spans="1:7" x14ac:dyDescent="0.25">
      <c r="A90" s="7">
        <v>44032.513207349533</v>
      </c>
      <c r="B90" s="40" t="s">
        <v>6816</v>
      </c>
      <c r="C90" s="8">
        <v>40</v>
      </c>
      <c r="D90" s="12" t="str">
        <f t="shared" si="1"/>
        <v>[40-50 [ ans</v>
      </c>
      <c r="E90" s="6" t="s">
        <v>6814</v>
      </c>
      <c r="F90" s="6" t="s">
        <v>1395</v>
      </c>
      <c r="G90" s="6" t="s">
        <v>1396</v>
      </c>
    </row>
    <row r="91" spans="1:7" x14ac:dyDescent="0.25">
      <c r="A91" s="7">
        <v>44032.51339876157</v>
      </c>
      <c r="B91" s="40" t="s">
        <v>6816</v>
      </c>
      <c r="C91" s="8">
        <v>40</v>
      </c>
      <c r="D91" s="12" t="str">
        <f t="shared" si="1"/>
        <v>[40-50 [ ans</v>
      </c>
      <c r="E91" s="6" t="s">
        <v>6814</v>
      </c>
      <c r="F91" s="6" t="s">
        <v>1395</v>
      </c>
      <c r="G91" s="6" t="s">
        <v>1400</v>
      </c>
    </row>
    <row r="92" spans="1:7" x14ac:dyDescent="0.25">
      <c r="A92" s="7">
        <v>44032.514075208332</v>
      </c>
      <c r="B92" s="40" t="s">
        <v>6816</v>
      </c>
      <c r="C92" s="8">
        <v>53</v>
      </c>
      <c r="D92" s="12" t="str">
        <f t="shared" si="1"/>
        <v>[50-60 [ ans</v>
      </c>
      <c r="E92" s="6" t="s">
        <v>6814</v>
      </c>
      <c r="F92" s="6" t="s">
        <v>1395</v>
      </c>
      <c r="G92" s="6" t="s">
        <v>1407</v>
      </c>
    </row>
    <row r="93" spans="1:7" x14ac:dyDescent="0.25">
      <c r="A93" s="7">
        <v>44032.515240520836</v>
      </c>
      <c r="B93" s="40" t="s">
        <v>6816</v>
      </c>
      <c r="C93" s="8">
        <v>26</v>
      </c>
      <c r="D93" s="12" t="str">
        <f t="shared" si="1"/>
        <v>[20-30[ ans</v>
      </c>
      <c r="E93" s="6" t="s">
        <v>6814</v>
      </c>
      <c r="F93" s="6" t="s">
        <v>1397</v>
      </c>
      <c r="G93" s="6" t="s">
        <v>1399</v>
      </c>
    </row>
    <row r="94" spans="1:7" x14ac:dyDescent="0.25">
      <c r="A94" s="7">
        <v>44032.516281689816</v>
      </c>
      <c r="B94" s="40" t="s">
        <v>6816</v>
      </c>
      <c r="C94" s="8">
        <v>23</v>
      </c>
      <c r="D94" s="12" t="str">
        <f t="shared" si="1"/>
        <v>[20-30[ ans</v>
      </c>
      <c r="E94" s="6" t="s">
        <v>6814</v>
      </c>
      <c r="F94" s="6" t="s">
        <v>1397</v>
      </c>
      <c r="G94" s="6" t="s">
        <v>1408</v>
      </c>
    </row>
    <row r="95" spans="1:7" x14ac:dyDescent="0.25">
      <c r="A95" s="7">
        <v>44032.516741493055</v>
      </c>
      <c r="B95" s="40" t="s">
        <v>6816</v>
      </c>
      <c r="C95" s="8">
        <v>28</v>
      </c>
      <c r="D95" s="12" t="str">
        <f t="shared" si="1"/>
        <v>[20-30[ ans</v>
      </c>
      <c r="E95" s="40" t="s">
        <v>6058</v>
      </c>
      <c r="F95" s="6" t="s">
        <v>1398</v>
      </c>
      <c r="G95" s="6" t="s">
        <v>1400</v>
      </c>
    </row>
    <row r="96" spans="1:7" x14ac:dyDescent="0.25">
      <c r="A96" s="7">
        <v>44032.516886064812</v>
      </c>
      <c r="B96" s="40" t="s">
        <v>6817</v>
      </c>
      <c r="C96" s="8">
        <v>32</v>
      </c>
      <c r="D96" s="12" t="str">
        <f t="shared" si="1"/>
        <v>[30-40[ ans</v>
      </c>
      <c r="E96" s="40" t="s">
        <v>6058</v>
      </c>
      <c r="F96" s="6" t="s">
        <v>1397</v>
      </c>
      <c r="G96" s="6" t="s">
        <v>1400</v>
      </c>
    </row>
    <row r="97" spans="1:7" x14ac:dyDescent="0.25">
      <c r="A97" s="7">
        <v>44032.517107847219</v>
      </c>
      <c r="B97" s="40" t="s">
        <v>6816</v>
      </c>
      <c r="C97" s="8">
        <v>31</v>
      </c>
      <c r="D97" s="12" t="str">
        <f t="shared" si="1"/>
        <v>[30-40[ ans</v>
      </c>
      <c r="E97" s="6" t="s">
        <v>6814</v>
      </c>
      <c r="F97" s="6" t="s">
        <v>1402</v>
      </c>
      <c r="G97" s="6" t="s">
        <v>1396</v>
      </c>
    </row>
    <row r="98" spans="1:7" x14ac:dyDescent="0.25">
      <c r="A98" s="7">
        <v>44032.517491724539</v>
      </c>
      <c r="B98" s="40" t="s">
        <v>6816</v>
      </c>
      <c r="C98" s="8">
        <v>20</v>
      </c>
      <c r="D98" s="12" t="str">
        <f t="shared" si="1"/>
        <v>[20-30[ ans</v>
      </c>
      <c r="E98" s="40" t="s">
        <v>6058</v>
      </c>
      <c r="F98" s="6" t="s">
        <v>1398</v>
      </c>
      <c r="G98" s="6" t="s">
        <v>1396</v>
      </c>
    </row>
    <row r="99" spans="1:7" x14ac:dyDescent="0.25">
      <c r="A99" s="7">
        <v>44032.517506307871</v>
      </c>
      <c r="B99" s="40" t="s">
        <v>6816</v>
      </c>
      <c r="C99" s="8">
        <v>37</v>
      </c>
      <c r="D99" s="12" t="str">
        <f t="shared" si="1"/>
        <v>[30-40[ ans</v>
      </c>
      <c r="E99" s="40" t="s">
        <v>6058</v>
      </c>
      <c r="F99" s="6" t="s">
        <v>1397</v>
      </c>
      <c r="G99" s="6" t="s">
        <v>1396</v>
      </c>
    </row>
    <row r="100" spans="1:7" x14ac:dyDescent="0.25">
      <c r="A100" s="7">
        <v>44032.518031874999</v>
      </c>
      <c r="B100" s="40" t="s">
        <v>6817</v>
      </c>
      <c r="C100" s="8">
        <v>35</v>
      </c>
      <c r="D100" s="12" t="str">
        <f t="shared" si="1"/>
        <v>[30-40[ ans</v>
      </c>
      <c r="E100" s="6" t="s">
        <v>6814</v>
      </c>
      <c r="F100" s="6" t="s">
        <v>1397</v>
      </c>
      <c r="G100" s="6" t="s">
        <v>1396</v>
      </c>
    </row>
    <row r="101" spans="1:7" x14ac:dyDescent="0.25">
      <c r="A101" s="7">
        <v>44032.518166689813</v>
      </c>
      <c r="B101" s="40" t="s">
        <v>6816</v>
      </c>
      <c r="C101" s="8">
        <v>21</v>
      </c>
      <c r="D101" s="12" t="str">
        <f t="shared" si="1"/>
        <v>[20-30[ ans</v>
      </c>
      <c r="E101" s="40" t="s">
        <v>6058</v>
      </c>
      <c r="F101" s="6" t="s">
        <v>1409</v>
      </c>
      <c r="G101" s="6" t="s">
        <v>1396</v>
      </c>
    </row>
    <row r="102" spans="1:7" x14ac:dyDescent="0.25">
      <c r="A102" s="7">
        <v>44032.51822471065</v>
      </c>
      <c r="B102" s="40" t="s">
        <v>6816</v>
      </c>
      <c r="C102" s="8">
        <v>30</v>
      </c>
      <c r="D102" s="12" t="str">
        <f t="shared" si="1"/>
        <v>[30-40[ ans</v>
      </c>
      <c r="E102" s="40" t="s">
        <v>6058</v>
      </c>
      <c r="F102" s="6" t="s">
        <v>1395</v>
      </c>
      <c r="G102" s="6" t="s">
        <v>1396</v>
      </c>
    </row>
    <row r="103" spans="1:7" x14ac:dyDescent="0.25">
      <c r="A103" s="7">
        <v>44032.518910752318</v>
      </c>
      <c r="B103" s="40" t="s">
        <v>6816</v>
      </c>
      <c r="C103" s="8">
        <v>19</v>
      </c>
      <c r="D103" s="12" t="str">
        <f t="shared" si="1"/>
        <v xml:space="preserve"> &lt; 20 ans</v>
      </c>
      <c r="E103" s="40" t="s">
        <v>6058</v>
      </c>
      <c r="F103" s="6" t="s">
        <v>1398</v>
      </c>
      <c r="G103" s="6" t="s">
        <v>1396</v>
      </c>
    </row>
    <row r="104" spans="1:7" x14ac:dyDescent="0.25">
      <c r="A104" s="7">
        <v>44032.518937511573</v>
      </c>
      <c r="B104" s="40" t="s">
        <v>6816</v>
      </c>
      <c r="C104" s="8">
        <v>37</v>
      </c>
      <c r="D104" s="12" t="str">
        <f t="shared" si="1"/>
        <v>[30-40[ ans</v>
      </c>
      <c r="E104" s="40" t="s">
        <v>6058</v>
      </c>
      <c r="F104" s="6" t="s">
        <v>1397</v>
      </c>
      <c r="G104" s="6" t="s">
        <v>1396</v>
      </c>
    </row>
    <row r="105" spans="1:7" x14ac:dyDescent="0.25">
      <c r="A105" s="7">
        <v>44032.5190577662</v>
      </c>
      <c r="B105" s="40" t="s">
        <v>6816</v>
      </c>
      <c r="C105" s="8">
        <v>36</v>
      </c>
      <c r="D105" s="12" t="str">
        <f t="shared" si="1"/>
        <v>[30-40[ ans</v>
      </c>
      <c r="E105" s="6" t="s">
        <v>6814</v>
      </c>
      <c r="F105" s="6" t="s">
        <v>1395</v>
      </c>
      <c r="G105" s="6" t="s">
        <v>1396</v>
      </c>
    </row>
    <row r="106" spans="1:7" x14ac:dyDescent="0.25">
      <c r="A106" s="7">
        <v>44032.519590127311</v>
      </c>
      <c r="B106" s="40" t="s">
        <v>6816</v>
      </c>
      <c r="C106" s="8">
        <v>24</v>
      </c>
      <c r="D106" s="12" t="str">
        <f t="shared" si="1"/>
        <v>[20-30[ ans</v>
      </c>
      <c r="E106" s="40" t="s">
        <v>6058</v>
      </c>
      <c r="F106" s="6" t="s">
        <v>1397</v>
      </c>
      <c r="G106" s="6" t="s">
        <v>1396</v>
      </c>
    </row>
    <row r="107" spans="1:7" x14ac:dyDescent="0.25">
      <c r="A107" s="7">
        <v>44032.519671215283</v>
      </c>
      <c r="B107" s="40" t="s">
        <v>6816</v>
      </c>
      <c r="C107" s="8">
        <v>35</v>
      </c>
      <c r="D107" s="12" t="str">
        <f t="shared" si="1"/>
        <v>[30-40[ ans</v>
      </c>
      <c r="E107" s="40" t="s">
        <v>6058</v>
      </c>
      <c r="F107" s="6" t="s">
        <v>1397</v>
      </c>
      <c r="G107" s="6" t="s">
        <v>1399</v>
      </c>
    </row>
    <row r="108" spans="1:7" x14ac:dyDescent="0.25">
      <c r="A108" s="7">
        <v>44032.519923692133</v>
      </c>
      <c r="B108" s="40" t="s">
        <v>6816</v>
      </c>
      <c r="C108" s="8">
        <v>24</v>
      </c>
      <c r="D108" s="12" t="str">
        <f t="shared" si="1"/>
        <v>[20-30[ ans</v>
      </c>
      <c r="E108" s="6" t="s">
        <v>6814</v>
      </c>
      <c r="F108" s="6" t="s">
        <v>1397</v>
      </c>
      <c r="G108" s="6" t="s">
        <v>1396</v>
      </c>
    </row>
    <row r="109" spans="1:7" x14ac:dyDescent="0.25">
      <c r="A109" s="7">
        <v>44032.520270474539</v>
      </c>
      <c r="B109" s="40" t="s">
        <v>6816</v>
      </c>
      <c r="C109" s="8">
        <v>26</v>
      </c>
      <c r="D109" s="12" t="str">
        <f t="shared" si="1"/>
        <v>[20-30[ ans</v>
      </c>
      <c r="E109" s="40" t="s">
        <v>6058</v>
      </c>
      <c r="F109" s="6" t="s">
        <v>1397</v>
      </c>
      <c r="G109" s="6" t="s">
        <v>1396</v>
      </c>
    </row>
    <row r="110" spans="1:7" x14ac:dyDescent="0.25">
      <c r="A110" s="7">
        <v>44032.520459675929</v>
      </c>
      <c r="B110" s="40" t="s">
        <v>6816</v>
      </c>
      <c r="C110" s="8">
        <v>35</v>
      </c>
      <c r="D110" s="12" t="str">
        <f t="shared" si="1"/>
        <v>[30-40[ ans</v>
      </c>
      <c r="E110" s="40" t="s">
        <v>6058</v>
      </c>
      <c r="F110" s="6" t="s">
        <v>1395</v>
      </c>
      <c r="G110" s="6" t="s">
        <v>1396</v>
      </c>
    </row>
    <row r="111" spans="1:7" x14ac:dyDescent="0.25">
      <c r="A111" s="7">
        <v>44032.520806608794</v>
      </c>
      <c r="B111" s="40" t="s">
        <v>6816</v>
      </c>
      <c r="C111" s="8">
        <v>20</v>
      </c>
      <c r="D111" s="12" t="str">
        <f t="shared" si="1"/>
        <v>[20-30[ ans</v>
      </c>
      <c r="E111" s="40" t="s">
        <v>6058</v>
      </c>
      <c r="F111" s="6" t="s">
        <v>1397</v>
      </c>
      <c r="G111" s="6" t="s">
        <v>1396</v>
      </c>
    </row>
    <row r="112" spans="1:7" x14ac:dyDescent="0.25">
      <c r="A112" s="7">
        <v>44032.521154884264</v>
      </c>
      <c r="B112" s="40" t="s">
        <v>6817</v>
      </c>
      <c r="C112" s="8">
        <v>42</v>
      </c>
      <c r="D112" s="12" t="str">
        <f t="shared" si="1"/>
        <v>[40-50 [ ans</v>
      </c>
      <c r="E112" s="40" t="s">
        <v>6058</v>
      </c>
      <c r="F112" s="6" t="s">
        <v>1398</v>
      </c>
      <c r="G112" s="6" t="s">
        <v>1400</v>
      </c>
    </row>
    <row r="113" spans="1:7" x14ac:dyDescent="0.25">
      <c r="A113" s="7">
        <v>44032.521196134257</v>
      </c>
      <c r="B113" s="40" t="s">
        <v>6816</v>
      </c>
      <c r="C113" s="8">
        <v>26</v>
      </c>
      <c r="D113" s="12" t="str">
        <f t="shared" si="1"/>
        <v>[20-30[ ans</v>
      </c>
      <c r="E113" s="6" t="s">
        <v>6814</v>
      </c>
      <c r="F113" s="6" t="s">
        <v>1398</v>
      </c>
      <c r="G113" s="6" t="s">
        <v>1396</v>
      </c>
    </row>
    <row r="114" spans="1:7" x14ac:dyDescent="0.25">
      <c r="A114" s="7">
        <v>44032.521370833332</v>
      </c>
      <c r="B114" s="40" t="s">
        <v>6816</v>
      </c>
      <c r="C114" s="8">
        <v>23</v>
      </c>
      <c r="D114" s="12" t="str">
        <f t="shared" si="1"/>
        <v>[20-30[ ans</v>
      </c>
      <c r="E114" s="40" t="s">
        <v>6058</v>
      </c>
      <c r="F114" s="6" t="s">
        <v>1397</v>
      </c>
      <c r="G114" s="6" t="s">
        <v>1396</v>
      </c>
    </row>
    <row r="115" spans="1:7" x14ac:dyDescent="0.25">
      <c r="A115" s="7">
        <v>44032.521740532407</v>
      </c>
      <c r="B115" s="40" t="s">
        <v>6816</v>
      </c>
      <c r="C115" s="8">
        <v>31</v>
      </c>
      <c r="D115" s="12" t="str">
        <f t="shared" si="1"/>
        <v>[30-40[ ans</v>
      </c>
      <c r="E115" s="40" t="s">
        <v>6058</v>
      </c>
      <c r="F115" s="6" t="s">
        <v>1395</v>
      </c>
      <c r="G115" s="6" t="s">
        <v>1396</v>
      </c>
    </row>
    <row r="116" spans="1:7" x14ac:dyDescent="0.25">
      <c r="A116" s="7">
        <v>44032.52205363426</v>
      </c>
      <c r="B116" s="40" t="s">
        <v>6816</v>
      </c>
      <c r="C116" s="8">
        <v>20</v>
      </c>
      <c r="D116" s="12" t="str">
        <f t="shared" si="1"/>
        <v>[20-30[ ans</v>
      </c>
      <c r="E116" s="6" t="s">
        <v>6814</v>
      </c>
      <c r="F116" s="6" t="s">
        <v>1397</v>
      </c>
      <c r="G116" s="6" t="s">
        <v>1399</v>
      </c>
    </row>
    <row r="117" spans="1:7" x14ac:dyDescent="0.25">
      <c r="A117" s="7">
        <v>44032.522057268521</v>
      </c>
      <c r="B117" s="40" t="s">
        <v>6816</v>
      </c>
      <c r="C117" s="8">
        <v>19</v>
      </c>
      <c r="D117" s="12" t="str">
        <f t="shared" si="1"/>
        <v xml:space="preserve"> &lt; 20 ans</v>
      </c>
      <c r="E117" s="40" t="s">
        <v>6058</v>
      </c>
      <c r="F117" s="6" t="s">
        <v>1402</v>
      </c>
      <c r="G117" s="6" t="s">
        <v>1396</v>
      </c>
    </row>
    <row r="118" spans="1:7" x14ac:dyDescent="0.25">
      <c r="A118" s="7">
        <v>44032.522921956013</v>
      </c>
      <c r="B118" s="40" t="s">
        <v>6816</v>
      </c>
      <c r="C118" s="8">
        <v>29</v>
      </c>
      <c r="D118" s="12" t="str">
        <f t="shared" si="1"/>
        <v>[20-30[ ans</v>
      </c>
      <c r="E118" s="6" t="s">
        <v>6814</v>
      </c>
      <c r="F118" s="6" t="s">
        <v>1402</v>
      </c>
      <c r="G118" s="6" t="s">
        <v>1399</v>
      </c>
    </row>
    <row r="119" spans="1:7" x14ac:dyDescent="0.25">
      <c r="A119" s="7">
        <v>44032.523746851854</v>
      </c>
      <c r="B119" s="40" t="s">
        <v>6816</v>
      </c>
      <c r="C119" s="8">
        <v>46</v>
      </c>
      <c r="D119" s="12" t="str">
        <f t="shared" si="1"/>
        <v>[40-50 [ ans</v>
      </c>
      <c r="E119" s="6" t="s">
        <v>6814</v>
      </c>
      <c r="F119" s="6" t="s">
        <v>1398</v>
      </c>
      <c r="G119" s="6" t="s">
        <v>1396</v>
      </c>
    </row>
    <row r="120" spans="1:7" x14ac:dyDescent="0.25">
      <c r="A120" s="7">
        <v>44032.523987824075</v>
      </c>
      <c r="B120" s="40" t="s">
        <v>6817</v>
      </c>
      <c r="C120" s="8">
        <v>25</v>
      </c>
      <c r="D120" s="12" t="str">
        <f t="shared" si="1"/>
        <v>[20-30[ ans</v>
      </c>
      <c r="E120" s="40" t="s">
        <v>6058</v>
      </c>
      <c r="F120" s="6" t="s">
        <v>1397</v>
      </c>
      <c r="G120" s="6" t="s">
        <v>1396</v>
      </c>
    </row>
    <row r="121" spans="1:7" x14ac:dyDescent="0.25">
      <c r="A121" s="7">
        <v>44032.524063368051</v>
      </c>
      <c r="B121" s="40" t="s">
        <v>6816</v>
      </c>
      <c r="C121" s="8">
        <v>22</v>
      </c>
      <c r="D121" s="12" t="str">
        <f t="shared" si="1"/>
        <v>[20-30[ ans</v>
      </c>
      <c r="E121" s="40" t="s">
        <v>6058</v>
      </c>
      <c r="F121" s="6" t="s">
        <v>1397</v>
      </c>
      <c r="G121" s="6" t="s">
        <v>1396</v>
      </c>
    </row>
    <row r="122" spans="1:7" x14ac:dyDescent="0.25">
      <c r="A122" s="7">
        <v>44032.524695578701</v>
      </c>
      <c r="B122" s="40" t="s">
        <v>6817</v>
      </c>
      <c r="C122" s="8">
        <v>26</v>
      </c>
      <c r="D122" s="12" t="str">
        <f t="shared" si="1"/>
        <v>[20-30[ ans</v>
      </c>
      <c r="E122" s="40" t="s">
        <v>6058</v>
      </c>
      <c r="F122" s="6" t="s">
        <v>1397</v>
      </c>
      <c r="G122" s="6" t="s">
        <v>1396</v>
      </c>
    </row>
    <row r="123" spans="1:7" x14ac:dyDescent="0.25">
      <c r="A123" s="7">
        <v>44032.524808263886</v>
      </c>
      <c r="B123" s="40" t="s">
        <v>6816</v>
      </c>
      <c r="C123" s="8">
        <v>28</v>
      </c>
      <c r="D123" s="12" t="str">
        <f t="shared" si="1"/>
        <v>[20-30[ ans</v>
      </c>
      <c r="E123" s="40" t="s">
        <v>6058</v>
      </c>
      <c r="F123" s="6" t="s">
        <v>1397</v>
      </c>
      <c r="G123" s="6" t="s">
        <v>1400</v>
      </c>
    </row>
    <row r="124" spans="1:7" x14ac:dyDescent="0.25">
      <c r="A124" s="7">
        <v>44032.525320046298</v>
      </c>
      <c r="B124" s="40" t="s">
        <v>6816</v>
      </c>
      <c r="C124" s="8">
        <v>25</v>
      </c>
      <c r="D124" s="12" t="str">
        <f t="shared" si="1"/>
        <v>[20-30[ ans</v>
      </c>
      <c r="E124" s="40" t="s">
        <v>6058</v>
      </c>
      <c r="F124" s="6" t="s">
        <v>1395</v>
      </c>
      <c r="G124" s="6" t="s">
        <v>1396</v>
      </c>
    </row>
    <row r="125" spans="1:7" x14ac:dyDescent="0.25">
      <c r="A125" s="7">
        <v>44032.525343715279</v>
      </c>
      <c r="B125" s="40" t="s">
        <v>6816</v>
      </c>
      <c r="C125" s="8">
        <v>23</v>
      </c>
      <c r="D125" s="12" t="str">
        <f t="shared" si="1"/>
        <v>[20-30[ ans</v>
      </c>
      <c r="E125" s="6" t="s">
        <v>6814</v>
      </c>
      <c r="F125" s="6" t="s">
        <v>1397</v>
      </c>
      <c r="G125" s="6" t="s">
        <v>1396</v>
      </c>
    </row>
    <row r="126" spans="1:7" x14ac:dyDescent="0.25">
      <c r="A126" s="7">
        <v>44032.525402604166</v>
      </c>
      <c r="B126" s="40" t="s">
        <v>6816</v>
      </c>
      <c r="C126" s="8">
        <v>25</v>
      </c>
      <c r="D126" s="12" t="str">
        <f t="shared" si="1"/>
        <v>[20-30[ ans</v>
      </c>
      <c r="E126" s="40" t="s">
        <v>6058</v>
      </c>
      <c r="F126" s="6" t="s">
        <v>1397</v>
      </c>
      <c r="G126" s="6" t="s">
        <v>1396</v>
      </c>
    </row>
    <row r="127" spans="1:7" x14ac:dyDescent="0.25">
      <c r="A127" s="7">
        <v>44032.526065011574</v>
      </c>
      <c r="B127" s="40" t="s">
        <v>6816</v>
      </c>
      <c r="C127" s="8">
        <v>26</v>
      </c>
      <c r="D127" s="12" t="str">
        <f t="shared" si="1"/>
        <v>[20-30[ ans</v>
      </c>
      <c r="E127" s="40" t="s">
        <v>6058</v>
      </c>
      <c r="F127" s="6" t="s">
        <v>1402</v>
      </c>
      <c r="G127" s="6" t="s">
        <v>1396</v>
      </c>
    </row>
    <row r="128" spans="1:7" x14ac:dyDescent="0.25">
      <c r="A128" s="7">
        <v>44032.526126539349</v>
      </c>
      <c r="B128" s="40" t="s">
        <v>6816</v>
      </c>
      <c r="C128" s="8">
        <v>40</v>
      </c>
      <c r="D128" s="12" t="str">
        <f t="shared" si="1"/>
        <v>[40-50 [ ans</v>
      </c>
      <c r="E128" s="40" t="s">
        <v>6058</v>
      </c>
      <c r="F128" s="6" t="s">
        <v>1398</v>
      </c>
      <c r="G128" s="6" t="s">
        <v>1396</v>
      </c>
    </row>
    <row r="129" spans="1:7" x14ac:dyDescent="0.25">
      <c r="A129" s="7">
        <v>44032.526243495369</v>
      </c>
      <c r="B129" s="40" t="s">
        <v>6816</v>
      </c>
      <c r="C129" s="8">
        <v>35</v>
      </c>
      <c r="D129" s="12" t="str">
        <f t="shared" si="1"/>
        <v>[30-40[ ans</v>
      </c>
      <c r="E129" s="6" t="s">
        <v>6814</v>
      </c>
      <c r="F129" s="6" t="s">
        <v>1395</v>
      </c>
      <c r="G129" s="6" t="s">
        <v>1396</v>
      </c>
    </row>
    <row r="130" spans="1:7" x14ac:dyDescent="0.25">
      <c r="A130" s="7">
        <v>44032.526632997688</v>
      </c>
      <c r="B130" s="40" t="s">
        <v>6816</v>
      </c>
      <c r="C130" s="8">
        <v>28</v>
      </c>
      <c r="D130" s="12" t="str">
        <f t="shared" si="1"/>
        <v>[20-30[ ans</v>
      </c>
      <c r="E130" s="40" t="s">
        <v>6058</v>
      </c>
      <c r="F130" s="6" t="s">
        <v>1397</v>
      </c>
      <c r="G130" s="6" t="s">
        <v>1396</v>
      </c>
    </row>
    <row r="131" spans="1:7" x14ac:dyDescent="0.25">
      <c r="A131" s="7">
        <v>44032.526647465274</v>
      </c>
      <c r="B131" s="40" t="s">
        <v>6816</v>
      </c>
      <c r="C131" s="8">
        <v>26</v>
      </c>
      <c r="D131" s="12" t="str">
        <f t="shared" ref="D131:D194" si="2">IF(C131&lt;20," &lt; 20 ans", IF(C131&lt;30,"[20-30[ ans",IF(C131&lt;40,"[30-40[ ans",IF(C131&lt;50,"[40-50 [ ans",IF(C131&lt;60, "[50-60 [ ans","&gt; 60 ans")))))</f>
        <v>[20-30[ ans</v>
      </c>
      <c r="E131" s="40" t="s">
        <v>6058</v>
      </c>
      <c r="F131" s="6" t="s">
        <v>1404</v>
      </c>
      <c r="G131" s="6" t="s">
        <v>1396</v>
      </c>
    </row>
    <row r="132" spans="1:7" x14ac:dyDescent="0.25">
      <c r="A132" s="7">
        <v>44032.527088668983</v>
      </c>
      <c r="B132" s="40" t="s">
        <v>6817</v>
      </c>
      <c r="C132" s="8">
        <v>34</v>
      </c>
      <c r="D132" s="12" t="str">
        <f t="shared" si="2"/>
        <v>[30-40[ ans</v>
      </c>
      <c r="E132" s="6" t="s">
        <v>6814</v>
      </c>
      <c r="F132" s="6" t="s">
        <v>1397</v>
      </c>
      <c r="G132" s="6" t="s">
        <v>1396</v>
      </c>
    </row>
    <row r="133" spans="1:7" x14ac:dyDescent="0.25">
      <c r="A133" s="7">
        <v>44032.527361736109</v>
      </c>
      <c r="B133" s="40" t="s">
        <v>6816</v>
      </c>
      <c r="C133" s="8">
        <v>28</v>
      </c>
      <c r="D133" s="12" t="str">
        <f t="shared" si="2"/>
        <v>[20-30[ ans</v>
      </c>
      <c r="E133" s="40" t="s">
        <v>6058</v>
      </c>
      <c r="F133" s="6" t="s">
        <v>1398</v>
      </c>
      <c r="G133" s="6" t="s">
        <v>1396</v>
      </c>
    </row>
    <row r="134" spans="1:7" x14ac:dyDescent="0.25">
      <c r="A134" s="7">
        <v>44032.527374293983</v>
      </c>
      <c r="B134" s="40" t="s">
        <v>6816</v>
      </c>
      <c r="C134" s="8">
        <v>51</v>
      </c>
      <c r="D134" s="12" t="str">
        <f t="shared" si="2"/>
        <v>[50-60 [ ans</v>
      </c>
      <c r="E134" s="40" t="s">
        <v>6058</v>
      </c>
      <c r="F134" s="6" t="s">
        <v>1397</v>
      </c>
      <c r="G134" s="6" t="s">
        <v>1396</v>
      </c>
    </row>
    <row r="135" spans="1:7" x14ac:dyDescent="0.25">
      <c r="A135" s="7">
        <v>44032.527973564815</v>
      </c>
      <c r="B135" s="40" t="s">
        <v>6816</v>
      </c>
      <c r="C135" s="8">
        <v>42</v>
      </c>
      <c r="D135" s="12" t="str">
        <f t="shared" si="2"/>
        <v>[40-50 [ ans</v>
      </c>
      <c r="E135" s="6" t="s">
        <v>6814</v>
      </c>
      <c r="F135" s="6" t="s">
        <v>1395</v>
      </c>
      <c r="G135" s="6" t="s">
        <v>1399</v>
      </c>
    </row>
    <row r="136" spans="1:7" x14ac:dyDescent="0.25">
      <c r="A136" s="7">
        <v>44032.528300428239</v>
      </c>
      <c r="B136" s="40" t="s">
        <v>6816</v>
      </c>
      <c r="C136" s="8">
        <v>25</v>
      </c>
      <c r="D136" s="12" t="str">
        <f t="shared" si="2"/>
        <v>[20-30[ ans</v>
      </c>
      <c r="E136" s="40" t="s">
        <v>6058</v>
      </c>
      <c r="F136" s="6" t="s">
        <v>1397</v>
      </c>
      <c r="G136" s="6" t="s">
        <v>1396</v>
      </c>
    </row>
    <row r="137" spans="1:7" x14ac:dyDescent="0.25">
      <c r="A137" s="7">
        <v>44032.528390925931</v>
      </c>
      <c r="B137" s="40" t="s">
        <v>6816</v>
      </c>
      <c r="C137" s="8">
        <v>26</v>
      </c>
      <c r="D137" s="12" t="str">
        <f t="shared" si="2"/>
        <v>[20-30[ ans</v>
      </c>
      <c r="E137" s="40" t="s">
        <v>6058</v>
      </c>
      <c r="F137" s="6" t="s">
        <v>1398</v>
      </c>
      <c r="G137" s="6" t="s">
        <v>1396</v>
      </c>
    </row>
    <row r="138" spans="1:7" x14ac:dyDescent="0.25">
      <c r="A138" s="7">
        <v>44032.528775289349</v>
      </c>
      <c r="B138" s="40" t="s">
        <v>6816</v>
      </c>
      <c r="C138" s="8">
        <v>22</v>
      </c>
      <c r="D138" s="12" t="str">
        <f t="shared" si="2"/>
        <v>[20-30[ ans</v>
      </c>
      <c r="E138" s="6" t="s">
        <v>6814</v>
      </c>
      <c r="F138" s="6" t="s">
        <v>1397</v>
      </c>
      <c r="G138" s="6" t="s">
        <v>1410</v>
      </c>
    </row>
    <row r="139" spans="1:7" x14ac:dyDescent="0.25">
      <c r="A139" s="7">
        <v>44032.529040856476</v>
      </c>
      <c r="B139" s="40" t="s">
        <v>6816</v>
      </c>
      <c r="C139" s="8">
        <v>48</v>
      </c>
      <c r="D139" s="12" t="str">
        <f t="shared" si="2"/>
        <v>[40-50 [ ans</v>
      </c>
      <c r="E139" s="40" t="s">
        <v>6058</v>
      </c>
      <c r="F139" s="6" t="s">
        <v>1398</v>
      </c>
      <c r="G139" s="6" t="s">
        <v>1399</v>
      </c>
    </row>
    <row r="140" spans="1:7" x14ac:dyDescent="0.25">
      <c r="A140" s="7">
        <v>44032.529167199071</v>
      </c>
      <c r="B140" s="40" t="s">
        <v>6816</v>
      </c>
      <c r="C140" s="8">
        <v>32</v>
      </c>
      <c r="D140" s="12" t="str">
        <f t="shared" si="2"/>
        <v>[30-40[ ans</v>
      </c>
      <c r="E140" s="40" t="s">
        <v>6058</v>
      </c>
      <c r="F140" s="6" t="s">
        <v>1395</v>
      </c>
      <c r="G140" s="6" t="s">
        <v>1396</v>
      </c>
    </row>
    <row r="141" spans="1:7" x14ac:dyDescent="0.25">
      <c r="A141" s="7">
        <v>44032.529657152772</v>
      </c>
      <c r="B141" s="40" t="s">
        <v>6816</v>
      </c>
      <c r="C141" s="8">
        <v>26</v>
      </c>
      <c r="D141" s="12" t="str">
        <f t="shared" si="2"/>
        <v>[20-30[ ans</v>
      </c>
      <c r="E141" s="6" t="s">
        <v>6814</v>
      </c>
      <c r="F141" s="6" t="s">
        <v>1397</v>
      </c>
      <c r="G141" s="6" t="s">
        <v>1410</v>
      </c>
    </row>
    <row r="142" spans="1:7" x14ac:dyDescent="0.25">
      <c r="A142" s="7">
        <v>44032.529746296292</v>
      </c>
      <c r="B142" s="40" t="s">
        <v>6816</v>
      </c>
      <c r="C142" s="8">
        <v>30</v>
      </c>
      <c r="D142" s="12" t="str">
        <f t="shared" si="2"/>
        <v>[30-40[ ans</v>
      </c>
      <c r="E142" s="40" t="s">
        <v>6058</v>
      </c>
      <c r="F142" s="6" t="s">
        <v>1398</v>
      </c>
      <c r="G142" s="6" t="s">
        <v>1396</v>
      </c>
    </row>
    <row r="143" spans="1:7" x14ac:dyDescent="0.25">
      <c r="A143" s="7">
        <v>44032.529911006946</v>
      </c>
      <c r="B143" s="40" t="s">
        <v>6816</v>
      </c>
      <c r="C143" s="8">
        <v>21</v>
      </c>
      <c r="D143" s="12" t="str">
        <f t="shared" si="2"/>
        <v>[20-30[ ans</v>
      </c>
      <c r="E143" s="40" t="s">
        <v>6058</v>
      </c>
      <c r="F143" s="6" t="s">
        <v>1397</v>
      </c>
      <c r="G143" s="6" t="s">
        <v>1400</v>
      </c>
    </row>
    <row r="144" spans="1:7" x14ac:dyDescent="0.25">
      <c r="A144" s="7">
        <v>44032.531516041665</v>
      </c>
      <c r="B144" s="40" t="s">
        <v>6816</v>
      </c>
      <c r="C144" s="8">
        <v>20</v>
      </c>
      <c r="D144" s="12" t="str">
        <f t="shared" si="2"/>
        <v>[20-30[ ans</v>
      </c>
      <c r="E144" s="40" t="s">
        <v>6058</v>
      </c>
      <c r="F144" s="6" t="s">
        <v>1397</v>
      </c>
      <c r="G144" s="6" t="s">
        <v>1396</v>
      </c>
    </row>
    <row r="145" spans="1:7" x14ac:dyDescent="0.25">
      <c r="A145" s="7">
        <v>44032.5315328125</v>
      </c>
      <c r="B145" s="40" t="s">
        <v>6817</v>
      </c>
      <c r="C145" s="8">
        <v>25</v>
      </c>
      <c r="D145" s="12" t="str">
        <f t="shared" si="2"/>
        <v>[20-30[ ans</v>
      </c>
      <c r="E145" s="40" t="s">
        <v>6058</v>
      </c>
      <c r="F145" s="6" t="s">
        <v>1397</v>
      </c>
      <c r="G145" s="6" t="s">
        <v>1400</v>
      </c>
    </row>
    <row r="146" spans="1:7" x14ac:dyDescent="0.25">
      <c r="A146" s="7">
        <v>44032.531957384257</v>
      </c>
      <c r="B146" s="40" t="s">
        <v>6816</v>
      </c>
      <c r="C146" s="8">
        <v>39</v>
      </c>
      <c r="D146" s="12" t="str">
        <f t="shared" si="2"/>
        <v>[30-40[ ans</v>
      </c>
      <c r="E146" s="6" t="s">
        <v>6814</v>
      </c>
      <c r="F146" s="6" t="s">
        <v>1397</v>
      </c>
      <c r="G146" s="6" t="s">
        <v>1400</v>
      </c>
    </row>
    <row r="147" spans="1:7" x14ac:dyDescent="0.25">
      <c r="A147" s="7">
        <v>44032.532080775462</v>
      </c>
      <c r="B147" s="40" t="s">
        <v>6816</v>
      </c>
      <c r="C147" s="8">
        <v>33</v>
      </c>
      <c r="D147" s="12" t="str">
        <f t="shared" si="2"/>
        <v>[30-40[ ans</v>
      </c>
      <c r="E147" s="40" t="s">
        <v>6058</v>
      </c>
      <c r="F147" s="6" t="s">
        <v>1397</v>
      </c>
      <c r="G147" s="6" t="s">
        <v>1396</v>
      </c>
    </row>
    <row r="148" spans="1:7" x14ac:dyDescent="0.25">
      <c r="A148" s="7">
        <v>44032.532348553243</v>
      </c>
      <c r="B148" s="40" t="s">
        <v>6816</v>
      </c>
      <c r="C148" s="8">
        <v>23</v>
      </c>
      <c r="D148" s="12" t="str">
        <f t="shared" si="2"/>
        <v>[20-30[ ans</v>
      </c>
      <c r="E148" s="40" t="s">
        <v>6058</v>
      </c>
      <c r="F148" s="6" t="s">
        <v>1397</v>
      </c>
      <c r="G148" s="6" t="s">
        <v>1396</v>
      </c>
    </row>
    <row r="149" spans="1:7" x14ac:dyDescent="0.25">
      <c r="A149" s="7">
        <v>44032.532833564816</v>
      </c>
      <c r="B149" s="40" t="s">
        <v>6816</v>
      </c>
      <c r="C149" s="8">
        <v>26</v>
      </c>
      <c r="D149" s="12" t="str">
        <f t="shared" si="2"/>
        <v>[20-30[ ans</v>
      </c>
      <c r="E149" s="40" t="s">
        <v>6058</v>
      </c>
      <c r="F149" s="6" t="s">
        <v>1397</v>
      </c>
      <c r="G149" s="6" t="s">
        <v>1396</v>
      </c>
    </row>
    <row r="150" spans="1:7" x14ac:dyDescent="0.25">
      <c r="A150" s="7">
        <v>44032.533330925929</v>
      </c>
      <c r="B150" s="40" t="s">
        <v>6816</v>
      </c>
      <c r="C150" s="8">
        <v>30</v>
      </c>
      <c r="D150" s="12" t="str">
        <f t="shared" si="2"/>
        <v>[30-40[ ans</v>
      </c>
      <c r="E150" s="40" t="s">
        <v>6058</v>
      </c>
      <c r="F150" s="6" t="s">
        <v>1397</v>
      </c>
      <c r="G150" s="6" t="s">
        <v>1396</v>
      </c>
    </row>
    <row r="151" spans="1:7" x14ac:dyDescent="0.25">
      <c r="A151" s="7">
        <v>44032.533364409726</v>
      </c>
      <c r="B151" s="40" t="s">
        <v>6816</v>
      </c>
      <c r="C151" s="8">
        <v>21</v>
      </c>
      <c r="D151" s="12" t="str">
        <f t="shared" si="2"/>
        <v>[20-30[ ans</v>
      </c>
      <c r="E151" s="40" t="s">
        <v>6058</v>
      </c>
      <c r="F151" s="6" t="s">
        <v>1397</v>
      </c>
      <c r="G151" s="6" t="s">
        <v>1396</v>
      </c>
    </row>
    <row r="152" spans="1:7" x14ac:dyDescent="0.25">
      <c r="A152" s="7">
        <v>44032.533515682866</v>
      </c>
      <c r="B152" s="40" t="s">
        <v>6816</v>
      </c>
      <c r="C152" s="8">
        <v>22</v>
      </c>
      <c r="D152" s="12" t="str">
        <f t="shared" si="2"/>
        <v>[20-30[ ans</v>
      </c>
      <c r="E152" s="40" t="s">
        <v>6058</v>
      </c>
      <c r="F152" s="6" t="s">
        <v>1397</v>
      </c>
      <c r="G152" s="6" t="s">
        <v>1399</v>
      </c>
    </row>
    <row r="153" spans="1:7" x14ac:dyDescent="0.25">
      <c r="A153" s="7">
        <v>44032.534191145838</v>
      </c>
      <c r="B153" s="40" t="s">
        <v>6816</v>
      </c>
      <c r="C153" s="8">
        <v>24</v>
      </c>
      <c r="D153" s="12" t="str">
        <f t="shared" si="2"/>
        <v>[20-30[ ans</v>
      </c>
      <c r="E153" s="40" t="s">
        <v>6058</v>
      </c>
      <c r="F153" s="6" t="s">
        <v>1397</v>
      </c>
      <c r="G153" s="6" t="s">
        <v>1396</v>
      </c>
    </row>
    <row r="154" spans="1:7" x14ac:dyDescent="0.25">
      <c r="A154" s="7">
        <v>44032.534232384263</v>
      </c>
      <c r="B154" s="40" t="s">
        <v>6816</v>
      </c>
      <c r="C154" s="8">
        <v>43</v>
      </c>
      <c r="D154" s="12" t="str">
        <f t="shared" si="2"/>
        <v>[40-50 [ ans</v>
      </c>
      <c r="E154" s="40" t="s">
        <v>6058</v>
      </c>
      <c r="F154" s="6" t="s">
        <v>1398</v>
      </c>
      <c r="G154" s="6" t="s">
        <v>1400</v>
      </c>
    </row>
    <row r="155" spans="1:7" x14ac:dyDescent="0.25">
      <c r="A155" s="7">
        <v>44032.534378310185</v>
      </c>
      <c r="B155" s="40" t="s">
        <v>6816</v>
      </c>
      <c r="C155" s="8">
        <v>39</v>
      </c>
      <c r="D155" s="12" t="str">
        <f t="shared" si="2"/>
        <v>[30-40[ ans</v>
      </c>
      <c r="E155" s="40" t="s">
        <v>6058</v>
      </c>
      <c r="F155" s="6" t="s">
        <v>1398</v>
      </c>
      <c r="G155" s="6" t="s">
        <v>1396</v>
      </c>
    </row>
    <row r="156" spans="1:7" x14ac:dyDescent="0.25">
      <c r="A156" s="7">
        <v>44032.535072511571</v>
      </c>
      <c r="B156" s="40" t="s">
        <v>6817</v>
      </c>
      <c r="C156" s="8">
        <v>26</v>
      </c>
      <c r="D156" s="12" t="str">
        <f t="shared" si="2"/>
        <v>[20-30[ ans</v>
      </c>
      <c r="E156" s="40" t="s">
        <v>6058</v>
      </c>
      <c r="F156" s="6" t="s">
        <v>1398</v>
      </c>
      <c r="G156" s="6" t="s">
        <v>1396</v>
      </c>
    </row>
    <row r="157" spans="1:7" x14ac:dyDescent="0.25">
      <c r="A157" s="7">
        <v>44032.535098136577</v>
      </c>
      <c r="B157" s="40" t="s">
        <v>6816</v>
      </c>
      <c r="C157" s="8">
        <v>33</v>
      </c>
      <c r="D157" s="12" t="str">
        <f t="shared" si="2"/>
        <v>[30-40[ ans</v>
      </c>
      <c r="E157" s="40" t="s">
        <v>6058</v>
      </c>
      <c r="F157" s="6" t="s">
        <v>1397</v>
      </c>
      <c r="G157" s="6" t="s">
        <v>1396</v>
      </c>
    </row>
    <row r="158" spans="1:7" x14ac:dyDescent="0.25">
      <c r="A158" s="7">
        <v>44032.535309814819</v>
      </c>
      <c r="B158" s="40" t="s">
        <v>6816</v>
      </c>
      <c r="C158" s="8">
        <v>31</v>
      </c>
      <c r="D158" s="12" t="str">
        <f t="shared" si="2"/>
        <v>[30-40[ ans</v>
      </c>
      <c r="E158" s="40" t="s">
        <v>6058</v>
      </c>
      <c r="F158" s="6" t="s">
        <v>1398</v>
      </c>
      <c r="G158" s="6" t="s">
        <v>1396</v>
      </c>
    </row>
    <row r="159" spans="1:7" x14ac:dyDescent="0.25">
      <c r="A159" s="7">
        <v>44032.535893703709</v>
      </c>
      <c r="B159" s="40" t="s">
        <v>6816</v>
      </c>
      <c r="C159" s="8">
        <v>20</v>
      </c>
      <c r="D159" s="12" t="str">
        <f t="shared" si="2"/>
        <v>[20-30[ ans</v>
      </c>
      <c r="E159" s="40" t="s">
        <v>6058</v>
      </c>
      <c r="F159" s="6" t="s">
        <v>1398</v>
      </c>
      <c r="G159" s="6" t="s">
        <v>1399</v>
      </c>
    </row>
    <row r="160" spans="1:7" x14ac:dyDescent="0.25">
      <c r="A160" s="7">
        <v>44032.53589997685</v>
      </c>
      <c r="B160" s="40" t="s">
        <v>6816</v>
      </c>
      <c r="C160" s="8">
        <v>27</v>
      </c>
      <c r="D160" s="12" t="str">
        <f t="shared" si="2"/>
        <v>[20-30[ ans</v>
      </c>
      <c r="E160" s="40" t="s">
        <v>6058</v>
      </c>
      <c r="F160" s="6" t="s">
        <v>1398</v>
      </c>
      <c r="G160" s="6" t="s">
        <v>1396</v>
      </c>
    </row>
    <row r="161" spans="1:7" x14ac:dyDescent="0.25">
      <c r="A161" s="7">
        <v>44032.536754837958</v>
      </c>
      <c r="B161" s="40" t="s">
        <v>6817</v>
      </c>
      <c r="C161" s="8">
        <v>25</v>
      </c>
      <c r="D161" s="12" t="str">
        <f t="shared" si="2"/>
        <v>[20-30[ ans</v>
      </c>
      <c r="E161" s="40" t="s">
        <v>6058</v>
      </c>
      <c r="F161" s="6" t="s">
        <v>1395</v>
      </c>
      <c r="G161" s="6" t="s">
        <v>1400</v>
      </c>
    </row>
    <row r="162" spans="1:7" x14ac:dyDescent="0.25">
      <c r="A162" s="7">
        <v>44032.536778599533</v>
      </c>
      <c r="B162" s="40" t="s">
        <v>6816</v>
      </c>
      <c r="C162" s="8">
        <v>24</v>
      </c>
      <c r="D162" s="12" t="str">
        <f t="shared" si="2"/>
        <v>[20-30[ ans</v>
      </c>
      <c r="E162" s="40" t="s">
        <v>6058</v>
      </c>
      <c r="F162" s="6" t="s">
        <v>1398</v>
      </c>
      <c r="G162" s="6" t="s">
        <v>1396</v>
      </c>
    </row>
    <row r="163" spans="1:7" x14ac:dyDescent="0.25">
      <c r="A163" s="7">
        <v>44032.536851550925</v>
      </c>
      <c r="B163" s="40" t="s">
        <v>6816</v>
      </c>
      <c r="C163" s="8">
        <v>20</v>
      </c>
      <c r="D163" s="12" t="str">
        <f t="shared" si="2"/>
        <v>[20-30[ ans</v>
      </c>
      <c r="E163" s="40" t="s">
        <v>6058</v>
      </c>
      <c r="F163" s="6" t="s">
        <v>1411</v>
      </c>
      <c r="G163" s="6" t="s">
        <v>1396</v>
      </c>
    </row>
    <row r="164" spans="1:7" x14ac:dyDescent="0.25">
      <c r="A164" s="7">
        <v>44032.537462546301</v>
      </c>
      <c r="B164" s="40" t="s">
        <v>6816</v>
      </c>
      <c r="C164" s="8">
        <v>42</v>
      </c>
      <c r="D164" s="12" t="str">
        <f t="shared" si="2"/>
        <v>[40-50 [ ans</v>
      </c>
      <c r="E164" s="40" t="s">
        <v>6058</v>
      </c>
      <c r="F164" s="6" t="s">
        <v>1395</v>
      </c>
      <c r="G164" s="6" t="s">
        <v>1396</v>
      </c>
    </row>
    <row r="165" spans="1:7" x14ac:dyDescent="0.25">
      <c r="A165" s="7">
        <v>44032.537668182871</v>
      </c>
      <c r="B165" s="40" t="s">
        <v>6816</v>
      </c>
      <c r="C165" s="8">
        <v>22</v>
      </c>
      <c r="D165" s="12" t="str">
        <f t="shared" si="2"/>
        <v>[20-30[ ans</v>
      </c>
      <c r="E165" s="40" t="s">
        <v>6058</v>
      </c>
      <c r="F165" s="6" t="s">
        <v>1395</v>
      </c>
      <c r="G165" s="6" t="s">
        <v>1400</v>
      </c>
    </row>
    <row r="166" spans="1:7" x14ac:dyDescent="0.25">
      <c r="A166" s="7">
        <v>44032.538043020832</v>
      </c>
      <c r="B166" s="40" t="s">
        <v>6816</v>
      </c>
      <c r="C166" s="8">
        <v>36</v>
      </c>
      <c r="D166" s="12" t="str">
        <f t="shared" si="2"/>
        <v>[30-40[ ans</v>
      </c>
      <c r="E166" s="6" t="s">
        <v>6814</v>
      </c>
      <c r="F166" s="6" t="s">
        <v>1398</v>
      </c>
      <c r="G166" s="6" t="s">
        <v>1399</v>
      </c>
    </row>
    <row r="167" spans="1:7" x14ac:dyDescent="0.25">
      <c r="A167" s="7">
        <v>44032.538569814817</v>
      </c>
      <c r="B167" s="40" t="s">
        <v>6816</v>
      </c>
      <c r="C167" s="8">
        <v>33</v>
      </c>
      <c r="D167" s="12" t="str">
        <f t="shared" si="2"/>
        <v>[30-40[ ans</v>
      </c>
      <c r="E167" s="40" t="s">
        <v>6058</v>
      </c>
      <c r="F167" s="6" t="s">
        <v>1398</v>
      </c>
      <c r="G167" s="6" t="s">
        <v>1396</v>
      </c>
    </row>
    <row r="168" spans="1:7" x14ac:dyDescent="0.25">
      <c r="A168" s="7">
        <v>44032.539062743061</v>
      </c>
      <c r="B168" s="40" t="s">
        <v>6816</v>
      </c>
      <c r="C168" s="8">
        <v>21</v>
      </c>
      <c r="D168" s="12" t="str">
        <f t="shared" si="2"/>
        <v>[20-30[ ans</v>
      </c>
      <c r="E168" s="6" t="s">
        <v>6814</v>
      </c>
      <c r="F168" s="6" t="s">
        <v>1395</v>
      </c>
      <c r="G168" s="6" t="s">
        <v>1396</v>
      </c>
    </row>
    <row r="169" spans="1:7" x14ac:dyDescent="0.25">
      <c r="A169" s="7">
        <v>44032.540086990739</v>
      </c>
      <c r="B169" s="40" t="s">
        <v>6817</v>
      </c>
      <c r="C169" s="8">
        <v>30</v>
      </c>
      <c r="D169" s="12" t="str">
        <f t="shared" si="2"/>
        <v>[30-40[ ans</v>
      </c>
      <c r="E169" s="6" t="s">
        <v>6814</v>
      </c>
      <c r="F169" s="6" t="s">
        <v>1397</v>
      </c>
      <c r="G169" s="6" t="s">
        <v>1396</v>
      </c>
    </row>
    <row r="170" spans="1:7" x14ac:dyDescent="0.25">
      <c r="A170" s="7">
        <v>44032.54098917824</v>
      </c>
      <c r="B170" s="40" t="s">
        <v>6817</v>
      </c>
      <c r="C170" s="8">
        <v>21</v>
      </c>
      <c r="D170" s="12" t="str">
        <f t="shared" si="2"/>
        <v>[20-30[ ans</v>
      </c>
      <c r="E170" s="6" t="s">
        <v>6814</v>
      </c>
      <c r="F170" s="6" t="s">
        <v>1395</v>
      </c>
      <c r="G170" s="6" t="s">
        <v>1396</v>
      </c>
    </row>
    <row r="171" spans="1:7" x14ac:dyDescent="0.25">
      <c r="A171" s="7">
        <v>44032.542011956015</v>
      </c>
      <c r="B171" s="40" t="s">
        <v>6816</v>
      </c>
      <c r="C171" s="8">
        <v>33</v>
      </c>
      <c r="D171" s="12" t="str">
        <f t="shared" si="2"/>
        <v>[30-40[ ans</v>
      </c>
      <c r="E171" s="6" t="s">
        <v>6814</v>
      </c>
      <c r="F171" s="6" t="s">
        <v>1397</v>
      </c>
      <c r="G171" s="6" t="s">
        <v>1396</v>
      </c>
    </row>
    <row r="172" spans="1:7" x14ac:dyDescent="0.25">
      <c r="A172" s="7">
        <v>44032.543236446756</v>
      </c>
      <c r="B172" s="40" t="s">
        <v>6816</v>
      </c>
      <c r="C172" s="8">
        <v>41</v>
      </c>
      <c r="D172" s="12" t="str">
        <f t="shared" si="2"/>
        <v>[40-50 [ ans</v>
      </c>
      <c r="E172" s="6" t="s">
        <v>6814</v>
      </c>
      <c r="F172" s="6" t="s">
        <v>1398</v>
      </c>
      <c r="G172" s="6" t="s">
        <v>1396</v>
      </c>
    </row>
    <row r="173" spans="1:7" x14ac:dyDescent="0.25">
      <c r="A173" s="7">
        <v>44032.543994652777</v>
      </c>
      <c r="B173" s="40" t="s">
        <v>6816</v>
      </c>
      <c r="C173" s="8">
        <v>42</v>
      </c>
      <c r="D173" s="12" t="str">
        <f t="shared" si="2"/>
        <v>[40-50 [ ans</v>
      </c>
      <c r="E173" s="40" t="s">
        <v>6058</v>
      </c>
      <c r="F173" s="6" t="s">
        <v>1395</v>
      </c>
      <c r="G173" s="6" t="s">
        <v>1396</v>
      </c>
    </row>
    <row r="174" spans="1:7" x14ac:dyDescent="0.25">
      <c r="A174" s="7">
        <v>44032.544270393519</v>
      </c>
      <c r="B174" s="40" t="s">
        <v>6816</v>
      </c>
      <c r="C174" s="8">
        <v>38</v>
      </c>
      <c r="D174" s="12" t="str">
        <f t="shared" si="2"/>
        <v>[30-40[ ans</v>
      </c>
      <c r="E174" s="6" t="s">
        <v>6814</v>
      </c>
      <c r="F174" s="6" t="s">
        <v>1398</v>
      </c>
      <c r="G174" s="6" t="s">
        <v>1400</v>
      </c>
    </row>
    <row r="175" spans="1:7" x14ac:dyDescent="0.25">
      <c r="A175" s="7">
        <v>44032.545260486106</v>
      </c>
      <c r="B175" s="40" t="s">
        <v>6817</v>
      </c>
      <c r="C175" s="8">
        <v>26</v>
      </c>
      <c r="D175" s="12" t="str">
        <f t="shared" si="2"/>
        <v>[20-30[ ans</v>
      </c>
      <c r="E175" s="6" t="s">
        <v>6814</v>
      </c>
      <c r="F175" s="6" t="s">
        <v>1395</v>
      </c>
      <c r="G175" s="6" t="s">
        <v>1399</v>
      </c>
    </row>
    <row r="176" spans="1:7" x14ac:dyDescent="0.25">
      <c r="A176" s="7">
        <v>44032.545994328699</v>
      </c>
      <c r="B176" s="40" t="s">
        <v>6816</v>
      </c>
      <c r="C176" s="8">
        <v>21</v>
      </c>
      <c r="D176" s="12" t="str">
        <f t="shared" si="2"/>
        <v>[20-30[ ans</v>
      </c>
      <c r="E176" s="40" t="s">
        <v>6058</v>
      </c>
      <c r="F176" s="6" t="s">
        <v>1395</v>
      </c>
      <c r="G176" s="6" t="s">
        <v>1399</v>
      </c>
    </row>
    <row r="177" spans="1:7" x14ac:dyDescent="0.25">
      <c r="A177" s="7">
        <v>44032.546611550926</v>
      </c>
      <c r="B177" s="40" t="s">
        <v>6816</v>
      </c>
      <c r="C177" s="8">
        <v>22</v>
      </c>
      <c r="D177" s="12" t="str">
        <f t="shared" si="2"/>
        <v>[20-30[ ans</v>
      </c>
      <c r="E177" s="6" t="s">
        <v>6814</v>
      </c>
      <c r="F177" s="6" t="s">
        <v>1397</v>
      </c>
      <c r="G177" s="6" t="s">
        <v>1396</v>
      </c>
    </row>
    <row r="178" spans="1:7" x14ac:dyDescent="0.25">
      <c r="A178" s="7">
        <v>44032.547032280097</v>
      </c>
      <c r="B178" s="40" t="s">
        <v>6816</v>
      </c>
      <c r="C178" s="8">
        <v>33</v>
      </c>
      <c r="D178" s="12" t="str">
        <f t="shared" si="2"/>
        <v>[30-40[ ans</v>
      </c>
      <c r="E178" s="40" t="s">
        <v>6058</v>
      </c>
      <c r="F178" s="6" t="s">
        <v>1397</v>
      </c>
      <c r="G178" s="6" t="s">
        <v>1396</v>
      </c>
    </row>
    <row r="179" spans="1:7" x14ac:dyDescent="0.25">
      <c r="A179" s="7">
        <v>44032.547067118052</v>
      </c>
      <c r="B179" s="40" t="s">
        <v>6816</v>
      </c>
      <c r="C179" s="8">
        <v>25</v>
      </c>
      <c r="D179" s="12" t="str">
        <f t="shared" si="2"/>
        <v>[20-30[ ans</v>
      </c>
      <c r="E179" s="40" t="s">
        <v>6058</v>
      </c>
      <c r="F179" s="6" t="s">
        <v>1397</v>
      </c>
      <c r="G179" s="6" t="s">
        <v>1396</v>
      </c>
    </row>
    <row r="180" spans="1:7" x14ac:dyDescent="0.25">
      <c r="A180" s="7">
        <v>44032.547650243054</v>
      </c>
      <c r="B180" s="40" t="s">
        <v>6816</v>
      </c>
      <c r="C180" s="8">
        <v>43</v>
      </c>
      <c r="D180" s="12" t="str">
        <f t="shared" si="2"/>
        <v>[40-50 [ ans</v>
      </c>
      <c r="E180" s="6" t="s">
        <v>6814</v>
      </c>
      <c r="F180" s="6" t="s">
        <v>1397</v>
      </c>
      <c r="G180" s="6" t="s">
        <v>1396</v>
      </c>
    </row>
    <row r="181" spans="1:7" x14ac:dyDescent="0.25">
      <c r="A181" s="7">
        <v>44032.547686273145</v>
      </c>
      <c r="B181" s="40" t="s">
        <v>6816</v>
      </c>
      <c r="C181" s="8">
        <v>21</v>
      </c>
      <c r="D181" s="12" t="str">
        <f t="shared" si="2"/>
        <v>[20-30[ ans</v>
      </c>
      <c r="E181" s="40" t="s">
        <v>6058</v>
      </c>
      <c r="F181" s="6" t="s">
        <v>1397</v>
      </c>
      <c r="G181" s="6" t="s">
        <v>1400</v>
      </c>
    </row>
    <row r="182" spans="1:7" x14ac:dyDescent="0.25">
      <c r="A182" s="7">
        <v>44032.548015277775</v>
      </c>
      <c r="B182" s="40" t="s">
        <v>6816</v>
      </c>
      <c r="C182" s="8">
        <v>33</v>
      </c>
      <c r="D182" s="12" t="str">
        <f t="shared" si="2"/>
        <v>[30-40[ ans</v>
      </c>
      <c r="E182" s="40" t="s">
        <v>6058</v>
      </c>
      <c r="F182" s="6" t="s">
        <v>1395</v>
      </c>
      <c r="G182" s="6" t="s">
        <v>1399</v>
      </c>
    </row>
    <row r="183" spans="1:7" x14ac:dyDescent="0.25">
      <c r="A183" s="7">
        <v>44032.548365763891</v>
      </c>
      <c r="B183" s="40" t="s">
        <v>6816</v>
      </c>
      <c r="C183" s="8">
        <v>45</v>
      </c>
      <c r="D183" s="12" t="str">
        <f t="shared" si="2"/>
        <v>[40-50 [ ans</v>
      </c>
      <c r="E183" s="40" t="s">
        <v>6058</v>
      </c>
      <c r="F183" s="6" t="s">
        <v>1397</v>
      </c>
      <c r="G183" s="6" t="s">
        <v>1396</v>
      </c>
    </row>
    <row r="184" spans="1:7" x14ac:dyDescent="0.25">
      <c r="A184" s="7">
        <v>44032.548699965279</v>
      </c>
      <c r="B184" s="40" t="s">
        <v>6816</v>
      </c>
      <c r="C184" s="8">
        <v>23</v>
      </c>
      <c r="D184" s="12" t="str">
        <f t="shared" si="2"/>
        <v>[20-30[ ans</v>
      </c>
      <c r="E184" s="6" t="s">
        <v>6814</v>
      </c>
      <c r="F184" s="6" t="s">
        <v>1397</v>
      </c>
      <c r="G184" s="6" t="s">
        <v>1400</v>
      </c>
    </row>
    <row r="185" spans="1:7" x14ac:dyDescent="0.25">
      <c r="A185" s="7">
        <v>44032.548774745374</v>
      </c>
      <c r="B185" s="40" t="s">
        <v>6816</v>
      </c>
      <c r="C185" s="8">
        <v>23</v>
      </c>
      <c r="D185" s="12" t="str">
        <f t="shared" si="2"/>
        <v>[20-30[ ans</v>
      </c>
      <c r="E185" s="40" t="s">
        <v>6058</v>
      </c>
      <c r="F185" s="6" t="s">
        <v>1395</v>
      </c>
      <c r="G185" s="6" t="s">
        <v>1399</v>
      </c>
    </row>
    <row r="186" spans="1:7" x14ac:dyDescent="0.25">
      <c r="A186" s="7">
        <v>44032.548977893515</v>
      </c>
      <c r="B186" s="40" t="s">
        <v>6816</v>
      </c>
      <c r="C186" s="8">
        <v>30</v>
      </c>
      <c r="D186" s="12" t="str">
        <f t="shared" si="2"/>
        <v>[30-40[ ans</v>
      </c>
      <c r="E186" s="40" t="s">
        <v>6058</v>
      </c>
      <c r="F186" s="6" t="s">
        <v>1395</v>
      </c>
      <c r="G186" s="6" t="s">
        <v>1396</v>
      </c>
    </row>
    <row r="187" spans="1:7" x14ac:dyDescent="0.25">
      <c r="A187" s="7">
        <v>44032.549488055556</v>
      </c>
      <c r="B187" s="40" t="s">
        <v>6816</v>
      </c>
      <c r="C187" s="8">
        <v>31</v>
      </c>
      <c r="D187" s="12" t="str">
        <f t="shared" si="2"/>
        <v>[30-40[ ans</v>
      </c>
      <c r="E187" s="6" t="s">
        <v>6814</v>
      </c>
      <c r="F187" s="6" t="s">
        <v>1397</v>
      </c>
      <c r="G187" s="6" t="s">
        <v>1396</v>
      </c>
    </row>
    <row r="188" spans="1:7" x14ac:dyDescent="0.25">
      <c r="A188" s="7">
        <v>44032.549667928237</v>
      </c>
      <c r="B188" s="40" t="s">
        <v>6816</v>
      </c>
      <c r="C188" s="8">
        <v>20</v>
      </c>
      <c r="D188" s="12" t="str">
        <f t="shared" si="2"/>
        <v>[20-30[ ans</v>
      </c>
      <c r="E188" s="40" t="s">
        <v>6058</v>
      </c>
      <c r="F188" s="6" t="s">
        <v>1398</v>
      </c>
      <c r="G188" s="6" t="s">
        <v>1396</v>
      </c>
    </row>
    <row r="189" spans="1:7" x14ac:dyDescent="0.25">
      <c r="A189" s="7">
        <v>44032.549720925927</v>
      </c>
      <c r="B189" s="40" t="s">
        <v>6816</v>
      </c>
      <c r="C189" s="8">
        <v>27</v>
      </c>
      <c r="D189" s="12" t="str">
        <f t="shared" si="2"/>
        <v>[20-30[ ans</v>
      </c>
      <c r="E189" s="40" t="s">
        <v>6058</v>
      </c>
      <c r="F189" s="6" t="s">
        <v>1398</v>
      </c>
      <c r="G189" s="6" t="s">
        <v>1400</v>
      </c>
    </row>
    <row r="190" spans="1:7" x14ac:dyDescent="0.25">
      <c r="A190" s="7">
        <v>44032.550342546296</v>
      </c>
      <c r="B190" s="40" t="s">
        <v>6816</v>
      </c>
      <c r="C190" s="8">
        <v>32</v>
      </c>
      <c r="D190" s="12" t="str">
        <f t="shared" si="2"/>
        <v>[30-40[ ans</v>
      </c>
      <c r="E190" s="40" t="s">
        <v>6058</v>
      </c>
      <c r="F190" s="6" t="s">
        <v>1395</v>
      </c>
      <c r="G190" s="6" t="s">
        <v>1400</v>
      </c>
    </row>
    <row r="191" spans="1:7" x14ac:dyDescent="0.25">
      <c r="A191" s="7">
        <v>44032.55038912037</v>
      </c>
      <c r="B191" s="40" t="s">
        <v>6816</v>
      </c>
      <c r="C191" s="8">
        <v>27</v>
      </c>
      <c r="D191" s="12" t="str">
        <f t="shared" si="2"/>
        <v>[20-30[ ans</v>
      </c>
      <c r="E191" s="6" t="s">
        <v>6814</v>
      </c>
      <c r="F191" s="6" t="s">
        <v>1398</v>
      </c>
      <c r="G191" s="6" t="s">
        <v>1396</v>
      </c>
    </row>
    <row r="192" spans="1:7" x14ac:dyDescent="0.25">
      <c r="A192" s="7">
        <v>44032.550638437504</v>
      </c>
      <c r="B192" s="40" t="s">
        <v>6816</v>
      </c>
      <c r="C192" s="8">
        <v>28</v>
      </c>
      <c r="D192" s="12" t="str">
        <f t="shared" si="2"/>
        <v>[20-30[ ans</v>
      </c>
      <c r="E192" s="40" t="s">
        <v>6058</v>
      </c>
      <c r="F192" s="6" t="s">
        <v>1395</v>
      </c>
      <c r="G192" s="6" t="s">
        <v>1410</v>
      </c>
    </row>
    <row r="193" spans="1:7" x14ac:dyDescent="0.25">
      <c r="A193" s="7">
        <v>44032.551058796293</v>
      </c>
      <c r="B193" s="40" t="s">
        <v>6816</v>
      </c>
      <c r="C193" s="8">
        <v>35</v>
      </c>
      <c r="D193" s="12" t="str">
        <f t="shared" si="2"/>
        <v>[30-40[ ans</v>
      </c>
      <c r="E193" s="40" t="s">
        <v>6058</v>
      </c>
      <c r="F193" s="6" t="s">
        <v>1395</v>
      </c>
      <c r="G193" s="6" t="s">
        <v>1400</v>
      </c>
    </row>
    <row r="194" spans="1:7" x14ac:dyDescent="0.25">
      <c r="A194" s="7">
        <v>44032.551437604168</v>
      </c>
      <c r="B194" s="40" t="s">
        <v>6817</v>
      </c>
      <c r="C194" s="8">
        <v>38</v>
      </c>
      <c r="D194" s="12" t="str">
        <f t="shared" si="2"/>
        <v>[30-40[ ans</v>
      </c>
      <c r="E194" s="40" t="s">
        <v>6058</v>
      </c>
      <c r="F194" s="6" t="s">
        <v>1397</v>
      </c>
      <c r="G194" s="6" t="s">
        <v>1396</v>
      </c>
    </row>
    <row r="195" spans="1:7" x14ac:dyDescent="0.25">
      <c r="A195" s="7">
        <v>44032.551462488424</v>
      </c>
      <c r="B195" s="40" t="s">
        <v>6816</v>
      </c>
      <c r="C195" s="8">
        <v>22</v>
      </c>
      <c r="D195" s="12" t="str">
        <f t="shared" ref="D195:D258" si="3">IF(C195&lt;20," &lt; 20 ans", IF(C195&lt;30,"[20-30[ ans",IF(C195&lt;40,"[30-40[ ans",IF(C195&lt;50,"[40-50 [ ans",IF(C195&lt;60, "[50-60 [ ans","&gt; 60 ans")))))</f>
        <v>[20-30[ ans</v>
      </c>
      <c r="E195" s="6" t="s">
        <v>6814</v>
      </c>
      <c r="F195" s="6" t="s">
        <v>1395</v>
      </c>
      <c r="G195" s="6" t="s">
        <v>1396</v>
      </c>
    </row>
    <row r="196" spans="1:7" x14ac:dyDescent="0.25">
      <c r="A196" s="7">
        <v>44032.551894050921</v>
      </c>
      <c r="B196" s="40" t="s">
        <v>6816</v>
      </c>
      <c r="C196" s="8">
        <v>46</v>
      </c>
      <c r="D196" s="12" t="str">
        <f t="shared" si="3"/>
        <v>[40-50 [ ans</v>
      </c>
      <c r="E196" s="40" t="s">
        <v>6058</v>
      </c>
      <c r="F196" s="6" t="s">
        <v>1398</v>
      </c>
      <c r="G196" s="6" t="s">
        <v>1399</v>
      </c>
    </row>
    <row r="197" spans="1:7" x14ac:dyDescent="0.25">
      <c r="A197" s="7">
        <v>44032.552485115739</v>
      </c>
      <c r="B197" s="40" t="s">
        <v>6816</v>
      </c>
      <c r="C197" s="8">
        <v>34</v>
      </c>
      <c r="D197" s="12" t="str">
        <f t="shared" si="3"/>
        <v>[30-40[ ans</v>
      </c>
      <c r="E197" s="40" t="s">
        <v>6058</v>
      </c>
      <c r="F197" s="6" t="s">
        <v>1397</v>
      </c>
      <c r="G197" s="6" t="s">
        <v>1396</v>
      </c>
    </row>
    <row r="198" spans="1:7" x14ac:dyDescent="0.25">
      <c r="A198" s="7">
        <v>44032.552866608792</v>
      </c>
      <c r="B198" s="40" t="s">
        <v>6816</v>
      </c>
      <c r="C198" s="8">
        <v>45</v>
      </c>
      <c r="D198" s="12" t="str">
        <f t="shared" si="3"/>
        <v>[40-50 [ ans</v>
      </c>
      <c r="E198" s="40" t="s">
        <v>6058</v>
      </c>
      <c r="F198" s="6" t="s">
        <v>1397</v>
      </c>
      <c r="G198" s="6" t="s">
        <v>1396</v>
      </c>
    </row>
    <row r="199" spans="1:7" x14ac:dyDescent="0.25">
      <c r="A199" s="7">
        <v>44032.553251261575</v>
      </c>
      <c r="B199" s="40" t="s">
        <v>6816</v>
      </c>
      <c r="C199" s="8">
        <v>34</v>
      </c>
      <c r="D199" s="12" t="str">
        <f t="shared" si="3"/>
        <v>[30-40[ ans</v>
      </c>
      <c r="E199" s="40" t="s">
        <v>6058</v>
      </c>
      <c r="F199" s="6" t="s">
        <v>1397</v>
      </c>
      <c r="G199" s="6" t="s">
        <v>1396</v>
      </c>
    </row>
    <row r="200" spans="1:7" x14ac:dyDescent="0.25">
      <c r="A200" s="7">
        <v>44032.553446296297</v>
      </c>
      <c r="B200" s="40" t="s">
        <v>6816</v>
      </c>
      <c r="C200" s="8">
        <v>25</v>
      </c>
      <c r="D200" s="12" t="str">
        <f t="shared" si="3"/>
        <v>[20-30[ ans</v>
      </c>
      <c r="E200" s="6" t="s">
        <v>6814</v>
      </c>
      <c r="F200" s="6" t="s">
        <v>1397</v>
      </c>
      <c r="G200" s="6" t="s">
        <v>1396</v>
      </c>
    </row>
    <row r="201" spans="1:7" x14ac:dyDescent="0.25">
      <c r="A201" s="7">
        <v>44032.554456967591</v>
      </c>
      <c r="B201" s="40" t="s">
        <v>6816</v>
      </c>
      <c r="C201" s="8">
        <v>27</v>
      </c>
      <c r="D201" s="12" t="str">
        <f t="shared" si="3"/>
        <v>[20-30[ ans</v>
      </c>
      <c r="E201" s="40" t="s">
        <v>6058</v>
      </c>
      <c r="F201" s="6" t="s">
        <v>1395</v>
      </c>
      <c r="G201" s="6" t="s">
        <v>1396</v>
      </c>
    </row>
    <row r="202" spans="1:7" x14ac:dyDescent="0.25">
      <c r="A202" s="7">
        <v>44032.554595694441</v>
      </c>
      <c r="B202" s="40" t="s">
        <v>6816</v>
      </c>
      <c r="C202" s="8">
        <v>47</v>
      </c>
      <c r="D202" s="12" t="str">
        <f t="shared" si="3"/>
        <v>[40-50 [ ans</v>
      </c>
      <c r="E202" s="6" t="s">
        <v>6814</v>
      </c>
      <c r="F202" s="6" t="s">
        <v>1395</v>
      </c>
      <c r="G202" s="6" t="s">
        <v>1396</v>
      </c>
    </row>
    <row r="203" spans="1:7" x14ac:dyDescent="0.25">
      <c r="A203" s="7">
        <v>44032.554782210645</v>
      </c>
      <c r="B203" s="40" t="s">
        <v>6816</v>
      </c>
      <c r="C203" s="8">
        <v>30</v>
      </c>
      <c r="D203" s="12" t="str">
        <f t="shared" si="3"/>
        <v>[30-40[ ans</v>
      </c>
      <c r="E203" s="40" t="s">
        <v>6058</v>
      </c>
      <c r="F203" s="6" t="s">
        <v>1397</v>
      </c>
      <c r="G203" s="6" t="s">
        <v>1399</v>
      </c>
    </row>
    <row r="204" spans="1:7" x14ac:dyDescent="0.25">
      <c r="A204" s="7">
        <v>44032.555768726852</v>
      </c>
      <c r="B204" s="40" t="s">
        <v>6816</v>
      </c>
      <c r="C204" s="8">
        <v>26</v>
      </c>
      <c r="D204" s="12" t="str">
        <f t="shared" si="3"/>
        <v>[20-30[ ans</v>
      </c>
      <c r="E204" s="6" t="s">
        <v>6814</v>
      </c>
      <c r="F204" s="6" t="s">
        <v>1395</v>
      </c>
      <c r="G204" s="6" t="s">
        <v>1396</v>
      </c>
    </row>
    <row r="205" spans="1:7" x14ac:dyDescent="0.25">
      <c r="A205" s="7">
        <v>44032.557234988424</v>
      </c>
      <c r="B205" s="40" t="s">
        <v>6816</v>
      </c>
      <c r="C205" s="8">
        <v>31</v>
      </c>
      <c r="D205" s="12" t="str">
        <f t="shared" si="3"/>
        <v>[30-40[ ans</v>
      </c>
      <c r="E205" s="6" t="s">
        <v>6815</v>
      </c>
      <c r="F205" s="6" t="s">
        <v>1398</v>
      </c>
      <c r="G205" s="6" t="s">
        <v>1396</v>
      </c>
    </row>
    <row r="206" spans="1:7" x14ac:dyDescent="0.25">
      <c r="A206" s="7">
        <v>44032.557480162039</v>
      </c>
      <c r="B206" s="40" t="s">
        <v>6816</v>
      </c>
      <c r="C206" s="8">
        <v>37</v>
      </c>
      <c r="D206" s="12" t="str">
        <f t="shared" si="3"/>
        <v>[30-40[ ans</v>
      </c>
      <c r="E206" s="40" t="s">
        <v>6058</v>
      </c>
      <c r="F206" s="6" t="s">
        <v>1395</v>
      </c>
      <c r="G206" s="6" t="s">
        <v>1399</v>
      </c>
    </row>
    <row r="207" spans="1:7" x14ac:dyDescent="0.25">
      <c r="A207" s="7">
        <v>44032.558297094904</v>
      </c>
      <c r="B207" s="40" t="s">
        <v>6816</v>
      </c>
      <c r="C207" s="8">
        <v>28</v>
      </c>
      <c r="D207" s="12" t="str">
        <f t="shared" si="3"/>
        <v>[20-30[ ans</v>
      </c>
      <c r="E207" s="6" t="s">
        <v>6814</v>
      </c>
      <c r="F207" s="6" t="s">
        <v>1397</v>
      </c>
      <c r="G207" s="6" t="s">
        <v>1396</v>
      </c>
    </row>
    <row r="208" spans="1:7" x14ac:dyDescent="0.25">
      <c r="A208" s="7">
        <v>44032.559402557876</v>
      </c>
      <c r="B208" s="40" t="s">
        <v>6816</v>
      </c>
      <c r="C208" s="8">
        <v>30</v>
      </c>
      <c r="D208" s="12" t="str">
        <f t="shared" si="3"/>
        <v>[30-40[ ans</v>
      </c>
      <c r="E208" s="6" t="s">
        <v>6814</v>
      </c>
      <c r="F208" s="6" t="s">
        <v>1397</v>
      </c>
      <c r="G208" s="6" t="s">
        <v>1396</v>
      </c>
    </row>
    <row r="209" spans="1:7" x14ac:dyDescent="0.25">
      <c r="A209" s="7">
        <v>44032.560196805556</v>
      </c>
      <c r="B209" s="40" t="s">
        <v>6816</v>
      </c>
      <c r="C209" s="8">
        <v>19</v>
      </c>
      <c r="D209" s="12" t="str">
        <f t="shared" si="3"/>
        <v xml:space="preserve"> &lt; 20 ans</v>
      </c>
      <c r="E209" s="6" t="s">
        <v>6814</v>
      </c>
      <c r="F209" s="6" t="s">
        <v>1398</v>
      </c>
      <c r="G209" s="6" t="s">
        <v>1396</v>
      </c>
    </row>
    <row r="210" spans="1:7" x14ac:dyDescent="0.25">
      <c r="A210" s="7">
        <v>44032.561113449075</v>
      </c>
      <c r="B210" s="40" t="s">
        <v>6816</v>
      </c>
      <c r="C210" s="8">
        <v>36</v>
      </c>
      <c r="D210" s="12" t="str">
        <f t="shared" si="3"/>
        <v>[30-40[ ans</v>
      </c>
      <c r="E210" s="6" t="s">
        <v>6814</v>
      </c>
      <c r="F210" s="6" t="s">
        <v>1398</v>
      </c>
      <c r="G210" s="6" t="s">
        <v>1396</v>
      </c>
    </row>
    <row r="211" spans="1:7" x14ac:dyDescent="0.25">
      <c r="A211" s="7">
        <v>44032.562021898149</v>
      </c>
      <c r="B211" s="40" t="s">
        <v>6816</v>
      </c>
      <c r="C211" s="8">
        <v>31</v>
      </c>
      <c r="D211" s="12" t="str">
        <f t="shared" si="3"/>
        <v>[30-40[ ans</v>
      </c>
      <c r="E211" s="6" t="s">
        <v>6814</v>
      </c>
      <c r="F211" s="6" t="s">
        <v>1398</v>
      </c>
      <c r="G211" s="6" t="s">
        <v>1396</v>
      </c>
    </row>
    <row r="212" spans="1:7" x14ac:dyDescent="0.25">
      <c r="A212" s="7">
        <v>44032.563665532405</v>
      </c>
      <c r="B212" s="40" t="s">
        <v>6816</v>
      </c>
      <c r="C212" s="8">
        <v>40</v>
      </c>
      <c r="D212" s="12" t="str">
        <f t="shared" si="3"/>
        <v>[40-50 [ ans</v>
      </c>
      <c r="E212" s="6" t="s">
        <v>6814</v>
      </c>
      <c r="F212" s="6" t="s">
        <v>1397</v>
      </c>
      <c r="G212" s="6" t="s">
        <v>1396</v>
      </c>
    </row>
    <row r="213" spans="1:7" x14ac:dyDescent="0.25">
      <c r="A213" s="7">
        <v>44032.564565706023</v>
      </c>
      <c r="B213" s="40" t="s">
        <v>6816</v>
      </c>
      <c r="C213" s="8">
        <v>43</v>
      </c>
      <c r="D213" s="12" t="str">
        <f t="shared" si="3"/>
        <v>[40-50 [ ans</v>
      </c>
      <c r="E213" s="6" t="s">
        <v>6814</v>
      </c>
      <c r="F213" s="6" t="s">
        <v>1398</v>
      </c>
      <c r="G213" s="6" t="s">
        <v>1412</v>
      </c>
    </row>
    <row r="214" spans="1:7" x14ac:dyDescent="0.25">
      <c r="A214" s="7">
        <v>44032.565144768523</v>
      </c>
      <c r="B214" s="40" t="s">
        <v>6816</v>
      </c>
      <c r="C214" s="8">
        <v>26</v>
      </c>
      <c r="D214" s="12" t="str">
        <f t="shared" si="3"/>
        <v>[20-30[ ans</v>
      </c>
      <c r="E214" s="40" t="s">
        <v>6058</v>
      </c>
      <c r="F214" s="6" t="s">
        <v>1397</v>
      </c>
      <c r="G214" s="6" t="s">
        <v>1400</v>
      </c>
    </row>
    <row r="215" spans="1:7" x14ac:dyDescent="0.25">
      <c r="A215" s="7">
        <v>44032.565749016205</v>
      </c>
      <c r="B215" s="40" t="s">
        <v>6816</v>
      </c>
      <c r="C215" s="8">
        <v>44</v>
      </c>
      <c r="D215" s="12" t="str">
        <f t="shared" si="3"/>
        <v>[40-50 [ ans</v>
      </c>
      <c r="E215" s="40" t="s">
        <v>6058</v>
      </c>
      <c r="F215" s="6" t="s">
        <v>1395</v>
      </c>
      <c r="G215" s="6" t="s">
        <v>1396</v>
      </c>
    </row>
    <row r="216" spans="1:7" x14ac:dyDescent="0.25">
      <c r="A216" s="7">
        <v>44032.565763773149</v>
      </c>
      <c r="B216" s="40" t="s">
        <v>6816</v>
      </c>
      <c r="C216" s="8">
        <v>31</v>
      </c>
      <c r="D216" s="12" t="str">
        <f t="shared" si="3"/>
        <v>[30-40[ ans</v>
      </c>
      <c r="E216" s="6" t="s">
        <v>6814</v>
      </c>
      <c r="F216" s="6" t="s">
        <v>1395</v>
      </c>
      <c r="G216" s="6" t="s">
        <v>1400</v>
      </c>
    </row>
    <row r="217" spans="1:7" x14ac:dyDescent="0.25">
      <c r="A217" s="7">
        <v>44032.566501516209</v>
      </c>
      <c r="B217" s="40" t="s">
        <v>6817</v>
      </c>
      <c r="C217" s="8">
        <v>30</v>
      </c>
      <c r="D217" s="12" t="str">
        <f t="shared" si="3"/>
        <v>[30-40[ ans</v>
      </c>
      <c r="E217" s="40" t="s">
        <v>6058</v>
      </c>
      <c r="F217" s="6" t="s">
        <v>1397</v>
      </c>
      <c r="G217" s="6" t="s">
        <v>1400</v>
      </c>
    </row>
    <row r="218" spans="1:7" x14ac:dyDescent="0.25">
      <c r="A218" s="7">
        <v>44032.56686914352</v>
      </c>
      <c r="B218" s="40" t="s">
        <v>6816</v>
      </c>
      <c r="C218" s="8">
        <v>36</v>
      </c>
      <c r="D218" s="12" t="str">
        <f t="shared" si="3"/>
        <v>[30-40[ ans</v>
      </c>
      <c r="E218" s="6" t="s">
        <v>6814</v>
      </c>
      <c r="F218" s="6" t="s">
        <v>1397</v>
      </c>
      <c r="G218" s="6" t="s">
        <v>1399</v>
      </c>
    </row>
    <row r="219" spans="1:7" x14ac:dyDescent="0.25">
      <c r="A219" s="7">
        <v>44032.56754157407</v>
      </c>
      <c r="B219" s="40" t="s">
        <v>6816</v>
      </c>
      <c r="C219" s="8">
        <v>31</v>
      </c>
      <c r="D219" s="12" t="str">
        <f t="shared" si="3"/>
        <v>[30-40[ ans</v>
      </c>
      <c r="E219" s="40" t="s">
        <v>6058</v>
      </c>
      <c r="F219" s="6" t="s">
        <v>1397</v>
      </c>
      <c r="G219" s="6" t="s">
        <v>1396</v>
      </c>
    </row>
    <row r="220" spans="1:7" x14ac:dyDescent="0.25">
      <c r="A220" s="7">
        <v>44032.567632592589</v>
      </c>
      <c r="B220" s="40" t="s">
        <v>6816</v>
      </c>
      <c r="C220" s="8">
        <v>54</v>
      </c>
      <c r="D220" s="12" t="str">
        <f t="shared" si="3"/>
        <v>[50-60 [ ans</v>
      </c>
      <c r="E220" s="6" t="s">
        <v>6814</v>
      </c>
      <c r="F220" s="6" t="s">
        <v>1397</v>
      </c>
      <c r="G220" s="6" t="s">
        <v>1400</v>
      </c>
    </row>
    <row r="221" spans="1:7" x14ac:dyDescent="0.25">
      <c r="A221" s="7">
        <v>44032.568463240736</v>
      </c>
      <c r="B221" s="40" t="s">
        <v>6816</v>
      </c>
      <c r="C221" s="8">
        <v>54</v>
      </c>
      <c r="D221" s="12" t="str">
        <f t="shared" si="3"/>
        <v>[50-60 [ ans</v>
      </c>
      <c r="E221" s="6" t="s">
        <v>6814</v>
      </c>
      <c r="F221" s="6" t="s">
        <v>1395</v>
      </c>
      <c r="G221" s="6" t="s">
        <v>1396</v>
      </c>
    </row>
    <row r="222" spans="1:7" x14ac:dyDescent="0.25">
      <c r="A222" s="7">
        <v>44032.56870123843</v>
      </c>
      <c r="B222" s="40" t="s">
        <v>6817</v>
      </c>
      <c r="C222" s="8">
        <v>22</v>
      </c>
      <c r="D222" s="12" t="str">
        <f t="shared" si="3"/>
        <v>[20-30[ ans</v>
      </c>
      <c r="E222" s="40" t="s">
        <v>6058</v>
      </c>
      <c r="F222" s="6" t="s">
        <v>1397</v>
      </c>
      <c r="G222" s="6" t="s">
        <v>1396</v>
      </c>
    </row>
    <row r="223" spans="1:7" x14ac:dyDescent="0.25">
      <c r="A223" s="7">
        <v>44032.569170057875</v>
      </c>
      <c r="B223" s="40" t="s">
        <v>6816</v>
      </c>
      <c r="C223" s="8">
        <v>41</v>
      </c>
      <c r="D223" s="12" t="str">
        <f t="shared" si="3"/>
        <v>[40-50 [ ans</v>
      </c>
      <c r="E223" s="40" t="s">
        <v>6058</v>
      </c>
      <c r="F223" s="6" t="s">
        <v>1397</v>
      </c>
      <c r="G223" s="6" t="s">
        <v>1396</v>
      </c>
    </row>
    <row r="224" spans="1:7" x14ac:dyDescent="0.25">
      <c r="A224" s="7">
        <v>44032.569358807872</v>
      </c>
      <c r="B224" s="40" t="s">
        <v>6816</v>
      </c>
      <c r="C224" s="8">
        <v>25</v>
      </c>
      <c r="D224" s="12" t="str">
        <f t="shared" si="3"/>
        <v>[20-30[ ans</v>
      </c>
      <c r="E224" s="6" t="s">
        <v>6814</v>
      </c>
      <c r="F224" s="6" t="s">
        <v>1397</v>
      </c>
      <c r="G224" s="6" t="s">
        <v>1400</v>
      </c>
    </row>
    <row r="225" spans="1:7" x14ac:dyDescent="0.25">
      <c r="A225" s="7">
        <v>44032.56982986111</v>
      </c>
      <c r="B225" s="40" t="s">
        <v>6816</v>
      </c>
      <c r="C225" s="8">
        <v>19</v>
      </c>
      <c r="D225" s="12" t="str">
        <f t="shared" si="3"/>
        <v xml:space="preserve"> &lt; 20 ans</v>
      </c>
      <c r="E225" s="40" t="s">
        <v>6058</v>
      </c>
      <c r="F225" s="6" t="s">
        <v>1397</v>
      </c>
      <c r="G225" s="6" t="s">
        <v>1396</v>
      </c>
    </row>
    <row r="226" spans="1:7" x14ac:dyDescent="0.25">
      <c r="A226" s="7">
        <v>44032.57022306713</v>
      </c>
      <c r="B226" s="40" t="s">
        <v>6816</v>
      </c>
      <c r="C226" s="8">
        <v>20</v>
      </c>
      <c r="D226" s="12" t="str">
        <f t="shared" si="3"/>
        <v>[20-30[ ans</v>
      </c>
      <c r="E226" s="6" t="s">
        <v>6814</v>
      </c>
      <c r="F226" s="6" t="s">
        <v>1397</v>
      </c>
      <c r="G226" s="6" t="s">
        <v>1399</v>
      </c>
    </row>
    <row r="227" spans="1:7" x14ac:dyDescent="0.25">
      <c r="A227" s="7">
        <v>44032.570231111109</v>
      </c>
      <c r="B227" s="40" t="s">
        <v>6817</v>
      </c>
      <c r="C227" s="8">
        <v>22</v>
      </c>
      <c r="D227" s="12" t="str">
        <f t="shared" si="3"/>
        <v>[20-30[ ans</v>
      </c>
      <c r="E227" s="40" t="s">
        <v>6058</v>
      </c>
      <c r="F227" s="6" t="s">
        <v>1397</v>
      </c>
      <c r="G227" s="6" t="s">
        <v>1413</v>
      </c>
    </row>
    <row r="228" spans="1:7" x14ac:dyDescent="0.25">
      <c r="A228" s="7">
        <v>44032.570967974534</v>
      </c>
      <c r="B228" s="40" t="s">
        <v>6816</v>
      </c>
      <c r="C228" s="8">
        <v>26</v>
      </c>
      <c r="D228" s="12" t="str">
        <f t="shared" si="3"/>
        <v>[20-30[ ans</v>
      </c>
      <c r="E228" s="40" t="s">
        <v>6058</v>
      </c>
      <c r="F228" s="6" t="s">
        <v>1397</v>
      </c>
      <c r="G228" s="6" t="s">
        <v>1396</v>
      </c>
    </row>
    <row r="229" spans="1:7" x14ac:dyDescent="0.25">
      <c r="A229" s="7">
        <v>44032.571023865741</v>
      </c>
      <c r="B229" s="40" t="s">
        <v>6816</v>
      </c>
      <c r="C229" s="8">
        <v>58</v>
      </c>
      <c r="D229" s="12" t="str">
        <f t="shared" si="3"/>
        <v>[50-60 [ ans</v>
      </c>
      <c r="E229" s="6" t="s">
        <v>6814</v>
      </c>
      <c r="F229" s="6" t="s">
        <v>1398</v>
      </c>
      <c r="G229" s="6" t="s">
        <v>1396</v>
      </c>
    </row>
    <row r="230" spans="1:7" x14ac:dyDescent="0.25">
      <c r="A230" s="7">
        <v>44032.571278159725</v>
      </c>
      <c r="B230" s="40" t="s">
        <v>6816</v>
      </c>
      <c r="C230" s="8">
        <v>30</v>
      </c>
      <c r="D230" s="12" t="str">
        <f t="shared" si="3"/>
        <v>[30-40[ ans</v>
      </c>
      <c r="E230" s="40" t="s">
        <v>6058</v>
      </c>
      <c r="F230" s="6" t="s">
        <v>1398</v>
      </c>
      <c r="G230" s="6" t="s">
        <v>1396</v>
      </c>
    </row>
    <row r="231" spans="1:7" x14ac:dyDescent="0.25">
      <c r="A231" s="7">
        <v>44032.571817291668</v>
      </c>
      <c r="B231" s="40" t="s">
        <v>6816</v>
      </c>
      <c r="C231" s="8">
        <v>31</v>
      </c>
      <c r="D231" s="12" t="str">
        <f t="shared" si="3"/>
        <v>[30-40[ ans</v>
      </c>
      <c r="E231" s="40" t="s">
        <v>6058</v>
      </c>
      <c r="F231" s="6" t="s">
        <v>1398</v>
      </c>
      <c r="G231" s="6" t="s">
        <v>1396</v>
      </c>
    </row>
    <row r="232" spans="1:7" x14ac:dyDescent="0.25">
      <c r="A232" s="7">
        <v>44032.572349502312</v>
      </c>
      <c r="B232" s="40" t="s">
        <v>6817</v>
      </c>
      <c r="C232" s="8">
        <v>38</v>
      </c>
      <c r="D232" s="12" t="str">
        <f t="shared" si="3"/>
        <v>[30-40[ ans</v>
      </c>
      <c r="E232" s="40" t="s">
        <v>6058</v>
      </c>
      <c r="F232" s="6" t="s">
        <v>1404</v>
      </c>
      <c r="G232" s="6" t="s">
        <v>1413</v>
      </c>
    </row>
    <row r="233" spans="1:7" x14ac:dyDescent="0.25">
      <c r="A233" s="7">
        <v>44032.572403078702</v>
      </c>
      <c r="B233" s="40" t="s">
        <v>6816</v>
      </c>
      <c r="C233" s="8">
        <v>36</v>
      </c>
      <c r="D233" s="12" t="str">
        <f t="shared" si="3"/>
        <v>[30-40[ ans</v>
      </c>
      <c r="E233" s="6" t="s">
        <v>6814</v>
      </c>
      <c r="F233" s="6" t="s">
        <v>1398</v>
      </c>
      <c r="G233" s="6" t="s">
        <v>1396</v>
      </c>
    </row>
    <row r="234" spans="1:7" x14ac:dyDescent="0.25">
      <c r="A234" s="7">
        <v>44032.573198275466</v>
      </c>
      <c r="B234" s="40" t="s">
        <v>6816</v>
      </c>
      <c r="C234" s="8">
        <v>26</v>
      </c>
      <c r="D234" s="12" t="str">
        <f t="shared" si="3"/>
        <v>[20-30[ ans</v>
      </c>
      <c r="E234" s="40" t="s">
        <v>6058</v>
      </c>
      <c r="F234" s="6" t="s">
        <v>1395</v>
      </c>
      <c r="G234" s="6" t="s">
        <v>1396</v>
      </c>
    </row>
    <row r="235" spans="1:7" x14ac:dyDescent="0.25">
      <c r="A235" s="7">
        <v>44032.573663344912</v>
      </c>
      <c r="B235" s="40" t="s">
        <v>6816</v>
      </c>
      <c r="C235" s="8">
        <v>37</v>
      </c>
      <c r="D235" s="12" t="str">
        <f t="shared" si="3"/>
        <v>[30-40[ ans</v>
      </c>
      <c r="E235" s="6" t="s">
        <v>6814</v>
      </c>
      <c r="F235" s="6" t="s">
        <v>1397</v>
      </c>
      <c r="G235" s="6" t="s">
        <v>1405</v>
      </c>
    </row>
    <row r="236" spans="1:7" x14ac:dyDescent="0.25">
      <c r="A236" s="7">
        <v>44032.573729756943</v>
      </c>
      <c r="B236" s="40" t="s">
        <v>6816</v>
      </c>
      <c r="C236" s="8">
        <v>29</v>
      </c>
      <c r="D236" s="12" t="str">
        <f t="shared" si="3"/>
        <v>[20-30[ ans</v>
      </c>
      <c r="E236" s="40" t="s">
        <v>6058</v>
      </c>
      <c r="F236" s="6" t="s">
        <v>1397</v>
      </c>
      <c r="G236" s="6" t="s">
        <v>1400</v>
      </c>
    </row>
    <row r="237" spans="1:7" x14ac:dyDescent="0.25">
      <c r="A237" s="7">
        <v>44032.573788171299</v>
      </c>
      <c r="B237" s="40" t="s">
        <v>6816</v>
      </c>
      <c r="C237" s="8">
        <v>20</v>
      </c>
      <c r="D237" s="12" t="str">
        <f t="shared" si="3"/>
        <v>[20-30[ ans</v>
      </c>
      <c r="E237" s="40" t="s">
        <v>6058</v>
      </c>
      <c r="F237" s="6" t="s">
        <v>1398</v>
      </c>
      <c r="G237" s="6" t="s">
        <v>1396</v>
      </c>
    </row>
    <row r="238" spans="1:7" x14ac:dyDescent="0.25">
      <c r="A238" s="7">
        <v>44032.577589236113</v>
      </c>
      <c r="B238" s="40" t="s">
        <v>6816</v>
      </c>
      <c r="C238" s="8">
        <v>32</v>
      </c>
      <c r="D238" s="12" t="str">
        <f t="shared" si="3"/>
        <v>[30-40[ ans</v>
      </c>
      <c r="E238" s="40" t="s">
        <v>6058</v>
      </c>
      <c r="F238" s="6" t="s">
        <v>1398</v>
      </c>
      <c r="G238" s="6" t="s">
        <v>1413</v>
      </c>
    </row>
    <row r="239" spans="1:7" x14ac:dyDescent="0.25">
      <c r="A239" s="7">
        <v>44032.581758437504</v>
      </c>
      <c r="B239" s="40" t="s">
        <v>6816</v>
      </c>
      <c r="C239" s="8">
        <v>23</v>
      </c>
      <c r="D239" s="12" t="str">
        <f t="shared" si="3"/>
        <v>[20-30[ ans</v>
      </c>
      <c r="E239" s="40" t="s">
        <v>6058</v>
      </c>
      <c r="F239" s="6" t="s">
        <v>1397</v>
      </c>
      <c r="G239" s="6" t="s">
        <v>1403</v>
      </c>
    </row>
    <row r="240" spans="1:7" x14ac:dyDescent="0.25">
      <c r="A240" s="7">
        <v>44032.581962847224</v>
      </c>
      <c r="B240" s="40" t="s">
        <v>6816</v>
      </c>
      <c r="C240" s="8"/>
      <c r="D240" s="12" t="str">
        <f t="shared" si="3"/>
        <v xml:space="preserve"> &lt; 20 ans</v>
      </c>
      <c r="E240" s="6" t="s">
        <v>6814</v>
      </c>
      <c r="F240" s="6" t="s">
        <v>1397</v>
      </c>
      <c r="G240" s="6" t="s">
        <v>1396</v>
      </c>
    </row>
    <row r="241" spans="1:7" x14ac:dyDescent="0.25">
      <c r="A241" s="7">
        <v>44032.582651238423</v>
      </c>
      <c r="B241" s="40" t="s">
        <v>6816</v>
      </c>
      <c r="C241" s="8">
        <v>23</v>
      </c>
      <c r="D241" s="12" t="str">
        <f t="shared" si="3"/>
        <v>[20-30[ ans</v>
      </c>
      <c r="E241" s="40" t="s">
        <v>6058</v>
      </c>
      <c r="F241" s="6" t="s">
        <v>1397</v>
      </c>
      <c r="G241" s="6" t="s">
        <v>1396</v>
      </c>
    </row>
    <row r="242" spans="1:7" x14ac:dyDescent="0.25">
      <c r="A242" s="7">
        <v>44032.583225196759</v>
      </c>
      <c r="B242" s="40" t="s">
        <v>6816</v>
      </c>
      <c r="C242" s="8">
        <v>27</v>
      </c>
      <c r="D242" s="12" t="str">
        <f t="shared" si="3"/>
        <v>[20-30[ ans</v>
      </c>
      <c r="E242" s="6" t="s">
        <v>6814</v>
      </c>
      <c r="F242" s="6" t="s">
        <v>1397</v>
      </c>
      <c r="G242" s="6" t="s">
        <v>1400</v>
      </c>
    </row>
    <row r="243" spans="1:7" x14ac:dyDescent="0.25">
      <c r="A243" s="7">
        <v>44032.583790474542</v>
      </c>
      <c r="B243" s="40" t="s">
        <v>6816</v>
      </c>
      <c r="C243" s="8">
        <v>26</v>
      </c>
      <c r="D243" s="12" t="str">
        <f t="shared" si="3"/>
        <v>[20-30[ ans</v>
      </c>
      <c r="E243" s="40" t="s">
        <v>6058</v>
      </c>
      <c r="F243" s="6" t="s">
        <v>1398</v>
      </c>
      <c r="G243" s="6" t="s">
        <v>1396</v>
      </c>
    </row>
    <row r="244" spans="1:7" x14ac:dyDescent="0.25">
      <c r="A244" s="7">
        <v>44032.584655694445</v>
      </c>
      <c r="B244" s="40" t="s">
        <v>6817</v>
      </c>
      <c r="C244" s="8">
        <v>33</v>
      </c>
      <c r="D244" s="12" t="str">
        <f t="shared" si="3"/>
        <v>[30-40[ ans</v>
      </c>
      <c r="E244" s="6" t="s">
        <v>6814</v>
      </c>
      <c r="F244" s="6" t="s">
        <v>1397</v>
      </c>
      <c r="G244" s="6" t="s">
        <v>1396</v>
      </c>
    </row>
    <row r="245" spans="1:7" x14ac:dyDescent="0.25">
      <c r="A245" s="7">
        <v>44032.584719328705</v>
      </c>
      <c r="B245" s="40" t="s">
        <v>6816</v>
      </c>
      <c r="C245" s="8">
        <v>22</v>
      </c>
      <c r="D245" s="12" t="str">
        <f t="shared" si="3"/>
        <v>[20-30[ ans</v>
      </c>
      <c r="E245" s="40" t="s">
        <v>6058</v>
      </c>
      <c r="F245" s="6" t="s">
        <v>1397</v>
      </c>
      <c r="G245" s="6" t="s">
        <v>1399</v>
      </c>
    </row>
    <row r="246" spans="1:7" x14ac:dyDescent="0.25">
      <c r="A246" s="7">
        <v>44032.585637233795</v>
      </c>
      <c r="B246" s="40" t="s">
        <v>6817</v>
      </c>
      <c r="C246" s="8">
        <v>44</v>
      </c>
      <c r="D246" s="12" t="str">
        <f t="shared" si="3"/>
        <v>[40-50 [ ans</v>
      </c>
      <c r="E246" s="40" t="s">
        <v>6058</v>
      </c>
      <c r="F246" s="6" t="s">
        <v>1397</v>
      </c>
      <c r="G246" s="6" t="s">
        <v>1396</v>
      </c>
    </row>
    <row r="247" spans="1:7" x14ac:dyDescent="0.25">
      <c r="A247" s="7">
        <v>44032.585955254632</v>
      </c>
      <c r="B247" s="40" t="s">
        <v>6816</v>
      </c>
      <c r="C247" s="8">
        <v>59</v>
      </c>
      <c r="D247" s="12" t="str">
        <f t="shared" si="3"/>
        <v>[50-60 [ ans</v>
      </c>
      <c r="E247" s="6" t="s">
        <v>6814</v>
      </c>
      <c r="F247" s="6" t="s">
        <v>1404</v>
      </c>
      <c r="G247" s="6" t="s">
        <v>1399</v>
      </c>
    </row>
    <row r="248" spans="1:7" x14ac:dyDescent="0.25">
      <c r="A248" s="7">
        <v>44032.586810243054</v>
      </c>
      <c r="B248" s="40" t="s">
        <v>6816</v>
      </c>
      <c r="C248" s="8">
        <v>59</v>
      </c>
      <c r="D248" s="12" t="str">
        <f t="shared" si="3"/>
        <v>[50-60 [ ans</v>
      </c>
      <c r="E248" s="6" t="s">
        <v>6814</v>
      </c>
      <c r="F248" s="6" t="s">
        <v>1404</v>
      </c>
      <c r="G248" s="6" t="s">
        <v>1399</v>
      </c>
    </row>
    <row r="249" spans="1:7" x14ac:dyDescent="0.25">
      <c r="A249" s="7">
        <v>44032.587304166664</v>
      </c>
      <c r="B249" s="40" t="s">
        <v>6816</v>
      </c>
      <c r="C249" s="8">
        <v>33</v>
      </c>
      <c r="D249" s="12" t="str">
        <f t="shared" si="3"/>
        <v>[30-40[ ans</v>
      </c>
      <c r="E249" s="40" t="s">
        <v>6058</v>
      </c>
      <c r="F249" s="6" t="s">
        <v>1397</v>
      </c>
      <c r="G249" s="6" t="s">
        <v>1396</v>
      </c>
    </row>
    <row r="250" spans="1:7" x14ac:dyDescent="0.25">
      <c r="A250" s="7">
        <v>44032.587867743059</v>
      </c>
      <c r="B250" s="40" t="s">
        <v>6816</v>
      </c>
      <c r="C250" s="8">
        <v>24</v>
      </c>
      <c r="D250" s="12" t="str">
        <f t="shared" si="3"/>
        <v>[20-30[ ans</v>
      </c>
      <c r="E250" s="6" t="s">
        <v>6814</v>
      </c>
      <c r="F250" s="6" t="s">
        <v>1397</v>
      </c>
      <c r="G250" s="6" t="s">
        <v>1396</v>
      </c>
    </row>
    <row r="251" spans="1:7" x14ac:dyDescent="0.25">
      <c r="A251" s="7">
        <v>44032.588201874998</v>
      </c>
      <c r="B251" s="40" t="s">
        <v>6816</v>
      </c>
      <c r="C251" s="8">
        <v>32</v>
      </c>
      <c r="D251" s="12" t="str">
        <f t="shared" si="3"/>
        <v>[30-40[ ans</v>
      </c>
      <c r="E251" s="40" t="s">
        <v>6058</v>
      </c>
      <c r="F251" s="6" t="s">
        <v>1397</v>
      </c>
      <c r="G251" s="6" t="s">
        <v>1396</v>
      </c>
    </row>
    <row r="252" spans="1:7" x14ac:dyDescent="0.25">
      <c r="A252" s="7">
        <v>44032.58827206018</v>
      </c>
      <c r="B252" s="40" t="s">
        <v>6816</v>
      </c>
      <c r="C252" s="8">
        <v>27</v>
      </c>
      <c r="D252" s="12" t="str">
        <f t="shared" si="3"/>
        <v>[20-30[ ans</v>
      </c>
      <c r="E252" s="40" t="s">
        <v>6058</v>
      </c>
      <c r="F252" s="6" t="s">
        <v>1397</v>
      </c>
      <c r="G252" s="6" t="s">
        <v>1396</v>
      </c>
    </row>
    <row r="253" spans="1:7" x14ac:dyDescent="0.25">
      <c r="A253" s="7">
        <v>44032.588650057871</v>
      </c>
      <c r="B253" s="40" t="s">
        <v>6816</v>
      </c>
      <c r="C253" s="8">
        <v>23</v>
      </c>
      <c r="D253" s="12" t="str">
        <f t="shared" si="3"/>
        <v>[20-30[ ans</v>
      </c>
      <c r="E253" s="6" t="s">
        <v>6814</v>
      </c>
      <c r="F253" s="6" t="s">
        <v>1404</v>
      </c>
      <c r="G253" s="6" t="s">
        <v>1399</v>
      </c>
    </row>
    <row r="254" spans="1:7" x14ac:dyDescent="0.25">
      <c r="A254" s="7">
        <v>44032.589612881944</v>
      </c>
      <c r="B254" s="40" t="s">
        <v>6816</v>
      </c>
      <c r="C254" s="8">
        <v>23</v>
      </c>
      <c r="D254" s="12" t="str">
        <f t="shared" si="3"/>
        <v>[20-30[ ans</v>
      </c>
      <c r="E254" s="6" t="s">
        <v>6814</v>
      </c>
      <c r="F254" s="6" t="s">
        <v>1398</v>
      </c>
      <c r="G254" s="6" t="s">
        <v>1396</v>
      </c>
    </row>
    <row r="255" spans="1:7" x14ac:dyDescent="0.25">
      <c r="A255" s="7">
        <v>44032.589876932871</v>
      </c>
      <c r="B255" s="40" t="s">
        <v>6817</v>
      </c>
      <c r="C255" s="8">
        <v>19</v>
      </c>
      <c r="D255" s="12" t="str">
        <f t="shared" si="3"/>
        <v xml:space="preserve"> &lt; 20 ans</v>
      </c>
      <c r="E255" s="40" t="s">
        <v>6058</v>
      </c>
      <c r="F255" s="6" t="s">
        <v>1397</v>
      </c>
      <c r="G255" s="6" t="s">
        <v>1399</v>
      </c>
    </row>
    <row r="256" spans="1:7" x14ac:dyDescent="0.25">
      <c r="A256" s="7">
        <v>44032.589921979168</v>
      </c>
      <c r="B256" s="40" t="s">
        <v>6816</v>
      </c>
      <c r="C256" s="8">
        <v>35</v>
      </c>
      <c r="D256" s="12" t="str">
        <f t="shared" si="3"/>
        <v>[30-40[ ans</v>
      </c>
      <c r="E256" s="40" t="s">
        <v>6058</v>
      </c>
      <c r="F256" s="6" t="s">
        <v>1398</v>
      </c>
      <c r="G256" s="6" t="s">
        <v>1400</v>
      </c>
    </row>
    <row r="257" spans="1:7" x14ac:dyDescent="0.25">
      <c r="A257" s="7">
        <v>44032.590586701393</v>
      </c>
      <c r="B257" s="40" t="s">
        <v>6816</v>
      </c>
      <c r="C257" s="8">
        <v>30</v>
      </c>
      <c r="D257" s="12" t="str">
        <f t="shared" si="3"/>
        <v>[30-40[ ans</v>
      </c>
      <c r="E257" s="40" t="s">
        <v>6058</v>
      </c>
      <c r="F257" s="6" t="s">
        <v>1398</v>
      </c>
      <c r="G257" s="6" t="s">
        <v>1396</v>
      </c>
    </row>
    <row r="258" spans="1:7" x14ac:dyDescent="0.25">
      <c r="A258" s="7">
        <v>44032.591007650466</v>
      </c>
      <c r="B258" s="40" t="s">
        <v>6816</v>
      </c>
      <c r="C258" s="8">
        <v>33</v>
      </c>
      <c r="D258" s="12" t="str">
        <f t="shared" si="3"/>
        <v>[30-40[ ans</v>
      </c>
      <c r="E258" s="40" t="s">
        <v>6058</v>
      </c>
      <c r="F258" s="6" t="s">
        <v>1402</v>
      </c>
      <c r="G258" s="6" t="s">
        <v>1399</v>
      </c>
    </row>
    <row r="259" spans="1:7" x14ac:dyDescent="0.25">
      <c r="A259" s="7">
        <v>44032.591345416666</v>
      </c>
      <c r="B259" s="40" t="s">
        <v>6816</v>
      </c>
      <c r="C259" s="8">
        <v>24</v>
      </c>
      <c r="D259" s="12" t="str">
        <f t="shared" ref="D259:D322" si="4">IF(C259&lt;20," &lt; 20 ans", IF(C259&lt;30,"[20-30[ ans",IF(C259&lt;40,"[30-40[ ans",IF(C259&lt;50,"[40-50 [ ans",IF(C259&lt;60, "[50-60 [ ans","&gt; 60 ans")))))</f>
        <v>[20-30[ ans</v>
      </c>
      <c r="E259" s="40" t="s">
        <v>6058</v>
      </c>
      <c r="F259" s="6" t="s">
        <v>1397</v>
      </c>
      <c r="G259" s="6" t="s">
        <v>1396</v>
      </c>
    </row>
    <row r="260" spans="1:7" x14ac:dyDescent="0.25">
      <c r="A260" s="7">
        <v>44032.591822523143</v>
      </c>
      <c r="B260" s="40" t="s">
        <v>6816</v>
      </c>
      <c r="C260" s="8">
        <v>34</v>
      </c>
      <c r="D260" s="12" t="str">
        <f t="shared" si="4"/>
        <v>[30-40[ ans</v>
      </c>
      <c r="E260" s="6" t="s">
        <v>6814</v>
      </c>
      <c r="F260" s="6" t="s">
        <v>1398</v>
      </c>
      <c r="G260" s="6" t="s">
        <v>1396</v>
      </c>
    </row>
    <row r="261" spans="1:7" x14ac:dyDescent="0.25">
      <c r="A261" s="7">
        <v>44032.592404837967</v>
      </c>
      <c r="B261" s="40" t="s">
        <v>6816</v>
      </c>
      <c r="C261" s="8">
        <v>30</v>
      </c>
      <c r="D261" s="12" t="str">
        <f t="shared" si="4"/>
        <v>[30-40[ ans</v>
      </c>
      <c r="E261" s="40" t="s">
        <v>6058</v>
      </c>
      <c r="F261" s="6" t="s">
        <v>1395</v>
      </c>
      <c r="G261" s="6" t="s">
        <v>1396</v>
      </c>
    </row>
    <row r="262" spans="1:7" x14ac:dyDescent="0.25">
      <c r="A262" s="7">
        <v>44032.592654560183</v>
      </c>
      <c r="B262" s="40" t="s">
        <v>6816</v>
      </c>
      <c r="C262" s="8">
        <v>39</v>
      </c>
      <c r="D262" s="12" t="str">
        <f t="shared" si="4"/>
        <v>[30-40[ ans</v>
      </c>
      <c r="E262" s="40" t="s">
        <v>6058</v>
      </c>
      <c r="F262" s="6" t="s">
        <v>1397</v>
      </c>
      <c r="G262" s="6" t="s">
        <v>1396</v>
      </c>
    </row>
    <row r="263" spans="1:7" x14ac:dyDescent="0.25">
      <c r="A263" s="7">
        <v>44032.592768275463</v>
      </c>
      <c r="B263" s="40" t="s">
        <v>6816</v>
      </c>
      <c r="C263" s="8">
        <v>35</v>
      </c>
      <c r="D263" s="12" t="str">
        <f t="shared" si="4"/>
        <v>[30-40[ ans</v>
      </c>
      <c r="E263" s="6" t="s">
        <v>6814</v>
      </c>
      <c r="F263" s="6" t="s">
        <v>1395</v>
      </c>
      <c r="G263" s="6" t="s">
        <v>1399</v>
      </c>
    </row>
    <row r="264" spans="1:7" x14ac:dyDescent="0.25">
      <c r="A264" s="7">
        <v>44032.593373379626</v>
      </c>
      <c r="B264" s="40" t="s">
        <v>6816</v>
      </c>
      <c r="C264" s="8">
        <v>40</v>
      </c>
      <c r="D264" s="12" t="str">
        <f t="shared" si="4"/>
        <v>[40-50 [ ans</v>
      </c>
      <c r="E264" s="40" t="s">
        <v>6058</v>
      </c>
      <c r="F264" s="6" t="s">
        <v>1397</v>
      </c>
      <c r="G264" s="6" t="s">
        <v>1396</v>
      </c>
    </row>
    <row r="265" spans="1:7" x14ac:dyDescent="0.25">
      <c r="A265" s="7">
        <v>44032.593911226853</v>
      </c>
      <c r="B265" s="40" t="s">
        <v>6816</v>
      </c>
      <c r="C265" s="8">
        <v>29</v>
      </c>
      <c r="D265" s="12" t="str">
        <f t="shared" si="4"/>
        <v>[20-30[ ans</v>
      </c>
      <c r="E265" s="6" t="s">
        <v>6814</v>
      </c>
      <c r="F265" s="6" t="s">
        <v>1398</v>
      </c>
      <c r="G265" s="6" t="s">
        <v>1396</v>
      </c>
    </row>
    <row r="266" spans="1:7" x14ac:dyDescent="0.25">
      <c r="A266" s="7">
        <v>44032.59454208333</v>
      </c>
      <c r="B266" s="40" t="s">
        <v>6816</v>
      </c>
      <c r="C266" s="8">
        <v>30</v>
      </c>
      <c r="D266" s="12" t="str">
        <f t="shared" si="4"/>
        <v>[30-40[ ans</v>
      </c>
      <c r="E266" s="40" t="s">
        <v>6058</v>
      </c>
      <c r="F266" s="6" t="s">
        <v>1397</v>
      </c>
      <c r="G266" s="6" t="s">
        <v>1396</v>
      </c>
    </row>
    <row r="267" spans="1:7" x14ac:dyDescent="0.25">
      <c r="A267" s="7">
        <v>44032.594774189813</v>
      </c>
      <c r="B267" s="40" t="s">
        <v>6816</v>
      </c>
      <c r="C267" s="8">
        <v>27</v>
      </c>
      <c r="D267" s="12" t="str">
        <f t="shared" si="4"/>
        <v>[20-30[ ans</v>
      </c>
      <c r="E267" s="6" t="s">
        <v>6814</v>
      </c>
      <c r="F267" s="6" t="s">
        <v>1398</v>
      </c>
      <c r="G267" s="6" t="s">
        <v>1400</v>
      </c>
    </row>
    <row r="268" spans="1:7" x14ac:dyDescent="0.25">
      <c r="A268" s="7">
        <v>44032.595704131949</v>
      </c>
      <c r="B268" s="40" t="s">
        <v>6816</v>
      </c>
      <c r="C268" s="8">
        <v>24</v>
      </c>
      <c r="D268" s="12" t="str">
        <f t="shared" si="4"/>
        <v>[20-30[ ans</v>
      </c>
      <c r="E268" s="6" t="s">
        <v>6814</v>
      </c>
      <c r="F268" s="6" t="s">
        <v>1398</v>
      </c>
      <c r="G268" s="6" t="s">
        <v>1396</v>
      </c>
    </row>
    <row r="269" spans="1:7" x14ac:dyDescent="0.25">
      <c r="A269" s="7">
        <v>44032.5960656713</v>
      </c>
      <c r="B269" s="40" t="s">
        <v>6816</v>
      </c>
      <c r="C269" s="8">
        <v>29</v>
      </c>
      <c r="D269" s="12" t="str">
        <f t="shared" si="4"/>
        <v>[20-30[ ans</v>
      </c>
      <c r="E269" s="40" t="s">
        <v>6058</v>
      </c>
      <c r="F269" s="6" t="s">
        <v>1397</v>
      </c>
      <c r="G269" s="6" t="s">
        <v>1396</v>
      </c>
    </row>
    <row r="270" spans="1:7" x14ac:dyDescent="0.25">
      <c r="A270" s="7">
        <v>44032.596323738428</v>
      </c>
      <c r="B270" s="40" t="s">
        <v>6816</v>
      </c>
      <c r="C270" s="8">
        <v>29</v>
      </c>
      <c r="D270" s="12" t="str">
        <f t="shared" si="4"/>
        <v>[20-30[ ans</v>
      </c>
      <c r="E270" s="40" t="s">
        <v>6058</v>
      </c>
      <c r="F270" s="6" t="s">
        <v>1397</v>
      </c>
      <c r="G270" s="6" t="s">
        <v>1396</v>
      </c>
    </row>
    <row r="271" spans="1:7" x14ac:dyDescent="0.25">
      <c r="A271" s="7">
        <v>44032.596878923607</v>
      </c>
      <c r="B271" s="40" t="s">
        <v>6816</v>
      </c>
      <c r="C271" s="8">
        <v>27</v>
      </c>
      <c r="D271" s="12" t="str">
        <f t="shared" si="4"/>
        <v>[20-30[ ans</v>
      </c>
      <c r="E271" s="40" t="s">
        <v>6058</v>
      </c>
      <c r="F271" s="6" t="s">
        <v>1397</v>
      </c>
      <c r="G271" s="6" t="s">
        <v>1396</v>
      </c>
    </row>
    <row r="272" spans="1:7" x14ac:dyDescent="0.25">
      <c r="A272" s="7">
        <v>44032.59695107639</v>
      </c>
      <c r="B272" s="40" t="s">
        <v>6816</v>
      </c>
      <c r="C272" s="8">
        <v>29</v>
      </c>
      <c r="D272" s="12" t="str">
        <f t="shared" si="4"/>
        <v>[20-30[ ans</v>
      </c>
      <c r="E272" s="6" t="s">
        <v>6814</v>
      </c>
      <c r="F272" s="6" t="s">
        <v>1402</v>
      </c>
      <c r="G272" s="6" t="s">
        <v>1400</v>
      </c>
    </row>
    <row r="273" spans="1:7" x14ac:dyDescent="0.25">
      <c r="A273" s="7">
        <v>44032.59720635417</v>
      </c>
      <c r="B273" s="40" t="s">
        <v>6816</v>
      </c>
      <c r="C273" s="8">
        <v>36</v>
      </c>
      <c r="D273" s="12" t="str">
        <f t="shared" si="4"/>
        <v>[30-40[ ans</v>
      </c>
      <c r="E273" s="40" t="s">
        <v>6058</v>
      </c>
      <c r="F273" s="6" t="s">
        <v>1398</v>
      </c>
      <c r="G273" s="6" t="s">
        <v>1399</v>
      </c>
    </row>
    <row r="274" spans="1:7" x14ac:dyDescent="0.25">
      <c r="A274" s="7">
        <v>44032.597432094903</v>
      </c>
      <c r="B274" s="40" t="s">
        <v>6816</v>
      </c>
      <c r="C274" s="8">
        <v>42</v>
      </c>
      <c r="D274" s="12" t="str">
        <f t="shared" si="4"/>
        <v>[40-50 [ ans</v>
      </c>
      <c r="E274" s="40" t="s">
        <v>6058</v>
      </c>
      <c r="F274" s="6" t="s">
        <v>1397</v>
      </c>
      <c r="G274" s="6" t="s">
        <v>1396</v>
      </c>
    </row>
    <row r="275" spans="1:7" x14ac:dyDescent="0.25">
      <c r="A275" s="7">
        <v>44032.597788078703</v>
      </c>
      <c r="B275" s="40" t="s">
        <v>6816</v>
      </c>
      <c r="C275" s="8">
        <v>22</v>
      </c>
      <c r="D275" s="12" t="str">
        <f t="shared" si="4"/>
        <v>[20-30[ ans</v>
      </c>
      <c r="E275" s="6" t="s">
        <v>6814</v>
      </c>
      <c r="F275" s="6" t="s">
        <v>1402</v>
      </c>
      <c r="G275" s="6" t="s">
        <v>1396</v>
      </c>
    </row>
    <row r="276" spans="1:7" x14ac:dyDescent="0.25">
      <c r="A276" s="7">
        <v>44032.597945104164</v>
      </c>
      <c r="B276" s="40" t="s">
        <v>6817</v>
      </c>
      <c r="C276" s="8">
        <v>35</v>
      </c>
      <c r="D276" s="12" t="str">
        <f t="shared" si="4"/>
        <v>[30-40[ ans</v>
      </c>
      <c r="E276" s="40" t="s">
        <v>6058</v>
      </c>
      <c r="F276" s="6" t="s">
        <v>1398</v>
      </c>
      <c r="G276" s="6" t="s">
        <v>1396</v>
      </c>
    </row>
    <row r="277" spans="1:7" x14ac:dyDescent="0.25">
      <c r="A277" s="7">
        <v>44032.598252604163</v>
      </c>
      <c r="B277" s="40" t="s">
        <v>6816</v>
      </c>
      <c r="C277" s="8">
        <v>21</v>
      </c>
      <c r="D277" s="12" t="str">
        <f t="shared" si="4"/>
        <v>[20-30[ ans</v>
      </c>
      <c r="E277" s="40" t="s">
        <v>6058</v>
      </c>
      <c r="F277" s="6" t="s">
        <v>1395</v>
      </c>
      <c r="G277" s="6" t="s">
        <v>1410</v>
      </c>
    </row>
    <row r="278" spans="1:7" x14ac:dyDescent="0.25">
      <c r="A278" s="7">
        <v>44032.598521967593</v>
      </c>
      <c r="B278" s="40" t="s">
        <v>6816</v>
      </c>
      <c r="C278" s="8">
        <v>57</v>
      </c>
      <c r="D278" s="12" t="str">
        <f t="shared" si="4"/>
        <v>[50-60 [ ans</v>
      </c>
      <c r="E278" s="40" t="s">
        <v>6058</v>
      </c>
      <c r="F278" s="6" t="s">
        <v>1397</v>
      </c>
      <c r="G278" s="6" t="s">
        <v>1396</v>
      </c>
    </row>
    <row r="279" spans="1:7" x14ac:dyDescent="0.25">
      <c r="A279" s="7">
        <v>44032.598737696761</v>
      </c>
      <c r="B279" s="40" t="s">
        <v>6816</v>
      </c>
      <c r="C279" s="8">
        <v>34</v>
      </c>
      <c r="D279" s="12" t="str">
        <f t="shared" si="4"/>
        <v>[30-40[ ans</v>
      </c>
      <c r="E279" s="6" t="s">
        <v>6814</v>
      </c>
      <c r="F279" s="6" t="s">
        <v>1397</v>
      </c>
      <c r="G279" s="6" t="s">
        <v>1396</v>
      </c>
    </row>
    <row r="280" spans="1:7" x14ac:dyDescent="0.25">
      <c r="A280" s="7">
        <v>44032.599101550921</v>
      </c>
      <c r="B280" s="40" t="s">
        <v>6816</v>
      </c>
      <c r="C280" s="8">
        <v>24</v>
      </c>
      <c r="D280" s="12" t="str">
        <f t="shared" si="4"/>
        <v>[20-30[ ans</v>
      </c>
      <c r="E280" s="40" t="s">
        <v>6058</v>
      </c>
      <c r="F280" s="6" t="s">
        <v>1397</v>
      </c>
      <c r="G280" s="6" t="s">
        <v>1396</v>
      </c>
    </row>
    <row r="281" spans="1:7" x14ac:dyDescent="0.25">
      <c r="A281" s="7">
        <v>44032.599124178239</v>
      </c>
      <c r="B281" s="40" t="s">
        <v>6816</v>
      </c>
      <c r="C281" s="8">
        <v>36</v>
      </c>
      <c r="D281" s="12" t="str">
        <f t="shared" si="4"/>
        <v>[30-40[ ans</v>
      </c>
      <c r="E281" s="40" t="s">
        <v>6058</v>
      </c>
      <c r="F281" s="6" t="s">
        <v>1397</v>
      </c>
      <c r="G281" s="6" t="s">
        <v>1399</v>
      </c>
    </row>
    <row r="282" spans="1:7" x14ac:dyDescent="0.25">
      <c r="A282" s="7">
        <v>44032.599765335646</v>
      </c>
      <c r="B282" s="40" t="s">
        <v>6816</v>
      </c>
      <c r="C282" s="8">
        <v>38</v>
      </c>
      <c r="D282" s="12" t="str">
        <f t="shared" si="4"/>
        <v>[30-40[ ans</v>
      </c>
      <c r="E282" s="6" t="s">
        <v>6814</v>
      </c>
      <c r="F282" s="6" t="s">
        <v>1397</v>
      </c>
      <c r="G282" s="6" t="s">
        <v>1396</v>
      </c>
    </row>
    <row r="283" spans="1:7" x14ac:dyDescent="0.25">
      <c r="A283" s="7">
        <v>44032.599773946757</v>
      </c>
      <c r="B283" s="40" t="s">
        <v>6816</v>
      </c>
      <c r="C283" s="8">
        <v>38</v>
      </c>
      <c r="D283" s="12" t="str">
        <f t="shared" si="4"/>
        <v>[30-40[ ans</v>
      </c>
      <c r="E283" s="40" t="s">
        <v>6058</v>
      </c>
      <c r="F283" s="6" t="s">
        <v>1397</v>
      </c>
      <c r="G283" s="6" t="s">
        <v>1396</v>
      </c>
    </row>
    <row r="284" spans="1:7" x14ac:dyDescent="0.25">
      <c r="A284" s="7">
        <v>44032.599904467592</v>
      </c>
      <c r="B284" s="40" t="s">
        <v>6816</v>
      </c>
      <c r="C284" s="8">
        <v>42</v>
      </c>
      <c r="D284" s="12" t="str">
        <f t="shared" si="4"/>
        <v>[40-50 [ ans</v>
      </c>
      <c r="E284" s="40" t="s">
        <v>6058</v>
      </c>
      <c r="F284" s="6" t="s">
        <v>1397</v>
      </c>
      <c r="G284" s="6" t="s">
        <v>1396</v>
      </c>
    </row>
    <row r="285" spans="1:7" x14ac:dyDescent="0.25">
      <c r="A285" s="7">
        <v>44032.600489259261</v>
      </c>
      <c r="B285" s="40" t="s">
        <v>6817</v>
      </c>
      <c r="C285" s="8">
        <v>35</v>
      </c>
      <c r="D285" s="12" t="str">
        <f t="shared" si="4"/>
        <v>[30-40[ ans</v>
      </c>
      <c r="E285" s="40" t="s">
        <v>6058</v>
      </c>
      <c r="F285" s="6" t="s">
        <v>1397</v>
      </c>
      <c r="G285" s="6" t="s">
        <v>1396</v>
      </c>
    </row>
    <row r="286" spans="1:7" x14ac:dyDescent="0.25">
      <c r="A286" s="7">
        <v>44032.600644745369</v>
      </c>
      <c r="B286" s="40" t="s">
        <v>6816</v>
      </c>
      <c r="C286" s="8">
        <v>20</v>
      </c>
      <c r="D286" s="12" t="str">
        <f t="shared" si="4"/>
        <v>[20-30[ ans</v>
      </c>
      <c r="E286" s="40" t="s">
        <v>6058</v>
      </c>
      <c r="F286" s="6" t="s">
        <v>1395</v>
      </c>
      <c r="G286" s="6" t="s">
        <v>1396</v>
      </c>
    </row>
    <row r="287" spans="1:7" x14ac:dyDescent="0.25">
      <c r="A287" s="7">
        <v>44032.600823321758</v>
      </c>
      <c r="B287" s="40" t="s">
        <v>6816</v>
      </c>
      <c r="C287" s="8">
        <v>42</v>
      </c>
      <c r="D287" s="12" t="str">
        <f t="shared" si="4"/>
        <v>[40-50 [ ans</v>
      </c>
      <c r="E287" s="40" t="s">
        <v>6058</v>
      </c>
      <c r="F287" s="6" t="s">
        <v>1397</v>
      </c>
      <c r="G287" s="6" t="s">
        <v>1396</v>
      </c>
    </row>
    <row r="288" spans="1:7" x14ac:dyDescent="0.25">
      <c r="A288" s="7">
        <v>44032.601367974537</v>
      </c>
      <c r="B288" s="40" t="s">
        <v>6816</v>
      </c>
      <c r="C288" s="8">
        <v>35</v>
      </c>
      <c r="D288" s="12" t="str">
        <f t="shared" si="4"/>
        <v>[30-40[ ans</v>
      </c>
      <c r="E288" s="40" t="s">
        <v>6058</v>
      </c>
      <c r="F288" s="6" t="s">
        <v>1398</v>
      </c>
      <c r="G288" s="6" t="s">
        <v>1396</v>
      </c>
    </row>
    <row r="289" spans="1:7" x14ac:dyDescent="0.25">
      <c r="A289" s="7">
        <v>44032.601754305557</v>
      </c>
      <c r="B289" s="40" t="s">
        <v>6816</v>
      </c>
      <c r="C289" s="8">
        <v>20</v>
      </c>
      <c r="D289" s="12" t="str">
        <f t="shared" si="4"/>
        <v>[20-30[ ans</v>
      </c>
      <c r="E289" s="6" t="s">
        <v>6814</v>
      </c>
      <c r="F289" s="6" t="s">
        <v>1398</v>
      </c>
      <c r="G289" s="6" t="s">
        <v>1399</v>
      </c>
    </row>
    <row r="290" spans="1:7" x14ac:dyDescent="0.25">
      <c r="A290" s="7">
        <v>44032.601892893523</v>
      </c>
      <c r="B290" s="40" t="s">
        <v>6816</v>
      </c>
      <c r="C290" s="8">
        <v>39</v>
      </c>
      <c r="D290" s="12" t="str">
        <f t="shared" si="4"/>
        <v>[30-40[ ans</v>
      </c>
      <c r="E290" s="40" t="s">
        <v>6058</v>
      </c>
      <c r="F290" s="6" t="s">
        <v>1397</v>
      </c>
      <c r="G290" s="6" t="s">
        <v>1396</v>
      </c>
    </row>
    <row r="291" spans="1:7" x14ac:dyDescent="0.25">
      <c r="A291" s="7">
        <v>44032.60221459491</v>
      </c>
      <c r="B291" s="40" t="s">
        <v>6816</v>
      </c>
      <c r="C291" s="8">
        <v>37</v>
      </c>
      <c r="D291" s="12" t="str">
        <f t="shared" si="4"/>
        <v>[30-40[ ans</v>
      </c>
      <c r="E291" s="40" t="s">
        <v>6058</v>
      </c>
      <c r="F291" s="6" t="s">
        <v>1397</v>
      </c>
      <c r="G291" s="6" t="s">
        <v>1396</v>
      </c>
    </row>
    <row r="292" spans="1:7" x14ac:dyDescent="0.25">
      <c r="A292" s="7">
        <v>44032.602657870375</v>
      </c>
      <c r="B292" s="40" t="s">
        <v>6816</v>
      </c>
      <c r="C292" s="8">
        <v>23</v>
      </c>
      <c r="D292" s="12" t="str">
        <f t="shared" si="4"/>
        <v>[20-30[ ans</v>
      </c>
      <c r="E292" s="40" t="s">
        <v>6058</v>
      </c>
      <c r="F292" s="6" t="s">
        <v>1397</v>
      </c>
      <c r="G292" s="6" t="s">
        <v>1396</v>
      </c>
    </row>
    <row r="293" spans="1:7" x14ac:dyDescent="0.25">
      <c r="A293" s="7">
        <v>44032.602843738423</v>
      </c>
      <c r="B293" s="40" t="s">
        <v>6816</v>
      </c>
      <c r="C293" s="8">
        <v>22</v>
      </c>
      <c r="D293" s="12" t="str">
        <f t="shared" si="4"/>
        <v>[20-30[ ans</v>
      </c>
      <c r="E293" s="40" t="s">
        <v>6058</v>
      </c>
      <c r="F293" s="6" t="s">
        <v>1395</v>
      </c>
      <c r="G293" s="6" t="s">
        <v>1396</v>
      </c>
    </row>
    <row r="294" spans="1:7" x14ac:dyDescent="0.25">
      <c r="A294" s="7">
        <v>44032.603651018522</v>
      </c>
      <c r="B294" s="40" t="s">
        <v>6816</v>
      </c>
      <c r="C294" s="8">
        <v>50</v>
      </c>
      <c r="D294" s="12" t="str">
        <f t="shared" si="4"/>
        <v>[50-60 [ ans</v>
      </c>
      <c r="E294" s="40" t="s">
        <v>6058</v>
      </c>
      <c r="F294" s="6" t="s">
        <v>1397</v>
      </c>
      <c r="G294" s="6" t="s">
        <v>1396</v>
      </c>
    </row>
    <row r="295" spans="1:7" x14ac:dyDescent="0.25">
      <c r="A295" s="7">
        <v>44032.604002488428</v>
      </c>
      <c r="B295" s="40" t="s">
        <v>6816</v>
      </c>
      <c r="C295" s="8">
        <v>31</v>
      </c>
      <c r="D295" s="12" t="str">
        <f t="shared" si="4"/>
        <v>[30-40[ ans</v>
      </c>
      <c r="E295" s="40" t="s">
        <v>6058</v>
      </c>
      <c r="F295" s="6" t="s">
        <v>1397</v>
      </c>
      <c r="G295" s="6" t="s">
        <v>1396</v>
      </c>
    </row>
    <row r="296" spans="1:7" x14ac:dyDescent="0.25">
      <c r="A296" s="7">
        <v>44032.60417825231</v>
      </c>
      <c r="B296" s="40" t="s">
        <v>6816</v>
      </c>
      <c r="C296" s="8">
        <v>25</v>
      </c>
      <c r="D296" s="12" t="str">
        <f t="shared" si="4"/>
        <v>[20-30[ ans</v>
      </c>
      <c r="E296" s="6" t="s">
        <v>6814</v>
      </c>
      <c r="F296" s="6" t="s">
        <v>1397</v>
      </c>
      <c r="G296" s="6" t="s">
        <v>1396</v>
      </c>
    </row>
    <row r="297" spans="1:7" x14ac:dyDescent="0.25">
      <c r="A297" s="7">
        <v>44032.604330532413</v>
      </c>
      <c r="B297" s="40" t="s">
        <v>6817</v>
      </c>
      <c r="C297" s="8">
        <v>41</v>
      </c>
      <c r="D297" s="12" t="str">
        <f t="shared" si="4"/>
        <v>[40-50 [ ans</v>
      </c>
      <c r="E297" s="40" t="s">
        <v>6058</v>
      </c>
      <c r="F297" s="6" t="s">
        <v>1411</v>
      </c>
      <c r="G297" s="6" t="s">
        <v>1396</v>
      </c>
    </row>
    <row r="298" spans="1:7" x14ac:dyDescent="0.25">
      <c r="A298" s="7">
        <v>44032.604802060188</v>
      </c>
      <c r="B298" s="40" t="s">
        <v>6816</v>
      </c>
      <c r="C298" s="8">
        <v>56</v>
      </c>
      <c r="D298" s="12" t="str">
        <f t="shared" si="4"/>
        <v>[50-60 [ ans</v>
      </c>
      <c r="E298" s="40" t="s">
        <v>6058</v>
      </c>
      <c r="F298" s="6" t="s">
        <v>1398</v>
      </c>
      <c r="G298" s="6" t="s">
        <v>1396</v>
      </c>
    </row>
    <row r="299" spans="1:7" x14ac:dyDescent="0.25">
      <c r="A299" s="7">
        <v>44032.605056712964</v>
      </c>
      <c r="B299" s="40" t="s">
        <v>6816</v>
      </c>
      <c r="C299" s="8">
        <v>32</v>
      </c>
      <c r="D299" s="12" t="str">
        <f t="shared" si="4"/>
        <v>[30-40[ ans</v>
      </c>
      <c r="E299" s="40" t="s">
        <v>6058</v>
      </c>
      <c r="F299" s="6" t="s">
        <v>1397</v>
      </c>
      <c r="G299" s="6" t="s">
        <v>1396</v>
      </c>
    </row>
    <row r="300" spans="1:7" x14ac:dyDescent="0.25">
      <c r="A300" s="7">
        <v>44032.605181296298</v>
      </c>
      <c r="B300" s="40" t="s">
        <v>6816</v>
      </c>
      <c r="C300" s="8">
        <v>38</v>
      </c>
      <c r="D300" s="12" t="str">
        <f t="shared" si="4"/>
        <v>[30-40[ ans</v>
      </c>
      <c r="E300" s="6" t="s">
        <v>6814</v>
      </c>
      <c r="F300" s="6" t="s">
        <v>1395</v>
      </c>
      <c r="G300" s="6" t="s">
        <v>1400</v>
      </c>
    </row>
    <row r="301" spans="1:7" x14ac:dyDescent="0.25">
      <c r="A301" s="7">
        <v>44032.605691076387</v>
      </c>
      <c r="B301" s="40" t="s">
        <v>6816</v>
      </c>
      <c r="C301" s="8">
        <v>26</v>
      </c>
      <c r="D301" s="12" t="str">
        <f t="shared" si="4"/>
        <v>[20-30[ ans</v>
      </c>
      <c r="E301" s="40" t="s">
        <v>6058</v>
      </c>
      <c r="F301" s="6" t="s">
        <v>1398</v>
      </c>
      <c r="G301" s="6" t="s">
        <v>1396</v>
      </c>
    </row>
    <row r="302" spans="1:7" x14ac:dyDescent="0.25">
      <c r="A302" s="7">
        <v>44032.605867928243</v>
      </c>
      <c r="B302" s="40" t="s">
        <v>6816</v>
      </c>
      <c r="C302" s="8">
        <v>25</v>
      </c>
      <c r="D302" s="12" t="str">
        <f t="shared" si="4"/>
        <v>[20-30[ ans</v>
      </c>
      <c r="E302" s="40" t="s">
        <v>6058</v>
      </c>
      <c r="F302" s="6" t="s">
        <v>1397</v>
      </c>
      <c r="G302" s="6" t="s">
        <v>1396</v>
      </c>
    </row>
    <row r="303" spans="1:7" x14ac:dyDescent="0.25">
      <c r="A303" s="7">
        <v>44032.606380902776</v>
      </c>
      <c r="B303" s="40" t="s">
        <v>6816</v>
      </c>
      <c r="C303" s="8">
        <v>24</v>
      </c>
      <c r="D303" s="12" t="str">
        <f t="shared" si="4"/>
        <v>[20-30[ ans</v>
      </c>
      <c r="E303" s="40" t="s">
        <v>6058</v>
      </c>
      <c r="F303" s="6" t="s">
        <v>1397</v>
      </c>
      <c r="G303" s="6" t="s">
        <v>1396</v>
      </c>
    </row>
    <row r="304" spans="1:7" x14ac:dyDescent="0.25">
      <c r="A304" s="7">
        <v>44032.606718773153</v>
      </c>
      <c r="B304" s="40" t="s">
        <v>6816</v>
      </c>
      <c r="C304" s="8">
        <v>19</v>
      </c>
      <c r="D304" s="12" t="str">
        <f t="shared" si="4"/>
        <v xml:space="preserve"> &lt; 20 ans</v>
      </c>
      <c r="E304" s="6" t="s">
        <v>6814</v>
      </c>
      <c r="F304" s="6" t="s">
        <v>1397</v>
      </c>
      <c r="G304" s="6" t="s">
        <v>1396</v>
      </c>
    </row>
    <row r="305" spans="1:7" x14ac:dyDescent="0.25">
      <c r="A305" s="7">
        <v>44032.606906724541</v>
      </c>
      <c r="B305" s="40" t="s">
        <v>6816</v>
      </c>
      <c r="C305" s="8">
        <v>23</v>
      </c>
      <c r="D305" s="12" t="str">
        <f t="shared" si="4"/>
        <v>[20-30[ ans</v>
      </c>
      <c r="E305" s="40" t="s">
        <v>6058</v>
      </c>
      <c r="F305" s="6" t="s">
        <v>1397</v>
      </c>
      <c r="G305" s="6" t="s">
        <v>1400</v>
      </c>
    </row>
    <row r="306" spans="1:7" x14ac:dyDescent="0.25">
      <c r="A306" s="7">
        <v>44032.607160960644</v>
      </c>
      <c r="B306" s="40" t="s">
        <v>6817</v>
      </c>
      <c r="C306" s="8">
        <v>44</v>
      </c>
      <c r="D306" s="12" t="str">
        <f t="shared" si="4"/>
        <v>[40-50 [ ans</v>
      </c>
      <c r="E306" s="40" t="s">
        <v>6058</v>
      </c>
      <c r="F306" s="6" t="s">
        <v>1398</v>
      </c>
      <c r="G306" s="6" t="s">
        <v>1396</v>
      </c>
    </row>
    <row r="307" spans="1:7" x14ac:dyDescent="0.25">
      <c r="A307" s="7">
        <v>44032.607610486113</v>
      </c>
      <c r="B307" s="40" t="s">
        <v>6816</v>
      </c>
      <c r="C307" s="8">
        <v>26</v>
      </c>
      <c r="D307" s="12" t="str">
        <f t="shared" si="4"/>
        <v>[20-30[ ans</v>
      </c>
      <c r="E307" s="40" t="s">
        <v>6058</v>
      </c>
      <c r="F307" s="6" t="s">
        <v>1398</v>
      </c>
      <c r="G307" s="6" t="s">
        <v>1396</v>
      </c>
    </row>
    <row r="308" spans="1:7" x14ac:dyDescent="0.25">
      <c r="A308" s="7">
        <v>44032.607884525467</v>
      </c>
      <c r="B308" s="40" t="s">
        <v>6816</v>
      </c>
      <c r="C308" s="8">
        <v>43</v>
      </c>
      <c r="D308" s="12" t="str">
        <f t="shared" si="4"/>
        <v>[40-50 [ ans</v>
      </c>
      <c r="E308" s="6" t="s">
        <v>6814</v>
      </c>
      <c r="F308" s="6" t="s">
        <v>1397</v>
      </c>
      <c r="G308" s="6" t="s">
        <v>1400</v>
      </c>
    </row>
    <row r="309" spans="1:7" x14ac:dyDescent="0.25">
      <c r="A309" s="7">
        <v>44032.608371666662</v>
      </c>
      <c r="B309" s="40" t="s">
        <v>6816</v>
      </c>
      <c r="C309" s="8">
        <v>45</v>
      </c>
      <c r="D309" s="12" t="str">
        <f t="shared" si="4"/>
        <v>[40-50 [ ans</v>
      </c>
      <c r="E309" s="40" t="s">
        <v>6058</v>
      </c>
      <c r="F309" s="6" t="s">
        <v>1397</v>
      </c>
      <c r="G309" s="6" t="s">
        <v>1396</v>
      </c>
    </row>
    <row r="310" spans="1:7" x14ac:dyDescent="0.25">
      <c r="A310" s="7">
        <v>44032.608386307867</v>
      </c>
      <c r="B310" s="40" t="s">
        <v>6816</v>
      </c>
      <c r="C310" s="8">
        <v>35</v>
      </c>
      <c r="D310" s="12" t="str">
        <f t="shared" si="4"/>
        <v>[30-40[ ans</v>
      </c>
      <c r="E310" s="40" t="s">
        <v>6058</v>
      </c>
      <c r="F310" s="6" t="s">
        <v>1398</v>
      </c>
      <c r="G310" s="6" t="s">
        <v>1400</v>
      </c>
    </row>
    <row r="311" spans="1:7" x14ac:dyDescent="0.25">
      <c r="A311" s="7">
        <v>44032.60890950232</v>
      </c>
      <c r="B311" s="40" t="s">
        <v>6816</v>
      </c>
      <c r="C311" s="8">
        <v>23</v>
      </c>
      <c r="D311" s="12" t="str">
        <f t="shared" si="4"/>
        <v>[20-30[ ans</v>
      </c>
      <c r="E311" s="6" t="s">
        <v>6814</v>
      </c>
      <c r="F311" s="6" t="s">
        <v>1398</v>
      </c>
      <c r="G311" s="6" t="s">
        <v>1400</v>
      </c>
    </row>
    <row r="312" spans="1:7" x14ac:dyDescent="0.25">
      <c r="A312" s="7">
        <v>44032.609007511579</v>
      </c>
      <c r="B312" s="40" t="s">
        <v>6816</v>
      </c>
      <c r="C312" s="8">
        <v>28</v>
      </c>
      <c r="D312" s="12" t="str">
        <f t="shared" si="4"/>
        <v>[20-30[ ans</v>
      </c>
      <c r="E312" s="40" t="s">
        <v>6058</v>
      </c>
      <c r="F312" s="6" t="s">
        <v>1397</v>
      </c>
      <c r="G312" s="6" t="s">
        <v>1399</v>
      </c>
    </row>
    <row r="313" spans="1:7" x14ac:dyDescent="0.25">
      <c r="A313" s="7">
        <v>44032.609283993057</v>
      </c>
      <c r="B313" s="40" t="s">
        <v>6816</v>
      </c>
      <c r="C313" s="8">
        <v>27</v>
      </c>
      <c r="D313" s="12" t="str">
        <f t="shared" si="4"/>
        <v>[20-30[ ans</v>
      </c>
      <c r="E313" s="40" t="s">
        <v>6058</v>
      </c>
      <c r="F313" s="6" t="s">
        <v>1397</v>
      </c>
      <c r="G313" s="6" t="s">
        <v>1396</v>
      </c>
    </row>
    <row r="314" spans="1:7" x14ac:dyDescent="0.25">
      <c r="A314" s="7">
        <v>44032.609666469907</v>
      </c>
      <c r="B314" s="40" t="s">
        <v>6816</v>
      </c>
      <c r="C314" s="9"/>
      <c r="D314" s="12" t="str">
        <f t="shared" si="4"/>
        <v xml:space="preserve"> &lt; 20 ans</v>
      </c>
      <c r="E314" s="6" t="s">
        <v>6814</v>
      </c>
      <c r="F314" s="6" t="s">
        <v>1397</v>
      </c>
      <c r="G314" s="6" t="s">
        <v>1400</v>
      </c>
    </row>
    <row r="315" spans="1:7" x14ac:dyDescent="0.25">
      <c r="A315" s="7">
        <v>44032.609961689814</v>
      </c>
      <c r="B315" s="40" t="s">
        <v>6816</v>
      </c>
      <c r="C315" s="8">
        <v>26</v>
      </c>
      <c r="D315" s="12" t="str">
        <f t="shared" si="4"/>
        <v>[20-30[ ans</v>
      </c>
      <c r="E315" s="40" t="s">
        <v>6058</v>
      </c>
      <c r="F315" s="6" t="s">
        <v>1404</v>
      </c>
      <c r="G315" s="6" t="s">
        <v>1396</v>
      </c>
    </row>
    <row r="316" spans="1:7" x14ac:dyDescent="0.25">
      <c r="A316" s="7">
        <v>44032.610047743059</v>
      </c>
      <c r="B316" s="40" t="s">
        <v>6816</v>
      </c>
      <c r="C316" s="8">
        <v>28</v>
      </c>
      <c r="D316" s="12" t="str">
        <f t="shared" si="4"/>
        <v>[20-30[ ans</v>
      </c>
      <c r="E316" s="40" t="s">
        <v>6058</v>
      </c>
      <c r="F316" s="6" t="s">
        <v>1397</v>
      </c>
      <c r="G316" s="6" t="s">
        <v>1396</v>
      </c>
    </row>
    <row r="317" spans="1:7" x14ac:dyDescent="0.25">
      <c r="A317" s="7">
        <v>44032.610606828704</v>
      </c>
      <c r="B317" s="40" t="s">
        <v>6816</v>
      </c>
      <c r="C317" s="8">
        <v>38</v>
      </c>
      <c r="D317" s="12" t="str">
        <f t="shared" si="4"/>
        <v>[30-40[ ans</v>
      </c>
      <c r="E317" s="6" t="s">
        <v>6814</v>
      </c>
      <c r="F317" s="6" t="s">
        <v>1398</v>
      </c>
      <c r="G317" s="6" t="s">
        <v>1399</v>
      </c>
    </row>
    <row r="318" spans="1:7" x14ac:dyDescent="0.25">
      <c r="A318" s="7">
        <v>44032.611331284723</v>
      </c>
      <c r="B318" s="40" t="s">
        <v>6816</v>
      </c>
      <c r="C318" s="8">
        <v>48</v>
      </c>
      <c r="D318" s="12" t="str">
        <f t="shared" si="4"/>
        <v>[40-50 [ ans</v>
      </c>
      <c r="E318" s="6" t="s">
        <v>6814</v>
      </c>
      <c r="F318" s="6" t="s">
        <v>1398</v>
      </c>
      <c r="G318" s="6" t="s">
        <v>1396</v>
      </c>
    </row>
    <row r="319" spans="1:7" x14ac:dyDescent="0.25">
      <c r="A319" s="7">
        <v>44032.613113078703</v>
      </c>
      <c r="B319" s="40" t="s">
        <v>6816</v>
      </c>
      <c r="C319" s="8">
        <v>39</v>
      </c>
      <c r="D319" s="12" t="str">
        <f t="shared" si="4"/>
        <v>[30-40[ ans</v>
      </c>
      <c r="E319" s="6" t="s">
        <v>6814</v>
      </c>
      <c r="F319" s="6" t="s">
        <v>1397</v>
      </c>
      <c r="G319" s="6" t="s">
        <v>1396</v>
      </c>
    </row>
    <row r="320" spans="1:7" x14ac:dyDescent="0.25">
      <c r="A320" s="7">
        <v>44032.615180439811</v>
      </c>
      <c r="B320" s="40" t="s">
        <v>6816</v>
      </c>
      <c r="C320" s="8">
        <v>36</v>
      </c>
      <c r="D320" s="12" t="str">
        <f t="shared" si="4"/>
        <v>[30-40[ ans</v>
      </c>
      <c r="E320" s="6" t="s">
        <v>6814</v>
      </c>
      <c r="F320" s="6" t="s">
        <v>1398</v>
      </c>
      <c r="G320" s="6" t="s">
        <v>1396</v>
      </c>
    </row>
    <row r="321" spans="1:7" x14ac:dyDescent="0.25">
      <c r="A321" s="7">
        <v>44032.616345856484</v>
      </c>
      <c r="B321" s="40" t="s">
        <v>6816</v>
      </c>
      <c r="C321" s="8">
        <v>34</v>
      </c>
      <c r="D321" s="12" t="str">
        <f t="shared" si="4"/>
        <v>[30-40[ ans</v>
      </c>
      <c r="E321" s="6" t="s">
        <v>6814</v>
      </c>
      <c r="F321" s="6" t="s">
        <v>1398</v>
      </c>
      <c r="G321" s="6" t="s">
        <v>1396</v>
      </c>
    </row>
    <row r="322" spans="1:7" x14ac:dyDescent="0.25">
      <c r="A322" s="7">
        <v>44032.617447719909</v>
      </c>
      <c r="B322" s="40" t="s">
        <v>6816</v>
      </c>
      <c r="C322" s="8">
        <v>45</v>
      </c>
      <c r="D322" s="12" t="str">
        <f t="shared" si="4"/>
        <v>[40-50 [ ans</v>
      </c>
      <c r="E322" s="6" t="s">
        <v>6814</v>
      </c>
      <c r="F322" s="6" t="s">
        <v>1395</v>
      </c>
      <c r="G322" s="6" t="s">
        <v>1400</v>
      </c>
    </row>
    <row r="323" spans="1:7" x14ac:dyDescent="0.25">
      <c r="A323" s="7">
        <v>44032.618530891203</v>
      </c>
      <c r="B323" s="40" t="s">
        <v>6817</v>
      </c>
      <c r="C323" s="8">
        <v>35</v>
      </c>
      <c r="D323" s="12" t="str">
        <f t="shared" ref="D323:D386" si="5">IF(C323&lt;20," &lt; 20 ans", IF(C323&lt;30,"[20-30[ ans",IF(C323&lt;40,"[30-40[ ans",IF(C323&lt;50,"[40-50 [ ans",IF(C323&lt;60, "[50-60 [ ans","&gt; 60 ans")))))</f>
        <v>[30-40[ ans</v>
      </c>
      <c r="E323" s="6" t="s">
        <v>6814</v>
      </c>
      <c r="F323" s="6" t="s">
        <v>1395</v>
      </c>
      <c r="G323" s="6" t="s">
        <v>1396</v>
      </c>
    </row>
    <row r="324" spans="1:7" x14ac:dyDescent="0.25">
      <c r="A324" s="7">
        <v>44032.619767766198</v>
      </c>
      <c r="B324" s="40" t="s">
        <v>6816</v>
      </c>
      <c r="C324" s="8">
        <v>20</v>
      </c>
      <c r="D324" s="12" t="str">
        <f t="shared" si="5"/>
        <v>[20-30[ ans</v>
      </c>
      <c r="E324" s="6" t="s">
        <v>6814</v>
      </c>
      <c r="F324" s="6" t="s">
        <v>1398</v>
      </c>
      <c r="G324" s="6" t="s">
        <v>1400</v>
      </c>
    </row>
    <row r="325" spans="1:7" x14ac:dyDescent="0.25">
      <c r="A325" s="7">
        <v>44032.622604953707</v>
      </c>
      <c r="B325" s="40" t="s">
        <v>6816</v>
      </c>
      <c r="C325" s="8">
        <v>20</v>
      </c>
      <c r="D325" s="12" t="str">
        <f t="shared" si="5"/>
        <v>[20-30[ ans</v>
      </c>
      <c r="E325" s="6" t="s">
        <v>6814</v>
      </c>
      <c r="F325" s="6" t="s">
        <v>1398</v>
      </c>
      <c r="G325" s="6" t="s">
        <v>1400</v>
      </c>
    </row>
    <row r="326" spans="1:7" x14ac:dyDescent="0.25">
      <c r="A326" s="7">
        <v>44032.623594699078</v>
      </c>
      <c r="B326" s="40" t="s">
        <v>6816</v>
      </c>
      <c r="C326" s="8">
        <v>42</v>
      </c>
      <c r="D326" s="12" t="str">
        <f t="shared" si="5"/>
        <v>[40-50 [ ans</v>
      </c>
      <c r="E326" s="6" t="s">
        <v>6814</v>
      </c>
      <c r="F326" s="6" t="s">
        <v>1397</v>
      </c>
      <c r="G326" s="6" t="s">
        <v>1396</v>
      </c>
    </row>
    <row r="327" spans="1:7" x14ac:dyDescent="0.25">
      <c r="A327" s="7">
        <v>44032.62441369213</v>
      </c>
      <c r="B327" s="40" t="s">
        <v>6816</v>
      </c>
      <c r="C327" s="8">
        <v>29</v>
      </c>
      <c r="D327" s="12" t="str">
        <f t="shared" si="5"/>
        <v>[20-30[ ans</v>
      </c>
      <c r="E327" s="6" t="s">
        <v>6814</v>
      </c>
      <c r="F327" s="6" t="s">
        <v>1397</v>
      </c>
      <c r="G327" s="6" t="s">
        <v>1400</v>
      </c>
    </row>
    <row r="328" spans="1:7" x14ac:dyDescent="0.25">
      <c r="A328" s="7">
        <v>44032.62572862269</v>
      </c>
      <c r="B328" s="40" t="s">
        <v>6816</v>
      </c>
      <c r="C328" s="8">
        <v>31</v>
      </c>
      <c r="D328" s="12" t="str">
        <f t="shared" si="5"/>
        <v>[30-40[ ans</v>
      </c>
      <c r="E328" s="6" t="s">
        <v>6814</v>
      </c>
      <c r="F328" s="6" t="s">
        <v>1397</v>
      </c>
      <c r="G328" s="6" t="s">
        <v>1396</v>
      </c>
    </row>
    <row r="329" spans="1:7" x14ac:dyDescent="0.25">
      <c r="A329" s="7">
        <v>44032.754965532411</v>
      </c>
      <c r="B329" s="40" t="s">
        <v>6816</v>
      </c>
      <c r="C329" s="8">
        <v>35</v>
      </c>
      <c r="D329" s="12" t="str">
        <f t="shared" si="5"/>
        <v>[30-40[ ans</v>
      </c>
      <c r="E329" s="6" t="s">
        <v>6814</v>
      </c>
      <c r="F329" s="6" t="s">
        <v>1398</v>
      </c>
      <c r="G329" s="6" t="s">
        <v>1400</v>
      </c>
    </row>
    <row r="330" spans="1:7" x14ac:dyDescent="0.25">
      <c r="A330" s="7">
        <v>44032.756174456023</v>
      </c>
      <c r="B330" s="40" t="s">
        <v>6816</v>
      </c>
      <c r="C330" s="8">
        <v>34</v>
      </c>
      <c r="D330" s="12" t="str">
        <f t="shared" si="5"/>
        <v>[30-40[ ans</v>
      </c>
      <c r="E330" s="6" t="s">
        <v>6814</v>
      </c>
      <c r="F330" s="6" t="s">
        <v>1397</v>
      </c>
      <c r="G330" s="6" t="s">
        <v>1396</v>
      </c>
    </row>
    <row r="331" spans="1:7" x14ac:dyDescent="0.25">
      <c r="A331" s="7">
        <v>44032.757004340281</v>
      </c>
      <c r="B331" s="40" t="s">
        <v>6816</v>
      </c>
      <c r="C331" s="8">
        <v>20</v>
      </c>
      <c r="D331" s="12" t="str">
        <f t="shared" si="5"/>
        <v>[20-30[ ans</v>
      </c>
      <c r="E331" s="6" t="s">
        <v>6814</v>
      </c>
      <c r="F331" s="6" t="s">
        <v>1397</v>
      </c>
      <c r="G331" s="6" t="s">
        <v>1396</v>
      </c>
    </row>
    <row r="332" spans="1:7" x14ac:dyDescent="0.25">
      <c r="A332" s="7">
        <v>44032.76118908565</v>
      </c>
      <c r="B332" s="40" t="s">
        <v>6816</v>
      </c>
      <c r="C332" s="8">
        <v>28</v>
      </c>
      <c r="D332" s="12" t="str">
        <f t="shared" si="5"/>
        <v>[20-30[ ans</v>
      </c>
      <c r="E332" s="6" t="s">
        <v>6814</v>
      </c>
      <c r="F332" s="6" t="s">
        <v>1397</v>
      </c>
      <c r="G332" s="6" t="s">
        <v>1396</v>
      </c>
    </row>
    <row r="333" spans="1:7" x14ac:dyDescent="0.25">
      <c r="A333" s="7">
        <v>44032.761994189816</v>
      </c>
      <c r="B333" s="40" t="s">
        <v>6816</v>
      </c>
      <c r="C333" s="8">
        <v>48</v>
      </c>
      <c r="D333" s="12" t="str">
        <f t="shared" si="5"/>
        <v>[40-50 [ ans</v>
      </c>
      <c r="E333" s="6" t="s">
        <v>6814</v>
      </c>
      <c r="F333" s="6" t="s">
        <v>1397</v>
      </c>
      <c r="G333" s="6" t="s">
        <v>1396</v>
      </c>
    </row>
    <row r="334" spans="1:7" x14ac:dyDescent="0.25">
      <c r="A334" s="7">
        <v>44032.762830902779</v>
      </c>
      <c r="B334" s="40" t="s">
        <v>6816</v>
      </c>
      <c r="C334" s="8">
        <v>36</v>
      </c>
      <c r="D334" s="12" t="str">
        <f t="shared" si="5"/>
        <v>[30-40[ ans</v>
      </c>
      <c r="E334" s="6" t="s">
        <v>6814</v>
      </c>
      <c r="F334" s="6" t="s">
        <v>1397</v>
      </c>
      <c r="G334" s="6" t="s">
        <v>1400</v>
      </c>
    </row>
    <row r="335" spans="1:7" x14ac:dyDescent="0.25">
      <c r="A335" s="7">
        <v>44032.763274479163</v>
      </c>
      <c r="B335" s="40" t="s">
        <v>6816</v>
      </c>
      <c r="C335" s="8">
        <v>33</v>
      </c>
      <c r="D335" s="12" t="str">
        <f t="shared" si="5"/>
        <v>[30-40[ ans</v>
      </c>
      <c r="E335" s="6" t="s">
        <v>6814</v>
      </c>
      <c r="F335" s="6" t="s">
        <v>1398</v>
      </c>
      <c r="G335" s="6" t="s">
        <v>1396</v>
      </c>
    </row>
    <row r="336" spans="1:7" x14ac:dyDescent="0.25">
      <c r="A336" s="7">
        <v>44032.764458067133</v>
      </c>
      <c r="B336" s="40" t="s">
        <v>6816</v>
      </c>
      <c r="C336" s="8">
        <v>28</v>
      </c>
      <c r="D336" s="12" t="str">
        <f t="shared" si="5"/>
        <v>[20-30[ ans</v>
      </c>
      <c r="E336" s="6" t="s">
        <v>6814</v>
      </c>
      <c r="F336" s="6" t="s">
        <v>1397</v>
      </c>
      <c r="G336" s="6" t="s">
        <v>1399</v>
      </c>
    </row>
    <row r="337" spans="1:7" x14ac:dyDescent="0.25">
      <c r="A337" s="7">
        <v>44032.764518460652</v>
      </c>
      <c r="B337" s="40" t="s">
        <v>6816</v>
      </c>
      <c r="C337" s="8">
        <v>28</v>
      </c>
      <c r="D337" s="12" t="str">
        <f t="shared" si="5"/>
        <v>[20-30[ ans</v>
      </c>
      <c r="E337" s="6" t="s">
        <v>6814</v>
      </c>
      <c r="F337" s="6" t="s">
        <v>1398</v>
      </c>
      <c r="G337" s="6" t="s">
        <v>1400</v>
      </c>
    </row>
    <row r="338" spans="1:7" x14ac:dyDescent="0.25">
      <c r="A338" s="7">
        <v>44032.765611666662</v>
      </c>
      <c r="B338" s="40" t="s">
        <v>6816</v>
      </c>
      <c r="C338" s="8">
        <v>51</v>
      </c>
      <c r="D338" s="12" t="str">
        <f t="shared" si="5"/>
        <v>[50-60 [ ans</v>
      </c>
      <c r="E338" s="6" t="s">
        <v>6814</v>
      </c>
      <c r="F338" s="6" t="s">
        <v>1398</v>
      </c>
      <c r="G338" s="6" t="s">
        <v>1396</v>
      </c>
    </row>
    <row r="339" spans="1:7" x14ac:dyDescent="0.25">
      <c r="A339" s="7">
        <v>44032.766832118054</v>
      </c>
      <c r="B339" s="40" t="s">
        <v>6816</v>
      </c>
      <c r="C339" s="8">
        <v>22</v>
      </c>
      <c r="D339" s="12" t="str">
        <f t="shared" si="5"/>
        <v>[20-30[ ans</v>
      </c>
      <c r="E339" s="6" t="s">
        <v>6814</v>
      </c>
      <c r="F339" s="6" t="s">
        <v>1395</v>
      </c>
      <c r="G339" s="6" t="s">
        <v>1408</v>
      </c>
    </row>
    <row r="340" spans="1:7" x14ac:dyDescent="0.25">
      <c r="A340" s="7">
        <v>44032.768367418983</v>
      </c>
      <c r="B340" s="40" t="s">
        <v>6816</v>
      </c>
      <c r="C340" s="8">
        <v>29</v>
      </c>
      <c r="D340" s="12" t="str">
        <f t="shared" si="5"/>
        <v>[20-30[ ans</v>
      </c>
      <c r="E340" s="6" t="s">
        <v>6814</v>
      </c>
      <c r="F340" s="6" t="s">
        <v>1398</v>
      </c>
      <c r="G340" s="6" t="s">
        <v>1399</v>
      </c>
    </row>
    <row r="341" spans="1:7" x14ac:dyDescent="0.25">
      <c r="A341" s="7">
        <v>44032.769861817127</v>
      </c>
      <c r="B341" s="40" t="s">
        <v>6816</v>
      </c>
      <c r="C341" s="8">
        <v>23</v>
      </c>
      <c r="D341" s="12" t="str">
        <f t="shared" si="5"/>
        <v>[20-30[ ans</v>
      </c>
      <c r="E341" s="6" t="s">
        <v>6814</v>
      </c>
      <c r="F341" s="6" t="s">
        <v>1397</v>
      </c>
      <c r="G341" s="6" t="s">
        <v>1400</v>
      </c>
    </row>
    <row r="342" spans="1:7" x14ac:dyDescent="0.25">
      <c r="A342" s="7">
        <v>44032.771399803241</v>
      </c>
      <c r="B342" s="40" t="s">
        <v>6816</v>
      </c>
      <c r="C342" s="8">
        <v>35</v>
      </c>
      <c r="D342" s="12" t="str">
        <f t="shared" si="5"/>
        <v>[30-40[ ans</v>
      </c>
      <c r="E342" s="6" t="s">
        <v>6814</v>
      </c>
      <c r="F342" s="6" t="s">
        <v>1397</v>
      </c>
      <c r="G342" s="6" t="s">
        <v>1396</v>
      </c>
    </row>
    <row r="343" spans="1:7" x14ac:dyDescent="0.25">
      <c r="A343" s="7">
        <v>44032.772774849538</v>
      </c>
      <c r="B343" s="40" t="s">
        <v>6816</v>
      </c>
      <c r="C343" s="8">
        <v>36</v>
      </c>
      <c r="D343" s="12" t="str">
        <f t="shared" si="5"/>
        <v>[30-40[ ans</v>
      </c>
      <c r="E343" s="6" t="s">
        <v>6814</v>
      </c>
      <c r="F343" s="6" t="s">
        <v>1395</v>
      </c>
      <c r="G343" s="6" t="s">
        <v>1396</v>
      </c>
    </row>
    <row r="344" spans="1:7" x14ac:dyDescent="0.25">
      <c r="A344" s="7">
        <v>44032.774457685184</v>
      </c>
      <c r="B344" s="40" t="s">
        <v>6816</v>
      </c>
      <c r="C344" s="8">
        <v>30</v>
      </c>
      <c r="D344" s="12" t="str">
        <f t="shared" si="5"/>
        <v>[30-40[ ans</v>
      </c>
      <c r="E344" s="6" t="s">
        <v>6814</v>
      </c>
      <c r="F344" s="6" t="s">
        <v>1395</v>
      </c>
      <c r="G344" s="6" t="s">
        <v>1410</v>
      </c>
    </row>
    <row r="345" spans="1:7" x14ac:dyDescent="0.25">
      <c r="A345" s="7">
        <v>44032.774503090273</v>
      </c>
      <c r="B345" s="40" t="s">
        <v>6816</v>
      </c>
      <c r="C345" s="8">
        <v>35</v>
      </c>
      <c r="D345" s="12" t="str">
        <f t="shared" si="5"/>
        <v>[30-40[ ans</v>
      </c>
      <c r="E345" s="6" t="s">
        <v>6814</v>
      </c>
      <c r="F345" s="6" t="s">
        <v>1397</v>
      </c>
      <c r="G345" s="6" t="s">
        <v>1399</v>
      </c>
    </row>
    <row r="346" spans="1:7" x14ac:dyDescent="0.25">
      <c r="A346" s="7">
        <v>44032.777631238423</v>
      </c>
      <c r="B346" s="40" t="s">
        <v>6816</v>
      </c>
      <c r="C346" s="8">
        <v>35</v>
      </c>
      <c r="D346" s="12" t="str">
        <f t="shared" si="5"/>
        <v>[30-40[ ans</v>
      </c>
      <c r="E346" s="6" t="s">
        <v>6814</v>
      </c>
      <c r="F346" s="6" t="s">
        <v>1397</v>
      </c>
      <c r="G346" s="6" t="s">
        <v>1399</v>
      </c>
    </row>
    <row r="347" spans="1:7" x14ac:dyDescent="0.25">
      <c r="A347" s="7">
        <v>44032.779116759259</v>
      </c>
      <c r="B347" s="40" t="s">
        <v>6816</v>
      </c>
      <c r="C347" s="8">
        <v>24</v>
      </c>
      <c r="D347" s="12" t="str">
        <f t="shared" si="5"/>
        <v>[20-30[ ans</v>
      </c>
      <c r="E347" s="6" t="s">
        <v>6814</v>
      </c>
      <c r="F347" s="6" t="s">
        <v>1395</v>
      </c>
      <c r="G347" s="6" t="s">
        <v>1399</v>
      </c>
    </row>
    <row r="348" spans="1:7" x14ac:dyDescent="0.25">
      <c r="A348" s="7">
        <v>44032.780348969907</v>
      </c>
      <c r="B348" s="40" t="s">
        <v>6816</v>
      </c>
      <c r="C348" s="8">
        <v>31</v>
      </c>
      <c r="D348" s="12" t="str">
        <f t="shared" si="5"/>
        <v>[30-40[ ans</v>
      </c>
      <c r="E348" s="6" t="s">
        <v>6814</v>
      </c>
      <c r="F348" s="6" t="s">
        <v>1397</v>
      </c>
      <c r="G348" s="6" t="s">
        <v>1400</v>
      </c>
    </row>
    <row r="349" spans="1:7" x14ac:dyDescent="0.25">
      <c r="A349" s="7">
        <v>44032.780879467595</v>
      </c>
      <c r="B349" s="40" t="s">
        <v>6816</v>
      </c>
      <c r="C349" s="8">
        <v>24</v>
      </c>
      <c r="D349" s="12" t="str">
        <f t="shared" si="5"/>
        <v>[20-30[ ans</v>
      </c>
      <c r="E349" s="6" t="s">
        <v>6814</v>
      </c>
      <c r="F349" s="6" t="s">
        <v>1395</v>
      </c>
      <c r="G349" s="6" t="s">
        <v>1396</v>
      </c>
    </row>
    <row r="350" spans="1:7" x14ac:dyDescent="0.25">
      <c r="A350" s="7">
        <v>44032.78218263889</v>
      </c>
      <c r="B350" s="40" t="s">
        <v>6816</v>
      </c>
      <c r="C350" s="8">
        <v>27</v>
      </c>
      <c r="D350" s="12" t="str">
        <f t="shared" si="5"/>
        <v>[20-30[ ans</v>
      </c>
      <c r="E350" s="6" t="s">
        <v>6814</v>
      </c>
      <c r="F350" s="6" t="s">
        <v>1398</v>
      </c>
      <c r="G350" s="6" t="s">
        <v>1396</v>
      </c>
    </row>
    <row r="351" spans="1:7" x14ac:dyDescent="0.25">
      <c r="A351" s="7">
        <v>44032.783156180551</v>
      </c>
      <c r="B351" s="40" t="s">
        <v>6816</v>
      </c>
      <c r="C351" s="8">
        <v>29</v>
      </c>
      <c r="D351" s="12" t="str">
        <f t="shared" si="5"/>
        <v>[20-30[ ans</v>
      </c>
      <c r="E351" s="6" t="s">
        <v>6814</v>
      </c>
      <c r="F351" s="6" t="s">
        <v>1395</v>
      </c>
      <c r="G351" s="6" t="s">
        <v>1399</v>
      </c>
    </row>
    <row r="352" spans="1:7" x14ac:dyDescent="0.25">
      <c r="A352" s="7">
        <v>44032.783251377317</v>
      </c>
      <c r="B352" s="40" t="s">
        <v>6816</v>
      </c>
      <c r="C352" s="8">
        <v>23</v>
      </c>
      <c r="D352" s="12" t="str">
        <f t="shared" si="5"/>
        <v>[20-30[ ans</v>
      </c>
      <c r="E352" s="6" t="s">
        <v>6814</v>
      </c>
      <c r="F352" s="6" t="s">
        <v>1397</v>
      </c>
      <c r="G352" s="6" t="s">
        <v>1396</v>
      </c>
    </row>
    <row r="353" spans="1:7" x14ac:dyDescent="0.25">
      <c r="A353" s="7">
        <v>44032.784518749999</v>
      </c>
      <c r="B353" s="40" t="s">
        <v>6816</v>
      </c>
      <c r="C353" s="8">
        <v>24</v>
      </c>
      <c r="D353" s="12" t="str">
        <f t="shared" si="5"/>
        <v>[20-30[ ans</v>
      </c>
      <c r="E353" s="6" t="s">
        <v>6814</v>
      </c>
      <c r="F353" s="6" t="s">
        <v>1397</v>
      </c>
      <c r="G353" s="6" t="s">
        <v>1399</v>
      </c>
    </row>
    <row r="354" spans="1:7" x14ac:dyDescent="0.25">
      <c r="A354" s="7">
        <v>44032.785263750004</v>
      </c>
      <c r="B354" s="40" t="s">
        <v>6816</v>
      </c>
      <c r="C354" s="8">
        <v>35</v>
      </c>
      <c r="D354" s="12" t="str">
        <f t="shared" si="5"/>
        <v>[30-40[ ans</v>
      </c>
      <c r="E354" s="6" t="s">
        <v>6814</v>
      </c>
      <c r="F354" s="6" t="s">
        <v>1397</v>
      </c>
      <c r="G354" s="6" t="s">
        <v>1396</v>
      </c>
    </row>
    <row r="355" spans="1:7" x14ac:dyDescent="0.25">
      <c r="A355" s="7">
        <v>44032.78592480324</v>
      </c>
      <c r="B355" s="40" t="s">
        <v>6816</v>
      </c>
      <c r="C355" s="8">
        <v>34</v>
      </c>
      <c r="D355" s="12" t="str">
        <f t="shared" si="5"/>
        <v>[30-40[ ans</v>
      </c>
      <c r="E355" s="6" t="s">
        <v>6814</v>
      </c>
      <c r="F355" s="6" t="s">
        <v>1398</v>
      </c>
      <c r="G355" s="6" t="s">
        <v>1396</v>
      </c>
    </row>
    <row r="356" spans="1:7" x14ac:dyDescent="0.25">
      <c r="A356" s="7">
        <v>44032.787441689812</v>
      </c>
      <c r="B356" s="40" t="s">
        <v>6816</v>
      </c>
      <c r="C356" s="8">
        <v>21</v>
      </c>
      <c r="D356" s="12" t="str">
        <f t="shared" si="5"/>
        <v>[20-30[ ans</v>
      </c>
      <c r="E356" s="6" t="s">
        <v>6814</v>
      </c>
      <c r="F356" s="6" t="s">
        <v>1397</v>
      </c>
      <c r="G356" s="6" t="s">
        <v>1396</v>
      </c>
    </row>
    <row r="357" spans="1:7" x14ac:dyDescent="0.25">
      <c r="A357" s="7">
        <v>44032.812369583335</v>
      </c>
      <c r="B357" s="40" t="s">
        <v>6816</v>
      </c>
      <c r="C357" s="8">
        <v>41</v>
      </c>
      <c r="D357" s="12" t="str">
        <f t="shared" si="5"/>
        <v>[40-50 [ ans</v>
      </c>
      <c r="E357" s="6" t="s">
        <v>6814</v>
      </c>
      <c r="F357" s="6" t="s">
        <v>1395</v>
      </c>
      <c r="G357" s="6" t="s">
        <v>1396</v>
      </c>
    </row>
    <row r="358" spans="1:7" x14ac:dyDescent="0.25">
      <c r="A358" s="7">
        <v>44032.81344643519</v>
      </c>
      <c r="B358" s="40" t="s">
        <v>6816</v>
      </c>
      <c r="C358" s="8">
        <v>34</v>
      </c>
      <c r="D358" s="12" t="str">
        <f t="shared" si="5"/>
        <v>[30-40[ ans</v>
      </c>
      <c r="E358" s="6" t="s">
        <v>6814</v>
      </c>
      <c r="F358" s="6" t="s">
        <v>1398</v>
      </c>
      <c r="G358" s="6" t="s">
        <v>1396</v>
      </c>
    </row>
    <row r="359" spans="1:7" x14ac:dyDescent="0.25">
      <c r="A359" s="7">
        <v>44032.819094212959</v>
      </c>
      <c r="B359" s="40" t="s">
        <v>6816</v>
      </c>
      <c r="C359" s="8">
        <v>40</v>
      </c>
      <c r="D359" s="12" t="str">
        <f t="shared" si="5"/>
        <v>[40-50 [ ans</v>
      </c>
      <c r="E359" s="6" t="s">
        <v>6814</v>
      </c>
      <c r="F359" s="6" t="s">
        <v>1395</v>
      </c>
      <c r="G359" s="6" t="s">
        <v>1396</v>
      </c>
    </row>
    <row r="360" spans="1:7" x14ac:dyDescent="0.25">
      <c r="A360" s="7">
        <v>44032.821615393521</v>
      </c>
      <c r="B360" s="40" t="s">
        <v>6816</v>
      </c>
      <c r="C360" s="8">
        <v>39</v>
      </c>
      <c r="D360" s="12" t="str">
        <f t="shared" si="5"/>
        <v>[30-40[ ans</v>
      </c>
      <c r="E360" s="6" t="s">
        <v>6814</v>
      </c>
      <c r="F360" s="6" t="s">
        <v>1397</v>
      </c>
      <c r="G360" s="6" t="s">
        <v>1396</v>
      </c>
    </row>
    <row r="361" spans="1:7" x14ac:dyDescent="0.25">
      <c r="A361" s="7">
        <v>44032.822458969909</v>
      </c>
      <c r="B361" s="40" t="s">
        <v>6816</v>
      </c>
      <c r="C361" s="8">
        <v>36</v>
      </c>
      <c r="D361" s="12" t="str">
        <f t="shared" si="5"/>
        <v>[30-40[ ans</v>
      </c>
      <c r="E361" s="6" t="s">
        <v>6814</v>
      </c>
      <c r="F361" s="6" t="s">
        <v>1398</v>
      </c>
      <c r="G361" s="6" t="s">
        <v>1396</v>
      </c>
    </row>
    <row r="362" spans="1:7" x14ac:dyDescent="0.25">
      <c r="A362" s="7">
        <v>44032.823498275466</v>
      </c>
      <c r="B362" s="40" t="s">
        <v>6816</v>
      </c>
      <c r="C362" s="8">
        <v>31</v>
      </c>
      <c r="D362" s="12" t="str">
        <f t="shared" si="5"/>
        <v>[30-40[ ans</v>
      </c>
      <c r="E362" s="6" t="s">
        <v>6814</v>
      </c>
      <c r="F362" s="6" t="s">
        <v>1397</v>
      </c>
      <c r="G362" s="6" t="s">
        <v>1396</v>
      </c>
    </row>
    <row r="363" spans="1:7" x14ac:dyDescent="0.25">
      <c r="A363" s="7">
        <v>44032.824707222222</v>
      </c>
      <c r="B363" s="40" t="s">
        <v>6816</v>
      </c>
      <c r="C363" s="8">
        <v>23</v>
      </c>
      <c r="D363" s="12" t="str">
        <f t="shared" si="5"/>
        <v>[20-30[ ans</v>
      </c>
      <c r="E363" s="6" t="s">
        <v>6814</v>
      </c>
      <c r="F363" s="6" t="s">
        <v>1397</v>
      </c>
      <c r="G363" s="6" t="s">
        <v>1399</v>
      </c>
    </row>
    <row r="364" spans="1:7" x14ac:dyDescent="0.25">
      <c r="A364" s="7">
        <v>44032.825636956019</v>
      </c>
      <c r="B364" s="40" t="s">
        <v>6816</v>
      </c>
      <c r="C364" s="8">
        <v>24</v>
      </c>
      <c r="D364" s="12" t="str">
        <f t="shared" si="5"/>
        <v>[20-30[ ans</v>
      </c>
      <c r="E364" s="6" t="s">
        <v>6814</v>
      </c>
      <c r="F364" s="6" t="s">
        <v>1397</v>
      </c>
      <c r="G364" s="6" t="s">
        <v>1396</v>
      </c>
    </row>
    <row r="365" spans="1:7" x14ac:dyDescent="0.25">
      <c r="A365" s="7">
        <v>44032.862349965275</v>
      </c>
      <c r="B365" s="40" t="s">
        <v>6816</v>
      </c>
      <c r="C365" s="8">
        <v>46</v>
      </c>
      <c r="D365" s="12" t="str">
        <f t="shared" si="5"/>
        <v>[40-50 [ ans</v>
      </c>
      <c r="E365" s="6" t="s">
        <v>6814</v>
      </c>
      <c r="F365" s="6" t="s">
        <v>1397</v>
      </c>
      <c r="G365" s="6" t="s">
        <v>1396</v>
      </c>
    </row>
    <row r="366" spans="1:7" x14ac:dyDescent="0.25">
      <c r="A366" s="7">
        <v>44032.864176087962</v>
      </c>
      <c r="B366" s="40" t="s">
        <v>6816</v>
      </c>
      <c r="C366" s="8">
        <v>44</v>
      </c>
      <c r="D366" s="12" t="str">
        <f t="shared" si="5"/>
        <v>[40-50 [ ans</v>
      </c>
      <c r="E366" s="6" t="s">
        <v>6814</v>
      </c>
      <c r="F366" s="6" t="s">
        <v>1397</v>
      </c>
      <c r="G366" s="6" t="s">
        <v>1396</v>
      </c>
    </row>
    <row r="367" spans="1:7" x14ac:dyDescent="0.25">
      <c r="A367" s="7">
        <v>44032.865583460647</v>
      </c>
      <c r="B367" s="40" t="s">
        <v>6816</v>
      </c>
      <c r="C367" s="8">
        <v>24</v>
      </c>
      <c r="D367" s="12" t="str">
        <f t="shared" si="5"/>
        <v>[20-30[ ans</v>
      </c>
      <c r="E367" s="6" t="s">
        <v>6814</v>
      </c>
      <c r="F367" s="6" t="s">
        <v>1395</v>
      </c>
      <c r="G367" s="6" t="s">
        <v>1396</v>
      </c>
    </row>
    <row r="368" spans="1:7" x14ac:dyDescent="0.25">
      <c r="A368" s="7">
        <v>44032.872328738427</v>
      </c>
      <c r="B368" s="40" t="s">
        <v>6816</v>
      </c>
      <c r="C368" s="8">
        <v>22</v>
      </c>
      <c r="D368" s="12" t="str">
        <f t="shared" si="5"/>
        <v>[20-30[ ans</v>
      </c>
      <c r="E368" s="6" t="s">
        <v>6814</v>
      </c>
      <c r="F368" s="6" t="s">
        <v>1397</v>
      </c>
      <c r="G368" s="6" t="s">
        <v>1410</v>
      </c>
    </row>
    <row r="369" spans="1:7" x14ac:dyDescent="0.25">
      <c r="A369" s="7">
        <v>44032.873737997681</v>
      </c>
      <c r="B369" s="40" t="s">
        <v>6816</v>
      </c>
      <c r="C369" s="8">
        <v>23</v>
      </c>
      <c r="D369" s="12" t="str">
        <f t="shared" si="5"/>
        <v>[20-30[ ans</v>
      </c>
      <c r="E369" s="6" t="s">
        <v>6814</v>
      </c>
      <c r="F369" s="6" t="s">
        <v>1397</v>
      </c>
      <c r="G369" s="6" t="s">
        <v>1396</v>
      </c>
    </row>
    <row r="370" spans="1:7" x14ac:dyDescent="0.25">
      <c r="A370" s="7">
        <v>44032.876059999995</v>
      </c>
      <c r="B370" s="40" t="s">
        <v>6816</v>
      </c>
      <c r="C370" s="8">
        <v>31</v>
      </c>
      <c r="D370" s="12" t="str">
        <f t="shared" si="5"/>
        <v>[30-40[ ans</v>
      </c>
      <c r="E370" s="6" t="s">
        <v>6814</v>
      </c>
      <c r="F370" s="6" t="s">
        <v>1397</v>
      </c>
      <c r="G370" s="6" t="s">
        <v>1396</v>
      </c>
    </row>
    <row r="371" spans="1:7" x14ac:dyDescent="0.25">
      <c r="A371" s="7">
        <v>44032.876901030089</v>
      </c>
      <c r="B371" s="40" t="s">
        <v>6816</v>
      </c>
      <c r="C371" s="8">
        <v>27</v>
      </c>
      <c r="D371" s="12" t="str">
        <f t="shared" si="5"/>
        <v>[20-30[ ans</v>
      </c>
      <c r="E371" s="6" t="s">
        <v>6814</v>
      </c>
      <c r="F371" s="6" t="s">
        <v>1397</v>
      </c>
      <c r="G371" s="6" t="s">
        <v>1396</v>
      </c>
    </row>
    <row r="372" spans="1:7" x14ac:dyDescent="0.25">
      <c r="A372" s="7">
        <v>44032.877412349539</v>
      </c>
      <c r="B372" s="40" t="s">
        <v>6816</v>
      </c>
      <c r="C372" s="8">
        <v>22</v>
      </c>
      <c r="D372" s="12" t="str">
        <f t="shared" si="5"/>
        <v>[20-30[ ans</v>
      </c>
      <c r="E372" s="6" t="s">
        <v>6814</v>
      </c>
      <c r="F372" s="6" t="s">
        <v>1397</v>
      </c>
      <c r="G372" s="6" t="s">
        <v>1400</v>
      </c>
    </row>
    <row r="373" spans="1:7" x14ac:dyDescent="0.25">
      <c r="A373" s="7">
        <v>44032.879253530089</v>
      </c>
      <c r="B373" s="40" t="s">
        <v>6816</v>
      </c>
      <c r="C373" s="8">
        <v>33</v>
      </c>
      <c r="D373" s="12" t="str">
        <f t="shared" si="5"/>
        <v>[30-40[ ans</v>
      </c>
      <c r="E373" s="6" t="s">
        <v>6814</v>
      </c>
      <c r="F373" s="6" t="s">
        <v>1395</v>
      </c>
      <c r="G373" s="6" t="s">
        <v>1400</v>
      </c>
    </row>
    <row r="374" spans="1:7" x14ac:dyDescent="0.25">
      <c r="A374" s="7">
        <v>44032.879726909727</v>
      </c>
      <c r="B374" s="40" t="s">
        <v>6816</v>
      </c>
      <c r="C374" s="8">
        <v>42</v>
      </c>
      <c r="D374" s="12" t="str">
        <f t="shared" si="5"/>
        <v>[40-50 [ ans</v>
      </c>
      <c r="E374" s="6" t="s">
        <v>6814</v>
      </c>
      <c r="F374" s="6" t="s">
        <v>1397</v>
      </c>
      <c r="G374" s="6" t="s">
        <v>1396</v>
      </c>
    </row>
    <row r="375" spans="1:7" x14ac:dyDescent="0.25">
      <c r="A375" s="7">
        <v>44032.881279629626</v>
      </c>
      <c r="B375" s="40" t="s">
        <v>6816</v>
      </c>
      <c r="C375" s="8">
        <v>36</v>
      </c>
      <c r="D375" s="12" t="str">
        <f t="shared" si="5"/>
        <v>[30-40[ ans</v>
      </c>
      <c r="E375" s="6" t="s">
        <v>6814</v>
      </c>
      <c r="F375" s="6" t="s">
        <v>1397</v>
      </c>
      <c r="G375" s="6" t="s">
        <v>1396</v>
      </c>
    </row>
    <row r="376" spans="1:7" x14ac:dyDescent="0.25">
      <c r="A376" s="7">
        <v>44032.882685509263</v>
      </c>
      <c r="B376" s="40" t="s">
        <v>6816</v>
      </c>
      <c r="C376" s="8">
        <v>49</v>
      </c>
      <c r="D376" s="12" t="str">
        <f t="shared" si="5"/>
        <v>[40-50 [ ans</v>
      </c>
      <c r="E376" s="6" t="s">
        <v>6814</v>
      </c>
      <c r="F376" s="6" t="s">
        <v>1397</v>
      </c>
      <c r="G376" s="6" t="s">
        <v>1396</v>
      </c>
    </row>
    <row r="377" spans="1:7" x14ac:dyDescent="0.25">
      <c r="A377" s="7">
        <v>44032.882750960649</v>
      </c>
      <c r="B377" s="40" t="s">
        <v>6816</v>
      </c>
      <c r="C377" s="8">
        <v>38</v>
      </c>
      <c r="D377" s="12" t="str">
        <f t="shared" si="5"/>
        <v>[30-40[ ans</v>
      </c>
      <c r="E377" s="6" t="s">
        <v>6814</v>
      </c>
      <c r="F377" s="6" t="s">
        <v>1397</v>
      </c>
      <c r="G377" s="6" t="s">
        <v>1396</v>
      </c>
    </row>
    <row r="378" spans="1:7" x14ac:dyDescent="0.25">
      <c r="A378" s="7">
        <v>44032.883916157407</v>
      </c>
      <c r="B378" s="40" t="s">
        <v>6816</v>
      </c>
      <c r="C378" s="8">
        <v>34</v>
      </c>
      <c r="D378" s="12" t="str">
        <f t="shared" si="5"/>
        <v>[30-40[ ans</v>
      </c>
      <c r="E378" s="6" t="s">
        <v>6814</v>
      </c>
      <c r="F378" s="6" t="s">
        <v>1398</v>
      </c>
      <c r="G378" s="6" t="s">
        <v>1400</v>
      </c>
    </row>
    <row r="379" spans="1:7" x14ac:dyDescent="0.25">
      <c r="A379" s="7">
        <v>44032.884563657411</v>
      </c>
      <c r="B379" s="40" t="s">
        <v>6817</v>
      </c>
      <c r="C379" s="8">
        <v>25</v>
      </c>
      <c r="D379" s="12" t="str">
        <f t="shared" si="5"/>
        <v>[20-30[ ans</v>
      </c>
      <c r="E379" s="6" t="s">
        <v>6814</v>
      </c>
      <c r="F379" s="6" t="s">
        <v>1397</v>
      </c>
      <c r="G379" s="6" t="s">
        <v>1396</v>
      </c>
    </row>
    <row r="380" spans="1:7" x14ac:dyDescent="0.25">
      <c r="A380" s="7">
        <v>44032.884757638887</v>
      </c>
      <c r="B380" s="40" t="s">
        <v>6816</v>
      </c>
      <c r="C380" s="8">
        <v>36</v>
      </c>
      <c r="D380" s="12" t="str">
        <f t="shared" si="5"/>
        <v>[30-40[ ans</v>
      </c>
      <c r="E380" s="6" t="s">
        <v>6814</v>
      </c>
      <c r="F380" s="6" t="s">
        <v>1398</v>
      </c>
      <c r="G380" s="6" t="s">
        <v>1396</v>
      </c>
    </row>
    <row r="381" spans="1:7" x14ac:dyDescent="0.25">
      <c r="A381" s="7">
        <v>44032.88558396991</v>
      </c>
      <c r="B381" s="40" t="s">
        <v>6816</v>
      </c>
      <c r="C381" s="8">
        <v>29</v>
      </c>
      <c r="D381" s="12" t="str">
        <f t="shared" si="5"/>
        <v>[20-30[ ans</v>
      </c>
      <c r="E381" s="6" t="s">
        <v>6814</v>
      </c>
      <c r="F381" s="6" t="s">
        <v>1398</v>
      </c>
      <c r="G381" s="6" t="s">
        <v>1396</v>
      </c>
    </row>
    <row r="382" spans="1:7" x14ac:dyDescent="0.25">
      <c r="A382" s="7">
        <v>44032.886246296301</v>
      </c>
      <c r="B382" s="40" t="s">
        <v>6816</v>
      </c>
      <c r="C382" s="8">
        <v>29</v>
      </c>
      <c r="D382" s="12" t="str">
        <f t="shared" si="5"/>
        <v>[20-30[ ans</v>
      </c>
      <c r="E382" s="6" t="s">
        <v>6814</v>
      </c>
      <c r="F382" s="6" t="s">
        <v>1397</v>
      </c>
      <c r="G382" s="6" t="s">
        <v>1396</v>
      </c>
    </row>
    <row r="383" spans="1:7" x14ac:dyDescent="0.25">
      <c r="A383" s="7">
        <v>44032.887920833338</v>
      </c>
      <c r="B383" s="40" t="s">
        <v>6816</v>
      </c>
      <c r="C383" s="8">
        <v>25</v>
      </c>
      <c r="D383" s="12" t="str">
        <f t="shared" si="5"/>
        <v>[20-30[ ans</v>
      </c>
      <c r="E383" s="6" t="s">
        <v>6814</v>
      </c>
      <c r="F383" s="6" t="s">
        <v>1398</v>
      </c>
      <c r="G383" s="6" t="s">
        <v>1396</v>
      </c>
    </row>
    <row r="384" spans="1:7" x14ac:dyDescent="0.25">
      <c r="A384" s="7">
        <v>44032.888266319445</v>
      </c>
      <c r="B384" s="40" t="s">
        <v>6817</v>
      </c>
      <c r="C384" s="8">
        <v>25</v>
      </c>
      <c r="D384" s="12" t="str">
        <f t="shared" si="5"/>
        <v>[20-30[ ans</v>
      </c>
      <c r="E384" s="6" t="s">
        <v>6814</v>
      </c>
      <c r="F384" s="6" t="s">
        <v>1402</v>
      </c>
      <c r="G384" s="6" t="s">
        <v>1396</v>
      </c>
    </row>
    <row r="385" spans="1:7" x14ac:dyDescent="0.25">
      <c r="A385" s="7">
        <v>44032.889700358792</v>
      </c>
      <c r="B385" s="40" t="s">
        <v>6816</v>
      </c>
      <c r="C385" s="8">
        <v>27</v>
      </c>
      <c r="D385" s="12" t="str">
        <f t="shared" si="5"/>
        <v>[20-30[ ans</v>
      </c>
      <c r="E385" s="6" t="s">
        <v>6814</v>
      </c>
      <c r="F385" s="6" t="s">
        <v>1398</v>
      </c>
      <c r="G385" s="6" t="s">
        <v>1400</v>
      </c>
    </row>
    <row r="386" spans="1:7" x14ac:dyDescent="0.25">
      <c r="A386" s="7">
        <v>44032.889876099536</v>
      </c>
      <c r="B386" s="40" t="s">
        <v>6816</v>
      </c>
      <c r="C386" s="8">
        <v>53</v>
      </c>
      <c r="D386" s="12" t="str">
        <f t="shared" si="5"/>
        <v>[50-60 [ ans</v>
      </c>
      <c r="E386" s="6" t="s">
        <v>6814</v>
      </c>
      <c r="F386" s="6" t="s">
        <v>1398</v>
      </c>
      <c r="G386" s="6" t="s">
        <v>1396</v>
      </c>
    </row>
    <row r="387" spans="1:7" x14ac:dyDescent="0.25">
      <c r="A387" s="7">
        <v>44032.889957060186</v>
      </c>
      <c r="B387" s="40" t="s">
        <v>6816</v>
      </c>
      <c r="C387" s="8">
        <v>34</v>
      </c>
      <c r="D387" s="12" t="str">
        <f t="shared" ref="D387:D450" si="6">IF(C387&lt;20," &lt; 20 ans", IF(C387&lt;30,"[20-30[ ans",IF(C387&lt;40,"[30-40[ ans",IF(C387&lt;50,"[40-50 [ ans",IF(C387&lt;60, "[50-60 [ ans","&gt; 60 ans")))))</f>
        <v>[30-40[ ans</v>
      </c>
      <c r="E387" s="6" t="s">
        <v>6814</v>
      </c>
      <c r="F387" s="6" t="s">
        <v>1397</v>
      </c>
      <c r="G387" s="6" t="s">
        <v>1396</v>
      </c>
    </row>
    <row r="388" spans="1:7" x14ac:dyDescent="0.25">
      <c r="A388" s="7">
        <v>44032.890580300926</v>
      </c>
      <c r="B388" s="40" t="s">
        <v>6816</v>
      </c>
      <c r="C388" s="8">
        <v>34</v>
      </c>
      <c r="D388" s="12" t="str">
        <f t="shared" si="6"/>
        <v>[30-40[ ans</v>
      </c>
      <c r="E388" s="6" t="s">
        <v>6814</v>
      </c>
      <c r="F388" s="6" t="s">
        <v>1395</v>
      </c>
      <c r="G388" s="6" t="s">
        <v>1399</v>
      </c>
    </row>
    <row r="389" spans="1:7" x14ac:dyDescent="0.25">
      <c r="A389" s="7">
        <v>44032.891415358798</v>
      </c>
      <c r="B389" s="40" t="s">
        <v>6816</v>
      </c>
      <c r="C389" s="8">
        <v>27</v>
      </c>
      <c r="D389" s="12" t="str">
        <f t="shared" si="6"/>
        <v>[20-30[ ans</v>
      </c>
      <c r="E389" s="6" t="s">
        <v>6814</v>
      </c>
      <c r="F389" s="6" t="s">
        <v>1397</v>
      </c>
      <c r="G389" s="6" t="s">
        <v>1396</v>
      </c>
    </row>
    <row r="390" spans="1:7" x14ac:dyDescent="0.25">
      <c r="A390" s="7">
        <v>44032.891433020835</v>
      </c>
      <c r="B390" s="40" t="s">
        <v>6816</v>
      </c>
      <c r="C390" s="8">
        <v>39</v>
      </c>
      <c r="D390" s="12" t="str">
        <f t="shared" si="6"/>
        <v>[30-40[ ans</v>
      </c>
      <c r="E390" s="6" t="s">
        <v>6814</v>
      </c>
      <c r="F390" s="6" t="s">
        <v>1395</v>
      </c>
      <c r="G390" s="6" t="s">
        <v>1399</v>
      </c>
    </row>
    <row r="391" spans="1:7" x14ac:dyDescent="0.25">
      <c r="A391" s="7">
        <v>44032.89225513889</v>
      </c>
      <c r="B391" s="40" t="s">
        <v>6816</v>
      </c>
      <c r="C391" s="8">
        <v>24</v>
      </c>
      <c r="D391" s="12" t="str">
        <f t="shared" si="6"/>
        <v>[20-30[ ans</v>
      </c>
      <c r="E391" s="6" t="s">
        <v>6814</v>
      </c>
      <c r="F391" s="6" t="s">
        <v>1397</v>
      </c>
      <c r="G391" s="6" t="s">
        <v>1396</v>
      </c>
    </row>
    <row r="392" spans="1:7" x14ac:dyDescent="0.25">
      <c r="A392" s="7">
        <v>44032.892988240739</v>
      </c>
      <c r="B392" s="40" t="s">
        <v>6816</v>
      </c>
      <c r="C392" s="8">
        <v>32</v>
      </c>
      <c r="D392" s="12" t="str">
        <f t="shared" si="6"/>
        <v>[30-40[ ans</v>
      </c>
      <c r="E392" s="6" t="s">
        <v>6814</v>
      </c>
      <c r="F392" s="6" t="s">
        <v>1397</v>
      </c>
      <c r="G392" s="6" t="s">
        <v>1396</v>
      </c>
    </row>
    <row r="393" spans="1:7" x14ac:dyDescent="0.25">
      <c r="A393" s="7">
        <v>44032.893097499997</v>
      </c>
      <c r="B393" s="40" t="s">
        <v>6816</v>
      </c>
      <c r="C393" s="8">
        <v>28</v>
      </c>
      <c r="D393" s="12" t="str">
        <f t="shared" si="6"/>
        <v>[20-30[ ans</v>
      </c>
      <c r="E393" s="6" t="s">
        <v>6814</v>
      </c>
      <c r="F393" s="6" t="s">
        <v>1397</v>
      </c>
      <c r="G393" s="6" t="s">
        <v>1396</v>
      </c>
    </row>
    <row r="394" spans="1:7" x14ac:dyDescent="0.25">
      <c r="A394" s="7">
        <v>44032.89478638889</v>
      </c>
      <c r="B394" s="40" t="s">
        <v>6816</v>
      </c>
      <c r="C394" s="8">
        <v>28</v>
      </c>
      <c r="D394" s="12" t="str">
        <f t="shared" si="6"/>
        <v>[20-30[ ans</v>
      </c>
      <c r="E394" s="6" t="s">
        <v>6814</v>
      </c>
      <c r="F394" s="6" t="s">
        <v>1397</v>
      </c>
      <c r="G394" s="6" t="s">
        <v>1396</v>
      </c>
    </row>
    <row r="395" spans="1:7" x14ac:dyDescent="0.25">
      <c r="A395" s="7">
        <v>44032.896842997681</v>
      </c>
      <c r="B395" s="40" t="s">
        <v>6816</v>
      </c>
      <c r="C395" s="8">
        <v>29</v>
      </c>
      <c r="D395" s="12" t="str">
        <f t="shared" si="6"/>
        <v>[20-30[ ans</v>
      </c>
      <c r="E395" s="6" t="s">
        <v>6814</v>
      </c>
      <c r="F395" s="6" t="s">
        <v>1395</v>
      </c>
      <c r="G395" s="6" t="s">
        <v>1396</v>
      </c>
    </row>
    <row r="396" spans="1:7" x14ac:dyDescent="0.25">
      <c r="A396" s="7">
        <v>44032.898319629632</v>
      </c>
      <c r="B396" s="40" t="s">
        <v>6817</v>
      </c>
      <c r="C396" s="8">
        <v>37</v>
      </c>
      <c r="D396" s="12" t="str">
        <f t="shared" si="6"/>
        <v>[30-40[ ans</v>
      </c>
      <c r="E396" s="6" t="s">
        <v>6814</v>
      </c>
      <c r="F396" s="6" t="s">
        <v>1395</v>
      </c>
      <c r="G396" s="6" t="s">
        <v>1396</v>
      </c>
    </row>
    <row r="397" spans="1:7" x14ac:dyDescent="0.25">
      <c r="A397" s="7">
        <v>44032.898328692128</v>
      </c>
      <c r="B397" s="40" t="s">
        <v>6816</v>
      </c>
      <c r="C397" s="8">
        <v>23</v>
      </c>
      <c r="D397" s="12" t="str">
        <f t="shared" si="6"/>
        <v>[20-30[ ans</v>
      </c>
      <c r="E397" s="6" t="s">
        <v>6814</v>
      </c>
      <c r="F397" s="6" t="s">
        <v>1397</v>
      </c>
      <c r="G397" s="6" t="s">
        <v>1396</v>
      </c>
    </row>
    <row r="398" spans="1:7" x14ac:dyDescent="0.25">
      <c r="A398" s="7">
        <v>44032.899677326393</v>
      </c>
      <c r="B398" s="40" t="s">
        <v>6816</v>
      </c>
      <c r="C398" s="8">
        <v>29</v>
      </c>
      <c r="D398" s="12" t="str">
        <f t="shared" si="6"/>
        <v>[20-30[ ans</v>
      </c>
      <c r="E398" s="6" t="s">
        <v>6814</v>
      </c>
      <c r="F398" s="6" t="s">
        <v>1395</v>
      </c>
      <c r="G398" s="6" t="s">
        <v>1396</v>
      </c>
    </row>
    <row r="399" spans="1:7" x14ac:dyDescent="0.25">
      <c r="A399" s="7">
        <v>44032.90057302083</v>
      </c>
      <c r="B399" s="40" t="s">
        <v>6816</v>
      </c>
      <c r="C399" s="8">
        <v>33</v>
      </c>
      <c r="D399" s="12" t="str">
        <f t="shared" si="6"/>
        <v>[30-40[ ans</v>
      </c>
      <c r="E399" s="6" t="s">
        <v>6814</v>
      </c>
      <c r="F399" s="6" t="s">
        <v>1397</v>
      </c>
      <c r="G399" s="6" t="s">
        <v>1396</v>
      </c>
    </row>
    <row r="400" spans="1:7" x14ac:dyDescent="0.25">
      <c r="A400" s="7">
        <v>44032.900912314813</v>
      </c>
      <c r="B400" s="40" t="s">
        <v>6817</v>
      </c>
      <c r="C400" s="8">
        <v>28</v>
      </c>
      <c r="D400" s="12" t="str">
        <f t="shared" si="6"/>
        <v>[20-30[ ans</v>
      </c>
      <c r="E400" s="6" t="s">
        <v>6814</v>
      </c>
      <c r="F400" s="6" t="s">
        <v>1397</v>
      </c>
      <c r="G400" s="6" t="s">
        <v>1396</v>
      </c>
    </row>
    <row r="401" spans="1:7" x14ac:dyDescent="0.25">
      <c r="A401" s="7">
        <v>44032.902384895831</v>
      </c>
      <c r="B401" s="40" t="s">
        <v>6816</v>
      </c>
      <c r="C401" s="8">
        <v>34</v>
      </c>
      <c r="D401" s="12" t="str">
        <f t="shared" si="6"/>
        <v>[30-40[ ans</v>
      </c>
      <c r="E401" s="6" t="s">
        <v>6814</v>
      </c>
      <c r="F401" s="6" t="s">
        <v>1397</v>
      </c>
      <c r="G401" s="6" t="s">
        <v>1399</v>
      </c>
    </row>
    <row r="402" spans="1:7" x14ac:dyDescent="0.25">
      <c r="A402" s="7">
        <v>44032.902404803244</v>
      </c>
      <c r="B402" s="40" t="s">
        <v>6816</v>
      </c>
      <c r="C402" s="8">
        <v>34</v>
      </c>
      <c r="D402" s="12" t="str">
        <f t="shared" si="6"/>
        <v>[30-40[ ans</v>
      </c>
      <c r="E402" s="6" t="s">
        <v>6814</v>
      </c>
      <c r="F402" s="6" t="s">
        <v>1395</v>
      </c>
      <c r="G402" s="6" t="s">
        <v>1399</v>
      </c>
    </row>
    <row r="403" spans="1:7" x14ac:dyDescent="0.25">
      <c r="A403" s="7">
        <v>44032.903486643518</v>
      </c>
      <c r="B403" s="40" t="s">
        <v>6816</v>
      </c>
      <c r="C403" s="8">
        <v>28</v>
      </c>
      <c r="D403" s="12" t="str">
        <f t="shared" si="6"/>
        <v>[20-30[ ans</v>
      </c>
      <c r="E403" s="6" t="s">
        <v>6814</v>
      </c>
      <c r="F403" s="6" t="s">
        <v>1404</v>
      </c>
      <c r="G403" s="6" t="s">
        <v>1399</v>
      </c>
    </row>
    <row r="404" spans="1:7" x14ac:dyDescent="0.25">
      <c r="A404" s="7">
        <v>44032.903894155097</v>
      </c>
      <c r="B404" s="40" t="s">
        <v>6816</v>
      </c>
      <c r="C404" s="8">
        <v>27</v>
      </c>
      <c r="D404" s="12" t="str">
        <f t="shared" si="6"/>
        <v>[20-30[ ans</v>
      </c>
      <c r="E404" s="6" t="s">
        <v>6814</v>
      </c>
      <c r="F404" s="6" t="s">
        <v>1397</v>
      </c>
      <c r="G404" s="6" t="s">
        <v>1410</v>
      </c>
    </row>
    <row r="405" spans="1:7" x14ac:dyDescent="0.25">
      <c r="A405" s="7">
        <v>44032.904256134258</v>
      </c>
      <c r="B405" s="40" t="s">
        <v>6816</v>
      </c>
      <c r="C405" s="8">
        <v>33</v>
      </c>
      <c r="D405" s="12" t="str">
        <f t="shared" si="6"/>
        <v>[30-40[ ans</v>
      </c>
      <c r="E405" s="6" t="s">
        <v>6814</v>
      </c>
      <c r="F405" s="6" t="s">
        <v>1395</v>
      </c>
      <c r="G405" s="6" t="s">
        <v>1396</v>
      </c>
    </row>
    <row r="406" spans="1:7" x14ac:dyDescent="0.25">
      <c r="A406" s="7">
        <v>44032.905244687499</v>
      </c>
      <c r="B406" s="40" t="s">
        <v>6816</v>
      </c>
      <c r="C406" s="8">
        <v>26</v>
      </c>
      <c r="D406" s="12" t="str">
        <f t="shared" si="6"/>
        <v>[20-30[ ans</v>
      </c>
      <c r="E406" s="6" t="s">
        <v>6814</v>
      </c>
      <c r="F406" s="6" t="s">
        <v>1398</v>
      </c>
      <c r="G406" s="6" t="s">
        <v>1396</v>
      </c>
    </row>
    <row r="407" spans="1:7" x14ac:dyDescent="0.25">
      <c r="A407" s="7">
        <v>44032.906168425921</v>
      </c>
      <c r="B407" s="40" t="s">
        <v>6816</v>
      </c>
      <c r="C407" s="8">
        <v>39</v>
      </c>
      <c r="D407" s="12" t="str">
        <f t="shared" si="6"/>
        <v>[30-40[ ans</v>
      </c>
      <c r="E407" s="6" t="s">
        <v>6814</v>
      </c>
      <c r="F407" s="6" t="s">
        <v>1397</v>
      </c>
      <c r="G407" s="6" t="s">
        <v>1396</v>
      </c>
    </row>
    <row r="408" spans="1:7" x14ac:dyDescent="0.25">
      <c r="A408" s="7">
        <v>44032.906428159724</v>
      </c>
      <c r="B408" s="40" t="s">
        <v>6816</v>
      </c>
      <c r="C408" s="8">
        <v>35</v>
      </c>
      <c r="D408" s="12" t="str">
        <f t="shared" si="6"/>
        <v>[30-40[ ans</v>
      </c>
      <c r="E408" s="6" t="s">
        <v>6814</v>
      </c>
      <c r="F408" s="6" t="s">
        <v>1398</v>
      </c>
      <c r="G408" s="6" t="s">
        <v>1400</v>
      </c>
    </row>
    <row r="409" spans="1:7" x14ac:dyDescent="0.25">
      <c r="A409" s="7">
        <v>44032.90716047454</v>
      </c>
      <c r="B409" s="40" t="s">
        <v>6816</v>
      </c>
      <c r="C409" s="8">
        <v>22</v>
      </c>
      <c r="D409" s="12" t="str">
        <f t="shared" si="6"/>
        <v>[20-30[ ans</v>
      </c>
      <c r="E409" s="6" t="s">
        <v>6814</v>
      </c>
      <c r="F409" s="6" t="s">
        <v>1397</v>
      </c>
      <c r="G409" s="6" t="s">
        <v>1399</v>
      </c>
    </row>
    <row r="410" spans="1:7" x14ac:dyDescent="0.25">
      <c r="A410" s="7">
        <v>44032.907180902781</v>
      </c>
      <c r="B410" s="40" t="s">
        <v>6817</v>
      </c>
      <c r="C410" s="8">
        <v>26</v>
      </c>
      <c r="D410" s="12" t="str">
        <f t="shared" si="6"/>
        <v>[20-30[ ans</v>
      </c>
      <c r="E410" s="6" t="s">
        <v>6814</v>
      </c>
      <c r="F410" s="6" t="s">
        <v>1397</v>
      </c>
      <c r="G410" s="6" t="s">
        <v>1396</v>
      </c>
    </row>
    <row r="411" spans="1:7" x14ac:dyDescent="0.25">
      <c r="A411" s="7">
        <v>44032.908200104168</v>
      </c>
      <c r="B411" s="40" t="s">
        <v>6816</v>
      </c>
      <c r="C411" s="8">
        <v>37</v>
      </c>
      <c r="D411" s="12" t="str">
        <f t="shared" si="6"/>
        <v>[30-40[ ans</v>
      </c>
      <c r="E411" s="6" t="s">
        <v>6814</v>
      </c>
      <c r="F411" s="6" t="s">
        <v>1395</v>
      </c>
      <c r="G411" s="6" t="s">
        <v>1396</v>
      </c>
    </row>
    <row r="412" spans="1:7" x14ac:dyDescent="0.25">
      <c r="A412" s="7">
        <v>44032.908889502316</v>
      </c>
      <c r="B412" s="40" t="s">
        <v>6816</v>
      </c>
      <c r="C412" s="8">
        <v>29</v>
      </c>
      <c r="D412" s="12" t="str">
        <f t="shared" si="6"/>
        <v>[20-30[ ans</v>
      </c>
      <c r="E412" s="6" t="s">
        <v>6814</v>
      </c>
      <c r="F412" s="6" t="s">
        <v>1395</v>
      </c>
      <c r="G412" s="6" t="s">
        <v>1399</v>
      </c>
    </row>
    <row r="413" spans="1:7" x14ac:dyDescent="0.25">
      <c r="A413" s="7">
        <v>44032.908997777777</v>
      </c>
      <c r="B413" s="40" t="s">
        <v>6816</v>
      </c>
      <c r="C413" s="8">
        <v>35</v>
      </c>
      <c r="D413" s="12" t="str">
        <f t="shared" si="6"/>
        <v>[30-40[ ans</v>
      </c>
      <c r="E413" s="6" t="s">
        <v>6814</v>
      </c>
      <c r="F413" s="6" t="s">
        <v>1397</v>
      </c>
      <c r="G413" s="6" t="s">
        <v>1396</v>
      </c>
    </row>
    <row r="414" spans="1:7" x14ac:dyDescent="0.25">
      <c r="A414" s="7">
        <v>44032.909920497681</v>
      </c>
      <c r="B414" s="40" t="s">
        <v>6817</v>
      </c>
      <c r="C414" s="8">
        <v>44</v>
      </c>
      <c r="D414" s="12" t="str">
        <f t="shared" si="6"/>
        <v>[40-50 [ ans</v>
      </c>
      <c r="E414" s="6" t="s">
        <v>6814</v>
      </c>
      <c r="F414" s="6" t="s">
        <v>1398</v>
      </c>
      <c r="G414" s="6" t="s">
        <v>1396</v>
      </c>
    </row>
    <row r="415" spans="1:7" x14ac:dyDescent="0.25">
      <c r="A415" s="7">
        <v>44032.911010625001</v>
      </c>
      <c r="B415" s="40" t="s">
        <v>6817</v>
      </c>
      <c r="C415" s="8">
        <v>29</v>
      </c>
      <c r="D415" s="12" t="str">
        <f t="shared" si="6"/>
        <v>[20-30[ ans</v>
      </c>
      <c r="E415" s="6" t="s">
        <v>6814</v>
      </c>
      <c r="F415" s="6" t="s">
        <v>1398</v>
      </c>
      <c r="G415" s="6" t="s">
        <v>1396</v>
      </c>
    </row>
    <row r="416" spans="1:7" x14ac:dyDescent="0.25">
      <c r="A416" s="7">
        <v>44032.912131539357</v>
      </c>
      <c r="B416" s="40" t="s">
        <v>6816</v>
      </c>
      <c r="C416" s="8">
        <v>30</v>
      </c>
      <c r="D416" s="12" t="str">
        <f t="shared" si="6"/>
        <v>[30-40[ ans</v>
      </c>
      <c r="E416" s="6" t="s">
        <v>6814</v>
      </c>
      <c r="F416" s="6" t="s">
        <v>1397</v>
      </c>
      <c r="G416" s="6" t="s">
        <v>1396</v>
      </c>
    </row>
    <row r="417" spans="1:7" x14ac:dyDescent="0.25">
      <c r="A417" s="7">
        <v>44032.912351006948</v>
      </c>
      <c r="B417" s="40" t="s">
        <v>6816</v>
      </c>
      <c r="C417" s="8">
        <v>43</v>
      </c>
      <c r="D417" s="12" t="str">
        <f t="shared" si="6"/>
        <v>[40-50 [ ans</v>
      </c>
      <c r="E417" s="6" t="s">
        <v>6814</v>
      </c>
      <c r="F417" s="6" t="s">
        <v>1395</v>
      </c>
      <c r="G417" s="6" t="s">
        <v>1400</v>
      </c>
    </row>
    <row r="418" spans="1:7" x14ac:dyDescent="0.25">
      <c r="A418" s="7">
        <v>44032.913089016205</v>
      </c>
      <c r="B418" s="40" t="s">
        <v>6816</v>
      </c>
      <c r="C418" s="8">
        <v>41</v>
      </c>
      <c r="D418" s="12" t="str">
        <f t="shared" si="6"/>
        <v>[40-50 [ ans</v>
      </c>
      <c r="E418" s="6" t="s">
        <v>6814</v>
      </c>
      <c r="F418" s="6" t="s">
        <v>1397</v>
      </c>
      <c r="G418" s="6" t="s">
        <v>1396</v>
      </c>
    </row>
    <row r="419" spans="1:7" x14ac:dyDescent="0.25">
      <c r="A419" s="7">
        <v>44032.913862685185</v>
      </c>
      <c r="B419" s="40" t="s">
        <v>6816</v>
      </c>
      <c r="C419" s="8">
        <v>43</v>
      </c>
      <c r="D419" s="12" t="str">
        <f t="shared" si="6"/>
        <v>[40-50 [ ans</v>
      </c>
      <c r="E419" s="6" t="s">
        <v>6814</v>
      </c>
      <c r="F419" s="6" t="s">
        <v>1397</v>
      </c>
      <c r="G419" s="6" t="s">
        <v>1396</v>
      </c>
    </row>
    <row r="420" spans="1:7" x14ac:dyDescent="0.25">
      <c r="A420" s="7">
        <v>44032.914535370372</v>
      </c>
      <c r="B420" s="40" t="s">
        <v>6816</v>
      </c>
      <c r="C420" s="8">
        <v>23</v>
      </c>
      <c r="D420" s="12" t="str">
        <f t="shared" si="6"/>
        <v>[20-30[ ans</v>
      </c>
      <c r="E420" s="6" t="s">
        <v>6814</v>
      </c>
      <c r="F420" s="6" t="s">
        <v>1395</v>
      </c>
      <c r="G420" s="6" t="s">
        <v>1396</v>
      </c>
    </row>
    <row r="421" spans="1:7" x14ac:dyDescent="0.25">
      <c r="A421" s="7">
        <v>44032.91480481482</v>
      </c>
      <c r="B421" s="40" t="s">
        <v>6816</v>
      </c>
      <c r="C421" s="8">
        <v>41</v>
      </c>
      <c r="D421" s="12" t="str">
        <f t="shared" si="6"/>
        <v>[40-50 [ ans</v>
      </c>
      <c r="E421" s="6" t="s">
        <v>6814</v>
      </c>
      <c r="F421" s="6" t="s">
        <v>1397</v>
      </c>
      <c r="G421" s="6" t="s">
        <v>1396</v>
      </c>
    </row>
    <row r="422" spans="1:7" x14ac:dyDescent="0.25">
      <c r="A422" s="7">
        <v>44032.915604710652</v>
      </c>
      <c r="B422" s="40" t="s">
        <v>6816</v>
      </c>
      <c r="C422" s="8">
        <v>37</v>
      </c>
      <c r="D422" s="12" t="str">
        <f t="shared" si="6"/>
        <v>[30-40[ ans</v>
      </c>
      <c r="E422" s="6" t="s">
        <v>6814</v>
      </c>
      <c r="F422" s="6" t="s">
        <v>1395</v>
      </c>
      <c r="G422" s="6" t="s">
        <v>1396</v>
      </c>
    </row>
    <row r="423" spans="1:7" x14ac:dyDescent="0.25">
      <c r="A423" s="7">
        <v>44032.916469004631</v>
      </c>
      <c r="B423" s="40" t="s">
        <v>6816</v>
      </c>
      <c r="C423" s="8">
        <v>25</v>
      </c>
      <c r="D423" s="12" t="str">
        <f t="shared" si="6"/>
        <v>[20-30[ ans</v>
      </c>
      <c r="E423" s="40" t="s">
        <v>6058</v>
      </c>
      <c r="F423" s="6" t="s">
        <v>1397</v>
      </c>
      <c r="G423" s="6" t="s">
        <v>1396</v>
      </c>
    </row>
    <row r="424" spans="1:7" x14ac:dyDescent="0.25">
      <c r="A424" s="7">
        <v>44032.917195879629</v>
      </c>
      <c r="B424" s="40" t="s">
        <v>6816</v>
      </c>
      <c r="C424" s="8">
        <v>30</v>
      </c>
      <c r="D424" s="12" t="str">
        <f t="shared" si="6"/>
        <v>[30-40[ ans</v>
      </c>
      <c r="E424" s="40" t="s">
        <v>6058</v>
      </c>
      <c r="F424" s="6" t="s">
        <v>1397</v>
      </c>
      <c r="G424" s="6" t="s">
        <v>1408</v>
      </c>
    </row>
    <row r="425" spans="1:7" x14ac:dyDescent="0.25">
      <c r="A425" s="7">
        <v>44032.917446423613</v>
      </c>
      <c r="B425" s="40" t="s">
        <v>6816</v>
      </c>
      <c r="C425" s="8">
        <v>27</v>
      </c>
      <c r="D425" s="12" t="str">
        <f t="shared" si="6"/>
        <v>[20-30[ ans</v>
      </c>
      <c r="E425" s="6" t="s">
        <v>6814</v>
      </c>
      <c r="F425" s="6" t="s">
        <v>1397</v>
      </c>
      <c r="G425" s="6" t="s">
        <v>1396</v>
      </c>
    </row>
    <row r="426" spans="1:7" x14ac:dyDescent="0.25">
      <c r="A426" s="7">
        <v>44032.918307754633</v>
      </c>
      <c r="B426" s="40" t="s">
        <v>6816</v>
      </c>
      <c r="C426" s="8">
        <v>32</v>
      </c>
      <c r="D426" s="12" t="str">
        <f t="shared" si="6"/>
        <v>[30-40[ ans</v>
      </c>
      <c r="E426" s="6" t="s">
        <v>6814</v>
      </c>
      <c r="F426" s="6" t="s">
        <v>1397</v>
      </c>
      <c r="G426" s="6" t="s">
        <v>1396</v>
      </c>
    </row>
    <row r="427" spans="1:7" x14ac:dyDescent="0.25">
      <c r="A427" s="7">
        <v>44032.918779155094</v>
      </c>
      <c r="B427" s="40" t="s">
        <v>6816</v>
      </c>
      <c r="C427" s="8">
        <v>32</v>
      </c>
      <c r="D427" s="12" t="str">
        <f t="shared" si="6"/>
        <v>[30-40[ ans</v>
      </c>
      <c r="E427" s="40" t="s">
        <v>6058</v>
      </c>
      <c r="F427" s="6" t="s">
        <v>1397</v>
      </c>
      <c r="G427" s="6" t="s">
        <v>1396</v>
      </c>
    </row>
    <row r="428" spans="1:7" x14ac:dyDescent="0.25">
      <c r="A428" s="7">
        <v>44032.919017928245</v>
      </c>
      <c r="B428" s="40" t="s">
        <v>6816</v>
      </c>
      <c r="C428" s="8">
        <v>29</v>
      </c>
      <c r="D428" s="12" t="str">
        <f t="shared" si="6"/>
        <v>[20-30[ ans</v>
      </c>
      <c r="E428" s="6" t="s">
        <v>6814</v>
      </c>
      <c r="F428" s="6" t="s">
        <v>1402</v>
      </c>
      <c r="G428" s="6" t="s">
        <v>1400</v>
      </c>
    </row>
    <row r="429" spans="1:7" x14ac:dyDescent="0.25">
      <c r="A429" s="7">
        <v>44032.920255856487</v>
      </c>
      <c r="B429" s="40" t="s">
        <v>6816</v>
      </c>
      <c r="C429" s="8">
        <v>34</v>
      </c>
      <c r="D429" s="12" t="str">
        <f t="shared" si="6"/>
        <v>[30-40[ ans</v>
      </c>
      <c r="E429" s="6" t="s">
        <v>6814</v>
      </c>
      <c r="F429" s="6" t="s">
        <v>1395</v>
      </c>
      <c r="G429" s="6" t="s">
        <v>1400</v>
      </c>
    </row>
    <row r="430" spans="1:7" x14ac:dyDescent="0.25">
      <c r="A430" s="7">
        <v>44032.921095358797</v>
      </c>
      <c r="B430" s="40" t="s">
        <v>6816</v>
      </c>
      <c r="C430" s="8">
        <v>25</v>
      </c>
      <c r="D430" s="12" t="str">
        <f t="shared" si="6"/>
        <v>[20-30[ ans</v>
      </c>
      <c r="E430" s="6" t="s">
        <v>6814</v>
      </c>
      <c r="F430" s="6" t="s">
        <v>1397</v>
      </c>
      <c r="G430" s="6" t="s">
        <v>1396</v>
      </c>
    </row>
    <row r="431" spans="1:7" x14ac:dyDescent="0.25">
      <c r="A431" s="7">
        <v>44032.922662581019</v>
      </c>
      <c r="B431" s="40" t="s">
        <v>6816</v>
      </c>
      <c r="C431" s="8">
        <v>28</v>
      </c>
      <c r="D431" s="12" t="str">
        <f t="shared" si="6"/>
        <v>[20-30[ ans</v>
      </c>
      <c r="E431" s="6" t="s">
        <v>6814</v>
      </c>
      <c r="F431" s="6" t="s">
        <v>1397</v>
      </c>
      <c r="G431" s="6" t="s">
        <v>1396</v>
      </c>
    </row>
    <row r="432" spans="1:7" x14ac:dyDescent="0.25">
      <c r="A432" s="7">
        <v>44032.922867152782</v>
      </c>
      <c r="B432" s="40" t="s">
        <v>6816</v>
      </c>
      <c r="C432" s="8">
        <v>21</v>
      </c>
      <c r="D432" s="12" t="str">
        <f t="shared" si="6"/>
        <v>[20-30[ ans</v>
      </c>
      <c r="E432" s="40" t="s">
        <v>6058</v>
      </c>
      <c r="F432" s="6" t="s">
        <v>1397</v>
      </c>
      <c r="G432" s="6" t="s">
        <v>1400</v>
      </c>
    </row>
    <row r="433" spans="1:7" x14ac:dyDescent="0.25">
      <c r="A433" s="7">
        <v>44032.923741377315</v>
      </c>
      <c r="B433" s="40" t="s">
        <v>6816</v>
      </c>
      <c r="C433" s="8">
        <v>35</v>
      </c>
      <c r="D433" s="12" t="str">
        <f t="shared" si="6"/>
        <v>[30-40[ ans</v>
      </c>
      <c r="E433" s="6" t="s">
        <v>6814</v>
      </c>
      <c r="F433" s="6" t="s">
        <v>1397</v>
      </c>
      <c r="G433" s="6" t="s">
        <v>1399</v>
      </c>
    </row>
    <row r="434" spans="1:7" x14ac:dyDescent="0.25">
      <c r="A434" s="7">
        <v>44032.924087141204</v>
      </c>
      <c r="B434" s="40" t="s">
        <v>6816</v>
      </c>
      <c r="C434" s="8">
        <v>22</v>
      </c>
      <c r="D434" s="12" t="str">
        <f t="shared" si="6"/>
        <v>[20-30[ ans</v>
      </c>
      <c r="E434" s="6" t="s">
        <v>6814</v>
      </c>
      <c r="F434" s="6" t="s">
        <v>1397</v>
      </c>
      <c r="G434" s="6" t="s">
        <v>1399</v>
      </c>
    </row>
    <row r="435" spans="1:7" x14ac:dyDescent="0.25">
      <c r="A435" s="7">
        <v>44032.924782083333</v>
      </c>
      <c r="B435" s="40" t="s">
        <v>6816</v>
      </c>
      <c r="C435" s="8">
        <v>24</v>
      </c>
      <c r="D435" s="12" t="str">
        <f t="shared" si="6"/>
        <v>[20-30[ ans</v>
      </c>
      <c r="E435" s="6" t="s">
        <v>6814</v>
      </c>
      <c r="F435" s="6" t="s">
        <v>1395</v>
      </c>
      <c r="G435" s="6" t="s">
        <v>1396</v>
      </c>
    </row>
    <row r="436" spans="1:7" x14ac:dyDescent="0.25">
      <c r="A436" s="7">
        <v>44032.925052453706</v>
      </c>
      <c r="B436" s="40" t="s">
        <v>6816</v>
      </c>
      <c r="C436" s="8">
        <v>55</v>
      </c>
      <c r="D436" s="12" t="str">
        <f t="shared" si="6"/>
        <v>[50-60 [ ans</v>
      </c>
      <c r="E436" s="6" t="s">
        <v>6814</v>
      </c>
      <c r="F436" s="6" t="s">
        <v>1397</v>
      </c>
      <c r="G436" s="6" t="s">
        <v>1396</v>
      </c>
    </row>
    <row r="437" spans="1:7" x14ac:dyDescent="0.25">
      <c r="A437" s="7">
        <v>44032.925556944443</v>
      </c>
      <c r="B437" s="40" t="s">
        <v>6816</v>
      </c>
      <c r="C437" s="8">
        <v>23</v>
      </c>
      <c r="D437" s="12" t="str">
        <f t="shared" si="6"/>
        <v>[20-30[ ans</v>
      </c>
      <c r="E437" s="6" t="s">
        <v>6814</v>
      </c>
      <c r="F437" s="6" t="s">
        <v>1395</v>
      </c>
      <c r="G437" s="6" t="s">
        <v>1400</v>
      </c>
    </row>
    <row r="438" spans="1:7" x14ac:dyDescent="0.25">
      <c r="A438" s="7">
        <v>44032.926409780091</v>
      </c>
      <c r="B438" s="40" t="s">
        <v>6816</v>
      </c>
      <c r="C438" s="8">
        <v>21</v>
      </c>
      <c r="D438" s="12" t="str">
        <f t="shared" si="6"/>
        <v>[20-30[ ans</v>
      </c>
      <c r="E438" s="6" t="s">
        <v>6814</v>
      </c>
      <c r="F438" s="6" t="s">
        <v>1397</v>
      </c>
      <c r="G438" s="6" t="s">
        <v>1396</v>
      </c>
    </row>
    <row r="439" spans="1:7" x14ac:dyDescent="0.25">
      <c r="A439" s="7">
        <v>44032.926552094912</v>
      </c>
      <c r="B439" s="40" t="s">
        <v>6816</v>
      </c>
      <c r="C439" s="8">
        <v>20</v>
      </c>
      <c r="D439" s="12" t="str">
        <f t="shared" si="6"/>
        <v>[20-30[ ans</v>
      </c>
      <c r="E439" s="6" t="s">
        <v>6814</v>
      </c>
      <c r="F439" s="6" t="s">
        <v>1404</v>
      </c>
      <c r="G439" s="6" t="s">
        <v>1396</v>
      </c>
    </row>
    <row r="440" spans="1:7" x14ac:dyDescent="0.25">
      <c r="A440" s="7">
        <v>44032.927564907412</v>
      </c>
      <c r="B440" s="40" t="s">
        <v>6816</v>
      </c>
      <c r="C440" s="8">
        <v>29</v>
      </c>
      <c r="D440" s="12" t="str">
        <f t="shared" si="6"/>
        <v>[20-30[ ans</v>
      </c>
      <c r="E440" s="6" t="s">
        <v>6814</v>
      </c>
      <c r="F440" s="6" t="s">
        <v>1404</v>
      </c>
      <c r="G440" s="6" t="s">
        <v>1396</v>
      </c>
    </row>
    <row r="441" spans="1:7" x14ac:dyDescent="0.25">
      <c r="A441" s="7">
        <v>44032.92779155093</v>
      </c>
      <c r="B441" s="40" t="s">
        <v>6816</v>
      </c>
      <c r="C441" s="8">
        <v>24</v>
      </c>
      <c r="D441" s="12" t="str">
        <f t="shared" si="6"/>
        <v>[20-30[ ans</v>
      </c>
      <c r="E441" s="6" t="s">
        <v>6814</v>
      </c>
      <c r="F441" s="6" t="s">
        <v>1398</v>
      </c>
      <c r="G441" s="6" t="s">
        <v>1396</v>
      </c>
    </row>
    <row r="442" spans="1:7" x14ac:dyDescent="0.25">
      <c r="A442" s="7">
        <v>44032.928323368054</v>
      </c>
      <c r="B442" s="40" t="s">
        <v>6816</v>
      </c>
      <c r="C442" s="8">
        <v>29</v>
      </c>
      <c r="D442" s="12" t="str">
        <f t="shared" si="6"/>
        <v>[20-30[ ans</v>
      </c>
      <c r="E442" s="6" t="s">
        <v>6814</v>
      </c>
      <c r="F442" s="6" t="s">
        <v>1398</v>
      </c>
      <c r="G442" s="6" t="s">
        <v>1396</v>
      </c>
    </row>
    <row r="443" spans="1:7" x14ac:dyDescent="0.25">
      <c r="A443" s="7">
        <v>44032.929116782412</v>
      </c>
      <c r="B443" s="40" t="s">
        <v>6816</v>
      </c>
      <c r="C443" s="8">
        <v>35</v>
      </c>
      <c r="D443" s="12" t="str">
        <f t="shared" si="6"/>
        <v>[30-40[ ans</v>
      </c>
      <c r="E443" s="6" t="s">
        <v>6814</v>
      </c>
      <c r="F443" s="6" t="s">
        <v>1398</v>
      </c>
      <c r="G443" s="6" t="s">
        <v>1396</v>
      </c>
    </row>
    <row r="444" spans="1:7" x14ac:dyDescent="0.25">
      <c r="A444" s="7">
        <v>44032.929995451384</v>
      </c>
      <c r="B444" s="40" t="s">
        <v>6816</v>
      </c>
      <c r="C444" s="8">
        <v>22</v>
      </c>
      <c r="D444" s="12" t="str">
        <f t="shared" si="6"/>
        <v>[20-30[ ans</v>
      </c>
      <c r="E444" s="6" t="s">
        <v>6814</v>
      </c>
      <c r="F444" s="6" t="s">
        <v>1398</v>
      </c>
      <c r="G444" s="6" t="s">
        <v>1396</v>
      </c>
    </row>
    <row r="445" spans="1:7" x14ac:dyDescent="0.25">
      <c r="A445" s="7">
        <v>44032.930534409723</v>
      </c>
      <c r="B445" s="40" t="s">
        <v>6816</v>
      </c>
      <c r="C445" s="8">
        <v>30</v>
      </c>
      <c r="D445" s="12" t="str">
        <f t="shared" si="6"/>
        <v>[30-40[ ans</v>
      </c>
      <c r="E445" s="6" t="s">
        <v>6814</v>
      </c>
      <c r="F445" s="6" t="s">
        <v>1397</v>
      </c>
      <c r="G445" s="6" t="s">
        <v>1396</v>
      </c>
    </row>
    <row r="446" spans="1:7" x14ac:dyDescent="0.25">
      <c r="A446" s="7">
        <v>44032.930881296299</v>
      </c>
      <c r="B446" s="40" t="s">
        <v>6816</v>
      </c>
      <c r="C446" s="8">
        <v>22</v>
      </c>
      <c r="D446" s="12" t="str">
        <f t="shared" si="6"/>
        <v>[20-30[ ans</v>
      </c>
      <c r="E446" s="6" t="s">
        <v>6814</v>
      </c>
      <c r="F446" s="6" t="s">
        <v>1395</v>
      </c>
      <c r="G446" s="6" t="s">
        <v>1399</v>
      </c>
    </row>
    <row r="447" spans="1:7" x14ac:dyDescent="0.25">
      <c r="A447" s="7">
        <v>44032.931597361108</v>
      </c>
      <c r="B447" s="40" t="s">
        <v>6816</v>
      </c>
      <c r="C447" s="8">
        <v>43</v>
      </c>
      <c r="D447" s="12" t="str">
        <f t="shared" si="6"/>
        <v>[40-50 [ ans</v>
      </c>
      <c r="E447" s="6" t="s">
        <v>6814</v>
      </c>
      <c r="F447" s="6" t="s">
        <v>1397</v>
      </c>
      <c r="G447" s="6" t="s">
        <v>1399</v>
      </c>
    </row>
    <row r="448" spans="1:7" x14ac:dyDescent="0.25">
      <c r="A448" s="7">
        <v>44032.931716099542</v>
      </c>
      <c r="B448" s="40" t="s">
        <v>6816</v>
      </c>
      <c r="C448" s="8">
        <v>41</v>
      </c>
      <c r="D448" s="12" t="str">
        <f t="shared" si="6"/>
        <v>[40-50 [ ans</v>
      </c>
      <c r="E448" s="6" t="s">
        <v>6814</v>
      </c>
      <c r="F448" s="6" t="s">
        <v>1397</v>
      </c>
      <c r="G448" s="6" t="s">
        <v>1399</v>
      </c>
    </row>
    <row r="449" spans="1:7" x14ac:dyDescent="0.25">
      <c r="A449" s="7">
        <v>44032.932845289353</v>
      </c>
      <c r="B449" s="40" t="s">
        <v>6816</v>
      </c>
      <c r="C449" s="8">
        <v>46</v>
      </c>
      <c r="D449" s="12" t="str">
        <f t="shared" si="6"/>
        <v>[40-50 [ ans</v>
      </c>
      <c r="E449" s="6" t="s">
        <v>6814</v>
      </c>
      <c r="F449" s="6" t="s">
        <v>1397</v>
      </c>
      <c r="G449" s="6" t="s">
        <v>1396</v>
      </c>
    </row>
    <row r="450" spans="1:7" x14ac:dyDescent="0.25">
      <c r="A450" s="7">
        <v>44032.933078946764</v>
      </c>
      <c r="B450" s="40" t="s">
        <v>6816</v>
      </c>
      <c r="C450" s="8">
        <v>25</v>
      </c>
      <c r="D450" s="12" t="str">
        <f t="shared" si="6"/>
        <v>[20-30[ ans</v>
      </c>
      <c r="E450" s="6" t="s">
        <v>6814</v>
      </c>
      <c r="F450" s="6" t="s">
        <v>1397</v>
      </c>
      <c r="G450" s="6" t="s">
        <v>1400</v>
      </c>
    </row>
    <row r="451" spans="1:7" x14ac:dyDescent="0.25">
      <c r="A451" s="7">
        <v>44032.933866006948</v>
      </c>
      <c r="B451" s="40" t="s">
        <v>6817</v>
      </c>
      <c r="C451" s="8">
        <v>23</v>
      </c>
      <c r="D451" s="12" t="str">
        <f t="shared" ref="D451:D514" si="7">IF(C451&lt;20," &lt; 20 ans", IF(C451&lt;30,"[20-30[ ans",IF(C451&lt;40,"[30-40[ ans",IF(C451&lt;50,"[40-50 [ ans",IF(C451&lt;60, "[50-60 [ ans","&gt; 60 ans")))))</f>
        <v>[20-30[ ans</v>
      </c>
      <c r="E451" s="6" t="s">
        <v>6814</v>
      </c>
      <c r="F451" s="6" t="s">
        <v>1397</v>
      </c>
      <c r="G451" s="6" t="s">
        <v>1396</v>
      </c>
    </row>
    <row r="452" spans="1:7" x14ac:dyDescent="0.25">
      <c r="A452" s="7">
        <v>44032.934605833332</v>
      </c>
      <c r="B452" s="40" t="s">
        <v>6816</v>
      </c>
      <c r="C452" s="8">
        <v>29</v>
      </c>
      <c r="D452" s="12" t="str">
        <f t="shared" si="7"/>
        <v>[20-30[ ans</v>
      </c>
      <c r="E452" s="6" t="s">
        <v>6814</v>
      </c>
      <c r="F452" s="6" t="s">
        <v>1398</v>
      </c>
      <c r="G452" s="6" t="s">
        <v>1415</v>
      </c>
    </row>
    <row r="453" spans="1:7" x14ac:dyDescent="0.25">
      <c r="A453" s="7">
        <v>44032.934762199075</v>
      </c>
      <c r="B453" s="40" t="s">
        <v>6816</v>
      </c>
      <c r="C453" s="8">
        <v>29</v>
      </c>
      <c r="D453" s="12" t="str">
        <f t="shared" si="7"/>
        <v>[20-30[ ans</v>
      </c>
      <c r="E453" s="6" t="s">
        <v>6814</v>
      </c>
      <c r="F453" s="6" t="s">
        <v>1398</v>
      </c>
      <c r="G453" s="6" t="s">
        <v>1415</v>
      </c>
    </row>
    <row r="454" spans="1:7" x14ac:dyDescent="0.25">
      <c r="A454" s="7">
        <v>44032.934840347225</v>
      </c>
      <c r="B454" s="40" t="s">
        <v>6816</v>
      </c>
      <c r="C454" s="8">
        <v>20</v>
      </c>
      <c r="D454" s="12" t="str">
        <f t="shared" si="7"/>
        <v>[20-30[ ans</v>
      </c>
      <c r="E454" s="6" t="s">
        <v>6814</v>
      </c>
      <c r="F454" s="6" t="s">
        <v>1395</v>
      </c>
      <c r="G454" s="6" t="s">
        <v>1396</v>
      </c>
    </row>
    <row r="455" spans="1:7" x14ac:dyDescent="0.25">
      <c r="A455" s="7">
        <v>44032.93588607639</v>
      </c>
      <c r="B455" s="40" t="s">
        <v>6816</v>
      </c>
      <c r="C455" s="8">
        <v>29</v>
      </c>
      <c r="D455" s="12" t="str">
        <f t="shared" si="7"/>
        <v>[20-30[ ans</v>
      </c>
      <c r="E455" s="6" t="s">
        <v>6814</v>
      </c>
      <c r="F455" s="6" t="s">
        <v>1398</v>
      </c>
      <c r="G455" s="6" t="s">
        <v>1399</v>
      </c>
    </row>
    <row r="456" spans="1:7" x14ac:dyDescent="0.25">
      <c r="A456" s="7">
        <v>44032.936221828699</v>
      </c>
      <c r="B456" s="40" t="s">
        <v>6816</v>
      </c>
      <c r="C456" s="8">
        <v>19</v>
      </c>
      <c r="D456" s="12" t="str">
        <f t="shared" si="7"/>
        <v xml:space="preserve"> &lt; 20 ans</v>
      </c>
      <c r="E456" s="6" t="s">
        <v>6814</v>
      </c>
      <c r="F456" s="6" t="s">
        <v>1397</v>
      </c>
      <c r="G456" s="6" t="s">
        <v>1396</v>
      </c>
    </row>
    <row r="457" spans="1:7" x14ac:dyDescent="0.25">
      <c r="A457" s="7">
        <v>44032.937608136577</v>
      </c>
      <c r="B457" s="40" t="s">
        <v>6816</v>
      </c>
      <c r="C457" s="8">
        <v>26</v>
      </c>
      <c r="D457" s="12" t="str">
        <f t="shared" si="7"/>
        <v>[20-30[ ans</v>
      </c>
      <c r="E457" s="6" t="s">
        <v>6814</v>
      </c>
      <c r="F457" s="6" t="s">
        <v>1397</v>
      </c>
      <c r="G457" s="6" t="s">
        <v>1396</v>
      </c>
    </row>
    <row r="458" spans="1:7" x14ac:dyDescent="0.25">
      <c r="A458" s="7">
        <v>44032.938394837962</v>
      </c>
      <c r="B458" s="40" t="s">
        <v>6816</v>
      </c>
      <c r="C458" s="8">
        <v>22</v>
      </c>
      <c r="D458" s="12" t="str">
        <f t="shared" si="7"/>
        <v>[20-30[ ans</v>
      </c>
      <c r="E458" s="6" t="s">
        <v>6814</v>
      </c>
      <c r="F458" s="6" t="s">
        <v>1397</v>
      </c>
      <c r="G458" s="6" t="s">
        <v>1396</v>
      </c>
    </row>
    <row r="459" spans="1:7" x14ac:dyDescent="0.25">
      <c r="A459" s="7">
        <v>44032.939479374996</v>
      </c>
      <c r="B459" s="40" t="s">
        <v>6816</v>
      </c>
      <c r="C459" s="8">
        <v>36</v>
      </c>
      <c r="D459" s="12" t="str">
        <f t="shared" si="7"/>
        <v>[30-40[ ans</v>
      </c>
      <c r="E459" s="6" t="s">
        <v>6814</v>
      </c>
      <c r="F459" s="6" t="s">
        <v>1398</v>
      </c>
      <c r="G459" s="6" t="s">
        <v>1396</v>
      </c>
    </row>
    <row r="460" spans="1:7" x14ac:dyDescent="0.25">
      <c r="A460" s="7">
        <v>44032.940345763884</v>
      </c>
      <c r="B460" s="40" t="s">
        <v>6816</v>
      </c>
      <c r="C460" s="8">
        <v>24</v>
      </c>
      <c r="D460" s="12" t="str">
        <f t="shared" si="7"/>
        <v>[20-30[ ans</v>
      </c>
      <c r="E460" s="6" t="s">
        <v>6814</v>
      </c>
      <c r="F460" s="6" t="s">
        <v>1397</v>
      </c>
      <c r="G460" s="6" t="s">
        <v>1400</v>
      </c>
    </row>
    <row r="461" spans="1:7" x14ac:dyDescent="0.25">
      <c r="A461" s="7">
        <v>44032.941282824075</v>
      </c>
      <c r="B461" s="40" t="s">
        <v>6816</v>
      </c>
      <c r="C461" s="8">
        <v>34</v>
      </c>
      <c r="D461" s="12" t="str">
        <f t="shared" si="7"/>
        <v>[30-40[ ans</v>
      </c>
      <c r="E461" s="6" t="s">
        <v>6814</v>
      </c>
      <c r="F461" s="6" t="s">
        <v>1397</v>
      </c>
      <c r="G461" s="6" t="s">
        <v>1396</v>
      </c>
    </row>
    <row r="462" spans="1:7" x14ac:dyDescent="0.25">
      <c r="A462" s="7">
        <v>44032.941321087965</v>
      </c>
      <c r="B462" s="40" t="s">
        <v>6816</v>
      </c>
      <c r="C462" s="8">
        <v>39</v>
      </c>
      <c r="D462" s="12" t="str">
        <f t="shared" si="7"/>
        <v>[30-40[ ans</v>
      </c>
      <c r="E462" s="6" t="s">
        <v>6814</v>
      </c>
      <c r="F462" s="6" t="s">
        <v>1397</v>
      </c>
      <c r="G462" s="6" t="s">
        <v>1396</v>
      </c>
    </row>
    <row r="463" spans="1:7" x14ac:dyDescent="0.25">
      <c r="A463" s="7">
        <v>44032.94261085648</v>
      </c>
      <c r="B463" s="40" t="s">
        <v>6816</v>
      </c>
      <c r="C463" s="8">
        <v>22</v>
      </c>
      <c r="D463" s="12" t="str">
        <f t="shared" si="7"/>
        <v>[20-30[ ans</v>
      </c>
      <c r="E463" s="6" t="s">
        <v>6814</v>
      </c>
      <c r="F463" s="6" t="s">
        <v>1397</v>
      </c>
      <c r="G463" s="6" t="s">
        <v>1396</v>
      </c>
    </row>
    <row r="464" spans="1:7" x14ac:dyDescent="0.25">
      <c r="A464" s="7">
        <v>44032.943468148151</v>
      </c>
      <c r="B464" s="40" t="s">
        <v>6816</v>
      </c>
      <c r="C464" s="8">
        <v>53</v>
      </c>
      <c r="D464" s="12" t="str">
        <f t="shared" si="7"/>
        <v>[50-60 [ ans</v>
      </c>
      <c r="E464" s="6" t="s">
        <v>6814</v>
      </c>
      <c r="F464" s="6" t="s">
        <v>1397</v>
      </c>
      <c r="G464" s="6" t="s">
        <v>1396</v>
      </c>
    </row>
    <row r="465" spans="1:7" x14ac:dyDescent="0.25">
      <c r="A465" s="7">
        <v>44032.943664421298</v>
      </c>
      <c r="B465" s="40" t="s">
        <v>6816</v>
      </c>
      <c r="C465" s="8">
        <v>33</v>
      </c>
      <c r="D465" s="12" t="str">
        <f t="shared" si="7"/>
        <v>[30-40[ ans</v>
      </c>
      <c r="E465" s="6" t="s">
        <v>6814</v>
      </c>
      <c r="F465" s="6" t="s">
        <v>1397</v>
      </c>
      <c r="G465" s="6" t="s">
        <v>1396</v>
      </c>
    </row>
    <row r="466" spans="1:7" x14ac:dyDescent="0.25">
      <c r="A466" s="7">
        <v>44032.943731238425</v>
      </c>
      <c r="B466" s="40" t="s">
        <v>6816</v>
      </c>
      <c r="C466" s="8">
        <v>18</v>
      </c>
      <c r="D466" s="12" t="str">
        <f t="shared" si="7"/>
        <v xml:space="preserve"> &lt; 20 ans</v>
      </c>
      <c r="E466" s="6" t="s">
        <v>6815</v>
      </c>
      <c r="F466" s="6" t="s">
        <v>1404</v>
      </c>
      <c r="G466" s="6" t="s">
        <v>1396</v>
      </c>
    </row>
    <row r="467" spans="1:7" x14ac:dyDescent="0.25">
      <c r="A467" s="7">
        <v>44032.944572291672</v>
      </c>
      <c r="B467" s="40" t="s">
        <v>6816</v>
      </c>
      <c r="C467" s="8">
        <v>51</v>
      </c>
      <c r="D467" s="12" t="str">
        <f t="shared" si="7"/>
        <v>[50-60 [ ans</v>
      </c>
      <c r="E467" s="6" t="s">
        <v>6815</v>
      </c>
      <c r="F467" s="6" t="s">
        <v>1404</v>
      </c>
      <c r="G467" s="6" t="s">
        <v>1396</v>
      </c>
    </row>
    <row r="468" spans="1:7" x14ac:dyDescent="0.25">
      <c r="A468" s="7">
        <v>44032.944652048609</v>
      </c>
      <c r="B468" s="40" t="s">
        <v>6816</v>
      </c>
      <c r="C468" s="8">
        <v>41</v>
      </c>
      <c r="D468" s="12" t="str">
        <f t="shared" si="7"/>
        <v>[40-50 [ ans</v>
      </c>
      <c r="E468" s="6" t="s">
        <v>6814</v>
      </c>
      <c r="F468" s="6" t="s">
        <v>1398</v>
      </c>
      <c r="G468" s="6" t="s">
        <v>1396</v>
      </c>
    </row>
    <row r="469" spans="1:7" x14ac:dyDescent="0.25">
      <c r="A469" s="7">
        <v>44032.945530856479</v>
      </c>
      <c r="B469" s="40" t="s">
        <v>6816</v>
      </c>
      <c r="C469" s="8">
        <v>37</v>
      </c>
      <c r="D469" s="12" t="str">
        <f t="shared" si="7"/>
        <v>[30-40[ ans</v>
      </c>
      <c r="E469" s="6" t="s">
        <v>6814</v>
      </c>
      <c r="F469" s="6" t="s">
        <v>1397</v>
      </c>
      <c r="G469" s="6" t="s">
        <v>1408</v>
      </c>
    </row>
    <row r="470" spans="1:7" x14ac:dyDescent="0.25">
      <c r="A470" s="7">
        <v>44032.946477858801</v>
      </c>
      <c r="B470" s="40" t="s">
        <v>6816</v>
      </c>
      <c r="C470" s="8">
        <v>51</v>
      </c>
      <c r="D470" s="12" t="str">
        <f t="shared" si="7"/>
        <v>[50-60 [ ans</v>
      </c>
      <c r="E470" s="6" t="s">
        <v>6814</v>
      </c>
      <c r="F470" s="6" t="s">
        <v>1398</v>
      </c>
      <c r="G470" s="6" t="s">
        <v>1396</v>
      </c>
    </row>
    <row r="471" spans="1:7" x14ac:dyDescent="0.25">
      <c r="A471" s="7">
        <v>44032.946697627311</v>
      </c>
      <c r="B471" s="40" t="s">
        <v>6816</v>
      </c>
      <c r="C471" s="8">
        <v>52</v>
      </c>
      <c r="D471" s="12" t="str">
        <f t="shared" si="7"/>
        <v>[50-60 [ ans</v>
      </c>
      <c r="E471" s="40" t="s">
        <v>6058</v>
      </c>
      <c r="F471" s="6" t="s">
        <v>1395</v>
      </c>
      <c r="G471" s="6" t="s">
        <v>1410</v>
      </c>
    </row>
    <row r="472" spans="1:7" x14ac:dyDescent="0.25">
      <c r="A472" s="7">
        <v>44032.94741508102</v>
      </c>
      <c r="B472" s="40" t="s">
        <v>6816</v>
      </c>
      <c r="C472" s="8">
        <v>21</v>
      </c>
      <c r="D472" s="12" t="str">
        <f t="shared" si="7"/>
        <v>[20-30[ ans</v>
      </c>
      <c r="E472" s="6" t="s">
        <v>6814</v>
      </c>
      <c r="F472" s="6" t="s">
        <v>1397</v>
      </c>
      <c r="G472" s="6" t="s">
        <v>1396</v>
      </c>
    </row>
    <row r="473" spans="1:7" x14ac:dyDescent="0.25">
      <c r="A473" s="7">
        <v>44032.947567106487</v>
      </c>
      <c r="B473" s="40" t="s">
        <v>6816</v>
      </c>
      <c r="C473" s="8">
        <v>26</v>
      </c>
      <c r="D473" s="12" t="str">
        <f t="shared" si="7"/>
        <v>[20-30[ ans</v>
      </c>
      <c r="E473" s="6" t="s">
        <v>6814</v>
      </c>
      <c r="F473" s="6" t="s">
        <v>1397</v>
      </c>
      <c r="G473" s="6" t="s">
        <v>1396</v>
      </c>
    </row>
    <row r="474" spans="1:7" x14ac:dyDescent="0.25">
      <c r="A474" s="7">
        <v>44032.947837372689</v>
      </c>
      <c r="B474" s="40" t="s">
        <v>6816</v>
      </c>
      <c r="C474" s="8">
        <v>29</v>
      </c>
      <c r="D474" s="12" t="str">
        <f t="shared" si="7"/>
        <v>[20-30[ ans</v>
      </c>
      <c r="E474" s="6" t="s">
        <v>6814</v>
      </c>
      <c r="F474" s="6" t="s">
        <v>1397</v>
      </c>
      <c r="G474" s="6" t="s">
        <v>1408</v>
      </c>
    </row>
    <row r="475" spans="1:7" x14ac:dyDescent="0.25">
      <c r="A475" s="7">
        <v>44032.949073310185</v>
      </c>
      <c r="B475" s="40" t="s">
        <v>6816</v>
      </c>
      <c r="C475" s="8">
        <v>30</v>
      </c>
      <c r="D475" s="12" t="str">
        <f t="shared" si="7"/>
        <v>[30-40[ ans</v>
      </c>
      <c r="E475" s="6" t="s">
        <v>6814</v>
      </c>
      <c r="F475" s="6" t="s">
        <v>1395</v>
      </c>
      <c r="G475" s="6" t="s">
        <v>1399</v>
      </c>
    </row>
    <row r="476" spans="1:7" x14ac:dyDescent="0.25">
      <c r="A476" s="7">
        <v>44032.949177835646</v>
      </c>
      <c r="B476" s="40" t="s">
        <v>6816</v>
      </c>
      <c r="C476" s="8">
        <v>21</v>
      </c>
      <c r="D476" s="12" t="str">
        <f t="shared" si="7"/>
        <v>[20-30[ ans</v>
      </c>
      <c r="E476" s="6" t="s">
        <v>6814</v>
      </c>
      <c r="F476" s="6" t="s">
        <v>1397</v>
      </c>
      <c r="G476" s="6" t="s">
        <v>1396</v>
      </c>
    </row>
    <row r="477" spans="1:7" x14ac:dyDescent="0.25">
      <c r="A477" s="7">
        <v>44032.949378090278</v>
      </c>
      <c r="B477" s="40" t="s">
        <v>6816</v>
      </c>
      <c r="C477" s="8">
        <v>24</v>
      </c>
      <c r="D477" s="12" t="str">
        <f t="shared" si="7"/>
        <v>[20-30[ ans</v>
      </c>
      <c r="E477" s="6" t="s">
        <v>6814</v>
      </c>
      <c r="F477" s="6" t="s">
        <v>1398</v>
      </c>
      <c r="G477" s="6" t="s">
        <v>1396</v>
      </c>
    </row>
    <row r="478" spans="1:7" x14ac:dyDescent="0.25">
      <c r="A478" s="7">
        <v>44032.950237384255</v>
      </c>
      <c r="B478" s="40" t="s">
        <v>6816</v>
      </c>
      <c r="C478" s="8">
        <v>35</v>
      </c>
      <c r="D478" s="12" t="str">
        <f t="shared" si="7"/>
        <v>[30-40[ ans</v>
      </c>
      <c r="E478" s="6" t="s">
        <v>6814</v>
      </c>
      <c r="F478" s="6" t="s">
        <v>1397</v>
      </c>
      <c r="G478" s="6" t="s">
        <v>1396</v>
      </c>
    </row>
    <row r="479" spans="1:7" x14ac:dyDescent="0.25">
      <c r="A479" s="7">
        <v>44032.950238206016</v>
      </c>
      <c r="B479" s="40" t="s">
        <v>6817</v>
      </c>
      <c r="C479" s="8">
        <v>34</v>
      </c>
      <c r="D479" s="12" t="str">
        <f t="shared" si="7"/>
        <v>[30-40[ ans</v>
      </c>
      <c r="E479" s="6" t="s">
        <v>6814</v>
      </c>
      <c r="F479" s="6" t="s">
        <v>1397</v>
      </c>
      <c r="G479" s="6" t="s">
        <v>1396</v>
      </c>
    </row>
    <row r="480" spans="1:7" x14ac:dyDescent="0.25">
      <c r="A480" s="7">
        <v>44032.950269548615</v>
      </c>
      <c r="B480" s="40" t="s">
        <v>6816</v>
      </c>
      <c r="C480" s="8">
        <v>33</v>
      </c>
      <c r="D480" s="12" t="str">
        <f t="shared" si="7"/>
        <v>[30-40[ ans</v>
      </c>
      <c r="E480" s="6" t="s">
        <v>6814</v>
      </c>
      <c r="F480" s="6" t="s">
        <v>1397</v>
      </c>
      <c r="G480" s="6" t="s">
        <v>1396</v>
      </c>
    </row>
    <row r="481" spans="1:7" x14ac:dyDescent="0.25">
      <c r="A481" s="7">
        <v>44032.950960231479</v>
      </c>
      <c r="B481" s="40" t="s">
        <v>6817</v>
      </c>
      <c r="C481" s="8">
        <v>32</v>
      </c>
      <c r="D481" s="12" t="str">
        <f t="shared" si="7"/>
        <v>[30-40[ ans</v>
      </c>
      <c r="E481" s="6" t="s">
        <v>6814</v>
      </c>
      <c r="F481" s="6" t="s">
        <v>1397</v>
      </c>
      <c r="G481" s="6" t="s">
        <v>1396</v>
      </c>
    </row>
    <row r="482" spans="1:7" x14ac:dyDescent="0.25">
      <c r="A482" s="7">
        <v>44032.951069999996</v>
      </c>
      <c r="B482" s="40" t="s">
        <v>6816</v>
      </c>
      <c r="C482" s="8">
        <v>21</v>
      </c>
      <c r="D482" s="12" t="str">
        <f t="shared" si="7"/>
        <v>[20-30[ ans</v>
      </c>
      <c r="E482" s="6" t="s">
        <v>6814</v>
      </c>
      <c r="F482" s="6" t="s">
        <v>1397</v>
      </c>
      <c r="G482" s="6" t="s">
        <v>1408</v>
      </c>
    </row>
    <row r="483" spans="1:7" x14ac:dyDescent="0.25">
      <c r="A483" s="7">
        <v>44032.951414236115</v>
      </c>
      <c r="B483" s="40" t="s">
        <v>6816</v>
      </c>
      <c r="C483" s="8">
        <v>22</v>
      </c>
      <c r="D483" s="12" t="str">
        <f t="shared" si="7"/>
        <v>[20-30[ ans</v>
      </c>
      <c r="E483" s="6" t="s">
        <v>6814</v>
      </c>
      <c r="F483" s="6" t="s">
        <v>1416</v>
      </c>
      <c r="G483" s="6" t="s">
        <v>1396</v>
      </c>
    </row>
    <row r="484" spans="1:7" x14ac:dyDescent="0.25">
      <c r="A484" s="7">
        <v>44032.951796157402</v>
      </c>
      <c r="B484" s="40" t="s">
        <v>6816</v>
      </c>
      <c r="C484" s="8">
        <v>24</v>
      </c>
      <c r="D484" s="12" t="str">
        <f t="shared" si="7"/>
        <v>[20-30[ ans</v>
      </c>
      <c r="E484" s="6" t="s">
        <v>6814</v>
      </c>
      <c r="F484" s="6" t="s">
        <v>1398</v>
      </c>
      <c r="G484" s="6" t="s">
        <v>1396</v>
      </c>
    </row>
    <row r="485" spans="1:7" x14ac:dyDescent="0.25">
      <c r="A485" s="7">
        <v>44032.951993622686</v>
      </c>
      <c r="B485" s="40" t="s">
        <v>6816</v>
      </c>
      <c r="C485" s="8">
        <v>49</v>
      </c>
      <c r="D485" s="12" t="str">
        <f t="shared" si="7"/>
        <v>[40-50 [ ans</v>
      </c>
      <c r="E485" s="6" t="s">
        <v>6814</v>
      </c>
      <c r="F485" s="6" t="s">
        <v>1395</v>
      </c>
      <c r="G485" s="6" t="s">
        <v>1400</v>
      </c>
    </row>
    <row r="486" spans="1:7" x14ac:dyDescent="0.25">
      <c r="A486" s="7">
        <v>44032.952926377315</v>
      </c>
      <c r="B486" s="40" t="s">
        <v>6816</v>
      </c>
      <c r="C486" s="8">
        <v>54</v>
      </c>
      <c r="D486" s="12" t="str">
        <f t="shared" si="7"/>
        <v>[50-60 [ ans</v>
      </c>
      <c r="E486" s="6" t="s">
        <v>6814</v>
      </c>
      <c r="F486" s="6" t="s">
        <v>1397</v>
      </c>
      <c r="G486" s="6" t="s">
        <v>1396</v>
      </c>
    </row>
    <row r="487" spans="1:7" x14ac:dyDescent="0.25">
      <c r="A487" s="7">
        <v>44032.953758668984</v>
      </c>
      <c r="B487" s="40" t="s">
        <v>6816</v>
      </c>
      <c r="C487" s="8">
        <v>46</v>
      </c>
      <c r="D487" s="12" t="str">
        <f t="shared" si="7"/>
        <v>[40-50 [ ans</v>
      </c>
      <c r="E487" s="6" t="s">
        <v>6815</v>
      </c>
      <c r="F487" s="6" t="s">
        <v>1398</v>
      </c>
      <c r="G487" s="6" t="s">
        <v>1396</v>
      </c>
    </row>
    <row r="488" spans="1:7" x14ac:dyDescent="0.25">
      <c r="A488" s="7">
        <v>44032.955673888893</v>
      </c>
      <c r="B488" s="40" t="s">
        <v>6816</v>
      </c>
      <c r="C488" s="8">
        <v>29</v>
      </c>
      <c r="D488" s="12" t="str">
        <f t="shared" si="7"/>
        <v>[20-30[ ans</v>
      </c>
      <c r="E488" s="6" t="s">
        <v>6814</v>
      </c>
      <c r="F488" s="6" t="s">
        <v>1395</v>
      </c>
      <c r="G488" s="6" t="s">
        <v>1408</v>
      </c>
    </row>
    <row r="489" spans="1:7" x14ac:dyDescent="0.25">
      <c r="A489" s="7">
        <v>44032.956550162038</v>
      </c>
      <c r="B489" s="40" t="s">
        <v>6816</v>
      </c>
      <c r="C489" s="8">
        <v>21</v>
      </c>
      <c r="D489" s="12" t="str">
        <f t="shared" si="7"/>
        <v>[20-30[ ans</v>
      </c>
      <c r="E489" s="6" t="s">
        <v>6814</v>
      </c>
      <c r="F489" s="6" t="s">
        <v>1397</v>
      </c>
      <c r="G489" s="6" t="s">
        <v>1396</v>
      </c>
    </row>
    <row r="490" spans="1:7" x14ac:dyDescent="0.25">
      <c r="A490" s="7">
        <v>44032.956791990742</v>
      </c>
      <c r="B490" s="40" t="s">
        <v>6816</v>
      </c>
      <c r="C490" s="8">
        <v>40</v>
      </c>
      <c r="D490" s="12" t="str">
        <f t="shared" si="7"/>
        <v>[40-50 [ ans</v>
      </c>
      <c r="E490" s="6" t="s">
        <v>6814</v>
      </c>
      <c r="F490" s="6" t="s">
        <v>1397</v>
      </c>
      <c r="G490" s="6" t="s">
        <v>1396</v>
      </c>
    </row>
    <row r="491" spans="1:7" x14ac:dyDescent="0.25">
      <c r="A491" s="7">
        <v>44032.957498437499</v>
      </c>
      <c r="B491" s="40" t="s">
        <v>6816</v>
      </c>
      <c r="C491" s="8">
        <v>38</v>
      </c>
      <c r="D491" s="12" t="str">
        <f t="shared" si="7"/>
        <v>[30-40[ ans</v>
      </c>
      <c r="E491" s="6" t="s">
        <v>6814</v>
      </c>
      <c r="F491" s="6" t="s">
        <v>1395</v>
      </c>
      <c r="G491" s="6" t="s">
        <v>1396</v>
      </c>
    </row>
    <row r="492" spans="1:7" x14ac:dyDescent="0.25">
      <c r="A492" s="7">
        <v>44032.958364606486</v>
      </c>
      <c r="B492" s="40" t="s">
        <v>6816</v>
      </c>
      <c r="C492" s="8">
        <v>27</v>
      </c>
      <c r="D492" s="12" t="str">
        <f t="shared" si="7"/>
        <v>[20-30[ ans</v>
      </c>
      <c r="E492" s="6" t="s">
        <v>6814</v>
      </c>
      <c r="F492" s="6" t="s">
        <v>1397</v>
      </c>
      <c r="G492" s="6" t="s">
        <v>1408</v>
      </c>
    </row>
    <row r="493" spans="1:7" x14ac:dyDescent="0.25">
      <c r="A493" s="7">
        <v>44032.958583125001</v>
      </c>
      <c r="B493" s="40" t="s">
        <v>6816</v>
      </c>
      <c r="C493" s="8">
        <v>48</v>
      </c>
      <c r="D493" s="12" t="str">
        <f t="shared" si="7"/>
        <v>[40-50 [ ans</v>
      </c>
      <c r="E493" s="6" t="s">
        <v>6814</v>
      </c>
      <c r="F493" s="6" t="s">
        <v>1397</v>
      </c>
      <c r="G493" s="6" t="s">
        <v>1396</v>
      </c>
    </row>
    <row r="494" spans="1:7" x14ac:dyDescent="0.25">
      <c r="A494" s="7">
        <v>44032.959298634261</v>
      </c>
      <c r="B494" s="40" t="s">
        <v>6816</v>
      </c>
      <c r="C494" s="8">
        <v>41</v>
      </c>
      <c r="D494" s="12" t="str">
        <f t="shared" si="7"/>
        <v>[40-50 [ ans</v>
      </c>
      <c r="E494" s="6" t="s">
        <v>6814</v>
      </c>
      <c r="F494" s="6" t="s">
        <v>1395</v>
      </c>
      <c r="G494" s="6" t="s">
        <v>1396</v>
      </c>
    </row>
    <row r="495" spans="1:7" x14ac:dyDescent="0.25">
      <c r="A495" s="7">
        <v>44032.959864189819</v>
      </c>
      <c r="B495" s="40" t="s">
        <v>6816</v>
      </c>
      <c r="C495" s="8">
        <v>33</v>
      </c>
      <c r="D495" s="12" t="str">
        <f t="shared" si="7"/>
        <v>[30-40[ ans</v>
      </c>
      <c r="E495" s="6" t="s">
        <v>6814</v>
      </c>
      <c r="F495" s="6" t="s">
        <v>1397</v>
      </c>
      <c r="G495" s="6" t="s">
        <v>1399</v>
      </c>
    </row>
    <row r="496" spans="1:7" x14ac:dyDescent="0.25">
      <c r="A496" s="7">
        <v>44032.960210092591</v>
      </c>
      <c r="B496" s="40" t="s">
        <v>6816</v>
      </c>
      <c r="C496" s="8">
        <v>29</v>
      </c>
      <c r="D496" s="12" t="str">
        <f t="shared" si="7"/>
        <v>[20-30[ ans</v>
      </c>
      <c r="E496" s="6" t="s">
        <v>6815</v>
      </c>
      <c r="F496" s="6" t="s">
        <v>1397</v>
      </c>
      <c r="G496" s="6" t="s">
        <v>1400</v>
      </c>
    </row>
    <row r="497" spans="1:7" x14ac:dyDescent="0.25">
      <c r="A497" s="7">
        <v>44032.961068622681</v>
      </c>
      <c r="B497" s="40" t="s">
        <v>6816</v>
      </c>
      <c r="C497" s="8">
        <v>24</v>
      </c>
      <c r="D497" s="12" t="str">
        <f t="shared" si="7"/>
        <v>[20-30[ ans</v>
      </c>
      <c r="E497" s="6" t="s">
        <v>6814</v>
      </c>
      <c r="F497" s="6" t="s">
        <v>1397</v>
      </c>
      <c r="G497" s="6" t="s">
        <v>1396</v>
      </c>
    </row>
    <row r="498" spans="1:7" x14ac:dyDescent="0.25">
      <c r="A498" s="7">
        <v>44032.961689467593</v>
      </c>
      <c r="B498" s="40" t="s">
        <v>6816</v>
      </c>
      <c r="C498" s="8">
        <v>26</v>
      </c>
      <c r="D498" s="12" t="str">
        <f t="shared" si="7"/>
        <v>[20-30[ ans</v>
      </c>
      <c r="E498" s="6" t="s">
        <v>6814</v>
      </c>
      <c r="F498" s="6" t="s">
        <v>1397</v>
      </c>
      <c r="G498" s="6" t="s">
        <v>1399</v>
      </c>
    </row>
    <row r="499" spans="1:7" x14ac:dyDescent="0.25">
      <c r="A499" s="7">
        <v>44032.962292094904</v>
      </c>
      <c r="B499" s="40" t="s">
        <v>6816</v>
      </c>
      <c r="C499" s="8">
        <v>29</v>
      </c>
      <c r="D499" s="12" t="str">
        <f t="shared" si="7"/>
        <v>[20-30[ ans</v>
      </c>
      <c r="E499" s="6" t="s">
        <v>6814</v>
      </c>
      <c r="F499" s="6" t="s">
        <v>1395</v>
      </c>
      <c r="G499" s="6" t="s">
        <v>1396</v>
      </c>
    </row>
    <row r="500" spans="1:7" x14ac:dyDescent="0.25">
      <c r="A500" s="7">
        <v>44032.962575821759</v>
      </c>
      <c r="B500" s="40" t="s">
        <v>6816</v>
      </c>
      <c r="C500" s="8">
        <v>36</v>
      </c>
      <c r="D500" s="12" t="str">
        <f t="shared" si="7"/>
        <v>[30-40[ ans</v>
      </c>
      <c r="E500" s="6" t="s">
        <v>6814</v>
      </c>
      <c r="F500" s="6" t="s">
        <v>1398</v>
      </c>
      <c r="G500" s="6" t="s">
        <v>1396</v>
      </c>
    </row>
    <row r="501" spans="1:7" x14ac:dyDescent="0.25">
      <c r="A501" s="7">
        <v>44032.962856712962</v>
      </c>
      <c r="B501" s="40" t="s">
        <v>6817</v>
      </c>
      <c r="C501" s="8">
        <v>19</v>
      </c>
      <c r="D501" s="12" t="str">
        <f t="shared" si="7"/>
        <v xml:space="preserve"> &lt; 20 ans</v>
      </c>
      <c r="E501" s="6" t="s">
        <v>6814</v>
      </c>
      <c r="F501" s="6" t="s">
        <v>1398</v>
      </c>
      <c r="G501" s="6" t="s">
        <v>1400</v>
      </c>
    </row>
    <row r="502" spans="1:7" x14ac:dyDescent="0.25">
      <c r="A502" s="7">
        <v>44032.963644733798</v>
      </c>
      <c r="B502" s="40" t="s">
        <v>6816</v>
      </c>
      <c r="C502" s="8">
        <v>36</v>
      </c>
      <c r="D502" s="12" t="str">
        <f t="shared" si="7"/>
        <v>[30-40[ ans</v>
      </c>
      <c r="E502" s="6" t="s">
        <v>6814</v>
      </c>
      <c r="F502" s="6" t="s">
        <v>1398</v>
      </c>
      <c r="G502" s="6" t="s">
        <v>1396</v>
      </c>
    </row>
    <row r="503" spans="1:7" x14ac:dyDescent="0.25">
      <c r="A503" s="7">
        <v>44032.963953587961</v>
      </c>
      <c r="B503" s="40" t="s">
        <v>6816</v>
      </c>
      <c r="C503" s="8">
        <v>34</v>
      </c>
      <c r="D503" s="12" t="str">
        <f t="shared" si="7"/>
        <v>[30-40[ ans</v>
      </c>
      <c r="E503" s="6" t="s">
        <v>6814</v>
      </c>
      <c r="F503" s="6" t="s">
        <v>1397</v>
      </c>
      <c r="G503" s="6" t="s">
        <v>1399</v>
      </c>
    </row>
    <row r="504" spans="1:7" x14ac:dyDescent="0.25">
      <c r="A504" s="7">
        <v>44032.964459143521</v>
      </c>
      <c r="B504" s="40" t="s">
        <v>6816</v>
      </c>
      <c r="C504" s="8">
        <v>48</v>
      </c>
      <c r="D504" s="12" t="str">
        <f t="shared" si="7"/>
        <v>[40-50 [ ans</v>
      </c>
      <c r="E504" s="40" t="s">
        <v>6058</v>
      </c>
      <c r="F504" s="6" t="s">
        <v>1397</v>
      </c>
      <c r="G504" s="6" t="s">
        <v>1396</v>
      </c>
    </row>
    <row r="505" spans="1:7" x14ac:dyDescent="0.25">
      <c r="A505" s="7">
        <v>44032.965303495366</v>
      </c>
      <c r="B505" s="40" t="s">
        <v>6816</v>
      </c>
      <c r="C505" s="8">
        <v>31</v>
      </c>
      <c r="D505" s="12" t="str">
        <f t="shared" si="7"/>
        <v>[30-40[ ans</v>
      </c>
      <c r="E505" s="6" t="s">
        <v>6814</v>
      </c>
      <c r="F505" s="6" t="s">
        <v>1397</v>
      </c>
      <c r="G505" s="6" t="s">
        <v>1408</v>
      </c>
    </row>
    <row r="506" spans="1:7" x14ac:dyDescent="0.25">
      <c r="A506" s="7">
        <v>44032.965324039353</v>
      </c>
      <c r="B506" s="40" t="s">
        <v>6816</v>
      </c>
      <c r="C506" s="8">
        <v>26</v>
      </c>
      <c r="D506" s="12" t="str">
        <f t="shared" si="7"/>
        <v>[20-30[ ans</v>
      </c>
      <c r="E506" s="6" t="s">
        <v>6814</v>
      </c>
      <c r="F506" s="6" t="s">
        <v>1395</v>
      </c>
      <c r="G506" s="6" t="s">
        <v>1399</v>
      </c>
    </row>
    <row r="507" spans="1:7" x14ac:dyDescent="0.25">
      <c r="A507" s="7">
        <v>44032.965881412034</v>
      </c>
      <c r="B507" s="40" t="s">
        <v>6816</v>
      </c>
      <c r="C507" s="8">
        <v>28</v>
      </c>
      <c r="D507" s="12" t="str">
        <f t="shared" si="7"/>
        <v>[20-30[ ans</v>
      </c>
      <c r="E507" s="6" t="s">
        <v>6814</v>
      </c>
      <c r="F507" s="6" t="s">
        <v>1395</v>
      </c>
      <c r="G507" s="6" t="s">
        <v>1396</v>
      </c>
    </row>
    <row r="508" spans="1:7" x14ac:dyDescent="0.25">
      <c r="A508" s="7">
        <v>44032.966000613422</v>
      </c>
      <c r="B508" s="40" t="s">
        <v>6816</v>
      </c>
      <c r="C508" s="8">
        <v>27</v>
      </c>
      <c r="D508" s="12" t="str">
        <f t="shared" si="7"/>
        <v>[20-30[ ans</v>
      </c>
      <c r="E508" s="6" t="s">
        <v>6814</v>
      </c>
      <c r="F508" s="6" t="s">
        <v>1398</v>
      </c>
      <c r="G508" s="6" t="s">
        <v>1396</v>
      </c>
    </row>
    <row r="509" spans="1:7" x14ac:dyDescent="0.25">
      <c r="A509" s="7">
        <v>44032.966377268516</v>
      </c>
      <c r="B509" s="40" t="s">
        <v>6816</v>
      </c>
      <c r="C509" s="8">
        <v>39</v>
      </c>
      <c r="D509" s="12" t="str">
        <f t="shared" si="7"/>
        <v>[30-40[ ans</v>
      </c>
      <c r="E509" s="6" t="s">
        <v>6814</v>
      </c>
      <c r="F509" s="6" t="s">
        <v>1398</v>
      </c>
      <c r="G509" s="6" t="s">
        <v>1396</v>
      </c>
    </row>
    <row r="510" spans="1:7" x14ac:dyDescent="0.25">
      <c r="A510" s="7">
        <v>44032.96677619213</v>
      </c>
      <c r="B510" s="40" t="s">
        <v>6816</v>
      </c>
      <c r="C510" s="8">
        <v>33</v>
      </c>
      <c r="D510" s="12" t="str">
        <f t="shared" si="7"/>
        <v>[30-40[ ans</v>
      </c>
      <c r="E510" s="6" t="s">
        <v>6814</v>
      </c>
      <c r="F510" s="6" t="s">
        <v>1397</v>
      </c>
      <c r="G510" s="6" t="s">
        <v>1396</v>
      </c>
    </row>
    <row r="511" spans="1:7" x14ac:dyDescent="0.25">
      <c r="A511" s="7">
        <v>44032.967103506948</v>
      </c>
      <c r="B511" s="40" t="s">
        <v>6816</v>
      </c>
      <c r="C511" s="8">
        <v>40</v>
      </c>
      <c r="D511" s="12" t="str">
        <f t="shared" si="7"/>
        <v>[40-50 [ ans</v>
      </c>
      <c r="E511" s="6" t="s">
        <v>6814</v>
      </c>
      <c r="F511" s="6" t="s">
        <v>1395</v>
      </c>
      <c r="G511" s="6" t="s">
        <v>1396</v>
      </c>
    </row>
    <row r="512" spans="1:7" x14ac:dyDescent="0.25">
      <c r="A512" s="7">
        <v>44032.967622847224</v>
      </c>
      <c r="B512" s="40" t="s">
        <v>6816</v>
      </c>
      <c r="C512" s="8">
        <v>25</v>
      </c>
      <c r="D512" s="12" t="str">
        <f t="shared" si="7"/>
        <v>[20-30[ ans</v>
      </c>
      <c r="E512" s="6" t="s">
        <v>6814</v>
      </c>
      <c r="F512" s="6" t="s">
        <v>1398</v>
      </c>
      <c r="G512" s="6" t="s">
        <v>1399</v>
      </c>
    </row>
    <row r="513" spans="1:7" x14ac:dyDescent="0.25">
      <c r="A513" s="7">
        <v>44032.968317118051</v>
      </c>
      <c r="B513" s="40" t="s">
        <v>6816</v>
      </c>
      <c r="C513" s="8">
        <v>19</v>
      </c>
      <c r="D513" s="12" t="str">
        <f t="shared" si="7"/>
        <v xml:space="preserve"> &lt; 20 ans</v>
      </c>
      <c r="E513" s="6" t="s">
        <v>6814</v>
      </c>
      <c r="F513" s="6" t="s">
        <v>1398</v>
      </c>
      <c r="G513" s="6" t="s">
        <v>1396</v>
      </c>
    </row>
    <row r="514" spans="1:7" x14ac:dyDescent="0.25">
      <c r="A514" s="7">
        <v>44032.968532592597</v>
      </c>
      <c r="B514" s="40" t="s">
        <v>6816</v>
      </c>
      <c r="C514" s="8">
        <v>30</v>
      </c>
      <c r="D514" s="12" t="str">
        <f t="shared" si="7"/>
        <v>[30-40[ ans</v>
      </c>
      <c r="E514" s="6" t="s">
        <v>6814</v>
      </c>
      <c r="F514" s="6" t="s">
        <v>1397</v>
      </c>
      <c r="G514" s="6" t="s">
        <v>1396</v>
      </c>
    </row>
    <row r="515" spans="1:7" x14ac:dyDescent="0.25">
      <c r="A515" s="7">
        <v>44032.969141863425</v>
      </c>
      <c r="B515" s="40" t="s">
        <v>6816</v>
      </c>
      <c r="C515" s="8">
        <v>34</v>
      </c>
      <c r="D515" s="12" t="str">
        <f t="shared" ref="D515:D578" si="8">IF(C515&lt;20," &lt; 20 ans", IF(C515&lt;30,"[20-30[ ans",IF(C515&lt;40,"[30-40[ ans",IF(C515&lt;50,"[40-50 [ ans",IF(C515&lt;60, "[50-60 [ ans","&gt; 60 ans")))))</f>
        <v>[30-40[ ans</v>
      </c>
      <c r="E515" s="6" t="s">
        <v>6814</v>
      </c>
      <c r="F515" s="6" t="s">
        <v>1397</v>
      </c>
      <c r="G515" s="6" t="s">
        <v>1396</v>
      </c>
    </row>
    <row r="516" spans="1:7" x14ac:dyDescent="0.25">
      <c r="A516" s="7">
        <v>44032.96935954861</v>
      </c>
      <c r="B516" s="40" t="s">
        <v>6816</v>
      </c>
      <c r="C516" s="8">
        <v>36</v>
      </c>
      <c r="D516" s="12" t="str">
        <f t="shared" si="8"/>
        <v>[30-40[ ans</v>
      </c>
      <c r="E516" s="6" t="s">
        <v>6814</v>
      </c>
      <c r="F516" s="6" t="s">
        <v>1398</v>
      </c>
      <c r="G516" s="6" t="s">
        <v>1400</v>
      </c>
    </row>
    <row r="517" spans="1:7" x14ac:dyDescent="0.25">
      <c r="A517" s="7">
        <v>44032.970134930554</v>
      </c>
      <c r="B517" s="40" t="s">
        <v>6816</v>
      </c>
      <c r="C517" s="8">
        <v>42</v>
      </c>
      <c r="D517" s="12" t="str">
        <f t="shared" si="8"/>
        <v>[40-50 [ ans</v>
      </c>
      <c r="E517" s="6" t="s">
        <v>6814</v>
      </c>
      <c r="F517" s="6" t="s">
        <v>1397</v>
      </c>
      <c r="G517" s="6" t="s">
        <v>1396</v>
      </c>
    </row>
    <row r="518" spans="1:7" x14ac:dyDescent="0.25">
      <c r="A518" s="7">
        <v>44032.970417523145</v>
      </c>
      <c r="B518" s="40" t="s">
        <v>6816</v>
      </c>
      <c r="C518" s="8">
        <v>25</v>
      </c>
      <c r="D518" s="12" t="str">
        <f t="shared" si="8"/>
        <v>[20-30[ ans</v>
      </c>
      <c r="E518" s="6" t="s">
        <v>6814</v>
      </c>
      <c r="F518" s="6" t="s">
        <v>1397</v>
      </c>
      <c r="G518" s="6" t="s">
        <v>1399</v>
      </c>
    </row>
    <row r="519" spans="1:7" x14ac:dyDescent="0.25">
      <c r="A519" s="7">
        <v>44032.970824351854</v>
      </c>
      <c r="B519" s="40" t="s">
        <v>6816</v>
      </c>
      <c r="C519" s="8">
        <v>34</v>
      </c>
      <c r="D519" s="12" t="str">
        <f t="shared" si="8"/>
        <v>[30-40[ ans</v>
      </c>
      <c r="E519" s="6" t="s">
        <v>6814</v>
      </c>
      <c r="F519" s="6" t="s">
        <v>1395</v>
      </c>
      <c r="G519" s="6" t="s">
        <v>1396</v>
      </c>
    </row>
    <row r="520" spans="1:7" x14ac:dyDescent="0.25">
      <c r="A520" s="7">
        <v>44032.970825358796</v>
      </c>
      <c r="B520" s="40" t="s">
        <v>6816</v>
      </c>
      <c r="C520" s="8">
        <v>28</v>
      </c>
      <c r="D520" s="12" t="str">
        <f t="shared" si="8"/>
        <v>[20-30[ ans</v>
      </c>
      <c r="E520" s="40" t="s">
        <v>6058</v>
      </c>
      <c r="F520" s="6" t="s">
        <v>1397</v>
      </c>
      <c r="G520" s="6" t="s">
        <v>1399</v>
      </c>
    </row>
    <row r="521" spans="1:7" x14ac:dyDescent="0.25">
      <c r="A521" s="7">
        <v>44032.971483229165</v>
      </c>
      <c r="B521" s="40" t="s">
        <v>6816</v>
      </c>
      <c r="C521" s="8">
        <v>40</v>
      </c>
      <c r="D521" s="12" t="str">
        <f t="shared" si="8"/>
        <v>[40-50 [ ans</v>
      </c>
      <c r="E521" s="6" t="s">
        <v>6814</v>
      </c>
      <c r="F521" s="6" t="s">
        <v>1397</v>
      </c>
      <c r="G521" s="6" t="s">
        <v>1396</v>
      </c>
    </row>
    <row r="522" spans="1:7" x14ac:dyDescent="0.25">
      <c r="A522" s="7">
        <v>44032.971886817133</v>
      </c>
      <c r="B522" s="40" t="s">
        <v>6816</v>
      </c>
      <c r="C522" s="8">
        <v>39</v>
      </c>
      <c r="D522" s="12" t="str">
        <f t="shared" si="8"/>
        <v>[30-40[ ans</v>
      </c>
      <c r="E522" s="6" t="s">
        <v>6814</v>
      </c>
      <c r="F522" s="6" t="s">
        <v>1397</v>
      </c>
      <c r="G522" s="6" t="s">
        <v>1400</v>
      </c>
    </row>
    <row r="523" spans="1:7" x14ac:dyDescent="0.25">
      <c r="A523" s="7">
        <v>44032.972102361113</v>
      </c>
      <c r="B523" s="40" t="s">
        <v>6816</v>
      </c>
      <c r="C523" s="8">
        <v>19</v>
      </c>
      <c r="D523" s="12" t="str">
        <f t="shared" si="8"/>
        <v xml:space="preserve"> &lt; 20 ans</v>
      </c>
      <c r="E523" s="6" t="s">
        <v>6814</v>
      </c>
      <c r="F523" s="6" t="s">
        <v>1397</v>
      </c>
      <c r="G523" s="6" t="s">
        <v>1396</v>
      </c>
    </row>
    <row r="524" spans="1:7" x14ac:dyDescent="0.25">
      <c r="A524" s="7">
        <v>44032.972523749995</v>
      </c>
      <c r="B524" s="40" t="s">
        <v>6816</v>
      </c>
      <c r="C524" s="8">
        <v>23</v>
      </c>
      <c r="D524" s="12" t="str">
        <f t="shared" si="8"/>
        <v>[20-30[ ans</v>
      </c>
      <c r="E524" s="6" t="s">
        <v>6814</v>
      </c>
      <c r="F524" s="6" t="s">
        <v>1397</v>
      </c>
      <c r="G524" s="6" t="s">
        <v>1396</v>
      </c>
    </row>
    <row r="525" spans="1:7" x14ac:dyDescent="0.25">
      <c r="A525" s="7">
        <v>44032.973283530097</v>
      </c>
      <c r="B525" s="40" t="s">
        <v>6816</v>
      </c>
      <c r="C525" s="8">
        <v>22</v>
      </c>
      <c r="D525" s="12" t="str">
        <f t="shared" si="8"/>
        <v>[20-30[ ans</v>
      </c>
      <c r="E525" s="6" t="s">
        <v>6814</v>
      </c>
      <c r="F525" s="6" t="s">
        <v>1395</v>
      </c>
      <c r="G525" s="6" t="s">
        <v>1396</v>
      </c>
    </row>
    <row r="526" spans="1:7" x14ac:dyDescent="0.25">
      <c r="A526" s="7">
        <v>44032.973992870371</v>
      </c>
      <c r="B526" s="40" t="s">
        <v>6816</v>
      </c>
      <c r="C526" s="8">
        <v>34</v>
      </c>
      <c r="D526" s="12" t="str">
        <f t="shared" si="8"/>
        <v>[30-40[ ans</v>
      </c>
      <c r="E526" s="6" t="s">
        <v>6814</v>
      </c>
      <c r="F526" s="6" t="s">
        <v>1398</v>
      </c>
      <c r="G526" s="6" t="s">
        <v>1396</v>
      </c>
    </row>
    <row r="527" spans="1:7" x14ac:dyDescent="0.25">
      <c r="A527" s="7">
        <v>44032.97425994213</v>
      </c>
      <c r="B527" s="40" t="s">
        <v>6816</v>
      </c>
      <c r="C527" s="8">
        <v>35</v>
      </c>
      <c r="D527" s="12" t="str">
        <f t="shared" si="8"/>
        <v>[30-40[ ans</v>
      </c>
      <c r="E527" s="6" t="s">
        <v>6814</v>
      </c>
      <c r="F527" s="6" t="s">
        <v>1398</v>
      </c>
      <c r="G527" s="6" t="s">
        <v>1399</v>
      </c>
    </row>
    <row r="528" spans="1:7" x14ac:dyDescent="0.25">
      <c r="A528" s="7">
        <v>44032.974896793981</v>
      </c>
      <c r="B528" s="40" t="s">
        <v>6816</v>
      </c>
      <c r="C528" s="8">
        <v>25</v>
      </c>
      <c r="D528" s="12" t="str">
        <f t="shared" si="8"/>
        <v>[20-30[ ans</v>
      </c>
      <c r="E528" s="6" t="s">
        <v>6814</v>
      </c>
      <c r="F528" s="6" t="s">
        <v>1397</v>
      </c>
      <c r="G528" s="6" t="s">
        <v>1396</v>
      </c>
    </row>
    <row r="529" spans="1:7" x14ac:dyDescent="0.25">
      <c r="A529" s="7">
        <v>44032.975432245366</v>
      </c>
      <c r="B529" s="40" t="s">
        <v>6817</v>
      </c>
      <c r="C529" s="8">
        <v>58</v>
      </c>
      <c r="D529" s="12" t="str">
        <f t="shared" si="8"/>
        <v>[50-60 [ ans</v>
      </c>
      <c r="E529" s="6" t="s">
        <v>6814</v>
      </c>
      <c r="F529" s="6" t="s">
        <v>1397</v>
      </c>
      <c r="G529" s="6" t="s">
        <v>1399</v>
      </c>
    </row>
    <row r="530" spans="1:7" x14ac:dyDescent="0.25">
      <c r="A530" s="7">
        <v>44032.975712557869</v>
      </c>
      <c r="B530" s="40" t="s">
        <v>6816</v>
      </c>
      <c r="C530" s="8">
        <v>21</v>
      </c>
      <c r="D530" s="12" t="str">
        <f t="shared" si="8"/>
        <v>[20-30[ ans</v>
      </c>
      <c r="E530" s="6" t="s">
        <v>6814</v>
      </c>
      <c r="F530" s="6" t="s">
        <v>1398</v>
      </c>
      <c r="G530" s="6" t="s">
        <v>1396</v>
      </c>
    </row>
    <row r="531" spans="1:7" x14ac:dyDescent="0.25">
      <c r="A531" s="7">
        <v>44032.97632746528</v>
      </c>
      <c r="B531" s="40" t="s">
        <v>6816</v>
      </c>
      <c r="C531" s="8">
        <v>37</v>
      </c>
      <c r="D531" s="12" t="str">
        <f t="shared" si="8"/>
        <v>[30-40[ ans</v>
      </c>
      <c r="E531" s="6" t="s">
        <v>6814</v>
      </c>
      <c r="F531" s="6" t="s">
        <v>1398</v>
      </c>
      <c r="G531" s="6" t="s">
        <v>1396</v>
      </c>
    </row>
    <row r="532" spans="1:7" x14ac:dyDescent="0.25">
      <c r="A532" s="7">
        <v>44032.976619097222</v>
      </c>
      <c r="B532" s="40" t="s">
        <v>6816</v>
      </c>
      <c r="C532" s="8">
        <v>26</v>
      </c>
      <c r="D532" s="12" t="str">
        <f t="shared" si="8"/>
        <v>[20-30[ ans</v>
      </c>
      <c r="E532" s="6" t="s">
        <v>6814</v>
      </c>
      <c r="F532" s="6" t="s">
        <v>1397</v>
      </c>
      <c r="G532" s="6" t="s">
        <v>1400</v>
      </c>
    </row>
    <row r="533" spans="1:7" x14ac:dyDescent="0.25">
      <c r="A533" s="7">
        <v>44032.97715903935</v>
      </c>
      <c r="B533" s="40" t="s">
        <v>6816</v>
      </c>
      <c r="C533" s="8">
        <v>30</v>
      </c>
      <c r="D533" s="12" t="str">
        <f t="shared" si="8"/>
        <v>[30-40[ ans</v>
      </c>
      <c r="E533" s="6" t="s">
        <v>6814</v>
      </c>
      <c r="F533" s="6" t="s">
        <v>1397</v>
      </c>
      <c r="G533" s="6" t="s">
        <v>1396</v>
      </c>
    </row>
    <row r="534" spans="1:7" x14ac:dyDescent="0.25">
      <c r="A534" s="7">
        <v>44032.977597384262</v>
      </c>
      <c r="B534" s="40" t="s">
        <v>6816</v>
      </c>
      <c r="C534" s="8">
        <v>32</v>
      </c>
      <c r="D534" s="12" t="str">
        <f t="shared" si="8"/>
        <v>[30-40[ ans</v>
      </c>
      <c r="E534" s="6" t="s">
        <v>6814</v>
      </c>
      <c r="F534" s="6" t="s">
        <v>1398</v>
      </c>
      <c r="G534" s="6" t="s">
        <v>1396</v>
      </c>
    </row>
    <row r="535" spans="1:7" x14ac:dyDescent="0.25">
      <c r="A535" s="7">
        <v>44032.977943668986</v>
      </c>
      <c r="B535" s="40" t="s">
        <v>6816</v>
      </c>
      <c r="C535" s="8">
        <v>26</v>
      </c>
      <c r="D535" s="12" t="str">
        <f t="shared" si="8"/>
        <v>[20-30[ ans</v>
      </c>
      <c r="E535" s="6" t="s">
        <v>6814</v>
      </c>
      <c r="F535" s="6" t="s">
        <v>1398</v>
      </c>
      <c r="G535" s="6" t="s">
        <v>1396</v>
      </c>
    </row>
    <row r="536" spans="1:7" x14ac:dyDescent="0.25">
      <c r="A536" s="7">
        <v>44032.978614444444</v>
      </c>
      <c r="B536" s="40" t="s">
        <v>6816</v>
      </c>
      <c r="C536" s="8">
        <v>19</v>
      </c>
      <c r="D536" s="12" t="str">
        <f t="shared" si="8"/>
        <v xml:space="preserve"> &lt; 20 ans</v>
      </c>
      <c r="E536" s="6" t="s">
        <v>6814</v>
      </c>
      <c r="F536" s="6" t="s">
        <v>1395</v>
      </c>
      <c r="G536" s="6" t="s">
        <v>1396</v>
      </c>
    </row>
    <row r="537" spans="1:7" x14ac:dyDescent="0.25">
      <c r="A537" s="7">
        <v>44032.979061944439</v>
      </c>
      <c r="B537" s="40" t="s">
        <v>6816</v>
      </c>
      <c r="C537" s="8">
        <v>57</v>
      </c>
      <c r="D537" s="12" t="str">
        <f t="shared" si="8"/>
        <v>[50-60 [ ans</v>
      </c>
      <c r="E537" s="6" t="s">
        <v>6814</v>
      </c>
      <c r="F537" s="6" t="s">
        <v>1395</v>
      </c>
      <c r="G537" s="6" t="s">
        <v>1400</v>
      </c>
    </row>
    <row r="538" spans="1:7" x14ac:dyDescent="0.25">
      <c r="A538" s="7">
        <v>44032.979336111108</v>
      </c>
      <c r="B538" s="40" t="s">
        <v>6816</v>
      </c>
      <c r="C538" s="8">
        <v>30</v>
      </c>
      <c r="D538" s="12" t="str">
        <f t="shared" si="8"/>
        <v>[30-40[ ans</v>
      </c>
      <c r="E538" s="6" t="s">
        <v>6814</v>
      </c>
      <c r="F538" s="6" t="s">
        <v>1397</v>
      </c>
      <c r="G538" s="6" t="s">
        <v>1399</v>
      </c>
    </row>
    <row r="539" spans="1:7" x14ac:dyDescent="0.25">
      <c r="A539" s="7">
        <v>44032.980167349539</v>
      </c>
      <c r="B539" s="40" t="s">
        <v>6816</v>
      </c>
      <c r="C539" s="8">
        <v>22</v>
      </c>
      <c r="D539" s="12" t="str">
        <f t="shared" si="8"/>
        <v>[20-30[ ans</v>
      </c>
      <c r="E539" s="6" t="s">
        <v>6814</v>
      </c>
      <c r="F539" s="6" t="s">
        <v>1397</v>
      </c>
      <c r="G539" s="6" t="s">
        <v>1396</v>
      </c>
    </row>
    <row r="540" spans="1:7" x14ac:dyDescent="0.25">
      <c r="A540" s="7">
        <v>44032.980716458333</v>
      </c>
      <c r="B540" s="40" t="s">
        <v>6816</v>
      </c>
      <c r="C540" s="8">
        <v>31</v>
      </c>
      <c r="D540" s="12" t="str">
        <f t="shared" si="8"/>
        <v>[30-40[ ans</v>
      </c>
      <c r="E540" s="6" t="s">
        <v>6814</v>
      </c>
      <c r="F540" s="6" t="s">
        <v>1398</v>
      </c>
      <c r="G540" s="6" t="s">
        <v>1396</v>
      </c>
    </row>
    <row r="541" spans="1:7" x14ac:dyDescent="0.25">
      <c r="A541" s="7">
        <v>44032.980997222221</v>
      </c>
      <c r="B541" s="40" t="s">
        <v>6816</v>
      </c>
      <c r="C541" s="8">
        <v>30</v>
      </c>
      <c r="D541" s="12" t="str">
        <f t="shared" si="8"/>
        <v>[30-40[ ans</v>
      </c>
      <c r="E541" s="6" t="s">
        <v>6814</v>
      </c>
      <c r="F541" s="6" t="s">
        <v>1397</v>
      </c>
      <c r="G541" s="6" t="s">
        <v>1396</v>
      </c>
    </row>
    <row r="542" spans="1:7" x14ac:dyDescent="0.25">
      <c r="A542" s="7">
        <v>44032.981626828703</v>
      </c>
      <c r="B542" s="40" t="s">
        <v>6816</v>
      </c>
      <c r="C542" s="8">
        <v>44</v>
      </c>
      <c r="D542" s="12" t="str">
        <f t="shared" si="8"/>
        <v>[40-50 [ ans</v>
      </c>
      <c r="E542" s="6" t="s">
        <v>6814</v>
      </c>
      <c r="F542" s="6" t="s">
        <v>1395</v>
      </c>
      <c r="G542" s="6" t="s">
        <v>1396</v>
      </c>
    </row>
    <row r="543" spans="1:7" x14ac:dyDescent="0.25">
      <c r="A543" s="7">
        <v>44032.981696053241</v>
      </c>
      <c r="B543" s="40" t="s">
        <v>6816</v>
      </c>
      <c r="C543" s="8">
        <v>29</v>
      </c>
      <c r="D543" s="12" t="str">
        <f t="shared" si="8"/>
        <v>[20-30[ ans</v>
      </c>
      <c r="E543" s="6" t="s">
        <v>6814</v>
      </c>
      <c r="F543" s="6" t="s">
        <v>1398</v>
      </c>
      <c r="G543" s="6" t="s">
        <v>1396</v>
      </c>
    </row>
    <row r="544" spans="1:7" x14ac:dyDescent="0.25">
      <c r="A544" s="7">
        <v>44032.982555347218</v>
      </c>
      <c r="B544" s="40" t="s">
        <v>6816</v>
      </c>
      <c r="C544" s="8">
        <v>22</v>
      </c>
      <c r="D544" s="12" t="str">
        <f t="shared" si="8"/>
        <v>[20-30[ ans</v>
      </c>
      <c r="E544" s="6" t="s">
        <v>6814</v>
      </c>
      <c r="F544" s="6" t="s">
        <v>1398</v>
      </c>
      <c r="G544" s="6" t="s">
        <v>1396</v>
      </c>
    </row>
    <row r="545" spans="1:7" x14ac:dyDescent="0.25">
      <c r="A545" s="7">
        <v>44032.983363449079</v>
      </c>
      <c r="B545" s="40" t="s">
        <v>6816</v>
      </c>
      <c r="C545" s="8">
        <v>57</v>
      </c>
      <c r="D545" s="12" t="str">
        <f t="shared" si="8"/>
        <v>[50-60 [ ans</v>
      </c>
      <c r="E545" s="6" t="s">
        <v>6814</v>
      </c>
      <c r="F545" s="6" t="s">
        <v>1395</v>
      </c>
      <c r="G545" s="6" t="s">
        <v>1396</v>
      </c>
    </row>
    <row r="546" spans="1:7" x14ac:dyDescent="0.25">
      <c r="A546" s="7">
        <v>44032.983417349533</v>
      </c>
      <c r="B546" s="40" t="s">
        <v>6816</v>
      </c>
      <c r="C546" s="8">
        <v>18</v>
      </c>
      <c r="D546" s="12" t="str">
        <f t="shared" si="8"/>
        <v xml:space="preserve"> &lt; 20 ans</v>
      </c>
      <c r="E546" s="6" t="s">
        <v>6814</v>
      </c>
      <c r="F546" s="6" t="s">
        <v>1398</v>
      </c>
      <c r="G546" s="6" t="s">
        <v>1396</v>
      </c>
    </row>
    <row r="547" spans="1:7" x14ac:dyDescent="0.25">
      <c r="A547" s="7">
        <v>44032.984283692131</v>
      </c>
      <c r="B547" s="40" t="s">
        <v>6816</v>
      </c>
      <c r="C547" s="8">
        <v>39</v>
      </c>
      <c r="D547" s="12" t="str">
        <f t="shared" si="8"/>
        <v>[30-40[ ans</v>
      </c>
      <c r="E547" s="6" t="s">
        <v>6814</v>
      </c>
      <c r="F547" s="6" t="s">
        <v>1402</v>
      </c>
      <c r="G547" s="6" t="s">
        <v>1399</v>
      </c>
    </row>
    <row r="548" spans="1:7" x14ac:dyDescent="0.25">
      <c r="A548" s="7">
        <v>44032.984453240744</v>
      </c>
      <c r="B548" s="40" t="s">
        <v>6817</v>
      </c>
      <c r="C548" s="8">
        <v>29</v>
      </c>
      <c r="D548" s="12" t="str">
        <f t="shared" si="8"/>
        <v>[20-30[ ans</v>
      </c>
      <c r="E548" s="6" t="s">
        <v>6814</v>
      </c>
      <c r="F548" s="6" t="s">
        <v>1397</v>
      </c>
      <c r="G548" s="6" t="s">
        <v>1396</v>
      </c>
    </row>
    <row r="549" spans="1:7" x14ac:dyDescent="0.25">
      <c r="A549" s="7">
        <v>44032.985195300927</v>
      </c>
      <c r="B549" s="40" t="s">
        <v>6816</v>
      </c>
      <c r="C549" s="8">
        <v>22</v>
      </c>
      <c r="D549" s="12" t="str">
        <f t="shared" si="8"/>
        <v>[20-30[ ans</v>
      </c>
      <c r="E549" s="6" t="s">
        <v>6814</v>
      </c>
      <c r="F549" s="6" t="s">
        <v>1397</v>
      </c>
      <c r="G549" s="6" t="s">
        <v>1400</v>
      </c>
    </row>
    <row r="550" spans="1:7" x14ac:dyDescent="0.25">
      <c r="A550" s="7">
        <v>44032.985230497681</v>
      </c>
      <c r="B550" s="40" t="s">
        <v>6816</v>
      </c>
      <c r="C550" s="8">
        <v>35</v>
      </c>
      <c r="D550" s="12" t="str">
        <f t="shared" si="8"/>
        <v>[30-40[ ans</v>
      </c>
      <c r="E550" s="6" t="s">
        <v>6814</v>
      </c>
      <c r="F550" s="6" t="s">
        <v>1395</v>
      </c>
      <c r="G550" s="6" t="s">
        <v>1396</v>
      </c>
    </row>
    <row r="551" spans="1:7" x14ac:dyDescent="0.25">
      <c r="A551" s="7">
        <v>44032.985887523144</v>
      </c>
      <c r="B551" s="40" t="s">
        <v>6816</v>
      </c>
      <c r="C551" s="8">
        <v>23</v>
      </c>
      <c r="D551" s="12" t="str">
        <f t="shared" si="8"/>
        <v>[20-30[ ans</v>
      </c>
      <c r="E551" s="6" t="s">
        <v>6814</v>
      </c>
      <c r="F551" s="6" t="s">
        <v>1395</v>
      </c>
      <c r="G551" s="6" t="s">
        <v>1396</v>
      </c>
    </row>
    <row r="552" spans="1:7" x14ac:dyDescent="0.25">
      <c r="A552" s="7">
        <v>44032.986577129632</v>
      </c>
      <c r="B552" s="40" t="s">
        <v>6816</v>
      </c>
      <c r="C552" s="8">
        <v>39</v>
      </c>
      <c r="D552" s="12" t="str">
        <f t="shared" si="8"/>
        <v>[30-40[ ans</v>
      </c>
      <c r="E552" s="6" t="s">
        <v>6814</v>
      </c>
      <c r="F552" s="6" t="s">
        <v>1404</v>
      </c>
      <c r="G552" s="6" t="s">
        <v>1399</v>
      </c>
    </row>
    <row r="553" spans="1:7" x14ac:dyDescent="0.25">
      <c r="A553" s="7">
        <v>44032.986772164353</v>
      </c>
      <c r="B553" s="40" t="s">
        <v>6816</v>
      </c>
      <c r="C553" s="8">
        <v>20</v>
      </c>
      <c r="D553" s="12" t="str">
        <f t="shared" si="8"/>
        <v>[20-30[ ans</v>
      </c>
      <c r="E553" s="6" t="s">
        <v>6814</v>
      </c>
      <c r="F553" s="6" t="s">
        <v>1397</v>
      </c>
      <c r="G553" s="6" t="s">
        <v>1396</v>
      </c>
    </row>
    <row r="554" spans="1:7" x14ac:dyDescent="0.25">
      <c r="A554" s="7">
        <v>44032.987812997686</v>
      </c>
      <c r="B554" s="40" t="s">
        <v>6816</v>
      </c>
      <c r="C554" s="8">
        <v>31</v>
      </c>
      <c r="D554" s="12" t="str">
        <f t="shared" si="8"/>
        <v>[30-40[ ans</v>
      </c>
      <c r="E554" s="6" t="s">
        <v>6814</v>
      </c>
      <c r="F554" s="6" t="s">
        <v>1397</v>
      </c>
      <c r="G554" s="6" t="s">
        <v>1400</v>
      </c>
    </row>
    <row r="555" spans="1:7" x14ac:dyDescent="0.25">
      <c r="A555" s="7">
        <v>44032.98861649305</v>
      </c>
      <c r="B555" s="40" t="s">
        <v>6816</v>
      </c>
      <c r="C555" s="8">
        <v>19</v>
      </c>
      <c r="D555" s="12" t="str">
        <f t="shared" si="8"/>
        <v xml:space="preserve"> &lt; 20 ans</v>
      </c>
      <c r="E555" s="6" t="s">
        <v>6814</v>
      </c>
      <c r="F555" s="6" t="s">
        <v>1397</v>
      </c>
      <c r="G555" s="6" t="s">
        <v>1396</v>
      </c>
    </row>
    <row r="556" spans="1:7" x14ac:dyDescent="0.25">
      <c r="A556" s="7">
        <v>44032.989384895831</v>
      </c>
      <c r="B556" s="40" t="s">
        <v>6816</v>
      </c>
      <c r="C556" s="8">
        <v>34</v>
      </c>
      <c r="D556" s="12" t="str">
        <f t="shared" si="8"/>
        <v>[30-40[ ans</v>
      </c>
      <c r="E556" s="6" t="s">
        <v>6814</v>
      </c>
      <c r="F556" s="6" t="s">
        <v>1398</v>
      </c>
      <c r="G556" s="6" t="s">
        <v>1396</v>
      </c>
    </row>
    <row r="557" spans="1:7" x14ac:dyDescent="0.25">
      <c r="A557" s="7">
        <v>44032.990383333337</v>
      </c>
      <c r="B557" s="40" t="s">
        <v>6816</v>
      </c>
      <c r="C557" s="8">
        <v>41</v>
      </c>
      <c r="D557" s="12" t="str">
        <f t="shared" si="8"/>
        <v>[40-50 [ ans</v>
      </c>
      <c r="E557" s="6" t="s">
        <v>6814</v>
      </c>
      <c r="F557" s="6" t="s">
        <v>1395</v>
      </c>
      <c r="G557" s="6" t="s">
        <v>1396</v>
      </c>
    </row>
    <row r="558" spans="1:7" x14ac:dyDescent="0.25">
      <c r="A558" s="7">
        <v>44032.990960532406</v>
      </c>
      <c r="B558" s="40" t="s">
        <v>6816</v>
      </c>
      <c r="C558" s="8">
        <v>31</v>
      </c>
      <c r="D558" s="12" t="str">
        <f t="shared" si="8"/>
        <v>[30-40[ ans</v>
      </c>
      <c r="E558" s="6" t="s">
        <v>6814</v>
      </c>
      <c r="F558" s="6" t="s">
        <v>1397</v>
      </c>
      <c r="G558" s="6" t="s">
        <v>1396</v>
      </c>
    </row>
    <row r="559" spans="1:7" x14ac:dyDescent="0.25">
      <c r="A559" s="7">
        <v>44032.991021793983</v>
      </c>
      <c r="B559" s="40" t="s">
        <v>6816</v>
      </c>
      <c r="C559" s="8">
        <v>26</v>
      </c>
      <c r="D559" s="12" t="str">
        <f t="shared" si="8"/>
        <v>[20-30[ ans</v>
      </c>
      <c r="E559" s="6" t="s">
        <v>6814</v>
      </c>
      <c r="F559" s="6" t="s">
        <v>1397</v>
      </c>
      <c r="G559" s="6" t="s">
        <v>1408</v>
      </c>
    </row>
    <row r="560" spans="1:7" x14ac:dyDescent="0.25">
      <c r="A560" s="7">
        <v>44032.991672025462</v>
      </c>
      <c r="B560" s="40" t="s">
        <v>6816</v>
      </c>
      <c r="C560" s="8">
        <v>27</v>
      </c>
      <c r="D560" s="12" t="str">
        <f t="shared" si="8"/>
        <v>[20-30[ ans</v>
      </c>
      <c r="E560" s="6" t="s">
        <v>6814</v>
      </c>
      <c r="F560" s="6" t="s">
        <v>1397</v>
      </c>
      <c r="G560" s="6" t="s">
        <v>1396</v>
      </c>
    </row>
    <row r="561" spans="1:7" x14ac:dyDescent="0.25">
      <c r="A561" s="7">
        <v>44032.991915081016</v>
      </c>
      <c r="B561" s="40" t="s">
        <v>6816</v>
      </c>
      <c r="C561" s="8">
        <v>27</v>
      </c>
      <c r="D561" s="12" t="str">
        <f t="shared" si="8"/>
        <v>[20-30[ ans</v>
      </c>
      <c r="E561" s="6" t="s">
        <v>6814</v>
      </c>
      <c r="F561" s="6" t="s">
        <v>1397</v>
      </c>
      <c r="G561" s="6" t="s">
        <v>1400</v>
      </c>
    </row>
    <row r="562" spans="1:7" x14ac:dyDescent="0.25">
      <c r="A562" s="7">
        <v>44032.993149884263</v>
      </c>
      <c r="B562" s="40" t="s">
        <v>6816</v>
      </c>
      <c r="C562" s="8">
        <v>22</v>
      </c>
      <c r="D562" s="12" t="str">
        <f t="shared" si="8"/>
        <v>[20-30[ ans</v>
      </c>
      <c r="E562" s="6" t="s">
        <v>6814</v>
      </c>
      <c r="F562" s="6" t="s">
        <v>1404</v>
      </c>
      <c r="G562" s="6" t="s">
        <v>1399</v>
      </c>
    </row>
    <row r="563" spans="1:7" x14ac:dyDescent="0.25">
      <c r="A563" s="7">
        <v>44032.993286111116</v>
      </c>
      <c r="B563" s="40" t="s">
        <v>6816</v>
      </c>
      <c r="C563" s="8">
        <v>32</v>
      </c>
      <c r="D563" s="12" t="str">
        <f t="shared" si="8"/>
        <v>[30-40[ ans</v>
      </c>
      <c r="E563" s="6" t="s">
        <v>6814</v>
      </c>
      <c r="F563" s="6" t="s">
        <v>1397</v>
      </c>
      <c r="G563" s="6" t="s">
        <v>1396</v>
      </c>
    </row>
    <row r="564" spans="1:7" x14ac:dyDescent="0.25">
      <c r="A564" s="7">
        <v>44032.994112083332</v>
      </c>
      <c r="B564" s="40" t="s">
        <v>6816</v>
      </c>
      <c r="C564" s="8">
        <v>27</v>
      </c>
      <c r="D564" s="12" t="str">
        <f t="shared" si="8"/>
        <v>[20-30[ ans</v>
      </c>
      <c r="E564" s="6" t="s">
        <v>6814</v>
      </c>
      <c r="F564" s="6" t="s">
        <v>1397</v>
      </c>
      <c r="G564" s="6" t="s">
        <v>1396</v>
      </c>
    </row>
    <row r="565" spans="1:7" x14ac:dyDescent="0.25">
      <c r="A565" s="7">
        <v>44032.994204872681</v>
      </c>
      <c r="B565" s="40" t="s">
        <v>6816</v>
      </c>
      <c r="C565" s="8">
        <v>37</v>
      </c>
      <c r="D565" s="12" t="str">
        <f t="shared" si="8"/>
        <v>[30-40[ ans</v>
      </c>
      <c r="E565" s="6" t="s">
        <v>6814</v>
      </c>
      <c r="F565" s="6" t="s">
        <v>1395</v>
      </c>
      <c r="G565" s="6" t="s">
        <v>1396</v>
      </c>
    </row>
    <row r="566" spans="1:7" x14ac:dyDescent="0.25">
      <c r="A566" s="7">
        <v>44032.994737152781</v>
      </c>
      <c r="B566" s="40" t="s">
        <v>6816</v>
      </c>
      <c r="C566" s="8">
        <v>30</v>
      </c>
      <c r="D566" s="12" t="str">
        <f t="shared" si="8"/>
        <v>[30-40[ ans</v>
      </c>
      <c r="E566" s="6" t="s">
        <v>6814</v>
      </c>
      <c r="F566" s="6" t="s">
        <v>1397</v>
      </c>
      <c r="G566" s="6" t="s">
        <v>1396</v>
      </c>
    </row>
    <row r="567" spans="1:7" x14ac:dyDescent="0.25">
      <c r="A567" s="7">
        <v>44032.994938541669</v>
      </c>
      <c r="B567" s="40" t="s">
        <v>6816</v>
      </c>
      <c r="C567" s="8">
        <v>51</v>
      </c>
      <c r="D567" s="12" t="str">
        <f t="shared" si="8"/>
        <v>[50-60 [ ans</v>
      </c>
      <c r="E567" s="6" t="s">
        <v>6814</v>
      </c>
      <c r="F567" s="6" t="s">
        <v>1398</v>
      </c>
      <c r="G567" s="6" t="s">
        <v>1399</v>
      </c>
    </row>
    <row r="568" spans="1:7" x14ac:dyDescent="0.25">
      <c r="A568" s="7">
        <v>44032.995827280094</v>
      </c>
      <c r="B568" s="40" t="s">
        <v>6816</v>
      </c>
      <c r="C568" s="8">
        <v>34</v>
      </c>
      <c r="D568" s="12" t="str">
        <f t="shared" si="8"/>
        <v>[30-40[ ans</v>
      </c>
      <c r="E568" s="6" t="s">
        <v>6814</v>
      </c>
      <c r="F568" s="6" t="s">
        <v>1397</v>
      </c>
      <c r="G568" s="6" t="s">
        <v>1408</v>
      </c>
    </row>
    <row r="569" spans="1:7" x14ac:dyDescent="0.25">
      <c r="A569" s="7">
        <v>44032.995880196759</v>
      </c>
      <c r="B569" s="40" t="s">
        <v>6816</v>
      </c>
      <c r="C569" s="8">
        <v>53</v>
      </c>
      <c r="D569" s="12" t="str">
        <f t="shared" si="8"/>
        <v>[50-60 [ ans</v>
      </c>
      <c r="E569" s="6" t="s">
        <v>6814</v>
      </c>
      <c r="F569" s="6" t="s">
        <v>1397</v>
      </c>
      <c r="G569" s="6" t="s">
        <v>1396</v>
      </c>
    </row>
    <row r="570" spans="1:7" x14ac:dyDescent="0.25">
      <c r="A570" s="7">
        <v>44032.996695023146</v>
      </c>
      <c r="B570" s="40" t="s">
        <v>6817</v>
      </c>
      <c r="C570" s="8">
        <v>30</v>
      </c>
      <c r="D570" s="12" t="str">
        <f t="shared" si="8"/>
        <v>[30-40[ ans</v>
      </c>
      <c r="E570" s="6" t="s">
        <v>6814</v>
      </c>
      <c r="F570" s="6" t="s">
        <v>1397</v>
      </c>
      <c r="G570" s="6" t="s">
        <v>1400</v>
      </c>
    </row>
    <row r="571" spans="1:7" x14ac:dyDescent="0.25">
      <c r="A571" s="7">
        <v>44032.997336643515</v>
      </c>
      <c r="B571" s="40" t="s">
        <v>6816</v>
      </c>
      <c r="C571" s="8">
        <v>31</v>
      </c>
      <c r="D571" s="12" t="str">
        <f t="shared" si="8"/>
        <v>[30-40[ ans</v>
      </c>
      <c r="E571" s="6" t="s">
        <v>6814</v>
      </c>
      <c r="F571" s="6" t="s">
        <v>1395</v>
      </c>
      <c r="G571" s="6" t="s">
        <v>1396</v>
      </c>
    </row>
    <row r="572" spans="1:7" x14ac:dyDescent="0.25">
      <c r="A572" s="7">
        <v>44032.998055416669</v>
      </c>
      <c r="B572" s="40" t="s">
        <v>6816</v>
      </c>
      <c r="C572" s="8">
        <v>39</v>
      </c>
      <c r="D572" s="12" t="str">
        <f t="shared" si="8"/>
        <v>[30-40[ ans</v>
      </c>
      <c r="E572" s="6" t="s">
        <v>6814</v>
      </c>
      <c r="F572" s="6" t="s">
        <v>1398</v>
      </c>
      <c r="G572" s="6" t="s">
        <v>1400</v>
      </c>
    </row>
    <row r="573" spans="1:7" x14ac:dyDescent="0.25">
      <c r="A573" s="7">
        <v>44032.99895734954</v>
      </c>
      <c r="B573" s="40" t="s">
        <v>6816</v>
      </c>
      <c r="C573" s="8">
        <v>19</v>
      </c>
      <c r="D573" s="12" t="str">
        <f t="shared" si="8"/>
        <v xml:space="preserve"> &lt; 20 ans</v>
      </c>
      <c r="E573" s="6" t="s">
        <v>6814</v>
      </c>
      <c r="F573" s="6" t="s">
        <v>1398</v>
      </c>
      <c r="G573" s="6" t="s">
        <v>1396</v>
      </c>
    </row>
    <row r="574" spans="1:7" x14ac:dyDescent="0.25">
      <c r="A574" s="7">
        <v>44032.999671562502</v>
      </c>
      <c r="B574" s="40" t="s">
        <v>6816</v>
      </c>
      <c r="C574" s="8">
        <v>21</v>
      </c>
      <c r="D574" s="12" t="str">
        <f t="shared" si="8"/>
        <v>[20-30[ ans</v>
      </c>
      <c r="E574" s="6" t="s">
        <v>6814</v>
      </c>
      <c r="F574" s="6" t="s">
        <v>1395</v>
      </c>
      <c r="G574" s="6" t="s">
        <v>1396</v>
      </c>
    </row>
    <row r="575" spans="1:7" x14ac:dyDescent="0.25">
      <c r="A575" s="7">
        <v>44033.000438506948</v>
      </c>
      <c r="B575" s="40" t="s">
        <v>6816</v>
      </c>
      <c r="C575" s="8">
        <v>33</v>
      </c>
      <c r="D575" s="12" t="str">
        <f t="shared" si="8"/>
        <v>[30-40[ ans</v>
      </c>
      <c r="E575" s="6" t="s">
        <v>6814</v>
      </c>
      <c r="F575" s="6" t="s">
        <v>1397</v>
      </c>
      <c r="G575" s="6" t="s">
        <v>1396</v>
      </c>
    </row>
    <row r="576" spans="1:7" x14ac:dyDescent="0.25">
      <c r="A576" s="7">
        <v>44033.001326157406</v>
      </c>
      <c r="B576" s="40" t="s">
        <v>6816</v>
      </c>
      <c r="C576" s="8">
        <v>34</v>
      </c>
      <c r="D576" s="12" t="str">
        <f t="shared" si="8"/>
        <v>[30-40[ ans</v>
      </c>
      <c r="E576" s="6" t="s">
        <v>6814</v>
      </c>
      <c r="F576" s="6" t="s">
        <v>1404</v>
      </c>
      <c r="G576" s="6" t="s">
        <v>1396</v>
      </c>
    </row>
    <row r="577" spans="1:7" x14ac:dyDescent="0.25">
      <c r="A577" s="7">
        <v>44033.002075763885</v>
      </c>
      <c r="B577" s="40" t="s">
        <v>6816</v>
      </c>
      <c r="C577" s="8">
        <v>21</v>
      </c>
      <c r="D577" s="12" t="str">
        <f t="shared" si="8"/>
        <v>[20-30[ ans</v>
      </c>
      <c r="E577" s="6" t="s">
        <v>6814</v>
      </c>
      <c r="F577" s="6" t="s">
        <v>1397</v>
      </c>
      <c r="G577" s="6" t="s">
        <v>1396</v>
      </c>
    </row>
    <row r="578" spans="1:7" x14ac:dyDescent="0.25">
      <c r="A578" s="7">
        <v>44033.002956157405</v>
      </c>
      <c r="B578" s="40" t="s">
        <v>6816</v>
      </c>
      <c r="C578" s="8">
        <v>23</v>
      </c>
      <c r="D578" s="12" t="str">
        <f t="shared" si="8"/>
        <v>[20-30[ ans</v>
      </c>
      <c r="E578" s="6" t="s">
        <v>6814</v>
      </c>
      <c r="F578" s="6" t="s">
        <v>1397</v>
      </c>
      <c r="G578" s="6" t="s">
        <v>1396</v>
      </c>
    </row>
    <row r="579" spans="1:7" x14ac:dyDescent="0.25">
      <c r="A579" s="7">
        <v>44033.004043460649</v>
      </c>
      <c r="B579" s="40" t="s">
        <v>6816</v>
      </c>
      <c r="C579" s="8">
        <v>23</v>
      </c>
      <c r="D579" s="12" t="str">
        <f t="shared" ref="D579:D642" si="9">IF(C579&lt;20," &lt; 20 ans", IF(C579&lt;30,"[20-30[ ans",IF(C579&lt;40,"[30-40[ ans",IF(C579&lt;50,"[40-50 [ ans",IF(C579&lt;60, "[50-60 [ ans","&gt; 60 ans")))))</f>
        <v>[20-30[ ans</v>
      </c>
      <c r="E579" s="6" t="s">
        <v>6814</v>
      </c>
      <c r="F579" s="6" t="s">
        <v>1397</v>
      </c>
      <c r="G579" s="6" t="s">
        <v>1396</v>
      </c>
    </row>
    <row r="580" spans="1:7" x14ac:dyDescent="0.25">
      <c r="A580" s="7">
        <v>44033.00507028935</v>
      </c>
      <c r="B580" s="40" t="s">
        <v>6816</v>
      </c>
      <c r="C580" s="8">
        <v>28</v>
      </c>
      <c r="D580" s="12" t="str">
        <f t="shared" si="9"/>
        <v>[20-30[ ans</v>
      </c>
      <c r="E580" s="6" t="s">
        <v>6815</v>
      </c>
      <c r="F580" s="6" t="s">
        <v>1404</v>
      </c>
      <c r="G580" s="6" t="s">
        <v>1396</v>
      </c>
    </row>
    <row r="581" spans="1:7" x14ac:dyDescent="0.25">
      <c r="A581" s="7">
        <v>44033.006144548606</v>
      </c>
      <c r="B581" s="40" t="s">
        <v>6816</v>
      </c>
      <c r="C581" s="8">
        <v>26</v>
      </c>
      <c r="D581" s="12" t="str">
        <f t="shared" si="9"/>
        <v>[20-30[ ans</v>
      </c>
      <c r="E581" s="6" t="s">
        <v>6815</v>
      </c>
      <c r="F581" s="6" t="s">
        <v>1409</v>
      </c>
      <c r="G581" s="6" t="s">
        <v>1396</v>
      </c>
    </row>
    <row r="582" spans="1:7" x14ac:dyDescent="0.25">
      <c r="A582" s="7">
        <v>44033.007061886572</v>
      </c>
      <c r="B582" s="40" t="s">
        <v>6816</v>
      </c>
      <c r="C582" s="8">
        <v>34</v>
      </c>
      <c r="D582" s="12" t="str">
        <f t="shared" si="9"/>
        <v>[30-40[ ans</v>
      </c>
      <c r="E582" s="6" t="s">
        <v>6814</v>
      </c>
      <c r="F582" s="6" t="s">
        <v>1397</v>
      </c>
      <c r="G582" s="6" t="s">
        <v>1396</v>
      </c>
    </row>
    <row r="583" spans="1:7" x14ac:dyDescent="0.25">
      <c r="A583" s="7">
        <v>44033.008045347218</v>
      </c>
      <c r="B583" s="40" t="s">
        <v>6816</v>
      </c>
      <c r="C583" s="8">
        <v>33</v>
      </c>
      <c r="D583" s="12" t="str">
        <f t="shared" si="9"/>
        <v>[30-40[ ans</v>
      </c>
      <c r="E583" s="6" t="s">
        <v>6814</v>
      </c>
      <c r="F583" s="6" t="s">
        <v>1397</v>
      </c>
      <c r="G583" s="6" t="s">
        <v>1396</v>
      </c>
    </row>
    <row r="584" spans="1:7" x14ac:dyDescent="0.25">
      <c r="A584" s="7">
        <v>44033.008976053243</v>
      </c>
      <c r="B584" s="40" t="s">
        <v>6816</v>
      </c>
      <c r="C584" s="8">
        <v>25</v>
      </c>
      <c r="D584" s="12" t="str">
        <f t="shared" si="9"/>
        <v>[20-30[ ans</v>
      </c>
      <c r="E584" s="6" t="s">
        <v>6814</v>
      </c>
      <c r="F584" s="6" t="s">
        <v>1395</v>
      </c>
      <c r="G584" s="6" t="s">
        <v>1396</v>
      </c>
    </row>
    <row r="585" spans="1:7" x14ac:dyDescent="0.25">
      <c r="A585" s="7">
        <v>44033.009942708333</v>
      </c>
      <c r="B585" s="40" t="s">
        <v>6816</v>
      </c>
      <c r="C585" s="8">
        <v>36</v>
      </c>
      <c r="D585" s="12" t="str">
        <f t="shared" si="9"/>
        <v>[30-40[ ans</v>
      </c>
      <c r="E585" s="6" t="s">
        <v>6814</v>
      </c>
      <c r="F585" s="6" t="s">
        <v>1398</v>
      </c>
      <c r="G585" s="6" t="s">
        <v>1396</v>
      </c>
    </row>
    <row r="586" spans="1:7" x14ac:dyDescent="0.25">
      <c r="A586" s="7">
        <v>44033.010795185182</v>
      </c>
      <c r="B586" s="40" t="s">
        <v>6817</v>
      </c>
      <c r="C586" s="8">
        <v>19</v>
      </c>
      <c r="D586" s="12" t="str">
        <f t="shared" si="9"/>
        <v xml:space="preserve"> &lt; 20 ans</v>
      </c>
      <c r="E586" s="6" t="s">
        <v>6814</v>
      </c>
      <c r="F586" s="6" t="s">
        <v>1397</v>
      </c>
      <c r="G586" s="6" t="s">
        <v>1399</v>
      </c>
    </row>
    <row r="587" spans="1:7" x14ac:dyDescent="0.25">
      <c r="A587" s="7">
        <v>44033.011900277779</v>
      </c>
      <c r="B587" s="40" t="s">
        <v>6816</v>
      </c>
      <c r="C587" s="8">
        <v>21</v>
      </c>
      <c r="D587" s="12" t="str">
        <f t="shared" si="9"/>
        <v>[20-30[ ans</v>
      </c>
      <c r="E587" s="6" t="s">
        <v>6814</v>
      </c>
      <c r="F587" s="6" t="s">
        <v>1402</v>
      </c>
      <c r="G587" s="6" t="s">
        <v>1396</v>
      </c>
    </row>
    <row r="588" spans="1:7" x14ac:dyDescent="0.25">
      <c r="A588" s="7">
        <v>44033.012719062499</v>
      </c>
      <c r="B588" s="40" t="s">
        <v>6816</v>
      </c>
      <c r="C588" s="8">
        <v>34</v>
      </c>
      <c r="D588" s="12" t="str">
        <f t="shared" si="9"/>
        <v>[30-40[ ans</v>
      </c>
      <c r="E588" s="6" t="s">
        <v>6814</v>
      </c>
      <c r="F588" s="6" t="s">
        <v>1395</v>
      </c>
      <c r="G588" s="6" t="s">
        <v>1396</v>
      </c>
    </row>
    <row r="589" spans="1:7" x14ac:dyDescent="0.25">
      <c r="A589" s="7">
        <v>44033.013660752316</v>
      </c>
      <c r="B589" s="40" t="s">
        <v>6816</v>
      </c>
      <c r="C589" s="8">
        <v>41</v>
      </c>
      <c r="D589" s="12" t="str">
        <f t="shared" si="9"/>
        <v>[40-50 [ ans</v>
      </c>
      <c r="E589" s="6" t="s">
        <v>6814</v>
      </c>
      <c r="F589" s="6" t="s">
        <v>1397</v>
      </c>
      <c r="G589" s="6" t="s">
        <v>1396</v>
      </c>
    </row>
    <row r="590" spans="1:7" x14ac:dyDescent="0.25">
      <c r="A590" s="7">
        <v>44033.014770162037</v>
      </c>
      <c r="B590" s="40" t="s">
        <v>6816</v>
      </c>
      <c r="C590" s="8">
        <v>30</v>
      </c>
      <c r="D590" s="12" t="str">
        <f t="shared" si="9"/>
        <v>[30-40[ ans</v>
      </c>
      <c r="E590" s="6" t="s">
        <v>6815</v>
      </c>
      <c r="F590" s="6" t="s">
        <v>1416</v>
      </c>
      <c r="G590" s="6" t="s">
        <v>1396</v>
      </c>
    </row>
    <row r="591" spans="1:7" x14ac:dyDescent="0.25">
      <c r="A591" s="7">
        <v>44033.015459351853</v>
      </c>
      <c r="B591" s="40" t="s">
        <v>6816</v>
      </c>
      <c r="C591" s="8">
        <v>24</v>
      </c>
      <c r="D591" s="12" t="str">
        <f t="shared" si="9"/>
        <v>[20-30[ ans</v>
      </c>
      <c r="E591" s="6" t="s">
        <v>6814</v>
      </c>
      <c r="F591" s="6" t="s">
        <v>1395</v>
      </c>
      <c r="G591" s="6" t="s">
        <v>1410</v>
      </c>
    </row>
    <row r="592" spans="1:7" x14ac:dyDescent="0.25">
      <c r="A592" s="7">
        <v>44033.016135729165</v>
      </c>
      <c r="B592" s="40" t="s">
        <v>6816</v>
      </c>
      <c r="C592" s="8">
        <v>34</v>
      </c>
      <c r="D592" s="12" t="str">
        <f t="shared" si="9"/>
        <v>[30-40[ ans</v>
      </c>
      <c r="E592" s="6" t="s">
        <v>6814</v>
      </c>
      <c r="F592" s="6" t="s">
        <v>1397</v>
      </c>
      <c r="G592" s="6" t="s">
        <v>1396</v>
      </c>
    </row>
    <row r="593" spans="1:7" x14ac:dyDescent="0.25">
      <c r="A593" s="7">
        <v>44033.01697409722</v>
      </c>
      <c r="B593" s="40" t="s">
        <v>6816</v>
      </c>
      <c r="C593" s="8">
        <v>25</v>
      </c>
      <c r="D593" s="12" t="str">
        <f t="shared" si="9"/>
        <v>[20-30[ ans</v>
      </c>
      <c r="E593" s="6" t="s">
        <v>6814</v>
      </c>
      <c r="F593" s="6" t="s">
        <v>1398</v>
      </c>
      <c r="G593" s="6" t="s">
        <v>1396</v>
      </c>
    </row>
    <row r="594" spans="1:7" x14ac:dyDescent="0.25">
      <c r="A594" s="7">
        <v>44033.017963888888</v>
      </c>
      <c r="B594" s="40" t="s">
        <v>6816</v>
      </c>
      <c r="C594" s="8">
        <v>35</v>
      </c>
      <c r="D594" s="12" t="str">
        <f t="shared" si="9"/>
        <v>[30-40[ ans</v>
      </c>
      <c r="E594" s="6" t="s">
        <v>6814</v>
      </c>
      <c r="F594" s="6" t="s">
        <v>1398</v>
      </c>
      <c r="G594" s="6" t="s">
        <v>1396</v>
      </c>
    </row>
    <row r="595" spans="1:7" x14ac:dyDescent="0.25">
      <c r="A595" s="7">
        <v>44033.018372638893</v>
      </c>
      <c r="B595" s="40" t="s">
        <v>6816</v>
      </c>
      <c r="C595" s="8">
        <v>29</v>
      </c>
      <c r="D595" s="12" t="str">
        <f t="shared" si="9"/>
        <v>[20-30[ ans</v>
      </c>
      <c r="E595" s="6" t="s">
        <v>6814</v>
      </c>
      <c r="F595" s="6" t="s">
        <v>1398</v>
      </c>
      <c r="G595" s="6" t="s">
        <v>1396</v>
      </c>
    </row>
    <row r="596" spans="1:7" x14ac:dyDescent="0.25">
      <c r="A596" s="7">
        <v>44033.018885787038</v>
      </c>
      <c r="B596" s="40" t="s">
        <v>6816</v>
      </c>
      <c r="C596" s="8">
        <v>27</v>
      </c>
      <c r="D596" s="12" t="str">
        <f t="shared" si="9"/>
        <v>[20-30[ ans</v>
      </c>
      <c r="E596" s="6" t="s">
        <v>6814</v>
      </c>
      <c r="F596" s="6" t="s">
        <v>1397</v>
      </c>
      <c r="G596" s="6" t="s">
        <v>1400</v>
      </c>
    </row>
    <row r="597" spans="1:7" x14ac:dyDescent="0.25">
      <c r="A597" s="7">
        <v>44033.01945255787</v>
      </c>
      <c r="B597" s="40" t="s">
        <v>6816</v>
      </c>
      <c r="C597" s="8">
        <v>32</v>
      </c>
      <c r="D597" s="12" t="str">
        <f t="shared" si="9"/>
        <v>[30-40[ ans</v>
      </c>
      <c r="E597" s="40" t="s">
        <v>6058</v>
      </c>
      <c r="F597" s="6" t="s">
        <v>1397</v>
      </c>
      <c r="G597" s="6" t="s">
        <v>1396</v>
      </c>
    </row>
    <row r="598" spans="1:7" x14ac:dyDescent="0.25">
      <c r="A598" s="7">
        <v>44033.01978855324</v>
      </c>
      <c r="B598" s="40" t="s">
        <v>6816</v>
      </c>
      <c r="C598" s="8">
        <v>20</v>
      </c>
      <c r="D598" s="12" t="str">
        <f t="shared" si="9"/>
        <v>[20-30[ ans</v>
      </c>
      <c r="E598" s="6" t="s">
        <v>6814</v>
      </c>
      <c r="F598" s="6" t="s">
        <v>1397</v>
      </c>
      <c r="G598" s="6" t="s">
        <v>1396</v>
      </c>
    </row>
    <row r="599" spans="1:7" x14ac:dyDescent="0.25">
      <c r="A599" s="7">
        <v>44033.020171979166</v>
      </c>
      <c r="B599" s="40" t="s">
        <v>6816</v>
      </c>
      <c r="C599" s="8">
        <v>44</v>
      </c>
      <c r="D599" s="12" t="str">
        <f t="shared" si="9"/>
        <v>[40-50 [ ans</v>
      </c>
      <c r="E599" s="40" t="s">
        <v>6058</v>
      </c>
      <c r="F599" s="6" t="s">
        <v>1398</v>
      </c>
      <c r="G599" s="6" t="s">
        <v>1399</v>
      </c>
    </row>
    <row r="600" spans="1:7" x14ac:dyDescent="0.25">
      <c r="A600" s="7">
        <v>44033.021091180555</v>
      </c>
      <c r="B600" s="40" t="s">
        <v>6816</v>
      </c>
      <c r="C600" s="8">
        <v>27</v>
      </c>
      <c r="D600" s="12" t="str">
        <f t="shared" si="9"/>
        <v>[20-30[ ans</v>
      </c>
      <c r="E600" s="40" t="s">
        <v>6058</v>
      </c>
      <c r="F600" s="6" t="s">
        <v>1398</v>
      </c>
      <c r="G600" s="6" t="s">
        <v>1399</v>
      </c>
    </row>
    <row r="601" spans="1:7" x14ac:dyDescent="0.25">
      <c r="A601" s="7">
        <v>44033.024189525458</v>
      </c>
      <c r="B601" s="40" t="s">
        <v>6816</v>
      </c>
      <c r="C601" s="8">
        <v>35</v>
      </c>
      <c r="D601" s="12" t="str">
        <f t="shared" si="9"/>
        <v>[30-40[ ans</v>
      </c>
      <c r="E601" s="40" t="s">
        <v>6058</v>
      </c>
      <c r="F601" s="6" t="s">
        <v>1395</v>
      </c>
      <c r="G601" s="6" t="s">
        <v>1396</v>
      </c>
    </row>
    <row r="602" spans="1:7" x14ac:dyDescent="0.25">
      <c r="A602" s="7">
        <v>44033.026861180551</v>
      </c>
      <c r="B602" s="40" t="s">
        <v>6816</v>
      </c>
      <c r="C602" s="8">
        <v>29</v>
      </c>
      <c r="D602" s="12" t="str">
        <f t="shared" si="9"/>
        <v>[20-30[ ans</v>
      </c>
      <c r="E602" s="6" t="s">
        <v>6814</v>
      </c>
      <c r="F602" s="6" t="s">
        <v>1395</v>
      </c>
      <c r="G602" s="6" t="s">
        <v>1396</v>
      </c>
    </row>
    <row r="603" spans="1:7" x14ac:dyDescent="0.25">
      <c r="A603" s="7">
        <v>44033.027561886571</v>
      </c>
      <c r="B603" s="40" t="s">
        <v>6816</v>
      </c>
      <c r="C603" s="8">
        <v>37</v>
      </c>
      <c r="D603" s="12" t="str">
        <f t="shared" si="9"/>
        <v>[30-40[ ans</v>
      </c>
      <c r="E603" s="6" t="s">
        <v>6814</v>
      </c>
      <c r="F603" s="6" t="s">
        <v>1397</v>
      </c>
      <c r="G603" s="6" t="s">
        <v>1396</v>
      </c>
    </row>
    <row r="604" spans="1:7" x14ac:dyDescent="0.25">
      <c r="A604" s="7">
        <v>44033.028379421296</v>
      </c>
      <c r="B604" s="40" t="s">
        <v>6816</v>
      </c>
      <c r="C604" s="8">
        <v>38</v>
      </c>
      <c r="D604" s="12" t="str">
        <f t="shared" si="9"/>
        <v>[30-40[ ans</v>
      </c>
      <c r="E604" s="6" t="s">
        <v>6814</v>
      </c>
      <c r="F604" s="6" t="s">
        <v>1397</v>
      </c>
      <c r="G604" s="6" t="s">
        <v>1400</v>
      </c>
    </row>
    <row r="605" spans="1:7" x14ac:dyDescent="0.25">
      <c r="A605" s="7">
        <v>44033.029784745369</v>
      </c>
      <c r="B605" s="40" t="s">
        <v>6816</v>
      </c>
      <c r="C605" s="8">
        <v>42</v>
      </c>
      <c r="D605" s="12" t="str">
        <f t="shared" si="9"/>
        <v>[40-50 [ ans</v>
      </c>
      <c r="E605" s="6" t="s">
        <v>6814</v>
      </c>
      <c r="F605" s="6" t="s">
        <v>1398</v>
      </c>
      <c r="G605" s="6" t="s">
        <v>1400</v>
      </c>
    </row>
    <row r="606" spans="1:7" x14ac:dyDescent="0.25">
      <c r="A606" s="7">
        <v>44033.030709317129</v>
      </c>
      <c r="B606" s="40" t="s">
        <v>6816</v>
      </c>
      <c r="C606" s="8">
        <v>33</v>
      </c>
      <c r="D606" s="12" t="str">
        <f t="shared" si="9"/>
        <v>[30-40[ ans</v>
      </c>
      <c r="E606" s="6" t="s">
        <v>6814</v>
      </c>
      <c r="F606" s="6" t="s">
        <v>1398</v>
      </c>
      <c r="G606" s="6" t="s">
        <v>1396</v>
      </c>
    </row>
    <row r="607" spans="1:7" x14ac:dyDescent="0.25">
      <c r="A607" s="7">
        <v>44033.031653425925</v>
      </c>
      <c r="B607" s="40" t="s">
        <v>6816</v>
      </c>
      <c r="C607" s="8">
        <v>30</v>
      </c>
      <c r="D607" s="12" t="str">
        <f t="shared" si="9"/>
        <v>[30-40[ ans</v>
      </c>
      <c r="E607" s="6" t="s">
        <v>6814</v>
      </c>
      <c r="F607" s="6" t="s">
        <v>1397</v>
      </c>
      <c r="G607" s="6" t="s">
        <v>1396</v>
      </c>
    </row>
    <row r="608" spans="1:7" x14ac:dyDescent="0.25">
      <c r="A608" s="7">
        <v>44033.032353784722</v>
      </c>
      <c r="B608" s="40" t="s">
        <v>6816</v>
      </c>
      <c r="C608" s="8">
        <v>36</v>
      </c>
      <c r="D608" s="12" t="str">
        <f t="shared" si="9"/>
        <v>[30-40[ ans</v>
      </c>
      <c r="E608" s="6" t="s">
        <v>6814</v>
      </c>
      <c r="F608" s="6" t="s">
        <v>1395</v>
      </c>
      <c r="G608" s="6" t="s">
        <v>1396</v>
      </c>
    </row>
    <row r="609" spans="1:7" x14ac:dyDescent="0.25">
      <c r="A609" s="7">
        <v>44033.033169930553</v>
      </c>
      <c r="B609" s="40" t="s">
        <v>6816</v>
      </c>
      <c r="C609" s="8">
        <v>36</v>
      </c>
      <c r="D609" s="12" t="str">
        <f t="shared" si="9"/>
        <v>[30-40[ ans</v>
      </c>
      <c r="E609" s="6" t="s">
        <v>6814</v>
      </c>
      <c r="F609" s="6" t="s">
        <v>1395</v>
      </c>
      <c r="G609" s="6" t="s">
        <v>1396</v>
      </c>
    </row>
    <row r="610" spans="1:7" x14ac:dyDescent="0.25">
      <c r="A610" s="7">
        <v>44033.034109259257</v>
      </c>
      <c r="B610" s="40" t="s">
        <v>6816</v>
      </c>
      <c r="C610" s="8">
        <v>36</v>
      </c>
      <c r="D610" s="12" t="str">
        <f t="shared" si="9"/>
        <v>[30-40[ ans</v>
      </c>
      <c r="E610" s="6" t="s">
        <v>6814</v>
      </c>
      <c r="F610" s="6" t="s">
        <v>1397</v>
      </c>
      <c r="G610" s="6" t="s">
        <v>1396</v>
      </c>
    </row>
    <row r="611" spans="1:7" x14ac:dyDescent="0.25">
      <c r="A611" s="7">
        <v>44033.035536006944</v>
      </c>
      <c r="B611" s="40" t="s">
        <v>6816</v>
      </c>
      <c r="C611" s="8">
        <v>32</v>
      </c>
      <c r="D611" s="12" t="str">
        <f t="shared" si="9"/>
        <v>[30-40[ ans</v>
      </c>
      <c r="E611" s="6" t="s">
        <v>6814</v>
      </c>
      <c r="F611" s="6" t="s">
        <v>1398</v>
      </c>
      <c r="G611" s="6" t="s">
        <v>1396</v>
      </c>
    </row>
    <row r="612" spans="1:7" x14ac:dyDescent="0.25">
      <c r="A612" s="7">
        <v>44033.038112175927</v>
      </c>
      <c r="B612" s="40" t="s">
        <v>6816</v>
      </c>
      <c r="C612" s="8">
        <v>37</v>
      </c>
      <c r="D612" s="12" t="str">
        <f t="shared" si="9"/>
        <v>[30-40[ ans</v>
      </c>
      <c r="E612" s="6" t="s">
        <v>6814</v>
      </c>
      <c r="F612" s="6" t="s">
        <v>1397</v>
      </c>
      <c r="G612" s="6" t="s">
        <v>1399</v>
      </c>
    </row>
    <row r="613" spans="1:7" x14ac:dyDescent="0.25">
      <c r="A613" s="7">
        <v>44033.039078842594</v>
      </c>
      <c r="B613" s="40" t="s">
        <v>6816</v>
      </c>
      <c r="C613" s="8">
        <v>26</v>
      </c>
      <c r="D613" s="12" t="str">
        <f t="shared" si="9"/>
        <v>[20-30[ ans</v>
      </c>
      <c r="E613" s="6" t="s">
        <v>6814</v>
      </c>
      <c r="F613" s="6" t="s">
        <v>1395</v>
      </c>
      <c r="G613" s="6" t="s">
        <v>1396</v>
      </c>
    </row>
    <row r="614" spans="1:7" x14ac:dyDescent="0.25">
      <c r="A614" s="7">
        <v>44033.039902395831</v>
      </c>
      <c r="B614" s="40" t="s">
        <v>6816</v>
      </c>
      <c r="C614" s="8">
        <v>29</v>
      </c>
      <c r="D614" s="12" t="str">
        <f t="shared" si="9"/>
        <v>[20-30[ ans</v>
      </c>
      <c r="E614" s="6" t="s">
        <v>6814</v>
      </c>
      <c r="F614" s="6" t="s">
        <v>1397</v>
      </c>
      <c r="G614" s="6" t="s">
        <v>1399</v>
      </c>
    </row>
    <row r="615" spans="1:7" x14ac:dyDescent="0.25">
      <c r="A615" s="7">
        <v>44033.04067505787</v>
      </c>
      <c r="B615" s="40" t="s">
        <v>6816</v>
      </c>
      <c r="C615" s="8">
        <v>27</v>
      </c>
      <c r="D615" s="12" t="str">
        <f t="shared" si="9"/>
        <v>[20-30[ ans</v>
      </c>
      <c r="E615" s="6" t="s">
        <v>6814</v>
      </c>
      <c r="F615" s="6" t="s">
        <v>1397</v>
      </c>
      <c r="G615" s="6" t="s">
        <v>1396</v>
      </c>
    </row>
    <row r="616" spans="1:7" x14ac:dyDescent="0.25">
      <c r="A616" s="7">
        <v>44033.041286157408</v>
      </c>
      <c r="B616" s="40" t="s">
        <v>6816</v>
      </c>
      <c r="C616" s="8">
        <v>37</v>
      </c>
      <c r="D616" s="12" t="str">
        <f t="shared" si="9"/>
        <v>[30-40[ ans</v>
      </c>
      <c r="E616" s="6" t="s">
        <v>6814</v>
      </c>
      <c r="F616" s="6" t="s">
        <v>1397</v>
      </c>
      <c r="G616" s="6" t="s">
        <v>1399</v>
      </c>
    </row>
    <row r="617" spans="1:7" x14ac:dyDescent="0.25">
      <c r="A617" s="7">
        <v>44033.041734560189</v>
      </c>
      <c r="B617" s="40" t="s">
        <v>6816</v>
      </c>
      <c r="C617" s="8">
        <v>40</v>
      </c>
      <c r="D617" s="12" t="str">
        <f t="shared" si="9"/>
        <v>[40-50 [ ans</v>
      </c>
      <c r="E617" s="6" t="s">
        <v>6814</v>
      </c>
      <c r="F617" s="6" t="s">
        <v>1397</v>
      </c>
      <c r="G617" s="6" t="s">
        <v>1396</v>
      </c>
    </row>
    <row r="618" spans="1:7" x14ac:dyDescent="0.25">
      <c r="A618" s="7">
        <v>44033.059579525463</v>
      </c>
      <c r="B618" s="40" t="s">
        <v>6816</v>
      </c>
      <c r="C618" s="8">
        <v>38</v>
      </c>
      <c r="D618" s="12" t="str">
        <f t="shared" si="9"/>
        <v>[30-40[ ans</v>
      </c>
      <c r="E618" s="6" t="s">
        <v>6814</v>
      </c>
      <c r="F618" s="6" t="s">
        <v>1398</v>
      </c>
      <c r="G618" s="6" t="s">
        <v>1396</v>
      </c>
    </row>
    <row r="619" spans="1:7" x14ac:dyDescent="0.25">
      <c r="A619" s="7">
        <v>44033.061128726855</v>
      </c>
      <c r="B619" s="40" t="s">
        <v>6816</v>
      </c>
      <c r="C619" s="8">
        <v>39</v>
      </c>
      <c r="D619" s="12" t="str">
        <f t="shared" si="9"/>
        <v>[30-40[ ans</v>
      </c>
      <c r="E619" s="6" t="s">
        <v>6814</v>
      </c>
      <c r="F619" s="6" t="s">
        <v>1395</v>
      </c>
      <c r="G619" s="6" t="s">
        <v>1396</v>
      </c>
    </row>
    <row r="620" spans="1:7" x14ac:dyDescent="0.25">
      <c r="A620" s="7">
        <v>44033.061832037041</v>
      </c>
      <c r="B620" s="40" t="s">
        <v>6816</v>
      </c>
      <c r="C620" s="8">
        <v>41</v>
      </c>
      <c r="D620" s="12" t="str">
        <f t="shared" si="9"/>
        <v>[40-50 [ ans</v>
      </c>
      <c r="E620" s="6" t="s">
        <v>6814</v>
      </c>
      <c r="F620" s="6" t="s">
        <v>1397</v>
      </c>
      <c r="G620" s="6" t="s">
        <v>1400</v>
      </c>
    </row>
    <row r="621" spans="1:7" x14ac:dyDescent="0.25">
      <c r="A621" s="7">
        <v>44033.062636539355</v>
      </c>
      <c r="B621" s="40" t="s">
        <v>6816</v>
      </c>
      <c r="C621" s="8">
        <v>39</v>
      </c>
      <c r="D621" s="12" t="str">
        <f t="shared" si="9"/>
        <v>[30-40[ ans</v>
      </c>
      <c r="E621" s="6" t="s">
        <v>6814</v>
      </c>
      <c r="F621" s="6" t="s">
        <v>1397</v>
      </c>
      <c r="G621" s="6" t="s">
        <v>1396</v>
      </c>
    </row>
    <row r="622" spans="1:7" x14ac:dyDescent="0.25">
      <c r="A622" s="7">
        <v>44033.064284942127</v>
      </c>
      <c r="B622" s="40" t="s">
        <v>6816</v>
      </c>
      <c r="C622" s="8">
        <v>29</v>
      </c>
      <c r="D622" s="12" t="str">
        <f t="shared" si="9"/>
        <v>[20-30[ ans</v>
      </c>
      <c r="E622" s="6" t="s">
        <v>6814</v>
      </c>
      <c r="F622" s="6" t="s">
        <v>1395</v>
      </c>
      <c r="G622" s="6" t="s">
        <v>1396</v>
      </c>
    </row>
    <row r="623" spans="1:7" x14ac:dyDescent="0.25">
      <c r="A623" s="7">
        <v>44033.064769907403</v>
      </c>
      <c r="B623" s="40" t="s">
        <v>6816</v>
      </c>
      <c r="C623" s="8">
        <v>31</v>
      </c>
      <c r="D623" s="12" t="str">
        <f t="shared" si="9"/>
        <v>[30-40[ ans</v>
      </c>
      <c r="E623" s="6" t="s">
        <v>6814</v>
      </c>
      <c r="F623" s="6" t="s">
        <v>1397</v>
      </c>
      <c r="G623" s="6" t="s">
        <v>1400</v>
      </c>
    </row>
    <row r="624" spans="1:7" x14ac:dyDescent="0.25">
      <c r="A624" s="7">
        <v>44033.065331238424</v>
      </c>
      <c r="B624" s="40" t="s">
        <v>6816</v>
      </c>
      <c r="C624" s="8">
        <v>30</v>
      </c>
      <c r="D624" s="12" t="str">
        <f t="shared" si="9"/>
        <v>[30-40[ ans</v>
      </c>
      <c r="E624" s="6" t="s">
        <v>6814</v>
      </c>
      <c r="F624" s="6" t="s">
        <v>1398</v>
      </c>
      <c r="G624" s="6" t="s">
        <v>1400</v>
      </c>
    </row>
    <row r="625" spans="1:7" x14ac:dyDescent="0.25">
      <c r="A625" s="7">
        <v>44033.066072511574</v>
      </c>
      <c r="B625" s="40" t="s">
        <v>6816</v>
      </c>
      <c r="C625" s="8">
        <v>38</v>
      </c>
      <c r="D625" s="12" t="str">
        <f t="shared" si="9"/>
        <v>[30-40[ ans</v>
      </c>
      <c r="E625" s="6" t="s">
        <v>6814</v>
      </c>
      <c r="F625" s="6" t="s">
        <v>1397</v>
      </c>
      <c r="G625" s="6" t="s">
        <v>1396</v>
      </c>
    </row>
    <row r="626" spans="1:7" x14ac:dyDescent="0.25">
      <c r="A626" s="7">
        <v>44033.069853194444</v>
      </c>
      <c r="B626" s="40" t="s">
        <v>6816</v>
      </c>
      <c r="C626" s="8">
        <v>43</v>
      </c>
      <c r="D626" s="12" t="str">
        <f t="shared" si="9"/>
        <v>[40-50 [ ans</v>
      </c>
      <c r="E626" s="6" t="s">
        <v>6814</v>
      </c>
      <c r="F626" s="6" t="s">
        <v>1398</v>
      </c>
      <c r="G626" s="6" t="s">
        <v>1399</v>
      </c>
    </row>
    <row r="627" spans="1:7" x14ac:dyDescent="0.25">
      <c r="A627" s="7">
        <v>44033.070728981482</v>
      </c>
      <c r="B627" s="40" t="s">
        <v>6816</v>
      </c>
      <c r="C627" s="8">
        <v>43</v>
      </c>
      <c r="D627" s="12" t="str">
        <f t="shared" si="9"/>
        <v>[40-50 [ ans</v>
      </c>
      <c r="E627" s="6" t="s">
        <v>6814</v>
      </c>
      <c r="F627" s="6" t="s">
        <v>1397</v>
      </c>
      <c r="G627" s="6" t="s">
        <v>1396</v>
      </c>
    </row>
    <row r="628" spans="1:7" x14ac:dyDescent="0.25">
      <c r="A628" s="7">
        <v>44033.071530601854</v>
      </c>
      <c r="B628" s="40" t="s">
        <v>6816</v>
      </c>
      <c r="C628" s="8">
        <v>46</v>
      </c>
      <c r="D628" s="12" t="str">
        <f t="shared" si="9"/>
        <v>[40-50 [ ans</v>
      </c>
      <c r="E628" s="6" t="s">
        <v>6814</v>
      </c>
      <c r="F628" s="6" t="s">
        <v>1397</v>
      </c>
      <c r="G628" s="6" t="s">
        <v>1396</v>
      </c>
    </row>
    <row r="629" spans="1:7" x14ac:dyDescent="0.25">
      <c r="A629" s="7">
        <v>44033.072546655094</v>
      </c>
      <c r="B629" s="40" t="s">
        <v>6816</v>
      </c>
      <c r="C629" s="8">
        <v>32</v>
      </c>
      <c r="D629" s="12" t="str">
        <f t="shared" si="9"/>
        <v>[30-40[ ans</v>
      </c>
      <c r="E629" s="6" t="s">
        <v>6814</v>
      </c>
      <c r="F629" s="6" t="s">
        <v>1398</v>
      </c>
      <c r="G629" s="6" t="s">
        <v>1400</v>
      </c>
    </row>
    <row r="630" spans="1:7" x14ac:dyDescent="0.25">
      <c r="A630" s="7">
        <v>44033.073124178241</v>
      </c>
      <c r="B630" s="40" t="s">
        <v>6816</v>
      </c>
      <c r="C630" s="8">
        <v>28</v>
      </c>
      <c r="D630" s="12" t="str">
        <f t="shared" si="9"/>
        <v>[20-30[ ans</v>
      </c>
      <c r="E630" s="6" t="s">
        <v>6814</v>
      </c>
      <c r="F630" s="6" t="s">
        <v>1397</v>
      </c>
      <c r="G630" s="6" t="s">
        <v>1396</v>
      </c>
    </row>
    <row r="631" spans="1:7" x14ac:dyDescent="0.25">
      <c r="A631" s="7">
        <v>44033.073850219909</v>
      </c>
      <c r="B631" s="40" t="s">
        <v>6816</v>
      </c>
      <c r="C631" s="8">
        <v>27</v>
      </c>
      <c r="D631" s="12" t="str">
        <f t="shared" si="9"/>
        <v>[20-30[ ans</v>
      </c>
      <c r="E631" s="6" t="s">
        <v>6814</v>
      </c>
      <c r="F631" s="6" t="s">
        <v>1398</v>
      </c>
      <c r="G631" s="6" t="s">
        <v>1399</v>
      </c>
    </row>
    <row r="632" spans="1:7" x14ac:dyDescent="0.25">
      <c r="A632" s="7">
        <v>44033.074572476849</v>
      </c>
      <c r="B632" s="40" t="s">
        <v>6816</v>
      </c>
      <c r="C632" s="8">
        <v>22</v>
      </c>
      <c r="D632" s="12" t="str">
        <f t="shared" si="9"/>
        <v>[20-30[ ans</v>
      </c>
      <c r="E632" s="6" t="s">
        <v>6814</v>
      </c>
      <c r="F632" s="6" t="s">
        <v>1395</v>
      </c>
      <c r="G632" s="6" t="s">
        <v>1396</v>
      </c>
    </row>
    <row r="633" spans="1:7" x14ac:dyDescent="0.25">
      <c r="A633" s="7">
        <v>44033.075318402778</v>
      </c>
      <c r="B633" s="40" t="s">
        <v>6816</v>
      </c>
      <c r="C633" s="8">
        <v>47</v>
      </c>
      <c r="D633" s="12" t="str">
        <f t="shared" si="9"/>
        <v>[40-50 [ ans</v>
      </c>
      <c r="E633" s="6" t="s">
        <v>6814</v>
      </c>
      <c r="F633" s="6" t="s">
        <v>1395</v>
      </c>
      <c r="G633" s="6" t="s">
        <v>1400</v>
      </c>
    </row>
    <row r="634" spans="1:7" x14ac:dyDescent="0.25">
      <c r="A634" s="7">
        <v>44033.076005150462</v>
      </c>
      <c r="B634" s="40" t="s">
        <v>6816</v>
      </c>
      <c r="C634" s="8">
        <v>24</v>
      </c>
      <c r="D634" s="12" t="str">
        <f t="shared" si="9"/>
        <v>[20-30[ ans</v>
      </c>
      <c r="E634" s="6" t="s">
        <v>6814</v>
      </c>
      <c r="F634" s="6" t="s">
        <v>1409</v>
      </c>
      <c r="G634" s="6" t="s">
        <v>1396</v>
      </c>
    </row>
    <row r="635" spans="1:7" x14ac:dyDescent="0.25">
      <c r="A635" s="7">
        <v>44033.07668135417</v>
      </c>
      <c r="B635" s="40" t="s">
        <v>6816</v>
      </c>
      <c r="C635" s="8">
        <v>26</v>
      </c>
      <c r="D635" s="12" t="str">
        <f t="shared" si="9"/>
        <v>[20-30[ ans</v>
      </c>
      <c r="E635" s="6" t="s">
        <v>6814</v>
      </c>
      <c r="F635" s="6" t="s">
        <v>1395</v>
      </c>
      <c r="G635" s="6" t="s">
        <v>1399</v>
      </c>
    </row>
    <row r="636" spans="1:7" x14ac:dyDescent="0.25">
      <c r="A636" s="7">
        <v>44033.312835289355</v>
      </c>
      <c r="B636" s="40" t="s">
        <v>6816</v>
      </c>
      <c r="C636" s="8">
        <v>25</v>
      </c>
      <c r="D636" s="12" t="str">
        <f t="shared" si="9"/>
        <v>[20-30[ ans</v>
      </c>
      <c r="E636" s="6" t="s">
        <v>6814</v>
      </c>
      <c r="F636" s="6" t="s">
        <v>1398</v>
      </c>
      <c r="G636" s="6" t="s">
        <v>1396</v>
      </c>
    </row>
    <row r="637" spans="1:7" x14ac:dyDescent="0.25">
      <c r="A637" s="7">
        <v>44033.313691504634</v>
      </c>
      <c r="B637" s="40" t="s">
        <v>6816</v>
      </c>
      <c r="C637" s="8">
        <v>31</v>
      </c>
      <c r="D637" s="12" t="str">
        <f t="shared" si="9"/>
        <v>[30-40[ ans</v>
      </c>
      <c r="E637" s="6" t="s">
        <v>6814</v>
      </c>
      <c r="F637" s="6" t="s">
        <v>1397</v>
      </c>
      <c r="G637" s="6" t="s">
        <v>1399</v>
      </c>
    </row>
    <row r="638" spans="1:7" x14ac:dyDescent="0.25">
      <c r="A638" s="7">
        <v>44033.315692928241</v>
      </c>
      <c r="B638" s="40" t="s">
        <v>6816</v>
      </c>
      <c r="C638" s="8">
        <v>23</v>
      </c>
      <c r="D638" s="12" t="str">
        <f t="shared" si="9"/>
        <v>[20-30[ ans</v>
      </c>
      <c r="E638" s="6" t="s">
        <v>6814</v>
      </c>
      <c r="F638" s="6" t="s">
        <v>1398</v>
      </c>
      <c r="G638" s="6" t="s">
        <v>1396</v>
      </c>
    </row>
    <row r="639" spans="1:7" x14ac:dyDescent="0.25">
      <c r="A639" s="7">
        <v>44033.317180532409</v>
      </c>
      <c r="B639" s="40" t="s">
        <v>6816</v>
      </c>
      <c r="C639" s="8">
        <v>48</v>
      </c>
      <c r="D639" s="12" t="str">
        <f t="shared" si="9"/>
        <v>[40-50 [ ans</v>
      </c>
      <c r="E639" s="6" t="s">
        <v>6814</v>
      </c>
      <c r="F639" s="6" t="s">
        <v>1404</v>
      </c>
      <c r="G639" s="6" t="s">
        <v>1396</v>
      </c>
    </row>
    <row r="640" spans="1:7" x14ac:dyDescent="0.25">
      <c r="A640" s="7">
        <v>44033.318369606481</v>
      </c>
      <c r="B640" s="40" t="s">
        <v>6816</v>
      </c>
      <c r="C640" s="8">
        <v>20</v>
      </c>
      <c r="D640" s="12" t="str">
        <f t="shared" si="9"/>
        <v>[20-30[ ans</v>
      </c>
      <c r="E640" s="6" t="s">
        <v>6814</v>
      </c>
      <c r="F640" s="6" t="s">
        <v>1397</v>
      </c>
      <c r="G640" s="6" t="s">
        <v>1399</v>
      </c>
    </row>
    <row r="641" spans="1:7" x14ac:dyDescent="0.25">
      <c r="A641" s="7">
        <v>44033.318832395831</v>
      </c>
      <c r="B641" s="40" t="s">
        <v>6816</v>
      </c>
      <c r="C641" s="8">
        <v>38</v>
      </c>
      <c r="D641" s="12" t="str">
        <f t="shared" si="9"/>
        <v>[30-40[ ans</v>
      </c>
      <c r="E641" s="40" t="s">
        <v>6058</v>
      </c>
      <c r="F641" s="6" t="s">
        <v>1397</v>
      </c>
      <c r="G641" s="6" t="s">
        <v>1396</v>
      </c>
    </row>
    <row r="642" spans="1:7" x14ac:dyDescent="0.25">
      <c r="A642" s="7">
        <v>44033.319866874997</v>
      </c>
      <c r="B642" s="40" t="s">
        <v>6816</v>
      </c>
      <c r="C642" s="8">
        <v>25</v>
      </c>
      <c r="D642" s="12" t="str">
        <f t="shared" si="9"/>
        <v>[20-30[ ans</v>
      </c>
      <c r="E642" s="6" t="s">
        <v>6814</v>
      </c>
      <c r="F642" s="6" t="s">
        <v>1397</v>
      </c>
      <c r="G642" s="6" t="s">
        <v>1396</v>
      </c>
    </row>
    <row r="643" spans="1:7" x14ac:dyDescent="0.25">
      <c r="A643" s="7">
        <v>44033.320478611116</v>
      </c>
      <c r="B643" s="40" t="s">
        <v>6816</v>
      </c>
      <c r="C643" s="8">
        <v>38</v>
      </c>
      <c r="D643" s="12" t="str">
        <f t="shared" ref="D643:D706" si="10">IF(C643&lt;20," &lt; 20 ans", IF(C643&lt;30,"[20-30[ ans",IF(C643&lt;40,"[30-40[ ans",IF(C643&lt;50,"[40-50 [ ans",IF(C643&lt;60, "[50-60 [ ans","&gt; 60 ans")))))</f>
        <v>[30-40[ ans</v>
      </c>
      <c r="E643" s="6" t="s">
        <v>6814</v>
      </c>
      <c r="F643" s="6" t="s">
        <v>1397</v>
      </c>
      <c r="G643" s="6" t="s">
        <v>1400</v>
      </c>
    </row>
    <row r="644" spans="1:7" x14ac:dyDescent="0.25">
      <c r="A644" s="7">
        <v>44033.320766597222</v>
      </c>
      <c r="B644" s="40" t="s">
        <v>6816</v>
      </c>
      <c r="C644" s="8">
        <v>34</v>
      </c>
      <c r="D644" s="12" t="str">
        <f t="shared" si="10"/>
        <v>[30-40[ ans</v>
      </c>
      <c r="E644" s="6" t="s">
        <v>6814</v>
      </c>
      <c r="F644" s="6" t="s">
        <v>1397</v>
      </c>
      <c r="G644" s="6" t="s">
        <v>1396</v>
      </c>
    </row>
    <row r="645" spans="1:7" x14ac:dyDescent="0.25">
      <c r="A645" s="7">
        <v>44033.321644247684</v>
      </c>
      <c r="B645" s="40" t="s">
        <v>6816</v>
      </c>
      <c r="C645" s="8">
        <v>22</v>
      </c>
      <c r="D645" s="12" t="str">
        <f t="shared" si="10"/>
        <v>[20-30[ ans</v>
      </c>
      <c r="E645" s="6" t="s">
        <v>6814</v>
      </c>
      <c r="F645" s="6" t="s">
        <v>1397</v>
      </c>
      <c r="G645" s="6" t="s">
        <v>1396</v>
      </c>
    </row>
    <row r="646" spans="1:7" x14ac:dyDescent="0.25">
      <c r="A646" s="7">
        <v>44033.321837650466</v>
      </c>
      <c r="B646" s="40" t="s">
        <v>6816</v>
      </c>
      <c r="C646" s="8">
        <v>38</v>
      </c>
      <c r="D646" s="12" t="str">
        <f t="shared" si="10"/>
        <v>[30-40[ ans</v>
      </c>
      <c r="E646" s="6" t="s">
        <v>6814</v>
      </c>
      <c r="F646" s="6" t="s">
        <v>1398</v>
      </c>
      <c r="G646" s="6" t="s">
        <v>1396</v>
      </c>
    </row>
    <row r="647" spans="1:7" x14ac:dyDescent="0.25">
      <c r="A647" s="7">
        <v>44033.322916423611</v>
      </c>
      <c r="B647" s="40" t="s">
        <v>6816</v>
      </c>
      <c r="C647" s="8">
        <v>20</v>
      </c>
      <c r="D647" s="12" t="str">
        <f t="shared" si="10"/>
        <v>[20-30[ ans</v>
      </c>
      <c r="E647" s="6" t="s">
        <v>6814</v>
      </c>
      <c r="F647" s="6" t="s">
        <v>1397</v>
      </c>
      <c r="G647" s="6" t="s">
        <v>1396</v>
      </c>
    </row>
    <row r="648" spans="1:7" x14ac:dyDescent="0.25">
      <c r="A648" s="7">
        <v>44033.32360787037</v>
      </c>
      <c r="B648" s="40" t="s">
        <v>6816</v>
      </c>
      <c r="C648" s="8">
        <v>21</v>
      </c>
      <c r="D648" s="12" t="str">
        <f t="shared" si="10"/>
        <v>[20-30[ ans</v>
      </c>
      <c r="E648" s="6" t="s">
        <v>6814</v>
      </c>
      <c r="F648" s="6" t="s">
        <v>1397</v>
      </c>
      <c r="G648" s="6" t="s">
        <v>1399</v>
      </c>
    </row>
    <row r="649" spans="1:7" x14ac:dyDescent="0.25">
      <c r="A649" s="7">
        <v>44033.324674421296</v>
      </c>
      <c r="B649" s="40" t="s">
        <v>6816</v>
      </c>
      <c r="C649" s="8">
        <v>19</v>
      </c>
      <c r="D649" s="12" t="str">
        <f t="shared" si="10"/>
        <v xml:space="preserve"> &lt; 20 ans</v>
      </c>
      <c r="E649" s="6" t="s">
        <v>6814</v>
      </c>
      <c r="F649" s="6" t="s">
        <v>1395</v>
      </c>
      <c r="G649" s="6" t="s">
        <v>1396</v>
      </c>
    </row>
    <row r="650" spans="1:7" x14ac:dyDescent="0.25">
      <c r="A650" s="7">
        <v>44033.325085127319</v>
      </c>
      <c r="B650" s="40" t="s">
        <v>6816</v>
      </c>
      <c r="C650" s="8">
        <v>45</v>
      </c>
      <c r="D650" s="12" t="str">
        <f t="shared" si="10"/>
        <v>[40-50 [ ans</v>
      </c>
      <c r="E650" s="6" t="s">
        <v>6814</v>
      </c>
      <c r="F650" s="6" t="s">
        <v>1398</v>
      </c>
      <c r="G650" s="6" t="s">
        <v>1396</v>
      </c>
    </row>
    <row r="651" spans="1:7" x14ac:dyDescent="0.25">
      <c r="A651" s="7">
        <v>44033.32565726852</v>
      </c>
      <c r="B651" s="40" t="s">
        <v>6816</v>
      </c>
      <c r="C651" s="8">
        <v>25</v>
      </c>
      <c r="D651" s="12" t="str">
        <f t="shared" si="10"/>
        <v>[20-30[ ans</v>
      </c>
      <c r="E651" s="6" t="s">
        <v>6814</v>
      </c>
      <c r="F651" s="6" t="s">
        <v>1395</v>
      </c>
      <c r="G651" s="6" t="s">
        <v>1396</v>
      </c>
    </row>
    <row r="652" spans="1:7" x14ac:dyDescent="0.25">
      <c r="A652" s="7">
        <v>44033.325945231481</v>
      </c>
      <c r="B652" s="40" t="s">
        <v>6817</v>
      </c>
      <c r="C652" s="8">
        <v>39</v>
      </c>
      <c r="D652" s="12" t="str">
        <f t="shared" si="10"/>
        <v>[30-40[ ans</v>
      </c>
      <c r="E652" s="6" t="s">
        <v>6814</v>
      </c>
      <c r="F652" s="6" t="s">
        <v>1395</v>
      </c>
      <c r="G652" s="6" t="s">
        <v>1396</v>
      </c>
    </row>
    <row r="653" spans="1:7" x14ac:dyDescent="0.25">
      <c r="A653" s="7">
        <v>44033.326724687504</v>
      </c>
      <c r="B653" s="40" t="s">
        <v>6816</v>
      </c>
      <c r="C653" s="8">
        <v>19</v>
      </c>
      <c r="D653" s="12" t="str">
        <f t="shared" si="10"/>
        <v xml:space="preserve"> &lt; 20 ans</v>
      </c>
      <c r="E653" s="6" t="s">
        <v>6814</v>
      </c>
      <c r="F653" s="6" t="s">
        <v>1395</v>
      </c>
      <c r="G653" s="6" t="s">
        <v>1408</v>
      </c>
    </row>
    <row r="654" spans="1:7" x14ac:dyDescent="0.25">
      <c r="A654" s="7">
        <v>44033.328246585646</v>
      </c>
      <c r="B654" s="40" t="s">
        <v>6816</v>
      </c>
      <c r="C654" s="8">
        <v>42</v>
      </c>
      <c r="D654" s="12" t="str">
        <f t="shared" si="10"/>
        <v>[40-50 [ ans</v>
      </c>
      <c r="E654" s="6" t="s">
        <v>6814</v>
      </c>
      <c r="F654" s="6" t="s">
        <v>1397</v>
      </c>
      <c r="G654" s="6" t="s">
        <v>1396</v>
      </c>
    </row>
    <row r="655" spans="1:7" x14ac:dyDescent="0.25">
      <c r="A655" s="7">
        <v>44033.329186064817</v>
      </c>
      <c r="B655" s="40" t="s">
        <v>6816</v>
      </c>
      <c r="C655" s="8">
        <v>29</v>
      </c>
      <c r="D655" s="12" t="str">
        <f t="shared" si="10"/>
        <v>[20-30[ ans</v>
      </c>
      <c r="E655" s="6" t="s">
        <v>6814</v>
      </c>
      <c r="F655" s="6" t="s">
        <v>1395</v>
      </c>
      <c r="G655" s="6" t="s">
        <v>1396</v>
      </c>
    </row>
    <row r="656" spans="1:7" x14ac:dyDescent="0.25">
      <c r="A656" s="7">
        <v>44033.329579120371</v>
      </c>
      <c r="B656" s="40" t="s">
        <v>6816</v>
      </c>
      <c r="C656" s="8">
        <v>44</v>
      </c>
      <c r="D656" s="12" t="str">
        <f t="shared" si="10"/>
        <v>[40-50 [ ans</v>
      </c>
      <c r="E656" s="6" t="s">
        <v>6814</v>
      </c>
      <c r="F656" s="6" t="s">
        <v>1397</v>
      </c>
      <c r="G656" s="6" t="s">
        <v>1400</v>
      </c>
    </row>
    <row r="657" spans="1:7" x14ac:dyDescent="0.25">
      <c r="A657" s="7">
        <v>44033.329936770839</v>
      </c>
      <c r="B657" s="40" t="s">
        <v>6816</v>
      </c>
      <c r="C657" s="8">
        <v>28</v>
      </c>
      <c r="D657" s="12" t="str">
        <f t="shared" si="10"/>
        <v>[20-30[ ans</v>
      </c>
      <c r="E657" s="6" t="s">
        <v>6814</v>
      </c>
      <c r="F657" s="6" t="s">
        <v>1397</v>
      </c>
      <c r="G657" s="6" t="s">
        <v>1396</v>
      </c>
    </row>
    <row r="658" spans="1:7" x14ac:dyDescent="0.25">
      <c r="A658" s="7">
        <v>44033.330128275462</v>
      </c>
      <c r="B658" s="40" t="s">
        <v>6816</v>
      </c>
      <c r="C658" s="8">
        <v>32</v>
      </c>
      <c r="D658" s="12" t="str">
        <f t="shared" si="10"/>
        <v>[30-40[ ans</v>
      </c>
      <c r="E658" s="6" t="s">
        <v>6814</v>
      </c>
      <c r="F658" s="6" t="s">
        <v>1397</v>
      </c>
      <c r="G658" s="6" t="s">
        <v>1396</v>
      </c>
    </row>
    <row r="659" spans="1:7" x14ac:dyDescent="0.25">
      <c r="A659" s="7">
        <v>44033.331350925924</v>
      </c>
      <c r="B659" s="40" t="s">
        <v>6816</v>
      </c>
      <c r="C659" s="8">
        <v>51</v>
      </c>
      <c r="D659" s="12" t="str">
        <f t="shared" si="10"/>
        <v>[50-60 [ ans</v>
      </c>
      <c r="E659" s="6" t="s">
        <v>6814</v>
      </c>
      <c r="F659" s="6" t="s">
        <v>1397</v>
      </c>
      <c r="G659" s="6" t="s">
        <v>1396</v>
      </c>
    </row>
    <row r="660" spans="1:7" x14ac:dyDescent="0.25">
      <c r="A660" s="7">
        <v>44033.331365474536</v>
      </c>
      <c r="B660" s="40" t="s">
        <v>6816</v>
      </c>
      <c r="C660" s="8">
        <v>31</v>
      </c>
      <c r="D660" s="12" t="str">
        <f t="shared" si="10"/>
        <v>[30-40[ ans</v>
      </c>
      <c r="E660" s="6" t="s">
        <v>6814</v>
      </c>
      <c r="F660" s="6" t="s">
        <v>1395</v>
      </c>
      <c r="G660" s="6" t="s">
        <v>1400</v>
      </c>
    </row>
    <row r="661" spans="1:7" x14ac:dyDescent="0.25">
      <c r="A661" s="7">
        <v>44033.331928680556</v>
      </c>
      <c r="B661" s="40" t="s">
        <v>6816</v>
      </c>
      <c r="C661" s="8">
        <v>31</v>
      </c>
      <c r="D661" s="12" t="str">
        <f t="shared" si="10"/>
        <v>[30-40[ ans</v>
      </c>
      <c r="E661" s="6" t="s">
        <v>6814</v>
      </c>
      <c r="F661" s="6" t="s">
        <v>1397</v>
      </c>
      <c r="G661" s="6" t="s">
        <v>1396</v>
      </c>
    </row>
    <row r="662" spans="1:7" x14ac:dyDescent="0.25">
      <c r="A662" s="7">
        <v>44033.332195069444</v>
      </c>
      <c r="B662" s="40" t="s">
        <v>6816</v>
      </c>
      <c r="C662" s="8">
        <v>37</v>
      </c>
      <c r="D662" s="12" t="str">
        <f t="shared" si="10"/>
        <v>[30-40[ ans</v>
      </c>
      <c r="E662" s="6" t="s">
        <v>6814</v>
      </c>
      <c r="F662" s="6" t="s">
        <v>1397</v>
      </c>
      <c r="G662" s="6" t="s">
        <v>1396</v>
      </c>
    </row>
    <row r="663" spans="1:7" x14ac:dyDescent="0.25">
      <c r="A663" s="7">
        <v>44033.333020324077</v>
      </c>
      <c r="B663" s="40" t="s">
        <v>6816</v>
      </c>
      <c r="C663" s="8">
        <v>24</v>
      </c>
      <c r="D663" s="12" t="str">
        <f t="shared" si="10"/>
        <v>[20-30[ ans</v>
      </c>
      <c r="E663" s="6" t="s">
        <v>6814</v>
      </c>
      <c r="F663" s="6" t="s">
        <v>1395</v>
      </c>
      <c r="G663" s="6" t="s">
        <v>1399</v>
      </c>
    </row>
    <row r="664" spans="1:7" x14ac:dyDescent="0.25">
      <c r="A664" s="7">
        <v>44033.333294571756</v>
      </c>
      <c r="B664" s="40" t="s">
        <v>6816</v>
      </c>
      <c r="C664" s="8">
        <v>32</v>
      </c>
      <c r="D664" s="12" t="str">
        <f t="shared" si="10"/>
        <v>[30-40[ ans</v>
      </c>
      <c r="E664" s="6" t="s">
        <v>6814</v>
      </c>
      <c r="F664" s="6" t="s">
        <v>1398</v>
      </c>
      <c r="G664" s="6" t="s">
        <v>1396</v>
      </c>
    </row>
    <row r="665" spans="1:7" x14ac:dyDescent="0.25">
      <c r="A665" s="7">
        <v>44033.33397493056</v>
      </c>
      <c r="B665" s="40" t="s">
        <v>6816</v>
      </c>
      <c r="C665" s="8">
        <v>21</v>
      </c>
      <c r="D665" s="12" t="str">
        <f t="shared" si="10"/>
        <v>[20-30[ ans</v>
      </c>
      <c r="E665" s="6" t="s">
        <v>6814</v>
      </c>
      <c r="F665" s="6" t="s">
        <v>1397</v>
      </c>
      <c r="G665" s="6" t="s">
        <v>1400</v>
      </c>
    </row>
    <row r="666" spans="1:7" x14ac:dyDescent="0.25">
      <c r="A666" s="7">
        <v>44033.334144560184</v>
      </c>
      <c r="B666" s="40" t="s">
        <v>6816</v>
      </c>
      <c r="C666" s="8">
        <v>23</v>
      </c>
      <c r="D666" s="12" t="str">
        <f t="shared" si="10"/>
        <v>[20-30[ ans</v>
      </c>
      <c r="E666" s="6" t="s">
        <v>6814</v>
      </c>
      <c r="F666" s="6" t="s">
        <v>1398</v>
      </c>
      <c r="G666" s="6" t="s">
        <v>1399</v>
      </c>
    </row>
    <row r="667" spans="1:7" x14ac:dyDescent="0.25">
      <c r="A667" s="7">
        <v>44033.334693877317</v>
      </c>
      <c r="B667" s="40" t="s">
        <v>6817</v>
      </c>
      <c r="C667" s="8">
        <v>26</v>
      </c>
      <c r="D667" s="12" t="str">
        <f t="shared" si="10"/>
        <v>[20-30[ ans</v>
      </c>
      <c r="E667" s="6" t="s">
        <v>6814</v>
      </c>
      <c r="F667" s="6" t="s">
        <v>1398</v>
      </c>
      <c r="G667" s="6" t="s">
        <v>1396</v>
      </c>
    </row>
    <row r="668" spans="1:7" x14ac:dyDescent="0.25">
      <c r="A668" s="7">
        <v>44033.335120138887</v>
      </c>
      <c r="B668" s="40" t="s">
        <v>6816</v>
      </c>
      <c r="C668" s="8">
        <v>24</v>
      </c>
      <c r="D668" s="12" t="str">
        <f t="shared" si="10"/>
        <v>[20-30[ ans</v>
      </c>
      <c r="E668" s="6" t="s">
        <v>6814</v>
      </c>
      <c r="F668" s="6" t="s">
        <v>1397</v>
      </c>
      <c r="G668" s="6" t="s">
        <v>1396</v>
      </c>
    </row>
    <row r="669" spans="1:7" x14ac:dyDescent="0.25">
      <c r="A669" s="7">
        <v>44033.335412928238</v>
      </c>
      <c r="B669" s="40" t="s">
        <v>6816</v>
      </c>
      <c r="C669" s="8">
        <v>23</v>
      </c>
      <c r="D669" s="12" t="str">
        <f t="shared" si="10"/>
        <v>[20-30[ ans</v>
      </c>
      <c r="E669" s="6" t="s">
        <v>6814</v>
      </c>
      <c r="F669" s="6" t="s">
        <v>1398</v>
      </c>
      <c r="G669" s="6" t="s">
        <v>1396</v>
      </c>
    </row>
    <row r="670" spans="1:7" x14ac:dyDescent="0.25">
      <c r="A670" s="7">
        <v>44033.336150682866</v>
      </c>
      <c r="B670" s="40" t="s">
        <v>6816</v>
      </c>
      <c r="C670" s="8">
        <v>41</v>
      </c>
      <c r="D670" s="12" t="str">
        <f t="shared" si="10"/>
        <v>[40-50 [ ans</v>
      </c>
      <c r="E670" s="6" t="s">
        <v>6814</v>
      </c>
      <c r="F670" s="6" t="s">
        <v>1397</v>
      </c>
      <c r="G670" s="6" t="s">
        <v>1399</v>
      </c>
    </row>
    <row r="671" spans="1:7" x14ac:dyDescent="0.25">
      <c r="A671" s="7">
        <v>44033.336278877316</v>
      </c>
      <c r="B671" s="40" t="s">
        <v>6816</v>
      </c>
      <c r="C671" s="8">
        <v>42</v>
      </c>
      <c r="D671" s="12" t="str">
        <f t="shared" si="10"/>
        <v>[40-50 [ ans</v>
      </c>
      <c r="E671" s="6" t="s">
        <v>6814</v>
      </c>
      <c r="F671" s="6" t="s">
        <v>1397</v>
      </c>
      <c r="G671" s="6" t="s">
        <v>1396</v>
      </c>
    </row>
    <row r="672" spans="1:7" x14ac:dyDescent="0.25">
      <c r="A672" s="7">
        <v>44033.33841960648</v>
      </c>
      <c r="B672" s="40" t="s">
        <v>6816</v>
      </c>
      <c r="C672" s="8">
        <v>35</v>
      </c>
      <c r="D672" s="12" t="str">
        <f t="shared" si="10"/>
        <v>[30-40[ ans</v>
      </c>
      <c r="E672" s="6" t="s">
        <v>6814</v>
      </c>
      <c r="F672" s="6" t="s">
        <v>1395</v>
      </c>
      <c r="G672" s="6" t="s">
        <v>1396</v>
      </c>
    </row>
    <row r="673" spans="1:7" x14ac:dyDescent="0.25">
      <c r="A673" s="7">
        <v>44033.339344050924</v>
      </c>
      <c r="B673" s="40" t="s">
        <v>6816</v>
      </c>
      <c r="C673" s="8">
        <v>30</v>
      </c>
      <c r="D673" s="12" t="str">
        <f t="shared" si="10"/>
        <v>[30-40[ ans</v>
      </c>
      <c r="E673" s="40" t="s">
        <v>6058</v>
      </c>
      <c r="F673" s="6" t="s">
        <v>1397</v>
      </c>
      <c r="G673" s="6" t="s">
        <v>1396</v>
      </c>
    </row>
    <row r="674" spans="1:7" x14ac:dyDescent="0.25">
      <c r="A674" s="7">
        <v>44033.339672303242</v>
      </c>
      <c r="B674" s="40" t="s">
        <v>6817</v>
      </c>
      <c r="C674" s="8">
        <v>20</v>
      </c>
      <c r="D674" s="12" t="str">
        <f t="shared" si="10"/>
        <v>[20-30[ ans</v>
      </c>
      <c r="E674" s="6" t="s">
        <v>6814</v>
      </c>
      <c r="F674" s="6" t="s">
        <v>1397</v>
      </c>
      <c r="G674" s="6" t="s">
        <v>1396</v>
      </c>
    </row>
    <row r="675" spans="1:7" x14ac:dyDescent="0.25">
      <c r="A675" s="7">
        <v>44033.341235254629</v>
      </c>
      <c r="B675" s="40" t="s">
        <v>6816</v>
      </c>
      <c r="C675" s="8">
        <v>50</v>
      </c>
      <c r="D675" s="12" t="str">
        <f t="shared" si="10"/>
        <v>[50-60 [ ans</v>
      </c>
      <c r="E675" s="6" t="s">
        <v>6814</v>
      </c>
      <c r="F675" s="6" t="s">
        <v>1398</v>
      </c>
      <c r="G675" s="6" t="s">
        <v>1396</v>
      </c>
    </row>
    <row r="676" spans="1:7" x14ac:dyDescent="0.25">
      <c r="A676" s="7">
        <v>44033.341939768521</v>
      </c>
      <c r="B676" s="40" t="s">
        <v>6816</v>
      </c>
      <c r="C676" s="8">
        <v>19</v>
      </c>
      <c r="D676" s="12" t="str">
        <f t="shared" si="10"/>
        <v xml:space="preserve"> &lt; 20 ans</v>
      </c>
      <c r="E676" s="6" t="s">
        <v>6814</v>
      </c>
      <c r="F676" s="6" t="s">
        <v>1402</v>
      </c>
      <c r="G676" s="6" t="s">
        <v>1396</v>
      </c>
    </row>
    <row r="677" spans="1:7" x14ac:dyDescent="0.25">
      <c r="A677" s="7">
        <v>44033.343239166672</v>
      </c>
      <c r="B677" s="40" t="s">
        <v>6816</v>
      </c>
      <c r="C677" s="8">
        <v>43</v>
      </c>
      <c r="D677" s="12" t="str">
        <f t="shared" si="10"/>
        <v>[40-50 [ ans</v>
      </c>
      <c r="E677" s="6" t="s">
        <v>6814</v>
      </c>
      <c r="F677" s="6" t="s">
        <v>1398</v>
      </c>
      <c r="G677" s="6" t="s">
        <v>1396</v>
      </c>
    </row>
    <row r="678" spans="1:7" x14ac:dyDescent="0.25">
      <c r="A678" s="7">
        <v>44033.343548946759</v>
      </c>
      <c r="B678" s="40" t="s">
        <v>6816</v>
      </c>
      <c r="C678" s="8">
        <v>42</v>
      </c>
      <c r="D678" s="12" t="str">
        <f t="shared" si="10"/>
        <v>[40-50 [ ans</v>
      </c>
      <c r="E678" s="6" t="s">
        <v>6814</v>
      </c>
      <c r="F678" s="6" t="s">
        <v>1397</v>
      </c>
      <c r="G678" s="6" t="s">
        <v>1396</v>
      </c>
    </row>
    <row r="679" spans="1:7" x14ac:dyDescent="0.25">
      <c r="A679" s="7">
        <v>44033.344138194443</v>
      </c>
      <c r="B679" s="40" t="s">
        <v>6816</v>
      </c>
      <c r="C679" s="8">
        <v>25</v>
      </c>
      <c r="D679" s="12" t="str">
        <f t="shared" si="10"/>
        <v>[20-30[ ans</v>
      </c>
      <c r="E679" s="6" t="s">
        <v>6814</v>
      </c>
      <c r="F679" s="6" t="s">
        <v>1395</v>
      </c>
      <c r="G679" s="6" t="s">
        <v>1396</v>
      </c>
    </row>
    <row r="680" spans="1:7" x14ac:dyDescent="0.25">
      <c r="A680" s="7">
        <v>44033.344504398148</v>
      </c>
      <c r="B680" s="40" t="s">
        <v>6816</v>
      </c>
      <c r="C680" s="8">
        <v>35</v>
      </c>
      <c r="D680" s="12" t="str">
        <f t="shared" si="10"/>
        <v>[30-40[ ans</v>
      </c>
      <c r="E680" s="6" t="s">
        <v>6814</v>
      </c>
      <c r="F680" s="6" t="s">
        <v>1397</v>
      </c>
      <c r="G680" s="6" t="s">
        <v>1400</v>
      </c>
    </row>
    <row r="681" spans="1:7" x14ac:dyDescent="0.25">
      <c r="A681" s="7">
        <v>44033.345238796297</v>
      </c>
      <c r="B681" s="40" t="s">
        <v>6816</v>
      </c>
      <c r="C681" s="8">
        <v>33</v>
      </c>
      <c r="D681" s="12" t="str">
        <f t="shared" si="10"/>
        <v>[30-40[ ans</v>
      </c>
      <c r="E681" s="6" t="s">
        <v>6814</v>
      </c>
      <c r="F681" s="6" t="s">
        <v>1397</v>
      </c>
      <c r="G681" s="6" t="s">
        <v>1396</v>
      </c>
    </row>
    <row r="682" spans="1:7" x14ac:dyDescent="0.25">
      <c r="A682" s="7">
        <v>44033.345488067134</v>
      </c>
      <c r="B682" s="40" t="s">
        <v>6816</v>
      </c>
      <c r="C682" s="8">
        <v>18</v>
      </c>
      <c r="D682" s="12" t="str">
        <f t="shared" si="10"/>
        <v xml:space="preserve"> &lt; 20 ans</v>
      </c>
      <c r="E682" s="6" t="s">
        <v>6814</v>
      </c>
      <c r="F682" s="6" t="s">
        <v>1397</v>
      </c>
      <c r="G682" s="6" t="s">
        <v>1400</v>
      </c>
    </row>
    <row r="683" spans="1:7" x14ac:dyDescent="0.25">
      <c r="A683" s="7">
        <v>44033.345835266198</v>
      </c>
      <c r="B683" s="40" t="s">
        <v>6816</v>
      </c>
      <c r="C683" s="8">
        <v>25</v>
      </c>
      <c r="D683" s="12" t="str">
        <f t="shared" si="10"/>
        <v>[20-30[ ans</v>
      </c>
      <c r="E683" s="6" t="s">
        <v>6814</v>
      </c>
      <c r="F683" s="6" t="s">
        <v>1397</v>
      </c>
      <c r="G683" s="6" t="s">
        <v>1396</v>
      </c>
    </row>
    <row r="684" spans="1:7" x14ac:dyDescent="0.25">
      <c r="A684" s="7">
        <v>44033.346561284721</v>
      </c>
      <c r="B684" s="40" t="s">
        <v>6816</v>
      </c>
      <c r="C684" s="8">
        <v>25</v>
      </c>
      <c r="D684" s="12" t="str">
        <f t="shared" si="10"/>
        <v>[20-30[ ans</v>
      </c>
      <c r="E684" s="6" t="s">
        <v>6814</v>
      </c>
      <c r="F684" s="6" t="s">
        <v>1397</v>
      </c>
      <c r="G684" s="6" t="s">
        <v>1396</v>
      </c>
    </row>
    <row r="685" spans="1:7" x14ac:dyDescent="0.25">
      <c r="A685" s="7">
        <v>44033.347565381948</v>
      </c>
      <c r="B685" s="40" t="s">
        <v>6817</v>
      </c>
      <c r="C685" s="8">
        <v>37</v>
      </c>
      <c r="D685" s="12" t="str">
        <f t="shared" si="10"/>
        <v>[30-40[ ans</v>
      </c>
      <c r="E685" s="6" t="s">
        <v>6814</v>
      </c>
      <c r="F685" s="6" t="s">
        <v>1397</v>
      </c>
      <c r="G685" s="6" t="s">
        <v>1396</v>
      </c>
    </row>
    <row r="686" spans="1:7" x14ac:dyDescent="0.25">
      <c r="A686" s="7">
        <v>44033.347976874997</v>
      </c>
      <c r="B686" s="40" t="s">
        <v>6816</v>
      </c>
      <c r="C686" s="8">
        <v>20</v>
      </c>
      <c r="D686" s="12" t="str">
        <f t="shared" si="10"/>
        <v>[20-30[ ans</v>
      </c>
      <c r="E686" s="6" t="s">
        <v>6814</v>
      </c>
      <c r="F686" s="6" t="s">
        <v>1397</v>
      </c>
      <c r="G686" s="6" t="s">
        <v>1396</v>
      </c>
    </row>
    <row r="687" spans="1:7" x14ac:dyDescent="0.25">
      <c r="A687" s="7">
        <v>44033.348323611106</v>
      </c>
      <c r="B687" s="40" t="s">
        <v>6816</v>
      </c>
      <c r="C687" s="8">
        <v>31</v>
      </c>
      <c r="D687" s="12" t="str">
        <f t="shared" si="10"/>
        <v>[30-40[ ans</v>
      </c>
      <c r="E687" s="6" t="s">
        <v>6814</v>
      </c>
      <c r="F687" s="6" t="s">
        <v>1395</v>
      </c>
      <c r="G687" s="6" t="s">
        <v>1396</v>
      </c>
    </row>
    <row r="688" spans="1:7" x14ac:dyDescent="0.25">
      <c r="A688" s="7">
        <v>44033.349261643518</v>
      </c>
      <c r="B688" s="40" t="s">
        <v>6816</v>
      </c>
      <c r="C688" s="8">
        <v>25</v>
      </c>
      <c r="D688" s="12" t="str">
        <f t="shared" si="10"/>
        <v>[20-30[ ans</v>
      </c>
      <c r="E688" s="6" t="s">
        <v>6814</v>
      </c>
      <c r="F688" s="6" t="s">
        <v>1395</v>
      </c>
      <c r="G688" s="6" t="s">
        <v>1399</v>
      </c>
    </row>
    <row r="689" spans="1:7" x14ac:dyDescent="0.25">
      <c r="A689" s="7">
        <v>44033.349813946756</v>
      </c>
      <c r="B689" s="40" t="s">
        <v>6816</v>
      </c>
      <c r="C689" s="8">
        <v>21</v>
      </c>
      <c r="D689" s="12" t="str">
        <f t="shared" si="10"/>
        <v>[20-30[ ans</v>
      </c>
      <c r="E689" s="6" t="s">
        <v>6814</v>
      </c>
      <c r="F689" s="6" t="s">
        <v>1395</v>
      </c>
      <c r="G689" s="6" t="s">
        <v>1399</v>
      </c>
    </row>
    <row r="690" spans="1:7" x14ac:dyDescent="0.25">
      <c r="A690" s="7">
        <v>44033.3526021875</v>
      </c>
      <c r="B690" s="40" t="s">
        <v>6817</v>
      </c>
      <c r="C690" s="8">
        <v>40</v>
      </c>
      <c r="D690" s="12" t="str">
        <f t="shared" si="10"/>
        <v>[40-50 [ ans</v>
      </c>
      <c r="E690" s="6" t="s">
        <v>6814</v>
      </c>
      <c r="F690" s="6" t="s">
        <v>1395</v>
      </c>
      <c r="G690" s="6" t="s">
        <v>1400</v>
      </c>
    </row>
    <row r="691" spans="1:7" x14ac:dyDescent="0.25">
      <c r="A691" s="7">
        <v>44033.352668912034</v>
      </c>
      <c r="B691" s="40" t="s">
        <v>6816</v>
      </c>
      <c r="C691" s="8">
        <v>23</v>
      </c>
      <c r="D691" s="12" t="str">
        <f t="shared" si="10"/>
        <v>[20-30[ ans</v>
      </c>
      <c r="E691" s="6" t="s">
        <v>6814</v>
      </c>
      <c r="F691" s="6" t="s">
        <v>1397</v>
      </c>
      <c r="G691" s="6" t="s">
        <v>1396</v>
      </c>
    </row>
    <row r="692" spans="1:7" x14ac:dyDescent="0.25">
      <c r="A692" s="7">
        <v>44033.354811840283</v>
      </c>
      <c r="B692" s="40" t="s">
        <v>6816</v>
      </c>
      <c r="C692" s="8">
        <v>26</v>
      </c>
      <c r="D692" s="12" t="str">
        <f t="shared" si="10"/>
        <v>[20-30[ ans</v>
      </c>
      <c r="E692" s="6" t="s">
        <v>6814</v>
      </c>
      <c r="F692" s="6" t="s">
        <v>1397</v>
      </c>
      <c r="G692" s="6" t="s">
        <v>1396</v>
      </c>
    </row>
    <row r="693" spans="1:7" x14ac:dyDescent="0.25">
      <c r="A693" s="7">
        <v>44033.354933900468</v>
      </c>
      <c r="B693" s="40" t="s">
        <v>6816</v>
      </c>
      <c r="C693" s="8">
        <v>29</v>
      </c>
      <c r="D693" s="12" t="str">
        <f t="shared" si="10"/>
        <v>[20-30[ ans</v>
      </c>
      <c r="E693" s="6" t="s">
        <v>6814</v>
      </c>
      <c r="F693" s="6" t="s">
        <v>1395</v>
      </c>
      <c r="G693" s="6" t="s">
        <v>1396</v>
      </c>
    </row>
    <row r="694" spans="1:7" x14ac:dyDescent="0.25">
      <c r="A694" s="7">
        <v>44033.356212349536</v>
      </c>
      <c r="B694" s="40" t="s">
        <v>6816</v>
      </c>
      <c r="C694" s="8">
        <v>24</v>
      </c>
      <c r="D694" s="12" t="str">
        <f t="shared" si="10"/>
        <v>[20-30[ ans</v>
      </c>
      <c r="E694" s="6" t="s">
        <v>6814</v>
      </c>
      <c r="F694" s="6" t="s">
        <v>1398</v>
      </c>
      <c r="G694" s="6" t="s">
        <v>1396</v>
      </c>
    </row>
    <row r="695" spans="1:7" x14ac:dyDescent="0.25">
      <c r="A695" s="7">
        <v>44033.356989641208</v>
      </c>
      <c r="B695" s="40" t="s">
        <v>6816</v>
      </c>
      <c r="C695" s="8">
        <v>29</v>
      </c>
      <c r="D695" s="12" t="str">
        <f t="shared" si="10"/>
        <v>[20-30[ ans</v>
      </c>
      <c r="E695" s="6" t="s">
        <v>6814</v>
      </c>
      <c r="F695" s="6" t="s">
        <v>1397</v>
      </c>
      <c r="G695" s="6" t="s">
        <v>1396</v>
      </c>
    </row>
    <row r="696" spans="1:7" x14ac:dyDescent="0.25">
      <c r="A696" s="7">
        <v>44033.357151701392</v>
      </c>
      <c r="B696" s="40" t="s">
        <v>6816</v>
      </c>
      <c r="C696" s="8">
        <v>35</v>
      </c>
      <c r="D696" s="12" t="str">
        <f t="shared" si="10"/>
        <v>[30-40[ ans</v>
      </c>
      <c r="E696" s="6" t="s">
        <v>6814</v>
      </c>
      <c r="F696" s="6" t="s">
        <v>1397</v>
      </c>
      <c r="G696" s="6" t="s">
        <v>1396</v>
      </c>
    </row>
    <row r="697" spans="1:7" x14ac:dyDescent="0.25">
      <c r="A697" s="7">
        <v>44033.357764340282</v>
      </c>
      <c r="B697" s="40" t="s">
        <v>6816</v>
      </c>
      <c r="C697" s="6">
        <v>20</v>
      </c>
      <c r="D697" s="12" t="str">
        <f t="shared" si="10"/>
        <v>[20-30[ ans</v>
      </c>
      <c r="E697" s="6" t="s">
        <v>6814</v>
      </c>
      <c r="F697" s="6" t="s">
        <v>1397</v>
      </c>
      <c r="G697" s="6" t="s">
        <v>1396</v>
      </c>
    </row>
    <row r="698" spans="1:7" x14ac:dyDescent="0.25">
      <c r="A698" s="7">
        <v>44033.358659791666</v>
      </c>
      <c r="B698" s="40" t="s">
        <v>6816</v>
      </c>
      <c r="C698" s="8">
        <v>20</v>
      </c>
      <c r="D698" s="12" t="str">
        <f t="shared" si="10"/>
        <v>[20-30[ ans</v>
      </c>
      <c r="E698" s="6" t="s">
        <v>6814</v>
      </c>
      <c r="F698" s="6" t="s">
        <v>1397</v>
      </c>
      <c r="G698" s="6" t="s">
        <v>1396</v>
      </c>
    </row>
    <row r="699" spans="1:7" x14ac:dyDescent="0.25">
      <c r="A699" s="7">
        <v>44033.360400983795</v>
      </c>
      <c r="B699" s="40" t="s">
        <v>6816</v>
      </c>
      <c r="C699" s="8">
        <v>25</v>
      </c>
      <c r="D699" s="12" t="str">
        <f t="shared" si="10"/>
        <v>[20-30[ ans</v>
      </c>
      <c r="E699" s="6" t="s">
        <v>6814</v>
      </c>
      <c r="F699" s="6" t="s">
        <v>1397</v>
      </c>
      <c r="G699" s="6" t="s">
        <v>1399</v>
      </c>
    </row>
    <row r="700" spans="1:7" x14ac:dyDescent="0.25">
      <c r="A700" s="7">
        <v>44033.36186128472</v>
      </c>
      <c r="B700" s="40" t="s">
        <v>6816</v>
      </c>
      <c r="C700" s="8">
        <v>40</v>
      </c>
      <c r="D700" s="12" t="str">
        <f t="shared" si="10"/>
        <v>[40-50 [ ans</v>
      </c>
      <c r="E700" s="6" t="s">
        <v>6814</v>
      </c>
      <c r="F700" s="6" t="s">
        <v>1397</v>
      </c>
      <c r="G700" s="6" t="s">
        <v>1396</v>
      </c>
    </row>
    <row r="701" spans="1:7" x14ac:dyDescent="0.25">
      <c r="A701" s="7">
        <v>44033.362119872691</v>
      </c>
      <c r="B701" s="40" t="s">
        <v>6816</v>
      </c>
      <c r="C701" s="8">
        <v>35</v>
      </c>
      <c r="D701" s="12" t="str">
        <f t="shared" si="10"/>
        <v>[30-40[ ans</v>
      </c>
      <c r="E701" s="6" t="s">
        <v>6814</v>
      </c>
      <c r="F701" s="6" t="s">
        <v>1398</v>
      </c>
      <c r="G701" s="6" t="s">
        <v>1408</v>
      </c>
    </row>
    <row r="702" spans="1:7" x14ac:dyDescent="0.25">
      <c r="A702" s="7">
        <v>44033.362911562501</v>
      </c>
      <c r="B702" s="40" t="s">
        <v>6817</v>
      </c>
      <c r="C702" s="8">
        <v>23</v>
      </c>
      <c r="D702" s="12" t="str">
        <f t="shared" si="10"/>
        <v>[20-30[ ans</v>
      </c>
      <c r="E702" s="6" t="s">
        <v>6814</v>
      </c>
      <c r="F702" s="6" t="s">
        <v>1398</v>
      </c>
      <c r="G702" s="6" t="s">
        <v>1396</v>
      </c>
    </row>
    <row r="703" spans="1:7" x14ac:dyDescent="0.25">
      <c r="A703" s="7">
        <v>44033.363205601854</v>
      </c>
      <c r="B703" s="40" t="s">
        <v>6816</v>
      </c>
      <c r="C703" s="8">
        <v>38</v>
      </c>
      <c r="D703" s="12" t="str">
        <f t="shared" si="10"/>
        <v>[30-40[ ans</v>
      </c>
      <c r="E703" s="6" t="s">
        <v>6814</v>
      </c>
      <c r="F703" s="6" t="s">
        <v>1397</v>
      </c>
      <c r="G703" s="6" t="s">
        <v>1399</v>
      </c>
    </row>
    <row r="704" spans="1:7" x14ac:dyDescent="0.25">
      <c r="A704" s="7">
        <v>44033.364262858799</v>
      </c>
      <c r="B704" s="40" t="s">
        <v>6816</v>
      </c>
      <c r="C704" s="8">
        <v>32</v>
      </c>
      <c r="D704" s="12" t="str">
        <f t="shared" si="10"/>
        <v>[30-40[ ans</v>
      </c>
      <c r="E704" s="6" t="s">
        <v>6814</v>
      </c>
      <c r="F704" s="6" t="s">
        <v>1398</v>
      </c>
      <c r="G704" s="6" t="s">
        <v>1396</v>
      </c>
    </row>
    <row r="705" spans="1:7" x14ac:dyDescent="0.25">
      <c r="A705" s="7">
        <v>44033.365333055553</v>
      </c>
      <c r="B705" s="40" t="s">
        <v>6817</v>
      </c>
      <c r="C705" s="8">
        <v>27</v>
      </c>
      <c r="D705" s="12" t="str">
        <f t="shared" si="10"/>
        <v>[20-30[ ans</v>
      </c>
      <c r="E705" s="6" t="s">
        <v>6814</v>
      </c>
      <c r="F705" s="6" t="s">
        <v>1397</v>
      </c>
      <c r="G705" s="6" t="s">
        <v>1400</v>
      </c>
    </row>
    <row r="706" spans="1:7" x14ac:dyDescent="0.25">
      <c r="A706" s="7">
        <v>44033.365630625005</v>
      </c>
      <c r="B706" s="40" t="s">
        <v>6816</v>
      </c>
      <c r="C706" s="8">
        <v>31</v>
      </c>
      <c r="D706" s="12" t="str">
        <f t="shared" si="10"/>
        <v>[30-40[ ans</v>
      </c>
      <c r="E706" s="6" t="s">
        <v>6814</v>
      </c>
      <c r="F706" s="6" t="s">
        <v>1397</v>
      </c>
      <c r="G706" s="6" t="s">
        <v>1400</v>
      </c>
    </row>
    <row r="707" spans="1:7" x14ac:dyDescent="0.25">
      <c r="A707" s="7">
        <v>44033.36597460648</v>
      </c>
      <c r="B707" s="40" t="s">
        <v>6817</v>
      </c>
      <c r="C707" s="8">
        <v>21</v>
      </c>
      <c r="D707" s="12" t="str">
        <f t="shared" ref="D707:D770" si="11">IF(C707&lt;20," &lt; 20 ans", IF(C707&lt;30,"[20-30[ ans",IF(C707&lt;40,"[30-40[ ans",IF(C707&lt;50,"[40-50 [ ans",IF(C707&lt;60, "[50-60 [ ans","&gt; 60 ans")))))</f>
        <v>[20-30[ ans</v>
      </c>
      <c r="E707" s="6" t="s">
        <v>6814</v>
      </c>
      <c r="F707" s="6" t="s">
        <v>1397</v>
      </c>
      <c r="G707" s="6" t="s">
        <v>1396</v>
      </c>
    </row>
    <row r="708" spans="1:7" x14ac:dyDescent="0.25">
      <c r="A708" s="7">
        <v>44033.372483368061</v>
      </c>
      <c r="B708" s="40" t="s">
        <v>6816</v>
      </c>
      <c r="C708" s="8">
        <v>20</v>
      </c>
      <c r="D708" s="12" t="str">
        <f t="shared" si="11"/>
        <v>[20-30[ ans</v>
      </c>
      <c r="E708" s="6" t="s">
        <v>6814</v>
      </c>
      <c r="F708" s="6" t="s">
        <v>1402</v>
      </c>
      <c r="G708" s="6" t="s">
        <v>1400</v>
      </c>
    </row>
    <row r="709" spans="1:7" x14ac:dyDescent="0.25">
      <c r="A709" s="7">
        <v>44033.374077199071</v>
      </c>
      <c r="B709" s="40" t="s">
        <v>6816</v>
      </c>
      <c r="C709" s="8">
        <v>38</v>
      </c>
      <c r="D709" s="12" t="str">
        <f t="shared" si="11"/>
        <v>[30-40[ ans</v>
      </c>
      <c r="E709" s="6" t="s">
        <v>6814</v>
      </c>
      <c r="F709" s="6" t="s">
        <v>1397</v>
      </c>
      <c r="G709" s="6" t="s">
        <v>1396</v>
      </c>
    </row>
    <row r="710" spans="1:7" x14ac:dyDescent="0.25">
      <c r="A710" s="7">
        <v>44033.375308344912</v>
      </c>
      <c r="B710" s="40" t="s">
        <v>6816</v>
      </c>
      <c r="C710" s="8">
        <v>47</v>
      </c>
      <c r="D710" s="12" t="str">
        <f t="shared" si="11"/>
        <v>[40-50 [ ans</v>
      </c>
      <c r="E710" s="6" t="s">
        <v>6814</v>
      </c>
      <c r="F710" s="6" t="s">
        <v>1397</v>
      </c>
      <c r="G710" s="6" t="s">
        <v>1396</v>
      </c>
    </row>
    <row r="711" spans="1:7" x14ac:dyDescent="0.25">
      <c r="A711" s="7">
        <v>44033.377907604168</v>
      </c>
      <c r="B711" s="40" t="s">
        <v>6816</v>
      </c>
      <c r="C711" s="8">
        <v>41</v>
      </c>
      <c r="D711" s="12" t="str">
        <f t="shared" si="11"/>
        <v>[40-50 [ ans</v>
      </c>
      <c r="E711" s="6" t="s">
        <v>6814</v>
      </c>
      <c r="F711" s="6" t="s">
        <v>1397</v>
      </c>
      <c r="G711" s="6" t="s">
        <v>1399</v>
      </c>
    </row>
    <row r="712" spans="1:7" x14ac:dyDescent="0.25">
      <c r="A712" s="7">
        <v>44033.37863363426</v>
      </c>
      <c r="B712" s="40" t="s">
        <v>6816</v>
      </c>
      <c r="C712" s="8">
        <v>32</v>
      </c>
      <c r="D712" s="12" t="str">
        <f t="shared" si="11"/>
        <v>[30-40[ ans</v>
      </c>
      <c r="E712" s="6" t="s">
        <v>6814</v>
      </c>
      <c r="F712" s="6" t="s">
        <v>1397</v>
      </c>
      <c r="G712" s="6" t="s">
        <v>1396</v>
      </c>
    </row>
    <row r="713" spans="1:7" x14ac:dyDescent="0.25">
      <c r="A713" s="7">
        <v>44033.379338645835</v>
      </c>
      <c r="B713" s="40" t="s">
        <v>6816</v>
      </c>
      <c r="C713" s="8">
        <v>24</v>
      </c>
      <c r="D713" s="12" t="str">
        <f t="shared" si="11"/>
        <v>[20-30[ ans</v>
      </c>
      <c r="E713" s="6" t="s">
        <v>6814</v>
      </c>
      <c r="F713" s="6" t="s">
        <v>1397</v>
      </c>
      <c r="G713" s="6" t="s">
        <v>1396</v>
      </c>
    </row>
    <row r="714" spans="1:7" x14ac:dyDescent="0.25">
      <c r="A714" s="7">
        <v>44033.38066667824</v>
      </c>
      <c r="B714" s="40" t="s">
        <v>6816</v>
      </c>
      <c r="C714" s="8">
        <v>26</v>
      </c>
      <c r="D714" s="12" t="str">
        <f t="shared" si="11"/>
        <v>[20-30[ ans</v>
      </c>
      <c r="E714" s="6" t="s">
        <v>6814</v>
      </c>
      <c r="F714" s="6" t="s">
        <v>1397</v>
      </c>
      <c r="G714" s="6" t="s">
        <v>1396</v>
      </c>
    </row>
    <row r="715" spans="1:7" x14ac:dyDescent="0.25">
      <c r="A715" s="7">
        <v>44033.38077452546</v>
      </c>
      <c r="B715" s="40" t="s">
        <v>6816</v>
      </c>
      <c r="C715" s="8">
        <v>32</v>
      </c>
      <c r="D715" s="12" t="str">
        <f t="shared" si="11"/>
        <v>[30-40[ ans</v>
      </c>
      <c r="E715" s="6" t="s">
        <v>6814</v>
      </c>
      <c r="F715" s="6" t="s">
        <v>1395</v>
      </c>
      <c r="G715" s="6" t="s">
        <v>1396</v>
      </c>
    </row>
    <row r="716" spans="1:7" x14ac:dyDescent="0.25">
      <c r="A716" s="7">
        <v>44033.382095624998</v>
      </c>
      <c r="B716" s="40" t="s">
        <v>6817</v>
      </c>
      <c r="C716" s="8">
        <v>43</v>
      </c>
      <c r="D716" s="12" t="str">
        <f t="shared" si="11"/>
        <v>[40-50 [ ans</v>
      </c>
      <c r="E716" s="6" t="s">
        <v>6814</v>
      </c>
      <c r="F716" s="6" t="s">
        <v>1398</v>
      </c>
      <c r="G716" s="6" t="s">
        <v>1396</v>
      </c>
    </row>
    <row r="717" spans="1:7" x14ac:dyDescent="0.25">
      <c r="A717" s="7">
        <v>44033.382669189814</v>
      </c>
      <c r="B717" s="40" t="s">
        <v>6816</v>
      </c>
      <c r="C717" s="8">
        <v>26</v>
      </c>
      <c r="D717" s="12" t="str">
        <f t="shared" si="11"/>
        <v>[20-30[ ans</v>
      </c>
      <c r="E717" s="6" t="s">
        <v>6814</v>
      </c>
      <c r="F717" s="6" t="s">
        <v>1398</v>
      </c>
      <c r="G717" s="6" t="s">
        <v>1396</v>
      </c>
    </row>
    <row r="718" spans="1:7" x14ac:dyDescent="0.25">
      <c r="A718" s="7">
        <v>44033.383079085645</v>
      </c>
      <c r="B718" s="40" t="s">
        <v>6816</v>
      </c>
      <c r="C718" s="8">
        <v>29</v>
      </c>
      <c r="D718" s="12" t="str">
        <f t="shared" si="11"/>
        <v>[20-30[ ans</v>
      </c>
      <c r="E718" s="6" t="s">
        <v>6814</v>
      </c>
      <c r="F718" s="6" t="s">
        <v>1397</v>
      </c>
      <c r="G718" s="6" t="s">
        <v>1400</v>
      </c>
    </row>
    <row r="719" spans="1:7" x14ac:dyDescent="0.25">
      <c r="A719" s="7">
        <v>44033.383285277778</v>
      </c>
      <c r="B719" s="40" t="s">
        <v>6816</v>
      </c>
      <c r="C719" s="8">
        <v>28</v>
      </c>
      <c r="D719" s="12" t="str">
        <f t="shared" si="11"/>
        <v>[20-30[ ans</v>
      </c>
      <c r="E719" s="6" t="s">
        <v>6814</v>
      </c>
      <c r="F719" s="6" t="s">
        <v>1395</v>
      </c>
      <c r="G719" s="6" t="s">
        <v>1399</v>
      </c>
    </row>
    <row r="720" spans="1:7" x14ac:dyDescent="0.25">
      <c r="A720" s="7">
        <v>44033.383977719903</v>
      </c>
      <c r="B720" s="40" t="s">
        <v>6816</v>
      </c>
      <c r="C720" s="8">
        <v>35</v>
      </c>
      <c r="D720" s="12" t="str">
        <f t="shared" si="11"/>
        <v>[30-40[ ans</v>
      </c>
      <c r="E720" s="6" t="s">
        <v>6814</v>
      </c>
      <c r="F720" s="6" t="s">
        <v>1398</v>
      </c>
      <c r="G720" s="6" t="s">
        <v>1400</v>
      </c>
    </row>
    <row r="721" spans="1:7" x14ac:dyDescent="0.25">
      <c r="A721" s="7">
        <v>44033.384384247685</v>
      </c>
      <c r="B721" s="40" t="s">
        <v>6816</v>
      </c>
      <c r="C721" s="8">
        <v>38</v>
      </c>
      <c r="D721" s="12" t="str">
        <f t="shared" si="11"/>
        <v>[30-40[ ans</v>
      </c>
      <c r="E721" s="6" t="s">
        <v>6814</v>
      </c>
      <c r="F721" s="6" t="s">
        <v>1397</v>
      </c>
      <c r="G721" s="6" t="s">
        <v>1400</v>
      </c>
    </row>
    <row r="722" spans="1:7" x14ac:dyDescent="0.25">
      <c r="A722" s="7">
        <v>44033.385162569444</v>
      </c>
      <c r="B722" s="40" t="s">
        <v>6817</v>
      </c>
      <c r="C722" s="8">
        <v>30</v>
      </c>
      <c r="D722" s="12" t="str">
        <f t="shared" si="11"/>
        <v>[30-40[ ans</v>
      </c>
      <c r="E722" s="6" t="s">
        <v>6814</v>
      </c>
      <c r="F722" s="6" t="s">
        <v>1395</v>
      </c>
      <c r="G722" s="6" t="s">
        <v>1396</v>
      </c>
    </row>
    <row r="723" spans="1:7" x14ac:dyDescent="0.25">
      <c r="A723" s="7">
        <v>44033.386799178239</v>
      </c>
      <c r="B723" s="40" t="s">
        <v>6816</v>
      </c>
      <c r="C723" s="8">
        <v>37</v>
      </c>
      <c r="D723" s="12" t="str">
        <f t="shared" si="11"/>
        <v>[30-40[ ans</v>
      </c>
      <c r="E723" s="6" t="s">
        <v>6814</v>
      </c>
      <c r="F723" s="6" t="s">
        <v>1397</v>
      </c>
      <c r="G723" s="6" t="s">
        <v>1400</v>
      </c>
    </row>
    <row r="724" spans="1:7" x14ac:dyDescent="0.25">
      <c r="A724" s="7">
        <v>44033.387184131949</v>
      </c>
      <c r="B724" s="40" t="s">
        <v>6816</v>
      </c>
      <c r="C724" s="8">
        <v>37</v>
      </c>
      <c r="D724" s="12" t="str">
        <f t="shared" si="11"/>
        <v>[30-40[ ans</v>
      </c>
      <c r="E724" s="6" t="s">
        <v>6814</v>
      </c>
      <c r="F724" s="6" t="s">
        <v>1397</v>
      </c>
      <c r="G724" s="6" t="s">
        <v>1400</v>
      </c>
    </row>
    <row r="725" spans="1:7" x14ac:dyDescent="0.25">
      <c r="A725" s="7">
        <v>44033.387615208332</v>
      </c>
      <c r="B725" s="40" t="s">
        <v>6816</v>
      </c>
      <c r="C725" s="8">
        <v>24</v>
      </c>
      <c r="D725" s="12" t="str">
        <f t="shared" si="11"/>
        <v>[20-30[ ans</v>
      </c>
      <c r="E725" s="6" t="s">
        <v>6814</v>
      </c>
      <c r="F725" s="6" t="s">
        <v>1395</v>
      </c>
      <c r="G725" s="6" t="s">
        <v>1396</v>
      </c>
    </row>
    <row r="726" spans="1:7" x14ac:dyDescent="0.25">
      <c r="A726" s="7">
        <v>44033.388428356484</v>
      </c>
      <c r="B726" s="40" t="s">
        <v>6816</v>
      </c>
      <c r="C726" s="8">
        <v>33</v>
      </c>
      <c r="D726" s="12" t="str">
        <f t="shared" si="11"/>
        <v>[30-40[ ans</v>
      </c>
      <c r="E726" s="6" t="s">
        <v>6814</v>
      </c>
      <c r="F726" s="6" t="s">
        <v>1397</v>
      </c>
      <c r="G726" s="6" t="s">
        <v>1396</v>
      </c>
    </row>
    <row r="727" spans="1:7" x14ac:dyDescent="0.25">
      <c r="A727" s="7">
        <v>44033.389484479165</v>
      </c>
      <c r="B727" s="40" t="s">
        <v>6816</v>
      </c>
      <c r="C727" s="8">
        <v>39</v>
      </c>
      <c r="D727" s="12" t="str">
        <f t="shared" si="11"/>
        <v>[30-40[ ans</v>
      </c>
      <c r="E727" s="6" t="s">
        <v>6814</v>
      </c>
      <c r="F727" s="6" t="s">
        <v>1397</v>
      </c>
      <c r="G727" s="6" t="s">
        <v>1396</v>
      </c>
    </row>
    <row r="728" spans="1:7" x14ac:dyDescent="0.25">
      <c r="A728" s="7">
        <v>44033.390897222227</v>
      </c>
      <c r="B728" s="40" t="s">
        <v>6817</v>
      </c>
      <c r="C728" s="8">
        <v>21</v>
      </c>
      <c r="D728" s="12" t="str">
        <f t="shared" si="11"/>
        <v>[20-30[ ans</v>
      </c>
      <c r="E728" s="6" t="s">
        <v>6814</v>
      </c>
      <c r="F728" s="6" t="s">
        <v>1397</v>
      </c>
      <c r="G728" s="6" t="s">
        <v>1396</v>
      </c>
    </row>
    <row r="729" spans="1:7" x14ac:dyDescent="0.25">
      <c r="A729" s="7">
        <v>44033.390906967594</v>
      </c>
      <c r="B729" s="40" t="s">
        <v>6816</v>
      </c>
      <c r="C729" s="8">
        <v>31</v>
      </c>
      <c r="D729" s="12" t="str">
        <f t="shared" si="11"/>
        <v>[30-40[ ans</v>
      </c>
      <c r="E729" s="6" t="s">
        <v>6814</v>
      </c>
      <c r="F729" s="6" t="s">
        <v>1397</v>
      </c>
      <c r="G729" s="6" t="s">
        <v>1396</v>
      </c>
    </row>
    <row r="730" spans="1:7" x14ac:dyDescent="0.25">
      <c r="A730" s="7">
        <v>44033.391706377311</v>
      </c>
      <c r="B730" s="40" t="s">
        <v>6816</v>
      </c>
      <c r="C730" s="8">
        <v>23</v>
      </c>
      <c r="D730" s="12" t="str">
        <f t="shared" si="11"/>
        <v>[20-30[ ans</v>
      </c>
      <c r="E730" s="6" t="s">
        <v>6814</v>
      </c>
      <c r="F730" s="6" t="s">
        <v>1397</v>
      </c>
      <c r="G730" s="6" t="s">
        <v>1396</v>
      </c>
    </row>
    <row r="731" spans="1:7" x14ac:dyDescent="0.25">
      <c r="A731" s="7">
        <v>44033.392184583332</v>
      </c>
      <c r="B731" s="40" t="s">
        <v>6816</v>
      </c>
      <c r="C731" s="8">
        <v>31</v>
      </c>
      <c r="D731" s="12" t="str">
        <f t="shared" si="11"/>
        <v>[30-40[ ans</v>
      </c>
      <c r="E731" s="6" t="s">
        <v>6814</v>
      </c>
      <c r="F731" s="6" t="s">
        <v>1397</v>
      </c>
      <c r="G731" s="6" t="s">
        <v>1396</v>
      </c>
    </row>
    <row r="732" spans="1:7" x14ac:dyDescent="0.25">
      <c r="A732" s="7">
        <v>44033.392329826384</v>
      </c>
      <c r="B732" s="40" t="s">
        <v>6816</v>
      </c>
      <c r="C732" s="8">
        <v>24</v>
      </c>
      <c r="D732" s="12" t="str">
        <f t="shared" si="11"/>
        <v>[20-30[ ans</v>
      </c>
      <c r="E732" s="6" t="s">
        <v>6814</v>
      </c>
      <c r="F732" s="6" t="s">
        <v>1395</v>
      </c>
      <c r="G732" s="6" t="s">
        <v>1396</v>
      </c>
    </row>
    <row r="733" spans="1:7" x14ac:dyDescent="0.25">
      <c r="A733" s="7">
        <v>44033.392362615741</v>
      </c>
      <c r="B733" s="40" t="s">
        <v>6816</v>
      </c>
      <c r="C733" s="8">
        <v>30</v>
      </c>
      <c r="D733" s="12" t="str">
        <f t="shared" si="11"/>
        <v>[30-40[ ans</v>
      </c>
      <c r="E733" s="6" t="s">
        <v>6814</v>
      </c>
      <c r="F733" s="6" t="s">
        <v>1397</v>
      </c>
      <c r="G733" s="6" t="s">
        <v>1396</v>
      </c>
    </row>
    <row r="734" spans="1:7" x14ac:dyDescent="0.25">
      <c r="A734" s="7">
        <v>44033.39296405093</v>
      </c>
      <c r="B734" s="40" t="s">
        <v>6816</v>
      </c>
      <c r="C734" s="8">
        <v>33</v>
      </c>
      <c r="D734" s="12" t="str">
        <f t="shared" si="11"/>
        <v>[30-40[ ans</v>
      </c>
      <c r="E734" s="6" t="s">
        <v>6814</v>
      </c>
      <c r="F734" s="6" t="s">
        <v>1397</v>
      </c>
      <c r="G734" s="6" t="s">
        <v>1396</v>
      </c>
    </row>
    <row r="735" spans="1:7" x14ac:dyDescent="0.25">
      <c r="A735" s="7">
        <v>44033.393069618054</v>
      </c>
      <c r="B735" s="40" t="s">
        <v>6816</v>
      </c>
      <c r="C735" s="8">
        <v>38</v>
      </c>
      <c r="D735" s="12" t="str">
        <f t="shared" si="11"/>
        <v>[30-40[ ans</v>
      </c>
      <c r="E735" s="6" t="s">
        <v>6814</v>
      </c>
      <c r="F735" s="6" t="s">
        <v>1397</v>
      </c>
      <c r="G735" s="6" t="s">
        <v>1396</v>
      </c>
    </row>
    <row r="736" spans="1:7" x14ac:dyDescent="0.25">
      <c r="A736" s="7">
        <v>44033.393276689814</v>
      </c>
      <c r="B736" s="40" t="s">
        <v>6816</v>
      </c>
      <c r="C736" s="8">
        <v>26</v>
      </c>
      <c r="D736" s="12" t="str">
        <f t="shared" si="11"/>
        <v>[20-30[ ans</v>
      </c>
      <c r="E736" s="6" t="s">
        <v>6814</v>
      </c>
      <c r="F736" s="6" t="s">
        <v>1397</v>
      </c>
      <c r="G736" s="6" t="s">
        <v>1396</v>
      </c>
    </row>
    <row r="737" spans="1:7" x14ac:dyDescent="0.25">
      <c r="A737" s="7">
        <v>44033.393478726852</v>
      </c>
      <c r="B737" s="40" t="s">
        <v>6816</v>
      </c>
      <c r="C737" s="8">
        <v>25</v>
      </c>
      <c r="D737" s="12" t="str">
        <f t="shared" si="11"/>
        <v>[20-30[ ans</v>
      </c>
      <c r="E737" s="6" t="s">
        <v>6814</v>
      </c>
      <c r="F737" s="6" t="s">
        <v>1395</v>
      </c>
      <c r="G737" s="6" t="s">
        <v>1396</v>
      </c>
    </row>
    <row r="738" spans="1:7" x14ac:dyDescent="0.25">
      <c r="A738" s="7">
        <v>44033.393771493051</v>
      </c>
      <c r="B738" s="40" t="s">
        <v>6816</v>
      </c>
      <c r="C738" s="8">
        <v>25</v>
      </c>
      <c r="D738" s="12" t="str">
        <f t="shared" si="11"/>
        <v>[20-30[ ans</v>
      </c>
      <c r="E738" s="6" t="s">
        <v>6814</v>
      </c>
      <c r="F738" s="6" t="s">
        <v>1395</v>
      </c>
      <c r="G738" s="6" t="s">
        <v>1396</v>
      </c>
    </row>
    <row r="739" spans="1:7" x14ac:dyDescent="0.25">
      <c r="A739" s="7">
        <v>44033.394018784718</v>
      </c>
      <c r="B739" s="40" t="s">
        <v>6816</v>
      </c>
      <c r="C739" s="8">
        <v>23</v>
      </c>
      <c r="D739" s="12" t="str">
        <f t="shared" si="11"/>
        <v>[20-30[ ans</v>
      </c>
      <c r="E739" s="6" t="s">
        <v>6814</v>
      </c>
      <c r="F739" s="6" t="s">
        <v>1397</v>
      </c>
      <c r="G739" s="6" t="s">
        <v>1396</v>
      </c>
    </row>
    <row r="740" spans="1:7" x14ac:dyDescent="0.25">
      <c r="A740" s="7">
        <v>44033.39420130787</v>
      </c>
      <c r="B740" s="40" t="s">
        <v>6816</v>
      </c>
      <c r="C740" s="8">
        <v>32</v>
      </c>
      <c r="D740" s="12" t="str">
        <f t="shared" si="11"/>
        <v>[30-40[ ans</v>
      </c>
      <c r="E740" s="6" t="s">
        <v>6814</v>
      </c>
      <c r="F740" s="6" t="s">
        <v>1397</v>
      </c>
      <c r="G740" s="6" t="s">
        <v>1396</v>
      </c>
    </row>
    <row r="741" spans="1:7" x14ac:dyDescent="0.25">
      <c r="A741" s="7">
        <v>44033.395007881947</v>
      </c>
      <c r="B741" s="40" t="s">
        <v>6816</v>
      </c>
      <c r="C741" s="8">
        <v>40</v>
      </c>
      <c r="D741" s="12" t="str">
        <f t="shared" si="11"/>
        <v>[40-50 [ ans</v>
      </c>
      <c r="E741" s="6" t="s">
        <v>6814</v>
      </c>
      <c r="F741" s="6" t="s">
        <v>1398</v>
      </c>
      <c r="G741" s="6" t="s">
        <v>1396</v>
      </c>
    </row>
    <row r="742" spans="1:7" x14ac:dyDescent="0.25">
      <c r="A742" s="7">
        <v>44033.395076203698</v>
      </c>
      <c r="B742" s="40" t="s">
        <v>6816</v>
      </c>
      <c r="C742" s="8">
        <v>30</v>
      </c>
      <c r="D742" s="12" t="str">
        <f t="shared" si="11"/>
        <v>[30-40[ ans</v>
      </c>
      <c r="E742" s="6" t="s">
        <v>6814</v>
      </c>
      <c r="F742" s="6" t="s">
        <v>1397</v>
      </c>
      <c r="G742" s="6" t="s">
        <v>1396</v>
      </c>
    </row>
    <row r="743" spans="1:7" x14ac:dyDescent="0.25">
      <c r="A743" s="7">
        <v>44033.395299074073</v>
      </c>
      <c r="B743" s="40" t="s">
        <v>6816</v>
      </c>
      <c r="C743" s="8">
        <v>35</v>
      </c>
      <c r="D743" s="12" t="str">
        <f t="shared" si="11"/>
        <v>[30-40[ ans</v>
      </c>
      <c r="E743" s="6" t="s">
        <v>6814</v>
      </c>
      <c r="F743" s="6" t="s">
        <v>1397</v>
      </c>
      <c r="G743" s="6" t="s">
        <v>1396</v>
      </c>
    </row>
    <row r="744" spans="1:7" x14ac:dyDescent="0.25">
      <c r="A744" s="7">
        <v>44033.395727546296</v>
      </c>
      <c r="B744" s="40" t="s">
        <v>6816</v>
      </c>
      <c r="C744" s="8">
        <v>36</v>
      </c>
      <c r="D744" s="12" t="str">
        <f t="shared" si="11"/>
        <v>[30-40[ ans</v>
      </c>
      <c r="E744" s="6" t="s">
        <v>6814</v>
      </c>
      <c r="F744" s="6" t="s">
        <v>1398</v>
      </c>
      <c r="G744" s="6" t="s">
        <v>1396</v>
      </c>
    </row>
    <row r="745" spans="1:7" x14ac:dyDescent="0.25">
      <c r="A745" s="7">
        <v>44033.396115150463</v>
      </c>
      <c r="B745" s="40" t="s">
        <v>6816</v>
      </c>
      <c r="C745" s="8">
        <v>40</v>
      </c>
      <c r="D745" s="12" t="str">
        <f t="shared" si="11"/>
        <v>[40-50 [ ans</v>
      </c>
      <c r="E745" s="6" t="s">
        <v>6814</v>
      </c>
      <c r="F745" s="6" t="s">
        <v>1397</v>
      </c>
      <c r="G745" s="6" t="s">
        <v>1399</v>
      </c>
    </row>
    <row r="746" spans="1:7" x14ac:dyDescent="0.25">
      <c r="A746" s="7">
        <v>44033.396355104167</v>
      </c>
      <c r="B746" s="40" t="s">
        <v>6816</v>
      </c>
      <c r="C746" s="8">
        <v>29</v>
      </c>
      <c r="D746" s="12" t="str">
        <f t="shared" si="11"/>
        <v>[20-30[ ans</v>
      </c>
      <c r="E746" s="6" t="s">
        <v>6814</v>
      </c>
      <c r="F746" s="6" t="s">
        <v>1398</v>
      </c>
      <c r="G746" s="6" t="s">
        <v>1396</v>
      </c>
    </row>
    <row r="747" spans="1:7" x14ac:dyDescent="0.25">
      <c r="A747" s="7">
        <v>44033.397020046294</v>
      </c>
      <c r="B747" s="40" t="s">
        <v>6816</v>
      </c>
      <c r="C747" s="8">
        <v>38</v>
      </c>
      <c r="D747" s="12" t="str">
        <f t="shared" si="11"/>
        <v>[30-40[ ans</v>
      </c>
      <c r="E747" s="6" t="s">
        <v>6814</v>
      </c>
      <c r="F747" s="6" t="s">
        <v>1397</v>
      </c>
      <c r="G747" s="6" t="s">
        <v>1396</v>
      </c>
    </row>
    <row r="748" spans="1:7" x14ac:dyDescent="0.25">
      <c r="A748" s="7">
        <v>44033.397763159723</v>
      </c>
      <c r="B748" s="40" t="s">
        <v>6816</v>
      </c>
      <c r="C748" s="8">
        <v>34</v>
      </c>
      <c r="D748" s="12" t="str">
        <f t="shared" si="11"/>
        <v>[30-40[ ans</v>
      </c>
      <c r="E748" s="6" t="s">
        <v>6814</v>
      </c>
      <c r="F748" s="6" t="s">
        <v>1398</v>
      </c>
      <c r="G748" s="6" t="s">
        <v>1396</v>
      </c>
    </row>
    <row r="749" spans="1:7" x14ac:dyDescent="0.25">
      <c r="A749" s="7">
        <v>44033.39858212963</v>
      </c>
      <c r="B749" s="40" t="s">
        <v>6816</v>
      </c>
      <c r="C749" s="8">
        <v>32</v>
      </c>
      <c r="D749" s="12" t="str">
        <f t="shared" si="11"/>
        <v>[30-40[ ans</v>
      </c>
      <c r="E749" s="6" t="s">
        <v>6814</v>
      </c>
      <c r="F749" s="6" t="s">
        <v>1397</v>
      </c>
      <c r="G749" s="6" t="s">
        <v>1396</v>
      </c>
    </row>
    <row r="750" spans="1:7" x14ac:dyDescent="0.25">
      <c r="A750" s="7">
        <v>44033.399803032407</v>
      </c>
      <c r="B750" s="40" t="s">
        <v>6816</v>
      </c>
      <c r="C750" s="8">
        <v>36</v>
      </c>
      <c r="D750" s="12" t="str">
        <f t="shared" si="11"/>
        <v>[30-40[ ans</v>
      </c>
      <c r="E750" s="6" t="s">
        <v>6814</v>
      </c>
      <c r="F750" s="6" t="s">
        <v>1397</v>
      </c>
      <c r="G750" s="6" t="s">
        <v>1396</v>
      </c>
    </row>
    <row r="751" spans="1:7" x14ac:dyDescent="0.25">
      <c r="A751" s="7">
        <v>44033.400657662038</v>
      </c>
      <c r="B751" s="40" t="s">
        <v>6817</v>
      </c>
      <c r="C751" s="8">
        <v>29</v>
      </c>
      <c r="D751" s="12" t="str">
        <f t="shared" si="11"/>
        <v>[20-30[ ans</v>
      </c>
      <c r="E751" s="6" t="s">
        <v>6815</v>
      </c>
      <c r="F751" s="6" t="s">
        <v>1398</v>
      </c>
      <c r="G751" s="6" t="s">
        <v>1396</v>
      </c>
    </row>
    <row r="752" spans="1:7" x14ac:dyDescent="0.25">
      <c r="A752" s="7">
        <v>44033.401449270837</v>
      </c>
      <c r="B752" s="40" t="s">
        <v>6816</v>
      </c>
      <c r="C752" s="8">
        <v>38</v>
      </c>
      <c r="D752" s="12" t="str">
        <f t="shared" si="11"/>
        <v>[30-40[ ans</v>
      </c>
      <c r="E752" s="6" t="s">
        <v>6814</v>
      </c>
      <c r="F752" s="6" t="s">
        <v>1398</v>
      </c>
      <c r="G752" s="6" t="s">
        <v>1400</v>
      </c>
    </row>
    <row r="753" spans="1:7" x14ac:dyDescent="0.25">
      <c r="A753" s="7">
        <v>44033.402400740742</v>
      </c>
      <c r="B753" s="40" t="s">
        <v>6816</v>
      </c>
      <c r="C753" s="8">
        <v>34</v>
      </c>
      <c r="D753" s="12" t="str">
        <f t="shared" si="11"/>
        <v>[30-40[ ans</v>
      </c>
      <c r="E753" s="6" t="s">
        <v>6815</v>
      </c>
      <c r="F753" s="6" t="s">
        <v>1411</v>
      </c>
      <c r="G753" s="6" t="s">
        <v>1396</v>
      </c>
    </row>
    <row r="754" spans="1:7" x14ac:dyDescent="0.25">
      <c r="A754" s="7">
        <v>44033.407301145839</v>
      </c>
      <c r="B754" s="40" t="s">
        <v>6816</v>
      </c>
      <c r="C754" s="8">
        <v>51</v>
      </c>
      <c r="D754" s="12" t="str">
        <f t="shared" si="11"/>
        <v>[50-60 [ ans</v>
      </c>
      <c r="E754" s="6" t="s">
        <v>6814</v>
      </c>
      <c r="F754" s="6" t="s">
        <v>1409</v>
      </c>
      <c r="G754" s="6" t="s">
        <v>1396</v>
      </c>
    </row>
    <row r="755" spans="1:7" x14ac:dyDescent="0.25">
      <c r="A755" s="7">
        <v>44033.408428819443</v>
      </c>
      <c r="B755" s="40" t="s">
        <v>6816</v>
      </c>
      <c r="C755" s="8">
        <v>38</v>
      </c>
      <c r="D755" s="12" t="str">
        <f t="shared" si="11"/>
        <v>[30-40[ ans</v>
      </c>
      <c r="E755" s="6" t="s">
        <v>6814</v>
      </c>
      <c r="F755" s="6" t="s">
        <v>1398</v>
      </c>
      <c r="G755" s="6" t="s">
        <v>1400</v>
      </c>
    </row>
    <row r="756" spans="1:7" x14ac:dyDescent="0.25">
      <c r="A756" s="7">
        <v>44033.409496759261</v>
      </c>
      <c r="B756" s="40" t="s">
        <v>6816</v>
      </c>
      <c r="C756" s="8">
        <v>33</v>
      </c>
      <c r="D756" s="12" t="str">
        <f t="shared" si="11"/>
        <v>[30-40[ ans</v>
      </c>
      <c r="E756" s="6" t="s">
        <v>6814</v>
      </c>
      <c r="F756" s="6" t="s">
        <v>1397</v>
      </c>
      <c r="G756" s="6" t="s">
        <v>1400</v>
      </c>
    </row>
    <row r="757" spans="1:7" x14ac:dyDescent="0.25">
      <c r="A757" s="7">
        <v>44033.410321921299</v>
      </c>
      <c r="B757" s="40" t="s">
        <v>6816</v>
      </c>
      <c r="C757" s="8">
        <v>34</v>
      </c>
      <c r="D757" s="12" t="str">
        <f t="shared" si="11"/>
        <v>[30-40[ ans</v>
      </c>
      <c r="E757" s="6" t="s">
        <v>6814</v>
      </c>
      <c r="F757" s="6" t="s">
        <v>1397</v>
      </c>
      <c r="G757" s="6" t="s">
        <v>1396</v>
      </c>
    </row>
    <row r="758" spans="1:7" x14ac:dyDescent="0.25">
      <c r="A758" s="7">
        <v>44033.411052696756</v>
      </c>
      <c r="B758" s="40" t="s">
        <v>6816</v>
      </c>
      <c r="C758" s="8">
        <v>40</v>
      </c>
      <c r="D758" s="12" t="str">
        <f t="shared" si="11"/>
        <v>[40-50 [ ans</v>
      </c>
      <c r="E758" s="6" t="s">
        <v>6814</v>
      </c>
      <c r="F758" s="6" t="s">
        <v>1397</v>
      </c>
      <c r="G758" s="6" t="s">
        <v>1396</v>
      </c>
    </row>
    <row r="759" spans="1:7" x14ac:dyDescent="0.25">
      <c r="A759" s="7">
        <v>44033.41174163195</v>
      </c>
      <c r="B759" s="40" t="s">
        <v>6816</v>
      </c>
      <c r="C759" s="8">
        <v>33</v>
      </c>
      <c r="D759" s="12" t="str">
        <f t="shared" si="11"/>
        <v>[30-40[ ans</v>
      </c>
      <c r="E759" s="6" t="s">
        <v>6815</v>
      </c>
      <c r="F759" s="6" t="s">
        <v>1404</v>
      </c>
      <c r="G759" s="6" t="s">
        <v>1399</v>
      </c>
    </row>
    <row r="760" spans="1:7" x14ac:dyDescent="0.25">
      <c r="A760" s="7">
        <v>44033.801225821764</v>
      </c>
      <c r="B760" s="40" t="s">
        <v>6816</v>
      </c>
      <c r="C760" s="8">
        <v>35</v>
      </c>
      <c r="D760" s="12" t="str">
        <f t="shared" si="11"/>
        <v>[30-40[ ans</v>
      </c>
      <c r="E760" s="6" t="s">
        <v>6814</v>
      </c>
      <c r="F760" s="6" t="s">
        <v>1398</v>
      </c>
      <c r="G760" s="6" t="s">
        <v>1396</v>
      </c>
    </row>
    <row r="761" spans="1:7" x14ac:dyDescent="0.25">
      <c r="A761" s="7">
        <v>44033.805323437497</v>
      </c>
      <c r="B761" s="40" t="s">
        <v>6817</v>
      </c>
      <c r="C761" s="8">
        <v>20</v>
      </c>
      <c r="D761" s="12" t="str">
        <f t="shared" si="11"/>
        <v>[20-30[ ans</v>
      </c>
      <c r="E761" s="6" t="s">
        <v>6814</v>
      </c>
      <c r="F761" s="6" t="s">
        <v>1395</v>
      </c>
      <c r="G761" s="6" t="s">
        <v>1408</v>
      </c>
    </row>
    <row r="762" spans="1:7" x14ac:dyDescent="0.25">
      <c r="A762" s="7">
        <v>44033.806307222221</v>
      </c>
      <c r="B762" s="40" t="s">
        <v>6816</v>
      </c>
      <c r="C762" s="8">
        <v>22</v>
      </c>
      <c r="D762" s="12" t="str">
        <f t="shared" si="11"/>
        <v>[20-30[ ans</v>
      </c>
      <c r="E762" s="6" t="s">
        <v>6814</v>
      </c>
      <c r="F762" s="6" t="s">
        <v>1395</v>
      </c>
      <c r="G762" s="6" t="s">
        <v>1400</v>
      </c>
    </row>
    <row r="763" spans="1:7" x14ac:dyDescent="0.25">
      <c r="A763" s="7">
        <v>44033.807078344907</v>
      </c>
      <c r="B763" s="40" t="s">
        <v>6816</v>
      </c>
      <c r="C763" s="8">
        <v>36</v>
      </c>
      <c r="D763" s="12" t="str">
        <f t="shared" si="11"/>
        <v>[30-40[ ans</v>
      </c>
      <c r="E763" s="6" t="s">
        <v>6814</v>
      </c>
      <c r="F763" s="6" t="s">
        <v>1397</v>
      </c>
      <c r="G763" s="6" t="s">
        <v>1396</v>
      </c>
    </row>
    <row r="764" spans="1:7" x14ac:dyDescent="0.25">
      <c r="A764" s="7">
        <v>44033.807990891204</v>
      </c>
      <c r="B764" s="40" t="s">
        <v>6816</v>
      </c>
      <c r="C764" s="8">
        <v>43</v>
      </c>
      <c r="D764" s="12" t="str">
        <f t="shared" si="11"/>
        <v>[40-50 [ ans</v>
      </c>
      <c r="E764" s="6" t="s">
        <v>6814</v>
      </c>
      <c r="F764" s="6" t="s">
        <v>1395</v>
      </c>
      <c r="G764" s="6" t="s">
        <v>1410</v>
      </c>
    </row>
    <row r="765" spans="1:7" x14ac:dyDescent="0.25">
      <c r="A765" s="7">
        <v>44033.8090262037</v>
      </c>
      <c r="B765" s="40" t="s">
        <v>6816</v>
      </c>
      <c r="C765" s="8">
        <v>40</v>
      </c>
      <c r="D765" s="12" t="str">
        <f t="shared" si="11"/>
        <v>[40-50 [ ans</v>
      </c>
      <c r="E765" s="6" t="s">
        <v>6814</v>
      </c>
      <c r="F765" s="6" t="s">
        <v>1411</v>
      </c>
      <c r="G765" s="6" t="s">
        <v>1399</v>
      </c>
    </row>
    <row r="766" spans="1:7" x14ac:dyDescent="0.25">
      <c r="A766" s="7">
        <v>44033.812021678241</v>
      </c>
      <c r="B766" s="40" t="s">
        <v>6816</v>
      </c>
      <c r="C766" s="8">
        <v>30</v>
      </c>
      <c r="D766" s="12" t="str">
        <f t="shared" si="11"/>
        <v>[30-40[ ans</v>
      </c>
      <c r="E766" s="6" t="s">
        <v>6814</v>
      </c>
      <c r="F766" s="6" t="s">
        <v>1402</v>
      </c>
      <c r="G766" s="6" t="s">
        <v>1399</v>
      </c>
    </row>
    <row r="767" spans="1:7" x14ac:dyDescent="0.25">
      <c r="A767" s="7">
        <v>44033.812045613427</v>
      </c>
      <c r="B767" s="40" t="s">
        <v>6816</v>
      </c>
      <c r="C767" s="8">
        <v>31</v>
      </c>
      <c r="D767" s="12" t="str">
        <f t="shared" si="11"/>
        <v>[30-40[ ans</v>
      </c>
      <c r="E767" s="6" t="s">
        <v>6814</v>
      </c>
      <c r="F767" s="6" t="s">
        <v>1395</v>
      </c>
      <c r="G767" s="6" t="s">
        <v>1396</v>
      </c>
    </row>
    <row r="768" spans="1:7" x14ac:dyDescent="0.25">
      <c r="A768" s="7">
        <v>44033.812127106481</v>
      </c>
      <c r="B768" s="40" t="s">
        <v>6817</v>
      </c>
      <c r="C768" s="8">
        <v>27</v>
      </c>
      <c r="D768" s="12" t="str">
        <f t="shared" si="11"/>
        <v>[20-30[ ans</v>
      </c>
      <c r="E768" s="6" t="s">
        <v>6814</v>
      </c>
      <c r="F768" s="6" t="s">
        <v>1395</v>
      </c>
      <c r="G768" s="6" t="s">
        <v>1396</v>
      </c>
    </row>
    <row r="769" spans="1:7" x14ac:dyDescent="0.25">
      <c r="A769" s="7">
        <v>44033.81263969907</v>
      </c>
      <c r="B769" s="40" t="s">
        <v>6816</v>
      </c>
      <c r="C769" s="8">
        <v>23</v>
      </c>
      <c r="D769" s="12" t="str">
        <f t="shared" si="11"/>
        <v>[20-30[ ans</v>
      </c>
      <c r="E769" s="6" t="s">
        <v>6814</v>
      </c>
      <c r="F769" s="6" t="s">
        <v>1397</v>
      </c>
      <c r="G769" s="6" t="s">
        <v>1399</v>
      </c>
    </row>
    <row r="770" spans="1:7" x14ac:dyDescent="0.25">
      <c r="A770" s="7">
        <v>44033.813319918976</v>
      </c>
      <c r="B770" s="40" t="s">
        <v>6816</v>
      </c>
      <c r="C770" s="8">
        <v>29</v>
      </c>
      <c r="D770" s="12" t="str">
        <f t="shared" si="11"/>
        <v>[20-30[ ans</v>
      </c>
      <c r="E770" s="6" t="s">
        <v>6814</v>
      </c>
      <c r="F770" s="6" t="s">
        <v>1397</v>
      </c>
      <c r="G770" s="6" t="s">
        <v>1396</v>
      </c>
    </row>
    <row r="771" spans="1:7" x14ac:dyDescent="0.25">
      <c r="A771" s="7">
        <v>44033.813352407407</v>
      </c>
      <c r="B771" s="40" t="s">
        <v>6816</v>
      </c>
      <c r="C771" s="8">
        <v>40</v>
      </c>
      <c r="D771" s="12" t="str">
        <f t="shared" ref="D771:D834" si="12">IF(C771&lt;20," &lt; 20 ans", IF(C771&lt;30,"[20-30[ ans",IF(C771&lt;40,"[30-40[ ans",IF(C771&lt;50,"[40-50 [ ans",IF(C771&lt;60, "[50-60 [ ans","&gt; 60 ans")))))</f>
        <v>[40-50 [ ans</v>
      </c>
      <c r="E771" s="6" t="s">
        <v>6814</v>
      </c>
      <c r="F771" s="6" t="s">
        <v>1395</v>
      </c>
      <c r="G771" s="6" t="s">
        <v>1399</v>
      </c>
    </row>
    <row r="772" spans="1:7" x14ac:dyDescent="0.25">
      <c r="A772" s="7">
        <v>44033.813408217597</v>
      </c>
      <c r="B772" s="40" t="s">
        <v>6816</v>
      </c>
      <c r="C772" s="8">
        <v>25</v>
      </c>
      <c r="D772" s="12" t="str">
        <f t="shared" si="12"/>
        <v>[20-30[ ans</v>
      </c>
      <c r="E772" s="6" t="s">
        <v>6814</v>
      </c>
      <c r="F772" s="6" t="s">
        <v>1397</v>
      </c>
      <c r="G772" s="6" t="s">
        <v>1396</v>
      </c>
    </row>
    <row r="773" spans="1:7" x14ac:dyDescent="0.25">
      <c r="A773" s="7">
        <v>44033.814270023147</v>
      </c>
      <c r="B773" s="40" t="s">
        <v>6816</v>
      </c>
      <c r="C773" s="8">
        <v>42</v>
      </c>
      <c r="D773" s="12" t="str">
        <f t="shared" si="12"/>
        <v>[40-50 [ ans</v>
      </c>
      <c r="E773" s="6" t="s">
        <v>6814</v>
      </c>
      <c r="F773" s="6" t="s">
        <v>1397</v>
      </c>
      <c r="G773" s="6" t="s">
        <v>1400</v>
      </c>
    </row>
    <row r="774" spans="1:7" x14ac:dyDescent="0.25">
      <c r="A774" s="7">
        <v>44033.814283761574</v>
      </c>
      <c r="B774" s="40" t="s">
        <v>6816</v>
      </c>
      <c r="C774" s="8">
        <v>46</v>
      </c>
      <c r="D774" s="12" t="str">
        <f t="shared" si="12"/>
        <v>[40-50 [ ans</v>
      </c>
      <c r="E774" s="6" t="s">
        <v>6814</v>
      </c>
      <c r="F774" s="6" t="s">
        <v>1398</v>
      </c>
      <c r="G774" s="6" t="s">
        <v>1396</v>
      </c>
    </row>
    <row r="775" spans="1:7" x14ac:dyDescent="0.25">
      <c r="A775" s="7">
        <v>44033.814472511571</v>
      </c>
      <c r="B775" s="40" t="s">
        <v>6816</v>
      </c>
      <c r="C775" s="8">
        <v>37</v>
      </c>
      <c r="D775" s="12" t="str">
        <f t="shared" si="12"/>
        <v>[30-40[ ans</v>
      </c>
      <c r="E775" s="6" t="s">
        <v>6814</v>
      </c>
      <c r="F775" s="6" t="s">
        <v>1397</v>
      </c>
      <c r="G775" s="6" t="s">
        <v>1396</v>
      </c>
    </row>
    <row r="776" spans="1:7" x14ac:dyDescent="0.25">
      <c r="A776" s="7">
        <v>44033.815245694444</v>
      </c>
      <c r="B776" s="40" t="s">
        <v>6816</v>
      </c>
      <c r="C776" s="8">
        <v>35</v>
      </c>
      <c r="D776" s="12" t="str">
        <f t="shared" si="12"/>
        <v>[30-40[ ans</v>
      </c>
      <c r="E776" s="6" t="s">
        <v>6814</v>
      </c>
      <c r="F776" s="6" t="s">
        <v>1395</v>
      </c>
      <c r="G776" s="6" t="s">
        <v>1396</v>
      </c>
    </row>
    <row r="777" spans="1:7" x14ac:dyDescent="0.25">
      <c r="A777" s="7">
        <v>44033.81549523148</v>
      </c>
      <c r="B777" s="40" t="s">
        <v>6816</v>
      </c>
      <c r="C777" s="8">
        <v>36</v>
      </c>
      <c r="D777" s="12" t="str">
        <f t="shared" si="12"/>
        <v>[30-40[ ans</v>
      </c>
      <c r="E777" s="6" t="s">
        <v>6814</v>
      </c>
      <c r="F777" s="6" t="s">
        <v>1397</v>
      </c>
      <c r="G777" s="6" t="s">
        <v>1396</v>
      </c>
    </row>
    <row r="778" spans="1:7" x14ac:dyDescent="0.25">
      <c r="A778" s="7">
        <v>44033.815769826389</v>
      </c>
      <c r="B778" s="40" t="s">
        <v>6816</v>
      </c>
      <c r="C778" s="8">
        <v>32</v>
      </c>
      <c r="D778" s="12" t="str">
        <f t="shared" si="12"/>
        <v>[30-40[ ans</v>
      </c>
      <c r="E778" s="6" t="s">
        <v>6814</v>
      </c>
      <c r="F778" s="6" t="s">
        <v>1397</v>
      </c>
      <c r="G778" s="6" t="s">
        <v>1396</v>
      </c>
    </row>
    <row r="779" spans="1:7" x14ac:dyDescent="0.25">
      <c r="A779" s="7">
        <v>44033.817084409719</v>
      </c>
      <c r="B779" s="40" t="s">
        <v>6816</v>
      </c>
      <c r="C779" s="8">
        <v>36</v>
      </c>
      <c r="D779" s="12" t="str">
        <f t="shared" si="12"/>
        <v>[30-40[ ans</v>
      </c>
      <c r="E779" s="6" t="s">
        <v>6814</v>
      </c>
      <c r="F779" s="6" t="s">
        <v>1397</v>
      </c>
      <c r="G779" s="6" t="s">
        <v>1396</v>
      </c>
    </row>
    <row r="780" spans="1:7" x14ac:dyDescent="0.25">
      <c r="A780" s="7">
        <v>44033.81712821759</v>
      </c>
      <c r="B780" s="40" t="s">
        <v>6816</v>
      </c>
      <c r="C780" s="8">
        <v>34</v>
      </c>
      <c r="D780" s="12" t="str">
        <f t="shared" si="12"/>
        <v>[30-40[ ans</v>
      </c>
      <c r="E780" s="6" t="s">
        <v>6814</v>
      </c>
      <c r="F780" s="6" t="s">
        <v>1402</v>
      </c>
      <c r="G780" s="6" t="s">
        <v>1400</v>
      </c>
    </row>
    <row r="781" spans="1:7" x14ac:dyDescent="0.25">
      <c r="A781" s="7">
        <v>44033.81850548611</v>
      </c>
      <c r="B781" s="40" t="s">
        <v>6816</v>
      </c>
      <c r="C781" s="8">
        <v>30</v>
      </c>
      <c r="D781" s="12" t="str">
        <f t="shared" si="12"/>
        <v>[30-40[ ans</v>
      </c>
      <c r="E781" s="6" t="s">
        <v>6814</v>
      </c>
      <c r="F781" s="6" t="s">
        <v>1397</v>
      </c>
      <c r="G781" s="6" t="s">
        <v>1400</v>
      </c>
    </row>
    <row r="782" spans="1:7" x14ac:dyDescent="0.25">
      <c r="A782" s="7">
        <v>44033.81908685185</v>
      </c>
      <c r="B782" s="40" t="s">
        <v>6816</v>
      </c>
      <c r="C782" s="8">
        <v>40</v>
      </c>
      <c r="D782" s="12" t="str">
        <f t="shared" si="12"/>
        <v>[40-50 [ ans</v>
      </c>
      <c r="E782" s="6" t="s">
        <v>6814</v>
      </c>
      <c r="F782" s="6" t="s">
        <v>1397</v>
      </c>
      <c r="G782" s="6" t="s">
        <v>1396</v>
      </c>
    </row>
    <row r="783" spans="1:7" x14ac:dyDescent="0.25">
      <c r="A783" s="7">
        <v>44033.819284016208</v>
      </c>
      <c r="B783" s="40" t="s">
        <v>6817</v>
      </c>
      <c r="C783" s="8">
        <v>55</v>
      </c>
      <c r="D783" s="12" t="str">
        <f t="shared" si="12"/>
        <v>[50-60 [ ans</v>
      </c>
      <c r="E783" s="6" t="s">
        <v>6814</v>
      </c>
      <c r="F783" s="6" t="s">
        <v>1404</v>
      </c>
      <c r="G783" s="6" t="s">
        <v>1399</v>
      </c>
    </row>
    <row r="784" spans="1:7" x14ac:dyDescent="0.25">
      <c r="A784" s="7">
        <v>44033.820320115745</v>
      </c>
      <c r="B784" s="40" t="s">
        <v>6816</v>
      </c>
      <c r="C784" s="8">
        <v>28</v>
      </c>
      <c r="D784" s="12" t="str">
        <f t="shared" si="12"/>
        <v>[20-30[ ans</v>
      </c>
      <c r="E784" s="6" t="s">
        <v>6814</v>
      </c>
      <c r="F784" s="6" t="s">
        <v>1397</v>
      </c>
      <c r="G784" s="6" t="s">
        <v>1396</v>
      </c>
    </row>
    <row r="785" spans="1:7" x14ac:dyDescent="0.25">
      <c r="A785" s="7">
        <v>44033.820461238429</v>
      </c>
      <c r="B785" s="40" t="s">
        <v>6816</v>
      </c>
      <c r="C785" s="8">
        <v>23</v>
      </c>
      <c r="D785" s="12" t="str">
        <f t="shared" si="12"/>
        <v>[20-30[ ans</v>
      </c>
      <c r="E785" s="6" t="s">
        <v>6814</v>
      </c>
      <c r="F785" s="6" t="s">
        <v>1395</v>
      </c>
      <c r="G785" s="6" t="s">
        <v>1396</v>
      </c>
    </row>
    <row r="786" spans="1:7" x14ac:dyDescent="0.25">
      <c r="A786" s="7">
        <v>44033.821082581024</v>
      </c>
      <c r="B786" s="40" t="s">
        <v>6817</v>
      </c>
      <c r="C786" s="8">
        <v>36</v>
      </c>
      <c r="D786" s="12" t="str">
        <f t="shared" si="12"/>
        <v>[30-40[ ans</v>
      </c>
      <c r="E786" s="6" t="s">
        <v>6814</v>
      </c>
      <c r="F786" s="6" t="s">
        <v>1398</v>
      </c>
      <c r="G786" s="6" t="s">
        <v>1396</v>
      </c>
    </row>
    <row r="787" spans="1:7" x14ac:dyDescent="0.25">
      <c r="A787" s="7">
        <v>44033.821342465279</v>
      </c>
      <c r="B787" s="40" t="s">
        <v>6816</v>
      </c>
      <c r="C787" s="8">
        <v>23</v>
      </c>
      <c r="D787" s="12" t="str">
        <f t="shared" si="12"/>
        <v>[20-30[ ans</v>
      </c>
      <c r="E787" s="6" t="s">
        <v>6814</v>
      </c>
      <c r="F787" s="6" t="s">
        <v>1397</v>
      </c>
      <c r="G787" s="6" t="s">
        <v>1396</v>
      </c>
    </row>
    <row r="788" spans="1:7" x14ac:dyDescent="0.25">
      <c r="A788" s="7">
        <v>44033.82184344907</v>
      </c>
      <c r="B788" s="40" t="s">
        <v>6816</v>
      </c>
      <c r="C788" s="8">
        <v>21</v>
      </c>
      <c r="D788" s="12" t="str">
        <f t="shared" si="12"/>
        <v>[20-30[ ans</v>
      </c>
      <c r="E788" s="6" t="s">
        <v>6814</v>
      </c>
      <c r="F788" s="6" t="s">
        <v>1397</v>
      </c>
      <c r="G788" s="6" t="s">
        <v>1396</v>
      </c>
    </row>
    <row r="789" spans="1:7" x14ac:dyDescent="0.25">
      <c r="A789" s="7">
        <v>44033.822029583331</v>
      </c>
      <c r="B789" s="40" t="s">
        <v>6816</v>
      </c>
      <c r="C789" s="8">
        <v>29</v>
      </c>
      <c r="D789" s="12" t="str">
        <f t="shared" si="12"/>
        <v>[20-30[ ans</v>
      </c>
      <c r="E789" s="6" t="s">
        <v>6814</v>
      </c>
      <c r="F789" s="6" t="s">
        <v>1397</v>
      </c>
      <c r="G789" s="6" t="s">
        <v>1396</v>
      </c>
    </row>
    <row r="790" spans="1:7" x14ac:dyDescent="0.25">
      <c r="A790" s="7">
        <v>44033.822191932872</v>
      </c>
      <c r="B790" s="40" t="s">
        <v>6816</v>
      </c>
      <c r="C790" s="8">
        <v>31</v>
      </c>
      <c r="D790" s="12" t="str">
        <f t="shared" si="12"/>
        <v>[30-40[ ans</v>
      </c>
      <c r="E790" s="6" t="s">
        <v>6814</v>
      </c>
      <c r="F790" s="6" t="s">
        <v>1398</v>
      </c>
      <c r="G790" s="6" t="s">
        <v>1396</v>
      </c>
    </row>
    <row r="791" spans="1:7" x14ac:dyDescent="0.25">
      <c r="A791" s="7">
        <v>44033.822699583332</v>
      </c>
      <c r="B791" s="40" t="s">
        <v>6816</v>
      </c>
      <c r="C791" s="8">
        <v>29</v>
      </c>
      <c r="D791" s="12" t="str">
        <f t="shared" si="12"/>
        <v>[20-30[ ans</v>
      </c>
      <c r="E791" s="6" t="s">
        <v>6814</v>
      </c>
      <c r="F791" s="6" t="s">
        <v>1398</v>
      </c>
      <c r="G791" s="6" t="s">
        <v>1396</v>
      </c>
    </row>
    <row r="792" spans="1:7" x14ac:dyDescent="0.25">
      <c r="A792" s="7">
        <v>44033.823118252316</v>
      </c>
      <c r="B792" s="40" t="s">
        <v>6816</v>
      </c>
      <c r="C792" s="8">
        <v>33</v>
      </c>
      <c r="D792" s="12" t="str">
        <f t="shared" si="12"/>
        <v>[30-40[ ans</v>
      </c>
      <c r="E792" s="6" t="s">
        <v>6814</v>
      </c>
      <c r="F792" s="6" t="s">
        <v>1397</v>
      </c>
      <c r="G792" s="6" t="s">
        <v>1396</v>
      </c>
    </row>
    <row r="793" spans="1:7" x14ac:dyDescent="0.25">
      <c r="A793" s="7">
        <v>44033.823375057866</v>
      </c>
      <c r="B793" s="40" t="s">
        <v>6816</v>
      </c>
      <c r="C793" s="8">
        <v>32</v>
      </c>
      <c r="D793" s="12" t="str">
        <f t="shared" si="12"/>
        <v>[30-40[ ans</v>
      </c>
      <c r="E793" s="6" t="s">
        <v>6814</v>
      </c>
      <c r="F793" s="6" t="s">
        <v>1397</v>
      </c>
      <c r="G793" s="6" t="s">
        <v>1396</v>
      </c>
    </row>
    <row r="794" spans="1:7" x14ac:dyDescent="0.25">
      <c r="A794" s="7">
        <v>44033.825424317125</v>
      </c>
      <c r="B794" s="40" t="s">
        <v>6816</v>
      </c>
      <c r="C794" s="8">
        <v>30</v>
      </c>
      <c r="D794" s="12" t="str">
        <f t="shared" si="12"/>
        <v>[30-40[ ans</v>
      </c>
      <c r="E794" s="6" t="s">
        <v>6814</v>
      </c>
      <c r="F794" s="6" t="s">
        <v>1395</v>
      </c>
      <c r="G794" s="6" t="s">
        <v>1396</v>
      </c>
    </row>
    <row r="795" spans="1:7" x14ac:dyDescent="0.25">
      <c r="A795" s="7">
        <v>44033.826850694444</v>
      </c>
      <c r="B795" s="40" t="s">
        <v>6816</v>
      </c>
      <c r="C795" s="8">
        <v>19</v>
      </c>
      <c r="D795" s="12" t="str">
        <f t="shared" si="12"/>
        <v xml:space="preserve"> &lt; 20 ans</v>
      </c>
      <c r="E795" s="6" t="s">
        <v>6814</v>
      </c>
      <c r="F795" s="6" t="s">
        <v>1398</v>
      </c>
      <c r="G795" s="6" t="s">
        <v>1396</v>
      </c>
    </row>
    <row r="796" spans="1:7" x14ac:dyDescent="0.25">
      <c r="A796" s="7">
        <v>44033.827251354167</v>
      </c>
      <c r="B796" s="40" t="s">
        <v>6816</v>
      </c>
      <c r="C796" s="8">
        <v>31</v>
      </c>
      <c r="D796" s="12" t="str">
        <f t="shared" si="12"/>
        <v>[30-40[ ans</v>
      </c>
      <c r="E796" s="6" t="s">
        <v>6814</v>
      </c>
      <c r="F796" s="6" t="s">
        <v>1397</v>
      </c>
      <c r="G796" s="6" t="s">
        <v>1396</v>
      </c>
    </row>
    <row r="797" spans="1:7" x14ac:dyDescent="0.25">
      <c r="A797" s="7">
        <v>44033.828126354165</v>
      </c>
      <c r="B797" s="40" t="s">
        <v>6816</v>
      </c>
      <c r="C797" s="8">
        <v>32</v>
      </c>
      <c r="D797" s="12" t="str">
        <f t="shared" si="12"/>
        <v>[30-40[ ans</v>
      </c>
      <c r="E797" s="6" t="s">
        <v>6814</v>
      </c>
      <c r="F797" s="6" t="s">
        <v>1397</v>
      </c>
      <c r="G797" s="6" t="s">
        <v>1399</v>
      </c>
    </row>
    <row r="798" spans="1:7" x14ac:dyDescent="0.25">
      <c r="A798" s="7">
        <v>44033.828130914349</v>
      </c>
      <c r="B798" s="40" t="s">
        <v>6816</v>
      </c>
      <c r="C798" s="8">
        <v>33</v>
      </c>
      <c r="D798" s="12" t="str">
        <f t="shared" si="12"/>
        <v>[30-40[ ans</v>
      </c>
      <c r="E798" s="6" t="s">
        <v>6814</v>
      </c>
      <c r="F798" s="6" t="s">
        <v>1397</v>
      </c>
      <c r="G798" s="6" t="s">
        <v>1396</v>
      </c>
    </row>
    <row r="799" spans="1:7" x14ac:dyDescent="0.25">
      <c r="A799" s="7">
        <v>44033.82842716435</v>
      </c>
      <c r="B799" s="40" t="s">
        <v>6816</v>
      </c>
      <c r="C799" s="8">
        <v>23</v>
      </c>
      <c r="D799" s="12" t="str">
        <f t="shared" si="12"/>
        <v>[20-30[ ans</v>
      </c>
      <c r="E799" s="6" t="s">
        <v>6814</v>
      </c>
      <c r="F799" s="6" t="s">
        <v>1397</v>
      </c>
      <c r="G799" s="6" t="s">
        <v>1396</v>
      </c>
    </row>
    <row r="800" spans="1:7" x14ac:dyDescent="0.25">
      <c r="A800" s="7">
        <v>44033.829006319444</v>
      </c>
      <c r="B800" s="40" t="s">
        <v>6816</v>
      </c>
      <c r="C800" s="8">
        <v>27</v>
      </c>
      <c r="D800" s="12" t="str">
        <f t="shared" si="12"/>
        <v>[20-30[ ans</v>
      </c>
      <c r="E800" s="6" t="s">
        <v>6814</v>
      </c>
      <c r="F800" s="6" t="s">
        <v>1395</v>
      </c>
      <c r="G800" s="6" t="s">
        <v>1399</v>
      </c>
    </row>
    <row r="801" spans="1:7" x14ac:dyDescent="0.25">
      <c r="A801" s="7">
        <v>44033.829638692128</v>
      </c>
      <c r="B801" s="40" t="s">
        <v>6816</v>
      </c>
      <c r="C801" s="8">
        <v>18</v>
      </c>
      <c r="D801" s="12" t="str">
        <f t="shared" si="12"/>
        <v xml:space="preserve"> &lt; 20 ans</v>
      </c>
      <c r="E801" s="6" t="s">
        <v>6814</v>
      </c>
      <c r="F801" s="6" t="s">
        <v>1397</v>
      </c>
      <c r="G801" s="6" t="s">
        <v>1400</v>
      </c>
    </row>
    <row r="802" spans="1:7" x14ac:dyDescent="0.25">
      <c r="A802" s="7">
        <v>44033.830155555552</v>
      </c>
      <c r="B802" s="40" t="s">
        <v>6816</v>
      </c>
      <c r="C802" s="8">
        <v>26</v>
      </c>
      <c r="D802" s="12" t="str">
        <f t="shared" si="12"/>
        <v>[20-30[ ans</v>
      </c>
      <c r="E802" s="6" t="s">
        <v>6814</v>
      </c>
      <c r="F802" s="6" t="s">
        <v>1397</v>
      </c>
      <c r="G802" s="6" t="s">
        <v>1396</v>
      </c>
    </row>
    <row r="803" spans="1:7" x14ac:dyDescent="0.25">
      <c r="A803" s="7">
        <v>44033.831412546293</v>
      </c>
      <c r="B803" s="40" t="s">
        <v>6816</v>
      </c>
      <c r="C803" s="8">
        <v>25</v>
      </c>
      <c r="D803" s="12" t="str">
        <f t="shared" si="12"/>
        <v>[20-30[ ans</v>
      </c>
      <c r="E803" s="6" t="s">
        <v>6815</v>
      </c>
      <c r="F803" s="6" t="s">
        <v>1397</v>
      </c>
      <c r="G803" s="6" t="s">
        <v>1396</v>
      </c>
    </row>
    <row r="804" spans="1:7" x14ac:dyDescent="0.25">
      <c r="A804" s="7">
        <v>44033.832669791664</v>
      </c>
      <c r="B804" s="40" t="s">
        <v>6817</v>
      </c>
      <c r="C804" s="8">
        <v>34</v>
      </c>
      <c r="D804" s="12" t="str">
        <f t="shared" si="12"/>
        <v>[30-40[ ans</v>
      </c>
      <c r="E804" s="6" t="s">
        <v>6814</v>
      </c>
      <c r="F804" s="6" t="s">
        <v>1398</v>
      </c>
      <c r="G804" s="6" t="s">
        <v>1399</v>
      </c>
    </row>
    <row r="805" spans="1:7" x14ac:dyDescent="0.25">
      <c r="A805" s="7">
        <v>44033.833509722223</v>
      </c>
      <c r="B805" s="40" t="s">
        <v>6816</v>
      </c>
      <c r="C805" s="8">
        <v>39</v>
      </c>
      <c r="D805" s="12" t="str">
        <f t="shared" si="12"/>
        <v>[30-40[ ans</v>
      </c>
      <c r="E805" s="6" t="s">
        <v>6814</v>
      </c>
      <c r="F805" s="6" t="s">
        <v>1395</v>
      </c>
      <c r="G805" s="6" t="s">
        <v>1396</v>
      </c>
    </row>
    <row r="806" spans="1:7" x14ac:dyDescent="0.25">
      <c r="A806" s="7">
        <v>44033.83466349537</v>
      </c>
      <c r="B806" s="40" t="s">
        <v>6816</v>
      </c>
      <c r="C806" s="8">
        <v>41</v>
      </c>
      <c r="D806" s="12" t="str">
        <f t="shared" si="12"/>
        <v>[40-50 [ ans</v>
      </c>
      <c r="E806" s="6" t="s">
        <v>6815</v>
      </c>
      <c r="F806" s="6" t="s">
        <v>1409</v>
      </c>
      <c r="G806" s="6" t="s">
        <v>1396</v>
      </c>
    </row>
    <row r="807" spans="1:7" x14ac:dyDescent="0.25">
      <c r="A807" s="7">
        <v>44033.835694791662</v>
      </c>
      <c r="B807" s="40" t="s">
        <v>6816</v>
      </c>
      <c r="C807" s="8">
        <v>29</v>
      </c>
      <c r="D807" s="12" t="str">
        <f t="shared" si="12"/>
        <v>[20-30[ ans</v>
      </c>
      <c r="E807" s="6" t="s">
        <v>6814</v>
      </c>
      <c r="F807" s="6" t="s">
        <v>1397</v>
      </c>
      <c r="G807" s="6" t="s">
        <v>1396</v>
      </c>
    </row>
    <row r="808" spans="1:7" x14ac:dyDescent="0.25">
      <c r="A808" s="7">
        <v>44033.846901365745</v>
      </c>
      <c r="B808" s="40" t="s">
        <v>6816</v>
      </c>
      <c r="C808" s="8">
        <v>30</v>
      </c>
      <c r="D808" s="12" t="str">
        <f t="shared" si="12"/>
        <v>[30-40[ ans</v>
      </c>
      <c r="E808" s="6" t="s">
        <v>6814</v>
      </c>
      <c r="F808" s="6" t="s">
        <v>1395</v>
      </c>
      <c r="G808" s="6" t="s">
        <v>1400</v>
      </c>
    </row>
    <row r="809" spans="1:7" x14ac:dyDescent="0.25">
      <c r="A809" s="7">
        <v>44033.848189270837</v>
      </c>
      <c r="B809" s="40" t="s">
        <v>6816</v>
      </c>
      <c r="C809" s="8">
        <v>31</v>
      </c>
      <c r="D809" s="12" t="str">
        <f t="shared" si="12"/>
        <v>[30-40[ ans</v>
      </c>
      <c r="E809" s="6" t="s">
        <v>6814</v>
      </c>
      <c r="F809" s="6" t="s">
        <v>1395</v>
      </c>
      <c r="G809" s="6" t="s">
        <v>1396</v>
      </c>
    </row>
    <row r="810" spans="1:7" x14ac:dyDescent="0.25">
      <c r="A810" s="7">
        <v>44033.849320775465</v>
      </c>
      <c r="B810" s="40" t="s">
        <v>6816</v>
      </c>
      <c r="C810" s="8">
        <v>43</v>
      </c>
      <c r="D810" s="12" t="str">
        <f t="shared" si="12"/>
        <v>[40-50 [ ans</v>
      </c>
      <c r="E810" s="6" t="s">
        <v>6814</v>
      </c>
      <c r="F810" s="6" t="s">
        <v>1398</v>
      </c>
      <c r="G810" s="6" t="s">
        <v>1399</v>
      </c>
    </row>
    <row r="811" spans="1:7" x14ac:dyDescent="0.25">
      <c r="A811" s="7">
        <v>44033.851301331015</v>
      </c>
      <c r="B811" s="40" t="s">
        <v>6816</v>
      </c>
      <c r="C811" s="8">
        <v>33</v>
      </c>
      <c r="D811" s="12" t="str">
        <f t="shared" si="12"/>
        <v>[30-40[ ans</v>
      </c>
      <c r="E811" s="6" t="s">
        <v>6814</v>
      </c>
      <c r="F811" s="6" t="s">
        <v>1397</v>
      </c>
      <c r="G811" s="6" t="s">
        <v>1400</v>
      </c>
    </row>
    <row r="812" spans="1:7" x14ac:dyDescent="0.25">
      <c r="A812" s="7">
        <v>44033.85261130787</v>
      </c>
      <c r="B812" s="40" t="s">
        <v>6816</v>
      </c>
      <c r="C812" s="8">
        <v>33</v>
      </c>
      <c r="D812" s="12" t="str">
        <f t="shared" si="12"/>
        <v>[30-40[ ans</v>
      </c>
      <c r="E812" s="6" t="s">
        <v>6814</v>
      </c>
      <c r="F812" s="6" t="s">
        <v>1397</v>
      </c>
      <c r="G812" s="6" t="s">
        <v>1400</v>
      </c>
    </row>
    <row r="813" spans="1:7" x14ac:dyDescent="0.25">
      <c r="A813" s="7">
        <v>44033.8556852662</v>
      </c>
      <c r="B813" s="40" t="s">
        <v>6816</v>
      </c>
      <c r="C813" s="8">
        <v>31</v>
      </c>
      <c r="D813" s="12" t="str">
        <f t="shared" si="12"/>
        <v>[30-40[ ans</v>
      </c>
      <c r="E813" s="6" t="s">
        <v>6815</v>
      </c>
      <c r="F813" s="6" t="s">
        <v>1404</v>
      </c>
      <c r="G813" s="6" t="s">
        <v>1396</v>
      </c>
    </row>
    <row r="814" spans="1:7" x14ac:dyDescent="0.25">
      <c r="A814" s="7">
        <v>44033.856564594906</v>
      </c>
      <c r="B814" s="40" t="s">
        <v>6816</v>
      </c>
      <c r="C814" s="8">
        <v>21</v>
      </c>
      <c r="D814" s="12" t="str">
        <f t="shared" si="12"/>
        <v>[20-30[ ans</v>
      </c>
      <c r="E814" s="6" t="s">
        <v>6814</v>
      </c>
      <c r="F814" s="6" t="s">
        <v>1398</v>
      </c>
      <c r="G814" s="6" t="s">
        <v>1399</v>
      </c>
    </row>
    <row r="815" spans="1:7" x14ac:dyDescent="0.25">
      <c r="A815" s="7">
        <v>44033.857447222224</v>
      </c>
      <c r="B815" s="40" t="s">
        <v>6816</v>
      </c>
      <c r="C815" s="8">
        <v>28</v>
      </c>
      <c r="D815" s="12" t="str">
        <f t="shared" si="12"/>
        <v>[20-30[ ans</v>
      </c>
      <c r="E815" s="6" t="s">
        <v>6814</v>
      </c>
      <c r="F815" s="6" t="s">
        <v>1395</v>
      </c>
      <c r="G815" s="6" t="s">
        <v>1396</v>
      </c>
    </row>
    <row r="816" spans="1:7" x14ac:dyDescent="0.25">
      <c r="A816" s="7">
        <v>44033.866046747688</v>
      </c>
      <c r="B816" s="40" t="s">
        <v>6816</v>
      </c>
      <c r="C816" s="8">
        <v>34</v>
      </c>
      <c r="D816" s="12" t="str">
        <f t="shared" si="12"/>
        <v>[30-40[ ans</v>
      </c>
      <c r="E816" s="6" t="s">
        <v>6814</v>
      </c>
      <c r="F816" s="6" t="s">
        <v>1397</v>
      </c>
      <c r="G816" s="6" t="s">
        <v>1400</v>
      </c>
    </row>
    <row r="817" spans="1:7" x14ac:dyDescent="0.25">
      <c r="A817" s="7">
        <v>44033.866465775463</v>
      </c>
      <c r="B817" s="40" t="s">
        <v>6816</v>
      </c>
      <c r="C817" s="8">
        <v>19</v>
      </c>
      <c r="D817" s="12" t="str">
        <f t="shared" si="12"/>
        <v xml:space="preserve"> &lt; 20 ans</v>
      </c>
      <c r="E817" s="6" t="s">
        <v>6814</v>
      </c>
      <c r="F817" s="6" t="s">
        <v>1397</v>
      </c>
      <c r="G817" s="6" t="s">
        <v>1396</v>
      </c>
    </row>
    <row r="818" spans="1:7" x14ac:dyDescent="0.25">
      <c r="A818" s="7">
        <v>44033.867005405089</v>
      </c>
      <c r="B818" s="40" t="s">
        <v>6816</v>
      </c>
      <c r="C818" s="8">
        <v>30</v>
      </c>
      <c r="D818" s="12" t="str">
        <f t="shared" si="12"/>
        <v>[30-40[ ans</v>
      </c>
      <c r="E818" s="6" t="s">
        <v>6814</v>
      </c>
      <c r="F818" s="6" t="s">
        <v>1397</v>
      </c>
      <c r="G818" s="6" t="s">
        <v>1396</v>
      </c>
    </row>
    <row r="819" spans="1:7" x14ac:dyDescent="0.25">
      <c r="A819" s="7">
        <v>44033.867863749998</v>
      </c>
      <c r="B819" s="40" t="s">
        <v>6816</v>
      </c>
      <c r="C819" s="8">
        <v>18</v>
      </c>
      <c r="D819" s="12" t="str">
        <f t="shared" si="12"/>
        <v xml:space="preserve"> &lt; 20 ans</v>
      </c>
      <c r="E819" s="6" t="s">
        <v>6814</v>
      </c>
      <c r="F819" s="6" t="s">
        <v>1395</v>
      </c>
      <c r="G819" s="6" t="s">
        <v>1396</v>
      </c>
    </row>
    <row r="820" spans="1:7" x14ac:dyDescent="0.25">
      <c r="A820" s="7">
        <v>44033.86793168982</v>
      </c>
      <c r="B820" s="40" t="s">
        <v>6816</v>
      </c>
      <c r="C820" s="8">
        <v>22</v>
      </c>
      <c r="D820" s="12" t="str">
        <f t="shared" si="12"/>
        <v>[20-30[ ans</v>
      </c>
      <c r="E820" s="6" t="s">
        <v>6814</v>
      </c>
      <c r="F820" s="6" t="s">
        <v>1395</v>
      </c>
      <c r="G820" s="6" t="s">
        <v>1396</v>
      </c>
    </row>
    <row r="821" spans="1:7" x14ac:dyDescent="0.25">
      <c r="A821" s="7">
        <v>44033.868859618058</v>
      </c>
      <c r="B821" s="40" t="s">
        <v>6816</v>
      </c>
      <c r="C821" s="8">
        <v>34</v>
      </c>
      <c r="D821" s="12" t="str">
        <f t="shared" si="12"/>
        <v>[30-40[ ans</v>
      </c>
      <c r="E821" s="6" t="s">
        <v>6814</v>
      </c>
      <c r="F821" s="6" t="s">
        <v>1397</v>
      </c>
      <c r="G821" s="6" t="s">
        <v>1396</v>
      </c>
    </row>
    <row r="822" spans="1:7" x14ac:dyDescent="0.25">
      <c r="A822" s="7">
        <v>44033.869319710648</v>
      </c>
      <c r="B822" s="40" t="s">
        <v>6816</v>
      </c>
      <c r="C822" s="8">
        <v>20</v>
      </c>
      <c r="D822" s="12" t="str">
        <f t="shared" si="12"/>
        <v>[20-30[ ans</v>
      </c>
      <c r="E822" s="6" t="s">
        <v>6814</v>
      </c>
      <c r="F822" s="6" t="s">
        <v>1397</v>
      </c>
      <c r="G822" s="6" t="s">
        <v>1396</v>
      </c>
    </row>
    <row r="823" spans="1:7" x14ac:dyDescent="0.25">
      <c r="A823" s="7">
        <v>44033.869751307866</v>
      </c>
      <c r="B823" s="40" t="s">
        <v>6816</v>
      </c>
      <c r="C823" s="8">
        <v>23</v>
      </c>
      <c r="D823" s="12" t="str">
        <f t="shared" si="12"/>
        <v>[20-30[ ans</v>
      </c>
      <c r="E823" s="6" t="s">
        <v>6814</v>
      </c>
      <c r="F823" s="6" t="s">
        <v>1395</v>
      </c>
      <c r="G823" s="6" t="s">
        <v>1400</v>
      </c>
    </row>
    <row r="824" spans="1:7" x14ac:dyDescent="0.25">
      <c r="A824" s="7">
        <v>44033.870597696761</v>
      </c>
      <c r="B824" s="40" t="s">
        <v>6816</v>
      </c>
      <c r="C824" s="8">
        <v>29</v>
      </c>
      <c r="D824" s="12" t="str">
        <f t="shared" si="12"/>
        <v>[20-30[ ans</v>
      </c>
      <c r="E824" s="6" t="s">
        <v>6814</v>
      </c>
      <c r="F824" s="6" t="s">
        <v>1395</v>
      </c>
      <c r="G824" s="6" t="s">
        <v>1396</v>
      </c>
    </row>
    <row r="825" spans="1:7" x14ac:dyDescent="0.25">
      <c r="A825" s="7">
        <v>44033.87095217593</v>
      </c>
      <c r="B825" s="40" t="s">
        <v>6816</v>
      </c>
      <c r="C825" s="8">
        <v>21</v>
      </c>
      <c r="D825" s="12" t="str">
        <f t="shared" si="12"/>
        <v>[20-30[ ans</v>
      </c>
      <c r="E825" s="6" t="s">
        <v>6814</v>
      </c>
      <c r="F825" s="6" t="s">
        <v>1397</v>
      </c>
      <c r="G825" s="6" t="s">
        <v>1396</v>
      </c>
    </row>
    <row r="826" spans="1:7" x14ac:dyDescent="0.25">
      <c r="A826" s="7">
        <v>44033.871260590277</v>
      </c>
      <c r="B826" s="40" t="s">
        <v>6816</v>
      </c>
      <c r="C826" s="8">
        <v>35</v>
      </c>
      <c r="D826" s="12" t="str">
        <f t="shared" si="12"/>
        <v>[30-40[ ans</v>
      </c>
      <c r="E826" s="6" t="s">
        <v>6814</v>
      </c>
      <c r="F826" s="6" t="s">
        <v>1395</v>
      </c>
      <c r="G826" s="6" t="s">
        <v>1396</v>
      </c>
    </row>
    <row r="827" spans="1:7" x14ac:dyDescent="0.25">
      <c r="A827" s="7">
        <v>44033.871930162037</v>
      </c>
      <c r="B827" s="40" t="s">
        <v>6816</v>
      </c>
      <c r="C827" s="8">
        <v>22</v>
      </c>
      <c r="D827" s="12" t="str">
        <f t="shared" si="12"/>
        <v>[20-30[ ans</v>
      </c>
      <c r="E827" s="6" t="s">
        <v>6814</v>
      </c>
      <c r="F827" s="6" t="s">
        <v>1397</v>
      </c>
      <c r="G827" s="6" t="s">
        <v>1396</v>
      </c>
    </row>
    <row r="828" spans="1:7" x14ac:dyDescent="0.25">
      <c r="A828" s="7">
        <v>44033.872178888894</v>
      </c>
      <c r="B828" s="40" t="s">
        <v>6816</v>
      </c>
      <c r="C828" s="8">
        <v>40</v>
      </c>
      <c r="D828" s="12" t="str">
        <f t="shared" si="12"/>
        <v>[40-50 [ ans</v>
      </c>
      <c r="E828" s="6" t="s">
        <v>6814</v>
      </c>
      <c r="F828" s="6" t="s">
        <v>1397</v>
      </c>
      <c r="G828" s="6" t="s">
        <v>1399</v>
      </c>
    </row>
    <row r="829" spans="1:7" x14ac:dyDescent="0.25">
      <c r="A829" s="7">
        <v>44033.872857581024</v>
      </c>
      <c r="B829" s="40" t="s">
        <v>6816</v>
      </c>
      <c r="C829" s="8">
        <v>37</v>
      </c>
      <c r="D829" s="12" t="str">
        <f t="shared" si="12"/>
        <v>[30-40[ ans</v>
      </c>
      <c r="E829" s="6" t="s">
        <v>6814</v>
      </c>
      <c r="F829" s="6" t="s">
        <v>1397</v>
      </c>
      <c r="G829" s="6" t="s">
        <v>1396</v>
      </c>
    </row>
    <row r="830" spans="1:7" x14ac:dyDescent="0.25">
      <c r="A830" s="7">
        <v>44033.872906342593</v>
      </c>
      <c r="B830" s="40" t="s">
        <v>6816</v>
      </c>
      <c r="C830" s="8">
        <v>34</v>
      </c>
      <c r="D830" s="12" t="str">
        <f t="shared" si="12"/>
        <v>[30-40[ ans</v>
      </c>
      <c r="E830" s="6" t="s">
        <v>6814</v>
      </c>
      <c r="F830" s="6" t="s">
        <v>1398</v>
      </c>
      <c r="G830" s="6" t="s">
        <v>1399</v>
      </c>
    </row>
    <row r="831" spans="1:7" x14ac:dyDescent="0.25">
      <c r="A831" s="7">
        <v>44033.8739178588</v>
      </c>
      <c r="B831" s="40" t="s">
        <v>6816</v>
      </c>
      <c r="C831" s="8">
        <v>31</v>
      </c>
      <c r="D831" s="12" t="str">
        <f t="shared" si="12"/>
        <v>[30-40[ ans</v>
      </c>
      <c r="E831" s="6" t="s">
        <v>6815</v>
      </c>
      <c r="F831" s="6" t="s">
        <v>1409</v>
      </c>
      <c r="G831" s="6" t="s">
        <v>1396</v>
      </c>
    </row>
    <row r="832" spans="1:7" x14ac:dyDescent="0.25">
      <c r="A832" s="7">
        <v>44033.874882592594</v>
      </c>
      <c r="B832" s="40" t="s">
        <v>6816</v>
      </c>
      <c r="C832" s="8">
        <v>31</v>
      </c>
      <c r="D832" s="12" t="str">
        <f t="shared" si="12"/>
        <v>[30-40[ ans</v>
      </c>
      <c r="E832" s="6" t="s">
        <v>6814</v>
      </c>
      <c r="F832" s="6" t="s">
        <v>1397</v>
      </c>
      <c r="G832" s="6" t="s">
        <v>1396</v>
      </c>
    </row>
    <row r="833" spans="1:7" x14ac:dyDescent="0.25">
      <c r="A833" s="7">
        <v>44033.87656157407</v>
      </c>
      <c r="B833" s="40" t="s">
        <v>6816</v>
      </c>
      <c r="C833" s="8">
        <v>27</v>
      </c>
      <c r="D833" s="12" t="str">
        <f t="shared" si="12"/>
        <v>[20-30[ ans</v>
      </c>
      <c r="E833" s="6" t="s">
        <v>6814</v>
      </c>
      <c r="F833" s="6" t="s">
        <v>1404</v>
      </c>
      <c r="G833" s="6" t="s">
        <v>1396</v>
      </c>
    </row>
    <row r="834" spans="1:7" x14ac:dyDescent="0.25">
      <c r="A834" s="7">
        <v>44033.877379351849</v>
      </c>
      <c r="B834" s="40" t="s">
        <v>6816</v>
      </c>
      <c r="C834" s="8">
        <v>30</v>
      </c>
      <c r="D834" s="12" t="str">
        <f t="shared" si="12"/>
        <v>[30-40[ ans</v>
      </c>
      <c r="E834" s="6" t="s">
        <v>6814</v>
      </c>
      <c r="F834" s="6" t="s">
        <v>1397</v>
      </c>
      <c r="G834" s="6" t="s">
        <v>1399</v>
      </c>
    </row>
    <row r="835" spans="1:7" x14ac:dyDescent="0.25">
      <c r="A835" s="7">
        <v>44033.877923321765</v>
      </c>
      <c r="B835" s="40" t="s">
        <v>6816</v>
      </c>
      <c r="C835" s="8">
        <v>31</v>
      </c>
      <c r="D835" s="12" t="str">
        <f t="shared" ref="D835:D898" si="13">IF(C835&lt;20," &lt; 20 ans", IF(C835&lt;30,"[20-30[ ans",IF(C835&lt;40,"[30-40[ ans",IF(C835&lt;50,"[40-50 [ ans",IF(C835&lt;60, "[50-60 [ ans","&gt; 60 ans")))))</f>
        <v>[30-40[ ans</v>
      </c>
      <c r="E835" s="6" t="s">
        <v>6814</v>
      </c>
      <c r="F835" s="6" t="s">
        <v>1395</v>
      </c>
      <c r="G835" s="6" t="s">
        <v>1396</v>
      </c>
    </row>
    <row r="836" spans="1:7" x14ac:dyDescent="0.25">
      <c r="A836" s="7">
        <v>44033.878039791671</v>
      </c>
      <c r="B836" s="40" t="s">
        <v>6816</v>
      </c>
      <c r="C836" s="8">
        <v>35</v>
      </c>
      <c r="D836" s="12" t="str">
        <f t="shared" si="13"/>
        <v>[30-40[ ans</v>
      </c>
      <c r="E836" s="6" t="s">
        <v>6814</v>
      </c>
      <c r="F836" s="6" t="s">
        <v>1397</v>
      </c>
      <c r="G836" s="6" t="s">
        <v>1396</v>
      </c>
    </row>
    <row r="837" spans="1:7" x14ac:dyDescent="0.25">
      <c r="A837" s="7">
        <v>44033.878708969904</v>
      </c>
      <c r="B837" s="40" t="s">
        <v>6816</v>
      </c>
      <c r="C837" s="8">
        <v>38</v>
      </c>
      <c r="D837" s="12" t="str">
        <f t="shared" si="13"/>
        <v>[30-40[ ans</v>
      </c>
      <c r="E837" s="6" t="s">
        <v>6814</v>
      </c>
      <c r="F837" s="6" t="s">
        <v>1398</v>
      </c>
      <c r="G837" s="6" t="s">
        <v>1396</v>
      </c>
    </row>
    <row r="838" spans="1:7" x14ac:dyDescent="0.25">
      <c r="A838" s="7">
        <v>44033.878855648145</v>
      </c>
      <c r="B838" s="40" t="s">
        <v>6816</v>
      </c>
      <c r="C838" s="8">
        <v>33</v>
      </c>
      <c r="D838" s="12" t="str">
        <f t="shared" si="13"/>
        <v>[30-40[ ans</v>
      </c>
      <c r="E838" s="6" t="s">
        <v>6814</v>
      </c>
      <c r="F838" s="6" t="s">
        <v>1395</v>
      </c>
      <c r="G838" s="6" t="s">
        <v>1396</v>
      </c>
    </row>
    <row r="839" spans="1:7" x14ac:dyDescent="0.25">
      <c r="A839" s="7">
        <v>44033.879615925922</v>
      </c>
      <c r="B839" s="40" t="s">
        <v>6816</v>
      </c>
      <c r="C839" s="8">
        <v>23</v>
      </c>
      <c r="D839" s="12" t="str">
        <f t="shared" si="13"/>
        <v>[20-30[ ans</v>
      </c>
      <c r="E839" s="6" t="s">
        <v>6814</v>
      </c>
      <c r="F839" s="6" t="s">
        <v>1397</v>
      </c>
      <c r="G839" s="6" t="s">
        <v>1396</v>
      </c>
    </row>
    <row r="840" spans="1:7" x14ac:dyDescent="0.25">
      <c r="A840" s="7">
        <v>44033.879912986115</v>
      </c>
      <c r="B840" s="40" t="s">
        <v>6816</v>
      </c>
      <c r="C840" s="8">
        <v>33</v>
      </c>
      <c r="D840" s="12" t="str">
        <f t="shared" si="13"/>
        <v>[30-40[ ans</v>
      </c>
      <c r="E840" s="6" t="s">
        <v>6814</v>
      </c>
      <c r="F840" s="6" t="s">
        <v>1395</v>
      </c>
      <c r="G840" s="6" t="s">
        <v>1396</v>
      </c>
    </row>
    <row r="841" spans="1:7" x14ac:dyDescent="0.25">
      <c r="A841" s="7">
        <v>44033.880881979167</v>
      </c>
      <c r="B841" s="40" t="s">
        <v>6816</v>
      </c>
      <c r="C841" s="8">
        <v>22</v>
      </c>
      <c r="D841" s="12" t="str">
        <f t="shared" si="13"/>
        <v>[20-30[ ans</v>
      </c>
      <c r="E841" s="6" t="s">
        <v>6814</v>
      </c>
      <c r="F841" s="6" t="s">
        <v>1395</v>
      </c>
      <c r="G841" s="6" t="s">
        <v>1399</v>
      </c>
    </row>
    <row r="842" spans="1:7" x14ac:dyDescent="0.25">
      <c r="A842" s="7">
        <v>44033.880999664354</v>
      </c>
      <c r="B842" s="40" t="s">
        <v>6817</v>
      </c>
      <c r="C842" s="8">
        <v>41</v>
      </c>
      <c r="D842" s="12" t="str">
        <f t="shared" si="13"/>
        <v>[40-50 [ ans</v>
      </c>
      <c r="E842" s="6" t="s">
        <v>6814</v>
      </c>
      <c r="F842" s="6" t="s">
        <v>1395</v>
      </c>
      <c r="G842" s="6" t="s">
        <v>1396</v>
      </c>
    </row>
    <row r="843" spans="1:7" x14ac:dyDescent="0.25">
      <c r="A843" s="7">
        <v>44033.881593587968</v>
      </c>
      <c r="B843" s="40" t="s">
        <v>6816</v>
      </c>
      <c r="C843" s="8">
        <v>29</v>
      </c>
      <c r="D843" s="12" t="str">
        <f t="shared" si="13"/>
        <v>[20-30[ ans</v>
      </c>
      <c r="E843" s="6" t="s">
        <v>6814</v>
      </c>
      <c r="F843" s="6" t="s">
        <v>1395</v>
      </c>
      <c r="G843" s="6" t="s">
        <v>1400</v>
      </c>
    </row>
    <row r="844" spans="1:7" x14ac:dyDescent="0.25">
      <c r="A844" s="7">
        <v>44033.882127060184</v>
      </c>
      <c r="B844" s="40" t="s">
        <v>6816</v>
      </c>
      <c r="C844" s="8">
        <v>35</v>
      </c>
      <c r="D844" s="12" t="str">
        <f t="shared" si="13"/>
        <v>[30-40[ ans</v>
      </c>
      <c r="E844" s="6" t="s">
        <v>6814</v>
      </c>
      <c r="F844" s="6" t="s">
        <v>1397</v>
      </c>
      <c r="G844" s="6" t="s">
        <v>1396</v>
      </c>
    </row>
    <row r="845" spans="1:7" x14ac:dyDescent="0.25">
      <c r="A845" s="7">
        <v>44033.883140358797</v>
      </c>
      <c r="B845" s="40" t="s">
        <v>6816</v>
      </c>
      <c r="C845" s="8">
        <v>37</v>
      </c>
      <c r="D845" s="12" t="str">
        <f t="shared" si="13"/>
        <v>[30-40[ ans</v>
      </c>
      <c r="E845" s="6" t="s">
        <v>6814</v>
      </c>
      <c r="F845" s="6" t="s">
        <v>1397</v>
      </c>
      <c r="G845" s="6" t="s">
        <v>1396</v>
      </c>
    </row>
    <row r="846" spans="1:7" x14ac:dyDescent="0.25">
      <c r="A846" s="7">
        <v>44033.884007847228</v>
      </c>
      <c r="B846" s="40" t="s">
        <v>6816</v>
      </c>
      <c r="C846" s="8">
        <v>26</v>
      </c>
      <c r="D846" s="12" t="str">
        <f t="shared" si="13"/>
        <v>[20-30[ ans</v>
      </c>
      <c r="E846" s="6" t="s">
        <v>6814</v>
      </c>
      <c r="F846" s="6" t="s">
        <v>1398</v>
      </c>
      <c r="G846" s="6" t="s">
        <v>1396</v>
      </c>
    </row>
    <row r="847" spans="1:7" x14ac:dyDescent="0.25">
      <c r="A847" s="7">
        <v>44033.885205844912</v>
      </c>
      <c r="B847" s="40" t="s">
        <v>6816</v>
      </c>
      <c r="C847" s="8">
        <v>27</v>
      </c>
      <c r="D847" s="12" t="str">
        <f t="shared" si="13"/>
        <v>[20-30[ ans</v>
      </c>
      <c r="E847" s="6" t="s">
        <v>6814</v>
      </c>
      <c r="F847" s="6" t="s">
        <v>1398</v>
      </c>
      <c r="G847" s="6" t="s">
        <v>1400</v>
      </c>
    </row>
    <row r="848" spans="1:7" x14ac:dyDescent="0.25">
      <c r="A848" s="7">
        <v>44033.886025347223</v>
      </c>
      <c r="B848" s="40" t="s">
        <v>6816</v>
      </c>
      <c r="C848" s="8">
        <v>25</v>
      </c>
      <c r="D848" s="12" t="str">
        <f t="shared" si="13"/>
        <v>[20-30[ ans</v>
      </c>
      <c r="E848" s="6" t="s">
        <v>6814</v>
      </c>
      <c r="F848" s="6" t="s">
        <v>1395</v>
      </c>
      <c r="G848" s="6" t="s">
        <v>1396</v>
      </c>
    </row>
    <row r="849" spans="1:7" x14ac:dyDescent="0.25">
      <c r="A849" s="7">
        <v>44033.88697172454</v>
      </c>
      <c r="B849" s="40" t="s">
        <v>6816</v>
      </c>
      <c r="C849" s="8">
        <v>26</v>
      </c>
      <c r="D849" s="12" t="str">
        <f t="shared" si="13"/>
        <v>[20-30[ ans</v>
      </c>
      <c r="E849" s="6" t="s">
        <v>6814</v>
      </c>
      <c r="F849" s="6" t="s">
        <v>1398</v>
      </c>
      <c r="G849" s="6" t="s">
        <v>1396</v>
      </c>
    </row>
    <row r="850" spans="1:7" x14ac:dyDescent="0.25">
      <c r="A850" s="7">
        <v>44033.887629687495</v>
      </c>
      <c r="B850" s="40" t="s">
        <v>6816</v>
      </c>
      <c r="C850" s="8">
        <v>18</v>
      </c>
      <c r="D850" s="12" t="str">
        <f t="shared" si="13"/>
        <v xml:space="preserve"> &lt; 20 ans</v>
      </c>
      <c r="E850" s="6" t="s">
        <v>6814</v>
      </c>
      <c r="F850" s="6" t="s">
        <v>1398</v>
      </c>
      <c r="G850" s="6" t="s">
        <v>1400</v>
      </c>
    </row>
    <row r="851" spans="1:7" x14ac:dyDescent="0.25">
      <c r="A851" s="7">
        <v>44033.889003807868</v>
      </c>
      <c r="B851" s="40" t="s">
        <v>6816</v>
      </c>
      <c r="C851" s="8">
        <v>43</v>
      </c>
      <c r="D851" s="12" t="str">
        <f t="shared" si="13"/>
        <v>[40-50 [ ans</v>
      </c>
      <c r="E851" s="6" t="s">
        <v>6814</v>
      </c>
      <c r="F851" s="6" t="s">
        <v>1398</v>
      </c>
      <c r="G851" s="6" t="s">
        <v>1396</v>
      </c>
    </row>
    <row r="852" spans="1:7" x14ac:dyDescent="0.25">
      <c r="A852" s="7">
        <v>44033.890140601856</v>
      </c>
      <c r="B852" s="40" t="s">
        <v>6816</v>
      </c>
      <c r="C852" s="8">
        <v>25</v>
      </c>
      <c r="D852" s="12" t="str">
        <f t="shared" si="13"/>
        <v>[20-30[ ans</v>
      </c>
      <c r="E852" s="6" t="s">
        <v>6814</v>
      </c>
      <c r="F852" s="6" t="s">
        <v>1397</v>
      </c>
      <c r="G852" s="6" t="s">
        <v>1396</v>
      </c>
    </row>
    <row r="853" spans="1:7" x14ac:dyDescent="0.25">
      <c r="A853" s="7">
        <v>44033.891326030091</v>
      </c>
      <c r="B853" s="40" t="s">
        <v>6816</v>
      </c>
      <c r="C853" s="8">
        <v>47</v>
      </c>
      <c r="D853" s="12" t="str">
        <f t="shared" si="13"/>
        <v>[40-50 [ ans</v>
      </c>
      <c r="E853" s="6" t="s">
        <v>6814</v>
      </c>
      <c r="F853" s="6" t="s">
        <v>1397</v>
      </c>
      <c r="G853" s="6" t="s">
        <v>1396</v>
      </c>
    </row>
    <row r="854" spans="1:7" x14ac:dyDescent="0.25">
      <c r="A854" s="7">
        <v>44033.89270916667</v>
      </c>
      <c r="B854" s="40" t="s">
        <v>6816</v>
      </c>
      <c r="C854" s="8">
        <v>35</v>
      </c>
      <c r="D854" s="12" t="str">
        <f t="shared" si="13"/>
        <v>[30-40[ ans</v>
      </c>
      <c r="E854" s="6" t="s">
        <v>6814</v>
      </c>
      <c r="F854" s="6" t="s">
        <v>1395</v>
      </c>
      <c r="G854" s="6" t="s">
        <v>1396</v>
      </c>
    </row>
    <row r="855" spans="1:7" x14ac:dyDescent="0.25">
      <c r="A855" s="7">
        <v>44033.893476770834</v>
      </c>
      <c r="B855" s="40" t="s">
        <v>6816</v>
      </c>
      <c r="C855" s="8">
        <v>19</v>
      </c>
      <c r="D855" s="12" t="str">
        <f t="shared" si="13"/>
        <v xml:space="preserve"> &lt; 20 ans</v>
      </c>
      <c r="E855" s="6" t="s">
        <v>6814</v>
      </c>
      <c r="F855" s="6" t="s">
        <v>1395</v>
      </c>
      <c r="G855" s="6" t="s">
        <v>1396</v>
      </c>
    </row>
    <row r="856" spans="1:7" x14ac:dyDescent="0.25">
      <c r="A856" s="7">
        <v>44033.894361643514</v>
      </c>
      <c r="B856" s="40" t="s">
        <v>6816</v>
      </c>
      <c r="C856" s="8">
        <v>37</v>
      </c>
      <c r="D856" s="12" t="str">
        <f t="shared" si="13"/>
        <v>[30-40[ ans</v>
      </c>
      <c r="E856" s="6" t="s">
        <v>6814</v>
      </c>
      <c r="F856" s="6" t="s">
        <v>1398</v>
      </c>
      <c r="G856" s="6" t="s">
        <v>1396</v>
      </c>
    </row>
    <row r="857" spans="1:7" x14ac:dyDescent="0.25">
      <c r="A857" s="7">
        <v>44033.896207118058</v>
      </c>
      <c r="B857" s="40" t="s">
        <v>6816</v>
      </c>
      <c r="C857" s="8">
        <v>49</v>
      </c>
      <c r="D857" s="12" t="str">
        <f t="shared" si="13"/>
        <v>[40-50 [ ans</v>
      </c>
      <c r="E857" s="6" t="s">
        <v>6814</v>
      </c>
      <c r="F857" s="6" t="s">
        <v>1398</v>
      </c>
      <c r="G857" s="6" t="s">
        <v>1399</v>
      </c>
    </row>
    <row r="858" spans="1:7" x14ac:dyDescent="0.25">
      <c r="A858" s="7">
        <v>44033.897201412037</v>
      </c>
      <c r="B858" s="40" t="s">
        <v>6816</v>
      </c>
      <c r="C858" s="8">
        <v>19</v>
      </c>
      <c r="D858" s="12" t="str">
        <f t="shared" si="13"/>
        <v xml:space="preserve"> &lt; 20 ans</v>
      </c>
      <c r="E858" s="6" t="s">
        <v>6814</v>
      </c>
      <c r="F858" s="6" t="s">
        <v>1397</v>
      </c>
      <c r="G858" s="6" t="s">
        <v>1396</v>
      </c>
    </row>
    <row r="859" spans="1:7" x14ac:dyDescent="0.25">
      <c r="A859" s="7">
        <v>44033.898587361109</v>
      </c>
      <c r="B859" s="40" t="s">
        <v>6816</v>
      </c>
      <c r="C859" s="8">
        <v>25</v>
      </c>
      <c r="D859" s="12" t="str">
        <f t="shared" si="13"/>
        <v>[20-30[ ans</v>
      </c>
      <c r="E859" s="6" t="s">
        <v>6814</v>
      </c>
      <c r="F859" s="6" t="s">
        <v>1398</v>
      </c>
      <c r="G859" s="6" t="s">
        <v>1396</v>
      </c>
    </row>
    <row r="860" spans="1:7" x14ac:dyDescent="0.25">
      <c r="A860" s="7">
        <v>44033.899546932866</v>
      </c>
      <c r="B860" s="40" t="s">
        <v>6816</v>
      </c>
      <c r="C860" s="8">
        <v>21</v>
      </c>
      <c r="D860" s="12" t="str">
        <f t="shared" si="13"/>
        <v>[20-30[ ans</v>
      </c>
      <c r="E860" s="6" t="s">
        <v>6814</v>
      </c>
      <c r="F860" s="6" t="s">
        <v>1397</v>
      </c>
      <c r="G860" s="6" t="s">
        <v>1399</v>
      </c>
    </row>
    <row r="861" spans="1:7" x14ac:dyDescent="0.25">
      <c r="A861" s="7">
        <v>44033.900489039355</v>
      </c>
      <c r="B861" s="40" t="s">
        <v>6816</v>
      </c>
      <c r="C861" s="8">
        <v>36</v>
      </c>
      <c r="D861" s="12" t="str">
        <f t="shared" si="13"/>
        <v>[30-40[ ans</v>
      </c>
      <c r="E861" s="6" t="s">
        <v>6814</v>
      </c>
      <c r="F861" s="6" t="s">
        <v>1397</v>
      </c>
      <c r="G861" s="6" t="s">
        <v>1396</v>
      </c>
    </row>
    <row r="862" spans="1:7" x14ac:dyDescent="0.25">
      <c r="A862" s="7">
        <v>44033.901732719911</v>
      </c>
      <c r="B862" s="40" t="s">
        <v>6816</v>
      </c>
      <c r="C862" s="8">
        <v>38</v>
      </c>
      <c r="D862" s="12" t="str">
        <f t="shared" si="13"/>
        <v>[30-40[ ans</v>
      </c>
      <c r="E862" s="6" t="s">
        <v>6814</v>
      </c>
      <c r="F862" s="6" t="s">
        <v>1398</v>
      </c>
      <c r="G862" s="6" t="s">
        <v>1407</v>
      </c>
    </row>
    <row r="863" spans="1:7" x14ac:dyDescent="0.25">
      <c r="A863" s="7">
        <v>44033.901960960648</v>
      </c>
      <c r="B863" s="40" t="s">
        <v>6816</v>
      </c>
      <c r="C863" s="9"/>
      <c r="D863" s="12" t="str">
        <f t="shared" si="13"/>
        <v xml:space="preserve"> &lt; 20 ans</v>
      </c>
      <c r="E863" s="6" t="s">
        <v>6814</v>
      </c>
      <c r="F863" s="6" t="s">
        <v>1404</v>
      </c>
      <c r="G863" s="6" t="s">
        <v>1396</v>
      </c>
    </row>
    <row r="864" spans="1:7" x14ac:dyDescent="0.25">
      <c r="A864" s="7">
        <v>44033.903184421295</v>
      </c>
      <c r="B864" s="40" t="s">
        <v>6816</v>
      </c>
      <c r="C864" s="8">
        <v>30</v>
      </c>
      <c r="D864" s="12" t="str">
        <f t="shared" si="13"/>
        <v>[30-40[ ans</v>
      </c>
      <c r="E864" s="6" t="s">
        <v>6814</v>
      </c>
      <c r="F864" s="6" t="s">
        <v>1404</v>
      </c>
      <c r="G864" s="6" t="s">
        <v>1396</v>
      </c>
    </row>
    <row r="865" spans="1:7" x14ac:dyDescent="0.25">
      <c r="A865" s="7">
        <v>44033.904394120371</v>
      </c>
      <c r="B865" s="40" t="s">
        <v>6816</v>
      </c>
      <c r="C865" s="8">
        <v>34</v>
      </c>
      <c r="D865" s="12" t="str">
        <f t="shared" si="13"/>
        <v>[30-40[ ans</v>
      </c>
      <c r="E865" s="6" t="s">
        <v>6814</v>
      </c>
      <c r="F865" s="6" t="s">
        <v>1397</v>
      </c>
      <c r="G865" s="6" t="s">
        <v>1396</v>
      </c>
    </row>
    <row r="866" spans="1:7" x14ac:dyDescent="0.25">
      <c r="A866" s="7">
        <v>44033.905225891205</v>
      </c>
      <c r="B866" s="40" t="s">
        <v>6816</v>
      </c>
      <c r="C866" s="8">
        <v>24</v>
      </c>
      <c r="D866" s="12" t="str">
        <f t="shared" si="13"/>
        <v>[20-30[ ans</v>
      </c>
      <c r="E866" s="6" t="s">
        <v>6814</v>
      </c>
      <c r="F866" s="6" t="s">
        <v>1398</v>
      </c>
      <c r="G866" s="6" t="s">
        <v>1396</v>
      </c>
    </row>
    <row r="867" spans="1:7" x14ac:dyDescent="0.25">
      <c r="A867" s="7">
        <v>44033.906932893515</v>
      </c>
      <c r="B867" s="40" t="s">
        <v>6816</v>
      </c>
      <c r="C867" s="8">
        <v>18</v>
      </c>
      <c r="D867" s="12" t="str">
        <f t="shared" si="13"/>
        <v xml:space="preserve"> &lt; 20 ans</v>
      </c>
      <c r="E867" s="6" t="s">
        <v>6814</v>
      </c>
      <c r="F867" s="6" t="s">
        <v>1397</v>
      </c>
      <c r="G867" s="6" t="s">
        <v>1396</v>
      </c>
    </row>
    <row r="868" spans="1:7" x14ac:dyDescent="0.25">
      <c r="A868" s="7">
        <v>44033.907852986114</v>
      </c>
      <c r="B868" s="40" t="s">
        <v>6816</v>
      </c>
      <c r="C868" s="8">
        <v>24</v>
      </c>
      <c r="D868" s="12" t="str">
        <f t="shared" si="13"/>
        <v>[20-30[ ans</v>
      </c>
      <c r="E868" s="6" t="s">
        <v>6814</v>
      </c>
      <c r="F868" s="6" t="s">
        <v>1395</v>
      </c>
      <c r="G868" s="6" t="s">
        <v>1396</v>
      </c>
    </row>
    <row r="869" spans="1:7" x14ac:dyDescent="0.25">
      <c r="A869" s="7">
        <v>44033.908787905093</v>
      </c>
      <c r="B869" s="40" t="s">
        <v>6816</v>
      </c>
      <c r="C869" s="8">
        <v>43</v>
      </c>
      <c r="D869" s="12" t="str">
        <f t="shared" si="13"/>
        <v>[40-50 [ ans</v>
      </c>
      <c r="E869" s="6" t="s">
        <v>6814</v>
      </c>
      <c r="F869" s="6" t="s">
        <v>1398</v>
      </c>
      <c r="G869" s="6" t="s">
        <v>1396</v>
      </c>
    </row>
    <row r="870" spans="1:7" x14ac:dyDescent="0.25">
      <c r="A870" s="7">
        <v>44033.909997187497</v>
      </c>
      <c r="B870" s="40" t="s">
        <v>6816</v>
      </c>
      <c r="C870" s="8">
        <v>35</v>
      </c>
      <c r="D870" s="12" t="str">
        <f t="shared" si="13"/>
        <v>[30-40[ ans</v>
      </c>
      <c r="E870" s="6" t="s">
        <v>6814</v>
      </c>
      <c r="F870" s="6" t="s">
        <v>1398</v>
      </c>
      <c r="G870" s="6" t="s">
        <v>1400</v>
      </c>
    </row>
    <row r="871" spans="1:7" x14ac:dyDescent="0.25">
      <c r="A871" s="7">
        <v>44033.910975486113</v>
      </c>
      <c r="B871" s="40" t="s">
        <v>6816</v>
      </c>
      <c r="C871" s="8">
        <v>20</v>
      </c>
      <c r="D871" s="12" t="str">
        <f t="shared" si="13"/>
        <v>[20-30[ ans</v>
      </c>
      <c r="E871" s="6" t="s">
        <v>6814</v>
      </c>
      <c r="F871" s="6" t="s">
        <v>1397</v>
      </c>
      <c r="G871" s="6" t="s">
        <v>1396</v>
      </c>
    </row>
    <row r="872" spans="1:7" x14ac:dyDescent="0.25">
      <c r="A872" s="7">
        <v>44033.91199552083</v>
      </c>
      <c r="B872" s="40" t="s">
        <v>6816</v>
      </c>
      <c r="C872" s="8">
        <v>27</v>
      </c>
      <c r="D872" s="12" t="str">
        <f t="shared" si="13"/>
        <v>[20-30[ ans</v>
      </c>
      <c r="E872" s="6" t="s">
        <v>6814</v>
      </c>
      <c r="F872" s="6" t="s">
        <v>1397</v>
      </c>
      <c r="G872" s="6" t="s">
        <v>1400</v>
      </c>
    </row>
    <row r="873" spans="1:7" x14ac:dyDescent="0.25">
      <c r="A873" s="7">
        <v>44033.913407986111</v>
      </c>
      <c r="B873" s="40" t="s">
        <v>6816</v>
      </c>
      <c r="C873" s="8">
        <v>46</v>
      </c>
      <c r="D873" s="12" t="str">
        <f t="shared" si="13"/>
        <v>[40-50 [ ans</v>
      </c>
      <c r="E873" s="6" t="s">
        <v>6814</v>
      </c>
      <c r="F873" s="6" t="s">
        <v>1402</v>
      </c>
      <c r="G873" s="6" t="s">
        <v>1396</v>
      </c>
    </row>
    <row r="874" spans="1:7" x14ac:dyDescent="0.25">
      <c r="A874" s="7">
        <v>44033.914300335644</v>
      </c>
      <c r="B874" s="40" t="s">
        <v>6816</v>
      </c>
      <c r="C874" s="8">
        <v>29</v>
      </c>
      <c r="D874" s="12" t="str">
        <f t="shared" si="13"/>
        <v>[20-30[ ans</v>
      </c>
      <c r="E874" s="6" t="s">
        <v>6814</v>
      </c>
      <c r="F874" s="6" t="s">
        <v>1395</v>
      </c>
      <c r="G874" s="6" t="s">
        <v>1396</v>
      </c>
    </row>
    <row r="875" spans="1:7" x14ac:dyDescent="0.25">
      <c r="A875" s="7">
        <v>44033.915217650458</v>
      </c>
      <c r="B875" s="40" t="s">
        <v>6816</v>
      </c>
      <c r="C875" s="8">
        <v>33</v>
      </c>
      <c r="D875" s="12" t="str">
        <f t="shared" si="13"/>
        <v>[30-40[ ans</v>
      </c>
      <c r="E875" s="6" t="s">
        <v>6814</v>
      </c>
      <c r="F875" s="6" t="s">
        <v>1395</v>
      </c>
      <c r="G875" s="6" t="s">
        <v>1396</v>
      </c>
    </row>
    <row r="876" spans="1:7" x14ac:dyDescent="0.25">
      <c r="A876" s="7">
        <v>44033.916197673607</v>
      </c>
      <c r="B876" s="40" t="s">
        <v>6816</v>
      </c>
      <c r="C876" s="8">
        <v>27</v>
      </c>
      <c r="D876" s="12" t="str">
        <f t="shared" si="13"/>
        <v>[20-30[ ans</v>
      </c>
      <c r="E876" s="6" t="s">
        <v>6814</v>
      </c>
      <c r="F876" s="6" t="s">
        <v>1395</v>
      </c>
      <c r="G876" s="6" t="s">
        <v>1396</v>
      </c>
    </row>
    <row r="877" spans="1:7" x14ac:dyDescent="0.25">
      <c r="A877" s="7">
        <v>44033.917255613429</v>
      </c>
      <c r="B877" s="40" t="s">
        <v>6816</v>
      </c>
      <c r="C877" s="8">
        <v>28</v>
      </c>
      <c r="D877" s="12" t="str">
        <f t="shared" si="13"/>
        <v>[20-30[ ans</v>
      </c>
      <c r="E877" s="6" t="s">
        <v>6814</v>
      </c>
      <c r="F877" s="6" t="s">
        <v>1395</v>
      </c>
      <c r="G877" s="6" t="s">
        <v>1396</v>
      </c>
    </row>
    <row r="878" spans="1:7" x14ac:dyDescent="0.25">
      <c r="A878" s="7">
        <v>44033.918113935186</v>
      </c>
      <c r="B878" s="40" t="s">
        <v>6816</v>
      </c>
      <c r="C878" s="8">
        <v>23</v>
      </c>
      <c r="D878" s="12" t="str">
        <f t="shared" si="13"/>
        <v>[20-30[ ans</v>
      </c>
      <c r="E878" s="6" t="s">
        <v>6814</v>
      </c>
      <c r="F878" s="6" t="s">
        <v>1395</v>
      </c>
      <c r="G878" s="6" t="s">
        <v>1396</v>
      </c>
    </row>
    <row r="879" spans="1:7" x14ac:dyDescent="0.25">
      <c r="A879" s="7">
        <v>44033.919331655095</v>
      </c>
      <c r="B879" s="40" t="s">
        <v>6816</v>
      </c>
      <c r="C879" s="8">
        <v>42</v>
      </c>
      <c r="D879" s="12" t="str">
        <f t="shared" si="13"/>
        <v>[40-50 [ ans</v>
      </c>
      <c r="E879" s="6" t="s">
        <v>6814</v>
      </c>
      <c r="F879" s="6" t="s">
        <v>1395</v>
      </c>
      <c r="G879" s="6" t="s">
        <v>1396</v>
      </c>
    </row>
    <row r="880" spans="1:7" x14ac:dyDescent="0.25">
      <c r="A880" s="7">
        <v>44033.92020734954</v>
      </c>
      <c r="B880" s="40" t="s">
        <v>6816</v>
      </c>
      <c r="C880" s="8">
        <v>55</v>
      </c>
      <c r="D880" s="12" t="str">
        <f t="shared" si="13"/>
        <v>[50-60 [ ans</v>
      </c>
      <c r="E880" s="6" t="s">
        <v>6814</v>
      </c>
      <c r="F880" s="6" t="s">
        <v>1398</v>
      </c>
      <c r="G880" s="6" t="s">
        <v>1396</v>
      </c>
    </row>
    <row r="881" spans="1:7" x14ac:dyDescent="0.25">
      <c r="A881" s="7">
        <v>44033.921319583329</v>
      </c>
      <c r="B881" s="40" t="s">
        <v>6816</v>
      </c>
      <c r="C881" s="8">
        <v>34</v>
      </c>
      <c r="D881" s="12" t="str">
        <f t="shared" si="13"/>
        <v>[30-40[ ans</v>
      </c>
      <c r="E881" s="6" t="s">
        <v>6814</v>
      </c>
      <c r="F881" s="6" t="s">
        <v>1397</v>
      </c>
      <c r="G881" s="6" t="s">
        <v>1396</v>
      </c>
    </row>
    <row r="882" spans="1:7" x14ac:dyDescent="0.25">
      <c r="A882" s="7">
        <v>44033.922258171297</v>
      </c>
      <c r="B882" s="40" t="s">
        <v>6816</v>
      </c>
      <c r="C882" s="8">
        <v>19</v>
      </c>
      <c r="D882" s="12" t="str">
        <f t="shared" si="13"/>
        <v xml:space="preserve"> &lt; 20 ans</v>
      </c>
      <c r="E882" s="6" t="s">
        <v>6814</v>
      </c>
      <c r="F882" s="6" t="s">
        <v>1395</v>
      </c>
      <c r="G882" s="6" t="s">
        <v>1400</v>
      </c>
    </row>
    <row r="883" spans="1:7" x14ac:dyDescent="0.25">
      <c r="A883" s="7">
        <v>44033.923239884258</v>
      </c>
      <c r="B883" s="40" t="s">
        <v>6816</v>
      </c>
      <c r="C883" s="8">
        <v>30</v>
      </c>
      <c r="D883" s="12" t="str">
        <f t="shared" si="13"/>
        <v>[30-40[ ans</v>
      </c>
      <c r="E883" s="6" t="s">
        <v>6814</v>
      </c>
      <c r="F883" s="6" t="s">
        <v>1397</v>
      </c>
      <c r="G883" s="6" t="s">
        <v>1396</v>
      </c>
    </row>
    <row r="884" spans="1:7" x14ac:dyDescent="0.25">
      <c r="A884" s="7">
        <v>44033.924370601853</v>
      </c>
      <c r="B884" s="40" t="s">
        <v>6816</v>
      </c>
      <c r="C884" s="8">
        <v>31</v>
      </c>
      <c r="D884" s="12" t="str">
        <f t="shared" si="13"/>
        <v>[30-40[ ans</v>
      </c>
      <c r="E884" s="6" t="s">
        <v>6814</v>
      </c>
      <c r="F884" s="6" t="s">
        <v>1397</v>
      </c>
      <c r="G884" s="6" t="s">
        <v>1396</v>
      </c>
    </row>
    <row r="885" spans="1:7" x14ac:dyDescent="0.25">
      <c r="A885" s="7">
        <v>44033.92467226852</v>
      </c>
      <c r="B885" s="40" t="s">
        <v>6816</v>
      </c>
      <c r="C885" s="8">
        <v>32</v>
      </c>
      <c r="D885" s="12" t="str">
        <f t="shared" si="13"/>
        <v>[30-40[ ans</v>
      </c>
      <c r="E885" s="6" t="s">
        <v>6814</v>
      </c>
      <c r="F885" s="6" t="s">
        <v>1397</v>
      </c>
      <c r="G885" s="6" t="s">
        <v>1400</v>
      </c>
    </row>
    <row r="886" spans="1:7" x14ac:dyDescent="0.25">
      <c r="A886" s="7">
        <v>44033.92539355324</v>
      </c>
      <c r="B886" s="40" t="s">
        <v>6816</v>
      </c>
      <c r="C886" s="8">
        <v>42</v>
      </c>
      <c r="D886" s="12" t="str">
        <f t="shared" si="13"/>
        <v>[40-50 [ ans</v>
      </c>
      <c r="E886" s="6" t="s">
        <v>6814</v>
      </c>
      <c r="F886" s="6" t="s">
        <v>1397</v>
      </c>
      <c r="G886" s="6" t="s">
        <v>1408</v>
      </c>
    </row>
    <row r="887" spans="1:7" x14ac:dyDescent="0.25">
      <c r="A887" s="7">
        <v>44033.925487777778</v>
      </c>
      <c r="B887" s="40" t="s">
        <v>6816</v>
      </c>
      <c r="C887" s="8">
        <v>47</v>
      </c>
      <c r="D887" s="12" t="str">
        <f t="shared" si="13"/>
        <v>[40-50 [ ans</v>
      </c>
      <c r="E887" s="6" t="s">
        <v>6814</v>
      </c>
      <c r="F887" s="6" t="s">
        <v>1397</v>
      </c>
      <c r="G887" s="6" t="s">
        <v>1396</v>
      </c>
    </row>
    <row r="888" spans="1:7" x14ac:dyDescent="0.25">
      <c r="A888" s="7">
        <v>44033.926339282407</v>
      </c>
      <c r="B888" s="40" t="s">
        <v>6816</v>
      </c>
      <c r="C888" s="8">
        <v>30</v>
      </c>
      <c r="D888" s="12" t="str">
        <f t="shared" si="13"/>
        <v>[30-40[ ans</v>
      </c>
      <c r="E888" s="6" t="s">
        <v>6814</v>
      </c>
      <c r="F888" s="6" t="s">
        <v>1397</v>
      </c>
      <c r="G888" s="6" t="s">
        <v>1396</v>
      </c>
    </row>
    <row r="889" spans="1:7" x14ac:dyDescent="0.25">
      <c r="A889" s="7">
        <v>44033.92639547454</v>
      </c>
      <c r="B889" s="40" t="s">
        <v>6816</v>
      </c>
      <c r="C889" s="8">
        <v>33</v>
      </c>
      <c r="D889" s="12" t="str">
        <f t="shared" si="13"/>
        <v>[30-40[ ans</v>
      </c>
      <c r="E889" s="6" t="s">
        <v>6814</v>
      </c>
      <c r="F889" s="6" t="s">
        <v>1398</v>
      </c>
      <c r="G889" s="6" t="s">
        <v>1396</v>
      </c>
    </row>
    <row r="890" spans="1:7" x14ac:dyDescent="0.25">
      <c r="A890" s="7">
        <v>44033.927103784721</v>
      </c>
      <c r="B890" s="40" t="s">
        <v>6816</v>
      </c>
      <c r="C890" s="8">
        <v>42</v>
      </c>
      <c r="D890" s="12" t="str">
        <f t="shared" si="13"/>
        <v>[40-50 [ ans</v>
      </c>
      <c r="E890" s="6" t="s">
        <v>6814</v>
      </c>
      <c r="F890" s="6" t="s">
        <v>1398</v>
      </c>
      <c r="G890" s="6" t="s">
        <v>1400</v>
      </c>
    </row>
    <row r="891" spans="1:7" x14ac:dyDescent="0.25">
      <c r="A891" s="7">
        <v>44033.927302384254</v>
      </c>
      <c r="B891" s="40" t="s">
        <v>6816</v>
      </c>
      <c r="C891" s="8">
        <v>29</v>
      </c>
      <c r="D891" s="12" t="str">
        <f t="shared" si="13"/>
        <v>[20-30[ ans</v>
      </c>
      <c r="E891" s="6" t="s">
        <v>6814</v>
      </c>
      <c r="F891" s="6" t="s">
        <v>1398</v>
      </c>
      <c r="G891" s="6" t="s">
        <v>1396</v>
      </c>
    </row>
    <row r="892" spans="1:7" x14ac:dyDescent="0.25">
      <c r="A892" s="7">
        <v>44033.927976076389</v>
      </c>
      <c r="B892" s="40" t="s">
        <v>6816</v>
      </c>
      <c r="C892" s="8">
        <v>30</v>
      </c>
      <c r="D892" s="12" t="str">
        <f t="shared" si="13"/>
        <v>[30-40[ ans</v>
      </c>
      <c r="E892" s="6" t="s">
        <v>6814</v>
      </c>
      <c r="F892" s="6" t="s">
        <v>1397</v>
      </c>
      <c r="G892" s="6" t="s">
        <v>1396</v>
      </c>
    </row>
    <row r="893" spans="1:7" x14ac:dyDescent="0.25">
      <c r="A893" s="7">
        <v>44033.92867760417</v>
      </c>
      <c r="B893" s="40" t="s">
        <v>6816</v>
      </c>
      <c r="C893" s="8">
        <v>42</v>
      </c>
      <c r="D893" s="12" t="str">
        <f t="shared" si="13"/>
        <v>[40-50 [ ans</v>
      </c>
      <c r="E893" s="6" t="s">
        <v>6814</v>
      </c>
      <c r="F893" s="6" t="s">
        <v>1397</v>
      </c>
      <c r="G893" s="6" t="s">
        <v>1396</v>
      </c>
    </row>
    <row r="894" spans="1:7" x14ac:dyDescent="0.25">
      <c r="A894" s="7">
        <v>44033.929117430554</v>
      </c>
      <c r="B894" s="40" t="s">
        <v>6816</v>
      </c>
      <c r="C894" s="8">
        <v>23</v>
      </c>
      <c r="D894" s="12" t="str">
        <f t="shared" si="13"/>
        <v>[20-30[ ans</v>
      </c>
      <c r="E894" s="6" t="s">
        <v>6814</v>
      </c>
      <c r="F894" s="6" t="s">
        <v>1398</v>
      </c>
      <c r="G894" s="6" t="s">
        <v>1408</v>
      </c>
    </row>
    <row r="895" spans="1:7" x14ac:dyDescent="0.25">
      <c r="A895" s="7">
        <v>44033.929775949073</v>
      </c>
      <c r="B895" s="40" t="s">
        <v>6816</v>
      </c>
      <c r="C895" s="8">
        <v>29</v>
      </c>
      <c r="D895" s="12" t="str">
        <f t="shared" si="13"/>
        <v>[20-30[ ans</v>
      </c>
      <c r="E895" s="6" t="s">
        <v>6814</v>
      </c>
      <c r="F895" s="6" t="s">
        <v>1402</v>
      </c>
      <c r="G895" s="6" t="s">
        <v>1396</v>
      </c>
    </row>
    <row r="896" spans="1:7" x14ac:dyDescent="0.25">
      <c r="A896" s="7">
        <v>44033.929951562503</v>
      </c>
      <c r="B896" s="40" t="s">
        <v>6816</v>
      </c>
      <c r="C896" s="8">
        <v>30</v>
      </c>
      <c r="D896" s="12" t="str">
        <f t="shared" si="13"/>
        <v>[30-40[ ans</v>
      </c>
      <c r="E896" s="6" t="s">
        <v>6814</v>
      </c>
      <c r="F896" s="6" t="s">
        <v>1398</v>
      </c>
      <c r="G896" s="6" t="s">
        <v>1396</v>
      </c>
    </row>
    <row r="897" spans="1:7" x14ac:dyDescent="0.25">
      <c r="A897" s="7">
        <v>44033.930776226851</v>
      </c>
      <c r="B897" s="40" t="s">
        <v>6816</v>
      </c>
      <c r="C897" s="8">
        <v>23</v>
      </c>
      <c r="D897" s="12" t="str">
        <f t="shared" si="13"/>
        <v>[20-30[ ans</v>
      </c>
      <c r="E897" s="6" t="s">
        <v>6814</v>
      </c>
      <c r="F897" s="6" t="s">
        <v>1395</v>
      </c>
      <c r="G897" s="6" t="s">
        <v>1396</v>
      </c>
    </row>
    <row r="898" spans="1:7" x14ac:dyDescent="0.25">
      <c r="A898" s="7">
        <v>44033.930873749996</v>
      </c>
      <c r="B898" s="40" t="s">
        <v>6816</v>
      </c>
      <c r="C898" s="8">
        <v>29</v>
      </c>
      <c r="D898" s="12" t="str">
        <f t="shared" si="13"/>
        <v>[20-30[ ans</v>
      </c>
      <c r="E898" s="6" t="s">
        <v>6814</v>
      </c>
      <c r="F898" s="6" t="s">
        <v>1397</v>
      </c>
      <c r="G898" s="6" t="s">
        <v>1408</v>
      </c>
    </row>
    <row r="899" spans="1:7" x14ac:dyDescent="0.25">
      <c r="A899" s="7">
        <v>44033.931982951384</v>
      </c>
      <c r="B899" s="40" t="s">
        <v>6816</v>
      </c>
      <c r="C899" s="8">
        <v>18</v>
      </c>
      <c r="D899" s="12" t="str">
        <f t="shared" ref="D899:D962" si="14">IF(C899&lt;20," &lt; 20 ans", IF(C899&lt;30,"[20-30[ ans",IF(C899&lt;40,"[30-40[ ans",IF(C899&lt;50,"[40-50 [ ans",IF(C899&lt;60, "[50-60 [ ans","&gt; 60 ans")))))</f>
        <v xml:space="preserve"> &lt; 20 ans</v>
      </c>
      <c r="E899" s="6" t="s">
        <v>6814</v>
      </c>
      <c r="F899" s="6" t="s">
        <v>1398</v>
      </c>
      <c r="G899" s="6" t="s">
        <v>1400</v>
      </c>
    </row>
    <row r="900" spans="1:7" x14ac:dyDescent="0.25">
      <c r="A900" s="7">
        <v>44033.932796840279</v>
      </c>
      <c r="B900" s="40" t="s">
        <v>6816</v>
      </c>
      <c r="C900" s="8">
        <v>18</v>
      </c>
      <c r="D900" s="12" t="str">
        <f t="shared" si="14"/>
        <v xml:space="preserve"> &lt; 20 ans</v>
      </c>
      <c r="E900" s="40" t="s">
        <v>6058</v>
      </c>
      <c r="F900" s="6" t="s">
        <v>1395</v>
      </c>
      <c r="G900" s="6" t="s">
        <v>1396</v>
      </c>
    </row>
    <row r="901" spans="1:7" x14ac:dyDescent="0.25">
      <c r="A901" s="7">
        <v>44033.936210150467</v>
      </c>
      <c r="B901" s="40" t="s">
        <v>6816</v>
      </c>
      <c r="C901" s="8">
        <v>37</v>
      </c>
      <c r="D901" s="12" t="str">
        <f t="shared" si="14"/>
        <v>[30-40[ ans</v>
      </c>
      <c r="E901" s="6" t="s">
        <v>6815</v>
      </c>
      <c r="F901" s="6" t="s">
        <v>1397</v>
      </c>
      <c r="G901" s="6" t="s">
        <v>1396</v>
      </c>
    </row>
    <row r="902" spans="1:7" x14ac:dyDescent="0.25">
      <c r="A902" s="7">
        <v>44033.937515277779</v>
      </c>
      <c r="B902" s="40" t="s">
        <v>6816</v>
      </c>
      <c r="C902" s="8">
        <v>37</v>
      </c>
      <c r="D902" s="12" t="str">
        <f t="shared" si="14"/>
        <v>[30-40[ ans</v>
      </c>
      <c r="E902" s="6" t="s">
        <v>6815</v>
      </c>
      <c r="F902" s="6" t="s">
        <v>1397</v>
      </c>
      <c r="G902" s="6" t="s">
        <v>1396</v>
      </c>
    </row>
    <row r="903" spans="1:7" x14ac:dyDescent="0.25">
      <c r="A903" s="7">
        <v>44033.938341006942</v>
      </c>
      <c r="B903" s="40" t="s">
        <v>6817</v>
      </c>
      <c r="C903" s="8">
        <v>33</v>
      </c>
      <c r="D903" s="12" t="str">
        <f t="shared" si="14"/>
        <v>[30-40[ ans</v>
      </c>
      <c r="E903" s="6" t="s">
        <v>6814</v>
      </c>
      <c r="F903" s="6" t="s">
        <v>1398</v>
      </c>
      <c r="G903" s="6" t="s">
        <v>1400</v>
      </c>
    </row>
    <row r="904" spans="1:7" x14ac:dyDescent="0.25">
      <c r="A904" s="7">
        <v>44033.939414398148</v>
      </c>
      <c r="B904" s="40" t="s">
        <v>6816</v>
      </c>
      <c r="C904" s="8">
        <v>44</v>
      </c>
      <c r="D904" s="12" t="str">
        <f t="shared" si="14"/>
        <v>[40-50 [ ans</v>
      </c>
      <c r="E904" s="6" t="s">
        <v>6814</v>
      </c>
      <c r="F904" s="6" t="s">
        <v>1398</v>
      </c>
      <c r="G904" s="6" t="s">
        <v>1399</v>
      </c>
    </row>
    <row r="905" spans="1:7" x14ac:dyDescent="0.25">
      <c r="A905" s="7">
        <v>44033.940457638892</v>
      </c>
      <c r="B905" s="40" t="s">
        <v>6816</v>
      </c>
      <c r="C905" s="8">
        <v>39</v>
      </c>
      <c r="D905" s="12" t="str">
        <f t="shared" si="14"/>
        <v>[30-40[ ans</v>
      </c>
      <c r="E905" s="6" t="s">
        <v>6814</v>
      </c>
      <c r="F905" s="6" t="s">
        <v>1398</v>
      </c>
      <c r="G905" s="6" t="s">
        <v>1399</v>
      </c>
    </row>
    <row r="906" spans="1:7" x14ac:dyDescent="0.25">
      <c r="A906" s="7">
        <v>44033.942374571758</v>
      </c>
      <c r="B906" s="40" t="s">
        <v>6816</v>
      </c>
      <c r="C906" s="8">
        <v>21</v>
      </c>
      <c r="D906" s="12" t="str">
        <f t="shared" si="14"/>
        <v>[20-30[ ans</v>
      </c>
      <c r="E906" s="6" t="s">
        <v>6814</v>
      </c>
      <c r="F906" s="6" t="s">
        <v>1395</v>
      </c>
      <c r="G906" s="6" t="s">
        <v>1396</v>
      </c>
    </row>
    <row r="907" spans="1:7" x14ac:dyDescent="0.25">
      <c r="A907" s="7">
        <v>44033.943186631943</v>
      </c>
      <c r="B907" s="40" t="s">
        <v>6816</v>
      </c>
      <c r="C907" s="8">
        <v>45</v>
      </c>
      <c r="D907" s="12" t="str">
        <f t="shared" si="14"/>
        <v>[40-50 [ ans</v>
      </c>
      <c r="E907" s="6" t="s">
        <v>6814</v>
      </c>
      <c r="F907" s="6" t="s">
        <v>1397</v>
      </c>
      <c r="G907" s="6" t="s">
        <v>1396</v>
      </c>
    </row>
    <row r="908" spans="1:7" x14ac:dyDescent="0.25">
      <c r="A908" s="7">
        <v>44033.944086226853</v>
      </c>
      <c r="B908" s="40" t="s">
        <v>6816</v>
      </c>
      <c r="C908" s="8">
        <v>23</v>
      </c>
      <c r="D908" s="12" t="str">
        <f t="shared" si="14"/>
        <v>[20-30[ ans</v>
      </c>
      <c r="E908" s="6" t="s">
        <v>6814</v>
      </c>
      <c r="F908" s="6" t="s">
        <v>1398</v>
      </c>
      <c r="G908" s="6" t="s">
        <v>1396</v>
      </c>
    </row>
    <row r="909" spans="1:7" x14ac:dyDescent="0.25">
      <c r="A909" s="7">
        <v>44033.944936817134</v>
      </c>
      <c r="B909" s="40" t="s">
        <v>6817</v>
      </c>
      <c r="C909" s="8">
        <v>28</v>
      </c>
      <c r="D909" s="12" t="str">
        <f t="shared" si="14"/>
        <v>[20-30[ ans</v>
      </c>
      <c r="E909" s="6" t="s">
        <v>6814</v>
      </c>
      <c r="F909" s="6" t="s">
        <v>1397</v>
      </c>
      <c r="G909" s="6" t="s">
        <v>1399</v>
      </c>
    </row>
    <row r="910" spans="1:7" x14ac:dyDescent="0.25">
      <c r="A910" s="7">
        <v>44033.94669517361</v>
      </c>
      <c r="B910" s="40" t="s">
        <v>6816</v>
      </c>
      <c r="C910" s="8">
        <v>28</v>
      </c>
      <c r="D910" s="12" t="str">
        <f t="shared" si="14"/>
        <v>[20-30[ ans</v>
      </c>
      <c r="E910" s="6" t="s">
        <v>6814</v>
      </c>
      <c r="F910" s="6" t="s">
        <v>1397</v>
      </c>
      <c r="G910" s="6" t="s">
        <v>1396</v>
      </c>
    </row>
    <row r="911" spans="1:7" x14ac:dyDescent="0.25">
      <c r="A911" s="7">
        <v>44033.946998819447</v>
      </c>
      <c r="B911" s="40" t="s">
        <v>6816</v>
      </c>
      <c r="C911" s="8">
        <v>39</v>
      </c>
      <c r="D911" s="12" t="str">
        <f t="shared" si="14"/>
        <v>[30-40[ ans</v>
      </c>
      <c r="E911" s="6" t="s">
        <v>6814</v>
      </c>
      <c r="F911" s="6" t="s">
        <v>1397</v>
      </c>
      <c r="G911" s="6" t="s">
        <v>1400</v>
      </c>
    </row>
    <row r="912" spans="1:7" x14ac:dyDescent="0.25">
      <c r="A912" s="7">
        <v>44033.947564386574</v>
      </c>
      <c r="B912" s="40" t="s">
        <v>6816</v>
      </c>
      <c r="C912" s="8">
        <v>19</v>
      </c>
      <c r="D912" s="12" t="str">
        <f t="shared" si="14"/>
        <v xml:space="preserve"> &lt; 20 ans</v>
      </c>
      <c r="E912" s="6" t="s">
        <v>6814</v>
      </c>
      <c r="F912" s="6" t="s">
        <v>1397</v>
      </c>
      <c r="G912" s="6" t="s">
        <v>1396</v>
      </c>
    </row>
    <row r="913" spans="1:7" x14ac:dyDescent="0.25">
      <c r="A913" s="7">
        <v>44033.94784356482</v>
      </c>
      <c r="B913" s="40" t="s">
        <v>6816</v>
      </c>
      <c r="C913" s="8">
        <v>30</v>
      </c>
      <c r="D913" s="12" t="str">
        <f t="shared" si="14"/>
        <v>[30-40[ ans</v>
      </c>
      <c r="E913" s="6" t="s">
        <v>6814</v>
      </c>
      <c r="F913" s="6" t="s">
        <v>1398</v>
      </c>
      <c r="G913" s="6" t="s">
        <v>1396</v>
      </c>
    </row>
    <row r="914" spans="1:7" x14ac:dyDescent="0.25">
      <c r="A914" s="7">
        <v>44033.948855312497</v>
      </c>
      <c r="B914" s="40" t="s">
        <v>6816</v>
      </c>
      <c r="C914" s="8">
        <v>22</v>
      </c>
      <c r="D914" s="12" t="str">
        <f t="shared" si="14"/>
        <v>[20-30[ ans</v>
      </c>
      <c r="E914" s="6" t="s">
        <v>6814</v>
      </c>
      <c r="F914" s="6" t="s">
        <v>1397</v>
      </c>
      <c r="G914" s="6" t="s">
        <v>1399</v>
      </c>
    </row>
    <row r="915" spans="1:7" x14ac:dyDescent="0.25">
      <c r="A915" s="7">
        <v>44033.949877800929</v>
      </c>
      <c r="B915" s="40" t="s">
        <v>6816</v>
      </c>
      <c r="C915" s="8">
        <v>39</v>
      </c>
      <c r="D915" s="12" t="str">
        <f t="shared" si="14"/>
        <v>[30-40[ ans</v>
      </c>
      <c r="E915" s="6" t="s">
        <v>6814</v>
      </c>
      <c r="F915" s="6" t="s">
        <v>1397</v>
      </c>
      <c r="G915" s="6" t="s">
        <v>1396</v>
      </c>
    </row>
    <row r="916" spans="1:7" x14ac:dyDescent="0.25">
      <c r="A916" s="7">
        <v>44033.951158518517</v>
      </c>
      <c r="B916" s="40" t="s">
        <v>6816</v>
      </c>
      <c r="C916" s="8">
        <v>36</v>
      </c>
      <c r="D916" s="12" t="str">
        <f t="shared" si="14"/>
        <v>[30-40[ ans</v>
      </c>
      <c r="E916" s="6" t="s">
        <v>6814</v>
      </c>
      <c r="F916" s="6" t="s">
        <v>1397</v>
      </c>
      <c r="G916" s="6" t="s">
        <v>1400</v>
      </c>
    </row>
    <row r="917" spans="1:7" x14ac:dyDescent="0.25">
      <c r="A917" s="7">
        <v>44033.951878981483</v>
      </c>
      <c r="B917" s="40" t="s">
        <v>6816</v>
      </c>
      <c r="C917" s="8">
        <v>23</v>
      </c>
      <c r="D917" s="12" t="str">
        <f t="shared" si="14"/>
        <v>[20-30[ ans</v>
      </c>
      <c r="E917" s="6" t="s">
        <v>6814</v>
      </c>
      <c r="F917" s="6" t="s">
        <v>1398</v>
      </c>
      <c r="G917" s="6" t="s">
        <v>1408</v>
      </c>
    </row>
    <row r="918" spans="1:7" x14ac:dyDescent="0.25">
      <c r="A918" s="7">
        <v>44033.952740381945</v>
      </c>
      <c r="B918" s="40" t="s">
        <v>6816</v>
      </c>
      <c r="C918" s="8">
        <v>35</v>
      </c>
      <c r="D918" s="12" t="str">
        <f t="shared" si="14"/>
        <v>[30-40[ ans</v>
      </c>
      <c r="E918" s="6" t="s">
        <v>6814</v>
      </c>
      <c r="F918" s="6" t="s">
        <v>1398</v>
      </c>
      <c r="G918" s="6" t="s">
        <v>1396</v>
      </c>
    </row>
    <row r="919" spans="1:7" x14ac:dyDescent="0.25">
      <c r="A919" s="7">
        <v>44033.953586064818</v>
      </c>
      <c r="B919" s="40" t="s">
        <v>6816</v>
      </c>
      <c r="C919" s="8">
        <v>31</v>
      </c>
      <c r="D919" s="12" t="str">
        <f t="shared" si="14"/>
        <v>[30-40[ ans</v>
      </c>
      <c r="E919" s="6" t="s">
        <v>6814</v>
      </c>
      <c r="F919" s="6" t="s">
        <v>1397</v>
      </c>
      <c r="G919" s="6" t="s">
        <v>1396</v>
      </c>
    </row>
    <row r="920" spans="1:7" x14ac:dyDescent="0.25">
      <c r="A920" s="7">
        <v>44033.954754849532</v>
      </c>
      <c r="B920" s="40" t="s">
        <v>6816</v>
      </c>
      <c r="C920" s="8">
        <v>29</v>
      </c>
      <c r="D920" s="12" t="str">
        <f t="shared" si="14"/>
        <v>[20-30[ ans</v>
      </c>
      <c r="E920" s="6" t="s">
        <v>6814</v>
      </c>
      <c r="F920" s="6" t="s">
        <v>1397</v>
      </c>
      <c r="G920" s="6" t="s">
        <v>1396</v>
      </c>
    </row>
    <row r="921" spans="1:7" x14ac:dyDescent="0.25">
      <c r="A921" s="7">
        <v>44033.955676817131</v>
      </c>
      <c r="B921" s="40" t="s">
        <v>6816</v>
      </c>
      <c r="C921" s="8">
        <v>41</v>
      </c>
      <c r="D921" s="12" t="str">
        <f t="shared" si="14"/>
        <v>[40-50 [ ans</v>
      </c>
      <c r="E921" s="6" t="s">
        <v>6814</v>
      </c>
      <c r="F921" s="6" t="s">
        <v>1395</v>
      </c>
      <c r="G921" s="6" t="s">
        <v>1396</v>
      </c>
    </row>
    <row r="922" spans="1:7" x14ac:dyDescent="0.25">
      <c r="A922" s="7">
        <v>44033.95655383102</v>
      </c>
      <c r="B922" s="40" t="s">
        <v>6817</v>
      </c>
      <c r="C922" s="8">
        <v>32</v>
      </c>
      <c r="D922" s="12" t="str">
        <f t="shared" si="14"/>
        <v>[30-40[ ans</v>
      </c>
      <c r="E922" s="6" t="s">
        <v>6814</v>
      </c>
      <c r="F922" s="6" t="s">
        <v>1404</v>
      </c>
      <c r="G922" s="6" t="s">
        <v>1396</v>
      </c>
    </row>
    <row r="923" spans="1:7" x14ac:dyDescent="0.25">
      <c r="A923" s="7">
        <v>44033.957690405092</v>
      </c>
      <c r="B923" s="40" t="s">
        <v>6816</v>
      </c>
      <c r="C923" s="8">
        <v>27</v>
      </c>
      <c r="D923" s="12" t="str">
        <f t="shared" si="14"/>
        <v>[20-30[ ans</v>
      </c>
      <c r="E923" s="6" t="s">
        <v>6814</v>
      </c>
      <c r="F923" s="6" t="s">
        <v>1395</v>
      </c>
      <c r="G923" s="6" t="s">
        <v>1399</v>
      </c>
    </row>
    <row r="924" spans="1:7" x14ac:dyDescent="0.25">
      <c r="A924" s="7">
        <v>44033.958473773149</v>
      </c>
      <c r="B924" s="40" t="s">
        <v>6816</v>
      </c>
      <c r="C924" s="8">
        <v>39</v>
      </c>
      <c r="D924" s="12" t="str">
        <f t="shared" si="14"/>
        <v>[30-40[ ans</v>
      </c>
      <c r="E924" s="6" t="s">
        <v>6814</v>
      </c>
      <c r="F924" s="6" t="s">
        <v>1398</v>
      </c>
      <c r="G924" s="6" t="s">
        <v>1399</v>
      </c>
    </row>
    <row r="925" spans="1:7" x14ac:dyDescent="0.25">
      <c r="A925" s="7">
        <v>44033.959676435188</v>
      </c>
      <c r="B925" s="40" t="s">
        <v>6816</v>
      </c>
      <c r="C925" s="8">
        <v>25</v>
      </c>
      <c r="D925" s="12" t="str">
        <f t="shared" si="14"/>
        <v>[20-30[ ans</v>
      </c>
      <c r="E925" s="6" t="s">
        <v>6814</v>
      </c>
      <c r="F925" s="6" t="s">
        <v>1397</v>
      </c>
      <c r="G925" s="6" t="s">
        <v>1396</v>
      </c>
    </row>
    <row r="926" spans="1:7" x14ac:dyDescent="0.25">
      <c r="A926" s="7">
        <v>44033.960643217593</v>
      </c>
      <c r="B926" s="40" t="s">
        <v>6816</v>
      </c>
      <c r="C926" s="8">
        <v>18</v>
      </c>
      <c r="D926" s="12" t="str">
        <f t="shared" si="14"/>
        <v xml:space="preserve"> &lt; 20 ans</v>
      </c>
      <c r="E926" s="6" t="s">
        <v>6814</v>
      </c>
      <c r="F926" s="6" t="s">
        <v>1395</v>
      </c>
      <c r="G926" s="6" t="s">
        <v>1400</v>
      </c>
    </row>
    <row r="927" spans="1:7" x14ac:dyDescent="0.25">
      <c r="A927" s="7">
        <v>44033.961771018519</v>
      </c>
      <c r="B927" s="40" t="s">
        <v>6816</v>
      </c>
      <c r="C927" s="8">
        <v>21</v>
      </c>
      <c r="D927" s="12" t="str">
        <f t="shared" si="14"/>
        <v>[20-30[ ans</v>
      </c>
      <c r="E927" s="6" t="s">
        <v>6814</v>
      </c>
      <c r="F927" s="6" t="s">
        <v>1402</v>
      </c>
      <c r="G927" s="6" t="s">
        <v>1408</v>
      </c>
    </row>
    <row r="928" spans="1:7" x14ac:dyDescent="0.25">
      <c r="A928" s="7">
        <v>44033.962684178245</v>
      </c>
      <c r="B928" s="40" t="s">
        <v>6816</v>
      </c>
      <c r="C928" s="8">
        <v>29</v>
      </c>
      <c r="D928" s="12" t="str">
        <f t="shared" si="14"/>
        <v>[20-30[ ans</v>
      </c>
      <c r="E928" s="6" t="s">
        <v>6814</v>
      </c>
      <c r="F928" s="6" t="s">
        <v>1397</v>
      </c>
      <c r="G928" s="6" t="s">
        <v>1400</v>
      </c>
    </row>
    <row r="929" spans="1:7" x14ac:dyDescent="0.25">
      <c r="A929" s="7">
        <v>44033.963855358801</v>
      </c>
      <c r="B929" s="40" t="s">
        <v>6816</v>
      </c>
      <c r="C929" s="8">
        <v>24</v>
      </c>
      <c r="D929" s="12" t="str">
        <f t="shared" si="14"/>
        <v>[20-30[ ans</v>
      </c>
      <c r="E929" s="6" t="s">
        <v>6814</v>
      </c>
      <c r="F929" s="6" t="s">
        <v>1397</v>
      </c>
      <c r="G929" s="6" t="s">
        <v>1408</v>
      </c>
    </row>
    <row r="930" spans="1:7" x14ac:dyDescent="0.25">
      <c r="A930" s="7">
        <v>44033.97661135417</v>
      </c>
      <c r="B930" s="40" t="s">
        <v>6816</v>
      </c>
      <c r="C930" s="8">
        <v>22</v>
      </c>
      <c r="D930" s="12" t="str">
        <f t="shared" si="14"/>
        <v>[20-30[ ans</v>
      </c>
      <c r="E930" s="6" t="s">
        <v>6814</v>
      </c>
      <c r="F930" s="6" t="s">
        <v>1397</v>
      </c>
      <c r="G930" s="6" t="s">
        <v>1408</v>
      </c>
    </row>
    <row r="931" spans="1:7" x14ac:dyDescent="0.25">
      <c r="A931" s="7">
        <v>44033.97746037037</v>
      </c>
      <c r="B931" s="40" t="s">
        <v>6816</v>
      </c>
      <c r="C931" s="8">
        <v>23</v>
      </c>
      <c r="D931" s="12" t="str">
        <f t="shared" si="14"/>
        <v>[20-30[ ans</v>
      </c>
      <c r="E931" s="6" t="s">
        <v>6814</v>
      </c>
      <c r="F931" s="6" t="s">
        <v>1397</v>
      </c>
      <c r="G931" s="6" t="s">
        <v>1396</v>
      </c>
    </row>
    <row r="932" spans="1:7" x14ac:dyDescent="0.25">
      <c r="A932" s="7">
        <v>44033.978784629631</v>
      </c>
      <c r="B932" s="40" t="s">
        <v>6816</v>
      </c>
      <c r="C932" s="8">
        <v>22</v>
      </c>
      <c r="D932" s="12" t="str">
        <f t="shared" si="14"/>
        <v>[20-30[ ans</v>
      </c>
      <c r="E932" s="6" t="s">
        <v>6814</v>
      </c>
      <c r="F932" s="6" t="s">
        <v>1398</v>
      </c>
      <c r="G932" s="6" t="s">
        <v>1400</v>
      </c>
    </row>
    <row r="933" spans="1:7" x14ac:dyDescent="0.25">
      <c r="A933" s="7">
        <v>44033.979601874998</v>
      </c>
      <c r="B933" s="40" t="s">
        <v>6816</v>
      </c>
      <c r="C933" s="9"/>
      <c r="D933" s="12" t="str">
        <f t="shared" si="14"/>
        <v xml:space="preserve"> &lt; 20 ans</v>
      </c>
      <c r="E933" s="6" t="s">
        <v>6814</v>
      </c>
      <c r="F933" s="6" t="s">
        <v>1397</v>
      </c>
      <c r="G933" s="6" t="s">
        <v>1400</v>
      </c>
    </row>
    <row r="934" spans="1:7" x14ac:dyDescent="0.25">
      <c r="A934" s="7">
        <v>44033.980747511574</v>
      </c>
      <c r="B934" s="40" t="s">
        <v>6816</v>
      </c>
      <c r="C934" s="8">
        <v>57</v>
      </c>
      <c r="D934" s="12" t="str">
        <f t="shared" si="14"/>
        <v>[50-60 [ ans</v>
      </c>
      <c r="E934" s="6" t="s">
        <v>6814</v>
      </c>
      <c r="F934" s="6" t="s">
        <v>1397</v>
      </c>
      <c r="G934" s="6" t="s">
        <v>1399</v>
      </c>
    </row>
    <row r="935" spans="1:7" x14ac:dyDescent="0.25">
      <c r="A935" s="7">
        <v>44033.981821990739</v>
      </c>
      <c r="B935" s="40" t="s">
        <v>6817</v>
      </c>
      <c r="C935" s="8">
        <v>24</v>
      </c>
      <c r="D935" s="12" t="str">
        <f t="shared" si="14"/>
        <v>[20-30[ ans</v>
      </c>
      <c r="E935" s="6" t="s">
        <v>6814</v>
      </c>
      <c r="F935" s="6" t="s">
        <v>1397</v>
      </c>
      <c r="G935" s="6" t="s">
        <v>1396</v>
      </c>
    </row>
    <row r="936" spans="1:7" x14ac:dyDescent="0.25">
      <c r="A936" s="7">
        <v>44033.983195057866</v>
      </c>
      <c r="B936" s="40" t="s">
        <v>6817</v>
      </c>
      <c r="C936" s="8">
        <v>24</v>
      </c>
      <c r="D936" s="12" t="str">
        <f t="shared" si="14"/>
        <v>[20-30[ ans</v>
      </c>
      <c r="E936" s="6" t="s">
        <v>6814</v>
      </c>
      <c r="F936" s="6" t="s">
        <v>1397</v>
      </c>
      <c r="G936" s="6" t="s">
        <v>1396</v>
      </c>
    </row>
    <row r="937" spans="1:7" x14ac:dyDescent="0.25">
      <c r="A937" s="7">
        <v>44033.984182847227</v>
      </c>
      <c r="B937" s="40" t="s">
        <v>6816</v>
      </c>
      <c r="C937" s="8">
        <v>23</v>
      </c>
      <c r="D937" s="12" t="str">
        <f t="shared" si="14"/>
        <v>[20-30[ ans</v>
      </c>
      <c r="E937" s="6" t="s">
        <v>6814</v>
      </c>
      <c r="F937" s="6" t="s">
        <v>1398</v>
      </c>
      <c r="G937" s="6" t="s">
        <v>1400</v>
      </c>
    </row>
    <row r="938" spans="1:7" x14ac:dyDescent="0.25">
      <c r="A938" s="7">
        <v>44033.985172777779</v>
      </c>
      <c r="B938" s="40" t="s">
        <v>6816</v>
      </c>
      <c r="C938" s="8">
        <v>49</v>
      </c>
      <c r="D938" s="12" t="str">
        <f t="shared" si="14"/>
        <v>[40-50 [ ans</v>
      </c>
      <c r="E938" s="6" t="s">
        <v>6814</v>
      </c>
      <c r="F938" s="6" t="s">
        <v>1397</v>
      </c>
      <c r="G938" s="6" t="s">
        <v>1396</v>
      </c>
    </row>
    <row r="939" spans="1:7" x14ac:dyDescent="0.25">
      <c r="A939" s="7">
        <v>44033.98601572917</v>
      </c>
      <c r="B939" s="40" t="s">
        <v>6816</v>
      </c>
      <c r="C939" s="8">
        <v>35</v>
      </c>
      <c r="D939" s="12" t="str">
        <f t="shared" si="14"/>
        <v>[30-40[ ans</v>
      </c>
      <c r="E939" s="6" t="s">
        <v>6814</v>
      </c>
      <c r="F939" s="6" t="s">
        <v>1398</v>
      </c>
      <c r="G939" s="6" t="s">
        <v>1396</v>
      </c>
    </row>
    <row r="940" spans="1:7" x14ac:dyDescent="0.25">
      <c r="A940" s="7">
        <v>44033.986918553244</v>
      </c>
      <c r="B940" s="40" t="s">
        <v>6816</v>
      </c>
      <c r="C940" s="8">
        <v>29</v>
      </c>
      <c r="D940" s="12" t="str">
        <f t="shared" si="14"/>
        <v>[20-30[ ans</v>
      </c>
      <c r="E940" s="6" t="s">
        <v>6814</v>
      </c>
      <c r="F940" s="6" t="s">
        <v>1398</v>
      </c>
      <c r="G940" s="6" t="s">
        <v>1396</v>
      </c>
    </row>
    <row r="941" spans="1:7" x14ac:dyDescent="0.25">
      <c r="A941" s="7">
        <v>44033.987898206018</v>
      </c>
      <c r="B941" s="40" t="s">
        <v>6817</v>
      </c>
      <c r="C941" s="8">
        <v>35</v>
      </c>
      <c r="D941" s="12" t="str">
        <f t="shared" si="14"/>
        <v>[30-40[ ans</v>
      </c>
      <c r="E941" s="6" t="s">
        <v>6814</v>
      </c>
      <c r="F941" s="6" t="s">
        <v>1397</v>
      </c>
      <c r="G941" s="6" t="s">
        <v>1396</v>
      </c>
    </row>
    <row r="942" spans="1:7" x14ac:dyDescent="0.25">
      <c r="A942" s="7">
        <v>44033.988852905095</v>
      </c>
      <c r="B942" s="40" t="s">
        <v>6816</v>
      </c>
      <c r="C942" s="8">
        <v>27</v>
      </c>
      <c r="D942" s="12" t="str">
        <f t="shared" si="14"/>
        <v>[20-30[ ans</v>
      </c>
      <c r="E942" s="6" t="s">
        <v>6815</v>
      </c>
      <c r="F942" s="6" t="s">
        <v>1395</v>
      </c>
      <c r="G942" s="6" t="s">
        <v>1400</v>
      </c>
    </row>
    <row r="943" spans="1:7" x14ac:dyDescent="0.25">
      <c r="A943" s="7">
        <v>44033.989729652778</v>
      </c>
      <c r="B943" s="40" t="s">
        <v>6816</v>
      </c>
      <c r="C943" s="8">
        <v>26</v>
      </c>
      <c r="D943" s="12" t="str">
        <f t="shared" si="14"/>
        <v>[20-30[ ans</v>
      </c>
      <c r="E943" s="6" t="s">
        <v>6814</v>
      </c>
      <c r="F943" s="6" t="s">
        <v>1398</v>
      </c>
      <c r="G943" s="6" t="s">
        <v>1396</v>
      </c>
    </row>
    <row r="944" spans="1:7" x14ac:dyDescent="0.25">
      <c r="A944" s="7">
        <v>44033.990688831022</v>
      </c>
      <c r="B944" s="40" t="s">
        <v>6816</v>
      </c>
      <c r="C944" s="8">
        <v>38</v>
      </c>
      <c r="D944" s="12" t="str">
        <f t="shared" si="14"/>
        <v>[30-40[ ans</v>
      </c>
      <c r="E944" s="6" t="s">
        <v>6814</v>
      </c>
      <c r="F944" s="6" t="s">
        <v>1411</v>
      </c>
      <c r="G944" s="6" t="s">
        <v>1396</v>
      </c>
    </row>
    <row r="945" spans="1:7" x14ac:dyDescent="0.25">
      <c r="A945" s="7">
        <v>44033.991769895831</v>
      </c>
      <c r="B945" s="40" t="s">
        <v>6816</v>
      </c>
      <c r="C945" s="8">
        <v>43</v>
      </c>
      <c r="D945" s="12" t="str">
        <f t="shared" si="14"/>
        <v>[40-50 [ ans</v>
      </c>
      <c r="E945" s="6" t="s">
        <v>6814</v>
      </c>
      <c r="F945" s="6" t="s">
        <v>1397</v>
      </c>
      <c r="G945" s="6" t="s">
        <v>1408</v>
      </c>
    </row>
    <row r="946" spans="1:7" x14ac:dyDescent="0.25">
      <c r="A946" s="7">
        <v>44033.992586574073</v>
      </c>
      <c r="B946" s="40" t="s">
        <v>6817</v>
      </c>
      <c r="C946" s="8">
        <v>23</v>
      </c>
      <c r="D946" s="12" t="str">
        <f t="shared" si="14"/>
        <v>[20-30[ ans</v>
      </c>
      <c r="E946" s="6" t="s">
        <v>6814</v>
      </c>
      <c r="F946" s="6" t="s">
        <v>1395</v>
      </c>
      <c r="G946" s="6" t="s">
        <v>1396</v>
      </c>
    </row>
    <row r="947" spans="1:7" x14ac:dyDescent="0.25">
      <c r="A947" s="7">
        <v>44033.99346302083</v>
      </c>
      <c r="B947" s="40" t="s">
        <v>6816</v>
      </c>
      <c r="C947" s="8">
        <v>30</v>
      </c>
      <c r="D947" s="12" t="str">
        <f t="shared" si="14"/>
        <v>[30-40[ ans</v>
      </c>
      <c r="E947" s="6" t="s">
        <v>6814</v>
      </c>
      <c r="F947" s="6" t="s">
        <v>1404</v>
      </c>
      <c r="G947" s="6" t="s">
        <v>1399</v>
      </c>
    </row>
    <row r="948" spans="1:7" x14ac:dyDescent="0.25">
      <c r="A948" s="7">
        <v>44034.29903898148</v>
      </c>
      <c r="B948" s="40" t="s">
        <v>6816</v>
      </c>
      <c r="C948" s="8">
        <v>24</v>
      </c>
      <c r="D948" s="12" t="str">
        <f t="shared" si="14"/>
        <v>[20-30[ ans</v>
      </c>
      <c r="E948" s="6" t="s">
        <v>6814</v>
      </c>
      <c r="F948" s="6" t="s">
        <v>1397</v>
      </c>
      <c r="G948" s="6" t="s">
        <v>1408</v>
      </c>
    </row>
    <row r="949" spans="1:7" x14ac:dyDescent="0.25">
      <c r="A949" s="7">
        <v>44034.373795219908</v>
      </c>
      <c r="B949" s="40" t="s">
        <v>6816</v>
      </c>
      <c r="C949" s="8">
        <v>24</v>
      </c>
      <c r="D949" s="12" t="str">
        <f t="shared" si="14"/>
        <v>[20-30[ ans</v>
      </c>
      <c r="E949" s="6" t="s">
        <v>6814</v>
      </c>
      <c r="F949" s="6" t="s">
        <v>1397</v>
      </c>
      <c r="G949" s="6" t="s">
        <v>1396</v>
      </c>
    </row>
    <row r="950" spans="1:7" x14ac:dyDescent="0.25">
      <c r="A950" s="7">
        <v>44034.375058749996</v>
      </c>
      <c r="B950" s="40" t="s">
        <v>6816</v>
      </c>
      <c r="C950" s="8">
        <v>23</v>
      </c>
      <c r="D950" s="12" t="str">
        <f t="shared" si="14"/>
        <v>[20-30[ ans</v>
      </c>
      <c r="E950" s="6" t="s">
        <v>6814</v>
      </c>
      <c r="F950" s="6" t="s">
        <v>1395</v>
      </c>
      <c r="G950" s="6" t="s">
        <v>1399</v>
      </c>
    </row>
    <row r="951" spans="1:7" x14ac:dyDescent="0.25">
      <c r="A951" s="7">
        <v>44034.376331250001</v>
      </c>
      <c r="B951" s="40" t="s">
        <v>6816</v>
      </c>
      <c r="C951" s="8">
        <v>35</v>
      </c>
      <c r="D951" s="12" t="str">
        <f t="shared" si="14"/>
        <v>[30-40[ ans</v>
      </c>
      <c r="E951" s="6" t="s">
        <v>6814</v>
      </c>
      <c r="F951" s="6" t="s">
        <v>1397</v>
      </c>
      <c r="G951" s="6" t="s">
        <v>1396</v>
      </c>
    </row>
    <row r="952" spans="1:7" x14ac:dyDescent="0.25">
      <c r="A952" s="7">
        <v>44034.377531782404</v>
      </c>
      <c r="B952" s="40" t="s">
        <v>6816</v>
      </c>
      <c r="C952" s="8">
        <v>26</v>
      </c>
      <c r="D952" s="12" t="str">
        <f t="shared" si="14"/>
        <v>[20-30[ ans</v>
      </c>
      <c r="E952" s="6" t="s">
        <v>6814</v>
      </c>
      <c r="F952" s="6" t="s">
        <v>1397</v>
      </c>
      <c r="G952" s="6" t="s">
        <v>1396</v>
      </c>
    </row>
    <row r="953" spans="1:7" x14ac:dyDescent="0.25">
      <c r="A953" s="7">
        <v>44034.378577013893</v>
      </c>
      <c r="B953" s="40" t="s">
        <v>6816</v>
      </c>
      <c r="C953" s="8">
        <v>28</v>
      </c>
      <c r="D953" s="12" t="str">
        <f t="shared" si="14"/>
        <v>[20-30[ ans</v>
      </c>
      <c r="E953" s="6" t="s">
        <v>6814</v>
      </c>
      <c r="F953" s="6" t="s">
        <v>1398</v>
      </c>
      <c r="G953" s="6" t="s">
        <v>1396</v>
      </c>
    </row>
    <row r="954" spans="1:7" x14ac:dyDescent="0.25">
      <c r="A954" s="7">
        <v>44034.379755069443</v>
      </c>
      <c r="B954" s="40" t="s">
        <v>6816</v>
      </c>
      <c r="C954" s="8">
        <v>36</v>
      </c>
      <c r="D954" s="12" t="str">
        <f t="shared" si="14"/>
        <v>[30-40[ ans</v>
      </c>
      <c r="E954" s="6" t="s">
        <v>6814</v>
      </c>
      <c r="F954" s="6" t="s">
        <v>1397</v>
      </c>
      <c r="G954" s="6" t="s">
        <v>1410</v>
      </c>
    </row>
    <row r="955" spans="1:7" x14ac:dyDescent="0.25">
      <c r="A955" s="7">
        <v>44034.380803877313</v>
      </c>
      <c r="B955" s="40" t="s">
        <v>6816</v>
      </c>
      <c r="C955" s="8">
        <v>35</v>
      </c>
      <c r="D955" s="12" t="str">
        <f t="shared" si="14"/>
        <v>[30-40[ ans</v>
      </c>
      <c r="E955" s="6" t="s">
        <v>6814</v>
      </c>
      <c r="F955" s="6" t="s">
        <v>1404</v>
      </c>
      <c r="G955" s="6" t="s">
        <v>1396</v>
      </c>
    </row>
    <row r="956" spans="1:7" x14ac:dyDescent="0.25">
      <c r="A956" s="7">
        <v>44034.382363217592</v>
      </c>
      <c r="B956" s="40" t="s">
        <v>6816</v>
      </c>
      <c r="C956" s="8">
        <v>29</v>
      </c>
      <c r="D956" s="12" t="str">
        <f t="shared" si="14"/>
        <v>[20-30[ ans</v>
      </c>
      <c r="E956" s="6" t="s">
        <v>6814</v>
      </c>
      <c r="F956" s="6" t="s">
        <v>1397</v>
      </c>
      <c r="G956" s="6" t="s">
        <v>1396</v>
      </c>
    </row>
    <row r="957" spans="1:7" x14ac:dyDescent="0.25">
      <c r="A957" s="7">
        <v>44034.383924201393</v>
      </c>
      <c r="B957" s="40" t="s">
        <v>6816</v>
      </c>
      <c r="C957" s="8">
        <v>18</v>
      </c>
      <c r="D957" s="12" t="str">
        <f t="shared" si="14"/>
        <v xml:space="preserve"> &lt; 20 ans</v>
      </c>
      <c r="E957" s="6" t="s">
        <v>6814</v>
      </c>
      <c r="F957" s="6" t="s">
        <v>1404</v>
      </c>
      <c r="G957" s="6" t="s">
        <v>1396</v>
      </c>
    </row>
    <row r="958" spans="1:7" x14ac:dyDescent="0.25">
      <c r="A958" s="7">
        <v>44034.385205891202</v>
      </c>
      <c r="B958" s="40" t="s">
        <v>6816</v>
      </c>
      <c r="C958" s="8">
        <v>23</v>
      </c>
      <c r="D958" s="12" t="str">
        <f t="shared" si="14"/>
        <v>[20-30[ ans</v>
      </c>
      <c r="E958" s="6" t="s">
        <v>6814</v>
      </c>
      <c r="F958" s="6" t="s">
        <v>1402</v>
      </c>
      <c r="G958" s="6" t="s">
        <v>1396</v>
      </c>
    </row>
    <row r="959" spans="1:7" x14ac:dyDescent="0.25">
      <c r="A959" s="7">
        <v>44034.386214652783</v>
      </c>
      <c r="B959" s="40" t="s">
        <v>6816</v>
      </c>
      <c r="C959" s="8">
        <v>20</v>
      </c>
      <c r="D959" s="12" t="str">
        <f t="shared" si="14"/>
        <v>[20-30[ ans</v>
      </c>
      <c r="E959" s="6" t="s">
        <v>6814</v>
      </c>
      <c r="F959" s="6" t="s">
        <v>1397</v>
      </c>
      <c r="G959" s="6" t="s">
        <v>1400</v>
      </c>
    </row>
    <row r="960" spans="1:7" x14ac:dyDescent="0.25">
      <c r="A960" s="7">
        <v>44034.38760321759</v>
      </c>
      <c r="B960" s="40" t="s">
        <v>6817</v>
      </c>
      <c r="C960" s="8">
        <v>24</v>
      </c>
      <c r="D960" s="12" t="str">
        <f t="shared" si="14"/>
        <v>[20-30[ ans</v>
      </c>
      <c r="E960" s="6" t="s">
        <v>6814</v>
      </c>
      <c r="F960" s="6" t="s">
        <v>1398</v>
      </c>
      <c r="G960" s="6" t="s">
        <v>1399</v>
      </c>
    </row>
    <row r="961" spans="1:7" x14ac:dyDescent="0.25">
      <c r="A961" s="7">
        <v>44034.388868472219</v>
      </c>
      <c r="B961" s="40" t="s">
        <v>6816</v>
      </c>
      <c r="C961" s="8">
        <v>23</v>
      </c>
      <c r="D961" s="12" t="str">
        <f t="shared" si="14"/>
        <v>[20-30[ ans</v>
      </c>
      <c r="E961" s="6" t="s">
        <v>6814</v>
      </c>
      <c r="F961" s="6" t="s">
        <v>1402</v>
      </c>
      <c r="G961" s="6" t="s">
        <v>1396</v>
      </c>
    </row>
    <row r="962" spans="1:7" x14ac:dyDescent="0.25">
      <c r="A962" s="7">
        <v>44034.390232025464</v>
      </c>
      <c r="B962" s="40" t="s">
        <v>6816</v>
      </c>
      <c r="C962" s="8">
        <v>24</v>
      </c>
      <c r="D962" s="12" t="str">
        <f t="shared" si="14"/>
        <v>[20-30[ ans</v>
      </c>
      <c r="E962" s="6" t="s">
        <v>6814</v>
      </c>
      <c r="F962" s="6" t="s">
        <v>1397</v>
      </c>
      <c r="G962" s="6" t="s">
        <v>1399</v>
      </c>
    </row>
    <row r="963" spans="1:7" x14ac:dyDescent="0.25">
      <c r="A963" s="7">
        <v>44034.391633171297</v>
      </c>
      <c r="B963" s="40" t="s">
        <v>6816</v>
      </c>
      <c r="C963" s="8">
        <v>34</v>
      </c>
      <c r="D963" s="12" t="str">
        <f t="shared" ref="D963:D1026" si="15">IF(C963&lt;20," &lt; 20 ans", IF(C963&lt;30,"[20-30[ ans",IF(C963&lt;40,"[30-40[ ans",IF(C963&lt;50,"[40-50 [ ans",IF(C963&lt;60, "[50-60 [ ans","&gt; 60 ans")))))</f>
        <v>[30-40[ ans</v>
      </c>
      <c r="E963" s="6" t="s">
        <v>6814</v>
      </c>
      <c r="F963" s="6" t="s">
        <v>1397</v>
      </c>
      <c r="G963" s="6" t="s">
        <v>1399</v>
      </c>
    </row>
    <row r="964" spans="1:7" x14ac:dyDescent="0.25">
      <c r="A964" s="7">
        <v>44034.392462962962</v>
      </c>
      <c r="B964" s="40" t="s">
        <v>6816</v>
      </c>
      <c r="C964" s="8">
        <v>41</v>
      </c>
      <c r="D964" s="12" t="str">
        <f t="shared" si="15"/>
        <v>[40-50 [ ans</v>
      </c>
      <c r="E964" s="6" t="s">
        <v>6814</v>
      </c>
      <c r="F964" s="6" t="s">
        <v>1397</v>
      </c>
      <c r="G964" s="6" t="s">
        <v>1396</v>
      </c>
    </row>
    <row r="965" spans="1:7" x14ac:dyDescent="0.25">
      <c r="A965" s="7">
        <v>44034.393306944447</v>
      </c>
      <c r="B965" s="40" t="s">
        <v>6816</v>
      </c>
      <c r="C965" s="8">
        <v>46</v>
      </c>
      <c r="D965" s="12" t="str">
        <f t="shared" si="15"/>
        <v>[40-50 [ ans</v>
      </c>
      <c r="E965" s="6" t="s">
        <v>6814</v>
      </c>
      <c r="F965" s="6" t="s">
        <v>1395</v>
      </c>
      <c r="G965" s="6" t="s">
        <v>1396</v>
      </c>
    </row>
    <row r="966" spans="1:7" x14ac:dyDescent="0.25">
      <c r="A966" s="7">
        <v>44034.394202754629</v>
      </c>
      <c r="B966" s="40" t="s">
        <v>6816</v>
      </c>
      <c r="C966" s="8">
        <v>19</v>
      </c>
      <c r="D966" s="12" t="str">
        <f t="shared" si="15"/>
        <v xml:space="preserve"> &lt; 20 ans</v>
      </c>
      <c r="E966" s="6" t="s">
        <v>6814</v>
      </c>
      <c r="F966" s="6" t="s">
        <v>1398</v>
      </c>
      <c r="G966" s="6" t="s">
        <v>1396</v>
      </c>
    </row>
    <row r="967" spans="1:7" x14ac:dyDescent="0.25">
      <c r="A967" s="7">
        <v>44034.395402499998</v>
      </c>
      <c r="B967" s="40" t="s">
        <v>6817</v>
      </c>
      <c r="C967" s="8">
        <v>35</v>
      </c>
      <c r="D967" s="12" t="str">
        <f t="shared" si="15"/>
        <v>[30-40[ ans</v>
      </c>
      <c r="E967" s="6" t="s">
        <v>6814</v>
      </c>
      <c r="F967" s="6" t="s">
        <v>1397</v>
      </c>
      <c r="G967" s="6" t="s">
        <v>1400</v>
      </c>
    </row>
    <row r="968" spans="1:7" x14ac:dyDescent="0.25">
      <c r="A968" s="7">
        <v>44034.396906377311</v>
      </c>
      <c r="B968" s="40" t="s">
        <v>6817</v>
      </c>
      <c r="C968" s="8">
        <v>21</v>
      </c>
      <c r="D968" s="12" t="str">
        <f t="shared" si="15"/>
        <v>[20-30[ ans</v>
      </c>
      <c r="E968" s="6" t="s">
        <v>6814</v>
      </c>
      <c r="F968" s="6" t="s">
        <v>1398</v>
      </c>
      <c r="G968" s="6" t="s">
        <v>1400</v>
      </c>
    </row>
    <row r="969" spans="1:7" x14ac:dyDescent="0.25">
      <c r="A969" s="7">
        <v>44034.409654895833</v>
      </c>
      <c r="B969" s="40" t="s">
        <v>6816</v>
      </c>
      <c r="C969" s="8">
        <v>34</v>
      </c>
      <c r="D969" s="12" t="str">
        <f t="shared" si="15"/>
        <v>[30-40[ ans</v>
      </c>
      <c r="E969" s="6" t="s">
        <v>6814</v>
      </c>
      <c r="F969" s="6" t="s">
        <v>1397</v>
      </c>
      <c r="G969" s="6" t="s">
        <v>1399</v>
      </c>
    </row>
    <row r="970" spans="1:7" x14ac:dyDescent="0.25">
      <c r="A970" s="7">
        <v>44034.410766307876</v>
      </c>
      <c r="B970" s="40" t="s">
        <v>6816</v>
      </c>
      <c r="C970" s="8">
        <v>38</v>
      </c>
      <c r="D970" s="12" t="str">
        <f t="shared" si="15"/>
        <v>[30-40[ ans</v>
      </c>
      <c r="E970" s="6" t="s">
        <v>6814</v>
      </c>
      <c r="F970" s="6" t="s">
        <v>1397</v>
      </c>
      <c r="G970" s="6" t="s">
        <v>1396</v>
      </c>
    </row>
    <row r="971" spans="1:7" x14ac:dyDescent="0.25">
      <c r="A971" s="7">
        <v>44034.4122522338</v>
      </c>
      <c r="B971" s="40" t="s">
        <v>6816</v>
      </c>
      <c r="C971" s="8">
        <v>39</v>
      </c>
      <c r="D971" s="12" t="str">
        <f t="shared" si="15"/>
        <v>[30-40[ ans</v>
      </c>
      <c r="E971" s="6" t="s">
        <v>6814</v>
      </c>
      <c r="F971" s="6" t="s">
        <v>1397</v>
      </c>
      <c r="G971" s="6" t="s">
        <v>1396</v>
      </c>
    </row>
    <row r="972" spans="1:7" x14ac:dyDescent="0.25">
      <c r="A972" s="7">
        <v>44034.413202037038</v>
      </c>
      <c r="B972" s="40" t="s">
        <v>6816</v>
      </c>
      <c r="C972" s="8">
        <v>46</v>
      </c>
      <c r="D972" s="12" t="str">
        <f t="shared" si="15"/>
        <v>[40-50 [ ans</v>
      </c>
      <c r="E972" s="6" t="s">
        <v>6814</v>
      </c>
      <c r="F972" s="6" t="s">
        <v>1397</v>
      </c>
      <c r="G972" s="6" t="s">
        <v>1396</v>
      </c>
    </row>
    <row r="973" spans="1:7" x14ac:dyDescent="0.25">
      <c r="A973" s="7">
        <v>44034.414608807871</v>
      </c>
      <c r="B973" s="40" t="s">
        <v>6816</v>
      </c>
      <c r="C973" s="8">
        <v>34</v>
      </c>
      <c r="D973" s="12" t="str">
        <f t="shared" si="15"/>
        <v>[30-40[ ans</v>
      </c>
      <c r="E973" s="6" t="s">
        <v>6814</v>
      </c>
      <c r="F973" s="6" t="s">
        <v>1397</v>
      </c>
      <c r="G973" s="6" t="s">
        <v>1400</v>
      </c>
    </row>
    <row r="974" spans="1:7" x14ac:dyDescent="0.25">
      <c r="A974" s="7">
        <v>44034.415891481476</v>
      </c>
      <c r="B974" s="40" t="s">
        <v>6817</v>
      </c>
      <c r="C974" s="8">
        <v>31</v>
      </c>
      <c r="D974" s="12" t="str">
        <f t="shared" si="15"/>
        <v>[30-40[ ans</v>
      </c>
      <c r="E974" s="6" t="s">
        <v>6814</v>
      </c>
      <c r="F974" s="6" t="s">
        <v>1397</v>
      </c>
      <c r="G974" s="6" t="s">
        <v>1396</v>
      </c>
    </row>
    <row r="975" spans="1:7" x14ac:dyDescent="0.25">
      <c r="A975" s="7">
        <v>44034.416887337968</v>
      </c>
      <c r="B975" s="40" t="s">
        <v>6816</v>
      </c>
      <c r="C975" s="8">
        <v>40</v>
      </c>
      <c r="D975" s="12" t="str">
        <f t="shared" si="15"/>
        <v>[40-50 [ ans</v>
      </c>
      <c r="E975" s="6" t="s">
        <v>6814</v>
      </c>
      <c r="F975" s="6" t="s">
        <v>1397</v>
      </c>
      <c r="G975" s="6" t="s">
        <v>1396</v>
      </c>
    </row>
    <row r="976" spans="1:7" x14ac:dyDescent="0.25">
      <c r="A976" s="7">
        <v>44034.439024618056</v>
      </c>
      <c r="B976" s="40" t="s">
        <v>6816</v>
      </c>
      <c r="C976" s="8">
        <v>39</v>
      </c>
      <c r="D976" s="12" t="str">
        <f t="shared" si="15"/>
        <v>[30-40[ ans</v>
      </c>
      <c r="E976" s="6" t="s">
        <v>6814</v>
      </c>
      <c r="F976" s="6" t="s">
        <v>1398</v>
      </c>
      <c r="G976" s="6" t="s">
        <v>1400</v>
      </c>
    </row>
    <row r="977" spans="1:7" x14ac:dyDescent="0.25">
      <c r="A977" s="7">
        <v>44034.440174999996</v>
      </c>
      <c r="B977" s="40" t="s">
        <v>6816</v>
      </c>
      <c r="C977" s="8">
        <v>36</v>
      </c>
      <c r="D977" s="12" t="str">
        <f t="shared" si="15"/>
        <v>[30-40[ ans</v>
      </c>
      <c r="E977" s="6" t="s">
        <v>6814</v>
      </c>
      <c r="F977" s="6" t="s">
        <v>1398</v>
      </c>
      <c r="G977" s="6" t="s">
        <v>1400</v>
      </c>
    </row>
    <row r="978" spans="1:7" x14ac:dyDescent="0.25">
      <c r="A978" s="7">
        <v>44034.442048680554</v>
      </c>
      <c r="B978" s="40" t="s">
        <v>6816</v>
      </c>
      <c r="C978" s="8">
        <v>39</v>
      </c>
      <c r="D978" s="12" t="str">
        <f t="shared" si="15"/>
        <v>[30-40[ ans</v>
      </c>
      <c r="E978" s="6" t="s">
        <v>6814</v>
      </c>
      <c r="F978" s="6" t="s">
        <v>1395</v>
      </c>
      <c r="G978" s="6" t="s">
        <v>1396</v>
      </c>
    </row>
    <row r="979" spans="1:7" x14ac:dyDescent="0.25">
      <c r="A979" s="7">
        <v>44034.442976261576</v>
      </c>
      <c r="B979" s="40" t="s">
        <v>6816</v>
      </c>
      <c r="C979" s="9" t="s">
        <v>1414</v>
      </c>
      <c r="D979" s="12" t="str">
        <f t="shared" si="15"/>
        <v>&gt; 60 ans</v>
      </c>
      <c r="E979" s="6" t="s">
        <v>6814</v>
      </c>
      <c r="F979" s="6" t="s">
        <v>1398</v>
      </c>
      <c r="G979" s="6" t="s">
        <v>1396</v>
      </c>
    </row>
    <row r="980" spans="1:7" x14ac:dyDescent="0.25">
      <c r="A980" s="7">
        <v>44034.444282685188</v>
      </c>
      <c r="B980" s="40" t="s">
        <v>6816</v>
      </c>
      <c r="C980" s="8">
        <v>43</v>
      </c>
      <c r="D980" s="12" t="str">
        <f t="shared" si="15"/>
        <v>[40-50 [ ans</v>
      </c>
      <c r="E980" s="6" t="s">
        <v>6814</v>
      </c>
      <c r="F980" s="6" t="s">
        <v>1397</v>
      </c>
      <c r="G980" s="6" t="s">
        <v>1396</v>
      </c>
    </row>
    <row r="981" spans="1:7" x14ac:dyDescent="0.25">
      <c r="A981" s="7">
        <v>44034.446848159721</v>
      </c>
      <c r="B981" s="40" t="s">
        <v>6817</v>
      </c>
      <c r="C981" s="8">
        <v>35</v>
      </c>
      <c r="D981" s="12" t="str">
        <f t="shared" si="15"/>
        <v>[30-40[ ans</v>
      </c>
      <c r="E981" s="6" t="s">
        <v>6814</v>
      </c>
      <c r="F981" s="6" t="s">
        <v>1398</v>
      </c>
      <c r="G981" s="6" t="s">
        <v>1400</v>
      </c>
    </row>
    <row r="982" spans="1:7" x14ac:dyDescent="0.25">
      <c r="A982" s="7">
        <v>44034.447530798614</v>
      </c>
      <c r="B982" s="40" t="s">
        <v>6816</v>
      </c>
      <c r="C982" s="8">
        <v>43</v>
      </c>
      <c r="D982" s="12" t="str">
        <f t="shared" si="15"/>
        <v>[40-50 [ ans</v>
      </c>
      <c r="E982" s="6" t="s">
        <v>6814</v>
      </c>
      <c r="F982" s="6" t="s">
        <v>1398</v>
      </c>
      <c r="G982" s="6" t="s">
        <v>1396</v>
      </c>
    </row>
    <row r="983" spans="1:7" x14ac:dyDescent="0.25">
      <c r="A983" s="7">
        <v>44034.52425913194</v>
      </c>
      <c r="B983" s="40" t="s">
        <v>6816</v>
      </c>
      <c r="C983" s="8">
        <v>43</v>
      </c>
      <c r="D983" s="12" t="str">
        <f t="shared" si="15"/>
        <v>[40-50 [ ans</v>
      </c>
      <c r="E983" s="6" t="s">
        <v>6814</v>
      </c>
      <c r="F983" s="6" t="s">
        <v>1397</v>
      </c>
      <c r="G983" s="6" t="s">
        <v>1396</v>
      </c>
    </row>
    <row r="984" spans="1:7" x14ac:dyDescent="0.25">
      <c r="A984" s="7">
        <v>44034.525315914347</v>
      </c>
      <c r="B984" s="40" t="s">
        <v>6817</v>
      </c>
      <c r="C984" s="8">
        <v>40</v>
      </c>
      <c r="D984" s="12" t="str">
        <f t="shared" si="15"/>
        <v>[40-50 [ ans</v>
      </c>
      <c r="E984" s="6" t="s">
        <v>6814</v>
      </c>
      <c r="F984" s="6" t="s">
        <v>1395</v>
      </c>
      <c r="G984" s="6" t="s">
        <v>1396</v>
      </c>
    </row>
    <row r="985" spans="1:7" x14ac:dyDescent="0.25">
      <c r="A985" s="7">
        <v>44034.526625381943</v>
      </c>
      <c r="B985" s="40" t="s">
        <v>6816</v>
      </c>
      <c r="C985" s="8">
        <v>36</v>
      </c>
      <c r="D985" s="12" t="str">
        <f t="shared" si="15"/>
        <v>[30-40[ ans</v>
      </c>
      <c r="E985" s="6" t="s">
        <v>6814</v>
      </c>
      <c r="F985" s="6" t="s">
        <v>1402</v>
      </c>
      <c r="G985" s="6" t="s">
        <v>1396</v>
      </c>
    </row>
    <row r="986" spans="1:7" x14ac:dyDescent="0.25">
      <c r="A986" s="7">
        <v>44034.527520219912</v>
      </c>
      <c r="B986" s="40" t="s">
        <v>6816</v>
      </c>
      <c r="C986" s="8">
        <v>31</v>
      </c>
      <c r="D986" s="12" t="str">
        <f t="shared" si="15"/>
        <v>[30-40[ ans</v>
      </c>
      <c r="E986" s="6" t="s">
        <v>6814</v>
      </c>
      <c r="F986" s="6" t="s">
        <v>1397</v>
      </c>
      <c r="G986" s="6" t="s">
        <v>1396</v>
      </c>
    </row>
    <row r="987" spans="1:7" x14ac:dyDescent="0.25">
      <c r="A987" s="7">
        <v>44034.528671562497</v>
      </c>
      <c r="B987" s="40" t="s">
        <v>6816</v>
      </c>
      <c r="C987" s="8">
        <v>19</v>
      </c>
      <c r="D987" s="12" t="str">
        <f t="shared" si="15"/>
        <v xml:space="preserve"> &lt; 20 ans</v>
      </c>
      <c r="E987" s="6" t="s">
        <v>6814</v>
      </c>
      <c r="F987" s="6" t="s">
        <v>1404</v>
      </c>
      <c r="G987" s="6" t="s">
        <v>1396</v>
      </c>
    </row>
    <row r="988" spans="1:7" x14ac:dyDescent="0.25">
      <c r="A988" s="7">
        <v>44034.530011423616</v>
      </c>
      <c r="B988" s="40" t="s">
        <v>6816</v>
      </c>
      <c r="C988" s="8">
        <v>19</v>
      </c>
      <c r="D988" s="12" t="str">
        <f t="shared" si="15"/>
        <v xml:space="preserve"> &lt; 20 ans</v>
      </c>
      <c r="E988" s="6" t="s">
        <v>6814</v>
      </c>
      <c r="F988" s="6" t="s">
        <v>1404</v>
      </c>
      <c r="G988" s="6" t="s">
        <v>1396</v>
      </c>
    </row>
    <row r="989" spans="1:7" x14ac:dyDescent="0.25">
      <c r="A989" s="7">
        <v>44034.53114309028</v>
      </c>
      <c r="B989" s="40" t="s">
        <v>6816</v>
      </c>
      <c r="C989" s="8">
        <v>56</v>
      </c>
      <c r="D989" s="12" t="str">
        <f t="shared" si="15"/>
        <v>[50-60 [ ans</v>
      </c>
      <c r="E989" s="6" t="s">
        <v>6814</v>
      </c>
      <c r="F989" s="6" t="s">
        <v>1397</v>
      </c>
      <c r="G989" s="6" t="s">
        <v>1399</v>
      </c>
    </row>
    <row r="990" spans="1:7" x14ac:dyDescent="0.25">
      <c r="A990" s="7">
        <v>44034.532316261575</v>
      </c>
      <c r="B990" s="40" t="s">
        <v>6816</v>
      </c>
      <c r="C990" s="8">
        <v>35</v>
      </c>
      <c r="D990" s="12" t="str">
        <f t="shared" si="15"/>
        <v>[30-40[ ans</v>
      </c>
      <c r="E990" s="6" t="s">
        <v>6814</v>
      </c>
      <c r="F990" s="6" t="s">
        <v>1397</v>
      </c>
      <c r="G990" s="6" t="s">
        <v>1396</v>
      </c>
    </row>
    <row r="991" spans="1:7" x14ac:dyDescent="0.25">
      <c r="A991" s="7">
        <v>44034.536279826389</v>
      </c>
      <c r="B991" s="40" t="s">
        <v>6816</v>
      </c>
      <c r="C991" s="8">
        <v>38</v>
      </c>
      <c r="D991" s="12" t="str">
        <f t="shared" si="15"/>
        <v>[30-40[ ans</v>
      </c>
      <c r="E991" s="6" t="s">
        <v>6814</v>
      </c>
      <c r="F991" s="6" t="s">
        <v>1397</v>
      </c>
      <c r="G991" s="6" t="s">
        <v>1399</v>
      </c>
    </row>
    <row r="992" spans="1:7" x14ac:dyDescent="0.25">
      <c r="A992" s="7">
        <v>44034.537120879628</v>
      </c>
      <c r="B992" s="40" t="s">
        <v>6816</v>
      </c>
      <c r="C992" s="8">
        <v>19</v>
      </c>
      <c r="D992" s="12" t="str">
        <f t="shared" si="15"/>
        <v xml:space="preserve"> &lt; 20 ans</v>
      </c>
      <c r="E992" s="6" t="s">
        <v>6814</v>
      </c>
      <c r="F992" s="6" t="s">
        <v>1402</v>
      </c>
      <c r="G992" s="6" t="s">
        <v>1396</v>
      </c>
    </row>
    <row r="993" spans="1:7" x14ac:dyDescent="0.25">
      <c r="A993" s="7">
        <v>44034.537995451392</v>
      </c>
      <c r="B993" s="40" t="s">
        <v>6816</v>
      </c>
      <c r="C993" s="8">
        <v>37</v>
      </c>
      <c r="D993" s="12" t="str">
        <f t="shared" si="15"/>
        <v>[30-40[ ans</v>
      </c>
      <c r="E993" s="6" t="s">
        <v>6814</v>
      </c>
      <c r="F993" s="6" t="s">
        <v>1397</v>
      </c>
      <c r="G993" s="6" t="s">
        <v>1396</v>
      </c>
    </row>
    <row r="994" spans="1:7" x14ac:dyDescent="0.25">
      <c r="A994" s="7">
        <v>44034.538953263887</v>
      </c>
      <c r="B994" s="40" t="s">
        <v>6816</v>
      </c>
      <c r="C994" s="8">
        <v>41</v>
      </c>
      <c r="D994" s="12" t="str">
        <f t="shared" si="15"/>
        <v>[40-50 [ ans</v>
      </c>
      <c r="E994" s="6" t="s">
        <v>6814</v>
      </c>
      <c r="F994" s="6" t="s">
        <v>1398</v>
      </c>
      <c r="G994" s="6" t="s">
        <v>1410</v>
      </c>
    </row>
    <row r="995" spans="1:7" x14ac:dyDescent="0.25">
      <c r="A995" s="7">
        <v>44034.539922268523</v>
      </c>
      <c r="B995" s="40" t="s">
        <v>6816</v>
      </c>
      <c r="C995" s="8">
        <v>25</v>
      </c>
      <c r="D995" s="12" t="str">
        <f t="shared" si="15"/>
        <v>[20-30[ ans</v>
      </c>
      <c r="E995" s="6" t="s">
        <v>6814</v>
      </c>
      <c r="F995" s="6" t="s">
        <v>1397</v>
      </c>
      <c r="G995" s="6" t="s">
        <v>1400</v>
      </c>
    </row>
    <row r="996" spans="1:7" x14ac:dyDescent="0.25">
      <c r="A996" s="7">
        <v>44034.540737488423</v>
      </c>
      <c r="B996" s="40" t="s">
        <v>6816</v>
      </c>
      <c r="C996" s="8">
        <v>34</v>
      </c>
      <c r="D996" s="12" t="str">
        <f t="shared" si="15"/>
        <v>[30-40[ ans</v>
      </c>
      <c r="E996" s="6" t="s">
        <v>6814</v>
      </c>
      <c r="F996" s="6" t="s">
        <v>1397</v>
      </c>
      <c r="G996" s="6" t="s">
        <v>1396</v>
      </c>
    </row>
    <row r="997" spans="1:7" x14ac:dyDescent="0.25">
      <c r="A997" s="7">
        <v>44034.54185050926</v>
      </c>
      <c r="B997" s="40" t="s">
        <v>6816</v>
      </c>
      <c r="C997" s="8">
        <v>46</v>
      </c>
      <c r="D997" s="12" t="str">
        <f t="shared" si="15"/>
        <v>[40-50 [ ans</v>
      </c>
      <c r="E997" s="6" t="s">
        <v>6814</v>
      </c>
      <c r="F997" s="6" t="s">
        <v>1397</v>
      </c>
      <c r="G997" s="6" t="s">
        <v>1396</v>
      </c>
    </row>
    <row r="998" spans="1:7" x14ac:dyDescent="0.25">
      <c r="A998" s="7">
        <v>44034.542696805554</v>
      </c>
      <c r="B998" s="40" t="s">
        <v>6816</v>
      </c>
      <c r="C998" s="8">
        <v>30</v>
      </c>
      <c r="D998" s="12" t="str">
        <f t="shared" si="15"/>
        <v>[30-40[ ans</v>
      </c>
      <c r="E998" s="6" t="s">
        <v>6814</v>
      </c>
      <c r="F998" s="6" t="s">
        <v>1395</v>
      </c>
      <c r="G998" s="6" t="s">
        <v>1396</v>
      </c>
    </row>
    <row r="999" spans="1:7" x14ac:dyDescent="0.25">
      <c r="A999" s="7">
        <v>44034.636930856483</v>
      </c>
      <c r="B999" s="40" t="s">
        <v>6816</v>
      </c>
      <c r="C999" s="8">
        <v>30</v>
      </c>
      <c r="D999" s="12" t="str">
        <f t="shared" si="15"/>
        <v>[30-40[ ans</v>
      </c>
      <c r="E999" s="6" t="s">
        <v>6814</v>
      </c>
      <c r="F999" s="6" t="s">
        <v>1398</v>
      </c>
      <c r="G999" s="6" t="s">
        <v>1396</v>
      </c>
    </row>
    <row r="1000" spans="1:7" x14ac:dyDescent="0.25">
      <c r="A1000" s="7">
        <v>44034.63750138889</v>
      </c>
      <c r="B1000" s="40" t="s">
        <v>6817</v>
      </c>
      <c r="C1000" s="8">
        <v>19</v>
      </c>
      <c r="D1000" s="12" t="str">
        <f t="shared" si="15"/>
        <v xml:space="preserve"> &lt; 20 ans</v>
      </c>
      <c r="E1000" s="6" t="s">
        <v>6814</v>
      </c>
      <c r="F1000" s="6" t="s">
        <v>1397</v>
      </c>
      <c r="G1000" s="6" t="s">
        <v>1410</v>
      </c>
    </row>
    <row r="1001" spans="1:7" x14ac:dyDescent="0.25">
      <c r="A1001" s="7">
        <v>44034.63784836806</v>
      </c>
      <c r="B1001" s="40" t="s">
        <v>6816</v>
      </c>
      <c r="C1001" s="8">
        <v>37</v>
      </c>
      <c r="D1001" s="12" t="str">
        <f t="shared" si="15"/>
        <v>[30-40[ ans</v>
      </c>
      <c r="E1001" s="6" t="s">
        <v>6814</v>
      </c>
      <c r="F1001" s="6" t="s">
        <v>1398</v>
      </c>
      <c r="G1001" s="6" t="s">
        <v>1400</v>
      </c>
    </row>
    <row r="1002" spans="1:7" x14ac:dyDescent="0.25">
      <c r="A1002" s="7">
        <v>44034.638699976851</v>
      </c>
      <c r="B1002" s="40" t="s">
        <v>6816</v>
      </c>
      <c r="C1002" s="8">
        <v>26</v>
      </c>
      <c r="D1002" s="12" t="str">
        <f t="shared" si="15"/>
        <v>[20-30[ ans</v>
      </c>
      <c r="E1002" s="6" t="s">
        <v>6814</v>
      </c>
      <c r="F1002" s="6" t="s">
        <v>1395</v>
      </c>
      <c r="G1002" s="6" t="s">
        <v>1396</v>
      </c>
    </row>
    <row r="1003" spans="1:7" x14ac:dyDescent="0.25">
      <c r="A1003" s="7">
        <v>44034.639928414355</v>
      </c>
      <c r="B1003" s="40" t="s">
        <v>6816</v>
      </c>
      <c r="C1003" s="8">
        <v>22</v>
      </c>
      <c r="D1003" s="12" t="str">
        <f t="shared" si="15"/>
        <v>[20-30[ ans</v>
      </c>
      <c r="E1003" s="6" t="s">
        <v>6814</v>
      </c>
      <c r="F1003" s="6" t="s">
        <v>1397</v>
      </c>
      <c r="G1003" s="6" t="s">
        <v>1396</v>
      </c>
    </row>
    <row r="1004" spans="1:7" x14ac:dyDescent="0.25">
      <c r="A1004" s="7">
        <v>44034.641510543981</v>
      </c>
      <c r="B1004" s="40" t="s">
        <v>6816</v>
      </c>
      <c r="C1004" s="8">
        <v>26</v>
      </c>
      <c r="D1004" s="12" t="str">
        <f t="shared" si="15"/>
        <v>[20-30[ ans</v>
      </c>
      <c r="E1004" s="6" t="s">
        <v>6814</v>
      </c>
      <c r="F1004" s="6" t="s">
        <v>1398</v>
      </c>
      <c r="G1004" s="6" t="s">
        <v>1396</v>
      </c>
    </row>
    <row r="1005" spans="1:7" x14ac:dyDescent="0.25">
      <c r="A1005" s="7">
        <v>44034.641618530091</v>
      </c>
      <c r="B1005" s="40" t="s">
        <v>6816</v>
      </c>
      <c r="C1005" s="8">
        <v>30</v>
      </c>
      <c r="D1005" s="12" t="str">
        <f t="shared" si="15"/>
        <v>[30-40[ ans</v>
      </c>
      <c r="E1005" s="6" t="s">
        <v>6814</v>
      </c>
      <c r="F1005" s="6" t="s">
        <v>1397</v>
      </c>
      <c r="G1005" s="6" t="s">
        <v>1400</v>
      </c>
    </row>
    <row r="1006" spans="1:7" x14ac:dyDescent="0.25">
      <c r="A1006" s="7">
        <v>44034.642433553236</v>
      </c>
      <c r="B1006" s="40" t="s">
        <v>6816</v>
      </c>
      <c r="C1006" s="8">
        <v>23</v>
      </c>
      <c r="D1006" s="12" t="str">
        <f t="shared" si="15"/>
        <v>[20-30[ ans</v>
      </c>
      <c r="E1006" s="6" t="s">
        <v>6814</v>
      </c>
      <c r="F1006" s="6" t="s">
        <v>1397</v>
      </c>
      <c r="G1006" s="6" t="s">
        <v>1396</v>
      </c>
    </row>
    <row r="1007" spans="1:7" x14ac:dyDescent="0.25">
      <c r="A1007" s="7">
        <v>44034.643098182874</v>
      </c>
      <c r="B1007" s="40" t="s">
        <v>6816</v>
      </c>
      <c r="C1007" s="8">
        <v>45</v>
      </c>
      <c r="D1007" s="12" t="str">
        <f t="shared" si="15"/>
        <v>[40-50 [ ans</v>
      </c>
      <c r="E1007" s="6" t="s">
        <v>6814</v>
      </c>
      <c r="F1007" s="6" t="s">
        <v>1404</v>
      </c>
      <c r="G1007" s="6" t="s">
        <v>1396</v>
      </c>
    </row>
    <row r="1008" spans="1:7" x14ac:dyDescent="0.25">
      <c r="A1008" s="7">
        <v>44034.64344969907</v>
      </c>
      <c r="B1008" s="40" t="s">
        <v>6816</v>
      </c>
      <c r="C1008" s="8">
        <v>25</v>
      </c>
      <c r="D1008" s="12" t="str">
        <f t="shared" si="15"/>
        <v>[20-30[ ans</v>
      </c>
      <c r="E1008" s="6" t="s">
        <v>6814</v>
      </c>
      <c r="F1008" s="6" t="s">
        <v>1397</v>
      </c>
      <c r="G1008" s="6" t="s">
        <v>1396</v>
      </c>
    </row>
    <row r="1009" spans="1:7" x14ac:dyDescent="0.25">
      <c r="A1009" s="7">
        <v>44034.644483356482</v>
      </c>
      <c r="B1009" s="40" t="s">
        <v>6816</v>
      </c>
      <c r="C1009" s="8">
        <v>21</v>
      </c>
      <c r="D1009" s="12" t="str">
        <f t="shared" si="15"/>
        <v>[20-30[ ans</v>
      </c>
      <c r="E1009" s="6" t="s">
        <v>6814</v>
      </c>
      <c r="F1009" s="6" t="s">
        <v>1397</v>
      </c>
      <c r="G1009" s="6" t="s">
        <v>1399</v>
      </c>
    </row>
    <row r="1010" spans="1:7" x14ac:dyDescent="0.25">
      <c r="A1010" s="7">
        <v>44034.644548298616</v>
      </c>
      <c r="B1010" s="40" t="s">
        <v>6816</v>
      </c>
      <c r="C1010" s="8">
        <v>40</v>
      </c>
      <c r="D1010" s="12" t="str">
        <f t="shared" si="15"/>
        <v>[40-50 [ ans</v>
      </c>
      <c r="E1010" s="6" t="s">
        <v>6814</v>
      </c>
      <c r="F1010" s="6" t="s">
        <v>1397</v>
      </c>
      <c r="G1010" s="6" t="s">
        <v>1408</v>
      </c>
    </row>
    <row r="1011" spans="1:7" x14ac:dyDescent="0.25">
      <c r="A1011" s="7">
        <v>44034.645503425927</v>
      </c>
      <c r="B1011" s="40" t="s">
        <v>6816</v>
      </c>
      <c r="C1011" s="8">
        <v>50</v>
      </c>
      <c r="D1011" s="12" t="str">
        <f t="shared" si="15"/>
        <v>[50-60 [ ans</v>
      </c>
      <c r="E1011" s="6" t="s">
        <v>6814</v>
      </c>
      <c r="F1011" s="6" t="s">
        <v>1398</v>
      </c>
      <c r="G1011" s="6" t="s">
        <v>1396</v>
      </c>
    </row>
    <row r="1012" spans="1:7" x14ac:dyDescent="0.25">
      <c r="A1012" s="7">
        <v>44034.645612685184</v>
      </c>
      <c r="B1012" s="40" t="s">
        <v>6816</v>
      </c>
      <c r="C1012" s="8">
        <v>39</v>
      </c>
      <c r="D1012" s="12" t="str">
        <f t="shared" si="15"/>
        <v>[30-40[ ans</v>
      </c>
      <c r="E1012" s="6" t="s">
        <v>6814</v>
      </c>
      <c r="F1012" s="6" t="s">
        <v>1398</v>
      </c>
      <c r="G1012" s="6" t="s">
        <v>1396</v>
      </c>
    </row>
    <row r="1013" spans="1:7" x14ac:dyDescent="0.25">
      <c r="A1013" s="7">
        <v>44034.646482025462</v>
      </c>
      <c r="B1013" s="40" t="s">
        <v>6816</v>
      </c>
      <c r="C1013" s="8">
        <v>26</v>
      </c>
      <c r="D1013" s="12" t="str">
        <f t="shared" si="15"/>
        <v>[20-30[ ans</v>
      </c>
      <c r="E1013" s="6" t="s">
        <v>6814</v>
      </c>
      <c r="F1013" s="6" t="s">
        <v>1397</v>
      </c>
      <c r="G1013" s="6" t="s">
        <v>1396</v>
      </c>
    </row>
    <row r="1014" spans="1:7" x14ac:dyDescent="0.25">
      <c r="A1014" s="7">
        <v>44034.646504039352</v>
      </c>
      <c r="B1014" s="40" t="s">
        <v>6816</v>
      </c>
      <c r="C1014" s="8">
        <v>36</v>
      </c>
      <c r="D1014" s="12" t="str">
        <f t="shared" si="15"/>
        <v>[30-40[ ans</v>
      </c>
      <c r="E1014" s="6" t="s">
        <v>6814</v>
      </c>
      <c r="F1014" s="6" t="s">
        <v>1397</v>
      </c>
      <c r="G1014" s="6" t="s">
        <v>1396</v>
      </c>
    </row>
    <row r="1015" spans="1:7" x14ac:dyDescent="0.25">
      <c r="A1015" s="7">
        <v>44034.648037534724</v>
      </c>
      <c r="B1015" s="40" t="s">
        <v>6816</v>
      </c>
      <c r="C1015" s="8">
        <v>24</v>
      </c>
      <c r="D1015" s="12" t="str">
        <f t="shared" si="15"/>
        <v>[20-30[ ans</v>
      </c>
      <c r="E1015" s="6" t="s">
        <v>6814</v>
      </c>
      <c r="F1015" s="6" t="s">
        <v>1397</v>
      </c>
      <c r="G1015" s="6" t="s">
        <v>1396</v>
      </c>
    </row>
    <row r="1016" spans="1:7" x14ac:dyDescent="0.25">
      <c r="A1016" s="7">
        <v>44034.648678379628</v>
      </c>
      <c r="B1016" s="40" t="s">
        <v>6816</v>
      </c>
      <c r="C1016" s="8">
        <v>22</v>
      </c>
      <c r="D1016" s="12" t="str">
        <f t="shared" si="15"/>
        <v>[20-30[ ans</v>
      </c>
      <c r="E1016" s="6" t="s">
        <v>6814</v>
      </c>
      <c r="F1016" s="6" t="s">
        <v>1397</v>
      </c>
      <c r="G1016" s="6" t="s">
        <v>1396</v>
      </c>
    </row>
    <row r="1017" spans="1:7" x14ac:dyDescent="0.25">
      <c r="A1017" s="7">
        <v>44034.652161412036</v>
      </c>
      <c r="B1017" s="40" t="s">
        <v>6816</v>
      </c>
      <c r="C1017" s="8">
        <v>27</v>
      </c>
      <c r="D1017" s="12" t="str">
        <f t="shared" si="15"/>
        <v>[20-30[ ans</v>
      </c>
      <c r="E1017" s="6" t="s">
        <v>6814</v>
      </c>
      <c r="F1017" s="6" t="s">
        <v>1395</v>
      </c>
      <c r="G1017" s="6" t="s">
        <v>1400</v>
      </c>
    </row>
    <row r="1018" spans="1:7" x14ac:dyDescent="0.25">
      <c r="A1018" s="7">
        <v>44034.653853900461</v>
      </c>
      <c r="B1018" s="40" t="s">
        <v>6816</v>
      </c>
      <c r="C1018" s="8">
        <v>28</v>
      </c>
      <c r="D1018" s="12" t="str">
        <f t="shared" si="15"/>
        <v>[20-30[ ans</v>
      </c>
      <c r="E1018" s="6" t="s">
        <v>6814</v>
      </c>
      <c r="F1018" s="6" t="s">
        <v>1397</v>
      </c>
      <c r="G1018" s="6" t="s">
        <v>1400</v>
      </c>
    </row>
    <row r="1019" spans="1:7" x14ac:dyDescent="0.25">
      <c r="A1019" s="7">
        <v>44034.699476655092</v>
      </c>
      <c r="B1019" s="40" t="s">
        <v>6816</v>
      </c>
      <c r="C1019" s="8">
        <v>33</v>
      </c>
      <c r="D1019" s="12" t="str">
        <f t="shared" si="15"/>
        <v>[30-40[ ans</v>
      </c>
      <c r="E1019" s="6" t="s">
        <v>6814</v>
      </c>
      <c r="F1019" s="6" t="s">
        <v>1398</v>
      </c>
      <c r="G1019" s="6" t="s">
        <v>1400</v>
      </c>
    </row>
    <row r="1020" spans="1:7" x14ac:dyDescent="0.25">
      <c r="A1020" s="7">
        <v>44034.700747800925</v>
      </c>
      <c r="B1020" s="40" t="s">
        <v>6816</v>
      </c>
      <c r="C1020" s="8">
        <v>33</v>
      </c>
      <c r="D1020" s="12" t="str">
        <f t="shared" si="15"/>
        <v>[30-40[ ans</v>
      </c>
      <c r="E1020" s="6" t="s">
        <v>6814</v>
      </c>
      <c r="F1020" s="6" t="s">
        <v>1397</v>
      </c>
      <c r="G1020" s="6" t="s">
        <v>1396</v>
      </c>
    </row>
    <row r="1021" spans="1:7" x14ac:dyDescent="0.25">
      <c r="A1021" s="7">
        <v>44034.700926724538</v>
      </c>
      <c r="B1021" s="40" t="s">
        <v>6816</v>
      </c>
      <c r="C1021" s="8">
        <v>31</v>
      </c>
      <c r="D1021" s="12" t="str">
        <f t="shared" si="15"/>
        <v>[30-40[ ans</v>
      </c>
      <c r="E1021" s="6" t="s">
        <v>6814</v>
      </c>
      <c r="F1021" s="6" t="s">
        <v>1397</v>
      </c>
      <c r="G1021" s="6" t="s">
        <v>1396</v>
      </c>
    </row>
    <row r="1022" spans="1:7" x14ac:dyDescent="0.25">
      <c r="A1022" s="7">
        <v>44034.701495081019</v>
      </c>
      <c r="B1022" s="40" t="s">
        <v>6817</v>
      </c>
      <c r="C1022" s="8">
        <v>22</v>
      </c>
      <c r="D1022" s="12" t="str">
        <f t="shared" si="15"/>
        <v>[20-30[ ans</v>
      </c>
      <c r="E1022" s="6" t="s">
        <v>6814</v>
      </c>
      <c r="F1022" s="6" t="s">
        <v>1397</v>
      </c>
      <c r="G1022" s="6" t="s">
        <v>1396</v>
      </c>
    </row>
    <row r="1023" spans="1:7" x14ac:dyDescent="0.25">
      <c r="A1023" s="7">
        <v>44034.703316018524</v>
      </c>
      <c r="B1023" s="40" t="s">
        <v>6816</v>
      </c>
      <c r="C1023" s="8">
        <v>32</v>
      </c>
      <c r="D1023" s="12" t="str">
        <f t="shared" si="15"/>
        <v>[30-40[ ans</v>
      </c>
      <c r="E1023" s="6" t="s">
        <v>6814</v>
      </c>
      <c r="F1023" s="6" t="s">
        <v>1398</v>
      </c>
      <c r="G1023" s="6" t="s">
        <v>1399</v>
      </c>
    </row>
    <row r="1024" spans="1:7" x14ac:dyDescent="0.25">
      <c r="A1024" s="7">
        <v>44034.770505763889</v>
      </c>
      <c r="B1024" s="40" t="s">
        <v>6817</v>
      </c>
      <c r="C1024" s="8">
        <v>30</v>
      </c>
      <c r="D1024" s="12" t="str">
        <f t="shared" si="15"/>
        <v>[30-40[ ans</v>
      </c>
      <c r="E1024" s="6" t="s">
        <v>6814</v>
      </c>
      <c r="F1024" s="6" t="s">
        <v>1395</v>
      </c>
      <c r="G1024" s="6" t="s">
        <v>1396</v>
      </c>
    </row>
    <row r="1025" spans="1:7" x14ac:dyDescent="0.25">
      <c r="A1025" s="7">
        <v>44034.771343043976</v>
      </c>
      <c r="B1025" s="40" t="s">
        <v>6817</v>
      </c>
      <c r="C1025" s="8">
        <v>36</v>
      </c>
      <c r="D1025" s="12" t="str">
        <f t="shared" si="15"/>
        <v>[30-40[ ans</v>
      </c>
      <c r="E1025" s="6" t="s">
        <v>6814</v>
      </c>
      <c r="F1025" s="6" t="s">
        <v>1397</v>
      </c>
      <c r="G1025" s="6" t="s">
        <v>1396</v>
      </c>
    </row>
    <row r="1026" spans="1:7" x14ac:dyDescent="0.25">
      <c r="A1026" s="7">
        <v>44034.772226759262</v>
      </c>
      <c r="B1026" s="40" t="s">
        <v>6816</v>
      </c>
      <c r="C1026" s="8">
        <v>24</v>
      </c>
      <c r="D1026" s="12" t="str">
        <f t="shared" si="15"/>
        <v>[20-30[ ans</v>
      </c>
      <c r="E1026" s="6" t="s">
        <v>6814</v>
      </c>
      <c r="F1026" s="6" t="s">
        <v>1398</v>
      </c>
      <c r="G1026" s="6" t="s">
        <v>1396</v>
      </c>
    </row>
    <row r="1027" spans="1:7" x14ac:dyDescent="0.25">
      <c r="A1027" s="7">
        <v>44034.773251435181</v>
      </c>
      <c r="B1027" s="40" t="s">
        <v>6816</v>
      </c>
      <c r="C1027" s="8">
        <v>25</v>
      </c>
      <c r="D1027" s="12" t="str">
        <f t="shared" ref="D1027:D1090" si="16">IF(C1027&lt;20," &lt; 20 ans", IF(C1027&lt;30,"[20-30[ ans",IF(C1027&lt;40,"[30-40[ ans",IF(C1027&lt;50,"[40-50 [ ans",IF(C1027&lt;60, "[50-60 [ ans","&gt; 60 ans")))))</f>
        <v>[20-30[ ans</v>
      </c>
      <c r="E1027" s="6" t="s">
        <v>6814</v>
      </c>
      <c r="F1027" s="6" t="s">
        <v>1398</v>
      </c>
      <c r="G1027" s="6" t="s">
        <v>1396</v>
      </c>
    </row>
    <row r="1028" spans="1:7" x14ac:dyDescent="0.25">
      <c r="A1028" s="7">
        <v>44034.774267256944</v>
      </c>
      <c r="B1028" s="40" t="s">
        <v>6816</v>
      </c>
      <c r="C1028" s="8">
        <v>20</v>
      </c>
      <c r="D1028" s="12" t="str">
        <f t="shared" si="16"/>
        <v>[20-30[ ans</v>
      </c>
      <c r="E1028" s="6" t="s">
        <v>6814</v>
      </c>
      <c r="F1028" s="6" t="s">
        <v>1395</v>
      </c>
      <c r="G1028" s="6" t="s">
        <v>1396</v>
      </c>
    </row>
    <row r="1029" spans="1:7" x14ac:dyDescent="0.25">
      <c r="A1029" s="7">
        <v>44034.77562414352</v>
      </c>
      <c r="B1029" s="40" t="s">
        <v>6816</v>
      </c>
      <c r="C1029" s="8">
        <v>42</v>
      </c>
      <c r="D1029" s="12" t="str">
        <f t="shared" si="16"/>
        <v>[40-50 [ ans</v>
      </c>
      <c r="E1029" s="6" t="s">
        <v>6814</v>
      </c>
      <c r="F1029" s="6" t="s">
        <v>1397</v>
      </c>
      <c r="G1029" s="6" t="s">
        <v>1396</v>
      </c>
    </row>
    <row r="1030" spans="1:7" x14ac:dyDescent="0.25">
      <c r="A1030" s="7">
        <v>44034.776779155094</v>
      </c>
      <c r="B1030" s="40" t="s">
        <v>6816</v>
      </c>
      <c r="C1030" s="8">
        <v>32</v>
      </c>
      <c r="D1030" s="12" t="str">
        <f t="shared" si="16"/>
        <v>[30-40[ ans</v>
      </c>
      <c r="E1030" s="6" t="s">
        <v>6815</v>
      </c>
      <c r="F1030" s="6" t="s">
        <v>1397</v>
      </c>
      <c r="G1030" s="6" t="s">
        <v>1399</v>
      </c>
    </row>
    <row r="1031" spans="1:7" x14ac:dyDescent="0.25">
      <c r="A1031" s="7">
        <v>44034.777705902779</v>
      </c>
      <c r="B1031" s="40" t="s">
        <v>6817</v>
      </c>
      <c r="C1031" s="9" t="s">
        <v>1414</v>
      </c>
      <c r="D1031" s="12" t="str">
        <f t="shared" si="16"/>
        <v>&gt; 60 ans</v>
      </c>
      <c r="E1031" s="6" t="s">
        <v>6814</v>
      </c>
      <c r="F1031" s="6" t="s">
        <v>1409</v>
      </c>
      <c r="G1031" s="6" t="s">
        <v>1399</v>
      </c>
    </row>
    <row r="1032" spans="1:7" x14ac:dyDescent="0.25">
      <c r="A1032" s="7">
        <v>44034.778564722219</v>
      </c>
      <c r="B1032" s="40" t="s">
        <v>6816</v>
      </c>
      <c r="C1032" s="8">
        <v>36</v>
      </c>
      <c r="D1032" s="12" t="str">
        <f t="shared" si="16"/>
        <v>[30-40[ ans</v>
      </c>
      <c r="E1032" s="6" t="s">
        <v>6814</v>
      </c>
      <c r="F1032" s="6" t="s">
        <v>1395</v>
      </c>
      <c r="G1032" s="6" t="s">
        <v>1396</v>
      </c>
    </row>
    <row r="1033" spans="1:7" x14ac:dyDescent="0.25">
      <c r="A1033" s="7">
        <v>44034.779557615737</v>
      </c>
      <c r="B1033" s="40" t="s">
        <v>6816</v>
      </c>
      <c r="C1033" s="8">
        <v>21</v>
      </c>
      <c r="D1033" s="12" t="str">
        <f t="shared" si="16"/>
        <v>[20-30[ ans</v>
      </c>
      <c r="E1033" s="6" t="s">
        <v>6814</v>
      </c>
      <c r="F1033" s="6" t="s">
        <v>1397</v>
      </c>
      <c r="G1033" s="6" t="s">
        <v>1396</v>
      </c>
    </row>
    <row r="1034" spans="1:7" x14ac:dyDescent="0.25">
      <c r="A1034" s="7">
        <v>44034.780488240736</v>
      </c>
      <c r="B1034" s="40" t="s">
        <v>6816</v>
      </c>
      <c r="C1034" s="8">
        <v>32</v>
      </c>
      <c r="D1034" s="12" t="str">
        <f t="shared" si="16"/>
        <v>[30-40[ ans</v>
      </c>
      <c r="E1034" s="6" t="s">
        <v>6814</v>
      </c>
      <c r="F1034" s="6" t="s">
        <v>1397</v>
      </c>
      <c r="G1034" s="6" t="s">
        <v>1396</v>
      </c>
    </row>
    <row r="1035" spans="1:7" x14ac:dyDescent="0.25">
      <c r="A1035" s="7">
        <v>44034.781464687505</v>
      </c>
      <c r="B1035" s="40" t="s">
        <v>6816</v>
      </c>
      <c r="C1035" s="8">
        <v>41</v>
      </c>
      <c r="D1035" s="12" t="str">
        <f t="shared" si="16"/>
        <v>[40-50 [ ans</v>
      </c>
      <c r="E1035" s="6" t="s">
        <v>6814</v>
      </c>
      <c r="F1035" s="6" t="s">
        <v>1397</v>
      </c>
      <c r="G1035" s="6" t="s">
        <v>1396</v>
      </c>
    </row>
    <row r="1036" spans="1:7" x14ac:dyDescent="0.25">
      <c r="A1036" s="7">
        <v>44034.782520787034</v>
      </c>
      <c r="B1036" s="40" t="s">
        <v>6816</v>
      </c>
      <c r="C1036" s="8">
        <v>29</v>
      </c>
      <c r="D1036" s="12" t="str">
        <f t="shared" si="16"/>
        <v>[20-30[ ans</v>
      </c>
      <c r="E1036" s="6" t="s">
        <v>6814</v>
      </c>
      <c r="F1036" s="6" t="s">
        <v>1398</v>
      </c>
      <c r="G1036" s="6" t="s">
        <v>1400</v>
      </c>
    </row>
    <row r="1037" spans="1:7" x14ac:dyDescent="0.25">
      <c r="A1037" s="7">
        <v>44034.783361469905</v>
      </c>
      <c r="B1037" s="40" t="s">
        <v>6816</v>
      </c>
      <c r="C1037" s="8">
        <v>25</v>
      </c>
      <c r="D1037" s="12" t="str">
        <f t="shared" si="16"/>
        <v>[20-30[ ans</v>
      </c>
      <c r="E1037" s="6" t="s">
        <v>6814</v>
      </c>
      <c r="F1037" s="6" t="s">
        <v>1397</v>
      </c>
      <c r="G1037" s="6" t="s">
        <v>1396</v>
      </c>
    </row>
    <row r="1038" spans="1:7" x14ac:dyDescent="0.25">
      <c r="A1038" s="7">
        <v>44034.784224016199</v>
      </c>
      <c r="B1038" s="40" t="s">
        <v>6816</v>
      </c>
      <c r="C1038" s="8">
        <v>34</v>
      </c>
      <c r="D1038" s="12" t="str">
        <f t="shared" si="16"/>
        <v>[30-40[ ans</v>
      </c>
      <c r="E1038" s="6" t="s">
        <v>6814</v>
      </c>
      <c r="F1038" s="6" t="s">
        <v>1398</v>
      </c>
      <c r="G1038" s="6" t="s">
        <v>1399</v>
      </c>
    </row>
    <row r="1039" spans="1:7" x14ac:dyDescent="0.25">
      <c r="A1039" s="7">
        <v>44034.785184039356</v>
      </c>
      <c r="B1039" s="40" t="s">
        <v>6816</v>
      </c>
      <c r="C1039" s="8">
        <v>29</v>
      </c>
      <c r="D1039" s="12" t="str">
        <f t="shared" si="16"/>
        <v>[20-30[ ans</v>
      </c>
      <c r="E1039" s="6" t="s">
        <v>6814</v>
      </c>
      <c r="F1039" s="6" t="s">
        <v>1398</v>
      </c>
      <c r="G1039" s="6" t="s">
        <v>1400</v>
      </c>
    </row>
    <row r="1040" spans="1:7" x14ac:dyDescent="0.25">
      <c r="A1040" s="7">
        <v>44034.785910300925</v>
      </c>
      <c r="B1040" s="40" t="s">
        <v>6816</v>
      </c>
      <c r="C1040" s="8">
        <v>33</v>
      </c>
      <c r="D1040" s="12" t="str">
        <f t="shared" si="16"/>
        <v>[30-40[ ans</v>
      </c>
      <c r="E1040" s="6" t="s">
        <v>6814</v>
      </c>
      <c r="F1040" s="6" t="s">
        <v>1397</v>
      </c>
      <c r="G1040" s="6" t="s">
        <v>1396</v>
      </c>
    </row>
    <row r="1041" spans="1:7" x14ac:dyDescent="0.25">
      <c r="A1041" s="7">
        <v>44034.786831921301</v>
      </c>
      <c r="B1041" s="40" t="s">
        <v>6816</v>
      </c>
      <c r="C1041" s="9" t="s">
        <v>1414</v>
      </c>
      <c r="D1041" s="12" t="str">
        <f t="shared" si="16"/>
        <v>&gt; 60 ans</v>
      </c>
      <c r="E1041" s="6" t="s">
        <v>6814</v>
      </c>
      <c r="F1041" s="6" t="s">
        <v>1398</v>
      </c>
      <c r="G1041" s="6" t="s">
        <v>1400</v>
      </c>
    </row>
    <row r="1042" spans="1:7" x14ac:dyDescent="0.25">
      <c r="A1042" s="7">
        <v>44035.004469583335</v>
      </c>
      <c r="B1042" s="40" t="s">
        <v>6816</v>
      </c>
      <c r="C1042" s="8">
        <v>22</v>
      </c>
      <c r="D1042" s="12" t="str">
        <f t="shared" si="16"/>
        <v>[20-30[ ans</v>
      </c>
      <c r="E1042" s="6" t="s">
        <v>6814</v>
      </c>
      <c r="F1042" s="6" t="s">
        <v>1397</v>
      </c>
      <c r="G1042" s="6" t="s">
        <v>1399</v>
      </c>
    </row>
    <row r="1043" spans="1:7" x14ac:dyDescent="0.25">
      <c r="A1043" s="7">
        <v>44035.004958761579</v>
      </c>
      <c r="B1043" s="40" t="s">
        <v>6816</v>
      </c>
      <c r="C1043" s="8">
        <v>33</v>
      </c>
      <c r="D1043" s="12" t="str">
        <f t="shared" si="16"/>
        <v>[30-40[ ans</v>
      </c>
      <c r="E1043" s="6" t="s">
        <v>6814</v>
      </c>
      <c r="F1043" s="6" t="s">
        <v>1397</v>
      </c>
      <c r="G1043" s="6" t="s">
        <v>1396</v>
      </c>
    </row>
    <row r="1044" spans="1:7" x14ac:dyDescent="0.25">
      <c r="A1044" s="7">
        <v>44035.0057590625</v>
      </c>
      <c r="B1044" s="40" t="s">
        <v>6816</v>
      </c>
      <c r="C1044" s="8">
        <v>40</v>
      </c>
      <c r="D1044" s="12" t="str">
        <f t="shared" si="16"/>
        <v>[40-50 [ ans</v>
      </c>
      <c r="E1044" s="6" t="s">
        <v>6814</v>
      </c>
      <c r="F1044" s="6" t="s">
        <v>1398</v>
      </c>
      <c r="G1044" s="6" t="s">
        <v>1396</v>
      </c>
    </row>
    <row r="1045" spans="1:7" x14ac:dyDescent="0.25">
      <c r="A1045" s="7">
        <v>44035.008004918986</v>
      </c>
      <c r="B1045" s="40" t="s">
        <v>6817</v>
      </c>
      <c r="C1045" s="8">
        <v>22</v>
      </c>
      <c r="D1045" s="12" t="str">
        <f t="shared" si="16"/>
        <v>[20-30[ ans</v>
      </c>
      <c r="E1045" s="6" t="s">
        <v>6814</v>
      </c>
      <c r="F1045" s="6" t="s">
        <v>1397</v>
      </c>
      <c r="G1045" s="6" t="s">
        <v>1396</v>
      </c>
    </row>
    <row r="1046" spans="1:7" x14ac:dyDescent="0.25">
      <c r="A1046" s="7">
        <v>44035.008839270835</v>
      </c>
      <c r="B1046" s="40" t="s">
        <v>6816</v>
      </c>
      <c r="C1046" s="8">
        <v>30</v>
      </c>
      <c r="D1046" s="12" t="str">
        <f t="shared" si="16"/>
        <v>[30-40[ ans</v>
      </c>
      <c r="E1046" s="6" t="s">
        <v>6814</v>
      </c>
      <c r="F1046" s="6" t="s">
        <v>1397</v>
      </c>
      <c r="G1046" s="6" t="s">
        <v>1399</v>
      </c>
    </row>
    <row r="1047" spans="1:7" x14ac:dyDescent="0.25">
      <c r="A1047" s="7">
        <v>44035.008981122686</v>
      </c>
      <c r="B1047" s="40" t="s">
        <v>6816</v>
      </c>
      <c r="C1047" s="8">
        <v>36</v>
      </c>
      <c r="D1047" s="12" t="str">
        <f t="shared" si="16"/>
        <v>[30-40[ ans</v>
      </c>
      <c r="E1047" s="6" t="s">
        <v>6814</v>
      </c>
      <c r="F1047" s="6" t="s">
        <v>1402</v>
      </c>
      <c r="G1047" s="6" t="s">
        <v>1399</v>
      </c>
    </row>
    <row r="1048" spans="1:7" x14ac:dyDescent="0.25">
      <c r="A1048" s="7">
        <v>44035.00977423611</v>
      </c>
      <c r="B1048" s="40" t="s">
        <v>6816</v>
      </c>
      <c r="C1048" s="8">
        <v>29</v>
      </c>
      <c r="D1048" s="12" t="str">
        <f t="shared" si="16"/>
        <v>[20-30[ ans</v>
      </c>
      <c r="E1048" s="6" t="s">
        <v>6814</v>
      </c>
      <c r="F1048" s="6" t="s">
        <v>1402</v>
      </c>
      <c r="G1048" s="6" t="s">
        <v>1408</v>
      </c>
    </row>
    <row r="1049" spans="1:7" x14ac:dyDescent="0.25">
      <c r="A1049" s="7">
        <v>44035.010092500001</v>
      </c>
      <c r="B1049" s="40" t="s">
        <v>6816</v>
      </c>
      <c r="C1049" s="8">
        <v>24</v>
      </c>
      <c r="D1049" s="12" t="str">
        <f t="shared" si="16"/>
        <v>[20-30[ ans</v>
      </c>
      <c r="E1049" s="6" t="s">
        <v>6814</v>
      </c>
      <c r="F1049" s="6" t="s">
        <v>1395</v>
      </c>
      <c r="G1049" s="6" t="s">
        <v>1396</v>
      </c>
    </row>
    <row r="1050" spans="1:7" x14ac:dyDescent="0.25">
      <c r="A1050" s="7">
        <v>44035.010837152775</v>
      </c>
      <c r="B1050" s="40" t="s">
        <v>6816</v>
      </c>
      <c r="C1050" s="8">
        <v>31</v>
      </c>
      <c r="D1050" s="12" t="str">
        <f t="shared" si="16"/>
        <v>[30-40[ ans</v>
      </c>
      <c r="E1050" s="6" t="s">
        <v>6814</v>
      </c>
      <c r="F1050" s="6" t="s">
        <v>1397</v>
      </c>
      <c r="G1050" s="6" t="s">
        <v>1396</v>
      </c>
    </row>
    <row r="1051" spans="1:7" x14ac:dyDescent="0.25">
      <c r="A1051" s="7">
        <v>44035.010938101856</v>
      </c>
      <c r="B1051" s="40" t="s">
        <v>6816</v>
      </c>
      <c r="C1051" s="8">
        <v>20</v>
      </c>
      <c r="D1051" s="12" t="str">
        <f t="shared" si="16"/>
        <v>[20-30[ ans</v>
      </c>
      <c r="E1051" s="6" t="s">
        <v>6814</v>
      </c>
      <c r="F1051" s="6" t="s">
        <v>1397</v>
      </c>
      <c r="G1051" s="6" t="s">
        <v>1396</v>
      </c>
    </row>
    <row r="1052" spans="1:7" x14ac:dyDescent="0.25">
      <c r="A1052" s="7">
        <v>44035.011941226854</v>
      </c>
      <c r="B1052" s="40" t="s">
        <v>6816</v>
      </c>
      <c r="C1052" s="8">
        <v>22</v>
      </c>
      <c r="D1052" s="12" t="str">
        <f t="shared" si="16"/>
        <v>[20-30[ ans</v>
      </c>
      <c r="E1052" s="6" t="s">
        <v>6814</v>
      </c>
      <c r="F1052" s="6" t="s">
        <v>1397</v>
      </c>
      <c r="G1052" s="6" t="s">
        <v>1400</v>
      </c>
    </row>
    <row r="1053" spans="1:7" x14ac:dyDescent="0.25">
      <c r="A1053" s="7">
        <v>44035.012206666666</v>
      </c>
      <c r="B1053" s="40" t="s">
        <v>6816</v>
      </c>
      <c r="C1053" s="8">
        <v>23</v>
      </c>
      <c r="D1053" s="12" t="str">
        <f t="shared" si="16"/>
        <v>[20-30[ ans</v>
      </c>
      <c r="E1053" s="6" t="s">
        <v>6814</v>
      </c>
      <c r="F1053" s="6" t="s">
        <v>1397</v>
      </c>
      <c r="G1053" s="6" t="s">
        <v>1399</v>
      </c>
    </row>
    <row r="1054" spans="1:7" x14ac:dyDescent="0.25">
      <c r="A1054" s="7">
        <v>44035.013022951389</v>
      </c>
      <c r="B1054" s="40" t="s">
        <v>6816</v>
      </c>
      <c r="C1054" s="8">
        <v>35</v>
      </c>
      <c r="D1054" s="12" t="str">
        <f t="shared" si="16"/>
        <v>[30-40[ ans</v>
      </c>
      <c r="E1054" s="6" t="s">
        <v>6814</v>
      </c>
      <c r="F1054" s="6" t="s">
        <v>1397</v>
      </c>
      <c r="G1054" s="6" t="s">
        <v>1400</v>
      </c>
    </row>
    <row r="1055" spans="1:7" x14ac:dyDescent="0.25">
      <c r="A1055" s="7">
        <v>44035.014274270834</v>
      </c>
      <c r="B1055" s="40" t="s">
        <v>6816</v>
      </c>
      <c r="C1055" s="8">
        <v>20</v>
      </c>
      <c r="D1055" s="12" t="str">
        <f t="shared" si="16"/>
        <v>[20-30[ ans</v>
      </c>
      <c r="E1055" s="6" t="s">
        <v>6814</v>
      </c>
      <c r="F1055" s="6" t="s">
        <v>1397</v>
      </c>
      <c r="G1055" s="6" t="s">
        <v>1396</v>
      </c>
    </row>
    <row r="1056" spans="1:7" x14ac:dyDescent="0.25">
      <c r="A1056" s="7">
        <v>44035.014424664347</v>
      </c>
      <c r="B1056" s="40" t="s">
        <v>6816</v>
      </c>
      <c r="C1056" s="8">
        <v>36</v>
      </c>
      <c r="D1056" s="12" t="str">
        <f t="shared" si="16"/>
        <v>[30-40[ ans</v>
      </c>
      <c r="E1056" s="6" t="s">
        <v>6814</v>
      </c>
      <c r="F1056" s="6" t="s">
        <v>1402</v>
      </c>
      <c r="G1056" s="6" t="s">
        <v>1396</v>
      </c>
    </row>
    <row r="1057" spans="1:7" x14ac:dyDescent="0.25">
      <c r="A1057" s="7">
        <v>44035.01513237269</v>
      </c>
      <c r="B1057" s="40" t="s">
        <v>6816</v>
      </c>
      <c r="C1057" s="8">
        <v>40</v>
      </c>
      <c r="D1057" s="12" t="str">
        <f t="shared" si="16"/>
        <v>[40-50 [ ans</v>
      </c>
      <c r="E1057" s="6" t="s">
        <v>6814</v>
      </c>
      <c r="F1057" s="6" t="s">
        <v>1398</v>
      </c>
      <c r="G1057" s="6" t="s">
        <v>1396</v>
      </c>
    </row>
    <row r="1058" spans="1:7" x14ac:dyDescent="0.25">
      <c r="A1058" s="7">
        <v>44035.015136493057</v>
      </c>
      <c r="B1058" s="40" t="s">
        <v>6816</v>
      </c>
      <c r="C1058" s="8">
        <v>30</v>
      </c>
      <c r="D1058" s="12" t="str">
        <f t="shared" si="16"/>
        <v>[30-40[ ans</v>
      </c>
      <c r="E1058" s="6" t="s">
        <v>6814</v>
      </c>
      <c r="F1058" s="6" t="s">
        <v>1395</v>
      </c>
      <c r="G1058" s="6" t="s">
        <v>1396</v>
      </c>
    </row>
    <row r="1059" spans="1:7" x14ac:dyDescent="0.25">
      <c r="A1059" s="7">
        <v>44035.015985335645</v>
      </c>
      <c r="B1059" s="40" t="s">
        <v>6816</v>
      </c>
      <c r="C1059" s="8">
        <v>29</v>
      </c>
      <c r="D1059" s="12" t="str">
        <f t="shared" si="16"/>
        <v>[20-30[ ans</v>
      </c>
      <c r="E1059" s="6" t="s">
        <v>6814</v>
      </c>
      <c r="F1059" s="6" t="s">
        <v>1397</v>
      </c>
      <c r="G1059" s="6" t="s">
        <v>1396</v>
      </c>
    </row>
    <row r="1060" spans="1:7" x14ac:dyDescent="0.25">
      <c r="A1060" s="7">
        <v>44035.016140416672</v>
      </c>
      <c r="B1060" s="40" t="s">
        <v>6816</v>
      </c>
      <c r="C1060" s="8">
        <v>33</v>
      </c>
      <c r="D1060" s="12" t="str">
        <f t="shared" si="16"/>
        <v>[30-40[ ans</v>
      </c>
      <c r="E1060" s="6" t="s">
        <v>6814</v>
      </c>
      <c r="F1060" s="6" t="s">
        <v>1397</v>
      </c>
      <c r="G1060" s="6" t="s">
        <v>1396</v>
      </c>
    </row>
    <row r="1061" spans="1:7" x14ac:dyDescent="0.25">
      <c r="A1061" s="7">
        <v>44035.017016678241</v>
      </c>
      <c r="B1061" s="40" t="s">
        <v>6816</v>
      </c>
      <c r="C1061" s="8">
        <v>31</v>
      </c>
      <c r="D1061" s="12" t="str">
        <f t="shared" si="16"/>
        <v>[30-40[ ans</v>
      </c>
      <c r="E1061" s="6" t="s">
        <v>6814</v>
      </c>
      <c r="F1061" s="6" t="s">
        <v>1398</v>
      </c>
      <c r="G1061" s="6" t="s">
        <v>1408</v>
      </c>
    </row>
    <row r="1062" spans="1:7" x14ac:dyDescent="0.25">
      <c r="A1062" s="7">
        <v>44035.017172465276</v>
      </c>
      <c r="B1062" s="40" t="s">
        <v>6816</v>
      </c>
      <c r="C1062" s="8">
        <v>32</v>
      </c>
      <c r="D1062" s="12" t="str">
        <f t="shared" si="16"/>
        <v>[30-40[ ans</v>
      </c>
      <c r="E1062" s="6" t="s">
        <v>6814</v>
      </c>
      <c r="F1062" s="6" t="s">
        <v>1398</v>
      </c>
      <c r="G1062" s="6" t="s">
        <v>1399</v>
      </c>
    </row>
    <row r="1063" spans="1:7" x14ac:dyDescent="0.25">
      <c r="A1063" s="7">
        <v>44035.017939490739</v>
      </c>
      <c r="B1063" s="40" t="s">
        <v>6816</v>
      </c>
      <c r="C1063" s="8">
        <v>53</v>
      </c>
      <c r="D1063" s="12" t="str">
        <f t="shared" si="16"/>
        <v>[50-60 [ ans</v>
      </c>
      <c r="E1063" s="6" t="s">
        <v>6814</v>
      </c>
      <c r="F1063" s="6" t="s">
        <v>1397</v>
      </c>
      <c r="G1063" s="6" t="s">
        <v>1396</v>
      </c>
    </row>
    <row r="1064" spans="1:7" x14ac:dyDescent="0.25">
      <c r="A1064" s="7">
        <v>44035.018043981487</v>
      </c>
      <c r="B1064" s="40" t="s">
        <v>6816</v>
      </c>
      <c r="C1064" s="8">
        <v>31</v>
      </c>
      <c r="D1064" s="12" t="str">
        <f t="shared" si="16"/>
        <v>[30-40[ ans</v>
      </c>
      <c r="E1064" s="6" t="s">
        <v>6814</v>
      </c>
      <c r="F1064" s="6" t="s">
        <v>1397</v>
      </c>
      <c r="G1064" s="6" t="s">
        <v>1396</v>
      </c>
    </row>
    <row r="1065" spans="1:7" x14ac:dyDescent="0.25">
      <c r="A1065" s="7">
        <v>44035.018795023148</v>
      </c>
      <c r="B1065" s="40" t="s">
        <v>6816</v>
      </c>
      <c r="C1065" s="8">
        <v>34</v>
      </c>
      <c r="D1065" s="12" t="str">
        <f t="shared" si="16"/>
        <v>[30-40[ ans</v>
      </c>
      <c r="E1065" s="6" t="s">
        <v>6814</v>
      </c>
      <c r="F1065" s="6" t="s">
        <v>1398</v>
      </c>
      <c r="G1065" s="6" t="s">
        <v>1399</v>
      </c>
    </row>
    <row r="1066" spans="1:7" x14ac:dyDescent="0.25">
      <c r="A1066" s="7">
        <v>44035.018865266204</v>
      </c>
      <c r="B1066" s="40" t="s">
        <v>6816</v>
      </c>
      <c r="C1066" s="8">
        <v>50</v>
      </c>
      <c r="D1066" s="12" t="str">
        <f t="shared" si="16"/>
        <v>[50-60 [ ans</v>
      </c>
      <c r="E1066" s="6" t="s">
        <v>6814</v>
      </c>
      <c r="F1066" s="6" t="s">
        <v>1397</v>
      </c>
      <c r="G1066" s="6" t="s">
        <v>1396</v>
      </c>
    </row>
    <row r="1067" spans="1:7" x14ac:dyDescent="0.25">
      <c r="A1067" s="7">
        <v>44035.019711238427</v>
      </c>
      <c r="B1067" s="40" t="s">
        <v>6816</v>
      </c>
      <c r="C1067" s="8">
        <v>28</v>
      </c>
      <c r="D1067" s="12" t="str">
        <f t="shared" si="16"/>
        <v>[20-30[ ans</v>
      </c>
      <c r="E1067" s="6" t="s">
        <v>6814</v>
      </c>
      <c r="F1067" s="6" t="s">
        <v>1404</v>
      </c>
      <c r="G1067" s="6" t="s">
        <v>1399</v>
      </c>
    </row>
    <row r="1068" spans="1:7" x14ac:dyDescent="0.25">
      <c r="A1068" s="7">
        <v>44035.019837673608</v>
      </c>
      <c r="B1068" s="40" t="s">
        <v>6816</v>
      </c>
      <c r="C1068" s="8">
        <v>30</v>
      </c>
      <c r="D1068" s="12" t="str">
        <f t="shared" si="16"/>
        <v>[30-40[ ans</v>
      </c>
      <c r="E1068" s="6" t="s">
        <v>6814</v>
      </c>
      <c r="F1068" s="6" t="s">
        <v>1397</v>
      </c>
      <c r="G1068" s="6" t="s">
        <v>1396</v>
      </c>
    </row>
    <row r="1069" spans="1:7" x14ac:dyDescent="0.25">
      <c r="A1069" s="7">
        <v>44035.020470636577</v>
      </c>
      <c r="B1069" s="40" t="s">
        <v>6816</v>
      </c>
      <c r="C1069" s="8">
        <v>27</v>
      </c>
      <c r="D1069" s="12" t="str">
        <f t="shared" si="16"/>
        <v>[20-30[ ans</v>
      </c>
      <c r="E1069" s="6" t="s">
        <v>6814</v>
      </c>
      <c r="F1069" s="6" t="s">
        <v>1397</v>
      </c>
      <c r="G1069" s="6" t="s">
        <v>1396</v>
      </c>
    </row>
    <row r="1070" spans="1:7" x14ac:dyDescent="0.25">
      <c r="A1070" s="7">
        <v>44035.0205722338</v>
      </c>
      <c r="B1070" s="40" t="s">
        <v>6816</v>
      </c>
      <c r="C1070" s="8">
        <v>32</v>
      </c>
      <c r="D1070" s="12" t="str">
        <f t="shared" si="16"/>
        <v>[30-40[ ans</v>
      </c>
      <c r="E1070" s="6" t="s">
        <v>6814</v>
      </c>
      <c r="F1070" s="6" t="s">
        <v>1397</v>
      </c>
      <c r="G1070" s="6" t="s">
        <v>1396</v>
      </c>
    </row>
    <row r="1071" spans="1:7" x14ac:dyDescent="0.25">
      <c r="A1071" s="7">
        <v>44035.021278287037</v>
      </c>
      <c r="B1071" s="40" t="s">
        <v>6816</v>
      </c>
      <c r="C1071" s="8">
        <v>45</v>
      </c>
      <c r="D1071" s="12" t="str">
        <f t="shared" si="16"/>
        <v>[40-50 [ ans</v>
      </c>
      <c r="E1071" s="6" t="s">
        <v>6814</v>
      </c>
      <c r="F1071" s="6" t="s">
        <v>1397</v>
      </c>
      <c r="G1071" s="6" t="s">
        <v>1396</v>
      </c>
    </row>
    <row r="1072" spans="1:7" x14ac:dyDescent="0.25">
      <c r="A1072" s="7">
        <v>44035.021281701389</v>
      </c>
      <c r="B1072" s="40" t="s">
        <v>6816</v>
      </c>
      <c r="C1072" s="8">
        <v>34</v>
      </c>
      <c r="D1072" s="12" t="str">
        <f t="shared" si="16"/>
        <v>[30-40[ ans</v>
      </c>
      <c r="E1072" s="6" t="s">
        <v>6814</v>
      </c>
      <c r="F1072" s="6" t="s">
        <v>1398</v>
      </c>
      <c r="G1072" s="6" t="s">
        <v>1396</v>
      </c>
    </row>
    <row r="1073" spans="1:7" x14ac:dyDescent="0.25">
      <c r="A1073" s="7">
        <v>44035.022677384259</v>
      </c>
      <c r="B1073" s="40" t="s">
        <v>6816</v>
      </c>
      <c r="C1073" s="8">
        <v>40</v>
      </c>
      <c r="D1073" s="12" t="str">
        <f t="shared" si="16"/>
        <v>[40-50 [ ans</v>
      </c>
      <c r="E1073" s="6" t="s">
        <v>6814</v>
      </c>
      <c r="F1073" s="6" t="s">
        <v>1398</v>
      </c>
      <c r="G1073" s="6" t="s">
        <v>1396</v>
      </c>
    </row>
    <row r="1074" spans="1:7" x14ac:dyDescent="0.25">
      <c r="A1074" s="7">
        <v>44035.022845370375</v>
      </c>
      <c r="B1074" s="40" t="s">
        <v>6817</v>
      </c>
      <c r="C1074" s="8">
        <v>20</v>
      </c>
      <c r="D1074" s="12" t="str">
        <f t="shared" si="16"/>
        <v>[20-30[ ans</v>
      </c>
      <c r="E1074" s="6" t="s">
        <v>6814</v>
      </c>
      <c r="F1074" s="6" t="s">
        <v>1397</v>
      </c>
      <c r="G1074" s="6" t="s">
        <v>1399</v>
      </c>
    </row>
    <row r="1075" spans="1:7" x14ac:dyDescent="0.25">
      <c r="A1075" s="7">
        <v>44035.024108599537</v>
      </c>
      <c r="B1075" s="40" t="s">
        <v>6816</v>
      </c>
      <c r="C1075" s="8">
        <v>36</v>
      </c>
      <c r="D1075" s="12" t="str">
        <f t="shared" si="16"/>
        <v>[30-40[ ans</v>
      </c>
      <c r="E1075" s="6" t="s">
        <v>6814</v>
      </c>
      <c r="F1075" s="6" t="s">
        <v>1398</v>
      </c>
      <c r="G1075" s="6" t="s">
        <v>1396</v>
      </c>
    </row>
    <row r="1076" spans="1:7" x14ac:dyDescent="0.25">
      <c r="A1076" s="7">
        <v>44035.024476250001</v>
      </c>
      <c r="B1076" s="40" t="s">
        <v>6816</v>
      </c>
      <c r="C1076" s="8">
        <v>29</v>
      </c>
      <c r="D1076" s="12" t="str">
        <f t="shared" si="16"/>
        <v>[20-30[ ans</v>
      </c>
      <c r="E1076" s="6" t="s">
        <v>6814</v>
      </c>
      <c r="F1076" s="6" t="s">
        <v>1398</v>
      </c>
      <c r="G1076" s="6" t="s">
        <v>1407</v>
      </c>
    </row>
    <row r="1077" spans="1:7" x14ac:dyDescent="0.25">
      <c r="A1077" s="7">
        <v>44035.024997754634</v>
      </c>
      <c r="B1077" s="40" t="s">
        <v>6816</v>
      </c>
      <c r="C1077" s="8">
        <v>32</v>
      </c>
      <c r="D1077" s="12" t="str">
        <f t="shared" si="16"/>
        <v>[30-40[ ans</v>
      </c>
      <c r="E1077" s="6" t="s">
        <v>6814</v>
      </c>
      <c r="F1077" s="6" t="s">
        <v>1397</v>
      </c>
      <c r="G1077" s="6" t="s">
        <v>1396</v>
      </c>
    </row>
    <row r="1078" spans="1:7" x14ac:dyDescent="0.25">
      <c r="A1078" s="7">
        <v>44035.025284293981</v>
      </c>
      <c r="B1078" s="40" t="s">
        <v>6816</v>
      </c>
      <c r="C1078" s="8">
        <v>22</v>
      </c>
      <c r="D1078" s="12" t="str">
        <f t="shared" si="16"/>
        <v>[20-30[ ans</v>
      </c>
      <c r="E1078" s="6" t="s">
        <v>6814</v>
      </c>
      <c r="F1078" s="6" t="s">
        <v>1398</v>
      </c>
      <c r="G1078" s="6" t="s">
        <v>1396</v>
      </c>
    </row>
    <row r="1079" spans="1:7" x14ac:dyDescent="0.25">
      <c r="A1079" s="7">
        <v>44035.025823275464</v>
      </c>
      <c r="B1079" s="40" t="s">
        <v>6816</v>
      </c>
      <c r="C1079" s="8">
        <v>27</v>
      </c>
      <c r="D1079" s="12" t="str">
        <f t="shared" si="16"/>
        <v>[20-30[ ans</v>
      </c>
      <c r="E1079" s="6" t="s">
        <v>6814</v>
      </c>
      <c r="F1079" s="6" t="s">
        <v>1398</v>
      </c>
      <c r="G1079" s="6" t="s">
        <v>1400</v>
      </c>
    </row>
    <row r="1080" spans="1:7" x14ac:dyDescent="0.25">
      <c r="A1080" s="7">
        <v>44035.026180138884</v>
      </c>
      <c r="B1080" s="40" t="s">
        <v>6816</v>
      </c>
      <c r="C1080" s="8">
        <v>32</v>
      </c>
      <c r="D1080" s="12" t="str">
        <f t="shared" si="16"/>
        <v>[30-40[ ans</v>
      </c>
      <c r="E1080" s="6" t="s">
        <v>6814</v>
      </c>
      <c r="F1080" s="6" t="s">
        <v>1398</v>
      </c>
      <c r="G1080" s="6" t="s">
        <v>1400</v>
      </c>
    </row>
    <row r="1081" spans="1:7" x14ac:dyDescent="0.25">
      <c r="A1081" s="7">
        <v>44035.02690287037</v>
      </c>
      <c r="B1081" s="40" t="s">
        <v>6816</v>
      </c>
      <c r="C1081" s="8">
        <v>37</v>
      </c>
      <c r="D1081" s="12" t="str">
        <f t="shared" si="16"/>
        <v>[30-40[ ans</v>
      </c>
      <c r="E1081" s="6" t="s">
        <v>6814</v>
      </c>
      <c r="F1081" s="6" t="s">
        <v>1395</v>
      </c>
      <c r="G1081" s="6" t="s">
        <v>1396</v>
      </c>
    </row>
    <row r="1082" spans="1:7" x14ac:dyDescent="0.25">
      <c r="A1082" s="7">
        <v>44035.027152627314</v>
      </c>
      <c r="B1082" s="40" t="s">
        <v>6816</v>
      </c>
      <c r="C1082" s="8">
        <v>24</v>
      </c>
      <c r="D1082" s="12" t="str">
        <f t="shared" si="16"/>
        <v>[20-30[ ans</v>
      </c>
      <c r="E1082" s="6" t="s">
        <v>6814</v>
      </c>
      <c r="F1082" s="6" t="s">
        <v>1395</v>
      </c>
      <c r="G1082" s="6" t="s">
        <v>1400</v>
      </c>
    </row>
    <row r="1083" spans="1:7" x14ac:dyDescent="0.25">
      <c r="A1083" s="7">
        <v>44035.02770288194</v>
      </c>
      <c r="B1083" s="40" t="s">
        <v>6816</v>
      </c>
      <c r="C1083" s="8">
        <v>31</v>
      </c>
      <c r="D1083" s="12" t="str">
        <f t="shared" si="16"/>
        <v>[30-40[ ans</v>
      </c>
      <c r="E1083" s="6" t="s">
        <v>6814</v>
      </c>
      <c r="F1083" s="6" t="s">
        <v>1397</v>
      </c>
      <c r="G1083" s="6" t="s">
        <v>1396</v>
      </c>
    </row>
    <row r="1084" spans="1:7" x14ac:dyDescent="0.25">
      <c r="A1084" s="7">
        <v>44035.028035543983</v>
      </c>
      <c r="B1084" s="40" t="s">
        <v>6816</v>
      </c>
      <c r="C1084" s="8">
        <v>26</v>
      </c>
      <c r="D1084" s="12" t="str">
        <f t="shared" si="16"/>
        <v>[20-30[ ans</v>
      </c>
      <c r="E1084" s="6" t="s">
        <v>6814</v>
      </c>
      <c r="F1084" s="6" t="s">
        <v>1398</v>
      </c>
      <c r="G1084" s="6" t="s">
        <v>1396</v>
      </c>
    </row>
    <row r="1085" spans="1:7" x14ac:dyDescent="0.25">
      <c r="A1085" s="7">
        <v>44035.028529432871</v>
      </c>
      <c r="B1085" s="40" t="s">
        <v>6816</v>
      </c>
      <c r="C1085" s="8">
        <v>32</v>
      </c>
      <c r="D1085" s="12" t="str">
        <f t="shared" si="16"/>
        <v>[30-40[ ans</v>
      </c>
      <c r="E1085" s="6" t="s">
        <v>6814</v>
      </c>
      <c r="F1085" s="6" t="s">
        <v>1395</v>
      </c>
      <c r="G1085" s="6" t="s">
        <v>1396</v>
      </c>
    </row>
    <row r="1086" spans="1:7" x14ac:dyDescent="0.25">
      <c r="A1086" s="7">
        <v>44035.028735601853</v>
      </c>
      <c r="B1086" s="40" t="s">
        <v>6816</v>
      </c>
      <c r="C1086" s="8">
        <v>18</v>
      </c>
      <c r="D1086" s="12" t="str">
        <f t="shared" si="16"/>
        <v xml:space="preserve"> &lt; 20 ans</v>
      </c>
      <c r="E1086" s="6" t="s">
        <v>6814</v>
      </c>
      <c r="F1086" s="6" t="s">
        <v>1397</v>
      </c>
      <c r="G1086" s="6" t="s">
        <v>1400</v>
      </c>
    </row>
    <row r="1087" spans="1:7" x14ac:dyDescent="0.25">
      <c r="A1087" s="7">
        <v>44035.029402002314</v>
      </c>
      <c r="B1087" s="40" t="s">
        <v>6816</v>
      </c>
      <c r="C1087" s="8">
        <v>32</v>
      </c>
      <c r="D1087" s="12" t="str">
        <f t="shared" si="16"/>
        <v>[30-40[ ans</v>
      </c>
      <c r="E1087" s="6" t="s">
        <v>6814</v>
      </c>
      <c r="F1087" s="6" t="s">
        <v>1397</v>
      </c>
      <c r="G1087" s="6" t="s">
        <v>1396</v>
      </c>
    </row>
    <row r="1088" spans="1:7" x14ac:dyDescent="0.25">
      <c r="A1088" s="7">
        <v>44035.029540821764</v>
      </c>
      <c r="B1088" s="40" t="s">
        <v>6816</v>
      </c>
      <c r="C1088" s="8">
        <v>18</v>
      </c>
      <c r="D1088" s="12" t="str">
        <f t="shared" si="16"/>
        <v xml:space="preserve"> &lt; 20 ans</v>
      </c>
      <c r="E1088" s="6" t="s">
        <v>6814</v>
      </c>
      <c r="F1088" s="6" t="s">
        <v>1397</v>
      </c>
      <c r="G1088" s="6" t="s">
        <v>1396</v>
      </c>
    </row>
    <row r="1089" spans="1:7" x14ac:dyDescent="0.25">
      <c r="A1089" s="7">
        <v>44035.030124479163</v>
      </c>
      <c r="B1089" s="40" t="s">
        <v>6816</v>
      </c>
      <c r="C1089" s="8">
        <v>43</v>
      </c>
      <c r="D1089" s="12" t="str">
        <f t="shared" si="16"/>
        <v>[40-50 [ ans</v>
      </c>
      <c r="E1089" s="6" t="s">
        <v>6814</v>
      </c>
      <c r="F1089" s="6" t="s">
        <v>1397</v>
      </c>
      <c r="G1089" s="6" t="s">
        <v>1396</v>
      </c>
    </row>
    <row r="1090" spans="1:7" x14ac:dyDescent="0.25">
      <c r="A1090" s="7">
        <v>44035.03027747685</v>
      </c>
      <c r="B1090" s="40" t="s">
        <v>6816</v>
      </c>
      <c r="C1090" s="8">
        <v>25</v>
      </c>
      <c r="D1090" s="12" t="str">
        <f t="shared" si="16"/>
        <v>[20-30[ ans</v>
      </c>
      <c r="E1090" s="6" t="s">
        <v>6814</v>
      </c>
      <c r="F1090" s="6" t="s">
        <v>1397</v>
      </c>
      <c r="G1090" s="6" t="s">
        <v>1396</v>
      </c>
    </row>
    <row r="1091" spans="1:7" x14ac:dyDescent="0.25">
      <c r="A1091" s="7">
        <v>44035.03127136574</v>
      </c>
      <c r="B1091" s="40" t="s">
        <v>6816</v>
      </c>
      <c r="C1091" s="8">
        <v>32</v>
      </c>
      <c r="D1091" s="12" t="str">
        <f t="shared" ref="D1091:D1154" si="17">IF(C1091&lt;20," &lt; 20 ans", IF(C1091&lt;30,"[20-30[ ans",IF(C1091&lt;40,"[30-40[ ans",IF(C1091&lt;50,"[40-50 [ ans",IF(C1091&lt;60, "[50-60 [ ans","&gt; 60 ans")))))</f>
        <v>[30-40[ ans</v>
      </c>
      <c r="E1091" s="6" t="s">
        <v>6814</v>
      </c>
      <c r="F1091" s="6" t="s">
        <v>1398</v>
      </c>
      <c r="G1091" s="6" t="s">
        <v>1410</v>
      </c>
    </row>
    <row r="1092" spans="1:7" x14ac:dyDescent="0.25">
      <c r="A1092" s="7">
        <v>44035.031407893519</v>
      </c>
      <c r="B1092" s="40" t="s">
        <v>6816</v>
      </c>
      <c r="C1092" s="8">
        <v>26</v>
      </c>
      <c r="D1092" s="12" t="str">
        <f t="shared" si="17"/>
        <v>[20-30[ ans</v>
      </c>
      <c r="E1092" s="6" t="s">
        <v>6814</v>
      </c>
      <c r="F1092" s="6" t="s">
        <v>1397</v>
      </c>
      <c r="G1092" s="6" t="s">
        <v>1399</v>
      </c>
    </row>
    <row r="1093" spans="1:7" x14ac:dyDescent="0.25">
      <c r="A1093" s="7">
        <v>44035.032080960649</v>
      </c>
      <c r="B1093" s="40" t="s">
        <v>6816</v>
      </c>
      <c r="C1093" s="8">
        <v>19</v>
      </c>
      <c r="D1093" s="12" t="str">
        <f t="shared" si="17"/>
        <v xml:space="preserve"> &lt; 20 ans</v>
      </c>
      <c r="E1093" s="6" t="s">
        <v>6814</v>
      </c>
      <c r="F1093" s="6" t="s">
        <v>1398</v>
      </c>
      <c r="G1093" s="6" t="s">
        <v>1396</v>
      </c>
    </row>
    <row r="1094" spans="1:7" x14ac:dyDescent="0.25">
      <c r="A1094" s="7">
        <v>44035.032305185188</v>
      </c>
      <c r="B1094" s="40" t="s">
        <v>6816</v>
      </c>
      <c r="C1094" s="8">
        <v>28</v>
      </c>
      <c r="D1094" s="12" t="str">
        <f t="shared" si="17"/>
        <v>[20-30[ ans</v>
      </c>
      <c r="E1094" s="6" t="s">
        <v>6814</v>
      </c>
      <c r="F1094" s="6" t="s">
        <v>1395</v>
      </c>
      <c r="G1094" s="6" t="s">
        <v>1396</v>
      </c>
    </row>
    <row r="1095" spans="1:7" x14ac:dyDescent="0.25">
      <c r="A1095" s="7">
        <v>44035.032835879625</v>
      </c>
      <c r="B1095" s="40" t="s">
        <v>6816</v>
      </c>
      <c r="C1095" s="8">
        <v>22</v>
      </c>
      <c r="D1095" s="12" t="str">
        <f t="shared" si="17"/>
        <v>[20-30[ ans</v>
      </c>
      <c r="E1095" s="6" t="s">
        <v>6814</v>
      </c>
      <c r="F1095" s="6" t="s">
        <v>1397</v>
      </c>
      <c r="G1095" s="6" t="s">
        <v>1396</v>
      </c>
    </row>
    <row r="1096" spans="1:7" x14ac:dyDescent="0.25">
      <c r="A1096" s="7">
        <v>44035.033202048609</v>
      </c>
      <c r="B1096" s="40" t="s">
        <v>6816</v>
      </c>
      <c r="C1096" s="8">
        <v>24</v>
      </c>
      <c r="D1096" s="12" t="str">
        <f t="shared" si="17"/>
        <v>[20-30[ ans</v>
      </c>
      <c r="E1096" s="6" t="s">
        <v>6814</v>
      </c>
      <c r="F1096" s="6" t="s">
        <v>1395</v>
      </c>
      <c r="G1096" s="6" t="s">
        <v>1396</v>
      </c>
    </row>
    <row r="1097" spans="1:7" x14ac:dyDescent="0.25">
      <c r="A1097" s="7">
        <v>44035.03369084491</v>
      </c>
      <c r="B1097" s="40" t="s">
        <v>6816</v>
      </c>
      <c r="C1097" s="8">
        <v>28</v>
      </c>
      <c r="D1097" s="12" t="str">
        <f t="shared" si="17"/>
        <v>[20-30[ ans</v>
      </c>
      <c r="E1097" s="6" t="s">
        <v>6814</v>
      </c>
      <c r="F1097" s="6" t="s">
        <v>1398</v>
      </c>
      <c r="G1097" s="6" t="s">
        <v>1396</v>
      </c>
    </row>
    <row r="1098" spans="1:7" x14ac:dyDescent="0.25">
      <c r="A1098" s="7">
        <v>44035.033965451388</v>
      </c>
      <c r="B1098" s="40" t="s">
        <v>6817</v>
      </c>
      <c r="C1098" s="8">
        <v>35</v>
      </c>
      <c r="D1098" s="12" t="str">
        <f t="shared" si="17"/>
        <v>[30-40[ ans</v>
      </c>
      <c r="E1098" s="6" t="s">
        <v>6814</v>
      </c>
      <c r="F1098" s="6" t="s">
        <v>1397</v>
      </c>
      <c r="G1098" s="6" t="s">
        <v>1399</v>
      </c>
    </row>
    <row r="1099" spans="1:7" x14ac:dyDescent="0.25">
      <c r="A1099" s="7">
        <v>44035.034541041663</v>
      </c>
      <c r="B1099" s="40" t="s">
        <v>6816</v>
      </c>
      <c r="C1099" s="8">
        <v>27</v>
      </c>
      <c r="D1099" s="12" t="str">
        <f t="shared" si="17"/>
        <v>[20-30[ ans</v>
      </c>
      <c r="E1099" s="6" t="s">
        <v>6814</v>
      </c>
      <c r="F1099" s="6" t="s">
        <v>1395</v>
      </c>
      <c r="G1099" s="6" t="s">
        <v>1396</v>
      </c>
    </row>
    <row r="1100" spans="1:7" x14ac:dyDescent="0.25">
      <c r="A1100" s="7">
        <v>44035.03489451389</v>
      </c>
      <c r="B1100" s="40" t="s">
        <v>6816</v>
      </c>
      <c r="C1100" s="8">
        <v>23</v>
      </c>
      <c r="D1100" s="12" t="str">
        <f t="shared" si="17"/>
        <v>[20-30[ ans</v>
      </c>
      <c r="E1100" s="6" t="s">
        <v>6815</v>
      </c>
      <c r="F1100" s="6" t="s">
        <v>1397</v>
      </c>
      <c r="G1100" s="6" t="s">
        <v>1400</v>
      </c>
    </row>
    <row r="1101" spans="1:7" x14ac:dyDescent="0.25">
      <c r="A1101" s="7">
        <v>44035.035279675925</v>
      </c>
      <c r="B1101" s="40" t="s">
        <v>6816</v>
      </c>
      <c r="C1101" s="8">
        <v>39</v>
      </c>
      <c r="D1101" s="12" t="str">
        <f t="shared" si="17"/>
        <v>[30-40[ ans</v>
      </c>
      <c r="E1101" s="6" t="s">
        <v>6814</v>
      </c>
      <c r="F1101" s="6" t="s">
        <v>1397</v>
      </c>
      <c r="G1101" s="6" t="s">
        <v>1399</v>
      </c>
    </row>
    <row r="1102" spans="1:7" x14ac:dyDescent="0.25">
      <c r="A1102" s="7">
        <v>44035.03584232639</v>
      </c>
      <c r="B1102" s="40" t="s">
        <v>6816</v>
      </c>
      <c r="C1102" s="8">
        <v>31</v>
      </c>
      <c r="D1102" s="12" t="str">
        <f t="shared" si="17"/>
        <v>[30-40[ ans</v>
      </c>
      <c r="E1102" s="6" t="s">
        <v>6814</v>
      </c>
      <c r="F1102" s="6" t="s">
        <v>1397</v>
      </c>
      <c r="G1102" s="6" t="s">
        <v>1396</v>
      </c>
    </row>
    <row r="1103" spans="1:7" x14ac:dyDescent="0.25">
      <c r="A1103" s="7">
        <v>44035.036260173612</v>
      </c>
      <c r="B1103" s="40" t="s">
        <v>6816</v>
      </c>
      <c r="C1103" s="8">
        <v>31</v>
      </c>
      <c r="D1103" s="12" t="str">
        <f t="shared" si="17"/>
        <v>[30-40[ ans</v>
      </c>
      <c r="E1103" s="6" t="s">
        <v>6814</v>
      </c>
      <c r="F1103" s="6" t="s">
        <v>1397</v>
      </c>
      <c r="G1103" s="6" t="s">
        <v>1396</v>
      </c>
    </row>
    <row r="1104" spans="1:7" x14ac:dyDescent="0.25">
      <c r="A1104" s="7">
        <v>44035.03655819445</v>
      </c>
      <c r="B1104" s="40" t="s">
        <v>6816</v>
      </c>
      <c r="C1104" s="8">
        <v>59</v>
      </c>
      <c r="D1104" s="12" t="str">
        <f t="shared" si="17"/>
        <v>[50-60 [ ans</v>
      </c>
      <c r="E1104" s="6" t="s">
        <v>6814</v>
      </c>
      <c r="F1104" s="6" t="s">
        <v>1397</v>
      </c>
      <c r="G1104" s="6" t="s">
        <v>1396</v>
      </c>
    </row>
    <row r="1105" spans="1:7" x14ac:dyDescent="0.25">
      <c r="A1105" s="7">
        <v>44035.037167256945</v>
      </c>
      <c r="B1105" s="40" t="s">
        <v>6816</v>
      </c>
      <c r="C1105" s="8">
        <v>18</v>
      </c>
      <c r="D1105" s="12" t="str">
        <f t="shared" si="17"/>
        <v xml:space="preserve"> &lt; 20 ans</v>
      </c>
      <c r="E1105" s="6" t="s">
        <v>6814</v>
      </c>
      <c r="F1105" s="6" t="s">
        <v>1398</v>
      </c>
      <c r="G1105" s="6" t="s">
        <v>1399</v>
      </c>
    </row>
    <row r="1106" spans="1:7" x14ac:dyDescent="0.25">
      <c r="A1106" s="7">
        <v>44035.037394398147</v>
      </c>
      <c r="B1106" s="40" t="s">
        <v>6816</v>
      </c>
      <c r="C1106" s="8">
        <v>35</v>
      </c>
      <c r="D1106" s="12" t="str">
        <f t="shared" si="17"/>
        <v>[30-40[ ans</v>
      </c>
      <c r="E1106" s="6" t="s">
        <v>6814</v>
      </c>
      <c r="F1106" s="6" t="s">
        <v>1398</v>
      </c>
      <c r="G1106" s="6" t="s">
        <v>1408</v>
      </c>
    </row>
    <row r="1107" spans="1:7" x14ac:dyDescent="0.25">
      <c r="A1107" s="7">
        <v>44035.037982847221</v>
      </c>
      <c r="B1107" s="40" t="s">
        <v>6816</v>
      </c>
      <c r="C1107" s="8">
        <v>43</v>
      </c>
      <c r="D1107" s="12" t="str">
        <f t="shared" si="17"/>
        <v>[40-50 [ ans</v>
      </c>
      <c r="E1107" s="6" t="s">
        <v>6814</v>
      </c>
      <c r="F1107" s="6" t="s">
        <v>1397</v>
      </c>
      <c r="G1107" s="6" t="s">
        <v>1396</v>
      </c>
    </row>
    <row r="1108" spans="1:7" x14ac:dyDescent="0.25">
      <c r="A1108" s="7">
        <v>44035.038014687496</v>
      </c>
      <c r="B1108" s="40" t="s">
        <v>6816</v>
      </c>
      <c r="C1108" s="8">
        <v>40</v>
      </c>
      <c r="D1108" s="12" t="str">
        <f t="shared" si="17"/>
        <v>[40-50 [ ans</v>
      </c>
      <c r="E1108" s="6" t="s">
        <v>6814</v>
      </c>
      <c r="F1108" s="6" t="s">
        <v>1395</v>
      </c>
      <c r="G1108" s="6" t="s">
        <v>1396</v>
      </c>
    </row>
    <row r="1109" spans="1:7" x14ac:dyDescent="0.25">
      <c r="A1109" s="7">
        <v>44035.039035000002</v>
      </c>
      <c r="B1109" s="40" t="s">
        <v>6816</v>
      </c>
      <c r="C1109" s="8">
        <v>30</v>
      </c>
      <c r="D1109" s="12" t="str">
        <f t="shared" si="17"/>
        <v>[30-40[ ans</v>
      </c>
      <c r="E1109" s="6" t="s">
        <v>6814</v>
      </c>
      <c r="F1109" s="6" t="s">
        <v>1398</v>
      </c>
      <c r="G1109" s="6" t="s">
        <v>1396</v>
      </c>
    </row>
    <row r="1110" spans="1:7" x14ac:dyDescent="0.25">
      <c r="A1110" s="7">
        <v>44035.03913582176</v>
      </c>
      <c r="B1110" s="40" t="s">
        <v>6816</v>
      </c>
      <c r="C1110" s="8">
        <v>30</v>
      </c>
      <c r="D1110" s="12" t="str">
        <f t="shared" si="17"/>
        <v>[30-40[ ans</v>
      </c>
      <c r="E1110" s="6" t="s">
        <v>6814</v>
      </c>
      <c r="F1110" s="6" t="s">
        <v>1397</v>
      </c>
      <c r="G1110" s="6" t="s">
        <v>1399</v>
      </c>
    </row>
    <row r="1111" spans="1:7" x14ac:dyDescent="0.25">
      <c r="A1111" s="7">
        <v>44035.039630081017</v>
      </c>
      <c r="B1111" s="40" t="s">
        <v>6816</v>
      </c>
      <c r="C1111" s="8">
        <v>58</v>
      </c>
      <c r="D1111" s="12" t="str">
        <f t="shared" si="17"/>
        <v>[50-60 [ ans</v>
      </c>
      <c r="E1111" s="6" t="s">
        <v>6814</v>
      </c>
      <c r="F1111" s="6" t="s">
        <v>1395</v>
      </c>
      <c r="G1111" s="6" t="s">
        <v>1400</v>
      </c>
    </row>
    <row r="1112" spans="1:7" x14ac:dyDescent="0.25">
      <c r="A1112" s="7">
        <v>44035.039844826388</v>
      </c>
      <c r="B1112" s="40" t="s">
        <v>6817</v>
      </c>
      <c r="C1112" s="8">
        <v>24</v>
      </c>
      <c r="D1112" s="12" t="str">
        <f t="shared" si="17"/>
        <v>[20-30[ ans</v>
      </c>
      <c r="E1112" s="6" t="s">
        <v>6814</v>
      </c>
      <c r="F1112" s="6" t="s">
        <v>1397</v>
      </c>
      <c r="G1112" s="6" t="s">
        <v>1399</v>
      </c>
    </row>
    <row r="1113" spans="1:7" x14ac:dyDescent="0.25">
      <c r="A1113" s="7">
        <v>44035.040391840274</v>
      </c>
      <c r="B1113" s="40" t="s">
        <v>6816</v>
      </c>
      <c r="C1113" s="8">
        <v>32</v>
      </c>
      <c r="D1113" s="12" t="str">
        <f t="shared" si="17"/>
        <v>[30-40[ ans</v>
      </c>
      <c r="E1113" s="6" t="s">
        <v>6814</v>
      </c>
      <c r="F1113" s="6" t="s">
        <v>1398</v>
      </c>
      <c r="G1113" s="6" t="s">
        <v>1396</v>
      </c>
    </row>
    <row r="1114" spans="1:7" x14ac:dyDescent="0.25">
      <c r="A1114" s="7">
        <v>44035.040470694439</v>
      </c>
      <c r="B1114" s="40" t="s">
        <v>6816</v>
      </c>
      <c r="C1114" s="8">
        <v>39</v>
      </c>
      <c r="D1114" s="12" t="str">
        <f t="shared" si="17"/>
        <v>[30-40[ ans</v>
      </c>
      <c r="E1114" s="6" t="s">
        <v>6814</v>
      </c>
      <c r="F1114" s="6" t="s">
        <v>1397</v>
      </c>
      <c r="G1114" s="6" t="s">
        <v>1399</v>
      </c>
    </row>
    <row r="1115" spans="1:7" x14ac:dyDescent="0.25">
      <c r="A1115" s="7">
        <v>44035.041048333333</v>
      </c>
      <c r="B1115" s="40" t="s">
        <v>6817</v>
      </c>
      <c r="C1115" s="8">
        <v>23</v>
      </c>
      <c r="D1115" s="12" t="str">
        <f t="shared" si="17"/>
        <v>[20-30[ ans</v>
      </c>
      <c r="E1115" s="6" t="s">
        <v>6814</v>
      </c>
      <c r="F1115" s="6" t="s">
        <v>1397</v>
      </c>
      <c r="G1115" s="6" t="s">
        <v>1396</v>
      </c>
    </row>
    <row r="1116" spans="1:7" x14ac:dyDescent="0.25">
      <c r="A1116" s="7">
        <v>44035.041132893515</v>
      </c>
      <c r="B1116" s="40" t="s">
        <v>6816</v>
      </c>
      <c r="C1116" s="8">
        <v>28</v>
      </c>
      <c r="D1116" s="12" t="str">
        <f t="shared" si="17"/>
        <v>[20-30[ ans</v>
      </c>
      <c r="E1116" s="6" t="s">
        <v>6814</v>
      </c>
      <c r="F1116" s="6" t="s">
        <v>1397</v>
      </c>
      <c r="G1116" s="6" t="s">
        <v>1396</v>
      </c>
    </row>
    <row r="1117" spans="1:7" x14ac:dyDescent="0.25">
      <c r="A1117" s="7">
        <v>44035.04166855324</v>
      </c>
      <c r="B1117" s="40" t="s">
        <v>6816</v>
      </c>
      <c r="C1117" s="8">
        <v>24</v>
      </c>
      <c r="D1117" s="12" t="str">
        <f t="shared" si="17"/>
        <v>[20-30[ ans</v>
      </c>
      <c r="E1117" s="6" t="s">
        <v>6814</v>
      </c>
      <c r="F1117" s="6" t="s">
        <v>1397</v>
      </c>
      <c r="G1117" s="6" t="s">
        <v>1396</v>
      </c>
    </row>
    <row r="1118" spans="1:7" x14ac:dyDescent="0.25">
      <c r="A1118" s="7">
        <v>44035.04220862269</v>
      </c>
      <c r="B1118" s="40" t="s">
        <v>6816</v>
      </c>
      <c r="C1118" s="8">
        <v>36</v>
      </c>
      <c r="D1118" s="12" t="str">
        <f t="shared" si="17"/>
        <v>[30-40[ ans</v>
      </c>
      <c r="E1118" s="6" t="s">
        <v>6814</v>
      </c>
      <c r="F1118" s="6" t="s">
        <v>1398</v>
      </c>
      <c r="G1118" s="6" t="s">
        <v>1396</v>
      </c>
    </row>
    <row r="1119" spans="1:7" x14ac:dyDescent="0.25">
      <c r="A1119" s="7">
        <v>44035.042873310187</v>
      </c>
      <c r="B1119" s="40" t="s">
        <v>6816</v>
      </c>
      <c r="C1119" s="8">
        <v>42</v>
      </c>
      <c r="D1119" s="12" t="str">
        <f t="shared" si="17"/>
        <v>[40-50 [ ans</v>
      </c>
      <c r="E1119" s="6" t="s">
        <v>6814</v>
      </c>
      <c r="F1119" s="6" t="s">
        <v>1397</v>
      </c>
      <c r="G1119" s="6" t="s">
        <v>1396</v>
      </c>
    </row>
    <row r="1120" spans="1:7" x14ac:dyDescent="0.25">
      <c r="A1120" s="7">
        <v>44035.042932928241</v>
      </c>
      <c r="B1120" s="40" t="s">
        <v>6816</v>
      </c>
      <c r="C1120" s="8">
        <v>38</v>
      </c>
      <c r="D1120" s="12" t="str">
        <f t="shared" si="17"/>
        <v>[30-40[ ans</v>
      </c>
      <c r="E1120" s="6" t="s">
        <v>6814</v>
      </c>
      <c r="F1120" s="6" t="s">
        <v>1397</v>
      </c>
      <c r="G1120" s="6" t="s">
        <v>1396</v>
      </c>
    </row>
    <row r="1121" spans="1:7" x14ac:dyDescent="0.25">
      <c r="A1121" s="7">
        <v>44035.044674259261</v>
      </c>
      <c r="B1121" s="40" t="s">
        <v>6816</v>
      </c>
      <c r="C1121" s="8">
        <v>36</v>
      </c>
      <c r="D1121" s="12" t="str">
        <f t="shared" si="17"/>
        <v>[30-40[ ans</v>
      </c>
      <c r="E1121" s="6" t="s">
        <v>6814</v>
      </c>
      <c r="F1121" s="6" t="s">
        <v>1397</v>
      </c>
      <c r="G1121" s="6" t="s">
        <v>1396</v>
      </c>
    </row>
    <row r="1122" spans="1:7" x14ac:dyDescent="0.25">
      <c r="A1122" s="7">
        <v>44035.044894062499</v>
      </c>
      <c r="B1122" s="40" t="s">
        <v>6816</v>
      </c>
      <c r="C1122" s="8">
        <v>43</v>
      </c>
      <c r="D1122" s="12" t="str">
        <f t="shared" si="17"/>
        <v>[40-50 [ ans</v>
      </c>
      <c r="E1122" s="6" t="s">
        <v>6814</v>
      </c>
      <c r="F1122" s="6" t="s">
        <v>1398</v>
      </c>
      <c r="G1122" s="6" t="s">
        <v>1396</v>
      </c>
    </row>
    <row r="1123" spans="1:7" x14ac:dyDescent="0.25">
      <c r="A1123" s="7">
        <v>44035.045291979171</v>
      </c>
      <c r="B1123" s="40" t="s">
        <v>6816</v>
      </c>
      <c r="C1123" s="8">
        <v>39</v>
      </c>
      <c r="D1123" s="12" t="str">
        <f t="shared" si="17"/>
        <v>[30-40[ ans</v>
      </c>
      <c r="E1123" s="6" t="s">
        <v>6814</v>
      </c>
      <c r="F1123" s="6" t="s">
        <v>1395</v>
      </c>
      <c r="G1123" s="6" t="s">
        <v>1396</v>
      </c>
    </row>
    <row r="1124" spans="1:7" x14ac:dyDescent="0.25">
      <c r="A1124" s="7">
        <v>44035.045561805557</v>
      </c>
      <c r="B1124" s="40" t="s">
        <v>6816</v>
      </c>
      <c r="C1124" s="8">
        <v>24</v>
      </c>
      <c r="D1124" s="12" t="str">
        <f t="shared" si="17"/>
        <v>[20-30[ ans</v>
      </c>
      <c r="E1124" s="6" t="s">
        <v>6814</v>
      </c>
      <c r="F1124" s="6" t="s">
        <v>1395</v>
      </c>
      <c r="G1124" s="6" t="s">
        <v>1396</v>
      </c>
    </row>
    <row r="1125" spans="1:7" x14ac:dyDescent="0.25">
      <c r="A1125" s="7">
        <v>44035.045875231481</v>
      </c>
      <c r="B1125" s="40" t="s">
        <v>6817</v>
      </c>
      <c r="C1125" s="8">
        <v>30</v>
      </c>
      <c r="D1125" s="12" t="str">
        <f t="shared" si="17"/>
        <v>[30-40[ ans</v>
      </c>
      <c r="E1125" s="6" t="s">
        <v>6814</v>
      </c>
      <c r="F1125" s="6" t="s">
        <v>1398</v>
      </c>
      <c r="G1125" s="6" t="s">
        <v>1396</v>
      </c>
    </row>
    <row r="1126" spans="1:7" x14ac:dyDescent="0.25">
      <c r="A1126" s="7">
        <v>44035.046298587964</v>
      </c>
      <c r="B1126" s="40" t="s">
        <v>6816</v>
      </c>
      <c r="C1126" s="8">
        <v>27</v>
      </c>
      <c r="D1126" s="12" t="str">
        <f t="shared" si="17"/>
        <v>[20-30[ ans</v>
      </c>
      <c r="E1126" s="6" t="s">
        <v>6814</v>
      </c>
      <c r="F1126" s="6" t="s">
        <v>1397</v>
      </c>
      <c r="G1126" s="6" t="s">
        <v>1400</v>
      </c>
    </row>
    <row r="1127" spans="1:7" x14ac:dyDescent="0.25">
      <c r="A1127" s="7">
        <v>44035.046569953702</v>
      </c>
      <c r="B1127" s="40" t="s">
        <v>6816</v>
      </c>
      <c r="C1127" s="8">
        <v>27</v>
      </c>
      <c r="D1127" s="12" t="str">
        <f t="shared" si="17"/>
        <v>[20-30[ ans</v>
      </c>
      <c r="E1127" s="6" t="s">
        <v>6814</v>
      </c>
      <c r="F1127" s="6" t="s">
        <v>1411</v>
      </c>
      <c r="G1127" s="6" t="s">
        <v>1396</v>
      </c>
    </row>
    <row r="1128" spans="1:7" x14ac:dyDescent="0.25">
      <c r="A1128" s="7">
        <v>44035.046966215275</v>
      </c>
      <c r="B1128" s="40" t="s">
        <v>6816</v>
      </c>
      <c r="C1128" s="8">
        <v>26</v>
      </c>
      <c r="D1128" s="12" t="str">
        <f t="shared" si="17"/>
        <v>[20-30[ ans</v>
      </c>
      <c r="E1128" s="6" t="s">
        <v>6814</v>
      </c>
      <c r="F1128" s="6" t="s">
        <v>1398</v>
      </c>
      <c r="G1128" s="6" t="s">
        <v>1399</v>
      </c>
    </row>
    <row r="1129" spans="1:7" x14ac:dyDescent="0.25">
      <c r="A1129" s="7">
        <v>44035.047354282404</v>
      </c>
      <c r="B1129" s="40" t="s">
        <v>6816</v>
      </c>
      <c r="C1129" s="8">
        <v>38</v>
      </c>
      <c r="D1129" s="12" t="str">
        <f t="shared" si="17"/>
        <v>[30-40[ ans</v>
      </c>
      <c r="E1129" s="6" t="s">
        <v>6814</v>
      </c>
      <c r="F1129" s="6" t="s">
        <v>1398</v>
      </c>
      <c r="G1129" s="6" t="s">
        <v>1396</v>
      </c>
    </row>
    <row r="1130" spans="1:7" x14ac:dyDescent="0.25">
      <c r="A1130" s="7">
        <v>44035.047638796299</v>
      </c>
      <c r="B1130" s="40" t="s">
        <v>6816</v>
      </c>
      <c r="C1130" s="8">
        <v>29</v>
      </c>
      <c r="D1130" s="12" t="str">
        <f t="shared" si="17"/>
        <v>[20-30[ ans</v>
      </c>
      <c r="E1130" s="6" t="s">
        <v>6814</v>
      </c>
      <c r="F1130" s="6" t="s">
        <v>1398</v>
      </c>
      <c r="G1130" s="6" t="s">
        <v>1396</v>
      </c>
    </row>
    <row r="1131" spans="1:7" x14ac:dyDescent="0.25">
      <c r="A1131" s="7">
        <v>44035.04813221065</v>
      </c>
      <c r="B1131" s="40" t="s">
        <v>6816</v>
      </c>
      <c r="C1131" s="8">
        <v>29</v>
      </c>
      <c r="D1131" s="12" t="str">
        <f t="shared" si="17"/>
        <v>[20-30[ ans</v>
      </c>
      <c r="E1131" s="6" t="s">
        <v>6814</v>
      </c>
      <c r="F1131" s="6" t="s">
        <v>1397</v>
      </c>
      <c r="G1131" s="6" t="s">
        <v>1396</v>
      </c>
    </row>
    <row r="1132" spans="1:7" x14ac:dyDescent="0.25">
      <c r="A1132" s="7">
        <v>44035.048447800931</v>
      </c>
      <c r="B1132" s="40" t="s">
        <v>6816</v>
      </c>
      <c r="C1132" s="8">
        <v>23</v>
      </c>
      <c r="D1132" s="12" t="str">
        <f t="shared" si="17"/>
        <v>[20-30[ ans</v>
      </c>
      <c r="E1132" s="6" t="s">
        <v>6814</v>
      </c>
      <c r="F1132" s="6" t="s">
        <v>1398</v>
      </c>
      <c r="G1132" s="6" t="s">
        <v>1399</v>
      </c>
    </row>
    <row r="1133" spans="1:7" x14ac:dyDescent="0.25">
      <c r="A1133" s="7">
        <v>44035.048964201385</v>
      </c>
      <c r="B1133" s="40" t="s">
        <v>6816</v>
      </c>
      <c r="C1133" s="8">
        <v>28</v>
      </c>
      <c r="D1133" s="12" t="str">
        <f t="shared" si="17"/>
        <v>[20-30[ ans</v>
      </c>
      <c r="E1133" s="6" t="s">
        <v>6814</v>
      </c>
      <c r="F1133" s="6" t="s">
        <v>1397</v>
      </c>
      <c r="G1133" s="6" t="s">
        <v>1396</v>
      </c>
    </row>
    <row r="1134" spans="1:7" x14ac:dyDescent="0.25">
      <c r="A1134" s="7">
        <v>44035.049066111111</v>
      </c>
      <c r="B1134" s="40" t="s">
        <v>6816</v>
      </c>
      <c r="C1134" s="8">
        <v>28</v>
      </c>
      <c r="D1134" s="12" t="str">
        <f t="shared" si="17"/>
        <v>[20-30[ ans</v>
      </c>
      <c r="E1134" s="6" t="s">
        <v>6814</v>
      </c>
      <c r="F1134" s="6" t="s">
        <v>1397</v>
      </c>
      <c r="G1134" s="6" t="s">
        <v>1396</v>
      </c>
    </row>
    <row r="1135" spans="1:7" x14ac:dyDescent="0.25">
      <c r="A1135" s="7">
        <v>44035.049744814816</v>
      </c>
      <c r="B1135" s="40" t="s">
        <v>6816</v>
      </c>
      <c r="C1135" s="8">
        <v>25</v>
      </c>
      <c r="D1135" s="12" t="str">
        <f t="shared" si="17"/>
        <v>[20-30[ ans</v>
      </c>
      <c r="E1135" s="6" t="s">
        <v>6814</v>
      </c>
      <c r="F1135" s="6" t="s">
        <v>1398</v>
      </c>
      <c r="G1135" s="6" t="s">
        <v>1400</v>
      </c>
    </row>
    <row r="1136" spans="1:7" x14ac:dyDescent="0.25">
      <c r="A1136" s="7">
        <v>44035.049778321758</v>
      </c>
      <c r="B1136" s="40" t="s">
        <v>6816</v>
      </c>
      <c r="C1136" s="8">
        <v>22</v>
      </c>
      <c r="D1136" s="12" t="str">
        <f t="shared" si="17"/>
        <v>[20-30[ ans</v>
      </c>
      <c r="E1136" s="6" t="s">
        <v>6814</v>
      </c>
      <c r="F1136" s="6" t="s">
        <v>1397</v>
      </c>
      <c r="G1136" s="6" t="s">
        <v>1396</v>
      </c>
    </row>
    <row r="1137" spans="1:7" x14ac:dyDescent="0.25">
      <c r="A1137" s="7">
        <v>44035.050375254628</v>
      </c>
      <c r="B1137" s="40" t="s">
        <v>6816</v>
      </c>
      <c r="C1137" s="8">
        <v>27</v>
      </c>
      <c r="D1137" s="12" t="str">
        <f t="shared" si="17"/>
        <v>[20-30[ ans</v>
      </c>
      <c r="E1137" s="6" t="s">
        <v>6814</v>
      </c>
      <c r="F1137" s="6" t="s">
        <v>1397</v>
      </c>
      <c r="G1137" s="6" t="s">
        <v>1396</v>
      </c>
    </row>
    <row r="1138" spans="1:7" x14ac:dyDescent="0.25">
      <c r="A1138" s="7">
        <v>44035.050536365743</v>
      </c>
      <c r="B1138" s="40" t="s">
        <v>6816</v>
      </c>
      <c r="C1138" s="8">
        <v>39</v>
      </c>
      <c r="D1138" s="12" t="str">
        <f t="shared" si="17"/>
        <v>[30-40[ ans</v>
      </c>
      <c r="E1138" s="6" t="s">
        <v>6814</v>
      </c>
      <c r="F1138" s="6" t="s">
        <v>1397</v>
      </c>
      <c r="G1138" s="6" t="s">
        <v>1400</v>
      </c>
    </row>
    <row r="1139" spans="1:7" x14ac:dyDescent="0.25">
      <c r="A1139" s="7">
        <v>44035.051257372688</v>
      </c>
      <c r="B1139" s="40" t="s">
        <v>6816</v>
      </c>
      <c r="C1139" s="8">
        <v>31</v>
      </c>
      <c r="D1139" s="12" t="str">
        <f t="shared" si="17"/>
        <v>[30-40[ ans</v>
      </c>
      <c r="E1139" s="6" t="s">
        <v>6814</v>
      </c>
      <c r="F1139" s="6" t="s">
        <v>1397</v>
      </c>
      <c r="G1139" s="6" t="s">
        <v>1399</v>
      </c>
    </row>
    <row r="1140" spans="1:7" x14ac:dyDescent="0.25">
      <c r="A1140" s="7">
        <v>44035.051339872683</v>
      </c>
      <c r="B1140" s="40" t="s">
        <v>6816</v>
      </c>
      <c r="C1140" s="8">
        <v>19</v>
      </c>
      <c r="D1140" s="12" t="str">
        <f t="shared" si="17"/>
        <v xml:space="preserve"> &lt; 20 ans</v>
      </c>
      <c r="E1140" s="6" t="s">
        <v>6814</v>
      </c>
      <c r="F1140" s="6" t="s">
        <v>1397</v>
      </c>
      <c r="G1140" s="6" t="s">
        <v>1396</v>
      </c>
    </row>
    <row r="1141" spans="1:7" x14ac:dyDescent="0.25">
      <c r="A1141" s="7">
        <v>44035.052006458332</v>
      </c>
      <c r="B1141" s="40" t="s">
        <v>6816</v>
      </c>
      <c r="C1141" s="8">
        <v>52</v>
      </c>
      <c r="D1141" s="12" t="str">
        <f t="shared" si="17"/>
        <v>[50-60 [ ans</v>
      </c>
      <c r="E1141" s="6" t="s">
        <v>6814</v>
      </c>
      <c r="F1141" s="6" t="s">
        <v>1397</v>
      </c>
      <c r="G1141" s="6" t="s">
        <v>1400</v>
      </c>
    </row>
    <row r="1142" spans="1:7" x14ac:dyDescent="0.25">
      <c r="A1142" s="7">
        <v>44035.052051099541</v>
      </c>
      <c r="B1142" s="40" t="s">
        <v>6816</v>
      </c>
      <c r="C1142" s="8">
        <v>27</v>
      </c>
      <c r="D1142" s="12" t="str">
        <f t="shared" si="17"/>
        <v>[20-30[ ans</v>
      </c>
      <c r="E1142" s="6" t="s">
        <v>6814</v>
      </c>
      <c r="F1142" s="6" t="s">
        <v>1397</v>
      </c>
      <c r="G1142" s="6" t="s">
        <v>1396</v>
      </c>
    </row>
    <row r="1143" spans="1:7" x14ac:dyDescent="0.25">
      <c r="A1143" s="7">
        <v>44035.052710682867</v>
      </c>
      <c r="B1143" s="40" t="s">
        <v>6816</v>
      </c>
      <c r="C1143" s="8">
        <v>24</v>
      </c>
      <c r="D1143" s="12" t="str">
        <f t="shared" si="17"/>
        <v>[20-30[ ans</v>
      </c>
      <c r="E1143" s="6" t="s">
        <v>6814</v>
      </c>
      <c r="F1143" s="6" t="s">
        <v>1397</v>
      </c>
      <c r="G1143" s="6" t="s">
        <v>1396</v>
      </c>
    </row>
    <row r="1144" spans="1:7" x14ac:dyDescent="0.25">
      <c r="A1144" s="7">
        <v>44035.052835104172</v>
      </c>
      <c r="B1144" s="40" t="s">
        <v>6816</v>
      </c>
      <c r="C1144" s="8">
        <v>25</v>
      </c>
      <c r="D1144" s="12" t="str">
        <f t="shared" si="17"/>
        <v>[20-30[ ans</v>
      </c>
      <c r="E1144" s="6" t="s">
        <v>6814</v>
      </c>
      <c r="F1144" s="6" t="s">
        <v>1397</v>
      </c>
      <c r="G1144" s="6" t="s">
        <v>1396</v>
      </c>
    </row>
    <row r="1145" spans="1:7" x14ac:dyDescent="0.25">
      <c r="A1145" s="7">
        <v>44035.05346210648</v>
      </c>
      <c r="B1145" s="40" t="s">
        <v>6816</v>
      </c>
      <c r="C1145" s="8">
        <v>27</v>
      </c>
      <c r="D1145" s="12" t="str">
        <f t="shared" si="17"/>
        <v>[20-30[ ans</v>
      </c>
      <c r="E1145" s="6" t="s">
        <v>6814</v>
      </c>
      <c r="F1145" s="6" t="s">
        <v>1397</v>
      </c>
      <c r="G1145" s="6" t="s">
        <v>1400</v>
      </c>
    </row>
    <row r="1146" spans="1:7" x14ac:dyDescent="0.25">
      <c r="A1146" s="7">
        <v>44035.053483067131</v>
      </c>
      <c r="B1146" s="40" t="s">
        <v>6816</v>
      </c>
      <c r="C1146" s="8">
        <v>28</v>
      </c>
      <c r="D1146" s="12" t="str">
        <f t="shared" si="17"/>
        <v>[20-30[ ans</v>
      </c>
      <c r="E1146" s="6" t="s">
        <v>6814</v>
      </c>
      <c r="F1146" s="6" t="s">
        <v>1397</v>
      </c>
      <c r="G1146" s="6" t="s">
        <v>1396</v>
      </c>
    </row>
    <row r="1147" spans="1:7" x14ac:dyDescent="0.25">
      <c r="A1147" s="7">
        <v>44035.054227083332</v>
      </c>
      <c r="B1147" s="40" t="s">
        <v>6816</v>
      </c>
      <c r="C1147" s="8">
        <v>24</v>
      </c>
      <c r="D1147" s="12" t="str">
        <f t="shared" si="17"/>
        <v>[20-30[ ans</v>
      </c>
      <c r="E1147" s="6" t="s">
        <v>6814</v>
      </c>
      <c r="F1147" s="6" t="s">
        <v>1397</v>
      </c>
      <c r="G1147" s="6" t="s">
        <v>1396</v>
      </c>
    </row>
    <row r="1148" spans="1:7" x14ac:dyDescent="0.25">
      <c r="A1148" s="7">
        <v>44035.054274872688</v>
      </c>
      <c r="B1148" s="40" t="s">
        <v>6817</v>
      </c>
      <c r="C1148" s="8">
        <v>40</v>
      </c>
      <c r="D1148" s="12" t="str">
        <f t="shared" si="17"/>
        <v>[40-50 [ ans</v>
      </c>
      <c r="E1148" s="6" t="s">
        <v>6814</v>
      </c>
      <c r="F1148" s="6" t="s">
        <v>1397</v>
      </c>
      <c r="G1148" s="6" t="s">
        <v>1396</v>
      </c>
    </row>
    <row r="1149" spans="1:7" x14ac:dyDescent="0.25">
      <c r="A1149" s="7">
        <v>44035.055087291665</v>
      </c>
      <c r="B1149" s="40" t="s">
        <v>6816</v>
      </c>
      <c r="C1149" s="8">
        <v>24</v>
      </c>
      <c r="D1149" s="12" t="str">
        <f t="shared" si="17"/>
        <v>[20-30[ ans</v>
      </c>
      <c r="E1149" s="6" t="s">
        <v>6814</v>
      </c>
      <c r="F1149" s="6" t="s">
        <v>1397</v>
      </c>
      <c r="G1149" s="6" t="s">
        <v>1396</v>
      </c>
    </row>
    <row r="1150" spans="1:7" x14ac:dyDescent="0.25">
      <c r="A1150" s="7">
        <v>44035.055474525463</v>
      </c>
      <c r="B1150" s="40" t="s">
        <v>6816</v>
      </c>
      <c r="C1150" s="8">
        <v>26</v>
      </c>
      <c r="D1150" s="12" t="str">
        <f t="shared" si="17"/>
        <v>[20-30[ ans</v>
      </c>
      <c r="E1150" s="6" t="s">
        <v>6814</v>
      </c>
      <c r="F1150" s="6" t="s">
        <v>1411</v>
      </c>
      <c r="G1150" s="6" t="s">
        <v>1396</v>
      </c>
    </row>
    <row r="1151" spans="1:7" x14ac:dyDescent="0.25">
      <c r="A1151" s="7">
        <v>44035.055669305555</v>
      </c>
      <c r="B1151" s="40" t="s">
        <v>6816</v>
      </c>
      <c r="C1151" s="8">
        <v>30</v>
      </c>
      <c r="D1151" s="12" t="str">
        <f t="shared" si="17"/>
        <v>[30-40[ ans</v>
      </c>
      <c r="E1151" s="6" t="s">
        <v>6814</v>
      </c>
      <c r="F1151" s="6" t="s">
        <v>1398</v>
      </c>
      <c r="G1151" s="6" t="s">
        <v>1400</v>
      </c>
    </row>
    <row r="1152" spans="1:7" x14ac:dyDescent="0.25">
      <c r="A1152" s="7">
        <v>44035.056207870366</v>
      </c>
      <c r="B1152" s="40" t="s">
        <v>6816</v>
      </c>
      <c r="C1152" s="8">
        <v>26</v>
      </c>
      <c r="D1152" s="12" t="str">
        <f t="shared" si="17"/>
        <v>[20-30[ ans</v>
      </c>
      <c r="E1152" s="6" t="s">
        <v>6814</v>
      </c>
      <c r="F1152" s="6" t="s">
        <v>1398</v>
      </c>
      <c r="G1152" s="6" t="s">
        <v>1399</v>
      </c>
    </row>
    <row r="1153" spans="1:7" x14ac:dyDescent="0.25">
      <c r="A1153" s="7">
        <v>44035.056421307869</v>
      </c>
      <c r="B1153" s="40" t="s">
        <v>6816</v>
      </c>
      <c r="C1153" s="8">
        <v>24</v>
      </c>
      <c r="D1153" s="12" t="str">
        <f t="shared" si="17"/>
        <v>[20-30[ ans</v>
      </c>
      <c r="E1153" s="6" t="s">
        <v>6814</v>
      </c>
      <c r="F1153" s="6" t="s">
        <v>1395</v>
      </c>
      <c r="G1153" s="6" t="s">
        <v>1399</v>
      </c>
    </row>
    <row r="1154" spans="1:7" x14ac:dyDescent="0.25">
      <c r="A1154" s="7">
        <v>44035.057040381944</v>
      </c>
      <c r="B1154" s="40" t="s">
        <v>6816</v>
      </c>
      <c r="C1154" s="8">
        <v>27</v>
      </c>
      <c r="D1154" s="12" t="str">
        <f t="shared" si="17"/>
        <v>[20-30[ ans</v>
      </c>
      <c r="E1154" s="6" t="s">
        <v>6814</v>
      </c>
      <c r="F1154" s="6" t="s">
        <v>1397</v>
      </c>
      <c r="G1154" s="6" t="s">
        <v>1396</v>
      </c>
    </row>
    <row r="1155" spans="1:7" x14ac:dyDescent="0.25">
      <c r="A1155" s="7">
        <v>44035.057365034721</v>
      </c>
      <c r="B1155" s="40" t="s">
        <v>6816</v>
      </c>
      <c r="C1155" s="8">
        <v>37</v>
      </c>
      <c r="D1155" s="12" t="str">
        <f t="shared" ref="D1155:D1218" si="18">IF(C1155&lt;20," &lt; 20 ans", IF(C1155&lt;30,"[20-30[ ans",IF(C1155&lt;40,"[30-40[ ans",IF(C1155&lt;50,"[40-50 [ ans",IF(C1155&lt;60, "[50-60 [ ans","&gt; 60 ans")))))</f>
        <v>[30-40[ ans</v>
      </c>
      <c r="E1155" s="6" t="s">
        <v>6814</v>
      </c>
      <c r="F1155" s="6" t="s">
        <v>1402</v>
      </c>
      <c r="G1155" s="6" t="s">
        <v>1396</v>
      </c>
    </row>
    <row r="1156" spans="1:7" x14ac:dyDescent="0.25">
      <c r="A1156" s="7">
        <v>44035.057860532412</v>
      </c>
      <c r="B1156" s="40" t="s">
        <v>6816</v>
      </c>
      <c r="C1156" s="8">
        <v>31</v>
      </c>
      <c r="D1156" s="12" t="str">
        <f t="shared" si="18"/>
        <v>[30-40[ ans</v>
      </c>
      <c r="E1156" s="6" t="s">
        <v>6815</v>
      </c>
      <c r="F1156" s="6" t="s">
        <v>1402</v>
      </c>
      <c r="G1156" s="6" t="s">
        <v>1400</v>
      </c>
    </row>
    <row r="1157" spans="1:7" x14ac:dyDescent="0.25">
      <c r="A1157" s="7">
        <v>44035.058859560188</v>
      </c>
      <c r="B1157" s="40" t="s">
        <v>6816</v>
      </c>
      <c r="C1157" s="8">
        <v>33</v>
      </c>
      <c r="D1157" s="12" t="str">
        <f t="shared" si="18"/>
        <v>[30-40[ ans</v>
      </c>
      <c r="E1157" s="6" t="s">
        <v>6814</v>
      </c>
      <c r="F1157" s="6" t="s">
        <v>1397</v>
      </c>
      <c r="G1157" s="6" t="s">
        <v>1399</v>
      </c>
    </row>
    <row r="1158" spans="1:7" x14ac:dyDescent="0.25">
      <c r="A1158" s="7">
        <v>44035.059018599539</v>
      </c>
      <c r="B1158" s="40" t="s">
        <v>6816</v>
      </c>
      <c r="C1158" s="8">
        <v>28</v>
      </c>
      <c r="D1158" s="12" t="str">
        <f t="shared" si="18"/>
        <v>[20-30[ ans</v>
      </c>
      <c r="E1158" s="6" t="s">
        <v>6814</v>
      </c>
      <c r="F1158" s="6" t="s">
        <v>1397</v>
      </c>
      <c r="G1158" s="6" t="s">
        <v>1396</v>
      </c>
    </row>
    <row r="1159" spans="1:7" x14ac:dyDescent="0.25">
      <c r="A1159" s="7">
        <v>44035.059555127315</v>
      </c>
      <c r="B1159" s="40" t="s">
        <v>6816</v>
      </c>
      <c r="C1159" s="8">
        <v>32</v>
      </c>
      <c r="D1159" s="12" t="str">
        <f t="shared" si="18"/>
        <v>[30-40[ ans</v>
      </c>
      <c r="E1159" s="6" t="s">
        <v>6814</v>
      </c>
      <c r="F1159" s="6" t="s">
        <v>1397</v>
      </c>
      <c r="G1159" s="6" t="s">
        <v>1396</v>
      </c>
    </row>
    <row r="1160" spans="1:7" x14ac:dyDescent="0.25">
      <c r="A1160" s="7">
        <v>44035.05981097222</v>
      </c>
      <c r="B1160" s="40" t="s">
        <v>6816</v>
      </c>
      <c r="C1160" s="8">
        <v>24</v>
      </c>
      <c r="D1160" s="12" t="str">
        <f t="shared" si="18"/>
        <v>[20-30[ ans</v>
      </c>
      <c r="E1160" s="6" t="s">
        <v>6814</v>
      </c>
      <c r="F1160" s="6" t="s">
        <v>1395</v>
      </c>
      <c r="G1160" s="6" t="s">
        <v>1396</v>
      </c>
    </row>
    <row r="1161" spans="1:7" x14ac:dyDescent="0.25">
      <c r="A1161" s="7">
        <v>44035.060233773147</v>
      </c>
      <c r="B1161" s="40" t="s">
        <v>6816</v>
      </c>
      <c r="C1161" s="8">
        <v>36</v>
      </c>
      <c r="D1161" s="12" t="str">
        <f t="shared" si="18"/>
        <v>[30-40[ ans</v>
      </c>
      <c r="E1161" s="6" t="s">
        <v>6814</v>
      </c>
      <c r="F1161" s="6" t="s">
        <v>1398</v>
      </c>
      <c r="G1161" s="6" t="s">
        <v>1396</v>
      </c>
    </row>
    <row r="1162" spans="1:7" x14ac:dyDescent="0.25">
      <c r="A1162" s="7">
        <v>44035.060484224538</v>
      </c>
      <c r="B1162" s="40" t="s">
        <v>6816</v>
      </c>
      <c r="C1162" s="8">
        <v>38</v>
      </c>
      <c r="D1162" s="12" t="str">
        <f t="shared" si="18"/>
        <v>[30-40[ ans</v>
      </c>
      <c r="E1162" s="6" t="s">
        <v>6814</v>
      </c>
      <c r="F1162" s="6" t="s">
        <v>1397</v>
      </c>
      <c r="G1162" s="6" t="s">
        <v>1396</v>
      </c>
    </row>
    <row r="1163" spans="1:7" x14ac:dyDescent="0.25">
      <c r="A1163" s="7">
        <v>44035.060968425925</v>
      </c>
      <c r="B1163" s="40" t="s">
        <v>6816</v>
      </c>
      <c r="C1163" s="8">
        <v>24</v>
      </c>
      <c r="D1163" s="12" t="str">
        <f t="shared" si="18"/>
        <v>[20-30[ ans</v>
      </c>
      <c r="E1163" s="6" t="s">
        <v>6814</v>
      </c>
      <c r="F1163" s="6" t="s">
        <v>1402</v>
      </c>
      <c r="G1163" s="6" t="s">
        <v>1396</v>
      </c>
    </row>
    <row r="1164" spans="1:7" x14ac:dyDescent="0.25">
      <c r="A1164" s="7">
        <v>44035.061262372685</v>
      </c>
      <c r="B1164" s="40" t="s">
        <v>6816</v>
      </c>
      <c r="C1164" s="8">
        <v>24</v>
      </c>
      <c r="D1164" s="12" t="str">
        <f t="shared" si="18"/>
        <v>[20-30[ ans</v>
      </c>
      <c r="E1164" s="6" t="s">
        <v>6814</v>
      </c>
      <c r="F1164" s="6" t="s">
        <v>1397</v>
      </c>
      <c r="G1164" s="6" t="s">
        <v>1396</v>
      </c>
    </row>
    <row r="1165" spans="1:7" x14ac:dyDescent="0.25">
      <c r="A1165" s="7">
        <v>44035.06165945602</v>
      </c>
      <c r="B1165" s="40" t="s">
        <v>6816</v>
      </c>
      <c r="C1165" s="8">
        <v>26</v>
      </c>
      <c r="D1165" s="12" t="str">
        <f t="shared" si="18"/>
        <v>[20-30[ ans</v>
      </c>
      <c r="E1165" s="6" t="s">
        <v>6814</v>
      </c>
      <c r="F1165" s="6" t="s">
        <v>1397</v>
      </c>
      <c r="G1165" s="6" t="s">
        <v>1396</v>
      </c>
    </row>
    <row r="1166" spans="1:7" x14ac:dyDescent="0.25">
      <c r="A1166" s="7">
        <v>44035.061997037032</v>
      </c>
      <c r="B1166" s="40" t="s">
        <v>6816</v>
      </c>
      <c r="C1166" s="8">
        <v>29</v>
      </c>
      <c r="D1166" s="12" t="str">
        <f t="shared" si="18"/>
        <v>[20-30[ ans</v>
      </c>
      <c r="E1166" s="6" t="s">
        <v>6814</v>
      </c>
      <c r="F1166" s="6" t="s">
        <v>1398</v>
      </c>
      <c r="G1166" s="6" t="s">
        <v>1396</v>
      </c>
    </row>
    <row r="1167" spans="1:7" x14ac:dyDescent="0.25">
      <c r="A1167" s="7">
        <v>44035.06272898148</v>
      </c>
      <c r="B1167" s="40" t="s">
        <v>6816</v>
      </c>
      <c r="C1167" s="8">
        <v>27</v>
      </c>
      <c r="D1167" s="12" t="str">
        <f t="shared" si="18"/>
        <v>[20-30[ ans</v>
      </c>
      <c r="E1167" s="6" t="s">
        <v>6814</v>
      </c>
      <c r="F1167" s="6" t="s">
        <v>1397</v>
      </c>
      <c r="G1167" s="6" t="s">
        <v>1399</v>
      </c>
    </row>
    <row r="1168" spans="1:7" x14ac:dyDescent="0.25">
      <c r="A1168" s="7">
        <v>44035.062754710649</v>
      </c>
      <c r="B1168" s="40" t="s">
        <v>6816</v>
      </c>
      <c r="C1168" s="8">
        <v>28</v>
      </c>
      <c r="D1168" s="12" t="str">
        <f t="shared" si="18"/>
        <v>[20-30[ ans</v>
      </c>
      <c r="E1168" s="6" t="s">
        <v>6814</v>
      </c>
      <c r="F1168" s="6" t="s">
        <v>1409</v>
      </c>
      <c r="G1168" s="6" t="s">
        <v>1396</v>
      </c>
    </row>
    <row r="1169" spans="1:7" x14ac:dyDescent="0.25">
      <c r="A1169" s="7">
        <v>44035.06353417824</v>
      </c>
      <c r="B1169" s="40" t="s">
        <v>6816</v>
      </c>
      <c r="C1169" s="8">
        <v>29</v>
      </c>
      <c r="D1169" s="12" t="str">
        <f t="shared" si="18"/>
        <v>[20-30[ ans</v>
      </c>
      <c r="E1169" s="6" t="s">
        <v>6814</v>
      </c>
      <c r="F1169" s="6" t="s">
        <v>1402</v>
      </c>
      <c r="G1169" s="6" t="s">
        <v>1396</v>
      </c>
    </row>
    <row r="1170" spans="1:7" x14ac:dyDescent="0.25">
      <c r="A1170" s="7">
        <v>44035.063619120367</v>
      </c>
      <c r="B1170" s="40" t="s">
        <v>6816</v>
      </c>
      <c r="C1170" s="8">
        <v>22</v>
      </c>
      <c r="D1170" s="12" t="str">
        <f t="shared" si="18"/>
        <v>[20-30[ ans</v>
      </c>
      <c r="E1170" s="6" t="s">
        <v>6814</v>
      </c>
      <c r="F1170" s="6" t="s">
        <v>1397</v>
      </c>
      <c r="G1170" s="6" t="s">
        <v>1399</v>
      </c>
    </row>
    <row r="1171" spans="1:7" x14ac:dyDescent="0.25">
      <c r="A1171" s="7">
        <v>44035.064293715273</v>
      </c>
      <c r="B1171" s="40" t="s">
        <v>6816</v>
      </c>
      <c r="C1171" s="8">
        <v>31</v>
      </c>
      <c r="D1171" s="12" t="str">
        <f t="shared" si="18"/>
        <v>[30-40[ ans</v>
      </c>
      <c r="E1171" s="6" t="s">
        <v>6814</v>
      </c>
      <c r="F1171" s="6" t="s">
        <v>1397</v>
      </c>
      <c r="G1171" s="6" t="s">
        <v>1396</v>
      </c>
    </row>
    <row r="1172" spans="1:7" x14ac:dyDescent="0.25">
      <c r="A1172" s="7">
        <v>44035.064375578702</v>
      </c>
      <c r="B1172" s="40" t="s">
        <v>6817</v>
      </c>
      <c r="C1172" s="8">
        <v>20</v>
      </c>
      <c r="D1172" s="12" t="str">
        <f t="shared" si="18"/>
        <v>[20-30[ ans</v>
      </c>
      <c r="E1172" s="6" t="s">
        <v>6814</v>
      </c>
      <c r="F1172" s="6" t="s">
        <v>1395</v>
      </c>
      <c r="G1172" s="6" t="s">
        <v>1396</v>
      </c>
    </row>
    <row r="1173" spans="1:7" x14ac:dyDescent="0.25">
      <c r="A1173" s="7">
        <v>44035.065104236113</v>
      </c>
      <c r="B1173" s="40" t="s">
        <v>6816</v>
      </c>
      <c r="C1173" s="8">
        <v>22</v>
      </c>
      <c r="D1173" s="12" t="str">
        <f t="shared" si="18"/>
        <v>[20-30[ ans</v>
      </c>
      <c r="E1173" s="6" t="s">
        <v>6814</v>
      </c>
      <c r="F1173" s="6" t="s">
        <v>1402</v>
      </c>
      <c r="G1173" s="6" t="s">
        <v>1400</v>
      </c>
    </row>
    <row r="1174" spans="1:7" x14ac:dyDescent="0.25">
      <c r="A1174" s="7">
        <v>44035.065217905096</v>
      </c>
      <c r="B1174" s="40" t="s">
        <v>6816</v>
      </c>
      <c r="C1174" s="8">
        <v>37</v>
      </c>
      <c r="D1174" s="12" t="str">
        <f t="shared" si="18"/>
        <v>[30-40[ ans</v>
      </c>
      <c r="E1174" s="6" t="s">
        <v>6814</v>
      </c>
      <c r="F1174" s="6" t="s">
        <v>1397</v>
      </c>
      <c r="G1174" s="6" t="s">
        <v>1396</v>
      </c>
    </row>
    <row r="1175" spans="1:7" x14ac:dyDescent="0.25">
      <c r="A1175" s="7">
        <v>44035.066134826389</v>
      </c>
      <c r="B1175" s="40" t="s">
        <v>6817</v>
      </c>
      <c r="C1175" s="8">
        <v>20</v>
      </c>
      <c r="D1175" s="12" t="str">
        <f t="shared" si="18"/>
        <v>[20-30[ ans</v>
      </c>
      <c r="E1175" s="6" t="s">
        <v>6814</v>
      </c>
      <c r="F1175" s="6" t="s">
        <v>1404</v>
      </c>
      <c r="G1175" s="6" t="s">
        <v>1399</v>
      </c>
    </row>
    <row r="1176" spans="1:7" x14ac:dyDescent="0.25">
      <c r="A1176" s="7">
        <v>44035.066164895834</v>
      </c>
      <c r="B1176" s="40" t="s">
        <v>6816</v>
      </c>
      <c r="C1176" s="8">
        <v>55</v>
      </c>
      <c r="D1176" s="12" t="str">
        <f t="shared" si="18"/>
        <v>[50-60 [ ans</v>
      </c>
      <c r="E1176" s="6" t="s">
        <v>6814</v>
      </c>
      <c r="F1176" s="6" t="s">
        <v>1398</v>
      </c>
      <c r="G1176" s="6" t="s">
        <v>1400</v>
      </c>
    </row>
    <row r="1177" spans="1:7" x14ac:dyDescent="0.25">
      <c r="A1177" s="7">
        <v>44035.066924131941</v>
      </c>
      <c r="B1177" s="40" t="s">
        <v>6816</v>
      </c>
      <c r="C1177" s="8">
        <v>22</v>
      </c>
      <c r="D1177" s="12" t="str">
        <f t="shared" si="18"/>
        <v>[20-30[ ans</v>
      </c>
      <c r="E1177" s="6" t="s">
        <v>6814</v>
      </c>
      <c r="F1177" s="6" t="s">
        <v>1397</v>
      </c>
      <c r="G1177" s="6" t="s">
        <v>1399</v>
      </c>
    </row>
    <row r="1178" spans="1:7" x14ac:dyDescent="0.25">
      <c r="A1178" s="7">
        <v>44035.06709571759</v>
      </c>
      <c r="B1178" s="40" t="s">
        <v>6816</v>
      </c>
      <c r="C1178" s="8">
        <v>25</v>
      </c>
      <c r="D1178" s="12" t="str">
        <f t="shared" si="18"/>
        <v>[20-30[ ans</v>
      </c>
      <c r="E1178" s="6" t="s">
        <v>6814</v>
      </c>
      <c r="F1178" s="6" t="s">
        <v>1395</v>
      </c>
      <c r="G1178" s="6" t="s">
        <v>1396</v>
      </c>
    </row>
    <row r="1179" spans="1:7" x14ac:dyDescent="0.25">
      <c r="A1179" s="7">
        <v>44035.067536388888</v>
      </c>
      <c r="B1179" s="40" t="s">
        <v>6816</v>
      </c>
      <c r="C1179" s="8">
        <v>19</v>
      </c>
      <c r="D1179" s="12" t="str">
        <f t="shared" si="18"/>
        <v xml:space="preserve"> &lt; 20 ans</v>
      </c>
      <c r="E1179" s="6" t="s">
        <v>6814</v>
      </c>
      <c r="F1179" s="6" t="s">
        <v>1395</v>
      </c>
      <c r="G1179" s="6" t="s">
        <v>1396</v>
      </c>
    </row>
    <row r="1180" spans="1:7" x14ac:dyDescent="0.25">
      <c r="A1180" s="7">
        <v>44035.068073090282</v>
      </c>
      <c r="B1180" s="40" t="s">
        <v>6816</v>
      </c>
      <c r="C1180" s="8">
        <v>32</v>
      </c>
      <c r="D1180" s="12" t="str">
        <f t="shared" si="18"/>
        <v>[30-40[ ans</v>
      </c>
      <c r="E1180" s="6" t="s">
        <v>6814</v>
      </c>
      <c r="F1180" s="6" t="s">
        <v>1398</v>
      </c>
      <c r="G1180" s="6" t="s">
        <v>1396</v>
      </c>
    </row>
    <row r="1181" spans="1:7" x14ac:dyDescent="0.25">
      <c r="A1181" s="7">
        <v>44035.068530925928</v>
      </c>
      <c r="B1181" s="40" t="s">
        <v>6816</v>
      </c>
      <c r="C1181" s="8">
        <v>45</v>
      </c>
      <c r="D1181" s="12" t="str">
        <f t="shared" si="18"/>
        <v>[40-50 [ ans</v>
      </c>
      <c r="E1181" s="6" t="s">
        <v>6814</v>
      </c>
      <c r="F1181" s="6" t="s">
        <v>1397</v>
      </c>
      <c r="G1181" s="6" t="s">
        <v>1399</v>
      </c>
    </row>
    <row r="1182" spans="1:7" x14ac:dyDescent="0.25">
      <c r="A1182" s="7">
        <v>44035.068813124999</v>
      </c>
      <c r="B1182" s="40" t="s">
        <v>6816</v>
      </c>
      <c r="C1182" s="8">
        <v>31</v>
      </c>
      <c r="D1182" s="12" t="str">
        <f t="shared" si="18"/>
        <v>[30-40[ ans</v>
      </c>
      <c r="E1182" s="6" t="s">
        <v>6814</v>
      </c>
      <c r="F1182" s="6" t="s">
        <v>1395</v>
      </c>
      <c r="G1182" s="6" t="s">
        <v>1396</v>
      </c>
    </row>
    <row r="1183" spans="1:7" x14ac:dyDescent="0.25">
      <c r="A1183" s="7">
        <v>44035.069324224532</v>
      </c>
      <c r="B1183" s="40" t="s">
        <v>6816</v>
      </c>
      <c r="C1183" s="8">
        <v>37</v>
      </c>
      <c r="D1183" s="12" t="str">
        <f t="shared" si="18"/>
        <v>[30-40[ ans</v>
      </c>
      <c r="E1183" s="6" t="s">
        <v>6814</v>
      </c>
      <c r="F1183" s="6" t="s">
        <v>1395</v>
      </c>
      <c r="G1183" s="6" t="s">
        <v>1400</v>
      </c>
    </row>
    <row r="1184" spans="1:7" x14ac:dyDescent="0.25">
      <c r="A1184" s="7">
        <v>44035.069579166666</v>
      </c>
      <c r="B1184" s="40" t="s">
        <v>6816</v>
      </c>
      <c r="C1184" s="8">
        <v>37</v>
      </c>
      <c r="D1184" s="12" t="str">
        <f t="shared" si="18"/>
        <v>[30-40[ ans</v>
      </c>
      <c r="E1184" s="6" t="s">
        <v>6814</v>
      </c>
      <c r="F1184" s="6" t="s">
        <v>1397</v>
      </c>
      <c r="G1184" s="6" t="s">
        <v>1396</v>
      </c>
    </row>
    <row r="1185" spans="1:7" x14ac:dyDescent="0.25">
      <c r="A1185" s="7">
        <v>44035.07003116898</v>
      </c>
      <c r="B1185" s="40" t="s">
        <v>6816</v>
      </c>
      <c r="C1185" s="8">
        <v>27</v>
      </c>
      <c r="D1185" s="12" t="str">
        <f t="shared" si="18"/>
        <v>[20-30[ ans</v>
      </c>
      <c r="E1185" s="6" t="s">
        <v>6814</v>
      </c>
      <c r="F1185" s="6" t="s">
        <v>1402</v>
      </c>
      <c r="G1185" s="6" t="s">
        <v>1396</v>
      </c>
    </row>
    <row r="1186" spans="1:7" x14ac:dyDescent="0.25">
      <c r="A1186" s="7">
        <v>44035.070390046298</v>
      </c>
      <c r="B1186" s="40" t="s">
        <v>6816</v>
      </c>
      <c r="C1186" s="8">
        <v>29</v>
      </c>
      <c r="D1186" s="12" t="str">
        <f t="shared" si="18"/>
        <v>[20-30[ ans</v>
      </c>
      <c r="E1186" s="6" t="s">
        <v>6814</v>
      </c>
      <c r="F1186" s="6" t="s">
        <v>1398</v>
      </c>
      <c r="G1186" s="6" t="s">
        <v>1396</v>
      </c>
    </row>
    <row r="1187" spans="1:7" x14ac:dyDescent="0.25">
      <c r="A1187" s="7">
        <v>44035.070856388891</v>
      </c>
      <c r="B1187" s="40" t="s">
        <v>6816</v>
      </c>
      <c r="C1187" s="8">
        <v>36</v>
      </c>
      <c r="D1187" s="12" t="str">
        <f t="shared" si="18"/>
        <v>[30-40[ ans</v>
      </c>
      <c r="E1187" s="6" t="s">
        <v>6814</v>
      </c>
      <c r="F1187" s="6" t="s">
        <v>1397</v>
      </c>
      <c r="G1187" s="6" t="s">
        <v>1396</v>
      </c>
    </row>
    <row r="1188" spans="1:7" x14ac:dyDescent="0.25">
      <c r="A1188" s="7">
        <v>44035.071126620373</v>
      </c>
      <c r="B1188" s="40" t="s">
        <v>6816</v>
      </c>
      <c r="C1188" s="8">
        <v>49</v>
      </c>
      <c r="D1188" s="12" t="str">
        <f t="shared" si="18"/>
        <v>[40-50 [ ans</v>
      </c>
      <c r="E1188" s="6" t="s">
        <v>6814</v>
      </c>
      <c r="F1188" s="6" t="s">
        <v>1395</v>
      </c>
      <c r="G1188" s="6" t="s">
        <v>1396</v>
      </c>
    </row>
    <row r="1189" spans="1:7" x14ac:dyDescent="0.25">
      <c r="A1189" s="7">
        <v>44035.071729027783</v>
      </c>
      <c r="B1189" s="40" t="s">
        <v>6816</v>
      </c>
      <c r="C1189" s="8">
        <v>37</v>
      </c>
      <c r="D1189" s="12" t="str">
        <f t="shared" si="18"/>
        <v>[30-40[ ans</v>
      </c>
      <c r="E1189" s="6" t="s">
        <v>6814</v>
      </c>
      <c r="F1189" s="6" t="s">
        <v>1397</v>
      </c>
      <c r="G1189" s="6" t="s">
        <v>1396</v>
      </c>
    </row>
    <row r="1190" spans="1:7" x14ac:dyDescent="0.25">
      <c r="A1190" s="7">
        <v>44035.071928819445</v>
      </c>
      <c r="B1190" s="40" t="s">
        <v>6816</v>
      </c>
      <c r="C1190" s="8">
        <v>22</v>
      </c>
      <c r="D1190" s="12" t="str">
        <f t="shared" si="18"/>
        <v>[20-30[ ans</v>
      </c>
      <c r="E1190" s="6" t="s">
        <v>6814</v>
      </c>
      <c r="F1190" s="6" t="s">
        <v>1398</v>
      </c>
      <c r="G1190" s="6" t="s">
        <v>1396</v>
      </c>
    </row>
    <row r="1191" spans="1:7" x14ac:dyDescent="0.25">
      <c r="A1191" s="7">
        <v>44035.072407893516</v>
      </c>
      <c r="B1191" s="40" t="s">
        <v>6816</v>
      </c>
      <c r="C1191" s="8">
        <v>29</v>
      </c>
      <c r="D1191" s="12" t="str">
        <f t="shared" si="18"/>
        <v>[20-30[ ans</v>
      </c>
      <c r="E1191" s="6" t="s">
        <v>6814</v>
      </c>
      <c r="F1191" s="6" t="s">
        <v>1395</v>
      </c>
      <c r="G1191" s="6" t="s">
        <v>1399</v>
      </c>
    </row>
    <row r="1192" spans="1:7" x14ac:dyDescent="0.25">
      <c r="A1192" s="7">
        <v>44035.072566886578</v>
      </c>
      <c r="B1192" s="40" t="s">
        <v>6816</v>
      </c>
      <c r="C1192" s="8">
        <v>35</v>
      </c>
      <c r="D1192" s="12" t="str">
        <f t="shared" si="18"/>
        <v>[30-40[ ans</v>
      </c>
      <c r="E1192" s="6" t="s">
        <v>6814</v>
      </c>
      <c r="F1192" s="6" t="s">
        <v>1397</v>
      </c>
      <c r="G1192" s="6" t="s">
        <v>1400</v>
      </c>
    </row>
    <row r="1193" spans="1:7" x14ac:dyDescent="0.25">
      <c r="A1193" s="7">
        <v>44035.073551608795</v>
      </c>
      <c r="B1193" s="40" t="s">
        <v>6816</v>
      </c>
      <c r="C1193" s="8">
        <v>31</v>
      </c>
      <c r="D1193" s="12" t="str">
        <f t="shared" si="18"/>
        <v>[30-40[ ans</v>
      </c>
      <c r="E1193" s="6" t="s">
        <v>6814</v>
      </c>
      <c r="F1193" s="6" t="s">
        <v>1397</v>
      </c>
      <c r="G1193" s="6" t="s">
        <v>1396</v>
      </c>
    </row>
    <row r="1194" spans="1:7" x14ac:dyDescent="0.25">
      <c r="A1194" s="7">
        <v>44035.073726481482</v>
      </c>
      <c r="B1194" s="40" t="s">
        <v>6816</v>
      </c>
      <c r="C1194" s="8">
        <v>27</v>
      </c>
      <c r="D1194" s="12" t="str">
        <f t="shared" si="18"/>
        <v>[20-30[ ans</v>
      </c>
      <c r="E1194" s="6" t="s">
        <v>6815</v>
      </c>
      <c r="F1194" s="6" t="s">
        <v>1397</v>
      </c>
      <c r="G1194" s="6" t="s">
        <v>1400</v>
      </c>
    </row>
    <row r="1195" spans="1:7" x14ac:dyDescent="0.25">
      <c r="A1195" s="7">
        <v>44035.074162962963</v>
      </c>
      <c r="B1195" s="40" t="s">
        <v>6816</v>
      </c>
      <c r="C1195" s="8">
        <v>36</v>
      </c>
      <c r="D1195" s="12" t="str">
        <f t="shared" si="18"/>
        <v>[30-40[ ans</v>
      </c>
      <c r="E1195" s="6" t="s">
        <v>6814</v>
      </c>
      <c r="F1195" s="6" t="s">
        <v>1397</v>
      </c>
      <c r="G1195" s="6" t="s">
        <v>1400</v>
      </c>
    </row>
    <row r="1196" spans="1:7" x14ac:dyDescent="0.25">
      <c r="A1196" s="7">
        <v>44035.074377037032</v>
      </c>
      <c r="B1196" s="40" t="s">
        <v>6816</v>
      </c>
      <c r="C1196" s="8">
        <v>22</v>
      </c>
      <c r="D1196" s="12" t="str">
        <f t="shared" si="18"/>
        <v>[20-30[ ans</v>
      </c>
      <c r="E1196" s="6" t="s">
        <v>6814</v>
      </c>
      <c r="F1196" s="6" t="s">
        <v>1397</v>
      </c>
      <c r="G1196" s="6" t="s">
        <v>1405</v>
      </c>
    </row>
    <row r="1197" spans="1:7" x14ac:dyDescent="0.25">
      <c r="A1197" s="7">
        <v>44035.074775381945</v>
      </c>
      <c r="B1197" s="40" t="s">
        <v>6816</v>
      </c>
      <c r="C1197" s="8">
        <v>40</v>
      </c>
      <c r="D1197" s="12" t="str">
        <f t="shared" si="18"/>
        <v>[40-50 [ ans</v>
      </c>
      <c r="E1197" s="6" t="s">
        <v>6814</v>
      </c>
      <c r="F1197" s="6" t="s">
        <v>1398</v>
      </c>
      <c r="G1197" s="6" t="s">
        <v>1399</v>
      </c>
    </row>
    <row r="1198" spans="1:7" x14ac:dyDescent="0.25">
      <c r="A1198" s="7">
        <v>44035.075021493059</v>
      </c>
      <c r="B1198" s="40" t="s">
        <v>6816</v>
      </c>
      <c r="C1198" s="8">
        <v>23</v>
      </c>
      <c r="D1198" s="12" t="str">
        <f t="shared" si="18"/>
        <v>[20-30[ ans</v>
      </c>
      <c r="E1198" s="6" t="s">
        <v>6814</v>
      </c>
      <c r="F1198" s="6" t="s">
        <v>1397</v>
      </c>
      <c r="G1198" s="6" t="s">
        <v>1396</v>
      </c>
    </row>
    <row r="1199" spans="1:7" x14ac:dyDescent="0.25">
      <c r="A1199" s="7">
        <v>44035.075365219906</v>
      </c>
      <c r="B1199" s="40" t="s">
        <v>6816</v>
      </c>
      <c r="C1199" s="8">
        <v>29</v>
      </c>
      <c r="D1199" s="12" t="str">
        <f t="shared" si="18"/>
        <v>[20-30[ ans</v>
      </c>
      <c r="E1199" s="6" t="s">
        <v>6814</v>
      </c>
      <c r="F1199" s="6" t="s">
        <v>1397</v>
      </c>
      <c r="G1199" s="6" t="s">
        <v>1396</v>
      </c>
    </row>
    <row r="1200" spans="1:7" x14ac:dyDescent="0.25">
      <c r="A1200" s="7">
        <v>44035.075668460646</v>
      </c>
      <c r="B1200" s="40" t="s">
        <v>6816</v>
      </c>
      <c r="C1200" s="8">
        <v>23</v>
      </c>
      <c r="D1200" s="12" t="str">
        <f t="shared" si="18"/>
        <v>[20-30[ ans</v>
      </c>
      <c r="E1200" s="6" t="s">
        <v>6815</v>
      </c>
      <c r="F1200" s="6" t="s">
        <v>1395</v>
      </c>
      <c r="G1200" s="6" t="s">
        <v>1399</v>
      </c>
    </row>
    <row r="1201" spans="1:7" x14ac:dyDescent="0.25">
      <c r="A1201" s="7">
        <v>44035.076373923614</v>
      </c>
      <c r="B1201" s="40" t="s">
        <v>6816</v>
      </c>
      <c r="C1201" s="8">
        <v>44</v>
      </c>
      <c r="D1201" s="12" t="str">
        <f t="shared" si="18"/>
        <v>[40-50 [ ans</v>
      </c>
      <c r="E1201" s="6" t="s">
        <v>6814</v>
      </c>
      <c r="F1201" s="6" t="s">
        <v>1397</v>
      </c>
      <c r="G1201" s="6" t="s">
        <v>1396</v>
      </c>
    </row>
    <row r="1202" spans="1:7" x14ac:dyDescent="0.25">
      <c r="A1202" s="7">
        <v>44035.076656620367</v>
      </c>
      <c r="B1202" s="40" t="s">
        <v>6817</v>
      </c>
      <c r="C1202" s="8">
        <v>50</v>
      </c>
      <c r="D1202" s="12" t="str">
        <f t="shared" si="18"/>
        <v>[50-60 [ ans</v>
      </c>
      <c r="E1202" s="6" t="s">
        <v>6814</v>
      </c>
      <c r="F1202" s="6" t="s">
        <v>1404</v>
      </c>
      <c r="G1202" s="6" t="s">
        <v>1396</v>
      </c>
    </row>
    <row r="1203" spans="1:7" x14ac:dyDescent="0.25">
      <c r="A1203" s="7">
        <v>44035.077066238431</v>
      </c>
      <c r="B1203" s="40" t="s">
        <v>6816</v>
      </c>
      <c r="C1203" s="8">
        <v>26</v>
      </c>
      <c r="D1203" s="12" t="str">
        <f t="shared" si="18"/>
        <v>[20-30[ ans</v>
      </c>
      <c r="E1203" s="6" t="s">
        <v>6814</v>
      </c>
      <c r="F1203" s="6" t="s">
        <v>1397</v>
      </c>
      <c r="G1203" s="6" t="s">
        <v>1399</v>
      </c>
    </row>
    <row r="1204" spans="1:7" x14ac:dyDescent="0.25">
      <c r="A1204" s="7">
        <v>44035.077658402777</v>
      </c>
      <c r="B1204" s="40" t="s">
        <v>6816</v>
      </c>
      <c r="C1204" s="8">
        <v>30</v>
      </c>
      <c r="D1204" s="12" t="str">
        <f t="shared" si="18"/>
        <v>[30-40[ ans</v>
      </c>
      <c r="E1204" s="6" t="s">
        <v>6814</v>
      </c>
      <c r="F1204" s="6" t="s">
        <v>1397</v>
      </c>
      <c r="G1204" s="6" t="s">
        <v>1400</v>
      </c>
    </row>
    <row r="1205" spans="1:7" x14ac:dyDescent="0.25">
      <c r="A1205" s="7">
        <v>44035.077708784724</v>
      </c>
      <c r="B1205" s="40" t="s">
        <v>6816</v>
      </c>
      <c r="C1205" s="8">
        <v>43</v>
      </c>
      <c r="D1205" s="12" t="str">
        <f t="shared" si="18"/>
        <v>[40-50 [ ans</v>
      </c>
      <c r="E1205" s="6" t="s">
        <v>6814</v>
      </c>
      <c r="F1205" s="6" t="s">
        <v>1397</v>
      </c>
      <c r="G1205" s="6" t="s">
        <v>1396</v>
      </c>
    </row>
    <row r="1206" spans="1:7" x14ac:dyDescent="0.25">
      <c r="A1206" s="7">
        <v>44035.078384062501</v>
      </c>
      <c r="B1206" s="40" t="s">
        <v>6816</v>
      </c>
      <c r="C1206" s="8">
        <v>33</v>
      </c>
      <c r="D1206" s="12" t="str">
        <f t="shared" si="18"/>
        <v>[30-40[ ans</v>
      </c>
      <c r="E1206" s="6" t="s">
        <v>6814</v>
      </c>
      <c r="F1206" s="6" t="s">
        <v>1395</v>
      </c>
      <c r="G1206" s="6" t="s">
        <v>1396</v>
      </c>
    </row>
    <row r="1207" spans="1:7" x14ac:dyDescent="0.25">
      <c r="A1207" s="7">
        <v>44035.078615011575</v>
      </c>
      <c r="B1207" s="40" t="s">
        <v>6816</v>
      </c>
      <c r="C1207" s="8">
        <v>20</v>
      </c>
      <c r="D1207" s="12" t="str">
        <f t="shared" si="18"/>
        <v>[20-30[ ans</v>
      </c>
      <c r="E1207" s="6" t="s">
        <v>6814</v>
      </c>
      <c r="F1207" s="6" t="s">
        <v>1395</v>
      </c>
      <c r="G1207" s="6" t="s">
        <v>1399</v>
      </c>
    </row>
    <row r="1208" spans="1:7" x14ac:dyDescent="0.25">
      <c r="A1208" s="7">
        <v>44035.07906256945</v>
      </c>
      <c r="B1208" s="40" t="s">
        <v>6816</v>
      </c>
      <c r="C1208" s="8">
        <v>29</v>
      </c>
      <c r="D1208" s="12" t="str">
        <f t="shared" si="18"/>
        <v>[20-30[ ans</v>
      </c>
      <c r="E1208" s="6" t="s">
        <v>6814</v>
      </c>
      <c r="F1208" s="6" t="s">
        <v>1397</v>
      </c>
      <c r="G1208" s="6" t="s">
        <v>1396</v>
      </c>
    </row>
    <row r="1209" spans="1:7" x14ac:dyDescent="0.25">
      <c r="A1209" s="7">
        <v>44035.079512013894</v>
      </c>
      <c r="B1209" s="40" t="s">
        <v>6816</v>
      </c>
      <c r="C1209" s="8">
        <v>36</v>
      </c>
      <c r="D1209" s="12" t="str">
        <f t="shared" si="18"/>
        <v>[30-40[ ans</v>
      </c>
      <c r="E1209" s="6" t="s">
        <v>6814</v>
      </c>
      <c r="F1209" s="6" t="s">
        <v>1397</v>
      </c>
      <c r="G1209" s="6" t="s">
        <v>1396</v>
      </c>
    </row>
    <row r="1210" spans="1:7" x14ac:dyDescent="0.25">
      <c r="A1210" s="7">
        <v>44035.079838831021</v>
      </c>
      <c r="B1210" s="40" t="s">
        <v>6816</v>
      </c>
      <c r="C1210" s="8">
        <v>38</v>
      </c>
      <c r="D1210" s="12" t="str">
        <f t="shared" si="18"/>
        <v>[30-40[ ans</v>
      </c>
      <c r="E1210" s="6" t="s">
        <v>6814</v>
      </c>
      <c r="F1210" s="6" t="s">
        <v>1395</v>
      </c>
      <c r="G1210" s="6" t="s">
        <v>1396</v>
      </c>
    </row>
    <row r="1211" spans="1:7" x14ac:dyDescent="0.25">
      <c r="A1211" s="7">
        <v>44035.080869768513</v>
      </c>
      <c r="B1211" s="40" t="s">
        <v>6816</v>
      </c>
      <c r="C1211" s="8">
        <v>20</v>
      </c>
      <c r="D1211" s="12" t="str">
        <f t="shared" si="18"/>
        <v>[20-30[ ans</v>
      </c>
      <c r="E1211" s="40" t="s">
        <v>6058</v>
      </c>
      <c r="F1211" s="6" t="s">
        <v>1397</v>
      </c>
      <c r="G1211" s="6" t="s">
        <v>1396</v>
      </c>
    </row>
    <row r="1212" spans="1:7" x14ac:dyDescent="0.25">
      <c r="A1212" s="7">
        <v>44035.08099707176</v>
      </c>
      <c r="B1212" s="40" t="s">
        <v>6816</v>
      </c>
      <c r="C1212" s="8">
        <v>34</v>
      </c>
      <c r="D1212" s="12" t="str">
        <f t="shared" si="18"/>
        <v>[30-40[ ans</v>
      </c>
      <c r="E1212" s="6" t="s">
        <v>6814</v>
      </c>
      <c r="F1212" s="6" t="s">
        <v>1395</v>
      </c>
      <c r="G1212" s="6" t="s">
        <v>1396</v>
      </c>
    </row>
    <row r="1213" spans="1:7" x14ac:dyDescent="0.25">
      <c r="A1213" s="7">
        <v>44035.081485046292</v>
      </c>
      <c r="B1213" s="40" t="s">
        <v>6816</v>
      </c>
      <c r="C1213" s="8">
        <v>31</v>
      </c>
      <c r="D1213" s="12" t="str">
        <f t="shared" si="18"/>
        <v>[30-40[ ans</v>
      </c>
      <c r="E1213" s="6" t="s">
        <v>6814</v>
      </c>
      <c r="F1213" s="6" t="s">
        <v>1398</v>
      </c>
      <c r="G1213" s="6" t="s">
        <v>1396</v>
      </c>
    </row>
    <row r="1214" spans="1:7" x14ac:dyDescent="0.25">
      <c r="A1214" s="7">
        <v>44035.081789884258</v>
      </c>
      <c r="B1214" s="40" t="s">
        <v>6816</v>
      </c>
      <c r="C1214" s="8">
        <v>26</v>
      </c>
      <c r="D1214" s="12" t="str">
        <f t="shared" si="18"/>
        <v>[20-30[ ans</v>
      </c>
      <c r="E1214" s="6" t="s">
        <v>6814</v>
      </c>
      <c r="F1214" s="6" t="s">
        <v>1398</v>
      </c>
      <c r="G1214" s="6" t="s">
        <v>1396</v>
      </c>
    </row>
    <row r="1215" spans="1:7" x14ac:dyDescent="0.25">
      <c r="A1215" s="7">
        <v>44035.082205729166</v>
      </c>
      <c r="B1215" s="40" t="s">
        <v>6816</v>
      </c>
      <c r="C1215" s="8">
        <v>35</v>
      </c>
      <c r="D1215" s="12" t="str">
        <f t="shared" si="18"/>
        <v>[30-40[ ans</v>
      </c>
      <c r="E1215" s="6" t="s">
        <v>6814</v>
      </c>
      <c r="F1215" s="6" t="s">
        <v>1398</v>
      </c>
      <c r="G1215" s="6" t="s">
        <v>1396</v>
      </c>
    </row>
    <row r="1216" spans="1:7" x14ac:dyDescent="0.25">
      <c r="A1216" s="7">
        <v>44035.082765902778</v>
      </c>
      <c r="B1216" s="40" t="s">
        <v>6816</v>
      </c>
      <c r="C1216" s="8">
        <v>27</v>
      </c>
      <c r="D1216" s="12" t="str">
        <f t="shared" si="18"/>
        <v>[20-30[ ans</v>
      </c>
      <c r="E1216" s="6" t="s">
        <v>6814</v>
      </c>
      <c r="F1216" s="6" t="s">
        <v>1402</v>
      </c>
      <c r="G1216" s="6" t="s">
        <v>1396</v>
      </c>
    </row>
    <row r="1217" spans="1:7" x14ac:dyDescent="0.25">
      <c r="A1217" s="7">
        <v>44035.082916689818</v>
      </c>
      <c r="B1217" s="40" t="s">
        <v>6817</v>
      </c>
      <c r="C1217" s="8">
        <v>33</v>
      </c>
      <c r="D1217" s="12" t="str">
        <f t="shared" si="18"/>
        <v>[30-40[ ans</v>
      </c>
      <c r="E1217" s="6" t="s">
        <v>6814</v>
      </c>
      <c r="F1217" s="6" t="s">
        <v>1397</v>
      </c>
      <c r="G1217" s="6" t="s">
        <v>1396</v>
      </c>
    </row>
    <row r="1218" spans="1:7" x14ac:dyDescent="0.25">
      <c r="A1218" s="7">
        <v>44035.083389930558</v>
      </c>
      <c r="B1218" s="40" t="s">
        <v>6816</v>
      </c>
      <c r="C1218" s="8">
        <v>25</v>
      </c>
      <c r="D1218" s="12" t="str">
        <f t="shared" si="18"/>
        <v>[20-30[ ans</v>
      </c>
      <c r="E1218" s="6" t="s">
        <v>6814</v>
      </c>
      <c r="F1218" s="6" t="s">
        <v>1397</v>
      </c>
      <c r="G1218" s="6" t="s">
        <v>1396</v>
      </c>
    </row>
    <row r="1219" spans="1:7" x14ac:dyDescent="0.25">
      <c r="A1219" s="7">
        <v>44035.083574282406</v>
      </c>
      <c r="B1219" s="40" t="s">
        <v>6816</v>
      </c>
      <c r="C1219" s="8">
        <v>35</v>
      </c>
      <c r="D1219" s="12" t="str">
        <f t="shared" ref="D1219:D1282" si="19">IF(C1219&lt;20," &lt; 20 ans", IF(C1219&lt;30,"[20-30[ ans",IF(C1219&lt;40,"[30-40[ ans",IF(C1219&lt;50,"[40-50 [ ans",IF(C1219&lt;60, "[50-60 [ ans","&gt; 60 ans")))))</f>
        <v>[30-40[ ans</v>
      </c>
      <c r="E1219" s="6" t="s">
        <v>6814</v>
      </c>
      <c r="F1219" s="6" t="s">
        <v>1397</v>
      </c>
      <c r="G1219" s="6" t="s">
        <v>1396</v>
      </c>
    </row>
    <row r="1220" spans="1:7" x14ac:dyDescent="0.25">
      <c r="A1220" s="7">
        <v>44035.084131122683</v>
      </c>
      <c r="B1220" s="40" t="s">
        <v>6816</v>
      </c>
      <c r="C1220" s="8">
        <v>32</v>
      </c>
      <c r="D1220" s="12" t="str">
        <f t="shared" si="19"/>
        <v>[30-40[ ans</v>
      </c>
      <c r="E1220" s="6" t="s">
        <v>6814</v>
      </c>
      <c r="F1220" s="6" t="s">
        <v>1398</v>
      </c>
      <c r="G1220" s="6" t="s">
        <v>1396</v>
      </c>
    </row>
    <row r="1221" spans="1:7" x14ac:dyDescent="0.25">
      <c r="A1221" s="7">
        <v>44035.084473726849</v>
      </c>
      <c r="B1221" s="40" t="s">
        <v>6816</v>
      </c>
      <c r="C1221" s="8">
        <v>37</v>
      </c>
      <c r="D1221" s="12" t="str">
        <f t="shared" si="19"/>
        <v>[30-40[ ans</v>
      </c>
      <c r="E1221" s="6" t="s">
        <v>6814</v>
      </c>
      <c r="F1221" s="6" t="s">
        <v>1395</v>
      </c>
      <c r="G1221" s="6" t="s">
        <v>1396</v>
      </c>
    </row>
    <row r="1222" spans="1:7" x14ac:dyDescent="0.25">
      <c r="A1222" s="7">
        <v>44035.084829988424</v>
      </c>
      <c r="B1222" s="40" t="s">
        <v>6816</v>
      </c>
      <c r="C1222" s="8">
        <v>40</v>
      </c>
      <c r="D1222" s="12" t="str">
        <f t="shared" si="19"/>
        <v>[40-50 [ ans</v>
      </c>
      <c r="E1222" s="6" t="s">
        <v>6814</v>
      </c>
      <c r="F1222" s="6" t="s">
        <v>1397</v>
      </c>
      <c r="G1222" s="6" t="s">
        <v>1396</v>
      </c>
    </row>
    <row r="1223" spans="1:7" x14ac:dyDescent="0.25">
      <c r="A1223" s="7">
        <v>44035.085155752313</v>
      </c>
      <c r="B1223" s="40" t="s">
        <v>6816</v>
      </c>
      <c r="C1223" s="8">
        <v>21</v>
      </c>
      <c r="D1223" s="12" t="str">
        <f t="shared" si="19"/>
        <v>[20-30[ ans</v>
      </c>
      <c r="E1223" s="6" t="s">
        <v>6814</v>
      </c>
      <c r="F1223" s="6" t="s">
        <v>1404</v>
      </c>
      <c r="G1223" s="6" t="s">
        <v>1396</v>
      </c>
    </row>
    <row r="1224" spans="1:7" x14ac:dyDescent="0.25">
      <c r="A1224" s="7">
        <v>44035.085760798611</v>
      </c>
      <c r="B1224" s="40" t="s">
        <v>6816</v>
      </c>
      <c r="C1224" s="8">
        <v>42</v>
      </c>
      <c r="D1224" s="12" t="str">
        <f t="shared" si="19"/>
        <v>[40-50 [ ans</v>
      </c>
      <c r="E1224" s="6" t="s">
        <v>6814</v>
      </c>
      <c r="F1224" s="6" t="s">
        <v>1397</v>
      </c>
      <c r="G1224" s="6" t="s">
        <v>1396</v>
      </c>
    </row>
    <row r="1225" spans="1:7" x14ac:dyDescent="0.25">
      <c r="A1225" s="7">
        <v>44035.086016284724</v>
      </c>
      <c r="B1225" s="40" t="s">
        <v>6816</v>
      </c>
      <c r="C1225" s="8">
        <v>30</v>
      </c>
      <c r="D1225" s="12" t="str">
        <f t="shared" si="19"/>
        <v>[30-40[ ans</v>
      </c>
      <c r="E1225" s="6" t="s">
        <v>6814</v>
      </c>
      <c r="F1225" s="6" t="s">
        <v>1397</v>
      </c>
      <c r="G1225" s="6" t="s">
        <v>1396</v>
      </c>
    </row>
    <row r="1226" spans="1:7" x14ac:dyDescent="0.25">
      <c r="A1226" s="7">
        <v>44035.086902094903</v>
      </c>
      <c r="B1226" s="40" t="s">
        <v>6816</v>
      </c>
      <c r="C1226" s="8">
        <v>26</v>
      </c>
      <c r="D1226" s="12" t="str">
        <f t="shared" si="19"/>
        <v>[20-30[ ans</v>
      </c>
      <c r="E1226" s="6" t="s">
        <v>6814</v>
      </c>
      <c r="F1226" s="6" t="s">
        <v>1398</v>
      </c>
      <c r="G1226" s="6" t="s">
        <v>1396</v>
      </c>
    </row>
    <row r="1227" spans="1:7" x14ac:dyDescent="0.25">
      <c r="A1227" s="7">
        <v>44035.087516898144</v>
      </c>
      <c r="B1227" s="40" t="s">
        <v>6816</v>
      </c>
      <c r="C1227" s="8">
        <v>21</v>
      </c>
      <c r="D1227" s="12" t="str">
        <f t="shared" si="19"/>
        <v>[20-30[ ans</v>
      </c>
      <c r="E1227" s="6" t="s">
        <v>6814</v>
      </c>
      <c r="F1227" s="6" t="s">
        <v>1395</v>
      </c>
      <c r="G1227" s="6" t="s">
        <v>1408</v>
      </c>
    </row>
    <row r="1228" spans="1:7" x14ac:dyDescent="0.25">
      <c r="A1228" s="7">
        <v>44035.088185717592</v>
      </c>
      <c r="B1228" s="40" t="s">
        <v>6816</v>
      </c>
      <c r="C1228" s="8">
        <v>45</v>
      </c>
      <c r="D1228" s="12" t="str">
        <f t="shared" si="19"/>
        <v>[40-50 [ ans</v>
      </c>
      <c r="E1228" s="6" t="s">
        <v>6814</v>
      </c>
      <c r="F1228" s="6" t="s">
        <v>1397</v>
      </c>
      <c r="G1228" s="6" t="s">
        <v>1396</v>
      </c>
    </row>
    <row r="1229" spans="1:7" x14ac:dyDescent="0.25">
      <c r="A1229" s="7">
        <v>44035.089551134261</v>
      </c>
      <c r="B1229" s="40" t="s">
        <v>6816</v>
      </c>
      <c r="C1229" s="8">
        <v>33</v>
      </c>
      <c r="D1229" s="12" t="str">
        <f t="shared" si="19"/>
        <v>[30-40[ ans</v>
      </c>
      <c r="E1229" s="6" t="s">
        <v>6814</v>
      </c>
      <c r="F1229" s="6" t="s">
        <v>1398</v>
      </c>
      <c r="G1229" s="6" t="s">
        <v>1400</v>
      </c>
    </row>
    <row r="1230" spans="1:7" x14ac:dyDescent="0.25">
      <c r="A1230" s="7">
        <v>44035.089624513887</v>
      </c>
      <c r="B1230" s="40" t="s">
        <v>6816</v>
      </c>
      <c r="C1230" s="8">
        <v>28</v>
      </c>
      <c r="D1230" s="12" t="str">
        <f t="shared" si="19"/>
        <v>[20-30[ ans</v>
      </c>
      <c r="E1230" s="6" t="s">
        <v>6814</v>
      </c>
      <c r="F1230" s="6" t="s">
        <v>1398</v>
      </c>
      <c r="G1230" s="6" t="s">
        <v>1396</v>
      </c>
    </row>
    <row r="1231" spans="1:7" x14ac:dyDescent="0.25">
      <c r="A1231" s="7">
        <v>44035.090279861106</v>
      </c>
      <c r="B1231" s="40" t="s">
        <v>6816</v>
      </c>
      <c r="C1231" s="8">
        <v>33</v>
      </c>
      <c r="D1231" s="12" t="str">
        <f t="shared" si="19"/>
        <v>[30-40[ ans</v>
      </c>
      <c r="E1231" s="6" t="s">
        <v>6814</v>
      </c>
      <c r="F1231" s="6" t="s">
        <v>1404</v>
      </c>
      <c r="G1231" s="6" t="s">
        <v>1399</v>
      </c>
    </row>
    <row r="1232" spans="1:7" x14ac:dyDescent="0.25">
      <c r="A1232" s="7">
        <v>44035.090311134263</v>
      </c>
      <c r="B1232" s="40" t="s">
        <v>6816</v>
      </c>
      <c r="C1232" s="8">
        <v>30</v>
      </c>
      <c r="D1232" s="12" t="str">
        <f t="shared" si="19"/>
        <v>[30-40[ ans</v>
      </c>
      <c r="E1232" s="40" t="s">
        <v>6058</v>
      </c>
      <c r="F1232" s="6" t="s">
        <v>1397</v>
      </c>
      <c r="G1232" s="6" t="s">
        <v>1396</v>
      </c>
    </row>
    <row r="1233" spans="1:7" x14ac:dyDescent="0.25">
      <c r="A1233" s="7">
        <v>44035.090872615736</v>
      </c>
      <c r="B1233" s="40" t="s">
        <v>6817</v>
      </c>
      <c r="C1233" s="8">
        <v>30</v>
      </c>
      <c r="D1233" s="12" t="str">
        <f t="shared" si="19"/>
        <v>[30-40[ ans</v>
      </c>
      <c r="E1233" s="6" t="s">
        <v>6814</v>
      </c>
      <c r="F1233" s="6" t="s">
        <v>1395</v>
      </c>
      <c r="G1233" s="6" t="s">
        <v>1399</v>
      </c>
    </row>
    <row r="1234" spans="1:7" x14ac:dyDescent="0.25">
      <c r="A1234" s="7">
        <v>44035.091037152779</v>
      </c>
      <c r="B1234" s="40" t="s">
        <v>6816</v>
      </c>
      <c r="C1234" s="8">
        <v>25</v>
      </c>
      <c r="D1234" s="12" t="str">
        <f t="shared" si="19"/>
        <v>[20-30[ ans</v>
      </c>
      <c r="E1234" s="6" t="s">
        <v>6815</v>
      </c>
      <c r="F1234" s="6" t="s">
        <v>1404</v>
      </c>
      <c r="G1234" s="6" t="s">
        <v>1399</v>
      </c>
    </row>
    <row r="1235" spans="1:7" x14ac:dyDescent="0.25">
      <c r="A1235" s="7">
        <v>44035.091477685186</v>
      </c>
      <c r="B1235" s="40" t="s">
        <v>6816</v>
      </c>
      <c r="C1235" s="8">
        <v>24</v>
      </c>
      <c r="D1235" s="12" t="str">
        <f t="shared" si="19"/>
        <v>[20-30[ ans</v>
      </c>
      <c r="E1235" s="6" t="s">
        <v>6814</v>
      </c>
      <c r="F1235" s="6" t="s">
        <v>1397</v>
      </c>
      <c r="G1235" s="6" t="s">
        <v>1396</v>
      </c>
    </row>
    <row r="1236" spans="1:7" x14ac:dyDescent="0.25">
      <c r="A1236" s="7">
        <v>44035.091910011572</v>
      </c>
      <c r="B1236" s="40" t="s">
        <v>6816</v>
      </c>
      <c r="C1236" s="8">
        <v>27</v>
      </c>
      <c r="D1236" s="12" t="str">
        <f t="shared" si="19"/>
        <v>[20-30[ ans</v>
      </c>
      <c r="E1236" s="6" t="s">
        <v>6814</v>
      </c>
      <c r="F1236" s="6" t="s">
        <v>1395</v>
      </c>
      <c r="G1236" s="6" t="s">
        <v>1410</v>
      </c>
    </row>
    <row r="1237" spans="1:7" x14ac:dyDescent="0.25">
      <c r="A1237" s="7">
        <v>44035.092006643521</v>
      </c>
      <c r="B1237" s="40" t="s">
        <v>6816</v>
      </c>
      <c r="C1237" s="8">
        <v>24</v>
      </c>
      <c r="D1237" s="12" t="str">
        <f t="shared" si="19"/>
        <v>[20-30[ ans</v>
      </c>
      <c r="E1237" s="6" t="s">
        <v>6814</v>
      </c>
      <c r="F1237" s="6" t="s">
        <v>1398</v>
      </c>
      <c r="G1237" s="6" t="s">
        <v>1400</v>
      </c>
    </row>
    <row r="1238" spans="1:7" x14ac:dyDescent="0.25">
      <c r="A1238" s="7">
        <v>44035.092750208336</v>
      </c>
      <c r="B1238" s="40" t="s">
        <v>6816</v>
      </c>
      <c r="C1238" s="8">
        <v>22</v>
      </c>
      <c r="D1238" s="12" t="str">
        <f t="shared" si="19"/>
        <v>[20-30[ ans</v>
      </c>
      <c r="E1238" s="6" t="s">
        <v>6814</v>
      </c>
      <c r="F1238" s="6" t="s">
        <v>1397</v>
      </c>
      <c r="G1238" s="6" t="s">
        <v>1400</v>
      </c>
    </row>
    <row r="1239" spans="1:7" x14ac:dyDescent="0.25">
      <c r="A1239" s="7">
        <v>44035.092834537034</v>
      </c>
      <c r="B1239" s="40" t="s">
        <v>6816</v>
      </c>
      <c r="C1239" s="8">
        <v>25</v>
      </c>
      <c r="D1239" s="12" t="str">
        <f t="shared" si="19"/>
        <v>[20-30[ ans</v>
      </c>
      <c r="E1239" s="6" t="s">
        <v>6814</v>
      </c>
      <c r="F1239" s="6" t="s">
        <v>1395</v>
      </c>
      <c r="G1239" s="6" t="s">
        <v>1396</v>
      </c>
    </row>
    <row r="1240" spans="1:7" x14ac:dyDescent="0.25">
      <c r="A1240" s="7">
        <v>44035.093509363425</v>
      </c>
      <c r="B1240" s="40" t="s">
        <v>6816</v>
      </c>
      <c r="C1240" s="8">
        <v>19</v>
      </c>
      <c r="D1240" s="12" t="str">
        <f t="shared" si="19"/>
        <v xml:space="preserve"> &lt; 20 ans</v>
      </c>
      <c r="E1240" s="6" t="s">
        <v>6814</v>
      </c>
      <c r="F1240" s="6" t="s">
        <v>1395</v>
      </c>
      <c r="G1240" s="6" t="s">
        <v>1396</v>
      </c>
    </row>
    <row r="1241" spans="1:7" x14ac:dyDescent="0.25">
      <c r="A1241" s="7">
        <v>44035.093537152774</v>
      </c>
      <c r="B1241" s="40" t="s">
        <v>6816</v>
      </c>
      <c r="C1241" s="8">
        <v>43</v>
      </c>
      <c r="D1241" s="12" t="str">
        <f t="shared" si="19"/>
        <v>[40-50 [ ans</v>
      </c>
      <c r="E1241" s="6" t="s">
        <v>6814</v>
      </c>
      <c r="F1241" s="6" t="s">
        <v>1395</v>
      </c>
      <c r="G1241" s="6" t="s">
        <v>1400</v>
      </c>
    </row>
    <row r="1242" spans="1:7" x14ac:dyDescent="0.25">
      <c r="A1242" s="7">
        <v>44035.094347222221</v>
      </c>
      <c r="B1242" s="40" t="s">
        <v>6816</v>
      </c>
      <c r="C1242" s="8">
        <v>38</v>
      </c>
      <c r="D1242" s="12" t="str">
        <f t="shared" si="19"/>
        <v>[30-40[ ans</v>
      </c>
      <c r="E1242" s="6" t="s">
        <v>6814</v>
      </c>
      <c r="F1242" s="6" t="s">
        <v>1397</v>
      </c>
      <c r="G1242" s="6" t="s">
        <v>1396</v>
      </c>
    </row>
    <row r="1243" spans="1:7" x14ac:dyDescent="0.25">
      <c r="A1243" s="7">
        <v>44035.094424884257</v>
      </c>
      <c r="B1243" s="40" t="s">
        <v>6816</v>
      </c>
      <c r="C1243" s="8">
        <v>29</v>
      </c>
      <c r="D1243" s="12" t="str">
        <f t="shared" si="19"/>
        <v>[20-30[ ans</v>
      </c>
      <c r="E1243" s="6" t="s">
        <v>6814</v>
      </c>
      <c r="F1243" s="6" t="s">
        <v>1395</v>
      </c>
      <c r="G1243" s="6" t="s">
        <v>1396</v>
      </c>
    </row>
    <row r="1244" spans="1:7" x14ac:dyDescent="0.25">
      <c r="A1244" s="7">
        <v>44035.095015717598</v>
      </c>
      <c r="B1244" s="40" t="s">
        <v>6816</v>
      </c>
      <c r="C1244" s="8">
        <v>30</v>
      </c>
      <c r="D1244" s="12" t="str">
        <f t="shared" si="19"/>
        <v>[30-40[ ans</v>
      </c>
      <c r="E1244" s="6" t="s">
        <v>6814</v>
      </c>
      <c r="F1244" s="6" t="s">
        <v>1402</v>
      </c>
      <c r="G1244" s="6" t="s">
        <v>1396</v>
      </c>
    </row>
    <row r="1245" spans="1:7" x14ac:dyDescent="0.25">
      <c r="A1245" s="7">
        <v>44035.095321956018</v>
      </c>
      <c r="B1245" s="40" t="s">
        <v>6816</v>
      </c>
      <c r="C1245" s="8">
        <v>34</v>
      </c>
      <c r="D1245" s="12" t="str">
        <f t="shared" si="19"/>
        <v>[30-40[ ans</v>
      </c>
      <c r="E1245" s="6" t="s">
        <v>6814</v>
      </c>
      <c r="F1245" s="6" t="s">
        <v>1397</v>
      </c>
      <c r="G1245" s="6" t="s">
        <v>1396</v>
      </c>
    </row>
    <row r="1246" spans="1:7" x14ac:dyDescent="0.25">
      <c r="A1246" s="7">
        <v>44035.095514305554</v>
      </c>
      <c r="B1246" s="40" t="s">
        <v>6816</v>
      </c>
      <c r="C1246" s="8">
        <v>38</v>
      </c>
      <c r="D1246" s="12" t="str">
        <f t="shared" si="19"/>
        <v>[30-40[ ans</v>
      </c>
      <c r="E1246" s="6" t="s">
        <v>6814</v>
      </c>
      <c r="F1246" s="6" t="s">
        <v>1397</v>
      </c>
      <c r="G1246" s="6" t="s">
        <v>1396</v>
      </c>
    </row>
    <row r="1247" spans="1:7" x14ac:dyDescent="0.25">
      <c r="A1247" s="7">
        <v>44035.096508368057</v>
      </c>
      <c r="B1247" s="40" t="s">
        <v>6816</v>
      </c>
      <c r="C1247" s="8">
        <v>20</v>
      </c>
      <c r="D1247" s="12" t="str">
        <f t="shared" si="19"/>
        <v>[20-30[ ans</v>
      </c>
      <c r="E1247" s="6" t="s">
        <v>6814</v>
      </c>
      <c r="F1247" s="6" t="s">
        <v>1397</v>
      </c>
      <c r="G1247" s="6" t="s">
        <v>1399</v>
      </c>
    </row>
    <row r="1248" spans="1:7" x14ac:dyDescent="0.25">
      <c r="A1248" s="7">
        <v>44035.09656200232</v>
      </c>
      <c r="B1248" s="40" t="s">
        <v>6816</v>
      </c>
      <c r="C1248" s="8">
        <v>43</v>
      </c>
      <c r="D1248" s="12" t="str">
        <f t="shared" si="19"/>
        <v>[40-50 [ ans</v>
      </c>
      <c r="E1248" s="6" t="s">
        <v>6814</v>
      </c>
      <c r="F1248" s="6" t="s">
        <v>1397</v>
      </c>
      <c r="G1248" s="6" t="s">
        <v>1399</v>
      </c>
    </row>
    <row r="1249" spans="1:7" x14ac:dyDescent="0.25">
      <c r="A1249" s="7">
        <v>44035.097314976854</v>
      </c>
      <c r="B1249" s="40" t="s">
        <v>6816</v>
      </c>
      <c r="C1249" s="8">
        <v>35</v>
      </c>
      <c r="D1249" s="12" t="str">
        <f t="shared" si="19"/>
        <v>[30-40[ ans</v>
      </c>
      <c r="E1249" s="6" t="s">
        <v>6814</v>
      </c>
      <c r="F1249" s="6" t="s">
        <v>1395</v>
      </c>
      <c r="G1249" s="6" t="s">
        <v>1399</v>
      </c>
    </row>
    <row r="1250" spans="1:7" x14ac:dyDescent="0.25">
      <c r="A1250" s="7">
        <v>44035.097619907407</v>
      </c>
      <c r="B1250" s="40" t="s">
        <v>6816</v>
      </c>
      <c r="C1250" s="8">
        <v>40</v>
      </c>
      <c r="D1250" s="12" t="str">
        <f t="shared" si="19"/>
        <v>[40-50 [ ans</v>
      </c>
      <c r="E1250" s="6" t="s">
        <v>6814</v>
      </c>
      <c r="F1250" s="6" t="s">
        <v>1397</v>
      </c>
      <c r="G1250" s="6" t="s">
        <v>1396</v>
      </c>
    </row>
    <row r="1251" spans="1:7" x14ac:dyDescent="0.25">
      <c r="A1251" s="7">
        <v>44035.098126759258</v>
      </c>
      <c r="B1251" s="40" t="s">
        <v>6816</v>
      </c>
      <c r="C1251" s="8">
        <v>31</v>
      </c>
      <c r="D1251" s="12" t="str">
        <f t="shared" si="19"/>
        <v>[30-40[ ans</v>
      </c>
      <c r="E1251" s="6" t="s">
        <v>6814</v>
      </c>
      <c r="F1251" s="6" t="s">
        <v>1397</v>
      </c>
      <c r="G1251" s="6" t="s">
        <v>1396</v>
      </c>
    </row>
    <row r="1252" spans="1:7" x14ac:dyDescent="0.25">
      <c r="A1252" s="7">
        <v>44035.098243692133</v>
      </c>
      <c r="B1252" s="40" t="s">
        <v>6816</v>
      </c>
      <c r="C1252" s="8">
        <v>32</v>
      </c>
      <c r="D1252" s="12" t="str">
        <f t="shared" si="19"/>
        <v>[30-40[ ans</v>
      </c>
      <c r="E1252" s="6" t="s">
        <v>6814</v>
      </c>
      <c r="F1252" s="6" t="s">
        <v>1398</v>
      </c>
      <c r="G1252" s="6" t="s">
        <v>1396</v>
      </c>
    </row>
    <row r="1253" spans="1:7" x14ac:dyDescent="0.25">
      <c r="A1253" s="7">
        <v>44035.098927037034</v>
      </c>
      <c r="B1253" s="40" t="s">
        <v>6816</v>
      </c>
      <c r="C1253" s="8">
        <v>37</v>
      </c>
      <c r="D1253" s="12" t="str">
        <f t="shared" si="19"/>
        <v>[30-40[ ans</v>
      </c>
      <c r="E1253" s="6" t="s">
        <v>6814</v>
      </c>
      <c r="F1253" s="6" t="s">
        <v>1397</v>
      </c>
      <c r="G1253" s="6" t="s">
        <v>1399</v>
      </c>
    </row>
    <row r="1254" spans="1:7" x14ac:dyDescent="0.25">
      <c r="A1254" s="7">
        <v>44035.099090277778</v>
      </c>
      <c r="B1254" s="40" t="s">
        <v>6817</v>
      </c>
      <c r="C1254" s="8">
        <v>33</v>
      </c>
      <c r="D1254" s="12" t="str">
        <f t="shared" si="19"/>
        <v>[30-40[ ans</v>
      </c>
      <c r="E1254" s="6" t="s">
        <v>6815</v>
      </c>
      <c r="F1254" s="6" t="s">
        <v>1402</v>
      </c>
      <c r="G1254" s="6" t="s">
        <v>1400</v>
      </c>
    </row>
    <row r="1255" spans="1:7" x14ac:dyDescent="0.25">
      <c r="A1255" s="7">
        <v>44035.099688032409</v>
      </c>
      <c r="B1255" s="40" t="s">
        <v>6816</v>
      </c>
      <c r="C1255" s="8">
        <v>33</v>
      </c>
      <c r="D1255" s="12" t="str">
        <f t="shared" si="19"/>
        <v>[30-40[ ans</v>
      </c>
      <c r="E1255" s="6" t="s">
        <v>6814</v>
      </c>
      <c r="F1255" s="6" t="s">
        <v>1397</v>
      </c>
      <c r="G1255" s="6" t="s">
        <v>1396</v>
      </c>
    </row>
    <row r="1256" spans="1:7" x14ac:dyDescent="0.25">
      <c r="A1256" s="7">
        <v>44035.099722083338</v>
      </c>
      <c r="B1256" s="40" t="s">
        <v>6816</v>
      </c>
      <c r="C1256" s="8">
        <v>51</v>
      </c>
      <c r="D1256" s="12" t="str">
        <f t="shared" si="19"/>
        <v>[50-60 [ ans</v>
      </c>
      <c r="E1256" s="6" t="s">
        <v>6814</v>
      </c>
      <c r="F1256" s="6" t="s">
        <v>1397</v>
      </c>
      <c r="G1256" s="6" t="s">
        <v>1396</v>
      </c>
    </row>
    <row r="1257" spans="1:7" x14ac:dyDescent="0.25">
      <c r="A1257" s="7">
        <v>44035.102389479165</v>
      </c>
      <c r="B1257" s="40" t="s">
        <v>6816</v>
      </c>
      <c r="C1257" s="8">
        <v>30</v>
      </c>
      <c r="D1257" s="12" t="str">
        <f t="shared" si="19"/>
        <v>[30-40[ ans</v>
      </c>
      <c r="E1257" s="6" t="s">
        <v>6814</v>
      </c>
      <c r="F1257" s="6" t="s">
        <v>1397</v>
      </c>
      <c r="G1257" s="6" t="s">
        <v>1396</v>
      </c>
    </row>
    <row r="1258" spans="1:7" x14ac:dyDescent="0.25">
      <c r="A1258" s="7">
        <v>44035.102587326386</v>
      </c>
      <c r="B1258" s="40" t="s">
        <v>6816</v>
      </c>
      <c r="C1258" s="8">
        <v>27</v>
      </c>
      <c r="D1258" s="12" t="str">
        <f t="shared" si="19"/>
        <v>[20-30[ ans</v>
      </c>
      <c r="E1258" s="6" t="s">
        <v>6814</v>
      </c>
      <c r="F1258" s="6" t="s">
        <v>1395</v>
      </c>
      <c r="G1258" s="6" t="s">
        <v>1400</v>
      </c>
    </row>
    <row r="1259" spans="1:7" x14ac:dyDescent="0.25">
      <c r="A1259" s="7">
        <v>44035.102969224536</v>
      </c>
      <c r="B1259" s="40" t="s">
        <v>6816</v>
      </c>
      <c r="C1259" s="8">
        <v>31</v>
      </c>
      <c r="D1259" s="12" t="str">
        <f t="shared" si="19"/>
        <v>[30-40[ ans</v>
      </c>
      <c r="E1259" s="6" t="s">
        <v>6814</v>
      </c>
      <c r="F1259" s="6" t="s">
        <v>1395</v>
      </c>
      <c r="G1259" s="6" t="s">
        <v>1396</v>
      </c>
    </row>
    <row r="1260" spans="1:7" x14ac:dyDescent="0.25">
      <c r="A1260" s="7">
        <v>44035.103172835647</v>
      </c>
      <c r="B1260" s="40" t="s">
        <v>6816</v>
      </c>
      <c r="C1260" s="8">
        <v>34</v>
      </c>
      <c r="D1260" s="12" t="str">
        <f t="shared" si="19"/>
        <v>[30-40[ ans</v>
      </c>
      <c r="E1260" s="6" t="s">
        <v>6814</v>
      </c>
      <c r="F1260" s="6" t="s">
        <v>1398</v>
      </c>
      <c r="G1260" s="6" t="s">
        <v>1400</v>
      </c>
    </row>
    <row r="1261" spans="1:7" x14ac:dyDescent="0.25">
      <c r="A1261" s="7">
        <v>44035.103600625</v>
      </c>
      <c r="B1261" s="40" t="s">
        <v>6816</v>
      </c>
      <c r="C1261" s="8">
        <v>19</v>
      </c>
      <c r="D1261" s="12" t="str">
        <f t="shared" si="19"/>
        <v xml:space="preserve"> &lt; 20 ans</v>
      </c>
      <c r="E1261" s="6" t="s">
        <v>6814</v>
      </c>
      <c r="F1261" s="6" t="s">
        <v>1395</v>
      </c>
      <c r="G1261" s="6" t="s">
        <v>1396</v>
      </c>
    </row>
    <row r="1262" spans="1:7" x14ac:dyDescent="0.25">
      <c r="A1262" s="7">
        <v>44035.103882754629</v>
      </c>
      <c r="B1262" s="40" t="s">
        <v>6816</v>
      </c>
      <c r="C1262" s="8">
        <v>32</v>
      </c>
      <c r="D1262" s="12" t="str">
        <f t="shared" si="19"/>
        <v>[30-40[ ans</v>
      </c>
      <c r="E1262" s="6" t="s">
        <v>6814</v>
      </c>
      <c r="F1262" s="6" t="s">
        <v>1398</v>
      </c>
      <c r="G1262" s="6" t="s">
        <v>1396</v>
      </c>
    </row>
    <row r="1263" spans="1:7" x14ac:dyDescent="0.25">
      <c r="A1263" s="7">
        <v>44035.104092777779</v>
      </c>
      <c r="B1263" s="40" t="s">
        <v>6816</v>
      </c>
      <c r="C1263" s="8">
        <v>20</v>
      </c>
      <c r="D1263" s="12" t="str">
        <f t="shared" si="19"/>
        <v>[20-30[ ans</v>
      </c>
      <c r="E1263" s="6" t="s">
        <v>6814</v>
      </c>
      <c r="F1263" s="6" t="s">
        <v>1397</v>
      </c>
      <c r="G1263" s="6" t="s">
        <v>1396</v>
      </c>
    </row>
    <row r="1264" spans="1:7" x14ac:dyDescent="0.25">
      <c r="A1264" s="7">
        <v>44035.104560312495</v>
      </c>
      <c r="B1264" s="40" t="s">
        <v>6816</v>
      </c>
      <c r="C1264" s="8">
        <v>22</v>
      </c>
      <c r="D1264" s="12" t="str">
        <f t="shared" si="19"/>
        <v>[20-30[ ans</v>
      </c>
      <c r="E1264" s="6" t="s">
        <v>6814</v>
      </c>
      <c r="F1264" s="6" t="s">
        <v>1398</v>
      </c>
      <c r="G1264" s="6" t="s">
        <v>1396</v>
      </c>
    </row>
    <row r="1265" spans="1:7" x14ac:dyDescent="0.25">
      <c r="A1265" s="7">
        <v>44035.10477888889</v>
      </c>
      <c r="B1265" s="40" t="s">
        <v>6816</v>
      </c>
      <c r="C1265" s="8">
        <v>28</v>
      </c>
      <c r="D1265" s="12" t="str">
        <f t="shared" si="19"/>
        <v>[20-30[ ans</v>
      </c>
      <c r="E1265" s="6" t="s">
        <v>6814</v>
      </c>
      <c r="F1265" s="6" t="s">
        <v>1397</v>
      </c>
      <c r="G1265" s="6" t="s">
        <v>1396</v>
      </c>
    </row>
    <row r="1266" spans="1:7" x14ac:dyDescent="0.25">
      <c r="A1266" s="7">
        <v>44035.105366863427</v>
      </c>
      <c r="B1266" s="40" t="s">
        <v>6816</v>
      </c>
      <c r="C1266" s="8">
        <v>26</v>
      </c>
      <c r="D1266" s="12" t="str">
        <f t="shared" si="19"/>
        <v>[20-30[ ans</v>
      </c>
      <c r="E1266" s="6" t="s">
        <v>6814</v>
      </c>
      <c r="F1266" s="6" t="s">
        <v>1395</v>
      </c>
      <c r="G1266" s="6" t="s">
        <v>1396</v>
      </c>
    </row>
    <row r="1267" spans="1:7" x14ac:dyDescent="0.25">
      <c r="A1267" s="7">
        <v>44035.105588391205</v>
      </c>
      <c r="B1267" s="40" t="s">
        <v>6816</v>
      </c>
      <c r="C1267" s="8">
        <v>43</v>
      </c>
      <c r="D1267" s="12" t="str">
        <f t="shared" si="19"/>
        <v>[40-50 [ ans</v>
      </c>
      <c r="E1267" s="6" t="s">
        <v>6814</v>
      </c>
      <c r="F1267" s="6" t="s">
        <v>1416</v>
      </c>
      <c r="G1267" s="6" t="s">
        <v>1396</v>
      </c>
    </row>
    <row r="1268" spans="1:7" x14ac:dyDescent="0.25">
      <c r="A1268" s="7">
        <v>44035.106085219908</v>
      </c>
      <c r="B1268" s="40" t="s">
        <v>6816</v>
      </c>
      <c r="C1268" s="8">
        <v>27</v>
      </c>
      <c r="D1268" s="12" t="str">
        <f t="shared" si="19"/>
        <v>[20-30[ ans</v>
      </c>
      <c r="E1268" s="6" t="s">
        <v>6814</v>
      </c>
      <c r="F1268" s="6" t="s">
        <v>1397</v>
      </c>
      <c r="G1268" s="6" t="s">
        <v>1396</v>
      </c>
    </row>
    <row r="1269" spans="1:7" x14ac:dyDescent="0.25">
      <c r="A1269" s="7">
        <v>44035.106304143519</v>
      </c>
      <c r="B1269" s="40" t="s">
        <v>6816</v>
      </c>
      <c r="C1269" s="8">
        <v>36</v>
      </c>
      <c r="D1269" s="12" t="str">
        <f t="shared" si="19"/>
        <v>[30-40[ ans</v>
      </c>
      <c r="E1269" s="6" t="s">
        <v>6814</v>
      </c>
      <c r="F1269" s="6" t="s">
        <v>1402</v>
      </c>
      <c r="G1269" s="6" t="s">
        <v>1400</v>
      </c>
    </row>
    <row r="1270" spans="1:7" x14ac:dyDescent="0.25">
      <c r="A1270" s="7">
        <v>44035.106753761575</v>
      </c>
      <c r="B1270" s="40" t="s">
        <v>6816</v>
      </c>
      <c r="C1270" s="8">
        <v>40</v>
      </c>
      <c r="D1270" s="12" t="str">
        <f t="shared" si="19"/>
        <v>[40-50 [ ans</v>
      </c>
      <c r="E1270" s="6" t="s">
        <v>6814</v>
      </c>
      <c r="F1270" s="6" t="s">
        <v>1397</v>
      </c>
      <c r="G1270" s="6" t="s">
        <v>1396</v>
      </c>
    </row>
    <row r="1271" spans="1:7" x14ac:dyDescent="0.25">
      <c r="A1271" s="7">
        <v>44035.107019814815</v>
      </c>
      <c r="B1271" s="40" t="s">
        <v>6816</v>
      </c>
      <c r="C1271" s="8">
        <v>38</v>
      </c>
      <c r="D1271" s="12" t="str">
        <f t="shared" si="19"/>
        <v>[30-40[ ans</v>
      </c>
      <c r="E1271" s="6" t="s">
        <v>6814</v>
      </c>
      <c r="F1271" s="6" t="s">
        <v>1397</v>
      </c>
      <c r="G1271" s="6" t="s">
        <v>1396</v>
      </c>
    </row>
    <row r="1272" spans="1:7" x14ac:dyDescent="0.25">
      <c r="A1272" s="7">
        <v>44035.107365000003</v>
      </c>
      <c r="B1272" s="40" t="s">
        <v>6816</v>
      </c>
      <c r="C1272" s="8">
        <v>38</v>
      </c>
      <c r="D1272" s="12" t="str">
        <f t="shared" si="19"/>
        <v>[30-40[ ans</v>
      </c>
      <c r="E1272" s="6" t="s">
        <v>6814</v>
      </c>
      <c r="F1272" s="6" t="s">
        <v>1398</v>
      </c>
      <c r="G1272" s="6" t="s">
        <v>1396</v>
      </c>
    </row>
    <row r="1273" spans="1:7" x14ac:dyDescent="0.25">
      <c r="A1273" s="7">
        <v>44035.107730601856</v>
      </c>
      <c r="B1273" s="40" t="s">
        <v>6816</v>
      </c>
      <c r="C1273" s="8">
        <v>38</v>
      </c>
      <c r="D1273" s="12" t="str">
        <f t="shared" si="19"/>
        <v>[30-40[ ans</v>
      </c>
      <c r="E1273" s="6" t="s">
        <v>6814</v>
      </c>
      <c r="F1273" s="6" t="s">
        <v>1397</v>
      </c>
      <c r="G1273" s="6" t="s">
        <v>1396</v>
      </c>
    </row>
    <row r="1274" spans="1:7" x14ac:dyDescent="0.25">
      <c r="A1274" s="7">
        <v>44035.108106435189</v>
      </c>
      <c r="B1274" s="40" t="s">
        <v>6816</v>
      </c>
      <c r="C1274" s="8">
        <v>38</v>
      </c>
      <c r="D1274" s="12" t="str">
        <f t="shared" si="19"/>
        <v>[30-40[ ans</v>
      </c>
      <c r="E1274" s="6" t="s">
        <v>6814</v>
      </c>
      <c r="F1274" s="6" t="s">
        <v>1398</v>
      </c>
      <c r="G1274" s="6" t="s">
        <v>1396</v>
      </c>
    </row>
    <row r="1275" spans="1:7" x14ac:dyDescent="0.25">
      <c r="A1275" s="7">
        <v>44035.10921490741</v>
      </c>
      <c r="B1275" s="40" t="s">
        <v>6816</v>
      </c>
      <c r="C1275" s="8">
        <v>28</v>
      </c>
      <c r="D1275" s="12" t="str">
        <f t="shared" si="19"/>
        <v>[20-30[ ans</v>
      </c>
      <c r="E1275" s="6" t="s">
        <v>6814</v>
      </c>
      <c r="F1275" s="6" t="s">
        <v>1397</v>
      </c>
      <c r="G1275" s="6" t="s">
        <v>1396</v>
      </c>
    </row>
    <row r="1276" spans="1:7" x14ac:dyDescent="0.25">
      <c r="A1276" s="7">
        <v>44035.109360162038</v>
      </c>
      <c r="B1276" s="40" t="s">
        <v>6816</v>
      </c>
      <c r="C1276" s="8">
        <v>35</v>
      </c>
      <c r="D1276" s="12" t="str">
        <f t="shared" si="19"/>
        <v>[30-40[ ans</v>
      </c>
      <c r="E1276" s="6" t="s">
        <v>6814</v>
      </c>
      <c r="F1276" s="6" t="s">
        <v>1395</v>
      </c>
      <c r="G1276" s="6" t="s">
        <v>1396</v>
      </c>
    </row>
    <row r="1277" spans="1:7" x14ac:dyDescent="0.25">
      <c r="A1277" s="7">
        <v>44035.110039583335</v>
      </c>
      <c r="B1277" s="40" t="s">
        <v>6816</v>
      </c>
      <c r="C1277" s="8">
        <v>23</v>
      </c>
      <c r="D1277" s="12" t="str">
        <f t="shared" si="19"/>
        <v>[20-30[ ans</v>
      </c>
      <c r="E1277" s="6" t="s">
        <v>6814</v>
      </c>
      <c r="F1277" s="6" t="s">
        <v>1397</v>
      </c>
      <c r="G1277" s="6" t="s">
        <v>1396</v>
      </c>
    </row>
    <row r="1278" spans="1:7" x14ac:dyDescent="0.25">
      <c r="A1278" s="7">
        <v>44035.110112835653</v>
      </c>
      <c r="B1278" s="40" t="s">
        <v>6816</v>
      </c>
      <c r="C1278" s="8">
        <v>31</v>
      </c>
      <c r="D1278" s="12" t="str">
        <f t="shared" si="19"/>
        <v>[30-40[ ans</v>
      </c>
      <c r="E1278" s="6" t="s">
        <v>6814</v>
      </c>
      <c r="F1278" s="6" t="s">
        <v>1397</v>
      </c>
      <c r="G1278" s="6" t="s">
        <v>1400</v>
      </c>
    </row>
    <row r="1279" spans="1:7" x14ac:dyDescent="0.25">
      <c r="A1279" s="7">
        <v>44035.110797696761</v>
      </c>
      <c r="B1279" s="40" t="s">
        <v>6816</v>
      </c>
      <c r="C1279" s="8">
        <v>44</v>
      </c>
      <c r="D1279" s="12" t="str">
        <f t="shared" si="19"/>
        <v>[40-50 [ ans</v>
      </c>
      <c r="E1279" s="6" t="s">
        <v>6814</v>
      </c>
      <c r="F1279" s="6" t="s">
        <v>1398</v>
      </c>
      <c r="G1279" s="6" t="s">
        <v>1396</v>
      </c>
    </row>
    <row r="1280" spans="1:7" x14ac:dyDescent="0.25">
      <c r="A1280" s="7">
        <v>44035.111000277779</v>
      </c>
      <c r="B1280" s="40" t="s">
        <v>6816</v>
      </c>
      <c r="C1280" s="8">
        <v>31</v>
      </c>
      <c r="D1280" s="12" t="str">
        <f t="shared" si="19"/>
        <v>[30-40[ ans</v>
      </c>
      <c r="E1280" s="6" t="s">
        <v>6814</v>
      </c>
      <c r="F1280" s="6" t="s">
        <v>1397</v>
      </c>
      <c r="G1280" s="6" t="s">
        <v>1396</v>
      </c>
    </row>
    <row r="1281" spans="1:7" x14ac:dyDescent="0.25">
      <c r="A1281" s="7">
        <v>44035.111644409721</v>
      </c>
      <c r="B1281" s="40" t="s">
        <v>6816</v>
      </c>
      <c r="C1281" s="8">
        <v>25</v>
      </c>
      <c r="D1281" s="12" t="str">
        <f t="shared" si="19"/>
        <v>[20-30[ ans</v>
      </c>
      <c r="E1281" s="6" t="s">
        <v>6814</v>
      </c>
      <c r="F1281" s="6" t="s">
        <v>1398</v>
      </c>
      <c r="G1281" s="6" t="s">
        <v>1396</v>
      </c>
    </row>
    <row r="1282" spans="1:7" x14ac:dyDescent="0.25">
      <c r="A1282" s="7">
        <v>44035.111853344904</v>
      </c>
      <c r="B1282" s="40" t="s">
        <v>6816</v>
      </c>
      <c r="C1282" s="8">
        <v>19</v>
      </c>
      <c r="D1282" s="12" t="str">
        <f t="shared" si="19"/>
        <v xml:space="preserve"> &lt; 20 ans</v>
      </c>
      <c r="E1282" s="6" t="s">
        <v>6814</v>
      </c>
      <c r="F1282" s="6" t="s">
        <v>1402</v>
      </c>
      <c r="G1282" s="6" t="s">
        <v>1396</v>
      </c>
    </row>
    <row r="1283" spans="1:7" x14ac:dyDescent="0.25">
      <c r="A1283" s="7">
        <v>44035.112302280089</v>
      </c>
      <c r="B1283" s="40" t="s">
        <v>6816</v>
      </c>
      <c r="C1283" s="8">
        <v>23</v>
      </c>
      <c r="D1283" s="12" t="str">
        <f t="shared" ref="D1283:D1346" si="20">IF(C1283&lt;20," &lt; 20 ans", IF(C1283&lt;30,"[20-30[ ans",IF(C1283&lt;40,"[30-40[ ans",IF(C1283&lt;50,"[40-50 [ ans",IF(C1283&lt;60, "[50-60 [ ans","&gt; 60 ans")))))</f>
        <v>[20-30[ ans</v>
      </c>
      <c r="E1283" s="6" t="s">
        <v>6814</v>
      </c>
      <c r="F1283" s="6" t="s">
        <v>1397</v>
      </c>
      <c r="G1283" s="6" t="s">
        <v>1400</v>
      </c>
    </row>
    <row r="1284" spans="1:7" x14ac:dyDescent="0.25">
      <c r="A1284" s="7">
        <v>44035.112712847222</v>
      </c>
      <c r="B1284" s="40" t="s">
        <v>6816</v>
      </c>
      <c r="C1284" s="8">
        <v>39</v>
      </c>
      <c r="D1284" s="12" t="str">
        <f t="shared" si="20"/>
        <v>[30-40[ ans</v>
      </c>
      <c r="E1284" s="6" t="s">
        <v>6814</v>
      </c>
      <c r="F1284" s="6" t="s">
        <v>1398</v>
      </c>
      <c r="G1284" s="6" t="s">
        <v>1399</v>
      </c>
    </row>
    <row r="1285" spans="1:7" x14ac:dyDescent="0.25">
      <c r="A1285" s="7">
        <v>44035.113205972222</v>
      </c>
      <c r="B1285" s="40" t="s">
        <v>6816</v>
      </c>
      <c r="C1285" s="8">
        <v>29</v>
      </c>
      <c r="D1285" s="12" t="str">
        <f t="shared" si="20"/>
        <v>[20-30[ ans</v>
      </c>
      <c r="E1285" s="6" t="s">
        <v>6814</v>
      </c>
      <c r="F1285" s="6" t="s">
        <v>1398</v>
      </c>
      <c r="G1285" s="6" t="s">
        <v>1396</v>
      </c>
    </row>
    <row r="1286" spans="1:7" x14ac:dyDescent="0.25">
      <c r="A1286" s="7">
        <v>44035.11346177083</v>
      </c>
      <c r="B1286" s="40" t="s">
        <v>6816</v>
      </c>
      <c r="C1286" s="8">
        <v>23</v>
      </c>
      <c r="D1286" s="12" t="str">
        <f t="shared" si="20"/>
        <v>[20-30[ ans</v>
      </c>
      <c r="E1286" s="6" t="s">
        <v>6814</v>
      </c>
      <c r="F1286" s="6" t="s">
        <v>1397</v>
      </c>
      <c r="G1286" s="6" t="s">
        <v>1396</v>
      </c>
    </row>
    <row r="1287" spans="1:7" x14ac:dyDescent="0.25">
      <c r="A1287" s="7">
        <v>44035.114241481482</v>
      </c>
      <c r="B1287" s="40" t="s">
        <v>6816</v>
      </c>
      <c r="C1287" s="8">
        <v>32</v>
      </c>
      <c r="D1287" s="12" t="str">
        <f t="shared" si="20"/>
        <v>[30-40[ ans</v>
      </c>
      <c r="E1287" s="6" t="s">
        <v>6814</v>
      </c>
      <c r="F1287" s="6" t="s">
        <v>1398</v>
      </c>
      <c r="G1287" s="6" t="s">
        <v>1396</v>
      </c>
    </row>
    <row r="1288" spans="1:7" x14ac:dyDescent="0.25">
      <c r="A1288" s="7">
        <v>44035.114393217591</v>
      </c>
      <c r="B1288" s="40" t="s">
        <v>6816</v>
      </c>
      <c r="C1288" s="8">
        <v>35</v>
      </c>
      <c r="D1288" s="12" t="str">
        <f t="shared" si="20"/>
        <v>[30-40[ ans</v>
      </c>
      <c r="E1288" s="6" t="s">
        <v>6814</v>
      </c>
      <c r="F1288" s="6" t="s">
        <v>1397</v>
      </c>
      <c r="G1288" s="6" t="s">
        <v>1396</v>
      </c>
    </row>
    <row r="1289" spans="1:7" x14ac:dyDescent="0.25">
      <c r="A1289" s="7">
        <v>44035.114876504631</v>
      </c>
      <c r="B1289" s="40" t="s">
        <v>6816</v>
      </c>
      <c r="C1289" s="8">
        <v>30</v>
      </c>
      <c r="D1289" s="12" t="str">
        <f t="shared" si="20"/>
        <v>[30-40[ ans</v>
      </c>
      <c r="E1289" s="6" t="s">
        <v>6814</v>
      </c>
      <c r="F1289" s="6" t="s">
        <v>1397</v>
      </c>
      <c r="G1289" s="6" t="s">
        <v>1399</v>
      </c>
    </row>
    <row r="1290" spans="1:7" x14ac:dyDescent="0.25">
      <c r="A1290" s="7">
        <v>44035.11523949074</v>
      </c>
      <c r="B1290" s="40" t="s">
        <v>6816</v>
      </c>
      <c r="C1290" s="8">
        <v>57</v>
      </c>
      <c r="D1290" s="12" t="str">
        <f t="shared" si="20"/>
        <v>[50-60 [ ans</v>
      </c>
      <c r="E1290" s="6" t="s">
        <v>6814</v>
      </c>
      <c r="F1290" s="6" t="s">
        <v>1397</v>
      </c>
      <c r="G1290" s="6" t="s">
        <v>1400</v>
      </c>
    </row>
    <row r="1291" spans="1:7" x14ac:dyDescent="0.25">
      <c r="A1291" s="7">
        <v>44035.115732025464</v>
      </c>
      <c r="B1291" s="40" t="s">
        <v>6816</v>
      </c>
      <c r="C1291" s="8">
        <v>26</v>
      </c>
      <c r="D1291" s="12" t="str">
        <f t="shared" si="20"/>
        <v>[20-30[ ans</v>
      </c>
      <c r="E1291" s="6" t="s">
        <v>6814</v>
      </c>
      <c r="F1291" s="6" t="s">
        <v>1398</v>
      </c>
      <c r="G1291" s="6" t="s">
        <v>1399</v>
      </c>
    </row>
    <row r="1292" spans="1:7" x14ac:dyDescent="0.25">
      <c r="A1292" s="7">
        <v>44035.11653777778</v>
      </c>
      <c r="B1292" s="40" t="s">
        <v>6816</v>
      </c>
      <c r="C1292" s="8">
        <v>45</v>
      </c>
      <c r="D1292" s="12" t="str">
        <f t="shared" si="20"/>
        <v>[40-50 [ ans</v>
      </c>
      <c r="E1292" s="6" t="s">
        <v>6814</v>
      </c>
      <c r="F1292" s="6" t="s">
        <v>1397</v>
      </c>
      <c r="G1292" s="6" t="s">
        <v>1396</v>
      </c>
    </row>
    <row r="1293" spans="1:7" x14ac:dyDescent="0.25">
      <c r="A1293" s="7">
        <v>44035.116617152773</v>
      </c>
      <c r="B1293" s="40" t="s">
        <v>6816</v>
      </c>
      <c r="C1293" s="8">
        <v>32</v>
      </c>
      <c r="D1293" s="12" t="str">
        <f t="shared" si="20"/>
        <v>[30-40[ ans</v>
      </c>
      <c r="E1293" s="6" t="s">
        <v>6814</v>
      </c>
      <c r="F1293" s="6" t="s">
        <v>1397</v>
      </c>
      <c r="G1293" s="6" t="s">
        <v>1396</v>
      </c>
    </row>
    <row r="1294" spans="1:7" x14ac:dyDescent="0.25">
      <c r="A1294" s="7">
        <v>44035.117354513888</v>
      </c>
      <c r="B1294" s="40" t="s">
        <v>6816</v>
      </c>
      <c r="C1294" s="8">
        <v>43</v>
      </c>
      <c r="D1294" s="12" t="str">
        <f t="shared" si="20"/>
        <v>[40-50 [ ans</v>
      </c>
      <c r="E1294" s="6" t="s">
        <v>6814</v>
      </c>
      <c r="F1294" s="6" t="s">
        <v>1402</v>
      </c>
      <c r="G1294" s="6" t="s">
        <v>1396</v>
      </c>
    </row>
    <row r="1295" spans="1:7" x14ac:dyDescent="0.25">
      <c r="A1295" s="7">
        <v>44035.117398923612</v>
      </c>
      <c r="B1295" s="40" t="s">
        <v>6816</v>
      </c>
      <c r="C1295" s="8">
        <v>33</v>
      </c>
      <c r="D1295" s="12" t="str">
        <f t="shared" si="20"/>
        <v>[30-40[ ans</v>
      </c>
      <c r="E1295" s="6" t="s">
        <v>6814</v>
      </c>
      <c r="F1295" s="6" t="s">
        <v>1397</v>
      </c>
      <c r="G1295" s="6" t="s">
        <v>1408</v>
      </c>
    </row>
    <row r="1296" spans="1:7" x14ac:dyDescent="0.25">
      <c r="A1296" s="7">
        <v>44035.117970034727</v>
      </c>
      <c r="B1296" s="40" t="s">
        <v>6816</v>
      </c>
      <c r="C1296" s="8">
        <v>30</v>
      </c>
      <c r="D1296" s="12" t="str">
        <f t="shared" si="20"/>
        <v>[30-40[ ans</v>
      </c>
      <c r="E1296" s="6" t="s">
        <v>6814</v>
      </c>
      <c r="F1296" s="6" t="s">
        <v>1397</v>
      </c>
      <c r="G1296" s="6" t="s">
        <v>1396</v>
      </c>
    </row>
    <row r="1297" spans="1:7" x14ac:dyDescent="0.25">
      <c r="A1297" s="7">
        <v>44035.118280613431</v>
      </c>
      <c r="B1297" s="40" t="s">
        <v>6816</v>
      </c>
      <c r="C1297" s="8">
        <v>27</v>
      </c>
      <c r="D1297" s="12" t="str">
        <f t="shared" si="20"/>
        <v>[20-30[ ans</v>
      </c>
      <c r="E1297" s="6" t="s">
        <v>6814</v>
      </c>
      <c r="F1297" s="6" t="s">
        <v>1395</v>
      </c>
      <c r="G1297" s="6" t="s">
        <v>1399</v>
      </c>
    </row>
    <row r="1298" spans="1:7" x14ac:dyDescent="0.25">
      <c r="A1298" s="7">
        <v>44035.118856307869</v>
      </c>
      <c r="B1298" s="40" t="s">
        <v>6817</v>
      </c>
      <c r="C1298" s="8">
        <v>29</v>
      </c>
      <c r="D1298" s="12" t="str">
        <f t="shared" si="20"/>
        <v>[20-30[ ans</v>
      </c>
      <c r="E1298" s="6" t="s">
        <v>6814</v>
      </c>
      <c r="F1298" s="6" t="s">
        <v>1398</v>
      </c>
      <c r="G1298" s="6" t="s">
        <v>1396</v>
      </c>
    </row>
    <row r="1299" spans="1:7" x14ac:dyDescent="0.25">
      <c r="A1299" s="7">
        <v>44035.119243819441</v>
      </c>
      <c r="B1299" s="40" t="s">
        <v>6816</v>
      </c>
      <c r="C1299" s="8">
        <v>21</v>
      </c>
      <c r="D1299" s="12" t="str">
        <f t="shared" si="20"/>
        <v>[20-30[ ans</v>
      </c>
      <c r="E1299" s="6" t="s">
        <v>6814</v>
      </c>
      <c r="F1299" s="6" t="s">
        <v>1395</v>
      </c>
      <c r="G1299" s="6" t="s">
        <v>1399</v>
      </c>
    </row>
    <row r="1300" spans="1:7" x14ac:dyDescent="0.25">
      <c r="A1300" s="7">
        <v>44035.119419606483</v>
      </c>
      <c r="B1300" s="40" t="s">
        <v>6816</v>
      </c>
      <c r="C1300" s="8">
        <v>47</v>
      </c>
      <c r="D1300" s="12" t="str">
        <f t="shared" si="20"/>
        <v>[40-50 [ ans</v>
      </c>
      <c r="E1300" s="6" t="s">
        <v>6814</v>
      </c>
      <c r="F1300" s="6" t="s">
        <v>1397</v>
      </c>
      <c r="G1300" s="6" t="s">
        <v>1396</v>
      </c>
    </row>
    <row r="1301" spans="1:7" x14ac:dyDescent="0.25">
      <c r="A1301" s="7">
        <v>44035.119967650462</v>
      </c>
      <c r="B1301" s="40" t="s">
        <v>6816</v>
      </c>
      <c r="C1301" s="8">
        <v>50</v>
      </c>
      <c r="D1301" s="12" t="str">
        <f t="shared" si="20"/>
        <v>[50-60 [ ans</v>
      </c>
      <c r="E1301" s="6" t="s">
        <v>6814</v>
      </c>
      <c r="F1301" s="6" t="s">
        <v>1397</v>
      </c>
      <c r="G1301" s="6" t="s">
        <v>1396</v>
      </c>
    </row>
    <row r="1302" spans="1:7" x14ac:dyDescent="0.25">
      <c r="A1302" s="7">
        <v>44035.120250763888</v>
      </c>
      <c r="B1302" s="40" t="s">
        <v>6816</v>
      </c>
      <c r="C1302" s="8">
        <v>27</v>
      </c>
      <c r="D1302" s="12" t="str">
        <f t="shared" si="20"/>
        <v>[20-30[ ans</v>
      </c>
      <c r="E1302" s="6" t="s">
        <v>6814</v>
      </c>
      <c r="F1302" s="6" t="s">
        <v>1397</v>
      </c>
      <c r="G1302" s="6" t="s">
        <v>1396</v>
      </c>
    </row>
    <row r="1303" spans="1:7" x14ac:dyDescent="0.25">
      <c r="A1303" s="7">
        <v>44035.120812488429</v>
      </c>
      <c r="B1303" s="40" t="s">
        <v>6816</v>
      </c>
      <c r="C1303" s="8">
        <v>45</v>
      </c>
      <c r="D1303" s="12" t="str">
        <f t="shared" si="20"/>
        <v>[40-50 [ ans</v>
      </c>
      <c r="E1303" s="6" t="s">
        <v>6814</v>
      </c>
      <c r="F1303" s="6" t="s">
        <v>1397</v>
      </c>
      <c r="G1303" s="6" t="s">
        <v>1396</v>
      </c>
    </row>
    <row r="1304" spans="1:7" x14ac:dyDescent="0.25">
      <c r="A1304" s="7">
        <v>44035.121085300925</v>
      </c>
      <c r="B1304" s="40" t="s">
        <v>6816</v>
      </c>
      <c r="C1304" s="8">
        <v>30</v>
      </c>
      <c r="D1304" s="12" t="str">
        <f t="shared" si="20"/>
        <v>[30-40[ ans</v>
      </c>
      <c r="E1304" s="6" t="s">
        <v>6814</v>
      </c>
      <c r="F1304" s="6" t="s">
        <v>1398</v>
      </c>
      <c r="G1304" s="6" t="s">
        <v>1408</v>
      </c>
    </row>
    <row r="1305" spans="1:7" x14ac:dyDescent="0.25">
      <c r="A1305" s="7">
        <v>44035.121661886573</v>
      </c>
      <c r="B1305" s="40" t="s">
        <v>6816</v>
      </c>
      <c r="C1305" s="8">
        <v>32</v>
      </c>
      <c r="D1305" s="12" t="str">
        <f t="shared" si="20"/>
        <v>[30-40[ ans</v>
      </c>
      <c r="E1305" s="6" t="s">
        <v>6814</v>
      </c>
      <c r="F1305" s="6" t="s">
        <v>1397</v>
      </c>
      <c r="G1305" s="6" t="s">
        <v>1396</v>
      </c>
    </row>
    <row r="1306" spans="1:7" x14ac:dyDescent="0.25">
      <c r="A1306" s="7">
        <v>44035.121969444444</v>
      </c>
      <c r="B1306" s="40" t="s">
        <v>6816</v>
      </c>
      <c r="C1306" s="8">
        <v>37</v>
      </c>
      <c r="D1306" s="12" t="str">
        <f t="shared" si="20"/>
        <v>[30-40[ ans</v>
      </c>
      <c r="E1306" s="6" t="s">
        <v>6814</v>
      </c>
      <c r="F1306" s="6" t="s">
        <v>1395</v>
      </c>
      <c r="G1306" s="6" t="s">
        <v>1399</v>
      </c>
    </row>
    <row r="1307" spans="1:7" x14ac:dyDescent="0.25">
      <c r="A1307" s="7">
        <v>44035.122814016198</v>
      </c>
      <c r="B1307" s="40" t="s">
        <v>6816</v>
      </c>
      <c r="C1307" s="8">
        <v>32</v>
      </c>
      <c r="D1307" s="12" t="str">
        <f t="shared" si="20"/>
        <v>[30-40[ ans</v>
      </c>
      <c r="E1307" s="6" t="s">
        <v>6814</v>
      </c>
      <c r="F1307" s="6" t="s">
        <v>1397</v>
      </c>
      <c r="G1307" s="6" t="s">
        <v>1396</v>
      </c>
    </row>
    <row r="1308" spans="1:7" x14ac:dyDescent="0.25">
      <c r="A1308" s="7">
        <v>44035.122829513886</v>
      </c>
      <c r="B1308" s="40" t="s">
        <v>6816</v>
      </c>
      <c r="C1308" s="8">
        <v>26</v>
      </c>
      <c r="D1308" s="12" t="str">
        <f t="shared" si="20"/>
        <v>[20-30[ ans</v>
      </c>
      <c r="E1308" s="6" t="s">
        <v>6814</v>
      </c>
      <c r="F1308" s="6" t="s">
        <v>1411</v>
      </c>
      <c r="G1308" s="6" t="s">
        <v>1396</v>
      </c>
    </row>
    <row r="1309" spans="1:7" x14ac:dyDescent="0.25">
      <c r="A1309" s="7">
        <v>44035.123545555558</v>
      </c>
      <c r="B1309" s="40" t="s">
        <v>6816</v>
      </c>
      <c r="C1309" s="8">
        <v>44</v>
      </c>
      <c r="D1309" s="12" t="str">
        <f t="shared" si="20"/>
        <v>[40-50 [ ans</v>
      </c>
      <c r="E1309" s="6" t="s">
        <v>6814</v>
      </c>
      <c r="F1309" s="6" t="s">
        <v>1397</v>
      </c>
      <c r="G1309" s="6" t="s">
        <v>1412</v>
      </c>
    </row>
    <row r="1310" spans="1:7" x14ac:dyDescent="0.25">
      <c r="A1310" s="7">
        <v>44035.12654070602</v>
      </c>
      <c r="B1310" s="40" t="s">
        <v>6816</v>
      </c>
      <c r="C1310" s="8">
        <v>32</v>
      </c>
      <c r="D1310" s="12" t="str">
        <f t="shared" si="20"/>
        <v>[30-40[ ans</v>
      </c>
      <c r="E1310" s="6" t="s">
        <v>6814</v>
      </c>
      <c r="F1310" s="6" t="s">
        <v>1397</v>
      </c>
      <c r="G1310" s="6" t="s">
        <v>1399</v>
      </c>
    </row>
    <row r="1311" spans="1:7" x14ac:dyDescent="0.25">
      <c r="A1311" s="7">
        <v>44035.127391215283</v>
      </c>
      <c r="B1311" s="40" t="s">
        <v>6816</v>
      </c>
      <c r="C1311" s="8">
        <v>39</v>
      </c>
      <c r="D1311" s="12" t="str">
        <f t="shared" si="20"/>
        <v>[30-40[ ans</v>
      </c>
      <c r="E1311" s="6" t="s">
        <v>6814</v>
      </c>
      <c r="F1311" s="6" t="s">
        <v>1395</v>
      </c>
      <c r="G1311" s="6" t="s">
        <v>1396</v>
      </c>
    </row>
    <row r="1312" spans="1:7" x14ac:dyDescent="0.25">
      <c r="A1312" s="7">
        <v>44035.128518865742</v>
      </c>
      <c r="B1312" s="40" t="s">
        <v>6816</v>
      </c>
      <c r="C1312" s="8">
        <v>48</v>
      </c>
      <c r="D1312" s="12" t="str">
        <f t="shared" si="20"/>
        <v>[40-50 [ ans</v>
      </c>
      <c r="E1312" s="6" t="s">
        <v>6814</v>
      </c>
      <c r="F1312" s="6" t="s">
        <v>1397</v>
      </c>
      <c r="G1312" s="6" t="s">
        <v>1396</v>
      </c>
    </row>
    <row r="1313" spans="1:7" x14ac:dyDescent="0.25">
      <c r="A1313" s="7">
        <v>44035.129340196756</v>
      </c>
      <c r="B1313" s="40" t="s">
        <v>6817</v>
      </c>
      <c r="C1313" s="8">
        <v>22</v>
      </c>
      <c r="D1313" s="12" t="str">
        <f t="shared" si="20"/>
        <v>[20-30[ ans</v>
      </c>
      <c r="E1313" s="6" t="s">
        <v>6814</v>
      </c>
      <c r="F1313" s="6" t="s">
        <v>1397</v>
      </c>
      <c r="G1313" s="6" t="s">
        <v>1399</v>
      </c>
    </row>
    <row r="1314" spans="1:7" x14ac:dyDescent="0.25">
      <c r="A1314" s="7">
        <v>44035.130096527777</v>
      </c>
      <c r="B1314" s="40" t="s">
        <v>6816</v>
      </c>
      <c r="C1314" s="8">
        <v>24</v>
      </c>
      <c r="D1314" s="12" t="str">
        <f t="shared" si="20"/>
        <v>[20-30[ ans</v>
      </c>
      <c r="E1314" s="6" t="s">
        <v>6814</v>
      </c>
      <c r="F1314" s="6" t="s">
        <v>1397</v>
      </c>
      <c r="G1314" s="6" t="s">
        <v>1399</v>
      </c>
    </row>
    <row r="1315" spans="1:7" x14ac:dyDescent="0.25">
      <c r="A1315" s="7">
        <v>44035.130824780092</v>
      </c>
      <c r="B1315" s="40" t="s">
        <v>6816</v>
      </c>
      <c r="C1315" s="8">
        <v>39</v>
      </c>
      <c r="D1315" s="12" t="str">
        <f t="shared" si="20"/>
        <v>[30-40[ ans</v>
      </c>
      <c r="E1315" s="6" t="s">
        <v>6814</v>
      </c>
      <c r="F1315" s="6" t="s">
        <v>1397</v>
      </c>
      <c r="G1315" s="6" t="s">
        <v>1400</v>
      </c>
    </row>
    <row r="1316" spans="1:7" x14ac:dyDescent="0.25">
      <c r="A1316" s="7">
        <v>44035.131676469908</v>
      </c>
      <c r="B1316" s="40" t="s">
        <v>6817</v>
      </c>
      <c r="C1316" s="8">
        <v>34</v>
      </c>
      <c r="D1316" s="12" t="str">
        <f t="shared" si="20"/>
        <v>[30-40[ ans</v>
      </c>
      <c r="E1316" s="6" t="s">
        <v>6814</v>
      </c>
      <c r="F1316" s="6" t="s">
        <v>1397</v>
      </c>
      <c r="G1316" s="6" t="s">
        <v>1410</v>
      </c>
    </row>
    <row r="1317" spans="1:7" x14ac:dyDescent="0.25">
      <c r="A1317" s="7">
        <v>44035.132565706022</v>
      </c>
      <c r="B1317" s="40" t="s">
        <v>6816</v>
      </c>
      <c r="C1317" s="8">
        <v>30</v>
      </c>
      <c r="D1317" s="12" t="str">
        <f t="shared" si="20"/>
        <v>[30-40[ ans</v>
      </c>
      <c r="E1317" s="6" t="s">
        <v>6814</v>
      </c>
      <c r="F1317" s="6" t="s">
        <v>1397</v>
      </c>
      <c r="G1317" s="6" t="s">
        <v>1396</v>
      </c>
    </row>
    <row r="1318" spans="1:7" x14ac:dyDescent="0.25">
      <c r="A1318" s="7">
        <v>44035.133586921293</v>
      </c>
      <c r="B1318" s="40" t="s">
        <v>6816</v>
      </c>
      <c r="C1318" s="8">
        <v>34</v>
      </c>
      <c r="D1318" s="12" t="str">
        <f t="shared" si="20"/>
        <v>[30-40[ ans</v>
      </c>
      <c r="E1318" s="6" t="s">
        <v>6814</v>
      </c>
      <c r="F1318" s="6" t="s">
        <v>1395</v>
      </c>
      <c r="G1318" s="6" t="s">
        <v>1400</v>
      </c>
    </row>
    <row r="1319" spans="1:7" x14ac:dyDescent="0.25">
      <c r="A1319" s="7">
        <v>44035.134390694446</v>
      </c>
      <c r="B1319" s="40" t="s">
        <v>6816</v>
      </c>
      <c r="C1319" s="8">
        <v>31</v>
      </c>
      <c r="D1319" s="12" t="str">
        <f t="shared" si="20"/>
        <v>[30-40[ ans</v>
      </c>
      <c r="E1319" s="6" t="s">
        <v>6814</v>
      </c>
      <c r="F1319" s="6" t="s">
        <v>1397</v>
      </c>
      <c r="G1319" s="6" t="s">
        <v>1399</v>
      </c>
    </row>
    <row r="1320" spans="1:7" x14ac:dyDescent="0.25">
      <c r="A1320" s="7">
        <v>44035.135180474535</v>
      </c>
      <c r="B1320" s="40" t="s">
        <v>6816</v>
      </c>
      <c r="C1320" s="8">
        <v>38</v>
      </c>
      <c r="D1320" s="12" t="str">
        <f t="shared" si="20"/>
        <v>[30-40[ ans</v>
      </c>
      <c r="E1320" s="6" t="s">
        <v>6814</v>
      </c>
      <c r="F1320" s="6" t="s">
        <v>1397</v>
      </c>
      <c r="G1320" s="6" t="s">
        <v>1396</v>
      </c>
    </row>
    <row r="1321" spans="1:7" x14ac:dyDescent="0.25">
      <c r="A1321" s="7">
        <v>44035.135881631941</v>
      </c>
      <c r="B1321" s="40" t="s">
        <v>6816</v>
      </c>
      <c r="C1321" s="8">
        <v>25</v>
      </c>
      <c r="D1321" s="12" t="str">
        <f t="shared" si="20"/>
        <v>[20-30[ ans</v>
      </c>
      <c r="E1321" s="6" t="s">
        <v>6814</v>
      </c>
      <c r="F1321" s="6" t="s">
        <v>1395</v>
      </c>
      <c r="G1321" s="6" t="s">
        <v>1399</v>
      </c>
    </row>
    <row r="1322" spans="1:7" x14ac:dyDescent="0.25">
      <c r="A1322" s="7">
        <v>44035.136937824078</v>
      </c>
      <c r="B1322" s="40" t="s">
        <v>6816</v>
      </c>
      <c r="C1322" s="8">
        <v>19</v>
      </c>
      <c r="D1322" s="12" t="str">
        <f t="shared" si="20"/>
        <v xml:space="preserve"> &lt; 20 ans</v>
      </c>
      <c r="E1322" s="6" t="s">
        <v>6814</v>
      </c>
      <c r="F1322" s="6" t="s">
        <v>1397</v>
      </c>
      <c r="G1322" s="6" t="s">
        <v>1399</v>
      </c>
    </row>
    <row r="1323" spans="1:7" x14ac:dyDescent="0.25">
      <c r="A1323" s="7">
        <v>44035.137682233792</v>
      </c>
      <c r="B1323" s="40" t="s">
        <v>6816</v>
      </c>
      <c r="C1323" s="8">
        <v>22</v>
      </c>
      <c r="D1323" s="12" t="str">
        <f t="shared" si="20"/>
        <v>[20-30[ ans</v>
      </c>
      <c r="E1323" s="6" t="s">
        <v>6814</v>
      </c>
      <c r="F1323" s="6" t="s">
        <v>1395</v>
      </c>
      <c r="G1323" s="6" t="s">
        <v>1399</v>
      </c>
    </row>
    <row r="1324" spans="1:7" x14ac:dyDescent="0.25">
      <c r="A1324" s="7">
        <v>44035.138402743054</v>
      </c>
      <c r="B1324" s="40" t="s">
        <v>6816</v>
      </c>
      <c r="C1324" s="8">
        <v>19</v>
      </c>
      <c r="D1324" s="12" t="str">
        <f t="shared" si="20"/>
        <v xml:space="preserve"> &lt; 20 ans</v>
      </c>
      <c r="E1324" s="6" t="s">
        <v>6814</v>
      </c>
      <c r="F1324" s="6" t="s">
        <v>1398</v>
      </c>
      <c r="G1324" s="6" t="s">
        <v>1396</v>
      </c>
    </row>
    <row r="1325" spans="1:7" x14ac:dyDescent="0.25">
      <c r="A1325" s="7">
        <v>44035.139128032402</v>
      </c>
      <c r="B1325" s="40" t="s">
        <v>6816</v>
      </c>
      <c r="C1325" s="8">
        <v>18</v>
      </c>
      <c r="D1325" s="12" t="str">
        <f t="shared" si="20"/>
        <v xml:space="preserve"> &lt; 20 ans</v>
      </c>
      <c r="E1325" s="6" t="s">
        <v>6814</v>
      </c>
      <c r="F1325" s="6" t="s">
        <v>1397</v>
      </c>
      <c r="G1325" s="6" t="s">
        <v>1399</v>
      </c>
    </row>
    <row r="1326" spans="1:7" x14ac:dyDescent="0.25">
      <c r="A1326" s="7">
        <v>44035.140015196761</v>
      </c>
      <c r="B1326" s="40" t="s">
        <v>6816</v>
      </c>
      <c r="C1326" s="8">
        <v>23</v>
      </c>
      <c r="D1326" s="12" t="str">
        <f t="shared" si="20"/>
        <v>[20-30[ ans</v>
      </c>
      <c r="E1326" s="6" t="s">
        <v>6814</v>
      </c>
      <c r="F1326" s="6" t="s">
        <v>1397</v>
      </c>
      <c r="G1326" s="6" t="s">
        <v>1396</v>
      </c>
    </row>
    <row r="1327" spans="1:7" x14ac:dyDescent="0.25">
      <c r="A1327" s="7">
        <v>44035.140673715279</v>
      </c>
      <c r="B1327" s="40" t="s">
        <v>6816</v>
      </c>
      <c r="C1327" s="8">
        <v>24</v>
      </c>
      <c r="D1327" s="12" t="str">
        <f t="shared" si="20"/>
        <v>[20-30[ ans</v>
      </c>
      <c r="E1327" s="6" t="s">
        <v>6814</v>
      </c>
      <c r="F1327" s="6" t="s">
        <v>1395</v>
      </c>
      <c r="G1327" s="6" t="s">
        <v>1396</v>
      </c>
    </row>
    <row r="1328" spans="1:7" x14ac:dyDescent="0.25">
      <c r="A1328" s="7">
        <v>44035.142545486116</v>
      </c>
      <c r="B1328" s="40" t="s">
        <v>6817</v>
      </c>
      <c r="C1328" s="8">
        <v>25</v>
      </c>
      <c r="D1328" s="12" t="str">
        <f t="shared" si="20"/>
        <v>[20-30[ ans</v>
      </c>
      <c r="E1328" s="6" t="s">
        <v>6814</v>
      </c>
      <c r="F1328" s="6" t="s">
        <v>1397</v>
      </c>
      <c r="G1328" s="6" t="s">
        <v>1399</v>
      </c>
    </row>
    <row r="1329" spans="1:7" x14ac:dyDescent="0.25">
      <c r="A1329" s="7">
        <v>44035.143170474534</v>
      </c>
      <c r="B1329" s="40" t="s">
        <v>6816</v>
      </c>
      <c r="C1329" s="8">
        <v>31</v>
      </c>
      <c r="D1329" s="12" t="str">
        <f t="shared" si="20"/>
        <v>[30-40[ ans</v>
      </c>
      <c r="E1329" s="6" t="s">
        <v>6814</v>
      </c>
      <c r="F1329" s="6" t="s">
        <v>1395</v>
      </c>
      <c r="G1329" s="6" t="s">
        <v>1396</v>
      </c>
    </row>
    <row r="1330" spans="1:7" x14ac:dyDescent="0.25">
      <c r="A1330" s="7">
        <v>44035.143861932869</v>
      </c>
      <c r="B1330" s="40" t="s">
        <v>6816</v>
      </c>
      <c r="C1330" s="8">
        <v>37</v>
      </c>
      <c r="D1330" s="12" t="str">
        <f t="shared" si="20"/>
        <v>[30-40[ ans</v>
      </c>
      <c r="E1330" s="6" t="s">
        <v>6814</v>
      </c>
      <c r="F1330" s="6" t="s">
        <v>1398</v>
      </c>
      <c r="G1330" s="6" t="s">
        <v>1396</v>
      </c>
    </row>
    <row r="1331" spans="1:7" x14ac:dyDescent="0.25">
      <c r="A1331" s="7">
        <v>44035.145123935188</v>
      </c>
      <c r="B1331" s="40" t="s">
        <v>6816</v>
      </c>
      <c r="C1331" s="8">
        <v>37</v>
      </c>
      <c r="D1331" s="12" t="str">
        <f t="shared" si="20"/>
        <v>[30-40[ ans</v>
      </c>
      <c r="E1331" s="6" t="s">
        <v>6814</v>
      </c>
      <c r="F1331" s="6" t="s">
        <v>1397</v>
      </c>
      <c r="G1331" s="6" t="s">
        <v>1400</v>
      </c>
    </row>
    <row r="1332" spans="1:7" x14ac:dyDescent="0.25">
      <c r="A1332" s="7">
        <v>44035.145900717587</v>
      </c>
      <c r="B1332" s="40" t="s">
        <v>6816</v>
      </c>
      <c r="C1332" s="8">
        <v>30</v>
      </c>
      <c r="D1332" s="12" t="str">
        <f t="shared" si="20"/>
        <v>[30-40[ ans</v>
      </c>
      <c r="E1332" s="6" t="s">
        <v>6814</v>
      </c>
      <c r="F1332" s="6" t="s">
        <v>1397</v>
      </c>
      <c r="G1332" s="6" t="s">
        <v>1399</v>
      </c>
    </row>
    <row r="1333" spans="1:7" x14ac:dyDescent="0.25">
      <c r="A1333" s="7">
        <v>44035.147381736111</v>
      </c>
      <c r="B1333" s="40" t="s">
        <v>6816</v>
      </c>
      <c r="C1333" s="8">
        <v>32</v>
      </c>
      <c r="D1333" s="12" t="str">
        <f t="shared" si="20"/>
        <v>[30-40[ ans</v>
      </c>
      <c r="E1333" s="6" t="s">
        <v>6814</v>
      </c>
      <c r="F1333" s="6" t="s">
        <v>1398</v>
      </c>
      <c r="G1333" s="6" t="s">
        <v>1396</v>
      </c>
    </row>
    <row r="1334" spans="1:7" x14ac:dyDescent="0.25">
      <c r="A1334" s="7">
        <v>44035.14806619213</v>
      </c>
      <c r="B1334" s="40" t="s">
        <v>6816</v>
      </c>
      <c r="C1334" s="8">
        <v>33</v>
      </c>
      <c r="D1334" s="12" t="str">
        <f t="shared" si="20"/>
        <v>[30-40[ ans</v>
      </c>
      <c r="E1334" s="6" t="s">
        <v>6814</v>
      </c>
      <c r="F1334" s="6" t="s">
        <v>1398</v>
      </c>
      <c r="G1334" s="6" t="s">
        <v>1396</v>
      </c>
    </row>
    <row r="1335" spans="1:7" x14ac:dyDescent="0.25">
      <c r="A1335" s="7">
        <v>44035.148795648143</v>
      </c>
      <c r="B1335" s="40" t="s">
        <v>6816</v>
      </c>
      <c r="C1335" s="8">
        <v>34</v>
      </c>
      <c r="D1335" s="12" t="str">
        <f t="shared" si="20"/>
        <v>[30-40[ ans</v>
      </c>
      <c r="E1335" s="6" t="s">
        <v>6814</v>
      </c>
      <c r="F1335" s="6" t="s">
        <v>1398</v>
      </c>
      <c r="G1335" s="6" t="s">
        <v>1396</v>
      </c>
    </row>
    <row r="1336" spans="1:7" x14ac:dyDescent="0.25">
      <c r="A1336" s="7">
        <v>44035.149476307866</v>
      </c>
      <c r="B1336" s="40" t="s">
        <v>6816</v>
      </c>
      <c r="C1336" s="8">
        <v>29</v>
      </c>
      <c r="D1336" s="12" t="str">
        <f t="shared" si="20"/>
        <v>[20-30[ ans</v>
      </c>
      <c r="E1336" s="6" t="s">
        <v>6814</v>
      </c>
      <c r="F1336" s="6" t="s">
        <v>1398</v>
      </c>
      <c r="G1336" s="6" t="s">
        <v>1396</v>
      </c>
    </row>
    <row r="1337" spans="1:7" x14ac:dyDescent="0.25">
      <c r="A1337" s="7">
        <v>44035.150180196761</v>
      </c>
      <c r="B1337" s="40" t="s">
        <v>6816</v>
      </c>
      <c r="C1337" s="8">
        <v>38</v>
      </c>
      <c r="D1337" s="12" t="str">
        <f t="shared" si="20"/>
        <v>[30-40[ ans</v>
      </c>
      <c r="E1337" s="6" t="s">
        <v>6814</v>
      </c>
      <c r="F1337" s="6" t="s">
        <v>1398</v>
      </c>
      <c r="G1337" s="6" t="s">
        <v>1396</v>
      </c>
    </row>
    <row r="1338" spans="1:7" x14ac:dyDescent="0.25">
      <c r="A1338" s="7">
        <v>44035.15080206019</v>
      </c>
      <c r="B1338" s="40" t="s">
        <v>6816</v>
      </c>
      <c r="C1338" s="8">
        <v>35</v>
      </c>
      <c r="D1338" s="12" t="str">
        <f t="shared" si="20"/>
        <v>[30-40[ ans</v>
      </c>
      <c r="E1338" s="6" t="s">
        <v>6814</v>
      </c>
      <c r="F1338" s="6" t="s">
        <v>1397</v>
      </c>
      <c r="G1338" s="6" t="s">
        <v>1410</v>
      </c>
    </row>
    <row r="1339" spans="1:7" x14ac:dyDescent="0.25">
      <c r="A1339" s="7">
        <v>44035.151376851849</v>
      </c>
      <c r="B1339" s="40" t="s">
        <v>6816</v>
      </c>
      <c r="C1339" s="8">
        <v>29</v>
      </c>
      <c r="D1339" s="12" t="str">
        <f t="shared" si="20"/>
        <v>[20-30[ ans</v>
      </c>
      <c r="E1339" s="6" t="s">
        <v>6814</v>
      </c>
      <c r="F1339" s="6" t="s">
        <v>1395</v>
      </c>
      <c r="G1339" s="6" t="s">
        <v>1396</v>
      </c>
    </row>
    <row r="1340" spans="1:7" x14ac:dyDescent="0.25">
      <c r="A1340" s="7">
        <v>44035.152132337964</v>
      </c>
      <c r="B1340" s="40" t="s">
        <v>6816</v>
      </c>
      <c r="C1340" s="8">
        <v>39</v>
      </c>
      <c r="D1340" s="12" t="str">
        <f t="shared" si="20"/>
        <v>[30-40[ ans</v>
      </c>
      <c r="E1340" s="6" t="s">
        <v>6814</v>
      </c>
      <c r="F1340" s="6" t="s">
        <v>1398</v>
      </c>
      <c r="G1340" s="6" t="s">
        <v>1396</v>
      </c>
    </row>
    <row r="1341" spans="1:7" x14ac:dyDescent="0.25">
      <c r="A1341" s="7">
        <v>44035.152853703708</v>
      </c>
      <c r="B1341" s="40" t="s">
        <v>6816</v>
      </c>
      <c r="C1341" s="8">
        <v>42</v>
      </c>
      <c r="D1341" s="12" t="str">
        <f t="shared" si="20"/>
        <v>[40-50 [ ans</v>
      </c>
      <c r="E1341" s="6" t="s">
        <v>6814</v>
      </c>
      <c r="F1341" s="6" t="s">
        <v>1397</v>
      </c>
      <c r="G1341" s="6" t="s">
        <v>1399</v>
      </c>
    </row>
    <row r="1342" spans="1:7" x14ac:dyDescent="0.25">
      <c r="A1342" s="7">
        <v>44035.153701284726</v>
      </c>
      <c r="B1342" s="40" t="s">
        <v>6816</v>
      </c>
      <c r="C1342" s="8">
        <v>38</v>
      </c>
      <c r="D1342" s="12" t="str">
        <f t="shared" si="20"/>
        <v>[30-40[ ans</v>
      </c>
      <c r="E1342" s="6" t="s">
        <v>6815</v>
      </c>
      <c r="F1342" s="6" t="s">
        <v>1404</v>
      </c>
      <c r="G1342" s="6" t="s">
        <v>1396</v>
      </c>
    </row>
    <row r="1343" spans="1:7" x14ac:dyDescent="0.25">
      <c r="A1343" s="7">
        <v>44035.154507094907</v>
      </c>
      <c r="B1343" s="40" t="s">
        <v>6816</v>
      </c>
      <c r="C1343" s="8">
        <v>41</v>
      </c>
      <c r="D1343" s="12" t="str">
        <f t="shared" si="20"/>
        <v>[40-50 [ ans</v>
      </c>
      <c r="E1343" s="6" t="s">
        <v>6814</v>
      </c>
      <c r="F1343" s="6" t="s">
        <v>1397</v>
      </c>
      <c r="G1343" s="6" t="s">
        <v>1400</v>
      </c>
    </row>
    <row r="1344" spans="1:7" x14ac:dyDescent="0.25">
      <c r="A1344" s="7">
        <v>44035.155777349537</v>
      </c>
      <c r="B1344" s="40" t="s">
        <v>6816</v>
      </c>
      <c r="C1344" s="8">
        <v>35</v>
      </c>
      <c r="D1344" s="12" t="str">
        <f t="shared" si="20"/>
        <v>[30-40[ ans</v>
      </c>
      <c r="E1344" s="6" t="s">
        <v>6814</v>
      </c>
      <c r="F1344" s="6" t="s">
        <v>1398</v>
      </c>
      <c r="G1344" s="6" t="s">
        <v>1399</v>
      </c>
    </row>
    <row r="1345" spans="1:7" x14ac:dyDescent="0.25">
      <c r="A1345" s="7">
        <v>44035.156520937497</v>
      </c>
      <c r="B1345" s="40" t="s">
        <v>6816</v>
      </c>
      <c r="C1345" s="8">
        <v>40</v>
      </c>
      <c r="D1345" s="12" t="str">
        <f t="shared" si="20"/>
        <v>[40-50 [ ans</v>
      </c>
      <c r="E1345" s="6" t="s">
        <v>6814</v>
      </c>
      <c r="F1345" s="6" t="s">
        <v>1397</v>
      </c>
      <c r="G1345" s="6" t="s">
        <v>1396</v>
      </c>
    </row>
    <row r="1346" spans="1:7" x14ac:dyDescent="0.25">
      <c r="A1346" s="7">
        <v>44035.403715115739</v>
      </c>
      <c r="B1346" s="40" t="s">
        <v>6817</v>
      </c>
      <c r="C1346" s="8">
        <v>41</v>
      </c>
      <c r="D1346" s="12" t="str">
        <f t="shared" si="20"/>
        <v>[40-50 [ ans</v>
      </c>
      <c r="E1346" s="6" t="s">
        <v>6815</v>
      </c>
      <c r="F1346" s="6" t="s">
        <v>1395</v>
      </c>
      <c r="G1346" s="6" t="s">
        <v>1396</v>
      </c>
    </row>
    <row r="1347" spans="1:7" x14ac:dyDescent="0.25">
      <c r="A1347" s="7">
        <v>44035.4044259375</v>
      </c>
      <c r="B1347" s="40" t="s">
        <v>6816</v>
      </c>
      <c r="C1347" s="8">
        <v>19</v>
      </c>
      <c r="D1347" s="12" t="str">
        <f t="shared" ref="D1347:D1410" si="21">IF(C1347&lt;20," &lt; 20 ans", IF(C1347&lt;30,"[20-30[ ans",IF(C1347&lt;40,"[30-40[ ans",IF(C1347&lt;50,"[40-50 [ ans",IF(C1347&lt;60, "[50-60 [ ans","&gt; 60 ans")))))</f>
        <v xml:space="preserve"> &lt; 20 ans</v>
      </c>
      <c r="E1347" s="6" t="s">
        <v>6814</v>
      </c>
      <c r="F1347" s="6" t="s">
        <v>1395</v>
      </c>
      <c r="G1347" s="6" t="s">
        <v>1396</v>
      </c>
    </row>
    <row r="1348" spans="1:7" x14ac:dyDescent="0.25">
      <c r="A1348" s="7">
        <v>44035.405246631941</v>
      </c>
      <c r="B1348" s="40" t="s">
        <v>6816</v>
      </c>
      <c r="C1348" s="8">
        <v>40</v>
      </c>
      <c r="D1348" s="12" t="str">
        <f t="shared" si="21"/>
        <v>[40-50 [ ans</v>
      </c>
      <c r="E1348" s="6" t="s">
        <v>6814</v>
      </c>
      <c r="F1348" s="6" t="s">
        <v>1395</v>
      </c>
      <c r="G1348" s="6" t="s">
        <v>1396</v>
      </c>
    </row>
    <row r="1349" spans="1:7" x14ac:dyDescent="0.25">
      <c r="A1349" s="7">
        <v>44035.406053935185</v>
      </c>
      <c r="B1349" s="40" t="s">
        <v>6816</v>
      </c>
      <c r="C1349" s="8">
        <v>27</v>
      </c>
      <c r="D1349" s="12" t="str">
        <f t="shared" si="21"/>
        <v>[20-30[ ans</v>
      </c>
      <c r="E1349" s="6" t="s">
        <v>6814</v>
      </c>
      <c r="F1349" s="6" t="s">
        <v>1397</v>
      </c>
      <c r="G1349" s="6" t="s">
        <v>1399</v>
      </c>
    </row>
    <row r="1350" spans="1:7" x14ac:dyDescent="0.25">
      <c r="A1350" s="7">
        <v>44035.406947314812</v>
      </c>
      <c r="B1350" s="40" t="s">
        <v>6816</v>
      </c>
      <c r="C1350" s="8">
        <v>33</v>
      </c>
      <c r="D1350" s="12" t="str">
        <f t="shared" si="21"/>
        <v>[30-40[ ans</v>
      </c>
      <c r="E1350" s="6" t="s">
        <v>6814</v>
      </c>
      <c r="F1350" s="6" t="s">
        <v>1397</v>
      </c>
      <c r="G1350" s="6" t="s">
        <v>1396</v>
      </c>
    </row>
    <row r="1351" spans="1:7" x14ac:dyDescent="0.25">
      <c r="A1351" s="7">
        <v>44035.410776365738</v>
      </c>
      <c r="B1351" s="40" t="s">
        <v>6816</v>
      </c>
      <c r="C1351" s="8">
        <v>24</v>
      </c>
      <c r="D1351" s="12" t="str">
        <f t="shared" si="21"/>
        <v>[20-30[ ans</v>
      </c>
      <c r="E1351" s="6" t="s">
        <v>6814</v>
      </c>
      <c r="F1351" s="6" t="s">
        <v>1395</v>
      </c>
      <c r="G1351" s="6" t="s">
        <v>1396</v>
      </c>
    </row>
    <row r="1352" spans="1:7" x14ac:dyDescent="0.25">
      <c r="A1352" s="7">
        <v>44035.411858576394</v>
      </c>
      <c r="B1352" s="40" t="s">
        <v>6816</v>
      </c>
      <c r="C1352" s="8">
        <v>20</v>
      </c>
      <c r="D1352" s="12" t="str">
        <f t="shared" si="21"/>
        <v>[20-30[ ans</v>
      </c>
      <c r="E1352" s="6" t="s">
        <v>6814</v>
      </c>
      <c r="F1352" s="6" t="s">
        <v>1395</v>
      </c>
      <c r="G1352" s="6" t="s">
        <v>1396</v>
      </c>
    </row>
    <row r="1353" spans="1:7" x14ac:dyDescent="0.25">
      <c r="A1353" s="7">
        <v>44035.480291435189</v>
      </c>
      <c r="B1353" s="40" t="s">
        <v>6816</v>
      </c>
      <c r="C1353" s="8">
        <v>19</v>
      </c>
      <c r="D1353" s="12" t="str">
        <f t="shared" si="21"/>
        <v xml:space="preserve"> &lt; 20 ans</v>
      </c>
      <c r="E1353" s="6" t="s">
        <v>6814</v>
      </c>
      <c r="F1353" s="6" t="s">
        <v>1397</v>
      </c>
      <c r="G1353" s="6" t="s">
        <v>1396</v>
      </c>
    </row>
    <row r="1354" spans="1:7" x14ac:dyDescent="0.25">
      <c r="A1354" s="7">
        <v>44035.481234699073</v>
      </c>
      <c r="B1354" s="40" t="s">
        <v>6816</v>
      </c>
      <c r="C1354" s="8">
        <v>19</v>
      </c>
      <c r="D1354" s="12" t="str">
        <f t="shared" si="21"/>
        <v xml:space="preserve"> &lt; 20 ans</v>
      </c>
      <c r="E1354" s="6" t="s">
        <v>6814</v>
      </c>
      <c r="F1354" s="6" t="s">
        <v>1397</v>
      </c>
      <c r="G1354" s="6" t="s">
        <v>1400</v>
      </c>
    </row>
    <row r="1355" spans="1:7" x14ac:dyDescent="0.25">
      <c r="A1355" s="7">
        <v>44035.482084363422</v>
      </c>
      <c r="B1355" s="40" t="s">
        <v>6816</v>
      </c>
      <c r="C1355" s="8">
        <v>19</v>
      </c>
      <c r="D1355" s="12" t="str">
        <f t="shared" si="21"/>
        <v xml:space="preserve"> &lt; 20 ans</v>
      </c>
      <c r="E1355" s="6" t="s">
        <v>6814</v>
      </c>
      <c r="F1355" s="6" t="s">
        <v>1398</v>
      </c>
      <c r="G1355" s="6" t="s">
        <v>1396</v>
      </c>
    </row>
    <row r="1356" spans="1:7" x14ac:dyDescent="0.25">
      <c r="A1356" s="7">
        <v>44035.483164803241</v>
      </c>
      <c r="B1356" s="40" t="s">
        <v>6816</v>
      </c>
      <c r="C1356" s="8">
        <v>19</v>
      </c>
      <c r="D1356" s="12" t="str">
        <f t="shared" si="21"/>
        <v xml:space="preserve"> &lt; 20 ans</v>
      </c>
      <c r="E1356" s="6" t="s">
        <v>6814</v>
      </c>
      <c r="F1356" s="6" t="s">
        <v>1397</v>
      </c>
      <c r="G1356" s="6" t="s">
        <v>1400</v>
      </c>
    </row>
    <row r="1357" spans="1:7" x14ac:dyDescent="0.25">
      <c r="A1357" s="7">
        <v>44035.484887847226</v>
      </c>
      <c r="B1357" s="40" t="s">
        <v>6816</v>
      </c>
      <c r="C1357" s="8">
        <v>42</v>
      </c>
      <c r="D1357" s="12" t="str">
        <f t="shared" si="21"/>
        <v>[40-50 [ ans</v>
      </c>
      <c r="E1357" s="6" t="s">
        <v>6814</v>
      </c>
      <c r="F1357" s="6" t="s">
        <v>1398</v>
      </c>
      <c r="G1357" s="6" t="s">
        <v>1396</v>
      </c>
    </row>
    <row r="1358" spans="1:7" x14ac:dyDescent="0.25">
      <c r="A1358" s="7">
        <v>44035.485659861108</v>
      </c>
      <c r="B1358" s="40" t="s">
        <v>6816</v>
      </c>
      <c r="C1358" s="8">
        <v>41</v>
      </c>
      <c r="D1358" s="12" t="str">
        <f t="shared" si="21"/>
        <v>[40-50 [ ans</v>
      </c>
      <c r="E1358" s="6" t="s">
        <v>6814</v>
      </c>
      <c r="F1358" s="6" t="s">
        <v>1397</v>
      </c>
      <c r="G1358" s="6" t="s">
        <v>1396</v>
      </c>
    </row>
    <row r="1359" spans="1:7" x14ac:dyDescent="0.25">
      <c r="A1359" s="7">
        <v>44035.485731145833</v>
      </c>
      <c r="B1359" s="40" t="s">
        <v>6816</v>
      </c>
      <c r="C1359" s="8">
        <v>0</v>
      </c>
      <c r="D1359" s="12" t="str">
        <f t="shared" si="21"/>
        <v xml:space="preserve"> &lt; 20 ans</v>
      </c>
      <c r="E1359" s="6" t="s">
        <v>6814</v>
      </c>
      <c r="F1359" s="6" t="s">
        <v>1397</v>
      </c>
      <c r="G1359" s="6" t="s">
        <v>1396</v>
      </c>
    </row>
    <row r="1360" spans="1:7" x14ac:dyDescent="0.25">
      <c r="A1360" s="7">
        <v>44035.486578865741</v>
      </c>
      <c r="B1360" s="40" t="s">
        <v>6816</v>
      </c>
      <c r="C1360" s="8">
        <v>29</v>
      </c>
      <c r="D1360" s="12" t="str">
        <f t="shared" si="21"/>
        <v>[20-30[ ans</v>
      </c>
      <c r="E1360" s="6" t="s">
        <v>6814</v>
      </c>
      <c r="F1360" s="6" t="s">
        <v>1398</v>
      </c>
      <c r="G1360" s="6" t="s">
        <v>1396</v>
      </c>
    </row>
    <row r="1361" spans="1:7" x14ac:dyDescent="0.25">
      <c r="A1361" s="7">
        <v>44035.486842430561</v>
      </c>
      <c r="B1361" s="40" t="s">
        <v>6816</v>
      </c>
      <c r="C1361" s="8">
        <v>24</v>
      </c>
      <c r="D1361" s="12" t="str">
        <f t="shared" si="21"/>
        <v>[20-30[ ans</v>
      </c>
      <c r="E1361" s="6" t="s">
        <v>6814</v>
      </c>
      <c r="F1361" s="6" t="s">
        <v>1397</v>
      </c>
      <c r="G1361" s="6" t="s">
        <v>1396</v>
      </c>
    </row>
    <row r="1362" spans="1:7" x14ac:dyDescent="0.25">
      <c r="A1362" s="7">
        <v>44035.48738421296</v>
      </c>
      <c r="B1362" s="40" t="s">
        <v>6816</v>
      </c>
      <c r="C1362" s="8">
        <v>20</v>
      </c>
      <c r="D1362" s="12" t="str">
        <f t="shared" si="21"/>
        <v>[20-30[ ans</v>
      </c>
      <c r="E1362" s="6" t="s">
        <v>6814</v>
      </c>
      <c r="F1362" s="6" t="s">
        <v>1398</v>
      </c>
      <c r="G1362" s="6" t="s">
        <v>1396</v>
      </c>
    </row>
    <row r="1363" spans="1:7" x14ac:dyDescent="0.25">
      <c r="A1363" s="7">
        <v>44035.488343900462</v>
      </c>
      <c r="B1363" s="40" t="s">
        <v>6816</v>
      </c>
      <c r="C1363" s="8">
        <v>25</v>
      </c>
      <c r="D1363" s="12" t="str">
        <f t="shared" si="21"/>
        <v>[20-30[ ans</v>
      </c>
      <c r="E1363" s="6" t="s">
        <v>6814</v>
      </c>
      <c r="F1363" s="6" t="s">
        <v>1404</v>
      </c>
      <c r="G1363" s="6" t="s">
        <v>1396</v>
      </c>
    </row>
    <row r="1364" spans="1:7" x14ac:dyDescent="0.25">
      <c r="A1364" s="7">
        <v>44035.48873675926</v>
      </c>
      <c r="B1364" s="40" t="s">
        <v>6816</v>
      </c>
      <c r="C1364" s="8">
        <v>28</v>
      </c>
      <c r="D1364" s="12" t="str">
        <f t="shared" si="21"/>
        <v>[20-30[ ans</v>
      </c>
      <c r="E1364" s="6" t="s">
        <v>6814</v>
      </c>
      <c r="F1364" s="6" t="s">
        <v>1395</v>
      </c>
      <c r="G1364" s="6" t="s">
        <v>1396</v>
      </c>
    </row>
    <row r="1365" spans="1:7" x14ac:dyDescent="0.25">
      <c r="A1365" s="7">
        <v>44035.489783969912</v>
      </c>
      <c r="B1365" s="40" t="s">
        <v>6816</v>
      </c>
      <c r="C1365" s="8">
        <v>35</v>
      </c>
      <c r="D1365" s="12" t="str">
        <f t="shared" si="21"/>
        <v>[30-40[ ans</v>
      </c>
      <c r="E1365" s="6" t="s">
        <v>6814</v>
      </c>
      <c r="F1365" s="6" t="s">
        <v>1397</v>
      </c>
      <c r="G1365" s="6" t="s">
        <v>1399</v>
      </c>
    </row>
    <row r="1366" spans="1:7" x14ac:dyDescent="0.25">
      <c r="A1366" s="7">
        <v>44035.490413518521</v>
      </c>
      <c r="B1366" s="40" t="s">
        <v>6816</v>
      </c>
      <c r="C1366" s="8">
        <v>0</v>
      </c>
      <c r="D1366" s="12" t="str">
        <f t="shared" si="21"/>
        <v xml:space="preserve"> &lt; 20 ans</v>
      </c>
      <c r="E1366" s="40" t="s">
        <v>6058</v>
      </c>
      <c r="F1366" s="6" t="s">
        <v>1397</v>
      </c>
      <c r="G1366" s="6" t="s">
        <v>1396</v>
      </c>
    </row>
    <row r="1367" spans="1:7" x14ac:dyDescent="0.25">
      <c r="A1367" s="7">
        <v>44035.49144510417</v>
      </c>
      <c r="B1367" s="40" t="s">
        <v>6816</v>
      </c>
      <c r="C1367" s="8">
        <v>40</v>
      </c>
      <c r="D1367" s="12" t="str">
        <f t="shared" si="21"/>
        <v>[40-50 [ ans</v>
      </c>
      <c r="E1367" s="6" t="s">
        <v>6814</v>
      </c>
      <c r="F1367" s="6" t="s">
        <v>1395</v>
      </c>
      <c r="G1367" s="6" t="s">
        <v>1400</v>
      </c>
    </row>
    <row r="1368" spans="1:7" x14ac:dyDescent="0.25">
      <c r="A1368" s="7">
        <v>44035.49215539352</v>
      </c>
      <c r="B1368" s="40" t="s">
        <v>6816</v>
      </c>
      <c r="C1368" s="8">
        <v>25</v>
      </c>
      <c r="D1368" s="12" t="str">
        <f t="shared" si="21"/>
        <v>[20-30[ ans</v>
      </c>
      <c r="E1368" s="6" t="s">
        <v>6814</v>
      </c>
      <c r="F1368" s="6" t="s">
        <v>1398</v>
      </c>
      <c r="G1368" s="6" t="s">
        <v>1399</v>
      </c>
    </row>
    <row r="1369" spans="1:7" x14ac:dyDescent="0.25">
      <c r="A1369" s="7">
        <v>44035.492913703703</v>
      </c>
      <c r="B1369" s="40" t="s">
        <v>6816</v>
      </c>
      <c r="C1369" s="8">
        <v>26</v>
      </c>
      <c r="D1369" s="12" t="str">
        <f t="shared" si="21"/>
        <v>[20-30[ ans</v>
      </c>
      <c r="E1369" s="6" t="s">
        <v>6814</v>
      </c>
      <c r="F1369" s="6" t="s">
        <v>1397</v>
      </c>
      <c r="G1369" s="6" t="s">
        <v>1396</v>
      </c>
    </row>
    <row r="1370" spans="1:7" x14ac:dyDescent="0.25">
      <c r="A1370" s="7">
        <v>44035.505801145831</v>
      </c>
      <c r="B1370" s="40" t="s">
        <v>6816</v>
      </c>
      <c r="C1370" s="8">
        <v>20</v>
      </c>
      <c r="D1370" s="12" t="str">
        <f t="shared" si="21"/>
        <v>[20-30[ ans</v>
      </c>
      <c r="E1370" s="6" t="s">
        <v>6814</v>
      </c>
      <c r="F1370" s="6" t="s">
        <v>1398</v>
      </c>
      <c r="G1370" s="6" t="s">
        <v>1396</v>
      </c>
    </row>
    <row r="1371" spans="1:7" x14ac:dyDescent="0.25">
      <c r="A1371" s="7">
        <v>44035.506441956022</v>
      </c>
      <c r="B1371" s="40" t="s">
        <v>6816</v>
      </c>
      <c r="C1371" s="8">
        <v>25</v>
      </c>
      <c r="D1371" s="12" t="str">
        <f t="shared" si="21"/>
        <v>[20-30[ ans</v>
      </c>
      <c r="E1371" s="6" t="s">
        <v>6814</v>
      </c>
      <c r="F1371" s="6" t="s">
        <v>1404</v>
      </c>
      <c r="G1371" s="6" t="s">
        <v>1396</v>
      </c>
    </row>
    <row r="1372" spans="1:7" x14ac:dyDescent="0.25">
      <c r="A1372" s="7">
        <v>44035.507030185181</v>
      </c>
      <c r="B1372" s="40" t="s">
        <v>6816</v>
      </c>
      <c r="C1372" s="8">
        <v>18</v>
      </c>
      <c r="D1372" s="12" t="str">
        <f t="shared" si="21"/>
        <v xml:space="preserve"> &lt; 20 ans</v>
      </c>
      <c r="E1372" s="6" t="s">
        <v>6814</v>
      </c>
      <c r="F1372" s="6" t="s">
        <v>1397</v>
      </c>
      <c r="G1372" s="6" t="s">
        <v>1396</v>
      </c>
    </row>
    <row r="1373" spans="1:7" x14ac:dyDescent="0.25">
      <c r="A1373" s="7">
        <v>44035.507668032413</v>
      </c>
      <c r="B1373" s="40" t="s">
        <v>6816</v>
      </c>
      <c r="C1373" s="8">
        <v>25</v>
      </c>
      <c r="D1373" s="12" t="str">
        <f t="shared" si="21"/>
        <v>[20-30[ ans</v>
      </c>
      <c r="E1373" s="6" t="s">
        <v>6814</v>
      </c>
      <c r="F1373" s="6" t="s">
        <v>1395</v>
      </c>
      <c r="G1373" s="6" t="s">
        <v>1399</v>
      </c>
    </row>
    <row r="1374" spans="1:7" x14ac:dyDescent="0.25">
      <c r="A1374" s="7">
        <v>44035.508378125</v>
      </c>
      <c r="B1374" s="40" t="s">
        <v>6816</v>
      </c>
      <c r="C1374" s="8">
        <v>41</v>
      </c>
      <c r="D1374" s="12" t="str">
        <f t="shared" si="21"/>
        <v>[40-50 [ ans</v>
      </c>
      <c r="E1374" s="6" t="s">
        <v>6814</v>
      </c>
      <c r="F1374" s="6" t="s">
        <v>1398</v>
      </c>
      <c r="G1374" s="6" t="s">
        <v>1396</v>
      </c>
    </row>
    <row r="1375" spans="1:7" x14ac:dyDescent="0.25">
      <c r="A1375" s="7">
        <v>44035.509130092592</v>
      </c>
      <c r="B1375" s="40" t="s">
        <v>6816</v>
      </c>
      <c r="C1375" s="8">
        <v>37</v>
      </c>
      <c r="D1375" s="12" t="str">
        <f t="shared" si="21"/>
        <v>[30-40[ ans</v>
      </c>
      <c r="E1375" s="6" t="s">
        <v>6814</v>
      </c>
      <c r="F1375" s="6" t="s">
        <v>1398</v>
      </c>
      <c r="G1375" s="6" t="s">
        <v>1396</v>
      </c>
    </row>
    <row r="1376" spans="1:7" x14ac:dyDescent="0.25">
      <c r="A1376" s="7">
        <v>44035.509924988422</v>
      </c>
      <c r="B1376" s="40" t="s">
        <v>6816</v>
      </c>
      <c r="C1376" s="8">
        <v>36</v>
      </c>
      <c r="D1376" s="12" t="str">
        <f t="shared" si="21"/>
        <v>[30-40[ ans</v>
      </c>
      <c r="E1376" s="6" t="s">
        <v>6814</v>
      </c>
      <c r="F1376" s="6" t="s">
        <v>1402</v>
      </c>
      <c r="G1376" s="6" t="s">
        <v>1396</v>
      </c>
    </row>
    <row r="1377" spans="1:7" x14ac:dyDescent="0.25">
      <c r="A1377" s="7">
        <v>44035.510802500001</v>
      </c>
      <c r="B1377" s="40" t="s">
        <v>6816</v>
      </c>
      <c r="C1377" s="8">
        <v>31</v>
      </c>
      <c r="D1377" s="12" t="str">
        <f t="shared" si="21"/>
        <v>[30-40[ ans</v>
      </c>
      <c r="E1377" s="6" t="s">
        <v>6815</v>
      </c>
      <c r="F1377" s="6" t="s">
        <v>1395</v>
      </c>
      <c r="G1377" s="6" t="s">
        <v>1400</v>
      </c>
    </row>
    <row r="1378" spans="1:7" x14ac:dyDescent="0.25">
      <c r="A1378" s="7">
        <v>44035.511001215273</v>
      </c>
      <c r="B1378" s="40" t="s">
        <v>6816</v>
      </c>
      <c r="C1378" s="8">
        <v>43</v>
      </c>
      <c r="D1378" s="12" t="str">
        <f t="shared" si="21"/>
        <v>[40-50 [ ans</v>
      </c>
      <c r="E1378" s="6" t="s">
        <v>6814</v>
      </c>
      <c r="F1378" s="6" t="s">
        <v>1397</v>
      </c>
      <c r="G1378" s="6" t="s">
        <v>1396</v>
      </c>
    </row>
    <row r="1379" spans="1:7" x14ac:dyDescent="0.25">
      <c r="A1379" s="7">
        <v>44035.511615428244</v>
      </c>
      <c r="B1379" s="40" t="s">
        <v>6816</v>
      </c>
      <c r="C1379" s="6">
        <v>41</v>
      </c>
      <c r="D1379" s="12" t="str">
        <f t="shared" si="21"/>
        <v>[40-50 [ ans</v>
      </c>
      <c r="E1379" s="6" t="s">
        <v>6814</v>
      </c>
      <c r="F1379" s="6" t="s">
        <v>1398</v>
      </c>
      <c r="G1379" s="6" t="s">
        <v>1396</v>
      </c>
    </row>
    <row r="1380" spans="1:7" x14ac:dyDescent="0.25">
      <c r="A1380" s="7">
        <v>44035.511824016205</v>
      </c>
      <c r="B1380" s="40" t="s">
        <v>6816</v>
      </c>
      <c r="C1380" s="8">
        <v>38</v>
      </c>
      <c r="D1380" s="12" t="str">
        <f t="shared" si="21"/>
        <v>[30-40[ ans</v>
      </c>
      <c r="E1380" s="6" t="s">
        <v>6814</v>
      </c>
      <c r="F1380" s="6" t="s">
        <v>1398</v>
      </c>
      <c r="G1380" s="6" t="s">
        <v>1396</v>
      </c>
    </row>
    <row r="1381" spans="1:7" x14ac:dyDescent="0.25">
      <c r="A1381" s="7">
        <v>44035.512302870367</v>
      </c>
      <c r="B1381" s="40" t="s">
        <v>6816</v>
      </c>
      <c r="C1381" s="8">
        <v>27</v>
      </c>
      <c r="D1381" s="12" t="str">
        <f t="shared" si="21"/>
        <v>[20-30[ ans</v>
      </c>
      <c r="E1381" s="6" t="s">
        <v>6814</v>
      </c>
      <c r="F1381" s="6" t="s">
        <v>1398</v>
      </c>
      <c r="G1381" s="6" t="s">
        <v>1396</v>
      </c>
    </row>
    <row r="1382" spans="1:7" x14ac:dyDescent="0.25">
      <c r="A1382" s="7">
        <v>44035.512595879627</v>
      </c>
      <c r="B1382" s="40" t="s">
        <v>6816</v>
      </c>
      <c r="C1382" s="8">
        <v>29</v>
      </c>
      <c r="D1382" s="12" t="str">
        <f t="shared" si="21"/>
        <v>[20-30[ ans</v>
      </c>
      <c r="E1382" s="6" t="s">
        <v>6814</v>
      </c>
      <c r="F1382" s="6" t="s">
        <v>1398</v>
      </c>
      <c r="G1382" s="6" t="s">
        <v>1396</v>
      </c>
    </row>
    <row r="1383" spans="1:7" x14ac:dyDescent="0.25">
      <c r="A1383" s="7">
        <v>44035.513085370374</v>
      </c>
      <c r="B1383" s="40" t="s">
        <v>6816</v>
      </c>
      <c r="C1383" s="8">
        <v>36</v>
      </c>
      <c r="D1383" s="12" t="str">
        <f t="shared" si="21"/>
        <v>[30-40[ ans</v>
      </c>
      <c r="E1383" s="6" t="s">
        <v>6814</v>
      </c>
      <c r="F1383" s="6" t="s">
        <v>1395</v>
      </c>
      <c r="G1383" s="6" t="s">
        <v>1396</v>
      </c>
    </row>
    <row r="1384" spans="1:7" x14ac:dyDescent="0.25">
      <c r="A1384" s="7">
        <v>44035.513329085647</v>
      </c>
      <c r="B1384" s="40" t="s">
        <v>6816</v>
      </c>
      <c r="C1384" s="8">
        <v>28</v>
      </c>
      <c r="D1384" s="12" t="str">
        <f t="shared" si="21"/>
        <v>[20-30[ ans</v>
      </c>
      <c r="E1384" s="6" t="s">
        <v>6814</v>
      </c>
      <c r="F1384" s="6" t="s">
        <v>1397</v>
      </c>
      <c r="G1384" s="6" t="s">
        <v>1396</v>
      </c>
    </row>
    <row r="1385" spans="1:7" x14ac:dyDescent="0.25">
      <c r="A1385" s="7">
        <v>44035.513837349536</v>
      </c>
      <c r="B1385" s="40" t="s">
        <v>6816</v>
      </c>
      <c r="C1385" s="8">
        <v>29</v>
      </c>
      <c r="D1385" s="12" t="str">
        <f t="shared" si="21"/>
        <v>[20-30[ ans</v>
      </c>
      <c r="E1385" s="6" t="s">
        <v>6814</v>
      </c>
      <c r="F1385" s="6" t="s">
        <v>1398</v>
      </c>
      <c r="G1385" s="6" t="s">
        <v>1400</v>
      </c>
    </row>
    <row r="1386" spans="1:7" x14ac:dyDescent="0.25">
      <c r="A1386" s="7">
        <v>44035.514070671299</v>
      </c>
      <c r="B1386" s="40" t="s">
        <v>6816</v>
      </c>
      <c r="C1386" s="8">
        <v>22</v>
      </c>
      <c r="D1386" s="12" t="str">
        <f t="shared" si="21"/>
        <v>[20-30[ ans</v>
      </c>
      <c r="E1386" s="6" t="s">
        <v>6814</v>
      </c>
      <c r="F1386" s="6" t="s">
        <v>1398</v>
      </c>
      <c r="G1386" s="6" t="s">
        <v>1396</v>
      </c>
    </row>
    <row r="1387" spans="1:7" x14ac:dyDescent="0.25">
      <c r="A1387" s="7">
        <v>44035.51450636574</v>
      </c>
      <c r="B1387" s="40" t="s">
        <v>6816</v>
      </c>
      <c r="C1387" s="8">
        <v>23</v>
      </c>
      <c r="D1387" s="12" t="str">
        <f t="shared" si="21"/>
        <v>[20-30[ ans</v>
      </c>
      <c r="E1387" s="6" t="s">
        <v>6814</v>
      </c>
      <c r="F1387" s="6" t="s">
        <v>1397</v>
      </c>
      <c r="G1387" s="6" t="s">
        <v>1400</v>
      </c>
    </row>
    <row r="1388" spans="1:7" x14ac:dyDescent="0.25">
      <c r="A1388" s="7">
        <v>44035.514959780092</v>
      </c>
      <c r="B1388" s="40" t="s">
        <v>6817</v>
      </c>
      <c r="C1388" s="8">
        <v>37</v>
      </c>
      <c r="D1388" s="12" t="str">
        <f t="shared" si="21"/>
        <v>[30-40[ ans</v>
      </c>
      <c r="E1388" s="6" t="s">
        <v>6814</v>
      </c>
      <c r="F1388" s="6" t="s">
        <v>1395</v>
      </c>
      <c r="G1388" s="6" t="s">
        <v>1396</v>
      </c>
    </row>
    <row r="1389" spans="1:7" x14ac:dyDescent="0.25">
      <c r="A1389" s="7">
        <v>44035.515210185185</v>
      </c>
      <c r="B1389" s="40" t="s">
        <v>6816</v>
      </c>
      <c r="C1389" s="8">
        <v>45</v>
      </c>
      <c r="D1389" s="12" t="str">
        <f t="shared" si="21"/>
        <v>[40-50 [ ans</v>
      </c>
      <c r="E1389" s="6" t="s">
        <v>6814</v>
      </c>
      <c r="F1389" s="6" t="s">
        <v>1397</v>
      </c>
      <c r="G1389" s="6" t="s">
        <v>1396</v>
      </c>
    </row>
    <row r="1390" spans="1:7" x14ac:dyDescent="0.25">
      <c r="A1390" s="7">
        <v>44035.515909317131</v>
      </c>
      <c r="B1390" s="40" t="s">
        <v>6816</v>
      </c>
      <c r="C1390" s="8">
        <v>34</v>
      </c>
      <c r="D1390" s="12" t="str">
        <f t="shared" si="21"/>
        <v>[30-40[ ans</v>
      </c>
      <c r="E1390" s="6" t="s">
        <v>6814</v>
      </c>
      <c r="F1390" s="6" t="s">
        <v>1398</v>
      </c>
      <c r="G1390" s="6" t="s">
        <v>1396</v>
      </c>
    </row>
    <row r="1391" spans="1:7" x14ac:dyDescent="0.25">
      <c r="A1391" s="7">
        <v>44035.516774374999</v>
      </c>
      <c r="B1391" s="40" t="s">
        <v>6816</v>
      </c>
      <c r="C1391" s="8">
        <v>29</v>
      </c>
      <c r="D1391" s="12" t="str">
        <f t="shared" si="21"/>
        <v>[20-30[ ans</v>
      </c>
      <c r="E1391" s="6" t="s">
        <v>6814</v>
      </c>
      <c r="F1391" s="6" t="s">
        <v>1398</v>
      </c>
      <c r="G1391" s="6" t="s">
        <v>1396</v>
      </c>
    </row>
    <row r="1392" spans="1:7" x14ac:dyDescent="0.25">
      <c r="A1392" s="7">
        <v>44035.517247071759</v>
      </c>
      <c r="B1392" s="40" t="s">
        <v>6816</v>
      </c>
      <c r="C1392" s="8">
        <v>41</v>
      </c>
      <c r="D1392" s="12" t="str">
        <f t="shared" si="21"/>
        <v>[40-50 [ ans</v>
      </c>
      <c r="E1392" s="6" t="s">
        <v>6814</v>
      </c>
      <c r="F1392" s="6" t="s">
        <v>1398</v>
      </c>
      <c r="G1392" s="6" t="s">
        <v>1399</v>
      </c>
    </row>
    <row r="1393" spans="1:7" x14ac:dyDescent="0.25">
      <c r="A1393" s="7">
        <v>44035.517686689811</v>
      </c>
      <c r="B1393" s="40" t="s">
        <v>6816</v>
      </c>
      <c r="C1393" s="8">
        <v>39</v>
      </c>
      <c r="D1393" s="12" t="str">
        <f t="shared" si="21"/>
        <v>[30-40[ ans</v>
      </c>
      <c r="E1393" s="6" t="s">
        <v>6814</v>
      </c>
      <c r="F1393" s="6" t="s">
        <v>1398</v>
      </c>
      <c r="G1393" s="6" t="s">
        <v>1399</v>
      </c>
    </row>
    <row r="1394" spans="1:7" x14ac:dyDescent="0.25">
      <c r="A1394" s="7">
        <v>44035.518490104165</v>
      </c>
      <c r="B1394" s="40" t="s">
        <v>6816</v>
      </c>
      <c r="C1394" s="8">
        <v>27</v>
      </c>
      <c r="D1394" s="12" t="str">
        <f t="shared" si="21"/>
        <v>[20-30[ ans</v>
      </c>
      <c r="E1394" s="6" t="s">
        <v>6814</v>
      </c>
      <c r="F1394" s="6" t="s">
        <v>1395</v>
      </c>
      <c r="G1394" s="6" t="s">
        <v>1396</v>
      </c>
    </row>
    <row r="1395" spans="1:7" x14ac:dyDescent="0.25">
      <c r="A1395" s="7">
        <v>44035.553568680552</v>
      </c>
      <c r="B1395" s="40" t="s">
        <v>6816</v>
      </c>
      <c r="C1395" s="8">
        <v>37</v>
      </c>
      <c r="D1395" s="12" t="str">
        <f t="shared" si="21"/>
        <v>[30-40[ ans</v>
      </c>
      <c r="E1395" s="6" t="s">
        <v>6814</v>
      </c>
      <c r="F1395" s="6" t="s">
        <v>1398</v>
      </c>
      <c r="G1395" s="6" t="s">
        <v>1408</v>
      </c>
    </row>
    <row r="1396" spans="1:7" x14ac:dyDescent="0.25">
      <c r="A1396" s="7">
        <v>44035.554419513894</v>
      </c>
      <c r="B1396" s="40" t="s">
        <v>6816</v>
      </c>
      <c r="C1396" s="8">
        <v>21</v>
      </c>
      <c r="D1396" s="12" t="str">
        <f t="shared" si="21"/>
        <v>[20-30[ ans</v>
      </c>
      <c r="E1396" s="6" t="s">
        <v>6814</v>
      </c>
      <c r="F1396" s="6" t="s">
        <v>1398</v>
      </c>
      <c r="G1396" s="6" t="s">
        <v>1399</v>
      </c>
    </row>
    <row r="1397" spans="1:7" x14ac:dyDescent="0.25">
      <c r="A1397" s="7">
        <v>44035.555462638891</v>
      </c>
      <c r="B1397" s="40" t="s">
        <v>6817</v>
      </c>
      <c r="C1397" s="8">
        <v>43</v>
      </c>
      <c r="D1397" s="12" t="str">
        <f t="shared" si="21"/>
        <v>[40-50 [ ans</v>
      </c>
      <c r="E1397" s="6" t="s">
        <v>6814</v>
      </c>
      <c r="F1397" s="6" t="s">
        <v>1402</v>
      </c>
      <c r="G1397" s="6" t="s">
        <v>1400</v>
      </c>
    </row>
    <row r="1398" spans="1:7" x14ac:dyDescent="0.25">
      <c r="A1398" s="7">
        <v>44035.556411435187</v>
      </c>
      <c r="B1398" s="40" t="s">
        <v>6816</v>
      </c>
      <c r="C1398" s="8">
        <v>48</v>
      </c>
      <c r="D1398" s="12" t="str">
        <f t="shared" si="21"/>
        <v>[40-50 [ ans</v>
      </c>
      <c r="E1398" s="6" t="s">
        <v>6814</v>
      </c>
      <c r="F1398" s="6" t="s">
        <v>1398</v>
      </c>
      <c r="G1398" s="6" t="s">
        <v>1400</v>
      </c>
    </row>
    <row r="1399" spans="1:7" x14ac:dyDescent="0.25">
      <c r="A1399" s="7">
        <v>44035.55736590278</v>
      </c>
      <c r="B1399" s="40" t="s">
        <v>6816</v>
      </c>
      <c r="C1399" s="8">
        <v>42</v>
      </c>
      <c r="D1399" s="12" t="str">
        <f t="shared" si="21"/>
        <v>[40-50 [ ans</v>
      </c>
      <c r="E1399" s="6" t="s">
        <v>6814</v>
      </c>
      <c r="F1399" s="6" t="s">
        <v>1395</v>
      </c>
      <c r="G1399" s="6" t="s">
        <v>1396</v>
      </c>
    </row>
    <row r="1400" spans="1:7" x14ac:dyDescent="0.25">
      <c r="A1400" s="7">
        <v>44035.558758055558</v>
      </c>
      <c r="B1400" s="40" t="s">
        <v>6816</v>
      </c>
      <c r="C1400" s="8">
        <v>26</v>
      </c>
      <c r="D1400" s="12" t="str">
        <f t="shared" si="21"/>
        <v>[20-30[ ans</v>
      </c>
      <c r="E1400" s="6" t="s">
        <v>6814</v>
      </c>
      <c r="F1400" s="6" t="s">
        <v>1397</v>
      </c>
      <c r="G1400" s="6" t="s">
        <v>1396</v>
      </c>
    </row>
    <row r="1401" spans="1:7" x14ac:dyDescent="0.25">
      <c r="A1401" s="7">
        <v>44035.559524039352</v>
      </c>
      <c r="B1401" s="40" t="s">
        <v>6816</v>
      </c>
      <c r="C1401" s="8">
        <v>41</v>
      </c>
      <c r="D1401" s="12" t="str">
        <f t="shared" si="21"/>
        <v>[40-50 [ ans</v>
      </c>
      <c r="E1401" s="6" t="s">
        <v>6814</v>
      </c>
      <c r="F1401" s="6" t="s">
        <v>1397</v>
      </c>
      <c r="G1401" s="6" t="s">
        <v>1399</v>
      </c>
    </row>
    <row r="1402" spans="1:7" x14ac:dyDescent="0.25">
      <c r="A1402" s="7">
        <v>44035.560531226853</v>
      </c>
      <c r="B1402" s="40" t="s">
        <v>6816</v>
      </c>
      <c r="C1402" s="8">
        <v>34</v>
      </c>
      <c r="D1402" s="12" t="str">
        <f t="shared" si="21"/>
        <v>[30-40[ ans</v>
      </c>
      <c r="E1402" s="6" t="s">
        <v>6814</v>
      </c>
      <c r="F1402" s="6" t="s">
        <v>1398</v>
      </c>
      <c r="G1402" s="6" t="s">
        <v>1400</v>
      </c>
    </row>
    <row r="1403" spans="1:7" x14ac:dyDescent="0.25">
      <c r="A1403" s="7">
        <v>44035.561015798608</v>
      </c>
      <c r="B1403" s="40" t="s">
        <v>6816</v>
      </c>
      <c r="C1403" s="8">
        <v>33</v>
      </c>
      <c r="D1403" s="12" t="str">
        <f t="shared" si="21"/>
        <v>[30-40[ ans</v>
      </c>
      <c r="E1403" s="6" t="s">
        <v>6814</v>
      </c>
      <c r="F1403" s="6" t="s">
        <v>1397</v>
      </c>
      <c r="G1403" s="6" t="s">
        <v>1400</v>
      </c>
    </row>
    <row r="1404" spans="1:7" x14ac:dyDescent="0.25">
      <c r="A1404" s="7">
        <v>44035.561161550926</v>
      </c>
      <c r="B1404" s="40" t="s">
        <v>6816</v>
      </c>
      <c r="C1404" s="8">
        <v>21</v>
      </c>
      <c r="D1404" s="12" t="str">
        <f t="shared" si="21"/>
        <v>[20-30[ ans</v>
      </c>
      <c r="E1404" s="6" t="s">
        <v>6814</v>
      </c>
      <c r="F1404" s="6" t="s">
        <v>1395</v>
      </c>
      <c r="G1404" s="6" t="s">
        <v>1400</v>
      </c>
    </row>
    <row r="1405" spans="1:7" x14ac:dyDescent="0.25">
      <c r="A1405" s="7">
        <v>44035.561867615739</v>
      </c>
      <c r="B1405" s="40" t="s">
        <v>6816</v>
      </c>
      <c r="C1405" s="8">
        <v>24</v>
      </c>
      <c r="D1405" s="12" t="str">
        <f t="shared" si="21"/>
        <v>[20-30[ ans</v>
      </c>
      <c r="E1405" s="6" t="s">
        <v>6814</v>
      </c>
      <c r="F1405" s="6" t="s">
        <v>1397</v>
      </c>
      <c r="G1405" s="6" t="s">
        <v>1396</v>
      </c>
    </row>
    <row r="1406" spans="1:7" x14ac:dyDescent="0.25">
      <c r="A1406" s="7">
        <v>44035.562382777774</v>
      </c>
      <c r="B1406" s="40" t="s">
        <v>6817</v>
      </c>
      <c r="C1406" s="8">
        <v>28</v>
      </c>
      <c r="D1406" s="12" t="str">
        <f t="shared" si="21"/>
        <v>[20-30[ ans</v>
      </c>
      <c r="E1406" s="6" t="s">
        <v>6814</v>
      </c>
      <c r="F1406" s="6" t="s">
        <v>1395</v>
      </c>
      <c r="G1406" s="6" t="s">
        <v>1396</v>
      </c>
    </row>
    <row r="1407" spans="1:7" x14ac:dyDescent="0.25">
      <c r="A1407" s="7">
        <v>44035.562668819446</v>
      </c>
      <c r="B1407" s="40" t="s">
        <v>6816</v>
      </c>
      <c r="C1407" s="8">
        <v>27</v>
      </c>
      <c r="D1407" s="12" t="str">
        <f t="shared" si="21"/>
        <v>[20-30[ ans</v>
      </c>
      <c r="E1407" s="6" t="s">
        <v>6814</v>
      </c>
      <c r="F1407" s="6" t="s">
        <v>1395</v>
      </c>
      <c r="G1407" s="6" t="s">
        <v>1396</v>
      </c>
    </row>
    <row r="1408" spans="1:7" x14ac:dyDescent="0.25">
      <c r="A1408" s="7">
        <v>44035.563374293983</v>
      </c>
      <c r="B1408" s="40" t="s">
        <v>6816</v>
      </c>
      <c r="C1408" s="8">
        <v>26</v>
      </c>
      <c r="D1408" s="12" t="str">
        <f t="shared" si="21"/>
        <v>[20-30[ ans</v>
      </c>
      <c r="E1408" s="6" t="s">
        <v>6814</v>
      </c>
      <c r="F1408" s="6" t="s">
        <v>1395</v>
      </c>
      <c r="G1408" s="6" t="s">
        <v>1396</v>
      </c>
    </row>
    <row r="1409" spans="1:7" x14ac:dyDescent="0.25">
      <c r="A1409" s="7">
        <v>44035.563782488425</v>
      </c>
      <c r="B1409" s="40" t="s">
        <v>6816</v>
      </c>
      <c r="C1409" s="8">
        <v>43</v>
      </c>
      <c r="D1409" s="12" t="str">
        <f t="shared" si="21"/>
        <v>[40-50 [ ans</v>
      </c>
      <c r="E1409" s="6" t="s">
        <v>6814</v>
      </c>
      <c r="F1409" s="6" t="s">
        <v>1398</v>
      </c>
      <c r="G1409" s="6" t="s">
        <v>1400</v>
      </c>
    </row>
    <row r="1410" spans="1:7" x14ac:dyDescent="0.25">
      <c r="A1410" s="7">
        <v>44035.564161689814</v>
      </c>
      <c r="B1410" s="40" t="s">
        <v>6816</v>
      </c>
      <c r="C1410" s="8">
        <v>31</v>
      </c>
      <c r="D1410" s="12" t="str">
        <f t="shared" si="21"/>
        <v>[30-40[ ans</v>
      </c>
      <c r="E1410" s="6" t="s">
        <v>6814</v>
      </c>
      <c r="F1410" s="6" t="s">
        <v>1402</v>
      </c>
      <c r="G1410" s="6" t="s">
        <v>1400</v>
      </c>
    </row>
    <row r="1411" spans="1:7" x14ac:dyDescent="0.25">
      <c r="A1411" s="7">
        <v>44035.564718553243</v>
      </c>
      <c r="B1411" s="40" t="s">
        <v>6816</v>
      </c>
      <c r="C1411" s="8">
        <v>24</v>
      </c>
      <c r="D1411" s="12" t="str">
        <f t="shared" ref="D1411:D1474" si="22">IF(C1411&lt;20," &lt; 20 ans", IF(C1411&lt;30,"[20-30[ ans",IF(C1411&lt;40,"[30-40[ ans",IF(C1411&lt;50,"[40-50 [ ans",IF(C1411&lt;60, "[50-60 [ ans","&gt; 60 ans")))))</f>
        <v>[20-30[ ans</v>
      </c>
      <c r="E1411" s="6" t="s">
        <v>6814</v>
      </c>
      <c r="F1411" s="6" t="s">
        <v>1397</v>
      </c>
      <c r="G1411" s="6" t="s">
        <v>1396</v>
      </c>
    </row>
    <row r="1412" spans="1:7" x14ac:dyDescent="0.25">
      <c r="A1412" s="7">
        <v>44035.565447256944</v>
      </c>
      <c r="B1412" s="40" t="s">
        <v>6816</v>
      </c>
      <c r="C1412" s="8">
        <v>33</v>
      </c>
      <c r="D1412" s="12" t="str">
        <f t="shared" si="22"/>
        <v>[30-40[ ans</v>
      </c>
      <c r="E1412" s="6" t="s">
        <v>6814</v>
      </c>
      <c r="F1412" s="6" t="s">
        <v>1397</v>
      </c>
      <c r="G1412" s="6" t="s">
        <v>1396</v>
      </c>
    </row>
    <row r="1413" spans="1:7" x14ac:dyDescent="0.25">
      <c r="A1413" s="7">
        <v>44035.566358981479</v>
      </c>
      <c r="B1413" s="40" t="s">
        <v>6816</v>
      </c>
      <c r="C1413" s="8">
        <v>26</v>
      </c>
      <c r="D1413" s="12" t="str">
        <f t="shared" si="22"/>
        <v>[20-30[ ans</v>
      </c>
      <c r="E1413" s="6" t="s">
        <v>6814</v>
      </c>
      <c r="F1413" s="6" t="s">
        <v>1402</v>
      </c>
      <c r="G1413" s="6" t="s">
        <v>1396</v>
      </c>
    </row>
    <row r="1414" spans="1:7" x14ac:dyDescent="0.25">
      <c r="A1414" s="7">
        <v>44035.566930127316</v>
      </c>
      <c r="B1414" s="40" t="s">
        <v>6816</v>
      </c>
      <c r="C1414" s="8">
        <v>34</v>
      </c>
      <c r="D1414" s="12" t="str">
        <f t="shared" si="22"/>
        <v>[30-40[ ans</v>
      </c>
      <c r="E1414" s="6" t="s">
        <v>6815</v>
      </c>
      <c r="F1414" s="6" t="s">
        <v>1398</v>
      </c>
      <c r="G1414" s="6" t="s">
        <v>1400</v>
      </c>
    </row>
    <row r="1415" spans="1:7" x14ac:dyDescent="0.25">
      <c r="A1415" s="7">
        <v>44035.56837706019</v>
      </c>
      <c r="B1415" s="40" t="s">
        <v>6816</v>
      </c>
      <c r="C1415" s="8">
        <v>29</v>
      </c>
      <c r="D1415" s="12" t="str">
        <f t="shared" si="22"/>
        <v>[20-30[ ans</v>
      </c>
      <c r="E1415" s="40" t="s">
        <v>6058</v>
      </c>
      <c r="F1415" s="6" t="s">
        <v>1398</v>
      </c>
      <c r="G1415" s="6" t="s">
        <v>1396</v>
      </c>
    </row>
    <row r="1416" spans="1:7" x14ac:dyDescent="0.25">
      <c r="A1416" s="7">
        <v>44035.568954826391</v>
      </c>
      <c r="B1416" s="40" t="s">
        <v>6816</v>
      </c>
      <c r="C1416" s="8">
        <v>28</v>
      </c>
      <c r="D1416" s="12" t="str">
        <f t="shared" si="22"/>
        <v>[20-30[ ans</v>
      </c>
      <c r="E1416" s="6" t="s">
        <v>6814</v>
      </c>
      <c r="F1416" s="6" t="s">
        <v>1397</v>
      </c>
      <c r="G1416" s="6" t="s">
        <v>1399</v>
      </c>
    </row>
    <row r="1417" spans="1:7" x14ac:dyDescent="0.25">
      <c r="A1417" s="7">
        <v>44035.569242199075</v>
      </c>
      <c r="B1417" s="40" t="s">
        <v>6817</v>
      </c>
      <c r="C1417" s="8">
        <v>26</v>
      </c>
      <c r="D1417" s="12" t="str">
        <f t="shared" si="22"/>
        <v>[20-30[ ans</v>
      </c>
      <c r="E1417" s="6" t="s">
        <v>6814</v>
      </c>
      <c r="F1417" s="6" t="s">
        <v>1409</v>
      </c>
      <c r="G1417" s="6" t="s">
        <v>1396</v>
      </c>
    </row>
    <row r="1418" spans="1:7" x14ac:dyDescent="0.25">
      <c r="A1418" s="7">
        <v>44035.569701921297</v>
      </c>
      <c r="B1418" s="40" t="s">
        <v>6816</v>
      </c>
      <c r="C1418" s="8">
        <v>26</v>
      </c>
      <c r="D1418" s="12" t="str">
        <f t="shared" si="22"/>
        <v>[20-30[ ans</v>
      </c>
      <c r="E1418" s="6" t="s">
        <v>6814</v>
      </c>
      <c r="F1418" s="6" t="s">
        <v>1397</v>
      </c>
      <c r="G1418" s="6" t="s">
        <v>1396</v>
      </c>
    </row>
    <row r="1419" spans="1:7" x14ac:dyDescent="0.25">
      <c r="A1419" s="7">
        <v>44035.57008174769</v>
      </c>
      <c r="B1419" s="40" t="s">
        <v>6816</v>
      </c>
      <c r="C1419" s="8">
        <v>22</v>
      </c>
      <c r="D1419" s="12" t="str">
        <f t="shared" si="22"/>
        <v>[20-30[ ans</v>
      </c>
      <c r="E1419" s="6" t="s">
        <v>6815</v>
      </c>
      <c r="F1419" s="6" t="s">
        <v>1397</v>
      </c>
      <c r="G1419" s="6" t="s">
        <v>1408</v>
      </c>
    </row>
    <row r="1420" spans="1:7" x14ac:dyDescent="0.25">
      <c r="A1420" s="7">
        <v>44035.570423506942</v>
      </c>
      <c r="B1420" s="40" t="s">
        <v>6817</v>
      </c>
      <c r="C1420" s="8">
        <v>30</v>
      </c>
      <c r="D1420" s="12" t="str">
        <f t="shared" si="22"/>
        <v>[30-40[ ans</v>
      </c>
      <c r="E1420" s="6" t="s">
        <v>6814</v>
      </c>
      <c r="F1420" s="6" t="s">
        <v>1395</v>
      </c>
      <c r="G1420" s="6" t="s">
        <v>1396</v>
      </c>
    </row>
    <row r="1421" spans="1:7" x14ac:dyDescent="0.25">
      <c r="A1421" s="7">
        <v>44035.570922916668</v>
      </c>
      <c r="B1421" s="40" t="s">
        <v>6816</v>
      </c>
      <c r="C1421" s="8">
        <v>19</v>
      </c>
      <c r="D1421" s="12" t="str">
        <f t="shared" si="22"/>
        <v xml:space="preserve"> &lt; 20 ans</v>
      </c>
      <c r="E1421" s="6" t="s">
        <v>6814</v>
      </c>
      <c r="F1421" s="6" t="s">
        <v>1398</v>
      </c>
      <c r="G1421" s="6" t="s">
        <v>1396</v>
      </c>
    </row>
    <row r="1422" spans="1:7" x14ac:dyDescent="0.25">
      <c r="A1422" s="7">
        <v>44035.571081608796</v>
      </c>
      <c r="B1422" s="40" t="s">
        <v>6816</v>
      </c>
      <c r="C1422" s="8">
        <v>31</v>
      </c>
      <c r="D1422" s="12" t="str">
        <f t="shared" si="22"/>
        <v>[30-40[ ans</v>
      </c>
      <c r="E1422" s="6" t="s">
        <v>6814</v>
      </c>
      <c r="F1422" s="6" t="s">
        <v>1398</v>
      </c>
      <c r="G1422" s="6" t="s">
        <v>1403</v>
      </c>
    </row>
    <row r="1423" spans="1:7" x14ac:dyDescent="0.25">
      <c r="A1423" s="7">
        <v>44035.571459606479</v>
      </c>
      <c r="B1423" s="40" t="s">
        <v>6816</v>
      </c>
      <c r="C1423" s="8">
        <v>18</v>
      </c>
      <c r="D1423" s="12" t="str">
        <f t="shared" si="22"/>
        <v xml:space="preserve"> &lt; 20 ans</v>
      </c>
      <c r="E1423" s="6" t="s">
        <v>6814</v>
      </c>
      <c r="F1423" s="6" t="s">
        <v>1397</v>
      </c>
      <c r="G1423" s="6" t="s">
        <v>1396</v>
      </c>
    </row>
    <row r="1424" spans="1:7" x14ac:dyDescent="0.25">
      <c r="A1424" s="7">
        <v>44035.57156921296</v>
      </c>
      <c r="B1424" s="40" t="s">
        <v>6816</v>
      </c>
      <c r="C1424" s="8">
        <v>29</v>
      </c>
      <c r="D1424" s="12" t="str">
        <f t="shared" si="22"/>
        <v>[20-30[ ans</v>
      </c>
      <c r="E1424" s="6" t="s">
        <v>6814</v>
      </c>
      <c r="F1424" s="6" t="s">
        <v>1398</v>
      </c>
      <c r="G1424" s="6" t="s">
        <v>1396</v>
      </c>
    </row>
    <row r="1425" spans="1:7" x14ac:dyDescent="0.25">
      <c r="A1425" s="7">
        <v>44035.571730810188</v>
      </c>
      <c r="B1425" s="40" t="s">
        <v>6816</v>
      </c>
      <c r="C1425" s="8">
        <v>38</v>
      </c>
      <c r="D1425" s="12" t="str">
        <f t="shared" si="22"/>
        <v>[30-40[ ans</v>
      </c>
      <c r="E1425" s="6" t="s">
        <v>6814</v>
      </c>
      <c r="F1425" s="6" t="s">
        <v>1397</v>
      </c>
      <c r="G1425" s="6" t="s">
        <v>1396</v>
      </c>
    </row>
    <row r="1426" spans="1:7" x14ac:dyDescent="0.25">
      <c r="A1426" s="7">
        <v>44035.572285451388</v>
      </c>
      <c r="B1426" s="40" t="s">
        <v>6816</v>
      </c>
      <c r="C1426" s="8">
        <v>26</v>
      </c>
      <c r="D1426" s="12" t="str">
        <f t="shared" si="22"/>
        <v>[20-30[ ans</v>
      </c>
      <c r="E1426" s="6" t="s">
        <v>6814</v>
      </c>
      <c r="F1426" s="6" t="s">
        <v>1395</v>
      </c>
      <c r="G1426" s="6" t="s">
        <v>1396</v>
      </c>
    </row>
    <row r="1427" spans="1:7" x14ac:dyDescent="0.25">
      <c r="A1427" s="7">
        <v>44035.572348680551</v>
      </c>
      <c r="B1427" s="40" t="s">
        <v>6816</v>
      </c>
      <c r="C1427" s="8">
        <v>46</v>
      </c>
      <c r="D1427" s="12" t="str">
        <f t="shared" si="22"/>
        <v>[40-50 [ ans</v>
      </c>
      <c r="E1427" s="6" t="s">
        <v>6814</v>
      </c>
      <c r="F1427" s="6" t="s">
        <v>1398</v>
      </c>
      <c r="G1427" s="6" t="s">
        <v>1396</v>
      </c>
    </row>
    <row r="1428" spans="1:7" x14ac:dyDescent="0.25">
      <c r="A1428" s="7">
        <v>44035.572849143515</v>
      </c>
      <c r="B1428" s="40" t="s">
        <v>6816</v>
      </c>
      <c r="C1428" s="8">
        <v>22</v>
      </c>
      <c r="D1428" s="12" t="str">
        <f t="shared" si="22"/>
        <v>[20-30[ ans</v>
      </c>
      <c r="E1428" s="40" t="s">
        <v>6058</v>
      </c>
      <c r="F1428" s="6" t="s">
        <v>1395</v>
      </c>
      <c r="G1428" s="6" t="s">
        <v>1399</v>
      </c>
    </row>
    <row r="1429" spans="1:7" x14ac:dyDescent="0.25">
      <c r="A1429" s="7">
        <v>44035.572999652781</v>
      </c>
      <c r="B1429" s="40" t="s">
        <v>6816</v>
      </c>
      <c r="C1429" s="8">
        <v>32</v>
      </c>
      <c r="D1429" s="12" t="str">
        <f t="shared" si="22"/>
        <v>[30-40[ ans</v>
      </c>
      <c r="E1429" s="6" t="s">
        <v>6814</v>
      </c>
      <c r="F1429" s="6" t="s">
        <v>1395</v>
      </c>
      <c r="G1429" s="6" t="s">
        <v>1396</v>
      </c>
    </row>
    <row r="1430" spans="1:7" x14ac:dyDescent="0.25">
      <c r="A1430" s="7">
        <v>44035.573137071755</v>
      </c>
      <c r="B1430" s="40" t="s">
        <v>6816</v>
      </c>
      <c r="C1430" s="8">
        <v>43</v>
      </c>
      <c r="D1430" s="12" t="str">
        <f t="shared" si="22"/>
        <v>[40-50 [ ans</v>
      </c>
      <c r="E1430" s="6" t="s">
        <v>6815</v>
      </c>
      <c r="F1430" s="6" t="s">
        <v>1395</v>
      </c>
      <c r="G1430" s="6" t="s">
        <v>1396</v>
      </c>
    </row>
    <row r="1431" spans="1:7" x14ac:dyDescent="0.25">
      <c r="A1431" s="7">
        <v>44035.573490034723</v>
      </c>
      <c r="B1431" s="40" t="s">
        <v>6816</v>
      </c>
      <c r="C1431" s="8">
        <v>25</v>
      </c>
      <c r="D1431" s="12" t="str">
        <f t="shared" si="22"/>
        <v>[20-30[ ans</v>
      </c>
      <c r="E1431" s="6" t="s">
        <v>6814</v>
      </c>
      <c r="F1431" s="6" t="s">
        <v>1397</v>
      </c>
      <c r="G1431" s="6" t="s">
        <v>1396</v>
      </c>
    </row>
    <row r="1432" spans="1:7" x14ac:dyDescent="0.25">
      <c r="A1432" s="7">
        <v>44035.573718796295</v>
      </c>
      <c r="B1432" s="40" t="s">
        <v>6816</v>
      </c>
      <c r="C1432" s="8">
        <v>27</v>
      </c>
      <c r="D1432" s="12" t="str">
        <f t="shared" si="22"/>
        <v>[20-30[ ans</v>
      </c>
      <c r="E1432" s="40" t="s">
        <v>6058</v>
      </c>
      <c r="F1432" s="6" t="s">
        <v>1398</v>
      </c>
      <c r="G1432" s="6" t="s">
        <v>1396</v>
      </c>
    </row>
    <row r="1433" spans="1:7" x14ac:dyDescent="0.25">
      <c r="A1433" s="7">
        <v>44035.573863761572</v>
      </c>
      <c r="B1433" s="40" t="s">
        <v>6817</v>
      </c>
      <c r="C1433" s="8">
        <v>28</v>
      </c>
      <c r="D1433" s="12" t="str">
        <f t="shared" si="22"/>
        <v>[20-30[ ans</v>
      </c>
      <c r="E1433" s="6" t="s">
        <v>6814</v>
      </c>
      <c r="F1433" s="6" t="s">
        <v>1397</v>
      </c>
      <c r="G1433" s="6" t="s">
        <v>1396</v>
      </c>
    </row>
    <row r="1434" spans="1:7" x14ac:dyDescent="0.25">
      <c r="A1434" s="7">
        <v>44035.574250902777</v>
      </c>
      <c r="B1434" s="40" t="s">
        <v>6816</v>
      </c>
      <c r="C1434" s="8">
        <v>32</v>
      </c>
      <c r="D1434" s="12" t="str">
        <f t="shared" si="22"/>
        <v>[30-40[ ans</v>
      </c>
      <c r="E1434" s="6" t="s">
        <v>6814</v>
      </c>
      <c r="F1434" s="6" t="s">
        <v>1398</v>
      </c>
      <c r="G1434" s="6" t="s">
        <v>1396</v>
      </c>
    </row>
    <row r="1435" spans="1:7" x14ac:dyDescent="0.25">
      <c r="A1435" s="7">
        <v>44035.574524525466</v>
      </c>
      <c r="B1435" s="40" t="s">
        <v>6816</v>
      </c>
      <c r="C1435" s="8">
        <v>22</v>
      </c>
      <c r="D1435" s="12" t="str">
        <f t="shared" si="22"/>
        <v>[20-30[ ans</v>
      </c>
      <c r="E1435" s="6" t="s">
        <v>6814</v>
      </c>
      <c r="F1435" s="6" t="s">
        <v>1398</v>
      </c>
      <c r="G1435" s="6" t="s">
        <v>1396</v>
      </c>
    </row>
    <row r="1436" spans="1:7" x14ac:dyDescent="0.25">
      <c r="A1436" s="7">
        <v>44035.574926215282</v>
      </c>
      <c r="B1436" s="40" t="s">
        <v>6816</v>
      </c>
      <c r="C1436" s="8">
        <v>24</v>
      </c>
      <c r="D1436" s="12" t="str">
        <f t="shared" si="22"/>
        <v>[20-30[ ans</v>
      </c>
      <c r="E1436" s="6" t="s">
        <v>6814</v>
      </c>
      <c r="F1436" s="6" t="s">
        <v>1402</v>
      </c>
      <c r="G1436" s="6" t="s">
        <v>1396</v>
      </c>
    </row>
    <row r="1437" spans="1:7" x14ac:dyDescent="0.25">
      <c r="A1437" s="7">
        <v>44035.575638229166</v>
      </c>
      <c r="B1437" s="40" t="s">
        <v>6816</v>
      </c>
      <c r="C1437" s="8">
        <v>31</v>
      </c>
      <c r="D1437" s="12" t="str">
        <f t="shared" si="22"/>
        <v>[30-40[ ans</v>
      </c>
      <c r="E1437" s="6" t="s">
        <v>6814</v>
      </c>
      <c r="F1437" s="6" t="s">
        <v>1397</v>
      </c>
      <c r="G1437" s="6" t="s">
        <v>1399</v>
      </c>
    </row>
    <row r="1438" spans="1:7" x14ac:dyDescent="0.25">
      <c r="A1438" s="7">
        <v>44035.575958009256</v>
      </c>
      <c r="B1438" s="40" t="s">
        <v>6816</v>
      </c>
      <c r="C1438" s="8">
        <v>28</v>
      </c>
      <c r="D1438" s="12" t="str">
        <f t="shared" si="22"/>
        <v>[20-30[ ans</v>
      </c>
      <c r="E1438" s="6" t="s">
        <v>6815</v>
      </c>
      <c r="F1438" s="6" t="s">
        <v>1404</v>
      </c>
      <c r="G1438" s="6" t="s">
        <v>1396</v>
      </c>
    </row>
    <row r="1439" spans="1:7" x14ac:dyDescent="0.25">
      <c r="A1439" s="7">
        <v>44035.576059027779</v>
      </c>
      <c r="B1439" s="40" t="s">
        <v>6816</v>
      </c>
      <c r="C1439" s="8">
        <v>27</v>
      </c>
      <c r="D1439" s="12" t="str">
        <f t="shared" si="22"/>
        <v>[20-30[ ans</v>
      </c>
      <c r="E1439" s="6" t="s">
        <v>6814</v>
      </c>
      <c r="F1439" s="6" t="s">
        <v>1397</v>
      </c>
      <c r="G1439" s="6" t="s">
        <v>1396</v>
      </c>
    </row>
    <row r="1440" spans="1:7" x14ac:dyDescent="0.25">
      <c r="A1440" s="7">
        <v>44035.57652047454</v>
      </c>
      <c r="B1440" s="40" t="s">
        <v>6816</v>
      </c>
      <c r="C1440" s="8">
        <v>25</v>
      </c>
      <c r="D1440" s="12" t="str">
        <f t="shared" si="22"/>
        <v>[20-30[ ans</v>
      </c>
      <c r="E1440" s="6" t="s">
        <v>6814</v>
      </c>
      <c r="F1440" s="6" t="s">
        <v>1397</v>
      </c>
      <c r="G1440" s="6" t="s">
        <v>1399</v>
      </c>
    </row>
    <row r="1441" spans="1:7" x14ac:dyDescent="0.25">
      <c r="A1441" s="7">
        <v>44035.576673726857</v>
      </c>
      <c r="B1441" s="40" t="s">
        <v>6817</v>
      </c>
      <c r="C1441" s="8">
        <v>47</v>
      </c>
      <c r="D1441" s="12" t="str">
        <f t="shared" si="22"/>
        <v>[40-50 [ ans</v>
      </c>
      <c r="E1441" s="6" t="s">
        <v>6814</v>
      </c>
      <c r="F1441" s="6" t="s">
        <v>1395</v>
      </c>
      <c r="G1441" s="6" t="s">
        <v>1396</v>
      </c>
    </row>
    <row r="1442" spans="1:7" x14ac:dyDescent="0.25">
      <c r="A1442" s="7">
        <v>44035.577233807868</v>
      </c>
      <c r="B1442" s="40" t="s">
        <v>6816</v>
      </c>
      <c r="C1442" s="8">
        <v>38</v>
      </c>
      <c r="D1442" s="12" t="str">
        <f t="shared" si="22"/>
        <v>[30-40[ ans</v>
      </c>
      <c r="E1442" s="6" t="s">
        <v>6814</v>
      </c>
      <c r="F1442" s="6" t="s">
        <v>1397</v>
      </c>
      <c r="G1442" s="6" t="s">
        <v>1396</v>
      </c>
    </row>
    <row r="1443" spans="1:7" x14ac:dyDescent="0.25">
      <c r="A1443" s="7">
        <v>44035.577313726855</v>
      </c>
      <c r="B1443" s="40" t="s">
        <v>6816</v>
      </c>
      <c r="C1443" s="8">
        <v>29</v>
      </c>
      <c r="D1443" s="12" t="str">
        <f t="shared" si="22"/>
        <v>[20-30[ ans</v>
      </c>
      <c r="E1443" s="6" t="s">
        <v>6814</v>
      </c>
      <c r="F1443" s="6" t="s">
        <v>1397</v>
      </c>
      <c r="G1443" s="6" t="s">
        <v>1396</v>
      </c>
    </row>
    <row r="1444" spans="1:7" x14ac:dyDescent="0.25">
      <c r="A1444" s="7">
        <v>44035.577548587964</v>
      </c>
      <c r="B1444" s="40" t="s">
        <v>6816</v>
      </c>
      <c r="C1444" s="8">
        <v>28</v>
      </c>
      <c r="D1444" s="12" t="str">
        <f t="shared" si="22"/>
        <v>[20-30[ ans</v>
      </c>
      <c r="E1444" s="6" t="s">
        <v>6814</v>
      </c>
      <c r="F1444" s="6" t="s">
        <v>1397</v>
      </c>
      <c r="G1444" s="6" t="s">
        <v>1399</v>
      </c>
    </row>
    <row r="1445" spans="1:7" x14ac:dyDescent="0.25">
      <c r="A1445" s="7">
        <v>44035.578081273146</v>
      </c>
      <c r="B1445" s="40" t="s">
        <v>6816</v>
      </c>
      <c r="C1445" s="8">
        <v>37</v>
      </c>
      <c r="D1445" s="12" t="str">
        <f t="shared" si="22"/>
        <v>[30-40[ ans</v>
      </c>
      <c r="E1445" s="6" t="s">
        <v>6814</v>
      </c>
      <c r="F1445" s="6" t="s">
        <v>1395</v>
      </c>
      <c r="G1445" s="6" t="s">
        <v>1396</v>
      </c>
    </row>
    <row r="1446" spans="1:7" x14ac:dyDescent="0.25">
      <c r="A1446" s="7">
        <v>44035.578086863425</v>
      </c>
      <c r="B1446" s="40" t="s">
        <v>6816</v>
      </c>
      <c r="C1446" s="8">
        <v>20</v>
      </c>
      <c r="D1446" s="12" t="str">
        <f t="shared" si="22"/>
        <v>[20-30[ ans</v>
      </c>
      <c r="E1446" s="6" t="s">
        <v>6814</v>
      </c>
      <c r="F1446" s="6" t="s">
        <v>1402</v>
      </c>
      <c r="G1446" s="6" t="s">
        <v>1396</v>
      </c>
    </row>
    <row r="1447" spans="1:7" x14ac:dyDescent="0.25">
      <c r="A1447" s="7">
        <v>44035.578614027778</v>
      </c>
      <c r="B1447" s="40" t="s">
        <v>6816</v>
      </c>
      <c r="C1447" s="8">
        <v>33</v>
      </c>
      <c r="D1447" s="12" t="str">
        <f t="shared" si="22"/>
        <v>[30-40[ ans</v>
      </c>
      <c r="E1447" s="6" t="s">
        <v>6814</v>
      </c>
      <c r="F1447" s="6" t="s">
        <v>1397</v>
      </c>
      <c r="G1447" s="6" t="s">
        <v>1396</v>
      </c>
    </row>
    <row r="1448" spans="1:7" x14ac:dyDescent="0.25">
      <c r="A1448" s="7">
        <v>44035.578656504629</v>
      </c>
      <c r="B1448" s="40" t="s">
        <v>6816</v>
      </c>
      <c r="C1448" s="8">
        <v>23</v>
      </c>
      <c r="D1448" s="12" t="str">
        <f t="shared" si="22"/>
        <v>[20-30[ ans</v>
      </c>
      <c r="E1448" s="6" t="s">
        <v>6814</v>
      </c>
      <c r="F1448" s="6" t="s">
        <v>1397</v>
      </c>
      <c r="G1448" s="6" t="s">
        <v>1396</v>
      </c>
    </row>
    <row r="1449" spans="1:7" x14ac:dyDescent="0.25">
      <c r="A1449" s="7">
        <v>44035.579249328701</v>
      </c>
      <c r="B1449" s="40" t="s">
        <v>6816</v>
      </c>
      <c r="C1449" s="8">
        <v>22</v>
      </c>
      <c r="D1449" s="12" t="str">
        <f t="shared" si="22"/>
        <v>[20-30[ ans</v>
      </c>
      <c r="E1449" s="6" t="s">
        <v>6814</v>
      </c>
      <c r="F1449" s="6" t="s">
        <v>1398</v>
      </c>
      <c r="G1449" s="6" t="s">
        <v>1400</v>
      </c>
    </row>
    <row r="1450" spans="1:7" x14ac:dyDescent="0.25">
      <c r="A1450" s="7">
        <v>44035.579277395838</v>
      </c>
      <c r="B1450" s="40" t="s">
        <v>6816</v>
      </c>
      <c r="C1450" s="8">
        <v>25</v>
      </c>
      <c r="D1450" s="12" t="str">
        <f t="shared" si="22"/>
        <v>[20-30[ ans</v>
      </c>
      <c r="E1450" s="6" t="s">
        <v>6814</v>
      </c>
      <c r="F1450" s="6" t="s">
        <v>1395</v>
      </c>
      <c r="G1450" s="6" t="s">
        <v>1396</v>
      </c>
    </row>
    <row r="1451" spans="1:7" x14ac:dyDescent="0.25">
      <c r="A1451" s="7">
        <v>44035.579882893522</v>
      </c>
      <c r="B1451" s="40" t="s">
        <v>6816</v>
      </c>
      <c r="C1451" s="8">
        <v>20</v>
      </c>
      <c r="D1451" s="12" t="str">
        <f t="shared" si="22"/>
        <v>[20-30[ ans</v>
      </c>
      <c r="E1451" s="6" t="s">
        <v>6814</v>
      </c>
      <c r="F1451" s="6" t="s">
        <v>1397</v>
      </c>
      <c r="G1451" s="6" t="s">
        <v>1396</v>
      </c>
    </row>
    <row r="1452" spans="1:7" x14ac:dyDescent="0.25">
      <c r="A1452" s="7">
        <v>44035.579888113425</v>
      </c>
      <c r="B1452" s="40" t="s">
        <v>6816</v>
      </c>
      <c r="C1452" s="8">
        <v>25</v>
      </c>
      <c r="D1452" s="12" t="str">
        <f t="shared" si="22"/>
        <v>[20-30[ ans</v>
      </c>
      <c r="E1452" s="6" t="s">
        <v>6814</v>
      </c>
      <c r="F1452" s="6" t="s">
        <v>1395</v>
      </c>
      <c r="G1452" s="6" t="s">
        <v>1396</v>
      </c>
    </row>
    <row r="1453" spans="1:7" x14ac:dyDescent="0.25">
      <c r="A1453" s="7">
        <v>44035.580459317134</v>
      </c>
      <c r="B1453" s="40" t="s">
        <v>6816</v>
      </c>
      <c r="C1453" s="8">
        <v>26</v>
      </c>
      <c r="D1453" s="12" t="str">
        <f t="shared" si="22"/>
        <v>[20-30[ ans</v>
      </c>
      <c r="E1453" s="6" t="s">
        <v>6814</v>
      </c>
      <c r="F1453" s="6" t="s">
        <v>1395</v>
      </c>
      <c r="G1453" s="6" t="s">
        <v>1396</v>
      </c>
    </row>
    <row r="1454" spans="1:7" x14ac:dyDescent="0.25">
      <c r="A1454" s="7">
        <v>44035.580603587965</v>
      </c>
      <c r="B1454" s="40" t="s">
        <v>6816</v>
      </c>
      <c r="C1454" s="8">
        <v>40</v>
      </c>
      <c r="D1454" s="12" t="str">
        <f t="shared" si="22"/>
        <v>[40-50 [ ans</v>
      </c>
      <c r="E1454" s="6" t="s">
        <v>6814</v>
      </c>
      <c r="F1454" s="6" t="s">
        <v>1404</v>
      </c>
      <c r="G1454" s="6" t="s">
        <v>1400</v>
      </c>
    </row>
    <row r="1455" spans="1:7" x14ac:dyDescent="0.25">
      <c r="A1455" s="7">
        <v>44035.580678842598</v>
      </c>
      <c r="B1455" s="40" t="s">
        <v>6816</v>
      </c>
      <c r="C1455" s="8">
        <v>35</v>
      </c>
      <c r="D1455" s="12" t="str">
        <f t="shared" si="22"/>
        <v>[30-40[ ans</v>
      </c>
      <c r="E1455" s="6" t="s">
        <v>6814</v>
      </c>
      <c r="F1455" s="6" t="s">
        <v>1397</v>
      </c>
      <c r="G1455" s="6" t="s">
        <v>1400</v>
      </c>
    </row>
    <row r="1456" spans="1:7" x14ac:dyDescent="0.25">
      <c r="A1456" s="7">
        <v>44035.581118217597</v>
      </c>
      <c r="B1456" s="40" t="s">
        <v>6816</v>
      </c>
      <c r="C1456" s="8">
        <v>22</v>
      </c>
      <c r="D1456" s="12" t="str">
        <f t="shared" si="22"/>
        <v>[20-30[ ans</v>
      </c>
      <c r="E1456" s="6" t="s">
        <v>6814</v>
      </c>
      <c r="F1456" s="6" t="s">
        <v>1398</v>
      </c>
      <c r="G1456" s="6" t="s">
        <v>1399</v>
      </c>
    </row>
    <row r="1457" spans="1:7" x14ac:dyDescent="0.25">
      <c r="A1457" s="7">
        <v>44035.581132106483</v>
      </c>
      <c r="B1457" s="40" t="s">
        <v>6816</v>
      </c>
      <c r="C1457" s="8">
        <v>33</v>
      </c>
      <c r="D1457" s="12" t="str">
        <f t="shared" si="22"/>
        <v>[30-40[ ans</v>
      </c>
      <c r="E1457" s="6" t="s">
        <v>6814</v>
      </c>
      <c r="F1457" s="6" t="s">
        <v>1395</v>
      </c>
      <c r="G1457" s="6" t="s">
        <v>1399</v>
      </c>
    </row>
    <row r="1458" spans="1:7" x14ac:dyDescent="0.25">
      <c r="A1458" s="7">
        <v>44035.58318814815</v>
      </c>
      <c r="B1458" s="40" t="s">
        <v>6816</v>
      </c>
      <c r="C1458" s="8">
        <v>34</v>
      </c>
      <c r="D1458" s="12" t="str">
        <f t="shared" si="22"/>
        <v>[30-40[ ans</v>
      </c>
      <c r="E1458" s="6" t="s">
        <v>6814</v>
      </c>
      <c r="F1458" s="6" t="s">
        <v>1397</v>
      </c>
      <c r="G1458" s="6" t="s">
        <v>1400</v>
      </c>
    </row>
    <row r="1459" spans="1:7" x14ac:dyDescent="0.25">
      <c r="A1459" s="7">
        <v>44035.583996018519</v>
      </c>
      <c r="B1459" s="40" t="s">
        <v>6816</v>
      </c>
      <c r="C1459" s="8">
        <v>38</v>
      </c>
      <c r="D1459" s="12" t="str">
        <f t="shared" si="22"/>
        <v>[30-40[ ans</v>
      </c>
      <c r="E1459" s="6" t="s">
        <v>6815</v>
      </c>
      <c r="F1459" s="6" t="s">
        <v>1398</v>
      </c>
      <c r="G1459" s="6" t="s">
        <v>1399</v>
      </c>
    </row>
    <row r="1460" spans="1:7" x14ac:dyDescent="0.25">
      <c r="A1460" s="7">
        <v>44035.584135729165</v>
      </c>
      <c r="B1460" s="40" t="s">
        <v>6816</v>
      </c>
      <c r="C1460" s="8">
        <v>25</v>
      </c>
      <c r="D1460" s="12" t="str">
        <f t="shared" si="22"/>
        <v>[20-30[ ans</v>
      </c>
      <c r="E1460" s="6" t="s">
        <v>6814</v>
      </c>
      <c r="F1460" s="6" t="s">
        <v>1397</v>
      </c>
      <c r="G1460" s="6" t="s">
        <v>1396</v>
      </c>
    </row>
    <row r="1461" spans="1:7" x14ac:dyDescent="0.25">
      <c r="A1461" s="7">
        <v>44035.584625347226</v>
      </c>
      <c r="B1461" s="40" t="s">
        <v>6817</v>
      </c>
      <c r="C1461" s="8">
        <v>30</v>
      </c>
      <c r="D1461" s="12" t="str">
        <f t="shared" si="22"/>
        <v>[30-40[ ans</v>
      </c>
      <c r="E1461" s="6" t="s">
        <v>6814</v>
      </c>
      <c r="F1461" s="6" t="s">
        <v>1397</v>
      </c>
      <c r="G1461" s="6" t="s">
        <v>1396</v>
      </c>
    </row>
    <row r="1462" spans="1:7" x14ac:dyDescent="0.25">
      <c r="A1462" s="7">
        <v>44035.584732997682</v>
      </c>
      <c r="B1462" s="40" t="s">
        <v>6816</v>
      </c>
      <c r="C1462" s="8">
        <v>29</v>
      </c>
      <c r="D1462" s="12" t="str">
        <f t="shared" si="22"/>
        <v>[20-30[ ans</v>
      </c>
      <c r="E1462" s="6" t="s">
        <v>6814</v>
      </c>
      <c r="F1462" s="6" t="s">
        <v>1395</v>
      </c>
      <c r="G1462" s="6" t="s">
        <v>1396</v>
      </c>
    </row>
    <row r="1463" spans="1:7" x14ac:dyDescent="0.25">
      <c r="A1463" s="7">
        <v>44035.585222222224</v>
      </c>
      <c r="B1463" s="40" t="s">
        <v>6816</v>
      </c>
      <c r="C1463" s="8">
        <v>30</v>
      </c>
      <c r="D1463" s="12" t="str">
        <f t="shared" si="22"/>
        <v>[30-40[ ans</v>
      </c>
      <c r="E1463" s="6" t="s">
        <v>6814</v>
      </c>
      <c r="F1463" s="6" t="s">
        <v>1395</v>
      </c>
      <c r="G1463" s="6" t="s">
        <v>1396</v>
      </c>
    </row>
    <row r="1464" spans="1:7" x14ac:dyDescent="0.25">
      <c r="A1464" s="7">
        <v>44035.585423402779</v>
      </c>
      <c r="B1464" s="40" t="s">
        <v>6816</v>
      </c>
      <c r="C1464" s="8">
        <v>27</v>
      </c>
      <c r="D1464" s="12" t="str">
        <f t="shared" si="22"/>
        <v>[20-30[ ans</v>
      </c>
      <c r="E1464" s="6" t="s">
        <v>6814</v>
      </c>
      <c r="F1464" s="6" t="s">
        <v>1397</v>
      </c>
      <c r="G1464" s="6" t="s">
        <v>1396</v>
      </c>
    </row>
    <row r="1465" spans="1:7" x14ac:dyDescent="0.25">
      <c r="A1465" s="7">
        <v>44035.58572884259</v>
      </c>
      <c r="B1465" s="40" t="s">
        <v>6816</v>
      </c>
      <c r="C1465" s="8">
        <v>27</v>
      </c>
      <c r="D1465" s="12" t="str">
        <f t="shared" si="22"/>
        <v>[20-30[ ans</v>
      </c>
      <c r="E1465" s="6" t="s">
        <v>6814</v>
      </c>
      <c r="F1465" s="6" t="s">
        <v>1397</v>
      </c>
      <c r="G1465" s="6" t="s">
        <v>1396</v>
      </c>
    </row>
    <row r="1466" spans="1:7" x14ac:dyDescent="0.25">
      <c r="A1466" s="7">
        <v>44035.586081597226</v>
      </c>
      <c r="B1466" s="40" t="s">
        <v>6816</v>
      </c>
      <c r="C1466" s="8">
        <v>31</v>
      </c>
      <c r="D1466" s="12" t="str">
        <f t="shared" si="22"/>
        <v>[30-40[ ans</v>
      </c>
      <c r="E1466" s="6" t="s">
        <v>6814</v>
      </c>
      <c r="F1466" s="6" t="s">
        <v>1411</v>
      </c>
      <c r="G1466" s="6" t="s">
        <v>1396</v>
      </c>
    </row>
    <row r="1467" spans="1:7" x14ac:dyDescent="0.25">
      <c r="A1467" s="7">
        <v>44035.586260509255</v>
      </c>
      <c r="B1467" s="40" t="s">
        <v>6816</v>
      </c>
      <c r="C1467" s="8">
        <v>31</v>
      </c>
      <c r="D1467" s="12" t="str">
        <f t="shared" si="22"/>
        <v>[30-40[ ans</v>
      </c>
      <c r="E1467" s="40" t="s">
        <v>6058</v>
      </c>
      <c r="F1467" s="6" t="s">
        <v>1397</v>
      </c>
      <c r="G1467" s="6" t="s">
        <v>1400</v>
      </c>
    </row>
    <row r="1468" spans="1:7" x14ac:dyDescent="0.25">
      <c r="A1468" s="7">
        <v>44035.586770289352</v>
      </c>
      <c r="B1468" s="40" t="s">
        <v>6816</v>
      </c>
      <c r="C1468" s="8">
        <v>23</v>
      </c>
      <c r="D1468" s="12" t="str">
        <f t="shared" si="22"/>
        <v>[20-30[ ans</v>
      </c>
      <c r="E1468" s="6" t="s">
        <v>6814</v>
      </c>
      <c r="F1468" s="6" t="s">
        <v>1397</v>
      </c>
      <c r="G1468" s="6" t="s">
        <v>1400</v>
      </c>
    </row>
    <row r="1469" spans="1:7" x14ac:dyDescent="0.25">
      <c r="A1469" s="7">
        <v>44035.586847916667</v>
      </c>
      <c r="B1469" s="40" t="s">
        <v>6816</v>
      </c>
      <c r="C1469" s="8">
        <v>23</v>
      </c>
      <c r="D1469" s="12" t="str">
        <f t="shared" si="22"/>
        <v>[20-30[ ans</v>
      </c>
      <c r="E1469" s="6" t="s">
        <v>6814</v>
      </c>
      <c r="F1469" s="6" t="s">
        <v>1395</v>
      </c>
      <c r="G1469" s="6" t="s">
        <v>1396</v>
      </c>
    </row>
    <row r="1470" spans="1:7" x14ac:dyDescent="0.25">
      <c r="A1470" s="7">
        <v>44035.587412037035</v>
      </c>
      <c r="B1470" s="40" t="s">
        <v>6816</v>
      </c>
      <c r="C1470" s="8">
        <v>19</v>
      </c>
      <c r="D1470" s="12" t="str">
        <f t="shared" si="22"/>
        <v xml:space="preserve"> &lt; 20 ans</v>
      </c>
      <c r="E1470" s="6" t="s">
        <v>6814</v>
      </c>
      <c r="F1470" s="6" t="s">
        <v>1397</v>
      </c>
      <c r="G1470" s="6" t="s">
        <v>1400</v>
      </c>
    </row>
    <row r="1471" spans="1:7" x14ac:dyDescent="0.25">
      <c r="A1471" s="7">
        <v>44035.587423912039</v>
      </c>
      <c r="B1471" s="40" t="s">
        <v>6816</v>
      </c>
      <c r="C1471" s="8">
        <v>26</v>
      </c>
      <c r="D1471" s="12" t="str">
        <f t="shared" si="22"/>
        <v>[20-30[ ans</v>
      </c>
      <c r="E1471" s="6" t="s">
        <v>6814</v>
      </c>
      <c r="F1471" s="6" t="s">
        <v>1397</v>
      </c>
      <c r="G1471" s="6" t="s">
        <v>1396</v>
      </c>
    </row>
    <row r="1472" spans="1:7" x14ac:dyDescent="0.25">
      <c r="A1472" s="7">
        <v>44035.587958553238</v>
      </c>
      <c r="B1472" s="40" t="s">
        <v>6816</v>
      </c>
      <c r="C1472" s="8">
        <v>33</v>
      </c>
      <c r="D1472" s="12" t="str">
        <f t="shared" si="22"/>
        <v>[30-40[ ans</v>
      </c>
      <c r="E1472" s="6" t="s">
        <v>6814</v>
      </c>
      <c r="F1472" s="6" t="s">
        <v>1398</v>
      </c>
      <c r="G1472" s="6" t="s">
        <v>1396</v>
      </c>
    </row>
    <row r="1473" spans="1:7" x14ac:dyDescent="0.25">
      <c r="A1473" s="7">
        <v>44035.588007175931</v>
      </c>
      <c r="B1473" s="40" t="s">
        <v>6816</v>
      </c>
      <c r="C1473" s="8">
        <v>33</v>
      </c>
      <c r="D1473" s="12" t="str">
        <f t="shared" si="22"/>
        <v>[30-40[ ans</v>
      </c>
      <c r="E1473" s="6" t="s">
        <v>6814</v>
      </c>
      <c r="F1473" s="6" t="s">
        <v>1395</v>
      </c>
      <c r="G1473" s="6" t="s">
        <v>1396</v>
      </c>
    </row>
    <row r="1474" spans="1:7" x14ac:dyDescent="0.25">
      <c r="A1474" s="7">
        <v>44035.588578888885</v>
      </c>
      <c r="B1474" s="40" t="s">
        <v>6816</v>
      </c>
      <c r="C1474" s="8">
        <v>35</v>
      </c>
      <c r="D1474" s="12" t="str">
        <f t="shared" si="22"/>
        <v>[30-40[ ans</v>
      </c>
      <c r="E1474" s="6" t="s">
        <v>6814</v>
      </c>
      <c r="F1474" s="6" t="s">
        <v>1397</v>
      </c>
      <c r="G1474" s="6" t="s">
        <v>1396</v>
      </c>
    </row>
    <row r="1475" spans="1:7" x14ac:dyDescent="0.25">
      <c r="A1475" s="7">
        <v>44035.588818553239</v>
      </c>
      <c r="B1475" s="40" t="s">
        <v>6816</v>
      </c>
      <c r="C1475" s="8">
        <v>24</v>
      </c>
      <c r="D1475" s="12" t="str">
        <f t="shared" ref="D1475:D1538" si="23">IF(C1475&lt;20," &lt; 20 ans", IF(C1475&lt;30,"[20-30[ ans",IF(C1475&lt;40,"[30-40[ ans",IF(C1475&lt;50,"[40-50 [ ans",IF(C1475&lt;60, "[50-60 [ ans","&gt; 60 ans")))))</f>
        <v>[20-30[ ans</v>
      </c>
      <c r="E1475" s="6" t="s">
        <v>6814</v>
      </c>
      <c r="F1475" s="6" t="s">
        <v>1397</v>
      </c>
      <c r="G1475" s="6" t="s">
        <v>1396</v>
      </c>
    </row>
    <row r="1476" spans="1:7" x14ac:dyDescent="0.25">
      <c r="A1476" s="7">
        <v>44035.598025254629</v>
      </c>
      <c r="B1476" s="40" t="s">
        <v>6816</v>
      </c>
      <c r="C1476" s="8">
        <v>59</v>
      </c>
      <c r="D1476" s="12" t="str">
        <f t="shared" si="23"/>
        <v>[50-60 [ ans</v>
      </c>
      <c r="E1476" s="6" t="s">
        <v>6814</v>
      </c>
      <c r="F1476" s="6" t="s">
        <v>1398</v>
      </c>
      <c r="G1476" s="6" t="s">
        <v>1399</v>
      </c>
    </row>
    <row r="1477" spans="1:7" x14ac:dyDescent="0.25">
      <c r="A1477" s="7">
        <v>44035.598124259261</v>
      </c>
      <c r="B1477" s="40" t="s">
        <v>6816</v>
      </c>
      <c r="C1477" s="8">
        <v>32</v>
      </c>
      <c r="D1477" s="12" t="str">
        <f t="shared" si="23"/>
        <v>[30-40[ ans</v>
      </c>
      <c r="E1477" s="6" t="s">
        <v>6814</v>
      </c>
      <c r="F1477" s="6" t="s">
        <v>1397</v>
      </c>
      <c r="G1477" s="6" t="s">
        <v>1396</v>
      </c>
    </row>
    <row r="1478" spans="1:7" x14ac:dyDescent="0.25">
      <c r="A1478" s="7">
        <v>44035.59861695602</v>
      </c>
      <c r="B1478" s="40" t="s">
        <v>6816</v>
      </c>
      <c r="C1478" s="8">
        <v>39</v>
      </c>
      <c r="D1478" s="12" t="str">
        <f t="shared" si="23"/>
        <v>[30-40[ ans</v>
      </c>
      <c r="E1478" s="40" t="s">
        <v>6058</v>
      </c>
      <c r="F1478" s="6" t="s">
        <v>1397</v>
      </c>
      <c r="G1478" s="6" t="s">
        <v>1399</v>
      </c>
    </row>
    <row r="1479" spans="1:7" x14ac:dyDescent="0.25">
      <c r="A1479" s="7">
        <v>44035.598921724537</v>
      </c>
      <c r="B1479" s="40" t="s">
        <v>6816</v>
      </c>
      <c r="C1479" s="8">
        <v>36</v>
      </c>
      <c r="D1479" s="12" t="str">
        <f t="shared" si="23"/>
        <v>[30-40[ ans</v>
      </c>
      <c r="E1479" s="6" t="s">
        <v>6814</v>
      </c>
      <c r="F1479" s="6" t="s">
        <v>1397</v>
      </c>
      <c r="G1479" s="6" t="s">
        <v>1399</v>
      </c>
    </row>
    <row r="1480" spans="1:7" x14ac:dyDescent="0.25">
      <c r="A1480" s="7">
        <v>44035.599290335653</v>
      </c>
      <c r="B1480" s="40" t="s">
        <v>6816</v>
      </c>
      <c r="C1480" s="8">
        <v>30</v>
      </c>
      <c r="D1480" s="12" t="str">
        <f t="shared" si="23"/>
        <v>[30-40[ ans</v>
      </c>
      <c r="E1480" s="6" t="s">
        <v>6814</v>
      </c>
      <c r="F1480" s="6" t="s">
        <v>1398</v>
      </c>
      <c r="G1480" s="6" t="s">
        <v>1396</v>
      </c>
    </row>
    <row r="1481" spans="1:7" x14ac:dyDescent="0.25">
      <c r="A1481" s="7">
        <v>44035.599618749999</v>
      </c>
      <c r="B1481" s="40" t="s">
        <v>6816</v>
      </c>
      <c r="C1481" s="8">
        <v>42</v>
      </c>
      <c r="D1481" s="12" t="str">
        <f t="shared" si="23"/>
        <v>[40-50 [ ans</v>
      </c>
      <c r="E1481" s="6" t="s">
        <v>6814</v>
      </c>
      <c r="F1481" s="6" t="s">
        <v>1397</v>
      </c>
      <c r="G1481" s="6" t="s">
        <v>1399</v>
      </c>
    </row>
    <row r="1482" spans="1:7" x14ac:dyDescent="0.25">
      <c r="A1482" s="7">
        <v>44035.599880138892</v>
      </c>
      <c r="B1482" s="40" t="s">
        <v>6816</v>
      </c>
      <c r="C1482" s="8">
        <v>28</v>
      </c>
      <c r="D1482" s="12" t="str">
        <f t="shared" si="23"/>
        <v>[20-30[ ans</v>
      </c>
      <c r="E1482" s="6" t="s">
        <v>6814</v>
      </c>
      <c r="F1482" s="6" t="s">
        <v>1397</v>
      </c>
      <c r="G1482" s="6" t="s">
        <v>1396</v>
      </c>
    </row>
    <row r="1483" spans="1:7" x14ac:dyDescent="0.25">
      <c r="A1483" s="7">
        <v>44035.600383923607</v>
      </c>
      <c r="B1483" s="40" t="s">
        <v>6816</v>
      </c>
      <c r="C1483" s="8">
        <v>39</v>
      </c>
      <c r="D1483" s="12" t="str">
        <f t="shared" si="23"/>
        <v>[30-40[ ans</v>
      </c>
      <c r="E1483" s="6" t="s">
        <v>6814</v>
      </c>
      <c r="F1483" s="6" t="s">
        <v>1397</v>
      </c>
      <c r="G1483" s="6" t="s">
        <v>1399</v>
      </c>
    </row>
    <row r="1484" spans="1:7" x14ac:dyDescent="0.25">
      <c r="A1484" s="7">
        <v>44035.600529513889</v>
      </c>
      <c r="B1484" s="40" t="s">
        <v>6816</v>
      </c>
      <c r="C1484" s="8">
        <v>31</v>
      </c>
      <c r="D1484" s="12" t="str">
        <f t="shared" si="23"/>
        <v>[30-40[ ans</v>
      </c>
      <c r="E1484" s="6" t="s">
        <v>6814</v>
      </c>
      <c r="F1484" s="6" t="s">
        <v>1402</v>
      </c>
      <c r="G1484" s="6" t="s">
        <v>1399</v>
      </c>
    </row>
    <row r="1485" spans="1:7" x14ac:dyDescent="0.25">
      <c r="A1485" s="7">
        <v>44035.600978298608</v>
      </c>
      <c r="B1485" s="40" t="s">
        <v>6816</v>
      </c>
      <c r="C1485" s="8">
        <v>37</v>
      </c>
      <c r="D1485" s="12" t="str">
        <f t="shared" si="23"/>
        <v>[30-40[ ans</v>
      </c>
      <c r="E1485" s="6" t="s">
        <v>6814</v>
      </c>
      <c r="F1485" s="6" t="s">
        <v>1397</v>
      </c>
      <c r="G1485" s="6" t="s">
        <v>1399</v>
      </c>
    </row>
    <row r="1486" spans="1:7" x14ac:dyDescent="0.25">
      <c r="A1486" s="7">
        <v>44035.601066898147</v>
      </c>
      <c r="B1486" s="40" t="s">
        <v>6816</v>
      </c>
      <c r="C1486" s="8">
        <v>32</v>
      </c>
      <c r="D1486" s="12" t="str">
        <f t="shared" si="23"/>
        <v>[30-40[ ans</v>
      </c>
      <c r="E1486" s="6" t="s">
        <v>6814</v>
      </c>
      <c r="F1486" s="6" t="s">
        <v>1397</v>
      </c>
      <c r="G1486" s="6" t="s">
        <v>1396</v>
      </c>
    </row>
    <row r="1487" spans="1:7" x14ac:dyDescent="0.25">
      <c r="A1487" s="7">
        <v>44035.60159554398</v>
      </c>
      <c r="B1487" s="40" t="s">
        <v>6816</v>
      </c>
      <c r="C1487" s="8">
        <v>39</v>
      </c>
      <c r="D1487" s="12" t="str">
        <f t="shared" si="23"/>
        <v>[30-40[ ans</v>
      </c>
      <c r="E1487" s="6" t="s">
        <v>6814</v>
      </c>
      <c r="F1487" s="6" t="s">
        <v>1397</v>
      </c>
      <c r="G1487" s="6" t="s">
        <v>1408</v>
      </c>
    </row>
    <row r="1488" spans="1:7" x14ac:dyDescent="0.25">
      <c r="A1488" s="7">
        <v>44035.601608900462</v>
      </c>
      <c r="B1488" s="40" t="s">
        <v>6816</v>
      </c>
      <c r="C1488" s="8">
        <v>32</v>
      </c>
      <c r="D1488" s="12" t="str">
        <f t="shared" si="23"/>
        <v>[30-40[ ans</v>
      </c>
      <c r="E1488" s="6" t="s">
        <v>6814</v>
      </c>
      <c r="F1488" s="6" t="s">
        <v>1397</v>
      </c>
      <c r="G1488" s="6" t="s">
        <v>1399</v>
      </c>
    </row>
    <row r="1489" spans="1:7" x14ac:dyDescent="0.25">
      <c r="A1489" s="7">
        <v>44035.602168587968</v>
      </c>
      <c r="B1489" s="40" t="s">
        <v>6816</v>
      </c>
      <c r="C1489" s="8">
        <v>29</v>
      </c>
      <c r="D1489" s="12" t="str">
        <f t="shared" si="23"/>
        <v>[20-30[ ans</v>
      </c>
      <c r="E1489" s="6" t="s">
        <v>6814</v>
      </c>
      <c r="F1489" s="6" t="s">
        <v>1395</v>
      </c>
      <c r="G1489" s="6" t="s">
        <v>1399</v>
      </c>
    </row>
    <row r="1490" spans="1:7" x14ac:dyDescent="0.25">
      <c r="A1490" s="7">
        <v>44035.602391215274</v>
      </c>
      <c r="B1490" s="40" t="s">
        <v>6816</v>
      </c>
      <c r="C1490" s="8">
        <v>35</v>
      </c>
      <c r="D1490" s="12" t="str">
        <f t="shared" si="23"/>
        <v>[30-40[ ans</v>
      </c>
      <c r="E1490" s="6" t="s">
        <v>6814</v>
      </c>
      <c r="F1490" s="6" t="s">
        <v>1402</v>
      </c>
      <c r="G1490" s="6" t="s">
        <v>1396</v>
      </c>
    </row>
    <row r="1491" spans="1:7" x14ac:dyDescent="0.25">
      <c r="A1491" s="7">
        <v>44035.602778020839</v>
      </c>
      <c r="B1491" s="40" t="s">
        <v>6816</v>
      </c>
      <c r="C1491" s="8">
        <v>29</v>
      </c>
      <c r="D1491" s="12" t="str">
        <f t="shared" si="23"/>
        <v>[20-30[ ans</v>
      </c>
      <c r="E1491" s="6" t="s">
        <v>6814</v>
      </c>
      <c r="F1491" s="6" t="s">
        <v>1397</v>
      </c>
      <c r="G1491" s="6" t="s">
        <v>1408</v>
      </c>
    </row>
    <row r="1492" spans="1:7" x14ac:dyDescent="0.25">
      <c r="A1492" s="7">
        <v>44035.602972129629</v>
      </c>
      <c r="B1492" s="40" t="s">
        <v>6816</v>
      </c>
      <c r="C1492" s="8">
        <v>35</v>
      </c>
      <c r="D1492" s="12" t="str">
        <f t="shared" si="23"/>
        <v>[30-40[ ans</v>
      </c>
      <c r="E1492" s="6" t="s">
        <v>6814</v>
      </c>
      <c r="F1492" s="6" t="s">
        <v>1398</v>
      </c>
      <c r="G1492" s="6" t="s">
        <v>1396</v>
      </c>
    </row>
    <row r="1493" spans="1:7" x14ac:dyDescent="0.25">
      <c r="A1493" s="7">
        <v>44035.603434502314</v>
      </c>
      <c r="B1493" s="40" t="s">
        <v>6816</v>
      </c>
      <c r="C1493" s="8">
        <v>39</v>
      </c>
      <c r="D1493" s="12" t="str">
        <f t="shared" si="23"/>
        <v>[30-40[ ans</v>
      </c>
      <c r="E1493" s="6" t="s">
        <v>6814</v>
      </c>
      <c r="F1493" s="6" t="s">
        <v>1397</v>
      </c>
      <c r="G1493" s="6" t="s">
        <v>1396</v>
      </c>
    </row>
    <row r="1494" spans="1:7" x14ac:dyDescent="0.25">
      <c r="A1494" s="7">
        <v>44035.604150914354</v>
      </c>
      <c r="B1494" s="40" t="s">
        <v>6816</v>
      </c>
      <c r="C1494" s="8">
        <v>36</v>
      </c>
      <c r="D1494" s="12" t="str">
        <f t="shared" si="23"/>
        <v>[30-40[ ans</v>
      </c>
      <c r="E1494" s="6" t="s">
        <v>6814</v>
      </c>
      <c r="F1494" s="6" t="s">
        <v>1395</v>
      </c>
      <c r="G1494" s="6" t="s">
        <v>1396</v>
      </c>
    </row>
    <row r="1495" spans="1:7" x14ac:dyDescent="0.25">
      <c r="A1495" s="7">
        <v>44035.60424403935</v>
      </c>
      <c r="B1495" s="40" t="s">
        <v>6816</v>
      </c>
      <c r="C1495" s="8">
        <v>36</v>
      </c>
      <c r="D1495" s="12" t="str">
        <f t="shared" si="23"/>
        <v>[30-40[ ans</v>
      </c>
      <c r="E1495" s="6" t="s">
        <v>6814</v>
      </c>
      <c r="F1495" s="6" t="s">
        <v>1395</v>
      </c>
      <c r="G1495" s="6" t="s">
        <v>1396</v>
      </c>
    </row>
    <row r="1496" spans="1:7" x14ac:dyDescent="0.25">
      <c r="A1496" s="7">
        <v>44035.604682997684</v>
      </c>
      <c r="B1496" s="40" t="s">
        <v>6816</v>
      </c>
      <c r="C1496" s="8">
        <v>26</v>
      </c>
      <c r="D1496" s="12" t="str">
        <f t="shared" si="23"/>
        <v>[20-30[ ans</v>
      </c>
      <c r="E1496" s="6" t="s">
        <v>6814</v>
      </c>
      <c r="F1496" s="6" t="s">
        <v>1398</v>
      </c>
      <c r="G1496" s="6" t="s">
        <v>1400</v>
      </c>
    </row>
    <row r="1497" spans="1:7" x14ac:dyDescent="0.25">
      <c r="A1497" s="7">
        <v>44035.604912673611</v>
      </c>
      <c r="B1497" s="40" t="s">
        <v>6817</v>
      </c>
      <c r="C1497" s="8">
        <v>45</v>
      </c>
      <c r="D1497" s="12" t="str">
        <f t="shared" si="23"/>
        <v>[40-50 [ ans</v>
      </c>
      <c r="E1497" s="6" t="s">
        <v>6814</v>
      </c>
      <c r="F1497" s="6" t="s">
        <v>1397</v>
      </c>
      <c r="G1497" s="6" t="s">
        <v>1396</v>
      </c>
    </row>
    <row r="1498" spans="1:7" x14ac:dyDescent="0.25">
      <c r="A1498" s="7">
        <v>44035.60524837963</v>
      </c>
      <c r="B1498" s="40" t="s">
        <v>6816</v>
      </c>
      <c r="C1498" s="8">
        <v>30</v>
      </c>
      <c r="D1498" s="12" t="str">
        <f t="shared" si="23"/>
        <v>[30-40[ ans</v>
      </c>
      <c r="E1498" s="6" t="s">
        <v>6814</v>
      </c>
      <c r="F1498" s="6" t="s">
        <v>1395</v>
      </c>
      <c r="G1498" s="6" t="s">
        <v>1396</v>
      </c>
    </row>
    <row r="1499" spans="1:7" x14ac:dyDescent="0.25">
      <c r="A1499" s="7">
        <v>44035.605558159717</v>
      </c>
      <c r="B1499" s="40" t="s">
        <v>6816</v>
      </c>
      <c r="C1499" s="8">
        <v>22</v>
      </c>
      <c r="D1499" s="12" t="str">
        <f t="shared" si="23"/>
        <v>[20-30[ ans</v>
      </c>
      <c r="E1499" s="6" t="s">
        <v>6814</v>
      </c>
      <c r="F1499" s="6" t="s">
        <v>1397</v>
      </c>
      <c r="G1499" s="6" t="s">
        <v>1399</v>
      </c>
    </row>
    <row r="1500" spans="1:7" x14ac:dyDescent="0.25">
      <c r="A1500" s="7">
        <v>44035.605797013894</v>
      </c>
      <c r="B1500" s="40" t="s">
        <v>6816</v>
      </c>
      <c r="C1500" s="8">
        <v>36</v>
      </c>
      <c r="D1500" s="12" t="str">
        <f t="shared" si="23"/>
        <v>[30-40[ ans</v>
      </c>
      <c r="E1500" s="6" t="s">
        <v>6814</v>
      </c>
      <c r="F1500" s="6" t="s">
        <v>1397</v>
      </c>
      <c r="G1500" s="6" t="s">
        <v>1399</v>
      </c>
    </row>
    <row r="1501" spans="1:7" x14ac:dyDescent="0.25">
      <c r="A1501" s="7">
        <v>44035.606145150465</v>
      </c>
      <c r="B1501" s="40" t="s">
        <v>6816</v>
      </c>
      <c r="C1501" s="8">
        <v>24</v>
      </c>
      <c r="D1501" s="12" t="str">
        <f t="shared" si="23"/>
        <v>[20-30[ ans</v>
      </c>
      <c r="E1501" s="6" t="s">
        <v>6814</v>
      </c>
      <c r="F1501" s="6" t="s">
        <v>1398</v>
      </c>
      <c r="G1501" s="6" t="s">
        <v>1400</v>
      </c>
    </row>
    <row r="1502" spans="1:7" x14ac:dyDescent="0.25">
      <c r="A1502" s="7">
        <v>44035.606502268522</v>
      </c>
      <c r="B1502" s="40" t="s">
        <v>6816</v>
      </c>
      <c r="C1502" s="8">
        <v>36</v>
      </c>
      <c r="D1502" s="12" t="str">
        <f t="shared" si="23"/>
        <v>[30-40[ ans</v>
      </c>
      <c r="E1502" s="6" t="s">
        <v>6814</v>
      </c>
      <c r="F1502" s="6" t="s">
        <v>1397</v>
      </c>
      <c r="G1502" s="6" t="s">
        <v>1396</v>
      </c>
    </row>
    <row r="1503" spans="1:7" x14ac:dyDescent="0.25">
      <c r="A1503" s="7">
        <v>44035.60670981482</v>
      </c>
      <c r="B1503" s="40" t="s">
        <v>6816</v>
      </c>
      <c r="C1503" s="8">
        <v>25</v>
      </c>
      <c r="D1503" s="12" t="str">
        <f t="shared" si="23"/>
        <v>[20-30[ ans</v>
      </c>
      <c r="E1503" s="6" t="s">
        <v>6814</v>
      </c>
      <c r="F1503" s="6" t="s">
        <v>1398</v>
      </c>
      <c r="G1503" s="6" t="s">
        <v>1396</v>
      </c>
    </row>
    <row r="1504" spans="1:7" x14ac:dyDescent="0.25">
      <c r="A1504" s="7">
        <v>44035.607060694441</v>
      </c>
      <c r="B1504" s="40" t="s">
        <v>6816</v>
      </c>
      <c r="C1504" s="8">
        <v>39</v>
      </c>
      <c r="D1504" s="12" t="str">
        <f t="shared" si="23"/>
        <v>[30-40[ ans</v>
      </c>
      <c r="E1504" s="6" t="s">
        <v>6814</v>
      </c>
      <c r="F1504" s="6" t="s">
        <v>1398</v>
      </c>
      <c r="G1504" s="6" t="s">
        <v>1396</v>
      </c>
    </row>
    <row r="1505" spans="1:7" x14ac:dyDescent="0.25">
      <c r="A1505" s="7">
        <v>44035.607444444446</v>
      </c>
      <c r="B1505" s="40" t="s">
        <v>6816</v>
      </c>
      <c r="C1505" s="8">
        <v>22</v>
      </c>
      <c r="D1505" s="12" t="str">
        <f t="shared" si="23"/>
        <v>[20-30[ ans</v>
      </c>
      <c r="E1505" s="6" t="s">
        <v>6814</v>
      </c>
      <c r="F1505" s="6" t="s">
        <v>1395</v>
      </c>
      <c r="G1505" s="6" t="s">
        <v>1396</v>
      </c>
    </row>
    <row r="1506" spans="1:7" x14ac:dyDescent="0.25">
      <c r="A1506" s="7">
        <v>44035.607727905095</v>
      </c>
      <c r="B1506" s="40" t="s">
        <v>6816</v>
      </c>
      <c r="C1506" s="8">
        <v>40</v>
      </c>
      <c r="D1506" s="12" t="str">
        <f t="shared" si="23"/>
        <v>[40-50 [ ans</v>
      </c>
      <c r="E1506" s="6" t="s">
        <v>6814</v>
      </c>
      <c r="F1506" s="6" t="s">
        <v>1397</v>
      </c>
      <c r="G1506" s="6" t="s">
        <v>1399</v>
      </c>
    </row>
    <row r="1507" spans="1:7" x14ac:dyDescent="0.25">
      <c r="A1507" s="7">
        <v>44035.609652256942</v>
      </c>
      <c r="B1507" s="40" t="s">
        <v>6816</v>
      </c>
      <c r="C1507" s="8">
        <v>34</v>
      </c>
      <c r="D1507" s="12" t="str">
        <f t="shared" si="23"/>
        <v>[30-40[ ans</v>
      </c>
      <c r="E1507" s="6" t="s">
        <v>6814</v>
      </c>
      <c r="F1507" s="6" t="s">
        <v>1398</v>
      </c>
      <c r="G1507" s="6" t="s">
        <v>1396</v>
      </c>
    </row>
    <row r="1508" spans="1:7" x14ac:dyDescent="0.25">
      <c r="A1508" s="7">
        <v>44035.611169270836</v>
      </c>
      <c r="B1508" s="40" t="s">
        <v>6816</v>
      </c>
      <c r="C1508" s="8">
        <v>35</v>
      </c>
      <c r="D1508" s="12" t="str">
        <f t="shared" si="23"/>
        <v>[30-40[ ans</v>
      </c>
      <c r="E1508" s="6" t="s">
        <v>6814</v>
      </c>
      <c r="F1508" s="6" t="s">
        <v>1411</v>
      </c>
      <c r="G1508" s="6" t="s">
        <v>1399</v>
      </c>
    </row>
    <row r="1509" spans="1:7" x14ac:dyDescent="0.25">
      <c r="A1509" s="7">
        <v>44035.6111771875</v>
      </c>
      <c r="B1509" s="40" t="s">
        <v>6816</v>
      </c>
      <c r="C1509" s="8">
        <v>34</v>
      </c>
      <c r="D1509" s="12" t="str">
        <f t="shared" si="23"/>
        <v>[30-40[ ans</v>
      </c>
      <c r="E1509" s="6" t="s">
        <v>6814</v>
      </c>
      <c r="F1509" s="6" t="s">
        <v>1398</v>
      </c>
      <c r="G1509" s="6" t="s">
        <v>1396</v>
      </c>
    </row>
    <row r="1510" spans="1:7" x14ac:dyDescent="0.25">
      <c r="A1510" s="7">
        <v>44035.611787037036</v>
      </c>
      <c r="B1510" s="40" t="s">
        <v>6816</v>
      </c>
      <c r="C1510" s="8">
        <v>38</v>
      </c>
      <c r="D1510" s="12" t="str">
        <f t="shared" si="23"/>
        <v>[30-40[ ans</v>
      </c>
      <c r="E1510" s="6" t="s">
        <v>6814</v>
      </c>
      <c r="F1510" s="6" t="s">
        <v>1398</v>
      </c>
      <c r="G1510" s="6" t="s">
        <v>1396</v>
      </c>
    </row>
    <row r="1511" spans="1:7" x14ac:dyDescent="0.25">
      <c r="A1511" s="7">
        <v>44035.612051203701</v>
      </c>
      <c r="B1511" s="40" t="s">
        <v>6816</v>
      </c>
      <c r="C1511" s="8">
        <v>33</v>
      </c>
      <c r="D1511" s="12" t="str">
        <f t="shared" si="23"/>
        <v>[30-40[ ans</v>
      </c>
      <c r="E1511" s="6" t="s">
        <v>6814</v>
      </c>
      <c r="F1511" s="6" t="s">
        <v>1397</v>
      </c>
      <c r="G1511" s="6" t="s">
        <v>1396</v>
      </c>
    </row>
    <row r="1512" spans="1:7" x14ac:dyDescent="0.25">
      <c r="A1512" s="7">
        <v>44035.625277962958</v>
      </c>
      <c r="B1512" s="40" t="s">
        <v>6816</v>
      </c>
      <c r="C1512" s="8">
        <v>35</v>
      </c>
      <c r="D1512" s="12" t="str">
        <f t="shared" si="23"/>
        <v>[30-40[ ans</v>
      </c>
      <c r="E1512" s="6" t="s">
        <v>6814</v>
      </c>
      <c r="F1512" s="6" t="s">
        <v>1398</v>
      </c>
      <c r="G1512" s="6" t="s">
        <v>1400</v>
      </c>
    </row>
    <row r="1513" spans="1:7" x14ac:dyDescent="0.25">
      <c r="A1513" s="7">
        <v>44035.627341250001</v>
      </c>
      <c r="B1513" s="40" t="s">
        <v>6816</v>
      </c>
      <c r="C1513" s="8">
        <v>29</v>
      </c>
      <c r="D1513" s="12" t="str">
        <f t="shared" si="23"/>
        <v>[20-30[ ans</v>
      </c>
      <c r="E1513" s="6" t="s">
        <v>6814</v>
      </c>
      <c r="F1513" s="6" t="s">
        <v>1397</v>
      </c>
      <c r="G1513" s="6" t="s">
        <v>1399</v>
      </c>
    </row>
    <row r="1514" spans="1:7" x14ac:dyDescent="0.25">
      <c r="A1514" s="7">
        <v>44035.627971909722</v>
      </c>
      <c r="B1514" s="40" t="s">
        <v>6816</v>
      </c>
      <c r="C1514" s="8">
        <v>37</v>
      </c>
      <c r="D1514" s="12" t="str">
        <f t="shared" si="23"/>
        <v>[30-40[ ans</v>
      </c>
      <c r="E1514" s="6" t="s">
        <v>6814</v>
      </c>
      <c r="F1514" s="6" t="s">
        <v>1397</v>
      </c>
      <c r="G1514" s="6" t="s">
        <v>1396</v>
      </c>
    </row>
    <row r="1515" spans="1:7" x14ac:dyDescent="0.25">
      <c r="A1515" s="7">
        <v>44035.62876871528</v>
      </c>
      <c r="B1515" s="40" t="s">
        <v>6816</v>
      </c>
      <c r="C1515" s="8">
        <v>23</v>
      </c>
      <c r="D1515" s="12" t="str">
        <f t="shared" si="23"/>
        <v>[20-30[ ans</v>
      </c>
      <c r="E1515" s="6" t="s">
        <v>6814</v>
      </c>
      <c r="F1515" s="6" t="s">
        <v>1397</v>
      </c>
      <c r="G1515" s="6" t="s">
        <v>1400</v>
      </c>
    </row>
    <row r="1516" spans="1:7" x14ac:dyDescent="0.25">
      <c r="A1516" s="7">
        <v>44035.629451956018</v>
      </c>
      <c r="B1516" s="40" t="s">
        <v>6816</v>
      </c>
      <c r="C1516" s="8">
        <v>26</v>
      </c>
      <c r="D1516" s="12" t="str">
        <f t="shared" si="23"/>
        <v>[20-30[ ans</v>
      </c>
      <c r="E1516" s="6" t="s">
        <v>6814</v>
      </c>
      <c r="F1516" s="6" t="s">
        <v>1397</v>
      </c>
      <c r="G1516" s="6" t="s">
        <v>1396</v>
      </c>
    </row>
    <row r="1517" spans="1:7" x14ac:dyDescent="0.25">
      <c r="A1517" s="7">
        <v>44035.630105289354</v>
      </c>
      <c r="B1517" s="40" t="s">
        <v>6816</v>
      </c>
      <c r="C1517" s="8">
        <v>27</v>
      </c>
      <c r="D1517" s="12" t="str">
        <f t="shared" si="23"/>
        <v>[20-30[ ans</v>
      </c>
      <c r="E1517" s="6" t="s">
        <v>6814</v>
      </c>
      <c r="F1517" s="6" t="s">
        <v>1398</v>
      </c>
      <c r="G1517" s="6" t="s">
        <v>1396</v>
      </c>
    </row>
    <row r="1518" spans="1:7" x14ac:dyDescent="0.25">
      <c r="A1518" s="7">
        <v>44035.633949733798</v>
      </c>
      <c r="B1518" s="40" t="s">
        <v>6816</v>
      </c>
      <c r="C1518" s="8">
        <v>27</v>
      </c>
      <c r="D1518" s="12" t="str">
        <f t="shared" si="23"/>
        <v>[20-30[ ans</v>
      </c>
      <c r="E1518" s="6" t="s">
        <v>6814</v>
      </c>
      <c r="F1518" s="6" t="s">
        <v>1397</v>
      </c>
      <c r="G1518" s="6" t="s">
        <v>1400</v>
      </c>
    </row>
    <row r="1519" spans="1:7" x14ac:dyDescent="0.25">
      <c r="A1519" s="7">
        <v>44035.634849062495</v>
      </c>
      <c r="B1519" s="40" t="s">
        <v>6816</v>
      </c>
      <c r="C1519" s="8">
        <v>50</v>
      </c>
      <c r="D1519" s="12" t="str">
        <f t="shared" si="23"/>
        <v>[50-60 [ ans</v>
      </c>
      <c r="E1519" s="6" t="s">
        <v>6814</v>
      </c>
      <c r="F1519" s="6" t="s">
        <v>1397</v>
      </c>
      <c r="G1519" s="6" t="s">
        <v>1396</v>
      </c>
    </row>
    <row r="1520" spans="1:7" x14ac:dyDescent="0.25">
      <c r="A1520" s="7">
        <v>44035.635833564811</v>
      </c>
      <c r="B1520" s="40" t="s">
        <v>6816</v>
      </c>
      <c r="C1520" s="8">
        <v>32</v>
      </c>
      <c r="D1520" s="12" t="str">
        <f t="shared" si="23"/>
        <v>[30-40[ ans</v>
      </c>
      <c r="E1520" s="6" t="s">
        <v>6814</v>
      </c>
      <c r="F1520" s="6" t="s">
        <v>1397</v>
      </c>
      <c r="G1520" s="6" t="s">
        <v>1400</v>
      </c>
    </row>
    <row r="1521" spans="1:7" x14ac:dyDescent="0.25">
      <c r="A1521" s="7">
        <v>44035.636704606484</v>
      </c>
      <c r="B1521" s="40" t="s">
        <v>6816</v>
      </c>
      <c r="C1521" s="8">
        <v>23</v>
      </c>
      <c r="D1521" s="12" t="str">
        <f t="shared" si="23"/>
        <v>[20-30[ ans</v>
      </c>
      <c r="E1521" s="6" t="s">
        <v>6814</v>
      </c>
      <c r="F1521" s="6" t="s">
        <v>1397</v>
      </c>
      <c r="G1521" s="6" t="s">
        <v>1399</v>
      </c>
    </row>
    <row r="1522" spans="1:7" x14ac:dyDescent="0.25">
      <c r="A1522" s="7">
        <v>44035.637589085643</v>
      </c>
      <c r="B1522" s="40" t="s">
        <v>6816</v>
      </c>
      <c r="C1522" s="8">
        <v>27</v>
      </c>
      <c r="D1522" s="12" t="str">
        <f t="shared" si="23"/>
        <v>[20-30[ ans</v>
      </c>
      <c r="E1522" s="6" t="s">
        <v>6814</v>
      </c>
      <c r="F1522" s="6" t="s">
        <v>1398</v>
      </c>
      <c r="G1522" s="6" t="s">
        <v>1396</v>
      </c>
    </row>
    <row r="1523" spans="1:7" x14ac:dyDescent="0.25">
      <c r="A1523" s="7">
        <v>44035.638710844913</v>
      </c>
      <c r="B1523" s="40" t="s">
        <v>6816</v>
      </c>
      <c r="C1523" s="8">
        <v>40</v>
      </c>
      <c r="D1523" s="12" t="str">
        <f t="shared" si="23"/>
        <v>[40-50 [ ans</v>
      </c>
      <c r="E1523" s="6" t="s">
        <v>6814</v>
      </c>
      <c r="F1523" s="6" t="s">
        <v>1397</v>
      </c>
      <c r="G1523" s="6" t="s">
        <v>1396</v>
      </c>
    </row>
    <row r="1524" spans="1:7" x14ac:dyDescent="0.25">
      <c r="A1524" s="7">
        <v>44035.639529456021</v>
      </c>
      <c r="B1524" s="40" t="s">
        <v>6816</v>
      </c>
      <c r="C1524" s="8">
        <v>24</v>
      </c>
      <c r="D1524" s="12" t="str">
        <f t="shared" si="23"/>
        <v>[20-30[ ans</v>
      </c>
      <c r="E1524" s="6" t="s">
        <v>6814</v>
      </c>
      <c r="F1524" s="6" t="s">
        <v>1397</v>
      </c>
      <c r="G1524" s="6" t="s">
        <v>1408</v>
      </c>
    </row>
    <row r="1525" spans="1:7" x14ac:dyDescent="0.25">
      <c r="A1525" s="7">
        <v>44035.640229502314</v>
      </c>
      <c r="B1525" s="40" t="s">
        <v>6816</v>
      </c>
      <c r="C1525" s="8">
        <v>23</v>
      </c>
      <c r="D1525" s="12" t="str">
        <f t="shared" si="23"/>
        <v>[20-30[ ans</v>
      </c>
      <c r="E1525" s="6" t="s">
        <v>6814</v>
      </c>
      <c r="F1525" s="6" t="s">
        <v>1404</v>
      </c>
      <c r="G1525" s="6" t="s">
        <v>1399</v>
      </c>
    </row>
    <row r="1526" spans="1:7" x14ac:dyDescent="0.25">
      <c r="A1526" s="7">
        <v>44035.641168773145</v>
      </c>
      <c r="B1526" s="40" t="s">
        <v>6816</v>
      </c>
      <c r="C1526" s="8">
        <v>33</v>
      </c>
      <c r="D1526" s="12" t="str">
        <f t="shared" si="23"/>
        <v>[30-40[ ans</v>
      </c>
      <c r="E1526" s="6" t="s">
        <v>6814</v>
      </c>
      <c r="F1526" s="6" t="s">
        <v>1395</v>
      </c>
      <c r="G1526" s="6" t="s">
        <v>1400</v>
      </c>
    </row>
    <row r="1527" spans="1:7" x14ac:dyDescent="0.25">
      <c r="A1527" s="7">
        <v>44035.641899201393</v>
      </c>
      <c r="B1527" s="40" t="s">
        <v>6816</v>
      </c>
      <c r="C1527" s="8">
        <v>24</v>
      </c>
      <c r="D1527" s="12" t="str">
        <f t="shared" si="23"/>
        <v>[20-30[ ans</v>
      </c>
      <c r="E1527" s="6" t="s">
        <v>6815</v>
      </c>
      <c r="F1527" s="6" t="s">
        <v>1397</v>
      </c>
      <c r="G1527" s="6" t="s">
        <v>1396</v>
      </c>
    </row>
    <row r="1528" spans="1:7" x14ac:dyDescent="0.25">
      <c r="A1528" s="7">
        <v>44035.643227094908</v>
      </c>
      <c r="B1528" s="40" t="s">
        <v>6816</v>
      </c>
      <c r="C1528" s="8">
        <v>26</v>
      </c>
      <c r="D1528" s="12" t="str">
        <f t="shared" si="23"/>
        <v>[20-30[ ans</v>
      </c>
      <c r="E1528" s="6" t="s">
        <v>6814</v>
      </c>
      <c r="F1528" s="6" t="s">
        <v>1397</v>
      </c>
      <c r="G1528" s="6" t="s">
        <v>1399</v>
      </c>
    </row>
    <row r="1529" spans="1:7" x14ac:dyDescent="0.25">
      <c r="A1529" s="7">
        <v>44035.644007453702</v>
      </c>
      <c r="B1529" s="40" t="s">
        <v>6816</v>
      </c>
      <c r="C1529" s="8">
        <v>20</v>
      </c>
      <c r="D1529" s="12" t="str">
        <f t="shared" si="23"/>
        <v>[20-30[ ans</v>
      </c>
      <c r="E1529" s="6" t="s">
        <v>6814</v>
      </c>
      <c r="F1529" s="6" t="s">
        <v>1402</v>
      </c>
      <c r="G1529" s="6" t="s">
        <v>1400</v>
      </c>
    </row>
    <row r="1530" spans="1:7" x14ac:dyDescent="0.25">
      <c r="A1530" s="7">
        <v>44035.645281782403</v>
      </c>
      <c r="B1530" s="40" t="s">
        <v>6816</v>
      </c>
      <c r="C1530" s="8">
        <v>28</v>
      </c>
      <c r="D1530" s="12" t="str">
        <f t="shared" si="23"/>
        <v>[20-30[ ans</v>
      </c>
      <c r="E1530" s="6" t="s">
        <v>6814</v>
      </c>
      <c r="F1530" s="6" t="s">
        <v>1397</v>
      </c>
      <c r="G1530" s="6" t="s">
        <v>1396</v>
      </c>
    </row>
    <row r="1531" spans="1:7" x14ac:dyDescent="0.25">
      <c r="A1531" s="7">
        <v>44035.646058726852</v>
      </c>
      <c r="B1531" s="40" t="s">
        <v>6817</v>
      </c>
      <c r="C1531" s="8">
        <v>23</v>
      </c>
      <c r="D1531" s="12" t="str">
        <f t="shared" si="23"/>
        <v>[20-30[ ans</v>
      </c>
      <c r="E1531" s="6" t="s">
        <v>6815</v>
      </c>
      <c r="F1531" s="6" t="s">
        <v>1397</v>
      </c>
      <c r="G1531" s="6" t="s">
        <v>1396</v>
      </c>
    </row>
    <row r="1532" spans="1:7" x14ac:dyDescent="0.25">
      <c r="A1532" s="7">
        <v>44035.64696967593</v>
      </c>
      <c r="B1532" s="40" t="s">
        <v>6817</v>
      </c>
      <c r="C1532" s="8">
        <v>24</v>
      </c>
      <c r="D1532" s="12" t="str">
        <f t="shared" si="23"/>
        <v>[20-30[ ans</v>
      </c>
      <c r="E1532" s="6" t="s">
        <v>6814</v>
      </c>
      <c r="F1532" s="6" t="s">
        <v>1397</v>
      </c>
      <c r="G1532" s="6" t="s">
        <v>1400</v>
      </c>
    </row>
    <row r="1533" spans="1:7" x14ac:dyDescent="0.25">
      <c r="A1533" s="7">
        <v>44035.648053657409</v>
      </c>
      <c r="B1533" s="40" t="s">
        <v>6816</v>
      </c>
      <c r="C1533" s="8">
        <v>27</v>
      </c>
      <c r="D1533" s="12" t="str">
        <f t="shared" si="23"/>
        <v>[20-30[ ans</v>
      </c>
      <c r="E1533" s="6" t="s">
        <v>6814</v>
      </c>
      <c r="F1533" s="6" t="s">
        <v>1397</v>
      </c>
      <c r="G1533" s="6" t="s">
        <v>1399</v>
      </c>
    </row>
    <row r="1534" spans="1:7" x14ac:dyDescent="0.25">
      <c r="A1534" s="7">
        <v>44035.649283472223</v>
      </c>
      <c r="B1534" s="40" t="s">
        <v>6816</v>
      </c>
      <c r="C1534" s="8">
        <v>35</v>
      </c>
      <c r="D1534" s="12" t="str">
        <f t="shared" si="23"/>
        <v>[30-40[ ans</v>
      </c>
      <c r="E1534" s="6" t="s">
        <v>6814</v>
      </c>
      <c r="F1534" s="6" t="s">
        <v>1397</v>
      </c>
      <c r="G1534" s="6" t="s">
        <v>1396</v>
      </c>
    </row>
    <row r="1535" spans="1:7" x14ac:dyDescent="0.25">
      <c r="A1535" s="7">
        <v>44035.650300983798</v>
      </c>
      <c r="B1535" s="40" t="s">
        <v>6816</v>
      </c>
      <c r="C1535" s="8">
        <v>36</v>
      </c>
      <c r="D1535" s="12" t="str">
        <f t="shared" si="23"/>
        <v>[30-40[ ans</v>
      </c>
      <c r="E1535" s="6" t="s">
        <v>6814</v>
      </c>
      <c r="F1535" s="6" t="s">
        <v>1397</v>
      </c>
      <c r="G1535" s="6" t="s">
        <v>1400</v>
      </c>
    </row>
    <row r="1536" spans="1:7" x14ac:dyDescent="0.25">
      <c r="A1536" s="7">
        <v>44035.651175532403</v>
      </c>
      <c r="B1536" s="40" t="s">
        <v>6816</v>
      </c>
      <c r="C1536" s="8">
        <v>45</v>
      </c>
      <c r="D1536" s="12" t="str">
        <f t="shared" si="23"/>
        <v>[40-50 [ ans</v>
      </c>
      <c r="E1536" s="6" t="s">
        <v>6814</v>
      </c>
      <c r="F1536" s="6" t="s">
        <v>1397</v>
      </c>
      <c r="G1536" s="6" t="s">
        <v>1396</v>
      </c>
    </row>
    <row r="1537" spans="1:7" x14ac:dyDescent="0.25">
      <c r="A1537" s="7">
        <v>44035.651982199073</v>
      </c>
      <c r="B1537" s="40" t="s">
        <v>6816</v>
      </c>
      <c r="C1537" s="8">
        <v>27</v>
      </c>
      <c r="D1537" s="12" t="str">
        <f t="shared" si="23"/>
        <v>[20-30[ ans</v>
      </c>
      <c r="E1537" s="6" t="s">
        <v>6814</v>
      </c>
      <c r="F1537" s="6" t="s">
        <v>1397</v>
      </c>
      <c r="G1537" s="6" t="s">
        <v>1399</v>
      </c>
    </row>
    <row r="1538" spans="1:7" x14ac:dyDescent="0.25">
      <c r="A1538" s="7">
        <v>44035.653145462958</v>
      </c>
      <c r="B1538" s="40" t="s">
        <v>6816</v>
      </c>
      <c r="C1538" s="8">
        <v>40</v>
      </c>
      <c r="D1538" s="12" t="str">
        <f t="shared" si="23"/>
        <v>[40-50 [ ans</v>
      </c>
      <c r="E1538" s="6" t="s">
        <v>6814</v>
      </c>
      <c r="F1538" s="6" t="s">
        <v>1397</v>
      </c>
      <c r="G1538" s="6" t="s">
        <v>1396</v>
      </c>
    </row>
    <row r="1539" spans="1:7" x14ac:dyDescent="0.25">
      <c r="A1539" s="7">
        <v>44035.654376874998</v>
      </c>
      <c r="B1539" s="40" t="s">
        <v>6816</v>
      </c>
      <c r="C1539" s="8">
        <v>26</v>
      </c>
      <c r="D1539" s="12" t="str">
        <f t="shared" ref="D1539:D1602" si="24">IF(C1539&lt;20," &lt; 20 ans", IF(C1539&lt;30,"[20-30[ ans",IF(C1539&lt;40,"[30-40[ ans",IF(C1539&lt;50,"[40-50 [ ans",IF(C1539&lt;60, "[50-60 [ ans","&gt; 60 ans")))))</f>
        <v>[20-30[ ans</v>
      </c>
      <c r="E1539" s="6" t="s">
        <v>6814</v>
      </c>
      <c r="F1539" s="6" t="s">
        <v>1402</v>
      </c>
      <c r="G1539" s="6" t="s">
        <v>1400</v>
      </c>
    </row>
    <row r="1540" spans="1:7" x14ac:dyDescent="0.25">
      <c r="A1540" s="7">
        <v>44035.655223414353</v>
      </c>
      <c r="B1540" s="40" t="s">
        <v>6816</v>
      </c>
      <c r="C1540" s="8">
        <v>35</v>
      </c>
      <c r="D1540" s="12" t="str">
        <f t="shared" si="24"/>
        <v>[30-40[ ans</v>
      </c>
      <c r="E1540" s="6" t="s">
        <v>6814</v>
      </c>
      <c r="F1540" s="6" t="s">
        <v>1398</v>
      </c>
      <c r="G1540" s="6" t="s">
        <v>1396</v>
      </c>
    </row>
    <row r="1541" spans="1:7" x14ac:dyDescent="0.25">
      <c r="A1541" s="7">
        <v>44035.656032094907</v>
      </c>
      <c r="B1541" s="40" t="s">
        <v>6816</v>
      </c>
      <c r="C1541" s="8">
        <v>26</v>
      </c>
      <c r="D1541" s="12" t="str">
        <f t="shared" si="24"/>
        <v>[20-30[ ans</v>
      </c>
      <c r="E1541" s="6" t="s">
        <v>6814</v>
      </c>
      <c r="F1541" s="6" t="s">
        <v>1395</v>
      </c>
      <c r="G1541" s="6" t="s">
        <v>1396</v>
      </c>
    </row>
    <row r="1542" spans="1:7" x14ac:dyDescent="0.25">
      <c r="A1542" s="7">
        <v>44035.656830659718</v>
      </c>
      <c r="B1542" s="40" t="s">
        <v>6816</v>
      </c>
      <c r="C1542" s="8">
        <v>27</v>
      </c>
      <c r="D1542" s="12" t="str">
        <f t="shared" si="24"/>
        <v>[20-30[ ans</v>
      </c>
      <c r="E1542" s="6" t="s">
        <v>6814</v>
      </c>
      <c r="F1542" s="6" t="s">
        <v>1397</v>
      </c>
      <c r="G1542" s="6" t="s">
        <v>1396</v>
      </c>
    </row>
    <row r="1543" spans="1:7" x14ac:dyDescent="0.25">
      <c r="A1543" s="7">
        <v>44035.657684548612</v>
      </c>
      <c r="B1543" s="40" t="s">
        <v>6816</v>
      </c>
      <c r="C1543" s="8">
        <v>22</v>
      </c>
      <c r="D1543" s="12" t="str">
        <f t="shared" si="24"/>
        <v>[20-30[ ans</v>
      </c>
      <c r="E1543" s="6" t="s">
        <v>6814</v>
      </c>
      <c r="F1543" s="6" t="s">
        <v>1398</v>
      </c>
      <c r="G1543" s="6" t="s">
        <v>1408</v>
      </c>
    </row>
    <row r="1544" spans="1:7" x14ac:dyDescent="0.25">
      <c r="A1544" s="7">
        <v>44035.658649641206</v>
      </c>
      <c r="B1544" s="40" t="s">
        <v>6816</v>
      </c>
      <c r="C1544" s="8">
        <v>26</v>
      </c>
      <c r="D1544" s="12" t="str">
        <f t="shared" si="24"/>
        <v>[20-30[ ans</v>
      </c>
      <c r="E1544" s="6" t="s">
        <v>6814</v>
      </c>
      <c r="F1544" s="6" t="s">
        <v>1398</v>
      </c>
      <c r="G1544" s="6" t="s">
        <v>1396</v>
      </c>
    </row>
    <row r="1545" spans="1:7" x14ac:dyDescent="0.25">
      <c r="A1545" s="7">
        <v>44035.659478263886</v>
      </c>
      <c r="B1545" s="40" t="s">
        <v>6816</v>
      </c>
      <c r="C1545" s="8">
        <v>33</v>
      </c>
      <c r="D1545" s="12" t="str">
        <f t="shared" si="24"/>
        <v>[30-40[ ans</v>
      </c>
      <c r="E1545" s="6" t="s">
        <v>6814</v>
      </c>
      <c r="F1545" s="6" t="s">
        <v>1397</v>
      </c>
      <c r="G1545" s="6" t="s">
        <v>1399</v>
      </c>
    </row>
    <row r="1546" spans="1:7" x14ac:dyDescent="0.25">
      <c r="A1546" s="7">
        <v>44035.660346886572</v>
      </c>
      <c r="B1546" s="40" t="s">
        <v>6816</v>
      </c>
      <c r="C1546" s="8">
        <v>24</v>
      </c>
      <c r="D1546" s="12" t="str">
        <f t="shared" si="24"/>
        <v>[20-30[ ans</v>
      </c>
      <c r="E1546" s="6" t="s">
        <v>6814</v>
      </c>
      <c r="F1546" s="6" t="s">
        <v>1395</v>
      </c>
      <c r="G1546" s="6" t="s">
        <v>1396</v>
      </c>
    </row>
    <row r="1547" spans="1:7" x14ac:dyDescent="0.25">
      <c r="A1547" s="7">
        <v>44035.661096921292</v>
      </c>
      <c r="B1547" s="40" t="s">
        <v>6816</v>
      </c>
      <c r="C1547" s="8">
        <v>27</v>
      </c>
      <c r="D1547" s="12" t="str">
        <f t="shared" si="24"/>
        <v>[20-30[ ans</v>
      </c>
      <c r="E1547" s="6" t="s">
        <v>6814</v>
      </c>
      <c r="F1547" s="6" t="s">
        <v>1398</v>
      </c>
      <c r="G1547" s="6" t="s">
        <v>1400</v>
      </c>
    </row>
    <row r="1548" spans="1:7" x14ac:dyDescent="0.25">
      <c r="A1548" s="7">
        <v>44035.686429236113</v>
      </c>
      <c r="B1548" s="40" t="s">
        <v>6816</v>
      </c>
      <c r="C1548" s="8">
        <v>27</v>
      </c>
      <c r="D1548" s="12" t="str">
        <f t="shared" si="24"/>
        <v>[20-30[ ans</v>
      </c>
      <c r="E1548" s="6" t="s">
        <v>6814</v>
      </c>
      <c r="F1548" s="6" t="s">
        <v>1397</v>
      </c>
      <c r="G1548" s="6" t="s">
        <v>1400</v>
      </c>
    </row>
    <row r="1549" spans="1:7" x14ac:dyDescent="0.25">
      <c r="A1549" s="7">
        <v>44035.688407847221</v>
      </c>
      <c r="B1549" s="40" t="s">
        <v>6816</v>
      </c>
      <c r="C1549" s="8">
        <v>22</v>
      </c>
      <c r="D1549" s="12" t="str">
        <f t="shared" si="24"/>
        <v>[20-30[ ans</v>
      </c>
      <c r="E1549" s="6" t="s">
        <v>6814</v>
      </c>
      <c r="F1549" s="6" t="s">
        <v>1398</v>
      </c>
      <c r="G1549" s="6" t="s">
        <v>1396</v>
      </c>
    </row>
    <row r="1550" spans="1:7" x14ac:dyDescent="0.25">
      <c r="A1550" s="7">
        <v>44035.690012025458</v>
      </c>
      <c r="B1550" s="40" t="s">
        <v>6816</v>
      </c>
      <c r="C1550" s="8">
        <v>31</v>
      </c>
      <c r="D1550" s="12" t="str">
        <f t="shared" si="24"/>
        <v>[30-40[ ans</v>
      </c>
      <c r="E1550" s="6" t="s">
        <v>6814</v>
      </c>
      <c r="F1550" s="6" t="s">
        <v>1397</v>
      </c>
      <c r="G1550" s="6" t="s">
        <v>1399</v>
      </c>
    </row>
    <row r="1551" spans="1:7" x14ac:dyDescent="0.25">
      <c r="A1551" s="7">
        <v>44035.690875729168</v>
      </c>
      <c r="B1551" s="40" t="s">
        <v>6816</v>
      </c>
      <c r="C1551" s="8">
        <v>31</v>
      </c>
      <c r="D1551" s="12" t="str">
        <f t="shared" si="24"/>
        <v>[30-40[ ans</v>
      </c>
      <c r="E1551" s="6" t="s">
        <v>6814</v>
      </c>
      <c r="F1551" s="6" t="s">
        <v>1397</v>
      </c>
      <c r="G1551" s="6" t="s">
        <v>1396</v>
      </c>
    </row>
    <row r="1552" spans="1:7" x14ac:dyDescent="0.25">
      <c r="A1552" s="7">
        <v>44035.691665162041</v>
      </c>
      <c r="B1552" s="40" t="s">
        <v>6816</v>
      </c>
      <c r="C1552" s="8">
        <v>29</v>
      </c>
      <c r="D1552" s="12" t="str">
        <f t="shared" si="24"/>
        <v>[20-30[ ans</v>
      </c>
      <c r="E1552" s="6" t="s">
        <v>6814</v>
      </c>
      <c r="F1552" s="6" t="s">
        <v>1398</v>
      </c>
      <c r="G1552" s="6" t="s">
        <v>1396</v>
      </c>
    </row>
    <row r="1553" spans="1:7" x14ac:dyDescent="0.25">
      <c r="A1553" s="7">
        <v>44035.692527847219</v>
      </c>
      <c r="B1553" s="40" t="s">
        <v>6816</v>
      </c>
      <c r="C1553" s="8">
        <v>51</v>
      </c>
      <c r="D1553" s="12" t="str">
        <f t="shared" si="24"/>
        <v>[50-60 [ ans</v>
      </c>
      <c r="E1553" s="6" t="s">
        <v>6814</v>
      </c>
      <c r="F1553" s="6" t="s">
        <v>1398</v>
      </c>
      <c r="G1553" s="6" t="s">
        <v>1399</v>
      </c>
    </row>
    <row r="1554" spans="1:7" x14ac:dyDescent="0.25">
      <c r="A1554" s="7">
        <v>44035.693653101851</v>
      </c>
      <c r="B1554" s="40" t="s">
        <v>6816</v>
      </c>
      <c r="C1554" s="8">
        <v>42</v>
      </c>
      <c r="D1554" s="12" t="str">
        <f t="shared" si="24"/>
        <v>[40-50 [ ans</v>
      </c>
      <c r="E1554" s="6" t="s">
        <v>6814</v>
      </c>
      <c r="F1554" s="6" t="s">
        <v>1395</v>
      </c>
      <c r="G1554" s="6" t="s">
        <v>1400</v>
      </c>
    </row>
    <row r="1555" spans="1:7" x14ac:dyDescent="0.25">
      <c r="A1555" s="7">
        <v>44035.694464062501</v>
      </c>
      <c r="B1555" s="40" t="s">
        <v>6816</v>
      </c>
      <c r="C1555" s="8">
        <v>18</v>
      </c>
      <c r="D1555" s="12" t="str">
        <f t="shared" si="24"/>
        <v xml:space="preserve"> &lt; 20 ans</v>
      </c>
      <c r="E1555" s="6" t="s">
        <v>6814</v>
      </c>
      <c r="F1555" s="6" t="s">
        <v>1397</v>
      </c>
      <c r="G1555" s="6" t="s">
        <v>1396</v>
      </c>
    </row>
    <row r="1556" spans="1:7" x14ac:dyDescent="0.25">
      <c r="A1556" s="7">
        <v>44035.695406597224</v>
      </c>
      <c r="B1556" s="40" t="s">
        <v>6816</v>
      </c>
      <c r="C1556" s="8">
        <v>26</v>
      </c>
      <c r="D1556" s="12" t="str">
        <f t="shared" si="24"/>
        <v>[20-30[ ans</v>
      </c>
      <c r="E1556" s="6" t="s">
        <v>6814</v>
      </c>
      <c r="F1556" s="6" t="s">
        <v>1397</v>
      </c>
      <c r="G1556" s="6" t="s">
        <v>1396</v>
      </c>
    </row>
    <row r="1557" spans="1:7" x14ac:dyDescent="0.25">
      <c r="A1557" s="7">
        <v>44035.696862430559</v>
      </c>
      <c r="B1557" s="40" t="s">
        <v>6816</v>
      </c>
      <c r="C1557" s="8">
        <v>34</v>
      </c>
      <c r="D1557" s="12" t="str">
        <f t="shared" si="24"/>
        <v>[30-40[ ans</v>
      </c>
      <c r="E1557" s="6" t="s">
        <v>6814</v>
      </c>
      <c r="F1557" s="6" t="s">
        <v>1397</v>
      </c>
      <c r="G1557" s="6" t="s">
        <v>1396</v>
      </c>
    </row>
    <row r="1558" spans="1:7" x14ac:dyDescent="0.25">
      <c r="A1558" s="7">
        <v>44035.698042870368</v>
      </c>
      <c r="B1558" s="40" t="s">
        <v>6816</v>
      </c>
      <c r="C1558" s="8">
        <v>33</v>
      </c>
      <c r="D1558" s="12" t="str">
        <f t="shared" si="24"/>
        <v>[30-40[ ans</v>
      </c>
      <c r="E1558" s="6" t="s">
        <v>6814</v>
      </c>
      <c r="F1558" s="6" t="s">
        <v>1395</v>
      </c>
      <c r="G1558" s="6" t="s">
        <v>1399</v>
      </c>
    </row>
    <row r="1559" spans="1:7" x14ac:dyDescent="0.25">
      <c r="A1559" s="7">
        <v>44035.698808148147</v>
      </c>
      <c r="B1559" s="40" t="s">
        <v>6816</v>
      </c>
      <c r="C1559" s="8">
        <v>32</v>
      </c>
      <c r="D1559" s="12" t="str">
        <f t="shared" si="24"/>
        <v>[30-40[ ans</v>
      </c>
      <c r="E1559" s="6" t="s">
        <v>6814</v>
      </c>
      <c r="F1559" s="6" t="s">
        <v>1397</v>
      </c>
      <c r="G1559" s="6" t="s">
        <v>1396</v>
      </c>
    </row>
    <row r="1560" spans="1:7" x14ac:dyDescent="0.25">
      <c r="A1560" s="7">
        <v>44035.699567546297</v>
      </c>
      <c r="B1560" s="40" t="s">
        <v>6817</v>
      </c>
      <c r="C1560" s="8">
        <v>37</v>
      </c>
      <c r="D1560" s="12" t="str">
        <f t="shared" si="24"/>
        <v>[30-40[ ans</v>
      </c>
      <c r="E1560" s="6" t="s">
        <v>6814</v>
      </c>
      <c r="F1560" s="6" t="s">
        <v>1395</v>
      </c>
      <c r="G1560" s="6" t="s">
        <v>1396</v>
      </c>
    </row>
    <row r="1561" spans="1:7" x14ac:dyDescent="0.25">
      <c r="A1561" s="7">
        <v>44035.70130724537</v>
      </c>
      <c r="B1561" s="40" t="s">
        <v>6816</v>
      </c>
      <c r="C1561" s="8">
        <v>24</v>
      </c>
      <c r="D1561" s="12" t="str">
        <f t="shared" si="24"/>
        <v>[20-30[ ans</v>
      </c>
      <c r="E1561" s="6" t="s">
        <v>6814</v>
      </c>
      <c r="F1561" s="6" t="s">
        <v>1402</v>
      </c>
      <c r="G1561" s="6" t="s">
        <v>1396</v>
      </c>
    </row>
    <row r="1562" spans="1:7" x14ac:dyDescent="0.25">
      <c r="A1562" s="7">
        <v>44035.702267488421</v>
      </c>
      <c r="B1562" s="40" t="s">
        <v>6816</v>
      </c>
      <c r="C1562" s="8">
        <v>30</v>
      </c>
      <c r="D1562" s="12" t="str">
        <f t="shared" si="24"/>
        <v>[30-40[ ans</v>
      </c>
      <c r="E1562" s="6" t="s">
        <v>6814</v>
      </c>
      <c r="F1562" s="6" t="s">
        <v>1395</v>
      </c>
      <c r="G1562" s="6" t="s">
        <v>1396</v>
      </c>
    </row>
    <row r="1563" spans="1:7" x14ac:dyDescent="0.25">
      <c r="A1563" s="7">
        <v>44035.703729907407</v>
      </c>
      <c r="B1563" s="40" t="s">
        <v>6816</v>
      </c>
      <c r="C1563" s="8">
        <v>35</v>
      </c>
      <c r="D1563" s="12" t="str">
        <f t="shared" si="24"/>
        <v>[30-40[ ans</v>
      </c>
      <c r="E1563" s="6" t="s">
        <v>6814</v>
      </c>
      <c r="F1563" s="6" t="s">
        <v>1397</v>
      </c>
      <c r="G1563" s="6" t="s">
        <v>1400</v>
      </c>
    </row>
    <row r="1564" spans="1:7" x14ac:dyDescent="0.25">
      <c r="A1564" s="7">
        <v>44035.704495312501</v>
      </c>
      <c r="B1564" s="40" t="s">
        <v>6816</v>
      </c>
      <c r="C1564" s="8">
        <v>35</v>
      </c>
      <c r="D1564" s="12" t="str">
        <f t="shared" si="24"/>
        <v>[30-40[ ans</v>
      </c>
      <c r="E1564" s="6" t="s">
        <v>6814</v>
      </c>
      <c r="F1564" s="6" t="s">
        <v>1398</v>
      </c>
      <c r="G1564" s="6" t="s">
        <v>1403</v>
      </c>
    </row>
    <row r="1565" spans="1:7" x14ac:dyDescent="0.25">
      <c r="A1565" s="7">
        <v>44035.705238564813</v>
      </c>
      <c r="B1565" s="40" t="s">
        <v>6816</v>
      </c>
      <c r="C1565" s="8">
        <v>35</v>
      </c>
      <c r="D1565" s="12" t="str">
        <f t="shared" si="24"/>
        <v>[30-40[ ans</v>
      </c>
      <c r="E1565" s="6" t="s">
        <v>6814</v>
      </c>
      <c r="F1565" s="6" t="s">
        <v>1397</v>
      </c>
      <c r="G1565" s="6" t="s">
        <v>1396</v>
      </c>
    </row>
    <row r="1566" spans="1:7" x14ac:dyDescent="0.25">
      <c r="A1566" s="7">
        <v>44035.70630416667</v>
      </c>
      <c r="B1566" s="40" t="s">
        <v>6816</v>
      </c>
      <c r="C1566" s="8">
        <v>32</v>
      </c>
      <c r="D1566" s="12" t="str">
        <f t="shared" si="24"/>
        <v>[30-40[ ans</v>
      </c>
      <c r="E1566" s="6" t="s">
        <v>6814</v>
      </c>
      <c r="F1566" s="6" t="s">
        <v>1395</v>
      </c>
      <c r="G1566" s="6" t="s">
        <v>1396</v>
      </c>
    </row>
    <row r="1567" spans="1:7" x14ac:dyDescent="0.25">
      <c r="A1567" s="7">
        <v>44035.707047141201</v>
      </c>
      <c r="B1567" s="40" t="s">
        <v>6816</v>
      </c>
      <c r="C1567" s="8">
        <v>29</v>
      </c>
      <c r="D1567" s="12" t="str">
        <f t="shared" si="24"/>
        <v>[20-30[ ans</v>
      </c>
      <c r="E1567" s="6" t="s">
        <v>6814</v>
      </c>
      <c r="F1567" s="6" t="s">
        <v>1397</v>
      </c>
      <c r="G1567" s="6" t="s">
        <v>1396</v>
      </c>
    </row>
    <row r="1568" spans="1:7" x14ac:dyDescent="0.25">
      <c r="A1568" s="7">
        <v>44035.707806041668</v>
      </c>
      <c r="B1568" s="40" t="s">
        <v>6816</v>
      </c>
      <c r="C1568" s="8">
        <v>34</v>
      </c>
      <c r="D1568" s="12" t="str">
        <f t="shared" si="24"/>
        <v>[30-40[ ans</v>
      </c>
      <c r="E1568" s="6" t="s">
        <v>6815</v>
      </c>
      <c r="F1568" s="6" t="s">
        <v>1397</v>
      </c>
      <c r="G1568" s="6" t="s">
        <v>1400</v>
      </c>
    </row>
    <row r="1569" spans="1:7" x14ac:dyDescent="0.25">
      <c r="A1569" s="7">
        <v>44035.708561006948</v>
      </c>
      <c r="B1569" s="40" t="s">
        <v>6816</v>
      </c>
      <c r="C1569" s="8">
        <v>21</v>
      </c>
      <c r="D1569" s="12" t="str">
        <f t="shared" si="24"/>
        <v>[20-30[ ans</v>
      </c>
      <c r="E1569" s="6" t="s">
        <v>6814</v>
      </c>
      <c r="F1569" s="6" t="s">
        <v>1398</v>
      </c>
      <c r="G1569" s="6" t="s">
        <v>1396</v>
      </c>
    </row>
    <row r="1570" spans="1:7" x14ac:dyDescent="0.25">
      <c r="A1570" s="7">
        <v>44035.709422233791</v>
      </c>
      <c r="B1570" s="40" t="s">
        <v>6816</v>
      </c>
      <c r="C1570" s="8">
        <v>39</v>
      </c>
      <c r="D1570" s="12" t="str">
        <f t="shared" si="24"/>
        <v>[30-40[ ans</v>
      </c>
      <c r="E1570" s="6" t="s">
        <v>6814</v>
      </c>
      <c r="F1570" s="6" t="s">
        <v>1397</v>
      </c>
      <c r="G1570" s="6" t="s">
        <v>1396</v>
      </c>
    </row>
    <row r="1571" spans="1:7" x14ac:dyDescent="0.25">
      <c r="A1571" s="7">
        <v>44035.710169317128</v>
      </c>
      <c r="B1571" s="40" t="s">
        <v>6816</v>
      </c>
      <c r="C1571" s="8">
        <v>43</v>
      </c>
      <c r="D1571" s="12" t="str">
        <f t="shared" si="24"/>
        <v>[40-50 [ ans</v>
      </c>
      <c r="E1571" s="6" t="s">
        <v>6814</v>
      </c>
      <c r="F1571" s="6" t="s">
        <v>1398</v>
      </c>
      <c r="G1571" s="6" t="s">
        <v>1396</v>
      </c>
    </row>
    <row r="1572" spans="1:7" x14ac:dyDescent="0.25">
      <c r="A1572" s="7">
        <v>44035.711079502318</v>
      </c>
      <c r="B1572" s="40" t="s">
        <v>6816</v>
      </c>
      <c r="C1572" s="8">
        <v>45</v>
      </c>
      <c r="D1572" s="12" t="str">
        <f t="shared" si="24"/>
        <v>[40-50 [ ans</v>
      </c>
      <c r="E1572" s="6" t="s">
        <v>6814</v>
      </c>
      <c r="F1572" s="6" t="s">
        <v>1395</v>
      </c>
      <c r="G1572" s="6" t="s">
        <v>1396</v>
      </c>
    </row>
    <row r="1573" spans="1:7" x14ac:dyDescent="0.25">
      <c r="A1573" s="7">
        <v>44035.712266122689</v>
      </c>
      <c r="B1573" s="40" t="s">
        <v>6816</v>
      </c>
      <c r="C1573" s="8">
        <v>32</v>
      </c>
      <c r="D1573" s="12" t="str">
        <f t="shared" si="24"/>
        <v>[30-40[ ans</v>
      </c>
      <c r="E1573" s="6" t="s">
        <v>6814</v>
      </c>
      <c r="F1573" s="6" t="s">
        <v>1395</v>
      </c>
      <c r="G1573" s="6" t="s">
        <v>1396</v>
      </c>
    </row>
    <row r="1574" spans="1:7" x14ac:dyDescent="0.25">
      <c r="A1574" s="7">
        <v>44035.713039386574</v>
      </c>
      <c r="B1574" s="40" t="s">
        <v>6816</v>
      </c>
      <c r="C1574" s="8">
        <v>44</v>
      </c>
      <c r="D1574" s="12" t="str">
        <f t="shared" si="24"/>
        <v>[40-50 [ ans</v>
      </c>
      <c r="E1574" s="6" t="s">
        <v>6814</v>
      </c>
      <c r="F1574" s="6" t="s">
        <v>1397</v>
      </c>
      <c r="G1574" s="6" t="s">
        <v>1396</v>
      </c>
    </row>
    <row r="1575" spans="1:7" x14ac:dyDescent="0.25">
      <c r="A1575" s="7">
        <v>44035.714078726851</v>
      </c>
      <c r="B1575" s="40" t="s">
        <v>6816</v>
      </c>
      <c r="C1575" s="8">
        <v>50</v>
      </c>
      <c r="D1575" s="12" t="str">
        <f t="shared" si="24"/>
        <v>[50-60 [ ans</v>
      </c>
      <c r="E1575" s="6" t="s">
        <v>6814</v>
      </c>
      <c r="F1575" s="6" t="s">
        <v>1398</v>
      </c>
      <c r="G1575" s="6" t="s">
        <v>1396</v>
      </c>
    </row>
    <row r="1576" spans="1:7" x14ac:dyDescent="0.25">
      <c r="A1576" s="7">
        <v>44035.71485394676</v>
      </c>
      <c r="B1576" s="40" t="s">
        <v>6816</v>
      </c>
      <c r="C1576" s="8">
        <v>49</v>
      </c>
      <c r="D1576" s="12" t="str">
        <f t="shared" si="24"/>
        <v>[40-50 [ ans</v>
      </c>
      <c r="E1576" s="6" t="s">
        <v>6814</v>
      </c>
      <c r="F1576" s="6" t="s">
        <v>1398</v>
      </c>
      <c r="G1576" s="6" t="s">
        <v>1396</v>
      </c>
    </row>
    <row r="1577" spans="1:7" x14ac:dyDescent="0.25">
      <c r="A1577" s="7">
        <v>44035.715878993055</v>
      </c>
      <c r="B1577" s="40" t="s">
        <v>6816</v>
      </c>
      <c r="C1577" s="8">
        <v>41</v>
      </c>
      <c r="D1577" s="12" t="str">
        <f t="shared" si="24"/>
        <v>[40-50 [ ans</v>
      </c>
      <c r="E1577" s="6" t="s">
        <v>6814</v>
      </c>
      <c r="F1577" s="6" t="s">
        <v>1397</v>
      </c>
      <c r="G1577" s="6" t="s">
        <v>1399</v>
      </c>
    </row>
    <row r="1578" spans="1:7" x14ac:dyDescent="0.25">
      <c r="A1578" s="7">
        <v>44035.71685592593</v>
      </c>
      <c r="B1578" s="40" t="s">
        <v>6816</v>
      </c>
      <c r="C1578" s="8">
        <v>31</v>
      </c>
      <c r="D1578" s="12" t="str">
        <f t="shared" si="24"/>
        <v>[30-40[ ans</v>
      </c>
      <c r="E1578" s="6" t="s">
        <v>6814</v>
      </c>
      <c r="F1578" s="6" t="s">
        <v>1398</v>
      </c>
      <c r="G1578" s="6" t="s">
        <v>1399</v>
      </c>
    </row>
    <row r="1579" spans="1:7" x14ac:dyDescent="0.25">
      <c r="A1579" s="7">
        <v>44035.717507893518</v>
      </c>
      <c r="B1579" s="40" t="s">
        <v>6816</v>
      </c>
      <c r="C1579" s="8">
        <v>29</v>
      </c>
      <c r="D1579" s="12" t="str">
        <f t="shared" si="24"/>
        <v>[20-30[ ans</v>
      </c>
      <c r="E1579" s="6" t="s">
        <v>6814</v>
      </c>
      <c r="F1579" s="6" t="s">
        <v>1395</v>
      </c>
      <c r="G1579" s="6" t="s">
        <v>1396</v>
      </c>
    </row>
    <row r="1580" spans="1:7" x14ac:dyDescent="0.25">
      <c r="A1580" s="7">
        <v>44035.718397465273</v>
      </c>
      <c r="B1580" s="40" t="s">
        <v>6816</v>
      </c>
      <c r="C1580" s="8">
        <v>28</v>
      </c>
      <c r="D1580" s="12" t="str">
        <f t="shared" si="24"/>
        <v>[20-30[ ans</v>
      </c>
      <c r="E1580" s="6" t="s">
        <v>6814</v>
      </c>
      <c r="F1580" s="6" t="s">
        <v>1397</v>
      </c>
      <c r="G1580" s="6" t="s">
        <v>1396</v>
      </c>
    </row>
    <row r="1581" spans="1:7" x14ac:dyDescent="0.25">
      <c r="A1581" s="7">
        <v>44035.718462256948</v>
      </c>
      <c r="B1581" s="40" t="s">
        <v>6816</v>
      </c>
      <c r="C1581" s="8">
        <v>27</v>
      </c>
      <c r="D1581" s="12" t="str">
        <f t="shared" si="24"/>
        <v>[20-30[ ans</v>
      </c>
      <c r="E1581" s="40" t="s">
        <v>6058</v>
      </c>
      <c r="F1581" s="6" t="s">
        <v>1398</v>
      </c>
      <c r="G1581" s="6" t="s">
        <v>1396</v>
      </c>
    </row>
    <row r="1582" spans="1:7" x14ac:dyDescent="0.25">
      <c r="A1582" s="7">
        <v>44035.719267928245</v>
      </c>
      <c r="B1582" s="40" t="s">
        <v>6816</v>
      </c>
      <c r="C1582" s="8">
        <v>31</v>
      </c>
      <c r="D1582" s="12" t="str">
        <f t="shared" si="24"/>
        <v>[30-40[ ans</v>
      </c>
      <c r="E1582" s="6" t="s">
        <v>6814</v>
      </c>
      <c r="F1582" s="6" t="s">
        <v>1397</v>
      </c>
      <c r="G1582" s="6" t="s">
        <v>1399</v>
      </c>
    </row>
    <row r="1583" spans="1:7" x14ac:dyDescent="0.25">
      <c r="A1583" s="7">
        <v>44035.719274618052</v>
      </c>
      <c r="B1583" s="40" t="s">
        <v>6816</v>
      </c>
      <c r="C1583" s="8">
        <v>27</v>
      </c>
      <c r="D1583" s="12" t="str">
        <f t="shared" si="24"/>
        <v>[20-30[ ans</v>
      </c>
      <c r="E1583" s="6" t="s">
        <v>6814</v>
      </c>
      <c r="F1583" s="6" t="s">
        <v>1397</v>
      </c>
      <c r="G1583" s="6" t="s">
        <v>1396</v>
      </c>
    </row>
    <row r="1584" spans="1:7" x14ac:dyDescent="0.25">
      <c r="A1584" s="7">
        <v>44035.720124699073</v>
      </c>
      <c r="B1584" s="40" t="s">
        <v>6816</v>
      </c>
      <c r="C1584" s="8">
        <v>28</v>
      </c>
      <c r="D1584" s="12" t="str">
        <f t="shared" si="24"/>
        <v>[20-30[ ans</v>
      </c>
      <c r="E1584" s="6" t="s">
        <v>6814</v>
      </c>
      <c r="F1584" s="6" t="s">
        <v>1397</v>
      </c>
      <c r="G1584" s="6" t="s">
        <v>1399</v>
      </c>
    </row>
    <row r="1585" spans="1:7" x14ac:dyDescent="0.25">
      <c r="A1585" s="7">
        <v>44035.720204583333</v>
      </c>
      <c r="B1585" s="40" t="s">
        <v>6816</v>
      </c>
      <c r="C1585" s="8">
        <v>26</v>
      </c>
      <c r="D1585" s="12" t="str">
        <f t="shared" si="24"/>
        <v>[20-30[ ans</v>
      </c>
      <c r="E1585" s="6" t="s">
        <v>6814</v>
      </c>
      <c r="F1585" s="6" t="s">
        <v>1395</v>
      </c>
      <c r="G1585" s="6" t="s">
        <v>1396</v>
      </c>
    </row>
    <row r="1586" spans="1:7" x14ac:dyDescent="0.25">
      <c r="A1586" s="7">
        <v>44035.720993703704</v>
      </c>
      <c r="B1586" s="40" t="s">
        <v>6816</v>
      </c>
      <c r="C1586" s="8">
        <v>30</v>
      </c>
      <c r="D1586" s="12" t="str">
        <f t="shared" si="24"/>
        <v>[30-40[ ans</v>
      </c>
      <c r="E1586" s="6" t="s">
        <v>6815</v>
      </c>
      <c r="F1586" s="6" t="s">
        <v>1409</v>
      </c>
      <c r="G1586" s="6" t="s">
        <v>1396</v>
      </c>
    </row>
    <row r="1587" spans="1:7" x14ac:dyDescent="0.25">
      <c r="A1587" s="7">
        <v>44035.722142928236</v>
      </c>
      <c r="B1587" s="40" t="s">
        <v>6816</v>
      </c>
      <c r="C1587" s="8">
        <v>18</v>
      </c>
      <c r="D1587" s="12" t="str">
        <f t="shared" si="24"/>
        <v xml:space="preserve"> &lt; 20 ans</v>
      </c>
      <c r="E1587" s="6" t="s">
        <v>6815</v>
      </c>
      <c r="F1587" s="6" t="s">
        <v>1404</v>
      </c>
      <c r="G1587" s="6" t="s">
        <v>1396</v>
      </c>
    </row>
    <row r="1588" spans="1:7" x14ac:dyDescent="0.25">
      <c r="A1588" s="7">
        <v>44035.722891331017</v>
      </c>
      <c r="B1588" s="40" t="s">
        <v>6816</v>
      </c>
      <c r="C1588" s="8">
        <v>41</v>
      </c>
      <c r="D1588" s="12" t="str">
        <f t="shared" si="24"/>
        <v>[40-50 [ ans</v>
      </c>
      <c r="E1588" s="6" t="s">
        <v>6815</v>
      </c>
      <c r="F1588" s="6" t="s">
        <v>1409</v>
      </c>
      <c r="G1588" s="6" t="s">
        <v>1396</v>
      </c>
    </row>
    <row r="1589" spans="1:7" x14ac:dyDescent="0.25">
      <c r="A1589" s="7">
        <v>44035.724097175931</v>
      </c>
      <c r="B1589" s="40" t="s">
        <v>6816</v>
      </c>
      <c r="C1589" s="8">
        <v>37</v>
      </c>
      <c r="D1589" s="12" t="str">
        <f t="shared" si="24"/>
        <v>[30-40[ ans</v>
      </c>
      <c r="E1589" s="6" t="s">
        <v>6814</v>
      </c>
      <c r="F1589" s="6" t="s">
        <v>1397</v>
      </c>
      <c r="G1589" s="6" t="s">
        <v>1396</v>
      </c>
    </row>
    <row r="1590" spans="1:7" x14ac:dyDescent="0.25">
      <c r="A1590" s="7">
        <v>44035.725241388893</v>
      </c>
      <c r="B1590" s="40" t="s">
        <v>6817</v>
      </c>
      <c r="C1590" s="8">
        <v>33</v>
      </c>
      <c r="D1590" s="12" t="str">
        <f t="shared" si="24"/>
        <v>[30-40[ ans</v>
      </c>
      <c r="E1590" s="6" t="s">
        <v>6814</v>
      </c>
      <c r="F1590" s="6" t="s">
        <v>1397</v>
      </c>
      <c r="G1590" s="6" t="s">
        <v>1396</v>
      </c>
    </row>
    <row r="1591" spans="1:7" x14ac:dyDescent="0.25">
      <c r="A1591" s="7">
        <v>44035.726235474533</v>
      </c>
      <c r="B1591" s="40" t="s">
        <v>6816</v>
      </c>
      <c r="C1591" s="8">
        <v>23</v>
      </c>
      <c r="D1591" s="12" t="str">
        <f t="shared" si="24"/>
        <v>[20-30[ ans</v>
      </c>
      <c r="E1591" s="6" t="s">
        <v>6814</v>
      </c>
      <c r="F1591" s="6" t="s">
        <v>1395</v>
      </c>
      <c r="G1591" s="6" t="s">
        <v>1396</v>
      </c>
    </row>
    <row r="1592" spans="1:7" x14ac:dyDescent="0.25">
      <c r="A1592" s="7">
        <v>44035.727253240737</v>
      </c>
      <c r="B1592" s="40" t="s">
        <v>6816</v>
      </c>
      <c r="C1592" s="8">
        <v>50</v>
      </c>
      <c r="D1592" s="12" t="str">
        <f t="shared" si="24"/>
        <v>[50-60 [ ans</v>
      </c>
      <c r="E1592" s="6" t="s">
        <v>6814</v>
      </c>
      <c r="F1592" s="6" t="s">
        <v>1395</v>
      </c>
      <c r="G1592" s="6" t="s">
        <v>1396</v>
      </c>
    </row>
    <row r="1593" spans="1:7" x14ac:dyDescent="0.25">
      <c r="A1593" s="7">
        <v>44035.728137245373</v>
      </c>
      <c r="B1593" s="40" t="s">
        <v>6816</v>
      </c>
      <c r="C1593" s="8">
        <v>27</v>
      </c>
      <c r="D1593" s="12" t="str">
        <f t="shared" si="24"/>
        <v>[20-30[ ans</v>
      </c>
      <c r="E1593" s="6" t="s">
        <v>6814</v>
      </c>
      <c r="F1593" s="6" t="s">
        <v>1397</v>
      </c>
      <c r="G1593" s="6" t="s">
        <v>1399</v>
      </c>
    </row>
    <row r="1594" spans="1:7" x14ac:dyDescent="0.25">
      <c r="A1594" s="7">
        <v>44035.728995138888</v>
      </c>
      <c r="B1594" s="40" t="s">
        <v>6816</v>
      </c>
      <c r="C1594" s="8">
        <v>25</v>
      </c>
      <c r="D1594" s="12" t="str">
        <f t="shared" si="24"/>
        <v>[20-30[ ans</v>
      </c>
      <c r="E1594" s="6" t="s">
        <v>6814</v>
      </c>
      <c r="F1594" s="6" t="s">
        <v>1397</v>
      </c>
      <c r="G1594" s="6" t="s">
        <v>1396</v>
      </c>
    </row>
    <row r="1595" spans="1:7" x14ac:dyDescent="0.25">
      <c r="A1595" s="7">
        <v>44035.729783391202</v>
      </c>
      <c r="B1595" s="40" t="s">
        <v>6816</v>
      </c>
      <c r="C1595" s="8">
        <v>25</v>
      </c>
      <c r="D1595" s="12" t="str">
        <f t="shared" si="24"/>
        <v>[20-30[ ans</v>
      </c>
      <c r="E1595" s="6" t="s">
        <v>6814</v>
      </c>
      <c r="F1595" s="6" t="s">
        <v>1397</v>
      </c>
      <c r="G1595" s="6" t="s">
        <v>1396</v>
      </c>
    </row>
    <row r="1596" spans="1:7" x14ac:dyDescent="0.25">
      <c r="A1596" s="7">
        <v>44035.730601990741</v>
      </c>
      <c r="B1596" s="40" t="s">
        <v>6816</v>
      </c>
      <c r="C1596" s="8">
        <v>29</v>
      </c>
      <c r="D1596" s="12" t="str">
        <f t="shared" si="24"/>
        <v>[20-30[ ans</v>
      </c>
      <c r="E1596" s="6" t="s">
        <v>6814</v>
      </c>
      <c r="F1596" s="6" t="s">
        <v>1404</v>
      </c>
      <c r="G1596" s="6" t="s">
        <v>1396</v>
      </c>
    </row>
    <row r="1597" spans="1:7" x14ac:dyDescent="0.25">
      <c r="A1597" s="7">
        <v>44035.731575162034</v>
      </c>
      <c r="B1597" s="40" t="s">
        <v>6817</v>
      </c>
      <c r="C1597" s="8">
        <v>39</v>
      </c>
      <c r="D1597" s="12" t="str">
        <f t="shared" si="24"/>
        <v>[30-40[ ans</v>
      </c>
      <c r="E1597" s="6" t="s">
        <v>6814</v>
      </c>
      <c r="F1597" s="6" t="s">
        <v>1398</v>
      </c>
      <c r="G1597" s="6" t="s">
        <v>1396</v>
      </c>
    </row>
    <row r="1598" spans="1:7" x14ac:dyDescent="0.25">
      <c r="A1598" s="7">
        <v>44035.732609502316</v>
      </c>
      <c r="B1598" s="40" t="s">
        <v>6816</v>
      </c>
      <c r="C1598" s="8">
        <v>20</v>
      </c>
      <c r="D1598" s="12" t="str">
        <f t="shared" si="24"/>
        <v>[20-30[ ans</v>
      </c>
      <c r="E1598" s="6" t="s">
        <v>6814</v>
      </c>
      <c r="F1598" s="6" t="s">
        <v>1395</v>
      </c>
      <c r="G1598" s="6" t="s">
        <v>1400</v>
      </c>
    </row>
    <row r="1599" spans="1:7" x14ac:dyDescent="0.25">
      <c r="A1599" s="7">
        <v>44035.733252442129</v>
      </c>
      <c r="B1599" s="40" t="s">
        <v>6816</v>
      </c>
      <c r="C1599" s="8">
        <v>48</v>
      </c>
      <c r="D1599" s="12" t="str">
        <f t="shared" si="24"/>
        <v>[40-50 [ ans</v>
      </c>
      <c r="E1599" s="6" t="s">
        <v>6814</v>
      </c>
      <c r="F1599" s="6" t="s">
        <v>1397</v>
      </c>
      <c r="G1599" s="6" t="s">
        <v>1396</v>
      </c>
    </row>
    <row r="1600" spans="1:7" x14ac:dyDescent="0.25">
      <c r="A1600" s="7">
        <v>44035.734183611115</v>
      </c>
      <c r="B1600" s="40" t="s">
        <v>6816</v>
      </c>
      <c r="C1600" s="8">
        <v>24</v>
      </c>
      <c r="D1600" s="12" t="str">
        <f t="shared" si="24"/>
        <v>[20-30[ ans</v>
      </c>
      <c r="E1600" s="6" t="s">
        <v>6814</v>
      </c>
      <c r="F1600" s="6" t="s">
        <v>1398</v>
      </c>
      <c r="G1600" s="6" t="s">
        <v>1396</v>
      </c>
    </row>
    <row r="1601" spans="1:7" x14ac:dyDescent="0.25">
      <c r="A1601" s="7">
        <v>44035.734949305552</v>
      </c>
      <c r="B1601" s="40" t="s">
        <v>6816</v>
      </c>
      <c r="C1601" s="8">
        <v>23</v>
      </c>
      <c r="D1601" s="12" t="str">
        <f t="shared" si="24"/>
        <v>[20-30[ ans</v>
      </c>
      <c r="E1601" s="6" t="s">
        <v>6814</v>
      </c>
      <c r="F1601" s="6" t="s">
        <v>1397</v>
      </c>
      <c r="G1601" s="6" t="s">
        <v>1400</v>
      </c>
    </row>
    <row r="1602" spans="1:7" x14ac:dyDescent="0.25">
      <c r="A1602" s="7">
        <v>44035.73591768519</v>
      </c>
      <c r="B1602" s="40" t="s">
        <v>6817</v>
      </c>
      <c r="C1602" s="8">
        <v>21</v>
      </c>
      <c r="D1602" s="12" t="str">
        <f t="shared" si="24"/>
        <v>[20-30[ ans</v>
      </c>
      <c r="E1602" s="6" t="s">
        <v>6814</v>
      </c>
      <c r="F1602" s="6" t="s">
        <v>1397</v>
      </c>
      <c r="G1602" s="6" t="s">
        <v>1400</v>
      </c>
    </row>
    <row r="1603" spans="1:7" x14ac:dyDescent="0.25">
      <c r="A1603" s="7">
        <v>44035.736529629634</v>
      </c>
      <c r="B1603" s="40" t="s">
        <v>6816</v>
      </c>
      <c r="C1603" s="8">
        <v>23</v>
      </c>
      <c r="D1603" s="12" t="str">
        <f t="shared" ref="D1603:D1666" si="25">IF(C1603&lt;20," &lt; 20 ans", IF(C1603&lt;30,"[20-30[ ans",IF(C1603&lt;40,"[30-40[ ans",IF(C1603&lt;50,"[40-50 [ ans",IF(C1603&lt;60, "[50-60 [ ans","&gt; 60 ans")))))</f>
        <v>[20-30[ ans</v>
      </c>
      <c r="E1603" s="6" t="s">
        <v>6814</v>
      </c>
      <c r="F1603" s="6" t="s">
        <v>1402</v>
      </c>
      <c r="G1603" s="6" t="s">
        <v>1396</v>
      </c>
    </row>
    <row r="1604" spans="1:7" x14ac:dyDescent="0.25">
      <c r="A1604" s="7">
        <v>44035.737183159727</v>
      </c>
      <c r="B1604" s="40" t="s">
        <v>6816</v>
      </c>
      <c r="C1604" s="8">
        <v>24</v>
      </c>
      <c r="D1604" s="12" t="str">
        <f t="shared" si="25"/>
        <v>[20-30[ ans</v>
      </c>
      <c r="E1604" s="6" t="s">
        <v>6814</v>
      </c>
      <c r="F1604" s="6" t="s">
        <v>1397</v>
      </c>
      <c r="G1604" s="6" t="s">
        <v>1396</v>
      </c>
    </row>
    <row r="1605" spans="1:7" x14ac:dyDescent="0.25">
      <c r="A1605" s="7">
        <v>44035.738553668984</v>
      </c>
      <c r="B1605" s="40" t="s">
        <v>6816</v>
      </c>
      <c r="C1605" s="8">
        <v>26</v>
      </c>
      <c r="D1605" s="12" t="str">
        <f t="shared" si="25"/>
        <v>[20-30[ ans</v>
      </c>
      <c r="E1605" s="6" t="s">
        <v>6814</v>
      </c>
      <c r="F1605" s="6" t="s">
        <v>1397</v>
      </c>
      <c r="G1605" s="6" t="s">
        <v>1396</v>
      </c>
    </row>
    <row r="1606" spans="1:7" x14ac:dyDescent="0.25">
      <c r="A1606" s="7">
        <v>44035.739339907406</v>
      </c>
      <c r="B1606" s="40" t="s">
        <v>6816</v>
      </c>
      <c r="C1606" s="8">
        <v>26</v>
      </c>
      <c r="D1606" s="12" t="str">
        <f t="shared" si="25"/>
        <v>[20-30[ ans</v>
      </c>
      <c r="E1606" s="6" t="s">
        <v>6814</v>
      </c>
      <c r="F1606" s="6" t="s">
        <v>1397</v>
      </c>
      <c r="G1606" s="6" t="s">
        <v>1400</v>
      </c>
    </row>
    <row r="1607" spans="1:7" x14ac:dyDescent="0.25">
      <c r="A1607" s="7">
        <v>44035.73964349537</v>
      </c>
      <c r="B1607" s="40" t="s">
        <v>6816</v>
      </c>
      <c r="C1607" s="8">
        <v>35</v>
      </c>
      <c r="D1607" s="12" t="str">
        <f t="shared" si="25"/>
        <v>[30-40[ ans</v>
      </c>
      <c r="E1607" s="6" t="s">
        <v>6814</v>
      </c>
      <c r="F1607" s="6" t="s">
        <v>1397</v>
      </c>
      <c r="G1607" s="6" t="s">
        <v>1396</v>
      </c>
    </row>
    <row r="1608" spans="1:7" x14ac:dyDescent="0.25">
      <c r="A1608" s="7">
        <v>44035.740570092588</v>
      </c>
      <c r="B1608" s="40" t="s">
        <v>6816</v>
      </c>
      <c r="C1608" s="8">
        <v>44</v>
      </c>
      <c r="D1608" s="12" t="str">
        <f t="shared" si="25"/>
        <v>[40-50 [ ans</v>
      </c>
      <c r="E1608" s="6" t="s">
        <v>6814</v>
      </c>
      <c r="F1608" s="6" t="s">
        <v>1397</v>
      </c>
      <c r="G1608" s="6" t="s">
        <v>1396</v>
      </c>
    </row>
    <row r="1609" spans="1:7" x14ac:dyDescent="0.25">
      <c r="A1609" s="7">
        <v>44035.744876018522</v>
      </c>
      <c r="B1609" s="40" t="s">
        <v>6816</v>
      </c>
      <c r="C1609" s="8">
        <v>26</v>
      </c>
      <c r="D1609" s="12" t="str">
        <f t="shared" si="25"/>
        <v>[20-30[ ans</v>
      </c>
      <c r="E1609" s="6" t="s">
        <v>6814</v>
      </c>
      <c r="F1609" s="6" t="s">
        <v>1397</v>
      </c>
      <c r="G1609" s="6" t="s">
        <v>1396</v>
      </c>
    </row>
    <row r="1610" spans="1:7" x14ac:dyDescent="0.25">
      <c r="A1610" s="7">
        <v>44035.74607173611</v>
      </c>
      <c r="B1610" s="40" t="s">
        <v>6816</v>
      </c>
      <c r="C1610" s="8">
        <v>43</v>
      </c>
      <c r="D1610" s="12" t="str">
        <f t="shared" si="25"/>
        <v>[40-50 [ ans</v>
      </c>
      <c r="E1610" s="6" t="s">
        <v>6814</v>
      </c>
      <c r="F1610" s="6" t="s">
        <v>1395</v>
      </c>
      <c r="G1610" s="6" t="s">
        <v>1396</v>
      </c>
    </row>
    <row r="1611" spans="1:7" x14ac:dyDescent="0.25">
      <c r="A1611" s="7">
        <v>44035.747023356482</v>
      </c>
      <c r="B1611" s="40" t="s">
        <v>6816</v>
      </c>
      <c r="C1611" s="8">
        <v>33</v>
      </c>
      <c r="D1611" s="12" t="str">
        <f t="shared" si="25"/>
        <v>[30-40[ ans</v>
      </c>
      <c r="E1611" s="6" t="s">
        <v>6814</v>
      </c>
      <c r="F1611" s="6" t="s">
        <v>1395</v>
      </c>
      <c r="G1611" s="6" t="s">
        <v>1400</v>
      </c>
    </row>
    <row r="1612" spans="1:7" x14ac:dyDescent="0.25">
      <c r="A1612" s="7">
        <v>44035.750700115736</v>
      </c>
      <c r="B1612" s="40" t="s">
        <v>6816</v>
      </c>
      <c r="C1612" s="8">
        <v>27</v>
      </c>
      <c r="D1612" s="12" t="str">
        <f t="shared" si="25"/>
        <v>[20-30[ ans</v>
      </c>
      <c r="E1612" s="6" t="s">
        <v>6814</v>
      </c>
      <c r="F1612" s="6" t="s">
        <v>1397</v>
      </c>
      <c r="G1612" s="6" t="s">
        <v>1396</v>
      </c>
    </row>
    <row r="1613" spans="1:7" x14ac:dyDescent="0.25">
      <c r="A1613" s="7">
        <v>44035.751160706015</v>
      </c>
      <c r="B1613" s="40" t="s">
        <v>6816</v>
      </c>
      <c r="C1613" s="8">
        <v>34</v>
      </c>
      <c r="D1613" s="12" t="str">
        <f t="shared" si="25"/>
        <v>[30-40[ ans</v>
      </c>
      <c r="E1613" s="6" t="s">
        <v>6815</v>
      </c>
      <c r="F1613" s="6" t="s">
        <v>1404</v>
      </c>
      <c r="G1613" s="6" t="s">
        <v>1396</v>
      </c>
    </row>
    <row r="1614" spans="1:7" x14ac:dyDescent="0.25">
      <c r="A1614" s="7">
        <v>44035.752520173613</v>
      </c>
      <c r="B1614" s="40" t="s">
        <v>6817</v>
      </c>
      <c r="C1614" s="8">
        <v>38</v>
      </c>
      <c r="D1614" s="12" t="str">
        <f t="shared" si="25"/>
        <v>[30-40[ ans</v>
      </c>
      <c r="E1614" s="6" t="s">
        <v>6815</v>
      </c>
      <c r="F1614" s="6" t="s">
        <v>1397</v>
      </c>
      <c r="G1614" s="6" t="s">
        <v>1396</v>
      </c>
    </row>
    <row r="1615" spans="1:7" x14ac:dyDescent="0.25">
      <c r="A1615" s="7">
        <v>44035.753945590273</v>
      </c>
      <c r="B1615" s="40" t="s">
        <v>6816</v>
      </c>
      <c r="C1615" s="8">
        <v>35</v>
      </c>
      <c r="D1615" s="12" t="str">
        <f t="shared" si="25"/>
        <v>[30-40[ ans</v>
      </c>
      <c r="E1615" s="6" t="s">
        <v>6814</v>
      </c>
      <c r="F1615" s="6" t="s">
        <v>1397</v>
      </c>
      <c r="G1615" s="6" t="s">
        <v>1396</v>
      </c>
    </row>
    <row r="1616" spans="1:7" x14ac:dyDescent="0.25">
      <c r="A1616" s="7">
        <v>44035.755124305557</v>
      </c>
      <c r="B1616" s="40" t="s">
        <v>6816</v>
      </c>
      <c r="C1616" s="8">
        <v>30</v>
      </c>
      <c r="D1616" s="12" t="str">
        <f t="shared" si="25"/>
        <v>[30-40[ ans</v>
      </c>
      <c r="E1616" s="6" t="s">
        <v>6814</v>
      </c>
      <c r="F1616" s="6" t="s">
        <v>1397</v>
      </c>
      <c r="G1616" s="6" t="s">
        <v>1399</v>
      </c>
    </row>
    <row r="1617" spans="1:7" x14ac:dyDescent="0.25">
      <c r="A1617" s="7">
        <v>44035.755913020832</v>
      </c>
      <c r="B1617" s="40" t="s">
        <v>6816</v>
      </c>
      <c r="C1617" s="8">
        <v>27</v>
      </c>
      <c r="D1617" s="12" t="str">
        <f t="shared" si="25"/>
        <v>[20-30[ ans</v>
      </c>
      <c r="E1617" s="6" t="s">
        <v>6814</v>
      </c>
      <c r="F1617" s="6" t="s">
        <v>1411</v>
      </c>
      <c r="G1617" s="6" t="s">
        <v>1396</v>
      </c>
    </row>
    <row r="1618" spans="1:7" x14ac:dyDescent="0.25">
      <c r="A1618" s="7">
        <v>44035.757104664357</v>
      </c>
      <c r="B1618" s="40" t="s">
        <v>6816</v>
      </c>
      <c r="C1618" s="8">
        <v>39</v>
      </c>
      <c r="D1618" s="12" t="str">
        <f t="shared" si="25"/>
        <v>[30-40[ ans</v>
      </c>
      <c r="E1618" s="40" t="s">
        <v>6058</v>
      </c>
      <c r="F1618" s="6" t="s">
        <v>1398</v>
      </c>
      <c r="G1618" s="6" t="s">
        <v>1417</v>
      </c>
    </row>
    <row r="1619" spans="1:7" x14ac:dyDescent="0.25">
      <c r="A1619" s="7">
        <v>44035.758545775461</v>
      </c>
      <c r="B1619" s="40" t="s">
        <v>6816</v>
      </c>
      <c r="C1619" s="8">
        <v>23</v>
      </c>
      <c r="D1619" s="12" t="str">
        <f t="shared" si="25"/>
        <v>[20-30[ ans</v>
      </c>
      <c r="E1619" s="40" t="s">
        <v>6058</v>
      </c>
      <c r="F1619" s="6" t="s">
        <v>1397</v>
      </c>
      <c r="G1619" s="6" t="s">
        <v>1399</v>
      </c>
    </row>
    <row r="1620" spans="1:7" x14ac:dyDescent="0.25">
      <c r="A1620" s="7">
        <v>44035.75946429398</v>
      </c>
      <c r="B1620" s="40" t="s">
        <v>6817</v>
      </c>
      <c r="C1620" s="8">
        <v>26</v>
      </c>
      <c r="D1620" s="12" t="str">
        <f t="shared" si="25"/>
        <v>[20-30[ ans</v>
      </c>
      <c r="E1620" s="6" t="s">
        <v>6814</v>
      </c>
      <c r="F1620" s="6" t="s">
        <v>1397</v>
      </c>
      <c r="G1620" s="6" t="s">
        <v>1396</v>
      </c>
    </row>
    <row r="1621" spans="1:7" x14ac:dyDescent="0.25">
      <c r="A1621" s="7">
        <v>44035.760458402779</v>
      </c>
      <c r="B1621" s="40" t="s">
        <v>6816</v>
      </c>
      <c r="C1621" s="8">
        <v>50</v>
      </c>
      <c r="D1621" s="12" t="str">
        <f t="shared" si="25"/>
        <v>[50-60 [ ans</v>
      </c>
      <c r="E1621" s="6" t="s">
        <v>6814</v>
      </c>
      <c r="F1621" s="6" t="s">
        <v>1398</v>
      </c>
      <c r="G1621" s="6" t="s">
        <v>1396</v>
      </c>
    </row>
    <row r="1622" spans="1:7" x14ac:dyDescent="0.25">
      <c r="A1622" s="7">
        <v>44035.762247280094</v>
      </c>
      <c r="B1622" s="40" t="s">
        <v>6816</v>
      </c>
      <c r="C1622" s="8">
        <v>29</v>
      </c>
      <c r="D1622" s="12" t="str">
        <f t="shared" si="25"/>
        <v>[20-30[ ans</v>
      </c>
      <c r="E1622" s="6" t="s">
        <v>6814</v>
      </c>
      <c r="F1622" s="6" t="s">
        <v>1398</v>
      </c>
      <c r="G1622" s="6" t="s">
        <v>1396</v>
      </c>
    </row>
    <row r="1623" spans="1:7" x14ac:dyDescent="0.25">
      <c r="A1623" s="7">
        <v>44035.763128402774</v>
      </c>
      <c r="B1623" s="40" t="s">
        <v>6816</v>
      </c>
      <c r="C1623" s="8">
        <v>50</v>
      </c>
      <c r="D1623" s="12" t="str">
        <f t="shared" si="25"/>
        <v>[50-60 [ ans</v>
      </c>
      <c r="E1623" s="6" t="s">
        <v>6814</v>
      </c>
      <c r="F1623" s="6" t="s">
        <v>1398</v>
      </c>
      <c r="G1623" s="6" t="s">
        <v>1399</v>
      </c>
    </row>
    <row r="1624" spans="1:7" x14ac:dyDescent="0.25">
      <c r="A1624" s="7">
        <v>44035.767280555556</v>
      </c>
      <c r="B1624" s="40" t="s">
        <v>6816</v>
      </c>
      <c r="C1624" s="8">
        <v>24</v>
      </c>
      <c r="D1624" s="12" t="str">
        <f t="shared" si="25"/>
        <v>[20-30[ ans</v>
      </c>
      <c r="E1624" s="6" t="s">
        <v>6814</v>
      </c>
      <c r="F1624" s="6" t="s">
        <v>1398</v>
      </c>
      <c r="G1624" s="6" t="s">
        <v>1400</v>
      </c>
    </row>
    <row r="1625" spans="1:7" x14ac:dyDescent="0.25">
      <c r="A1625" s="7">
        <v>44035.787663518524</v>
      </c>
      <c r="B1625" s="40" t="s">
        <v>6816</v>
      </c>
      <c r="C1625" s="8">
        <v>24</v>
      </c>
      <c r="D1625" s="12" t="str">
        <f t="shared" si="25"/>
        <v>[20-30[ ans</v>
      </c>
      <c r="E1625" s="6" t="s">
        <v>6814</v>
      </c>
      <c r="F1625" s="6" t="s">
        <v>1397</v>
      </c>
      <c r="G1625" s="6" t="s">
        <v>1396</v>
      </c>
    </row>
    <row r="1626" spans="1:7" x14ac:dyDescent="0.25">
      <c r="A1626" s="7">
        <v>44035.788740439813</v>
      </c>
      <c r="B1626" s="40" t="s">
        <v>6816</v>
      </c>
      <c r="C1626" s="8">
        <v>39</v>
      </c>
      <c r="D1626" s="12" t="str">
        <f t="shared" si="25"/>
        <v>[30-40[ ans</v>
      </c>
      <c r="E1626" s="6" t="s">
        <v>6814</v>
      </c>
      <c r="F1626" s="6" t="s">
        <v>1395</v>
      </c>
      <c r="G1626" s="6" t="s">
        <v>1396</v>
      </c>
    </row>
    <row r="1627" spans="1:7" x14ac:dyDescent="0.25">
      <c r="A1627" s="7">
        <v>44035.789341550924</v>
      </c>
      <c r="B1627" s="40" t="s">
        <v>6817</v>
      </c>
      <c r="C1627" s="9" t="s">
        <v>1414</v>
      </c>
      <c r="D1627" s="12" t="str">
        <f t="shared" si="25"/>
        <v>&gt; 60 ans</v>
      </c>
      <c r="E1627" s="6" t="s">
        <v>6814</v>
      </c>
      <c r="F1627" s="6" t="s">
        <v>1398</v>
      </c>
      <c r="G1627" s="6" t="s">
        <v>1396</v>
      </c>
    </row>
    <row r="1628" spans="1:7" x14ac:dyDescent="0.25">
      <c r="A1628" s="7">
        <v>44035.790216643523</v>
      </c>
      <c r="B1628" s="40" t="s">
        <v>6816</v>
      </c>
      <c r="C1628" s="8">
        <v>43</v>
      </c>
      <c r="D1628" s="12" t="str">
        <f t="shared" si="25"/>
        <v>[40-50 [ ans</v>
      </c>
      <c r="E1628" s="6" t="s">
        <v>6814</v>
      </c>
      <c r="F1628" s="6" t="s">
        <v>1402</v>
      </c>
      <c r="G1628" s="6" t="s">
        <v>1400</v>
      </c>
    </row>
    <row r="1629" spans="1:7" x14ac:dyDescent="0.25">
      <c r="A1629" s="7">
        <v>44035.791067569444</v>
      </c>
      <c r="B1629" s="40" t="s">
        <v>6816</v>
      </c>
      <c r="C1629" s="8">
        <v>32</v>
      </c>
      <c r="D1629" s="12" t="str">
        <f t="shared" si="25"/>
        <v>[30-40[ ans</v>
      </c>
      <c r="E1629" s="6" t="s">
        <v>6814</v>
      </c>
      <c r="F1629" s="6" t="s">
        <v>1398</v>
      </c>
      <c r="G1629" s="6" t="s">
        <v>1399</v>
      </c>
    </row>
    <row r="1630" spans="1:7" x14ac:dyDescent="0.25">
      <c r="A1630" s="7">
        <v>44035.792095162033</v>
      </c>
      <c r="B1630" s="40" t="s">
        <v>6816</v>
      </c>
      <c r="C1630" s="8">
        <v>38</v>
      </c>
      <c r="D1630" s="12" t="str">
        <f t="shared" si="25"/>
        <v>[30-40[ ans</v>
      </c>
      <c r="E1630" s="6" t="s">
        <v>6814</v>
      </c>
      <c r="F1630" s="6" t="s">
        <v>1398</v>
      </c>
      <c r="G1630" s="6" t="s">
        <v>1396</v>
      </c>
    </row>
    <row r="1631" spans="1:7" x14ac:dyDescent="0.25">
      <c r="A1631" s="7">
        <v>44035.793098935188</v>
      </c>
      <c r="B1631" s="40" t="s">
        <v>6816</v>
      </c>
      <c r="C1631" s="8">
        <v>43</v>
      </c>
      <c r="D1631" s="12" t="str">
        <f t="shared" si="25"/>
        <v>[40-50 [ ans</v>
      </c>
      <c r="E1631" s="6" t="s">
        <v>6814</v>
      </c>
      <c r="F1631" s="6" t="s">
        <v>1398</v>
      </c>
      <c r="G1631" s="6" t="s">
        <v>1396</v>
      </c>
    </row>
    <row r="1632" spans="1:7" x14ac:dyDescent="0.25">
      <c r="A1632" s="7">
        <v>44035.794144988424</v>
      </c>
      <c r="B1632" s="40" t="s">
        <v>6816</v>
      </c>
      <c r="C1632" s="8">
        <v>34</v>
      </c>
      <c r="D1632" s="12" t="str">
        <f t="shared" si="25"/>
        <v>[30-40[ ans</v>
      </c>
      <c r="E1632" s="6" t="s">
        <v>6814</v>
      </c>
      <c r="F1632" s="6" t="s">
        <v>1398</v>
      </c>
      <c r="G1632" s="6" t="s">
        <v>1400</v>
      </c>
    </row>
    <row r="1633" spans="1:7" x14ac:dyDescent="0.25">
      <c r="A1633" s="7">
        <v>44035.797815428239</v>
      </c>
      <c r="B1633" s="40" t="s">
        <v>6816</v>
      </c>
      <c r="C1633" s="8">
        <v>34</v>
      </c>
      <c r="D1633" s="12" t="str">
        <f t="shared" si="25"/>
        <v>[30-40[ ans</v>
      </c>
      <c r="E1633" s="6" t="s">
        <v>6814</v>
      </c>
      <c r="F1633" s="6" t="s">
        <v>1397</v>
      </c>
      <c r="G1633" s="6" t="s">
        <v>1399</v>
      </c>
    </row>
    <row r="1634" spans="1:7" x14ac:dyDescent="0.25">
      <c r="A1634" s="7">
        <v>44035.79862710648</v>
      </c>
      <c r="B1634" s="40" t="s">
        <v>6816</v>
      </c>
      <c r="C1634" s="8">
        <v>39</v>
      </c>
      <c r="D1634" s="12" t="str">
        <f t="shared" si="25"/>
        <v>[30-40[ ans</v>
      </c>
      <c r="E1634" s="6" t="s">
        <v>6814</v>
      </c>
      <c r="F1634" s="6" t="s">
        <v>1398</v>
      </c>
      <c r="G1634" s="6" t="s">
        <v>1396</v>
      </c>
    </row>
    <row r="1635" spans="1:7" x14ac:dyDescent="0.25">
      <c r="A1635" s="7">
        <v>44035.799540578708</v>
      </c>
      <c r="B1635" s="40" t="s">
        <v>6816</v>
      </c>
      <c r="C1635" s="8">
        <v>26</v>
      </c>
      <c r="D1635" s="12" t="str">
        <f t="shared" si="25"/>
        <v>[20-30[ ans</v>
      </c>
      <c r="E1635" s="6" t="s">
        <v>6814</v>
      </c>
      <c r="F1635" s="6" t="s">
        <v>1398</v>
      </c>
      <c r="G1635" s="6" t="s">
        <v>1396</v>
      </c>
    </row>
    <row r="1636" spans="1:7" x14ac:dyDescent="0.25">
      <c r="A1636" s="7">
        <v>44035.800192719907</v>
      </c>
      <c r="B1636" s="40" t="s">
        <v>6816</v>
      </c>
      <c r="C1636" s="8">
        <v>36</v>
      </c>
      <c r="D1636" s="12" t="str">
        <f t="shared" si="25"/>
        <v>[30-40[ ans</v>
      </c>
      <c r="E1636" s="6" t="s">
        <v>6814</v>
      </c>
      <c r="F1636" s="6" t="s">
        <v>1395</v>
      </c>
      <c r="G1636" s="6" t="s">
        <v>1396</v>
      </c>
    </row>
    <row r="1637" spans="1:7" x14ac:dyDescent="0.25">
      <c r="A1637" s="7">
        <v>44035.801240416666</v>
      </c>
      <c r="B1637" s="40" t="s">
        <v>6816</v>
      </c>
      <c r="C1637" s="8">
        <v>34</v>
      </c>
      <c r="D1637" s="12" t="str">
        <f t="shared" si="25"/>
        <v>[30-40[ ans</v>
      </c>
      <c r="E1637" s="6" t="s">
        <v>6814</v>
      </c>
      <c r="F1637" s="6" t="s">
        <v>1397</v>
      </c>
      <c r="G1637" s="6" t="s">
        <v>1399</v>
      </c>
    </row>
    <row r="1638" spans="1:7" x14ac:dyDescent="0.25">
      <c r="A1638" s="7">
        <v>44035.802012002314</v>
      </c>
      <c r="B1638" s="40" t="s">
        <v>6816</v>
      </c>
      <c r="C1638" s="8">
        <v>49</v>
      </c>
      <c r="D1638" s="12" t="str">
        <f t="shared" si="25"/>
        <v>[40-50 [ ans</v>
      </c>
      <c r="E1638" s="6" t="s">
        <v>6814</v>
      </c>
      <c r="F1638" s="6" t="s">
        <v>1395</v>
      </c>
      <c r="G1638" s="6" t="s">
        <v>1396</v>
      </c>
    </row>
    <row r="1639" spans="1:7" x14ac:dyDescent="0.25">
      <c r="A1639" s="7">
        <v>44035.802884884259</v>
      </c>
      <c r="B1639" s="40" t="s">
        <v>6816</v>
      </c>
      <c r="C1639" s="8">
        <v>34</v>
      </c>
      <c r="D1639" s="12" t="str">
        <f t="shared" si="25"/>
        <v>[30-40[ ans</v>
      </c>
      <c r="E1639" s="6" t="s">
        <v>6814</v>
      </c>
      <c r="F1639" s="6" t="s">
        <v>1395</v>
      </c>
      <c r="G1639" s="6" t="s">
        <v>1400</v>
      </c>
    </row>
    <row r="1640" spans="1:7" x14ac:dyDescent="0.25">
      <c r="A1640" s="7">
        <v>44035.803862881949</v>
      </c>
      <c r="B1640" s="40" t="s">
        <v>6817</v>
      </c>
      <c r="C1640" s="8">
        <v>36</v>
      </c>
      <c r="D1640" s="12" t="str">
        <f t="shared" si="25"/>
        <v>[30-40[ ans</v>
      </c>
      <c r="E1640" s="6" t="s">
        <v>6814</v>
      </c>
      <c r="F1640" s="6" t="s">
        <v>1398</v>
      </c>
      <c r="G1640" s="6" t="s">
        <v>1396</v>
      </c>
    </row>
    <row r="1641" spans="1:7" x14ac:dyDescent="0.25">
      <c r="A1641" s="7">
        <v>44035.804687592594</v>
      </c>
      <c r="B1641" s="40" t="s">
        <v>6816</v>
      </c>
      <c r="C1641" s="8">
        <v>36</v>
      </c>
      <c r="D1641" s="12" t="str">
        <f t="shared" si="25"/>
        <v>[30-40[ ans</v>
      </c>
      <c r="E1641" s="6" t="s">
        <v>6814</v>
      </c>
      <c r="F1641" s="6" t="s">
        <v>1398</v>
      </c>
      <c r="G1641" s="6" t="s">
        <v>1396</v>
      </c>
    </row>
    <row r="1642" spans="1:7" x14ac:dyDescent="0.25">
      <c r="A1642" s="7">
        <v>44035.809086331021</v>
      </c>
      <c r="B1642" s="40" t="s">
        <v>6816</v>
      </c>
      <c r="C1642" s="8">
        <v>32</v>
      </c>
      <c r="D1642" s="12" t="str">
        <f t="shared" si="25"/>
        <v>[30-40[ ans</v>
      </c>
      <c r="E1642" s="6" t="s">
        <v>6814</v>
      </c>
      <c r="F1642" s="6" t="s">
        <v>1397</v>
      </c>
      <c r="G1642" s="6" t="s">
        <v>1396</v>
      </c>
    </row>
    <row r="1643" spans="1:7" x14ac:dyDescent="0.25">
      <c r="A1643" s="7">
        <v>44035.809746956016</v>
      </c>
      <c r="B1643" s="40" t="s">
        <v>6817</v>
      </c>
      <c r="C1643" s="8">
        <v>19</v>
      </c>
      <c r="D1643" s="12" t="str">
        <f t="shared" si="25"/>
        <v xml:space="preserve"> &lt; 20 ans</v>
      </c>
      <c r="E1643" s="6" t="s">
        <v>6814</v>
      </c>
      <c r="F1643" s="6" t="s">
        <v>1397</v>
      </c>
      <c r="G1643" s="6" t="s">
        <v>1396</v>
      </c>
    </row>
    <row r="1644" spans="1:7" x14ac:dyDescent="0.25">
      <c r="A1644" s="7">
        <v>44035.810514548612</v>
      </c>
      <c r="B1644" s="40" t="s">
        <v>6816</v>
      </c>
      <c r="C1644" s="8">
        <v>32</v>
      </c>
      <c r="D1644" s="12" t="str">
        <f t="shared" si="25"/>
        <v>[30-40[ ans</v>
      </c>
      <c r="E1644" s="6" t="s">
        <v>6814</v>
      </c>
      <c r="F1644" s="6" t="s">
        <v>1397</v>
      </c>
      <c r="G1644" s="6" t="s">
        <v>1396</v>
      </c>
    </row>
    <row r="1645" spans="1:7" x14ac:dyDescent="0.25">
      <c r="A1645" s="7">
        <v>44035.81237211806</v>
      </c>
      <c r="B1645" s="40" t="s">
        <v>6816</v>
      </c>
      <c r="C1645" s="8">
        <v>34</v>
      </c>
      <c r="D1645" s="12" t="str">
        <f t="shared" si="25"/>
        <v>[30-40[ ans</v>
      </c>
      <c r="E1645" s="6" t="s">
        <v>6814</v>
      </c>
      <c r="F1645" s="6" t="s">
        <v>1395</v>
      </c>
      <c r="G1645" s="6" t="s">
        <v>1396</v>
      </c>
    </row>
    <row r="1646" spans="1:7" x14ac:dyDescent="0.25">
      <c r="A1646" s="7">
        <v>44035.814798703708</v>
      </c>
      <c r="B1646" s="40" t="s">
        <v>6816</v>
      </c>
      <c r="C1646" s="8">
        <v>23</v>
      </c>
      <c r="D1646" s="12" t="str">
        <f t="shared" si="25"/>
        <v>[20-30[ ans</v>
      </c>
      <c r="E1646" s="6" t="s">
        <v>6814</v>
      </c>
      <c r="F1646" s="6" t="s">
        <v>1397</v>
      </c>
      <c r="G1646" s="6" t="s">
        <v>1396</v>
      </c>
    </row>
    <row r="1647" spans="1:7" x14ac:dyDescent="0.25">
      <c r="A1647" s="7">
        <v>44035.815543645833</v>
      </c>
      <c r="B1647" s="40" t="s">
        <v>6816</v>
      </c>
      <c r="C1647" s="8">
        <v>32</v>
      </c>
      <c r="D1647" s="12" t="str">
        <f t="shared" si="25"/>
        <v>[30-40[ ans</v>
      </c>
      <c r="E1647" s="6" t="s">
        <v>6814</v>
      </c>
      <c r="F1647" s="6" t="s">
        <v>1397</v>
      </c>
      <c r="G1647" s="6" t="s">
        <v>1396</v>
      </c>
    </row>
    <row r="1648" spans="1:7" x14ac:dyDescent="0.25">
      <c r="A1648" s="7">
        <v>44035.816433078704</v>
      </c>
      <c r="B1648" s="40" t="s">
        <v>6816</v>
      </c>
      <c r="C1648" s="8">
        <v>27</v>
      </c>
      <c r="D1648" s="12" t="str">
        <f t="shared" si="25"/>
        <v>[20-30[ ans</v>
      </c>
      <c r="E1648" s="6" t="s">
        <v>6814</v>
      </c>
      <c r="F1648" s="6" t="s">
        <v>1395</v>
      </c>
      <c r="G1648" s="6" t="s">
        <v>1396</v>
      </c>
    </row>
    <row r="1649" spans="1:7" x14ac:dyDescent="0.25">
      <c r="A1649" s="7">
        <v>44035.817337476852</v>
      </c>
      <c r="B1649" s="40" t="s">
        <v>6817</v>
      </c>
      <c r="C1649" s="8">
        <v>44</v>
      </c>
      <c r="D1649" s="12" t="str">
        <f t="shared" si="25"/>
        <v>[40-50 [ ans</v>
      </c>
      <c r="E1649" s="6" t="s">
        <v>6814</v>
      </c>
      <c r="F1649" s="6" t="s">
        <v>1395</v>
      </c>
      <c r="G1649" s="6" t="s">
        <v>1399</v>
      </c>
    </row>
    <row r="1650" spans="1:7" x14ac:dyDescent="0.25">
      <c r="A1650" s="7">
        <v>44035.818126261569</v>
      </c>
      <c r="B1650" s="40" t="s">
        <v>6817</v>
      </c>
      <c r="C1650" s="8">
        <v>38</v>
      </c>
      <c r="D1650" s="12" t="str">
        <f t="shared" si="25"/>
        <v>[30-40[ ans</v>
      </c>
      <c r="E1650" s="6" t="s">
        <v>6814</v>
      </c>
      <c r="F1650" s="6" t="s">
        <v>1397</v>
      </c>
      <c r="G1650" s="6" t="s">
        <v>1396</v>
      </c>
    </row>
    <row r="1651" spans="1:7" x14ac:dyDescent="0.25">
      <c r="A1651" s="7">
        <v>44035.8189403125</v>
      </c>
      <c r="B1651" s="40" t="s">
        <v>6816</v>
      </c>
      <c r="C1651" s="8">
        <v>22</v>
      </c>
      <c r="D1651" s="12" t="str">
        <f t="shared" si="25"/>
        <v>[20-30[ ans</v>
      </c>
      <c r="E1651" s="6" t="s">
        <v>6814</v>
      </c>
      <c r="F1651" s="6" t="s">
        <v>1397</v>
      </c>
      <c r="G1651" s="6" t="s">
        <v>1396</v>
      </c>
    </row>
    <row r="1652" spans="1:7" x14ac:dyDescent="0.25">
      <c r="A1652" s="7">
        <v>44035.820579583335</v>
      </c>
      <c r="B1652" s="40" t="s">
        <v>6816</v>
      </c>
      <c r="C1652" s="8">
        <v>25</v>
      </c>
      <c r="D1652" s="12" t="str">
        <f t="shared" si="25"/>
        <v>[20-30[ ans</v>
      </c>
      <c r="E1652" s="6" t="s">
        <v>6814</v>
      </c>
      <c r="F1652" s="6" t="s">
        <v>1398</v>
      </c>
      <c r="G1652" s="6" t="s">
        <v>1396</v>
      </c>
    </row>
    <row r="1653" spans="1:7" x14ac:dyDescent="0.25">
      <c r="A1653" s="7">
        <v>44035.821814791663</v>
      </c>
      <c r="B1653" s="40" t="s">
        <v>6816</v>
      </c>
      <c r="C1653" s="8">
        <v>46</v>
      </c>
      <c r="D1653" s="12" t="str">
        <f t="shared" si="25"/>
        <v>[40-50 [ ans</v>
      </c>
      <c r="E1653" s="6" t="s">
        <v>6814</v>
      </c>
      <c r="F1653" s="6" t="s">
        <v>1398</v>
      </c>
      <c r="G1653" s="6" t="s">
        <v>1407</v>
      </c>
    </row>
    <row r="1654" spans="1:7" x14ac:dyDescent="0.25">
      <c r="A1654" s="7">
        <v>44035.821909432867</v>
      </c>
      <c r="B1654" s="40" t="s">
        <v>6816</v>
      </c>
      <c r="C1654" s="8">
        <v>29</v>
      </c>
      <c r="D1654" s="12" t="str">
        <f t="shared" si="25"/>
        <v>[20-30[ ans</v>
      </c>
      <c r="E1654" s="6" t="s">
        <v>6814</v>
      </c>
      <c r="F1654" s="6" t="s">
        <v>1404</v>
      </c>
      <c r="G1654" s="6" t="s">
        <v>1396</v>
      </c>
    </row>
    <row r="1655" spans="1:7" x14ac:dyDescent="0.25">
      <c r="A1655" s="7">
        <v>44035.822792638894</v>
      </c>
      <c r="B1655" s="40" t="s">
        <v>6816</v>
      </c>
      <c r="C1655" s="8">
        <v>29</v>
      </c>
      <c r="D1655" s="12" t="str">
        <f t="shared" si="25"/>
        <v>[20-30[ ans</v>
      </c>
      <c r="E1655" s="6" t="s">
        <v>6814</v>
      </c>
      <c r="F1655" s="6" t="s">
        <v>1397</v>
      </c>
      <c r="G1655" s="6" t="s">
        <v>1396</v>
      </c>
    </row>
    <row r="1656" spans="1:7" x14ac:dyDescent="0.25">
      <c r="A1656" s="7">
        <v>44035.823222268518</v>
      </c>
      <c r="B1656" s="40" t="s">
        <v>6816</v>
      </c>
      <c r="C1656" s="8">
        <v>24</v>
      </c>
      <c r="D1656" s="12" t="str">
        <f t="shared" si="25"/>
        <v>[20-30[ ans</v>
      </c>
      <c r="E1656" s="6" t="s">
        <v>6814</v>
      </c>
      <c r="F1656" s="6" t="s">
        <v>1395</v>
      </c>
      <c r="G1656" s="6" t="s">
        <v>1396</v>
      </c>
    </row>
    <row r="1657" spans="1:7" x14ac:dyDescent="0.25">
      <c r="A1657" s="7">
        <v>44035.823620995376</v>
      </c>
      <c r="B1657" s="40" t="s">
        <v>6816</v>
      </c>
      <c r="C1657" s="8">
        <v>29</v>
      </c>
      <c r="D1657" s="12" t="str">
        <f t="shared" si="25"/>
        <v>[20-30[ ans</v>
      </c>
      <c r="E1657" s="6" t="s">
        <v>6814</v>
      </c>
      <c r="F1657" s="6" t="s">
        <v>1402</v>
      </c>
      <c r="G1657" s="6" t="s">
        <v>1400</v>
      </c>
    </row>
    <row r="1658" spans="1:7" x14ac:dyDescent="0.25">
      <c r="A1658" s="7">
        <v>44035.82395233796</v>
      </c>
      <c r="B1658" s="40" t="s">
        <v>6816</v>
      </c>
      <c r="C1658" s="8">
        <v>41</v>
      </c>
      <c r="D1658" s="12" t="str">
        <f t="shared" si="25"/>
        <v>[40-50 [ ans</v>
      </c>
      <c r="E1658" s="6" t="s">
        <v>6814</v>
      </c>
      <c r="F1658" s="6" t="s">
        <v>1402</v>
      </c>
      <c r="G1658" s="6" t="s">
        <v>1396</v>
      </c>
    </row>
    <row r="1659" spans="1:7" x14ac:dyDescent="0.25">
      <c r="A1659" s="7">
        <v>44035.824518182868</v>
      </c>
      <c r="B1659" s="40" t="s">
        <v>6816</v>
      </c>
      <c r="C1659" s="8">
        <v>37</v>
      </c>
      <c r="D1659" s="12" t="str">
        <f t="shared" si="25"/>
        <v>[30-40[ ans</v>
      </c>
      <c r="E1659" s="6" t="s">
        <v>6814</v>
      </c>
      <c r="F1659" s="6" t="s">
        <v>1397</v>
      </c>
      <c r="G1659" s="6" t="s">
        <v>1408</v>
      </c>
    </row>
    <row r="1660" spans="1:7" x14ac:dyDescent="0.25">
      <c r="A1660" s="7">
        <v>44035.825326921295</v>
      </c>
      <c r="B1660" s="40" t="s">
        <v>6816</v>
      </c>
      <c r="C1660" s="8">
        <v>39</v>
      </c>
      <c r="D1660" s="12" t="str">
        <f t="shared" si="25"/>
        <v>[30-40[ ans</v>
      </c>
      <c r="E1660" s="6" t="s">
        <v>6814</v>
      </c>
      <c r="F1660" s="6" t="s">
        <v>1395</v>
      </c>
      <c r="G1660" s="6" t="s">
        <v>1396</v>
      </c>
    </row>
    <row r="1661" spans="1:7" x14ac:dyDescent="0.25">
      <c r="A1661" s="7">
        <v>44035.831446828699</v>
      </c>
      <c r="B1661" s="40" t="s">
        <v>6816</v>
      </c>
      <c r="C1661" s="8">
        <v>20</v>
      </c>
      <c r="D1661" s="12" t="str">
        <f t="shared" si="25"/>
        <v>[20-30[ ans</v>
      </c>
      <c r="E1661" s="6" t="s">
        <v>6814</v>
      </c>
      <c r="F1661" s="6" t="s">
        <v>1402</v>
      </c>
      <c r="G1661" s="6" t="s">
        <v>1396</v>
      </c>
    </row>
    <row r="1662" spans="1:7" x14ac:dyDescent="0.25">
      <c r="A1662" s="7">
        <v>44035.832640486115</v>
      </c>
      <c r="B1662" s="40" t="s">
        <v>6816</v>
      </c>
      <c r="C1662" s="8">
        <v>25</v>
      </c>
      <c r="D1662" s="12" t="str">
        <f t="shared" si="25"/>
        <v>[20-30[ ans</v>
      </c>
      <c r="E1662" s="6" t="s">
        <v>6814</v>
      </c>
      <c r="F1662" s="6" t="s">
        <v>1397</v>
      </c>
      <c r="G1662" s="6" t="s">
        <v>1396</v>
      </c>
    </row>
    <row r="1663" spans="1:7" x14ac:dyDescent="0.25">
      <c r="A1663" s="7">
        <v>44035.833400763891</v>
      </c>
      <c r="B1663" s="40" t="s">
        <v>6816</v>
      </c>
      <c r="C1663" s="8">
        <v>31</v>
      </c>
      <c r="D1663" s="12" t="str">
        <f t="shared" si="25"/>
        <v>[30-40[ ans</v>
      </c>
      <c r="E1663" s="6" t="s">
        <v>6814</v>
      </c>
      <c r="F1663" s="6" t="s">
        <v>1397</v>
      </c>
      <c r="G1663" s="6" t="s">
        <v>1400</v>
      </c>
    </row>
    <row r="1664" spans="1:7" x14ac:dyDescent="0.25">
      <c r="A1664" s="7">
        <v>44035.834922002316</v>
      </c>
      <c r="B1664" s="40" t="s">
        <v>6816</v>
      </c>
      <c r="C1664" s="8">
        <v>41</v>
      </c>
      <c r="D1664" s="12" t="str">
        <f t="shared" si="25"/>
        <v>[40-50 [ ans</v>
      </c>
      <c r="E1664" s="6" t="s">
        <v>6814</v>
      </c>
      <c r="F1664" s="6" t="s">
        <v>1397</v>
      </c>
      <c r="G1664" s="6" t="s">
        <v>1396</v>
      </c>
    </row>
    <row r="1665" spans="1:7" x14ac:dyDescent="0.25">
      <c r="A1665" s="7">
        <v>44035.837116446761</v>
      </c>
      <c r="B1665" s="40" t="s">
        <v>6816</v>
      </c>
      <c r="C1665" s="8">
        <v>38</v>
      </c>
      <c r="D1665" s="12" t="str">
        <f t="shared" si="25"/>
        <v>[30-40[ ans</v>
      </c>
      <c r="E1665" s="6" t="s">
        <v>6814</v>
      </c>
      <c r="F1665" s="6" t="s">
        <v>1395</v>
      </c>
      <c r="G1665" s="6" t="s">
        <v>1396</v>
      </c>
    </row>
    <row r="1666" spans="1:7" x14ac:dyDescent="0.25">
      <c r="A1666" s="7">
        <v>44035.838493958334</v>
      </c>
      <c r="B1666" s="40" t="s">
        <v>6816</v>
      </c>
      <c r="C1666" s="8">
        <v>23</v>
      </c>
      <c r="D1666" s="12" t="str">
        <f t="shared" si="25"/>
        <v>[20-30[ ans</v>
      </c>
      <c r="E1666" s="6" t="s">
        <v>6814</v>
      </c>
      <c r="F1666" s="6" t="s">
        <v>1395</v>
      </c>
      <c r="G1666" s="6" t="s">
        <v>1396</v>
      </c>
    </row>
    <row r="1667" spans="1:7" x14ac:dyDescent="0.25">
      <c r="A1667" s="7">
        <v>44035.840127129632</v>
      </c>
      <c r="B1667" s="40" t="s">
        <v>6816</v>
      </c>
      <c r="C1667" s="8">
        <v>25</v>
      </c>
      <c r="D1667" s="12" t="str">
        <f t="shared" ref="D1667:D1730" si="26">IF(C1667&lt;20," &lt; 20 ans", IF(C1667&lt;30,"[20-30[ ans",IF(C1667&lt;40,"[30-40[ ans",IF(C1667&lt;50,"[40-50 [ ans",IF(C1667&lt;60, "[50-60 [ ans","&gt; 60 ans")))))</f>
        <v>[20-30[ ans</v>
      </c>
      <c r="E1667" s="6" t="s">
        <v>6814</v>
      </c>
      <c r="F1667" s="6" t="s">
        <v>1397</v>
      </c>
      <c r="G1667" s="6" t="s">
        <v>1396</v>
      </c>
    </row>
    <row r="1668" spans="1:7" x14ac:dyDescent="0.25">
      <c r="A1668" s="7">
        <v>44035.841335069446</v>
      </c>
      <c r="B1668" s="40" t="s">
        <v>6816</v>
      </c>
      <c r="C1668" s="8">
        <v>47</v>
      </c>
      <c r="D1668" s="12" t="str">
        <f t="shared" si="26"/>
        <v>[40-50 [ ans</v>
      </c>
      <c r="E1668" s="6" t="s">
        <v>6814</v>
      </c>
      <c r="F1668" s="6" t="s">
        <v>1395</v>
      </c>
      <c r="G1668" s="6" t="s">
        <v>1400</v>
      </c>
    </row>
    <row r="1669" spans="1:7" x14ac:dyDescent="0.25">
      <c r="A1669" s="7">
        <v>44035.842243206018</v>
      </c>
      <c r="B1669" s="40" t="s">
        <v>6816</v>
      </c>
      <c r="C1669" s="8">
        <v>33</v>
      </c>
      <c r="D1669" s="12" t="str">
        <f t="shared" si="26"/>
        <v>[30-40[ ans</v>
      </c>
      <c r="E1669" s="6" t="s">
        <v>6814</v>
      </c>
      <c r="F1669" s="6" t="s">
        <v>1398</v>
      </c>
      <c r="G1669" s="6" t="s">
        <v>1396</v>
      </c>
    </row>
    <row r="1670" spans="1:7" x14ac:dyDescent="0.25">
      <c r="A1670" s="7">
        <v>44035.843134085648</v>
      </c>
      <c r="B1670" s="40" t="s">
        <v>6816</v>
      </c>
      <c r="C1670" s="8">
        <v>38</v>
      </c>
      <c r="D1670" s="12" t="str">
        <f t="shared" si="26"/>
        <v>[30-40[ ans</v>
      </c>
      <c r="E1670" s="6" t="s">
        <v>6814</v>
      </c>
      <c r="F1670" s="6" t="s">
        <v>1398</v>
      </c>
      <c r="G1670" s="6" t="s">
        <v>1396</v>
      </c>
    </row>
    <row r="1671" spans="1:7" x14ac:dyDescent="0.25">
      <c r="A1671" s="7">
        <v>44035.844166643517</v>
      </c>
      <c r="B1671" s="40" t="s">
        <v>6816</v>
      </c>
      <c r="C1671" s="8">
        <v>33</v>
      </c>
      <c r="D1671" s="12" t="str">
        <f t="shared" si="26"/>
        <v>[30-40[ ans</v>
      </c>
      <c r="E1671" s="6" t="s">
        <v>6814</v>
      </c>
      <c r="F1671" s="6" t="s">
        <v>1397</v>
      </c>
      <c r="G1671" s="6" t="s">
        <v>1396</v>
      </c>
    </row>
    <row r="1672" spans="1:7" x14ac:dyDescent="0.25">
      <c r="A1672" s="7">
        <v>44035.845232615742</v>
      </c>
      <c r="B1672" s="40" t="s">
        <v>6816</v>
      </c>
      <c r="C1672" s="8">
        <v>21</v>
      </c>
      <c r="D1672" s="12" t="str">
        <f t="shared" si="26"/>
        <v>[20-30[ ans</v>
      </c>
      <c r="E1672" s="6" t="s">
        <v>6814</v>
      </c>
      <c r="F1672" s="6" t="s">
        <v>1398</v>
      </c>
      <c r="G1672" s="6" t="s">
        <v>1396</v>
      </c>
    </row>
    <row r="1673" spans="1:7" x14ac:dyDescent="0.25">
      <c r="A1673" s="7">
        <v>44035.846611620371</v>
      </c>
      <c r="B1673" s="40" t="s">
        <v>6816</v>
      </c>
      <c r="C1673" s="8">
        <v>18</v>
      </c>
      <c r="D1673" s="12" t="str">
        <f t="shared" si="26"/>
        <v xml:space="preserve"> &lt; 20 ans</v>
      </c>
      <c r="E1673" s="6" t="s">
        <v>6814</v>
      </c>
      <c r="F1673" s="6" t="s">
        <v>1397</v>
      </c>
      <c r="G1673" s="6" t="s">
        <v>1400</v>
      </c>
    </row>
    <row r="1674" spans="1:7" x14ac:dyDescent="0.25">
      <c r="A1674" s="7">
        <v>44035.847060428241</v>
      </c>
      <c r="B1674" s="40" t="s">
        <v>6817</v>
      </c>
      <c r="C1674" s="8">
        <v>33</v>
      </c>
      <c r="D1674" s="12" t="str">
        <f t="shared" si="26"/>
        <v>[30-40[ ans</v>
      </c>
      <c r="E1674" s="6" t="s">
        <v>6814</v>
      </c>
      <c r="F1674" s="6" t="s">
        <v>1398</v>
      </c>
      <c r="G1674" s="6" t="s">
        <v>1408</v>
      </c>
    </row>
    <row r="1675" spans="1:7" x14ac:dyDescent="0.25">
      <c r="A1675" s="7">
        <v>44035.847862789349</v>
      </c>
      <c r="B1675" s="40" t="s">
        <v>6816</v>
      </c>
      <c r="C1675" s="8">
        <v>33</v>
      </c>
      <c r="D1675" s="12" t="str">
        <f t="shared" si="26"/>
        <v>[30-40[ ans</v>
      </c>
      <c r="E1675" s="6" t="s">
        <v>6814</v>
      </c>
      <c r="F1675" s="6" t="s">
        <v>1398</v>
      </c>
      <c r="G1675" s="6" t="s">
        <v>1396</v>
      </c>
    </row>
    <row r="1676" spans="1:7" x14ac:dyDescent="0.25">
      <c r="A1676" s="7">
        <v>44035.848135462962</v>
      </c>
      <c r="B1676" s="40" t="s">
        <v>6816</v>
      </c>
      <c r="C1676" s="8">
        <v>29</v>
      </c>
      <c r="D1676" s="12" t="str">
        <f t="shared" si="26"/>
        <v>[20-30[ ans</v>
      </c>
      <c r="E1676" s="6" t="s">
        <v>6814</v>
      </c>
      <c r="F1676" s="6" t="s">
        <v>1397</v>
      </c>
      <c r="G1676" s="6" t="s">
        <v>1396</v>
      </c>
    </row>
    <row r="1677" spans="1:7" x14ac:dyDescent="0.25">
      <c r="A1677" s="7">
        <v>44035.849463981482</v>
      </c>
      <c r="B1677" s="40" t="s">
        <v>6816</v>
      </c>
      <c r="C1677" s="8">
        <v>28</v>
      </c>
      <c r="D1677" s="12" t="str">
        <f t="shared" si="26"/>
        <v>[20-30[ ans</v>
      </c>
      <c r="E1677" s="6" t="s">
        <v>6814</v>
      </c>
      <c r="F1677" s="6" t="s">
        <v>1397</v>
      </c>
      <c r="G1677" s="6" t="s">
        <v>1400</v>
      </c>
    </row>
    <row r="1678" spans="1:7" x14ac:dyDescent="0.25">
      <c r="A1678" s="7">
        <v>44035.850335069445</v>
      </c>
      <c r="B1678" s="40" t="s">
        <v>6816</v>
      </c>
      <c r="C1678" s="8">
        <v>28</v>
      </c>
      <c r="D1678" s="12" t="str">
        <f t="shared" si="26"/>
        <v>[20-30[ ans</v>
      </c>
      <c r="E1678" s="6" t="s">
        <v>6814</v>
      </c>
      <c r="F1678" s="6" t="s">
        <v>1397</v>
      </c>
      <c r="G1678" s="6" t="s">
        <v>1396</v>
      </c>
    </row>
    <row r="1679" spans="1:7" x14ac:dyDescent="0.25">
      <c r="A1679" s="7">
        <v>44035.851108101851</v>
      </c>
      <c r="B1679" s="40" t="s">
        <v>6816</v>
      </c>
      <c r="C1679" s="8">
        <v>20</v>
      </c>
      <c r="D1679" s="12" t="str">
        <f t="shared" si="26"/>
        <v>[20-30[ ans</v>
      </c>
      <c r="E1679" s="6" t="s">
        <v>6814</v>
      </c>
      <c r="F1679" s="6" t="s">
        <v>1395</v>
      </c>
      <c r="G1679" s="6" t="s">
        <v>1396</v>
      </c>
    </row>
    <row r="1680" spans="1:7" x14ac:dyDescent="0.25">
      <c r="A1680" s="7">
        <v>44035.851414675926</v>
      </c>
      <c r="B1680" s="40" t="s">
        <v>6816</v>
      </c>
      <c r="C1680" s="8">
        <v>30</v>
      </c>
      <c r="D1680" s="12" t="str">
        <f t="shared" si="26"/>
        <v>[30-40[ ans</v>
      </c>
      <c r="E1680" s="6" t="s">
        <v>6815</v>
      </c>
      <c r="F1680" s="6" t="s">
        <v>1404</v>
      </c>
      <c r="G1680" s="6" t="s">
        <v>1396</v>
      </c>
    </row>
    <row r="1681" spans="1:7" x14ac:dyDescent="0.25">
      <c r="A1681" s="7">
        <v>44035.85464380787</v>
      </c>
      <c r="B1681" s="40" t="s">
        <v>6816</v>
      </c>
      <c r="C1681" s="8">
        <v>20</v>
      </c>
      <c r="D1681" s="12" t="str">
        <f t="shared" si="26"/>
        <v>[20-30[ ans</v>
      </c>
      <c r="E1681" s="6" t="s">
        <v>6814</v>
      </c>
      <c r="F1681" s="6" t="s">
        <v>1395</v>
      </c>
      <c r="G1681" s="6" t="s">
        <v>1396</v>
      </c>
    </row>
    <row r="1682" spans="1:7" x14ac:dyDescent="0.25">
      <c r="A1682" s="7">
        <v>44035.938107534719</v>
      </c>
      <c r="B1682" s="40" t="s">
        <v>6816</v>
      </c>
      <c r="C1682" s="8">
        <v>30</v>
      </c>
      <c r="D1682" s="12" t="str">
        <f t="shared" si="26"/>
        <v>[30-40[ ans</v>
      </c>
      <c r="E1682" s="6" t="s">
        <v>6814</v>
      </c>
      <c r="F1682" s="6" t="s">
        <v>1397</v>
      </c>
      <c r="G1682" s="6" t="s">
        <v>1396</v>
      </c>
    </row>
    <row r="1683" spans="1:7" x14ac:dyDescent="0.25">
      <c r="A1683" s="7">
        <v>44035.939159201385</v>
      </c>
      <c r="B1683" s="40" t="s">
        <v>6816</v>
      </c>
      <c r="C1683" s="8">
        <v>30</v>
      </c>
      <c r="D1683" s="12" t="str">
        <f t="shared" si="26"/>
        <v>[30-40[ ans</v>
      </c>
      <c r="E1683" s="6" t="s">
        <v>6814</v>
      </c>
      <c r="F1683" s="6" t="s">
        <v>1395</v>
      </c>
      <c r="G1683" s="6" t="s">
        <v>1396</v>
      </c>
    </row>
    <row r="1684" spans="1:7" x14ac:dyDescent="0.25">
      <c r="A1684" s="7">
        <v>44035.940175925927</v>
      </c>
      <c r="B1684" s="40" t="s">
        <v>6817</v>
      </c>
      <c r="C1684" s="8">
        <v>30</v>
      </c>
      <c r="D1684" s="12" t="str">
        <f t="shared" si="26"/>
        <v>[30-40[ ans</v>
      </c>
      <c r="E1684" s="40" t="s">
        <v>6058</v>
      </c>
      <c r="F1684" s="6" t="s">
        <v>1395</v>
      </c>
      <c r="G1684" s="6" t="s">
        <v>1396</v>
      </c>
    </row>
    <row r="1685" spans="1:7" x14ac:dyDescent="0.25">
      <c r="A1685" s="7">
        <v>44035.941118622686</v>
      </c>
      <c r="B1685" s="40" t="s">
        <v>6816</v>
      </c>
      <c r="C1685" s="8">
        <v>50</v>
      </c>
      <c r="D1685" s="12" t="str">
        <f t="shared" si="26"/>
        <v>[50-60 [ ans</v>
      </c>
      <c r="E1685" s="6" t="s">
        <v>6814</v>
      </c>
      <c r="F1685" s="6" t="s">
        <v>1397</v>
      </c>
      <c r="G1685" s="6" t="s">
        <v>1396</v>
      </c>
    </row>
    <row r="1686" spans="1:7" x14ac:dyDescent="0.25">
      <c r="A1686" s="7">
        <v>44035.942285138888</v>
      </c>
      <c r="B1686" s="40" t="s">
        <v>6816</v>
      </c>
      <c r="C1686" s="8">
        <v>30</v>
      </c>
      <c r="D1686" s="12" t="str">
        <f t="shared" si="26"/>
        <v>[30-40[ ans</v>
      </c>
      <c r="E1686" s="6" t="s">
        <v>6814</v>
      </c>
      <c r="F1686" s="6" t="s">
        <v>1398</v>
      </c>
      <c r="G1686" s="6" t="s">
        <v>1396</v>
      </c>
    </row>
    <row r="1687" spans="1:7" x14ac:dyDescent="0.25">
      <c r="A1687" s="7">
        <v>44035.943166724537</v>
      </c>
      <c r="B1687" s="40" t="s">
        <v>6817</v>
      </c>
      <c r="C1687" s="8">
        <v>30</v>
      </c>
      <c r="D1687" s="12" t="str">
        <f t="shared" si="26"/>
        <v>[30-40[ ans</v>
      </c>
      <c r="E1687" s="6" t="s">
        <v>6814</v>
      </c>
      <c r="F1687" s="6" t="s">
        <v>1398</v>
      </c>
      <c r="G1687" s="6" t="s">
        <v>1396</v>
      </c>
    </row>
    <row r="1688" spans="1:7" x14ac:dyDescent="0.25">
      <c r="A1688" s="7">
        <v>44035.943967719912</v>
      </c>
      <c r="B1688" s="40" t="s">
        <v>6817</v>
      </c>
      <c r="C1688" s="8">
        <v>35</v>
      </c>
      <c r="D1688" s="12" t="str">
        <f t="shared" si="26"/>
        <v>[30-40[ ans</v>
      </c>
      <c r="E1688" s="6" t="s">
        <v>6814</v>
      </c>
      <c r="F1688" s="6" t="s">
        <v>1397</v>
      </c>
      <c r="G1688" s="6" t="s">
        <v>1396</v>
      </c>
    </row>
    <row r="1689" spans="1:7" x14ac:dyDescent="0.25">
      <c r="A1689" s="7">
        <v>44035.944796770833</v>
      </c>
      <c r="B1689" s="40" t="s">
        <v>6816</v>
      </c>
      <c r="C1689" s="8">
        <v>45</v>
      </c>
      <c r="D1689" s="12" t="str">
        <f t="shared" si="26"/>
        <v>[40-50 [ ans</v>
      </c>
      <c r="E1689" s="6" t="s">
        <v>6814</v>
      </c>
      <c r="F1689" s="6" t="s">
        <v>1398</v>
      </c>
      <c r="G1689" s="6" t="s">
        <v>1396</v>
      </c>
    </row>
    <row r="1690" spans="1:7" x14ac:dyDescent="0.25">
      <c r="A1690" s="7">
        <v>44035.94574638889</v>
      </c>
      <c r="B1690" s="40" t="s">
        <v>6816</v>
      </c>
      <c r="C1690" s="8">
        <v>26</v>
      </c>
      <c r="D1690" s="12" t="str">
        <f t="shared" si="26"/>
        <v>[20-30[ ans</v>
      </c>
      <c r="E1690" s="6" t="s">
        <v>6814</v>
      </c>
      <c r="F1690" s="6" t="s">
        <v>1398</v>
      </c>
      <c r="G1690" s="6" t="s">
        <v>1396</v>
      </c>
    </row>
    <row r="1691" spans="1:7" x14ac:dyDescent="0.25">
      <c r="A1691" s="7">
        <v>44035.946581458338</v>
      </c>
      <c r="B1691" s="40" t="s">
        <v>6817</v>
      </c>
      <c r="C1691" s="8">
        <v>27</v>
      </c>
      <c r="D1691" s="12" t="str">
        <f t="shared" si="26"/>
        <v>[20-30[ ans</v>
      </c>
      <c r="E1691" s="6" t="s">
        <v>6814</v>
      </c>
      <c r="F1691" s="6" t="s">
        <v>1395</v>
      </c>
      <c r="G1691" s="6" t="s">
        <v>1396</v>
      </c>
    </row>
    <row r="1692" spans="1:7" x14ac:dyDescent="0.25">
      <c r="A1692" s="7">
        <v>44035.947418599535</v>
      </c>
      <c r="B1692" s="40" t="s">
        <v>6816</v>
      </c>
      <c r="C1692" s="8">
        <v>24</v>
      </c>
      <c r="D1692" s="12" t="str">
        <f t="shared" si="26"/>
        <v>[20-30[ ans</v>
      </c>
      <c r="E1692" s="6" t="s">
        <v>6814</v>
      </c>
      <c r="F1692" s="6" t="s">
        <v>1398</v>
      </c>
      <c r="G1692" s="6" t="s">
        <v>1399</v>
      </c>
    </row>
    <row r="1693" spans="1:7" x14ac:dyDescent="0.25">
      <c r="A1693" s="7">
        <v>44035.948270162036</v>
      </c>
      <c r="B1693" s="40" t="s">
        <v>6817</v>
      </c>
      <c r="C1693" s="8">
        <v>29</v>
      </c>
      <c r="D1693" s="12" t="str">
        <f t="shared" si="26"/>
        <v>[20-30[ ans</v>
      </c>
      <c r="E1693" s="6" t="s">
        <v>6814</v>
      </c>
      <c r="F1693" s="6" t="s">
        <v>1398</v>
      </c>
      <c r="G1693" s="6" t="s">
        <v>1396</v>
      </c>
    </row>
    <row r="1694" spans="1:7" x14ac:dyDescent="0.25">
      <c r="A1694" s="7">
        <v>44035.94913119213</v>
      </c>
      <c r="B1694" s="40" t="s">
        <v>6817</v>
      </c>
      <c r="C1694" s="8">
        <v>34</v>
      </c>
      <c r="D1694" s="12" t="str">
        <f t="shared" si="26"/>
        <v>[30-40[ ans</v>
      </c>
      <c r="E1694" s="6" t="s">
        <v>6814</v>
      </c>
      <c r="F1694" s="6" t="s">
        <v>1397</v>
      </c>
      <c r="G1694" s="6" t="s">
        <v>1396</v>
      </c>
    </row>
    <row r="1695" spans="1:7" x14ac:dyDescent="0.25">
      <c r="A1695" s="7">
        <v>44035.950017071758</v>
      </c>
      <c r="B1695" s="40" t="s">
        <v>6816</v>
      </c>
      <c r="C1695" s="8">
        <v>22</v>
      </c>
      <c r="D1695" s="12" t="str">
        <f t="shared" si="26"/>
        <v>[20-30[ ans</v>
      </c>
      <c r="E1695" s="6" t="s">
        <v>6814</v>
      </c>
      <c r="F1695" s="6" t="s">
        <v>1402</v>
      </c>
      <c r="G1695" s="6" t="s">
        <v>1396</v>
      </c>
    </row>
    <row r="1696" spans="1:7" x14ac:dyDescent="0.25">
      <c r="A1696" s="7">
        <v>44035.950848182867</v>
      </c>
      <c r="B1696" s="40" t="s">
        <v>6816</v>
      </c>
      <c r="C1696" s="8">
        <v>37</v>
      </c>
      <c r="D1696" s="12" t="str">
        <f t="shared" si="26"/>
        <v>[30-40[ ans</v>
      </c>
      <c r="E1696" s="6" t="s">
        <v>6814</v>
      </c>
      <c r="F1696" s="6" t="s">
        <v>1397</v>
      </c>
      <c r="G1696" s="6" t="s">
        <v>1400</v>
      </c>
    </row>
    <row r="1697" spans="1:7" x14ac:dyDescent="0.25">
      <c r="A1697" s="7">
        <v>44035.951661273153</v>
      </c>
      <c r="B1697" s="40" t="s">
        <v>6816</v>
      </c>
      <c r="C1697" s="8">
        <v>21</v>
      </c>
      <c r="D1697" s="12" t="str">
        <f t="shared" si="26"/>
        <v>[20-30[ ans</v>
      </c>
      <c r="E1697" s="6" t="s">
        <v>6814</v>
      </c>
      <c r="F1697" s="6" t="s">
        <v>1398</v>
      </c>
      <c r="G1697" s="6" t="s">
        <v>1396</v>
      </c>
    </row>
    <row r="1698" spans="1:7" x14ac:dyDescent="0.25">
      <c r="A1698" s="7">
        <v>44035.95238905093</v>
      </c>
      <c r="B1698" s="40" t="s">
        <v>6816</v>
      </c>
      <c r="C1698" s="9" t="s">
        <v>1414</v>
      </c>
      <c r="D1698" s="12" t="str">
        <f t="shared" si="26"/>
        <v>&gt; 60 ans</v>
      </c>
      <c r="E1698" s="6" t="s">
        <v>6814</v>
      </c>
      <c r="F1698" s="6" t="s">
        <v>1398</v>
      </c>
      <c r="G1698" s="6" t="s">
        <v>1396</v>
      </c>
    </row>
    <row r="1699" spans="1:7" x14ac:dyDescent="0.25">
      <c r="A1699" s="7">
        <v>44035.953054409722</v>
      </c>
      <c r="B1699" s="40" t="s">
        <v>6816</v>
      </c>
      <c r="C1699" s="8">
        <v>23</v>
      </c>
      <c r="D1699" s="12" t="str">
        <f t="shared" si="26"/>
        <v>[20-30[ ans</v>
      </c>
      <c r="E1699" s="6" t="s">
        <v>6814</v>
      </c>
      <c r="F1699" s="6" t="s">
        <v>1409</v>
      </c>
      <c r="G1699" s="6" t="s">
        <v>1396</v>
      </c>
    </row>
    <row r="1700" spans="1:7" x14ac:dyDescent="0.25">
      <c r="A1700" s="7">
        <v>44035.954087905091</v>
      </c>
      <c r="B1700" s="40" t="s">
        <v>6816</v>
      </c>
      <c r="C1700" s="8">
        <v>32</v>
      </c>
      <c r="D1700" s="12" t="str">
        <f t="shared" si="26"/>
        <v>[30-40[ ans</v>
      </c>
      <c r="E1700" s="6" t="s">
        <v>6814</v>
      </c>
      <c r="F1700" s="6" t="s">
        <v>1397</v>
      </c>
      <c r="G1700" s="6" t="s">
        <v>1396</v>
      </c>
    </row>
    <row r="1701" spans="1:7" x14ac:dyDescent="0.25">
      <c r="A1701" s="7">
        <v>44035.954748946759</v>
      </c>
      <c r="B1701" s="40" t="s">
        <v>6816</v>
      </c>
      <c r="C1701" s="8">
        <v>24</v>
      </c>
      <c r="D1701" s="12" t="str">
        <f t="shared" si="26"/>
        <v>[20-30[ ans</v>
      </c>
      <c r="E1701" s="6" t="s">
        <v>6814</v>
      </c>
      <c r="F1701" s="6" t="s">
        <v>1397</v>
      </c>
      <c r="G1701" s="6" t="s">
        <v>1396</v>
      </c>
    </row>
    <row r="1702" spans="1:7" x14ac:dyDescent="0.25">
      <c r="A1702" s="7">
        <v>44035.955403321757</v>
      </c>
      <c r="B1702" s="40" t="s">
        <v>6816</v>
      </c>
      <c r="C1702" s="8">
        <v>25</v>
      </c>
      <c r="D1702" s="12" t="str">
        <f t="shared" si="26"/>
        <v>[20-30[ ans</v>
      </c>
      <c r="E1702" s="6" t="s">
        <v>6814</v>
      </c>
      <c r="F1702" s="6" t="s">
        <v>1397</v>
      </c>
      <c r="G1702" s="6" t="s">
        <v>1396</v>
      </c>
    </row>
    <row r="1703" spans="1:7" x14ac:dyDescent="0.25">
      <c r="A1703" s="7">
        <v>44035.956053229165</v>
      </c>
      <c r="B1703" s="40" t="s">
        <v>6816</v>
      </c>
      <c r="C1703" s="8">
        <v>25</v>
      </c>
      <c r="D1703" s="12" t="str">
        <f t="shared" si="26"/>
        <v>[20-30[ ans</v>
      </c>
      <c r="E1703" s="6" t="s">
        <v>6814</v>
      </c>
      <c r="F1703" s="6" t="s">
        <v>1395</v>
      </c>
      <c r="G1703" s="6" t="s">
        <v>1399</v>
      </c>
    </row>
    <row r="1704" spans="1:7" x14ac:dyDescent="0.25">
      <c r="A1704" s="7">
        <v>44035.956766006944</v>
      </c>
      <c r="B1704" s="40" t="s">
        <v>6816</v>
      </c>
      <c r="C1704" s="8">
        <v>45</v>
      </c>
      <c r="D1704" s="12" t="str">
        <f t="shared" si="26"/>
        <v>[40-50 [ ans</v>
      </c>
      <c r="E1704" s="6" t="s">
        <v>6814</v>
      </c>
      <c r="F1704" s="6" t="s">
        <v>1397</v>
      </c>
      <c r="G1704" s="6" t="s">
        <v>1400</v>
      </c>
    </row>
    <row r="1705" spans="1:7" x14ac:dyDescent="0.25">
      <c r="A1705" s="7">
        <v>44035.957597777779</v>
      </c>
      <c r="B1705" s="40" t="s">
        <v>6816</v>
      </c>
      <c r="C1705" s="8">
        <v>33</v>
      </c>
      <c r="D1705" s="12" t="str">
        <f t="shared" si="26"/>
        <v>[30-40[ ans</v>
      </c>
      <c r="E1705" s="6" t="s">
        <v>6814</v>
      </c>
      <c r="F1705" s="6" t="s">
        <v>1397</v>
      </c>
      <c r="G1705" s="6" t="s">
        <v>1396</v>
      </c>
    </row>
    <row r="1706" spans="1:7" x14ac:dyDescent="0.25">
      <c r="A1706" s="7">
        <v>44035.95845283565</v>
      </c>
      <c r="B1706" s="40" t="s">
        <v>6816</v>
      </c>
      <c r="C1706" s="8">
        <v>32</v>
      </c>
      <c r="D1706" s="12" t="str">
        <f t="shared" si="26"/>
        <v>[30-40[ ans</v>
      </c>
      <c r="E1706" s="6" t="s">
        <v>6814</v>
      </c>
      <c r="F1706" s="6" t="s">
        <v>1409</v>
      </c>
      <c r="G1706" s="6" t="s">
        <v>1399</v>
      </c>
    </row>
    <row r="1707" spans="1:7" x14ac:dyDescent="0.25">
      <c r="A1707" s="7">
        <v>44035.959326226854</v>
      </c>
      <c r="B1707" s="40" t="s">
        <v>6816</v>
      </c>
      <c r="C1707" s="8">
        <v>27</v>
      </c>
      <c r="D1707" s="12" t="str">
        <f t="shared" si="26"/>
        <v>[20-30[ ans</v>
      </c>
      <c r="E1707" s="6" t="s">
        <v>6814</v>
      </c>
      <c r="F1707" s="6" t="s">
        <v>1398</v>
      </c>
      <c r="G1707" s="6" t="s">
        <v>1399</v>
      </c>
    </row>
    <row r="1708" spans="1:7" x14ac:dyDescent="0.25">
      <c r="A1708" s="7">
        <v>44035.96009226852</v>
      </c>
      <c r="B1708" s="40" t="s">
        <v>6816</v>
      </c>
      <c r="C1708" s="8">
        <v>28</v>
      </c>
      <c r="D1708" s="12" t="str">
        <f t="shared" si="26"/>
        <v>[20-30[ ans</v>
      </c>
      <c r="E1708" s="6" t="s">
        <v>6814</v>
      </c>
      <c r="F1708" s="6" t="s">
        <v>1397</v>
      </c>
      <c r="G1708" s="6" t="s">
        <v>1399</v>
      </c>
    </row>
    <row r="1709" spans="1:7" x14ac:dyDescent="0.25">
      <c r="A1709" s="7">
        <v>44035.961002812503</v>
      </c>
      <c r="B1709" s="40" t="s">
        <v>6816</v>
      </c>
      <c r="C1709" s="8">
        <v>32</v>
      </c>
      <c r="D1709" s="12" t="str">
        <f t="shared" si="26"/>
        <v>[30-40[ ans</v>
      </c>
      <c r="E1709" s="6" t="s">
        <v>6814</v>
      </c>
      <c r="F1709" s="6" t="s">
        <v>1397</v>
      </c>
      <c r="G1709" s="6" t="s">
        <v>1399</v>
      </c>
    </row>
    <row r="1710" spans="1:7" x14ac:dyDescent="0.25">
      <c r="A1710" s="7">
        <v>44035.961845578699</v>
      </c>
      <c r="B1710" s="40" t="s">
        <v>6816</v>
      </c>
      <c r="C1710" s="8">
        <v>34</v>
      </c>
      <c r="D1710" s="12" t="str">
        <f t="shared" si="26"/>
        <v>[30-40[ ans</v>
      </c>
      <c r="E1710" s="6" t="s">
        <v>6814</v>
      </c>
      <c r="F1710" s="6" t="s">
        <v>1398</v>
      </c>
      <c r="G1710" s="6" t="s">
        <v>1396</v>
      </c>
    </row>
    <row r="1711" spans="1:7" x14ac:dyDescent="0.25">
      <c r="A1711" s="7">
        <v>44035.962548275464</v>
      </c>
      <c r="B1711" s="40" t="s">
        <v>6816</v>
      </c>
      <c r="C1711" s="8">
        <v>39</v>
      </c>
      <c r="D1711" s="12" t="str">
        <f t="shared" si="26"/>
        <v>[30-40[ ans</v>
      </c>
      <c r="E1711" s="6" t="s">
        <v>6814</v>
      </c>
      <c r="F1711" s="6" t="s">
        <v>1404</v>
      </c>
      <c r="G1711" s="6" t="s">
        <v>1399</v>
      </c>
    </row>
    <row r="1712" spans="1:7" x14ac:dyDescent="0.25">
      <c r="A1712" s="7">
        <v>44035.96335795139</v>
      </c>
      <c r="B1712" s="40" t="s">
        <v>6816</v>
      </c>
      <c r="C1712" s="8">
        <v>31</v>
      </c>
      <c r="D1712" s="12" t="str">
        <f t="shared" si="26"/>
        <v>[30-40[ ans</v>
      </c>
      <c r="E1712" s="6" t="s">
        <v>6814</v>
      </c>
      <c r="F1712" s="6" t="s">
        <v>1397</v>
      </c>
      <c r="G1712" s="6" t="s">
        <v>1396</v>
      </c>
    </row>
    <row r="1713" spans="1:7" x14ac:dyDescent="0.25">
      <c r="A1713" s="7">
        <v>44035.964085659725</v>
      </c>
      <c r="B1713" s="40" t="s">
        <v>6816</v>
      </c>
      <c r="C1713" s="8">
        <v>33</v>
      </c>
      <c r="D1713" s="12" t="str">
        <f t="shared" si="26"/>
        <v>[30-40[ ans</v>
      </c>
      <c r="E1713" s="6" t="s">
        <v>6814</v>
      </c>
      <c r="F1713" s="6" t="s">
        <v>1398</v>
      </c>
      <c r="G1713" s="6" t="s">
        <v>1396</v>
      </c>
    </row>
    <row r="1714" spans="1:7" x14ac:dyDescent="0.25">
      <c r="A1714" s="7">
        <v>44035.964823668983</v>
      </c>
      <c r="B1714" s="40" t="s">
        <v>6816</v>
      </c>
      <c r="C1714" s="8">
        <v>33</v>
      </c>
      <c r="D1714" s="12" t="str">
        <f t="shared" si="26"/>
        <v>[30-40[ ans</v>
      </c>
      <c r="E1714" s="6" t="s">
        <v>6814</v>
      </c>
      <c r="F1714" s="6" t="s">
        <v>1398</v>
      </c>
      <c r="G1714" s="6" t="s">
        <v>1396</v>
      </c>
    </row>
    <row r="1715" spans="1:7" x14ac:dyDescent="0.25">
      <c r="A1715" s="7">
        <v>44035.965547754633</v>
      </c>
      <c r="B1715" s="40" t="s">
        <v>6816</v>
      </c>
      <c r="C1715" s="8">
        <v>21</v>
      </c>
      <c r="D1715" s="12" t="str">
        <f t="shared" si="26"/>
        <v>[20-30[ ans</v>
      </c>
      <c r="E1715" s="6" t="s">
        <v>6814</v>
      </c>
      <c r="F1715" s="6" t="s">
        <v>1397</v>
      </c>
      <c r="G1715" s="6" t="s">
        <v>1400</v>
      </c>
    </row>
    <row r="1716" spans="1:7" x14ac:dyDescent="0.25">
      <c r="A1716" s="7">
        <v>44035.966232824074</v>
      </c>
      <c r="B1716" s="40" t="s">
        <v>6816</v>
      </c>
      <c r="C1716" s="8">
        <v>23</v>
      </c>
      <c r="D1716" s="12" t="str">
        <f t="shared" si="26"/>
        <v>[20-30[ ans</v>
      </c>
      <c r="E1716" s="6" t="s">
        <v>6814</v>
      </c>
      <c r="F1716" s="6" t="s">
        <v>1402</v>
      </c>
      <c r="G1716" s="6" t="s">
        <v>1396</v>
      </c>
    </row>
    <row r="1717" spans="1:7" x14ac:dyDescent="0.25">
      <c r="A1717" s="7">
        <v>44035.966837534725</v>
      </c>
      <c r="B1717" s="40" t="s">
        <v>6816</v>
      </c>
      <c r="C1717" s="8">
        <v>54</v>
      </c>
      <c r="D1717" s="12" t="str">
        <f t="shared" si="26"/>
        <v>[50-60 [ ans</v>
      </c>
      <c r="E1717" s="40" t="s">
        <v>6058</v>
      </c>
      <c r="F1717" s="6" t="s">
        <v>1397</v>
      </c>
      <c r="G1717" s="6" t="s">
        <v>1400</v>
      </c>
    </row>
    <row r="1718" spans="1:7" x14ac:dyDescent="0.25">
      <c r="A1718" s="7">
        <v>44035.968331828699</v>
      </c>
      <c r="B1718" s="40" t="s">
        <v>6816</v>
      </c>
      <c r="C1718" s="8">
        <v>44</v>
      </c>
      <c r="D1718" s="12" t="str">
        <f t="shared" si="26"/>
        <v>[40-50 [ ans</v>
      </c>
      <c r="E1718" s="6" t="s">
        <v>6814</v>
      </c>
      <c r="F1718" s="6" t="s">
        <v>1398</v>
      </c>
      <c r="G1718" s="6" t="s">
        <v>1410</v>
      </c>
    </row>
    <row r="1719" spans="1:7" x14ac:dyDescent="0.25">
      <c r="A1719" s="7">
        <v>44035.969081805553</v>
      </c>
      <c r="B1719" s="40" t="s">
        <v>6816</v>
      </c>
      <c r="C1719" s="8">
        <v>24</v>
      </c>
      <c r="D1719" s="12" t="str">
        <f t="shared" si="26"/>
        <v>[20-30[ ans</v>
      </c>
      <c r="E1719" s="6" t="s">
        <v>6814</v>
      </c>
      <c r="F1719" s="6" t="s">
        <v>1398</v>
      </c>
      <c r="G1719" s="6" t="s">
        <v>1396</v>
      </c>
    </row>
    <row r="1720" spans="1:7" x14ac:dyDescent="0.25">
      <c r="A1720" s="7">
        <v>44035.970069097224</v>
      </c>
      <c r="B1720" s="40" t="s">
        <v>6816</v>
      </c>
      <c r="C1720" s="8">
        <v>36</v>
      </c>
      <c r="D1720" s="12" t="str">
        <f t="shared" si="26"/>
        <v>[30-40[ ans</v>
      </c>
      <c r="E1720" s="6" t="s">
        <v>6814</v>
      </c>
      <c r="F1720" s="6" t="s">
        <v>1398</v>
      </c>
      <c r="G1720" s="6" t="s">
        <v>1396</v>
      </c>
    </row>
    <row r="1721" spans="1:7" x14ac:dyDescent="0.25">
      <c r="A1721" s="7">
        <v>44035.970903900467</v>
      </c>
      <c r="B1721" s="40" t="s">
        <v>6816</v>
      </c>
      <c r="C1721" s="8">
        <v>25</v>
      </c>
      <c r="D1721" s="12" t="str">
        <f t="shared" si="26"/>
        <v>[20-30[ ans</v>
      </c>
      <c r="E1721" s="6" t="s">
        <v>6814</v>
      </c>
      <c r="F1721" s="6" t="s">
        <v>1402</v>
      </c>
      <c r="G1721" s="6" t="s">
        <v>1396</v>
      </c>
    </row>
    <row r="1722" spans="1:7" x14ac:dyDescent="0.25">
      <c r="A1722" s="7">
        <v>44035.971854537042</v>
      </c>
      <c r="B1722" s="40" t="s">
        <v>6816</v>
      </c>
      <c r="C1722" s="8">
        <v>32</v>
      </c>
      <c r="D1722" s="12" t="str">
        <f t="shared" si="26"/>
        <v>[30-40[ ans</v>
      </c>
      <c r="E1722" s="6" t="s">
        <v>6814</v>
      </c>
      <c r="F1722" s="6" t="s">
        <v>1397</v>
      </c>
      <c r="G1722" s="6" t="s">
        <v>1400</v>
      </c>
    </row>
    <row r="1723" spans="1:7" x14ac:dyDescent="0.25">
      <c r="A1723" s="7">
        <v>44035.972766932871</v>
      </c>
      <c r="B1723" s="40" t="s">
        <v>6817</v>
      </c>
      <c r="C1723" s="8">
        <v>30</v>
      </c>
      <c r="D1723" s="12" t="str">
        <f t="shared" si="26"/>
        <v>[30-40[ ans</v>
      </c>
      <c r="E1723" s="6" t="s">
        <v>6814</v>
      </c>
      <c r="F1723" s="6" t="s">
        <v>1395</v>
      </c>
      <c r="G1723" s="6" t="s">
        <v>1396</v>
      </c>
    </row>
    <row r="1724" spans="1:7" x14ac:dyDescent="0.25">
      <c r="A1724" s="7">
        <v>44035.973914525464</v>
      </c>
      <c r="B1724" s="40" t="s">
        <v>6817</v>
      </c>
      <c r="C1724" s="8">
        <v>41</v>
      </c>
      <c r="D1724" s="12" t="str">
        <f t="shared" si="26"/>
        <v>[40-50 [ ans</v>
      </c>
      <c r="E1724" s="6" t="s">
        <v>6814</v>
      </c>
      <c r="F1724" s="6" t="s">
        <v>1402</v>
      </c>
      <c r="G1724" s="6" t="s">
        <v>1399</v>
      </c>
    </row>
    <row r="1725" spans="1:7" x14ac:dyDescent="0.25">
      <c r="A1725" s="7">
        <v>44035.97484707176</v>
      </c>
      <c r="B1725" s="40" t="s">
        <v>6816</v>
      </c>
      <c r="C1725" s="8">
        <v>41</v>
      </c>
      <c r="D1725" s="12" t="str">
        <f t="shared" si="26"/>
        <v>[40-50 [ ans</v>
      </c>
      <c r="E1725" s="6" t="s">
        <v>6814</v>
      </c>
      <c r="F1725" s="6" t="s">
        <v>1402</v>
      </c>
      <c r="G1725" s="6" t="s">
        <v>1396</v>
      </c>
    </row>
    <row r="1726" spans="1:7" x14ac:dyDescent="0.25">
      <c r="A1726" s="7">
        <v>44035.975799884254</v>
      </c>
      <c r="B1726" s="40" t="s">
        <v>6816</v>
      </c>
      <c r="C1726" s="8">
        <v>30</v>
      </c>
      <c r="D1726" s="12" t="str">
        <f t="shared" si="26"/>
        <v>[30-40[ ans</v>
      </c>
      <c r="E1726" s="6" t="s">
        <v>6814</v>
      </c>
      <c r="F1726" s="6" t="s">
        <v>1398</v>
      </c>
      <c r="G1726" s="6" t="s">
        <v>1399</v>
      </c>
    </row>
    <row r="1727" spans="1:7" x14ac:dyDescent="0.25">
      <c r="A1727" s="7">
        <v>44035.976776689815</v>
      </c>
      <c r="B1727" s="40" t="s">
        <v>6816</v>
      </c>
      <c r="C1727" s="8">
        <v>54</v>
      </c>
      <c r="D1727" s="12" t="str">
        <f t="shared" si="26"/>
        <v>[50-60 [ ans</v>
      </c>
      <c r="E1727" s="6" t="s">
        <v>6814</v>
      </c>
      <c r="F1727" s="6" t="s">
        <v>1397</v>
      </c>
      <c r="G1727" s="6" t="s">
        <v>1396</v>
      </c>
    </row>
    <row r="1728" spans="1:7" x14ac:dyDescent="0.25">
      <c r="A1728" s="7">
        <v>44035.977658101852</v>
      </c>
      <c r="B1728" s="40" t="s">
        <v>6817</v>
      </c>
      <c r="C1728" s="8">
        <v>39</v>
      </c>
      <c r="D1728" s="12" t="str">
        <f t="shared" si="26"/>
        <v>[30-40[ ans</v>
      </c>
      <c r="E1728" s="6" t="s">
        <v>6814</v>
      </c>
      <c r="F1728" s="6" t="s">
        <v>1397</v>
      </c>
      <c r="G1728" s="6" t="s">
        <v>1396</v>
      </c>
    </row>
    <row r="1729" spans="1:7" x14ac:dyDescent="0.25">
      <c r="A1729" s="7">
        <v>44035.97835012732</v>
      </c>
      <c r="B1729" s="40" t="s">
        <v>6816</v>
      </c>
      <c r="C1729" s="8">
        <v>52</v>
      </c>
      <c r="D1729" s="12" t="str">
        <f t="shared" si="26"/>
        <v>[50-60 [ ans</v>
      </c>
      <c r="E1729" s="6" t="s">
        <v>6814</v>
      </c>
      <c r="F1729" s="6" t="s">
        <v>1395</v>
      </c>
      <c r="G1729" s="6" t="s">
        <v>1399</v>
      </c>
    </row>
    <row r="1730" spans="1:7" x14ac:dyDescent="0.25">
      <c r="A1730" s="7">
        <v>44035.979305671295</v>
      </c>
      <c r="B1730" s="40" t="s">
        <v>6816</v>
      </c>
      <c r="C1730" s="8">
        <v>22</v>
      </c>
      <c r="D1730" s="12" t="str">
        <f t="shared" si="26"/>
        <v>[20-30[ ans</v>
      </c>
      <c r="E1730" s="6" t="s">
        <v>6814</v>
      </c>
      <c r="F1730" s="6" t="s">
        <v>1397</v>
      </c>
      <c r="G1730" s="6" t="s">
        <v>1400</v>
      </c>
    </row>
    <row r="1731" spans="1:7" x14ac:dyDescent="0.25">
      <c r="A1731" s="7">
        <v>44035.980738877319</v>
      </c>
      <c r="B1731" s="40" t="s">
        <v>6816</v>
      </c>
      <c r="C1731" s="8">
        <v>30</v>
      </c>
      <c r="D1731" s="12" t="str">
        <f t="shared" ref="D1731:D1794" si="27">IF(C1731&lt;20," &lt; 20 ans", IF(C1731&lt;30,"[20-30[ ans",IF(C1731&lt;40,"[30-40[ ans",IF(C1731&lt;50,"[40-50 [ ans",IF(C1731&lt;60, "[50-60 [ ans","&gt; 60 ans")))))</f>
        <v>[30-40[ ans</v>
      </c>
      <c r="E1731" s="6" t="s">
        <v>6814</v>
      </c>
      <c r="F1731" s="6" t="s">
        <v>1395</v>
      </c>
      <c r="G1731" s="6" t="s">
        <v>1399</v>
      </c>
    </row>
    <row r="1732" spans="1:7" x14ac:dyDescent="0.25">
      <c r="A1732" s="7">
        <v>44035.981217025459</v>
      </c>
      <c r="B1732" s="40" t="s">
        <v>6816</v>
      </c>
      <c r="C1732" s="8">
        <v>26</v>
      </c>
      <c r="D1732" s="12" t="str">
        <f t="shared" si="27"/>
        <v>[20-30[ ans</v>
      </c>
      <c r="E1732" s="6" t="s">
        <v>6814</v>
      </c>
      <c r="F1732" s="6" t="s">
        <v>1395</v>
      </c>
      <c r="G1732" s="6" t="s">
        <v>1396</v>
      </c>
    </row>
    <row r="1733" spans="1:7" x14ac:dyDescent="0.25">
      <c r="A1733" s="7">
        <v>44035.981657129625</v>
      </c>
      <c r="B1733" s="40" t="s">
        <v>6816</v>
      </c>
      <c r="C1733" s="8">
        <v>57</v>
      </c>
      <c r="D1733" s="12" t="str">
        <f t="shared" si="27"/>
        <v>[50-60 [ ans</v>
      </c>
      <c r="E1733" s="6" t="s">
        <v>6814</v>
      </c>
      <c r="F1733" s="6" t="s">
        <v>1397</v>
      </c>
      <c r="G1733" s="6" t="s">
        <v>1396</v>
      </c>
    </row>
    <row r="1734" spans="1:7" x14ac:dyDescent="0.25">
      <c r="A1734" s="7">
        <v>44035.98186399306</v>
      </c>
      <c r="B1734" s="40" t="s">
        <v>6816</v>
      </c>
      <c r="C1734" s="8">
        <v>31</v>
      </c>
      <c r="D1734" s="12" t="str">
        <f t="shared" si="27"/>
        <v>[30-40[ ans</v>
      </c>
      <c r="E1734" s="6" t="s">
        <v>6814</v>
      </c>
      <c r="F1734" s="6" t="s">
        <v>1395</v>
      </c>
      <c r="G1734" s="6" t="s">
        <v>1396</v>
      </c>
    </row>
    <row r="1735" spans="1:7" x14ac:dyDescent="0.25">
      <c r="A1735" s="7">
        <v>44035.982469236114</v>
      </c>
      <c r="B1735" s="40" t="s">
        <v>6816</v>
      </c>
      <c r="C1735" s="8">
        <v>23</v>
      </c>
      <c r="D1735" s="12" t="str">
        <f t="shared" si="27"/>
        <v>[20-30[ ans</v>
      </c>
      <c r="E1735" s="6" t="s">
        <v>6814</v>
      </c>
      <c r="F1735" s="6" t="s">
        <v>1395</v>
      </c>
      <c r="G1735" s="6" t="s">
        <v>1399</v>
      </c>
    </row>
    <row r="1736" spans="1:7" x14ac:dyDescent="0.25">
      <c r="A1736" s="7">
        <v>44035.98265416667</v>
      </c>
      <c r="B1736" s="40" t="s">
        <v>6816</v>
      </c>
      <c r="C1736" s="8">
        <v>38</v>
      </c>
      <c r="D1736" s="12" t="str">
        <f t="shared" si="27"/>
        <v>[30-40[ ans</v>
      </c>
      <c r="E1736" s="6" t="s">
        <v>6814</v>
      </c>
      <c r="F1736" s="6" t="s">
        <v>1395</v>
      </c>
      <c r="G1736" s="6" t="s">
        <v>1396</v>
      </c>
    </row>
    <row r="1737" spans="1:7" x14ac:dyDescent="0.25">
      <c r="A1737" s="7">
        <v>44035.983411145833</v>
      </c>
      <c r="B1737" s="40" t="s">
        <v>6816</v>
      </c>
      <c r="C1737" s="8">
        <v>30</v>
      </c>
      <c r="D1737" s="12" t="str">
        <f t="shared" si="27"/>
        <v>[30-40[ ans</v>
      </c>
      <c r="E1737" s="6" t="s">
        <v>6814</v>
      </c>
      <c r="F1737" s="6" t="s">
        <v>1397</v>
      </c>
      <c r="G1737" s="6" t="s">
        <v>1396</v>
      </c>
    </row>
    <row r="1738" spans="1:7" x14ac:dyDescent="0.25">
      <c r="A1738" s="7">
        <v>44035.98352804398</v>
      </c>
      <c r="B1738" s="40" t="s">
        <v>6816</v>
      </c>
      <c r="C1738" s="8">
        <v>28</v>
      </c>
      <c r="D1738" s="12" t="str">
        <f t="shared" si="27"/>
        <v>[20-30[ ans</v>
      </c>
      <c r="E1738" s="6" t="s">
        <v>6814</v>
      </c>
      <c r="F1738" s="6" t="s">
        <v>1397</v>
      </c>
      <c r="G1738" s="6" t="s">
        <v>1396</v>
      </c>
    </row>
    <row r="1739" spans="1:7" x14ac:dyDescent="0.25">
      <c r="A1739" s="7">
        <v>44035.984062777774</v>
      </c>
      <c r="B1739" s="40" t="s">
        <v>6816</v>
      </c>
      <c r="C1739" s="8">
        <v>29</v>
      </c>
      <c r="D1739" s="12" t="str">
        <f t="shared" si="27"/>
        <v>[20-30[ ans</v>
      </c>
      <c r="E1739" s="6" t="s">
        <v>6814</v>
      </c>
      <c r="F1739" s="6" t="s">
        <v>1398</v>
      </c>
      <c r="G1739" s="6" t="s">
        <v>1396</v>
      </c>
    </row>
    <row r="1740" spans="1:7" x14ac:dyDescent="0.25">
      <c r="A1740" s="7">
        <v>44035.984361053241</v>
      </c>
      <c r="B1740" s="40" t="s">
        <v>6816</v>
      </c>
      <c r="C1740" s="8">
        <v>26</v>
      </c>
      <c r="D1740" s="12" t="str">
        <f t="shared" si="27"/>
        <v>[20-30[ ans</v>
      </c>
      <c r="E1740" s="6" t="s">
        <v>6814</v>
      </c>
      <c r="F1740" s="6" t="s">
        <v>1395</v>
      </c>
      <c r="G1740" s="6" t="s">
        <v>1396</v>
      </c>
    </row>
    <row r="1741" spans="1:7" x14ac:dyDescent="0.25">
      <c r="A1741" s="7">
        <v>44035.988781550928</v>
      </c>
      <c r="B1741" s="40" t="s">
        <v>6816</v>
      </c>
      <c r="C1741" s="8">
        <v>44</v>
      </c>
      <c r="D1741" s="12" t="str">
        <f t="shared" si="27"/>
        <v>[40-50 [ ans</v>
      </c>
      <c r="E1741" s="6" t="s">
        <v>6814</v>
      </c>
      <c r="F1741" s="6" t="s">
        <v>1397</v>
      </c>
      <c r="G1741" s="6" t="s">
        <v>1396</v>
      </c>
    </row>
    <row r="1742" spans="1:7" x14ac:dyDescent="0.25">
      <c r="A1742" s="7">
        <v>44035.9897565625</v>
      </c>
      <c r="B1742" s="40" t="s">
        <v>6817</v>
      </c>
      <c r="C1742" s="8">
        <v>33</v>
      </c>
      <c r="D1742" s="12" t="str">
        <f t="shared" si="27"/>
        <v>[30-40[ ans</v>
      </c>
      <c r="E1742" s="6" t="s">
        <v>6814</v>
      </c>
      <c r="F1742" s="6" t="s">
        <v>1402</v>
      </c>
      <c r="G1742" s="6" t="s">
        <v>1399</v>
      </c>
    </row>
    <row r="1743" spans="1:7" x14ac:dyDescent="0.25">
      <c r="A1743" s="7">
        <v>44035.990775335653</v>
      </c>
      <c r="B1743" s="40" t="s">
        <v>6816</v>
      </c>
      <c r="C1743" s="8">
        <v>25</v>
      </c>
      <c r="D1743" s="12" t="str">
        <f t="shared" si="27"/>
        <v>[20-30[ ans</v>
      </c>
      <c r="E1743" s="6" t="s">
        <v>6814</v>
      </c>
      <c r="F1743" s="6" t="s">
        <v>1397</v>
      </c>
      <c r="G1743" s="6" t="s">
        <v>1399</v>
      </c>
    </row>
    <row r="1744" spans="1:7" x14ac:dyDescent="0.25">
      <c r="A1744" s="7">
        <v>44035.9915028588</v>
      </c>
      <c r="B1744" s="40" t="s">
        <v>6816</v>
      </c>
      <c r="C1744" s="8">
        <v>24</v>
      </c>
      <c r="D1744" s="12" t="str">
        <f t="shared" si="27"/>
        <v>[20-30[ ans</v>
      </c>
      <c r="E1744" s="6" t="s">
        <v>6814</v>
      </c>
      <c r="F1744" s="6" t="s">
        <v>1398</v>
      </c>
      <c r="G1744" s="6" t="s">
        <v>1396</v>
      </c>
    </row>
    <row r="1745" spans="1:7" x14ac:dyDescent="0.25">
      <c r="A1745" s="7">
        <v>44035.9922309838</v>
      </c>
      <c r="B1745" s="40" t="s">
        <v>6816</v>
      </c>
      <c r="C1745" s="8">
        <v>32</v>
      </c>
      <c r="D1745" s="12" t="str">
        <f t="shared" si="27"/>
        <v>[30-40[ ans</v>
      </c>
      <c r="E1745" s="6" t="s">
        <v>6814</v>
      </c>
      <c r="F1745" s="6" t="s">
        <v>1397</v>
      </c>
      <c r="G1745" s="6" t="s">
        <v>1396</v>
      </c>
    </row>
    <row r="1746" spans="1:7" x14ac:dyDescent="0.25">
      <c r="A1746" s="7">
        <v>44035.992908981483</v>
      </c>
      <c r="B1746" s="40" t="s">
        <v>6816</v>
      </c>
      <c r="C1746" s="8">
        <v>30</v>
      </c>
      <c r="D1746" s="12" t="str">
        <f t="shared" si="27"/>
        <v>[30-40[ ans</v>
      </c>
      <c r="E1746" s="6" t="s">
        <v>6814</v>
      </c>
      <c r="F1746" s="6" t="s">
        <v>1397</v>
      </c>
      <c r="G1746" s="6" t="s">
        <v>1399</v>
      </c>
    </row>
    <row r="1747" spans="1:7" x14ac:dyDescent="0.25">
      <c r="A1747" s="7">
        <v>44035.993781099532</v>
      </c>
      <c r="B1747" s="40" t="s">
        <v>6816</v>
      </c>
      <c r="C1747" s="8">
        <v>26</v>
      </c>
      <c r="D1747" s="12" t="str">
        <f t="shared" si="27"/>
        <v>[20-30[ ans</v>
      </c>
      <c r="E1747" s="6" t="s">
        <v>6814</v>
      </c>
      <c r="F1747" s="6" t="s">
        <v>1397</v>
      </c>
      <c r="G1747" s="6" t="s">
        <v>1396</v>
      </c>
    </row>
    <row r="1748" spans="1:7" x14ac:dyDescent="0.25">
      <c r="A1748" s="7">
        <v>44035.994700717594</v>
      </c>
      <c r="B1748" s="40" t="s">
        <v>6816</v>
      </c>
      <c r="C1748" s="8">
        <v>35</v>
      </c>
      <c r="D1748" s="12" t="str">
        <f t="shared" si="27"/>
        <v>[30-40[ ans</v>
      </c>
      <c r="E1748" s="6" t="s">
        <v>6814</v>
      </c>
      <c r="F1748" s="6" t="s">
        <v>1402</v>
      </c>
      <c r="G1748" s="6" t="s">
        <v>1396</v>
      </c>
    </row>
    <row r="1749" spans="1:7" x14ac:dyDescent="0.25">
      <c r="A1749" s="7">
        <v>44035.995602337964</v>
      </c>
      <c r="B1749" s="40" t="s">
        <v>6816</v>
      </c>
      <c r="C1749" s="8">
        <v>37</v>
      </c>
      <c r="D1749" s="12" t="str">
        <f t="shared" si="27"/>
        <v>[30-40[ ans</v>
      </c>
      <c r="E1749" s="6" t="s">
        <v>6814</v>
      </c>
      <c r="F1749" s="6" t="s">
        <v>1397</v>
      </c>
      <c r="G1749" s="6" t="s">
        <v>1399</v>
      </c>
    </row>
    <row r="1750" spans="1:7" x14ac:dyDescent="0.25">
      <c r="A1750" s="7">
        <v>44035.996700497686</v>
      </c>
      <c r="B1750" s="40" t="s">
        <v>6816</v>
      </c>
      <c r="C1750" s="8">
        <v>28</v>
      </c>
      <c r="D1750" s="12" t="str">
        <f t="shared" si="27"/>
        <v>[20-30[ ans</v>
      </c>
      <c r="E1750" s="6" t="s">
        <v>6814</v>
      </c>
      <c r="F1750" s="6" t="s">
        <v>1397</v>
      </c>
      <c r="G1750" s="6" t="s">
        <v>1396</v>
      </c>
    </row>
    <row r="1751" spans="1:7" x14ac:dyDescent="0.25">
      <c r="A1751" s="7">
        <v>44035.997512604168</v>
      </c>
      <c r="B1751" s="40" t="s">
        <v>6816</v>
      </c>
      <c r="C1751" s="8">
        <v>33</v>
      </c>
      <c r="D1751" s="12" t="str">
        <f t="shared" si="27"/>
        <v>[30-40[ ans</v>
      </c>
      <c r="E1751" s="6" t="s">
        <v>6815</v>
      </c>
      <c r="F1751" s="6" t="s">
        <v>1395</v>
      </c>
      <c r="G1751" s="6" t="s">
        <v>1400</v>
      </c>
    </row>
    <row r="1752" spans="1:7" x14ac:dyDescent="0.25">
      <c r="A1752" s="7">
        <v>44035.998381724537</v>
      </c>
      <c r="B1752" s="40" t="s">
        <v>6816</v>
      </c>
      <c r="C1752" s="8">
        <v>32</v>
      </c>
      <c r="D1752" s="12" t="str">
        <f t="shared" si="27"/>
        <v>[30-40[ ans</v>
      </c>
      <c r="E1752" s="6" t="s">
        <v>6814</v>
      </c>
      <c r="F1752" s="6" t="s">
        <v>1395</v>
      </c>
      <c r="G1752" s="6" t="s">
        <v>1399</v>
      </c>
    </row>
    <row r="1753" spans="1:7" x14ac:dyDescent="0.25">
      <c r="A1753" s="7">
        <v>44035.999138194442</v>
      </c>
      <c r="B1753" s="40" t="s">
        <v>6816</v>
      </c>
      <c r="C1753" s="8">
        <v>31</v>
      </c>
      <c r="D1753" s="12" t="str">
        <f t="shared" si="27"/>
        <v>[30-40[ ans</v>
      </c>
      <c r="E1753" s="6" t="s">
        <v>6814</v>
      </c>
      <c r="F1753" s="6" t="s">
        <v>1398</v>
      </c>
      <c r="G1753" s="6" t="s">
        <v>1396</v>
      </c>
    </row>
    <row r="1754" spans="1:7" x14ac:dyDescent="0.25">
      <c r="A1754" s="7">
        <v>44035.999967835647</v>
      </c>
      <c r="B1754" s="40" t="s">
        <v>6816</v>
      </c>
      <c r="C1754" s="8">
        <v>23</v>
      </c>
      <c r="D1754" s="12" t="str">
        <f t="shared" si="27"/>
        <v>[20-30[ ans</v>
      </c>
      <c r="E1754" s="6" t="s">
        <v>6814</v>
      </c>
      <c r="F1754" s="6" t="s">
        <v>1397</v>
      </c>
      <c r="G1754" s="6" t="s">
        <v>1396</v>
      </c>
    </row>
    <row r="1755" spans="1:7" x14ac:dyDescent="0.25">
      <c r="A1755" s="7">
        <v>44036.000685208332</v>
      </c>
      <c r="B1755" s="40" t="s">
        <v>6816</v>
      </c>
      <c r="C1755" s="8">
        <v>32</v>
      </c>
      <c r="D1755" s="12" t="str">
        <f t="shared" si="27"/>
        <v>[30-40[ ans</v>
      </c>
      <c r="E1755" s="6" t="s">
        <v>6814</v>
      </c>
      <c r="F1755" s="6" t="s">
        <v>1397</v>
      </c>
      <c r="G1755" s="6" t="s">
        <v>1396</v>
      </c>
    </row>
    <row r="1756" spans="1:7" x14ac:dyDescent="0.25">
      <c r="A1756" s="7">
        <v>44036.001409212964</v>
      </c>
      <c r="B1756" s="40" t="s">
        <v>6816</v>
      </c>
      <c r="C1756" s="8">
        <v>38</v>
      </c>
      <c r="D1756" s="12" t="str">
        <f t="shared" si="27"/>
        <v>[30-40[ ans</v>
      </c>
      <c r="E1756" s="6" t="s">
        <v>6814</v>
      </c>
      <c r="F1756" s="6" t="s">
        <v>1398</v>
      </c>
      <c r="G1756" s="6" t="s">
        <v>1400</v>
      </c>
    </row>
    <row r="1757" spans="1:7" x14ac:dyDescent="0.25">
      <c r="A1757" s="7">
        <v>44036.002152280096</v>
      </c>
      <c r="B1757" s="40" t="s">
        <v>6816</v>
      </c>
      <c r="C1757" s="8">
        <v>26</v>
      </c>
      <c r="D1757" s="12" t="str">
        <f t="shared" si="27"/>
        <v>[20-30[ ans</v>
      </c>
      <c r="E1757" s="6" t="s">
        <v>6814</v>
      </c>
      <c r="F1757" s="6" t="s">
        <v>1397</v>
      </c>
      <c r="G1757" s="6" t="s">
        <v>1396</v>
      </c>
    </row>
    <row r="1758" spans="1:7" x14ac:dyDescent="0.25">
      <c r="A1758" s="7">
        <v>44036.002994097224</v>
      </c>
      <c r="B1758" s="40" t="s">
        <v>6816</v>
      </c>
      <c r="C1758" s="8">
        <v>23</v>
      </c>
      <c r="D1758" s="12" t="str">
        <f t="shared" si="27"/>
        <v>[20-30[ ans</v>
      </c>
      <c r="E1758" s="6" t="s">
        <v>6814</v>
      </c>
      <c r="F1758" s="6" t="s">
        <v>1397</v>
      </c>
      <c r="G1758" s="6" t="s">
        <v>1400</v>
      </c>
    </row>
    <row r="1759" spans="1:7" x14ac:dyDescent="0.25">
      <c r="A1759" s="7">
        <v>44036.017229756944</v>
      </c>
      <c r="B1759" s="40" t="s">
        <v>6816</v>
      </c>
      <c r="C1759" s="8">
        <v>38</v>
      </c>
      <c r="D1759" s="12" t="str">
        <f t="shared" si="27"/>
        <v>[30-40[ ans</v>
      </c>
      <c r="E1759" s="6" t="s">
        <v>6814</v>
      </c>
      <c r="F1759" s="6" t="s">
        <v>1395</v>
      </c>
      <c r="G1759" s="6" t="s">
        <v>1400</v>
      </c>
    </row>
    <row r="1760" spans="1:7" x14ac:dyDescent="0.25">
      <c r="A1760" s="7">
        <v>44036.018069490739</v>
      </c>
      <c r="B1760" s="40" t="s">
        <v>6816</v>
      </c>
      <c r="C1760" s="8">
        <v>37</v>
      </c>
      <c r="D1760" s="12" t="str">
        <f t="shared" si="27"/>
        <v>[30-40[ ans</v>
      </c>
      <c r="E1760" s="6" t="s">
        <v>6814</v>
      </c>
      <c r="F1760" s="6" t="s">
        <v>1397</v>
      </c>
      <c r="G1760" s="6" t="s">
        <v>1396</v>
      </c>
    </row>
    <row r="1761" spans="1:7" x14ac:dyDescent="0.25">
      <c r="A1761" s="7">
        <v>44036.018948472221</v>
      </c>
      <c r="B1761" s="40" t="s">
        <v>6816</v>
      </c>
      <c r="C1761" s="8">
        <v>29</v>
      </c>
      <c r="D1761" s="12" t="str">
        <f t="shared" si="27"/>
        <v>[20-30[ ans</v>
      </c>
      <c r="E1761" s="6" t="s">
        <v>6815</v>
      </c>
      <c r="F1761" s="6" t="s">
        <v>1398</v>
      </c>
      <c r="G1761" s="6" t="s">
        <v>1399</v>
      </c>
    </row>
    <row r="1762" spans="1:7" x14ac:dyDescent="0.25">
      <c r="A1762" s="7">
        <v>44036.027994050921</v>
      </c>
      <c r="B1762" s="40" t="s">
        <v>6816</v>
      </c>
      <c r="C1762" s="8">
        <v>22</v>
      </c>
      <c r="D1762" s="12" t="str">
        <f t="shared" si="27"/>
        <v>[20-30[ ans</v>
      </c>
      <c r="E1762" s="6" t="s">
        <v>6814</v>
      </c>
      <c r="F1762" s="6" t="s">
        <v>1395</v>
      </c>
      <c r="G1762" s="6" t="s">
        <v>1396</v>
      </c>
    </row>
    <row r="1763" spans="1:7" x14ac:dyDescent="0.25">
      <c r="A1763" s="7">
        <v>44036.028633738431</v>
      </c>
      <c r="B1763" s="40" t="s">
        <v>6816</v>
      </c>
      <c r="C1763" s="8">
        <v>43</v>
      </c>
      <c r="D1763" s="12" t="str">
        <f t="shared" si="27"/>
        <v>[40-50 [ ans</v>
      </c>
      <c r="E1763" s="6" t="s">
        <v>6814</v>
      </c>
      <c r="F1763" s="6" t="s">
        <v>1397</v>
      </c>
      <c r="G1763" s="6" t="s">
        <v>1396</v>
      </c>
    </row>
    <row r="1764" spans="1:7" x14ac:dyDescent="0.25">
      <c r="A1764" s="7">
        <v>44036.029439050923</v>
      </c>
      <c r="B1764" s="40" t="s">
        <v>6816</v>
      </c>
      <c r="C1764" s="8">
        <v>23</v>
      </c>
      <c r="D1764" s="12" t="str">
        <f t="shared" si="27"/>
        <v>[20-30[ ans</v>
      </c>
      <c r="E1764" s="6" t="s">
        <v>6814</v>
      </c>
      <c r="F1764" s="6" t="s">
        <v>1397</v>
      </c>
      <c r="G1764" s="6" t="s">
        <v>1396</v>
      </c>
    </row>
    <row r="1765" spans="1:7" x14ac:dyDescent="0.25">
      <c r="A1765" s="7">
        <v>44036.030161076385</v>
      </c>
      <c r="B1765" s="40" t="s">
        <v>6816</v>
      </c>
      <c r="C1765" s="8">
        <v>41</v>
      </c>
      <c r="D1765" s="12" t="str">
        <f t="shared" si="27"/>
        <v>[40-50 [ ans</v>
      </c>
      <c r="E1765" s="6" t="s">
        <v>6814</v>
      </c>
      <c r="F1765" s="6" t="s">
        <v>1395</v>
      </c>
      <c r="G1765" s="6" t="s">
        <v>1396</v>
      </c>
    </row>
    <row r="1766" spans="1:7" x14ac:dyDescent="0.25">
      <c r="A1766" s="7">
        <v>44036.030771655089</v>
      </c>
      <c r="B1766" s="40" t="s">
        <v>6816</v>
      </c>
      <c r="C1766" s="8">
        <v>23</v>
      </c>
      <c r="D1766" s="12" t="str">
        <f t="shared" si="27"/>
        <v>[20-30[ ans</v>
      </c>
      <c r="E1766" s="6" t="s">
        <v>6814</v>
      </c>
      <c r="F1766" s="6" t="s">
        <v>1398</v>
      </c>
      <c r="G1766" s="6" t="s">
        <v>1396</v>
      </c>
    </row>
    <row r="1767" spans="1:7" x14ac:dyDescent="0.25">
      <c r="A1767" s="7">
        <v>44036.031574849534</v>
      </c>
      <c r="B1767" s="40" t="s">
        <v>6816</v>
      </c>
      <c r="C1767" s="8">
        <v>29</v>
      </c>
      <c r="D1767" s="12" t="str">
        <f t="shared" si="27"/>
        <v>[20-30[ ans</v>
      </c>
      <c r="E1767" s="6" t="s">
        <v>6814</v>
      </c>
      <c r="F1767" s="6" t="s">
        <v>1395</v>
      </c>
      <c r="G1767" s="6" t="s">
        <v>1396</v>
      </c>
    </row>
    <row r="1768" spans="1:7" x14ac:dyDescent="0.25">
      <c r="A1768" s="7">
        <v>44036.032324849541</v>
      </c>
      <c r="B1768" s="40" t="s">
        <v>6816</v>
      </c>
      <c r="C1768" s="8">
        <v>34</v>
      </c>
      <c r="D1768" s="12" t="str">
        <f t="shared" si="27"/>
        <v>[30-40[ ans</v>
      </c>
      <c r="E1768" s="6" t="s">
        <v>6814</v>
      </c>
      <c r="F1768" s="6" t="s">
        <v>1402</v>
      </c>
      <c r="G1768" s="6" t="s">
        <v>1396</v>
      </c>
    </row>
    <row r="1769" spans="1:7" x14ac:dyDescent="0.25">
      <c r="A1769" s="7">
        <v>44036.033113275465</v>
      </c>
      <c r="B1769" s="40" t="s">
        <v>6816</v>
      </c>
      <c r="C1769" s="8">
        <v>37</v>
      </c>
      <c r="D1769" s="12" t="str">
        <f t="shared" si="27"/>
        <v>[30-40[ ans</v>
      </c>
      <c r="E1769" s="6" t="s">
        <v>6814</v>
      </c>
      <c r="F1769" s="6" t="s">
        <v>1395</v>
      </c>
      <c r="G1769" s="6" t="s">
        <v>1396</v>
      </c>
    </row>
    <row r="1770" spans="1:7" x14ac:dyDescent="0.25">
      <c r="A1770" s="7">
        <v>44036.033785844906</v>
      </c>
      <c r="B1770" s="40" t="s">
        <v>6816</v>
      </c>
      <c r="C1770" s="8">
        <v>35</v>
      </c>
      <c r="D1770" s="12" t="str">
        <f t="shared" si="27"/>
        <v>[30-40[ ans</v>
      </c>
      <c r="E1770" s="6" t="s">
        <v>6814</v>
      </c>
      <c r="F1770" s="6" t="s">
        <v>1395</v>
      </c>
      <c r="G1770" s="6" t="s">
        <v>1396</v>
      </c>
    </row>
    <row r="1771" spans="1:7" x14ac:dyDescent="0.25">
      <c r="A1771" s="7">
        <v>44036.037024386576</v>
      </c>
      <c r="B1771" s="40" t="s">
        <v>6816</v>
      </c>
      <c r="C1771" s="8">
        <v>31</v>
      </c>
      <c r="D1771" s="12" t="str">
        <f t="shared" si="27"/>
        <v>[30-40[ ans</v>
      </c>
      <c r="E1771" s="6" t="s">
        <v>6814</v>
      </c>
      <c r="F1771" s="6" t="s">
        <v>1397</v>
      </c>
      <c r="G1771" s="6" t="s">
        <v>1400</v>
      </c>
    </row>
    <row r="1772" spans="1:7" x14ac:dyDescent="0.25">
      <c r="A1772" s="7">
        <v>44036.037903645833</v>
      </c>
      <c r="B1772" s="40" t="s">
        <v>6816</v>
      </c>
      <c r="C1772" s="8">
        <v>48</v>
      </c>
      <c r="D1772" s="12" t="str">
        <f t="shared" si="27"/>
        <v>[40-50 [ ans</v>
      </c>
      <c r="E1772" s="6" t="s">
        <v>6814</v>
      </c>
      <c r="F1772" s="6" t="s">
        <v>1397</v>
      </c>
      <c r="G1772" s="6" t="s">
        <v>1396</v>
      </c>
    </row>
    <row r="1773" spans="1:7" x14ac:dyDescent="0.25">
      <c r="A1773" s="7">
        <v>44036.038715289353</v>
      </c>
      <c r="B1773" s="40" t="s">
        <v>6816</v>
      </c>
      <c r="C1773" s="8">
        <v>38</v>
      </c>
      <c r="D1773" s="12" t="str">
        <f t="shared" si="27"/>
        <v>[30-40[ ans</v>
      </c>
      <c r="E1773" s="6" t="s">
        <v>6814</v>
      </c>
      <c r="F1773" s="6" t="s">
        <v>1397</v>
      </c>
      <c r="G1773" s="6" t="s">
        <v>1396</v>
      </c>
    </row>
    <row r="1774" spans="1:7" x14ac:dyDescent="0.25">
      <c r="A1774" s="7">
        <v>44036.039493553239</v>
      </c>
      <c r="B1774" s="40" t="s">
        <v>6816</v>
      </c>
      <c r="C1774" s="8">
        <v>25</v>
      </c>
      <c r="D1774" s="12" t="str">
        <f t="shared" si="27"/>
        <v>[20-30[ ans</v>
      </c>
      <c r="E1774" s="6" t="s">
        <v>6815</v>
      </c>
      <c r="F1774" s="6" t="s">
        <v>1397</v>
      </c>
      <c r="G1774" s="6" t="s">
        <v>1396</v>
      </c>
    </row>
    <row r="1775" spans="1:7" x14ac:dyDescent="0.25">
      <c r="A1775" s="7">
        <v>44036.040296574072</v>
      </c>
      <c r="B1775" s="40" t="s">
        <v>6816</v>
      </c>
      <c r="C1775" s="8">
        <v>36</v>
      </c>
      <c r="D1775" s="12" t="str">
        <f t="shared" si="27"/>
        <v>[30-40[ ans</v>
      </c>
      <c r="E1775" s="6" t="s">
        <v>6814</v>
      </c>
      <c r="F1775" s="6" t="s">
        <v>1395</v>
      </c>
      <c r="G1775" s="6" t="s">
        <v>1400</v>
      </c>
    </row>
    <row r="1776" spans="1:7" x14ac:dyDescent="0.25">
      <c r="A1776" s="7">
        <v>44036.042717881945</v>
      </c>
      <c r="B1776" s="40" t="s">
        <v>6816</v>
      </c>
      <c r="C1776" s="8">
        <v>28</v>
      </c>
      <c r="D1776" s="12" t="str">
        <f t="shared" si="27"/>
        <v>[20-30[ ans</v>
      </c>
      <c r="E1776" s="6" t="s">
        <v>6814</v>
      </c>
      <c r="F1776" s="6" t="s">
        <v>1397</v>
      </c>
      <c r="G1776" s="6" t="s">
        <v>1399</v>
      </c>
    </row>
    <row r="1777" spans="1:7" x14ac:dyDescent="0.25">
      <c r="A1777" s="7">
        <v>44036.043628159721</v>
      </c>
      <c r="B1777" s="40" t="s">
        <v>6816</v>
      </c>
      <c r="C1777" s="8">
        <v>29</v>
      </c>
      <c r="D1777" s="12" t="str">
        <f t="shared" si="27"/>
        <v>[20-30[ ans</v>
      </c>
      <c r="E1777" s="6" t="s">
        <v>6814</v>
      </c>
      <c r="F1777" s="6" t="s">
        <v>1397</v>
      </c>
      <c r="G1777" s="6" t="s">
        <v>1396</v>
      </c>
    </row>
    <row r="1778" spans="1:7" x14ac:dyDescent="0.25">
      <c r="A1778" s="7">
        <v>44036.045817025464</v>
      </c>
      <c r="B1778" s="40" t="s">
        <v>6816</v>
      </c>
      <c r="C1778" s="8">
        <v>20</v>
      </c>
      <c r="D1778" s="12" t="str">
        <f t="shared" si="27"/>
        <v>[20-30[ ans</v>
      </c>
      <c r="E1778" s="6" t="s">
        <v>6814</v>
      </c>
      <c r="F1778" s="6" t="s">
        <v>1404</v>
      </c>
      <c r="G1778" s="6" t="s">
        <v>1396</v>
      </c>
    </row>
    <row r="1779" spans="1:7" x14ac:dyDescent="0.25">
      <c r="A1779" s="7">
        <v>44036.046817951385</v>
      </c>
      <c r="B1779" s="40" t="s">
        <v>6816</v>
      </c>
      <c r="C1779" s="8">
        <v>45</v>
      </c>
      <c r="D1779" s="12" t="str">
        <f t="shared" si="27"/>
        <v>[40-50 [ ans</v>
      </c>
      <c r="E1779" s="6" t="s">
        <v>6814</v>
      </c>
      <c r="F1779" s="6" t="s">
        <v>1397</v>
      </c>
      <c r="G1779" s="6" t="s">
        <v>1396</v>
      </c>
    </row>
    <row r="1780" spans="1:7" x14ac:dyDescent="0.25">
      <c r="A1780" s="7">
        <v>44036.047470335645</v>
      </c>
      <c r="B1780" s="40" t="s">
        <v>6816</v>
      </c>
      <c r="C1780" s="8">
        <v>26</v>
      </c>
      <c r="D1780" s="12" t="str">
        <f t="shared" si="27"/>
        <v>[20-30[ ans</v>
      </c>
      <c r="E1780" s="6" t="s">
        <v>6814</v>
      </c>
      <c r="F1780" s="6" t="s">
        <v>1397</v>
      </c>
      <c r="G1780" s="6" t="s">
        <v>1396</v>
      </c>
    </row>
    <row r="1781" spans="1:7" x14ac:dyDescent="0.25">
      <c r="A1781" s="7">
        <v>44036.048125358793</v>
      </c>
      <c r="B1781" s="40" t="s">
        <v>6816</v>
      </c>
      <c r="C1781" s="8">
        <v>31</v>
      </c>
      <c r="D1781" s="12" t="str">
        <f t="shared" si="27"/>
        <v>[30-40[ ans</v>
      </c>
      <c r="E1781" s="6" t="s">
        <v>6814</v>
      </c>
      <c r="F1781" s="6" t="s">
        <v>1397</v>
      </c>
      <c r="G1781" s="6" t="s">
        <v>1396</v>
      </c>
    </row>
    <row r="1782" spans="1:7" x14ac:dyDescent="0.25">
      <c r="A1782" s="7">
        <v>44036.048881458337</v>
      </c>
      <c r="B1782" s="40" t="s">
        <v>6816</v>
      </c>
      <c r="C1782" s="8">
        <v>42</v>
      </c>
      <c r="D1782" s="12" t="str">
        <f t="shared" si="27"/>
        <v>[40-50 [ ans</v>
      </c>
      <c r="E1782" s="6" t="s">
        <v>6814</v>
      </c>
      <c r="F1782" s="6" t="s">
        <v>1397</v>
      </c>
      <c r="G1782" s="6" t="s">
        <v>1396</v>
      </c>
    </row>
    <row r="1783" spans="1:7" x14ac:dyDescent="0.25">
      <c r="A1783" s="7">
        <v>44036.051539907407</v>
      </c>
      <c r="B1783" s="40" t="s">
        <v>6817</v>
      </c>
      <c r="C1783" s="8">
        <v>36</v>
      </c>
      <c r="D1783" s="12" t="str">
        <f t="shared" si="27"/>
        <v>[30-40[ ans</v>
      </c>
      <c r="E1783" s="6" t="s">
        <v>6815</v>
      </c>
      <c r="F1783" s="6" t="s">
        <v>1397</v>
      </c>
      <c r="G1783" s="6" t="s">
        <v>1396</v>
      </c>
    </row>
    <row r="1784" spans="1:7" x14ac:dyDescent="0.25">
      <c r="A1784" s="7">
        <v>44036.05230638889</v>
      </c>
      <c r="B1784" s="40" t="s">
        <v>6816</v>
      </c>
      <c r="C1784" s="8">
        <v>32</v>
      </c>
      <c r="D1784" s="12" t="str">
        <f t="shared" si="27"/>
        <v>[30-40[ ans</v>
      </c>
      <c r="E1784" s="6" t="s">
        <v>6814</v>
      </c>
      <c r="F1784" s="6" t="s">
        <v>1397</v>
      </c>
      <c r="G1784" s="6" t="s">
        <v>1396</v>
      </c>
    </row>
    <row r="1785" spans="1:7" x14ac:dyDescent="0.25">
      <c r="A1785" s="7">
        <v>44036.053028935188</v>
      </c>
      <c r="B1785" s="40" t="s">
        <v>6816</v>
      </c>
      <c r="C1785" s="8">
        <v>28</v>
      </c>
      <c r="D1785" s="12" t="str">
        <f t="shared" si="27"/>
        <v>[20-30[ ans</v>
      </c>
      <c r="E1785" s="6" t="s">
        <v>6814</v>
      </c>
      <c r="F1785" s="6" t="s">
        <v>1397</v>
      </c>
      <c r="G1785" s="6" t="s">
        <v>1400</v>
      </c>
    </row>
    <row r="1786" spans="1:7" x14ac:dyDescent="0.25">
      <c r="A1786" s="7">
        <v>44036.053959062498</v>
      </c>
      <c r="B1786" s="40" t="s">
        <v>6816</v>
      </c>
      <c r="C1786" s="8">
        <v>26</v>
      </c>
      <c r="D1786" s="12" t="str">
        <f t="shared" si="27"/>
        <v>[20-30[ ans</v>
      </c>
      <c r="E1786" s="6" t="s">
        <v>6814</v>
      </c>
      <c r="F1786" s="6" t="s">
        <v>1397</v>
      </c>
      <c r="G1786" s="6" t="s">
        <v>1396</v>
      </c>
    </row>
    <row r="1787" spans="1:7" x14ac:dyDescent="0.25">
      <c r="A1787" s="7">
        <v>44036.054585393518</v>
      </c>
      <c r="B1787" s="40" t="s">
        <v>6816</v>
      </c>
      <c r="C1787" s="8">
        <v>33</v>
      </c>
      <c r="D1787" s="12" t="str">
        <f t="shared" si="27"/>
        <v>[30-40[ ans</v>
      </c>
      <c r="E1787" s="6" t="s">
        <v>6814</v>
      </c>
      <c r="F1787" s="6" t="s">
        <v>1397</v>
      </c>
      <c r="G1787" s="6" t="s">
        <v>1396</v>
      </c>
    </row>
    <row r="1788" spans="1:7" x14ac:dyDescent="0.25">
      <c r="A1788" s="7">
        <v>44036.055431863424</v>
      </c>
      <c r="B1788" s="40" t="s">
        <v>6816</v>
      </c>
      <c r="C1788" s="8">
        <v>36</v>
      </c>
      <c r="D1788" s="12" t="str">
        <f t="shared" si="27"/>
        <v>[30-40[ ans</v>
      </c>
      <c r="E1788" s="6" t="s">
        <v>6814</v>
      </c>
      <c r="F1788" s="6" t="s">
        <v>1397</v>
      </c>
      <c r="G1788" s="6" t="s">
        <v>1396</v>
      </c>
    </row>
    <row r="1789" spans="1:7" x14ac:dyDescent="0.25">
      <c r="A1789" s="7">
        <v>44036.057246377313</v>
      </c>
      <c r="B1789" s="40" t="s">
        <v>6816</v>
      </c>
      <c r="C1789" s="8">
        <v>24</v>
      </c>
      <c r="D1789" s="12" t="str">
        <f t="shared" si="27"/>
        <v>[20-30[ ans</v>
      </c>
      <c r="E1789" s="6" t="s">
        <v>6814</v>
      </c>
      <c r="F1789" s="6" t="s">
        <v>1395</v>
      </c>
      <c r="G1789" s="6" t="s">
        <v>1396</v>
      </c>
    </row>
    <row r="1790" spans="1:7" x14ac:dyDescent="0.25">
      <c r="A1790" s="7">
        <v>44036.057972951385</v>
      </c>
      <c r="B1790" s="40" t="s">
        <v>6816</v>
      </c>
      <c r="C1790" s="8">
        <v>35</v>
      </c>
      <c r="D1790" s="12" t="str">
        <f t="shared" si="27"/>
        <v>[30-40[ ans</v>
      </c>
      <c r="E1790" s="6" t="s">
        <v>6814</v>
      </c>
      <c r="F1790" s="6" t="s">
        <v>1397</v>
      </c>
      <c r="G1790" s="6" t="s">
        <v>1396</v>
      </c>
    </row>
    <row r="1791" spans="1:7" x14ac:dyDescent="0.25">
      <c r="A1791" s="7">
        <v>44036.058503611115</v>
      </c>
      <c r="B1791" s="40" t="s">
        <v>6816</v>
      </c>
      <c r="C1791" s="8">
        <v>24</v>
      </c>
      <c r="D1791" s="12" t="str">
        <f t="shared" si="27"/>
        <v>[20-30[ ans</v>
      </c>
      <c r="E1791" s="6" t="s">
        <v>6814</v>
      </c>
      <c r="F1791" s="6" t="s">
        <v>1395</v>
      </c>
      <c r="G1791" s="6" t="s">
        <v>1396</v>
      </c>
    </row>
    <row r="1792" spans="1:7" x14ac:dyDescent="0.25">
      <c r="A1792" s="7">
        <v>44036.059346875001</v>
      </c>
      <c r="B1792" s="40" t="s">
        <v>6816</v>
      </c>
      <c r="C1792" s="8">
        <v>32</v>
      </c>
      <c r="D1792" s="12" t="str">
        <f t="shared" si="27"/>
        <v>[30-40[ ans</v>
      </c>
      <c r="E1792" s="6" t="s">
        <v>6814</v>
      </c>
      <c r="F1792" s="6" t="s">
        <v>1397</v>
      </c>
      <c r="G1792" s="6" t="s">
        <v>1399</v>
      </c>
    </row>
    <row r="1793" spans="1:7" x14ac:dyDescent="0.25">
      <c r="A1793" s="7">
        <v>44036.060120277776</v>
      </c>
      <c r="B1793" s="40" t="s">
        <v>6816</v>
      </c>
      <c r="C1793" s="8">
        <v>20</v>
      </c>
      <c r="D1793" s="12" t="str">
        <f t="shared" si="27"/>
        <v>[20-30[ ans</v>
      </c>
      <c r="E1793" s="6" t="s">
        <v>6814</v>
      </c>
      <c r="F1793" s="6" t="s">
        <v>1397</v>
      </c>
      <c r="G1793" s="6" t="s">
        <v>1396</v>
      </c>
    </row>
    <row r="1794" spans="1:7" x14ac:dyDescent="0.25">
      <c r="A1794" s="7">
        <v>44036.060865949075</v>
      </c>
      <c r="B1794" s="40" t="s">
        <v>6817</v>
      </c>
      <c r="C1794" s="8">
        <v>33</v>
      </c>
      <c r="D1794" s="12" t="str">
        <f t="shared" si="27"/>
        <v>[30-40[ ans</v>
      </c>
      <c r="E1794" s="6" t="s">
        <v>6814</v>
      </c>
      <c r="F1794" s="6" t="s">
        <v>1397</v>
      </c>
      <c r="G1794" s="6" t="s">
        <v>1400</v>
      </c>
    </row>
    <row r="1795" spans="1:7" x14ac:dyDescent="0.25">
      <c r="A1795" s="7">
        <v>44036.061539050927</v>
      </c>
      <c r="B1795" s="40" t="s">
        <v>6816</v>
      </c>
      <c r="C1795" s="8">
        <v>43</v>
      </c>
      <c r="D1795" s="12" t="str">
        <f t="shared" ref="D1795:D1858" si="28">IF(C1795&lt;20," &lt; 20 ans", IF(C1795&lt;30,"[20-30[ ans",IF(C1795&lt;40,"[30-40[ ans",IF(C1795&lt;50,"[40-50 [ ans",IF(C1795&lt;60, "[50-60 [ ans","&gt; 60 ans")))))</f>
        <v>[40-50 [ ans</v>
      </c>
      <c r="E1795" s="6" t="s">
        <v>6814</v>
      </c>
      <c r="F1795" s="6" t="s">
        <v>1397</v>
      </c>
      <c r="G1795" s="6" t="s">
        <v>1396</v>
      </c>
    </row>
    <row r="1796" spans="1:7" x14ac:dyDescent="0.25">
      <c r="A1796" s="7">
        <v>44036.062393842592</v>
      </c>
      <c r="B1796" s="40" t="s">
        <v>6816</v>
      </c>
      <c r="C1796" s="8">
        <v>45</v>
      </c>
      <c r="D1796" s="12" t="str">
        <f t="shared" si="28"/>
        <v>[40-50 [ ans</v>
      </c>
      <c r="E1796" s="6" t="s">
        <v>6814</v>
      </c>
      <c r="F1796" s="6" t="s">
        <v>1397</v>
      </c>
      <c r="G1796" s="6" t="s">
        <v>1396</v>
      </c>
    </row>
    <row r="1797" spans="1:7" x14ac:dyDescent="0.25">
      <c r="A1797" s="7">
        <v>44036.063336539351</v>
      </c>
      <c r="B1797" s="40" t="s">
        <v>6816</v>
      </c>
      <c r="C1797" s="8">
        <v>37</v>
      </c>
      <c r="D1797" s="12" t="str">
        <f t="shared" si="28"/>
        <v>[30-40[ ans</v>
      </c>
      <c r="E1797" s="6" t="s">
        <v>6814</v>
      </c>
      <c r="F1797" s="6" t="s">
        <v>1397</v>
      </c>
      <c r="G1797" s="6" t="s">
        <v>1396</v>
      </c>
    </row>
    <row r="1798" spans="1:7" x14ac:dyDescent="0.25">
      <c r="A1798" s="7">
        <v>44036.064041041667</v>
      </c>
      <c r="B1798" s="40" t="s">
        <v>6816</v>
      </c>
      <c r="C1798" s="8">
        <v>38</v>
      </c>
      <c r="D1798" s="12" t="str">
        <f t="shared" si="28"/>
        <v>[30-40[ ans</v>
      </c>
      <c r="E1798" s="6" t="s">
        <v>6814</v>
      </c>
      <c r="F1798" s="6" t="s">
        <v>1398</v>
      </c>
      <c r="G1798" s="6" t="s">
        <v>1396</v>
      </c>
    </row>
    <row r="1799" spans="1:7" x14ac:dyDescent="0.25">
      <c r="A1799" s="7">
        <v>44036.064686875005</v>
      </c>
      <c r="B1799" s="40" t="s">
        <v>6817</v>
      </c>
      <c r="C1799" s="8">
        <v>33</v>
      </c>
      <c r="D1799" s="12" t="str">
        <f t="shared" si="28"/>
        <v>[30-40[ ans</v>
      </c>
      <c r="E1799" s="6" t="s">
        <v>6814</v>
      </c>
      <c r="F1799" s="6" t="s">
        <v>1398</v>
      </c>
      <c r="G1799" s="6" t="s">
        <v>1399</v>
      </c>
    </row>
    <row r="1800" spans="1:7" x14ac:dyDescent="0.25">
      <c r="A1800" s="7">
        <v>44036.065445057873</v>
      </c>
      <c r="B1800" s="40" t="s">
        <v>6816</v>
      </c>
      <c r="C1800" s="8">
        <v>24</v>
      </c>
      <c r="D1800" s="12" t="str">
        <f t="shared" si="28"/>
        <v>[20-30[ ans</v>
      </c>
      <c r="E1800" s="6" t="s">
        <v>6814</v>
      </c>
      <c r="F1800" s="6" t="s">
        <v>1398</v>
      </c>
      <c r="G1800" s="6" t="s">
        <v>1399</v>
      </c>
    </row>
    <row r="1801" spans="1:7" x14ac:dyDescent="0.25">
      <c r="A1801" s="7">
        <v>44036.066003449072</v>
      </c>
      <c r="B1801" s="40" t="s">
        <v>6816</v>
      </c>
      <c r="C1801" s="8">
        <v>29</v>
      </c>
      <c r="D1801" s="12" t="str">
        <f t="shared" si="28"/>
        <v>[20-30[ ans</v>
      </c>
      <c r="E1801" s="6" t="s">
        <v>6814</v>
      </c>
      <c r="F1801" s="6" t="s">
        <v>1398</v>
      </c>
      <c r="G1801" s="6" t="s">
        <v>1396</v>
      </c>
    </row>
    <row r="1802" spans="1:7" x14ac:dyDescent="0.25">
      <c r="A1802" s="7">
        <v>44036.066653472226</v>
      </c>
      <c r="B1802" s="40" t="s">
        <v>6816</v>
      </c>
      <c r="C1802" s="8">
        <v>27</v>
      </c>
      <c r="D1802" s="12" t="str">
        <f t="shared" si="28"/>
        <v>[20-30[ ans</v>
      </c>
      <c r="E1802" s="6" t="s">
        <v>6814</v>
      </c>
      <c r="F1802" s="6" t="s">
        <v>1395</v>
      </c>
      <c r="G1802" s="6" t="s">
        <v>1396</v>
      </c>
    </row>
    <row r="1803" spans="1:7" x14ac:dyDescent="0.25">
      <c r="A1803" s="7">
        <v>44036.067513541668</v>
      </c>
      <c r="B1803" s="40" t="s">
        <v>6816</v>
      </c>
      <c r="C1803" s="8">
        <v>29</v>
      </c>
      <c r="D1803" s="12" t="str">
        <f t="shared" si="28"/>
        <v>[20-30[ ans</v>
      </c>
      <c r="E1803" s="6" t="s">
        <v>6814</v>
      </c>
      <c r="F1803" s="6" t="s">
        <v>1398</v>
      </c>
      <c r="G1803" s="6" t="s">
        <v>1399</v>
      </c>
    </row>
    <row r="1804" spans="1:7" x14ac:dyDescent="0.25">
      <c r="A1804" s="7">
        <v>44036.068205740739</v>
      </c>
      <c r="B1804" s="40" t="s">
        <v>6816</v>
      </c>
      <c r="C1804" s="8">
        <v>21</v>
      </c>
      <c r="D1804" s="12" t="str">
        <f t="shared" si="28"/>
        <v>[20-30[ ans</v>
      </c>
      <c r="E1804" s="6" t="s">
        <v>6814</v>
      </c>
      <c r="F1804" s="6" t="s">
        <v>1395</v>
      </c>
      <c r="G1804" s="6" t="s">
        <v>1399</v>
      </c>
    </row>
    <row r="1805" spans="1:7" x14ac:dyDescent="0.25">
      <c r="A1805" s="7">
        <v>44036.068893090276</v>
      </c>
      <c r="B1805" s="40" t="s">
        <v>6816</v>
      </c>
      <c r="C1805" s="8">
        <v>24</v>
      </c>
      <c r="D1805" s="12" t="str">
        <f t="shared" si="28"/>
        <v>[20-30[ ans</v>
      </c>
      <c r="E1805" s="6" t="s">
        <v>6814</v>
      </c>
      <c r="F1805" s="6" t="s">
        <v>1395</v>
      </c>
      <c r="G1805" s="6" t="s">
        <v>1396</v>
      </c>
    </row>
    <row r="1806" spans="1:7" x14ac:dyDescent="0.25">
      <c r="A1806" s="7">
        <v>44036.069553668982</v>
      </c>
      <c r="B1806" s="40" t="s">
        <v>6816</v>
      </c>
      <c r="C1806" s="8">
        <v>42</v>
      </c>
      <c r="D1806" s="12" t="str">
        <f t="shared" si="28"/>
        <v>[40-50 [ ans</v>
      </c>
      <c r="E1806" s="6" t="s">
        <v>6814</v>
      </c>
      <c r="F1806" s="6" t="s">
        <v>1397</v>
      </c>
      <c r="G1806" s="6" t="s">
        <v>1399</v>
      </c>
    </row>
    <row r="1807" spans="1:7" x14ac:dyDescent="0.25">
      <c r="A1807" s="7">
        <v>44036.07018299769</v>
      </c>
      <c r="B1807" s="40" t="s">
        <v>6816</v>
      </c>
      <c r="C1807" s="8">
        <v>32</v>
      </c>
      <c r="D1807" s="12" t="str">
        <f t="shared" si="28"/>
        <v>[30-40[ ans</v>
      </c>
      <c r="E1807" s="6" t="s">
        <v>6814</v>
      </c>
      <c r="F1807" s="6" t="s">
        <v>1402</v>
      </c>
      <c r="G1807" s="6" t="s">
        <v>1396</v>
      </c>
    </row>
    <row r="1808" spans="1:7" x14ac:dyDescent="0.25">
      <c r="A1808" s="7">
        <v>44036.070794733794</v>
      </c>
      <c r="B1808" s="40" t="s">
        <v>6816</v>
      </c>
      <c r="C1808" s="8">
        <v>26</v>
      </c>
      <c r="D1808" s="12" t="str">
        <f t="shared" si="28"/>
        <v>[20-30[ ans</v>
      </c>
      <c r="E1808" s="6" t="s">
        <v>6815</v>
      </c>
      <c r="F1808" s="6" t="s">
        <v>1409</v>
      </c>
      <c r="G1808" s="6" t="s">
        <v>1396</v>
      </c>
    </row>
    <row r="1809" spans="1:7" x14ac:dyDescent="0.25">
      <c r="A1809" s="7">
        <v>44036.071657777778</v>
      </c>
      <c r="B1809" s="40" t="s">
        <v>6816</v>
      </c>
      <c r="C1809" s="8">
        <v>27</v>
      </c>
      <c r="D1809" s="12" t="str">
        <f t="shared" si="28"/>
        <v>[20-30[ ans</v>
      </c>
      <c r="E1809" s="6" t="s">
        <v>6814</v>
      </c>
      <c r="F1809" s="6" t="s">
        <v>1397</v>
      </c>
      <c r="G1809" s="6" t="s">
        <v>1408</v>
      </c>
    </row>
    <row r="1810" spans="1:7" x14ac:dyDescent="0.25">
      <c r="A1810" s="7">
        <v>44036.072301886576</v>
      </c>
      <c r="B1810" s="40" t="s">
        <v>6816</v>
      </c>
      <c r="C1810" s="8">
        <v>29</v>
      </c>
      <c r="D1810" s="12" t="str">
        <f t="shared" si="28"/>
        <v>[20-30[ ans</v>
      </c>
      <c r="E1810" s="6" t="s">
        <v>6814</v>
      </c>
      <c r="F1810" s="6" t="s">
        <v>1398</v>
      </c>
      <c r="G1810" s="6" t="s">
        <v>1396</v>
      </c>
    </row>
    <row r="1811" spans="1:7" x14ac:dyDescent="0.25">
      <c r="A1811" s="7">
        <v>44036.072876030092</v>
      </c>
      <c r="B1811" s="40" t="s">
        <v>6816</v>
      </c>
      <c r="C1811" s="8">
        <v>33</v>
      </c>
      <c r="D1811" s="12" t="str">
        <f t="shared" si="28"/>
        <v>[30-40[ ans</v>
      </c>
      <c r="E1811" s="6" t="s">
        <v>6814</v>
      </c>
      <c r="F1811" s="6" t="s">
        <v>1397</v>
      </c>
      <c r="G1811" s="6" t="s">
        <v>1396</v>
      </c>
    </row>
    <row r="1812" spans="1:7" x14ac:dyDescent="0.25">
      <c r="A1812" s="7">
        <v>44036.073745185189</v>
      </c>
      <c r="B1812" s="40" t="s">
        <v>6816</v>
      </c>
      <c r="C1812" s="8">
        <v>25</v>
      </c>
      <c r="D1812" s="12" t="str">
        <f t="shared" si="28"/>
        <v>[20-30[ ans</v>
      </c>
      <c r="E1812" s="6" t="s">
        <v>6814</v>
      </c>
      <c r="F1812" s="6" t="s">
        <v>1397</v>
      </c>
      <c r="G1812" s="6" t="s">
        <v>1396</v>
      </c>
    </row>
    <row r="1813" spans="1:7" x14ac:dyDescent="0.25">
      <c r="A1813" s="7">
        <v>44036.074563483795</v>
      </c>
      <c r="B1813" s="40" t="s">
        <v>6816</v>
      </c>
      <c r="C1813" s="8">
        <v>26</v>
      </c>
      <c r="D1813" s="12" t="str">
        <f t="shared" si="28"/>
        <v>[20-30[ ans</v>
      </c>
      <c r="E1813" s="6" t="s">
        <v>6814</v>
      </c>
      <c r="F1813" s="6" t="s">
        <v>1404</v>
      </c>
      <c r="G1813" s="6" t="s">
        <v>1396</v>
      </c>
    </row>
    <row r="1814" spans="1:7" x14ac:dyDescent="0.25">
      <c r="A1814" s="7">
        <v>44036.07538332176</v>
      </c>
      <c r="B1814" s="40" t="s">
        <v>6816</v>
      </c>
      <c r="C1814" s="8">
        <v>35</v>
      </c>
      <c r="D1814" s="12" t="str">
        <f t="shared" si="28"/>
        <v>[30-40[ ans</v>
      </c>
      <c r="E1814" s="6" t="s">
        <v>6814</v>
      </c>
      <c r="F1814" s="6" t="s">
        <v>1397</v>
      </c>
      <c r="G1814" s="6" t="s">
        <v>1396</v>
      </c>
    </row>
    <row r="1815" spans="1:7" x14ac:dyDescent="0.25">
      <c r="A1815" s="7">
        <v>44036.075992129627</v>
      </c>
      <c r="B1815" s="40" t="s">
        <v>6816</v>
      </c>
      <c r="C1815" s="8">
        <v>43</v>
      </c>
      <c r="D1815" s="12" t="str">
        <f t="shared" si="28"/>
        <v>[40-50 [ ans</v>
      </c>
      <c r="E1815" s="6" t="s">
        <v>6814</v>
      </c>
      <c r="F1815" s="6" t="s">
        <v>1395</v>
      </c>
      <c r="G1815" s="6" t="s">
        <v>1396</v>
      </c>
    </row>
    <row r="1816" spans="1:7" x14ac:dyDescent="0.25">
      <c r="A1816" s="7">
        <v>44036.076622129629</v>
      </c>
      <c r="B1816" s="40" t="s">
        <v>6816</v>
      </c>
      <c r="C1816" s="8">
        <v>34</v>
      </c>
      <c r="D1816" s="12" t="str">
        <f t="shared" si="28"/>
        <v>[30-40[ ans</v>
      </c>
      <c r="E1816" s="6" t="s">
        <v>6814</v>
      </c>
      <c r="F1816" s="6" t="s">
        <v>1397</v>
      </c>
      <c r="G1816" s="6" t="s">
        <v>1396</v>
      </c>
    </row>
    <row r="1817" spans="1:7" x14ac:dyDescent="0.25">
      <c r="A1817" s="7">
        <v>44036.077457731481</v>
      </c>
      <c r="B1817" s="40" t="s">
        <v>6816</v>
      </c>
      <c r="C1817" s="8">
        <v>29</v>
      </c>
      <c r="D1817" s="12" t="str">
        <f t="shared" si="28"/>
        <v>[20-30[ ans</v>
      </c>
      <c r="E1817" s="6" t="s">
        <v>6815</v>
      </c>
      <c r="F1817" s="6" t="s">
        <v>1411</v>
      </c>
      <c r="G1817" s="6" t="s">
        <v>1399</v>
      </c>
    </row>
    <row r="1818" spans="1:7" x14ac:dyDescent="0.25">
      <c r="A1818" s="7">
        <v>44036.078496423608</v>
      </c>
      <c r="B1818" s="40" t="s">
        <v>6816</v>
      </c>
      <c r="C1818" s="8">
        <v>38</v>
      </c>
      <c r="D1818" s="12" t="str">
        <f t="shared" si="28"/>
        <v>[30-40[ ans</v>
      </c>
      <c r="E1818" s="6" t="s">
        <v>6814</v>
      </c>
      <c r="F1818" s="6" t="s">
        <v>1398</v>
      </c>
      <c r="G1818" s="6" t="s">
        <v>1400</v>
      </c>
    </row>
    <row r="1819" spans="1:7" x14ac:dyDescent="0.25">
      <c r="A1819" s="7">
        <v>44036.079388518519</v>
      </c>
      <c r="B1819" s="40" t="s">
        <v>6816</v>
      </c>
      <c r="C1819" s="8">
        <v>30</v>
      </c>
      <c r="D1819" s="12" t="str">
        <f t="shared" si="28"/>
        <v>[30-40[ ans</v>
      </c>
      <c r="E1819" s="6" t="s">
        <v>6815</v>
      </c>
      <c r="F1819" s="6" t="s">
        <v>1398</v>
      </c>
      <c r="G1819" s="6" t="s">
        <v>1396</v>
      </c>
    </row>
    <row r="1820" spans="1:7" x14ac:dyDescent="0.25">
      <c r="A1820" s="7">
        <v>44036.08050009259</v>
      </c>
      <c r="B1820" s="40" t="s">
        <v>6817</v>
      </c>
      <c r="C1820" s="8">
        <v>34</v>
      </c>
      <c r="D1820" s="12" t="str">
        <f t="shared" si="28"/>
        <v>[30-40[ ans</v>
      </c>
      <c r="E1820" s="6" t="s">
        <v>6814</v>
      </c>
      <c r="F1820" s="6" t="s">
        <v>1395</v>
      </c>
      <c r="G1820" s="6" t="s">
        <v>1399</v>
      </c>
    </row>
    <row r="1821" spans="1:7" x14ac:dyDescent="0.25">
      <c r="A1821" s="7">
        <v>44036.081401423609</v>
      </c>
      <c r="B1821" s="40" t="s">
        <v>6816</v>
      </c>
      <c r="C1821" s="8">
        <v>26</v>
      </c>
      <c r="D1821" s="12" t="str">
        <f t="shared" si="28"/>
        <v>[20-30[ ans</v>
      </c>
      <c r="E1821" s="6" t="s">
        <v>6814</v>
      </c>
      <c r="F1821" s="6" t="s">
        <v>1398</v>
      </c>
      <c r="G1821" s="6" t="s">
        <v>1396</v>
      </c>
    </row>
    <row r="1822" spans="1:7" x14ac:dyDescent="0.25">
      <c r="A1822" s="7">
        <v>44036.082252719905</v>
      </c>
      <c r="B1822" s="40" t="s">
        <v>6816</v>
      </c>
      <c r="C1822" s="8">
        <v>28</v>
      </c>
      <c r="D1822" s="12" t="str">
        <f t="shared" si="28"/>
        <v>[20-30[ ans</v>
      </c>
      <c r="E1822" s="6" t="s">
        <v>6814</v>
      </c>
      <c r="F1822" s="6" t="s">
        <v>1398</v>
      </c>
      <c r="G1822" s="6" t="s">
        <v>1396</v>
      </c>
    </row>
    <row r="1823" spans="1:7" x14ac:dyDescent="0.25">
      <c r="A1823" s="7">
        <v>44036.082906805561</v>
      </c>
      <c r="B1823" s="40" t="s">
        <v>6816</v>
      </c>
      <c r="C1823" s="8">
        <v>21</v>
      </c>
      <c r="D1823" s="12" t="str">
        <f t="shared" si="28"/>
        <v>[20-30[ ans</v>
      </c>
      <c r="E1823" s="6" t="s">
        <v>6814</v>
      </c>
      <c r="F1823" s="6" t="s">
        <v>1395</v>
      </c>
      <c r="G1823" s="6" t="s">
        <v>1399</v>
      </c>
    </row>
    <row r="1824" spans="1:7" x14ac:dyDescent="0.25">
      <c r="A1824" s="7">
        <v>44036.08355653935</v>
      </c>
      <c r="B1824" s="40" t="s">
        <v>6816</v>
      </c>
      <c r="C1824" s="8">
        <v>23</v>
      </c>
      <c r="D1824" s="12" t="str">
        <f t="shared" si="28"/>
        <v>[20-30[ ans</v>
      </c>
      <c r="E1824" s="6" t="s">
        <v>6814</v>
      </c>
      <c r="F1824" s="6" t="s">
        <v>1402</v>
      </c>
      <c r="G1824" s="6" t="s">
        <v>1396</v>
      </c>
    </row>
    <row r="1825" spans="1:7" x14ac:dyDescent="0.25">
      <c r="A1825" s="7">
        <v>44036.084185543979</v>
      </c>
      <c r="B1825" s="40" t="s">
        <v>6816</v>
      </c>
      <c r="C1825" s="8">
        <v>30</v>
      </c>
      <c r="D1825" s="12" t="str">
        <f t="shared" si="28"/>
        <v>[30-40[ ans</v>
      </c>
      <c r="E1825" s="6" t="s">
        <v>6814</v>
      </c>
      <c r="F1825" s="6" t="s">
        <v>1398</v>
      </c>
      <c r="G1825" s="6" t="s">
        <v>1400</v>
      </c>
    </row>
    <row r="1826" spans="1:7" x14ac:dyDescent="0.25">
      <c r="A1826" s="7">
        <v>44036.084919965273</v>
      </c>
      <c r="B1826" s="40" t="s">
        <v>6816</v>
      </c>
      <c r="C1826" s="8">
        <v>28</v>
      </c>
      <c r="D1826" s="12" t="str">
        <f t="shared" si="28"/>
        <v>[20-30[ ans</v>
      </c>
      <c r="E1826" s="6" t="s">
        <v>6814</v>
      </c>
      <c r="F1826" s="6" t="s">
        <v>1398</v>
      </c>
      <c r="G1826" s="6" t="s">
        <v>1396</v>
      </c>
    </row>
    <row r="1827" spans="1:7" x14ac:dyDescent="0.25">
      <c r="A1827" s="7">
        <v>44036.085552847224</v>
      </c>
      <c r="B1827" s="40" t="s">
        <v>6816</v>
      </c>
      <c r="C1827" s="8">
        <v>28</v>
      </c>
      <c r="D1827" s="12" t="str">
        <f t="shared" si="28"/>
        <v>[20-30[ ans</v>
      </c>
      <c r="E1827" s="6" t="s">
        <v>6814</v>
      </c>
      <c r="F1827" s="6" t="s">
        <v>1395</v>
      </c>
      <c r="G1827" s="6" t="s">
        <v>1396</v>
      </c>
    </row>
    <row r="1828" spans="1:7" x14ac:dyDescent="0.25">
      <c r="A1828" s="7">
        <v>44036.086198194447</v>
      </c>
      <c r="B1828" s="40" t="s">
        <v>6816</v>
      </c>
      <c r="C1828" s="8">
        <v>25</v>
      </c>
      <c r="D1828" s="12" t="str">
        <f t="shared" si="28"/>
        <v>[20-30[ ans</v>
      </c>
      <c r="E1828" s="6" t="s">
        <v>6814</v>
      </c>
      <c r="F1828" s="6" t="s">
        <v>1395</v>
      </c>
      <c r="G1828" s="6" t="s">
        <v>1396</v>
      </c>
    </row>
    <row r="1829" spans="1:7" x14ac:dyDescent="0.25">
      <c r="A1829" s="7">
        <v>44036.087001643522</v>
      </c>
      <c r="B1829" s="40" t="s">
        <v>6816</v>
      </c>
      <c r="C1829" s="8">
        <v>24</v>
      </c>
      <c r="D1829" s="12" t="str">
        <f t="shared" si="28"/>
        <v>[20-30[ ans</v>
      </c>
      <c r="E1829" s="6" t="s">
        <v>6814</v>
      </c>
      <c r="F1829" s="6" t="s">
        <v>1398</v>
      </c>
      <c r="G1829" s="6" t="s">
        <v>1396</v>
      </c>
    </row>
    <row r="1830" spans="1:7" x14ac:dyDescent="0.25">
      <c r="A1830" s="7">
        <v>44036.087885659726</v>
      </c>
      <c r="B1830" s="40" t="s">
        <v>6816</v>
      </c>
      <c r="C1830" s="8">
        <v>25</v>
      </c>
      <c r="D1830" s="12" t="str">
        <f t="shared" si="28"/>
        <v>[20-30[ ans</v>
      </c>
      <c r="E1830" s="6" t="s">
        <v>6814</v>
      </c>
      <c r="F1830" s="6" t="s">
        <v>1397</v>
      </c>
      <c r="G1830" s="6" t="s">
        <v>1396</v>
      </c>
    </row>
    <row r="1831" spans="1:7" x14ac:dyDescent="0.25">
      <c r="A1831" s="7">
        <v>44036.089144201389</v>
      </c>
      <c r="B1831" s="40" t="s">
        <v>6816</v>
      </c>
      <c r="C1831" s="8">
        <v>31</v>
      </c>
      <c r="D1831" s="12" t="str">
        <f t="shared" si="28"/>
        <v>[30-40[ ans</v>
      </c>
      <c r="E1831" s="6" t="s">
        <v>6814</v>
      </c>
      <c r="F1831" s="6" t="s">
        <v>1395</v>
      </c>
      <c r="G1831" s="6" t="s">
        <v>1396</v>
      </c>
    </row>
    <row r="1832" spans="1:7" x14ac:dyDescent="0.25">
      <c r="A1832" s="7">
        <v>44036.089851898148</v>
      </c>
      <c r="B1832" s="40" t="s">
        <v>6816</v>
      </c>
      <c r="C1832" s="8">
        <v>25</v>
      </c>
      <c r="D1832" s="12" t="str">
        <f t="shared" si="28"/>
        <v>[20-30[ ans</v>
      </c>
      <c r="E1832" s="6" t="s">
        <v>6814</v>
      </c>
      <c r="F1832" s="6" t="s">
        <v>1395</v>
      </c>
      <c r="G1832" s="6" t="s">
        <v>1396</v>
      </c>
    </row>
    <row r="1833" spans="1:7" x14ac:dyDescent="0.25">
      <c r="A1833" s="7">
        <v>44036.090610381943</v>
      </c>
      <c r="B1833" s="40" t="s">
        <v>6816</v>
      </c>
      <c r="C1833" s="8">
        <v>28</v>
      </c>
      <c r="D1833" s="12" t="str">
        <f t="shared" si="28"/>
        <v>[20-30[ ans</v>
      </c>
      <c r="E1833" s="6" t="s">
        <v>6814</v>
      </c>
      <c r="F1833" s="6" t="s">
        <v>1397</v>
      </c>
      <c r="G1833" s="6" t="s">
        <v>1396</v>
      </c>
    </row>
    <row r="1834" spans="1:7" x14ac:dyDescent="0.25">
      <c r="A1834" s="7">
        <v>44036.091580706023</v>
      </c>
      <c r="B1834" s="40" t="s">
        <v>6816</v>
      </c>
      <c r="C1834" s="8">
        <v>31</v>
      </c>
      <c r="D1834" s="12" t="str">
        <f t="shared" si="28"/>
        <v>[30-40[ ans</v>
      </c>
      <c r="E1834" s="6" t="s">
        <v>6814</v>
      </c>
      <c r="F1834" s="6" t="s">
        <v>1398</v>
      </c>
      <c r="G1834" s="6" t="s">
        <v>1400</v>
      </c>
    </row>
    <row r="1835" spans="1:7" x14ac:dyDescent="0.25">
      <c r="A1835" s="7">
        <v>44036.09233777778</v>
      </c>
      <c r="B1835" s="40" t="s">
        <v>6816</v>
      </c>
      <c r="C1835" s="8">
        <v>19</v>
      </c>
      <c r="D1835" s="12" t="str">
        <f t="shared" si="28"/>
        <v xml:space="preserve"> &lt; 20 ans</v>
      </c>
      <c r="E1835" s="6" t="s">
        <v>6814</v>
      </c>
      <c r="F1835" s="6" t="s">
        <v>1398</v>
      </c>
      <c r="G1835" s="6" t="s">
        <v>1396</v>
      </c>
    </row>
    <row r="1836" spans="1:7" x14ac:dyDescent="0.25">
      <c r="A1836" s="7">
        <v>44036.093098321755</v>
      </c>
      <c r="B1836" s="40" t="s">
        <v>6816</v>
      </c>
      <c r="C1836" s="8">
        <v>32</v>
      </c>
      <c r="D1836" s="12" t="str">
        <f t="shared" si="28"/>
        <v>[30-40[ ans</v>
      </c>
      <c r="E1836" s="6" t="s">
        <v>6814</v>
      </c>
      <c r="F1836" s="6" t="s">
        <v>1398</v>
      </c>
      <c r="G1836" s="6" t="s">
        <v>1408</v>
      </c>
    </row>
    <row r="1837" spans="1:7" x14ac:dyDescent="0.25">
      <c r="A1837" s="7">
        <v>44036.093752592591</v>
      </c>
      <c r="B1837" s="40" t="s">
        <v>6816</v>
      </c>
      <c r="C1837" s="8">
        <v>39</v>
      </c>
      <c r="D1837" s="12" t="str">
        <f t="shared" si="28"/>
        <v>[30-40[ ans</v>
      </c>
      <c r="E1837" s="6" t="s">
        <v>6814</v>
      </c>
      <c r="F1837" s="6" t="s">
        <v>1402</v>
      </c>
      <c r="G1837" s="6" t="s">
        <v>1399</v>
      </c>
    </row>
    <row r="1838" spans="1:7" x14ac:dyDescent="0.25">
      <c r="A1838" s="7">
        <v>44036.094527303241</v>
      </c>
      <c r="B1838" s="40" t="s">
        <v>6816</v>
      </c>
      <c r="C1838" s="8">
        <v>32</v>
      </c>
      <c r="D1838" s="12" t="str">
        <f t="shared" si="28"/>
        <v>[30-40[ ans</v>
      </c>
      <c r="E1838" s="6" t="s">
        <v>6814</v>
      </c>
      <c r="F1838" s="6" t="s">
        <v>1395</v>
      </c>
      <c r="G1838" s="6" t="s">
        <v>1396</v>
      </c>
    </row>
    <row r="1839" spans="1:7" x14ac:dyDescent="0.25">
      <c r="A1839" s="7">
        <v>44036.095306504634</v>
      </c>
      <c r="B1839" s="40" t="s">
        <v>6816</v>
      </c>
      <c r="C1839" s="8">
        <v>22</v>
      </c>
      <c r="D1839" s="12" t="str">
        <f t="shared" si="28"/>
        <v>[20-30[ ans</v>
      </c>
      <c r="E1839" s="6" t="s">
        <v>6814</v>
      </c>
      <c r="F1839" s="6" t="s">
        <v>1397</v>
      </c>
      <c r="G1839" s="6" t="s">
        <v>1396</v>
      </c>
    </row>
    <row r="1840" spans="1:7" x14ac:dyDescent="0.25">
      <c r="A1840" s="7">
        <v>44036.095961643514</v>
      </c>
      <c r="B1840" s="40" t="s">
        <v>6816</v>
      </c>
      <c r="C1840" s="8">
        <v>50</v>
      </c>
      <c r="D1840" s="12" t="str">
        <f t="shared" si="28"/>
        <v>[50-60 [ ans</v>
      </c>
      <c r="E1840" s="6" t="s">
        <v>6814</v>
      </c>
      <c r="F1840" s="6" t="s">
        <v>1398</v>
      </c>
      <c r="G1840" s="6" t="s">
        <v>1396</v>
      </c>
    </row>
    <row r="1841" spans="1:7" x14ac:dyDescent="0.25">
      <c r="A1841" s="7">
        <v>44036.096661516203</v>
      </c>
      <c r="B1841" s="40" t="s">
        <v>6816</v>
      </c>
      <c r="C1841" s="8">
        <v>24</v>
      </c>
      <c r="D1841" s="12" t="str">
        <f t="shared" si="28"/>
        <v>[20-30[ ans</v>
      </c>
      <c r="E1841" s="6" t="s">
        <v>6814</v>
      </c>
      <c r="F1841" s="6" t="s">
        <v>1411</v>
      </c>
      <c r="G1841" s="6" t="s">
        <v>1396</v>
      </c>
    </row>
    <row r="1842" spans="1:7" x14ac:dyDescent="0.25">
      <c r="A1842" s="7">
        <v>44036.097363634261</v>
      </c>
      <c r="B1842" s="40" t="s">
        <v>6816</v>
      </c>
      <c r="C1842" s="8">
        <v>29</v>
      </c>
      <c r="D1842" s="12" t="str">
        <f t="shared" si="28"/>
        <v>[20-30[ ans</v>
      </c>
      <c r="E1842" s="6" t="s">
        <v>6814</v>
      </c>
      <c r="F1842" s="6" t="s">
        <v>1409</v>
      </c>
      <c r="G1842" s="6" t="s">
        <v>1399</v>
      </c>
    </row>
    <row r="1843" spans="1:7" x14ac:dyDescent="0.25">
      <c r="A1843" s="7">
        <v>44036.098887789354</v>
      </c>
      <c r="B1843" s="40" t="s">
        <v>6816</v>
      </c>
      <c r="C1843" s="8">
        <v>21</v>
      </c>
      <c r="D1843" s="12" t="str">
        <f t="shared" si="28"/>
        <v>[20-30[ ans</v>
      </c>
      <c r="E1843" s="6" t="s">
        <v>6814</v>
      </c>
      <c r="F1843" s="6" t="s">
        <v>1397</v>
      </c>
      <c r="G1843" s="6" t="s">
        <v>1396</v>
      </c>
    </row>
    <row r="1844" spans="1:7" x14ac:dyDescent="0.25">
      <c r="A1844" s="7">
        <v>44036.099869780097</v>
      </c>
      <c r="B1844" s="40" t="s">
        <v>6816</v>
      </c>
      <c r="C1844" s="8">
        <v>36</v>
      </c>
      <c r="D1844" s="12" t="str">
        <f t="shared" si="28"/>
        <v>[30-40[ ans</v>
      </c>
      <c r="E1844" s="6" t="s">
        <v>6814</v>
      </c>
      <c r="F1844" s="6" t="s">
        <v>1398</v>
      </c>
      <c r="G1844" s="6" t="s">
        <v>1396</v>
      </c>
    </row>
    <row r="1845" spans="1:7" x14ac:dyDescent="0.25">
      <c r="A1845" s="7">
        <v>44036.10074707176</v>
      </c>
      <c r="B1845" s="40" t="s">
        <v>6816</v>
      </c>
      <c r="C1845" s="8">
        <v>36</v>
      </c>
      <c r="D1845" s="12" t="str">
        <f t="shared" si="28"/>
        <v>[30-40[ ans</v>
      </c>
      <c r="E1845" s="6" t="s">
        <v>6815</v>
      </c>
      <c r="F1845" s="6" t="s">
        <v>1397</v>
      </c>
      <c r="G1845" s="6" t="s">
        <v>1396</v>
      </c>
    </row>
    <row r="1846" spans="1:7" x14ac:dyDescent="0.25">
      <c r="A1846" s="7">
        <v>44036.10142741898</v>
      </c>
      <c r="B1846" s="40" t="s">
        <v>6817</v>
      </c>
      <c r="C1846" s="8">
        <v>27</v>
      </c>
      <c r="D1846" s="12" t="str">
        <f t="shared" si="28"/>
        <v>[20-30[ ans</v>
      </c>
      <c r="E1846" s="6" t="s">
        <v>6815</v>
      </c>
      <c r="F1846" s="6" t="s">
        <v>1397</v>
      </c>
      <c r="G1846" s="6" t="s">
        <v>1400</v>
      </c>
    </row>
    <row r="1847" spans="1:7" x14ac:dyDescent="0.25">
      <c r="A1847" s="7">
        <v>44036.10238055556</v>
      </c>
      <c r="B1847" s="40" t="s">
        <v>6816</v>
      </c>
      <c r="C1847" s="8">
        <v>28</v>
      </c>
      <c r="D1847" s="12" t="str">
        <f t="shared" si="28"/>
        <v>[20-30[ ans</v>
      </c>
      <c r="E1847" s="6" t="s">
        <v>6814</v>
      </c>
      <c r="F1847" s="6" t="s">
        <v>1397</v>
      </c>
      <c r="G1847" s="6" t="s">
        <v>1399</v>
      </c>
    </row>
    <row r="1848" spans="1:7" x14ac:dyDescent="0.25">
      <c r="A1848" s="7">
        <v>44036.103290543979</v>
      </c>
      <c r="B1848" s="40" t="s">
        <v>6816</v>
      </c>
      <c r="C1848" s="8">
        <v>40</v>
      </c>
      <c r="D1848" s="12" t="str">
        <f t="shared" si="28"/>
        <v>[40-50 [ ans</v>
      </c>
      <c r="E1848" s="6" t="s">
        <v>6814</v>
      </c>
      <c r="F1848" s="6" t="s">
        <v>1395</v>
      </c>
      <c r="G1848" s="6" t="s">
        <v>1396</v>
      </c>
    </row>
    <row r="1849" spans="1:7" x14ac:dyDescent="0.25">
      <c r="A1849" s="7">
        <v>44036.104549305557</v>
      </c>
      <c r="B1849" s="40" t="s">
        <v>6816</v>
      </c>
      <c r="C1849" s="8">
        <v>29</v>
      </c>
      <c r="D1849" s="12" t="str">
        <f t="shared" si="28"/>
        <v>[20-30[ ans</v>
      </c>
      <c r="E1849" s="6" t="s">
        <v>6814</v>
      </c>
      <c r="F1849" s="6" t="s">
        <v>1395</v>
      </c>
      <c r="G1849" s="6" t="s">
        <v>1396</v>
      </c>
    </row>
    <row r="1850" spans="1:7" x14ac:dyDescent="0.25">
      <c r="A1850" s="7">
        <v>44036.10554877315</v>
      </c>
      <c r="B1850" s="40" t="s">
        <v>6816</v>
      </c>
      <c r="C1850" s="8">
        <v>26</v>
      </c>
      <c r="D1850" s="12" t="str">
        <f t="shared" si="28"/>
        <v>[20-30[ ans</v>
      </c>
      <c r="E1850" s="6" t="s">
        <v>6814</v>
      </c>
      <c r="F1850" s="6" t="s">
        <v>1395</v>
      </c>
      <c r="G1850" s="6" t="s">
        <v>1399</v>
      </c>
    </row>
    <row r="1851" spans="1:7" x14ac:dyDescent="0.25">
      <c r="A1851" s="7">
        <v>44036.106393483795</v>
      </c>
      <c r="B1851" s="40" t="s">
        <v>6816</v>
      </c>
      <c r="C1851" s="8">
        <v>25</v>
      </c>
      <c r="D1851" s="12" t="str">
        <f t="shared" si="28"/>
        <v>[20-30[ ans</v>
      </c>
      <c r="E1851" s="6" t="s">
        <v>6814</v>
      </c>
      <c r="F1851" s="6" t="s">
        <v>1402</v>
      </c>
      <c r="G1851" s="6" t="s">
        <v>1399</v>
      </c>
    </row>
    <row r="1852" spans="1:7" x14ac:dyDescent="0.25">
      <c r="A1852" s="7">
        <v>44036.107222824074</v>
      </c>
      <c r="B1852" s="40" t="s">
        <v>6817</v>
      </c>
      <c r="C1852" s="8">
        <v>35</v>
      </c>
      <c r="D1852" s="12" t="str">
        <f t="shared" si="28"/>
        <v>[30-40[ ans</v>
      </c>
      <c r="E1852" s="6" t="s">
        <v>6814</v>
      </c>
      <c r="F1852" s="6" t="s">
        <v>1395</v>
      </c>
      <c r="G1852" s="6" t="s">
        <v>1396</v>
      </c>
    </row>
    <row r="1853" spans="1:7" x14ac:dyDescent="0.25">
      <c r="A1853" s="7">
        <v>44036.107923483796</v>
      </c>
      <c r="B1853" s="40" t="s">
        <v>6816</v>
      </c>
      <c r="C1853" s="8">
        <v>41</v>
      </c>
      <c r="D1853" s="12" t="str">
        <f t="shared" si="28"/>
        <v>[40-50 [ ans</v>
      </c>
      <c r="E1853" s="6" t="s">
        <v>6814</v>
      </c>
      <c r="F1853" s="6" t="s">
        <v>1395</v>
      </c>
      <c r="G1853" s="6" t="s">
        <v>1399</v>
      </c>
    </row>
    <row r="1854" spans="1:7" x14ac:dyDescent="0.25">
      <c r="A1854" s="7">
        <v>44036.10856090278</v>
      </c>
      <c r="B1854" s="40" t="s">
        <v>6816</v>
      </c>
      <c r="C1854" s="8">
        <v>37</v>
      </c>
      <c r="D1854" s="12" t="str">
        <f t="shared" si="28"/>
        <v>[30-40[ ans</v>
      </c>
      <c r="E1854" s="6" t="s">
        <v>6814</v>
      </c>
      <c r="F1854" s="6" t="s">
        <v>1398</v>
      </c>
      <c r="G1854" s="6" t="s">
        <v>1396</v>
      </c>
    </row>
    <row r="1855" spans="1:7" x14ac:dyDescent="0.25">
      <c r="A1855" s="7">
        <v>44036.110083020831</v>
      </c>
      <c r="B1855" s="40" t="s">
        <v>6816</v>
      </c>
      <c r="C1855" s="8">
        <v>32</v>
      </c>
      <c r="D1855" s="12" t="str">
        <f t="shared" si="28"/>
        <v>[30-40[ ans</v>
      </c>
      <c r="E1855" s="6" t="s">
        <v>6815</v>
      </c>
      <c r="F1855" s="6" t="s">
        <v>1404</v>
      </c>
      <c r="G1855" s="6" t="s">
        <v>1396</v>
      </c>
    </row>
    <row r="1856" spans="1:7" x14ac:dyDescent="0.25">
      <c r="A1856" s="7">
        <v>44036.110848819444</v>
      </c>
      <c r="B1856" s="40" t="s">
        <v>6816</v>
      </c>
      <c r="C1856" s="8">
        <v>32</v>
      </c>
      <c r="D1856" s="12" t="str">
        <f t="shared" si="28"/>
        <v>[30-40[ ans</v>
      </c>
      <c r="E1856" s="6" t="s">
        <v>6814</v>
      </c>
      <c r="F1856" s="6" t="s">
        <v>1397</v>
      </c>
      <c r="G1856" s="6" t="s">
        <v>1396</v>
      </c>
    </row>
    <row r="1857" spans="1:7" x14ac:dyDescent="0.25">
      <c r="A1857" s="7">
        <v>44036.111538020836</v>
      </c>
      <c r="B1857" s="40" t="s">
        <v>6816</v>
      </c>
      <c r="C1857" s="8">
        <v>27</v>
      </c>
      <c r="D1857" s="12" t="str">
        <f t="shared" si="28"/>
        <v>[20-30[ ans</v>
      </c>
      <c r="E1857" s="6" t="s">
        <v>6814</v>
      </c>
      <c r="F1857" s="6" t="s">
        <v>1398</v>
      </c>
      <c r="G1857" s="6" t="s">
        <v>1396</v>
      </c>
    </row>
    <row r="1858" spans="1:7" x14ac:dyDescent="0.25">
      <c r="A1858" s="7">
        <v>44036.112286655094</v>
      </c>
      <c r="B1858" s="40" t="s">
        <v>6816</v>
      </c>
      <c r="C1858" s="8">
        <v>33</v>
      </c>
      <c r="D1858" s="12" t="str">
        <f t="shared" si="28"/>
        <v>[30-40[ ans</v>
      </c>
      <c r="E1858" s="6" t="s">
        <v>6814</v>
      </c>
      <c r="F1858" s="6" t="s">
        <v>1397</v>
      </c>
      <c r="G1858" s="6" t="s">
        <v>1400</v>
      </c>
    </row>
    <row r="1859" spans="1:7" x14ac:dyDescent="0.25">
      <c r="A1859" s="7">
        <v>44036.113467013885</v>
      </c>
      <c r="B1859" s="40" t="s">
        <v>6816</v>
      </c>
      <c r="C1859" s="8">
        <v>32</v>
      </c>
      <c r="D1859" s="12" t="str">
        <f t="shared" ref="D1859:D1901" si="29">IF(C1859&lt;20," &lt; 20 ans", IF(C1859&lt;30,"[20-30[ ans",IF(C1859&lt;40,"[30-40[ ans",IF(C1859&lt;50,"[40-50 [ ans",IF(C1859&lt;60, "[50-60 [ ans","&gt; 60 ans")))))</f>
        <v>[30-40[ ans</v>
      </c>
      <c r="E1859" s="6" t="s">
        <v>6814</v>
      </c>
      <c r="F1859" s="6" t="s">
        <v>1395</v>
      </c>
      <c r="G1859" s="6" t="s">
        <v>1399</v>
      </c>
    </row>
    <row r="1860" spans="1:7" x14ac:dyDescent="0.25">
      <c r="A1860" s="7">
        <v>44036.114119606485</v>
      </c>
      <c r="B1860" s="40" t="s">
        <v>6816</v>
      </c>
      <c r="C1860" s="8">
        <v>43</v>
      </c>
      <c r="D1860" s="12" t="str">
        <f t="shared" si="29"/>
        <v>[40-50 [ ans</v>
      </c>
      <c r="E1860" s="6" t="s">
        <v>6814</v>
      </c>
      <c r="F1860" s="6" t="s">
        <v>1397</v>
      </c>
      <c r="G1860" s="6" t="s">
        <v>1396</v>
      </c>
    </row>
    <row r="1861" spans="1:7" x14ac:dyDescent="0.25">
      <c r="A1861" s="7">
        <v>44036.295950312502</v>
      </c>
      <c r="B1861" s="40" t="s">
        <v>6816</v>
      </c>
      <c r="C1861" s="8">
        <v>32</v>
      </c>
      <c r="D1861" s="12" t="str">
        <f t="shared" si="29"/>
        <v>[30-40[ ans</v>
      </c>
      <c r="E1861" s="6" t="s">
        <v>6814</v>
      </c>
      <c r="F1861" s="6" t="s">
        <v>1398</v>
      </c>
      <c r="G1861" s="6" t="s">
        <v>1396</v>
      </c>
    </row>
    <row r="1862" spans="1:7" x14ac:dyDescent="0.25">
      <c r="A1862" s="7">
        <v>44036.297179398149</v>
      </c>
      <c r="B1862" s="40" t="s">
        <v>6816</v>
      </c>
      <c r="C1862" s="8">
        <v>25</v>
      </c>
      <c r="D1862" s="12" t="str">
        <f t="shared" si="29"/>
        <v>[20-30[ ans</v>
      </c>
      <c r="E1862" s="6" t="s">
        <v>6814</v>
      </c>
      <c r="F1862" s="6" t="s">
        <v>1397</v>
      </c>
      <c r="G1862" s="6" t="s">
        <v>1396</v>
      </c>
    </row>
    <row r="1863" spans="1:7" x14ac:dyDescent="0.25">
      <c r="A1863" s="7">
        <v>44036.29807542824</v>
      </c>
      <c r="B1863" s="40" t="s">
        <v>6816</v>
      </c>
      <c r="C1863" s="8">
        <v>29</v>
      </c>
      <c r="D1863" s="12" t="str">
        <f t="shared" si="29"/>
        <v>[20-30[ ans</v>
      </c>
      <c r="E1863" s="6" t="s">
        <v>6814</v>
      </c>
      <c r="F1863" s="6" t="s">
        <v>1398</v>
      </c>
      <c r="G1863" s="6" t="s">
        <v>1399</v>
      </c>
    </row>
    <row r="1864" spans="1:7" x14ac:dyDescent="0.25">
      <c r="A1864" s="7">
        <v>44036.299193449071</v>
      </c>
      <c r="B1864" s="40" t="s">
        <v>6816</v>
      </c>
      <c r="C1864" s="8">
        <v>22</v>
      </c>
      <c r="D1864" s="12" t="str">
        <f t="shared" si="29"/>
        <v>[20-30[ ans</v>
      </c>
      <c r="E1864" s="6" t="s">
        <v>6814</v>
      </c>
      <c r="F1864" s="6" t="s">
        <v>1397</v>
      </c>
      <c r="G1864" s="6" t="s">
        <v>1408</v>
      </c>
    </row>
    <row r="1865" spans="1:7" x14ac:dyDescent="0.25">
      <c r="A1865" s="7">
        <v>44036.300423506946</v>
      </c>
      <c r="B1865" s="40" t="s">
        <v>6816</v>
      </c>
      <c r="C1865" s="8">
        <v>43</v>
      </c>
      <c r="D1865" s="12" t="str">
        <f t="shared" si="29"/>
        <v>[40-50 [ ans</v>
      </c>
      <c r="E1865" s="6" t="s">
        <v>6814</v>
      </c>
      <c r="F1865" s="6" t="s">
        <v>1397</v>
      </c>
      <c r="G1865" s="6" t="s">
        <v>1408</v>
      </c>
    </row>
    <row r="1866" spans="1:7" x14ac:dyDescent="0.25">
      <c r="A1866" s="7">
        <v>44036.300982928238</v>
      </c>
      <c r="B1866" s="40" t="s">
        <v>6816</v>
      </c>
      <c r="C1866" s="8">
        <v>0</v>
      </c>
      <c r="D1866" s="12" t="str">
        <f t="shared" si="29"/>
        <v xml:space="preserve"> &lt; 20 ans</v>
      </c>
      <c r="E1866" s="6" t="s">
        <v>6814</v>
      </c>
      <c r="F1866" s="6" t="s">
        <v>1395</v>
      </c>
      <c r="G1866" s="6" t="s">
        <v>1396</v>
      </c>
    </row>
    <row r="1867" spans="1:7" x14ac:dyDescent="0.25">
      <c r="A1867" s="7">
        <v>44036.302060416667</v>
      </c>
      <c r="B1867" s="40" t="s">
        <v>6816</v>
      </c>
      <c r="C1867" s="8">
        <v>46</v>
      </c>
      <c r="D1867" s="12" t="str">
        <f t="shared" si="29"/>
        <v>[40-50 [ ans</v>
      </c>
      <c r="E1867" s="6" t="s">
        <v>6814</v>
      </c>
      <c r="F1867" s="6" t="s">
        <v>1398</v>
      </c>
      <c r="G1867" s="6" t="s">
        <v>1396</v>
      </c>
    </row>
    <row r="1868" spans="1:7" x14ac:dyDescent="0.25">
      <c r="A1868" s="7">
        <v>44036.302894108798</v>
      </c>
      <c r="B1868" s="40" t="s">
        <v>6816</v>
      </c>
      <c r="C1868" s="8">
        <v>37</v>
      </c>
      <c r="D1868" s="12" t="str">
        <f t="shared" si="29"/>
        <v>[30-40[ ans</v>
      </c>
      <c r="E1868" s="6" t="s">
        <v>6814</v>
      </c>
      <c r="F1868" s="6" t="s">
        <v>1398</v>
      </c>
      <c r="G1868" s="6" t="s">
        <v>1396</v>
      </c>
    </row>
    <row r="1869" spans="1:7" x14ac:dyDescent="0.25">
      <c r="A1869" s="7">
        <v>44036.304018298615</v>
      </c>
      <c r="B1869" s="40" t="s">
        <v>6816</v>
      </c>
      <c r="C1869" s="8">
        <v>27</v>
      </c>
      <c r="D1869" s="12" t="str">
        <f t="shared" si="29"/>
        <v>[20-30[ ans</v>
      </c>
      <c r="E1869" s="6" t="s">
        <v>6815</v>
      </c>
      <c r="F1869" s="6" t="s">
        <v>1395</v>
      </c>
      <c r="G1869" s="6" t="s">
        <v>1396</v>
      </c>
    </row>
    <row r="1870" spans="1:7" x14ac:dyDescent="0.25">
      <c r="A1870" s="7">
        <v>44036.304990023149</v>
      </c>
      <c r="B1870" s="40" t="s">
        <v>6816</v>
      </c>
      <c r="C1870" s="8">
        <v>28</v>
      </c>
      <c r="D1870" s="12" t="str">
        <f t="shared" si="29"/>
        <v>[20-30[ ans</v>
      </c>
      <c r="E1870" s="6" t="s">
        <v>6815</v>
      </c>
      <c r="F1870" s="6" t="s">
        <v>1398</v>
      </c>
      <c r="G1870" s="6" t="s">
        <v>1396</v>
      </c>
    </row>
    <row r="1871" spans="1:7" x14ac:dyDescent="0.25">
      <c r="A1871" s="7">
        <v>44036.305765127312</v>
      </c>
      <c r="B1871" s="40" t="s">
        <v>6816</v>
      </c>
      <c r="C1871" s="8">
        <v>22</v>
      </c>
      <c r="D1871" s="12" t="str">
        <f t="shared" si="29"/>
        <v>[20-30[ ans</v>
      </c>
      <c r="E1871" s="6" t="s">
        <v>6814</v>
      </c>
      <c r="F1871" s="6" t="s">
        <v>1395</v>
      </c>
      <c r="G1871" s="6" t="s">
        <v>1396</v>
      </c>
    </row>
    <row r="1872" spans="1:7" x14ac:dyDescent="0.25">
      <c r="A1872" s="7">
        <v>44036.306431400459</v>
      </c>
      <c r="B1872" s="40" t="s">
        <v>6816</v>
      </c>
      <c r="C1872" s="8">
        <v>25</v>
      </c>
      <c r="D1872" s="12" t="str">
        <f t="shared" si="29"/>
        <v>[20-30[ ans</v>
      </c>
      <c r="E1872" s="6" t="s">
        <v>6814</v>
      </c>
      <c r="F1872" s="6" t="s">
        <v>1395</v>
      </c>
      <c r="G1872" s="6" t="s">
        <v>1396</v>
      </c>
    </row>
    <row r="1873" spans="1:7" x14ac:dyDescent="0.25">
      <c r="A1873" s="7">
        <v>44036.307323159723</v>
      </c>
      <c r="B1873" s="40" t="s">
        <v>6816</v>
      </c>
      <c r="C1873" s="8">
        <v>29</v>
      </c>
      <c r="D1873" s="12" t="str">
        <f t="shared" si="29"/>
        <v>[20-30[ ans</v>
      </c>
      <c r="E1873" s="6" t="s">
        <v>6814</v>
      </c>
      <c r="F1873" s="6" t="s">
        <v>1397</v>
      </c>
      <c r="G1873" s="6" t="s">
        <v>1396</v>
      </c>
    </row>
    <row r="1874" spans="1:7" x14ac:dyDescent="0.25">
      <c r="A1874" s="7">
        <v>44036.308187337963</v>
      </c>
      <c r="B1874" s="40" t="s">
        <v>6816</v>
      </c>
      <c r="C1874" s="8">
        <v>20</v>
      </c>
      <c r="D1874" s="12" t="str">
        <f t="shared" si="29"/>
        <v>[20-30[ ans</v>
      </c>
      <c r="E1874" s="6" t="s">
        <v>6814</v>
      </c>
      <c r="F1874" s="6" t="s">
        <v>1397</v>
      </c>
      <c r="G1874" s="6" t="s">
        <v>1396</v>
      </c>
    </row>
    <row r="1875" spans="1:7" x14ac:dyDescent="0.25">
      <c r="A1875" s="7">
        <v>44036.308899143522</v>
      </c>
      <c r="B1875" s="40" t="s">
        <v>6816</v>
      </c>
      <c r="C1875" s="8">
        <v>25</v>
      </c>
      <c r="D1875" s="12" t="str">
        <f t="shared" si="29"/>
        <v>[20-30[ ans</v>
      </c>
      <c r="E1875" s="6" t="s">
        <v>6814</v>
      </c>
      <c r="F1875" s="6" t="s">
        <v>1397</v>
      </c>
      <c r="G1875" s="6" t="s">
        <v>1396</v>
      </c>
    </row>
    <row r="1876" spans="1:7" x14ac:dyDescent="0.25">
      <c r="A1876" s="7">
        <v>44036.309956053243</v>
      </c>
      <c r="B1876" s="40" t="s">
        <v>6816</v>
      </c>
      <c r="C1876" s="8">
        <v>28</v>
      </c>
      <c r="D1876" s="12" t="str">
        <f t="shared" si="29"/>
        <v>[20-30[ ans</v>
      </c>
      <c r="E1876" s="6" t="s">
        <v>6814</v>
      </c>
      <c r="F1876" s="6" t="s">
        <v>1398</v>
      </c>
      <c r="G1876" s="6" t="s">
        <v>1396</v>
      </c>
    </row>
    <row r="1877" spans="1:7" x14ac:dyDescent="0.25">
      <c r="A1877" s="7">
        <v>44036.310788275463</v>
      </c>
      <c r="B1877" s="40" t="s">
        <v>6816</v>
      </c>
      <c r="C1877" s="8">
        <v>47</v>
      </c>
      <c r="D1877" s="12" t="str">
        <f t="shared" si="29"/>
        <v>[40-50 [ ans</v>
      </c>
      <c r="E1877" s="6" t="s">
        <v>6814</v>
      </c>
      <c r="F1877" s="6" t="s">
        <v>1397</v>
      </c>
      <c r="G1877" s="6" t="s">
        <v>1399</v>
      </c>
    </row>
    <row r="1878" spans="1:7" x14ac:dyDescent="0.25">
      <c r="A1878" s="7">
        <v>44036.311682650463</v>
      </c>
      <c r="B1878" s="40" t="s">
        <v>6816</v>
      </c>
      <c r="C1878" s="8">
        <v>39</v>
      </c>
      <c r="D1878" s="12" t="str">
        <f t="shared" si="29"/>
        <v>[30-40[ ans</v>
      </c>
      <c r="E1878" s="6" t="s">
        <v>6814</v>
      </c>
      <c r="F1878" s="6" t="s">
        <v>1397</v>
      </c>
      <c r="G1878" s="6" t="s">
        <v>1396</v>
      </c>
    </row>
    <row r="1879" spans="1:7" x14ac:dyDescent="0.25">
      <c r="A1879" s="7">
        <v>44036.312778344909</v>
      </c>
      <c r="B1879" s="40" t="s">
        <v>6816</v>
      </c>
      <c r="C1879" s="8">
        <v>36</v>
      </c>
      <c r="D1879" s="12" t="str">
        <f t="shared" si="29"/>
        <v>[30-40[ ans</v>
      </c>
      <c r="E1879" s="6" t="s">
        <v>6814</v>
      </c>
      <c r="F1879" s="6" t="s">
        <v>1397</v>
      </c>
      <c r="G1879" s="6" t="s">
        <v>1396</v>
      </c>
    </row>
    <row r="1880" spans="1:7" x14ac:dyDescent="0.25">
      <c r="A1880" s="7">
        <v>44036.313530115745</v>
      </c>
      <c r="B1880" s="40" t="s">
        <v>6816</v>
      </c>
      <c r="C1880" s="8">
        <v>19</v>
      </c>
      <c r="D1880" s="12" t="str">
        <f t="shared" si="29"/>
        <v xml:space="preserve"> &lt; 20 ans</v>
      </c>
      <c r="E1880" s="6" t="s">
        <v>6814</v>
      </c>
      <c r="F1880" s="6" t="s">
        <v>1411</v>
      </c>
      <c r="G1880" s="6" t="s">
        <v>1399</v>
      </c>
    </row>
    <row r="1881" spans="1:7" x14ac:dyDescent="0.25">
      <c r="A1881" s="7">
        <v>44036.314308819448</v>
      </c>
      <c r="B1881" s="40" t="s">
        <v>6816</v>
      </c>
      <c r="C1881" s="8">
        <v>19</v>
      </c>
      <c r="D1881" s="12" t="str">
        <f t="shared" si="29"/>
        <v xml:space="preserve"> &lt; 20 ans</v>
      </c>
      <c r="E1881" s="6" t="s">
        <v>6814</v>
      </c>
      <c r="F1881" s="6" t="s">
        <v>1395</v>
      </c>
      <c r="G1881" s="6" t="s">
        <v>1399</v>
      </c>
    </row>
    <row r="1882" spans="1:7" x14ac:dyDescent="0.25">
      <c r="A1882" s="7">
        <v>44036.315153680553</v>
      </c>
      <c r="B1882" s="40" t="s">
        <v>6816</v>
      </c>
      <c r="C1882" s="8">
        <v>43</v>
      </c>
      <c r="D1882" s="12" t="str">
        <f t="shared" si="29"/>
        <v>[40-50 [ ans</v>
      </c>
      <c r="E1882" s="6" t="s">
        <v>6814</v>
      </c>
      <c r="F1882" s="6" t="s">
        <v>1402</v>
      </c>
      <c r="G1882" s="6" t="s">
        <v>1399</v>
      </c>
    </row>
    <row r="1883" spans="1:7" x14ac:dyDescent="0.25">
      <c r="A1883" s="7">
        <v>44036.316039282407</v>
      </c>
      <c r="B1883" s="40" t="s">
        <v>6816</v>
      </c>
      <c r="C1883" s="8">
        <v>34</v>
      </c>
      <c r="D1883" s="12" t="str">
        <f t="shared" si="29"/>
        <v>[30-40[ ans</v>
      </c>
      <c r="E1883" s="6" t="s">
        <v>6814</v>
      </c>
      <c r="F1883" s="6" t="s">
        <v>1397</v>
      </c>
      <c r="G1883" s="6" t="s">
        <v>1400</v>
      </c>
    </row>
    <row r="1884" spans="1:7" x14ac:dyDescent="0.25">
      <c r="A1884" s="7">
        <v>44036.316897094905</v>
      </c>
      <c r="B1884" s="40" t="s">
        <v>6816</v>
      </c>
      <c r="C1884" s="8">
        <v>41</v>
      </c>
      <c r="D1884" s="12" t="str">
        <f t="shared" si="29"/>
        <v>[40-50 [ ans</v>
      </c>
      <c r="E1884" s="6" t="s">
        <v>6814</v>
      </c>
      <c r="F1884" s="6" t="s">
        <v>1402</v>
      </c>
      <c r="G1884" s="6" t="s">
        <v>1400</v>
      </c>
    </row>
    <row r="1885" spans="1:7" x14ac:dyDescent="0.25">
      <c r="A1885" s="7">
        <v>44036.318506365744</v>
      </c>
      <c r="B1885" s="40" t="s">
        <v>6817</v>
      </c>
      <c r="C1885" s="8">
        <v>35</v>
      </c>
      <c r="D1885" s="12" t="str">
        <f t="shared" si="29"/>
        <v>[30-40[ ans</v>
      </c>
      <c r="E1885" s="6" t="s">
        <v>6814</v>
      </c>
      <c r="F1885" s="6" t="s">
        <v>1395</v>
      </c>
      <c r="G1885" s="6" t="s">
        <v>1396</v>
      </c>
    </row>
    <row r="1886" spans="1:7" x14ac:dyDescent="0.25">
      <c r="A1886" s="7">
        <v>44036.319528726854</v>
      </c>
      <c r="B1886" s="40" t="s">
        <v>6816</v>
      </c>
      <c r="C1886" s="8">
        <v>24</v>
      </c>
      <c r="D1886" s="12" t="str">
        <f t="shared" si="29"/>
        <v>[20-30[ ans</v>
      </c>
      <c r="E1886" s="6" t="s">
        <v>6814</v>
      </c>
      <c r="F1886" s="6" t="s">
        <v>1395</v>
      </c>
      <c r="G1886" s="6" t="s">
        <v>1396</v>
      </c>
    </row>
    <row r="1887" spans="1:7" x14ac:dyDescent="0.25">
      <c r="A1887" s="7">
        <v>44036.320303437504</v>
      </c>
      <c r="B1887" s="40" t="s">
        <v>6816</v>
      </c>
      <c r="C1887" s="8">
        <v>42</v>
      </c>
      <c r="D1887" s="12" t="str">
        <f t="shared" si="29"/>
        <v>[40-50 [ ans</v>
      </c>
      <c r="E1887" s="6" t="s">
        <v>6814</v>
      </c>
      <c r="F1887" s="6" t="s">
        <v>1397</v>
      </c>
      <c r="G1887" s="6" t="s">
        <v>1396</v>
      </c>
    </row>
    <row r="1888" spans="1:7" x14ac:dyDescent="0.25">
      <c r="A1888" s="7">
        <v>44036.321166805559</v>
      </c>
      <c r="B1888" s="40" t="s">
        <v>6817</v>
      </c>
      <c r="C1888" s="8">
        <v>30</v>
      </c>
      <c r="D1888" s="12" t="str">
        <f t="shared" si="29"/>
        <v>[30-40[ ans</v>
      </c>
      <c r="E1888" s="6" t="s">
        <v>6814</v>
      </c>
      <c r="F1888" s="6" t="s">
        <v>1397</v>
      </c>
      <c r="G1888" s="6" t="s">
        <v>1396</v>
      </c>
    </row>
    <row r="1889" spans="1:7" x14ac:dyDescent="0.25">
      <c r="A1889" s="7">
        <v>44036.321914490742</v>
      </c>
      <c r="B1889" s="40" t="s">
        <v>6816</v>
      </c>
      <c r="C1889" s="8">
        <v>33</v>
      </c>
      <c r="D1889" s="12" t="str">
        <f t="shared" si="29"/>
        <v>[30-40[ ans</v>
      </c>
      <c r="E1889" s="6" t="s">
        <v>6814</v>
      </c>
      <c r="F1889" s="6" t="s">
        <v>1404</v>
      </c>
      <c r="G1889" s="6" t="s">
        <v>1396</v>
      </c>
    </row>
    <row r="1890" spans="1:7" x14ac:dyDescent="0.25">
      <c r="A1890" s="7">
        <v>44036.322861284723</v>
      </c>
      <c r="B1890" s="40" t="s">
        <v>6816</v>
      </c>
      <c r="C1890" s="8">
        <v>33</v>
      </c>
      <c r="D1890" s="12" t="str">
        <f t="shared" si="29"/>
        <v>[30-40[ ans</v>
      </c>
      <c r="E1890" s="6" t="s">
        <v>6814</v>
      </c>
      <c r="F1890" s="6" t="s">
        <v>1395</v>
      </c>
      <c r="G1890" s="6" t="s">
        <v>1396</v>
      </c>
    </row>
    <row r="1891" spans="1:7" x14ac:dyDescent="0.25">
      <c r="A1891" s="7">
        <v>44036.323632037034</v>
      </c>
      <c r="B1891" s="40" t="s">
        <v>6816</v>
      </c>
      <c r="C1891" s="8">
        <v>25</v>
      </c>
      <c r="D1891" s="12" t="str">
        <f t="shared" si="29"/>
        <v>[20-30[ ans</v>
      </c>
      <c r="E1891" s="6" t="s">
        <v>6814</v>
      </c>
      <c r="F1891" s="6" t="s">
        <v>1397</v>
      </c>
      <c r="G1891" s="6" t="s">
        <v>1396</v>
      </c>
    </row>
    <row r="1892" spans="1:7" x14ac:dyDescent="0.25">
      <c r="A1892" s="7">
        <v>44036.324411493057</v>
      </c>
      <c r="B1892" s="40" t="s">
        <v>6816</v>
      </c>
      <c r="C1892" s="8">
        <v>24</v>
      </c>
      <c r="D1892" s="12" t="str">
        <f t="shared" si="29"/>
        <v>[20-30[ ans</v>
      </c>
      <c r="E1892" s="6" t="s">
        <v>6814</v>
      </c>
      <c r="F1892" s="6" t="s">
        <v>1397</v>
      </c>
      <c r="G1892" s="6" t="s">
        <v>1396</v>
      </c>
    </row>
    <row r="1893" spans="1:7" x14ac:dyDescent="0.25">
      <c r="A1893" s="7">
        <v>44036.325413148152</v>
      </c>
      <c r="B1893" s="40" t="s">
        <v>6816</v>
      </c>
      <c r="C1893" s="8">
        <v>36</v>
      </c>
      <c r="D1893" s="12" t="str">
        <f t="shared" si="29"/>
        <v>[30-40[ ans</v>
      </c>
      <c r="E1893" s="6" t="s">
        <v>6814</v>
      </c>
      <c r="F1893" s="6" t="s">
        <v>1397</v>
      </c>
      <c r="G1893" s="6" t="s">
        <v>1396</v>
      </c>
    </row>
    <row r="1894" spans="1:7" x14ac:dyDescent="0.25">
      <c r="A1894" s="7">
        <v>44036.326159699078</v>
      </c>
      <c r="B1894" s="40" t="s">
        <v>6816</v>
      </c>
      <c r="C1894" s="8">
        <v>27</v>
      </c>
      <c r="D1894" s="12" t="str">
        <f t="shared" si="29"/>
        <v>[20-30[ ans</v>
      </c>
      <c r="E1894" s="6" t="s">
        <v>6814</v>
      </c>
      <c r="F1894" s="6" t="s">
        <v>1398</v>
      </c>
      <c r="G1894" s="6" t="s">
        <v>1399</v>
      </c>
    </row>
    <row r="1895" spans="1:7" x14ac:dyDescent="0.25">
      <c r="A1895" s="7">
        <v>44036.326906944443</v>
      </c>
      <c r="B1895" s="40" t="s">
        <v>6816</v>
      </c>
      <c r="C1895" s="8">
        <v>37</v>
      </c>
      <c r="D1895" s="12" t="str">
        <f t="shared" si="29"/>
        <v>[30-40[ ans</v>
      </c>
      <c r="E1895" s="6" t="s">
        <v>6814</v>
      </c>
      <c r="F1895" s="6" t="s">
        <v>1395</v>
      </c>
      <c r="G1895" s="6" t="s">
        <v>1399</v>
      </c>
    </row>
    <row r="1896" spans="1:7" x14ac:dyDescent="0.25">
      <c r="A1896" s="7">
        <v>44036.327549861111</v>
      </c>
      <c r="B1896" s="40" t="s">
        <v>6817</v>
      </c>
      <c r="C1896" s="8">
        <v>22</v>
      </c>
      <c r="D1896" s="12" t="str">
        <f t="shared" si="29"/>
        <v>[20-30[ ans</v>
      </c>
      <c r="E1896" s="6" t="s">
        <v>6814</v>
      </c>
      <c r="F1896" s="6" t="s">
        <v>1404</v>
      </c>
      <c r="G1896" s="6" t="s">
        <v>1396</v>
      </c>
    </row>
    <row r="1897" spans="1:7" x14ac:dyDescent="0.25">
      <c r="A1897" s="7">
        <v>44036.328656782411</v>
      </c>
      <c r="B1897" s="40" t="s">
        <v>6816</v>
      </c>
      <c r="C1897" s="8">
        <v>29</v>
      </c>
      <c r="D1897" s="12" t="str">
        <f t="shared" si="29"/>
        <v>[20-30[ ans</v>
      </c>
      <c r="E1897" s="6" t="s">
        <v>6814</v>
      </c>
      <c r="F1897" s="6" t="s">
        <v>1404</v>
      </c>
      <c r="G1897" s="6" t="s">
        <v>1396</v>
      </c>
    </row>
    <row r="1898" spans="1:7" x14ac:dyDescent="0.25">
      <c r="A1898" s="7">
        <v>44036.329349687498</v>
      </c>
      <c r="B1898" s="40" t="s">
        <v>6816</v>
      </c>
      <c r="C1898" s="8">
        <v>35</v>
      </c>
      <c r="D1898" s="12" t="str">
        <f t="shared" si="29"/>
        <v>[30-40[ ans</v>
      </c>
      <c r="E1898" s="6" t="s">
        <v>6814</v>
      </c>
      <c r="F1898" s="6" t="s">
        <v>1404</v>
      </c>
      <c r="G1898" s="6" t="s">
        <v>1396</v>
      </c>
    </row>
    <row r="1899" spans="1:7" x14ac:dyDescent="0.25">
      <c r="A1899" s="7">
        <v>44036.329983379634</v>
      </c>
      <c r="B1899" s="40" t="s">
        <v>6816</v>
      </c>
      <c r="C1899" s="8">
        <v>21</v>
      </c>
      <c r="D1899" s="12" t="str">
        <f t="shared" si="29"/>
        <v>[20-30[ ans</v>
      </c>
      <c r="E1899" s="6" t="s">
        <v>6814</v>
      </c>
      <c r="F1899" s="6" t="s">
        <v>1398</v>
      </c>
      <c r="G1899" s="6" t="s">
        <v>1396</v>
      </c>
    </row>
    <row r="1900" spans="1:7" x14ac:dyDescent="0.25">
      <c r="A1900" s="7">
        <v>44036.330970243056</v>
      </c>
      <c r="B1900" s="40" t="s">
        <v>6817</v>
      </c>
      <c r="C1900" s="8">
        <v>19</v>
      </c>
      <c r="D1900" s="12" t="str">
        <f t="shared" si="29"/>
        <v xml:space="preserve"> &lt; 20 ans</v>
      </c>
      <c r="E1900" s="6" t="s">
        <v>6814</v>
      </c>
      <c r="F1900" s="6" t="s">
        <v>1397</v>
      </c>
      <c r="G1900" s="6" t="s">
        <v>1399</v>
      </c>
    </row>
    <row r="1901" spans="1:7" x14ac:dyDescent="0.25">
      <c r="A1901" s="7">
        <v>44036.331870150461</v>
      </c>
      <c r="B1901" s="40" t="s">
        <v>6816</v>
      </c>
      <c r="C1901" s="8">
        <v>32</v>
      </c>
      <c r="D1901" s="12" t="str">
        <f t="shared" si="29"/>
        <v>[30-40[ ans</v>
      </c>
      <c r="E1901" s="6" t="s">
        <v>6814</v>
      </c>
      <c r="F1901" s="6" t="s">
        <v>1397</v>
      </c>
      <c r="G1901" s="6" t="s">
        <v>1400</v>
      </c>
    </row>
  </sheetData>
  <autoFilter ref="A1:G1901" xr:uid="{00000000-0001-0000-01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36010-9AAE-46E0-8797-119DFFFD1EE3}">
  <sheetPr codeName="Feuil9">
    <outlinePr summaryBelow="0" summaryRight="0"/>
  </sheetPr>
  <dimension ref="A1:AX1916"/>
  <sheetViews>
    <sheetView topLeftCell="K1" zoomScaleNormal="100" workbookViewId="0">
      <pane ySplit="1" topLeftCell="A2" activePane="bottomLeft" state="frozen"/>
      <selection pane="bottomLeft" activeCell="L20" sqref="L20"/>
    </sheetView>
  </sheetViews>
  <sheetFormatPr baseColWidth="10" defaultColWidth="12.5703125" defaultRowHeight="15" customHeight="1" x14ac:dyDescent="0.2"/>
  <cols>
    <col min="2" max="3" width="18.85546875" style="20" customWidth="1"/>
    <col min="4" max="20" width="18.85546875" customWidth="1"/>
    <col min="21" max="22" width="18.85546875" style="20" customWidth="1"/>
    <col min="23" max="23" width="18.85546875" customWidth="1"/>
    <col min="24" max="24" width="39.7109375" customWidth="1"/>
    <col min="25" max="25" width="18.85546875" customWidth="1"/>
    <col min="26" max="27" width="16.140625" customWidth="1"/>
    <col min="28" max="50" width="18.85546875" customWidth="1"/>
  </cols>
  <sheetData>
    <row r="1" spans="1:50" ht="15.75" customHeight="1" x14ac:dyDescent="0.2">
      <c r="A1" t="s">
        <v>5957</v>
      </c>
      <c r="B1" s="1" t="s">
        <v>5968</v>
      </c>
      <c r="C1" s="1" t="s">
        <v>5969</v>
      </c>
      <c r="D1" s="1" t="s">
        <v>5970</v>
      </c>
      <c r="E1" s="1" t="s">
        <v>1419</v>
      </c>
      <c r="F1" s="1" t="s">
        <v>3</v>
      </c>
      <c r="G1" s="1" t="s">
        <v>4</v>
      </c>
      <c r="H1" s="1" t="s">
        <v>5</v>
      </c>
      <c r="I1" s="1" t="s">
        <v>5971</v>
      </c>
      <c r="J1" s="1" t="s">
        <v>7</v>
      </c>
      <c r="K1" s="1" t="s">
        <v>5972</v>
      </c>
      <c r="L1" s="1" t="s">
        <v>5490</v>
      </c>
      <c r="M1" s="1" t="s">
        <v>5973</v>
      </c>
      <c r="N1" s="1" t="s">
        <v>5767</v>
      </c>
      <c r="O1" s="1" t="s">
        <v>5768</v>
      </c>
      <c r="P1" s="1" t="s">
        <v>5500</v>
      </c>
      <c r="Q1" s="1" t="s">
        <v>5493</v>
      </c>
      <c r="R1" s="1" t="s">
        <v>10</v>
      </c>
      <c r="S1" s="1" t="s">
        <v>11</v>
      </c>
      <c r="T1" s="1" t="s">
        <v>5977</v>
      </c>
      <c r="U1" s="1" t="s">
        <v>5974</v>
      </c>
      <c r="V1" s="1" t="s">
        <v>5975</v>
      </c>
      <c r="W1" s="1" t="s">
        <v>5976</v>
      </c>
      <c r="X1" s="1" t="s">
        <v>15</v>
      </c>
      <c r="Y1" s="1" t="s">
        <v>5533</v>
      </c>
      <c r="Z1" s="1" t="s">
        <v>5534</v>
      </c>
      <c r="AA1" s="1" t="s">
        <v>5967</v>
      </c>
      <c r="AB1" s="1" t="s">
        <v>16</v>
      </c>
      <c r="AC1" s="1" t="s">
        <v>17</v>
      </c>
      <c r="AD1" s="1" t="s">
        <v>18</v>
      </c>
      <c r="AE1" s="1" t="s">
        <v>19</v>
      </c>
      <c r="AF1" s="1" t="s">
        <v>20</v>
      </c>
      <c r="AG1" s="1" t="s">
        <v>21</v>
      </c>
      <c r="AH1" s="1" t="s">
        <v>22</v>
      </c>
      <c r="AI1" s="1" t="s">
        <v>23</v>
      </c>
      <c r="AJ1" s="1" t="s">
        <v>24</v>
      </c>
      <c r="AK1" s="1" t="s">
        <v>25</v>
      </c>
      <c r="AL1" s="1" t="s">
        <v>26</v>
      </c>
      <c r="AM1" s="1" t="s">
        <v>27</v>
      </c>
      <c r="AN1" s="1" t="s">
        <v>28</v>
      </c>
      <c r="AO1" s="1" t="s">
        <v>29</v>
      </c>
      <c r="AP1" s="1" t="s">
        <v>30</v>
      </c>
      <c r="AQ1" s="1" t="s">
        <v>31</v>
      </c>
      <c r="AR1" s="1" t="s">
        <v>32</v>
      </c>
      <c r="AS1" s="1" t="s">
        <v>33</v>
      </c>
      <c r="AT1" s="1" t="s">
        <v>34</v>
      </c>
      <c r="AU1" s="1" t="s">
        <v>35</v>
      </c>
      <c r="AV1" s="1" t="s">
        <v>36</v>
      </c>
      <c r="AW1" s="1" t="s">
        <v>37</v>
      </c>
      <c r="AX1" s="1" t="s">
        <v>38</v>
      </c>
    </row>
    <row r="2" spans="1:50" ht="15.75" customHeight="1" x14ac:dyDescent="0.2">
      <c r="A2" t="str">
        <f>D2&amp;F2&amp;I2&amp;J2&amp;K2&amp;M2&amp;R2&amp;S2&amp;T2&amp;X2</f>
        <v>Pas PréciséHommeCélibataireChaudronnier Douala 3LogbabaCamerounaisePas PréciséOuiEligible</v>
      </c>
      <c r="B2" s="17">
        <v>43452</v>
      </c>
      <c r="C2" s="17">
        <v>36404</v>
      </c>
      <c r="D2" s="3" t="s">
        <v>39</v>
      </c>
      <c r="E2" s="21">
        <v>26</v>
      </c>
      <c r="F2" s="3" t="s">
        <v>40</v>
      </c>
      <c r="G2" s="4"/>
      <c r="H2" s="4"/>
      <c r="I2" s="3" t="s">
        <v>41</v>
      </c>
      <c r="J2" s="3" t="s">
        <v>42</v>
      </c>
      <c r="K2" s="3" t="s">
        <v>43</v>
      </c>
      <c r="L2" s="3" t="s">
        <v>135</v>
      </c>
      <c r="M2" s="3" t="s">
        <v>271</v>
      </c>
      <c r="N2" s="3" t="str">
        <f>VLOOKUP(M2,TAF!$D$1:$H$462,2,0)</f>
        <v>Logbaba</v>
      </c>
      <c r="O2" s="3" t="str">
        <f>VLOOKUP(M2,TAF!$D$1:$H$462,3,0)</f>
        <v>Douala 3</v>
      </c>
      <c r="P2" s="3" t="str">
        <f>VLOOKUP(M2,TAF!$D$1:$H$462,4,0)</f>
        <v>4.043213985193655</v>
      </c>
      <c r="Q2" s="3" t="str">
        <f>VLOOKUP(M2,TAF!$D$1:$H$462,5,0)</f>
        <v xml:space="preserve"> 9.7617599423344</v>
      </c>
      <c r="R2" s="3" t="s">
        <v>45</v>
      </c>
      <c r="S2" s="3" t="s">
        <v>39</v>
      </c>
      <c r="T2" s="3" t="s">
        <v>46</v>
      </c>
      <c r="U2" s="17">
        <v>42736</v>
      </c>
      <c r="V2" s="3" t="str">
        <f>IF((B2-U2&lt;=365)*(B2-U2&gt;0),INT(12*(B2-U2)/365) &amp; " Mois",(YEAR(B2)-YEAR(U2)) &amp; " an (s)")</f>
        <v>1 an (s)</v>
      </c>
      <c r="W2" s="4"/>
      <c r="X2" s="3" t="s">
        <v>47</v>
      </c>
      <c r="Y2" s="3">
        <v>0</v>
      </c>
      <c r="Z2" s="3"/>
      <c r="AA2" s="3" t="str">
        <f>AL2&amp;","&amp;AX2</f>
        <v>,</v>
      </c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</row>
    <row r="3" spans="1:50" ht="15.75" customHeight="1" x14ac:dyDescent="0.2">
      <c r="A3" t="str">
        <f t="shared" ref="A3:A66" si="0">D3&amp;F3&amp;I3&amp;J3&amp;K3&amp;M3&amp;R3&amp;S3&amp;T3&amp;X3</f>
        <v>UniversitaireHommeMarié (e)Secrétaire comptableDouala (Non précisé )NDOGPASSI 2CamerounaiseChretien (Ne de nouveau)OuiEligible</v>
      </c>
      <c r="B3" s="17">
        <v>43453</v>
      </c>
      <c r="C3" s="17">
        <v>28525</v>
      </c>
      <c r="D3" s="3" t="s">
        <v>48</v>
      </c>
      <c r="E3" s="21">
        <v>47</v>
      </c>
      <c r="F3" s="3" t="s">
        <v>40</v>
      </c>
      <c r="G3" s="4"/>
      <c r="H3" s="4"/>
      <c r="I3" s="3" t="s">
        <v>49</v>
      </c>
      <c r="J3" s="3" t="s">
        <v>50</v>
      </c>
      <c r="K3" s="3" t="s">
        <v>51</v>
      </c>
      <c r="L3" s="3" t="s">
        <v>135</v>
      </c>
      <c r="M3" s="3" t="s">
        <v>52</v>
      </c>
      <c r="N3" s="3" t="str">
        <f>VLOOKUP(M3,TAF!$D$1:$H$462,2,0)</f>
        <v>Ndogpassi</v>
      </c>
      <c r="O3" s="3" t="str">
        <f>VLOOKUP(M3,TAF!$D$1:$H$462,3,0)</f>
        <v>Douala 3</v>
      </c>
      <c r="P3" s="3" t="str">
        <f>VLOOKUP(M3,TAF!$D$1:$H$462,4,0)</f>
        <v>4.017345191745835</v>
      </c>
      <c r="Q3" s="3" t="str">
        <f>VLOOKUP(M3,TAF!$D$1:$H$462,5,0)</f>
        <v xml:space="preserve"> 9.776376922998338</v>
      </c>
      <c r="R3" s="3" t="s">
        <v>45</v>
      </c>
      <c r="S3" s="3" t="s">
        <v>53</v>
      </c>
      <c r="T3" s="3" t="s">
        <v>46</v>
      </c>
      <c r="U3" s="17">
        <v>43522</v>
      </c>
      <c r="V3" s="3"/>
      <c r="W3" s="4"/>
      <c r="X3" s="3" t="s">
        <v>47</v>
      </c>
      <c r="Y3" s="3">
        <v>0</v>
      </c>
      <c r="Z3" s="3"/>
      <c r="AA3" s="3" t="str">
        <f t="shared" ref="AA3:AA66" si="1">AL3&amp;","&amp;AX3</f>
        <v>,</v>
      </c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</row>
    <row r="4" spans="1:50" ht="15.75" customHeight="1" x14ac:dyDescent="0.2">
      <c r="A4" t="str">
        <f t="shared" si="0"/>
        <v>SecondaireFemmeMarié (e)Commerçant (e)Douala (Non précisé )DakarCamerounaiseChretien (Catholique)OuiEligible</v>
      </c>
      <c r="B4" s="17">
        <v>43454</v>
      </c>
      <c r="C4" s="17">
        <v>28484</v>
      </c>
      <c r="D4" s="3" t="s">
        <v>54</v>
      </c>
      <c r="E4" s="21">
        <v>48</v>
      </c>
      <c r="F4" s="3" t="s">
        <v>55</v>
      </c>
      <c r="G4" s="4"/>
      <c r="H4" s="4"/>
      <c r="I4" s="3" t="s">
        <v>49</v>
      </c>
      <c r="J4" s="3" t="s">
        <v>56</v>
      </c>
      <c r="K4" s="3" t="s">
        <v>51</v>
      </c>
      <c r="L4" s="3" t="s">
        <v>135</v>
      </c>
      <c r="M4" s="3" t="s">
        <v>57</v>
      </c>
      <c r="N4" s="3" t="str">
        <f>VLOOKUP(M4,TAF!$D$1:$H$462,2,0)</f>
        <v>Dakar</v>
      </c>
      <c r="O4" s="3" t="str">
        <f>VLOOKUP(M4,TAF!$D$1:$H$462,3,0)</f>
        <v>Douala 3</v>
      </c>
      <c r="P4" s="3" t="str">
        <f>VLOOKUP(M4,TAF!$D$1:$H$462,4,0)</f>
        <v>4.035062570011498</v>
      </c>
      <c r="Q4" s="3" t="str">
        <f>VLOOKUP(M4,TAF!$D$1:$H$462,5,0)</f>
        <v xml:space="preserve"> 9.77861378055322</v>
      </c>
      <c r="R4" s="3" t="s">
        <v>45</v>
      </c>
      <c r="S4" s="3" t="s">
        <v>58</v>
      </c>
      <c r="T4" s="3" t="s">
        <v>46</v>
      </c>
      <c r="U4" s="17">
        <v>39814</v>
      </c>
      <c r="V4" s="3" t="str">
        <f>IF((B4-U4&lt;=365)*(B4-U4&gt;0),INT(12*(B4-U4)/365) &amp; " Mois",(YEAR(B4)-YEAR(U4)) &amp; " an (s)")</f>
        <v>9 an (s)</v>
      </c>
      <c r="W4" s="4"/>
      <c r="X4" s="3" t="s">
        <v>47</v>
      </c>
      <c r="Y4" s="3">
        <v>0</v>
      </c>
      <c r="Z4" s="3"/>
      <c r="AA4" s="3" t="str">
        <f t="shared" si="1"/>
        <v>,</v>
      </c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</row>
    <row r="5" spans="1:50" ht="15.75" customHeight="1" x14ac:dyDescent="0.2">
      <c r="A5" t="str">
        <f t="shared" si="0"/>
        <v>SecondaireHommeCélibataireHomme d’affaireDouala 5NGANGUECamerounaisePas PréciséNonEligible</v>
      </c>
      <c r="B5" s="17">
        <v>43455</v>
      </c>
      <c r="C5" s="17">
        <v>31449</v>
      </c>
      <c r="D5" s="3" t="s">
        <v>54</v>
      </c>
      <c r="E5" s="21">
        <v>39</v>
      </c>
      <c r="F5" s="3" t="s">
        <v>40</v>
      </c>
      <c r="G5" s="4"/>
      <c r="H5" s="4"/>
      <c r="I5" s="3" t="s">
        <v>41</v>
      </c>
      <c r="J5" s="3" t="s">
        <v>59</v>
      </c>
      <c r="K5" s="3" t="s">
        <v>60</v>
      </c>
      <c r="L5" s="3" t="s">
        <v>135</v>
      </c>
      <c r="M5" s="3" t="s">
        <v>61</v>
      </c>
      <c r="N5" s="3" t="str">
        <f>VLOOKUP(M5,TAF!$D$1:$H$462,2,0)</f>
        <v>NGANGUE</v>
      </c>
      <c r="O5" s="3" t="str">
        <f>VLOOKUP(M5,TAF!$D$1:$H$462,3,0)</f>
        <v>Douala 2</v>
      </c>
      <c r="P5" s="3" t="str">
        <f>VLOOKUP(M5,TAF!$D$1:$H$462,4,0)</f>
        <v>4.023417262511143</v>
      </c>
      <c r="Q5" s="3" t="str">
        <f>VLOOKUP(M5,TAF!$D$1:$H$462,5,0)</f>
        <v xml:space="preserve"> 9.71087061088286</v>
      </c>
      <c r="R5" s="3" t="s">
        <v>45</v>
      </c>
      <c r="S5" s="3" t="s">
        <v>39</v>
      </c>
      <c r="T5" s="3" t="s">
        <v>62</v>
      </c>
      <c r="U5" s="19"/>
      <c r="V5" s="19"/>
      <c r="W5" s="4"/>
      <c r="X5" s="3" t="s">
        <v>47</v>
      </c>
      <c r="Y5" s="3">
        <v>0</v>
      </c>
      <c r="Z5" s="3"/>
      <c r="AA5" s="3" t="str">
        <f t="shared" si="1"/>
        <v>,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5.75" customHeight="1" x14ac:dyDescent="0.2">
      <c r="A6" t="str">
        <f t="shared" si="0"/>
        <v>Pas PréciséHommeCélibataireBeat MakerDouala (Non précisé )DoualaCamerounaiseChretien (Catholique)NonEligible</v>
      </c>
      <c r="B6" s="17">
        <v>43456</v>
      </c>
      <c r="C6" s="17">
        <v>32283</v>
      </c>
      <c r="D6" s="3" t="s">
        <v>39</v>
      </c>
      <c r="E6" s="21">
        <v>37</v>
      </c>
      <c r="F6" s="3" t="s">
        <v>40</v>
      </c>
      <c r="G6" s="4"/>
      <c r="H6" s="4"/>
      <c r="I6" s="3" t="s">
        <v>41</v>
      </c>
      <c r="J6" s="3" t="s">
        <v>63</v>
      </c>
      <c r="K6" s="3" t="s">
        <v>51</v>
      </c>
      <c r="L6" s="3" t="s">
        <v>135</v>
      </c>
      <c r="M6" s="3" t="s">
        <v>64</v>
      </c>
      <c r="N6" s="3">
        <f>VLOOKUP(M6,TAF!$D$1:$H$462,2,0)</f>
        <v>0</v>
      </c>
      <c r="O6" s="3">
        <f>VLOOKUP(M6,TAF!$D$1:$H$462,3,0)</f>
        <v>0</v>
      </c>
      <c r="P6" s="3">
        <f>VLOOKUP(M6,TAF!$D$1:$H$462,4,0)</f>
        <v>0</v>
      </c>
      <c r="Q6" s="3">
        <f>VLOOKUP(M6,TAF!$D$1:$H$462,5,0)</f>
        <v>0</v>
      </c>
      <c r="R6" s="3" t="s">
        <v>45</v>
      </c>
      <c r="S6" s="3" t="s">
        <v>58</v>
      </c>
      <c r="T6" s="3" t="s">
        <v>62</v>
      </c>
      <c r="U6" s="19"/>
      <c r="V6" s="19"/>
      <c r="W6" s="5">
        <v>13.6</v>
      </c>
      <c r="X6" s="3" t="s">
        <v>47</v>
      </c>
      <c r="Y6" s="3">
        <v>0</v>
      </c>
      <c r="Z6" s="3"/>
      <c r="AA6" s="3" t="str">
        <f t="shared" si="1"/>
        <v>,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</row>
    <row r="7" spans="1:50" ht="15.75" customHeight="1" x14ac:dyDescent="0.2">
      <c r="A7" t="str">
        <f t="shared" si="0"/>
        <v>Pas PréciséHommeCélibataireBeat MakerDouala (Non précisé )DoualaCamerounaiseChretien (Catholique)NonEligible</v>
      </c>
      <c r="B7" s="17">
        <v>43457</v>
      </c>
      <c r="C7" s="17">
        <v>32283</v>
      </c>
      <c r="D7" s="3" t="s">
        <v>39</v>
      </c>
      <c r="E7" s="21">
        <v>37</v>
      </c>
      <c r="F7" s="3" t="s">
        <v>40</v>
      </c>
      <c r="G7" s="4"/>
      <c r="H7" s="4"/>
      <c r="I7" s="3" t="s">
        <v>41</v>
      </c>
      <c r="J7" s="3" t="s">
        <v>63</v>
      </c>
      <c r="K7" s="3" t="s">
        <v>51</v>
      </c>
      <c r="L7" s="3" t="s">
        <v>135</v>
      </c>
      <c r="M7" s="3" t="s">
        <v>64</v>
      </c>
      <c r="N7" s="3">
        <f>VLOOKUP(M7,TAF!$D$1:$H$462,2,0)</f>
        <v>0</v>
      </c>
      <c r="O7" s="3">
        <f>VLOOKUP(M7,TAF!$D$1:$H$462,3,0)</f>
        <v>0</v>
      </c>
      <c r="P7" s="3">
        <f>VLOOKUP(M7,TAF!$D$1:$H$462,4,0)</f>
        <v>0</v>
      </c>
      <c r="Q7" s="3">
        <f>VLOOKUP(M7,TAF!$D$1:$H$462,5,0)</f>
        <v>0</v>
      </c>
      <c r="R7" s="3" t="s">
        <v>45</v>
      </c>
      <c r="S7" s="3" t="s">
        <v>58</v>
      </c>
      <c r="T7" s="3" t="s">
        <v>62</v>
      </c>
      <c r="U7" s="19"/>
      <c r="V7" s="19"/>
      <c r="W7" s="5" t="s">
        <v>5875</v>
      </c>
      <c r="X7" s="3" t="s">
        <v>47</v>
      </c>
      <c r="Y7" s="3">
        <v>0</v>
      </c>
      <c r="Z7" s="3"/>
      <c r="AA7" s="3" t="str">
        <f t="shared" si="1"/>
        <v>,</v>
      </c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</row>
    <row r="8" spans="1:50" ht="15.75" customHeight="1" x14ac:dyDescent="0.2">
      <c r="A8" t="str">
        <f t="shared" si="0"/>
        <v>SecondaireHommeCélibataireAGENT D'ENTRETIENDouala (Non précisé )BEPENDACamerounaiseCHRETIENOuiEligible</v>
      </c>
      <c r="B8" s="17">
        <v>43458</v>
      </c>
      <c r="C8" s="17">
        <v>32905</v>
      </c>
      <c r="D8" s="3" t="s">
        <v>54</v>
      </c>
      <c r="E8" s="21">
        <v>35</v>
      </c>
      <c r="F8" s="3" t="s">
        <v>40</v>
      </c>
      <c r="G8" s="4"/>
      <c r="H8" s="4"/>
      <c r="I8" s="3" t="s">
        <v>41</v>
      </c>
      <c r="J8" s="3" t="s">
        <v>66</v>
      </c>
      <c r="K8" s="3" t="s">
        <v>51</v>
      </c>
      <c r="L8" s="3" t="s">
        <v>135</v>
      </c>
      <c r="M8" s="3" t="s">
        <v>67</v>
      </c>
      <c r="N8" s="3" t="str">
        <f>VLOOKUP(M8,TAF!$D$1:$H$462,2,0)</f>
        <v>Bépenda</v>
      </c>
      <c r="O8" s="3" t="str">
        <f>VLOOKUP(M8,TAF!$D$1:$H$462,3,0)</f>
        <v>Douala 5</v>
      </c>
      <c r="P8" s="3" t="str">
        <f>VLOOKUP(M8,TAF!$D$1:$H$462,4,0)</f>
        <v>4.053016002017063</v>
      </c>
      <c r="Q8" s="3" t="str">
        <f>VLOOKUP(M8,TAF!$D$1:$H$462,5,0)</f>
        <v xml:space="preserve"> 9.726235068217077</v>
      </c>
      <c r="R8" s="3" t="s">
        <v>45</v>
      </c>
      <c r="S8" s="3" t="s">
        <v>68</v>
      </c>
      <c r="T8" s="3" t="s">
        <v>46</v>
      </c>
      <c r="U8" s="17">
        <v>43319</v>
      </c>
      <c r="V8" s="3" t="str">
        <f t="shared" ref="V8:V10" si="2">IF((B8-U8&lt;=365)*(B8-U8&gt;0),INT(12*(B8-U8)/365) &amp; " Mois",(YEAR(B8)-YEAR(U8)) &amp; " an (s)")</f>
        <v>4 Mois</v>
      </c>
      <c r="W8" s="4"/>
      <c r="X8" s="3" t="s">
        <v>47</v>
      </c>
      <c r="Y8" s="3">
        <v>0</v>
      </c>
      <c r="Z8" s="3"/>
      <c r="AA8" s="3" t="str">
        <f t="shared" si="1"/>
        <v>,</v>
      </c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</row>
    <row r="9" spans="1:50" ht="15.75" customHeight="1" x14ac:dyDescent="0.2">
      <c r="A9" t="str">
        <f t="shared" si="0"/>
        <v>Pas PréciséHommeCélibataireTechnicien d’etancheite Douala 5BepandaCamerounaiseChretien (Catholique)OuiEligible</v>
      </c>
      <c r="B9" s="17">
        <v>43459</v>
      </c>
      <c r="C9" s="17">
        <v>33944</v>
      </c>
      <c r="D9" s="3" t="s">
        <v>39</v>
      </c>
      <c r="E9" s="21">
        <v>33</v>
      </c>
      <c r="F9" s="3" t="s">
        <v>40</v>
      </c>
      <c r="G9" s="4"/>
      <c r="H9" s="4"/>
      <c r="I9" s="3" t="s">
        <v>41</v>
      </c>
      <c r="J9" s="3" t="s">
        <v>69</v>
      </c>
      <c r="K9" s="3" t="s">
        <v>60</v>
      </c>
      <c r="L9" s="3" t="s">
        <v>135</v>
      </c>
      <c r="M9" s="3" t="s">
        <v>70</v>
      </c>
      <c r="N9" s="3" t="str">
        <f>VLOOKUP(M9,TAF!$D$1:$H$462,2,0)</f>
        <v>Bépenda</v>
      </c>
      <c r="O9" s="3" t="str">
        <f>VLOOKUP(M9,TAF!$D$1:$H$462,3,0)</f>
        <v>Douala 5</v>
      </c>
      <c r="P9" s="3" t="str">
        <f>VLOOKUP(M9,TAF!$D$1:$H$462,4,0)</f>
        <v>4.053016002017063</v>
      </c>
      <c r="Q9" s="3" t="str">
        <f>VLOOKUP(M9,TAF!$D$1:$H$462,5,0)</f>
        <v xml:space="preserve"> 9.726235068217077</v>
      </c>
      <c r="R9" s="3" t="s">
        <v>45</v>
      </c>
      <c r="S9" s="3" t="s">
        <v>58</v>
      </c>
      <c r="T9" s="3" t="s">
        <v>46</v>
      </c>
      <c r="U9" s="17">
        <v>43132</v>
      </c>
      <c r="V9" s="3" t="str">
        <f t="shared" si="2"/>
        <v>10 Mois</v>
      </c>
      <c r="W9" s="4"/>
      <c r="X9" s="3" t="s">
        <v>47</v>
      </c>
      <c r="Y9" s="3">
        <v>0</v>
      </c>
      <c r="Z9" s="3"/>
      <c r="AA9" s="3" t="str">
        <f t="shared" si="1"/>
        <v>,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</row>
    <row r="10" spans="1:50" ht="15.75" customHeight="1" x14ac:dyDescent="0.2">
      <c r="A10" t="str">
        <f t="shared" si="0"/>
        <v>SecondaireHommeCélibataireMécanicienDouala 5Pk14CamerounaiseChretien (Catholique)OuiEligible</v>
      </c>
      <c r="B10" s="17">
        <v>43460</v>
      </c>
      <c r="C10" s="17">
        <v>34830</v>
      </c>
      <c r="D10" s="3" t="s">
        <v>54</v>
      </c>
      <c r="E10" s="21">
        <v>30</v>
      </c>
      <c r="F10" s="3" t="s">
        <v>40</v>
      </c>
      <c r="G10" s="4"/>
      <c r="H10" s="4"/>
      <c r="I10" s="3" t="s">
        <v>41</v>
      </c>
      <c r="J10" s="3" t="s">
        <v>71</v>
      </c>
      <c r="K10" s="3" t="s">
        <v>60</v>
      </c>
      <c r="L10" s="3" t="s">
        <v>135</v>
      </c>
      <c r="M10" s="3" t="s">
        <v>72</v>
      </c>
      <c r="N10" s="3" t="str">
        <f>VLOOKUP(M10,TAF!$D$1:$H$462,2,0)</f>
        <v>Pk14</v>
      </c>
      <c r="O10" s="3" t="str">
        <f>VLOOKUP(M10,TAF!$D$1:$H$462,3,0)</f>
        <v>Douala 3</v>
      </c>
      <c r="P10" s="3" t="str">
        <f>VLOOKUP(M10,TAF!$D$1:$H$462,4,0)</f>
        <v>4.074532752823828</v>
      </c>
      <c r="Q10" s="3" t="str">
        <f>VLOOKUP(M10,TAF!$D$1:$H$462,5,0)</f>
        <v xml:space="preserve"> 9.797899225980887</v>
      </c>
      <c r="R10" s="3" t="s">
        <v>45</v>
      </c>
      <c r="S10" s="3" t="s">
        <v>58</v>
      </c>
      <c r="T10" s="3" t="s">
        <v>46</v>
      </c>
      <c r="U10" s="17">
        <v>43176</v>
      </c>
      <c r="V10" s="3" t="str">
        <f t="shared" si="2"/>
        <v>9 Mois</v>
      </c>
      <c r="W10" s="5" t="s">
        <v>5876</v>
      </c>
      <c r="X10" s="3" t="s">
        <v>47</v>
      </c>
      <c r="Y10" s="3">
        <v>0</v>
      </c>
      <c r="Z10" s="3"/>
      <c r="AA10" s="3" t="str">
        <f t="shared" si="1"/>
        <v>,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</row>
    <row r="11" spans="1:50" ht="15.75" customHeight="1" x14ac:dyDescent="0.2">
      <c r="A11" t="str">
        <f t="shared" si="0"/>
        <v>Pas PréciséHommeCélibataireSoudeurDouala (Non précisé )Ari CamerounaiseEpc NonEligible</v>
      </c>
      <c r="B11" s="17">
        <v>43461</v>
      </c>
      <c r="C11" s="17">
        <v>29547</v>
      </c>
      <c r="D11" s="3" t="s">
        <v>39</v>
      </c>
      <c r="E11" s="21">
        <v>45</v>
      </c>
      <c r="F11" s="3" t="s">
        <v>40</v>
      </c>
      <c r="G11" s="4"/>
      <c r="H11" s="4"/>
      <c r="I11" s="3" t="s">
        <v>41</v>
      </c>
      <c r="J11" s="3" t="s">
        <v>74</v>
      </c>
      <c r="K11" s="3" t="s">
        <v>51</v>
      </c>
      <c r="L11" s="3" t="s">
        <v>135</v>
      </c>
      <c r="M11" s="3" t="s">
        <v>75</v>
      </c>
      <c r="N11" s="3" t="str">
        <f>VLOOKUP(M11,TAF!$D$1:$H$462,2,0)</f>
        <v>Mbanga bakoko</v>
      </c>
      <c r="O11" s="3" t="str">
        <f>VLOOKUP(M11,TAF!$D$1:$H$462,3,0)</f>
        <v>Douala 3</v>
      </c>
      <c r="P11" s="3" t="str">
        <f>VLOOKUP(M11,TAF!$D$1:$H$462,4,0)</f>
        <v>3.995123159979925</v>
      </c>
      <c r="Q11" s="3" t="str">
        <f>VLOOKUP(M11,TAF!$D$1:$H$462,5,0)</f>
        <v xml:space="preserve"> 9.78362106541488</v>
      </c>
      <c r="R11" s="3" t="s">
        <v>45</v>
      </c>
      <c r="S11" s="3" t="s">
        <v>76</v>
      </c>
      <c r="T11" s="3" t="s">
        <v>62</v>
      </c>
      <c r="U11" s="19"/>
      <c r="V11" s="19"/>
      <c r="W11" s="4"/>
      <c r="X11" s="3" t="s">
        <v>47</v>
      </c>
      <c r="Y11" s="3">
        <v>0</v>
      </c>
      <c r="Z11" s="3"/>
      <c r="AA11" s="3" t="str">
        <f t="shared" si="1"/>
        <v>,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</row>
    <row r="12" spans="1:50" ht="15.75" customHeight="1" x14ac:dyDescent="0.2">
      <c r="A12" t="str">
        <f t="shared" si="0"/>
        <v>Pas PréciséFemmeCélibataireEstheticienDouala (Non précisé )Douala doualaCamerounaisePas PréciséNonEligible</v>
      </c>
      <c r="B12" s="17">
        <v>43462</v>
      </c>
      <c r="C12" s="17">
        <v>33566</v>
      </c>
      <c r="D12" s="3" t="s">
        <v>39</v>
      </c>
      <c r="E12" s="21">
        <v>34</v>
      </c>
      <c r="F12" s="3" t="s">
        <v>55</v>
      </c>
      <c r="G12" s="4"/>
      <c r="H12" s="3">
        <v>96</v>
      </c>
      <c r="I12" s="3" t="s">
        <v>41</v>
      </c>
      <c r="J12" s="3" t="s">
        <v>77</v>
      </c>
      <c r="K12" s="3" t="s">
        <v>51</v>
      </c>
      <c r="L12" s="3" t="s">
        <v>135</v>
      </c>
      <c r="M12" s="3" t="s">
        <v>78</v>
      </c>
      <c r="N12" s="3">
        <f>VLOOKUP(M12,TAF!$D$1:$H$462,2,0)</f>
        <v>0</v>
      </c>
      <c r="O12" s="3">
        <f>VLOOKUP(M12,TAF!$D$1:$H$462,3,0)</f>
        <v>0</v>
      </c>
      <c r="P12" s="3">
        <f>VLOOKUP(M12,TAF!$D$1:$H$462,4,0)</f>
        <v>0</v>
      </c>
      <c r="Q12" s="3">
        <f>VLOOKUP(M12,TAF!$D$1:$H$462,5,0)</f>
        <v>0</v>
      </c>
      <c r="R12" s="3" t="s">
        <v>45</v>
      </c>
      <c r="S12" s="3" t="s">
        <v>39</v>
      </c>
      <c r="T12" s="3" t="s">
        <v>62</v>
      </c>
      <c r="U12" s="19"/>
      <c r="V12" s="19"/>
      <c r="W12" s="3">
        <v>12</v>
      </c>
      <c r="X12" s="3" t="s">
        <v>47</v>
      </c>
      <c r="Y12" s="3">
        <v>0</v>
      </c>
      <c r="Z12" s="3"/>
      <c r="AA12" s="3" t="str">
        <f t="shared" si="1"/>
        <v>,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</row>
    <row r="13" spans="1:50" ht="15.75" customHeight="1" x14ac:dyDescent="0.2">
      <c r="A13" t="str">
        <f t="shared" si="0"/>
        <v>UniversitaireHommeCélibataireEtudiant (e)Douala (Non précisé )Logbessou CamerounaisePas PréciséNonEligible</v>
      </c>
      <c r="B13" s="17">
        <v>43463</v>
      </c>
      <c r="C13" s="17">
        <v>34385</v>
      </c>
      <c r="D13" s="3" t="s">
        <v>48</v>
      </c>
      <c r="E13" s="21">
        <v>31</v>
      </c>
      <c r="F13" s="3" t="s">
        <v>40</v>
      </c>
      <c r="G13" s="4"/>
      <c r="H13" s="4"/>
      <c r="I13" s="3" t="s">
        <v>41</v>
      </c>
      <c r="J13" s="3" t="s">
        <v>79</v>
      </c>
      <c r="K13" s="3" t="s">
        <v>51</v>
      </c>
      <c r="L13" s="3" t="s">
        <v>135</v>
      </c>
      <c r="M13" s="3" t="s">
        <v>80</v>
      </c>
      <c r="N13" s="3" t="str">
        <f>VLOOKUP(M13,TAF!$D$1:$H$462,2,0)</f>
        <v>Logbessou</v>
      </c>
      <c r="O13" s="3" t="str">
        <f>VLOOKUP(M13,TAF!$D$1:$H$462,3,0)</f>
        <v>Douala 5</v>
      </c>
      <c r="P13" s="3" t="str">
        <f>VLOOKUP(M13,TAF!$D$1:$H$462,4,0)</f>
        <v>4.0952027315347745</v>
      </c>
      <c r="Q13" s="3" t="str">
        <f>VLOOKUP(M13,TAF!$D$1:$H$462,5,0)</f>
        <v xml:space="preserve"> 9.770149713953538</v>
      </c>
      <c r="R13" s="3" t="s">
        <v>45</v>
      </c>
      <c r="S13" s="3" t="s">
        <v>39</v>
      </c>
      <c r="T13" s="3" t="s">
        <v>62</v>
      </c>
      <c r="U13" s="19"/>
      <c r="V13" s="19"/>
      <c r="W13" s="4"/>
      <c r="X13" s="3" t="s">
        <v>47</v>
      </c>
      <c r="Y13" s="3">
        <v>0</v>
      </c>
      <c r="Z13" s="3"/>
      <c r="AA13" s="3" t="str">
        <f t="shared" si="1"/>
        <v>,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</row>
    <row r="14" spans="1:50" ht="15.75" customHeight="1" x14ac:dyDescent="0.2">
      <c r="A14" t="str">
        <f t="shared" si="0"/>
        <v>SecondaireHommeCélibataireSoudeurDouala (Non précisé )BependaCamerounaiseChretien (Catholique)NonEligible</v>
      </c>
      <c r="B14" s="17">
        <v>43464</v>
      </c>
      <c r="C14" s="17">
        <v>32455</v>
      </c>
      <c r="D14" s="3" t="s">
        <v>54</v>
      </c>
      <c r="E14" s="21">
        <v>37</v>
      </c>
      <c r="F14" s="3" t="s">
        <v>40</v>
      </c>
      <c r="G14" s="4"/>
      <c r="H14" s="4"/>
      <c r="I14" s="3" t="s">
        <v>41</v>
      </c>
      <c r="J14" s="3" t="s">
        <v>74</v>
      </c>
      <c r="K14" s="3" t="s">
        <v>51</v>
      </c>
      <c r="L14" s="3" t="s">
        <v>135</v>
      </c>
      <c r="M14" s="3" t="s">
        <v>81</v>
      </c>
      <c r="N14" s="3" t="str">
        <f>VLOOKUP(M14,TAF!$D$1:$H$462,2,0)</f>
        <v>Bépenda</v>
      </c>
      <c r="O14" s="3" t="str">
        <f>VLOOKUP(M14,TAF!$D$1:$H$462,3,0)</f>
        <v>Douala 5</v>
      </c>
      <c r="P14" s="3" t="str">
        <f>VLOOKUP(M14,TAF!$D$1:$H$462,4,0)</f>
        <v>4.053016002017063</v>
      </c>
      <c r="Q14" s="3" t="str">
        <f>VLOOKUP(M14,TAF!$D$1:$H$462,5,0)</f>
        <v xml:space="preserve"> 9.726235068217077</v>
      </c>
      <c r="R14" s="3" t="s">
        <v>45</v>
      </c>
      <c r="S14" s="3" t="s">
        <v>58</v>
      </c>
      <c r="T14" s="3" t="s">
        <v>62</v>
      </c>
      <c r="U14" s="19"/>
      <c r="V14" s="19"/>
      <c r="W14" s="4"/>
      <c r="X14" s="3" t="s">
        <v>47</v>
      </c>
      <c r="Y14" s="3">
        <v>0</v>
      </c>
      <c r="Z14" s="3"/>
      <c r="AA14" s="3" t="str">
        <f t="shared" si="1"/>
        <v>,</v>
      </c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</row>
    <row r="15" spans="1:50" ht="15.75" customHeight="1" x14ac:dyDescent="0.2">
      <c r="A15" t="str">
        <f t="shared" si="0"/>
        <v>SecondaireHommeMarié (e)Negoce boisDouala 5MakepeCamerounaiseChretien (Protestant )OuiEligible</v>
      </c>
      <c r="B15" s="17">
        <v>43465</v>
      </c>
      <c r="C15" s="17">
        <v>27455</v>
      </c>
      <c r="D15" s="3" t="s">
        <v>54</v>
      </c>
      <c r="E15" s="21">
        <v>50</v>
      </c>
      <c r="F15" s="3" t="s">
        <v>40</v>
      </c>
      <c r="G15" s="4"/>
      <c r="H15" s="4"/>
      <c r="I15" s="3" t="s">
        <v>49</v>
      </c>
      <c r="J15" s="3" t="s">
        <v>82</v>
      </c>
      <c r="K15" s="3" t="s">
        <v>60</v>
      </c>
      <c r="L15" s="3" t="s">
        <v>135</v>
      </c>
      <c r="M15" s="3" t="s">
        <v>83</v>
      </c>
      <c r="N15" s="3" t="str">
        <f>VLOOKUP(M15,TAF!$D$1:$H$462,2,0)</f>
        <v>Makepe</v>
      </c>
      <c r="O15" s="3" t="str">
        <f>VLOOKUP(M15,TAF!$D$1:$H$462,3,0)</f>
        <v>Douala 5</v>
      </c>
      <c r="P15" s="3" t="str">
        <f>VLOOKUP(M15,TAF!$D$1:$H$462,4,0)</f>
        <v>4.060554946438602</v>
      </c>
      <c r="Q15" s="3" t="str">
        <f>VLOOKUP(M15,TAF!$D$1:$H$462,5,0)</f>
        <v xml:space="preserve"> 9.73798775171866</v>
      </c>
      <c r="R15" s="3" t="s">
        <v>45</v>
      </c>
      <c r="S15" s="3" t="s">
        <v>84</v>
      </c>
      <c r="T15" s="3" t="s">
        <v>46</v>
      </c>
      <c r="U15" s="17">
        <v>43252</v>
      </c>
      <c r="V15" s="3" t="str">
        <f t="shared" ref="V15" si="3">IF((B15-U15&lt;=365)*(B15-U15&gt;0),INT(12*(B15-U15)/365) &amp; " Mois",(YEAR(B15)-YEAR(U15)) &amp; " an (s)")</f>
        <v>7 Mois</v>
      </c>
      <c r="W15" s="4"/>
      <c r="X15" s="3" t="s">
        <v>47</v>
      </c>
      <c r="Y15" s="3">
        <v>0</v>
      </c>
      <c r="Z15" s="3"/>
      <c r="AA15" s="3" t="str">
        <f t="shared" si="1"/>
        <v>,</v>
      </c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</row>
    <row r="16" spans="1:50" ht="15.75" customHeight="1" x14ac:dyDescent="0.2">
      <c r="A16" t="str">
        <f t="shared" si="0"/>
        <v>Pas PréciséHommeMarié (e)JuristeDouala 5Pk12CamerounaisePas PréciséOuiEligible</v>
      </c>
      <c r="B16" s="17">
        <v>43466</v>
      </c>
      <c r="C16" s="17">
        <v>31114</v>
      </c>
      <c r="D16" s="3" t="s">
        <v>39</v>
      </c>
      <c r="E16" s="21">
        <v>40</v>
      </c>
      <c r="F16" s="3" t="s">
        <v>40</v>
      </c>
      <c r="G16" s="4"/>
      <c r="H16" s="4"/>
      <c r="I16" s="3" t="s">
        <v>49</v>
      </c>
      <c r="J16" s="3" t="s">
        <v>85</v>
      </c>
      <c r="K16" s="3" t="s">
        <v>60</v>
      </c>
      <c r="L16" s="3" t="s">
        <v>135</v>
      </c>
      <c r="M16" s="3" t="s">
        <v>86</v>
      </c>
      <c r="N16" s="3" t="str">
        <f>VLOOKUP(M16,TAF!$D$1:$H$462,2,0)</f>
        <v>P.K.12</v>
      </c>
      <c r="O16" s="3" t="str">
        <f>VLOOKUP(M16,TAF!$D$1:$H$462,3,0)</f>
        <v>Douala 3</v>
      </c>
      <c r="P16" s="3" t="str">
        <f>VLOOKUP(M16,TAF!$D$1:$H$462,4,0)</f>
        <v>4.062419957066994</v>
      </c>
      <c r="Q16" s="3" t="str">
        <f>VLOOKUP(M16,TAF!$D$1:$H$462,5,0)</f>
        <v xml:space="preserve"> 9.787800420174348</v>
      </c>
      <c r="R16" s="3" t="s">
        <v>45</v>
      </c>
      <c r="S16" s="3" t="s">
        <v>39</v>
      </c>
      <c r="T16" s="3" t="s">
        <v>46</v>
      </c>
      <c r="U16" s="17">
        <v>43890</v>
      </c>
      <c r="V16" s="3"/>
      <c r="W16" s="4"/>
      <c r="X16" s="3" t="s">
        <v>47</v>
      </c>
      <c r="Y16" s="3">
        <v>0</v>
      </c>
      <c r="Z16" s="3"/>
      <c r="AA16" s="3" t="str">
        <f t="shared" si="1"/>
        <v>,</v>
      </c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</row>
    <row r="17" spans="1:50" ht="15.75" customHeight="1" x14ac:dyDescent="0.2">
      <c r="A17" t="str">
        <f t="shared" si="0"/>
        <v>UniversitaireHommeCélibataireEtudiant (e)Douala 3NYALLACamerounaiseChretien (Catholique)NonEligible</v>
      </c>
      <c r="B17" s="17">
        <v>43467</v>
      </c>
      <c r="C17" s="17">
        <v>34093</v>
      </c>
      <c r="D17" s="3" t="s">
        <v>48</v>
      </c>
      <c r="E17" s="21">
        <v>32</v>
      </c>
      <c r="F17" s="3" t="s">
        <v>40</v>
      </c>
      <c r="G17" s="4"/>
      <c r="H17" s="4"/>
      <c r="I17" s="3" t="s">
        <v>41</v>
      </c>
      <c r="J17" s="3" t="s">
        <v>79</v>
      </c>
      <c r="K17" s="3" t="s">
        <v>43</v>
      </c>
      <c r="L17" s="3" t="s">
        <v>135</v>
      </c>
      <c r="M17" s="3" t="s">
        <v>87</v>
      </c>
      <c r="N17" s="3" t="str">
        <f>VLOOKUP(M17,TAF!$D$1:$H$462,2,0)</f>
        <v>Nyalla</v>
      </c>
      <c r="O17" s="3" t="str">
        <f>VLOOKUP(M17,TAF!$D$1:$H$462,3,0)</f>
        <v>Douala 3</v>
      </c>
      <c r="P17" s="3" t="str">
        <f>VLOOKUP(M17,TAF!$D$1:$H$462,4,0)</f>
        <v>4.090110173250642</v>
      </c>
      <c r="Q17" s="3" t="str">
        <f>VLOOKUP(M17,TAF!$D$1:$H$462,5,0)</f>
        <v xml:space="preserve"> 9.80214359815782</v>
      </c>
      <c r="R17" s="3" t="s">
        <v>45</v>
      </c>
      <c r="S17" s="3" t="s">
        <v>58</v>
      </c>
      <c r="T17" s="3" t="s">
        <v>62</v>
      </c>
      <c r="U17" s="19"/>
      <c r="V17" s="19"/>
      <c r="W17" s="5" t="s">
        <v>5877</v>
      </c>
      <c r="X17" s="3" t="s">
        <v>47</v>
      </c>
      <c r="Y17" s="3">
        <v>0</v>
      </c>
      <c r="Z17" s="3"/>
      <c r="AA17" s="3" t="str">
        <f t="shared" si="1"/>
        <v>,</v>
      </c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</row>
    <row r="18" spans="1:50" ht="15.75" customHeight="1" x14ac:dyDescent="0.2">
      <c r="A18" t="str">
        <f t="shared" si="0"/>
        <v>SecondaireHommeCélibataireAgent de securiteDouala 3NyallaCamerounaisePas PréciséNonEligible</v>
      </c>
      <c r="B18" s="17">
        <v>43467</v>
      </c>
      <c r="C18" s="17">
        <v>36275</v>
      </c>
      <c r="D18" s="3" t="s">
        <v>54</v>
      </c>
      <c r="E18" s="21">
        <v>26</v>
      </c>
      <c r="F18" s="3" t="s">
        <v>40</v>
      </c>
      <c r="G18" s="4"/>
      <c r="H18" s="4"/>
      <c r="I18" s="3" t="s">
        <v>41</v>
      </c>
      <c r="J18" s="3" t="s">
        <v>89</v>
      </c>
      <c r="K18" s="3" t="s">
        <v>43</v>
      </c>
      <c r="L18" s="3" t="s">
        <v>135</v>
      </c>
      <c r="M18" s="3" t="s">
        <v>90</v>
      </c>
      <c r="N18" s="3" t="str">
        <f>VLOOKUP(M18,TAF!$D$1:$H$462,2,0)</f>
        <v>Nyalla</v>
      </c>
      <c r="O18" s="3" t="str">
        <f>VLOOKUP(M18,TAF!$D$1:$H$462,3,0)</f>
        <v>Douala 3</v>
      </c>
      <c r="P18" s="3" t="str">
        <f>VLOOKUP(M18,TAF!$D$1:$H$462,4,0)</f>
        <v>4.090110173250642</v>
      </c>
      <c r="Q18" s="3" t="str">
        <f>VLOOKUP(M18,TAF!$D$1:$H$462,5,0)</f>
        <v xml:space="preserve"> 9.80214359815782</v>
      </c>
      <c r="R18" s="3" t="s">
        <v>45</v>
      </c>
      <c r="S18" s="3" t="s">
        <v>39</v>
      </c>
      <c r="T18" s="3" t="s">
        <v>62</v>
      </c>
      <c r="U18" s="19"/>
      <c r="V18" s="19"/>
      <c r="W18" s="3">
        <v>13</v>
      </c>
      <c r="X18" s="3" t="s">
        <v>47</v>
      </c>
      <c r="Y18" s="3">
        <v>0</v>
      </c>
      <c r="Z18" s="3"/>
      <c r="AA18" s="3" t="str">
        <f t="shared" si="1"/>
        <v>,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</row>
    <row r="19" spans="1:50" ht="15.75" customHeight="1" x14ac:dyDescent="0.2">
      <c r="A19" t="str">
        <f t="shared" si="0"/>
        <v>PrimaireHommeCélibataireVigilDouala 3NyallaCamerounaiseChretien (Catholique)OuiEligible</v>
      </c>
      <c r="B19" s="17">
        <v>43467</v>
      </c>
      <c r="C19" s="17">
        <v>32951</v>
      </c>
      <c r="D19" s="3" t="s">
        <v>92</v>
      </c>
      <c r="E19" s="21">
        <v>35</v>
      </c>
      <c r="F19" s="3" t="s">
        <v>40</v>
      </c>
      <c r="G19" s="4"/>
      <c r="H19" s="4"/>
      <c r="I19" s="3" t="s">
        <v>41</v>
      </c>
      <c r="J19" s="3" t="s">
        <v>93</v>
      </c>
      <c r="K19" s="3" t="s">
        <v>43</v>
      </c>
      <c r="L19" s="3" t="s">
        <v>135</v>
      </c>
      <c r="M19" s="3" t="s">
        <v>90</v>
      </c>
      <c r="N19" s="3" t="str">
        <f>VLOOKUP(M19,TAF!$D$1:$H$462,2,0)</f>
        <v>Nyalla</v>
      </c>
      <c r="O19" s="3" t="str">
        <f>VLOOKUP(M19,TAF!$D$1:$H$462,3,0)</f>
        <v>Douala 3</v>
      </c>
      <c r="P19" s="3" t="str">
        <f>VLOOKUP(M19,TAF!$D$1:$H$462,4,0)</f>
        <v>4.090110173250642</v>
      </c>
      <c r="Q19" s="3" t="str">
        <f>VLOOKUP(M19,TAF!$D$1:$H$462,5,0)</f>
        <v xml:space="preserve"> 9.80214359815782</v>
      </c>
      <c r="R19" s="3" t="s">
        <v>45</v>
      </c>
      <c r="S19" s="3" t="s">
        <v>58</v>
      </c>
      <c r="T19" s="3" t="s">
        <v>46</v>
      </c>
      <c r="U19" s="17">
        <v>40544</v>
      </c>
      <c r="V19" s="3" t="str">
        <f t="shared" ref="V19:V20" si="4">IF((B19-U19&lt;=365)*(B19-U19&gt;0),INT(12*(B19-U19)/365) &amp; " Mois",(YEAR(B19)-YEAR(U19)) &amp; " an (s)")</f>
        <v>8 an (s)</v>
      </c>
      <c r="W19" s="5" t="s">
        <v>5878</v>
      </c>
      <c r="X19" s="3" t="s">
        <v>47</v>
      </c>
      <c r="Y19" s="3">
        <v>0</v>
      </c>
      <c r="Z19" s="3"/>
      <c r="AA19" s="3" t="str">
        <f t="shared" si="1"/>
        <v>,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</row>
    <row r="20" spans="1:50" ht="15.75" customHeight="1" x14ac:dyDescent="0.2">
      <c r="A20" t="str">
        <f t="shared" si="0"/>
        <v>Pas PréciséHommeCélibatairePlombierDouala 3NkolbongCamerounaiseChretien (Protestant )OuiEligible</v>
      </c>
      <c r="B20" s="17">
        <v>43467</v>
      </c>
      <c r="C20" s="17">
        <v>28770</v>
      </c>
      <c r="D20" s="3" t="s">
        <v>39</v>
      </c>
      <c r="E20" s="21">
        <v>47</v>
      </c>
      <c r="F20" s="3" t="s">
        <v>40</v>
      </c>
      <c r="G20" s="4"/>
      <c r="H20" s="4"/>
      <c r="I20" s="3" t="s">
        <v>41</v>
      </c>
      <c r="J20" s="3" t="s">
        <v>95</v>
      </c>
      <c r="K20" s="3" t="s">
        <v>43</v>
      </c>
      <c r="L20" s="3" t="s">
        <v>135</v>
      </c>
      <c r="M20" s="3" t="s">
        <v>96</v>
      </c>
      <c r="N20" s="3" t="str">
        <f>VLOOKUP(M20,TAF!$D$1:$H$462,2,0)</f>
        <v>Nkôlmbong</v>
      </c>
      <c r="O20" s="3" t="str">
        <f>VLOOKUP(M20,TAF!$D$1:$H$462,3,0)</f>
        <v>Douala 3</v>
      </c>
      <c r="P20" s="3" t="str">
        <f>VLOOKUP(M20,TAF!$D$1:$H$462,4,0)</f>
        <v>3.970680662550238</v>
      </c>
      <c r="Q20" s="3" t="str">
        <f>VLOOKUP(M20,TAF!$D$1:$H$462,5,0)</f>
        <v xml:space="preserve"> 9.81322669721414</v>
      </c>
      <c r="R20" s="3" t="s">
        <v>45</v>
      </c>
      <c r="S20" s="3" t="s">
        <v>84</v>
      </c>
      <c r="T20" s="3" t="s">
        <v>46</v>
      </c>
      <c r="U20" s="17">
        <v>43191</v>
      </c>
      <c r="V20" s="3" t="str">
        <f t="shared" si="4"/>
        <v>9 Mois</v>
      </c>
      <c r="W20" s="5" t="s">
        <v>5879</v>
      </c>
      <c r="X20" s="3" t="s">
        <v>47</v>
      </c>
      <c r="Y20" s="3">
        <v>0</v>
      </c>
      <c r="Z20" s="3"/>
      <c r="AA20" s="3" t="str">
        <f t="shared" si="1"/>
        <v>,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</row>
    <row r="21" spans="1:50" ht="15.75" customHeight="1" x14ac:dyDescent="0.2">
      <c r="A21" t="str">
        <f t="shared" si="0"/>
        <v>SecondaireHommeCélibataireMaçonDouala 3DakarCamerounaiseChretien (Protestant )OuiEligible</v>
      </c>
      <c r="B21" s="17">
        <v>43467</v>
      </c>
      <c r="C21" s="17">
        <v>31089</v>
      </c>
      <c r="D21" s="3" t="s">
        <v>54</v>
      </c>
      <c r="E21" s="21">
        <v>40</v>
      </c>
      <c r="F21" s="3" t="s">
        <v>40</v>
      </c>
      <c r="G21" s="4"/>
      <c r="H21" s="4"/>
      <c r="I21" s="3" t="s">
        <v>41</v>
      </c>
      <c r="J21" s="3" t="s">
        <v>98</v>
      </c>
      <c r="K21" s="3" t="s">
        <v>43</v>
      </c>
      <c r="L21" s="3" t="s">
        <v>135</v>
      </c>
      <c r="M21" s="3" t="s">
        <v>57</v>
      </c>
      <c r="N21" s="3" t="str">
        <f>VLOOKUP(M21,TAF!$D$1:$H$462,2,0)</f>
        <v>Dakar</v>
      </c>
      <c r="O21" s="3" t="str">
        <f>VLOOKUP(M21,TAF!$D$1:$H$462,3,0)</f>
        <v>Douala 3</v>
      </c>
      <c r="P21" s="3" t="str">
        <f>VLOOKUP(M21,TAF!$D$1:$H$462,4,0)</f>
        <v>4.035062570011498</v>
      </c>
      <c r="Q21" s="3" t="str">
        <f>VLOOKUP(M21,TAF!$D$1:$H$462,5,0)</f>
        <v xml:space="preserve"> 9.77861378055322</v>
      </c>
      <c r="R21" s="3" t="s">
        <v>45</v>
      </c>
      <c r="S21" s="3" t="s">
        <v>84</v>
      </c>
      <c r="T21" s="3" t="s">
        <v>46</v>
      </c>
      <c r="U21" s="19"/>
      <c r="V21" s="19"/>
      <c r="W21" s="5" t="s">
        <v>5880</v>
      </c>
      <c r="X21" s="3" t="s">
        <v>47</v>
      </c>
      <c r="Y21" s="3">
        <v>0</v>
      </c>
      <c r="Z21" s="3"/>
      <c r="AA21" s="3" t="str">
        <f t="shared" si="1"/>
        <v>,</v>
      </c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</row>
    <row r="22" spans="1:50" ht="15.75" customHeight="1" x14ac:dyDescent="0.2">
      <c r="A22" t="str">
        <f t="shared" si="0"/>
        <v>SecondaireHommeCélibataireCommerçant (e)Douala 3DakarCamerounaiseChretien (Catholique)OuiEligible</v>
      </c>
      <c r="B22" s="17">
        <v>43467</v>
      </c>
      <c r="C22" s="17">
        <v>31395</v>
      </c>
      <c r="D22" s="3" t="s">
        <v>54</v>
      </c>
      <c r="E22" s="21">
        <v>40</v>
      </c>
      <c r="F22" s="3" t="s">
        <v>40</v>
      </c>
      <c r="G22" s="4"/>
      <c r="H22" s="4"/>
      <c r="I22" s="3" t="s">
        <v>41</v>
      </c>
      <c r="J22" s="3" t="s">
        <v>56</v>
      </c>
      <c r="K22" s="3" t="s">
        <v>43</v>
      </c>
      <c r="L22" s="3" t="s">
        <v>135</v>
      </c>
      <c r="M22" s="3" t="s">
        <v>57</v>
      </c>
      <c r="N22" s="3" t="str">
        <f>VLOOKUP(M22,TAF!$D$1:$H$462,2,0)</f>
        <v>Dakar</v>
      </c>
      <c r="O22" s="3" t="str">
        <f>VLOOKUP(M22,TAF!$D$1:$H$462,3,0)</f>
        <v>Douala 3</v>
      </c>
      <c r="P22" s="3" t="str">
        <f>VLOOKUP(M22,TAF!$D$1:$H$462,4,0)</f>
        <v>4.035062570011498</v>
      </c>
      <c r="Q22" s="3" t="str">
        <f>VLOOKUP(M22,TAF!$D$1:$H$462,5,0)</f>
        <v xml:space="preserve"> 9.77861378055322</v>
      </c>
      <c r="R22" s="3" t="s">
        <v>45</v>
      </c>
      <c r="S22" s="3" t="s">
        <v>58</v>
      </c>
      <c r="T22" s="3" t="s">
        <v>46</v>
      </c>
      <c r="U22" s="19"/>
      <c r="V22" s="19"/>
      <c r="W22" s="5" t="s">
        <v>5881</v>
      </c>
      <c r="X22" s="3" t="s">
        <v>47</v>
      </c>
      <c r="Y22" s="3">
        <v>0</v>
      </c>
      <c r="Z22" s="3"/>
      <c r="AA22" s="3" t="str">
        <f t="shared" si="1"/>
        <v>,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</row>
    <row r="23" spans="1:50" ht="15.75" customHeight="1" x14ac:dyDescent="0.2">
      <c r="A23" t="str">
        <f t="shared" si="0"/>
        <v>SecondaireHommeCélibataireEleveDouala (Non précisé )DakarCamerounaiseChretien (Protestant )NonEligible</v>
      </c>
      <c r="B23" s="17">
        <v>43467</v>
      </c>
      <c r="C23" s="17">
        <v>36119</v>
      </c>
      <c r="D23" s="3" t="s">
        <v>54</v>
      </c>
      <c r="E23" s="21">
        <v>27</v>
      </c>
      <c r="F23" s="3" t="s">
        <v>40</v>
      </c>
      <c r="G23" s="4"/>
      <c r="H23" s="4"/>
      <c r="I23" s="3" t="s">
        <v>41</v>
      </c>
      <c r="J23" s="3" t="s">
        <v>101</v>
      </c>
      <c r="K23" s="3" t="s">
        <v>51</v>
      </c>
      <c r="L23" s="3" t="s">
        <v>135</v>
      </c>
      <c r="M23" s="3" t="s">
        <v>57</v>
      </c>
      <c r="N23" s="3" t="str">
        <f>VLOOKUP(M23,TAF!$D$1:$H$462,2,0)</f>
        <v>Dakar</v>
      </c>
      <c r="O23" s="3" t="str">
        <f>VLOOKUP(M23,TAF!$D$1:$H$462,3,0)</f>
        <v>Douala 3</v>
      </c>
      <c r="P23" s="3" t="str">
        <f>VLOOKUP(M23,TAF!$D$1:$H$462,4,0)</f>
        <v>4.035062570011498</v>
      </c>
      <c r="Q23" s="3" t="str">
        <f>VLOOKUP(M23,TAF!$D$1:$H$462,5,0)</f>
        <v xml:space="preserve"> 9.77861378055322</v>
      </c>
      <c r="R23" s="3" t="s">
        <v>45</v>
      </c>
      <c r="S23" s="3" t="s">
        <v>84</v>
      </c>
      <c r="T23" s="3" t="s">
        <v>62</v>
      </c>
      <c r="U23" s="19"/>
      <c r="V23" s="19"/>
      <c r="W23" s="5" t="s">
        <v>5882</v>
      </c>
      <c r="X23" s="3" t="s">
        <v>47</v>
      </c>
      <c r="Y23" s="3">
        <v>0</v>
      </c>
      <c r="Z23" s="3"/>
      <c r="AA23" s="3" t="str">
        <f t="shared" si="1"/>
        <v>,</v>
      </c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</row>
    <row r="24" spans="1:50" ht="15.75" customHeight="1" x14ac:dyDescent="0.2">
      <c r="A24" t="str">
        <f t="shared" si="0"/>
        <v>Pas PréciséHommeCélibataireAgent techniqueDouala 3YassaCamerounaiseChretien (Catholique)NonEligible</v>
      </c>
      <c r="B24" s="17">
        <v>43467</v>
      </c>
      <c r="C24" s="17">
        <v>35953</v>
      </c>
      <c r="D24" s="3" t="s">
        <v>39</v>
      </c>
      <c r="E24" s="21">
        <v>27</v>
      </c>
      <c r="F24" s="3" t="s">
        <v>40</v>
      </c>
      <c r="G24" s="4"/>
      <c r="H24" s="4"/>
      <c r="I24" s="3" t="s">
        <v>41</v>
      </c>
      <c r="J24" s="3" t="s">
        <v>103</v>
      </c>
      <c r="K24" s="3" t="s">
        <v>43</v>
      </c>
      <c r="L24" s="3" t="s">
        <v>135</v>
      </c>
      <c r="M24" s="3" t="s">
        <v>104</v>
      </c>
      <c r="N24" s="3" t="str">
        <f>VLOOKUP(M24,TAF!$D$1:$H$462,2,0)</f>
        <v>Yassa</v>
      </c>
      <c r="O24" s="3" t="str">
        <f>VLOOKUP(M24,TAF!$D$1:$H$462,3,0)</f>
        <v>Douala 3</v>
      </c>
      <c r="P24" s="3" t="str">
        <f>VLOOKUP(M24,TAF!$D$1:$H$462,4,0)</f>
        <v>4.062148022373278</v>
      </c>
      <c r="Q24" s="3" t="str">
        <f>VLOOKUP(M24,TAF!$D$1:$H$462,5,0)</f>
        <v xml:space="preserve"> 9.736269907202303</v>
      </c>
      <c r="R24" s="3" t="s">
        <v>45</v>
      </c>
      <c r="S24" s="3" t="s">
        <v>58</v>
      </c>
      <c r="T24" s="3" t="s">
        <v>62</v>
      </c>
      <c r="U24" s="19"/>
      <c r="V24" s="19"/>
      <c r="W24" s="5" t="s">
        <v>5876</v>
      </c>
      <c r="X24" s="3" t="s">
        <v>47</v>
      </c>
      <c r="Y24" s="3">
        <v>0</v>
      </c>
      <c r="Z24" s="3"/>
      <c r="AA24" s="3" t="str">
        <f t="shared" si="1"/>
        <v>,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</row>
    <row r="25" spans="1:50" ht="15.75" customHeight="1" x14ac:dyDescent="0.2">
      <c r="A25" t="str">
        <f t="shared" si="0"/>
        <v>PrimaireHommeCélibataireTrieur Douala 3Ngodi bakokoCamerounaiseChretien (Catholique)NonEligible</v>
      </c>
      <c r="B25" s="17">
        <v>43468</v>
      </c>
      <c r="C25" s="17">
        <v>29126</v>
      </c>
      <c r="D25" s="3" t="s">
        <v>92</v>
      </c>
      <c r="E25" s="21">
        <v>46</v>
      </c>
      <c r="F25" s="3" t="s">
        <v>40</v>
      </c>
      <c r="G25" s="4"/>
      <c r="H25" s="4"/>
      <c r="I25" s="3" t="s">
        <v>41</v>
      </c>
      <c r="J25" s="3" t="s">
        <v>105</v>
      </c>
      <c r="K25" s="3" t="s">
        <v>43</v>
      </c>
      <c r="L25" s="3" t="s">
        <v>135</v>
      </c>
      <c r="M25" s="3" t="s">
        <v>106</v>
      </c>
      <c r="N25" s="3" t="str">
        <f>VLOOKUP(M25,TAF!$D$1:$H$462,2,0)</f>
        <v>NGODI</v>
      </c>
      <c r="O25" s="3" t="str">
        <f>VLOOKUP(M25,TAF!$D$1:$H$462,3,0)</f>
        <v>Douala 1</v>
      </c>
      <c r="P25" s="3" t="str">
        <f>VLOOKUP(M25,TAF!$D$1:$H$462,4,0)</f>
        <v>4.048896530273477</v>
      </c>
      <c r="Q25" s="3" t="str">
        <f>VLOOKUP(M25,TAF!$D$1:$H$462,5,0)</f>
        <v xml:space="preserve"> 9.706597933857768</v>
      </c>
      <c r="R25" s="3" t="s">
        <v>45</v>
      </c>
      <c r="S25" s="3" t="s">
        <v>58</v>
      </c>
      <c r="T25" s="3" t="s">
        <v>62</v>
      </c>
      <c r="U25" s="19"/>
      <c r="V25" s="19"/>
      <c r="W25" s="5" t="s">
        <v>5883</v>
      </c>
      <c r="X25" s="3" t="s">
        <v>47</v>
      </c>
      <c r="Y25" s="3">
        <v>0</v>
      </c>
      <c r="Z25" s="3"/>
      <c r="AA25" s="3" t="str">
        <f t="shared" si="1"/>
        <v>,</v>
      </c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</row>
    <row r="26" spans="1:50" ht="15.75" customHeight="1" x14ac:dyDescent="0.2">
      <c r="A26" t="str">
        <f t="shared" si="0"/>
        <v>PrimaireHommeCélibataireChauffeurDouala 3NyallaCamerounaiseChretien (Catholique)NonEligible</v>
      </c>
      <c r="B26" s="17">
        <v>43468</v>
      </c>
      <c r="C26" s="17">
        <v>29865</v>
      </c>
      <c r="D26" s="3" t="s">
        <v>92</v>
      </c>
      <c r="E26" s="21">
        <v>44</v>
      </c>
      <c r="F26" s="3" t="s">
        <v>40</v>
      </c>
      <c r="G26" s="4"/>
      <c r="H26" s="4"/>
      <c r="I26" s="3" t="s">
        <v>41</v>
      </c>
      <c r="J26" s="3" t="s">
        <v>108</v>
      </c>
      <c r="K26" s="3" t="s">
        <v>43</v>
      </c>
      <c r="L26" s="3" t="s">
        <v>135</v>
      </c>
      <c r="M26" s="3" t="s">
        <v>90</v>
      </c>
      <c r="N26" s="3" t="str">
        <f>VLOOKUP(M26,TAF!$D$1:$H$462,2,0)</f>
        <v>Nyalla</v>
      </c>
      <c r="O26" s="3" t="str">
        <f>VLOOKUP(M26,TAF!$D$1:$H$462,3,0)</f>
        <v>Douala 3</v>
      </c>
      <c r="P26" s="3" t="str">
        <f>VLOOKUP(M26,TAF!$D$1:$H$462,4,0)</f>
        <v>4.090110173250642</v>
      </c>
      <c r="Q26" s="3" t="str">
        <f>VLOOKUP(M26,TAF!$D$1:$H$462,5,0)</f>
        <v xml:space="preserve"> 9.80214359815782</v>
      </c>
      <c r="R26" s="3" t="s">
        <v>45</v>
      </c>
      <c r="S26" s="3" t="s">
        <v>58</v>
      </c>
      <c r="T26" s="3" t="s">
        <v>62</v>
      </c>
      <c r="U26" s="19"/>
      <c r="V26" s="19"/>
      <c r="W26" s="5" t="s">
        <v>5884</v>
      </c>
      <c r="X26" s="3" t="s">
        <v>47</v>
      </c>
      <c r="Y26" s="3">
        <v>0</v>
      </c>
      <c r="Z26" s="3"/>
      <c r="AA26" s="3" t="str">
        <f t="shared" si="1"/>
        <v>,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</row>
    <row r="27" spans="1:50" ht="15.75" customHeight="1" x14ac:dyDescent="0.2">
      <c r="A27" t="str">
        <f t="shared" si="0"/>
        <v>SecondaireHommeCélibataireEleveDouala 3NdokotiCamerounaiseChretien (Catholique)NonEligible</v>
      </c>
      <c r="B27" s="17">
        <v>43468</v>
      </c>
      <c r="C27" s="17">
        <v>32806</v>
      </c>
      <c r="D27" s="3" t="s">
        <v>54</v>
      </c>
      <c r="E27" s="21">
        <v>36</v>
      </c>
      <c r="F27" s="3" t="s">
        <v>40</v>
      </c>
      <c r="G27" s="4"/>
      <c r="H27" s="4"/>
      <c r="I27" s="3" t="s">
        <v>41</v>
      </c>
      <c r="J27" s="3" t="s">
        <v>101</v>
      </c>
      <c r="K27" s="3" t="s">
        <v>43</v>
      </c>
      <c r="L27" s="3" t="s">
        <v>135</v>
      </c>
      <c r="M27" s="3" t="s">
        <v>110</v>
      </c>
      <c r="N27" s="3" t="str">
        <f>VLOOKUP(M27,TAF!$D$1:$H$462,2,0)</f>
        <v>Ndokoti</v>
      </c>
      <c r="O27" s="3" t="str">
        <f>VLOOKUP(M27,TAF!$D$1:$H$462,3,0)</f>
        <v>Douala 3</v>
      </c>
      <c r="P27" s="3" t="str">
        <f>VLOOKUP(M27,TAF!$D$1:$H$462,4,0)</f>
        <v>4.043400976318547</v>
      </c>
      <c r="Q27" s="3" t="str">
        <f>VLOOKUP(M27,TAF!$D$1:$H$462,5,0)</f>
        <v xml:space="preserve"> 9.74237855938885</v>
      </c>
      <c r="R27" s="3" t="s">
        <v>45</v>
      </c>
      <c r="S27" s="3" t="s">
        <v>58</v>
      </c>
      <c r="T27" s="3" t="s">
        <v>62</v>
      </c>
      <c r="U27" s="19"/>
      <c r="V27" s="19"/>
      <c r="W27" s="5" t="s">
        <v>5875</v>
      </c>
      <c r="X27" s="3" t="s">
        <v>47</v>
      </c>
      <c r="Y27" s="3">
        <v>0</v>
      </c>
      <c r="Z27" s="3"/>
      <c r="AA27" s="3" t="str">
        <f t="shared" si="1"/>
        <v>,</v>
      </c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</row>
    <row r="28" spans="1:50" ht="15.75" customHeight="1" x14ac:dyDescent="0.2">
      <c r="A28" t="str">
        <f t="shared" si="0"/>
        <v>SecondaireHommeCélibataireMachinisteDouala (Non précisé )DoualaCamerounaisePas PréciséNonEligible</v>
      </c>
      <c r="B28" s="17">
        <v>43468</v>
      </c>
      <c r="C28" s="17">
        <v>30021</v>
      </c>
      <c r="D28" s="3" t="s">
        <v>54</v>
      </c>
      <c r="E28" s="21">
        <v>43</v>
      </c>
      <c r="F28" s="3" t="s">
        <v>40</v>
      </c>
      <c r="G28" s="4"/>
      <c r="H28" s="4"/>
      <c r="I28" s="3" t="s">
        <v>41</v>
      </c>
      <c r="J28" s="3" t="s">
        <v>111</v>
      </c>
      <c r="K28" s="3" t="s">
        <v>51</v>
      </c>
      <c r="L28" s="3" t="s">
        <v>135</v>
      </c>
      <c r="M28" s="3" t="s">
        <v>64</v>
      </c>
      <c r="N28" s="3">
        <f>VLOOKUP(M28,TAF!$D$1:$H$462,2,0)</f>
        <v>0</v>
      </c>
      <c r="O28" s="3">
        <f>VLOOKUP(M28,TAF!$D$1:$H$462,3,0)</f>
        <v>0</v>
      </c>
      <c r="P28" s="3">
        <f>VLOOKUP(M28,TAF!$D$1:$H$462,4,0)</f>
        <v>0</v>
      </c>
      <c r="Q28" s="3">
        <f>VLOOKUP(M28,TAF!$D$1:$H$462,5,0)</f>
        <v>0</v>
      </c>
      <c r="R28" s="3" t="s">
        <v>45</v>
      </c>
      <c r="S28" s="3" t="s">
        <v>39</v>
      </c>
      <c r="T28" s="3" t="s">
        <v>62</v>
      </c>
      <c r="U28" s="19"/>
      <c r="V28" s="19"/>
      <c r="W28" s="5" t="s">
        <v>5885</v>
      </c>
      <c r="X28" s="3" t="s">
        <v>47</v>
      </c>
      <c r="Y28" s="3">
        <v>0</v>
      </c>
      <c r="Z28" s="3"/>
      <c r="AA28" s="3" t="str">
        <f t="shared" si="1"/>
        <v>,</v>
      </c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</row>
    <row r="29" spans="1:50" ht="15.75" customHeight="1" x14ac:dyDescent="0.2">
      <c r="A29" t="str">
        <f t="shared" si="0"/>
        <v>SecondaireFemmeCélibataireMaitresseDouala 1DeidoCamerounaiseChretien (Catholique)NonEligible</v>
      </c>
      <c r="B29" s="17">
        <v>43468</v>
      </c>
      <c r="C29" s="17">
        <v>29417</v>
      </c>
      <c r="D29" s="3" t="s">
        <v>54</v>
      </c>
      <c r="E29" s="21">
        <v>45</v>
      </c>
      <c r="F29" s="3" t="s">
        <v>55</v>
      </c>
      <c r="G29" s="4"/>
      <c r="H29" s="4"/>
      <c r="I29" s="3" t="s">
        <v>41</v>
      </c>
      <c r="J29" s="3" t="s">
        <v>113</v>
      </c>
      <c r="K29" s="3" t="s">
        <v>114</v>
      </c>
      <c r="L29" s="3" t="s">
        <v>135</v>
      </c>
      <c r="M29" s="3" t="s">
        <v>115</v>
      </c>
      <c r="N29" s="3" t="str">
        <f>VLOOKUP(M29,TAF!$D$1:$H$462,2,0)</f>
        <v>Deido</v>
      </c>
      <c r="O29" s="3" t="str">
        <f>VLOOKUP(M29,TAF!$D$1:$H$462,3,0)</f>
        <v>Douala 1</v>
      </c>
      <c r="P29" s="3" t="str">
        <f>VLOOKUP(M29,TAF!$D$1:$H$462,4,0)</f>
        <v>4.068225879309168</v>
      </c>
      <c r="Q29" s="3" t="str">
        <f>VLOOKUP(M29,TAF!$D$1:$H$462,5,0)</f>
        <v xml:space="preserve"> 9.712282866294439</v>
      </c>
      <c r="R29" s="3" t="s">
        <v>45</v>
      </c>
      <c r="S29" s="3" t="s">
        <v>58</v>
      </c>
      <c r="T29" s="3" t="s">
        <v>62</v>
      </c>
      <c r="U29" s="19"/>
      <c r="V29" s="19"/>
      <c r="W29" s="5" t="s">
        <v>5886</v>
      </c>
      <c r="X29" s="3" t="s">
        <v>47</v>
      </c>
      <c r="Y29" s="3">
        <v>0</v>
      </c>
      <c r="Z29" s="3"/>
      <c r="AA29" s="3" t="str">
        <f t="shared" si="1"/>
        <v>,</v>
      </c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</row>
    <row r="30" spans="1:50" ht="15.75" customHeight="1" x14ac:dyDescent="0.2">
      <c r="A30" t="str">
        <f t="shared" si="0"/>
        <v>UniversitaireFemmeCélibataireChargée de communicationYaoundeBastosCamerounaiseChretien (Catholique)OuiEligible</v>
      </c>
      <c r="B30" s="17">
        <v>43468</v>
      </c>
      <c r="C30" s="17">
        <v>30773</v>
      </c>
      <c r="D30" s="3" t="s">
        <v>48</v>
      </c>
      <c r="E30" s="21">
        <v>41</v>
      </c>
      <c r="F30" s="3" t="s">
        <v>55</v>
      </c>
      <c r="G30" s="4"/>
      <c r="H30" s="4"/>
      <c r="I30" s="3" t="s">
        <v>41</v>
      </c>
      <c r="J30" s="3" t="s">
        <v>117</v>
      </c>
      <c r="K30" s="3" t="s">
        <v>118</v>
      </c>
      <c r="L30" s="3" t="s">
        <v>5509</v>
      </c>
      <c r="M30" s="3" t="s">
        <v>119</v>
      </c>
      <c r="N30" s="3">
        <f>VLOOKUP(M30,TAF!$D$1:$H$462,2,0)</f>
        <v>0</v>
      </c>
      <c r="O30" s="3" t="s">
        <v>5731</v>
      </c>
      <c r="P30" s="3">
        <f>VLOOKUP(M30,TAF!$D$1:$H$462,4,0)</f>
        <v>0</v>
      </c>
      <c r="Q30" s="3">
        <f>VLOOKUP(M30,TAF!$D$1:$H$462,5,0)</f>
        <v>0</v>
      </c>
      <c r="R30" s="3" t="s">
        <v>45</v>
      </c>
      <c r="S30" s="3" t="s">
        <v>58</v>
      </c>
      <c r="T30" s="3" t="s">
        <v>46</v>
      </c>
      <c r="U30" s="19"/>
      <c r="V30" s="19"/>
      <c r="W30" s="5" t="s">
        <v>5886</v>
      </c>
      <c r="X30" s="3" t="s">
        <v>47</v>
      </c>
      <c r="Y30" s="3">
        <v>0</v>
      </c>
      <c r="Z30" s="3"/>
      <c r="AA30" s="3" t="str">
        <f t="shared" si="1"/>
        <v>,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</row>
    <row r="31" spans="1:50" ht="15.75" customHeight="1" x14ac:dyDescent="0.2">
      <c r="A31" t="str">
        <f t="shared" si="0"/>
        <v>UniversitaireFemmeCélibataireEtudiant (e)Douala 3YassaCamerounaisePas PréciséOuiEligible</v>
      </c>
      <c r="B31" s="17">
        <v>43468</v>
      </c>
      <c r="C31" s="17">
        <v>35699</v>
      </c>
      <c r="D31" s="3" t="s">
        <v>48</v>
      </c>
      <c r="E31" s="21">
        <v>28</v>
      </c>
      <c r="F31" s="3" t="s">
        <v>55</v>
      </c>
      <c r="G31" s="4"/>
      <c r="H31" s="4"/>
      <c r="I31" s="3" t="s">
        <v>41</v>
      </c>
      <c r="J31" s="3" t="s">
        <v>79</v>
      </c>
      <c r="K31" s="3" t="s">
        <v>43</v>
      </c>
      <c r="L31" s="3" t="s">
        <v>135</v>
      </c>
      <c r="M31" s="3" t="s">
        <v>104</v>
      </c>
      <c r="N31" s="3" t="str">
        <f>VLOOKUP(M31,TAF!$D$1:$H$462,2,0)</f>
        <v>Yassa</v>
      </c>
      <c r="O31" s="3" t="str">
        <f>VLOOKUP(M31,TAF!$D$1:$H$462,3,0)</f>
        <v>Douala 3</v>
      </c>
      <c r="P31" s="3" t="str">
        <f>VLOOKUP(M31,TAF!$D$1:$H$462,4,0)</f>
        <v>4.062148022373278</v>
      </c>
      <c r="Q31" s="3" t="str">
        <f>VLOOKUP(M31,TAF!$D$1:$H$462,5,0)</f>
        <v xml:space="preserve"> 9.736269907202303</v>
      </c>
      <c r="R31" s="3" t="s">
        <v>45</v>
      </c>
      <c r="S31" s="1" t="s">
        <v>39</v>
      </c>
      <c r="T31" s="3" t="s">
        <v>46</v>
      </c>
      <c r="U31" s="17">
        <v>43101</v>
      </c>
      <c r="V31" s="3" t="str">
        <f t="shared" ref="V31" si="5">IF((B31-U31&lt;=365)*(B31-U31&gt;0),INT(12*(B31-U31)/365) &amp; " Mois",(YEAR(B31)-YEAR(U31)) &amp; " an (s)")</f>
        <v>1 an (s)</v>
      </c>
      <c r="W31" s="5" t="s">
        <v>5887</v>
      </c>
      <c r="X31" s="3" t="s">
        <v>47</v>
      </c>
      <c r="Y31" s="3">
        <v>0</v>
      </c>
      <c r="Z31" s="3"/>
      <c r="AA31" s="3" t="str">
        <f t="shared" si="1"/>
        <v>,</v>
      </c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</row>
    <row r="32" spans="1:50" ht="15.75" customHeight="1" x14ac:dyDescent="0.2">
      <c r="A32" t="str">
        <f t="shared" si="0"/>
        <v>PrimaireHommeMarié (e)Commerçant (e)Douala 2New bellMalien (ne)MusulmanNonEligible</v>
      </c>
      <c r="B32" s="17">
        <v>43469</v>
      </c>
      <c r="C32" s="17">
        <v>33230</v>
      </c>
      <c r="D32" s="3" t="s">
        <v>92</v>
      </c>
      <c r="E32" s="21">
        <v>35</v>
      </c>
      <c r="F32" s="3" t="s">
        <v>40</v>
      </c>
      <c r="G32" s="4"/>
      <c r="H32" s="4"/>
      <c r="I32" s="3" t="s">
        <v>49</v>
      </c>
      <c r="J32" s="3" t="s">
        <v>56</v>
      </c>
      <c r="K32" s="3" t="s">
        <v>121</v>
      </c>
      <c r="L32" s="3" t="s">
        <v>135</v>
      </c>
      <c r="M32" s="3" t="s">
        <v>122</v>
      </c>
      <c r="N32" s="3" t="str">
        <f>VLOOKUP(M32,TAF!$D$1:$H$462,2,0)</f>
        <v>New Bell</v>
      </c>
      <c r="O32" s="3" t="str">
        <f>VLOOKUP(M32,TAF!$D$1:$H$462,3,0)</f>
        <v>Douala 2</v>
      </c>
      <c r="P32" s="3" t="str">
        <f>VLOOKUP(M32,TAF!$D$1:$H$462,4,0)</f>
        <v>4.029279319157316</v>
      </c>
      <c r="Q32" s="3" t="str">
        <f>VLOOKUP(M32,TAF!$D$1:$H$462,5,0)</f>
        <v xml:space="preserve"> 9.713362274244698</v>
      </c>
      <c r="R32" s="3" t="s">
        <v>5874</v>
      </c>
      <c r="S32" s="3" t="s">
        <v>124</v>
      </c>
      <c r="T32" s="3" t="s">
        <v>62</v>
      </c>
      <c r="U32" s="19"/>
      <c r="V32" s="19"/>
      <c r="W32" s="5" t="s">
        <v>5888</v>
      </c>
      <c r="X32" s="3" t="s">
        <v>47</v>
      </c>
      <c r="Y32" s="3">
        <v>0</v>
      </c>
      <c r="Z32" s="3"/>
      <c r="AA32" s="3" t="str">
        <f t="shared" si="1"/>
        <v>,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</row>
    <row r="33" spans="1:50" ht="15.75" customHeight="1" x14ac:dyDescent="0.2">
      <c r="A33" t="str">
        <f t="shared" si="0"/>
        <v>SecondaireHommeCélibataireTechnicienDouala 5Sic cacaoCamerounaiseChretien (Catholique)NonEligible</v>
      </c>
      <c r="B33" s="17">
        <v>43469</v>
      </c>
      <c r="C33" s="17">
        <v>31488</v>
      </c>
      <c r="D33" s="3" t="s">
        <v>54</v>
      </c>
      <c r="E33" s="21">
        <v>39</v>
      </c>
      <c r="F33" s="3" t="s">
        <v>40</v>
      </c>
      <c r="G33" s="4"/>
      <c r="H33" s="4"/>
      <c r="I33" s="3" t="s">
        <v>41</v>
      </c>
      <c r="J33" s="3" t="s">
        <v>126</v>
      </c>
      <c r="K33" s="3" t="s">
        <v>60</v>
      </c>
      <c r="L33" s="3" t="s">
        <v>135</v>
      </c>
      <c r="M33" s="3" t="s">
        <v>127</v>
      </c>
      <c r="N33" s="3" t="str">
        <f>VLOOKUP(M33,TAF!$D$1:$H$462,2,0)</f>
        <v>Sic cacao</v>
      </c>
      <c r="O33" s="3" t="str">
        <f>VLOOKUP(M33,TAF!$D$1:$H$462,3,0)</f>
        <v>Douala 5</v>
      </c>
      <c r="P33" s="3" t="str">
        <f>VLOOKUP(M33,TAF!$D$1:$H$462,4,0)</f>
        <v>4.061739607745651</v>
      </c>
      <c r="Q33" s="3" t="str">
        <f>VLOOKUP(M33,TAF!$D$1:$H$462,5,0)</f>
        <v xml:space="preserve"> 9.734510176451037</v>
      </c>
      <c r="R33" s="3" t="s">
        <v>45</v>
      </c>
      <c r="S33" s="3" t="s">
        <v>58</v>
      </c>
      <c r="T33" s="3" t="s">
        <v>62</v>
      </c>
      <c r="U33" s="19"/>
      <c r="V33" s="19"/>
      <c r="W33" s="5" t="s">
        <v>5889</v>
      </c>
      <c r="X33" s="3" t="s">
        <v>47</v>
      </c>
      <c r="Y33" s="3">
        <v>0</v>
      </c>
      <c r="Z33" s="3"/>
      <c r="AA33" s="3" t="str">
        <f t="shared" si="1"/>
        <v>,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</row>
    <row r="34" spans="1:50" ht="15.75" customHeight="1" x14ac:dyDescent="0.2">
      <c r="A34" t="str">
        <f t="shared" si="0"/>
        <v>UniversitaireHommeCélibataireEtudiant (e)Douala 5BokoCamerounaiseChretien (Catholique)NonEligible</v>
      </c>
      <c r="B34" s="17">
        <v>43469</v>
      </c>
      <c r="C34" s="17">
        <v>33733</v>
      </c>
      <c r="D34" s="3" t="s">
        <v>48</v>
      </c>
      <c r="E34" s="21">
        <v>33</v>
      </c>
      <c r="F34" s="3" t="s">
        <v>40</v>
      </c>
      <c r="G34" s="4"/>
      <c r="H34" s="4"/>
      <c r="I34" s="3" t="s">
        <v>41</v>
      </c>
      <c r="J34" s="3" t="s">
        <v>79</v>
      </c>
      <c r="K34" s="3" t="s">
        <v>60</v>
      </c>
      <c r="L34" s="3" t="s">
        <v>135</v>
      </c>
      <c r="M34" s="3" t="s">
        <v>129</v>
      </c>
      <c r="N34" s="3" t="str">
        <f>VLOOKUP(M34,TAF!$D$1:$H$462,2,0)</f>
        <v>Boko</v>
      </c>
      <c r="O34" s="3" t="str">
        <f>VLOOKUP(M34,TAF!$D$1:$H$462,3,0)</f>
        <v>Douala 3</v>
      </c>
      <c r="P34" s="3" t="str">
        <f>VLOOKUP(M34,TAF!$D$1:$H$462,4,0)</f>
        <v>4.01808875799221</v>
      </c>
      <c r="Q34" s="3" t="str">
        <f>VLOOKUP(M34,TAF!$D$1:$H$462,5,0)</f>
        <v>9.716963972824503</v>
      </c>
      <c r="R34" s="3" t="s">
        <v>45</v>
      </c>
      <c r="S34" s="3" t="s">
        <v>58</v>
      </c>
      <c r="T34" s="3" t="s">
        <v>62</v>
      </c>
      <c r="U34" s="19"/>
      <c r="V34" s="19"/>
      <c r="W34" s="5" t="s">
        <v>5890</v>
      </c>
      <c r="X34" s="3" t="s">
        <v>47</v>
      </c>
      <c r="Y34" s="3">
        <v>0</v>
      </c>
      <c r="Z34" s="3"/>
      <c r="AA34" s="3" t="str">
        <f t="shared" si="1"/>
        <v>,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</row>
    <row r="35" spans="1:50" ht="15.75" customHeight="1" x14ac:dyDescent="0.2">
      <c r="A35" t="str">
        <f t="shared" si="0"/>
        <v>SecondaireHommeCélibatairePlombierDouala 5Ndogpassi 3CamerounaiseChretien (Catholique)NonEligible</v>
      </c>
      <c r="B35" s="17">
        <v>43472</v>
      </c>
      <c r="C35" s="17">
        <v>33403</v>
      </c>
      <c r="D35" s="3" t="s">
        <v>54</v>
      </c>
      <c r="E35" s="21">
        <v>34</v>
      </c>
      <c r="F35" s="3" t="s">
        <v>40</v>
      </c>
      <c r="G35" s="4"/>
      <c r="H35" s="4"/>
      <c r="I35" s="3" t="s">
        <v>41</v>
      </c>
      <c r="J35" s="3" t="s">
        <v>95</v>
      </c>
      <c r="K35" s="3" t="s">
        <v>60</v>
      </c>
      <c r="L35" s="3" t="s">
        <v>135</v>
      </c>
      <c r="M35" s="3" t="s">
        <v>131</v>
      </c>
      <c r="N35" s="3" t="str">
        <f>VLOOKUP(M35,TAF!$D$1:$H$462,2,0)</f>
        <v>Ndogpassi</v>
      </c>
      <c r="O35" s="3" t="str">
        <f>VLOOKUP(M35,TAF!$D$1:$H$462,3,0)</f>
        <v>Douala 3</v>
      </c>
      <c r="P35" s="3" t="str">
        <f>VLOOKUP(M35,TAF!$D$1:$H$462,4,0)</f>
        <v>4.017345191745835</v>
      </c>
      <c r="Q35" s="3" t="str">
        <f>VLOOKUP(M35,TAF!$D$1:$H$462,5,0)</f>
        <v xml:space="preserve"> 9.776376922998338</v>
      </c>
      <c r="R35" s="3" t="s">
        <v>45</v>
      </c>
      <c r="S35" s="3" t="s">
        <v>58</v>
      </c>
      <c r="T35" s="3" t="s">
        <v>62</v>
      </c>
      <c r="U35" s="19"/>
      <c r="V35" s="19"/>
      <c r="W35" s="5" t="s">
        <v>5891</v>
      </c>
      <c r="X35" s="3" t="s">
        <v>47</v>
      </c>
      <c r="Y35" s="3">
        <v>0</v>
      </c>
      <c r="Z35" s="3"/>
      <c r="AA35" s="3" t="str">
        <f t="shared" si="1"/>
        <v>,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</row>
    <row r="36" spans="1:50" ht="15.75" customHeight="1" x14ac:dyDescent="0.2">
      <c r="A36" t="str">
        <f t="shared" si="0"/>
        <v>SecondaireHommeCélibataireCommerçant (e)Douala 5Ndogpassi CamerounaiseChretien (Catholique)OuiEligible</v>
      </c>
      <c r="B36" s="17">
        <v>43472</v>
      </c>
      <c r="C36" s="17">
        <v>34065</v>
      </c>
      <c r="D36" s="3" t="s">
        <v>54</v>
      </c>
      <c r="E36" s="21">
        <v>32</v>
      </c>
      <c r="F36" s="3" t="s">
        <v>40</v>
      </c>
      <c r="G36" s="4"/>
      <c r="H36" s="4"/>
      <c r="I36" s="3" t="s">
        <v>41</v>
      </c>
      <c r="J36" s="3" t="s">
        <v>56</v>
      </c>
      <c r="K36" s="3" t="s">
        <v>60</v>
      </c>
      <c r="L36" s="3" t="s">
        <v>135</v>
      </c>
      <c r="M36" s="3" t="s">
        <v>133</v>
      </c>
      <c r="N36" s="3" t="str">
        <f>VLOOKUP(M36,TAF!$D$1:$H$462,2,0)</f>
        <v>Ndogpassi</v>
      </c>
      <c r="O36" s="3" t="str">
        <f>VLOOKUP(M36,TAF!$D$1:$H$462,3,0)</f>
        <v>Douala 3</v>
      </c>
      <c r="P36" s="3" t="str">
        <f>VLOOKUP(M36,TAF!$D$1:$H$462,4,0)</f>
        <v>4.017345191745835</v>
      </c>
      <c r="Q36" s="3" t="str">
        <f>VLOOKUP(M36,TAF!$D$1:$H$462,5,0)</f>
        <v xml:space="preserve"> 9.776376922998338</v>
      </c>
      <c r="R36" s="3" t="s">
        <v>45</v>
      </c>
      <c r="S36" s="3" t="s">
        <v>58</v>
      </c>
      <c r="T36" s="3" t="s">
        <v>46</v>
      </c>
      <c r="U36" s="17">
        <v>43137</v>
      </c>
      <c r="V36" s="3" t="str">
        <f t="shared" ref="V36" si="6">IF((B36-U36&lt;=365)*(B36-U36&gt;0),INT(12*(B36-U36)/365) &amp; " Mois",(YEAR(B36)-YEAR(U36)) &amp; " an (s)")</f>
        <v>11 Mois</v>
      </c>
      <c r="W36" s="5" t="s">
        <v>5890</v>
      </c>
      <c r="X36" s="3" t="s">
        <v>47</v>
      </c>
      <c r="Y36" s="3">
        <v>0</v>
      </c>
      <c r="Z36" s="3"/>
      <c r="AA36" s="3" t="str">
        <f t="shared" si="1"/>
        <v>,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</row>
    <row r="37" spans="1:50" ht="15.75" customHeight="1" x14ac:dyDescent="0.2">
      <c r="A37" t="str">
        <f t="shared" si="0"/>
        <v>UniversitaireHommeCélibataireSans EmploisDouala 3DOUALACamerounaiseChretien (Catholique)NonEligible</v>
      </c>
      <c r="B37" s="17">
        <v>43473</v>
      </c>
      <c r="C37" s="17">
        <v>33982</v>
      </c>
      <c r="D37" s="3" t="s">
        <v>48</v>
      </c>
      <c r="E37" s="21">
        <v>32</v>
      </c>
      <c r="F37" s="3" t="s">
        <v>40</v>
      </c>
      <c r="G37" s="4"/>
      <c r="H37" s="4"/>
      <c r="I37" s="3" t="s">
        <v>41</v>
      </c>
      <c r="J37" s="3" t="s">
        <v>134</v>
      </c>
      <c r="K37" s="3" t="s">
        <v>43</v>
      </c>
      <c r="L37" s="3" t="s">
        <v>135</v>
      </c>
      <c r="M37" s="3" t="s">
        <v>135</v>
      </c>
      <c r="N37" s="3">
        <f>VLOOKUP(M37,TAF!$D$1:$H$462,2,0)</f>
        <v>0</v>
      </c>
      <c r="O37" s="3">
        <f>VLOOKUP(M37,TAF!$D$1:$H$462,3,0)</f>
        <v>0</v>
      </c>
      <c r="P37" s="3">
        <f>VLOOKUP(M37,TAF!$D$1:$H$462,4,0)</f>
        <v>0</v>
      </c>
      <c r="Q37" s="3">
        <f>VLOOKUP(M37,TAF!$D$1:$H$462,5,0)</f>
        <v>0</v>
      </c>
      <c r="R37" s="3" t="s">
        <v>45</v>
      </c>
      <c r="S37" s="3" t="s">
        <v>58</v>
      </c>
      <c r="T37" s="3" t="s">
        <v>62</v>
      </c>
      <c r="U37" s="19"/>
      <c r="V37" s="19"/>
      <c r="W37" s="5" t="s">
        <v>5892</v>
      </c>
      <c r="X37" s="3" t="s">
        <v>47</v>
      </c>
      <c r="Y37" s="3">
        <v>0</v>
      </c>
      <c r="Z37" s="3"/>
      <c r="AA37" s="3" t="str">
        <f t="shared" si="1"/>
        <v>,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</row>
    <row r="38" spans="1:50" ht="15.75" customHeight="1" x14ac:dyDescent="0.2">
      <c r="A38" t="str">
        <f t="shared" si="0"/>
        <v>UniversitaireHommeCélibataireSans EmploisDouala 3DOUALACamerounaiseChretien (Catholique)OuiEligible</v>
      </c>
      <c r="B38" s="17">
        <v>43473</v>
      </c>
      <c r="C38" s="17">
        <v>34146</v>
      </c>
      <c r="D38" s="3" t="s">
        <v>48</v>
      </c>
      <c r="E38" s="21">
        <v>32</v>
      </c>
      <c r="F38" s="3" t="s">
        <v>40</v>
      </c>
      <c r="G38" s="4"/>
      <c r="H38" s="4"/>
      <c r="I38" s="3" t="s">
        <v>41</v>
      </c>
      <c r="J38" s="3" t="s">
        <v>134</v>
      </c>
      <c r="K38" s="3" t="s">
        <v>43</v>
      </c>
      <c r="L38" s="3" t="s">
        <v>135</v>
      </c>
      <c r="M38" s="3" t="s">
        <v>135</v>
      </c>
      <c r="N38" s="3">
        <f>VLOOKUP(M38,TAF!$D$1:$H$462,2,0)</f>
        <v>0</v>
      </c>
      <c r="O38" s="3">
        <f>VLOOKUP(M38,TAF!$D$1:$H$462,3,0)</f>
        <v>0</v>
      </c>
      <c r="P38" s="3">
        <f>VLOOKUP(M38,TAF!$D$1:$H$462,4,0)</f>
        <v>0</v>
      </c>
      <c r="Q38" s="3">
        <f>VLOOKUP(M38,TAF!$D$1:$H$462,5,0)</f>
        <v>0</v>
      </c>
      <c r="R38" s="3" t="s">
        <v>45</v>
      </c>
      <c r="S38" s="3" t="s">
        <v>58</v>
      </c>
      <c r="T38" s="3" t="s">
        <v>46</v>
      </c>
      <c r="U38" s="17">
        <v>42736</v>
      </c>
      <c r="V38" s="3" t="str">
        <f t="shared" ref="V38" si="7">IF((B38-U38&lt;=365)*(B38-U38&gt;0),INT(12*(B38-U38)/365) &amp; " Mois",(YEAR(B38)-YEAR(U38)) &amp; " an (s)")</f>
        <v>2 an (s)</v>
      </c>
      <c r="W38" s="5" t="s">
        <v>5879</v>
      </c>
      <c r="X38" s="3" t="s">
        <v>47</v>
      </c>
      <c r="Y38" s="3">
        <v>0</v>
      </c>
      <c r="Z38" s="3"/>
      <c r="AA38" s="3" t="str">
        <f t="shared" si="1"/>
        <v>,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</row>
    <row r="39" spans="1:50" ht="15.75" customHeight="1" x14ac:dyDescent="0.2">
      <c r="A39" t="str">
        <f t="shared" si="0"/>
        <v>UniversitaireHommeCélibataireTECHNICIEN EN AGRICULTUREDouala 5PK13CamerounaiseChretien (Catholique)NonEligible</v>
      </c>
      <c r="B39" s="17">
        <v>43473</v>
      </c>
      <c r="C39" s="17">
        <v>33635</v>
      </c>
      <c r="D39" s="3" t="s">
        <v>48</v>
      </c>
      <c r="E39" s="21">
        <v>33</v>
      </c>
      <c r="F39" s="3" t="s">
        <v>40</v>
      </c>
      <c r="G39" s="4"/>
      <c r="H39" s="4"/>
      <c r="I39" s="3" t="s">
        <v>41</v>
      </c>
      <c r="J39" s="3" t="s">
        <v>137</v>
      </c>
      <c r="K39" s="3" t="s">
        <v>60</v>
      </c>
      <c r="L39" s="3" t="s">
        <v>135</v>
      </c>
      <c r="M39" s="3" t="s">
        <v>138</v>
      </c>
      <c r="N39" s="3" t="str">
        <f>VLOOKUP(M39,TAF!$D$1:$H$462,2,0)</f>
        <v>P.K.13</v>
      </c>
      <c r="O39" s="3" t="str">
        <f>VLOOKUP(M39,TAF!$D$1:$H$462,3,0)</f>
        <v>Douala 3</v>
      </c>
      <c r="P39" s="3" t="str">
        <f>VLOOKUP(M39,TAF!$D$1:$H$462,4,0)</f>
        <v>4.03921902847125</v>
      </c>
      <c r="Q39" s="3" t="str">
        <f>VLOOKUP(M39,TAF!$D$1:$H$462,5,0)</f>
        <v xml:space="preserve"> 9.73114535834155</v>
      </c>
      <c r="R39" s="3" t="s">
        <v>45</v>
      </c>
      <c r="S39" s="3" t="s">
        <v>58</v>
      </c>
      <c r="T39" s="3" t="s">
        <v>62</v>
      </c>
      <c r="U39" s="19"/>
      <c r="V39" s="19"/>
      <c r="W39" s="5" t="s">
        <v>5881</v>
      </c>
      <c r="X39" s="3" t="s">
        <v>47</v>
      </c>
      <c r="Y39" s="3">
        <v>0</v>
      </c>
      <c r="Z39" s="3"/>
      <c r="AA39" s="3" t="str">
        <f t="shared" si="1"/>
        <v>,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</row>
    <row r="40" spans="1:50" ht="15.75" customHeight="1" x14ac:dyDescent="0.2">
      <c r="A40" t="str">
        <f t="shared" si="0"/>
        <v>UniversitaireFemmeCélibataireEtudiant (e)Douala 5PK9CamerounaiseChretien (Protestant )NonEligible</v>
      </c>
      <c r="B40" s="17">
        <v>43473</v>
      </c>
      <c r="C40" s="17">
        <v>34522</v>
      </c>
      <c r="D40" s="3" t="s">
        <v>48</v>
      </c>
      <c r="E40" s="21">
        <v>31</v>
      </c>
      <c r="F40" s="3" t="s">
        <v>55</v>
      </c>
      <c r="G40" s="4"/>
      <c r="H40" s="4"/>
      <c r="I40" s="3" t="s">
        <v>41</v>
      </c>
      <c r="J40" s="3" t="s">
        <v>79</v>
      </c>
      <c r="K40" s="3" t="s">
        <v>60</v>
      </c>
      <c r="L40" s="3" t="s">
        <v>135</v>
      </c>
      <c r="M40" s="3" t="s">
        <v>139</v>
      </c>
      <c r="N40" s="3" t="str">
        <f>VLOOKUP(M40,TAF!$D$1:$H$462,2,0)</f>
        <v>PK9</v>
      </c>
      <c r="O40" s="3" t="str">
        <f>VLOOKUP(M40,TAF!$D$1:$H$462,3,0)</f>
        <v>Douala 3</v>
      </c>
      <c r="P40" s="3" t="str">
        <f>VLOOKUP(M40,TAF!$D$1:$H$462,4,0)</f>
        <v>4.0460712080439</v>
      </c>
      <c r="Q40" s="3" t="str">
        <f>VLOOKUP(M40,TAF!$D$1:$H$462,5,0)</f>
        <v xml:space="preserve"> 9.763524090768222</v>
      </c>
      <c r="R40" s="3" t="s">
        <v>45</v>
      </c>
      <c r="S40" s="3" t="s">
        <v>84</v>
      </c>
      <c r="T40" s="3" t="s">
        <v>62</v>
      </c>
      <c r="U40" s="19"/>
      <c r="V40" s="19"/>
      <c r="W40" s="5" t="s">
        <v>5890</v>
      </c>
      <c r="X40" s="3" t="s">
        <v>47</v>
      </c>
      <c r="Y40" s="3">
        <v>0</v>
      </c>
      <c r="Z40" s="3"/>
      <c r="AA40" s="3" t="str">
        <f t="shared" si="1"/>
        <v>,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</row>
    <row r="41" spans="1:50" ht="15.75" customHeight="1" x14ac:dyDescent="0.2">
      <c r="A41" t="str">
        <f t="shared" si="0"/>
        <v>UniversitaireHommeCélibataireHomme d'affaireDouala 5BEPANDACamerounaiseChretien (Catholique)OuiEligible</v>
      </c>
      <c r="B41" s="17">
        <v>43473</v>
      </c>
      <c r="C41" s="17">
        <v>32059</v>
      </c>
      <c r="D41" s="3" t="s">
        <v>48</v>
      </c>
      <c r="E41" s="21">
        <v>38</v>
      </c>
      <c r="F41" s="3" t="s">
        <v>40</v>
      </c>
      <c r="G41" s="4"/>
      <c r="H41" s="4"/>
      <c r="I41" s="3" t="s">
        <v>41</v>
      </c>
      <c r="J41" s="3" t="s">
        <v>140</v>
      </c>
      <c r="K41" s="3" t="s">
        <v>60</v>
      </c>
      <c r="L41" s="3" t="s">
        <v>135</v>
      </c>
      <c r="M41" s="3" t="s">
        <v>141</v>
      </c>
      <c r="N41" s="3" t="str">
        <f>VLOOKUP(M41,TAF!$D$1:$H$462,2,0)</f>
        <v>Bépenda</v>
      </c>
      <c r="O41" s="3" t="str">
        <f>VLOOKUP(M41,TAF!$D$1:$H$462,3,0)</f>
        <v>Douala 5</v>
      </c>
      <c r="P41" s="3" t="str">
        <f>VLOOKUP(M41,TAF!$D$1:$H$462,4,0)</f>
        <v>4.053016002017063</v>
      </c>
      <c r="Q41" s="3" t="str">
        <f>VLOOKUP(M41,TAF!$D$1:$H$462,5,0)</f>
        <v xml:space="preserve"> 9.726235068217077</v>
      </c>
      <c r="R41" s="3" t="s">
        <v>45</v>
      </c>
      <c r="S41" s="3" t="s">
        <v>58</v>
      </c>
      <c r="T41" s="3" t="s">
        <v>46</v>
      </c>
      <c r="U41" s="17">
        <v>42736</v>
      </c>
      <c r="V41" s="3" t="str">
        <f t="shared" ref="V41" si="8">IF((B41-U41&lt;=365)*(B41-U41&gt;0),INT(12*(B41-U41)/365) &amp; " Mois",(YEAR(B41)-YEAR(U41)) &amp; " an (s)")</f>
        <v>2 an (s)</v>
      </c>
      <c r="W41" s="5" t="s">
        <v>5878</v>
      </c>
      <c r="X41" s="3" t="s">
        <v>47</v>
      </c>
      <c r="Y41" s="3">
        <v>0</v>
      </c>
      <c r="Z41" s="3"/>
      <c r="AA41" s="3" t="str">
        <f t="shared" si="1"/>
        <v>,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</row>
    <row r="42" spans="1:50" ht="15.75" customHeight="1" x14ac:dyDescent="0.2">
      <c r="A42" t="str">
        <f t="shared" si="0"/>
        <v>PrimaireHommeCélibataireFOOTBALLEURDouala 1BESSENGUECamerounaiseMusulmanNonEligible</v>
      </c>
      <c r="B42" s="17">
        <v>43473</v>
      </c>
      <c r="C42" s="17">
        <v>36161</v>
      </c>
      <c r="D42" s="3" t="s">
        <v>92</v>
      </c>
      <c r="E42" s="21">
        <v>26</v>
      </c>
      <c r="F42" s="3" t="s">
        <v>40</v>
      </c>
      <c r="G42" s="4"/>
      <c r="H42" s="4"/>
      <c r="I42" s="3" t="s">
        <v>41</v>
      </c>
      <c r="J42" s="3" t="s">
        <v>142</v>
      </c>
      <c r="K42" s="3" t="s">
        <v>114</v>
      </c>
      <c r="L42" s="3" t="s">
        <v>135</v>
      </c>
      <c r="M42" s="3" t="s">
        <v>143</v>
      </c>
      <c r="N42" s="3" t="str">
        <f>VLOOKUP(M42,TAF!$D$1:$H$462,2,0)</f>
        <v>BESSENGUE</v>
      </c>
      <c r="O42" s="3" t="str">
        <f>VLOOKUP(M42,TAF!$D$1:$H$462,3,0)</f>
        <v>Douala 1</v>
      </c>
      <c r="P42" s="3" t="str">
        <f>VLOOKUP(M42,TAF!$D$1:$H$462,4,0)</f>
        <v>4.048990179743873</v>
      </c>
      <c r="Q42" s="3" t="str">
        <f>VLOOKUP(M42,TAF!$D$1:$H$462,5,0)</f>
        <v xml:space="preserve"> 9.709532342372006</v>
      </c>
      <c r="R42" s="3" t="s">
        <v>45</v>
      </c>
      <c r="S42" s="3" t="s">
        <v>124</v>
      </c>
      <c r="T42" s="3" t="s">
        <v>62</v>
      </c>
      <c r="U42" s="19"/>
      <c r="V42" s="19"/>
      <c r="W42" s="4"/>
      <c r="X42" s="3" t="s">
        <v>47</v>
      </c>
      <c r="Y42" s="3">
        <v>0</v>
      </c>
      <c r="Z42" s="3"/>
      <c r="AA42" s="3" t="str">
        <f t="shared" si="1"/>
        <v>,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</row>
    <row r="43" spans="1:50" ht="15.75" customHeight="1" x14ac:dyDescent="0.2">
      <c r="A43" t="str">
        <f t="shared" si="0"/>
        <v>UniversitaireHommeCélibataireEnseignant (e)Douala 3DakarCamerounaiseChretien (Catholique)OuiEligible</v>
      </c>
      <c r="B43" s="17">
        <v>43474</v>
      </c>
      <c r="C43" s="17">
        <v>33724</v>
      </c>
      <c r="D43" s="3" t="s">
        <v>48</v>
      </c>
      <c r="E43" s="21">
        <v>33</v>
      </c>
      <c r="F43" s="3" t="s">
        <v>40</v>
      </c>
      <c r="G43" s="4"/>
      <c r="H43" s="4"/>
      <c r="I43" s="3" t="s">
        <v>41</v>
      </c>
      <c r="J43" s="3" t="s">
        <v>144</v>
      </c>
      <c r="K43" s="3" t="s">
        <v>43</v>
      </c>
      <c r="L43" s="3" t="s">
        <v>135</v>
      </c>
      <c r="M43" s="3" t="s">
        <v>57</v>
      </c>
      <c r="N43" s="3" t="str">
        <f>VLOOKUP(M43,TAF!$D$1:$H$462,2,0)</f>
        <v>Dakar</v>
      </c>
      <c r="O43" s="3" t="str">
        <f>VLOOKUP(M43,TAF!$D$1:$H$462,3,0)</f>
        <v>Douala 3</v>
      </c>
      <c r="P43" s="3" t="str">
        <f>VLOOKUP(M43,TAF!$D$1:$H$462,4,0)</f>
        <v>4.035062570011498</v>
      </c>
      <c r="Q43" s="3" t="str">
        <f>VLOOKUP(M43,TAF!$D$1:$H$462,5,0)</f>
        <v xml:space="preserve"> 9.77861378055322</v>
      </c>
      <c r="R43" s="3" t="s">
        <v>45</v>
      </c>
      <c r="S43" s="3" t="s">
        <v>58</v>
      </c>
      <c r="T43" s="3" t="s">
        <v>46</v>
      </c>
      <c r="U43" s="17">
        <v>43245</v>
      </c>
      <c r="V43" s="3" t="str">
        <f t="shared" ref="V43" si="9">IF((B43-U43&lt;=365)*(B43-U43&gt;0),INT(12*(B43-U43)/365) &amp; " Mois",(YEAR(B43)-YEAR(U43)) &amp; " an (s)")</f>
        <v>7 Mois</v>
      </c>
      <c r="W43" s="5" t="s">
        <v>5889</v>
      </c>
      <c r="X43" s="3" t="s">
        <v>47</v>
      </c>
      <c r="Y43" s="3">
        <v>0</v>
      </c>
      <c r="Z43" s="3"/>
      <c r="AA43" s="3" t="str">
        <f t="shared" si="1"/>
        <v>,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</row>
    <row r="44" spans="1:50" ht="15.75" customHeight="1" x14ac:dyDescent="0.2">
      <c r="A44" t="str">
        <f t="shared" si="0"/>
        <v>UniversitaireHommeCélibataireEtudiant (e)Douala 5BepandaCamerounaiseChretien (Catholique)NonEligible</v>
      </c>
      <c r="B44" s="17">
        <v>43474</v>
      </c>
      <c r="C44" s="17">
        <v>33204</v>
      </c>
      <c r="D44" s="3" t="s">
        <v>48</v>
      </c>
      <c r="E44" s="21">
        <v>35</v>
      </c>
      <c r="F44" s="3" t="s">
        <v>40</v>
      </c>
      <c r="G44" s="4"/>
      <c r="H44" s="4"/>
      <c r="I44" s="3" t="s">
        <v>41</v>
      </c>
      <c r="J44" s="3" t="s">
        <v>79</v>
      </c>
      <c r="K44" s="3" t="s">
        <v>60</v>
      </c>
      <c r="L44" s="3" t="s">
        <v>135</v>
      </c>
      <c r="M44" s="3" t="s">
        <v>70</v>
      </c>
      <c r="N44" s="3" t="str">
        <f>VLOOKUP(M44,TAF!$D$1:$H$462,2,0)</f>
        <v>Bépenda</v>
      </c>
      <c r="O44" s="3" t="str">
        <f>VLOOKUP(M44,TAF!$D$1:$H$462,3,0)</f>
        <v>Douala 5</v>
      </c>
      <c r="P44" s="3" t="str">
        <f>VLOOKUP(M44,TAF!$D$1:$H$462,4,0)</f>
        <v>4.053016002017063</v>
      </c>
      <c r="Q44" s="3" t="str">
        <f>VLOOKUP(M44,TAF!$D$1:$H$462,5,0)</f>
        <v xml:space="preserve"> 9.726235068217077</v>
      </c>
      <c r="R44" s="3" t="s">
        <v>45</v>
      </c>
      <c r="S44" s="3" t="s">
        <v>58</v>
      </c>
      <c r="T44" s="3" t="s">
        <v>62</v>
      </c>
      <c r="U44" s="19"/>
      <c r="V44" s="19"/>
      <c r="W44" s="4"/>
      <c r="X44" s="3" t="s">
        <v>47</v>
      </c>
      <c r="Y44" s="3">
        <v>0</v>
      </c>
      <c r="Z44" s="3"/>
      <c r="AA44" s="3" t="str">
        <f t="shared" si="1"/>
        <v>,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</row>
    <row r="45" spans="1:50" ht="15.75" customHeight="1" x14ac:dyDescent="0.2">
      <c r="A45" t="str">
        <f t="shared" si="0"/>
        <v>UniversitaireHommeMarié (e)ComptableDouala 3AriCamerounaiseMusulmanOuiEligible</v>
      </c>
      <c r="B45" s="17">
        <v>43474</v>
      </c>
      <c r="C45" s="17">
        <v>29459</v>
      </c>
      <c r="D45" s="3" t="s">
        <v>48</v>
      </c>
      <c r="E45" s="21">
        <v>45</v>
      </c>
      <c r="F45" s="3" t="s">
        <v>40</v>
      </c>
      <c r="G45" s="4"/>
      <c r="H45" s="4"/>
      <c r="I45" s="3" t="s">
        <v>49</v>
      </c>
      <c r="J45" s="3" t="s">
        <v>145</v>
      </c>
      <c r="K45" s="3" t="s">
        <v>43</v>
      </c>
      <c r="L45" s="3" t="s">
        <v>135</v>
      </c>
      <c r="M45" s="3" t="s">
        <v>146</v>
      </c>
      <c r="N45" s="3" t="str">
        <f>VLOOKUP(M45,TAF!$D$1:$H$462,2,0)</f>
        <v>Carrefour ARI ( Atelier de Rebobinage Industriel )</v>
      </c>
      <c r="O45" s="3" t="str">
        <f>VLOOKUP(M45,TAF!$D$1:$H$462,3,0)</f>
        <v>Douala 3</v>
      </c>
      <c r="P45" s="3" t="str">
        <f>VLOOKUP(M45,TAF!$D$1:$H$462,4,0)</f>
        <v>3.995624241747567</v>
      </c>
      <c r="Q45" s="3" t="str">
        <f>VLOOKUP(M45,TAF!$D$1:$H$462,5,0)</f>
        <v>9.783340241225416</v>
      </c>
      <c r="R45" s="3" t="s">
        <v>45</v>
      </c>
      <c r="S45" s="3" t="s">
        <v>124</v>
      </c>
      <c r="T45" s="3" t="s">
        <v>46</v>
      </c>
      <c r="U45" s="17">
        <v>43344</v>
      </c>
      <c r="V45" s="3" t="str">
        <f t="shared" ref="V45" si="10">IF((B45-U45&lt;=365)*(B45-U45&gt;0),INT(12*(B45-U45)/365) &amp; " Mois",(YEAR(B45)-YEAR(U45)) &amp; " an (s)")</f>
        <v>4 Mois</v>
      </c>
      <c r="W45" s="5" t="s">
        <v>5893</v>
      </c>
      <c r="X45" s="3" t="s">
        <v>47</v>
      </c>
      <c r="Y45" s="3">
        <v>0</v>
      </c>
      <c r="Z45" s="3"/>
      <c r="AA45" s="3" t="str">
        <f t="shared" si="1"/>
        <v>,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</row>
    <row r="46" spans="1:50" ht="15.75" customHeight="1" x14ac:dyDescent="0.2">
      <c r="A46" t="str">
        <f t="shared" si="0"/>
        <v>UniversitaireHommeCélibataireEtudiant (e)Douala 3DakarCamerounaiseChretien (Catholique)NonEligible</v>
      </c>
      <c r="B46" s="17">
        <v>43474</v>
      </c>
      <c r="C46" s="17">
        <v>33332</v>
      </c>
      <c r="D46" s="3" t="s">
        <v>48</v>
      </c>
      <c r="E46" s="21">
        <v>34</v>
      </c>
      <c r="F46" s="3" t="s">
        <v>40</v>
      </c>
      <c r="G46" s="4"/>
      <c r="H46" s="4"/>
      <c r="I46" s="3" t="s">
        <v>41</v>
      </c>
      <c r="J46" s="3" t="s">
        <v>79</v>
      </c>
      <c r="K46" s="3" t="s">
        <v>43</v>
      </c>
      <c r="L46" s="3" t="s">
        <v>135</v>
      </c>
      <c r="M46" s="3" t="s">
        <v>57</v>
      </c>
      <c r="N46" s="3" t="str">
        <f>VLOOKUP(M46,TAF!$D$1:$H$462,2,0)</f>
        <v>Dakar</v>
      </c>
      <c r="O46" s="3" t="str">
        <f>VLOOKUP(M46,TAF!$D$1:$H$462,3,0)</f>
        <v>Douala 3</v>
      </c>
      <c r="P46" s="3" t="str">
        <f>VLOOKUP(M46,TAF!$D$1:$H$462,4,0)</f>
        <v>4.035062570011498</v>
      </c>
      <c r="Q46" s="3" t="str">
        <f>VLOOKUP(M46,TAF!$D$1:$H$462,5,0)</f>
        <v xml:space="preserve"> 9.77861378055322</v>
      </c>
      <c r="R46" s="3" t="s">
        <v>45</v>
      </c>
      <c r="S46" s="3" t="s">
        <v>58</v>
      </c>
      <c r="T46" s="3" t="s">
        <v>62</v>
      </c>
      <c r="U46" s="19"/>
      <c r="V46" s="19"/>
      <c r="W46" s="5" t="s">
        <v>5878</v>
      </c>
      <c r="X46" s="3" t="s">
        <v>47</v>
      </c>
      <c r="Y46" s="3">
        <v>0</v>
      </c>
      <c r="Z46" s="3"/>
      <c r="AA46" s="3" t="str">
        <f t="shared" si="1"/>
        <v>,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</row>
    <row r="47" spans="1:50" ht="15.75" customHeight="1" x14ac:dyDescent="0.2">
      <c r="A47" t="str">
        <f t="shared" si="0"/>
        <v>UniversitaireHommeCélibataireRealisateurDouala 2NewbellCamerounaiseChretien (Catholique)NonEligible</v>
      </c>
      <c r="B47" s="17">
        <v>43474</v>
      </c>
      <c r="C47" s="17">
        <v>27533</v>
      </c>
      <c r="D47" s="3" t="s">
        <v>48</v>
      </c>
      <c r="E47" s="21">
        <v>50</v>
      </c>
      <c r="F47" s="3" t="s">
        <v>40</v>
      </c>
      <c r="G47" s="4"/>
      <c r="H47" s="4"/>
      <c r="I47" s="3" t="s">
        <v>41</v>
      </c>
      <c r="J47" s="3" t="s">
        <v>148</v>
      </c>
      <c r="K47" s="3" t="s">
        <v>121</v>
      </c>
      <c r="L47" s="3" t="s">
        <v>135</v>
      </c>
      <c r="M47" s="3" t="s">
        <v>149</v>
      </c>
      <c r="N47" s="3" t="str">
        <f>VLOOKUP(M47,TAF!$D$1:$H$462,2,0)</f>
        <v>New Bell</v>
      </c>
      <c r="O47" s="3" t="str">
        <f>VLOOKUP(M47,TAF!$D$1:$H$462,3,0)</f>
        <v>Douala 2</v>
      </c>
      <c r="P47" s="3" t="str">
        <f>VLOOKUP(M47,TAF!$D$1:$H$462,4,0)</f>
        <v>4.029279319157316</v>
      </c>
      <c r="Q47" s="3" t="str">
        <f>VLOOKUP(M47,TAF!$D$1:$H$462,5,0)</f>
        <v xml:space="preserve"> 9.713362274244698</v>
      </c>
      <c r="R47" s="3" t="s">
        <v>45</v>
      </c>
      <c r="S47" s="3" t="s">
        <v>58</v>
      </c>
      <c r="T47" s="3" t="s">
        <v>62</v>
      </c>
      <c r="U47" s="19"/>
      <c r="V47" s="19"/>
      <c r="W47" s="5" t="s">
        <v>5884</v>
      </c>
      <c r="X47" s="3" t="s">
        <v>47</v>
      </c>
      <c r="Y47" s="3">
        <v>0</v>
      </c>
      <c r="Z47" s="3"/>
      <c r="AA47" s="3" t="str">
        <f t="shared" si="1"/>
        <v>,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</row>
    <row r="48" spans="1:50" ht="15.75" customHeight="1" x14ac:dyDescent="0.2">
      <c r="A48" t="str">
        <f t="shared" si="0"/>
        <v>SecondaireHommeMarié (e)ElectricienDouala (Non précisé )DoualaCamerounaiseChretien (Catholique)NonEligible</v>
      </c>
      <c r="B48" s="17">
        <v>43474</v>
      </c>
      <c r="C48" s="17">
        <v>31123</v>
      </c>
      <c r="D48" s="3" t="s">
        <v>54</v>
      </c>
      <c r="E48" s="21">
        <v>40</v>
      </c>
      <c r="F48" s="3" t="s">
        <v>40</v>
      </c>
      <c r="G48" s="4"/>
      <c r="H48" s="4"/>
      <c r="I48" s="3" t="s">
        <v>49</v>
      </c>
      <c r="J48" s="3" t="s">
        <v>150</v>
      </c>
      <c r="K48" s="3" t="s">
        <v>51</v>
      </c>
      <c r="L48" s="3" t="s">
        <v>135</v>
      </c>
      <c r="M48" s="3" t="s">
        <v>64</v>
      </c>
      <c r="N48" s="3">
        <f>VLOOKUP(M48,TAF!$D$1:$H$462,2,0)</f>
        <v>0</v>
      </c>
      <c r="O48" s="3">
        <f>VLOOKUP(M48,TAF!$D$1:$H$462,3,0)</f>
        <v>0</v>
      </c>
      <c r="P48" s="3">
        <f>VLOOKUP(M48,TAF!$D$1:$H$462,4,0)</f>
        <v>0</v>
      </c>
      <c r="Q48" s="3">
        <f>VLOOKUP(M48,TAF!$D$1:$H$462,5,0)</f>
        <v>0</v>
      </c>
      <c r="R48" s="3" t="s">
        <v>45</v>
      </c>
      <c r="S48" s="3" t="s">
        <v>58</v>
      </c>
      <c r="T48" s="3" t="s">
        <v>62</v>
      </c>
      <c r="U48" s="19"/>
      <c r="V48" s="19"/>
      <c r="W48" s="5" t="s">
        <v>5894</v>
      </c>
      <c r="X48" s="3" t="s">
        <v>47</v>
      </c>
      <c r="Y48" s="3">
        <v>0</v>
      </c>
      <c r="Z48" s="3"/>
      <c r="AA48" s="3" t="str">
        <f t="shared" si="1"/>
        <v>,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</row>
    <row r="49" spans="1:50" ht="15.75" customHeight="1" x14ac:dyDescent="0.2">
      <c r="A49" t="str">
        <f t="shared" si="0"/>
        <v>UniversitaireHommeMarié (e)Infor'aticienDouala 3YassaCamerounaiseMusulmanOuiEligible</v>
      </c>
      <c r="B49" s="17">
        <v>43474</v>
      </c>
      <c r="C49" s="17">
        <v>26303</v>
      </c>
      <c r="D49" s="3" t="s">
        <v>48</v>
      </c>
      <c r="E49" s="21">
        <v>53</v>
      </c>
      <c r="F49" s="3" t="s">
        <v>40</v>
      </c>
      <c r="G49" s="4"/>
      <c r="H49" s="4"/>
      <c r="I49" s="3" t="s">
        <v>49</v>
      </c>
      <c r="J49" s="3" t="s">
        <v>152</v>
      </c>
      <c r="K49" s="3" t="s">
        <v>43</v>
      </c>
      <c r="L49" s="3" t="s">
        <v>135</v>
      </c>
      <c r="M49" s="3" t="s">
        <v>104</v>
      </c>
      <c r="N49" s="3" t="str">
        <f>VLOOKUP(M49,TAF!$D$1:$H$462,2,0)</f>
        <v>Yassa</v>
      </c>
      <c r="O49" s="3" t="str">
        <f>VLOOKUP(M49,TAF!$D$1:$H$462,3,0)</f>
        <v>Douala 3</v>
      </c>
      <c r="P49" s="3" t="str">
        <f>VLOOKUP(M49,TAF!$D$1:$H$462,4,0)</f>
        <v>4.062148022373278</v>
      </c>
      <c r="Q49" s="3" t="str">
        <f>VLOOKUP(M49,TAF!$D$1:$H$462,5,0)</f>
        <v xml:space="preserve"> 9.736269907202303</v>
      </c>
      <c r="R49" s="3" t="s">
        <v>45</v>
      </c>
      <c r="S49" s="3" t="s">
        <v>124</v>
      </c>
      <c r="T49" s="3" t="s">
        <v>46</v>
      </c>
      <c r="U49" s="17">
        <v>42811</v>
      </c>
      <c r="V49" s="3" t="str">
        <f t="shared" ref="V49" si="11">IF((B49-U49&lt;=365)*(B49-U49&gt;0),INT(12*(B49-U49)/365) &amp; " Mois",(YEAR(B49)-YEAR(U49)) &amp; " an (s)")</f>
        <v>2 an (s)</v>
      </c>
      <c r="W49" s="5" t="s">
        <v>5875</v>
      </c>
      <c r="X49" s="3" t="s">
        <v>47</v>
      </c>
      <c r="Y49" s="3">
        <v>0</v>
      </c>
      <c r="Z49" s="3"/>
      <c r="AA49" s="3" t="str">
        <f t="shared" si="1"/>
        <v>,</v>
      </c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</row>
    <row r="50" spans="1:50" ht="15.75" customHeight="1" x14ac:dyDescent="0.2">
      <c r="A50" t="str">
        <f t="shared" si="0"/>
        <v>UniversitaireHommeCélibataireTechnicien supérieur d’agricultureDouala (Non précisé )NewbellCamerounaisePas PréciséNonEligible</v>
      </c>
      <c r="B50" s="17">
        <v>43474</v>
      </c>
      <c r="C50" s="17">
        <v>33801</v>
      </c>
      <c r="D50" s="3" t="s">
        <v>48</v>
      </c>
      <c r="E50" s="21">
        <v>33</v>
      </c>
      <c r="F50" s="3" t="s">
        <v>40</v>
      </c>
      <c r="G50" s="4"/>
      <c r="H50" s="4"/>
      <c r="I50" s="3" t="s">
        <v>41</v>
      </c>
      <c r="J50" s="3" t="s">
        <v>153</v>
      </c>
      <c r="K50" s="3" t="s">
        <v>51</v>
      </c>
      <c r="L50" s="3" t="s">
        <v>135</v>
      </c>
      <c r="M50" s="3" t="s">
        <v>149</v>
      </c>
      <c r="N50" s="3" t="str">
        <f>VLOOKUP(M50,TAF!$D$1:$H$462,2,0)</f>
        <v>New Bell</v>
      </c>
      <c r="O50" s="3" t="str">
        <f>VLOOKUP(M50,TAF!$D$1:$H$462,3,0)</f>
        <v>Douala 2</v>
      </c>
      <c r="P50" s="3" t="str">
        <f>VLOOKUP(M50,TAF!$D$1:$H$462,4,0)</f>
        <v>4.029279319157316</v>
      </c>
      <c r="Q50" s="3" t="str">
        <f>VLOOKUP(M50,TAF!$D$1:$H$462,5,0)</f>
        <v xml:space="preserve"> 9.713362274244698</v>
      </c>
      <c r="R50" s="3" t="s">
        <v>45</v>
      </c>
      <c r="S50" s="3" t="s">
        <v>39</v>
      </c>
      <c r="T50" s="3" t="s">
        <v>62</v>
      </c>
      <c r="U50" s="19"/>
      <c r="V50" s="19"/>
      <c r="W50" s="3">
        <v>13</v>
      </c>
      <c r="X50" s="3" t="s">
        <v>47</v>
      </c>
      <c r="Y50" s="3">
        <v>0</v>
      </c>
      <c r="Z50" s="3"/>
      <c r="AA50" s="3" t="str">
        <f t="shared" si="1"/>
        <v>,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</row>
    <row r="51" spans="1:50" ht="15.75" customHeight="1" x14ac:dyDescent="0.2">
      <c r="A51" t="str">
        <f t="shared" si="0"/>
        <v>Pas PréciséFemmeMarié (e)MénagèreDouala (Non précisé )Yansoki CamerounaiseChretien (Catholique)NonEligible</v>
      </c>
      <c r="B51" s="17">
        <v>43474</v>
      </c>
      <c r="C51" s="17">
        <v>28548</v>
      </c>
      <c r="D51" s="3" t="s">
        <v>39</v>
      </c>
      <c r="E51" s="21">
        <v>47</v>
      </c>
      <c r="F51" s="3" t="s">
        <v>55</v>
      </c>
      <c r="G51" s="4"/>
      <c r="H51" s="4"/>
      <c r="I51" s="3" t="s">
        <v>49</v>
      </c>
      <c r="J51" s="3" t="s">
        <v>154</v>
      </c>
      <c r="K51" s="3" t="s">
        <v>51</v>
      </c>
      <c r="L51" s="3" t="s">
        <v>135</v>
      </c>
      <c r="M51" s="3" t="s">
        <v>155</v>
      </c>
      <c r="N51" s="3" t="str">
        <f>VLOOKUP(M51,TAF!$D$1:$H$462,2,0)</f>
        <v>Ndogbong</v>
      </c>
      <c r="O51" s="3" t="str">
        <f>VLOOKUP(M51,TAF!$D$1:$H$462,3,0)</f>
        <v>Douala 5</v>
      </c>
      <c r="P51" s="3" t="str">
        <f>VLOOKUP(M51,TAF!$D$1:$H$462,4,0)</f>
        <v>3.9714269509304545</v>
      </c>
      <c r="Q51" s="3" t="str">
        <f>VLOOKUP(M51,TAF!$D$1:$H$462,5,0)</f>
        <v xml:space="preserve"> 9.792836336257968</v>
      </c>
      <c r="R51" s="3" t="s">
        <v>45</v>
      </c>
      <c r="S51" s="3" t="s">
        <v>58</v>
      </c>
      <c r="T51" s="3" t="s">
        <v>62</v>
      </c>
      <c r="U51" s="19"/>
      <c r="V51" s="19"/>
      <c r="W51" s="3">
        <v>12</v>
      </c>
      <c r="X51" s="3" t="s">
        <v>47</v>
      </c>
      <c r="Y51" s="3">
        <v>0</v>
      </c>
      <c r="Z51" s="3"/>
      <c r="AA51" s="3" t="str">
        <f t="shared" si="1"/>
        <v>,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</row>
    <row r="52" spans="1:50" ht="15.75" customHeight="1" x14ac:dyDescent="0.2">
      <c r="A52" t="str">
        <f t="shared" si="0"/>
        <v>Pas PréciséHommeCélibataireAgent commercial Douala 4NdoboCamerounaiseChretien (Protestant )NonEligible</v>
      </c>
      <c r="B52" s="17">
        <v>43474</v>
      </c>
      <c r="C52" s="17">
        <v>34975</v>
      </c>
      <c r="D52" s="3" t="s">
        <v>39</v>
      </c>
      <c r="E52" s="21">
        <v>30</v>
      </c>
      <c r="F52" s="3" t="s">
        <v>40</v>
      </c>
      <c r="G52" s="4"/>
      <c r="H52" s="4"/>
      <c r="I52" s="3" t="s">
        <v>41</v>
      </c>
      <c r="J52" s="3" t="s">
        <v>156</v>
      </c>
      <c r="K52" s="3" t="s">
        <v>157</v>
      </c>
      <c r="L52" s="3" t="s">
        <v>135</v>
      </c>
      <c r="M52" s="3" t="s">
        <v>5769</v>
      </c>
      <c r="N52" s="3" t="str">
        <f>VLOOKUP(M52,TAF!$D$1:$H$462,2,0)</f>
        <v>bonaberi</v>
      </c>
      <c r="O52" s="3" t="str">
        <f>VLOOKUP(M52,TAF!$D$1:$H$462,3,0)</f>
        <v>Douala 4</v>
      </c>
      <c r="P52" s="3" t="str">
        <f>VLOOKUP(M52,TAF!$D$1:$H$462,4,0)</f>
        <v>4.077591571768943</v>
      </c>
      <c r="Q52" s="3" t="str">
        <f>VLOOKUP(M52,TAF!$D$1:$H$462,5,0)</f>
        <v xml:space="preserve"> 9.6507649670606</v>
      </c>
      <c r="R52" s="3" t="s">
        <v>45</v>
      </c>
      <c r="S52" s="3" t="s">
        <v>84</v>
      </c>
      <c r="T52" s="3" t="s">
        <v>62</v>
      </c>
      <c r="U52" s="19"/>
      <c r="V52" s="19"/>
      <c r="W52" s="3">
        <v>15</v>
      </c>
      <c r="X52" s="3" t="s">
        <v>47</v>
      </c>
      <c r="Y52" s="3">
        <v>0</v>
      </c>
      <c r="Z52" s="3"/>
      <c r="AA52" s="3" t="str">
        <f t="shared" si="1"/>
        <v>,</v>
      </c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</row>
    <row r="53" spans="1:50" ht="15.75" customHeight="1" x14ac:dyDescent="0.2">
      <c r="A53" t="str">
        <f t="shared" si="0"/>
        <v>UniversitaireHommeMarié (e)Intendant infirmier supérieur YaoundeMbangaCamerounaiseChretien (Catholique)OuiEligible</v>
      </c>
      <c r="B53" s="17">
        <v>43474</v>
      </c>
      <c r="C53" s="17">
        <v>30691</v>
      </c>
      <c r="D53" s="3" t="s">
        <v>48</v>
      </c>
      <c r="E53" s="21">
        <v>41</v>
      </c>
      <c r="F53" s="3" t="s">
        <v>40</v>
      </c>
      <c r="G53" s="4"/>
      <c r="H53" s="4"/>
      <c r="I53" s="3" t="s">
        <v>49</v>
      </c>
      <c r="J53" s="3" t="s">
        <v>159</v>
      </c>
      <c r="K53" s="3" t="s">
        <v>118</v>
      </c>
      <c r="L53" s="3" t="s">
        <v>5509</v>
      </c>
      <c r="M53" s="3" t="s">
        <v>160</v>
      </c>
      <c r="N53" s="3">
        <f>VLOOKUP(M53,TAF!$D$1:$H$462,2,0)</f>
        <v>0</v>
      </c>
      <c r="O53" s="3" t="s">
        <v>5731</v>
      </c>
      <c r="P53" s="3">
        <f>VLOOKUP(M53,TAF!$D$1:$H$462,4,0)</f>
        <v>0</v>
      </c>
      <c r="Q53" s="3">
        <f>VLOOKUP(M53,TAF!$D$1:$H$462,5,0)</f>
        <v>0</v>
      </c>
      <c r="R53" s="3" t="s">
        <v>45</v>
      </c>
      <c r="S53" s="3" t="s">
        <v>58</v>
      </c>
      <c r="T53" s="3" t="s">
        <v>46</v>
      </c>
      <c r="U53" s="17">
        <v>41640</v>
      </c>
      <c r="V53" s="3" t="str">
        <f t="shared" ref="V53" si="12">IF((B53-U53&lt;=365)*(B53-U53&gt;0),INT(12*(B53-U53)/365) &amp; " Mois",(YEAR(B53)-YEAR(U53)) &amp; " an (s)")</f>
        <v>5 an (s)</v>
      </c>
      <c r="W53" s="3">
        <v>15</v>
      </c>
      <c r="X53" s="3" t="s">
        <v>47</v>
      </c>
      <c r="Y53" s="3">
        <v>0</v>
      </c>
      <c r="Z53" s="3"/>
      <c r="AA53" s="3" t="str">
        <f t="shared" si="1"/>
        <v>,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</row>
    <row r="54" spans="1:50" ht="15.75" customHeight="1" x14ac:dyDescent="0.2">
      <c r="A54" t="str">
        <f t="shared" si="0"/>
        <v>Pas PréciséHommeCélibataireChauffeurDouala (Non précisé )DoualaCamerounaiseChretien (Catholique)NonEligible</v>
      </c>
      <c r="B54" s="17">
        <v>43474</v>
      </c>
      <c r="C54" s="17">
        <v>29745</v>
      </c>
      <c r="D54" s="3" t="s">
        <v>39</v>
      </c>
      <c r="E54" s="21">
        <v>44</v>
      </c>
      <c r="F54" s="3" t="s">
        <v>40</v>
      </c>
      <c r="G54" s="4"/>
      <c r="H54" s="4"/>
      <c r="I54" s="3" t="s">
        <v>41</v>
      </c>
      <c r="J54" s="3" t="s">
        <v>108</v>
      </c>
      <c r="K54" s="3" t="s">
        <v>51</v>
      </c>
      <c r="L54" s="3" t="s">
        <v>135</v>
      </c>
      <c r="M54" s="3" t="s">
        <v>64</v>
      </c>
      <c r="N54" s="3">
        <f>VLOOKUP(M54,TAF!$D$1:$H$462,2,0)</f>
        <v>0</v>
      </c>
      <c r="O54" s="3">
        <f>VLOOKUP(M54,TAF!$D$1:$H$462,3,0)</f>
        <v>0</v>
      </c>
      <c r="P54" s="3">
        <f>VLOOKUP(M54,TAF!$D$1:$H$462,4,0)</f>
        <v>0</v>
      </c>
      <c r="Q54" s="3">
        <f>VLOOKUP(M54,TAF!$D$1:$H$462,5,0)</f>
        <v>0</v>
      </c>
      <c r="R54" s="3" t="s">
        <v>45</v>
      </c>
      <c r="S54" s="3" t="s">
        <v>58</v>
      </c>
      <c r="T54" s="3" t="s">
        <v>62</v>
      </c>
      <c r="U54" s="19"/>
      <c r="V54" s="19"/>
      <c r="W54" s="4"/>
      <c r="X54" s="3" t="s">
        <v>47</v>
      </c>
      <c r="Y54" s="3">
        <v>0</v>
      </c>
      <c r="Z54" s="3"/>
      <c r="AA54" s="3" t="str">
        <f t="shared" si="1"/>
        <v>,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</row>
    <row r="55" spans="1:50" ht="15.75" customHeight="1" x14ac:dyDescent="0.2">
      <c r="A55" t="str">
        <f t="shared" si="0"/>
        <v>SecondaireHommeCélibataireAgent immobilier Douala (Non précisé )Pk8CamerounaiseChretien (Catholique)NonEligible</v>
      </c>
      <c r="B55" s="17">
        <v>43474</v>
      </c>
      <c r="C55" s="17">
        <v>33540</v>
      </c>
      <c r="D55" s="3" t="s">
        <v>54</v>
      </c>
      <c r="E55" s="21">
        <v>34</v>
      </c>
      <c r="F55" s="3" t="s">
        <v>40</v>
      </c>
      <c r="G55" s="4"/>
      <c r="H55" s="4"/>
      <c r="I55" s="3" t="s">
        <v>41</v>
      </c>
      <c r="J55" s="3" t="s">
        <v>161</v>
      </c>
      <c r="K55" s="3" t="s">
        <v>51</v>
      </c>
      <c r="L55" s="3" t="s">
        <v>135</v>
      </c>
      <c r="M55" s="3" t="s">
        <v>162</v>
      </c>
      <c r="N55" s="3" t="str">
        <f>VLOOKUP(M55,TAF!$D$1:$H$462,2,0)</f>
        <v>Pk8</v>
      </c>
      <c r="O55" s="3" t="str">
        <f>VLOOKUP(M55,TAF!$D$1:$H$462,3,0)</f>
        <v>Douala 3</v>
      </c>
      <c r="P55" s="3" t="str">
        <f>VLOOKUP(M55,TAF!$D$1:$H$462,4,0)</f>
        <v>4.042745526361856</v>
      </c>
      <c r="Q55" s="3" t="str">
        <f>VLOOKUP(M55,TAF!$D$1:$H$462,5,0)</f>
        <v xml:space="preserve"> 9.754402861621994</v>
      </c>
      <c r="R55" s="3" t="s">
        <v>45</v>
      </c>
      <c r="S55" s="3" t="s">
        <v>58</v>
      </c>
      <c r="T55" s="3" t="s">
        <v>62</v>
      </c>
      <c r="U55" s="19"/>
      <c r="V55" s="19"/>
      <c r="W55" s="4"/>
      <c r="X55" s="3" t="s">
        <v>47</v>
      </c>
      <c r="Y55" s="3">
        <v>0</v>
      </c>
      <c r="Z55" s="3"/>
      <c r="AA55" s="3" t="str">
        <f t="shared" si="1"/>
        <v>,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</row>
    <row r="56" spans="1:50" ht="15.75" customHeight="1" x14ac:dyDescent="0.2">
      <c r="A56" t="str">
        <f t="shared" si="0"/>
        <v>SecondaireHommeMarié (e)VendeurDouala (Non précisé )VillageCamerounaiseChretien (Catholique)OuiEligible</v>
      </c>
      <c r="B56" s="17">
        <v>43474</v>
      </c>
      <c r="C56" s="17">
        <v>27539</v>
      </c>
      <c r="D56" s="3" t="s">
        <v>54</v>
      </c>
      <c r="E56" s="21">
        <v>50</v>
      </c>
      <c r="F56" s="3" t="s">
        <v>40</v>
      </c>
      <c r="G56" s="4"/>
      <c r="H56" s="4"/>
      <c r="I56" s="3" t="s">
        <v>49</v>
      </c>
      <c r="J56" s="3" t="s">
        <v>163</v>
      </c>
      <c r="K56" s="3" t="s">
        <v>51</v>
      </c>
      <c r="L56" s="3" t="s">
        <v>135</v>
      </c>
      <c r="M56" s="3" t="s">
        <v>164</v>
      </c>
      <c r="N56" s="3" t="str">
        <f>VLOOKUP(M56,TAF!$D$1:$H$462,2,0)</f>
        <v>Village</v>
      </c>
      <c r="O56" s="3" t="str">
        <f>VLOOKUP(M56,TAF!$D$1:$H$462,3,0)</f>
        <v>Douala 3</v>
      </c>
      <c r="P56" s="3" t="str">
        <f>VLOOKUP(M56,TAF!$D$1:$H$462,4,0)</f>
        <v>4.006924307709141</v>
      </c>
      <c r="Q56" s="3" t="str">
        <f>VLOOKUP(M56,TAF!$D$1:$H$462,5,0)</f>
        <v xml:space="preserve"> 9.749426770823975</v>
      </c>
      <c r="R56" s="3" t="s">
        <v>45</v>
      </c>
      <c r="S56" s="3" t="s">
        <v>58</v>
      </c>
      <c r="T56" s="3" t="s">
        <v>46</v>
      </c>
      <c r="U56" s="17">
        <v>37257</v>
      </c>
      <c r="V56" s="3" t="str">
        <f t="shared" ref="V56" si="13">IF((B56-U56&lt;=365)*(B56-U56&gt;0),INT(12*(B56-U56)/365) &amp; " Mois",(YEAR(B56)-YEAR(U56)) &amp; " an (s)")</f>
        <v>17 an (s)</v>
      </c>
      <c r="W56" s="3">
        <v>18</v>
      </c>
      <c r="X56" s="3" t="s">
        <v>47</v>
      </c>
      <c r="Y56" s="3">
        <v>0</v>
      </c>
      <c r="Z56" s="3"/>
      <c r="AA56" s="3" t="str">
        <f t="shared" si="1"/>
        <v>,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</row>
    <row r="57" spans="1:50" ht="15.75" customHeight="1" x14ac:dyDescent="0.2">
      <c r="A57" t="str">
        <f t="shared" si="0"/>
        <v>Pas PréciséHommeCélibataireEtudiant (e)Douala (Non précisé )JapomaCamerounaiseChretien (Catholique)NonEligible</v>
      </c>
      <c r="B57" s="17">
        <v>43474</v>
      </c>
      <c r="C57" s="17">
        <v>33946</v>
      </c>
      <c r="D57" s="3" t="s">
        <v>39</v>
      </c>
      <c r="E57" s="21">
        <v>33</v>
      </c>
      <c r="F57" s="3" t="s">
        <v>40</v>
      </c>
      <c r="G57" s="4"/>
      <c r="H57" s="4"/>
      <c r="I57" s="3" t="s">
        <v>41</v>
      </c>
      <c r="J57" s="3" t="s">
        <v>79</v>
      </c>
      <c r="K57" s="3" t="s">
        <v>51</v>
      </c>
      <c r="L57" s="3" t="s">
        <v>135</v>
      </c>
      <c r="M57" s="3" t="s">
        <v>165</v>
      </c>
      <c r="N57" s="3" t="str">
        <f>VLOOKUP(M57,TAF!$D$1:$H$462,2,0)</f>
        <v>Japoma</v>
      </c>
      <c r="O57" s="3" t="str">
        <f>VLOOKUP(M57,TAF!$D$1:$H$462,3,0)</f>
        <v>Douala 3</v>
      </c>
      <c r="P57" s="3" t="str">
        <f>VLOOKUP(M57,TAF!$D$1:$H$462,4,0)</f>
        <v>4.013945434574306</v>
      </c>
      <c r="Q57" s="3" t="str">
        <f>VLOOKUP(M57,TAF!$D$1:$H$462,5,0)</f>
        <v xml:space="preserve"> 9.821209461996563</v>
      </c>
      <c r="R57" s="3" t="s">
        <v>45</v>
      </c>
      <c r="S57" s="3" t="s">
        <v>58</v>
      </c>
      <c r="T57" s="3" t="s">
        <v>62</v>
      </c>
      <c r="U57" s="19"/>
      <c r="V57" s="19"/>
      <c r="W57" s="3">
        <v>14</v>
      </c>
      <c r="X57" s="3" t="s">
        <v>47</v>
      </c>
      <c r="Y57" s="3">
        <v>0</v>
      </c>
      <c r="Z57" s="3"/>
      <c r="AA57" s="3" t="str">
        <f t="shared" si="1"/>
        <v>,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</row>
    <row r="58" spans="1:50" ht="15.75" customHeight="1" x14ac:dyDescent="0.2">
      <c r="A58" t="str">
        <f t="shared" si="0"/>
        <v>UniversitaireHommeCélibataireEnseignant (e)Douala (Non précisé )Pk8CamerounaiseChretien (Catholique)OuiEligible</v>
      </c>
      <c r="B58" s="17">
        <v>43474</v>
      </c>
      <c r="C58" s="17">
        <v>27245</v>
      </c>
      <c r="D58" s="3" t="s">
        <v>48</v>
      </c>
      <c r="E58" s="21">
        <v>51</v>
      </c>
      <c r="F58" s="3" t="s">
        <v>40</v>
      </c>
      <c r="G58" s="4"/>
      <c r="H58" s="4"/>
      <c r="I58" s="3" t="s">
        <v>41</v>
      </c>
      <c r="J58" s="3" t="s">
        <v>144</v>
      </c>
      <c r="K58" s="3" t="s">
        <v>51</v>
      </c>
      <c r="L58" s="3" t="s">
        <v>135</v>
      </c>
      <c r="M58" s="3" t="s">
        <v>162</v>
      </c>
      <c r="N58" s="3" t="str">
        <f>VLOOKUP(M58,TAF!$D$1:$H$462,2,0)</f>
        <v>Pk8</v>
      </c>
      <c r="O58" s="3" t="str">
        <f>VLOOKUP(M58,TAF!$D$1:$H$462,3,0)</f>
        <v>Douala 3</v>
      </c>
      <c r="P58" s="3" t="str">
        <f>VLOOKUP(M58,TAF!$D$1:$H$462,4,0)</f>
        <v>4.042745526361856</v>
      </c>
      <c r="Q58" s="3" t="str">
        <f>VLOOKUP(M58,TAF!$D$1:$H$462,5,0)</f>
        <v xml:space="preserve"> 9.754402861621994</v>
      </c>
      <c r="R58" s="3" t="s">
        <v>45</v>
      </c>
      <c r="S58" s="3" t="s">
        <v>58</v>
      </c>
      <c r="T58" s="3" t="s">
        <v>46</v>
      </c>
      <c r="U58" s="17">
        <v>42736</v>
      </c>
      <c r="V58" s="3" t="str">
        <f t="shared" ref="V58:V59" si="14">IF((B58-U58&lt;=365)*(B58-U58&gt;0),INT(12*(B58-U58)/365) &amp; " Mois",(YEAR(B58)-YEAR(U58)) &amp; " an (s)")</f>
        <v>2 an (s)</v>
      </c>
      <c r="W58" s="3">
        <v>13</v>
      </c>
      <c r="X58" s="3" t="s">
        <v>47</v>
      </c>
      <c r="Y58" s="3">
        <v>0</v>
      </c>
      <c r="Z58" s="3"/>
      <c r="AA58" s="3" t="str">
        <f t="shared" si="1"/>
        <v>,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</row>
    <row r="59" spans="1:50" ht="15.75" customHeight="1" x14ac:dyDescent="0.2">
      <c r="A59" t="str">
        <f t="shared" si="0"/>
        <v>SecondaireHommeCélibataireCableurDouala (Non précisé )Terminus saint Michel CamerounaisePas PréciséOuiEligible</v>
      </c>
      <c r="B59" s="17">
        <v>43474</v>
      </c>
      <c r="C59" s="17">
        <v>33259</v>
      </c>
      <c r="D59" s="3" t="s">
        <v>54</v>
      </c>
      <c r="E59" s="21">
        <v>34</v>
      </c>
      <c r="F59" s="3" t="s">
        <v>40</v>
      </c>
      <c r="G59" s="4"/>
      <c r="H59" s="4"/>
      <c r="I59" s="3" t="s">
        <v>41</v>
      </c>
      <c r="J59" s="3" t="s">
        <v>166</v>
      </c>
      <c r="K59" s="3" t="s">
        <v>51</v>
      </c>
      <c r="L59" s="3" t="s">
        <v>135</v>
      </c>
      <c r="M59" s="3" t="s">
        <v>167</v>
      </c>
      <c r="N59" s="3" t="str">
        <f>VLOOKUP(M59,TAF!$D$1:$H$462,2,0)</f>
        <v>Nkololoun</v>
      </c>
      <c r="O59" s="3" t="str">
        <f>VLOOKUP(M59,TAF!$D$1:$H$462,3,0)</f>
        <v>Douala 3</v>
      </c>
      <c r="P59" s="3" t="str">
        <f>VLOOKUP(M59,TAF!$D$1:$H$462,4,0)</f>
        <v>4.036059371757473</v>
      </c>
      <c r="Q59" s="3" t="str">
        <f>VLOOKUP(M59,TAF!$D$1:$H$462,5,0)</f>
        <v xml:space="preserve"> 9.7185766345289</v>
      </c>
      <c r="R59" s="3" t="s">
        <v>45</v>
      </c>
      <c r="S59" s="3" t="s">
        <v>39</v>
      </c>
      <c r="T59" s="3" t="s">
        <v>46</v>
      </c>
      <c r="U59" s="17">
        <v>42736</v>
      </c>
      <c r="V59" s="3" t="str">
        <f t="shared" si="14"/>
        <v>2 an (s)</v>
      </c>
      <c r="W59" s="3">
        <v>13</v>
      </c>
      <c r="X59" s="3" t="s">
        <v>47</v>
      </c>
      <c r="Y59" s="3">
        <v>0</v>
      </c>
      <c r="Z59" s="3"/>
      <c r="AA59" s="3" t="str">
        <f t="shared" si="1"/>
        <v>,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</row>
    <row r="60" spans="1:50" ht="15.75" customHeight="1" x14ac:dyDescent="0.2">
      <c r="A60" t="str">
        <f t="shared" si="0"/>
        <v>UniversitaireHommeCélibataireEtudiant (e)Douala (Non précisé )BonanjoCamerounaisePas PréciséNonEligible</v>
      </c>
      <c r="B60" s="17">
        <v>43474</v>
      </c>
      <c r="C60" s="17">
        <v>34623</v>
      </c>
      <c r="D60" s="3" t="s">
        <v>48</v>
      </c>
      <c r="E60" s="21">
        <v>31</v>
      </c>
      <c r="F60" s="3" t="s">
        <v>40</v>
      </c>
      <c r="G60" s="4"/>
      <c r="H60" s="4"/>
      <c r="I60" s="3" t="s">
        <v>41</v>
      </c>
      <c r="J60" s="3" t="s">
        <v>79</v>
      </c>
      <c r="K60" s="3" t="s">
        <v>51</v>
      </c>
      <c r="L60" s="3" t="s">
        <v>135</v>
      </c>
      <c r="M60" s="3" t="s">
        <v>168</v>
      </c>
      <c r="N60" s="3" t="str">
        <f>VLOOKUP(M60,TAF!$D$1:$H$462,2,0)</f>
        <v>Bonanjo</v>
      </c>
      <c r="O60" s="3" t="str">
        <f>VLOOKUP(M60,TAF!$D$1:$H$462,3,0)</f>
        <v>Douala 1</v>
      </c>
      <c r="P60" s="3" t="str">
        <f>VLOOKUP(M60,TAF!$D$1:$H$462,4,0)</f>
        <v>4.0380790303027885</v>
      </c>
      <c r="Q60" s="3" t="str">
        <f>VLOOKUP(M60,TAF!$D$1:$H$462,5,0)</f>
        <v xml:space="preserve"> 9.685990167418943</v>
      </c>
      <c r="R60" s="3" t="s">
        <v>45</v>
      </c>
      <c r="S60" s="3" t="s">
        <v>39</v>
      </c>
      <c r="T60" s="3" t="s">
        <v>62</v>
      </c>
      <c r="U60" s="19"/>
      <c r="V60" s="19"/>
      <c r="W60" s="4"/>
      <c r="X60" s="3" t="s">
        <v>47</v>
      </c>
      <c r="Y60" s="3">
        <v>0</v>
      </c>
      <c r="Z60" s="3"/>
      <c r="AA60" s="3" t="str">
        <f t="shared" si="1"/>
        <v>,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</row>
    <row r="61" spans="1:50" ht="15.75" customHeight="1" x14ac:dyDescent="0.2">
      <c r="A61" t="str">
        <f t="shared" si="0"/>
        <v>UniversitaireHommeCélibataireEtudiant (e)Douala 4BonaberiCamerounaiseChretien (Protestant )NonEligible</v>
      </c>
      <c r="B61" s="17">
        <v>43476</v>
      </c>
      <c r="C61" s="17">
        <v>36342</v>
      </c>
      <c r="D61" s="3" t="s">
        <v>48</v>
      </c>
      <c r="E61" s="21">
        <v>26</v>
      </c>
      <c r="F61" s="3" t="s">
        <v>40</v>
      </c>
      <c r="G61" s="4"/>
      <c r="H61" s="4"/>
      <c r="I61" s="3" t="s">
        <v>41</v>
      </c>
      <c r="J61" s="3" t="s">
        <v>79</v>
      </c>
      <c r="K61" s="3" t="s">
        <v>157</v>
      </c>
      <c r="L61" s="3" t="s">
        <v>135</v>
      </c>
      <c r="M61" s="3" t="s">
        <v>169</v>
      </c>
      <c r="N61" s="3" t="str">
        <f>VLOOKUP(M61,TAF!$D$1:$H$462,2,0)</f>
        <v>Bonaberi</v>
      </c>
      <c r="O61" s="3" t="str">
        <f>VLOOKUP(M61,TAF!$D$1:$H$462,3,0)</f>
        <v>Douala 4</v>
      </c>
      <c r="P61" s="3" t="str">
        <f>VLOOKUP(M61,TAF!$D$1:$H$462,4,0)</f>
        <v>4.0900111661057075</v>
      </c>
      <c r="Q61" s="3" t="str">
        <f>VLOOKUP(M61,TAF!$D$1:$H$462,5,0)</f>
        <v xml:space="preserve"> 9.65793515778688</v>
      </c>
      <c r="R61" s="3" t="s">
        <v>45</v>
      </c>
      <c r="S61" s="3" t="s">
        <v>84</v>
      </c>
      <c r="T61" s="3" t="s">
        <v>62</v>
      </c>
      <c r="U61" s="19"/>
      <c r="V61" s="19"/>
      <c r="W61" s="4"/>
      <c r="X61" s="3" t="s">
        <v>47</v>
      </c>
      <c r="Y61" s="3">
        <v>0</v>
      </c>
      <c r="Z61" s="3"/>
      <c r="AA61" s="3" t="str">
        <f t="shared" si="1"/>
        <v>,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</row>
    <row r="62" spans="1:50" ht="15.75" customHeight="1" x14ac:dyDescent="0.2">
      <c r="A62" t="str">
        <f t="shared" si="0"/>
        <v>UniversitaireHommeCélibataireEtudiant (e)Douala 4BonaberiCamerounaiseChretien (Protestant )NonEligible</v>
      </c>
      <c r="B62" s="17">
        <v>43476</v>
      </c>
      <c r="C62" s="17">
        <v>35367</v>
      </c>
      <c r="D62" s="3" t="s">
        <v>48</v>
      </c>
      <c r="E62" s="21">
        <v>29</v>
      </c>
      <c r="F62" s="3" t="s">
        <v>40</v>
      </c>
      <c r="G62" s="4"/>
      <c r="H62" s="4"/>
      <c r="I62" s="3" t="s">
        <v>41</v>
      </c>
      <c r="J62" s="3" t="s">
        <v>79</v>
      </c>
      <c r="K62" s="3" t="s">
        <v>157</v>
      </c>
      <c r="L62" s="3" t="s">
        <v>135</v>
      </c>
      <c r="M62" s="3" t="s">
        <v>169</v>
      </c>
      <c r="N62" s="3" t="str">
        <f>VLOOKUP(M62,TAF!$D$1:$H$462,2,0)</f>
        <v>Bonaberi</v>
      </c>
      <c r="O62" s="3" t="str">
        <f>VLOOKUP(M62,TAF!$D$1:$H$462,3,0)</f>
        <v>Douala 4</v>
      </c>
      <c r="P62" s="3" t="str">
        <f>VLOOKUP(M62,TAF!$D$1:$H$462,4,0)</f>
        <v>4.0900111661057075</v>
      </c>
      <c r="Q62" s="3" t="str">
        <f>VLOOKUP(M62,TAF!$D$1:$H$462,5,0)</f>
        <v xml:space="preserve"> 9.65793515778688</v>
      </c>
      <c r="R62" s="3" t="s">
        <v>45</v>
      </c>
      <c r="S62" s="3" t="s">
        <v>84</v>
      </c>
      <c r="T62" s="3" t="s">
        <v>62</v>
      </c>
      <c r="U62" s="19"/>
      <c r="V62" s="19"/>
      <c r="W62" s="4"/>
      <c r="X62" s="3" t="s">
        <v>47</v>
      </c>
      <c r="Y62" s="3">
        <v>0</v>
      </c>
      <c r="Z62" s="3"/>
      <c r="AA62" s="3" t="str">
        <f t="shared" si="1"/>
        <v>,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</row>
    <row r="63" spans="1:50" ht="15.75" customHeight="1" x14ac:dyDescent="0.2">
      <c r="A63" t="str">
        <f t="shared" si="0"/>
        <v>SecondaireHommeCélibataireSans EmploisDouala 1DeidoCamerounaiseChretien (Protestant )OuiEligible</v>
      </c>
      <c r="B63" s="17">
        <v>43476</v>
      </c>
      <c r="C63" s="17">
        <v>33140</v>
      </c>
      <c r="D63" s="3" t="s">
        <v>54</v>
      </c>
      <c r="E63" s="21">
        <v>35</v>
      </c>
      <c r="F63" s="3" t="s">
        <v>40</v>
      </c>
      <c r="G63" s="4"/>
      <c r="H63" s="4"/>
      <c r="I63" s="3" t="s">
        <v>41</v>
      </c>
      <c r="J63" s="3" t="s">
        <v>134</v>
      </c>
      <c r="K63" s="3" t="s">
        <v>114</v>
      </c>
      <c r="L63" s="3" t="s">
        <v>135</v>
      </c>
      <c r="M63" s="3" t="s">
        <v>115</v>
      </c>
      <c r="N63" s="3" t="str">
        <f>VLOOKUP(M63,TAF!$D$1:$H$462,2,0)</f>
        <v>Deido</v>
      </c>
      <c r="O63" s="3" t="str">
        <f>VLOOKUP(M63,TAF!$D$1:$H$462,3,0)</f>
        <v>Douala 1</v>
      </c>
      <c r="P63" s="3" t="str">
        <f>VLOOKUP(M63,TAF!$D$1:$H$462,4,0)</f>
        <v>4.068225879309168</v>
      </c>
      <c r="Q63" s="3" t="str">
        <f>VLOOKUP(M63,TAF!$D$1:$H$462,5,0)</f>
        <v xml:space="preserve"> 9.712282866294439</v>
      </c>
      <c r="R63" s="3" t="s">
        <v>45</v>
      </c>
      <c r="S63" s="3" t="s">
        <v>84</v>
      </c>
      <c r="T63" s="3" t="s">
        <v>46</v>
      </c>
      <c r="U63" s="17">
        <v>42736</v>
      </c>
      <c r="V63" s="3" t="str">
        <f t="shared" ref="V63:V66" si="15">IF((B63-U63&lt;=365)*(B63-U63&gt;0),INT(12*(B63-U63)/365) &amp; " Mois",(YEAR(B63)-YEAR(U63)) &amp; " an (s)")</f>
        <v>2 an (s)</v>
      </c>
      <c r="W63" s="4"/>
      <c r="X63" s="3" t="s">
        <v>47</v>
      </c>
      <c r="Y63" s="3">
        <v>0</v>
      </c>
      <c r="Z63" s="3"/>
      <c r="AA63" s="3" t="str">
        <f t="shared" si="1"/>
        <v>,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</row>
    <row r="64" spans="1:50" ht="15.75" customHeight="1" x14ac:dyDescent="0.2">
      <c r="A64" t="str">
        <f t="shared" si="0"/>
        <v>SecondaireHommeCélibataireMaçonDouala 1DeidoCamerounaiseChretien (Protestant )OuiEligible</v>
      </c>
      <c r="B64" s="17">
        <v>43476</v>
      </c>
      <c r="C64" s="17">
        <v>24283</v>
      </c>
      <c r="D64" s="3" t="s">
        <v>54</v>
      </c>
      <c r="E64" s="21">
        <v>59</v>
      </c>
      <c r="F64" s="3" t="s">
        <v>40</v>
      </c>
      <c r="G64" s="4"/>
      <c r="H64" s="4"/>
      <c r="I64" s="3" t="s">
        <v>41</v>
      </c>
      <c r="J64" s="3" t="s">
        <v>98</v>
      </c>
      <c r="K64" s="3" t="s">
        <v>114</v>
      </c>
      <c r="L64" s="3" t="s">
        <v>135</v>
      </c>
      <c r="M64" s="3" t="s">
        <v>115</v>
      </c>
      <c r="N64" s="3" t="str">
        <f>VLOOKUP(M64,TAF!$D$1:$H$462,2,0)</f>
        <v>Deido</v>
      </c>
      <c r="O64" s="3" t="str">
        <f>VLOOKUP(M64,TAF!$D$1:$H$462,3,0)</f>
        <v>Douala 1</v>
      </c>
      <c r="P64" s="3" t="str">
        <f>VLOOKUP(M64,TAF!$D$1:$H$462,4,0)</f>
        <v>4.068225879309168</v>
      </c>
      <c r="Q64" s="3" t="str">
        <f>VLOOKUP(M64,TAF!$D$1:$H$462,5,0)</f>
        <v xml:space="preserve"> 9.712282866294439</v>
      </c>
      <c r="R64" s="3" t="s">
        <v>45</v>
      </c>
      <c r="S64" s="3" t="s">
        <v>84</v>
      </c>
      <c r="T64" s="3" t="s">
        <v>46</v>
      </c>
      <c r="U64" s="17">
        <v>36161</v>
      </c>
      <c r="V64" s="3" t="str">
        <f t="shared" si="15"/>
        <v>20 an (s)</v>
      </c>
      <c r="W64" s="4"/>
      <c r="X64" s="3" t="s">
        <v>47</v>
      </c>
      <c r="Y64" s="3">
        <v>0</v>
      </c>
      <c r="Z64" s="3"/>
      <c r="AA64" s="3" t="str">
        <f t="shared" si="1"/>
        <v>,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</row>
    <row r="65" spans="1:50" ht="15.75" customHeight="1" x14ac:dyDescent="0.2">
      <c r="A65" t="str">
        <f t="shared" si="0"/>
        <v>SecondaireHommeCélibataireÉlectricien Douala (Non précisé )YassaCamerounaiseChretien (Catholique)OuiEligible</v>
      </c>
      <c r="B65" s="17">
        <v>43476</v>
      </c>
      <c r="C65" s="17">
        <v>29010</v>
      </c>
      <c r="D65" s="3" t="s">
        <v>54</v>
      </c>
      <c r="E65" s="21">
        <v>46</v>
      </c>
      <c r="F65" s="3" t="s">
        <v>40</v>
      </c>
      <c r="G65" s="4"/>
      <c r="H65" s="4"/>
      <c r="I65" s="3" t="s">
        <v>41</v>
      </c>
      <c r="J65" s="3" t="s">
        <v>171</v>
      </c>
      <c r="K65" s="3" t="s">
        <v>51</v>
      </c>
      <c r="L65" s="3" t="s">
        <v>135</v>
      </c>
      <c r="M65" s="3" t="s">
        <v>104</v>
      </c>
      <c r="N65" s="3" t="str">
        <f>VLOOKUP(M65,TAF!$D$1:$H$462,2,0)</f>
        <v>Yassa</v>
      </c>
      <c r="O65" s="3" t="str">
        <f>VLOOKUP(M65,TAF!$D$1:$H$462,3,0)</f>
        <v>Douala 3</v>
      </c>
      <c r="P65" s="3" t="str">
        <f>VLOOKUP(M65,TAF!$D$1:$H$462,4,0)</f>
        <v>4.062148022373278</v>
      </c>
      <c r="Q65" s="3" t="str">
        <f>VLOOKUP(M65,TAF!$D$1:$H$462,5,0)</f>
        <v xml:space="preserve"> 9.736269907202303</v>
      </c>
      <c r="R65" s="3" t="s">
        <v>45</v>
      </c>
      <c r="S65" s="3" t="s">
        <v>58</v>
      </c>
      <c r="T65" s="3" t="s">
        <v>46</v>
      </c>
      <c r="U65" s="17">
        <v>43101</v>
      </c>
      <c r="V65" s="3" t="str">
        <f t="shared" si="15"/>
        <v>1 an (s)</v>
      </c>
      <c r="W65" s="4"/>
      <c r="X65" s="3" t="s">
        <v>47</v>
      </c>
      <c r="Y65" s="3">
        <v>0</v>
      </c>
      <c r="Z65" s="3"/>
      <c r="AA65" s="3" t="str">
        <f t="shared" si="1"/>
        <v>,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</row>
    <row r="66" spans="1:50" ht="15.75" customHeight="1" x14ac:dyDescent="0.2">
      <c r="A66" t="str">
        <f t="shared" si="0"/>
        <v>Pas PréciséHommeMarié (e)Électricien BafoussamBafoussamCamerounaisePas PréciséOuiEligible</v>
      </c>
      <c r="B66" s="17">
        <v>43476</v>
      </c>
      <c r="C66" s="17">
        <v>29648</v>
      </c>
      <c r="D66" s="3" t="s">
        <v>39</v>
      </c>
      <c r="E66" s="21">
        <v>44</v>
      </c>
      <c r="F66" s="3" t="s">
        <v>40</v>
      </c>
      <c r="G66" s="4"/>
      <c r="H66" s="4"/>
      <c r="I66" s="3" t="s">
        <v>49</v>
      </c>
      <c r="J66" s="3" t="s">
        <v>171</v>
      </c>
      <c r="K66" s="3" t="s">
        <v>172</v>
      </c>
      <c r="L66" s="3" t="s">
        <v>5509</v>
      </c>
      <c r="M66" s="3" t="s">
        <v>172</v>
      </c>
      <c r="N66" s="3">
        <f>VLOOKUP(M66,TAF!$D$1:$H$462,2,0)</f>
        <v>0</v>
      </c>
      <c r="O66" s="3" t="s">
        <v>5731</v>
      </c>
      <c r="P66" s="3">
        <f>VLOOKUP(M66,TAF!$D$1:$H$462,4,0)</f>
        <v>0</v>
      </c>
      <c r="Q66" s="3">
        <f>VLOOKUP(M66,TAF!$D$1:$H$462,5,0)</f>
        <v>0</v>
      </c>
      <c r="R66" s="3" t="s">
        <v>45</v>
      </c>
      <c r="S66" s="3" t="s">
        <v>39</v>
      </c>
      <c r="T66" s="3" t="s">
        <v>46</v>
      </c>
      <c r="U66" s="17">
        <v>41275</v>
      </c>
      <c r="V66" s="3" t="str">
        <f t="shared" si="15"/>
        <v>6 an (s)</v>
      </c>
      <c r="W66" s="4"/>
      <c r="X66" s="3" t="s">
        <v>47</v>
      </c>
      <c r="Y66" s="3">
        <v>0</v>
      </c>
      <c r="Z66" s="3"/>
      <c r="AA66" s="3" t="str">
        <f t="shared" si="1"/>
        <v>,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</row>
    <row r="67" spans="1:50" ht="15.75" customHeight="1" x14ac:dyDescent="0.2">
      <c r="A67" t="str">
        <f t="shared" ref="A67:A130" si="16">D67&amp;F67&amp;I67&amp;J67&amp;K67&amp;M67&amp;R67&amp;S67&amp;T67&amp;X67</f>
        <v>SecondaireHommeCélibataireSans EmploisDouala (Non précisé )Ccc CamerounaiseBaptistNonEligible</v>
      </c>
      <c r="B67" s="17">
        <v>43479</v>
      </c>
      <c r="C67" s="17">
        <v>36596</v>
      </c>
      <c r="D67" s="3" t="s">
        <v>54</v>
      </c>
      <c r="E67" s="21">
        <v>25</v>
      </c>
      <c r="F67" s="3" t="s">
        <v>40</v>
      </c>
      <c r="G67" s="4"/>
      <c r="H67" s="4"/>
      <c r="I67" s="3" t="s">
        <v>41</v>
      </c>
      <c r="J67" s="3" t="s">
        <v>134</v>
      </c>
      <c r="K67" s="3" t="s">
        <v>51</v>
      </c>
      <c r="L67" s="3" t="s">
        <v>135</v>
      </c>
      <c r="M67" s="3" t="s">
        <v>173</v>
      </c>
      <c r="N67" s="3" t="str">
        <f>VLOOKUP(M67,TAF!$D$1:$H$462,2,0)</f>
        <v>Akwa</v>
      </c>
      <c r="O67" s="3" t="str">
        <f>VLOOKUP(M67,TAF!$D$1:$H$462,3,0)</f>
        <v>Douala 1</v>
      </c>
      <c r="P67" s="3" t="str">
        <f>VLOOKUP(M67,TAF!$D$1:$H$462,4,0)</f>
        <v>4.059558346422489</v>
      </c>
      <c r="Q67" s="3" t="str">
        <f>VLOOKUP(M67,TAF!$D$1:$H$462,5,0)</f>
        <v xml:space="preserve"> 9.701820600152502</v>
      </c>
      <c r="R67" s="3" t="s">
        <v>45</v>
      </c>
      <c r="S67" s="3" t="s">
        <v>174</v>
      </c>
      <c r="T67" s="3" t="s">
        <v>62</v>
      </c>
      <c r="U67" s="19"/>
      <c r="V67" s="19"/>
      <c r="W67" s="4"/>
      <c r="X67" s="3" t="s">
        <v>47</v>
      </c>
      <c r="Y67" s="3">
        <v>0</v>
      </c>
      <c r="Z67" s="3"/>
      <c r="AA67" s="3" t="str">
        <f t="shared" ref="AA67:AA130" si="17">AL67&amp;","&amp;AX67</f>
        <v>,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</row>
    <row r="68" spans="1:50" ht="15.75" customHeight="1" x14ac:dyDescent="0.2">
      <c r="A68" t="str">
        <f t="shared" si="16"/>
        <v>UniversitaireHommeCélibataireEtudiant (e)Douala (Non précisé )Soboum-Dakar CamerounaiseChretien (Catholique)NonEligible</v>
      </c>
      <c r="B68" s="17">
        <v>43479</v>
      </c>
      <c r="C68" s="17">
        <v>35442</v>
      </c>
      <c r="D68" s="3" t="s">
        <v>48</v>
      </c>
      <c r="E68" s="21">
        <v>28</v>
      </c>
      <c r="F68" s="3" t="s">
        <v>40</v>
      </c>
      <c r="G68" s="4"/>
      <c r="H68" s="4"/>
      <c r="I68" s="3" t="s">
        <v>41</v>
      </c>
      <c r="J68" s="3" t="s">
        <v>79</v>
      </c>
      <c r="K68" s="3" t="s">
        <v>51</v>
      </c>
      <c r="L68" s="3" t="s">
        <v>135</v>
      </c>
      <c r="M68" s="3" t="s">
        <v>175</v>
      </c>
      <c r="N68" s="3" t="str">
        <f>VLOOKUP(M68,TAF!$D$1:$H$462,2,0)</f>
        <v>Dakar</v>
      </c>
      <c r="O68" s="3" t="str">
        <f>VLOOKUP(M68,TAF!$D$1:$H$462,3,0)</f>
        <v>Douala 3</v>
      </c>
      <c r="P68" s="3" t="str">
        <f>VLOOKUP(M68,TAF!$D$1:$H$462,4,0)</f>
        <v>4.035062570011498</v>
      </c>
      <c r="Q68" s="3" t="str">
        <f>VLOOKUP(M68,TAF!$D$1:$H$462,5,0)</f>
        <v xml:space="preserve"> 9.77861378055322</v>
      </c>
      <c r="R68" s="3" t="s">
        <v>45</v>
      </c>
      <c r="S68" s="3" t="s">
        <v>58</v>
      </c>
      <c r="T68" s="3" t="s">
        <v>62</v>
      </c>
      <c r="U68" s="19"/>
      <c r="V68" s="19"/>
      <c r="W68" s="4"/>
      <c r="X68" s="3" t="s">
        <v>47</v>
      </c>
      <c r="Y68" s="3">
        <v>0</v>
      </c>
      <c r="Z68" s="3"/>
      <c r="AA68" s="3" t="str">
        <f t="shared" si="17"/>
        <v>,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</row>
    <row r="69" spans="1:50" ht="15.75" customHeight="1" x14ac:dyDescent="0.2">
      <c r="A69" t="str">
        <f t="shared" si="16"/>
        <v>UniversitaireHommeCélibataireEtudiant (e)Douala (Non précisé )Hôpital général de douala CamerounaisePas PréciséOuiEligible</v>
      </c>
      <c r="B69" s="17">
        <v>43479</v>
      </c>
      <c r="C69" s="17">
        <v>34672</v>
      </c>
      <c r="D69" s="3" t="s">
        <v>48</v>
      </c>
      <c r="E69" s="21">
        <v>31</v>
      </c>
      <c r="F69" s="3" t="s">
        <v>40</v>
      </c>
      <c r="G69" s="4"/>
      <c r="H69" s="4"/>
      <c r="I69" s="3" t="s">
        <v>41</v>
      </c>
      <c r="J69" s="3" t="s">
        <v>79</v>
      </c>
      <c r="K69" s="3" t="s">
        <v>51</v>
      </c>
      <c r="L69" s="3" t="s">
        <v>135</v>
      </c>
      <c r="M69" s="3" t="s">
        <v>176</v>
      </c>
      <c r="N69" s="3" t="str">
        <f>VLOOKUP(M69,TAF!$D$1:$H$462,2,0)</f>
        <v>Beedi</v>
      </c>
      <c r="O69" s="3" t="str">
        <f>VLOOKUP(M69,TAF!$D$1:$H$462,3,0)</f>
        <v>Douala 5</v>
      </c>
      <c r="P69" s="3" t="str">
        <f>VLOOKUP(M69,TAF!$D$1:$H$462,4,0)</f>
        <v>4.066235908852494</v>
      </c>
      <c r="Q69" s="3" t="str">
        <f>VLOOKUP(M69,TAF!$D$1:$H$462,5,0)</f>
        <v xml:space="preserve"> 9.737035029710617</v>
      </c>
      <c r="R69" s="3" t="s">
        <v>45</v>
      </c>
      <c r="S69" s="3" t="s">
        <v>39</v>
      </c>
      <c r="T69" s="3" t="s">
        <v>46</v>
      </c>
      <c r="U69" s="17">
        <v>42736</v>
      </c>
      <c r="V69" s="3" t="str">
        <f t="shared" ref="V69" si="18">IF((B69-U69&lt;=365)*(B69-U69&gt;0),INT(12*(B69-U69)/365) &amp; " Mois",(YEAR(B69)-YEAR(U69)) &amp; " an (s)")</f>
        <v>2 an (s)</v>
      </c>
      <c r="W69" s="4"/>
      <c r="X69" s="3" t="s">
        <v>47</v>
      </c>
      <c r="Y69" s="3">
        <v>0</v>
      </c>
      <c r="Z69" s="3"/>
      <c r="AA69" s="3" t="str">
        <f t="shared" si="17"/>
        <v>,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</row>
    <row r="70" spans="1:50" ht="15.75" customHeight="1" x14ac:dyDescent="0.2">
      <c r="A70" t="str">
        <f t="shared" si="16"/>
        <v>Pas PréciséFemmeCélibataireÉlève Douala (Non précisé )Saint Thomas logbaba CamerounaisePas PréciséNonEligible</v>
      </c>
      <c r="B70" s="17">
        <v>43479</v>
      </c>
      <c r="C70" s="17">
        <v>34521</v>
      </c>
      <c r="D70" s="3" t="s">
        <v>39</v>
      </c>
      <c r="E70" s="21">
        <v>31</v>
      </c>
      <c r="F70" s="3" t="s">
        <v>55</v>
      </c>
      <c r="G70" s="4"/>
      <c r="H70" s="4"/>
      <c r="I70" s="3" t="s">
        <v>41</v>
      </c>
      <c r="J70" s="3" t="s">
        <v>177</v>
      </c>
      <c r="K70" s="3" t="s">
        <v>51</v>
      </c>
      <c r="L70" s="3" t="s">
        <v>135</v>
      </c>
      <c r="M70" s="3" t="s">
        <v>178</v>
      </c>
      <c r="N70" s="3" t="str">
        <f>VLOOKUP(M70,TAF!$D$1:$H$462,2,0)</f>
        <v>Logbaba</v>
      </c>
      <c r="O70" s="3" t="str">
        <f>VLOOKUP(M70,TAF!$D$1:$H$462,3,0)</f>
        <v>Douala 3</v>
      </c>
      <c r="P70" s="3" t="str">
        <f>VLOOKUP(M70,TAF!$D$1:$H$462,4,0)</f>
        <v>4.043213985193655</v>
      </c>
      <c r="Q70" s="3" t="str">
        <f>VLOOKUP(M70,TAF!$D$1:$H$462,5,0)</f>
        <v xml:space="preserve"> 9.7617599423344</v>
      </c>
      <c r="R70" s="3" t="s">
        <v>45</v>
      </c>
      <c r="S70" s="3" t="s">
        <v>39</v>
      </c>
      <c r="T70" s="3" t="s">
        <v>62</v>
      </c>
      <c r="U70" s="19"/>
      <c r="V70" s="19"/>
      <c r="W70" s="4"/>
      <c r="X70" s="3" t="s">
        <v>47</v>
      </c>
      <c r="Y70" s="3">
        <v>0</v>
      </c>
      <c r="Z70" s="3"/>
      <c r="AA70" s="3" t="str">
        <f t="shared" si="17"/>
        <v>,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</row>
    <row r="71" spans="1:50" ht="15.75" customHeight="1" x14ac:dyDescent="0.2">
      <c r="A71" t="str">
        <f t="shared" si="16"/>
        <v>PrimaireHommeMarié (e)Vendeur Douala (Non précisé )Bangapongo CamerounaisePas PréciséNonEligible</v>
      </c>
      <c r="B71" s="17">
        <v>43479</v>
      </c>
      <c r="C71" s="17">
        <v>29992</v>
      </c>
      <c r="D71" s="3" t="s">
        <v>92</v>
      </c>
      <c r="E71" s="21">
        <v>43</v>
      </c>
      <c r="F71" s="3" t="s">
        <v>40</v>
      </c>
      <c r="G71" s="4"/>
      <c r="H71" s="4"/>
      <c r="I71" s="3" t="s">
        <v>49</v>
      </c>
      <c r="J71" s="3" t="s">
        <v>179</v>
      </c>
      <c r="K71" s="3" t="s">
        <v>51</v>
      </c>
      <c r="L71" s="3" t="s">
        <v>135</v>
      </c>
      <c r="M71" s="3" t="s">
        <v>180</v>
      </c>
      <c r="N71" s="3" t="str">
        <f>VLOOKUP(M71,TAF!$D$1:$H$462,2,0)</f>
        <v>Bangapongo</v>
      </c>
      <c r="O71" s="3" t="str">
        <f>VLOOKUP(M71,TAF!$D$1:$H$462,3,0)</f>
        <v>hors de Douala</v>
      </c>
      <c r="P71" s="3" t="str">
        <f>VLOOKUP(M71,TAF!$D$1:$H$462,4,0)</f>
        <v>5.6253482558459265</v>
      </c>
      <c r="Q71" s="3" t="str">
        <f>VLOOKUP(M71,TAF!$D$1:$H$462,5,0)</f>
        <v xml:space="preserve"> 9.811690258559222</v>
      </c>
      <c r="R71" s="3" t="s">
        <v>45</v>
      </c>
      <c r="S71" s="3" t="s">
        <v>39</v>
      </c>
      <c r="T71" s="3" t="s">
        <v>62</v>
      </c>
      <c r="U71" s="19"/>
      <c r="V71" s="19"/>
      <c r="W71" s="4"/>
      <c r="X71" s="3" t="s">
        <v>47</v>
      </c>
      <c r="Y71" s="3">
        <v>0</v>
      </c>
      <c r="Z71" s="3"/>
      <c r="AA71" s="3" t="str">
        <f t="shared" si="17"/>
        <v>,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</row>
    <row r="72" spans="1:50" ht="15.75" customHeight="1" x14ac:dyDescent="0.2">
      <c r="A72" t="str">
        <f t="shared" si="16"/>
        <v>UniversitaireHommeMarié (e)Technicien de laboratoireDouala (Non précisé )MakepeCamerounaiseChretien (Protestant )NonEligible</v>
      </c>
      <c r="B72" s="17">
        <v>43480</v>
      </c>
      <c r="C72" s="17">
        <v>30628</v>
      </c>
      <c r="D72" s="3" t="s">
        <v>48</v>
      </c>
      <c r="E72" s="21">
        <v>42</v>
      </c>
      <c r="F72" s="3" t="s">
        <v>40</v>
      </c>
      <c r="G72" s="4"/>
      <c r="H72" s="4"/>
      <c r="I72" s="3" t="s">
        <v>49</v>
      </c>
      <c r="J72" s="3" t="s">
        <v>181</v>
      </c>
      <c r="K72" s="3" t="s">
        <v>51</v>
      </c>
      <c r="L72" s="3" t="s">
        <v>135</v>
      </c>
      <c r="M72" s="3" t="s">
        <v>83</v>
      </c>
      <c r="N72" s="3" t="str">
        <f>VLOOKUP(M72,TAF!$D$1:$H$462,2,0)</f>
        <v>Makepe</v>
      </c>
      <c r="O72" s="3" t="str">
        <f>VLOOKUP(M72,TAF!$D$1:$H$462,3,0)</f>
        <v>Douala 5</v>
      </c>
      <c r="P72" s="3" t="str">
        <f>VLOOKUP(M72,TAF!$D$1:$H$462,4,0)</f>
        <v>4.060554946438602</v>
      </c>
      <c r="Q72" s="3" t="str">
        <f>VLOOKUP(M72,TAF!$D$1:$H$462,5,0)</f>
        <v xml:space="preserve"> 9.73798775171866</v>
      </c>
      <c r="R72" s="3" t="s">
        <v>45</v>
      </c>
      <c r="S72" s="3" t="s">
        <v>84</v>
      </c>
      <c r="T72" s="3" t="s">
        <v>62</v>
      </c>
      <c r="U72" s="19"/>
      <c r="V72" s="19"/>
      <c r="W72" s="4"/>
      <c r="X72" s="3" t="s">
        <v>47</v>
      </c>
      <c r="Y72" s="3">
        <v>0</v>
      </c>
      <c r="Z72" s="3"/>
      <c r="AA72" s="3" t="str">
        <f t="shared" si="17"/>
        <v>,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</row>
    <row r="73" spans="1:50" ht="15.75" customHeight="1" x14ac:dyDescent="0.2">
      <c r="A73" t="str">
        <f t="shared" si="16"/>
        <v>UniversitaireHommeCélibataireEtudiant (e)Douala (Non précisé )New town aéroport CamerounaisePas PréciséNonEligible</v>
      </c>
      <c r="B73" s="17">
        <v>43480</v>
      </c>
      <c r="C73" s="17">
        <v>34362</v>
      </c>
      <c r="D73" s="3" t="s">
        <v>48</v>
      </c>
      <c r="E73" s="21">
        <v>31</v>
      </c>
      <c r="F73" s="3" t="s">
        <v>40</v>
      </c>
      <c r="G73" s="4"/>
      <c r="H73" s="4"/>
      <c r="I73" s="3" t="s">
        <v>41</v>
      </c>
      <c r="J73" s="3" t="s">
        <v>79</v>
      </c>
      <c r="K73" s="3" t="s">
        <v>51</v>
      </c>
      <c r="L73" s="3" t="s">
        <v>135</v>
      </c>
      <c r="M73" s="3" t="s">
        <v>182</v>
      </c>
      <c r="N73" s="3" t="str">
        <f>VLOOKUP(M73,TAF!$D$1:$H$462,2,0)</f>
        <v>Aeroport</v>
      </c>
      <c r="O73" s="3" t="str">
        <f>VLOOKUP(M73,TAF!$D$1:$H$462,3,0)</f>
        <v>Douala 2</v>
      </c>
      <c r="P73" s="3" t="str">
        <f>VLOOKUP(M73,TAF!$D$1:$H$462,4,0)</f>
        <v>4.016699404536511</v>
      </c>
      <c r="Q73" s="3" t="str">
        <f>VLOOKUP(M73,TAF!$D$1:$H$462,5,0)</f>
        <v xml:space="preserve"> 9.719562065730015</v>
      </c>
      <c r="R73" s="3" t="s">
        <v>45</v>
      </c>
      <c r="S73" s="3" t="s">
        <v>39</v>
      </c>
      <c r="T73" s="3" t="s">
        <v>62</v>
      </c>
      <c r="U73" s="19"/>
      <c r="V73" s="19"/>
      <c r="W73" s="4"/>
      <c r="X73" s="3" t="s">
        <v>47</v>
      </c>
      <c r="Y73" s="3">
        <v>0</v>
      </c>
      <c r="Z73" s="3"/>
      <c r="AA73" s="3" t="str">
        <f t="shared" si="17"/>
        <v>,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</row>
    <row r="74" spans="1:50" ht="15.75" customHeight="1" x14ac:dyDescent="0.2">
      <c r="A74" t="str">
        <f t="shared" si="16"/>
        <v>SecondaireHommeCélibataireDocker Douala (Non précisé )NDOGPASSI 3CamerounaiseChretien (Protestant )OuiEligible</v>
      </c>
      <c r="B74" s="17">
        <v>43480</v>
      </c>
      <c r="C74" s="17">
        <v>33554</v>
      </c>
      <c r="D74" s="3" t="s">
        <v>54</v>
      </c>
      <c r="E74" s="21">
        <v>34</v>
      </c>
      <c r="F74" s="3" t="s">
        <v>40</v>
      </c>
      <c r="G74" s="4"/>
      <c r="H74" s="4"/>
      <c r="I74" s="3" t="s">
        <v>41</v>
      </c>
      <c r="J74" s="3" t="s">
        <v>183</v>
      </c>
      <c r="K74" s="3" t="s">
        <v>51</v>
      </c>
      <c r="L74" s="3" t="s">
        <v>135</v>
      </c>
      <c r="M74" s="3" t="s">
        <v>184</v>
      </c>
      <c r="N74" s="3" t="str">
        <f>VLOOKUP(M74,TAF!$D$1:$H$462,2,0)</f>
        <v>Ndogpassi</v>
      </c>
      <c r="O74" s="3" t="str">
        <f>VLOOKUP(M74,TAF!$D$1:$H$462,3,0)</f>
        <v>Douala 3</v>
      </c>
      <c r="P74" s="3" t="str">
        <f>VLOOKUP(M74,TAF!$D$1:$H$462,4,0)</f>
        <v>4.017345191745835</v>
      </c>
      <c r="Q74" s="3" t="str">
        <f>VLOOKUP(M74,TAF!$D$1:$H$462,5,0)</f>
        <v xml:space="preserve"> 9.776376922998338</v>
      </c>
      <c r="R74" s="3" t="s">
        <v>45</v>
      </c>
      <c r="S74" s="3" t="s">
        <v>84</v>
      </c>
      <c r="T74" s="3" t="s">
        <v>46</v>
      </c>
      <c r="U74" s="17">
        <v>43388</v>
      </c>
      <c r="V74" s="3" t="str">
        <f t="shared" ref="V74" si="19">IF((B74-U74&lt;=365)*(B74-U74&gt;0),INT(12*(B74-U74)/365) &amp; " Mois",(YEAR(B74)-YEAR(U74)) &amp; " an (s)")</f>
        <v>3 Mois</v>
      </c>
      <c r="W74" s="4"/>
      <c r="X74" s="3" t="s">
        <v>47</v>
      </c>
      <c r="Y74" s="3">
        <v>0</v>
      </c>
      <c r="Z74" s="3"/>
      <c r="AA74" s="3" t="str">
        <f t="shared" si="17"/>
        <v>,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</row>
    <row r="75" spans="1:50" ht="15.75" customHeight="1" x14ac:dyDescent="0.2">
      <c r="A75" t="str">
        <f t="shared" si="16"/>
        <v>UniversitaireHommeCélibataireEtudiant (e)Douala (Non précisé )She’ll-villageCamerounaiseChretien (Protestant )NonEligible</v>
      </c>
      <c r="B75" s="17">
        <v>43480</v>
      </c>
      <c r="C75" s="17">
        <v>36520</v>
      </c>
      <c r="D75" s="3" t="s">
        <v>48</v>
      </c>
      <c r="E75" s="21">
        <v>26</v>
      </c>
      <c r="F75" s="3" t="s">
        <v>40</v>
      </c>
      <c r="G75" s="4"/>
      <c r="H75" s="4"/>
      <c r="I75" s="3" t="s">
        <v>41</v>
      </c>
      <c r="J75" s="3" t="s">
        <v>79</v>
      </c>
      <c r="K75" s="3" t="s">
        <v>51</v>
      </c>
      <c r="L75" s="3" t="s">
        <v>135</v>
      </c>
      <c r="M75" s="3" t="s">
        <v>185</v>
      </c>
      <c r="N75" s="3" t="str">
        <f>VLOOKUP(M75,TAF!$D$1:$H$462,2,0)</f>
        <v>Village</v>
      </c>
      <c r="O75" s="3" t="str">
        <f>VLOOKUP(M75,TAF!$D$1:$H$462,3,0)</f>
        <v>Douala 3</v>
      </c>
      <c r="P75" s="3" t="str">
        <f>VLOOKUP(M75,TAF!$D$1:$H$462,4,0)</f>
        <v>4.006924307709141</v>
      </c>
      <c r="Q75" s="3" t="str">
        <f>VLOOKUP(M75,TAF!$D$1:$H$462,5,0)</f>
        <v xml:space="preserve"> 9.749426770823975</v>
      </c>
      <c r="R75" s="3" t="s">
        <v>45</v>
      </c>
      <c r="S75" s="3" t="s">
        <v>84</v>
      </c>
      <c r="T75" s="3" t="s">
        <v>62</v>
      </c>
      <c r="U75" s="19"/>
      <c r="V75" s="19"/>
      <c r="W75" s="4"/>
      <c r="X75" s="3" t="s">
        <v>47</v>
      </c>
      <c r="Y75" s="3">
        <v>0</v>
      </c>
      <c r="Z75" s="3"/>
      <c r="AA75" s="3" t="str">
        <f t="shared" si="17"/>
        <v>,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</row>
    <row r="76" spans="1:50" ht="15.75" customHeight="1" x14ac:dyDescent="0.2">
      <c r="A76" t="str">
        <f t="shared" si="16"/>
        <v>Pas PréciséHommeCélibataireÉlève Douala (Non précisé )She’ll village CamerounaiseChretien (Catholique)NonEligible</v>
      </c>
      <c r="B76" s="17">
        <v>43480</v>
      </c>
      <c r="C76" s="17">
        <v>35958</v>
      </c>
      <c r="D76" s="3" t="s">
        <v>39</v>
      </c>
      <c r="E76" s="21">
        <v>27</v>
      </c>
      <c r="F76" s="3" t="s">
        <v>40</v>
      </c>
      <c r="G76" s="4"/>
      <c r="H76" s="4"/>
      <c r="I76" s="3" t="s">
        <v>41</v>
      </c>
      <c r="J76" s="3" t="s">
        <v>177</v>
      </c>
      <c r="K76" s="3" t="s">
        <v>51</v>
      </c>
      <c r="L76" s="3" t="s">
        <v>135</v>
      </c>
      <c r="M76" s="3" t="s">
        <v>186</v>
      </c>
      <c r="N76" s="3" t="str">
        <f>VLOOKUP(M76,TAF!$D$1:$H$462,2,0)</f>
        <v>Village</v>
      </c>
      <c r="O76" s="3" t="str">
        <f>VLOOKUP(M76,TAF!$D$1:$H$462,3,0)</f>
        <v>Douala 3</v>
      </c>
      <c r="P76" s="3" t="str">
        <f>VLOOKUP(M76,TAF!$D$1:$H$462,4,0)</f>
        <v>4.006924307709141</v>
      </c>
      <c r="Q76" s="3" t="str">
        <f>VLOOKUP(M76,TAF!$D$1:$H$462,5,0)</f>
        <v xml:space="preserve"> 9.749426770823975</v>
      </c>
      <c r="R76" s="3" t="s">
        <v>45</v>
      </c>
      <c r="S76" s="3" t="s">
        <v>58</v>
      </c>
      <c r="T76" s="3" t="s">
        <v>62</v>
      </c>
      <c r="U76" s="19"/>
      <c r="V76" s="19"/>
      <c r="W76" s="4"/>
      <c r="X76" s="3" t="s">
        <v>47</v>
      </c>
      <c r="Y76" s="3">
        <v>0</v>
      </c>
      <c r="Z76" s="3"/>
      <c r="AA76" s="3" t="str">
        <f t="shared" si="17"/>
        <v>,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</row>
    <row r="77" spans="1:50" ht="15.75" customHeight="1" x14ac:dyDescent="0.2">
      <c r="A77" t="str">
        <f t="shared" si="16"/>
        <v>PrimaireHommeCélibataireDocker Douala (Non précisé )Bependa CamerounaiseChretien (Catholique)OuiEligible</v>
      </c>
      <c r="B77" s="17">
        <v>43480</v>
      </c>
      <c r="C77" s="17">
        <v>30085</v>
      </c>
      <c r="D77" s="3" t="s">
        <v>92</v>
      </c>
      <c r="E77" s="21">
        <v>43</v>
      </c>
      <c r="F77" s="3" t="s">
        <v>40</v>
      </c>
      <c r="G77" s="4"/>
      <c r="H77" s="4"/>
      <c r="I77" s="3" t="s">
        <v>41</v>
      </c>
      <c r="J77" s="3" t="s">
        <v>183</v>
      </c>
      <c r="K77" s="3" t="s">
        <v>51</v>
      </c>
      <c r="L77" s="3" t="s">
        <v>135</v>
      </c>
      <c r="M77" s="3" t="s">
        <v>187</v>
      </c>
      <c r="N77" s="3" t="str">
        <f>VLOOKUP(M77,TAF!$D$1:$H$462,2,0)</f>
        <v>Bépenda</v>
      </c>
      <c r="O77" s="3" t="str">
        <f>VLOOKUP(M77,TAF!$D$1:$H$462,3,0)</f>
        <v>Douala 5</v>
      </c>
      <c r="P77" s="3" t="str">
        <f>VLOOKUP(M77,TAF!$D$1:$H$462,4,0)</f>
        <v>4.053016002017063</v>
      </c>
      <c r="Q77" s="3" t="str">
        <f>VLOOKUP(M77,TAF!$D$1:$H$462,5,0)</f>
        <v xml:space="preserve"> 9.726235068217077</v>
      </c>
      <c r="R77" s="3" t="s">
        <v>45</v>
      </c>
      <c r="S77" s="3" t="s">
        <v>58</v>
      </c>
      <c r="T77" s="3" t="s">
        <v>46</v>
      </c>
      <c r="U77" s="17">
        <v>43358</v>
      </c>
      <c r="V77" s="3" t="str">
        <f t="shared" ref="V77" si="20">IF((B77-U77&lt;=365)*(B77-U77&gt;0),INT(12*(B77-U77)/365) &amp; " Mois",(YEAR(B77)-YEAR(U77)) &amp; " an (s)")</f>
        <v>4 Mois</v>
      </c>
      <c r="W77" s="4"/>
      <c r="X77" s="3" t="s">
        <v>47</v>
      </c>
      <c r="Y77" s="3">
        <v>0</v>
      </c>
      <c r="Z77" s="3"/>
      <c r="AA77" s="3" t="str">
        <f t="shared" si="17"/>
        <v>,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</row>
    <row r="78" spans="1:50" ht="15.75" customHeight="1" x14ac:dyDescent="0.2">
      <c r="A78" t="str">
        <f t="shared" si="16"/>
        <v>SecondaireHommeMarié (e)Sans EmploisDouala (Non précisé )Logbessou CamerounaiseChretien (Catholique)NonEligible</v>
      </c>
      <c r="B78" s="17">
        <v>43480</v>
      </c>
      <c r="C78" s="17">
        <v>30879</v>
      </c>
      <c r="D78" s="3" t="s">
        <v>54</v>
      </c>
      <c r="E78" s="21">
        <v>41</v>
      </c>
      <c r="F78" s="3" t="s">
        <v>40</v>
      </c>
      <c r="G78" s="4"/>
      <c r="H78" s="4"/>
      <c r="I78" s="3" t="s">
        <v>49</v>
      </c>
      <c r="J78" s="3" t="s">
        <v>134</v>
      </c>
      <c r="K78" s="3" t="s">
        <v>51</v>
      </c>
      <c r="L78" s="3" t="s">
        <v>135</v>
      </c>
      <c r="M78" s="3" t="s">
        <v>80</v>
      </c>
      <c r="N78" s="3" t="str">
        <f>VLOOKUP(M78,TAF!$D$1:$H$462,2,0)</f>
        <v>Logbessou</v>
      </c>
      <c r="O78" s="3" t="str">
        <f>VLOOKUP(M78,TAF!$D$1:$H$462,3,0)</f>
        <v>Douala 5</v>
      </c>
      <c r="P78" s="3" t="str">
        <f>VLOOKUP(M78,TAF!$D$1:$H$462,4,0)</f>
        <v>4.0952027315347745</v>
      </c>
      <c r="Q78" s="3" t="str">
        <f>VLOOKUP(M78,TAF!$D$1:$H$462,5,0)</f>
        <v xml:space="preserve"> 9.770149713953538</v>
      </c>
      <c r="R78" s="3" t="s">
        <v>45</v>
      </c>
      <c r="S78" s="3" t="s">
        <v>58</v>
      </c>
      <c r="T78" s="3" t="s">
        <v>62</v>
      </c>
      <c r="U78" s="19"/>
      <c r="V78" s="19"/>
      <c r="W78" s="4"/>
      <c r="X78" s="3" t="s">
        <v>47</v>
      </c>
      <c r="Y78" s="3">
        <v>0</v>
      </c>
      <c r="Z78" s="3"/>
      <c r="AA78" s="3" t="str">
        <f t="shared" si="17"/>
        <v>,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</row>
    <row r="79" spans="1:50" ht="15.75" customHeight="1" x14ac:dyDescent="0.2">
      <c r="A79" t="str">
        <f t="shared" si="16"/>
        <v>Pas PréciséHommeCélibataireDéveloppeur en informatique Douala (Non précisé )Bocom safari CamerounaiseChretien (Protestant )NonEligible</v>
      </c>
      <c r="B79" s="17">
        <v>43480</v>
      </c>
      <c r="C79" s="17">
        <v>30916</v>
      </c>
      <c r="D79" s="3" t="s">
        <v>39</v>
      </c>
      <c r="E79" s="21">
        <v>41</v>
      </c>
      <c r="F79" s="3" t="s">
        <v>40</v>
      </c>
      <c r="G79" s="4"/>
      <c r="H79" s="4"/>
      <c r="I79" s="3" t="s">
        <v>41</v>
      </c>
      <c r="J79" s="3" t="s">
        <v>188</v>
      </c>
      <c r="K79" s="3" t="s">
        <v>51</v>
      </c>
      <c r="L79" s="3" t="s">
        <v>135</v>
      </c>
      <c r="M79" s="3" t="s">
        <v>189</v>
      </c>
      <c r="N79" s="3" t="str">
        <f>VLOOKUP(M79,TAF!$D$1:$H$462,2,0)</f>
        <v xml:space="preserve">Bocom safari </v>
      </c>
      <c r="O79" s="3" t="str">
        <f>VLOOKUP(M79,TAF!$D$1:$H$462,3,0)</f>
        <v>Douala 5</v>
      </c>
      <c r="P79" s="3" t="str">
        <f>VLOOKUP(M79,TAF!$D$1:$H$462,4,0)</f>
        <v>4.076048189117369</v>
      </c>
      <c r="Q79" s="3" t="str">
        <f>VLOOKUP(M79,TAF!$D$1:$H$462,5,0)</f>
        <v xml:space="preserve"> 9.728851525145764</v>
      </c>
      <c r="R79" s="3" t="s">
        <v>45</v>
      </c>
      <c r="S79" s="3" t="s">
        <v>84</v>
      </c>
      <c r="T79" s="3" t="s">
        <v>62</v>
      </c>
      <c r="U79" s="19"/>
      <c r="V79" s="19"/>
      <c r="W79" s="4"/>
      <c r="X79" s="3" t="s">
        <v>47</v>
      </c>
      <c r="Y79" s="3">
        <v>0</v>
      </c>
      <c r="Z79" s="3"/>
      <c r="AA79" s="3" t="str">
        <f t="shared" si="17"/>
        <v>,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</row>
    <row r="80" spans="1:50" ht="15.75" customHeight="1" x14ac:dyDescent="0.2">
      <c r="A80" t="str">
        <f t="shared" si="16"/>
        <v>Pas PréciséHommeCélibataireCommercialDouala (Non précisé )KottoCamerounaisePas PréciséOuiEligible</v>
      </c>
      <c r="B80" s="17">
        <v>43480</v>
      </c>
      <c r="C80" s="17">
        <v>30234</v>
      </c>
      <c r="D80" s="3" t="s">
        <v>39</v>
      </c>
      <c r="E80" s="21">
        <v>43</v>
      </c>
      <c r="F80" s="3" t="s">
        <v>40</v>
      </c>
      <c r="G80" s="4"/>
      <c r="H80" s="4"/>
      <c r="I80" s="3" t="s">
        <v>41</v>
      </c>
      <c r="J80" s="3" t="s">
        <v>190</v>
      </c>
      <c r="K80" s="3" t="s">
        <v>51</v>
      </c>
      <c r="L80" s="3" t="s">
        <v>135</v>
      </c>
      <c r="M80" s="3" t="s">
        <v>191</v>
      </c>
      <c r="N80" s="3" t="str">
        <f>VLOOKUP(M80,TAF!$D$1:$H$462,2,0)</f>
        <v>Kotto</v>
      </c>
      <c r="O80" s="3" t="str">
        <f>VLOOKUP(M80,TAF!$D$1:$H$462,3,0)</f>
        <v>Douala 1</v>
      </c>
      <c r="P80" s="3" t="str">
        <f>VLOOKUP(M80,TAF!$D$1:$H$462,4,0)</f>
        <v>4.095067955056384</v>
      </c>
      <c r="Q80" s="3" t="str">
        <f>VLOOKUP(M80,TAF!$D$1:$H$462,5,0)</f>
        <v xml:space="preserve"> 9.756794813191096</v>
      </c>
      <c r="R80" s="3" t="s">
        <v>45</v>
      </c>
      <c r="S80" s="3" t="s">
        <v>39</v>
      </c>
      <c r="T80" s="3" t="s">
        <v>46</v>
      </c>
      <c r="U80" s="17">
        <v>38353</v>
      </c>
      <c r="V80" s="3" t="str">
        <f t="shared" ref="V80:V81" si="21">IF((B80-U80&lt;=365)*(B80-U80&gt;0),INT(12*(B80-U80)/365) &amp; " Mois",(YEAR(B80)-YEAR(U80)) &amp; " an (s)")</f>
        <v>14 an (s)</v>
      </c>
      <c r="W80" s="4"/>
      <c r="X80" s="3" t="s">
        <v>47</v>
      </c>
      <c r="Y80" s="3">
        <v>0</v>
      </c>
      <c r="Z80" s="3"/>
      <c r="AA80" s="3" t="str">
        <f t="shared" si="17"/>
        <v>,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</row>
    <row r="81" spans="1:50" ht="15.75" customHeight="1" x14ac:dyDescent="0.2">
      <c r="A81" t="str">
        <f t="shared" si="16"/>
        <v>SecondaireHommeCélibataireCommerçant (e)Douala (Non précisé )VillageCamerounaisePas PréciséOuiEligible</v>
      </c>
      <c r="B81" s="17">
        <v>43481</v>
      </c>
      <c r="C81" s="17">
        <v>32361</v>
      </c>
      <c r="D81" s="3" t="s">
        <v>54</v>
      </c>
      <c r="E81" s="21">
        <v>37</v>
      </c>
      <c r="F81" s="3" t="s">
        <v>40</v>
      </c>
      <c r="G81" s="4"/>
      <c r="H81" s="4"/>
      <c r="I81" s="3" t="s">
        <v>41</v>
      </c>
      <c r="J81" s="3" t="s">
        <v>56</v>
      </c>
      <c r="K81" s="3" t="s">
        <v>51</v>
      </c>
      <c r="L81" s="3" t="s">
        <v>135</v>
      </c>
      <c r="M81" s="3" t="s">
        <v>164</v>
      </c>
      <c r="N81" s="3" t="str">
        <f>VLOOKUP(M81,TAF!$D$1:$H$462,2,0)</f>
        <v>Village</v>
      </c>
      <c r="O81" s="3" t="str">
        <f>VLOOKUP(M81,TAF!$D$1:$H$462,3,0)</f>
        <v>Douala 3</v>
      </c>
      <c r="P81" s="3" t="str">
        <f>VLOOKUP(M81,TAF!$D$1:$H$462,4,0)</f>
        <v>4.006924307709141</v>
      </c>
      <c r="Q81" s="3" t="str">
        <f>VLOOKUP(M81,TAF!$D$1:$H$462,5,0)</f>
        <v xml:space="preserve"> 9.749426770823975</v>
      </c>
      <c r="R81" s="3" t="s">
        <v>45</v>
      </c>
      <c r="S81" s="3" t="s">
        <v>39</v>
      </c>
      <c r="T81" s="3" t="s">
        <v>46</v>
      </c>
      <c r="U81" s="17">
        <v>43332</v>
      </c>
      <c r="V81" s="3" t="str">
        <f t="shared" si="21"/>
        <v>4 Mois</v>
      </c>
      <c r="W81" s="4"/>
      <c r="X81" s="3" t="s">
        <v>47</v>
      </c>
      <c r="Y81" s="3">
        <v>0</v>
      </c>
      <c r="Z81" s="3"/>
      <c r="AA81" s="3" t="str">
        <f t="shared" si="17"/>
        <v>,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</row>
    <row r="82" spans="1:50" ht="15.75" customHeight="1" x14ac:dyDescent="0.2">
      <c r="A82" t="str">
        <f t="shared" si="16"/>
        <v>SecondaireHommeCélibataireFootballeurDouala (Non précisé )Pk14CamerounaiseChretien (Catholique)NonEligible</v>
      </c>
      <c r="B82" s="17">
        <v>43481</v>
      </c>
      <c r="C82" s="17">
        <v>36535</v>
      </c>
      <c r="D82" s="3" t="s">
        <v>54</v>
      </c>
      <c r="E82" s="21">
        <v>25</v>
      </c>
      <c r="F82" s="3" t="s">
        <v>40</v>
      </c>
      <c r="G82" s="4"/>
      <c r="H82" s="4"/>
      <c r="I82" s="3" t="s">
        <v>41</v>
      </c>
      <c r="J82" s="3" t="s">
        <v>192</v>
      </c>
      <c r="K82" s="3" t="s">
        <v>51</v>
      </c>
      <c r="L82" s="3" t="s">
        <v>135</v>
      </c>
      <c r="M82" s="3" t="s">
        <v>72</v>
      </c>
      <c r="N82" s="3" t="str">
        <f>VLOOKUP(M82,TAF!$D$1:$H$462,2,0)</f>
        <v>Pk14</v>
      </c>
      <c r="O82" s="3" t="str">
        <f>VLOOKUP(M82,TAF!$D$1:$H$462,3,0)</f>
        <v>Douala 3</v>
      </c>
      <c r="P82" s="3" t="str">
        <f>VLOOKUP(M82,TAF!$D$1:$H$462,4,0)</f>
        <v>4.074532752823828</v>
      </c>
      <c r="Q82" s="3" t="str">
        <f>VLOOKUP(M82,TAF!$D$1:$H$462,5,0)</f>
        <v xml:space="preserve"> 9.797899225980887</v>
      </c>
      <c r="R82" s="3" t="s">
        <v>45</v>
      </c>
      <c r="S82" s="3" t="s">
        <v>58</v>
      </c>
      <c r="T82" s="3" t="s">
        <v>62</v>
      </c>
      <c r="U82" s="19"/>
      <c r="V82" s="19"/>
      <c r="W82" s="4"/>
      <c r="X82" s="3" t="s">
        <v>47</v>
      </c>
      <c r="Y82" s="3">
        <v>0</v>
      </c>
      <c r="Z82" s="3"/>
      <c r="AA82" s="3" t="str">
        <f t="shared" si="17"/>
        <v>,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</row>
    <row r="83" spans="1:50" ht="15.75" customHeight="1" x14ac:dyDescent="0.2">
      <c r="A83" t="str">
        <f t="shared" si="16"/>
        <v>Pas PréciséHommeCélibataireFootballeur Douala (Non précisé )Pk14CamerounaiseChretien (Catholique)NonEligible</v>
      </c>
      <c r="B83" s="17">
        <v>43481</v>
      </c>
      <c r="C83" s="17">
        <v>35080</v>
      </c>
      <c r="D83" s="3" t="s">
        <v>39</v>
      </c>
      <c r="E83" s="21">
        <v>29</v>
      </c>
      <c r="F83" s="3" t="s">
        <v>40</v>
      </c>
      <c r="G83" s="4"/>
      <c r="H83" s="4"/>
      <c r="I83" s="3" t="s">
        <v>41</v>
      </c>
      <c r="J83" s="3" t="s">
        <v>193</v>
      </c>
      <c r="K83" s="3" t="s">
        <v>51</v>
      </c>
      <c r="L83" s="3" t="s">
        <v>135</v>
      </c>
      <c r="M83" s="3" t="s">
        <v>72</v>
      </c>
      <c r="N83" s="3" t="str">
        <f>VLOOKUP(M83,TAF!$D$1:$H$462,2,0)</f>
        <v>Pk14</v>
      </c>
      <c r="O83" s="3" t="str">
        <f>VLOOKUP(M83,TAF!$D$1:$H$462,3,0)</f>
        <v>Douala 3</v>
      </c>
      <c r="P83" s="3" t="str">
        <f>VLOOKUP(M83,TAF!$D$1:$H$462,4,0)</f>
        <v>4.074532752823828</v>
      </c>
      <c r="Q83" s="3" t="str">
        <f>VLOOKUP(M83,TAF!$D$1:$H$462,5,0)</f>
        <v xml:space="preserve"> 9.797899225980887</v>
      </c>
      <c r="R83" s="3" t="s">
        <v>45</v>
      </c>
      <c r="S83" s="3" t="s">
        <v>58</v>
      </c>
      <c r="T83" s="3" t="s">
        <v>62</v>
      </c>
      <c r="U83" s="19"/>
      <c r="V83" s="19"/>
      <c r="W83" s="4"/>
      <c r="X83" s="3" t="s">
        <v>47</v>
      </c>
      <c r="Y83" s="3">
        <v>0</v>
      </c>
      <c r="Z83" s="3"/>
      <c r="AA83" s="3" t="str">
        <f t="shared" si="17"/>
        <v>,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</row>
    <row r="84" spans="1:50" ht="15.75" customHeight="1" x14ac:dyDescent="0.2">
      <c r="A84" t="str">
        <f t="shared" si="16"/>
        <v>UniversitaireHommeCélibataireFootballeurDouala (Non précisé )LogpomCamerounaiseMusulmanOuiEligible</v>
      </c>
      <c r="B84" s="17">
        <v>43481</v>
      </c>
      <c r="C84" s="17">
        <v>36341</v>
      </c>
      <c r="D84" s="3" t="s">
        <v>48</v>
      </c>
      <c r="E84" s="21">
        <v>26</v>
      </c>
      <c r="F84" s="3" t="s">
        <v>40</v>
      </c>
      <c r="G84" s="4"/>
      <c r="H84" s="4"/>
      <c r="I84" s="3" t="s">
        <v>41</v>
      </c>
      <c r="J84" s="3" t="s">
        <v>192</v>
      </c>
      <c r="K84" s="3" t="s">
        <v>51</v>
      </c>
      <c r="L84" s="3" t="s">
        <v>135</v>
      </c>
      <c r="M84" s="3" t="s">
        <v>194</v>
      </c>
      <c r="N84" s="3" t="str">
        <f>VLOOKUP(M84,TAF!$D$1:$H$462,2,0)</f>
        <v>Logpom</v>
      </c>
      <c r="O84" s="3" t="str">
        <f>VLOOKUP(M84,TAF!$D$1:$H$462,3,0)</f>
        <v>Douala 5</v>
      </c>
      <c r="P84" s="3" t="str">
        <f>VLOOKUP(M84,TAF!$D$1:$H$462,4,0)</f>
        <v>4.069356038614923</v>
      </c>
      <c r="Q84" s="3" t="str">
        <f>VLOOKUP(M84,TAF!$D$1:$H$462,5,0)</f>
        <v xml:space="preserve"> 9.763173730445677</v>
      </c>
      <c r="R84" s="3" t="s">
        <v>45</v>
      </c>
      <c r="S84" s="3" t="s">
        <v>124</v>
      </c>
      <c r="T84" s="3" t="s">
        <v>46</v>
      </c>
      <c r="U84" s="17">
        <v>42389</v>
      </c>
      <c r="V84" s="3" t="str">
        <f t="shared" ref="V84" si="22">IF((B84-U84&lt;=365)*(B84-U84&gt;0),INT(12*(B84-U84)/365) &amp; " Mois",(YEAR(B84)-YEAR(U84)) &amp; " an (s)")</f>
        <v>3 an (s)</v>
      </c>
      <c r="W84" s="4"/>
      <c r="X84" s="3" t="s">
        <v>47</v>
      </c>
      <c r="Y84" s="3">
        <v>0</v>
      </c>
      <c r="Z84" s="3"/>
      <c r="AA84" s="3" t="str">
        <f t="shared" si="17"/>
        <v>,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</row>
    <row r="85" spans="1:50" ht="15.75" customHeight="1" x14ac:dyDescent="0.2">
      <c r="A85" t="str">
        <f t="shared" si="16"/>
        <v>UniversitaireHommeCélibataireSans EmploisDouala (Non précisé )BonamoussadiCamerounaisePas PréciséNonEligible</v>
      </c>
      <c r="B85" s="17">
        <v>43481</v>
      </c>
      <c r="C85" s="17">
        <v>34212</v>
      </c>
      <c r="D85" s="3" t="s">
        <v>48</v>
      </c>
      <c r="E85" s="21">
        <v>32</v>
      </c>
      <c r="F85" s="3" t="s">
        <v>40</v>
      </c>
      <c r="G85" s="4"/>
      <c r="H85" s="4"/>
      <c r="I85" s="3" t="s">
        <v>41</v>
      </c>
      <c r="J85" s="3" t="s">
        <v>134</v>
      </c>
      <c r="K85" s="3" t="s">
        <v>51</v>
      </c>
      <c r="L85" s="3" t="s">
        <v>135</v>
      </c>
      <c r="M85" s="3" t="s">
        <v>195</v>
      </c>
      <c r="N85" s="3" t="str">
        <f>VLOOKUP(M85,TAF!$D$1:$H$462,2,0)</f>
        <v>Bonamoussadi</v>
      </c>
      <c r="O85" s="3" t="str">
        <f>VLOOKUP(M85,TAF!$D$1:$H$462,3,0)</f>
        <v>Douala 5</v>
      </c>
      <c r="P85" s="3" t="str">
        <f>VLOOKUP(M85,TAF!$D$1:$H$462,4,0)</f>
        <v>4.0932016164020935</v>
      </c>
      <c r="Q85" s="3" t="str">
        <f>VLOOKUP(M85,TAF!$D$1:$H$462,5,0)</f>
        <v xml:space="preserve"> 9.7422761594139</v>
      </c>
      <c r="R85" s="3" t="s">
        <v>45</v>
      </c>
      <c r="S85" s="3" t="s">
        <v>39</v>
      </c>
      <c r="T85" s="3" t="s">
        <v>62</v>
      </c>
      <c r="U85" s="19"/>
      <c r="V85" s="19"/>
      <c r="W85" s="4"/>
      <c r="X85" s="3" t="s">
        <v>47</v>
      </c>
      <c r="Y85" s="3">
        <v>0</v>
      </c>
      <c r="Z85" s="3"/>
      <c r="AA85" s="3" t="str">
        <f t="shared" si="17"/>
        <v>,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</row>
    <row r="86" spans="1:50" ht="15.75" customHeight="1" x14ac:dyDescent="0.2">
      <c r="A86" t="str">
        <f t="shared" si="16"/>
        <v>UniversitaireHommeCélibataireEtudiant (e)Douala (Non précisé )BonamoussadiCamerounaisePas PréciséNonEligible</v>
      </c>
      <c r="B86" s="17">
        <v>43481</v>
      </c>
      <c r="C86" s="17">
        <v>33324</v>
      </c>
      <c r="D86" s="3" t="s">
        <v>48</v>
      </c>
      <c r="E86" s="21">
        <v>34</v>
      </c>
      <c r="F86" s="3" t="s">
        <v>40</v>
      </c>
      <c r="G86" s="4"/>
      <c r="H86" s="4"/>
      <c r="I86" s="3" t="s">
        <v>41</v>
      </c>
      <c r="J86" s="3" t="s">
        <v>79</v>
      </c>
      <c r="K86" s="3" t="s">
        <v>51</v>
      </c>
      <c r="L86" s="3" t="s">
        <v>135</v>
      </c>
      <c r="M86" s="3" t="s">
        <v>195</v>
      </c>
      <c r="N86" s="3" t="str">
        <f>VLOOKUP(M86,TAF!$D$1:$H$462,2,0)</f>
        <v>Bonamoussadi</v>
      </c>
      <c r="O86" s="3" t="str">
        <f>VLOOKUP(M86,TAF!$D$1:$H$462,3,0)</f>
        <v>Douala 5</v>
      </c>
      <c r="P86" s="3" t="str">
        <f>VLOOKUP(M86,TAF!$D$1:$H$462,4,0)</f>
        <v>4.0932016164020935</v>
      </c>
      <c r="Q86" s="3" t="str">
        <f>VLOOKUP(M86,TAF!$D$1:$H$462,5,0)</f>
        <v xml:space="preserve"> 9.7422761594139</v>
      </c>
      <c r="R86" s="3" t="s">
        <v>45</v>
      </c>
      <c r="S86" s="3" t="s">
        <v>39</v>
      </c>
      <c r="T86" s="3" t="s">
        <v>62</v>
      </c>
      <c r="U86" s="19"/>
      <c r="V86" s="19"/>
      <c r="W86" s="4"/>
      <c r="X86" s="3" t="s">
        <v>47</v>
      </c>
      <c r="Y86" s="3">
        <v>0</v>
      </c>
      <c r="Z86" s="3"/>
      <c r="AA86" s="3" t="str">
        <f t="shared" si="17"/>
        <v>,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</row>
    <row r="87" spans="1:50" ht="15.75" customHeight="1" x14ac:dyDescent="0.2">
      <c r="A87" t="str">
        <f t="shared" si="16"/>
        <v>UniversitaireFemmeCélibataireEtudiant (e)Douala (Non précisé )Bonamoussadi CamerounaiseChretien (Catholique)NonEligible</v>
      </c>
      <c r="B87" s="17">
        <v>43481</v>
      </c>
      <c r="C87" s="17">
        <v>43481</v>
      </c>
      <c r="D87" s="3" t="s">
        <v>48</v>
      </c>
      <c r="E87" s="21"/>
      <c r="F87" s="3" t="s">
        <v>55</v>
      </c>
      <c r="G87" s="4"/>
      <c r="H87" s="4"/>
      <c r="I87" s="3" t="s">
        <v>41</v>
      </c>
      <c r="J87" s="3" t="s">
        <v>79</v>
      </c>
      <c r="K87" s="3" t="s">
        <v>51</v>
      </c>
      <c r="L87" s="3" t="s">
        <v>135</v>
      </c>
      <c r="M87" s="3" t="s">
        <v>196</v>
      </c>
      <c r="N87" s="3" t="str">
        <f>VLOOKUP(M87,TAF!$D$1:$H$462,2,0)</f>
        <v>Bonamoussadi</v>
      </c>
      <c r="O87" s="3" t="str">
        <f>VLOOKUP(M87,TAF!$D$1:$H$462,3,0)</f>
        <v>Douala 5</v>
      </c>
      <c r="P87" s="3" t="str">
        <f>VLOOKUP(M87,TAF!$D$1:$H$462,4,0)</f>
        <v>4.0932016164020935</v>
      </c>
      <c r="Q87" s="3" t="str">
        <f>VLOOKUP(M87,TAF!$D$1:$H$462,5,0)</f>
        <v xml:space="preserve"> 9.7422761594139</v>
      </c>
      <c r="R87" s="3" t="s">
        <v>45</v>
      </c>
      <c r="S87" s="3" t="s">
        <v>58</v>
      </c>
      <c r="T87" s="3" t="s">
        <v>62</v>
      </c>
      <c r="U87" s="19"/>
      <c r="V87" s="19"/>
      <c r="W87" s="4"/>
      <c r="X87" s="3" t="s">
        <v>47</v>
      </c>
      <c r="Y87" s="3">
        <v>0</v>
      </c>
      <c r="Z87" s="3"/>
      <c r="AA87" s="3" t="str">
        <f t="shared" si="17"/>
        <v>,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</row>
    <row r="88" spans="1:50" ht="15.75" customHeight="1" x14ac:dyDescent="0.2">
      <c r="A88" t="str">
        <f t="shared" si="16"/>
        <v>SecondaireHommeCélibataireEleveDschangDschangCamerounaiseChretien (Catholique)NonEligible</v>
      </c>
      <c r="B88" s="17">
        <v>43481</v>
      </c>
      <c r="C88" s="17">
        <v>36544</v>
      </c>
      <c r="D88" s="3" t="s">
        <v>54</v>
      </c>
      <c r="E88" s="21">
        <v>25</v>
      </c>
      <c r="F88" s="3" t="s">
        <v>40</v>
      </c>
      <c r="G88" s="4"/>
      <c r="H88" s="4"/>
      <c r="I88" s="3" t="s">
        <v>41</v>
      </c>
      <c r="J88" s="3" t="s">
        <v>101</v>
      </c>
      <c r="K88" s="3" t="s">
        <v>197</v>
      </c>
      <c r="L88" s="3" t="s">
        <v>5509</v>
      </c>
      <c r="M88" s="3" t="s">
        <v>197</v>
      </c>
      <c r="N88" s="3">
        <f>VLOOKUP(M88,TAF!$D$1:$H$462,2,0)</f>
        <v>0</v>
      </c>
      <c r="O88" s="3" t="s">
        <v>5731</v>
      </c>
      <c r="P88" s="3">
        <f>VLOOKUP(M88,TAF!$D$1:$H$462,4,0)</f>
        <v>0</v>
      </c>
      <c r="Q88" s="3">
        <f>VLOOKUP(M88,TAF!$D$1:$H$462,5,0)</f>
        <v>0</v>
      </c>
      <c r="R88" s="3" t="s">
        <v>45</v>
      </c>
      <c r="S88" s="3" t="s">
        <v>58</v>
      </c>
      <c r="T88" s="3" t="s">
        <v>62</v>
      </c>
      <c r="U88" s="19"/>
      <c r="V88" s="19"/>
      <c r="W88" s="4"/>
      <c r="X88" s="3" t="s">
        <v>47</v>
      </c>
      <c r="Y88" s="3">
        <v>0</v>
      </c>
      <c r="Z88" s="3"/>
      <c r="AA88" s="3" t="str">
        <f t="shared" si="17"/>
        <v>,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</row>
    <row r="89" spans="1:50" ht="15.75" customHeight="1" x14ac:dyDescent="0.2">
      <c r="A89" t="str">
        <f t="shared" si="16"/>
        <v>UniversitaireHommeCélibataireEtudiant (e)Douala 1DeidoCamerounaiseChretien (Protestant )OuiEligible</v>
      </c>
      <c r="B89" s="17">
        <v>43481</v>
      </c>
      <c r="C89" s="17">
        <v>32788</v>
      </c>
      <c r="D89" s="3" t="s">
        <v>48</v>
      </c>
      <c r="E89" s="21">
        <v>36</v>
      </c>
      <c r="F89" s="3" t="s">
        <v>40</v>
      </c>
      <c r="G89" s="4"/>
      <c r="H89" s="4"/>
      <c r="I89" s="3" t="s">
        <v>41</v>
      </c>
      <c r="J89" s="3" t="s">
        <v>79</v>
      </c>
      <c r="K89" s="3" t="s">
        <v>114</v>
      </c>
      <c r="L89" s="3" t="s">
        <v>135</v>
      </c>
      <c r="M89" s="3" t="s">
        <v>115</v>
      </c>
      <c r="N89" s="3" t="str">
        <f>VLOOKUP(M89,TAF!$D$1:$H$462,2,0)</f>
        <v>Deido</v>
      </c>
      <c r="O89" s="3" t="str">
        <f>VLOOKUP(M89,TAF!$D$1:$H$462,3,0)</f>
        <v>Douala 1</v>
      </c>
      <c r="P89" s="3" t="str">
        <f>VLOOKUP(M89,TAF!$D$1:$H$462,4,0)</f>
        <v>4.068225879309168</v>
      </c>
      <c r="Q89" s="3" t="str">
        <f>VLOOKUP(M89,TAF!$D$1:$H$462,5,0)</f>
        <v xml:space="preserve"> 9.712282866294439</v>
      </c>
      <c r="R89" s="3" t="s">
        <v>45</v>
      </c>
      <c r="S89" s="3" t="s">
        <v>84</v>
      </c>
      <c r="T89" s="3" t="s">
        <v>46</v>
      </c>
      <c r="U89" s="17">
        <v>43132</v>
      </c>
      <c r="V89" s="3" t="str">
        <f t="shared" ref="V89:V91" si="23">IF((B89-U89&lt;=365)*(B89-U89&gt;0),INT(12*(B89-U89)/365) &amp; " Mois",(YEAR(B89)-YEAR(U89)) &amp; " an (s)")</f>
        <v>11 Mois</v>
      </c>
      <c r="W89" s="4"/>
      <c r="X89" s="3" t="s">
        <v>47</v>
      </c>
      <c r="Y89" s="3">
        <v>0</v>
      </c>
      <c r="Z89" s="3"/>
      <c r="AA89" s="3" t="str">
        <f t="shared" si="17"/>
        <v>,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</row>
    <row r="90" spans="1:50" ht="15.75" customHeight="1" x14ac:dyDescent="0.2">
      <c r="A90" t="str">
        <f t="shared" si="16"/>
        <v>SecondaireHommeCélibataireDolker Douala (Non précisé )KottoCamerounaisePas PréciséOuiEligible</v>
      </c>
      <c r="B90" s="17">
        <v>43481</v>
      </c>
      <c r="C90" s="17">
        <v>30077</v>
      </c>
      <c r="D90" s="3" t="s">
        <v>54</v>
      </c>
      <c r="E90" s="21">
        <v>43</v>
      </c>
      <c r="F90" s="3" t="s">
        <v>40</v>
      </c>
      <c r="G90" s="4"/>
      <c r="H90" s="4"/>
      <c r="I90" s="3" t="s">
        <v>41</v>
      </c>
      <c r="J90" s="3" t="s">
        <v>198</v>
      </c>
      <c r="K90" s="3" t="s">
        <v>51</v>
      </c>
      <c r="L90" s="3" t="s">
        <v>135</v>
      </c>
      <c r="M90" s="3" t="s">
        <v>191</v>
      </c>
      <c r="N90" s="3" t="str">
        <f>VLOOKUP(M90,TAF!$D$1:$H$462,2,0)</f>
        <v>Kotto</v>
      </c>
      <c r="O90" s="3" t="str">
        <f>VLOOKUP(M90,TAF!$D$1:$H$462,3,0)</f>
        <v>Douala 1</v>
      </c>
      <c r="P90" s="3" t="str">
        <f>VLOOKUP(M90,TAF!$D$1:$H$462,4,0)</f>
        <v>4.095067955056384</v>
      </c>
      <c r="Q90" s="3" t="str">
        <f>VLOOKUP(M90,TAF!$D$1:$H$462,5,0)</f>
        <v xml:space="preserve"> 9.756794813191096</v>
      </c>
      <c r="R90" s="3" t="s">
        <v>45</v>
      </c>
      <c r="S90" s="3" t="s">
        <v>39</v>
      </c>
      <c r="T90" s="3" t="s">
        <v>46</v>
      </c>
      <c r="U90" s="17">
        <v>37987</v>
      </c>
      <c r="V90" s="3" t="str">
        <f t="shared" si="23"/>
        <v>15 an (s)</v>
      </c>
      <c r="W90" s="4"/>
      <c r="X90" s="3" t="s">
        <v>47</v>
      </c>
      <c r="Y90" s="3">
        <v>0</v>
      </c>
      <c r="Z90" s="3"/>
      <c r="AA90" s="3" t="str">
        <f t="shared" si="17"/>
        <v>,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</row>
    <row r="91" spans="1:50" ht="15.75" customHeight="1" x14ac:dyDescent="0.2">
      <c r="A91" t="str">
        <f t="shared" si="16"/>
        <v>UniversitaireHommeDivorcé(e)CommercialDouala 3Nyalla parisoCamerounaiseChretien (Catholique)OuiEligible</v>
      </c>
      <c r="B91" s="17">
        <v>43482</v>
      </c>
      <c r="C91" s="17">
        <v>26258</v>
      </c>
      <c r="D91" s="3" t="s">
        <v>48</v>
      </c>
      <c r="E91" s="21">
        <v>54</v>
      </c>
      <c r="F91" s="3" t="s">
        <v>40</v>
      </c>
      <c r="G91" s="4"/>
      <c r="H91" s="4"/>
      <c r="I91" s="3" t="s">
        <v>199</v>
      </c>
      <c r="J91" s="3" t="s">
        <v>190</v>
      </c>
      <c r="K91" s="3" t="s">
        <v>43</v>
      </c>
      <c r="L91" s="3" t="s">
        <v>135</v>
      </c>
      <c r="M91" s="3" t="s">
        <v>200</v>
      </c>
      <c r="N91" s="3" t="str">
        <f>VLOOKUP(M91,TAF!$D$1:$H$462,2,0)</f>
        <v>Nyalla</v>
      </c>
      <c r="O91" s="3" t="str">
        <f>VLOOKUP(M91,TAF!$D$1:$H$462,3,0)</f>
        <v>Douala 3</v>
      </c>
      <c r="P91" s="3" t="str">
        <f>VLOOKUP(M91,TAF!$D$1:$H$462,4,0)</f>
        <v>4.090110173250642</v>
      </c>
      <c r="Q91" s="3" t="str">
        <f>VLOOKUP(M91,TAF!$D$1:$H$462,5,0)</f>
        <v xml:space="preserve"> 9.80214359815782</v>
      </c>
      <c r="R91" s="3" t="s">
        <v>45</v>
      </c>
      <c r="S91" s="3" t="s">
        <v>58</v>
      </c>
      <c r="T91" s="3" t="s">
        <v>46</v>
      </c>
      <c r="U91" s="17">
        <v>41352</v>
      </c>
      <c r="V91" s="3" t="str">
        <f t="shared" si="23"/>
        <v>6 an (s)</v>
      </c>
      <c r="W91" s="4"/>
      <c r="X91" s="3" t="s">
        <v>47</v>
      </c>
      <c r="Y91" s="3">
        <v>0</v>
      </c>
      <c r="Z91" s="3"/>
      <c r="AA91" s="3" t="str">
        <f t="shared" si="17"/>
        <v>,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</row>
    <row r="92" spans="1:50" ht="15.75" customHeight="1" x14ac:dyDescent="0.2">
      <c r="A92" t="str">
        <f t="shared" si="16"/>
        <v>UniversitaireHommeCélibataireEtudiant (e)Douala 3Nyalla chateauCamerounaiseChretien (Catholique)NonEligible</v>
      </c>
      <c r="B92" s="17">
        <v>43482</v>
      </c>
      <c r="C92" s="17">
        <v>34436</v>
      </c>
      <c r="D92" s="3" t="s">
        <v>48</v>
      </c>
      <c r="E92" s="21">
        <v>31</v>
      </c>
      <c r="F92" s="3" t="s">
        <v>40</v>
      </c>
      <c r="G92" s="3">
        <v>175</v>
      </c>
      <c r="H92" s="4"/>
      <c r="I92" s="3" t="s">
        <v>41</v>
      </c>
      <c r="J92" s="3" t="s">
        <v>79</v>
      </c>
      <c r="K92" s="3" t="s">
        <v>43</v>
      </c>
      <c r="L92" s="3" t="s">
        <v>135</v>
      </c>
      <c r="M92" s="3" t="s">
        <v>201</v>
      </c>
      <c r="N92" s="3" t="str">
        <f>VLOOKUP(M92,TAF!$D$1:$H$462,2,0)</f>
        <v>Nyalla</v>
      </c>
      <c r="O92" s="3" t="str">
        <f>VLOOKUP(M92,TAF!$D$1:$H$462,3,0)</f>
        <v>Douala 3</v>
      </c>
      <c r="P92" s="3" t="str">
        <f>VLOOKUP(M92,TAF!$D$1:$H$462,4,0)</f>
        <v>4.090110173250642</v>
      </c>
      <c r="Q92" s="3" t="str">
        <f>VLOOKUP(M92,TAF!$D$1:$H$462,5,0)</f>
        <v xml:space="preserve"> 9.80214359815782</v>
      </c>
      <c r="R92" s="3" t="s">
        <v>45</v>
      </c>
      <c r="S92" s="3" t="s">
        <v>58</v>
      </c>
      <c r="T92" s="3" t="s">
        <v>62</v>
      </c>
      <c r="U92" s="19"/>
      <c r="V92" s="19"/>
      <c r="W92" s="4"/>
      <c r="X92" s="3" t="s">
        <v>47</v>
      </c>
      <c r="Y92" s="3">
        <v>0</v>
      </c>
      <c r="Z92" s="3"/>
      <c r="AA92" s="3" t="str">
        <f t="shared" si="17"/>
        <v>,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</row>
    <row r="93" spans="1:50" ht="15.75" customHeight="1" x14ac:dyDescent="0.2">
      <c r="A93" t="str">
        <f t="shared" si="16"/>
        <v>UniversitaireHommeDivorcé(e)IngénieurYaoundeNkolmessengCamerounaiseChretien (Protestant )NonEligible</v>
      </c>
      <c r="B93" s="17">
        <v>43482</v>
      </c>
      <c r="C93" s="17">
        <v>24881</v>
      </c>
      <c r="D93" s="3" t="s">
        <v>48</v>
      </c>
      <c r="E93" s="21">
        <v>57</v>
      </c>
      <c r="F93" s="3" t="s">
        <v>40</v>
      </c>
      <c r="G93" s="4"/>
      <c r="H93" s="4"/>
      <c r="I93" s="3" t="s">
        <v>199</v>
      </c>
      <c r="J93" s="3" t="s">
        <v>202</v>
      </c>
      <c r="K93" s="3" t="s">
        <v>118</v>
      </c>
      <c r="L93" s="3" t="s">
        <v>5509</v>
      </c>
      <c r="M93" s="3" t="s">
        <v>203</v>
      </c>
      <c r="N93" s="3">
        <f>VLOOKUP(M93,TAF!$D$1:$H$462,2,0)</f>
        <v>0</v>
      </c>
      <c r="O93" s="3" t="s">
        <v>5731</v>
      </c>
      <c r="P93" s="3">
        <f>VLOOKUP(M93,TAF!$D$1:$H$462,4,0)</f>
        <v>0</v>
      </c>
      <c r="Q93" s="3">
        <f>VLOOKUP(M93,TAF!$D$1:$H$462,5,0)</f>
        <v>0</v>
      </c>
      <c r="R93" s="3" t="s">
        <v>45</v>
      </c>
      <c r="S93" s="3" t="s">
        <v>84</v>
      </c>
      <c r="T93" s="3" t="s">
        <v>62</v>
      </c>
      <c r="U93" s="19"/>
      <c r="V93" s="19"/>
      <c r="W93" s="4"/>
      <c r="X93" s="3" t="s">
        <v>47</v>
      </c>
      <c r="Y93" s="3">
        <v>0</v>
      </c>
      <c r="Z93" s="3"/>
      <c r="AA93" s="3" t="str">
        <f t="shared" si="17"/>
        <v>,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</row>
    <row r="94" spans="1:50" ht="15.75" customHeight="1" x14ac:dyDescent="0.2">
      <c r="A94" t="str">
        <f t="shared" si="16"/>
        <v>Pas PréciséHommeCélibataireChauffeurDouala 3Carrefour ariCentrafricaineChretien (Catholique)OuiEligible</v>
      </c>
      <c r="B94" s="17">
        <v>43482</v>
      </c>
      <c r="C94" s="17">
        <v>33316</v>
      </c>
      <c r="D94" s="3" t="s">
        <v>39</v>
      </c>
      <c r="E94" s="21">
        <v>34</v>
      </c>
      <c r="F94" s="3" t="s">
        <v>40</v>
      </c>
      <c r="G94" s="4"/>
      <c r="H94" s="4"/>
      <c r="I94" s="3" t="s">
        <v>41</v>
      </c>
      <c r="J94" s="3" t="s">
        <v>108</v>
      </c>
      <c r="K94" s="3" t="s">
        <v>43</v>
      </c>
      <c r="L94" s="3" t="s">
        <v>135</v>
      </c>
      <c r="M94" s="3" t="s">
        <v>204</v>
      </c>
      <c r="N94" s="3" t="str">
        <f>VLOOKUP(M94,TAF!$D$1:$H$462,2,0)</f>
        <v>Mbanga bakoko</v>
      </c>
      <c r="O94" s="3" t="str">
        <f>VLOOKUP(M94,TAF!$D$1:$H$462,3,0)</f>
        <v>Douala 3</v>
      </c>
      <c r="P94" s="3" t="str">
        <f>VLOOKUP(M94,TAF!$D$1:$H$462,4,0)</f>
        <v>3.995123159979925</v>
      </c>
      <c r="Q94" s="3" t="str">
        <f>VLOOKUP(M94,TAF!$D$1:$H$462,5,0)</f>
        <v xml:space="preserve"> 9.78362106541488</v>
      </c>
      <c r="R94" s="3" t="s">
        <v>205</v>
      </c>
      <c r="S94" s="3" t="s">
        <v>58</v>
      </c>
      <c r="T94" s="3" t="s">
        <v>46</v>
      </c>
      <c r="U94" s="17">
        <v>42082</v>
      </c>
      <c r="V94" s="3" t="str">
        <f t="shared" ref="V94:V98" si="24">IF((B94-U94&lt;=365)*(B94-U94&gt;0),INT(12*(B94-U94)/365) &amp; " Mois",(YEAR(B94)-YEAR(U94)) &amp; " an (s)")</f>
        <v>4 an (s)</v>
      </c>
      <c r="W94" s="4"/>
      <c r="X94" s="3" t="s">
        <v>47</v>
      </c>
      <c r="Y94" s="3">
        <v>0</v>
      </c>
      <c r="Z94" s="3"/>
      <c r="AA94" s="3" t="str">
        <f t="shared" si="17"/>
        <v>,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</row>
    <row r="95" spans="1:50" ht="15.75" customHeight="1" x14ac:dyDescent="0.2">
      <c r="A95" t="str">
        <f t="shared" si="16"/>
        <v>SecondaireHommeCélibataireStagiaitaire C U DDouala 3Bependa AeroportCamerounaiseChretien (Catholique)OuiEligible</v>
      </c>
      <c r="B95" s="17">
        <v>43482</v>
      </c>
      <c r="C95" s="17">
        <v>29008</v>
      </c>
      <c r="D95" s="3" t="s">
        <v>54</v>
      </c>
      <c r="E95" s="21">
        <v>46</v>
      </c>
      <c r="F95" s="3" t="s">
        <v>40</v>
      </c>
      <c r="G95" s="4"/>
      <c r="H95" s="4"/>
      <c r="I95" s="3" t="s">
        <v>41</v>
      </c>
      <c r="J95" s="3" t="s">
        <v>206</v>
      </c>
      <c r="K95" s="3" t="s">
        <v>43</v>
      </c>
      <c r="L95" s="3" t="s">
        <v>135</v>
      </c>
      <c r="M95" s="3" t="s">
        <v>207</v>
      </c>
      <c r="N95" s="3" t="str">
        <f>VLOOKUP(M95,TAF!$D$1:$H$462,2,0)</f>
        <v>Bépenda</v>
      </c>
      <c r="O95" s="3" t="str">
        <f>VLOOKUP(M95,TAF!$D$1:$H$462,3,0)</f>
        <v>Douala 5</v>
      </c>
      <c r="P95" s="3" t="str">
        <f>VLOOKUP(M95,TAF!$D$1:$H$462,4,0)</f>
        <v>4.053016002017063</v>
      </c>
      <c r="Q95" s="3" t="str">
        <f>VLOOKUP(M95,TAF!$D$1:$H$462,5,0)</f>
        <v xml:space="preserve"> 9.726235068217077</v>
      </c>
      <c r="R95" s="3" t="s">
        <v>45</v>
      </c>
      <c r="S95" s="3" t="s">
        <v>58</v>
      </c>
      <c r="T95" s="3" t="s">
        <v>46</v>
      </c>
      <c r="U95" s="17">
        <v>42892</v>
      </c>
      <c r="V95" s="3" t="str">
        <f t="shared" si="24"/>
        <v>2 an (s)</v>
      </c>
      <c r="W95" s="4"/>
      <c r="X95" s="3" t="s">
        <v>47</v>
      </c>
      <c r="Y95" s="3">
        <v>0</v>
      </c>
      <c r="Z95" s="3"/>
      <c r="AA95" s="3" t="str">
        <f t="shared" si="17"/>
        <v>,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</row>
    <row r="96" spans="1:50" ht="15.75" customHeight="1" x14ac:dyDescent="0.2">
      <c r="A96" t="str">
        <f t="shared" si="16"/>
        <v>UniversitaireHommeCélibataireTechnicienDouala 3NyallaCamerounaiseChretien (Protestant )OuiEligible</v>
      </c>
      <c r="B96" s="17">
        <v>43482</v>
      </c>
      <c r="C96" s="17">
        <v>34577</v>
      </c>
      <c r="D96" s="3" t="s">
        <v>48</v>
      </c>
      <c r="E96" s="21">
        <v>31</v>
      </c>
      <c r="F96" s="3" t="s">
        <v>40</v>
      </c>
      <c r="G96" s="4"/>
      <c r="H96" s="4"/>
      <c r="I96" s="3" t="s">
        <v>41</v>
      </c>
      <c r="J96" s="3" t="s">
        <v>126</v>
      </c>
      <c r="K96" s="3" t="s">
        <v>43</v>
      </c>
      <c r="L96" s="3" t="s">
        <v>135</v>
      </c>
      <c r="M96" s="3" t="s">
        <v>90</v>
      </c>
      <c r="N96" s="3" t="str">
        <f>VLOOKUP(M96,TAF!$D$1:$H$462,2,0)</f>
        <v>Nyalla</v>
      </c>
      <c r="O96" s="3" t="str">
        <f>VLOOKUP(M96,TAF!$D$1:$H$462,3,0)</f>
        <v>Douala 3</v>
      </c>
      <c r="P96" s="3" t="str">
        <f>VLOOKUP(M96,TAF!$D$1:$H$462,4,0)</f>
        <v>4.090110173250642</v>
      </c>
      <c r="Q96" s="3" t="str">
        <f>VLOOKUP(M96,TAF!$D$1:$H$462,5,0)</f>
        <v xml:space="preserve"> 9.80214359815782</v>
      </c>
      <c r="R96" s="3" t="s">
        <v>45</v>
      </c>
      <c r="S96" s="3" t="s">
        <v>84</v>
      </c>
      <c r="T96" s="3" t="s">
        <v>46</v>
      </c>
      <c r="U96" s="17">
        <v>43381</v>
      </c>
      <c r="V96" s="3" t="str">
        <f t="shared" si="24"/>
        <v>3 Mois</v>
      </c>
      <c r="W96" s="4"/>
      <c r="X96" s="3" t="s">
        <v>47</v>
      </c>
      <c r="Y96" s="3">
        <v>0</v>
      </c>
      <c r="Z96" s="3"/>
      <c r="AA96" s="3" t="str">
        <f t="shared" si="17"/>
        <v>,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</row>
    <row r="97" spans="1:50" ht="15.75" customHeight="1" x14ac:dyDescent="0.2">
      <c r="A97" t="str">
        <f t="shared" si="16"/>
        <v>SecondaireHommeCélibataireElectricienDouala 4BonaberiCamerounaiseChretien (Catholique)OuiEligible</v>
      </c>
      <c r="B97" s="17">
        <v>43482</v>
      </c>
      <c r="C97" s="17">
        <v>33310</v>
      </c>
      <c r="D97" s="3" t="s">
        <v>54</v>
      </c>
      <c r="E97" s="21">
        <v>34</v>
      </c>
      <c r="F97" s="3" t="s">
        <v>40</v>
      </c>
      <c r="G97" s="4"/>
      <c r="H97" s="4"/>
      <c r="I97" s="3" t="s">
        <v>41</v>
      </c>
      <c r="J97" s="3" t="s">
        <v>150</v>
      </c>
      <c r="K97" s="3" t="s">
        <v>157</v>
      </c>
      <c r="L97" s="3" t="s">
        <v>135</v>
      </c>
      <c r="M97" s="3" t="s">
        <v>169</v>
      </c>
      <c r="N97" s="3" t="str">
        <f>VLOOKUP(M97,TAF!$D$1:$H$462,2,0)</f>
        <v>Bonaberi</v>
      </c>
      <c r="O97" s="3" t="str">
        <f>VLOOKUP(M97,TAF!$D$1:$H$462,3,0)</f>
        <v>Douala 4</v>
      </c>
      <c r="P97" s="3" t="str">
        <f>VLOOKUP(M97,TAF!$D$1:$H$462,4,0)</f>
        <v>4.0900111661057075</v>
      </c>
      <c r="Q97" s="3" t="str">
        <f>VLOOKUP(M97,TAF!$D$1:$H$462,5,0)</f>
        <v xml:space="preserve"> 9.65793515778688</v>
      </c>
      <c r="R97" s="3" t="s">
        <v>45</v>
      </c>
      <c r="S97" s="3" t="s">
        <v>58</v>
      </c>
      <c r="T97" s="3" t="s">
        <v>46</v>
      </c>
      <c r="U97" s="17">
        <v>43381</v>
      </c>
      <c r="V97" s="3" t="str">
        <f t="shared" si="24"/>
        <v>3 Mois</v>
      </c>
      <c r="W97" s="4"/>
      <c r="X97" s="3" t="s">
        <v>47</v>
      </c>
      <c r="Y97" s="3">
        <v>0</v>
      </c>
      <c r="Z97" s="3"/>
      <c r="AA97" s="3" t="str">
        <f t="shared" si="17"/>
        <v>,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</row>
    <row r="98" spans="1:50" ht="15.75" customHeight="1" x14ac:dyDescent="0.2">
      <c r="A98" t="str">
        <f t="shared" si="16"/>
        <v>UniversitaireHommeCélibataireEtudiant (e)Douala 3Cite sicCamerounaiseChretien (Catholique)OuiEligible</v>
      </c>
      <c r="B98" s="17">
        <v>43482</v>
      </c>
      <c r="C98" s="17">
        <v>35584</v>
      </c>
      <c r="D98" s="3" t="s">
        <v>48</v>
      </c>
      <c r="E98" s="21">
        <v>28</v>
      </c>
      <c r="F98" s="3" t="s">
        <v>40</v>
      </c>
      <c r="G98" s="4"/>
      <c r="H98" s="4"/>
      <c r="I98" s="3" t="s">
        <v>41</v>
      </c>
      <c r="J98" s="3" t="s">
        <v>79</v>
      </c>
      <c r="K98" s="3" t="s">
        <v>43</v>
      </c>
      <c r="L98" s="3" t="s">
        <v>135</v>
      </c>
      <c r="M98" s="3" t="s">
        <v>627</v>
      </c>
      <c r="N98" s="3" t="str">
        <f>VLOOKUP(M98,TAF!$D$1:$H$462,2,0)</f>
        <v>Cité sic</v>
      </c>
      <c r="O98" s="3" t="str">
        <f>VLOOKUP(M98,TAF!$D$1:$H$462,3,0)</f>
        <v>Douala 5</v>
      </c>
      <c r="P98" s="3" t="str">
        <f>VLOOKUP(M98,TAF!$D$1:$H$462,4,0)</f>
        <v>4.052668333107804</v>
      </c>
      <c r="Q98" s="3" t="str">
        <f>VLOOKUP(M98,TAF!$D$1:$H$462,5,0)</f>
        <v xml:space="preserve"> 9.73212899675234</v>
      </c>
      <c r="R98" s="3" t="s">
        <v>45</v>
      </c>
      <c r="S98" s="3" t="s">
        <v>58</v>
      </c>
      <c r="T98" s="3" t="s">
        <v>46</v>
      </c>
      <c r="U98" s="17">
        <v>43257</v>
      </c>
      <c r="V98" s="3" t="str">
        <f t="shared" si="24"/>
        <v>7 Mois</v>
      </c>
      <c r="W98" s="4"/>
      <c r="X98" s="3" t="s">
        <v>47</v>
      </c>
      <c r="Y98" s="3">
        <v>0</v>
      </c>
      <c r="Z98" s="3"/>
      <c r="AA98" s="3" t="str">
        <f t="shared" si="17"/>
        <v>,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</row>
    <row r="99" spans="1:50" ht="15.75" customHeight="1" x14ac:dyDescent="0.2">
      <c r="A99" t="str">
        <f t="shared" si="16"/>
        <v>UniversitaireHommeCélibataireEtudiant (e)Douala (Non précisé )BonamoussadiCamerounaiseChretien (Catholique)NonEligible</v>
      </c>
      <c r="B99" s="17">
        <v>43482</v>
      </c>
      <c r="C99" s="17">
        <v>34459</v>
      </c>
      <c r="D99" s="3" t="s">
        <v>48</v>
      </c>
      <c r="E99" s="21">
        <v>31</v>
      </c>
      <c r="F99" s="3" t="s">
        <v>40</v>
      </c>
      <c r="G99" s="4"/>
      <c r="H99" s="4"/>
      <c r="I99" s="3" t="s">
        <v>41</v>
      </c>
      <c r="J99" s="3" t="s">
        <v>79</v>
      </c>
      <c r="K99" s="3" t="s">
        <v>51</v>
      </c>
      <c r="L99" s="3" t="s">
        <v>135</v>
      </c>
      <c r="M99" s="3" t="s">
        <v>195</v>
      </c>
      <c r="N99" s="3" t="str">
        <f>VLOOKUP(M99,TAF!$D$1:$H$462,2,0)</f>
        <v>Bonamoussadi</v>
      </c>
      <c r="O99" s="3" t="str">
        <f>VLOOKUP(M99,TAF!$D$1:$H$462,3,0)</f>
        <v>Douala 5</v>
      </c>
      <c r="P99" s="3" t="str">
        <f>VLOOKUP(M99,TAF!$D$1:$H$462,4,0)</f>
        <v>4.0932016164020935</v>
      </c>
      <c r="Q99" s="3" t="str">
        <f>VLOOKUP(M99,TAF!$D$1:$H$462,5,0)</f>
        <v xml:space="preserve"> 9.7422761594139</v>
      </c>
      <c r="R99" s="3" t="s">
        <v>45</v>
      </c>
      <c r="S99" s="3" t="s">
        <v>58</v>
      </c>
      <c r="T99" s="3" t="s">
        <v>62</v>
      </c>
      <c r="U99" s="19"/>
      <c r="V99" s="19"/>
      <c r="W99" s="4"/>
      <c r="X99" s="3" t="s">
        <v>47</v>
      </c>
      <c r="Y99" s="3">
        <v>0</v>
      </c>
      <c r="Z99" s="3"/>
      <c r="AA99" s="3" t="str">
        <f t="shared" si="17"/>
        <v>,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</row>
    <row r="100" spans="1:50" ht="15.75" customHeight="1" x14ac:dyDescent="0.2">
      <c r="A100" t="str">
        <f t="shared" si="16"/>
        <v>UniversitaireHommeCélibataireAgent de maintenance indusyrielleDouala 3NdogbongCamerounaiseChretien (Catholique)OuiEligible</v>
      </c>
      <c r="B100" s="17">
        <v>43482</v>
      </c>
      <c r="C100" s="17">
        <v>31430</v>
      </c>
      <c r="D100" s="3" t="s">
        <v>48</v>
      </c>
      <c r="E100" s="21">
        <v>39</v>
      </c>
      <c r="F100" s="3" t="s">
        <v>40</v>
      </c>
      <c r="G100" s="4"/>
      <c r="H100" s="4"/>
      <c r="I100" s="3" t="s">
        <v>41</v>
      </c>
      <c r="J100" s="3" t="s">
        <v>209</v>
      </c>
      <c r="K100" s="3" t="s">
        <v>43</v>
      </c>
      <c r="L100" s="3" t="s">
        <v>135</v>
      </c>
      <c r="M100" s="3" t="s">
        <v>246</v>
      </c>
      <c r="N100" s="3" t="str">
        <f>VLOOKUP(M100,TAF!$D$1:$H$462,2,0)</f>
        <v>Ndogbong</v>
      </c>
      <c r="O100" s="3" t="str">
        <f>VLOOKUP(M100,TAF!$D$1:$H$462,3,0)</f>
        <v>Douala 5</v>
      </c>
      <c r="P100" s="3" t="str">
        <f>VLOOKUP(M100,TAF!$D$1:$H$462,4,0)</f>
        <v>3.9714269509304545</v>
      </c>
      <c r="Q100" s="3" t="str">
        <f>VLOOKUP(M100,TAF!$D$1:$H$462,5,0)</f>
        <v xml:space="preserve"> 9.792836336257968</v>
      </c>
      <c r="R100" s="3" t="s">
        <v>45</v>
      </c>
      <c r="S100" s="3" t="s">
        <v>58</v>
      </c>
      <c r="T100" s="3" t="s">
        <v>46</v>
      </c>
      <c r="U100" s="17">
        <v>43155</v>
      </c>
      <c r="V100" s="3" t="str">
        <f t="shared" ref="V100" si="25">IF((B100-U100&lt;=365)*(B100-U100&gt;0),INT(12*(B100-U100)/365) &amp; " Mois",(YEAR(B100)-YEAR(U100)) &amp; " an (s)")</f>
        <v>10 Mois</v>
      </c>
      <c r="W100" s="4"/>
      <c r="X100" s="3" t="s">
        <v>47</v>
      </c>
      <c r="Y100" s="3">
        <v>0</v>
      </c>
      <c r="Z100" s="3"/>
      <c r="AA100" s="3" t="str">
        <f t="shared" si="17"/>
        <v>,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</row>
    <row r="101" spans="1:50" ht="15.75" customHeight="1" x14ac:dyDescent="0.2">
      <c r="A101" t="str">
        <f t="shared" si="16"/>
        <v>UniversitaireFemmeCélibataireIngénieur réseaux et telecomDouala (Non précisé )Ndogbong CamerounaiseChretien (Catholique)NonEligible</v>
      </c>
      <c r="B101" s="17">
        <v>43482</v>
      </c>
      <c r="C101" s="17">
        <v>34444</v>
      </c>
      <c r="D101" s="3" t="s">
        <v>48</v>
      </c>
      <c r="E101" s="21">
        <v>31</v>
      </c>
      <c r="F101" s="3" t="s">
        <v>55</v>
      </c>
      <c r="G101" s="4"/>
      <c r="H101" s="4"/>
      <c r="I101" s="3" t="s">
        <v>41</v>
      </c>
      <c r="J101" s="3" t="s">
        <v>211</v>
      </c>
      <c r="K101" s="3" t="s">
        <v>51</v>
      </c>
      <c r="L101" s="3" t="s">
        <v>135</v>
      </c>
      <c r="M101" s="3" t="s">
        <v>212</v>
      </c>
      <c r="N101" s="3" t="str">
        <f>VLOOKUP(M101,TAF!$D$1:$H$462,2,0)</f>
        <v>Ndogbong</v>
      </c>
      <c r="O101" s="3" t="str">
        <f>VLOOKUP(M101,TAF!$D$1:$H$462,3,0)</f>
        <v>Douala 5</v>
      </c>
      <c r="P101" s="3" t="str">
        <f>VLOOKUP(M101,TAF!$D$1:$H$462,4,0)</f>
        <v>3.9714269509304545</v>
      </c>
      <c r="Q101" s="3" t="str">
        <f>VLOOKUP(M101,TAF!$D$1:$H$462,5,0)</f>
        <v xml:space="preserve"> 9.792836336257968</v>
      </c>
      <c r="R101" s="3" t="s">
        <v>45</v>
      </c>
      <c r="S101" s="3" t="s">
        <v>58</v>
      </c>
      <c r="T101" s="3" t="s">
        <v>62</v>
      </c>
      <c r="U101" s="19"/>
      <c r="V101" s="19"/>
      <c r="W101" s="4"/>
      <c r="X101" s="3" t="s">
        <v>47</v>
      </c>
      <c r="Y101" s="3">
        <v>0</v>
      </c>
      <c r="Z101" s="3"/>
      <c r="AA101" s="3" t="str">
        <f t="shared" si="17"/>
        <v>,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</row>
    <row r="102" spans="1:50" ht="15.75" customHeight="1" x14ac:dyDescent="0.2">
      <c r="A102" t="str">
        <f t="shared" si="16"/>
        <v>UniversitaireFemmeCélibataireMédecin Douala (Non précisé )Ndogbong CamerounaiseChretien (Catholique)OuiEligible</v>
      </c>
      <c r="B102" s="17">
        <v>43482</v>
      </c>
      <c r="C102" s="17">
        <v>34009</v>
      </c>
      <c r="D102" s="3" t="s">
        <v>48</v>
      </c>
      <c r="E102" s="21">
        <v>32</v>
      </c>
      <c r="F102" s="3" t="s">
        <v>55</v>
      </c>
      <c r="G102" s="4"/>
      <c r="H102" s="4"/>
      <c r="I102" s="3" t="s">
        <v>41</v>
      </c>
      <c r="J102" s="3" t="s">
        <v>213</v>
      </c>
      <c r="K102" s="3" t="s">
        <v>51</v>
      </c>
      <c r="L102" s="3" t="s">
        <v>135</v>
      </c>
      <c r="M102" s="3" t="s">
        <v>212</v>
      </c>
      <c r="N102" s="3" t="str">
        <f>VLOOKUP(M102,TAF!$D$1:$H$462,2,0)</f>
        <v>Ndogbong</v>
      </c>
      <c r="O102" s="3" t="str">
        <f>VLOOKUP(M102,TAF!$D$1:$H$462,3,0)</f>
        <v>Douala 5</v>
      </c>
      <c r="P102" s="3" t="str">
        <f>VLOOKUP(M102,TAF!$D$1:$H$462,4,0)</f>
        <v>3.9714269509304545</v>
      </c>
      <c r="Q102" s="3" t="str">
        <f>VLOOKUP(M102,TAF!$D$1:$H$462,5,0)</f>
        <v xml:space="preserve"> 9.792836336257968</v>
      </c>
      <c r="R102" s="3" t="s">
        <v>45</v>
      </c>
      <c r="S102" s="3" t="s">
        <v>58</v>
      </c>
      <c r="T102" s="3" t="s">
        <v>46</v>
      </c>
      <c r="U102" s="17">
        <v>42736</v>
      </c>
      <c r="V102" s="3" t="str">
        <f t="shared" ref="V102" si="26">IF((B102-U102&lt;=365)*(B102-U102&gt;0),INT(12*(B102-U102)/365) &amp; " Mois",(YEAR(B102)-YEAR(U102)) &amp; " an (s)")</f>
        <v>2 an (s)</v>
      </c>
      <c r="W102" s="4"/>
      <c r="X102" s="3" t="s">
        <v>47</v>
      </c>
      <c r="Y102" s="3">
        <v>0</v>
      </c>
      <c r="Z102" s="3"/>
      <c r="AA102" s="3" t="str">
        <f t="shared" si="17"/>
        <v>,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</row>
    <row r="103" spans="1:50" ht="15.75" customHeight="1" x14ac:dyDescent="0.2">
      <c r="A103" t="str">
        <f t="shared" si="16"/>
        <v>UniversitaireHommeCélibataireIngénieur des télécommunications Douala (Non précisé )BependaCamerounaisePas PréciséNonEligible</v>
      </c>
      <c r="B103" s="17">
        <v>43482</v>
      </c>
      <c r="C103" s="17">
        <v>34208</v>
      </c>
      <c r="D103" s="3" t="s">
        <v>48</v>
      </c>
      <c r="E103" s="21">
        <v>32</v>
      </c>
      <c r="F103" s="3" t="s">
        <v>40</v>
      </c>
      <c r="G103" s="4"/>
      <c r="H103" s="4"/>
      <c r="I103" s="3" t="s">
        <v>41</v>
      </c>
      <c r="J103" s="3" t="s">
        <v>214</v>
      </c>
      <c r="K103" s="3" t="s">
        <v>51</v>
      </c>
      <c r="L103" s="3" t="s">
        <v>135</v>
      </c>
      <c r="M103" s="3" t="s">
        <v>81</v>
      </c>
      <c r="N103" s="3" t="str">
        <f>VLOOKUP(M103,TAF!$D$1:$H$462,2,0)</f>
        <v>Bépenda</v>
      </c>
      <c r="O103" s="3" t="str">
        <f>VLOOKUP(M103,TAF!$D$1:$H$462,3,0)</f>
        <v>Douala 5</v>
      </c>
      <c r="P103" s="3" t="str">
        <f>VLOOKUP(M103,TAF!$D$1:$H$462,4,0)</f>
        <v>4.053016002017063</v>
      </c>
      <c r="Q103" s="3" t="str">
        <f>VLOOKUP(M103,TAF!$D$1:$H$462,5,0)</f>
        <v xml:space="preserve"> 9.726235068217077</v>
      </c>
      <c r="R103" s="3" t="s">
        <v>45</v>
      </c>
      <c r="S103" s="3" t="s">
        <v>39</v>
      </c>
      <c r="T103" s="3" t="s">
        <v>62</v>
      </c>
      <c r="U103" s="19"/>
      <c r="V103" s="19"/>
      <c r="W103" s="4"/>
      <c r="X103" s="3" t="s">
        <v>47</v>
      </c>
      <c r="Y103" s="3">
        <v>0</v>
      </c>
      <c r="Z103" s="3"/>
      <c r="AA103" s="3" t="str">
        <f t="shared" si="17"/>
        <v>,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</row>
    <row r="104" spans="1:50" ht="15.75" customHeight="1" x14ac:dyDescent="0.2">
      <c r="A104" t="str">
        <f t="shared" si="16"/>
        <v>Pas PréciséHommeCélibataireConseillé technique Douala (Non précisé )Douala CamerounaiseChretien (Catholique)NonEligible</v>
      </c>
      <c r="B104" s="17">
        <v>43482</v>
      </c>
      <c r="C104" s="17">
        <v>33997</v>
      </c>
      <c r="D104" s="3" t="s">
        <v>39</v>
      </c>
      <c r="E104" s="21">
        <v>32</v>
      </c>
      <c r="F104" s="3" t="s">
        <v>40</v>
      </c>
      <c r="G104" s="4"/>
      <c r="H104" s="4"/>
      <c r="I104" s="3" t="s">
        <v>41</v>
      </c>
      <c r="J104" s="3" t="s">
        <v>215</v>
      </c>
      <c r="K104" s="3" t="s">
        <v>51</v>
      </c>
      <c r="L104" s="3" t="s">
        <v>135</v>
      </c>
      <c r="M104" s="3" t="s">
        <v>216</v>
      </c>
      <c r="N104" s="3">
        <f>VLOOKUP(M104,TAF!$D$1:$H$462,2,0)</f>
        <v>0</v>
      </c>
      <c r="O104" s="3">
        <f>VLOOKUP(M104,TAF!$D$1:$H$462,3,0)</f>
        <v>0</v>
      </c>
      <c r="P104" s="3">
        <f>VLOOKUP(M104,TAF!$D$1:$H$462,4,0)</f>
        <v>0</v>
      </c>
      <c r="Q104" s="3">
        <f>VLOOKUP(M104,TAF!$D$1:$H$462,5,0)</f>
        <v>0</v>
      </c>
      <c r="R104" s="3" t="s">
        <v>45</v>
      </c>
      <c r="S104" s="3" t="s">
        <v>58</v>
      </c>
      <c r="T104" s="3" t="s">
        <v>62</v>
      </c>
      <c r="U104" s="19"/>
      <c r="V104" s="19"/>
      <c r="W104" s="4"/>
      <c r="X104" s="3" t="s">
        <v>47</v>
      </c>
      <c r="Y104" s="3">
        <v>0</v>
      </c>
      <c r="Z104" s="3"/>
      <c r="AA104" s="3" t="str">
        <f t="shared" si="17"/>
        <v>,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</row>
    <row r="105" spans="1:50" ht="15.75" customHeight="1" x14ac:dyDescent="0.2">
      <c r="A105" t="str">
        <f t="shared" si="16"/>
        <v>SecondaireHommeCélibataireMécanicienDouala (Non précisé )DoualaCamerounaisePas PréciséOuiEligible</v>
      </c>
      <c r="B105" s="17">
        <v>43482</v>
      </c>
      <c r="C105" s="17">
        <v>33290</v>
      </c>
      <c r="D105" s="3" t="s">
        <v>54</v>
      </c>
      <c r="E105" s="21">
        <v>34</v>
      </c>
      <c r="F105" s="3" t="s">
        <v>40</v>
      </c>
      <c r="G105" s="4"/>
      <c r="H105" s="4"/>
      <c r="I105" s="3" t="s">
        <v>41</v>
      </c>
      <c r="J105" s="3" t="s">
        <v>71</v>
      </c>
      <c r="K105" s="3" t="s">
        <v>51</v>
      </c>
      <c r="L105" s="3" t="s">
        <v>135</v>
      </c>
      <c r="M105" s="3" t="s">
        <v>64</v>
      </c>
      <c r="N105" s="3">
        <f>VLOOKUP(M105,TAF!$D$1:$H$462,2,0)</f>
        <v>0</v>
      </c>
      <c r="O105" s="3">
        <f>VLOOKUP(M105,TAF!$D$1:$H$462,3,0)</f>
        <v>0</v>
      </c>
      <c r="P105" s="3">
        <f>VLOOKUP(M105,TAF!$D$1:$H$462,4,0)</f>
        <v>0</v>
      </c>
      <c r="Q105" s="3">
        <f>VLOOKUP(M105,TAF!$D$1:$H$462,5,0)</f>
        <v>0</v>
      </c>
      <c r="R105" s="3" t="s">
        <v>45</v>
      </c>
      <c r="S105" s="3" t="s">
        <v>39</v>
      </c>
      <c r="T105" s="3" t="s">
        <v>46</v>
      </c>
      <c r="U105" s="17">
        <v>42736</v>
      </c>
      <c r="V105" s="3" t="str">
        <f t="shared" ref="V105" si="27">IF((B105-U105&lt;=365)*(B105-U105&gt;0),INT(12*(B105-U105)/365) &amp; " Mois",(YEAR(B105)-YEAR(U105)) &amp; " an (s)")</f>
        <v>2 an (s)</v>
      </c>
      <c r="W105" s="4"/>
      <c r="X105" s="3" t="s">
        <v>47</v>
      </c>
      <c r="Y105" s="3">
        <v>0</v>
      </c>
      <c r="Z105" s="3"/>
      <c r="AA105" s="3" t="str">
        <f t="shared" si="17"/>
        <v>,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</row>
    <row r="106" spans="1:50" ht="15.75" customHeight="1" x14ac:dyDescent="0.2">
      <c r="A106" t="str">
        <f t="shared" si="16"/>
        <v>Pas PréciséHommeMarié (e)Sans EmploisDouala (Non précisé )Pk10CamerounaisePas PréciséNonEligible</v>
      </c>
      <c r="B106" s="17">
        <v>43482</v>
      </c>
      <c r="C106" s="17">
        <v>31904</v>
      </c>
      <c r="D106" s="3" t="s">
        <v>39</v>
      </c>
      <c r="E106" s="21">
        <v>38</v>
      </c>
      <c r="F106" s="3" t="s">
        <v>40</v>
      </c>
      <c r="G106" s="4"/>
      <c r="H106" s="4"/>
      <c r="I106" s="3" t="s">
        <v>49</v>
      </c>
      <c r="J106" s="3" t="s">
        <v>134</v>
      </c>
      <c r="K106" s="3" t="s">
        <v>51</v>
      </c>
      <c r="L106" s="3" t="s">
        <v>135</v>
      </c>
      <c r="M106" s="3" t="s">
        <v>217</v>
      </c>
      <c r="N106" s="3" t="str">
        <f>VLOOKUP(M106,TAF!$D$1:$H$462,2,0)</f>
        <v>Pk10</v>
      </c>
      <c r="O106" s="3" t="str">
        <f>VLOOKUP(M106,TAF!$D$1:$H$462,3,0)</f>
        <v>Douala 3</v>
      </c>
      <c r="P106" s="3" t="str">
        <f>VLOOKUP(M106,TAF!$D$1:$H$462,4,0)</f>
        <v>4.032980100618266</v>
      </c>
      <c r="Q106" s="3" t="str">
        <f>VLOOKUP(M106,TAF!$D$1:$H$462,5,0)</f>
        <v xml:space="preserve"> 9.799655089790106</v>
      </c>
      <c r="R106" s="3" t="s">
        <v>45</v>
      </c>
      <c r="S106" s="3" t="s">
        <v>39</v>
      </c>
      <c r="T106" s="3" t="s">
        <v>62</v>
      </c>
      <c r="U106" s="19"/>
      <c r="V106" s="19"/>
      <c r="W106" s="4"/>
      <c r="X106" s="3" t="s">
        <v>47</v>
      </c>
      <c r="Y106" s="3">
        <v>0</v>
      </c>
      <c r="Z106" s="3"/>
      <c r="AA106" s="3" t="str">
        <f t="shared" si="17"/>
        <v>,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</row>
    <row r="107" spans="1:50" ht="15.75" customHeight="1" x14ac:dyDescent="0.2">
      <c r="A107" t="str">
        <f t="shared" si="16"/>
        <v>UniversitaireHommeCélibataireEtudiant (e)Douala (Non précisé )Nyalla pariso CamerounaiseChretien (Catholique)OuiEligible</v>
      </c>
      <c r="B107" s="17">
        <v>43482</v>
      </c>
      <c r="C107" s="17">
        <v>32472</v>
      </c>
      <c r="D107" s="3" t="s">
        <v>48</v>
      </c>
      <c r="E107" s="21">
        <v>37</v>
      </c>
      <c r="F107" s="3" t="s">
        <v>40</v>
      </c>
      <c r="G107" s="4"/>
      <c r="H107" s="4"/>
      <c r="I107" s="3" t="s">
        <v>41</v>
      </c>
      <c r="J107" s="3" t="s">
        <v>79</v>
      </c>
      <c r="K107" s="3" t="s">
        <v>51</v>
      </c>
      <c r="L107" s="3" t="s">
        <v>135</v>
      </c>
      <c r="M107" s="3" t="s">
        <v>218</v>
      </c>
      <c r="N107" s="3" t="str">
        <f>VLOOKUP(M107,TAF!$D$1:$H$462,2,0)</f>
        <v>Nyalla</v>
      </c>
      <c r="O107" s="3" t="str">
        <f>VLOOKUP(M107,TAF!$D$1:$H$462,3,0)</f>
        <v>Douala 3</v>
      </c>
      <c r="P107" s="3" t="str">
        <f>VLOOKUP(M107,TAF!$D$1:$H$462,4,0)</f>
        <v>4.090110173250642</v>
      </c>
      <c r="Q107" s="3" t="str">
        <f>VLOOKUP(M107,TAF!$D$1:$H$462,5,0)</f>
        <v xml:space="preserve"> 9.80214359815782</v>
      </c>
      <c r="R107" s="3" t="s">
        <v>45</v>
      </c>
      <c r="S107" s="3" t="s">
        <v>58</v>
      </c>
      <c r="T107" s="3" t="s">
        <v>46</v>
      </c>
      <c r="U107" s="17">
        <v>43282</v>
      </c>
      <c r="V107" s="3" t="str">
        <f t="shared" ref="V107:V114" si="28">IF((B107-U107&lt;=365)*(B107-U107&gt;0),INT(12*(B107-U107)/365) &amp; " Mois",(YEAR(B107)-YEAR(U107)) &amp; " an (s)")</f>
        <v>6 Mois</v>
      </c>
      <c r="W107" s="4"/>
      <c r="X107" s="3" t="s">
        <v>47</v>
      </c>
      <c r="Y107" s="3">
        <v>0</v>
      </c>
      <c r="Z107" s="3"/>
      <c r="AA107" s="3" t="str">
        <f t="shared" si="17"/>
        <v>,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</row>
    <row r="108" spans="1:50" ht="15.75" customHeight="1" x14ac:dyDescent="0.2">
      <c r="A108" t="str">
        <f t="shared" si="16"/>
        <v>Pas PréciséHommeMarié (e)Technicien endiscopieDouala (Non précisé )DoualaNon preciséChretien (Catholique)OuiEligible</v>
      </c>
      <c r="B108" s="17">
        <v>43483</v>
      </c>
      <c r="C108" s="17">
        <v>43909</v>
      </c>
      <c r="D108" s="3" t="s">
        <v>39</v>
      </c>
      <c r="E108" s="21"/>
      <c r="F108" s="3" t="s">
        <v>40</v>
      </c>
      <c r="G108" s="4"/>
      <c r="H108" s="4"/>
      <c r="I108" s="3" t="s">
        <v>49</v>
      </c>
      <c r="J108" s="3" t="s">
        <v>219</v>
      </c>
      <c r="K108" s="3" t="s">
        <v>51</v>
      </c>
      <c r="L108" s="3" t="s">
        <v>135</v>
      </c>
      <c r="M108" s="3" t="s">
        <v>64</v>
      </c>
      <c r="N108" s="3">
        <f>VLOOKUP(M108,TAF!$D$1:$H$462,2,0)</f>
        <v>0</v>
      </c>
      <c r="O108" s="3">
        <f>VLOOKUP(M108,TAF!$D$1:$H$462,3,0)</f>
        <v>0</v>
      </c>
      <c r="P108" s="3">
        <f>VLOOKUP(M108,TAF!$D$1:$H$462,4,0)</f>
        <v>0</v>
      </c>
      <c r="Q108" s="3">
        <f>VLOOKUP(M108,TAF!$D$1:$H$462,5,0)</f>
        <v>0</v>
      </c>
      <c r="R108" s="3" t="s">
        <v>220</v>
      </c>
      <c r="S108" s="3" t="s">
        <v>58</v>
      </c>
      <c r="T108" s="3" t="s">
        <v>46</v>
      </c>
      <c r="U108" s="17">
        <v>38065</v>
      </c>
      <c r="V108" s="3" t="str">
        <f t="shared" si="28"/>
        <v>15 an (s)</v>
      </c>
      <c r="W108" s="4"/>
      <c r="X108" s="3" t="s">
        <v>47</v>
      </c>
      <c r="Y108" s="3">
        <v>0</v>
      </c>
      <c r="Z108" s="3"/>
      <c r="AA108" s="3" t="str">
        <f t="shared" si="17"/>
        <v>,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</row>
    <row r="109" spans="1:50" ht="15.75" customHeight="1" x14ac:dyDescent="0.2">
      <c r="A109" t="str">
        <f t="shared" si="16"/>
        <v>UniversitaireHommeCélibataireEtudiant (e)Douala 3Pk12CamerounaiseChretien (Catholique)OuiEligible</v>
      </c>
      <c r="B109" s="17">
        <v>43483</v>
      </c>
      <c r="C109" s="17">
        <v>35564</v>
      </c>
      <c r="D109" s="3" t="s">
        <v>48</v>
      </c>
      <c r="E109" s="21">
        <v>28</v>
      </c>
      <c r="F109" s="3" t="s">
        <v>40</v>
      </c>
      <c r="G109" s="4"/>
      <c r="H109" s="4"/>
      <c r="I109" s="3" t="s">
        <v>41</v>
      </c>
      <c r="J109" s="3" t="s">
        <v>79</v>
      </c>
      <c r="K109" s="3" t="s">
        <v>43</v>
      </c>
      <c r="L109" s="3" t="s">
        <v>135</v>
      </c>
      <c r="M109" s="3" t="s">
        <v>86</v>
      </c>
      <c r="N109" s="3" t="str">
        <f>VLOOKUP(M109,TAF!$D$1:$H$462,2,0)</f>
        <v>P.K.12</v>
      </c>
      <c r="O109" s="3" t="str">
        <f>VLOOKUP(M109,TAF!$D$1:$H$462,3,0)</f>
        <v>Douala 3</v>
      </c>
      <c r="P109" s="3" t="str">
        <f>VLOOKUP(M109,TAF!$D$1:$H$462,4,0)</f>
        <v>4.062419957066994</v>
      </c>
      <c r="Q109" s="3" t="str">
        <f>VLOOKUP(M109,TAF!$D$1:$H$462,5,0)</f>
        <v xml:space="preserve"> 9.787800420174348</v>
      </c>
      <c r="R109" s="3" t="s">
        <v>45</v>
      </c>
      <c r="S109" s="3" t="s">
        <v>58</v>
      </c>
      <c r="T109" s="3" t="s">
        <v>46</v>
      </c>
      <c r="U109" s="17">
        <v>43374</v>
      </c>
      <c r="V109" s="3" t="str">
        <f t="shared" si="28"/>
        <v>3 Mois</v>
      </c>
      <c r="W109" s="4"/>
      <c r="X109" s="3" t="s">
        <v>47</v>
      </c>
      <c r="Y109" s="3">
        <v>0</v>
      </c>
      <c r="Z109" s="3"/>
      <c r="AA109" s="3" t="str">
        <f t="shared" si="17"/>
        <v>,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</row>
    <row r="110" spans="1:50" ht="15.75" customHeight="1" x14ac:dyDescent="0.2">
      <c r="A110" t="str">
        <f t="shared" si="16"/>
        <v>SecondaireHommeCélibataireAgent de securitéDouala 3BeediCamerounaiseChretien (Catholique)OuiEligible</v>
      </c>
      <c r="B110" s="17">
        <v>43483</v>
      </c>
      <c r="C110" s="17">
        <v>27947</v>
      </c>
      <c r="D110" s="3" t="s">
        <v>54</v>
      </c>
      <c r="E110" s="21">
        <v>49</v>
      </c>
      <c r="F110" s="3" t="s">
        <v>40</v>
      </c>
      <c r="G110" s="4"/>
      <c r="H110" s="4"/>
      <c r="I110" s="3" t="s">
        <v>41</v>
      </c>
      <c r="J110" s="3" t="s">
        <v>221</v>
      </c>
      <c r="K110" s="3" t="s">
        <v>43</v>
      </c>
      <c r="L110" s="3" t="s">
        <v>135</v>
      </c>
      <c r="M110" s="3" t="s">
        <v>222</v>
      </c>
      <c r="N110" s="3" t="str">
        <f>VLOOKUP(M110,TAF!$D$1:$H$462,2,0)</f>
        <v>Beedi</v>
      </c>
      <c r="O110" s="3" t="str">
        <f>VLOOKUP(M110,TAF!$D$1:$H$462,3,0)</f>
        <v>Douala 5</v>
      </c>
      <c r="P110" s="3" t="str">
        <f>VLOOKUP(M110,TAF!$D$1:$H$462,4,0)</f>
        <v>4.066235908852494</v>
      </c>
      <c r="Q110" s="3" t="str">
        <f>VLOOKUP(M110,TAF!$D$1:$H$462,5,0)</f>
        <v xml:space="preserve"> 9.737035029710617</v>
      </c>
      <c r="R110" s="3" t="s">
        <v>45</v>
      </c>
      <c r="S110" s="3" t="s">
        <v>58</v>
      </c>
      <c r="T110" s="3" t="s">
        <v>46</v>
      </c>
      <c r="U110" s="17">
        <v>38435</v>
      </c>
      <c r="V110" s="3" t="str">
        <f t="shared" si="28"/>
        <v>14 an (s)</v>
      </c>
      <c r="W110" s="4"/>
      <c r="X110" s="3" t="s">
        <v>47</v>
      </c>
      <c r="Y110" s="3">
        <v>0</v>
      </c>
      <c r="Z110" s="3"/>
      <c r="AA110" s="3" t="str">
        <f t="shared" si="17"/>
        <v>,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</row>
    <row r="111" spans="1:50" ht="15.75" customHeight="1" x14ac:dyDescent="0.2">
      <c r="A111" t="str">
        <f t="shared" si="16"/>
        <v>SecondaireHommeCélibataireAgent de securitéDouala 3MakepeCamerounaisePas PréciséOuiEligible</v>
      </c>
      <c r="B111" s="17">
        <v>43483</v>
      </c>
      <c r="C111" s="17">
        <v>31473</v>
      </c>
      <c r="D111" s="3" t="s">
        <v>54</v>
      </c>
      <c r="E111" s="21">
        <v>39</v>
      </c>
      <c r="F111" s="3" t="s">
        <v>40</v>
      </c>
      <c r="G111" s="4"/>
      <c r="H111" s="4"/>
      <c r="I111" s="3" t="s">
        <v>41</v>
      </c>
      <c r="J111" s="3" t="s">
        <v>221</v>
      </c>
      <c r="K111" s="3" t="s">
        <v>43</v>
      </c>
      <c r="L111" s="3" t="s">
        <v>135</v>
      </c>
      <c r="M111" s="3" t="s">
        <v>83</v>
      </c>
      <c r="N111" s="3" t="str">
        <f>VLOOKUP(M111,TAF!$D$1:$H$462,2,0)</f>
        <v>Makepe</v>
      </c>
      <c r="O111" s="3" t="str">
        <f>VLOOKUP(M111,TAF!$D$1:$H$462,3,0)</f>
        <v>Douala 5</v>
      </c>
      <c r="P111" s="3" t="str">
        <f>VLOOKUP(M111,TAF!$D$1:$H$462,4,0)</f>
        <v>4.060554946438602</v>
      </c>
      <c r="Q111" s="3" t="str">
        <f>VLOOKUP(M111,TAF!$D$1:$H$462,5,0)</f>
        <v xml:space="preserve"> 9.73798775171866</v>
      </c>
      <c r="R111" s="3" t="s">
        <v>45</v>
      </c>
      <c r="S111" s="3" t="s">
        <v>39</v>
      </c>
      <c r="T111" s="3" t="s">
        <v>46</v>
      </c>
      <c r="U111" s="17">
        <v>42082</v>
      </c>
      <c r="V111" s="3" t="str">
        <f t="shared" si="28"/>
        <v>4 an (s)</v>
      </c>
      <c r="W111" s="4"/>
      <c r="X111" s="3" t="s">
        <v>47</v>
      </c>
      <c r="Y111" s="3">
        <v>0</v>
      </c>
      <c r="Z111" s="3"/>
      <c r="AA111" s="3" t="str">
        <f t="shared" si="17"/>
        <v>,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</row>
    <row r="112" spans="1:50" ht="15.75" customHeight="1" x14ac:dyDescent="0.2">
      <c r="A112" t="str">
        <f t="shared" si="16"/>
        <v>UniversitaireHommeCélibataireEtudiant (e)Douala 3NyallaCamerounaiseChretien (Catholique)OuiEligible</v>
      </c>
      <c r="B112" s="17">
        <v>43483</v>
      </c>
      <c r="C112" s="17">
        <v>36265</v>
      </c>
      <c r="D112" s="3" t="s">
        <v>48</v>
      </c>
      <c r="E112" s="21">
        <v>26</v>
      </c>
      <c r="F112" s="3" t="s">
        <v>40</v>
      </c>
      <c r="G112" s="4"/>
      <c r="H112" s="4"/>
      <c r="I112" s="3" t="s">
        <v>41</v>
      </c>
      <c r="J112" s="3" t="s">
        <v>79</v>
      </c>
      <c r="K112" s="3" t="s">
        <v>43</v>
      </c>
      <c r="L112" s="3" t="s">
        <v>135</v>
      </c>
      <c r="M112" s="3" t="s">
        <v>90</v>
      </c>
      <c r="N112" s="3" t="str">
        <f>VLOOKUP(M112,TAF!$D$1:$H$462,2,0)</f>
        <v>Nyalla</v>
      </c>
      <c r="O112" s="3" t="str">
        <f>VLOOKUP(M112,TAF!$D$1:$H$462,3,0)</f>
        <v>Douala 3</v>
      </c>
      <c r="P112" s="3" t="str">
        <f>VLOOKUP(M112,TAF!$D$1:$H$462,4,0)</f>
        <v>4.090110173250642</v>
      </c>
      <c r="Q112" s="3" t="str">
        <f>VLOOKUP(M112,TAF!$D$1:$H$462,5,0)</f>
        <v xml:space="preserve"> 9.80214359815782</v>
      </c>
      <c r="R112" s="3" t="s">
        <v>45</v>
      </c>
      <c r="S112" s="3" t="s">
        <v>58</v>
      </c>
      <c r="T112" s="3" t="s">
        <v>46</v>
      </c>
      <c r="U112" s="17">
        <v>42689</v>
      </c>
      <c r="V112" s="3" t="str">
        <f t="shared" si="28"/>
        <v>3 an (s)</v>
      </c>
      <c r="W112" s="4"/>
      <c r="X112" s="3" t="s">
        <v>47</v>
      </c>
      <c r="Y112" s="3">
        <v>0</v>
      </c>
      <c r="Z112" s="3"/>
      <c r="AA112" s="3" t="str">
        <f t="shared" si="17"/>
        <v>,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</row>
    <row r="113" spans="1:50" ht="15.75" customHeight="1" x14ac:dyDescent="0.2">
      <c r="A113" t="str">
        <f t="shared" si="16"/>
        <v>UniversitaireHommeCélibataireEtudiant (e)Douala 3NyallaCamerounaiseChretien (Catholique)OuiEligible</v>
      </c>
      <c r="B113" s="17">
        <v>43483</v>
      </c>
      <c r="C113" s="17">
        <v>36235</v>
      </c>
      <c r="D113" s="3" t="s">
        <v>48</v>
      </c>
      <c r="E113" s="21">
        <v>26</v>
      </c>
      <c r="F113" s="3" t="s">
        <v>40</v>
      </c>
      <c r="G113" s="4"/>
      <c r="H113" s="4"/>
      <c r="I113" s="3" t="s">
        <v>41</v>
      </c>
      <c r="J113" s="3" t="s">
        <v>79</v>
      </c>
      <c r="K113" s="3" t="s">
        <v>43</v>
      </c>
      <c r="L113" s="3" t="s">
        <v>135</v>
      </c>
      <c r="M113" s="3" t="s">
        <v>90</v>
      </c>
      <c r="N113" s="3" t="str">
        <f>VLOOKUP(M113,TAF!$D$1:$H$462,2,0)</f>
        <v>Nyalla</v>
      </c>
      <c r="O113" s="3" t="str">
        <f>VLOOKUP(M113,TAF!$D$1:$H$462,3,0)</f>
        <v>Douala 3</v>
      </c>
      <c r="P113" s="3" t="str">
        <f>VLOOKUP(M113,TAF!$D$1:$H$462,4,0)</f>
        <v>4.090110173250642</v>
      </c>
      <c r="Q113" s="3" t="str">
        <f>VLOOKUP(M113,TAF!$D$1:$H$462,5,0)</f>
        <v xml:space="preserve"> 9.80214359815782</v>
      </c>
      <c r="R113" s="3" t="s">
        <v>45</v>
      </c>
      <c r="S113" s="3" t="s">
        <v>58</v>
      </c>
      <c r="T113" s="3" t="s">
        <v>46</v>
      </c>
      <c r="U113" s="17">
        <v>43252</v>
      </c>
      <c r="V113" s="3" t="str">
        <f t="shared" si="28"/>
        <v>7 Mois</v>
      </c>
      <c r="W113" s="4"/>
      <c r="X113" s="3" t="s">
        <v>47</v>
      </c>
      <c r="Y113" s="3">
        <v>0</v>
      </c>
      <c r="Z113" s="3"/>
      <c r="AA113" s="3" t="str">
        <f t="shared" si="17"/>
        <v>,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</row>
    <row r="114" spans="1:50" ht="15.75" customHeight="1" x14ac:dyDescent="0.2">
      <c r="A114" t="str">
        <f t="shared" si="16"/>
        <v>UniversitaireHommeCélibataireEtudiant (e)Douala (Non précisé )Non précise CamerounaiseChretien (Protestant )OuiEligible</v>
      </c>
      <c r="B114" s="17">
        <v>43483</v>
      </c>
      <c r="C114" s="17">
        <v>43910</v>
      </c>
      <c r="D114" s="3" t="s">
        <v>48</v>
      </c>
      <c r="E114" s="21"/>
      <c r="F114" s="3" t="s">
        <v>40</v>
      </c>
      <c r="G114" s="4"/>
      <c r="H114" s="4"/>
      <c r="I114" s="3" t="s">
        <v>41</v>
      </c>
      <c r="J114" s="3" t="s">
        <v>79</v>
      </c>
      <c r="K114" s="3" t="s">
        <v>51</v>
      </c>
      <c r="L114" s="3" t="s">
        <v>135</v>
      </c>
      <c r="M114" s="3" t="s">
        <v>223</v>
      </c>
      <c r="N114" s="3">
        <f>VLOOKUP(M114,TAF!$D$1:$H$462,2,0)</f>
        <v>0</v>
      </c>
      <c r="O114" s="3">
        <f>VLOOKUP(M114,TAF!$D$1:$H$462,3,0)</f>
        <v>0</v>
      </c>
      <c r="P114" s="3">
        <f>VLOOKUP(M114,TAF!$D$1:$H$462,4,0)</f>
        <v>0</v>
      </c>
      <c r="Q114" s="3">
        <f>VLOOKUP(M114,TAF!$D$1:$H$462,5,0)</f>
        <v>0</v>
      </c>
      <c r="R114" s="3" t="s">
        <v>45</v>
      </c>
      <c r="S114" s="3" t="s">
        <v>84</v>
      </c>
      <c r="T114" s="3" t="s">
        <v>46</v>
      </c>
      <c r="U114" s="17">
        <v>43178</v>
      </c>
      <c r="V114" s="3" t="str">
        <f t="shared" si="28"/>
        <v>10 Mois</v>
      </c>
      <c r="W114" s="4"/>
      <c r="X114" s="3" t="s">
        <v>47</v>
      </c>
      <c r="Y114" s="3">
        <v>0</v>
      </c>
      <c r="Z114" s="3"/>
      <c r="AA114" s="3" t="str">
        <f t="shared" si="17"/>
        <v>,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</row>
    <row r="115" spans="1:50" ht="15.75" customHeight="1" x14ac:dyDescent="0.2">
      <c r="A115" t="str">
        <f t="shared" si="16"/>
        <v>SecondaireHommeCélibataireEleveDouala 3BeediCamerounaiseChretien (Catholique)NonEligible</v>
      </c>
      <c r="B115" s="17">
        <v>43483</v>
      </c>
      <c r="C115" s="17">
        <v>36776</v>
      </c>
      <c r="D115" s="3" t="s">
        <v>54</v>
      </c>
      <c r="E115" s="21">
        <v>25</v>
      </c>
      <c r="F115" s="3" t="s">
        <v>40</v>
      </c>
      <c r="G115" s="4"/>
      <c r="H115" s="4"/>
      <c r="I115" s="3" t="s">
        <v>41</v>
      </c>
      <c r="J115" s="3" t="s">
        <v>101</v>
      </c>
      <c r="K115" s="3" t="s">
        <v>43</v>
      </c>
      <c r="L115" s="3" t="s">
        <v>135</v>
      </c>
      <c r="M115" s="3" t="s">
        <v>222</v>
      </c>
      <c r="N115" s="3" t="str">
        <f>VLOOKUP(M115,TAF!$D$1:$H$462,2,0)</f>
        <v>Beedi</v>
      </c>
      <c r="O115" s="3" t="str">
        <f>VLOOKUP(M115,TAF!$D$1:$H$462,3,0)</f>
        <v>Douala 5</v>
      </c>
      <c r="P115" s="3" t="str">
        <f>VLOOKUP(M115,TAF!$D$1:$H$462,4,0)</f>
        <v>4.066235908852494</v>
      </c>
      <c r="Q115" s="3" t="str">
        <f>VLOOKUP(M115,TAF!$D$1:$H$462,5,0)</f>
        <v xml:space="preserve"> 9.737035029710617</v>
      </c>
      <c r="R115" s="3" t="s">
        <v>45</v>
      </c>
      <c r="S115" s="3" t="s">
        <v>58</v>
      </c>
      <c r="T115" s="3" t="s">
        <v>62</v>
      </c>
      <c r="U115" s="19"/>
      <c r="V115" s="19"/>
      <c r="W115" s="4"/>
      <c r="X115" s="3" t="s">
        <v>47</v>
      </c>
      <c r="Y115" s="3">
        <v>0</v>
      </c>
      <c r="Z115" s="3"/>
      <c r="AA115" s="3" t="str">
        <f t="shared" si="17"/>
        <v>,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</row>
    <row r="116" spans="1:50" ht="15.75" customHeight="1" x14ac:dyDescent="0.2">
      <c r="A116" t="str">
        <f t="shared" si="16"/>
        <v>UniversitaireHommeCélibataireSans EmploisDouala 3Nyalla ParisoCamerounaiseChretien (Catholique)NonEligible</v>
      </c>
      <c r="B116" s="17">
        <v>43483</v>
      </c>
      <c r="C116" s="17">
        <v>32669</v>
      </c>
      <c r="D116" s="3" t="s">
        <v>48</v>
      </c>
      <c r="E116" s="21">
        <v>36</v>
      </c>
      <c r="F116" s="3" t="s">
        <v>40</v>
      </c>
      <c r="G116" s="4"/>
      <c r="H116" s="4"/>
      <c r="I116" s="3" t="s">
        <v>41</v>
      </c>
      <c r="J116" s="3" t="s">
        <v>134</v>
      </c>
      <c r="K116" s="3" t="s">
        <v>43</v>
      </c>
      <c r="L116" s="3" t="s">
        <v>135</v>
      </c>
      <c r="M116" s="3" t="s">
        <v>5770</v>
      </c>
      <c r="N116" s="3" t="str">
        <f>VLOOKUP(M116,TAF!$D$1:$H$462,2,0)</f>
        <v>Nyalla</v>
      </c>
      <c r="O116" s="3" t="str">
        <f>VLOOKUP(M116,TAF!$D$1:$H$462,3,0)</f>
        <v>Douala 3</v>
      </c>
      <c r="P116" s="3" t="str">
        <f>VLOOKUP(M116,TAF!$D$1:$H$462,4,0)</f>
        <v>4.090110173250642</v>
      </c>
      <c r="Q116" s="3" t="str">
        <f>VLOOKUP(M116,TAF!$D$1:$H$462,5,0)</f>
        <v xml:space="preserve"> 9.80214359815782</v>
      </c>
      <c r="R116" s="3" t="s">
        <v>45</v>
      </c>
      <c r="S116" s="3" t="s">
        <v>58</v>
      </c>
      <c r="T116" s="3" t="s">
        <v>62</v>
      </c>
      <c r="U116" s="19"/>
      <c r="V116" s="19"/>
      <c r="W116" s="4"/>
      <c r="X116" s="3" t="s">
        <v>47</v>
      </c>
      <c r="Y116" s="3">
        <v>0</v>
      </c>
      <c r="Z116" s="3"/>
      <c r="AA116" s="3" t="str">
        <f t="shared" si="17"/>
        <v>,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</row>
    <row r="117" spans="1:50" ht="15.75" customHeight="1" x14ac:dyDescent="0.2">
      <c r="A117" t="str">
        <f t="shared" si="16"/>
        <v>PrimaireHommeCélibataireTECHNICIENDouala 3YASSACamerounaiseChretien (Catholique)NonEligible</v>
      </c>
      <c r="B117" s="17">
        <v>43486</v>
      </c>
      <c r="C117" s="17">
        <v>36307</v>
      </c>
      <c r="D117" s="3" t="s">
        <v>92</v>
      </c>
      <c r="E117" s="21">
        <v>26</v>
      </c>
      <c r="F117" s="3" t="s">
        <v>40</v>
      </c>
      <c r="G117" s="4"/>
      <c r="H117" s="4"/>
      <c r="I117" s="3" t="s">
        <v>41</v>
      </c>
      <c r="J117" s="3" t="s">
        <v>226</v>
      </c>
      <c r="K117" s="3" t="s">
        <v>43</v>
      </c>
      <c r="L117" s="3" t="s">
        <v>135</v>
      </c>
      <c r="M117" s="3" t="s">
        <v>227</v>
      </c>
      <c r="N117" s="3" t="str">
        <f>VLOOKUP(M117,TAF!$D$1:$H$462,2,0)</f>
        <v>Yassa</v>
      </c>
      <c r="O117" s="3" t="str">
        <f>VLOOKUP(M117,TAF!$D$1:$H$462,3,0)</f>
        <v>Douala 3</v>
      </c>
      <c r="P117" s="3" t="str">
        <f>VLOOKUP(M117,TAF!$D$1:$H$462,4,0)</f>
        <v>4.062148022373278</v>
      </c>
      <c r="Q117" s="3" t="str">
        <f>VLOOKUP(M117,TAF!$D$1:$H$462,5,0)</f>
        <v xml:space="preserve"> 9.736269907202303</v>
      </c>
      <c r="R117" s="3" t="s">
        <v>45</v>
      </c>
      <c r="S117" s="3" t="s">
        <v>58</v>
      </c>
      <c r="T117" s="3" t="s">
        <v>62</v>
      </c>
      <c r="U117" s="19"/>
      <c r="V117" s="19"/>
      <c r="W117" s="5" t="s">
        <v>5890</v>
      </c>
      <c r="X117" s="3" t="s">
        <v>47</v>
      </c>
      <c r="Y117" s="3">
        <v>0</v>
      </c>
      <c r="Z117" s="3"/>
      <c r="AA117" s="3" t="str">
        <f t="shared" si="17"/>
        <v>,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</row>
    <row r="118" spans="1:50" ht="15.75" customHeight="1" x14ac:dyDescent="0.2">
      <c r="A118" t="str">
        <f t="shared" si="16"/>
        <v>SecondaireHommeCélibataireOPERATEUR ECONOMIQUEDouala 5PK9CamerounaiseNon-croyantOuiEligible</v>
      </c>
      <c r="B118" s="17">
        <v>43486</v>
      </c>
      <c r="C118" s="17">
        <v>32895</v>
      </c>
      <c r="D118" s="3" t="s">
        <v>54</v>
      </c>
      <c r="E118" s="21">
        <v>35</v>
      </c>
      <c r="F118" s="3" t="s">
        <v>40</v>
      </c>
      <c r="G118" s="4"/>
      <c r="H118" s="4"/>
      <c r="I118" s="3" t="s">
        <v>41</v>
      </c>
      <c r="J118" s="3" t="s">
        <v>228</v>
      </c>
      <c r="K118" s="3" t="s">
        <v>60</v>
      </c>
      <c r="L118" s="3" t="s">
        <v>135</v>
      </c>
      <c r="M118" s="3" t="s">
        <v>139</v>
      </c>
      <c r="N118" s="3" t="str">
        <f>VLOOKUP(M118,TAF!$D$1:$H$462,2,0)</f>
        <v>PK9</v>
      </c>
      <c r="O118" s="3" t="str">
        <f>VLOOKUP(M118,TAF!$D$1:$H$462,3,0)</f>
        <v>Douala 3</v>
      </c>
      <c r="P118" s="3" t="str">
        <f>VLOOKUP(M118,TAF!$D$1:$H$462,4,0)</f>
        <v>4.0460712080439</v>
      </c>
      <c r="Q118" s="3" t="str">
        <f>VLOOKUP(M118,TAF!$D$1:$H$462,5,0)</f>
        <v xml:space="preserve"> 9.763524090768222</v>
      </c>
      <c r="R118" s="3" t="s">
        <v>45</v>
      </c>
      <c r="S118" s="3" t="s">
        <v>229</v>
      </c>
      <c r="T118" s="3" t="s">
        <v>46</v>
      </c>
      <c r="U118" s="17">
        <v>42151</v>
      </c>
      <c r="V118" s="3" t="str">
        <f t="shared" ref="V118:V120" si="29">IF((B118-U118&lt;=365)*(B118-U118&gt;0),INT(12*(B118-U118)/365) &amp; " Mois",(YEAR(B118)-YEAR(U118)) &amp; " an (s)")</f>
        <v>4 an (s)</v>
      </c>
      <c r="W118" s="5" t="s">
        <v>5875</v>
      </c>
      <c r="X118" s="3" t="s">
        <v>47</v>
      </c>
      <c r="Y118" s="3">
        <v>0</v>
      </c>
      <c r="Z118" s="3"/>
      <c r="AA118" s="3" t="str">
        <f t="shared" si="17"/>
        <v>,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</row>
    <row r="119" spans="1:50" ht="15.75" customHeight="1" x14ac:dyDescent="0.2">
      <c r="A119" t="str">
        <f t="shared" si="16"/>
        <v>UniversitaireHommeMarié (e)EMPLOYE ENTREPRISEDouala 3LogbabaCamerounaiseChretien (Protestant )OuiEligible</v>
      </c>
      <c r="B119" s="17">
        <v>43486</v>
      </c>
      <c r="C119" s="17">
        <v>27111</v>
      </c>
      <c r="D119" s="3" t="s">
        <v>48</v>
      </c>
      <c r="E119" s="21">
        <v>51</v>
      </c>
      <c r="F119" s="3" t="s">
        <v>40</v>
      </c>
      <c r="G119" s="4"/>
      <c r="H119" s="4"/>
      <c r="I119" s="3" t="s">
        <v>49</v>
      </c>
      <c r="J119" s="3" t="s">
        <v>230</v>
      </c>
      <c r="K119" s="3" t="s">
        <v>43</v>
      </c>
      <c r="L119" s="3" t="s">
        <v>135</v>
      </c>
      <c r="M119" s="3" t="s">
        <v>271</v>
      </c>
      <c r="N119" s="3" t="str">
        <f>VLOOKUP(M119,TAF!$D$1:$H$462,2,0)</f>
        <v>Logbaba</v>
      </c>
      <c r="O119" s="3" t="str">
        <f>VLOOKUP(M119,TAF!$D$1:$H$462,3,0)</f>
        <v>Douala 3</v>
      </c>
      <c r="P119" s="3" t="str">
        <f>VLOOKUP(M119,TAF!$D$1:$H$462,4,0)</f>
        <v>4.043213985193655</v>
      </c>
      <c r="Q119" s="3" t="str">
        <f>VLOOKUP(M119,TAF!$D$1:$H$462,5,0)</f>
        <v xml:space="preserve"> 9.7617599423344</v>
      </c>
      <c r="R119" s="3" t="s">
        <v>45</v>
      </c>
      <c r="S119" s="3" t="s">
        <v>84</v>
      </c>
      <c r="T119" s="3" t="s">
        <v>46</v>
      </c>
      <c r="U119" s="17">
        <v>43302</v>
      </c>
      <c r="V119" s="3" t="str">
        <f t="shared" si="29"/>
        <v>6 Mois</v>
      </c>
      <c r="W119" s="5" t="s">
        <v>5895</v>
      </c>
      <c r="X119" s="3" t="s">
        <v>47</v>
      </c>
      <c r="Y119" s="3">
        <v>0</v>
      </c>
      <c r="Z119" s="3"/>
      <c r="AA119" s="3" t="str">
        <f t="shared" si="17"/>
        <v>,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</row>
    <row r="120" spans="1:50" ht="15.75" customHeight="1" x14ac:dyDescent="0.2">
      <c r="A120" t="str">
        <f t="shared" si="16"/>
        <v>UniversitaireHommeCélibataireMécanicienDouala 3TEXACO AEROPORTCamerounaiseChretien (Catholique)OuiEligible</v>
      </c>
      <c r="B120" s="17">
        <v>43486</v>
      </c>
      <c r="C120" s="17">
        <v>32852</v>
      </c>
      <c r="D120" s="3" t="s">
        <v>48</v>
      </c>
      <c r="E120" s="21">
        <v>36</v>
      </c>
      <c r="F120" s="3" t="s">
        <v>40</v>
      </c>
      <c r="G120" s="4"/>
      <c r="H120" s="4"/>
      <c r="I120" s="3" t="s">
        <v>41</v>
      </c>
      <c r="J120" s="3" t="s">
        <v>71</v>
      </c>
      <c r="K120" s="3" t="s">
        <v>43</v>
      </c>
      <c r="L120" s="3" t="s">
        <v>135</v>
      </c>
      <c r="M120" s="3" t="s">
        <v>1382</v>
      </c>
      <c r="N120" s="3" t="str">
        <f>VLOOKUP(M120,TAF!$D$1:$H$462,2,0)</f>
        <v>Aeroport</v>
      </c>
      <c r="O120" s="3" t="str">
        <f>VLOOKUP(M120,TAF!$D$1:$H$462,3,0)</f>
        <v>Douala 2</v>
      </c>
      <c r="P120" s="3" t="str">
        <f>VLOOKUP(M120,TAF!$D$1:$H$462,4,0)</f>
        <v>4.016699404536511</v>
      </c>
      <c r="Q120" s="3" t="str">
        <f>VLOOKUP(M120,TAF!$D$1:$H$462,5,0)</f>
        <v xml:space="preserve"> 9.719562065730015</v>
      </c>
      <c r="R120" s="3" t="s">
        <v>45</v>
      </c>
      <c r="S120" s="3" t="s">
        <v>58</v>
      </c>
      <c r="T120" s="3" t="s">
        <v>46</v>
      </c>
      <c r="U120" s="17">
        <v>43343</v>
      </c>
      <c r="V120" s="3" t="str">
        <f t="shared" si="29"/>
        <v>4 Mois</v>
      </c>
      <c r="W120" s="3">
        <v>14</v>
      </c>
      <c r="X120" s="3" t="s">
        <v>47</v>
      </c>
      <c r="Y120" s="3">
        <v>0</v>
      </c>
      <c r="Z120" s="3"/>
      <c r="AA120" s="3" t="str">
        <f t="shared" si="17"/>
        <v>,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</row>
    <row r="121" spans="1:50" ht="15.75" customHeight="1" x14ac:dyDescent="0.2">
      <c r="A121" t="str">
        <f t="shared" si="16"/>
        <v>UniversitaireFemmeCélibataireEtudiant (e)Douala 4BonaberiCamerounaisePENTECOTISTENonEligible</v>
      </c>
      <c r="B121" s="17">
        <v>43486</v>
      </c>
      <c r="C121" s="17">
        <v>36305</v>
      </c>
      <c r="D121" s="3" t="s">
        <v>48</v>
      </c>
      <c r="E121" s="21">
        <v>26</v>
      </c>
      <c r="F121" s="3" t="s">
        <v>55</v>
      </c>
      <c r="G121" s="4"/>
      <c r="H121" s="4"/>
      <c r="I121" s="3" t="s">
        <v>41</v>
      </c>
      <c r="J121" s="3" t="s">
        <v>79</v>
      </c>
      <c r="K121" s="3" t="s">
        <v>157</v>
      </c>
      <c r="L121" s="3" t="s">
        <v>135</v>
      </c>
      <c r="M121" s="3" t="s">
        <v>169</v>
      </c>
      <c r="N121" s="3" t="str">
        <f>VLOOKUP(M121,TAF!$D$1:$H$462,2,0)</f>
        <v>Bonaberi</v>
      </c>
      <c r="O121" s="3" t="str">
        <f>VLOOKUP(M121,TAF!$D$1:$H$462,3,0)</f>
        <v>Douala 4</v>
      </c>
      <c r="P121" s="3" t="str">
        <f>VLOOKUP(M121,TAF!$D$1:$H$462,4,0)</f>
        <v>4.0900111661057075</v>
      </c>
      <c r="Q121" s="3" t="str">
        <f>VLOOKUP(M121,TAF!$D$1:$H$462,5,0)</f>
        <v xml:space="preserve"> 9.65793515778688</v>
      </c>
      <c r="R121" s="3" t="s">
        <v>45</v>
      </c>
      <c r="S121" s="3" t="s">
        <v>236</v>
      </c>
      <c r="T121" s="3" t="s">
        <v>62</v>
      </c>
      <c r="U121" s="19"/>
      <c r="V121" s="19"/>
      <c r="W121" s="4"/>
      <c r="X121" s="3" t="s">
        <v>47</v>
      </c>
      <c r="Y121" s="3">
        <v>0</v>
      </c>
      <c r="Z121" s="3"/>
      <c r="AA121" s="3" t="str">
        <f t="shared" si="17"/>
        <v>,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</row>
    <row r="122" spans="1:50" ht="15.75" customHeight="1" x14ac:dyDescent="0.2">
      <c r="A122" t="str">
        <f t="shared" si="16"/>
        <v>PrimaireHommeCélibataireSportifsDouala 5PK9CamerounaisePas PréciséNonEligible</v>
      </c>
      <c r="B122" s="17">
        <v>43486</v>
      </c>
      <c r="C122" s="17">
        <v>32093</v>
      </c>
      <c r="D122" s="3" t="s">
        <v>92</v>
      </c>
      <c r="E122" s="21">
        <v>38</v>
      </c>
      <c r="F122" s="3" t="s">
        <v>40</v>
      </c>
      <c r="G122" s="4"/>
      <c r="H122" s="4"/>
      <c r="I122" s="3" t="s">
        <v>41</v>
      </c>
      <c r="J122" s="3" t="s">
        <v>237</v>
      </c>
      <c r="K122" s="3" t="s">
        <v>60</v>
      </c>
      <c r="L122" s="3" t="s">
        <v>135</v>
      </c>
      <c r="M122" s="3" t="s">
        <v>139</v>
      </c>
      <c r="N122" s="3" t="str">
        <f>VLOOKUP(M122,TAF!$D$1:$H$462,2,0)</f>
        <v>PK9</v>
      </c>
      <c r="O122" s="3" t="str">
        <f>VLOOKUP(M122,TAF!$D$1:$H$462,3,0)</f>
        <v>Douala 3</v>
      </c>
      <c r="P122" s="3" t="str">
        <f>VLOOKUP(M122,TAF!$D$1:$H$462,4,0)</f>
        <v>4.0460712080439</v>
      </c>
      <c r="Q122" s="3" t="str">
        <f>VLOOKUP(M122,TAF!$D$1:$H$462,5,0)</f>
        <v xml:space="preserve"> 9.763524090768222</v>
      </c>
      <c r="R122" s="3" t="s">
        <v>45</v>
      </c>
      <c r="S122" s="3" t="s">
        <v>39</v>
      </c>
      <c r="T122" s="3" t="s">
        <v>62</v>
      </c>
      <c r="U122" s="19"/>
      <c r="V122" s="19"/>
      <c r="W122" s="4"/>
      <c r="X122" s="3" t="s">
        <v>47</v>
      </c>
      <c r="Y122" s="3">
        <v>0</v>
      </c>
      <c r="Z122" s="3"/>
      <c r="AA122" s="3" t="str">
        <f t="shared" si="17"/>
        <v>,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</row>
    <row r="123" spans="1:50" ht="15.75" customHeight="1" x14ac:dyDescent="0.2">
      <c r="A123" t="str">
        <f t="shared" si="16"/>
        <v>PrimaireHommeCélibatairePLOMBIERDouala 5PK9CamerounaiseChretien (Catholique)OuiEligible</v>
      </c>
      <c r="B123" s="17">
        <v>43486</v>
      </c>
      <c r="C123" s="17">
        <v>30839</v>
      </c>
      <c r="D123" s="3" t="s">
        <v>92</v>
      </c>
      <c r="E123" s="21">
        <v>41</v>
      </c>
      <c r="F123" s="3" t="s">
        <v>40</v>
      </c>
      <c r="G123" s="4"/>
      <c r="H123" s="4"/>
      <c r="I123" s="3" t="s">
        <v>41</v>
      </c>
      <c r="J123" s="3" t="s">
        <v>238</v>
      </c>
      <c r="K123" s="3" t="s">
        <v>60</v>
      </c>
      <c r="L123" s="3" t="s">
        <v>135</v>
      </c>
      <c r="M123" s="3" t="s">
        <v>139</v>
      </c>
      <c r="N123" s="3" t="str">
        <f>VLOOKUP(M123,TAF!$D$1:$H$462,2,0)</f>
        <v>PK9</v>
      </c>
      <c r="O123" s="3" t="str">
        <f>VLOOKUP(M123,TAF!$D$1:$H$462,3,0)</f>
        <v>Douala 3</v>
      </c>
      <c r="P123" s="3" t="str">
        <f>VLOOKUP(M123,TAF!$D$1:$H$462,4,0)</f>
        <v>4.0460712080439</v>
      </c>
      <c r="Q123" s="3" t="str">
        <f>VLOOKUP(M123,TAF!$D$1:$H$462,5,0)</f>
        <v xml:space="preserve"> 9.763524090768222</v>
      </c>
      <c r="R123" s="3" t="s">
        <v>45</v>
      </c>
      <c r="S123" s="3" t="s">
        <v>58</v>
      </c>
      <c r="T123" s="3" t="s">
        <v>46</v>
      </c>
      <c r="U123" s="17">
        <v>39468</v>
      </c>
      <c r="V123" s="3" t="str">
        <f t="shared" ref="V123" si="30">IF((B123-U123&lt;=365)*(B123-U123&gt;0),INT(12*(B123-U123)/365) &amp; " Mois",(YEAR(B123)-YEAR(U123)) &amp; " an (s)")</f>
        <v>11 an (s)</v>
      </c>
      <c r="W123" s="4"/>
      <c r="X123" s="3" t="s">
        <v>47</v>
      </c>
      <c r="Y123" s="3">
        <v>0</v>
      </c>
      <c r="Z123" s="3"/>
      <c r="AA123" s="3" t="str">
        <f t="shared" si="17"/>
        <v>,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</row>
    <row r="124" spans="1:50" ht="15.75" customHeight="1" x14ac:dyDescent="0.2">
      <c r="A124" t="str">
        <f t="shared" si="16"/>
        <v>UniversitaireFemmeCélibataireEtudiant (e)Douala 4BonaberiCamerounaisePentecotisteNonEligible</v>
      </c>
      <c r="B124" s="17">
        <v>43486</v>
      </c>
      <c r="C124" s="17">
        <v>36305</v>
      </c>
      <c r="D124" s="3" t="s">
        <v>48</v>
      </c>
      <c r="E124" s="21">
        <v>26</v>
      </c>
      <c r="F124" s="3" t="s">
        <v>55</v>
      </c>
      <c r="G124" s="4"/>
      <c r="H124" s="4"/>
      <c r="I124" s="3" t="s">
        <v>41</v>
      </c>
      <c r="J124" s="3" t="s">
        <v>79</v>
      </c>
      <c r="K124" s="3" t="s">
        <v>157</v>
      </c>
      <c r="L124" s="3" t="s">
        <v>135</v>
      </c>
      <c r="M124" s="3" t="s">
        <v>169</v>
      </c>
      <c r="N124" s="3" t="str">
        <f>VLOOKUP(M124,TAF!$D$1:$H$462,2,0)</f>
        <v>Bonaberi</v>
      </c>
      <c r="O124" s="3" t="str">
        <f>VLOOKUP(M124,TAF!$D$1:$H$462,3,0)</f>
        <v>Douala 4</v>
      </c>
      <c r="P124" s="3" t="str">
        <f>VLOOKUP(M124,TAF!$D$1:$H$462,4,0)</f>
        <v>4.0900111661057075</v>
      </c>
      <c r="Q124" s="3" t="str">
        <f>VLOOKUP(M124,TAF!$D$1:$H$462,5,0)</f>
        <v xml:space="preserve"> 9.65793515778688</v>
      </c>
      <c r="R124" s="3" t="s">
        <v>45</v>
      </c>
      <c r="S124" s="3" t="s">
        <v>240</v>
      </c>
      <c r="T124" s="3" t="s">
        <v>62</v>
      </c>
      <c r="U124" s="19"/>
      <c r="V124" s="19"/>
      <c r="W124" s="4"/>
      <c r="X124" s="3" t="s">
        <v>47</v>
      </c>
      <c r="Y124" s="3">
        <v>0</v>
      </c>
      <c r="Z124" s="3"/>
      <c r="AA124" s="3" t="str">
        <f t="shared" si="17"/>
        <v>,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</row>
    <row r="125" spans="1:50" ht="15.75" customHeight="1" x14ac:dyDescent="0.2">
      <c r="A125" t="str">
        <f t="shared" si="16"/>
        <v>SecondaireHommeCélibataireOperateurDouala 3Pk9 CamerounaisePas PréciséOuiEligible</v>
      </c>
      <c r="B125" s="17">
        <v>43486</v>
      </c>
      <c r="C125" s="17">
        <v>32895</v>
      </c>
      <c r="D125" s="3" t="s">
        <v>54</v>
      </c>
      <c r="E125" s="21">
        <v>35</v>
      </c>
      <c r="F125" s="3" t="s">
        <v>40</v>
      </c>
      <c r="G125" s="4"/>
      <c r="H125" s="4"/>
      <c r="I125" s="3" t="s">
        <v>41</v>
      </c>
      <c r="J125" s="3" t="s">
        <v>241</v>
      </c>
      <c r="K125" s="3" t="s">
        <v>43</v>
      </c>
      <c r="L125" s="3" t="s">
        <v>135</v>
      </c>
      <c r="M125" s="3" t="s">
        <v>242</v>
      </c>
      <c r="N125" s="3" t="str">
        <f>VLOOKUP(M125,TAF!$D$1:$H$462,2,0)</f>
        <v>PK9</v>
      </c>
      <c r="O125" s="3" t="str">
        <f>VLOOKUP(M125,TAF!$D$1:$H$462,3,0)</f>
        <v>Douala 3</v>
      </c>
      <c r="P125" s="3" t="str">
        <f>VLOOKUP(M125,TAF!$D$1:$H$462,4,0)</f>
        <v>4.0460712080439</v>
      </c>
      <c r="Q125" s="3" t="str">
        <f>VLOOKUP(M125,TAF!$D$1:$H$462,5,0)</f>
        <v xml:space="preserve"> 9.763524090768222</v>
      </c>
      <c r="R125" s="3" t="s">
        <v>45</v>
      </c>
      <c r="S125" s="3" t="s">
        <v>39</v>
      </c>
      <c r="T125" s="3" t="s">
        <v>46</v>
      </c>
      <c r="U125" s="17">
        <v>42151</v>
      </c>
      <c r="V125" s="3" t="str">
        <f t="shared" ref="V125:V127" si="31">IF((B125-U125&lt;=365)*(B125-U125&gt;0),INT(12*(B125-U125)/365) &amp; " Mois",(YEAR(B125)-YEAR(U125)) &amp; " an (s)")</f>
        <v>4 an (s)</v>
      </c>
      <c r="W125" s="5" t="s">
        <v>5875</v>
      </c>
      <c r="X125" s="3" t="s">
        <v>47</v>
      </c>
      <c r="Y125" s="3">
        <v>0</v>
      </c>
      <c r="Z125" s="3"/>
      <c r="AA125" s="3" t="str">
        <f t="shared" si="17"/>
        <v>,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</row>
    <row r="126" spans="1:50" ht="15.75" customHeight="1" x14ac:dyDescent="0.2">
      <c r="A126" t="str">
        <f t="shared" si="16"/>
        <v>UniversitaireHommeMarié (e)CommercialDouala 3Log babaCamerounaiseChretien (Protestant )OuiEligible</v>
      </c>
      <c r="B126" s="17">
        <v>43486</v>
      </c>
      <c r="C126" s="17">
        <v>27111</v>
      </c>
      <c r="D126" s="3" t="s">
        <v>48</v>
      </c>
      <c r="E126" s="21">
        <v>51</v>
      </c>
      <c r="F126" s="3" t="s">
        <v>40</v>
      </c>
      <c r="G126" s="4"/>
      <c r="H126" s="4"/>
      <c r="I126" s="3" t="s">
        <v>49</v>
      </c>
      <c r="J126" s="3" t="s">
        <v>190</v>
      </c>
      <c r="K126" s="3" t="s">
        <v>43</v>
      </c>
      <c r="L126" s="3" t="s">
        <v>135</v>
      </c>
      <c r="M126" s="3" t="s">
        <v>243</v>
      </c>
      <c r="N126" s="3" t="str">
        <f>VLOOKUP(M126,TAF!$D$1:$H$462,2,0)</f>
        <v>Logbaba</v>
      </c>
      <c r="O126" s="3" t="str">
        <f>VLOOKUP(M126,TAF!$D$1:$H$462,3,0)</f>
        <v>Douala 3</v>
      </c>
      <c r="P126" s="3" t="str">
        <f>VLOOKUP(M126,TAF!$D$1:$H$462,4,0)</f>
        <v>4.043213985193655</v>
      </c>
      <c r="Q126" s="3" t="str">
        <f>VLOOKUP(M126,TAF!$D$1:$H$462,5,0)</f>
        <v xml:space="preserve"> 9.7617599423344</v>
      </c>
      <c r="R126" s="3" t="s">
        <v>45</v>
      </c>
      <c r="S126" s="3" t="s">
        <v>84</v>
      </c>
      <c r="T126" s="3" t="s">
        <v>46</v>
      </c>
      <c r="U126" s="17">
        <v>41716</v>
      </c>
      <c r="V126" s="3" t="str">
        <f t="shared" si="31"/>
        <v>5 an (s)</v>
      </c>
      <c r="W126" s="5" t="s">
        <v>5895</v>
      </c>
      <c r="X126" s="3" t="s">
        <v>47</v>
      </c>
      <c r="Y126" s="3">
        <v>0</v>
      </c>
      <c r="Z126" s="3"/>
      <c r="AA126" s="3" t="str">
        <f t="shared" si="17"/>
        <v>,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</row>
    <row r="127" spans="1:50" ht="15.75" customHeight="1" x14ac:dyDescent="0.2">
      <c r="A127" t="str">
        <f t="shared" si="16"/>
        <v>PrimaireHommeCélibatairePlombierDouala 3Pk9CamerounaiseChretien (Catholique)OuiEligible</v>
      </c>
      <c r="B127" s="17">
        <v>43486</v>
      </c>
      <c r="C127" s="17">
        <v>30839</v>
      </c>
      <c r="D127" s="3" t="s">
        <v>92</v>
      </c>
      <c r="E127" s="21">
        <v>41</v>
      </c>
      <c r="F127" s="3" t="s">
        <v>40</v>
      </c>
      <c r="G127" s="4"/>
      <c r="H127" s="4"/>
      <c r="I127" s="3" t="s">
        <v>41</v>
      </c>
      <c r="J127" s="3" t="s">
        <v>95</v>
      </c>
      <c r="K127" s="3" t="s">
        <v>43</v>
      </c>
      <c r="L127" s="3" t="s">
        <v>135</v>
      </c>
      <c r="M127" s="3" t="s">
        <v>244</v>
      </c>
      <c r="N127" s="3" t="str">
        <f>VLOOKUP(M127,TAF!$D$1:$H$462,2,0)</f>
        <v>PK9</v>
      </c>
      <c r="O127" s="3" t="str">
        <f>VLOOKUP(M127,TAF!$D$1:$H$462,3,0)</f>
        <v>Douala 3</v>
      </c>
      <c r="P127" s="3" t="str">
        <f>VLOOKUP(M127,TAF!$D$1:$H$462,4,0)</f>
        <v>4.0460712080439</v>
      </c>
      <c r="Q127" s="3" t="str">
        <f>VLOOKUP(M127,TAF!$D$1:$H$462,5,0)</f>
        <v xml:space="preserve"> 9.763524090768222</v>
      </c>
      <c r="R127" s="3" t="s">
        <v>45</v>
      </c>
      <c r="S127" s="3" t="s">
        <v>58</v>
      </c>
      <c r="T127" s="3" t="s">
        <v>46</v>
      </c>
      <c r="U127" s="17">
        <v>41716</v>
      </c>
      <c r="V127" s="3" t="str">
        <f t="shared" si="31"/>
        <v>5 an (s)</v>
      </c>
      <c r="W127" s="4"/>
      <c r="X127" s="3" t="s">
        <v>47</v>
      </c>
      <c r="Y127" s="3">
        <v>0</v>
      </c>
      <c r="Z127" s="3"/>
      <c r="AA127" s="3" t="str">
        <f t="shared" si="17"/>
        <v>,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</row>
    <row r="128" spans="1:50" ht="15.75" customHeight="1" x14ac:dyDescent="0.2">
      <c r="A128" t="str">
        <f t="shared" si="16"/>
        <v>PrimaireHommeCélibataireFootballeurDouala 3Pk9CamerounaisePas PréciséNonEligible</v>
      </c>
      <c r="B128" s="17">
        <v>43486</v>
      </c>
      <c r="C128" s="17">
        <v>32093</v>
      </c>
      <c r="D128" s="3" t="s">
        <v>92</v>
      </c>
      <c r="E128" s="21">
        <v>38</v>
      </c>
      <c r="F128" s="3" t="s">
        <v>40</v>
      </c>
      <c r="G128" s="4"/>
      <c r="H128" s="4"/>
      <c r="I128" s="3" t="s">
        <v>41</v>
      </c>
      <c r="J128" s="3" t="s">
        <v>192</v>
      </c>
      <c r="K128" s="3" t="s">
        <v>43</v>
      </c>
      <c r="L128" s="3" t="s">
        <v>135</v>
      </c>
      <c r="M128" s="3" t="s">
        <v>244</v>
      </c>
      <c r="N128" s="3" t="str">
        <f>VLOOKUP(M128,TAF!$D$1:$H$462,2,0)</f>
        <v>PK9</v>
      </c>
      <c r="O128" s="3" t="str">
        <f>VLOOKUP(M128,TAF!$D$1:$H$462,3,0)</f>
        <v>Douala 3</v>
      </c>
      <c r="P128" s="3" t="str">
        <f>VLOOKUP(M128,TAF!$D$1:$H$462,4,0)</f>
        <v>4.0460712080439</v>
      </c>
      <c r="Q128" s="3" t="str">
        <f>VLOOKUP(M128,TAF!$D$1:$H$462,5,0)</f>
        <v xml:space="preserve"> 9.763524090768222</v>
      </c>
      <c r="R128" s="3" t="s">
        <v>45</v>
      </c>
      <c r="S128" s="3" t="s">
        <v>39</v>
      </c>
      <c r="T128" s="3" t="s">
        <v>62</v>
      </c>
      <c r="U128" s="19"/>
      <c r="V128" s="19"/>
      <c r="W128" s="4"/>
      <c r="X128" s="3" t="s">
        <v>47</v>
      </c>
      <c r="Y128" s="3">
        <v>0</v>
      </c>
      <c r="Z128" s="3"/>
      <c r="AA128" s="3" t="str">
        <f t="shared" si="17"/>
        <v>,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</row>
    <row r="129" spans="1:50" ht="15.75" customHeight="1" x14ac:dyDescent="0.2">
      <c r="A129" t="str">
        <f t="shared" si="16"/>
        <v>UniversitaireFemmeCélibataireEtudiant (e)Douala 3BonamoussadiCamerounaiseChretien (Catholique)NonEligible</v>
      </c>
      <c r="B129" s="17">
        <v>43486</v>
      </c>
      <c r="C129" s="17">
        <v>34379</v>
      </c>
      <c r="D129" s="3" t="s">
        <v>48</v>
      </c>
      <c r="E129" s="21">
        <v>31</v>
      </c>
      <c r="F129" s="3" t="s">
        <v>55</v>
      </c>
      <c r="G129" s="4"/>
      <c r="H129" s="4"/>
      <c r="I129" s="3" t="s">
        <v>41</v>
      </c>
      <c r="J129" s="3" t="s">
        <v>79</v>
      </c>
      <c r="K129" s="3" t="s">
        <v>43</v>
      </c>
      <c r="L129" s="3" t="s">
        <v>135</v>
      </c>
      <c r="M129" s="3" t="s">
        <v>195</v>
      </c>
      <c r="N129" s="3" t="str">
        <f>VLOOKUP(M129,TAF!$D$1:$H$462,2,0)</f>
        <v>Bonamoussadi</v>
      </c>
      <c r="O129" s="3" t="str">
        <f>VLOOKUP(M129,TAF!$D$1:$H$462,3,0)</f>
        <v>Douala 5</v>
      </c>
      <c r="P129" s="3" t="str">
        <f>VLOOKUP(M129,TAF!$D$1:$H$462,4,0)</f>
        <v>4.0932016164020935</v>
      </c>
      <c r="Q129" s="3" t="str">
        <f>VLOOKUP(M129,TAF!$D$1:$H$462,5,0)</f>
        <v xml:space="preserve"> 9.7422761594139</v>
      </c>
      <c r="R129" s="3" t="s">
        <v>45</v>
      </c>
      <c r="S129" s="3" t="s">
        <v>58</v>
      </c>
      <c r="T129" s="3" t="s">
        <v>62</v>
      </c>
      <c r="U129" s="19"/>
      <c r="V129" s="19"/>
      <c r="W129" s="4"/>
      <c r="X129" s="3" t="s">
        <v>47</v>
      </c>
      <c r="Y129" s="3">
        <v>0</v>
      </c>
      <c r="Z129" s="3"/>
      <c r="AA129" s="3" t="str">
        <f t="shared" si="17"/>
        <v>,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</row>
    <row r="130" spans="1:50" ht="15.75" customHeight="1" x14ac:dyDescent="0.2">
      <c r="A130" t="str">
        <f t="shared" si="16"/>
        <v>Pas PréciséFemmeCélibatairePLEGDouala 3NdogbongCamerounaiseChretien (Catholique)NonEligible</v>
      </c>
      <c r="B130" s="17">
        <v>43486</v>
      </c>
      <c r="C130" s="17">
        <v>34059</v>
      </c>
      <c r="D130" s="3" t="s">
        <v>39</v>
      </c>
      <c r="E130" s="21">
        <v>32</v>
      </c>
      <c r="F130" s="3" t="s">
        <v>55</v>
      </c>
      <c r="G130" s="4"/>
      <c r="H130" s="4"/>
      <c r="I130" s="3" t="s">
        <v>41</v>
      </c>
      <c r="J130" s="3" t="s">
        <v>245</v>
      </c>
      <c r="K130" s="3" t="s">
        <v>43</v>
      </c>
      <c r="L130" s="3" t="s">
        <v>135</v>
      </c>
      <c r="M130" s="3" t="s">
        <v>246</v>
      </c>
      <c r="N130" s="3" t="str">
        <f>VLOOKUP(M130,TAF!$D$1:$H$462,2,0)</f>
        <v>Ndogbong</v>
      </c>
      <c r="O130" s="3" t="str">
        <f>VLOOKUP(M130,TAF!$D$1:$H$462,3,0)</f>
        <v>Douala 5</v>
      </c>
      <c r="P130" s="3" t="str">
        <f>VLOOKUP(M130,TAF!$D$1:$H$462,4,0)</f>
        <v>3.9714269509304545</v>
      </c>
      <c r="Q130" s="3" t="str">
        <f>VLOOKUP(M130,TAF!$D$1:$H$462,5,0)</f>
        <v xml:space="preserve"> 9.792836336257968</v>
      </c>
      <c r="R130" s="3" t="s">
        <v>45</v>
      </c>
      <c r="S130" s="3" t="s">
        <v>58</v>
      </c>
      <c r="T130" s="3" t="s">
        <v>62</v>
      </c>
      <c r="U130" s="19"/>
      <c r="V130" s="19"/>
      <c r="W130" s="4"/>
      <c r="X130" s="3" t="s">
        <v>47</v>
      </c>
      <c r="Y130" s="3">
        <v>0</v>
      </c>
      <c r="Z130" s="3"/>
      <c r="AA130" s="3" t="str">
        <f t="shared" si="17"/>
        <v>,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</row>
    <row r="131" spans="1:50" ht="15.75" customHeight="1" x14ac:dyDescent="0.2">
      <c r="A131" t="str">
        <f t="shared" ref="A131:A194" si="32">D131&amp;F131&amp;I131&amp;J131&amp;K131&amp;M131&amp;R131&amp;S131&amp;T131&amp;X131</f>
        <v>UniversitaireHommeCélibataireEtudiant (e)Douala 3NdogbonCamerounaiseChretien (Catholique)NonEligible</v>
      </c>
      <c r="B131" s="17">
        <v>43486</v>
      </c>
      <c r="C131" s="17">
        <v>33682</v>
      </c>
      <c r="D131" s="3" t="s">
        <v>48</v>
      </c>
      <c r="E131" s="21">
        <v>33</v>
      </c>
      <c r="F131" s="3" t="s">
        <v>40</v>
      </c>
      <c r="G131" s="4"/>
      <c r="H131" s="4"/>
      <c r="I131" s="3" t="s">
        <v>41</v>
      </c>
      <c r="J131" s="3" t="s">
        <v>79</v>
      </c>
      <c r="K131" s="3" t="s">
        <v>43</v>
      </c>
      <c r="L131" s="3" t="s">
        <v>135</v>
      </c>
      <c r="M131" s="3" t="s">
        <v>885</v>
      </c>
      <c r="N131" s="3" t="str">
        <f>VLOOKUP(M131,TAF!$D$1:$H$462,2,0)</f>
        <v>Ndogbong</v>
      </c>
      <c r="O131" s="3" t="str">
        <f>VLOOKUP(M131,TAF!$D$1:$H$462,3,0)</f>
        <v>Douala 3</v>
      </c>
      <c r="P131" s="3" t="str">
        <f>VLOOKUP(M131,TAF!$D$1:$H$462,4,0)</f>
        <v>4.0602876241523225</v>
      </c>
      <c r="Q131" s="3" t="str">
        <f>VLOOKUP(M131,TAF!$D$1:$H$462,5,0)</f>
        <v xml:space="preserve"> 9.747841397163942</v>
      </c>
      <c r="R131" s="3" t="s">
        <v>45</v>
      </c>
      <c r="S131" s="3" t="s">
        <v>58</v>
      </c>
      <c r="T131" s="3" t="s">
        <v>62</v>
      </c>
      <c r="U131" s="19"/>
      <c r="V131" s="19"/>
      <c r="W131" s="4"/>
      <c r="X131" s="3" t="s">
        <v>47</v>
      </c>
      <c r="Y131" s="3">
        <v>0</v>
      </c>
      <c r="Z131" s="3"/>
      <c r="AA131" s="3" t="str">
        <f t="shared" ref="AA131:AA194" si="33">AL131&amp;","&amp;AX131</f>
        <v>,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</row>
    <row r="132" spans="1:50" ht="15.75" customHeight="1" x14ac:dyDescent="0.2">
      <c r="A132" t="str">
        <f t="shared" si="32"/>
        <v>UniversitaireFemmeCélibataireSans EmploisDouala 3BependaCamerounaiseChretien (Catholique)NonEligible</v>
      </c>
      <c r="B132" s="17">
        <v>43486</v>
      </c>
      <c r="C132" s="17">
        <v>34718</v>
      </c>
      <c r="D132" s="3" t="s">
        <v>48</v>
      </c>
      <c r="E132" s="21">
        <v>30</v>
      </c>
      <c r="F132" s="3" t="s">
        <v>55</v>
      </c>
      <c r="G132" s="4"/>
      <c r="H132" s="4"/>
      <c r="I132" s="3" t="s">
        <v>41</v>
      </c>
      <c r="J132" s="3" t="s">
        <v>134</v>
      </c>
      <c r="K132" s="3" t="s">
        <v>43</v>
      </c>
      <c r="L132" s="3" t="s">
        <v>135</v>
      </c>
      <c r="M132" s="3" t="s">
        <v>81</v>
      </c>
      <c r="N132" s="3" t="str">
        <f>VLOOKUP(M132,TAF!$D$1:$H$462,2,0)</f>
        <v>Bépenda</v>
      </c>
      <c r="O132" s="3" t="str">
        <f>VLOOKUP(M132,TAF!$D$1:$H$462,3,0)</f>
        <v>Douala 5</v>
      </c>
      <c r="P132" s="3" t="str">
        <f>VLOOKUP(M132,TAF!$D$1:$H$462,4,0)</f>
        <v>4.053016002017063</v>
      </c>
      <c r="Q132" s="3" t="str">
        <f>VLOOKUP(M132,TAF!$D$1:$H$462,5,0)</f>
        <v xml:space="preserve"> 9.726235068217077</v>
      </c>
      <c r="R132" s="3" t="s">
        <v>45</v>
      </c>
      <c r="S132" s="3" t="s">
        <v>58</v>
      </c>
      <c r="T132" s="3" t="s">
        <v>62</v>
      </c>
      <c r="U132" s="19"/>
      <c r="V132" s="19"/>
      <c r="W132" s="4"/>
      <c r="X132" s="3" t="s">
        <v>47</v>
      </c>
      <c r="Y132" s="3">
        <v>0</v>
      </c>
      <c r="Z132" s="3"/>
      <c r="AA132" s="3" t="str">
        <f t="shared" si="33"/>
        <v>,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</row>
    <row r="133" spans="1:50" ht="15.75" customHeight="1" x14ac:dyDescent="0.2">
      <c r="A133" t="str">
        <f t="shared" si="32"/>
        <v>UniversitaireHommeCélibataireEtudiant (e)Douala 5MakepeCamerounaiseChretien (Catholique)NonEligible</v>
      </c>
      <c r="B133" s="17">
        <v>43486</v>
      </c>
      <c r="C133" s="17">
        <v>33020</v>
      </c>
      <c r="D133" s="3" t="s">
        <v>48</v>
      </c>
      <c r="E133" s="21">
        <v>35</v>
      </c>
      <c r="F133" s="3" t="s">
        <v>40</v>
      </c>
      <c r="G133" s="4"/>
      <c r="H133" s="4"/>
      <c r="I133" s="3" t="s">
        <v>41</v>
      </c>
      <c r="J133" s="3" t="s">
        <v>79</v>
      </c>
      <c r="K133" s="3" t="s">
        <v>60</v>
      </c>
      <c r="L133" s="3" t="s">
        <v>135</v>
      </c>
      <c r="M133" s="3" t="s">
        <v>83</v>
      </c>
      <c r="N133" s="3" t="str">
        <f>VLOOKUP(M133,TAF!$D$1:$H$462,2,0)</f>
        <v>Makepe</v>
      </c>
      <c r="O133" s="3" t="str">
        <f>VLOOKUP(M133,TAF!$D$1:$H$462,3,0)</f>
        <v>Douala 5</v>
      </c>
      <c r="P133" s="3" t="str">
        <f>VLOOKUP(M133,TAF!$D$1:$H$462,4,0)</f>
        <v>4.060554946438602</v>
      </c>
      <c r="Q133" s="3" t="str">
        <f>VLOOKUP(M133,TAF!$D$1:$H$462,5,0)</f>
        <v xml:space="preserve"> 9.73798775171866</v>
      </c>
      <c r="R133" s="3" t="s">
        <v>45</v>
      </c>
      <c r="S133" s="3" t="s">
        <v>58</v>
      </c>
      <c r="T133" s="3" t="s">
        <v>62</v>
      </c>
      <c r="U133" s="19"/>
      <c r="V133" s="19"/>
      <c r="W133" s="4"/>
      <c r="X133" s="3" t="s">
        <v>47</v>
      </c>
      <c r="Y133" s="3">
        <v>0</v>
      </c>
      <c r="Z133" s="3"/>
      <c r="AA133" s="3" t="str">
        <f t="shared" si="33"/>
        <v>,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</row>
    <row r="134" spans="1:50" ht="15.75" customHeight="1" x14ac:dyDescent="0.2">
      <c r="A134" t="str">
        <f t="shared" si="32"/>
        <v>PrimaireHommeCélibataireEleveDouala 3BependaCamerounaiseChretien (Catholique)NonEligible</v>
      </c>
      <c r="B134" s="17">
        <v>43486</v>
      </c>
      <c r="C134" s="17">
        <v>43955</v>
      </c>
      <c r="D134" s="3" t="s">
        <v>92</v>
      </c>
      <c r="E134" s="21">
        <v>5</v>
      </c>
      <c r="F134" s="3" t="s">
        <v>40</v>
      </c>
      <c r="G134" s="4"/>
      <c r="H134" s="4"/>
      <c r="I134" s="3" t="s">
        <v>41</v>
      </c>
      <c r="J134" s="3" t="s">
        <v>101</v>
      </c>
      <c r="K134" s="3" t="s">
        <v>43</v>
      </c>
      <c r="L134" s="3" t="s">
        <v>135</v>
      </c>
      <c r="M134" s="3" t="s">
        <v>81</v>
      </c>
      <c r="N134" s="3" t="str">
        <f>VLOOKUP(M134,TAF!$D$1:$H$462,2,0)</f>
        <v>Bépenda</v>
      </c>
      <c r="O134" s="3" t="str">
        <f>VLOOKUP(M134,TAF!$D$1:$H$462,3,0)</f>
        <v>Douala 5</v>
      </c>
      <c r="P134" s="3" t="str">
        <f>VLOOKUP(M134,TAF!$D$1:$H$462,4,0)</f>
        <v>4.053016002017063</v>
      </c>
      <c r="Q134" s="3" t="str">
        <f>VLOOKUP(M134,TAF!$D$1:$H$462,5,0)</f>
        <v xml:space="preserve"> 9.726235068217077</v>
      </c>
      <c r="R134" s="3" t="s">
        <v>45</v>
      </c>
      <c r="S134" s="3" t="s">
        <v>58</v>
      </c>
      <c r="T134" s="3" t="s">
        <v>62</v>
      </c>
      <c r="U134" s="19"/>
      <c r="V134" s="19"/>
      <c r="W134" s="4"/>
      <c r="X134" s="3" t="s">
        <v>47</v>
      </c>
      <c r="Y134" s="3">
        <v>0</v>
      </c>
      <c r="Z134" s="3"/>
      <c r="AA134" s="3" t="str">
        <f t="shared" si="33"/>
        <v>,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</row>
    <row r="135" spans="1:50" ht="15.75" customHeight="1" x14ac:dyDescent="0.2">
      <c r="A135" t="str">
        <f t="shared" si="32"/>
        <v>UniversitaireHommeMarié (e)INFORMATICIEN DE RESEAUDouala (Non précisé )YASSACamerounaisePas PréciséOuiEligible</v>
      </c>
      <c r="B135" s="17">
        <v>43487</v>
      </c>
      <c r="C135" s="17">
        <v>26675</v>
      </c>
      <c r="D135" s="3" t="s">
        <v>48</v>
      </c>
      <c r="E135" s="21">
        <v>52</v>
      </c>
      <c r="F135" s="3" t="s">
        <v>40</v>
      </c>
      <c r="G135" s="4"/>
      <c r="H135" s="4"/>
      <c r="I135" s="3" t="s">
        <v>49</v>
      </c>
      <c r="J135" s="3" t="s">
        <v>249</v>
      </c>
      <c r="K135" s="3" t="s">
        <v>51</v>
      </c>
      <c r="L135" s="3" t="s">
        <v>135</v>
      </c>
      <c r="M135" s="3" t="s">
        <v>227</v>
      </c>
      <c r="N135" s="3" t="str">
        <f>VLOOKUP(M135,TAF!$D$1:$H$462,2,0)</f>
        <v>Yassa</v>
      </c>
      <c r="O135" s="3" t="str">
        <f>VLOOKUP(M135,TAF!$D$1:$H$462,3,0)</f>
        <v>Douala 3</v>
      </c>
      <c r="P135" s="3" t="str">
        <f>VLOOKUP(M135,TAF!$D$1:$H$462,4,0)</f>
        <v>4.062148022373278</v>
      </c>
      <c r="Q135" s="3" t="str">
        <f>VLOOKUP(M135,TAF!$D$1:$H$462,5,0)</f>
        <v xml:space="preserve"> 9.736269907202303</v>
      </c>
      <c r="R135" s="3" t="s">
        <v>45</v>
      </c>
      <c r="S135" s="3" t="s">
        <v>39</v>
      </c>
      <c r="T135" s="3" t="s">
        <v>46</v>
      </c>
      <c r="U135" s="17">
        <v>43060</v>
      </c>
      <c r="V135" s="3" t="str">
        <f t="shared" ref="V135" si="34">IF((B135-U135&lt;=365)*(B135-U135&gt;0),INT(12*(B135-U135)/365) &amp; " Mois",(YEAR(B135)-YEAR(U135)) &amp; " an (s)")</f>
        <v>2 an (s)</v>
      </c>
      <c r="W135" s="4"/>
      <c r="X135" s="3" t="s">
        <v>47</v>
      </c>
      <c r="Y135" s="3">
        <v>0</v>
      </c>
      <c r="Z135" s="3"/>
      <c r="AA135" s="3" t="str">
        <f t="shared" si="33"/>
        <v>,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</row>
    <row r="136" spans="1:50" ht="15.75" customHeight="1" x14ac:dyDescent="0.2">
      <c r="A136" t="str">
        <f t="shared" si="32"/>
        <v>UniversitaireHommeMarié (e)Personnel de santeDouala 3YASSACamerounaisePas PréciséNonEligible</v>
      </c>
      <c r="B136" s="17">
        <v>43487</v>
      </c>
      <c r="C136" s="17">
        <v>27216</v>
      </c>
      <c r="D136" s="3" t="s">
        <v>48</v>
      </c>
      <c r="E136" s="21">
        <v>51</v>
      </c>
      <c r="F136" s="3" t="s">
        <v>40</v>
      </c>
      <c r="G136" s="4"/>
      <c r="H136" s="4"/>
      <c r="I136" s="3" t="s">
        <v>49</v>
      </c>
      <c r="J136" s="3" t="s">
        <v>250</v>
      </c>
      <c r="K136" s="3" t="s">
        <v>43</v>
      </c>
      <c r="L136" s="3" t="s">
        <v>135</v>
      </c>
      <c r="M136" s="3" t="s">
        <v>227</v>
      </c>
      <c r="N136" s="3" t="str">
        <f>VLOOKUP(M136,TAF!$D$1:$H$462,2,0)</f>
        <v>Yassa</v>
      </c>
      <c r="O136" s="3" t="str">
        <f>VLOOKUP(M136,TAF!$D$1:$H$462,3,0)</f>
        <v>Douala 3</v>
      </c>
      <c r="P136" s="3" t="str">
        <f>VLOOKUP(M136,TAF!$D$1:$H$462,4,0)</f>
        <v>4.062148022373278</v>
      </c>
      <c r="Q136" s="3" t="str">
        <f>VLOOKUP(M136,TAF!$D$1:$H$462,5,0)</f>
        <v xml:space="preserve"> 9.736269907202303</v>
      </c>
      <c r="R136" s="3" t="s">
        <v>45</v>
      </c>
      <c r="S136" s="3" t="s">
        <v>39</v>
      </c>
      <c r="T136" s="3" t="s">
        <v>62</v>
      </c>
      <c r="U136" s="19"/>
      <c r="V136" s="19"/>
      <c r="W136" s="4"/>
      <c r="X136" s="3" t="s">
        <v>47</v>
      </c>
      <c r="Y136" s="3">
        <v>0</v>
      </c>
      <c r="Z136" s="3"/>
      <c r="AA136" s="3" t="str">
        <f t="shared" si="33"/>
        <v>,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</row>
    <row r="137" spans="1:50" ht="15.75" customHeight="1" x14ac:dyDescent="0.2">
      <c r="A137" t="str">
        <f t="shared" si="32"/>
        <v>Pas PréciséHommeCélibataireChargé de clientèleDouala 1DeidoCamerounaiseChretien (Catholique)OuiEligible</v>
      </c>
      <c r="B137" s="17">
        <v>43487</v>
      </c>
      <c r="C137" s="17">
        <v>31668</v>
      </c>
      <c r="D137" s="3" t="s">
        <v>39</v>
      </c>
      <c r="E137" s="21">
        <v>39</v>
      </c>
      <c r="F137" s="3" t="s">
        <v>40</v>
      </c>
      <c r="G137" s="4"/>
      <c r="H137" s="4"/>
      <c r="I137" s="3" t="s">
        <v>41</v>
      </c>
      <c r="J137" s="3" t="s">
        <v>251</v>
      </c>
      <c r="K137" s="3" t="s">
        <v>114</v>
      </c>
      <c r="L137" s="3" t="s">
        <v>135</v>
      </c>
      <c r="M137" s="3" t="s">
        <v>115</v>
      </c>
      <c r="N137" s="3" t="str">
        <f>VLOOKUP(M137,TAF!$D$1:$H$462,2,0)</f>
        <v>Deido</v>
      </c>
      <c r="O137" s="3" t="str">
        <f>VLOOKUP(M137,TAF!$D$1:$H$462,3,0)</f>
        <v>Douala 1</v>
      </c>
      <c r="P137" s="3" t="str">
        <f>VLOOKUP(M137,TAF!$D$1:$H$462,4,0)</f>
        <v>4.068225879309168</v>
      </c>
      <c r="Q137" s="3" t="str">
        <f>VLOOKUP(M137,TAF!$D$1:$H$462,5,0)</f>
        <v xml:space="preserve"> 9.712282866294439</v>
      </c>
      <c r="R137" s="3" t="s">
        <v>45</v>
      </c>
      <c r="S137" s="3" t="s">
        <v>58</v>
      </c>
      <c r="T137" s="3" t="s">
        <v>46</v>
      </c>
      <c r="U137" s="17">
        <v>43212</v>
      </c>
      <c r="V137" s="3" t="str">
        <f t="shared" ref="V137:V140" si="35">IF((B137-U137&lt;=365)*(B137-U137&gt;0),INT(12*(B137-U137)/365) &amp; " Mois",(YEAR(B137)-YEAR(U137)) &amp; " an (s)")</f>
        <v>9 Mois</v>
      </c>
      <c r="W137" s="4"/>
      <c r="X137" s="3" t="s">
        <v>47</v>
      </c>
      <c r="Y137" s="3">
        <v>0</v>
      </c>
      <c r="Z137" s="3"/>
      <c r="AA137" s="3" t="str">
        <f t="shared" si="33"/>
        <v>,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</row>
    <row r="138" spans="1:50" ht="15.75" customHeight="1" x14ac:dyDescent="0.2">
      <c r="A138" t="str">
        <f t="shared" si="32"/>
        <v>UniversitaireHommeCélibataireChargé de clientèle Douala 3NdogbongCamerounaiseChretien (Catholique)OuiEligible</v>
      </c>
      <c r="B138" s="17">
        <v>43487</v>
      </c>
      <c r="C138" s="17">
        <v>31474</v>
      </c>
      <c r="D138" s="3" t="s">
        <v>48</v>
      </c>
      <c r="E138" s="21">
        <v>39</v>
      </c>
      <c r="F138" s="3" t="s">
        <v>40</v>
      </c>
      <c r="G138" s="4"/>
      <c r="H138" s="4"/>
      <c r="I138" s="3" t="s">
        <v>41</v>
      </c>
      <c r="J138" s="3" t="s">
        <v>253</v>
      </c>
      <c r="K138" s="3" t="s">
        <v>43</v>
      </c>
      <c r="L138" s="3" t="s">
        <v>135</v>
      </c>
      <c r="M138" s="3" t="s">
        <v>246</v>
      </c>
      <c r="N138" s="3" t="str">
        <f>VLOOKUP(M138,TAF!$D$1:$H$462,2,0)</f>
        <v>Ndogbong</v>
      </c>
      <c r="O138" s="3" t="str">
        <f>VLOOKUP(M138,TAF!$D$1:$H$462,3,0)</f>
        <v>Douala 5</v>
      </c>
      <c r="P138" s="3" t="str">
        <f>VLOOKUP(M138,TAF!$D$1:$H$462,4,0)</f>
        <v>3.9714269509304545</v>
      </c>
      <c r="Q138" s="3" t="str">
        <f>VLOOKUP(M138,TAF!$D$1:$H$462,5,0)</f>
        <v xml:space="preserve"> 9.792836336257968</v>
      </c>
      <c r="R138" s="3" t="s">
        <v>45</v>
      </c>
      <c r="S138" s="3" t="s">
        <v>58</v>
      </c>
      <c r="T138" s="3" t="s">
        <v>46</v>
      </c>
      <c r="U138" s="17">
        <v>43122</v>
      </c>
      <c r="V138" s="3" t="str">
        <f t="shared" si="35"/>
        <v>12 Mois</v>
      </c>
      <c r="W138" s="4"/>
      <c r="X138" s="3" t="s">
        <v>47</v>
      </c>
      <c r="Y138" s="3">
        <v>0</v>
      </c>
      <c r="Z138" s="3"/>
      <c r="AA138" s="3" t="str">
        <f t="shared" si="33"/>
        <v>,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</row>
    <row r="139" spans="1:50" ht="15.75" customHeight="1" x14ac:dyDescent="0.2">
      <c r="A139" t="str">
        <f t="shared" si="32"/>
        <v>SecondaireHommeCélibataireAgent d'entretienDouala (Non précisé )VillageCamerounaiseChretien (Catholique)OuiEligible</v>
      </c>
      <c r="B139" s="17">
        <v>43487</v>
      </c>
      <c r="C139" s="17">
        <v>35097</v>
      </c>
      <c r="D139" s="3" t="s">
        <v>54</v>
      </c>
      <c r="E139" s="21">
        <v>29</v>
      </c>
      <c r="F139" s="3" t="s">
        <v>40</v>
      </c>
      <c r="G139" s="4"/>
      <c r="H139" s="4"/>
      <c r="I139" s="3" t="s">
        <v>41</v>
      </c>
      <c r="J139" s="3" t="s">
        <v>254</v>
      </c>
      <c r="K139" s="3" t="s">
        <v>51</v>
      </c>
      <c r="L139" s="3" t="s">
        <v>135</v>
      </c>
      <c r="M139" s="3" t="s">
        <v>164</v>
      </c>
      <c r="N139" s="3" t="str">
        <f>VLOOKUP(M139,TAF!$D$1:$H$462,2,0)</f>
        <v>Village</v>
      </c>
      <c r="O139" s="3" t="str">
        <f>VLOOKUP(M139,TAF!$D$1:$H$462,3,0)</f>
        <v>Douala 3</v>
      </c>
      <c r="P139" s="3" t="str">
        <f>VLOOKUP(M139,TAF!$D$1:$H$462,4,0)</f>
        <v>4.006924307709141</v>
      </c>
      <c r="Q139" s="3" t="str">
        <f>VLOOKUP(M139,TAF!$D$1:$H$462,5,0)</f>
        <v xml:space="preserve"> 9.749426770823975</v>
      </c>
      <c r="R139" s="3" t="s">
        <v>45</v>
      </c>
      <c r="S139" s="3" t="s">
        <v>58</v>
      </c>
      <c r="T139" s="3" t="s">
        <v>46</v>
      </c>
      <c r="U139" s="17">
        <v>43242</v>
      </c>
      <c r="V139" s="3" t="str">
        <f t="shared" si="35"/>
        <v>8 Mois</v>
      </c>
      <c r="W139" s="4"/>
      <c r="X139" s="3" t="s">
        <v>47</v>
      </c>
      <c r="Y139" s="3">
        <v>0</v>
      </c>
      <c r="Z139" s="3"/>
      <c r="AA139" s="3" t="str">
        <f t="shared" si="33"/>
        <v>,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</row>
    <row r="140" spans="1:50" ht="15.75" customHeight="1" x14ac:dyDescent="0.2">
      <c r="A140" t="str">
        <f t="shared" si="32"/>
        <v>SecondaireHommeCélibataireChef de sécuritéDouala 3NdokottiCamerounaiseChretien (Catholique)OuiEligible</v>
      </c>
      <c r="B140" s="17">
        <v>43487</v>
      </c>
      <c r="C140" s="17">
        <v>30747</v>
      </c>
      <c r="D140" s="3" t="s">
        <v>54</v>
      </c>
      <c r="E140" s="21">
        <v>41</v>
      </c>
      <c r="F140" s="3" t="s">
        <v>40</v>
      </c>
      <c r="G140" s="4"/>
      <c r="H140" s="4"/>
      <c r="I140" s="3" t="s">
        <v>41</v>
      </c>
      <c r="J140" s="3" t="s">
        <v>255</v>
      </c>
      <c r="K140" s="3" t="s">
        <v>43</v>
      </c>
      <c r="L140" s="3" t="s">
        <v>135</v>
      </c>
      <c r="M140" s="3" t="s">
        <v>256</v>
      </c>
      <c r="N140" s="3" t="str">
        <f>VLOOKUP(M140,TAF!$D$1:$H$462,2,0)</f>
        <v>Ndokoti</v>
      </c>
      <c r="O140" s="3" t="str">
        <f>VLOOKUP(M140,TAF!$D$1:$H$462,3,0)</f>
        <v>Douala 3</v>
      </c>
      <c r="P140" s="3" t="str">
        <f>VLOOKUP(M140,TAF!$D$1:$H$462,4,0)</f>
        <v>4.043400976318547</v>
      </c>
      <c r="Q140" s="3" t="str">
        <f>VLOOKUP(M140,TAF!$D$1:$H$462,5,0)</f>
        <v xml:space="preserve"> 9.74237855938885</v>
      </c>
      <c r="R140" s="3" t="s">
        <v>45</v>
      </c>
      <c r="S140" s="3" t="s">
        <v>58</v>
      </c>
      <c r="T140" s="3" t="s">
        <v>46</v>
      </c>
      <c r="U140" s="17">
        <v>43452</v>
      </c>
      <c r="V140" s="3" t="str">
        <f t="shared" si="35"/>
        <v>1 Mois</v>
      </c>
      <c r="W140" s="4"/>
      <c r="X140" s="3" t="s">
        <v>47</v>
      </c>
      <c r="Y140" s="3">
        <v>0</v>
      </c>
      <c r="Z140" s="3"/>
      <c r="AA140" s="3" t="str">
        <f t="shared" si="33"/>
        <v>,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</row>
    <row r="141" spans="1:50" ht="15.75" customHeight="1" x14ac:dyDescent="0.2">
      <c r="A141" t="str">
        <f t="shared" si="32"/>
        <v>UniversitaireFemmeCélibataireMarqueur des produits pétroliersYaoundeYaoundéCamerounaiseChretien (Catholique)NonEligible</v>
      </c>
      <c r="B141" s="17">
        <v>43487</v>
      </c>
      <c r="C141" s="17">
        <v>29940</v>
      </c>
      <c r="D141" s="3" t="s">
        <v>48</v>
      </c>
      <c r="E141" s="21">
        <v>44</v>
      </c>
      <c r="F141" s="3" t="s">
        <v>55</v>
      </c>
      <c r="G141" s="4"/>
      <c r="H141" s="4"/>
      <c r="I141" s="3" t="s">
        <v>41</v>
      </c>
      <c r="J141" s="3" t="s">
        <v>257</v>
      </c>
      <c r="K141" s="3" t="s">
        <v>118</v>
      </c>
      <c r="L141" s="3" t="s">
        <v>5509</v>
      </c>
      <c r="M141" s="3" t="s">
        <v>258</v>
      </c>
      <c r="N141" s="3">
        <f>VLOOKUP(M141,TAF!$D$1:$H$462,2,0)</f>
        <v>0</v>
      </c>
      <c r="O141" s="3" t="s">
        <v>5731</v>
      </c>
      <c r="P141" s="3">
        <f>VLOOKUP(M141,TAF!$D$1:$H$462,4,0)</f>
        <v>0</v>
      </c>
      <c r="Q141" s="3">
        <f>VLOOKUP(M141,TAF!$D$1:$H$462,5,0)</f>
        <v>0</v>
      </c>
      <c r="R141" s="3" t="s">
        <v>45</v>
      </c>
      <c r="S141" s="3" t="s">
        <v>58</v>
      </c>
      <c r="T141" s="3" t="s">
        <v>62</v>
      </c>
      <c r="U141" s="19"/>
      <c r="V141" s="19"/>
      <c r="W141" s="4"/>
      <c r="X141" s="3" t="s">
        <v>47</v>
      </c>
      <c r="Y141" s="3">
        <v>0</v>
      </c>
      <c r="Z141" s="3"/>
      <c r="AA141" s="3" t="str">
        <f t="shared" si="33"/>
        <v>,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</row>
    <row r="142" spans="1:50" ht="15.75" customHeight="1" x14ac:dyDescent="0.2">
      <c r="A142" t="str">
        <f t="shared" si="32"/>
        <v>Pas PréciséHommeCélibataireSans EmploisDouala 3Cité-sicCamerounaiseChretien (Protestant )OuiEligible</v>
      </c>
      <c r="B142" s="17">
        <v>43487</v>
      </c>
      <c r="C142" s="17">
        <v>31227</v>
      </c>
      <c r="D142" s="3" t="s">
        <v>39</v>
      </c>
      <c r="E142" s="21">
        <v>40</v>
      </c>
      <c r="F142" s="3" t="s">
        <v>40</v>
      </c>
      <c r="G142" s="4"/>
      <c r="H142" s="4"/>
      <c r="I142" s="3" t="s">
        <v>41</v>
      </c>
      <c r="J142" s="3" t="s">
        <v>134</v>
      </c>
      <c r="K142" s="3" t="s">
        <v>43</v>
      </c>
      <c r="L142" s="3" t="s">
        <v>135</v>
      </c>
      <c r="M142" s="3" t="s">
        <v>259</v>
      </c>
      <c r="N142" s="3" t="str">
        <f>VLOOKUP(M142,TAF!$D$1:$H$462,2,0)</f>
        <v>Cité Sic</v>
      </c>
      <c r="O142" s="3" t="str">
        <f>VLOOKUP(M142,TAF!$D$1:$H$462,3,0)</f>
        <v>Douala 5</v>
      </c>
      <c r="P142" s="3" t="str">
        <f>VLOOKUP(M142,TAF!$D$1:$H$462,4,0)</f>
        <v>4.052668333107804</v>
      </c>
      <c r="Q142" s="3" t="str">
        <f>VLOOKUP(M142,TAF!$D$1:$H$462,5,0)</f>
        <v xml:space="preserve"> 9.73212899675234</v>
      </c>
      <c r="R142" s="3" t="s">
        <v>45</v>
      </c>
      <c r="S142" s="3" t="s">
        <v>84</v>
      </c>
      <c r="T142" s="3" t="s">
        <v>46</v>
      </c>
      <c r="U142" s="17">
        <v>42446</v>
      </c>
      <c r="V142" s="3" t="str">
        <f t="shared" ref="V142" si="36">IF((B142-U142&lt;=365)*(B142-U142&gt;0),INT(12*(B142-U142)/365) &amp; " Mois",(YEAR(B142)-YEAR(U142)) &amp; " an (s)")</f>
        <v>3 an (s)</v>
      </c>
      <c r="W142" s="4"/>
      <c r="X142" s="3" t="s">
        <v>47</v>
      </c>
      <c r="Y142" s="3">
        <v>0</v>
      </c>
      <c r="Z142" s="3"/>
      <c r="AA142" s="3" t="str">
        <f t="shared" si="33"/>
        <v>,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</row>
    <row r="143" spans="1:50" ht="15.75" customHeight="1" x14ac:dyDescent="0.2">
      <c r="A143" t="str">
        <f t="shared" si="32"/>
        <v>Pas PréciséHommeMarié (e)Technicien de laboratoireDouala 3YassaCamerounaisePas PréciséNonEligible</v>
      </c>
      <c r="B143" s="17">
        <v>43487</v>
      </c>
      <c r="C143" s="17">
        <v>27216</v>
      </c>
      <c r="D143" s="3" t="s">
        <v>39</v>
      </c>
      <c r="E143" s="21">
        <v>51</v>
      </c>
      <c r="F143" s="3" t="s">
        <v>40</v>
      </c>
      <c r="G143" s="4"/>
      <c r="H143" s="4"/>
      <c r="I143" s="3" t="s">
        <v>49</v>
      </c>
      <c r="J143" s="3" t="s">
        <v>181</v>
      </c>
      <c r="K143" s="3" t="s">
        <v>43</v>
      </c>
      <c r="L143" s="3" t="s">
        <v>135</v>
      </c>
      <c r="M143" s="3" t="s">
        <v>104</v>
      </c>
      <c r="N143" s="3" t="str">
        <f>VLOOKUP(M143,TAF!$D$1:$H$462,2,0)</f>
        <v>Yassa</v>
      </c>
      <c r="O143" s="3" t="str">
        <f>VLOOKUP(M143,TAF!$D$1:$H$462,3,0)</f>
        <v>Douala 3</v>
      </c>
      <c r="P143" s="3" t="str">
        <f>VLOOKUP(M143,TAF!$D$1:$H$462,4,0)</f>
        <v>4.062148022373278</v>
      </c>
      <c r="Q143" s="3" t="str">
        <f>VLOOKUP(M143,TAF!$D$1:$H$462,5,0)</f>
        <v xml:space="preserve"> 9.736269907202303</v>
      </c>
      <c r="R143" s="3" t="s">
        <v>45</v>
      </c>
      <c r="S143" s="3" t="s">
        <v>39</v>
      </c>
      <c r="T143" s="3" t="s">
        <v>62</v>
      </c>
      <c r="U143" s="19"/>
      <c r="V143" s="19"/>
      <c r="W143" s="4"/>
      <c r="X143" s="3" t="s">
        <v>47</v>
      </c>
      <c r="Y143" s="3">
        <v>0</v>
      </c>
      <c r="Z143" s="3"/>
      <c r="AA143" s="3" t="str">
        <f t="shared" si="33"/>
        <v>,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</row>
    <row r="144" spans="1:50" ht="15.75" customHeight="1" x14ac:dyDescent="0.2">
      <c r="A144" t="str">
        <f t="shared" si="32"/>
        <v>UniversitaireHommeMarié (e)Informaticien de réseauDouala (Non précisé )RienNon preciséPas PréciséOuiEligible</v>
      </c>
      <c r="B144" s="17">
        <v>43487</v>
      </c>
      <c r="C144" s="17">
        <v>26675</v>
      </c>
      <c r="D144" s="3" t="s">
        <v>48</v>
      </c>
      <c r="E144" s="21">
        <v>52</v>
      </c>
      <c r="F144" s="3" t="s">
        <v>40</v>
      </c>
      <c r="G144" s="4"/>
      <c r="H144" s="4"/>
      <c r="I144" s="3" t="s">
        <v>49</v>
      </c>
      <c r="J144" s="3" t="s">
        <v>260</v>
      </c>
      <c r="K144" s="3" t="s">
        <v>51</v>
      </c>
      <c r="L144" s="3" t="s">
        <v>135</v>
      </c>
      <c r="M144" s="3" t="s">
        <v>261</v>
      </c>
      <c r="N144" s="3">
        <f>VLOOKUP(M144,TAF!$D$1:$H$462,2,0)</f>
        <v>0</v>
      </c>
      <c r="O144" s="3">
        <f>VLOOKUP(M144,TAF!$D$1:$H$462,3,0)</f>
        <v>0</v>
      </c>
      <c r="P144" s="3">
        <f>VLOOKUP(M144,TAF!$D$1:$H$462,4,0)</f>
        <v>0</v>
      </c>
      <c r="Q144" s="3">
        <f>VLOOKUP(M144,TAF!$D$1:$H$462,5,0)</f>
        <v>0</v>
      </c>
      <c r="R144" s="3" t="s">
        <v>220</v>
      </c>
      <c r="S144" s="3" t="s">
        <v>39</v>
      </c>
      <c r="T144" s="3" t="s">
        <v>46</v>
      </c>
      <c r="U144" s="17">
        <v>43060</v>
      </c>
      <c r="V144" s="3" t="str">
        <f t="shared" ref="V144" si="37">IF((B144-U144&lt;=365)*(B144-U144&gt;0),INT(12*(B144-U144)/365) &amp; " Mois",(YEAR(B144)-YEAR(U144)) &amp; " an (s)")</f>
        <v>2 an (s)</v>
      </c>
      <c r="W144" s="4"/>
      <c r="X144" s="3" t="s">
        <v>47</v>
      </c>
      <c r="Y144" s="3">
        <v>0</v>
      </c>
      <c r="Z144" s="3"/>
      <c r="AA144" s="3" t="str">
        <f t="shared" si="33"/>
        <v>,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</row>
    <row r="145" spans="1:50" ht="15.75" customHeight="1" x14ac:dyDescent="0.2">
      <c r="A145" t="str">
        <f t="shared" si="32"/>
        <v>UniversitaireHommeCélibataireMécanicienDouala 3Pk 8 Entrée LaïqueCamerounaiseChretien (Protestant )NonEligible</v>
      </c>
      <c r="B145" s="17">
        <v>43488</v>
      </c>
      <c r="C145" s="17">
        <v>32177</v>
      </c>
      <c r="D145" s="3" t="s">
        <v>48</v>
      </c>
      <c r="E145" s="21">
        <v>37</v>
      </c>
      <c r="F145" s="3" t="s">
        <v>40</v>
      </c>
      <c r="G145" s="4"/>
      <c r="H145" s="4"/>
      <c r="I145" s="3" t="s">
        <v>41</v>
      </c>
      <c r="J145" s="3" t="s">
        <v>71</v>
      </c>
      <c r="K145" s="3" t="s">
        <v>43</v>
      </c>
      <c r="L145" s="3" t="s">
        <v>135</v>
      </c>
      <c r="M145" s="3" t="s">
        <v>262</v>
      </c>
      <c r="N145" s="3">
        <f>VLOOKUP(M145,TAF!$D$1:$H$462,2,0)</f>
        <v>0</v>
      </c>
      <c r="O145" s="3" t="str">
        <f>VLOOKUP(M145,TAF!$D$1:$H$462,3,0)</f>
        <v>Douala 3</v>
      </c>
      <c r="P145" s="3" t="str">
        <f>VLOOKUP(M145,TAF!$D$1:$H$462,4,0)</f>
        <v>4.045104475626858</v>
      </c>
      <c r="Q145" s="3" t="str">
        <f>VLOOKUP(M145,TAF!$D$1:$H$462,5,0)</f>
        <v xml:space="preserve"> 9.753550058374554</v>
      </c>
      <c r="R145" s="3" t="s">
        <v>45</v>
      </c>
      <c r="S145" s="3" t="s">
        <v>84</v>
      </c>
      <c r="T145" s="3" t="s">
        <v>62</v>
      </c>
      <c r="U145" s="19"/>
      <c r="V145" s="19"/>
      <c r="W145" s="4"/>
      <c r="X145" s="3" t="s">
        <v>47</v>
      </c>
      <c r="Y145" s="3">
        <v>0</v>
      </c>
      <c r="Z145" s="3"/>
      <c r="AA145" s="3" t="str">
        <f t="shared" si="33"/>
        <v>,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</row>
    <row r="146" spans="1:50" ht="15.75" customHeight="1" x14ac:dyDescent="0.2">
      <c r="A146" t="str">
        <f t="shared" si="32"/>
        <v>UniversitaireFemmeCélibatairePas préciséeDouala 4BonaberiCamerounaisePas PréciséNonEligible</v>
      </c>
      <c r="B146" s="17">
        <v>43488</v>
      </c>
      <c r="C146" s="17">
        <v>32833</v>
      </c>
      <c r="D146" s="3" t="s">
        <v>48</v>
      </c>
      <c r="E146" s="21">
        <v>36</v>
      </c>
      <c r="F146" s="3" t="s">
        <v>55</v>
      </c>
      <c r="G146" s="4"/>
      <c r="H146" s="4"/>
      <c r="I146" s="3" t="s">
        <v>41</v>
      </c>
      <c r="J146" s="3" t="s">
        <v>263</v>
      </c>
      <c r="K146" s="3" t="s">
        <v>157</v>
      </c>
      <c r="L146" s="3" t="s">
        <v>135</v>
      </c>
      <c r="M146" s="3" t="s">
        <v>169</v>
      </c>
      <c r="N146" s="3" t="str">
        <f>VLOOKUP(M146,TAF!$D$1:$H$462,2,0)</f>
        <v>Bonaberi</v>
      </c>
      <c r="O146" s="3" t="str">
        <f>VLOOKUP(M146,TAF!$D$1:$H$462,3,0)</f>
        <v>Douala 4</v>
      </c>
      <c r="P146" s="3" t="str">
        <f>VLOOKUP(M146,TAF!$D$1:$H$462,4,0)</f>
        <v>4.0900111661057075</v>
      </c>
      <c r="Q146" s="3" t="str">
        <f>VLOOKUP(M146,TAF!$D$1:$H$462,5,0)</f>
        <v xml:space="preserve"> 9.65793515778688</v>
      </c>
      <c r="R146" s="3" t="s">
        <v>45</v>
      </c>
      <c r="S146" s="3" t="s">
        <v>39</v>
      </c>
      <c r="T146" s="3" t="s">
        <v>62</v>
      </c>
      <c r="U146" s="19"/>
      <c r="V146" s="19"/>
      <c r="W146" s="4"/>
      <c r="X146" s="3" t="s">
        <v>47</v>
      </c>
      <c r="Y146" s="3">
        <v>0</v>
      </c>
      <c r="Z146" s="3"/>
      <c r="AA146" s="3" t="str">
        <f t="shared" si="33"/>
        <v>,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</row>
    <row r="147" spans="1:50" ht="15.75" customHeight="1" x14ac:dyDescent="0.2">
      <c r="A147" t="str">
        <f t="shared" si="32"/>
        <v>SecondaireHommeMarié (e)Assistant d'administratifDouala 3JapomaCamerounaisePas PréciséNonEligible</v>
      </c>
      <c r="B147" s="17">
        <v>43488</v>
      </c>
      <c r="C147" s="17">
        <v>27595</v>
      </c>
      <c r="D147" s="3" t="s">
        <v>54</v>
      </c>
      <c r="E147" s="21">
        <v>50</v>
      </c>
      <c r="F147" s="3" t="s">
        <v>40</v>
      </c>
      <c r="G147" s="4"/>
      <c r="H147" s="4"/>
      <c r="I147" s="3" t="s">
        <v>49</v>
      </c>
      <c r="J147" s="3" t="s">
        <v>264</v>
      </c>
      <c r="K147" s="3" t="s">
        <v>43</v>
      </c>
      <c r="L147" s="3" t="s">
        <v>135</v>
      </c>
      <c r="M147" s="3" t="s">
        <v>165</v>
      </c>
      <c r="N147" s="3" t="str">
        <f>VLOOKUP(M147,TAF!$D$1:$H$462,2,0)</f>
        <v>Japoma</v>
      </c>
      <c r="O147" s="3" t="str">
        <f>VLOOKUP(M147,TAF!$D$1:$H$462,3,0)</f>
        <v>Douala 3</v>
      </c>
      <c r="P147" s="3" t="str">
        <f>VLOOKUP(M147,TAF!$D$1:$H$462,4,0)</f>
        <v>4.013945434574306</v>
      </c>
      <c r="Q147" s="3" t="str">
        <f>VLOOKUP(M147,TAF!$D$1:$H$462,5,0)</f>
        <v xml:space="preserve"> 9.821209461996563</v>
      </c>
      <c r="R147" s="3" t="s">
        <v>45</v>
      </c>
      <c r="S147" s="3" t="s">
        <v>39</v>
      </c>
      <c r="T147" s="3" t="s">
        <v>62</v>
      </c>
      <c r="U147" s="19"/>
      <c r="V147" s="19"/>
      <c r="W147" s="4"/>
      <c r="X147" s="3" t="s">
        <v>47</v>
      </c>
      <c r="Y147" s="3">
        <v>0</v>
      </c>
      <c r="Z147" s="3"/>
      <c r="AA147" s="3" t="str">
        <f t="shared" si="33"/>
        <v>,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</row>
    <row r="148" spans="1:50" ht="15.75" customHeight="1" x14ac:dyDescent="0.2">
      <c r="A148" t="str">
        <f t="shared" si="32"/>
        <v>Pas PréciséFemmeCélibataireTechnicien du génie sanitaireDouala 4Bonabéri Grand-hangarCamerounaiseChretien (Catholique)NonEligible</v>
      </c>
      <c r="B148" s="17">
        <v>43488</v>
      </c>
      <c r="C148" s="17">
        <v>34175</v>
      </c>
      <c r="D148" s="3" t="s">
        <v>39</v>
      </c>
      <c r="E148" s="21">
        <v>32</v>
      </c>
      <c r="F148" s="3" t="s">
        <v>55</v>
      </c>
      <c r="G148" s="4"/>
      <c r="H148" s="4"/>
      <c r="I148" s="3" t="s">
        <v>41</v>
      </c>
      <c r="J148" s="3" t="s">
        <v>265</v>
      </c>
      <c r="K148" s="3" t="s">
        <v>157</v>
      </c>
      <c r="L148" s="3" t="s">
        <v>135</v>
      </c>
      <c r="M148" s="3" t="s">
        <v>266</v>
      </c>
      <c r="N148" s="3" t="str">
        <f>VLOOKUP(M148,TAF!$D$1:$H$462,2,0)</f>
        <v>Bonaberi</v>
      </c>
      <c r="O148" s="3" t="str">
        <f>VLOOKUP(M148,TAF!$D$1:$H$462,3,0)</f>
        <v>Douala 4</v>
      </c>
      <c r="P148" s="3" t="str">
        <f>VLOOKUP(M148,TAF!$D$1:$H$462,4,0)</f>
        <v>4.0900111661057075</v>
      </c>
      <c r="Q148" s="3" t="str">
        <f>VLOOKUP(M148,TAF!$D$1:$H$462,5,0)</f>
        <v xml:space="preserve"> 9.65793515778688</v>
      </c>
      <c r="R148" s="3" t="s">
        <v>45</v>
      </c>
      <c r="S148" s="3" t="s">
        <v>58</v>
      </c>
      <c r="T148" s="3" t="s">
        <v>62</v>
      </c>
      <c r="U148" s="19"/>
      <c r="V148" s="19"/>
      <c r="W148" s="4"/>
      <c r="X148" s="3" t="s">
        <v>47</v>
      </c>
      <c r="Y148" s="3">
        <v>0</v>
      </c>
      <c r="Z148" s="3"/>
      <c r="AA148" s="3" t="str">
        <f t="shared" si="33"/>
        <v>,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</row>
    <row r="149" spans="1:50" ht="15.75" customHeight="1" x14ac:dyDescent="0.2">
      <c r="A149" t="str">
        <f t="shared" si="32"/>
        <v>SecondaireHommeMarié (e)MécanicienDouala 1DeidoCamerounaisePas PréciséNonEligible</v>
      </c>
      <c r="B149" s="17">
        <v>43488</v>
      </c>
      <c r="C149" s="17">
        <v>30258</v>
      </c>
      <c r="D149" s="3" t="s">
        <v>54</v>
      </c>
      <c r="E149" s="21">
        <v>43</v>
      </c>
      <c r="F149" s="3" t="s">
        <v>40</v>
      </c>
      <c r="G149" s="4"/>
      <c r="H149" s="4"/>
      <c r="I149" s="3" t="s">
        <v>49</v>
      </c>
      <c r="J149" s="3" t="s">
        <v>71</v>
      </c>
      <c r="K149" s="3" t="s">
        <v>114</v>
      </c>
      <c r="L149" s="3" t="s">
        <v>135</v>
      </c>
      <c r="M149" s="3" t="s">
        <v>115</v>
      </c>
      <c r="N149" s="3" t="str">
        <f>VLOOKUP(M149,TAF!$D$1:$H$462,2,0)</f>
        <v>Deido</v>
      </c>
      <c r="O149" s="3" t="str">
        <f>VLOOKUP(M149,TAF!$D$1:$H$462,3,0)</f>
        <v>Douala 1</v>
      </c>
      <c r="P149" s="3" t="str">
        <f>VLOOKUP(M149,TAF!$D$1:$H$462,4,0)</f>
        <v>4.068225879309168</v>
      </c>
      <c r="Q149" s="3" t="str">
        <f>VLOOKUP(M149,TAF!$D$1:$H$462,5,0)</f>
        <v xml:space="preserve"> 9.712282866294439</v>
      </c>
      <c r="R149" s="3" t="s">
        <v>45</v>
      </c>
      <c r="S149" s="3" t="s">
        <v>39</v>
      </c>
      <c r="T149" s="3" t="s">
        <v>62</v>
      </c>
      <c r="U149" s="19"/>
      <c r="V149" s="19"/>
      <c r="W149" s="4"/>
      <c r="X149" s="3" t="s">
        <v>47</v>
      </c>
      <c r="Y149" s="3">
        <v>0</v>
      </c>
      <c r="Z149" s="3"/>
      <c r="AA149" s="3" t="str">
        <f t="shared" si="33"/>
        <v>,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</row>
    <row r="150" spans="1:50" ht="15.75" customHeight="1" x14ac:dyDescent="0.2">
      <c r="A150" t="str">
        <f t="shared" si="32"/>
        <v>UniversitaireHommeCélibataireLaborantinDouala 4Bonaberi SCTMCamerounaisePas PréciséOuiEligible</v>
      </c>
      <c r="B150" s="17">
        <v>43488</v>
      </c>
      <c r="C150" s="17">
        <v>32771</v>
      </c>
      <c r="D150" s="3" t="s">
        <v>48</v>
      </c>
      <c r="E150" s="21">
        <v>36</v>
      </c>
      <c r="F150" s="3" t="s">
        <v>40</v>
      </c>
      <c r="G150" s="4"/>
      <c r="H150" s="4"/>
      <c r="I150" s="3" t="s">
        <v>41</v>
      </c>
      <c r="J150" s="3" t="s">
        <v>267</v>
      </c>
      <c r="K150" s="3" t="s">
        <v>157</v>
      </c>
      <c r="L150" s="3" t="s">
        <v>135</v>
      </c>
      <c r="M150" s="3" t="s">
        <v>268</v>
      </c>
      <c r="N150" s="3" t="str">
        <f>VLOOKUP(M150,TAF!$D$1:$H$462,2,0)</f>
        <v>Bonaberi</v>
      </c>
      <c r="O150" s="3" t="str">
        <f>VLOOKUP(M150,TAF!$D$1:$H$462,3,0)</f>
        <v>Douala 4</v>
      </c>
      <c r="P150" s="3" t="str">
        <f>VLOOKUP(M150,TAF!$D$1:$H$462,4,0)</f>
        <v>4.0900111661057075</v>
      </c>
      <c r="Q150" s="3" t="str">
        <f>VLOOKUP(M150,TAF!$D$1:$H$462,5,0)</f>
        <v xml:space="preserve"> 9.65793515778688</v>
      </c>
      <c r="R150" s="3" t="s">
        <v>45</v>
      </c>
      <c r="S150" s="3" t="s">
        <v>39</v>
      </c>
      <c r="T150" s="3" t="s">
        <v>46</v>
      </c>
      <c r="U150" s="17">
        <v>42758</v>
      </c>
      <c r="V150" s="3" t="str">
        <f t="shared" ref="V150:V151" si="38">IF((B150-U150&lt;=365)*(B150-U150&gt;0),INT(12*(B150-U150)/365) &amp; " Mois",(YEAR(B150)-YEAR(U150)) &amp; " an (s)")</f>
        <v>2 an (s)</v>
      </c>
      <c r="W150" s="4"/>
      <c r="X150" s="3" t="s">
        <v>47</v>
      </c>
      <c r="Y150" s="3">
        <v>0</v>
      </c>
      <c r="Z150" s="3"/>
      <c r="AA150" s="3" t="str">
        <f t="shared" si="33"/>
        <v>,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</row>
    <row r="151" spans="1:50" ht="15.75" customHeight="1" x14ac:dyDescent="0.2">
      <c r="A151" t="str">
        <f t="shared" si="32"/>
        <v>AucunHommeCélibataireSans EmploisDouala 3Pk9CamerounaisePas PréciséOuiEligible</v>
      </c>
      <c r="B151" s="17">
        <v>43488</v>
      </c>
      <c r="C151" s="17">
        <v>28472</v>
      </c>
      <c r="D151" s="3" t="s">
        <v>269</v>
      </c>
      <c r="E151" s="21">
        <v>48</v>
      </c>
      <c r="F151" s="3" t="s">
        <v>40</v>
      </c>
      <c r="G151" s="4"/>
      <c r="H151" s="4"/>
      <c r="I151" s="3" t="s">
        <v>41</v>
      </c>
      <c r="J151" s="3" t="s">
        <v>134</v>
      </c>
      <c r="K151" s="3" t="s">
        <v>43</v>
      </c>
      <c r="L151" s="3" t="s">
        <v>135</v>
      </c>
      <c r="M151" s="3" t="s">
        <v>244</v>
      </c>
      <c r="N151" s="3" t="str">
        <f>VLOOKUP(M151,TAF!$D$1:$H$462,2,0)</f>
        <v>PK9</v>
      </c>
      <c r="O151" s="3" t="str">
        <f>VLOOKUP(M151,TAF!$D$1:$H$462,3,0)</f>
        <v>Douala 3</v>
      </c>
      <c r="P151" s="3" t="str">
        <f>VLOOKUP(M151,TAF!$D$1:$H$462,4,0)</f>
        <v>4.0460712080439</v>
      </c>
      <c r="Q151" s="3" t="str">
        <f>VLOOKUP(M151,TAF!$D$1:$H$462,5,0)</f>
        <v xml:space="preserve"> 9.763524090768222</v>
      </c>
      <c r="R151" s="3" t="s">
        <v>45</v>
      </c>
      <c r="S151" s="3" t="s">
        <v>39</v>
      </c>
      <c r="T151" s="3" t="s">
        <v>46</v>
      </c>
      <c r="U151" s="17">
        <v>43123</v>
      </c>
      <c r="V151" s="3" t="str">
        <f t="shared" si="38"/>
        <v>12 Mois</v>
      </c>
      <c r="W151" s="4"/>
      <c r="X151" s="3" t="s">
        <v>47</v>
      </c>
      <c r="Y151" s="3">
        <v>0</v>
      </c>
      <c r="Z151" s="3"/>
      <c r="AA151" s="3" t="str">
        <f t="shared" si="33"/>
        <v>,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</row>
    <row r="152" spans="1:50" ht="15.75" customHeight="1" x14ac:dyDescent="0.2">
      <c r="A152" t="str">
        <f t="shared" si="32"/>
        <v>SecondaireHommeCélibataireElèveDouala 3LogbabaCamerounaiseChretien (Catholique)NonEligible</v>
      </c>
      <c r="B152" s="17">
        <v>43488</v>
      </c>
      <c r="C152" s="17">
        <v>36110</v>
      </c>
      <c r="D152" s="3" t="s">
        <v>54</v>
      </c>
      <c r="E152" s="21">
        <v>27</v>
      </c>
      <c r="F152" s="3" t="s">
        <v>40</v>
      </c>
      <c r="G152" s="4"/>
      <c r="H152" s="4"/>
      <c r="I152" s="3" t="s">
        <v>41</v>
      </c>
      <c r="J152" s="3" t="s">
        <v>270</v>
      </c>
      <c r="K152" s="3" t="s">
        <v>43</v>
      </c>
      <c r="L152" s="3" t="s">
        <v>135</v>
      </c>
      <c r="M152" s="3" t="s">
        <v>271</v>
      </c>
      <c r="N152" s="3" t="str">
        <f>VLOOKUP(M152,TAF!$D$1:$H$462,2,0)</f>
        <v>Logbaba</v>
      </c>
      <c r="O152" s="3" t="str">
        <f>VLOOKUP(M152,TAF!$D$1:$H$462,3,0)</f>
        <v>Douala 3</v>
      </c>
      <c r="P152" s="3" t="str">
        <f>VLOOKUP(M152,TAF!$D$1:$H$462,4,0)</f>
        <v>4.043213985193655</v>
      </c>
      <c r="Q152" s="3" t="str">
        <f>VLOOKUP(M152,TAF!$D$1:$H$462,5,0)</f>
        <v xml:space="preserve"> 9.7617599423344</v>
      </c>
      <c r="R152" s="3" t="s">
        <v>45</v>
      </c>
      <c r="S152" s="3" t="s">
        <v>58</v>
      </c>
      <c r="T152" s="3" t="s">
        <v>62</v>
      </c>
      <c r="U152" s="19"/>
      <c r="V152" s="19"/>
      <c r="W152" s="4"/>
      <c r="X152" s="3" t="s">
        <v>47</v>
      </c>
      <c r="Y152" s="3">
        <v>0</v>
      </c>
      <c r="Z152" s="3"/>
      <c r="AA152" s="3" t="str">
        <f t="shared" si="33"/>
        <v>,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</row>
    <row r="153" spans="1:50" ht="15.75" customHeight="1" x14ac:dyDescent="0.2">
      <c r="A153" t="str">
        <f t="shared" si="32"/>
        <v>Pas PréciséFemmeCélibataireAide chirugienDouala 4bonaberi entree cebecCamerounaiseChretien (Protestant )NonEligible</v>
      </c>
      <c r="B153" s="17">
        <v>43488</v>
      </c>
      <c r="C153" s="17">
        <v>35635</v>
      </c>
      <c r="D153" s="3" t="s">
        <v>39</v>
      </c>
      <c r="E153" s="21">
        <v>28</v>
      </c>
      <c r="F153" s="3" t="s">
        <v>55</v>
      </c>
      <c r="G153" s="4"/>
      <c r="H153" s="4"/>
      <c r="I153" s="3" t="s">
        <v>41</v>
      </c>
      <c r="J153" s="3" t="s">
        <v>272</v>
      </c>
      <c r="K153" s="3" t="s">
        <v>157</v>
      </c>
      <c r="L153" s="3" t="s">
        <v>135</v>
      </c>
      <c r="M153" s="3" t="s">
        <v>273</v>
      </c>
      <c r="N153" s="3" t="str">
        <f>VLOOKUP(M153,TAF!$D$1:$H$462,2,0)</f>
        <v>Bonaberi</v>
      </c>
      <c r="O153" s="3" t="str">
        <f>VLOOKUP(M153,TAF!$D$1:$H$462,3,0)</f>
        <v>Douala 4</v>
      </c>
      <c r="P153" s="3" t="str">
        <f>VLOOKUP(M153,TAF!$D$1:$H$462,4,0)</f>
        <v>4.0900111661057075</v>
      </c>
      <c r="Q153" s="3" t="str">
        <f>VLOOKUP(M153,TAF!$D$1:$H$462,5,0)</f>
        <v xml:space="preserve"> 9.65793515778688</v>
      </c>
      <c r="R153" s="3" t="s">
        <v>45</v>
      </c>
      <c r="S153" s="3" t="s">
        <v>84</v>
      </c>
      <c r="T153" s="3" t="s">
        <v>62</v>
      </c>
      <c r="U153" s="19"/>
      <c r="V153" s="19"/>
      <c r="W153" s="4"/>
      <c r="X153" s="3" t="s">
        <v>47</v>
      </c>
      <c r="Y153" s="3">
        <v>0</v>
      </c>
      <c r="Z153" s="3"/>
      <c r="AA153" s="3" t="str">
        <f t="shared" si="33"/>
        <v>,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</row>
    <row r="154" spans="1:50" ht="15.75" customHeight="1" x14ac:dyDescent="0.2">
      <c r="A154" t="str">
        <f t="shared" si="32"/>
        <v>SecondaireHommeCélibataireEtudiant (e)Douala (Non précisé )PK11CamerounaiseChretien (Catholique)NonEligible</v>
      </c>
      <c r="B154" s="17">
        <v>43488</v>
      </c>
      <c r="C154" s="17">
        <v>36843</v>
      </c>
      <c r="D154" s="3" t="s">
        <v>54</v>
      </c>
      <c r="E154" s="21">
        <v>25</v>
      </c>
      <c r="F154" s="3" t="s">
        <v>40</v>
      </c>
      <c r="G154" s="4"/>
      <c r="H154" s="4"/>
      <c r="I154" s="3" t="s">
        <v>41</v>
      </c>
      <c r="J154" s="3" t="s">
        <v>79</v>
      </c>
      <c r="K154" s="3" t="s">
        <v>51</v>
      </c>
      <c r="L154" s="3" t="s">
        <v>135</v>
      </c>
      <c r="M154" s="3" t="s">
        <v>274</v>
      </c>
      <c r="N154" s="3" t="str">
        <f>VLOOKUP(M154,TAF!$D$1:$H$462,2,0)</f>
        <v>PK11</v>
      </c>
      <c r="O154" s="3" t="str">
        <f>VLOOKUP(M154,TAF!$D$1:$H$462,3,0)</f>
        <v>Douala 5</v>
      </c>
      <c r="P154" s="3" t="str">
        <f>VLOOKUP(M154,TAF!$D$1:$H$462,4,0)</f>
        <v>4.055221423436454</v>
      </c>
      <c r="Q154" s="3" t="str">
        <f>VLOOKUP(M154,TAF!$D$1:$H$462,5,0)</f>
        <v xml:space="preserve"> 9.780963518271381</v>
      </c>
      <c r="R154" s="3" t="s">
        <v>45</v>
      </c>
      <c r="S154" s="3" t="s">
        <v>58</v>
      </c>
      <c r="T154" s="3" t="s">
        <v>62</v>
      </c>
      <c r="U154" s="19"/>
      <c r="V154" s="19"/>
      <c r="W154" s="5" t="s">
        <v>5875</v>
      </c>
      <c r="X154" s="3" t="s">
        <v>47</v>
      </c>
      <c r="Y154" s="3">
        <v>0</v>
      </c>
      <c r="Z154" s="3"/>
      <c r="AA154" s="3" t="str">
        <f t="shared" si="33"/>
        <v>,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</row>
    <row r="155" spans="1:50" ht="15.75" customHeight="1" x14ac:dyDescent="0.2">
      <c r="A155" t="str">
        <f t="shared" si="32"/>
        <v>SecondaireHommeCélibataireMENUSIERDouala (Non précisé )PK11CamerounaiseChretien (Catholique)NonEligible</v>
      </c>
      <c r="B155" s="17">
        <v>43488</v>
      </c>
      <c r="C155" s="17">
        <v>34957</v>
      </c>
      <c r="D155" s="3" t="s">
        <v>54</v>
      </c>
      <c r="E155" s="21">
        <v>30</v>
      </c>
      <c r="F155" s="3" t="s">
        <v>40</v>
      </c>
      <c r="G155" s="4"/>
      <c r="H155" s="4"/>
      <c r="I155" s="3" t="s">
        <v>41</v>
      </c>
      <c r="J155" s="3" t="s">
        <v>275</v>
      </c>
      <c r="K155" s="3" t="s">
        <v>51</v>
      </c>
      <c r="L155" s="3" t="s">
        <v>135</v>
      </c>
      <c r="M155" s="3" t="s">
        <v>274</v>
      </c>
      <c r="N155" s="3" t="str">
        <f>VLOOKUP(M155,TAF!$D$1:$H$462,2,0)</f>
        <v>PK11</v>
      </c>
      <c r="O155" s="3" t="str">
        <f>VLOOKUP(M155,TAF!$D$1:$H$462,3,0)</f>
        <v>Douala 5</v>
      </c>
      <c r="P155" s="3" t="str">
        <f>VLOOKUP(M155,TAF!$D$1:$H$462,4,0)</f>
        <v>4.055221423436454</v>
      </c>
      <c r="Q155" s="3" t="str">
        <f>VLOOKUP(M155,TAF!$D$1:$H$462,5,0)</f>
        <v xml:space="preserve"> 9.780963518271381</v>
      </c>
      <c r="R155" s="3" t="s">
        <v>45</v>
      </c>
      <c r="S155" s="3" t="s">
        <v>58</v>
      </c>
      <c r="T155" s="3" t="s">
        <v>62</v>
      </c>
      <c r="U155" s="19"/>
      <c r="V155" s="19"/>
      <c r="W155" s="3">
        <v>13</v>
      </c>
      <c r="X155" s="3" t="s">
        <v>47</v>
      </c>
      <c r="Y155" s="3">
        <v>0</v>
      </c>
      <c r="Z155" s="3"/>
      <c r="AA155" s="3" t="str">
        <f t="shared" si="33"/>
        <v>,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</row>
    <row r="156" spans="1:50" ht="15.75" customHeight="1" x14ac:dyDescent="0.2">
      <c r="A156" t="str">
        <f t="shared" si="32"/>
        <v>UniversitaireHommeCélibataireMarinDouala (Non précisé )Pk11CamerounaiseChretien (Protestant )OuiEligible</v>
      </c>
      <c r="B156" s="17">
        <v>43488</v>
      </c>
      <c r="C156" s="17">
        <v>32441</v>
      </c>
      <c r="D156" s="3" t="s">
        <v>48</v>
      </c>
      <c r="E156" s="21">
        <v>37</v>
      </c>
      <c r="F156" s="3" t="s">
        <v>40</v>
      </c>
      <c r="G156" s="4"/>
      <c r="H156" s="4"/>
      <c r="I156" s="3" t="s">
        <v>41</v>
      </c>
      <c r="J156" s="3" t="s">
        <v>276</v>
      </c>
      <c r="K156" s="3" t="s">
        <v>51</v>
      </c>
      <c r="L156" s="3" t="s">
        <v>135</v>
      </c>
      <c r="M156" s="3" t="s">
        <v>277</v>
      </c>
      <c r="N156" s="3" t="str">
        <f>VLOOKUP(M156,TAF!$D$1:$H$462,2,0)</f>
        <v>PK11</v>
      </c>
      <c r="O156" s="3" t="str">
        <f>VLOOKUP(M156,TAF!$D$1:$H$462,3,0)</f>
        <v>Douala 5</v>
      </c>
      <c r="P156" s="3" t="str">
        <f>VLOOKUP(M156,TAF!$D$1:$H$462,4,0)</f>
        <v>4.055221423436454</v>
      </c>
      <c r="Q156" s="3" t="str">
        <f>VLOOKUP(M156,TAF!$D$1:$H$462,5,0)</f>
        <v xml:space="preserve"> 9.780963518271381</v>
      </c>
      <c r="R156" s="3" t="s">
        <v>45</v>
      </c>
      <c r="S156" s="3" t="s">
        <v>84</v>
      </c>
      <c r="T156" s="3" t="s">
        <v>46</v>
      </c>
      <c r="U156" s="17">
        <v>42370</v>
      </c>
      <c r="V156" s="3" t="str">
        <f t="shared" ref="V156" si="39">IF((B156-U156&lt;=365)*(B156-U156&gt;0),INT(12*(B156-U156)/365) &amp; " Mois",(YEAR(B156)-YEAR(U156)) &amp; " an (s)")</f>
        <v>3 an (s)</v>
      </c>
      <c r="W156" s="3">
        <v>15</v>
      </c>
      <c r="X156" s="3" t="s">
        <v>47</v>
      </c>
      <c r="Y156" s="3">
        <v>0</v>
      </c>
      <c r="Z156" s="3"/>
      <c r="AA156" s="3" t="str">
        <f t="shared" si="33"/>
        <v>,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</row>
    <row r="157" spans="1:50" ht="15.75" customHeight="1" x14ac:dyDescent="0.2">
      <c r="A157" t="str">
        <f t="shared" si="32"/>
        <v>UniversitaireHommeCélibataireEtudiant (e)Douala 3LogbabaCamerounaiseChretien (Catholique)NonEligible</v>
      </c>
      <c r="B157" s="17">
        <v>43488</v>
      </c>
      <c r="C157" s="17">
        <v>34236</v>
      </c>
      <c r="D157" s="3" t="s">
        <v>48</v>
      </c>
      <c r="E157" s="21">
        <v>32</v>
      </c>
      <c r="F157" s="3" t="s">
        <v>40</v>
      </c>
      <c r="G157" s="4"/>
      <c r="H157" s="4"/>
      <c r="I157" s="3" t="s">
        <v>41</v>
      </c>
      <c r="J157" s="3" t="s">
        <v>79</v>
      </c>
      <c r="K157" s="3" t="s">
        <v>43</v>
      </c>
      <c r="L157" s="3" t="s">
        <v>135</v>
      </c>
      <c r="M157" s="3" t="s">
        <v>271</v>
      </c>
      <c r="N157" s="3" t="str">
        <f>VLOOKUP(M157,TAF!$D$1:$H$462,2,0)</f>
        <v>Logbaba</v>
      </c>
      <c r="O157" s="3" t="str">
        <f>VLOOKUP(M157,TAF!$D$1:$H$462,3,0)</f>
        <v>Douala 3</v>
      </c>
      <c r="P157" s="3" t="str">
        <f>VLOOKUP(M157,TAF!$D$1:$H$462,4,0)</f>
        <v>4.043213985193655</v>
      </c>
      <c r="Q157" s="3" t="str">
        <f>VLOOKUP(M157,TAF!$D$1:$H$462,5,0)</f>
        <v xml:space="preserve"> 9.7617599423344</v>
      </c>
      <c r="R157" s="3" t="s">
        <v>45</v>
      </c>
      <c r="S157" s="3" t="s">
        <v>58</v>
      </c>
      <c r="T157" s="3" t="s">
        <v>62</v>
      </c>
      <c r="U157" s="19"/>
      <c r="V157" s="19"/>
      <c r="W157" s="3">
        <v>14</v>
      </c>
      <c r="X157" s="3" t="s">
        <v>47</v>
      </c>
      <c r="Y157" s="3">
        <v>0</v>
      </c>
      <c r="Z157" s="3"/>
      <c r="AA157" s="3" t="str">
        <f t="shared" si="33"/>
        <v>,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</row>
    <row r="158" spans="1:50" ht="15.75" customHeight="1" x14ac:dyDescent="0.2">
      <c r="A158" t="str">
        <f t="shared" si="32"/>
        <v>Pas PréciséHommeCélibataireSans EmploisDouala (Non précisé )DoualaCamerounaisePas PréciséOuiEligible</v>
      </c>
      <c r="B158" s="17">
        <v>43488</v>
      </c>
      <c r="C158" s="17">
        <v>36329</v>
      </c>
      <c r="D158" s="3" t="s">
        <v>39</v>
      </c>
      <c r="E158" s="21">
        <v>26</v>
      </c>
      <c r="F158" s="3" t="s">
        <v>40</v>
      </c>
      <c r="G158" s="4"/>
      <c r="H158" s="4"/>
      <c r="I158" s="3" t="s">
        <v>41</v>
      </c>
      <c r="J158" s="3" t="s">
        <v>134</v>
      </c>
      <c r="K158" s="3" t="s">
        <v>51</v>
      </c>
      <c r="L158" s="3" t="s">
        <v>135</v>
      </c>
      <c r="M158" s="3" t="s">
        <v>64</v>
      </c>
      <c r="N158" s="3">
        <f>VLOOKUP(M158,TAF!$D$1:$H$462,2,0)</f>
        <v>0</v>
      </c>
      <c r="O158" s="3">
        <f>VLOOKUP(M158,TAF!$D$1:$H$462,3,0)</f>
        <v>0</v>
      </c>
      <c r="P158" s="3">
        <f>VLOOKUP(M158,TAF!$D$1:$H$462,4,0)</f>
        <v>0</v>
      </c>
      <c r="Q158" s="3">
        <f>VLOOKUP(M158,TAF!$D$1:$H$462,5,0)</f>
        <v>0</v>
      </c>
      <c r="R158" s="3" t="s">
        <v>45</v>
      </c>
      <c r="S158" s="3" t="s">
        <v>39</v>
      </c>
      <c r="T158" s="3" t="s">
        <v>46</v>
      </c>
      <c r="U158" s="17">
        <v>43282</v>
      </c>
      <c r="V158" s="3" t="str">
        <f t="shared" ref="V158:V160" si="40">IF((B158-U158&lt;=365)*(B158-U158&gt;0),INT(12*(B158-U158)/365) &amp; " Mois",(YEAR(B158)-YEAR(U158)) &amp; " an (s)")</f>
        <v>6 Mois</v>
      </c>
      <c r="W158" s="4"/>
      <c r="X158" s="3" t="s">
        <v>47</v>
      </c>
      <c r="Y158" s="3">
        <v>0</v>
      </c>
      <c r="Z158" s="3"/>
      <c r="AA158" s="3" t="str">
        <f t="shared" si="33"/>
        <v>,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</row>
    <row r="159" spans="1:50" ht="15.75" customHeight="1" x14ac:dyDescent="0.2">
      <c r="A159" t="str">
        <f t="shared" si="32"/>
        <v>UniversitaireHommeMarié (e)MécanicienDouala 4BonaberieCamerounaisePas PréciséOuiEligible</v>
      </c>
      <c r="B159" s="17">
        <v>43488</v>
      </c>
      <c r="C159" s="17">
        <v>33240</v>
      </c>
      <c r="D159" s="3" t="s">
        <v>48</v>
      </c>
      <c r="E159" s="21">
        <v>34</v>
      </c>
      <c r="F159" s="3" t="s">
        <v>40</v>
      </c>
      <c r="G159" s="4"/>
      <c r="H159" s="4"/>
      <c r="I159" s="3" t="s">
        <v>49</v>
      </c>
      <c r="J159" s="3" t="s">
        <v>71</v>
      </c>
      <c r="K159" s="3" t="s">
        <v>157</v>
      </c>
      <c r="L159" s="3" t="s">
        <v>135</v>
      </c>
      <c r="M159" s="3" t="s">
        <v>278</v>
      </c>
      <c r="N159" s="3" t="str">
        <f>VLOOKUP(M159,TAF!$D$1:$H$462,2,0)</f>
        <v>Bonaberi</v>
      </c>
      <c r="O159" s="3" t="str">
        <f>VLOOKUP(M159,TAF!$D$1:$H$462,3,0)</f>
        <v>Douala 4</v>
      </c>
      <c r="P159" s="3" t="str">
        <f>VLOOKUP(M159,TAF!$D$1:$H$462,4,0)</f>
        <v>4.0900111661057075</v>
      </c>
      <c r="Q159" s="3" t="str">
        <f>VLOOKUP(M159,TAF!$D$1:$H$462,5,0)</f>
        <v xml:space="preserve"> 9.65793515778688</v>
      </c>
      <c r="R159" s="3" t="s">
        <v>45</v>
      </c>
      <c r="S159" s="3" t="s">
        <v>39</v>
      </c>
      <c r="T159" s="3" t="s">
        <v>46</v>
      </c>
      <c r="U159" s="17">
        <v>43160</v>
      </c>
      <c r="V159" s="3" t="str">
        <f t="shared" si="40"/>
        <v>10 Mois</v>
      </c>
      <c r="W159" s="4"/>
      <c r="X159" s="3" t="s">
        <v>47</v>
      </c>
      <c r="Y159" s="3">
        <v>0</v>
      </c>
      <c r="Z159" s="3"/>
      <c r="AA159" s="3" t="str">
        <f t="shared" si="33"/>
        <v>,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</row>
    <row r="160" spans="1:50" ht="15.75" customHeight="1" x14ac:dyDescent="0.2">
      <c r="A160" t="str">
        <f t="shared" si="32"/>
        <v>UniversitaireFemmeCélibataireEmployé (e)  dans une entrepriseDouala 3LogbabaCamerounaiseChretien (Protestant )OuiEligible</v>
      </c>
      <c r="B160" s="17">
        <v>43488</v>
      </c>
      <c r="C160" s="17">
        <v>29902</v>
      </c>
      <c r="D160" s="3" t="s">
        <v>48</v>
      </c>
      <c r="E160" s="21">
        <v>44</v>
      </c>
      <c r="F160" s="3" t="s">
        <v>55</v>
      </c>
      <c r="G160" s="4"/>
      <c r="H160" s="4"/>
      <c r="I160" s="3" t="s">
        <v>41</v>
      </c>
      <c r="J160" s="3" t="s">
        <v>279</v>
      </c>
      <c r="K160" s="3" t="s">
        <v>43</v>
      </c>
      <c r="L160" s="3" t="s">
        <v>135</v>
      </c>
      <c r="M160" s="3" t="s">
        <v>271</v>
      </c>
      <c r="N160" s="3" t="str">
        <f>VLOOKUP(M160,TAF!$D$1:$H$462,2,0)</f>
        <v>Logbaba</v>
      </c>
      <c r="O160" s="3" t="str">
        <f>VLOOKUP(M160,TAF!$D$1:$H$462,3,0)</f>
        <v>Douala 3</v>
      </c>
      <c r="P160" s="3" t="str">
        <f>VLOOKUP(M160,TAF!$D$1:$H$462,4,0)</f>
        <v>4.043213985193655</v>
      </c>
      <c r="Q160" s="3" t="str">
        <f>VLOOKUP(M160,TAF!$D$1:$H$462,5,0)</f>
        <v xml:space="preserve"> 9.7617599423344</v>
      </c>
      <c r="R160" s="3" t="s">
        <v>45</v>
      </c>
      <c r="S160" s="3" t="s">
        <v>84</v>
      </c>
      <c r="T160" s="3" t="s">
        <v>46</v>
      </c>
      <c r="U160" s="17">
        <v>43374</v>
      </c>
      <c r="V160" s="3" t="str">
        <f t="shared" si="40"/>
        <v>3 Mois</v>
      </c>
      <c r="W160" s="4"/>
      <c r="X160" s="3" t="s">
        <v>47</v>
      </c>
      <c r="Y160" s="3">
        <v>0</v>
      </c>
      <c r="Z160" s="3"/>
      <c r="AA160" s="3" t="str">
        <f t="shared" si="33"/>
        <v>,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</row>
    <row r="161" spans="1:50" ht="15.75" customHeight="1" x14ac:dyDescent="0.2">
      <c r="A161" t="str">
        <f t="shared" si="32"/>
        <v>UniversitaireHommeMarié (e)ÉlectrotechnicienYaoundeDamasCamerounaisePentecôtistesNonEligible</v>
      </c>
      <c r="B161" s="17">
        <v>43488</v>
      </c>
      <c r="C161" s="17">
        <v>32670</v>
      </c>
      <c r="D161" s="3" t="s">
        <v>48</v>
      </c>
      <c r="E161" s="21">
        <v>36</v>
      </c>
      <c r="F161" s="3" t="s">
        <v>40</v>
      </c>
      <c r="G161" s="4"/>
      <c r="H161" s="4"/>
      <c r="I161" s="3" t="s">
        <v>49</v>
      </c>
      <c r="J161" s="3" t="s">
        <v>280</v>
      </c>
      <c r="K161" s="3" t="s">
        <v>118</v>
      </c>
      <c r="L161" s="3" t="s">
        <v>5509</v>
      </c>
      <c r="M161" s="3" t="s">
        <v>281</v>
      </c>
      <c r="N161" s="3">
        <f>VLOOKUP(M161,TAF!$D$1:$H$462,2,0)</f>
        <v>0</v>
      </c>
      <c r="O161" s="3" t="s">
        <v>5731</v>
      </c>
      <c r="P161" s="3">
        <f>VLOOKUP(M161,TAF!$D$1:$H$462,4,0)</f>
        <v>0</v>
      </c>
      <c r="Q161" s="3">
        <f>VLOOKUP(M161,TAF!$D$1:$H$462,5,0)</f>
        <v>0</v>
      </c>
      <c r="R161" s="3" t="s">
        <v>45</v>
      </c>
      <c r="S161" s="3" t="s">
        <v>282</v>
      </c>
      <c r="T161" s="3" t="s">
        <v>62</v>
      </c>
      <c r="U161" s="19"/>
      <c r="V161" s="19"/>
      <c r="W161" s="4"/>
      <c r="X161" s="3" t="s">
        <v>47</v>
      </c>
      <c r="Y161" s="3">
        <v>0</v>
      </c>
      <c r="Z161" s="3"/>
      <c r="AA161" s="3" t="str">
        <f t="shared" si="33"/>
        <v>,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</row>
    <row r="162" spans="1:50" ht="15.75" customHeight="1" x14ac:dyDescent="0.2">
      <c r="A162" t="str">
        <f t="shared" si="32"/>
        <v>UniversitaireFemmeCélibataireEtudiant (e)Douala (Non précisé )DoualaCamerounaiseChretien (Catholique)NonEligible</v>
      </c>
      <c r="B162" s="17">
        <v>43488</v>
      </c>
      <c r="C162" s="17">
        <v>35471</v>
      </c>
      <c r="D162" s="3" t="s">
        <v>48</v>
      </c>
      <c r="E162" s="21">
        <v>28</v>
      </c>
      <c r="F162" s="3" t="s">
        <v>55</v>
      </c>
      <c r="G162" s="4"/>
      <c r="H162" s="4"/>
      <c r="I162" s="3" t="s">
        <v>41</v>
      </c>
      <c r="J162" s="3" t="s">
        <v>79</v>
      </c>
      <c r="K162" s="3" t="s">
        <v>51</v>
      </c>
      <c r="L162" s="3" t="s">
        <v>135</v>
      </c>
      <c r="M162" s="3" t="s">
        <v>64</v>
      </c>
      <c r="N162" s="3">
        <f>VLOOKUP(M162,TAF!$D$1:$H$462,2,0)</f>
        <v>0</v>
      </c>
      <c r="O162" s="3">
        <f>VLOOKUP(M162,TAF!$D$1:$H$462,3,0)</f>
        <v>0</v>
      </c>
      <c r="P162" s="3">
        <f>VLOOKUP(M162,TAF!$D$1:$H$462,4,0)</f>
        <v>0</v>
      </c>
      <c r="Q162" s="3">
        <f>VLOOKUP(M162,TAF!$D$1:$H$462,5,0)</f>
        <v>0</v>
      </c>
      <c r="R162" s="3" t="s">
        <v>45</v>
      </c>
      <c r="S162" s="3" t="s">
        <v>58</v>
      </c>
      <c r="T162" s="3" t="s">
        <v>62</v>
      </c>
      <c r="U162" s="19"/>
      <c r="V162" s="19"/>
      <c r="W162" s="4"/>
      <c r="X162" s="3" t="s">
        <v>47</v>
      </c>
      <c r="Y162" s="3">
        <v>0</v>
      </c>
      <c r="Z162" s="3"/>
      <c r="AA162" s="3" t="str">
        <f t="shared" si="33"/>
        <v>,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</row>
    <row r="163" spans="1:50" ht="15.75" customHeight="1" x14ac:dyDescent="0.2">
      <c r="A163" t="str">
        <f t="shared" si="32"/>
        <v>SecondaireHommeMarié (e)Commerçant (e)Douala (Non précisé )BeediCamerounaiseChretien (Catholique)OuiEligible</v>
      </c>
      <c r="B163" s="17">
        <v>43488</v>
      </c>
      <c r="C163" s="17">
        <v>28671</v>
      </c>
      <c r="D163" s="3" t="s">
        <v>54</v>
      </c>
      <c r="E163" s="21">
        <v>47</v>
      </c>
      <c r="F163" s="3" t="s">
        <v>40</v>
      </c>
      <c r="G163" s="4"/>
      <c r="H163" s="3">
        <v>80</v>
      </c>
      <c r="I163" s="3" t="s">
        <v>49</v>
      </c>
      <c r="J163" s="3" t="s">
        <v>56</v>
      </c>
      <c r="K163" s="3" t="s">
        <v>51</v>
      </c>
      <c r="L163" s="3" t="s">
        <v>135</v>
      </c>
      <c r="M163" s="3" t="s">
        <v>222</v>
      </c>
      <c r="N163" s="3" t="str">
        <f>VLOOKUP(M163,TAF!$D$1:$H$462,2,0)</f>
        <v>Beedi</v>
      </c>
      <c r="O163" s="3" t="str">
        <f>VLOOKUP(M163,TAF!$D$1:$H$462,3,0)</f>
        <v>Douala 5</v>
      </c>
      <c r="P163" s="3" t="str">
        <f>VLOOKUP(M163,TAF!$D$1:$H$462,4,0)</f>
        <v>4.066235908852494</v>
      </c>
      <c r="Q163" s="3" t="str">
        <f>VLOOKUP(M163,TAF!$D$1:$H$462,5,0)</f>
        <v xml:space="preserve"> 9.737035029710617</v>
      </c>
      <c r="R163" s="3" t="s">
        <v>45</v>
      </c>
      <c r="S163" s="3" t="s">
        <v>58</v>
      </c>
      <c r="T163" s="3" t="s">
        <v>46</v>
      </c>
      <c r="U163" s="17">
        <v>37257</v>
      </c>
      <c r="V163" s="3" t="str">
        <f t="shared" ref="V163" si="41">IF((B163-U163&lt;=365)*(B163-U163&gt;0),INT(12*(B163-U163)/365) &amp; " Mois",(YEAR(B163)-YEAR(U163)) &amp; " an (s)")</f>
        <v>17 an (s)</v>
      </c>
      <c r="W163" s="4"/>
      <c r="X163" s="3" t="s">
        <v>47</v>
      </c>
      <c r="Y163" s="3">
        <v>0</v>
      </c>
      <c r="Z163" s="3"/>
      <c r="AA163" s="3" t="str">
        <f t="shared" si="33"/>
        <v>,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</row>
    <row r="164" spans="1:50" ht="15.75" customHeight="1" x14ac:dyDescent="0.2">
      <c r="A164" t="str">
        <f t="shared" si="32"/>
        <v>SecondaireHommeCélibataireMachinisteDouala (Non précisé )Douala CCCCamerounaiseChretien (Catholique)NonEligible</v>
      </c>
      <c r="B164" s="17">
        <v>43489</v>
      </c>
      <c r="C164" s="17">
        <v>33696</v>
      </c>
      <c r="D164" s="3" t="s">
        <v>54</v>
      </c>
      <c r="E164" s="21">
        <v>33</v>
      </c>
      <c r="F164" s="3" t="s">
        <v>40</v>
      </c>
      <c r="G164" s="4"/>
      <c r="H164" s="4"/>
      <c r="I164" s="3" t="s">
        <v>41</v>
      </c>
      <c r="J164" s="3" t="s">
        <v>111</v>
      </c>
      <c r="K164" s="3" t="s">
        <v>51</v>
      </c>
      <c r="L164" s="3" t="s">
        <v>135</v>
      </c>
      <c r="M164" s="3" t="s">
        <v>283</v>
      </c>
      <c r="N164" s="3" t="str">
        <f>VLOOKUP(M164,TAF!$D$1:$H$462,2,0)</f>
        <v>Akwa</v>
      </c>
      <c r="O164" s="3" t="str">
        <f>VLOOKUP(M164,TAF!$D$1:$H$462,3,0)</f>
        <v>Douala 1</v>
      </c>
      <c r="P164" s="3" t="str">
        <f>VLOOKUP(M164,TAF!$D$1:$H$462,4,0)</f>
        <v>4.059558346422489</v>
      </c>
      <c r="Q164" s="3" t="str">
        <f>VLOOKUP(M164,TAF!$D$1:$H$462,5,0)</f>
        <v xml:space="preserve"> 9.701820600152502</v>
      </c>
      <c r="R164" s="3" t="s">
        <v>45</v>
      </c>
      <c r="S164" s="3" t="s">
        <v>58</v>
      </c>
      <c r="T164" s="3" t="s">
        <v>62</v>
      </c>
      <c r="U164" s="19"/>
      <c r="V164" s="19"/>
      <c r="W164" s="4"/>
      <c r="X164" s="3" t="s">
        <v>47</v>
      </c>
      <c r="Y164" s="3">
        <v>0</v>
      </c>
      <c r="Z164" s="3"/>
      <c r="AA164" s="3" t="str">
        <f t="shared" si="33"/>
        <v>,</v>
      </c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</row>
    <row r="165" spans="1:50" ht="15.75" customHeight="1" x14ac:dyDescent="0.2">
      <c r="A165" t="str">
        <f t="shared" si="32"/>
        <v>SecondaireHommeCélibataireEtudiant (e)Douala 4BonaberieCamerounaiseChretien (Catholique)NonEligible</v>
      </c>
      <c r="B165" s="17">
        <v>43489</v>
      </c>
      <c r="C165" s="17">
        <v>35190</v>
      </c>
      <c r="D165" s="3" t="s">
        <v>54</v>
      </c>
      <c r="E165" s="21">
        <v>29</v>
      </c>
      <c r="F165" s="3" t="s">
        <v>40</v>
      </c>
      <c r="G165" s="4"/>
      <c r="H165" s="4"/>
      <c r="I165" s="3" t="s">
        <v>41</v>
      </c>
      <c r="J165" s="3" t="s">
        <v>79</v>
      </c>
      <c r="K165" s="3" t="s">
        <v>157</v>
      </c>
      <c r="L165" s="3" t="s">
        <v>135</v>
      </c>
      <c r="M165" s="3" t="s">
        <v>278</v>
      </c>
      <c r="N165" s="3" t="str">
        <f>VLOOKUP(M165,TAF!$D$1:$H$462,2,0)</f>
        <v>Bonaberi</v>
      </c>
      <c r="O165" s="3" t="str">
        <f>VLOOKUP(M165,TAF!$D$1:$H$462,3,0)</f>
        <v>Douala 4</v>
      </c>
      <c r="P165" s="3" t="str">
        <f>VLOOKUP(M165,TAF!$D$1:$H$462,4,0)</f>
        <v>4.0900111661057075</v>
      </c>
      <c r="Q165" s="3" t="str">
        <f>VLOOKUP(M165,TAF!$D$1:$H$462,5,0)</f>
        <v xml:space="preserve"> 9.65793515778688</v>
      </c>
      <c r="R165" s="3" t="s">
        <v>45</v>
      </c>
      <c r="S165" s="3" t="s">
        <v>58</v>
      </c>
      <c r="T165" s="3" t="s">
        <v>62</v>
      </c>
      <c r="U165" s="19"/>
      <c r="V165" s="19"/>
      <c r="W165" s="4"/>
      <c r="X165" s="3" t="s">
        <v>47</v>
      </c>
      <c r="Y165" s="3">
        <v>0</v>
      </c>
      <c r="Z165" s="3"/>
      <c r="AA165" s="3" t="str">
        <f t="shared" si="33"/>
        <v>,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</row>
    <row r="166" spans="1:50" ht="15.75" customHeight="1" x14ac:dyDescent="0.2">
      <c r="A166" t="str">
        <f t="shared" si="32"/>
        <v>SecondaireHommeCélibataireSérigrapheDouala 4BonaberieCamerounaiseChretien (Catholique)NonEligible</v>
      </c>
      <c r="B166" s="17">
        <v>43489</v>
      </c>
      <c r="C166" s="17">
        <v>35375</v>
      </c>
      <c r="D166" s="3" t="s">
        <v>54</v>
      </c>
      <c r="E166" s="21">
        <v>29</v>
      </c>
      <c r="F166" s="3" t="s">
        <v>40</v>
      </c>
      <c r="G166" s="4"/>
      <c r="H166" s="4"/>
      <c r="I166" s="3" t="s">
        <v>41</v>
      </c>
      <c r="J166" s="3" t="s">
        <v>284</v>
      </c>
      <c r="K166" s="3" t="s">
        <v>157</v>
      </c>
      <c r="L166" s="3" t="s">
        <v>135</v>
      </c>
      <c r="M166" s="3" t="s">
        <v>278</v>
      </c>
      <c r="N166" s="3" t="str">
        <f>VLOOKUP(M166,TAF!$D$1:$H$462,2,0)</f>
        <v>Bonaberi</v>
      </c>
      <c r="O166" s="3" t="str">
        <f>VLOOKUP(M166,TAF!$D$1:$H$462,3,0)</f>
        <v>Douala 4</v>
      </c>
      <c r="P166" s="3" t="str">
        <f>VLOOKUP(M166,TAF!$D$1:$H$462,4,0)</f>
        <v>4.0900111661057075</v>
      </c>
      <c r="Q166" s="3" t="str">
        <f>VLOOKUP(M166,TAF!$D$1:$H$462,5,0)</f>
        <v xml:space="preserve"> 9.65793515778688</v>
      </c>
      <c r="R166" s="3" t="s">
        <v>45</v>
      </c>
      <c r="S166" s="3" t="s">
        <v>58</v>
      </c>
      <c r="T166" s="3" t="s">
        <v>62</v>
      </c>
      <c r="U166" s="19"/>
      <c r="V166" s="19"/>
      <c r="W166" s="4"/>
      <c r="X166" s="3" t="s">
        <v>47</v>
      </c>
      <c r="Y166" s="3">
        <v>0</v>
      </c>
      <c r="Z166" s="3"/>
      <c r="AA166" s="3" t="str">
        <f t="shared" si="33"/>
        <v>,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</row>
    <row r="167" spans="1:50" ht="15.75" customHeight="1" x14ac:dyDescent="0.2">
      <c r="A167" t="str">
        <f t="shared" si="32"/>
        <v>SecondaireHommeCélibataireEtudiant (e)Douala (Non précisé )AkwaCamerounaiseChretien (Catholique)OuiEligible</v>
      </c>
      <c r="B167" s="17">
        <v>43489</v>
      </c>
      <c r="C167" s="17">
        <v>34089</v>
      </c>
      <c r="D167" s="3" t="s">
        <v>54</v>
      </c>
      <c r="E167" s="21">
        <v>32</v>
      </c>
      <c r="F167" s="3" t="s">
        <v>40</v>
      </c>
      <c r="G167" s="4"/>
      <c r="H167" s="4"/>
      <c r="I167" s="3" t="s">
        <v>41</v>
      </c>
      <c r="J167" s="3" t="s">
        <v>79</v>
      </c>
      <c r="K167" s="3" t="s">
        <v>51</v>
      </c>
      <c r="L167" s="3" t="s">
        <v>135</v>
      </c>
      <c r="M167" s="3" t="s">
        <v>285</v>
      </c>
      <c r="N167" s="3" t="str">
        <f>VLOOKUP(M167,TAF!$D$1:$H$462,2,0)</f>
        <v>Akwa</v>
      </c>
      <c r="O167" s="3" t="str">
        <f>VLOOKUP(M167,TAF!$D$1:$H$462,3,0)</f>
        <v>Douala 1</v>
      </c>
      <c r="P167" s="3" t="str">
        <f>VLOOKUP(M167,TAF!$D$1:$H$462,4,0)</f>
        <v>4.059558346422489</v>
      </c>
      <c r="Q167" s="3" t="str">
        <f>VLOOKUP(M167,TAF!$D$1:$H$462,5,0)</f>
        <v xml:space="preserve"> 9.701820600152502</v>
      </c>
      <c r="R167" s="3" t="s">
        <v>45</v>
      </c>
      <c r="S167" s="3" t="s">
        <v>58</v>
      </c>
      <c r="T167" s="3" t="s">
        <v>46</v>
      </c>
      <c r="U167" s="17">
        <v>43252</v>
      </c>
      <c r="V167" s="3" t="str">
        <f t="shared" ref="V167:V168" si="42">IF((B167-U167&lt;=365)*(B167-U167&gt;0),INT(12*(B167-U167)/365) &amp; " Mois",(YEAR(B167)-YEAR(U167)) &amp; " an (s)")</f>
        <v>7 Mois</v>
      </c>
      <c r="W167" s="4"/>
      <c r="X167" s="3" t="s">
        <v>47</v>
      </c>
      <c r="Y167" s="3">
        <v>0</v>
      </c>
      <c r="Z167" s="3"/>
      <c r="AA167" s="3" t="str">
        <f t="shared" si="33"/>
        <v>,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</row>
    <row r="168" spans="1:50" ht="15.75" customHeight="1" x14ac:dyDescent="0.2">
      <c r="A168" t="str">
        <f t="shared" si="32"/>
        <v>UniversitaireHommeCélibataireEtudiant (e)Douala (Non précisé )DeidoCamerounaiseChretien (Protestant )OuiEligible</v>
      </c>
      <c r="B168" s="17">
        <v>43489</v>
      </c>
      <c r="C168" s="17">
        <v>35617</v>
      </c>
      <c r="D168" s="3" t="s">
        <v>48</v>
      </c>
      <c r="E168" s="21">
        <v>28</v>
      </c>
      <c r="F168" s="3" t="s">
        <v>40</v>
      </c>
      <c r="G168" s="4"/>
      <c r="H168" s="4"/>
      <c r="I168" s="3" t="s">
        <v>41</v>
      </c>
      <c r="J168" s="3" t="s">
        <v>79</v>
      </c>
      <c r="K168" s="3" t="s">
        <v>51</v>
      </c>
      <c r="L168" s="3" t="s">
        <v>135</v>
      </c>
      <c r="M168" s="3" t="s">
        <v>115</v>
      </c>
      <c r="N168" s="3" t="str">
        <f>VLOOKUP(M168,TAF!$D$1:$H$462,2,0)</f>
        <v>Deido</v>
      </c>
      <c r="O168" s="3" t="str">
        <f>VLOOKUP(M168,TAF!$D$1:$H$462,3,0)</f>
        <v>Douala 1</v>
      </c>
      <c r="P168" s="3" t="str">
        <f>VLOOKUP(M168,TAF!$D$1:$H$462,4,0)</f>
        <v>4.068225879309168</v>
      </c>
      <c r="Q168" s="3" t="str">
        <f>VLOOKUP(M168,TAF!$D$1:$H$462,5,0)</f>
        <v xml:space="preserve"> 9.712282866294439</v>
      </c>
      <c r="R168" s="3" t="s">
        <v>45</v>
      </c>
      <c r="S168" s="3" t="s">
        <v>84</v>
      </c>
      <c r="T168" s="3" t="s">
        <v>46</v>
      </c>
      <c r="U168" s="17">
        <v>42883</v>
      </c>
      <c r="V168" s="3" t="str">
        <f t="shared" si="42"/>
        <v>2 an (s)</v>
      </c>
      <c r="W168" s="4"/>
      <c r="X168" s="3" t="s">
        <v>47</v>
      </c>
      <c r="Y168" s="3">
        <v>0</v>
      </c>
      <c r="Z168" s="3"/>
      <c r="AA168" s="3" t="str">
        <f t="shared" si="33"/>
        <v>,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</row>
    <row r="169" spans="1:50" ht="15.75" customHeight="1" x14ac:dyDescent="0.2">
      <c r="A169" t="str">
        <f t="shared" si="32"/>
        <v>SecondaireHommeCélibataireÉlèveDouala 3BrazzavilleCamerounaiseChretien (Catholique)NonEligible</v>
      </c>
      <c r="B169" s="17">
        <v>43489</v>
      </c>
      <c r="C169" s="17">
        <v>32064</v>
      </c>
      <c r="D169" s="3" t="s">
        <v>54</v>
      </c>
      <c r="E169" s="21">
        <v>38</v>
      </c>
      <c r="F169" s="3" t="s">
        <v>40</v>
      </c>
      <c r="G169" s="4"/>
      <c r="H169" s="4"/>
      <c r="I169" s="3" t="s">
        <v>41</v>
      </c>
      <c r="J169" s="3" t="s">
        <v>286</v>
      </c>
      <c r="K169" s="3" t="s">
        <v>43</v>
      </c>
      <c r="L169" s="3" t="s">
        <v>135</v>
      </c>
      <c r="M169" s="3" t="s">
        <v>287</v>
      </c>
      <c r="N169" s="3" t="str">
        <f>VLOOKUP(M169,TAF!$D$1:$H$462,2,0)</f>
        <v>Brazzaville</v>
      </c>
      <c r="O169" s="3" t="str">
        <f>VLOOKUP(M169,TAF!$D$1:$H$462,3,0)</f>
        <v>Douala 3</v>
      </c>
      <c r="P169" s="3" t="str">
        <f>VLOOKUP(M169,TAF!$D$1:$H$462,4,0)</f>
        <v>4.03027514331289</v>
      </c>
      <c r="Q169" s="3" t="str">
        <f>VLOOKUP(M169,TAF!$D$1:$H$462,5,0)</f>
        <v xml:space="preserve"> 9.730158116990372</v>
      </c>
      <c r="R169" s="3" t="s">
        <v>45</v>
      </c>
      <c r="S169" s="3" t="s">
        <v>58</v>
      </c>
      <c r="T169" s="3" t="s">
        <v>62</v>
      </c>
      <c r="U169" s="19"/>
      <c r="V169" s="19"/>
      <c r="W169" s="4"/>
      <c r="X169" s="3" t="s">
        <v>47</v>
      </c>
      <c r="Y169" s="3">
        <v>0</v>
      </c>
      <c r="Z169" s="3"/>
      <c r="AA169" s="3" t="str">
        <f t="shared" si="33"/>
        <v>,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</row>
    <row r="170" spans="1:50" ht="15.75" customHeight="1" x14ac:dyDescent="0.2">
      <c r="A170" t="str">
        <f t="shared" si="32"/>
        <v>UniversitaireHommeCélibataireEtudiant (e)Douala (Non précisé )BaliCamerounaisePas PréciséNonEligible</v>
      </c>
      <c r="B170" s="17">
        <v>43489</v>
      </c>
      <c r="C170" s="17">
        <v>30998</v>
      </c>
      <c r="D170" s="3" t="s">
        <v>48</v>
      </c>
      <c r="E170" s="21">
        <v>41</v>
      </c>
      <c r="F170" s="3" t="s">
        <v>40</v>
      </c>
      <c r="G170" s="4"/>
      <c r="H170" s="4"/>
      <c r="I170" s="3" t="s">
        <v>41</v>
      </c>
      <c r="J170" s="3" t="s">
        <v>79</v>
      </c>
      <c r="K170" s="3" t="s">
        <v>51</v>
      </c>
      <c r="L170" s="3" t="s">
        <v>135</v>
      </c>
      <c r="M170" s="3" t="s">
        <v>288</v>
      </c>
      <c r="N170" s="3" t="str">
        <f>VLOOKUP(M170,TAF!$D$1:$H$462,2,0)</f>
        <v>Bali</v>
      </c>
      <c r="O170" s="3" t="str">
        <f>VLOOKUP(M170,TAF!$D$1:$H$462,3,0)</f>
        <v>Douala 1</v>
      </c>
      <c r="P170" s="3" t="str">
        <f>VLOOKUP(M170,TAF!$D$1:$H$462,4,0)</f>
        <v>4.037758250411386</v>
      </c>
      <c r="Q170" s="3" t="str">
        <f>VLOOKUP(M170,TAF!$D$1:$H$462,5,0)</f>
        <v xml:space="preserve"> 9.693858459782676</v>
      </c>
      <c r="R170" s="3" t="s">
        <v>45</v>
      </c>
      <c r="S170" s="3" t="s">
        <v>39</v>
      </c>
      <c r="T170" s="3" t="s">
        <v>62</v>
      </c>
      <c r="U170" s="19"/>
      <c r="V170" s="19"/>
      <c r="W170" s="4"/>
      <c r="X170" s="3" t="s">
        <v>47</v>
      </c>
      <c r="Y170" s="3">
        <v>0</v>
      </c>
      <c r="Z170" s="3"/>
      <c r="AA170" s="3" t="str">
        <f t="shared" si="33"/>
        <v>,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</row>
    <row r="171" spans="1:50" ht="15.75" customHeight="1" x14ac:dyDescent="0.2">
      <c r="A171" t="str">
        <f t="shared" si="32"/>
        <v>AucunHommeCélibataireDébrouillardDouala (Non précisé )BaliCamerounaiseChretien (Catholique)NonEligible</v>
      </c>
      <c r="B171" s="17">
        <v>43489</v>
      </c>
      <c r="C171" s="17">
        <v>32868</v>
      </c>
      <c r="D171" s="3" t="s">
        <v>269</v>
      </c>
      <c r="E171" s="21">
        <v>36</v>
      </c>
      <c r="F171" s="3" t="s">
        <v>40</v>
      </c>
      <c r="G171" s="4"/>
      <c r="H171" s="4"/>
      <c r="I171" s="3" t="s">
        <v>41</v>
      </c>
      <c r="J171" s="3" t="s">
        <v>289</v>
      </c>
      <c r="K171" s="3" t="s">
        <v>51</v>
      </c>
      <c r="L171" s="3" t="s">
        <v>135</v>
      </c>
      <c r="M171" s="3" t="s">
        <v>288</v>
      </c>
      <c r="N171" s="3" t="str">
        <f>VLOOKUP(M171,TAF!$D$1:$H$462,2,0)</f>
        <v>Bali</v>
      </c>
      <c r="O171" s="3" t="str">
        <f>VLOOKUP(M171,TAF!$D$1:$H$462,3,0)</f>
        <v>Douala 1</v>
      </c>
      <c r="P171" s="3" t="str">
        <f>VLOOKUP(M171,TAF!$D$1:$H$462,4,0)</f>
        <v>4.037758250411386</v>
      </c>
      <c r="Q171" s="3" t="str">
        <f>VLOOKUP(M171,TAF!$D$1:$H$462,5,0)</f>
        <v xml:space="preserve"> 9.693858459782676</v>
      </c>
      <c r="R171" s="3" t="s">
        <v>45</v>
      </c>
      <c r="S171" s="3" t="s">
        <v>58</v>
      </c>
      <c r="T171" s="3" t="s">
        <v>62</v>
      </c>
      <c r="U171" s="19"/>
      <c r="V171" s="19"/>
      <c r="W171" s="4"/>
      <c r="X171" s="3" t="s">
        <v>47</v>
      </c>
      <c r="Y171" s="3">
        <v>0</v>
      </c>
      <c r="Z171" s="3"/>
      <c r="AA171" s="3" t="str">
        <f t="shared" si="33"/>
        <v>,</v>
      </c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</row>
    <row r="172" spans="1:50" ht="15.75" customHeight="1" x14ac:dyDescent="0.2">
      <c r="A172" t="str">
        <f t="shared" si="32"/>
        <v>UniversitaireHommeCélibataireEtudiant (e)Douala (Non précisé )BonaprisoCamerounaiseChretien (Protestant )OuiEligible</v>
      </c>
      <c r="B172" s="17">
        <v>43489</v>
      </c>
      <c r="C172" s="17">
        <v>34836</v>
      </c>
      <c r="D172" s="3" t="s">
        <v>48</v>
      </c>
      <c r="E172" s="21">
        <v>30</v>
      </c>
      <c r="F172" s="3" t="s">
        <v>40</v>
      </c>
      <c r="G172" s="4"/>
      <c r="H172" s="4"/>
      <c r="I172" s="3" t="s">
        <v>41</v>
      </c>
      <c r="J172" s="3" t="s">
        <v>79</v>
      </c>
      <c r="K172" s="3" t="s">
        <v>51</v>
      </c>
      <c r="L172" s="3" t="s">
        <v>135</v>
      </c>
      <c r="M172" s="3" t="s">
        <v>290</v>
      </c>
      <c r="N172" s="3" t="str">
        <f>VLOOKUP(M172,TAF!$D$1:$H$462,2,0)</f>
        <v>Bonapriso</v>
      </c>
      <c r="O172" s="3" t="str">
        <f>VLOOKUP(M172,TAF!$D$1:$H$462,3,0)</f>
        <v>Douala 2</v>
      </c>
      <c r="P172" s="3" t="str">
        <f>VLOOKUP(M172,TAF!$D$1:$H$462,4,0)</f>
        <v>4.025688831152208</v>
      </c>
      <c r="Q172" s="3" t="str">
        <f>VLOOKUP(M172,TAF!$D$1:$H$462,5,0)</f>
        <v xml:space="preserve"> 9.700053370523632</v>
      </c>
      <c r="R172" s="3" t="s">
        <v>45</v>
      </c>
      <c r="S172" s="3" t="s">
        <v>84</v>
      </c>
      <c r="T172" s="3" t="s">
        <v>46</v>
      </c>
      <c r="U172" s="17">
        <v>42948</v>
      </c>
      <c r="V172" s="3" t="str">
        <f t="shared" ref="V172:V173" si="43">IF((B172-U172&lt;=365)*(B172-U172&gt;0),INT(12*(B172-U172)/365) &amp; " Mois",(YEAR(B172)-YEAR(U172)) &amp; " an (s)")</f>
        <v>2 an (s)</v>
      </c>
      <c r="W172" s="4"/>
      <c r="X172" s="3" t="s">
        <v>47</v>
      </c>
      <c r="Y172" s="3">
        <v>0</v>
      </c>
      <c r="Z172" s="3"/>
      <c r="AA172" s="3" t="str">
        <f t="shared" si="33"/>
        <v>,</v>
      </c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</row>
    <row r="173" spans="1:50" ht="15.75" customHeight="1" x14ac:dyDescent="0.2">
      <c r="A173" t="str">
        <f t="shared" si="32"/>
        <v>SecondaireHommeCélibataireChauffeurDouala 5BonamoussadiCamerounaiseChretien (Protestant )OuiEligible</v>
      </c>
      <c r="B173" s="17">
        <v>43489</v>
      </c>
      <c r="C173" s="17">
        <v>29329</v>
      </c>
      <c r="D173" s="3" t="s">
        <v>54</v>
      </c>
      <c r="E173" s="21">
        <v>45</v>
      </c>
      <c r="F173" s="3" t="s">
        <v>40</v>
      </c>
      <c r="G173" s="4"/>
      <c r="H173" s="4"/>
      <c r="I173" s="3" t="s">
        <v>41</v>
      </c>
      <c r="J173" s="3" t="s">
        <v>108</v>
      </c>
      <c r="K173" s="3" t="s">
        <v>60</v>
      </c>
      <c r="L173" s="3" t="s">
        <v>135</v>
      </c>
      <c r="M173" s="3" t="s">
        <v>195</v>
      </c>
      <c r="N173" s="3" t="str">
        <f>VLOOKUP(M173,TAF!$D$1:$H$462,2,0)</f>
        <v>Bonamoussadi</v>
      </c>
      <c r="O173" s="3" t="str">
        <f>VLOOKUP(M173,TAF!$D$1:$H$462,3,0)</f>
        <v>Douala 5</v>
      </c>
      <c r="P173" s="3" t="str">
        <f>VLOOKUP(M173,TAF!$D$1:$H$462,4,0)</f>
        <v>4.0932016164020935</v>
      </c>
      <c r="Q173" s="3" t="str">
        <f>VLOOKUP(M173,TAF!$D$1:$H$462,5,0)</f>
        <v xml:space="preserve"> 9.7422761594139</v>
      </c>
      <c r="R173" s="3" t="s">
        <v>45</v>
      </c>
      <c r="S173" s="3" t="s">
        <v>84</v>
      </c>
      <c r="T173" s="3" t="s">
        <v>46</v>
      </c>
      <c r="U173" s="17">
        <v>42005</v>
      </c>
      <c r="V173" s="3" t="str">
        <f t="shared" si="43"/>
        <v>4 an (s)</v>
      </c>
      <c r="W173" s="4"/>
      <c r="X173" s="3" t="s">
        <v>47</v>
      </c>
      <c r="Y173" s="3">
        <v>0</v>
      </c>
      <c r="Z173" s="3"/>
      <c r="AA173" s="3" t="str">
        <f t="shared" si="33"/>
        <v>,</v>
      </c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</row>
    <row r="174" spans="1:50" ht="15.75" customHeight="1" x14ac:dyDescent="0.2">
      <c r="A174" t="str">
        <f t="shared" si="32"/>
        <v>SecondaireHommeCélibataireAmbulancierDouala (Non précisé )MalangueCamerounaiseChretien (Catholique)NonEligible</v>
      </c>
      <c r="B174" s="17">
        <v>43489</v>
      </c>
      <c r="C174" s="17">
        <v>29160</v>
      </c>
      <c r="D174" s="3" t="s">
        <v>54</v>
      </c>
      <c r="E174" s="21">
        <v>46</v>
      </c>
      <c r="F174" s="3" t="s">
        <v>40</v>
      </c>
      <c r="G174" s="4"/>
      <c r="H174" s="4"/>
      <c r="I174" s="3" t="s">
        <v>41</v>
      </c>
      <c r="J174" s="3" t="s">
        <v>291</v>
      </c>
      <c r="K174" s="3" t="s">
        <v>51</v>
      </c>
      <c r="L174" s="3" t="s">
        <v>135</v>
      </c>
      <c r="M174" s="3" t="s">
        <v>292</v>
      </c>
      <c r="N174" s="3" t="str">
        <f>VLOOKUP(M174,TAF!$D$1:$H$462,2,0)</f>
        <v>Malangue</v>
      </c>
      <c r="O174" s="3" t="str">
        <f>VLOOKUP(M174,TAF!$D$1:$H$462,3,0)</f>
        <v>Douala 5</v>
      </c>
      <c r="P174" s="3" t="str">
        <f>VLOOKUP(M174,TAF!$D$1:$H$462,4,0)</f>
        <v>4.066235908852494</v>
      </c>
      <c r="Q174" s="3" t="str">
        <f>VLOOKUP(M174,TAF!$D$1:$H$462,5,0)</f>
        <v xml:space="preserve"> 9.737035029710617</v>
      </c>
      <c r="R174" s="3" t="s">
        <v>45</v>
      </c>
      <c r="S174" s="3" t="s">
        <v>58</v>
      </c>
      <c r="T174" s="3" t="s">
        <v>62</v>
      </c>
      <c r="U174" s="19"/>
      <c r="V174" s="19"/>
      <c r="W174" s="4"/>
      <c r="X174" s="3" t="s">
        <v>47</v>
      </c>
      <c r="Y174" s="3">
        <v>0</v>
      </c>
      <c r="Z174" s="3"/>
      <c r="AA174" s="3" t="str">
        <f t="shared" si="33"/>
        <v>,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</row>
    <row r="175" spans="1:50" ht="15.75" customHeight="1" x14ac:dyDescent="0.2">
      <c r="A175" t="str">
        <f t="shared" si="32"/>
        <v>UniversitaireHommeCélibataireDébrouillardDouala (Non précisé )BaliCamerounaiseChretien (Protestant )OuiEligible</v>
      </c>
      <c r="B175" s="17">
        <v>43489</v>
      </c>
      <c r="C175" s="17">
        <v>32680</v>
      </c>
      <c r="D175" s="3" t="s">
        <v>48</v>
      </c>
      <c r="E175" s="21">
        <v>36</v>
      </c>
      <c r="F175" s="3" t="s">
        <v>40</v>
      </c>
      <c r="G175" s="4"/>
      <c r="H175" s="4"/>
      <c r="I175" s="3" t="s">
        <v>41</v>
      </c>
      <c r="J175" s="3" t="s">
        <v>289</v>
      </c>
      <c r="K175" s="3" t="s">
        <v>51</v>
      </c>
      <c r="L175" s="3" t="s">
        <v>135</v>
      </c>
      <c r="M175" s="3" t="s">
        <v>288</v>
      </c>
      <c r="N175" s="3" t="str">
        <f>VLOOKUP(M175,TAF!$D$1:$H$462,2,0)</f>
        <v>Bali</v>
      </c>
      <c r="O175" s="3" t="str">
        <f>VLOOKUP(M175,TAF!$D$1:$H$462,3,0)</f>
        <v>Douala 1</v>
      </c>
      <c r="P175" s="3" t="str">
        <f>VLOOKUP(M175,TAF!$D$1:$H$462,4,0)</f>
        <v>4.037758250411386</v>
      </c>
      <c r="Q175" s="3" t="str">
        <f>VLOOKUP(M175,TAF!$D$1:$H$462,5,0)</f>
        <v xml:space="preserve"> 9.693858459782676</v>
      </c>
      <c r="R175" s="3" t="s">
        <v>45</v>
      </c>
      <c r="S175" s="3" t="s">
        <v>84</v>
      </c>
      <c r="T175" s="3" t="s">
        <v>46</v>
      </c>
      <c r="U175" s="17">
        <v>38718</v>
      </c>
      <c r="V175" s="3" t="str">
        <f t="shared" ref="V175:V176" si="44">IF((B175-U175&lt;=365)*(B175-U175&gt;0),INT(12*(B175-U175)/365) &amp; " Mois",(YEAR(B175)-YEAR(U175)) &amp; " an (s)")</f>
        <v>13 an (s)</v>
      </c>
      <c r="W175" s="4"/>
      <c r="X175" s="3" t="s">
        <v>47</v>
      </c>
      <c r="Y175" s="3">
        <v>0</v>
      </c>
      <c r="Z175" s="3"/>
      <c r="AA175" s="3" t="str">
        <f t="shared" si="33"/>
        <v>,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</row>
    <row r="176" spans="1:50" ht="15.75" customHeight="1" x14ac:dyDescent="0.2">
      <c r="A176" t="str">
        <f t="shared" si="32"/>
        <v>SecondaireHommeCélibataireMilitaireDouala (Non précisé )BeediCamerounaiseAdventisteOuiEligible</v>
      </c>
      <c r="B176" s="17">
        <v>43489</v>
      </c>
      <c r="C176" s="17">
        <v>32760</v>
      </c>
      <c r="D176" s="3" t="s">
        <v>54</v>
      </c>
      <c r="E176" s="21">
        <v>36</v>
      </c>
      <c r="F176" s="3" t="s">
        <v>40</v>
      </c>
      <c r="G176" s="4"/>
      <c r="H176" s="4"/>
      <c r="I176" s="3" t="s">
        <v>41</v>
      </c>
      <c r="J176" s="3" t="s">
        <v>293</v>
      </c>
      <c r="K176" s="3" t="s">
        <v>51</v>
      </c>
      <c r="L176" s="3" t="s">
        <v>135</v>
      </c>
      <c r="M176" s="3" t="s">
        <v>222</v>
      </c>
      <c r="N176" s="3" t="str">
        <f>VLOOKUP(M176,TAF!$D$1:$H$462,2,0)</f>
        <v>Beedi</v>
      </c>
      <c r="O176" s="3" t="str">
        <f>VLOOKUP(M176,TAF!$D$1:$H$462,3,0)</f>
        <v>Douala 5</v>
      </c>
      <c r="P176" s="3" t="str">
        <f>VLOOKUP(M176,TAF!$D$1:$H$462,4,0)</f>
        <v>4.066235908852494</v>
      </c>
      <c r="Q176" s="3" t="str">
        <f>VLOOKUP(M176,TAF!$D$1:$H$462,5,0)</f>
        <v xml:space="preserve"> 9.737035029710617</v>
      </c>
      <c r="R176" s="3" t="s">
        <v>45</v>
      </c>
      <c r="S176" s="3" t="s">
        <v>294</v>
      </c>
      <c r="T176" s="3" t="s">
        <v>46</v>
      </c>
      <c r="U176" s="17">
        <v>40544</v>
      </c>
      <c r="V176" s="3" t="str">
        <f t="shared" si="44"/>
        <v>8 an (s)</v>
      </c>
      <c r="W176" s="4"/>
      <c r="X176" s="3" t="s">
        <v>47</v>
      </c>
      <c r="Y176" s="3">
        <v>0</v>
      </c>
      <c r="Z176" s="3"/>
      <c r="AA176" s="3" t="str">
        <f t="shared" si="33"/>
        <v>,</v>
      </c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</row>
    <row r="177" spans="1:50" ht="15.75" customHeight="1" x14ac:dyDescent="0.2">
      <c r="A177" t="str">
        <f t="shared" si="32"/>
        <v>UniversitaireHommeMarié (e)Gestionnaire ressources humainesDouala (Non précisé )Ange rafaelCamerounaiseChretien (Protestant )NonEligible</v>
      </c>
      <c r="B177" s="17">
        <v>43490</v>
      </c>
      <c r="C177" s="17">
        <v>31354</v>
      </c>
      <c r="D177" s="3" t="s">
        <v>48</v>
      </c>
      <c r="E177" s="21">
        <v>40</v>
      </c>
      <c r="F177" s="3" t="s">
        <v>40</v>
      </c>
      <c r="G177" s="4"/>
      <c r="H177" s="4"/>
      <c r="I177" s="3" t="s">
        <v>49</v>
      </c>
      <c r="J177" s="3" t="s">
        <v>295</v>
      </c>
      <c r="K177" s="3" t="s">
        <v>51</v>
      </c>
      <c r="L177" s="3" t="s">
        <v>135</v>
      </c>
      <c r="M177" s="3" t="s">
        <v>296</v>
      </c>
      <c r="N177" s="3" t="str">
        <f>VLOOKUP(M177,TAF!$D$1:$H$462,2,0)</f>
        <v>Ange Raphael</v>
      </c>
      <c r="O177" s="3" t="str">
        <f>VLOOKUP(M177,TAF!$D$1:$H$462,3,0)</f>
        <v>Douala 5</v>
      </c>
      <c r="P177" s="3" t="str">
        <f>VLOOKUP(M177,TAF!$D$1:$H$462,4,0)</f>
        <v>4.054005819876032</v>
      </c>
      <c r="Q177" s="3" t="str">
        <f>VLOOKUP(M177,TAF!$D$1:$H$462,5,0)</f>
        <v xml:space="preserve"> 9.736945047259738</v>
      </c>
      <c r="R177" s="3" t="s">
        <v>45</v>
      </c>
      <c r="S177" s="3" t="s">
        <v>84</v>
      </c>
      <c r="T177" s="3" t="s">
        <v>62</v>
      </c>
      <c r="U177" s="19"/>
      <c r="V177" s="19"/>
      <c r="W177" s="4"/>
      <c r="X177" s="3" t="s">
        <v>47</v>
      </c>
      <c r="Y177" s="3">
        <v>0</v>
      </c>
      <c r="Z177" s="3"/>
      <c r="AA177" s="3" t="str">
        <f t="shared" si="33"/>
        <v>,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</row>
    <row r="178" spans="1:50" ht="15.75" customHeight="1" x14ac:dyDescent="0.2">
      <c r="A178" t="str">
        <f t="shared" si="32"/>
        <v>UniversitaireHommeCélibataireMagasinierDouala (Non précisé )DeidoCamerounaisePas PréciséOuiEligible</v>
      </c>
      <c r="B178" s="17">
        <v>43490</v>
      </c>
      <c r="C178" s="17">
        <v>31593</v>
      </c>
      <c r="D178" s="3" t="s">
        <v>48</v>
      </c>
      <c r="E178" s="21">
        <v>39</v>
      </c>
      <c r="F178" s="3" t="s">
        <v>40</v>
      </c>
      <c r="G178" s="4"/>
      <c r="H178" s="4"/>
      <c r="I178" s="3" t="s">
        <v>41</v>
      </c>
      <c r="J178" s="3" t="s">
        <v>297</v>
      </c>
      <c r="K178" s="3" t="s">
        <v>51</v>
      </c>
      <c r="L178" s="3" t="s">
        <v>135</v>
      </c>
      <c r="M178" s="3" t="s">
        <v>115</v>
      </c>
      <c r="N178" s="3" t="str">
        <f>VLOOKUP(M178,TAF!$D$1:$H$462,2,0)</f>
        <v>Deido</v>
      </c>
      <c r="O178" s="3" t="str">
        <f>VLOOKUP(M178,TAF!$D$1:$H$462,3,0)</f>
        <v>Douala 1</v>
      </c>
      <c r="P178" s="3" t="str">
        <f>VLOOKUP(M178,TAF!$D$1:$H$462,4,0)</f>
        <v>4.068225879309168</v>
      </c>
      <c r="Q178" s="3" t="str">
        <f>VLOOKUP(M178,TAF!$D$1:$H$462,5,0)</f>
        <v xml:space="preserve"> 9.712282866294439</v>
      </c>
      <c r="R178" s="3" t="s">
        <v>45</v>
      </c>
      <c r="S178" s="3" t="s">
        <v>39</v>
      </c>
      <c r="T178" s="3" t="s">
        <v>46</v>
      </c>
      <c r="U178" s="17">
        <v>43101</v>
      </c>
      <c r="V178" s="3" t="str">
        <f t="shared" ref="V178" si="45">IF((B178-U178&lt;=365)*(B178-U178&gt;0),INT(12*(B178-U178)/365) &amp; " Mois",(YEAR(B178)-YEAR(U178)) &amp; " an (s)")</f>
        <v>1 an (s)</v>
      </c>
      <c r="W178" s="4"/>
      <c r="X178" s="3" t="s">
        <v>47</v>
      </c>
      <c r="Y178" s="3">
        <v>0</v>
      </c>
      <c r="Z178" s="3"/>
      <c r="AA178" s="3" t="str">
        <f t="shared" si="33"/>
        <v>,</v>
      </c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</row>
    <row r="179" spans="1:50" ht="15.75" customHeight="1" x14ac:dyDescent="0.2">
      <c r="A179" t="str">
        <f t="shared" si="32"/>
        <v>UniversitaireFemmeCélibataireEtudiant (e)Douala (Non précisé )DoualaCamerounaiseChretien (Protestant )NonEligible</v>
      </c>
      <c r="B179" s="17">
        <v>43490</v>
      </c>
      <c r="C179" s="17">
        <v>36604</v>
      </c>
      <c r="D179" s="3" t="s">
        <v>48</v>
      </c>
      <c r="E179" s="21">
        <v>25</v>
      </c>
      <c r="F179" s="3" t="s">
        <v>55</v>
      </c>
      <c r="G179" s="4"/>
      <c r="H179" s="4"/>
      <c r="I179" s="3" t="s">
        <v>41</v>
      </c>
      <c r="J179" s="3" t="s">
        <v>79</v>
      </c>
      <c r="K179" s="3" t="s">
        <v>51</v>
      </c>
      <c r="L179" s="3" t="s">
        <v>135</v>
      </c>
      <c r="M179" s="3" t="s">
        <v>64</v>
      </c>
      <c r="N179" s="3">
        <f>VLOOKUP(M179,TAF!$D$1:$H$462,2,0)</f>
        <v>0</v>
      </c>
      <c r="O179" s="3">
        <f>VLOOKUP(M179,TAF!$D$1:$H$462,3,0)</f>
        <v>0</v>
      </c>
      <c r="P179" s="3">
        <f>VLOOKUP(M179,TAF!$D$1:$H$462,4,0)</f>
        <v>0</v>
      </c>
      <c r="Q179" s="3">
        <f>VLOOKUP(M179,TAF!$D$1:$H$462,5,0)</f>
        <v>0</v>
      </c>
      <c r="R179" s="3" t="s">
        <v>45</v>
      </c>
      <c r="S179" s="3" t="s">
        <v>84</v>
      </c>
      <c r="T179" s="3" t="s">
        <v>62</v>
      </c>
      <c r="U179" s="19"/>
      <c r="V179" s="19"/>
      <c r="W179" s="4"/>
      <c r="X179" s="3" t="s">
        <v>47</v>
      </c>
      <c r="Y179" s="3">
        <v>0</v>
      </c>
      <c r="Z179" s="3"/>
      <c r="AA179" s="3" t="str">
        <f t="shared" si="33"/>
        <v>,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</row>
    <row r="180" spans="1:50" ht="15.75" customHeight="1" x14ac:dyDescent="0.2">
      <c r="A180" t="str">
        <f t="shared" si="32"/>
        <v>UniversitaireHommeCélibataireCharger de la sécuritéDouala (Non précisé )Pk14CamerounaiseChretien (Catholique)NonEligible</v>
      </c>
      <c r="B180" s="17">
        <v>43490</v>
      </c>
      <c r="C180" s="17">
        <v>33822</v>
      </c>
      <c r="D180" s="3" t="s">
        <v>48</v>
      </c>
      <c r="E180" s="21">
        <v>33</v>
      </c>
      <c r="F180" s="3" t="s">
        <v>40</v>
      </c>
      <c r="G180" s="4"/>
      <c r="H180" s="4"/>
      <c r="I180" s="3" t="s">
        <v>41</v>
      </c>
      <c r="J180" s="3" t="s">
        <v>298</v>
      </c>
      <c r="K180" s="3" t="s">
        <v>51</v>
      </c>
      <c r="L180" s="3" t="s">
        <v>135</v>
      </c>
      <c r="M180" s="3" t="s">
        <v>72</v>
      </c>
      <c r="N180" s="3" t="str">
        <f>VLOOKUP(M180,TAF!$D$1:$H$462,2,0)</f>
        <v>Pk14</v>
      </c>
      <c r="O180" s="3" t="str">
        <f>VLOOKUP(M180,TAF!$D$1:$H$462,3,0)</f>
        <v>Douala 3</v>
      </c>
      <c r="P180" s="3" t="str">
        <f>VLOOKUP(M180,TAF!$D$1:$H$462,4,0)</f>
        <v>4.074532752823828</v>
      </c>
      <c r="Q180" s="3" t="str">
        <f>VLOOKUP(M180,TAF!$D$1:$H$462,5,0)</f>
        <v xml:space="preserve"> 9.797899225980887</v>
      </c>
      <c r="R180" s="3" t="s">
        <v>45</v>
      </c>
      <c r="S180" s="3" t="s">
        <v>58</v>
      </c>
      <c r="T180" s="3" t="s">
        <v>62</v>
      </c>
      <c r="U180" s="19"/>
      <c r="V180" s="19"/>
      <c r="W180" s="4"/>
      <c r="X180" s="3" t="s">
        <v>47</v>
      </c>
      <c r="Y180" s="3">
        <v>0</v>
      </c>
      <c r="Z180" s="3"/>
      <c r="AA180" s="3" t="str">
        <f t="shared" si="33"/>
        <v>,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</row>
    <row r="181" spans="1:50" ht="15.75" customHeight="1" x14ac:dyDescent="0.2">
      <c r="A181" t="str">
        <f t="shared" si="32"/>
        <v>UniversitaireHommeCélibataireEnseignant (e)Douala (Non précisé )Pk10CamerounaiseChretien (Catholique)OuiEligible</v>
      </c>
      <c r="B181" s="17">
        <v>43490</v>
      </c>
      <c r="C181" s="17">
        <v>31719</v>
      </c>
      <c r="D181" s="3" t="s">
        <v>48</v>
      </c>
      <c r="E181" s="21">
        <v>39</v>
      </c>
      <c r="F181" s="3" t="s">
        <v>40</v>
      </c>
      <c r="G181" s="4"/>
      <c r="H181" s="4"/>
      <c r="I181" s="3" t="s">
        <v>41</v>
      </c>
      <c r="J181" s="3" t="s">
        <v>144</v>
      </c>
      <c r="K181" s="3" t="s">
        <v>51</v>
      </c>
      <c r="L181" s="3" t="s">
        <v>135</v>
      </c>
      <c r="M181" s="3" t="s">
        <v>217</v>
      </c>
      <c r="N181" s="3" t="str">
        <f>VLOOKUP(M181,TAF!$D$1:$H$462,2,0)</f>
        <v>Pk10</v>
      </c>
      <c r="O181" s="3" t="str">
        <f>VLOOKUP(M181,TAF!$D$1:$H$462,3,0)</f>
        <v>Douala 3</v>
      </c>
      <c r="P181" s="3" t="str">
        <f>VLOOKUP(M181,TAF!$D$1:$H$462,4,0)</f>
        <v>4.032980100618266</v>
      </c>
      <c r="Q181" s="3" t="str">
        <f>VLOOKUP(M181,TAF!$D$1:$H$462,5,0)</f>
        <v xml:space="preserve"> 9.799655089790106</v>
      </c>
      <c r="R181" s="3" t="s">
        <v>45</v>
      </c>
      <c r="S181" s="3" t="s">
        <v>58</v>
      </c>
      <c r="T181" s="3" t="s">
        <v>46</v>
      </c>
      <c r="U181" s="17">
        <v>42736</v>
      </c>
      <c r="V181" s="3" t="str">
        <f t="shared" ref="V181" si="46">IF((B181-U181&lt;=365)*(B181-U181&gt;0),INT(12*(B181-U181)/365) &amp; " Mois",(YEAR(B181)-YEAR(U181)) &amp; " an (s)")</f>
        <v>2 an (s)</v>
      </c>
      <c r="W181" s="4"/>
      <c r="X181" s="3" t="s">
        <v>47</v>
      </c>
      <c r="Y181" s="3">
        <v>0</v>
      </c>
      <c r="Z181" s="3"/>
      <c r="AA181" s="3" t="str">
        <f t="shared" si="33"/>
        <v>,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</row>
    <row r="182" spans="1:50" ht="15.75" customHeight="1" x14ac:dyDescent="0.2">
      <c r="A182" t="str">
        <f t="shared" si="32"/>
        <v>UniversitaireFemmeCélibataireAgent d'exploitationDouala (Non précisé )Akwa ngodiCamerounaiseChretien (Catholique)NonEligible</v>
      </c>
      <c r="B182" s="17">
        <v>43490</v>
      </c>
      <c r="C182" s="17">
        <v>27535</v>
      </c>
      <c r="D182" s="3" t="s">
        <v>48</v>
      </c>
      <c r="E182" s="21">
        <v>50</v>
      </c>
      <c r="F182" s="3" t="s">
        <v>55</v>
      </c>
      <c r="G182" s="4"/>
      <c r="H182" s="4"/>
      <c r="I182" s="3" t="s">
        <v>41</v>
      </c>
      <c r="J182" s="3" t="s">
        <v>299</v>
      </c>
      <c r="K182" s="3" t="s">
        <v>51</v>
      </c>
      <c r="L182" s="3" t="s">
        <v>135</v>
      </c>
      <c r="M182" s="3" t="s">
        <v>300</v>
      </c>
      <c r="N182" s="3" t="str">
        <f>VLOOKUP(M182,TAF!$D$1:$H$462,2,0)</f>
        <v>NGODI</v>
      </c>
      <c r="O182" s="3" t="str">
        <f>VLOOKUP(M182,TAF!$D$1:$H$462,3,0)</f>
        <v>Douala 1</v>
      </c>
      <c r="P182" s="3" t="str">
        <f>VLOOKUP(M182,TAF!$D$1:$H$462,4,0)</f>
        <v>4.048896530273477</v>
      </c>
      <c r="Q182" s="3" t="str">
        <f>VLOOKUP(M182,TAF!$D$1:$H$462,5,0)</f>
        <v xml:space="preserve"> 9.706597933857768</v>
      </c>
      <c r="R182" s="3" t="s">
        <v>45</v>
      </c>
      <c r="S182" s="3" t="s">
        <v>58</v>
      </c>
      <c r="T182" s="3" t="s">
        <v>62</v>
      </c>
      <c r="U182" s="19"/>
      <c r="V182" s="19"/>
      <c r="W182" s="4"/>
      <c r="X182" s="3" t="s">
        <v>47</v>
      </c>
      <c r="Y182" s="3">
        <v>0</v>
      </c>
      <c r="Z182" s="3"/>
      <c r="AA182" s="3" t="str">
        <f t="shared" si="33"/>
        <v>,</v>
      </c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</row>
    <row r="183" spans="1:50" ht="15.75" customHeight="1" x14ac:dyDescent="0.2">
      <c r="A183" t="str">
        <f t="shared" si="32"/>
        <v>SecondaireHommeMarié (e)Gestionnaire de volsDouala 2NewbellCamerounaiseChretien (Protestant )OuiEligible</v>
      </c>
      <c r="B183" s="17">
        <v>43490</v>
      </c>
      <c r="C183" s="17">
        <v>32022</v>
      </c>
      <c r="D183" s="3" t="s">
        <v>54</v>
      </c>
      <c r="E183" s="21">
        <v>38</v>
      </c>
      <c r="F183" s="3" t="s">
        <v>40</v>
      </c>
      <c r="G183" s="4"/>
      <c r="H183" s="4"/>
      <c r="I183" s="3" t="s">
        <v>49</v>
      </c>
      <c r="J183" s="3" t="s">
        <v>301</v>
      </c>
      <c r="K183" s="3" t="s">
        <v>121</v>
      </c>
      <c r="L183" s="3" t="s">
        <v>135</v>
      </c>
      <c r="M183" s="3" t="s">
        <v>149</v>
      </c>
      <c r="N183" s="3" t="str">
        <f>VLOOKUP(M183,TAF!$D$1:$H$462,2,0)</f>
        <v>New Bell</v>
      </c>
      <c r="O183" s="3" t="str">
        <f>VLOOKUP(M183,TAF!$D$1:$H$462,3,0)</f>
        <v>Douala 2</v>
      </c>
      <c r="P183" s="3" t="str">
        <f>VLOOKUP(M183,TAF!$D$1:$H$462,4,0)</f>
        <v>4.029279319157316</v>
      </c>
      <c r="Q183" s="3" t="str">
        <f>VLOOKUP(M183,TAF!$D$1:$H$462,5,0)</f>
        <v xml:space="preserve"> 9.713362274244698</v>
      </c>
      <c r="R183" s="3" t="s">
        <v>45</v>
      </c>
      <c r="S183" s="3" t="s">
        <v>84</v>
      </c>
      <c r="T183" s="3" t="s">
        <v>46</v>
      </c>
      <c r="U183" s="17">
        <v>43709</v>
      </c>
      <c r="V183" s="3"/>
      <c r="W183" s="4"/>
      <c r="X183" s="3" t="s">
        <v>47</v>
      </c>
      <c r="Y183" s="3">
        <v>0</v>
      </c>
      <c r="Z183" s="3"/>
      <c r="AA183" s="3" t="str">
        <f t="shared" si="33"/>
        <v>,</v>
      </c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</row>
    <row r="184" spans="1:50" ht="15.75" customHeight="1" x14ac:dyDescent="0.2">
      <c r="A184" t="str">
        <f t="shared" si="32"/>
        <v>UniversitaireHommeCélibataireÉlectricienDouala (Non précisé )Pk10CamerounaiseChretien (Catholique)OuiEligible</v>
      </c>
      <c r="B184" s="17">
        <v>43490</v>
      </c>
      <c r="C184" s="17">
        <v>33146</v>
      </c>
      <c r="D184" s="3" t="s">
        <v>48</v>
      </c>
      <c r="E184" s="21">
        <v>35</v>
      </c>
      <c r="F184" s="3" t="s">
        <v>40</v>
      </c>
      <c r="G184" s="4"/>
      <c r="H184" s="4"/>
      <c r="I184" s="3" t="s">
        <v>41</v>
      </c>
      <c r="J184" s="3" t="s">
        <v>302</v>
      </c>
      <c r="K184" s="3" t="s">
        <v>51</v>
      </c>
      <c r="L184" s="3" t="s">
        <v>135</v>
      </c>
      <c r="M184" s="3" t="s">
        <v>217</v>
      </c>
      <c r="N184" s="3" t="str">
        <f>VLOOKUP(M184,TAF!$D$1:$H$462,2,0)</f>
        <v>Pk10</v>
      </c>
      <c r="O184" s="3" t="str">
        <f>VLOOKUP(M184,TAF!$D$1:$H$462,3,0)</f>
        <v>Douala 3</v>
      </c>
      <c r="P184" s="3" t="str">
        <f>VLOOKUP(M184,TAF!$D$1:$H$462,4,0)</f>
        <v>4.032980100618266</v>
      </c>
      <c r="Q184" s="3" t="str">
        <f>VLOOKUP(M184,TAF!$D$1:$H$462,5,0)</f>
        <v xml:space="preserve"> 9.799655089790106</v>
      </c>
      <c r="R184" s="3" t="s">
        <v>45</v>
      </c>
      <c r="S184" s="3" t="s">
        <v>58</v>
      </c>
      <c r="T184" s="3" t="s">
        <v>46</v>
      </c>
      <c r="U184" s="17">
        <v>43617</v>
      </c>
      <c r="V184" s="3"/>
      <c r="W184" s="4"/>
      <c r="X184" s="3" t="s">
        <v>47</v>
      </c>
      <c r="Y184" s="3">
        <v>0</v>
      </c>
      <c r="Z184" s="3"/>
      <c r="AA184" s="3" t="str">
        <f t="shared" si="33"/>
        <v>,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</row>
    <row r="185" spans="1:50" ht="15.75" customHeight="1" x14ac:dyDescent="0.2">
      <c r="A185" t="str">
        <f t="shared" si="32"/>
        <v>UniversitaireHommeCélibataireEtudiant (e)Douala 5Pk10CamerounaiseChretien (Catholique)OuiEligible</v>
      </c>
      <c r="B185" s="17">
        <v>43490</v>
      </c>
      <c r="C185" s="17">
        <v>33748</v>
      </c>
      <c r="D185" s="3" t="s">
        <v>48</v>
      </c>
      <c r="E185" s="21">
        <v>33</v>
      </c>
      <c r="F185" s="3" t="s">
        <v>40</v>
      </c>
      <c r="G185" s="4"/>
      <c r="H185" s="4"/>
      <c r="I185" s="3" t="s">
        <v>41</v>
      </c>
      <c r="J185" s="3" t="s">
        <v>79</v>
      </c>
      <c r="K185" s="3" t="s">
        <v>60</v>
      </c>
      <c r="L185" s="3" t="s">
        <v>135</v>
      </c>
      <c r="M185" s="3" t="s">
        <v>217</v>
      </c>
      <c r="N185" s="3" t="str">
        <f>VLOOKUP(M185,TAF!$D$1:$H$462,2,0)</f>
        <v>Pk10</v>
      </c>
      <c r="O185" s="3" t="str">
        <f>VLOOKUP(M185,TAF!$D$1:$H$462,3,0)</f>
        <v>Douala 3</v>
      </c>
      <c r="P185" s="3" t="str">
        <f>VLOOKUP(M185,TAF!$D$1:$H$462,4,0)</f>
        <v>4.032980100618266</v>
      </c>
      <c r="Q185" s="3" t="str">
        <f>VLOOKUP(M185,TAF!$D$1:$H$462,5,0)</f>
        <v xml:space="preserve"> 9.799655089790106</v>
      </c>
      <c r="R185" s="3" t="s">
        <v>45</v>
      </c>
      <c r="S185" s="3" t="s">
        <v>58</v>
      </c>
      <c r="T185" s="3" t="s">
        <v>46</v>
      </c>
      <c r="U185" s="17">
        <v>43586</v>
      </c>
      <c r="V185" s="3"/>
      <c r="W185" s="4"/>
      <c r="X185" s="3" t="s">
        <v>47</v>
      </c>
      <c r="Y185" s="3">
        <v>0</v>
      </c>
      <c r="Z185" s="3"/>
      <c r="AA185" s="3" t="str">
        <f t="shared" si="33"/>
        <v>,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</row>
    <row r="186" spans="1:50" ht="15.75" customHeight="1" x14ac:dyDescent="0.2">
      <c r="A186" t="str">
        <f t="shared" si="32"/>
        <v>SecondaireHommeCélibataireChauffeurDouala (Non précisé )Newton aeroportCamerounaiseChretien (Catholique)NonEligible</v>
      </c>
      <c r="B186" s="17">
        <v>43490</v>
      </c>
      <c r="C186" s="17">
        <v>28255</v>
      </c>
      <c r="D186" s="3" t="s">
        <v>54</v>
      </c>
      <c r="E186" s="21">
        <v>48</v>
      </c>
      <c r="F186" s="3" t="s">
        <v>40</v>
      </c>
      <c r="G186" s="4"/>
      <c r="H186" s="4"/>
      <c r="I186" s="3" t="s">
        <v>41</v>
      </c>
      <c r="J186" s="3" t="s">
        <v>108</v>
      </c>
      <c r="K186" s="3" t="s">
        <v>51</v>
      </c>
      <c r="L186" s="3" t="s">
        <v>135</v>
      </c>
      <c r="M186" s="3" t="s">
        <v>303</v>
      </c>
      <c r="N186" s="3" t="str">
        <f>VLOOKUP(M186,TAF!$D$1:$H$462,2,0)</f>
        <v>Aeroport</v>
      </c>
      <c r="O186" s="3" t="str">
        <f>VLOOKUP(M186,TAF!$D$1:$H$462,3,0)</f>
        <v>Douala 2</v>
      </c>
      <c r="P186" s="3" t="str">
        <f>VLOOKUP(M186,TAF!$D$1:$H$462,4,0)</f>
        <v>4.016699404536511</v>
      </c>
      <c r="Q186" s="3" t="str">
        <f>VLOOKUP(M186,TAF!$D$1:$H$462,5,0)</f>
        <v xml:space="preserve"> 9.719562065730015</v>
      </c>
      <c r="R186" s="3" t="s">
        <v>45</v>
      </c>
      <c r="S186" s="3" t="s">
        <v>58</v>
      </c>
      <c r="T186" s="3" t="s">
        <v>62</v>
      </c>
      <c r="U186" s="19"/>
      <c r="V186" s="19"/>
      <c r="W186" s="4"/>
      <c r="X186" s="3" t="s">
        <v>47</v>
      </c>
      <c r="Y186" s="3">
        <v>0</v>
      </c>
      <c r="Z186" s="3"/>
      <c r="AA186" s="3" t="str">
        <f t="shared" si="33"/>
        <v>,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</row>
    <row r="187" spans="1:50" ht="15.75" customHeight="1" x14ac:dyDescent="0.2">
      <c r="A187" t="str">
        <f t="shared" si="32"/>
        <v>SecondaireFemmeCélibatairePompisteDouala 3NyallaCamerounaisePas PréciséNonEligible</v>
      </c>
      <c r="B187" s="17">
        <v>43490</v>
      </c>
      <c r="C187" s="17">
        <v>30951</v>
      </c>
      <c r="D187" s="3" t="s">
        <v>54</v>
      </c>
      <c r="E187" s="21">
        <v>41</v>
      </c>
      <c r="F187" s="3" t="s">
        <v>55</v>
      </c>
      <c r="G187" s="4"/>
      <c r="H187" s="4"/>
      <c r="I187" s="3" t="s">
        <v>41</v>
      </c>
      <c r="J187" s="3" t="s">
        <v>304</v>
      </c>
      <c r="K187" s="3" t="s">
        <v>43</v>
      </c>
      <c r="L187" s="3" t="s">
        <v>135</v>
      </c>
      <c r="M187" s="3" t="s">
        <v>90</v>
      </c>
      <c r="N187" s="3" t="str">
        <f>VLOOKUP(M187,TAF!$D$1:$H$462,2,0)</f>
        <v>Nyalla</v>
      </c>
      <c r="O187" s="3" t="str">
        <f>VLOOKUP(M187,TAF!$D$1:$H$462,3,0)</f>
        <v>Douala 3</v>
      </c>
      <c r="P187" s="3" t="str">
        <f>VLOOKUP(M187,TAF!$D$1:$H$462,4,0)</f>
        <v>4.090110173250642</v>
      </c>
      <c r="Q187" s="3" t="str">
        <f>VLOOKUP(M187,TAF!$D$1:$H$462,5,0)</f>
        <v xml:space="preserve"> 9.80214359815782</v>
      </c>
      <c r="R187" s="3" t="s">
        <v>45</v>
      </c>
      <c r="S187" s="3" t="s">
        <v>39</v>
      </c>
      <c r="T187" s="3" t="s">
        <v>62</v>
      </c>
      <c r="U187" s="19"/>
      <c r="V187" s="19"/>
      <c r="W187" s="4"/>
      <c r="X187" s="3" t="s">
        <v>47</v>
      </c>
      <c r="Y187" s="3">
        <v>0</v>
      </c>
      <c r="Z187" s="3"/>
      <c r="AA187" s="3" t="str">
        <f t="shared" si="33"/>
        <v>,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</row>
    <row r="188" spans="1:50" ht="15.75" customHeight="1" x14ac:dyDescent="0.2">
      <c r="A188" t="str">
        <f t="shared" si="32"/>
        <v>SecondaireHommeCélibataireSans EmploisDouala 3JapomaCamerounaiseChretien (Catholique)NonEligible</v>
      </c>
      <c r="B188" s="17">
        <v>43490</v>
      </c>
      <c r="C188" s="17">
        <v>22890</v>
      </c>
      <c r="D188" s="3" t="s">
        <v>54</v>
      </c>
      <c r="E188" s="21">
        <v>63</v>
      </c>
      <c r="F188" s="3" t="s">
        <v>40</v>
      </c>
      <c r="G188" s="4"/>
      <c r="H188" s="4"/>
      <c r="I188" s="3" t="s">
        <v>41</v>
      </c>
      <c r="J188" s="3" t="s">
        <v>134</v>
      </c>
      <c r="K188" s="3" t="s">
        <v>43</v>
      </c>
      <c r="L188" s="3" t="s">
        <v>135</v>
      </c>
      <c r="M188" s="3" t="s">
        <v>165</v>
      </c>
      <c r="N188" s="3" t="str">
        <f>VLOOKUP(M188,TAF!$D$1:$H$462,2,0)</f>
        <v>Japoma</v>
      </c>
      <c r="O188" s="3" t="str">
        <f>VLOOKUP(M188,TAF!$D$1:$H$462,3,0)</f>
        <v>Douala 3</v>
      </c>
      <c r="P188" s="3" t="str">
        <f>VLOOKUP(M188,TAF!$D$1:$H$462,4,0)</f>
        <v>4.013945434574306</v>
      </c>
      <c r="Q188" s="3" t="str">
        <f>VLOOKUP(M188,TAF!$D$1:$H$462,5,0)</f>
        <v xml:space="preserve"> 9.821209461996563</v>
      </c>
      <c r="R188" s="3" t="s">
        <v>45</v>
      </c>
      <c r="S188" s="3" t="s">
        <v>58</v>
      </c>
      <c r="T188" s="3" t="s">
        <v>62</v>
      </c>
      <c r="U188" s="19"/>
      <c r="V188" s="19"/>
      <c r="W188" s="4"/>
      <c r="X188" s="3" t="s">
        <v>47</v>
      </c>
      <c r="Y188" s="3">
        <v>0</v>
      </c>
      <c r="Z188" s="3"/>
      <c r="AA188" s="3" t="str">
        <f t="shared" si="33"/>
        <v>,</v>
      </c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</row>
    <row r="189" spans="1:50" ht="15.75" customHeight="1" x14ac:dyDescent="0.2">
      <c r="A189" t="str">
        <f t="shared" si="32"/>
        <v>SecondaireHommeCélibataireIngénieur génie civilYaoundeYaoundéCamerounaiseChretien (Catholique)OuiEligible</v>
      </c>
      <c r="B189" s="17">
        <v>43490</v>
      </c>
      <c r="C189" s="17">
        <v>33068</v>
      </c>
      <c r="D189" s="3" t="s">
        <v>54</v>
      </c>
      <c r="E189" s="21">
        <v>35</v>
      </c>
      <c r="F189" s="3" t="s">
        <v>40</v>
      </c>
      <c r="G189" s="4"/>
      <c r="H189" s="4"/>
      <c r="I189" s="3" t="s">
        <v>41</v>
      </c>
      <c r="J189" s="3" t="s">
        <v>305</v>
      </c>
      <c r="K189" s="3" t="s">
        <v>118</v>
      </c>
      <c r="L189" s="3" t="s">
        <v>5509</v>
      </c>
      <c r="M189" s="3" t="s">
        <v>258</v>
      </c>
      <c r="N189" s="3">
        <f>VLOOKUP(M189,TAF!$D$1:$H$462,2,0)</f>
        <v>0</v>
      </c>
      <c r="O189" s="3" t="s">
        <v>5731</v>
      </c>
      <c r="P189" s="3">
        <f>VLOOKUP(M189,TAF!$D$1:$H$462,4,0)</f>
        <v>0</v>
      </c>
      <c r="Q189" s="3">
        <f>VLOOKUP(M189,TAF!$D$1:$H$462,5,0)</f>
        <v>0</v>
      </c>
      <c r="R189" s="3" t="s">
        <v>45</v>
      </c>
      <c r="S189" s="3" t="s">
        <v>58</v>
      </c>
      <c r="T189" s="3" t="s">
        <v>46</v>
      </c>
      <c r="U189" s="17">
        <v>42736</v>
      </c>
      <c r="V189" s="3" t="str">
        <f t="shared" ref="V189" si="47">IF((B189-U189&lt;=365)*(B189-U189&gt;0),INT(12*(B189-U189)/365) &amp; " Mois",(YEAR(B189)-YEAR(U189)) &amp; " an (s)")</f>
        <v>2 an (s)</v>
      </c>
      <c r="W189" s="4"/>
      <c r="X189" s="3" t="s">
        <v>47</v>
      </c>
      <c r="Y189" s="3">
        <v>0</v>
      </c>
      <c r="Z189" s="3"/>
      <c r="AA189" s="3" t="str">
        <f t="shared" si="33"/>
        <v>,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</row>
    <row r="190" spans="1:50" ht="15.75" customHeight="1" x14ac:dyDescent="0.2">
      <c r="A190" t="str">
        <f t="shared" si="32"/>
        <v>UniversitaireHommeCélibataireTechnicienDouala 1AkwaCamerounaiseChretien (Catholique)NonEligible</v>
      </c>
      <c r="B190" s="17">
        <v>43490</v>
      </c>
      <c r="C190" s="17">
        <v>29638</v>
      </c>
      <c r="D190" s="3" t="s">
        <v>48</v>
      </c>
      <c r="E190" s="21">
        <v>44</v>
      </c>
      <c r="F190" s="3" t="s">
        <v>40</v>
      </c>
      <c r="G190" s="4"/>
      <c r="H190" s="4"/>
      <c r="I190" s="3" t="s">
        <v>41</v>
      </c>
      <c r="J190" s="3" t="s">
        <v>126</v>
      </c>
      <c r="K190" s="3" t="s">
        <v>114</v>
      </c>
      <c r="L190" s="3" t="s">
        <v>135</v>
      </c>
      <c r="M190" s="3" t="s">
        <v>285</v>
      </c>
      <c r="N190" s="3" t="str">
        <f>VLOOKUP(M190,TAF!$D$1:$H$462,2,0)</f>
        <v>Akwa</v>
      </c>
      <c r="O190" s="3" t="str">
        <f>VLOOKUP(M190,TAF!$D$1:$H$462,3,0)</f>
        <v>Douala 1</v>
      </c>
      <c r="P190" s="3" t="str">
        <f>VLOOKUP(M190,TAF!$D$1:$H$462,4,0)</f>
        <v>4.059558346422489</v>
      </c>
      <c r="Q190" s="3" t="str">
        <f>VLOOKUP(M190,TAF!$D$1:$H$462,5,0)</f>
        <v xml:space="preserve"> 9.701820600152502</v>
      </c>
      <c r="R190" s="3" t="s">
        <v>45</v>
      </c>
      <c r="S190" s="3" t="s">
        <v>58</v>
      </c>
      <c r="T190" s="3" t="s">
        <v>62</v>
      </c>
      <c r="U190" s="19"/>
      <c r="V190" s="19"/>
      <c r="W190" s="4"/>
      <c r="X190" s="3" t="s">
        <v>47</v>
      </c>
      <c r="Y190" s="3">
        <v>0</v>
      </c>
      <c r="Z190" s="3"/>
      <c r="AA190" s="3" t="str">
        <f t="shared" si="33"/>
        <v>,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</row>
    <row r="191" spans="1:50" ht="15.75" customHeight="1" x14ac:dyDescent="0.2">
      <c r="A191" t="str">
        <f t="shared" si="32"/>
        <v>UniversitaireFemmeCélibataireCaissièreDouala 1AkwaCamerounaiseChretien (Catholique)NonEligible</v>
      </c>
      <c r="B191" s="17">
        <v>43490</v>
      </c>
      <c r="C191" s="17">
        <v>30912</v>
      </c>
      <c r="D191" s="3" t="s">
        <v>48</v>
      </c>
      <c r="E191" s="21">
        <v>41</v>
      </c>
      <c r="F191" s="3" t="s">
        <v>55</v>
      </c>
      <c r="G191" s="4"/>
      <c r="H191" s="4"/>
      <c r="I191" s="3" t="s">
        <v>41</v>
      </c>
      <c r="J191" s="3" t="s">
        <v>306</v>
      </c>
      <c r="K191" s="3" t="s">
        <v>114</v>
      </c>
      <c r="L191" s="3" t="s">
        <v>135</v>
      </c>
      <c r="M191" s="3" t="s">
        <v>285</v>
      </c>
      <c r="N191" s="3" t="str">
        <f>VLOOKUP(M191,TAF!$D$1:$H$462,2,0)</f>
        <v>Akwa</v>
      </c>
      <c r="O191" s="3" t="str">
        <f>VLOOKUP(M191,TAF!$D$1:$H$462,3,0)</f>
        <v>Douala 1</v>
      </c>
      <c r="P191" s="3" t="str">
        <f>VLOOKUP(M191,TAF!$D$1:$H$462,4,0)</f>
        <v>4.059558346422489</v>
      </c>
      <c r="Q191" s="3" t="str">
        <f>VLOOKUP(M191,TAF!$D$1:$H$462,5,0)</f>
        <v xml:space="preserve"> 9.701820600152502</v>
      </c>
      <c r="R191" s="3" t="s">
        <v>45</v>
      </c>
      <c r="S191" s="3" t="s">
        <v>58</v>
      </c>
      <c r="T191" s="3" t="s">
        <v>62</v>
      </c>
      <c r="U191" s="19"/>
      <c r="V191" s="19"/>
      <c r="W191" s="4"/>
      <c r="X191" s="3" t="s">
        <v>47</v>
      </c>
      <c r="Y191" s="3">
        <v>0</v>
      </c>
      <c r="Z191" s="3"/>
      <c r="AA191" s="3" t="str">
        <f t="shared" si="33"/>
        <v>,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</row>
    <row r="192" spans="1:50" ht="15.75" customHeight="1" x14ac:dyDescent="0.2">
      <c r="A192" t="str">
        <f t="shared" si="32"/>
        <v>SecondaireHommeMarié (e)Technicien de génie civileDouala 5MakepeCamerounaisePentecôtisteNonEligible</v>
      </c>
      <c r="B192" s="17">
        <v>43490</v>
      </c>
      <c r="C192" s="17">
        <v>30786</v>
      </c>
      <c r="D192" s="3" t="s">
        <v>54</v>
      </c>
      <c r="E192" s="21">
        <v>41</v>
      </c>
      <c r="F192" s="3" t="s">
        <v>40</v>
      </c>
      <c r="G192" s="4"/>
      <c r="H192" s="4"/>
      <c r="I192" s="3" t="s">
        <v>49</v>
      </c>
      <c r="J192" s="3" t="s">
        <v>307</v>
      </c>
      <c r="K192" s="3" t="s">
        <v>60</v>
      </c>
      <c r="L192" s="3" t="s">
        <v>135</v>
      </c>
      <c r="M192" s="3" t="s">
        <v>83</v>
      </c>
      <c r="N192" s="3" t="str">
        <f>VLOOKUP(M192,TAF!$D$1:$H$462,2,0)</f>
        <v>Makepe</v>
      </c>
      <c r="O192" s="3" t="str">
        <f>VLOOKUP(M192,TAF!$D$1:$H$462,3,0)</f>
        <v>Douala 5</v>
      </c>
      <c r="P192" s="3" t="str">
        <f>VLOOKUP(M192,TAF!$D$1:$H$462,4,0)</f>
        <v>4.060554946438602</v>
      </c>
      <c r="Q192" s="3" t="str">
        <f>VLOOKUP(M192,TAF!$D$1:$H$462,5,0)</f>
        <v xml:space="preserve"> 9.73798775171866</v>
      </c>
      <c r="R192" s="3" t="s">
        <v>45</v>
      </c>
      <c r="S192" s="3" t="s">
        <v>308</v>
      </c>
      <c r="T192" s="3" t="s">
        <v>62</v>
      </c>
      <c r="U192" s="19"/>
      <c r="V192" s="19"/>
      <c r="W192" s="4"/>
      <c r="X192" s="3" t="s">
        <v>47</v>
      </c>
      <c r="Y192" s="3">
        <v>0</v>
      </c>
      <c r="Z192" s="3"/>
      <c r="AA192" s="3" t="str">
        <f t="shared" si="33"/>
        <v>,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</row>
    <row r="193" spans="1:50" ht="15.75" customHeight="1" x14ac:dyDescent="0.2">
      <c r="A193" t="str">
        <f t="shared" si="32"/>
        <v>UniversitaireHommeCélibataireEnseignant (e)Douala 1Newton aéroportCamerounaiseMusulmanOuiEligible</v>
      </c>
      <c r="B193" s="17">
        <v>43490</v>
      </c>
      <c r="C193" s="17">
        <v>30074</v>
      </c>
      <c r="D193" s="3" t="s">
        <v>48</v>
      </c>
      <c r="E193" s="21">
        <v>43</v>
      </c>
      <c r="F193" s="3" t="s">
        <v>40</v>
      </c>
      <c r="G193" s="4"/>
      <c r="H193" s="4"/>
      <c r="I193" s="3" t="s">
        <v>41</v>
      </c>
      <c r="J193" s="3" t="s">
        <v>144</v>
      </c>
      <c r="K193" s="3" t="s">
        <v>114</v>
      </c>
      <c r="L193" s="3" t="s">
        <v>135</v>
      </c>
      <c r="M193" s="3" t="s">
        <v>309</v>
      </c>
      <c r="N193" s="3" t="str">
        <f>VLOOKUP(M193,TAF!$D$1:$H$462,2,0)</f>
        <v>Aeroport</v>
      </c>
      <c r="O193" s="3" t="str">
        <f>VLOOKUP(M193,TAF!$D$1:$H$462,3,0)</f>
        <v>Douala 2</v>
      </c>
      <c r="P193" s="3" t="str">
        <f>VLOOKUP(M193,TAF!$D$1:$H$462,4,0)</f>
        <v>4.016699404536511</v>
      </c>
      <c r="Q193" s="3" t="str">
        <f>VLOOKUP(M193,TAF!$D$1:$H$462,5,0)</f>
        <v xml:space="preserve"> 9.719562065730015</v>
      </c>
      <c r="R193" s="3" t="s">
        <v>45</v>
      </c>
      <c r="S193" s="3" t="s">
        <v>124</v>
      </c>
      <c r="T193" s="3" t="s">
        <v>46</v>
      </c>
      <c r="U193" s="17">
        <v>38353</v>
      </c>
      <c r="V193" s="3" t="str">
        <f t="shared" ref="V193" si="48">IF((B193-U193&lt;=365)*(B193-U193&gt;0),INT(12*(B193-U193)/365) &amp; " Mois",(YEAR(B193)-YEAR(U193)) &amp; " an (s)")</f>
        <v>14 an (s)</v>
      </c>
      <c r="W193" s="4"/>
      <c r="X193" s="3" t="s">
        <v>47</v>
      </c>
      <c r="Y193" s="3">
        <v>0</v>
      </c>
      <c r="Z193" s="3"/>
      <c r="AA193" s="3" t="str">
        <f t="shared" si="33"/>
        <v>,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</row>
    <row r="194" spans="1:50" ht="15.75" customHeight="1" x14ac:dyDescent="0.2">
      <c r="A194" t="str">
        <f t="shared" si="32"/>
        <v>UniversitaireHommeCélibataireEtudiant (e)Douala (Non précisé )DoualaCamerounaiseChretien (Catholique)NonEligible</v>
      </c>
      <c r="B194" s="17">
        <v>43490</v>
      </c>
      <c r="C194" s="17">
        <v>35115</v>
      </c>
      <c r="D194" s="3" t="s">
        <v>48</v>
      </c>
      <c r="E194" s="21">
        <v>29</v>
      </c>
      <c r="F194" s="3" t="s">
        <v>40</v>
      </c>
      <c r="G194" s="4"/>
      <c r="H194" s="4"/>
      <c r="I194" s="3" t="s">
        <v>41</v>
      </c>
      <c r="J194" s="3" t="s">
        <v>79</v>
      </c>
      <c r="K194" s="3" t="s">
        <v>51</v>
      </c>
      <c r="L194" s="3" t="s">
        <v>135</v>
      </c>
      <c r="M194" s="3" t="s">
        <v>64</v>
      </c>
      <c r="N194" s="3">
        <f>VLOOKUP(M194,TAF!$D$1:$H$462,2,0)</f>
        <v>0</v>
      </c>
      <c r="O194" s="3">
        <f>VLOOKUP(M194,TAF!$D$1:$H$462,3,0)</f>
        <v>0</v>
      </c>
      <c r="P194" s="3">
        <f>VLOOKUP(M194,TAF!$D$1:$H$462,4,0)</f>
        <v>0</v>
      </c>
      <c r="Q194" s="3">
        <f>VLOOKUP(M194,TAF!$D$1:$H$462,5,0)</f>
        <v>0</v>
      </c>
      <c r="R194" s="3" t="s">
        <v>45</v>
      </c>
      <c r="S194" s="3" t="s">
        <v>58</v>
      </c>
      <c r="T194" s="3" t="s">
        <v>62</v>
      </c>
      <c r="U194" s="19"/>
      <c r="V194" s="19"/>
      <c r="W194" s="4"/>
      <c r="X194" s="3" t="s">
        <v>47</v>
      </c>
      <c r="Y194" s="3">
        <v>0</v>
      </c>
      <c r="Z194" s="3"/>
      <c r="AA194" s="3" t="str">
        <f t="shared" si="33"/>
        <v>,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</row>
    <row r="195" spans="1:50" ht="15.75" customHeight="1" x14ac:dyDescent="0.2">
      <c r="A195" t="str">
        <f t="shared" ref="A195:A258" si="49">D195&amp;F195&amp;I195&amp;J195&amp;K195&amp;M195&amp;R195&amp;S195&amp;T195&amp;X195</f>
        <v>SecondaireHommeMarié (e)ChauffeurDouala 3VillageCamerounaiseChretien (Catholique)OuiEligible</v>
      </c>
      <c r="B195" s="17">
        <v>43490</v>
      </c>
      <c r="C195" s="17">
        <v>29442</v>
      </c>
      <c r="D195" s="3" t="s">
        <v>54</v>
      </c>
      <c r="E195" s="21">
        <v>45</v>
      </c>
      <c r="F195" s="3" t="s">
        <v>40</v>
      </c>
      <c r="G195" s="4"/>
      <c r="H195" s="4"/>
      <c r="I195" s="3" t="s">
        <v>49</v>
      </c>
      <c r="J195" s="3" t="s">
        <v>108</v>
      </c>
      <c r="K195" s="3" t="s">
        <v>43</v>
      </c>
      <c r="L195" s="3" t="s">
        <v>135</v>
      </c>
      <c r="M195" s="3" t="s">
        <v>164</v>
      </c>
      <c r="N195" s="3" t="str">
        <f>VLOOKUP(M195,TAF!$D$1:$H$462,2,0)</f>
        <v>Village</v>
      </c>
      <c r="O195" s="3" t="str">
        <f>VLOOKUP(M195,TAF!$D$1:$H$462,3,0)</f>
        <v>Douala 3</v>
      </c>
      <c r="P195" s="3" t="str">
        <f>VLOOKUP(M195,TAF!$D$1:$H$462,4,0)</f>
        <v>4.006924307709141</v>
      </c>
      <c r="Q195" s="3" t="str">
        <f>VLOOKUP(M195,TAF!$D$1:$H$462,5,0)</f>
        <v xml:space="preserve"> 9.749426770823975</v>
      </c>
      <c r="R195" s="3" t="s">
        <v>45</v>
      </c>
      <c r="S195" s="3" t="s">
        <v>58</v>
      </c>
      <c r="T195" s="3" t="s">
        <v>46</v>
      </c>
      <c r="U195" s="17">
        <v>42005</v>
      </c>
      <c r="V195" s="3" t="str">
        <f t="shared" ref="V195" si="50">IF((B195-U195&lt;=365)*(B195-U195&gt;0),INT(12*(B195-U195)/365) &amp; " Mois",(YEAR(B195)-YEAR(U195)) &amp; " an (s)")</f>
        <v>4 an (s)</v>
      </c>
      <c r="W195" s="4"/>
      <c r="X195" s="3" t="s">
        <v>47</v>
      </c>
      <c r="Y195" s="3">
        <v>0</v>
      </c>
      <c r="Z195" s="3"/>
      <c r="AA195" s="3" t="str">
        <f t="shared" ref="AA195:AA258" si="51">AL195&amp;","&amp;AX195</f>
        <v>,</v>
      </c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</row>
    <row r="196" spans="1:50" ht="15.75" customHeight="1" x14ac:dyDescent="0.2">
      <c r="A196" t="str">
        <f t="shared" si="49"/>
        <v>SecondaireHommeMarié (e)MilitaireDouala 4BonaberieCamerounaiseChretien (Catholique)NonEligible</v>
      </c>
      <c r="B196" s="17">
        <v>43490</v>
      </c>
      <c r="C196" s="17">
        <v>28284</v>
      </c>
      <c r="D196" s="3" t="s">
        <v>54</v>
      </c>
      <c r="E196" s="21">
        <v>48</v>
      </c>
      <c r="F196" s="3" t="s">
        <v>40</v>
      </c>
      <c r="G196" s="4"/>
      <c r="H196" s="4"/>
      <c r="I196" s="3" t="s">
        <v>49</v>
      </c>
      <c r="J196" s="3" t="s">
        <v>293</v>
      </c>
      <c r="K196" s="3" t="s">
        <v>157</v>
      </c>
      <c r="L196" s="3" t="s">
        <v>135</v>
      </c>
      <c r="M196" s="3" t="s">
        <v>278</v>
      </c>
      <c r="N196" s="3" t="str">
        <f>VLOOKUP(M196,TAF!$D$1:$H$462,2,0)</f>
        <v>Bonaberi</v>
      </c>
      <c r="O196" s="3" t="str">
        <f>VLOOKUP(M196,TAF!$D$1:$H$462,3,0)</f>
        <v>Douala 4</v>
      </c>
      <c r="P196" s="3" t="str">
        <f>VLOOKUP(M196,TAF!$D$1:$H$462,4,0)</f>
        <v>4.0900111661057075</v>
      </c>
      <c r="Q196" s="3" t="str">
        <f>VLOOKUP(M196,TAF!$D$1:$H$462,5,0)</f>
        <v xml:space="preserve"> 9.65793515778688</v>
      </c>
      <c r="R196" s="3" t="s">
        <v>45</v>
      </c>
      <c r="S196" s="3" t="s">
        <v>58</v>
      </c>
      <c r="T196" s="3" t="s">
        <v>62</v>
      </c>
      <c r="U196" s="19"/>
      <c r="V196" s="19"/>
      <c r="W196" s="4"/>
      <c r="X196" s="3" t="s">
        <v>47</v>
      </c>
      <c r="Y196" s="3">
        <v>0</v>
      </c>
      <c r="Z196" s="3"/>
      <c r="AA196" s="3" t="str">
        <f t="shared" si="51"/>
        <v>,</v>
      </c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</row>
    <row r="197" spans="1:50" ht="15.75" customHeight="1" x14ac:dyDescent="0.2">
      <c r="A197" t="str">
        <f t="shared" si="49"/>
        <v>AucunHommeMarié (e)Sans EmploisDouala 4BonaberieCamerounaiseChretien (Catholique)NonEligible</v>
      </c>
      <c r="B197" s="17">
        <v>43490</v>
      </c>
      <c r="C197" s="17">
        <v>28390</v>
      </c>
      <c r="D197" s="3" t="s">
        <v>269</v>
      </c>
      <c r="E197" s="21">
        <v>48</v>
      </c>
      <c r="F197" s="3" t="s">
        <v>40</v>
      </c>
      <c r="G197" s="4"/>
      <c r="H197" s="4"/>
      <c r="I197" s="3" t="s">
        <v>49</v>
      </c>
      <c r="J197" s="3" t="s">
        <v>134</v>
      </c>
      <c r="K197" s="3" t="s">
        <v>157</v>
      </c>
      <c r="L197" s="3" t="s">
        <v>135</v>
      </c>
      <c r="M197" s="3" t="s">
        <v>278</v>
      </c>
      <c r="N197" s="3" t="str">
        <f>VLOOKUP(M197,TAF!$D$1:$H$462,2,0)</f>
        <v>Bonaberi</v>
      </c>
      <c r="O197" s="3" t="str">
        <f>VLOOKUP(M197,TAF!$D$1:$H$462,3,0)</f>
        <v>Douala 4</v>
      </c>
      <c r="P197" s="3" t="str">
        <f>VLOOKUP(M197,TAF!$D$1:$H$462,4,0)</f>
        <v>4.0900111661057075</v>
      </c>
      <c r="Q197" s="3" t="str">
        <f>VLOOKUP(M197,TAF!$D$1:$H$462,5,0)</f>
        <v xml:space="preserve"> 9.65793515778688</v>
      </c>
      <c r="R197" s="3" t="s">
        <v>45</v>
      </c>
      <c r="S197" s="3" t="s">
        <v>58</v>
      </c>
      <c r="T197" s="3" t="s">
        <v>62</v>
      </c>
      <c r="U197" s="19"/>
      <c r="V197" s="19"/>
      <c r="W197" s="4"/>
      <c r="X197" s="3" t="s">
        <v>47</v>
      </c>
      <c r="Y197" s="3">
        <v>0</v>
      </c>
      <c r="Z197" s="3"/>
      <c r="AA197" s="3" t="str">
        <f t="shared" si="51"/>
        <v>,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</row>
    <row r="198" spans="1:50" ht="15.75" customHeight="1" x14ac:dyDescent="0.2">
      <c r="A198" t="str">
        <f t="shared" si="49"/>
        <v>UniversitaireHommeCélibatairePlombierDouala 5Terminus ucbCamerounaisePas PréciséNonEligible</v>
      </c>
      <c r="B198" s="17">
        <v>43493</v>
      </c>
      <c r="C198" s="17">
        <v>30353</v>
      </c>
      <c r="D198" s="3" t="s">
        <v>48</v>
      </c>
      <c r="E198" s="21">
        <v>42</v>
      </c>
      <c r="F198" s="3" t="s">
        <v>40</v>
      </c>
      <c r="G198" s="4"/>
      <c r="H198" s="4"/>
      <c r="I198" s="3" t="s">
        <v>41</v>
      </c>
      <c r="J198" s="3" t="s">
        <v>95</v>
      </c>
      <c r="K198" s="3" t="s">
        <v>60</v>
      </c>
      <c r="L198" s="3" t="s">
        <v>135</v>
      </c>
      <c r="M198" s="3" t="s">
        <v>310</v>
      </c>
      <c r="N198" s="3" t="str">
        <f>VLOOKUP(M198,TAF!$D$1:$H$462,2,0)</f>
        <v>Nkololoun</v>
      </c>
      <c r="O198" s="3" t="str">
        <f>VLOOKUP(M198,TAF!$D$1:$H$462,3,0)</f>
        <v>Douala 3</v>
      </c>
      <c r="P198" s="3" t="str">
        <f>VLOOKUP(M198,TAF!$D$1:$H$462,4,0)</f>
        <v>4.036059371757473</v>
      </c>
      <c r="Q198" s="3" t="str">
        <f>VLOOKUP(M198,TAF!$D$1:$H$462,5,0)</f>
        <v xml:space="preserve"> 9.7185766345289</v>
      </c>
      <c r="R198" s="3" t="s">
        <v>45</v>
      </c>
      <c r="S198" s="3" t="s">
        <v>39</v>
      </c>
      <c r="T198" s="3" t="s">
        <v>62</v>
      </c>
      <c r="U198" s="19"/>
      <c r="V198" s="19"/>
      <c r="W198" s="4"/>
      <c r="X198" s="3" t="s">
        <v>47</v>
      </c>
      <c r="Y198" s="3">
        <v>0</v>
      </c>
      <c r="Z198" s="3"/>
      <c r="AA198" s="3" t="str">
        <f t="shared" si="51"/>
        <v>,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</row>
    <row r="199" spans="1:50" ht="15.75" customHeight="1" x14ac:dyDescent="0.2">
      <c r="A199" t="str">
        <f t="shared" si="49"/>
        <v>SecondaireHommeMarié (e)ÉlectricienDouala 4BonaberieCamerounaisePas PréciséNonEligible</v>
      </c>
      <c r="B199" s="17">
        <v>43493</v>
      </c>
      <c r="C199" s="17">
        <v>35859</v>
      </c>
      <c r="D199" s="3" t="s">
        <v>54</v>
      </c>
      <c r="E199" s="21">
        <v>27</v>
      </c>
      <c r="F199" s="3" t="s">
        <v>40</v>
      </c>
      <c r="G199" s="4"/>
      <c r="H199" s="4"/>
      <c r="I199" s="3" t="s">
        <v>49</v>
      </c>
      <c r="J199" s="3" t="s">
        <v>302</v>
      </c>
      <c r="K199" s="3" t="s">
        <v>157</v>
      </c>
      <c r="L199" s="3" t="s">
        <v>135</v>
      </c>
      <c r="M199" s="3" t="s">
        <v>278</v>
      </c>
      <c r="N199" s="3" t="str">
        <f>VLOOKUP(M199,TAF!$D$1:$H$462,2,0)</f>
        <v>Bonaberi</v>
      </c>
      <c r="O199" s="3" t="str">
        <f>VLOOKUP(M199,TAF!$D$1:$H$462,3,0)</f>
        <v>Douala 4</v>
      </c>
      <c r="P199" s="3" t="str">
        <f>VLOOKUP(M199,TAF!$D$1:$H$462,4,0)</f>
        <v>4.0900111661057075</v>
      </c>
      <c r="Q199" s="3" t="str">
        <f>VLOOKUP(M199,TAF!$D$1:$H$462,5,0)</f>
        <v xml:space="preserve"> 9.65793515778688</v>
      </c>
      <c r="R199" s="3" t="s">
        <v>45</v>
      </c>
      <c r="S199" s="3" t="s">
        <v>39</v>
      </c>
      <c r="T199" s="3" t="s">
        <v>62</v>
      </c>
      <c r="U199" s="19"/>
      <c r="V199" s="19"/>
      <c r="W199" s="4"/>
      <c r="X199" s="3" t="s">
        <v>47</v>
      </c>
      <c r="Y199" s="3">
        <v>0</v>
      </c>
      <c r="Z199" s="3"/>
      <c r="AA199" s="3" t="str">
        <f t="shared" si="51"/>
        <v>,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</row>
    <row r="200" spans="1:50" ht="15.75" customHeight="1" x14ac:dyDescent="0.2">
      <c r="A200" t="str">
        <f t="shared" si="49"/>
        <v>AucunHommeMarié (e)Sans EmploisDouala 4BonaberieCamerounaisePas PréciséOuiEligible</v>
      </c>
      <c r="B200" s="17">
        <v>43493</v>
      </c>
      <c r="C200" s="17">
        <v>30317</v>
      </c>
      <c r="D200" s="3" t="s">
        <v>269</v>
      </c>
      <c r="E200" s="21">
        <v>42</v>
      </c>
      <c r="F200" s="3" t="s">
        <v>40</v>
      </c>
      <c r="G200" s="4"/>
      <c r="H200" s="4"/>
      <c r="I200" s="3" t="s">
        <v>49</v>
      </c>
      <c r="J200" s="3" t="s">
        <v>134</v>
      </c>
      <c r="K200" s="3" t="s">
        <v>157</v>
      </c>
      <c r="L200" s="3" t="s">
        <v>135</v>
      </c>
      <c r="M200" s="3" t="s">
        <v>278</v>
      </c>
      <c r="N200" s="3" t="str">
        <f>VLOOKUP(M200,TAF!$D$1:$H$462,2,0)</f>
        <v>Bonaberi</v>
      </c>
      <c r="O200" s="3" t="str">
        <f>VLOOKUP(M200,TAF!$D$1:$H$462,3,0)</f>
        <v>Douala 4</v>
      </c>
      <c r="P200" s="3" t="str">
        <f>VLOOKUP(M200,TAF!$D$1:$H$462,4,0)</f>
        <v>4.0900111661057075</v>
      </c>
      <c r="Q200" s="3" t="str">
        <f>VLOOKUP(M200,TAF!$D$1:$H$462,5,0)</f>
        <v xml:space="preserve"> 9.65793515778688</v>
      </c>
      <c r="R200" s="3" t="s">
        <v>45</v>
      </c>
      <c r="S200" s="3" t="s">
        <v>39</v>
      </c>
      <c r="T200" s="3" t="s">
        <v>46</v>
      </c>
      <c r="U200" s="17">
        <v>43341</v>
      </c>
      <c r="V200" s="3" t="str">
        <f t="shared" ref="V200:V201" si="52">IF((B200-U200&lt;=365)*(B200-U200&gt;0),INT(12*(B200-U200)/365) &amp; " Mois",(YEAR(B200)-YEAR(U200)) &amp; " an (s)")</f>
        <v>4 Mois</v>
      </c>
      <c r="W200" s="4"/>
      <c r="X200" s="3" t="s">
        <v>47</v>
      </c>
      <c r="Y200" s="3">
        <v>0</v>
      </c>
      <c r="Z200" s="3"/>
      <c r="AA200" s="3" t="str">
        <f t="shared" si="51"/>
        <v>,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</row>
    <row r="201" spans="1:50" ht="15.75" customHeight="1" x14ac:dyDescent="0.2">
      <c r="A201" t="str">
        <f t="shared" si="49"/>
        <v>SecondaireHommeCélibataireÉlectricienDouala 3LogbabaCamerounaisePas PréciséOuiEligible</v>
      </c>
      <c r="B201" s="17">
        <v>43494</v>
      </c>
      <c r="C201" s="17">
        <v>34953</v>
      </c>
      <c r="D201" s="3" t="s">
        <v>54</v>
      </c>
      <c r="E201" s="21">
        <v>30</v>
      </c>
      <c r="F201" s="3" t="s">
        <v>40</v>
      </c>
      <c r="G201" s="4"/>
      <c r="H201" s="4"/>
      <c r="I201" s="3" t="s">
        <v>41</v>
      </c>
      <c r="J201" s="3" t="s">
        <v>302</v>
      </c>
      <c r="K201" s="3" t="s">
        <v>43</v>
      </c>
      <c r="L201" s="3" t="s">
        <v>135</v>
      </c>
      <c r="M201" s="3" t="s">
        <v>271</v>
      </c>
      <c r="N201" s="3" t="str">
        <f>VLOOKUP(M201,TAF!$D$1:$H$462,2,0)</f>
        <v>Logbaba</v>
      </c>
      <c r="O201" s="3" t="str">
        <f>VLOOKUP(M201,TAF!$D$1:$H$462,3,0)</f>
        <v>Douala 3</v>
      </c>
      <c r="P201" s="3" t="str">
        <f>VLOOKUP(M201,TAF!$D$1:$H$462,4,0)</f>
        <v>4.043213985193655</v>
      </c>
      <c r="Q201" s="3" t="str">
        <f>VLOOKUP(M201,TAF!$D$1:$H$462,5,0)</f>
        <v xml:space="preserve"> 9.7617599423344</v>
      </c>
      <c r="R201" s="3" t="s">
        <v>45</v>
      </c>
      <c r="S201" s="3" t="s">
        <v>39</v>
      </c>
      <c r="T201" s="3" t="s">
        <v>46</v>
      </c>
      <c r="U201" s="17">
        <v>40200</v>
      </c>
      <c r="V201" s="3" t="str">
        <f t="shared" si="52"/>
        <v>9 an (s)</v>
      </c>
      <c r="W201" s="4"/>
      <c r="X201" s="3" t="s">
        <v>47</v>
      </c>
      <c r="Y201" s="3">
        <v>0</v>
      </c>
      <c r="Z201" s="3"/>
      <c r="AA201" s="3" t="str">
        <f t="shared" si="51"/>
        <v>,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</row>
    <row r="202" spans="1:50" ht="15.75" customHeight="1" x14ac:dyDescent="0.2">
      <c r="A202" t="str">
        <f t="shared" si="49"/>
        <v>SecondaireHommeCélibataireSans EmploisDouala (Non précisé )DoualaCamerounaiseChretien (Catholique)NonEligible</v>
      </c>
      <c r="B202" s="17">
        <v>43494</v>
      </c>
      <c r="C202" s="17">
        <v>32964</v>
      </c>
      <c r="D202" s="3" t="s">
        <v>54</v>
      </c>
      <c r="E202" s="21">
        <v>35</v>
      </c>
      <c r="F202" s="3" t="s">
        <v>40</v>
      </c>
      <c r="G202" s="4"/>
      <c r="H202" s="4"/>
      <c r="I202" s="3" t="s">
        <v>41</v>
      </c>
      <c r="J202" s="3" t="s">
        <v>134</v>
      </c>
      <c r="K202" s="3" t="s">
        <v>51</v>
      </c>
      <c r="L202" s="3" t="s">
        <v>135</v>
      </c>
      <c r="M202" s="3" t="s">
        <v>64</v>
      </c>
      <c r="N202" s="3">
        <f>VLOOKUP(M202,TAF!$D$1:$H$462,2,0)</f>
        <v>0</v>
      </c>
      <c r="O202" s="3">
        <f>VLOOKUP(M202,TAF!$D$1:$H$462,3,0)</f>
        <v>0</v>
      </c>
      <c r="P202" s="3">
        <f>VLOOKUP(M202,TAF!$D$1:$H$462,4,0)</f>
        <v>0</v>
      </c>
      <c r="Q202" s="3">
        <f>VLOOKUP(M202,TAF!$D$1:$H$462,5,0)</f>
        <v>0</v>
      </c>
      <c r="R202" s="3" t="s">
        <v>45</v>
      </c>
      <c r="S202" s="3" t="s">
        <v>58</v>
      </c>
      <c r="T202" s="3" t="s">
        <v>62</v>
      </c>
      <c r="U202" s="19"/>
      <c r="V202" s="19"/>
      <c r="W202" s="4"/>
      <c r="X202" s="3" t="s">
        <v>47</v>
      </c>
      <c r="Y202" s="3">
        <v>0</v>
      </c>
      <c r="Z202" s="3"/>
      <c r="AA202" s="3" t="str">
        <f t="shared" si="51"/>
        <v>,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</row>
    <row r="203" spans="1:50" ht="15.75" customHeight="1" x14ac:dyDescent="0.2">
      <c r="A203" t="str">
        <f t="shared" si="49"/>
        <v>UniversitaireHommeMarié (e)Contractuel d'administrationDouala 3Nyalla parisoCamerounaiseChretien (Protestant )OuiEligible</v>
      </c>
      <c r="B203" s="17">
        <v>43494</v>
      </c>
      <c r="C203" s="17">
        <v>25518</v>
      </c>
      <c r="D203" s="3" t="s">
        <v>48</v>
      </c>
      <c r="E203" s="21">
        <v>56</v>
      </c>
      <c r="F203" s="3" t="s">
        <v>40</v>
      </c>
      <c r="G203" s="4"/>
      <c r="H203" s="4"/>
      <c r="I203" s="3" t="s">
        <v>49</v>
      </c>
      <c r="J203" s="3" t="s">
        <v>311</v>
      </c>
      <c r="K203" s="3" t="s">
        <v>43</v>
      </c>
      <c r="L203" s="3" t="s">
        <v>135</v>
      </c>
      <c r="M203" s="3" t="s">
        <v>200</v>
      </c>
      <c r="N203" s="3" t="str">
        <f>VLOOKUP(M203,TAF!$D$1:$H$462,2,0)</f>
        <v>Nyalla</v>
      </c>
      <c r="O203" s="3" t="str">
        <f>VLOOKUP(M203,TAF!$D$1:$H$462,3,0)</f>
        <v>Douala 3</v>
      </c>
      <c r="P203" s="3" t="str">
        <f>VLOOKUP(M203,TAF!$D$1:$H$462,4,0)</f>
        <v>4.090110173250642</v>
      </c>
      <c r="Q203" s="3" t="str">
        <f>VLOOKUP(M203,TAF!$D$1:$H$462,5,0)</f>
        <v xml:space="preserve"> 9.80214359815782</v>
      </c>
      <c r="R203" s="3" t="s">
        <v>45</v>
      </c>
      <c r="S203" s="3" t="s">
        <v>84</v>
      </c>
      <c r="T203" s="3" t="s">
        <v>46</v>
      </c>
      <c r="U203" s="17">
        <v>42005</v>
      </c>
      <c r="V203" s="3" t="str">
        <f t="shared" ref="V203:V206" si="53">IF((B203-U203&lt;=365)*(B203-U203&gt;0),INT(12*(B203-U203)/365) &amp; " Mois",(YEAR(B203)-YEAR(U203)) &amp; " an (s)")</f>
        <v>4 an (s)</v>
      </c>
      <c r="W203" s="4"/>
      <c r="X203" s="3" t="s">
        <v>47</v>
      </c>
      <c r="Y203" s="3">
        <v>0</v>
      </c>
      <c r="Z203" s="3"/>
      <c r="AA203" s="3" t="str">
        <f t="shared" si="51"/>
        <v>,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</row>
    <row r="204" spans="1:50" ht="15.75" customHeight="1" x14ac:dyDescent="0.2">
      <c r="A204" t="str">
        <f t="shared" si="49"/>
        <v>SecondaireFemmeMarié (e)Commerçant (e)Douala (Non précisé )DoualaCamerounaisePas PréciséOuiEligible</v>
      </c>
      <c r="B204" s="17">
        <v>43494</v>
      </c>
      <c r="C204" s="17">
        <v>26152</v>
      </c>
      <c r="D204" s="3" t="s">
        <v>54</v>
      </c>
      <c r="E204" s="21">
        <v>54</v>
      </c>
      <c r="F204" s="3" t="s">
        <v>55</v>
      </c>
      <c r="G204" s="4"/>
      <c r="H204" s="4"/>
      <c r="I204" s="3" t="s">
        <v>49</v>
      </c>
      <c r="J204" s="3" t="s">
        <v>56</v>
      </c>
      <c r="K204" s="3" t="s">
        <v>51</v>
      </c>
      <c r="L204" s="3" t="s">
        <v>135</v>
      </c>
      <c r="M204" s="3" t="s">
        <v>64</v>
      </c>
      <c r="N204" s="3">
        <f>VLOOKUP(M204,TAF!$D$1:$H$462,2,0)</f>
        <v>0</v>
      </c>
      <c r="O204" s="3">
        <f>VLOOKUP(M204,TAF!$D$1:$H$462,3,0)</f>
        <v>0</v>
      </c>
      <c r="P204" s="3">
        <f>VLOOKUP(M204,TAF!$D$1:$H$462,4,0)</f>
        <v>0</v>
      </c>
      <c r="Q204" s="3">
        <f>VLOOKUP(M204,TAF!$D$1:$H$462,5,0)</f>
        <v>0</v>
      </c>
      <c r="R204" s="3" t="s">
        <v>45</v>
      </c>
      <c r="S204" s="3" t="s">
        <v>39</v>
      </c>
      <c r="T204" s="3" t="s">
        <v>46</v>
      </c>
      <c r="U204" s="17">
        <v>42736</v>
      </c>
      <c r="V204" s="3" t="str">
        <f t="shared" si="53"/>
        <v>2 an (s)</v>
      </c>
      <c r="W204" s="4"/>
      <c r="X204" s="3" t="s">
        <v>47</v>
      </c>
      <c r="Y204" s="3">
        <v>0</v>
      </c>
      <c r="Z204" s="3"/>
      <c r="AA204" s="3" t="str">
        <f t="shared" si="51"/>
        <v>,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</row>
    <row r="205" spans="1:50" ht="15.75" customHeight="1" x14ac:dyDescent="0.2">
      <c r="A205" t="str">
        <f t="shared" si="49"/>
        <v>PrimaireHommeMarié (e)ChauffeurYaoundeNkol mbongCamerounaiseChretien (Catholique)OuiEligible</v>
      </c>
      <c r="B205" s="17">
        <v>43494</v>
      </c>
      <c r="C205" s="17">
        <v>23196</v>
      </c>
      <c r="D205" s="3" t="s">
        <v>92</v>
      </c>
      <c r="E205" s="21">
        <v>62</v>
      </c>
      <c r="F205" s="3" t="s">
        <v>40</v>
      </c>
      <c r="G205" s="4"/>
      <c r="H205" s="4"/>
      <c r="I205" s="3" t="s">
        <v>49</v>
      </c>
      <c r="J205" s="3" t="s">
        <v>108</v>
      </c>
      <c r="K205" s="3" t="s">
        <v>118</v>
      </c>
      <c r="L205" s="3" t="s">
        <v>5509</v>
      </c>
      <c r="M205" s="3" t="s">
        <v>312</v>
      </c>
      <c r="N205" s="3">
        <f>VLOOKUP(M205,TAF!$D$1:$H$462,2,0)</f>
        <v>0</v>
      </c>
      <c r="O205" s="3" t="s">
        <v>5731</v>
      </c>
      <c r="P205" s="3">
        <f>VLOOKUP(M205,TAF!$D$1:$H$462,4,0)</f>
        <v>0</v>
      </c>
      <c r="Q205" s="3">
        <f>VLOOKUP(M205,TAF!$D$1:$H$462,5,0)</f>
        <v>0</v>
      </c>
      <c r="R205" s="3" t="s">
        <v>45</v>
      </c>
      <c r="S205" s="3" t="s">
        <v>58</v>
      </c>
      <c r="T205" s="3" t="s">
        <v>46</v>
      </c>
      <c r="U205" s="17">
        <v>42005</v>
      </c>
      <c r="V205" s="3" t="str">
        <f t="shared" si="53"/>
        <v>4 an (s)</v>
      </c>
      <c r="W205" s="4"/>
      <c r="X205" s="3" t="s">
        <v>47</v>
      </c>
      <c r="Y205" s="3">
        <v>0</v>
      </c>
      <c r="Z205" s="3"/>
      <c r="AA205" s="3" t="str">
        <f t="shared" si="51"/>
        <v>,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</row>
    <row r="206" spans="1:50" ht="15.75" customHeight="1" x14ac:dyDescent="0.2">
      <c r="A206" t="str">
        <f t="shared" si="49"/>
        <v>UniversitaireHommeCélibataireEtudiant (e)Douala 5Cité des palmiersCamerounaiseChretien (Catholique)OuiEligible</v>
      </c>
      <c r="B206" s="17">
        <v>43494</v>
      </c>
      <c r="C206" s="17">
        <v>34408</v>
      </c>
      <c r="D206" s="3" t="s">
        <v>48</v>
      </c>
      <c r="E206" s="21">
        <v>31</v>
      </c>
      <c r="F206" s="3" t="s">
        <v>40</v>
      </c>
      <c r="G206" s="4"/>
      <c r="H206" s="4"/>
      <c r="I206" s="3" t="s">
        <v>41</v>
      </c>
      <c r="J206" s="3" t="s">
        <v>79</v>
      </c>
      <c r="K206" s="3" t="s">
        <v>60</v>
      </c>
      <c r="L206" s="3" t="s">
        <v>135</v>
      </c>
      <c r="M206" s="3" t="s">
        <v>313</v>
      </c>
      <c r="N206" s="3" t="str">
        <f>VLOOKUP(M206,TAF!$D$1:$H$462,2,0)</f>
        <v>Cité des palmiers</v>
      </c>
      <c r="O206" s="3" t="str">
        <f>VLOOKUP(M206,TAF!$D$1:$H$462,3,0)</f>
        <v>Douala 3</v>
      </c>
      <c r="P206" s="3" t="str">
        <f>VLOOKUP(M206,TAF!$D$1:$H$462,4,0)</f>
        <v>4.053096586056187</v>
      </c>
      <c r="Q206" s="3" t="str">
        <f>VLOOKUP(M206,TAF!$D$1:$H$462,5,0)</f>
        <v xml:space="preserve"> 9.764576089841214</v>
      </c>
      <c r="R206" s="3" t="s">
        <v>45</v>
      </c>
      <c r="S206" s="3" t="s">
        <v>58</v>
      </c>
      <c r="T206" s="3" t="s">
        <v>46</v>
      </c>
      <c r="U206" s="17">
        <v>42005</v>
      </c>
      <c r="V206" s="3" t="str">
        <f t="shared" si="53"/>
        <v>4 an (s)</v>
      </c>
      <c r="W206" s="4"/>
      <c r="X206" s="3" t="s">
        <v>47</v>
      </c>
      <c r="Y206" s="3">
        <v>0</v>
      </c>
      <c r="Z206" s="3"/>
      <c r="AA206" s="3" t="str">
        <f t="shared" si="51"/>
        <v>,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</row>
    <row r="207" spans="1:50" ht="15.75" customHeight="1" x14ac:dyDescent="0.2">
      <c r="A207" t="str">
        <f t="shared" si="49"/>
        <v>UniversitaireHommeCélibataireEtudiant (e)Douala 5Cité de palmiersCamerounaiseChretien (Protestant )OuiEligible</v>
      </c>
      <c r="B207" s="17">
        <v>43494</v>
      </c>
      <c r="C207" s="17">
        <v>34815</v>
      </c>
      <c r="D207" s="3" t="s">
        <v>48</v>
      </c>
      <c r="E207" s="21">
        <v>30</v>
      </c>
      <c r="F207" s="3" t="s">
        <v>40</v>
      </c>
      <c r="G207" s="4"/>
      <c r="H207" s="4"/>
      <c r="I207" s="3" t="s">
        <v>41</v>
      </c>
      <c r="J207" s="3" t="s">
        <v>79</v>
      </c>
      <c r="K207" s="3" t="s">
        <v>60</v>
      </c>
      <c r="L207" s="3" t="s">
        <v>135</v>
      </c>
      <c r="M207" s="3" t="s">
        <v>314</v>
      </c>
      <c r="N207" s="3" t="str">
        <f>VLOOKUP(M207,TAF!$D$1:$H$462,2,0)</f>
        <v>Cité des Palmiers</v>
      </c>
      <c r="O207" s="3" t="str">
        <f>VLOOKUP(M207,TAF!$D$1:$H$462,3,0)</f>
        <v>Douala 3</v>
      </c>
      <c r="P207" s="3" t="str">
        <f>VLOOKUP(M207,TAF!$D$1:$H$462,4,0)</f>
        <v>4.053096586056187</v>
      </c>
      <c r="Q207" s="3" t="str">
        <f>VLOOKUP(M207,TAF!$D$1:$H$462,5,0)</f>
        <v xml:space="preserve"> 9.764576089841214</v>
      </c>
      <c r="R207" s="3" t="s">
        <v>45</v>
      </c>
      <c r="S207" s="3" t="s">
        <v>84</v>
      </c>
      <c r="T207" s="3" t="s">
        <v>46</v>
      </c>
      <c r="U207" s="17">
        <v>43739</v>
      </c>
      <c r="V207" s="3"/>
      <c r="W207" s="4"/>
      <c r="X207" s="3" t="s">
        <v>47</v>
      </c>
      <c r="Y207" s="3">
        <v>0</v>
      </c>
      <c r="Z207" s="3"/>
      <c r="AA207" s="3" t="str">
        <f t="shared" si="51"/>
        <v>,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</row>
    <row r="208" spans="1:50" ht="15.75" customHeight="1" x14ac:dyDescent="0.2">
      <c r="A208" t="str">
        <f t="shared" si="49"/>
        <v>UniversitaireHommeCélibataireInformaticienDouala (Non précisé )DoualaCamerounaiseChretien (Catholique)NonEligible</v>
      </c>
      <c r="B208" s="17">
        <v>43494</v>
      </c>
      <c r="C208" s="17">
        <v>35366</v>
      </c>
      <c r="D208" s="3" t="s">
        <v>48</v>
      </c>
      <c r="E208" s="21">
        <v>29</v>
      </c>
      <c r="F208" s="3" t="s">
        <v>40</v>
      </c>
      <c r="G208" s="4"/>
      <c r="H208" s="4"/>
      <c r="I208" s="3" t="s">
        <v>41</v>
      </c>
      <c r="J208" s="3" t="s">
        <v>315</v>
      </c>
      <c r="K208" s="3" t="s">
        <v>51</v>
      </c>
      <c r="L208" s="3" t="s">
        <v>135</v>
      </c>
      <c r="M208" s="3" t="s">
        <v>64</v>
      </c>
      <c r="N208" s="3">
        <f>VLOOKUP(M208,TAF!$D$1:$H$462,2,0)</f>
        <v>0</v>
      </c>
      <c r="O208" s="3">
        <f>VLOOKUP(M208,TAF!$D$1:$H$462,3,0)</f>
        <v>0</v>
      </c>
      <c r="P208" s="3">
        <f>VLOOKUP(M208,TAF!$D$1:$H$462,4,0)</f>
        <v>0</v>
      </c>
      <c r="Q208" s="3">
        <f>VLOOKUP(M208,TAF!$D$1:$H$462,5,0)</f>
        <v>0</v>
      </c>
      <c r="R208" s="3" t="s">
        <v>45</v>
      </c>
      <c r="S208" s="3" t="s">
        <v>58</v>
      </c>
      <c r="T208" s="3" t="s">
        <v>62</v>
      </c>
      <c r="U208" s="19"/>
      <c r="V208" s="19"/>
      <c r="W208" s="4"/>
      <c r="X208" s="3" t="s">
        <v>47</v>
      </c>
      <c r="Y208" s="3">
        <v>0</v>
      </c>
      <c r="Z208" s="3"/>
      <c r="AA208" s="3" t="str">
        <f t="shared" si="51"/>
        <v>,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</row>
    <row r="209" spans="1:50" ht="15.75" customHeight="1" x14ac:dyDescent="0.2">
      <c r="A209" t="str">
        <f t="shared" si="49"/>
        <v>SecondaireHommeCélibataireCommerçant (e)Douala 3YassaCamerounaisePas PréciséNonEligible</v>
      </c>
      <c r="B209" s="17">
        <v>43495</v>
      </c>
      <c r="C209" s="17">
        <v>34215</v>
      </c>
      <c r="D209" s="3" t="s">
        <v>54</v>
      </c>
      <c r="E209" s="21">
        <v>32</v>
      </c>
      <c r="F209" s="3" t="s">
        <v>40</v>
      </c>
      <c r="G209" s="4"/>
      <c r="H209" s="4"/>
      <c r="I209" s="3" t="s">
        <v>41</v>
      </c>
      <c r="J209" s="3" t="s">
        <v>56</v>
      </c>
      <c r="K209" s="3" t="s">
        <v>43</v>
      </c>
      <c r="L209" s="3" t="s">
        <v>135</v>
      </c>
      <c r="M209" s="3" t="s">
        <v>104</v>
      </c>
      <c r="N209" s="3" t="str">
        <f>VLOOKUP(M209,TAF!$D$1:$H$462,2,0)</f>
        <v>Yassa</v>
      </c>
      <c r="O209" s="3" t="str">
        <f>VLOOKUP(M209,TAF!$D$1:$H$462,3,0)</f>
        <v>Douala 3</v>
      </c>
      <c r="P209" s="3" t="str">
        <f>VLOOKUP(M209,TAF!$D$1:$H$462,4,0)</f>
        <v>4.062148022373278</v>
      </c>
      <c r="Q209" s="3" t="str">
        <f>VLOOKUP(M209,TAF!$D$1:$H$462,5,0)</f>
        <v xml:space="preserve"> 9.736269907202303</v>
      </c>
      <c r="R209" s="3" t="s">
        <v>45</v>
      </c>
      <c r="S209" s="3" t="s">
        <v>39</v>
      </c>
      <c r="T209" s="3" t="s">
        <v>62</v>
      </c>
      <c r="U209" s="19"/>
      <c r="V209" s="19"/>
      <c r="W209" s="4"/>
      <c r="X209" s="3" t="s">
        <v>47</v>
      </c>
      <c r="Y209" s="3">
        <v>0</v>
      </c>
      <c r="Z209" s="3"/>
      <c r="AA209" s="3" t="str">
        <f t="shared" si="51"/>
        <v>,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</row>
    <row r="210" spans="1:50" ht="15.75" customHeight="1" x14ac:dyDescent="0.2">
      <c r="A210" t="str">
        <f t="shared" si="49"/>
        <v>Pas PréciséHommeMarié (e)Commerçant (e)Douala 3BokoCamerounaisePas PréciséOuiEligible</v>
      </c>
      <c r="B210" s="17">
        <v>43495</v>
      </c>
      <c r="C210" s="17">
        <v>33368</v>
      </c>
      <c r="D210" s="3" t="s">
        <v>39</v>
      </c>
      <c r="E210" s="21">
        <v>34</v>
      </c>
      <c r="F210" s="3" t="s">
        <v>40</v>
      </c>
      <c r="G210" s="4"/>
      <c r="H210" s="4"/>
      <c r="I210" s="3" t="s">
        <v>49</v>
      </c>
      <c r="J210" s="3" t="s">
        <v>56</v>
      </c>
      <c r="K210" s="3" t="s">
        <v>43</v>
      </c>
      <c r="L210" s="3" t="s">
        <v>135</v>
      </c>
      <c r="M210" s="3" t="s">
        <v>129</v>
      </c>
      <c r="N210" s="3" t="str">
        <f>VLOOKUP(M210,TAF!$D$1:$H$462,2,0)</f>
        <v>Boko</v>
      </c>
      <c r="O210" s="3" t="str">
        <f>VLOOKUP(M210,TAF!$D$1:$H$462,3,0)</f>
        <v>Douala 3</v>
      </c>
      <c r="P210" s="3" t="str">
        <f>VLOOKUP(M210,TAF!$D$1:$H$462,4,0)</f>
        <v>4.01808875799221</v>
      </c>
      <c r="Q210" s="3" t="str">
        <f>VLOOKUP(M210,TAF!$D$1:$H$462,5,0)</f>
        <v>9.716963972824503</v>
      </c>
      <c r="R210" s="3" t="s">
        <v>45</v>
      </c>
      <c r="S210" s="3" t="s">
        <v>39</v>
      </c>
      <c r="T210" s="3" t="s">
        <v>46</v>
      </c>
      <c r="U210" s="17">
        <v>42370</v>
      </c>
      <c r="V210" s="3" t="str">
        <f t="shared" ref="V210" si="54">IF((B210-U210&lt;=365)*(B210-U210&gt;0),INT(12*(B210-U210)/365) &amp; " Mois",(YEAR(B210)-YEAR(U210)) &amp; " an (s)")</f>
        <v>3 an (s)</v>
      </c>
      <c r="W210" s="4"/>
      <c r="X210" s="3" t="s">
        <v>47</v>
      </c>
      <c r="Y210" s="3">
        <v>0</v>
      </c>
      <c r="Z210" s="3"/>
      <c r="AA210" s="3" t="str">
        <f t="shared" si="51"/>
        <v>,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</row>
    <row r="211" spans="1:50" ht="15.75" customHeight="1" x14ac:dyDescent="0.2">
      <c r="A211" t="str">
        <f t="shared" si="49"/>
        <v>SecondaireHommeCélibataireWorker traderDouala 3YassaCamerounaiseChretien (Catholique)NonEligible</v>
      </c>
      <c r="B211" s="17">
        <v>43495</v>
      </c>
      <c r="C211" s="17">
        <v>33729</v>
      </c>
      <c r="D211" s="3" t="s">
        <v>54</v>
      </c>
      <c r="E211" s="21">
        <v>33</v>
      </c>
      <c r="F211" s="3" t="s">
        <v>40</v>
      </c>
      <c r="G211" s="4"/>
      <c r="H211" s="4"/>
      <c r="I211" s="3" t="s">
        <v>41</v>
      </c>
      <c r="J211" s="3" t="s">
        <v>316</v>
      </c>
      <c r="K211" s="3" t="s">
        <v>43</v>
      </c>
      <c r="L211" s="3" t="s">
        <v>135</v>
      </c>
      <c r="M211" s="3" t="s">
        <v>104</v>
      </c>
      <c r="N211" s="3" t="str">
        <f>VLOOKUP(M211,TAF!$D$1:$H$462,2,0)</f>
        <v>Yassa</v>
      </c>
      <c r="O211" s="3" t="str">
        <f>VLOOKUP(M211,TAF!$D$1:$H$462,3,0)</f>
        <v>Douala 3</v>
      </c>
      <c r="P211" s="3" t="str">
        <f>VLOOKUP(M211,TAF!$D$1:$H$462,4,0)</f>
        <v>4.062148022373278</v>
      </c>
      <c r="Q211" s="3" t="str">
        <f>VLOOKUP(M211,TAF!$D$1:$H$462,5,0)</f>
        <v xml:space="preserve"> 9.736269907202303</v>
      </c>
      <c r="R211" s="3" t="s">
        <v>45</v>
      </c>
      <c r="S211" s="3" t="s">
        <v>58</v>
      </c>
      <c r="T211" s="3" t="s">
        <v>62</v>
      </c>
      <c r="U211" s="19"/>
      <c r="V211" s="19"/>
      <c r="W211" s="4"/>
      <c r="X211" s="3" t="s">
        <v>47</v>
      </c>
      <c r="Y211" s="3">
        <v>0</v>
      </c>
      <c r="Z211" s="3"/>
      <c r="AA211" s="3" t="str">
        <f t="shared" si="51"/>
        <v>,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</row>
    <row r="212" spans="1:50" ht="15.75" customHeight="1" x14ac:dyDescent="0.2">
      <c r="A212" t="str">
        <f t="shared" si="49"/>
        <v>Pas PréciséHommeCélibataireTechnicienDouala 1AkwaCentrafricainePas PréciséOuiEligible</v>
      </c>
      <c r="B212" s="17">
        <v>43495</v>
      </c>
      <c r="C212" s="17">
        <v>27274</v>
      </c>
      <c r="D212" s="3" t="s">
        <v>39</v>
      </c>
      <c r="E212" s="21">
        <v>51</v>
      </c>
      <c r="F212" s="3" t="s">
        <v>40</v>
      </c>
      <c r="G212" s="4"/>
      <c r="H212" s="4"/>
      <c r="I212" s="3" t="s">
        <v>41</v>
      </c>
      <c r="J212" s="3" t="s">
        <v>126</v>
      </c>
      <c r="K212" s="3" t="s">
        <v>114</v>
      </c>
      <c r="L212" s="3" t="s">
        <v>135</v>
      </c>
      <c r="M212" s="3" t="s">
        <v>285</v>
      </c>
      <c r="N212" s="3" t="str">
        <f>VLOOKUP(M212,TAF!$D$1:$H$462,2,0)</f>
        <v>Akwa</v>
      </c>
      <c r="O212" s="3" t="str">
        <f>VLOOKUP(M212,TAF!$D$1:$H$462,3,0)</f>
        <v>Douala 1</v>
      </c>
      <c r="P212" s="3" t="str">
        <f>VLOOKUP(M212,TAF!$D$1:$H$462,4,0)</f>
        <v>4.059558346422489</v>
      </c>
      <c r="Q212" s="3" t="str">
        <f>VLOOKUP(M212,TAF!$D$1:$H$462,5,0)</f>
        <v xml:space="preserve"> 9.701820600152502</v>
      </c>
      <c r="R212" s="3" t="s">
        <v>205</v>
      </c>
      <c r="S212" s="3" t="s">
        <v>39</v>
      </c>
      <c r="T212" s="3" t="s">
        <v>46</v>
      </c>
      <c r="U212" s="17">
        <v>43101</v>
      </c>
      <c r="V212" s="3" t="str">
        <f t="shared" ref="V212:V215" si="55">IF((B212-U212&lt;=365)*(B212-U212&gt;0),INT(12*(B212-U212)/365) &amp; " Mois",(YEAR(B212)-YEAR(U212)) &amp; " an (s)")</f>
        <v>1 an (s)</v>
      </c>
      <c r="W212" s="4"/>
      <c r="X212" s="3" t="s">
        <v>47</v>
      </c>
      <c r="Y212" s="3">
        <v>0</v>
      </c>
      <c r="Z212" s="3"/>
      <c r="AA212" s="3" t="str">
        <f t="shared" si="51"/>
        <v>,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</row>
    <row r="213" spans="1:50" ht="15.75" customHeight="1" x14ac:dyDescent="0.2">
      <c r="A213" t="str">
        <f t="shared" si="49"/>
        <v>SecondaireFemmeCélibataireSecrétaire comptableDouala 1MboppiCamerounaiseChretien (Protestant )OuiEligible</v>
      </c>
      <c r="B213" s="17">
        <v>43495</v>
      </c>
      <c r="C213" s="17">
        <v>27503</v>
      </c>
      <c r="D213" s="3" t="s">
        <v>54</v>
      </c>
      <c r="E213" s="21">
        <v>50</v>
      </c>
      <c r="F213" s="3" t="s">
        <v>55</v>
      </c>
      <c r="G213" s="4"/>
      <c r="H213" s="4"/>
      <c r="I213" s="3" t="s">
        <v>41</v>
      </c>
      <c r="J213" s="3" t="s">
        <v>50</v>
      </c>
      <c r="K213" s="3" t="s">
        <v>114</v>
      </c>
      <c r="L213" s="3" t="s">
        <v>135</v>
      </c>
      <c r="M213" s="3" t="s">
        <v>317</v>
      </c>
      <c r="N213" s="3" t="str">
        <f>VLOOKUP(M213,TAF!$D$1:$H$462,2,0)</f>
        <v>Mboppi</v>
      </c>
      <c r="O213" s="3" t="str">
        <f>VLOOKUP(M213,TAF!$D$1:$H$462,3,0)</f>
        <v>Douala 3</v>
      </c>
      <c r="P213" s="3" t="str">
        <f>VLOOKUP(M213,TAF!$D$1:$H$462,4,0)</f>
        <v>4.042881586294934</v>
      </c>
      <c r="Q213" s="3" t="str">
        <f>VLOOKUP(M213,TAF!$D$1:$H$462,5,0)</f>
        <v xml:space="preserve"> 9.720279916155896</v>
      </c>
      <c r="R213" s="3" t="s">
        <v>45</v>
      </c>
      <c r="S213" s="3" t="s">
        <v>84</v>
      </c>
      <c r="T213" s="3" t="s">
        <v>46</v>
      </c>
      <c r="U213" s="17">
        <v>43138</v>
      </c>
      <c r="V213" s="3" t="str">
        <f t="shared" si="55"/>
        <v>11 Mois</v>
      </c>
      <c r="W213" s="4"/>
      <c r="X213" s="3" t="s">
        <v>47</v>
      </c>
      <c r="Y213" s="3">
        <v>0</v>
      </c>
      <c r="Z213" s="3"/>
      <c r="AA213" s="3" t="str">
        <f t="shared" si="51"/>
        <v>,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</row>
    <row r="214" spans="1:50" ht="15.75" customHeight="1" x14ac:dyDescent="0.2">
      <c r="A214" t="str">
        <f t="shared" si="49"/>
        <v>PrimaireHommeCélibataireMenuisierDouala 3NdogpassiCamerounaiseNon-croyantOuiEligible</v>
      </c>
      <c r="B214" s="17">
        <v>43496</v>
      </c>
      <c r="C214" s="17">
        <v>34335</v>
      </c>
      <c r="D214" s="3" t="s">
        <v>92</v>
      </c>
      <c r="E214" s="21">
        <v>31</v>
      </c>
      <c r="F214" s="3" t="s">
        <v>40</v>
      </c>
      <c r="G214" s="4"/>
      <c r="H214" s="4"/>
      <c r="I214" s="3" t="s">
        <v>41</v>
      </c>
      <c r="J214" s="3" t="s">
        <v>318</v>
      </c>
      <c r="K214" s="3" t="s">
        <v>43</v>
      </c>
      <c r="L214" s="3" t="s">
        <v>135</v>
      </c>
      <c r="M214" s="3" t="s">
        <v>319</v>
      </c>
      <c r="N214" s="3" t="str">
        <f>VLOOKUP(M214,TAF!$D$1:$H$462,2,0)</f>
        <v>Ndogpassi</v>
      </c>
      <c r="O214" s="3" t="str">
        <f>VLOOKUP(M214,TAF!$D$1:$H$462,3,0)</f>
        <v>Douala 3</v>
      </c>
      <c r="P214" s="3" t="str">
        <f>VLOOKUP(M214,TAF!$D$1:$H$462,4,0)</f>
        <v>4.017345191745835</v>
      </c>
      <c r="Q214" s="3" t="str">
        <f>VLOOKUP(M214,TAF!$D$1:$H$462,5,0)</f>
        <v xml:space="preserve"> 9.776376922998338</v>
      </c>
      <c r="R214" s="3" t="s">
        <v>45</v>
      </c>
      <c r="S214" s="3" t="s">
        <v>229</v>
      </c>
      <c r="T214" s="3" t="s">
        <v>46</v>
      </c>
      <c r="U214" s="17">
        <v>42736</v>
      </c>
      <c r="V214" s="3" t="str">
        <f t="shared" si="55"/>
        <v>2 an (s)</v>
      </c>
      <c r="W214" s="4"/>
      <c r="X214" s="3" t="s">
        <v>47</v>
      </c>
      <c r="Y214" s="3">
        <v>0</v>
      </c>
      <c r="Z214" s="3"/>
      <c r="AA214" s="3" t="str">
        <f t="shared" si="51"/>
        <v>,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</row>
    <row r="215" spans="1:50" ht="15.75" customHeight="1" x14ac:dyDescent="0.2">
      <c r="A215" t="str">
        <f t="shared" si="49"/>
        <v>SecondaireHommeCélibataireComptableDouala 1BaliCamerounaisePas PréciséOuiEligible</v>
      </c>
      <c r="B215" s="17">
        <v>43496</v>
      </c>
      <c r="C215" s="17">
        <v>31812</v>
      </c>
      <c r="D215" s="3" t="s">
        <v>54</v>
      </c>
      <c r="E215" s="21">
        <v>38</v>
      </c>
      <c r="F215" s="3" t="s">
        <v>40</v>
      </c>
      <c r="G215" s="4"/>
      <c r="H215" s="4"/>
      <c r="I215" s="3" t="s">
        <v>41</v>
      </c>
      <c r="J215" s="3" t="s">
        <v>145</v>
      </c>
      <c r="K215" s="3" t="s">
        <v>114</v>
      </c>
      <c r="L215" s="3" t="s">
        <v>135</v>
      </c>
      <c r="M215" s="3" t="s">
        <v>288</v>
      </c>
      <c r="N215" s="3" t="str">
        <f>VLOOKUP(M215,TAF!$D$1:$H$462,2,0)</f>
        <v>Bali</v>
      </c>
      <c r="O215" s="3" t="str">
        <f>VLOOKUP(M215,TAF!$D$1:$H$462,3,0)</f>
        <v>Douala 1</v>
      </c>
      <c r="P215" s="3" t="str">
        <f>VLOOKUP(M215,TAF!$D$1:$H$462,4,0)</f>
        <v>4.037758250411386</v>
      </c>
      <c r="Q215" s="3" t="str">
        <f>VLOOKUP(M215,TAF!$D$1:$H$462,5,0)</f>
        <v xml:space="preserve"> 9.693858459782676</v>
      </c>
      <c r="R215" s="3" t="s">
        <v>45</v>
      </c>
      <c r="S215" s="3" t="s">
        <v>39</v>
      </c>
      <c r="T215" s="3" t="s">
        <v>46</v>
      </c>
      <c r="U215" s="17">
        <v>39448</v>
      </c>
      <c r="V215" s="3" t="str">
        <f t="shared" si="55"/>
        <v>11 an (s)</v>
      </c>
      <c r="W215" s="4"/>
      <c r="X215" s="3" t="s">
        <v>47</v>
      </c>
      <c r="Y215" s="3">
        <v>0</v>
      </c>
      <c r="Z215" s="3"/>
      <c r="AA215" s="3" t="str">
        <f t="shared" si="51"/>
        <v>,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</row>
    <row r="216" spans="1:50" ht="15.75" customHeight="1" x14ac:dyDescent="0.2">
      <c r="A216" t="str">
        <f t="shared" si="49"/>
        <v>UniversitaireHommeMarié (e)ComptableDouala 5Axe lourd bependaCamerounaiseChretien (Catholique)NonEligible</v>
      </c>
      <c r="B216" s="17">
        <v>43496</v>
      </c>
      <c r="C216" s="17">
        <v>32290</v>
      </c>
      <c r="D216" s="3" t="s">
        <v>48</v>
      </c>
      <c r="E216" s="21">
        <v>37</v>
      </c>
      <c r="F216" s="3" t="s">
        <v>40</v>
      </c>
      <c r="G216" s="4"/>
      <c r="H216" s="4"/>
      <c r="I216" s="3" t="s">
        <v>49</v>
      </c>
      <c r="J216" s="3" t="s">
        <v>145</v>
      </c>
      <c r="K216" s="3" t="s">
        <v>60</v>
      </c>
      <c r="L216" s="3" t="s">
        <v>135</v>
      </c>
      <c r="M216" s="3" t="s">
        <v>320</v>
      </c>
      <c r="N216" s="3" t="str">
        <f>VLOOKUP(M216,TAF!$D$1:$H$462,2,0)</f>
        <v>Bépenda</v>
      </c>
      <c r="O216" s="3" t="str">
        <f>VLOOKUP(M216,TAF!$D$1:$H$462,3,0)</f>
        <v>Douala 5</v>
      </c>
      <c r="P216" s="3" t="str">
        <f>VLOOKUP(M216,TAF!$D$1:$H$462,4,0)</f>
        <v>4.053016002017063</v>
      </c>
      <c r="Q216" s="3" t="str">
        <f>VLOOKUP(M216,TAF!$D$1:$H$462,5,0)</f>
        <v xml:space="preserve"> 9.726235068217077</v>
      </c>
      <c r="R216" s="3" t="s">
        <v>45</v>
      </c>
      <c r="S216" s="3" t="s">
        <v>58</v>
      </c>
      <c r="T216" s="3" t="s">
        <v>62</v>
      </c>
      <c r="U216" s="19"/>
      <c r="V216" s="19"/>
      <c r="W216" s="4"/>
      <c r="X216" s="3" t="s">
        <v>47</v>
      </c>
      <c r="Y216" s="3">
        <v>0</v>
      </c>
      <c r="Z216" s="3"/>
      <c r="AA216" s="3" t="str">
        <f t="shared" si="51"/>
        <v>,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</row>
    <row r="217" spans="1:50" ht="15.75" customHeight="1" x14ac:dyDescent="0.2">
      <c r="A217" t="str">
        <f t="shared" si="49"/>
        <v>PrimaireHommeCélibataireChômeurDouala 3NYALLA PARISOCamerounaiseChretien (Protestant )OuiEligible</v>
      </c>
      <c r="B217" s="17">
        <v>43497</v>
      </c>
      <c r="C217" s="17">
        <v>30707</v>
      </c>
      <c r="D217" s="3" t="s">
        <v>92</v>
      </c>
      <c r="E217" s="21">
        <v>41</v>
      </c>
      <c r="F217" s="3" t="s">
        <v>40</v>
      </c>
      <c r="G217" s="4"/>
      <c r="H217" s="4"/>
      <c r="I217" s="3" t="s">
        <v>41</v>
      </c>
      <c r="J217" s="3" t="s">
        <v>321</v>
      </c>
      <c r="K217" s="3" t="s">
        <v>43</v>
      </c>
      <c r="L217" s="3" t="s">
        <v>135</v>
      </c>
      <c r="M217" s="3" t="s">
        <v>322</v>
      </c>
      <c r="N217" s="3" t="str">
        <f>VLOOKUP(M217,TAF!$D$1:$H$462,2,0)</f>
        <v>Nyalla</v>
      </c>
      <c r="O217" s="3" t="str">
        <f>VLOOKUP(M217,TAF!$D$1:$H$462,3,0)</f>
        <v>Douala 3</v>
      </c>
      <c r="P217" s="3" t="str">
        <f>VLOOKUP(M217,TAF!$D$1:$H$462,4,0)</f>
        <v>4.090110173250642</v>
      </c>
      <c r="Q217" s="3" t="str">
        <f>VLOOKUP(M217,TAF!$D$1:$H$462,5,0)</f>
        <v xml:space="preserve"> 9.80214359815782</v>
      </c>
      <c r="R217" s="3" t="s">
        <v>45</v>
      </c>
      <c r="S217" s="3" t="s">
        <v>84</v>
      </c>
      <c r="T217" s="3" t="s">
        <v>46</v>
      </c>
      <c r="U217" s="17">
        <v>43132</v>
      </c>
      <c r="V217" s="3" t="str">
        <f t="shared" ref="V217" si="56">IF((B217-U217&lt;=365)*(B217-U217&gt;0),INT(12*(B217-U217)/365) &amp; " Mois",(YEAR(B217)-YEAR(U217)) &amp; " an (s)")</f>
        <v>12 Mois</v>
      </c>
      <c r="W217" s="4"/>
      <c r="X217" s="3" t="s">
        <v>47</v>
      </c>
      <c r="Y217" s="3">
        <v>0</v>
      </c>
      <c r="Z217" s="3"/>
      <c r="AA217" s="3" t="str">
        <f t="shared" si="51"/>
        <v>,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</row>
    <row r="218" spans="1:50" ht="15.75" customHeight="1" x14ac:dyDescent="0.2">
      <c r="A218" t="str">
        <f t="shared" si="49"/>
        <v>SecondaireHommeMarié (e)ConducteurDouala (Non précisé )BonamoussadiCamerounaisePas PréciséNonEligible</v>
      </c>
      <c r="B218" s="17">
        <v>43498</v>
      </c>
      <c r="C218" s="17">
        <v>27692</v>
      </c>
      <c r="D218" s="3" t="s">
        <v>54</v>
      </c>
      <c r="E218" s="21">
        <v>50</v>
      </c>
      <c r="F218" s="3" t="s">
        <v>40</v>
      </c>
      <c r="G218" s="4"/>
      <c r="H218" s="4"/>
      <c r="I218" s="3" t="s">
        <v>49</v>
      </c>
      <c r="J218" s="3" t="s">
        <v>323</v>
      </c>
      <c r="K218" s="3" t="s">
        <v>51</v>
      </c>
      <c r="L218" s="3" t="s">
        <v>135</v>
      </c>
      <c r="M218" s="3" t="s">
        <v>195</v>
      </c>
      <c r="N218" s="3" t="str">
        <f>VLOOKUP(M218,TAF!$D$1:$H$462,2,0)</f>
        <v>Bonamoussadi</v>
      </c>
      <c r="O218" s="3" t="str">
        <f>VLOOKUP(M218,TAF!$D$1:$H$462,3,0)</f>
        <v>Douala 5</v>
      </c>
      <c r="P218" s="3" t="str">
        <f>VLOOKUP(M218,TAF!$D$1:$H$462,4,0)</f>
        <v>4.0932016164020935</v>
      </c>
      <c r="Q218" s="3" t="str">
        <f>VLOOKUP(M218,TAF!$D$1:$H$462,5,0)</f>
        <v xml:space="preserve"> 9.7422761594139</v>
      </c>
      <c r="R218" s="3" t="s">
        <v>45</v>
      </c>
      <c r="S218" s="3" t="s">
        <v>39</v>
      </c>
      <c r="T218" s="3" t="s">
        <v>62</v>
      </c>
      <c r="U218" s="19"/>
      <c r="V218" s="19"/>
      <c r="W218" s="4"/>
      <c r="X218" s="3" t="s">
        <v>47</v>
      </c>
      <c r="Y218" s="3">
        <v>0</v>
      </c>
      <c r="Z218" s="3"/>
      <c r="AA218" s="3" t="str">
        <f t="shared" si="51"/>
        <v>,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</row>
    <row r="219" spans="1:50" ht="15.75" customHeight="1" x14ac:dyDescent="0.2">
      <c r="A219" t="str">
        <f t="shared" si="49"/>
        <v>UniversitaireHommeCélibataireEtudiant (e)Douala 5Pk20CamerounaisePas PréciséNonEligible</v>
      </c>
      <c r="B219" s="17">
        <v>43498</v>
      </c>
      <c r="C219" s="17">
        <v>35439</v>
      </c>
      <c r="D219" s="3" t="s">
        <v>48</v>
      </c>
      <c r="E219" s="21">
        <v>28</v>
      </c>
      <c r="F219" s="3" t="s">
        <v>40</v>
      </c>
      <c r="G219" s="4"/>
      <c r="H219" s="4"/>
      <c r="I219" s="3" t="s">
        <v>41</v>
      </c>
      <c r="J219" s="3" t="s">
        <v>79</v>
      </c>
      <c r="K219" s="3" t="s">
        <v>60</v>
      </c>
      <c r="L219" s="3" t="s">
        <v>135</v>
      </c>
      <c r="M219" s="3" t="s">
        <v>324</v>
      </c>
      <c r="N219" s="3">
        <f>VLOOKUP(M219,TAF!$D$1:$H$462,2,0)</f>
        <v>0</v>
      </c>
      <c r="O219" s="3">
        <f>VLOOKUP(M219,TAF!$D$1:$H$462,3,0)</f>
        <v>0</v>
      </c>
      <c r="P219" s="3" t="str">
        <f>VLOOKUP(M219,TAF!$D$1:$H$462,4,0)</f>
        <v>4.111469762584605</v>
      </c>
      <c r="Q219" s="3" t="str">
        <f>VLOOKUP(M219,TAF!$D$1:$H$462,5,0)</f>
        <v xml:space="preserve"> 9.81459609259721</v>
      </c>
      <c r="R219" s="3" t="s">
        <v>45</v>
      </c>
      <c r="S219" s="3" t="s">
        <v>39</v>
      </c>
      <c r="T219" s="3" t="s">
        <v>62</v>
      </c>
      <c r="U219" s="19"/>
      <c r="V219" s="19"/>
      <c r="W219" s="5" t="s">
        <v>5881</v>
      </c>
      <c r="X219" s="3" t="s">
        <v>47</v>
      </c>
      <c r="Y219" s="3">
        <v>0</v>
      </c>
      <c r="Z219" s="3"/>
      <c r="AA219" s="3" t="str">
        <f t="shared" si="51"/>
        <v>,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</row>
    <row r="220" spans="1:50" ht="15.75" customHeight="1" x14ac:dyDescent="0.2">
      <c r="A220" t="str">
        <f t="shared" si="49"/>
        <v>PrimaireHommeCélibataireMécanicienDouala 3NyallaCamerounaiseChretien (Catholique)NonEligible</v>
      </c>
      <c r="B220" s="17">
        <v>43499</v>
      </c>
      <c r="C220" s="17">
        <v>33450</v>
      </c>
      <c r="D220" s="3" t="s">
        <v>92</v>
      </c>
      <c r="E220" s="21">
        <v>34</v>
      </c>
      <c r="F220" s="3" t="s">
        <v>40</v>
      </c>
      <c r="G220" s="4"/>
      <c r="H220" s="4"/>
      <c r="I220" s="3" t="s">
        <v>41</v>
      </c>
      <c r="J220" s="3" t="s">
        <v>71</v>
      </c>
      <c r="K220" s="3" t="s">
        <v>43</v>
      </c>
      <c r="L220" s="3" t="s">
        <v>135</v>
      </c>
      <c r="M220" s="3" t="s">
        <v>90</v>
      </c>
      <c r="N220" s="3" t="str">
        <f>VLOOKUP(M220,TAF!$D$1:$H$462,2,0)</f>
        <v>Nyalla</v>
      </c>
      <c r="O220" s="3" t="str">
        <f>VLOOKUP(M220,TAF!$D$1:$H$462,3,0)</f>
        <v>Douala 3</v>
      </c>
      <c r="P220" s="3" t="str">
        <f>VLOOKUP(M220,TAF!$D$1:$H$462,4,0)</f>
        <v>4.090110173250642</v>
      </c>
      <c r="Q220" s="3" t="str">
        <f>VLOOKUP(M220,TAF!$D$1:$H$462,5,0)</f>
        <v xml:space="preserve"> 9.80214359815782</v>
      </c>
      <c r="R220" s="3" t="s">
        <v>45</v>
      </c>
      <c r="S220" s="3" t="s">
        <v>58</v>
      </c>
      <c r="T220" s="3" t="s">
        <v>62</v>
      </c>
      <c r="U220" s="19"/>
      <c r="V220" s="19"/>
      <c r="W220" s="5" t="s">
        <v>5894</v>
      </c>
      <c r="X220" s="3" t="s">
        <v>47</v>
      </c>
      <c r="Y220" s="3">
        <v>0</v>
      </c>
      <c r="Z220" s="3"/>
      <c r="AA220" s="3" t="str">
        <f t="shared" si="51"/>
        <v>,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</row>
    <row r="221" spans="1:50" ht="15.75" customHeight="1" x14ac:dyDescent="0.2">
      <c r="A221" t="str">
        <f t="shared" si="49"/>
        <v>Pas PréciséHommeCélibataireELECTRICIENDouala (Non précisé )PK9CamerounaiseChretien (Protestant )NonEligible</v>
      </c>
      <c r="B221" s="17">
        <v>43500</v>
      </c>
      <c r="C221" s="17">
        <v>31162</v>
      </c>
      <c r="D221" s="3" t="s">
        <v>39</v>
      </c>
      <c r="E221" s="21">
        <v>40</v>
      </c>
      <c r="F221" s="3" t="s">
        <v>40</v>
      </c>
      <c r="G221" s="4"/>
      <c r="H221" s="4"/>
      <c r="I221" s="3" t="s">
        <v>41</v>
      </c>
      <c r="J221" s="3" t="s">
        <v>325</v>
      </c>
      <c r="K221" s="3" t="s">
        <v>51</v>
      </c>
      <c r="L221" s="3" t="s">
        <v>135</v>
      </c>
      <c r="M221" s="3" t="s">
        <v>139</v>
      </c>
      <c r="N221" s="3" t="str">
        <f>VLOOKUP(M221,TAF!$D$1:$H$462,2,0)</f>
        <v>PK9</v>
      </c>
      <c r="O221" s="3" t="str">
        <f>VLOOKUP(M221,TAF!$D$1:$H$462,3,0)</f>
        <v>Douala 3</v>
      </c>
      <c r="P221" s="3" t="str">
        <f>VLOOKUP(M221,TAF!$D$1:$H$462,4,0)</f>
        <v>4.0460712080439</v>
      </c>
      <c r="Q221" s="3" t="str">
        <f>VLOOKUP(M221,TAF!$D$1:$H$462,5,0)</f>
        <v xml:space="preserve"> 9.763524090768222</v>
      </c>
      <c r="R221" s="3" t="s">
        <v>45</v>
      </c>
      <c r="S221" s="3" t="s">
        <v>84</v>
      </c>
      <c r="T221" s="3" t="s">
        <v>62</v>
      </c>
      <c r="U221" s="19"/>
      <c r="V221" s="19"/>
      <c r="W221" s="4"/>
      <c r="X221" s="3" t="s">
        <v>47</v>
      </c>
      <c r="Y221" s="3">
        <v>0</v>
      </c>
      <c r="Z221" s="3"/>
      <c r="AA221" s="3" t="str">
        <f t="shared" si="51"/>
        <v>,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</row>
    <row r="222" spans="1:50" ht="15.75" customHeight="1" x14ac:dyDescent="0.2">
      <c r="A222" t="str">
        <f t="shared" si="49"/>
        <v>SecondaireHommeCélibataireSans EmploisDouala (Non précisé )PK14CamerounaisePas PréciséNonEligible</v>
      </c>
      <c r="B222" s="17">
        <v>43500</v>
      </c>
      <c r="C222" s="17">
        <v>34995</v>
      </c>
      <c r="D222" s="3" t="s">
        <v>54</v>
      </c>
      <c r="E222" s="21">
        <v>30</v>
      </c>
      <c r="F222" s="3" t="s">
        <v>40</v>
      </c>
      <c r="G222" s="4"/>
      <c r="H222" s="4"/>
      <c r="I222" s="3" t="s">
        <v>41</v>
      </c>
      <c r="J222" s="3" t="s">
        <v>134</v>
      </c>
      <c r="K222" s="3" t="s">
        <v>51</v>
      </c>
      <c r="L222" s="3" t="s">
        <v>135</v>
      </c>
      <c r="M222" s="3" t="s">
        <v>326</v>
      </c>
      <c r="N222" s="3" t="str">
        <f>VLOOKUP(M222,TAF!$D$1:$H$462,2,0)</f>
        <v>Pk14</v>
      </c>
      <c r="O222" s="3" t="str">
        <f>VLOOKUP(M222,TAF!$D$1:$H$462,3,0)</f>
        <v>Douala 3</v>
      </c>
      <c r="P222" s="3" t="str">
        <f>VLOOKUP(M222,TAF!$D$1:$H$462,4,0)</f>
        <v>4.074532752823828</v>
      </c>
      <c r="Q222" s="3" t="str">
        <f>VLOOKUP(M222,TAF!$D$1:$H$462,5,0)</f>
        <v xml:space="preserve"> 9.797899225980887</v>
      </c>
      <c r="R222" s="3" t="s">
        <v>45</v>
      </c>
      <c r="S222" s="3" t="s">
        <v>39</v>
      </c>
      <c r="T222" s="3" t="s">
        <v>62</v>
      </c>
      <c r="U222" s="19"/>
      <c r="V222" s="19"/>
      <c r="W222" s="4"/>
      <c r="X222" s="3" t="s">
        <v>47</v>
      </c>
      <c r="Y222" s="3">
        <v>0</v>
      </c>
      <c r="Z222" s="3"/>
      <c r="AA222" s="3" t="str">
        <f t="shared" si="51"/>
        <v>,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</row>
    <row r="223" spans="1:50" ht="15.75" customHeight="1" x14ac:dyDescent="0.2">
      <c r="A223" t="str">
        <f t="shared" si="49"/>
        <v>UniversitaireHommeCélibataireCOMPTABLE FINANCIERDouala (Non précisé )MAKEPECamerounaiseChretien (Catholique)OuiEligible</v>
      </c>
      <c r="B223" s="17">
        <v>43500</v>
      </c>
      <c r="C223" s="17">
        <v>33249</v>
      </c>
      <c r="D223" s="3" t="s">
        <v>48</v>
      </c>
      <c r="E223" s="21">
        <v>34</v>
      </c>
      <c r="F223" s="3" t="s">
        <v>40</v>
      </c>
      <c r="G223" s="4"/>
      <c r="H223" s="4"/>
      <c r="I223" s="3" t="s">
        <v>41</v>
      </c>
      <c r="J223" s="3" t="s">
        <v>327</v>
      </c>
      <c r="K223" s="3" t="s">
        <v>51</v>
      </c>
      <c r="L223" s="3" t="s">
        <v>135</v>
      </c>
      <c r="M223" s="3" t="s">
        <v>328</v>
      </c>
      <c r="N223" s="3" t="str">
        <f>VLOOKUP(M223,TAF!$D$1:$H$462,2,0)</f>
        <v>Makepe</v>
      </c>
      <c r="O223" s="3" t="str">
        <f>VLOOKUP(M223,TAF!$D$1:$H$462,3,0)</f>
        <v>Douala 5</v>
      </c>
      <c r="P223" s="3" t="str">
        <f>VLOOKUP(M223,TAF!$D$1:$H$462,4,0)</f>
        <v>4.060554946438602</v>
      </c>
      <c r="Q223" s="3" t="str">
        <f>VLOOKUP(M223,TAF!$D$1:$H$462,5,0)</f>
        <v xml:space="preserve"> 9.73798775171866</v>
      </c>
      <c r="R223" s="3" t="s">
        <v>45</v>
      </c>
      <c r="S223" s="3" t="s">
        <v>58</v>
      </c>
      <c r="T223" s="3" t="s">
        <v>46</v>
      </c>
      <c r="U223" s="17">
        <v>42404</v>
      </c>
      <c r="V223" s="3" t="str">
        <f t="shared" ref="V223:V224" si="57">IF((B223-U223&lt;=365)*(B223-U223&gt;0),INT(12*(B223-U223)/365) &amp; " Mois",(YEAR(B223)-YEAR(U223)) &amp; " an (s)")</f>
        <v>3 an (s)</v>
      </c>
      <c r="W223" s="4"/>
      <c r="X223" s="3" t="s">
        <v>47</v>
      </c>
      <c r="Y223" s="3">
        <v>0</v>
      </c>
      <c r="Z223" s="3"/>
      <c r="AA223" s="3" t="str">
        <f t="shared" si="51"/>
        <v>,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</row>
    <row r="224" spans="1:50" ht="15.75" customHeight="1" x14ac:dyDescent="0.2">
      <c r="A224" t="str">
        <f t="shared" si="49"/>
        <v>Pas PréciséHommeMarié (e)COMPTABLEDouala 3YASSACamerounaiseChretien (Catholique)OuiEligible</v>
      </c>
      <c r="B224" s="17">
        <v>43500</v>
      </c>
      <c r="C224" s="17">
        <v>26178</v>
      </c>
      <c r="D224" s="3" t="s">
        <v>39</v>
      </c>
      <c r="E224" s="21">
        <v>54</v>
      </c>
      <c r="F224" s="3" t="s">
        <v>40</v>
      </c>
      <c r="G224" s="4"/>
      <c r="H224" s="4"/>
      <c r="I224" s="3" t="s">
        <v>49</v>
      </c>
      <c r="J224" s="3" t="s">
        <v>329</v>
      </c>
      <c r="K224" s="3" t="s">
        <v>43</v>
      </c>
      <c r="L224" s="3" t="s">
        <v>135</v>
      </c>
      <c r="M224" s="3" t="s">
        <v>227</v>
      </c>
      <c r="N224" s="3" t="str">
        <f>VLOOKUP(M224,TAF!$D$1:$H$462,2,0)</f>
        <v>Yassa</v>
      </c>
      <c r="O224" s="3" t="str">
        <f>VLOOKUP(M224,TAF!$D$1:$H$462,3,0)</f>
        <v>Douala 3</v>
      </c>
      <c r="P224" s="3" t="str">
        <f>VLOOKUP(M224,TAF!$D$1:$H$462,4,0)</f>
        <v>4.062148022373278</v>
      </c>
      <c r="Q224" s="3" t="str">
        <f>VLOOKUP(M224,TAF!$D$1:$H$462,5,0)</f>
        <v xml:space="preserve"> 9.736269907202303</v>
      </c>
      <c r="R224" s="3" t="s">
        <v>45</v>
      </c>
      <c r="S224" s="3" t="s">
        <v>58</v>
      </c>
      <c r="T224" s="3" t="s">
        <v>46</v>
      </c>
      <c r="U224" s="17">
        <v>42128</v>
      </c>
      <c r="V224" s="3" t="str">
        <f t="shared" si="57"/>
        <v>4 an (s)</v>
      </c>
      <c r="W224" s="4"/>
      <c r="X224" s="3" t="s">
        <v>47</v>
      </c>
      <c r="Y224" s="3">
        <v>0</v>
      </c>
      <c r="Z224" s="3"/>
      <c r="AA224" s="3" t="str">
        <f t="shared" si="51"/>
        <v>,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</row>
    <row r="225" spans="1:50" ht="15.75" customHeight="1" x14ac:dyDescent="0.2">
      <c r="A225" t="str">
        <f t="shared" si="49"/>
        <v>Pas PréciséHommeCélibataireNON PRECISEDouala (Non précisé )BONABERICamerounaisePas PréciséNonEligible</v>
      </c>
      <c r="B225" s="17">
        <v>43500</v>
      </c>
      <c r="C225" s="17">
        <v>31604</v>
      </c>
      <c r="D225" s="3" t="s">
        <v>39</v>
      </c>
      <c r="E225" s="21">
        <v>39</v>
      </c>
      <c r="F225" s="3" t="s">
        <v>40</v>
      </c>
      <c r="G225" s="4"/>
      <c r="H225" s="4"/>
      <c r="I225" s="3" t="s">
        <v>41</v>
      </c>
      <c r="J225" s="3" t="s">
        <v>330</v>
      </c>
      <c r="K225" s="3" t="s">
        <v>51</v>
      </c>
      <c r="L225" s="3" t="s">
        <v>135</v>
      </c>
      <c r="M225" s="3" t="s">
        <v>331</v>
      </c>
      <c r="N225" s="3" t="str">
        <f>VLOOKUP(M225,TAF!$D$1:$H$462,2,0)</f>
        <v>Bonaberi</v>
      </c>
      <c r="O225" s="3" t="str">
        <f>VLOOKUP(M225,TAF!$D$1:$H$462,3,0)</f>
        <v>Douala 4</v>
      </c>
      <c r="P225" s="3" t="str">
        <f>VLOOKUP(M225,TAF!$D$1:$H$462,4,0)</f>
        <v>4.0900111661057075</v>
      </c>
      <c r="Q225" s="3" t="str">
        <f>VLOOKUP(M225,TAF!$D$1:$H$462,5,0)</f>
        <v xml:space="preserve"> 9.65793515778688</v>
      </c>
      <c r="R225" s="3" t="s">
        <v>45</v>
      </c>
      <c r="S225" s="3" t="s">
        <v>39</v>
      </c>
      <c r="T225" s="3" t="s">
        <v>62</v>
      </c>
      <c r="U225" s="19"/>
      <c r="V225" s="19"/>
      <c r="W225" s="4"/>
      <c r="X225" s="3" t="s">
        <v>47</v>
      </c>
      <c r="Y225" s="3">
        <v>0</v>
      </c>
      <c r="Z225" s="3"/>
      <c r="AA225" s="3" t="str">
        <f t="shared" si="51"/>
        <v>,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</row>
    <row r="226" spans="1:50" ht="15.75" customHeight="1" x14ac:dyDescent="0.2">
      <c r="A226" t="str">
        <f t="shared" si="49"/>
        <v>Pas PréciséHommeCélibataireSans EmploisDouala (Non précisé )BONABERICamerounaiseChretien (Catholique)NonEligible</v>
      </c>
      <c r="B226" s="17">
        <v>43500</v>
      </c>
      <c r="C226" s="17">
        <v>33471</v>
      </c>
      <c r="D226" s="3" t="s">
        <v>39</v>
      </c>
      <c r="E226" s="21">
        <v>34</v>
      </c>
      <c r="F226" s="3" t="s">
        <v>40</v>
      </c>
      <c r="G226" s="4"/>
      <c r="H226" s="4"/>
      <c r="I226" s="3" t="s">
        <v>41</v>
      </c>
      <c r="J226" s="3" t="s">
        <v>134</v>
      </c>
      <c r="K226" s="3" t="s">
        <v>51</v>
      </c>
      <c r="L226" s="3" t="s">
        <v>135</v>
      </c>
      <c r="M226" s="3" t="s">
        <v>331</v>
      </c>
      <c r="N226" s="3" t="str">
        <f>VLOOKUP(M226,TAF!$D$1:$H$462,2,0)</f>
        <v>Bonaberi</v>
      </c>
      <c r="O226" s="3" t="str">
        <f>VLOOKUP(M226,TAF!$D$1:$H$462,3,0)</f>
        <v>Douala 4</v>
      </c>
      <c r="P226" s="3" t="str">
        <f>VLOOKUP(M226,TAF!$D$1:$H$462,4,0)</f>
        <v>4.0900111661057075</v>
      </c>
      <c r="Q226" s="3" t="str">
        <f>VLOOKUP(M226,TAF!$D$1:$H$462,5,0)</f>
        <v xml:space="preserve"> 9.65793515778688</v>
      </c>
      <c r="R226" s="3" t="s">
        <v>45</v>
      </c>
      <c r="S226" s="3" t="s">
        <v>58</v>
      </c>
      <c r="T226" s="3" t="s">
        <v>62</v>
      </c>
      <c r="U226" s="19"/>
      <c r="V226" s="19"/>
      <c r="W226" s="4"/>
      <c r="X226" s="3" t="s">
        <v>47</v>
      </c>
      <c r="Y226" s="3">
        <v>0</v>
      </c>
      <c r="Z226" s="3"/>
      <c r="AA226" s="3" t="str">
        <f t="shared" si="51"/>
        <v>,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</row>
    <row r="227" spans="1:50" ht="15.75" customHeight="1" x14ac:dyDescent="0.2">
      <c r="A227" t="str">
        <f t="shared" si="49"/>
        <v>UniversitaireHommeCélibataireINFORMATICIENDouala (Non précisé )DOUALACamerounaiseChretien (Catholique)OuiEligible</v>
      </c>
      <c r="B227" s="17">
        <v>43500</v>
      </c>
      <c r="C227" s="17">
        <v>24931</v>
      </c>
      <c r="D227" s="3" t="s">
        <v>48</v>
      </c>
      <c r="E227" s="21">
        <v>57</v>
      </c>
      <c r="F227" s="3" t="s">
        <v>40</v>
      </c>
      <c r="G227" s="4"/>
      <c r="H227" s="4"/>
      <c r="I227" s="3" t="s">
        <v>41</v>
      </c>
      <c r="J227" s="3" t="s">
        <v>332</v>
      </c>
      <c r="K227" s="3" t="s">
        <v>51</v>
      </c>
      <c r="L227" s="3" t="s">
        <v>135</v>
      </c>
      <c r="M227" s="3" t="s">
        <v>135</v>
      </c>
      <c r="N227" s="3">
        <f>VLOOKUP(M227,TAF!$D$1:$H$462,2,0)</f>
        <v>0</v>
      </c>
      <c r="O227" s="3">
        <f>VLOOKUP(M227,TAF!$D$1:$H$462,3,0)</f>
        <v>0</v>
      </c>
      <c r="P227" s="3">
        <f>VLOOKUP(M227,TAF!$D$1:$H$462,4,0)</f>
        <v>0</v>
      </c>
      <c r="Q227" s="3">
        <f>VLOOKUP(M227,TAF!$D$1:$H$462,5,0)</f>
        <v>0</v>
      </c>
      <c r="R227" s="3" t="s">
        <v>45</v>
      </c>
      <c r="S227" s="3" t="s">
        <v>58</v>
      </c>
      <c r="T227" s="3" t="s">
        <v>46</v>
      </c>
      <c r="U227" s="17">
        <v>42039</v>
      </c>
      <c r="V227" s="3" t="str">
        <f t="shared" ref="V227" si="58">IF((B227-U227&lt;=365)*(B227-U227&gt;0),INT(12*(B227-U227)/365) &amp; " Mois",(YEAR(B227)-YEAR(U227)) &amp; " an (s)")</f>
        <v>4 an (s)</v>
      </c>
      <c r="W227" s="4"/>
      <c r="X227" s="3" t="s">
        <v>47</v>
      </c>
      <c r="Y227" s="3">
        <v>0</v>
      </c>
      <c r="Z227" s="3"/>
      <c r="AA227" s="3" t="str">
        <f t="shared" si="51"/>
        <v>,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</row>
    <row r="228" spans="1:50" ht="15.75" customHeight="1" x14ac:dyDescent="0.2">
      <c r="A228" t="str">
        <f t="shared" si="49"/>
        <v>SecondaireHommeMarié (e)CHAUFEURDouala (Non précisé )DOUALACamerounaiseChretien (Catholique)NonEligible</v>
      </c>
      <c r="B228" s="17">
        <v>43500</v>
      </c>
      <c r="C228" s="17">
        <v>32624</v>
      </c>
      <c r="D228" s="3" t="s">
        <v>54</v>
      </c>
      <c r="E228" s="21">
        <v>36</v>
      </c>
      <c r="F228" s="3" t="s">
        <v>40</v>
      </c>
      <c r="G228" s="4"/>
      <c r="H228" s="4"/>
      <c r="I228" s="3" t="s">
        <v>49</v>
      </c>
      <c r="J228" s="3" t="s">
        <v>333</v>
      </c>
      <c r="K228" s="3" t="s">
        <v>51</v>
      </c>
      <c r="L228" s="3" t="s">
        <v>135</v>
      </c>
      <c r="M228" s="3" t="s">
        <v>135</v>
      </c>
      <c r="N228" s="3">
        <f>VLOOKUP(M228,TAF!$D$1:$H$462,2,0)</f>
        <v>0</v>
      </c>
      <c r="O228" s="3">
        <f>VLOOKUP(M228,TAF!$D$1:$H$462,3,0)</f>
        <v>0</v>
      </c>
      <c r="P228" s="3">
        <f>VLOOKUP(M228,TAF!$D$1:$H$462,4,0)</f>
        <v>0</v>
      </c>
      <c r="Q228" s="3">
        <f>VLOOKUP(M228,TAF!$D$1:$H$462,5,0)</f>
        <v>0</v>
      </c>
      <c r="R228" s="3" t="s">
        <v>45</v>
      </c>
      <c r="S228" s="3" t="s">
        <v>58</v>
      </c>
      <c r="T228" s="3" t="s">
        <v>62</v>
      </c>
      <c r="U228" s="19"/>
      <c r="V228" s="19"/>
      <c r="W228" s="4"/>
      <c r="X228" s="3" t="s">
        <v>47</v>
      </c>
      <c r="Y228" s="3">
        <v>0</v>
      </c>
      <c r="Z228" s="3"/>
      <c r="AA228" s="3" t="str">
        <f t="shared" si="51"/>
        <v>,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</row>
    <row r="229" spans="1:50" ht="15.75" customHeight="1" x14ac:dyDescent="0.2">
      <c r="A229" t="str">
        <f t="shared" si="49"/>
        <v>Pas PréciséHommeMarié (e)Agent de securitéDouala 3YassaCamerounaisePas PréciséOuiEligible</v>
      </c>
      <c r="B229" s="17">
        <v>43500</v>
      </c>
      <c r="C229" s="17">
        <v>31069</v>
      </c>
      <c r="D229" s="3" t="s">
        <v>39</v>
      </c>
      <c r="E229" s="21">
        <v>40</v>
      </c>
      <c r="F229" s="3" t="s">
        <v>40</v>
      </c>
      <c r="G229" s="4"/>
      <c r="H229" s="4"/>
      <c r="I229" s="3" t="s">
        <v>49</v>
      </c>
      <c r="J229" s="3" t="s">
        <v>221</v>
      </c>
      <c r="K229" s="3" t="s">
        <v>43</v>
      </c>
      <c r="L229" s="3" t="s">
        <v>135</v>
      </c>
      <c r="M229" s="3" t="s">
        <v>104</v>
      </c>
      <c r="N229" s="3" t="str">
        <f>VLOOKUP(M229,TAF!$D$1:$H$462,2,0)</f>
        <v>Yassa</v>
      </c>
      <c r="O229" s="3" t="str">
        <f>VLOOKUP(M229,TAF!$D$1:$H$462,3,0)</f>
        <v>Douala 3</v>
      </c>
      <c r="P229" s="3" t="str">
        <f>VLOOKUP(M229,TAF!$D$1:$H$462,4,0)</f>
        <v>4.062148022373278</v>
      </c>
      <c r="Q229" s="3" t="str">
        <f>VLOOKUP(M229,TAF!$D$1:$H$462,5,0)</f>
        <v xml:space="preserve"> 9.736269907202303</v>
      </c>
      <c r="R229" s="3" t="s">
        <v>45</v>
      </c>
      <c r="S229" s="3" t="s">
        <v>39</v>
      </c>
      <c r="T229" s="3" t="s">
        <v>46</v>
      </c>
      <c r="U229" s="17">
        <v>40237</v>
      </c>
      <c r="V229" s="3" t="str">
        <f t="shared" ref="V229" si="59">IF((B229-U229&lt;=365)*(B229-U229&gt;0),INT(12*(B229-U229)/365) &amp; " Mois",(YEAR(B229)-YEAR(U229)) &amp; " an (s)")</f>
        <v>9 an (s)</v>
      </c>
      <c r="W229" s="4"/>
      <c r="X229" s="3" t="s">
        <v>47</v>
      </c>
      <c r="Y229" s="3">
        <v>0</v>
      </c>
      <c r="Z229" s="3"/>
      <c r="AA229" s="3" t="str">
        <f t="shared" si="51"/>
        <v>,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</row>
    <row r="230" spans="1:50" ht="15.75" customHeight="1" x14ac:dyDescent="0.2">
      <c r="A230" t="str">
        <f t="shared" si="49"/>
        <v>SecondaireHommeCélibataireEleveDouala 2New bellCamerounaiseChretienNonEligible</v>
      </c>
      <c r="B230" s="17">
        <v>43501</v>
      </c>
      <c r="C230" s="17">
        <v>37142</v>
      </c>
      <c r="D230" s="3" t="s">
        <v>54</v>
      </c>
      <c r="E230" s="21">
        <v>24</v>
      </c>
      <c r="F230" s="3" t="s">
        <v>40</v>
      </c>
      <c r="G230" s="4"/>
      <c r="H230" s="4"/>
      <c r="I230" s="3" t="s">
        <v>41</v>
      </c>
      <c r="J230" s="3" t="s">
        <v>101</v>
      </c>
      <c r="K230" s="3" t="s">
        <v>121</v>
      </c>
      <c r="L230" s="3" t="s">
        <v>135</v>
      </c>
      <c r="M230" s="3" t="s">
        <v>122</v>
      </c>
      <c r="N230" s="3" t="str">
        <f>VLOOKUP(M230,TAF!$D$1:$H$462,2,0)</f>
        <v>New Bell</v>
      </c>
      <c r="O230" s="3" t="str">
        <f>VLOOKUP(M230,TAF!$D$1:$H$462,3,0)</f>
        <v>Douala 2</v>
      </c>
      <c r="P230" s="3" t="str">
        <f>VLOOKUP(M230,TAF!$D$1:$H$462,4,0)</f>
        <v>4.029279319157316</v>
      </c>
      <c r="Q230" s="3" t="str">
        <f>VLOOKUP(M230,TAF!$D$1:$H$462,5,0)</f>
        <v xml:space="preserve"> 9.713362274244698</v>
      </c>
      <c r="R230" s="3" t="s">
        <v>45</v>
      </c>
      <c r="S230" s="3" t="s">
        <v>334</v>
      </c>
      <c r="T230" s="3" t="s">
        <v>62</v>
      </c>
      <c r="U230" s="19"/>
      <c r="V230" s="19"/>
      <c r="W230" s="3">
        <v>15</v>
      </c>
      <c r="X230" s="3" t="s">
        <v>47</v>
      </c>
      <c r="Y230" s="3">
        <v>0</v>
      </c>
      <c r="Z230" s="3"/>
      <c r="AA230" s="3" t="str">
        <f t="shared" si="51"/>
        <v>,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</row>
    <row r="231" spans="1:50" ht="15.75" customHeight="1" x14ac:dyDescent="0.2">
      <c r="A231" t="str">
        <f t="shared" si="49"/>
        <v>UniversitaireHommeMarié (e)ADMINISTRATEUR DES HOPITAUXDouala 3NYALLACamerounaiseChretien (Catholique)NonEligible</v>
      </c>
      <c r="B231" s="17">
        <v>43502</v>
      </c>
      <c r="C231" s="17">
        <v>30686</v>
      </c>
      <c r="D231" s="3" t="s">
        <v>48</v>
      </c>
      <c r="E231" s="21">
        <v>41</v>
      </c>
      <c r="F231" s="3" t="s">
        <v>40</v>
      </c>
      <c r="G231" s="4"/>
      <c r="H231" s="4"/>
      <c r="I231" s="3" t="s">
        <v>49</v>
      </c>
      <c r="J231" s="3" t="s">
        <v>335</v>
      </c>
      <c r="K231" s="3" t="s">
        <v>43</v>
      </c>
      <c r="L231" s="3" t="s">
        <v>135</v>
      </c>
      <c r="M231" s="3" t="s">
        <v>87</v>
      </c>
      <c r="N231" s="3" t="str">
        <f>VLOOKUP(M231,TAF!$D$1:$H$462,2,0)</f>
        <v>Nyalla</v>
      </c>
      <c r="O231" s="3" t="str">
        <f>VLOOKUP(M231,TAF!$D$1:$H$462,3,0)</f>
        <v>Douala 3</v>
      </c>
      <c r="P231" s="3" t="str">
        <f>VLOOKUP(M231,TAF!$D$1:$H$462,4,0)</f>
        <v>4.090110173250642</v>
      </c>
      <c r="Q231" s="3" t="str">
        <f>VLOOKUP(M231,TAF!$D$1:$H$462,5,0)</f>
        <v xml:space="preserve"> 9.80214359815782</v>
      </c>
      <c r="R231" s="3" t="s">
        <v>45</v>
      </c>
      <c r="S231" s="3" t="s">
        <v>58</v>
      </c>
      <c r="T231" s="3" t="s">
        <v>62</v>
      </c>
      <c r="U231" s="19"/>
      <c r="V231" s="19"/>
      <c r="W231" s="4"/>
      <c r="X231" s="3" t="s">
        <v>47</v>
      </c>
      <c r="Y231" s="3">
        <v>0</v>
      </c>
      <c r="Z231" s="3"/>
      <c r="AA231" s="3" t="str">
        <f t="shared" si="51"/>
        <v>,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50" ht="15.75" customHeight="1" x14ac:dyDescent="0.2">
      <c r="A232" t="str">
        <f t="shared" si="49"/>
        <v>UniversitaireHommeCélibataireAGENT TECHNIQUEDouala (Non précisé )NGODI BAKOKOCamerounaiseChretien (Catholique)OuiEligible</v>
      </c>
      <c r="B232" s="17">
        <v>43502</v>
      </c>
      <c r="C232" s="17">
        <v>30795</v>
      </c>
      <c r="D232" s="3" t="s">
        <v>48</v>
      </c>
      <c r="E232" s="21">
        <v>41</v>
      </c>
      <c r="F232" s="3" t="s">
        <v>40</v>
      </c>
      <c r="G232" s="4"/>
      <c r="H232" s="4"/>
      <c r="I232" s="3" t="s">
        <v>41</v>
      </c>
      <c r="J232" s="3" t="s">
        <v>336</v>
      </c>
      <c r="K232" s="3" t="s">
        <v>51</v>
      </c>
      <c r="L232" s="3" t="s">
        <v>135</v>
      </c>
      <c r="M232" s="3" t="s">
        <v>337</v>
      </c>
      <c r="N232" s="3" t="str">
        <f>VLOOKUP(M232,TAF!$D$1:$H$462,2,0)</f>
        <v>NGODI</v>
      </c>
      <c r="O232" s="3" t="str">
        <f>VLOOKUP(M232,TAF!$D$1:$H$462,3,0)</f>
        <v>Douala 1</v>
      </c>
      <c r="P232" s="3" t="str">
        <f>VLOOKUP(M232,TAF!$D$1:$H$462,4,0)</f>
        <v>4.048896530273477</v>
      </c>
      <c r="Q232" s="3" t="str">
        <f>VLOOKUP(M232,TAF!$D$1:$H$462,5,0)</f>
        <v xml:space="preserve"> 9.706597933857768</v>
      </c>
      <c r="R232" s="3" t="s">
        <v>45</v>
      </c>
      <c r="S232" s="3" t="s">
        <v>58</v>
      </c>
      <c r="T232" s="3" t="s">
        <v>46</v>
      </c>
      <c r="U232" s="17">
        <v>44110</v>
      </c>
      <c r="V232" s="3"/>
      <c r="W232" s="4"/>
      <c r="X232" s="3" t="s">
        <v>47</v>
      </c>
      <c r="Y232" s="3">
        <v>0</v>
      </c>
      <c r="Z232" s="3"/>
      <c r="AA232" s="3" t="str">
        <f t="shared" si="51"/>
        <v>,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</row>
    <row r="233" spans="1:50" ht="15.75" customHeight="1" x14ac:dyDescent="0.2">
      <c r="A233" t="str">
        <f t="shared" si="49"/>
        <v>SecondaireHommeCélibataireATMSDouala (Non précisé )DOUALACamerounaiseChretien (Catholique)OuiEligible</v>
      </c>
      <c r="B233" s="17">
        <v>43502</v>
      </c>
      <c r="C233" s="17">
        <v>43794</v>
      </c>
      <c r="D233" s="3" t="s">
        <v>54</v>
      </c>
      <c r="E233" s="21"/>
      <c r="F233" s="3" t="s">
        <v>40</v>
      </c>
      <c r="G233" s="4"/>
      <c r="H233" s="4"/>
      <c r="I233" s="3" t="s">
        <v>41</v>
      </c>
      <c r="J233" s="3" t="s">
        <v>338</v>
      </c>
      <c r="K233" s="3" t="s">
        <v>51</v>
      </c>
      <c r="L233" s="3" t="s">
        <v>135</v>
      </c>
      <c r="M233" s="3" t="s">
        <v>135</v>
      </c>
      <c r="N233" s="3">
        <f>VLOOKUP(M233,TAF!$D$1:$H$462,2,0)</f>
        <v>0</v>
      </c>
      <c r="O233" s="3">
        <f>VLOOKUP(M233,TAF!$D$1:$H$462,3,0)</f>
        <v>0</v>
      </c>
      <c r="P233" s="3">
        <f>VLOOKUP(M233,TAF!$D$1:$H$462,4,0)</f>
        <v>0</v>
      </c>
      <c r="Q233" s="3">
        <f>VLOOKUP(M233,TAF!$D$1:$H$462,5,0)</f>
        <v>0</v>
      </c>
      <c r="R233" s="3" t="s">
        <v>45</v>
      </c>
      <c r="S233" s="3" t="s">
        <v>58</v>
      </c>
      <c r="T233" s="3" t="s">
        <v>46</v>
      </c>
      <c r="U233" s="17">
        <v>43379</v>
      </c>
      <c r="V233" s="3" t="str">
        <f t="shared" ref="V233" si="60">IF((B233-U233&lt;=365)*(B233-U233&gt;0),INT(12*(B233-U233)/365) &amp; " Mois",(YEAR(B233)-YEAR(U233)) &amp; " an (s)")</f>
        <v>4 Mois</v>
      </c>
      <c r="W233" s="4"/>
      <c r="X233" s="3" t="s">
        <v>47</v>
      </c>
      <c r="Y233" s="3">
        <v>0</v>
      </c>
      <c r="Z233" s="3"/>
      <c r="AA233" s="3" t="str">
        <f t="shared" si="51"/>
        <v>,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</row>
    <row r="234" spans="1:50" ht="15.75" customHeight="1" x14ac:dyDescent="0.2">
      <c r="A234" t="str">
        <f t="shared" si="49"/>
        <v>UniversitaireHommeMarié (e)AGENT D'APPUI PHARMICIEDouala 1AKWACamerounaisePas PréciséOuiEligible</v>
      </c>
      <c r="B234" s="17">
        <v>43502</v>
      </c>
      <c r="C234" s="17">
        <v>30885</v>
      </c>
      <c r="D234" s="3" t="s">
        <v>48</v>
      </c>
      <c r="E234" s="21">
        <v>41</v>
      </c>
      <c r="F234" s="3" t="s">
        <v>40</v>
      </c>
      <c r="G234" s="4"/>
      <c r="H234" s="4"/>
      <c r="I234" s="3" t="s">
        <v>49</v>
      </c>
      <c r="J234" s="3" t="s">
        <v>339</v>
      </c>
      <c r="K234" s="3" t="s">
        <v>114</v>
      </c>
      <c r="L234" s="3" t="s">
        <v>135</v>
      </c>
      <c r="M234" s="3" t="s">
        <v>340</v>
      </c>
      <c r="N234" s="3" t="str">
        <f>VLOOKUP(M234,TAF!$D$1:$H$462,2,0)</f>
        <v>Akwa</v>
      </c>
      <c r="O234" s="3" t="str">
        <f>VLOOKUP(M234,TAF!$D$1:$H$462,3,0)</f>
        <v>Douala 1</v>
      </c>
      <c r="P234" s="3" t="str">
        <f>VLOOKUP(M234,TAF!$D$1:$H$462,4,0)</f>
        <v>4.059558346422489</v>
      </c>
      <c r="Q234" s="3" t="str">
        <f>VLOOKUP(M234,TAF!$D$1:$H$462,5,0)</f>
        <v xml:space="preserve"> 9.701820600152502</v>
      </c>
      <c r="R234" s="3" t="s">
        <v>45</v>
      </c>
      <c r="S234" s="3" t="s">
        <v>39</v>
      </c>
      <c r="T234" s="3" t="s">
        <v>46</v>
      </c>
      <c r="U234" s="17">
        <v>44080</v>
      </c>
      <c r="V234" s="3"/>
      <c r="W234" s="4"/>
      <c r="X234" s="3" t="s">
        <v>47</v>
      </c>
      <c r="Y234" s="3">
        <v>0</v>
      </c>
      <c r="Z234" s="3"/>
      <c r="AA234" s="3" t="str">
        <f t="shared" si="51"/>
        <v>,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</row>
    <row r="235" spans="1:50" ht="15.75" customHeight="1" x14ac:dyDescent="0.2">
      <c r="A235" t="str">
        <f t="shared" si="49"/>
        <v>UniversitaireHommeCélibataireEtudiant (e)Douala (Non précisé )KOTTO IMMEUBLECamerounaiseChretien (Catholique)NonEligible</v>
      </c>
      <c r="B235" s="17">
        <v>43502</v>
      </c>
      <c r="C235" s="17">
        <v>35069</v>
      </c>
      <c r="D235" s="3" t="s">
        <v>48</v>
      </c>
      <c r="E235" s="21">
        <v>29</v>
      </c>
      <c r="F235" s="3" t="s">
        <v>40</v>
      </c>
      <c r="G235" s="4"/>
      <c r="H235" s="4"/>
      <c r="I235" s="3" t="s">
        <v>41</v>
      </c>
      <c r="J235" s="3" t="s">
        <v>79</v>
      </c>
      <c r="K235" s="3" t="s">
        <v>51</v>
      </c>
      <c r="L235" s="3" t="s">
        <v>135</v>
      </c>
      <c r="M235" s="3" t="s">
        <v>341</v>
      </c>
      <c r="N235" s="3" t="str">
        <f>VLOOKUP(M235,TAF!$D$1:$H$462,2,0)</f>
        <v>Akwa</v>
      </c>
      <c r="O235" s="3" t="str">
        <f>VLOOKUP(M235,TAF!$D$1:$H$462,3,0)</f>
        <v>Douala 1</v>
      </c>
      <c r="P235" s="3" t="str">
        <f>VLOOKUP(M235,TAF!$D$1:$H$462,4,0)</f>
        <v>4.059558346422489</v>
      </c>
      <c r="Q235" s="3" t="str">
        <f>VLOOKUP(M235,TAF!$D$1:$H$462,5,0)</f>
        <v xml:space="preserve"> 9.701820600152502</v>
      </c>
      <c r="R235" s="3" t="s">
        <v>45</v>
      </c>
      <c r="S235" s="3" t="s">
        <v>58</v>
      </c>
      <c r="T235" s="3" t="s">
        <v>62</v>
      </c>
      <c r="U235" s="19"/>
      <c r="V235" s="19"/>
      <c r="W235" s="4"/>
      <c r="X235" s="3" t="s">
        <v>47</v>
      </c>
      <c r="Y235" s="3">
        <v>0</v>
      </c>
      <c r="Z235" s="3"/>
      <c r="AA235" s="3" t="str">
        <f t="shared" si="51"/>
        <v>,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</row>
    <row r="236" spans="1:50" ht="15.75" customHeight="1" x14ac:dyDescent="0.2">
      <c r="A236" t="str">
        <f t="shared" si="49"/>
        <v>SecondaireHommeMarié (e)PEINTREDouala (Non précisé )PK21CamerounaisePas PréciséOuiEligible</v>
      </c>
      <c r="B236" s="17">
        <v>43502</v>
      </c>
      <c r="C236" s="17">
        <v>29556</v>
      </c>
      <c r="D236" s="3" t="s">
        <v>54</v>
      </c>
      <c r="E236" s="21">
        <v>45</v>
      </c>
      <c r="F236" s="3" t="s">
        <v>40</v>
      </c>
      <c r="G236" s="4"/>
      <c r="H236" s="4"/>
      <c r="I236" s="3" t="s">
        <v>49</v>
      </c>
      <c r="J236" s="3" t="s">
        <v>342</v>
      </c>
      <c r="K236" s="3" t="s">
        <v>51</v>
      </c>
      <c r="L236" s="3" t="s">
        <v>135</v>
      </c>
      <c r="M236" s="3" t="s">
        <v>343</v>
      </c>
      <c r="N236" s="3" t="str">
        <f>VLOOKUP(M236,TAF!$D$1:$H$462,2,0)</f>
        <v>Pk21</v>
      </c>
      <c r="O236" s="3">
        <f>VLOOKUP(M236,TAF!$D$1:$H$462,3,0)</f>
        <v>0</v>
      </c>
      <c r="P236" s="3" t="str">
        <f>VLOOKUP(M236,TAF!$D$1:$H$462,4,0)</f>
        <v>4.119819555695352</v>
      </c>
      <c r="Q236" s="3" t="str">
        <f>VLOOKUP(M236,TAF!$D$1:$H$462,5,0)</f>
        <v xml:space="preserve"> 9.82721788723133</v>
      </c>
      <c r="R236" s="3" t="s">
        <v>45</v>
      </c>
      <c r="S236" s="3" t="s">
        <v>39</v>
      </c>
      <c r="T236" s="3" t="s">
        <v>46</v>
      </c>
      <c r="U236" s="17">
        <v>41311</v>
      </c>
      <c r="V236" s="3" t="str">
        <f t="shared" ref="V236:V237" si="61">IF((B236-U236&lt;=365)*(B236-U236&gt;0),INT(12*(B236-U236)/365) &amp; " Mois",(YEAR(B236)-YEAR(U236)) &amp; " an (s)")</f>
        <v>6 an (s)</v>
      </c>
      <c r="W236" s="4"/>
      <c r="X236" s="3" t="s">
        <v>47</v>
      </c>
      <c r="Y236" s="3">
        <v>0</v>
      </c>
      <c r="Z236" s="3"/>
      <c r="AA236" s="3" t="str">
        <f t="shared" si="51"/>
        <v>,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</row>
    <row r="237" spans="1:50" ht="15.75" customHeight="1" x14ac:dyDescent="0.2">
      <c r="A237" t="str">
        <f t="shared" si="49"/>
        <v>UniversitaireHommeCélibatairePersonnel de santeDouala (Non précisé )BEPENDA MATURITECamerounaiseChretien (Protestant )OuiEligible</v>
      </c>
      <c r="B237" s="17">
        <v>43502</v>
      </c>
      <c r="C237" s="17">
        <v>36031</v>
      </c>
      <c r="D237" s="3" t="s">
        <v>48</v>
      </c>
      <c r="E237" s="21">
        <v>27</v>
      </c>
      <c r="F237" s="3" t="s">
        <v>40</v>
      </c>
      <c r="G237" s="4"/>
      <c r="H237" s="4"/>
      <c r="I237" s="3" t="s">
        <v>41</v>
      </c>
      <c r="J237" s="3" t="s">
        <v>250</v>
      </c>
      <c r="K237" s="3" t="s">
        <v>51</v>
      </c>
      <c r="L237" s="3" t="s">
        <v>135</v>
      </c>
      <c r="M237" s="3" t="s">
        <v>344</v>
      </c>
      <c r="N237" s="3" t="str">
        <f>VLOOKUP(M237,TAF!$D$1:$H$462,2,0)</f>
        <v>Bépenda</v>
      </c>
      <c r="O237" s="3" t="str">
        <f>VLOOKUP(M237,TAF!$D$1:$H$462,3,0)</f>
        <v>Douala 5</v>
      </c>
      <c r="P237" s="3" t="str">
        <f>VLOOKUP(M237,TAF!$D$1:$H$462,4,0)</f>
        <v>4.053016002017063</v>
      </c>
      <c r="Q237" s="3" t="str">
        <f>VLOOKUP(M237,TAF!$D$1:$H$462,5,0)</f>
        <v xml:space="preserve"> 9.726235068217077</v>
      </c>
      <c r="R237" s="3" t="s">
        <v>45</v>
      </c>
      <c r="S237" s="3" t="s">
        <v>84</v>
      </c>
      <c r="T237" s="3" t="s">
        <v>46</v>
      </c>
      <c r="U237" s="17">
        <v>43287</v>
      </c>
      <c r="V237" s="3" t="str">
        <f t="shared" si="61"/>
        <v>7 Mois</v>
      </c>
      <c r="W237" s="4"/>
      <c r="X237" s="3" t="s">
        <v>47</v>
      </c>
      <c r="Y237" s="3">
        <v>0</v>
      </c>
      <c r="Z237" s="3"/>
      <c r="AA237" s="3" t="str">
        <f t="shared" si="51"/>
        <v>,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</row>
    <row r="238" spans="1:50" ht="15.75" customHeight="1" x14ac:dyDescent="0.2">
      <c r="A238" t="str">
        <f t="shared" si="49"/>
        <v>UniversitaireHommeCélibataireEtudiant (e)Douala 1AKWACamerounaiseChretien (Protestant )NonEligible</v>
      </c>
      <c r="B238" s="17">
        <v>43502</v>
      </c>
      <c r="C238" s="17">
        <v>33294</v>
      </c>
      <c r="D238" s="3" t="s">
        <v>48</v>
      </c>
      <c r="E238" s="21">
        <v>34</v>
      </c>
      <c r="F238" s="3" t="s">
        <v>40</v>
      </c>
      <c r="G238" s="4"/>
      <c r="H238" s="4"/>
      <c r="I238" s="3" t="s">
        <v>41</v>
      </c>
      <c r="J238" s="3" t="s">
        <v>79</v>
      </c>
      <c r="K238" s="3" t="s">
        <v>114</v>
      </c>
      <c r="L238" s="3" t="s">
        <v>135</v>
      </c>
      <c r="M238" s="3" t="s">
        <v>340</v>
      </c>
      <c r="N238" s="3" t="str">
        <f>VLOOKUP(M238,TAF!$D$1:$H$462,2,0)</f>
        <v>Akwa</v>
      </c>
      <c r="O238" s="3" t="str">
        <f>VLOOKUP(M238,TAF!$D$1:$H$462,3,0)</f>
        <v>Douala 1</v>
      </c>
      <c r="P238" s="3" t="str">
        <f>VLOOKUP(M238,TAF!$D$1:$H$462,4,0)</f>
        <v>4.059558346422489</v>
      </c>
      <c r="Q238" s="3" t="str">
        <f>VLOOKUP(M238,TAF!$D$1:$H$462,5,0)</f>
        <v xml:space="preserve"> 9.701820600152502</v>
      </c>
      <c r="R238" s="3" t="s">
        <v>45</v>
      </c>
      <c r="S238" s="3" t="s">
        <v>84</v>
      </c>
      <c r="T238" s="3" t="s">
        <v>62</v>
      </c>
      <c r="U238" s="19"/>
      <c r="V238" s="19"/>
      <c r="W238" s="4"/>
      <c r="X238" s="3" t="s">
        <v>47</v>
      </c>
      <c r="Y238" s="3">
        <v>0</v>
      </c>
      <c r="Z238" s="3"/>
      <c r="AA238" s="3" t="str">
        <f t="shared" si="51"/>
        <v>,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</row>
    <row r="239" spans="1:50" ht="15.75" customHeight="1" x14ac:dyDescent="0.2">
      <c r="A239" t="str">
        <f t="shared" si="49"/>
        <v>AucunHommeCélibatairePEINTREDouala 1AKWACamerounaiseChretien (Protestant )OuiEligible</v>
      </c>
      <c r="B239" s="17">
        <v>43502</v>
      </c>
      <c r="C239" s="17">
        <v>30372</v>
      </c>
      <c r="D239" s="3" t="s">
        <v>269</v>
      </c>
      <c r="E239" s="21">
        <v>42</v>
      </c>
      <c r="F239" s="3" t="s">
        <v>40</v>
      </c>
      <c r="G239" s="4"/>
      <c r="H239" s="4"/>
      <c r="I239" s="3" t="s">
        <v>41</v>
      </c>
      <c r="J239" s="3" t="s">
        <v>342</v>
      </c>
      <c r="K239" s="3" t="s">
        <v>114</v>
      </c>
      <c r="L239" s="3" t="s">
        <v>135</v>
      </c>
      <c r="M239" s="3" t="s">
        <v>340</v>
      </c>
      <c r="N239" s="3" t="str">
        <f>VLOOKUP(M239,TAF!$D$1:$H$462,2,0)</f>
        <v>Akwa</v>
      </c>
      <c r="O239" s="3" t="str">
        <f>VLOOKUP(M239,TAF!$D$1:$H$462,3,0)</f>
        <v>Douala 1</v>
      </c>
      <c r="P239" s="3" t="str">
        <f>VLOOKUP(M239,TAF!$D$1:$H$462,4,0)</f>
        <v>4.059558346422489</v>
      </c>
      <c r="Q239" s="3" t="str">
        <f>VLOOKUP(M239,TAF!$D$1:$H$462,5,0)</f>
        <v xml:space="preserve"> 9.701820600152502</v>
      </c>
      <c r="R239" s="3" t="s">
        <v>45</v>
      </c>
      <c r="S239" s="3" t="s">
        <v>84</v>
      </c>
      <c r="T239" s="3" t="s">
        <v>46</v>
      </c>
      <c r="U239" s="17">
        <v>40215</v>
      </c>
      <c r="V239" s="3" t="str">
        <f t="shared" ref="V239:V240" si="62">IF((B239-U239&lt;=365)*(B239-U239&gt;0),INT(12*(B239-U239)/365) &amp; " Mois",(YEAR(B239)-YEAR(U239)) &amp; " an (s)")</f>
        <v>9 an (s)</v>
      </c>
      <c r="W239" s="4"/>
      <c r="X239" s="3" t="s">
        <v>47</v>
      </c>
      <c r="Y239" s="3">
        <v>0</v>
      </c>
      <c r="Z239" s="3"/>
      <c r="AA239" s="3" t="str">
        <f t="shared" si="51"/>
        <v>,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</row>
    <row r="240" spans="1:50" ht="15.75" customHeight="1" x14ac:dyDescent="0.2">
      <c r="A240" t="str">
        <f t="shared" si="49"/>
        <v>UniversitaireHommeCélibataireEtudiant (e)Douala (Non précisé )DOUALACamerounaiseChretien (Catholique)OuiEligible</v>
      </c>
      <c r="B240" s="17">
        <v>43502</v>
      </c>
      <c r="C240" s="17">
        <v>34758</v>
      </c>
      <c r="D240" s="3" t="s">
        <v>48</v>
      </c>
      <c r="E240" s="21">
        <v>30</v>
      </c>
      <c r="F240" s="3" t="s">
        <v>40</v>
      </c>
      <c r="G240" s="4"/>
      <c r="H240" s="4"/>
      <c r="I240" s="3" t="s">
        <v>41</v>
      </c>
      <c r="J240" s="3" t="s">
        <v>79</v>
      </c>
      <c r="K240" s="3" t="s">
        <v>51</v>
      </c>
      <c r="L240" s="3" t="s">
        <v>135</v>
      </c>
      <c r="M240" s="3" t="s">
        <v>135</v>
      </c>
      <c r="N240" s="3">
        <f>VLOOKUP(M240,TAF!$D$1:$H$462,2,0)</f>
        <v>0</v>
      </c>
      <c r="O240" s="3">
        <f>VLOOKUP(M240,TAF!$D$1:$H$462,3,0)</f>
        <v>0</v>
      </c>
      <c r="P240" s="3">
        <f>VLOOKUP(M240,TAF!$D$1:$H$462,4,0)</f>
        <v>0</v>
      </c>
      <c r="Q240" s="3">
        <f>VLOOKUP(M240,TAF!$D$1:$H$462,5,0)</f>
        <v>0</v>
      </c>
      <c r="R240" s="3" t="s">
        <v>45</v>
      </c>
      <c r="S240" s="3" t="s">
        <v>58</v>
      </c>
      <c r="T240" s="3" t="s">
        <v>46</v>
      </c>
      <c r="U240" s="17">
        <v>43324</v>
      </c>
      <c r="V240" s="3" t="str">
        <f t="shared" si="62"/>
        <v>5 Mois</v>
      </c>
      <c r="W240" s="4"/>
      <c r="X240" s="3" t="s">
        <v>47</v>
      </c>
      <c r="Y240" s="3">
        <v>0</v>
      </c>
      <c r="Z240" s="3"/>
      <c r="AA240" s="3" t="str">
        <f t="shared" si="51"/>
        <v>,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</row>
    <row r="241" spans="1:50" ht="15.75" customHeight="1" x14ac:dyDescent="0.2">
      <c r="A241" t="str">
        <f t="shared" si="49"/>
        <v>UniversitaireHommeCélibataireEtudiant (e)Douala (Non précisé )DOUALACamerounaisePas PréciséNonEligible</v>
      </c>
      <c r="B241" s="17">
        <v>43502</v>
      </c>
      <c r="C241" s="17">
        <v>35320</v>
      </c>
      <c r="D241" s="3" t="s">
        <v>48</v>
      </c>
      <c r="E241" s="21">
        <v>29</v>
      </c>
      <c r="F241" s="3" t="s">
        <v>40</v>
      </c>
      <c r="G241" s="4"/>
      <c r="H241" s="4"/>
      <c r="I241" s="3" t="s">
        <v>41</v>
      </c>
      <c r="J241" s="3" t="s">
        <v>79</v>
      </c>
      <c r="K241" s="3" t="s">
        <v>51</v>
      </c>
      <c r="L241" s="3" t="s">
        <v>135</v>
      </c>
      <c r="M241" s="3" t="s">
        <v>135</v>
      </c>
      <c r="N241" s="3">
        <f>VLOOKUP(M241,TAF!$D$1:$H$462,2,0)</f>
        <v>0</v>
      </c>
      <c r="O241" s="3">
        <f>VLOOKUP(M241,TAF!$D$1:$H$462,3,0)</f>
        <v>0</v>
      </c>
      <c r="P241" s="3">
        <f>VLOOKUP(M241,TAF!$D$1:$H$462,4,0)</f>
        <v>0</v>
      </c>
      <c r="Q241" s="3">
        <f>VLOOKUP(M241,TAF!$D$1:$H$462,5,0)</f>
        <v>0</v>
      </c>
      <c r="R241" s="3" t="s">
        <v>45</v>
      </c>
      <c r="S241" s="3" t="s">
        <v>39</v>
      </c>
      <c r="T241" s="3" t="s">
        <v>62</v>
      </c>
      <c r="U241" s="19"/>
      <c r="V241" s="19"/>
      <c r="W241" s="4"/>
      <c r="X241" s="3" t="s">
        <v>47</v>
      </c>
      <c r="Y241" s="3">
        <v>0</v>
      </c>
      <c r="Z241" s="3"/>
      <c r="AA241" s="3" t="str">
        <f t="shared" si="51"/>
        <v>,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</row>
    <row r="242" spans="1:50" ht="15.75" customHeight="1" x14ac:dyDescent="0.2">
      <c r="A242" t="str">
        <f t="shared" si="49"/>
        <v>SecondaireHommeCélibataireSportifsDouala 3LOGBABACamerounaiseChretien (Catholique)OuiEligible</v>
      </c>
      <c r="B242" s="17">
        <v>43502</v>
      </c>
      <c r="C242" s="17">
        <v>34917</v>
      </c>
      <c r="D242" s="3" t="s">
        <v>54</v>
      </c>
      <c r="E242" s="21">
        <v>30</v>
      </c>
      <c r="F242" s="3" t="s">
        <v>40</v>
      </c>
      <c r="G242" s="4"/>
      <c r="H242" s="4"/>
      <c r="I242" s="3" t="s">
        <v>41</v>
      </c>
      <c r="J242" s="3" t="s">
        <v>237</v>
      </c>
      <c r="K242" s="3" t="s">
        <v>43</v>
      </c>
      <c r="L242" s="3" t="s">
        <v>135</v>
      </c>
      <c r="M242" s="3" t="s">
        <v>345</v>
      </c>
      <c r="N242" s="3" t="str">
        <f>VLOOKUP(M242,TAF!$D$1:$H$462,2,0)</f>
        <v>Logbaba</v>
      </c>
      <c r="O242" s="3" t="str">
        <f>VLOOKUP(M242,TAF!$D$1:$H$462,3,0)</f>
        <v>Douala 3</v>
      </c>
      <c r="P242" s="3" t="str">
        <f>VLOOKUP(M242,TAF!$D$1:$H$462,4,0)</f>
        <v>4.043213985193655</v>
      </c>
      <c r="Q242" s="3" t="str">
        <f>VLOOKUP(M242,TAF!$D$1:$H$462,5,0)</f>
        <v xml:space="preserve"> 9.7617599423344</v>
      </c>
      <c r="R242" s="3" t="s">
        <v>45</v>
      </c>
      <c r="S242" s="3" t="s">
        <v>58</v>
      </c>
      <c r="T242" s="3" t="s">
        <v>46</v>
      </c>
      <c r="U242" s="17">
        <v>43165</v>
      </c>
      <c r="V242" s="3" t="str">
        <f t="shared" ref="V242" si="63">IF((B242-U242&lt;=365)*(B242-U242&gt;0),INT(12*(B242-U242)/365) &amp; " Mois",(YEAR(B242)-YEAR(U242)) &amp; " an (s)")</f>
        <v>11 Mois</v>
      </c>
      <c r="W242" s="4"/>
      <c r="X242" s="3" t="s">
        <v>47</v>
      </c>
      <c r="Y242" s="3">
        <v>0</v>
      </c>
      <c r="Z242" s="3"/>
      <c r="AA242" s="3" t="str">
        <f t="shared" si="51"/>
        <v>,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50" ht="15.75" customHeight="1" x14ac:dyDescent="0.2">
      <c r="A243" t="str">
        <f t="shared" si="49"/>
        <v>SecondaireHommeCélibataireCommerçant (e)Douala (Non précisé )BP SITECamerounaiseChretien (Protestant )NonEligible</v>
      </c>
      <c r="B243" s="17">
        <v>43502</v>
      </c>
      <c r="C243" s="17">
        <v>31279</v>
      </c>
      <c r="D243" s="3" t="s">
        <v>54</v>
      </c>
      <c r="E243" s="21">
        <v>40</v>
      </c>
      <c r="F243" s="3" t="s">
        <v>40</v>
      </c>
      <c r="G243" s="4"/>
      <c r="H243" s="4"/>
      <c r="I243" s="3" t="s">
        <v>41</v>
      </c>
      <c r="J243" s="3" t="s">
        <v>56</v>
      </c>
      <c r="K243" s="3" t="s">
        <v>51</v>
      </c>
      <c r="L243" s="3" t="s">
        <v>135</v>
      </c>
      <c r="M243" s="3" t="s">
        <v>346</v>
      </c>
      <c r="N243" s="3" t="str">
        <f>VLOOKUP(M243,TAF!$D$1:$H$462,2,0)</f>
        <v>BP Cité</v>
      </c>
      <c r="O243" s="3" t="str">
        <f>VLOOKUP(M243,TAF!$D$1:$H$462,3,0)</f>
        <v>Douala 5</v>
      </c>
      <c r="P243" s="3" t="str">
        <f>VLOOKUP(M243,TAF!$D$1:$H$462,4,0)</f>
        <v>4.049897481221908</v>
      </c>
      <c r="Q243" s="3" t="str">
        <f>VLOOKUP(M243,TAF!$D$1:$H$462,5,0)</f>
        <v xml:space="preserve"> 9.729600752977275</v>
      </c>
      <c r="R243" s="3" t="s">
        <v>45</v>
      </c>
      <c r="S243" s="3" t="s">
        <v>84</v>
      </c>
      <c r="T243" s="3" t="s">
        <v>62</v>
      </c>
      <c r="U243" s="19"/>
      <c r="V243" s="19"/>
      <c r="W243" s="4"/>
      <c r="X243" s="3" t="s">
        <v>47</v>
      </c>
      <c r="Y243" s="3">
        <v>0</v>
      </c>
      <c r="Z243" s="3"/>
      <c r="AA243" s="3" t="str">
        <f t="shared" si="51"/>
        <v>,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</row>
    <row r="244" spans="1:50" ht="15.75" customHeight="1" x14ac:dyDescent="0.2">
      <c r="A244" t="str">
        <f t="shared" si="49"/>
        <v>SecondaireHommeCélibataireELEVEDouala (Non précisé )PK5CamerounaiseChretien (Catholique)NonEligible</v>
      </c>
      <c r="B244" s="17">
        <v>43502</v>
      </c>
      <c r="C244" s="17">
        <v>35808</v>
      </c>
      <c r="D244" s="3" t="s">
        <v>54</v>
      </c>
      <c r="E244" s="21">
        <v>27</v>
      </c>
      <c r="F244" s="3" t="s">
        <v>40</v>
      </c>
      <c r="G244" s="4"/>
      <c r="H244" s="4"/>
      <c r="I244" s="3" t="s">
        <v>41</v>
      </c>
      <c r="J244" s="3" t="s">
        <v>347</v>
      </c>
      <c r="K244" s="3" t="s">
        <v>51</v>
      </c>
      <c r="L244" s="3" t="s">
        <v>135</v>
      </c>
      <c r="M244" s="3" t="s">
        <v>348</v>
      </c>
      <c r="N244" s="3" t="str">
        <f>VLOOKUP(M244,TAF!$D$1:$H$462,2,0)</f>
        <v>Bassa</v>
      </c>
      <c r="O244" s="3" t="str">
        <f>VLOOKUP(M244,TAF!$D$1:$H$462,3,0)</f>
        <v>Douala 3</v>
      </c>
      <c r="P244" s="3" t="str">
        <f>VLOOKUP(M244,TAF!$D$1:$H$462,4,0)</f>
        <v>4.038532191125383</v>
      </c>
      <c r="Q244" s="3" t="str">
        <f>VLOOKUP(M244,TAF!$D$1:$H$462,5,0)</f>
        <v xml:space="preserve"> 9.729822464705219</v>
      </c>
      <c r="R244" s="3" t="s">
        <v>45</v>
      </c>
      <c r="S244" s="3" t="s">
        <v>58</v>
      </c>
      <c r="T244" s="3" t="s">
        <v>62</v>
      </c>
      <c r="U244" s="19"/>
      <c r="V244" s="19"/>
      <c r="W244" s="4"/>
      <c r="X244" s="3" t="s">
        <v>47</v>
      </c>
      <c r="Y244" s="3">
        <v>0</v>
      </c>
      <c r="Z244" s="3"/>
      <c r="AA244" s="3" t="str">
        <f t="shared" si="51"/>
        <v>,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</row>
    <row r="245" spans="1:50" ht="15.75" customHeight="1" x14ac:dyDescent="0.2">
      <c r="A245" t="str">
        <f t="shared" si="49"/>
        <v>SecondaireHommeCélibataireSans EmploisDouala (Non précisé )BP CITECamerounaiseChretien (Catholique)NonEligible</v>
      </c>
      <c r="B245" s="17">
        <v>43502</v>
      </c>
      <c r="C245" s="17">
        <v>34754</v>
      </c>
      <c r="D245" s="3" t="s">
        <v>54</v>
      </c>
      <c r="E245" s="21">
        <v>30</v>
      </c>
      <c r="F245" s="3" t="s">
        <v>40</v>
      </c>
      <c r="G245" s="4"/>
      <c r="H245" s="4"/>
      <c r="I245" s="3" t="s">
        <v>41</v>
      </c>
      <c r="J245" s="3" t="s">
        <v>134</v>
      </c>
      <c r="K245" s="3" t="s">
        <v>51</v>
      </c>
      <c r="L245" s="3" t="s">
        <v>135</v>
      </c>
      <c r="M245" s="3" t="s">
        <v>349</v>
      </c>
      <c r="N245" s="3" t="str">
        <f>VLOOKUP(M245,TAF!$D$1:$H$462,2,0)</f>
        <v>BP Cité</v>
      </c>
      <c r="O245" s="3" t="str">
        <f>VLOOKUP(M245,TAF!$D$1:$H$462,3,0)</f>
        <v>Douala 5</v>
      </c>
      <c r="P245" s="3" t="str">
        <f>VLOOKUP(M245,TAF!$D$1:$H$462,4,0)</f>
        <v>4.049897481221908</v>
      </c>
      <c r="Q245" s="3" t="str">
        <f>VLOOKUP(M245,TAF!$D$1:$H$462,5,0)</f>
        <v xml:space="preserve"> 9.729600752977275</v>
      </c>
      <c r="R245" s="3" t="s">
        <v>45</v>
      </c>
      <c r="S245" s="3" t="s">
        <v>58</v>
      </c>
      <c r="T245" s="3" t="s">
        <v>62</v>
      </c>
      <c r="U245" s="19"/>
      <c r="V245" s="19"/>
      <c r="W245" s="4"/>
      <c r="X245" s="3" t="s">
        <v>47</v>
      </c>
      <c r="Y245" s="3">
        <v>0</v>
      </c>
      <c r="Z245" s="3"/>
      <c r="AA245" s="3" t="str">
        <f t="shared" si="51"/>
        <v>,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</row>
    <row r="246" spans="1:50" ht="15.75" customHeight="1" x14ac:dyDescent="0.2">
      <c r="A246" t="str">
        <f t="shared" si="49"/>
        <v>SecondaireHommeCélibataireCommerçant (e)Douala (Non précisé )RUE FOCHCamerounaisePas PréciséNonEligible</v>
      </c>
      <c r="B246" s="17">
        <v>43502</v>
      </c>
      <c r="C246" s="17">
        <v>35292</v>
      </c>
      <c r="D246" s="3" t="s">
        <v>54</v>
      </c>
      <c r="E246" s="21">
        <v>29</v>
      </c>
      <c r="F246" s="3" t="s">
        <v>40</v>
      </c>
      <c r="G246" s="4"/>
      <c r="H246" s="4"/>
      <c r="I246" s="3" t="s">
        <v>41</v>
      </c>
      <c r="J246" s="3" t="s">
        <v>56</v>
      </c>
      <c r="K246" s="3" t="s">
        <v>51</v>
      </c>
      <c r="L246" s="3" t="s">
        <v>135</v>
      </c>
      <c r="M246" s="3" t="s">
        <v>350</v>
      </c>
      <c r="N246" s="3" t="str">
        <f>VLOOKUP(M246,TAF!$D$1:$H$462,2,0)</f>
        <v>Akwa</v>
      </c>
      <c r="O246" s="3" t="str">
        <f>VLOOKUP(M246,TAF!$D$1:$H$462,3,0)</f>
        <v>Douala 1</v>
      </c>
      <c r="P246" s="3" t="str">
        <f>VLOOKUP(M246,TAF!$D$1:$H$462,4,0)</f>
        <v>4.059558346422489</v>
      </c>
      <c r="Q246" s="3" t="str">
        <f>VLOOKUP(M246,TAF!$D$1:$H$462,5,0)</f>
        <v xml:space="preserve"> 9.701820600152502</v>
      </c>
      <c r="R246" s="3" t="s">
        <v>45</v>
      </c>
      <c r="S246" s="3" t="s">
        <v>39</v>
      </c>
      <c r="T246" s="3" t="s">
        <v>62</v>
      </c>
      <c r="U246" s="19"/>
      <c r="V246" s="19"/>
      <c r="W246" s="4"/>
      <c r="X246" s="3" t="s">
        <v>47</v>
      </c>
      <c r="Y246" s="3">
        <v>0</v>
      </c>
      <c r="Z246" s="3"/>
      <c r="AA246" s="3" t="str">
        <f t="shared" si="51"/>
        <v>,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</row>
    <row r="247" spans="1:50" ht="15.75" customHeight="1" x14ac:dyDescent="0.2">
      <c r="A247" t="str">
        <f t="shared" si="49"/>
        <v>SecondaireHommeCélibataireDOCKERDouala (Non précisé )NEW-BELLCamerounaiseChretien (Catholique)OuiEligible</v>
      </c>
      <c r="B247" s="17">
        <v>43502</v>
      </c>
      <c r="C247" s="17">
        <v>32196</v>
      </c>
      <c r="D247" s="3" t="s">
        <v>54</v>
      </c>
      <c r="E247" s="21">
        <v>37</v>
      </c>
      <c r="F247" s="3" t="s">
        <v>40</v>
      </c>
      <c r="G247" s="4"/>
      <c r="H247" s="4"/>
      <c r="I247" s="3" t="s">
        <v>41</v>
      </c>
      <c r="J247" s="3" t="s">
        <v>351</v>
      </c>
      <c r="K247" s="3" t="s">
        <v>51</v>
      </c>
      <c r="L247" s="3" t="s">
        <v>135</v>
      </c>
      <c r="M247" s="3" t="s">
        <v>352</v>
      </c>
      <c r="N247" s="3" t="str">
        <f>VLOOKUP(M247,TAF!$D$1:$H$462,2,0)</f>
        <v>New Bell</v>
      </c>
      <c r="O247" s="3" t="str">
        <f>VLOOKUP(M247,TAF!$D$1:$H$462,3,0)</f>
        <v>Douala 2</v>
      </c>
      <c r="P247" s="3" t="str">
        <f>VLOOKUP(M247,TAF!$D$1:$H$462,4,0)</f>
        <v>4.029279319157316</v>
      </c>
      <c r="Q247" s="3" t="str">
        <f>VLOOKUP(M247,TAF!$D$1:$H$462,5,0)</f>
        <v xml:space="preserve"> 9.713362274244698</v>
      </c>
      <c r="R247" s="3" t="s">
        <v>45</v>
      </c>
      <c r="S247" s="3" t="s">
        <v>58</v>
      </c>
      <c r="T247" s="3" t="s">
        <v>46</v>
      </c>
      <c r="U247" s="17">
        <v>43137</v>
      </c>
      <c r="V247" s="3" t="str">
        <f t="shared" ref="V247:V251" si="64">IF((B247-U247&lt;=365)*(B247-U247&gt;0),INT(12*(B247-U247)/365) &amp; " Mois",(YEAR(B247)-YEAR(U247)) &amp; " an (s)")</f>
        <v>12 Mois</v>
      </c>
      <c r="W247" s="4"/>
      <c r="X247" s="3" t="s">
        <v>47</v>
      </c>
      <c r="Y247" s="3">
        <v>0</v>
      </c>
      <c r="Z247" s="3"/>
      <c r="AA247" s="3" t="str">
        <f t="shared" si="51"/>
        <v>,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</row>
    <row r="248" spans="1:50" ht="15.75" customHeight="1" x14ac:dyDescent="0.2">
      <c r="A248" t="str">
        <f t="shared" si="49"/>
        <v>UniversitaireHommeCélibataireGRUTIERDouala (Non précisé )BEEDICamerounaiseChretien (Catholique)OuiEligible</v>
      </c>
      <c r="B248" s="17">
        <v>43502</v>
      </c>
      <c r="C248" s="17">
        <v>30546</v>
      </c>
      <c r="D248" s="3" t="s">
        <v>48</v>
      </c>
      <c r="E248" s="21">
        <v>42</v>
      </c>
      <c r="F248" s="3" t="s">
        <v>40</v>
      </c>
      <c r="G248" s="4"/>
      <c r="H248" s="4"/>
      <c r="I248" s="3" t="s">
        <v>41</v>
      </c>
      <c r="J248" s="3" t="s">
        <v>353</v>
      </c>
      <c r="K248" s="3" t="s">
        <v>51</v>
      </c>
      <c r="L248" s="3" t="s">
        <v>135</v>
      </c>
      <c r="M248" s="3" t="s">
        <v>354</v>
      </c>
      <c r="N248" s="3" t="str">
        <f>VLOOKUP(M248,TAF!$D$1:$H$462,2,0)</f>
        <v>Beedi</v>
      </c>
      <c r="O248" s="3" t="str">
        <f>VLOOKUP(M248,TAF!$D$1:$H$462,3,0)</f>
        <v>Douala 5</v>
      </c>
      <c r="P248" s="3" t="str">
        <f>VLOOKUP(M248,TAF!$D$1:$H$462,4,0)</f>
        <v>4.066235908852494</v>
      </c>
      <c r="Q248" s="3" t="str">
        <f>VLOOKUP(M248,TAF!$D$1:$H$462,5,0)</f>
        <v xml:space="preserve"> 9.737035029710617</v>
      </c>
      <c r="R248" s="3" t="s">
        <v>45</v>
      </c>
      <c r="S248" s="3" t="s">
        <v>58</v>
      </c>
      <c r="T248" s="3" t="s">
        <v>46</v>
      </c>
      <c r="U248" s="17">
        <v>43226</v>
      </c>
      <c r="V248" s="3" t="str">
        <f t="shared" si="64"/>
        <v>9 Mois</v>
      </c>
      <c r="W248" s="4"/>
      <c r="X248" s="3" t="s">
        <v>47</v>
      </c>
      <c r="Y248" s="3">
        <v>0</v>
      </c>
      <c r="Z248" s="3"/>
      <c r="AA248" s="3" t="str">
        <f t="shared" si="51"/>
        <v>,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</row>
    <row r="249" spans="1:50" ht="15.75" customHeight="1" x14ac:dyDescent="0.2">
      <c r="A249" t="str">
        <f t="shared" si="49"/>
        <v>UniversitaireHommeCélibataireGESTIONNAIREDouala (Non précisé )NDOKOTICamerounaiseChretien (Catholique)OuiEligible</v>
      </c>
      <c r="B249" s="17">
        <v>43502</v>
      </c>
      <c r="C249" s="17">
        <v>30763</v>
      </c>
      <c r="D249" s="3" t="s">
        <v>48</v>
      </c>
      <c r="E249" s="21">
        <v>41</v>
      </c>
      <c r="F249" s="3" t="s">
        <v>40</v>
      </c>
      <c r="G249" s="4"/>
      <c r="H249" s="4"/>
      <c r="I249" s="3" t="s">
        <v>41</v>
      </c>
      <c r="J249" s="3" t="s">
        <v>355</v>
      </c>
      <c r="K249" s="3" t="s">
        <v>51</v>
      </c>
      <c r="L249" s="3" t="s">
        <v>135</v>
      </c>
      <c r="M249" s="3" t="s">
        <v>356</v>
      </c>
      <c r="N249" s="3" t="str">
        <f>VLOOKUP(M249,TAF!$D$1:$H$462,2,0)</f>
        <v>Ndokoti</v>
      </c>
      <c r="O249" s="3" t="str">
        <f>VLOOKUP(M249,TAF!$D$1:$H$462,3,0)</f>
        <v>Douala 3</v>
      </c>
      <c r="P249" s="3" t="str">
        <f>VLOOKUP(M249,TAF!$D$1:$H$462,4,0)</f>
        <v>4.043400976318547</v>
      </c>
      <c r="Q249" s="3" t="str">
        <f>VLOOKUP(M249,TAF!$D$1:$H$462,5,0)</f>
        <v xml:space="preserve"> 9.74237855938885</v>
      </c>
      <c r="R249" s="3" t="s">
        <v>45</v>
      </c>
      <c r="S249" s="3" t="s">
        <v>58</v>
      </c>
      <c r="T249" s="3" t="s">
        <v>46</v>
      </c>
      <c r="U249" s="17">
        <v>43318</v>
      </c>
      <c r="V249" s="3" t="str">
        <f t="shared" si="64"/>
        <v>6 Mois</v>
      </c>
      <c r="W249" s="4"/>
      <c r="X249" s="3" t="s">
        <v>47</v>
      </c>
      <c r="Y249" s="3">
        <v>0</v>
      </c>
      <c r="Z249" s="3"/>
      <c r="AA249" s="3" t="str">
        <f t="shared" si="51"/>
        <v>,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</row>
    <row r="250" spans="1:50" ht="15.75" customHeight="1" x14ac:dyDescent="0.2">
      <c r="A250" t="str">
        <f t="shared" si="49"/>
        <v>UniversitaireHommeMarié (e)Enseignant (e)Douala 2Ngodi bakokoCamerounaiseChretien (Protestant )OuiEligible</v>
      </c>
      <c r="B250" s="17">
        <v>43502</v>
      </c>
      <c r="C250" s="17">
        <v>32433</v>
      </c>
      <c r="D250" s="3" t="s">
        <v>48</v>
      </c>
      <c r="E250" s="21">
        <v>37</v>
      </c>
      <c r="F250" s="3" t="s">
        <v>40</v>
      </c>
      <c r="G250" s="4"/>
      <c r="H250" s="4"/>
      <c r="I250" s="3" t="s">
        <v>49</v>
      </c>
      <c r="J250" s="3" t="s">
        <v>144</v>
      </c>
      <c r="K250" s="3" t="s">
        <v>121</v>
      </c>
      <c r="L250" s="3" t="s">
        <v>135</v>
      </c>
      <c r="M250" s="3" t="s">
        <v>106</v>
      </c>
      <c r="N250" s="3" t="str">
        <f>VLOOKUP(M250,TAF!$D$1:$H$462,2,0)</f>
        <v>NGODI</v>
      </c>
      <c r="O250" s="3" t="str">
        <f>VLOOKUP(M250,TAF!$D$1:$H$462,3,0)</f>
        <v>Douala 1</v>
      </c>
      <c r="P250" s="3" t="str">
        <f>VLOOKUP(M250,TAF!$D$1:$H$462,4,0)</f>
        <v>4.048896530273477</v>
      </c>
      <c r="Q250" s="3" t="str">
        <f>VLOOKUP(M250,TAF!$D$1:$H$462,5,0)</f>
        <v xml:space="preserve"> 9.706597933857768</v>
      </c>
      <c r="R250" s="3" t="s">
        <v>45</v>
      </c>
      <c r="S250" s="3" t="s">
        <v>84</v>
      </c>
      <c r="T250" s="3" t="s">
        <v>46</v>
      </c>
      <c r="U250" s="17">
        <v>43159</v>
      </c>
      <c r="V250" s="3" t="str">
        <f t="shared" si="64"/>
        <v>11 Mois</v>
      </c>
      <c r="W250" s="4"/>
      <c r="X250" s="3" t="s">
        <v>47</v>
      </c>
      <c r="Y250" s="3">
        <v>0</v>
      </c>
      <c r="Z250" s="3"/>
      <c r="AA250" s="3" t="str">
        <f t="shared" si="51"/>
        <v>,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</row>
    <row r="251" spans="1:50" ht="15.75" customHeight="1" x14ac:dyDescent="0.2">
      <c r="A251" t="str">
        <f t="shared" si="49"/>
        <v>PrimaireHommeDivorcé(e)MaçonDouala (Non précisé )ENRICamerounaiseChretien (Catholique)OuiEligible</v>
      </c>
      <c r="B251" s="17">
        <v>43503</v>
      </c>
      <c r="C251" s="17">
        <v>29301</v>
      </c>
      <c r="D251" s="3" t="s">
        <v>92</v>
      </c>
      <c r="E251" s="21">
        <v>45</v>
      </c>
      <c r="F251" s="3" t="s">
        <v>40</v>
      </c>
      <c r="G251" s="4"/>
      <c r="H251" s="4"/>
      <c r="I251" s="3" t="s">
        <v>199</v>
      </c>
      <c r="J251" s="3" t="s">
        <v>98</v>
      </c>
      <c r="K251" s="3" t="s">
        <v>51</v>
      </c>
      <c r="L251" s="3" t="s">
        <v>135</v>
      </c>
      <c r="M251" s="3" t="s">
        <v>357</v>
      </c>
      <c r="N251" s="3">
        <f>VLOOKUP(M251,TAF!$D$1:$H$462,2,0)</f>
        <v>0</v>
      </c>
      <c r="O251" s="3">
        <f>VLOOKUP(M251,TAF!$D$1:$H$462,3,0)</f>
        <v>0</v>
      </c>
      <c r="P251" s="3">
        <f>VLOOKUP(M251,TAF!$D$1:$H$462,4,0)</f>
        <v>0</v>
      </c>
      <c r="Q251" s="3">
        <f>VLOOKUP(M251,TAF!$D$1:$H$462,5,0)</f>
        <v>0</v>
      </c>
      <c r="R251" s="3" t="s">
        <v>45</v>
      </c>
      <c r="S251" s="3" t="s">
        <v>58</v>
      </c>
      <c r="T251" s="3" t="s">
        <v>46</v>
      </c>
      <c r="U251" s="17">
        <v>39851</v>
      </c>
      <c r="V251" s="3" t="str">
        <f t="shared" si="64"/>
        <v>10 an (s)</v>
      </c>
      <c r="W251" s="4"/>
      <c r="X251" s="3" t="s">
        <v>47</v>
      </c>
      <c r="Y251" s="3">
        <v>0</v>
      </c>
      <c r="Z251" s="3"/>
      <c r="AA251" s="3" t="str">
        <f t="shared" si="51"/>
        <v>,</v>
      </c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</row>
    <row r="252" spans="1:50" ht="15.75" customHeight="1" x14ac:dyDescent="0.2">
      <c r="A252" t="str">
        <f t="shared" si="49"/>
        <v>SecondaireHommeMarié (e)SOUDRONIERDouala (Non précisé )NDOPASSI IIICamerounaiseChretien (Catholique)NonEligible</v>
      </c>
      <c r="B252" s="17">
        <v>43503</v>
      </c>
      <c r="C252" s="17">
        <v>29078</v>
      </c>
      <c r="D252" s="3" t="s">
        <v>54</v>
      </c>
      <c r="E252" s="21">
        <v>46</v>
      </c>
      <c r="F252" s="3" t="s">
        <v>40</v>
      </c>
      <c r="G252" s="4"/>
      <c r="H252" s="4"/>
      <c r="I252" s="3" t="s">
        <v>49</v>
      </c>
      <c r="J252" s="3" t="s">
        <v>358</v>
      </c>
      <c r="K252" s="3" t="s">
        <v>51</v>
      </c>
      <c r="L252" s="3" t="s">
        <v>135</v>
      </c>
      <c r="M252" s="3" t="s">
        <v>359</v>
      </c>
      <c r="N252" s="3" t="str">
        <f>VLOOKUP(M252,TAF!$D$1:$H$462,2,0)</f>
        <v>Ndogpassi</v>
      </c>
      <c r="O252" s="3" t="str">
        <f>VLOOKUP(M252,TAF!$D$1:$H$462,3,0)</f>
        <v>Douala 3</v>
      </c>
      <c r="P252" s="3" t="str">
        <f>VLOOKUP(M252,TAF!$D$1:$H$462,4,0)</f>
        <v>4.017345191745835</v>
      </c>
      <c r="Q252" s="3" t="str">
        <f>VLOOKUP(M252,TAF!$D$1:$H$462,5,0)</f>
        <v xml:space="preserve"> 9.776376922998338</v>
      </c>
      <c r="R252" s="3" t="s">
        <v>45</v>
      </c>
      <c r="S252" s="3" t="s">
        <v>58</v>
      </c>
      <c r="T252" s="3" t="s">
        <v>62</v>
      </c>
      <c r="U252" s="19"/>
      <c r="V252" s="19"/>
      <c r="W252" s="4"/>
      <c r="X252" s="3" t="s">
        <v>47</v>
      </c>
      <c r="Y252" s="3">
        <v>0</v>
      </c>
      <c r="Z252" s="3"/>
      <c r="AA252" s="3" t="str">
        <f t="shared" si="51"/>
        <v>,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</row>
    <row r="253" spans="1:50" ht="15.75" customHeight="1" x14ac:dyDescent="0.2">
      <c r="A253" t="str">
        <f t="shared" si="49"/>
        <v>UniversitaireHommeCélibataireHOTELLIERDouala (Non précisé )DEIDOCamerounaiseChretien (Catholique)OuiEligible</v>
      </c>
      <c r="B253" s="17">
        <v>43503</v>
      </c>
      <c r="C253" s="17">
        <v>28698</v>
      </c>
      <c r="D253" s="3" t="s">
        <v>48</v>
      </c>
      <c r="E253" s="21">
        <v>47</v>
      </c>
      <c r="F253" s="3" t="s">
        <v>40</v>
      </c>
      <c r="G253" s="4"/>
      <c r="H253" s="4"/>
      <c r="I253" s="3" t="s">
        <v>41</v>
      </c>
      <c r="J253" s="3" t="s">
        <v>360</v>
      </c>
      <c r="K253" s="3" t="s">
        <v>51</v>
      </c>
      <c r="L253" s="3" t="s">
        <v>135</v>
      </c>
      <c r="M253" s="3" t="s">
        <v>361</v>
      </c>
      <c r="N253" s="3" t="str">
        <f>VLOOKUP(M253,TAF!$D$1:$H$462,2,0)</f>
        <v>Deido</v>
      </c>
      <c r="O253" s="3" t="str">
        <f>VLOOKUP(M253,TAF!$D$1:$H$462,3,0)</f>
        <v>Douala 1</v>
      </c>
      <c r="P253" s="3" t="str">
        <f>VLOOKUP(M253,TAF!$D$1:$H$462,4,0)</f>
        <v>4.068225879309168</v>
      </c>
      <c r="Q253" s="3" t="str">
        <f>VLOOKUP(M253,TAF!$D$1:$H$462,5,0)</f>
        <v xml:space="preserve"> 9.712282866294439</v>
      </c>
      <c r="R253" s="3" t="s">
        <v>45</v>
      </c>
      <c r="S253" s="3" t="s">
        <v>58</v>
      </c>
      <c r="T253" s="3" t="s">
        <v>46</v>
      </c>
      <c r="U253" s="17">
        <v>43380</v>
      </c>
      <c r="V253" s="3" t="str">
        <f t="shared" ref="V253:V254" si="65">IF((B253-U253&lt;=365)*(B253-U253&gt;0),INT(12*(B253-U253)/365) &amp; " Mois",(YEAR(B253)-YEAR(U253)) &amp; " an (s)")</f>
        <v>4 Mois</v>
      </c>
      <c r="W253" s="4"/>
      <c r="X253" s="3" t="s">
        <v>47</v>
      </c>
      <c r="Y253" s="3">
        <v>0</v>
      </c>
      <c r="Z253" s="3"/>
      <c r="AA253" s="3" t="str">
        <f t="shared" si="51"/>
        <v>,</v>
      </c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</row>
    <row r="254" spans="1:50" ht="15.75" customHeight="1" x14ac:dyDescent="0.2">
      <c r="A254" t="str">
        <f t="shared" si="49"/>
        <v>UniversitaireHommeCélibataireSans EmploisDouala (Non précisé )DEIDOCamerounaiseChretien (Catholique)OuiEligible</v>
      </c>
      <c r="B254" s="17">
        <v>43503</v>
      </c>
      <c r="C254" s="17">
        <v>33743</v>
      </c>
      <c r="D254" s="3" t="s">
        <v>48</v>
      </c>
      <c r="E254" s="21">
        <v>33</v>
      </c>
      <c r="F254" s="3" t="s">
        <v>40</v>
      </c>
      <c r="G254" s="4"/>
      <c r="H254" s="4"/>
      <c r="I254" s="3" t="s">
        <v>41</v>
      </c>
      <c r="J254" s="3" t="s">
        <v>134</v>
      </c>
      <c r="K254" s="3" t="s">
        <v>51</v>
      </c>
      <c r="L254" s="3" t="s">
        <v>135</v>
      </c>
      <c r="M254" s="3" t="s">
        <v>361</v>
      </c>
      <c r="N254" s="3" t="str">
        <f>VLOOKUP(M254,TAF!$D$1:$H$462,2,0)</f>
        <v>Deido</v>
      </c>
      <c r="O254" s="3" t="str">
        <f>VLOOKUP(M254,TAF!$D$1:$H$462,3,0)</f>
        <v>Douala 1</v>
      </c>
      <c r="P254" s="3" t="str">
        <f>VLOOKUP(M254,TAF!$D$1:$H$462,4,0)</f>
        <v>4.068225879309168</v>
      </c>
      <c r="Q254" s="3" t="str">
        <f>VLOOKUP(M254,TAF!$D$1:$H$462,5,0)</f>
        <v xml:space="preserve"> 9.712282866294439</v>
      </c>
      <c r="R254" s="3" t="s">
        <v>45</v>
      </c>
      <c r="S254" s="3" t="s">
        <v>58</v>
      </c>
      <c r="T254" s="3" t="s">
        <v>46</v>
      </c>
      <c r="U254" s="17">
        <v>42985</v>
      </c>
      <c r="V254" s="3" t="str">
        <f t="shared" si="65"/>
        <v>2 an (s)</v>
      </c>
      <c r="W254" s="4"/>
      <c r="X254" s="3" t="s">
        <v>47</v>
      </c>
      <c r="Y254" s="3">
        <v>0</v>
      </c>
      <c r="Z254" s="3"/>
      <c r="AA254" s="3" t="str">
        <f t="shared" si="51"/>
        <v>,</v>
      </c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</row>
    <row r="255" spans="1:50" ht="15.75" customHeight="1" x14ac:dyDescent="0.2">
      <c r="A255" t="str">
        <f t="shared" si="49"/>
        <v>Pas PréciséHommeCélibataireCommerçant (e)Douala (Non précisé )DOUALACamerounaisePas PréciséNonEligible</v>
      </c>
      <c r="B255" s="17">
        <v>43503</v>
      </c>
      <c r="C255" s="17">
        <v>32310</v>
      </c>
      <c r="D255" s="3" t="s">
        <v>39</v>
      </c>
      <c r="E255" s="21">
        <v>37</v>
      </c>
      <c r="F255" s="3" t="s">
        <v>40</v>
      </c>
      <c r="G255" s="4"/>
      <c r="H255" s="4"/>
      <c r="I255" s="3" t="s">
        <v>41</v>
      </c>
      <c r="J255" s="3" t="s">
        <v>56</v>
      </c>
      <c r="K255" s="3" t="s">
        <v>51</v>
      </c>
      <c r="L255" s="3" t="s">
        <v>135</v>
      </c>
      <c r="M255" s="3" t="s">
        <v>135</v>
      </c>
      <c r="N255" s="3">
        <f>VLOOKUP(M255,TAF!$D$1:$H$462,2,0)</f>
        <v>0</v>
      </c>
      <c r="O255" s="3">
        <f>VLOOKUP(M255,TAF!$D$1:$H$462,3,0)</f>
        <v>0</v>
      </c>
      <c r="P255" s="3">
        <f>VLOOKUP(M255,TAF!$D$1:$H$462,4,0)</f>
        <v>0</v>
      </c>
      <c r="Q255" s="3">
        <f>VLOOKUP(M255,TAF!$D$1:$H$462,5,0)</f>
        <v>0</v>
      </c>
      <c r="R255" s="3" t="s">
        <v>45</v>
      </c>
      <c r="S255" s="3" t="s">
        <v>39</v>
      </c>
      <c r="T255" s="3" t="s">
        <v>62</v>
      </c>
      <c r="U255" s="19"/>
      <c r="V255" s="19"/>
      <c r="W255" s="4"/>
      <c r="X255" s="3" t="s">
        <v>47</v>
      </c>
      <c r="Y255" s="3">
        <v>0</v>
      </c>
      <c r="Z255" s="3"/>
      <c r="AA255" s="3" t="str">
        <f t="shared" si="51"/>
        <v>,</v>
      </c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</row>
    <row r="256" spans="1:50" ht="15.75" customHeight="1" x14ac:dyDescent="0.2">
      <c r="A256" t="str">
        <f t="shared" si="49"/>
        <v>UniversitaireHommeCélibataireEtudiant (e)Douala (Non précisé )KOTTO BONAMOUSSADICamerounaisePas PréciséNonEligible</v>
      </c>
      <c r="B256" s="17">
        <v>43503</v>
      </c>
      <c r="C256" s="17">
        <v>34707</v>
      </c>
      <c r="D256" s="3" t="s">
        <v>48</v>
      </c>
      <c r="E256" s="21">
        <v>30</v>
      </c>
      <c r="F256" s="3" t="s">
        <v>40</v>
      </c>
      <c r="G256" s="4"/>
      <c r="H256" s="4"/>
      <c r="I256" s="3" t="s">
        <v>41</v>
      </c>
      <c r="J256" s="3" t="s">
        <v>79</v>
      </c>
      <c r="K256" s="3" t="s">
        <v>51</v>
      </c>
      <c r="L256" s="3" t="s">
        <v>135</v>
      </c>
      <c r="M256" s="3" t="s">
        <v>362</v>
      </c>
      <c r="N256" s="3" t="str">
        <f>VLOOKUP(M256,TAF!$D$1:$H$462,2,0)</f>
        <v>Bonamoussadi</v>
      </c>
      <c r="O256" s="3" t="str">
        <f>VLOOKUP(M256,TAF!$D$1:$H$462,3,0)</f>
        <v>Douala 5</v>
      </c>
      <c r="P256" s="3" t="str">
        <f>VLOOKUP(M256,TAF!$D$1:$H$462,4,0)</f>
        <v>4.051413393513306</v>
      </c>
      <c r="Q256" s="3" t="str">
        <f>VLOOKUP(M256,TAF!$D$1:$H$462,5,0)</f>
        <v xml:space="preserve"> 9.764531546512671</v>
      </c>
      <c r="R256" s="3" t="s">
        <v>45</v>
      </c>
      <c r="S256" s="3" t="s">
        <v>39</v>
      </c>
      <c r="T256" s="3" t="s">
        <v>62</v>
      </c>
      <c r="U256" s="19"/>
      <c r="V256" s="19"/>
      <c r="W256" s="4"/>
      <c r="X256" s="3" t="s">
        <v>47</v>
      </c>
      <c r="Y256" s="3">
        <v>0</v>
      </c>
      <c r="Z256" s="3"/>
      <c r="AA256" s="3" t="str">
        <f t="shared" si="51"/>
        <v>,</v>
      </c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</row>
    <row r="257" spans="1:50" ht="15.75" customHeight="1" x14ac:dyDescent="0.2">
      <c r="A257" t="str">
        <f t="shared" si="49"/>
        <v>Pas PréciséHommeCélibataireINFORMATICIENDouala (Non précisé )DOUALACamerounaisePas PréciséNonEligible</v>
      </c>
      <c r="B257" s="17">
        <v>43503</v>
      </c>
      <c r="C257" s="17">
        <v>26802</v>
      </c>
      <c r="D257" s="3" t="s">
        <v>39</v>
      </c>
      <c r="E257" s="21">
        <v>52</v>
      </c>
      <c r="F257" s="3" t="s">
        <v>40</v>
      </c>
      <c r="G257" s="4"/>
      <c r="H257" s="4"/>
      <c r="I257" s="3" t="s">
        <v>41</v>
      </c>
      <c r="J257" s="3" t="s">
        <v>332</v>
      </c>
      <c r="K257" s="3" t="s">
        <v>51</v>
      </c>
      <c r="L257" s="3" t="s">
        <v>135</v>
      </c>
      <c r="M257" s="3" t="s">
        <v>135</v>
      </c>
      <c r="N257" s="3">
        <f>VLOOKUP(M257,TAF!$D$1:$H$462,2,0)</f>
        <v>0</v>
      </c>
      <c r="O257" s="3">
        <f>VLOOKUP(M257,TAF!$D$1:$H$462,3,0)</f>
        <v>0</v>
      </c>
      <c r="P257" s="3">
        <f>VLOOKUP(M257,TAF!$D$1:$H$462,4,0)</f>
        <v>0</v>
      </c>
      <c r="Q257" s="3">
        <f>VLOOKUP(M257,TAF!$D$1:$H$462,5,0)</f>
        <v>0</v>
      </c>
      <c r="R257" s="3" t="s">
        <v>45</v>
      </c>
      <c r="S257" s="3" t="s">
        <v>39</v>
      </c>
      <c r="T257" s="3" t="s">
        <v>62</v>
      </c>
      <c r="U257" s="19"/>
      <c r="V257" s="19"/>
      <c r="W257" s="4"/>
      <c r="X257" s="3" t="s">
        <v>47</v>
      </c>
      <c r="Y257" s="3">
        <v>0</v>
      </c>
      <c r="Z257" s="3"/>
      <c r="AA257" s="3" t="str">
        <f t="shared" si="51"/>
        <v>,</v>
      </c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</row>
    <row r="258" spans="1:50" ht="15.75" customHeight="1" x14ac:dyDescent="0.2">
      <c r="A258" t="str">
        <f t="shared" si="49"/>
        <v>SecondaireHommeCélibataireCHAUFFEURDouala (Non précisé )LOGPOMCamerounaiseChretien (Catholique)OuiEligible</v>
      </c>
      <c r="B258" s="17">
        <v>43503</v>
      </c>
      <c r="C258" s="17">
        <v>23743</v>
      </c>
      <c r="D258" s="3" t="s">
        <v>54</v>
      </c>
      <c r="E258" s="21">
        <v>60</v>
      </c>
      <c r="F258" s="3" t="s">
        <v>40</v>
      </c>
      <c r="G258" s="4"/>
      <c r="H258" s="4"/>
      <c r="I258" s="3" t="s">
        <v>41</v>
      </c>
      <c r="J258" s="3" t="s">
        <v>363</v>
      </c>
      <c r="K258" s="3" t="s">
        <v>51</v>
      </c>
      <c r="L258" s="3" t="s">
        <v>135</v>
      </c>
      <c r="M258" s="3" t="s">
        <v>364</v>
      </c>
      <c r="N258" s="3" t="str">
        <f>VLOOKUP(M258,TAF!$D$1:$H$462,2,0)</f>
        <v>Logpom</v>
      </c>
      <c r="O258" s="3" t="str">
        <f>VLOOKUP(M258,TAF!$D$1:$H$462,3,0)</f>
        <v>Douala 5</v>
      </c>
      <c r="P258" s="3" t="str">
        <f>VLOOKUP(M258,TAF!$D$1:$H$462,4,0)</f>
        <v>4.069356038614923</v>
      </c>
      <c r="Q258" s="3" t="str">
        <f>VLOOKUP(M258,TAF!$D$1:$H$462,5,0)</f>
        <v xml:space="preserve"> 9.763173730445677</v>
      </c>
      <c r="R258" s="3" t="s">
        <v>45</v>
      </c>
      <c r="S258" s="3" t="s">
        <v>58</v>
      </c>
      <c r="T258" s="3" t="s">
        <v>46</v>
      </c>
      <c r="U258" s="17">
        <v>39851</v>
      </c>
      <c r="V258" s="3" t="str">
        <f t="shared" ref="V258" si="66">IF((B258-U258&lt;=365)*(B258-U258&gt;0),INT(12*(B258-U258)/365) &amp; " Mois",(YEAR(B258)-YEAR(U258)) &amp; " an (s)")</f>
        <v>10 an (s)</v>
      </c>
      <c r="W258" s="4"/>
      <c r="X258" s="3" t="s">
        <v>47</v>
      </c>
      <c r="Y258" s="3">
        <v>0</v>
      </c>
      <c r="Z258" s="3"/>
      <c r="AA258" s="3" t="str">
        <f t="shared" si="51"/>
        <v>,</v>
      </c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</row>
    <row r="259" spans="1:50" ht="15.75" customHeight="1" x14ac:dyDescent="0.2">
      <c r="A259" t="str">
        <f t="shared" ref="A259:A322" si="67">D259&amp;F259&amp;I259&amp;J259&amp;K259&amp;M259&amp;R259&amp;S259&amp;T259&amp;X259</f>
        <v>PrimaireHommeCélibataireMANILASONDouala (Non précisé )LOGPOMCamerounaiseChretien (Catholique)NonEligible</v>
      </c>
      <c r="B259" s="17">
        <v>43503</v>
      </c>
      <c r="C259" s="17">
        <v>34794</v>
      </c>
      <c r="D259" s="3" t="s">
        <v>92</v>
      </c>
      <c r="E259" s="21">
        <v>30</v>
      </c>
      <c r="F259" s="3" t="s">
        <v>40</v>
      </c>
      <c r="G259" s="4"/>
      <c r="H259" s="4"/>
      <c r="I259" s="3" t="s">
        <v>41</v>
      </c>
      <c r="J259" s="3" t="s">
        <v>365</v>
      </c>
      <c r="K259" s="3" t="s">
        <v>51</v>
      </c>
      <c r="L259" s="3" t="s">
        <v>135</v>
      </c>
      <c r="M259" s="3" t="s">
        <v>364</v>
      </c>
      <c r="N259" s="3" t="str">
        <f>VLOOKUP(M259,TAF!$D$1:$H$462,2,0)</f>
        <v>Logpom</v>
      </c>
      <c r="O259" s="3" t="str">
        <f>VLOOKUP(M259,TAF!$D$1:$H$462,3,0)</f>
        <v>Douala 5</v>
      </c>
      <c r="P259" s="3" t="str">
        <f>VLOOKUP(M259,TAF!$D$1:$H$462,4,0)</f>
        <v>4.069356038614923</v>
      </c>
      <c r="Q259" s="3" t="str">
        <f>VLOOKUP(M259,TAF!$D$1:$H$462,5,0)</f>
        <v xml:space="preserve"> 9.763173730445677</v>
      </c>
      <c r="R259" s="3" t="s">
        <v>45</v>
      </c>
      <c r="S259" s="3" t="s">
        <v>58</v>
      </c>
      <c r="T259" s="3" t="s">
        <v>62</v>
      </c>
      <c r="U259" s="19"/>
      <c r="V259" s="19"/>
      <c r="W259" s="4"/>
      <c r="X259" s="3" t="s">
        <v>47</v>
      </c>
      <c r="Y259" s="3">
        <v>0</v>
      </c>
      <c r="Z259" s="3"/>
      <c r="AA259" s="3" t="str">
        <f t="shared" ref="AA259:AA322" si="68">AL259&amp;","&amp;AX259</f>
        <v>,</v>
      </c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</row>
    <row r="260" spans="1:50" ht="15.75" customHeight="1" x14ac:dyDescent="0.2">
      <c r="A260" t="str">
        <f t="shared" si="67"/>
        <v>PrimaireHommeCélibataireELECTRICIENDouala (Non précisé )NYALLACamerounaiseChretien (Catholique)OuiEligible</v>
      </c>
      <c r="B260" s="17">
        <v>43504</v>
      </c>
      <c r="C260" s="17">
        <v>33701</v>
      </c>
      <c r="D260" s="3" t="s">
        <v>92</v>
      </c>
      <c r="E260" s="21">
        <v>33</v>
      </c>
      <c r="F260" s="3" t="s">
        <v>40</v>
      </c>
      <c r="G260" s="4"/>
      <c r="H260" s="4"/>
      <c r="I260" s="3" t="s">
        <v>41</v>
      </c>
      <c r="J260" s="3" t="s">
        <v>325</v>
      </c>
      <c r="K260" s="3" t="s">
        <v>51</v>
      </c>
      <c r="L260" s="3" t="s">
        <v>135</v>
      </c>
      <c r="M260" s="3" t="s">
        <v>87</v>
      </c>
      <c r="N260" s="3" t="str">
        <f>VLOOKUP(M260,TAF!$D$1:$H$462,2,0)</f>
        <v>Nyalla</v>
      </c>
      <c r="O260" s="3" t="str">
        <f>VLOOKUP(M260,TAF!$D$1:$H$462,3,0)</f>
        <v>Douala 3</v>
      </c>
      <c r="P260" s="3" t="str">
        <f>VLOOKUP(M260,TAF!$D$1:$H$462,4,0)</f>
        <v>4.090110173250642</v>
      </c>
      <c r="Q260" s="3" t="str">
        <f>VLOOKUP(M260,TAF!$D$1:$H$462,5,0)</f>
        <v xml:space="preserve"> 9.80214359815782</v>
      </c>
      <c r="R260" s="3" t="s">
        <v>45</v>
      </c>
      <c r="S260" s="3" t="s">
        <v>58</v>
      </c>
      <c r="T260" s="3" t="s">
        <v>46</v>
      </c>
      <c r="U260" s="17">
        <v>43139</v>
      </c>
      <c r="V260" s="3" t="str">
        <f t="shared" ref="V260:V261" si="69">IF((B260-U260&lt;=365)*(B260-U260&gt;0),INT(12*(B260-U260)/365) &amp; " Mois",(YEAR(B260)-YEAR(U260)) &amp; " an (s)")</f>
        <v>12 Mois</v>
      </c>
      <c r="W260" s="4"/>
      <c r="X260" s="3" t="s">
        <v>47</v>
      </c>
      <c r="Y260" s="3">
        <v>0</v>
      </c>
      <c r="Z260" s="3"/>
      <c r="AA260" s="3" t="str">
        <f t="shared" si="68"/>
        <v>,</v>
      </c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</row>
    <row r="261" spans="1:50" ht="15.75" customHeight="1" x14ac:dyDescent="0.2">
      <c r="A261" t="str">
        <f t="shared" si="67"/>
        <v>UniversitaireHommeCélibatairePersonnel de santeDouala (Non précisé )BONABERICamerounaiseChretien (Catholique)OuiEligible</v>
      </c>
      <c r="B261" s="17">
        <v>43504</v>
      </c>
      <c r="C261" s="17">
        <v>35749</v>
      </c>
      <c r="D261" s="3" t="s">
        <v>48</v>
      </c>
      <c r="E261" s="21">
        <v>28</v>
      </c>
      <c r="F261" s="3" t="s">
        <v>40</v>
      </c>
      <c r="G261" s="4"/>
      <c r="H261" s="4"/>
      <c r="I261" s="3" t="s">
        <v>41</v>
      </c>
      <c r="J261" s="3" t="s">
        <v>250</v>
      </c>
      <c r="K261" s="3" t="s">
        <v>51</v>
      </c>
      <c r="L261" s="3" t="s">
        <v>135</v>
      </c>
      <c r="M261" s="3" t="s">
        <v>331</v>
      </c>
      <c r="N261" s="3" t="str">
        <f>VLOOKUP(M261,TAF!$D$1:$H$462,2,0)</f>
        <v>Bonaberi</v>
      </c>
      <c r="O261" s="3" t="str">
        <f>VLOOKUP(M261,TAF!$D$1:$H$462,3,0)</f>
        <v>Douala 4</v>
      </c>
      <c r="P261" s="3" t="str">
        <f>VLOOKUP(M261,TAF!$D$1:$H$462,4,0)</f>
        <v>4.0900111661057075</v>
      </c>
      <c r="Q261" s="3" t="str">
        <f>VLOOKUP(M261,TAF!$D$1:$H$462,5,0)</f>
        <v xml:space="preserve"> 9.65793515778688</v>
      </c>
      <c r="R261" s="3" t="s">
        <v>45</v>
      </c>
      <c r="S261" s="3" t="s">
        <v>58</v>
      </c>
      <c r="T261" s="3" t="s">
        <v>46</v>
      </c>
      <c r="U261" s="17">
        <v>42043</v>
      </c>
      <c r="V261" s="3" t="str">
        <f t="shared" si="69"/>
        <v>4 an (s)</v>
      </c>
      <c r="W261" s="4"/>
      <c r="X261" s="3" t="s">
        <v>47</v>
      </c>
      <c r="Y261" s="3">
        <v>0</v>
      </c>
      <c r="Z261" s="3"/>
      <c r="AA261" s="3" t="str">
        <f t="shared" si="68"/>
        <v>,</v>
      </c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</row>
    <row r="262" spans="1:50" ht="15.75" customHeight="1" x14ac:dyDescent="0.2">
      <c r="A262" t="str">
        <f t="shared" si="67"/>
        <v>UniversitaireHommeCélibataireEtudiant (e)Douala (Non précisé )BONABERICamerounaiseChretien (Catholique)NonEligible</v>
      </c>
      <c r="B262" s="17">
        <v>43504</v>
      </c>
      <c r="C262" s="17">
        <v>33877</v>
      </c>
      <c r="D262" s="3" t="s">
        <v>48</v>
      </c>
      <c r="E262" s="21">
        <v>33</v>
      </c>
      <c r="F262" s="3" t="s">
        <v>40</v>
      </c>
      <c r="G262" s="4"/>
      <c r="H262" s="4"/>
      <c r="I262" s="3" t="s">
        <v>41</v>
      </c>
      <c r="J262" s="3" t="s">
        <v>79</v>
      </c>
      <c r="K262" s="3" t="s">
        <v>51</v>
      </c>
      <c r="L262" s="3" t="s">
        <v>135</v>
      </c>
      <c r="M262" s="3" t="s">
        <v>331</v>
      </c>
      <c r="N262" s="3" t="str">
        <f>VLOOKUP(M262,TAF!$D$1:$H$462,2,0)</f>
        <v>Bonaberi</v>
      </c>
      <c r="O262" s="3" t="str">
        <f>VLOOKUP(M262,TAF!$D$1:$H$462,3,0)</f>
        <v>Douala 4</v>
      </c>
      <c r="P262" s="3" t="str">
        <f>VLOOKUP(M262,TAF!$D$1:$H$462,4,0)</f>
        <v>4.0900111661057075</v>
      </c>
      <c r="Q262" s="3" t="str">
        <f>VLOOKUP(M262,TAF!$D$1:$H$462,5,0)</f>
        <v xml:space="preserve"> 9.65793515778688</v>
      </c>
      <c r="R262" s="3" t="s">
        <v>45</v>
      </c>
      <c r="S262" s="3" t="s">
        <v>58</v>
      </c>
      <c r="T262" s="3" t="s">
        <v>62</v>
      </c>
      <c r="U262" s="19"/>
      <c r="V262" s="19"/>
      <c r="W262" s="4"/>
      <c r="X262" s="3" t="s">
        <v>47</v>
      </c>
      <c r="Y262" s="3">
        <v>0</v>
      </c>
      <c r="Z262" s="3"/>
      <c r="AA262" s="3" t="str">
        <f t="shared" si="68"/>
        <v>,</v>
      </c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</row>
    <row r="263" spans="1:50" ht="15.75" customHeight="1" x14ac:dyDescent="0.2">
      <c r="A263" t="str">
        <f t="shared" si="67"/>
        <v>AucunHommeMarié (e)CHAUFFEURDouala (Non précisé )BOIS DE SINGECamerounaiseMusulmanNonEligible</v>
      </c>
      <c r="B263" s="17">
        <v>43504</v>
      </c>
      <c r="C263" s="17">
        <v>28178</v>
      </c>
      <c r="D263" s="3" t="s">
        <v>269</v>
      </c>
      <c r="E263" s="21">
        <v>48</v>
      </c>
      <c r="F263" s="3" t="s">
        <v>40</v>
      </c>
      <c r="G263" s="4"/>
      <c r="H263" s="4"/>
      <c r="I263" s="3" t="s">
        <v>49</v>
      </c>
      <c r="J263" s="3" t="s">
        <v>363</v>
      </c>
      <c r="K263" s="3" t="s">
        <v>51</v>
      </c>
      <c r="L263" s="3" t="s">
        <v>135</v>
      </c>
      <c r="M263" s="3" t="s">
        <v>366</v>
      </c>
      <c r="N263" s="3" t="str">
        <f>VLOOKUP(M263,TAF!$D$1:$H$462,2,0)</f>
        <v>Bois de singe</v>
      </c>
      <c r="O263" s="3" t="str">
        <f>VLOOKUP(M263,TAF!$D$1:$H$462,3,0)</f>
        <v>Douala 3</v>
      </c>
      <c r="P263" s="3" t="str">
        <f>VLOOKUP(M263,TAF!$D$1:$H$462,4,0)</f>
        <v>4.0508530573423265</v>
      </c>
      <c r="Q263" s="3" t="str">
        <f>VLOOKUP(M263,TAF!$D$1:$H$462,5,0)</f>
        <v xml:space="preserve"> 9.767933067475003</v>
      </c>
      <c r="R263" s="3" t="s">
        <v>45</v>
      </c>
      <c r="S263" s="3" t="s">
        <v>124</v>
      </c>
      <c r="T263" s="3" t="s">
        <v>62</v>
      </c>
      <c r="U263" s="19"/>
      <c r="V263" s="19"/>
      <c r="W263" s="4"/>
      <c r="X263" s="3" t="s">
        <v>47</v>
      </c>
      <c r="Y263" s="3">
        <v>0</v>
      </c>
      <c r="Z263" s="3"/>
      <c r="AA263" s="3" t="str">
        <f t="shared" si="68"/>
        <v>,</v>
      </c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</row>
    <row r="264" spans="1:50" ht="15.75" customHeight="1" x14ac:dyDescent="0.2">
      <c r="A264" t="str">
        <f t="shared" si="67"/>
        <v>SecondaireHommeMarié (e)ELECTRICIEN PLOMBIERDouala (Non précisé )NGODI BAKOKOCamerounaisePas PréciséOuiEligible</v>
      </c>
      <c r="B264" s="17">
        <v>43504</v>
      </c>
      <c r="C264" s="17">
        <v>25684</v>
      </c>
      <c r="D264" s="3" t="s">
        <v>54</v>
      </c>
      <c r="E264" s="21">
        <v>55</v>
      </c>
      <c r="F264" s="3" t="s">
        <v>40</v>
      </c>
      <c r="G264" s="4"/>
      <c r="H264" s="4"/>
      <c r="I264" s="3" t="s">
        <v>49</v>
      </c>
      <c r="J264" s="3" t="s">
        <v>367</v>
      </c>
      <c r="K264" s="3" t="s">
        <v>51</v>
      </c>
      <c r="L264" s="3" t="s">
        <v>135</v>
      </c>
      <c r="M264" s="3" t="s">
        <v>337</v>
      </c>
      <c r="N264" s="3" t="str">
        <f>VLOOKUP(M264,TAF!$D$1:$H$462,2,0)</f>
        <v>NGODI</v>
      </c>
      <c r="O264" s="3" t="str">
        <f>VLOOKUP(M264,TAF!$D$1:$H$462,3,0)</f>
        <v>Douala 1</v>
      </c>
      <c r="P264" s="3" t="str">
        <f>VLOOKUP(M264,TAF!$D$1:$H$462,4,0)</f>
        <v>4.048896530273477</v>
      </c>
      <c r="Q264" s="3" t="str">
        <f>VLOOKUP(M264,TAF!$D$1:$H$462,5,0)</f>
        <v xml:space="preserve"> 9.706597933857768</v>
      </c>
      <c r="R264" s="3" t="s">
        <v>45</v>
      </c>
      <c r="S264" s="3" t="s">
        <v>39</v>
      </c>
      <c r="T264" s="3" t="s">
        <v>46</v>
      </c>
      <c r="U264" s="17">
        <v>42043</v>
      </c>
      <c r="V264" s="3" t="str">
        <f t="shared" ref="V264" si="70">IF((B264-U264&lt;=365)*(B264-U264&gt;0),INT(12*(B264-U264)/365) &amp; " Mois",(YEAR(B264)-YEAR(U264)) &amp; " an (s)")</f>
        <v>4 an (s)</v>
      </c>
      <c r="W264" s="4"/>
      <c r="X264" s="3" t="s">
        <v>47</v>
      </c>
      <c r="Y264" s="3">
        <v>0</v>
      </c>
      <c r="Z264" s="3"/>
      <c r="AA264" s="3" t="str">
        <f t="shared" si="68"/>
        <v>,</v>
      </c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</row>
    <row r="265" spans="1:50" ht="15.75" customHeight="1" x14ac:dyDescent="0.2">
      <c r="A265" t="str">
        <f t="shared" si="67"/>
        <v>UniversitaireFemmeCélibataireEtudiant (e)Douala (Non précisé )MAKEPECamerounaiseChretien (Protestant )NonEligible</v>
      </c>
      <c r="B265" s="17">
        <v>43504</v>
      </c>
      <c r="C265" s="17">
        <v>34601</v>
      </c>
      <c r="D265" s="3" t="s">
        <v>48</v>
      </c>
      <c r="E265" s="21">
        <v>31</v>
      </c>
      <c r="F265" s="3" t="s">
        <v>55</v>
      </c>
      <c r="G265" s="4"/>
      <c r="H265" s="4"/>
      <c r="I265" s="3" t="s">
        <v>41</v>
      </c>
      <c r="J265" s="3" t="s">
        <v>79</v>
      </c>
      <c r="K265" s="3" t="s">
        <v>51</v>
      </c>
      <c r="L265" s="3" t="s">
        <v>135</v>
      </c>
      <c r="M265" s="3" t="s">
        <v>328</v>
      </c>
      <c r="N265" s="3" t="str">
        <f>VLOOKUP(M265,TAF!$D$1:$H$462,2,0)</f>
        <v>Makepe</v>
      </c>
      <c r="O265" s="3" t="str">
        <f>VLOOKUP(M265,TAF!$D$1:$H$462,3,0)</f>
        <v>Douala 5</v>
      </c>
      <c r="P265" s="3" t="str">
        <f>VLOOKUP(M265,TAF!$D$1:$H$462,4,0)</f>
        <v>4.060554946438602</v>
      </c>
      <c r="Q265" s="3" t="str">
        <f>VLOOKUP(M265,TAF!$D$1:$H$462,5,0)</f>
        <v xml:space="preserve"> 9.73798775171866</v>
      </c>
      <c r="R265" s="3" t="s">
        <v>45</v>
      </c>
      <c r="S265" s="3" t="s">
        <v>84</v>
      </c>
      <c r="T265" s="3" t="s">
        <v>62</v>
      </c>
      <c r="U265" s="19"/>
      <c r="V265" s="19"/>
      <c r="W265" s="4"/>
      <c r="X265" s="3" t="s">
        <v>47</v>
      </c>
      <c r="Y265" s="3">
        <v>0</v>
      </c>
      <c r="Z265" s="3"/>
      <c r="AA265" s="3" t="str">
        <f t="shared" si="68"/>
        <v>,</v>
      </c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</row>
    <row r="266" spans="1:50" ht="15.75" customHeight="1" x14ac:dyDescent="0.2">
      <c r="A266" t="str">
        <f t="shared" si="67"/>
        <v>UniversitaireFemmeCélibataireEtudiant (e)Douala (Non précisé )MAKEPECamerounaiseChretien (Catholique)OuiEligible</v>
      </c>
      <c r="B266" s="17">
        <v>43504</v>
      </c>
      <c r="C266" s="17">
        <v>34379</v>
      </c>
      <c r="D266" s="3" t="s">
        <v>48</v>
      </c>
      <c r="E266" s="21">
        <v>31</v>
      </c>
      <c r="F266" s="3" t="s">
        <v>55</v>
      </c>
      <c r="G266" s="4"/>
      <c r="H266" s="4"/>
      <c r="I266" s="3" t="s">
        <v>41</v>
      </c>
      <c r="J266" s="3" t="s">
        <v>79</v>
      </c>
      <c r="K266" s="3" t="s">
        <v>51</v>
      </c>
      <c r="L266" s="3" t="s">
        <v>135</v>
      </c>
      <c r="M266" s="3" t="s">
        <v>328</v>
      </c>
      <c r="N266" s="3" t="str">
        <f>VLOOKUP(M266,TAF!$D$1:$H$462,2,0)</f>
        <v>Makepe</v>
      </c>
      <c r="O266" s="3" t="str">
        <f>VLOOKUP(M266,TAF!$D$1:$H$462,3,0)</f>
        <v>Douala 5</v>
      </c>
      <c r="P266" s="3" t="str">
        <f>VLOOKUP(M266,TAF!$D$1:$H$462,4,0)</f>
        <v>4.060554946438602</v>
      </c>
      <c r="Q266" s="3" t="str">
        <f>VLOOKUP(M266,TAF!$D$1:$H$462,5,0)</f>
        <v xml:space="preserve"> 9.73798775171866</v>
      </c>
      <c r="R266" s="3" t="s">
        <v>45</v>
      </c>
      <c r="S266" s="3" t="s">
        <v>58</v>
      </c>
      <c r="T266" s="3" t="s">
        <v>46</v>
      </c>
      <c r="U266" s="17">
        <v>42774</v>
      </c>
      <c r="V266" s="3" t="str">
        <f t="shared" ref="V266" si="71">IF((B266-U266&lt;=365)*(B266-U266&gt;0),INT(12*(B266-U266)/365) &amp; " Mois",(YEAR(B266)-YEAR(U266)) &amp; " an (s)")</f>
        <v>2 an (s)</v>
      </c>
      <c r="W266" s="4"/>
      <c r="X266" s="3" t="s">
        <v>47</v>
      </c>
      <c r="Y266" s="3">
        <v>0</v>
      </c>
      <c r="Z266" s="3"/>
      <c r="AA266" s="3" t="str">
        <f t="shared" si="68"/>
        <v>,</v>
      </c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</row>
    <row r="267" spans="1:50" ht="15.75" customHeight="1" x14ac:dyDescent="0.2">
      <c r="A267" t="str">
        <f t="shared" si="67"/>
        <v>SecondaireHommeCélibataireCABLEURDouala (Non précisé )DAKARCamerounaiseChretien (Catholique)NonEligible</v>
      </c>
      <c r="B267" s="17">
        <v>43504</v>
      </c>
      <c r="C267" s="17">
        <v>33820</v>
      </c>
      <c r="D267" s="3" t="s">
        <v>54</v>
      </c>
      <c r="E267" s="21">
        <v>33</v>
      </c>
      <c r="F267" s="3" t="s">
        <v>40</v>
      </c>
      <c r="G267" s="4"/>
      <c r="H267" s="4"/>
      <c r="I267" s="3" t="s">
        <v>41</v>
      </c>
      <c r="J267" s="3" t="s">
        <v>368</v>
      </c>
      <c r="K267" s="3" t="s">
        <v>51</v>
      </c>
      <c r="L267" s="3" t="s">
        <v>135</v>
      </c>
      <c r="M267" s="3" t="s">
        <v>369</v>
      </c>
      <c r="N267" s="3" t="str">
        <f>VLOOKUP(M267,TAF!$D$1:$H$462,2,0)</f>
        <v>Dakar</v>
      </c>
      <c r="O267" s="3" t="str">
        <f>VLOOKUP(M267,TAF!$D$1:$H$462,3,0)</f>
        <v>Douala 3</v>
      </c>
      <c r="P267" s="3" t="str">
        <f>VLOOKUP(M267,TAF!$D$1:$H$462,4,0)</f>
        <v>4.035062570011498</v>
      </c>
      <c r="Q267" s="3" t="str">
        <f>VLOOKUP(M267,TAF!$D$1:$H$462,5,0)</f>
        <v xml:space="preserve"> 9.77861378055322</v>
      </c>
      <c r="R267" s="3" t="s">
        <v>45</v>
      </c>
      <c r="S267" s="3" t="s">
        <v>58</v>
      </c>
      <c r="T267" s="3" t="s">
        <v>62</v>
      </c>
      <c r="U267" s="19"/>
      <c r="V267" s="19"/>
      <c r="W267" s="4"/>
      <c r="X267" s="3" t="s">
        <v>47</v>
      </c>
      <c r="Y267" s="3">
        <v>0</v>
      </c>
      <c r="Z267" s="3"/>
      <c r="AA267" s="3" t="str">
        <f t="shared" si="68"/>
        <v>,</v>
      </c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</row>
    <row r="268" spans="1:50" ht="15.75" customHeight="1" x14ac:dyDescent="0.2">
      <c r="A268" t="str">
        <f t="shared" si="67"/>
        <v>SecondaireHommeCélibataireMilitaireDouala (Non précisé )DOUALACamerounaiseChretien (Catholique)NonEligible</v>
      </c>
      <c r="B268" s="17">
        <v>43504</v>
      </c>
      <c r="C268" s="17">
        <v>31179</v>
      </c>
      <c r="D268" s="3" t="s">
        <v>54</v>
      </c>
      <c r="E268" s="21">
        <v>40</v>
      </c>
      <c r="F268" s="3" t="s">
        <v>40</v>
      </c>
      <c r="G268" s="4"/>
      <c r="H268" s="4"/>
      <c r="I268" s="3" t="s">
        <v>41</v>
      </c>
      <c r="J268" s="3" t="s">
        <v>293</v>
      </c>
      <c r="K268" s="3" t="s">
        <v>51</v>
      </c>
      <c r="L268" s="3" t="s">
        <v>135</v>
      </c>
      <c r="M268" s="3" t="s">
        <v>135</v>
      </c>
      <c r="N268" s="3">
        <f>VLOOKUP(M268,TAF!$D$1:$H$462,2,0)</f>
        <v>0</v>
      </c>
      <c r="O268" s="3">
        <f>VLOOKUP(M268,TAF!$D$1:$H$462,3,0)</f>
        <v>0</v>
      </c>
      <c r="P268" s="3">
        <f>VLOOKUP(M268,TAF!$D$1:$H$462,4,0)</f>
        <v>0</v>
      </c>
      <c r="Q268" s="3">
        <f>VLOOKUP(M268,TAF!$D$1:$H$462,5,0)</f>
        <v>0</v>
      </c>
      <c r="R268" s="3" t="s">
        <v>45</v>
      </c>
      <c r="S268" s="3" t="s">
        <v>58</v>
      </c>
      <c r="T268" s="3" t="s">
        <v>62</v>
      </c>
      <c r="U268" s="19"/>
      <c r="V268" s="19"/>
      <c r="W268" s="4"/>
      <c r="X268" s="3" t="s">
        <v>47</v>
      </c>
      <c r="Y268" s="3">
        <v>0</v>
      </c>
      <c r="Z268" s="3"/>
      <c r="AA268" s="3" t="str">
        <f t="shared" si="68"/>
        <v>,</v>
      </c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</row>
    <row r="269" spans="1:50" ht="15.75" customHeight="1" x14ac:dyDescent="0.2">
      <c r="A269" t="str">
        <f t="shared" si="67"/>
        <v>PrimaireHommeMarié (e)CHAUDRONIERDouala (Non précisé )BONABERICamerounaiseChretien (Protestant )NonEligible</v>
      </c>
      <c r="B269" s="17">
        <v>43504</v>
      </c>
      <c r="C269" s="17">
        <v>32022</v>
      </c>
      <c r="D269" s="3" t="s">
        <v>92</v>
      </c>
      <c r="E269" s="21">
        <v>38</v>
      </c>
      <c r="F269" s="3" t="s">
        <v>40</v>
      </c>
      <c r="G269" s="4"/>
      <c r="H269" s="4"/>
      <c r="I269" s="3" t="s">
        <v>49</v>
      </c>
      <c r="J269" s="3" t="s">
        <v>370</v>
      </c>
      <c r="K269" s="3" t="s">
        <v>51</v>
      </c>
      <c r="L269" s="3" t="s">
        <v>135</v>
      </c>
      <c r="M269" s="3" t="s">
        <v>331</v>
      </c>
      <c r="N269" s="3" t="str">
        <f>VLOOKUP(M269,TAF!$D$1:$H$462,2,0)</f>
        <v>Bonaberi</v>
      </c>
      <c r="O269" s="3" t="str">
        <f>VLOOKUP(M269,TAF!$D$1:$H$462,3,0)</f>
        <v>Douala 4</v>
      </c>
      <c r="P269" s="3" t="str">
        <f>VLOOKUP(M269,TAF!$D$1:$H$462,4,0)</f>
        <v>4.0900111661057075</v>
      </c>
      <c r="Q269" s="3" t="str">
        <f>VLOOKUP(M269,TAF!$D$1:$H$462,5,0)</f>
        <v xml:space="preserve"> 9.65793515778688</v>
      </c>
      <c r="R269" s="3" t="s">
        <v>45</v>
      </c>
      <c r="S269" s="3" t="s">
        <v>84</v>
      </c>
      <c r="T269" s="3" t="s">
        <v>62</v>
      </c>
      <c r="U269" s="19"/>
      <c r="V269" s="19"/>
      <c r="W269" s="4"/>
      <c r="X269" s="3" t="s">
        <v>47</v>
      </c>
      <c r="Y269" s="3">
        <v>0</v>
      </c>
      <c r="Z269" s="3"/>
      <c r="AA269" s="3" t="str">
        <f t="shared" si="68"/>
        <v>,</v>
      </c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</row>
    <row r="270" spans="1:50" ht="15.75" customHeight="1" x14ac:dyDescent="0.2">
      <c r="A270" t="str">
        <f t="shared" si="67"/>
        <v>Pas PréciséHommeCélibataireSans EmploisDouala 5NdongbongCamerounaiseChretien (Catholique)OuiEligible</v>
      </c>
      <c r="B270" s="17">
        <v>43506</v>
      </c>
      <c r="C270" s="17">
        <v>32808</v>
      </c>
      <c r="D270" s="3" t="s">
        <v>39</v>
      </c>
      <c r="E270" s="21">
        <v>36</v>
      </c>
      <c r="F270" s="3" t="s">
        <v>40</v>
      </c>
      <c r="G270" s="4"/>
      <c r="H270" s="4"/>
      <c r="I270" s="3" t="s">
        <v>41</v>
      </c>
      <c r="J270" s="3" t="s">
        <v>134</v>
      </c>
      <c r="K270" s="3" t="s">
        <v>60</v>
      </c>
      <c r="L270" s="3" t="s">
        <v>135</v>
      </c>
      <c r="M270" s="3" t="s">
        <v>371</v>
      </c>
      <c r="N270" s="3" t="str">
        <f>VLOOKUP(M270,TAF!$D$1:$H$462,2,0)</f>
        <v>Ndogbong</v>
      </c>
      <c r="O270" s="3" t="str">
        <f>VLOOKUP(M270,TAF!$D$1:$H$462,3,0)</f>
        <v>Douala 5</v>
      </c>
      <c r="P270" s="3" t="str">
        <f>VLOOKUP(M270,TAF!$D$1:$H$462,4,0)</f>
        <v>3.9714269509304545</v>
      </c>
      <c r="Q270" s="3" t="str">
        <f>VLOOKUP(M270,TAF!$D$1:$H$462,5,0)</f>
        <v xml:space="preserve"> 9.792836336257968</v>
      </c>
      <c r="R270" s="3" t="s">
        <v>45</v>
      </c>
      <c r="S270" s="3" t="s">
        <v>58</v>
      </c>
      <c r="T270" s="3" t="s">
        <v>46</v>
      </c>
      <c r="U270" s="17">
        <v>40968</v>
      </c>
      <c r="V270" s="3" t="str">
        <f t="shared" ref="V270:V272" si="72">IF((B270-U270&lt;=365)*(B270-U270&gt;0),INT(12*(B270-U270)/365) &amp; " Mois",(YEAR(B270)-YEAR(U270)) &amp; " an (s)")</f>
        <v>7 an (s)</v>
      </c>
      <c r="W270" s="5" t="s">
        <v>5893</v>
      </c>
      <c r="X270" s="3" t="s">
        <v>47</v>
      </c>
      <c r="Y270" s="3">
        <v>0</v>
      </c>
      <c r="Z270" s="3"/>
      <c r="AA270" s="3" t="str">
        <f t="shared" si="68"/>
        <v>,</v>
      </c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</row>
    <row r="271" spans="1:50" ht="15.75" customHeight="1" x14ac:dyDescent="0.2">
      <c r="A271" t="str">
        <f t="shared" si="67"/>
        <v>Pas PréciséHommeMarié (e)STUCKOWLOVEDouala (Non précisé )BONAMOUSSADIAMERICAINEPas PréciséOuiEligible</v>
      </c>
      <c r="B271" s="17">
        <v>43508</v>
      </c>
      <c r="C271" s="17">
        <v>29510</v>
      </c>
      <c r="D271" s="3" t="s">
        <v>39</v>
      </c>
      <c r="E271" s="21">
        <v>45</v>
      </c>
      <c r="F271" s="3" t="s">
        <v>40</v>
      </c>
      <c r="G271" s="4"/>
      <c r="H271" s="4"/>
      <c r="I271" s="3" t="s">
        <v>49</v>
      </c>
      <c r="J271" s="3" t="s">
        <v>372</v>
      </c>
      <c r="K271" s="3" t="s">
        <v>51</v>
      </c>
      <c r="L271" s="3" t="s">
        <v>135</v>
      </c>
      <c r="M271" s="3" t="s">
        <v>373</v>
      </c>
      <c r="N271" s="3" t="str">
        <f>VLOOKUP(M271,TAF!$D$1:$H$462,2,0)</f>
        <v>Bonamoussadi</v>
      </c>
      <c r="O271" s="3" t="str">
        <f>VLOOKUP(M271,TAF!$D$1:$H$462,3,0)</f>
        <v>Douala 5</v>
      </c>
      <c r="P271" s="3" t="str">
        <f>VLOOKUP(M271,TAF!$D$1:$H$462,4,0)</f>
        <v>4.0932016164020935</v>
      </c>
      <c r="Q271" s="3" t="str">
        <f>VLOOKUP(M271,TAF!$D$1:$H$462,5,0)</f>
        <v xml:space="preserve"> 9.7422761594139</v>
      </c>
      <c r="R271" s="3" t="s">
        <v>374</v>
      </c>
      <c r="S271" s="3" t="s">
        <v>39</v>
      </c>
      <c r="T271" s="3" t="s">
        <v>46</v>
      </c>
      <c r="U271" s="17">
        <v>41317</v>
      </c>
      <c r="V271" s="3" t="str">
        <f t="shared" si="72"/>
        <v>6 an (s)</v>
      </c>
      <c r="W271" s="4"/>
      <c r="X271" s="3" t="s">
        <v>47</v>
      </c>
      <c r="Y271" s="3">
        <v>0</v>
      </c>
      <c r="Z271" s="3"/>
      <c r="AA271" s="3" t="str">
        <f t="shared" si="68"/>
        <v>,</v>
      </c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</row>
    <row r="272" spans="1:50" ht="15.75" customHeight="1" x14ac:dyDescent="0.2">
      <c r="A272" t="str">
        <f t="shared" si="67"/>
        <v>Pas PréciséHommeCélibataireDECLAMANT DOUANEDouala (Non précisé )DEIDOCamerounaisePas PréciséOuiEligible</v>
      </c>
      <c r="B272" s="17">
        <v>43508</v>
      </c>
      <c r="C272" s="17">
        <v>31284</v>
      </c>
      <c r="D272" s="3" t="s">
        <v>39</v>
      </c>
      <c r="E272" s="21">
        <v>40</v>
      </c>
      <c r="F272" s="3" t="s">
        <v>40</v>
      </c>
      <c r="G272" s="4"/>
      <c r="H272" s="4"/>
      <c r="I272" s="3" t="s">
        <v>41</v>
      </c>
      <c r="J272" s="3" t="s">
        <v>375</v>
      </c>
      <c r="K272" s="3" t="s">
        <v>51</v>
      </c>
      <c r="L272" s="3" t="s">
        <v>135</v>
      </c>
      <c r="M272" s="3" t="s">
        <v>361</v>
      </c>
      <c r="N272" s="3" t="str">
        <f>VLOOKUP(M272,TAF!$D$1:$H$462,2,0)</f>
        <v>Deido</v>
      </c>
      <c r="O272" s="3" t="str">
        <f>VLOOKUP(M272,TAF!$D$1:$H$462,3,0)</f>
        <v>Douala 1</v>
      </c>
      <c r="P272" s="3" t="str">
        <f>VLOOKUP(M272,TAF!$D$1:$H$462,4,0)</f>
        <v>4.068225879309168</v>
      </c>
      <c r="Q272" s="3" t="str">
        <f>VLOOKUP(M272,TAF!$D$1:$H$462,5,0)</f>
        <v xml:space="preserve"> 9.712282866294439</v>
      </c>
      <c r="R272" s="3" t="s">
        <v>45</v>
      </c>
      <c r="S272" s="3" t="s">
        <v>39</v>
      </c>
      <c r="T272" s="3" t="s">
        <v>46</v>
      </c>
      <c r="U272" s="17">
        <v>43112</v>
      </c>
      <c r="V272" s="3" t="str">
        <f t="shared" si="72"/>
        <v>1 an (s)</v>
      </c>
      <c r="W272" s="4"/>
      <c r="X272" s="3" t="s">
        <v>47</v>
      </c>
      <c r="Y272" s="3">
        <v>0</v>
      </c>
      <c r="Z272" s="3"/>
      <c r="AA272" s="3" t="str">
        <f t="shared" si="68"/>
        <v>,</v>
      </c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</row>
    <row r="273" spans="1:50" ht="15.75" customHeight="1" x14ac:dyDescent="0.2">
      <c r="A273" t="str">
        <f t="shared" si="67"/>
        <v>UniversitaireHommeCélibataireCHAUFFEURDouala (Non précisé )BONABERICamerounaiseChretien (Protestant )NonEligible</v>
      </c>
      <c r="B273" s="17">
        <v>43508</v>
      </c>
      <c r="C273" s="17">
        <v>32949</v>
      </c>
      <c r="D273" s="3" t="s">
        <v>48</v>
      </c>
      <c r="E273" s="21">
        <v>35</v>
      </c>
      <c r="F273" s="3" t="s">
        <v>40</v>
      </c>
      <c r="G273" s="4"/>
      <c r="H273" s="4"/>
      <c r="I273" s="3" t="s">
        <v>41</v>
      </c>
      <c r="J273" s="3" t="s">
        <v>363</v>
      </c>
      <c r="K273" s="3" t="s">
        <v>51</v>
      </c>
      <c r="L273" s="3" t="s">
        <v>135</v>
      </c>
      <c r="M273" s="3" t="s">
        <v>331</v>
      </c>
      <c r="N273" s="3" t="str">
        <f>VLOOKUP(M273,TAF!$D$1:$H$462,2,0)</f>
        <v>Bonaberi</v>
      </c>
      <c r="O273" s="3" t="str">
        <f>VLOOKUP(M273,TAF!$D$1:$H$462,3,0)</f>
        <v>Douala 4</v>
      </c>
      <c r="P273" s="3" t="str">
        <f>VLOOKUP(M273,TAF!$D$1:$H$462,4,0)</f>
        <v>4.0900111661057075</v>
      </c>
      <c r="Q273" s="3" t="str">
        <f>VLOOKUP(M273,TAF!$D$1:$H$462,5,0)</f>
        <v xml:space="preserve"> 9.65793515778688</v>
      </c>
      <c r="R273" s="3" t="s">
        <v>45</v>
      </c>
      <c r="S273" s="3" t="s">
        <v>84</v>
      </c>
      <c r="T273" s="3" t="s">
        <v>62</v>
      </c>
      <c r="U273" s="19"/>
      <c r="V273" s="19"/>
      <c r="W273" s="4"/>
      <c r="X273" s="3" t="s">
        <v>47</v>
      </c>
      <c r="Y273" s="3">
        <v>0</v>
      </c>
      <c r="Z273" s="3"/>
      <c r="AA273" s="3" t="str">
        <f t="shared" si="68"/>
        <v>,</v>
      </c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</row>
    <row r="274" spans="1:50" ht="15.75" customHeight="1" x14ac:dyDescent="0.2">
      <c r="A274" t="str">
        <f t="shared" si="67"/>
        <v>Pas PréciséHommeMarié (e)MAGASINIERDouala (Non précisé )BONABERICamerounaiseChretien (Catholique)OuiEligible</v>
      </c>
      <c r="B274" s="17">
        <v>43508</v>
      </c>
      <c r="C274" s="17">
        <v>30655</v>
      </c>
      <c r="D274" s="3" t="s">
        <v>39</v>
      </c>
      <c r="E274" s="21">
        <v>42</v>
      </c>
      <c r="F274" s="3" t="s">
        <v>40</v>
      </c>
      <c r="G274" s="4"/>
      <c r="H274" s="4"/>
      <c r="I274" s="3" t="s">
        <v>49</v>
      </c>
      <c r="J274" s="3" t="s">
        <v>376</v>
      </c>
      <c r="K274" s="3" t="s">
        <v>51</v>
      </c>
      <c r="L274" s="3" t="s">
        <v>135</v>
      </c>
      <c r="M274" s="3" t="s">
        <v>331</v>
      </c>
      <c r="N274" s="3" t="str">
        <f>VLOOKUP(M274,TAF!$D$1:$H$462,2,0)</f>
        <v>Bonaberi</v>
      </c>
      <c r="O274" s="3" t="str">
        <f>VLOOKUP(M274,TAF!$D$1:$H$462,3,0)</f>
        <v>Douala 4</v>
      </c>
      <c r="P274" s="3" t="str">
        <f>VLOOKUP(M274,TAF!$D$1:$H$462,4,0)</f>
        <v>4.0900111661057075</v>
      </c>
      <c r="Q274" s="3" t="str">
        <f>VLOOKUP(M274,TAF!$D$1:$H$462,5,0)</f>
        <v xml:space="preserve"> 9.65793515778688</v>
      </c>
      <c r="R274" s="3" t="s">
        <v>45</v>
      </c>
      <c r="S274" s="3" t="s">
        <v>58</v>
      </c>
      <c r="T274" s="3" t="s">
        <v>46</v>
      </c>
      <c r="U274" s="17">
        <v>42778</v>
      </c>
      <c r="V274" s="3" t="str">
        <f t="shared" ref="V274:V275" si="73">IF((B274-U274&lt;=365)*(B274-U274&gt;0),INT(12*(B274-U274)/365) &amp; " Mois",(YEAR(B274)-YEAR(U274)) &amp; " an (s)")</f>
        <v>2 an (s)</v>
      </c>
      <c r="W274" s="4"/>
      <c r="X274" s="3" t="s">
        <v>47</v>
      </c>
      <c r="Y274" s="3">
        <v>0</v>
      </c>
      <c r="Z274" s="3"/>
      <c r="AA274" s="3" t="str">
        <f t="shared" si="68"/>
        <v>,</v>
      </c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</row>
    <row r="275" spans="1:50" ht="15.75" customHeight="1" x14ac:dyDescent="0.2">
      <c r="A275" t="str">
        <f t="shared" si="67"/>
        <v>UniversitaireHommeCélibataireEtudiant (e)Douala (Non précisé )VILLAGECamerounaiseChretien (Catholique)OuiEligible</v>
      </c>
      <c r="B275" s="17">
        <v>43508</v>
      </c>
      <c r="C275" s="17">
        <v>34789</v>
      </c>
      <c r="D275" s="3" t="s">
        <v>48</v>
      </c>
      <c r="E275" s="21">
        <v>30</v>
      </c>
      <c r="F275" s="3" t="s">
        <v>40</v>
      </c>
      <c r="G275" s="4"/>
      <c r="H275" s="4"/>
      <c r="I275" s="3" t="s">
        <v>41</v>
      </c>
      <c r="J275" s="3" t="s">
        <v>79</v>
      </c>
      <c r="K275" s="3" t="s">
        <v>51</v>
      </c>
      <c r="L275" s="3" t="s">
        <v>135</v>
      </c>
      <c r="M275" s="3" t="s">
        <v>377</v>
      </c>
      <c r="N275" s="3" t="str">
        <f>VLOOKUP(M275,TAF!$D$1:$H$462,2,0)</f>
        <v>Village</v>
      </c>
      <c r="O275" s="3" t="str">
        <f>VLOOKUP(M275,TAF!$D$1:$H$462,3,0)</f>
        <v>Douala 3</v>
      </c>
      <c r="P275" s="3" t="str">
        <f>VLOOKUP(M275,TAF!$D$1:$H$462,4,0)</f>
        <v>4.006924307709141</v>
      </c>
      <c r="Q275" s="3" t="str">
        <f>VLOOKUP(M275,TAF!$D$1:$H$462,5,0)</f>
        <v xml:space="preserve"> 9.749426770823975</v>
      </c>
      <c r="R275" s="3" t="s">
        <v>45</v>
      </c>
      <c r="S275" s="3" t="s">
        <v>58</v>
      </c>
      <c r="T275" s="3" t="s">
        <v>46</v>
      </c>
      <c r="U275" s="17">
        <v>43143</v>
      </c>
      <c r="V275" s="3" t="str">
        <f t="shared" si="73"/>
        <v>12 Mois</v>
      </c>
      <c r="W275" s="4"/>
      <c r="X275" s="3" t="s">
        <v>47</v>
      </c>
      <c r="Y275" s="3">
        <v>0</v>
      </c>
      <c r="Z275" s="3"/>
      <c r="AA275" s="3" t="str">
        <f t="shared" si="68"/>
        <v>,</v>
      </c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</row>
    <row r="276" spans="1:50" ht="15.75" customHeight="1" x14ac:dyDescent="0.2">
      <c r="A276" t="str">
        <f t="shared" si="67"/>
        <v>UniversitaireHommeCélibataireEtudiant (e)Douala (Non précisé )VILLAGECamerounaiseChretien (Catholique)NonEligible</v>
      </c>
      <c r="B276" s="17">
        <v>43508</v>
      </c>
      <c r="C276" s="17">
        <v>35812</v>
      </c>
      <c r="D276" s="3" t="s">
        <v>48</v>
      </c>
      <c r="E276" s="21">
        <v>27</v>
      </c>
      <c r="F276" s="3" t="s">
        <v>40</v>
      </c>
      <c r="G276" s="4"/>
      <c r="H276" s="4"/>
      <c r="I276" s="3" t="s">
        <v>41</v>
      </c>
      <c r="J276" s="3" t="s">
        <v>79</v>
      </c>
      <c r="K276" s="3" t="s">
        <v>51</v>
      </c>
      <c r="L276" s="3" t="s">
        <v>135</v>
      </c>
      <c r="M276" s="3" t="s">
        <v>377</v>
      </c>
      <c r="N276" s="3" t="str">
        <f>VLOOKUP(M276,TAF!$D$1:$H$462,2,0)</f>
        <v>Village</v>
      </c>
      <c r="O276" s="3" t="str">
        <f>VLOOKUP(M276,TAF!$D$1:$H$462,3,0)</f>
        <v>Douala 3</v>
      </c>
      <c r="P276" s="3" t="str">
        <f>VLOOKUP(M276,TAF!$D$1:$H$462,4,0)</f>
        <v>4.006924307709141</v>
      </c>
      <c r="Q276" s="3" t="str">
        <f>VLOOKUP(M276,TAF!$D$1:$H$462,5,0)</f>
        <v xml:space="preserve"> 9.749426770823975</v>
      </c>
      <c r="R276" s="3" t="s">
        <v>45</v>
      </c>
      <c r="S276" s="3" t="s">
        <v>58</v>
      </c>
      <c r="T276" s="3" t="s">
        <v>62</v>
      </c>
      <c r="U276" s="19"/>
      <c r="V276" s="19"/>
      <c r="W276" s="4"/>
      <c r="X276" s="3" t="s">
        <v>47</v>
      </c>
      <c r="Y276" s="3">
        <v>0</v>
      </c>
      <c r="Z276" s="3"/>
      <c r="AA276" s="3" t="str">
        <f t="shared" si="68"/>
        <v>,</v>
      </c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</row>
    <row r="277" spans="1:50" ht="15.75" customHeight="1" x14ac:dyDescent="0.2">
      <c r="A277" t="str">
        <f t="shared" si="67"/>
        <v>SecondaireHommeMarié (e)CHAUFFEURDouala (Non précisé )NDOGPASSI ICamerounaiseChretien (Catholique)NonEligible</v>
      </c>
      <c r="B277" s="17">
        <v>43508</v>
      </c>
      <c r="C277" s="17">
        <v>23568</v>
      </c>
      <c r="D277" s="3" t="s">
        <v>54</v>
      </c>
      <c r="E277" s="21">
        <v>61</v>
      </c>
      <c r="F277" s="3" t="s">
        <v>40</v>
      </c>
      <c r="G277" s="4"/>
      <c r="H277" s="4"/>
      <c r="I277" s="3" t="s">
        <v>49</v>
      </c>
      <c r="J277" s="3" t="s">
        <v>363</v>
      </c>
      <c r="K277" s="3" t="s">
        <v>51</v>
      </c>
      <c r="L277" s="3" t="s">
        <v>135</v>
      </c>
      <c r="M277" s="3" t="s">
        <v>378</v>
      </c>
      <c r="N277" s="3" t="str">
        <f>VLOOKUP(M277,TAF!$D$1:$H$462,2,0)</f>
        <v>Ndogpassi</v>
      </c>
      <c r="O277" s="3" t="str">
        <f>VLOOKUP(M277,TAF!$D$1:$H$462,3,0)</f>
        <v>Douala 3</v>
      </c>
      <c r="P277" s="3" t="str">
        <f>VLOOKUP(M277,TAF!$D$1:$H$462,4,0)</f>
        <v>4.017345191745835</v>
      </c>
      <c r="Q277" s="3" t="str">
        <f>VLOOKUP(M277,TAF!$D$1:$H$462,5,0)</f>
        <v xml:space="preserve"> 9.776376922998338</v>
      </c>
      <c r="R277" s="3" t="s">
        <v>45</v>
      </c>
      <c r="S277" s="3" t="s">
        <v>58</v>
      </c>
      <c r="T277" s="3" t="s">
        <v>62</v>
      </c>
      <c r="U277" s="19"/>
      <c r="V277" s="19"/>
      <c r="W277" s="4"/>
      <c r="X277" s="3" t="s">
        <v>47</v>
      </c>
      <c r="Y277" s="3">
        <v>0</v>
      </c>
      <c r="Z277" s="3"/>
      <c r="AA277" s="3" t="str">
        <f t="shared" si="68"/>
        <v>,</v>
      </c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</row>
    <row r="278" spans="1:50" ht="15.75" customHeight="1" x14ac:dyDescent="0.2">
      <c r="A278" t="str">
        <f t="shared" si="67"/>
        <v>SecondaireHommeCélibataireCHAUFFEURDouala (Non précisé )MISSOLE IICamerounaisePas PréciséOuiEligible</v>
      </c>
      <c r="B278" s="17">
        <v>43508</v>
      </c>
      <c r="C278" s="17">
        <v>35231</v>
      </c>
      <c r="D278" s="3" t="s">
        <v>54</v>
      </c>
      <c r="E278" s="21">
        <v>29</v>
      </c>
      <c r="F278" s="3" t="s">
        <v>40</v>
      </c>
      <c r="G278" s="4"/>
      <c r="H278" s="4"/>
      <c r="I278" s="3" t="s">
        <v>41</v>
      </c>
      <c r="J278" s="3" t="s">
        <v>363</v>
      </c>
      <c r="K278" s="3" t="s">
        <v>51</v>
      </c>
      <c r="L278" s="3" t="s">
        <v>135</v>
      </c>
      <c r="M278" s="3" t="s">
        <v>379</v>
      </c>
      <c r="N278" s="3" t="str">
        <f>VLOOKUP(M278,TAF!$D$1:$H$462,2,0)</f>
        <v>Missole</v>
      </c>
      <c r="O278" s="3" t="str">
        <f>VLOOKUP(M278,TAF!$D$1:$H$462,3,0)</f>
        <v>Hors Douala</v>
      </c>
      <c r="P278" s="3" t="str">
        <f>VLOOKUP(M278,TAF!$D$1:$H$462,4,0)</f>
        <v>3.9368627292088436</v>
      </c>
      <c r="Q278" s="3" t="str">
        <f>VLOOKUP(M278,TAF!$D$1:$H$462,5,0)</f>
        <v xml:space="preserve"> 9.94338263863941</v>
      </c>
      <c r="R278" s="3" t="s">
        <v>45</v>
      </c>
      <c r="S278" s="3" t="s">
        <v>39</v>
      </c>
      <c r="T278" s="3" t="s">
        <v>46</v>
      </c>
      <c r="U278" s="17">
        <v>43143</v>
      </c>
      <c r="V278" s="3" t="str">
        <f t="shared" ref="V278:V279" si="74">IF((B278-U278&lt;=365)*(B278-U278&gt;0),INT(12*(B278-U278)/365) &amp; " Mois",(YEAR(B278)-YEAR(U278)) &amp; " an (s)")</f>
        <v>12 Mois</v>
      </c>
      <c r="W278" s="4"/>
      <c r="X278" s="3" t="s">
        <v>47</v>
      </c>
      <c r="Y278" s="3">
        <v>0</v>
      </c>
      <c r="Z278" s="3"/>
      <c r="AA278" s="3" t="str">
        <f t="shared" si="68"/>
        <v>,</v>
      </c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</row>
    <row r="279" spans="1:50" ht="15.75" customHeight="1" x14ac:dyDescent="0.2">
      <c r="A279" t="str">
        <f t="shared" si="67"/>
        <v>UniversitaireHommeCélibataireEtudiant (e)Douala (Non précisé )BALICamerounaiseChretien (Catholique)OuiEligible</v>
      </c>
      <c r="B279" s="17">
        <v>43509</v>
      </c>
      <c r="C279" s="17">
        <v>35617</v>
      </c>
      <c r="D279" s="3" t="s">
        <v>48</v>
      </c>
      <c r="E279" s="21">
        <v>28</v>
      </c>
      <c r="F279" s="3" t="s">
        <v>40</v>
      </c>
      <c r="G279" s="4"/>
      <c r="H279" s="4"/>
      <c r="I279" s="3" t="s">
        <v>41</v>
      </c>
      <c r="J279" s="3" t="s">
        <v>79</v>
      </c>
      <c r="K279" s="3" t="s">
        <v>51</v>
      </c>
      <c r="L279" s="3" t="s">
        <v>135</v>
      </c>
      <c r="M279" s="3" t="s">
        <v>380</v>
      </c>
      <c r="N279" s="3" t="str">
        <f>VLOOKUP(M279,TAF!$D$1:$H$462,2,0)</f>
        <v>Bali</v>
      </c>
      <c r="O279" s="3" t="str">
        <f>VLOOKUP(M279,TAF!$D$1:$H$462,3,0)</f>
        <v>Douala 1</v>
      </c>
      <c r="P279" s="3" t="str">
        <f>VLOOKUP(M279,TAF!$D$1:$H$462,4,0)</f>
        <v>4.037758250411386</v>
      </c>
      <c r="Q279" s="3" t="str">
        <f>VLOOKUP(M279,TAF!$D$1:$H$462,5,0)</f>
        <v xml:space="preserve"> 9.693858459782676</v>
      </c>
      <c r="R279" s="3" t="s">
        <v>45</v>
      </c>
      <c r="S279" s="3" t="s">
        <v>58</v>
      </c>
      <c r="T279" s="3" t="s">
        <v>46</v>
      </c>
      <c r="U279" s="17">
        <v>42955</v>
      </c>
      <c r="V279" s="3" t="str">
        <f t="shared" si="74"/>
        <v>2 an (s)</v>
      </c>
      <c r="W279" s="4"/>
      <c r="X279" s="3" t="s">
        <v>47</v>
      </c>
      <c r="Y279" s="3">
        <v>0</v>
      </c>
      <c r="Z279" s="3"/>
      <c r="AA279" s="3" t="str">
        <f t="shared" si="68"/>
        <v>,</v>
      </c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</row>
    <row r="280" spans="1:50" ht="15.75" customHeight="1" x14ac:dyDescent="0.2">
      <c r="A280" t="str">
        <f t="shared" si="67"/>
        <v>UniversitaireHommeCélibataireSans EmploisDouala (Non précisé )DEIDOCamerounaisePas PréciséNonEligible</v>
      </c>
      <c r="B280" s="17">
        <v>43509</v>
      </c>
      <c r="C280" s="17">
        <v>33320</v>
      </c>
      <c r="D280" s="3" t="s">
        <v>48</v>
      </c>
      <c r="E280" s="21">
        <v>34</v>
      </c>
      <c r="F280" s="3" t="s">
        <v>40</v>
      </c>
      <c r="G280" s="4"/>
      <c r="H280" s="4"/>
      <c r="I280" s="3" t="s">
        <v>41</v>
      </c>
      <c r="J280" s="3" t="s">
        <v>134</v>
      </c>
      <c r="K280" s="3" t="s">
        <v>51</v>
      </c>
      <c r="L280" s="3" t="s">
        <v>135</v>
      </c>
      <c r="M280" s="3" t="s">
        <v>361</v>
      </c>
      <c r="N280" s="3" t="str">
        <f>VLOOKUP(M280,TAF!$D$1:$H$462,2,0)</f>
        <v>Deido</v>
      </c>
      <c r="O280" s="3" t="str">
        <f>VLOOKUP(M280,TAF!$D$1:$H$462,3,0)</f>
        <v>Douala 1</v>
      </c>
      <c r="P280" s="3" t="str">
        <f>VLOOKUP(M280,TAF!$D$1:$H$462,4,0)</f>
        <v>4.068225879309168</v>
      </c>
      <c r="Q280" s="3" t="str">
        <f>VLOOKUP(M280,TAF!$D$1:$H$462,5,0)</f>
        <v xml:space="preserve"> 9.712282866294439</v>
      </c>
      <c r="R280" s="3" t="s">
        <v>45</v>
      </c>
      <c r="S280" s="3" t="s">
        <v>39</v>
      </c>
      <c r="T280" s="3" t="s">
        <v>62</v>
      </c>
      <c r="U280" s="19"/>
      <c r="V280" s="19"/>
      <c r="W280" s="4"/>
      <c r="X280" s="3" t="s">
        <v>47</v>
      </c>
      <c r="Y280" s="3">
        <v>0</v>
      </c>
      <c r="Z280" s="3"/>
      <c r="AA280" s="3" t="str">
        <f t="shared" si="68"/>
        <v>,</v>
      </c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</row>
    <row r="281" spans="1:50" ht="15.75" customHeight="1" x14ac:dyDescent="0.2">
      <c r="A281" t="str">
        <f t="shared" si="67"/>
        <v>UniversitaireHommeCélibataireEtudiant (e)Douala (Non précisé )DEIDOCamerounaisePas PréciséNonEligible</v>
      </c>
      <c r="B281" s="17">
        <v>43509</v>
      </c>
      <c r="C281" s="17">
        <v>34408</v>
      </c>
      <c r="D281" s="3" t="s">
        <v>48</v>
      </c>
      <c r="E281" s="21">
        <v>31</v>
      </c>
      <c r="F281" s="3" t="s">
        <v>40</v>
      </c>
      <c r="G281" s="4"/>
      <c r="H281" s="4"/>
      <c r="I281" s="3" t="s">
        <v>41</v>
      </c>
      <c r="J281" s="3" t="s">
        <v>79</v>
      </c>
      <c r="K281" s="3" t="s">
        <v>51</v>
      </c>
      <c r="L281" s="3" t="s">
        <v>135</v>
      </c>
      <c r="M281" s="3" t="s">
        <v>361</v>
      </c>
      <c r="N281" s="3" t="str">
        <f>VLOOKUP(M281,TAF!$D$1:$H$462,2,0)</f>
        <v>Deido</v>
      </c>
      <c r="O281" s="3" t="str">
        <f>VLOOKUP(M281,TAF!$D$1:$H$462,3,0)</f>
        <v>Douala 1</v>
      </c>
      <c r="P281" s="3" t="str">
        <f>VLOOKUP(M281,TAF!$D$1:$H$462,4,0)</f>
        <v>4.068225879309168</v>
      </c>
      <c r="Q281" s="3" t="str">
        <f>VLOOKUP(M281,TAF!$D$1:$H$462,5,0)</f>
        <v xml:space="preserve"> 9.712282866294439</v>
      </c>
      <c r="R281" s="3" t="s">
        <v>45</v>
      </c>
      <c r="S281" s="3" t="s">
        <v>39</v>
      </c>
      <c r="T281" s="3" t="s">
        <v>62</v>
      </c>
      <c r="U281" s="19"/>
      <c r="V281" s="19"/>
      <c r="W281" s="4"/>
      <c r="X281" s="3" t="s">
        <v>47</v>
      </c>
      <c r="Y281" s="3">
        <v>0</v>
      </c>
      <c r="Z281" s="3"/>
      <c r="AA281" s="3" t="str">
        <f t="shared" si="68"/>
        <v>,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</row>
    <row r="282" spans="1:50" ht="15.75" customHeight="1" x14ac:dyDescent="0.2">
      <c r="A282" t="str">
        <f t="shared" si="67"/>
        <v>Pas PréciséHommeCélibatairePersonnel de santeDouala (Non précisé )NDOGBONGCamerounaisePas PréciséNonEligible</v>
      </c>
      <c r="B282" s="17">
        <v>43509</v>
      </c>
      <c r="C282" s="17">
        <v>31861</v>
      </c>
      <c r="D282" s="3" t="s">
        <v>39</v>
      </c>
      <c r="E282" s="21">
        <v>38</v>
      </c>
      <c r="F282" s="3" t="s">
        <v>40</v>
      </c>
      <c r="G282" s="4"/>
      <c r="H282" s="4"/>
      <c r="I282" s="3" t="s">
        <v>41</v>
      </c>
      <c r="J282" s="3" t="s">
        <v>250</v>
      </c>
      <c r="K282" s="3" t="s">
        <v>51</v>
      </c>
      <c r="L282" s="3" t="s">
        <v>135</v>
      </c>
      <c r="M282" s="3" t="s">
        <v>381</v>
      </c>
      <c r="N282" s="3" t="str">
        <f>VLOOKUP(M282,TAF!$D$1:$H$462,2,0)</f>
        <v>Ndogbong</v>
      </c>
      <c r="O282" s="3" t="str">
        <f>VLOOKUP(M282,TAF!$D$1:$H$462,3,0)</f>
        <v>Douala 5</v>
      </c>
      <c r="P282" s="3" t="str">
        <f>VLOOKUP(M282,TAF!$D$1:$H$462,4,0)</f>
        <v>3.9714269509304545</v>
      </c>
      <c r="Q282" s="3" t="str">
        <f>VLOOKUP(M282,TAF!$D$1:$H$462,5,0)</f>
        <v xml:space="preserve"> 9.792836336257968</v>
      </c>
      <c r="R282" s="3" t="s">
        <v>45</v>
      </c>
      <c r="S282" s="3" t="s">
        <v>39</v>
      </c>
      <c r="T282" s="3" t="s">
        <v>62</v>
      </c>
      <c r="U282" s="19"/>
      <c r="V282" s="19"/>
      <c r="W282" s="4"/>
      <c r="X282" s="3" t="s">
        <v>47</v>
      </c>
      <c r="Y282" s="3">
        <v>0</v>
      </c>
      <c r="Z282" s="3"/>
      <c r="AA282" s="3" t="str">
        <f t="shared" si="68"/>
        <v>,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</row>
    <row r="283" spans="1:50" ht="15.75" customHeight="1" x14ac:dyDescent="0.2">
      <c r="A283" t="str">
        <f t="shared" si="67"/>
        <v>SecondaireHommeCélibataireSans EmploisDouala (Non précisé )BESSENGUECamerounaisePas PréciséNonEligible</v>
      </c>
      <c r="B283" s="17">
        <v>43509</v>
      </c>
      <c r="C283" s="17">
        <v>33683</v>
      </c>
      <c r="D283" s="3" t="s">
        <v>54</v>
      </c>
      <c r="E283" s="21">
        <v>33</v>
      </c>
      <c r="F283" s="3" t="s">
        <v>40</v>
      </c>
      <c r="G283" s="4"/>
      <c r="H283" s="4"/>
      <c r="I283" s="3" t="s">
        <v>41</v>
      </c>
      <c r="J283" s="3" t="s">
        <v>134</v>
      </c>
      <c r="K283" s="3" t="s">
        <v>51</v>
      </c>
      <c r="L283" s="3" t="s">
        <v>135</v>
      </c>
      <c r="M283" s="3" t="s">
        <v>143</v>
      </c>
      <c r="N283" s="3" t="str">
        <f>VLOOKUP(M283,TAF!$D$1:$H$462,2,0)</f>
        <v>BESSENGUE</v>
      </c>
      <c r="O283" s="3" t="str">
        <f>VLOOKUP(M283,TAF!$D$1:$H$462,3,0)</f>
        <v>Douala 1</v>
      </c>
      <c r="P283" s="3" t="str">
        <f>VLOOKUP(M283,TAF!$D$1:$H$462,4,0)</f>
        <v>4.048990179743873</v>
      </c>
      <c r="Q283" s="3" t="str">
        <f>VLOOKUP(M283,TAF!$D$1:$H$462,5,0)</f>
        <v xml:space="preserve"> 9.709532342372006</v>
      </c>
      <c r="R283" s="3" t="s">
        <v>45</v>
      </c>
      <c r="S283" s="3" t="s">
        <v>39</v>
      </c>
      <c r="T283" s="3" t="s">
        <v>62</v>
      </c>
      <c r="U283" s="19"/>
      <c r="V283" s="19"/>
      <c r="W283" s="4"/>
      <c r="X283" s="3" t="s">
        <v>47</v>
      </c>
      <c r="Y283" s="3">
        <v>0</v>
      </c>
      <c r="Z283" s="3"/>
      <c r="AA283" s="3" t="str">
        <f t="shared" si="68"/>
        <v>,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</row>
    <row r="284" spans="1:50" ht="15.75" customHeight="1" x14ac:dyDescent="0.2">
      <c r="A284" t="str">
        <f t="shared" si="67"/>
        <v>SecondaireHommeCélibataireAGENT DE SECURITEDouala (Non précisé )NDOGPASSICamerounaisePas PréciséOuiEligible</v>
      </c>
      <c r="B284" s="17">
        <v>43509</v>
      </c>
      <c r="C284" s="17">
        <v>32621</v>
      </c>
      <c r="D284" s="3" t="s">
        <v>54</v>
      </c>
      <c r="E284" s="21">
        <v>36</v>
      </c>
      <c r="F284" s="3" t="s">
        <v>40</v>
      </c>
      <c r="G284" s="4"/>
      <c r="H284" s="4"/>
      <c r="I284" s="3" t="s">
        <v>41</v>
      </c>
      <c r="J284" s="3" t="s">
        <v>382</v>
      </c>
      <c r="K284" s="3" t="s">
        <v>51</v>
      </c>
      <c r="L284" s="3" t="s">
        <v>135</v>
      </c>
      <c r="M284" s="3" t="s">
        <v>383</v>
      </c>
      <c r="N284" s="3" t="str">
        <f>VLOOKUP(M284,TAF!$D$1:$H$462,2,0)</f>
        <v>Ndogpassi</v>
      </c>
      <c r="O284" s="3" t="str">
        <f>VLOOKUP(M284,TAF!$D$1:$H$462,3,0)</f>
        <v>Douala 3</v>
      </c>
      <c r="P284" s="3" t="str">
        <f>VLOOKUP(M284,TAF!$D$1:$H$462,4,0)</f>
        <v>4.017345191745835</v>
      </c>
      <c r="Q284" s="3" t="str">
        <f>VLOOKUP(M284,TAF!$D$1:$H$462,5,0)</f>
        <v xml:space="preserve"> 9.776376922998338</v>
      </c>
      <c r="R284" s="3" t="s">
        <v>45</v>
      </c>
      <c r="S284" s="3" t="s">
        <v>39</v>
      </c>
      <c r="T284" s="3" t="s">
        <v>46</v>
      </c>
      <c r="U284" s="17">
        <v>43144</v>
      </c>
      <c r="V284" s="3" t="str">
        <f t="shared" ref="V284" si="75">IF((B284-U284&lt;=365)*(B284-U284&gt;0),INT(12*(B284-U284)/365) &amp; " Mois",(YEAR(B284)-YEAR(U284)) &amp; " an (s)")</f>
        <v>12 Mois</v>
      </c>
      <c r="W284" s="4"/>
      <c r="X284" s="3" t="s">
        <v>47</v>
      </c>
      <c r="Y284" s="3">
        <v>0</v>
      </c>
      <c r="Z284" s="3"/>
      <c r="AA284" s="3" t="str">
        <f t="shared" si="68"/>
        <v>,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</row>
    <row r="285" spans="1:50" ht="15.75" customHeight="1" x14ac:dyDescent="0.2">
      <c r="A285" t="str">
        <f t="shared" si="67"/>
        <v>UniversitaireFemmeCélibataireMénagèreDouala (Non précisé )NYALLA HAOUSSACamerounaisePas PréciséNonEligible</v>
      </c>
      <c r="B285" s="17">
        <v>43509</v>
      </c>
      <c r="C285" s="17">
        <v>32955</v>
      </c>
      <c r="D285" s="3" t="s">
        <v>48</v>
      </c>
      <c r="E285" s="21">
        <v>35</v>
      </c>
      <c r="F285" s="3" t="s">
        <v>55</v>
      </c>
      <c r="G285" s="4"/>
      <c r="H285" s="4"/>
      <c r="I285" s="3" t="s">
        <v>41</v>
      </c>
      <c r="J285" s="3" t="s">
        <v>154</v>
      </c>
      <c r="K285" s="3" t="s">
        <v>51</v>
      </c>
      <c r="L285" s="3" t="s">
        <v>135</v>
      </c>
      <c r="M285" s="3" t="s">
        <v>384</v>
      </c>
      <c r="N285" s="3" t="str">
        <f>VLOOKUP(M285,TAF!$D$1:$H$462,2,0)</f>
        <v>Nyalla</v>
      </c>
      <c r="O285" s="3" t="str">
        <f>VLOOKUP(M285,TAF!$D$1:$H$462,3,0)</f>
        <v>Douala 3</v>
      </c>
      <c r="P285" s="3" t="str">
        <f>VLOOKUP(M285,TAF!$D$1:$H$462,4,0)</f>
        <v>4.090110173250642</v>
      </c>
      <c r="Q285" s="3" t="str">
        <f>VLOOKUP(M285,TAF!$D$1:$H$462,5,0)</f>
        <v xml:space="preserve"> 9.80214359815782</v>
      </c>
      <c r="R285" s="3" t="s">
        <v>45</v>
      </c>
      <c r="S285" s="3" t="s">
        <v>39</v>
      </c>
      <c r="T285" s="3" t="s">
        <v>62</v>
      </c>
      <c r="U285" s="19"/>
      <c r="V285" s="19"/>
      <c r="W285" s="4"/>
      <c r="X285" s="3" t="s">
        <v>47</v>
      </c>
      <c r="Y285" s="3">
        <v>0</v>
      </c>
      <c r="Z285" s="3"/>
      <c r="AA285" s="3" t="str">
        <f t="shared" si="68"/>
        <v>,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</row>
    <row r="286" spans="1:50" ht="15.75" customHeight="1" x14ac:dyDescent="0.2">
      <c r="A286" t="str">
        <f t="shared" si="67"/>
        <v>Pas PréciséHommeMarié (e)MACHINISTEDouala (Non précisé )DOUALACamerounaisePas PréciséOuiEligible</v>
      </c>
      <c r="B286" s="17">
        <v>43509</v>
      </c>
      <c r="C286" s="17">
        <v>30958</v>
      </c>
      <c r="D286" s="3" t="s">
        <v>39</v>
      </c>
      <c r="E286" s="21">
        <v>41</v>
      </c>
      <c r="F286" s="3" t="s">
        <v>40</v>
      </c>
      <c r="G286" s="4"/>
      <c r="H286" s="4"/>
      <c r="I286" s="3" t="s">
        <v>49</v>
      </c>
      <c r="J286" s="3" t="s">
        <v>385</v>
      </c>
      <c r="K286" s="3" t="s">
        <v>51</v>
      </c>
      <c r="L286" s="3" t="s">
        <v>135</v>
      </c>
      <c r="M286" s="3" t="s">
        <v>135</v>
      </c>
      <c r="N286" s="3">
        <f>VLOOKUP(M286,TAF!$D$1:$H$462,2,0)</f>
        <v>0</v>
      </c>
      <c r="O286" s="3">
        <f>VLOOKUP(M286,TAF!$D$1:$H$462,3,0)</f>
        <v>0</v>
      </c>
      <c r="P286" s="3">
        <f>VLOOKUP(M286,TAF!$D$1:$H$462,4,0)</f>
        <v>0</v>
      </c>
      <c r="Q286" s="3">
        <f>VLOOKUP(M286,TAF!$D$1:$H$462,5,0)</f>
        <v>0</v>
      </c>
      <c r="R286" s="3" t="s">
        <v>45</v>
      </c>
      <c r="S286" s="3" t="s">
        <v>39</v>
      </c>
      <c r="T286" s="3" t="s">
        <v>46</v>
      </c>
      <c r="U286" s="17">
        <v>42413</v>
      </c>
      <c r="V286" s="3" t="str">
        <f t="shared" ref="V286" si="76">IF((B286-U286&lt;=365)*(B286-U286&gt;0),INT(12*(B286-U286)/365) &amp; " Mois",(YEAR(B286)-YEAR(U286)) &amp; " an (s)")</f>
        <v>3 an (s)</v>
      </c>
      <c r="W286" s="4"/>
      <c r="X286" s="3" t="s">
        <v>47</v>
      </c>
      <c r="Y286" s="3">
        <v>0</v>
      </c>
      <c r="Z286" s="3"/>
      <c r="AA286" s="3" t="str">
        <f t="shared" si="68"/>
        <v>,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</row>
    <row r="287" spans="1:50" ht="15.75" customHeight="1" x14ac:dyDescent="0.2">
      <c r="A287" t="str">
        <f t="shared" si="67"/>
        <v>UniversitaireFemmeCélibataireEtudiant (e)Douala (Non précisé )CITE CICAMCamerounaiseChretien (Protestant )NonEligible</v>
      </c>
      <c r="B287" s="17">
        <v>43509</v>
      </c>
      <c r="C287" s="17">
        <v>34322</v>
      </c>
      <c r="D287" s="3" t="s">
        <v>48</v>
      </c>
      <c r="E287" s="21">
        <v>32</v>
      </c>
      <c r="F287" s="3" t="s">
        <v>55</v>
      </c>
      <c r="G287" s="4"/>
      <c r="H287" s="4"/>
      <c r="I287" s="3" t="s">
        <v>41</v>
      </c>
      <c r="J287" s="3" t="s">
        <v>79</v>
      </c>
      <c r="K287" s="3" t="s">
        <v>51</v>
      </c>
      <c r="L287" s="3" t="s">
        <v>135</v>
      </c>
      <c r="M287" s="3" t="s">
        <v>386</v>
      </c>
      <c r="N287" s="3" t="str">
        <f>VLOOKUP(M287,TAF!$D$1:$H$462,2,0)</f>
        <v>Cité Sic</v>
      </c>
      <c r="O287" s="3" t="str">
        <f>VLOOKUP(M287,TAF!$D$1:$H$462,3,0)</f>
        <v>Douala 5</v>
      </c>
      <c r="P287" s="3" t="str">
        <f>VLOOKUP(M287,TAF!$D$1:$H$462,4,0)</f>
        <v>4.052668333107804</v>
      </c>
      <c r="Q287" s="3" t="str">
        <f>VLOOKUP(M287,TAF!$D$1:$H$462,5,0)</f>
        <v xml:space="preserve"> 9.73212899675234</v>
      </c>
      <c r="R287" s="3" t="s">
        <v>45</v>
      </c>
      <c r="S287" s="3" t="s">
        <v>84</v>
      </c>
      <c r="T287" s="3" t="s">
        <v>62</v>
      </c>
      <c r="U287" s="19"/>
      <c r="V287" s="19"/>
      <c r="W287" s="4"/>
      <c r="X287" s="3" t="s">
        <v>47</v>
      </c>
      <c r="Y287" s="3">
        <v>0</v>
      </c>
      <c r="Z287" s="3"/>
      <c r="AA287" s="3" t="str">
        <f t="shared" si="68"/>
        <v>,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</row>
    <row r="288" spans="1:50" ht="15.75" customHeight="1" x14ac:dyDescent="0.2">
      <c r="A288" t="str">
        <f t="shared" si="67"/>
        <v>UniversitaireHommeCélibataireSans EmploisDouala (Non précisé )NEW BELL BASSACamerounaisePas PréciséNonEligible</v>
      </c>
      <c r="B288" s="17">
        <v>43509</v>
      </c>
      <c r="C288" s="17">
        <v>29313</v>
      </c>
      <c r="D288" s="3" t="s">
        <v>48</v>
      </c>
      <c r="E288" s="21">
        <v>45</v>
      </c>
      <c r="F288" s="3" t="s">
        <v>40</v>
      </c>
      <c r="G288" s="4"/>
      <c r="H288" s="4"/>
      <c r="I288" s="3" t="s">
        <v>41</v>
      </c>
      <c r="J288" s="3" t="s">
        <v>134</v>
      </c>
      <c r="K288" s="3" t="s">
        <v>51</v>
      </c>
      <c r="L288" s="3" t="s">
        <v>135</v>
      </c>
      <c r="M288" s="3" t="s">
        <v>387</v>
      </c>
      <c r="N288" s="3" t="str">
        <f>VLOOKUP(M288,TAF!$D$1:$H$462,2,0)</f>
        <v>New Bell</v>
      </c>
      <c r="O288" s="3" t="str">
        <f>VLOOKUP(M288,TAF!$D$1:$H$462,3,0)</f>
        <v>Douala 2</v>
      </c>
      <c r="P288" s="3" t="str">
        <f>VLOOKUP(M288,TAF!$D$1:$H$462,4,0)</f>
        <v>4.029279319157316</v>
      </c>
      <c r="Q288" s="3" t="str">
        <f>VLOOKUP(M288,TAF!$D$1:$H$462,5,0)</f>
        <v xml:space="preserve"> 9.713362274244698</v>
      </c>
      <c r="R288" s="3" t="s">
        <v>45</v>
      </c>
      <c r="S288" s="3" t="s">
        <v>39</v>
      </c>
      <c r="T288" s="3" t="s">
        <v>62</v>
      </c>
      <c r="U288" s="19"/>
      <c r="V288" s="19"/>
      <c r="W288" s="4"/>
      <c r="X288" s="3" t="s">
        <v>47</v>
      </c>
      <c r="Y288" s="3">
        <v>0</v>
      </c>
      <c r="Z288" s="3"/>
      <c r="AA288" s="3" t="str">
        <f t="shared" si="68"/>
        <v>,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</row>
    <row r="289" spans="1:50" ht="15.75" customHeight="1" x14ac:dyDescent="0.2">
      <c r="A289" t="str">
        <f t="shared" si="67"/>
        <v>SecondaireHommeCélibataireSans EmploisDouala (Non précisé )DOUALACamerounaisePas PréciséOuiEligible</v>
      </c>
      <c r="B289" s="17">
        <v>43509</v>
      </c>
      <c r="C289" s="17">
        <v>33786</v>
      </c>
      <c r="D289" s="3" t="s">
        <v>54</v>
      </c>
      <c r="E289" s="21">
        <v>33</v>
      </c>
      <c r="F289" s="3" t="s">
        <v>40</v>
      </c>
      <c r="G289" s="4"/>
      <c r="H289" s="4"/>
      <c r="I289" s="3" t="s">
        <v>41</v>
      </c>
      <c r="J289" s="3" t="s">
        <v>134</v>
      </c>
      <c r="K289" s="3" t="s">
        <v>51</v>
      </c>
      <c r="L289" s="3" t="s">
        <v>135</v>
      </c>
      <c r="M289" s="3" t="s">
        <v>135</v>
      </c>
      <c r="N289" s="3">
        <f>VLOOKUP(M289,TAF!$D$1:$H$462,2,0)</f>
        <v>0</v>
      </c>
      <c r="O289" s="3">
        <f>VLOOKUP(M289,TAF!$D$1:$H$462,3,0)</f>
        <v>0</v>
      </c>
      <c r="P289" s="3">
        <f>VLOOKUP(M289,TAF!$D$1:$H$462,4,0)</f>
        <v>0</v>
      </c>
      <c r="Q289" s="3">
        <f>VLOOKUP(M289,TAF!$D$1:$H$462,5,0)</f>
        <v>0</v>
      </c>
      <c r="R289" s="3" t="s">
        <v>45</v>
      </c>
      <c r="S289" s="3" t="s">
        <v>39</v>
      </c>
      <c r="T289" s="3" t="s">
        <v>46</v>
      </c>
      <c r="U289" s="17">
        <v>43411</v>
      </c>
      <c r="V289" s="3" t="str">
        <f t="shared" ref="V289:V290" si="77">IF((B289-U289&lt;=365)*(B289-U289&gt;0),INT(12*(B289-U289)/365) &amp; " Mois",(YEAR(B289)-YEAR(U289)) &amp; " an (s)")</f>
        <v>3 Mois</v>
      </c>
      <c r="W289" s="4"/>
      <c r="X289" s="3" t="s">
        <v>47</v>
      </c>
      <c r="Y289" s="3">
        <v>0</v>
      </c>
      <c r="Z289" s="3"/>
      <c r="AA289" s="3" t="str">
        <f t="shared" si="68"/>
        <v>,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</row>
    <row r="290" spans="1:50" ht="15.75" customHeight="1" x14ac:dyDescent="0.2">
      <c r="A290" t="str">
        <f t="shared" si="67"/>
        <v>UniversitaireHommeCélibataireEtudiant (e)Douala (Non précisé )NKONGUONDOCamerounaisePas PréciséOuiEligible</v>
      </c>
      <c r="B290" s="17">
        <v>43509</v>
      </c>
      <c r="C290" s="17">
        <v>30534</v>
      </c>
      <c r="D290" s="3" t="s">
        <v>48</v>
      </c>
      <c r="E290" s="21">
        <v>42</v>
      </c>
      <c r="F290" s="3" t="s">
        <v>40</v>
      </c>
      <c r="G290" s="4"/>
      <c r="H290" s="4"/>
      <c r="I290" s="3" t="s">
        <v>41</v>
      </c>
      <c r="J290" s="3" t="s">
        <v>79</v>
      </c>
      <c r="K290" s="3" t="s">
        <v>51</v>
      </c>
      <c r="L290" s="3" t="s">
        <v>135</v>
      </c>
      <c r="M290" s="3" t="s">
        <v>388</v>
      </c>
      <c r="N290" s="3" t="str">
        <f>VLOOKUP(M290,TAF!$D$1:$H$462,2,0)</f>
        <v>Nkongmondo</v>
      </c>
      <c r="O290" s="3" t="str">
        <f>VLOOKUP(M290,TAF!$D$1:$H$462,3,0)</f>
        <v>Douala 1</v>
      </c>
      <c r="P290" s="3" t="str">
        <f>VLOOKUP(M290,TAF!$D$1:$H$462,4,0)</f>
        <v>4.034565744432602</v>
      </c>
      <c r="Q290" s="3" t="str">
        <f>VLOOKUP(M290,TAF!$D$1:$H$462,5,0)</f>
        <v xml:space="preserve"> 9.69978828255949</v>
      </c>
      <c r="R290" s="3" t="s">
        <v>45</v>
      </c>
      <c r="S290" s="3" t="s">
        <v>39</v>
      </c>
      <c r="T290" s="3" t="s">
        <v>46</v>
      </c>
      <c r="U290" s="17">
        <v>42779</v>
      </c>
      <c r="V290" s="3" t="str">
        <f t="shared" si="77"/>
        <v>2 an (s)</v>
      </c>
      <c r="W290" s="4"/>
      <c r="X290" s="3" t="s">
        <v>47</v>
      </c>
      <c r="Y290" s="3">
        <v>0</v>
      </c>
      <c r="Z290" s="3"/>
      <c r="AA290" s="3" t="str">
        <f t="shared" si="68"/>
        <v>,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</row>
    <row r="291" spans="1:50" ht="15.75" customHeight="1" x14ac:dyDescent="0.2">
      <c r="A291" t="str">
        <f t="shared" si="67"/>
        <v>UniversitaireHommeCélibataireGestionnaire de ressources humainesDouala 5New-deidoCamerounaiseChretien (Catholique)OuiEligible</v>
      </c>
      <c r="B291" s="17">
        <v>43510</v>
      </c>
      <c r="C291" s="17">
        <v>33125</v>
      </c>
      <c r="D291" s="3" t="s">
        <v>48</v>
      </c>
      <c r="E291" s="21">
        <v>35</v>
      </c>
      <c r="F291" s="3" t="s">
        <v>40</v>
      </c>
      <c r="G291" s="4"/>
      <c r="H291" s="4"/>
      <c r="I291" s="3" t="s">
        <v>41</v>
      </c>
      <c r="J291" s="3" t="s">
        <v>389</v>
      </c>
      <c r="K291" s="3" t="s">
        <v>60</v>
      </c>
      <c r="L291" s="3" t="s">
        <v>135</v>
      </c>
      <c r="M291" s="3" t="s">
        <v>390</v>
      </c>
      <c r="N291" s="3" t="str">
        <f>VLOOKUP(M291,TAF!$D$1:$H$462,2,0)</f>
        <v>Deido</v>
      </c>
      <c r="O291" s="3" t="str">
        <f>VLOOKUP(M291,TAF!$D$1:$H$462,3,0)</f>
        <v>Douala 1</v>
      </c>
      <c r="P291" s="3" t="str">
        <f>VLOOKUP(M291,TAF!$D$1:$H$462,4,0)</f>
        <v>4.068225879309168</v>
      </c>
      <c r="Q291" s="3" t="str">
        <f>VLOOKUP(M291,TAF!$D$1:$H$462,5,0)</f>
        <v xml:space="preserve"> 9.712282866294439</v>
      </c>
      <c r="R291" s="3" t="s">
        <v>45</v>
      </c>
      <c r="S291" s="3" t="s">
        <v>58</v>
      </c>
      <c r="T291" s="3" t="s">
        <v>46</v>
      </c>
      <c r="U291" s="17">
        <v>43809</v>
      </c>
      <c r="V291" s="3"/>
      <c r="W291" s="3">
        <v>14.7</v>
      </c>
      <c r="X291" s="3" t="s">
        <v>47</v>
      </c>
      <c r="Y291" s="3">
        <v>0</v>
      </c>
      <c r="Z291" s="3"/>
      <c r="AA291" s="3" t="str">
        <f t="shared" si="68"/>
        <v>,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</row>
    <row r="292" spans="1:50" ht="15.75" customHeight="1" x14ac:dyDescent="0.2">
      <c r="A292" t="str">
        <f t="shared" si="67"/>
        <v>PrimaireHommeCélibataireSans EmploisDouala (Non précisé )DoualaCamerounaiseChretien (Catholique)NonEligible</v>
      </c>
      <c r="B292" s="17">
        <v>43510</v>
      </c>
      <c r="C292" s="17">
        <v>36526</v>
      </c>
      <c r="D292" s="3" t="s">
        <v>92</v>
      </c>
      <c r="E292" s="21">
        <v>25</v>
      </c>
      <c r="F292" s="3" t="s">
        <v>40</v>
      </c>
      <c r="G292" s="4"/>
      <c r="H292" s="4"/>
      <c r="I292" s="3" t="s">
        <v>41</v>
      </c>
      <c r="J292" s="3" t="s">
        <v>134</v>
      </c>
      <c r="K292" s="3" t="s">
        <v>51</v>
      </c>
      <c r="L292" s="3" t="s">
        <v>135</v>
      </c>
      <c r="M292" s="3" t="s">
        <v>64</v>
      </c>
      <c r="N292" s="3">
        <f>VLOOKUP(M292,TAF!$D$1:$H$462,2,0)</f>
        <v>0</v>
      </c>
      <c r="O292" s="3">
        <f>VLOOKUP(M292,TAF!$D$1:$H$462,3,0)</f>
        <v>0</v>
      </c>
      <c r="P292" s="3">
        <f>VLOOKUP(M292,TAF!$D$1:$H$462,4,0)</f>
        <v>0</v>
      </c>
      <c r="Q292" s="3">
        <f>VLOOKUP(M292,TAF!$D$1:$H$462,5,0)</f>
        <v>0</v>
      </c>
      <c r="R292" s="3" t="s">
        <v>45</v>
      </c>
      <c r="S292" s="3" t="s">
        <v>58</v>
      </c>
      <c r="T292" s="3" t="s">
        <v>62</v>
      </c>
      <c r="U292" s="19"/>
      <c r="V292" s="19"/>
      <c r="W292" s="5" t="s">
        <v>5884</v>
      </c>
      <c r="X292" s="3" t="s">
        <v>47</v>
      </c>
      <c r="Y292" s="3">
        <v>0</v>
      </c>
      <c r="Z292" s="3"/>
      <c r="AA292" s="3" t="str">
        <f t="shared" si="68"/>
        <v>,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</row>
    <row r="293" spans="1:50" ht="15.75" customHeight="1" x14ac:dyDescent="0.2">
      <c r="A293" t="str">
        <f t="shared" si="67"/>
        <v>UniversitaireHommeMarié (e)CHANTRE MUSICIENDouala (Non précisé )NKONMONDOCamerounaiseChretien (Protestant )OuiEligible</v>
      </c>
      <c r="B293" s="17">
        <v>43511</v>
      </c>
      <c r="C293" s="17">
        <v>31684</v>
      </c>
      <c r="D293" s="3" t="s">
        <v>48</v>
      </c>
      <c r="E293" s="21">
        <v>39</v>
      </c>
      <c r="F293" s="3" t="s">
        <v>40</v>
      </c>
      <c r="G293" s="4"/>
      <c r="H293" s="4"/>
      <c r="I293" s="3" t="s">
        <v>49</v>
      </c>
      <c r="J293" s="3" t="s">
        <v>392</v>
      </c>
      <c r="K293" s="3" t="s">
        <v>51</v>
      </c>
      <c r="L293" s="3" t="s">
        <v>135</v>
      </c>
      <c r="M293" s="3" t="s">
        <v>393</v>
      </c>
      <c r="N293" s="3" t="str">
        <f>VLOOKUP(M293,TAF!$D$1:$H$462,2,0)</f>
        <v>Nkongmondo</v>
      </c>
      <c r="O293" s="3" t="str">
        <f>VLOOKUP(M293,TAF!$D$1:$H$462,3,0)</f>
        <v>Douala 1</v>
      </c>
      <c r="P293" s="3" t="str">
        <f>VLOOKUP(M293,TAF!$D$1:$H$462,4,0)</f>
        <v>4.034565744432602</v>
      </c>
      <c r="Q293" s="3" t="str">
        <f>VLOOKUP(M293,TAF!$D$1:$H$462,5,0)</f>
        <v xml:space="preserve"> 9.69978828255949</v>
      </c>
      <c r="R293" s="3" t="s">
        <v>45</v>
      </c>
      <c r="S293" s="3" t="s">
        <v>84</v>
      </c>
      <c r="T293" s="3" t="s">
        <v>46</v>
      </c>
      <c r="U293" s="17">
        <v>39859</v>
      </c>
      <c r="V293" s="3" t="str">
        <f t="shared" ref="V293:V295" si="78">IF((B293-U293&lt;=365)*(B293-U293&gt;0),INT(12*(B293-U293)/365) &amp; " Mois",(YEAR(B293)-YEAR(U293)) &amp; " an (s)")</f>
        <v>10 an (s)</v>
      </c>
      <c r="W293" s="4"/>
      <c r="X293" s="3" t="s">
        <v>47</v>
      </c>
      <c r="Y293" s="3">
        <v>0</v>
      </c>
      <c r="Z293" s="3"/>
      <c r="AA293" s="3" t="str">
        <f t="shared" si="68"/>
        <v>,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</row>
    <row r="294" spans="1:50" ht="15.75" customHeight="1" x14ac:dyDescent="0.2">
      <c r="A294" t="str">
        <f t="shared" si="67"/>
        <v>UniversitaireHommeCélibataireSans EmploisDouala (Non précisé )NDOGBONGCamerounaisePas PréciséOuiEligible</v>
      </c>
      <c r="B294" s="17">
        <v>43511</v>
      </c>
      <c r="C294" s="17">
        <v>35097</v>
      </c>
      <c r="D294" s="3" t="s">
        <v>48</v>
      </c>
      <c r="E294" s="21">
        <v>29</v>
      </c>
      <c r="F294" s="3" t="s">
        <v>40</v>
      </c>
      <c r="G294" s="4"/>
      <c r="H294" s="4"/>
      <c r="I294" s="3" t="s">
        <v>41</v>
      </c>
      <c r="J294" s="3" t="s">
        <v>134</v>
      </c>
      <c r="K294" s="3" t="s">
        <v>51</v>
      </c>
      <c r="L294" s="3" t="s">
        <v>135</v>
      </c>
      <c r="M294" s="3" t="s">
        <v>381</v>
      </c>
      <c r="N294" s="3" t="str">
        <f>VLOOKUP(M294,TAF!$D$1:$H$462,2,0)</f>
        <v>Ndogbong</v>
      </c>
      <c r="O294" s="3" t="str">
        <f>VLOOKUP(M294,TAF!$D$1:$H$462,3,0)</f>
        <v>Douala 5</v>
      </c>
      <c r="P294" s="3" t="str">
        <f>VLOOKUP(M294,TAF!$D$1:$H$462,4,0)</f>
        <v>3.9714269509304545</v>
      </c>
      <c r="Q294" s="3" t="str">
        <f>VLOOKUP(M294,TAF!$D$1:$H$462,5,0)</f>
        <v xml:space="preserve"> 9.792836336257968</v>
      </c>
      <c r="R294" s="3" t="s">
        <v>45</v>
      </c>
      <c r="S294" s="3" t="s">
        <v>39</v>
      </c>
      <c r="T294" s="3" t="s">
        <v>46</v>
      </c>
      <c r="U294" s="17">
        <v>43753</v>
      </c>
      <c r="V294" s="3"/>
      <c r="W294" s="4"/>
      <c r="X294" s="3" t="s">
        <v>47</v>
      </c>
      <c r="Y294" s="3">
        <v>0</v>
      </c>
      <c r="Z294" s="3"/>
      <c r="AA294" s="3" t="str">
        <f t="shared" si="68"/>
        <v>,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</row>
    <row r="295" spans="1:50" ht="15.75" customHeight="1" x14ac:dyDescent="0.2">
      <c r="A295" t="str">
        <f t="shared" si="67"/>
        <v>Pas PréciséHommeCélibatairePEINTREDouala (Non précisé )DOUALACamerounaiseChretien (Protestant )OuiEligible</v>
      </c>
      <c r="B295" s="17">
        <v>43511</v>
      </c>
      <c r="C295" s="17">
        <v>28522</v>
      </c>
      <c r="D295" s="3" t="s">
        <v>39</v>
      </c>
      <c r="E295" s="21">
        <v>47</v>
      </c>
      <c r="F295" s="3" t="s">
        <v>40</v>
      </c>
      <c r="G295" s="4"/>
      <c r="H295" s="4"/>
      <c r="I295" s="3" t="s">
        <v>41</v>
      </c>
      <c r="J295" s="3" t="s">
        <v>342</v>
      </c>
      <c r="K295" s="3" t="s">
        <v>51</v>
      </c>
      <c r="L295" s="3" t="s">
        <v>135</v>
      </c>
      <c r="M295" s="3" t="s">
        <v>135</v>
      </c>
      <c r="N295" s="3">
        <f>VLOOKUP(M295,TAF!$D$1:$H$462,2,0)</f>
        <v>0</v>
      </c>
      <c r="O295" s="3">
        <f>VLOOKUP(M295,TAF!$D$1:$H$462,3,0)</f>
        <v>0</v>
      </c>
      <c r="P295" s="3">
        <f>VLOOKUP(M295,TAF!$D$1:$H$462,4,0)</f>
        <v>0</v>
      </c>
      <c r="Q295" s="3">
        <f>VLOOKUP(M295,TAF!$D$1:$H$462,5,0)</f>
        <v>0</v>
      </c>
      <c r="R295" s="3" t="s">
        <v>45</v>
      </c>
      <c r="S295" s="3" t="s">
        <v>84</v>
      </c>
      <c r="T295" s="3" t="s">
        <v>46</v>
      </c>
      <c r="U295" s="17">
        <v>42962</v>
      </c>
      <c r="V295" s="3" t="str">
        <f t="shared" si="78"/>
        <v>2 an (s)</v>
      </c>
      <c r="W295" s="4"/>
      <c r="X295" s="3" t="s">
        <v>47</v>
      </c>
      <c r="Y295" s="3">
        <v>0</v>
      </c>
      <c r="Z295" s="3"/>
      <c r="AA295" s="3" t="str">
        <f t="shared" si="68"/>
        <v>,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</row>
    <row r="296" spans="1:50" ht="15.75" customHeight="1" x14ac:dyDescent="0.2">
      <c r="A296" t="str">
        <f t="shared" si="67"/>
        <v>Pas PréciséHommeCélibataireSans EmploisDouala (Non précisé )DAKARCamerounaisePas PréciséNonEligible</v>
      </c>
      <c r="B296" s="17">
        <v>43511</v>
      </c>
      <c r="C296" s="17">
        <v>34665</v>
      </c>
      <c r="D296" s="3" t="s">
        <v>39</v>
      </c>
      <c r="E296" s="21">
        <v>31</v>
      </c>
      <c r="F296" s="3" t="s">
        <v>40</v>
      </c>
      <c r="G296" s="4"/>
      <c r="H296" s="4"/>
      <c r="I296" s="3" t="s">
        <v>41</v>
      </c>
      <c r="J296" s="3" t="s">
        <v>134</v>
      </c>
      <c r="K296" s="3" t="s">
        <v>51</v>
      </c>
      <c r="L296" s="3" t="s">
        <v>135</v>
      </c>
      <c r="M296" s="3" t="s">
        <v>369</v>
      </c>
      <c r="N296" s="3" t="str">
        <f>VLOOKUP(M296,TAF!$D$1:$H$462,2,0)</f>
        <v>Dakar</v>
      </c>
      <c r="O296" s="3" t="str">
        <f>VLOOKUP(M296,TAF!$D$1:$H$462,3,0)</f>
        <v>Douala 3</v>
      </c>
      <c r="P296" s="3" t="str">
        <f>VLOOKUP(M296,TAF!$D$1:$H$462,4,0)</f>
        <v>4.035062570011498</v>
      </c>
      <c r="Q296" s="3" t="str">
        <f>VLOOKUP(M296,TAF!$D$1:$H$462,5,0)</f>
        <v xml:space="preserve"> 9.77861378055322</v>
      </c>
      <c r="R296" s="3" t="s">
        <v>45</v>
      </c>
      <c r="S296" s="3" t="s">
        <v>39</v>
      </c>
      <c r="T296" s="3" t="s">
        <v>62</v>
      </c>
      <c r="U296" s="19"/>
      <c r="V296" s="19"/>
      <c r="W296" s="4"/>
      <c r="X296" s="3" t="s">
        <v>47</v>
      </c>
      <c r="Y296" s="3">
        <v>0</v>
      </c>
      <c r="Z296" s="3"/>
      <c r="AA296" s="3" t="str">
        <f t="shared" si="68"/>
        <v>,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</row>
    <row r="297" spans="1:50" ht="15.75" customHeight="1" x14ac:dyDescent="0.2">
      <c r="A297" t="str">
        <f t="shared" si="67"/>
        <v>UniversitaireHommeMarié (e)ASSISTANT JURIDIQUEDouala (Non précisé )NKONGMONDOCamerounaiseChretien (Protestant )OuiEligible</v>
      </c>
      <c r="B297" s="17">
        <v>43514</v>
      </c>
      <c r="C297" s="17">
        <v>29321</v>
      </c>
      <c r="D297" s="3" t="s">
        <v>48</v>
      </c>
      <c r="E297" s="21">
        <v>45</v>
      </c>
      <c r="F297" s="3" t="s">
        <v>40</v>
      </c>
      <c r="G297" s="4"/>
      <c r="H297" s="4"/>
      <c r="I297" s="3" t="s">
        <v>49</v>
      </c>
      <c r="J297" s="3" t="s">
        <v>394</v>
      </c>
      <c r="K297" s="3" t="s">
        <v>51</v>
      </c>
      <c r="L297" s="3" t="s">
        <v>135</v>
      </c>
      <c r="M297" s="3" t="s">
        <v>395</v>
      </c>
      <c r="N297" s="3" t="str">
        <f>VLOOKUP(M297,TAF!$D$1:$H$462,2,0)</f>
        <v>Nkongmondo</v>
      </c>
      <c r="O297" s="3" t="str">
        <f>VLOOKUP(M297,TAF!$D$1:$H$462,3,0)</f>
        <v>Douala 1</v>
      </c>
      <c r="P297" s="3" t="str">
        <f>VLOOKUP(M297,TAF!$D$1:$H$462,4,0)</f>
        <v>4.034565744432602</v>
      </c>
      <c r="Q297" s="3" t="str">
        <f>VLOOKUP(M297,TAF!$D$1:$H$462,5,0)</f>
        <v xml:space="preserve"> 9.69978828255949</v>
      </c>
      <c r="R297" s="3" t="s">
        <v>45</v>
      </c>
      <c r="S297" s="3" t="s">
        <v>84</v>
      </c>
      <c r="T297" s="3" t="s">
        <v>46</v>
      </c>
      <c r="U297" s="17">
        <v>43456</v>
      </c>
      <c r="V297" s="3" t="str">
        <f t="shared" ref="V297" si="79">IF((B297-U297&lt;=365)*(B297-U297&gt;0),INT(12*(B297-U297)/365) &amp; " Mois",(YEAR(B297)-YEAR(U297)) &amp; " an (s)")</f>
        <v>1 Mois</v>
      </c>
      <c r="W297" s="4"/>
      <c r="X297" s="3" t="s">
        <v>47</v>
      </c>
      <c r="Y297" s="3">
        <v>0</v>
      </c>
      <c r="Z297" s="3"/>
      <c r="AA297" s="3" t="str">
        <f t="shared" si="68"/>
        <v>,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</row>
    <row r="298" spans="1:50" ht="15.75" customHeight="1" x14ac:dyDescent="0.2">
      <c r="A298" t="str">
        <f t="shared" si="67"/>
        <v>Pas PréciséFemmeMarié (e)MénagèreDouala (Non précisé )DOUALACamerounaiseMusulmanNonEligible</v>
      </c>
      <c r="B298" s="17">
        <v>43515</v>
      </c>
      <c r="C298" s="17">
        <v>24351</v>
      </c>
      <c r="D298" s="3" t="s">
        <v>39</v>
      </c>
      <c r="E298" s="21">
        <v>59</v>
      </c>
      <c r="F298" s="3" t="s">
        <v>55</v>
      </c>
      <c r="G298" s="4"/>
      <c r="H298" s="4"/>
      <c r="I298" s="3" t="s">
        <v>49</v>
      </c>
      <c r="J298" s="3" t="s">
        <v>154</v>
      </c>
      <c r="K298" s="3" t="s">
        <v>51</v>
      </c>
      <c r="L298" s="3" t="s">
        <v>135</v>
      </c>
      <c r="M298" s="3" t="s">
        <v>135</v>
      </c>
      <c r="N298" s="3">
        <f>VLOOKUP(M298,TAF!$D$1:$H$462,2,0)</f>
        <v>0</v>
      </c>
      <c r="O298" s="3">
        <f>VLOOKUP(M298,TAF!$D$1:$H$462,3,0)</f>
        <v>0</v>
      </c>
      <c r="P298" s="3">
        <f>VLOOKUP(M298,TAF!$D$1:$H$462,4,0)</f>
        <v>0</v>
      </c>
      <c r="Q298" s="3">
        <f>VLOOKUP(M298,TAF!$D$1:$H$462,5,0)</f>
        <v>0</v>
      </c>
      <c r="R298" s="3" t="s">
        <v>45</v>
      </c>
      <c r="S298" s="3" t="s">
        <v>124</v>
      </c>
      <c r="T298" s="3" t="s">
        <v>62</v>
      </c>
      <c r="U298" s="19"/>
      <c r="V298" s="19"/>
      <c r="W298" s="4"/>
      <c r="X298" s="3" t="s">
        <v>47</v>
      </c>
      <c r="Y298" s="3">
        <v>0</v>
      </c>
      <c r="Z298" s="3"/>
      <c r="AA298" s="3" t="str">
        <f t="shared" si="68"/>
        <v>,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</row>
    <row r="299" spans="1:50" ht="15.75" customHeight="1" x14ac:dyDescent="0.2">
      <c r="A299" t="str">
        <f t="shared" si="67"/>
        <v>UniversitaireHommeMarié (e)INFORMATICIENDouala (Non précisé )NGODI AKWACamerounaisePas PréciséOuiEligible</v>
      </c>
      <c r="B299" s="17">
        <v>43515</v>
      </c>
      <c r="C299" s="17">
        <v>24947</v>
      </c>
      <c r="D299" s="3" t="s">
        <v>48</v>
      </c>
      <c r="E299" s="21">
        <v>57</v>
      </c>
      <c r="F299" s="3" t="s">
        <v>40</v>
      </c>
      <c r="G299" s="4"/>
      <c r="H299" s="4"/>
      <c r="I299" s="3" t="s">
        <v>49</v>
      </c>
      <c r="J299" s="3" t="s">
        <v>332</v>
      </c>
      <c r="K299" s="3" t="s">
        <v>51</v>
      </c>
      <c r="L299" s="3" t="s">
        <v>135</v>
      </c>
      <c r="M299" s="3" t="s">
        <v>396</v>
      </c>
      <c r="N299" s="3" t="str">
        <f>VLOOKUP(M299,TAF!$D$1:$H$462,2,0)</f>
        <v>NGODI</v>
      </c>
      <c r="O299" s="3" t="str">
        <f>VLOOKUP(M299,TAF!$D$1:$H$462,3,0)</f>
        <v>Douala 1</v>
      </c>
      <c r="P299" s="3" t="str">
        <f>VLOOKUP(M299,TAF!$D$1:$H$462,4,0)</f>
        <v>4.048896530273477</v>
      </c>
      <c r="Q299" s="3" t="str">
        <f>VLOOKUP(M299,TAF!$D$1:$H$462,5,0)</f>
        <v xml:space="preserve"> 9.706597933857768</v>
      </c>
      <c r="R299" s="3" t="s">
        <v>45</v>
      </c>
      <c r="S299" s="3" t="s">
        <v>39</v>
      </c>
      <c r="T299" s="3" t="s">
        <v>46</v>
      </c>
      <c r="U299" s="17">
        <v>41689</v>
      </c>
      <c r="V299" s="3" t="str">
        <f t="shared" ref="V299" si="80">IF((B299-U299&lt;=365)*(B299-U299&gt;0),INT(12*(B299-U299)/365) &amp; " Mois",(YEAR(B299)-YEAR(U299)) &amp; " an (s)")</f>
        <v>5 an (s)</v>
      </c>
      <c r="W299" s="4"/>
      <c r="X299" s="3" t="s">
        <v>47</v>
      </c>
      <c r="Y299" s="3">
        <v>0</v>
      </c>
      <c r="Z299" s="3"/>
      <c r="AA299" s="3" t="str">
        <f t="shared" si="68"/>
        <v>,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</row>
    <row r="300" spans="1:50" ht="15.75" customHeight="1" x14ac:dyDescent="0.2">
      <c r="A300" t="str">
        <f t="shared" si="67"/>
        <v>SecondaireHommeCélibataireMécanicienDouala (Non précisé )VILLAGECamerounaisePas PréciséNonEligible</v>
      </c>
      <c r="B300" s="17">
        <v>43516</v>
      </c>
      <c r="C300" s="17">
        <v>36356</v>
      </c>
      <c r="D300" s="3" t="s">
        <v>54</v>
      </c>
      <c r="E300" s="21">
        <v>26</v>
      </c>
      <c r="F300" s="3" t="s">
        <v>40</v>
      </c>
      <c r="G300" s="4"/>
      <c r="H300" s="4"/>
      <c r="I300" s="3" t="s">
        <v>41</v>
      </c>
      <c r="J300" s="3" t="s">
        <v>71</v>
      </c>
      <c r="K300" s="3" t="s">
        <v>51</v>
      </c>
      <c r="L300" s="3" t="s">
        <v>135</v>
      </c>
      <c r="M300" s="3" t="s">
        <v>377</v>
      </c>
      <c r="N300" s="3" t="str">
        <f>VLOOKUP(M300,TAF!$D$1:$H$462,2,0)</f>
        <v>Village</v>
      </c>
      <c r="O300" s="3" t="str">
        <f>VLOOKUP(M300,TAF!$D$1:$H$462,3,0)</f>
        <v>Douala 3</v>
      </c>
      <c r="P300" s="3" t="str">
        <f>VLOOKUP(M300,TAF!$D$1:$H$462,4,0)</f>
        <v>4.006924307709141</v>
      </c>
      <c r="Q300" s="3" t="str">
        <f>VLOOKUP(M300,TAF!$D$1:$H$462,5,0)</f>
        <v xml:space="preserve"> 9.749426770823975</v>
      </c>
      <c r="R300" s="3" t="s">
        <v>45</v>
      </c>
      <c r="S300" s="3" t="s">
        <v>39</v>
      </c>
      <c r="T300" s="3" t="s">
        <v>62</v>
      </c>
      <c r="U300" s="19"/>
      <c r="V300" s="19"/>
      <c r="W300" s="4"/>
      <c r="X300" s="3" t="s">
        <v>47</v>
      </c>
      <c r="Y300" s="3">
        <v>0</v>
      </c>
      <c r="Z300" s="3"/>
      <c r="AA300" s="3" t="str">
        <f t="shared" si="68"/>
        <v>,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</row>
    <row r="301" spans="1:50" ht="15.75" customHeight="1" x14ac:dyDescent="0.2">
      <c r="A301" t="str">
        <f t="shared" si="67"/>
        <v>Pas PréciséHommeCélibataireTECHNICIEN EN METALLURGIEDouala (Non précisé )QUARYIER ESPOIRCamerounaiseChretien (Protestant )NonEligible</v>
      </c>
      <c r="B301" s="17">
        <v>43516</v>
      </c>
      <c r="C301" s="17">
        <v>35890</v>
      </c>
      <c r="D301" s="3" t="s">
        <v>39</v>
      </c>
      <c r="E301" s="21">
        <v>27</v>
      </c>
      <c r="F301" s="3" t="s">
        <v>40</v>
      </c>
      <c r="G301" s="4"/>
      <c r="H301" s="4"/>
      <c r="I301" s="3" t="s">
        <v>41</v>
      </c>
      <c r="J301" s="3" t="s">
        <v>397</v>
      </c>
      <c r="K301" s="3" t="s">
        <v>51</v>
      </c>
      <c r="L301" s="3" t="s">
        <v>135</v>
      </c>
      <c r="M301" s="3" t="s">
        <v>398</v>
      </c>
      <c r="N301" s="3" t="str">
        <f>VLOOKUP(M301,TAF!$D$1:$H$462,2,0)</f>
        <v>Dibom</v>
      </c>
      <c r="O301" s="3" t="str">
        <f>VLOOKUP(M301,TAF!$D$1:$H$462,3,0)</f>
        <v>Douala 5</v>
      </c>
      <c r="P301" s="3" t="str">
        <f>VLOOKUP(M301,TAF!$D$1:$H$462,4,0)</f>
        <v>4.020916342091964</v>
      </c>
      <c r="Q301" s="3" t="str">
        <f>VLOOKUP(M301,TAF!$D$1:$H$462,5,0)</f>
        <v xml:space="preserve"> 9.747511265659503</v>
      </c>
      <c r="R301" s="3" t="s">
        <v>45</v>
      </c>
      <c r="S301" s="3" t="s">
        <v>84</v>
      </c>
      <c r="T301" s="3" t="s">
        <v>62</v>
      </c>
      <c r="U301" s="19"/>
      <c r="V301" s="19"/>
      <c r="W301" s="4"/>
      <c r="X301" s="3" t="s">
        <v>47</v>
      </c>
      <c r="Y301" s="3">
        <v>0</v>
      </c>
      <c r="Z301" s="3"/>
      <c r="AA301" s="3" t="str">
        <f t="shared" si="68"/>
        <v>,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</row>
    <row r="302" spans="1:50" ht="15.75" customHeight="1" x14ac:dyDescent="0.2">
      <c r="A302" t="str">
        <f t="shared" si="67"/>
        <v>UniversitaireFemmeCélibataireMedecinDouala 5MakepeCamerounaisePas PréciséOuiEligible</v>
      </c>
      <c r="B302" s="17">
        <v>43516</v>
      </c>
      <c r="C302" s="17">
        <v>31256</v>
      </c>
      <c r="D302" s="3" t="s">
        <v>48</v>
      </c>
      <c r="E302" s="21">
        <v>40</v>
      </c>
      <c r="F302" s="3" t="s">
        <v>55</v>
      </c>
      <c r="G302" s="4"/>
      <c r="H302" s="4"/>
      <c r="I302" s="3" t="s">
        <v>41</v>
      </c>
      <c r="J302" s="3" t="s">
        <v>399</v>
      </c>
      <c r="K302" s="3" t="s">
        <v>60</v>
      </c>
      <c r="L302" s="3" t="s">
        <v>135</v>
      </c>
      <c r="M302" s="3" t="s">
        <v>83</v>
      </c>
      <c r="N302" s="3" t="str">
        <f>VLOOKUP(M302,TAF!$D$1:$H$462,2,0)</f>
        <v>Makepe</v>
      </c>
      <c r="O302" s="3" t="str">
        <f>VLOOKUP(M302,TAF!$D$1:$H$462,3,0)</f>
        <v>Douala 5</v>
      </c>
      <c r="P302" s="3" t="str">
        <f>VLOOKUP(M302,TAF!$D$1:$H$462,4,0)</f>
        <v>4.060554946438602</v>
      </c>
      <c r="Q302" s="3" t="str">
        <f>VLOOKUP(M302,TAF!$D$1:$H$462,5,0)</f>
        <v xml:space="preserve"> 9.73798775171866</v>
      </c>
      <c r="R302" s="3" t="s">
        <v>45</v>
      </c>
      <c r="S302" s="3" t="s">
        <v>39</v>
      </c>
      <c r="T302" s="3" t="s">
        <v>46</v>
      </c>
      <c r="U302" s="17">
        <v>42796</v>
      </c>
      <c r="V302" s="3" t="str">
        <f t="shared" ref="V302" si="81">IF((B302-U302&lt;=365)*(B302-U302&gt;0),INT(12*(B302-U302)/365) &amp; " Mois",(YEAR(B302)-YEAR(U302)) &amp; " an (s)")</f>
        <v>2 an (s)</v>
      </c>
      <c r="W302" s="4"/>
      <c r="X302" s="3" t="s">
        <v>47</v>
      </c>
      <c r="Y302" s="3">
        <v>0</v>
      </c>
      <c r="Z302" s="3"/>
      <c r="AA302" s="3" t="str">
        <f t="shared" si="68"/>
        <v>,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</row>
    <row r="303" spans="1:50" ht="15.75" customHeight="1" x14ac:dyDescent="0.2">
      <c r="A303" t="str">
        <f t="shared" si="67"/>
        <v>SecondaireHommeCélibataireDecorateur BaptimentDouala (Non précisé )DoualaCamerounaisePas PréciséNonEligible</v>
      </c>
      <c r="B303" s="17">
        <v>43516</v>
      </c>
      <c r="C303" s="17">
        <v>32906</v>
      </c>
      <c r="D303" s="3" t="s">
        <v>54</v>
      </c>
      <c r="E303" s="21">
        <v>35</v>
      </c>
      <c r="F303" s="3" t="s">
        <v>40</v>
      </c>
      <c r="G303" s="4"/>
      <c r="H303" s="4"/>
      <c r="I303" s="3" t="s">
        <v>41</v>
      </c>
      <c r="J303" s="3" t="s">
        <v>400</v>
      </c>
      <c r="K303" s="3" t="s">
        <v>51</v>
      </c>
      <c r="L303" s="3" t="s">
        <v>135</v>
      </c>
      <c r="M303" s="3" t="s">
        <v>64</v>
      </c>
      <c r="N303" s="3">
        <f>VLOOKUP(M303,TAF!$D$1:$H$462,2,0)</f>
        <v>0</v>
      </c>
      <c r="O303" s="3">
        <f>VLOOKUP(M303,TAF!$D$1:$H$462,3,0)</f>
        <v>0</v>
      </c>
      <c r="P303" s="3">
        <f>VLOOKUP(M303,TAF!$D$1:$H$462,4,0)</f>
        <v>0</v>
      </c>
      <c r="Q303" s="3">
        <f>VLOOKUP(M303,TAF!$D$1:$H$462,5,0)</f>
        <v>0</v>
      </c>
      <c r="R303" s="3" t="s">
        <v>45</v>
      </c>
      <c r="S303" s="3" t="s">
        <v>39</v>
      </c>
      <c r="T303" s="3" t="s">
        <v>62</v>
      </c>
      <c r="U303" s="19"/>
      <c r="V303" s="19"/>
      <c r="W303" s="5" t="s">
        <v>5896</v>
      </c>
      <c r="X303" s="3" t="s">
        <v>47</v>
      </c>
      <c r="Y303" s="3">
        <v>0</v>
      </c>
      <c r="Z303" s="3"/>
      <c r="AA303" s="3" t="str">
        <f t="shared" si="68"/>
        <v>,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</row>
    <row r="304" spans="1:50" ht="15.75" customHeight="1" x14ac:dyDescent="0.2">
      <c r="A304" t="str">
        <f t="shared" si="67"/>
        <v>UniversitaireHommeCélibataireEtudiant (e)Douala (Non précisé )Pk14CamerounaisePas PréciséNonEligible</v>
      </c>
      <c r="B304" s="17">
        <v>43517</v>
      </c>
      <c r="C304" s="17">
        <v>34946</v>
      </c>
      <c r="D304" s="3" t="s">
        <v>48</v>
      </c>
      <c r="E304" s="21">
        <v>30</v>
      </c>
      <c r="F304" s="3" t="s">
        <v>40</v>
      </c>
      <c r="G304" s="4"/>
      <c r="H304" s="4"/>
      <c r="I304" s="3" t="s">
        <v>41</v>
      </c>
      <c r="J304" s="3" t="s">
        <v>79</v>
      </c>
      <c r="K304" s="3" t="s">
        <v>51</v>
      </c>
      <c r="L304" s="3" t="s">
        <v>135</v>
      </c>
      <c r="M304" s="3" t="s">
        <v>72</v>
      </c>
      <c r="N304" s="3" t="str">
        <f>VLOOKUP(M304,TAF!$D$1:$H$462,2,0)</f>
        <v>Pk14</v>
      </c>
      <c r="O304" s="3" t="str">
        <f>VLOOKUP(M304,TAF!$D$1:$H$462,3,0)</f>
        <v>Douala 3</v>
      </c>
      <c r="P304" s="3" t="str">
        <f>VLOOKUP(M304,TAF!$D$1:$H$462,4,0)</f>
        <v>4.074532752823828</v>
      </c>
      <c r="Q304" s="3" t="str">
        <f>VLOOKUP(M304,TAF!$D$1:$H$462,5,0)</f>
        <v xml:space="preserve"> 9.797899225980887</v>
      </c>
      <c r="R304" s="3" t="s">
        <v>45</v>
      </c>
      <c r="S304" s="3" t="s">
        <v>39</v>
      </c>
      <c r="T304" s="3" t="s">
        <v>62</v>
      </c>
      <c r="U304" s="19"/>
      <c r="V304" s="19"/>
      <c r="W304" s="4"/>
      <c r="X304" s="3" t="s">
        <v>47</v>
      </c>
      <c r="Y304" s="3">
        <v>0</v>
      </c>
      <c r="Z304" s="3"/>
      <c r="AA304" s="3" t="str">
        <f t="shared" si="68"/>
        <v>,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</row>
    <row r="305" spans="1:50" ht="15.75" customHeight="1" x14ac:dyDescent="0.2">
      <c r="A305" t="str">
        <f t="shared" si="67"/>
        <v>PrimaireFemmeMarié (e)CoiffeuseDouala 3LogbabaCamerounaiseChretien (Catholique)NonEligible</v>
      </c>
      <c r="B305" s="17">
        <v>43517</v>
      </c>
      <c r="C305" s="17">
        <v>31873</v>
      </c>
      <c r="D305" s="3" t="s">
        <v>92</v>
      </c>
      <c r="E305" s="21">
        <v>38</v>
      </c>
      <c r="F305" s="3" t="s">
        <v>55</v>
      </c>
      <c r="G305" s="4"/>
      <c r="H305" s="4"/>
      <c r="I305" s="3" t="s">
        <v>49</v>
      </c>
      <c r="J305" s="3" t="s">
        <v>402</v>
      </c>
      <c r="K305" s="3" t="s">
        <v>43</v>
      </c>
      <c r="L305" s="3" t="s">
        <v>135</v>
      </c>
      <c r="M305" s="3" t="s">
        <v>271</v>
      </c>
      <c r="N305" s="3" t="str">
        <f>VLOOKUP(M305,TAF!$D$1:$H$462,2,0)</f>
        <v>Logbaba</v>
      </c>
      <c r="O305" s="3" t="str">
        <f>VLOOKUP(M305,TAF!$D$1:$H$462,3,0)</f>
        <v>Douala 3</v>
      </c>
      <c r="P305" s="3" t="str">
        <f>VLOOKUP(M305,TAF!$D$1:$H$462,4,0)</f>
        <v>4.043213985193655</v>
      </c>
      <c r="Q305" s="3" t="str">
        <f>VLOOKUP(M305,TAF!$D$1:$H$462,5,0)</f>
        <v xml:space="preserve"> 9.7617599423344</v>
      </c>
      <c r="R305" s="3" t="s">
        <v>45</v>
      </c>
      <c r="S305" s="3" t="s">
        <v>58</v>
      </c>
      <c r="T305" s="3" t="s">
        <v>62</v>
      </c>
      <c r="U305" s="19"/>
      <c r="V305" s="19"/>
      <c r="W305" s="4"/>
      <c r="X305" s="3" t="s">
        <v>47</v>
      </c>
      <c r="Y305" s="3">
        <v>0</v>
      </c>
      <c r="Z305" s="3"/>
      <c r="AA305" s="3" t="str">
        <f t="shared" si="68"/>
        <v>,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</row>
    <row r="306" spans="1:50" ht="15.75" customHeight="1" x14ac:dyDescent="0.2">
      <c r="A306" t="str">
        <f t="shared" si="67"/>
        <v>SecondaireHommeMarié (e)Commerçant (e)Douala (Non précisé )BaliCamerounaiseMusulmanNonEligible</v>
      </c>
      <c r="B306" s="17">
        <v>43517</v>
      </c>
      <c r="C306" s="17">
        <v>31410</v>
      </c>
      <c r="D306" s="3" t="s">
        <v>54</v>
      </c>
      <c r="E306" s="21">
        <v>40</v>
      </c>
      <c r="F306" s="3" t="s">
        <v>40</v>
      </c>
      <c r="G306" s="4"/>
      <c r="H306" s="4"/>
      <c r="I306" s="3" t="s">
        <v>49</v>
      </c>
      <c r="J306" s="3" t="s">
        <v>56</v>
      </c>
      <c r="K306" s="3" t="s">
        <v>51</v>
      </c>
      <c r="L306" s="3" t="s">
        <v>135</v>
      </c>
      <c r="M306" s="3" t="s">
        <v>288</v>
      </c>
      <c r="N306" s="3" t="str">
        <f>VLOOKUP(M306,TAF!$D$1:$H$462,2,0)</f>
        <v>Bali</v>
      </c>
      <c r="O306" s="3" t="str">
        <f>VLOOKUP(M306,TAF!$D$1:$H$462,3,0)</f>
        <v>Douala 1</v>
      </c>
      <c r="P306" s="3" t="str">
        <f>VLOOKUP(M306,TAF!$D$1:$H$462,4,0)</f>
        <v>4.037758250411386</v>
      </c>
      <c r="Q306" s="3" t="str">
        <f>VLOOKUP(M306,TAF!$D$1:$H$462,5,0)</f>
        <v xml:space="preserve"> 9.693858459782676</v>
      </c>
      <c r="R306" s="3" t="s">
        <v>45</v>
      </c>
      <c r="S306" s="3" t="s">
        <v>124</v>
      </c>
      <c r="T306" s="3" t="s">
        <v>62</v>
      </c>
      <c r="U306" s="19"/>
      <c r="V306" s="19"/>
      <c r="W306" s="4"/>
      <c r="X306" s="3" t="s">
        <v>47</v>
      </c>
      <c r="Y306" s="3">
        <v>0</v>
      </c>
      <c r="Z306" s="3"/>
      <c r="AA306" s="3" t="str">
        <f t="shared" si="68"/>
        <v>,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</row>
    <row r="307" spans="1:50" ht="15.75" customHeight="1" x14ac:dyDescent="0.2">
      <c r="A307" t="str">
        <f t="shared" si="67"/>
        <v>Pas PréciséHommeCélibataireFootballeurDouala (Non précisé )NewbellCamerounaiseMusulmanNonEligible</v>
      </c>
      <c r="B307" s="17">
        <v>43517</v>
      </c>
      <c r="C307" s="17">
        <v>33008</v>
      </c>
      <c r="D307" s="3" t="s">
        <v>39</v>
      </c>
      <c r="E307" s="21">
        <v>35</v>
      </c>
      <c r="F307" s="3" t="s">
        <v>40</v>
      </c>
      <c r="G307" s="4"/>
      <c r="H307" s="4"/>
      <c r="I307" s="3" t="s">
        <v>41</v>
      </c>
      <c r="J307" s="3" t="s">
        <v>192</v>
      </c>
      <c r="K307" s="3" t="s">
        <v>51</v>
      </c>
      <c r="L307" s="3" t="s">
        <v>135</v>
      </c>
      <c r="M307" s="3" t="s">
        <v>149</v>
      </c>
      <c r="N307" s="3" t="str">
        <f>VLOOKUP(M307,TAF!$D$1:$H$462,2,0)</f>
        <v>New Bell</v>
      </c>
      <c r="O307" s="3" t="str">
        <f>VLOOKUP(M307,TAF!$D$1:$H$462,3,0)</f>
        <v>Douala 2</v>
      </c>
      <c r="P307" s="3" t="str">
        <f>VLOOKUP(M307,TAF!$D$1:$H$462,4,0)</f>
        <v>4.029279319157316</v>
      </c>
      <c r="Q307" s="3" t="str">
        <f>VLOOKUP(M307,TAF!$D$1:$H$462,5,0)</f>
        <v xml:space="preserve"> 9.713362274244698</v>
      </c>
      <c r="R307" s="3" t="s">
        <v>45</v>
      </c>
      <c r="S307" s="3" t="s">
        <v>124</v>
      </c>
      <c r="T307" s="3" t="s">
        <v>62</v>
      </c>
      <c r="U307" s="19"/>
      <c r="V307" s="19"/>
      <c r="W307" s="4"/>
      <c r="X307" s="3" t="s">
        <v>47</v>
      </c>
      <c r="Y307" s="3">
        <v>0</v>
      </c>
      <c r="Z307" s="3"/>
      <c r="AA307" s="3" t="str">
        <f t="shared" si="68"/>
        <v>,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</row>
    <row r="308" spans="1:50" ht="15.75" customHeight="1" x14ac:dyDescent="0.2">
      <c r="A308" t="str">
        <f t="shared" si="67"/>
        <v>Pas PréciséHommeCélibataireSans EmploisDouala (Non précisé )Pas preciseCamerounaiseChretien (Protestant )NonEligible</v>
      </c>
      <c r="B308" s="17">
        <v>43517</v>
      </c>
      <c r="C308" s="17">
        <v>31539</v>
      </c>
      <c r="D308" s="3" t="s">
        <v>39</v>
      </c>
      <c r="E308" s="21">
        <v>39</v>
      </c>
      <c r="F308" s="3" t="s">
        <v>40</v>
      </c>
      <c r="G308" s="4"/>
      <c r="H308" s="4"/>
      <c r="I308" s="3" t="s">
        <v>41</v>
      </c>
      <c r="J308" s="3" t="s">
        <v>134</v>
      </c>
      <c r="K308" s="3" t="s">
        <v>51</v>
      </c>
      <c r="L308" s="3" t="s">
        <v>135</v>
      </c>
      <c r="M308" s="3" t="s">
        <v>403</v>
      </c>
      <c r="N308" s="3">
        <f>VLOOKUP(M308,TAF!$D$1:$H$462,2,0)</f>
        <v>0</v>
      </c>
      <c r="O308" s="3">
        <f>VLOOKUP(M308,TAF!$D$1:$H$462,3,0)</f>
        <v>0</v>
      </c>
      <c r="P308" s="3">
        <f>VLOOKUP(M308,TAF!$D$1:$H$462,4,0)</f>
        <v>0</v>
      </c>
      <c r="Q308" s="3">
        <f>VLOOKUP(M308,TAF!$D$1:$H$462,5,0)</f>
        <v>0</v>
      </c>
      <c r="R308" s="3" t="s">
        <v>45</v>
      </c>
      <c r="S308" s="3" t="s">
        <v>84</v>
      </c>
      <c r="T308" s="3" t="s">
        <v>62</v>
      </c>
      <c r="U308" s="19"/>
      <c r="V308" s="19"/>
      <c r="W308" s="4"/>
      <c r="X308" s="3" t="s">
        <v>47</v>
      </c>
      <c r="Y308" s="3">
        <v>0</v>
      </c>
      <c r="Z308" s="3"/>
      <c r="AA308" s="3" t="str">
        <f t="shared" si="68"/>
        <v>,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</row>
    <row r="309" spans="1:50" ht="15.75" customHeight="1" x14ac:dyDescent="0.2">
      <c r="A309" t="str">
        <f t="shared" si="67"/>
        <v>SecondaireHommeMarié (e)CheminotDouala (Non précisé )Total nkolbongCamerounaiseChretien (Catholique)OuiEligible</v>
      </c>
      <c r="B309" s="17">
        <v>43517</v>
      </c>
      <c r="C309" s="17">
        <v>26025</v>
      </c>
      <c r="D309" s="3" t="s">
        <v>54</v>
      </c>
      <c r="E309" s="21">
        <v>54</v>
      </c>
      <c r="F309" s="3" t="s">
        <v>40</v>
      </c>
      <c r="G309" s="4"/>
      <c r="H309" s="4"/>
      <c r="I309" s="3" t="s">
        <v>49</v>
      </c>
      <c r="J309" s="3" t="s">
        <v>404</v>
      </c>
      <c r="K309" s="3" t="s">
        <v>51</v>
      </c>
      <c r="L309" s="3" t="s">
        <v>135</v>
      </c>
      <c r="M309" s="3" t="s">
        <v>405</v>
      </c>
      <c r="N309" s="3" t="str">
        <f>VLOOKUP(M309,TAF!$D$1:$H$462,2,0)</f>
        <v>Nkôlmbong</v>
      </c>
      <c r="O309" s="3" t="str">
        <f>VLOOKUP(M309,TAF!$D$1:$H$462,3,0)</f>
        <v>Douala 3</v>
      </c>
      <c r="P309" s="3" t="str">
        <f>VLOOKUP(M309,TAF!$D$1:$H$462,4,0)</f>
        <v>3.970680662550238</v>
      </c>
      <c r="Q309" s="3" t="str">
        <f>VLOOKUP(M309,TAF!$D$1:$H$462,5,0)</f>
        <v xml:space="preserve"> 9.81322669721414</v>
      </c>
      <c r="R309" s="3" t="s">
        <v>45</v>
      </c>
      <c r="S309" s="3" t="s">
        <v>58</v>
      </c>
      <c r="T309" s="3" t="s">
        <v>46</v>
      </c>
      <c r="U309" s="17">
        <v>41700</v>
      </c>
      <c r="V309" s="3" t="str">
        <f t="shared" ref="V309" si="82">IF((B309-U309&lt;=365)*(B309-U309&gt;0),INT(12*(B309-U309)/365) &amp; " Mois",(YEAR(B309)-YEAR(U309)) &amp; " an (s)")</f>
        <v>5 an (s)</v>
      </c>
      <c r="W309" s="4"/>
      <c r="X309" s="3" t="s">
        <v>47</v>
      </c>
      <c r="Y309" s="3">
        <v>0</v>
      </c>
      <c r="Z309" s="3"/>
      <c r="AA309" s="3" t="str">
        <f t="shared" si="68"/>
        <v>,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</row>
    <row r="310" spans="1:50" ht="15.75" customHeight="1" x14ac:dyDescent="0.2">
      <c r="A310" t="str">
        <f t="shared" si="67"/>
        <v>Pas PréciséHommeCélibataireMachinisteDouala (Non précisé )YassaCamerounaisePas PréciséNonEligible</v>
      </c>
      <c r="B310" s="17">
        <v>43517</v>
      </c>
      <c r="C310" s="17">
        <v>31583</v>
      </c>
      <c r="D310" s="3" t="s">
        <v>39</v>
      </c>
      <c r="E310" s="21">
        <v>39</v>
      </c>
      <c r="F310" s="3" t="s">
        <v>40</v>
      </c>
      <c r="G310" s="4"/>
      <c r="H310" s="4"/>
      <c r="I310" s="3" t="s">
        <v>41</v>
      </c>
      <c r="J310" s="3" t="s">
        <v>111</v>
      </c>
      <c r="K310" s="3" t="s">
        <v>51</v>
      </c>
      <c r="L310" s="3" t="s">
        <v>135</v>
      </c>
      <c r="M310" s="3" t="s">
        <v>104</v>
      </c>
      <c r="N310" s="3" t="str">
        <f>VLOOKUP(M310,TAF!$D$1:$H$462,2,0)</f>
        <v>Yassa</v>
      </c>
      <c r="O310" s="3" t="str">
        <f>VLOOKUP(M310,TAF!$D$1:$H$462,3,0)</f>
        <v>Douala 3</v>
      </c>
      <c r="P310" s="3" t="str">
        <f>VLOOKUP(M310,TAF!$D$1:$H$462,4,0)</f>
        <v>4.062148022373278</v>
      </c>
      <c r="Q310" s="3" t="str">
        <f>VLOOKUP(M310,TAF!$D$1:$H$462,5,0)</f>
        <v xml:space="preserve"> 9.736269907202303</v>
      </c>
      <c r="R310" s="3" t="s">
        <v>45</v>
      </c>
      <c r="S310" s="3" t="s">
        <v>39</v>
      </c>
      <c r="T310" s="3" t="s">
        <v>62</v>
      </c>
      <c r="U310" s="19"/>
      <c r="V310" s="19"/>
      <c r="W310" s="4"/>
      <c r="X310" s="3" t="s">
        <v>47</v>
      </c>
      <c r="Y310" s="3">
        <v>0</v>
      </c>
      <c r="Z310" s="3"/>
      <c r="AA310" s="3" t="str">
        <f t="shared" si="68"/>
        <v>,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</row>
    <row r="311" spans="1:50" ht="15.75" customHeight="1" x14ac:dyDescent="0.2">
      <c r="A311" t="str">
        <f t="shared" si="67"/>
        <v>Pas PréciséHommeCélibataireDeclarant en douaneDouala (Non précisé )Pas preciseCamerounaiseChretien (Catholique)NonEligible</v>
      </c>
      <c r="B311" s="17">
        <v>43517</v>
      </c>
      <c r="C311" s="17">
        <v>28870</v>
      </c>
      <c r="D311" s="3" t="s">
        <v>39</v>
      </c>
      <c r="E311" s="21">
        <v>46</v>
      </c>
      <c r="F311" s="3" t="s">
        <v>40</v>
      </c>
      <c r="G311" s="3">
        <v>183</v>
      </c>
      <c r="H311" s="3">
        <v>87</v>
      </c>
      <c r="I311" s="3" t="s">
        <v>41</v>
      </c>
      <c r="J311" s="3" t="s">
        <v>406</v>
      </c>
      <c r="K311" s="3" t="s">
        <v>51</v>
      </c>
      <c r="L311" s="3" t="s">
        <v>135</v>
      </c>
      <c r="M311" s="3" t="s">
        <v>403</v>
      </c>
      <c r="N311" s="3">
        <f>VLOOKUP(M311,TAF!$D$1:$H$462,2,0)</f>
        <v>0</v>
      </c>
      <c r="O311" s="3">
        <f>VLOOKUP(M311,TAF!$D$1:$H$462,3,0)</f>
        <v>0</v>
      </c>
      <c r="P311" s="3">
        <f>VLOOKUP(M311,TAF!$D$1:$H$462,4,0)</f>
        <v>0</v>
      </c>
      <c r="Q311" s="3">
        <f>VLOOKUP(M311,TAF!$D$1:$H$462,5,0)</f>
        <v>0</v>
      </c>
      <c r="R311" s="3" t="s">
        <v>45</v>
      </c>
      <c r="S311" s="3" t="s">
        <v>58</v>
      </c>
      <c r="T311" s="3" t="s">
        <v>62</v>
      </c>
      <c r="U311" s="19"/>
      <c r="V311" s="19"/>
      <c r="W311" s="4"/>
      <c r="X311" s="3" t="s">
        <v>47</v>
      </c>
      <c r="Y311" s="3">
        <v>0</v>
      </c>
      <c r="Z311" s="3"/>
      <c r="AA311" s="3" t="str">
        <f t="shared" si="68"/>
        <v>,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</row>
    <row r="312" spans="1:50" ht="15.75" customHeight="1" x14ac:dyDescent="0.2">
      <c r="A312" t="str">
        <f t="shared" si="67"/>
        <v>UniversitaireHommeCélibataireEtudiant (e)Douala (Non précisé )VillageCamerounaisePas PréciséOuiEligible</v>
      </c>
      <c r="B312" s="17">
        <v>43517</v>
      </c>
      <c r="C312" s="17">
        <v>34459</v>
      </c>
      <c r="D312" s="3" t="s">
        <v>48</v>
      </c>
      <c r="E312" s="21">
        <v>31</v>
      </c>
      <c r="F312" s="3" t="s">
        <v>40</v>
      </c>
      <c r="G312" s="4"/>
      <c r="H312" s="4"/>
      <c r="I312" s="3" t="s">
        <v>41</v>
      </c>
      <c r="J312" s="3" t="s">
        <v>79</v>
      </c>
      <c r="K312" s="3" t="s">
        <v>51</v>
      </c>
      <c r="L312" s="3" t="s">
        <v>135</v>
      </c>
      <c r="M312" s="3" t="s">
        <v>164</v>
      </c>
      <c r="N312" s="3" t="str">
        <f>VLOOKUP(M312,TAF!$D$1:$H$462,2,0)</f>
        <v>Village</v>
      </c>
      <c r="O312" s="3" t="str">
        <f>VLOOKUP(M312,TAF!$D$1:$H$462,3,0)</f>
        <v>Douala 3</v>
      </c>
      <c r="P312" s="3" t="str">
        <f>VLOOKUP(M312,TAF!$D$1:$H$462,4,0)</f>
        <v>4.006924307709141</v>
      </c>
      <c r="Q312" s="3" t="str">
        <f>VLOOKUP(M312,TAF!$D$1:$H$462,5,0)</f>
        <v xml:space="preserve"> 9.749426770823975</v>
      </c>
      <c r="R312" s="3" t="s">
        <v>45</v>
      </c>
      <c r="S312" s="3" t="s">
        <v>39</v>
      </c>
      <c r="T312" s="3" t="s">
        <v>46</v>
      </c>
      <c r="U312" s="17">
        <v>42787</v>
      </c>
      <c r="V312" s="3" t="str">
        <f t="shared" ref="V312" si="83">IF((B312-U312&lt;=365)*(B312-U312&gt;0),INT(12*(B312-U312)/365) &amp; " Mois",(YEAR(B312)-YEAR(U312)) &amp; " an (s)")</f>
        <v>2 an (s)</v>
      </c>
      <c r="W312" s="4"/>
      <c r="X312" s="3" t="s">
        <v>47</v>
      </c>
      <c r="Y312" s="3">
        <v>0</v>
      </c>
      <c r="Z312" s="3"/>
      <c r="AA312" s="3" t="str">
        <f t="shared" si="68"/>
        <v>,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</row>
    <row r="313" spans="1:50" ht="15.75" customHeight="1" x14ac:dyDescent="0.2">
      <c r="A313" t="str">
        <f t="shared" si="67"/>
        <v>UniversitaireFemmeCélibataireEtudiant (e)Douala (Non précisé )Jardin logbabaCamerounaiseChretien (Protestant )NonEligible</v>
      </c>
      <c r="B313" s="17">
        <v>43518</v>
      </c>
      <c r="C313" s="17">
        <v>36532</v>
      </c>
      <c r="D313" s="3" t="s">
        <v>48</v>
      </c>
      <c r="E313" s="21">
        <v>25</v>
      </c>
      <c r="F313" s="3" t="s">
        <v>55</v>
      </c>
      <c r="G313" s="4"/>
      <c r="H313" s="4"/>
      <c r="I313" s="3" t="s">
        <v>41</v>
      </c>
      <c r="J313" s="3" t="s">
        <v>79</v>
      </c>
      <c r="K313" s="3" t="s">
        <v>51</v>
      </c>
      <c r="L313" s="3" t="s">
        <v>135</v>
      </c>
      <c r="M313" s="3" t="s">
        <v>407</v>
      </c>
      <c r="N313" s="3" t="str">
        <f>VLOOKUP(M313,TAF!$D$1:$H$462,2,0)</f>
        <v>Logbaba</v>
      </c>
      <c r="O313" s="3" t="str">
        <f>VLOOKUP(M313,TAF!$D$1:$H$462,3,0)</f>
        <v>Douala 3</v>
      </c>
      <c r="P313" s="3" t="str">
        <f>VLOOKUP(M313,TAF!$D$1:$H$462,4,0)</f>
        <v>4.043213985193655</v>
      </c>
      <c r="Q313" s="3" t="str">
        <f>VLOOKUP(M313,TAF!$D$1:$H$462,5,0)</f>
        <v xml:space="preserve"> 9.7617599423344</v>
      </c>
      <c r="R313" s="3" t="s">
        <v>45</v>
      </c>
      <c r="S313" s="3" t="s">
        <v>84</v>
      </c>
      <c r="T313" s="3" t="s">
        <v>62</v>
      </c>
      <c r="U313" s="19"/>
      <c r="V313" s="19"/>
      <c r="W313" s="4"/>
      <c r="X313" s="3" t="s">
        <v>47</v>
      </c>
      <c r="Y313" s="3">
        <v>0</v>
      </c>
      <c r="Z313" s="3"/>
      <c r="AA313" s="3" t="str">
        <f t="shared" si="68"/>
        <v>,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</row>
    <row r="314" spans="1:50" ht="15.75" customHeight="1" x14ac:dyDescent="0.2">
      <c r="A314" t="str">
        <f t="shared" si="67"/>
        <v>UniversitaireHommeCélibataireFonctionnairesYaoundeYaoundeCamerounaiseChretien (Catholique)NonEligible</v>
      </c>
      <c r="B314" s="17">
        <v>43518</v>
      </c>
      <c r="C314" s="17">
        <v>31105</v>
      </c>
      <c r="D314" s="3" t="s">
        <v>48</v>
      </c>
      <c r="E314" s="21">
        <v>40</v>
      </c>
      <c r="F314" s="3" t="s">
        <v>40</v>
      </c>
      <c r="G314" s="4"/>
      <c r="H314" s="4"/>
      <c r="I314" s="3" t="s">
        <v>41</v>
      </c>
      <c r="J314" s="3" t="s">
        <v>408</v>
      </c>
      <c r="K314" s="3" t="s">
        <v>118</v>
      </c>
      <c r="L314" s="3" t="s">
        <v>5509</v>
      </c>
      <c r="M314" s="3" t="s">
        <v>118</v>
      </c>
      <c r="N314" s="3">
        <f>VLOOKUP(M314,TAF!$D$1:$H$462,2,0)</f>
        <v>0</v>
      </c>
      <c r="O314" s="3" t="s">
        <v>5731</v>
      </c>
      <c r="P314" s="3">
        <f>VLOOKUP(M314,TAF!$D$1:$H$462,4,0)</f>
        <v>0</v>
      </c>
      <c r="Q314" s="3">
        <f>VLOOKUP(M314,TAF!$D$1:$H$462,5,0)</f>
        <v>0</v>
      </c>
      <c r="R314" s="3" t="s">
        <v>45</v>
      </c>
      <c r="S314" s="3" t="s">
        <v>58</v>
      </c>
      <c r="T314" s="3" t="s">
        <v>62</v>
      </c>
      <c r="U314" s="19"/>
      <c r="V314" s="19"/>
      <c r="W314" s="4"/>
      <c r="X314" s="3" t="s">
        <v>47</v>
      </c>
      <c r="Y314" s="3">
        <v>0</v>
      </c>
      <c r="Z314" s="3"/>
      <c r="AA314" s="3" t="str">
        <f t="shared" si="68"/>
        <v>,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</row>
    <row r="315" spans="1:50" ht="15.75" customHeight="1" x14ac:dyDescent="0.2">
      <c r="A315" t="str">
        <f t="shared" si="67"/>
        <v>UniversitaireHommeCélibataireSans EmploisDouala (Non précisé )LogbessouCamerounaiseChretien (Ne de nouveau)NonEligible</v>
      </c>
      <c r="B315" s="17">
        <v>43518</v>
      </c>
      <c r="C315" s="17">
        <v>33469</v>
      </c>
      <c r="D315" s="3" t="s">
        <v>48</v>
      </c>
      <c r="E315" s="21">
        <v>34</v>
      </c>
      <c r="F315" s="3" t="s">
        <v>40</v>
      </c>
      <c r="G315" s="4"/>
      <c r="H315" s="4"/>
      <c r="I315" s="3" t="s">
        <v>41</v>
      </c>
      <c r="J315" s="3" t="s">
        <v>134</v>
      </c>
      <c r="K315" s="3" t="s">
        <v>51</v>
      </c>
      <c r="L315" s="3" t="s">
        <v>135</v>
      </c>
      <c r="M315" s="3" t="s">
        <v>409</v>
      </c>
      <c r="N315" s="3" t="str">
        <f>VLOOKUP(M315,TAF!$D$1:$H$462,2,0)</f>
        <v>Logbessou</v>
      </c>
      <c r="O315" s="3" t="str">
        <f>VLOOKUP(M315,TAF!$D$1:$H$462,3,0)</f>
        <v>Douala 5</v>
      </c>
      <c r="P315" s="3" t="str">
        <f>VLOOKUP(M315,TAF!$D$1:$H$462,4,0)</f>
        <v>4.0952027315347745</v>
      </c>
      <c r="Q315" s="3" t="str">
        <f>VLOOKUP(M315,TAF!$D$1:$H$462,5,0)</f>
        <v xml:space="preserve"> 9.770149713953538</v>
      </c>
      <c r="R315" s="3" t="s">
        <v>45</v>
      </c>
      <c r="S315" s="3" t="s">
        <v>53</v>
      </c>
      <c r="T315" s="3" t="s">
        <v>62</v>
      </c>
      <c r="U315" s="19"/>
      <c r="V315" s="19"/>
      <c r="W315" s="4"/>
      <c r="X315" s="3" t="s">
        <v>47</v>
      </c>
      <c r="Y315" s="3">
        <v>0</v>
      </c>
      <c r="Z315" s="3"/>
      <c r="AA315" s="3" t="str">
        <f t="shared" si="68"/>
        <v>,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</row>
    <row r="316" spans="1:50" ht="15.75" customHeight="1" x14ac:dyDescent="0.2">
      <c r="A316" t="str">
        <f t="shared" si="67"/>
        <v>PrimaireHommeCélibataireElèveDouala (Non précisé )BependaCamerounaiseChretien (Catholique)NonEligible</v>
      </c>
      <c r="B316" s="17">
        <v>43520</v>
      </c>
      <c r="C316" s="17">
        <v>35666</v>
      </c>
      <c r="D316" s="3" t="s">
        <v>92</v>
      </c>
      <c r="E316" s="21">
        <v>28</v>
      </c>
      <c r="F316" s="3" t="s">
        <v>40</v>
      </c>
      <c r="G316" s="4"/>
      <c r="H316" s="4"/>
      <c r="I316" s="3" t="s">
        <v>41</v>
      </c>
      <c r="J316" s="3" t="s">
        <v>270</v>
      </c>
      <c r="K316" s="3" t="s">
        <v>51</v>
      </c>
      <c r="L316" s="3" t="s">
        <v>135</v>
      </c>
      <c r="M316" s="3" t="s">
        <v>81</v>
      </c>
      <c r="N316" s="3" t="str">
        <f>VLOOKUP(M316,TAF!$D$1:$H$462,2,0)</f>
        <v>Bépenda</v>
      </c>
      <c r="O316" s="3" t="str">
        <f>VLOOKUP(M316,TAF!$D$1:$H$462,3,0)</f>
        <v>Douala 5</v>
      </c>
      <c r="P316" s="3" t="str">
        <f>VLOOKUP(M316,TAF!$D$1:$H$462,4,0)</f>
        <v>4.053016002017063</v>
      </c>
      <c r="Q316" s="3" t="str">
        <f>VLOOKUP(M316,TAF!$D$1:$H$462,5,0)</f>
        <v xml:space="preserve"> 9.726235068217077</v>
      </c>
      <c r="R316" s="3" t="s">
        <v>45</v>
      </c>
      <c r="S316" s="3" t="s">
        <v>58</v>
      </c>
      <c r="T316" s="3" t="s">
        <v>62</v>
      </c>
      <c r="U316" s="19"/>
      <c r="V316" s="19"/>
      <c r="W316" s="4"/>
      <c r="X316" s="3" t="s">
        <v>47</v>
      </c>
      <c r="Y316" s="3">
        <v>0</v>
      </c>
      <c r="Z316" s="3"/>
      <c r="AA316" s="3" t="str">
        <f t="shared" si="68"/>
        <v>,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</row>
    <row r="317" spans="1:50" ht="15.75" customHeight="1" x14ac:dyDescent="0.2">
      <c r="A317" t="str">
        <f t="shared" si="67"/>
        <v>UniversitaireHommeMarié (e)LogisticienDouala (Non précisé )Pas preciseCamerounaiseChretien (Catholique)NonEligible</v>
      </c>
      <c r="B317" s="17">
        <v>43521</v>
      </c>
      <c r="C317" s="17">
        <v>29142</v>
      </c>
      <c r="D317" s="3" t="s">
        <v>48</v>
      </c>
      <c r="E317" s="21">
        <v>46</v>
      </c>
      <c r="F317" s="3" t="s">
        <v>40</v>
      </c>
      <c r="G317" s="4"/>
      <c r="H317" s="4"/>
      <c r="I317" s="3" t="s">
        <v>49</v>
      </c>
      <c r="J317" s="3" t="s">
        <v>410</v>
      </c>
      <c r="K317" s="3" t="s">
        <v>51</v>
      </c>
      <c r="L317" s="3" t="s">
        <v>135</v>
      </c>
      <c r="M317" s="3" t="s">
        <v>403</v>
      </c>
      <c r="N317" s="3">
        <f>VLOOKUP(M317,TAF!$D$1:$H$462,2,0)</f>
        <v>0</v>
      </c>
      <c r="O317" s="3">
        <f>VLOOKUP(M317,TAF!$D$1:$H$462,3,0)</f>
        <v>0</v>
      </c>
      <c r="P317" s="3">
        <f>VLOOKUP(M317,TAF!$D$1:$H$462,4,0)</f>
        <v>0</v>
      </c>
      <c r="Q317" s="3">
        <f>VLOOKUP(M317,TAF!$D$1:$H$462,5,0)</f>
        <v>0</v>
      </c>
      <c r="R317" s="3" t="s">
        <v>45</v>
      </c>
      <c r="S317" s="3" t="s">
        <v>58</v>
      </c>
      <c r="T317" s="3" t="s">
        <v>62</v>
      </c>
      <c r="U317" s="19"/>
      <c r="V317" s="19"/>
      <c r="W317" s="4"/>
      <c r="X317" s="3" t="s">
        <v>47</v>
      </c>
      <c r="Y317" s="3">
        <v>0</v>
      </c>
      <c r="Z317" s="3"/>
      <c r="AA317" s="3" t="str">
        <f t="shared" si="68"/>
        <v>,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</row>
    <row r="318" spans="1:50" ht="15.75" customHeight="1" x14ac:dyDescent="0.2">
      <c r="A318" t="str">
        <f t="shared" si="67"/>
        <v>UniversitaireHommeCélibataireSans EmploisDouala (Non précisé )Pas preciseCamerounaisePas PréciséOuiEligible</v>
      </c>
      <c r="B318" s="17">
        <v>43521</v>
      </c>
      <c r="C318" s="17">
        <v>31299</v>
      </c>
      <c r="D318" s="3" t="s">
        <v>48</v>
      </c>
      <c r="E318" s="21">
        <v>40</v>
      </c>
      <c r="F318" s="3" t="s">
        <v>40</v>
      </c>
      <c r="G318" s="4"/>
      <c r="H318" s="4"/>
      <c r="I318" s="3" t="s">
        <v>41</v>
      </c>
      <c r="J318" s="3" t="s">
        <v>134</v>
      </c>
      <c r="K318" s="3" t="s">
        <v>51</v>
      </c>
      <c r="L318" s="3" t="s">
        <v>135</v>
      </c>
      <c r="M318" s="3" t="s">
        <v>403</v>
      </c>
      <c r="N318" s="3">
        <f>VLOOKUP(M318,TAF!$D$1:$H$462,2,0)</f>
        <v>0</v>
      </c>
      <c r="O318" s="3">
        <f>VLOOKUP(M318,TAF!$D$1:$H$462,3,0)</f>
        <v>0</v>
      </c>
      <c r="P318" s="3">
        <f>VLOOKUP(M318,TAF!$D$1:$H$462,4,0)</f>
        <v>0</v>
      </c>
      <c r="Q318" s="3">
        <f>VLOOKUP(M318,TAF!$D$1:$H$462,5,0)</f>
        <v>0</v>
      </c>
      <c r="R318" s="3" t="s">
        <v>45</v>
      </c>
      <c r="S318" s="3" t="s">
        <v>39</v>
      </c>
      <c r="T318" s="3" t="s">
        <v>46</v>
      </c>
      <c r="U318" s="17">
        <v>42065</v>
      </c>
      <c r="V318" s="3" t="str">
        <f t="shared" ref="V318:V320" si="84">IF((B318-U318&lt;=365)*(B318-U318&gt;0),INT(12*(B318-U318)/365) &amp; " Mois",(YEAR(B318)-YEAR(U318)) &amp; " an (s)")</f>
        <v>4 an (s)</v>
      </c>
      <c r="W318" s="4"/>
      <c r="X318" s="3" t="s">
        <v>47</v>
      </c>
      <c r="Y318" s="3">
        <v>0</v>
      </c>
      <c r="Z318" s="3"/>
      <c r="AA318" s="3" t="str">
        <f t="shared" si="68"/>
        <v>,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</row>
    <row r="319" spans="1:50" ht="15.75" customHeight="1" x14ac:dyDescent="0.2">
      <c r="A319" t="str">
        <f t="shared" si="67"/>
        <v>SecondaireHommeDivorcé(e)LogisticienDouala (Non précisé )Logbaba st thomadCamerounaiseChretien (Protestant )OuiEligible</v>
      </c>
      <c r="B319" s="17">
        <v>43521</v>
      </c>
      <c r="C319" s="17">
        <v>29253</v>
      </c>
      <c r="D319" s="3" t="s">
        <v>54</v>
      </c>
      <c r="E319" s="21">
        <v>45</v>
      </c>
      <c r="F319" s="3" t="s">
        <v>40</v>
      </c>
      <c r="G319" s="4"/>
      <c r="H319" s="4"/>
      <c r="I319" s="3" t="s">
        <v>199</v>
      </c>
      <c r="J319" s="3" t="s">
        <v>410</v>
      </c>
      <c r="K319" s="3" t="s">
        <v>51</v>
      </c>
      <c r="L319" s="3" t="s">
        <v>135</v>
      </c>
      <c r="M319" s="3" t="s">
        <v>411</v>
      </c>
      <c r="N319" s="3" t="str">
        <f>VLOOKUP(M319,TAF!$D$1:$H$462,2,0)</f>
        <v>Logbaba</v>
      </c>
      <c r="O319" s="3" t="str">
        <f>VLOOKUP(M319,TAF!$D$1:$H$462,3,0)</f>
        <v>Douala 3</v>
      </c>
      <c r="P319" s="3" t="str">
        <f>VLOOKUP(M319,TAF!$D$1:$H$462,4,0)</f>
        <v>4.043213985193655</v>
      </c>
      <c r="Q319" s="3" t="str">
        <f>VLOOKUP(M319,TAF!$D$1:$H$462,5,0)</f>
        <v xml:space="preserve"> 9.7617599423344</v>
      </c>
      <c r="R319" s="3" t="s">
        <v>45</v>
      </c>
      <c r="S319" s="3" t="s">
        <v>84</v>
      </c>
      <c r="T319" s="3" t="s">
        <v>46</v>
      </c>
      <c r="U319" s="17">
        <v>42431</v>
      </c>
      <c r="V319" s="3" t="str">
        <f t="shared" si="84"/>
        <v>3 an (s)</v>
      </c>
      <c r="W319" s="4"/>
      <c r="X319" s="3" t="s">
        <v>47</v>
      </c>
      <c r="Y319" s="3">
        <v>0</v>
      </c>
      <c r="Z319" s="3"/>
      <c r="AA319" s="3" t="str">
        <f t="shared" si="68"/>
        <v>,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</row>
    <row r="320" spans="1:50" ht="15.75" customHeight="1" x14ac:dyDescent="0.2">
      <c r="A320" t="str">
        <f t="shared" si="67"/>
        <v>UniversitaireHommeCélibataireEtudiant (e)Douala (Non précisé )Rue koloko bonaprisoCamerounaisePas PréciséOuiEligible</v>
      </c>
      <c r="B320" s="17">
        <v>43521</v>
      </c>
      <c r="C320" s="17">
        <v>35350</v>
      </c>
      <c r="D320" s="3" t="s">
        <v>48</v>
      </c>
      <c r="E320" s="21">
        <v>29</v>
      </c>
      <c r="F320" s="3" t="s">
        <v>40</v>
      </c>
      <c r="G320" s="4"/>
      <c r="H320" s="4"/>
      <c r="I320" s="3" t="s">
        <v>41</v>
      </c>
      <c r="J320" s="3" t="s">
        <v>79</v>
      </c>
      <c r="K320" s="3" t="s">
        <v>51</v>
      </c>
      <c r="L320" s="3" t="s">
        <v>135</v>
      </c>
      <c r="M320" s="3" t="s">
        <v>412</v>
      </c>
      <c r="N320" s="3" t="str">
        <f>VLOOKUP(M320,TAF!$D$1:$H$462,2,0)</f>
        <v>Bonapriso</v>
      </c>
      <c r="O320" s="3" t="str">
        <f>VLOOKUP(M320,TAF!$D$1:$H$462,3,0)</f>
        <v>Douala 2</v>
      </c>
      <c r="P320" s="3" t="str">
        <f>VLOOKUP(M320,TAF!$D$1:$H$462,4,0)</f>
        <v>4.025688831152208</v>
      </c>
      <c r="Q320" s="3" t="str">
        <f>VLOOKUP(M320,TAF!$D$1:$H$462,5,0)</f>
        <v xml:space="preserve"> 9.700053370523632</v>
      </c>
      <c r="R320" s="3" t="s">
        <v>45</v>
      </c>
      <c r="S320" s="3" t="s">
        <v>39</v>
      </c>
      <c r="T320" s="3" t="s">
        <v>46</v>
      </c>
      <c r="U320" s="17">
        <v>41796</v>
      </c>
      <c r="V320" s="3" t="str">
        <f t="shared" si="84"/>
        <v>5 an (s)</v>
      </c>
      <c r="W320" s="4"/>
      <c r="X320" s="3" t="s">
        <v>47</v>
      </c>
      <c r="Y320" s="3">
        <v>0</v>
      </c>
      <c r="Z320" s="3"/>
      <c r="AA320" s="3" t="str">
        <f t="shared" si="68"/>
        <v>,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</row>
    <row r="321" spans="1:50" ht="15.75" customHeight="1" x14ac:dyDescent="0.2">
      <c r="A321" t="str">
        <f t="shared" si="67"/>
        <v>UniversitaireHommeCélibatairePeintreDouala (Non précisé )Pk9CamerounaiseChretien (Catholique)NonEligible</v>
      </c>
      <c r="B321" s="17">
        <v>43522</v>
      </c>
      <c r="C321" s="17">
        <v>34486</v>
      </c>
      <c r="D321" s="3" t="s">
        <v>48</v>
      </c>
      <c r="E321" s="21">
        <v>31</v>
      </c>
      <c r="F321" s="3" t="s">
        <v>40</v>
      </c>
      <c r="G321" s="4"/>
      <c r="H321" s="4"/>
      <c r="I321" s="3" t="s">
        <v>41</v>
      </c>
      <c r="J321" s="3" t="s">
        <v>413</v>
      </c>
      <c r="K321" s="3" t="s">
        <v>51</v>
      </c>
      <c r="L321" s="3" t="s">
        <v>135</v>
      </c>
      <c r="M321" s="3" t="s">
        <v>244</v>
      </c>
      <c r="N321" s="3" t="str">
        <f>VLOOKUP(M321,TAF!$D$1:$H$462,2,0)</f>
        <v>PK9</v>
      </c>
      <c r="O321" s="3" t="str">
        <f>VLOOKUP(M321,TAF!$D$1:$H$462,3,0)</f>
        <v>Douala 3</v>
      </c>
      <c r="P321" s="3" t="str">
        <f>VLOOKUP(M321,TAF!$D$1:$H$462,4,0)</f>
        <v>4.0460712080439</v>
      </c>
      <c r="Q321" s="3" t="str">
        <f>VLOOKUP(M321,TAF!$D$1:$H$462,5,0)</f>
        <v xml:space="preserve"> 9.763524090768222</v>
      </c>
      <c r="R321" s="3" t="s">
        <v>45</v>
      </c>
      <c r="S321" s="3" t="s">
        <v>58</v>
      </c>
      <c r="T321" s="3" t="s">
        <v>62</v>
      </c>
      <c r="U321" s="19"/>
      <c r="V321" s="19"/>
      <c r="W321" s="4"/>
      <c r="X321" s="3" t="s">
        <v>47</v>
      </c>
      <c r="Y321" s="3">
        <v>0</v>
      </c>
      <c r="Z321" s="3"/>
      <c r="AA321" s="3" t="str">
        <f t="shared" si="68"/>
        <v>,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</row>
    <row r="322" spans="1:50" ht="15.75" customHeight="1" x14ac:dyDescent="0.2">
      <c r="A322" t="str">
        <f t="shared" si="67"/>
        <v>AucunHommeCélibataireSans EmploisDouala (Non précisé )BepandaCamerounaiseChretien (Protestant )NonEligible</v>
      </c>
      <c r="B322" s="17">
        <v>43523</v>
      </c>
      <c r="C322" s="17">
        <v>31985</v>
      </c>
      <c r="D322" s="3" t="s">
        <v>269</v>
      </c>
      <c r="E322" s="21">
        <v>38</v>
      </c>
      <c r="F322" s="3" t="s">
        <v>40</v>
      </c>
      <c r="G322" s="4"/>
      <c r="H322" s="4"/>
      <c r="I322" s="3" t="s">
        <v>41</v>
      </c>
      <c r="J322" s="3" t="s">
        <v>134</v>
      </c>
      <c r="K322" s="3" t="s">
        <v>51</v>
      </c>
      <c r="L322" s="3" t="s">
        <v>135</v>
      </c>
      <c r="M322" s="3" t="s">
        <v>70</v>
      </c>
      <c r="N322" s="3" t="str">
        <f>VLOOKUP(M322,TAF!$D$1:$H$462,2,0)</f>
        <v>Bépenda</v>
      </c>
      <c r="O322" s="3" t="str">
        <f>VLOOKUP(M322,TAF!$D$1:$H$462,3,0)</f>
        <v>Douala 5</v>
      </c>
      <c r="P322" s="3" t="str">
        <f>VLOOKUP(M322,TAF!$D$1:$H$462,4,0)</f>
        <v>4.053016002017063</v>
      </c>
      <c r="Q322" s="3" t="str">
        <f>VLOOKUP(M322,TAF!$D$1:$H$462,5,0)</f>
        <v xml:space="preserve"> 9.726235068217077</v>
      </c>
      <c r="R322" s="3" t="s">
        <v>45</v>
      </c>
      <c r="S322" s="3" t="s">
        <v>84</v>
      </c>
      <c r="T322" s="3" t="s">
        <v>62</v>
      </c>
      <c r="U322" s="19"/>
      <c r="V322" s="19"/>
      <c r="W322" s="4"/>
      <c r="X322" s="3" t="s">
        <v>47</v>
      </c>
      <c r="Y322" s="3">
        <v>0</v>
      </c>
      <c r="Z322" s="3"/>
      <c r="AA322" s="3" t="str">
        <f t="shared" si="68"/>
        <v>,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</row>
    <row r="323" spans="1:50" ht="15.75" customHeight="1" x14ac:dyDescent="0.2">
      <c r="A323" t="str">
        <f t="shared" ref="A323:A386" si="85">D323&amp;F323&amp;I323&amp;J323&amp;K323&amp;M323&amp;R323&amp;S323&amp;T323&amp;X323</f>
        <v>SecondaireHommeCélibataireElectronicienDouala 2NewbellCamerounaiseChretien (Protestant )OuiEligible</v>
      </c>
      <c r="B323" s="17">
        <v>43523</v>
      </c>
      <c r="C323" s="17">
        <v>31182</v>
      </c>
      <c r="D323" s="3" t="s">
        <v>54</v>
      </c>
      <c r="E323" s="21">
        <v>40</v>
      </c>
      <c r="F323" s="3" t="s">
        <v>40</v>
      </c>
      <c r="G323" s="4"/>
      <c r="H323" s="4"/>
      <c r="I323" s="3" t="s">
        <v>41</v>
      </c>
      <c r="J323" s="3" t="s">
        <v>414</v>
      </c>
      <c r="K323" s="3" t="s">
        <v>121</v>
      </c>
      <c r="L323" s="3" t="s">
        <v>135</v>
      </c>
      <c r="M323" s="3" t="s">
        <v>149</v>
      </c>
      <c r="N323" s="3" t="str">
        <f>VLOOKUP(M323,TAF!$D$1:$H$462,2,0)</f>
        <v>New Bell</v>
      </c>
      <c r="O323" s="3" t="str">
        <f>VLOOKUP(M323,TAF!$D$1:$H$462,3,0)</f>
        <v>Douala 2</v>
      </c>
      <c r="P323" s="3" t="str">
        <f>VLOOKUP(M323,TAF!$D$1:$H$462,4,0)</f>
        <v>4.029279319157316</v>
      </c>
      <c r="Q323" s="3" t="str">
        <f>VLOOKUP(M323,TAF!$D$1:$H$462,5,0)</f>
        <v xml:space="preserve"> 9.713362274244698</v>
      </c>
      <c r="R323" s="3" t="s">
        <v>45</v>
      </c>
      <c r="S323" s="3" t="s">
        <v>84</v>
      </c>
      <c r="T323" s="3" t="s">
        <v>46</v>
      </c>
      <c r="U323" s="17">
        <v>41333</v>
      </c>
      <c r="V323" s="3" t="str">
        <f t="shared" ref="V323" si="86">IF((B323-U323&lt;=365)*(B323-U323&gt;0),INT(12*(B323-U323)/365) &amp; " Mois",(YEAR(B323)-YEAR(U323)) &amp; " an (s)")</f>
        <v>6 an (s)</v>
      </c>
      <c r="W323" s="4"/>
      <c r="X323" s="3" t="s">
        <v>47</v>
      </c>
      <c r="Y323" s="3">
        <v>0</v>
      </c>
      <c r="Z323" s="3"/>
      <c r="AA323" s="3" t="str">
        <f t="shared" ref="AA323:AA386" si="87">AL323&amp;","&amp;AX323</f>
        <v>,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</row>
    <row r="324" spans="1:50" ht="15.75" customHeight="1" x14ac:dyDescent="0.2">
      <c r="A324" t="str">
        <f t="shared" si="85"/>
        <v>SecondaireHommeCélibatairePeintreDouala 3LogbabaCamerounaisePas PréciséNonEligible</v>
      </c>
      <c r="B324" s="17">
        <v>43523</v>
      </c>
      <c r="C324" s="17">
        <v>34404</v>
      </c>
      <c r="D324" s="3" t="s">
        <v>54</v>
      </c>
      <c r="E324" s="21">
        <v>31</v>
      </c>
      <c r="F324" s="3" t="s">
        <v>40</v>
      </c>
      <c r="G324" s="4"/>
      <c r="H324" s="3">
        <v>75</v>
      </c>
      <c r="I324" s="3" t="s">
        <v>41</v>
      </c>
      <c r="J324" s="3" t="s">
        <v>413</v>
      </c>
      <c r="K324" s="3" t="s">
        <v>43</v>
      </c>
      <c r="L324" s="3" t="s">
        <v>135</v>
      </c>
      <c r="M324" s="3" t="s">
        <v>271</v>
      </c>
      <c r="N324" s="3" t="str">
        <f>VLOOKUP(M324,TAF!$D$1:$H$462,2,0)</f>
        <v>Logbaba</v>
      </c>
      <c r="O324" s="3" t="str">
        <f>VLOOKUP(M324,TAF!$D$1:$H$462,3,0)</f>
        <v>Douala 3</v>
      </c>
      <c r="P324" s="3" t="str">
        <f>VLOOKUP(M324,TAF!$D$1:$H$462,4,0)</f>
        <v>4.043213985193655</v>
      </c>
      <c r="Q324" s="3" t="str">
        <f>VLOOKUP(M324,TAF!$D$1:$H$462,5,0)</f>
        <v xml:space="preserve"> 9.7617599423344</v>
      </c>
      <c r="R324" s="3" t="s">
        <v>45</v>
      </c>
      <c r="S324" s="3" t="s">
        <v>39</v>
      </c>
      <c r="T324" s="3" t="s">
        <v>62</v>
      </c>
      <c r="U324" s="19"/>
      <c r="V324" s="19"/>
      <c r="W324" s="4"/>
      <c r="X324" s="3" t="s">
        <v>47</v>
      </c>
      <c r="Y324" s="3">
        <v>0</v>
      </c>
      <c r="Z324" s="3"/>
      <c r="AA324" s="3" t="str">
        <f t="shared" si="87"/>
        <v>,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</row>
    <row r="325" spans="1:50" ht="15.75" customHeight="1" x14ac:dyDescent="0.2">
      <c r="A325" t="str">
        <f t="shared" si="85"/>
        <v>SecondaireHommeCélibatairePeintreDouala 3LogbabaCamerounaiseChretien (Catholique)NonEligible</v>
      </c>
      <c r="B325" s="17">
        <v>43523</v>
      </c>
      <c r="C325" s="17">
        <v>36057</v>
      </c>
      <c r="D325" s="3" t="s">
        <v>54</v>
      </c>
      <c r="E325" s="21">
        <v>27</v>
      </c>
      <c r="F325" s="3" t="s">
        <v>40</v>
      </c>
      <c r="G325" s="4"/>
      <c r="H325" s="4"/>
      <c r="I325" s="3" t="s">
        <v>41</v>
      </c>
      <c r="J325" s="3" t="s">
        <v>413</v>
      </c>
      <c r="K325" s="3" t="s">
        <v>43</v>
      </c>
      <c r="L325" s="3" t="s">
        <v>135</v>
      </c>
      <c r="M325" s="3" t="s">
        <v>271</v>
      </c>
      <c r="N325" s="3" t="str">
        <f>VLOOKUP(M325,TAF!$D$1:$H$462,2,0)</f>
        <v>Logbaba</v>
      </c>
      <c r="O325" s="3" t="str">
        <f>VLOOKUP(M325,TAF!$D$1:$H$462,3,0)</f>
        <v>Douala 3</v>
      </c>
      <c r="P325" s="3" t="str">
        <f>VLOOKUP(M325,TAF!$D$1:$H$462,4,0)</f>
        <v>4.043213985193655</v>
      </c>
      <c r="Q325" s="3" t="str">
        <f>VLOOKUP(M325,TAF!$D$1:$H$462,5,0)</f>
        <v xml:space="preserve"> 9.7617599423344</v>
      </c>
      <c r="R325" s="3" t="s">
        <v>45</v>
      </c>
      <c r="S325" s="3" t="s">
        <v>58</v>
      </c>
      <c r="T325" s="3" t="s">
        <v>62</v>
      </c>
      <c r="U325" s="19"/>
      <c r="V325" s="19"/>
      <c r="W325" s="4"/>
      <c r="X325" s="3" t="s">
        <v>47</v>
      </c>
      <c r="Y325" s="3">
        <v>0</v>
      </c>
      <c r="Z325" s="3"/>
      <c r="AA325" s="3" t="str">
        <f t="shared" si="87"/>
        <v>,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</row>
    <row r="326" spans="1:50" ht="15.75" customHeight="1" x14ac:dyDescent="0.2">
      <c r="A326" t="str">
        <f t="shared" si="85"/>
        <v>AucunHommeCélibataireChauffeurDouala (Non précisé )DoualaCamerounaiseChretien (Protestant )NonEligible</v>
      </c>
      <c r="B326" s="17">
        <v>43523</v>
      </c>
      <c r="C326" s="17">
        <v>34098</v>
      </c>
      <c r="D326" s="3" t="s">
        <v>269</v>
      </c>
      <c r="E326" s="21">
        <v>32</v>
      </c>
      <c r="F326" s="3" t="s">
        <v>40</v>
      </c>
      <c r="G326" s="4"/>
      <c r="H326" s="4"/>
      <c r="I326" s="3" t="s">
        <v>41</v>
      </c>
      <c r="J326" s="3" t="s">
        <v>108</v>
      </c>
      <c r="K326" s="3" t="s">
        <v>51</v>
      </c>
      <c r="L326" s="3" t="s">
        <v>135</v>
      </c>
      <c r="M326" s="3" t="s">
        <v>64</v>
      </c>
      <c r="N326" s="3">
        <f>VLOOKUP(M326,TAF!$D$1:$H$462,2,0)</f>
        <v>0</v>
      </c>
      <c r="O326" s="3">
        <f>VLOOKUP(M326,TAF!$D$1:$H$462,3,0)</f>
        <v>0</v>
      </c>
      <c r="P326" s="3">
        <f>VLOOKUP(M326,TAF!$D$1:$H$462,4,0)</f>
        <v>0</v>
      </c>
      <c r="Q326" s="3">
        <f>VLOOKUP(M326,TAF!$D$1:$H$462,5,0)</f>
        <v>0</v>
      </c>
      <c r="R326" s="3" t="s">
        <v>45</v>
      </c>
      <c r="S326" s="3" t="s">
        <v>84</v>
      </c>
      <c r="T326" s="3" t="s">
        <v>62</v>
      </c>
      <c r="U326" s="19"/>
      <c r="V326" s="19"/>
      <c r="W326" s="4"/>
      <c r="X326" s="3" t="s">
        <v>47</v>
      </c>
      <c r="Y326" s="3">
        <v>0</v>
      </c>
      <c r="Z326" s="3"/>
      <c r="AA326" s="3" t="str">
        <f t="shared" si="87"/>
        <v>,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</row>
    <row r="327" spans="1:50" ht="15.75" customHeight="1" x14ac:dyDescent="0.2">
      <c r="A327" t="str">
        <f t="shared" si="85"/>
        <v>UniversitaireHommeCélibataireEtudiant (e)Douala 5BEPENDACamerounaisePas PréciséNonEligible</v>
      </c>
      <c r="B327" s="17">
        <v>43524</v>
      </c>
      <c r="C327" s="17">
        <v>32437</v>
      </c>
      <c r="D327" s="3" t="s">
        <v>48</v>
      </c>
      <c r="E327" s="21">
        <v>37</v>
      </c>
      <c r="F327" s="3" t="s">
        <v>40</v>
      </c>
      <c r="G327" s="4"/>
      <c r="H327" s="4"/>
      <c r="I327" s="3" t="s">
        <v>41</v>
      </c>
      <c r="J327" s="3" t="s">
        <v>79</v>
      </c>
      <c r="K327" s="3" t="s">
        <v>60</v>
      </c>
      <c r="L327" s="3" t="s">
        <v>135</v>
      </c>
      <c r="M327" s="3" t="s">
        <v>67</v>
      </c>
      <c r="N327" s="3" t="str">
        <f>VLOOKUP(M327,TAF!$D$1:$H$462,2,0)</f>
        <v>Bépenda</v>
      </c>
      <c r="O327" s="3" t="str">
        <f>VLOOKUP(M327,TAF!$D$1:$H$462,3,0)</f>
        <v>Douala 5</v>
      </c>
      <c r="P327" s="3" t="str">
        <f>VLOOKUP(M327,TAF!$D$1:$H$462,4,0)</f>
        <v>4.053016002017063</v>
      </c>
      <c r="Q327" s="3" t="str">
        <f>VLOOKUP(M327,TAF!$D$1:$H$462,5,0)</f>
        <v xml:space="preserve"> 9.726235068217077</v>
      </c>
      <c r="R327" s="3" t="s">
        <v>45</v>
      </c>
      <c r="S327" s="3" t="s">
        <v>39</v>
      </c>
      <c r="T327" s="3" t="s">
        <v>62</v>
      </c>
      <c r="U327" s="19"/>
      <c r="V327" s="19"/>
      <c r="W327" s="4"/>
      <c r="X327" s="3" t="s">
        <v>47</v>
      </c>
      <c r="Y327" s="3">
        <v>0</v>
      </c>
      <c r="Z327" s="3"/>
      <c r="AA327" s="3" t="str">
        <f t="shared" si="87"/>
        <v>,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</row>
    <row r="328" spans="1:50" ht="15.75" customHeight="1" x14ac:dyDescent="0.2">
      <c r="A328" t="str">
        <f t="shared" si="85"/>
        <v>SecondaireHommeMarié (e)ComptableDouala (Non précisé )BonaberieCamerounaiseChretien (Catholique)NonEligible</v>
      </c>
      <c r="B328" s="17">
        <v>43524</v>
      </c>
      <c r="C328" s="17">
        <v>22937</v>
      </c>
      <c r="D328" s="3" t="s">
        <v>54</v>
      </c>
      <c r="E328" s="21">
        <v>63</v>
      </c>
      <c r="F328" s="3" t="s">
        <v>40</v>
      </c>
      <c r="G328" s="4"/>
      <c r="H328" s="4"/>
      <c r="I328" s="3" t="s">
        <v>49</v>
      </c>
      <c r="J328" s="3" t="s">
        <v>145</v>
      </c>
      <c r="K328" s="3" t="s">
        <v>51</v>
      </c>
      <c r="L328" s="3" t="s">
        <v>135</v>
      </c>
      <c r="M328" s="3" t="s">
        <v>278</v>
      </c>
      <c r="N328" s="3" t="str">
        <f>VLOOKUP(M328,TAF!$D$1:$H$462,2,0)</f>
        <v>Bonaberi</v>
      </c>
      <c r="O328" s="3" t="str">
        <f>VLOOKUP(M328,TAF!$D$1:$H$462,3,0)</f>
        <v>Douala 4</v>
      </c>
      <c r="P328" s="3" t="str">
        <f>VLOOKUP(M328,TAF!$D$1:$H$462,4,0)</f>
        <v>4.0900111661057075</v>
      </c>
      <c r="Q328" s="3" t="str">
        <f>VLOOKUP(M328,TAF!$D$1:$H$462,5,0)</f>
        <v xml:space="preserve"> 9.65793515778688</v>
      </c>
      <c r="R328" s="3" t="s">
        <v>45</v>
      </c>
      <c r="S328" s="3" t="s">
        <v>58</v>
      </c>
      <c r="T328" s="3" t="s">
        <v>62</v>
      </c>
      <c r="U328" s="19"/>
      <c r="V328" s="19"/>
      <c r="W328" s="4"/>
      <c r="X328" s="3" t="s">
        <v>47</v>
      </c>
      <c r="Y328" s="3">
        <v>0</v>
      </c>
      <c r="Z328" s="3"/>
      <c r="AA328" s="3" t="str">
        <f t="shared" si="87"/>
        <v>,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</row>
    <row r="329" spans="1:50" ht="15.75" customHeight="1" x14ac:dyDescent="0.2">
      <c r="A329" t="str">
        <f t="shared" si="85"/>
        <v>SecondaireHommeMarié (e)MaçonDouala (Non précisé )MakepeCamerounaisePas PréciséOuiEligible</v>
      </c>
      <c r="B329" s="17">
        <v>43524</v>
      </c>
      <c r="C329" s="17">
        <v>22705</v>
      </c>
      <c r="D329" s="3" t="s">
        <v>54</v>
      </c>
      <c r="E329" s="21">
        <v>63</v>
      </c>
      <c r="F329" s="3" t="s">
        <v>40</v>
      </c>
      <c r="G329" s="3">
        <v>173</v>
      </c>
      <c r="H329" s="3">
        <v>84</v>
      </c>
      <c r="I329" s="3" t="s">
        <v>49</v>
      </c>
      <c r="J329" s="3" t="s">
        <v>98</v>
      </c>
      <c r="K329" s="3" t="s">
        <v>51</v>
      </c>
      <c r="L329" s="3" t="s">
        <v>135</v>
      </c>
      <c r="M329" s="3" t="s">
        <v>83</v>
      </c>
      <c r="N329" s="3" t="str">
        <f>VLOOKUP(M329,TAF!$D$1:$H$462,2,0)</f>
        <v>Makepe</v>
      </c>
      <c r="O329" s="3" t="str">
        <f>VLOOKUP(M329,TAF!$D$1:$H$462,3,0)</f>
        <v>Douala 5</v>
      </c>
      <c r="P329" s="3" t="str">
        <f>VLOOKUP(M329,TAF!$D$1:$H$462,4,0)</f>
        <v>4.060554946438602</v>
      </c>
      <c r="Q329" s="3" t="str">
        <f>VLOOKUP(M329,TAF!$D$1:$H$462,5,0)</f>
        <v xml:space="preserve"> 9.73798775171866</v>
      </c>
      <c r="R329" s="3" t="s">
        <v>45</v>
      </c>
      <c r="S329" s="3" t="s">
        <v>39</v>
      </c>
      <c r="T329" s="3" t="s">
        <v>46</v>
      </c>
      <c r="U329" s="17">
        <v>41436</v>
      </c>
      <c r="V329" s="3" t="str">
        <f t="shared" ref="V329" si="88">IF((B329-U329&lt;=365)*(B329-U329&gt;0),INT(12*(B329-U329)/365) &amp; " Mois",(YEAR(B329)-YEAR(U329)) &amp; " an (s)")</f>
        <v>6 an (s)</v>
      </c>
      <c r="W329" s="4"/>
      <c r="X329" s="3" t="s">
        <v>47</v>
      </c>
      <c r="Y329" s="3">
        <v>0</v>
      </c>
      <c r="Z329" s="3"/>
      <c r="AA329" s="3" t="str">
        <f t="shared" si="87"/>
        <v>,</v>
      </c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</row>
    <row r="330" spans="1:50" ht="15.75" customHeight="1" x14ac:dyDescent="0.2">
      <c r="A330" t="str">
        <f t="shared" si="85"/>
        <v>AucunHommeMarié (e)IngenieurDouala (Non précisé )BependaCamerounaiseChretien (Catholique)NonEligible</v>
      </c>
      <c r="B330" s="17">
        <v>43524</v>
      </c>
      <c r="C330" s="17">
        <v>29271</v>
      </c>
      <c r="D330" s="3" t="s">
        <v>269</v>
      </c>
      <c r="E330" s="21">
        <v>45</v>
      </c>
      <c r="F330" s="3" t="s">
        <v>40</v>
      </c>
      <c r="G330" s="4"/>
      <c r="H330" s="3">
        <v>59</v>
      </c>
      <c r="I330" s="3" t="s">
        <v>49</v>
      </c>
      <c r="J330" s="3" t="s">
        <v>415</v>
      </c>
      <c r="K330" s="3" t="s">
        <v>51</v>
      </c>
      <c r="L330" s="3" t="s">
        <v>135</v>
      </c>
      <c r="M330" s="3" t="s">
        <v>81</v>
      </c>
      <c r="N330" s="3" t="str">
        <f>VLOOKUP(M330,TAF!$D$1:$H$462,2,0)</f>
        <v>Bépenda</v>
      </c>
      <c r="O330" s="3" t="str">
        <f>VLOOKUP(M330,TAF!$D$1:$H$462,3,0)</f>
        <v>Douala 5</v>
      </c>
      <c r="P330" s="3" t="str">
        <f>VLOOKUP(M330,TAF!$D$1:$H$462,4,0)</f>
        <v>4.053016002017063</v>
      </c>
      <c r="Q330" s="3" t="str">
        <f>VLOOKUP(M330,TAF!$D$1:$H$462,5,0)</f>
        <v xml:space="preserve"> 9.726235068217077</v>
      </c>
      <c r="R330" s="3" t="s">
        <v>45</v>
      </c>
      <c r="S330" s="3" t="s">
        <v>58</v>
      </c>
      <c r="T330" s="3" t="s">
        <v>62</v>
      </c>
      <c r="U330" s="19"/>
      <c r="V330" s="19"/>
      <c r="W330" s="4"/>
      <c r="X330" s="3" t="s">
        <v>47</v>
      </c>
      <c r="Y330" s="3">
        <v>0</v>
      </c>
      <c r="Z330" s="3"/>
      <c r="AA330" s="3" t="str">
        <f t="shared" si="87"/>
        <v>,</v>
      </c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</row>
    <row r="331" spans="1:50" ht="15.75" customHeight="1" x14ac:dyDescent="0.2">
      <c r="A331" t="str">
        <f t="shared" si="85"/>
        <v>SecondaireHommeCélibataireCommerçant (e)Douala (Non précisé )BependaCamerounaiseChretien (Catholique)OuiEligible</v>
      </c>
      <c r="B331" s="17">
        <v>43524</v>
      </c>
      <c r="C331" s="17">
        <v>29453</v>
      </c>
      <c r="D331" s="3" t="s">
        <v>54</v>
      </c>
      <c r="E331" s="21">
        <v>45</v>
      </c>
      <c r="F331" s="3" t="s">
        <v>40</v>
      </c>
      <c r="G331" s="4"/>
      <c r="H331" s="3">
        <v>115</v>
      </c>
      <c r="I331" s="3" t="s">
        <v>41</v>
      </c>
      <c r="J331" s="3" t="s">
        <v>56</v>
      </c>
      <c r="K331" s="3" t="s">
        <v>51</v>
      </c>
      <c r="L331" s="3" t="s">
        <v>135</v>
      </c>
      <c r="M331" s="3" t="s">
        <v>81</v>
      </c>
      <c r="N331" s="3" t="str">
        <f>VLOOKUP(M331,TAF!$D$1:$H$462,2,0)</f>
        <v>Bépenda</v>
      </c>
      <c r="O331" s="3" t="str">
        <f>VLOOKUP(M331,TAF!$D$1:$H$462,3,0)</f>
        <v>Douala 5</v>
      </c>
      <c r="P331" s="3" t="str">
        <f>VLOOKUP(M331,TAF!$D$1:$H$462,4,0)</f>
        <v>4.053016002017063</v>
      </c>
      <c r="Q331" s="3" t="str">
        <f>VLOOKUP(M331,TAF!$D$1:$H$462,5,0)</f>
        <v xml:space="preserve"> 9.726235068217077</v>
      </c>
      <c r="R331" s="3" t="s">
        <v>45</v>
      </c>
      <c r="S331" s="3" t="s">
        <v>58</v>
      </c>
      <c r="T331" s="3" t="s">
        <v>46</v>
      </c>
      <c r="U331" s="17">
        <v>41640</v>
      </c>
      <c r="V331" s="3" t="str">
        <f t="shared" ref="V331" si="89">IF((B331-U331&lt;=365)*(B331-U331&gt;0),INT(12*(B331-U331)/365) &amp; " Mois",(YEAR(B331)-YEAR(U331)) &amp; " an (s)")</f>
        <v>5 an (s)</v>
      </c>
      <c r="W331" s="4"/>
      <c r="X331" s="3" t="s">
        <v>47</v>
      </c>
      <c r="Y331" s="3">
        <v>0</v>
      </c>
      <c r="Z331" s="3"/>
      <c r="AA331" s="3" t="str">
        <f t="shared" si="87"/>
        <v>,</v>
      </c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</row>
    <row r="332" spans="1:50" ht="15.75" customHeight="1" x14ac:dyDescent="0.2">
      <c r="A332" t="str">
        <f t="shared" si="85"/>
        <v>UniversitaireHommeCélibataireEleveDouala 5LogpomCamerounaiseChretien (Catholique)NonEligible</v>
      </c>
      <c r="B332" s="17">
        <v>43524</v>
      </c>
      <c r="C332" s="17">
        <v>36864</v>
      </c>
      <c r="D332" s="3" t="s">
        <v>48</v>
      </c>
      <c r="E332" s="21">
        <v>25</v>
      </c>
      <c r="F332" s="3" t="s">
        <v>40</v>
      </c>
      <c r="G332" s="4"/>
      <c r="H332" s="4"/>
      <c r="I332" s="3" t="s">
        <v>41</v>
      </c>
      <c r="J332" s="3" t="s">
        <v>101</v>
      </c>
      <c r="K332" s="3" t="s">
        <v>60</v>
      </c>
      <c r="L332" s="3" t="s">
        <v>135</v>
      </c>
      <c r="M332" s="3" t="s">
        <v>194</v>
      </c>
      <c r="N332" s="3" t="str">
        <f>VLOOKUP(M332,TAF!$D$1:$H$462,2,0)</f>
        <v>Logpom</v>
      </c>
      <c r="O332" s="3" t="str">
        <f>VLOOKUP(M332,TAF!$D$1:$H$462,3,0)</f>
        <v>Douala 5</v>
      </c>
      <c r="P332" s="3" t="str">
        <f>VLOOKUP(M332,TAF!$D$1:$H$462,4,0)</f>
        <v>4.069356038614923</v>
      </c>
      <c r="Q332" s="3" t="str">
        <f>VLOOKUP(M332,TAF!$D$1:$H$462,5,0)</f>
        <v xml:space="preserve"> 9.763173730445677</v>
      </c>
      <c r="R332" s="3" t="s">
        <v>45</v>
      </c>
      <c r="S332" s="3" t="s">
        <v>58</v>
      </c>
      <c r="T332" s="3" t="s">
        <v>62</v>
      </c>
      <c r="U332" s="19"/>
      <c r="V332" s="19"/>
      <c r="W332" s="4"/>
      <c r="X332" s="3" t="s">
        <v>47</v>
      </c>
      <c r="Y332" s="3">
        <v>0</v>
      </c>
      <c r="Z332" s="3"/>
      <c r="AA332" s="3" t="str">
        <f t="shared" si="87"/>
        <v>,</v>
      </c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</row>
    <row r="333" spans="1:50" ht="15.75" customHeight="1" x14ac:dyDescent="0.2">
      <c r="A333" t="str">
        <f t="shared" si="85"/>
        <v>UniversitaireHommeCélibataireHotelietDouala (Non précisé )Cité-sic bassaCamerounaiseChretien (Catholique)OuiEligible</v>
      </c>
      <c r="B333" s="17">
        <v>43524</v>
      </c>
      <c r="C333" s="17">
        <v>31227</v>
      </c>
      <c r="D333" s="3" t="s">
        <v>48</v>
      </c>
      <c r="E333" s="21">
        <v>40</v>
      </c>
      <c r="F333" s="3" t="s">
        <v>40</v>
      </c>
      <c r="G333" s="4"/>
      <c r="H333" s="4"/>
      <c r="I333" s="3" t="s">
        <v>41</v>
      </c>
      <c r="J333" s="3" t="s">
        <v>416</v>
      </c>
      <c r="K333" s="3" t="s">
        <v>51</v>
      </c>
      <c r="L333" s="3" t="s">
        <v>135</v>
      </c>
      <c r="M333" s="3" t="s">
        <v>417</v>
      </c>
      <c r="N333" s="3" t="str">
        <f>VLOOKUP(M333,TAF!$D$1:$H$462,2,0)</f>
        <v>Cité Sic</v>
      </c>
      <c r="O333" s="3" t="str">
        <f>VLOOKUP(M333,TAF!$D$1:$H$462,3,0)</f>
        <v>Douala 5</v>
      </c>
      <c r="P333" s="3" t="str">
        <f>VLOOKUP(M333,TAF!$D$1:$H$462,4,0)</f>
        <v>4.052668333107804</v>
      </c>
      <c r="Q333" s="3" t="str">
        <f>VLOOKUP(M333,TAF!$D$1:$H$462,5,0)</f>
        <v xml:space="preserve"> 9.73212899675234</v>
      </c>
      <c r="R333" s="3" t="s">
        <v>45</v>
      </c>
      <c r="S333" s="3" t="s">
        <v>58</v>
      </c>
      <c r="T333" s="3" t="s">
        <v>46</v>
      </c>
      <c r="U333" s="17">
        <v>41676</v>
      </c>
      <c r="V333" s="3" t="str">
        <f t="shared" ref="V333" si="90">IF((B333-U333&lt;=365)*(B333-U333&gt;0),INT(12*(B333-U333)/365) &amp; " Mois",(YEAR(B333)-YEAR(U333)) &amp; " an (s)")</f>
        <v>5 an (s)</v>
      </c>
      <c r="W333" s="4"/>
      <c r="X333" s="3" t="s">
        <v>47</v>
      </c>
      <c r="Y333" s="3">
        <v>0</v>
      </c>
      <c r="Z333" s="3"/>
      <c r="AA333" s="3" t="str">
        <f t="shared" si="87"/>
        <v>,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</row>
    <row r="334" spans="1:50" ht="15.75" customHeight="1" x14ac:dyDescent="0.2">
      <c r="A334" t="str">
        <f t="shared" si="85"/>
        <v>UniversitaireHommeCélibatairePersonnel de santeDouala (Non précisé )Nouvelle route cité sicCamerounaiseChretien (Catholique)NonEligible</v>
      </c>
      <c r="B334" s="17">
        <v>43524</v>
      </c>
      <c r="C334" s="17">
        <v>32178</v>
      </c>
      <c r="D334" s="3" t="s">
        <v>48</v>
      </c>
      <c r="E334" s="21">
        <v>37</v>
      </c>
      <c r="F334" s="3" t="s">
        <v>40</v>
      </c>
      <c r="G334" s="4"/>
      <c r="H334" s="4"/>
      <c r="I334" s="3" t="s">
        <v>41</v>
      </c>
      <c r="J334" s="3" t="s">
        <v>250</v>
      </c>
      <c r="K334" s="3" t="s">
        <v>51</v>
      </c>
      <c r="L334" s="3" t="s">
        <v>135</v>
      </c>
      <c r="M334" s="3" t="s">
        <v>418</v>
      </c>
      <c r="N334" s="3" t="str">
        <f>VLOOKUP(M334,TAF!$D$1:$H$462,2,0)</f>
        <v>Cité Sic</v>
      </c>
      <c r="O334" s="3" t="str">
        <f>VLOOKUP(M334,TAF!$D$1:$H$462,3,0)</f>
        <v>Douala 5</v>
      </c>
      <c r="P334" s="3" t="str">
        <f>VLOOKUP(M334,TAF!$D$1:$H$462,4,0)</f>
        <v>4.052668333107804</v>
      </c>
      <c r="Q334" s="3" t="str">
        <f>VLOOKUP(M334,TAF!$D$1:$H$462,5,0)</f>
        <v xml:space="preserve"> 9.73212899675234</v>
      </c>
      <c r="R334" s="3" t="s">
        <v>45</v>
      </c>
      <c r="S334" s="3" t="s">
        <v>58</v>
      </c>
      <c r="T334" s="3" t="s">
        <v>62</v>
      </c>
      <c r="U334" s="19"/>
      <c r="V334" s="19"/>
      <c r="W334" s="4"/>
      <c r="X334" s="3" t="s">
        <v>47</v>
      </c>
      <c r="Y334" s="3">
        <v>0</v>
      </c>
      <c r="Z334" s="3"/>
      <c r="AA334" s="3" t="str">
        <f t="shared" si="87"/>
        <v>,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</row>
    <row r="335" spans="1:50" ht="15.75" customHeight="1" x14ac:dyDescent="0.2">
      <c r="A335" t="str">
        <f t="shared" si="85"/>
        <v>SecondaireHommeCélibataireLogisticien transportDouala (Non précisé )Saint thomasCamerounaiseChretien (Catholique)NonEligible</v>
      </c>
      <c r="B335" s="17">
        <v>43524</v>
      </c>
      <c r="C335" s="17">
        <v>33642</v>
      </c>
      <c r="D335" s="3" t="s">
        <v>54</v>
      </c>
      <c r="E335" s="21">
        <v>33</v>
      </c>
      <c r="F335" s="3" t="s">
        <v>40</v>
      </c>
      <c r="G335" s="4"/>
      <c r="H335" s="4"/>
      <c r="I335" s="3" t="s">
        <v>41</v>
      </c>
      <c r="J335" s="3" t="s">
        <v>419</v>
      </c>
      <c r="K335" s="3" t="s">
        <v>51</v>
      </c>
      <c r="L335" s="3" t="s">
        <v>135</v>
      </c>
      <c r="M335" s="3" t="s">
        <v>420</v>
      </c>
      <c r="N335" s="3" t="str">
        <f>VLOOKUP(M335,TAF!$D$1:$H$462,2,0)</f>
        <v>Saint thomas</v>
      </c>
      <c r="O335" s="3" t="str">
        <f>VLOOKUP(M335,TAF!$D$1:$H$462,3,0)</f>
        <v>Douala 2</v>
      </c>
      <c r="P335" s="3" t="str">
        <f>VLOOKUP(M335,TAF!$D$1:$H$462,4,0)</f>
        <v>4.043931027817984</v>
      </c>
      <c r="Q335" s="3" t="str">
        <f>VLOOKUP(M335,TAF!$D$1:$H$462,5,0)</f>
        <v>9.761491721013835</v>
      </c>
      <c r="R335" s="3" t="s">
        <v>45</v>
      </c>
      <c r="S335" s="3" t="s">
        <v>58</v>
      </c>
      <c r="T335" s="3" t="s">
        <v>62</v>
      </c>
      <c r="U335" s="19"/>
      <c r="V335" s="19"/>
      <c r="W335" s="4"/>
      <c r="X335" s="3" t="s">
        <v>47</v>
      </c>
      <c r="Y335" s="3">
        <v>0</v>
      </c>
      <c r="Z335" s="3"/>
      <c r="AA335" s="3" t="str">
        <f t="shared" si="87"/>
        <v>,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</row>
    <row r="336" spans="1:50" ht="15.75" customHeight="1" x14ac:dyDescent="0.2">
      <c r="A336" t="str">
        <f t="shared" si="85"/>
        <v>SecondaireHommeCélibataireSans EmploisDouala (Non précisé )BependaCamerounaiseChretien (Catholique)OuiEligible</v>
      </c>
      <c r="B336" s="17">
        <v>43524</v>
      </c>
      <c r="C336" s="17">
        <v>35726</v>
      </c>
      <c r="D336" s="3" t="s">
        <v>54</v>
      </c>
      <c r="E336" s="21">
        <v>28</v>
      </c>
      <c r="F336" s="3" t="s">
        <v>40</v>
      </c>
      <c r="G336" s="4"/>
      <c r="H336" s="4"/>
      <c r="I336" s="3" t="s">
        <v>41</v>
      </c>
      <c r="J336" s="3" t="s">
        <v>134</v>
      </c>
      <c r="K336" s="3" t="s">
        <v>51</v>
      </c>
      <c r="L336" s="3" t="s">
        <v>135</v>
      </c>
      <c r="M336" s="3" t="s">
        <v>81</v>
      </c>
      <c r="N336" s="3" t="str">
        <f>VLOOKUP(M336,TAF!$D$1:$H$462,2,0)</f>
        <v>Bépenda</v>
      </c>
      <c r="O336" s="3" t="str">
        <f>VLOOKUP(M336,TAF!$D$1:$H$462,3,0)</f>
        <v>Douala 5</v>
      </c>
      <c r="P336" s="3" t="str">
        <f>VLOOKUP(M336,TAF!$D$1:$H$462,4,0)</f>
        <v>4.053016002017063</v>
      </c>
      <c r="Q336" s="3" t="str">
        <f>VLOOKUP(M336,TAF!$D$1:$H$462,5,0)</f>
        <v xml:space="preserve"> 9.726235068217077</v>
      </c>
      <c r="R336" s="3" t="s">
        <v>45</v>
      </c>
      <c r="S336" s="3" t="s">
        <v>58</v>
      </c>
      <c r="T336" s="3" t="s">
        <v>46</v>
      </c>
      <c r="U336" s="17">
        <v>43344</v>
      </c>
      <c r="V336" s="3" t="str">
        <f t="shared" ref="V336" si="91">IF((B336-U336&lt;=365)*(B336-U336&gt;0),INT(12*(B336-U336)/365) &amp; " Mois",(YEAR(B336)-YEAR(U336)) &amp; " an (s)")</f>
        <v>5 Mois</v>
      </c>
      <c r="W336" s="4"/>
      <c r="X336" s="3" t="s">
        <v>47</v>
      </c>
      <c r="Y336" s="3">
        <v>0</v>
      </c>
      <c r="Z336" s="3"/>
      <c r="AA336" s="3" t="str">
        <f t="shared" si="87"/>
        <v>,</v>
      </c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</row>
    <row r="337" spans="1:50" ht="15.75" customHeight="1" x14ac:dyDescent="0.2">
      <c r="A337" t="str">
        <f t="shared" si="85"/>
        <v>SecondaireHommeveuf (veuve)PatissierDouala 1DeidoCamerounaiseChretien (Protestant )NonEligible</v>
      </c>
      <c r="B337" s="17">
        <v>43524</v>
      </c>
      <c r="C337" s="17">
        <v>29993</v>
      </c>
      <c r="D337" s="3" t="s">
        <v>54</v>
      </c>
      <c r="E337" s="21">
        <v>43</v>
      </c>
      <c r="F337" s="3" t="s">
        <v>40</v>
      </c>
      <c r="G337" s="4"/>
      <c r="H337" s="4"/>
      <c r="I337" s="3" t="s">
        <v>421</v>
      </c>
      <c r="J337" s="3" t="s">
        <v>422</v>
      </c>
      <c r="K337" s="3" t="s">
        <v>114</v>
      </c>
      <c r="L337" s="3" t="s">
        <v>135</v>
      </c>
      <c r="M337" s="3" t="s">
        <v>115</v>
      </c>
      <c r="N337" s="3" t="str">
        <f>VLOOKUP(M337,TAF!$D$1:$H$462,2,0)</f>
        <v>Deido</v>
      </c>
      <c r="O337" s="3" t="str">
        <f>VLOOKUP(M337,TAF!$D$1:$H$462,3,0)</f>
        <v>Douala 1</v>
      </c>
      <c r="P337" s="3" t="str">
        <f>VLOOKUP(M337,TAF!$D$1:$H$462,4,0)</f>
        <v>4.068225879309168</v>
      </c>
      <c r="Q337" s="3" t="str">
        <f>VLOOKUP(M337,TAF!$D$1:$H$462,5,0)</f>
        <v xml:space="preserve"> 9.712282866294439</v>
      </c>
      <c r="R337" s="3" t="s">
        <v>45</v>
      </c>
      <c r="S337" s="3" t="s">
        <v>84</v>
      </c>
      <c r="T337" s="3" t="s">
        <v>62</v>
      </c>
      <c r="U337" s="19"/>
      <c r="V337" s="19"/>
      <c r="W337" s="4"/>
      <c r="X337" s="3" t="s">
        <v>47</v>
      </c>
      <c r="Y337" s="3">
        <v>0</v>
      </c>
      <c r="Z337" s="3"/>
      <c r="AA337" s="3" t="str">
        <f t="shared" si="87"/>
        <v>,</v>
      </c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</row>
    <row r="338" spans="1:50" ht="15.75" customHeight="1" x14ac:dyDescent="0.2">
      <c r="A338" t="str">
        <f t="shared" si="85"/>
        <v>UniversitaireHommeCélibataireCommerçant (e)Douala 1DeidoCamerounaiseChretien (Protestant )OuiEligible</v>
      </c>
      <c r="B338" s="17">
        <v>43524</v>
      </c>
      <c r="C338" s="17">
        <v>25115</v>
      </c>
      <c r="D338" s="3" t="s">
        <v>48</v>
      </c>
      <c r="E338" s="21">
        <v>57</v>
      </c>
      <c r="F338" s="3" t="s">
        <v>40</v>
      </c>
      <c r="G338" s="4"/>
      <c r="H338" s="4"/>
      <c r="I338" s="3" t="s">
        <v>41</v>
      </c>
      <c r="J338" s="3" t="s">
        <v>56</v>
      </c>
      <c r="K338" s="3" t="s">
        <v>114</v>
      </c>
      <c r="L338" s="3" t="s">
        <v>135</v>
      </c>
      <c r="M338" s="3" t="s">
        <v>115</v>
      </c>
      <c r="N338" s="3" t="str">
        <f>VLOOKUP(M338,TAF!$D$1:$H$462,2,0)</f>
        <v>Deido</v>
      </c>
      <c r="O338" s="3" t="str">
        <f>VLOOKUP(M338,TAF!$D$1:$H$462,3,0)</f>
        <v>Douala 1</v>
      </c>
      <c r="P338" s="3" t="str">
        <f>VLOOKUP(M338,TAF!$D$1:$H$462,4,0)</f>
        <v>4.068225879309168</v>
      </c>
      <c r="Q338" s="3" t="str">
        <f>VLOOKUP(M338,TAF!$D$1:$H$462,5,0)</f>
        <v xml:space="preserve"> 9.712282866294439</v>
      </c>
      <c r="R338" s="3" t="s">
        <v>45</v>
      </c>
      <c r="S338" s="3" t="s">
        <v>84</v>
      </c>
      <c r="T338" s="3" t="s">
        <v>46</v>
      </c>
      <c r="U338" s="17">
        <v>41671</v>
      </c>
      <c r="V338" s="3" t="str">
        <f t="shared" ref="V338:V342" si="92">IF((B338-U338&lt;=365)*(B338-U338&gt;0),INT(12*(B338-U338)/365) &amp; " Mois",(YEAR(B338)-YEAR(U338)) &amp; " an (s)")</f>
        <v>5 an (s)</v>
      </c>
      <c r="W338" s="4"/>
      <c r="X338" s="3" t="s">
        <v>47</v>
      </c>
      <c r="Y338" s="3">
        <v>0</v>
      </c>
      <c r="Z338" s="3"/>
      <c r="AA338" s="3" t="str">
        <f t="shared" si="87"/>
        <v>,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</row>
    <row r="339" spans="1:50" ht="15.75" customHeight="1" x14ac:dyDescent="0.2">
      <c r="A339" t="str">
        <f t="shared" si="85"/>
        <v>SecondaireHommeCélibataireSans EmploisDouala (Non précisé )BependaCamerounaisePas PréciséOuiEligible</v>
      </c>
      <c r="B339" s="17">
        <v>43524</v>
      </c>
      <c r="C339" s="17">
        <v>31349</v>
      </c>
      <c r="D339" s="3" t="s">
        <v>54</v>
      </c>
      <c r="E339" s="21">
        <v>40</v>
      </c>
      <c r="F339" s="3" t="s">
        <v>40</v>
      </c>
      <c r="G339" s="4"/>
      <c r="H339" s="4"/>
      <c r="I339" s="3" t="s">
        <v>41</v>
      </c>
      <c r="J339" s="3" t="s">
        <v>134</v>
      </c>
      <c r="K339" s="3" t="s">
        <v>51</v>
      </c>
      <c r="L339" s="3" t="s">
        <v>135</v>
      </c>
      <c r="M339" s="3" t="s">
        <v>81</v>
      </c>
      <c r="N339" s="3" t="str">
        <f>VLOOKUP(M339,TAF!$D$1:$H$462,2,0)</f>
        <v>Bépenda</v>
      </c>
      <c r="O339" s="3" t="str">
        <f>VLOOKUP(M339,TAF!$D$1:$H$462,3,0)</f>
        <v>Douala 5</v>
      </c>
      <c r="P339" s="3" t="str">
        <f>VLOOKUP(M339,TAF!$D$1:$H$462,4,0)</f>
        <v>4.053016002017063</v>
      </c>
      <c r="Q339" s="3" t="str">
        <f>VLOOKUP(M339,TAF!$D$1:$H$462,5,0)</f>
        <v xml:space="preserve"> 9.726235068217077</v>
      </c>
      <c r="R339" s="3" t="s">
        <v>45</v>
      </c>
      <c r="S339" s="3" t="s">
        <v>39</v>
      </c>
      <c r="T339" s="3" t="s">
        <v>46</v>
      </c>
      <c r="U339" s="17">
        <v>43132</v>
      </c>
      <c r="V339" s="3" t="str">
        <f t="shared" si="92"/>
        <v>1 an (s)</v>
      </c>
      <c r="W339" s="4"/>
      <c r="X339" s="3" t="s">
        <v>47</v>
      </c>
      <c r="Y339" s="3">
        <v>0</v>
      </c>
      <c r="Z339" s="3"/>
      <c r="AA339" s="3" t="str">
        <f t="shared" si="87"/>
        <v>,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</row>
    <row r="340" spans="1:50" ht="15.75" customHeight="1" x14ac:dyDescent="0.2">
      <c r="A340" t="str">
        <f t="shared" si="85"/>
        <v>SecondaireHommeCélibataireMagasinierDouala (Non précisé )Pk11CamerounaisePas PréciséOuiEligible</v>
      </c>
      <c r="B340" s="17">
        <v>43524</v>
      </c>
      <c r="C340" s="17">
        <v>29355</v>
      </c>
      <c r="D340" s="3" t="s">
        <v>54</v>
      </c>
      <c r="E340" s="21">
        <v>45</v>
      </c>
      <c r="F340" s="3" t="s">
        <v>40</v>
      </c>
      <c r="G340" s="4"/>
      <c r="H340" s="4"/>
      <c r="I340" s="3" t="s">
        <v>41</v>
      </c>
      <c r="J340" s="3" t="s">
        <v>297</v>
      </c>
      <c r="K340" s="3" t="s">
        <v>51</v>
      </c>
      <c r="L340" s="3" t="s">
        <v>135</v>
      </c>
      <c r="M340" s="3" t="s">
        <v>277</v>
      </c>
      <c r="N340" s="3" t="str">
        <f>VLOOKUP(M340,TAF!$D$1:$H$462,2,0)</f>
        <v>PK11</v>
      </c>
      <c r="O340" s="3" t="str">
        <f>VLOOKUP(M340,TAF!$D$1:$H$462,3,0)</f>
        <v>Douala 5</v>
      </c>
      <c r="P340" s="3" t="str">
        <f>VLOOKUP(M340,TAF!$D$1:$H$462,4,0)</f>
        <v>4.055221423436454</v>
      </c>
      <c r="Q340" s="3" t="str">
        <f>VLOOKUP(M340,TAF!$D$1:$H$462,5,0)</f>
        <v xml:space="preserve"> 9.780963518271381</v>
      </c>
      <c r="R340" s="3" t="s">
        <v>45</v>
      </c>
      <c r="S340" s="3" t="s">
        <v>39</v>
      </c>
      <c r="T340" s="3" t="s">
        <v>46</v>
      </c>
      <c r="U340" s="17">
        <v>42429</v>
      </c>
      <c r="V340" s="3" t="str">
        <f t="shared" si="92"/>
        <v>3 an (s)</v>
      </c>
      <c r="W340" s="4"/>
      <c r="X340" s="3" t="s">
        <v>47</v>
      </c>
      <c r="Y340" s="3">
        <v>0</v>
      </c>
      <c r="Z340" s="3"/>
      <c r="AA340" s="3" t="str">
        <f t="shared" si="87"/>
        <v>,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</row>
    <row r="341" spans="1:50" ht="15.75" customHeight="1" x14ac:dyDescent="0.2">
      <c r="A341" t="str">
        <f t="shared" si="85"/>
        <v>SecondaireHommeCélibataireSportifsDouala (Non précisé )Cité sicCamerounaiseChretien (Catholique)OuiEligible</v>
      </c>
      <c r="B341" s="17">
        <v>43524</v>
      </c>
      <c r="C341" s="17">
        <v>34043</v>
      </c>
      <c r="D341" s="3" t="s">
        <v>54</v>
      </c>
      <c r="E341" s="21">
        <v>32</v>
      </c>
      <c r="F341" s="3" t="s">
        <v>40</v>
      </c>
      <c r="G341" s="4"/>
      <c r="H341" s="4"/>
      <c r="I341" s="3" t="s">
        <v>41</v>
      </c>
      <c r="J341" s="3" t="s">
        <v>237</v>
      </c>
      <c r="K341" s="3" t="s">
        <v>51</v>
      </c>
      <c r="L341" s="3" t="s">
        <v>135</v>
      </c>
      <c r="M341" s="3" t="s">
        <v>423</v>
      </c>
      <c r="N341" s="3" t="str">
        <f>VLOOKUP(M341,TAF!$D$1:$H$462,2,0)</f>
        <v>Cité Sic</v>
      </c>
      <c r="O341" s="3" t="str">
        <f>VLOOKUP(M341,TAF!$D$1:$H$462,3,0)</f>
        <v>Douala 5</v>
      </c>
      <c r="P341" s="3" t="str">
        <f>VLOOKUP(M341,TAF!$D$1:$H$462,4,0)</f>
        <v>4.052668333107804</v>
      </c>
      <c r="Q341" s="3" t="str">
        <f>VLOOKUP(M341,TAF!$D$1:$H$462,5,0)</f>
        <v xml:space="preserve"> 9.73212899675234</v>
      </c>
      <c r="R341" s="3" t="s">
        <v>45</v>
      </c>
      <c r="S341" s="3" t="s">
        <v>58</v>
      </c>
      <c r="T341" s="3" t="s">
        <v>46</v>
      </c>
      <c r="U341" s="17">
        <v>43419</v>
      </c>
      <c r="V341" s="3" t="str">
        <f t="shared" si="92"/>
        <v>3 Mois</v>
      </c>
      <c r="W341" s="4"/>
      <c r="X341" s="3" t="s">
        <v>47</v>
      </c>
      <c r="Y341" s="3">
        <v>0</v>
      </c>
      <c r="Z341" s="3"/>
      <c r="AA341" s="3" t="str">
        <f t="shared" si="87"/>
        <v>,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</row>
    <row r="342" spans="1:50" ht="15.75" customHeight="1" x14ac:dyDescent="0.2">
      <c r="A342" t="str">
        <f t="shared" si="85"/>
        <v>UniversitaireHommeMarié (e)Commerçant (e)Douala 5Bependa omnisportCamerounaiseChretien (Protestant )OuiEligible</v>
      </c>
      <c r="B342" s="17">
        <v>43524</v>
      </c>
      <c r="C342" s="17">
        <v>30465</v>
      </c>
      <c r="D342" s="3" t="s">
        <v>48</v>
      </c>
      <c r="E342" s="21">
        <v>42</v>
      </c>
      <c r="F342" s="3" t="s">
        <v>40</v>
      </c>
      <c r="G342" s="4"/>
      <c r="H342" s="4"/>
      <c r="I342" s="3" t="s">
        <v>49</v>
      </c>
      <c r="J342" s="3" t="s">
        <v>56</v>
      </c>
      <c r="K342" s="3" t="s">
        <v>60</v>
      </c>
      <c r="L342" s="3" t="s">
        <v>135</v>
      </c>
      <c r="M342" s="3" t="s">
        <v>424</v>
      </c>
      <c r="N342" s="3" t="str">
        <f>VLOOKUP(M342,TAF!$D$1:$H$462,2,0)</f>
        <v>Bépenda</v>
      </c>
      <c r="O342" s="3" t="str">
        <f>VLOOKUP(M342,TAF!$D$1:$H$462,3,0)</f>
        <v>Douala 5</v>
      </c>
      <c r="P342" s="3" t="str">
        <f>VLOOKUP(M342,TAF!$D$1:$H$462,4,0)</f>
        <v>4.053016002017063</v>
      </c>
      <c r="Q342" s="3" t="str">
        <f>VLOOKUP(M342,TAF!$D$1:$H$462,5,0)</f>
        <v xml:space="preserve"> 9.726235068217077</v>
      </c>
      <c r="R342" s="3" t="s">
        <v>45</v>
      </c>
      <c r="S342" s="3" t="s">
        <v>84</v>
      </c>
      <c r="T342" s="3" t="s">
        <v>46</v>
      </c>
      <c r="U342" s="17">
        <v>43419</v>
      </c>
      <c r="V342" s="3" t="str">
        <f t="shared" si="92"/>
        <v>3 Mois</v>
      </c>
      <c r="W342" s="4"/>
      <c r="X342" s="3" t="s">
        <v>47</v>
      </c>
      <c r="Y342" s="3">
        <v>0</v>
      </c>
      <c r="Z342" s="3"/>
      <c r="AA342" s="3" t="str">
        <f t="shared" si="87"/>
        <v>,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</row>
    <row r="343" spans="1:50" ht="15.75" customHeight="1" x14ac:dyDescent="0.2">
      <c r="A343" t="str">
        <f t="shared" si="85"/>
        <v>UniversitaireHommeCélibataireEtudiantDouala (Non précisé )Pk17CamerounaiseChretien (Catholique)NonEligible</v>
      </c>
      <c r="B343" s="17">
        <v>43524</v>
      </c>
      <c r="C343" s="17">
        <v>34262</v>
      </c>
      <c r="D343" s="3" t="s">
        <v>48</v>
      </c>
      <c r="E343" s="21">
        <v>32</v>
      </c>
      <c r="F343" s="3" t="s">
        <v>40</v>
      </c>
      <c r="G343" s="3">
        <v>175</v>
      </c>
      <c r="H343" s="3">
        <v>73</v>
      </c>
      <c r="I343" s="3" t="s">
        <v>41</v>
      </c>
      <c r="J343" s="3" t="s">
        <v>425</v>
      </c>
      <c r="K343" s="3" t="s">
        <v>51</v>
      </c>
      <c r="L343" s="3" t="s">
        <v>135</v>
      </c>
      <c r="M343" s="3" t="s">
        <v>426</v>
      </c>
      <c r="N343" s="3" t="str">
        <f>VLOOKUP(M343,TAF!$D$1:$H$462,2,0)</f>
        <v>P.K.17</v>
      </c>
      <c r="O343" s="3" t="str">
        <f>VLOOKUP(M343,TAF!$D$1:$H$462,3,0)</f>
        <v>Douala 3</v>
      </c>
      <c r="P343" s="3" t="str">
        <f>VLOOKUP(M343,TAF!$D$1:$H$462,4,0)</f>
        <v>4.093645691501642</v>
      </c>
      <c r="Q343" s="3" t="str">
        <f>VLOOKUP(M343,TAF!$D$1:$H$462,5,0)</f>
        <v xml:space="preserve"> 9.80441840610971</v>
      </c>
      <c r="R343" s="3" t="s">
        <v>45</v>
      </c>
      <c r="S343" s="3" t="s">
        <v>58</v>
      </c>
      <c r="T343" s="3" t="s">
        <v>62</v>
      </c>
      <c r="U343" s="19"/>
      <c r="V343" s="19"/>
      <c r="W343" s="4"/>
      <c r="X343" s="3" t="s">
        <v>47</v>
      </c>
      <c r="Y343" s="3">
        <v>0</v>
      </c>
      <c r="Z343" s="3"/>
      <c r="AA343" s="3" t="str">
        <f t="shared" si="87"/>
        <v>,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</row>
    <row r="344" spans="1:50" ht="15.75" customHeight="1" x14ac:dyDescent="0.2">
      <c r="A344" t="str">
        <f t="shared" si="85"/>
        <v>PrimaireHommeMarié (e)ChauffeurDouala 5MakepeCamerounaiseChretien (Catholique)OuiEligible</v>
      </c>
      <c r="B344" s="17">
        <v>43525</v>
      </c>
      <c r="C344" s="17">
        <v>32928</v>
      </c>
      <c r="D344" s="3" t="s">
        <v>92</v>
      </c>
      <c r="E344" s="21">
        <v>35</v>
      </c>
      <c r="F344" s="3" t="s">
        <v>40</v>
      </c>
      <c r="G344" s="4"/>
      <c r="H344" s="4"/>
      <c r="I344" s="3" t="s">
        <v>49</v>
      </c>
      <c r="J344" s="3" t="s">
        <v>108</v>
      </c>
      <c r="K344" s="3" t="s">
        <v>60</v>
      </c>
      <c r="L344" s="3" t="s">
        <v>135</v>
      </c>
      <c r="M344" s="3" t="s">
        <v>83</v>
      </c>
      <c r="N344" s="3" t="str">
        <f>VLOOKUP(M344,TAF!$D$1:$H$462,2,0)</f>
        <v>Makepe</v>
      </c>
      <c r="O344" s="3" t="str">
        <f>VLOOKUP(M344,TAF!$D$1:$H$462,3,0)</f>
        <v>Douala 5</v>
      </c>
      <c r="P344" s="3" t="str">
        <f>VLOOKUP(M344,TAF!$D$1:$H$462,4,0)</f>
        <v>4.060554946438602</v>
      </c>
      <c r="Q344" s="3" t="str">
        <f>VLOOKUP(M344,TAF!$D$1:$H$462,5,0)</f>
        <v xml:space="preserve"> 9.73798775171866</v>
      </c>
      <c r="R344" s="3" t="s">
        <v>45</v>
      </c>
      <c r="S344" s="3" t="s">
        <v>58</v>
      </c>
      <c r="T344" s="3" t="s">
        <v>46</v>
      </c>
      <c r="U344" s="17">
        <v>38353</v>
      </c>
      <c r="V344" s="3" t="str">
        <f t="shared" ref="V344" si="93">IF((B344-U344&lt;=365)*(B344-U344&gt;0),INT(12*(B344-U344)/365) &amp; " Mois",(YEAR(B344)-YEAR(U344)) &amp; " an (s)")</f>
        <v>14 an (s)</v>
      </c>
      <c r="W344" s="4"/>
      <c r="X344" s="3" t="s">
        <v>47</v>
      </c>
      <c r="Y344" s="3">
        <v>0</v>
      </c>
      <c r="Z344" s="3"/>
      <c r="AA344" s="3" t="str">
        <f t="shared" si="87"/>
        <v>,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</row>
    <row r="345" spans="1:50" ht="15.75" customHeight="1" x14ac:dyDescent="0.2">
      <c r="A345" t="str">
        <f t="shared" si="85"/>
        <v>SecondaireHommeCélibataireÉlève Douala 5BepandaCamerounaiseChretien (Protestant )NonEligible</v>
      </c>
      <c r="B345" s="17">
        <v>43525</v>
      </c>
      <c r="C345" s="17">
        <v>34850</v>
      </c>
      <c r="D345" s="3" t="s">
        <v>54</v>
      </c>
      <c r="E345" s="21">
        <v>30</v>
      </c>
      <c r="F345" s="3" t="s">
        <v>40</v>
      </c>
      <c r="G345" s="4"/>
      <c r="H345" s="4"/>
      <c r="I345" s="3" t="s">
        <v>41</v>
      </c>
      <c r="J345" s="3" t="s">
        <v>177</v>
      </c>
      <c r="K345" s="3" t="s">
        <v>60</v>
      </c>
      <c r="L345" s="3" t="s">
        <v>135</v>
      </c>
      <c r="M345" s="3" t="s">
        <v>70</v>
      </c>
      <c r="N345" s="3" t="str">
        <f>VLOOKUP(M345,TAF!$D$1:$H$462,2,0)</f>
        <v>Bépenda</v>
      </c>
      <c r="O345" s="3" t="str">
        <f>VLOOKUP(M345,TAF!$D$1:$H$462,3,0)</f>
        <v>Douala 5</v>
      </c>
      <c r="P345" s="3" t="str">
        <f>VLOOKUP(M345,TAF!$D$1:$H$462,4,0)</f>
        <v>4.053016002017063</v>
      </c>
      <c r="Q345" s="3" t="str">
        <f>VLOOKUP(M345,TAF!$D$1:$H$462,5,0)</f>
        <v xml:space="preserve"> 9.726235068217077</v>
      </c>
      <c r="R345" s="3" t="s">
        <v>45</v>
      </c>
      <c r="S345" s="3" t="s">
        <v>84</v>
      </c>
      <c r="T345" s="3" t="s">
        <v>62</v>
      </c>
      <c r="U345" s="19"/>
      <c r="V345" s="19"/>
      <c r="W345" s="4"/>
      <c r="X345" s="3" t="s">
        <v>47</v>
      </c>
      <c r="Y345" s="3">
        <v>0</v>
      </c>
      <c r="Z345" s="3"/>
      <c r="AA345" s="3" t="str">
        <f t="shared" si="87"/>
        <v>,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</row>
    <row r="346" spans="1:50" ht="15.75" customHeight="1" x14ac:dyDescent="0.2">
      <c r="A346" t="str">
        <f t="shared" si="85"/>
        <v>UniversitaireHommeCélibataireIngénieur Douala 5MakepeCamerounaiseChretien (Catholique)OuiEligible</v>
      </c>
      <c r="B346" s="17">
        <v>43525</v>
      </c>
      <c r="C346" s="17">
        <v>33060</v>
      </c>
      <c r="D346" s="3" t="s">
        <v>48</v>
      </c>
      <c r="E346" s="21">
        <v>35</v>
      </c>
      <c r="F346" s="3" t="s">
        <v>40</v>
      </c>
      <c r="G346" s="4"/>
      <c r="H346" s="4"/>
      <c r="I346" s="3" t="s">
        <v>41</v>
      </c>
      <c r="J346" s="3" t="s">
        <v>427</v>
      </c>
      <c r="K346" s="3" t="s">
        <v>60</v>
      </c>
      <c r="L346" s="3" t="s">
        <v>135</v>
      </c>
      <c r="M346" s="3" t="s">
        <v>83</v>
      </c>
      <c r="N346" s="3" t="str">
        <f>VLOOKUP(M346,TAF!$D$1:$H$462,2,0)</f>
        <v>Makepe</v>
      </c>
      <c r="O346" s="3" t="str">
        <f>VLOOKUP(M346,TAF!$D$1:$H$462,3,0)</f>
        <v>Douala 5</v>
      </c>
      <c r="P346" s="3" t="str">
        <f>VLOOKUP(M346,TAF!$D$1:$H$462,4,0)</f>
        <v>4.060554946438602</v>
      </c>
      <c r="Q346" s="3" t="str">
        <f>VLOOKUP(M346,TAF!$D$1:$H$462,5,0)</f>
        <v xml:space="preserve"> 9.73798775171866</v>
      </c>
      <c r="R346" s="3" t="s">
        <v>45</v>
      </c>
      <c r="S346" s="3" t="s">
        <v>58</v>
      </c>
      <c r="T346" s="3" t="s">
        <v>46</v>
      </c>
      <c r="U346" s="17">
        <v>43709</v>
      </c>
      <c r="V346" s="3"/>
      <c r="W346" s="4"/>
      <c r="X346" s="3" t="s">
        <v>47</v>
      </c>
      <c r="Y346" s="3">
        <v>0</v>
      </c>
      <c r="Z346" s="3"/>
      <c r="AA346" s="3" t="str">
        <f t="shared" si="87"/>
        <v>,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</row>
    <row r="347" spans="1:50" ht="15.75" customHeight="1" x14ac:dyDescent="0.2">
      <c r="A347" t="str">
        <f t="shared" si="85"/>
        <v>SecondaireHommeCélibataireÉlèveNon préciséCamerounaiseChretien (Catholique)NonEligible</v>
      </c>
      <c r="B347" s="17">
        <v>43527</v>
      </c>
      <c r="C347" s="17">
        <v>43558</v>
      </c>
      <c r="D347" s="3" t="s">
        <v>54</v>
      </c>
      <c r="E347" s="21">
        <v>6</v>
      </c>
      <c r="F347" s="3" t="s">
        <v>40</v>
      </c>
      <c r="G347" s="4"/>
      <c r="H347" s="4"/>
      <c r="I347" s="3" t="s">
        <v>41</v>
      </c>
      <c r="J347" s="3" t="s">
        <v>286</v>
      </c>
      <c r="K347" s="3" t="s">
        <v>428</v>
      </c>
      <c r="L347" s="3" t="s">
        <v>5509</v>
      </c>
      <c r="M347" s="3"/>
      <c r="N347" s="3" t="e">
        <f>VLOOKUP(M347,TAF!$D$1:$H$462,2,0)</f>
        <v>#N/A</v>
      </c>
      <c r="O347" s="3" t="s">
        <v>5731</v>
      </c>
      <c r="P347" s="3" t="e">
        <f>VLOOKUP(M347,TAF!$D$1:$H$462,4,0)</f>
        <v>#N/A</v>
      </c>
      <c r="Q347" s="3" t="e">
        <f>VLOOKUP(M347,TAF!$D$1:$H$462,5,0)</f>
        <v>#N/A</v>
      </c>
      <c r="R347" s="3" t="s">
        <v>45</v>
      </c>
      <c r="S347" s="3" t="s">
        <v>58</v>
      </c>
      <c r="T347" s="3" t="s">
        <v>62</v>
      </c>
      <c r="U347" s="19"/>
      <c r="V347" s="19"/>
      <c r="W347" s="4"/>
      <c r="X347" s="3" t="s">
        <v>47</v>
      </c>
      <c r="Y347" s="3">
        <v>0</v>
      </c>
      <c r="Z347" s="3"/>
      <c r="AA347" s="3" t="str">
        <f t="shared" si="87"/>
        <v>,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</row>
    <row r="348" spans="1:50" ht="15.75" customHeight="1" x14ac:dyDescent="0.2">
      <c r="A348" t="str">
        <f t="shared" si="85"/>
        <v>UniversitaireHommeMarié (e)Ingénieur Douala (Non précisé )DoualaCamerounaiseChretien (Protestant )NonEligible</v>
      </c>
      <c r="B348" s="17">
        <v>43528</v>
      </c>
      <c r="C348" s="17">
        <v>30184</v>
      </c>
      <c r="D348" s="3" t="s">
        <v>48</v>
      </c>
      <c r="E348" s="21">
        <v>43</v>
      </c>
      <c r="F348" s="3" t="s">
        <v>40</v>
      </c>
      <c r="G348" s="4"/>
      <c r="H348" s="4"/>
      <c r="I348" s="3" t="s">
        <v>49</v>
      </c>
      <c r="J348" s="3" t="s">
        <v>427</v>
      </c>
      <c r="K348" s="3" t="s">
        <v>51</v>
      </c>
      <c r="L348" s="3" t="s">
        <v>135</v>
      </c>
      <c r="M348" s="3" t="s">
        <v>64</v>
      </c>
      <c r="N348" s="3">
        <f>VLOOKUP(M348,TAF!$D$1:$H$462,2,0)</f>
        <v>0</v>
      </c>
      <c r="O348" s="3">
        <f>VLOOKUP(M348,TAF!$D$1:$H$462,3,0)</f>
        <v>0</v>
      </c>
      <c r="P348" s="3">
        <f>VLOOKUP(M348,TAF!$D$1:$H$462,4,0)</f>
        <v>0</v>
      </c>
      <c r="Q348" s="3">
        <f>VLOOKUP(M348,TAF!$D$1:$H$462,5,0)</f>
        <v>0</v>
      </c>
      <c r="R348" s="3" t="s">
        <v>45</v>
      </c>
      <c r="S348" s="3" t="s">
        <v>84</v>
      </c>
      <c r="T348" s="3" t="s">
        <v>62</v>
      </c>
      <c r="U348" s="19"/>
      <c r="V348" s="19"/>
      <c r="W348" s="4"/>
      <c r="X348" s="3" t="s">
        <v>47</v>
      </c>
      <c r="Y348" s="3">
        <v>0</v>
      </c>
      <c r="Z348" s="3"/>
      <c r="AA348" s="3" t="str">
        <f t="shared" si="87"/>
        <v>,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</row>
    <row r="349" spans="1:50" ht="15.75" customHeight="1" x14ac:dyDescent="0.2">
      <c r="A349" t="str">
        <f t="shared" si="85"/>
        <v>Pas PréciséHommeMarié (e)Électricien en bâtiment Douala 1DeidoCamerounaiseChretien (Protestant )OuiEligible</v>
      </c>
      <c r="B349" s="17">
        <v>43528</v>
      </c>
      <c r="C349" s="17">
        <v>29799</v>
      </c>
      <c r="D349" s="3" t="s">
        <v>39</v>
      </c>
      <c r="E349" s="21">
        <v>44</v>
      </c>
      <c r="F349" s="3" t="s">
        <v>40</v>
      </c>
      <c r="G349" s="4"/>
      <c r="H349" s="4"/>
      <c r="I349" s="3" t="s">
        <v>49</v>
      </c>
      <c r="J349" s="3" t="s">
        <v>429</v>
      </c>
      <c r="K349" s="3" t="s">
        <v>114</v>
      </c>
      <c r="L349" s="3" t="s">
        <v>135</v>
      </c>
      <c r="M349" s="3" t="s">
        <v>115</v>
      </c>
      <c r="N349" s="3" t="str">
        <f>VLOOKUP(M349,TAF!$D$1:$H$462,2,0)</f>
        <v>Deido</v>
      </c>
      <c r="O349" s="3" t="str">
        <f>VLOOKUP(M349,TAF!$D$1:$H$462,3,0)</f>
        <v>Douala 1</v>
      </c>
      <c r="P349" s="3" t="str">
        <f>VLOOKUP(M349,TAF!$D$1:$H$462,4,0)</f>
        <v>4.068225879309168</v>
      </c>
      <c r="Q349" s="3" t="str">
        <f>VLOOKUP(M349,TAF!$D$1:$H$462,5,0)</f>
        <v xml:space="preserve"> 9.712282866294439</v>
      </c>
      <c r="R349" s="3" t="s">
        <v>45</v>
      </c>
      <c r="S349" s="3" t="s">
        <v>84</v>
      </c>
      <c r="T349" s="3" t="s">
        <v>46</v>
      </c>
      <c r="U349" s="17">
        <v>42370</v>
      </c>
      <c r="V349" s="3" t="str">
        <f t="shared" ref="V349" si="94">IF((B349-U349&lt;=365)*(B349-U349&gt;0),INT(12*(B349-U349)/365) &amp; " Mois",(YEAR(B349)-YEAR(U349)) &amp; " an (s)")</f>
        <v>3 an (s)</v>
      </c>
      <c r="W349" s="4"/>
      <c r="X349" s="3" t="s">
        <v>47</v>
      </c>
      <c r="Y349" s="3">
        <v>0</v>
      </c>
      <c r="Z349" s="3"/>
      <c r="AA349" s="3" t="str">
        <f t="shared" si="87"/>
        <v>,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</row>
    <row r="350" spans="1:50" ht="15.75" customHeight="1" x14ac:dyDescent="0.2">
      <c r="A350" t="str">
        <f t="shared" si="85"/>
        <v>PrimaireHommeCélibataireSans emploi Douala 2New-bellCamerounaiseChretien (Catholique)NonEligible</v>
      </c>
      <c r="B350" s="17">
        <v>43528</v>
      </c>
      <c r="C350" s="17">
        <v>28126</v>
      </c>
      <c r="D350" s="3" t="s">
        <v>92</v>
      </c>
      <c r="E350" s="21">
        <v>48</v>
      </c>
      <c r="F350" s="3" t="s">
        <v>40</v>
      </c>
      <c r="G350" s="4"/>
      <c r="H350" s="4"/>
      <c r="I350" s="3" t="s">
        <v>41</v>
      </c>
      <c r="J350" s="3" t="s">
        <v>430</v>
      </c>
      <c r="K350" s="3" t="s">
        <v>121</v>
      </c>
      <c r="L350" s="3" t="s">
        <v>135</v>
      </c>
      <c r="M350" s="3" t="s">
        <v>431</v>
      </c>
      <c r="N350" s="3" t="str">
        <f>VLOOKUP(M350,TAF!$D$1:$H$462,2,0)</f>
        <v>New Bell</v>
      </c>
      <c r="O350" s="3" t="str">
        <f>VLOOKUP(M350,TAF!$D$1:$H$462,3,0)</f>
        <v>Douala 2</v>
      </c>
      <c r="P350" s="3" t="str">
        <f>VLOOKUP(M350,TAF!$D$1:$H$462,4,0)</f>
        <v>4.029279319157316</v>
      </c>
      <c r="Q350" s="3" t="str">
        <f>VLOOKUP(M350,TAF!$D$1:$H$462,5,0)</f>
        <v xml:space="preserve"> 9.713362274244698</v>
      </c>
      <c r="R350" s="3" t="s">
        <v>45</v>
      </c>
      <c r="S350" s="3" t="s">
        <v>58</v>
      </c>
      <c r="T350" s="3" t="s">
        <v>62</v>
      </c>
      <c r="U350" s="19"/>
      <c r="V350" s="19"/>
      <c r="W350" s="4"/>
      <c r="X350" s="3" t="s">
        <v>47</v>
      </c>
      <c r="Y350" s="3">
        <v>0</v>
      </c>
      <c r="Z350" s="3"/>
      <c r="AA350" s="3" t="str">
        <f t="shared" si="87"/>
        <v>,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</row>
    <row r="351" spans="1:50" ht="15.75" customHeight="1" x14ac:dyDescent="0.2">
      <c r="A351" t="str">
        <f t="shared" si="85"/>
        <v>UniversitaireHommeMarié (e)Superviseur maintenance Douala 5LogpomCamerounaiseChretien (Protestant )OuiEligible</v>
      </c>
      <c r="B351" s="17">
        <v>43528</v>
      </c>
      <c r="C351" s="17">
        <v>32838</v>
      </c>
      <c r="D351" s="3" t="s">
        <v>48</v>
      </c>
      <c r="E351" s="21">
        <v>36</v>
      </c>
      <c r="F351" s="3" t="s">
        <v>40</v>
      </c>
      <c r="G351" s="4"/>
      <c r="H351" s="4"/>
      <c r="I351" s="3" t="s">
        <v>49</v>
      </c>
      <c r="J351" s="3" t="s">
        <v>432</v>
      </c>
      <c r="K351" s="3" t="s">
        <v>60</v>
      </c>
      <c r="L351" s="3" t="s">
        <v>135</v>
      </c>
      <c r="M351" s="3" t="s">
        <v>194</v>
      </c>
      <c r="N351" s="3" t="str">
        <f>VLOOKUP(M351,TAF!$D$1:$H$462,2,0)</f>
        <v>Logpom</v>
      </c>
      <c r="O351" s="3" t="str">
        <f>VLOOKUP(M351,TAF!$D$1:$H$462,3,0)</f>
        <v>Douala 5</v>
      </c>
      <c r="P351" s="3" t="str">
        <f>VLOOKUP(M351,TAF!$D$1:$H$462,4,0)</f>
        <v>4.069356038614923</v>
      </c>
      <c r="Q351" s="3" t="str">
        <f>VLOOKUP(M351,TAF!$D$1:$H$462,5,0)</f>
        <v xml:space="preserve"> 9.763173730445677</v>
      </c>
      <c r="R351" s="3" t="s">
        <v>45</v>
      </c>
      <c r="S351" s="3" t="s">
        <v>84</v>
      </c>
      <c r="T351" s="3" t="s">
        <v>46</v>
      </c>
      <c r="U351" s="17">
        <v>43101</v>
      </c>
      <c r="V351" s="3" t="str">
        <f t="shared" ref="V351:V355" si="95">IF((B351-U351&lt;=365)*(B351-U351&gt;0),INT(12*(B351-U351)/365) &amp; " Mois",(YEAR(B351)-YEAR(U351)) &amp; " an (s)")</f>
        <v>1 an (s)</v>
      </c>
      <c r="W351" s="4"/>
      <c r="X351" s="3" t="s">
        <v>47</v>
      </c>
      <c r="Y351" s="3">
        <v>0</v>
      </c>
      <c r="Z351" s="3"/>
      <c r="AA351" s="3" t="str">
        <f t="shared" si="87"/>
        <v>,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</row>
    <row r="352" spans="1:50" ht="15.75" customHeight="1" x14ac:dyDescent="0.2">
      <c r="A352" t="str">
        <f t="shared" si="85"/>
        <v>SecondaireHommeCélibataireTechnicienDouala 4BonaberiCamerounaiseChretien (Protestant )OuiEligible</v>
      </c>
      <c r="B352" s="17">
        <v>43529</v>
      </c>
      <c r="C352" s="17">
        <v>30676</v>
      </c>
      <c r="D352" s="3" t="s">
        <v>54</v>
      </c>
      <c r="E352" s="21">
        <v>42</v>
      </c>
      <c r="F352" s="3" t="s">
        <v>40</v>
      </c>
      <c r="G352" s="4"/>
      <c r="H352" s="4"/>
      <c r="I352" s="3" t="s">
        <v>41</v>
      </c>
      <c r="J352" s="3" t="s">
        <v>126</v>
      </c>
      <c r="K352" s="3" t="s">
        <v>157</v>
      </c>
      <c r="L352" s="3" t="s">
        <v>135</v>
      </c>
      <c r="M352" s="3" t="s">
        <v>169</v>
      </c>
      <c r="N352" s="3" t="str">
        <f>VLOOKUP(M352,TAF!$D$1:$H$462,2,0)</f>
        <v>Bonaberi</v>
      </c>
      <c r="O352" s="3" t="str">
        <f>VLOOKUP(M352,TAF!$D$1:$H$462,3,0)</f>
        <v>Douala 4</v>
      </c>
      <c r="P352" s="3" t="str">
        <f>VLOOKUP(M352,TAF!$D$1:$H$462,4,0)</f>
        <v>4.0900111661057075</v>
      </c>
      <c r="Q352" s="3" t="str">
        <f>VLOOKUP(M352,TAF!$D$1:$H$462,5,0)</f>
        <v xml:space="preserve"> 9.65793515778688</v>
      </c>
      <c r="R352" s="3" t="s">
        <v>45</v>
      </c>
      <c r="S352" s="3" t="s">
        <v>84</v>
      </c>
      <c r="T352" s="3" t="s">
        <v>46</v>
      </c>
      <c r="U352" s="17">
        <v>43497</v>
      </c>
      <c r="V352" s="3" t="str">
        <f t="shared" si="95"/>
        <v>1 Mois</v>
      </c>
      <c r="W352" s="4"/>
      <c r="X352" s="3" t="s">
        <v>47</v>
      </c>
      <c r="Y352" s="3">
        <v>0</v>
      </c>
      <c r="Z352" s="3"/>
      <c r="AA352" s="3" t="str">
        <f t="shared" si="87"/>
        <v>,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</row>
    <row r="353" spans="1:50" ht="15.75" customHeight="1" x14ac:dyDescent="0.2">
      <c r="A353" t="str">
        <f t="shared" si="85"/>
        <v>UniversitaireHommeMarié (e)InfographeDouala (Non précisé )DoualaCamerounaisePas PréciséOuiEligible</v>
      </c>
      <c r="B353" s="17">
        <v>43529</v>
      </c>
      <c r="C353" s="17">
        <v>30611</v>
      </c>
      <c r="D353" s="3" t="s">
        <v>48</v>
      </c>
      <c r="E353" s="21">
        <v>42</v>
      </c>
      <c r="F353" s="3" t="s">
        <v>40</v>
      </c>
      <c r="G353" s="4"/>
      <c r="H353" s="4"/>
      <c r="I353" s="3" t="s">
        <v>49</v>
      </c>
      <c r="J353" s="3" t="s">
        <v>433</v>
      </c>
      <c r="K353" s="3" t="s">
        <v>51</v>
      </c>
      <c r="L353" s="3" t="s">
        <v>135</v>
      </c>
      <c r="M353" s="3" t="s">
        <v>64</v>
      </c>
      <c r="N353" s="3">
        <f>VLOOKUP(M353,TAF!$D$1:$H$462,2,0)</f>
        <v>0</v>
      </c>
      <c r="O353" s="3">
        <f>VLOOKUP(M353,TAF!$D$1:$H$462,3,0)</f>
        <v>0</v>
      </c>
      <c r="P353" s="3">
        <f>VLOOKUP(M353,TAF!$D$1:$H$462,4,0)</f>
        <v>0</v>
      </c>
      <c r="Q353" s="3">
        <f>VLOOKUP(M353,TAF!$D$1:$H$462,5,0)</f>
        <v>0</v>
      </c>
      <c r="R353" s="3" t="s">
        <v>45</v>
      </c>
      <c r="S353" s="3" t="s">
        <v>39</v>
      </c>
      <c r="T353" s="3" t="s">
        <v>46</v>
      </c>
      <c r="U353" s="17">
        <v>43525</v>
      </c>
      <c r="V353" s="3"/>
      <c r="W353" s="4"/>
      <c r="X353" s="3" t="s">
        <v>47</v>
      </c>
      <c r="Y353" s="3">
        <v>0</v>
      </c>
      <c r="Z353" s="3"/>
      <c r="AA353" s="3" t="str">
        <f t="shared" si="87"/>
        <v>,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</row>
    <row r="354" spans="1:50" ht="15.75" customHeight="1" x14ac:dyDescent="0.2">
      <c r="A354" t="str">
        <f t="shared" si="85"/>
        <v>SecondaireHommeCélibatairePrestataire de service et consultant sportifDouala (Non précisé )DoualaCamerounaisePas PréciséOuiEligible</v>
      </c>
      <c r="B354" s="17">
        <v>43530</v>
      </c>
      <c r="C354" s="17">
        <v>29976</v>
      </c>
      <c r="D354" s="3" t="s">
        <v>54</v>
      </c>
      <c r="E354" s="21">
        <v>43</v>
      </c>
      <c r="F354" s="3" t="s">
        <v>40</v>
      </c>
      <c r="G354" s="4"/>
      <c r="H354" s="4"/>
      <c r="I354" s="3" t="s">
        <v>41</v>
      </c>
      <c r="J354" s="3" t="s">
        <v>434</v>
      </c>
      <c r="K354" s="3" t="s">
        <v>51</v>
      </c>
      <c r="L354" s="3" t="s">
        <v>135</v>
      </c>
      <c r="M354" s="3" t="s">
        <v>64</v>
      </c>
      <c r="N354" s="3">
        <f>VLOOKUP(M354,TAF!$D$1:$H$462,2,0)</f>
        <v>0</v>
      </c>
      <c r="O354" s="3">
        <f>VLOOKUP(M354,TAF!$D$1:$H$462,3,0)</f>
        <v>0</v>
      </c>
      <c r="P354" s="3">
        <f>VLOOKUP(M354,TAF!$D$1:$H$462,4,0)</f>
        <v>0</v>
      </c>
      <c r="Q354" s="3">
        <f>VLOOKUP(M354,TAF!$D$1:$H$462,5,0)</f>
        <v>0</v>
      </c>
      <c r="R354" s="3" t="s">
        <v>45</v>
      </c>
      <c r="S354" s="3" t="s">
        <v>39</v>
      </c>
      <c r="T354" s="3" t="s">
        <v>46</v>
      </c>
      <c r="U354" s="17">
        <v>43374</v>
      </c>
      <c r="V354" s="3" t="str">
        <f t="shared" si="95"/>
        <v>5 Mois</v>
      </c>
      <c r="W354" s="4"/>
      <c r="X354" s="3" t="s">
        <v>47</v>
      </c>
      <c r="Y354" s="3">
        <v>0</v>
      </c>
      <c r="Z354" s="3"/>
      <c r="AA354" s="3" t="str">
        <f t="shared" si="87"/>
        <v>,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</row>
    <row r="355" spans="1:50" ht="15.75" customHeight="1" x14ac:dyDescent="0.2">
      <c r="A355" t="str">
        <f t="shared" si="85"/>
        <v>UniversitaireHommeCélibataireCuisinierDouala 5Bependa tonnerre CamerounaiseChretien (Catholique)OuiEligible</v>
      </c>
      <c r="B355" s="17">
        <v>43530</v>
      </c>
      <c r="C355" s="17">
        <v>34313</v>
      </c>
      <c r="D355" s="3" t="s">
        <v>48</v>
      </c>
      <c r="E355" s="21">
        <v>32</v>
      </c>
      <c r="F355" s="3" t="s">
        <v>40</v>
      </c>
      <c r="G355" s="4"/>
      <c r="H355" s="4"/>
      <c r="I355" s="3" t="s">
        <v>41</v>
      </c>
      <c r="J355" s="3" t="s">
        <v>435</v>
      </c>
      <c r="K355" s="3" t="s">
        <v>60</v>
      </c>
      <c r="L355" s="3" t="s">
        <v>135</v>
      </c>
      <c r="M355" s="3" t="s">
        <v>436</v>
      </c>
      <c r="N355" s="3" t="str">
        <f>VLOOKUP(M355,TAF!$D$1:$H$462,2,0)</f>
        <v>Bépenda</v>
      </c>
      <c r="O355" s="3" t="str">
        <f>VLOOKUP(M355,TAF!$D$1:$H$462,3,0)</f>
        <v>Douala 5</v>
      </c>
      <c r="P355" s="3" t="str">
        <f>VLOOKUP(M355,TAF!$D$1:$H$462,4,0)</f>
        <v>4.053016002017063</v>
      </c>
      <c r="Q355" s="3" t="str">
        <f>VLOOKUP(M355,TAF!$D$1:$H$462,5,0)</f>
        <v xml:space="preserve"> 9.726235068217077</v>
      </c>
      <c r="R355" s="3" t="s">
        <v>45</v>
      </c>
      <c r="S355" s="3" t="s">
        <v>58</v>
      </c>
      <c r="T355" s="3" t="s">
        <v>46</v>
      </c>
      <c r="U355" s="17">
        <v>42800</v>
      </c>
      <c r="V355" s="3" t="str">
        <f t="shared" si="95"/>
        <v>2 an (s)</v>
      </c>
      <c r="W355" s="4"/>
      <c r="X355" s="3" t="s">
        <v>47</v>
      </c>
      <c r="Y355" s="3">
        <v>0</v>
      </c>
      <c r="Z355" s="3"/>
      <c r="AA355" s="3" t="str">
        <f t="shared" si="87"/>
        <v>,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</row>
    <row r="356" spans="1:50" ht="15.75" customHeight="1" x14ac:dyDescent="0.2">
      <c r="A356" t="str">
        <f t="shared" si="85"/>
        <v>SecondaireHommeCélibataireSans EmploisDouala (Non précisé )DoualaCamerounaiseChretien (Catholique)NonEligible</v>
      </c>
      <c r="B356" s="17">
        <v>43530</v>
      </c>
      <c r="C356" s="17">
        <v>32945</v>
      </c>
      <c r="D356" s="3" t="s">
        <v>54</v>
      </c>
      <c r="E356" s="21">
        <v>35</v>
      </c>
      <c r="F356" s="3" t="s">
        <v>40</v>
      </c>
      <c r="G356" s="4"/>
      <c r="H356" s="4"/>
      <c r="I356" s="3" t="s">
        <v>41</v>
      </c>
      <c r="J356" s="3" t="s">
        <v>134</v>
      </c>
      <c r="K356" s="3" t="s">
        <v>51</v>
      </c>
      <c r="L356" s="3" t="s">
        <v>135</v>
      </c>
      <c r="M356" s="3" t="s">
        <v>64</v>
      </c>
      <c r="N356" s="3">
        <f>VLOOKUP(M356,TAF!$D$1:$H$462,2,0)</f>
        <v>0</v>
      </c>
      <c r="O356" s="3">
        <f>VLOOKUP(M356,TAF!$D$1:$H$462,3,0)</f>
        <v>0</v>
      </c>
      <c r="P356" s="3">
        <f>VLOOKUP(M356,TAF!$D$1:$H$462,4,0)</f>
        <v>0</v>
      </c>
      <c r="Q356" s="3">
        <f>VLOOKUP(M356,TAF!$D$1:$H$462,5,0)</f>
        <v>0</v>
      </c>
      <c r="R356" s="3" t="s">
        <v>45</v>
      </c>
      <c r="S356" s="3" t="s">
        <v>58</v>
      </c>
      <c r="T356" s="3" t="s">
        <v>62</v>
      </c>
      <c r="U356" s="19"/>
      <c r="V356" s="19"/>
      <c r="W356" s="4"/>
      <c r="X356" s="3" t="s">
        <v>47</v>
      </c>
      <c r="Y356" s="3">
        <v>0</v>
      </c>
      <c r="Z356" s="3"/>
      <c r="AA356" s="3" t="str">
        <f t="shared" si="87"/>
        <v>,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</row>
    <row r="357" spans="1:50" ht="15.75" customHeight="1" x14ac:dyDescent="0.2">
      <c r="A357" t="str">
        <f t="shared" si="85"/>
        <v>SecondaireHommeCélibataireÉlectricien Douala 5BependaCamerounaiseChretien (Protestant )NonEligible</v>
      </c>
      <c r="B357" s="17">
        <v>43530</v>
      </c>
      <c r="C357" s="17">
        <v>30004</v>
      </c>
      <c r="D357" s="3" t="s">
        <v>54</v>
      </c>
      <c r="E357" s="21">
        <v>43</v>
      </c>
      <c r="F357" s="3" t="s">
        <v>40</v>
      </c>
      <c r="G357" s="4"/>
      <c r="H357" s="4"/>
      <c r="I357" s="3" t="s">
        <v>41</v>
      </c>
      <c r="J357" s="3" t="s">
        <v>171</v>
      </c>
      <c r="K357" s="3" t="s">
        <v>60</v>
      </c>
      <c r="L357" s="3" t="s">
        <v>135</v>
      </c>
      <c r="M357" s="3" t="s">
        <v>81</v>
      </c>
      <c r="N357" s="3" t="str">
        <f>VLOOKUP(M357,TAF!$D$1:$H$462,2,0)</f>
        <v>Bépenda</v>
      </c>
      <c r="O357" s="3" t="str">
        <f>VLOOKUP(M357,TAF!$D$1:$H$462,3,0)</f>
        <v>Douala 5</v>
      </c>
      <c r="P357" s="3" t="str">
        <f>VLOOKUP(M357,TAF!$D$1:$H$462,4,0)</f>
        <v>4.053016002017063</v>
      </c>
      <c r="Q357" s="3" t="str">
        <f>VLOOKUP(M357,TAF!$D$1:$H$462,5,0)</f>
        <v xml:space="preserve"> 9.726235068217077</v>
      </c>
      <c r="R357" s="3" t="s">
        <v>45</v>
      </c>
      <c r="S357" s="3" t="s">
        <v>84</v>
      </c>
      <c r="T357" s="3" t="s">
        <v>62</v>
      </c>
      <c r="U357" s="19"/>
      <c r="V357" s="19"/>
      <c r="W357" s="4"/>
      <c r="X357" s="3" t="s">
        <v>47</v>
      </c>
      <c r="Y357" s="3">
        <v>0</v>
      </c>
      <c r="Z357" s="3"/>
      <c r="AA357" s="3" t="str">
        <f t="shared" si="87"/>
        <v>,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</row>
    <row r="358" spans="1:50" ht="15.75" customHeight="1" x14ac:dyDescent="0.2">
      <c r="A358" t="str">
        <f t="shared" si="85"/>
        <v>SecondaireHommeMarié (e)Libérale Douala 4Bonabéri CamerounaiseChretien (Catholique)OuiEligible</v>
      </c>
      <c r="B358" s="17">
        <v>43530</v>
      </c>
      <c r="C358" s="17">
        <v>29018</v>
      </c>
      <c r="D358" s="3" t="s">
        <v>54</v>
      </c>
      <c r="E358" s="21">
        <v>46</v>
      </c>
      <c r="F358" s="3" t="s">
        <v>40</v>
      </c>
      <c r="G358" s="4"/>
      <c r="H358" s="4"/>
      <c r="I358" s="3" t="s">
        <v>49</v>
      </c>
      <c r="J358" s="3" t="s">
        <v>437</v>
      </c>
      <c r="K358" s="3" t="s">
        <v>157</v>
      </c>
      <c r="L358" s="3" t="s">
        <v>135</v>
      </c>
      <c r="M358" s="3" t="s">
        <v>438</v>
      </c>
      <c r="N358" s="3" t="str">
        <f>VLOOKUP(M358,TAF!$D$1:$H$462,2,0)</f>
        <v>Bonaberi</v>
      </c>
      <c r="O358" s="3" t="str">
        <f>VLOOKUP(M358,TAF!$D$1:$H$462,3,0)</f>
        <v>Douala 4</v>
      </c>
      <c r="P358" s="3" t="str">
        <f>VLOOKUP(M358,TAF!$D$1:$H$462,4,0)</f>
        <v>4.0900111661057075</v>
      </c>
      <c r="Q358" s="3" t="str">
        <f>VLOOKUP(M358,TAF!$D$1:$H$462,5,0)</f>
        <v xml:space="preserve"> 9.65793515778688</v>
      </c>
      <c r="R358" s="3" t="s">
        <v>45</v>
      </c>
      <c r="S358" s="3" t="s">
        <v>58</v>
      </c>
      <c r="T358" s="3" t="s">
        <v>46</v>
      </c>
      <c r="U358" s="17">
        <v>40179</v>
      </c>
      <c r="V358" s="3" t="str">
        <f t="shared" ref="V358" si="96">IF((B358-U358&lt;=365)*(B358-U358&gt;0),INT(12*(B358-U358)/365) &amp; " Mois",(YEAR(B358)-YEAR(U358)) &amp; " an (s)")</f>
        <v>9 an (s)</v>
      </c>
      <c r="W358" s="4"/>
      <c r="X358" s="3" t="s">
        <v>47</v>
      </c>
      <c r="Y358" s="3">
        <v>0</v>
      </c>
      <c r="Z358" s="3"/>
      <c r="AA358" s="3" t="str">
        <f t="shared" si="87"/>
        <v>,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</row>
    <row r="359" spans="1:50" ht="15.75" customHeight="1" x14ac:dyDescent="0.2">
      <c r="A359" t="str">
        <f t="shared" si="85"/>
        <v>SecondaireHommeMarié (e)Électricien Douala 4Bonabéri CamerounaiseChretien (Protestant )NonEligible</v>
      </c>
      <c r="B359" s="17">
        <v>43530</v>
      </c>
      <c r="C359" s="17">
        <v>29661</v>
      </c>
      <c r="D359" s="3" t="s">
        <v>54</v>
      </c>
      <c r="E359" s="21">
        <v>44</v>
      </c>
      <c r="F359" s="3" t="s">
        <v>40</v>
      </c>
      <c r="G359" s="4"/>
      <c r="H359" s="4"/>
      <c r="I359" s="3" t="s">
        <v>49</v>
      </c>
      <c r="J359" s="3" t="s">
        <v>171</v>
      </c>
      <c r="K359" s="3" t="s">
        <v>157</v>
      </c>
      <c r="L359" s="3" t="s">
        <v>135</v>
      </c>
      <c r="M359" s="3" t="s">
        <v>438</v>
      </c>
      <c r="N359" s="3" t="str">
        <f>VLOOKUP(M359,TAF!$D$1:$H$462,2,0)</f>
        <v>Bonaberi</v>
      </c>
      <c r="O359" s="3" t="str">
        <f>VLOOKUP(M359,TAF!$D$1:$H$462,3,0)</f>
        <v>Douala 4</v>
      </c>
      <c r="P359" s="3" t="str">
        <f>VLOOKUP(M359,TAF!$D$1:$H$462,4,0)</f>
        <v>4.0900111661057075</v>
      </c>
      <c r="Q359" s="3" t="str">
        <f>VLOOKUP(M359,TAF!$D$1:$H$462,5,0)</f>
        <v xml:space="preserve"> 9.65793515778688</v>
      </c>
      <c r="R359" s="3" t="s">
        <v>45</v>
      </c>
      <c r="S359" s="3" t="s">
        <v>84</v>
      </c>
      <c r="T359" s="3" t="s">
        <v>62</v>
      </c>
      <c r="U359" s="19"/>
      <c r="V359" s="19"/>
      <c r="W359" s="4"/>
      <c r="X359" s="3" t="s">
        <v>47</v>
      </c>
      <c r="Y359" s="3">
        <v>0</v>
      </c>
      <c r="Z359" s="3"/>
      <c r="AA359" s="3" t="str">
        <f t="shared" si="87"/>
        <v>,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</row>
    <row r="360" spans="1:50" ht="15.75" customHeight="1" x14ac:dyDescent="0.2">
      <c r="A360" t="str">
        <f t="shared" si="85"/>
        <v>AucunHommeCélibataireSans EmploisDouala (Non précisé )KmsCamerounaiseNon-croyantOuiEligible</v>
      </c>
      <c r="B360" s="17">
        <v>43530</v>
      </c>
      <c r="C360" s="17">
        <v>29507</v>
      </c>
      <c r="D360" s="3" t="s">
        <v>269</v>
      </c>
      <c r="E360" s="21">
        <v>45</v>
      </c>
      <c r="F360" s="3" t="s">
        <v>40</v>
      </c>
      <c r="G360" s="4"/>
      <c r="H360" s="4"/>
      <c r="I360" s="3" t="s">
        <v>41</v>
      </c>
      <c r="J360" s="3" t="s">
        <v>134</v>
      </c>
      <c r="K360" s="3" t="s">
        <v>51</v>
      </c>
      <c r="L360" s="3" t="s">
        <v>135</v>
      </c>
      <c r="M360" s="3" t="s">
        <v>439</v>
      </c>
      <c r="N360" s="3" t="str">
        <f>VLOOKUP(M360,TAF!$D$1:$H$462,2,0)</f>
        <v>KMS</v>
      </c>
      <c r="O360" s="3" t="str">
        <f>VLOOKUP(M360,TAF!$D$1:$H$462,3,0)</f>
        <v>Douala 3</v>
      </c>
      <c r="P360" s="3" t="str">
        <f>VLOOKUP(M360,TAF!$D$1:$H$462,4,0)</f>
        <v>4.094588423309576</v>
      </c>
      <c r="Q360" s="3" t="str">
        <f>VLOOKUP(M360,TAF!$D$1:$H$462,5,0)</f>
        <v>9.77056474159642</v>
      </c>
      <c r="R360" s="3" t="s">
        <v>45</v>
      </c>
      <c r="S360" s="3" t="s">
        <v>229</v>
      </c>
      <c r="T360" s="3" t="s">
        <v>46</v>
      </c>
      <c r="U360" s="17">
        <v>43647</v>
      </c>
      <c r="V360" s="3"/>
      <c r="W360" s="4"/>
      <c r="X360" s="3" t="s">
        <v>47</v>
      </c>
      <c r="Y360" s="3">
        <v>0</v>
      </c>
      <c r="Z360" s="3"/>
      <c r="AA360" s="3" t="str">
        <f t="shared" si="87"/>
        <v>,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</row>
    <row r="361" spans="1:50" ht="15.75" customHeight="1" x14ac:dyDescent="0.2">
      <c r="A361" t="str">
        <f t="shared" si="85"/>
        <v>PrimaireHommeMarié (e)Sans EmploisDouala 5Pk15 CamerounaiseNon-croyantOuiEligible</v>
      </c>
      <c r="B361" s="17">
        <v>43530</v>
      </c>
      <c r="C361" s="17">
        <v>28508</v>
      </c>
      <c r="D361" s="3" t="s">
        <v>92</v>
      </c>
      <c r="E361" s="21">
        <v>47</v>
      </c>
      <c r="F361" s="3" t="s">
        <v>40</v>
      </c>
      <c r="G361" s="4"/>
      <c r="H361" s="4"/>
      <c r="I361" s="3" t="s">
        <v>49</v>
      </c>
      <c r="J361" s="3" t="s">
        <v>134</v>
      </c>
      <c r="K361" s="3" t="s">
        <v>60</v>
      </c>
      <c r="L361" s="3" t="s">
        <v>135</v>
      </c>
      <c r="M361" s="3" t="s">
        <v>440</v>
      </c>
      <c r="N361" s="3" t="str">
        <f>VLOOKUP(M361,TAF!$D$1:$H$462,2,0)</f>
        <v>P.K.15</v>
      </c>
      <c r="O361" s="3" t="str">
        <f>VLOOKUP(M361,TAF!$D$1:$H$462,3,0)</f>
        <v>Douala 3</v>
      </c>
      <c r="P361" s="3" t="str">
        <f>VLOOKUP(M361,TAF!$D$1:$H$462,4,0)</f>
        <v>4.087433454949343</v>
      </c>
      <c r="Q361" s="3" t="str">
        <f>VLOOKUP(M361,TAF!$D$1:$H$462,5,0)</f>
        <v xml:space="preserve"> 9.79234598059008</v>
      </c>
      <c r="R361" s="3" t="s">
        <v>45</v>
      </c>
      <c r="S361" s="3" t="s">
        <v>229</v>
      </c>
      <c r="T361" s="3" t="s">
        <v>46</v>
      </c>
      <c r="U361" s="17">
        <v>43097</v>
      </c>
      <c r="V361" s="3" t="str">
        <f t="shared" ref="V361:V362" si="97">IF((B361-U361&lt;=365)*(B361-U361&gt;0),INT(12*(B361-U361)/365) &amp; " Mois",(YEAR(B361)-YEAR(U361)) &amp; " an (s)")</f>
        <v>2 an (s)</v>
      </c>
      <c r="W361" s="4"/>
      <c r="X361" s="3" t="s">
        <v>47</v>
      </c>
      <c r="Y361" s="3">
        <v>0</v>
      </c>
      <c r="Z361" s="3"/>
      <c r="AA361" s="3" t="str">
        <f t="shared" si="87"/>
        <v>,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</row>
    <row r="362" spans="1:50" ht="15.75" customHeight="1" x14ac:dyDescent="0.2">
      <c r="A362" t="str">
        <f t="shared" si="85"/>
        <v>SecondaireHommeCélibataireAgent de sécurité Douala (Non précisé )Newton aéroport CamerounaiseChretien (Ne de nouveau)OuiEligible</v>
      </c>
      <c r="B362" s="17">
        <v>43530</v>
      </c>
      <c r="C362" s="17">
        <v>32483</v>
      </c>
      <c r="D362" s="3" t="s">
        <v>54</v>
      </c>
      <c r="E362" s="21">
        <v>37</v>
      </c>
      <c r="F362" s="3" t="s">
        <v>40</v>
      </c>
      <c r="G362" s="4"/>
      <c r="H362" s="4"/>
      <c r="I362" s="3" t="s">
        <v>41</v>
      </c>
      <c r="J362" s="3" t="s">
        <v>441</v>
      </c>
      <c r="K362" s="3" t="s">
        <v>51</v>
      </c>
      <c r="L362" s="3" t="s">
        <v>135</v>
      </c>
      <c r="M362" s="3" t="s">
        <v>442</v>
      </c>
      <c r="N362" s="3" t="str">
        <f>VLOOKUP(M362,TAF!$D$1:$H$462,2,0)</f>
        <v>Aeroport</v>
      </c>
      <c r="O362" s="3" t="str">
        <f>VLOOKUP(M362,TAF!$D$1:$H$462,3,0)</f>
        <v>Douala 2</v>
      </c>
      <c r="P362" s="3" t="str">
        <f>VLOOKUP(M362,TAF!$D$1:$H$462,4,0)</f>
        <v>4.016699404536511</v>
      </c>
      <c r="Q362" s="3" t="str">
        <f>VLOOKUP(M362,TAF!$D$1:$H$462,5,0)</f>
        <v xml:space="preserve"> 9.719562065730015</v>
      </c>
      <c r="R362" s="3" t="s">
        <v>45</v>
      </c>
      <c r="S362" s="3" t="s">
        <v>53</v>
      </c>
      <c r="T362" s="3" t="s">
        <v>46</v>
      </c>
      <c r="U362" s="17">
        <v>43405</v>
      </c>
      <c r="V362" s="3" t="str">
        <f t="shared" si="97"/>
        <v>4 Mois</v>
      </c>
      <c r="W362" s="4"/>
      <c r="X362" s="3" t="s">
        <v>47</v>
      </c>
      <c r="Y362" s="3">
        <v>0</v>
      </c>
      <c r="Z362" s="3"/>
      <c r="AA362" s="3" t="str">
        <f t="shared" si="87"/>
        <v>,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</row>
    <row r="363" spans="1:50" ht="15.75" customHeight="1" x14ac:dyDescent="0.2">
      <c r="A363" t="str">
        <f t="shared" si="85"/>
        <v>UniversitaireHommeCélibataireEtudiant (e)Douala (Non précisé )BeediCamerounaisePas PréciséNonEligible</v>
      </c>
      <c r="B363" s="17">
        <v>43530</v>
      </c>
      <c r="C363" s="17">
        <v>32657</v>
      </c>
      <c r="D363" s="3" t="s">
        <v>48</v>
      </c>
      <c r="E363" s="21">
        <v>36</v>
      </c>
      <c r="F363" s="3" t="s">
        <v>40</v>
      </c>
      <c r="G363" s="4"/>
      <c r="H363" s="4"/>
      <c r="I363" s="3" t="s">
        <v>41</v>
      </c>
      <c r="J363" s="3" t="s">
        <v>79</v>
      </c>
      <c r="K363" s="3" t="s">
        <v>51</v>
      </c>
      <c r="L363" s="3" t="s">
        <v>135</v>
      </c>
      <c r="M363" s="3" t="s">
        <v>222</v>
      </c>
      <c r="N363" s="3" t="str">
        <f>VLOOKUP(M363,TAF!$D$1:$H$462,2,0)</f>
        <v>Beedi</v>
      </c>
      <c r="O363" s="3" t="str">
        <f>VLOOKUP(M363,TAF!$D$1:$H$462,3,0)</f>
        <v>Douala 5</v>
      </c>
      <c r="P363" s="3" t="str">
        <f>VLOOKUP(M363,TAF!$D$1:$H$462,4,0)</f>
        <v>4.066235908852494</v>
      </c>
      <c r="Q363" s="3" t="str">
        <f>VLOOKUP(M363,TAF!$D$1:$H$462,5,0)</f>
        <v xml:space="preserve"> 9.737035029710617</v>
      </c>
      <c r="R363" s="3" t="s">
        <v>45</v>
      </c>
      <c r="S363" s="3" t="s">
        <v>39</v>
      </c>
      <c r="T363" s="3" t="s">
        <v>62</v>
      </c>
      <c r="U363" s="19"/>
      <c r="V363" s="19"/>
      <c r="W363" s="4"/>
      <c r="X363" s="3" t="s">
        <v>47</v>
      </c>
      <c r="Y363" s="3">
        <v>0</v>
      </c>
      <c r="Z363" s="3"/>
      <c r="AA363" s="3" t="str">
        <f t="shared" si="87"/>
        <v>,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</row>
    <row r="364" spans="1:50" ht="15.75" customHeight="1" x14ac:dyDescent="0.2">
      <c r="A364" t="str">
        <f t="shared" si="85"/>
        <v>UniversitaireHommeMarié (e)Business manBueaBueaCamerounaisePas PréciséNonEligible</v>
      </c>
      <c r="B364" s="17">
        <v>43530</v>
      </c>
      <c r="C364" s="17">
        <v>29850</v>
      </c>
      <c r="D364" s="3" t="s">
        <v>48</v>
      </c>
      <c r="E364" s="21">
        <v>44</v>
      </c>
      <c r="F364" s="3" t="s">
        <v>40</v>
      </c>
      <c r="G364" s="4"/>
      <c r="H364" s="4"/>
      <c r="I364" s="3" t="s">
        <v>49</v>
      </c>
      <c r="J364" s="3" t="s">
        <v>443</v>
      </c>
      <c r="K364" s="3" t="s">
        <v>444</v>
      </c>
      <c r="L364" s="3" t="s">
        <v>5509</v>
      </c>
      <c r="M364" s="3" t="s">
        <v>444</v>
      </c>
      <c r="N364" s="3">
        <f>VLOOKUP(M364,TAF!$D$1:$H$462,2,0)</f>
        <v>0</v>
      </c>
      <c r="O364" s="3" t="s">
        <v>5731</v>
      </c>
      <c r="P364" s="3">
        <f>VLOOKUP(M364,TAF!$D$1:$H$462,4,0)</f>
        <v>0</v>
      </c>
      <c r="Q364" s="3">
        <f>VLOOKUP(M364,TAF!$D$1:$H$462,5,0)</f>
        <v>0</v>
      </c>
      <c r="R364" s="3" t="s">
        <v>45</v>
      </c>
      <c r="S364" s="3" t="s">
        <v>39</v>
      </c>
      <c r="T364" s="3" t="s">
        <v>62</v>
      </c>
      <c r="U364" s="19"/>
      <c r="V364" s="19"/>
      <c r="W364" s="4"/>
      <c r="X364" s="3" t="s">
        <v>47</v>
      </c>
      <c r="Y364" s="3">
        <v>0</v>
      </c>
      <c r="Z364" s="3"/>
      <c r="AA364" s="3" t="str">
        <f t="shared" si="87"/>
        <v>,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</row>
    <row r="365" spans="1:50" ht="15.75" customHeight="1" x14ac:dyDescent="0.2">
      <c r="A365" t="str">
        <f t="shared" si="85"/>
        <v>PrimaireHommeMarié (e)Pâtissier Douala (Non précisé )Pk16CamerounaisePas PréciséOuiEligible</v>
      </c>
      <c r="B365" s="17">
        <v>43530</v>
      </c>
      <c r="C365" s="17">
        <v>27839</v>
      </c>
      <c r="D365" s="3" t="s">
        <v>92</v>
      </c>
      <c r="E365" s="21">
        <v>49</v>
      </c>
      <c r="F365" s="3" t="s">
        <v>40</v>
      </c>
      <c r="G365" s="4"/>
      <c r="H365" s="4"/>
      <c r="I365" s="3" t="s">
        <v>49</v>
      </c>
      <c r="J365" s="3" t="s">
        <v>445</v>
      </c>
      <c r="K365" s="3" t="s">
        <v>51</v>
      </c>
      <c r="L365" s="3" t="s">
        <v>135</v>
      </c>
      <c r="M365" s="3" t="s">
        <v>446</v>
      </c>
      <c r="N365" s="3" t="str">
        <f>VLOOKUP(M365,TAF!$D$1:$H$462,2,0)</f>
        <v>P.K.16</v>
      </c>
      <c r="O365" s="3" t="str">
        <f>VLOOKUP(M365,TAF!$D$1:$H$462,3,0)</f>
        <v>Douala 3</v>
      </c>
      <c r="P365" s="3" t="str">
        <f>VLOOKUP(M365,TAF!$D$1:$H$462,4,0)</f>
        <v>4.0953441641996715</v>
      </c>
      <c r="Q365" s="3" t="str">
        <f>VLOOKUP(M365,TAF!$D$1:$H$462,5,0)</f>
        <v xml:space="preserve"> 9.794631521000548</v>
      </c>
      <c r="R365" s="3" t="s">
        <v>45</v>
      </c>
      <c r="S365" s="3" t="s">
        <v>39</v>
      </c>
      <c r="T365" s="3" t="s">
        <v>46</v>
      </c>
      <c r="U365" s="17">
        <v>42736</v>
      </c>
      <c r="V365" s="3" t="str">
        <f t="shared" ref="V365:V366" si="98">IF((B365-U365&lt;=365)*(B365-U365&gt;0),INT(12*(B365-U365)/365) &amp; " Mois",(YEAR(B365)-YEAR(U365)) &amp; " an (s)")</f>
        <v>2 an (s)</v>
      </c>
      <c r="W365" s="4"/>
      <c r="X365" s="3" t="s">
        <v>47</v>
      </c>
      <c r="Y365" s="3">
        <v>0</v>
      </c>
      <c r="Z365" s="3"/>
      <c r="AA365" s="3" t="str">
        <f t="shared" si="87"/>
        <v>,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</row>
    <row r="366" spans="1:50" ht="15.75" customHeight="1" x14ac:dyDescent="0.2">
      <c r="A366" t="str">
        <f t="shared" si="85"/>
        <v>SecondaireHommeMarié (e)Commerçant (e)Douala (Non précisé )Pk15CamerounaiseChretien (Catholique)OuiEligible</v>
      </c>
      <c r="B366" s="17">
        <v>43530</v>
      </c>
      <c r="C366" s="17">
        <v>28103</v>
      </c>
      <c r="D366" s="3" t="s">
        <v>54</v>
      </c>
      <c r="E366" s="21">
        <v>49</v>
      </c>
      <c r="F366" s="3" t="s">
        <v>40</v>
      </c>
      <c r="G366" s="4"/>
      <c r="H366" s="4"/>
      <c r="I366" s="3" t="s">
        <v>49</v>
      </c>
      <c r="J366" s="3" t="s">
        <v>56</v>
      </c>
      <c r="K366" s="3" t="s">
        <v>51</v>
      </c>
      <c r="L366" s="3" t="s">
        <v>135</v>
      </c>
      <c r="M366" s="3" t="s">
        <v>447</v>
      </c>
      <c r="N366" s="3" t="str">
        <f>VLOOKUP(M366,TAF!$D$1:$H$462,2,0)</f>
        <v>P.K.15</v>
      </c>
      <c r="O366" s="3" t="str">
        <f>VLOOKUP(M366,TAF!$D$1:$H$462,3,0)</f>
        <v>Douala 3</v>
      </c>
      <c r="P366" s="3" t="str">
        <f>VLOOKUP(M366,TAF!$D$1:$H$462,4,0)</f>
        <v>4.087433454949343</v>
      </c>
      <c r="Q366" s="3" t="str">
        <f>VLOOKUP(M366,TAF!$D$1:$H$462,5,0)</f>
        <v xml:space="preserve"> 9.79234598059008</v>
      </c>
      <c r="R366" s="3" t="s">
        <v>45</v>
      </c>
      <c r="S366" s="3" t="s">
        <v>58</v>
      </c>
      <c r="T366" s="3" t="s">
        <v>46</v>
      </c>
      <c r="U366" s="17">
        <v>43164</v>
      </c>
      <c r="V366" s="3" t="str">
        <f t="shared" si="98"/>
        <v>1 an (s)</v>
      </c>
      <c r="W366" s="4"/>
      <c r="X366" s="3" t="s">
        <v>47</v>
      </c>
      <c r="Y366" s="3">
        <v>0</v>
      </c>
      <c r="Z366" s="3"/>
      <c r="AA366" s="3" t="str">
        <f t="shared" si="87"/>
        <v>,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</row>
    <row r="367" spans="1:50" ht="15.75" customHeight="1" x14ac:dyDescent="0.2">
      <c r="A367" t="str">
        <f t="shared" si="85"/>
        <v>AucunHommeCélibataireSans EmploisDouala (Non précisé )Pk15 CamerounaisePas PréciséNonEligible</v>
      </c>
      <c r="B367" s="17">
        <v>43530</v>
      </c>
      <c r="C367" s="17">
        <v>26918</v>
      </c>
      <c r="D367" s="3" t="s">
        <v>269</v>
      </c>
      <c r="E367" s="21">
        <v>52</v>
      </c>
      <c r="F367" s="3" t="s">
        <v>40</v>
      </c>
      <c r="G367" s="4"/>
      <c r="H367" s="4"/>
      <c r="I367" s="3" t="s">
        <v>41</v>
      </c>
      <c r="J367" s="3" t="s">
        <v>134</v>
      </c>
      <c r="K367" s="3" t="s">
        <v>51</v>
      </c>
      <c r="L367" s="3" t="s">
        <v>135</v>
      </c>
      <c r="M367" s="3" t="s">
        <v>440</v>
      </c>
      <c r="N367" s="3" t="str">
        <f>VLOOKUP(M367,TAF!$D$1:$H$462,2,0)</f>
        <v>P.K.15</v>
      </c>
      <c r="O367" s="3" t="str">
        <f>VLOOKUP(M367,TAF!$D$1:$H$462,3,0)</f>
        <v>Douala 3</v>
      </c>
      <c r="P367" s="3" t="str">
        <f>VLOOKUP(M367,TAF!$D$1:$H$462,4,0)</f>
        <v>4.087433454949343</v>
      </c>
      <c r="Q367" s="3" t="str">
        <f>VLOOKUP(M367,TAF!$D$1:$H$462,5,0)</f>
        <v xml:space="preserve"> 9.79234598059008</v>
      </c>
      <c r="R367" s="3" t="s">
        <v>45</v>
      </c>
      <c r="S367" s="3" t="s">
        <v>39</v>
      </c>
      <c r="T367" s="3" t="s">
        <v>62</v>
      </c>
      <c r="U367" s="19"/>
      <c r="V367" s="19"/>
      <c r="W367" s="4"/>
      <c r="X367" s="3" t="s">
        <v>47</v>
      </c>
      <c r="Y367" s="3">
        <v>0</v>
      </c>
      <c r="Z367" s="3"/>
      <c r="AA367" s="3" t="str">
        <f t="shared" si="87"/>
        <v>,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</row>
    <row r="368" spans="1:50" ht="15.75" customHeight="1" x14ac:dyDescent="0.2">
      <c r="A368" t="str">
        <f t="shared" si="85"/>
        <v>Pas PréciséHommeCélibataireSans EmploisDouala (Non précisé )DoualaCamerounaisePas PréciséNonEligible</v>
      </c>
      <c r="B368" s="17">
        <v>43531</v>
      </c>
      <c r="C368" s="17">
        <v>33065</v>
      </c>
      <c r="D368" s="3" t="s">
        <v>39</v>
      </c>
      <c r="E368" s="21">
        <v>35</v>
      </c>
      <c r="F368" s="3" t="s">
        <v>40</v>
      </c>
      <c r="G368" s="4"/>
      <c r="H368" s="4"/>
      <c r="I368" s="3" t="s">
        <v>41</v>
      </c>
      <c r="J368" s="3" t="s">
        <v>134</v>
      </c>
      <c r="K368" s="3" t="s">
        <v>51</v>
      </c>
      <c r="L368" s="3" t="s">
        <v>135</v>
      </c>
      <c r="M368" s="3" t="s">
        <v>64</v>
      </c>
      <c r="N368" s="3">
        <f>VLOOKUP(M368,TAF!$D$1:$H$462,2,0)</f>
        <v>0</v>
      </c>
      <c r="O368" s="3">
        <f>VLOOKUP(M368,TAF!$D$1:$H$462,3,0)</f>
        <v>0</v>
      </c>
      <c r="P368" s="3">
        <f>VLOOKUP(M368,TAF!$D$1:$H$462,4,0)</f>
        <v>0</v>
      </c>
      <c r="Q368" s="3">
        <f>VLOOKUP(M368,TAF!$D$1:$H$462,5,0)</f>
        <v>0</v>
      </c>
      <c r="R368" s="3" t="s">
        <v>45</v>
      </c>
      <c r="S368" s="3" t="s">
        <v>39</v>
      </c>
      <c r="T368" s="3" t="s">
        <v>62</v>
      </c>
      <c r="U368" s="19"/>
      <c r="V368" s="19"/>
      <c r="W368" s="4"/>
      <c r="X368" s="3" t="s">
        <v>47</v>
      </c>
      <c r="Y368" s="3">
        <v>0</v>
      </c>
      <c r="Z368" s="3"/>
      <c r="AA368" s="3" t="str">
        <f t="shared" si="87"/>
        <v>,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</row>
    <row r="369" spans="1:50" ht="15.75" customHeight="1" x14ac:dyDescent="0.2">
      <c r="A369" t="str">
        <f t="shared" si="85"/>
        <v>UniversitaireHommeCélibataireIngénieur civil Douala (Non précisé )YassaCamerounaiseChretien (Catholique)OuiEligible</v>
      </c>
      <c r="B369" s="17">
        <v>43531</v>
      </c>
      <c r="C369" s="17">
        <v>32087</v>
      </c>
      <c r="D369" s="3" t="s">
        <v>48</v>
      </c>
      <c r="E369" s="21">
        <v>38</v>
      </c>
      <c r="F369" s="3" t="s">
        <v>40</v>
      </c>
      <c r="G369" s="4"/>
      <c r="H369" s="4"/>
      <c r="I369" s="3" t="s">
        <v>41</v>
      </c>
      <c r="J369" s="3" t="s">
        <v>448</v>
      </c>
      <c r="K369" s="3" t="s">
        <v>51</v>
      </c>
      <c r="L369" s="3" t="s">
        <v>135</v>
      </c>
      <c r="M369" s="3" t="s">
        <v>104</v>
      </c>
      <c r="N369" s="3" t="str">
        <f>VLOOKUP(M369,TAF!$D$1:$H$462,2,0)</f>
        <v>Yassa</v>
      </c>
      <c r="O369" s="3" t="str">
        <f>VLOOKUP(M369,TAF!$D$1:$H$462,3,0)</f>
        <v>Douala 3</v>
      </c>
      <c r="P369" s="3" t="str">
        <f>VLOOKUP(M369,TAF!$D$1:$H$462,4,0)</f>
        <v>4.062148022373278</v>
      </c>
      <c r="Q369" s="3" t="str">
        <f>VLOOKUP(M369,TAF!$D$1:$H$462,5,0)</f>
        <v xml:space="preserve"> 9.736269907202303</v>
      </c>
      <c r="R369" s="3" t="s">
        <v>45</v>
      </c>
      <c r="S369" s="3" t="s">
        <v>58</v>
      </c>
      <c r="T369" s="3" t="s">
        <v>46</v>
      </c>
      <c r="U369" s="17">
        <v>40756</v>
      </c>
      <c r="V369" s="3" t="str">
        <f t="shared" ref="V369" si="99">IF((B369-U369&lt;=365)*(B369-U369&gt;0),INT(12*(B369-U369)/365) &amp; " Mois",(YEAR(B369)-YEAR(U369)) &amp; " an (s)")</f>
        <v>8 an (s)</v>
      </c>
      <c r="W369" s="4"/>
      <c r="X369" s="3" t="s">
        <v>47</v>
      </c>
      <c r="Y369" s="3">
        <v>0</v>
      </c>
      <c r="Z369" s="3"/>
      <c r="AA369" s="3" t="str">
        <f t="shared" si="87"/>
        <v>,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</row>
    <row r="370" spans="1:50" ht="15.75" customHeight="1" x14ac:dyDescent="0.2">
      <c r="A370" t="str">
        <f t="shared" si="85"/>
        <v>SecondaireHommeCélibataireSans EmploisDouala (Non précisé )JapomaCamerounaiseChretien (Catholique)NonEligible</v>
      </c>
      <c r="B370" s="17">
        <v>43531</v>
      </c>
      <c r="C370" s="17">
        <v>33410</v>
      </c>
      <c r="D370" s="3" t="s">
        <v>54</v>
      </c>
      <c r="E370" s="21">
        <v>34</v>
      </c>
      <c r="F370" s="3" t="s">
        <v>40</v>
      </c>
      <c r="G370" s="4"/>
      <c r="H370" s="4"/>
      <c r="I370" s="3" t="s">
        <v>41</v>
      </c>
      <c r="J370" s="3" t="s">
        <v>134</v>
      </c>
      <c r="K370" s="3" t="s">
        <v>51</v>
      </c>
      <c r="L370" s="3" t="s">
        <v>135</v>
      </c>
      <c r="M370" s="3" t="s">
        <v>165</v>
      </c>
      <c r="N370" s="3" t="str">
        <f>VLOOKUP(M370,TAF!$D$1:$H$462,2,0)</f>
        <v>Japoma</v>
      </c>
      <c r="O370" s="3" t="str">
        <f>VLOOKUP(M370,TAF!$D$1:$H$462,3,0)</f>
        <v>Douala 3</v>
      </c>
      <c r="P370" s="3" t="str">
        <f>VLOOKUP(M370,TAF!$D$1:$H$462,4,0)</f>
        <v>4.013945434574306</v>
      </c>
      <c r="Q370" s="3" t="str">
        <f>VLOOKUP(M370,TAF!$D$1:$H$462,5,0)</f>
        <v xml:space="preserve"> 9.821209461996563</v>
      </c>
      <c r="R370" s="3" t="s">
        <v>45</v>
      </c>
      <c r="S370" s="3" t="s">
        <v>58</v>
      </c>
      <c r="T370" s="3" t="s">
        <v>62</v>
      </c>
      <c r="U370" s="19"/>
      <c r="V370" s="19"/>
      <c r="W370" s="4"/>
      <c r="X370" s="3" t="s">
        <v>47</v>
      </c>
      <c r="Y370" s="3">
        <v>0</v>
      </c>
      <c r="Z370" s="3"/>
      <c r="AA370" s="3" t="str">
        <f t="shared" si="87"/>
        <v>,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</row>
    <row r="371" spans="1:50" ht="15.75" customHeight="1" x14ac:dyDescent="0.2">
      <c r="A371" t="str">
        <f t="shared" si="85"/>
        <v>UniversitaireHommeCélibataireEtudiant (e)Douala (Non précisé )Pk14CamerounaiseChretien (Catholique)NonEligible</v>
      </c>
      <c r="B371" s="17">
        <v>43532</v>
      </c>
      <c r="C371" s="17">
        <v>33913</v>
      </c>
      <c r="D371" s="3" t="s">
        <v>48</v>
      </c>
      <c r="E371" s="21">
        <v>33</v>
      </c>
      <c r="F371" s="3" t="s">
        <v>40</v>
      </c>
      <c r="G371" s="4"/>
      <c r="H371" s="4"/>
      <c r="I371" s="3" t="s">
        <v>41</v>
      </c>
      <c r="J371" s="3" t="s">
        <v>79</v>
      </c>
      <c r="K371" s="3" t="s">
        <v>51</v>
      </c>
      <c r="L371" s="3" t="s">
        <v>135</v>
      </c>
      <c r="M371" s="3" t="s">
        <v>72</v>
      </c>
      <c r="N371" s="3" t="str">
        <f>VLOOKUP(M371,TAF!$D$1:$H$462,2,0)</f>
        <v>Pk14</v>
      </c>
      <c r="O371" s="3" t="str">
        <f>VLOOKUP(M371,TAF!$D$1:$H$462,3,0)</f>
        <v>Douala 3</v>
      </c>
      <c r="P371" s="3" t="str">
        <f>VLOOKUP(M371,TAF!$D$1:$H$462,4,0)</f>
        <v>4.074532752823828</v>
      </c>
      <c r="Q371" s="3" t="str">
        <f>VLOOKUP(M371,TAF!$D$1:$H$462,5,0)</f>
        <v xml:space="preserve"> 9.797899225980887</v>
      </c>
      <c r="R371" s="3" t="s">
        <v>45</v>
      </c>
      <c r="S371" s="3" t="s">
        <v>58</v>
      </c>
      <c r="T371" s="3" t="s">
        <v>62</v>
      </c>
      <c r="U371" s="19"/>
      <c r="V371" s="19"/>
      <c r="W371" s="4"/>
      <c r="X371" s="3" t="s">
        <v>47</v>
      </c>
      <c r="Y371" s="3">
        <v>0</v>
      </c>
      <c r="Z371" s="3"/>
      <c r="AA371" s="3" t="str">
        <f t="shared" si="87"/>
        <v>,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</row>
    <row r="372" spans="1:50" ht="15.75" customHeight="1" x14ac:dyDescent="0.2">
      <c r="A372" t="str">
        <f t="shared" si="85"/>
        <v>SecondaireHommeCélibataireÉlève Douala (Non précisé )Pk14CamerounaisePas PréciséOuiEligible</v>
      </c>
      <c r="B372" s="17">
        <v>43532</v>
      </c>
      <c r="C372" s="17">
        <v>35495</v>
      </c>
      <c r="D372" s="3" t="s">
        <v>54</v>
      </c>
      <c r="E372" s="21">
        <v>28</v>
      </c>
      <c r="F372" s="3" t="s">
        <v>40</v>
      </c>
      <c r="G372" s="4"/>
      <c r="H372" s="4"/>
      <c r="I372" s="3" t="s">
        <v>41</v>
      </c>
      <c r="J372" s="3" t="s">
        <v>177</v>
      </c>
      <c r="K372" s="3" t="s">
        <v>51</v>
      </c>
      <c r="L372" s="3" t="s">
        <v>135</v>
      </c>
      <c r="M372" s="3" t="s">
        <v>72</v>
      </c>
      <c r="N372" s="3" t="str">
        <f>VLOOKUP(M372,TAF!$D$1:$H$462,2,0)</f>
        <v>Pk14</v>
      </c>
      <c r="O372" s="3" t="str">
        <f>VLOOKUP(M372,TAF!$D$1:$H$462,3,0)</f>
        <v>Douala 3</v>
      </c>
      <c r="P372" s="3" t="str">
        <f>VLOOKUP(M372,TAF!$D$1:$H$462,4,0)</f>
        <v>4.074532752823828</v>
      </c>
      <c r="Q372" s="3" t="str">
        <f>VLOOKUP(M372,TAF!$D$1:$H$462,5,0)</f>
        <v xml:space="preserve"> 9.797899225980887</v>
      </c>
      <c r="R372" s="3" t="s">
        <v>45</v>
      </c>
      <c r="S372" s="3" t="s">
        <v>39</v>
      </c>
      <c r="T372" s="3" t="s">
        <v>46</v>
      </c>
      <c r="U372" s="17">
        <v>43101</v>
      </c>
      <c r="V372" s="3" t="str">
        <f t="shared" ref="V372:V374" si="100">IF((B372-U372&lt;=365)*(B372-U372&gt;0),INT(12*(B372-U372)/365) &amp; " Mois",(YEAR(B372)-YEAR(U372)) &amp; " an (s)")</f>
        <v>1 an (s)</v>
      </c>
      <c r="W372" s="4"/>
      <c r="X372" s="3" t="s">
        <v>47</v>
      </c>
      <c r="Y372" s="3">
        <v>0</v>
      </c>
      <c r="Z372" s="3"/>
      <c r="AA372" s="3" t="str">
        <f t="shared" si="87"/>
        <v>,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</row>
    <row r="373" spans="1:50" ht="15.75" customHeight="1" x14ac:dyDescent="0.2">
      <c r="A373" t="str">
        <f t="shared" si="85"/>
        <v>UniversitaireHommeMarié (e)EntrepreneurDouala 1Deido CamerounaisePas PréciséOuiEligible</v>
      </c>
      <c r="B373" s="17">
        <v>43532</v>
      </c>
      <c r="C373" s="17">
        <v>26541</v>
      </c>
      <c r="D373" s="3" t="s">
        <v>48</v>
      </c>
      <c r="E373" s="21">
        <v>53</v>
      </c>
      <c r="F373" s="3" t="s">
        <v>40</v>
      </c>
      <c r="G373" s="4"/>
      <c r="H373" s="4"/>
      <c r="I373" s="3" t="s">
        <v>49</v>
      </c>
      <c r="J373" s="3" t="s">
        <v>449</v>
      </c>
      <c r="K373" s="3" t="s">
        <v>114</v>
      </c>
      <c r="L373" s="3" t="s">
        <v>135</v>
      </c>
      <c r="M373" s="3" t="s">
        <v>170</v>
      </c>
      <c r="N373" s="3" t="str">
        <f>VLOOKUP(M373,TAF!$D$1:$H$462,2,0)</f>
        <v>Deido</v>
      </c>
      <c r="O373" s="3" t="str">
        <f>VLOOKUP(M373,TAF!$D$1:$H$462,3,0)</f>
        <v>Douala 1</v>
      </c>
      <c r="P373" s="3" t="str">
        <f>VLOOKUP(M373,TAF!$D$1:$H$462,4,0)</f>
        <v>4.068225879309168</v>
      </c>
      <c r="Q373" s="3" t="str">
        <f>VLOOKUP(M373,TAF!$D$1:$H$462,5,0)</f>
        <v xml:space="preserve"> 9.712282866294439</v>
      </c>
      <c r="R373" s="3" t="s">
        <v>45</v>
      </c>
      <c r="S373" s="3" t="s">
        <v>39</v>
      </c>
      <c r="T373" s="3" t="s">
        <v>46</v>
      </c>
      <c r="U373" s="17">
        <v>39814</v>
      </c>
      <c r="V373" s="3" t="str">
        <f t="shared" si="100"/>
        <v>10 an (s)</v>
      </c>
      <c r="W373" s="4"/>
      <c r="X373" s="3" t="s">
        <v>47</v>
      </c>
      <c r="Y373" s="3">
        <v>0</v>
      </c>
      <c r="Z373" s="3"/>
      <c r="AA373" s="3" t="str">
        <f t="shared" si="87"/>
        <v>,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</row>
    <row r="374" spans="1:50" ht="15.75" customHeight="1" x14ac:dyDescent="0.2">
      <c r="A374" t="str">
        <f t="shared" si="85"/>
        <v>SecondaireHommeCélibataireÉlève Douala (Non précisé )YassaCamerounaisePas PréciséOuiEligible</v>
      </c>
      <c r="B374" s="17">
        <v>43532</v>
      </c>
      <c r="C374" s="17">
        <v>34883</v>
      </c>
      <c r="D374" s="3" t="s">
        <v>54</v>
      </c>
      <c r="E374" s="21">
        <v>30</v>
      </c>
      <c r="F374" s="3" t="s">
        <v>40</v>
      </c>
      <c r="G374" s="4"/>
      <c r="H374" s="4"/>
      <c r="I374" s="3" t="s">
        <v>41</v>
      </c>
      <c r="J374" s="3" t="s">
        <v>177</v>
      </c>
      <c r="K374" s="3" t="s">
        <v>51</v>
      </c>
      <c r="L374" s="3" t="s">
        <v>135</v>
      </c>
      <c r="M374" s="3" t="s">
        <v>104</v>
      </c>
      <c r="N374" s="3" t="str">
        <f>VLOOKUP(M374,TAF!$D$1:$H$462,2,0)</f>
        <v>Yassa</v>
      </c>
      <c r="O374" s="3" t="str">
        <f>VLOOKUP(M374,TAF!$D$1:$H$462,3,0)</f>
        <v>Douala 3</v>
      </c>
      <c r="P374" s="3" t="str">
        <f>VLOOKUP(M374,TAF!$D$1:$H$462,4,0)</f>
        <v>4.062148022373278</v>
      </c>
      <c r="Q374" s="3" t="str">
        <f>VLOOKUP(M374,TAF!$D$1:$H$462,5,0)</f>
        <v xml:space="preserve"> 9.736269907202303</v>
      </c>
      <c r="R374" s="3" t="s">
        <v>45</v>
      </c>
      <c r="S374" s="3" t="s">
        <v>39</v>
      </c>
      <c r="T374" s="3" t="s">
        <v>46</v>
      </c>
      <c r="U374" s="17">
        <v>42736</v>
      </c>
      <c r="V374" s="3" t="str">
        <f t="shared" si="100"/>
        <v>2 an (s)</v>
      </c>
      <c r="W374" s="4"/>
      <c r="X374" s="3" t="s">
        <v>47</v>
      </c>
      <c r="Y374" s="3">
        <v>0</v>
      </c>
      <c r="Z374" s="3"/>
      <c r="AA374" s="3" t="str">
        <f t="shared" si="87"/>
        <v>,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</row>
    <row r="375" spans="1:50" ht="15.75" customHeight="1" x14ac:dyDescent="0.2">
      <c r="A375" t="str">
        <f t="shared" si="85"/>
        <v>UniversitaireHommeMarié (e)Journaliste Douala (Non précisé )Journaliste CamerounaiseChretien (Ne de nouveau)NonEligible</v>
      </c>
      <c r="B375" s="17">
        <v>43532</v>
      </c>
      <c r="C375" s="17">
        <v>34301</v>
      </c>
      <c r="D375" s="3" t="s">
        <v>48</v>
      </c>
      <c r="E375" s="21">
        <v>32</v>
      </c>
      <c r="F375" s="3" t="s">
        <v>40</v>
      </c>
      <c r="G375" s="4"/>
      <c r="H375" s="4"/>
      <c r="I375" s="3" t="s">
        <v>49</v>
      </c>
      <c r="J375" s="3" t="s">
        <v>450</v>
      </c>
      <c r="K375" s="3" t="s">
        <v>51</v>
      </c>
      <c r="L375" s="3" t="s">
        <v>135</v>
      </c>
      <c r="M375" s="3" t="s">
        <v>450</v>
      </c>
      <c r="N375" s="3" t="str">
        <f>VLOOKUP(M375,TAF!$D$1:$H$462,2,0)</f>
        <v xml:space="preserve">Journaliste </v>
      </c>
      <c r="O375" s="3" t="str">
        <f>VLOOKUP(M375,TAF!$D$1:$H$462,3,0)</f>
        <v>Douala 1</v>
      </c>
      <c r="P375" s="3" t="str">
        <f>VLOOKUP(M375,TAF!$D$1:$H$462,4,0)</f>
        <v>4.027682057848207</v>
      </c>
      <c r="Q375" s="3" t="str">
        <f>VLOOKUP(M375,TAF!$D$1:$H$462,5,0)</f>
        <v>9.700900420570317</v>
      </c>
      <c r="R375" s="3" t="s">
        <v>45</v>
      </c>
      <c r="S375" s="3" t="s">
        <v>53</v>
      </c>
      <c r="T375" s="3" t="s">
        <v>62</v>
      </c>
      <c r="U375" s="19"/>
      <c r="V375" s="19"/>
      <c r="W375" s="4"/>
      <c r="X375" s="3" t="s">
        <v>47</v>
      </c>
      <c r="Y375" s="3">
        <v>0</v>
      </c>
      <c r="Z375" s="3"/>
      <c r="AA375" s="3" t="str">
        <f t="shared" si="87"/>
        <v>,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</row>
    <row r="376" spans="1:50" ht="15.75" customHeight="1" x14ac:dyDescent="0.2">
      <c r="A376" t="str">
        <f t="shared" si="85"/>
        <v>UniversitaireHommeCélibataireEtudiant (e)Douala (Non précisé )YassaCamerounaiseChretien (Catholique)NonEligible</v>
      </c>
      <c r="B376" s="17">
        <v>43532</v>
      </c>
      <c r="C376" s="17">
        <v>34595</v>
      </c>
      <c r="D376" s="3" t="s">
        <v>48</v>
      </c>
      <c r="E376" s="21">
        <v>31</v>
      </c>
      <c r="F376" s="3" t="s">
        <v>40</v>
      </c>
      <c r="G376" s="4"/>
      <c r="H376" s="4"/>
      <c r="I376" s="3" t="s">
        <v>41</v>
      </c>
      <c r="J376" s="3" t="s">
        <v>79</v>
      </c>
      <c r="K376" s="3" t="s">
        <v>51</v>
      </c>
      <c r="L376" s="3" t="s">
        <v>135</v>
      </c>
      <c r="M376" s="3" t="s">
        <v>104</v>
      </c>
      <c r="N376" s="3" t="str">
        <f>VLOOKUP(M376,TAF!$D$1:$H$462,2,0)</f>
        <v>Yassa</v>
      </c>
      <c r="O376" s="3" t="str">
        <f>VLOOKUP(M376,TAF!$D$1:$H$462,3,0)</f>
        <v>Douala 3</v>
      </c>
      <c r="P376" s="3" t="str">
        <f>VLOOKUP(M376,TAF!$D$1:$H$462,4,0)</f>
        <v>4.062148022373278</v>
      </c>
      <c r="Q376" s="3" t="str">
        <f>VLOOKUP(M376,TAF!$D$1:$H$462,5,0)</f>
        <v xml:space="preserve"> 9.736269907202303</v>
      </c>
      <c r="R376" s="3" t="s">
        <v>45</v>
      </c>
      <c r="S376" s="3" t="s">
        <v>58</v>
      </c>
      <c r="T376" s="3" t="s">
        <v>62</v>
      </c>
      <c r="U376" s="19"/>
      <c r="V376" s="19"/>
      <c r="W376" s="4"/>
      <c r="X376" s="3" t="s">
        <v>47</v>
      </c>
      <c r="Y376" s="3">
        <v>0</v>
      </c>
      <c r="Z376" s="3"/>
      <c r="AA376" s="3" t="str">
        <f t="shared" si="87"/>
        <v>,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</row>
    <row r="377" spans="1:50" ht="15.75" customHeight="1" x14ac:dyDescent="0.2">
      <c r="A377" t="str">
        <f t="shared" si="85"/>
        <v>UniversitaireHommeCélibataireChimisteDouala (Non précisé )NdogbongCamerounaisePas PréciséOuiEligible</v>
      </c>
      <c r="B377" s="17">
        <v>43532</v>
      </c>
      <c r="C377" s="17">
        <v>43622</v>
      </c>
      <c r="D377" s="3" t="s">
        <v>48</v>
      </c>
      <c r="E377" s="21"/>
      <c r="F377" s="3" t="s">
        <v>40</v>
      </c>
      <c r="G377" s="4"/>
      <c r="H377" s="4"/>
      <c r="I377" s="3" t="s">
        <v>41</v>
      </c>
      <c r="J377" s="3" t="s">
        <v>451</v>
      </c>
      <c r="K377" s="3" t="s">
        <v>51</v>
      </c>
      <c r="L377" s="3" t="s">
        <v>135</v>
      </c>
      <c r="M377" s="3" t="s">
        <v>246</v>
      </c>
      <c r="N377" s="3" t="str">
        <f>VLOOKUP(M377,TAF!$D$1:$H$462,2,0)</f>
        <v>Ndogbong</v>
      </c>
      <c r="O377" s="3" t="str">
        <f>VLOOKUP(M377,TAF!$D$1:$H$462,3,0)</f>
        <v>Douala 5</v>
      </c>
      <c r="P377" s="3" t="str">
        <f>VLOOKUP(M377,TAF!$D$1:$H$462,4,0)</f>
        <v>3.9714269509304545</v>
      </c>
      <c r="Q377" s="3" t="str">
        <f>VLOOKUP(M377,TAF!$D$1:$H$462,5,0)</f>
        <v xml:space="preserve"> 9.792836336257968</v>
      </c>
      <c r="R377" s="3" t="s">
        <v>45</v>
      </c>
      <c r="S377" s="3" t="s">
        <v>39</v>
      </c>
      <c r="T377" s="3" t="s">
        <v>46</v>
      </c>
      <c r="U377" s="17">
        <v>42005</v>
      </c>
      <c r="V377" s="3" t="str">
        <f t="shared" ref="V377" si="101">IF((B377-U377&lt;=365)*(B377-U377&gt;0),INT(12*(B377-U377)/365) &amp; " Mois",(YEAR(B377)-YEAR(U377)) &amp; " an (s)")</f>
        <v>4 an (s)</v>
      </c>
      <c r="W377" s="4"/>
      <c r="X377" s="3" t="s">
        <v>47</v>
      </c>
      <c r="Y377" s="3">
        <v>0</v>
      </c>
      <c r="Z377" s="3"/>
      <c r="AA377" s="3" t="str">
        <f t="shared" si="87"/>
        <v>,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</row>
    <row r="378" spans="1:50" ht="15.75" customHeight="1" x14ac:dyDescent="0.2">
      <c r="A378" t="str">
        <f t="shared" si="85"/>
        <v>UniversitaireHommeCélibataireEtudiant (e)Douala (Non précisé )Yassa CamerounaisePas PréciséNonEligible</v>
      </c>
      <c r="B378" s="17">
        <v>43532</v>
      </c>
      <c r="C378" s="17">
        <v>35090</v>
      </c>
      <c r="D378" s="3" t="s">
        <v>48</v>
      </c>
      <c r="E378" s="21">
        <v>29</v>
      </c>
      <c r="F378" s="3" t="s">
        <v>40</v>
      </c>
      <c r="G378" s="4"/>
      <c r="H378" s="4"/>
      <c r="I378" s="3" t="s">
        <v>41</v>
      </c>
      <c r="J378" s="3" t="s">
        <v>79</v>
      </c>
      <c r="K378" s="3" t="s">
        <v>51</v>
      </c>
      <c r="L378" s="3" t="s">
        <v>135</v>
      </c>
      <c r="M378" s="3" t="s">
        <v>452</v>
      </c>
      <c r="N378" s="3" t="str">
        <f>VLOOKUP(M378,TAF!$D$1:$H$462,2,0)</f>
        <v>Yassa</v>
      </c>
      <c r="O378" s="3" t="str">
        <f>VLOOKUP(M378,TAF!$D$1:$H$462,3,0)</f>
        <v>Douala 3</v>
      </c>
      <c r="P378" s="3" t="str">
        <f>VLOOKUP(M378,TAF!$D$1:$H$462,4,0)</f>
        <v>4.062148022373278</v>
      </c>
      <c r="Q378" s="3" t="str">
        <f>VLOOKUP(M378,TAF!$D$1:$H$462,5,0)</f>
        <v xml:space="preserve"> 9.736269907202303</v>
      </c>
      <c r="R378" s="3" t="s">
        <v>45</v>
      </c>
      <c r="S378" s="3" t="s">
        <v>39</v>
      </c>
      <c r="T378" s="3" t="s">
        <v>62</v>
      </c>
      <c r="U378" s="19"/>
      <c r="V378" s="19"/>
      <c r="W378" s="4"/>
      <c r="X378" s="3" t="s">
        <v>47</v>
      </c>
      <c r="Y378" s="3">
        <v>0</v>
      </c>
      <c r="Z378" s="3"/>
      <c r="AA378" s="3" t="str">
        <f t="shared" si="87"/>
        <v>,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</row>
    <row r="379" spans="1:50" ht="15.75" customHeight="1" x14ac:dyDescent="0.2">
      <c r="A379" t="str">
        <f t="shared" si="85"/>
        <v>Pas PréciséHommeDivorcé(e)Électricien Douala (Non précisé )DoualaCamerounaiseChretien (Catholique)OuiEligible</v>
      </c>
      <c r="B379" s="17">
        <v>43532</v>
      </c>
      <c r="C379" s="17">
        <v>26039</v>
      </c>
      <c r="D379" s="3" t="s">
        <v>39</v>
      </c>
      <c r="E379" s="21">
        <v>54</v>
      </c>
      <c r="F379" s="3" t="s">
        <v>40</v>
      </c>
      <c r="G379" s="4"/>
      <c r="H379" s="4"/>
      <c r="I379" s="3" t="s">
        <v>199</v>
      </c>
      <c r="J379" s="3" t="s">
        <v>171</v>
      </c>
      <c r="K379" s="3" t="s">
        <v>51</v>
      </c>
      <c r="L379" s="3" t="s">
        <v>135</v>
      </c>
      <c r="M379" s="3" t="s">
        <v>64</v>
      </c>
      <c r="N379" s="3">
        <f>VLOOKUP(M379,TAF!$D$1:$H$462,2,0)</f>
        <v>0</v>
      </c>
      <c r="O379" s="3">
        <f>VLOOKUP(M379,TAF!$D$1:$H$462,3,0)</f>
        <v>0</v>
      </c>
      <c r="P379" s="3">
        <f>VLOOKUP(M379,TAF!$D$1:$H$462,4,0)</f>
        <v>0</v>
      </c>
      <c r="Q379" s="3">
        <f>VLOOKUP(M379,TAF!$D$1:$H$462,5,0)</f>
        <v>0</v>
      </c>
      <c r="R379" s="3" t="s">
        <v>45</v>
      </c>
      <c r="S379" s="3" t="s">
        <v>58</v>
      </c>
      <c r="T379" s="3" t="s">
        <v>46</v>
      </c>
      <c r="U379" s="17">
        <v>43101</v>
      </c>
      <c r="V379" s="3" t="str">
        <f t="shared" ref="V379" si="102">IF((B379-U379&lt;=365)*(B379-U379&gt;0),INT(12*(B379-U379)/365) &amp; " Mois",(YEAR(B379)-YEAR(U379)) &amp; " an (s)")</f>
        <v>1 an (s)</v>
      </c>
      <c r="W379" s="4"/>
      <c r="X379" s="3" t="s">
        <v>47</v>
      </c>
      <c r="Y379" s="3">
        <v>0</v>
      </c>
      <c r="Z379" s="3"/>
      <c r="AA379" s="3" t="str">
        <f t="shared" si="87"/>
        <v>,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</row>
    <row r="380" spans="1:50" ht="15.75" customHeight="1" x14ac:dyDescent="0.2">
      <c r="A380" t="str">
        <f t="shared" si="85"/>
        <v>UniversitaireHommeCélibataireEtudiant (e)Douala (Non précisé )DoualaCamerounaiseChretien (Catholique)NonEligible</v>
      </c>
      <c r="B380" s="17">
        <v>43532</v>
      </c>
      <c r="C380" s="17">
        <v>32752</v>
      </c>
      <c r="D380" s="3" t="s">
        <v>48</v>
      </c>
      <c r="E380" s="21">
        <v>36</v>
      </c>
      <c r="F380" s="3" t="s">
        <v>40</v>
      </c>
      <c r="G380" s="4"/>
      <c r="H380" s="4"/>
      <c r="I380" s="3" t="s">
        <v>41</v>
      </c>
      <c r="J380" s="3" t="s">
        <v>79</v>
      </c>
      <c r="K380" s="3" t="s">
        <v>51</v>
      </c>
      <c r="L380" s="3" t="s">
        <v>135</v>
      </c>
      <c r="M380" s="3" t="s">
        <v>64</v>
      </c>
      <c r="N380" s="3">
        <f>VLOOKUP(M380,TAF!$D$1:$H$462,2,0)</f>
        <v>0</v>
      </c>
      <c r="O380" s="3">
        <f>VLOOKUP(M380,TAF!$D$1:$H$462,3,0)</f>
        <v>0</v>
      </c>
      <c r="P380" s="3">
        <f>VLOOKUP(M380,TAF!$D$1:$H$462,4,0)</f>
        <v>0</v>
      </c>
      <c r="Q380" s="3">
        <f>VLOOKUP(M380,TAF!$D$1:$H$462,5,0)</f>
        <v>0</v>
      </c>
      <c r="R380" s="3" t="s">
        <v>45</v>
      </c>
      <c r="S380" s="3" t="s">
        <v>58</v>
      </c>
      <c r="T380" s="3" t="s">
        <v>62</v>
      </c>
      <c r="U380" s="19"/>
      <c r="V380" s="19"/>
      <c r="W380" s="4"/>
      <c r="X380" s="3" t="s">
        <v>47</v>
      </c>
      <c r="Y380" s="3">
        <v>0</v>
      </c>
      <c r="Z380" s="3"/>
      <c r="AA380" s="3" t="str">
        <f t="shared" si="87"/>
        <v>,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</row>
    <row r="381" spans="1:50" ht="15.75" customHeight="1" x14ac:dyDescent="0.2">
      <c r="A381" t="str">
        <f t="shared" si="85"/>
        <v>Pas PréciséHommeCélibataireSans EmploisDouala (Non précisé )DoualaCamerounaisePas PréciséNonEligible</v>
      </c>
      <c r="B381" s="17">
        <v>43535</v>
      </c>
      <c r="C381" s="17">
        <v>33286</v>
      </c>
      <c r="D381" s="3" t="s">
        <v>39</v>
      </c>
      <c r="E381" s="21">
        <v>34</v>
      </c>
      <c r="F381" s="3" t="s">
        <v>40</v>
      </c>
      <c r="G381" s="4"/>
      <c r="H381" s="4"/>
      <c r="I381" s="3" t="s">
        <v>41</v>
      </c>
      <c r="J381" s="3" t="s">
        <v>134</v>
      </c>
      <c r="K381" s="3" t="s">
        <v>51</v>
      </c>
      <c r="L381" s="3" t="s">
        <v>135</v>
      </c>
      <c r="M381" s="3" t="s">
        <v>64</v>
      </c>
      <c r="N381" s="3">
        <f>VLOOKUP(M381,TAF!$D$1:$H$462,2,0)</f>
        <v>0</v>
      </c>
      <c r="O381" s="3">
        <f>VLOOKUP(M381,TAF!$D$1:$H$462,3,0)</f>
        <v>0</v>
      </c>
      <c r="P381" s="3">
        <f>VLOOKUP(M381,TAF!$D$1:$H$462,4,0)</f>
        <v>0</v>
      </c>
      <c r="Q381" s="3">
        <f>VLOOKUP(M381,TAF!$D$1:$H$462,5,0)</f>
        <v>0</v>
      </c>
      <c r="R381" s="3" t="s">
        <v>45</v>
      </c>
      <c r="S381" s="3" t="s">
        <v>39</v>
      </c>
      <c r="T381" s="3" t="s">
        <v>62</v>
      </c>
      <c r="U381" s="19"/>
      <c r="V381" s="19"/>
      <c r="W381" s="4"/>
      <c r="X381" s="3" t="s">
        <v>47</v>
      </c>
      <c r="Y381" s="3">
        <v>0</v>
      </c>
      <c r="Z381" s="3"/>
      <c r="AA381" s="3" t="str">
        <f t="shared" si="87"/>
        <v>,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</row>
    <row r="382" spans="1:50" ht="15.75" customHeight="1" x14ac:dyDescent="0.2">
      <c r="A382" t="str">
        <f t="shared" si="85"/>
        <v>PrimaireHommeMarié (e)Électricien Douala (Non précisé )DoualaCamerounaiseChretien (Protestant )OuiEligible</v>
      </c>
      <c r="B382" s="17">
        <v>43535</v>
      </c>
      <c r="C382" s="17">
        <v>43662</v>
      </c>
      <c r="D382" s="3" t="s">
        <v>92</v>
      </c>
      <c r="E382" s="21"/>
      <c r="F382" s="3" t="s">
        <v>40</v>
      </c>
      <c r="G382" s="4"/>
      <c r="H382" s="4"/>
      <c r="I382" s="3" t="s">
        <v>49</v>
      </c>
      <c r="J382" s="3" t="s">
        <v>171</v>
      </c>
      <c r="K382" s="3" t="s">
        <v>51</v>
      </c>
      <c r="L382" s="3" t="s">
        <v>135</v>
      </c>
      <c r="M382" s="3" t="s">
        <v>64</v>
      </c>
      <c r="N382" s="3">
        <f>VLOOKUP(M382,TAF!$D$1:$H$462,2,0)</f>
        <v>0</v>
      </c>
      <c r="O382" s="3">
        <f>VLOOKUP(M382,TAF!$D$1:$H$462,3,0)</f>
        <v>0</v>
      </c>
      <c r="P382" s="3">
        <f>VLOOKUP(M382,TAF!$D$1:$H$462,4,0)</f>
        <v>0</v>
      </c>
      <c r="Q382" s="3">
        <f>VLOOKUP(M382,TAF!$D$1:$H$462,5,0)</f>
        <v>0</v>
      </c>
      <c r="R382" s="3" t="s">
        <v>45</v>
      </c>
      <c r="S382" s="3" t="s">
        <v>84</v>
      </c>
      <c r="T382" s="3" t="s">
        <v>46</v>
      </c>
      <c r="U382" s="17">
        <v>43101</v>
      </c>
      <c r="V382" s="3" t="str">
        <f t="shared" ref="V382" si="103">IF((B382-U382&lt;=365)*(B382-U382&gt;0),INT(12*(B382-U382)/365) &amp; " Mois",(YEAR(B382)-YEAR(U382)) &amp; " an (s)")</f>
        <v>1 an (s)</v>
      </c>
      <c r="W382" s="4"/>
      <c r="X382" s="3" t="s">
        <v>47</v>
      </c>
      <c r="Y382" s="3">
        <v>0</v>
      </c>
      <c r="Z382" s="3"/>
      <c r="AA382" s="3" t="str">
        <f t="shared" si="87"/>
        <v>,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</row>
    <row r="383" spans="1:50" ht="15.75" customHeight="1" x14ac:dyDescent="0.2">
      <c r="A383" t="str">
        <f t="shared" si="85"/>
        <v>SecondaireHommeDivorcé(e)Commerçant (e)Douala (Non précisé )DoualaCamerounaisePas PréciséOuiEligible</v>
      </c>
      <c r="B383" s="17">
        <v>43535</v>
      </c>
      <c r="C383" s="17">
        <v>29234</v>
      </c>
      <c r="D383" s="3" t="s">
        <v>54</v>
      </c>
      <c r="E383" s="21">
        <v>45</v>
      </c>
      <c r="F383" s="3" t="s">
        <v>40</v>
      </c>
      <c r="G383" s="4"/>
      <c r="H383" s="4"/>
      <c r="I383" s="3" t="s">
        <v>199</v>
      </c>
      <c r="J383" s="3" t="s">
        <v>56</v>
      </c>
      <c r="K383" s="3" t="s">
        <v>51</v>
      </c>
      <c r="L383" s="3" t="s">
        <v>135</v>
      </c>
      <c r="M383" s="3" t="s">
        <v>64</v>
      </c>
      <c r="N383" s="3">
        <f>VLOOKUP(M383,TAF!$D$1:$H$462,2,0)</f>
        <v>0</v>
      </c>
      <c r="O383" s="3">
        <f>VLOOKUP(M383,TAF!$D$1:$H$462,3,0)</f>
        <v>0</v>
      </c>
      <c r="P383" s="3">
        <f>VLOOKUP(M383,TAF!$D$1:$H$462,4,0)</f>
        <v>0</v>
      </c>
      <c r="Q383" s="3">
        <f>VLOOKUP(M383,TAF!$D$1:$H$462,5,0)</f>
        <v>0</v>
      </c>
      <c r="R383" s="3" t="s">
        <v>45</v>
      </c>
      <c r="S383" s="3" t="s">
        <v>39</v>
      </c>
      <c r="T383" s="3" t="s">
        <v>46</v>
      </c>
      <c r="U383" s="17">
        <v>43517</v>
      </c>
      <c r="V383" s="3"/>
      <c r="W383" s="4"/>
      <c r="X383" s="3" t="s">
        <v>47</v>
      </c>
      <c r="Y383" s="3">
        <v>0</v>
      </c>
      <c r="Z383" s="3"/>
      <c r="AA383" s="3" t="str">
        <f t="shared" si="87"/>
        <v>,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</row>
    <row r="384" spans="1:50" ht="15.75" customHeight="1" x14ac:dyDescent="0.2">
      <c r="A384" t="str">
        <f t="shared" si="85"/>
        <v>UniversitaireHommeCélibataireEtudiant (e)Douala (Non précisé )NewbellCamerounaisePas PréciséNonEligible</v>
      </c>
      <c r="B384" s="17">
        <v>43535</v>
      </c>
      <c r="C384" s="17">
        <v>36526</v>
      </c>
      <c r="D384" s="3" t="s">
        <v>48</v>
      </c>
      <c r="E384" s="21">
        <v>25</v>
      </c>
      <c r="F384" s="3" t="s">
        <v>40</v>
      </c>
      <c r="G384" s="4"/>
      <c r="H384" s="4"/>
      <c r="I384" s="3" t="s">
        <v>41</v>
      </c>
      <c r="J384" s="3" t="s">
        <v>79</v>
      </c>
      <c r="K384" s="3" t="s">
        <v>51</v>
      </c>
      <c r="L384" s="3" t="s">
        <v>135</v>
      </c>
      <c r="M384" s="3" t="s">
        <v>149</v>
      </c>
      <c r="N384" s="3" t="str">
        <f>VLOOKUP(M384,TAF!$D$1:$H$462,2,0)</f>
        <v>New Bell</v>
      </c>
      <c r="O384" s="3" t="str">
        <f>VLOOKUP(M384,TAF!$D$1:$H$462,3,0)</f>
        <v>Douala 2</v>
      </c>
      <c r="P384" s="3" t="str">
        <f>VLOOKUP(M384,TAF!$D$1:$H$462,4,0)</f>
        <v>4.029279319157316</v>
      </c>
      <c r="Q384" s="3" t="str">
        <f>VLOOKUP(M384,TAF!$D$1:$H$462,5,0)</f>
        <v xml:space="preserve"> 9.713362274244698</v>
      </c>
      <c r="R384" s="3" t="s">
        <v>45</v>
      </c>
      <c r="S384" s="3" t="s">
        <v>39</v>
      </c>
      <c r="T384" s="3" t="s">
        <v>62</v>
      </c>
      <c r="U384" s="19"/>
      <c r="V384" s="19"/>
      <c r="W384" s="4"/>
      <c r="X384" s="3" t="s">
        <v>47</v>
      </c>
      <c r="Y384" s="3">
        <v>0</v>
      </c>
      <c r="Z384" s="3"/>
      <c r="AA384" s="3" t="str">
        <f t="shared" si="87"/>
        <v>,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</row>
    <row r="385" spans="1:50" ht="15.75" customHeight="1" x14ac:dyDescent="0.2">
      <c r="A385" t="str">
        <f t="shared" si="85"/>
        <v>UniversitaireHommeCélibataireEtudiant (e)Douala 1DeidoCamerounaiseNon-croyantNonEligible</v>
      </c>
      <c r="B385" s="17">
        <v>43535</v>
      </c>
      <c r="C385" s="17">
        <v>34781</v>
      </c>
      <c r="D385" s="3" t="s">
        <v>48</v>
      </c>
      <c r="E385" s="21">
        <v>30</v>
      </c>
      <c r="F385" s="3" t="s">
        <v>40</v>
      </c>
      <c r="G385" s="4"/>
      <c r="H385" s="4"/>
      <c r="I385" s="3" t="s">
        <v>41</v>
      </c>
      <c r="J385" s="3" t="s">
        <v>79</v>
      </c>
      <c r="K385" s="3" t="s">
        <v>114</v>
      </c>
      <c r="L385" s="3" t="s">
        <v>135</v>
      </c>
      <c r="M385" s="3" t="s">
        <v>115</v>
      </c>
      <c r="N385" s="3" t="str">
        <f>VLOOKUP(M385,TAF!$D$1:$H$462,2,0)</f>
        <v>Deido</v>
      </c>
      <c r="O385" s="3" t="str">
        <f>VLOOKUP(M385,TAF!$D$1:$H$462,3,0)</f>
        <v>Douala 1</v>
      </c>
      <c r="P385" s="3" t="str">
        <f>VLOOKUP(M385,TAF!$D$1:$H$462,4,0)</f>
        <v>4.068225879309168</v>
      </c>
      <c r="Q385" s="3" t="str">
        <f>VLOOKUP(M385,TAF!$D$1:$H$462,5,0)</f>
        <v xml:space="preserve"> 9.712282866294439</v>
      </c>
      <c r="R385" s="3" t="s">
        <v>45</v>
      </c>
      <c r="S385" s="3" t="s">
        <v>229</v>
      </c>
      <c r="T385" s="3" t="s">
        <v>62</v>
      </c>
      <c r="U385" s="19"/>
      <c r="V385" s="19"/>
      <c r="W385" s="4"/>
      <c r="X385" s="3" t="s">
        <v>47</v>
      </c>
      <c r="Y385" s="3">
        <v>0</v>
      </c>
      <c r="Z385" s="3"/>
      <c r="AA385" s="3" t="str">
        <f t="shared" si="87"/>
        <v>,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</row>
    <row r="386" spans="1:50" ht="15.75" customHeight="1" x14ac:dyDescent="0.2">
      <c r="A386" t="str">
        <f t="shared" si="85"/>
        <v>SecondaireHommeCélibataireCommerçant (e)Douala 1DeidoCamerounaiseChretien (Catholique)NonEligible</v>
      </c>
      <c r="B386" s="17">
        <v>43535</v>
      </c>
      <c r="C386" s="17">
        <v>36784</v>
      </c>
      <c r="D386" s="3" t="s">
        <v>54</v>
      </c>
      <c r="E386" s="21">
        <v>25</v>
      </c>
      <c r="F386" s="3" t="s">
        <v>40</v>
      </c>
      <c r="G386" s="4"/>
      <c r="H386" s="4"/>
      <c r="I386" s="3" t="s">
        <v>41</v>
      </c>
      <c r="J386" s="3" t="s">
        <v>56</v>
      </c>
      <c r="K386" s="3" t="s">
        <v>114</v>
      </c>
      <c r="L386" s="3" t="s">
        <v>135</v>
      </c>
      <c r="M386" s="3" t="s">
        <v>115</v>
      </c>
      <c r="N386" s="3" t="str">
        <f>VLOOKUP(M386,TAF!$D$1:$H$462,2,0)</f>
        <v>Deido</v>
      </c>
      <c r="O386" s="3" t="str">
        <f>VLOOKUP(M386,TAF!$D$1:$H$462,3,0)</f>
        <v>Douala 1</v>
      </c>
      <c r="P386" s="3" t="str">
        <f>VLOOKUP(M386,TAF!$D$1:$H$462,4,0)</f>
        <v>4.068225879309168</v>
      </c>
      <c r="Q386" s="3" t="str">
        <f>VLOOKUP(M386,TAF!$D$1:$H$462,5,0)</f>
        <v xml:space="preserve"> 9.712282866294439</v>
      </c>
      <c r="R386" s="3" t="s">
        <v>45</v>
      </c>
      <c r="S386" s="3" t="s">
        <v>58</v>
      </c>
      <c r="T386" s="3" t="s">
        <v>62</v>
      </c>
      <c r="U386" s="19"/>
      <c r="V386" s="19"/>
      <c r="W386" s="4"/>
      <c r="X386" s="3" t="s">
        <v>47</v>
      </c>
      <c r="Y386" s="3">
        <v>0</v>
      </c>
      <c r="Z386" s="3"/>
      <c r="AA386" s="3" t="str">
        <f t="shared" si="87"/>
        <v>,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</row>
    <row r="387" spans="1:50" ht="15.75" customHeight="1" x14ac:dyDescent="0.2">
      <c r="A387" t="str">
        <f t="shared" ref="A387:A450" si="104">D387&amp;F387&amp;I387&amp;J387&amp;K387&amp;M387&amp;R387&amp;S387&amp;T387&amp;X387</f>
        <v>SecondaireHommeCélibataireÉlève Douala (Non précisé )DoualaCamerounaisePas PréciséOuiEligible</v>
      </c>
      <c r="B387" s="17">
        <v>43535</v>
      </c>
      <c r="C387" s="17">
        <v>35929</v>
      </c>
      <c r="D387" s="3" t="s">
        <v>54</v>
      </c>
      <c r="E387" s="21">
        <v>27</v>
      </c>
      <c r="F387" s="3" t="s">
        <v>40</v>
      </c>
      <c r="G387" s="4"/>
      <c r="H387" s="4"/>
      <c r="I387" s="3" t="s">
        <v>41</v>
      </c>
      <c r="J387" s="3" t="s">
        <v>177</v>
      </c>
      <c r="K387" s="3" t="s">
        <v>51</v>
      </c>
      <c r="L387" s="3" t="s">
        <v>135</v>
      </c>
      <c r="M387" s="3" t="s">
        <v>64</v>
      </c>
      <c r="N387" s="3">
        <f>VLOOKUP(M387,TAF!$D$1:$H$462,2,0)</f>
        <v>0</v>
      </c>
      <c r="O387" s="3">
        <f>VLOOKUP(M387,TAF!$D$1:$H$462,3,0)</f>
        <v>0</v>
      </c>
      <c r="P387" s="3">
        <f>VLOOKUP(M387,TAF!$D$1:$H$462,4,0)</f>
        <v>0</v>
      </c>
      <c r="Q387" s="3">
        <f>VLOOKUP(M387,TAF!$D$1:$H$462,5,0)</f>
        <v>0</v>
      </c>
      <c r="R387" s="3" t="s">
        <v>45</v>
      </c>
      <c r="S387" s="3" t="s">
        <v>39</v>
      </c>
      <c r="T387" s="3" t="s">
        <v>46</v>
      </c>
      <c r="U387" s="17">
        <v>42370</v>
      </c>
      <c r="V387" s="3" t="str">
        <f t="shared" ref="V387" si="105">IF((B387-U387&lt;=365)*(B387-U387&gt;0),INT(12*(B387-U387)/365) &amp; " Mois",(YEAR(B387)-YEAR(U387)) &amp; " an (s)")</f>
        <v>3 an (s)</v>
      </c>
      <c r="W387" s="4"/>
      <c r="X387" s="3" t="s">
        <v>47</v>
      </c>
      <c r="Y387" s="3">
        <v>0</v>
      </c>
      <c r="Z387" s="3"/>
      <c r="AA387" s="3" t="str">
        <f t="shared" ref="AA387:AA450" si="106">AL387&amp;","&amp;AX387</f>
        <v>,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</row>
    <row r="388" spans="1:50" ht="15.75" customHeight="1" x14ac:dyDescent="0.2">
      <c r="A388" t="str">
        <f t="shared" si="104"/>
        <v>SecondaireHommeCélibataireSans EmploisDouala 5BeediCamerounaisePas PréciséNonEligible</v>
      </c>
      <c r="B388" s="17">
        <v>43535</v>
      </c>
      <c r="C388" s="17">
        <v>35766</v>
      </c>
      <c r="D388" s="3" t="s">
        <v>54</v>
      </c>
      <c r="E388" s="21">
        <v>28</v>
      </c>
      <c r="F388" s="3" t="s">
        <v>40</v>
      </c>
      <c r="G388" s="4"/>
      <c r="H388" s="4"/>
      <c r="I388" s="3" t="s">
        <v>41</v>
      </c>
      <c r="J388" s="3" t="s">
        <v>134</v>
      </c>
      <c r="K388" s="3" t="s">
        <v>60</v>
      </c>
      <c r="L388" s="3" t="s">
        <v>135</v>
      </c>
      <c r="M388" s="3" t="s">
        <v>222</v>
      </c>
      <c r="N388" s="3" t="str">
        <f>VLOOKUP(M388,TAF!$D$1:$H$462,2,0)</f>
        <v>Beedi</v>
      </c>
      <c r="O388" s="3" t="str">
        <f>VLOOKUP(M388,TAF!$D$1:$H$462,3,0)</f>
        <v>Douala 5</v>
      </c>
      <c r="P388" s="3" t="str">
        <f>VLOOKUP(M388,TAF!$D$1:$H$462,4,0)</f>
        <v>4.066235908852494</v>
      </c>
      <c r="Q388" s="3" t="str">
        <f>VLOOKUP(M388,TAF!$D$1:$H$462,5,0)</f>
        <v xml:space="preserve"> 9.737035029710617</v>
      </c>
      <c r="R388" s="3" t="s">
        <v>45</v>
      </c>
      <c r="S388" s="3" t="s">
        <v>39</v>
      </c>
      <c r="T388" s="3" t="s">
        <v>62</v>
      </c>
      <c r="U388" s="19"/>
      <c r="V388" s="19"/>
      <c r="W388" s="4"/>
      <c r="X388" s="3" t="s">
        <v>47</v>
      </c>
      <c r="Y388" s="3">
        <v>0</v>
      </c>
      <c r="Z388" s="3"/>
      <c r="AA388" s="3" t="str">
        <f t="shared" si="106"/>
        <v>,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</row>
    <row r="389" spans="1:50" ht="15.75" customHeight="1" x14ac:dyDescent="0.2">
      <c r="A389" t="str">
        <f t="shared" si="104"/>
        <v>UniversitaireHommeCélibataireAgent de sécurité hgopedDouala 4Bonabéri CamerounaiseChretien (Protestant )NonEligible</v>
      </c>
      <c r="B389" s="17">
        <v>43535</v>
      </c>
      <c r="C389" s="17">
        <v>31211</v>
      </c>
      <c r="D389" s="3" t="s">
        <v>48</v>
      </c>
      <c r="E389" s="21">
        <v>40</v>
      </c>
      <c r="F389" s="3" t="s">
        <v>40</v>
      </c>
      <c r="G389" s="4"/>
      <c r="H389" s="4"/>
      <c r="I389" s="3" t="s">
        <v>41</v>
      </c>
      <c r="J389" s="3" t="s">
        <v>453</v>
      </c>
      <c r="K389" s="3" t="s">
        <v>157</v>
      </c>
      <c r="L389" s="3" t="s">
        <v>135</v>
      </c>
      <c r="M389" s="3" t="s">
        <v>438</v>
      </c>
      <c r="N389" s="3" t="str">
        <f>VLOOKUP(M389,TAF!$D$1:$H$462,2,0)</f>
        <v>Bonaberi</v>
      </c>
      <c r="O389" s="3" t="str">
        <f>VLOOKUP(M389,TAF!$D$1:$H$462,3,0)</f>
        <v>Douala 4</v>
      </c>
      <c r="P389" s="3" t="str">
        <f>VLOOKUP(M389,TAF!$D$1:$H$462,4,0)</f>
        <v>4.0900111661057075</v>
      </c>
      <c r="Q389" s="3" t="str">
        <f>VLOOKUP(M389,TAF!$D$1:$H$462,5,0)</f>
        <v xml:space="preserve"> 9.65793515778688</v>
      </c>
      <c r="R389" s="3" t="s">
        <v>45</v>
      </c>
      <c r="S389" s="3" t="s">
        <v>84</v>
      </c>
      <c r="T389" s="3" t="s">
        <v>62</v>
      </c>
      <c r="U389" s="19"/>
      <c r="V389" s="19"/>
      <c r="W389" s="4"/>
      <c r="X389" s="3" t="s">
        <v>47</v>
      </c>
      <c r="Y389" s="3">
        <v>0</v>
      </c>
      <c r="Z389" s="3"/>
      <c r="AA389" s="3" t="str">
        <f t="shared" si="106"/>
        <v>,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</row>
    <row r="390" spans="1:50" ht="15.75" customHeight="1" x14ac:dyDescent="0.2">
      <c r="A390" t="str">
        <f t="shared" si="104"/>
        <v>UniversitaireHommeCélibataireSans EmploisDouala (Non précisé )DoualaCamerounaiseChretien (Protestant )OuiEligible</v>
      </c>
      <c r="B390" s="17">
        <v>43536</v>
      </c>
      <c r="C390" s="17">
        <v>34473</v>
      </c>
      <c r="D390" s="3" t="s">
        <v>48</v>
      </c>
      <c r="E390" s="21">
        <v>31</v>
      </c>
      <c r="F390" s="3" t="s">
        <v>40</v>
      </c>
      <c r="G390" s="4"/>
      <c r="H390" s="4"/>
      <c r="I390" s="3" t="s">
        <v>41</v>
      </c>
      <c r="J390" s="3" t="s">
        <v>134</v>
      </c>
      <c r="K390" s="3" t="s">
        <v>51</v>
      </c>
      <c r="L390" s="3" t="s">
        <v>135</v>
      </c>
      <c r="M390" s="3" t="s">
        <v>64</v>
      </c>
      <c r="N390" s="3">
        <f>VLOOKUP(M390,TAF!$D$1:$H$462,2,0)</f>
        <v>0</v>
      </c>
      <c r="O390" s="3">
        <f>VLOOKUP(M390,TAF!$D$1:$H$462,3,0)</f>
        <v>0</v>
      </c>
      <c r="P390" s="3">
        <f>VLOOKUP(M390,TAF!$D$1:$H$462,4,0)</f>
        <v>0</v>
      </c>
      <c r="Q390" s="3">
        <f>VLOOKUP(M390,TAF!$D$1:$H$462,5,0)</f>
        <v>0</v>
      </c>
      <c r="R390" s="3" t="s">
        <v>45</v>
      </c>
      <c r="S390" s="3" t="s">
        <v>84</v>
      </c>
      <c r="T390" s="3" t="s">
        <v>46</v>
      </c>
      <c r="U390" s="17">
        <v>43374</v>
      </c>
      <c r="V390" s="3" t="str">
        <f t="shared" ref="V390:V391" si="107">IF((B390-U390&lt;=365)*(B390-U390&gt;0),INT(12*(B390-U390)/365) &amp; " Mois",(YEAR(B390)-YEAR(U390)) &amp; " an (s)")</f>
        <v>5 Mois</v>
      </c>
      <c r="W390" s="4"/>
      <c r="X390" s="3" t="s">
        <v>47</v>
      </c>
      <c r="Y390" s="3">
        <v>0</v>
      </c>
      <c r="Z390" s="3"/>
      <c r="AA390" s="3" t="str">
        <f t="shared" si="106"/>
        <v>,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</row>
    <row r="391" spans="1:50" ht="15.75" customHeight="1" x14ac:dyDescent="0.2">
      <c r="A391" t="str">
        <f t="shared" si="104"/>
        <v>UniversitaireHommeMarié (e)Agent maritimeDouala (Non précisé )DoualaCamerounaiseChretien (Catholique)OuiEligible</v>
      </c>
      <c r="B391" s="17">
        <v>43536</v>
      </c>
      <c r="C391" s="17">
        <v>29910</v>
      </c>
      <c r="D391" s="3" t="s">
        <v>48</v>
      </c>
      <c r="E391" s="21">
        <v>44</v>
      </c>
      <c r="F391" s="3" t="s">
        <v>40</v>
      </c>
      <c r="G391" s="4"/>
      <c r="H391" s="4"/>
      <c r="I391" s="3" t="s">
        <v>49</v>
      </c>
      <c r="J391" s="3" t="s">
        <v>454</v>
      </c>
      <c r="K391" s="3" t="s">
        <v>51</v>
      </c>
      <c r="L391" s="3" t="s">
        <v>135</v>
      </c>
      <c r="M391" s="3" t="s">
        <v>64</v>
      </c>
      <c r="N391" s="3">
        <f>VLOOKUP(M391,TAF!$D$1:$H$462,2,0)</f>
        <v>0</v>
      </c>
      <c r="O391" s="3">
        <f>VLOOKUP(M391,TAF!$D$1:$H$462,3,0)</f>
        <v>0</v>
      </c>
      <c r="P391" s="3">
        <f>VLOOKUP(M391,TAF!$D$1:$H$462,4,0)</f>
        <v>0</v>
      </c>
      <c r="Q391" s="3">
        <f>VLOOKUP(M391,TAF!$D$1:$H$462,5,0)</f>
        <v>0</v>
      </c>
      <c r="R391" s="3" t="s">
        <v>45</v>
      </c>
      <c r="S391" s="3" t="s">
        <v>58</v>
      </c>
      <c r="T391" s="3" t="s">
        <v>46</v>
      </c>
      <c r="U391" s="17">
        <v>40179</v>
      </c>
      <c r="V391" s="3" t="str">
        <f t="shared" si="107"/>
        <v>9 an (s)</v>
      </c>
      <c r="W391" s="4"/>
      <c r="X391" s="3" t="s">
        <v>47</v>
      </c>
      <c r="Y391" s="3">
        <v>0</v>
      </c>
      <c r="Z391" s="3"/>
      <c r="AA391" s="3" t="str">
        <f t="shared" si="106"/>
        <v>,</v>
      </c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</row>
    <row r="392" spans="1:50" ht="15.75" customHeight="1" x14ac:dyDescent="0.2">
      <c r="A392" t="str">
        <f t="shared" si="104"/>
        <v>Pas PréciséHommeMarié (e)ArchivisteDouala (Non précisé )DoualaCamerounaiseChretien (Catholique)NonEligible</v>
      </c>
      <c r="B392" s="17">
        <v>43536</v>
      </c>
      <c r="C392" s="17">
        <v>27564</v>
      </c>
      <c r="D392" s="3" t="s">
        <v>39</v>
      </c>
      <c r="E392" s="21">
        <v>50</v>
      </c>
      <c r="F392" s="3" t="s">
        <v>40</v>
      </c>
      <c r="G392" s="4"/>
      <c r="H392" s="4"/>
      <c r="I392" s="3" t="s">
        <v>49</v>
      </c>
      <c r="J392" s="3" t="s">
        <v>455</v>
      </c>
      <c r="K392" s="3" t="s">
        <v>51</v>
      </c>
      <c r="L392" s="3" t="s">
        <v>135</v>
      </c>
      <c r="M392" s="3" t="s">
        <v>64</v>
      </c>
      <c r="N392" s="3">
        <f>VLOOKUP(M392,TAF!$D$1:$H$462,2,0)</f>
        <v>0</v>
      </c>
      <c r="O392" s="3">
        <f>VLOOKUP(M392,TAF!$D$1:$H$462,3,0)</f>
        <v>0</v>
      </c>
      <c r="P392" s="3">
        <f>VLOOKUP(M392,TAF!$D$1:$H$462,4,0)</f>
        <v>0</v>
      </c>
      <c r="Q392" s="3">
        <f>VLOOKUP(M392,TAF!$D$1:$H$462,5,0)</f>
        <v>0</v>
      </c>
      <c r="R392" s="3" t="s">
        <v>45</v>
      </c>
      <c r="S392" s="3" t="s">
        <v>58</v>
      </c>
      <c r="T392" s="3" t="s">
        <v>62</v>
      </c>
      <c r="U392" s="19"/>
      <c r="V392" s="19"/>
      <c r="W392" s="4"/>
      <c r="X392" s="3" t="s">
        <v>47</v>
      </c>
      <c r="Y392" s="3">
        <v>0</v>
      </c>
      <c r="Z392" s="3"/>
      <c r="AA392" s="3" t="str">
        <f t="shared" si="106"/>
        <v>,</v>
      </c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</row>
    <row r="393" spans="1:50" ht="15.75" customHeight="1" x14ac:dyDescent="0.2">
      <c r="A393" t="str">
        <f t="shared" si="104"/>
        <v>SecondaireHommeCélibataireAgent de liaison Douala 5BassaCamerounaiseCroyantNonEligible</v>
      </c>
      <c r="B393" s="17">
        <v>43536</v>
      </c>
      <c r="C393" s="17">
        <v>32831</v>
      </c>
      <c r="D393" s="3" t="s">
        <v>54</v>
      </c>
      <c r="E393" s="21">
        <v>36</v>
      </c>
      <c r="F393" s="3" t="s">
        <v>40</v>
      </c>
      <c r="G393" s="4"/>
      <c r="H393" s="4"/>
      <c r="I393" s="3" t="s">
        <v>41</v>
      </c>
      <c r="J393" s="3" t="s">
        <v>456</v>
      </c>
      <c r="K393" s="3" t="s">
        <v>60</v>
      </c>
      <c r="L393" s="3" t="s">
        <v>135</v>
      </c>
      <c r="M393" s="3" t="s">
        <v>457</v>
      </c>
      <c r="N393" s="3" t="str">
        <f>VLOOKUP(M393,TAF!$D$1:$H$462,2,0)</f>
        <v>Bassa</v>
      </c>
      <c r="O393" s="3" t="str">
        <f>VLOOKUP(M393,TAF!$D$1:$H$462,3,0)</f>
        <v>Douala 5</v>
      </c>
      <c r="P393" s="3" t="str">
        <f>VLOOKUP(M393,TAF!$D$1:$H$462,4,0)</f>
        <v>4.03921902847125</v>
      </c>
      <c r="Q393" s="3" t="str">
        <f>VLOOKUP(M393,TAF!$D$1:$H$462,5,0)</f>
        <v xml:space="preserve"> 9.73114535834155</v>
      </c>
      <c r="R393" s="3" t="s">
        <v>45</v>
      </c>
      <c r="S393" s="3" t="s">
        <v>458</v>
      </c>
      <c r="T393" s="3" t="s">
        <v>62</v>
      </c>
      <c r="U393" s="19"/>
      <c r="V393" s="19"/>
      <c r="W393" s="4"/>
      <c r="X393" s="3" t="s">
        <v>47</v>
      </c>
      <c r="Y393" s="3">
        <v>0</v>
      </c>
      <c r="Z393" s="3"/>
      <c r="AA393" s="3" t="str">
        <f t="shared" si="106"/>
        <v>,</v>
      </c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</row>
    <row r="394" spans="1:50" ht="15.75" customHeight="1" x14ac:dyDescent="0.2">
      <c r="A394" t="str">
        <f t="shared" si="104"/>
        <v>SecondaireHommeCélibataireColleur de roueDouala 3BilongueCamerounaisePas PréciséNonEligible</v>
      </c>
      <c r="B394" s="17">
        <v>43537</v>
      </c>
      <c r="C394" s="17">
        <v>32298</v>
      </c>
      <c r="D394" s="3" t="s">
        <v>54</v>
      </c>
      <c r="E394" s="21">
        <v>37</v>
      </c>
      <c r="F394" s="3" t="s">
        <v>40</v>
      </c>
      <c r="G394" s="4"/>
      <c r="H394" s="4"/>
      <c r="I394" s="3" t="s">
        <v>41</v>
      </c>
      <c r="J394" s="3" t="s">
        <v>459</v>
      </c>
      <c r="K394" s="3" t="s">
        <v>43</v>
      </c>
      <c r="L394" s="3" t="s">
        <v>135</v>
      </c>
      <c r="M394" s="3" t="s">
        <v>460</v>
      </c>
      <c r="N394" s="3" t="str">
        <f>VLOOKUP(M394,TAF!$D$1:$H$462,2,0)</f>
        <v>Bilongue</v>
      </c>
      <c r="O394" s="3" t="str">
        <f>VLOOKUP(M394,TAF!$D$1:$H$462,3,0)</f>
        <v>Douala 5</v>
      </c>
      <c r="P394" s="3" t="str">
        <f>VLOOKUP(M394,TAF!$D$1:$H$462,4,0)</f>
        <v>4.0510655679709515</v>
      </c>
      <c r="Q394" s="3" t="str">
        <f>VLOOKUP(M394,TAF!$D$1:$H$462,5,0)</f>
        <v xml:space="preserve"> 9.767694654748077</v>
      </c>
      <c r="R394" s="3" t="s">
        <v>45</v>
      </c>
      <c r="S394" s="3" t="s">
        <v>39</v>
      </c>
      <c r="T394" s="3" t="s">
        <v>62</v>
      </c>
      <c r="U394" s="19"/>
      <c r="V394" s="19"/>
      <c r="W394" s="4"/>
      <c r="X394" s="3" t="s">
        <v>47</v>
      </c>
      <c r="Y394" s="3">
        <v>0</v>
      </c>
      <c r="Z394" s="3"/>
      <c r="AA394" s="3" t="str">
        <f t="shared" si="106"/>
        <v>,</v>
      </c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</row>
    <row r="395" spans="1:50" ht="15.75" customHeight="1" x14ac:dyDescent="0.2">
      <c r="A395" t="str">
        <f t="shared" si="104"/>
        <v>UniversitaireHommeCélibataireEtudiant (e)Douala 1Akwa nordCamerounaiseChretien (Protestant )OuiEligible</v>
      </c>
      <c r="B395" s="17">
        <v>43537</v>
      </c>
      <c r="C395" s="17">
        <v>32288</v>
      </c>
      <c r="D395" s="3" t="s">
        <v>48</v>
      </c>
      <c r="E395" s="21">
        <v>37</v>
      </c>
      <c r="F395" s="3" t="s">
        <v>40</v>
      </c>
      <c r="G395" s="4"/>
      <c r="H395" s="4"/>
      <c r="I395" s="3" t="s">
        <v>41</v>
      </c>
      <c r="J395" s="3" t="s">
        <v>79</v>
      </c>
      <c r="K395" s="3" t="s">
        <v>114</v>
      </c>
      <c r="L395" s="3" t="s">
        <v>135</v>
      </c>
      <c r="M395" s="3" t="s">
        <v>461</v>
      </c>
      <c r="N395" s="3" t="str">
        <f>VLOOKUP(M395,TAF!$D$1:$H$462,2,0)</f>
        <v>Akwa Nord</v>
      </c>
      <c r="O395" s="3" t="str">
        <f>VLOOKUP(M395,TAF!$D$1:$H$462,3,0)</f>
        <v>Douala 1</v>
      </c>
      <c r="P395" s="3" t="str">
        <f>VLOOKUP(M395,TAF!$D$1:$H$462,4,0)</f>
        <v>4.078830994394981</v>
      </c>
      <c r="Q395" s="3" t="str">
        <f>VLOOKUP(M395,TAF!$D$1:$H$462,5,0)</f>
        <v xml:space="preserve"> 9.722541599227206</v>
      </c>
      <c r="R395" s="3" t="s">
        <v>45</v>
      </c>
      <c r="S395" s="3" t="s">
        <v>84</v>
      </c>
      <c r="T395" s="3" t="s">
        <v>46</v>
      </c>
      <c r="U395" s="17">
        <v>43132</v>
      </c>
      <c r="V395" s="3" t="str">
        <f t="shared" ref="V395:V400" si="108">IF((B395-U395&lt;=365)*(B395-U395&gt;0),INT(12*(B395-U395)/365) &amp; " Mois",(YEAR(B395)-YEAR(U395)) &amp; " an (s)")</f>
        <v>1 an (s)</v>
      </c>
      <c r="W395" s="4"/>
      <c r="X395" s="3" t="s">
        <v>47</v>
      </c>
      <c r="Y395" s="3">
        <v>0</v>
      </c>
      <c r="Z395" s="3"/>
      <c r="AA395" s="3" t="str">
        <f t="shared" si="106"/>
        <v>,</v>
      </c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</row>
    <row r="396" spans="1:50" ht="15.75" customHeight="1" x14ac:dyDescent="0.2">
      <c r="A396" t="str">
        <f t="shared" si="104"/>
        <v>UniversitaireHommeCélibataireGestionnaireDouala (Non précisé )DoualaCamerounaisePas PréciséOuiEligible</v>
      </c>
      <c r="B396" s="17">
        <v>43538</v>
      </c>
      <c r="C396" s="17">
        <v>35029</v>
      </c>
      <c r="D396" s="3" t="s">
        <v>48</v>
      </c>
      <c r="E396" s="21">
        <v>30</v>
      </c>
      <c r="F396" s="3" t="s">
        <v>40</v>
      </c>
      <c r="G396" s="4"/>
      <c r="H396" s="4"/>
      <c r="I396" s="3" t="s">
        <v>41</v>
      </c>
      <c r="J396" s="3" t="s">
        <v>462</v>
      </c>
      <c r="K396" s="3" t="s">
        <v>51</v>
      </c>
      <c r="L396" s="3" t="s">
        <v>135</v>
      </c>
      <c r="M396" s="3" t="s">
        <v>64</v>
      </c>
      <c r="N396" s="3">
        <f>VLOOKUP(M396,TAF!$D$1:$H$462,2,0)</f>
        <v>0</v>
      </c>
      <c r="O396" s="3">
        <f>VLOOKUP(M396,TAF!$D$1:$H$462,3,0)</f>
        <v>0</v>
      </c>
      <c r="P396" s="3">
        <f>VLOOKUP(M396,TAF!$D$1:$H$462,4,0)</f>
        <v>0</v>
      </c>
      <c r="Q396" s="3">
        <f>VLOOKUP(M396,TAF!$D$1:$H$462,5,0)</f>
        <v>0</v>
      </c>
      <c r="R396" s="3" t="s">
        <v>45</v>
      </c>
      <c r="S396" s="3" t="s">
        <v>39</v>
      </c>
      <c r="T396" s="3" t="s">
        <v>46</v>
      </c>
      <c r="U396" s="17">
        <v>43313</v>
      </c>
      <c r="V396" s="3" t="str">
        <f t="shared" si="108"/>
        <v>7 Mois</v>
      </c>
      <c r="W396" s="4"/>
      <c r="X396" s="3" t="s">
        <v>47</v>
      </c>
      <c r="Y396" s="3">
        <v>0</v>
      </c>
      <c r="Z396" s="3"/>
      <c r="AA396" s="3" t="str">
        <f t="shared" si="106"/>
        <v>,</v>
      </c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</row>
    <row r="397" spans="1:50" ht="15.75" customHeight="1" x14ac:dyDescent="0.2">
      <c r="A397" t="str">
        <f t="shared" si="104"/>
        <v>PrimaireHommeCélibataireChauffeur Douala (Non précisé )DoualaCamerounaiseChretien (Catholique)OuiEligible</v>
      </c>
      <c r="B397" s="17">
        <v>43538</v>
      </c>
      <c r="C397" s="17">
        <v>35877</v>
      </c>
      <c r="D397" s="3" t="s">
        <v>92</v>
      </c>
      <c r="E397" s="21">
        <v>27</v>
      </c>
      <c r="F397" s="3" t="s">
        <v>40</v>
      </c>
      <c r="G397" s="4"/>
      <c r="H397" s="4"/>
      <c r="I397" s="3" t="s">
        <v>41</v>
      </c>
      <c r="J397" s="3" t="s">
        <v>463</v>
      </c>
      <c r="K397" s="3" t="s">
        <v>51</v>
      </c>
      <c r="L397" s="3" t="s">
        <v>135</v>
      </c>
      <c r="M397" s="3" t="s">
        <v>64</v>
      </c>
      <c r="N397" s="3">
        <f>VLOOKUP(M397,TAF!$D$1:$H$462,2,0)</f>
        <v>0</v>
      </c>
      <c r="O397" s="3">
        <f>VLOOKUP(M397,TAF!$D$1:$H$462,3,0)</f>
        <v>0</v>
      </c>
      <c r="P397" s="3">
        <f>VLOOKUP(M397,TAF!$D$1:$H$462,4,0)</f>
        <v>0</v>
      </c>
      <c r="Q397" s="3">
        <f>VLOOKUP(M397,TAF!$D$1:$H$462,5,0)</f>
        <v>0</v>
      </c>
      <c r="R397" s="3" t="s">
        <v>45</v>
      </c>
      <c r="S397" s="3" t="s">
        <v>58</v>
      </c>
      <c r="T397" s="3" t="s">
        <v>46</v>
      </c>
      <c r="U397" s="17">
        <v>43101</v>
      </c>
      <c r="V397" s="3" t="str">
        <f t="shared" si="108"/>
        <v>1 an (s)</v>
      </c>
      <c r="W397" s="4"/>
      <c r="X397" s="3" t="s">
        <v>47</v>
      </c>
      <c r="Y397" s="3">
        <v>0</v>
      </c>
      <c r="Z397" s="3"/>
      <c r="AA397" s="3" t="str">
        <f t="shared" si="106"/>
        <v>,</v>
      </c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</row>
    <row r="398" spans="1:50" ht="15.75" customHeight="1" x14ac:dyDescent="0.2">
      <c r="A398" t="str">
        <f t="shared" si="104"/>
        <v>SecondaireFemmeMarié (e)Agent pressing Douala 2New bellCamerounaisePas PréciséOuiEligible</v>
      </c>
      <c r="B398" s="17">
        <v>43538</v>
      </c>
      <c r="C398" s="17">
        <v>33970</v>
      </c>
      <c r="D398" s="3" t="s">
        <v>54</v>
      </c>
      <c r="E398" s="21">
        <v>32</v>
      </c>
      <c r="F398" s="3" t="s">
        <v>55</v>
      </c>
      <c r="G398" s="4"/>
      <c r="H398" s="4"/>
      <c r="I398" s="3" t="s">
        <v>49</v>
      </c>
      <c r="J398" s="3" t="s">
        <v>464</v>
      </c>
      <c r="K398" s="3" t="s">
        <v>121</v>
      </c>
      <c r="L398" s="3" t="s">
        <v>135</v>
      </c>
      <c r="M398" s="3" t="s">
        <v>122</v>
      </c>
      <c r="N398" s="3" t="str">
        <f>VLOOKUP(M398,TAF!$D$1:$H$462,2,0)</f>
        <v>New Bell</v>
      </c>
      <c r="O398" s="3" t="str">
        <f>VLOOKUP(M398,TAF!$D$1:$H$462,3,0)</f>
        <v>Douala 2</v>
      </c>
      <c r="P398" s="3" t="str">
        <f>VLOOKUP(M398,TAF!$D$1:$H$462,4,0)</f>
        <v>4.029279319157316</v>
      </c>
      <c r="Q398" s="3" t="str">
        <f>VLOOKUP(M398,TAF!$D$1:$H$462,5,0)</f>
        <v xml:space="preserve"> 9.713362274244698</v>
      </c>
      <c r="R398" s="3" t="s">
        <v>45</v>
      </c>
      <c r="S398" s="3" t="s">
        <v>39</v>
      </c>
      <c r="T398" s="3" t="s">
        <v>46</v>
      </c>
      <c r="U398" s="17">
        <v>42370</v>
      </c>
      <c r="V398" s="3" t="str">
        <f t="shared" si="108"/>
        <v>3 an (s)</v>
      </c>
      <c r="W398" s="4"/>
      <c r="X398" s="3" t="s">
        <v>47</v>
      </c>
      <c r="Y398" s="3">
        <v>0</v>
      </c>
      <c r="Z398" s="3"/>
      <c r="AA398" s="3" t="str">
        <f t="shared" si="106"/>
        <v>,</v>
      </c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</row>
    <row r="399" spans="1:50" ht="15.75" customHeight="1" x14ac:dyDescent="0.2">
      <c r="A399" t="str">
        <f t="shared" si="104"/>
        <v>SecondaireHommeCélibataireMécanicienDouala 2BaliCamerounaiseChretien (Catholique)OuiEligible</v>
      </c>
      <c r="B399" s="17">
        <v>43538</v>
      </c>
      <c r="C399" s="17">
        <v>28139</v>
      </c>
      <c r="D399" s="3" t="s">
        <v>54</v>
      </c>
      <c r="E399" s="21">
        <v>48</v>
      </c>
      <c r="F399" s="3" t="s">
        <v>40</v>
      </c>
      <c r="G399" s="4"/>
      <c r="H399" s="4"/>
      <c r="I399" s="3" t="s">
        <v>41</v>
      </c>
      <c r="J399" s="3" t="s">
        <v>71</v>
      </c>
      <c r="K399" s="3" t="s">
        <v>121</v>
      </c>
      <c r="L399" s="3" t="s">
        <v>135</v>
      </c>
      <c r="M399" s="3" t="s">
        <v>288</v>
      </c>
      <c r="N399" s="3" t="str">
        <f>VLOOKUP(M399,TAF!$D$1:$H$462,2,0)</f>
        <v>Bali</v>
      </c>
      <c r="O399" s="3" t="str">
        <f>VLOOKUP(M399,TAF!$D$1:$H$462,3,0)</f>
        <v>Douala 1</v>
      </c>
      <c r="P399" s="3" t="str">
        <f>VLOOKUP(M399,TAF!$D$1:$H$462,4,0)</f>
        <v>4.037758250411386</v>
      </c>
      <c r="Q399" s="3" t="str">
        <f>VLOOKUP(M399,TAF!$D$1:$H$462,5,0)</f>
        <v xml:space="preserve"> 9.693858459782676</v>
      </c>
      <c r="R399" s="3" t="s">
        <v>45</v>
      </c>
      <c r="S399" s="3" t="s">
        <v>58</v>
      </c>
      <c r="T399" s="3" t="s">
        <v>46</v>
      </c>
      <c r="U399" s="17">
        <v>38718</v>
      </c>
      <c r="V399" s="3" t="str">
        <f t="shared" si="108"/>
        <v>13 an (s)</v>
      </c>
      <c r="W399" s="4"/>
      <c r="X399" s="3" t="s">
        <v>47</v>
      </c>
      <c r="Y399" s="3">
        <v>0</v>
      </c>
      <c r="Z399" s="3"/>
      <c r="AA399" s="3" t="str">
        <f t="shared" si="106"/>
        <v>,</v>
      </c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</row>
    <row r="400" spans="1:50" ht="15.75" customHeight="1" x14ac:dyDescent="0.2">
      <c r="A400" t="str">
        <f t="shared" si="104"/>
        <v>UniversitaireHommeCélibataireAgriculteurDouala 2BaliCamerounaisePas PréciséOuiEligible</v>
      </c>
      <c r="B400" s="17">
        <v>43538</v>
      </c>
      <c r="C400" s="17">
        <v>28731</v>
      </c>
      <c r="D400" s="3" t="s">
        <v>48</v>
      </c>
      <c r="E400" s="21">
        <v>47</v>
      </c>
      <c r="F400" s="3" t="s">
        <v>40</v>
      </c>
      <c r="G400" s="4"/>
      <c r="H400" s="4"/>
      <c r="I400" s="3" t="s">
        <v>41</v>
      </c>
      <c r="J400" s="3" t="s">
        <v>465</v>
      </c>
      <c r="K400" s="3" t="s">
        <v>121</v>
      </c>
      <c r="L400" s="3" t="s">
        <v>135</v>
      </c>
      <c r="M400" s="3" t="s">
        <v>288</v>
      </c>
      <c r="N400" s="3" t="str">
        <f>VLOOKUP(M400,TAF!$D$1:$H$462,2,0)</f>
        <v>Bali</v>
      </c>
      <c r="O400" s="3" t="str">
        <f>VLOOKUP(M400,TAF!$D$1:$H$462,3,0)</f>
        <v>Douala 1</v>
      </c>
      <c r="P400" s="3" t="str">
        <f>VLOOKUP(M400,TAF!$D$1:$H$462,4,0)</f>
        <v>4.037758250411386</v>
      </c>
      <c r="Q400" s="3" t="str">
        <f>VLOOKUP(M400,TAF!$D$1:$H$462,5,0)</f>
        <v xml:space="preserve"> 9.693858459782676</v>
      </c>
      <c r="R400" s="3" t="s">
        <v>45</v>
      </c>
      <c r="S400" s="3" t="s">
        <v>39</v>
      </c>
      <c r="T400" s="3" t="s">
        <v>46</v>
      </c>
      <c r="U400" s="17">
        <v>41640</v>
      </c>
      <c r="V400" s="3" t="str">
        <f t="shared" si="108"/>
        <v>5 an (s)</v>
      </c>
      <c r="W400" s="4"/>
      <c r="X400" s="3" t="s">
        <v>47</v>
      </c>
      <c r="Y400" s="3">
        <v>0</v>
      </c>
      <c r="Z400" s="3"/>
      <c r="AA400" s="3" t="str">
        <f t="shared" si="106"/>
        <v>,</v>
      </c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</row>
    <row r="401" spans="1:50" ht="15.75" customHeight="1" x14ac:dyDescent="0.2">
      <c r="A401" t="str">
        <f t="shared" si="104"/>
        <v>UniversitaireHommeCélibataireAnalyste -programmeurDouala 2BaliCamerounaiseChretien (Catholique)NonEligible</v>
      </c>
      <c r="B401" s="17">
        <v>43538</v>
      </c>
      <c r="C401" s="17">
        <v>34724</v>
      </c>
      <c r="D401" s="3" t="s">
        <v>48</v>
      </c>
      <c r="E401" s="21">
        <v>30</v>
      </c>
      <c r="F401" s="3" t="s">
        <v>40</v>
      </c>
      <c r="G401" s="4"/>
      <c r="H401" s="4"/>
      <c r="I401" s="3" t="s">
        <v>41</v>
      </c>
      <c r="J401" s="3" t="s">
        <v>466</v>
      </c>
      <c r="K401" s="3" t="s">
        <v>121</v>
      </c>
      <c r="L401" s="3" t="s">
        <v>135</v>
      </c>
      <c r="M401" s="3" t="s">
        <v>288</v>
      </c>
      <c r="N401" s="3" t="str">
        <f>VLOOKUP(M401,TAF!$D$1:$H$462,2,0)</f>
        <v>Bali</v>
      </c>
      <c r="O401" s="3" t="str">
        <f>VLOOKUP(M401,TAF!$D$1:$H$462,3,0)</f>
        <v>Douala 1</v>
      </c>
      <c r="P401" s="3" t="str">
        <f>VLOOKUP(M401,TAF!$D$1:$H$462,4,0)</f>
        <v>4.037758250411386</v>
      </c>
      <c r="Q401" s="3" t="str">
        <f>VLOOKUP(M401,TAF!$D$1:$H$462,5,0)</f>
        <v xml:space="preserve"> 9.693858459782676</v>
      </c>
      <c r="R401" s="3" t="s">
        <v>45</v>
      </c>
      <c r="S401" s="3" t="s">
        <v>58</v>
      </c>
      <c r="T401" s="3" t="s">
        <v>62</v>
      </c>
      <c r="U401" s="19"/>
      <c r="V401" s="19"/>
      <c r="W401" s="4"/>
      <c r="X401" s="3" t="s">
        <v>47</v>
      </c>
      <c r="Y401" s="3">
        <v>0</v>
      </c>
      <c r="Z401" s="3"/>
      <c r="AA401" s="3" t="str">
        <f t="shared" si="106"/>
        <v>,</v>
      </c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</row>
    <row r="402" spans="1:50" ht="15.75" customHeight="1" x14ac:dyDescent="0.2">
      <c r="A402" t="str">
        <f t="shared" si="104"/>
        <v>PrimaireHommeMarié (e)Technicien Douala 5Cité sicCamerounaiseCroyantNonEligible</v>
      </c>
      <c r="B402" s="17">
        <v>43538</v>
      </c>
      <c r="C402" s="17">
        <v>32040</v>
      </c>
      <c r="D402" s="3" t="s">
        <v>92</v>
      </c>
      <c r="E402" s="21">
        <v>38</v>
      </c>
      <c r="F402" s="3" t="s">
        <v>40</v>
      </c>
      <c r="G402" s="4"/>
      <c r="H402" s="4"/>
      <c r="I402" s="3" t="s">
        <v>49</v>
      </c>
      <c r="J402" s="3" t="s">
        <v>467</v>
      </c>
      <c r="K402" s="3" t="s">
        <v>60</v>
      </c>
      <c r="L402" s="3" t="s">
        <v>135</v>
      </c>
      <c r="M402" s="3" t="s">
        <v>423</v>
      </c>
      <c r="N402" s="3" t="str">
        <f>VLOOKUP(M402,TAF!$D$1:$H$462,2,0)</f>
        <v>Cité Sic</v>
      </c>
      <c r="O402" s="3" t="str">
        <f>VLOOKUP(M402,TAF!$D$1:$H$462,3,0)</f>
        <v>Douala 5</v>
      </c>
      <c r="P402" s="3" t="str">
        <f>VLOOKUP(M402,TAF!$D$1:$H$462,4,0)</f>
        <v>4.052668333107804</v>
      </c>
      <c r="Q402" s="3" t="str">
        <f>VLOOKUP(M402,TAF!$D$1:$H$462,5,0)</f>
        <v xml:space="preserve"> 9.73212899675234</v>
      </c>
      <c r="R402" s="3" t="s">
        <v>45</v>
      </c>
      <c r="S402" s="3" t="s">
        <v>458</v>
      </c>
      <c r="T402" s="3" t="s">
        <v>62</v>
      </c>
      <c r="U402" s="19"/>
      <c r="V402" s="19"/>
      <c r="W402" s="4"/>
      <c r="X402" s="3" t="s">
        <v>47</v>
      </c>
      <c r="Y402" s="3">
        <v>0</v>
      </c>
      <c r="Z402" s="3"/>
      <c r="AA402" s="3" t="str">
        <f t="shared" si="106"/>
        <v>,</v>
      </c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</row>
    <row r="403" spans="1:50" ht="15.75" customHeight="1" x14ac:dyDescent="0.2">
      <c r="A403" t="str">
        <f t="shared" si="104"/>
        <v>PrimaireHommeCélibataireInformaticien Douala 3YassaCamerounaiseChretien (Catholique)OuiEligible</v>
      </c>
      <c r="B403" s="17">
        <v>43538</v>
      </c>
      <c r="C403" s="17">
        <v>30171</v>
      </c>
      <c r="D403" s="3" t="s">
        <v>92</v>
      </c>
      <c r="E403" s="21">
        <v>43</v>
      </c>
      <c r="F403" s="3" t="s">
        <v>40</v>
      </c>
      <c r="G403" s="4"/>
      <c r="H403" s="4"/>
      <c r="I403" s="3" t="s">
        <v>41</v>
      </c>
      <c r="J403" s="3" t="s">
        <v>468</v>
      </c>
      <c r="K403" s="3" t="s">
        <v>43</v>
      </c>
      <c r="L403" s="3" t="s">
        <v>135</v>
      </c>
      <c r="M403" s="3" t="s">
        <v>104</v>
      </c>
      <c r="N403" s="3" t="str">
        <f>VLOOKUP(M403,TAF!$D$1:$H$462,2,0)</f>
        <v>Yassa</v>
      </c>
      <c r="O403" s="3" t="str">
        <f>VLOOKUP(M403,TAF!$D$1:$H$462,3,0)</f>
        <v>Douala 3</v>
      </c>
      <c r="P403" s="3" t="str">
        <f>VLOOKUP(M403,TAF!$D$1:$H$462,4,0)</f>
        <v>4.062148022373278</v>
      </c>
      <c r="Q403" s="3" t="str">
        <f>VLOOKUP(M403,TAF!$D$1:$H$462,5,0)</f>
        <v xml:space="preserve"> 9.736269907202303</v>
      </c>
      <c r="R403" s="3" t="s">
        <v>45</v>
      </c>
      <c r="S403" s="3" t="s">
        <v>58</v>
      </c>
      <c r="T403" s="3" t="s">
        <v>46</v>
      </c>
      <c r="U403" s="17">
        <v>42736</v>
      </c>
      <c r="V403" s="3" t="str">
        <f t="shared" ref="V403" si="109">IF((B403-U403&lt;=365)*(B403-U403&gt;0),INT(12*(B403-U403)/365) &amp; " Mois",(YEAR(B403)-YEAR(U403)) &amp; " an (s)")</f>
        <v>2 an (s)</v>
      </c>
      <c r="W403" s="4"/>
      <c r="X403" s="3" t="s">
        <v>47</v>
      </c>
      <c r="Y403" s="3">
        <v>0</v>
      </c>
      <c r="Z403" s="3"/>
      <c r="AA403" s="3" t="str">
        <f t="shared" si="106"/>
        <v>,</v>
      </c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</row>
    <row r="404" spans="1:50" ht="15.75" customHeight="1" x14ac:dyDescent="0.2">
      <c r="A404" t="str">
        <f t="shared" si="104"/>
        <v>SecondaireHommeMarié (e)MétallurgisteDouala (Non précisé )DoualaCamerounaiseChretien (Protestant )NonEligible</v>
      </c>
      <c r="B404" s="17">
        <v>43538</v>
      </c>
      <c r="C404" s="17">
        <v>25094</v>
      </c>
      <c r="D404" s="3" t="s">
        <v>54</v>
      </c>
      <c r="E404" s="21">
        <v>57</v>
      </c>
      <c r="F404" s="3" t="s">
        <v>40</v>
      </c>
      <c r="G404" s="4"/>
      <c r="H404" s="4"/>
      <c r="I404" s="3" t="s">
        <v>49</v>
      </c>
      <c r="J404" s="3" t="s">
        <v>469</v>
      </c>
      <c r="K404" s="3" t="s">
        <v>51</v>
      </c>
      <c r="L404" s="3" t="s">
        <v>135</v>
      </c>
      <c r="M404" s="3" t="s">
        <v>64</v>
      </c>
      <c r="N404" s="3">
        <f>VLOOKUP(M404,TAF!$D$1:$H$462,2,0)</f>
        <v>0</v>
      </c>
      <c r="O404" s="3">
        <f>VLOOKUP(M404,TAF!$D$1:$H$462,3,0)</f>
        <v>0</v>
      </c>
      <c r="P404" s="3">
        <f>VLOOKUP(M404,TAF!$D$1:$H$462,4,0)</f>
        <v>0</v>
      </c>
      <c r="Q404" s="3">
        <f>VLOOKUP(M404,TAF!$D$1:$H$462,5,0)</f>
        <v>0</v>
      </c>
      <c r="R404" s="3" t="s">
        <v>45</v>
      </c>
      <c r="S404" s="3" t="s">
        <v>84</v>
      </c>
      <c r="T404" s="3" t="s">
        <v>62</v>
      </c>
      <c r="U404" s="19"/>
      <c r="V404" s="19"/>
      <c r="W404" s="4"/>
      <c r="X404" s="3" t="s">
        <v>47</v>
      </c>
      <c r="Y404" s="3">
        <v>0</v>
      </c>
      <c r="Z404" s="3"/>
      <c r="AA404" s="3" t="str">
        <f t="shared" si="106"/>
        <v>,</v>
      </c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</row>
    <row r="405" spans="1:50" ht="15.75" customHeight="1" x14ac:dyDescent="0.2">
      <c r="A405" t="str">
        <f t="shared" si="104"/>
        <v>UniversitaireHommeCélibataireTechnicien Douala (Non précisé )JapomaCamerounaisePas PréciséOuiEligible</v>
      </c>
      <c r="B405" s="17">
        <v>43538</v>
      </c>
      <c r="C405" s="17">
        <v>33281</v>
      </c>
      <c r="D405" s="3" t="s">
        <v>48</v>
      </c>
      <c r="E405" s="21">
        <v>34</v>
      </c>
      <c r="F405" s="3" t="s">
        <v>40</v>
      </c>
      <c r="G405" s="4"/>
      <c r="H405" s="4"/>
      <c r="I405" s="3" t="s">
        <v>41</v>
      </c>
      <c r="J405" s="3" t="s">
        <v>467</v>
      </c>
      <c r="K405" s="3" t="s">
        <v>51</v>
      </c>
      <c r="L405" s="3" t="s">
        <v>135</v>
      </c>
      <c r="M405" s="3" t="s">
        <v>165</v>
      </c>
      <c r="N405" s="3" t="str">
        <f>VLOOKUP(M405,TAF!$D$1:$H$462,2,0)</f>
        <v>Japoma</v>
      </c>
      <c r="O405" s="3" t="str">
        <f>VLOOKUP(M405,TAF!$D$1:$H$462,3,0)</f>
        <v>Douala 3</v>
      </c>
      <c r="P405" s="3" t="str">
        <f>VLOOKUP(M405,TAF!$D$1:$H$462,4,0)</f>
        <v>4.013945434574306</v>
      </c>
      <c r="Q405" s="3" t="str">
        <f>VLOOKUP(M405,TAF!$D$1:$H$462,5,0)</f>
        <v xml:space="preserve"> 9.821209461996563</v>
      </c>
      <c r="R405" s="3" t="s">
        <v>45</v>
      </c>
      <c r="S405" s="3" t="s">
        <v>39</v>
      </c>
      <c r="T405" s="3" t="s">
        <v>46</v>
      </c>
      <c r="U405" s="17">
        <v>43287</v>
      </c>
      <c r="V405" s="3" t="str">
        <f t="shared" ref="V405:V407" si="110">IF((B405-U405&lt;=365)*(B405-U405&gt;0),INT(12*(B405-U405)/365) &amp; " Mois",(YEAR(B405)-YEAR(U405)) &amp; " an (s)")</f>
        <v>8 Mois</v>
      </c>
      <c r="W405" s="4"/>
      <c r="X405" s="3" t="s">
        <v>47</v>
      </c>
      <c r="Y405" s="3">
        <v>0</v>
      </c>
      <c r="Z405" s="3"/>
      <c r="AA405" s="3" t="str">
        <f t="shared" si="106"/>
        <v>,</v>
      </c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</row>
    <row r="406" spans="1:50" ht="15.75" customHeight="1" x14ac:dyDescent="0.2">
      <c r="A406" t="str">
        <f t="shared" si="104"/>
        <v>SecondaireHommeMarié (e)Sans EmploisDouala 5Pk8CamerounaiseChretien (Catholique)OuiEligible</v>
      </c>
      <c r="B406" s="17">
        <v>43538</v>
      </c>
      <c r="C406" s="17">
        <v>28183</v>
      </c>
      <c r="D406" s="3" t="s">
        <v>54</v>
      </c>
      <c r="E406" s="21">
        <v>48</v>
      </c>
      <c r="F406" s="3" t="s">
        <v>40</v>
      </c>
      <c r="G406" s="4"/>
      <c r="H406" s="4"/>
      <c r="I406" s="3" t="s">
        <v>49</v>
      </c>
      <c r="J406" s="3" t="s">
        <v>134</v>
      </c>
      <c r="K406" s="3" t="s">
        <v>60</v>
      </c>
      <c r="L406" s="3" t="s">
        <v>135</v>
      </c>
      <c r="M406" s="3" t="s">
        <v>162</v>
      </c>
      <c r="N406" s="3" t="str">
        <f>VLOOKUP(M406,TAF!$D$1:$H$462,2,0)</f>
        <v>Pk8</v>
      </c>
      <c r="O406" s="3" t="str">
        <f>VLOOKUP(M406,TAF!$D$1:$H$462,3,0)</f>
        <v>Douala 3</v>
      </c>
      <c r="P406" s="3" t="str">
        <f>VLOOKUP(M406,TAF!$D$1:$H$462,4,0)</f>
        <v>4.042745526361856</v>
      </c>
      <c r="Q406" s="3" t="str">
        <f>VLOOKUP(M406,TAF!$D$1:$H$462,5,0)</f>
        <v xml:space="preserve"> 9.754402861621994</v>
      </c>
      <c r="R406" s="3" t="s">
        <v>45</v>
      </c>
      <c r="S406" s="3" t="s">
        <v>58</v>
      </c>
      <c r="T406" s="3" t="s">
        <v>46</v>
      </c>
      <c r="U406" s="17">
        <v>41640</v>
      </c>
      <c r="V406" s="3" t="str">
        <f t="shared" si="110"/>
        <v>5 an (s)</v>
      </c>
      <c r="W406" s="4"/>
      <c r="X406" s="3" t="s">
        <v>47</v>
      </c>
      <c r="Y406" s="3">
        <v>0</v>
      </c>
      <c r="Z406" s="3"/>
      <c r="AA406" s="3" t="str">
        <f t="shared" si="106"/>
        <v>,</v>
      </c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</row>
    <row r="407" spans="1:50" ht="15.75" customHeight="1" x14ac:dyDescent="0.2">
      <c r="A407" t="str">
        <f t="shared" si="104"/>
        <v>PrimaireHommeCélibataireMaçon Douala (Non précisé )Japouma CamerounaiseChretien (Catholique)OuiEligible</v>
      </c>
      <c r="B407" s="17">
        <v>43539</v>
      </c>
      <c r="C407" s="17">
        <v>33178</v>
      </c>
      <c r="D407" s="3" t="s">
        <v>92</v>
      </c>
      <c r="E407" s="21">
        <v>35</v>
      </c>
      <c r="F407" s="3" t="s">
        <v>40</v>
      </c>
      <c r="G407" s="4"/>
      <c r="H407" s="4"/>
      <c r="I407" s="3" t="s">
        <v>41</v>
      </c>
      <c r="J407" s="3" t="s">
        <v>470</v>
      </c>
      <c r="K407" s="3" t="s">
        <v>51</v>
      </c>
      <c r="L407" s="3" t="s">
        <v>135</v>
      </c>
      <c r="M407" s="3" t="s">
        <v>471</v>
      </c>
      <c r="N407" s="3" t="str">
        <f>VLOOKUP(M407,TAF!$D$1:$H$462,2,0)</f>
        <v>Japoma</v>
      </c>
      <c r="O407" s="3" t="str">
        <f>VLOOKUP(M407,TAF!$D$1:$H$462,3,0)</f>
        <v>Douala 3</v>
      </c>
      <c r="P407" s="3" t="str">
        <f>VLOOKUP(M407,TAF!$D$1:$H$462,4,0)</f>
        <v>4.013945434574306</v>
      </c>
      <c r="Q407" s="3" t="str">
        <f>VLOOKUP(M407,TAF!$D$1:$H$462,5,0)</f>
        <v xml:space="preserve"> 9.821209461996563</v>
      </c>
      <c r="R407" s="3" t="s">
        <v>45</v>
      </c>
      <c r="S407" s="3" t="s">
        <v>58</v>
      </c>
      <c r="T407" s="3" t="s">
        <v>46</v>
      </c>
      <c r="U407" s="17">
        <v>40179</v>
      </c>
      <c r="V407" s="3" t="str">
        <f t="shared" si="110"/>
        <v>9 an (s)</v>
      </c>
      <c r="W407" s="4"/>
      <c r="X407" s="3" t="s">
        <v>47</v>
      </c>
      <c r="Y407" s="3">
        <v>0</v>
      </c>
      <c r="Z407" s="3"/>
      <c r="AA407" s="3" t="str">
        <f t="shared" si="106"/>
        <v>,</v>
      </c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</row>
    <row r="408" spans="1:50" ht="15.75" customHeight="1" x14ac:dyDescent="0.2">
      <c r="A408" t="str">
        <f t="shared" si="104"/>
        <v>Pas PréciséHommeMarié (e)Réseaux et télécommunications Douala (Non précisé )BonalokaCamerounaisePas PréciséNonEligible</v>
      </c>
      <c r="B408" s="17">
        <v>43539</v>
      </c>
      <c r="C408" s="17">
        <v>30984</v>
      </c>
      <c r="D408" s="3" t="s">
        <v>39</v>
      </c>
      <c r="E408" s="21">
        <v>41</v>
      </c>
      <c r="F408" s="3" t="s">
        <v>40</v>
      </c>
      <c r="G408" s="4"/>
      <c r="H408" s="4"/>
      <c r="I408" s="3" t="s">
        <v>49</v>
      </c>
      <c r="J408" s="3" t="s">
        <v>472</v>
      </c>
      <c r="K408" s="3" t="s">
        <v>51</v>
      </c>
      <c r="L408" s="3" t="s">
        <v>135</v>
      </c>
      <c r="M408" s="3" t="s">
        <v>473</v>
      </c>
      <c r="N408" s="3" t="str">
        <f>VLOOKUP(M408,TAF!$D$1:$H$462,2,0)</f>
        <v>Bonanloka</v>
      </c>
      <c r="O408" s="3" t="str">
        <f>VLOOKUP(M408,TAF!$D$1:$H$462,3,0)</f>
        <v>Douala 3</v>
      </c>
      <c r="P408" s="3" t="str">
        <f>VLOOKUP(M408,TAF!$D$1:$H$462,4,0)</f>
        <v>4.023418980534801</v>
      </c>
      <c r="Q408" s="3" t="str">
        <f>VLOOKUP(M408,TAF!$D$1:$H$462,5,0)</f>
        <v xml:space="preserve"> 9.725910195356622</v>
      </c>
      <c r="R408" s="3" t="s">
        <v>45</v>
      </c>
      <c r="S408" s="3" t="s">
        <v>39</v>
      </c>
      <c r="T408" s="3" t="s">
        <v>62</v>
      </c>
      <c r="U408" s="19"/>
      <c r="V408" s="19"/>
      <c r="W408" s="4"/>
      <c r="X408" s="3" t="s">
        <v>47</v>
      </c>
      <c r="Y408" s="3">
        <v>0</v>
      </c>
      <c r="Z408" s="3"/>
      <c r="AA408" s="3" t="str">
        <f t="shared" si="106"/>
        <v>,</v>
      </c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</row>
    <row r="409" spans="1:50" ht="15.75" customHeight="1" x14ac:dyDescent="0.2">
      <c r="A409" t="str">
        <f t="shared" si="104"/>
        <v>UniversitaireFemmeCélibataireEtudiant (e)BueaBueaCamerounaisePas PréciséNonEligible</v>
      </c>
      <c r="B409" s="17">
        <v>43542</v>
      </c>
      <c r="C409" s="17">
        <v>36193</v>
      </c>
      <c r="D409" s="3" t="s">
        <v>48</v>
      </c>
      <c r="E409" s="21">
        <v>26</v>
      </c>
      <c r="F409" s="3" t="s">
        <v>55</v>
      </c>
      <c r="G409" s="4"/>
      <c r="H409" s="4"/>
      <c r="I409" s="3" t="s">
        <v>41</v>
      </c>
      <c r="J409" s="3" t="s">
        <v>79</v>
      </c>
      <c r="K409" s="3" t="s">
        <v>444</v>
      </c>
      <c r="L409" s="3" t="s">
        <v>5509</v>
      </c>
      <c r="M409" s="3" t="s">
        <v>444</v>
      </c>
      <c r="N409" s="3">
        <f>VLOOKUP(M409,TAF!$D$1:$H$462,2,0)</f>
        <v>0</v>
      </c>
      <c r="O409" s="3" t="s">
        <v>5731</v>
      </c>
      <c r="P409" s="3">
        <f>VLOOKUP(M409,TAF!$D$1:$H$462,4,0)</f>
        <v>0</v>
      </c>
      <c r="Q409" s="3">
        <f>VLOOKUP(M409,TAF!$D$1:$H$462,5,0)</f>
        <v>0</v>
      </c>
      <c r="R409" s="3" t="s">
        <v>45</v>
      </c>
      <c r="S409" s="3" t="s">
        <v>39</v>
      </c>
      <c r="T409" s="3" t="s">
        <v>62</v>
      </c>
      <c r="U409" s="19"/>
      <c r="V409" s="19"/>
      <c r="W409" s="4"/>
      <c r="X409" s="3" t="s">
        <v>47</v>
      </c>
      <c r="Y409" s="3">
        <v>0</v>
      </c>
      <c r="Z409" s="3"/>
      <c r="AA409" s="3" t="str">
        <f t="shared" si="106"/>
        <v>,</v>
      </c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</row>
    <row r="410" spans="1:50" ht="15.75" customHeight="1" x14ac:dyDescent="0.2">
      <c r="A410" t="str">
        <f t="shared" si="104"/>
        <v>Pas PréciséHommeMarié (e)Sans EmploisDouala (Non précisé )DoualaCamerounaiseChretien (Catholique)OuiEligible</v>
      </c>
      <c r="B410" s="17">
        <v>43542</v>
      </c>
      <c r="C410" s="17">
        <v>25222</v>
      </c>
      <c r="D410" s="3" t="s">
        <v>39</v>
      </c>
      <c r="E410" s="21">
        <v>56</v>
      </c>
      <c r="F410" s="3" t="s">
        <v>40</v>
      </c>
      <c r="G410" s="4"/>
      <c r="H410" s="4"/>
      <c r="I410" s="3" t="s">
        <v>49</v>
      </c>
      <c r="J410" s="3" t="s">
        <v>134</v>
      </c>
      <c r="K410" s="3" t="s">
        <v>51</v>
      </c>
      <c r="L410" s="3" t="s">
        <v>135</v>
      </c>
      <c r="M410" s="3" t="s">
        <v>64</v>
      </c>
      <c r="N410" s="3">
        <f>VLOOKUP(M410,TAF!$D$1:$H$462,2,0)</f>
        <v>0</v>
      </c>
      <c r="O410" s="3">
        <f>VLOOKUP(M410,TAF!$D$1:$H$462,3,0)</f>
        <v>0</v>
      </c>
      <c r="P410" s="3">
        <f>VLOOKUP(M410,TAF!$D$1:$H$462,4,0)</f>
        <v>0</v>
      </c>
      <c r="Q410" s="3">
        <f>VLOOKUP(M410,TAF!$D$1:$H$462,5,0)</f>
        <v>0</v>
      </c>
      <c r="R410" s="3" t="s">
        <v>45</v>
      </c>
      <c r="S410" s="3" t="s">
        <v>58</v>
      </c>
      <c r="T410" s="3" t="s">
        <v>46</v>
      </c>
      <c r="U410" s="17">
        <v>41640</v>
      </c>
      <c r="V410" s="3" t="str">
        <f t="shared" ref="V410" si="111">IF((B410-U410&lt;=365)*(B410-U410&gt;0),INT(12*(B410-U410)/365) &amp; " Mois",(YEAR(B410)-YEAR(U410)) &amp; " an (s)")</f>
        <v>5 an (s)</v>
      </c>
      <c r="W410" s="4"/>
      <c r="X410" s="3" t="s">
        <v>47</v>
      </c>
      <c r="Y410" s="3">
        <v>0</v>
      </c>
      <c r="Z410" s="3"/>
      <c r="AA410" s="3" t="str">
        <f t="shared" si="106"/>
        <v>,</v>
      </c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</row>
    <row r="411" spans="1:50" ht="15.75" customHeight="1" x14ac:dyDescent="0.2">
      <c r="A411" t="str">
        <f t="shared" si="104"/>
        <v>SecondaireHommeCélibataireÉlève Douala (Non précisé )DoualaCamerounaisePas PréciséNonEligible</v>
      </c>
      <c r="B411" s="17">
        <v>43542</v>
      </c>
      <c r="C411" s="17">
        <v>43503</v>
      </c>
      <c r="D411" s="3" t="s">
        <v>54</v>
      </c>
      <c r="E411" s="21">
        <v>6</v>
      </c>
      <c r="F411" s="3" t="s">
        <v>40</v>
      </c>
      <c r="G411" s="4"/>
      <c r="H411" s="4"/>
      <c r="I411" s="3" t="s">
        <v>41</v>
      </c>
      <c r="J411" s="3" t="s">
        <v>177</v>
      </c>
      <c r="K411" s="3" t="s">
        <v>51</v>
      </c>
      <c r="L411" s="3" t="s">
        <v>135</v>
      </c>
      <c r="M411" s="3" t="s">
        <v>64</v>
      </c>
      <c r="N411" s="3">
        <f>VLOOKUP(M411,TAF!$D$1:$H$462,2,0)</f>
        <v>0</v>
      </c>
      <c r="O411" s="3">
        <f>VLOOKUP(M411,TAF!$D$1:$H$462,3,0)</f>
        <v>0</v>
      </c>
      <c r="P411" s="3">
        <f>VLOOKUP(M411,TAF!$D$1:$H$462,4,0)</f>
        <v>0</v>
      </c>
      <c r="Q411" s="3">
        <f>VLOOKUP(M411,TAF!$D$1:$H$462,5,0)</f>
        <v>0</v>
      </c>
      <c r="R411" s="3" t="s">
        <v>45</v>
      </c>
      <c r="S411" s="3" t="s">
        <v>39</v>
      </c>
      <c r="T411" s="3" t="s">
        <v>62</v>
      </c>
      <c r="U411" s="19"/>
      <c r="V411" s="19"/>
      <c r="W411" s="4"/>
      <c r="X411" s="3" t="s">
        <v>47</v>
      </c>
      <c r="Y411" s="3">
        <v>0</v>
      </c>
      <c r="Z411" s="3"/>
      <c r="AA411" s="3" t="str">
        <f t="shared" si="106"/>
        <v>,</v>
      </c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</row>
    <row r="412" spans="1:50" ht="15.75" customHeight="1" x14ac:dyDescent="0.2">
      <c r="A412" t="str">
        <f t="shared" si="104"/>
        <v>Pas PréciséHommeMarié (e)Business ManDouala 2BonaprisoCamerounaiseChretien (Catholique)OuiEligible</v>
      </c>
      <c r="B412" s="17">
        <v>43543</v>
      </c>
      <c r="C412" s="17">
        <v>28049</v>
      </c>
      <c r="D412" s="3" t="s">
        <v>39</v>
      </c>
      <c r="E412" s="21">
        <v>49</v>
      </c>
      <c r="F412" s="3" t="s">
        <v>40</v>
      </c>
      <c r="G412" s="4"/>
      <c r="H412" s="4"/>
      <c r="I412" s="3" t="s">
        <v>49</v>
      </c>
      <c r="J412" s="3" t="s">
        <v>474</v>
      </c>
      <c r="K412" s="3" t="s">
        <v>121</v>
      </c>
      <c r="L412" s="3" t="s">
        <v>135</v>
      </c>
      <c r="M412" s="3" t="s">
        <v>290</v>
      </c>
      <c r="N412" s="3" t="str">
        <f>VLOOKUP(M412,TAF!$D$1:$H$462,2,0)</f>
        <v>Bonapriso</v>
      </c>
      <c r="O412" s="3" t="str">
        <f>VLOOKUP(M412,TAF!$D$1:$H$462,3,0)</f>
        <v>Douala 2</v>
      </c>
      <c r="P412" s="3" t="str">
        <f>VLOOKUP(M412,TAF!$D$1:$H$462,4,0)</f>
        <v>4.025688831152208</v>
      </c>
      <c r="Q412" s="3" t="str">
        <f>VLOOKUP(M412,TAF!$D$1:$H$462,5,0)</f>
        <v xml:space="preserve"> 9.700053370523632</v>
      </c>
      <c r="R412" s="3" t="s">
        <v>45</v>
      </c>
      <c r="S412" s="3" t="s">
        <v>58</v>
      </c>
      <c r="T412" s="3" t="s">
        <v>46</v>
      </c>
      <c r="U412" s="17">
        <v>43739</v>
      </c>
      <c r="V412" s="3"/>
      <c r="W412" s="4"/>
      <c r="X412" s="3" t="s">
        <v>47</v>
      </c>
      <c r="Y412" s="3">
        <v>0</v>
      </c>
      <c r="Z412" s="3"/>
      <c r="AA412" s="3" t="str">
        <f t="shared" si="106"/>
        <v>,</v>
      </c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</row>
    <row r="413" spans="1:50" ht="15.75" customHeight="1" x14ac:dyDescent="0.2">
      <c r="A413" t="str">
        <f t="shared" si="104"/>
        <v>SecondaireHommeCélibataireChauffeur Douala (Non précisé )VillageCamerounaisePas PréciséOuiEligible</v>
      </c>
      <c r="B413" s="17">
        <v>43543</v>
      </c>
      <c r="C413" s="17">
        <v>34694</v>
      </c>
      <c r="D413" s="3" t="s">
        <v>54</v>
      </c>
      <c r="E413" s="21">
        <v>31</v>
      </c>
      <c r="F413" s="3" t="s">
        <v>40</v>
      </c>
      <c r="G413" s="4"/>
      <c r="H413" s="4"/>
      <c r="I413" s="3" t="s">
        <v>41</v>
      </c>
      <c r="J413" s="3" t="s">
        <v>463</v>
      </c>
      <c r="K413" s="3" t="s">
        <v>51</v>
      </c>
      <c r="L413" s="3" t="s">
        <v>135</v>
      </c>
      <c r="M413" s="3" t="s">
        <v>164</v>
      </c>
      <c r="N413" s="3" t="str">
        <f>VLOOKUP(M413,TAF!$D$1:$H$462,2,0)</f>
        <v>Village</v>
      </c>
      <c r="O413" s="3" t="str">
        <f>VLOOKUP(M413,TAF!$D$1:$H$462,3,0)</f>
        <v>Douala 3</v>
      </c>
      <c r="P413" s="3" t="str">
        <f>VLOOKUP(M413,TAF!$D$1:$H$462,4,0)</f>
        <v>4.006924307709141</v>
      </c>
      <c r="Q413" s="3" t="str">
        <f>VLOOKUP(M413,TAF!$D$1:$H$462,5,0)</f>
        <v xml:space="preserve"> 9.749426770823975</v>
      </c>
      <c r="R413" s="3" t="s">
        <v>45</v>
      </c>
      <c r="S413" s="3" t="s">
        <v>39</v>
      </c>
      <c r="T413" s="3" t="s">
        <v>46</v>
      </c>
      <c r="U413" s="17">
        <v>41699</v>
      </c>
      <c r="V413" s="3" t="str">
        <f t="shared" ref="V413:V415" si="112">IF((B413-U413&lt;=365)*(B413-U413&gt;0),INT(12*(B413-U413)/365) &amp; " Mois",(YEAR(B413)-YEAR(U413)) &amp; " an (s)")</f>
        <v>5 an (s)</v>
      </c>
      <c r="W413" s="4"/>
      <c r="X413" s="3" t="s">
        <v>47</v>
      </c>
      <c r="Y413" s="3">
        <v>0</v>
      </c>
      <c r="Z413" s="3"/>
      <c r="AA413" s="3" t="str">
        <f t="shared" si="106"/>
        <v>,</v>
      </c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</row>
    <row r="414" spans="1:50" ht="15.75" customHeight="1" x14ac:dyDescent="0.2">
      <c r="A414" t="str">
        <f t="shared" si="104"/>
        <v>Pas PréciséHommeCélibataireAgent municipal Douala 4Bonabéri (grand baobab)CamerounaisePas PréciséOuiEligible</v>
      </c>
      <c r="B414" s="17">
        <v>43543</v>
      </c>
      <c r="C414" s="17">
        <v>31482</v>
      </c>
      <c r="D414" s="3" t="s">
        <v>39</v>
      </c>
      <c r="E414" s="21">
        <v>39</v>
      </c>
      <c r="F414" s="3" t="s">
        <v>40</v>
      </c>
      <c r="G414" s="4"/>
      <c r="H414" s="4"/>
      <c r="I414" s="3" t="s">
        <v>41</v>
      </c>
      <c r="J414" s="3" t="s">
        <v>475</v>
      </c>
      <c r="K414" s="3" t="s">
        <v>157</v>
      </c>
      <c r="L414" s="3" t="s">
        <v>135</v>
      </c>
      <c r="M414" s="3" t="s">
        <v>476</v>
      </c>
      <c r="N414" s="3" t="str">
        <f>VLOOKUP(M414,TAF!$D$1:$H$462,2,0)</f>
        <v>Bonaberi</v>
      </c>
      <c r="O414" s="3" t="str">
        <f>VLOOKUP(M414,TAF!$D$1:$H$462,3,0)</f>
        <v>Douala 4</v>
      </c>
      <c r="P414" s="3" t="str">
        <f>VLOOKUP(M414,TAF!$D$1:$H$462,4,0)</f>
        <v>4.0900111661057075</v>
      </c>
      <c r="Q414" s="3" t="str">
        <f>VLOOKUP(M414,TAF!$D$1:$H$462,5,0)</f>
        <v xml:space="preserve"> 9.65793515778688</v>
      </c>
      <c r="R414" s="3" t="s">
        <v>45</v>
      </c>
      <c r="S414" s="3" t="s">
        <v>39</v>
      </c>
      <c r="T414" s="3" t="s">
        <v>46</v>
      </c>
      <c r="U414" s="17">
        <v>43170</v>
      </c>
      <c r="V414" s="3" t="str">
        <f t="shared" si="112"/>
        <v>1 an (s)</v>
      </c>
      <c r="W414" s="4"/>
      <c r="X414" s="3" t="s">
        <v>47</v>
      </c>
      <c r="Y414" s="3">
        <v>0</v>
      </c>
      <c r="Z414" s="3"/>
      <c r="AA414" s="3" t="str">
        <f t="shared" si="106"/>
        <v>,</v>
      </c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</row>
    <row r="415" spans="1:50" ht="15.75" customHeight="1" x14ac:dyDescent="0.2">
      <c r="A415" t="str">
        <f t="shared" si="104"/>
        <v>SecondaireHommeCélibataireRestaurateurDouala 2BonaprisoCamerounaiseChretien (Catholique)OuiEligible</v>
      </c>
      <c r="B415" s="17">
        <v>43543</v>
      </c>
      <c r="C415" s="17">
        <v>34632</v>
      </c>
      <c r="D415" s="3" t="s">
        <v>54</v>
      </c>
      <c r="E415" s="21">
        <v>31</v>
      </c>
      <c r="F415" s="3" t="s">
        <v>40</v>
      </c>
      <c r="G415" s="4"/>
      <c r="H415" s="4"/>
      <c r="I415" s="3" t="s">
        <v>41</v>
      </c>
      <c r="J415" s="3" t="s">
        <v>477</v>
      </c>
      <c r="K415" s="3" t="s">
        <v>121</v>
      </c>
      <c r="L415" s="3" t="s">
        <v>135</v>
      </c>
      <c r="M415" s="3" t="s">
        <v>290</v>
      </c>
      <c r="N415" s="3" t="str">
        <f>VLOOKUP(M415,TAF!$D$1:$H$462,2,0)</f>
        <v>Bonapriso</v>
      </c>
      <c r="O415" s="3" t="str">
        <f>VLOOKUP(M415,TAF!$D$1:$H$462,3,0)</f>
        <v>Douala 2</v>
      </c>
      <c r="P415" s="3" t="str">
        <f>VLOOKUP(M415,TAF!$D$1:$H$462,4,0)</f>
        <v>4.025688831152208</v>
      </c>
      <c r="Q415" s="3" t="str">
        <f>VLOOKUP(M415,TAF!$D$1:$H$462,5,0)</f>
        <v xml:space="preserve"> 9.700053370523632</v>
      </c>
      <c r="R415" s="3" t="s">
        <v>45</v>
      </c>
      <c r="S415" s="3" t="s">
        <v>58</v>
      </c>
      <c r="T415" s="3" t="s">
        <v>46</v>
      </c>
      <c r="U415" s="17">
        <v>42658</v>
      </c>
      <c r="V415" s="3" t="str">
        <f t="shared" si="112"/>
        <v>3 an (s)</v>
      </c>
      <c r="W415" s="4"/>
      <c r="X415" s="3" t="s">
        <v>47</v>
      </c>
      <c r="Y415" s="3">
        <v>0</v>
      </c>
      <c r="Z415" s="3"/>
      <c r="AA415" s="3" t="str">
        <f t="shared" si="106"/>
        <v>,</v>
      </c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</row>
    <row r="416" spans="1:50" ht="15.75" customHeight="1" x14ac:dyDescent="0.2">
      <c r="A416" t="str">
        <f t="shared" si="104"/>
        <v>SecondaireHommeCélibatairePlombierDouala 5BonamoussadiCamerounaiseChretien (Catholique)OuiEligible</v>
      </c>
      <c r="B416" s="17">
        <v>43543</v>
      </c>
      <c r="C416" s="17">
        <v>34406</v>
      </c>
      <c r="D416" s="3" t="s">
        <v>54</v>
      </c>
      <c r="E416" s="21">
        <v>31</v>
      </c>
      <c r="F416" s="3" t="s">
        <v>40</v>
      </c>
      <c r="G416" s="4"/>
      <c r="H416" s="4"/>
      <c r="I416" s="3" t="s">
        <v>41</v>
      </c>
      <c r="J416" s="3" t="s">
        <v>95</v>
      </c>
      <c r="K416" s="3" t="s">
        <v>60</v>
      </c>
      <c r="L416" s="3" t="s">
        <v>135</v>
      </c>
      <c r="M416" s="3" t="s">
        <v>195</v>
      </c>
      <c r="N416" s="3" t="str">
        <f>VLOOKUP(M416,TAF!$D$1:$H$462,2,0)</f>
        <v>Bonamoussadi</v>
      </c>
      <c r="O416" s="3" t="str">
        <f>VLOOKUP(M416,TAF!$D$1:$H$462,3,0)</f>
        <v>Douala 5</v>
      </c>
      <c r="P416" s="3" t="str">
        <f>VLOOKUP(M416,TAF!$D$1:$H$462,4,0)</f>
        <v>4.0932016164020935</v>
      </c>
      <c r="Q416" s="3" t="str">
        <f>VLOOKUP(M416,TAF!$D$1:$H$462,5,0)</f>
        <v xml:space="preserve"> 9.7422761594139</v>
      </c>
      <c r="R416" s="3" t="s">
        <v>45</v>
      </c>
      <c r="S416" s="3" t="s">
        <v>58</v>
      </c>
      <c r="T416" s="3" t="s">
        <v>46</v>
      </c>
      <c r="U416" s="17">
        <v>43709</v>
      </c>
      <c r="V416" s="3"/>
      <c r="W416" s="4"/>
      <c r="X416" s="3" t="s">
        <v>47</v>
      </c>
      <c r="Y416" s="3">
        <v>0</v>
      </c>
      <c r="Z416" s="3"/>
      <c r="AA416" s="3" t="str">
        <f t="shared" si="106"/>
        <v>,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</row>
    <row r="417" spans="1:50" ht="15.75" customHeight="1" x14ac:dyDescent="0.2">
      <c r="A417" t="str">
        <f t="shared" si="104"/>
        <v>AucunFemmeMarié (e)Commerçant (e)Douala (Non précisé )VillageCamerounaiseChretien (Protestant )NonEligible</v>
      </c>
      <c r="B417" s="17">
        <v>43544</v>
      </c>
      <c r="C417" s="17">
        <v>30132</v>
      </c>
      <c r="D417" s="3" t="s">
        <v>269</v>
      </c>
      <c r="E417" s="21">
        <v>43</v>
      </c>
      <c r="F417" s="3" t="s">
        <v>55</v>
      </c>
      <c r="G417" s="4"/>
      <c r="H417" s="4"/>
      <c r="I417" s="3" t="s">
        <v>49</v>
      </c>
      <c r="J417" s="3" t="s">
        <v>56</v>
      </c>
      <c r="K417" s="3" t="s">
        <v>51</v>
      </c>
      <c r="L417" s="3" t="s">
        <v>135</v>
      </c>
      <c r="M417" s="3" t="s">
        <v>164</v>
      </c>
      <c r="N417" s="3" t="str">
        <f>VLOOKUP(M417,TAF!$D$1:$H$462,2,0)</f>
        <v>Village</v>
      </c>
      <c r="O417" s="3" t="str">
        <f>VLOOKUP(M417,TAF!$D$1:$H$462,3,0)</f>
        <v>Douala 3</v>
      </c>
      <c r="P417" s="3" t="str">
        <f>VLOOKUP(M417,TAF!$D$1:$H$462,4,0)</f>
        <v>4.006924307709141</v>
      </c>
      <c r="Q417" s="3" t="str">
        <f>VLOOKUP(M417,TAF!$D$1:$H$462,5,0)</f>
        <v xml:space="preserve"> 9.749426770823975</v>
      </c>
      <c r="R417" s="3" t="s">
        <v>45</v>
      </c>
      <c r="S417" s="3" t="s">
        <v>84</v>
      </c>
      <c r="T417" s="3" t="s">
        <v>62</v>
      </c>
      <c r="U417" s="19"/>
      <c r="V417" s="19"/>
      <c r="W417" s="4"/>
      <c r="X417" s="3" t="s">
        <v>47</v>
      </c>
      <c r="Y417" s="3">
        <v>0</v>
      </c>
      <c r="Z417" s="3"/>
      <c r="AA417" s="3" t="str">
        <f t="shared" si="106"/>
        <v>,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</row>
    <row r="418" spans="1:50" ht="15.75" customHeight="1" x14ac:dyDescent="0.2">
      <c r="A418" t="str">
        <f t="shared" si="104"/>
        <v>SecondaireHommeCélibataireCommerçant (e)Douala (Non précisé )VillageCamerounaisePas PréciséOuiEligible</v>
      </c>
      <c r="B418" s="17">
        <v>43544</v>
      </c>
      <c r="C418" s="17">
        <v>32361</v>
      </c>
      <c r="D418" s="3" t="s">
        <v>54</v>
      </c>
      <c r="E418" s="21">
        <v>37</v>
      </c>
      <c r="F418" s="3" t="s">
        <v>40</v>
      </c>
      <c r="G418" s="4"/>
      <c r="H418" s="4"/>
      <c r="I418" s="3" t="s">
        <v>41</v>
      </c>
      <c r="J418" s="3" t="s">
        <v>56</v>
      </c>
      <c r="K418" s="3" t="s">
        <v>51</v>
      </c>
      <c r="L418" s="3" t="s">
        <v>135</v>
      </c>
      <c r="M418" s="3" t="s">
        <v>164</v>
      </c>
      <c r="N418" s="3" t="str">
        <f>VLOOKUP(M418,TAF!$D$1:$H$462,2,0)</f>
        <v>Village</v>
      </c>
      <c r="O418" s="3" t="str">
        <f>VLOOKUP(M418,TAF!$D$1:$H$462,3,0)</f>
        <v>Douala 3</v>
      </c>
      <c r="P418" s="3" t="str">
        <f>VLOOKUP(M418,TAF!$D$1:$H$462,4,0)</f>
        <v>4.006924307709141</v>
      </c>
      <c r="Q418" s="3" t="str">
        <f>VLOOKUP(M418,TAF!$D$1:$H$462,5,0)</f>
        <v xml:space="preserve"> 9.749426770823975</v>
      </c>
      <c r="R418" s="3" t="s">
        <v>45</v>
      </c>
      <c r="S418" s="3" t="s">
        <v>39</v>
      </c>
      <c r="T418" s="3" t="s">
        <v>46</v>
      </c>
      <c r="U418" s="17">
        <v>43160</v>
      </c>
      <c r="V418" s="3" t="str">
        <f t="shared" ref="V418" si="113">IF((B418-U418&lt;=365)*(B418-U418&gt;0),INT(12*(B418-U418)/365) &amp; " Mois",(YEAR(B418)-YEAR(U418)) &amp; " an (s)")</f>
        <v>1 an (s)</v>
      </c>
      <c r="W418" s="4"/>
      <c r="X418" s="3" t="s">
        <v>47</v>
      </c>
      <c r="Y418" s="3">
        <v>0</v>
      </c>
      <c r="Z418" s="3"/>
      <c r="AA418" s="3" t="str">
        <f t="shared" si="106"/>
        <v>,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</row>
    <row r="419" spans="1:50" ht="15.75" customHeight="1" x14ac:dyDescent="0.2">
      <c r="A419" t="str">
        <f t="shared" si="104"/>
        <v>UniversitaireHommeCélibataireEtudiant (e)Douala (Non précisé )Village CamerounaiseChretien (Catholique)NonEligible</v>
      </c>
      <c r="B419" s="17">
        <v>43544</v>
      </c>
      <c r="C419" s="17">
        <v>34187</v>
      </c>
      <c r="D419" s="3" t="s">
        <v>48</v>
      </c>
      <c r="E419" s="21">
        <v>32</v>
      </c>
      <c r="F419" s="3" t="s">
        <v>40</v>
      </c>
      <c r="G419" s="4"/>
      <c r="H419" s="4"/>
      <c r="I419" s="3" t="s">
        <v>41</v>
      </c>
      <c r="J419" s="3" t="s">
        <v>79</v>
      </c>
      <c r="K419" s="3" t="s">
        <v>51</v>
      </c>
      <c r="L419" s="3" t="s">
        <v>135</v>
      </c>
      <c r="M419" s="3" t="s">
        <v>479</v>
      </c>
      <c r="N419" s="3" t="str">
        <f>VLOOKUP(M419,TAF!$D$1:$H$462,2,0)</f>
        <v>Yassa</v>
      </c>
      <c r="O419" s="3" t="str">
        <f>VLOOKUP(M419,TAF!$D$1:$H$462,3,0)</f>
        <v>Douala 3</v>
      </c>
      <c r="P419" s="3" t="str">
        <f>VLOOKUP(M419,TAF!$D$1:$H$462,4,0)</f>
        <v>4.062148022373278</v>
      </c>
      <c r="Q419" s="3" t="str">
        <f>VLOOKUP(M419,TAF!$D$1:$H$462,5,0)</f>
        <v xml:space="preserve"> 9.736269907202303</v>
      </c>
      <c r="R419" s="3" t="s">
        <v>45</v>
      </c>
      <c r="S419" s="3" t="s">
        <v>58</v>
      </c>
      <c r="T419" s="3" t="s">
        <v>62</v>
      </c>
      <c r="U419" s="19"/>
      <c r="V419" s="19"/>
      <c r="W419" s="4"/>
      <c r="X419" s="3" t="s">
        <v>47</v>
      </c>
      <c r="Y419" s="3">
        <v>0</v>
      </c>
      <c r="Z419" s="3"/>
      <c r="AA419" s="3" t="str">
        <f t="shared" si="106"/>
        <v>,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</row>
    <row r="420" spans="1:50" ht="15.75" customHeight="1" x14ac:dyDescent="0.2">
      <c r="A420" t="str">
        <f t="shared" si="104"/>
        <v>Pas PréciséHommeCélibataireStandardise Douala (Non précisé )DoualaCamerounaisePas PréciséOuiEligible</v>
      </c>
      <c r="B420" s="17">
        <v>43544</v>
      </c>
      <c r="C420" s="17">
        <v>34229</v>
      </c>
      <c r="D420" s="3" t="s">
        <v>39</v>
      </c>
      <c r="E420" s="21">
        <v>32</v>
      </c>
      <c r="F420" s="3" t="s">
        <v>40</v>
      </c>
      <c r="G420" s="4"/>
      <c r="H420" s="4"/>
      <c r="I420" s="3" t="s">
        <v>41</v>
      </c>
      <c r="J420" s="3" t="s">
        <v>480</v>
      </c>
      <c r="K420" s="3" t="s">
        <v>51</v>
      </c>
      <c r="L420" s="3" t="s">
        <v>135</v>
      </c>
      <c r="M420" s="3" t="s">
        <v>64</v>
      </c>
      <c r="N420" s="3">
        <f>VLOOKUP(M420,TAF!$D$1:$H$462,2,0)</f>
        <v>0</v>
      </c>
      <c r="O420" s="3">
        <f>VLOOKUP(M420,TAF!$D$1:$H$462,3,0)</f>
        <v>0</v>
      </c>
      <c r="P420" s="3">
        <f>VLOOKUP(M420,TAF!$D$1:$H$462,4,0)</f>
        <v>0</v>
      </c>
      <c r="Q420" s="3">
        <f>VLOOKUP(M420,TAF!$D$1:$H$462,5,0)</f>
        <v>0</v>
      </c>
      <c r="R420" s="3" t="s">
        <v>45</v>
      </c>
      <c r="S420" s="3" t="s">
        <v>39</v>
      </c>
      <c r="T420" s="3" t="s">
        <v>46</v>
      </c>
      <c r="U420" s="17">
        <v>42736</v>
      </c>
      <c r="V420" s="3" t="str">
        <f t="shared" ref="V420:V424" si="114">IF((B420-U420&lt;=365)*(B420-U420&gt;0),INT(12*(B420-U420)/365) &amp; " Mois",(YEAR(B420)-YEAR(U420)) &amp; " an (s)")</f>
        <v>2 an (s)</v>
      </c>
      <c r="W420" s="4"/>
      <c r="X420" s="3" t="s">
        <v>47</v>
      </c>
      <c r="Y420" s="3">
        <v>0</v>
      </c>
      <c r="Z420" s="3"/>
      <c r="AA420" s="3" t="str">
        <f t="shared" si="106"/>
        <v>,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</row>
    <row r="421" spans="1:50" ht="15.75" customHeight="1" x14ac:dyDescent="0.2">
      <c r="A421" t="str">
        <f t="shared" si="104"/>
        <v>SecondaireHommeCélibataireÉlève Douala 3YassaCamerounaisePas PréciséOuiEligible</v>
      </c>
      <c r="B421" s="17">
        <v>43544</v>
      </c>
      <c r="C421" s="17">
        <v>36473</v>
      </c>
      <c r="D421" s="3" t="s">
        <v>54</v>
      </c>
      <c r="E421" s="21">
        <v>26</v>
      </c>
      <c r="F421" s="3" t="s">
        <v>40</v>
      </c>
      <c r="G421" s="4"/>
      <c r="H421" s="4"/>
      <c r="I421" s="3" t="s">
        <v>41</v>
      </c>
      <c r="J421" s="3" t="s">
        <v>177</v>
      </c>
      <c r="K421" s="3" t="s">
        <v>43</v>
      </c>
      <c r="L421" s="3" t="s">
        <v>135</v>
      </c>
      <c r="M421" s="3" t="s">
        <v>104</v>
      </c>
      <c r="N421" s="3" t="str">
        <f>VLOOKUP(M421,TAF!$D$1:$H$462,2,0)</f>
        <v>Yassa</v>
      </c>
      <c r="O421" s="3" t="str">
        <f>VLOOKUP(M421,TAF!$D$1:$H$462,3,0)</f>
        <v>Douala 3</v>
      </c>
      <c r="P421" s="3" t="str">
        <f>VLOOKUP(M421,TAF!$D$1:$H$462,4,0)</f>
        <v>4.062148022373278</v>
      </c>
      <c r="Q421" s="3" t="str">
        <f>VLOOKUP(M421,TAF!$D$1:$H$462,5,0)</f>
        <v xml:space="preserve"> 9.736269907202303</v>
      </c>
      <c r="R421" s="3" t="s">
        <v>45</v>
      </c>
      <c r="S421" s="3" t="s">
        <v>39</v>
      </c>
      <c r="T421" s="3" t="s">
        <v>46</v>
      </c>
      <c r="U421" s="17">
        <v>43160</v>
      </c>
      <c r="V421" s="3" t="str">
        <f t="shared" si="114"/>
        <v>1 an (s)</v>
      </c>
      <c r="W421" s="4"/>
      <c r="X421" s="3" t="s">
        <v>47</v>
      </c>
      <c r="Y421" s="3">
        <v>0</v>
      </c>
      <c r="Z421" s="3"/>
      <c r="AA421" s="3" t="str">
        <f t="shared" si="106"/>
        <v>,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</row>
    <row r="422" spans="1:50" ht="15.75" customHeight="1" x14ac:dyDescent="0.2">
      <c r="A422" t="str">
        <f t="shared" si="104"/>
        <v>SecondaireHommeCélibataireMaçonDouala 3LogbabaCamerounaisePas PréciséOuiEligible</v>
      </c>
      <c r="B422" s="17">
        <v>43544</v>
      </c>
      <c r="C422" s="17">
        <v>37478</v>
      </c>
      <c r="D422" s="3" t="s">
        <v>54</v>
      </c>
      <c r="E422" s="21">
        <v>23</v>
      </c>
      <c r="F422" s="3" t="s">
        <v>40</v>
      </c>
      <c r="G422" s="4"/>
      <c r="H422" s="4"/>
      <c r="I422" s="3" t="s">
        <v>41</v>
      </c>
      <c r="J422" s="3" t="s">
        <v>98</v>
      </c>
      <c r="K422" s="3" t="s">
        <v>43</v>
      </c>
      <c r="L422" s="3" t="s">
        <v>135</v>
      </c>
      <c r="M422" s="3" t="s">
        <v>271</v>
      </c>
      <c r="N422" s="3" t="str">
        <f>VLOOKUP(M422,TAF!$D$1:$H$462,2,0)</f>
        <v>Logbaba</v>
      </c>
      <c r="O422" s="3" t="str">
        <f>VLOOKUP(M422,TAF!$D$1:$H$462,3,0)</f>
        <v>Douala 3</v>
      </c>
      <c r="P422" s="3" t="str">
        <f>VLOOKUP(M422,TAF!$D$1:$H$462,4,0)</f>
        <v>4.043213985193655</v>
      </c>
      <c r="Q422" s="3" t="str">
        <f>VLOOKUP(M422,TAF!$D$1:$H$462,5,0)</f>
        <v xml:space="preserve"> 9.7617599423344</v>
      </c>
      <c r="R422" s="3" t="s">
        <v>45</v>
      </c>
      <c r="S422" s="3" t="s">
        <v>39</v>
      </c>
      <c r="T422" s="3" t="s">
        <v>46</v>
      </c>
      <c r="U422" s="17">
        <v>41640</v>
      </c>
      <c r="V422" s="3" t="str">
        <f t="shared" si="114"/>
        <v>5 an (s)</v>
      </c>
      <c r="W422" s="4"/>
      <c r="X422" s="3" t="s">
        <v>47</v>
      </c>
      <c r="Y422" s="3">
        <v>0</v>
      </c>
      <c r="Z422" s="3"/>
      <c r="AA422" s="3" t="str">
        <f t="shared" si="106"/>
        <v>,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</row>
    <row r="423" spans="1:50" ht="15.75" customHeight="1" x14ac:dyDescent="0.2">
      <c r="A423" t="str">
        <f t="shared" si="104"/>
        <v>UniversitaireHommeMarié (e)ÉlectrotechnicienDouala 3NyallaCamerounaisePas PréciséOuiEligible</v>
      </c>
      <c r="B423" s="17">
        <v>43544</v>
      </c>
      <c r="C423" s="17">
        <v>30826</v>
      </c>
      <c r="D423" s="3" t="s">
        <v>48</v>
      </c>
      <c r="E423" s="21">
        <v>41</v>
      </c>
      <c r="F423" s="3" t="s">
        <v>40</v>
      </c>
      <c r="G423" s="4"/>
      <c r="H423" s="4"/>
      <c r="I423" s="3" t="s">
        <v>49</v>
      </c>
      <c r="J423" s="3" t="s">
        <v>280</v>
      </c>
      <c r="K423" s="3" t="s">
        <v>43</v>
      </c>
      <c r="L423" s="3" t="s">
        <v>135</v>
      </c>
      <c r="M423" s="3" t="s">
        <v>90</v>
      </c>
      <c r="N423" s="3" t="str">
        <f>VLOOKUP(M423,TAF!$D$1:$H$462,2,0)</f>
        <v>Nyalla</v>
      </c>
      <c r="O423" s="3" t="str">
        <f>VLOOKUP(M423,TAF!$D$1:$H$462,3,0)</f>
        <v>Douala 3</v>
      </c>
      <c r="P423" s="3" t="str">
        <f>VLOOKUP(M423,TAF!$D$1:$H$462,4,0)</f>
        <v>4.090110173250642</v>
      </c>
      <c r="Q423" s="3" t="str">
        <f>VLOOKUP(M423,TAF!$D$1:$H$462,5,0)</f>
        <v xml:space="preserve"> 9.80214359815782</v>
      </c>
      <c r="R423" s="3" t="s">
        <v>45</v>
      </c>
      <c r="S423" s="3" t="s">
        <v>39</v>
      </c>
      <c r="T423" s="3" t="s">
        <v>46</v>
      </c>
      <c r="U423" s="17">
        <v>43160</v>
      </c>
      <c r="V423" s="3" t="str">
        <f t="shared" si="114"/>
        <v>1 an (s)</v>
      </c>
      <c r="W423" s="4"/>
      <c r="X423" s="3" t="s">
        <v>47</v>
      </c>
      <c r="Y423" s="3">
        <v>0</v>
      </c>
      <c r="Z423" s="3"/>
      <c r="AA423" s="3" t="str">
        <f t="shared" si="106"/>
        <v>,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</row>
    <row r="424" spans="1:50" ht="15.75" customHeight="1" x14ac:dyDescent="0.2">
      <c r="A424" t="str">
        <f t="shared" si="104"/>
        <v>SecondaireHommeMarié (e)Déclarant en douane Douala 5BilongueCamerounaiseChretien (Catholique)OuiEligible</v>
      </c>
      <c r="B424" s="17">
        <v>43544</v>
      </c>
      <c r="C424" s="17">
        <v>28322</v>
      </c>
      <c r="D424" s="3" t="s">
        <v>54</v>
      </c>
      <c r="E424" s="21">
        <v>48</v>
      </c>
      <c r="F424" s="3" t="s">
        <v>40</v>
      </c>
      <c r="G424" s="4"/>
      <c r="H424" s="4"/>
      <c r="I424" s="3" t="s">
        <v>49</v>
      </c>
      <c r="J424" s="3" t="s">
        <v>481</v>
      </c>
      <c r="K424" s="3" t="s">
        <v>60</v>
      </c>
      <c r="L424" s="3" t="s">
        <v>135</v>
      </c>
      <c r="M424" s="3" t="s">
        <v>460</v>
      </c>
      <c r="N424" s="3" t="str">
        <f>VLOOKUP(M424,TAF!$D$1:$H$462,2,0)</f>
        <v>Bilongue</v>
      </c>
      <c r="O424" s="3" t="str">
        <f>VLOOKUP(M424,TAF!$D$1:$H$462,3,0)</f>
        <v>Douala 5</v>
      </c>
      <c r="P424" s="3" t="str">
        <f>VLOOKUP(M424,TAF!$D$1:$H$462,4,0)</f>
        <v>4.0510655679709515</v>
      </c>
      <c r="Q424" s="3" t="str">
        <f>VLOOKUP(M424,TAF!$D$1:$H$462,5,0)</f>
        <v xml:space="preserve"> 9.767694654748077</v>
      </c>
      <c r="R424" s="3" t="s">
        <v>45</v>
      </c>
      <c r="S424" s="3" t="s">
        <v>58</v>
      </c>
      <c r="T424" s="3" t="s">
        <v>46</v>
      </c>
      <c r="U424" s="17">
        <v>43191</v>
      </c>
      <c r="V424" s="3" t="str">
        <f t="shared" si="114"/>
        <v>11 Mois</v>
      </c>
      <c r="W424" s="4"/>
      <c r="X424" s="3" t="s">
        <v>47</v>
      </c>
      <c r="Y424" s="3">
        <v>0</v>
      </c>
      <c r="Z424" s="3"/>
      <c r="AA424" s="3" t="str">
        <f t="shared" si="106"/>
        <v>,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</row>
    <row r="425" spans="1:50" ht="15.75" customHeight="1" x14ac:dyDescent="0.2">
      <c r="A425" t="str">
        <f t="shared" si="104"/>
        <v>UniversitaireHommeCélibataireImprimeur Douala (Non précisé )NDOGPASSICamerounaiseChretien (Catholique)NonEligible</v>
      </c>
      <c r="B425" s="17">
        <v>43545</v>
      </c>
      <c r="C425" s="17">
        <v>32823</v>
      </c>
      <c r="D425" s="3" t="s">
        <v>48</v>
      </c>
      <c r="E425" s="21">
        <v>36</v>
      </c>
      <c r="F425" s="3" t="s">
        <v>40</v>
      </c>
      <c r="G425" s="4"/>
      <c r="H425" s="4"/>
      <c r="I425" s="3" t="s">
        <v>41</v>
      </c>
      <c r="J425" s="3" t="s">
        <v>482</v>
      </c>
      <c r="K425" s="3" t="s">
        <v>51</v>
      </c>
      <c r="L425" s="3" t="s">
        <v>135</v>
      </c>
      <c r="M425" s="3" t="s">
        <v>383</v>
      </c>
      <c r="N425" s="3" t="str">
        <f>VLOOKUP(M425,TAF!$D$1:$H$462,2,0)</f>
        <v>Ndogpassi</v>
      </c>
      <c r="O425" s="3" t="str">
        <f>VLOOKUP(M425,TAF!$D$1:$H$462,3,0)</f>
        <v>Douala 3</v>
      </c>
      <c r="P425" s="3" t="str">
        <f>VLOOKUP(M425,TAF!$D$1:$H$462,4,0)</f>
        <v>4.017345191745835</v>
      </c>
      <c r="Q425" s="3" t="str">
        <f>VLOOKUP(M425,TAF!$D$1:$H$462,5,0)</f>
        <v xml:space="preserve"> 9.776376922998338</v>
      </c>
      <c r="R425" s="3" t="s">
        <v>45</v>
      </c>
      <c r="S425" s="3" t="s">
        <v>58</v>
      </c>
      <c r="T425" s="3" t="s">
        <v>62</v>
      </c>
      <c r="U425" s="19"/>
      <c r="V425" s="19"/>
      <c r="W425" s="4"/>
      <c r="X425" s="3" t="s">
        <v>47</v>
      </c>
      <c r="Y425" s="3">
        <v>0</v>
      </c>
      <c r="Z425" s="3"/>
      <c r="AA425" s="3" t="str">
        <f t="shared" si="106"/>
        <v>,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</row>
    <row r="426" spans="1:50" ht="15.75" customHeight="1" x14ac:dyDescent="0.2">
      <c r="A426" t="str">
        <f t="shared" si="104"/>
        <v>Pas PréciséHommeMarié (e)Mécanicien Douala (Non précisé )NDOGPASSI CamerounaisePas PréciséNonEligible</v>
      </c>
      <c r="B426" s="17">
        <v>43545</v>
      </c>
      <c r="C426" s="17">
        <v>33022</v>
      </c>
      <c r="D426" s="3" t="s">
        <v>39</v>
      </c>
      <c r="E426" s="21">
        <v>35</v>
      </c>
      <c r="F426" s="3" t="s">
        <v>40</v>
      </c>
      <c r="G426" s="4"/>
      <c r="H426" s="4"/>
      <c r="I426" s="3" t="s">
        <v>49</v>
      </c>
      <c r="J426" s="3" t="s">
        <v>483</v>
      </c>
      <c r="K426" s="3" t="s">
        <v>51</v>
      </c>
      <c r="L426" s="3" t="s">
        <v>135</v>
      </c>
      <c r="M426" s="3" t="s">
        <v>484</v>
      </c>
      <c r="N426" s="3" t="str">
        <f>VLOOKUP(M426,TAF!$D$1:$H$462,2,0)</f>
        <v>Ndogpassi</v>
      </c>
      <c r="O426" s="3" t="str">
        <f>VLOOKUP(M426,TAF!$D$1:$H$462,3,0)</f>
        <v>Douala 3</v>
      </c>
      <c r="P426" s="3" t="str">
        <f>VLOOKUP(M426,TAF!$D$1:$H$462,4,0)</f>
        <v>4.017345191745835</v>
      </c>
      <c r="Q426" s="3" t="str">
        <f>VLOOKUP(M426,TAF!$D$1:$H$462,5,0)</f>
        <v xml:space="preserve"> 9.776376922998338</v>
      </c>
      <c r="R426" s="3" t="s">
        <v>45</v>
      </c>
      <c r="S426" s="3" t="s">
        <v>39</v>
      </c>
      <c r="T426" s="3" t="s">
        <v>62</v>
      </c>
      <c r="U426" s="19"/>
      <c r="V426" s="19"/>
      <c r="W426" s="4"/>
      <c r="X426" s="3" t="s">
        <v>47</v>
      </c>
      <c r="Y426" s="3">
        <v>0</v>
      </c>
      <c r="Z426" s="3"/>
      <c r="AA426" s="3" t="str">
        <f t="shared" si="106"/>
        <v>,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</row>
    <row r="427" spans="1:50" ht="15.75" customHeight="1" x14ac:dyDescent="0.2">
      <c r="A427" t="str">
        <f t="shared" si="104"/>
        <v>PrimaireHommeMarié (e)LogisticienDouala (Non précisé )NDOGPASSI 2CamerounaiseChretien (Catholique)OuiEligible</v>
      </c>
      <c r="B427" s="17">
        <v>43545</v>
      </c>
      <c r="C427" s="17">
        <v>30966</v>
      </c>
      <c r="D427" s="3" t="s">
        <v>92</v>
      </c>
      <c r="E427" s="21">
        <v>41</v>
      </c>
      <c r="F427" s="3" t="s">
        <v>40</v>
      </c>
      <c r="G427" s="4"/>
      <c r="H427" s="4"/>
      <c r="I427" s="3" t="s">
        <v>49</v>
      </c>
      <c r="J427" s="3" t="s">
        <v>410</v>
      </c>
      <c r="K427" s="3" t="s">
        <v>51</v>
      </c>
      <c r="L427" s="3" t="s">
        <v>135</v>
      </c>
      <c r="M427" s="3" t="s">
        <v>52</v>
      </c>
      <c r="N427" s="3" t="str">
        <f>VLOOKUP(M427,TAF!$D$1:$H$462,2,0)</f>
        <v>Ndogpassi</v>
      </c>
      <c r="O427" s="3" t="str">
        <f>VLOOKUP(M427,TAF!$D$1:$H$462,3,0)</f>
        <v>Douala 3</v>
      </c>
      <c r="P427" s="3" t="str">
        <f>VLOOKUP(M427,TAF!$D$1:$H$462,4,0)</f>
        <v>4.017345191745835</v>
      </c>
      <c r="Q427" s="3" t="str">
        <f>VLOOKUP(M427,TAF!$D$1:$H$462,5,0)</f>
        <v xml:space="preserve"> 9.776376922998338</v>
      </c>
      <c r="R427" s="3" t="s">
        <v>45</v>
      </c>
      <c r="S427" s="3" t="s">
        <v>58</v>
      </c>
      <c r="T427" s="3" t="s">
        <v>46</v>
      </c>
      <c r="U427" s="19"/>
      <c r="V427" s="19"/>
      <c r="W427" s="4"/>
      <c r="X427" s="3" t="s">
        <v>47</v>
      </c>
      <c r="Y427" s="3">
        <v>0</v>
      </c>
      <c r="Z427" s="3"/>
      <c r="AA427" s="3" t="str">
        <f t="shared" si="106"/>
        <v>,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</row>
    <row r="428" spans="1:50" ht="15.75" customHeight="1" x14ac:dyDescent="0.2">
      <c r="A428" t="str">
        <f t="shared" si="104"/>
        <v>SecondaireHommeMarié (e)Commerçant (e)Douala (Non précisé )BrassavilleCamerounaiseChretien (Protestant )NonEligible</v>
      </c>
      <c r="B428" s="17">
        <v>43545</v>
      </c>
      <c r="C428" s="17">
        <v>30981</v>
      </c>
      <c r="D428" s="3" t="s">
        <v>54</v>
      </c>
      <c r="E428" s="21">
        <v>41</v>
      </c>
      <c r="F428" s="3" t="s">
        <v>40</v>
      </c>
      <c r="G428" s="4"/>
      <c r="H428" s="4"/>
      <c r="I428" s="3" t="s">
        <v>49</v>
      </c>
      <c r="J428" s="3" t="s">
        <v>56</v>
      </c>
      <c r="K428" s="3" t="s">
        <v>51</v>
      </c>
      <c r="L428" s="3" t="s">
        <v>135</v>
      </c>
      <c r="M428" s="3" t="s">
        <v>485</v>
      </c>
      <c r="N428" s="3" t="str">
        <f>VLOOKUP(M428,TAF!$D$1:$H$462,2,0)</f>
        <v>Brazzaville</v>
      </c>
      <c r="O428" s="3" t="str">
        <f>VLOOKUP(M428,TAF!$D$1:$H$462,3,0)</f>
        <v>Douala 3</v>
      </c>
      <c r="P428" s="3" t="str">
        <f>VLOOKUP(M428,TAF!$D$1:$H$462,4,0)</f>
        <v>4.03027514331289</v>
      </c>
      <c r="Q428" s="3" t="str">
        <f>VLOOKUP(M428,TAF!$D$1:$H$462,5,0)</f>
        <v xml:space="preserve"> 9.730158116990372</v>
      </c>
      <c r="R428" s="3" t="s">
        <v>45</v>
      </c>
      <c r="S428" s="3" t="s">
        <v>84</v>
      </c>
      <c r="T428" s="3" t="s">
        <v>62</v>
      </c>
      <c r="U428" s="19"/>
      <c r="V428" s="19"/>
      <c r="W428" s="4"/>
      <c r="X428" s="3" t="s">
        <v>47</v>
      </c>
      <c r="Y428" s="3">
        <v>0</v>
      </c>
      <c r="Z428" s="3"/>
      <c r="AA428" s="3" t="str">
        <f t="shared" si="106"/>
        <v>,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</row>
    <row r="429" spans="1:50" ht="15.75" customHeight="1" x14ac:dyDescent="0.2">
      <c r="A429" t="str">
        <f t="shared" si="104"/>
        <v>UniversitaireFemmeCélibataireEtudiant (e)Douala 4BonabériCamerounaiseChretien (Catholique)NonEligible</v>
      </c>
      <c r="B429" s="17">
        <v>43545</v>
      </c>
      <c r="C429" s="17">
        <v>35066</v>
      </c>
      <c r="D429" s="3" t="s">
        <v>48</v>
      </c>
      <c r="E429" s="21">
        <v>29</v>
      </c>
      <c r="F429" s="3" t="s">
        <v>55</v>
      </c>
      <c r="G429" s="4"/>
      <c r="H429" s="4"/>
      <c r="I429" s="3" t="s">
        <v>41</v>
      </c>
      <c r="J429" s="3" t="s">
        <v>79</v>
      </c>
      <c r="K429" s="3" t="s">
        <v>157</v>
      </c>
      <c r="L429" s="3" t="s">
        <v>135</v>
      </c>
      <c r="M429" s="3" t="s">
        <v>5771</v>
      </c>
      <c r="N429" s="3" t="str">
        <f>VLOOKUP(M429,TAF!$D$1:$H$462,2,0)</f>
        <v>Bonaberi</v>
      </c>
      <c r="O429" s="3" t="str">
        <f>VLOOKUP(M429,TAF!$D$1:$H$462,3,0)</f>
        <v>Douala 4</v>
      </c>
      <c r="P429" s="3" t="str">
        <f>VLOOKUP(M429,TAF!$D$1:$H$462,4,0)</f>
        <v>4.0900111661057075</v>
      </c>
      <c r="Q429" s="3" t="str">
        <f>VLOOKUP(M429,TAF!$D$1:$H$462,5,0)</f>
        <v xml:space="preserve"> 9.65793515778688</v>
      </c>
      <c r="R429" s="3" t="s">
        <v>45</v>
      </c>
      <c r="S429" s="3" t="s">
        <v>58</v>
      </c>
      <c r="T429" s="3" t="s">
        <v>62</v>
      </c>
      <c r="U429" s="19"/>
      <c r="V429" s="19"/>
      <c r="W429" s="4"/>
      <c r="X429" s="3" t="s">
        <v>47</v>
      </c>
      <c r="Y429" s="3">
        <v>0</v>
      </c>
      <c r="Z429" s="3"/>
      <c r="AA429" s="3" t="str">
        <f t="shared" si="106"/>
        <v>,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</row>
    <row r="430" spans="1:50" ht="15.75" customHeight="1" x14ac:dyDescent="0.2">
      <c r="A430" t="str">
        <f t="shared" si="104"/>
        <v>UniversitaireFemmeCélibataireCommerciale Douala (Non précisé )NdogbongCamerounaiseChretien (Protestant )OuiEligible</v>
      </c>
      <c r="B430" s="17">
        <v>43545</v>
      </c>
      <c r="C430" s="17">
        <v>33677</v>
      </c>
      <c r="D430" s="3" t="s">
        <v>48</v>
      </c>
      <c r="E430" s="21">
        <v>33</v>
      </c>
      <c r="F430" s="3" t="s">
        <v>55</v>
      </c>
      <c r="G430" s="4"/>
      <c r="H430" s="4"/>
      <c r="I430" s="3" t="s">
        <v>41</v>
      </c>
      <c r="J430" s="3" t="s">
        <v>486</v>
      </c>
      <c r="K430" s="3" t="s">
        <v>51</v>
      </c>
      <c r="L430" s="3" t="s">
        <v>135</v>
      </c>
      <c r="M430" s="3" t="s">
        <v>246</v>
      </c>
      <c r="N430" s="3" t="str">
        <f>VLOOKUP(M430,TAF!$D$1:$H$462,2,0)</f>
        <v>Ndogbong</v>
      </c>
      <c r="O430" s="3" t="str">
        <f>VLOOKUP(M430,TAF!$D$1:$H$462,3,0)</f>
        <v>Douala 5</v>
      </c>
      <c r="P430" s="3" t="str">
        <f>VLOOKUP(M430,TAF!$D$1:$H$462,4,0)</f>
        <v>3.9714269509304545</v>
      </c>
      <c r="Q430" s="3" t="str">
        <f>VLOOKUP(M430,TAF!$D$1:$H$462,5,0)</f>
        <v xml:space="preserve"> 9.792836336257968</v>
      </c>
      <c r="R430" s="3" t="s">
        <v>45</v>
      </c>
      <c r="S430" s="3" t="s">
        <v>84</v>
      </c>
      <c r="T430" s="3" t="s">
        <v>46</v>
      </c>
      <c r="U430" s="17">
        <v>42370</v>
      </c>
      <c r="V430" s="3" t="str">
        <f t="shared" ref="V430" si="115">IF((B430-U430&lt;=365)*(B430-U430&gt;0),INT(12*(B430-U430)/365) &amp; " Mois",(YEAR(B430)-YEAR(U430)) &amp; " an (s)")</f>
        <v>3 an (s)</v>
      </c>
      <c r="W430" s="4"/>
      <c r="X430" s="3" t="s">
        <v>47</v>
      </c>
      <c r="Y430" s="3">
        <v>0</v>
      </c>
      <c r="Z430" s="3"/>
      <c r="AA430" s="3" t="str">
        <f t="shared" si="106"/>
        <v>,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</row>
    <row r="431" spans="1:50" ht="15.75" customHeight="1" x14ac:dyDescent="0.2">
      <c r="A431" t="str">
        <f t="shared" si="104"/>
        <v>UniversitaireFemmeCélibataireEtudiant (e)Douala (Non précisé )DoualaCamerounaiseChretien (Catholique)NonEligible</v>
      </c>
      <c r="B431" s="17">
        <v>43546</v>
      </c>
      <c r="C431" s="17">
        <v>35967</v>
      </c>
      <c r="D431" s="3" t="s">
        <v>48</v>
      </c>
      <c r="E431" s="21">
        <v>27</v>
      </c>
      <c r="F431" s="3" t="s">
        <v>55</v>
      </c>
      <c r="G431" s="4"/>
      <c r="H431" s="4"/>
      <c r="I431" s="3" t="s">
        <v>41</v>
      </c>
      <c r="J431" s="3" t="s">
        <v>79</v>
      </c>
      <c r="K431" s="3" t="s">
        <v>51</v>
      </c>
      <c r="L431" s="3" t="s">
        <v>135</v>
      </c>
      <c r="M431" s="3" t="s">
        <v>64</v>
      </c>
      <c r="N431" s="3">
        <f>VLOOKUP(M431,TAF!$D$1:$H$462,2,0)</f>
        <v>0</v>
      </c>
      <c r="O431" s="3">
        <f>VLOOKUP(M431,TAF!$D$1:$H$462,3,0)</f>
        <v>0</v>
      </c>
      <c r="P431" s="3">
        <f>VLOOKUP(M431,TAF!$D$1:$H$462,4,0)</f>
        <v>0</v>
      </c>
      <c r="Q431" s="3">
        <f>VLOOKUP(M431,TAF!$D$1:$H$462,5,0)</f>
        <v>0</v>
      </c>
      <c r="R431" s="3" t="s">
        <v>45</v>
      </c>
      <c r="S431" s="3" t="s">
        <v>58</v>
      </c>
      <c r="T431" s="3" t="s">
        <v>62</v>
      </c>
      <c r="U431" s="19"/>
      <c r="V431" s="19"/>
      <c r="W431" s="4"/>
      <c r="X431" s="3" t="s">
        <v>47</v>
      </c>
      <c r="Y431" s="3">
        <v>0</v>
      </c>
      <c r="Z431" s="3"/>
      <c r="AA431" s="3" t="str">
        <f t="shared" si="106"/>
        <v>,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</row>
    <row r="432" spans="1:50" ht="15.75" customHeight="1" x14ac:dyDescent="0.2">
      <c r="A432" t="str">
        <f t="shared" si="104"/>
        <v>SecondaireHommeCélibataireCommerçant (e)Douala (Non précisé )BepandaCamerounaisePas PréciséOuiEligible</v>
      </c>
      <c r="B432" s="17">
        <v>43546</v>
      </c>
      <c r="C432" s="17">
        <v>32468</v>
      </c>
      <c r="D432" s="3" t="s">
        <v>54</v>
      </c>
      <c r="E432" s="21">
        <v>37</v>
      </c>
      <c r="F432" s="3" t="s">
        <v>40</v>
      </c>
      <c r="G432" s="4"/>
      <c r="H432" s="4"/>
      <c r="I432" s="3" t="s">
        <v>41</v>
      </c>
      <c r="J432" s="3" t="s">
        <v>56</v>
      </c>
      <c r="K432" s="3" t="s">
        <v>51</v>
      </c>
      <c r="L432" s="3" t="s">
        <v>135</v>
      </c>
      <c r="M432" s="3" t="s">
        <v>70</v>
      </c>
      <c r="N432" s="3" t="str">
        <f>VLOOKUP(M432,TAF!$D$1:$H$462,2,0)</f>
        <v>Bépenda</v>
      </c>
      <c r="O432" s="3" t="str">
        <f>VLOOKUP(M432,TAF!$D$1:$H$462,3,0)</f>
        <v>Douala 5</v>
      </c>
      <c r="P432" s="3" t="str">
        <f>VLOOKUP(M432,TAF!$D$1:$H$462,4,0)</f>
        <v>4.053016002017063</v>
      </c>
      <c r="Q432" s="3" t="str">
        <f>VLOOKUP(M432,TAF!$D$1:$H$462,5,0)</f>
        <v xml:space="preserve"> 9.726235068217077</v>
      </c>
      <c r="R432" s="3" t="s">
        <v>45</v>
      </c>
      <c r="S432" s="3" t="s">
        <v>39</v>
      </c>
      <c r="T432" s="3" t="s">
        <v>46</v>
      </c>
      <c r="U432" s="17">
        <v>40544</v>
      </c>
      <c r="V432" s="3" t="str">
        <f t="shared" ref="V432:V433" si="116">IF((B432-U432&lt;=365)*(B432-U432&gt;0),INT(12*(B432-U432)/365) &amp; " Mois",(YEAR(B432)-YEAR(U432)) &amp; " an (s)")</f>
        <v>8 an (s)</v>
      </c>
      <c r="W432" s="4"/>
      <c r="X432" s="3" t="s">
        <v>47</v>
      </c>
      <c r="Y432" s="3">
        <v>0</v>
      </c>
      <c r="Z432" s="3"/>
      <c r="AA432" s="3" t="str">
        <f t="shared" si="106"/>
        <v>,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</row>
    <row r="433" spans="1:50" ht="15.75" customHeight="1" x14ac:dyDescent="0.2">
      <c r="A433" t="str">
        <f t="shared" si="104"/>
        <v>SecondaireHommeCélibataireSans EmploisDouala (Non précisé )BepandaCamerounaiseChretien (Catholique)OuiEligible</v>
      </c>
      <c r="B433" s="17">
        <v>43546</v>
      </c>
      <c r="C433" s="17">
        <v>31915</v>
      </c>
      <c r="D433" s="3" t="s">
        <v>54</v>
      </c>
      <c r="E433" s="21">
        <v>38</v>
      </c>
      <c r="F433" s="3" t="s">
        <v>40</v>
      </c>
      <c r="G433" s="4"/>
      <c r="H433" s="4"/>
      <c r="I433" s="3" t="s">
        <v>41</v>
      </c>
      <c r="J433" s="3" t="s">
        <v>134</v>
      </c>
      <c r="K433" s="3" t="s">
        <v>51</v>
      </c>
      <c r="L433" s="3" t="s">
        <v>135</v>
      </c>
      <c r="M433" s="3" t="s">
        <v>70</v>
      </c>
      <c r="N433" s="3" t="str">
        <f>VLOOKUP(M433,TAF!$D$1:$H$462,2,0)</f>
        <v>Bépenda</v>
      </c>
      <c r="O433" s="3" t="str">
        <f>VLOOKUP(M433,TAF!$D$1:$H$462,3,0)</f>
        <v>Douala 5</v>
      </c>
      <c r="P433" s="3" t="str">
        <f>VLOOKUP(M433,TAF!$D$1:$H$462,4,0)</f>
        <v>4.053016002017063</v>
      </c>
      <c r="Q433" s="3" t="str">
        <f>VLOOKUP(M433,TAF!$D$1:$H$462,5,0)</f>
        <v xml:space="preserve"> 9.726235068217077</v>
      </c>
      <c r="R433" s="3" t="s">
        <v>45</v>
      </c>
      <c r="S433" s="3" t="s">
        <v>58</v>
      </c>
      <c r="T433" s="3" t="s">
        <v>46</v>
      </c>
      <c r="U433" s="17">
        <v>42736</v>
      </c>
      <c r="V433" s="3" t="str">
        <f t="shared" si="116"/>
        <v>2 an (s)</v>
      </c>
      <c r="W433" s="4"/>
      <c r="X433" s="3" t="s">
        <v>47</v>
      </c>
      <c r="Y433" s="3">
        <v>0</v>
      </c>
      <c r="Z433" s="3"/>
      <c r="AA433" s="3" t="str">
        <f t="shared" si="106"/>
        <v>,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</row>
    <row r="434" spans="1:50" ht="15.75" customHeight="1" x14ac:dyDescent="0.2">
      <c r="A434" t="str">
        <f t="shared" si="104"/>
        <v>SecondaireHommeCélibataireChauffeur Douala (Non précisé )DoualaCamerounaiseChretien (Catholique)NonEligible</v>
      </c>
      <c r="B434" s="17">
        <v>43546</v>
      </c>
      <c r="C434" s="17">
        <v>29851</v>
      </c>
      <c r="D434" s="3" t="s">
        <v>54</v>
      </c>
      <c r="E434" s="21">
        <v>44</v>
      </c>
      <c r="F434" s="3" t="s">
        <v>40</v>
      </c>
      <c r="G434" s="4"/>
      <c r="H434" s="4"/>
      <c r="I434" s="3" t="s">
        <v>41</v>
      </c>
      <c r="J434" s="3" t="s">
        <v>463</v>
      </c>
      <c r="K434" s="3" t="s">
        <v>51</v>
      </c>
      <c r="L434" s="3" t="s">
        <v>135</v>
      </c>
      <c r="M434" s="3" t="s">
        <v>64</v>
      </c>
      <c r="N434" s="3">
        <f>VLOOKUP(M434,TAF!$D$1:$H$462,2,0)</f>
        <v>0</v>
      </c>
      <c r="O434" s="3">
        <f>VLOOKUP(M434,TAF!$D$1:$H$462,3,0)</f>
        <v>0</v>
      </c>
      <c r="P434" s="3">
        <f>VLOOKUP(M434,TAF!$D$1:$H$462,4,0)</f>
        <v>0</v>
      </c>
      <c r="Q434" s="3">
        <f>VLOOKUP(M434,TAF!$D$1:$H$462,5,0)</f>
        <v>0</v>
      </c>
      <c r="R434" s="3" t="s">
        <v>45</v>
      </c>
      <c r="S434" s="3" t="s">
        <v>58</v>
      </c>
      <c r="T434" s="3" t="s">
        <v>62</v>
      </c>
      <c r="U434" s="19"/>
      <c r="V434" s="19"/>
      <c r="W434" s="4"/>
      <c r="X434" s="3" t="s">
        <v>47</v>
      </c>
      <c r="Y434" s="3">
        <v>0</v>
      </c>
      <c r="Z434" s="3"/>
      <c r="AA434" s="3" t="str">
        <f t="shared" si="106"/>
        <v>,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</row>
    <row r="435" spans="1:50" ht="15.75" customHeight="1" x14ac:dyDescent="0.2">
      <c r="A435" t="str">
        <f t="shared" si="104"/>
        <v>UniversitaireHommeMarié (e)Ingénieur Douala 5BonamoussadiCamerounaiseChretien (Catholique)NonEligible</v>
      </c>
      <c r="B435" s="17">
        <v>43546</v>
      </c>
      <c r="C435" s="17">
        <v>29067</v>
      </c>
      <c r="D435" s="3" t="s">
        <v>48</v>
      </c>
      <c r="E435" s="21">
        <v>46</v>
      </c>
      <c r="F435" s="3" t="s">
        <v>40</v>
      </c>
      <c r="G435" s="4"/>
      <c r="H435" s="4"/>
      <c r="I435" s="3" t="s">
        <v>49</v>
      </c>
      <c r="J435" s="3" t="s">
        <v>427</v>
      </c>
      <c r="K435" s="3" t="s">
        <v>60</v>
      </c>
      <c r="L435" s="3" t="s">
        <v>135</v>
      </c>
      <c r="M435" s="3" t="s">
        <v>195</v>
      </c>
      <c r="N435" s="3" t="str">
        <f>VLOOKUP(M435,TAF!$D$1:$H$462,2,0)</f>
        <v>Bonamoussadi</v>
      </c>
      <c r="O435" s="3" t="str">
        <f>VLOOKUP(M435,TAF!$D$1:$H$462,3,0)</f>
        <v>Douala 5</v>
      </c>
      <c r="P435" s="3" t="str">
        <f>VLOOKUP(M435,TAF!$D$1:$H$462,4,0)</f>
        <v>4.0932016164020935</v>
      </c>
      <c r="Q435" s="3" t="str">
        <f>VLOOKUP(M435,TAF!$D$1:$H$462,5,0)</f>
        <v xml:space="preserve"> 9.7422761594139</v>
      </c>
      <c r="R435" s="3" t="s">
        <v>45</v>
      </c>
      <c r="S435" s="3" t="s">
        <v>58</v>
      </c>
      <c r="T435" s="3" t="s">
        <v>62</v>
      </c>
      <c r="U435" s="19"/>
      <c r="V435" s="19"/>
      <c r="W435" s="4"/>
      <c r="X435" s="3" t="s">
        <v>47</v>
      </c>
      <c r="Y435" s="3">
        <v>0</v>
      </c>
      <c r="Z435" s="3"/>
      <c r="AA435" s="3" t="str">
        <f t="shared" si="106"/>
        <v>,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</row>
    <row r="436" spans="1:50" ht="15.75" customHeight="1" x14ac:dyDescent="0.2">
      <c r="A436" t="str">
        <f t="shared" si="104"/>
        <v>Pas PréciséHommeCélibataireAgent de sécurité Douala (Non précisé )BepandaCamerounaisePas PréciséOuiEligible</v>
      </c>
      <c r="B436" s="17">
        <v>43546</v>
      </c>
      <c r="C436" s="17">
        <v>34560</v>
      </c>
      <c r="D436" s="3" t="s">
        <v>39</v>
      </c>
      <c r="E436" s="21">
        <v>31</v>
      </c>
      <c r="F436" s="3" t="s">
        <v>40</v>
      </c>
      <c r="G436" s="4"/>
      <c r="H436" s="4"/>
      <c r="I436" s="3" t="s">
        <v>41</v>
      </c>
      <c r="J436" s="3" t="s">
        <v>441</v>
      </c>
      <c r="K436" s="3" t="s">
        <v>51</v>
      </c>
      <c r="L436" s="3" t="s">
        <v>135</v>
      </c>
      <c r="M436" s="3" t="s">
        <v>70</v>
      </c>
      <c r="N436" s="3" t="str">
        <f>VLOOKUP(M436,TAF!$D$1:$H$462,2,0)</f>
        <v>Bépenda</v>
      </c>
      <c r="O436" s="3" t="str">
        <f>VLOOKUP(M436,TAF!$D$1:$H$462,3,0)</f>
        <v>Douala 5</v>
      </c>
      <c r="P436" s="3" t="str">
        <f>VLOOKUP(M436,TAF!$D$1:$H$462,4,0)</f>
        <v>4.053016002017063</v>
      </c>
      <c r="Q436" s="3" t="str">
        <f>VLOOKUP(M436,TAF!$D$1:$H$462,5,0)</f>
        <v xml:space="preserve"> 9.726235068217077</v>
      </c>
      <c r="R436" s="3" t="s">
        <v>45</v>
      </c>
      <c r="S436" s="3" t="s">
        <v>39</v>
      </c>
      <c r="T436" s="3" t="s">
        <v>46</v>
      </c>
      <c r="U436" s="17">
        <v>42370</v>
      </c>
      <c r="V436" s="3" t="str">
        <f t="shared" ref="V436" si="117">IF((B436-U436&lt;=365)*(B436-U436&gt;0),INT(12*(B436-U436)/365) &amp; " Mois",(YEAR(B436)-YEAR(U436)) &amp; " an (s)")</f>
        <v>3 an (s)</v>
      </c>
      <c r="W436" s="4"/>
      <c r="X436" s="3" t="s">
        <v>47</v>
      </c>
      <c r="Y436" s="3">
        <v>0</v>
      </c>
      <c r="Z436" s="3"/>
      <c r="AA436" s="3" t="str">
        <f t="shared" si="106"/>
        <v>,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</row>
    <row r="437" spans="1:50" ht="15.75" customHeight="1" x14ac:dyDescent="0.2">
      <c r="A437" t="str">
        <f t="shared" si="104"/>
        <v>SecondaireHommeCélibataireÉlève Douala (Non précisé )New bell CamerounaiseMusulmanNonEligible</v>
      </c>
      <c r="B437" s="17">
        <v>43549</v>
      </c>
      <c r="C437" s="17">
        <v>36526</v>
      </c>
      <c r="D437" s="3" t="s">
        <v>54</v>
      </c>
      <c r="E437" s="21">
        <v>25</v>
      </c>
      <c r="F437" s="3" t="s">
        <v>40</v>
      </c>
      <c r="G437" s="4"/>
      <c r="H437" s="4"/>
      <c r="I437" s="3" t="s">
        <v>41</v>
      </c>
      <c r="J437" s="3" t="s">
        <v>177</v>
      </c>
      <c r="K437" s="3" t="s">
        <v>51</v>
      </c>
      <c r="L437" s="3" t="s">
        <v>135</v>
      </c>
      <c r="M437" s="3" t="s">
        <v>487</v>
      </c>
      <c r="N437" s="3" t="str">
        <f>VLOOKUP(M437,TAF!$D$1:$H$462,2,0)</f>
        <v>New Bell</v>
      </c>
      <c r="O437" s="3" t="str">
        <f>VLOOKUP(M437,TAF!$D$1:$H$462,3,0)</f>
        <v>Douala 2</v>
      </c>
      <c r="P437" s="3" t="str">
        <f>VLOOKUP(M437,TAF!$D$1:$H$462,4,0)</f>
        <v>4.029279319157316</v>
      </c>
      <c r="Q437" s="3" t="str">
        <f>VLOOKUP(M437,TAF!$D$1:$H$462,5,0)</f>
        <v xml:space="preserve"> 9.713362274244698</v>
      </c>
      <c r="R437" s="3" t="s">
        <v>45</v>
      </c>
      <c r="S437" s="3" t="s">
        <v>124</v>
      </c>
      <c r="T437" s="3" t="s">
        <v>62</v>
      </c>
      <c r="U437" s="19"/>
      <c r="V437" s="19"/>
      <c r="W437" s="4"/>
      <c r="X437" s="3" t="s">
        <v>47</v>
      </c>
      <c r="Y437" s="3">
        <v>0</v>
      </c>
      <c r="Z437" s="3"/>
      <c r="AA437" s="3" t="str">
        <f t="shared" si="106"/>
        <v>,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</row>
    <row r="438" spans="1:50" ht="15.75" customHeight="1" x14ac:dyDescent="0.2">
      <c r="A438" t="str">
        <f t="shared" si="104"/>
        <v>PrimaireHommeCélibataireSans EmploisDouala (Non précisé )DoualaCamerounaisePas PréciséNonEligible</v>
      </c>
      <c r="B438" s="17">
        <v>43549</v>
      </c>
      <c r="C438" s="17">
        <v>39449</v>
      </c>
      <c r="D438" s="3" t="s">
        <v>92</v>
      </c>
      <c r="E438" s="21">
        <v>17</v>
      </c>
      <c r="F438" s="3" t="s">
        <v>40</v>
      </c>
      <c r="G438" s="4"/>
      <c r="H438" s="4"/>
      <c r="I438" s="3" t="s">
        <v>41</v>
      </c>
      <c r="J438" s="3" t="s">
        <v>134</v>
      </c>
      <c r="K438" s="3" t="s">
        <v>51</v>
      </c>
      <c r="L438" s="3" t="s">
        <v>135</v>
      </c>
      <c r="M438" s="3" t="s">
        <v>64</v>
      </c>
      <c r="N438" s="3">
        <f>VLOOKUP(M438,TAF!$D$1:$H$462,2,0)</f>
        <v>0</v>
      </c>
      <c r="O438" s="3">
        <f>VLOOKUP(M438,TAF!$D$1:$H$462,3,0)</f>
        <v>0</v>
      </c>
      <c r="P438" s="3">
        <f>VLOOKUP(M438,TAF!$D$1:$H$462,4,0)</f>
        <v>0</v>
      </c>
      <c r="Q438" s="3">
        <f>VLOOKUP(M438,TAF!$D$1:$H$462,5,0)</f>
        <v>0</v>
      </c>
      <c r="R438" s="3" t="s">
        <v>45</v>
      </c>
      <c r="S438" s="3" t="s">
        <v>39</v>
      </c>
      <c r="T438" s="3" t="s">
        <v>62</v>
      </c>
      <c r="U438" s="19"/>
      <c r="V438" s="19"/>
      <c r="W438" s="4"/>
      <c r="X438" s="3" t="s">
        <v>47</v>
      </c>
      <c r="Y438" s="3">
        <v>0</v>
      </c>
      <c r="Z438" s="3"/>
      <c r="AA438" s="3" t="str">
        <f t="shared" si="106"/>
        <v>,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</row>
    <row r="439" spans="1:50" ht="15.75" customHeight="1" x14ac:dyDescent="0.2">
      <c r="A439" t="str">
        <f t="shared" si="104"/>
        <v>SecondaireHommeMarié (e)Cultivateur Douala (Non précisé )DoualaCamerounaiseChretien (Catholique)NonEligible</v>
      </c>
      <c r="B439" s="17">
        <v>43549</v>
      </c>
      <c r="C439" s="17">
        <v>33470</v>
      </c>
      <c r="D439" s="3" t="s">
        <v>54</v>
      </c>
      <c r="E439" s="21">
        <v>34</v>
      </c>
      <c r="F439" s="3" t="s">
        <v>40</v>
      </c>
      <c r="G439" s="4"/>
      <c r="H439" s="4"/>
      <c r="I439" s="3" t="s">
        <v>49</v>
      </c>
      <c r="J439" s="3" t="s">
        <v>488</v>
      </c>
      <c r="K439" s="3" t="s">
        <v>51</v>
      </c>
      <c r="L439" s="3" t="s">
        <v>135</v>
      </c>
      <c r="M439" s="3" t="s">
        <v>64</v>
      </c>
      <c r="N439" s="3">
        <f>VLOOKUP(M439,TAF!$D$1:$H$462,2,0)</f>
        <v>0</v>
      </c>
      <c r="O439" s="3">
        <f>VLOOKUP(M439,TAF!$D$1:$H$462,3,0)</f>
        <v>0</v>
      </c>
      <c r="P439" s="3">
        <f>VLOOKUP(M439,TAF!$D$1:$H$462,4,0)</f>
        <v>0</v>
      </c>
      <c r="Q439" s="3">
        <f>VLOOKUP(M439,TAF!$D$1:$H$462,5,0)</f>
        <v>0</v>
      </c>
      <c r="R439" s="3" t="s">
        <v>45</v>
      </c>
      <c r="S439" s="3" t="s">
        <v>58</v>
      </c>
      <c r="T439" s="3" t="s">
        <v>62</v>
      </c>
      <c r="U439" s="19"/>
      <c r="V439" s="19"/>
      <c r="W439" s="4"/>
      <c r="X439" s="3" t="s">
        <v>47</v>
      </c>
      <c r="Y439" s="3">
        <v>0</v>
      </c>
      <c r="Z439" s="3"/>
      <c r="AA439" s="3" t="str">
        <f t="shared" si="106"/>
        <v>,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</row>
    <row r="440" spans="1:50" ht="15.75" customHeight="1" x14ac:dyDescent="0.2">
      <c r="A440" t="str">
        <f t="shared" si="104"/>
        <v>UniversitaireHommeCélibataireEtudiant (e)Douala (Non précisé )Pk8CamerounaiseChretien (Catholique)OuiEligible</v>
      </c>
      <c r="B440" s="17">
        <v>43549</v>
      </c>
      <c r="C440" s="17">
        <v>35082</v>
      </c>
      <c r="D440" s="3" t="s">
        <v>48</v>
      </c>
      <c r="E440" s="21">
        <v>29</v>
      </c>
      <c r="F440" s="3" t="s">
        <v>40</v>
      </c>
      <c r="G440" s="4"/>
      <c r="H440" s="4"/>
      <c r="I440" s="3" t="s">
        <v>41</v>
      </c>
      <c r="J440" s="3" t="s">
        <v>79</v>
      </c>
      <c r="K440" s="3" t="s">
        <v>51</v>
      </c>
      <c r="L440" s="3" t="s">
        <v>135</v>
      </c>
      <c r="M440" s="3" t="s">
        <v>162</v>
      </c>
      <c r="N440" s="3" t="str">
        <f>VLOOKUP(M440,TAF!$D$1:$H$462,2,0)</f>
        <v>Pk8</v>
      </c>
      <c r="O440" s="3" t="str">
        <f>VLOOKUP(M440,TAF!$D$1:$H$462,3,0)</f>
        <v>Douala 3</v>
      </c>
      <c r="P440" s="3" t="str">
        <f>VLOOKUP(M440,TAF!$D$1:$H$462,4,0)</f>
        <v>4.042745526361856</v>
      </c>
      <c r="Q440" s="3" t="str">
        <f>VLOOKUP(M440,TAF!$D$1:$H$462,5,0)</f>
        <v xml:space="preserve"> 9.754402861621994</v>
      </c>
      <c r="R440" s="3" t="s">
        <v>45</v>
      </c>
      <c r="S440" s="3" t="s">
        <v>58</v>
      </c>
      <c r="T440" s="3" t="s">
        <v>46</v>
      </c>
      <c r="U440" s="17">
        <v>43313</v>
      </c>
      <c r="V440" s="3" t="str">
        <f t="shared" ref="V440:V441" si="118">IF((B440-U440&lt;=365)*(B440-U440&gt;0),INT(12*(B440-U440)/365) &amp; " Mois",(YEAR(B440)-YEAR(U440)) &amp; " an (s)")</f>
        <v>7 Mois</v>
      </c>
      <c r="W440" s="4"/>
      <c r="X440" s="3" t="s">
        <v>47</v>
      </c>
      <c r="Y440" s="3">
        <v>0</v>
      </c>
      <c r="Z440" s="3"/>
      <c r="AA440" s="3" t="str">
        <f t="shared" si="106"/>
        <v>,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</row>
    <row r="441" spans="1:50" ht="15.75" customHeight="1" x14ac:dyDescent="0.2">
      <c r="A441" t="str">
        <f t="shared" si="104"/>
        <v>UniversitaireHommeMarié (e)Technicien Douala 5Bonamoussadi CamerounaisePas PréciséOuiEligible</v>
      </c>
      <c r="B441" s="17">
        <v>43549</v>
      </c>
      <c r="C441" s="17">
        <v>34101</v>
      </c>
      <c r="D441" s="3" t="s">
        <v>48</v>
      </c>
      <c r="E441" s="21">
        <v>32</v>
      </c>
      <c r="F441" s="3" t="s">
        <v>40</v>
      </c>
      <c r="G441" s="4"/>
      <c r="H441" s="4"/>
      <c r="I441" s="3" t="s">
        <v>49</v>
      </c>
      <c r="J441" s="3" t="s">
        <v>467</v>
      </c>
      <c r="K441" s="3" t="s">
        <v>60</v>
      </c>
      <c r="L441" s="3" t="s">
        <v>135</v>
      </c>
      <c r="M441" s="3" t="s">
        <v>196</v>
      </c>
      <c r="N441" s="3" t="str">
        <f>VLOOKUP(M441,TAF!$D$1:$H$462,2,0)</f>
        <v>Bonamoussadi</v>
      </c>
      <c r="O441" s="3" t="str">
        <f>VLOOKUP(M441,TAF!$D$1:$H$462,3,0)</f>
        <v>Douala 5</v>
      </c>
      <c r="P441" s="3" t="str">
        <f>VLOOKUP(M441,TAF!$D$1:$H$462,4,0)</f>
        <v>4.0932016164020935</v>
      </c>
      <c r="Q441" s="3" t="str">
        <f>VLOOKUP(M441,TAF!$D$1:$H$462,5,0)</f>
        <v xml:space="preserve"> 9.7422761594139</v>
      </c>
      <c r="R441" s="3" t="s">
        <v>45</v>
      </c>
      <c r="S441" s="3" t="s">
        <v>39</v>
      </c>
      <c r="T441" s="3" t="s">
        <v>46</v>
      </c>
      <c r="U441" s="17">
        <v>43395</v>
      </c>
      <c r="V441" s="3" t="str">
        <f t="shared" si="118"/>
        <v>5 Mois</v>
      </c>
      <c r="W441" s="4"/>
      <c r="X441" s="3" t="s">
        <v>47</v>
      </c>
      <c r="Y441" s="3">
        <v>0</v>
      </c>
      <c r="Z441" s="3"/>
      <c r="AA441" s="3" t="str">
        <f t="shared" si="106"/>
        <v>,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</row>
    <row r="442" spans="1:50" ht="15.75" customHeight="1" x14ac:dyDescent="0.2">
      <c r="A442" t="str">
        <f t="shared" si="104"/>
        <v>UniversitaireHommeCélibataireEtudiant (e)Douala (Non précisé )Pk5 new bellCamerounaisePas PréciséNonEligible</v>
      </c>
      <c r="B442" s="17">
        <v>43549</v>
      </c>
      <c r="C442" s="17">
        <v>35214</v>
      </c>
      <c r="D442" s="3" t="s">
        <v>48</v>
      </c>
      <c r="E442" s="21">
        <v>29</v>
      </c>
      <c r="F442" s="3" t="s">
        <v>40</v>
      </c>
      <c r="G442" s="4"/>
      <c r="H442" s="4"/>
      <c r="I442" s="3" t="s">
        <v>41</v>
      </c>
      <c r="J442" s="3" t="s">
        <v>79</v>
      </c>
      <c r="K442" s="3" t="s">
        <v>51</v>
      </c>
      <c r="L442" s="3" t="s">
        <v>135</v>
      </c>
      <c r="M442" s="3" t="s">
        <v>489</v>
      </c>
      <c r="N442" s="3" t="str">
        <f>VLOOKUP(M442,TAF!$D$1:$H$462,2,0)</f>
        <v>New Bell</v>
      </c>
      <c r="O442" s="3" t="str">
        <f>VLOOKUP(M442,TAF!$D$1:$H$462,3,0)</f>
        <v>Douala 2</v>
      </c>
      <c r="P442" s="3" t="str">
        <f>VLOOKUP(M442,TAF!$D$1:$H$462,4,0)</f>
        <v>4.029279319157316</v>
      </c>
      <c r="Q442" s="3" t="str">
        <f>VLOOKUP(M442,TAF!$D$1:$H$462,5,0)</f>
        <v xml:space="preserve"> 9.713362274244698</v>
      </c>
      <c r="R442" s="3" t="s">
        <v>45</v>
      </c>
      <c r="S442" s="3" t="s">
        <v>39</v>
      </c>
      <c r="T442" s="3" t="s">
        <v>62</v>
      </c>
      <c r="U442" s="19"/>
      <c r="V442" s="19"/>
      <c r="W442" s="4"/>
      <c r="X442" s="3" t="s">
        <v>47</v>
      </c>
      <c r="Y442" s="3">
        <v>0</v>
      </c>
      <c r="Z442" s="3"/>
      <c r="AA442" s="3" t="str">
        <f t="shared" si="106"/>
        <v>,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</row>
    <row r="443" spans="1:50" ht="15.75" customHeight="1" x14ac:dyDescent="0.2">
      <c r="A443" t="str">
        <f t="shared" si="104"/>
        <v>SecondaireHommeCélibataireÉlectrotechnicien Douala (Non précisé )Pk16(sappe )CamerounaiseChretien (Catholique)NonEligible</v>
      </c>
      <c r="B443" s="17">
        <v>43549</v>
      </c>
      <c r="C443" s="17">
        <v>32085</v>
      </c>
      <c r="D443" s="3" t="s">
        <v>54</v>
      </c>
      <c r="E443" s="21">
        <v>38</v>
      </c>
      <c r="F443" s="3" t="s">
        <v>40</v>
      </c>
      <c r="G443" s="4"/>
      <c r="H443" s="4"/>
      <c r="I443" s="3" t="s">
        <v>41</v>
      </c>
      <c r="J443" s="3" t="s">
        <v>490</v>
      </c>
      <c r="K443" s="3" t="s">
        <v>51</v>
      </c>
      <c r="L443" s="3" t="s">
        <v>135</v>
      </c>
      <c r="M443" s="3" t="s">
        <v>491</v>
      </c>
      <c r="N443" s="3" t="str">
        <f>VLOOKUP(M443,TAF!$D$1:$H$462,2,0)</f>
        <v>P.K.16</v>
      </c>
      <c r="O443" s="3" t="str">
        <f>VLOOKUP(M443,TAF!$D$1:$H$462,3,0)</f>
        <v>Douala 3</v>
      </c>
      <c r="P443" s="3" t="str">
        <f>VLOOKUP(M443,TAF!$D$1:$H$462,4,0)</f>
        <v>4.0953441641996715</v>
      </c>
      <c r="Q443" s="3" t="str">
        <f>VLOOKUP(M443,TAF!$D$1:$H$462,5,0)</f>
        <v xml:space="preserve"> 9.794631521000548</v>
      </c>
      <c r="R443" s="3" t="s">
        <v>45</v>
      </c>
      <c r="S443" s="3" t="s">
        <v>58</v>
      </c>
      <c r="T443" s="3" t="s">
        <v>62</v>
      </c>
      <c r="U443" s="19"/>
      <c r="V443" s="19"/>
      <c r="W443" s="4"/>
      <c r="X443" s="3" t="s">
        <v>47</v>
      </c>
      <c r="Y443" s="3">
        <v>0</v>
      </c>
      <c r="Z443" s="3"/>
      <c r="AA443" s="3" t="str">
        <f t="shared" si="106"/>
        <v>,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</row>
    <row r="444" spans="1:50" ht="15.75" customHeight="1" x14ac:dyDescent="0.2">
      <c r="A444" t="str">
        <f t="shared" si="104"/>
        <v>SecondaireHommeCélibataireChauffeur Douala (Non précisé )DoualaCamerounaisePas PréciséOuiEligible</v>
      </c>
      <c r="B444" s="17">
        <v>43549</v>
      </c>
      <c r="C444" s="17">
        <v>29762</v>
      </c>
      <c r="D444" s="3" t="s">
        <v>54</v>
      </c>
      <c r="E444" s="21">
        <v>44</v>
      </c>
      <c r="F444" s="3" t="s">
        <v>40</v>
      </c>
      <c r="G444" s="4"/>
      <c r="H444" s="4"/>
      <c r="I444" s="3" t="s">
        <v>41</v>
      </c>
      <c r="J444" s="3" t="s">
        <v>463</v>
      </c>
      <c r="K444" s="3" t="s">
        <v>51</v>
      </c>
      <c r="L444" s="3" t="s">
        <v>135</v>
      </c>
      <c r="M444" s="3" t="s">
        <v>64</v>
      </c>
      <c r="N444" s="3">
        <f>VLOOKUP(M444,TAF!$D$1:$H$462,2,0)</f>
        <v>0</v>
      </c>
      <c r="O444" s="3">
        <f>VLOOKUP(M444,TAF!$D$1:$H$462,3,0)</f>
        <v>0</v>
      </c>
      <c r="P444" s="3">
        <f>VLOOKUP(M444,TAF!$D$1:$H$462,4,0)</f>
        <v>0</v>
      </c>
      <c r="Q444" s="3">
        <f>VLOOKUP(M444,TAF!$D$1:$H$462,5,0)</f>
        <v>0</v>
      </c>
      <c r="R444" s="3" t="s">
        <v>45</v>
      </c>
      <c r="S444" s="3" t="s">
        <v>39</v>
      </c>
      <c r="T444" s="3" t="s">
        <v>46</v>
      </c>
      <c r="U444" s="17">
        <v>41640</v>
      </c>
      <c r="V444" s="3" t="str">
        <f t="shared" ref="V444" si="119">IF((B444-U444&lt;=365)*(B444-U444&gt;0),INT(12*(B444-U444)/365) &amp; " Mois",(YEAR(B444)-YEAR(U444)) &amp; " an (s)")</f>
        <v>5 an (s)</v>
      </c>
      <c r="W444" s="4"/>
      <c r="X444" s="3" t="s">
        <v>47</v>
      </c>
      <c r="Y444" s="3">
        <v>0</v>
      </c>
      <c r="Z444" s="3"/>
      <c r="AA444" s="3" t="str">
        <f t="shared" si="106"/>
        <v>,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</row>
    <row r="445" spans="1:50" ht="15.75" customHeight="1" x14ac:dyDescent="0.2">
      <c r="A445" t="str">
        <f t="shared" si="104"/>
        <v>SecondaireHommeCélibataireTechnicien Douala (Non précisé )DoualaCamerounaiseChretien (Catholique)NonEligible</v>
      </c>
      <c r="B445" s="17">
        <v>43550</v>
      </c>
      <c r="C445" s="17">
        <v>34296</v>
      </c>
      <c r="D445" s="3" t="s">
        <v>54</v>
      </c>
      <c r="E445" s="21">
        <v>32</v>
      </c>
      <c r="F445" s="3" t="s">
        <v>40</v>
      </c>
      <c r="G445" s="4"/>
      <c r="H445" s="4"/>
      <c r="I445" s="3" t="s">
        <v>41</v>
      </c>
      <c r="J445" s="3" t="s">
        <v>467</v>
      </c>
      <c r="K445" s="3" t="s">
        <v>51</v>
      </c>
      <c r="L445" s="3" t="s">
        <v>135</v>
      </c>
      <c r="M445" s="3" t="s">
        <v>64</v>
      </c>
      <c r="N445" s="3">
        <f>VLOOKUP(M445,TAF!$D$1:$H$462,2,0)</f>
        <v>0</v>
      </c>
      <c r="O445" s="3">
        <f>VLOOKUP(M445,TAF!$D$1:$H$462,3,0)</f>
        <v>0</v>
      </c>
      <c r="P445" s="3">
        <f>VLOOKUP(M445,TAF!$D$1:$H$462,4,0)</f>
        <v>0</v>
      </c>
      <c r="Q445" s="3">
        <f>VLOOKUP(M445,TAF!$D$1:$H$462,5,0)</f>
        <v>0</v>
      </c>
      <c r="R445" s="3" t="s">
        <v>45</v>
      </c>
      <c r="S445" s="3" t="s">
        <v>58</v>
      </c>
      <c r="T445" s="3" t="s">
        <v>62</v>
      </c>
      <c r="U445" s="19"/>
      <c r="V445" s="19"/>
      <c r="W445" s="4"/>
      <c r="X445" s="3" t="s">
        <v>47</v>
      </c>
      <c r="Y445" s="3">
        <v>0</v>
      </c>
      <c r="Z445" s="3"/>
      <c r="AA445" s="3" t="str">
        <f t="shared" si="106"/>
        <v>,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</row>
    <row r="446" spans="1:50" ht="15.75" customHeight="1" x14ac:dyDescent="0.2">
      <c r="A446" t="str">
        <f t="shared" si="104"/>
        <v>PrimaireHommeMarié (e)Chauffeur Douala (Non précisé )DoualaCamerounaisePas PréciséOuiEligible</v>
      </c>
      <c r="B446" s="17">
        <v>43550</v>
      </c>
      <c r="C446" s="17">
        <v>33409</v>
      </c>
      <c r="D446" s="3" t="s">
        <v>92</v>
      </c>
      <c r="E446" s="21">
        <v>34</v>
      </c>
      <c r="F446" s="3" t="s">
        <v>40</v>
      </c>
      <c r="G446" s="4"/>
      <c r="H446" s="4"/>
      <c r="I446" s="3" t="s">
        <v>49</v>
      </c>
      <c r="J446" s="3" t="s">
        <v>463</v>
      </c>
      <c r="K446" s="3" t="s">
        <v>51</v>
      </c>
      <c r="L446" s="3" t="s">
        <v>135</v>
      </c>
      <c r="M446" s="3" t="s">
        <v>64</v>
      </c>
      <c r="N446" s="3">
        <f>VLOOKUP(M446,TAF!$D$1:$H$462,2,0)</f>
        <v>0</v>
      </c>
      <c r="O446" s="3">
        <f>VLOOKUP(M446,TAF!$D$1:$H$462,3,0)</f>
        <v>0</v>
      </c>
      <c r="P446" s="3">
        <f>VLOOKUP(M446,TAF!$D$1:$H$462,4,0)</f>
        <v>0</v>
      </c>
      <c r="Q446" s="3">
        <f>VLOOKUP(M446,TAF!$D$1:$H$462,5,0)</f>
        <v>0</v>
      </c>
      <c r="R446" s="3" t="s">
        <v>45</v>
      </c>
      <c r="S446" s="3" t="s">
        <v>39</v>
      </c>
      <c r="T446" s="3" t="s">
        <v>46</v>
      </c>
      <c r="U446" s="17">
        <v>43374</v>
      </c>
      <c r="V446" s="3" t="str">
        <f t="shared" ref="V446" si="120">IF((B446-U446&lt;=365)*(B446-U446&gt;0),INT(12*(B446-U446)/365) &amp; " Mois",(YEAR(B446)-YEAR(U446)) &amp; " an (s)")</f>
        <v>5 Mois</v>
      </c>
      <c r="W446" s="4"/>
      <c r="X446" s="3" t="s">
        <v>47</v>
      </c>
      <c r="Y446" s="3">
        <v>0</v>
      </c>
      <c r="Z446" s="3"/>
      <c r="AA446" s="3" t="str">
        <f t="shared" si="106"/>
        <v>,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</row>
    <row r="447" spans="1:50" ht="15.75" customHeight="1" x14ac:dyDescent="0.2">
      <c r="A447" t="str">
        <f t="shared" si="104"/>
        <v>SecondaireHommeMarié (e)Électrotechnicien Douala (Non précisé )Yansoki bakokoCamerounaisePas PréciséNonEligible</v>
      </c>
      <c r="B447" s="17">
        <v>43550</v>
      </c>
      <c r="C447" s="17">
        <v>30096</v>
      </c>
      <c r="D447" s="3" t="s">
        <v>54</v>
      </c>
      <c r="E447" s="21">
        <v>43</v>
      </c>
      <c r="F447" s="3" t="s">
        <v>40</v>
      </c>
      <c r="G447" s="4"/>
      <c r="H447" s="4"/>
      <c r="I447" s="3" t="s">
        <v>49</v>
      </c>
      <c r="J447" s="3" t="s">
        <v>490</v>
      </c>
      <c r="K447" s="3" t="s">
        <v>51</v>
      </c>
      <c r="L447" s="3" t="s">
        <v>135</v>
      </c>
      <c r="M447" s="3" t="s">
        <v>492</v>
      </c>
      <c r="N447" s="3" t="str">
        <f>VLOOKUP(M447,TAF!$D$1:$H$462,2,0)</f>
        <v>Yansoki</v>
      </c>
      <c r="O447" s="3" t="str">
        <f>VLOOKUP(M447,TAF!$D$1:$H$462,3,0)</f>
        <v>Douala 3</v>
      </c>
      <c r="P447" s="3" t="str">
        <f>VLOOKUP(M447,TAF!$D$1:$H$462,4,0)</f>
        <v>3.9687999451856797</v>
      </c>
      <c r="Q447" s="3" t="str">
        <f>VLOOKUP(M447,TAF!$D$1:$H$462,5,0)</f>
        <v xml:space="preserve"> 9.793480830131251</v>
      </c>
      <c r="R447" s="3" t="s">
        <v>45</v>
      </c>
      <c r="S447" s="3" t="s">
        <v>39</v>
      </c>
      <c r="T447" s="3" t="s">
        <v>62</v>
      </c>
      <c r="U447" s="19"/>
      <c r="V447" s="19"/>
      <c r="W447" s="4"/>
      <c r="X447" s="3" t="s">
        <v>47</v>
      </c>
      <c r="Y447" s="3">
        <v>0</v>
      </c>
      <c r="Z447" s="3"/>
      <c r="AA447" s="3" t="str">
        <f t="shared" si="106"/>
        <v>,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</row>
    <row r="448" spans="1:50" ht="15.75" customHeight="1" x14ac:dyDescent="0.2">
      <c r="A448" t="str">
        <f t="shared" si="104"/>
        <v>Pas PréciséHommeCélibataireSans EmploisDouala (Non précisé )DoualaCamerounaisePas PréciséNonEligible</v>
      </c>
      <c r="B448" s="17">
        <v>43550</v>
      </c>
      <c r="C448" s="17">
        <v>34878</v>
      </c>
      <c r="D448" s="3" t="s">
        <v>39</v>
      </c>
      <c r="E448" s="21">
        <v>30</v>
      </c>
      <c r="F448" s="3" t="s">
        <v>40</v>
      </c>
      <c r="G448" s="4"/>
      <c r="H448" s="4"/>
      <c r="I448" s="3" t="s">
        <v>41</v>
      </c>
      <c r="J448" s="3" t="s">
        <v>134</v>
      </c>
      <c r="K448" s="3" t="s">
        <v>51</v>
      </c>
      <c r="L448" s="3" t="s">
        <v>135</v>
      </c>
      <c r="M448" s="3" t="s">
        <v>64</v>
      </c>
      <c r="N448" s="3">
        <f>VLOOKUP(M448,TAF!$D$1:$H$462,2,0)</f>
        <v>0</v>
      </c>
      <c r="O448" s="3">
        <f>VLOOKUP(M448,TAF!$D$1:$H$462,3,0)</f>
        <v>0</v>
      </c>
      <c r="P448" s="3">
        <f>VLOOKUP(M448,TAF!$D$1:$H$462,4,0)</f>
        <v>0</v>
      </c>
      <c r="Q448" s="3">
        <f>VLOOKUP(M448,TAF!$D$1:$H$462,5,0)</f>
        <v>0</v>
      </c>
      <c r="R448" s="3" t="s">
        <v>45</v>
      </c>
      <c r="S448" s="3" t="s">
        <v>39</v>
      </c>
      <c r="T448" s="3" t="s">
        <v>62</v>
      </c>
      <c r="U448" s="19"/>
      <c r="V448" s="19"/>
      <c r="W448" s="4"/>
      <c r="X448" s="3" t="s">
        <v>47</v>
      </c>
      <c r="Y448" s="3">
        <v>0</v>
      </c>
      <c r="Z448" s="3"/>
      <c r="AA448" s="3" t="str">
        <f t="shared" si="106"/>
        <v>,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</row>
    <row r="449" spans="1:50" ht="15.75" customHeight="1" x14ac:dyDescent="0.2">
      <c r="A449" t="str">
        <f t="shared" si="104"/>
        <v>UniversitaireHommeCélibataireIngénieur en mécanique Douala 2Bonadouma-bonaprisoCamerounaisePas PréciséNonEligible</v>
      </c>
      <c r="B449" s="17">
        <v>43550</v>
      </c>
      <c r="C449" s="17">
        <v>30254</v>
      </c>
      <c r="D449" s="3" t="s">
        <v>48</v>
      </c>
      <c r="E449" s="21">
        <v>43</v>
      </c>
      <c r="F449" s="3" t="s">
        <v>40</v>
      </c>
      <c r="G449" s="4"/>
      <c r="H449" s="4"/>
      <c r="I449" s="3" t="s">
        <v>41</v>
      </c>
      <c r="J449" s="3" t="s">
        <v>493</v>
      </c>
      <c r="K449" s="3" t="s">
        <v>121</v>
      </c>
      <c r="L449" s="3" t="s">
        <v>135</v>
      </c>
      <c r="M449" s="3" t="s">
        <v>494</v>
      </c>
      <c r="N449" s="3" t="str">
        <f>VLOOKUP(M449,TAF!$D$1:$H$462,2,0)</f>
        <v>Bonapriso</v>
      </c>
      <c r="O449" s="3" t="str">
        <f>VLOOKUP(M449,TAF!$D$1:$H$462,3,0)</f>
        <v>Douala 2</v>
      </c>
      <c r="P449" s="3" t="str">
        <f>VLOOKUP(M449,TAF!$D$1:$H$462,4,0)</f>
        <v>4.025688831152208</v>
      </c>
      <c r="Q449" s="3" t="str">
        <f>VLOOKUP(M449,TAF!$D$1:$H$462,5,0)</f>
        <v xml:space="preserve"> 9.700053370523632</v>
      </c>
      <c r="R449" s="3" t="s">
        <v>45</v>
      </c>
      <c r="S449" s="3" t="s">
        <v>39</v>
      </c>
      <c r="T449" s="3" t="s">
        <v>62</v>
      </c>
      <c r="U449" s="19"/>
      <c r="V449" s="19"/>
      <c r="W449" s="4"/>
      <c r="X449" s="3" t="s">
        <v>47</v>
      </c>
      <c r="Y449" s="3">
        <v>0</v>
      </c>
      <c r="Z449" s="3"/>
      <c r="AA449" s="3" t="str">
        <f t="shared" si="106"/>
        <v>,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</row>
    <row r="450" spans="1:50" ht="15.75" customHeight="1" x14ac:dyDescent="0.2">
      <c r="A450" t="str">
        <f t="shared" si="104"/>
        <v>PrimaireFemmeMarié (e)MénagèreDouala 2Bois de singeCamerounaisePas PréciséNonEligible</v>
      </c>
      <c r="B450" s="17">
        <v>43550</v>
      </c>
      <c r="C450" s="17">
        <v>27924</v>
      </c>
      <c r="D450" s="3" t="s">
        <v>92</v>
      </c>
      <c r="E450" s="21">
        <v>49</v>
      </c>
      <c r="F450" s="3" t="s">
        <v>55</v>
      </c>
      <c r="G450" s="4"/>
      <c r="H450" s="4"/>
      <c r="I450" s="3" t="s">
        <v>49</v>
      </c>
      <c r="J450" s="3" t="s">
        <v>154</v>
      </c>
      <c r="K450" s="3" t="s">
        <v>121</v>
      </c>
      <c r="L450" s="3" t="s">
        <v>135</v>
      </c>
      <c r="M450" s="3" t="s">
        <v>495</v>
      </c>
      <c r="N450" s="3" t="str">
        <f>VLOOKUP(M450,TAF!$D$1:$H$462,2,0)</f>
        <v>Bois de singe</v>
      </c>
      <c r="O450" s="3" t="str">
        <f>VLOOKUP(M450,TAF!$D$1:$H$462,3,0)</f>
        <v>Douala 3</v>
      </c>
      <c r="P450" s="3" t="str">
        <f>VLOOKUP(M450,TAF!$D$1:$H$462,4,0)</f>
        <v>4.0508530573423265</v>
      </c>
      <c r="Q450" s="3" t="str">
        <f>VLOOKUP(M450,TAF!$D$1:$H$462,5,0)</f>
        <v xml:space="preserve"> 9.767933067475003</v>
      </c>
      <c r="R450" s="3" t="s">
        <v>45</v>
      </c>
      <c r="S450" s="3" t="s">
        <v>39</v>
      </c>
      <c r="T450" s="3" t="s">
        <v>62</v>
      </c>
      <c r="U450" s="19"/>
      <c r="V450" s="19"/>
      <c r="W450" s="4"/>
      <c r="X450" s="3" t="s">
        <v>47</v>
      </c>
      <c r="Y450" s="3">
        <v>0</v>
      </c>
      <c r="Z450" s="3"/>
      <c r="AA450" s="3" t="str">
        <f t="shared" si="106"/>
        <v>,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</row>
    <row r="451" spans="1:50" ht="15.75" customHeight="1" x14ac:dyDescent="0.2">
      <c r="A451" t="str">
        <f t="shared" ref="A451:A514" si="121">D451&amp;F451&amp;I451&amp;J451&amp;K451&amp;M451&amp;R451&amp;S451&amp;T451&amp;X451</f>
        <v>SecondaireHommeCélibataireMenusierDouala 5BeediCamerounaiseChretien (Catholique)NonEligible</v>
      </c>
      <c r="B451" s="17">
        <v>43550</v>
      </c>
      <c r="C451" s="17">
        <v>29187</v>
      </c>
      <c r="D451" s="3" t="s">
        <v>54</v>
      </c>
      <c r="E451" s="21">
        <v>46</v>
      </c>
      <c r="F451" s="3" t="s">
        <v>40</v>
      </c>
      <c r="G451" s="4"/>
      <c r="H451" s="4"/>
      <c r="I451" s="3" t="s">
        <v>41</v>
      </c>
      <c r="J451" s="3" t="s">
        <v>496</v>
      </c>
      <c r="K451" s="3" t="s">
        <v>60</v>
      </c>
      <c r="L451" s="3" t="s">
        <v>135</v>
      </c>
      <c r="M451" s="3" t="s">
        <v>222</v>
      </c>
      <c r="N451" s="3" t="str">
        <f>VLOOKUP(M451,TAF!$D$1:$H$462,2,0)</f>
        <v>Beedi</v>
      </c>
      <c r="O451" s="3" t="str">
        <f>VLOOKUP(M451,TAF!$D$1:$H$462,3,0)</f>
        <v>Douala 5</v>
      </c>
      <c r="P451" s="3" t="str">
        <f>VLOOKUP(M451,TAF!$D$1:$H$462,4,0)</f>
        <v>4.066235908852494</v>
      </c>
      <c r="Q451" s="3" t="str">
        <f>VLOOKUP(M451,TAF!$D$1:$H$462,5,0)</f>
        <v xml:space="preserve"> 9.737035029710617</v>
      </c>
      <c r="R451" s="3" t="s">
        <v>45</v>
      </c>
      <c r="S451" s="3" t="s">
        <v>58</v>
      </c>
      <c r="T451" s="3" t="s">
        <v>62</v>
      </c>
      <c r="U451" s="19"/>
      <c r="V451" s="19"/>
      <c r="W451" s="5" t="s">
        <v>5885</v>
      </c>
      <c r="X451" s="3" t="s">
        <v>47</v>
      </c>
      <c r="Y451" s="3">
        <v>0</v>
      </c>
      <c r="Z451" s="3"/>
      <c r="AA451" s="3" t="str">
        <f t="shared" ref="AA451:AA514" si="122">AL451&amp;","&amp;AX451</f>
        <v>,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</row>
    <row r="452" spans="1:50" ht="15.75" customHeight="1" x14ac:dyDescent="0.2">
      <c r="A452" t="str">
        <f t="shared" si="121"/>
        <v>UniversitaireHommeCélibataireEtudiant (e)Douala 4Bonaberi CamerounaisePas PréciséNonEligible</v>
      </c>
      <c r="B452" s="17">
        <v>43551</v>
      </c>
      <c r="C452" s="17">
        <v>34018</v>
      </c>
      <c r="D452" s="3" t="s">
        <v>48</v>
      </c>
      <c r="E452" s="21">
        <v>32</v>
      </c>
      <c r="F452" s="3" t="s">
        <v>40</v>
      </c>
      <c r="G452" s="4"/>
      <c r="H452" s="4"/>
      <c r="I452" s="3" t="s">
        <v>41</v>
      </c>
      <c r="J452" s="3" t="s">
        <v>79</v>
      </c>
      <c r="K452" s="3" t="s">
        <v>157</v>
      </c>
      <c r="L452" s="3" t="s">
        <v>135</v>
      </c>
      <c r="M452" s="3" t="s">
        <v>497</v>
      </c>
      <c r="N452" s="3" t="str">
        <f>VLOOKUP(M452,TAF!$D$1:$H$462,2,0)</f>
        <v>Bonaberi</v>
      </c>
      <c r="O452" s="3" t="str">
        <f>VLOOKUP(M452,TAF!$D$1:$H$462,3,0)</f>
        <v>Douala 4</v>
      </c>
      <c r="P452" s="3" t="str">
        <f>VLOOKUP(M452,TAF!$D$1:$H$462,4,0)</f>
        <v>4.0900111661057075</v>
      </c>
      <c r="Q452" s="3" t="str">
        <f>VLOOKUP(M452,TAF!$D$1:$H$462,5,0)</f>
        <v xml:space="preserve"> 9.65793515778688</v>
      </c>
      <c r="R452" s="3" t="s">
        <v>45</v>
      </c>
      <c r="S452" s="3" t="s">
        <v>39</v>
      </c>
      <c r="T452" s="3" t="s">
        <v>62</v>
      </c>
      <c r="U452" s="19"/>
      <c r="V452" s="19"/>
      <c r="W452" s="4"/>
      <c r="X452" s="3" t="s">
        <v>47</v>
      </c>
      <c r="Y452" s="3">
        <v>0</v>
      </c>
      <c r="Z452" s="3"/>
      <c r="AA452" s="3" t="str">
        <f t="shared" si="122"/>
        <v>,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</row>
    <row r="453" spans="1:50" ht="15.75" customHeight="1" x14ac:dyDescent="0.2">
      <c r="A453" t="str">
        <f t="shared" si="121"/>
        <v>PrimaireHommeMarié (e)MaçonDouala (Non précisé )Cité belgeCamerounaiseNon-croyantOuiEligible</v>
      </c>
      <c r="B453" s="17">
        <v>43551</v>
      </c>
      <c r="C453" s="17">
        <v>28521</v>
      </c>
      <c r="D453" s="3" t="s">
        <v>92</v>
      </c>
      <c r="E453" s="21">
        <v>47</v>
      </c>
      <c r="F453" s="3" t="s">
        <v>40</v>
      </c>
      <c r="G453" s="4"/>
      <c r="H453" s="4"/>
      <c r="I453" s="3" t="s">
        <v>49</v>
      </c>
      <c r="J453" s="3" t="s">
        <v>98</v>
      </c>
      <c r="K453" s="3" t="s">
        <v>51</v>
      </c>
      <c r="L453" s="3" t="s">
        <v>135</v>
      </c>
      <c r="M453" s="3" t="s">
        <v>498</v>
      </c>
      <c r="N453" s="3" t="str">
        <f>VLOOKUP(M453,TAF!$D$1:$H$462,2,0)</f>
        <v>Cité Berge</v>
      </c>
      <c r="O453" s="3" t="str">
        <f>VLOOKUP(M453,TAF!$D$1:$H$462,3,0)</f>
        <v>Douala 3</v>
      </c>
      <c r="P453" s="3" t="str">
        <f>VLOOKUP(M453,TAF!$D$1:$H$462,4,0)</f>
        <v>4.053218095065754</v>
      </c>
      <c r="Q453" s="3" t="str">
        <f>VLOOKUP(M453,TAF!$D$1:$H$462,5,0)</f>
        <v>9.768984304520403</v>
      </c>
      <c r="R453" s="3" t="s">
        <v>45</v>
      </c>
      <c r="S453" s="3" t="s">
        <v>229</v>
      </c>
      <c r="T453" s="3" t="s">
        <v>46</v>
      </c>
      <c r="U453" s="17">
        <v>41640</v>
      </c>
      <c r="V453" s="3" t="str">
        <f t="shared" ref="V453" si="123">IF((B453-U453&lt;=365)*(B453-U453&gt;0),INT(12*(B453-U453)/365) &amp; " Mois",(YEAR(B453)-YEAR(U453)) &amp; " an (s)")</f>
        <v>5 an (s)</v>
      </c>
      <c r="W453" s="4"/>
      <c r="X453" s="3" t="s">
        <v>47</v>
      </c>
      <c r="Y453" s="3">
        <v>0</v>
      </c>
      <c r="Z453" s="3"/>
      <c r="AA453" s="3" t="str">
        <f t="shared" si="122"/>
        <v>,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</row>
    <row r="454" spans="1:50" ht="15.75" customHeight="1" x14ac:dyDescent="0.2">
      <c r="A454" t="str">
        <f t="shared" si="121"/>
        <v>SecondaireHommeMarié (e)Commerçant (e)Douala (Non précisé )NdogbongCamerounaiseChretien (Ne de nouveau)NonEligible</v>
      </c>
      <c r="B454" s="17">
        <v>43551</v>
      </c>
      <c r="C454" s="17">
        <v>26311</v>
      </c>
      <c r="D454" s="3" t="s">
        <v>54</v>
      </c>
      <c r="E454" s="21">
        <v>53</v>
      </c>
      <c r="F454" s="3" t="s">
        <v>40</v>
      </c>
      <c r="G454" s="4"/>
      <c r="H454" s="4"/>
      <c r="I454" s="3" t="s">
        <v>49</v>
      </c>
      <c r="J454" s="3" t="s">
        <v>56</v>
      </c>
      <c r="K454" s="3" t="s">
        <v>51</v>
      </c>
      <c r="L454" s="3" t="s">
        <v>135</v>
      </c>
      <c r="M454" s="3" t="s">
        <v>246</v>
      </c>
      <c r="N454" s="3" t="str">
        <f>VLOOKUP(M454,TAF!$D$1:$H$462,2,0)</f>
        <v>Ndogbong</v>
      </c>
      <c r="O454" s="3" t="str">
        <f>VLOOKUP(M454,TAF!$D$1:$H$462,3,0)</f>
        <v>Douala 5</v>
      </c>
      <c r="P454" s="3" t="str">
        <f>VLOOKUP(M454,TAF!$D$1:$H$462,4,0)</f>
        <v>3.9714269509304545</v>
      </c>
      <c r="Q454" s="3" t="str">
        <f>VLOOKUP(M454,TAF!$D$1:$H$462,5,0)</f>
        <v xml:space="preserve"> 9.792836336257968</v>
      </c>
      <c r="R454" s="3" t="s">
        <v>45</v>
      </c>
      <c r="S454" s="3" t="s">
        <v>53</v>
      </c>
      <c r="T454" s="3" t="s">
        <v>62</v>
      </c>
      <c r="U454" s="19"/>
      <c r="V454" s="19"/>
      <c r="W454" s="4"/>
      <c r="X454" s="3" t="s">
        <v>47</v>
      </c>
      <c r="Y454" s="3">
        <v>0</v>
      </c>
      <c r="Z454" s="3"/>
      <c r="AA454" s="3" t="str">
        <f t="shared" si="122"/>
        <v>,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</row>
    <row r="455" spans="1:50" ht="15.75" customHeight="1" x14ac:dyDescent="0.2">
      <c r="A455" t="str">
        <f t="shared" si="121"/>
        <v>SecondaireHommeMarié (e)Machiniste Douala 4Bonabéri CamerounaiseChretien (Catholique)NonEligible</v>
      </c>
      <c r="B455" s="17">
        <v>43551</v>
      </c>
      <c r="C455" s="17">
        <v>29910</v>
      </c>
      <c r="D455" s="3" t="s">
        <v>54</v>
      </c>
      <c r="E455" s="21">
        <v>44</v>
      </c>
      <c r="F455" s="3" t="s">
        <v>40</v>
      </c>
      <c r="G455" s="4"/>
      <c r="H455" s="4"/>
      <c r="I455" s="3" t="s">
        <v>49</v>
      </c>
      <c r="J455" s="3" t="s">
        <v>499</v>
      </c>
      <c r="K455" s="3" t="s">
        <v>157</v>
      </c>
      <c r="L455" s="3" t="s">
        <v>135</v>
      </c>
      <c r="M455" s="3" t="s">
        <v>438</v>
      </c>
      <c r="N455" s="3" t="str">
        <f>VLOOKUP(M455,TAF!$D$1:$H$462,2,0)</f>
        <v>Bonaberi</v>
      </c>
      <c r="O455" s="3" t="str">
        <f>VLOOKUP(M455,TAF!$D$1:$H$462,3,0)</f>
        <v>Douala 4</v>
      </c>
      <c r="P455" s="3" t="str">
        <f>VLOOKUP(M455,TAF!$D$1:$H$462,4,0)</f>
        <v>4.0900111661057075</v>
      </c>
      <c r="Q455" s="3" t="str">
        <f>VLOOKUP(M455,TAF!$D$1:$H$462,5,0)</f>
        <v xml:space="preserve"> 9.65793515778688</v>
      </c>
      <c r="R455" s="3" t="s">
        <v>45</v>
      </c>
      <c r="S455" s="3" t="s">
        <v>58</v>
      </c>
      <c r="T455" s="3" t="s">
        <v>62</v>
      </c>
      <c r="U455" s="19"/>
      <c r="V455" s="19"/>
      <c r="W455" s="4"/>
      <c r="X455" s="3" t="s">
        <v>47</v>
      </c>
      <c r="Y455" s="3">
        <v>0</v>
      </c>
      <c r="Z455" s="3"/>
      <c r="AA455" s="3" t="str">
        <f t="shared" si="122"/>
        <v>,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</row>
    <row r="456" spans="1:50" ht="15.75" customHeight="1" x14ac:dyDescent="0.2">
      <c r="A456" t="str">
        <f t="shared" si="121"/>
        <v>SecondaireHommeCélibataireÉlève Douala (Non précisé )Cité maetude CamerounaisePas PréciséNonEligible</v>
      </c>
      <c r="B456" s="17">
        <v>43551</v>
      </c>
      <c r="C456" s="17">
        <v>35948</v>
      </c>
      <c r="D456" s="3" t="s">
        <v>54</v>
      </c>
      <c r="E456" s="21">
        <v>27</v>
      </c>
      <c r="F456" s="3" t="s">
        <v>40</v>
      </c>
      <c r="G456" s="4"/>
      <c r="H456" s="4"/>
      <c r="I456" s="3" t="s">
        <v>41</v>
      </c>
      <c r="J456" s="3" t="s">
        <v>177</v>
      </c>
      <c r="K456" s="3" t="s">
        <v>51</v>
      </c>
      <c r="L456" s="3" t="s">
        <v>135</v>
      </c>
      <c r="M456" s="3" t="s">
        <v>500</v>
      </c>
      <c r="N456" s="3" t="str">
        <f>VLOOKUP(M456,TAF!$D$1:$H$462,2,0)</f>
        <v xml:space="preserve">Cité maetude </v>
      </c>
      <c r="O456" s="3" t="str">
        <f>VLOOKUP(M456,TAF!$D$1:$H$462,3,0)</f>
        <v>Douala 5</v>
      </c>
      <c r="P456" s="3" t="str">
        <f>VLOOKUP(M456,TAF!$D$1:$H$462,4,0)</f>
        <v>4.055355007156585</v>
      </c>
      <c r="Q456" s="3" t="str">
        <f>VLOOKUP(M456,TAF!$D$1:$H$462,5,0)</f>
        <v>9.714151207342379</v>
      </c>
      <c r="R456" s="3" t="s">
        <v>45</v>
      </c>
      <c r="S456" s="3" t="s">
        <v>39</v>
      </c>
      <c r="T456" s="3" t="s">
        <v>62</v>
      </c>
      <c r="U456" s="19"/>
      <c r="V456" s="19"/>
      <c r="W456" s="4"/>
      <c r="X456" s="3" t="s">
        <v>47</v>
      </c>
      <c r="Y456" s="3">
        <v>0</v>
      </c>
      <c r="Z456" s="3"/>
      <c r="AA456" s="3" t="str">
        <f t="shared" si="122"/>
        <v>,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</row>
    <row r="457" spans="1:50" ht="15.75" customHeight="1" x14ac:dyDescent="0.2">
      <c r="A457" t="str">
        <f t="shared" si="121"/>
        <v>UniversitaireHommeCélibataireAgent fret airport Douala (Non précisé )Logbaba jardinCamerounaisePas PréciséOuiEligible</v>
      </c>
      <c r="B457" s="17">
        <v>43551</v>
      </c>
      <c r="C457" s="17">
        <v>33013</v>
      </c>
      <c r="D457" s="3" t="s">
        <v>48</v>
      </c>
      <c r="E457" s="21">
        <v>35</v>
      </c>
      <c r="F457" s="3" t="s">
        <v>40</v>
      </c>
      <c r="G457" s="4"/>
      <c r="H457" s="4"/>
      <c r="I457" s="3" t="s">
        <v>41</v>
      </c>
      <c r="J457" s="3" t="s">
        <v>501</v>
      </c>
      <c r="K457" s="3" t="s">
        <v>51</v>
      </c>
      <c r="L457" s="3" t="s">
        <v>135</v>
      </c>
      <c r="M457" s="3" t="s">
        <v>502</v>
      </c>
      <c r="N457" s="3" t="str">
        <f>VLOOKUP(M457,TAF!$D$1:$H$462,2,0)</f>
        <v>Logbaba</v>
      </c>
      <c r="O457" s="3" t="str">
        <f>VLOOKUP(M457,TAF!$D$1:$H$462,3,0)</f>
        <v>Douala 3</v>
      </c>
      <c r="P457" s="3" t="str">
        <f>VLOOKUP(M457,TAF!$D$1:$H$462,4,0)</f>
        <v>4.043213985193655</v>
      </c>
      <c r="Q457" s="3" t="str">
        <f>VLOOKUP(M457,TAF!$D$1:$H$462,5,0)</f>
        <v xml:space="preserve"> 9.7617599423344</v>
      </c>
      <c r="R457" s="3" t="s">
        <v>45</v>
      </c>
      <c r="S457" s="3" t="s">
        <v>39</v>
      </c>
      <c r="T457" s="3" t="s">
        <v>46</v>
      </c>
      <c r="U457" s="17">
        <v>43128</v>
      </c>
      <c r="V457" s="3" t="str">
        <f t="shared" ref="V457" si="124">IF((B457-U457&lt;=365)*(B457-U457&gt;0),INT(12*(B457-U457)/365) &amp; " Mois",(YEAR(B457)-YEAR(U457)) &amp; " an (s)")</f>
        <v>1 an (s)</v>
      </c>
      <c r="W457" s="4"/>
      <c r="X457" s="3" t="s">
        <v>47</v>
      </c>
      <c r="Y457" s="3">
        <v>0</v>
      </c>
      <c r="Z457" s="3"/>
      <c r="AA457" s="3" t="str">
        <f t="shared" si="122"/>
        <v>,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</row>
    <row r="458" spans="1:50" ht="15.75" customHeight="1" x14ac:dyDescent="0.2">
      <c r="A458" t="str">
        <f t="shared" si="121"/>
        <v>Pas PréciséHommeMarié (e)Ingénieur Douala (Non précisé )NDOGPASSI CamerounaisePas PréciséNonEligible</v>
      </c>
      <c r="B458" s="17">
        <v>43551</v>
      </c>
      <c r="C458" s="17">
        <v>31984</v>
      </c>
      <c r="D458" s="3" t="s">
        <v>39</v>
      </c>
      <c r="E458" s="21">
        <v>38</v>
      </c>
      <c r="F458" s="3" t="s">
        <v>40</v>
      </c>
      <c r="G458" s="4"/>
      <c r="H458" s="4"/>
      <c r="I458" s="3" t="s">
        <v>49</v>
      </c>
      <c r="J458" s="3" t="s">
        <v>427</v>
      </c>
      <c r="K458" s="3" t="s">
        <v>51</v>
      </c>
      <c r="L458" s="3" t="s">
        <v>135</v>
      </c>
      <c r="M458" s="3" t="s">
        <v>484</v>
      </c>
      <c r="N458" s="3" t="str">
        <f>VLOOKUP(M458,TAF!$D$1:$H$462,2,0)</f>
        <v>Ndogpassi</v>
      </c>
      <c r="O458" s="3" t="str">
        <f>VLOOKUP(M458,TAF!$D$1:$H$462,3,0)</f>
        <v>Douala 3</v>
      </c>
      <c r="P458" s="3" t="str">
        <f>VLOOKUP(M458,TAF!$D$1:$H$462,4,0)</f>
        <v>4.017345191745835</v>
      </c>
      <c r="Q458" s="3" t="str">
        <f>VLOOKUP(M458,TAF!$D$1:$H$462,5,0)</f>
        <v xml:space="preserve"> 9.776376922998338</v>
      </c>
      <c r="R458" s="3" t="s">
        <v>45</v>
      </c>
      <c r="S458" s="3" t="s">
        <v>39</v>
      </c>
      <c r="T458" s="3" t="s">
        <v>62</v>
      </c>
      <c r="U458" s="19"/>
      <c r="V458" s="19"/>
      <c r="W458" s="4"/>
      <c r="X458" s="3" t="s">
        <v>47</v>
      </c>
      <c r="Y458" s="3">
        <v>0</v>
      </c>
      <c r="Z458" s="3"/>
      <c r="AA458" s="3" t="str">
        <f t="shared" si="122"/>
        <v>,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</row>
    <row r="459" spans="1:50" ht="15.75" customHeight="1" x14ac:dyDescent="0.2">
      <c r="A459" t="str">
        <f t="shared" si="121"/>
        <v>Pas PréciséHommeCélibataireAgent de sécurité Douala (Non précisé )Elf (rond point)CamerounaiseChretien (Catholique)OuiEligible</v>
      </c>
      <c r="B459" s="17">
        <v>43551</v>
      </c>
      <c r="C459" s="17">
        <v>34625</v>
      </c>
      <c r="D459" s="3" t="s">
        <v>39</v>
      </c>
      <c r="E459" s="21">
        <v>31</v>
      </c>
      <c r="F459" s="3" t="s">
        <v>40</v>
      </c>
      <c r="G459" s="4"/>
      <c r="H459" s="4"/>
      <c r="I459" s="3" t="s">
        <v>41</v>
      </c>
      <c r="J459" s="3" t="s">
        <v>441</v>
      </c>
      <c r="K459" s="3" t="s">
        <v>51</v>
      </c>
      <c r="L459" s="3" t="s">
        <v>135</v>
      </c>
      <c r="M459" s="3" t="s">
        <v>503</v>
      </c>
      <c r="N459" s="3" t="str">
        <f>VLOOKUP(M459,TAF!$D$1:$H$462,2,0)</f>
        <v>Rond Point Elf</v>
      </c>
      <c r="O459" s="3" t="str">
        <f>VLOOKUP(M459,TAF!$D$1:$H$462,3,0)</f>
        <v>Douala 1</v>
      </c>
      <c r="P459" s="3" t="str">
        <f>VLOOKUP(M459,TAF!$D$1:$H$462,4,0)</f>
        <v>4.0121966620979626</v>
      </c>
      <c r="Q459" s="3" t="str">
        <f>VLOOKUP(M459,TAF!$D$1:$H$462,5,0)</f>
        <v xml:space="preserve"> 9.73230526519539</v>
      </c>
      <c r="R459" s="3" t="s">
        <v>45</v>
      </c>
      <c r="S459" s="3" t="s">
        <v>58</v>
      </c>
      <c r="T459" s="3" t="s">
        <v>46</v>
      </c>
      <c r="U459" s="17">
        <v>42736</v>
      </c>
      <c r="V459" s="3" t="str">
        <f t="shared" ref="V459" si="125">IF((B459-U459&lt;=365)*(B459-U459&gt;0),INT(12*(B459-U459)/365) &amp; " Mois",(YEAR(B459)-YEAR(U459)) &amp; " an (s)")</f>
        <v>2 an (s)</v>
      </c>
      <c r="W459" s="4"/>
      <c r="X459" s="3" t="s">
        <v>47</v>
      </c>
      <c r="Y459" s="3">
        <v>0</v>
      </c>
      <c r="Z459" s="3"/>
      <c r="AA459" s="3" t="str">
        <f t="shared" si="122"/>
        <v>,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</row>
    <row r="460" spans="1:50" ht="15.75" customHeight="1" x14ac:dyDescent="0.2">
      <c r="A460" t="str">
        <f t="shared" si="121"/>
        <v>UniversitaireHommeCélibataireMenuisier Douala (Non précisé )YassaCamerounaiseChretien (Catholique)NonEligible</v>
      </c>
      <c r="B460" s="17">
        <v>43551</v>
      </c>
      <c r="C460" s="17">
        <v>32479</v>
      </c>
      <c r="D460" s="3" t="s">
        <v>48</v>
      </c>
      <c r="E460" s="21">
        <v>37</v>
      </c>
      <c r="F460" s="3" t="s">
        <v>40</v>
      </c>
      <c r="G460" s="4"/>
      <c r="H460" s="4"/>
      <c r="I460" s="3" t="s">
        <v>41</v>
      </c>
      <c r="J460" s="3" t="s">
        <v>504</v>
      </c>
      <c r="K460" s="3" t="s">
        <v>51</v>
      </c>
      <c r="L460" s="3" t="s">
        <v>135</v>
      </c>
      <c r="M460" s="3" t="s">
        <v>104</v>
      </c>
      <c r="N460" s="3" t="str">
        <f>VLOOKUP(M460,TAF!$D$1:$H$462,2,0)</f>
        <v>Yassa</v>
      </c>
      <c r="O460" s="3" t="str">
        <f>VLOOKUP(M460,TAF!$D$1:$H$462,3,0)</f>
        <v>Douala 3</v>
      </c>
      <c r="P460" s="3" t="str">
        <f>VLOOKUP(M460,TAF!$D$1:$H$462,4,0)</f>
        <v>4.062148022373278</v>
      </c>
      <c r="Q460" s="3" t="str">
        <f>VLOOKUP(M460,TAF!$D$1:$H$462,5,0)</f>
        <v xml:space="preserve"> 9.736269907202303</v>
      </c>
      <c r="R460" s="3" t="s">
        <v>45</v>
      </c>
      <c r="S460" s="3" t="s">
        <v>58</v>
      </c>
      <c r="T460" s="3" t="s">
        <v>62</v>
      </c>
      <c r="U460" s="19"/>
      <c r="V460" s="19"/>
      <c r="W460" s="4"/>
      <c r="X460" s="3" t="s">
        <v>47</v>
      </c>
      <c r="Y460" s="3">
        <v>0</v>
      </c>
      <c r="Z460" s="3"/>
      <c r="AA460" s="3" t="str">
        <f t="shared" si="122"/>
        <v>,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</row>
    <row r="461" spans="1:50" ht="15.75" customHeight="1" x14ac:dyDescent="0.2">
      <c r="A461" t="str">
        <f t="shared" si="121"/>
        <v>Pas PréciséHommeCélibataireContent managerDouala 5MakepeCamerounaiseChretien (Protestant )NonEligible</v>
      </c>
      <c r="B461" s="17">
        <v>43551</v>
      </c>
      <c r="C461" s="17">
        <v>32934</v>
      </c>
      <c r="D461" s="3" t="s">
        <v>39</v>
      </c>
      <c r="E461" s="21">
        <v>35</v>
      </c>
      <c r="F461" s="3" t="s">
        <v>40</v>
      </c>
      <c r="G461" s="4"/>
      <c r="H461" s="4"/>
      <c r="I461" s="3" t="s">
        <v>41</v>
      </c>
      <c r="J461" s="3" t="s">
        <v>505</v>
      </c>
      <c r="K461" s="3" t="s">
        <v>60</v>
      </c>
      <c r="L461" s="3" t="s">
        <v>135</v>
      </c>
      <c r="M461" s="3" t="s">
        <v>83</v>
      </c>
      <c r="N461" s="3" t="str">
        <f>VLOOKUP(M461,TAF!$D$1:$H$462,2,0)</f>
        <v>Makepe</v>
      </c>
      <c r="O461" s="3" t="str">
        <f>VLOOKUP(M461,TAF!$D$1:$H$462,3,0)</f>
        <v>Douala 5</v>
      </c>
      <c r="P461" s="3" t="str">
        <f>VLOOKUP(M461,TAF!$D$1:$H$462,4,0)</f>
        <v>4.060554946438602</v>
      </c>
      <c r="Q461" s="3" t="str">
        <f>VLOOKUP(M461,TAF!$D$1:$H$462,5,0)</f>
        <v xml:space="preserve"> 9.73798775171866</v>
      </c>
      <c r="R461" s="3" t="s">
        <v>45</v>
      </c>
      <c r="S461" s="3" t="s">
        <v>84</v>
      </c>
      <c r="T461" s="3" t="s">
        <v>62</v>
      </c>
      <c r="U461" s="19"/>
      <c r="V461" s="19"/>
      <c r="W461" s="4"/>
      <c r="X461" s="3" t="s">
        <v>47</v>
      </c>
      <c r="Y461" s="3">
        <v>0</v>
      </c>
      <c r="Z461" s="3"/>
      <c r="AA461" s="3" t="str">
        <f t="shared" si="122"/>
        <v>,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</row>
    <row r="462" spans="1:50" ht="15.75" customHeight="1" x14ac:dyDescent="0.2">
      <c r="A462" t="str">
        <f t="shared" si="121"/>
        <v>Pas PréciséHommeMarié (e)Chauffeur Douala (Non précisé )DoualaCamerounaiseChretien (Protestant )NonEligible</v>
      </c>
      <c r="B462" s="17">
        <v>43552</v>
      </c>
      <c r="C462" s="17">
        <v>29146</v>
      </c>
      <c r="D462" s="3" t="s">
        <v>39</v>
      </c>
      <c r="E462" s="21">
        <v>46</v>
      </c>
      <c r="F462" s="3" t="s">
        <v>40</v>
      </c>
      <c r="G462" s="4"/>
      <c r="H462" s="4"/>
      <c r="I462" s="3" t="s">
        <v>49</v>
      </c>
      <c r="J462" s="3" t="s">
        <v>463</v>
      </c>
      <c r="K462" s="3" t="s">
        <v>51</v>
      </c>
      <c r="L462" s="3" t="s">
        <v>135</v>
      </c>
      <c r="M462" s="3" t="s">
        <v>64</v>
      </c>
      <c r="N462" s="3">
        <f>VLOOKUP(M462,TAF!$D$1:$H$462,2,0)</f>
        <v>0</v>
      </c>
      <c r="O462" s="3">
        <f>VLOOKUP(M462,TAF!$D$1:$H$462,3,0)</f>
        <v>0</v>
      </c>
      <c r="P462" s="3">
        <f>VLOOKUP(M462,TAF!$D$1:$H$462,4,0)</f>
        <v>0</v>
      </c>
      <c r="Q462" s="3">
        <f>VLOOKUP(M462,TAF!$D$1:$H$462,5,0)</f>
        <v>0</v>
      </c>
      <c r="R462" s="3" t="s">
        <v>45</v>
      </c>
      <c r="S462" s="3" t="s">
        <v>84</v>
      </c>
      <c r="T462" s="3" t="s">
        <v>62</v>
      </c>
      <c r="U462" s="19"/>
      <c r="V462" s="19"/>
      <c r="W462" s="4"/>
      <c r="X462" s="3" t="s">
        <v>47</v>
      </c>
      <c r="Y462" s="3">
        <v>0</v>
      </c>
      <c r="Z462" s="3"/>
      <c r="AA462" s="3" t="str">
        <f t="shared" si="122"/>
        <v>,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</row>
    <row r="463" spans="1:50" ht="15.75" customHeight="1" x14ac:dyDescent="0.2">
      <c r="A463" t="str">
        <f t="shared" si="121"/>
        <v>SecondaireHommeMarié (e)Sans EmploisDouala (Non précisé )Pk16CamerounaisePas PréciséOuiEligible</v>
      </c>
      <c r="B463" s="17">
        <v>43552</v>
      </c>
      <c r="C463" s="17">
        <v>30324</v>
      </c>
      <c r="D463" s="3" t="s">
        <v>54</v>
      </c>
      <c r="E463" s="21">
        <v>42</v>
      </c>
      <c r="F463" s="3" t="s">
        <v>40</v>
      </c>
      <c r="G463" s="4"/>
      <c r="H463" s="4"/>
      <c r="I463" s="3" t="s">
        <v>49</v>
      </c>
      <c r="J463" s="3" t="s">
        <v>134</v>
      </c>
      <c r="K463" s="3" t="s">
        <v>51</v>
      </c>
      <c r="L463" s="3" t="s">
        <v>135</v>
      </c>
      <c r="M463" s="3" t="s">
        <v>446</v>
      </c>
      <c r="N463" s="3" t="str">
        <f>VLOOKUP(M463,TAF!$D$1:$H$462,2,0)</f>
        <v>P.K.16</v>
      </c>
      <c r="O463" s="3" t="str">
        <f>VLOOKUP(M463,TAF!$D$1:$H$462,3,0)</f>
        <v>Douala 3</v>
      </c>
      <c r="P463" s="3" t="str">
        <f>VLOOKUP(M463,TAF!$D$1:$H$462,4,0)</f>
        <v>4.0953441641996715</v>
      </c>
      <c r="Q463" s="3" t="str">
        <f>VLOOKUP(M463,TAF!$D$1:$H$462,5,0)</f>
        <v xml:space="preserve"> 9.794631521000548</v>
      </c>
      <c r="R463" s="3" t="s">
        <v>45</v>
      </c>
      <c r="S463" s="3" t="s">
        <v>39</v>
      </c>
      <c r="T463" s="3" t="s">
        <v>46</v>
      </c>
      <c r="U463" s="17">
        <v>42370</v>
      </c>
      <c r="V463" s="3" t="str">
        <f t="shared" ref="V463" si="126">IF((B463-U463&lt;=365)*(B463-U463&gt;0),INT(12*(B463-U463)/365) &amp; " Mois",(YEAR(B463)-YEAR(U463)) &amp; " an (s)")</f>
        <v>3 an (s)</v>
      </c>
      <c r="W463" s="4"/>
      <c r="X463" s="3" t="s">
        <v>47</v>
      </c>
      <c r="Y463" s="3">
        <v>0</v>
      </c>
      <c r="Z463" s="3"/>
      <c r="AA463" s="3" t="str">
        <f t="shared" si="122"/>
        <v>,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</row>
    <row r="464" spans="1:50" ht="15.75" customHeight="1" x14ac:dyDescent="0.2">
      <c r="A464" t="str">
        <f t="shared" si="121"/>
        <v>UniversitaireHommeCélibataireEtudiant (e)Douala (Non précisé )Village CamerounaisePas PréciséNonEligible</v>
      </c>
      <c r="B464" s="17">
        <v>43552</v>
      </c>
      <c r="C464" s="17">
        <v>34600</v>
      </c>
      <c r="D464" s="3" t="s">
        <v>48</v>
      </c>
      <c r="E464" s="21">
        <v>31</v>
      </c>
      <c r="F464" s="3" t="s">
        <v>40</v>
      </c>
      <c r="G464" s="4"/>
      <c r="H464" s="4"/>
      <c r="I464" s="3" t="s">
        <v>41</v>
      </c>
      <c r="J464" s="3" t="s">
        <v>79</v>
      </c>
      <c r="K464" s="3" t="s">
        <v>51</v>
      </c>
      <c r="L464" s="3" t="s">
        <v>135</v>
      </c>
      <c r="M464" s="3" t="s">
        <v>479</v>
      </c>
      <c r="N464" s="3" t="str">
        <f>VLOOKUP(M464,TAF!$D$1:$H$462,2,0)</f>
        <v>Yassa</v>
      </c>
      <c r="O464" s="3" t="str">
        <f>VLOOKUP(M464,TAF!$D$1:$H$462,3,0)</f>
        <v>Douala 3</v>
      </c>
      <c r="P464" s="3" t="str">
        <f>VLOOKUP(M464,TAF!$D$1:$H$462,4,0)</f>
        <v>4.062148022373278</v>
      </c>
      <c r="Q464" s="3" t="str">
        <f>VLOOKUP(M464,TAF!$D$1:$H$462,5,0)</f>
        <v xml:space="preserve"> 9.736269907202303</v>
      </c>
      <c r="R464" s="3" t="s">
        <v>45</v>
      </c>
      <c r="S464" s="3" t="s">
        <v>39</v>
      </c>
      <c r="T464" s="3" t="s">
        <v>62</v>
      </c>
      <c r="U464" s="19"/>
      <c r="V464" s="19"/>
      <c r="W464" s="4"/>
      <c r="X464" s="3" t="s">
        <v>47</v>
      </c>
      <c r="Y464" s="3">
        <v>0</v>
      </c>
      <c r="Z464" s="3"/>
      <c r="AA464" s="3" t="str">
        <f t="shared" si="122"/>
        <v>,</v>
      </c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</row>
    <row r="465" spans="1:50" ht="15.75" customHeight="1" x14ac:dyDescent="0.2">
      <c r="A465" t="str">
        <f t="shared" si="121"/>
        <v>SecondaireHommeCélibataireAgent de sécurité Douala (Non précisé )LogbabaCamerounaiseChretien (Protestant )NonEligible</v>
      </c>
      <c r="B465" s="17">
        <v>43552</v>
      </c>
      <c r="C465" s="17">
        <v>29671</v>
      </c>
      <c r="D465" s="3" t="s">
        <v>54</v>
      </c>
      <c r="E465" s="21">
        <v>44</v>
      </c>
      <c r="F465" s="3" t="s">
        <v>40</v>
      </c>
      <c r="G465" s="4"/>
      <c r="H465" s="4"/>
      <c r="I465" s="3" t="s">
        <v>41</v>
      </c>
      <c r="J465" s="3" t="s">
        <v>441</v>
      </c>
      <c r="K465" s="3" t="s">
        <v>51</v>
      </c>
      <c r="L465" s="3" t="s">
        <v>135</v>
      </c>
      <c r="M465" s="3" t="s">
        <v>271</v>
      </c>
      <c r="N465" s="3" t="str">
        <f>VLOOKUP(M465,TAF!$D$1:$H$462,2,0)</f>
        <v>Logbaba</v>
      </c>
      <c r="O465" s="3" t="str">
        <f>VLOOKUP(M465,TAF!$D$1:$H$462,3,0)</f>
        <v>Douala 3</v>
      </c>
      <c r="P465" s="3" t="str">
        <f>VLOOKUP(M465,TAF!$D$1:$H$462,4,0)</f>
        <v>4.043213985193655</v>
      </c>
      <c r="Q465" s="3" t="str">
        <f>VLOOKUP(M465,TAF!$D$1:$H$462,5,0)</f>
        <v xml:space="preserve"> 9.7617599423344</v>
      </c>
      <c r="R465" s="3" t="s">
        <v>45</v>
      </c>
      <c r="S465" s="3" t="s">
        <v>84</v>
      </c>
      <c r="T465" s="3" t="s">
        <v>62</v>
      </c>
      <c r="U465" s="19"/>
      <c r="V465" s="19"/>
      <c r="W465" s="4"/>
      <c r="X465" s="3" t="s">
        <v>47</v>
      </c>
      <c r="Y465" s="3">
        <v>0</v>
      </c>
      <c r="Z465" s="3"/>
      <c r="AA465" s="3" t="str">
        <f t="shared" si="122"/>
        <v>,</v>
      </c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</row>
    <row r="466" spans="1:50" ht="15.75" customHeight="1" x14ac:dyDescent="0.2">
      <c r="A466" t="str">
        <f t="shared" si="121"/>
        <v>UniversitaireHommeCélibataireSans EmploisDouala (Non précisé )DibombariCamerounaiseChretien (Protestant )OuiEligible</v>
      </c>
      <c r="B466" s="17">
        <v>43552</v>
      </c>
      <c r="C466" s="17">
        <v>32144</v>
      </c>
      <c r="D466" s="3" t="s">
        <v>48</v>
      </c>
      <c r="E466" s="21">
        <v>37</v>
      </c>
      <c r="F466" s="3" t="s">
        <v>40</v>
      </c>
      <c r="G466" s="4"/>
      <c r="H466" s="4"/>
      <c r="I466" s="3" t="s">
        <v>41</v>
      </c>
      <c r="J466" s="3" t="s">
        <v>134</v>
      </c>
      <c r="K466" s="3" t="s">
        <v>51</v>
      </c>
      <c r="L466" s="3" t="s">
        <v>135</v>
      </c>
      <c r="M466" s="3" t="s">
        <v>506</v>
      </c>
      <c r="N466" s="3" t="str">
        <f>VLOOKUP(M466,TAF!$D$1:$H$462,2,0)</f>
        <v>Dibombari</v>
      </c>
      <c r="O466" s="3" t="str">
        <f>VLOOKUP(M466,TAF!$D$1:$H$462,3,0)</f>
        <v>Douala 4</v>
      </c>
      <c r="P466" s="3" t="str">
        <f>VLOOKUP(M466,TAF!$D$1:$H$462,4,0)</f>
        <v>4.177667685779617</v>
      </c>
      <c r="Q466" s="3" t="str">
        <f>VLOOKUP(M466,TAF!$D$1:$H$462,5,0)</f>
        <v xml:space="preserve"> 9.65588863975068</v>
      </c>
      <c r="R466" s="3" t="s">
        <v>45</v>
      </c>
      <c r="S466" s="3" t="s">
        <v>84</v>
      </c>
      <c r="T466" s="3" t="s">
        <v>46</v>
      </c>
      <c r="U466" s="17">
        <v>42005</v>
      </c>
      <c r="V466" s="3" t="str">
        <f t="shared" ref="V466:V468" si="127">IF((B466-U466&lt;=365)*(B466-U466&gt;0),INT(12*(B466-U466)/365) &amp; " Mois",(YEAR(B466)-YEAR(U466)) &amp; " an (s)")</f>
        <v>4 an (s)</v>
      </c>
      <c r="W466" s="4"/>
      <c r="X466" s="3" t="s">
        <v>47</v>
      </c>
      <c r="Y466" s="3">
        <v>0</v>
      </c>
      <c r="Z466" s="3"/>
      <c r="AA466" s="3" t="str">
        <f t="shared" si="122"/>
        <v>,</v>
      </c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</row>
    <row r="467" spans="1:50" ht="15.75" customHeight="1" x14ac:dyDescent="0.2">
      <c r="A467" t="str">
        <f t="shared" si="121"/>
        <v>UniversitaireHommeCélibataireEtudiant (e)Douala (Non précisé )New-bell /nkouloulouCamerounaiseChretien (Ne de nouveau)OuiEligible</v>
      </c>
      <c r="B467" s="17">
        <v>43552</v>
      </c>
      <c r="C467" s="17">
        <v>32394</v>
      </c>
      <c r="D467" s="3" t="s">
        <v>48</v>
      </c>
      <c r="E467" s="21">
        <v>37</v>
      </c>
      <c r="F467" s="3" t="s">
        <v>40</v>
      </c>
      <c r="G467" s="4"/>
      <c r="H467" s="4"/>
      <c r="I467" s="3" t="s">
        <v>41</v>
      </c>
      <c r="J467" s="3" t="s">
        <v>79</v>
      </c>
      <c r="K467" s="3" t="s">
        <v>51</v>
      </c>
      <c r="L467" s="3" t="s">
        <v>135</v>
      </c>
      <c r="M467" s="3" t="s">
        <v>507</v>
      </c>
      <c r="N467" s="3" t="str">
        <f>VLOOKUP(M467,TAF!$D$1:$H$462,2,0)</f>
        <v>New Bell</v>
      </c>
      <c r="O467" s="3" t="str">
        <f>VLOOKUP(M467,TAF!$D$1:$H$462,3,0)</f>
        <v>Douala 2</v>
      </c>
      <c r="P467" s="3" t="str">
        <f>VLOOKUP(M467,TAF!$D$1:$H$462,4,0)</f>
        <v>4.029279319157316</v>
      </c>
      <c r="Q467" s="3" t="str">
        <f>VLOOKUP(M467,TAF!$D$1:$H$462,5,0)</f>
        <v xml:space="preserve"> 9.713362274244698</v>
      </c>
      <c r="R467" s="3" t="s">
        <v>45</v>
      </c>
      <c r="S467" s="3" t="s">
        <v>53</v>
      </c>
      <c r="T467" s="3" t="s">
        <v>46</v>
      </c>
      <c r="U467" s="17">
        <v>43101</v>
      </c>
      <c r="V467" s="3" t="str">
        <f t="shared" si="127"/>
        <v>1 an (s)</v>
      </c>
      <c r="W467" s="4"/>
      <c r="X467" s="3" t="s">
        <v>47</v>
      </c>
      <c r="Y467" s="3">
        <v>0</v>
      </c>
      <c r="Z467" s="3"/>
      <c r="AA467" s="3" t="str">
        <f t="shared" si="122"/>
        <v>,</v>
      </c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</row>
    <row r="468" spans="1:50" ht="15.75" customHeight="1" x14ac:dyDescent="0.2">
      <c r="A468" t="str">
        <f t="shared" si="121"/>
        <v>Pas PréciséHommeMarié (e)Magasinier Douala (Non précisé )Besengue CamerounaiseChretien (Catholique)OuiEligible</v>
      </c>
      <c r="B468" s="17">
        <v>43553</v>
      </c>
      <c r="C468" s="17">
        <v>29529</v>
      </c>
      <c r="D468" s="3" t="s">
        <v>39</v>
      </c>
      <c r="E468" s="21">
        <v>45</v>
      </c>
      <c r="F468" s="3" t="s">
        <v>40</v>
      </c>
      <c r="G468" s="4"/>
      <c r="H468" s="4"/>
      <c r="I468" s="3" t="s">
        <v>49</v>
      </c>
      <c r="J468" s="3" t="s">
        <v>508</v>
      </c>
      <c r="K468" s="3" t="s">
        <v>51</v>
      </c>
      <c r="L468" s="3" t="s">
        <v>135</v>
      </c>
      <c r="M468" s="3" t="s">
        <v>509</v>
      </c>
      <c r="N468" s="3" t="str">
        <f>VLOOKUP(M468,TAF!$D$1:$H$462,2,0)</f>
        <v>BESSENGUE</v>
      </c>
      <c r="O468" s="3" t="str">
        <f>VLOOKUP(M468,TAF!$D$1:$H$462,3,0)</f>
        <v>Douala 1</v>
      </c>
      <c r="P468" s="3" t="str">
        <f>VLOOKUP(M468,TAF!$D$1:$H$462,4,0)</f>
        <v>4.048990179743873</v>
      </c>
      <c r="Q468" s="3" t="str">
        <f>VLOOKUP(M468,TAF!$D$1:$H$462,5,0)</f>
        <v xml:space="preserve"> 9.709532342372006</v>
      </c>
      <c r="R468" s="3" t="s">
        <v>45</v>
      </c>
      <c r="S468" s="3" t="s">
        <v>58</v>
      </c>
      <c r="T468" s="3" t="s">
        <v>46</v>
      </c>
      <c r="U468" s="17">
        <v>43408</v>
      </c>
      <c r="V468" s="3" t="str">
        <f t="shared" si="127"/>
        <v>4 Mois</v>
      </c>
      <c r="W468" s="4"/>
      <c r="X468" s="3" t="s">
        <v>47</v>
      </c>
      <c r="Y468" s="3">
        <v>0</v>
      </c>
      <c r="Z468" s="3"/>
      <c r="AA468" s="3" t="str">
        <f t="shared" si="122"/>
        <v>,</v>
      </c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</row>
    <row r="469" spans="1:50" ht="15.75" customHeight="1" x14ac:dyDescent="0.2">
      <c r="A469" t="str">
        <f t="shared" si="121"/>
        <v>UniversitaireHommeCélibataireEtudiant (e)Douala 3Cité des palmiersCamerounaiseChrétienneNonEligible</v>
      </c>
      <c r="B469" s="17">
        <v>43556</v>
      </c>
      <c r="C469" s="17">
        <v>34551</v>
      </c>
      <c r="D469" s="3" t="s">
        <v>48</v>
      </c>
      <c r="E469" s="21">
        <v>31</v>
      </c>
      <c r="F469" s="3" t="s">
        <v>40</v>
      </c>
      <c r="G469" s="4"/>
      <c r="H469" s="4"/>
      <c r="I469" s="3" t="s">
        <v>41</v>
      </c>
      <c r="J469" s="3" t="s">
        <v>79</v>
      </c>
      <c r="K469" s="3" t="s">
        <v>43</v>
      </c>
      <c r="L469" s="3" t="s">
        <v>135</v>
      </c>
      <c r="M469" s="3" t="s">
        <v>313</v>
      </c>
      <c r="N469" s="3" t="str">
        <f>VLOOKUP(M469,TAF!$D$1:$H$462,2,0)</f>
        <v>Cité des palmiers</v>
      </c>
      <c r="O469" s="3" t="str">
        <f>VLOOKUP(M469,TAF!$D$1:$H$462,3,0)</f>
        <v>Douala 3</v>
      </c>
      <c r="P469" s="3" t="str">
        <f>VLOOKUP(M469,TAF!$D$1:$H$462,4,0)</f>
        <v>4.053096586056187</v>
      </c>
      <c r="Q469" s="3" t="str">
        <f>VLOOKUP(M469,TAF!$D$1:$H$462,5,0)</f>
        <v xml:space="preserve"> 9.764576089841214</v>
      </c>
      <c r="R469" s="3" t="s">
        <v>45</v>
      </c>
      <c r="S469" s="3" t="s">
        <v>510</v>
      </c>
      <c r="T469" s="3" t="s">
        <v>62</v>
      </c>
      <c r="U469" s="19"/>
      <c r="V469" s="19"/>
      <c r="W469" s="4"/>
      <c r="X469" s="3" t="s">
        <v>47</v>
      </c>
      <c r="Y469" s="3">
        <v>0</v>
      </c>
      <c r="Z469" s="3"/>
      <c r="AA469" s="3" t="str">
        <f t="shared" si="122"/>
        <v>,</v>
      </c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</row>
    <row r="470" spans="1:50" ht="15.75" customHeight="1" x14ac:dyDescent="0.2">
      <c r="A470" t="str">
        <f t="shared" si="121"/>
        <v>SecondaireHommeCélibatairePasteurDouala (Non précisé )DoualaCamerounaiseChrétienneNonEligible</v>
      </c>
      <c r="B470" s="17">
        <v>43556</v>
      </c>
      <c r="C470" s="17">
        <v>30111</v>
      </c>
      <c r="D470" s="3" t="s">
        <v>54</v>
      </c>
      <c r="E470" s="21">
        <v>43</v>
      </c>
      <c r="F470" s="3" t="s">
        <v>40</v>
      </c>
      <c r="G470" s="4"/>
      <c r="H470" s="4"/>
      <c r="I470" s="3" t="s">
        <v>41</v>
      </c>
      <c r="J470" s="3" t="s">
        <v>511</v>
      </c>
      <c r="K470" s="3" t="s">
        <v>51</v>
      </c>
      <c r="L470" s="3" t="s">
        <v>135</v>
      </c>
      <c r="M470" s="3" t="s">
        <v>64</v>
      </c>
      <c r="N470" s="3">
        <f>VLOOKUP(M470,TAF!$D$1:$H$462,2,0)</f>
        <v>0</v>
      </c>
      <c r="O470" s="3">
        <f>VLOOKUP(M470,TAF!$D$1:$H$462,3,0)</f>
        <v>0</v>
      </c>
      <c r="P470" s="3">
        <f>VLOOKUP(M470,TAF!$D$1:$H$462,4,0)</f>
        <v>0</v>
      </c>
      <c r="Q470" s="3">
        <f>VLOOKUP(M470,TAF!$D$1:$H$462,5,0)</f>
        <v>0</v>
      </c>
      <c r="R470" s="3" t="s">
        <v>45</v>
      </c>
      <c r="S470" s="3" t="s">
        <v>510</v>
      </c>
      <c r="T470" s="3" t="s">
        <v>62</v>
      </c>
      <c r="U470" s="19"/>
      <c r="V470" s="19"/>
      <c r="W470" s="4"/>
      <c r="X470" s="3" t="s">
        <v>47</v>
      </c>
      <c r="Y470" s="3">
        <v>0</v>
      </c>
      <c r="Z470" s="3"/>
      <c r="AA470" s="3" t="str">
        <f t="shared" si="122"/>
        <v>,</v>
      </c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</row>
    <row r="471" spans="1:50" ht="15.75" customHeight="1" x14ac:dyDescent="0.2">
      <c r="A471" t="str">
        <f t="shared" si="121"/>
        <v>Pas PréciséHommeCélibataireCommerçant (e)Non préciséCamerounaiseChretien (Protestant )OuiEligible</v>
      </c>
      <c r="B471" s="17">
        <v>43556</v>
      </c>
      <c r="C471" s="17">
        <v>32104</v>
      </c>
      <c r="D471" s="3" t="s">
        <v>39</v>
      </c>
      <c r="E471" s="21">
        <v>38</v>
      </c>
      <c r="F471" s="3" t="s">
        <v>40</v>
      </c>
      <c r="G471" s="4"/>
      <c r="H471" s="4"/>
      <c r="I471" s="3" t="s">
        <v>41</v>
      </c>
      <c r="J471" s="3" t="s">
        <v>56</v>
      </c>
      <c r="K471" s="3" t="s">
        <v>428</v>
      </c>
      <c r="L471" s="3" t="s">
        <v>5509</v>
      </c>
      <c r="M471" s="3"/>
      <c r="N471" s="3" t="e">
        <f>VLOOKUP(M471,TAF!$D$1:$H$462,2,0)</f>
        <v>#N/A</v>
      </c>
      <c r="O471" s="3" t="s">
        <v>5731</v>
      </c>
      <c r="P471" s="3" t="e">
        <f>VLOOKUP(M471,TAF!$D$1:$H$462,4,0)</f>
        <v>#N/A</v>
      </c>
      <c r="Q471" s="3" t="e">
        <f>VLOOKUP(M471,TAF!$D$1:$H$462,5,0)</f>
        <v>#N/A</v>
      </c>
      <c r="R471" s="3" t="s">
        <v>45</v>
      </c>
      <c r="S471" s="3" t="s">
        <v>84</v>
      </c>
      <c r="T471" s="3" t="s">
        <v>46</v>
      </c>
      <c r="U471" s="17">
        <v>43890</v>
      </c>
      <c r="V471" s="3"/>
      <c r="W471" s="4"/>
      <c r="X471" s="3" t="s">
        <v>47</v>
      </c>
      <c r="Y471" s="3">
        <v>0</v>
      </c>
      <c r="Z471" s="3"/>
      <c r="AA471" s="3" t="str">
        <f t="shared" si="122"/>
        <v>,</v>
      </c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</row>
    <row r="472" spans="1:50" ht="15.75" customHeight="1" x14ac:dyDescent="0.2">
      <c r="A472" t="str">
        <f t="shared" si="121"/>
        <v>Pas PréciséHommeMarié (e)CultivateurDouala 4DibombariCamerounaisePas PréciséNonEligible</v>
      </c>
      <c r="B472" s="17">
        <v>43556</v>
      </c>
      <c r="C472" s="17">
        <v>33157</v>
      </c>
      <c r="D472" s="3" t="s">
        <v>39</v>
      </c>
      <c r="E472" s="21">
        <v>35</v>
      </c>
      <c r="F472" s="3" t="s">
        <v>40</v>
      </c>
      <c r="G472" s="4"/>
      <c r="H472" s="3">
        <v>69</v>
      </c>
      <c r="I472" s="3" t="s">
        <v>49</v>
      </c>
      <c r="J472" s="3" t="s">
        <v>512</v>
      </c>
      <c r="K472" s="3" t="s">
        <v>157</v>
      </c>
      <c r="L472" s="3" t="s">
        <v>135</v>
      </c>
      <c r="M472" s="3" t="s">
        <v>506</v>
      </c>
      <c r="N472" s="3" t="str">
        <f>VLOOKUP(M472,TAF!$D$1:$H$462,2,0)</f>
        <v>Dibombari</v>
      </c>
      <c r="O472" s="3" t="str">
        <f>VLOOKUP(M472,TAF!$D$1:$H$462,3,0)</f>
        <v>Douala 4</v>
      </c>
      <c r="P472" s="3" t="str">
        <f>VLOOKUP(M472,TAF!$D$1:$H$462,4,0)</f>
        <v>4.177667685779617</v>
      </c>
      <c r="Q472" s="3" t="str">
        <f>VLOOKUP(M472,TAF!$D$1:$H$462,5,0)</f>
        <v xml:space="preserve"> 9.65588863975068</v>
      </c>
      <c r="R472" s="3" t="s">
        <v>45</v>
      </c>
      <c r="S472" s="3" t="s">
        <v>39</v>
      </c>
      <c r="T472" s="3" t="s">
        <v>62</v>
      </c>
      <c r="U472" s="19"/>
      <c r="V472" s="19"/>
      <c r="W472" s="4"/>
      <c r="X472" s="3" t="s">
        <v>47</v>
      </c>
      <c r="Y472" s="3">
        <v>0</v>
      </c>
      <c r="Z472" s="3"/>
      <c r="AA472" s="3" t="str">
        <f t="shared" si="122"/>
        <v>,</v>
      </c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</row>
    <row r="473" spans="1:50" ht="15.75" customHeight="1" x14ac:dyDescent="0.2">
      <c r="A473" t="str">
        <f t="shared" si="121"/>
        <v>PrimaireHommeCélibataireSans EmploisDouala 1DeidoCamerounaiseChretien (Protestant )OuiEligible</v>
      </c>
      <c r="B473" s="17">
        <v>43556</v>
      </c>
      <c r="C473" s="17">
        <v>31940</v>
      </c>
      <c r="D473" s="3" t="s">
        <v>92</v>
      </c>
      <c r="E473" s="21">
        <v>38</v>
      </c>
      <c r="F473" s="3" t="s">
        <v>40</v>
      </c>
      <c r="G473" s="4"/>
      <c r="H473" s="4"/>
      <c r="I473" s="3" t="s">
        <v>41</v>
      </c>
      <c r="J473" s="3" t="s">
        <v>134</v>
      </c>
      <c r="K473" s="3" t="s">
        <v>114</v>
      </c>
      <c r="L473" s="3" t="s">
        <v>135</v>
      </c>
      <c r="M473" s="3" t="s">
        <v>115</v>
      </c>
      <c r="N473" s="3" t="str">
        <f>VLOOKUP(M473,TAF!$D$1:$H$462,2,0)</f>
        <v>Deido</v>
      </c>
      <c r="O473" s="3" t="str">
        <f>VLOOKUP(M473,TAF!$D$1:$H$462,3,0)</f>
        <v>Douala 1</v>
      </c>
      <c r="P473" s="3" t="str">
        <f>VLOOKUP(M473,TAF!$D$1:$H$462,4,0)</f>
        <v>4.068225879309168</v>
      </c>
      <c r="Q473" s="3" t="str">
        <f>VLOOKUP(M473,TAF!$D$1:$H$462,5,0)</f>
        <v xml:space="preserve"> 9.712282866294439</v>
      </c>
      <c r="R473" s="3" t="s">
        <v>45</v>
      </c>
      <c r="S473" s="3" t="s">
        <v>84</v>
      </c>
      <c r="T473" s="3" t="s">
        <v>46</v>
      </c>
      <c r="U473" s="17">
        <v>43890</v>
      </c>
      <c r="V473" s="3"/>
      <c r="W473" s="4"/>
      <c r="X473" s="3" t="s">
        <v>47</v>
      </c>
      <c r="Y473" s="3">
        <v>0</v>
      </c>
      <c r="Z473" s="3"/>
      <c r="AA473" s="3" t="str">
        <f t="shared" si="122"/>
        <v>,</v>
      </c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</row>
    <row r="474" spans="1:50" ht="15.75" customHeight="1" x14ac:dyDescent="0.2">
      <c r="A474" t="str">
        <f t="shared" si="121"/>
        <v>UniversitaireHommeCélibataireEtudiant (e)Douala 1DeidoCamerounaiseChretien (Protestant )NonEligible</v>
      </c>
      <c r="B474" s="17">
        <v>43556</v>
      </c>
      <c r="C474" s="17">
        <v>32666</v>
      </c>
      <c r="D474" s="3" t="s">
        <v>48</v>
      </c>
      <c r="E474" s="21">
        <v>36</v>
      </c>
      <c r="F474" s="3" t="s">
        <v>40</v>
      </c>
      <c r="G474" s="4"/>
      <c r="H474" s="4"/>
      <c r="I474" s="3" t="s">
        <v>41</v>
      </c>
      <c r="J474" s="3" t="s">
        <v>79</v>
      </c>
      <c r="K474" s="3" t="s">
        <v>114</v>
      </c>
      <c r="L474" s="3" t="s">
        <v>135</v>
      </c>
      <c r="M474" s="3" t="s">
        <v>115</v>
      </c>
      <c r="N474" s="3" t="str">
        <f>VLOOKUP(M474,TAF!$D$1:$H$462,2,0)</f>
        <v>Deido</v>
      </c>
      <c r="O474" s="3" t="str">
        <f>VLOOKUP(M474,TAF!$D$1:$H$462,3,0)</f>
        <v>Douala 1</v>
      </c>
      <c r="P474" s="3" t="str">
        <f>VLOOKUP(M474,TAF!$D$1:$H$462,4,0)</f>
        <v>4.068225879309168</v>
      </c>
      <c r="Q474" s="3" t="str">
        <f>VLOOKUP(M474,TAF!$D$1:$H$462,5,0)</f>
        <v xml:space="preserve"> 9.712282866294439</v>
      </c>
      <c r="R474" s="3" t="s">
        <v>45</v>
      </c>
      <c r="S474" s="3" t="s">
        <v>84</v>
      </c>
      <c r="T474" s="3" t="s">
        <v>62</v>
      </c>
      <c r="U474" s="19"/>
      <c r="V474" s="19"/>
      <c r="W474" s="4"/>
      <c r="X474" s="3" t="s">
        <v>47</v>
      </c>
      <c r="Y474" s="3">
        <v>0</v>
      </c>
      <c r="Z474" s="3"/>
      <c r="AA474" s="3" t="str">
        <f t="shared" si="122"/>
        <v>,</v>
      </c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</row>
    <row r="475" spans="1:50" ht="15.75" customHeight="1" x14ac:dyDescent="0.2">
      <c r="A475" t="str">
        <f t="shared" si="121"/>
        <v>SecondaireHommeCélibataireÉlèveDouala 3Beedi malangueCamerounaiseChretien (Protestant )NonEligible</v>
      </c>
      <c r="B475" s="17">
        <v>43556</v>
      </c>
      <c r="C475" s="17">
        <v>36735</v>
      </c>
      <c r="D475" s="3" t="s">
        <v>54</v>
      </c>
      <c r="E475" s="21">
        <v>25</v>
      </c>
      <c r="F475" s="3" t="s">
        <v>40</v>
      </c>
      <c r="G475" s="4"/>
      <c r="H475" s="4"/>
      <c r="I475" s="3" t="s">
        <v>41</v>
      </c>
      <c r="J475" s="3" t="s">
        <v>286</v>
      </c>
      <c r="K475" s="3" t="s">
        <v>43</v>
      </c>
      <c r="L475" s="3" t="s">
        <v>135</v>
      </c>
      <c r="M475" s="3" t="s">
        <v>224</v>
      </c>
      <c r="N475" s="3" t="str">
        <f>VLOOKUP(M475,TAF!$D$1:$H$462,2,0)</f>
        <v>Malangue</v>
      </c>
      <c r="O475" s="3" t="str">
        <f>VLOOKUP(M475,TAF!$D$1:$H$462,3,0)</f>
        <v>Douala 5</v>
      </c>
      <c r="P475" s="3" t="str">
        <f>VLOOKUP(M475,TAF!$D$1:$H$462,4,0)</f>
        <v>4.066235908852494</v>
      </c>
      <c r="Q475" s="3" t="str">
        <f>VLOOKUP(M475,TAF!$D$1:$H$462,5,0)</f>
        <v xml:space="preserve"> 9.737035029710617</v>
      </c>
      <c r="R475" s="3" t="s">
        <v>45</v>
      </c>
      <c r="S475" s="3" t="s">
        <v>84</v>
      </c>
      <c r="T475" s="3" t="s">
        <v>62</v>
      </c>
      <c r="U475" s="19"/>
      <c r="V475" s="19"/>
      <c r="W475" s="4"/>
      <c r="X475" s="3" t="s">
        <v>47</v>
      </c>
      <c r="Y475" s="3">
        <v>0</v>
      </c>
      <c r="Z475" s="3"/>
      <c r="AA475" s="3" t="str">
        <f t="shared" si="122"/>
        <v>,</v>
      </c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</row>
    <row r="476" spans="1:50" ht="15.75" customHeight="1" x14ac:dyDescent="0.2">
      <c r="A476" t="str">
        <f t="shared" si="121"/>
        <v>SecondaireHommeCélibataireEmployé (e)  dans une entrepriseDouala (Non précisé )Cité cicamCamerounaiseChretien (Ne de nouveau)OuiEligible</v>
      </c>
      <c r="B476" s="17">
        <v>43556</v>
      </c>
      <c r="C476" s="17">
        <v>35094</v>
      </c>
      <c r="D476" s="3" t="s">
        <v>54</v>
      </c>
      <c r="E476" s="21">
        <v>29</v>
      </c>
      <c r="F476" s="3" t="s">
        <v>40</v>
      </c>
      <c r="G476" s="4"/>
      <c r="H476" s="4"/>
      <c r="I476" s="3" t="s">
        <v>41</v>
      </c>
      <c r="J476" s="3" t="s">
        <v>279</v>
      </c>
      <c r="K476" s="3" t="s">
        <v>51</v>
      </c>
      <c r="L476" s="3" t="s">
        <v>135</v>
      </c>
      <c r="M476" s="3" t="s">
        <v>513</v>
      </c>
      <c r="N476" s="3" t="str">
        <f>VLOOKUP(M476,TAF!$D$1:$H$462,2,0)</f>
        <v>Cité Sic</v>
      </c>
      <c r="O476" s="3" t="str">
        <f>VLOOKUP(M476,TAF!$D$1:$H$462,3,0)</f>
        <v>Douala 5</v>
      </c>
      <c r="P476" s="3" t="str">
        <f>VLOOKUP(M476,TAF!$D$1:$H$462,4,0)</f>
        <v>4.052668333107804</v>
      </c>
      <c r="Q476" s="3" t="str">
        <f>VLOOKUP(M476,TAF!$D$1:$H$462,5,0)</f>
        <v xml:space="preserve"> 9.73212899675234</v>
      </c>
      <c r="R476" s="3" t="s">
        <v>45</v>
      </c>
      <c r="S476" s="3" t="s">
        <v>53</v>
      </c>
      <c r="T476" s="3" t="s">
        <v>46</v>
      </c>
      <c r="U476" s="17">
        <v>43890</v>
      </c>
      <c r="V476" s="3"/>
      <c r="W476" s="4"/>
      <c r="X476" s="3" t="s">
        <v>47</v>
      </c>
      <c r="Y476" s="3">
        <v>0</v>
      </c>
      <c r="Z476" s="3"/>
      <c r="AA476" s="3" t="str">
        <f t="shared" si="122"/>
        <v>,</v>
      </c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</row>
    <row r="477" spans="1:50" ht="15.75" customHeight="1" x14ac:dyDescent="0.2">
      <c r="A477" t="str">
        <f t="shared" si="121"/>
        <v>Pas PréciséHommeCélibataireÉlectricienDouala 5MalangueCamerounaiseChretien (Catholique)NonEligible</v>
      </c>
      <c r="B477" s="17">
        <v>43556</v>
      </c>
      <c r="C477" s="17">
        <v>36732</v>
      </c>
      <c r="D477" s="3" t="s">
        <v>39</v>
      </c>
      <c r="E477" s="21">
        <v>25</v>
      </c>
      <c r="F477" s="3" t="s">
        <v>40</v>
      </c>
      <c r="G477" s="4"/>
      <c r="H477" s="4"/>
      <c r="I477" s="3" t="s">
        <v>41</v>
      </c>
      <c r="J477" s="3" t="s">
        <v>302</v>
      </c>
      <c r="K477" s="3" t="s">
        <v>60</v>
      </c>
      <c r="L477" s="3" t="s">
        <v>135</v>
      </c>
      <c r="M477" s="3" t="s">
        <v>292</v>
      </c>
      <c r="N477" s="3" t="str">
        <f>VLOOKUP(M477,TAF!$D$1:$H$462,2,0)</f>
        <v>Malangue</v>
      </c>
      <c r="O477" s="3" t="str">
        <f>VLOOKUP(M477,TAF!$D$1:$H$462,3,0)</f>
        <v>Douala 5</v>
      </c>
      <c r="P477" s="3" t="str">
        <f>VLOOKUP(M477,TAF!$D$1:$H$462,4,0)</f>
        <v>4.066235908852494</v>
      </c>
      <c r="Q477" s="3" t="str">
        <f>VLOOKUP(M477,TAF!$D$1:$H$462,5,0)</f>
        <v xml:space="preserve"> 9.737035029710617</v>
      </c>
      <c r="R477" s="3" t="s">
        <v>45</v>
      </c>
      <c r="S477" s="3" t="s">
        <v>58</v>
      </c>
      <c r="T477" s="3" t="s">
        <v>62</v>
      </c>
      <c r="U477" s="17">
        <v>43890</v>
      </c>
      <c r="V477" s="17"/>
      <c r="W477" s="4"/>
      <c r="X477" s="3" t="s">
        <v>47</v>
      </c>
      <c r="Y477" s="3">
        <v>0</v>
      </c>
      <c r="Z477" s="3"/>
      <c r="AA477" s="3" t="str">
        <f t="shared" si="122"/>
        <v>,</v>
      </c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</row>
    <row r="478" spans="1:50" ht="15.75" customHeight="1" x14ac:dyDescent="0.2">
      <c r="A478" t="str">
        <f t="shared" si="121"/>
        <v>SecondaireHommeCélibataireSportifsDouala (Non précisé )DeidoCamerounaisePas PréciséNonEligible</v>
      </c>
      <c r="B478" s="17">
        <v>43556</v>
      </c>
      <c r="C478" s="17">
        <v>35746</v>
      </c>
      <c r="D478" s="3" t="s">
        <v>54</v>
      </c>
      <c r="E478" s="21">
        <v>28</v>
      </c>
      <c r="F478" s="3" t="s">
        <v>40</v>
      </c>
      <c r="G478" s="4"/>
      <c r="H478" s="4"/>
      <c r="I478" s="3" t="s">
        <v>41</v>
      </c>
      <c r="J478" s="3" t="s">
        <v>237</v>
      </c>
      <c r="K478" s="3" t="s">
        <v>51</v>
      </c>
      <c r="L478" s="3" t="s">
        <v>135</v>
      </c>
      <c r="M478" s="3" t="s">
        <v>115</v>
      </c>
      <c r="N478" s="3" t="str">
        <f>VLOOKUP(M478,TAF!$D$1:$H$462,2,0)</f>
        <v>Deido</v>
      </c>
      <c r="O478" s="3" t="str">
        <f>VLOOKUP(M478,TAF!$D$1:$H$462,3,0)</f>
        <v>Douala 1</v>
      </c>
      <c r="P478" s="3" t="str">
        <f>VLOOKUP(M478,TAF!$D$1:$H$462,4,0)</f>
        <v>4.068225879309168</v>
      </c>
      <c r="Q478" s="3" t="str">
        <f>VLOOKUP(M478,TAF!$D$1:$H$462,5,0)</f>
        <v xml:space="preserve"> 9.712282866294439</v>
      </c>
      <c r="R478" s="3" t="s">
        <v>45</v>
      </c>
      <c r="S478" s="3" t="s">
        <v>39</v>
      </c>
      <c r="T478" s="3" t="s">
        <v>62</v>
      </c>
      <c r="U478" s="19"/>
      <c r="V478" s="19"/>
      <c r="W478" s="4"/>
      <c r="X478" s="3" t="s">
        <v>47</v>
      </c>
      <c r="Y478" s="3">
        <v>0</v>
      </c>
      <c r="Z478" s="3"/>
      <c r="AA478" s="3" t="str">
        <f t="shared" si="122"/>
        <v>,</v>
      </c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</row>
    <row r="479" spans="1:50" ht="15.75" customHeight="1" x14ac:dyDescent="0.2">
      <c r="A479" t="str">
        <f t="shared" si="121"/>
        <v>Pas PréciséHommeCélibataireSans EmploisNon préciséCamerounaiseChretien (Catholique)NonEligible</v>
      </c>
      <c r="B479" s="17">
        <v>43556</v>
      </c>
      <c r="C479" s="17">
        <v>36646</v>
      </c>
      <c r="D479" s="3" t="s">
        <v>39</v>
      </c>
      <c r="E479" s="21">
        <v>25</v>
      </c>
      <c r="F479" s="3" t="s">
        <v>40</v>
      </c>
      <c r="G479" s="4"/>
      <c r="H479" s="4"/>
      <c r="I479" s="3" t="s">
        <v>41</v>
      </c>
      <c r="J479" s="3" t="s">
        <v>134</v>
      </c>
      <c r="K479" s="3" t="s">
        <v>428</v>
      </c>
      <c r="L479" s="3" t="s">
        <v>5509</v>
      </c>
      <c r="M479" s="3"/>
      <c r="N479" s="3" t="e">
        <f>VLOOKUP(M479,TAF!$D$1:$H$462,2,0)</f>
        <v>#N/A</v>
      </c>
      <c r="O479" s="3" t="s">
        <v>5731</v>
      </c>
      <c r="P479" s="3" t="e">
        <f>VLOOKUP(M479,TAF!$D$1:$H$462,4,0)</f>
        <v>#N/A</v>
      </c>
      <c r="Q479" s="3" t="e">
        <f>VLOOKUP(M479,TAF!$D$1:$H$462,5,0)</f>
        <v>#N/A</v>
      </c>
      <c r="R479" s="3" t="s">
        <v>45</v>
      </c>
      <c r="S479" s="3" t="s">
        <v>58</v>
      </c>
      <c r="T479" s="3" t="s">
        <v>62</v>
      </c>
      <c r="U479" s="17">
        <v>43890</v>
      </c>
      <c r="V479" s="17"/>
      <c r="W479" s="4"/>
      <c r="X479" s="3" t="s">
        <v>47</v>
      </c>
      <c r="Y479" s="3">
        <v>0</v>
      </c>
      <c r="Z479" s="3"/>
      <c r="AA479" s="3" t="str">
        <f t="shared" si="122"/>
        <v>,</v>
      </c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</row>
    <row r="480" spans="1:50" ht="15.75" customHeight="1" x14ac:dyDescent="0.2">
      <c r="A480" t="str">
        <f t="shared" si="121"/>
        <v>Pas PréciséHommeCélibataireSportifsDouala 5BonamoussadiCamerounaiseChretien (Catholique)NonEligible</v>
      </c>
      <c r="B480" s="17">
        <v>43557</v>
      </c>
      <c r="C480" s="17">
        <v>35544</v>
      </c>
      <c r="D480" s="3" t="s">
        <v>39</v>
      </c>
      <c r="E480" s="21">
        <v>28</v>
      </c>
      <c r="F480" s="3" t="s">
        <v>40</v>
      </c>
      <c r="G480" s="4"/>
      <c r="H480" s="4"/>
      <c r="I480" s="3" t="s">
        <v>41</v>
      </c>
      <c r="J480" s="3" t="s">
        <v>237</v>
      </c>
      <c r="K480" s="3" t="s">
        <v>60</v>
      </c>
      <c r="L480" s="3" t="s">
        <v>135</v>
      </c>
      <c r="M480" s="3" t="s">
        <v>195</v>
      </c>
      <c r="N480" s="3" t="str">
        <f>VLOOKUP(M480,TAF!$D$1:$H$462,2,0)</f>
        <v>Bonamoussadi</v>
      </c>
      <c r="O480" s="3" t="str">
        <f>VLOOKUP(M480,TAF!$D$1:$H$462,3,0)</f>
        <v>Douala 5</v>
      </c>
      <c r="P480" s="3" t="str">
        <f>VLOOKUP(M480,TAF!$D$1:$H$462,4,0)</f>
        <v>4.0932016164020935</v>
      </c>
      <c r="Q480" s="3" t="str">
        <f>VLOOKUP(M480,TAF!$D$1:$H$462,5,0)</f>
        <v xml:space="preserve"> 9.7422761594139</v>
      </c>
      <c r="R480" s="3" t="s">
        <v>45</v>
      </c>
      <c r="S480" s="3" t="s">
        <v>58</v>
      </c>
      <c r="T480" s="3" t="s">
        <v>62</v>
      </c>
      <c r="U480" s="19"/>
      <c r="V480" s="19"/>
      <c r="W480" s="4"/>
      <c r="X480" s="3" t="s">
        <v>47</v>
      </c>
      <c r="Y480" s="3">
        <v>0</v>
      </c>
      <c r="Z480" s="3"/>
      <c r="AA480" s="3" t="str">
        <f t="shared" si="122"/>
        <v>,</v>
      </c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</row>
    <row r="481" spans="1:50" ht="15.75" customHeight="1" x14ac:dyDescent="0.2">
      <c r="A481" t="str">
        <f t="shared" si="121"/>
        <v>UniversitaireHommeCélibataireEtudiant (e)Douala 5BonamoussadiCamerounaiseChretien (Catholique)OuiEligible</v>
      </c>
      <c r="B481" s="17">
        <v>43557</v>
      </c>
      <c r="C481" s="17">
        <v>35920</v>
      </c>
      <c r="D481" s="3" t="s">
        <v>48</v>
      </c>
      <c r="E481" s="21">
        <v>27</v>
      </c>
      <c r="F481" s="3" t="s">
        <v>40</v>
      </c>
      <c r="G481" s="4"/>
      <c r="H481" s="4"/>
      <c r="I481" s="3" t="s">
        <v>41</v>
      </c>
      <c r="J481" s="3" t="s">
        <v>79</v>
      </c>
      <c r="K481" s="3" t="s">
        <v>60</v>
      </c>
      <c r="L481" s="3" t="s">
        <v>135</v>
      </c>
      <c r="M481" s="3" t="s">
        <v>195</v>
      </c>
      <c r="N481" s="3" t="str">
        <f>VLOOKUP(M481,TAF!$D$1:$H$462,2,0)</f>
        <v>Bonamoussadi</v>
      </c>
      <c r="O481" s="3" t="str">
        <f>VLOOKUP(M481,TAF!$D$1:$H$462,3,0)</f>
        <v>Douala 5</v>
      </c>
      <c r="P481" s="3" t="str">
        <f>VLOOKUP(M481,TAF!$D$1:$H$462,4,0)</f>
        <v>4.0932016164020935</v>
      </c>
      <c r="Q481" s="3" t="str">
        <f>VLOOKUP(M481,TAF!$D$1:$H$462,5,0)</f>
        <v xml:space="preserve"> 9.7422761594139</v>
      </c>
      <c r="R481" s="3" t="s">
        <v>45</v>
      </c>
      <c r="S481" s="3" t="s">
        <v>58</v>
      </c>
      <c r="T481" s="3" t="s">
        <v>46</v>
      </c>
      <c r="U481" s="17">
        <v>43890</v>
      </c>
      <c r="V481" s="3"/>
      <c r="W481" s="4"/>
      <c r="X481" s="3" t="s">
        <v>47</v>
      </c>
      <c r="Y481" s="3">
        <v>0</v>
      </c>
      <c r="Z481" s="3"/>
      <c r="AA481" s="3" t="str">
        <f t="shared" si="122"/>
        <v>,</v>
      </c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</row>
    <row r="482" spans="1:50" ht="15.75" customHeight="1" x14ac:dyDescent="0.2">
      <c r="A482" t="str">
        <f t="shared" si="121"/>
        <v>Pas PréciséHommeMarié (e)ChauffeurDouala 3YassaCamerounaiseChretien (Ne de nouveau)NonEligible</v>
      </c>
      <c r="B482" s="17">
        <v>43557</v>
      </c>
      <c r="C482" s="17">
        <v>43836</v>
      </c>
      <c r="D482" s="3" t="s">
        <v>39</v>
      </c>
      <c r="E482" s="21"/>
      <c r="F482" s="3" t="s">
        <v>40</v>
      </c>
      <c r="G482" s="4"/>
      <c r="H482" s="4"/>
      <c r="I482" s="3" t="s">
        <v>49</v>
      </c>
      <c r="J482" s="3" t="s">
        <v>108</v>
      </c>
      <c r="K482" s="3" t="s">
        <v>43</v>
      </c>
      <c r="L482" s="3" t="s">
        <v>135</v>
      </c>
      <c r="M482" s="3" t="s">
        <v>104</v>
      </c>
      <c r="N482" s="3" t="str">
        <f>VLOOKUP(M482,TAF!$D$1:$H$462,2,0)</f>
        <v>Yassa</v>
      </c>
      <c r="O482" s="3" t="str">
        <f>VLOOKUP(M482,TAF!$D$1:$H$462,3,0)</f>
        <v>Douala 3</v>
      </c>
      <c r="P482" s="3" t="str">
        <f>VLOOKUP(M482,TAF!$D$1:$H$462,4,0)</f>
        <v>4.062148022373278</v>
      </c>
      <c r="Q482" s="3" t="str">
        <f>VLOOKUP(M482,TAF!$D$1:$H$462,5,0)</f>
        <v xml:space="preserve"> 9.736269907202303</v>
      </c>
      <c r="R482" s="3" t="s">
        <v>45</v>
      </c>
      <c r="S482" s="3" t="s">
        <v>53</v>
      </c>
      <c r="T482" s="3" t="s">
        <v>62</v>
      </c>
      <c r="U482" s="19"/>
      <c r="V482" s="19"/>
      <c r="W482" s="4"/>
      <c r="X482" s="3" t="s">
        <v>47</v>
      </c>
      <c r="Y482" s="3">
        <v>0</v>
      </c>
      <c r="Z482" s="3"/>
      <c r="AA482" s="3" t="str">
        <f t="shared" si="122"/>
        <v>,</v>
      </c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</row>
    <row r="483" spans="1:50" ht="15.75" customHeight="1" x14ac:dyDescent="0.2">
      <c r="A483" t="str">
        <f t="shared" si="121"/>
        <v>Pas PréciséHommeMarié (e)ChauffeurDouala 3YassaCamerounaiseChretien (Catholique)NonEligible</v>
      </c>
      <c r="B483" s="17">
        <v>43557</v>
      </c>
      <c r="C483" s="17">
        <v>32233</v>
      </c>
      <c r="D483" s="3" t="s">
        <v>39</v>
      </c>
      <c r="E483" s="21">
        <v>37</v>
      </c>
      <c r="F483" s="3" t="s">
        <v>40</v>
      </c>
      <c r="G483" s="4"/>
      <c r="H483" s="3">
        <v>75</v>
      </c>
      <c r="I483" s="3" t="s">
        <v>49</v>
      </c>
      <c r="J483" s="3" t="s">
        <v>108</v>
      </c>
      <c r="K483" s="3" t="s">
        <v>43</v>
      </c>
      <c r="L483" s="3" t="s">
        <v>135</v>
      </c>
      <c r="M483" s="3" t="s">
        <v>104</v>
      </c>
      <c r="N483" s="3" t="str">
        <f>VLOOKUP(M483,TAF!$D$1:$H$462,2,0)</f>
        <v>Yassa</v>
      </c>
      <c r="O483" s="3" t="str">
        <f>VLOOKUP(M483,TAF!$D$1:$H$462,3,0)</f>
        <v>Douala 3</v>
      </c>
      <c r="P483" s="3" t="str">
        <f>VLOOKUP(M483,TAF!$D$1:$H$462,4,0)</f>
        <v>4.062148022373278</v>
      </c>
      <c r="Q483" s="3" t="str">
        <f>VLOOKUP(M483,TAF!$D$1:$H$462,5,0)</f>
        <v xml:space="preserve"> 9.736269907202303</v>
      </c>
      <c r="R483" s="3" t="s">
        <v>45</v>
      </c>
      <c r="S483" s="3" t="s">
        <v>58</v>
      </c>
      <c r="T483" s="3" t="s">
        <v>62</v>
      </c>
      <c r="U483" s="17">
        <v>43890</v>
      </c>
      <c r="V483" s="17"/>
      <c r="W483" s="4"/>
      <c r="X483" s="3" t="s">
        <v>47</v>
      </c>
      <c r="Y483" s="3">
        <v>0</v>
      </c>
      <c r="Z483" s="3"/>
      <c r="AA483" s="3" t="str">
        <f t="shared" si="122"/>
        <v>,</v>
      </c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</row>
    <row r="484" spans="1:50" ht="15.75" customHeight="1" x14ac:dyDescent="0.2">
      <c r="A484" t="str">
        <f t="shared" si="121"/>
        <v>SecondaireHommeMarié (e)MenuisierDouala 3Ndogpassi 3CamerounaiseChretien (Catholique)NonEligible</v>
      </c>
      <c r="B484" s="17">
        <v>43557</v>
      </c>
      <c r="C484" s="17">
        <v>29251</v>
      </c>
      <c r="D484" s="3" t="s">
        <v>54</v>
      </c>
      <c r="E484" s="21">
        <v>45</v>
      </c>
      <c r="F484" s="3" t="s">
        <v>40</v>
      </c>
      <c r="G484" s="4"/>
      <c r="H484" s="4"/>
      <c r="I484" s="3" t="s">
        <v>49</v>
      </c>
      <c r="J484" s="3" t="s">
        <v>318</v>
      </c>
      <c r="K484" s="3" t="s">
        <v>43</v>
      </c>
      <c r="L484" s="3" t="s">
        <v>135</v>
      </c>
      <c r="M484" s="3" t="s">
        <v>131</v>
      </c>
      <c r="N484" s="3" t="str">
        <f>VLOOKUP(M484,TAF!$D$1:$H$462,2,0)</f>
        <v>Ndogpassi</v>
      </c>
      <c r="O484" s="3" t="str">
        <f>VLOOKUP(M484,TAF!$D$1:$H$462,3,0)</f>
        <v>Douala 3</v>
      </c>
      <c r="P484" s="3" t="str">
        <f>VLOOKUP(M484,TAF!$D$1:$H$462,4,0)</f>
        <v>4.017345191745835</v>
      </c>
      <c r="Q484" s="3" t="str">
        <f>VLOOKUP(M484,TAF!$D$1:$H$462,5,0)</f>
        <v xml:space="preserve"> 9.776376922998338</v>
      </c>
      <c r="R484" s="3" t="s">
        <v>45</v>
      </c>
      <c r="S484" s="3" t="s">
        <v>58</v>
      </c>
      <c r="T484" s="3" t="s">
        <v>62</v>
      </c>
      <c r="U484" s="19"/>
      <c r="V484" s="19"/>
      <c r="W484" s="4"/>
      <c r="X484" s="3" t="s">
        <v>47</v>
      </c>
      <c r="Y484" s="3">
        <v>0</v>
      </c>
      <c r="Z484" s="3"/>
      <c r="AA484" s="3" t="str">
        <f t="shared" si="122"/>
        <v>,</v>
      </c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</row>
    <row r="485" spans="1:50" ht="15.75" customHeight="1" x14ac:dyDescent="0.2">
      <c r="A485" t="str">
        <f t="shared" si="121"/>
        <v>Pas PréciséHommeCélibataireSoudeurDouala 3Ndogpassi 3CamerounaiseChretien (Catholique)NonEligible</v>
      </c>
      <c r="B485" s="17">
        <v>43557</v>
      </c>
      <c r="C485" s="17">
        <v>43890</v>
      </c>
      <c r="D485" s="3" t="s">
        <v>39</v>
      </c>
      <c r="E485" s="21"/>
      <c r="F485" s="3" t="s">
        <v>40</v>
      </c>
      <c r="G485" s="4"/>
      <c r="H485" s="4"/>
      <c r="I485" s="3" t="s">
        <v>41</v>
      </c>
      <c r="J485" s="3" t="s">
        <v>74</v>
      </c>
      <c r="K485" s="3" t="s">
        <v>43</v>
      </c>
      <c r="L485" s="3" t="s">
        <v>135</v>
      </c>
      <c r="M485" s="3" t="s">
        <v>131</v>
      </c>
      <c r="N485" s="3" t="str">
        <f>VLOOKUP(M485,TAF!$D$1:$H$462,2,0)</f>
        <v>Ndogpassi</v>
      </c>
      <c r="O485" s="3" t="str">
        <f>VLOOKUP(M485,TAF!$D$1:$H$462,3,0)</f>
        <v>Douala 3</v>
      </c>
      <c r="P485" s="3" t="str">
        <f>VLOOKUP(M485,TAF!$D$1:$H$462,4,0)</f>
        <v>4.017345191745835</v>
      </c>
      <c r="Q485" s="3" t="str">
        <f>VLOOKUP(M485,TAF!$D$1:$H$462,5,0)</f>
        <v xml:space="preserve"> 9.776376922998338</v>
      </c>
      <c r="R485" s="3" t="s">
        <v>45</v>
      </c>
      <c r="S485" s="3" t="s">
        <v>58</v>
      </c>
      <c r="T485" s="3" t="s">
        <v>62</v>
      </c>
      <c r="U485" s="19"/>
      <c r="V485" s="19"/>
      <c r="W485" s="4"/>
      <c r="X485" s="3" t="s">
        <v>47</v>
      </c>
      <c r="Y485" s="3">
        <v>0</v>
      </c>
      <c r="Z485" s="3"/>
      <c r="AA485" s="3" t="str">
        <f t="shared" si="122"/>
        <v>,</v>
      </c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</row>
    <row r="486" spans="1:50" ht="15.75" customHeight="1" x14ac:dyDescent="0.2">
      <c r="A486" t="str">
        <f t="shared" si="121"/>
        <v>Pas PréciséHommeCélibataireCommerçant (e)Douala 3NdogsimbiCamerounaiseChretien (Ne de nouveau)NonEligible</v>
      </c>
      <c r="B486" s="17">
        <v>43557</v>
      </c>
      <c r="C486" s="17">
        <v>33332</v>
      </c>
      <c r="D486" s="3" t="s">
        <v>39</v>
      </c>
      <c r="E486" s="21">
        <v>34</v>
      </c>
      <c r="F486" s="3" t="s">
        <v>40</v>
      </c>
      <c r="G486" s="4"/>
      <c r="H486" s="4"/>
      <c r="I486" s="3" t="s">
        <v>41</v>
      </c>
      <c r="J486" s="3" t="s">
        <v>56</v>
      </c>
      <c r="K486" s="3" t="s">
        <v>43</v>
      </c>
      <c r="L486" s="3" t="s">
        <v>135</v>
      </c>
      <c r="M486" s="3" t="s">
        <v>514</v>
      </c>
      <c r="N486" s="3" t="str">
        <f>VLOOKUP(M486,TAF!$D$1:$H$462,2,0)</f>
        <v>NDOGSIMBI</v>
      </c>
      <c r="O486" s="3" t="str">
        <f>VLOOKUP(M486,TAF!$D$1:$H$462,3,0)</f>
        <v>Douala 3</v>
      </c>
      <c r="P486" s="3" t="str">
        <f>VLOOKUP(M486,TAF!$D$1:$H$462,4,0)</f>
        <v>4.040663934692508</v>
      </c>
      <c r="Q486" s="3" t="str">
        <f>VLOOKUP(M486,TAF!$D$1:$H$462,5,0)</f>
        <v xml:space="preserve"> 9.736345268380228</v>
      </c>
      <c r="R486" s="3" t="s">
        <v>45</v>
      </c>
      <c r="S486" s="3" t="s">
        <v>53</v>
      </c>
      <c r="T486" s="3" t="s">
        <v>62</v>
      </c>
      <c r="U486" s="19"/>
      <c r="V486" s="19"/>
      <c r="W486" s="4"/>
      <c r="X486" s="3" t="s">
        <v>47</v>
      </c>
      <c r="Y486" s="3">
        <v>0</v>
      </c>
      <c r="Z486" s="3"/>
      <c r="AA486" s="3" t="str">
        <f t="shared" si="122"/>
        <v>,</v>
      </c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</row>
    <row r="487" spans="1:50" ht="15.75" customHeight="1" x14ac:dyDescent="0.2">
      <c r="A487" t="str">
        <f t="shared" si="121"/>
        <v>UniversitaireHommeCélibataireEtudiant (e)Douala 3YassaCamerounaiseChrétien pas préciséNonEligible</v>
      </c>
      <c r="B487" s="17">
        <v>43557</v>
      </c>
      <c r="C487" s="17">
        <v>35388</v>
      </c>
      <c r="D487" s="3" t="s">
        <v>48</v>
      </c>
      <c r="E487" s="21">
        <v>29</v>
      </c>
      <c r="F487" s="3" t="s">
        <v>40</v>
      </c>
      <c r="G487" s="4"/>
      <c r="H487" s="4"/>
      <c r="I487" s="3" t="s">
        <v>41</v>
      </c>
      <c r="J487" s="3" t="s">
        <v>79</v>
      </c>
      <c r="K487" s="3" t="s">
        <v>43</v>
      </c>
      <c r="L487" s="3" t="s">
        <v>135</v>
      </c>
      <c r="M487" s="3" t="s">
        <v>104</v>
      </c>
      <c r="N487" s="3" t="str">
        <f>VLOOKUP(M487,TAF!$D$1:$H$462,2,0)</f>
        <v>Yassa</v>
      </c>
      <c r="O487" s="3" t="str">
        <f>VLOOKUP(M487,TAF!$D$1:$H$462,3,0)</f>
        <v>Douala 3</v>
      </c>
      <c r="P487" s="3" t="str">
        <f>VLOOKUP(M487,TAF!$D$1:$H$462,4,0)</f>
        <v>4.062148022373278</v>
      </c>
      <c r="Q487" s="3" t="str">
        <f>VLOOKUP(M487,TAF!$D$1:$H$462,5,0)</f>
        <v xml:space="preserve"> 9.736269907202303</v>
      </c>
      <c r="R487" s="3" t="s">
        <v>45</v>
      </c>
      <c r="S487" s="3" t="s">
        <v>515</v>
      </c>
      <c r="T487" s="3" t="s">
        <v>62</v>
      </c>
      <c r="U487" s="19"/>
      <c r="V487" s="19"/>
      <c r="W487" s="4"/>
      <c r="X487" s="3" t="s">
        <v>47</v>
      </c>
      <c r="Y487" s="3">
        <v>0</v>
      </c>
      <c r="Z487" s="3"/>
      <c r="AA487" s="3" t="str">
        <f t="shared" si="122"/>
        <v>,</v>
      </c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</row>
    <row r="488" spans="1:50" ht="15.75" customHeight="1" x14ac:dyDescent="0.2">
      <c r="A488" t="str">
        <f t="shared" si="121"/>
        <v>SecondaireHommeMarié (e)Opérateur portiqueKribiKribiCamerounaiseChretien (Catholique)NonEligible</v>
      </c>
      <c r="B488" s="17">
        <v>43557</v>
      </c>
      <c r="C488" s="17">
        <v>30790</v>
      </c>
      <c r="D488" s="3" t="s">
        <v>54</v>
      </c>
      <c r="E488" s="21">
        <v>41</v>
      </c>
      <c r="F488" s="3" t="s">
        <v>40</v>
      </c>
      <c r="G488" s="4"/>
      <c r="H488" s="4"/>
      <c r="I488" s="3" t="s">
        <v>49</v>
      </c>
      <c r="J488" s="3" t="s">
        <v>516</v>
      </c>
      <c r="K488" s="3" t="s">
        <v>517</v>
      </c>
      <c r="L488" s="3" t="s">
        <v>5509</v>
      </c>
      <c r="M488" s="3" t="s">
        <v>517</v>
      </c>
      <c r="N488" s="3">
        <f>VLOOKUP(M488,TAF!$D$1:$H$462,2,0)</f>
        <v>0</v>
      </c>
      <c r="O488" s="3" t="s">
        <v>5731</v>
      </c>
      <c r="P488" s="3">
        <f>VLOOKUP(M488,TAF!$D$1:$H$462,4,0)</f>
        <v>0</v>
      </c>
      <c r="Q488" s="3">
        <f>VLOOKUP(M488,TAF!$D$1:$H$462,5,0)</f>
        <v>0</v>
      </c>
      <c r="R488" s="3" t="s">
        <v>45</v>
      </c>
      <c r="S488" s="3" t="s">
        <v>58</v>
      </c>
      <c r="T488" s="3" t="s">
        <v>62</v>
      </c>
      <c r="U488" s="19"/>
      <c r="V488" s="19"/>
      <c r="W488" s="4"/>
      <c r="X488" s="3" t="s">
        <v>47</v>
      </c>
      <c r="Y488" s="3">
        <v>0</v>
      </c>
      <c r="Z488" s="3"/>
      <c r="AA488" s="3" t="str">
        <f t="shared" si="122"/>
        <v>,</v>
      </c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</row>
    <row r="489" spans="1:50" ht="15.75" customHeight="1" x14ac:dyDescent="0.2">
      <c r="A489" t="str">
        <f t="shared" si="121"/>
        <v>SecondaireHommeMarié (e)MenuisierDouala 3VillageCamerounaisePas PréciséNonEligible</v>
      </c>
      <c r="B489" s="17">
        <v>43557</v>
      </c>
      <c r="C489" s="17">
        <v>30086</v>
      </c>
      <c r="D489" s="3" t="s">
        <v>54</v>
      </c>
      <c r="E489" s="21">
        <v>43</v>
      </c>
      <c r="F489" s="3" t="s">
        <v>40</v>
      </c>
      <c r="G489" s="4"/>
      <c r="H489" s="4"/>
      <c r="I489" s="3" t="s">
        <v>49</v>
      </c>
      <c r="J489" s="3" t="s">
        <v>318</v>
      </c>
      <c r="K489" s="3" t="s">
        <v>43</v>
      </c>
      <c r="L489" s="3" t="s">
        <v>135</v>
      </c>
      <c r="M489" s="3" t="s">
        <v>164</v>
      </c>
      <c r="N489" s="3" t="str">
        <f>VLOOKUP(M489,TAF!$D$1:$H$462,2,0)</f>
        <v>Village</v>
      </c>
      <c r="O489" s="3" t="str">
        <f>VLOOKUP(M489,TAF!$D$1:$H$462,3,0)</f>
        <v>Douala 3</v>
      </c>
      <c r="P489" s="3" t="str">
        <f>VLOOKUP(M489,TAF!$D$1:$H$462,4,0)</f>
        <v>4.006924307709141</v>
      </c>
      <c r="Q489" s="3" t="str">
        <f>VLOOKUP(M489,TAF!$D$1:$H$462,5,0)</f>
        <v xml:space="preserve"> 9.749426770823975</v>
      </c>
      <c r="R489" s="3" t="s">
        <v>45</v>
      </c>
      <c r="S489" s="3" t="s">
        <v>39</v>
      </c>
      <c r="T489" s="3" t="s">
        <v>62</v>
      </c>
      <c r="U489" s="19"/>
      <c r="V489" s="19"/>
      <c r="W489" s="4"/>
      <c r="X489" s="3" t="s">
        <v>47</v>
      </c>
      <c r="Y489" s="3">
        <v>0</v>
      </c>
      <c r="Z489" s="3"/>
      <c r="AA489" s="3" t="str">
        <f t="shared" si="122"/>
        <v>,</v>
      </c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</row>
    <row r="490" spans="1:50" ht="15.75" customHeight="1" x14ac:dyDescent="0.2">
      <c r="A490" t="str">
        <f t="shared" si="121"/>
        <v>Pas PréciséHommeMarié (e)Commerçant (e)Douala 3Ndogpassi 2CamerounaiseChretien (Protestant )NonEligible</v>
      </c>
      <c r="B490" s="17">
        <v>43557</v>
      </c>
      <c r="C490" s="17">
        <v>34109</v>
      </c>
      <c r="D490" s="3" t="s">
        <v>39</v>
      </c>
      <c r="E490" s="21">
        <v>32</v>
      </c>
      <c r="F490" s="3" t="s">
        <v>40</v>
      </c>
      <c r="G490" s="4"/>
      <c r="H490" s="4"/>
      <c r="I490" s="3" t="s">
        <v>49</v>
      </c>
      <c r="J490" s="3" t="s">
        <v>56</v>
      </c>
      <c r="K490" s="3" t="s">
        <v>43</v>
      </c>
      <c r="L490" s="3" t="s">
        <v>135</v>
      </c>
      <c r="M490" s="3" t="s">
        <v>518</v>
      </c>
      <c r="N490" s="3" t="str">
        <f>VLOOKUP(M490,TAF!$D$1:$H$462,2,0)</f>
        <v>Ndogpassi</v>
      </c>
      <c r="O490" s="3" t="str">
        <f>VLOOKUP(M490,TAF!$D$1:$H$462,3,0)</f>
        <v>Douala 3</v>
      </c>
      <c r="P490" s="3" t="str">
        <f>VLOOKUP(M490,TAF!$D$1:$H$462,4,0)</f>
        <v>4.017345191745835</v>
      </c>
      <c r="Q490" s="3" t="str">
        <f>VLOOKUP(M490,TAF!$D$1:$H$462,5,0)</f>
        <v xml:space="preserve"> 9.776376922998338</v>
      </c>
      <c r="R490" s="3" t="s">
        <v>45</v>
      </c>
      <c r="S490" s="3" t="s">
        <v>84</v>
      </c>
      <c r="T490" s="3" t="s">
        <v>62</v>
      </c>
      <c r="U490" s="19"/>
      <c r="V490" s="19"/>
      <c r="W490" s="4"/>
      <c r="X490" s="3" t="s">
        <v>47</v>
      </c>
      <c r="Y490" s="3">
        <v>0</v>
      </c>
      <c r="Z490" s="3"/>
      <c r="AA490" s="3" t="str">
        <f t="shared" si="122"/>
        <v>,</v>
      </c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</row>
    <row r="491" spans="1:50" ht="15.75" customHeight="1" x14ac:dyDescent="0.2">
      <c r="A491" t="str">
        <f t="shared" si="121"/>
        <v>Pas PréciséHommeCélibataireDébrouillardDouala 5Pk8CamerounaiseChretien (Protestant )NonEligible</v>
      </c>
      <c r="B491" s="17">
        <v>43557</v>
      </c>
      <c r="C491" s="17">
        <v>33914</v>
      </c>
      <c r="D491" s="3" t="s">
        <v>39</v>
      </c>
      <c r="E491" s="21">
        <v>33</v>
      </c>
      <c r="F491" s="3" t="s">
        <v>40</v>
      </c>
      <c r="G491" s="4"/>
      <c r="H491" s="4"/>
      <c r="I491" s="3" t="s">
        <v>41</v>
      </c>
      <c r="J491" s="3" t="s">
        <v>289</v>
      </c>
      <c r="K491" s="3" t="s">
        <v>60</v>
      </c>
      <c r="L491" s="3" t="s">
        <v>135</v>
      </c>
      <c r="M491" s="3" t="s">
        <v>162</v>
      </c>
      <c r="N491" s="3" t="str">
        <f>VLOOKUP(M491,TAF!$D$1:$H$462,2,0)</f>
        <v>Pk8</v>
      </c>
      <c r="O491" s="3" t="str">
        <f>VLOOKUP(M491,TAF!$D$1:$H$462,3,0)</f>
        <v>Douala 3</v>
      </c>
      <c r="P491" s="3" t="str">
        <f>VLOOKUP(M491,TAF!$D$1:$H$462,4,0)</f>
        <v>4.042745526361856</v>
      </c>
      <c r="Q491" s="3" t="str">
        <f>VLOOKUP(M491,TAF!$D$1:$H$462,5,0)</f>
        <v xml:space="preserve"> 9.754402861621994</v>
      </c>
      <c r="R491" s="3" t="s">
        <v>45</v>
      </c>
      <c r="S491" s="3" t="s">
        <v>84</v>
      </c>
      <c r="T491" s="3" t="s">
        <v>62</v>
      </c>
      <c r="U491" s="19"/>
      <c r="V491" s="19"/>
      <c r="W491" s="4"/>
      <c r="X491" s="3" t="s">
        <v>47</v>
      </c>
      <c r="Y491" s="3">
        <v>0</v>
      </c>
      <c r="Z491" s="3"/>
      <c r="AA491" s="3" t="str">
        <f t="shared" si="122"/>
        <v>,</v>
      </c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</row>
    <row r="492" spans="1:50" ht="15.75" customHeight="1" x14ac:dyDescent="0.2">
      <c r="A492" t="str">
        <f t="shared" si="121"/>
        <v>UniversitaireHommeCélibataireEtudiant (e)Douala 5Gare bessengueCamerounaiseMusulmanNonEligible</v>
      </c>
      <c r="B492" s="17">
        <v>43557</v>
      </c>
      <c r="C492" s="17">
        <v>34406</v>
      </c>
      <c r="D492" s="3" t="s">
        <v>48</v>
      </c>
      <c r="E492" s="21">
        <v>31</v>
      </c>
      <c r="F492" s="3" t="s">
        <v>40</v>
      </c>
      <c r="G492" s="4"/>
      <c r="H492" s="4"/>
      <c r="I492" s="3" t="s">
        <v>41</v>
      </c>
      <c r="J492" s="3" t="s">
        <v>79</v>
      </c>
      <c r="K492" s="3" t="s">
        <v>60</v>
      </c>
      <c r="L492" s="3" t="s">
        <v>135</v>
      </c>
      <c r="M492" s="3" t="s">
        <v>519</v>
      </c>
      <c r="N492" s="3" t="str">
        <f>VLOOKUP(M492,TAF!$D$1:$H$462,2,0)</f>
        <v>BESSENGUE</v>
      </c>
      <c r="O492" s="3" t="str">
        <f>VLOOKUP(M492,TAF!$D$1:$H$462,3,0)</f>
        <v>Douala 1</v>
      </c>
      <c r="P492" s="3" t="str">
        <f>VLOOKUP(M492,TAF!$D$1:$H$462,4,0)</f>
        <v>4.048990179743873</v>
      </c>
      <c r="Q492" s="3" t="str">
        <f>VLOOKUP(M492,TAF!$D$1:$H$462,5,0)</f>
        <v xml:space="preserve"> 9.709532342372006</v>
      </c>
      <c r="R492" s="3" t="s">
        <v>45</v>
      </c>
      <c r="S492" s="3" t="s">
        <v>124</v>
      </c>
      <c r="T492" s="3" t="s">
        <v>62</v>
      </c>
      <c r="U492" s="19"/>
      <c r="V492" s="19"/>
      <c r="W492" s="4"/>
      <c r="X492" s="3" t="s">
        <v>47</v>
      </c>
      <c r="Y492" s="3">
        <v>0</v>
      </c>
      <c r="Z492" s="3"/>
      <c r="AA492" s="3" t="str">
        <f t="shared" si="122"/>
        <v>,</v>
      </c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</row>
    <row r="493" spans="1:50" ht="15.75" customHeight="1" x14ac:dyDescent="0.2">
      <c r="A493" t="str">
        <f t="shared" si="121"/>
        <v>UniversitaireHommeCélibataireEtudiant (e)Douala 5Gare bessengueCamerounaiseMusulmanNonEligible</v>
      </c>
      <c r="B493" s="17">
        <v>43557</v>
      </c>
      <c r="C493" s="17">
        <v>34286</v>
      </c>
      <c r="D493" s="3" t="s">
        <v>48</v>
      </c>
      <c r="E493" s="21">
        <v>32</v>
      </c>
      <c r="F493" s="3" t="s">
        <v>40</v>
      </c>
      <c r="G493" s="4"/>
      <c r="H493" s="4"/>
      <c r="I493" s="3" t="s">
        <v>41</v>
      </c>
      <c r="J493" s="3" t="s">
        <v>79</v>
      </c>
      <c r="K493" s="3" t="s">
        <v>60</v>
      </c>
      <c r="L493" s="3" t="s">
        <v>135</v>
      </c>
      <c r="M493" s="3" t="s">
        <v>519</v>
      </c>
      <c r="N493" s="3" t="str">
        <f>VLOOKUP(M493,TAF!$D$1:$H$462,2,0)</f>
        <v>BESSENGUE</v>
      </c>
      <c r="O493" s="3" t="str">
        <f>VLOOKUP(M493,TAF!$D$1:$H$462,3,0)</f>
        <v>Douala 1</v>
      </c>
      <c r="P493" s="3" t="str">
        <f>VLOOKUP(M493,TAF!$D$1:$H$462,4,0)</f>
        <v>4.048990179743873</v>
      </c>
      <c r="Q493" s="3" t="str">
        <f>VLOOKUP(M493,TAF!$D$1:$H$462,5,0)</f>
        <v xml:space="preserve"> 9.709532342372006</v>
      </c>
      <c r="R493" s="3" t="s">
        <v>45</v>
      </c>
      <c r="S493" s="3" t="s">
        <v>124</v>
      </c>
      <c r="T493" s="3" t="s">
        <v>62</v>
      </c>
      <c r="U493" s="19"/>
      <c r="V493" s="19"/>
      <c r="W493" s="4"/>
      <c r="X493" s="3" t="s">
        <v>47</v>
      </c>
      <c r="Y493" s="3">
        <v>0</v>
      </c>
      <c r="Z493" s="3"/>
      <c r="AA493" s="3" t="str">
        <f t="shared" si="122"/>
        <v>,</v>
      </c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</row>
    <row r="494" spans="1:50" ht="15.75" customHeight="1" x14ac:dyDescent="0.2">
      <c r="A494" t="str">
        <f t="shared" si="121"/>
        <v>PrimaireHommeCélibataireSans EmploisDouala 3JapomaCamerounaiseMusulmanNonEligible</v>
      </c>
      <c r="B494" s="17">
        <v>43557</v>
      </c>
      <c r="C494" s="17">
        <v>37219</v>
      </c>
      <c r="D494" s="3" t="s">
        <v>92</v>
      </c>
      <c r="E494" s="21">
        <v>24</v>
      </c>
      <c r="F494" s="3" t="s">
        <v>40</v>
      </c>
      <c r="G494" s="4"/>
      <c r="H494" s="4"/>
      <c r="I494" s="3" t="s">
        <v>41</v>
      </c>
      <c r="J494" s="3" t="s">
        <v>134</v>
      </c>
      <c r="K494" s="3" t="s">
        <v>43</v>
      </c>
      <c r="L494" s="3" t="s">
        <v>135</v>
      </c>
      <c r="M494" s="3" t="s">
        <v>165</v>
      </c>
      <c r="N494" s="3" t="str">
        <f>VLOOKUP(M494,TAF!$D$1:$H$462,2,0)</f>
        <v>Japoma</v>
      </c>
      <c r="O494" s="3" t="str">
        <f>VLOOKUP(M494,TAF!$D$1:$H$462,3,0)</f>
        <v>Douala 3</v>
      </c>
      <c r="P494" s="3" t="str">
        <f>VLOOKUP(M494,TAF!$D$1:$H$462,4,0)</f>
        <v>4.013945434574306</v>
      </c>
      <c r="Q494" s="3" t="str">
        <f>VLOOKUP(M494,TAF!$D$1:$H$462,5,0)</f>
        <v xml:space="preserve"> 9.821209461996563</v>
      </c>
      <c r="R494" s="3" t="s">
        <v>45</v>
      </c>
      <c r="S494" s="3" t="s">
        <v>124</v>
      </c>
      <c r="T494" s="3" t="s">
        <v>62</v>
      </c>
      <c r="U494" s="19"/>
      <c r="V494" s="19"/>
      <c r="W494" s="4"/>
      <c r="X494" s="3" t="s">
        <v>47</v>
      </c>
      <c r="Y494" s="3">
        <v>0</v>
      </c>
      <c r="Z494" s="3"/>
      <c r="AA494" s="3" t="str">
        <f t="shared" si="122"/>
        <v>,</v>
      </c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</row>
    <row r="495" spans="1:50" ht="15.75" customHeight="1" x14ac:dyDescent="0.2">
      <c r="A495" t="str">
        <f t="shared" si="121"/>
        <v>SecondaireHommeMarié (e)ChauffeurNon préciséCamerounaiseMusulmanNonEligible</v>
      </c>
      <c r="B495" s="17">
        <v>43557</v>
      </c>
      <c r="C495" s="17">
        <v>28068</v>
      </c>
      <c r="D495" s="3" t="s">
        <v>54</v>
      </c>
      <c r="E495" s="21">
        <v>49</v>
      </c>
      <c r="F495" s="3" t="s">
        <v>40</v>
      </c>
      <c r="G495" s="4"/>
      <c r="H495" s="4"/>
      <c r="I495" s="3" t="s">
        <v>49</v>
      </c>
      <c r="J495" s="3" t="s">
        <v>108</v>
      </c>
      <c r="K495" s="3" t="s">
        <v>428</v>
      </c>
      <c r="L495" s="3" t="s">
        <v>5509</v>
      </c>
      <c r="M495" s="3"/>
      <c r="N495" s="3" t="e">
        <f>VLOOKUP(M495,TAF!$D$1:$H$462,2,0)</f>
        <v>#N/A</v>
      </c>
      <c r="O495" s="3" t="s">
        <v>5731</v>
      </c>
      <c r="P495" s="3" t="e">
        <f>VLOOKUP(M495,TAF!$D$1:$H$462,4,0)</f>
        <v>#N/A</v>
      </c>
      <c r="Q495" s="3" t="e">
        <f>VLOOKUP(M495,TAF!$D$1:$H$462,5,0)</f>
        <v>#N/A</v>
      </c>
      <c r="R495" s="3" t="s">
        <v>45</v>
      </c>
      <c r="S495" s="3" t="s">
        <v>124</v>
      </c>
      <c r="T495" s="3" t="s">
        <v>62</v>
      </c>
      <c r="U495" s="19"/>
      <c r="V495" s="19"/>
      <c r="W495" s="4"/>
      <c r="X495" s="3" t="s">
        <v>47</v>
      </c>
      <c r="Y495" s="3">
        <v>0</v>
      </c>
      <c r="Z495" s="3"/>
      <c r="AA495" s="3" t="str">
        <f t="shared" si="122"/>
        <v>,</v>
      </c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</row>
    <row r="496" spans="1:50" ht="15.75" customHeight="1" x14ac:dyDescent="0.2">
      <c r="A496" t="str">
        <f t="shared" si="121"/>
        <v>UniversitaireHommeCélibataireEtudiant (e)Douala 3Ndogpassi 3CamerounaiseChretien (Catholique)NonEligible</v>
      </c>
      <c r="B496" s="17">
        <v>43558</v>
      </c>
      <c r="C496" s="17">
        <v>34397</v>
      </c>
      <c r="D496" s="3" t="s">
        <v>48</v>
      </c>
      <c r="E496" s="21">
        <v>31</v>
      </c>
      <c r="F496" s="3" t="s">
        <v>40</v>
      </c>
      <c r="G496" s="4"/>
      <c r="H496" s="4"/>
      <c r="I496" s="3" t="s">
        <v>41</v>
      </c>
      <c r="J496" s="3" t="s">
        <v>79</v>
      </c>
      <c r="K496" s="3" t="s">
        <v>43</v>
      </c>
      <c r="L496" s="3" t="s">
        <v>135</v>
      </c>
      <c r="M496" s="3" t="s">
        <v>131</v>
      </c>
      <c r="N496" s="3" t="str">
        <f>VLOOKUP(M496,TAF!$D$1:$H$462,2,0)</f>
        <v>Ndogpassi</v>
      </c>
      <c r="O496" s="3" t="str">
        <f>VLOOKUP(M496,TAF!$D$1:$H$462,3,0)</f>
        <v>Douala 3</v>
      </c>
      <c r="P496" s="3" t="str">
        <f>VLOOKUP(M496,TAF!$D$1:$H$462,4,0)</f>
        <v>4.017345191745835</v>
      </c>
      <c r="Q496" s="3" t="str">
        <f>VLOOKUP(M496,TAF!$D$1:$H$462,5,0)</f>
        <v xml:space="preserve"> 9.776376922998338</v>
      </c>
      <c r="R496" s="3" t="s">
        <v>45</v>
      </c>
      <c r="S496" s="3" t="s">
        <v>58</v>
      </c>
      <c r="T496" s="3" t="s">
        <v>62</v>
      </c>
      <c r="U496" s="19"/>
      <c r="V496" s="19"/>
      <c r="W496" s="4"/>
      <c r="X496" s="3" t="s">
        <v>47</v>
      </c>
      <c r="Y496" s="3">
        <v>0</v>
      </c>
      <c r="Z496" s="3"/>
      <c r="AA496" s="3" t="str">
        <f t="shared" si="122"/>
        <v>,</v>
      </c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</row>
    <row r="497" spans="1:50" ht="15.75" customHeight="1" x14ac:dyDescent="0.2">
      <c r="A497" t="str">
        <f t="shared" si="121"/>
        <v>SecondaireHommeMarié (e)MachinisteDouala 3YassaCamerounaiseChretien (Protestant )NonEligible</v>
      </c>
      <c r="B497" s="17">
        <v>43558</v>
      </c>
      <c r="C497" s="17">
        <v>26392</v>
      </c>
      <c r="D497" s="3" t="s">
        <v>54</v>
      </c>
      <c r="E497" s="21">
        <v>53</v>
      </c>
      <c r="F497" s="3" t="s">
        <v>40</v>
      </c>
      <c r="G497" s="4"/>
      <c r="H497" s="4"/>
      <c r="I497" s="3" t="s">
        <v>49</v>
      </c>
      <c r="J497" s="3" t="s">
        <v>111</v>
      </c>
      <c r="K497" s="3" t="s">
        <v>43</v>
      </c>
      <c r="L497" s="3" t="s">
        <v>135</v>
      </c>
      <c r="M497" s="3" t="s">
        <v>104</v>
      </c>
      <c r="N497" s="3" t="str">
        <f>VLOOKUP(M497,TAF!$D$1:$H$462,2,0)</f>
        <v>Yassa</v>
      </c>
      <c r="O497" s="3" t="str">
        <f>VLOOKUP(M497,TAF!$D$1:$H$462,3,0)</f>
        <v>Douala 3</v>
      </c>
      <c r="P497" s="3" t="str">
        <f>VLOOKUP(M497,TAF!$D$1:$H$462,4,0)</f>
        <v>4.062148022373278</v>
      </c>
      <c r="Q497" s="3" t="str">
        <f>VLOOKUP(M497,TAF!$D$1:$H$462,5,0)</f>
        <v xml:space="preserve"> 9.736269907202303</v>
      </c>
      <c r="R497" s="3" t="s">
        <v>45</v>
      </c>
      <c r="S497" s="3" t="s">
        <v>84</v>
      </c>
      <c r="T497" s="3" t="s">
        <v>62</v>
      </c>
      <c r="U497" s="19"/>
      <c r="V497" s="19"/>
      <c r="W497" s="4"/>
      <c r="X497" s="3" t="s">
        <v>47</v>
      </c>
      <c r="Y497" s="3">
        <v>0</v>
      </c>
      <c r="Z497" s="3"/>
      <c r="AA497" s="3" t="str">
        <f t="shared" si="122"/>
        <v>,</v>
      </c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</row>
    <row r="498" spans="1:50" ht="15.75" customHeight="1" x14ac:dyDescent="0.2">
      <c r="A498" t="str">
        <f t="shared" si="121"/>
        <v>SecondaireHommeCélibataireChauffeurDouala (Non précisé )Non préciséCamerounaisePas PréciséNonEligible</v>
      </c>
      <c r="B498" s="17">
        <v>43558</v>
      </c>
      <c r="C498" s="17">
        <v>30796</v>
      </c>
      <c r="D498" s="3" t="s">
        <v>54</v>
      </c>
      <c r="E498" s="21">
        <v>41</v>
      </c>
      <c r="F498" s="3" t="s">
        <v>40</v>
      </c>
      <c r="G498" s="4"/>
      <c r="H498" s="4"/>
      <c r="I498" s="3" t="s">
        <v>41</v>
      </c>
      <c r="J498" s="3" t="s">
        <v>108</v>
      </c>
      <c r="K498" s="3" t="s">
        <v>51</v>
      </c>
      <c r="L498" s="3" t="s">
        <v>135</v>
      </c>
      <c r="M498" s="3" t="s">
        <v>428</v>
      </c>
      <c r="N498" s="3">
        <f>VLOOKUP(M498,TAF!$D$1:$H$462,2,0)</f>
        <v>0</v>
      </c>
      <c r="O498" s="3">
        <f>VLOOKUP(M498,TAF!$D$1:$H$462,3,0)</f>
        <v>0</v>
      </c>
      <c r="P498" s="3">
        <f>VLOOKUP(M498,TAF!$D$1:$H$462,4,0)</f>
        <v>0</v>
      </c>
      <c r="Q498" s="3">
        <f>VLOOKUP(M498,TAF!$D$1:$H$462,5,0)</f>
        <v>0</v>
      </c>
      <c r="R498" s="3" t="s">
        <v>45</v>
      </c>
      <c r="S498" s="3" t="s">
        <v>39</v>
      </c>
      <c r="T498" s="3" t="s">
        <v>62</v>
      </c>
      <c r="U498" s="19"/>
      <c r="V498" s="19"/>
      <c r="W498" s="4"/>
      <c r="X498" s="3" t="s">
        <v>47</v>
      </c>
      <c r="Y498" s="3">
        <v>0</v>
      </c>
      <c r="Z498" s="3"/>
      <c r="AA498" s="3" t="str">
        <f t="shared" si="122"/>
        <v>,</v>
      </c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</row>
    <row r="499" spans="1:50" ht="15.75" customHeight="1" x14ac:dyDescent="0.2">
      <c r="A499" t="str">
        <f t="shared" si="121"/>
        <v>Pas PréciséHommeCélibataireEtudiant (e)Douala 3YassaCamerounaiseChretien (Catholique)NonEligible</v>
      </c>
      <c r="B499" s="17">
        <v>43558</v>
      </c>
      <c r="C499" s="17">
        <v>36809</v>
      </c>
      <c r="D499" s="3" t="s">
        <v>39</v>
      </c>
      <c r="E499" s="21">
        <v>25</v>
      </c>
      <c r="F499" s="3" t="s">
        <v>40</v>
      </c>
      <c r="G499" s="4"/>
      <c r="H499" s="4"/>
      <c r="I499" s="3" t="s">
        <v>41</v>
      </c>
      <c r="J499" s="3" t="s">
        <v>79</v>
      </c>
      <c r="K499" s="3" t="s">
        <v>43</v>
      </c>
      <c r="L499" s="3" t="s">
        <v>135</v>
      </c>
      <c r="M499" s="3" t="s">
        <v>104</v>
      </c>
      <c r="N499" s="3" t="str">
        <f>VLOOKUP(M499,TAF!$D$1:$H$462,2,0)</f>
        <v>Yassa</v>
      </c>
      <c r="O499" s="3" t="str">
        <f>VLOOKUP(M499,TAF!$D$1:$H$462,3,0)</f>
        <v>Douala 3</v>
      </c>
      <c r="P499" s="3" t="str">
        <f>VLOOKUP(M499,TAF!$D$1:$H$462,4,0)</f>
        <v>4.062148022373278</v>
      </c>
      <c r="Q499" s="3" t="str">
        <f>VLOOKUP(M499,TAF!$D$1:$H$462,5,0)</f>
        <v xml:space="preserve"> 9.736269907202303</v>
      </c>
      <c r="R499" s="3" t="s">
        <v>45</v>
      </c>
      <c r="S499" s="3" t="s">
        <v>58</v>
      </c>
      <c r="T499" s="3" t="s">
        <v>62</v>
      </c>
      <c r="U499" s="19"/>
      <c r="V499" s="19"/>
      <c r="W499" s="4"/>
      <c r="X499" s="3" t="s">
        <v>47</v>
      </c>
      <c r="Y499" s="3">
        <v>0</v>
      </c>
      <c r="Z499" s="3"/>
      <c r="AA499" s="3" t="str">
        <f t="shared" si="122"/>
        <v>,</v>
      </c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</row>
    <row r="500" spans="1:50" ht="15.75" customHeight="1" x14ac:dyDescent="0.2">
      <c r="A500" t="str">
        <f t="shared" si="121"/>
        <v>Pas PréciséHommeMarié (e)Commerçant (e)Non préciséCamerounaiseChretien (Catholique)OuiEligible</v>
      </c>
      <c r="B500" s="17">
        <v>43558</v>
      </c>
      <c r="C500" s="17">
        <v>30250</v>
      </c>
      <c r="D500" s="3" t="s">
        <v>39</v>
      </c>
      <c r="E500" s="21">
        <v>43</v>
      </c>
      <c r="F500" s="3" t="s">
        <v>40</v>
      </c>
      <c r="G500" s="4"/>
      <c r="H500" s="4"/>
      <c r="I500" s="3" t="s">
        <v>49</v>
      </c>
      <c r="J500" s="3" t="s">
        <v>56</v>
      </c>
      <c r="K500" s="3" t="s">
        <v>428</v>
      </c>
      <c r="L500" s="3" t="s">
        <v>5509</v>
      </c>
      <c r="M500" s="3"/>
      <c r="N500" s="3" t="e">
        <f>VLOOKUP(M500,TAF!$D$1:$H$462,2,0)</f>
        <v>#N/A</v>
      </c>
      <c r="O500" s="3" t="s">
        <v>5731</v>
      </c>
      <c r="P500" s="3" t="e">
        <f>VLOOKUP(M500,TAF!$D$1:$H$462,4,0)</f>
        <v>#N/A</v>
      </c>
      <c r="Q500" s="3" t="e">
        <f>VLOOKUP(M500,TAF!$D$1:$H$462,5,0)</f>
        <v>#N/A</v>
      </c>
      <c r="R500" s="3" t="s">
        <v>45</v>
      </c>
      <c r="S500" s="3" t="s">
        <v>58</v>
      </c>
      <c r="T500" s="3" t="s">
        <v>46</v>
      </c>
      <c r="U500" s="17">
        <v>43159</v>
      </c>
      <c r="V500" s="3" t="str">
        <f t="shared" ref="V500:V501" si="128">IF((B500-U500&lt;=365)*(B500-U500&gt;0),INT(12*(B500-U500)/365) &amp; " Mois",(YEAR(B500)-YEAR(U500)) &amp; " an (s)")</f>
        <v>1 an (s)</v>
      </c>
      <c r="W500" s="4"/>
      <c r="X500" s="3" t="s">
        <v>47</v>
      </c>
      <c r="Y500" s="3">
        <v>0</v>
      </c>
      <c r="Z500" s="3"/>
      <c r="AA500" s="3" t="str">
        <f t="shared" si="122"/>
        <v>,</v>
      </c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</row>
    <row r="501" spans="1:50" ht="15.75" customHeight="1" x14ac:dyDescent="0.2">
      <c r="A501" t="str">
        <f t="shared" si="121"/>
        <v>PrimaireHommeMarié (e)TransitaireDouala 3NyallaCamerounaiseChretien (Catholique)OuiEligible</v>
      </c>
      <c r="B501" s="17">
        <v>43558</v>
      </c>
      <c r="C501" s="17">
        <v>25715</v>
      </c>
      <c r="D501" s="3" t="s">
        <v>92</v>
      </c>
      <c r="E501" s="21">
        <v>55</v>
      </c>
      <c r="F501" s="3" t="s">
        <v>40</v>
      </c>
      <c r="G501" s="4"/>
      <c r="H501" s="4"/>
      <c r="I501" s="3" t="s">
        <v>49</v>
      </c>
      <c r="J501" s="3" t="s">
        <v>520</v>
      </c>
      <c r="K501" s="3" t="s">
        <v>43</v>
      </c>
      <c r="L501" s="3" t="s">
        <v>135</v>
      </c>
      <c r="M501" s="3" t="s">
        <v>90</v>
      </c>
      <c r="N501" s="3" t="str">
        <f>VLOOKUP(M501,TAF!$D$1:$H$462,2,0)</f>
        <v>Nyalla</v>
      </c>
      <c r="O501" s="3" t="str">
        <f>VLOOKUP(M501,TAF!$D$1:$H$462,3,0)</f>
        <v>Douala 3</v>
      </c>
      <c r="P501" s="3" t="str">
        <f>VLOOKUP(M501,TAF!$D$1:$H$462,4,0)</f>
        <v>4.090110173250642</v>
      </c>
      <c r="Q501" s="3" t="str">
        <f>VLOOKUP(M501,TAF!$D$1:$H$462,5,0)</f>
        <v xml:space="preserve"> 9.80214359815782</v>
      </c>
      <c r="R501" s="3" t="s">
        <v>45</v>
      </c>
      <c r="S501" s="3" t="s">
        <v>58</v>
      </c>
      <c r="T501" s="3" t="s">
        <v>46</v>
      </c>
      <c r="U501" s="17">
        <v>38776</v>
      </c>
      <c r="V501" s="3" t="str">
        <f t="shared" si="128"/>
        <v>13 an (s)</v>
      </c>
      <c r="W501" s="4"/>
      <c r="X501" s="3" t="s">
        <v>47</v>
      </c>
      <c r="Y501" s="3">
        <v>0</v>
      </c>
      <c r="Z501" s="3"/>
      <c r="AA501" s="3" t="str">
        <f t="shared" si="122"/>
        <v>,</v>
      </c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</row>
    <row r="502" spans="1:50" ht="15.75" customHeight="1" x14ac:dyDescent="0.2">
      <c r="A502" t="str">
        <f t="shared" si="121"/>
        <v>Pas PréciséHommeCélibataireInfographeDouala 3MalangueCamerounaiseChretien (Ne de nouveau)NonEligible</v>
      </c>
      <c r="B502" s="17">
        <v>43558</v>
      </c>
      <c r="C502" s="17">
        <v>34659</v>
      </c>
      <c r="D502" s="3" t="s">
        <v>39</v>
      </c>
      <c r="E502" s="21">
        <v>31</v>
      </c>
      <c r="F502" s="3" t="s">
        <v>40</v>
      </c>
      <c r="G502" s="4"/>
      <c r="H502" s="4"/>
      <c r="I502" s="3" t="s">
        <v>41</v>
      </c>
      <c r="J502" s="3" t="s">
        <v>433</v>
      </c>
      <c r="K502" s="3" t="s">
        <v>43</v>
      </c>
      <c r="L502" s="3" t="s">
        <v>135</v>
      </c>
      <c r="M502" s="3" t="s">
        <v>292</v>
      </c>
      <c r="N502" s="3" t="str">
        <f>VLOOKUP(M502,TAF!$D$1:$H$462,2,0)</f>
        <v>Malangue</v>
      </c>
      <c r="O502" s="3" t="str">
        <f>VLOOKUP(M502,TAF!$D$1:$H$462,3,0)</f>
        <v>Douala 5</v>
      </c>
      <c r="P502" s="3" t="str">
        <f>VLOOKUP(M502,TAF!$D$1:$H$462,4,0)</f>
        <v>4.066235908852494</v>
      </c>
      <c r="Q502" s="3" t="str">
        <f>VLOOKUP(M502,TAF!$D$1:$H$462,5,0)</f>
        <v xml:space="preserve"> 9.737035029710617</v>
      </c>
      <c r="R502" s="3" t="s">
        <v>45</v>
      </c>
      <c r="S502" s="3" t="s">
        <v>53</v>
      </c>
      <c r="T502" s="3" t="s">
        <v>62</v>
      </c>
      <c r="U502" s="19"/>
      <c r="V502" s="19"/>
      <c r="W502" s="4"/>
      <c r="X502" s="3" t="s">
        <v>47</v>
      </c>
      <c r="Y502" s="3">
        <v>0</v>
      </c>
      <c r="Z502" s="3"/>
      <c r="AA502" s="3" t="str">
        <f t="shared" si="122"/>
        <v>,</v>
      </c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</row>
    <row r="503" spans="1:50" ht="15.75" customHeight="1" x14ac:dyDescent="0.2">
      <c r="A503" t="str">
        <f t="shared" si="121"/>
        <v>SecondaireHommeCélibataireÉlèveDouala 5Pk14CamerounaiseChretien (Catholique)NonEligible</v>
      </c>
      <c r="B503" s="17">
        <v>43558</v>
      </c>
      <c r="C503" s="17">
        <v>35992</v>
      </c>
      <c r="D503" s="3" t="s">
        <v>54</v>
      </c>
      <c r="E503" s="21">
        <v>27</v>
      </c>
      <c r="F503" s="3" t="s">
        <v>40</v>
      </c>
      <c r="G503" s="4"/>
      <c r="H503" s="4"/>
      <c r="I503" s="3" t="s">
        <v>41</v>
      </c>
      <c r="J503" s="3" t="s">
        <v>286</v>
      </c>
      <c r="K503" s="3" t="s">
        <v>60</v>
      </c>
      <c r="L503" s="3" t="s">
        <v>135</v>
      </c>
      <c r="M503" s="3" t="s">
        <v>72</v>
      </c>
      <c r="N503" s="3" t="str">
        <f>VLOOKUP(M503,TAF!$D$1:$H$462,2,0)</f>
        <v>Pk14</v>
      </c>
      <c r="O503" s="3" t="str">
        <f>VLOOKUP(M503,TAF!$D$1:$H$462,3,0)</f>
        <v>Douala 3</v>
      </c>
      <c r="P503" s="3" t="str">
        <f>VLOOKUP(M503,TAF!$D$1:$H$462,4,0)</f>
        <v>4.074532752823828</v>
      </c>
      <c r="Q503" s="3" t="str">
        <f>VLOOKUP(M503,TAF!$D$1:$H$462,5,0)</f>
        <v xml:space="preserve"> 9.797899225980887</v>
      </c>
      <c r="R503" s="3" t="s">
        <v>45</v>
      </c>
      <c r="S503" s="3" t="s">
        <v>58</v>
      </c>
      <c r="T503" s="3" t="s">
        <v>62</v>
      </c>
      <c r="U503" s="19"/>
      <c r="V503" s="19"/>
      <c r="W503" s="4"/>
      <c r="X503" s="3" t="s">
        <v>47</v>
      </c>
      <c r="Y503" s="3">
        <v>0</v>
      </c>
      <c r="Z503" s="3"/>
      <c r="AA503" s="3" t="str">
        <f t="shared" si="122"/>
        <v>,</v>
      </c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</row>
    <row r="504" spans="1:50" ht="15.75" customHeight="1" x14ac:dyDescent="0.2">
      <c r="A504" t="str">
        <f t="shared" si="121"/>
        <v>UniversitaireHommeCélibataireEmployé (e)  dans une entrepriseDouala 3Cité des palmiersCamerounaiseChretien (Ne de nouveau)OuiEligible</v>
      </c>
      <c r="B504" s="17">
        <v>43558</v>
      </c>
      <c r="C504" s="17">
        <v>30611</v>
      </c>
      <c r="D504" s="3" t="s">
        <v>48</v>
      </c>
      <c r="E504" s="21">
        <v>42</v>
      </c>
      <c r="F504" s="3" t="s">
        <v>40</v>
      </c>
      <c r="G504" s="4"/>
      <c r="H504" s="4"/>
      <c r="I504" s="3" t="s">
        <v>41</v>
      </c>
      <c r="J504" s="3" t="s">
        <v>279</v>
      </c>
      <c r="K504" s="3" t="s">
        <v>43</v>
      </c>
      <c r="L504" s="3" t="s">
        <v>135</v>
      </c>
      <c r="M504" s="3" t="s">
        <v>313</v>
      </c>
      <c r="N504" s="3" t="str">
        <f>VLOOKUP(M504,TAF!$D$1:$H$462,2,0)</f>
        <v>Cité des palmiers</v>
      </c>
      <c r="O504" s="3" t="str">
        <f>VLOOKUP(M504,TAF!$D$1:$H$462,3,0)</f>
        <v>Douala 3</v>
      </c>
      <c r="P504" s="3" t="str">
        <f>VLOOKUP(M504,TAF!$D$1:$H$462,4,0)</f>
        <v>4.053096586056187</v>
      </c>
      <c r="Q504" s="3" t="str">
        <f>VLOOKUP(M504,TAF!$D$1:$H$462,5,0)</f>
        <v xml:space="preserve"> 9.764576089841214</v>
      </c>
      <c r="R504" s="3" t="s">
        <v>45</v>
      </c>
      <c r="S504" s="3" t="s">
        <v>53</v>
      </c>
      <c r="T504" s="3" t="s">
        <v>46</v>
      </c>
      <c r="U504" s="17">
        <v>38046</v>
      </c>
      <c r="V504" s="3" t="str">
        <f t="shared" ref="V504:V505" si="129">IF((B504-U504&lt;=365)*(B504-U504&gt;0),INT(12*(B504-U504)/365) &amp; " Mois",(YEAR(B504)-YEAR(U504)) &amp; " an (s)")</f>
        <v>15 an (s)</v>
      </c>
      <c r="W504" s="4"/>
      <c r="X504" s="3" t="s">
        <v>47</v>
      </c>
      <c r="Y504" s="3">
        <v>0</v>
      </c>
      <c r="Z504" s="3"/>
      <c r="AA504" s="3" t="str">
        <f t="shared" si="122"/>
        <v>,</v>
      </c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</row>
    <row r="505" spans="1:50" ht="15.75" customHeight="1" x14ac:dyDescent="0.2">
      <c r="A505" t="str">
        <f t="shared" si="121"/>
        <v>Pas PréciséHommeCélibataireEmployé (e)  dans une entrepriseDouala 5Pk11CamerounaisePas PréciséOuiEligible</v>
      </c>
      <c r="B505" s="17">
        <v>43558</v>
      </c>
      <c r="C505" s="17">
        <v>32542</v>
      </c>
      <c r="D505" s="3" t="s">
        <v>39</v>
      </c>
      <c r="E505" s="21">
        <v>36</v>
      </c>
      <c r="F505" s="3" t="s">
        <v>40</v>
      </c>
      <c r="G505" s="4"/>
      <c r="H505" s="4"/>
      <c r="I505" s="3" t="s">
        <v>41</v>
      </c>
      <c r="J505" s="3" t="s">
        <v>279</v>
      </c>
      <c r="K505" s="3" t="s">
        <v>60</v>
      </c>
      <c r="L505" s="3" t="s">
        <v>135</v>
      </c>
      <c r="M505" s="3" t="s">
        <v>277</v>
      </c>
      <c r="N505" s="3" t="str">
        <f>VLOOKUP(M505,TAF!$D$1:$H$462,2,0)</f>
        <v>PK11</v>
      </c>
      <c r="O505" s="3" t="str">
        <f>VLOOKUP(M505,TAF!$D$1:$H$462,3,0)</f>
        <v>Douala 5</v>
      </c>
      <c r="P505" s="3" t="str">
        <f>VLOOKUP(M505,TAF!$D$1:$H$462,4,0)</f>
        <v>4.055221423436454</v>
      </c>
      <c r="Q505" s="3" t="str">
        <f>VLOOKUP(M505,TAF!$D$1:$H$462,5,0)</f>
        <v xml:space="preserve"> 9.780963518271381</v>
      </c>
      <c r="R505" s="3" t="s">
        <v>45</v>
      </c>
      <c r="S505" s="3" t="s">
        <v>39</v>
      </c>
      <c r="T505" s="3" t="s">
        <v>46</v>
      </c>
      <c r="U505" s="17">
        <v>42430</v>
      </c>
      <c r="V505" s="3" t="str">
        <f t="shared" si="129"/>
        <v>3 an (s)</v>
      </c>
      <c r="W505" s="4"/>
      <c r="X505" s="3" t="s">
        <v>47</v>
      </c>
      <c r="Y505" s="3">
        <v>0</v>
      </c>
      <c r="Z505" s="3"/>
      <c r="AA505" s="3" t="str">
        <f t="shared" si="122"/>
        <v>,</v>
      </c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</row>
    <row r="506" spans="1:50" ht="15.75" customHeight="1" x14ac:dyDescent="0.2">
      <c r="A506" t="str">
        <f t="shared" si="121"/>
        <v>Pas PréciséHommeCélibataireÉlèveDouala 3MalangueCamerounaisePas PréciséNonEligible</v>
      </c>
      <c r="B506" s="17">
        <v>43559</v>
      </c>
      <c r="C506" s="17">
        <v>39908</v>
      </c>
      <c r="D506" s="3" t="s">
        <v>39</v>
      </c>
      <c r="E506" s="21">
        <v>16</v>
      </c>
      <c r="F506" s="3" t="s">
        <v>40</v>
      </c>
      <c r="G506" s="4"/>
      <c r="H506" s="4"/>
      <c r="I506" s="3" t="s">
        <v>41</v>
      </c>
      <c r="J506" s="3" t="s">
        <v>286</v>
      </c>
      <c r="K506" s="3" t="s">
        <v>43</v>
      </c>
      <c r="L506" s="3" t="s">
        <v>135</v>
      </c>
      <c r="M506" s="3" t="s">
        <v>292</v>
      </c>
      <c r="N506" s="3" t="str">
        <f>VLOOKUP(M506,TAF!$D$1:$H$462,2,0)</f>
        <v>Malangue</v>
      </c>
      <c r="O506" s="3" t="str">
        <f>VLOOKUP(M506,TAF!$D$1:$H$462,3,0)</f>
        <v>Douala 5</v>
      </c>
      <c r="P506" s="3" t="str">
        <f>VLOOKUP(M506,TAF!$D$1:$H$462,4,0)</f>
        <v>4.066235908852494</v>
      </c>
      <c r="Q506" s="3" t="str">
        <f>VLOOKUP(M506,TAF!$D$1:$H$462,5,0)</f>
        <v xml:space="preserve"> 9.737035029710617</v>
      </c>
      <c r="R506" s="3" t="s">
        <v>45</v>
      </c>
      <c r="S506" s="3" t="s">
        <v>39</v>
      </c>
      <c r="T506" s="3" t="s">
        <v>62</v>
      </c>
      <c r="U506" s="19"/>
      <c r="V506" s="19"/>
      <c r="W506" s="4"/>
      <c r="X506" s="3" t="s">
        <v>47</v>
      </c>
      <c r="Y506" s="3">
        <v>0</v>
      </c>
      <c r="Z506" s="3"/>
      <c r="AA506" s="3" t="str">
        <f t="shared" si="122"/>
        <v>,</v>
      </c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</row>
    <row r="507" spans="1:50" ht="15.75" customHeight="1" x14ac:dyDescent="0.2">
      <c r="A507" t="str">
        <f t="shared" si="121"/>
        <v>Pas PréciséHommeCélibataireEmployé (e)  dans une entrepriseDouala 4BonaberiCamerounaiseChretien (Catholique)NonEligible</v>
      </c>
      <c r="B507" s="17">
        <v>43559</v>
      </c>
      <c r="C507" s="17">
        <v>32695</v>
      </c>
      <c r="D507" s="3" t="s">
        <v>39</v>
      </c>
      <c r="E507" s="21">
        <v>36</v>
      </c>
      <c r="F507" s="3" t="s">
        <v>40</v>
      </c>
      <c r="G507" s="4"/>
      <c r="H507" s="4"/>
      <c r="I507" s="3" t="s">
        <v>41</v>
      </c>
      <c r="J507" s="3" t="s">
        <v>279</v>
      </c>
      <c r="K507" s="3" t="s">
        <v>157</v>
      </c>
      <c r="L507" s="3" t="s">
        <v>135</v>
      </c>
      <c r="M507" s="3" t="s">
        <v>169</v>
      </c>
      <c r="N507" s="3" t="str">
        <f>VLOOKUP(M507,TAF!$D$1:$H$462,2,0)</f>
        <v>Bonaberi</v>
      </c>
      <c r="O507" s="3" t="str">
        <f>VLOOKUP(M507,TAF!$D$1:$H$462,3,0)</f>
        <v>Douala 4</v>
      </c>
      <c r="P507" s="3" t="str">
        <f>VLOOKUP(M507,TAF!$D$1:$H$462,4,0)</f>
        <v>4.0900111661057075</v>
      </c>
      <c r="Q507" s="3" t="str">
        <f>VLOOKUP(M507,TAF!$D$1:$H$462,5,0)</f>
        <v xml:space="preserve"> 9.65793515778688</v>
      </c>
      <c r="R507" s="3" t="s">
        <v>45</v>
      </c>
      <c r="S507" s="3" t="s">
        <v>58</v>
      </c>
      <c r="T507" s="3" t="s">
        <v>62</v>
      </c>
      <c r="U507" s="19"/>
      <c r="V507" s="19"/>
      <c r="W507" s="4"/>
      <c r="X507" s="3" t="s">
        <v>47</v>
      </c>
      <c r="Y507" s="3">
        <v>0</v>
      </c>
      <c r="Z507" s="3"/>
      <c r="AA507" s="3" t="str">
        <f t="shared" si="122"/>
        <v>,</v>
      </c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</row>
    <row r="508" spans="1:50" ht="15.75" customHeight="1" x14ac:dyDescent="0.2">
      <c r="A508" t="str">
        <f t="shared" si="121"/>
        <v>Pas PréciséHommeCélibataireGendarmeDouala 3Parisot nyallaCamerounaiseMusulmanOuiEligible</v>
      </c>
      <c r="B508" s="17">
        <v>43559</v>
      </c>
      <c r="C508" s="17">
        <v>31529</v>
      </c>
      <c r="D508" s="3" t="s">
        <v>39</v>
      </c>
      <c r="E508" s="21">
        <v>39</v>
      </c>
      <c r="F508" s="3" t="s">
        <v>40</v>
      </c>
      <c r="G508" s="4"/>
      <c r="H508" s="4"/>
      <c r="I508" s="3" t="s">
        <v>41</v>
      </c>
      <c r="J508" s="3" t="s">
        <v>521</v>
      </c>
      <c r="K508" s="3" t="s">
        <v>43</v>
      </c>
      <c r="L508" s="3" t="s">
        <v>135</v>
      </c>
      <c r="M508" s="3" t="s">
        <v>522</v>
      </c>
      <c r="N508" s="3" t="str">
        <f>VLOOKUP(M508,TAF!$D$1:$H$462,2,0)</f>
        <v>Nyalla</v>
      </c>
      <c r="O508" s="3" t="str">
        <f>VLOOKUP(M508,TAF!$D$1:$H$462,3,0)</f>
        <v>Douala 3</v>
      </c>
      <c r="P508" s="3" t="str">
        <f>VLOOKUP(M508,TAF!$D$1:$H$462,4,0)</f>
        <v>4.090110173250642</v>
      </c>
      <c r="Q508" s="3" t="str">
        <f>VLOOKUP(M508,TAF!$D$1:$H$462,5,0)</f>
        <v xml:space="preserve"> 9.80214359815782</v>
      </c>
      <c r="R508" s="3" t="s">
        <v>45</v>
      </c>
      <c r="S508" s="3" t="s">
        <v>124</v>
      </c>
      <c r="T508" s="3" t="s">
        <v>46</v>
      </c>
      <c r="U508" s="17">
        <v>43890</v>
      </c>
      <c r="V508" s="3"/>
      <c r="W508" s="4"/>
      <c r="X508" s="3" t="s">
        <v>47</v>
      </c>
      <c r="Y508" s="3">
        <v>0</v>
      </c>
      <c r="Z508" s="3"/>
      <c r="AA508" s="3" t="str">
        <f t="shared" si="122"/>
        <v>,</v>
      </c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</row>
    <row r="509" spans="1:50" ht="15.75" customHeight="1" x14ac:dyDescent="0.2">
      <c r="A509" t="str">
        <f t="shared" si="121"/>
        <v>Pas PréciséHommeCélibataireGendarmeDouala 3Parisot nyallaCamerounaiseMusulmanOuiEligible</v>
      </c>
      <c r="B509" s="17">
        <v>43559</v>
      </c>
      <c r="C509" s="17">
        <v>31529</v>
      </c>
      <c r="D509" s="3" t="s">
        <v>39</v>
      </c>
      <c r="E509" s="21">
        <v>39</v>
      </c>
      <c r="F509" s="3" t="s">
        <v>40</v>
      </c>
      <c r="G509" s="4"/>
      <c r="H509" s="4"/>
      <c r="I509" s="3" t="s">
        <v>41</v>
      </c>
      <c r="J509" s="3" t="s">
        <v>521</v>
      </c>
      <c r="K509" s="3" t="s">
        <v>43</v>
      </c>
      <c r="L509" s="3" t="s">
        <v>135</v>
      </c>
      <c r="M509" s="3" t="s">
        <v>522</v>
      </c>
      <c r="N509" s="3" t="str">
        <f>VLOOKUP(M509,TAF!$D$1:$H$462,2,0)</f>
        <v>Nyalla</v>
      </c>
      <c r="O509" s="3" t="str">
        <f>VLOOKUP(M509,TAF!$D$1:$H$462,3,0)</f>
        <v>Douala 3</v>
      </c>
      <c r="P509" s="3" t="str">
        <f>VLOOKUP(M509,TAF!$D$1:$H$462,4,0)</f>
        <v>4.090110173250642</v>
      </c>
      <c r="Q509" s="3" t="str">
        <f>VLOOKUP(M509,TAF!$D$1:$H$462,5,0)</f>
        <v xml:space="preserve"> 9.80214359815782</v>
      </c>
      <c r="R509" s="3" t="s">
        <v>45</v>
      </c>
      <c r="S509" s="3" t="s">
        <v>124</v>
      </c>
      <c r="T509" s="3" t="s">
        <v>46</v>
      </c>
      <c r="U509" s="17">
        <v>43890</v>
      </c>
      <c r="V509" s="3"/>
      <c r="W509" s="4"/>
      <c r="X509" s="3" t="s">
        <v>47</v>
      </c>
      <c r="Y509" s="3">
        <v>0</v>
      </c>
      <c r="Z509" s="3"/>
      <c r="AA509" s="3" t="str">
        <f t="shared" si="122"/>
        <v>,</v>
      </c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</row>
    <row r="510" spans="1:50" ht="15.75" customHeight="1" x14ac:dyDescent="0.2">
      <c r="A510" t="str">
        <f t="shared" si="121"/>
        <v>UniversitaireHommeCélibataireEtudiant (e)Douala (Non précisé )DoualaCamerounaisePas PréciséNonEligible</v>
      </c>
      <c r="B510" s="17">
        <v>43559</v>
      </c>
      <c r="C510" s="17">
        <v>35524</v>
      </c>
      <c r="D510" s="3" t="s">
        <v>48</v>
      </c>
      <c r="E510" s="21">
        <v>28</v>
      </c>
      <c r="F510" s="3" t="s">
        <v>40</v>
      </c>
      <c r="G510" s="4"/>
      <c r="H510" s="4"/>
      <c r="I510" s="3" t="s">
        <v>41</v>
      </c>
      <c r="J510" s="3" t="s">
        <v>79</v>
      </c>
      <c r="K510" s="3" t="s">
        <v>51</v>
      </c>
      <c r="L510" s="3" t="s">
        <v>135</v>
      </c>
      <c r="M510" s="3" t="s">
        <v>64</v>
      </c>
      <c r="N510" s="3">
        <f>VLOOKUP(M510,TAF!$D$1:$H$462,2,0)</f>
        <v>0</v>
      </c>
      <c r="O510" s="3">
        <f>VLOOKUP(M510,TAF!$D$1:$H$462,3,0)</f>
        <v>0</v>
      </c>
      <c r="P510" s="3">
        <f>VLOOKUP(M510,TAF!$D$1:$H$462,4,0)</f>
        <v>0</v>
      </c>
      <c r="Q510" s="3">
        <f>VLOOKUP(M510,TAF!$D$1:$H$462,5,0)</f>
        <v>0</v>
      </c>
      <c r="R510" s="3" t="s">
        <v>45</v>
      </c>
      <c r="S510" s="3" t="s">
        <v>39</v>
      </c>
      <c r="T510" s="3" t="s">
        <v>62</v>
      </c>
      <c r="U510" s="19"/>
      <c r="V510" s="19"/>
      <c r="W510" s="4"/>
      <c r="X510" s="3" t="s">
        <v>47</v>
      </c>
      <c r="Y510" s="3">
        <v>0</v>
      </c>
      <c r="Z510" s="3"/>
      <c r="AA510" s="3" t="str">
        <f t="shared" si="122"/>
        <v>,</v>
      </c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</row>
    <row r="511" spans="1:50" ht="15.75" customHeight="1" x14ac:dyDescent="0.2">
      <c r="A511" t="str">
        <f t="shared" si="121"/>
        <v>Pas PréciséHommeCélibataireÉlèvePas préciséCamerounaisePas PréciséNonEligible</v>
      </c>
      <c r="B511" s="17">
        <v>43560</v>
      </c>
      <c r="C511" s="17">
        <v>34740</v>
      </c>
      <c r="D511" s="3" t="s">
        <v>39</v>
      </c>
      <c r="E511" s="21">
        <v>30</v>
      </c>
      <c r="F511" s="3" t="s">
        <v>40</v>
      </c>
      <c r="G511" s="4"/>
      <c r="H511" s="4"/>
      <c r="I511" s="3" t="s">
        <v>41</v>
      </c>
      <c r="J511" s="3" t="s">
        <v>286</v>
      </c>
      <c r="K511" s="3" t="s">
        <v>523</v>
      </c>
      <c r="L511" s="3" t="s">
        <v>5509</v>
      </c>
      <c r="M511" s="3"/>
      <c r="N511" s="3" t="e">
        <f>VLOOKUP(M511,TAF!$D$1:$H$462,2,0)</f>
        <v>#N/A</v>
      </c>
      <c r="O511" s="3" t="s">
        <v>5731</v>
      </c>
      <c r="P511" s="3" t="e">
        <f>VLOOKUP(M511,TAF!$D$1:$H$462,4,0)</f>
        <v>#N/A</v>
      </c>
      <c r="Q511" s="3" t="e">
        <f>VLOOKUP(M511,TAF!$D$1:$H$462,5,0)</f>
        <v>#N/A</v>
      </c>
      <c r="R511" s="3" t="s">
        <v>45</v>
      </c>
      <c r="S511" s="3" t="s">
        <v>39</v>
      </c>
      <c r="T511" s="3" t="s">
        <v>62</v>
      </c>
      <c r="U511" s="19"/>
      <c r="V511" s="19"/>
      <c r="W511" s="4"/>
      <c r="X511" s="3" t="s">
        <v>47</v>
      </c>
      <c r="Y511" s="3">
        <v>0</v>
      </c>
      <c r="Z511" s="3"/>
      <c r="AA511" s="3" t="str">
        <f t="shared" si="122"/>
        <v>,</v>
      </c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</row>
    <row r="512" spans="1:50" ht="15.75" customHeight="1" x14ac:dyDescent="0.2">
      <c r="A512" t="str">
        <f t="shared" si="121"/>
        <v>SecondaireHommeCélibataireÉlèveNon préciséCamerounaiseChretien (Protestant )NonEligible</v>
      </c>
      <c r="B512" s="17">
        <v>43560</v>
      </c>
      <c r="C512" s="17">
        <v>37136</v>
      </c>
      <c r="D512" s="3" t="s">
        <v>54</v>
      </c>
      <c r="E512" s="21">
        <v>24</v>
      </c>
      <c r="F512" s="3" t="s">
        <v>40</v>
      </c>
      <c r="G512" s="4"/>
      <c r="H512" s="4"/>
      <c r="I512" s="3" t="s">
        <v>41</v>
      </c>
      <c r="J512" s="3" t="s">
        <v>286</v>
      </c>
      <c r="K512" s="3" t="s">
        <v>428</v>
      </c>
      <c r="L512" s="3" t="s">
        <v>5509</v>
      </c>
      <c r="M512" s="3"/>
      <c r="N512" s="3" t="e">
        <f>VLOOKUP(M512,TAF!$D$1:$H$462,2,0)</f>
        <v>#N/A</v>
      </c>
      <c r="O512" s="3" t="s">
        <v>5731</v>
      </c>
      <c r="P512" s="3" t="e">
        <f>VLOOKUP(M512,TAF!$D$1:$H$462,4,0)</f>
        <v>#N/A</v>
      </c>
      <c r="Q512" s="3" t="e">
        <f>VLOOKUP(M512,TAF!$D$1:$H$462,5,0)</f>
        <v>#N/A</v>
      </c>
      <c r="R512" s="3" t="s">
        <v>45</v>
      </c>
      <c r="S512" s="3" t="s">
        <v>84</v>
      </c>
      <c r="T512" s="3" t="s">
        <v>62</v>
      </c>
      <c r="U512" s="19"/>
      <c r="V512" s="19"/>
      <c r="W512" s="4"/>
      <c r="X512" s="3" t="s">
        <v>47</v>
      </c>
      <c r="Y512" s="3">
        <v>0</v>
      </c>
      <c r="Z512" s="3"/>
      <c r="AA512" s="3" t="str">
        <f t="shared" si="122"/>
        <v>,</v>
      </c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</row>
    <row r="513" spans="1:50" ht="15.75" customHeight="1" x14ac:dyDescent="0.2">
      <c r="A513" t="str">
        <f t="shared" si="121"/>
        <v>SecondaireHommeCélibataireCommerçant (e)Douala 3NdogpassiCamerounaiseChretien (Catholique)NonEligible</v>
      </c>
      <c r="B513" s="17">
        <v>43560</v>
      </c>
      <c r="C513" s="17">
        <v>34794</v>
      </c>
      <c r="D513" s="3" t="s">
        <v>54</v>
      </c>
      <c r="E513" s="21">
        <v>30</v>
      </c>
      <c r="F513" s="3" t="s">
        <v>40</v>
      </c>
      <c r="G513" s="4"/>
      <c r="H513" s="4"/>
      <c r="I513" s="3" t="s">
        <v>41</v>
      </c>
      <c r="J513" s="3" t="s">
        <v>56</v>
      </c>
      <c r="K513" s="3" t="s">
        <v>43</v>
      </c>
      <c r="L513" s="3" t="s">
        <v>135</v>
      </c>
      <c r="M513" s="3" t="s">
        <v>319</v>
      </c>
      <c r="N513" s="3" t="str">
        <f>VLOOKUP(M513,TAF!$D$1:$H$462,2,0)</f>
        <v>Ndogpassi</v>
      </c>
      <c r="O513" s="3" t="str">
        <f>VLOOKUP(M513,TAF!$D$1:$H$462,3,0)</f>
        <v>Douala 3</v>
      </c>
      <c r="P513" s="3" t="str">
        <f>VLOOKUP(M513,TAF!$D$1:$H$462,4,0)</f>
        <v>4.017345191745835</v>
      </c>
      <c r="Q513" s="3" t="str">
        <f>VLOOKUP(M513,TAF!$D$1:$H$462,5,0)</f>
        <v xml:space="preserve"> 9.776376922998338</v>
      </c>
      <c r="R513" s="3" t="s">
        <v>45</v>
      </c>
      <c r="S513" s="3" t="s">
        <v>58</v>
      </c>
      <c r="T513" s="3" t="s">
        <v>62</v>
      </c>
      <c r="U513" s="19"/>
      <c r="V513" s="19"/>
      <c r="W513" s="4"/>
      <c r="X513" s="3" t="s">
        <v>47</v>
      </c>
      <c r="Y513" s="3">
        <v>0</v>
      </c>
      <c r="Z513" s="3"/>
      <c r="AA513" s="3" t="str">
        <f t="shared" si="122"/>
        <v>,</v>
      </c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</row>
    <row r="514" spans="1:50" ht="15.75" customHeight="1" x14ac:dyDescent="0.2">
      <c r="A514" t="str">
        <f t="shared" si="121"/>
        <v>SecondaireHommeMarié (e)ÉlectricienDouala 5Pk9CamerounaiseChretien (Catholique)NonEligible</v>
      </c>
      <c r="B514" s="17">
        <v>43560</v>
      </c>
      <c r="C514" s="17">
        <v>28088</v>
      </c>
      <c r="D514" s="3" t="s">
        <v>54</v>
      </c>
      <c r="E514" s="21">
        <v>49</v>
      </c>
      <c r="F514" s="3" t="s">
        <v>40</v>
      </c>
      <c r="G514" s="4"/>
      <c r="H514" s="4"/>
      <c r="I514" s="3" t="s">
        <v>49</v>
      </c>
      <c r="J514" s="3" t="s">
        <v>302</v>
      </c>
      <c r="K514" s="3" t="s">
        <v>60</v>
      </c>
      <c r="L514" s="3" t="s">
        <v>135</v>
      </c>
      <c r="M514" s="3" t="s">
        <v>244</v>
      </c>
      <c r="N514" s="3" t="str">
        <f>VLOOKUP(M514,TAF!$D$1:$H$462,2,0)</f>
        <v>PK9</v>
      </c>
      <c r="O514" s="3" t="str">
        <f>VLOOKUP(M514,TAF!$D$1:$H$462,3,0)</f>
        <v>Douala 3</v>
      </c>
      <c r="P514" s="3" t="str">
        <f>VLOOKUP(M514,TAF!$D$1:$H$462,4,0)</f>
        <v>4.0460712080439</v>
      </c>
      <c r="Q514" s="3" t="str">
        <f>VLOOKUP(M514,TAF!$D$1:$H$462,5,0)</f>
        <v xml:space="preserve"> 9.763524090768222</v>
      </c>
      <c r="R514" s="3" t="s">
        <v>45</v>
      </c>
      <c r="S514" s="3" t="s">
        <v>58</v>
      </c>
      <c r="T514" s="3" t="s">
        <v>62</v>
      </c>
      <c r="U514" s="19"/>
      <c r="V514" s="19"/>
      <c r="W514" s="4"/>
      <c r="X514" s="3" t="s">
        <v>47</v>
      </c>
      <c r="Y514" s="3">
        <v>0</v>
      </c>
      <c r="Z514" s="3"/>
      <c r="AA514" s="3" t="str">
        <f t="shared" si="122"/>
        <v>,</v>
      </c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</row>
    <row r="515" spans="1:50" ht="15.75" customHeight="1" x14ac:dyDescent="0.2">
      <c r="A515" t="str">
        <f t="shared" ref="A515:A578" si="130">D515&amp;F515&amp;I515&amp;J515&amp;K515&amp;M515&amp;R515&amp;S515&amp;T515&amp;X515</f>
        <v>UniversitaireHommeMarié (e)LogisticienDouala 3NdogbongCamerounaiseChretien (Protestant )NonEligible</v>
      </c>
      <c r="B515" s="17">
        <v>43560</v>
      </c>
      <c r="C515" s="17">
        <v>30999</v>
      </c>
      <c r="D515" s="3" t="s">
        <v>48</v>
      </c>
      <c r="E515" s="21">
        <v>41</v>
      </c>
      <c r="F515" s="3" t="s">
        <v>40</v>
      </c>
      <c r="G515" s="3">
        <v>175</v>
      </c>
      <c r="H515" s="3">
        <v>82</v>
      </c>
      <c r="I515" s="3" t="s">
        <v>49</v>
      </c>
      <c r="J515" s="3" t="s">
        <v>410</v>
      </c>
      <c r="K515" s="3" t="s">
        <v>43</v>
      </c>
      <c r="L515" s="3" t="s">
        <v>135</v>
      </c>
      <c r="M515" s="3" t="s">
        <v>246</v>
      </c>
      <c r="N515" s="3" t="str">
        <f>VLOOKUP(M515,TAF!$D$1:$H$462,2,0)</f>
        <v>Ndogbong</v>
      </c>
      <c r="O515" s="3" t="str">
        <f>VLOOKUP(M515,TAF!$D$1:$H$462,3,0)</f>
        <v>Douala 5</v>
      </c>
      <c r="P515" s="3" t="str">
        <f>VLOOKUP(M515,TAF!$D$1:$H$462,4,0)</f>
        <v>3.9714269509304545</v>
      </c>
      <c r="Q515" s="3" t="str">
        <f>VLOOKUP(M515,TAF!$D$1:$H$462,5,0)</f>
        <v xml:space="preserve"> 9.792836336257968</v>
      </c>
      <c r="R515" s="3" t="s">
        <v>45</v>
      </c>
      <c r="S515" s="3" t="s">
        <v>84</v>
      </c>
      <c r="T515" s="3" t="s">
        <v>62</v>
      </c>
      <c r="U515" s="19"/>
      <c r="V515" s="19"/>
      <c r="W515" s="4"/>
      <c r="X515" s="3" t="s">
        <v>47</v>
      </c>
      <c r="Y515" s="3">
        <v>0</v>
      </c>
      <c r="Z515" s="3"/>
      <c r="AA515" s="3" t="str">
        <f t="shared" ref="AA515:AA578" si="131">AL515&amp;","&amp;AX515</f>
        <v>,</v>
      </c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</row>
    <row r="516" spans="1:50" ht="15.75" customHeight="1" x14ac:dyDescent="0.2">
      <c r="A516" t="str">
        <f t="shared" si="130"/>
        <v>SecondaireHommeCélibataireÉlèveDouala 5Cité sicCamerounaisePas PréciséNonEligible</v>
      </c>
      <c r="B516" s="17">
        <v>43560</v>
      </c>
      <c r="C516" s="17">
        <v>36385</v>
      </c>
      <c r="D516" s="3" t="s">
        <v>54</v>
      </c>
      <c r="E516" s="21">
        <v>26</v>
      </c>
      <c r="F516" s="3" t="s">
        <v>40</v>
      </c>
      <c r="G516" s="4"/>
      <c r="H516" s="4"/>
      <c r="I516" s="3" t="s">
        <v>41</v>
      </c>
      <c r="J516" s="3" t="s">
        <v>286</v>
      </c>
      <c r="K516" s="3" t="s">
        <v>60</v>
      </c>
      <c r="L516" s="3" t="s">
        <v>135</v>
      </c>
      <c r="M516" s="3" t="s">
        <v>423</v>
      </c>
      <c r="N516" s="3" t="str">
        <f>VLOOKUP(M516,TAF!$D$1:$H$462,2,0)</f>
        <v>Cité Sic</v>
      </c>
      <c r="O516" s="3" t="str">
        <f>VLOOKUP(M516,TAF!$D$1:$H$462,3,0)</f>
        <v>Douala 5</v>
      </c>
      <c r="P516" s="3" t="str">
        <f>VLOOKUP(M516,TAF!$D$1:$H$462,4,0)</f>
        <v>4.052668333107804</v>
      </c>
      <c r="Q516" s="3" t="str">
        <f>VLOOKUP(M516,TAF!$D$1:$H$462,5,0)</f>
        <v xml:space="preserve"> 9.73212899675234</v>
      </c>
      <c r="R516" s="3" t="s">
        <v>45</v>
      </c>
      <c r="S516" s="3" t="s">
        <v>39</v>
      </c>
      <c r="T516" s="3" t="s">
        <v>62</v>
      </c>
      <c r="U516" s="19"/>
      <c r="V516" s="19"/>
      <c r="W516" s="4"/>
      <c r="X516" s="3" t="s">
        <v>47</v>
      </c>
      <c r="Y516" s="3">
        <v>0</v>
      </c>
      <c r="Z516" s="3"/>
      <c r="AA516" s="3" t="str">
        <f t="shared" si="131"/>
        <v>,</v>
      </c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</row>
    <row r="517" spans="1:50" ht="15.75" customHeight="1" x14ac:dyDescent="0.2">
      <c r="A517" t="str">
        <f t="shared" si="130"/>
        <v>UniversitaireHommeCélibataireLogisticienDouala 5LogpomCamerounaiseChrétien pas préciséNonEligible</v>
      </c>
      <c r="B517" s="17">
        <v>43560</v>
      </c>
      <c r="C517" s="17">
        <v>33677</v>
      </c>
      <c r="D517" s="3" t="s">
        <v>48</v>
      </c>
      <c r="E517" s="21">
        <v>33</v>
      </c>
      <c r="F517" s="3" t="s">
        <v>40</v>
      </c>
      <c r="G517" s="4"/>
      <c r="H517" s="3">
        <v>64</v>
      </c>
      <c r="I517" s="3" t="s">
        <v>41</v>
      </c>
      <c r="J517" s="3" t="s">
        <v>410</v>
      </c>
      <c r="K517" s="3" t="s">
        <v>60</v>
      </c>
      <c r="L517" s="3" t="s">
        <v>135</v>
      </c>
      <c r="M517" s="3" t="s">
        <v>194</v>
      </c>
      <c r="N517" s="3" t="str">
        <f>VLOOKUP(M517,TAF!$D$1:$H$462,2,0)</f>
        <v>Logpom</v>
      </c>
      <c r="O517" s="3" t="str">
        <f>VLOOKUP(M517,TAF!$D$1:$H$462,3,0)</f>
        <v>Douala 5</v>
      </c>
      <c r="P517" s="3" t="str">
        <f>VLOOKUP(M517,TAF!$D$1:$H$462,4,0)</f>
        <v>4.069356038614923</v>
      </c>
      <c r="Q517" s="3" t="str">
        <f>VLOOKUP(M517,TAF!$D$1:$H$462,5,0)</f>
        <v xml:space="preserve"> 9.763173730445677</v>
      </c>
      <c r="R517" s="3" t="s">
        <v>45</v>
      </c>
      <c r="S517" s="3" t="s">
        <v>515</v>
      </c>
      <c r="T517" s="3" t="s">
        <v>62</v>
      </c>
      <c r="U517" s="19"/>
      <c r="V517" s="19"/>
      <c r="W517" s="4"/>
      <c r="X517" s="3" t="s">
        <v>47</v>
      </c>
      <c r="Y517" s="3">
        <v>0</v>
      </c>
      <c r="Z517" s="3"/>
      <c r="AA517" s="3" t="str">
        <f t="shared" si="131"/>
        <v>,</v>
      </c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</row>
    <row r="518" spans="1:50" ht="15.75" customHeight="1" x14ac:dyDescent="0.2">
      <c r="A518" t="str">
        <f t="shared" si="130"/>
        <v>UniversitaireHommeMarié (e)MécanicienDouala 4BonaberiCamerounaiseChrétienOuiEligible</v>
      </c>
      <c r="B518" s="17">
        <v>43560</v>
      </c>
      <c r="C518" s="17">
        <v>26680</v>
      </c>
      <c r="D518" s="3" t="s">
        <v>48</v>
      </c>
      <c r="E518" s="21">
        <v>52</v>
      </c>
      <c r="F518" s="3" t="s">
        <v>40</v>
      </c>
      <c r="G518" s="4"/>
      <c r="H518" s="4"/>
      <c r="I518" s="3" t="s">
        <v>49</v>
      </c>
      <c r="J518" s="3" t="s">
        <v>71</v>
      </c>
      <c r="K518" s="3" t="s">
        <v>157</v>
      </c>
      <c r="L518" s="3" t="s">
        <v>135</v>
      </c>
      <c r="M518" s="3" t="s">
        <v>169</v>
      </c>
      <c r="N518" s="3" t="str">
        <f>VLOOKUP(M518,TAF!$D$1:$H$462,2,0)</f>
        <v>Bonaberi</v>
      </c>
      <c r="O518" s="3" t="str">
        <f>VLOOKUP(M518,TAF!$D$1:$H$462,3,0)</f>
        <v>Douala 4</v>
      </c>
      <c r="P518" s="3" t="str">
        <f>VLOOKUP(M518,TAF!$D$1:$H$462,4,0)</f>
        <v>4.0900111661057075</v>
      </c>
      <c r="Q518" s="3" t="str">
        <f>VLOOKUP(M518,TAF!$D$1:$H$462,5,0)</f>
        <v xml:space="preserve"> 9.65793515778688</v>
      </c>
      <c r="R518" s="3" t="s">
        <v>45</v>
      </c>
      <c r="S518" s="3" t="s">
        <v>524</v>
      </c>
      <c r="T518" s="3" t="s">
        <v>46</v>
      </c>
      <c r="U518" s="17">
        <v>42795</v>
      </c>
      <c r="V518" s="3" t="str">
        <f t="shared" ref="V518" si="132">IF((B518-U518&lt;=365)*(B518-U518&gt;0),INT(12*(B518-U518)/365) &amp; " Mois",(YEAR(B518)-YEAR(U518)) &amp; " an (s)")</f>
        <v>2 an (s)</v>
      </c>
      <c r="W518" s="4"/>
      <c r="X518" s="3" t="s">
        <v>47</v>
      </c>
      <c r="Y518" s="3">
        <v>0</v>
      </c>
      <c r="Z518" s="3"/>
      <c r="AA518" s="3" t="str">
        <f t="shared" si="131"/>
        <v>,</v>
      </c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</row>
    <row r="519" spans="1:50" ht="15.75" customHeight="1" x14ac:dyDescent="0.2">
      <c r="A519" t="str">
        <f t="shared" si="130"/>
        <v>UniversitaireHommeCélibataireLogisticienDouala 5BonamoussadiCamerounaisePas PréciséNonEligible</v>
      </c>
      <c r="B519" s="17">
        <v>43560</v>
      </c>
      <c r="C519" s="17">
        <v>33187</v>
      </c>
      <c r="D519" s="3" t="s">
        <v>48</v>
      </c>
      <c r="E519" s="21">
        <v>35</v>
      </c>
      <c r="F519" s="3" t="s">
        <v>40</v>
      </c>
      <c r="G519" s="3">
        <v>173</v>
      </c>
      <c r="H519" s="4"/>
      <c r="I519" s="3" t="s">
        <v>41</v>
      </c>
      <c r="J519" s="3" t="s">
        <v>410</v>
      </c>
      <c r="K519" s="3" t="s">
        <v>60</v>
      </c>
      <c r="L519" s="3" t="s">
        <v>135</v>
      </c>
      <c r="M519" s="3" t="s">
        <v>195</v>
      </c>
      <c r="N519" s="3" t="str">
        <f>VLOOKUP(M519,TAF!$D$1:$H$462,2,0)</f>
        <v>Bonamoussadi</v>
      </c>
      <c r="O519" s="3" t="str">
        <f>VLOOKUP(M519,TAF!$D$1:$H$462,3,0)</f>
        <v>Douala 5</v>
      </c>
      <c r="P519" s="3" t="str">
        <f>VLOOKUP(M519,TAF!$D$1:$H$462,4,0)</f>
        <v>4.0932016164020935</v>
      </c>
      <c r="Q519" s="3" t="str">
        <f>VLOOKUP(M519,TAF!$D$1:$H$462,5,0)</f>
        <v xml:space="preserve"> 9.7422761594139</v>
      </c>
      <c r="R519" s="3" t="s">
        <v>45</v>
      </c>
      <c r="S519" s="3" t="s">
        <v>39</v>
      </c>
      <c r="T519" s="3" t="s">
        <v>62</v>
      </c>
      <c r="U519" s="19"/>
      <c r="V519" s="19"/>
      <c r="W519" s="4"/>
      <c r="X519" s="3" t="s">
        <v>47</v>
      </c>
      <c r="Y519" s="3">
        <v>0</v>
      </c>
      <c r="Z519" s="3"/>
      <c r="AA519" s="3" t="str">
        <f t="shared" si="131"/>
        <v>,</v>
      </c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</row>
    <row r="520" spans="1:50" ht="15.75" customHeight="1" x14ac:dyDescent="0.2">
      <c r="A520" t="str">
        <f t="shared" si="130"/>
        <v>Pas PréciséHommeCélibataireComptableDouala 1BaliCamerounaiseChretien (Protestant )NonEligible</v>
      </c>
      <c r="B520" s="17">
        <v>43563</v>
      </c>
      <c r="C520" s="17">
        <v>31442</v>
      </c>
      <c r="D520" s="3" t="s">
        <v>39</v>
      </c>
      <c r="E520" s="21">
        <v>39</v>
      </c>
      <c r="F520" s="3" t="s">
        <v>40</v>
      </c>
      <c r="G520" s="4"/>
      <c r="H520" s="4"/>
      <c r="I520" s="3" t="s">
        <v>41</v>
      </c>
      <c r="J520" s="3" t="s">
        <v>145</v>
      </c>
      <c r="K520" s="3" t="s">
        <v>114</v>
      </c>
      <c r="L520" s="3" t="s">
        <v>135</v>
      </c>
      <c r="M520" s="3" t="s">
        <v>288</v>
      </c>
      <c r="N520" s="3" t="str">
        <f>VLOOKUP(M520,TAF!$D$1:$H$462,2,0)</f>
        <v>Bali</v>
      </c>
      <c r="O520" s="3" t="str">
        <f>VLOOKUP(M520,TAF!$D$1:$H$462,3,0)</f>
        <v>Douala 1</v>
      </c>
      <c r="P520" s="3" t="str">
        <f>VLOOKUP(M520,TAF!$D$1:$H$462,4,0)</f>
        <v>4.037758250411386</v>
      </c>
      <c r="Q520" s="3" t="str">
        <f>VLOOKUP(M520,TAF!$D$1:$H$462,5,0)</f>
        <v xml:space="preserve"> 9.693858459782676</v>
      </c>
      <c r="R520" s="3" t="s">
        <v>45</v>
      </c>
      <c r="S520" s="3" t="s">
        <v>84</v>
      </c>
      <c r="T520" s="3" t="s">
        <v>62</v>
      </c>
      <c r="U520" s="19"/>
      <c r="V520" s="19"/>
      <c r="W520" s="4"/>
      <c r="X520" s="3" t="s">
        <v>47</v>
      </c>
      <c r="Y520" s="3">
        <v>0</v>
      </c>
      <c r="Z520" s="3"/>
      <c r="AA520" s="3" t="str">
        <f t="shared" si="131"/>
        <v>,</v>
      </c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</row>
    <row r="521" spans="1:50" ht="15.75" customHeight="1" x14ac:dyDescent="0.2">
      <c r="A521" t="str">
        <f t="shared" si="130"/>
        <v>UniversitaireHommeCélibataireEtudiant (e)Douala 5Pk8CamerounaiseChretien (Catholique)NonEligible</v>
      </c>
      <c r="B521" s="17">
        <v>43563</v>
      </c>
      <c r="C521" s="17">
        <v>33664</v>
      </c>
      <c r="D521" s="3" t="s">
        <v>48</v>
      </c>
      <c r="E521" s="21">
        <v>33</v>
      </c>
      <c r="F521" s="3" t="s">
        <v>40</v>
      </c>
      <c r="G521" s="4"/>
      <c r="H521" s="3">
        <v>58</v>
      </c>
      <c r="I521" s="3" t="s">
        <v>41</v>
      </c>
      <c r="J521" s="3" t="s">
        <v>79</v>
      </c>
      <c r="K521" s="3" t="s">
        <v>60</v>
      </c>
      <c r="L521" s="3" t="s">
        <v>135</v>
      </c>
      <c r="M521" s="3" t="s">
        <v>162</v>
      </c>
      <c r="N521" s="3" t="str">
        <f>VLOOKUP(M521,TAF!$D$1:$H$462,2,0)</f>
        <v>Pk8</v>
      </c>
      <c r="O521" s="3" t="str">
        <f>VLOOKUP(M521,TAF!$D$1:$H$462,3,0)</f>
        <v>Douala 3</v>
      </c>
      <c r="P521" s="3" t="str">
        <f>VLOOKUP(M521,TAF!$D$1:$H$462,4,0)</f>
        <v>4.042745526361856</v>
      </c>
      <c r="Q521" s="3" t="str">
        <f>VLOOKUP(M521,TAF!$D$1:$H$462,5,0)</f>
        <v xml:space="preserve"> 9.754402861621994</v>
      </c>
      <c r="R521" s="3" t="s">
        <v>45</v>
      </c>
      <c r="S521" s="3" t="s">
        <v>58</v>
      </c>
      <c r="T521" s="3" t="s">
        <v>62</v>
      </c>
      <c r="U521" s="19"/>
      <c r="V521" s="19"/>
      <c r="W521" s="4"/>
      <c r="X521" s="3" t="s">
        <v>47</v>
      </c>
      <c r="Y521" s="3">
        <v>0</v>
      </c>
      <c r="Z521" s="3"/>
      <c r="AA521" s="3" t="str">
        <f t="shared" si="131"/>
        <v>,</v>
      </c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</row>
    <row r="522" spans="1:50" ht="15.75" customHeight="1" x14ac:dyDescent="0.2">
      <c r="A522" t="str">
        <f t="shared" si="130"/>
        <v>SecondaireHommeCélibataireChauffeurDouala 5Pk9CamerounaisePas PréciséOuiEligible</v>
      </c>
      <c r="B522" s="17">
        <v>43563</v>
      </c>
      <c r="C522" s="17">
        <v>33297</v>
      </c>
      <c r="D522" s="3" t="s">
        <v>54</v>
      </c>
      <c r="E522" s="21">
        <v>34</v>
      </c>
      <c r="F522" s="3" t="s">
        <v>40</v>
      </c>
      <c r="G522" s="3">
        <v>164</v>
      </c>
      <c r="H522" s="4"/>
      <c r="I522" s="3" t="s">
        <v>41</v>
      </c>
      <c r="J522" s="3" t="s">
        <v>108</v>
      </c>
      <c r="K522" s="3" t="s">
        <v>60</v>
      </c>
      <c r="L522" s="3" t="s">
        <v>135</v>
      </c>
      <c r="M522" s="3" t="s">
        <v>244</v>
      </c>
      <c r="N522" s="3" t="str">
        <f>VLOOKUP(M522,TAF!$D$1:$H$462,2,0)</f>
        <v>PK9</v>
      </c>
      <c r="O522" s="3" t="str">
        <f>VLOOKUP(M522,TAF!$D$1:$H$462,3,0)</f>
        <v>Douala 3</v>
      </c>
      <c r="P522" s="3" t="str">
        <f>VLOOKUP(M522,TAF!$D$1:$H$462,4,0)</f>
        <v>4.0460712080439</v>
      </c>
      <c r="Q522" s="3" t="str">
        <f>VLOOKUP(M522,TAF!$D$1:$H$462,5,0)</f>
        <v xml:space="preserve"> 9.763524090768222</v>
      </c>
      <c r="R522" s="3" t="s">
        <v>45</v>
      </c>
      <c r="S522" s="3" t="s">
        <v>39</v>
      </c>
      <c r="T522" s="3" t="s">
        <v>46</v>
      </c>
      <c r="U522" s="17">
        <v>42064</v>
      </c>
      <c r="V522" s="3" t="str">
        <f t="shared" ref="V522" si="133">IF((B522-U522&lt;=365)*(B522-U522&gt;0),INT(12*(B522-U522)/365) &amp; " Mois",(YEAR(B522)-YEAR(U522)) &amp; " an (s)")</f>
        <v>4 an (s)</v>
      </c>
      <c r="W522" s="4"/>
      <c r="X522" s="3" t="s">
        <v>47</v>
      </c>
      <c r="Y522" s="3">
        <v>0</v>
      </c>
      <c r="Z522" s="3"/>
      <c r="AA522" s="3" t="str">
        <f t="shared" si="131"/>
        <v>,</v>
      </c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</row>
    <row r="523" spans="1:50" ht="15.75" customHeight="1" x14ac:dyDescent="0.2">
      <c r="A523" t="str">
        <f t="shared" si="130"/>
        <v>UniversitaireHommeMarié (e)Commerçant (e)Douala 3NdogpassiCamerounaiseChretien (Catholique)NonEligible</v>
      </c>
      <c r="B523" s="17">
        <v>43563</v>
      </c>
      <c r="C523" s="17">
        <v>28310</v>
      </c>
      <c r="D523" s="3" t="s">
        <v>48</v>
      </c>
      <c r="E523" s="21">
        <v>48</v>
      </c>
      <c r="F523" s="3" t="s">
        <v>40</v>
      </c>
      <c r="G523" s="3">
        <v>177</v>
      </c>
      <c r="H523" s="4"/>
      <c r="I523" s="3" t="s">
        <v>49</v>
      </c>
      <c r="J523" s="3" t="s">
        <v>56</v>
      </c>
      <c r="K523" s="3" t="s">
        <v>43</v>
      </c>
      <c r="L523" s="3" t="s">
        <v>135</v>
      </c>
      <c r="M523" s="3" t="s">
        <v>319</v>
      </c>
      <c r="N523" s="3" t="str">
        <f>VLOOKUP(M523,TAF!$D$1:$H$462,2,0)</f>
        <v>Ndogpassi</v>
      </c>
      <c r="O523" s="3" t="str">
        <f>VLOOKUP(M523,TAF!$D$1:$H$462,3,0)</f>
        <v>Douala 3</v>
      </c>
      <c r="P523" s="3" t="str">
        <f>VLOOKUP(M523,TAF!$D$1:$H$462,4,0)</f>
        <v>4.017345191745835</v>
      </c>
      <c r="Q523" s="3" t="str">
        <f>VLOOKUP(M523,TAF!$D$1:$H$462,5,0)</f>
        <v xml:space="preserve"> 9.776376922998338</v>
      </c>
      <c r="R523" s="3" t="s">
        <v>45</v>
      </c>
      <c r="S523" s="3" t="s">
        <v>58</v>
      </c>
      <c r="T523" s="3" t="s">
        <v>62</v>
      </c>
      <c r="U523" s="19"/>
      <c r="V523" s="19"/>
      <c r="W523" s="4"/>
      <c r="X523" s="3" t="s">
        <v>47</v>
      </c>
      <c r="Y523" s="3">
        <v>0</v>
      </c>
      <c r="Z523" s="3"/>
      <c r="AA523" s="3" t="str">
        <f t="shared" si="131"/>
        <v>,</v>
      </c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</row>
    <row r="524" spans="1:50" ht="15.75" customHeight="1" x14ac:dyDescent="0.2">
      <c r="A524" t="str">
        <f t="shared" si="130"/>
        <v>SecondaireHommeMarié (e)Employé (e)  dans une entrepriseDouala (Non précisé )Pas préciséCamerounaiseChretien (Catholique)OuiEligible</v>
      </c>
      <c r="B524" s="17">
        <v>43564</v>
      </c>
      <c r="C524" s="17">
        <v>28137</v>
      </c>
      <c r="D524" s="3" t="s">
        <v>54</v>
      </c>
      <c r="E524" s="21">
        <v>48</v>
      </c>
      <c r="F524" s="3" t="s">
        <v>40</v>
      </c>
      <c r="G524" s="4"/>
      <c r="H524" s="4"/>
      <c r="I524" s="3" t="s">
        <v>49</v>
      </c>
      <c r="J524" s="3" t="s">
        <v>279</v>
      </c>
      <c r="K524" s="3" t="s">
        <v>51</v>
      </c>
      <c r="L524" s="3" t="s">
        <v>135</v>
      </c>
      <c r="M524" s="3" t="s">
        <v>523</v>
      </c>
      <c r="N524" s="3">
        <f>VLOOKUP(M524,TAF!$D$1:$H$462,2,0)</f>
        <v>0</v>
      </c>
      <c r="O524" s="3">
        <f>VLOOKUP(M524,TAF!$D$1:$H$462,3,0)</f>
        <v>0</v>
      </c>
      <c r="P524" s="3">
        <f>VLOOKUP(M524,TAF!$D$1:$H$462,4,0)</f>
        <v>0</v>
      </c>
      <c r="Q524" s="3">
        <f>VLOOKUP(M524,TAF!$D$1:$H$462,5,0)</f>
        <v>0</v>
      </c>
      <c r="R524" s="3" t="s">
        <v>45</v>
      </c>
      <c r="S524" s="3" t="s">
        <v>58</v>
      </c>
      <c r="T524" s="3" t="s">
        <v>46</v>
      </c>
      <c r="U524" s="17">
        <v>42430</v>
      </c>
      <c r="V524" s="3" t="str">
        <f t="shared" ref="V524" si="134">IF((B524-U524&lt;=365)*(B524-U524&gt;0),INT(12*(B524-U524)/365) &amp; " Mois",(YEAR(B524)-YEAR(U524)) &amp; " an (s)")</f>
        <v>3 an (s)</v>
      </c>
      <c r="W524" s="4"/>
      <c r="X524" s="3" t="s">
        <v>47</v>
      </c>
      <c r="Y524" s="3">
        <v>0</v>
      </c>
      <c r="Z524" s="3"/>
      <c r="AA524" s="3" t="str">
        <f t="shared" si="131"/>
        <v>,</v>
      </c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</row>
    <row r="525" spans="1:50" ht="15.75" customHeight="1" x14ac:dyDescent="0.2">
      <c r="A525" t="str">
        <f t="shared" si="130"/>
        <v>Pas PréciséHommeMarié (e)MenuisierDouala 5Pk13CamerounaisePas PréciséNonEligible</v>
      </c>
      <c r="B525" s="17">
        <v>43564</v>
      </c>
      <c r="C525" s="17">
        <v>23477</v>
      </c>
      <c r="D525" s="3" t="s">
        <v>39</v>
      </c>
      <c r="E525" s="21">
        <v>61</v>
      </c>
      <c r="F525" s="3" t="s">
        <v>40</v>
      </c>
      <c r="G525" s="4"/>
      <c r="H525" s="3">
        <v>75</v>
      </c>
      <c r="I525" s="3" t="s">
        <v>49</v>
      </c>
      <c r="J525" s="3" t="s">
        <v>318</v>
      </c>
      <c r="K525" s="3" t="s">
        <v>60</v>
      </c>
      <c r="L525" s="3" t="s">
        <v>135</v>
      </c>
      <c r="M525" s="3" t="s">
        <v>525</v>
      </c>
      <c r="N525" s="3" t="str">
        <f>VLOOKUP(M525,TAF!$D$1:$H$462,2,0)</f>
        <v>P.K.13</v>
      </c>
      <c r="O525" s="3" t="str">
        <f>VLOOKUP(M525,TAF!$D$1:$H$462,3,0)</f>
        <v>Douala 3</v>
      </c>
      <c r="P525" s="3" t="str">
        <f>VLOOKUP(M525,TAF!$D$1:$H$462,4,0)</f>
        <v>4.03921902847125</v>
      </c>
      <c r="Q525" s="3" t="str">
        <f>VLOOKUP(M525,TAF!$D$1:$H$462,5,0)</f>
        <v xml:space="preserve"> 9.73114535834155</v>
      </c>
      <c r="R525" s="3" t="s">
        <v>45</v>
      </c>
      <c r="S525" s="3" t="s">
        <v>39</v>
      </c>
      <c r="T525" s="3" t="s">
        <v>62</v>
      </c>
      <c r="U525" s="19"/>
      <c r="V525" s="19"/>
      <c r="W525" s="4"/>
      <c r="X525" s="3" t="s">
        <v>47</v>
      </c>
      <c r="Y525" s="3">
        <v>0</v>
      </c>
      <c r="Z525" s="3"/>
      <c r="AA525" s="3" t="str">
        <f t="shared" si="131"/>
        <v>,</v>
      </c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</row>
    <row r="526" spans="1:50" ht="15.75" customHeight="1" x14ac:dyDescent="0.2">
      <c r="A526" t="str">
        <f t="shared" si="130"/>
        <v>Pas PréciséHommeCélibataireSoudeurPas préciséCamerounaisePas PréciséOuiEligible</v>
      </c>
      <c r="B526" s="17">
        <v>43564</v>
      </c>
      <c r="C526" s="17">
        <v>31265</v>
      </c>
      <c r="D526" s="3" t="s">
        <v>39</v>
      </c>
      <c r="E526" s="21">
        <v>40</v>
      </c>
      <c r="F526" s="3" t="s">
        <v>40</v>
      </c>
      <c r="G526" s="4"/>
      <c r="H526" s="4"/>
      <c r="I526" s="3" t="s">
        <v>41</v>
      </c>
      <c r="J526" s="3" t="s">
        <v>74</v>
      </c>
      <c r="K526" s="3" t="s">
        <v>523</v>
      </c>
      <c r="L526" s="3"/>
      <c r="M526" s="3"/>
      <c r="N526" s="3" t="e">
        <f>VLOOKUP(M526,TAF!$D$1:$H$462,2,0)</f>
        <v>#N/A</v>
      </c>
      <c r="O526" s="3" t="s">
        <v>5731</v>
      </c>
      <c r="P526" s="3" t="e">
        <f>VLOOKUP(M526,TAF!$D$1:$H$462,4,0)</f>
        <v>#N/A</v>
      </c>
      <c r="Q526" s="3" t="e">
        <f>VLOOKUP(M526,TAF!$D$1:$H$462,5,0)</f>
        <v>#N/A</v>
      </c>
      <c r="R526" s="3" t="s">
        <v>45</v>
      </c>
      <c r="S526" s="3" t="s">
        <v>39</v>
      </c>
      <c r="T526" s="3" t="s">
        <v>46</v>
      </c>
      <c r="U526" s="17">
        <v>42795</v>
      </c>
      <c r="V526" s="3" t="str">
        <f t="shared" ref="V526:V530" si="135">IF((B526-U526&lt;=365)*(B526-U526&gt;0),INT(12*(B526-U526)/365) &amp; " Mois",(YEAR(B526)-YEAR(U526)) &amp; " an (s)")</f>
        <v>2 an (s)</v>
      </c>
      <c r="W526" s="4"/>
      <c r="X526" s="3" t="s">
        <v>47</v>
      </c>
      <c r="Y526" s="3">
        <v>0</v>
      </c>
      <c r="Z526" s="3"/>
      <c r="AA526" s="3" t="str">
        <f t="shared" si="131"/>
        <v>,</v>
      </c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</row>
    <row r="527" spans="1:50" ht="15.75" customHeight="1" x14ac:dyDescent="0.2">
      <c r="A527" t="str">
        <f t="shared" si="130"/>
        <v>Pas PréciséHommeCélibataireEntrepreneurDouala 5Pk11CamerounaiseChretien (Catholique)OuiEligible</v>
      </c>
      <c r="B527" s="17">
        <v>43564</v>
      </c>
      <c r="C527" s="17">
        <v>33188</v>
      </c>
      <c r="D527" s="3" t="s">
        <v>39</v>
      </c>
      <c r="E527" s="21">
        <v>35</v>
      </c>
      <c r="F527" s="3" t="s">
        <v>40</v>
      </c>
      <c r="G527" s="4"/>
      <c r="H527" s="4"/>
      <c r="I527" s="3" t="s">
        <v>41</v>
      </c>
      <c r="J527" s="3" t="s">
        <v>449</v>
      </c>
      <c r="K527" s="3" t="s">
        <v>60</v>
      </c>
      <c r="L527" s="3" t="s">
        <v>135</v>
      </c>
      <c r="M527" s="3" t="s">
        <v>277</v>
      </c>
      <c r="N527" s="3" t="str">
        <f>VLOOKUP(M527,TAF!$D$1:$H$462,2,0)</f>
        <v>PK11</v>
      </c>
      <c r="O527" s="3" t="str">
        <f>VLOOKUP(M527,TAF!$D$1:$H$462,3,0)</f>
        <v>Douala 5</v>
      </c>
      <c r="P527" s="3" t="str">
        <f>VLOOKUP(M527,TAF!$D$1:$H$462,4,0)</f>
        <v>4.055221423436454</v>
      </c>
      <c r="Q527" s="3" t="str">
        <f>VLOOKUP(M527,TAF!$D$1:$H$462,5,0)</f>
        <v xml:space="preserve"> 9.780963518271381</v>
      </c>
      <c r="R527" s="3" t="s">
        <v>45</v>
      </c>
      <c r="S527" s="3" t="s">
        <v>58</v>
      </c>
      <c r="T527" s="3" t="s">
        <v>46</v>
      </c>
      <c r="U527" s="17">
        <v>43160</v>
      </c>
      <c r="V527" s="3" t="str">
        <f t="shared" si="135"/>
        <v>1 an (s)</v>
      </c>
      <c r="W527" s="4"/>
      <c r="X527" s="3" t="s">
        <v>47</v>
      </c>
      <c r="Y527" s="3">
        <v>0</v>
      </c>
      <c r="Z527" s="3"/>
      <c r="AA527" s="3" t="str">
        <f t="shared" si="131"/>
        <v>,</v>
      </c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</row>
    <row r="528" spans="1:50" ht="15.75" customHeight="1" x14ac:dyDescent="0.2">
      <c r="A528" t="str">
        <f t="shared" si="130"/>
        <v>Pas PréciséHommeCélibatairePeintreDouala 5BepandaCamerounaisePas PréciséOuiEligible</v>
      </c>
      <c r="B528" s="17">
        <v>43564</v>
      </c>
      <c r="C528" s="17">
        <v>32203</v>
      </c>
      <c r="D528" s="3" t="s">
        <v>39</v>
      </c>
      <c r="E528" s="21">
        <v>37</v>
      </c>
      <c r="F528" s="3" t="s">
        <v>40</v>
      </c>
      <c r="G528" s="4"/>
      <c r="H528" s="3">
        <v>96</v>
      </c>
      <c r="I528" s="3" t="s">
        <v>41</v>
      </c>
      <c r="J528" s="3" t="s">
        <v>413</v>
      </c>
      <c r="K528" s="3" t="s">
        <v>60</v>
      </c>
      <c r="L528" s="3" t="s">
        <v>135</v>
      </c>
      <c r="M528" s="3" t="s">
        <v>70</v>
      </c>
      <c r="N528" s="3" t="str">
        <f>VLOOKUP(M528,TAF!$D$1:$H$462,2,0)</f>
        <v>Bépenda</v>
      </c>
      <c r="O528" s="3" t="str">
        <f>VLOOKUP(M528,TAF!$D$1:$H$462,3,0)</f>
        <v>Douala 5</v>
      </c>
      <c r="P528" s="3" t="str">
        <f>VLOOKUP(M528,TAF!$D$1:$H$462,4,0)</f>
        <v>4.053016002017063</v>
      </c>
      <c r="Q528" s="3" t="str">
        <f>VLOOKUP(M528,TAF!$D$1:$H$462,5,0)</f>
        <v xml:space="preserve"> 9.726235068217077</v>
      </c>
      <c r="R528" s="3" t="s">
        <v>45</v>
      </c>
      <c r="S528" s="3" t="s">
        <v>39</v>
      </c>
      <c r="T528" s="3" t="s">
        <v>46</v>
      </c>
      <c r="U528" s="17">
        <v>42795</v>
      </c>
      <c r="V528" s="3" t="str">
        <f t="shared" si="135"/>
        <v>2 an (s)</v>
      </c>
      <c r="W528" s="4"/>
      <c r="X528" s="3" t="s">
        <v>47</v>
      </c>
      <c r="Y528" s="3">
        <v>0</v>
      </c>
      <c r="Z528" s="3"/>
      <c r="AA528" s="3" t="str">
        <f t="shared" si="131"/>
        <v>,</v>
      </c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</row>
    <row r="529" spans="1:50" ht="15.75" customHeight="1" x14ac:dyDescent="0.2">
      <c r="A529" t="str">
        <f t="shared" si="130"/>
        <v>UniversitaireHommeMarié (e)Sans EmploisPas préciséCamerounaiseChrétien non préciséOuiEligible</v>
      </c>
      <c r="B529" s="17">
        <v>43564</v>
      </c>
      <c r="C529" s="17">
        <v>28364</v>
      </c>
      <c r="D529" s="3" t="s">
        <v>48</v>
      </c>
      <c r="E529" s="21">
        <v>48</v>
      </c>
      <c r="F529" s="3" t="s">
        <v>40</v>
      </c>
      <c r="G529" s="4"/>
      <c r="H529" s="4"/>
      <c r="I529" s="3" t="s">
        <v>49</v>
      </c>
      <c r="J529" s="3" t="s">
        <v>134</v>
      </c>
      <c r="K529" s="3" t="s">
        <v>523</v>
      </c>
      <c r="L529" s="3"/>
      <c r="M529" s="3"/>
      <c r="N529" s="3" t="e">
        <f>VLOOKUP(M529,TAF!$D$1:$H$462,2,0)</f>
        <v>#N/A</v>
      </c>
      <c r="O529" s="3" t="s">
        <v>5731</v>
      </c>
      <c r="P529" s="3" t="e">
        <f>VLOOKUP(M529,TAF!$D$1:$H$462,4,0)</f>
        <v>#N/A</v>
      </c>
      <c r="Q529" s="3" t="e">
        <f>VLOOKUP(M529,TAF!$D$1:$H$462,5,0)</f>
        <v>#N/A</v>
      </c>
      <c r="R529" s="3" t="s">
        <v>45</v>
      </c>
      <c r="S529" s="3" t="s">
        <v>527</v>
      </c>
      <c r="T529" s="3" t="s">
        <v>46</v>
      </c>
      <c r="U529" s="17">
        <v>42795</v>
      </c>
      <c r="V529" s="3" t="str">
        <f t="shared" si="135"/>
        <v>2 an (s)</v>
      </c>
      <c r="W529" s="4"/>
      <c r="X529" s="3" t="s">
        <v>47</v>
      </c>
      <c r="Y529" s="3">
        <v>0</v>
      </c>
      <c r="Z529" s="3"/>
      <c r="AA529" s="3" t="str">
        <f t="shared" si="131"/>
        <v>,</v>
      </c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</row>
    <row r="530" spans="1:50" ht="15.75" customHeight="1" x14ac:dyDescent="0.2">
      <c r="A530" t="str">
        <f t="shared" si="130"/>
        <v>UniversitaireHommeCélibatairePersonnel de santeDouala 5Cité sicCamerounaiseChretien (Ne de nouveau)OuiEligible</v>
      </c>
      <c r="B530" s="17">
        <v>43564</v>
      </c>
      <c r="C530" s="17">
        <v>32721</v>
      </c>
      <c r="D530" s="3" t="s">
        <v>48</v>
      </c>
      <c r="E530" s="21">
        <v>36</v>
      </c>
      <c r="F530" s="3" t="s">
        <v>40</v>
      </c>
      <c r="G530" s="4"/>
      <c r="H530" s="4"/>
      <c r="I530" s="3" t="s">
        <v>41</v>
      </c>
      <c r="J530" s="3" t="s">
        <v>250</v>
      </c>
      <c r="K530" s="3" t="s">
        <v>60</v>
      </c>
      <c r="L530" s="3" t="s">
        <v>135</v>
      </c>
      <c r="M530" s="3" t="s">
        <v>423</v>
      </c>
      <c r="N530" s="3" t="str">
        <f>VLOOKUP(M530,TAF!$D$1:$H$462,2,0)</f>
        <v>Cité Sic</v>
      </c>
      <c r="O530" s="3" t="str">
        <f>VLOOKUP(M530,TAF!$D$1:$H$462,3,0)</f>
        <v>Douala 5</v>
      </c>
      <c r="P530" s="3" t="str">
        <f>VLOOKUP(M530,TAF!$D$1:$H$462,4,0)</f>
        <v>4.052668333107804</v>
      </c>
      <c r="Q530" s="3" t="str">
        <f>VLOOKUP(M530,TAF!$D$1:$H$462,5,0)</f>
        <v xml:space="preserve"> 9.73212899675234</v>
      </c>
      <c r="R530" s="3" t="s">
        <v>45</v>
      </c>
      <c r="S530" s="3" t="s">
        <v>53</v>
      </c>
      <c r="T530" s="3" t="s">
        <v>46</v>
      </c>
      <c r="U530" s="17">
        <v>43160</v>
      </c>
      <c r="V530" s="3" t="str">
        <f t="shared" si="135"/>
        <v>1 an (s)</v>
      </c>
      <c r="W530" s="4"/>
      <c r="X530" s="3" t="s">
        <v>47</v>
      </c>
      <c r="Y530" s="3">
        <v>0</v>
      </c>
      <c r="Z530" s="3"/>
      <c r="AA530" s="3" t="str">
        <f t="shared" si="131"/>
        <v>,</v>
      </c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</row>
    <row r="531" spans="1:50" ht="15.75" customHeight="1" x14ac:dyDescent="0.2">
      <c r="A531" t="str">
        <f t="shared" si="130"/>
        <v>UniversitaireHommeCélibataireSans EmploisDouala 5Cité des palmiersCamerounaiseChretien (Catholique)NonEligible</v>
      </c>
      <c r="B531" s="17">
        <v>43565</v>
      </c>
      <c r="C531" s="17">
        <v>35107</v>
      </c>
      <c r="D531" s="3" t="s">
        <v>48</v>
      </c>
      <c r="E531" s="21">
        <v>29</v>
      </c>
      <c r="F531" s="3" t="s">
        <v>40</v>
      </c>
      <c r="G531" s="3">
        <v>182</v>
      </c>
      <c r="H531" s="3">
        <v>68</v>
      </c>
      <c r="I531" s="3" t="s">
        <v>41</v>
      </c>
      <c r="J531" s="3" t="s">
        <v>134</v>
      </c>
      <c r="K531" s="3" t="s">
        <v>60</v>
      </c>
      <c r="L531" s="3" t="s">
        <v>135</v>
      </c>
      <c r="M531" s="3" t="s">
        <v>313</v>
      </c>
      <c r="N531" s="3" t="str">
        <f>VLOOKUP(M531,TAF!$D$1:$H$462,2,0)</f>
        <v>Cité des palmiers</v>
      </c>
      <c r="O531" s="3" t="str">
        <f>VLOOKUP(M531,TAF!$D$1:$H$462,3,0)</f>
        <v>Douala 3</v>
      </c>
      <c r="P531" s="3" t="str">
        <f>VLOOKUP(M531,TAF!$D$1:$H$462,4,0)</f>
        <v>4.053096586056187</v>
      </c>
      <c r="Q531" s="3" t="str">
        <f>VLOOKUP(M531,TAF!$D$1:$H$462,5,0)</f>
        <v xml:space="preserve"> 9.764576089841214</v>
      </c>
      <c r="R531" s="3" t="s">
        <v>45</v>
      </c>
      <c r="S531" s="3" t="s">
        <v>58</v>
      </c>
      <c r="T531" s="3" t="s">
        <v>62</v>
      </c>
      <c r="U531" s="19"/>
      <c r="V531" s="19"/>
      <c r="W531" s="4"/>
      <c r="X531" s="3" t="s">
        <v>47</v>
      </c>
      <c r="Y531" s="3">
        <v>0</v>
      </c>
      <c r="Z531" s="3"/>
      <c r="AA531" s="3" t="str">
        <f t="shared" si="131"/>
        <v>,</v>
      </c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</row>
    <row r="532" spans="1:50" ht="15.75" customHeight="1" x14ac:dyDescent="0.2">
      <c r="A532" t="str">
        <f t="shared" si="130"/>
        <v>UniversitaireHommeCélibataireComptableDouala 3LogbabaCamerounaiseChretien (Catholique)OuiEligible</v>
      </c>
      <c r="B532" s="17">
        <v>43566</v>
      </c>
      <c r="C532" s="17">
        <v>43566</v>
      </c>
      <c r="D532" s="3" t="s">
        <v>48</v>
      </c>
      <c r="E532" s="21"/>
      <c r="F532" s="3" t="s">
        <v>40</v>
      </c>
      <c r="G532" s="4"/>
      <c r="H532" s="4"/>
      <c r="I532" s="3" t="s">
        <v>41</v>
      </c>
      <c r="J532" s="3" t="s">
        <v>145</v>
      </c>
      <c r="K532" s="3" t="s">
        <v>43</v>
      </c>
      <c r="L532" s="3" t="s">
        <v>135</v>
      </c>
      <c r="M532" s="3" t="s">
        <v>271</v>
      </c>
      <c r="N532" s="3" t="str">
        <f>VLOOKUP(M532,TAF!$D$1:$H$462,2,0)</f>
        <v>Logbaba</v>
      </c>
      <c r="O532" s="3" t="str">
        <f>VLOOKUP(M532,TAF!$D$1:$H$462,3,0)</f>
        <v>Douala 3</v>
      </c>
      <c r="P532" s="3" t="str">
        <f>VLOOKUP(M532,TAF!$D$1:$H$462,4,0)</f>
        <v>4.043213985193655</v>
      </c>
      <c r="Q532" s="3" t="str">
        <f>VLOOKUP(M532,TAF!$D$1:$H$462,5,0)</f>
        <v xml:space="preserve"> 9.7617599423344</v>
      </c>
      <c r="R532" s="3" t="s">
        <v>45</v>
      </c>
      <c r="S532" s="3" t="s">
        <v>58</v>
      </c>
      <c r="T532" s="3" t="s">
        <v>46</v>
      </c>
      <c r="U532" s="17">
        <v>43053</v>
      </c>
      <c r="V532" s="3" t="str">
        <f t="shared" ref="V532:V533" si="136">IF((B532-U532&lt;=365)*(B532-U532&gt;0),INT(12*(B532-U532)/365) &amp; " Mois",(YEAR(B532)-YEAR(U532)) &amp; " an (s)")</f>
        <v>2 an (s)</v>
      </c>
      <c r="W532" s="4"/>
      <c r="X532" s="3" t="s">
        <v>47</v>
      </c>
      <c r="Y532" s="3">
        <v>0</v>
      </c>
      <c r="Z532" s="3"/>
      <c r="AA532" s="3" t="str">
        <f t="shared" si="131"/>
        <v>,</v>
      </c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</row>
    <row r="533" spans="1:50" ht="15.75" customHeight="1" x14ac:dyDescent="0.2">
      <c r="A533" t="str">
        <f t="shared" si="130"/>
        <v>SecondaireHommeCélibataireÉlèveNon préciséCamerounaiseChretien (Catholique)OuiEligible</v>
      </c>
      <c r="B533" s="17">
        <v>43566</v>
      </c>
      <c r="C533" s="17">
        <v>36951</v>
      </c>
      <c r="D533" s="3" t="s">
        <v>54</v>
      </c>
      <c r="E533" s="21">
        <v>24</v>
      </c>
      <c r="F533" s="3" t="s">
        <v>40</v>
      </c>
      <c r="G533" s="4"/>
      <c r="H533" s="4"/>
      <c r="I533" s="3" t="s">
        <v>41</v>
      </c>
      <c r="J533" s="3" t="s">
        <v>286</v>
      </c>
      <c r="K533" s="3" t="s">
        <v>428</v>
      </c>
      <c r="L533" s="3"/>
      <c r="M533" s="3"/>
      <c r="N533" s="3" t="e">
        <f>VLOOKUP(M533,TAF!$D$1:$H$462,2,0)</f>
        <v>#N/A</v>
      </c>
      <c r="O533" s="3" t="s">
        <v>5731</v>
      </c>
      <c r="P533" s="3" t="e">
        <f>VLOOKUP(M533,TAF!$D$1:$H$462,4,0)</f>
        <v>#N/A</v>
      </c>
      <c r="Q533" s="3" t="e">
        <f>VLOOKUP(M533,TAF!$D$1:$H$462,5,0)</f>
        <v>#N/A</v>
      </c>
      <c r="R533" s="3" t="s">
        <v>45</v>
      </c>
      <c r="S533" s="3" t="s">
        <v>58</v>
      </c>
      <c r="T533" s="3" t="s">
        <v>46</v>
      </c>
      <c r="U533" s="17">
        <v>43408</v>
      </c>
      <c r="V533" s="3" t="str">
        <f t="shared" si="136"/>
        <v>5 Mois</v>
      </c>
      <c r="W533" s="4"/>
      <c r="X533" s="3" t="s">
        <v>47</v>
      </c>
      <c r="Y533" s="3">
        <v>0</v>
      </c>
      <c r="Z533" s="3"/>
      <c r="AA533" s="3" t="str">
        <f t="shared" si="131"/>
        <v>,</v>
      </c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</row>
    <row r="534" spans="1:50" ht="15.75" customHeight="1" x14ac:dyDescent="0.2">
      <c r="A534" t="str">
        <f t="shared" si="130"/>
        <v>UniversitaireHommeCélibataireEtudiant (e)Douala 3JapomaCamerounaisePas PréciséNonEligible</v>
      </c>
      <c r="B534" s="17">
        <v>43566</v>
      </c>
      <c r="C534" s="17">
        <v>33498</v>
      </c>
      <c r="D534" s="3" t="s">
        <v>48</v>
      </c>
      <c r="E534" s="21">
        <v>34</v>
      </c>
      <c r="F534" s="3" t="s">
        <v>40</v>
      </c>
      <c r="G534" s="4"/>
      <c r="H534" s="4"/>
      <c r="I534" s="3" t="s">
        <v>41</v>
      </c>
      <c r="J534" s="3" t="s">
        <v>79</v>
      </c>
      <c r="K534" s="3" t="s">
        <v>43</v>
      </c>
      <c r="L534" s="3" t="s">
        <v>135</v>
      </c>
      <c r="M534" s="3" t="s">
        <v>165</v>
      </c>
      <c r="N534" s="3" t="str">
        <f>VLOOKUP(M534,TAF!$D$1:$H$462,2,0)</f>
        <v>Japoma</v>
      </c>
      <c r="O534" s="3" t="str">
        <f>VLOOKUP(M534,TAF!$D$1:$H$462,3,0)</f>
        <v>Douala 3</v>
      </c>
      <c r="P534" s="3" t="str">
        <f>VLOOKUP(M534,TAF!$D$1:$H$462,4,0)</f>
        <v>4.013945434574306</v>
      </c>
      <c r="Q534" s="3" t="str">
        <f>VLOOKUP(M534,TAF!$D$1:$H$462,5,0)</f>
        <v xml:space="preserve"> 9.821209461996563</v>
      </c>
      <c r="R534" s="3" t="s">
        <v>45</v>
      </c>
      <c r="S534" s="3" t="s">
        <v>39</v>
      </c>
      <c r="T534" s="3" t="s">
        <v>62</v>
      </c>
      <c r="U534" s="19"/>
      <c r="V534" s="19"/>
      <c r="W534" s="4"/>
      <c r="X534" s="3" t="s">
        <v>47</v>
      </c>
      <c r="Y534" s="3">
        <v>0</v>
      </c>
      <c r="Z534" s="3"/>
      <c r="AA534" s="3" t="str">
        <f t="shared" si="131"/>
        <v>,</v>
      </c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</row>
    <row r="535" spans="1:50" ht="15.75" customHeight="1" x14ac:dyDescent="0.2">
      <c r="A535" t="str">
        <f t="shared" si="130"/>
        <v>PrimaireHommeCélibataireSans EmploisNon préciséCamerounaisePas PréciséNonEligible</v>
      </c>
      <c r="B535" s="17">
        <v>43566</v>
      </c>
      <c r="C535" s="17">
        <v>37410</v>
      </c>
      <c r="D535" s="3" t="s">
        <v>92</v>
      </c>
      <c r="E535" s="21">
        <v>23</v>
      </c>
      <c r="F535" s="3" t="s">
        <v>40</v>
      </c>
      <c r="G535" s="4"/>
      <c r="H535" s="4"/>
      <c r="I535" s="3" t="s">
        <v>41</v>
      </c>
      <c r="J535" s="3" t="s">
        <v>134</v>
      </c>
      <c r="K535" s="3" t="s">
        <v>428</v>
      </c>
      <c r="L535" s="3"/>
      <c r="M535" s="3"/>
      <c r="N535" s="3" t="e">
        <f>VLOOKUP(M535,TAF!$D$1:$H$462,2,0)</f>
        <v>#N/A</v>
      </c>
      <c r="O535" s="3" t="s">
        <v>5731</v>
      </c>
      <c r="P535" s="3" t="e">
        <f>VLOOKUP(M535,TAF!$D$1:$H$462,4,0)</f>
        <v>#N/A</v>
      </c>
      <c r="Q535" s="3" t="e">
        <f>VLOOKUP(M535,TAF!$D$1:$H$462,5,0)</f>
        <v>#N/A</v>
      </c>
      <c r="R535" s="3" t="s">
        <v>45</v>
      </c>
      <c r="S535" s="3" t="s">
        <v>39</v>
      </c>
      <c r="T535" s="3" t="s">
        <v>62</v>
      </c>
      <c r="U535" s="19"/>
      <c r="V535" s="19"/>
      <c r="W535" s="4"/>
      <c r="X535" s="3" t="s">
        <v>47</v>
      </c>
      <c r="Y535" s="3">
        <v>0</v>
      </c>
      <c r="Z535" s="3"/>
      <c r="AA535" s="3" t="str">
        <f t="shared" si="131"/>
        <v>,</v>
      </c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</row>
    <row r="536" spans="1:50" ht="15.75" customHeight="1" x14ac:dyDescent="0.2">
      <c r="A536" t="str">
        <f t="shared" si="130"/>
        <v>SecondaireHommeCélibataireSans EmploisDouala 3Nyalla japomaCamerounaiseChretien (Catholique)NonEligible</v>
      </c>
      <c r="B536" s="17">
        <v>43566</v>
      </c>
      <c r="C536" s="17">
        <v>35776</v>
      </c>
      <c r="D536" s="3" t="s">
        <v>54</v>
      </c>
      <c r="E536" s="21">
        <v>28</v>
      </c>
      <c r="F536" s="3" t="s">
        <v>40</v>
      </c>
      <c r="G536" s="3">
        <v>167</v>
      </c>
      <c r="H536" s="4"/>
      <c r="I536" s="3" t="s">
        <v>41</v>
      </c>
      <c r="J536" s="3" t="s">
        <v>134</v>
      </c>
      <c r="K536" s="3" t="s">
        <v>43</v>
      </c>
      <c r="L536" s="3" t="s">
        <v>135</v>
      </c>
      <c r="M536" s="3" t="s">
        <v>528</v>
      </c>
      <c r="N536" s="3" t="str">
        <f>VLOOKUP(M536,TAF!$D$1:$H$462,2,0)</f>
        <v>Nyalla</v>
      </c>
      <c r="O536" s="3" t="str">
        <f>VLOOKUP(M536,TAF!$D$1:$H$462,3,0)</f>
        <v>Douala 3</v>
      </c>
      <c r="P536" s="3" t="str">
        <f>VLOOKUP(M536,TAF!$D$1:$H$462,4,0)</f>
        <v>4.090110173250642</v>
      </c>
      <c r="Q536" s="3" t="str">
        <f>VLOOKUP(M536,TAF!$D$1:$H$462,5,0)</f>
        <v xml:space="preserve"> 9.80214359815782</v>
      </c>
      <c r="R536" s="3" t="s">
        <v>45</v>
      </c>
      <c r="S536" s="3" t="s">
        <v>58</v>
      </c>
      <c r="T536" s="3" t="s">
        <v>62</v>
      </c>
      <c r="U536" s="19"/>
      <c r="V536" s="19"/>
      <c r="W536" s="4"/>
      <c r="X536" s="3" t="s">
        <v>47</v>
      </c>
      <c r="Y536" s="3">
        <v>0</v>
      </c>
      <c r="Z536" s="3"/>
      <c r="AA536" s="3" t="str">
        <f t="shared" si="131"/>
        <v>,</v>
      </c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</row>
    <row r="537" spans="1:50" ht="15.75" customHeight="1" x14ac:dyDescent="0.2">
      <c r="A537" t="str">
        <f t="shared" si="130"/>
        <v>Pas PréciséHommeMarié (e)Sans EmploisDouala 3Ndogpassi 2CamerounaisePas PréciséNonEligible</v>
      </c>
      <c r="B537" s="17">
        <v>43566</v>
      </c>
      <c r="C537" s="17">
        <v>29462</v>
      </c>
      <c r="D537" s="3" t="s">
        <v>39</v>
      </c>
      <c r="E537" s="21">
        <v>45</v>
      </c>
      <c r="F537" s="3" t="s">
        <v>40</v>
      </c>
      <c r="G537" s="4"/>
      <c r="H537" s="4"/>
      <c r="I537" s="3" t="s">
        <v>49</v>
      </c>
      <c r="J537" s="3" t="s">
        <v>134</v>
      </c>
      <c r="K537" s="3" t="s">
        <v>43</v>
      </c>
      <c r="L537" s="3" t="s">
        <v>135</v>
      </c>
      <c r="M537" s="3" t="s">
        <v>518</v>
      </c>
      <c r="N537" s="3" t="str">
        <f>VLOOKUP(M537,TAF!$D$1:$H$462,2,0)</f>
        <v>Ndogpassi</v>
      </c>
      <c r="O537" s="3" t="str">
        <f>VLOOKUP(M537,TAF!$D$1:$H$462,3,0)</f>
        <v>Douala 3</v>
      </c>
      <c r="P537" s="3" t="str">
        <f>VLOOKUP(M537,TAF!$D$1:$H$462,4,0)</f>
        <v>4.017345191745835</v>
      </c>
      <c r="Q537" s="3" t="str">
        <f>VLOOKUP(M537,TAF!$D$1:$H$462,5,0)</f>
        <v xml:space="preserve"> 9.776376922998338</v>
      </c>
      <c r="R537" s="3" t="s">
        <v>45</v>
      </c>
      <c r="S537" s="3" t="s">
        <v>39</v>
      </c>
      <c r="T537" s="3" t="s">
        <v>62</v>
      </c>
      <c r="U537" s="19"/>
      <c r="V537" s="19"/>
      <c r="W537" s="4"/>
      <c r="X537" s="3" t="s">
        <v>47</v>
      </c>
      <c r="Y537" s="3">
        <v>0</v>
      </c>
      <c r="Z537" s="3"/>
      <c r="AA537" s="3" t="str">
        <f t="shared" si="131"/>
        <v>,</v>
      </c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</row>
    <row r="538" spans="1:50" ht="15.75" customHeight="1" x14ac:dyDescent="0.2">
      <c r="A538" t="str">
        <f t="shared" si="130"/>
        <v>SecondaireHommeCélibatairePeintreDouala 5Sic cacaoCamerounaisePas PréciséOuiEligible</v>
      </c>
      <c r="B538" s="17">
        <v>43566</v>
      </c>
      <c r="C538" s="17">
        <v>30358</v>
      </c>
      <c r="D538" s="3" t="s">
        <v>54</v>
      </c>
      <c r="E538" s="21">
        <v>42</v>
      </c>
      <c r="F538" s="3" t="s">
        <v>40</v>
      </c>
      <c r="G538" s="4"/>
      <c r="H538" s="4"/>
      <c r="I538" s="3" t="s">
        <v>41</v>
      </c>
      <c r="J538" s="3" t="s">
        <v>413</v>
      </c>
      <c r="K538" s="3" t="s">
        <v>60</v>
      </c>
      <c r="L538" s="3" t="s">
        <v>135</v>
      </c>
      <c r="M538" s="3" t="s">
        <v>127</v>
      </c>
      <c r="N538" s="3" t="str">
        <f>VLOOKUP(M538,TAF!$D$1:$H$462,2,0)</f>
        <v>Sic cacao</v>
      </c>
      <c r="O538" s="3" t="str">
        <f>VLOOKUP(M538,TAF!$D$1:$H$462,3,0)</f>
        <v>Douala 5</v>
      </c>
      <c r="P538" s="3" t="str">
        <f>VLOOKUP(M538,TAF!$D$1:$H$462,4,0)</f>
        <v>4.061739607745651</v>
      </c>
      <c r="Q538" s="3" t="str">
        <f>VLOOKUP(M538,TAF!$D$1:$H$462,5,0)</f>
        <v xml:space="preserve"> 9.734510176451037</v>
      </c>
      <c r="R538" s="3" t="s">
        <v>45</v>
      </c>
      <c r="S538" s="3" t="s">
        <v>39</v>
      </c>
      <c r="T538" s="3" t="s">
        <v>46</v>
      </c>
      <c r="U538" s="17">
        <v>43160</v>
      </c>
      <c r="V538" s="3" t="str">
        <f t="shared" ref="V538:V540" si="137">IF((B538-U538&lt;=365)*(B538-U538&gt;0),INT(12*(B538-U538)/365) &amp; " Mois",(YEAR(B538)-YEAR(U538)) &amp; " an (s)")</f>
        <v>1 an (s)</v>
      </c>
      <c r="W538" s="4"/>
      <c r="X538" s="3" t="s">
        <v>47</v>
      </c>
      <c r="Y538" s="3">
        <v>0</v>
      </c>
      <c r="Z538" s="3"/>
      <c r="AA538" s="3" t="str">
        <f t="shared" si="131"/>
        <v>,</v>
      </c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</row>
    <row r="539" spans="1:50" ht="15.75" customHeight="1" x14ac:dyDescent="0.2">
      <c r="A539" t="str">
        <f t="shared" si="130"/>
        <v>Pas PréciséHommeCélibataireSans EmploisDouala 2New bellCamerounaisePas PréciséOuiEligible</v>
      </c>
      <c r="B539" s="17">
        <v>43566</v>
      </c>
      <c r="C539" s="17">
        <v>35134</v>
      </c>
      <c r="D539" s="3" t="s">
        <v>39</v>
      </c>
      <c r="E539" s="21">
        <v>29</v>
      </c>
      <c r="F539" s="3" t="s">
        <v>40</v>
      </c>
      <c r="G539" s="4"/>
      <c r="H539" s="4"/>
      <c r="I539" s="3" t="s">
        <v>41</v>
      </c>
      <c r="J539" s="3" t="s">
        <v>134</v>
      </c>
      <c r="K539" s="3" t="s">
        <v>121</v>
      </c>
      <c r="L539" s="3" t="s">
        <v>135</v>
      </c>
      <c r="M539" s="3" t="s">
        <v>122</v>
      </c>
      <c r="N539" s="3" t="str">
        <f>VLOOKUP(M539,TAF!$D$1:$H$462,2,0)</f>
        <v>New Bell</v>
      </c>
      <c r="O539" s="3" t="str">
        <f>VLOOKUP(M539,TAF!$D$1:$H$462,3,0)</f>
        <v>Douala 2</v>
      </c>
      <c r="P539" s="3" t="str">
        <f>VLOOKUP(M539,TAF!$D$1:$H$462,4,0)</f>
        <v>4.029279319157316</v>
      </c>
      <c r="Q539" s="3" t="str">
        <f>VLOOKUP(M539,TAF!$D$1:$H$462,5,0)</f>
        <v xml:space="preserve"> 9.713362274244698</v>
      </c>
      <c r="R539" s="3" t="s">
        <v>45</v>
      </c>
      <c r="S539" s="3" t="s">
        <v>39</v>
      </c>
      <c r="T539" s="3" t="s">
        <v>46</v>
      </c>
      <c r="U539" s="17">
        <v>41699</v>
      </c>
      <c r="V539" s="3" t="str">
        <f t="shared" si="137"/>
        <v>5 an (s)</v>
      </c>
      <c r="W539" s="4"/>
      <c r="X539" s="3" t="s">
        <v>47</v>
      </c>
      <c r="Y539" s="3">
        <v>0</v>
      </c>
      <c r="Z539" s="3"/>
      <c r="AA539" s="3" t="str">
        <f t="shared" si="131"/>
        <v>,</v>
      </c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</row>
    <row r="540" spans="1:50" ht="15.75" customHeight="1" x14ac:dyDescent="0.2">
      <c r="A540" t="str">
        <f t="shared" si="130"/>
        <v>UniversitaireHommeMarié (e)Homme d'affaireDouala 5BonamoussadiCamerounaiseChretien (Ne de nouveau)OuiEligible</v>
      </c>
      <c r="B540" s="17">
        <v>43566</v>
      </c>
      <c r="C540" s="17">
        <v>30822</v>
      </c>
      <c r="D540" s="3" t="s">
        <v>48</v>
      </c>
      <c r="E540" s="21">
        <v>41</v>
      </c>
      <c r="F540" s="3" t="s">
        <v>40</v>
      </c>
      <c r="G540" s="4"/>
      <c r="H540" s="4"/>
      <c r="I540" s="3" t="s">
        <v>49</v>
      </c>
      <c r="J540" s="3" t="s">
        <v>140</v>
      </c>
      <c r="K540" s="3" t="s">
        <v>60</v>
      </c>
      <c r="L540" s="3" t="s">
        <v>135</v>
      </c>
      <c r="M540" s="3" t="s">
        <v>195</v>
      </c>
      <c r="N540" s="3" t="str">
        <f>VLOOKUP(M540,TAF!$D$1:$H$462,2,0)</f>
        <v>Bonamoussadi</v>
      </c>
      <c r="O540" s="3" t="str">
        <f>VLOOKUP(M540,TAF!$D$1:$H$462,3,0)</f>
        <v>Douala 5</v>
      </c>
      <c r="P540" s="3" t="str">
        <f>VLOOKUP(M540,TAF!$D$1:$H$462,4,0)</f>
        <v>4.0932016164020935</v>
      </c>
      <c r="Q540" s="3" t="str">
        <f>VLOOKUP(M540,TAF!$D$1:$H$462,5,0)</f>
        <v xml:space="preserve"> 9.7422761594139</v>
      </c>
      <c r="R540" s="3" t="s">
        <v>45</v>
      </c>
      <c r="S540" s="3" t="s">
        <v>53</v>
      </c>
      <c r="T540" s="3" t="s">
        <v>46</v>
      </c>
      <c r="U540" s="17">
        <v>41699</v>
      </c>
      <c r="V540" s="3" t="str">
        <f t="shared" si="137"/>
        <v>5 an (s)</v>
      </c>
      <c r="W540" s="4"/>
      <c r="X540" s="3" t="s">
        <v>47</v>
      </c>
      <c r="Y540" s="3">
        <v>0</v>
      </c>
      <c r="Z540" s="3"/>
      <c r="AA540" s="3" t="str">
        <f t="shared" si="131"/>
        <v>,</v>
      </c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</row>
    <row r="541" spans="1:50" ht="15.75" customHeight="1" x14ac:dyDescent="0.2">
      <c r="A541" t="str">
        <f t="shared" si="130"/>
        <v>PrimaireHommeCélibataireSans EmploisDouala 3BilongueCamerounaiseChretien (Protestant )NonEligible</v>
      </c>
      <c r="B541" s="17">
        <v>43566</v>
      </c>
      <c r="C541" s="17">
        <v>32357</v>
      </c>
      <c r="D541" s="3" t="s">
        <v>92</v>
      </c>
      <c r="E541" s="21">
        <v>37</v>
      </c>
      <c r="F541" s="3" t="s">
        <v>40</v>
      </c>
      <c r="G541" s="4"/>
      <c r="H541" s="4"/>
      <c r="I541" s="3" t="s">
        <v>41</v>
      </c>
      <c r="J541" s="3" t="s">
        <v>134</v>
      </c>
      <c r="K541" s="3" t="s">
        <v>43</v>
      </c>
      <c r="L541" s="3" t="s">
        <v>135</v>
      </c>
      <c r="M541" s="3" t="s">
        <v>460</v>
      </c>
      <c r="N541" s="3" t="str">
        <f>VLOOKUP(M541,TAF!$D$1:$H$462,2,0)</f>
        <v>Bilongue</v>
      </c>
      <c r="O541" s="3" t="str">
        <f>VLOOKUP(M541,TAF!$D$1:$H$462,3,0)</f>
        <v>Douala 5</v>
      </c>
      <c r="P541" s="3" t="str">
        <f>VLOOKUP(M541,TAF!$D$1:$H$462,4,0)</f>
        <v>4.0510655679709515</v>
      </c>
      <c r="Q541" s="3" t="str">
        <f>VLOOKUP(M541,TAF!$D$1:$H$462,5,0)</f>
        <v xml:space="preserve"> 9.767694654748077</v>
      </c>
      <c r="R541" s="3" t="s">
        <v>45</v>
      </c>
      <c r="S541" s="3" t="s">
        <v>84</v>
      </c>
      <c r="T541" s="3" t="s">
        <v>62</v>
      </c>
      <c r="U541" s="19"/>
      <c r="V541" s="19"/>
      <c r="W541" s="4"/>
      <c r="X541" s="3" t="s">
        <v>47</v>
      </c>
      <c r="Y541" s="3">
        <v>0</v>
      </c>
      <c r="Z541" s="3"/>
      <c r="AA541" s="3" t="str">
        <f t="shared" si="131"/>
        <v>,</v>
      </c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</row>
    <row r="542" spans="1:50" ht="15.75" customHeight="1" x14ac:dyDescent="0.2">
      <c r="A542" t="str">
        <f t="shared" si="130"/>
        <v>UniversitaireHommeCélibataireEtudiant (e)Douala 3JapomaCamerounaiseChretien (Catholique)NonEligible</v>
      </c>
      <c r="B542" s="17">
        <v>43566</v>
      </c>
      <c r="C542" s="17">
        <v>36384</v>
      </c>
      <c r="D542" s="3" t="s">
        <v>48</v>
      </c>
      <c r="E542" s="21">
        <v>26</v>
      </c>
      <c r="F542" s="3" t="s">
        <v>40</v>
      </c>
      <c r="G542" s="4"/>
      <c r="H542" s="4"/>
      <c r="I542" s="3" t="s">
        <v>41</v>
      </c>
      <c r="J542" s="3" t="s">
        <v>79</v>
      </c>
      <c r="K542" s="3" t="s">
        <v>43</v>
      </c>
      <c r="L542" s="3" t="s">
        <v>135</v>
      </c>
      <c r="M542" s="3" t="s">
        <v>165</v>
      </c>
      <c r="N542" s="3" t="str">
        <f>VLOOKUP(M542,TAF!$D$1:$H$462,2,0)</f>
        <v>Japoma</v>
      </c>
      <c r="O542" s="3" t="str">
        <f>VLOOKUP(M542,TAF!$D$1:$H$462,3,0)</f>
        <v>Douala 3</v>
      </c>
      <c r="P542" s="3" t="str">
        <f>VLOOKUP(M542,TAF!$D$1:$H$462,4,0)</f>
        <v>4.013945434574306</v>
      </c>
      <c r="Q542" s="3" t="str">
        <f>VLOOKUP(M542,TAF!$D$1:$H$462,5,0)</f>
        <v xml:space="preserve"> 9.821209461996563</v>
      </c>
      <c r="R542" s="3" t="s">
        <v>45</v>
      </c>
      <c r="S542" s="3" t="s">
        <v>58</v>
      </c>
      <c r="T542" s="3" t="s">
        <v>62</v>
      </c>
      <c r="U542" s="19"/>
      <c r="V542" s="19"/>
      <c r="W542" s="4"/>
      <c r="X542" s="3" t="s">
        <v>47</v>
      </c>
      <c r="Y542" s="3">
        <v>0</v>
      </c>
      <c r="Z542" s="3"/>
      <c r="AA542" s="3" t="str">
        <f t="shared" si="131"/>
        <v>,</v>
      </c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</row>
    <row r="543" spans="1:50" ht="15.75" customHeight="1" x14ac:dyDescent="0.2">
      <c r="A543" t="str">
        <f t="shared" si="130"/>
        <v>UniversitaireHommeMarié (e)Enseignant (e)Douala 2NkongmondoCamerounaiseChretien (Catholique)NonEligible</v>
      </c>
      <c r="B543" s="17">
        <v>43566</v>
      </c>
      <c r="C543" s="17">
        <v>28616</v>
      </c>
      <c r="D543" s="3" t="s">
        <v>48</v>
      </c>
      <c r="E543" s="21">
        <v>47</v>
      </c>
      <c r="F543" s="3" t="s">
        <v>40</v>
      </c>
      <c r="G543" s="4"/>
      <c r="H543" s="4"/>
      <c r="I543" s="3" t="s">
        <v>49</v>
      </c>
      <c r="J543" s="3" t="s">
        <v>144</v>
      </c>
      <c r="K543" s="3" t="s">
        <v>121</v>
      </c>
      <c r="L543" s="3" t="s">
        <v>135</v>
      </c>
      <c r="M543" s="3" t="s">
        <v>529</v>
      </c>
      <c r="N543" s="3" t="str">
        <f>VLOOKUP(M543,TAF!$D$1:$H$462,2,0)</f>
        <v>Nkongmondo</v>
      </c>
      <c r="O543" s="3" t="str">
        <f>VLOOKUP(M543,TAF!$D$1:$H$462,3,0)</f>
        <v>Douala 1</v>
      </c>
      <c r="P543" s="3" t="str">
        <f>VLOOKUP(M543,TAF!$D$1:$H$462,4,0)</f>
        <v>4.034565744432602</v>
      </c>
      <c r="Q543" s="3" t="str">
        <f>VLOOKUP(M543,TAF!$D$1:$H$462,5,0)</f>
        <v xml:space="preserve"> 9.69978828255949</v>
      </c>
      <c r="R543" s="3" t="s">
        <v>45</v>
      </c>
      <c r="S543" s="3" t="s">
        <v>58</v>
      </c>
      <c r="T543" s="3" t="s">
        <v>62</v>
      </c>
      <c r="U543" s="19"/>
      <c r="V543" s="19"/>
      <c r="W543" s="4"/>
      <c r="X543" s="3" t="s">
        <v>47</v>
      </c>
      <c r="Y543" s="3">
        <v>0</v>
      </c>
      <c r="Z543" s="3"/>
      <c r="AA543" s="3" t="str">
        <f t="shared" si="131"/>
        <v>,</v>
      </c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</row>
    <row r="544" spans="1:50" ht="15.75" customHeight="1" x14ac:dyDescent="0.2">
      <c r="A544" t="str">
        <f t="shared" si="130"/>
        <v>SecondaireHommeCélibataireMénagèreDouala 2New bellCamerounaiseChretien (Catholique)NonEligible</v>
      </c>
      <c r="B544" s="17">
        <v>43566</v>
      </c>
      <c r="C544" s="17">
        <v>32054</v>
      </c>
      <c r="D544" s="3" t="s">
        <v>54</v>
      </c>
      <c r="E544" s="21">
        <v>38</v>
      </c>
      <c r="F544" s="3" t="s">
        <v>40</v>
      </c>
      <c r="G544" s="4"/>
      <c r="H544" s="4"/>
      <c r="I544" s="3" t="s">
        <v>41</v>
      </c>
      <c r="J544" s="3" t="s">
        <v>154</v>
      </c>
      <c r="K544" s="3" t="s">
        <v>121</v>
      </c>
      <c r="L544" s="3" t="s">
        <v>135</v>
      </c>
      <c r="M544" s="3" t="s">
        <v>122</v>
      </c>
      <c r="N544" s="3" t="str">
        <f>VLOOKUP(M544,TAF!$D$1:$H$462,2,0)</f>
        <v>New Bell</v>
      </c>
      <c r="O544" s="3" t="str">
        <f>VLOOKUP(M544,TAF!$D$1:$H$462,3,0)</f>
        <v>Douala 2</v>
      </c>
      <c r="P544" s="3" t="str">
        <f>VLOOKUP(M544,TAF!$D$1:$H$462,4,0)</f>
        <v>4.029279319157316</v>
      </c>
      <c r="Q544" s="3" t="str">
        <f>VLOOKUP(M544,TAF!$D$1:$H$462,5,0)</f>
        <v xml:space="preserve"> 9.713362274244698</v>
      </c>
      <c r="R544" s="3" t="s">
        <v>45</v>
      </c>
      <c r="S544" s="3" t="s">
        <v>58</v>
      </c>
      <c r="T544" s="3" t="s">
        <v>62</v>
      </c>
      <c r="U544" s="19"/>
      <c r="V544" s="19"/>
      <c r="W544" s="4"/>
      <c r="X544" s="3" t="s">
        <v>47</v>
      </c>
      <c r="Y544" s="3">
        <v>0</v>
      </c>
      <c r="Z544" s="3"/>
      <c r="AA544" s="3" t="str">
        <f t="shared" si="131"/>
        <v>,</v>
      </c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</row>
    <row r="545" spans="1:50" ht="15.75" customHeight="1" x14ac:dyDescent="0.2">
      <c r="A545" t="str">
        <f t="shared" si="130"/>
        <v>UniversitaireHommeCélibataireEtudiant (e)Douala 5Sic cacaoCamerounaiseChrétien non préciséNonEligible</v>
      </c>
      <c r="B545" s="17">
        <v>43566</v>
      </c>
      <c r="C545" s="17">
        <v>33907</v>
      </c>
      <c r="D545" s="3" t="s">
        <v>48</v>
      </c>
      <c r="E545" s="21">
        <v>33</v>
      </c>
      <c r="F545" s="3" t="s">
        <v>40</v>
      </c>
      <c r="G545" s="4"/>
      <c r="H545" s="4"/>
      <c r="I545" s="3" t="s">
        <v>41</v>
      </c>
      <c r="J545" s="3" t="s">
        <v>79</v>
      </c>
      <c r="K545" s="3" t="s">
        <v>60</v>
      </c>
      <c r="L545" s="3" t="s">
        <v>135</v>
      </c>
      <c r="M545" s="3" t="s">
        <v>127</v>
      </c>
      <c r="N545" s="3" t="str">
        <f>VLOOKUP(M545,TAF!$D$1:$H$462,2,0)</f>
        <v>Sic cacao</v>
      </c>
      <c r="O545" s="3" t="str">
        <f>VLOOKUP(M545,TAF!$D$1:$H$462,3,0)</f>
        <v>Douala 5</v>
      </c>
      <c r="P545" s="3" t="str">
        <f>VLOOKUP(M545,TAF!$D$1:$H$462,4,0)</f>
        <v>4.061739607745651</v>
      </c>
      <c r="Q545" s="3" t="str">
        <f>VLOOKUP(M545,TAF!$D$1:$H$462,5,0)</f>
        <v xml:space="preserve"> 9.734510176451037</v>
      </c>
      <c r="R545" s="3" t="s">
        <v>45</v>
      </c>
      <c r="S545" s="3" t="s">
        <v>527</v>
      </c>
      <c r="T545" s="3" t="s">
        <v>62</v>
      </c>
      <c r="U545" s="19"/>
      <c r="V545" s="19"/>
      <c r="W545" s="4"/>
      <c r="X545" s="3" t="s">
        <v>47</v>
      </c>
      <c r="Y545" s="3">
        <v>0</v>
      </c>
      <c r="Z545" s="3"/>
      <c r="AA545" s="3" t="str">
        <f t="shared" si="131"/>
        <v>,</v>
      </c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</row>
    <row r="546" spans="1:50" ht="15.75" customHeight="1" x14ac:dyDescent="0.2">
      <c r="A546" t="str">
        <f t="shared" si="130"/>
        <v>UniversitaireHommeMarié (e)Employé (e)  dans une entrepriseDouala 3Entrée mini Cité cogefarCamerounaiseMusulmanOuiEligible</v>
      </c>
      <c r="B546" s="17">
        <v>43567</v>
      </c>
      <c r="C546" s="17">
        <v>29459</v>
      </c>
      <c r="D546" s="3" t="s">
        <v>48</v>
      </c>
      <c r="E546" s="21">
        <v>45</v>
      </c>
      <c r="F546" s="3" t="s">
        <v>40</v>
      </c>
      <c r="G546" s="4"/>
      <c r="H546" s="4"/>
      <c r="I546" s="3" t="s">
        <v>49</v>
      </c>
      <c r="J546" s="3" t="s">
        <v>279</v>
      </c>
      <c r="K546" s="3" t="s">
        <v>43</v>
      </c>
      <c r="L546" s="3" t="s">
        <v>135</v>
      </c>
      <c r="M546" s="3" t="s">
        <v>530</v>
      </c>
      <c r="N546" s="3" t="str">
        <f>VLOOKUP(M546,TAF!$D$1:$H$462,2,0)</f>
        <v>Cogefar</v>
      </c>
      <c r="O546" s="3" t="str">
        <f>VLOOKUP(M546,TAF!$D$1:$H$462,3,0)</f>
        <v>Douala 3</v>
      </c>
      <c r="P546" s="3" t="str">
        <f>VLOOKUP(M546,TAF!$D$1:$H$462,4,0)</f>
        <v>4.048829030904639</v>
      </c>
      <c r="Q546" s="3" t="str">
        <f>VLOOKUP(M546,TAF!$D$1:$H$462,5,0)</f>
        <v>9.77102896441791</v>
      </c>
      <c r="R546" s="3" t="s">
        <v>45</v>
      </c>
      <c r="S546" s="3" t="s">
        <v>124</v>
      </c>
      <c r="T546" s="3" t="s">
        <v>46</v>
      </c>
      <c r="U546" s="17">
        <v>43466</v>
      </c>
      <c r="V546" s="3" t="str">
        <f t="shared" ref="V546" si="138">IF((B546-U546&lt;=365)*(B546-U546&gt;0),INT(12*(B546-U546)/365) &amp; " Mois",(YEAR(B546)-YEAR(U546)) &amp; " an (s)")</f>
        <v>3 Mois</v>
      </c>
      <c r="W546" s="4"/>
      <c r="X546" s="3" t="s">
        <v>47</v>
      </c>
      <c r="Y546" s="3">
        <v>0</v>
      </c>
      <c r="Z546" s="3"/>
      <c r="AA546" s="3" t="str">
        <f t="shared" si="131"/>
        <v>,</v>
      </c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</row>
    <row r="547" spans="1:50" ht="15.75" customHeight="1" x14ac:dyDescent="0.2">
      <c r="A547" t="str">
        <f t="shared" si="130"/>
        <v>UniversitaireHommeCélibataireSans EmploisDouala 3Ngodi bakokoCamerounaiseMusulmanNonEligible</v>
      </c>
      <c r="B547" s="17">
        <v>43567</v>
      </c>
      <c r="C547" s="17">
        <v>34632</v>
      </c>
      <c r="D547" s="3" t="s">
        <v>48</v>
      </c>
      <c r="E547" s="21">
        <v>31</v>
      </c>
      <c r="F547" s="3" t="s">
        <v>40</v>
      </c>
      <c r="G547" s="4"/>
      <c r="H547" s="3">
        <v>90</v>
      </c>
      <c r="I547" s="3" t="s">
        <v>41</v>
      </c>
      <c r="J547" s="3" t="s">
        <v>134</v>
      </c>
      <c r="K547" s="3" t="s">
        <v>43</v>
      </c>
      <c r="L547" s="3" t="s">
        <v>135</v>
      </c>
      <c r="M547" s="3" t="s">
        <v>106</v>
      </c>
      <c r="N547" s="3" t="str">
        <f>VLOOKUP(M547,TAF!$D$1:$H$462,2,0)</f>
        <v>NGODI</v>
      </c>
      <c r="O547" s="3" t="str">
        <f>VLOOKUP(M547,TAF!$D$1:$H$462,3,0)</f>
        <v>Douala 1</v>
      </c>
      <c r="P547" s="3" t="str">
        <f>VLOOKUP(M547,TAF!$D$1:$H$462,4,0)</f>
        <v>4.048896530273477</v>
      </c>
      <c r="Q547" s="3" t="str">
        <f>VLOOKUP(M547,TAF!$D$1:$H$462,5,0)</f>
        <v xml:space="preserve"> 9.706597933857768</v>
      </c>
      <c r="R547" s="3" t="s">
        <v>45</v>
      </c>
      <c r="S547" s="3" t="s">
        <v>124</v>
      </c>
      <c r="T547" s="3" t="s">
        <v>62</v>
      </c>
      <c r="U547" s="19"/>
      <c r="V547" s="19"/>
      <c r="W547" s="4"/>
      <c r="X547" s="3" t="s">
        <v>47</v>
      </c>
      <c r="Y547" s="3">
        <v>0</v>
      </c>
      <c r="Z547" s="3"/>
      <c r="AA547" s="3" t="str">
        <f t="shared" si="131"/>
        <v>,</v>
      </c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</row>
    <row r="548" spans="1:50" ht="15.75" customHeight="1" x14ac:dyDescent="0.2">
      <c r="A548" t="str">
        <f t="shared" si="130"/>
        <v>UniversitaireHommeCélibataireEtudiant (e)Douala 5Pk11CamerounaiseChretien (Protestant )NonEligible</v>
      </c>
      <c r="B548" s="17">
        <v>43567</v>
      </c>
      <c r="C548" s="17">
        <v>36927</v>
      </c>
      <c r="D548" s="3" t="s">
        <v>48</v>
      </c>
      <c r="E548" s="21">
        <v>24</v>
      </c>
      <c r="F548" s="3" t="s">
        <v>40</v>
      </c>
      <c r="G548" s="4"/>
      <c r="H548" s="4"/>
      <c r="I548" s="3" t="s">
        <v>41</v>
      </c>
      <c r="J548" s="3" t="s">
        <v>79</v>
      </c>
      <c r="K548" s="3" t="s">
        <v>60</v>
      </c>
      <c r="L548" s="3" t="s">
        <v>135</v>
      </c>
      <c r="M548" s="3" t="s">
        <v>277</v>
      </c>
      <c r="N548" s="3" t="str">
        <f>VLOOKUP(M548,TAF!$D$1:$H$462,2,0)</f>
        <v>PK11</v>
      </c>
      <c r="O548" s="3" t="str">
        <f>VLOOKUP(M548,TAF!$D$1:$H$462,3,0)</f>
        <v>Douala 5</v>
      </c>
      <c r="P548" s="3" t="str">
        <f>VLOOKUP(M548,TAF!$D$1:$H$462,4,0)</f>
        <v>4.055221423436454</v>
      </c>
      <c r="Q548" s="3" t="str">
        <f>VLOOKUP(M548,TAF!$D$1:$H$462,5,0)</f>
        <v xml:space="preserve"> 9.780963518271381</v>
      </c>
      <c r="R548" s="3" t="s">
        <v>45</v>
      </c>
      <c r="S548" s="3" t="s">
        <v>84</v>
      </c>
      <c r="T548" s="3" t="s">
        <v>62</v>
      </c>
      <c r="U548" s="19"/>
      <c r="V548" s="19"/>
      <c r="W548" s="4"/>
      <c r="X548" s="3" t="s">
        <v>47</v>
      </c>
      <c r="Y548" s="3">
        <v>0</v>
      </c>
      <c r="Z548" s="3"/>
      <c r="AA548" s="3" t="str">
        <f t="shared" si="131"/>
        <v>,</v>
      </c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</row>
    <row r="549" spans="1:50" ht="15.75" customHeight="1" x14ac:dyDescent="0.2">
      <c r="A549" t="str">
        <f t="shared" si="130"/>
        <v>Pas PréciséHommeCélibataireSans EmploisNon préciséCamerounaiseChretien (Catholique)NonEligible</v>
      </c>
      <c r="B549" s="17">
        <v>43567</v>
      </c>
      <c r="C549" s="17">
        <v>35817</v>
      </c>
      <c r="D549" s="3" t="s">
        <v>39</v>
      </c>
      <c r="E549" s="21">
        <v>27</v>
      </c>
      <c r="F549" s="3" t="s">
        <v>40</v>
      </c>
      <c r="G549" s="4"/>
      <c r="H549" s="3">
        <v>69</v>
      </c>
      <c r="I549" s="3" t="s">
        <v>41</v>
      </c>
      <c r="J549" s="3" t="s">
        <v>134</v>
      </c>
      <c r="K549" s="3" t="s">
        <v>428</v>
      </c>
      <c r="L549" s="3"/>
      <c r="M549" s="3"/>
      <c r="N549" s="3" t="e">
        <f>VLOOKUP(M549,TAF!$D$1:$H$462,2,0)</f>
        <v>#N/A</v>
      </c>
      <c r="O549" s="3" t="s">
        <v>5731</v>
      </c>
      <c r="P549" s="3" t="e">
        <f>VLOOKUP(M549,TAF!$D$1:$H$462,4,0)</f>
        <v>#N/A</v>
      </c>
      <c r="Q549" s="3" t="e">
        <f>VLOOKUP(M549,TAF!$D$1:$H$462,5,0)</f>
        <v>#N/A</v>
      </c>
      <c r="R549" s="3" t="s">
        <v>45</v>
      </c>
      <c r="S549" s="3" t="s">
        <v>58</v>
      </c>
      <c r="T549" s="3" t="s">
        <v>62</v>
      </c>
      <c r="U549" s="19"/>
      <c r="V549" s="19"/>
      <c r="W549" s="4"/>
      <c r="X549" s="3" t="s">
        <v>47</v>
      </c>
      <c r="Y549" s="3">
        <v>0</v>
      </c>
      <c r="Z549" s="3"/>
      <c r="AA549" s="3" t="str">
        <f t="shared" si="131"/>
        <v>,</v>
      </c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</row>
    <row r="550" spans="1:50" ht="15.75" customHeight="1" x14ac:dyDescent="0.2">
      <c r="A550" t="str">
        <f t="shared" si="130"/>
        <v>SecondaireHommeDivorcé(e)TechnicienDouala 1BonanjoCamerounaisePas PréciséOuiEligible</v>
      </c>
      <c r="B550" s="17">
        <v>43567</v>
      </c>
      <c r="C550" s="17">
        <v>32883</v>
      </c>
      <c r="D550" s="3" t="s">
        <v>54</v>
      </c>
      <c r="E550" s="21">
        <v>35</v>
      </c>
      <c r="F550" s="3" t="s">
        <v>40</v>
      </c>
      <c r="G550" s="4"/>
      <c r="H550" s="4"/>
      <c r="I550" s="3" t="s">
        <v>199</v>
      </c>
      <c r="J550" s="3" t="s">
        <v>126</v>
      </c>
      <c r="K550" s="3" t="s">
        <v>114</v>
      </c>
      <c r="L550" s="3" t="s">
        <v>135</v>
      </c>
      <c r="M550" s="3" t="s">
        <v>168</v>
      </c>
      <c r="N550" s="3" t="str">
        <f>VLOOKUP(M550,TAF!$D$1:$H$462,2,0)</f>
        <v>Bonanjo</v>
      </c>
      <c r="O550" s="3" t="str">
        <f>VLOOKUP(M550,TAF!$D$1:$H$462,3,0)</f>
        <v>Douala 1</v>
      </c>
      <c r="P550" s="3" t="str">
        <f>VLOOKUP(M550,TAF!$D$1:$H$462,4,0)</f>
        <v>4.0380790303027885</v>
      </c>
      <c r="Q550" s="3" t="str">
        <f>VLOOKUP(M550,TAF!$D$1:$H$462,5,0)</f>
        <v xml:space="preserve"> 9.685990167418943</v>
      </c>
      <c r="R550" s="3" t="s">
        <v>45</v>
      </c>
      <c r="S550" s="3" t="s">
        <v>39</v>
      </c>
      <c r="T550" s="3" t="s">
        <v>46</v>
      </c>
      <c r="U550" s="17">
        <v>42430</v>
      </c>
      <c r="V550" s="3" t="str">
        <f t="shared" ref="V550:V551" si="139">IF((B550-U550&lt;=365)*(B550-U550&gt;0),INT(12*(B550-U550)/365) &amp; " Mois",(YEAR(B550)-YEAR(U550)) &amp; " an (s)")</f>
        <v>3 an (s)</v>
      </c>
      <c r="W550" s="4"/>
      <c r="X550" s="3" t="s">
        <v>47</v>
      </c>
      <c r="Y550" s="3">
        <v>0</v>
      </c>
      <c r="Z550" s="3"/>
      <c r="AA550" s="3" t="str">
        <f t="shared" si="131"/>
        <v>,</v>
      </c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</row>
    <row r="551" spans="1:50" ht="15.75" customHeight="1" x14ac:dyDescent="0.2">
      <c r="A551" t="str">
        <f t="shared" si="130"/>
        <v>UniversitaireHommeCélibataireEtudiant (e)Douala 2New bellCamerounaiseChretien (Ne de nouveau)OuiEligible</v>
      </c>
      <c r="B551" s="17">
        <v>43567</v>
      </c>
      <c r="C551" s="17">
        <v>34867</v>
      </c>
      <c r="D551" s="3" t="s">
        <v>48</v>
      </c>
      <c r="E551" s="21">
        <v>30</v>
      </c>
      <c r="F551" s="3" t="s">
        <v>40</v>
      </c>
      <c r="G551" s="4"/>
      <c r="H551" s="3">
        <v>101</v>
      </c>
      <c r="I551" s="3" t="s">
        <v>41</v>
      </c>
      <c r="J551" s="3" t="s">
        <v>79</v>
      </c>
      <c r="K551" s="3" t="s">
        <v>121</v>
      </c>
      <c r="L551" s="3" t="s">
        <v>135</v>
      </c>
      <c r="M551" s="3" t="s">
        <v>122</v>
      </c>
      <c r="N551" s="3" t="str">
        <f>VLOOKUP(M551,TAF!$D$1:$H$462,2,0)</f>
        <v>New Bell</v>
      </c>
      <c r="O551" s="3" t="str">
        <f>VLOOKUP(M551,TAF!$D$1:$H$462,3,0)</f>
        <v>Douala 2</v>
      </c>
      <c r="P551" s="3" t="str">
        <f>VLOOKUP(M551,TAF!$D$1:$H$462,4,0)</f>
        <v>4.029279319157316</v>
      </c>
      <c r="Q551" s="3" t="str">
        <f>VLOOKUP(M551,TAF!$D$1:$H$462,5,0)</f>
        <v xml:space="preserve"> 9.713362274244698</v>
      </c>
      <c r="R551" s="3" t="s">
        <v>45</v>
      </c>
      <c r="S551" s="3" t="s">
        <v>53</v>
      </c>
      <c r="T551" s="3" t="s">
        <v>46</v>
      </c>
      <c r="U551" s="17">
        <v>43160</v>
      </c>
      <c r="V551" s="3" t="str">
        <f t="shared" si="139"/>
        <v>1 an (s)</v>
      </c>
      <c r="W551" s="4"/>
      <c r="X551" s="3" t="s">
        <v>47</v>
      </c>
      <c r="Y551" s="3">
        <v>0</v>
      </c>
      <c r="Z551" s="3"/>
      <c r="AA551" s="3" t="str">
        <f t="shared" si="131"/>
        <v>,</v>
      </c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</row>
    <row r="552" spans="1:50" ht="15.75" customHeight="1" x14ac:dyDescent="0.2">
      <c r="A552" t="str">
        <f t="shared" si="130"/>
        <v>UniversitaireHommeCélibataireEtudiant (e)Douala 2New bellCamerounaiseChretien (Catholique)NonEligible</v>
      </c>
      <c r="B552" s="17">
        <v>43567</v>
      </c>
      <c r="C552" s="17">
        <v>35522</v>
      </c>
      <c r="D552" s="3" t="s">
        <v>48</v>
      </c>
      <c r="E552" s="21">
        <v>28</v>
      </c>
      <c r="F552" s="3" t="s">
        <v>40</v>
      </c>
      <c r="G552" s="4"/>
      <c r="H552" s="3">
        <v>58</v>
      </c>
      <c r="I552" s="3" t="s">
        <v>41</v>
      </c>
      <c r="J552" s="3" t="s">
        <v>79</v>
      </c>
      <c r="K552" s="3" t="s">
        <v>121</v>
      </c>
      <c r="L552" s="3" t="s">
        <v>135</v>
      </c>
      <c r="M552" s="3" t="s">
        <v>122</v>
      </c>
      <c r="N552" s="3" t="str">
        <f>VLOOKUP(M552,TAF!$D$1:$H$462,2,0)</f>
        <v>New Bell</v>
      </c>
      <c r="O552" s="3" t="str">
        <f>VLOOKUP(M552,TAF!$D$1:$H$462,3,0)</f>
        <v>Douala 2</v>
      </c>
      <c r="P552" s="3" t="str">
        <f>VLOOKUP(M552,TAF!$D$1:$H$462,4,0)</f>
        <v>4.029279319157316</v>
      </c>
      <c r="Q552" s="3" t="str">
        <f>VLOOKUP(M552,TAF!$D$1:$H$462,5,0)</f>
        <v xml:space="preserve"> 9.713362274244698</v>
      </c>
      <c r="R552" s="3" t="s">
        <v>45</v>
      </c>
      <c r="S552" s="3" t="s">
        <v>58</v>
      </c>
      <c r="T552" s="3" t="s">
        <v>62</v>
      </c>
      <c r="U552" s="19"/>
      <c r="V552" s="19"/>
      <c r="W552" s="4"/>
      <c r="X552" s="3" t="s">
        <v>47</v>
      </c>
      <c r="Y552" s="3">
        <v>0</v>
      </c>
      <c r="Z552" s="3"/>
      <c r="AA552" s="3" t="str">
        <f t="shared" si="131"/>
        <v>,</v>
      </c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</row>
    <row r="553" spans="1:50" ht="15.75" customHeight="1" x14ac:dyDescent="0.2">
      <c r="A553" t="str">
        <f t="shared" si="130"/>
        <v>Pas PréciséHommeCélibataireÉlèveDouala 3NdogbongCamerounaiseChretien (Ne de nouveau)NonEligible</v>
      </c>
      <c r="B553" s="17">
        <v>43570</v>
      </c>
      <c r="C553" s="17">
        <v>35493</v>
      </c>
      <c r="D553" s="3" t="s">
        <v>39</v>
      </c>
      <c r="E553" s="21">
        <v>28</v>
      </c>
      <c r="F553" s="3" t="s">
        <v>40</v>
      </c>
      <c r="G553" s="4"/>
      <c r="H553" s="4"/>
      <c r="I553" s="3" t="s">
        <v>41</v>
      </c>
      <c r="J553" s="3" t="s">
        <v>286</v>
      </c>
      <c r="K553" s="3" t="s">
        <v>43</v>
      </c>
      <c r="L553" s="3" t="s">
        <v>135</v>
      </c>
      <c r="M553" s="3" t="s">
        <v>246</v>
      </c>
      <c r="N553" s="3" t="str">
        <f>VLOOKUP(M553,TAF!$D$1:$H$462,2,0)</f>
        <v>Ndogbong</v>
      </c>
      <c r="O553" s="3" t="str">
        <f>VLOOKUP(M553,TAF!$D$1:$H$462,3,0)</f>
        <v>Douala 5</v>
      </c>
      <c r="P553" s="3" t="str">
        <f>VLOOKUP(M553,TAF!$D$1:$H$462,4,0)</f>
        <v>3.9714269509304545</v>
      </c>
      <c r="Q553" s="3" t="str">
        <f>VLOOKUP(M553,TAF!$D$1:$H$462,5,0)</f>
        <v xml:space="preserve"> 9.792836336257968</v>
      </c>
      <c r="R553" s="3" t="s">
        <v>45</v>
      </c>
      <c r="S553" s="3" t="s">
        <v>53</v>
      </c>
      <c r="T553" s="3" t="s">
        <v>62</v>
      </c>
      <c r="U553" s="19"/>
      <c r="V553" s="19"/>
      <c r="W553" s="4"/>
      <c r="X553" s="3" t="s">
        <v>47</v>
      </c>
      <c r="Y553" s="3">
        <v>0</v>
      </c>
      <c r="Z553" s="3"/>
      <c r="AA553" s="3" t="str">
        <f t="shared" si="131"/>
        <v>,</v>
      </c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</row>
    <row r="554" spans="1:50" ht="15.75" customHeight="1" x14ac:dyDescent="0.2">
      <c r="A554" t="str">
        <f t="shared" si="130"/>
        <v>SecondaireHommeMarié (e)CarreleurDouala 1DeidoCamerounaiseChretien (Catholique)NonEligible</v>
      </c>
      <c r="B554" s="17">
        <v>43571</v>
      </c>
      <c r="C554" s="17">
        <v>27454</v>
      </c>
      <c r="D554" s="3" t="s">
        <v>54</v>
      </c>
      <c r="E554" s="21">
        <v>50</v>
      </c>
      <c r="F554" s="3" t="s">
        <v>40</v>
      </c>
      <c r="G554" s="4"/>
      <c r="H554" s="4"/>
      <c r="I554" s="3" t="s">
        <v>49</v>
      </c>
      <c r="J554" s="3" t="s">
        <v>531</v>
      </c>
      <c r="K554" s="3" t="s">
        <v>114</v>
      </c>
      <c r="L554" s="3" t="s">
        <v>135</v>
      </c>
      <c r="M554" s="3" t="s">
        <v>115</v>
      </c>
      <c r="N554" s="3" t="str">
        <f>VLOOKUP(M554,TAF!$D$1:$H$462,2,0)</f>
        <v>Deido</v>
      </c>
      <c r="O554" s="3" t="str">
        <f>VLOOKUP(M554,TAF!$D$1:$H$462,3,0)</f>
        <v>Douala 1</v>
      </c>
      <c r="P554" s="3" t="str">
        <f>VLOOKUP(M554,TAF!$D$1:$H$462,4,0)</f>
        <v>4.068225879309168</v>
      </c>
      <c r="Q554" s="3" t="str">
        <f>VLOOKUP(M554,TAF!$D$1:$H$462,5,0)</f>
        <v xml:space="preserve"> 9.712282866294439</v>
      </c>
      <c r="R554" s="3" t="s">
        <v>45</v>
      </c>
      <c r="S554" s="3" t="s">
        <v>58</v>
      </c>
      <c r="T554" s="3" t="s">
        <v>62</v>
      </c>
      <c r="U554" s="19"/>
      <c r="V554" s="19"/>
      <c r="W554" s="4"/>
      <c r="X554" s="3" t="s">
        <v>47</v>
      </c>
      <c r="Y554" s="3">
        <v>0</v>
      </c>
      <c r="Z554" s="3"/>
      <c r="AA554" s="3" t="str">
        <f t="shared" si="131"/>
        <v>,</v>
      </c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</row>
    <row r="555" spans="1:50" ht="15.75" customHeight="1" x14ac:dyDescent="0.2">
      <c r="A555" t="str">
        <f t="shared" si="130"/>
        <v>SecondaireHommeCélibataireCommerçant (e)Douala 2New bellCamerounaiseChretien (Catholique)NonEligible</v>
      </c>
      <c r="B555" s="17">
        <v>43571</v>
      </c>
      <c r="C555" s="17">
        <v>22816</v>
      </c>
      <c r="D555" s="3" t="s">
        <v>54</v>
      </c>
      <c r="E555" s="21">
        <v>63</v>
      </c>
      <c r="F555" s="3" t="s">
        <v>40</v>
      </c>
      <c r="G555" s="4"/>
      <c r="H555" s="4"/>
      <c r="I555" s="3" t="s">
        <v>41</v>
      </c>
      <c r="J555" s="3" t="s">
        <v>56</v>
      </c>
      <c r="K555" s="3" t="s">
        <v>121</v>
      </c>
      <c r="L555" s="3" t="s">
        <v>135</v>
      </c>
      <c r="M555" s="3" t="s">
        <v>122</v>
      </c>
      <c r="N555" s="3" t="str">
        <f>VLOOKUP(M555,TAF!$D$1:$H$462,2,0)</f>
        <v>New Bell</v>
      </c>
      <c r="O555" s="3" t="str">
        <f>VLOOKUP(M555,TAF!$D$1:$H$462,3,0)</f>
        <v>Douala 2</v>
      </c>
      <c r="P555" s="3" t="str">
        <f>VLOOKUP(M555,TAF!$D$1:$H$462,4,0)</f>
        <v>4.029279319157316</v>
      </c>
      <c r="Q555" s="3" t="str">
        <f>VLOOKUP(M555,TAF!$D$1:$H$462,5,0)</f>
        <v xml:space="preserve"> 9.713362274244698</v>
      </c>
      <c r="R555" s="3" t="s">
        <v>45</v>
      </c>
      <c r="S555" s="3" t="s">
        <v>58</v>
      </c>
      <c r="T555" s="3" t="s">
        <v>62</v>
      </c>
      <c r="U555" s="19"/>
      <c r="V555" s="19"/>
      <c r="W555" s="4"/>
      <c r="X555" s="3" t="s">
        <v>47</v>
      </c>
      <c r="Y555" s="3">
        <v>0</v>
      </c>
      <c r="Z555" s="3"/>
      <c r="AA555" s="3" t="str">
        <f t="shared" si="131"/>
        <v>,</v>
      </c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</row>
    <row r="556" spans="1:50" ht="15.75" customHeight="1" x14ac:dyDescent="0.2">
      <c r="A556" t="str">
        <f t="shared" si="130"/>
        <v>UniversitaireFemmeCélibataireEtudiant (e)Douala 5LogpomCamerounaiseChretien (Protestant )NonEligible</v>
      </c>
      <c r="B556" s="17">
        <v>43571</v>
      </c>
      <c r="C556" s="17">
        <v>34799</v>
      </c>
      <c r="D556" s="3" t="s">
        <v>48</v>
      </c>
      <c r="E556" s="21">
        <v>30</v>
      </c>
      <c r="F556" s="3" t="s">
        <v>55</v>
      </c>
      <c r="G556" s="4"/>
      <c r="H556" s="4"/>
      <c r="I556" s="3" t="s">
        <v>41</v>
      </c>
      <c r="J556" s="3" t="s">
        <v>79</v>
      </c>
      <c r="K556" s="3" t="s">
        <v>60</v>
      </c>
      <c r="L556" s="3" t="s">
        <v>135</v>
      </c>
      <c r="M556" s="3" t="s">
        <v>194</v>
      </c>
      <c r="N556" s="3" t="str">
        <f>VLOOKUP(M556,TAF!$D$1:$H$462,2,0)</f>
        <v>Logpom</v>
      </c>
      <c r="O556" s="3" t="str">
        <f>VLOOKUP(M556,TAF!$D$1:$H$462,3,0)</f>
        <v>Douala 5</v>
      </c>
      <c r="P556" s="3" t="str">
        <f>VLOOKUP(M556,TAF!$D$1:$H$462,4,0)</f>
        <v>4.069356038614923</v>
      </c>
      <c r="Q556" s="3" t="str">
        <f>VLOOKUP(M556,TAF!$D$1:$H$462,5,0)</f>
        <v xml:space="preserve"> 9.763173730445677</v>
      </c>
      <c r="R556" s="3" t="s">
        <v>45</v>
      </c>
      <c r="S556" s="3" t="s">
        <v>84</v>
      </c>
      <c r="T556" s="3" t="s">
        <v>62</v>
      </c>
      <c r="U556" s="19"/>
      <c r="V556" s="19"/>
      <c r="W556" s="4"/>
      <c r="X556" s="3" t="s">
        <v>47</v>
      </c>
      <c r="Y556" s="3">
        <v>0</v>
      </c>
      <c r="Z556" s="3"/>
      <c r="AA556" s="3" t="str">
        <f t="shared" si="131"/>
        <v>,</v>
      </c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</row>
    <row r="557" spans="1:50" ht="15.75" customHeight="1" x14ac:dyDescent="0.2">
      <c r="A557" t="str">
        <f t="shared" si="130"/>
        <v>UniversitaireFemmeCélibataireEtudiant (e)Douala 5BonamoussadiCamerounaiseChretien (Protestant )NonEligible</v>
      </c>
      <c r="B557" s="17">
        <v>43571</v>
      </c>
      <c r="C557" s="17">
        <v>34583</v>
      </c>
      <c r="D557" s="3" t="s">
        <v>48</v>
      </c>
      <c r="E557" s="21">
        <v>31</v>
      </c>
      <c r="F557" s="3" t="s">
        <v>55</v>
      </c>
      <c r="G557" s="4"/>
      <c r="H557" s="3">
        <v>69</v>
      </c>
      <c r="I557" s="3" t="s">
        <v>41</v>
      </c>
      <c r="J557" s="3" t="s">
        <v>79</v>
      </c>
      <c r="K557" s="3" t="s">
        <v>60</v>
      </c>
      <c r="L557" s="3" t="s">
        <v>135</v>
      </c>
      <c r="M557" s="3" t="s">
        <v>195</v>
      </c>
      <c r="N557" s="3" t="str">
        <f>VLOOKUP(M557,TAF!$D$1:$H$462,2,0)</f>
        <v>Bonamoussadi</v>
      </c>
      <c r="O557" s="3" t="str">
        <f>VLOOKUP(M557,TAF!$D$1:$H$462,3,0)</f>
        <v>Douala 5</v>
      </c>
      <c r="P557" s="3" t="str">
        <f>VLOOKUP(M557,TAF!$D$1:$H$462,4,0)</f>
        <v>4.0932016164020935</v>
      </c>
      <c r="Q557" s="3" t="str">
        <f>VLOOKUP(M557,TAF!$D$1:$H$462,5,0)</f>
        <v xml:space="preserve"> 9.7422761594139</v>
      </c>
      <c r="R557" s="3" t="s">
        <v>45</v>
      </c>
      <c r="S557" s="3" t="s">
        <v>84</v>
      </c>
      <c r="T557" s="3" t="s">
        <v>62</v>
      </c>
      <c r="U557" s="19"/>
      <c r="V557" s="19"/>
      <c r="W557" s="4"/>
      <c r="X557" s="3" t="s">
        <v>47</v>
      </c>
      <c r="Y557" s="3">
        <v>0</v>
      </c>
      <c r="Z557" s="3"/>
      <c r="AA557" s="3" t="str">
        <f t="shared" si="131"/>
        <v>,</v>
      </c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</row>
    <row r="558" spans="1:50" ht="15.75" customHeight="1" x14ac:dyDescent="0.2">
      <c r="A558" t="str">
        <f t="shared" si="130"/>
        <v>UniversitaireHommeCélibataireEtudiant (e)Douala 3NdogbongCamerounaiseChretien (Protestant )NonEligible</v>
      </c>
      <c r="B558" s="17">
        <v>43571</v>
      </c>
      <c r="C558" s="17">
        <v>35225</v>
      </c>
      <c r="D558" s="3" t="s">
        <v>48</v>
      </c>
      <c r="E558" s="21">
        <v>29</v>
      </c>
      <c r="F558" s="3" t="s">
        <v>40</v>
      </c>
      <c r="G558" s="4"/>
      <c r="H558" s="4"/>
      <c r="I558" s="3" t="s">
        <v>41</v>
      </c>
      <c r="J558" s="3" t="s">
        <v>79</v>
      </c>
      <c r="K558" s="3" t="s">
        <v>43</v>
      </c>
      <c r="L558" s="3" t="s">
        <v>135</v>
      </c>
      <c r="M558" s="3" t="s">
        <v>246</v>
      </c>
      <c r="N558" s="3" t="str">
        <f>VLOOKUP(M558,TAF!$D$1:$H$462,2,0)</f>
        <v>Ndogbong</v>
      </c>
      <c r="O558" s="3" t="str">
        <f>VLOOKUP(M558,TAF!$D$1:$H$462,3,0)</f>
        <v>Douala 5</v>
      </c>
      <c r="P558" s="3" t="str">
        <f>VLOOKUP(M558,TAF!$D$1:$H$462,4,0)</f>
        <v>3.9714269509304545</v>
      </c>
      <c r="Q558" s="3" t="str">
        <f>VLOOKUP(M558,TAF!$D$1:$H$462,5,0)</f>
        <v xml:space="preserve"> 9.792836336257968</v>
      </c>
      <c r="R558" s="3" t="s">
        <v>45</v>
      </c>
      <c r="S558" s="3" t="s">
        <v>84</v>
      </c>
      <c r="T558" s="3" t="s">
        <v>62</v>
      </c>
      <c r="U558" s="19"/>
      <c r="V558" s="19"/>
      <c r="W558" s="4"/>
      <c r="X558" s="3" t="s">
        <v>47</v>
      </c>
      <c r="Y558" s="3">
        <v>0</v>
      </c>
      <c r="Z558" s="3"/>
      <c r="AA558" s="3" t="str">
        <f t="shared" si="131"/>
        <v>,</v>
      </c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</row>
    <row r="559" spans="1:50" ht="15.75" customHeight="1" x14ac:dyDescent="0.2">
      <c r="A559" t="str">
        <f t="shared" si="130"/>
        <v>Pas PréciséHommeCélibataireMaintenancierDouala 3YassaCamerounaiseChretien (Ne de nouveau)OuiEligible</v>
      </c>
      <c r="B559" s="17">
        <v>43571</v>
      </c>
      <c r="C559" s="17">
        <v>25600</v>
      </c>
      <c r="D559" s="3" t="s">
        <v>39</v>
      </c>
      <c r="E559" s="21">
        <v>55</v>
      </c>
      <c r="F559" s="3" t="s">
        <v>40</v>
      </c>
      <c r="G559" s="4"/>
      <c r="H559" s="4"/>
      <c r="I559" s="3" t="s">
        <v>41</v>
      </c>
      <c r="J559" s="3" t="s">
        <v>532</v>
      </c>
      <c r="K559" s="3" t="s">
        <v>43</v>
      </c>
      <c r="L559" s="3" t="s">
        <v>135</v>
      </c>
      <c r="M559" s="3" t="s">
        <v>104</v>
      </c>
      <c r="N559" s="3" t="str">
        <f>VLOOKUP(M559,TAF!$D$1:$H$462,2,0)</f>
        <v>Yassa</v>
      </c>
      <c r="O559" s="3" t="str">
        <f>VLOOKUP(M559,TAF!$D$1:$H$462,3,0)</f>
        <v>Douala 3</v>
      </c>
      <c r="P559" s="3" t="str">
        <f>VLOOKUP(M559,TAF!$D$1:$H$462,4,0)</f>
        <v>4.062148022373278</v>
      </c>
      <c r="Q559" s="3" t="str">
        <f>VLOOKUP(M559,TAF!$D$1:$H$462,5,0)</f>
        <v xml:space="preserve"> 9.736269907202303</v>
      </c>
      <c r="R559" s="3" t="s">
        <v>45</v>
      </c>
      <c r="S559" s="3" t="s">
        <v>53</v>
      </c>
      <c r="T559" s="3" t="s">
        <v>46</v>
      </c>
      <c r="U559" s="17">
        <v>42795</v>
      </c>
      <c r="V559" s="3" t="str">
        <f t="shared" ref="V559" si="140">IF((B559-U559&lt;=365)*(B559-U559&gt;0),INT(12*(B559-U559)/365) &amp; " Mois",(YEAR(B559)-YEAR(U559)) &amp; " an (s)")</f>
        <v>2 an (s)</v>
      </c>
      <c r="W559" s="4"/>
      <c r="X559" s="3" t="s">
        <v>47</v>
      </c>
      <c r="Y559" s="3">
        <v>0</v>
      </c>
      <c r="Z559" s="3"/>
      <c r="AA559" s="3" t="str">
        <f t="shared" si="131"/>
        <v>,</v>
      </c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</row>
    <row r="560" spans="1:50" ht="15.75" customHeight="1" x14ac:dyDescent="0.2">
      <c r="A560" t="str">
        <f t="shared" si="130"/>
        <v>SecondaireHommeCélibataireTrefilleurDouala 3BrazzavilleCamerounaiseNon-croyantNonEligible</v>
      </c>
      <c r="B560" s="17">
        <v>43571</v>
      </c>
      <c r="C560" s="17">
        <v>33062</v>
      </c>
      <c r="D560" s="3" t="s">
        <v>54</v>
      </c>
      <c r="E560" s="21">
        <v>35</v>
      </c>
      <c r="F560" s="3" t="s">
        <v>40</v>
      </c>
      <c r="G560" s="4"/>
      <c r="H560" s="3">
        <v>80</v>
      </c>
      <c r="I560" s="3" t="s">
        <v>41</v>
      </c>
      <c r="J560" s="3" t="s">
        <v>533</v>
      </c>
      <c r="K560" s="3" t="s">
        <v>43</v>
      </c>
      <c r="L560" s="3" t="s">
        <v>135</v>
      </c>
      <c r="M560" s="3" t="s">
        <v>287</v>
      </c>
      <c r="N560" s="3" t="str">
        <f>VLOOKUP(M560,TAF!$D$1:$H$462,2,0)</f>
        <v>Brazzaville</v>
      </c>
      <c r="O560" s="3" t="str">
        <f>VLOOKUP(M560,TAF!$D$1:$H$462,3,0)</f>
        <v>Douala 3</v>
      </c>
      <c r="P560" s="3" t="str">
        <f>VLOOKUP(M560,TAF!$D$1:$H$462,4,0)</f>
        <v>4.03027514331289</v>
      </c>
      <c r="Q560" s="3" t="str">
        <f>VLOOKUP(M560,TAF!$D$1:$H$462,5,0)</f>
        <v xml:space="preserve"> 9.730158116990372</v>
      </c>
      <c r="R560" s="3" t="s">
        <v>45</v>
      </c>
      <c r="S560" s="3" t="s">
        <v>229</v>
      </c>
      <c r="T560" s="3" t="s">
        <v>62</v>
      </c>
      <c r="U560" s="19"/>
      <c r="V560" s="19"/>
      <c r="W560" s="4"/>
      <c r="X560" s="3" t="s">
        <v>47</v>
      </c>
      <c r="Y560" s="3">
        <v>0</v>
      </c>
      <c r="Z560" s="3"/>
      <c r="AA560" s="3" t="str">
        <f t="shared" si="131"/>
        <v>,</v>
      </c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</row>
    <row r="561" spans="1:50" ht="15.75" customHeight="1" x14ac:dyDescent="0.2">
      <c r="A561" t="str">
        <f t="shared" si="130"/>
        <v>Pas PréciséFemmeCélibatairePersonnel de santeDouala 3BonalokaCamerounaiseChretien (Protestant )OuiEligible</v>
      </c>
      <c r="B561" s="17">
        <v>43571</v>
      </c>
      <c r="C561" s="17">
        <v>30730</v>
      </c>
      <c r="D561" s="3" t="s">
        <v>39</v>
      </c>
      <c r="E561" s="21">
        <v>41</v>
      </c>
      <c r="F561" s="3" t="s">
        <v>55</v>
      </c>
      <c r="G561" s="4"/>
      <c r="H561" s="3">
        <v>103</v>
      </c>
      <c r="I561" s="3" t="s">
        <v>41</v>
      </c>
      <c r="J561" s="3" t="s">
        <v>250</v>
      </c>
      <c r="K561" s="3" t="s">
        <v>43</v>
      </c>
      <c r="L561" s="3" t="s">
        <v>135</v>
      </c>
      <c r="M561" s="3" t="s">
        <v>473</v>
      </c>
      <c r="N561" s="3" t="str">
        <f>VLOOKUP(M561,TAF!$D$1:$H$462,2,0)</f>
        <v>Bonanloka</v>
      </c>
      <c r="O561" s="3" t="str">
        <f>VLOOKUP(M561,TAF!$D$1:$H$462,3,0)</f>
        <v>Douala 3</v>
      </c>
      <c r="P561" s="3" t="str">
        <f>VLOOKUP(M561,TAF!$D$1:$H$462,4,0)</f>
        <v>4.023418980534801</v>
      </c>
      <c r="Q561" s="3" t="str">
        <f>VLOOKUP(M561,TAF!$D$1:$H$462,5,0)</f>
        <v xml:space="preserve"> 9.725910195356622</v>
      </c>
      <c r="R561" s="3" t="s">
        <v>45</v>
      </c>
      <c r="S561" s="3" t="s">
        <v>84</v>
      </c>
      <c r="T561" s="3" t="s">
        <v>46</v>
      </c>
      <c r="U561" s="17">
        <v>43525</v>
      </c>
      <c r="V561" s="3" t="str">
        <f t="shared" ref="V561" si="141">IF((B561-U561&lt;=365)*(B561-U561&gt;0),INT(12*(B561-U561)/365) &amp; " Mois",(YEAR(B561)-YEAR(U561)) &amp; " an (s)")</f>
        <v>1 Mois</v>
      </c>
      <c r="W561" s="4"/>
      <c r="X561" s="3" t="s">
        <v>47</v>
      </c>
      <c r="Y561" s="3">
        <v>0</v>
      </c>
      <c r="Z561" s="3"/>
      <c r="AA561" s="3" t="str">
        <f t="shared" si="131"/>
        <v>,</v>
      </c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</row>
    <row r="562" spans="1:50" ht="15.75" customHeight="1" x14ac:dyDescent="0.2">
      <c r="A562" t="str">
        <f t="shared" si="130"/>
        <v>SecondaireHommeCélibataireÉlèveDouala 3NdogbongCamerounaiseChrétien non préciséNonEligible</v>
      </c>
      <c r="B562" s="17">
        <v>43572</v>
      </c>
      <c r="C562" s="17">
        <v>34449</v>
      </c>
      <c r="D562" s="3" t="s">
        <v>54</v>
      </c>
      <c r="E562" s="21">
        <v>31</v>
      </c>
      <c r="F562" s="3" t="s">
        <v>40</v>
      </c>
      <c r="G562" s="4"/>
      <c r="H562" s="4"/>
      <c r="I562" s="3" t="s">
        <v>41</v>
      </c>
      <c r="J562" s="3" t="s">
        <v>286</v>
      </c>
      <c r="K562" s="3" t="s">
        <v>43</v>
      </c>
      <c r="L562" s="3" t="s">
        <v>135</v>
      </c>
      <c r="M562" s="3" t="s">
        <v>246</v>
      </c>
      <c r="N562" s="3" t="str">
        <f>VLOOKUP(M562,TAF!$D$1:$H$462,2,0)</f>
        <v>Ndogbong</v>
      </c>
      <c r="O562" s="3" t="str">
        <f>VLOOKUP(M562,TAF!$D$1:$H$462,3,0)</f>
        <v>Douala 5</v>
      </c>
      <c r="P562" s="3" t="str">
        <f>VLOOKUP(M562,TAF!$D$1:$H$462,4,0)</f>
        <v>3.9714269509304545</v>
      </c>
      <c r="Q562" s="3" t="str">
        <f>VLOOKUP(M562,TAF!$D$1:$H$462,5,0)</f>
        <v xml:space="preserve"> 9.792836336257968</v>
      </c>
      <c r="R562" s="3" t="s">
        <v>45</v>
      </c>
      <c r="S562" s="3" t="s">
        <v>527</v>
      </c>
      <c r="T562" s="3" t="s">
        <v>62</v>
      </c>
      <c r="U562" s="19"/>
      <c r="V562" s="19"/>
      <c r="W562" s="4"/>
      <c r="X562" s="3" t="s">
        <v>47</v>
      </c>
      <c r="Y562" s="3">
        <v>0</v>
      </c>
      <c r="Z562" s="3"/>
      <c r="AA562" s="3" t="str">
        <f t="shared" si="131"/>
        <v>,</v>
      </c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</row>
    <row r="563" spans="1:50" ht="15.75" customHeight="1" x14ac:dyDescent="0.2">
      <c r="A563" t="str">
        <f t="shared" si="130"/>
        <v>Pas PréciséHommeMarié (e)ChauffeurDouala (Non précisé )Douala(non) préciséCamerounaisePas PréciséOuiEligible</v>
      </c>
      <c r="B563" s="17">
        <v>43573</v>
      </c>
      <c r="C563" s="17">
        <v>29623</v>
      </c>
      <c r="D563" s="3" t="s">
        <v>39</v>
      </c>
      <c r="E563" s="21">
        <v>44</v>
      </c>
      <c r="F563" s="3" t="s">
        <v>40</v>
      </c>
      <c r="G563" s="4"/>
      <c r="H563" s="4"/>
      <c r="I563" s="3" t="s">
        <v>49</v>
      </c>
      <c r="J563" s="3" t="s">
        <v>108</v>
      </c>
      <c r="K563" s="3" t="s">
        <v>51</v>
      </c>
      <c r="L563" s="3" t="s">
        <v>135</v>
      </c>
      <c r="M563" s="3" t="s">
        <v>534</v>
      </c>
      <c r="N563" s="3">
        <f>VLOOKUP(M563,TAF!$D$1:$H$462,2,0)</f>
        <v>0</v>
      </c>
      <c r="O563" s="3">
        <f>VLOOKUP(M563,TAF!$D$1:$H$462,3,0)</f>
        <v>0</v>
      </c>
      <c r="P563" s="3">
        <f>VLOOKUP(M563,TAF!$D$1:$H$462,4,0)</f>
        <v>0</v>
      </c>
      <c r="Q563" s="3">
        <f>VLOOKUP(M563,TAF!$D$1:$H$462,5,0)</f>
        <v>0</v>
      </c>
      <c r="R563" s="3" t="s">
        <v>45</v>
      </c>
      <c r="S563" s="3" t="s">
        <v>39</v>
      </c>
      <c r="T563" s="3" t="s">
        <v>46</v>
      </c>
      <c r="U563" s="17">
        <v>43160</v>
      </c>
      <c r="V563" s="3" t="str">
        <f t="shared" ref="V563" si="142">IF((B563-U563&lt;=365)*(B563-U563&gt;0),INT(12*(B563-U563)/365) &amp; " Mois",(YEAR(B563)-YEAR(U563)) &amp; " an (s)")</f>
        <v>1 an (s)</v>
      </c>
      <c r="W563" s="4"/>
      <c r="X563" s="3" t="s">
        <v>47</v>
      </c>
      <c r="Y563" s="3">
        <v>0</v>
      </c>
      <c r="Z563" s="3"/>
      <c r="AA563" s="3" t="str">
        <f t="shared" si="131"/>
        <v>,</v>
      </c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</row>
    <row r="564" spans="1:50" ht="15.75" customHeight="1" x14ac:dyDescent="0.2">
      <c r="A564" t="str">
        <f t="shared" si="130"/>
        <v>Pas PréciséHommeMarié (e)ChauffeurDouala (Non précisé )Douala non préciséCamerounaisePas PréciséNonEligible</v>
      </c>
      <c r="B564" s="17">
        <v>43573</v>
      </c>
      <c r="C564" s="17">
        <v>27808</v>
      </c>
      <c r="D564" s="3" t="s">
        <v>39</v>
      </c>
      <c r="E564" s="21">
        <v>49</v>
      </c>
      <c r="F564" s="3" t="s">
        <v>40</v>
      </c>
      <c r="G564" s="4"/>
      <c r="H564" s="4"/>
      <c r="I564" s="3" t="s">
        <v>49</v>
      </c>
      <c r="J564" s="3" t="s">
        <v>108</v>
      </c>
      <c r="K564" s="3" t="s">
        <v>51</v>
      </c>
      <c r="L564" s="3" t="s">
        <v>135</v>
      </c>
      <c r="M564" s="3" t="s">
        <v>535</v>
      </c>
      <c r="N564" s="3">
        <f>VLOOKUP(M564,TAF!$D$1:$H$462,2,0)</f>
        <v>0</v>
      </c>
      <c r="O564" s="3">
        <f>VLOOKUP(M564,TAF!$D$1:$H$462,3,0)</f>
        <v>0</v>
      </c>
      <c r="P564" s="3">
        <f>VLOOKUP(M564,TAF!$D$1:$H$462,4,0)</f>
        <v>0</v>
      </c>
      <c r="Q564" s="3">
        <f>VLOOKUP(M564,TAF!$D$1:$H$462,5,0)</f>
        <v>0</v>
      </c>
      <c r="R564" s="3" t="s">
        <v>45</v>
      </c>
      <c r="S564" s="3" t="s">
        <v>39</v>
      </c>
      <c r="T564" s="3" t="s">
        <v>62</v>
      </c>
      <c r="U564" s="19"/>
      <c r="V564" s="19"/>
      <c r="W564" s="4"/>
      <c r="X564" s="3" t="s">
        <v>47</v>
      </c>
      <c r="Y564" s="3">
        <v>0</v>
      </c>
      <c r="Z564" s="3"/>
      <c r="AA564" s="3" t="str">
        <f t="shared" si="131"/>
        <v>,</v>
      </c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</row>
    <row r="565" spans="1:50" ht="15.75" customHeight="1" x14ac:dyDescent="0.2">
      <c r="A565" t="str">
        <f t="shared" si="130"/>
        <v>SecondaireFemmeMarié (e)CoiffeuseDouala 3YassaCamerounaiseChretien (Catholique)NonEligible</v>
      </c>
      <c r="B565" s="17">
        <v>43577</v>
      </c>
      <c r="C565" s="17">
        <v>34428</v>
      </c>
      <c r="D565" s="3" t="s">
        <v>54</v>
      </c>
      <c r="E565" s="21">
        <v>31</v>
      </c>
      <c r="F565" s="3" t="s">
        <v>55</v>
      </c>
      <c r="G565" s="4"/>
      <c r="H565" s="3">
        <v>88</v>
      </c>
      <c r="I565" s="3" t="s">
        <v>49</v>
      </c>
      <c r="J565" s="3" t="s">
        <v>402</v>
      </c>
      <c r="K565" s="3" t="s">
        <v>43</v>
      </c>
      <c r="L565" s="3" t="s">
        <v>135</v>
      </c>
      <c r="M565" s="3" t="s">
        <v>104</v>
      </c>
      <c r="N565" s="3" t="str">
        <f>VLOOKUP(M565,TAF!$D$1:$H$462,2,0)</f>
        <v>Yassa</v>
      </c>
      <c r="O565" s="3" t="str">
        <f>VLOOKUP(M565,TAF!$D$1:$H$462,3,0)</f>
        <v>Douala 3</v>
      </c>
      <c r="P565" s="3" t="str">
        <f>VLOOKUP(M565,TAF!$D$1:$H$462,4,0)</f>
        <v>4.062148022373278</v>
      </c>
      <c r="Q565" s="3" t="str">
        <f>VLOOKUP(M565,TAF!$D$1:$H$462,5,0)</f>
        <v xml:space="preserve"> 9.736269907202303</v>
      </c>
      <c r="R565" s="3" t="s">
        <v>45</v>
      </c>
      <c r="S565" s="3" t="s">
        <v>58</v>
      </c>
      <c r="T565" s="3" t="s">
        <v>62</v>
      </c>
      <c r="U565" s="19"/>
      <c r="V565" s="19"/>
      <c r="W565" s="4"/>
      <c r="X565" s="3" t="s">
        <v>47</v>
      </c>
      <c r="Y565" s="3">
        <v>0</v>
      </c>
      <c r="Z565" s="3"/>
      <c r="AA565" s="3" t="str">
        <f t="shared" si="131"/>
        <v>,</v>
      </c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</row>
    <row r="566" spans="1:50" ht="15.75" customHeight="1" x14ac:dyDescent="0.2">
      <c r="A566" t="str">
        <f t="shared" si="130"/>
        <v>UniversitaireHommeCélibataireEtudiant (e)Douala 3YassaCamerounaiseChretien (Catholique)NonEligible</v>
      </c>
      <c r="B566" s="17">
        <v>43577</v>
      </c>
      <c r="C566" s="17">
        <v>34922</v>
      </c>
      <c r="D566" s="3" t="s">
        <v>48</v>
      </c>
      <c r="E566" s="21">
        <v>30</v>
      </c>
      <c r="F566" s="3" t="s">
        <v>40</v>
      </c>
      <c r="G566" s="4"/>
      <c r="H566" s="4"/>
      <c r="I566" s="3" t="s">
        <v>41</v>
      </c>
      <c r="J566" s="3" t="s">
        <v>79</v>
      </c>
      <c r="K566" s="3" t="s">
        <v>43</v>
      </c>
      <c r="L566" s="3" t="s">
        <v>135</v>
      </c>
      <c r="M566" s="3" t="s">
        <v>104</v>
      </c>
      <c r="N566" s="3" t="str">
        <f>VLOOKUP(M566,TAF!$D$1:$H$462,2,0)</f>
        <v>Yassa</v>
      </c>
      <c r="O566" s="3" t="str">
        <f>VLOOKUP(M566,TAF!$D$1:$H$462,3,0)</f>
        <v>Douala 3</v>
      </c>
      <c r="P566" s="3" t="str">
        <f>VLOOKUP(M566,TAF!$D$1:$H$462,4,0)</f>
        <v>4.062148022373278</v>
      </c>
      <c r="Q566" s="3" t="str">
        <f>VLOOKUP(M566,TAF!$D$1:$H$462,5,0)</f>
        <v xml:space="preserve"> 9.736269907202303</v>
      </c>
      <c r="R566" s="3" t="s">
        <v>45</v>
      </c>
      <c r="S566" s="3" t="s">
        <v>58</v>
      </c>
      <c r="T566" s="3" t="s">
        <v>62</v>
      </c>
      <c r="U566" s="19"/>
      <c r="V566" s="19"/>
      <c r="W566" s="4"/>
      <c r="X566" s="3" t="s">
        <v>47</v>
      </c>
      <c r="Y566" s="3">
        <v>0</v>
      </c>
      <c r="Z566" s="3"/>
      <c r="AA566" s="3" t="str">
        <f t="shared" si="131"/>
        <v>,</v>
      </c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</row>
    <row r="567" spans="1:50" ht="15.75" customHeight="1" x14ac:dyDescent="0.2">
      <c r="A567" t="str">
        <f t="shared" si="130"/>
        <v>UniversitaireHommeCélibataireEtudiant (e)Douala 3YassaCamerounaiseChretien (Catholique)NonEligible</v>
      </c>
      <c r="B567" s="17">
        <v>43577</v>
      </c>
      <c r="C567" s="17">
        <v>35296</v>
      </c>
      <c r="D567" s="3" t="s">
        <v>48</v>
      </c>
      <c r="E567" s="21">
        <v>29</v>
      </c>
      <c r="F567" s="3" t="s">
        <v>40</v>
      </c>
      <c r="G567" s="4"/>
      <c r="H567" s="4"/>
      <c r="I567" s="3" t="s">
        <v>41</v>
      </c>
      <c r="J567" s="3" t="s">
        <v>79</v>
      </c>
      <c r="K567" s="3" t="s">
        <v>43</v>
      </c>
      <c r="L567" s="3" t="s">
        <v>135</v>
      </c>
      <c r="M567" s="3" t="s">
        <v>104</v>
      </c>
      <c r="N567" s="3" t="str">
        <f>VLOOKUP(M567,TAF!$D$1:$H$462,2,0)</f>
        <v>Yassa</v>
      </c>
      <c r="O567" s="3" t="str">
        <f>VLOOKUP(M567,TAF!$D$1:$H$462,3,0)</f>
        <v>Douala 3</v>
      </c>
      <c r="P567" s="3" t="str">
        <f>VLOOKUP(M567,TAF!$D$1:$H$462,4,0)</f>
        <v>4.062148022373278</v>
      </c>
      <c r="Q567" s="3" t="str">
        <f>VLOOKUP(M567,TAF!$D$1:$H$462,5,0)</f>
        <v xml:space="preserve"> 9.736269907202303</v>
      </c>
      <c r="R567" s="3" t="s">
        <v>45</v>
      </c>
      <c r="S567" s="3" t="s">
        <v>58</v>
      </c>
      <c r="T567" s="3" t="s">
        <v>62</v>
      </c>
      <c r="U567" s="19"/>
      <c r="V567" s="19"/>
      <c r="W567" s="4"/>
      <c r="X567" s="3" t="s">
        <v>47</v>
      </c>
      <c r="Y567" s="3">
        <v>0</v>
      </c>
      <c r="Z567" s="3"/>
      <c r="AA567" s="3" t="str">
        <f t="shared" si="131"/>
        <v>,</v>
      </c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</row>
    <row r="568" spans="1:50" ht="15.75" customHeight="1" x14ac:dyDescent="0.2">
      <c r="A568" t="str">
        <f t="shared" si="130"/>
        <v>Pas PréciséHommeCélibataireSans EmploisNon préciséCamerounaisePas PréciséNonEligible</v>
      </c>
      <c r="B568" s="17">
        <v>43577</v>
      </c>
      <c r="C568" s="17">
        <v>30809</v>
      </c>
      <c r="D568" s="3" t="s">
        <v>39</v>
      </c>
      <c r="E568" s="21">
        <v>41</v>
      </c>
      <c r="F568" s="3" t="s">
        <v>40</v>
      </c>
      <c r="G568" s="4"/>
      <c r="H568" s="4"/>
      <c r="I568" s="3" t="s">
        <v>41</v>
      </c>
      <c r="J568" s="3" t="s">
        <v>134</v>
      </c>
      <c r="K568" s="3" t="s">
        <v>428</v>
      </c>
      <c r="L568" s="3"/>
      <c r="M568" s="3"/>
      <c r="N568" s="3" t="e">
        <f>VLOOKUP(M568,TAF!$D$1:$H$462,2,0)</f>
        <v>#N/A</v>
      </c>
      <c r="O568" s="3" t="s">
        <v>5731</v>
      </c>
      <c r="P568" s="3" t="e">
        <f>VLOOKUP(M568,TAF!$D$1:$H$462,4,0)</f>
        <v>#N/A</v>
      </c>
      <c r="Q568" s="3" t="e">
        <f>VLOOKUP(M568,TAF!$D$1:$H$462,5,0)</f>
        <v>#N/A</v>
      </c>
      <c r="R568" s="3" t="s">
        <v>45</v>
      </c>
      <c r="S568" s="3" t="s">
        <v>39</v>
      </c>
      <c r="T568" s="3" t="s">
        <v>62</v>
      </c>
      <c r="U568" s="19"/>
      <c r="V568" s="19"/>
      <c r="W568" s="4"/>
      <c r="X568" s="3" t="s">
        <v>47</v>
      </c>
      <c r="Y568" s="3">
        <v>0</v>
      </c>
      <c r="Z568" s="3"/>
      <c r="AA568" s="3" t="str">
        <f t="shared" si="131"/>
        <v>,</v>
      </c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</row>
    <row r="569" spans="1:50" ht="15.75" customHeight="1" x14ac:dyDescent="0.2">
      <c r="A569" t="str">
        <f t="shared" si="130"/>
        <v>Pas PréciséHommeCélibataireSans EmploisNon préciséCamerounaisePas PréciséNonEligible</v>
      </c>
      <c r="B569" s="17">
        <v>43577</v>
      </c>
      <c r="C569" s="17">
        <v>34160</v>
      </c>
      <c r="D569" s="3" t="s">
        <v>39</v>
      </c>
      <c r="E569" s="21">
        <v>32</v>
      </c>
      <c r="F569" s="3" t="s">
        <v>40</v>
      </c>
      <c r="G569" s="4"/>
      <c r="H569" s="4"/>
      <c r="I569" s="3" t="s">
        <v>41</v>
      </c>
      <c r="J569" s="3" t="s">
        <v>134</v>
      </c>
      <c r="K569" s="3" t="s">
        <v>428</v>
      </c>
      <c r="L569" s="3"/>
      <c r="M569" s="3"/>
      <c r="N569" s="3" t="e">
        <f>VLOOKUP(M569,TAF!$D$1:$H$462,2,0)</f>
        <v>#N/A</v>
      </c>
      <c r="O569" s="3" t="s">
        <v>5731</v>
      </c>
      <c r="P569" s="3" t="e">
        <f>VLOOKUP(M569,TAF!$D$1:$H$462,4,0)</f>
        <v>#N/A</v>
      </c>
      <c r="Q569" s="3" t="e">
        <f>VLOOKUP(M569,TAF!$D$1:$H$462,5,0)</f>
        <v>#N/A</v>
      </c>
      <c r="R569" s="3" t="s">
        <v>45</v>
      </c>
      <c r="S569" s="3" t="s">
        <v>39</v>
      </c>
      <c r="T569" s="3" t="s">
        <v>62</v>
      </c>
      <c r="U569" s="19"/>
      <c r="V569" s="19"/>
      <c r="W569" s="4"/>
      <c r="X569" s="3" t="s">
        <v>47</v>
      </c>
      <c r="Y569" s="3">
        <v>0</v>
      </c>
      <c r="Z569" s="3"/>
      <c r="AA569" s="3" t="str">
        <f t="shared" si="131"/>
        <v>,</v>
      </c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</row>
    <row r="570" spans="1:50" ht="15.75" customHeight="1" x14ac:dyDescent="0.2">
      <c r="A570" t="str">
        <f t="shared" si="130"/>
        <v>SecondaireHommeCélibataireChaudronnierDouala (Non précisé )Non préciséCamerounaisePas PréciséNonEligible</v>
      </c>
      <c r="B570" s="17">
        <v>43577</v>
      </c>
      <c r="C570" s="17">
        <v>33313</v>
      </c>
      <c r="D570" s="3" t="s">
        <v>54</v>
      </c>
      <c r="E570" s="21">
        <v>34</v>
      </c>
      <c r="F570" s="3" t="s">
        <v>40</v>
      </c>
      <c r="G570" s="4"/>
      <c r="H570" s="4"/>
      <c r="I570" s="3" t="s">
        <v>41</v>
      </c>
      <c r="J570" s="3" t="s">
        <v>536</v>
      </c>
      <c r="K570" s="3" t="s">
        <v>51</v>
      </c>
      <c r="L570" s="3" t="s">
        <v>135</v>
      </c>
      <c r="M570" s="3" t="s">
        <v>428</v>
      </c>
      <c r="N570" s="3">
        <f>VLOOKUP(M570,TAF!$D$1:$H$462,2,0)</f>
        <v>0</v>
      </c>
      <c r="O570" s="3">
        <f>VLOOKUP(M570,TAF!$D$1:$H$462,3,0)</f>
        <v>0</v>
      </c>
      <c r="P570" s="3">
        <f>VLOOKUP(M570,TAF!$D$1:$H$462,4,0)</f>
        <v>0</v>
      </c>
      <c r="Q570" s="3">
        <f>VLOOKUP(M570,TAF!$D$1:$H$462,5,0)</f>
        <v>0</v>
      </c>
      <c r="R570" s="3" t="s">
        <v>45</v>
      </c>
      <c r="S570" s="3" t="s">
        <v>39</v>
      </c>
      <c r="T570" s="3" t="s">
        <v>62</v>
      </c>
      <c r="U570" s="19"/>
      <c r="V570" s="19"/>
      <c r="W570" s="4"/>
      <c r="X570" s="3" t="s">
        <v>47</v>
      </c>
      <c r="Y570" s="3">
        <v>0</v>
      </c>
      <c r="Z570" s="3"/>
      <c r="AA570" s="3" t="str">
        <f t="shared" si="131"/>
        <v>,</v>
      </c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</row>
    <row r="571" spans="1:50" ht="15.75" customHeight="1" x14ac:dyDescent="0.2">
      <c r="A571" t="str">
        <f t="shared" si="130"/>
        <v>SecondaireHommeCélibataireMécanicienDouala 4BonaberiCamerounaiseChretien (Protestant )NonEligible</v>
      </c>
      <c r="B571" s="17">
        <v>43577</v>
      </c>
      <c r="C571" s="17">
        <v>30438</v>
      </c>
      <c r="D571" s="3" t="s">
        <v>54</v>
      </c>
      <c r="E571" s="21">
        <v>42</v>
      </c>
      <c r="F571" s="3" t="s">
        <v>40</v>
      </c>
      <c r="G571" s="4"/>
      <c r="H571" s="4"/>
      <c r="I571" s="3" t="s">
        <v>41</v>
      </c>
      <c r="J571" s="3" t="s">
        <v>71</v>
      </c>
      <c r="K571" s="3" t="s">
        <v>157</v>
      </c>
      <c r="L571" s="3" t="s">
        <v>135</v>
      </c>
      <c r="M571" s="3" t="s">
        <v>169</v>
      </c>
      <c r="N571" s="3" t="str">
        <f>VLOOKUP(M571,TAF!$D$1:$H$462,2,0)</f>
        <v>Bonaberi</v>
      </c>
      <c r="O571" s="3" t="str">
        <f>VLOOKUP(M571,TAF!$D$1:$H$462,3,0)</f>
        <v>Douala 4</v>
      </c>
      <c r="P571" s="3" t="str">
        <f>VLOOKUP(M571,TAF!$D$1:$H$462,4,0)</f>
        <v>4.0900111661057075</v>
      </c>
      <c r="Q571" s="3" t="str">
        <f>VLOOKUP(M571,TAF!$D$1:$H$462,5,0)</f>
        <v xml:space="preserve"> 9.65793515778688</v>
      </c>
      <c r="R571" s="3" t="s">
        <v>45</v>
      </c>
      <c r="S571" s="3" t="s">
        <v>84</v>
      </c>
      <c r="T571" s="3" t="s">
        <v>62</v>
      </c>
      <c r="U571" s="19"/>
      <c r="V571" s="19"/>
      <c r="W571" s="4"/>
      <c r="X571" s="3" t="s">
        <v>47</v>
      </c>
      <c r="Y571" s="3">
        <v>0</v>
      </c>
      <c r="Z571" s="3"/>
      <c r="AA571" s="3" t="str">
        <f t="shared" si="131"/>
        <v>,</v>
      </c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</row>
    <row r="572" spans="1:50" ht="15.75" customHeight="1" x14ac:dyDescent="0.2">
      <c r="A572" t="str">
        <f t="shared" si="130"/>
        <v>SecondaireHommeCélibataireAgent sécuritéDouala 3NyallaCamerounaisePas PréciséNonEligible</v>
      </c>
      <c r="B572" s="17">
        <v>43577</v>
      </c>
      <c r="C572" s="17">
        <v>31324</v>
      </c>
      <c r="D572" s="3" t="s">
        <v>54</v>
      </c>
      <c r="E572" s="21">
        <v>40</v>
      </c>
      <c r="F572" s="3" t="s">
        <v>40</v>
      </c>
      <c r="G572" s="4"/>
      <c r="H572" s="4"/>
      <c r="I572" s="3" t="s">
        <v>41</v>
      </c>
      <c r="J572" s="3" t="s">
        <v>537</v>
      </c>
      <c r="K572" s="3" t="s">
        <v>43</v>
      </c>
      <c r="L572" s="3" t="s">
        <v>135</v>
      </c>
      <c r="M572" s="3" t="s">
        <v>90</v>
      </c>
      <c r="N572" s="3" t="str">
        <f>VLOOKUP(M572,TAF!$D$1:$H$462,2,0)</f>
        <v>Nyalla</v>
      </c>
      <c r="O572" s="3" t="str">
        <f>VLOOKUP(M572,TAF!$D$1:$H$462,3,0)</f>
        <v>Douala 3</v>
      </c>
      <c r="P572" s="3" t="str">
        <f>VLOOKUP(M572,TAF!$D$1:$H$462,4,0)</f>
        <v>4.090110173250642</v>
      </c>
      <c r="Q572" s="3" t="str">
        <f>VLOOKUP(M572,TAF!$D$1:$H$462,5,0)</f>
        <v xml:space="preserve"> 9.80214359815782</v>
      </c>
      <c r="R572" s="3" t="s">
        <v>45</v>
      </c>
      <c r="S572" s="3" t="s">
        <v>39</v>
      </c>
      <c r="T572" s="3" t="s">
        <v>62</v>
      </c>
      <c r="U572" s="19"/>
      <c r="V572" s="19"/>
      <c r="W572" s="4"/>
      <c r="X572" s="3" t="s">
        <v>47</v>
      </c>
      <c r="Y572" s="3">
        <v>0</v>
      </c>
      <c r="Z572" s="3"/>
      <c r="AA572" s="3" t="str">
        <f t="shared" si="131"/>
        <v>,</v>
      </c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</row>
    <row r="573" spans="1:50" ht="15.75" customHeight="1" x14ac:dyDescent="0.2">
      <c r="A573" t="str">
        <f t="shared" si="130"/>
        <v>Pas PréciséHommeCélibataireBrancardierDouala 3YassaCamerounaiseChretien (Catholique)OuiEligible</v>
      </c>
      <c r="B573" s="17">
        <v>43577</v>
      </c>
      <c r="C573" s="17">
        <v>32974</v>
      </c>
      <c r="D573" s="3" t="s">
        <v>39</v>
      </c>
      <c r="E573" s="21">
        <v>35</v>
      </c>
      <c r="F573" s="3" t="s">
        <v>40</v>
      </c>
      <c r="G573" s="4"/>
      <c r="H573" s="4"/>
      <c r="I573" s="3" t="s">
        <v>41</v>
      </c>
      <c r="J573" s="3" t="s">
        <v>538</v>
      </c>
      <c r="K573" s="3" t="s">
        <v>43</v>
      </c>
      <c r="L573" s="3" t="s">
        <v>135</v>
      </c>
      <c r="M573" s="3" t="s">
        <v>104</v>
      </c>
      <c r="N573" s="3" t="str">
        <f>VLOOKUP(M573,TAF!$D$1:$H$462,2,0)</f>
        <v>Yassa</v>
      </c>
      <c r="O573" s="3" t="str">
        <f>VLOOKUP(M573,TAF!$D$1:$H$462,3,0)</f>
        <v>Douala 3</v>
      </c>
      <c r="P573" s="3" t="str">
        <f>VLOOKUP(M573,TAF!$D$1:$H$462,4,0)</f>
        <v>4.062148022373278</v>
      </c>
      <c r="Q573" s="3" t="str">
        <f>VLOOKUP(M573,TAF!$D$1:$H$462,5,0)</f>
        <v xml:space="preserve"> 9.736269907202303</v>
      </c>
      <c r="R573" s="3" t="s">
        <v>45</v>
      </c>
      <c r="S573" s="3" t="s">
        <v>58</v>
      </c>
      <c r="T573" s="3" t="s">
        <v>46</v>
      </c>
      <c r="U573" s="17">
        <v>43160</v>
      </c>
      <c r="V573" s="3" t="str">
        <f t="shared" ref="V573:V576" si="143">IF((B573-U573&lt;=365)*(B573-U573&gt;0),INT(12*(B573-U573)/365) &amp; " Mois",(YEAR(B573)-YEAR(U573)) &amp; " an (s)")</f>
        <v>1 an (s)</v>
      </c>
      <c r="W573" s="4"/>
      <c r="X573" s="3" t="s">
        <v>47</v>
      </c>
      <c r="Y573" s="3">
        <v>0</v>
      </c>
      <c r="Z573" s="3"/>
      <c r="AA573" s="3" t="str">
        <f t="shared" si="131"/>
        <v>,</v>
      </c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</row>
    <row r="574" spans="1:50" ht="15.75" customHeight="1" x14ac:dyDescent="0.2">
      <c r="A574" t="str">
        <f t="shared" si="130"/>
        <v>PrimaireHommeCélibataireSoudeurDouala 5Pk12CamerounaisePas PréciséOuiEligible</v>
      </c>
      <c r="B574" s="17">
        <v>43577</v>
      </c>
      <c r="C574" s="17">
        <v>37147</v>
      </c>
      <c r="D574" s="3" t="s">
        <v>92</v>
      </c>
      <c r="E574" s="21">
        <v>24</v>
      </c>
      <c r="F574" s="3" t="s">
        <v>40</v>
      </c>
      <c r="G574" s="4"/>
      <c r="H574" s="3">
        <v>73</v>
      </c>
      <c r="I574" s="3" t="s">
        <v>41</v>
      </c>
      <c r="J574" s="3" t="s">
        <v>74</v>
      </c>
      <c r="K574" s="3" t="s">
        <v>60</v>
      </c>
      <c r="L574" s="3" t="s">
        <v>135</v>
      </c>
      <c r="M574" s="3" t="s">
        <v>86</v>
      </c>
      <c r="N574" s="3" t="str">
        <f>VLOOKUP(M574,TAF!$D$1:$H$462,2,0)</f>
        <v>P.K.12</v>
      </c>
      <c r="O574" s="3" t="str">
        <f>VLOOKUP(M574,TAF!$D$1:$H$462,3,0)</f>
        <v>Douala 3</v>
      </c>
      <c r="P574" s="3" t="str">
        <f>VLOOKUP(M574,TAF!$D$1:$H$462,4,0)</f>
        <v>4.062419957066994</v>
      </c>
      <c r="Q574" s="3" t="str">
        <f>VLOOKUP(M574,TAF!$D$1:$H$462,5,0)</f>
        <v xml:space="preserve"> 9.787800420174348</v>
      </c>
      <c r="R574" s="3" t="s">
        <v>45</v>
      </c>
      <c r="S574" s="3" t="s">
        <v>39</v>
      </c>
      <c r="T574" s="3" t="s">
        <v>46</v>
      </c>
      <c r="U574" s="17">
        <v>43449</v>
      </c>
      <c r="V574" s="3" t="str">
        <f t="shared" si="143"/>
        <v>4 Mois</v>
      </c>
      <c r="W574" s="4"/>
      <c r="X574" s="3" t="s">
        <v>47</v>
      </c>
      <c r="Y574" s="3">
        <v>0</v>
      </c>
      <c r="Z574" s="3"/>
      <c r="AA574" s="3" t="str">
        <f t="shared" si="131"/>
        <v>,</v>
      </c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</row>
    <row r="575" spans="1:50" ht="15.75" customHeight="1" x14ac:dyDescent="0.2">
      <c r="A575" t="str">
        <f t="shared" si="130"/>
        <v>SecondaireHommeCélibataireÉlèveDouala 5Pk11CamerounaiseChretien (Ne de nouveau)OuiEligible</v>
      </c>
      <c r="B575" s="17">
        <v>43577</v>
      </c>
      <c r="C575" s="17">
        <v>36888</v>
      </c>
      <c r="D575" s="3" t="s">
        <v>54</v>
      </c>
      <c r="E575" s="21">
        <v>25</v>
      </c>
      <c r="F575" s="3" t="s">
        <v>40</v>
      </c>
      <c r="G575" s="4"/>
      <c r="H575" s="3">
        <v>71</v>
      </c>
      <c r="I575" s="3" t="s">
        <v>41</v>
      </c>
      <c r="J575" s="3" t="s">
        <v>286</v>
      </c>
      <c r="K575" s="3" t="s">
        <v>60</v>
      </c>
      <c r="L575" s="3" t="s">
        <v>135</v>
      </c>
      <c r="M575" s="3" t="s">
        <v>277</v>
      </c>
      <c r="N575" s="3" t="str">
        <f>VLOOKUP(M575,TAF!$D$1:$H$462,2,0)</f>
        <v>PK11</v>
      </c>
      <c r="O575" s="3" t="str">
        <f>VLOOKUP(M575,TAF!$D$1:$H$462,3,0)</f>
        <v>Douala 5</v>
      </c>
      <c r="P575" s="3" t="str">
        <f>VLOOKUP(M575,TAF!$D$1:$H$462,4,0)</f>
        <v>4.055221423436454</v>
      </c>
      <c r="Q575" s="3" t="str">
        <f>VLOOKUP(M575,TAF!$D$1:$H$462,5,0)</f>
        <v xml:space="preserve"> 9.780963518271381</v>
      </c>
      <c r="R575" s="3" t="s">
        <v>45</v>
      </c>
      <c r="S575" s="3" t="s">
        <v>53</v>
      </c>
      <c r="T575" s="3" t="s">
        <v>46</v>
      </c>
      <c r="U575" s="17">
        <v>43407</v>
      </c>
      <c r="V575" s="3" t="str">
        <f t="shared" si="143"/>
        <v>5 Mois</v>
      </c>
      <c r="W575" s="4"/>
      <c r="X575" s="3" t="s">
        <v>47</v>
      </c>
      <c r="Y575" s="3">
        <v>0</v>
      </c>
      <c r="Z575" s="3"/>
      <c r="AA575" s="3" t="str">
        <f t="shared" si="131"/>
        <v>,</v>
      </c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</row>
    <row r="576" spans="1:50" ht="15.75" customHeight="1" x14ac:dyDescent="0.2">
      <c r="A576" t="str">
        <f t="shared" si="130"/>
        <v>SecondaireHommeCélibataireSans EmploisDouala 3YassaCamerounaiseChretien (Catholique)OuiEligible</v>
      </c>
      <c r="B576" s="17">
        <v>43577</v>
      </c>
      <c r="C576" s="17">
        <v>35214</v>
      </c>
      <c r="D576" s="3" t="s">
        <v>54</v>
      </c>
      <c r="E576" s="21">
        <v>29</v>
      </c>
      <c r="F576" s="3" t="s">
        <v>40</v>
      </c>
      <c r="G576" s="4"/>
      <c r="H576" s="4"/>
      <c r="I576" s="3" t="s">
        <v>41</v>
      </c>
      <c r="J576" s="3" t="s">
        <v>134</v>
      </c>
      <c r="K576" s="3" t="s">
        <v>43</v>
      </c>
      <c r="L576" s="3" t="s">
        <v>135</v>
      </c>
      <c r="M576" s="3" t="s">
        <v>104</v>
      </c>
      <c r="N576" s="3" t="str">
        <f>VLOOKUP(M576,TAF!$D$1:$H$462,2,0)</f>
        <v>Yassa</v>
      </c>
      <c r="O576" s="3" t="str">
        <f>VLOOKUP(M576,TAF!$D$1:$H$462,3,0)</f>
        <v>Douala 3</v>
      </c>
      <c r="P576" s="3" t="str">
        <f>VLOOKUP(M576,TAF!$D$1:$H$462,4,0)</f>
        <v>4.062148022373278</v>
      </c>
      <c r="Q576" s="3" t="str">
        <f>VLOOKUP(M576,TAF!$D$1:$H$462,5,0)</f>
        <v xml:space="preserve"> 9.736269907202303</v>
      </c>
      <c r="R576" s="3" t="s">
        <v>45</v>
      </c>
      <c r="S576" s="3" t="s">
        <v>58</v>
      </c>
      <c r="T576" s="3" t="s">
        <v>46</v>
      </c>
      <c r="U576" s="17">
        <v>42795</v>
      </c>
      <c r="V576" s="3" t="str">
        <f t="shared" si="143"/>
        <v>2 an (s)</v>
      </c>
      <c r="W576" s="4"/>
      <c r="X576" s="3" t="s">
        <v>47</v>
      </c>
      <c r="Y576" s="3">
        <v>0</v>
      </c>
      <c r="Z576" s="3"/>
      <c r="AA576" s="3" t="str">
        <f t="shared" si="131"/>
        <v>,</v>
      </c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</row>
    <row r="577" spans="1:50" ht="15.75" customHeight="1" x14ac:dyDescent="0.2">
      <c r="A577" t="str">
        <f t="shared" si="130"/>
        <v>UniversitaireHommeCélibataireEtudiant (e)Douala 5BonamoussadiCamerounaiseChrétien non préciséNonEligible</v>
      </c>
      <c r="B577" s="17">
        <v>43577</v>
      </c>
      <c r="C577" s="17">
        <v>36304</v>
      </c>
      <c r="D577" s="3" t="s">
        <v>48</v>
      </c>
      <c r="E577" s="21">
        <v>26</v>
      </c>
      <c r="F577" s="3" t="s">
        <v>40</v>
      </c>
      <c r="G577" s="3">
        <v>168</v>
      </c>
      <c r="H577" s="3">
        <v>70</v>
      </c>
      <c r="I577" s="3" t="s">
        <v>41</v>
      </c>
      <c r="J577" s="3" t="s">
        <v>79</v>
      </c>
      <c r="K577" s="3" t="s">
        <v>60</v>
      </c>
      <c r="L577" s="3" t="s">
        <v>135</v>
      </c>
      <c r="M577" s="3" t="s">
        <v>195</v>
      </c>
      <c r="N577" s="3" t="str">
        <f>VLOOKUP(M577,TAF!$D$1:$H$462,2,0)</f>
        <v>Bonamoussadi</v>
      </c>
      <c r="O577" s="3" t="str">
        <f>VLOOKUP(M577,TAF!$D$1:$H$462,3,0)</f>
        <v>Douala 5</v>
      </c>
      <c r="P577" s="3" t="str">
        <f>VLOOKUP(M577,TAF!$D$1:$H$462,4,0)</f>
        <v>4.0932016164020935</v>
      </c>
      <c r="Q577" s="3" t="str">
        <f>VLOOKUP(M577,TAF!$D$1:$H$462,5,0)</f>
        <v xml:space="preserve"> 9.7422761594139</v>
      </c>
      <c r="R577" s="3" t="s">
        <v>45</v>
      </c>
      <c r="S577" s="3" t="s">
        <v>527</v>
      </c>
      <c r="T577" s="3" t="s">
        <v>62</v>
      </c>
      <c r="U577" s="19"/>
      <c r="V577" s="19"/>
      <c r="W577" s="4"/>
      <c r="X577" s="3" t="s">
        <v>47</v>
      </c>
      <c r="Y577" s="3">
        <v>0</v>
      </c>
      <c r="Z577" s="3"/>
      <c r="AA577" s="3" t="str">
        <f t="shared" si="131"/>
        <v>,</v>
      </c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</row>
    <row r="578" spans="1:50" ht="15.75" customHeight="1" x14ac:dyDescent="0.2">
      <c r="A578" t="str">
        <f t="shared" si="130"/>
        <v>UniversitaireFemmeCélibatairePersonnel de santeDouala 5BonamoussadiCamerounaiseChretien (Ne de nouveau)OuiEligible</v>
      </c>
      <c r="B578" s="17">
        <v>43577</v>
      </c>
      <c r="C578" s="17">
        <v>34843</v>
      </c>
      <c r="D578" s="3" t="s">
        <v>48</v>
      </c>
      <c r="E578" s="21">
        <v>30</v>
      </c>
      <c r="F578" s="3" t="s">
        <v>55</v>
      </c>
      <c r="G578" s="4"/>
      <c r="H578" s="4"/>
      <c r="I578" s="3" t="s">
        <v>41</v>
      </c>
      <c r="J578" s="3" t="s">
        <v>250</v>
      </c>
      <c r="K578" s="3" t="s">
        <v>60</v>
      </c>
      <c r="L578" s="3" t="s">
        <v>135</v>
      </c>
      <c r="M578" s="3" t="s">
        <v>195</v>
      </c>
      <c r="N578" s="3" t="str">
        <f>VLOOKUP(M578,TAF!$D$1:$H$462,2,0)</f>
        <v>Bonamoussadi</v>
      </c>
      <c r="O578" s="3" t="str">
        <f>VLOOKUP(M578,TAF!$D$1:$H$462,3,0)</f>
        <v>Douala 5</v>
      </c>
      <c r="P578" s="3" t="str">
        <f>VLOOKUP(M578,TAF!$D$1:$H$462,4,0)</f>
        <v>4.0932016164020935</v>
      </c>
      <c r="Q578" s="3" t="str">
        <f>VLOOKUP(M578,TAF!$D$1:$H$462,5,0)</f>
        <v xml:space="preserve"> 9.7422761594139</v>
      </c>
      <c r="R578" s="3" t="s">
        <v>45</v>
      </c>
      <c r="S578" s="3" t="s">
        <v>53</v>
      </c>
      <c r="T578" s="3" t="s">
        <v>46</v>
      </c>
      <c r="U578" s="17">
        <v>42795</v>
      </c>
      <c r="V578" s="3" t="str">
        <f t="shared" ref="V578:V580" si="144">IF((B578-U578&lt;=365)*(B578-U578&gt;0),INT(12*(B578-U578)/365) &amp; " Mois",(YEAR(B578)-YEAR(U578)) &amp; " an (s)")</f>
        <v>2 an (s)</v>
      </c>
      <c r="W578" s="4"/>
      <c r="X578" s="3" t="s">
        <v>47</v>
      </c>
      <c r="Y578" s="3">
        <v>0</v>
      </c>
      <c r="Z578" s="3"/>
      <c r="AA578" s="3" t="str">
        <f t="shared" si="131"/>
        <v>,</v>
      </c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</row>
    <row r="579" spans="1:50" ht="15.75" customHeight="1" x14ac:dyDescent="0.2">
      <c r="A579" t="str">
        <f t="shared" ref="A579:A642" si="145">D579&amp;F579&amp;I579&amp;J579&amp;K579&amp;M579&amp;R579&amp;S579&amp;T579&amp;X579</f>
        <v>UniversitaireHommeCélibataireEtudiant (e)Douala 5BonamoussadiCamerounaiseChretien (Protestant )OuiEligible</v>
      </c>
      <c r="B579" s="17">
        <v>43577</v>
      </c>
      <c r="C579" s="17">
        <v>35227</v>
      </c>
      <c r="D579" s="3" t="s">
        <v>48</v>
      </c>
      <c r="E579" s="21">
        <v>29</v>
      </c>
      <c r="F579" s="3" t="s">
        <v>40</v>
      </c>
      <c r="G579" s="3">
        <v>175</v>
      </c>
      <c r="H579" s="3">
        <v>80</v>
      </c>
      <c r="I579" s="3" t="s">
        <v>41</v>
      </c>
      <c r="J579" s="3" t="s">
        <v>79</v>
      </c>
      <c r="K579" s="3" t="s">
        <v>60</v>
      </c>
      <c r="L579" s="3" t="s">
        <v>135</v>
      </c>
      <c r="M579" s="3" t="s">
        <v>195</v>
      </c>
      <c r="N579" s="3" t="str">
        <f>VLOOKUP(M579,TAF!$D$1:$H$462,2,0)</f>
        <v>Bonamoussadi</v>
      </c>
      <c r="O579" s="3" t="str">
        <f>VLOOKUP(M579,TAF!$D$1:$H$462,3,0)</f>
        <v>Douala 5</v>
      </c>
      <c r="P579" s="3" t="str">
        <f>VLOOKUP(M579,TAF!$D$1:$H$462,4,0)</f>
        <v>4.0932016164020935</v>
      </c>
      <c r="Q579" s="3" t="str">
        <f>VLOOKUP(M579,TAF!$D$1:$H$462,5,0)</f>
        <v xml:space="preserve"> 9.7422761594139</v>
      </c>
      <c r="R579" s="3" t="s">
        <v>45</v>
      </c>
      <c r="S579" s="3" t="s">
        <v>84</v>
      </c>
      <c r="T579" s="3" t="s">
        <v>46</v>
      </c>
      <c r="U579" s="17">
        <v>42430</v>
      </c>
      <c r="V579" s="3" t="str">
        <f t="shared" si="144"/>
        <v>3 an (s)</v>
      </c>
      <c r="W579" s="4"/>
      <c r="X579" s="3" t="s">
        <v>47</v>
      </c>
      <c r="Y579" s="3">
        <v>0</v>
      </c>
      <c r="Z579" s="3"/>
      <c r="AA579" s="3" t="str">
        <f t="shared" ref="AA579:AA642" si="146">AL579&amp;","&amp;AX579</f>
        <v>,</v>
      </c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</row>
    <row r="580" spans="1:50" ht="15.75" customHeight="1" x14ac:dyDescent="0.2">
      <c r="A580" t="str">
        <f t="shared" si="145"/>
        <v>Pas PréciséHommeCélibataireSans EmploisNon préciséCamerounaiseChretien (Catholique)OuiEligible</v>
      </c>
      <c r="B580" s="17">
        <v>43577</v>
      </c>
      <c r="C580" s="17">
        <v>34981</v>
      </c>
      <c r="D580" s="3" t="s">
        <v>39</v>
      </c>
      <c r="E580" s="21">
        <v>30</v>
      </c>
      <c r="F580" s="3" t="s">
        <v>40</v>
      </c>
      <c r="G580" s="3">
        <v>170</v>
      </c>
      <c r="H580" s="3">
        <v>72</v>
      </c>
      <c r="I580" s="3" t="s">
        <v>41</v>
      </c>
      <c r="J580" s="3" t="s">
        <v>134</v>
      </c>
      <c r="K580" s="3" t="s">
        <v>428</v>
      </c>
      <c r="L580" s="3"/>
      <c r="M580" s="3"/>
      <c r="N580" s="3" t="e">
        <f>VLOOKUP(M580,TAF!$D$1:$H$462,2,0)</f>
        <v>#N/A</v>
      </c>
      <c r="O580" s="3" t="s">
        <v>5731</v>
      </c>
      <c r="P580" s="3" t="e">
        <f>VLOOKUP(M580,TAF!$D$1:$H$462,4,0)</f>
        <v>#N/A</v>
      </c>
      <c r="Q580" s="3" t="e">
        <f>VLOOKUP(M580,TAF!$D$1:$H$462,5,0)</f>
        <v>#N/A</v>
      </c>
      <c r="R580" s="3" t="s">
        <v>45</v>
      </c>
      <c r="S580" s="3" t="s">
        <v>58</v>
      </c>
      <c r="T580" s="3" t="s">
        <v>46</v>
      </c>
      <c r="U580" s="17">
        <v>42795</v>
      </c>
      <c r="V580" s="3" t="str">
        <f t="shared" si="144"/>
        <v>2 an (s)</v>
      </c>
      <c r="W580" s="4"/>
      <c r="X580" s="3" t="s">
        <v>47</v>
      </c>
      <c r="Y580" s="3">
        <v>0</v>
      </c>
      <c r="Z580" s="3"/>
      <c r="AA580" s="3" t="str">
        <f t="shared" si="146"/>
        <v>,</v>
      </c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</row>
    <row r="581" spans="1:50" ht="15.75" customHeight="1" x14ac:dyDescent="0.2">
      <c r="A581" t="str">
        <f t="shared" si="145"/>
        <v>Pas PréciséHommeCélibataireEmployé (e)  dans une entrepriseDouala 3Itba villageCamerounaiseChretien (Protestant )NonEligible</v>
      </c>
      <c r="B581" s="17">
        <v>43578</v>
      </c>
      <c r="C581" s="17">
        <v>31526</v>
      </c>
      <c r="D581" s="3" t="s">
        <v>39</v>
      </c>
      <c r="E581" s="21">
        <v>39</v>
      </c>
      <c r="F581" s="3" t="s">
        <v>40</v>
      </c>
      <c r="G581" s="4"/>
      <c r="H581" s="4"/>
      <c r="I581" s="3" t="s">
        <v>41</v>
      </c>
      <c r="J581" s="3" t="s">
        <v>279</v>
      </c>
      <c r="K581" s="3" t="s">
        <v>43</v>
      </c>
      <c r="L581" s="3" t="s">
        <v>135</v>
      </c>
      <c r="M581" s="3" t="s">
        <v>540</v>
      </c>
      <c r="N581" s="3" t="str">
        <f>VLOOKUP(M581,TAF!$D$1:$H$462,2,0)</f>
        <v>Itba village</v>
      </c>
      <c r="O581" s="3" t="str">
        <f>VLOOKUP(M581,TAF!$D$1:$H$462,3,0)</f>
        <v>Douala 3</v>
      </c>
      <c r="P581" s="3" t="str">
        <f>VLOOKUP(M581,TAF!$D$1:$H$462,4,0)</f>
        <v>4.009769930408101</v>
      </c>
      <c r="Q581" s="3" t="str">
        <f>VLOOKUP(M581,TAF!$D$1:$H$462,5,0)</f>
        <v xml:space="preserve"> 9.735998313472534</v>
      </c>
      <c r="R581" s="3" t="s">
        <v>45</v>
      </c>
      <c r="S581" s="3" t="s">
        <v>84</v>
      </c>
      <c r="T581" s="3" t="s">
        <v>62</v>
      </c>
      <c r="U581" s="19"/>
      <c r="V581" s="19"/>
      <c r="W581" s="4"/>
      <c r="X581" s="3" t="s">
        <v>47</v>
      </c>
      <c r="Y581" s="3">
        <v>0</v>
      </c>
      <c r="Z581" s="3"/>
      <c r="AA581" s="3" t="str">
        <f t="shared" si="146"/>
        <v>,</v>
      </c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</row>
    <row r="582" spans="1:50" ht="15.75" customHeight="1" x14ac:dyDescent="0.2">
      <c r="A582" t="str">
        <f t="shared" si="145"/>
        <v>UniversitaireHommeCélibataireAuditeur interneDouala 3NdokottiCamerounaiseChretien (Catholique)OuiEligible</v>
      </c>
      <c r="B582" s="17">
        <v>43578</v>
      </c>
      <c r="C582" s="17">
        <v>28828</v>
      </c>
      <c r="D582" s="3" t="s">
        <v>48</v>
      </c>
      <c r="E582" s="21">
        <v>47</v>
      </c>
      <c r="F582" s="3" t="s">
        <v>40</v>
      </c>
      <c r="G582" s="4"/>
      <c r="H582" s="4"/>
      <c r="I582" s="3" t="s">
        <v>41</v>
      </c>
      <c r="J582" s="3" t="s">
        <v>541</v>
      </c>
      <c r="K582" s="3" t="s">
        <v>43</v>
      </c>
      <c r="L582" s="3" t="s">
        <v>135</v>
      </c>
      <c r="M582" s="3" t="s">
        <v>256</v>
      </c>
      <c r="N582" s="3" t="str">
        <f>VLOOKUP(M582,TAF!$D$1:$H$462,2,0)</f>
        <v>Ndokoti</v>
      </c>
      <c r="O582" s="3" t="str">
        <f>VLOOKUP(M582,TAF!$D$1:$H$462,3,0)</f>
        <v>Douala 3</v>
      </c>
      <c r="P582" s="3" t="str">
        <f>VLOOKUP(M582,TAF!$D$1:$H$462,4,0)</f>
        <v>4.043400976318547</v>
      </c>
      <c r="Q582" s="3" t="str">
        <f>VLOOKUP(M582,TAF!$D$1:$H$462,5,0)</f>
        <v xml:space="preserve"> 9.74237855938885</v>
      </c>
      <c r="R582" s="3" t="s">
        <v>45</v>
      </c>
      <c r="S582" s="3" t="s">
        <v>58</v>
      </c>
      <c r="T582" s="3" t="s">
        <v>46</v>
      </c>
      <c r="U582" s="17">
        <v>43160</v>
      </c>
      <c r="V582" s="3" t="str">
        <f t="shared" ref="V582" si="147">IF((B582-U582&lt;=365)*(B582-U582&gt;0),INT(12*(B582-U582)/365) &amp; " Mois",(YEAR(B582)-YEAR(U582)) &amp; " an (s)")</f>
        <v>1 an (s)</v>
      </c>
      <c r="W582" s="4"/>
      <c r="X582" s="3" t="s">
        <v>47</v>
      </c>
      <c r="Y582" s="3">
        <v>0</v>
      </c>
      <c r="Z582" s="3"/>
      <c r="AA582" s="3" t="str">
        <f t="shared" si="146"/>
        <v>,</v>
      </c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</row>
    <row r="583" spans="1:50" ht="15.75" customHeight="1" x14ac:dyDescent="0.2">
      <c r="A583" t="str">
        <f t="shared" si="145"/>
        <v>SecondaireHommeMarié (e)ComptableDouala 3Ndogpassi 3CamerounaisePas PréciséNonEligible</v>
      </c>
      <c r="B583" s="17">
        <v>43578</v>
      </c>
      <c r="C583" s="17">
        <v>27023</v>
      </c>
      <c r="D583" s="3" t="s">
        <v>54</v>
      </c>
      <c r="E583" s="21">
        <v>52</v>
      </c>
      <c r="F583" s="3" t="s">
        <v>40</v>
      </c>
      <c r="G583" s="4"/>
      <c r="H583" s="4"/>
      <c r="I583" s="3" t="s">
        <v>49</v>
      </c>
      <c r="J583" s="3" t="s">
        <v>145</v>
      </c>
      <c r="K583" s="3" t="s">
        <v>43</v>
      </c>
      <c r="L583" s="3" t="s">
        <v>135</v>
      </c>
      <c r="M583" s="3" t="s">
        <v>131</v>
      </c>
      <c r="N583" s="3" t="str">
        <f>VLOOKUP(M583,TAF!$D$1:$H$462,2,0)</f>
        <v>Ndogpassi</v>
      </c>
      <c r="O583" s="3" t="str">
        <f>VLOOKUP(M583,TAF!$D$1:$H$462,3,0)</f>
        <v>Douala 3</v>
      </c>
      <c r="P583" s="3" t="str">
        <f>VLOOKUP(M583,TAF!$D$1:$H$462,4,0)</f>
        <v>4.017345191745835</v>
      </c>
      <c r="Q583" s="3" t="str">
        <f>VLOOKUP(M583,TAF!$D$1:$H$462,5,0)</f>
        <v xml:space="preserve"> 9.776376922998338</v>
      </c>
      <c r="R583" s="3" t="s">
        <v>45</v>
      </c>
      <c r="S583" s="3" t="s">
        <v>39</v>
      </c>
      <c r="T583" s="3" t="s">
        <v>62</v>
      </c>
      <c r="U583" s="19"/>
      <c r="V583" s="19"/>
      <c r="W583" s="4"/>
      <c r="X583" s="3" t="s">
        <v>47</v>
      </c>
      <c r="Y583" s="3">
        <v>0</v>
      </c>
      <c r="Z583" s="3"/>
      <c r="AA583" s="3" t="str">
        <f t="shared" si="146"/>
        <v>,</v>
      </c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</row>
    <row r="584" spans="1:50" ht="15.75" customHeight="1" x14ac:dyDescent="0.2">
      <c r="A584" t="str">
        <f t="shared" si="145"/>
        <v>UniversitaireHommeCélibataireEtudiant (e)Douala 3LogbabaCamerounaisePas PréciséNonEligible</v>
      </c>
      <c r="B584" s="17">
        <v>43578</v>
      </c>
      <c r="C584" s="17">
        <v>36798</v>
      </c>
      <c r="D584" s="3" t="s">
        <v>48</v>
      </c>
      <c r="E584" s="21">
        <v>25</v>
      </c>
      <c r="F584" s="3" t="s">
        <v>40</v>
      </c>
      <c r="G584" s="4"/>
      <c r="H584" s="4"/>
      <c r="I584" s="3" t="s">
        <v>41</v>
      </c>
      <c r="J584" s="3" t="s">
        <v>79</v>
      </c>
      <c r="K584" s="3" t="s">
        <v>43</v>
      </c>
      <c r="L584" s="3" t="s">
        <v>135</v>
      </c>
      <c r="M584" s="3" t="s">
        <v>271</v>
      </c>
      <c r="N584" s="3" t="str">
        <f>VLOOKUP(M584,TAF!$D$1:$H$462,2,0)</f>
        <v>Logbaba</v>
      </c>
      <c r="O584" s="3" t="str">
        <f>VLOOKUP(M584,TAF!$D$1:$H$462,3,0)</f>
        <v>Douala 3</v>
      </c>
      <c r="P584" s="3" t="str">
        <f>VLOOKUP(M584,TAF!$D$1:$H$462,4,0)</f>
        <v>4.043213985193655</v>
      </c>
      <c r="Q584" s="3" t="str">
        <f>VLOOKUP(M584,TAF!$D$1:$H$462,5,0)</f>
        <v xml:space="preserve"> 9.7617599423344</v>
      </c>
      <c r="R584" s="3" t="s">
        <v>45</v>
      </c>
      <c r="S584" s="3" t="s">
        <v>39</v>
      </c>
      <c r="T584" s="3" t="s">
        <v>62</v>
      </c>
      <c r="U584" s="19"/>
      <c r="V584" s="19"/>
      <c r="W584" s="4"/>
      <c r="X584" s="3" t="s">
        <v>47</v>
      </c>
      <c r="Y584" s="3">
        <v>0</v>
      </c>
      <c r="Z584" s="3"/>
      <c r="AA584" s="3" t="str">
        <f t="shared" si="146"/>
        <v>,</v>
      </c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</row>
    <row r="585" spans="1:50" ht="15.75" customHeight="1" x14ac:dyDescent="0.2">
      <c r="A585" t="str">
        <f t="shared" si="145"/>
        <v>UniversitaireFemmeCélibataireEtudiant (e)Douala 5LogbessouCamerounaiseChretien (Catholique)NonEligible</v>
      </c>
      <c r="B585" s="17">
        <v>43578</v>
      </c>
      <c r="C585" s="17">
        <v>35898</v>
      </c>
      <c r="D585" s="3" t="s">
        <v>48</v>
      </c>
      <c r="E585" s="21">
        <v>27</v>
      </c>
      <c r="F585" s="3" t="s">
        <v>55</v>
      </c>
      <c r="G585" s="4"/>
      <c r="H585" s="4"/>
      <c r="I585" s="3" t="s">
        <v>41</v>
      </c>
      <c r="J585" s="3" t="s">
        <v>79</v>
      </c>
      <c r="K585" s="3" t="s">
        <v>60</v>
      </c>
      <c r="L585" s="3" t="s">
        <v>135</v>
      </c>
      <c r="M585" s="3" t="s">
        <v>409</v>
      </c>
      <c r="N585" s="3" t="str">
        <f>VLOOKUP(M585,TAF!$D$1:$H$462,2,0)</f>
        <v>Logbessou</v>
      </c>
      <c r="O585" s="3" t="str">
        <f>VLOOKUP(M585,TAF!$D$1:$H$462,3,0)</f>
        <v>Douala 5</v>
      </c>
      <c r="P585" s="3" t="str">
        <f>VLOOKUP(M585,TAF!$D$1:$H$462,4,0)</f>
        <v>4.0952027315347745</v>
      </c>
      <c r="Q585" s="3" t="str">
        <f>VLOOKUP(M585,TAF!$D$1:$H$462,5,0)</f>
        <v xml:space="preserve"> 9.770149713953538</v>
      </c>
      <c r="R585" s="3" t="s">
        <v>45</v>
      </c>
      <c r="S585" s="3" t="s">
        <v>58</v>
      </c>
      <c r="T585" s="3" t="s">
        <v>62</v>
      </c>
      <c r="U585" s="19"/>
      <c r="V585" s="19"/>
      <c r="W585" s="4"/>
      <c r="X585" s="3" t="s">
        <v>47</v>
      </c>
      <c r="Y585" s="3">
        <v>0</v>
      </c>
      <c r="Z585" s="3"/>
      <c r="AA585" s="3" t="str">
        <f t="shared" si="146"/>
        <v>,</v>
      </c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</row>
    <row r="586" spans="1:50" ht="15.75" customHeight="1" x14ac:dyDescent="0.2">
      <c r="A586" t="str">
        <f t="shared" si="145"/>
        <v>Pas PréciséHommeMarié (e)MécanicienDouala (Non précisé )Non préciséCamerounaisePas PréciséNonEligible</v>
      </c>
      <c r="B586" s="17">
        <v>43578</v>
      </c>
      <c r="C586" s="17">
        <v>31544</v>
      </c>
      <c r="D586" s="3" t="s">
        <v>39</v>
      </c>
      <c r="E586" s="21">
        <v>39</v>
      </c>
      <c r="F586" s="3" t="s">
        <v>40</v>
      </c>
      <c r="G586" s="4"/>
      <c r="H586" s="4"/>
      <c r="I586" s="3" t="s">
        <v>49</v>
      </c>
      <c r="J586" s="3" t="s">
        <v>71</v>
      </c>
      <c r="K586" s="3" t="s">
        <v>51</v>
      </c>
      <c r="L586" s="3" t="s">
        <v>135</v>
      </c>
      <c r="M586" s="3" t="s">
        <v>428</v>
      </c>
      <c r="N586" s="3">
        <f>VLOOKUP(M586,TAF!$D$1:$H$462,2,0)</f>
        <v>0</v>
      </c>
      <c r="O586" s="3">
        <f>VLOOKUP(M586,TAF!$D$1:$H$462,3,0)</f>
        <v>0</v>
      </c>
      <c r="P586" s="3">
        <f>VLOOKUP(M586,TAF!$D$1:$H$462,4,0)</f>
        <v>0</v>
      </c>
      <c r="Q586" s="3">
        <f>VLOOKUP(M586,TAF!$D$1:$H$462,5,0)</f>
        <v>0</v>
      </c>
      <c r="R586" s="3" t="s">
        <v>45</v>
      </c>
      <c r="S586" s="3" t="s">
        <v>39</v>
      </c>
      <c r="T586" s="3" t="s">
        <v>62</v>
      </c>
      <c r="U586" s="19"/>
      <c r="V586" s="19"/>
      <c r="W586" s="4"/>
      <c r="X586" s="3" t="s">
        <v>47</v>
      </c>
      <c r="Y586" s="3">
        <v>0</v>
      </c>
      <c r="Z586" s="3"/>
      <c r="AA586" s="3" t="str">
        <f t="shared" si="146"/>
        <v>,</v>
      </c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</row>
    <row r="587" spans="1:50" ht="15.75" customHeight="1" x14ac:dyDescent="0.2">
      <c r="A587" t="str">
        <f t="shared" si="145"/>
        <v>Pas PréciséHommeMarié (e)MarinDouala 5MakepeCamerounaisePas PréciséNonEligible</v>
      </c>
      <c r="B587" s="17">
        <v>43578</v>
      </c>
      <c r="C587" s="17">
        <v>31680</v>
      </c>
      <c r="D587" s="3" t="s">
        <v>39</v>
      </c>
      <c r="E587" s="21">
        <v>39</v>
      </c>
      <c r="F587" s="3" t="s">
        <v>40</v>
      </c>
      <c r="G587" s="3">
        <v>182</v>
      </c>
      <c r="H587" s="3">
        <v>98</v>
      </c>
      <c r="I587" s="3" t="s">
        <v>49</v>
      </c>
      <c r="J587" s="3" t="s">
        <v>276</v>
      </c>
      <c r="K587" s="3" t="s">
        <v>60</v>
      </c>
      <c r="L587" s="3" t="s">
        <v>135</v>
      </c>
      <c r="M587" s="3" t="s">
        <v>83</v>
      </c>
      <c r="N587" s="3" t="str">
        <f>VLOOKUP(M587,TAF!$D$1:$H$462,2,0)</f>
        <v>Makepe</v>
      </c>
      <c r="O587" s="3" t="str">
        <f>VLOOKUP(M587,TAF!$D$1:$H$462,3,0)</f>
        <v>Douala 5</v>
      </c>
      <c r="P587" s="3" t="str">
        <f>VLOOKUP(M587,TAF!$D$1:$H$462,4,0)</f>
        <v>4.060554946438602</v>
      </c>
      <c r="Q587" s="3" t="str">
        <f>VLOOKUP(M587,TAF!$D$1:$H$462,5,0)</f>
        <v xml:space="preserve"> 9.73798775171866</v>
      </c>
      <c r="R587" s="3" t="s">
        <v>45</v>
      </c>
      <c r="S587" s="3" t="s">
        <v>39</v>
      </c>
      <c r="T587" s="3" t="s">
        <v>62</v>
      </c>
      <c r="U587" s="19"/>
      <c r="V587" s="19"/>
      <c r="W587" s="4"/>
      <c r="X587" s="3" t="s">
        <v>47</v>
      </c>
      <c r="Y587" s="3">
        <v>0</v>
      </c>
      <c r="Z587" s="3"/>
      <c r="AA587" s="3" t="str">
        <f t="shared" si="146"/>
        <v>,</v>
      </c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</row>
    <row r="588" spans="1:50" ht="15.75" customHeight="1" x14ac:dyDescent="0.2">
      <c r="A588" t="str">
        <f t="shared" si="145"/>
        <v>SecondaireHommeMarié (e)Commerçant (e)Douala 5Pk18CamerounaiseChretien (Catholique)NonEligible</v>
      </c>
      <c r="B588" s="17">
        <v>43578</v>
      </c>
      <c r="C588" s="17">
        <v>31544</v>
      </c>
      <c r="D588" s="3" t="s">
        <v>54</v>
      </c>
      <c r="E588" s="21">
        <v>39</v>
      </c>
      <c r="F588" s="3" t="s">
        <v>40</v>
      </c>
      <c r="G588" s="4"/>
      <c r="H588" s="4"/>
      <c r="I588" s="3" t="s">
        <v>49</v>
      </c>
      <c r="J588" s="3" t="s">
        <v>56</v>
      </c>
      <c r="K588" s="3" t="s">
        <v>60</v>
      </c>
      <c r="L588" s="3" t="s">
        <v>135</v>
      </c>
      <c r="M588" s="3" t="s">
        <v>542</v>
      </c>
      <c r="N588" s="3" t="str">
        <f>VLOOKUP(M588,TAF!$D$1:$H$462,2,0)</f>
        <v>P.K.18</v>
      </c>
      <c r="O588" s="3" t="str">
        <f>VLOOKUP(M588,TAF!$D$1:$H$462,3,0)</f>
        <v>Douala 3</v>
      </c>
      <c r="P588" s="3" t="str">
        <f>VLOOKUP(M588,TAF!$D$1:$H$462,4,0)</f>
        <v>4.09692146968008</v>
      </c>
      <c r="Q588" s="3" t="str">
        <f>VLOOKUP(M588,TAF!$D$1:$H$462,5,0)</f>
        <v>9.819271574338517</v>
      </c>
      <c r="R588" s="3" t="s">
        <v>45</v>
      </c>
      <c r="S588" s="3" t="s">
        <v>58</v>
      </c>
      <c r="T588" s="3" t="s">
        <v>62</v>
      </c>
      <c r="U588" s="19"/>
      <c r="V588" s="19"/>
      <c r="W588" s="4"/>
      <c r="X588" s="3" t="s">
        <v>47</v>
      </c>
      <c r="Y588" s="3">
        <v>0</v>
      </c>
      <c r="Z588" s="3"/>
      <c r="AA588" s="3" t="str">
        <f t="shared" si="146"/>
        <v>,</v>
      </c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</row>
    <row r="589" spans="1:50" ht="15.75" customHeight="1" x14ac:dyDescent="0.2">
      <c r="A589" t="str">
        <f t="shared" si="145"/>
        <v>Pas PréciséHommeCélibataireHôtelierDouala (Non précisé )Non préciséCamerounaiseChretien (Protestant )NonEligible</v>
      </c>
      <c r="B589" s="17">
        <v>43578</v>
      </c>
      <c r="C589" s="17">
        <v>31062</v>
      </c>
      <c r="D589" s="3" t="s">
        <v>39</v>
      </c>
      <c r="E589" s="21">
        <v>40</v>
      </c>
      <c r="F589" s="3" t="s">
        <v>40</v>
      </c>
      <c r="G589" s="3">
        <v>184</v>
      </c>
      <c r="H589" s="3">
        <v>86</v>
      </c>
      <c r="I589" s="3" t="s">
        <v>41</v>
      </c>
      <c r="J589" s="3" t="s">
        <v>543</v>
      </c>
      <c r="K589" s="3" t="s">
        <v>51</v>
      </c>
      <c r="L589" s="3" t="s">
        <v>135</v>
      </c>
      <c r="M589" s="3" t="s">
        <v>428</v>
      </c>
      <c r="N589" s="3">
        <f>VLOOKUP(M589,TAF!$D$1:$H$462,2,0)</f>
        <v>0</v>
      </c>
      <c r="O589" s="3">
        <f>VLOOKUP(M589,TAF!$D$1:$H$462,3,0)</f>
        <v>0</v>
      </c>
      <c r="P589" s="3">
        <f>VLOOKUP(M589,TAF!$D$1:$H$462,4,0)</f>
        <v>0</v>
      </c>
      <c r="Q589" s="3">
        <f>VLOOKUP(M589,TAF!$D$1:$H$462,5,0)</f>
        <v>0</v>
      </c>
      <c r="R589" s="3" t="s">
        <v>45</v>
      </c>
      <c r="S589" s="3" t="s">
        <v>84</v>
      </c>
      <c r="T589" s="3" t="s">
        <v>62</v>
      </c>
      <c r="U589" s="19"/>
      <c r="V589" s="19"/>
      <c r="W589" s="4"/>
      <c r="X589" s="3" t="s">
        <v>47</v>
      </c>
      <c r="Y589" s="3">
        <v>0</v>
      </c>
      <c r="Z589" s="3"/>
      <c r="AA589" s="3" t="str">
        <f t="shared" si="146"/>
        <v>,</v>
      </c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</row>
    <row r="590" spans="1:50" ht="15.75" customHeight="1" x14ac:dyDescent="0.2">
      <c r="A590" t="str">
        <f t="shared" si="145"/>
        <v>Pas PréciséHommeMarié (e)InformaticienNon préciséCamerounaiseChretien (Protestant )NonEligible</v>
      </c>
      <c r="B590" s="17">
        <v>43578</v>
      </c>
      <c r="C590" s="17">
        <v>29599</v>
      </c>
      <c r="D590" s="3" t="s">
        <v>39</v>
      </c>
      <c r="E590" s="21">
        <v>44</v>
      </c>
      <c r="F590" s="3" t="s">
        <v>40</v>
      </c>
      <c r="G590" s="3">
        <v>176</v>
      </c>
      <c r="H590" s="3">
        <v>85</v>
      </c>
      <c r="I590" s="3" t="s">
        <v>49</v>
      </c>
      <c r="J590" s="3" t="s">
        <v>315</v>
      </c>
      <c r="K590" s="3" t="s">
        <v>428</v>
      </c>
      <c r="L590" s="3"/>
      <c r="M590" s="3"/>
      <c r="N590" s="3" t="e">
        <f>VLOOKUP(M590,TAF!$D$1:$H$462,2,0)</f>
        <v>#N/A</v>
      </c>
      <c r="O590" s="3" t="s">
        <v>5731</v>
      </c>
      <c r="P590" s="3" t="e">
        <f>VLOOKUP(M590,TAF!$D$1:$H$462,4,0)</f>
        <v>#N/A</v>
      </c>
      <c r="Q590" s="3" t="e">
        <f>VLOOKUP(M590,TAF!$D$1:$H$462,5,0)</f>
        <v>#N/A</v>
      </c>
      <c r="R590" s="3" t="s">
        <v>45</v>
      </c>
      <c r="S590" s="3" t="s">
        <v>84</v>
      </c>
      <c r="T590" s="3" t="s">
        <v>62</v>
      </c>
      <c r="U590" s="19"/>
      <c r="V590" s="19"/>
      <c r="W590" s="4"/>
      <c r="X590" s="3" t="s">
        <v>47</v>
      </c>
      <c r="Y590" s="3">
        <v>0</v>
      </c>
      <c r="Z590" s="3"/>
      <c r="AA590" s="3" t="str">
        <f t="shared" si="146"/>
        <v>,</v>
      </c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</row>
    <row r="591" spans="1:50" ht="15.75" customHeight="1" x14ac:dyDescent="0.2">
      <c r="A591" t="str">
        <f t="shared" si="145"/>
        <v>PrimaireHommeMarié (e)Employé (e)  dans une entrepriseDouala 5LogpomCamerounaiseChretien (Protestant )NonEligible</v>
      </c>
      <c r="B591" s="17">
        <v>43578</v>
      </c>
      <c r="C591" s="17">
        <v>29346</v>
      </c>
      <c r="D591" s="3" t="s">
        <v>92</v>
      </c>
      <c r="E591" s="21">
        <v>45</v>
      </c>
      <c r="F591" s="3" t="s">
        <v>40</v>
      </c>
      <c r="G591" s="4"/>
      <c r="H591" s="4"/>
      <c r="I591" s="3" t="s">
        <v>49</v>
      </c>
      <c r="J591" s="3" t="s">
        <v>279</v>
      </c>
      <c r="K591" s="3" t="s">
        <v>60</v>
      </c>
      <c r="L591" s="3" t="s">
        <v>135</v>
      </c>
      <c r="M591" s="3" t="s">
        <v>194</v>
      </c>
      <c r="N591" s="3" t="str">
        <f>VLOOKUP(M591,TAF!$D$1:$H$462,2,0)</f>
        <v>Logpom</v>
      </c>
      <c r="O591" s="3" t="str">
        <f>VLOOKUP(M591,TAF!$D$1:$H$462,3,0)</f>
        <v>Douala 5</v>
      </c>
      <c r="P591" s="3" t="str">
        <f>VLOOKUP(M591,TAF!$D$1:$H$462,4,0)</f>
        <v>4.069356038614923</v>
      </c>
      <c r="Q591" s="3" t="str">
        <f>VLOOKUP(M591,TAF!$D$1:$H$462,5,0)</f>
        <v xml:space="preserve"> 9.763173730445677</v>
      </c>
      <c r="R591" s="3" t="s">
        <v>45</v>
      </c>
      <c r="S591" s="3" t="s">
        <v>84</v>
      </c>
      <c r="T591" s="3" t="s">
        <v>62</v>
      </c>
      <c r="U591" s="19"/>
      <c r="V591" s="19"/>
      <c r="W591" s="4"/>
      <c r="X591" s="3" t="s">
        <v>47</v>
      </c>
      <c r="Y591" s="3">
        <v>0</v>
      </c>
      <c r="Z591" s="3"/>
      <c r="AA591" s="3" t="str">
        <f t="shared" si="146"/>
        <v>,</v>
      </c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</row>
    <row r="592" spans="1:50" ht="15.75" customHeight="1" x14ac:dyDescent="0.2">
      <c r="A592" t="str">
        <f t="shared" si="145"/>
        <v>SecondaireHommeCélibataireChaudronnierDouala 5Pk12CamerounaiseChretien (Protestant )NonEligible</v>
      </c>
      <c r="B592" s="17">
        <v>43578</v>
      </c>
      <c r="C592" s="17">
        <v>29527</v>
      </c>
      <c r="D592" s="3" t="s">
        <v>54</v>
      </c>
      <c r="E592" s="21">
        <v>45</v>
      </c>
      <c r="F592" s="3" t="s">
        <v>40</v>
      </c>
      <c r="G592" s="4"/>
      <c r="H592" s="4"/>
      <c r="I592" s="3" t="s">
        <v>41</v>
      </c>
      <c r="J592" s="3" t="s">
        <v>536</v>
      </c>
      <c r="K592" s="3" t="s">
        <v>60</v>
      </c>
      <c r="L592" s="3" t="s">
        <v>135</v>
      </c>
      <c r="M592" s="3" t="s">
        <v>86</v>
      </c>
      <c r="N592" s="3" t="str">
        <f>VLOOKUP(M592,TAF!$D$1:$H$462,2,0)</f>
        <v>P.K.12</v>
      </c>
      <c r="O592" s="3" t="str">
        <f>VLOOKUP(M592,TAF!$D$1:$H$462,3,0)</f>
        <v>Douala 3</v>
      </c>
      <c r="P592" s="3" t="str">
        <f>VLOOKUP(M592,TAF!$D$1:$H$462,4,0)</f>
        <v>4.062419957066994</v>
      </c>
      <c r="Q592" s="3" t="str">
        <f>VLOOKUP(M592,TAF!$D$1:$H$462,5,0)</f>
        <v xml:space="preserve"> 9.787800420174348</v>
      </c>
      <c r="R592" s="3" t="s">
        <v>45</v>
      </c>
      <c r="S592" s="3" t="s">
        <v>84</v>
      </c>
      <c r="T592" s="3" t="s">
        <v>62</v>
      </c>
      <c r="U592" s="19"/>
      <c r="V592" s="19"/>
      <c r="W592" s="4"/>
      <c r="X592" s="3" t="s">
        <v>47</v>
      </c>
      <c r="Y592" s="3">
        <v>0</v>
      </c>
      <c r="Z592" s="3"/>
      <c r="AA592" s="3" t="str">
        <f t="shared" si="146"/>
        <v>,</v>
      </c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</row>
    <row r="593" spans="1:50" ht="15.75" customHeight="1" x14ac:dyDescent="0.2">
      <c r="A593" t="str">
        <f t="shared" si="145"/>
        <v>Pas PréciséHommeMarié (e)ConducteurDouala 5Pk23CamerounaisePas PréciséNonEligible</v>
      </c>
      <c r="B593" s="17">
        <v>43579</v>
      </c>
      <c r="C593" s="17">
        <v>26678</v>
      </c>
      <c r="D593" s="3" t="s">
        <v>39</v>
      </c>
      <c r="E593" s="21">
        <v>52</v>
      </c>
      <c r="F593" s="3" t="s">
        <v>40</v>
      </c>
      <c r="G593" s="4"/>
      <c r="H593" s="4"/>
      <c r="I593" s="3" t="s">
        <v>49</v>
      </c>
      <c r="J593" s="3" t="s">
        <v>323</v>
      </c>
      <c r="K593" s="3" t="s">
        <v>60</v>
      </c>
      <c r="L593" s="3" t="s">
        <v>135</v>
      </c>
      <c r="M593" s="3" t="s">
        <v>544</v>
      </c>
      <c r="N593" s="3">
        <f>VLOOKUP(M593,TAF!$D$1:$H$462,2,0)</f>
        <v>0</v>
      </c>
      <c r="O593" s="3">
        <f>VLOOKUP(M593,TAF!$D$1:$H$462,3,0)</f>
        <v>0</v>
      </c>
      <c r="P593" s="3">
        <f>VLOOKUP(M593,TAF!$D$1:$H$462,4,0)</f>
        <v>0</v>
      </c>
      <c r="Q593" s="3">
        <f>VLOOKUP(M593,TAF!$D$1:$H$462,5,0)</f>
        <v>0</v>
      </c>
      <c r="R593" s="3" t="s">
        <v>45</v>
      </c>
      <c r="S593" s="3" t="s">
        <v>39</v>
      </c>
      <c r="T593" s="3" t="s">
        <v>62</v>
      </c>
      <c r="U593" s="19"/>
      <c r="V593" s="19"/>
      <c r="W593" s="4"/>
      <c r="X593" s="3" t="s">
        <v>47</v>
      </c>
      <c r="Y593" s="3">
        <v>0</v>
      </c>
      <c r="Z593" s="3"/>
      <c r="AA593" s="3" t="str">
        <f t="shared" si="146"/>
        <v>,</v>
      </c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</row>
    <row r="594" spans="1:50" ht="15.75" customHeight="1" x14ac:dyDescent="0.2">
      <c r="A594" t="str">
        <f t="shared" si="145"/>
        <v>Pas PréciséHommeCélibataireSans EmploisDouala 5Pk12CamerounaisePas PréciséOuiEligible</v>
      </c>
      <c r="B594" s="17">
        <v>43579</v>
      </c>
      <c r="C594" s="17">
        <v>31189</v>
      </c>
      <c r="D594" s="3" t="s">
        <v>39</v>
      </c>
      <c r="E594" s="21">
        <v>40</v>
      </c>
      <c r="F594" s="3" t="s">
        <v>40</v>
      </c>
      <c r="G594" s="4"/>
      <c r="H594" s="4"/>
      <c r="I594" s="3" t="s">
        <v>41</v>
      </c>
      <c r="J594" s="3" t="s">
        <v>134</v>
      </c>
      <c r="K594" s="3" t="s">
        <v>60</v>
      </c>
      <c r="L594" s="3" t="s">
        <v>135</v>
      </c>
      <c r="M594" s="3" t="s">
        <v>86</v>
      </c>
      <c r="N594" s="3" t="str">
        <f>VLOOKUP(M594,TAF!$D$1:$H$462,2,0)</f>
        <v>P.K.12</v>
      </c>
      <c r="O594" s="3" t="str">
        <f>VLOOKUP(M594,TAF!$D$1:$H$462,3,0)</f>
        <v>Douala 3</v>
      </c>
      <c r="P594" s="3" t="str">
        <f>VLOOKUP(M594,TAF!$D$1:$H$462,4,0)</f>
        <v>4.062419957066994</v>
      </c>
      <c r="Q594" s="3" t="str">
        <f>VLOOKUP(M594,TAF!$D$1:$H$462,5,0)</f>
        <v xml:space="preserve"> 9.787800420174348</v>
      </c>
      <c r="R594" s="3" t="s">
        <v>45</v>
      </c>
      <c r="S594" s="3" t="s">
        <v>39</v>
      </c>
      <c r="T594" s="3" t="s">
        <v>46</v>
      </c>
      <c r="U594" s="17">
        <v>42430</v>
      </c>
      <c r="V594" s="3" t="str">
        <f t="shared" ref="V594" si="148">IF((B594-U594&lt;=365)*(B594-U594&gt;0),INT(12*(B594-U594)/365) &amp; " Mois",(YEAR(B594)-YEAR(U594)) &amp; " an (s)")</f>
        <v>3 an (s)</v>
      </c>
      <c r="W594" s="4"/>
      <c r="X594" s="3" t="s">
        <v>47</v>
      </c>
      <c r="Y594" s="3">
        <v>0</v>
      </c>
      <c r="Z594" s="3"/>
      <c r="AA594" s="3" t="str">
        <f t="shared" si="146"/>
        <v>,</v>
      </c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</row>
    <row r="595" spans="1:50" ht="15.75" customHeight="1" x14ac:dyDescent="0.2">
      <c r="A595" t="str">
        <f t="shared" si="145"/>
        <v>SecondaireFemmeCélibataireCoiffeuseDouala 3Village borne 10CamerounaisePas PréciséNonEligible</v>
      </c>
      <c r="B595" s="17">
        <v>43579</v>
      </c>
      <c r="C595" s="17">
        <v>32158</v>
      </c>
      <c r="D595" s="3" t="s">
        <v>54</v>
      </c>
      <c r="E595" s="21">
        <v>37</v>
      </c>
      <c r="F595" s="3" t="s">
        <v>55</v>
      </c>
      <c r="G595" s="4"/>
      <c r="H595" s="4"/>
      <c r="I595" s="3" t="s">
        <v>41</v>
      </c>
      <c r="J595" s="3" t="s">
        <v>402</v>
      </c>
      <c r="K595" s="3" t="s">
        <v>43</v>
      </c>
      <c r="L595" s="3" t="s">
        <v>135</v>
      </c>
      <c r="M595" s="3" t="s">
        <v>545</v>
      </c>
      <c r="N595" s="3" t="str">
        <f>VLOOKUP(M595,TAF!$D$1:$H$462,2,0)</f>
        <v>Borne 10</v>
      </c>
      <c r="O595" s="3" t="str">
        <f>VLOOKUP(M595,TAF!$D$1:$H$462,3,0)</f>
        <v>Douala 3</v>
      </c>
      <c r="P595" s="3" t="str">
        <f>VLOOKUP(M595,TAF!$D$1:$H$462,4,0)</f>
        <v>4.000167135846635</v>
      </c>
      <c r="Q595" s="3" t="str">
        <f>VLOOKUP(M595,TAF!$D$1:$H$462,5,0)</f>
        <v xml:space="preserve"> 9.765933764740023</v>
      </c>
      <c r="R595" s="3" t="s">
        <v>45</v>
      </c>
      <c r="S595" s="3" t="s">
        <v>39</v>
      </c>
      <c r="T595" s="3" t="s">
        <v>62</v>
      </c>
      <c r="U595" s="19"/>
      <c r="V595" s="19"/>
      <c r="W595" s="4"/>
      <c r="X595" s="3" t="s">
        <v>47</v>
      </c>
      <c r="Y595" s="3">
        <v>0</v>
      </c>
      <c r="Z595" s="3"/>
      <c r="AA595" s="3" t="str">
        <f t="shared" si="146"/>
        <v>,</v>
      </c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</row>
    <row r="596" spans="1:50" ht="15.75" customHeight="1" x14ac:dyDescent="0.2">
      <c r="A596" t="str">
        <f t="shared" si="145"/>
        <v>Pas PréciséHommeCélibataireEmployé (e)  dans une entrepriseDouala 5Pk 16CamerounaisePas PréciséNonEligible</v>
      </c>
      <c r="B596" s="17">
        <v>43579</v>
      </c>
      <c r="C596" s="17">
        <v>31689</v>
      </c>
      <c r="D596" s="3" t="s">
        <v>39</v>
      </c>
      <c r="E596" s="21">
        <v>39</v>
      </c>
      <c r="F596" s="3" t="s">
        <v>40</v>
      </c>
      <c r="G596" s="4"/>
      <c r="H596" s="4"/>
      <c r="I596" s="3" t="s">
        <v>41</v>
      </c>
      <c r="J596" s="3" t="s">
        <v>279</v>
      </c>
      <c r="K596" s="3" t="s">
        <v>60</v>
      </c>
      <c r="L596" s="3" t="s">
        <v>135</v>
      </c>
      <c r="M596" s="3" t="s">
        <v>546</v>
      </c>
      <c r="N596" s="3" t="str">
        <f>VLOOKUP(M596,TAF!$D$1:$H$462,2,0)</f>
        <v>P.K.16</v>
      </c>
      <c r="O596" s="3" t="str">
        <f>VLOOKUP(M596,TAF!$D$1:$H$462,3,0)</f>
        <v>Douala 3</v>
      </c>
      <c r="P596" s="3" t="str">
        <f>VLOOKUP(M596,TAF!$D$1:$H$462,4,0)</f>
        <v>4.0953441641996715</v>
      </c>
      <c r="Q596" s="3" t="str">
        <f>VLOOKUP(M596,TAF!$D$1:$H$462,5,0)</f>
        <v xml:space="preserve"> 9.794631521000548</v>
      </c>
      <c r="R596" s="3" t="s">
        <v>45</v>
      </c>
      <c r="S596" s="3" t="s">
        <v>39</v>
      </c>
      <c r="T596" s="3" t="s">
        <v>62</v>
      </c>
      <c r="U596" s="19"/>
      <c r="V596" s="19"/>
      <c r="W596" s="4"/>
      <c r="X596" s="3" t="s">
        <v>47</v>
      </c>
      <c r="Y596" s="3">
        <v>0</v>
      </c>
      <c r="Z596" s="3"/>
      <c r="AA596" s="3" t="str">
        <f t="shared" si="146"/>
        <v>,</v>
      </c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</row>
    <row r="597" spans="1:50" ht="15.75" customHeight="1" x14ac:dyDescent="0.2">
      <c r="A597" t="str">
        <f t="shared" si="145"/>
        <v>SecondaireHommeMarié (e)MécanicienDouala 3Ndogpassi 3CamerounaiseChretien (Protestant )NonEligible</v>
      </c>
      <c r="B597" s="17">
        <v>43580</v>
      </c>
      <c r="C597" s="17">
        <v>30797</v>
      </c>
      <c r="D597" s="3" t="s">
        <v>54</v>
      </c>
      <c r="E597" s="21">
        <v>41</v>
      </c>
      <c r="F597" s="3" t="s">
        <v>40</v>
      </c>
      <c r="G597" s="4"/>
      <c r="H597" s="3">
        <v>85</v>
      </c>
      <c r="I597" s="3" t="s">
        <v>49</v>
      </c>
      <c r="J597" s="3" t="s">
        <v>71</v>
      </c>
      <c r="K597" s="3" t="s">
        <v>43</v>
      </c>
      <c r="L597" s="3" t="s">
        <v>135</v>
      </c>
      <c r="M597" s="3" t="s">
        <v>131</v>
      </c>
      <c r="N597" s="3" t="str">
        <f>VLOOKUP(M597,TAF!$D$1:$H$462,2,0)</f>
        <v>Ndogpassi</v>
      </c>
      <c r="O597" s="3" t="str">
        <f>VLOOKUP(M597,TAF!$D$1:$H$462,3,0)</f>
        <v>Douala 3</v>
      </c>
      <c r="P597" s="3" t="str">
        <f>VLOOKUP(M597,TAF!$D$1:$H$462,4,0)</f>
        <v>4.017345191745835</v>
      </c>
      <c r="Q597" s="3" t="str">
        <f>VLOOKUP(M597,TAF!$D$1:$H$462,5,0)</f>
        <v xml:space="preserve"> 9.776376922998338</v>
      </c>
      <c r="R597" s="3" t="s">
        <v>45</v>
      </c>
      <c r="S597" s="3" t="s">
        <v>84</v>
      </c>
      <c r="T597" s="3" t="s">
        <v>62</v>
      </c>
      <c r="U597" s="19"/>
      <c r="V597" s="19"/>
      <c r="W597" s="4"/>
      <c r="X597" s="3" t="s">
        <v>47</v>
      </c>
      <c r="Y597" s="3">
        <v>0</v>
      </c>
      <c r="Z597" s="3"/>
      <c r="AA597" s="3" t="str">
        <f t="shared" si="146"/>
        <v>,</v>
      </c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</row>
    <row r="598" spans="1:50" ht="15.75" customHeight="1" x14ac:dyDescent="0.2">
      <c r="A598" t="str">
        <f t="shared" si="145"/>
        <v>SecondaireHommeMarié (e)MécanicienDouala 3Ndogpassi 3CamerounaiseChretien (Protestant )NonEligible</v>
      </c>
      <c r="B598" s="17">
        <v>43580</v>
      </c>
      <c r="C598" s="17">
        <v>30797</v>
      </c>
      <c r="D598" s="3" t="s">
        <v>54</v>
      </c>
      <c r="E598" s="21">
        <v>41</v>
      </c>
      <c r="F598" s="3" t="s">
        <v>40</v>
      </c>
      <c r="G598" s="4"/>
      <c r="H598" s="3">
        <v>85</v>
      </c>
      <c r="I598" s="3" t="s">
        <v>49</v>
      </c>
      <c r="J598" s="3" t="s">
        <v>71</v>
      </c>
      <c r="K598" s="3" t="s">
        <v>43</v>
      </c>
      <c r="L598" s="3" t="s">
        <v>135</v>
      </c>
      <c r="M598" s="3" t="s">
        <v>131</v>
      </c>
      <c r="N598" s="3" t="str">
        <f>VLOOKUP(M598,TAF!$D$1:$H$462,2,0)</f>
        <v>Ndogpassi</v>
      </c>
      <c r="O598" s="3" t="str">
        <f>VLOOKUP(M598,TAF!$D$1:$H$462,3,0)</f>
        <v>Douala 3</v>
      </c>
      <c r="P598" s="3" t="str">
        <f>VLOOKUP(M598,TAF!$D$1:$H$462,4,0)</f>
        <v>4.017345191745835</v>
      </c>
      <c r="Q598" s="3" t="str">
        <f>VLOOKUP(M598,TAF!$D$1:$H$462,5,0)</f>
        <v xml:space="preserve"> 9.776376922998338</v>
      </c>
      <c r="R598" s="3" t="s">
        <v>45</v>
      </c>
      <c r="S598" s="3" t="s">
        <v>84</v>
      </c>
      <c r="T598" s="3" t="s">
        <v>62</v>
      </c>
      <c r="U598" s="19"/>
      <c r="V598" s="19"/>
      <c r="W598" s="4"/>
      <c r="X598" s="3" t="s">
        <v>47</v>
      </c>
      <c r="Y598" s="3">
        <v>0</v>
      </c>
      <c r="Z598" s="3"/>
      <c r="AA598" s="3" t="str">
        <f t="shared" si="146"/>
        <v>,</v>
      </c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</row>
    <row r="599" spans="1:50" ht="15.75" customHeight="1" x14ac:dyDescent="0.2">
      <c r="A599" t="str">
        <f t="shared" si="145"/>
        <v>Pas PréciséHommeMarié (e)BijoutierNon préciséCamerounaiseMusulmanNonEligible</v>
      </c>
      <c r="B599" s="17">
        <v>43580</v>
      </c>
      <c r="C599" s="17">
        <v>32625</v>
      </c>
      <c r="D599" s="3" t="s">
        <v>39</v>
      </c>
      <c r="E599" s="21">
        <v>36</v>
      </c>
      <c r="F599" s="3" t="s">
        <v>40</v>
      </c>
      <c r="G599" s="4"/>
      <c r="H599" s="4"/>
      <c r="I599" s="3" t="s">
        <v>49</v>
      </c>
      <c r="J599" s="3" t="s">
        <v>547</v>
      </c>
      <c r="K599" s="3" t="s">
        <v>428</v>
      </c>
      <c r="L599" s="3"/>
      <c r="M599" s="3"/>
      <c r="N599" s="3" t="e">
        <f>VLOOKUP(M599,TAF!$D$1:$H$462,2,0)</f>
        <v>#N/A</v>
      </c>
      <c r="O599" s="3" t="s">
        <v>5731</v>
      </c>
      <c r="P599" s="3" t="e">
        <f>VLOOKUP(M599,TAF!$D$1:$H$462,4,0)</f>
        <v>#N/A</v>
      </c>
      <c r="Q599" s="3" t="e">
        <f>VLOOKUP(M599,TAF!$D$1:$H$462,5,0)</f>
        <v>#N/A</v>
      </c>
      <c r="R599" s="3" t="s">
        <v>45</v>
      </c>
      <c r="S599" s="3" t="s">
        <v>124</v>
      </c>
      <c r="T599" s="3" t="s">
        <v>62</v>
      </c>
      <c r="U599" s="19"/>
      <c r="V599" s="19"/>
      <c r="W599" s="4"/>
      <c r="X599" s="3" t="s">
        <v>47</v>
      </c>
      <c r="Y599" s="3">
        <v>0</v>
      </c>
      <c r="Z599" s="3"/>
      <c r="AA599" s="3" t="str">
        <f t="shared" si="146"/>
        <v>,</v>
      </c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</row>
    <row r="600" spans="1:50" ht="15.75" customHeight="1" x14ac:dyDescent="0.2">
      <c r="A600" t="str">
        <f t="shared" si="145"/>
        <v>Pas PréciséHommeMarié (e)ÉlectronicienDouala (Non précisé )Non préciséCamerounaiseMusulmanNonEligible</v>
      </c>
      <c r="B600" s="17">
        <v>43580</v>
      </c>
      <c r="C600" s="17">
        <v>29250</v>
      </c>
      <c r="D600" s="3" t="s">
        <v>39</v>
      </c>
      <c r="E600" s="21">
        <v>45</v>
      </c>
      <c r="F600" s="3" t="s">
        <v>40</v>
      </c>
      <c r="G600" s="4"/>
      <c r="H600" s="4"/>
      <c r="I600" s="3" t="s">
        <v>49</v>
      </c>
      <c r="J600" s="3" t="s">
        <v>548</v>
      </c>
      <c r="K600" s="3" t="s">
        <v>51</v>
      </c>
      <c r="L600" s="3" t="s">
        <v>135</v>
      </c>
      <c r="M600" s="3" t="s">
        <v>428</v>
      </c>
      <c r="N600" s="3">
        <f>VLOOKUP(M600,TAF!$D$1:$H$462,2,0)</f>
        <v>0</v>
      </c>
      <c r="O600" s="3">
        <f>VLOOKUP(M600,TAF!$D$1:$H$462,3,0)</f>
        <v>0</v>
      </c>
      <c r="P600" s="3">
        <f>VLOOKUP(M600,TAF!$D$1:$H$462,4,0)</f>
        <v>0</v>
      </c>
      <c r="Q600" s="3">
        <f>VLOOKUP(M600,TAF!$D$1:$H$462,5,0)</f>
        <v>0</v>
      </c>
      <c r="R600" s="3" t="s">
        <v>45</v>
      </c>
      <c r="S600" s="3" t="s">
        <v>124</v>
      </c>
      <c r="T600" s="3" t="s">
        <v>62</v>
      </c>
      <c r="U600" s="19"/>
      <c r="V600" s="19"/>
      <c r="W600" s="4"/>
      <c r="X600" s="3" t="s">
        <v>47</v>
      </c>
      <c r="Y600" s="3">
        <v>0</v>
      </c>
      <c r="Z600" s="3"/>
      <c r="AA600" s="3" t="str">
        <f t="shared" si="146"/>
        <v>,</v>
      </c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</row>
    <row r="601" spans="1:50" ht="15.75" customHeight="1" x14ac:dyDescent="0.2">
      <c r="A601" t="str">
        <f t="shared" si="145"/>
        <v>UniversitaireHommeCélibataireEtudiant (e)Douala (Non précisé )BeediCamerounaiseChretien (Catholique)NonEligible</v>
      </c>
      <c r="B601" s="17">
        <v>43580</v>
      </c>
      <c r="C601" s="17">
        <v>31884</v>
      </c>
      <c r="D601" s="3" t="s">
        <v>48</v>
      </c>
      <c r="E601" s="21">
        <v>38</v>
      </c>
      <c r="F601" s="3" t="s">
        <v>40</v>
      </c>
      <c r="G601" s="4"/>
      <c r="H601" s="4"/>
      <c r="I601" s="3" t="s">
        <v>41</v>
      </c>
      <c r="J601" s="3" t="s">
        <v>79</v>
      </c>
      <c r="K601" s="3" t="s">
        <v>51</v>
      </c>
      <c r="L601" s="3" t="s">
        <v>135</v>
      </c>
      <c r="M601" s="3" t="s">
        <v>222</v>
      </c>
      <c r="N601" s="3" t="str">
        <f>VLOOKUP(M601,TAF!$D$1:$H$462,2,0)</f>
        <v>Beedi</v>
      </c>
      <c r="O601" s="3" t="str">
        <f>VLOOKUP(M601,TAF!$D$1:$H$462,3,0)</f>
        <v>Douala 5</v>
      </c>
      <c r="P601" s="3" t="str">
        <f>VLOOKUP(M601,TAF!$D$1:$H$462,4,0)</f>
        <v>4.066235908852494</v>
      </c>
      <c r="Q601" s="3" t="str">
        <f>VLOOKUP(M601,TAF!$D$1:$H$462,5,0)</f>
        <v xml:space="preserve"> 9.737035029710617</v>
      </c>
      <c r="R601" s="3" t="s">
        <v>45</v>
      </c>
      <c r="S601" s="3" t="s">
        <v>58</v>
      </c>
      <c r="T601" s="3" t="s">
        <v>62</v>
      </c>
      <c r="U601" s="19"/>
      <c r="V601" s="19"/>
      <c r="W601" s="4"/>
      <c r="X601" s="3" t="s">
        <v>47</v>
      </c>
      <c r="Y601" s="3">
        <v>0</v>
      </c>
      <c r="Z601" s="3"/>
      <c r="AA601" s="3" t="str">
        <f t="shared" si="146"/>
        <v>,</v>
      </c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</row>
    <row r="602" spans="1:50" ht="15.75" customHeight="1" x14ac:dyDescent="0.2">
      <c r="A602" t="str">
        <f t="shared" si="145"/>
        <v>UniversitaireHommeMarié (e)EntrepreneurDouala (Non précisé )Non préciséCamerounaiseChretien (Catholique)NonEligible</v>
      </c>
      <c r="B602" s="17">
        <v>43580</v>
      </c>
      <c r="C602" s="17">
        <v>28339</v>
      </c>
      <c r="D602" s="3" t="s">
        <v>48</v>
      </c>
      <c r="E602" s="21">
        <v>48</v>
      </c>
      <c r="F602" s="3" t="s">
        <v>40</v>
      </c>
      <c r="G602" s="4"/>
      <c r="H602" s="4"/>
      <c r="I602" s="3" t="s">
        <v>49</v>
      </c>
      <c r="J602" s="3" t="s">
        <v>449</v>
      </c>
      <c r="K602" s="3" t="s">
        <v>51</v>
      </c>
      <c r="L602" s="3" t="s">
        <v>135</v>
      </c>
      <c r="M602" s="3" t="s">
        <v>428</v>
      </c>
      <c r="N602" s="3">
        <f>VLOOKUP(M602,TAF!$D$1:$H$462,2,0)</f>
        <v>0</v>
      </c>
      <c r="O602" s="3">
        <f>VLOOKUP(M602,TAF!$D$1:$H$462,3,0)</f>
        <v>0</v>
      </c>
      <c r="P602" s="3">
        <f>VLOOKUP(M602,TAF!$D$1:$H$462,4,0)</f>
        <v>0</v>
      </c>
      <c r="Q602" s="3">
        <f>VLOOKUP(M602,TAF!$D$1:$H$462,5,0)</f>
        <v>0</v>
      </c>
      <c r="R602" s="3" t="s">
        <v>45</v>
      </c>
      <c r="S602" s="3" t="s">
        <v>58</v>
      </c>
      <c r="T602" s="3" t="s">
        <v>62</v>
      </c>
      <c r="U602" s="19"/>
      <c r="V602" s="19"/>
      <c r="W602" s="4"/>
      <c r="X602" s="3" t="s">
        <v>47</v>
      </c>
      <c r="Y602" s="3">
        <v>0</v>
      </c>
      <c r="Z602" s="3"/>
      <c r="AA602" s="3" t="str">
        <f t="shared" si="146"/>
        <v>,</v>
      </c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</row>
    <row r="603" spans="1:50" ht="15.75" customHeight="1" x14ac:dyDescent="0.2">
      <c r="A603" t="str">
        <f t="shared" si="145"/>
        <v>UniversitaireHommeCélibataireEmployé (e)  dans une entrepriseDouala 5LogbessouCamerounaiseChretien (Catholique)NonEligible</v>
      </c>
      <c r="B603" s="17">
        <v>43580</v>
      </c>
      <c r="C603" s="17">
        <v>32650</v>
      </c>
      <c r="D603" s="3" t="s">
        <v>48</v>
      </c>
      <c r="E603" s="21">
        <v>36</v>
      </c>
      <c r="F603" s="3" t="s">
        <v>40</v>
      </c>
      <c r="G603" s="4"/>
      <c r="H603" s="4"/>
      <c r="I603" s="3" t="s">
        <v>41</v>
      </c>
      <c r="J603" s="3" t="s">
        <v>279</v>
      </c>
      <c r="K603" s="3" t="s">
        <v>60</v>
      </c>
      <c r="L603" s="3" t="s">
        <v>135</v>
      </c>
      <c r="M603" s="3" t="s">
        <v>409</v>
      </c>
      <c r="N603" s="3" t="str">
        <f>VLOOKUP(M603,TAF!$D$1:$H$462,2,0)</f>
        <v>Logbessou</v>
      </c>
      <c r="O603" s="3" t="str">
        <f>VLOOKUP(M603,TAF!$D$1:$H$462,3,0)</f>
        <v>Douala 5</v>
      </c>
      <c r="P603" s="3" t="str">
        <f>VLOOKUP(M603,TAF!$D$1:$H$462,4,0)</f>
        <v>4.0952027315347745</v>
      </c>
      <c r="Q603" s="3" t="str">
        <f>VLOOKUP(M603,TAF!$D$1:$H$462,5,0)</f>
        <v xml:space="preserve"> 9.770149713953538</v>
      </c>
      <c r="R603" s="3" t="s">
        <v>45</v>
      </c>
      <c r="S603" s="3" t="s">
        <v>58</v>
      </c>
      <c r="T603" s="3" t="s">
        <v>62</v>
      </c>
      <c r="U603" s="19"/>
      <c r="V603" s="19"/>
      <c r="W603" s="4"/>
      <c r="X603" s="3" t="s">
        <v>47</v>
      </c>
      <c r="Y603" s="3">
        <v>0</v>
      </c>
      <c r="Z603" s="3"/>
      <c r="AA603" s="3" t="str">
        <f t="shared" si="146"/>
        <v>,</v>
      </c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</row>
    <row r="604" spans="1:50" ht="15.75" customHeight="1" x14ac:dyDescent="0.2">
      <c r="A604" t="str">
        <f t="shared" si="145"/>
        <v>UniversitaireHommeCélibataireBrewing operatorDouala 5BonamoussadiCamerounaisePas PréciséOuiEligible</v>
      </c>
      <c r="B604" s="17">
        <v>43580</v>
      </c>
      <c r="C604" s="17">
        <v>32566</v>
      </c>
      <c r="D604" s="3" t="s">
        <v>48</v>
      </c>
      <c r="E604" s="21">
        <v>36</v>
      </c>
      <c r="F604" s="3" t="s">
        <v>40</v>
      </c>
      <c r="G604" s="4"/>
      <c r="H604" s="3">
        <v>76</v>
      </c>
      <c r="I604" s="3" t="s">
        <v>41</v>
      </c>
      <c r="J604" s="3" t="s">
        <v>549</v>
      </c>
      <c r="K604" s="3" t="s">
        <v>60</v>
      </c>
      <c r="L604" s="3" t="s">
        <v>135</v>
      </c>
      <c r="M604" s="3" t="s">
        <v>195</v>
      </c>
      <c r="N604" s="3" t="str">
        <f>VLOOKUP(M604,TAF!$D$1:$H$462,2,0)</f>
        <v>Bonamoussadi</v>
      </c>
      <c r="O604" s="3" t="str">
        <f>VLOOKUP(M604,TAF!$D$1:$H$462,3,0)</f>
        <v>Douala 5</v>
      </c>
      <c r="P604" s="3" t="str">
        <f>VLOOKUP(M604,TAF!$D$1:$H$462,4,0)</f>
        <v>4.0932016164020935</v>
      </c>
      <c r="Q604" s="3" t="str">
        <f>VLOOKUP(M604,TAF!$D$1:$H$462,5,0)</f>
        <v xml:space="preserve"> 9.7422761594139</v>
      </c>
      <c r="R604" s="3" t="s">
        <v>45</v>
      </c>
      <c r="S604" s="3" t="s">
        <v>39</v>
      </c>
      <c r="T604" s="3" t="s">
        <v>46</v>
      </c>
      <c r="U604" s="17">
        <v>40604</v>
      </c>
      <c r="V604" s="3" t="str">
        <f t="shared" ref="V604" si="149">IF((B604-U604&lt;=365)*(B604-U604&gt;0),INT(12*(B604-U604)/365) &amp; " Mois",(YEAR(B604)-YEAR(U604)) &amp; " an (s)")</f>
        <v>8 an (s)</v>
      </c>
      <c r="W604" s="4"/>
      <c r="X604" s="3" t="s">
        <v>47</v>
      </c>
      <c r="Y604" s="3">
        <v>0</v>
      </c>
      <c r="Z604" s="3"/>
      <c r="AA604" s="3" t="str">
        <f t="shared" si="146"/>
        <v>,</v>
      </c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</row>
    <row r="605" spans="1:50" ht="15.75" customHeight="1" x14ac:dyDescent="0.2">
      <c r="A605" t="str">
        <f t="shared" si="145"/>
        <v>SecondaireHommeMarié (e)Employé (e)  dans une entrepriseDouala (Non précisé )Non préciséCamerounaiseChrétien non préciséNonEligible</v>
      </c>
      <c r="B605" s="17">
        <v>43581</v>
      </c>
      <c r="C605" s="17">
        <v>27995</v>
      </c>
      <c r="D605" s="3" t="s">
        <v>54</v>
      </c>
      <c r="E605" s="21">
        <v>49</v>
      </c>
      <c r="F605" s="3" t="s">
        <v>40</v>
      </c>
      <c r="G605" s="4"/>
      <c r="H605" s="4"/>
      <c r="I605" s="3" t="s">
        <v>49</v>
      </c>
      <c r="J605" s="3" t="s">
        <v>279</v>
      </c>
      <c r="K605" s="3" t="s">
        <v>51</v>
      </c>
      <c r="L605" s="3" t="s">
        <v>135</v>
      </c>
      <c r="M605" s="3" t="s">
        <v>428</v>
      </c>
      <c r="N605" s="3">
        <f>VLOOKUP(M605,TAF!$D$1:$H$462,2,0)</f>
        <v>0</v>
      </c>
      <c r="O605" s="3">
        <f>VLOOKUP(M605,TAF!$D$1:$H$462,3,0)</f>
        <v>0</v>
      </c>
      <c r="P605" s="3">
        <f>VLOOKUP(M605,TAF!$D$1:$H$462,4,0)</f>
        <v>0</v>
      </c>
      <c r="Q605" s="3">
        <f>VLOOKUP(M605,TAF!$D$1:$H$462,5,0)</f>
        <v>0</v>
      </c>
      <c r="R605" s="3" t="s">
        <v>45</v>
      </c>
      <c r="S605" s="3" t="s">
        <v>527</v>
      </c>
      <c r="T605" s="3" t="s">
        <v>62</v>
      </c>
      <c r="U605" s="19"/>
      <c r="V605" s="19"/>
      <c r="W605" s="4"/>
      <c r="X605" s="3" t="s">
        <v>47</v>
      </c>
      <c r="Y605" s="3">
        <v>0</v>
      </c>
      <c r="Z605" s="3"/>
      <c r="AA605" s="3" t="str">
        <f t="shared" si="146"/>
        <v>,</v>
      </c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</row>
    <row r="606" spans="1:50" ht="15.75" customHeight="1" x14ac:dyDescent="0.2">
      <c r="A606" t="str">
        <f t="shared" si="145"/>
        <v>SecondaireFemmeMarié (e)CoiffeuseDouala (Non précisé )Non préciséCamerounaiseChrétien non préciséNonEligible</v>
      </c>
      <c r="B606" s="17">
        <v>43581</v>
      </c>
      <c r="C606" s="17">
        <v>29012</v>
      </c>
      <c r="D606" s="3" t="s">
        <v>54</v>
      </c>
      <c r="E606" s="21">
        <v>46</v>
      </c>
      <c r="F606" s="3" t="s">
        <v>55</v>
      </c>
      <c r="G606" s="4"/>
      <c r="H606" s="4"/>
      <c r="I606" s="3" t="s">
        <v>49</v>
      </c>
      <c r="J606" s="3" t="s">
        <v>402</v>
      </c>
      <c r="K606" s="3" t="s">
        <v>51</v>
      </c>
      <c r="L606" s="3" t="s">
        <v>135</v>
      </c>
      <c r="M606" s="3" t="s">
        <v>428</v>
      </c>
      <c r="N606" s="3">
        <f>VLOOKUP(M606,TAF!$D$1:$H$462,2,0)</f>
        <v>0</v>
      </c>
      <c r="O606" s="3">
        <f>VLOOKUP(M606,TAF!$D$1:$H$462,3,0)</f>
        <v>0</v>
      </c>
      <c r="P606" s="3">
        <f>VLOOKUP(M606,TAF!$D$1:$H$462,4,0)</f>
        <v>0</v>
      </c>
      <c r="Q606" s="3">
        <f>VLOOKUP(M606,TAF!$D$1:$H$462,5,0)</f>
        <v>0</v>
      </c>
      <c r="R606" s="3" t="s">
        <v>45</v>
      </c>
      <c r="S606" s="3" t="s">
        <v>527</v>
      </c>
      <c r="T606" s="3" t="s">
        <v>62</v>
      </c>
      <c r="U606" s="19"/>
      <c r="V606" s="19"/>
      <c r="W606" s="4"/>
      <c r="X606" s="3" t="s">
        <v>47</v>
      </c>
      <c r="Y606" s="3">
        <v>0</v>
      </c>
      <c r="Z606" s="3"/>
      <c r="AA606" s="3" t="str">
        <f t="shared" si="146"/>
        <v>,</v>
      </c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</row>
    <row r="607" spans="1:50" ht="15.75" customHeight="1" x14ac:dyDescent="0.2">
      <c r="A607" t="str">
        <f t="shared" si="145"/>
        <v>SecondaireHommeMarié (e)ÉlectricienDouala (Non précisé )Non préciséCamerounaiseChrétien non préciséNonEligible</v>
      </c>
      <c r="B607" s="17">
        <v>43581</v>
      </c>
      <c r="C607" s="17">
        <v>30327</v>
      </c>
      <c r="D607" s="3" t="s">
        <v>54</v>
      </c>
      <c r="E607" s="21">
        <v>42</v>
      </c>
      <c r="F607" s="3" t="s">
        <v>40</v>
      </c>
      <c r="G607" s="4"/>
      <c r="H607" s="4"/>
      <c r="I607" s="3" t="s">
        <v>49</v>
      </c>
      <c r="J607" s="3" t="s">
        <v>302</v>
      </c>
      <c r="K607" s="3" t="s">
        <v>51</v>
      </c>
      <c r="L607" s="3" t="s">
        <v>135</v>
      </c>
      <c r="M607" s="3" t="s">
        <v>428</v>
      </c>
      <c r="N607" s="3">
        <f>VLOOKUP(M607,TAF!$D$1:$H$462,2,0)</f>
        <v>0</v>
      </c>
      <c r="O607" s="3">
        <f>VLOOKUP(M607,TAF!$D$1:$H$462,3,0)</f>
        <v>0</v>
      </c>
      <c r="P607" s="3">
        <f>VLOOKUP(M607,TAF!$D$1:$H$462,4,0)</f>
        <v>0</v>
      </c>
      <c r="Q607" s="3">
        <f>VLOOKUP(M607,TAF!$D$1:$H$462,5,0)</f>
        <v>0</v>
      </c>
      <c r="R607" s="3" t="s">
        <v>45</v>
      </c>
      <c r="S607" s="3" t="s">
        <v>527</v>
      </c>
      <c r="T607" s="3" t="s">
        <v>62</v>
      </c>
      <c r="U607" s="19"/>
      <c r="V607" s="19"/>
      <c r="W607" s="4"/>
      <c r="X607" s="3" t="s">
        <v>47</v>
      </c>
      <c r="Y607" s="3">
        <v>0</v>
      </c>
      <c r="Z607" s="3"/>
      <c r="AA607" s="3" t="str">
        <f t="shared" si="146"/>
        <v>,</v>
      </c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</row>
    <row r="608" spans="1:50" ht="15.75" customHeight="1" x14ac:dyDescent="0.2">
      <c r="A608" t="str">
        <f t="shared" si="145"/>
        <v>UniversitaireHommeCélibataireÉnergéticienDouala 3LogbabaCamerounaiseChretien (Protestant )OuiEligible</v>
      </c>
      <c r="B608" s="17">
        <v>43581</v>
      </c>
      <c r="C608" s="17">
        <v>32197</v>
      </c>
      <c r="D608" s="3" t="s">
        <v>48</v>
      </c>
      <c r="E608" s="21">
        <v>37</v>
      </c>
      <c r="F608" s="3" t="s">
        <v>40</v>
      </c>
      <c r="G608" s="3">
        <v>185</v>
      </c>
      <c r="H608" s="3">
        <v>105</v>
      </c>
      <c r="I608" s="3" t="s">
        <v>41</v>
      </c>
      <c r="J608" s="3" t="s">
        <v>550</v>
      </c>
      <c r="K608" s="3" t="s">
        <v>43</v>
      </c>
      <c r="L608" s="3" t="s">
        <v>135</v>
      </c>
      <c r="M608" s="3" t="s">
        <v>271</v>
      </c>
      <c r="N608" s="3" t="str">
        <f>VLOOKUP(M608,TAF!$D$1:$H$462,2,0)</f>
        <v>Logbaba</v>
      </c>
      <c r="O608" s="3" t="str">
        <f>VLOOKUP(M608,TAF!$D$1:$H$462,3,0)</f>
        <v>Douala 3</v>
      </c>
      <c r="P608" s="3" t="str">
        <f>VLOOKUP(M608,TAF!$D$1:$H$462,4,0)</f>
        <v>4.043213985193655</v>
      </c>
      <c r="Q608" s="3" t="str">
        <f>VLOOKUP(M608,TAF!$D$1:$H$462,5,0)</f>
        <v xml:space="preserve"> 9.7617599423344</v>
      </c>
      <c r="R608" s="3" t="s">
        <v>45</v>
      </c>
      <c r="S608" s="3" t="s">
        <v>84</v>
      </c>
      <c r="T608" s="3" t="s">
        <v>46</v>
      </c>
      <c r="U608" s="17">
        <v>42796</v>
      </c>
      <c r="V608" s="3" t="str">
        <f t="shared" ref="V608" si="150">IF((B608-U608&lt;=365)*(B608-U608&gt;0),INT(12*(B608-U608)/365) &amp; " Mois",(YEAR(B608)-YEAR(U608)) &amp; " an (s)")</f>
        <v>2 an (s)</v>
      </c>
      <c r="W608" s="4"/>
      <c r="X608" s="3" t="s">
        <v>47</v>
      </c>
      <c r="Y608" s="3">
        <v>0</v>
      </c>
      <c r="Z608" s="3"/>
      <c r="AA608" s="3" t="str">
        <f t="shared" si="146"/>
        <v>,</v>
      </c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</row>
    <row r="609" spans="1:50" ht="15.75" customHeight="1" x14ac:dyDescent="0.2">
      <c r="A609" t="str">
        <f t="shared" si="145"/>
        <v>SecondaireHommeCélibataireÉlèveDouala (Non précisé )Non préciséCamerounaisePas PréciséNonEligible</v>
      </c>
      <c r="B609" s="17">
        <v>43581</v>
      </c>
      <c r="C609" s="17">
        <v>36705</v>
      </c>
      <c r="D609" s="3" t="s">
        <v>54</v>
      </c>
      <c r="E609" s="21">
        <v>25</v>
      </c>
      <c r="F609" s="3" t="s">
        <v>40</v>
      </c>
      <c r="G609" s="4"/>
      <c r="H609" s="4"/>
      <c r="I609" s="3" t="s">
        <v>41</v>
      </c>
      <c r="J609" s="3" t="s">
        <v>286</v>
      </c>
      <c r="K609" s="3" t="s">
        <v>51</v>
      </c>
      <c r="L609" s="3" t="s">
        <v>135</v>
      </c>
      <c r="M609" s="3" t="s">
        <v>428</v>
      </c>
      <c r="N609" s="3">
        <f>VLOOKUP(M609,TAF!$D$1:$H$462,2,0)</f>
        <v>0</v>
      </c>
      <c r="O609" s="3">
        <f>VLOOKUP(M609,TAF!$D$1:$H$462,3,0)</f>
        <v>0</v>
      </c>
      <c r="P609" s="3">
        <f>VLOOKUP(M609,TAF!$D$1:$H$462,4,0)</f>
        <v>0</v>
      </c>
      <c r="Q609" s="3">
        <f>VLOOKUP(M609,TAF!$D$1:$H$462,5,0)</f>
        <v>0</v>
      </c>
      <c r="R609" s="3" t="s">
        <v>45</v>
      </c>
      <c r="S609" s="3" t="s">
        <v>39</v>
      </c>
      <c r="T609" s="3" t="s">
        <v>62</v>
      </c>
      <c r="U609" s="19"/>
      <c r="V609" s="19"/>
      <c r="W609" s="4"/>
      <c r="X609" s="3" t="s">
        <v>47</v>
      </c>
      <c r="Y609" s="3">
        <v>0</v>
      </c>
      <c r="Z609" s="3"/>
      <c r="AA609" s="3" t="str">
        <f t="shared" si="146"/>
        <v>,</v>
      </c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</row>
    <row r="610" spans="1:50" ht="15.75" customHeight="1" x14ac:dyDescent="0.2">
      <c r="A610" t="str">
        <f t="shared" si="145"/>
        <v>SecondaireHommeCélibataireSportifsDouala (Non précisé )Non préciséCamerounaisePas PréciséNonEligible</v>
      </c>
      <c r="B610" s="17">
        <v>43581</v>
      </c>
      <c r="C610" s="17">
        <v>37324</v>
      </c>
      <c r="D610" s="3" t="s">
        <v>54</v>
      </c>
      <c r="E610" s="21">
        <v>23</v>
      </c>
      <c r="F610" s="3" t="s">
        <v>40</v>
      </c>
      <c r="G610" s="4"/>
      <c r="H610" s="4"/>
      <c r="I610" s="3" t="s">
        <v>41</v>
      </c>
      <c r="J610" s="3" t="s">
        <v>237</v>
      </c>
      <c r="K610" s="3" t="s">
        <v>51</v>
      </c>
      <c r="L610" s="3" t="s">
        <v>135</v>
      </c>
      <c r="M610" s="3" t="s">
        <v>428</v>
      </c>
      <c r="N610" s="3">
        <f>VLOOKUP(M610,TAF!$D$1:$H$462,2,0)</f>
        <v>0</v>
      </c>
      <c r="O610" s="3">
        <f>VLOOKUP(M610,TAF!$D$1:$H$462,3,0)</f>
        <v>0</v>
      </c>
      <c r="P610" s="3">
        <f>VLOOKUP(M610,TAF!$D$1:$H$462,4,0)</f>
        <v>0</v>
      </c>
      <c r="Q610" s="3">
        <f>VLOOKUP(M610,TAF!$D$1:$H$462,5,0)</f>
        <v>0</v>
      </c>
      <c r="R610" s="3" t="s">
        <v>45</v>
      </c>
      <c r="S610" s="3" t="s">
        <v>39</v>
      </c>
      <c r="T610" s="3" t="s">
        <v>62</v>
      </c>
      <c r="U610" s="19"/>
      <c r="V610" s="19"/>
      <c r="W610" s="4"/>
      <c r="X610" s="3" t="s">
        <v>47</v>
      </c>
      <c r="Y610" s="3">
        <v>0</v>
      </c>
      <c r="Z610" s="3"/>
      <c r="AA610" s="3" t="str">
        <f t="shared" si="146"/>
        <v>,</v>
      </c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</row>
    <row r="611" spans="1:50" ht="15.75" customHeight="1" x14ac:dyDescent="0.2">
      <c r="A611" t="str">
        <f t="shared" si="145"/>
        <v>UniversitaireHommeMarié (e)Enseignant (e)NjombeCamerounaisePas PréciséOuiEligible</v>
      </c>
      <c r="B611" s="17">
        <v>43581</v>
      </c>
      <c r="C611" s="17">
        <v>22816</v>
      </c>
      <c r="D611" s="3" t="s">
        <v>48</v>
      </c>
      <c r="E611" s="21">
        <v>63</v>
      </c>
      <c r="F611" s="3" t="s">
        <v>40</v>
      </c>
      <c r="G611" s="4"/>
      <c r="H611" s="4"/>
      <c r="I611" s="3" t="s">
        <v>49</v>
      </c>
      <c r="J611" s="3" t="s">
        <v>144</v>
      </c>
      <c r="K611" s="3" t="s">
        <v>551</v>
      </c>
      <c r="L611" s="3"/>
      <c r="M611" s="3"/>
      <c r="N611" s="3" t="e">
        <f>VLOOKUP(M611,TAF!$D$1:$H$462,2,0)</f>
        <v>#N/A</v>
      </c>
      <c r="O611" s="3" t="s">
        <v>5731</v>
      </c>
      <c r="P611" s="3" t="e">
        <f>VLOOKUP(M611,TAF!$D$1:$H$462,4,0)</f>
        <v>#N/A</v>
      </c>
      <c r="Q611" s="3" t="e">
        <f>VLOOKUP(M611,TAF!$D$1:$H$462,5,0)</f>
        <v>#N/A</v>
      </c>
      <c r="R611" s="3" t="s">
        <v>45</v>
      </c>
      <c r="S611" s="3" t="s">
        <v>39</v>
      </c>
      <c r="T611" s="3" t="s">
        <v>46</v>
      </c>
      <c r="U611" s="17">
        <v>42065</v>
      </c>
      <c r="V611" s="3" t="str">
        <f t="shared" ref="V611" si="151">IF((B611-U611&lt;=365)*(B611-U611&gt;0),INT(12*(B611-U611)/365) &amp; " Mois",(YEAR(B611)-YEAR(U611)) &amp; " an (s)")</f>
        <v>4 an (s)</v>
      </c>
      <c r="W611" s="4"/>
      <c r="X611" s="3" t="s">
        <v>47</v>
      </c>
      <c r="Y611" s="3">
        <v>0</v>
      </c>
      <c r="Z611" s="3"/>
      <c r="AA611" s="3" t="str">
        <f t="shared" si="146"/>
        <v>,</v>
      </c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</row>
    <row r="612" spans="1:50" ht="15.75" customHeight="1" x14ac:dyDescent="0.2">
      <c r="A612" t="str">
        <f t="shared" si="145"/>
        <v>Pas PréciséHommeCélibataireComptableDouala (Non précisé )Non préciséCamerounaiseChretien (Protestant )NonEligible</v>
      </c>
      <c r="B612" s="17">
        <v>43581</v>
      </c>
      <c r="C612" s="17">
        <v>31143</v>
      </c>
      <c r="D612" s="3" t="s">
        <v>39</v>
      </c>
      <c r="E612" s="21">
        <v>40</v>
      </c>
      <c r="F612" s="3" t="s">
        <v>40</v>
      </c>
      <c r="G612" s="3">
        <v>178</v>
      </c>
      <c r="H612" s="3">
        <v>90</v>
      </c>
      <c r="I612" s="3" t="s">
        <v>41</v>
      </c>
      <c r="J612" s="3" t="s">
        <v>145</v>
      </c>
      <c r="K612" s="3" t="s">
        <v>51</v>
      </c>
      <c r="L612" s="3" t="s">
        <v>135</v>
      </c>
      <c r="M612" s="3" t="s">
        <v>428</v>
      </c>
      <c r="N612" s="3">
        <f>VLOOKUP(M612,TAF!$D$1:$H$462,2,0)</f>
        <v>0</v>
      </c>
      <c r="O612" s="3">
        <f>VLOOKUP(M612,TAF!$D$1:$H$462,3,0)</f>
        <v>0</v>
      </c>
      <c r="P612" s="3">
        <f>VLOOKUP(M612,TAF!$D$1:$H$462,4,0)</f>
        <v>0</v>
      </c>
      <c r="Q612" s="3">
        <f>VLOOKUP(M612,TAF!$D$1:$H$462,5,0)</f>
        <v>0</v>
      </c>
      <c r="R612" s="3" t="s">
        <v>45</v>
      </c>
      <c r="S612" s="3" t="s">
        <v>84</v>
      </c>
      <c r="T612" s="3" t="s">
        <v>62</v>
      </c>
      <c r="U612" s="19"/>
      <c r="V612" s="19"/>
      <c r="W612" s="4"/>
      <c r="X612" s="3" t="s">
        <v>47</v>
      </c>
      <c r="Y612" s="3">
        <v>0</v>
      </c>
      <c r="Z612" s="3"/>
      <c r="AA612" s="3" t="str">
        <f t="shared" si="146"/>
        <v>,</v>
      </c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</row>
    <row r="613" spans="1:50" ht="15.75" customHeight="1" x14ac:dyDescent="0.2">
      <c r="A613" t="str">
        <f t="shared" si="145"/>
        <v>SecondaireHommeMarié (e)MaçonDouala (Non précisé )Non préciséCamerounaiseChrétien non préciséNonEligible</v>
      </c>
      <c r="B613" s="17">
        <v>43581</v>
      </c>
      <c r="C613" s="17">
        <v>30419</v>
      </c>
      <c r="D613" s="3" t="s">
        <v>54</v>
      </c>
      <c r="E613" s="21">
        <v>42</v>
      </c>
      <c r="F613" s="3" t="s">
        <v>40</v>
      </c>
      <c r="G613" s="4"/>
      <c r="H613" s="4"/>
      <c r="I613" s="3" t="s">
        <v>49</v>
      </c>
      <c r="J613" s="3" t="s">
        <v>98</v>
      </c>
      <c r="K613" s="3" t="s">
        <v>51</v>
      </c>
      <c r="L613" s="3" t="s">
        <v>135</v>
      </c>
      <c r="M613" s="3" t="s">
        <v>428</v>
      </c>
      <c r="N613" s="3">
        <f>VLOOKUP(M613,TAF!$D$1:$H$462,2,0)</f>
        <v>0</v>
      </c>
      <c r="O613" s="3">
        <f>VLOOKUP(M613,TAF!$D$1:$H$462,3,0)</f>
        <v>0</v>
      </c>
      <c r="P613" s="3">
        <f>VLOOKUP(M613,TAF!$D$1:$H$462,4,0)</f>
        <v>0</v>
      </c>
      <c r="Q613" s="3">
        <f>VLOOKUP(M613,TAF!$D$1:$H$462,5,0)</f>
        <v>0</v>
      </c>
      <c r="R613" s="3" t="s">
        <v>45</v>
      </c>
      <c r="S613" s="3" t="s">
        <v>527</v>
      </c>
      <c r="T613" s="3" t="s">
        <v>62</v>
      </c>
      <c r="U613" s="19"/>
      <c r="V613" s="19"/>
      <c r="W613" s="4"/>
      <c r="X613" s="3" t="s">
        <v>47</v>
      </c>
      <c r="Y613" s="3">
        <v>0</v>
      </c>
      <c r="Z613" s="3"/>
      <c r="AA613" s="3" t="str">
        <f t="shared" si="146"/>
        <v>,</v>
      </c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</row>
    <row r="614" spans="1:50" ht="15.75" customHeight="1" x14ac:dyDescent="0.2">
      <c r="A614" t="str">
        <f t="shared" si="145"/>
        <v>SecondaireHommeCélibataireÉlèveDouala (Non précisé )Non préciséCamerounaiseChretien (Catholique)NonEligible</v>
      </c>
      <c r="B614" s="17">
        <v>43581</v>
      </c>
      <c r="C614" s="17">
        <v>35800</v>
      </c>
      <c r="D614" s="3" t="s">
        <v>54</v>
      </c>
      <c r="E614" s="21">
        <v>27</v>
      </c>
      <c r="F614" s="3" t="s">
        <v>40</v>
      </c>
      <c r="G614" s="4"/>
      <c r="H614" s="4"/>
      <c r="I614" s="3" t="s">
        <v>41</v>
      </c>
      <c r="J614" s="3" t="s">
        <v>286</v>
      </c>
      <c r="K614" s="3" t="s">
        <v>51</v>
      </c>
      <c r="L614" s="3" t="s">
        <v>135</v>
      </c>
      <c r="M614" s="3" t="s">
        <v>428</v>
      </c>
      <c r="N614" s="3">
        <f>VLOOKUP(M614,TAF!$D$1:$H$462,2,0)</f>
        <v>0</v>
      </c>
      <c r="O614" s="3">
        <f>VLOOKUP(M614,TAF!$D$1:$H$462,3,0)</f>
        <v>0</v>
      </c>
      <c r="P614" s="3">
        <f>VLOOKUP(M614,TAF!$D$1:$H$462,4,0)</f>
        <v>0</v>
      </c>
      <c r="Q614" s="3">
        <f>VLOOKUP(M614,TAF!$D$1:$H$462,5,0)</f>
        <v>0</v>
      </c>
      <c r="R614" s="3" t="s">
        <v>45</v>
      </c>
      <c r="S614" s="3" t="s">
        <v>58</v>
      </c>
      <c r="T614" s="3" t="s">
        <v>62</v>
      </c>
      <c r="U614" s="19"/>
      <c r="V614" s="19"/>
      <c r="W614" s="4"/>
      <c r="X614" s="3" t="s">
        <v>47</v>
      </c>
      <c r="Y614" s="3">
        <v>0</v>
      </c>
      <c r="Z614" s="3"/>
      <c r="AA614" s="3" t="str">
        <f t="shared" si="146"/>
        <v>,</v>
      </c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</row>
    <row r="615" spans="1:50" ht="15.75" customHeight="1" x14ac:dyDescent="0.2">
      <c r="A615" t="str">
        <f t="shared" si="145"/>
        <v>SecondaireHommeMarié (e)Commerçant (e)Douala 3Texaco aéroportCamerounaiseMusulmanOuiEligible</v>
      </c>
      <c r="B615" s="17">
        <v>43584</v>
      </c>
      <c r="C615" s="17">
        <v>30137</v>
      </c>
      <c r="D615" s="3" t="s">
        <v>54</v>
      </c>
      <c r="E615" s="21">
        <v>43</v>
      </c>
      <c r="F615" s="3" t="s">
        <v>40</v>
      </c>
      <c r="G615" s="4"/>
      <c r="H615" s="4"/>
      <c r="I615" s="3" t="s">
        <v>49</v>
      </c>
      <c r="J615" s="3" t="s">
        <v>56</v>
      </c>
      <c r="K615" s="3" t="s">
        <v>43</v>
      </c>
      <c r="L615" s="3" t="s">
        <v>135</v>
      </c>
      <c r="M615" s="3" t="s">
        <v>552</v>
      </c>
      <c r="N615" s="3" t="str">
        <f>VLOOKUP(M615,TAF!$D$1:$H$462,2,0)</f>
        <v>Aeroport</v>
      </c>
      <c r="O615" s="3" t="str">
        <f>VLOOKUP(M615,TAF!$D$1:$H$462,3,0)</f>
        <v>Douala 2</v>
      </c>
      <c r="P615" s="3" t="str">
        <f>VLOOKUP(M615,TAF!$D$1:$H$462,4,0)</f>
        <v>4.016699404536511</v>
      </c>
      <c r="Q615" s="3" t="str">
        <f>VLOOKUP(M615,TAF!$D$1:$H$462,5,0)</f>
        <v xml:space="preserve"> 9.719562065730015</v>
      </c>
      <c r="R615" s="3" t="s">
        <v>45</v>
      </c>
      <c r="S615" s="3" t="s">
        <v>124</v>
      </c>
      <c r="T615" s="3" t="s">
        <v>46</v>
      </c>
      <c r="U615" s="17">
        <v>43161</v>
      </c>
      <c r="V615" s="3" t="str">
        <f t="shared" ref="V615:V618" si="152">IF((B615-U615&lt;=365)*(B615-U615&gt;0),INT(12*(B615-U615)/365) &amp; " Mois",(YEAR(B615)-YEAR(U615)) &amp; " an (s)")</f>
        <v>1 an (s)</v>
      </c>
      <c r="W615" s="4"/>
      <c r="X615" s="3" t="s">
        <v>47</v>
      </c>
      <c r="Y615" s="3">
        <v>0</v>
      </c>
      <c r="Z615" s="3"/>
      <c r="AA615" s="3" t="str">
        <f t="shared" si="146"/>
        <v>,</v>
      </c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</row>
    <row r="616" spans="1:50" ht="15.75" customHeight="1" x14ac:dyDescent="0.2">
      <c r="A616" t="str">
        <f t="shared" si="145"/>
        <v>Pas PréciséHommeCélibataireMachinisteDouala 3BonaberiCamerounaisePas PréciséOuiEligible</v>
      </c>
      <c r="B616" s="17">
        <v>43585</v>
      </c>
      <c r="C616" s="17">
        <v>28846</v>
      </c>
      <c r="D616" s="3" t="s">
        <v>39</v>
      </c>
      <c r="E616" s="21">
        <v>47</v>
      </c>
      <c r="F616" s="3" t="s">
        <v>40</v>
      </c>
      <c r="G616" s="4"/>
      <c r="H616" s="4"/>
      <c r="I616" s="3" t="s">
        <v>41</v>
      </c>
      <c r="J616" s="3" t="s">
        <v>111</v>
      </c>
      <c r="K616" s="3" t="s">
        <v>43</v>
      </c>
      <c r="L616" s="3" t="s">
        <v>135</v>
      </c>
      <c r="M616" s="3" t="s">
        <v>169</v>
      </c>
      <c r="N616" s="3" t="str">
        <f>VLOOKUP(M616,TAF!$D$1:$H$462,2,0)</f>
        <v>Bonaberi</v>
      </c>
      <c r="O616" s="3" t="str">
        <f>VLOOKUP(M616,TAF!$D$1:$H$462,3,0)</f>
        <v>Douala 4</v>
      </c>
      <c r="P616" s="3" t="str">
        <f>VLOOKUP(M616,TAF!$D$1:$H$462,4,0)</f>
        <v>4.0900111661057075</v>
      </c>
      <c r="Q616" s="3" t="str">
        <f>VLOOKUP(M616,TAF!$D$1:$H$462,5,0)</f>
        <v xml:space="preserve"> 9.65793515778688</v>
      </c>
      <c r="R616" s="3" t="s">
        <v>45</v>
      </c>
      <c r="S616" s="3" t="s">
        <v>39</v>
      </c>
      <c r="T616" s="3" t="s">
        <v>46</v>
      </c>
      <c r="U616" s="17">
        <v>41700</v>
      </c>
      <c r="V616" s="3" t="str">
        <f t="shared" si="152"/>
        <v>5 an (s)</v>
      </c>
      <c r="W616" s="4"/>
      <c r="X616" s="3" t="s">
        <v>47</v>
      </c>
      <c r="Y616" s="3">
        <v>0</v>
      </c>
      <c r="Z616" s="3"/>
      <c r="AA616" s="3" t="str">
        <f t="shared" si="146"/>
        <v>,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</row>
    <row r="617" spans="1:50" ht="15.75" customHeight="1" x14ac:dyDescent="0.2">
      <c r="A617" t="str">
        <f t="shared" si="145"/>
        <v>PrimaireHommeCélibataireChauffeurDouala 3New bellCamerounaisePas PréciséOuiEligible</v>
      </c>
      <c r="B617" s="17">
        <v>43585</v>
      </c>
      <c r="C617" s="17">
        <v>34619</v>
      </c>
      <c r="D617" s="3" t="s">
        <v>92</v>
      </c>
      <c r="E617" s="21">
        <v>31</v>
      </c>
      <c r="F617" s="3" t="s">
        <v>40</v>
      </c>
      <c r="G617" s="4"/>
      <c r="H617" s="4"/>
      <c r="I617" s="3" t="s">
        <v>41</v>
      </c>
      <c r="J617" s="3" t="s">
        <v>108</v>
      </c>
      <c r="K617" s="3" t="s">
        <v>43</v>
      </c>
      <c r="L617" s="3" t="s">
        <v>135</v>
      </c>
      <c r="M617" s="3" t="s">
        <v>122</v>
      </c>
      <c r="N617" s="3" t="str">
        <f>VLOOKUP(M617,TAF!$D$1:$H$462,2,0)</f>
        <v>New Bell</v>
      </c>
      <c r="O617" s="3" t="str">
        <f>VLOOKUP(M617,TAF!$D$1:$H$462,3,0)</f>
        <v>Douala 2</v>
      </c>
      <c r="P617" s="3" t="str">
        <f>VLOOKUP(M617,TAF!$D$1:$H$462,4,0)</f>
        <v>4.029279319157316</v>
      </c>
      <c r="Q617" s="3" t="str">
        <f>VLOOKUP(M617,TAF!$D$1:$H$462,5,0)</f>
        <v xml:space="preserve"> 9.713362274244698</v>
      </c>
      <c r="R617" s="3" t="s">
        <v>45</v>
      </c>
      <c r="S617" s="3" t="s">
        <v>39</v>
      </c>
      <c r="T617" s="3" t="s">
        <v>46</v>
      </c>
      <c r="U617" s="17">
        <v>43161</v>
      </c>
      <c r="V617" s="3" t="str">
        <f t="shared" si="152"/>
        <v>1 an (s)</v>
      </c>
      <c r="W617" s="4"/>
      <c r="X617" s="3" t="s">
        <v>47</v>
      </c>
      <c r="Y617" s="3">
        <v>0</v>
      </c>
      <c r="Z617" s="3"/>
      <c r="AA617" s="3" t="str">
        <f t="shared" si="146"/>
        <v>,</v>
      </c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</row>
    <row r="618" spans="1:50" ht="15.75" customHeight="1" x14ac:dyDescent="0.2">
      <c r="A618" t="str">
        <f t="shared" si="145"/>
        <v>Pas PréciséHommeCélibataireMécanicienDouala 2Pk5CamerounaisePas PréciséOuiEligible</v>
      </c>
      <c r="B618" s="17">
        <v>43585</v>
      </c>
      <c r="C618" s="17">
        <v>31208</v>
      </c>
      <c r="D618" s="3" t="s">
        <v>39</v>
      </c>
      <c r="E618" s="21">
        <v>40</v>
      </c>
      <c r="F618" s="3" t="s">
        <v>40</v>
      </c>
      <c r="G618" s="4"/>
      <c r="H618" s="4"/>
      <c r="I618" s="3" t="s">
        <v>41</v>
      </c>
      <c r="J618" s="3" t="s">
        <v>71</v>
      </c>
      <c r="K618" s="3" t="s">
        <v>121</v>
      </c>
      <c r="L618" s="3" t="s">
        <v>135</v>
      </c>
      <c r="M618" s="3" t="s">
        <v>553</v>
      </c>
      <c r="N618" s="3" t="str">
        <f>VLOOKUP(M618,TAF!$D$1:$H$462,2,0)</f>
        <v>Bassa</v>
      </c>
      <c r="O618" s="3" t="str">
        <f>VLOOKUP(M618,TAF!$D$1:$H$462,3,0)</f>
        <v>Douala 3</v>
      </c>
      <c r="P618" s="3" t="str">
        <f>VLOOKUP(M618,TAF!$D$1:$H$462,4,0)</f>
        <v>4.038532191125383</v>
      </c>
      <c r="Q618" s="3" t="str">
        <f>VLOOKUP(M618,TAF!$D$1:$H$462,5,0)</f>
        <v xml:space="preserve"> 9.729822464705219</v>
      </c>
      <c r="R618" s="3" t="s">
        <v>45</v>
      </c>
      <c r="S618" s="3" t="s">
        <v>39</v>
      </c>
      <c r="T618" s="3" t="s">
        <v>46</v>
      </c>
      <c r="U618" s="17">
        <v>42796</v>
      </c>
      <c r="V618" s="3" t="str">
        <f t="shared" si="152"/>
        <v>2 an (s)</v>
      </c>
      <c r="W618" s="4"/>
      <c r="X618" s="3" t="s">
        <v>47</v>
      </c>
      <c r="Y618" s="3">
        <v>0</v>
      </c>
      <c r="Z618" s="3"/>
      <c r="AA618" s="3" t="str">
        <f t="shared" si="146"/>
        <v>,</v>
      </c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</row>
    <row r="619" spans="1:50" ht="15.75" customHeight="1" x14ac:dyDescent="0.2">
      <c r="A619" t="str">
        <f t="shared" si="145"/>
        <v>UniversitaireHommeCélibataireEtudiant (e)Douala 2New BellCamerounaisePas PréciséNonEligible</v>
      </c>
      <c r="B619" s="17">
        <v>43585</v>
      </c>
      <c r="C619" s="17">
        <v>32854</v>
      </c>
      <c r="D619" s="3" t="s">
        <v>48</v>
      </c>
      <c r="E619" s="21">
        <v>36</v>
      </c>
      <c r="F619" s="3" t="s">
        <v>40</v>
      </c>
      <c r="G619" s="4"/>
      <c r="H619" s="4"/>
      <c r="I619" s="3" t="s">
        <v>41</v>
      </c>
      <c r="J619" s="3" t="s">
        <v>79</v>
      </c>
      <c r="K619" s="3" t="s">
        <v>121</v>
      </c>
      <c r="L619" s="3" t="s">
        <v>135</v>
      </c>
      <c r="M619" s="3" t="s">
        <v>554</v>
      </c>
      <c r="N619" s="3" t="str">
        <f>VLOOKUP(M619,TAF!$D$1:$H$462,2,0)</f>
        <v>New Bell</v>
      </c>
      <c r="O619" s="3" t="str">
        <f>VLOOKUP(M619,TAF!$D$1:$H$462,3,0)</f>
        <v>Douala 2</v>
      </c>
      <c r="P619" s="3" t="str">
        <f>VLOOKUP(M619,TAF!$D$1:$H$462,4,0)</f>
        <v>4.029279319157316</v>
      </c>
      <c r="Q619" s="3" t="str">
        <f>VLOOKUP(M619,TAF!$D$1:$H$462,5,0)</f>
        <v xml:space="preserve"> 9.713362274244698</v>
      </c>
      <c r="R619" s="3" t="s">
        <v>45</v>
      </c>
      <c r="S619" s="3" t="s">
        <v>39</v>
      </c>
      <c r="T619" s="3" t="s">
        <v>62</v>
      </c>
      <c r="U619" s="19"/>
      <c r="V619" s="19"/>
      <c r="W619" s="4"/>
      <c r="X619" s="3" t="s">
        <v>47</v>
      </c>
      <c r="Y619" s="3">
        <v>0</v>
      </c>
      <c r="Z619" s="3"/>
      <c r="AA619" s="3" t="str">
        <f t="shared" si="146"/>
        <v>,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</row>
    <row r="620" spans="1:50" ht="15.75" customHeight="1" x14ac:dyDescent="0.2">
      <c r="A620" t="str">
        <f t="shared" si="145"/>
        <v>UniversitaireFemmeMarié (e)Personnel de santeDouala 3NGODI BAKOKOCamerounaiseChretien (Catholique)OuiEligible</v>
      </c>
      <c r="B620" s="17">
        <v>43587</v>
      </c>
      <c r="C620" s="17">
        <v>32720</v>
      </c>
      <c r="D620" s="3" t="s">
        <v>48</v>
      </c>
      <c r="E620" s="21">
        <v>36</v>
      </c>
      <c r="F620" s="3" t="s">
        <v>55</v>
      </c>
      <c r="G620" s="4"/>
      <c r="H620" s="4"/>
      <c r="I620" s="3" t="s">
        <v>49</v>
      </c>
      <c r="J620" s="3" t="s">
        <v>250</v>
      </c>
      <c r="K620" s="3" t="s">
        <v>43</v>
      </c>
      <c r="L620" s="3" t="s">
        <v>135</v>
      </c>
      <c r="M620" s="3" t="s">
        <v>337</v>
      </c>
      <c r="N620" s="3" t="str">
        <f>VLOOKUP(M620,TAF!$D$1:$H$462,2,0)</f>
        <v>NGODI</v>
      </c>
      <c r="O620" s="3" t="str">
        <f>VLOOKUP(M620,TAF!$D$1:$H$462,3,0)</f>
        <v>Douala 1</v>
      </c>
      <c r="P620" s="3" t="str">
        <f>VLOOKUP(M620,TAF!$D$1:$H$462,4,0)</f>
        <v>4.048896530273477</v>
      </c>
      <c r="Q620" s="3" t="str">
        <f>VLOOKUP(M620,TAF!$D$1:$H$462,5,0)</f>
        <v xml:space="preserve"> 9.706597933857768</v>
      </c>
      <c r="R620" s="3" t="s">
        <v>45</v>
      </c>
      <c r="S620" s="3" t="s">
        <v>58</v>
      </c>
      <c r="T620" s="3" t="s">
        <v>46</v>
      </c>
      <c r="U620" s="17">
        <v>41031</v>
      </c>
      <c r="V620" s="3" t="str">
        <f t="shared" ref="V620:V621" si="153">IF((B620-U620&lt;=365)*(B620-U620&gt;0),INT(12*(B620-U620)/365) &amp; " Mois",(YEAR(B620)-YEAR(U620)) &amp; " an (s)")</f>
        <v>7 an (s)</v>
      </c>
      <c r="W620" s="4"/>
      <c r="X620" s="3" t="s">
        <v>47</v>
      </c>
      <c r="Y620" s="3">
        <v>0</v>
      </c>
      <c r="Z620" s="3"/>
      <c r="AA620" s="3" t="str">
        <f t="shared" si="146"/>
        <v>,</v>
      </c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</row>
    <row r="621" spans="1:50" ht="15.75" customHeight="1" x14ac:dyDescent="0.2">
      <c r="A621" t="str">
        <f t="shared" si="145"/>
        <v>UniversitaireFemmeCélibatairePersonnel de santeDouala 3YASSACamerounaiseChretien (Catholique)OuiEligible</v>
      </c>
      <c r="B621" s="17">
        <v>43587</v>
      </c>
      <c r="C621" s="17">
        <v>34310</v>
      </c>
      <c r="D621" s="3" t="s">
        <v>48</v>
      </c>
      <c r="E621" s="21">
        <v>32</v>
      </c>
      <c r="F621" s="3" t="s">
        <v>55</v>
      </c>
      <c r="G621" s="4"/>
      <c r="H621" s="4"/>
      <c r="I621" s="3" t="s">
        <v>41</v>
      </c>
      <c r="J621" s="3" t="s">
        <v>250</v>
      </c>
      <c r="K621" s="3" t="s">
        <v>43</v>
      </c>
      <c r="L621" s="3" t="s">
        <v>135</v>
      </c>
      <c r="M621" s="3" t="s">
        <v>227</v>
      </c>
      <c r="N621" s="3" t="str">
        <f>VLOOKUP(M621,TAF!$D$1:$H$462,2,0)</f>
        <v>Yassa</v>
      </c>
      <c r="O621" s="3" t="str">
        <f>VLOOKUP(M621,TAF!$D$1:$H$462,3,0)</f>
        <v>Douala 3</v>
      </c>
      <c r="P621" s="3" t="str">
        <f>VLOOKUP(M621,TAF!$D$1:$H$462,4,0)</f>
        <v>4.062148022373278</v>
      </c>
      <c r="Q621" s="3" t="str">
        <f>VLOOKUP(M621,TAF!$D$1:$H$462,5,0)</f>
        <v xml:space="preserve"> 9.736269907202303</v>
      </c>
      <c r="R621" s="3" t="s">
        <v>45</v>
      </c>
      <c r="S621" s="3" t="s">
        <v>58</v>
      </c>
      <c r="T621" s="3" t="s">
        <v>46</v>
      </c>
      <c r="U621" s="17">
        <v>42857</v>
      </c>
      <c r="V621" s="3" t="str">
        <f t="shared" si="153"/>
        <v>2 an (s)</v>
      </c>
      <c r="W621" s="4"/>
      <c r="X621" s="3" t="s">
        <v>47</v>
      </c>
      <c r="Y621" s="3">
        <v>0</v>
      </c>
      <c r="Z621" s="3"/>
      <c r="AA621" s="3" t="str">
        <f t="shared" si="146"/>
        <v>,</v>
      </c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</row>
    <row r="622" spans="1:50" ht="15.75" customHeight="1" x14ac:dyDescent="0.2">
      <c r="A622" t="str">
        <f t="shared" si="145"/>
        <v>UniversitaireHommeCélibataireEtudiant (e)Douala 1BALICamerounaisePas PréciséNonEligible</v>
      </c>
      <c r="B622" s="17">
        <v>43587</v>
      </c>
      <c r="C622" s="17">
        <v>34710</v>
      </c>
      <c r="D622" s="3" t="s">
        <v>48</v>
      </c>
      <c r="E622" s="21">
        <v>30</v>
      </c>
      <c r="F622" s="3" t="s">
        <v>40</v>
      </c>
      <c r="G622" s="4"/>
      <c r="H622" s="4"/>
      <c r="I622" s="3" t="s">
        <v>41</v>
      </c>
      <c r="J622" s="3" t="s">
        <v>79</v>
      </c>
      <c r="K622" s="3" t="s">
        <v>114</v>
      </c>
      <c r="L622" s="3" t="s">
        <v>135</v>
      </c>
      <c r="M622" s="3" t="s">
        <v>380</v>
      </c>
      <c r="N622" s="3" t="str">
        <f>VLOOKUP(M622,TAF!$D$1:$H$462,2,0)</f>
        <v>Bali</v>
      </c>
      <c r="O622" s="3" t="str">
        <f>VLOOKUP(M622,TAF!$D$1:$H$462,3,0)</f>
        <v>Douala 1</v>
      </c>
      <c r="P622" s="3" t="str">
        <f>VLOOKUP(M622,TAF!$D$1:$H$462,4,0)</f>
        <v>4.037758250411386</v>
      </c>
      <c r="Q622" s="3" t="str">
        <f>VLOOKUP(M622,TAF!$D$1:$H$462,5,0)</f>
        <v xml:space="preserve"> 9.693858459782676</v>
      </c>
      <c r="R622" s="3" t="s">
        <v>45</v>
      </c>
      <c r="S622" s="3" t="s">
        <v>39</v>
      </c>
      <c r="T622" s="3" t="s">
        <v>62</v>
      </c>
      <c r="U622" s="19"/>
      <c r="V622" s="19"/>
      <c r="W622" s="4"/>
      <c r="X622" s="3" t="s">
        <v>47</v>
      </c>
      <c r="Y622" s="3">
        <v>0</v>
      </c>
      <c r="Z622" s="3"/>
      <c r="AA622" s="3" t="str">
        <f t="shared" si="146"/>
        <v>,</v>
      </c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</row>
    <row r="623" spans="1:50" ht="15.75" customHeight="1" x14ac:dyDescent="0.2">
      <c r="A623" t="str">
        <f t="shared" si="145"/>
        <v>SecondaireHommeCélibataireMécanicienDouala (Non précisé )DOUALACamerounaisePas PréciséNonEligible</v>
      </c>
      <c r="B623" s="17">
        <v>43587</v>
      </c>
      <c r="C623" s="17">
        <v>35227</v>
      </c>
      <c r="D623" s="3" t="s">
        <v>54</v>
      </c>
      <c r="E623" s="21">
        <v>29</v>
      </c>
      <c r="F623" s="3" t="s">
        <v>40</v>
      </c>
      <c r="G623" s="4"/>
      <c r="H623" s="4"/>
      <c r="I623" s="3" t="s">
        <v>41</v>
      </c>
      <c r="J623" s="3" t="s">
        <v>71</v>
      </c>
      <c r="K623" s="3" t="s">
        <v>51</v>
      </c>
      <c r="L623" s="3" t="s">
        <v>135</v>
      </c>
      <c r="M623" s="3" t="s">
        <v>135</v>
      </c>
      <c r="N623" s="3">
        <f>VLOOKUP(M623,TAF!$D$1:$H$462,2,0)</f>
        <v>0</v>
      </c>
      <c r="O623" s="3">
        <f>VLOOKUP(M623,TAF!$D$1:$H$462,3,0)</f>
        <v>0</v>
      </c>
      <c r="P623" s="3">
        <f>VLOOKUP(M623,TAF!$D$1:$H$462,4,0)</f>
        <v>0</v>
      </c>
      <c r="Q623" s="3">
        <f>VLOOKUP(M623,TAF!$D$1:$H$462,5,0)</f>
        <v>0</v>
      </c>
      <c r="R623" s="3" t="s">
        <v>45</v>
      </c>
      <c r="S623" s="3" t="s">
        <v>39</v>
      </c>
      <c r="T623" s="3" t="s">
        <v>62</v>
      </c>
      <c r="U623" s="19"/>
      <c r="V623" s="19"/>
      <c r="W623" s="4"/>
      <c r="X623" s="3" t="s">
        <v>47</v>
      </c>
      <c r="Y623" s="3">
        <v>0</v>
      </c>
      <c r="Z623" s="3"/>
      <c r="AA623" s="3" t="str">
        <f t="shared" si="146"/>
        <v>,</v>
      </c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</row>
    <row r="624" spans="1:50" ht="15.75" customHeight="1" x14ac:dyDescent="0.2">
      <c r="A624" t="str">
        <f t="shared" si="145"/>
        <v>SecondaireHommeCélibatairePEINTREDouala 5CCC NDOKOTTICamerounaisePas PréciséNonEligible</v>
      </c>
      <c r="B624" s="17">
        <v>43587</v>
      </c>
      <c r="C624" s="17">
        <v>36351</v>
      </c>
      <c r="D624" s="3" t="s">
        <v>54</v>
      </c>
      <c r="E624" s="21">
        <v>26</v>
      </c>
      <c r="F624" s="3" t="s">
        <v>40</v>
      </c>
      <c r="G624" s="4"/>
      <c r="H624" s="4"/>
      <c r="I624" s="3" t="s">
        <v>41</v>
      </c>
      <c r="J624" s="3" t="s">
        <v>342</v>
      </c>
      <c r="K624" s="3" t="s">
        <v>60</v>
      </c>
      <c r="L624" s="3" t="s">
        <v>135</v>
      </c>
      <c r="M624" s="3" t="s">
        <v>555</v>
      </c>
      <c r="N624" s="3" t="str">
        <f>VLOOKUP(M624,TAF!$D$1:$H$462,2,0)</f>
        <v>Ndokoti</v>
      </c>
      <c r="O624" s="3" t="str">
        <f>VLOOKUP(M624,TAF!$D$1:$H$462,3,0)</f>
        <v>Douala 3</v>
      </c>
      <c r="P624" s="3" t="str">
        <f>VLOOKUP(M624,TAF!$D$1:$H$462,4,0)</f>
        <v>4.043400976318547</v>
      </c>
      <c r="Q624" s="3" t="str">
        <f>VLOOKUP(M624,TAF!$D$1:$H$462,5,0)</f>
        <v xml:space="preserve"> 9.74237855938885</v>
      </c>
      <c r="R624" s="3" t="s">
        <v>45</v>
      </c>
      <c r="S624" s="3" t="s">
        <v>39</v>
      </c>
      <c r="T624" s="3" t="s">
        <v>62</v>
      </c>
      <c r="U624" s="19"/>
      <c r="V624" s="19"/>
      <c r="W624" s="4"/>
      <c r="X624" s="3" t="s">
        <v>47</v>
      </c>
      <c r="Y624" s="3">
        <v>0</v>
      </c>
      <c r="Z624" s="3"/>
      <c r="AA624" s="3" t="str">
        <f t="shared" si="146"/>
        <v>,</v>
      </c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</row>
    <row r="625" spans="1:50" ht="15.75" customHeight="1" x14ac:dyDescent="0.2">
      <c r="A625" t="str">
        <f t="shared" si="145"/>
        <v>AucunHommeMarié (e)MACHINISTEDouala (Non précisé )DOUALACamerounaisePas PréciséNonEligible</v>
      </c>
      <c r="B625" s="17">
        <v>43587</v>
      </c>
      <c r="C625" s="17">
        <v>28242</v>
      </c>
      <c r="D625" s="3" t="s">
        <v>269</v>
      </c>
      <c r="E625" s="21">
        <v>48</v>
      </c>
      <c r="F625" s="3" t="s">
        <v>40</v>
      </c>
      <c r="G625" s="4"/>
      <c r="H625" s="4"/>
      <c r="I625" s="3" t="s">
        <v>49</v>
      </c>
      <c r="J625" s="3" t="s">
        <v>385</v>
      </c>
      <c r="K625" s="3" t="s">
        <v>51</v>
      </c>
      <c r="L625" s="3" t="s">
        <v>135</v>
      </c>
      <c r="M625" s="3" t="s">
        <v>135</v>
      </c>
      <c r="N625" s="3">
        <f>VLOOKUP(M625,TAF!$D$1:$H$462,2,0)</f>
        <v>0</v>
      </c>
      <c r="O625" s="3">
        <f>VLOOKUP(M625,TAF!$D$1:$H$462,3,0)</f>
        <v>0</v>
      </c>
      <c r="P625" s="3">
        <f>VLOOKUP(M625,TAF!$D$1:$H$462,4,0)</f>
        <v>0</v>
      </c>
      <c r="Q625" s="3">
        <f>VLOOKUP(M625,TAF!$D$1:$H$462,5,0)</f>
        <v>0</v>
      </c>
      <c r="R625" s="3" t="s">
        <v>45</v>
      </c>
      <c r="S625" s="3" t="s">
        <v>39</v>
      </c>
      <c r="T625" s="3" t="s">
        <v>62</v>
      </c>
      <c r="U625" s="19"/>
      <c r="V625" s="19"/>
      <c r="W625" s="4"/>
      <c r="X625" s="3" t="s">
        <v>47</v>
      </c>
      <c r="Y625" s="3">
        <v>0</v>
      </c>
      <c r="Z625" s="3"/>
      <c r="AA625" s="3" t="str">
        <f t="shared" si="146"/>
        <v>,</v>
      </c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</row>
    <row r="626" spans="1:50" ht="15.75" customHeight="1" x14ac:dyDescent="0.2">
      <c r="A626" t="str">
        <f t="shared" si="145"/>
        <v>UniversitaireHommeCélibataireEmployé (e)  dans une entrepriseDouala 3LOGPOMCamerounaiseMusulmanOuiEligible</v>
      </c>
      <c r="B626" s="17">
        <v>43588</v>
      </c>
      <c r="C626" s="17">
        <v>31909</v>
      </c>
      <c r="D626" s="3" t="s">
        <v>48</v>
      </c>
      <c r="E626" s="21">
        <v>38</v>
      </c>
      <c r="F626" s="3" t="s">
        <v>40</v>
      </c>
      <c r="G626" s="4"/>
      <c r="H626" s="4"/>
      <c r="I626" s="3" t="s">
        <v>41</v>
      </c>
      <c r="J626" s="3" t="s">
        <v>279</v>
      </c>
      <c r="K626" s="3" t="s">
        <v>43</v>
      </c>
      <c r="L626" s="3" t="s">
        <v>135</v>
      </c>
      <c r="M626" s="3" t="s">
        <v>364</v>
      </c>
      <c r="N626" s="3" t="str">
        <f>VLOOKUP(M626,TAF!$D$1:$H$462,2,0)</f>
        <v>Logpom</v>
      </c>
      <c r="O626" s="3" t="str">
        <f>VLOOKUP(M626,TAF!$D$1:$H$462,3,0)</f>
        <v>Douala 5</v>
      </c>
      <c r="P626" s="3" t="str">
        <f>VLOOKUP(M626,TAF!$D$1:$H$462,4,0)</f>
        <v>4.069356038614923</v>
      </c>
      <c r="Q626" s="3" t="str">
        <f>VLOOKUP(M626,TAF!$D$1:$H$462,5,0)</f>
        <v xml:space="preserve"> 9.763173730445677</v>
      </c>
      <c r="R626" s="3" t="s">
        <v>45</v>
      </c>
      <c r="S626" s="3" t="s">
        <v>124</v>
      </c>
      <c r="T626" s="3" t="s">
        <v>46</v>
      </c>
      <c r="U626" s="17">
        <v>43412</v>
      </c>
      <c r="V626" s="3" t="str">
        <f t="shared" ref="V626:V627" si="154">IF((B626-U626&lt;=365)*(B626-U626&gt;0),INT(12*(B626-U626)/365) &amp; " Mois",(YEAR(B626)-YEAR(U626)) &amp; " an (s)")</f>
        <v>5 Mois</v>
      </c>
      <c r="W626" s="4"/>
      <c r="X626" s="3" t="s">
        <v>47</v>
      </c>
      <c r="Y626" s="3">
        <v>0</v>
      </c>
      <c r="Z626" s="3"/>
      <c r="AA626" s="3" t="str">
        <f t="shared" si="146"/>
        <v>,</v>
      </c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</row>
    <row r="627" spans="1:50" ht="15.75" customHeight="1" x14ac:dyDescent="0.2">
      <c r="A627" t="str">
        <f t="shared" si="145"/>
        <v>SecondaireFemmeMarié (e)Commerçant (e)Douala 3MBOKOCamerounaiseChretien (Catholique)OuiEligible</v>
      </c>
      <c r="B627" s="17">
        <v>43588</v>
      </c>
      <c r="C627" s="17">
        <v>26569</v>
      </c>
      <c r="D627" s="3" t="s">
        <v>54</v>
      </c>
      <c r="E627" s="21">
        <v>53</v>
      </c>
      <c r="F627" s="3" t="s">
        <v>55</v>
      </c>
      <c r="G627" s="4"/>
      <c r="H627" s="4"/>
      <c r="I627" s="3" t="s">
        <v>49</v>
      </c>
      <c r="J627" s="3" t="s">
        <v>56</v>
      </c>
      <c r="K627" s="3" t="s">
        <v>43</v>
      </c>
      <c r="L627" s="3" t="s">
        <v>135</v>
      </c>
      <c r="M627" s="3" t="s">
        <v>556</v>
      </c>
      <c r="N627" s="3" t="str">
        <f>VLOOKUP(M627,TAF!$D$1:$H$462,2,0)</f>
        <v>Mboko</v>
      </c>
      <c r="O627" s="3" t="str">
        <f>VLOOKUP(M627,TAF!$D$1:$H$462,3,0)</f>
        <v>Douala 1</v>
      </c>
      <c r="P627" s="3" t="str">
        <f>VLOOKUP(M627,TAF!$D$1:$H$462,4,0)</f>
        <v>4.068457440930544</v>
      </c>
      <c r="Q627" s="3" t="str">
        <f>VLOOKUP(M627,TAF!$D$1:$H$462,5,0)</f>
        <v xml:space="preserve"> 9.71077018372558</v>
      </c>
      <c r="R627" s="3" t="s">
        <v>45</v>
      </c>
      <c r="S627" s="3" t="s">
        <v>58</v>
      </c>
      <c r="T627" s="3" t="s">
        <v>46</v>
      </c>
      <c r="U627" s="17">
        <v>41762</v>
      </c>
      <c r="V627" s="3" t="str">
        <f t="shared" si="154"/>
        <v>5 an (s)</v>
      </c>
      <c r="W627" s="4"/>
      <c r="X627" s="3" t="s">
        <v>47</v>
      </c>
      <c r="Y627" s="3">
        <v>0</v>
      </c>
      <c r="Z627" s="3"/>
      <c r="AA627" s="3" t="str">
        <f t="shared" si="146"/>
        <v>,</v>
      </c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</row>
    <row r="628" spans="1:50" ht="15.75" customHeight="1" x14ac:dyDescent="0.2">
      <c r="A628" t="str">
        <f t="shared" si="145"/>
        <v>UniversitaireHommeMarié (e)TECHNICIEN GENIE CIVILDouala (Non précisé )DOUALACamerounaiseChretien (Catholique)NonEligible</v>
      </c>
      <c r="B628" s="17">
        <v>43588</v>
      </c>
      <c r="C628" s="17">
        <v>30879</v>
      </c>
      <c r="D628" s="3" t="s">
        <v>48</v>
      </c>
      <c r="E628" s="21">
        <v>41</v>
      </c>
      <c r="F628" s="3" t="s">
        <v>40</v>
      </c>
      <c r="G628" s="4"/>
      <c r="H628" s="4"/>
      <c r="I628" s="3" t="s">
        <v>49</v>
      </c>
      <c r="J628" s="3" t="s">
        <v>557</v>
      </c>
      <c r="K628" s="3" t="s">
        <v>51</v>
      </c>
      <c r="L628" s="3" t="s">
        <v>135</v>
      </c>
      <c r="M628" s="3" t="s">
        <v>135</v>
      </c>
      <c r="N628" s="3">
        <f>VLOOKUP(M628,TAF!$D$1:$H$462,2,0)</f>
        <v>0</v>
      </c>
      <c r="O628" s="3">
        <f>VLOOKUP(M628,TAF!$D$1:$H$462,3,0)</f>
        <v>0</v>
      </c>
      <c r="P628" s="3">
        <f>VLOOKUP(M628,TAF!$D$1:$H$462,4,0)</f>
        <v>0</v>
      </c>
      <c r="Q628" s="3">
        <f>VLOOKUP(M628,TAF!$D$1:$H$462,5,0)</f>
        <v>0</v>
      </c>
      <c r="R628" s="3" t="s">
        <v>45</v>
      </c>
      <c r="S628" s="3" t="s">
        <v>58</v>
      </c>
      <c r="T628" s="3" t="s">
        <v>62</v>
      </c>
      <c r="U628" s="19"/>
      <c r="V628" s="19"/>
      <c r="W628" s="4"/>
      <c r="X628" s="3" t="s">
        <v>47</v>
      </c>
      <c r="Y628" s="3">
        <v>0</v>
      </c>
      <c r="Z628" s="3"/>
      <c r="AA628" s="3" t="str">
        <f t="shared" si="146"/>
        <v>,</v>
      </c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</row>
    <row r="629" spans="1:50" ht="15.75" customHeight="1" x14ac:dyDescent="0.2">
      <c r="A629" t="str">
        <f t="shared" si="145"/>
        <v>UniversitaireHommeCélibataireEtudiant (e)Douala (Non précisé )DOUALACamerounaisePas PréciséNonEligible</v>
      </c>
      <c r="B629" s="17">
        <v>43588</v>
      </c>
      <c r="C629" s="17">
        <v>35982</v>
      </c>
      <c r="D629" s="3" t="s">
        <v>48</v>
      </c>
      <c r="E629" s="21">
        <v>27</v>
      </c>
      <c r="F629" s="3" t="s">
        <v>40</v>
      </c>
      <c r="G629" s="4"/>
      <c r="H629" s="4"/>
      <c r="I629" s="3" t="s">
        <v>41</v>
      </c>
      <c r="J629" s="3" t="s">
        <v>79</v>
      </c>
      <c r="K629" s="3" t="s">
        <v>51</v>
      </c>
      <c r="L629" s="3" t="s">
        <v>135</v>
      </c>
      <c r="M629" s="3" t="s">
        <v>135</v>
      </c>
      <c r="N629" s="3">
        <f>VLOOKUP(M629,TAF!$D$1:$H$462,2,0)</f>
        <v>0</v>
      </c>
      <c r="O629" s="3">
        <f>VLOOKUP(M629,TAF!$D$1:$H$462,3,0)</f>
        <v>0</v>
      </c>
      <c r="P629" s="3">
        <f>VLOOKUP(M629,TAF!$D$1:$H$462,4,0)</f>
        <v>0</v>
      </c>
      <c r="Q629" s="3">
        <f>VLOOKUP(M629,TAF!$D$1:$H$462,5,0)</f>
        <v>0</v>
      </c>
      <c r="R629" s="3" t="s">
        <v>45</v>
      </c>
      <c r="S629" s="3" t="s">
        <v>39</v>
      </c>
      <c r="T629" s="3" t="s">
        <v>62</v>
      </c>
      <c r="U629" s="19"/>
      <c r="V629" s="19"/>
      <c r="W629" s="4"/>
      <c r="X629" s="3" t="s">
        <v>47</v>
      </c>
      <c r="Y629" s="3">
        <v>0</v>
      </c>
      <c r="Z629" s="3"/>
      <c r="AA629" s="3" t="str">
        <f t="shared" si="146"/>
        <v>,</v>
      </c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</row>
    <row r="630" spans="1:50" ht="15.75" customHeight="1" x14ac:dyDescent="0.2">
      <c r="A630" t="str">
        <f t="shared" si="145"/>
        <v>SecondaireHommeMarié (e)PeintreDouala 2newbellCamerounaisePas PréciséNonEligible</v>
      </c>
      <c r="B630" s="17">
        <v>43588</v>
      </c>
      <c r="C630" s="17">
        <v>31986</v>
      </c>
      <c r="D630" s="3" t="s">
        <v>54</v>
      </c>
      <c r="E630" s="21">
        <v>38</v>
      </c>
      <c r="F630" s="3" t="s">
        <v>40</v>
      </c>
      <c r="G630" s="4"/>
      <c r="H630" s="4"/>
      <c r="I630" s="3" t="s">
        <v>49</v>
      </c>
      <c r="J630" s="3" t="s">
        <v>413</v>
      </c>
      <c r="K630" s="3" t="s">
        <v>121</v>
      </c>
      <c r="L630" s="3" t="s">
        <v>135</v>
      </c>
      <c r="M630" s="3" t="s">
        <v>558</v>
      </c>
      <c r="N630" s="3" t="str">
        <f>VLOOKUP(M630,TAF!$D$1:$H$462,2,0)</f>
        <v>New Bell</v>
      </c>
      <c r="O630" s="3" t="str">
        <f>VLOOKUP(M630,TAF!$D$1:$H$462,3,0)</f>
        <v>Douala 2</v>
      </c>
      <c r="P630" s="3" t="str">
        <f>VLOOKUP(M630,TAF!$D$1:$H$462,4,0)</f>
        <v>4.029279319157316</v>
      </c>
      <c r="Q630" s="3" t="str">
        <f>VLOOKUP(M630,TAF!$D$1:$H$462,5,0)</f>
        <v xml:space="preserve"> 9.713362274244698</v>
      </c>
      <c r="R630" s="3" t="s">
        <v>45</v>
      </c>
      <c r="S630" s="3" t="s">
        <v>39</v>
      </c>
      <c r="T630" s="3" t="s">
        <v>62</v>
      </c>
      <c r="U630" s="19"/>
      <c r="V630" s="19"/>
      <c r="W630" s="4"/>
      <c r="X630" s="3" t="s">
        <v>47</v>
      </c>
      <c r="Y630" s="3">
        <v>0</v>
      </c>
      <c r="Z630" s="3"/>
      <c r="AA630" s="3" t="str">
        <f t="shared" si="146"/>
        <v>,</v>
      </c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</row>
    <row r="631" spans="1:50" ht="15.75" customHeight="1" x14ac:dyDescent="0.2">
      <c r="A631" t="str">
        <f t="shared" si="145"/>
        <v>SecondaireHommeMarié (e)PeintreDouala 2newbellCamerounaisePas PréciséNonEligible</v>
      </c>
      <c r="B631" s="17">
        <v>43588</v>
      </c>
      <c r="C631" s="17">
        <v>31986</v>
      </c>
      <c r="D631" s="3" t="s">
        <v>54</v>
      </c>
      <c r="E631" s="21">
        <v>38</v>
      </c>
      <c r="F631" s="3" t="s">
        <v>40</v>
      </c>
      <c r="G631" s="4"/>
      <c r="H631" s="4"/>
      <c r="I631" s="3" t="s">
        <v>49</v>
      </c>
      <c r="J631" s="3" t="s">
        <v>413</v>
      </c>
      <c r="K631" s="3" t="s">
        <v>121</v>
      </c>
      <c r="L631" s="3" t="s">
        <v>135</v>
      </c>
      <c r="M631" s="3" t="s">
        <v>558</v>
      </c>
      <c r="N631" s="3" t="str">
        <f>VLOOKUP(M631,TAF!$D$1:$H$462,2,0)</f>
        <v>New Bell</v>
      </c>
      <c r="O631" s="3" t="str">
        <f>VLOOKUP(M631,TAF!$D$1:$H$462,3,0)</f>
        <v>Douala 2</v>
      </c>
      <c r="P631" s="3" t="str">
        <f>VLOOKUP(M631,TAF!$D$1:$H$462,4,0)</f>
        <v>4.029279319157316</v>
      </c>
      <c r="Q631" s="3" t="str">
        <f>VLOOKUP(M631,TAF!$D$1:$H$462,5,0)</f>
        <v xml:space="preserve"> 9.713362274244698</v>
      </c>
      <c r="R631" s="3" t="s">
        <v>45</v>
      </c>
      <c r="S631" s="3" t="s">
        <v>39</v>
      </c>
      <c r="T631" s="3" t="s">
        <v>62</v>
      </c>
      <c r="U631" s="19"/>
      <c r="V631" s="19"/>
      <c r="W631" s="4"/>
      <c r="X631" s="3" t="s">
        <v>47</v>
      </c>
      <c r="Y631" s="3">
        <v>0</v>
      </c>
      <c r="Z631" s="3"/>
      <c r="AA631" s="3" t="str">
        <f t="shared" si="146"/>
        <v>,</v>
      </c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</row>
    <row r="632" spans="1:50" ht="15.75" customHeight="1" x14ac:dyDescent="0.2">
      <c r="A632" t="str">
        <f t="shared" si="145"/>
        <v>UniversitaireHommeMarié (e)constructeur en bâtimentDouala 2Bois des singesCamerounaiseChretien (Ne de nouveau)OuiEligible</v>
      </c>
      <c r="B632" s="17">
        <v>43588</v>
      </c>
      <c r="C632" s="17">
        <v>28324</v>
      </c>
      <c r="D632" s="3" t="s">
        <v>48</v>
      </c>
      <c r="E632" s="21">
        <v>48</v>
      </c>
      <c r="F632" s="3" t="s">
        <v>40</v>
      </c>
      <c r="G632" s="4"/>
      <c r="H632" s="4"/>
      <c r="I632" s="3" t="s">
        <v>49</v>
      </c>
      <c r="J632" s="3" t="s">
        <v>559</v>
      </c>
      <c r="K632" s="3" t="s">
        <v>121</v>
      </c>
      <c r="L632" s="3" t="s">
        <v>135</v>
      </c>
      <c r="M632" s="3" t="s">
        <v>560</v>
      </c>
      <c r="N632" s="3" t="str">
        <f>VLOOKUP(M632,TAF!$D$1:$H$462,2,0)</f>
        <v>Bois des singes</v>
      </c>
      <c r="O632" s="3" t="str">
        <f>VLOOKUP(M632,TAF!$D$1:$H$462,3,0)</f>
        <v>Douala 2</v>
      </c>
      <c r="P632" s="3" t="str">
        <f>VLOOKUP(M632,TAF!$D$1:$H$462,4,0)</f>
        <v>4.007759110584666</v>
      </c>
      <c r="Q632" s="3" t="str">
        <f>VLOOKUP(M632,TAF!$D$1:$H$462,5,0)</f>
        <v xml:space="preserve"> 9.70837366950936</v>
      </c>
      <c r="R632" s="3" t="s">
        <v>45</v>
      </c>
      <c r="S632" s="3" t="s">
        <v>53</v>
      </c>
      <c r="T632" s="3" t="s">
        <v>46</v>
      </c>
      <c r="U632" s="17">
        <v>43223</v>
      </c>
      <c r="V632" s="3" t="str">
        <f t="shared" ref="V632" si="155">IF((B632-U632&lt;=365)*(B632-U632&gt;0),INT(12*(B632-U632)/365) &amp; " Mois",(YEAR(B632)-YEAR(U632)) &amp; " an (s)")</f>
        <v>12 Mois</v>
      </c>
      <c r="W632" s="4"/>
      <c r="X632" s="3" t="s">
        <v>47</v>
      </c>
      <c r="Y632" s="3">
        <v>0</v>
      </c>
      <c r="Z632" s="3"/>
      <c r="AA632" s="3" t="str">
        <f t="shared" si="146"/>
        <v>,</v>
      </c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</row>
    <row r="633" spans="1:50" ht="15.75" customHeight="1" x14ac:dyDescent="0.2">
      <c r="A633" t="str">
        <f t="shared" si="145"/>
        <v>UniversitaireHommeCélibataireSans EmploisDouala 5kottoCamerounaiseChretien (Ne de nouveau)NonEligible</v>
      </c>
      <c r="B633" s="17">
        <v>43588</v>
      </c>
      <c r="C633" s="17">
        <v>33020</v>
      </c>
      <c r="D633" s="3" t="s">
        <v>48</v>
      </c>
      <c r="E633" s="21">
        <v>35</v>
      </c>
      <c r="F633" s="3" t="s">
        <v>40</v>
      </c>
      <c r="G633" s="4"/>
      <c r="H633" s="4"/>
      <c r="I633" s="3" t="s">
        <v>41</v>
      </c>
      <c r="J633" s="3" t="s">
        <v>134</v>
      </c>
      <c r="K633" s="3" t="s">
        <v>60</v>
      </c>
      <c r="L633" s="3" t="s">
        <v>135</v>
      </c>
      <c r="M633" s="3" t="s">
        <v>561</v>
      </c>
      <c r="N633" s="3" t="str">
        <f>VLOOKUP(M633,TAF!$D$1:$H$462,2,0)</f>
        <v>Kotto</v>
      </c>
      <c r="O633" s="3" t="str">
        <f>VLOOKUP(M633,TAF!$D$1:$H$462,3,0)</f>
        <v>Douala 1</v>
      </c>
      <c r="P633" s="3" t="str">
        <f>VLOOKUP(M633,TAF!$D$1:$H$462,4,0)</f>
        <v>4.095067955056384</v>
      </c>
      <c r="Q633" s="3" t="str">
        <f>VLOOKUP(M633,TAF!$D$1:$H$462,5,0)</f>
        <v xml:space="preserve"> 9.756794813191096</v>
      </c>
      <c r="R633" s="3" t="s">
        <v>45</v>
      </c>
      <c r="S633" s="3" t="s">
        <v>53</v>
      </c>
      <c r="T633" s="3" t="s">
        <v>62</v>
      </c>
      <c r="U633" s="19"/>
      <c r="V633" s="19"/>
      <c r="W633" s="4"/>
      <c r="X633" s="3" t="s">
        <v>47</v>
      </c>
      <c r="Y633" s="3">
        <v>0</v>
      </c>
      <c r="Z633" s="3"/>
      <c r="AA633" s="3" t="str">
        <f t="shared" si="146"/>
        <v>,</v>
      </c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</row>
    <row r="634" spans="1:50" ht="15.75" customHeight="1" x14ac:dyDescent="0.2">
      <c r="A634" t="str">
        <f t="shared" si="145"/>
        <v>UniversitaireHommeCélibataireconducteurs d'engins genie civilDouala 3MadagascarCamerounaiseChretien (Protestant )OuiEligible</v>
      </c>
      <c r="B634" s="17">
        <v>43588</v>
      </c>
      <c r="C634" s="17">
        <v>34555</v>
      </c>
      <c r="D634" s="3" t="s">
        <v>48</v>
      </c>
      <c r="E634" s="21">
        <v>31</v>
      </c>
      <c r="F634" s="3" t="s">
        <v>40</v>
      </c>
      <c r="G634" s="4"/>
      <c r="H634" s="4"/>
      <c r="I634" s="3" t="s">
        <v>41</v>
      </c>
      <c r="J634" s="3" t="s">
        <v>562</v>
      </c>
      <c r="K634" s="3" t="s">
        <v>43</v>
      </c>
      <c r="L634" s="3" t="s">
        <v>135</v>
      </c>
      <c r="M634" s="3" t="s">
        <v>563</v>
      </c>
      <c r="N634" s="3" t="str">
        <f>VLOOKUP(M634,TAF!$D$1:$H$462,2,0)</f>
        <v>Madagascar</v>
      </c>
      <c r="O634" s="3" t="str">
        <f>VLOOKUP(M634,TAF!$D$1:$H$462,3,0)</f>
        <v>Douala 3</v>
      </c>
      <c r="P634" s="3" t="str">
        <f>VLOOKUP(M634,TAF!$D$1:$H$462,4,0)</f>
        <v>4.026535274785642</v>
      </c>
      <c r="Q634" s="3" t="str">
        <f>VLOOKUP(M634,TAF!$D$1:$H$462,5,0)</f>
        <v xml:space="preserve"> 9.734617323331658</v>
      </c>
      <c r="R634" s="3" t="s">
        <v>45</v>
      </c>
      <c r="S634" s="3" t="s">
        <v>84</v>
      </c>
      <c r="T634" s="3" t="s">
        <v>46</v>
      </c>
      <c r="U634" s="17">
        <v>43011</v>
      </c>
      <c r="V634" s="3" t="str">
        <f t="shared" ref="V634" si="156">IF((B634-U634&lt;=365)*(B634-U634&gt;0),INT(12*(B634-U634)/365) &amp; " Mois",(YEAR(B634)-YEAR(U634)) &amp; " an (s)")</f>
        <v>2 an (s)</v>
      </c>
      <c r="W634" s="4"/>
      <c r="X634" s="3" t="s">
        <v>47</v>
      </c>
      <c r="Y634" s="3">
        <v>0</v>
      </c>
      <c r="Z634" s="3"/>
      <c r="AA634" s="3" t="str">
        <f t="shared" si="146"/>
        <v>,</v>
      </c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</row>
    <row r="635" spans="1:50" ht="15.75" customHeight="1" x14ac:dyDescent="0.2">
      <c r="A635" t="str">
        <f t="shared" si="145"/>
        <v>SecondaireHommeCélibataireMécanicienDouala 3ndogpassiCamerounaiseChretien (Catholique)NonEligible</v>
      </c>
      <c r="B635" s="17">
        <v>43588</v>
      </c>
      <c r="C635" s="17">
        <v>31335</v>
      </c>
      <c r="D635" s="3" t="s">
        <v>54</v>
      </c>
      <c r="E635" s="21">
        <v>40</v>
      </c>
      <c r="F635" s="3" t="s">
        <v>40</v>
      </c>
      <c r="G635" s="4"/>
      <c r="H635" s="4"/>
      <c r="I635" s="3" t="s">
        <v>41</v>
      </c>
      <c r="J635" s="3" t="s">
        <v>71</v>
      </c>
      <c r="K635" s="3" t="s">
        <v>43</v>
      </c>
      <c r="L635" s="3" t="s">
        <v>135</v>
      </c>
      <c r="M635" s="3" t="s">
        <v>564</v>
      </c>
      <c r="N635" s="3" t="str">
        <f>VLOOKUP(M635,TAF!$D$1:$H$462,2,0)</f>
        <v>Ndogpassi</v>
      </c>
      <c r="O635" s="3" t="str">
        <f>VLOOKUP(M635,TAF!$D$1:$H$462,3,0)</f>
        <v>Douala 3</v>
      </c>
      <c r="P635" s="3" t="str">
        <f>VLOOKUP(M635,TAF!$D$1:$H$462,4,0)</f>
        <v>4.017345191745835</v>
      </c>
      <c r="Q635" s="3" t="str">
        <f>VLOOKUP(M635,TAF!$D$1:$H$462,5,0)</f>
        <v xml:space="preserve"> 9.776376922998338</v>
      </c>
      <c r="R635" s="3" t="s">
        <v>45</v>
      </c>
      <c r="S635" s="3" t="s">
        <v>58</v>
      </c>
      <c r="T635" s="3" t="s">
        <v>62</v>
      </c>
      <c r="U635" s="19"/>
      <c r="V635" s="19"/>
      <c r="W635" s="4"/>
      <c r="X635" s="3" t="s">
        <v>47</v>
      </c>
      <c r="Y635" s="3">
        <v>0</v>
      </c>
      <c r="Z635" s="3"/>
      <c r="AA635" s="3" t="str">
        <f t="shared" si="146"/>
        <v>,</v>
      </c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</row>
    <row r="636" spans="1:50" ht="15.75" customHeight="1" x14ac:dyDescent="0.2">
      <c r="A636" t="str">
        <f t="shared" si="145"/>
        <v>SecondaireHommeCélibataireSportifsDouala 3logbabaCamerounaisePas PréciséOuiEligible</v>
      </c>
      <c r="B636" s="17">
        <v>43588</v>
      </c>
      <c r="C636" s="17">
        <v>33202</v>
      </c>
      <c r="D636" s="3" t="s">
        <v>54</v>
      </c>
      <c r="E636" s="21">
        <v>35</v>
      </c>
      <c r="F636" s="3" t="s">
        <v>40</v>
      </c>
      <c r="G636" s="4"/>
      <c r="H636" s="4"/>
      <c r="I636" s="3" t="s">
        <v>41</v>
      </c>
      <c r="J636" s="3" t="s">
        <v>237</v>
      </c>
      <c r="K636" s="3" t="s">
        <v>43</v>
      </c>
      <c r="L636" s="3" t="s">
        <v>135</v>
      </c>
      <c r="M636" s="3" t="s">
        <v>565</v>
      </c>
      <c r="N636" s="3" t="str">
        <f>VLOOKUP(M636,TAF!$D$1:$H$462,2,0)</f>
        <v>Logbaba</v>
      </c>
      <c r="O636" s="3" t="str">
        <f>VLOOKUP(M636,TAF!$D$1:$H$462,3,0)</f>
        <v>Douala 3</v>
      </c>
      <c r="P636" s="3" t="str">
        <f>VLOOKUP(M636,TAF!$D$1:$H$462,4,0)</f>
        <v>4.043213985193655</v>
      </c>
      <c r="Q636" s="3" t="str">
        <f>VLOOKUP(M636,TAF!$D$1:$H$462,5,0)</f>
        <v xml:space="preserve"> 9.7617599423344</v>
      </c>
      <c r="R636" s="3" t="s">
        <v>45</v>
      </c>
      <c r="S636" s="3" t="s">
        <v>39</v>
      </c>
      <c r="T636" s="3" t="s">
        <v>46</v>
      </c>
      <c r="U636" s="17">
        <v>42858</v>
      </c>
      <c r="V636" s="3" t="str">
        <f t="shared" ref="V636:V639" si="157">IF((B636-U636&lt;=365)*(B636-U636&gt;0),INT(12*(B636-U636)/365) &amp; " Mois",(YEAR(B636)-YEAR(U636)) &amp; " an (s)")</f>
        <v>2 an (s)</v>
      </c>
      <c r="W636" s="4"/>
      <c r="X636" s="3" t="s">
        <v>47</v>
      </c>
      <c r="Y636" s="3">
        <v>0</v>
      </c>
      <c r="Z636" s="3"/>
      <c r="AA636" s="3" t="str">
        <f t="shared" si="146"/>
        <v>,</v>
      </c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</row>
    <row r="637" spans="1:50" ht="15.75" customHeight="1" x14ac:dyDescent="0.2">
      <c r="A637" t="str">
        <f t="shared" si="145"/>
        <v>SecondaireHommeCélibataireSans EmploisDouala 3logbabaCamerounaiseChretien (Protestant )OuiEligible</v>
      </c>
      <c r="B637" s="17">
        <v>43588</v>
      </c>
      <c r="C637" s="17">
        <v>31721</v>
      </c>
      <c r="D637" s="3" t="s">
        <v>54</v>
      </c>
      <c r="E637" s="21">
        <v>39</v>
      </c>
      <c r="F637" s="3" t="s">
        <v>40</v>
      </c>
      <c r="G637" s="4"/>
      <c r="H637" s="4"/>
      <c r="I637" s="3" t="s">
        <v>41</v>
      </c>
      <c r="J637" s="3" t="s">
        <v>134</v>
      </c>
      <c r="K637" s="3" t="s">
        <v>43</v>
      </c>
      <c r="L637" s="3" t="s">
        <v>135</v>
      </c>
      <c r="M637" s="3" t="s">
        <v>565</v>
      </c>
      <c r="N637" s="3" t="str">
        <f>VLOOKUP(M637,TAF!$D$1:$H$462,2,0)</f>
        <v>Logbaba</v>
      </c>
      <c r="O637" s="3" t="str">
        <f>VLOOKUP(M637,TAF!$D$1:$H$462,3,0)</f>
        <v>Douala 3</v>
      </c>
      <c r="P637" s="3" t="str">
        <f>VLOOKUP(M637,TAF!$D$1:$H$462,4,0)</f>
        <v>4.043213985193655</v>
      </c>
      <c r="Q637" s="3" t="str">
        <f>VLOOKUP(M637,TAF!$D$1:$H$462,5,0)</f>
        <v xml:space="preserve"> 9.7617599423344</v>
      </c>
      <c r="R637" s="3" t="s">
        <v>45</v>
      </c>
      <c r="S637" s="3" t="s">
        <v>84</v>
      </c>
      <c r="T637" s="3" t="s">
        <v>46</v>
      </c>
      <c r="U637" s="17">
        <v>43223</v>
      </c>
      <c r="V637" s="3" t="str">
        <f t="shared" si="157"/>
        <v>12 Mois</v>
      </c>
      <c r="W637" s="4"/>
      <c r="X637" s="3" t="s">
        <v>47</v>
      </c>
      <c r="Y637" s="3">
        <v>0</v>
      </c>
      <c r="Z637" s="3"/>
      <c r="AA637" s="3" t="str">
        <f t="shared" si="146"/>
        <v>,</v>
      </c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</row>
    <row r="638" spans="1:50" ht="15.75" customHeight="1" x14ac:dyDescent="0.2">
      <c r="A638" t="str">
        <f t="shared" si="145"/>
        <v>UniversitaireHommeMarié (e)Personnel de santeDouala 2newbellCamerounaiseChretien (Catholique)OuiEligible</v>
      </c>
      <c r="B638" s="17">
        <v>43588</v>
      </c>
      <c r="C638" s="17">
        <v>27432</v>
      </c>
      <c r="D638" s="3" t="s">
        <v>48</v>
      </c>
      <c r="E638" s="21">
        <v>50</v>
      </c>
      <c r="F638" s="3" t="s">
        <v>40</v>
      </c>
      <c r="G638" s="4"/>
      <c r="H638" s="4"/>
      <c r="I638" s="3" t="s">
        <v>49</v>
      </c>
      <c r="J638" s="3" t="s">
        <v>250</v>
      </c>
      <c r="K638" s="3" t="s">
        <v>121</v>
      </c>
      <c r="L638" s="3" t="s">
        <v>135</v>
      </c>
      <c r="M638" s="3" t="s">
        <v>558</v>
      </c>
      <c r="N638" s="3" t="str">
        <f>VLOOKUP(M638,TAF!$D$1:$H$462,2,0)</f>
        <v>New Bell</v>
      </c>
      <c r="O638" s="3" t="str">
        <f>VLOOKUP(M638,TAF!$D$1:$H$462,3,0)</f>
        <v>Douala 2</v>
      </c>
      <c r="P638" s="3" t="str">
        <f>VLOOKUP(M638,TAF!$D$1:$H$462,4,0)</f>
        <v>4.029279319157316</v>
      </c>
      <c r="Q638" s="3" t="str">
        <f>VLOOKUP(M638,TAF!$D$1:$H$462,5,0)</f>
        <v xml:space="preserve"> 9.713362274244698</v>
      </c>
      <c r="R638" s="3" t="s">
        <v>45</v>
      </c>
      <c r="S638" s="3" t="s">
        <v>58</v>
      </c>
      <c r="T638" s="3" t="s">
        <v>46</v>
      </c>
      <c r="U638" s="17">
        <v>43437</v>
      </c>
      <c r="V638" s="3" t="str">
        <f t="shared" si="157"/>
        <v>4 Mois</v>
      </c>
      <c r="W638" s="4"/>
      <c r="X638" s="3" t="s">
        <v>47</v>
      </c>
      <c r="Y638" s="3">
        <v>0</v>
      </c>
      <c r="Z638" s="3"/>
      <c r="AA638" s="3" t="str">
        <f t="shared" si="146"/>
        <v>,</v>
      </c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</row>
    <row r="639" spans="1:50" ht="15.75" customHeight="1" x14ac:dyDescent="0.2">
      <c r="A639" t="str">
        <f t="shared" si="145"/>
        <v>SecondaireFemmeCélibataireCommerçant (e)Douala 4bonaberiCamerounaiseChretien (Protestant )OuiEligible</v>
      </c>
      <c r="B639" s="17">
        <v>43591</v>
      </c>
      <c r="C639" s="17">
        <v>26494</v>
      </c>
      <c r="D639" s="3" t="s">
        <v>54</v>
      </c>
      <c r="E639" s="21">
        <v>53</v>
      </c>
      <c r="F639" s="3" t="s">
        <v>55</v>
      </c>
      <c r="G639" s="4"/>
      <c r="H639" s="4"/>
      <c r="I639" s="3" t="s">
        <v>41</v>
      </c>
      <c r="J639" s="3" t="s">
        <v>56</v>
      </c>
      <c r="K639" s="3" t="s">
        <v>157</v>
      </c>
      <c r="L639" s="3" t="s">
        <v>135</v>
      </c>
      <c r="M639" s="3" t="s">
        <v>566</v>
      </c>
      <c r="N639" s="3" t="str">
        <f>VLOOKUP(M639,TAF!$D$1:$H$462,2,0)</f>
        <v>Bonaberi</v>
      </c>
      <c r="O639" s="3" t="str">
        <f>VLOOKUP(M639,TAF!$D$1:$H$462,3,0)</f>
        <v>Douala 4</v>
      </c>
      <c r="P639" s="3" t="str">
        <f>VLOOKUP(M639,TAF!$D$1:$H$462,4,0)</f>
        <v>4.0900111661057075</v>
      </c>
      <c r="Q639" s="3" t="str">
        <f>VLOOKUP(M639,TAF!$D$1:$H$462,5,0)</f>
        <v xml:space="preserve"> 9.65793515778688</v>
      </c>
      <c r="R639" s="3" t="s">
        <v>45</v>
      </c>
      <c r="S639" s="3" t="s">
        <v>84</v>
      </c>
      <c r="T639" s="3" t="s">
        <v>46</v>
      </c>
      <c r="U639" s="17">
        <v>43379</v>
      </c>
      <c r="V639" s="3" t="str">
        <f t="shared" si="157"/>
        <v>6 Mois</v>
      </c>
      <c r="W639" s="4"/>
      <c r="X639" s="3" t="s">
        <v>47</v>
      </c>
      <c r="Y639" s="3">
        <v>0</v>
      </c>
      <c r="Z639" s="3"/>
      <c r="AA639" s="3" t="str">
        <f t="shared" si="146"/>
        <v>,</v>
      </c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</row>
    <row r="640" spans="1:50" ht="15.75" customHeight="1" x14ac:dyDescent="0.2">
      <c r="A640" t="str">
        <f t="shared" si="145"/>
        <v>SecondaireHommeCélibataireMécanicienDouala 5cite cicamCamerounaiseChretien (Protestant )NonEligible</v>
      </c>
      <c r="B640" s="17">
        <v>43591</v>
      </c>
      <c r="C640" s="17">
        <v>36662</v>
      </c>
      <c r="D640" s="3" t="s">
        <v>54</v>
      </c>
      <c r="E640" s="21">
        <v>25</v>
      </c>
      <c r="F640" s="3" t="s">
        <v>40</v>
      </c>
      <c r="G640" s="4"/>
      <c r="H640" s="4"/>
      <c r="I640" s="3" t="s">
        <v>41</v>
      </c>
      <c r="J640" s="3" t="s">
        <v>71</v>
      </c>
      <c r="K640" s="3" t="s">
        <v>60</v>
      </c>
      <c r="L640" s="3" t="s">
        <v>135</v>
      </c>
      <c r="M640" s="3" t="s">
        <v>567</v>
      </c>
      <c r="N640" s="3" t="str">
        <f>VLOOKUP(M640,TAF!$D$1:$H$462,2,0)</f>
        <v>Cité Sic</v>
      </c>
      <c r="O640" s="3" t="str">
        <f>VLOOKUP(M640,TAF!$D$1:$H$462,3,0)</f>
        <v>Douala 5</v>
      </c>
      <c r="P640" s="3" t="str">
        <f>VLOOKUP(M640,TAF!$D$1:$H$462,4,0)</f>
        <v>4.052668333107804</v>
      </c>
      <c r="Q640" s="3" t="str">
        <f>VLOOKUP(M640,TAF!$D$1:$H$462,5,0)</f>
        <v xml:space="preserve"> 9.73212899675234</v>
      </c>
      <c r="R640" s="3" t="s">
        <v>45</v>
      </c>
      <c r="S640" s="3" t="s">
        <v>84</v>
      </c>
      <c r="T640" s="3" t="s">
        <v>62</v>
      </c>
      <c r="U640" s="19"/>
      <c r="V640" s="19"/>
      <c r="W640" s="4"/>
      <c r="X640" s="3" t="s">
        <v>47</v>
      </c>
      <c r="Y640" s="3">
        <v>0</v>
      </c>
      <c r="Z640" s="3"/>
      <c r="AA640" s="3" t="str">
        <f t="shared" si="146"/>
        <v>,</v>
      </c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</row>
    <row r="641" spans="1:50" ht="15.75" customHeight="1" x14ac:dyDescent="0.2">
      <c r="A641" t="str">
        <f t="shared" si="145"/>
        <v>UniversitaireHommeMarié (e)photographeDouala 4bonaberiCamerounaisePas PréciséOuiEligible</v>
      </c>
      <c r="B641" s="17">
        <v>43591</v>
      </c>
      <c r="C641" s="17">
        <v>29145</v>
      </c>
      <c r="D641" s="3" t="s">
        <v>48</v>
      </c>
      <c r="E641" s="21">
        <v>46</v>
      </c>
      <c r="F641" s="3" t="s">
        <v>40</v>
      </c>
      <c r="G641" s="4"/>
      <c r="H641" s="4"/>
      <c r="I641" s="3" t="s">
        <v>49</v>
      </c>
      <c r="J641" s="3" t="s">
        <v>568</v>
      </c>
      <c r="K641" s="3" t="s">
        <v>157</v>
      </c>
      <c r="L641" s="3" t="s">
        <v>135</v>
      </c>
      <c r="M641" s="3" t="s">
        <v>566</v>
      </c>
      <c r="N641" s="3" t="str">
        <f>VLOOKUP(M641,TAF!$D$1:$H$462,2,0)</f>
        <v>Bonaberi</v>
      </c>
      <c r="O641" s="3" t="str">
        <f>VLOOKUP(M641,TAF!$D$1:$H$462,3,0)</f>
        <v>Douala 4</v>
      </c>
      <c r="P641" s="3" t="str">
        <f>VLOOKUP(M641,TAF!$D$1:$H$462,4,0)</f>
        <v>4.0900111661057075</v>
      </c>
      <c r="Q641" s="3" t="str">
        <f>VLOOKUP(M641,TAF!$D$1:$H$462,5,0)</f>
        <v xml:space="preserve"> 9.65793515778688</v>
      </c>
      <c r="R641" s="3" t="s">
        <v>45</v>
      </c>
      <c r="S641" s="3" t="s">
        <v>39</v>
      </c>
      <c r="T641" s="3" t="s">
        <v>46</v>
      </c>
      <c r="U641" s="17">
        <v>40669</v>
      </c>
      <c r="V641" s="3" t="str">
        <f t="shared" ref="V641" si="158">IF((B641-U641&lt;=365)*(B641-U641&gt;0),INT(12*(B641-U641)/365) &amp; " Mois",(YEAR(B641)-YEAR(U641)) &amp; " an (s)")</f>
        <v>8 an (s)</v>
      </c>
      <c r="W641" s="4"/>
      <c r="X641" s="3" t="s">
        <v>47</v>
      </c>
      <c r="Y641" s="3">
        <v>0</v>
      </c>
      <c r="Z641" s="3"/>
      <c r="AA641" s="3" t="str">
        <f t="shared" si="146"/>
        <v>,</v>
      </c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</row>
    <row r="642" spans="1:50" ht="15.75" customHeight="1" x14ac:dyDescent="0.2">
      <c r="A642" t="str">
        <f t="shared" si="145"/>
        <v>UniversitaireHommeCélibataireEtudiant (e)Douala 2DakarCamerounaiseChretien (Catholique)NonEligible</v>
      </c>
      <c r="B642" s="17">
        <v>43591</v>
      </c>
      <c r="C642" s="17">
        <v>33660</v>
      </c>
      <c r="D642" s="3" t="s">
        <v>48</v>
      </c>
      <c r="E642" s="21">
        <v>33</v>
      </c>
      <c r="F642" s="3" t="s">
        <v>40</v>
      </c>
      <c r="G642" s="4"/>
      <c r="H642" s="4"/>
      <c r="I642" s="3" t="s">
        <v>41</v>
      </c>
      <c r="J642" s="3" t="s">
        <v>79</v>
      </c>
      <c r="K642" s="3" t="s">
        <v>121</v>
      </c>
      <c r="L642" s="3" t="s">
        <v>135</v>
      </c>
      <c r="M642" s="3" t="s">
        <v>57</v>
      </c>
      <c r="N642" s="3" t="str">
        <f>VLOOKUP(M642,TAF!$D$1:$H$462,2,0)</f>
        <v>Dakar</v>
      </c>
      <c r="O642" s="3" t="str">
        <f>VLOOKUP(M642,TAF!$D$1:$H$462,3,0)</f>
        <v>Douala 3</v>
      </c>
      <c r="P642" s="3" t="str">
        <f>VLOOKUP(M642,TAF!$D$1:$H$462,4,0)</f>
        <v>4.035062570011498</v>
      </c>
      <c r="Q642" s="3" t="str">
        <f>VLOOKUP(M642,TAF!$D$1:$H$462,5,0)</f>
        <v xml:space="preserve"> 9.77861378055322</v>
      </c>
      <c r="R642" s="3" t="s">
        <v>45</v>
      </c>
      <c r="S642" s="3" t="s">
        <v>58</v>
      </c>
      <c r="T642" s="3" t="s">
        <v>62</v>
      </c>
      <c r="U642" s="19"/>
      <c r="V642" s="19"/>
      <c r="W642" s="4"/>
      <c r="X642" s="3" t="s">
        <v>47</v>
      </c>
      <c r="Y642" s="3">
        <v>0</v>
      </c>
      <c r="Z642" s="3"/>
      <c r="AA642" s="3" t="str">
        <f t="shared" si="146"/>
        <v>,</v>
      </c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</row>
    <row r="643" spans="1:50" ht="15.75" customHeight="1" x14ac:dyDescent="0.2">
      <c r="A643" t="str">
        <f t="shared" ref="A643:A706" si="159">D643&amp;F643&amp;I643&amp;J643&amp;K643&amp;M643&amp;R643&amp;S643&amp;T643&amp;X643</f>
        <v>UniversitaireHommeMarié (e)taximanDouala 3MbokoCamerounaiseChretien (Ne de nouveau)OuiEligible</v>
      </c>
      <c r="B643" s="17">
        <v>43591</v>
      </c>
      <c r="C643" s="17">
        <v>31461</v>
      </c>
      <c r="D643" s="3" t="s">
        <v>48</v>
      </c>
      <c r="E643" s="21">
        <v>39</v>
      </c>
      <c r="F643" s="3" t="s">
        <v>40</v>
      </c>
      <c r="G643" s="4"/>
      <c r="H643" s="4"/>
      <c r="I643" s="3" t="s">
        <v>49</v>
      </c>
      <c r="J643" s="3" t="s">
        <v>569</v>
      </c>
      <c r="K643" s="3" t="s">
        <v>43</v>
      </c>
      <c r="L643" s="3" t="s">
        <v>135</v>
      </c>
      <c r="M643" s="3" t="s">
        <v>790</v>
      </c>
      <c r="N643" s="3" t="str">
        <f>VLOOKUP(M643,TAF!$D$1:$H$462,2,0)</f>
        <v>Mboko</v>
      </c>
      <c r="O643" s="3" t="str">
        <f>VLOOKUP(M643,TAF!$D$1:$H$462,3,0)</f>
        <v>Douala 1</v>
      </c>
      <c r="P643" s="3" t="str">
        <f>VLOOKUP(M643,TAF!$D$1:$H$462,4,0)</f>
        <v>4.068457440930544</v>
      </c>
      <c r="Q643" s="3" t="str">
        <f>VLOOKUP(M643,TAF!$D$1:$H$462,5,0)</f>
        <v xml:space="preserve"> 9.71077018372558</v>
      </c>
      <c r="R643" s="3" t="s">
        <v>45</v>
      </c>
      <c r="S643" s="3" t="s">
        <v>53</v>
      </c>
      <c r="T643" s="3" t="s">
        <v>46</v>
      </c>
      <c r="U643" s="17">
        <v>42861</v>
      </c>
      <c r="V643" s="3" t="str">
        <f t="shared" ref="V643:V645" si="160">IF((B643-U643&lt;=365)*(B643-U643&gt;0),INT(12*(B643-U643)/365) &amp; " Mois",(YEAR(B643)-YEAR(U643)) &amp; " an (s)")</f>
        <v>2 an (s)</v>
      </c>
      <c r="W643" s="4"/>
      <c r="X643" s="3" t="s">
        <v>47</v>
      </c>
      <c r="Y643" s="3">
        <v>0</v>
      </c>
      <c r="Z643" s="3"/>
      <c r="AA643" s="3" t="str">
        <f t="shared" ref="AA643:AA706" si="161">AL643&amp;","&amp;AX643</f>
        <v>,</v>
      </c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</row>
    <row r="644" spans="1:50" ht="15.75" customHeight="1" x14ac:dyDescent="0.2">
      <c r="A644" t="str">
        <f t="shared" si="159"/>
        <v>UniversitaireHommeMarié (e)taximanDouala 3MbokoCamerounaiseChretien (Ne de nouveau)OuiEligible</v>
      </c>
      <c r="B644" s="17">
        <v>43591</v>
      </c>
      <c r="C644" s="17">
        <v>31461</v>
      </c>
      <c r="D644" s="3" t="s">
        <v>48</v>
      </c>
      <c r="E644" s="21">
        <v>39</v>
      </c>
      <c r="F644" s="3" t="s">
        <v>40</v>
      </c>
      <c r="G644" s="4"/>
      <c r="H644" s="4"/>
      <c r="I644" s="3" t="s">
        <v>49</v>
      </c>
      <c r="J644" s="3" t="s">
        <v>569</v>
      </c>
      <c r="K644" s="3" t="s">
        <v>43</v>
      </c>
      <c r="L644" s="3" t="s">
        <v>135</v>
      </c>
      <c r="M644" s="3" t="s">
        <v>790</v>
      </c>
      <c r="N644" s="3" t="str">
        <f>VLOOKUP(M644,TAF!$D$1:$H$462,2,0)</f>
        <v>Mboko</v>
      </c>
      <c r="O644" s="3" t="str">
        <f>VLOOKUP(M644,TAF!$D$1:$H$462,3,0)</f>
        <v>Douala 1</v>
      </c>
      <c r="P644" s="3" t="str">
        <f>VLOOKUP(M644,TAF!$D$1:$H$462,4,0)</f>
        <v>4.068457440930544</v>
      </c>
      <c r="Q644" s="3" t="str">
        <f>VLOOKUP(M644,TAF!$D$1:$H$462,5,0)</f>
        <v xml:space="preserve"> 9.71077018372558</v>
      </c>
      <c r="R644" s="3" t="s">
        <v>45</v>
      </c>
      <c r="S644" s="3" t="s">
        <v>53</v>
      </c>
      <c r="T644" s="3" t="s">
        <v>46</v>
      </c>
      <c r="U644" s="17">
        <v>42861</v>
      </c>
      <c r="V644" s="3" t="str">
        <f t="shared" si="160"/>
        <v>2 an (s)</v>
      </c>
      <c r="W644" s="4"/>
      <c r="X644" s="3" t="s">
        <v>47</v>
      </c>
      <c r="Y644" s="3">
        <v>0</v>
      </c>
      <c r="Z644" s="3"/>
      <c r="AA644" s="3" t="str">
        <f t="shared" si="161"/>
        <v>,</v>
      </c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</row>
    <row r="645" spans="1:50" ht="15.75" customHeight="1" x14ac:dyDescent="0.2">
      <c r="A645" t="str">
        <f t="shared" si="159"/>
        <v>UniversitaireHommeCélibataireSans EmploisDouala 3BOKOCamerounaiseChretien (Protestant )OuiEligible</v>
      </c>
      <c r="B645" s="17">
        <v>43591</v>
      </c>
      <c r="C645" s="17">
        <v>35029</v>
      </c>
      <c r="D645" s="3" t="s">
        <v>48</v>
      </c>
      <c r="E645" s="21">
        <v>30</v>
      </c>
      <c r="F645" s="3" t="s">
        <v>40</v>
      </c>
      <c r="G645" s="4"/>
      <c r="H645" s="4"/>
      <c r="I645" s="3" t="s">
        <v>41</v>
      </c>
      <c r="J645" s="3" t="s">
        <v>134</v>
      </c>
      <c r="K645" s="3" t="s">
        <v>43</v>
      </c>
      <c r="L645" s="3" t="s">
        <v>135</v>
      </c>
      <c r="M645" s="3" t="s">
        <v>571</v>
      </c>
      <c r="N645" s="3" t="str">
        <f>VLOOKUP(M645,TAF!$D$1:$H$462,2,0)</f>
        <v>Boko</v>
      </c>
      <c r="O645" s="3" t="str">
        <f>VLOOKUP(M645,TAF!$D$1:$H$462,3,0)</f>
        <v>Douala 3</v>
      </c>
      <c r="P645" s="3" t="str">
        <f>VLOOKUP(M645,TAF!$D$1:$H$462,4,0)</f>
        <v>4.01808875799221</v>
      </c>
      <c r="Q645" s="3" t="str">
        <f>VLOOKUP(M645,TAF!$D$1:$H$462,5,0)</f>
        <v>9.716963972824503</v>
      </c>
      <c r="R645" s="3" t="s">
        <v>45</v>
      </c>
      <c r="S645" s="3" t="s">
        <v>84</v>
      </c>
      <c r="T645" s="3" t="s">
        <v>46</v>
      </c>
      <c r="U645" s="17">
        <v>43440</v>
      </c>
      <c r="V645" s="3" t="str">
        <f t="shared" si="160"/>
        <v>4 Mois</v>
      </c>
      <c r="W645" s="4"/>
      <c r="X645" s="3" t="s">
        <v>47</v>
      </c>
      <c r="Y645" s="3">
        <v>0</v>
      </c>
      <c r="Z645" s="3"/>
      <c r="AA645" s="3" t="str">
        <f t="shared" si="161"/>
        <v>,</v>
      </c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</row>
    <row r="646" spans="1:50" ht="15.75" customHeight="1" x14ac:dyDescent="0.2">
      <c r="A646" t="str">
        <f t="shared" si="159"/>
        <v>UniversitaireHommeCélibataireEtudiant (e)Douala (Non précisé )BRAZZAVILLECamerounaiseChretien (Catholique)NonEligible</v>
      </c>
      <c r="B646" s="17">
        <v>43591</v>
      </c>
      <c r="C646" s="17">
        <v>36283</v>
      </c>
      <c r="D646" s="3" t="s">
        <v>48</v>
      </c>
      <c r="E646" s="21">
        <v>26</v>
      </c>
      <c r="F646" s="3" t="s">
        <v>40</v>
      </c>
      <c r="G646" s="4"/>
      <c r="H646" s="3">
        <v>60</v>
      </c>
      <c r="I646" s="3" t="s">
        <v>41</v>
      </c>
      <c r="J646" s="3" t="s">
        <v>79</v>
      </c>
      <c r="K646" s="3" t="s">
        <v>51</v>
      </c>
      <c r="L646" s="3" t="s">
        <v>135</v>
      </c>
      <c r="M646" s="3" t="s">
        <v>572</v>
      </c>
      <c r="N646" s="3" t="str">
        <f>VLOOKUP(M646,TAF!$D$1:$H$462,2,0)</f>
        <v>Brazzaville</v>
      </c>
      <c r="O646" s="3" t="str">
        <f>VLOOKUP(M646,TAF!$D$1:$H$462,3,0)</f>
        <v>Douala 3</v>
      </c>
      <c r="P646" s="3" t="str">
        <f>VLOOKUP(M646,TAF!$D$1:$H$462,4,0)</f>
        <v>4.03027514331289</v>
      </c>
      <c r="Q646" s="3" t="str">
        <f>VLOOKUP(M646,TAF!$D$1:$H$462,5,0)</f>
        <v xml:space="preserve"> 9.730158116990372</v>
      </c>
      <c r="R646" s="3" t="s">
        <v>45</v>
      </c>
      <c r="S646" s="3" t="s">
        <v>58</v>
      </c>
      <c r="T646" s="3" t="s">
        <v>62</v>
      </c>
      <c r="U646" s="19"/>
      <c r="V646" s="19"/>
      <c r="W646" s="4"/>
      <c r="X646" s="3" t="s">
        <v>47</v>
      </c>
      <c r="Y646" s="3">
        <v>0</v>
      </c>
      <c r="Z646" s="3"/>
      <c r="AA646" s="3" t="str">
        <f t="shared" si="161"/>
        <v>,</v>
      </c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</row>
    <row r="647" spans="1:50" ht="15.75" customHeight="1" x14ac:dyDescent="0.2">
      <c r="A647" t="str">
        <f t="shared" si="159"/>
        <v>SecondaireHommeCélibataireSans EmploisDouala 3TERGALCamerounaiseChretien (Catholique)NonEligible</v>
      </c>
      <c r="B647" s="17">
        <v>43591</v>
      </c>
      <c r="C647" s="17">
        <v>37561</v>
      </c>
      <c r="D647" s="3" t="s">
        <v>54</v>
      </c>
      <c r="E647" s="21">
        <v>23</v>
      </c>
      <c r="F647" s="3" t="s">
        <v>40</v>
      </c>
      <c r="G647" s="4"/>
      <c r="H647" s="4"/>
      <c r="I647" s="3" t="s">
        <v>41</v>
      </c>
      <c r="J647" s="3" t="s">
        <v>134</v>
      </c>
      <c r="K647" s="3" t="s">
        <v>43</v>
      </c>
      <c r="L647" s="3" t="s">
        <v>135</v>
      </c>
      <c r="M647" s="3" t="s">
        <v>573</v>
      </c>
      <c r="N647" s="3" t="str">
        <f>VLOOKUP(M647,TAF!$D$1:$H$462,2,0)</f>
        <v>Brazzaville-Tergal</v>
      </c>
      <c r="O647" s="3" t="str">
        <f>VLOOKUP(M647,TAF!$D$1:$H$462,3,0)</f>
        <v>Douala 3</v>
      </c>
      <c r="P647" s="3" t="str">
        <f>VLOOKUP(M647,TAF!$D$1:$H$462,4,0)</f>
        <v>4.028821627887572</v>
      </c>
      <c r="Q647" s="3" t="str">
        <f>VLOOKUP(M647,TAF!$D$1:$H$462,5,0)</f>
        <v>9.730324037432881</v>
      </c>
      <c r="R647" s="3" t="s">
        <v>45</v>
      </c>
      <c r="S647" s="3" t="s">
        <v>58</v>
      </c>
      <c r="T647" s="3" t="s">
        <v>62</v>
      </c>
      <c r="U647" s="19"/>
      <c r="V647" s="19"/>
      <c r="W647" s="4"/>
      <c r="X647" s="3" t="s">
        <v>47</v>
      </c>
      <c r="Y647" s="3">
        <v>0</v>
      </c>
      <c r="Z647" s="3"/>
      <c r="AA647" s="3" t="str">
        <f t="shared" si="161"/>
        <v>,</v>
      </c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</row>
    <row r="648" spans="1:50" ht="15.75" customHeight="1" x14ac:dyDescent="0.2">
      <c r="A648" t="str">
        <f t="shared" si="159"/>
        <v>SecondaireHommeCélibataireSans EmploisDouala 3TERGALCamerounaiseChretien (Catholique)NonEligible</v>
      </c>
      <c r="B648" s="17">
        <v>43591</v>
      </c>
      <c r="C648" s="17">
        <v>37561</v>
      </c>
      <c r="D648" s="3" t="s">
        <v>54</v>
      </c>
      <c r="E648" s="21">
        <v>23</v>
      </c>
      <c r="F648" s="3" t="s">
        <v>40</v>
      </c>
      <c r="G648" s="4"/>
      <c r="H648" s="4"/>
      <c r="I648" s="3" t="s">
        <v>41</v>
      </c>
      <c r="J648" s="3" t="s">
        <v>134</v>
      </c>
      <c r="K648" s="3" t="s">
        <v>43</v>
      </c>
      <c r="L648" s="3" t="s">
        <v>135</v>
      </c>
      <c r="M648" s="3" t="s">
        <v>573</v>
      </c>
      <c r="N648" s="3" t="str">
        <f>VLOOKUP(M648,TAF!$D$1:$H$462,2,0)</f>
        <v>Brazzaville-Tergal</v>
      </c>
      <c r="O648" s="3" t="str">
        <f>VLOOKUP(M648,TAF!$D$1:$H$462,3,0)</f>
        <v>Douala 3</v>
      </c>
      <c r="P648" s="3" t="str">
        <f>VLOOKUP(M648,TAF!$D$1:$H$462,4,0)</f>
        <v>4.028821627887572</v>
      </c>
      <c r="Q648" s="3" t="str">
        <f>VLOOKUP(M648,TAF!$D$1:$H$462,5,0)</f>
        <v>9.730324037432881</v>
      </c>
      <c r="R648" s="3" t="s">
        <v>45</v>
      </c>
      <c r="S648" s="3" t="s">
        <v>58</v>
      </c>
      <c r="T648" s="3" t="s">
        <v>62</v>
      </c>
      <c r="U648" s="19"/>
      <c r="V648" s="19"/>
      <c r="W648" s="4"/>
      <c r="X648" s="3" t="s">
        <v>47</v>
      </c>
      <c r="Y648" s="3">
        <v>0</v>
      </c>
      <c r="Z648" s="3"/>
      <c r="AA648" s="3" t="str">
        <f t="shared" si="161"/>
        <v>,</v>
      </c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</row>
    <row r="649" spans="1:50" ht="15.75" customHeight="1" x14ac:dyDescent="0.2">
      <c r="A649" t="str">
        <f t="shared" si="159"/>
        <v>SecondaireHommeCélibataireSans EmploisDouala 5PK12CamerounaisePas PréciséNonEligible</v>
      </c>
      <c r="B649" s="17">
        <v>43591</v>
      </c>
      <c r="C649" s="17">
        <v>36568</v>
      </c>
      <c r="D649" s="3" t="s">
        <v>54</v>
      </c>
      <c r="E649" s="21">
        <v>25</v>
      </c>
      <c r="F649" s="3" t="s">
        <v>40</v>
      </c>
      <c r="G649" s="4"/>
      <c r="H649" s="4"/>
      <c r="I649" s="3" t="s">
        <v>41</v>
      </c>
      <c r="J649" s="3" t="s">
        <v>134</v>
      </c>
      <c r="K649" s="3" t="s">
        <v>60</v>
      </c>
      <c r="L649" s="3" t="s">
        <v>135</v>
      </c>
      <c r="M649" s="3" t="s">
        <v>574</v>
      </c>
      <c r="N649" s="3" t="str">
        <f>VLOOKUP(M649,TAF!$D$1:$H$462,2,0)</f>
        <v>P.K.12</v>
      </c>
      <c r="O649" s="3" t="str">
        <f>VLOOKUP(M649,TAF!$D$1:$H$462,3,0)</f>
        <v>Douala 3</v>
      </c>
      <c r="P649" s="3" t="str">
        <f>VLOOKUP(M649,TAF!$D$1:$H$462,4,0)</f>
        <v>4.062419957066994</v>
      </c>
      <c r="Q649" s="3" t="str">
        <f>VLOOKUP(M649,TAF!$D$1:$H$462,5,0)</f>
        <v xml:space="preserve"> 9.787800420174348</v>
      </c>
      <c r="R649" s="3" t="s">
        <v>45</v>
      </c>
      <c r="S649" s="3" t="s">
        <v>39</v>
      </c>
      <c r="T649" s="3" t="s">
        <v>62</v>
      </c>
      <c r="U649" s="19"/>
      <c r="V649" s="19"/>
      <c r="W649" s="4"/>
      <c r="X649" s="3" t="s">
        <v>47</v>
      </c>
      <c r="Y649" s="3">
        <v>0</v>
      </c>
      <c r="Z649" s="3"/>
      <c r="AA649" s="3" t="str">
        <f t="shared" si="161"/>
        <v>,</v>
      </c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</row>
    <row r="650" spans="1:50" ht="15.75" customHeight="1" x14ac:dyDescent="0.2">
      <c r="A650" t="str">
        <f t="shared" si="159"/>
        <v>UniversitaireHommeCélibataireEtudiant (e)Douala 2NEW-BELLCamerounaiseChretien (Catholique)OuiEligible</v>
      </c>
      <c r="B650" s="17">
        <v>43591</v>
      </c>
      <c r="C650" s="17">
        <v>34952</v>
      </c>
      <c r="D650" s="3" t="s">
        <v>48</v>
      </c>
      <c r="E650" s="21">
        <v>30</v>
      </c>
      <c r="F650" s="3" t="s">
        <v>40</v>
      </c>
      <c r="G650" s="4"/>
      <c r="H650" s="4"/>
      <c r="I650" s="3" t="s">
        <v>41</v>
      </c>
      <c r="J650" s="3" t="s">
        <v>79</v>
      </c>
      <c r="K650" s="3" t="s">
        <v>121</v>
      </c>
      <c r="L650" s="3" t="s">
        <v>135</v>
      </c>
      <c r="M650" s="3" t="s">
        <v>352</v>
      </c>
      <c r="N650" s="3" t="str">
        <f>VLOOKUP(M650,TAF!$D$1:$H$462,2,0)</f>
        <v>New Bell</v>
      </c>
      <c r="O650" s="3" t="str">
        <f>VLOOKUP(M650,TAF!$D$1:$H$462,3,0)</f>
        <v>Douala 2</v>
      </c>
      <c r="P650" s="3" t="str">
        <f>VLOOKUP(M650,TAF!$D$1:$H$462,4,0)</f>
        <v>4.029279319157316</v>
      </c>
      <c r="Q650" s="3" t="str">
        <f>VLOOKUP(M650,TAF!$D$1:$H$462,5,0)</f>
        <v xml:space="preserve"> 9.713362274244698</v>
      </c>
      <c r="R650" s="3" t="s">
        <v>45</v>
      </c>
      <c r="S650" s="3" t="s">
        <v>58</v>
      </c>
      <c r="T650" s="3" t="s">
        <v>46</v>
      </c>
      <c r="U650" s="17">
        <v>42811</v>
      </c>
      <c r="V650" s="3" t="str">
        <f t="shared" ref="V650" si="162">IF((B650-U650&lt;=365)*(B650-U650&gt;0),INT(12*(B650-U650)/365) &amp; " Mois",(YEAR(B650)-YEAR(U650)) &amp; " an (s)")</f>
        <v>2 an (s)</v>
      </c>
      <c r="W650" s="4"/>
      <c r="X650" s="3" t="s">
        <v>47</v>
      </c>
      <c r="Y650" s="3">
        <v>0</v>
      </c>
      <c r="Z650" s="3"/>
      <c r="AA650" s="3" t="str">
        <f t="shared" si="161"/>
        <v>,</v>
      </c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</row>
    <row r="651" spans="1:50" ht="15.75" customHeight="1" x14ac:dyDescent="0.2">
      <c r="A651" t="str">
        <f t="shared" si="159"/>
        <v>SecondaireHommeCélibataireMilitaireTIKOTIKOCamerounaiseChretien (Protestant )NonEligible</v>
      </c>
      <c r="B651" s="17">
        <v>43592</v>
      </c>
      <c r="C651" s="17">
        <v>33277</v>
      </c>
      <c r="D651" s="3" t="s">
        <v>54</v>
      </c>
      <c r="E651" s="21">
        <v>34</v>
      </c>
      <c r="F651" s="3" t="s">
        <v>40</v>
      </c>
      <c r="G651" s="4"/>
      <c r="H651" s="4"/>
      <c r="I651" s="3" t="s">
        <v>41</v>
      </c>
      <c r="J651" s="3" t="s">
        <v>293</v>
      </c>
      <c r="K651" s="3" t="s">
        <v>575</v>
      </c>
      <c r="L651" s="3" t="s">
        <v>5509</v>
      </c>
      <c r="M651" s="3" t="s">
        <v>575</v>
      </c>
      <c r="N651" s="3">
        <f>VLOOKUP(M651,TAF!$D$1:$H$462,2,0)</f>
        <v>0</v>
      </c>
      <c r="O651" s="3" t="s">
        <v>5731</v>
      </c>
      <c r="P651" s="3">
        <f>VLOOKUP(M651,TAF!$D$1:$H$462,4,0)</f>
        <v>0</v>
      </c>
      <c r="Q651" s="3">
        <f>VLOOKUP(M651,TAF!$D$1:$H$462,5,0)</f>
        <v>0</v>
      </c>
      <c r="R651" s="3" t="s">
        <v>45</v>
      </c>
      <c r="S651" s="3" t="s">
        <v>84</v>
      </c>
      <c r="T651" s="3" t="s">
        <v>62</v>
      </c>
      <c r="U651" s="19"/>
      <c r="V651" s="19"/>
      <c r="W651" s="4"/>
      <c r="X651" s="3" t="s">
        <v>47</v>
      </c>
      <c r="Y651" s="3">
        <v>0</v>
      </c>
      <c r="Z651" s="3"/>
      <c r="AA651" s="3" t="str">
        <f t="shared" si="161"/>
        <v>,</v>
      </c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</row>
    <row r="652" spans="1:50" ht="15.75" customHeight="1" x14ac:dyDescent="0.2">
      <c r="A652" t="str">
        <f t="shared" si="159"/>
        <v>SecondaireHommeCélibataireElectricienDouala 3YASSACamerounaisePas PréciséOuiEligible</v>
      </c>
      <c r="B652" s="17">
        <v>43593</v>
      </c>
      <c r="C652" s="17">
        <v>29010</v>
      </c>
      <c r="D652" s="3" t="s">
        <v>54</v>
      </c>
      <c r="E652" s="21">
        <v>46</v>
      </c>
      <c r="F652" s="3" t="s">
        <v>40</v>
      </c>
      <c r="G652" s="4"/>
      <c r="H652" s="4"/>
      <c r="I652" s="3" t="s">
        <v>41</v>
      </c>
      <c r="J652" s="3" t="s">
        <v>150</v>
      </c>
      <c r="K652" s="3" t="s">
        <v>43</v>
      </c>
      <c r="L652" s="3" t="s">
        <v>135</v>
      </c>
      <c r="M652" s="3" t="s">
        <v>227</v>
      </c>
      <c r="N652" s="3" t="str">
        <f>VLOOKUP(M652,TAF!$D$1:$H$462,2,0)</f>
        <v>Yassa</v>
      </c>
      <c r="O652" s="3" t="str">
        <f>VLOOKUP(M652,TAF!$D$1:$H$462,3,0)</f>
        <v>Douala 3</v>
      </c>
      <c r="P652" s="3" t="str">
        <f>VLOOKUP(M652,TAF!$D$1:$H$462,4,0)</f>
        <v>4.062148022373278</v>
      </c>
      <c r="Q652" s="3" t="str">
        <f>VLOOKUP(M652,TAF!$D$1:$H$462,5,0)</f>
        <v xml:space="preserve"> 9.736269907202303</v>
      </c>
      <c r="R652" s="3" t="s">
        <v>45</v>
      </c>
      <c r="S652" s="3" t="s">
        <v>39</v>
      </c>
      <c r="T652" s="3" t="s">
        <v>46</v>
      </c>
      <c r="U652" s="17">
        <v>43476</v>
      </c>
      <c r="V652" s="3" t="str">
        <f t="shared" ref="V652:V653" si="163">IF((B652-U652&lt;=365)*(B652-U652&gt;0),INT(12*(B652-U652)/365) &amp; " Mois",(YEAR(B652)-YEAR(U652)) &amp; " an (s)")</f>
        <v>3 Mois</v>
      </c>
      <c r="W652" s="4"/>
      <c r="X652" s="3" t="s">
        <v>47</v>
      </c>
      <c r="Y652" s="3">
        <v>0</v>
      </c>
      <c r="Z652" s="3"/>
      <c r="AA652" s="3" t="str">
        <f t="shared" si="161"/>
        <v>,</v>
      </c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</row>
    <row r="653" spans="1:50" ht="15.75" customHeight="1" x14ac:dyDescent="0.2">
      <c r="A653" t="str">
        <f t="shared" si="159"/>
        <v>SecondaireHommeCélibataireFacteurDouala 3Cite de la paixCamerounaisePas PréciséOuiEligible</v>
      </c>
      <c r="B653" s="17">
        <v>43593</v>
      </c>
      <c r="C653" s="17">
        <v>28119</v>
      </c>
      <c r="D653" s="3" t="s">
        <v>54</v>
      </c>
      <c r="E653" s="21">
        <v>49</v>
      </c>
      <c r="F653" s="3" t="s">
        <v>40</v>
      </c>
      <c r="G653" s="4"/>
      <c r="H653" s="4"/>
      <c r="I653" s="3" t="s">
        <v>41</v>
      </c>
      <c r="J653" s="3" t="s">
        <v>576</v>
      </c>
      <c r="K653" s="3" t="s">
        <v>43</v>
      </c>
      <c r="L653" s="3" t="s">
        <v>135</v>
      </c>
      <c r="M653" s="3" t="s">
        <v>577</v>
      </c>
      <c r="N653" s="3" t="str">
        <f>VLOOKUP(M653,TAF!$D$1:$H$462,2,0)</f>
        <v>Cité de la paix</v>
      </c>
      <c r="O653" s="3" t="str">
        <f>VLOOKUP(M653,TAF!$D$1:$H$462,3,0)</f>
        <v>Douala 3</v>
      </c>
      <c r="P653" s="3" t="str">
        <f>VLOOKUP(M653,TAF!$D$1:$H$462,4,0)</f>
        <v>4.081359885222595</v>
      </c>
      <c r="Q653" s="3" t="str">
        <f>VLOOKUP(M653,TAF!$D$1:$H$462,5,0)</f>
        <v xml:space="preserve"> 9.780767711237385</v>
      </c>
      <c r="R653" s="3" t="s">
        <v>45</v>
      </c>
      <c r="S653" s="3" t="s">
        <v>39</v>
      </c>
      <c r="T653" s="3" t="s">
        <v>46</v>
      </c>
      <c r="U653" s="17">
        <v>43305</v>
      </c>
      <c r="V653" s="3" t="str">
        <f t="shared" si="163"/>
        <v>9 Mois</v>
      </c>
      <c r="W653" s="4"/>
      <c r="X653" s="3" t="s">
        <v>47</v>
      </c>
      <c r="Y653" s="3">
        <v>0</v>
      </c>
      <c r="Z653" s="3"/>
      <c r="AA653" s="3" t="str">
        <f t="shared" si="161"/>
        <v>,</v>
      </c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</row>
    <row r="654" spans="1:50" ht="15.75" customHeight="1" x14ac:dyDescent="0.2">
      <c r="A654" t="str">
        <f t="shared" si="159"/>
        <v>UniversitaireHommeCélibataireEmployé (e)  dans une entrepriseDouala 5NDOGBONGCamerounaiseChretien (Catholique)NonEligible</v>
      </c>
      <c r="B654" s="17">
        <v>43593</v>
      </c>
      <c r="C654" s="17">
        <v>29935</v>
      </c>
      <c r="D654" s="3" t="s">
        <v>48</v>
      </c>
      <c r="E654" s="21">
        <v>44</v>
      </c>
      <c r="F654" s="3" t="s">
        <v>40</v>
      </c>
      <c r="G654" s="4"/>
      <c r="H654" s="4"/>
      <c r="I654" s="3" t="s">
        <v>41</v>
      </c>
      <c r="J654" s="3" t="s">
        <v>279</v>
      </c>
      <c r="K654" s="3" t="s">
        <v>60</v>
      </c>
      <c r="L654" s="3" t="s">
        <v>135</v>
      </c>
      <c r="M654" s="3" t="s">
        <v>381</v>
      </c>
      <c r="N654" s="3" t="str">
        <f>VLOOKUP(M654,TAF!$D$1:$H$462,2,0)</f>
        <v>Ndogbong</v>
      </c>
      <c r="O654" s="3" t="str">
        <f>VLOOKUP(M654,TAF!$D$1:$H$462,3,0)</f>
        <v>Douala 5</v>
      </c>
      <c r="P654" s="3" t="str">
        <f>VLOOKUP(M654,TAF!$D$1:$H$462,4,0)</f>
        <v>3.9714269509304545</v>
      </c>
      <c r="Q654" s="3" t="str">
        <f>VLOOKUP(M654,TAF!$D$1:$H$462,5,0)</f>
        <v xml:space="preserve"> 9.792836336257968</v>
      </c>
      <c r="R654" s="3" t="s">
        <v>45</v>
      </c>
      <c r="S654" s="3" t="s">
        <v>58</v>
      </c>
      <c r="T654" s="3" t="s">
        <v>62</v>
      </c>
      <c r="U654" s="19"/>
      <c r="V654" s="19"/>
      <c r="W654" s="4"/>
      <c r="X654" s="3" t="s">
        <v>47</v>
      </c>
      <c r="Y654" s="3">
        <v>0</v>
      </c>
      <c r="Z654" s="3"/>
      <c r="AA654" s="3" t="str">
        <f t="shared" si="161"/>
        <v>,</v>
      </c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</row>
    <row r="655" spans="1:50" ht="15.75" customHeight="1" x14ac:dyDescent="0.2">
      <c r="A655" t="str">
        <f t="shared" si="159"/>
        <v>SecondaireHommeCélibataireCommerçant (e)Douala 4BONALOKACamerounaisePas PréciséOuiEligible</v>
      </c>
      <c r="B655" s="17">
        <v>43593</v>
      </c>
      <c r="C655" s="17">
        <v>32880</v>
      </c>
      <c r="D655" s="3" t="s">
        <v>54</v>
      </c>
      <c r="E655" s="21">
        <v>35</v>
      </c>
      <c r="F655" s="3" t="s">
        <v>40</v>
      </c>
      <c r="G655" s="4"/>
      <c r="H655" s="4"/>
      <c r="I655" s="3" t="s">
        <v>41</v>
      </c>
      <c r="J655" s="3" t="s">
        <v>56</v>
      </c>
      <c r="K655" s="3" t="s">
        <v>157</v>
      </c>
      <c r="L655" s="3" t="s">
        <v>135</v>
      </c>
      <c r="M655" s="3" t="s">
        <v>578</v>
      </c>
      <c r="N655" s="3" t="str">
        <f>VLOOKUP(M655,TAF!$D$1:$H$462,2,0)</f>
        <v>Bonanloka</v>
      </c>
      <c r="O655" s="3" t="str">
        <f>VLOOKUP(M655,TAF!$D$1:$H$462,3,0)</f>
        <v>Douala 3</v>
      </c>
      <c r="P655" s="3" t="str">
        <f>VLOOKUP(M655,TAF!$D$1:$H$462,4,0)</f>
        <v>4.023418980534801</v>
      </c>
      <c r="Q655" s="3" t="str">
        <f>VLOOKUP(M655,TAF!$D$1:$H$462,5,0)</f>
        <v xml:space="preserve"> 9.725910195356622</v>
      </c>
      <c r="R655" s="3" t="s">
        <v>45</v>
      </c>
      <c r="S655" s="3" t="s">
        <v>39</v>
      </c>
      <c r="T655" s="3" t="s">
        <v>46</v>
      </c>
      <c r="U655" s="17">
        <v>43176</v>
      </c>
      <c r="V655" s="3" t="str">
        <f t="shared" ref="V655" si="164">IF((B655-U655&lt;=365)*(B655-U655&gt;0),INT(12*(B655-U655)/365) &amp; " Mois",(YEAR(B655)-YEAR(U655)) &amp; " an (s)")</f>
        <v>1 an (s)</v>
      </c>
      <c r="W655" s="4"/>
      <c r="X655" s="3" t="s">
        <v>47</v>
      </c>
      <c r="Y655" s="3">
        <v>0</v>
      </c>
      <c r="Z655" s="3"/>
      <c r="AA655" s="3" t="str">
        <f t="shared" si="161"/>
        <v>,</v>
      </c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</row>
    <row r="656" spans="1:50" ht="15.75" customHeight="1" x14ac:dyDescent="0.2">
      <c r="A656" t="str">
        <f t="shared" si="159"/>
        <v>SecondaireHommeCélibataireMécanicienDouala 3VILLAGECamerounaisePas PréciséNonEligible</v>
      </c>
      <c r="B656" s="17">
        <v>43593</v>
      </c>
      <c r="C656" s="17">
        <v>33620</v>
      </c>
      <c r="D656" s="3" t="s">
        <v>54</v>
      </c>
      <c r="E656" s="21">
        <v>33</v>
      </c>
      <c r="F656" s="3" t="s">
        <v>40</v>
      </c>
      <c r="G656" s="4"/>
      <c r="H656" s="4"/>
      <c r="I656" s="3" t="s">
        <v>41</v>
      </c>
      <c r="J656" s="3" t="s">
        <v>71</v>
      </c>
      <c r="K656" s="3" t="s">
        <v>43</v>
      </c>
      <c r="L656" s="3" t="s">
        <v>135</v>
      </c>
      <c r="M656" s="3" t="s">
        <v>377</v>
      </c>
      <c r="N656" s="3" t="str">
        <f>VLOOKUP(M656,TAF!$D$1:$H$462,2,0)</f>
        <v>Village</v>
      </c>
      <c r="O656" s="3" t="str">
        <f>VLOOKUP(M656,TAF!$D$1:$H$462,3,0)</f>
        <v>Douala 3</v>
      </c>
      <c r="P656" s="3" t="str">
        <f>VLOOKUP(M656,TAF!$D$1:$H$462,4,0)</f>
        <v>4.006924307709141</v>
      </c>
      <c r="Q656" s="3" t="str">
        <f>VLOOKUP(M656,TAF!$D$1:$H$462,5,0)</f>
        <v xml:space="preserve"> 9.749426770823975</v>
      </c>
      <c r="R656" s="3" t="s">
        <v>45</v>
      </c>
      <c r="S656" s="3" t="s">
        <v>39</v>
      </c>
      <c r="T656" s="3" t="s">
        <v>62</v>
      </c>
      <c r="U656" s="19"/>
      <c r="V656" s="19"/>
      <c r="W656" s="4"/>
      <c r="X656" s="3" t="s">
        <v>47</v>
      </c>
      <c r="Y656" s="3">
        <v>0</v>
      </c>
      <c r="Z656" s="3"/>
      <c r="AA656" s="3" t="str">
        <f t="shared" si="161"/>
        <v>,</v>
      </c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</row>
    <row r="657" spans="1:50" ht="15.75" customHeight="1" x14ac:dyDescent="0.2">
      <c r="A657" t="str">
        <f t="shared" si="159"/>
        <v>UniversitaireHommeCélibataireSans EmploisDouala 3YASSACamerounaiseChretien (Ne de nouveau)NonEligible</v>
      </c>
      <c r="B657" s="17">
        <v>43593</v>
      </c>
      <c r="C657" s="17">
        <v>35684</v>
      </c>
      <c r="D657" s="3" t="s">
        <v>48</v>
      </c>
      <c r="E657" s="21">
        <v>28</v>
      </c>
      <c r="F657" s="3" t="s">
        <v>40</v>
      </c>
      <c r="G657" s="4"/>
      <c r="H657" s="4"/>
      <c r="I657" s="3" t="s">
        <v>41</v>
      </c>
      <c r="J657" s="3" t="s">
        <v>134</v>
      </c>
      <c r="K657" s="3" t="s">
        <v>43</v>
      </c>
      <c r="L657" s="3" t="s">
        <v>135</v>
      </c>
      <c r="M657" s="3" t="s">
        <v>227</v>
      </c>
      <c r="N657" s="3" t="str">
        <f>VLOOKUP(M657,TAF!$D$1:$H$462,2,0)</f>
        <v>Yassa</v>
      </c>
      <c r="O657" s="3" t="str">
        <f>VLOOKUP(M657,TAF!$D$1:$H$462,3,0)</f>
        <v>Douala 3</v>
      </c>
      <c r="P657" s="3" t="str">
        <f>VLOOKUP(M657,TAF!$D$1:$H$462,4,0)</f>
        <v>4.062148022373278</v>
      </c>
      <c r="Q657" s="3" t="str">
        <f>VLOOKUP(M657,TAF!$D$1:$H$462,5,0)</f>
        <v xml:space="preserve"> 9.736269907202303</v>
      </c>
      <c r="R657" s="3" t="s">
        <v>45</v>
      </c>
      <c r="S657" s="3" t="s">
        <v>53</v>
      </c>
      <c r="T657" s="3" t="s">
        <v>62</v>
      </c>
      <c r="U657" s="19"/>
      <c r="V657" s="19"/>
      <c r="W657" s="4"/>
      <c r="X657" s="3" t="s">
        <v>47</v>
      </c>
      <c r="Y657" s="3">
        <v>0</v>
      </c>
      <c r="Z657" s="3"/>
      <c r="AA657" s="3" t="str">
        <f t="shared" si="161"/>
        <v>,</v>
      </c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</row>
    <row r="658" spans="1:50" ht="15.75" customHeight="1" x14ac:dyDescent="0.2">
      <c r="A658" t="str">
        <f t="shared" si="159"/>
        <v>SecondaireHommeCélibataireSans EmploisDouala 2New bel CamerounaiseChretien (Protestant )NonEligible</v>
      </c>
      <c r="B658" s="17">
        <v>43606</v>
      </c>
      <c r="C658" s="17">
        <v>35844</v>
      </c>
      <c r="D658" s="3" t="s">
        <v>54</v>
      </c>
      <c r="E658" s="21">
        <v>27</v>
      </c>
      <c r="F658" s="3" t="s">
        <v>40</v>
      </c>
      <c r="G658" s="4"/>
      <c r="H658" s="3">
        <v>75</v>
      </c>
      <c r="I658" s="3" t="s">
        <v>41</v>
      </c>
      <c r="J658" s="3" t="s">
        <v>134</v>
      </c>
      <c r="K658" s="3" t="s">
        <v>121</v>
      </c>
      <c r="L658" s="3" t="s">
        <v>135</v>
      </c>
      <c r="M658" s="3" t="s">
        <v>579</v>
      </c>
      <c r="N658" s="3" t="str">
        <f>VLOOKUP(M658,TAF!$D$1:$H$462,2,0)</f>
        <v>New Bell</v>
      </c>
      <c r="O658" s="3" t="str">
        <f>VLOOKUP(M658,TAF!$D$1:$H$462,3,0)</f>
        <v>Douala 2</v>
      </c>
      <c r="P658" s="3" t="str">
        <f>VLOOKUP(M658,TAF!$D$1:$H$462,4,0)</f>
        <v>4.029279319157316</v>
      </c>
      <c r="Q658" s="3" t="str">
        <f>VLOOKUP(M658,TAF!$D$1:$H$462,5,0)</f>
        <v xml:space="preserve"> 9.713362274244698</v>
      </c>
      <c r="R658" s="3" t="s">
        <v>45</v>
      </c>
      <c r="S658" s="3" t="s">
        <v>84</v>
      </c>
      <c r="T658" s="3" t="s">
        <v>62</v>
      </c>
      <c r="U658" s="19"/>
      <c r="V658" s="19"/>
      <c r="W658" s="4"/>
      <c r="X658" s="3" t="s">
        <v>47</v>
      </c>
      <c r="Y658" s="3">
        <v>0</v>
      </c>
      <c r="Z658" s="3"/>
      <c r="AA658" s="3" t="str">
        <f t="shared" si="161"/>
        <v>,</v>
      </c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</row>
    <row r="659" spans="1:50" ht="15.75" customHeight="1" x14ac:dyDescent="0.2">
      <c r="A659" t="str">
        <f t="shared" si="159"/>
        <v>UniversitaireHommeCélibataireSans EmploisDouala 3Ndog-PassiCamerounaiseChretien (Catholique)NonEligible</v>
      </c>
      <c r="B659" s="17">
        <v>43607</v>
      </c>
      <c r="C659" s="17">
        <v>35207</v>
      </c>
      <c r="D659" s="3" t="s">
        <v>48</v>
      </c>
      <c r="E659" s="21">
        <v>29</v>
      </c>
      <c r="F659" s="3" t="s">
        <v>40</v>
      </c>
      <c r="G659" s="4"/>
      <c r="H659" s="4"/>
      <c r="I659" s="3" t="s">
        <v>41</v>
      </c>
      <c r="J659" s="3" t="s">
        <v>134</v>
      </c>
      <c r="K659" s="3" t="s">
        <v>43</v>
      </c>
      <c r="L659" s="3" t="s">
        <v>135</v>
      </c>
      <c r="M659" s="3" t="s">
        <v>580</v>
      </c>
      <c r="N659" s="3" t="str">
        <f>VLOOKUP(M659,TAF!$D$1:$H$462,2,0)</f>
        <v>Ndogpassi</v>
      </c>
      <c r="O659" s="3" t="str">
        <f>VLOOKUP(M659,TAF!$D$1:$H$462,3,0)</f>
        <v>Douala 3</v>
      </c>
      <c r="P659" s="3" t="str">
        <f>VLOOKUP(M659,TAF!$D$1:$H$462,4,0)</f>
        <v>4.017345191745835</v>
      </c>
      <c r="Q659" s="3" t="str">
        <f>VLOOKUP(M659,TAF!$D$1:$H$462,5,0)</f>
        <v xml:space="preserve"> 9.776376922998338</v>
      </c>
      <c r="R659" s="3" t="s">
        <v>45</v>
      </c>
      <c r="S659" s="3" t="s">
        <v>58</v>
      </c>
      <c r="T659" s="3" t="s">
        <v>62</v>
      </c>
      <c r="U659" s="19"/>
      <c r="V659" s="19"/>
      <c r="W659" s="3">
        <v>11</v>
      </c>
      <c r="X659" s="3" t="s">
        <v>47</v>
      </c>
      <c r="Y659" s="3">
        <v>0</v>
      </c>
      <c r="Z659" s="3"/>
      <c r="AA659" s="3" t="str">
        <f t="shared" si="161"/>
        <v>,</v>
      </c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</row>
    <row r="660" spans="1:50" ht="15.75" customHeight="1" x14ac:dyDescent="0.2">
      <c r="A660" t="str">
        <f t="shared" si="159"/>
        <v>UniversitaireHommeCélibataireTechnicien en Batiment Douala 3Nyalla-kamboCamerounaisePas PréciséNonEligible</v>
      </c>
      <c r="B660" s="17">
        <v>43607</v>
      </c>
      <c r="C660" s="17">
        <v>35069</v>
      </c>
      <c r="D660" s="3" t="s">
        <v>48</v>
      </c>
      <c r="E660" s="21">
        <v>29</v>
      </c>
      <c r="F660" s="3" t="s">
        <v>40</v>
      </c>
      <c r="G660" s="4"/>
      <c r="H660" s="4"/>
      <c r="I660" s="3" t="s">
        <v>41</v>
      </c>
      <c r="J660" s="3" t="s">
        <v>581</v>
      </c>
      <c r="K660" s="3" t="s">
        <v>43</v>
      </c>
      <c r="L660" s="3" t="s">
        <v>135</v>
      </c>
      <c r="M660" s="3" t="s">
        <v>582</v>
      </c>
      <c r="N660" s="3" t="str">
        <f>VLOOKUP(M660,TAF!$D$1:$H$462,2,0)</f>
        <v>Nyalla</v>
      </c>
      <c r="O660" s="3" t="str">
        <f>VLOOKUP(M660,TAF!$D$1:$H$462,3,0)</f>
        <v>Douala 3</v>
      </c>
      <c r="P660" s="3" t="str">
        <f>VLOOKUP(M660,TAF!$D$1:$H$462,4,0)</f>
        <v>4.090110173250642</v>
      </c>
      <c r="Q660" s="3" t="str">
        <f>VLOOKUP(M660,TAF!$D$1:$H$462,5,0)</f>
        <v xml:space="preserve"> 9.80214359815782</v>
      </c>
      <c r="R660" s="3" t="s">
        <v>45</v>
      </c>
      <c r="S660" s="3" t="s">
        <v>39</v>
      </c>
      <c r="T660" s="3" t="s">
        <v>62</v>
      </c>
      <c r="U660" s="19"/>
      <c r="V660" s="19"/>
      <c r="W660" s="4"/>
      <c r="X660" s="3" t="s">
        <v>47</v>
      </c>
      <c r="Y660" s="3">
        <v>0</v>
      </c>
      <c r="Z660" s="3"/>
      <c r="AA660" s="3" t="str">
        <f t="shared" si="161"/>
        <v>,</v>
      </c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</row>
    <row r="661" spans="1:50" ht="15.75" customHeight="1" x14ac:dyDescent="0.2">
      <c r="A661" t="str">
        <f t="shared" si="159"/>
        <v>SecondaireHommeMarié (e)Tôlier Douala 3Nyalla CamerounaiseNon-croyantNonEligible</v>
      </c>
      <c r="B661" s="17">
        <v>43607</v>
      </c>
      <c r="C661" s="17">
        <v>31963</v>
      </c>
      <c r="D661" s="3" t="s">
        <v>54</v>
      </c>
      <c r="E661" s="21">
        <v>38</v>
      </c>
      <c r="F661" s="3" t="s">
        <v>40</v>
      </c>
      <c r="G661" s="4"/>
      <c r="H661" s="4"/>
      <c r="I661" s="3" t="s">
        <v>49</v>
      </c>
      <c r="J661" s="3" t="s">
        <v>583</v>
      </c>
      <c r="K661" s="3" t="s">
        <v>43</v>
      </c>
      <c r="L661" s="3" t="s">
        <v>135</v>
      </c>
      <c r="M661" s="3" t="s">
        <v>584</v>
      </c>
      <c r="N661" s="3" t="str">
        <f>VLOOKUP(M661,TAF!$D$1:$H$462,2,0)</f>
        <v>Nyalla</v>
      </c>
      <c r="O661" s="3" t="str">
        <f>VLOOKUP(M661,TAF!$D$1:$H$462,3,0)</f>
        <v>Douala 3</v>
      </c>
      <c r="P661" s="3" t="str">
        <f>VLOOKUP(M661,TAF!$D$1:$H$462,4,0)</f>
        <v>4.090110173250642</v>
      </c>
      <c r="Q661" s="3" t="str">
        <f>VLOOKUP(M661,TAF!$D$1:$H$462,5,0)</f>
        <v xml:space="preserve"> 9.80214359815782</v>
      </c>
      <c r="R661" s="3" t="s">
        <v>45</v>
      </c>
      <c r="S661" s="3" t="s">
        <v>229</v>
      </c>
      <c r="T661" s="3" t="s">
        <v>62</v>
      </c>
      <c r="U661" s="19"/>
      <c r="V661" s="19"/>
      <c r="W661" s="4"/>
      <c r="X661" s="3" t="s">
        <v>47</v>
      </c>
      <c r="Y661" s="3">
        <v>0</v>
      </c>
      <c r="Z661" s="3"/>
      <c r="AA661" s="3" t="str">
        <f t="shared" si="161"/>
        <v>,</v>
      </c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</row>
    <row r="662" spans="1:50" ht="15.75" customHeight="1" x14ac:dyDescent="0.2">
      <c r="A662" t="str">
        <f t="shared" si="159"/>
        <v>UniversitaireHommeCélibataireAgent de sécurité Douala (Non précisé )VillageCamerounaiseAdventiste OuiEligible</v>
      </c>
      <c r="B662" s="17">
        <v>43607</v>
      </c>
      <c r="C662" s="17">
        <v>34819</v>
      </c>
      <c r="D662" s="3" t="s">
        <v>48</v>
      </c>
      <c r="E662" s="21">
        <v>30</v>
      </c>
      <c r="F662" s="3" t="s">
        <v>40</v>
      </c>
      <c r="G662" s="4"/>
      <c r="H662" s="4"/>
      <c r="I662" s="3" t="s">
        <v>41</v>
      </c>
      <c r="J662" s="3" t="s">
        <v>441</v>
      </c>
      <c r="K662" s="3" t="s">
        <v>51</v>
      </c>
      <c r="L662" s="3" t="s">
        <v>135</v>
      </c>
      <c r="M662" s="3" t="s">
        <v>164</v>
      </c>
      <c r="N662" s="3" t="str">
        <f>VLOOKUP(M662,TAF!$D$1:$H$462,2,0)</f>
        <v>Village</v>
      </c>
      <c r="O662" s="3" t="str">
        <f>VLOOKUP(M662,TAF!$D$1:$H$462,3,0)</f>
        <v>Douala 3</v>
      </c>
      <c r="P662" s="3" t="str">
        <f>VLOOKUP(M662,TAF!$D$1:$H$462,4,0)</f>
        <v>4.006924307709141</v>
      </c>
      <c r="Q662" s="3" t="str">
        <f>VLOOKUP(M662,TAF!$D$1:$H$462,5,0)</f>
        <v xml:space="preserve"> 9.749426770823975</v>
      </c>
      <c r="R662" s="3" t="s">
        <v>45</v>
      </c>
      <c r="S662" s="3" t="s">
        <v>585</v>
      </c>
      <c r="T662" s="3" t="s">
        <v>46</v>
      </c>
      <c r="U662" s="17">
        <v>43334</v>
      </c>
      <c r="V662" s="3" t="str">
        <f t="shared" ref="V662" si="165">IF((B662-U662&lt;=365)*(B662-U662&gt;0),INT(12*(B662-U662)/365) &amp; " Mois",(YEAR(B662)-YEAR(U662)) &amp; " an (s)")</f>
        <v>8 Mois</v>
      </c>
      <c r="W662" s="4"/>
      <c r="X662" s="3" t="s">
        <v>47</v>
      </c>
      <c r="Y662" s="3">
        <v>0</v>
      </c>
      <c r="Z662" s="3"/>
      <c r="AA662" s="3" t="str">
        <f t="shared" si="161"/>
        <v>,</v>
      </c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</row>
    <row r="663" spans="1:50" ht="15.75" customHeight="1" x14ac:dyDescent="0.2">
      <c r="A663" t="str">
        <f t="shared" si="159"/>
        <v>UniversitaireHommeCélibataireEtudiant (e)Douala (Non précisé )Ndogpassi 2CamerounaisePas PréciséNonEligible</v>
      </c>
      <c r="B663" s="17">
        <v>43607</v>
      </c>
      <c r="C663" s="17">
        <v>34609</v>
      </c>
      <c r="D663" s="3" t="s">
        <v>48</v>
      </c>
      <c r="E663" s="21">
        <v>31</v>
      </c>
      <c r="F663" s="3" t="s">
        <v>40</v>
      </c>
      <c r="G663" s="4"/>
      <c r="H663" s="4"/>
      <c r="I663" s="3" t="s">
        <v>41</v>
      </c>
      <c r="J663" s="3" t="s">
        <v>79</v>
      </c>
      <c r="K663" s="3" t="s">
        <v>51</v>
      </c>
      <c r="L663" s="3" t="s">
        <v>135</v>
      </c>
      <c r="M663" s="3" t="s">
        <v>518</v>
      </c>
      <c r="N663" s="3" t="str">
        <f>VLOOKUP(M663,TAF!$D$1:$H$462,2,0)</f>
        <v>Ndogpassi</v>
      </c>
      <c r="O663" s="3" t="str">
        <f>VLOOKUP(M663,TAF!$D$1:$H$462,3,0)</f>
        <v>Douala 3</v>
      </c>
      <c r="P663" s="3" t="str">
        <f>VLOOKUP(M663,TAF!$D$1:$H$462,4,0)</f>
        <v>4.017345191745835</v>
      </c>
      <c r="Q663" s="3" t="str">
        <f>VLOOKUP(M663,TAF!$D$1:$H$462,5,0)</f>
        <v xml:space="preserve"> 9.776376922998338</v>
      </c>
      <c r="R663" s="3" t="s">
        <v>45</v>
      </c>
      <c r="S663" s="3" t="s">
        <v>39</v>
      </c>
      <c r="T663" s="3" t="s">
        <v>62</v>
      </c>
      <c r="U663" s="19"/>
      <c r="V663" s="19"/>
      <c r="W663" s="4"/>
      <c r="X663" s="3" t="s">
        <v>47</v>
      </c>
      <c r="Y663" s="3">
        <v>0</v>
      </c>
      <c r="Z663" s="3"/>
      <c r="AA663" s="3" t="str">
        <f t="shared" si="161"/>
        <v>,</v>
      </c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</row>
    <row r="664" spans="1:50" ht="15.75" customHeight="1" x14ac:dyDescent="0.2">
      <c r="A664" t="str">
        <f t="shared" si="159"/>
        <v>PrimaireHommeMarié (e)MaçonDouala (Non précisé )PK14CamerounaisePas PréciséNonEligible</v>
      </c>
      <c r="B664" s="17">
        <v>43607</v>
      </c>
      <c r="C664" s="17">
        <v>33644</v>
      </c>
      <c r="D664" s="3" t="s">
        <v>92</v>
      </c>
      <c r="E664" s="21">
        <v>33</v>
      </c>
      <c r="F664" s="3" t="s">
        <v>40</v>
      </c>
      <c r="G664" s="4"/>
      <c r="H664" s="4"/>
      <c r="I664" s="3" t="s">
        <v>49</v>
      </c>
      <c r="J664" s="3" t="s">
        <v>98</v>
      </c>
      <c r="K664" s="3" t="s">
        <v>51</v>
      </c>
      <c r="L664" s="3" t="s">
        <v>135</v>
      </c>
      <c r="M664" s="3" t="s">
        <v>326</v>
      </c>
      <c r="N664" s="3" t="str">
        <f>VLOOKUP(M664,TAF!$D$1:$H$462,2,0)</f>
        <v>Pk14</v>
      </c>
      <c r="O664" s="3" t="str">
        <f>VLOOKUP(M664,TAF!$D$1:$H$462,3,0)</f>
        <v>Douala 3</v>
      </c>
      <c r="P664" s="3" t="str">
        <f>VLOOKUP(M664,TAF!$D$1:$H$462,4,0)</f>
        <v>4.074532752823828</v>
      </c>
      <c r="Q664" s="3" t="str">
        <f>VLOOKUP(M664,TAF!$D$1:$H$462,5,0)</f>
        <v xml:space="preserve"> 9.797899225980887</v>
      </c>
      <c r="R664" s="3" t="s">
        <v>45</v>
      </c>
      <c r="S664" s="3" t="s">
        <v>39</v>
      </c>
      <c r="T664" s="3" t="s">
        <v>62</v>
      </c>
      <c r="U664" s="19"/>
      <c r="V664" s="19"/>
      <c r="W664" s="4"/>
      <c r="X664" s="3" t="s">
        <v>47</v>
      </c>
      <c r="Y664" s="3">
        <v>0</v>
      </c>
      <c r="Z664" s="3"/>
      <c r="AA664" s="3" t="str">
        <f t="shared" si="161"/>
        <v>,</v>
      </c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</row>
    <row r="665" spans="1:50" ht="15.75" customHeight="1" x14ac:dyDescent="0.2">
      <c r="A665" t="str">
        <f t="shared" si="159"/>
        <v>UniversitaireHommeMarié (e)Staffeur Douala (Non précisé )Logpom CamerounaisePas PréciséOuiEligible</v>
      </c>
      <c r="B665" s="17">
        <v>43607</v>
      </c>
      <c r="C665" s="17">
        <v>27355</v>
      </c>
      <c r="D665" s="3" t="s">
        <v>48</v>
      </c>
      <c r="E665" s="21">
        <v>51</v>
      </c>
      <c r="F665" s="3" t="s">
        <v>40</v>
      </c>
      <c r="G665" s="4"/>
      <c r="H665" s="4"/>
      <c r="I665" s="3" t="s">
        <v>49</v>
      </c>
      <c r="J665" s="3" t="s">
        <v>586</v>
      </c>
      <c r="K665" s="3" t="s">
        <v>51</v>
      </c>
      <c r="L665" s="3" t="s">
        <v>135</v>
      </c>
      <c r="M665" s="3" t="s">
        <v>587</v>
      </c>
      <c r="N665" s="3" t="str">
        <f>VLOOKUP(M665,TAF!$D$1:$H$462,2,0)</f>
        <v>Logpom</v>
      </c>
      <c r="O665" s="3" t="str">
        <f>VLOOKUP(M665,TAF!$D$1:$H$462,3,0)</f>
        <v>Douala 5</v>
      </c>
      <c r="P665" s="3" t="str">
        <f>VLOOKUP(M665,TAF!$D$1:$H$462,4,0)</f>
        <v>4.069356038614923</v>
      </c>
      <c r="Q665" s="3" t="str">
        <f>VLOOKUP(M665,TAF!$D$1:$H$462,5,0)</f>
        <v xml:space="preserve"> 9.763173730445677</v>
      </c>
      <c r="R665" s="3" t="s">
        <v>45</v>
      </c>
      <c r="S665" s="3" t="s">
        <v>39</v>
      </c>
      <c r="T665" s="3" t="s">
        <v>46</v>
      </c>
      <c r="U665" s="17">
        <v>43030</v>
      </c>
      <c r="V665" s="3" t="str">
        <f t="shared" ref="V665:V666" si="166">IF((B665-U665&lt;=365)*(B665-U665&gt;0),INT(12*(B665-U665)/365) &amp; " Mois",(YEAR(B665)-YEAR(U665)) &amp; " an (s)")</f>
        <v>2 an (s)</v>
      </c>
      <c r="W665" s="4"/>
      <c r="X665" s="3" t="s">
        <v>47</v>
      </c>
      <c r="Y665" s="3">
        <v>0</v>
      </c>
      <c r="Z665" s="3"/>
      <c r="AA665" s="3" t="str">
        <f t="shared" si="161"/>
        <v>,</v>
      </c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</row>
    <row r="666" spans="1:50" ht="15.75" customHeight="1" x14ac:dyDescent="0.2">
      <c r="A666" t="str">
        <f t="shared" si="159"/>
        <v>Pas PréciséHommeCélibataireMaintenancier ind Douala 4Bonaberi CamerounaiseChretien (Protestant )OuiEligible</v>
      </c>
      <c r="B666" s="17">
        <v>43607</v>
      </c>
      <c r="C666" s="17">
        <v>31427</v>
      </c>
      <c r="D666" s="3" t="s">
        <v>39</v>
      </c>
      <c r="E666" s="21">
        <v>39</v>
      </c>
      <c r="F666" s="3" t="s">
        <v>40</v>
      </c>
      <c r="G666" s="4"/>
      <c r="H666" s="4"/>
      <c r="I666" s="3" t="s">
        <v>41</v>
      </c>
      <c r="J666" s="3" t="s">
        <v>588</v>
      </c>
      <c r="K666" s="3" t="s">
        <v>157</v>
      </c>
      <c r="L666" s="3" t="s">
        <v>135</v>
      </c>
      <c r="M666" s="3" t="s">
        <v>497</v>
      </c>
      <c r="N666" s="3" t="str">
        <f>VLOOKUP(M666,TAF!$D$1:$H$462,2,0)</f>
        <v>Bonaberi</v>
      </c>
      <c r="O666" s="3" t="str">
        <f>VLOOKUP(M666,TAF!$D$1:$H$462,3,0)</f>
        <v>Douala 4</v>
      </c>
      <c r="P666" s="3" t="str">
        <f>VLOOKUP(M666,TAF!$D$1:$H$462,4,0)</f>
        <v>4.0900111661057075</v>
      </c>
      <c r="Q666" s="3" t="str">
        <f>VLOOKUP(M666,TAF!$D$1:$H$462,5,0)</f>
        <v xml:space="preserve"> 9.65793515778688</v>
      </c>
      <c r="R666" s="3" t="s">
        <v>45</v>
      </c>
      <c r="S666" s="3" t="s">
        <v>84</v>
      </c>
      <c r="T666" s="3" t="s">
        <v>46</v>
      </c>
      <c r="U666" s="17">
        <v>43091</v>
      </c>
      <c r="V666" s="3" t="str">
        <f t="shared" si="166"/>
        <v>2 an (s)</v>
      </c>
      <c r="W666" s="4"/>
      <c r="X666" s="3" t="s">
        <v>47</v>
      </c>
      <c r="Y666" s="3">
        <v>0</v>
      </c>
      <c r="Z666" s="3"/>
      <c r="AA666" s="3" t="str">
        <f t="shared" si="161"/>
        <v>,</v>
      </c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</row>
    <row r="667" spans="1:50" ht="15.75" customHeight="1" x14ac:dyDescent="0.2">
      <c r="A667" t="str">
        <f t="shared" si="159"/>
        <v>UniversitaireHommeMarié (e)Maintenancier industriel Douala (Non précisé )LogpomCamerounaisePas PréciséNonEligible</v>
      </c>
      <c r="B667" s="17">
        <v>43607</v>
      </c>
      <c r="C667" s="17">
        <v>31341</v>
      </c>
      <c r="D667" s="3" t="s">
        <v>48</v>
      </c>
      <c r="E667" s="21">
        <v>40</v>
      </c>
      <c r="F667" s="3" t="s">
        <v>40</v>
      </c>
      <c r="G667" s="4"/>
      <c r="H667" s="4"/>
      <c r="I667" s="3" t="s">
        <v>49</v>
      </c>
      <c r="J667" s="3" t="s">
        <v>589</v>
      </c>
      <c r="K667" s="3" t="s">
        <v>51</v>
      </c>
      <c r="L667" s="3" t="s">
        <v>135</v>
      </c>
      <c r="M667" s="3" t="s">
        <v>194</v>
      </c>
      <c r="N667" s="3" t="str">
        <f>VLOOKUP(M667,TAF!$D$1:$H$462,2,0)</f>
        <v>Logpom</v>
      </c>
      <c r="O667" s="3" t="str">
        <f>VLOOKUP(M667,TAF!$D$1:$H$462,3,0)</f>
        <v>Douala 5</v>
      </c>
      <c r="P667" s="3" t="str">
        <f>VLOOKUP(M667,TAF!$D$1:$H$462,4,0)</f>
        <v>4.069356038614923</v>
      </c>
      <c r="Q667" s="3" t="str">
        <f>VLOOKUP(M667,TAF!$D$1:$H$462,5,0)</f>
        <v xml:space="preserve"> 9.763173730445677</v>
      </c>
      <c r="R667" s="3" t="s">
        <v>45</v>
      </c>
      <c r="S667" s="3" t="s">
        <v>39</v>
      </c>
      <c r="T667" s="3" t="s">
        <v>62</v>
      </c>
      <c r="U667" s="19"/>
      <c r="V667" s="19"/>
      <c r="W667" s="4"/>
      <c r="X667" s="3" t="s">
        <v>47</v>
      </c>
      <c r="Y667" s="3">
        <v>0</v>
      </c>
      <c r="Z667" s="3"/>
      <c r="AA667" s="3" t="str">
        <f t="shared" si="161"/>
        <v>,</v>
      </c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</row>
    <row r="668" spans="1:50" ht="15.75" customHeight="1" x14ac:dyDescent="0.2">
      <c r="A668" t="str">
        <f t="shared" si="159"/>
        <v>UniversitaireHommeCélibataireEtudiant (e)Douala 3Japoma CamerounaiseChretien (Protestant )NonEligible</v>
      </c>
      <c r="B668" s="17">
        <v>43607</v>
      </c>
      <c r="C668" s="17">
        <v>33824</v>
      </c>
      <c r="D668" s="3" t="s">
        <v>48</v>
      </c>
      <c r="E668" s="21">
        <v>33</v>
      </c>
      <c r="F668" s="3" t="s">
        <v>40</v>
      </c>
      <c r="G668" s="4"/>
      <c r="H668" s="4"/>
      <c r="I668" s="3" t="s">
        <v>41</v>
      </c>
      <c r="J668" s="3" t="s">
        <v>79</v>
      </c>
      <c r="K668" s="3" t="s">
        <v>43</v>
      </c>
      <c r="L668" s="3" t="s">
        <v>135</v>
      </c>
      <c r="M668" s="3" t="s">
        <v>590</v>
      </c>
      <c r="N668" s="3" t="str">
        <f>VLOOKUP(M668,TAF!$D$1:$H$462,2,0)</f>
        <v>Japoma</v>
      </c>
      <c r="O668" s="3" t="str">
        <f>VLOOKUP(M668,TAF!$D$1:$H$462,3,0)</f>
        <v>Douala 3</v>
      </c>
      <c r="P668" s="3" t="str">
        <f>VLOOKUP(M668,TAF!$D$1:$H$462,4,0)</f>
        <v>4.013945434574306</v>
      </c>
      <c r="Q668" s="3" t="str">
        <f>VLOOKUP(M668,TAF!$D$1:$H$462,5,0)</f>
        <v xml:space="preserve"> 9.821209461996563</v>
      </c>
      <c r="R668" s="3" t="s">
        <v>45</v>
      </c>
      <c r="S668" s="3" t="s">
        <v>84</v>
      </c>
      <c r="T668" s="3" t="s">
        <v>62</v>
      </c>
      <c r="U668" s="19"/>
      <c r="V668" s="19"/>
      <c r="W668" s="4"/>
      <c r="X668" s="3" t="s">
        <v>47</v>
      </c>
      <c r="Y668" s="3">
        <v>0</v>
      </c>
      <c r="Z668" s="3"/>
      <c r="AA668" s="3" t="str">
        <f t="shared" si="161"/>
        <v>,</v>
      </c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</row>
    <row r="669" spans="1:50" ht="15.75" customHeight="1" x14ac:dyDescent="0.2">
      <c r="A669" t="str">
        <f t="shared" si="159"/>
        <v>UniversitaireHommeCélibataireMécanicienDouala (Non précisé )NkolbongCamerounaiseNon-croyantNonEligible</v>
      </c>
      <c r="B669" s="17">
        <v>43607</v>
      </c>
      <c r="C669" s="17">
        <v>33435</v>
      </c>
      <c r="D669" s="3" t="s">
        <v>48</v>
      </c>
      <c r="E669" s="21">
        <v>34</v>
      </c>
      <c r="F669" s="3" t="s">
        <v>40</v>
      </c>
      <c r="G669" s="4"/>
      <c r="H669" s="4"/>
      <c r="I669" s="3" t="s">
        <v>41</v>
      </c>
      <c r="J669" s="3" t="s">
        <v>71</v>
      </c>
      <c r="K669" s="3" t="s">
        <v>51</v>
      </c>
      <c r="L669" s="3" t="s">
        <v>135</v>
      </c>
      <c r="M669" s="3" t="s">
        <v>96</v>
      </c>
      <c r="N669" s="3" t="str">
        <f>VLOOKUP(M669,TAF!$D$1:$H$462,2,0)</f>
        <v>Nkôlmbong</v>
      </c>
      <c r="O669" s="3" t="str">
        <f>VLOOKUP(M669,TAF!$D$1:$H$462,3,0)</f>
        <v>Douala 3</v>
      </c>
      <c r="P669" s="3" t="str">
        <f>VLOOKUP(M669,TAF!$D$1:$H$462,4,0)</f>
        <v>3.970680662550238</v>
      </c>
      <c r="Q669" s="3" t="str">
        <f>VLOOKUP(M669,TAF!$D$1:$H$462,5,0)</f>
        <v xml:space="preserve"> 9.81322669721414</v>
      </c>
      <c r="R669" s="3" t="s">
        <v>45</v>
      </c>
      <c r="S669" s="3" t="s">
        <v>229</v>
      </c>
      <c r="T669" s="3" t="s">
        <v>62</v>
      </c>
      <c r="U669" s="19"/>
      <c r="V669" s="19"/>
      <c r="W669" s="4"/>
      <c r="X669" s="3" t="s">
        <v>47</v>
      </c>
      <c r="Y669" s="3">
        <v>0</v>
      </c>
      <c r="Z669" s="3"/>
      <c r="AA669" s="3" t="str">
        <f t="shared" si="161"/>
        <v>,</v>
      </c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</row>
    <row r="670" spans="1:50" ht="15.75" customHeight="1" x14ac:dyDescent="0.2">
      <c r="A670" t="str">
        <f t="shared" si="159"/>
        <v>UniversitaireHommeCélibataireEtudiant (e)Douala (Non précisé )BepandaCamerounaisePas PréciséNonEligible</v>
      </c>
      <c r="B670" s="17">
        <v>43607</v>
      </c>
      <c r="C670" s="17">
        <v>43710</v>
      </c>
      <c r="D670" s="3" t="s">
        <v>48</v>
      </c>
      <c r="E670" s="21"/>
      <c r="F670" s="3" t="s">
        <v>40</v>
      </c>
      <c r="G670" s="4"/>
      <c r="H670" s="4"/>
      <c r="I670" s="3" t="s">
        <v>41</v>
      </c>
      <c r="J670" s="3" t="s">
        <v>79</v>
      </c>
      <c r="K670" s="3" t="s">
        <v>51</v>
      </c>
      <c r="L670" s="3" t="s">
        <v>135</v>
      </c>
      <c r="M670" s="3" t="s">
        <v>70</v>
      </c>
      <c r="N670" s="3" t="str">
        <f>VLOOKUP(M670,TAF!$D$1:$H$462,2,0)</f>
        <v>Bépenda</v>
      </c>
      <c r="O670" s="3" t="str">
        <f>VLOOKUP(M670,TAF!$D$1:$H$462,3,0)</f>
        <v>Douala 5</v>
      </c>
      <c r="P670" s="3" t="str">
        <f>VLOOKUP(M670,TAF!$D$1:$H$462,4,0)</f>
        <v>4.053016002017063</v>
      </c>
      <c r="Q670" s="3" t="str">
        <f>VLOOKUP(M670,TAF!$D$1:$H$462,5,0)</f>
        <v xml:space="preserve"> 9.726235068217077</v>
      </c>
      <c r="R670" s="3" t="s">
        <v>45</v>
      </c>
      <c r="S670" s="3" t="s">
        <v>39</v>
      </c>
      <c r="T670" s="3" t="s">
        <v>62</v>
      </c>
      <c r="U670" s="17">
        <v>32022</v>
      </c>
      <c r="V670" s="17"/>
      <c r="W670" s="4"/>
      <c r="X670" s="3" t="s">
        <v>47</v>
      </c>
      <c r="Y670" s="3">
        <v>0</v>
      </c>
      <c r="Z670" s="3"/>
      <c r="AA670" s="3" t="str">
        <f t="shared" si="161"/>
        <v>,</v>
      </c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</row>
    <row r="671" spans="1:50" ht="15.75" customHeight="1" x14ac:dyDescent="0.2">
      <c r="A671" t="str">
        <f t="shared" si="159"/>
        <v>SecondaireHommeMarié (e)Chauffeur Douala (Non précisé )Borne 10 village CamerounaiseChretien (Catholique)OuiEligible</v>
      </c>
      <c r="B671" s="17">
        <v>43607</v>
      </c>
      <c r="C671" s="17">
        <v>29442</v>
      </c>
      <c r="D671" s="3" t="s">
        <v>54</v>
      </c>
      <c r="E671" s="21">
        <v>45</v>
      </c>
      <c r="F671" s="3" t="s">
        <v>40</v>
      </c>
      <c r="G671" s="4"/>
      <c r="H671" s="4"/>
      <c r="I671" s="3" t="s">
        <v>49</v>
      </c>
      <c r="J671" s="3" t="s">
        <v>463</v>
      </c>
      <c r="K671" s="3" t="s">
        <v>51</v>
      </c>
      <c r="L671" s="3" t="s">
        <v>135</v>
      </c>
      <c r="M671" s="3" t="s">
        <v>591</v>
      </c>
      <c r="N671" s="3" t="str">
        <f>VLOOKUP(M671,TAF!$D$1:$H$462,2,0)</f>
        <v>Borne 10</v>
      </c>
      <c r="O671" s="3" t="str">
        <f>VLOOKUP(M671,TAF!$D$1:$H$462,3,0)</f>
        <v>Douala 3</v>
      </c>
      <c r="P671" s="3" t="str">
        <f>VLOOKUP(M671,TAF!$D$1:$H$462,4,0)</f>
        <v>4.000167135846635</v>
      </c>
      <c r="Q671" s="3" t="str">
        <f>VLOOKUP(M671,TAF!$D$1:$H$462,5,0)</f>
        <v xml:space="preserve"> 9.765933764740023</v>
      </c>
      <c r="R671" s="3" t="s">
        <v>45</v>
      </c>
      <c r="S671" s="3" t="s">
        <v>58</v>
      </c>
      <c r="T671" s="3" t="s">
        <v>46</v>
      </c>
      <c r="U671" s="17">
        <v>43487</v>
      </c>
      <c r="V671" s="3" t="str">
        <f t="shared" ref="V671" si="167">IF((B671-U671&lt;=365)*(B671-U671&gt;0),INT(12*(B671-U671)/365) &amp; " Mois",(YEAR(B671)-YEAR(U671)) &amp; " an (s)")</f>
        <v>3 Mois</v>
      </c>
      <c r="W671" s="4"/>
      <c r="X671" s="3" t="s">
        <v>47</v>
      </c>
      <c r="Y671" s="3">
        <v>0</v>
      </c>
      <c r="Z671" s="3"/>
      <c r="AA671" s="3" t="str">
        <f t="shared" si="161"/>
        <v>,</v>
      </c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</row>
    <row r="672" spans="1:50" ht="15.75" customHeight="1" x14ac:dyDescent="0.2">
      <c r="A672" t="str">
        <f t="shared" si="159"/>
        <v>PrimaireHommeMarié (e)Sans EmploisDouala (Non précisé )Henry CamerounaisePas PréciséNonEligible</v>
      </c>
      <c r="B672" s="17">
        <v>43608</v>
      </c>
      <c r="C672" s="17">
        <v>31705</v>
      </c>
      <c r="D672" s="3" t="s">
        <v>92</v>
      </c>
      <c r="E672" s="21">
        <v>39</v>
      </c>
      <c r="F672" s="3" t="s">
        <v>40</v>
      </c>
      <c r="G672" s="4"/>
      <c r="H672" s="4"/>
      <c r="I672" s="3" t="s">
        <v>49</v>
      </c>
      <c r="J672" s="3" t="s">
        <v>134</v>
      </c>
      <c r="K672" s="3" t="s">
        <v>51</v>
      </c>
      <c r="L672" s="3" t="s">
        <v>135</v>
      </c>
      <c r="M672" s="3" t="s">
        <v>592</v>
      </c>
      <c r="N672" s="3" t="str">
        <f>VLOOKUP(M672,TAF!$D$1:$H$462,2,0)</f>
        <v xml:space="preserve">Henry </v>
      </c>
      <c r="O672" s="3" t="str">
        <f>VLOOKUP(M672,TAF!$D$1:$H$462,3,0)</f>
        <v>Douala 3</v>
      </c>
      <c r="P672" s="3" t="str">
        <f>VLOOKUP(M672,TAF!$D$1:$H$462,4,0)</f>
        <v>4.041180079479415</v>
      </c>
      <c r="Q672" s="3" t="str">
        <f>VLOOKUP(M672,TAF!$D$1:$H$462,5,0)</f>
        <v>9.694822628596883</v>
      </c>
      <c r="R672" s="3" t="s">
        <v>45</v>
      </c>
      <c r="S672" s="3" t="s">
        <v>39</v>
      </c>
      <c r="T672" s="3" t="s">
        <v>62</v>
      </c>
      <c r="U672" s="19"/>
      <c r="V672" s="19"/>
      <c r="W672" s="4"/>
      <c r="X672" s="3" t="s">
        <v>47</v>
      </c>
      <c r="Y672" s="3">
        <v>0</v>
      </c>
      <c r="Z672" s="3"/>
      <c r="AA672" s="3" t="str">
        <f t="shared" si="161"/>
        <v>,</v>
      </c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</row>
    <row r="673" spans="1:50" ht="15.75" customHeight="1" x14ac:dyDescent="0.2">
      <c r="A673" t="str">
        <f t="shared" si="159"/>
        <v>PrimaireHommeMarié (e)Sans EmploisDouala (Non précisé )HenryCamerounaisePas PréciséNonEligible</v>
      </c>
      <c r="B673" s="17">
        <v>43608</v>
      </c>
      <c r="C673" s="17">
        <v>31573</v>
      </c>
      <c r="D673" s="3" t="s">
        <v>92</v>
      </c>
      <c r="E673" s="21">
        <v>39</v>
      </c>
      <c r="F673" s="3" t="s">
        <v>40</v>
      </c>
      <c r="G673" s="4"/>
      <c r="H673" s="4"/>
      <c r="I673" s="3" t="s">
        <v>49</v>
      </c>
      <c r="J673" s="3" t="s">
        <v>134</v>
      </c>
      <c r="K673" s="3" t="s">
        <v>51</v>
      </c>
      <c r="L673" s="3" t="s">
        <v>135</v>
      </c>
      <c r="M673" s="3" t="s">
        <v>593</v>
      </c>
      <c r="N673" s="3" t="str">
        <f>VLOOKUP(M673,TAF!$D$1:$H$462,2,0)</f>
        <v xml:space="preserve">Henry </v>
      </c>
      <c r="O673" s="3" t="str">
        <f>VLOOKUP(M673,TAF!$D$1:$H$462,3,0)</f>
        <v>Douala 3</v>
      </c>
      <c r="P673" s="3" t="str">
        <f>VLOOKUP(M673,TAF!$D$1:$H$462,4,0)</f>
        <v>4.041180079479415</v>
      </c>
      <c r="Q673" s="3" t="str">
        <f>VLOOKUP(M673,TAF!$D$1:$H$462,5,0)</f>
        <v>9.694822628596883</v>
      </c>
      <c r="R673" s="3" t="s">
        <v>45</v>
      </c>
      <c r="S673" s="3" t="s">
        <v>39</v>
      </c>
      <c r="T673" s="3" t="s">
        <v>62</v>
      </c>
      <c r="U673" s="19"/>
      <c r="V673" s="19"/>
      <c r="W673" s="4"/>
      <c r="X673" s="3" t="s">
        <v>47</v>
      </c>
      <c r="Y673" s="3">
        <v>0</v>
      </c>
      <c r="Z673" s="3"/>
      <c r="AA673" s="3" t="str">
        <f t="shared" si="161"/>
        <v>,</v>
      </c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</row>
    <row r="674" spans="1:50" ht="15.75" customHeight="1" x14ac:dyDescent="0.2">
      <c r="A674" t="str">
        <f t="shared" si="159"/>
        <v>SecondaireHommeCélibataireMenuisier Douala (Non précisé )Brazzaville CamerounaisePas PréciséNonEligible</v>
      </c>
      <c r="B674" s="17">
        <v>43608</v>
      </c>
      <c r="C674" s="17">
        <v>35897</v>
      </c>
      <c r="D674" s="3" t="s">
        <v>54</v>
      </c>
      <c r="E674" s="21">
        <v>27</v>
      </c>
      <c r="F674" s="3" t="s">
        <v>40</v>
      </c>
      <c r="G674" s="4"/>
      <c r="H674" s="4"/>
      <c r="I674" s="3" t="s">
        <v>41</v>
      </c>
      <c r="J674" s="3" t="s">
        <v>504</v>
      </c>
      <c r="K674" s="3" t="s">
        <v>51</v>
      </c>
      <c r="L674" s="3" t="s">
        <v>135</v>
      </c>
      <c r="M674" s="3" t="s">
        <v>594</v>
      </c>
      <c r="N674" s="3" t="str">
        <f>VLOOKUP(M674,TAF!$D$1:$H$462,2,0)</f>
        <v>Brazzaville</v>
      </c>
      <c r="O674" s="3" t="str">
        <f>VLOOKUP(M674,TAF!$D$1:$H$462,3,0)</f>
        <v>Douala 3</v>
      </c>
      <c r="P674" s="3" t="str">
        <f>VLOOKUP(M674,TAF!$D$1:$H$462,4,0)</f>
        <v>4.03027514331289</v>
      </c>
      <c r="Q674" s="3" t="str">
        <f>VLOOKUP(M674,TAF!$D$1:$H$462,5,0)</f>
        <v xml:space="preserve"> 9.730158116990372</v>
      </c>
      <c r="R674" s="3" t="s">
        <v>45</v>
      </c>
      <c r="S674" s="3" t="s">
        <v>39</v>
      </c>
      <c r="T674" s="3" t="s">
        <v>62</v>
      </c>
      <c r="U674" s="19"/>
      <c r="V674" s="19"/>
      <c r="W674" s="4"/>
      <c r="X674" s="3" t="s">
        <v>47</v>
      </c>
      <c r="Y674" s="3">
        <v>0</v>
      </c>
      <c r="Z674" s="3"/>
      <c r="AA674" s="3" t="str">
        <f t="shared" si="161"/>
        <v>,</v>
      </c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</row>
    <row r="675" spans="1:50" ht="15.75" customHeight="1" x14ac:dyDescent="0.2">
      <c r="A675" t="str">
        <f t="shared" si="159"/>
        <v>SecondaireHommeCélibataireMenuisier Douala (Non précisé )Brazzaville CamerounaisePas PréciséNonEligible</v>
      </c>
      <c r="B675" s="17">
        <v>43608</v>
      </c>
      <c r="C675" s="17">
        <v>35070</v>
      </c>
      <c r="D675" s="3" t="s">
        <v>54</v>
      </c>
      <c r="E675" s="21">
        <v>29</v>
      </c>
      <c r="F675" s="3" t="s">
        <v>40</v>
      </c>
      <c r="G675" s="4"/>
      <c r="H675" s="4"/>
      <c r="I675" s="3" t="s">
        <v>41</v>
      </c>
      <c r="J675" s="3" t="s">
        <v>504</v>
      </c>
      <c r="K675" s="3" t="s">
        <v>51</v>
      </c>
      <c r="L675" s="3" t="s">
        <v>135</v>
      </c>
      <c r="M675" s="3" t="s">
        <v>594</v>
      </c>
      <c r="N675" s="3" t="str">
        <f>VLOOKUP(M675,TAF!$D$1:$H$462,2,0)</f>
        <v>Brazzaville</v>
      </c>
      <c r="O675" s="3" t="str">
        <f>VLOOKUP(M675,TAF!$D$1:$H$462,3,0)</f>
        <v>Douala 3</v>
      </c>
      <c r="P675" s="3" t="str">
        <f>VLOOKUP(M675,TAF!$D$1:$H$462,4,0)</f>
        <v>4.03027514331289</v>
      </c>
      <c r="Q675" s="3" t="str">
        <f>VLOOKUP(M675,TAF!$D$1:$H$462,5,0)</f>
        <v xml:space="preserve"> 9.730158116990372</v>
      </c>
      <c r="R675" s="3" t="s">
        <v>45</v>
      </c>
      <c r="S675" s="3" t="s">
        <v>39</v>
      </c>
      <c r="T675" s="3" t="s">
        <v>62</v>
      </c>
      <c r="U675" s="19"/>
      <c r="V675" s="19"/>
      <c r="W675" s="4"/>
      <c r="X675" s="3" t="s">
        <v>47</v>
      </c>
      <c r="Y675" s="3">
        <v>0</v>
      </c>
      <c r="Z675" s="3"/>
      <c r="AA675" s="3" t="str">
        <f t="shared" si="161"/>
        <v>,</v>
      </c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</row>
    <row r="676" spans="1:50" ht="15.75" customHeight="1" x14ac:dyDescent="0.2">
      <c r="A676" t="str">
        <f t="shared" si="159"/>
        <v>SecondaireHommeveuf (veuve)Sans EmploisDouala (Non précisé )Brazzaville CamerounaiseChretien (Catholique)OuiEligible</v>
      </c>
      <c r="B676" s="17">
        <v>43608</v>
      </c>
      <c r="C676" s="17">
        <v>23962</v>
      </c>
      <c r="D676" s="3" t="s">
        <v>54</v>
      </c>
      <c r="E676" s="21">
        <v>60</v>
      </c>
      <c r="F676" s="3" t="s">
        <v>40</v>
      </c>
      <c r="G676" s="4"/>
      <c r="H676" s="4"/>
      <c r="I676" s="3" t="s">
        <v>421</v>
      </c>
      <c r="J676" s="3" t="s">
        <v>134</v>
      </c>
      <c r="K676" s="3" t="s">
        <v>51</v>
      </c>
      <c r="L676" s="3" t="s">
        <v>135</v>
      </c>
      <c r="M676" s="3" t="s">
        <v>594</v>
      </c>
      <c r="N676" s="3" t="str">
        <f>VLOOKUP(M676,TAF!$D$1:$H$462,2,0)</f>
        <v>Brazzaville</v>
      </c>
      <c r="O676" s="3" t="str">
        <f>VLOOKUP(M676,TAF!$D$1:$H$462,3,0)</f>
        <v>Douala 3</v>
      </c>
      <c r="P676" s="3" t="str">
        <f>VLOOKUP(M676,TAF!$D$1:$H$462,4,0)</f>
        <v>4.03027514331289</v>
      </c>
      <c r="Q676" s="3" t="str">
        <f>VLOOKUP(M676,TAF!$D$1:$H$462,5,0)</f>
        <v xml:space="preserve"> 9.730158116990372</v>
      </c>
      <c r="R676" s="3" t="s">
        <v>45</v>
      </c>
      <c r="S676" s="3" t="s">
        <v>58</v>
      </c>
      <c r="T676" s="3" t="s">
        <v>46</v>
      </c>
      <c r="U676" s="17">
        <v>42147</v>
      </c>
      <c r="V676" s="3" t="str">
        <f t="shared" ref="V676:V678" si="168">IF((B676-U676&lt;=365)*(B676-U676&gt;0),INT(12*(B676-U676)/365) &amp; " Mois",(YEAR(B676)-YEAR(U676)) &amp; " an (s)")</f>
        <v>4 an (s)</v>
      </c>
      <c r="W676" s="4"/>
      <c r="X676" s="3" t="s">
        <v>47</v>
      </c>
      <c r="Y676" s="3">
        <v>0</v>
      </c>
      <c r="Z676" s="3"/>
      <c r="AA676" s="3" t="str">
        <f t="shared" si="161"/>
        <v>,</v>
      </c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</row>
    <row r="677" spans="1:50" ht="15.75" customHeight="1" x14ac:dyDescent="0.2">
      <c r="A677" t="str">
        <f t="shared" si="159"/>
        <v>Pas PréciséHommeMarié (e)Intendant Douala (Non précisé )BepandaCamerounaiseChretien (Protestant )OuiEligible</v>
      </c>
      <c r="B677" s="17">
        <v>43608</v>
      </c>
      <c r="C677" s="17">
        <v>27407</v>
      </c>
      <c r="D677" s="3" t="s">
        <v>39</v>
      </c>
      <c r="E677" s="21">
        <v>50</v>
      </c>
      <c r="F677" s="3" t="s">
        <v>40</v>
      </c>
      <c r="G677" s="4"/>
      <c r="H677" s="4"/>
      <c r="I677" s="3" t="s">
        <v>49</v>
      </c>
      <c r="J677" s="3" t="s">
        <v>595</v>
      </c>
      <c r="K677" s="3" t="s">
        <v>51</v>
      </c>
      <c r="L677" s="3" t="s">
        <v>135</v>
      </c>
      <c r="M677" s="3" t="s">
        <v>70</v>
      </c>
      <c r="N677" s="3" t="str">
        <f>VLOOKUP(M677,TAF!$D$1:$H$462,2,0)</f>
        <v>Bépenda</v>
      </c>
      <c r="O677" s="3" t="str">
        <f>VLOOKUP(M677,TAF!$D$1:$H$462,3,0)</f>
        <v>Douala 5</v>
      </c>
      <c r="P677" s="3" t="str">
        <f>VLOOKUP(M677,TAF!$D$1:$H$462,4,0)</f>
        <v>4.053016002017063</v>
      </c>
      <c r="Q677" s="3" t="str">
        <f>VLOOKUP(M677,TAF!$D$1:$H$462,5,0)</f>
        <v xml:space="preserve"> 9.726235068217077</v>
      </c>
      <c r="R677" s="3" t="s">
        <v>45</v>
      </c>
      <c r="S677" s="3" t="s">
        <v>84</v>
      </c>
      <c r="T677" s="3" t="s">
        <v>46</v>
      </c>
      <c r="U677" s="17">
        <v>43419</v>
      </c>
      <c r="V677" s="3" t="str">
        <f t="shared" si="168"/>
        <v>6 Mois</v>
      </c>
      <c r="W677" s="4"/>
      <c r="X677" s="3" t="s">
        <v>47</v>
      </c>
      <c r="Y677" s="3">
        <v>0</v>
      </c>
      <c r="Z677" s="3"/>
      <c r="AA677" s="3" t="str">
        <f t="shared" si="161"/>
        <v>,</v>
      </c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</row>
    <row r="678" spans="1:50" ht="15.75" customHeight="1" x14ac:dyDescent="0.2">
      <c r="A678" t="str">
        <f t="shared" si="159"/>
        <v>UniversitaireHommeCélibataireHôtelier Douala (Non précisé )New bellCamerounaiseChretien (Protestant )OuiEligible</v>
      </c>
      <c r="B678" s="17">
        <v>43608</v>
      </c>
      <c r="C678" s="17">
        <v>32138</v>
      </c>
      <c r="D678" s="3" t="s">
        <v>48</v>
      </c>
      <c r="E678" s="21">
        <v>38</v>
      </c>
      <c r="F678" s="3" t="s">
        <v>40</v>
      </c>
      <c r="G678" s="4"/>
      <c r="H678" s="4"/>
      <c r="I678" s="3" t="s">
        <v>41</v>
      </c>
      <c r="J678" s="3" t="s">
        <v>596</v>
      </c>
      <c r="K678" s="3" t="s">
        <v>51</v>
      </c>
      <c r="L678" s="3" t="s">
        <v>135</v>
      </c>
      <c r="M678" s="3" t="s">
        <v>122</v>
      </c>
      <c r="N678" s="3" t="str">
        <f>VLOOKUP(M678,TAF!$D$1:$H$462,2,0)</f>
        <v>New Bell</v>
      </c>
      <c r="O678" s="3" t="str">
        <f>VLOOKUP(M678,TAF!$D$1:$H$462,3,0)</f>
        <v>Douala 2</v>
      </c>
      <c r="P678" s="3" t="str">
        <f>VLOOKUP(M678,TAF!$D$1:$H$462,4,0)</f>
        <v>4.029279319157316</v>
      </c>
      <c r="Q678" s="3" t="str">
        <f>VLOOKUP(M678,TAF!$D$1:$H$462,5,0)</f>
        <v xml:space="preserve"> 9.713362274244698</v>
      </c>
      <c r="R678" s="3" t="s">
        <v>45</v>
      </c>
      <c r="S678" s="3" t="s">
        <v>84</v>
      </c>
      <c r="T678" s="3" t="s">
        <v>46</v>
      </c>
      <c r="U678" s="17">
        <v>42878</v>
      </c>
      <c r="V678" s="3" t="str">
        <f t="shared" si="168"/>
        <v>2 an (s)</v>
      </c>
      <c r="W678" s="4"/>
      <c r="X678" s="3" t="s">
        <v>47</v>
      </c>
      <c r="Y678" s="3">
        <v>0</v>
      </c>
      <c r="Z678" s="3"/>
      <c r="AA678" s="3" t="str">
        <f t="shared" si="161"/>
        <v>,</v>
      </c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</row>
    <row r="679" spans="1:50" ht="15.75" customHeight="1" x14ac:dyDescent="0.2">
      <c r="A679" t="str">
        <f t="shared" si="159"/>
        <v>UniversitaireHommeCélibataireEtudiant (e)Douala (Non précisé )PK18CamerounaiseChretien (Protestant )NonEligible</v>
      </c>
      <c r="B679" s="17">
        <v>43609</v>
      </c>
      <c r="C679" s="17">
        <v>34509</v>
      </c>
      <c r="D679" s="3" t="s">
        <v>48</v>
      </c>
      <c r="E679" s="21">
        <v>31</v>
      </c>
      <c r="F679" s="3" t="s">
        <v>40</v>
      </c>
      <c r="G679" s="4"/>
      <c r="H679" s="4"/>
      <c r="I679" s="3" t="s">
        <v>41</v>
      </c>
      <c r="J679" s="3" t="s">
        <v>79</v>
      </c>
      <c r="K679" s="3" t="s">
        <v>51</v>
      </c>
      <c r="L679" s="3" t="s">
        <v>135</v>
      </c>
      <c r="M679" s="3" t="s">
        <v>597</v>
      </c>
      <c r="N679" s="3" t="str">
        <f>VLOOKUP(M679,TAF!$D$1:$H$462,2,0)</f>
        <v>P.K.18</v>
      </c>
      <c r="O679" s="3" t="str">
        <f>VLOOKUP(M679,TAF!$D$1:$H$462,3,0)</f>
        <v>Douala 3</v>
      </c>
      <c r="P679" s="3" t="str">
        <f>VLOOKUP(M679,TAF!$D$1:$H$462,4,0)</f>
        <v>4.09692146968008</v>
      </c>
      <c r="Q679" s="3" t="str">
        <f>VLOOKUP(M679,TAF!$D$1:$H$462,5,0)</f>
        <v>9.819271574338517</v>
      </c>
      <c r="R679" s="3" t="s">
        <v>45</v>
      </c>
      <c r="S679" s="3" t="s">
        <v>84</v>
      </c>
      <c r="T679" s="3" t="s">
        <v>62</v>
      </c>
      <c r="U679" s="19"/>
      <c r="V679" s="19"/>
      <c r="W679" s="4"/>
      <c r="X679" s="3" t="s">
        <v>47</v>
      </c>
      <c r="Y679" s="3">
        <v>0</v>
      </c>
      <c r="Z679" s="3"/>
      <c r="AA679" s="3" t="str">
        <f t="shared" si="161"/>
        <v>,</v>
      </c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</row>
    <row r="680" spans="1:50" ht="15.75" customHeight="1" x14ac:dyDescent="0.2">
      <c r="A680" t="str">
        <f t="shared" si="159"/>
        <v>UniversitaireHommeMarié (e)Analyste de données Douala 5PK18CamerounaiseChretien (Ne de nouveau)NonEligible</v>
      </c>
      <c r="B680" s="17">
        <v>43609</v>
      </c>
      <c r="C680" s="17">
        <v>28352</v>
      </c>
      <c r="D680" s="3" t="s">
        <v>48</v>
      </c>
      <c r="E680" s="21">
        <v>48</v>
      </c>
      <c r="F680" s="3" t="s">
        <v>40</v>
      </c>
      <c r="G680" s="4"/>
      <c r="H680" s="4"/>
      <c r="I680" s="3" t="s">
        <v>49</v>
      </c>
      <c r="J680" s="3" t="s">
        <v>598</v>
      </c>
      <c r="K680" s="3" t="s">
        <v>60</v>
      </c>
      <c r="L680" s="3" t="s">
        <v>135</v>
      </c>
      <c r="M680" s="3" t="s">
        <v>597</v>
      </c>
      <c r="N680" s="3" t="str">
        <f>VLOOKUP(M680,TAF!$D$1:$H$462,2,0)</f>
        <v>P.K.18</v>
      </c>
      <c r="O680" s="3" t="str">
        <f>VLOOKUP(M680,TAF!$D$1:$H$462,3,0)</f>
        <v>Douala 3</v>
      </c>
      <c r="P680" s="3" t="str">
        <f>VLOOKUP(M680,TAF!$D$1:$H$462,4,0)</f>
        <v>4.09692146968008</v>
      </c>
      <c r="Q680" s="3" t="str">
        <f>VLOOKUP(M680,TAF!$D$1:$H$462,5,0)</f>
        <v>9.819271574338517</v>
      </c>
      <c r="R680" s="3" t="s">
        <v>45</v>
      </c>
      <c r="S680" s="3" t="s">
        <v>53</v>
      </c>
      <c r="T680" s="3" t="s">
        <v>62</v>
      </c>
      <c r="U680" s="19"/>
      <c r="V680" s="19"/>
      <c r="W680" s="4"/>
      <c r="X680" s="3" t="s">
        <v>47</v>
      </c>
      <c r="Y680" s="3">
        <v>0</v>
      </c>
      <c r="Z680" s="3"/>
      <c r="AA680" s="3" t="str">
        <f t="shared" si="161"/>
        <v>,</v>
      </c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</row>
    <row r="681" spans="1:50" ht="15.75" customHeight="1" x14ac:dyDescent="0.2">
      <c r="A681" t="str">
        <f t="shared" si="159"/>
        <v>SecondaireFemmeCélibataireEmballeuse à palite food Douala 3Nyalla CamerounaiseChretien (Catholique)NonEligible</v>
      </c>
      <c r="B681" s="17">
        <v>43609</v>
      </c>
      <c r="C681" s="17">
        <v>30906</v>
      </c>
      <c r="D681" s="3" t="s">
        <v>54</v>
      </c>
      <c r="E681" s="21">
        <v>41</v>
      </c>
      <c r="F681" s="3" t="s">
        <v>55</v>
      </c>
      <c r="G681" s="4"/>
      <c r="H681" s="4"/>
      <c r="I681" s="3" t="s">
        <v>41</v>
      </c>
      <c r="J681" s="3" t="s">
        <v>599</v>
      </c>
      <c r="K681" s="3" t="s">
        <v>43</v>
      </c>
      <c r="L681" s="3" t="s">
        <v>135</v>
      </c>
      <c r="M681" s="3" t="s">
        <v>584</v>
      </c>
      <c r="N681" s="3" t="str">
        <f>VLOOKUP(M681,TAF!$D$1:$H$462,2,0)</f>
        <v>Nyalla</v>
      </c>
      <c r="O681" s="3" t="str">
        <f>VLOOKUP(M681,TAF!$D$1:$H$462,3,0)</f>
        <v>Douala 3</v>
      </c>
      <c r="P681" s="3" t="str">
        <f>VLOOKUP(M681,TAF!$D$1:$H$462,4,0)</f>
        <v>4.090110173250642</v>
      </c>
      <c r="Q681" s="3" t="str">
        <f>VLOOKUP(M681,TAF!$D$1:$H$462,5,0)</f>
        <v xml:space="preserve"> 9.80214359815782</v>
      </c>
      <c r="R681" s="3" t="s">
        <v>45</v>
      </c>
      <c r="S681" s="3" t="s">
        <v>58</v>
      </c>
      <c r="T681" s="3" t="s">
        <v>62</v>
      </c>
      <c r="U681" s="19"/>
      <c r="V681" s="19"/>
      <c r="W681" s="4"/>
      <c r="X681" s="3" t="s">
        <v>47</v>
      </c>
      <c r="Y681" s="3">
        <v>0</v>
      </c>
      <c r="Z681" s="3"/>
      <c r="AA681" s="3" t="str">
        <f t="shared" si="161"/>
        <v>,</v>
      </c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</row>
    <row r="682" spans="1:50" ht="15.75" customHeight="1" x14ac:dyDescent="0.2">
      <c r="A682" t="str">
        <f t="shared" si="159"/>
        <v>Pas PréciséFemmeMarié (e)MénagèreDouala 4Bonaberi CamerounaisePas PréciséNonEligible</v>
      </c>
      <c r="B682" s="17">
        <v>43609</v>
      </c>
      <c r="C682" s="17">
        <v>28609</v>
      </c>
      <c r="D682" s="3" t="s">
        <v>39</v>
      </c>
      <c r="E682" s="21">
        <v>47</v>
      </c>
      <c r="F682" s="3" t="s">
        <v>55</v>
      </c>
      <c r="G682" s="4"/>
      <c r="H682" s="4"/>
      <c r="I682" s="3" t="s">
        <v>49</v>
      </c>
      <c r="J682" s="3" t="s">
        <v>154</v>
      </c>
      <c r="K682" s="3" t="s">
        <v>157</v>
      </c>
      <c r="L682" s="3" t="s">
        <v>135</v>
      </c>
      <c r="M682" s="3" t="s">
        <v>497</v>
      </c>
      <c r="N682" s="3" t="str">
        <f>VLOOKUP(M682,TAF!$D$1:$H$462,2,0)</f>
        <v>Bonaberi</v>
      </c>
      <c r="O682" s="3" t="str">
        <f>VLOOKUP(M682,TAF!$D$1:$H$462,3,0)</f>
        <v>Douala 4</v>
      </c>
      <c r="P682" s="3" t="str">
        <f>VLOOKUP(M682,TAF!$D$1:$H$462,4,0)</f>
        <v>4.0900111661057075</v>
      </c>
      <c r="Q682" s="3" t="str">
        <f>VLOOKUP(M682,TAF!$D$1:$H$462,5,0)</f>
        <v xml:space="preserve"> 9.65793515778688</v>
      </c>
      <c r="R682" s="3" t="s">
        <v>45</v>
      </c>
      <c r="S682" s="3" t="s">
        <v>39</v>
      </c>
      <c r="T682" s="3" t="s">
        <v>62</v>
      </c>
      <c r="U682" s="19"/>
      <c r="V682" s="19"/>
      <c r="W682" s="4"/>
      <c r="X682" s="3" t="s">
        <v>47</v>
      </c>
      <c r="Y682" s="3">
        <v>0</v>
      </c>
      <c r="Z682" s="3"/>
      <c r="AA682" s="3" t="str">
        <f t="shared" si="161"/>
        <v>,</v>
      </c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</row>
    <row r="683" spans="1:50" ht="15.75" customHeight="1" x14ac:dyDescent="0.2">
      <c r="A683" t="str">
        <f t="shared" si="159"/>
        <v>Pas PréciséHommeMarié (e)Tapissier Douala (Non précisé )Ndogpassi CamerounaiseChretien (Catholique)NonEligible</v>
      </c>
      <c r="B683" s="17">
        <v>43609</v>
      </c>
      <c r="C683" s="17">
        <v>28515</v>
      </c>
      <c r="D683" s="3" t="s">
        <v>39</v>
      </c>
      <c r="E683" s="21">
        <v>47</v>
      </c>
      <c r="F683" s="3" t="s">
        <v>40</v>
      </c>
      <c r="G683" s="4"/>
      <c r="H683" s="4"/>
      <c r="I683" s="3" t="s">
        <v>49</v>
      </c>
      <c r="J683" s="3" t="s">
        <v>600</v>
      </c>
      <c r="K683" s="3" t="s">
        <v>51</v>
      </c>
      <c r="L683" s="3" t="s">
        <v>135</v>
      </c>
      <c r="M683" s="3" t="s">
        <v>133</v>
      </c>
      <c r="N683" s="3" t="str">
        <f>VLOOKUP(M683,TAF!$D$1:$H$462,2,0)</f>
        <v>Ndogpassi</v>
      </c>
      <c r="O683" s="3" t="str">
        <f>VLOOKUP(M683,TAF!$D$1:$H$462,3,0)</f>
        <v>Douala 3</v>
      </c>
      <c r="P683" s="3" t="str">
        <f>VLOOKUP(M683,TAF!$D$1:$H$462,4,0)</f>
        <v>4.017345191745835</v>
      </c>
      <c r="Q683" s="3" t="str">
        <f>VLOOKUP(M683,TAF!$D$1:$H$462,5,0)</f>
        <v xml:space="preserve"> 9.776376922998338</v>
      </c>
      <c r="R683" s="3" t="s">
        <v>45</v>
      </c>
      <c r="S683" s="3" t="s">
        <v>58</v>
      </c>
      <c r="T683" s="3" t="s">
        <v>62</v>
      </c>
      <c r="U683" s="19"/>
      <c r="V683" s="19"/>
      <c r="W683" s="4"/>
      <c r="X683" s="3" t="s">
        <v>47</v>
      </c>
      <c r="Y683" s="3">
        <v>0</v>
      </c>
      <c r="Z683" s="3"/>
      <c r="AA683" s="3" t="str">
        <f t="shared" si="161"/>
        <v>,</v>
      </c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</row>
    <row r="684" spans="1:50" ht="15.75" customHeight="1" x14ac:dyDescent="0.2">
      <c r="A684" t="str">
        <f t="shared" si="159"/>
        <v>SecondaireHommeCélibataireSondeur aux brasseries Douala 4BonaberiCamerounaiseChretien (Protestant )NonEligible</v>
      </c>
      <c r="B684" s="17">
        <v>43609</v>
      </c>
      <c r="C684" s="17">
        <v>32589</v>
      </c>
      <c r="D684" s="3" t="s">
        <v>54</v>
      </c>
      <c r="E684" s="21">
        <v>36</v>
      </c>
      <c r="F684" s="3" t="s">
        <v>40</v>
      </c>
      <c r="G684" s="4"/>
      <c r="H684" s="4"/>
      <c r="I684" s="3" t="s">
        <v>41</v>
      </c>
      <c r="J684" s="3" t="s">
        <v>601</v>
      </c>
      <c r="K684" s="3" t="s">
        <v>157</v>
      </c>
      <c r="L684" s="3" t="s">
        <v>135</v>
      </c>
      <c r="M684" s="3" t="s">
        <v>169</v>
      </c>
      <c r="N684" s="3" t="str">
        <f>VLOOKUP(M684,TAF!$D$1:$H$462,2,0)</f>
        <v>Bonaberi</v>
      </c>
      <c r="O684" s="3" t="str">
        <f>VLOOKUP(M684,TAF!$D$1:$H$462,3,0)</f>
        <v>Douala 4</v>
      </c>
      <c r="P684" s="3" t="str">
        <f>VLOOKUP(M684,TAF!$D$1:$H$462,4,0)</f>
        <v>4.0900111661057075</v>
      </c>
      <c r="Q684" s="3" t="str">
        <f>VLOOKUP(M684,TAF!$D$1:$H$462,5,0)</f>
        <v xml:space="preserve"> 9.65793515778688</v>
      </c>
      <c r="R684" s="3" t="s">
        <v>45</v>
      </c>
      <c r="S684" s="3" t="s">
        <v>84</v>
      </c>
      <c r="T684" s="3" t="s">
        <v>62</v>
      </c>
      <c r="U684" s="19"/>
      <c r="V684" s="19"/>
      <c r="W684" s="4"/>
      <c r="X684" s="3" t="s">
        <v>47</v>
      </c>
      <c r="Y684" s="3">
        <v>0</v>
      </c>
      <c r="Z684" s="3"/>
      <c r="AA684" s="3" t="str">
        <f t="shared" si="161"/>
        <v>,</v>
      </c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</row>
    <row r="685" spans="1:50" ht="15.75" customHeight="1" x14ac:dyDescent="0.2">
      <c r="A685" t="str">
        <f t="shared" si="159"/>
        <v>Pas PréciséFemmeCélibataireMénagèreDouala (Non précisé )Ekithe CamerounaiseChretien (Protestant )NonEligible</v>
      </c>
      <c r="B685" s="17">
        <v>43609</v>
      </c>
      <c r="C685" s="17">
        <v>29499</v>
      </c>
      <c r="D685" s="3" t="s">
        <v>39</v>
      </c>
      <c r="E685" s="21">
        <v>45</v>
      </c>
      <c r="F685" s="3" t="s">
        <v>55</v>
      </c>
      <c r="G685" s="4"/>
      <c r="H685" s="4"/>
      <c r="I685" s="3" t="s">
        <v>41</v>
      </c>
      <c r="J685" s="3" t="s">
        <v>154</v>
      </c>
      <c r="K685" s="3" t="s">
        <v>51</v>
      </c>
      <c r="L685" s="3" t="s">
        <v>135</v>
      </c>
      <c r="M685" s="3" t="s">
        <v>602</v>
      </c>
      <c r="N685" s="3" t="str">
        <f>VLOOKUP(M685,TAF!$D$1:$H$462,2,0)</f>
        <v xml:space="preserve">Ekithe </v>
      </c>
      <c r="O685" s="3" t="str">
        <f>VLOOKUP(M685,TAF!$D$1:$H$462,3,0)</f>
        <v>Douala 5</v>
      </c>
      <c r="P685" s="3" t="str">
        <f>VLOOKUP(M685,TAF!$D$1:$H$462,4,0)</f>
        <v>3.82234627570191</v>
      </c>
      <c r="Q685" s="3" t="str">
        <f>VLOOKUP(M685,TAF!$D$1:$H$462,5,0)</f>
        <v>10.097620367049048</v>
      </c>
      <c r="R685" s="3" t="s">
        <v>45</v>
      </c>
      <c r="S685" s="3" t="s">
        <v>84</v>
      </c>
      <c r="T685" s="3" t="s">
        <v>62</v>
      </c>
      <c r="U685" s="19"/>
      <c r="V685" s="19"/>
      <c r="W685" s="4"/>
      <c r="X685" s="3" t="s">
        <v>47</v>
      </c>
      <c r="Y685" s="3">
        <v>0</v>
      </c>
      <c r="Z685" s="3"/>
      <c r="AA685" s="3" t="str">
        <f t="shared" si="161"/>
        <v>,</v>
      </c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</row>
    <row r="686" spans="1:50" ht="15.75" customHeight="1" x14ac:dyDescent="0.2">
      <c r="A686" t="str">
        <f t="shared" si="159"/>
        <v>Pas PréciséHommeMarié (e)Enseignant (e)Douala (Non précisé )Nyalla CamerounaiseChretien (Protestant )OuiEligible</v>
      </c>
      <c r="B686" s="17">
        <v>43609</v>
      </c>
      <c r="C686" s="17">
        <v>28229</v>
      </c>
      <c r="D686" s="3" t="s">
        <v>39</v>
      </c>
      <c r="E686" s="21">
        <v>48</v>
      </c>
      <c r="F686" s="3" t="s">
        <v>40</v>
      </c>
      <c r="G686" s="4"/>
      <c r="H686" s="4"/>
      <c r="I686" s="3" t="s">
        <v>49</v>
      </c>
      <c r="J686" s="3" t="s">
        <v>144</v>
      </c>
      <c r="K686" s="3" t="s">
        <v>51</v>
      </c>
      <c r="L686" s="3" t="s">
        <v>135</v>
      </c>
      <c r="M686" s="3" t="s">
        <v>584</v>
      </c>
      <c r="N686" s="3" t="str">
        <f>VLOOKUP(M686,TAF!$D$1:$H$462,2,0)</f>
        <v>Nyalla</v>
      </c>
      <c r="O686" s="3" t="str">
        <f>VLOOKUP(M686,TAF!$D$1:$H$462,3,0)</f>
        <v>Douala 3</v>
      </c>
      <c r="P686" s="3" t="str">
        <f>VLOOKUP(M686,TAF!$D$1:$H$462,4,0)</f>
        <v>4.090110173250642</v>
      </c>
      <c r="Q686" s="3" t="str">
        <f>VLOOKUP(M686,TAF!$D$1:$H$462,5,0)</f>
        <v xml:space="preserve"> 9.80214359815782</v>
      </c>
      <c r="R686" s="3" t="s">
        <v>45</v>
      </c>
      <c r="S686" s="3" t="s">
        <v>84</v>
      </c>
      <c r="T686" s="3" t="s">
        <v>46</v>
      </c>
      <c r="U686" s="17">
        <v>43007</v>
      </c>
      <c r="V686" s="3" t="str">
        <f t="shared" ref="V686:V690" si="169">IF((B686-U686&lt;=365)*(B686-U686&gt;0),INT(12*(B686-U686)/365) &amp; " Mois",(YEAR(B686)-YEAR(U686)) &amp; " an (s)")</f>
        <v>2 an (s)</v>
      </c>
      <c r="W686" s="4"/>
      <c r="X686" s="3" t="s">
        <v>47</v>
      </c>
      <c r="Y686" s="3">
        <v>0</v>
      </c>
      <c r="Z686" s="3"/>
      <c r="AA686" s="3" t="str">
        <f t="shared" si="161"/>
        <v>,</v>
      </c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</row>
    <row r="687" spans="1:50" ht="15.75" customHeight="1" x14ac:dyDescent="0.2">
      <c r="A687" t="str">
        <f t="shared" si="159"/>
        <v>SecondaireHommeMarié (e)Plombier Douala (Non précisé )BonaberiCamerounaiseChretien (Catholique)OuiEligible</v>
      </c>
      <c r="B687" s="17">
        <v>43609</v>
      </c>
      <c r="C687" s="17">
        <v>32638</v>
      </c>
      <c r="D687" s="3" t="s">
        <v>54</v>
      </c>
      <c r="E687" s="21">
        <v>36</v>
      </c>
      <c r="F687" s="3" t="s">
        <v>40</v>
      </c>
      <c r="G687" s="4"/>
      <c r="H687" s="4"/>
      <c r="I687" s="3" t="s">
        <v>49</v>
      </c>
      <c r="J687" s="3" t="s">
        <v>603</v>
      </c>
      <c r="K687" s="3" t="s">
        <v>51</v>
      </c>
      <c r="L687" s="3" t="s">
        <v>135</v>
      </c>
      <c r="M687" s="3" t="s">
        <v>169</v>
      </c>
      <c r="N687" s="3" t="str">
        <f>VLOOKUP(M687,TAF!$D$1:$H$462,2,0)</f>
        <v>Bonaberi</v>
      </c>
      <c r="O687" s="3" t="str">
        <f>VLOOKUP(M687,TAF!$D$1:$H$462,3,0)</f>
        <v>Douala 4</v>
      </c>
      <c r="P687" s="3" t="str">
        <f>VLOOKUP(M687,TAF!$D$1:$H$462,4,0)</f>
        <v>4.0900111661057075</v>
      </c>
      <c r="Q687" s="3" t="str">
        <f>VLOOKUP(M687,TAF!$D$1:$H$462,5,0)</f>
        <v xml:space="preserve"> 9.65793515778688</v>
      </c>
      <c r="R687" s="3" t="s">
        <v>45</v>
      </c>
      <c r="S687" s="3" t="s">
        <v>58</v>
      </c>
      <c r="T687" s="3" t="s">
        <v>46</v>
      </c>
      <c r="U687" s="17">
        <v>43458</v>
      </c>
      <c r="V687" s="3" t="str">
        <f t="shared" si="169"/>
        <v>4 Mois</v>
      </c>
      <c r="W687" s="4"/>
      <c r="X687" s="3" t="s">
        <v>47</v>
      </c>
      <c r="Y687" s="3">
        <v>0</v>
      </c>
      <c r="Z687" s="3"/>
      <c r="AA687" s="3" t="str">
        <f t="shared" si="161"/>
        <v>,</v>
      </c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</row>
    <row r="688" spans="1:50" ht="15.75" customHeight="1" x14ac:dyDescent="0.2">
      <c r="A688" t="str">
        <f t="shared" si="159"/>
        <v>UniversitaireHommeMarié (e)Enseignant (e)Douala (Non précisé )NDONGBONGCamerounaisePas PréciséOuiEligible</v>
      </c>
      <c r="B688" s="17">
        <v>43647</v>
      </c>
      <c r="C688" s="17">
        <v>31179</v>
      </c>
      <c r="D688" s="3" t="s">
        <v>48</v>
      </c>
      <c r="E688" s="21">
        <v>40</v>
      </c>
      <c r="F688" s="3" t="s">
        <v>40</v>
      </c>
      <c r="G688" s="4"/>
      <c r="H688" s="4"/>
      <c r="I688" s="3" t="s">
        <v>49</v>
      </c>
      <c r="J688" s="3" t="s">
        <v>144</v>
      </c>
      <c r="K688" s="3" t="s">
        <v>51</v>
      </c>
      <c r="L688" s="3" t="s">
        <v>135</v>
      </c>
      <c r="M688" s="3" t="s">
        <v>604</v>
      </c>
      <c r="N688" s="3" t="str">
        <f>VLOOKUP(M688,TAF!$D$1:$H$462,2,0)</f>
        <v>Ndogbong</v>
      </c>
      <c r="O688" s="3" t="str">
        <f>VLOOKUP(M688,TAF!$D$1:$H$462,3,0)</f>
        <v>Douala 5</v>
      </c>
      <c r="P688" s="3" t="str">
        <f>VLOOKUP(M688,TAF!$D$1:$H$462,4,0)</f>
        <v>3.9714269509304545</v>
      </c>
      <c r="Q688" s="3" t="str">
        <f>VLOOKUP(M688,TAF!$D$1:$H$462,5,0)</f>
        <v xml:space="preserve"> 9.792836336257968</v>
      </c>
      <c r="R688" s="3" t="s">
        <v>45</v>
      </c>
      <c r="S688" s="3" t="s">
        <v>39</v>
      </c>
      <c r="T688" s="3" t="s">
        <v>46</v>
      </c>
      <c r="U688" s="17">
        <v>41640</v>
      </c>
      <c r="V688" s="3" t="str">
        <f t="shared" si="169"/>
        <v>5 an (s)</v>
      </c>
      <c r="W688" s="5" t="s">
        <v>5885</v>
      </c>
      <c r="X688" s="3" t="s">
        <v>47</v>
      </c>
      <c r="Y688" s="3">
        <v>0</v>
      </c>
      <c r="Z688" s="3"/>
      <c r="AA688" s="3" t="str">
        <f t="shared" si="161"/>
        <v>,</v>
      </c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</row>
    <row r="689" spans="1:50" ht="15.75" customHeight="1" x14ac:dyDescent="0.2">
      <c r="A689" t="str">
        <f t="shared" si="159"/>
        <v>UniversitaireHommeMarié (e)Enseignant (e)Douala (Non précisé )NDONGBONGCamerounaisePas PréciséOuiEligible</v>
      </c>
      <c r="B689" s="17">
        <v>43647</v>
      </c>
      <c r="C689" s="17">
        <v>31179</v>
      </c>
      <c r="D689" s="3" t="s">
        <v>48</v>
      </c>
      <c r="E689" s="21">
        <v>40</v>
      </c>
      <c r="F689" s="3" t="s">
        <v>40</v>
      </c>
      <c r="G689" s="4"/>
      <c r="H689" s="4"/>
      <c r="I689" s="3" t="s">
        <v>49</v>
      </c>
      <c r="J689" s="3" t="s">
        <v>144</v>
      </c>
      <c r="K689" s="3" t="s">
        <v>51</v>
      </c>
      <c r="L689" s="3" t="s">
        <v>135</v>
      </c>
      <c r="M689" s="3" t="s">
        <v>604</v>
      </c>
      <c r="N689" s="3" t="str">
        <f>VLOOKUP(M689,TAF!$D$1:$H$462,2,0)</f>
        <v>Ndogbong</v>
      </c>
      <c r="O689" s="3" t="str">
        <f>VLOOKUP(M689,TAF!$D$1:$H$462,3,0)</f>
        <v>Douala 5</v>
      </c>
      <c r="P689" s="3" t="str">
        <f>VLOOKUP(M689,TAF!$D$1:$H$462,4,0)</f>
        <v>3.9714269509304545</v>
      </c>
      <c r="Q689" s="3" t="str">
        <f>VLOOKUP(M689,TAF!$D$1:$H$462,5,0)</f>
        <v xml:space="preserve"> 9.792836336257968</v>
      </c>
      <c r="R689" s="3" t="s">
        <v>45</v>
      </c>
      <c r="S689" s="3" t="s">
        <v>39</v>
      </c>
      <c r="T689" s="3" t="s">
        <v>46</v>
      </c>
      <c r="U689" s="17">
        <v>41640</v>
      </c>
      <c r="V689" s="3" t="str">
        <f t="shared" si="169"/>
        <v>5 an (s)</v>
      </c>
      <c r="W689" s="5" t="s">
        <v>5885</v>
      </c>
      <c r="X689" s="3" t="s">
        <v>47</v>
      </c>
      <c r="Y689" s="3">
        <v>0</v>
      </c>
      <c r="Z689" s="3"/>
      <c r="AA689" s="3" t="str">
        <f t="shared" si="161"/>
        <v>,</v>
      </c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</row>
    <row r="690" spans="1:50" ht="15.75" customHeight="1" x14ac:dyDescent="0.2">
      <c r="A690" t="str">
        <f t="shared" si="159"/>
        <v>UniversitaireHommeMarié (e)Enseignant (e)Douala (Non précisé )NDONGBONGCamerounaisePas PréciséOuiEligible</v>
      </c>
      <c r="B690" s="17">
        <v>43647</v>
      </c>
      <c r="C690" s="17">
        <v>31179</v>
      </c>
      <c r="D690" s="3" t="s">
        <v>48</v>
      </c>
      <c r="E690" s="21">
        <v>40</v>
      </c>
      <c r="F690" s="3" t="s">
        <v>40</v>
      </c>
      <c r="G690" s="4"/>
      <c r="H690" s="4"/>
      <c r="I690" s="3" t="s">
        <v>49</v>
      </c>
      <c r="J690" s="3" t="s">
        <v>144</v>
      </c>
      <c r="K690" s="3" t="s">
        <v>51</v>
      </c>
      <c r="L690" s="3" t="s">
        <v>135</v>
      </c>
      <c r="M690" s="3" t="s">
        <v>604</v>
      </c>
      <c r="N690" s="3" t="str">
        <f>VLOOKUP(M690,TAF!$D$1:$H$462,2,0)</f>
        <v>Ndogbong</v>
      </c>
      <c r="O690" s="3" t="str">
        <f>VLOOKUP(M690,TAF!$D$1:$H$462,3,0)</f>
        <v>Douala 5</v>
      </c>
      <c r="P690" s="3" t="str">
        <f>VLOOKUP(M690,TAF!$D$1:$H$462,4,0)</f>
        <v>3.9714269509304545</v>
      </c>
      <c r="Q690" s="3" t="str">
        <f>VLOOKUP(M690,TAF!$D$1:$H$462,5,0)</f>
        <v xml:space="preserve"> 9.792836336257968</v>
      </c>
      <c r="R690" s="3" t="s">
        <v>45</v>
      </c>
      <c r="S690" s="3" t="s">
        <v>39</v>
      </c>
      <c r="T690" s="3" t="s">
        <v>46</v>
      </c>
      <c r="U690" s="17">
        <v>41640</v>
      </c>
      <c r="V690" s="3" t="str">
        <f t="shared" si="169"/>
        <v>5 an (s)</v>
      </c>
      <c r="W690" s="5" t="s">
        <v>5885</v>
      </c>
      <c r="X690" s="3" t="s">
        <v>47</v>
      </c>
      <c r="Y690" s="3">
        <v>0</v>
      </c>
      <c r="Z690" s="3"/>
      <c r="AA690" s="3" t="str">
        <f t="shared" si="161"/>
        <v>,</v>
      </c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</row>
    <row r="691" spans="1:50" ht="15.75" customHeight="1" x14ac:dyDescent="0.2">
      <c r="A691" t="str">
        <f t="shared" si="159"/>
        <v>Pas PréciséHommeCélibataireMACHINISTEDouala 2COGEFARCamerounaiseChretien (Catholique)NonEligible</v>
      </c>
      <c r="B691" s="17">
        <v>43647</v>
      </c>
      <c r="C691" s="17">
        <v>32109</v>
      </c>
      <c r="D691" s="3" t="s">
        <v>39</v>
      </c>
      <c r="E691" s="21">
        <v>38</v>
      </c>
      <c r="F691" s="3" t="s">
        <v>40</v>
      </c>
      <c r="G691" s="4"/>
      <c r="H691" s="4"/>
      <c r="I691" s="3" t="s">
        <v>41</v>
      </c>
      <c r="J691" s="3" t="s">
        <v>385</v>
      </c>
      <c r="K691" s="3" t="s">
        <v>121</v>
      </c>
      <c r="L691" s="3" t="s">
        <v>135</v>
      </c>
      <c r="M691" s="3" t="s">
        <v>605</v>
      </c>
      <c r="N691" s="3" t="str">
        <f>VLOOKUP(M691,TAF!$D$1:$H$462,2,0)</f>
        <v>Cogefar</v>
      </c>
      <c r="O691" s="3" t="str">
        <f>VLOOKUP(M691,TAF!$D$1:$H$462,3,0)</f>
        <v>Douala 3</v>
      </c>
      <c r="P691" s="3" t="str">
        <f>VLOOKUP(M691,TAF!$D$1:$H$462,4,0)</f>
        <v>4.048829030904639</v>
      </c>
      <c r="Q691" s="3" t="str">
        <f>VLOOKUP(M691,TAF!$D$1:$H$462,5,0)</f>
        <v>9.77102896441791</v>
      </c>
      <c r="R691" s="3" t="s">
        <v>45</v>
      </c>
      <c r="S691" s="3" t="s">
        <v>58</v>
      </c>
      <c r="T691" s="3" t="s">
        <v>62</v>
      </c>
      <c r="U691" s="19"/>
      <c r="V691" s="19"/>
      <c r="W691" s="4"/>
      <c r="X691" s="3" t="s">
        <v>47</v>
      </c>
      <c r="Y691" s="3">
        <v>0</v>
      </c>
      <c r="Z691" s="3"/>
      <c r="AA691" s="3" t="str">
        <f t="shared" si="161"/>
        <v>,</v>
      </c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</row>
    <row r="692" spans="1:50" ht="15.75" customHeight="1" x14ac:dyDescent="0.2">
      <c r="A692" t="str">
        <f t="shared" si="159"/>
        <v>PrimaireHommeCélibataireMécanicienDouala (Non précisé )non preciséCamerounaiseaucuneNonEligible</v>
      </c>
      <c r="B692" s="17">
        <v>43648</v>
      </c>
      <c r="C692" s="17">
        <v>34862</v>
      </c>
      <c r="D692" s="3" t="s">
        <v>92</v>
      </c>
      <c r="E692" s="21">
        <v>30</v>
      </c>
      <c r="F692" s="3" t="s">
        <v>40</v>
      </c>
      <c r="G692" s="4"/>
      <c r="H692" s="4"/>
      <c r="I692" s="3" t="s">
        <v>41</v>
      </c>
      <c r="J692" s="3" t="s">
        <v>71</v>
      </c>
      <c r="K692" s="3" t="s">
        <v>51</v>
      </c>
      <c r="L692" s="3" t="s">
        <v>135</v>
      </c>
      <c r="M692" s="3" t="s">
        <v>606</v>
      </c>
      <c r="N692" s="3">
        <f>VLOOKUP(M692,TAF!$D$1:$H$462,2,0)</f>
        <v>0</v>
      </c>
      <c r="O692" s="3">
        <f>VLOOKUP(M692,TAF!$D$1:$H$462,3,0)</f>
        <v>0</v>
      </c>
      <c r="P692" s="3">
        <f>VLOOKUP(M692,TAF!$D$1:$H$462,4,0)</f>
        <v>0</v>
      </c>
      <c r="Q692" s="3">
        <f>VLOOKUP(M692,TAF!$D$1:$H$462,5,0)</f>
        <v>0</v>
      </c>
      <c r="R692" s="3" t="s">
        <v>45</v>
      </c>
      <c r="S692" s="3" t="s">
        <v>607</v>
      </c>
      <c r="T692" s="3" t="s">
        <v>62</v>
      </c>
      <c r="U692" s="19"/>
      <c r="V692" s="19"/>
      <c r="W692" s="4"/>
      <c r="X692" s="3" t="s">
        <v>47</v>
      </c>
      <c r="Y692" s="3">
        <v>0</v>
      </c>
      <c r="Z692" s="3"/>
      <c r="AA692" s="3" t="str">
        <f t="shared" si="161"/>
        <v>,</v>
      </c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</row>
    <row r="693" spans="1:50" ht="15.75" customHeight="1" x14ac:dyDescent="0.2">
      <c r="A693" t="str">
        <f t="shared" si="159"/>
        <v>Pas PréciséHommeCélibataireCommerçant (e)Douala 3YASSACamerounaisePas PréciséOuiEligible</v>
      </c>
      <c r="B693" s="17">
        <v>43648</v>
      </c>
      <c r="C693" s="17">
        <v>35066</v>
      </c>
      <c r="D693" s="3" t="s">
        <v>39</v>
      </c>
      <c r="E693" s="21">
        <v>29</v>
      </c>
      <c r="F693" s="3" t="s">
        <v>40</v>
      </c>
      <c r="G693" s="4"/>
      <c r="H693" s="4"/>
      <c r="I693" s="3" t="s">
        <v>41</v>
      </c>
      <c r="J693" s="3" t="s">
        <v>56</v>
      </c>
      <c r="K693" s="3" t="s">
        <v>43</v>
      </c>
      <c r="L693" s="3" t="s">
        <v>135</v>
      </c>
      <c r="M693" s="3" t="s">
        <v>227</v>
      </c>
      <c r="N693" s="3" t="str">
        <f>VLOOKUP(M693,TAF!$D$1:$H$462,2,0)</f>
        <v>Yassa</v>
      </c>
      <c r="O693" s="3" t="str">
        <f>VLOOKUP(M693,TAF!$D$1:$H$462,3,0)</f>
        <v>Douala 3</v>
      </c>
      <c r="P693" s="3" t="str">
        <f>VLOOKUP(M693,TAF!$D$1:$H$462,4,0)</f>
        <v>4.062148022373278</v>
      </c>
      <c r="Q693" s="3" t="str">
        <f>VLOOKUP(M693,TAF!$D$1:$H$462,5,0)</f>
        <v xml:space="preserve"> 9.736269907202303</v>
      </c>
      <c r="R693" s="3" t="s">
        <v>45</v>
      </c>
      <c r="S693" s="3" t="s">
        <v>39</v>
      </c>
      <c r="T693" s="3" t="s">
        <v>46</v>
      </c>
      <c r="U693" s="17">
        <v>42736</v>
      </c>
      <c r="V693" s="3" t="str">
        <f t="shared" ref="V693" si="170">IF((B693-U693&lt;=365)*(B693-U693&gt;0),INT(12*(B693-U693)/365) &amp; " Mois",(YEAR(B693)-YEAR(U693)) &amp; " an (s)")</f>
        <v>2 an (s)</v>
      </c>
      <c r="W693" s="5" t="s">
        <v>5892</v>
      </c>
      <c r="X693" s="3" t="s">
        <v>47</v>
      </c>
      <c r="Y693" s="3">
        <v>0</v>
      </c>
      <c r="Z693" s="3"/>
      <c r="AA693" s="3" t="str">
        <f t="shared" si="161"/>
        <v>,</v>
      </c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</row>
    <row r="694" spans="1:50" ht="15.75" customHeight="1" x14ac:dyDescent="0.2">
      <c r="A694" t="str">
        <f t="shared" si="159"/>
        <v>UniversitaireHommeCélibataireDEBROUILLARDDouala 3BORNE 10CamerounaisePENTECOTISTENonEligible</v>
      </c>
      <c r="B694" s="17">
        <v>43648</v>
      </c>
      <c r="C694" s="17">
        <v>36297</v>
      </c>
      <c r="D694" s="3" t="s">
        <v>48</v>
      </c>
      <c r="E694" s="21">
        <v>26</v>
      </c>
      <c r="F694" s="3" t="s">
        <v>40</v>
      </c>
      <c r="G694" s="4"/>
      <c r="H694" s="4"/>
      <c r="I694" s="3" t="s">
        <v>41</v>
      </c>
      <c r="J694" s="3" t="s">
        <v>608</v>
      </c>
      <c r="K694" s="3" t="s">
        <v>43</v>
      </c>
      <c r="L694" s="3" t="s">
        <v>135</v>
      </c>
      <c r="M694" s="3" t="s">
        <v>609</v>
      </c>
      <c r="N694" s="3" t="str">
        <f>VLOOKUP(M694,TAF!$D$1:$H$462,2,0)</f>
        <v>Borne 10, Nylon</v>
      </c>
      <c r="O694" s="3" t="str">
        <f>VLOOKUP(M694,TAF!$D$1:$H$462,3,0)</f>
        <v>Douala 3</v>
      </c>
      <c r="P694" s="3" t="str">
        <f>VLOOKUP(M694,TAF!$D$1:$H$462,4,0)</f>
        <v>4.000343170227409</v>
      </c>
      <c r="Q694" s="3" t="str">
        <f>VLOOKUP(M694,TAF!$D$1:$H$462,5,0)</f>
        <v>9.765819755200095</v>
      </c>
      <c r="R694" s="3" t="s">
        <v>45</v>
      </c>
      <c r="S694" s="3" t="s">
        <v>236</v>
      </c>
      <c r="T694" s="3" t="s">
        <v>62</v>
      </c>
      <c r="U694" s="19"/>
      <c r="V694" s="19"/>
      <c r="W694" s="5" t="s">
        <v>5878</v>
      </c>
      <c r="X694" s="3" t="s">
        <v>47</v>
      </c>
      <c r="Y694" s="3">
        <v>0</v>
      </c>
      <c r="Z694" s="3"/>
      <c r="AA694" s="3" t="str">
        <f t="shared" si="161"/>
        <v>,</v>
      </c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</row>
    <row r="695" spans="1:50" ht="15.75" customHeight="1" x14ac:dyDescent="0.2">
      <c r="A695" t="str">
        <f t="shared" si="159"/>
        <v>SecondaireHommeCélibataireAUDIT COMPTABLEDouala 3PK9CamerounaisePas PréciséNonEligible</v>
      </c>
      <c r="B695" s="17">
        <v>43648</v>
      </c>
      <c r="C695" s="17">
        <v>32963</v>
      </c>
      <c r="D695" s="3" t="s">
        <v>54</v>
      </c>
      <c r="E695" s="21">
        <v>35</v>
      </c>
      <c r="F695" s="3" t="s">
        <v>40</v>
      </c>
      <c r="G695" s="4"/>
      <c r="H695" s="4"/>
      <c r="I695" s="3" t="s">
        <v>41</v>
      </c>
      <c r="J695" s="3" t="s">
        <v>610</v>
      </c>
      <c r="K695" s="3" t="s">
        <v>43</v>
      </c>
      <c r="L695" s="3" t="s">
        <v>135</v>
      </c>
      <c r="M695" s="3" t="s">
        <v>139</v>
      </c>
      <c r="N695" s="3" t="str">
        <f>VLOOKUP(M695,TAF!$D$1:$H$462,2,0)</f>
        <v>PK9</v>
      </c>
      <c r="O695" s="3" t="str">
        <f>VLOOKUP(M695,TAF!$D$1:$H$462,3,0)</f>
        <v>Douala 3</v>
      </c>
      <c r="P695" s="3" t="str">
        <f>VLOOKUP(M695,TAF!$D$1:$H$462,4,0)</f>
        <v>4.0460712080439</v>
      </c>
      <c r="Q695" s="3" t="str">
        <f>VLOOKUP(M695,TAF!$D$1:$H$462,5,0)</f>
        <v xml:space="preserve"> 9.763524090768222</v>
      </c>
      <c r="R695" s="3" t="s">
        <v>45</v>
      </c>
      <c r="S695" s="3" t="s">
        <v>39</v>
      </c>
      <c r="T695" s="3" t="s">
        <v>62</v>
      </c>
      <c r="U695" s="19"/>
      <c r="V695" s="19"/>
      <c r="W695" s="5" t="s">
        <v>5897</v>
      </c>
      <c r="X695" s="3" t="s">
        <v>47</v>
      </c>
      <c r="Y695" s="3">
        <v>0</v>
      </c>
      <c r="Z695" s="3"/>
      <c r="AA695" s="3" t="str">
        <f t="shared" si="161"/>
        <v>,</v>
      </c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</row>
    <row r="696" spans="1:50" ht="15.75" customHeight="1" x14ac:dyDescent="0.2">
      <c r="A696" t="str">
        <f t="shared" si="159"/>
        <v>SecondaireHommeCélibataireETUDIANTDouala (Non précisé )NON PRECISECamerounaiseChretien (Catholique)OuiEligible</v>
      </c>
      <c r="B696" s="17">
        <v>43648</v>
      </c>
      <c r="C696" s="17">
        <v>33158</v>
      </c>
      <c r="D696" s="3" t="s">
        <v>54</v>
      </c>
      <c r="E696" s="21">
        <v>35</v>
      </c>
      <c r="F696" s="3" t="s">
        <v>40</v>
      </c>
      <c r="G696" s="4"/>
      <c r="H696" s="4"/>
      <c r="I696" s="3" t="s">
        <v>41</v>
      </c>
      <c r="J696" s="3" t="s">
        <v>612</v>
      </c>
      <c r="K696" s="3" t="s">
        <v>51</v>
      </c>
      <c r="L696" s="3" t="s">
        <v>135</v>
      </c>
      <c r="M696" s="3" t="s">
        <v>330</v>
      </c>
      <c r="N696" s="3">
        <f>VLOOKUP(M696,TAF!$D$1:$H$462,2,0)</f>
        <v>0</v>
      </c>
      <c r="O696" s="3">
        <f>VLOOKUP(M696,TAF!$D$1:$H$462,3,0)</f>
        <v>0</v>
      </c>
      <c r="P696" s="3">
        <f>VLOOKUP(M696,TAF!$D$1:$H$462,4,0)</f>
        <v>0</v>
      </c>
      <c r="Q696" s="3">
        <f>VLOOKUP(M696,TAF!$D$1:$H$462,5,0)</f>
        <v>0</v>
      </c>
      <c r="R696" s="3" t="s">
        <v>45</v>
      </c>
      <c r="S696" s="3" t="s">
        <v>58</v>
      </c>
      <c r="T696" s="3" t="s">
        <v>46</v>
      </c>
      <c r="U696" s="17">
        <v>42370</v>
      </c>
      <c r="V696" s="3" t="str">
        <f t="shared" ref="V696:V697" si="171">IF((B696-U696&lt;=365)*(B696-U696&gt;0),INT(12*(B696-U696)/365) &amp; " Mois",(YEAR(B696)-YEAR(U696)) &amp; " an (s)")</f>
        <v>3 an (s)</v>
      </c>
      <c r="W696" s="5" t="s">
        <v>5898</v>
      </c>
      <c r="X696" s="3" t="s">
        <v>47</v>
      </c>
      <c r="Y696" s="3">
        <v>0</v>
      </c>
      <c r="Z696" s="3"/>
      <c r="AA696" s="3" t="str">
        <f t="shared" si="161"/>
        <v>,</v>
      </c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</row>
    <row r="697" spans="1:50" ht="15.75" customHeight="1" x14ac:dyDescent="0.2">
      <c r="A697" t="str">
        <f t="shared" si="159"/>
        <v>SecondaireHommeCélibataireCommerçant (e)Douala 2CARREFOUR AGIPCamerounaiseChretien (Protestant )OuiEligible</v>
      </c>
      <c r="B697" s="17">
        <v>43648</v>
      </c>
      <c r="C697" s="17">
        <v>32874</v>
      </c>
      <c r="D697" s="3" t="s">
        <v>54</v>
      </c>
      <c r="E697" s="21">
        <v>35</v>
      </c>
      <c r="F697" s="3" t="s">
        <v>40</v>
      </c>
      <c r="G697" s="4"/>
      <c r="H697" s="4"/>
      <c r="I697" s="3" t="s">
        <v>41</v>
      </c>
      <c r="J697" s="3" t="s">
        <v>56</v>
      </c>
      <c r="K697" s="3" t="s">
        <v>121</v>
      </c>
      <c r="L697" s="3" t="s">
        <v>135</v>
      </c>
      <c r="M697" s="3" t="s">
        <v>614</v>
      </c>
      <c r="N697" s="3" t="str">
        <f>VLOOKUP(M697,TAF!$D$1:$H$462,2,0)</f>
        <v>Carrefour Agip</v>
      </c>
      <c r="O697" s="3" t="str">
        <f>VLOOKUP(M697,TAF!$D$1:$H$462,3,0)</f>
        <v>Douala 3</v>
      </c>
      <c r="P697" s="3" t="str">
        <f>VLOOKUP(M697,TAF!$D$1:$H$462,4,0)</f>
        <v>4.048259743510496</v>
      </c>
      <c r="Q697" s="3" t="str">
        <f>VLOOKUP(M697,TAF!$D$1:$H$462,5,0)</f>
        <v xml:space="preserve"> 9.719649179151205</v>
      </c>
      <c r="R697" s="3" t="s">
        <v>45</v>
      </c>
      <c r="S697" s="3" t="s">
        <v>84</v>
      </c>
      <c r="T697" s="3" t="s">
        <v>46</v>
      </c>
      <c r="U697" s="17">
        <v>43372</v>
      </c>
      <c r="V697" s="3" t="str">
        <f t="shared" si="171"/>
        <v>9 Mois</v>
      </c>
      <c r="W697" s="5" t="s">
        <v>5875</v>
      </c>
      <c r="X697" s="3" t="s">
        <v>47</v>
      </c>
      <c r="Y697" s="3">
        <v>0</v>
      </c>
      <c r="Z697" s="3"/>
      <c r="AA697" s="3" t="str">
        <f t="shared" si="161"/>
        <v>,</v>
      </c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</row>
    <row r="698" spans="1:50" ht="15.75" customHeight="1" x14ac:dyDescent="0.2">
      <c r="A698" t="str">
        <f t="shared" si="159"/>
        <v>UniversitaireHommeCélibataireETUDIANTDouala (Non précisé )NON PRECISECamerounaiseChretien (Catholique)NonEligible</v>
      </c>
      <c r="B698" s="17">
        <v>43648</v>
      </c>
      <c r="C698" s="17">
        <v>35494</v>
      </c>
      <c r="D698" s="3" t="s">
        <v>48</v>
      </c>
      <c r="E698" s="21">
        <v>28</v>
      </c>
      <c r="F698" s="3" t="s">
        <v>40</v>
      </c>
      <c r="G698" s="4"/>
      <c r="H698" s="4"/>
      <c r="I698" s="3" t="s">
        <v>41</v>
      </c>
      <c r="J698" s="3" t="s">
        <v>612</v>
      </c>
      <c r="K698" s="3" t="s">
        <v>51</v>
      </c>
      <c r="L698" s="3" t="s">
        <v>135</v>
      </c>
      <c r="M698" s="3" t="s">
        <v>330</v>
      </c>
      <c r="N698" s="3">
        <f>VLOOKUP(M698,TAF!$D$1:$H$462,2,0)</f>
        <v>0</v>
      </c>
      <c r="O698" s="3">
        <f>VLOOKUP(M698,TAF!$D$1:$H$462,3,0)</f>
        <v>0</v>
      </c>
      <c r="P698" s="3">
        <f>VLOOKUP(M698,TAF!$D$1:$H$462,4,0)</f>
        <v>0</v>
      </c>
      <c r="Q698" s="3">
        <f>VLOOKUP(M698,TAF!$D$1:$H$462,5,0)</f>
        <v>0</v>
      </c>
      <c r="R698" s="3" t="s">
        <v>45</v>
      </c>
      <c r="S698" s="3" t="s">
        <v>58</v>
      </c>
      <c r="T698" s="3" t="s">
        <v>62</v>
      </c>
      <c r="U698" s="19"/>
      <c r="V698" s="19"/>
      <c r="W698" s="5" t="s">
        <v>5899</v>
      </c>
      <c r="X698" s="3" t="s">
        <v>47</v>
      </c>
      <c r="Y698" s="3">
        <v>0</v>
      </c>
      <c r="Z698" s="3"/>
      <c r="AA698" s="3" t="str">
        <f t="shared" si="161"/>
        <v>,</v>
      </c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</row>
    <row r="699" spans="1:50" ht="15.75" customHeight="1" x14ac:dyDescent="0.2">
      <c r="A699" t="str">
        <f t="shared" si="159"/>
        <v>PrimaireHommeCélibataireELEVEDouala 3PK12CamerounaisePas PréciséOuiEligible</v>
      </c>
      <c r="B699" s="17">
        <v>43648</v>
      </c>
      <c r="C699" s="17">
        <v>35593</v>
      </c>
      <c r="D699" s="3" t="s">
        <v>92</v>
      </c>
      <c r="E699" s="21">
        <v>28</v>
      </c>
      <c r="F699" s="3" t="s">
        <v>40</v>
      </c>
      <c r="G699" s="4"/>
      <c r="H699" s="4"/>
      <c r="I699" s="3" t="s">
        <v>41</v>
      </c>
      <c r="J699" s="3" t="s">
        <v>347</v>
      </c>
      <c r="K699" s="3" t="s">
        <v>43</v>
      </c>
      <c r="L699" s="3" t="s">
        <v>135</v>
      </c>
      <c r="M699" s="3" t="s">
        <v>574</v>
      </c>
      <c r="N699" s="3" t="str">
        <f>VLOOKUP(M699,TAF!$D$1:$H$462,2,0)</f>
        <v>P.K.12</v>
      </c>
      <c r="O699" s="3" t="str">
        <f>VLOOKUP(M699,TAF!$D$1:$H$462,3,0)</f>
        <v>Douala 3</v>
      </c>
      <c r="P699" s="3" t="str">
        <f>VLOOKUP(M699,TAF!$D$1:$H$462,4,0)</f>
        <v>4.062419957066994</v>
      </c>
      <c r="Q699" s="3" t="str">
        <f>VLOOKUP(M699,TAF!$D$1:$H$462,5,0)</f>
        <v xml:space="preserve"> 9.787800420174348</v>
      </c>
      <c r="R699" s="3" t="s">
        <v>45</v>
      </c>
      <c r="S699" s="3" t="s">
        <v>39</v>
      </c>
      <c r="T699" s="3" t="s">
        <v>46</v>
      </c>
      <c r="U699" s="17">
        <v>43101</v>
      </c>
      <c r="V699" s="3" t="str">
        <f t="shared" ref="V699" si="172">IF((B699-U699&lt;=365)*(B699-U699&gt;0),INT(12*(B699-U699)/365) &amp; " Mois",(YEAR(B699)-YEAR(U699)) &amp; " an (s)")</f>
        <v>1 an (s)</v>
      </c>
      <c r="W699" s="3">
        <v>13</v>
      </c>
      <c r="X699" s="3" t="s">
        <v>47</v>
      </c>
      <c r="Y699" s="3">
        <v>0</v>
      </c>
      <c r="Z699" s="3"/>
      <c r="AA699" s="3" t="str">
        <f t="shared" si="161"/>
        <v>,</v>
      </c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</row>
    <row r="700" spans="1:50" ht="15.75" customHeight="1" x14ac:dyDescent="0.2">
      <c r="A700" t="str">
        <f t="shared" si="159"/>
        <v>SecondaireHommeDivorcé(e)Commerçant (e)Douala 4BONABERICamerounaiseChretien (Catholique)NonEligible</v>
      </c>
      <c r="B700" s="17">
        <v>43649</v>
      </c>
      <c r="C700" s="17">
        <v>27827</v>
      </c>
      <c r="D700" s="3" t="s">
        <v>54</v>
      </c>
      <c r="E700" s="21">
        <v>49</v>
      </c>
      <c r="F700" s="3" t="s">
        <v>40</v>
      </c>
      <c r="G700" s="4"/>
      <c r="H700" s="4"/>
      <c r="I700" s="3" t="s">
        <v>199</v>
      </c>
      <c r="J700" s="3" t="s">
        <v>56</v>
      </c>
      <c r="K700" s="3" t="s">
        <v>157</v>
      </c>
      <c r="L700" s="3" t="s">
        <v>135</v>
      </c>
      <c r="M700" s="3" t="s">
        <v>331</v>
      </c>
      <c r="N700" s="3" t="str">
        <f>VLOOKUP(M700,TAF!$D$1:$H$462,2,0)</f>
        <v>Bonaberi</v>
      </c>
      <c r="O700" s="3" t="str">
        <f>VLOOKUP(M700,TAF!$D$1:$H$462,3,0)</f>
        <v>Douala 4</v>
      </c>
      <c r="P700" s="3" t="str">
        <f>VLOOKUP(M700,TAF!$D$1:$H$462,4,0)</f>
        <v>4.0900111661057075</v>
      </c>
      <c r="Q700" s="3" t="str">
        <f>VLOOKUP(M700,TAF!$D$1:$H$462,5,0)</f>
        <v xml:space="preserve"> 9.65793515778688</v>
      </c>
      <c r="R700" s="3" t="s">
        <v>45</v>
      </c>
      <c r="S700" s="3" t="s">
        <v>58</v>
      </c>
      <c r="T700" s="3" t="s">
        <v>62</v>
      </c>
      <c r="U700" s="19"/>
      <c r="V700" s="19"/>
      <c r="W700" s="5" t="s">
        <v>5890</v>
      </c>
      <c r="X700" s="3" t="s">
        <v>47</v>
      </c>
      <c r="Y700" s="3">
        <v>0</v>
      </c>
      <c r="Z700" s="3"/>
      <c r="AA700" s="3" t="str">
        <f t="shared" si="161"/>
        <v>,</v>
      </c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</row>
    <row r="701" spans="1:50" ht="15.75" customHeight="1" x14ac:dyDescent="0.2">
      <c r="A701" t="str">
        <f t="shared" si="159"/>
        <v>SecondaireHommeMarié (e)Commerçant (e)Douala 3OYACKCamerounaisePas PréciséOuiEligible</v>
      </c>
      <c r="B701" s="17">
        <v>43649</v>
      </c>
      <c r="C701" s="17">
        <v>26751</v>
      </c>
      <c r="D701" s="3" t="s">
        <v>54</v>
      </c>
      <c r="E701" s="21">
        <v>52</v>
      </c>
      <c r="F701" s="3" t="s">
        <v>40</v>
      </c>
      <c r="G701" s="4"/>
      <c r="H701" s="4"/>
      <c r="I701" s="3" t="s">
        <v>49</v>
      </c>
      <c r="J701" s="3" t="s">
        <v>56</v>
      </c>
      <c r="K701" s="3" t="s">
        <v>43</v>
      </c>
      <c r="L701" s="3" t="s">
        <v>135</v>
      </c>
      <c r="M701" s="3" t="s">
        <v>616</v>
      </c>
      <c r="N701" s="3" t="str">
        <f>VLOOKUP(M701,TAF!$D$1:$H$462,2,0)</f>
        <v>Lycée D'Oyack</v>
      </c>
      <c r="O701" s="3" t="str">
        <f>VLOOKUP(M701,TAF!$D$1:$H$462,3,0)</f>
        <v>Douala 3</v>
      </c>
      <c r="P701" s="3" t="str">
        <f>VLOOKUP(M701,TAF!$D$1:$H$462,4,0)</f>
        <v>4.027099630506897</v>
      </c>
      <c r="Q701" s="3" t="str">
        <f>VLOOKUP(M701,TAF!$D$1:$H$462,5,0)</f>
        <v>9.743069746686773</v>
      </c>
      <c r="R701" s="3" t="s">
        <v>45</v>
      </c>
      <c r="S701" s="3" t="s">
        <v>39</v>
      </c>
      <c r="T701" s="3" t="s">
        <v>46</v>
      </c>
      <c r="U701" s="17">
        <v>42736</v>
      </c>
      <c r="V701" s="3" t="str">
        <f t="shared" ref="V701:V702" si="173">IF((B701-U701&lt;=365)*(B701-U701&gt;0),INT(12*(B701-U701)/365) &amp; " Mois",(YEAR(B701)-YEAR(U701)) &amp; " an (s)")</f>
        <v>2 an (s)</v>
      </c>
      <c r="W701" s="5" t="s">
        <v>5885</v>
      </c>
      <c r="X701" s="3" t="s">
        <v>47</v>
      </c>
      <c r="Y701" s="3">
        <v>0</v>
      </c>
      <c r="Z701" s="3"/>
      <c r="AA701" s="3" t="str">
        <f t="shared" si="161"/>
        <v>,</v>
      </c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</row>
    <row r="702" spans="1:50" ht="15.75" customHeight="1" x14ac:dyDescent="0.2">
      <c r="A702" t="str">
        <f t="shared" si="159"/>
        <v>Pas PréciséHommeCélibataireCOUTURIERDouala 2NEW BELLCamerounaisePas PréciséOuiEligible</v>
      </c>
      <c r="B702" s="17">
        <v>43649</v>
      </c>
      <c r="C702" s="17">
        <v>35247</v>
      </c>
      <c r="D702" s="3" t="s">
        <v>39</v>
      </c>
      <c r="E702" s="21">
        <v>29</v>
      </c>
      <c r="F702" s="3" t="s">
        <v>40</v>
      </c>
      <c r="G702" s="4"/>
      <c r="H702" s="4"/>
      <c r="I702" s="3" t="s">
        <v>41</v>
      </c>
      <c r="J702" s="3" t="s">
        <v>617</v>
      </c>
      <c r="K702" s="3" t="s">
        <v>121</v>
      </c>
      <c r="L702" s="3" t="s">
        <v>135</v>
      </c>
      <c r="M702" s="3" t="s">
        <v>618</v>
      </c>
      <c r="N702" s="3" t="str">
        <f>VLOOKUP(M702,TAF!$D$1:$H$462,2,0)</f>
        <v>New Bell</v>
      </c>
      <c r="O702" s="3" t="str">
        <f>VLOOKUP(M702,TAF!$D$1:$H$462,3,0)</f>
        <v>Douala 2</v>
      </c>
      <c r="P702" s="3" t="str">
        <f>VLOOKUP(M702,TAF!$D$1:$H$462,4,0)</f>
        <v>4.029279319157316</v>
      </c>
      <c r="Q702" s="3" t="str">
        <f>VLOOKUP(M702,TAF!$D$1:$H$462,5,0)</f>
        <v xml:space="preserve"> 9.713362274244698</v>
      </c>
      <c r="R702" s="3" t="s">
        <v>45</v>
      </c>
      <c r="S702" s="3" t="s">
        <v>39</v>
      </c>
      <c r="T702" s="3" t="s">
        <v>46</v>
      </c>
      <c r="U702" s="17">
        <v>43240</v>
      </c>
      <c r="V702" s="3" t="str">
        <f t="shared" si="173"/>
        <v>1 an (s)</v>
      </c>
      <c r="W702" s="5" t="s">
        <v>5900</v>
      </c>
      <c r="X702" s="3" t="s">
        <v>47</v>
      </c>
      <c r="Y702" s="3">
        <v>0</v>
      </c>
      <c r="Z702" s="3"/>
      <c r="AA702" s="3" t="str">
        <f t="shared" si="161"/>
        <v>,</v>
      </c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</row>
    <row r="703" spans="1:50" ht="15.75" customHeight="1" x14ac:dyDescent="0.2">
      <c r="A703" t="str">
        <f t="shared" si="159"/>
        <v>SecondaireHommeCélibataireELEVEDouala 2NEW BELLCamerounaiseCHRETIENNonEligible</v>
      </c>
      <c r="B703" s="17">
        <v>43649</v>
      </c>
      <c r="C703" s="17">
        <v>36372</v>
      </c>
      <c r="D703" s="3" t="s">
        <v>54</v>
      </c>
      <c r="E703" s="21">
        <v>26</v>
      </c>
      <c r="F703" s="3" t="s">
        <v>40</v>
      </c>
      <c r="G703" s="4"/>
      <c r="H703" s="4"/>
      <c r="I703" s="3" t="s">
        <v>41</v>
      </c>
      <c r="J703" s="3" t="s">
        <v>347</v>
      </c>
      <c r="K703" s="3" t="s">
        <v>121</v>
      </c>
      <c r="L703" s="3" t="s">
        <v>135</v>
      </c>
      <c r="M703" s="3" t="s">
        <v>618</v>
      </c>
      <c r="N703" s="3" t="str">
        <f>VLOOKUP(M703,TAF!$D$1:$H$462,2,0)</f>
        <v>New Bell</v>
      </c>
      <c r="O703" s="3" t="str">
        <f>VLOOKUP(M703,TAF!$D$1:$H$462,3,0)</f>
        <v>Douala 2</v>
      </c>
      <c r="P703" s="3" t="str">
        <f>VLOOKUP(M703,TAF!$D$1:$H$462,4,0)</f>
        <v>4.029279319157316</v>
      </c>
      <c r="Q703" s="3" t="str">
        <f>VLOOKUP(M703,TAF!$D$1:$H$462,5,0)</f>
        <v xml:space="preserve"> 9.713362274244698</v>
      </c>
      <c r="R703" s="3" t="s">
        <v>45</v>
      </c>
      <c r="S703" s="3" t="s">
        <v>68</v>
      </c>
      <c r="T703" s="3" t="s">
        <v>62</v>
      </c>
      <c r="U703" s="19"/>
      <c r="V703" s="19"/>
      <c r="W703" s="5" t="s">
        <v>5901</v>
      </c>
      <c r="X703" s="3" t="s">
        <v>47</v>
      </c>
      <c r="Y703" s="3">
        <v>0</v>
      </c>
      <c r="Z703" s="3"/>
      <c r="AA703" s="3" t="str">
        <f t="shared" si="161"/>
        <v>,</v>
      </c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</row>
    <row r="704" spans="1:50" ht="15.75" customHeight="1" x14ac:dyDescent="0.2">
      <c r="A704" t="str">
        <f t="shared" si="159"/>
        <v>SecondaireHommeCélibataireEleveDouala 2New bell CamerounaiseChretien (Catholique)NonEligible</v>
      </c>
      <c r="B704" s="17">
        <v>43649</v>
      </c>
      <c r="C704" s="17">
        <v>36588</v>
      </c>
      <c r="D704" s="3" t="s">
        <v>54</v>
      </c>
      <c r="E704" s="21">
        <v>25</v>
      </c>
      <c r="F704" s="3" t="s">
        <v>40</v>
      </c>
      <c r="G704" s="4"/>
      <c r="H704" s="4"/>
      <c r="I704" s="3" t="s">
        <v>41</v>
      </c>
      <c r="J704" s="3" t="s">
        <v>101</v>
      </c>
      <c r="K704" s="3" t="s">
        <v>121</v>
      </c>
      <c r="L704" s="3" t="s">
        <v>135</v>
      </c>
      <c r="M704" s="3" t="s">
        <v>487</v>
      </c>
      <c r="N704" s="3" t="str">
        <f>VLOOKUP(M704,TAF!$D$1:$H$462,2,0)</f>
        <v>New Bell</v>
      </c>
      <c r="O704" s="3" t="str">
        <f>VLOOKUP(M704,TAF!$D$1:$H$462,3,0)</f>
        <v>Douala 2</v>
      </c>
      <c r="P704" s="3" t="str">
        <f>VLOOKUP(M704,TAF!$D$1:$H$462,4,0)</f>
        <v>4.029279319157316</v>
      </c>
      <c r="Q704" s="3" t="str">
        <f>VLOOKUP(M704,TAF!$D$1:$H$462,5,0)</f>
        <v xml:space="preserve"> 9.713362274244698</v>
      </c>
      <c r="R704" s="3" t="s">
        <v>45</v>
      </c>
      <c r="S704" s="3" t="s">
        <v>58</v>
      </c>
      <c r="T704" s="3" t="s">
        <v>62</v>
      </c>
      <c r="U704" s="19"/>
      <c r="V704" s="19"/>
      <c r="W704" s="3">
        <v>14.5</v>
      </c>
      <c r="X704" s="3" t="s">
        <v>47</v>
      </c>
      <c r="Y704" s="3">
        <v>0</v>
      </c>
      <c r="Z704" s="3"/>
      <c r="AA704" s="3" t="str">
        <f t="shared" si="161"/>
        <v>,</v>
      </c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</row>
    <row r="705" spans="1:50" ht="15.75" customHeight="1" x14ac:dyDescent="0.2">
      <c r="A705" t="str">
        <f t="shared" si="159"/>
        <v>Pas PréciséHommeCélibatairePeintreDouala (Non précisé )Non preciséCamerounaisePas PréciséNonEligible</v>
      </c>
      <c r="B705" s="17">
        <v>43649</v>
      </c>
      <c r="C705" s="17">
        <v>34235</v>
      </c>
      <c r="D705" s="3" t="s">
        <v>39</v>
      </c>
      <c r="E705" s="21">
        <v>32</v>
      </c>
      <c r="F705" s="3" t="s">
        <v>40</v>
      </c>
      <c r="G705" s="4"/>
      <c r="H705" s="4"/>
      <c r="I705" s="3" t="s">
        <v>41</v>
      </c>
      <c r="J705" s="3" t="s">
        <v>413</v>
      </c>
      <c r="K705" s="3" t="s">
        <v>51</v>
      </c>
      <c r="L705" s="3" t="s">
        <v>135</v>
      </c>
      <c r="M705" s="3" t="s">
        <v>220</v>
      </c>
      <c r="N705" s="3">
        <f>VLOOKUP(M705,TAF!$D$1:$H$462,2,0)</f>
        <v>0</v>
      </c>
      <c r="O705" s="3">
        <f>VLOOKUP(M705,TAF!$D$1:$H$462,3,0)</f>
        <v>0</v>
      </c>
      <c r="P705" s="3">
        <f>VLOOKUP(M705,TAF!$D$1:$H$462,4,0)</f>
        <v>0</v>
      </c>
      <c r="Q705" s="3">
        <f>VLOOKUP(M705,TAF!$D$1:$H$462,5,0)</f>
        <v>0</v>
      </c>
      <c r="R705" s="3" t="s">
        <v>45</v>
      </c>
      <c r="S705" s="3" t="s">
        <v>39</v>
      </c>
      <c r="T705" s="3" t="s">
        <v>62</v>
      </c>
      <c r="U705" s="19"/>
      <c r="V705" s="19"/>
      <c r="W705" s="3">
        <v>14.4</v>
      </c>
      <c r="X705" s="3" t="s">
        <v>47</v>
      </c>
      <c r="Y705" s="3">
        <v>0</v>
      </c>
      <c r="Z705" s="3"/>
      <c r="AA705" s="3" t="str">
        <f t="shared" si="161"/>
        <v>,</v>
      </c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</row>
    <row r="706" spans="1:50" ht="15.75" customHeight="1" x14ac:dyDescent="0.2">
      <c r="A706" t="str">
        <f t="shared" si="159"/>
        <v>SecondaireHommeCélibataireEleveDouala 3Nylon brazzavilleCamerounaisePas PréciséNonEligible</v>
      </c>
      <c r="B706" s="17">
        <v>43649</v>
      </c>
      <c r="C706" s="17">
        <v>35436</v>
      </c>
      <c r="D706" s="3" t="s">
        <v>54</v>
      </c>
      <c r="E706" s="21">
        <v>28</v>
      </c>
      <c r="F706" s="3" t="s">
        <v>40</v>
      </c>
      <c r="G706" s="4"/>
      <c r="H706" s="4"/>
      <c r="I706" s="3" t="s">
        <v>41</v>
      </c>
      <c r="J706" s="3" t="s">
        <v>101</v>
      </c>
      <c r="K706" s="3" t="s">
        <v>43</v>
      </c>
      <c r="L706" s="3" t="s">
        <v>135</v>
      </c>
      <c r="M706" s="3" t="s">
        <v>621</v>
      </c>
      <c r="N706" s="3" t="str">
        <f>VLOOKUP(M706,TAF!$D$1:$H$462,2,0)</f>
        <v>Nylon</v>
      </c>
      <c r="O706" s="3" t="str">
        <f>VLOOKUP(M706,TAF!$D$1:$H$462,3,0)</f>
        <v>Douala 3</v>
      </c>
      <c r="P706" s="3" t="str">
        <f>VLOOKUP(M706,TAF!$D$1:$H$462,4,0)</f>
        <v>4.029310706095656</v>
      </c>
      <c r="Q706" s="3" t="str">
        <f>VLOOKUP(M706,TAF!$D$1:$H$462,5,0)</f>
        <v xml:space="preserve"> 9.730588234066033</v>
      </c>
      <c r="R706" s="3" t="s">
        <v>45</v>
      </c>
      <c r="S706" s="3" t="s">
        <v>39</v>
      </c>
      <c r="T706" s="3" t="s">
        <v>62</v>
      </c>
      <c r="U706" s="19"/>
      <c r="V706" s="19"/>
      <c r="W706" s="5" t="s">
        <v>5875</v>
      </c>
      <c r="X706" s="3" t="s">
        <v>47</v>
      </c>
      <c r="Y706" s="3">
        <v>0</v>
      </c>
      <c r="Z706" s="3"/>
      <c r="AA706" s="3" t="str">
        <f t="shared" si="161"/>
        <v>,</v>
      </c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</row>
    <row r="707" spans="1:50" ht="15.75" customHeight="1" x14ac:dyDescent="0.2">
      <c r="A707" t="str">
        <f t="shared" ref="A707:A770" si="174">D707&amp;F707&amp;I707&amp;J707&amp;K707&amp;M707&amp;R707&amp;S707&amp;T707&amp;X707</f>
        <v>UniversitaireHommeCélibataireEtudiantDouala 5Ange raphaelCamerounaiseMusulmanNonEligible</v>
      </c>
      <c r="B707" s="17">
        <v>43650</v>
      </c>
      <c r="C707" s="17">
        <v>34951</v>
      </c>
      <c r="D707" s="3" t="s">
        <v>48</v>
      </c>
      <c r="E707" s="21">
        <v>30</v>
      </c>
      <c r="F707" s="3" t="s">
        <v>40</v>
      </c>
      <c r="G707" s="4"/>
      <c r="H707" s="4"/>
      <c r="I707" s="3" t="s">
        <v>41</v>
      </c>
      <c r="J707" s="3" t="s">
        <v>425</v>
      </c>
      <c r="K707" s="3" t="s">
        <v>60</v>
      </c>
      <c r="L707" s="3" t="s">
        <v>135</v>
      </c>
      <c r="M707" s="3" t="s">
        <v>622</v>
      </c>
      <c r="N707" s="3" t="str">
        <f>VLOOKUP(M707,TAF!$D$1:$H$462,2,0)</f>
        <v>Ange raphael</v>
      </c>
      <c r="O707" s="3" t="str">
        <f>VLOOKUP(M707,TAF!$D$1:$H$462,3,0)</f>
        <v>Douala 5</v>
      </c>
      <c r="P707" s="3" t="str">
        <f>VLOOKUP(M707,TAF!$D$1:$H$462,4,0)</f>
        <v>4.054005819876032</v>
      </c>
      <c r="Q707" s="3" t="str">
        <f>VLOOKUP(M707,TAF!$D$1:$H$462,5,0)</f>
        <v xml:space="preserve"> 9.736945047259738</v>
      </c>
      <c r="R707" s="3" t="s">
        <v>45</v>
      </c>
      <c r="S707" s="3" t="s">
        <v>124</v>
      </c>
      <c r="T707" s="3" t="s">
        <v>62</v>
      </c>
      <c r="U707" s="19"/>
      <c r="V707" s="19"/>
      <c r="W707" s="3">
        <v>15</v>
      </c>
      <c r="X707" s="3" t="s">
        <v>47</v>
      </c>
      <c r="Y707" s="3">
        <v>0</v>
      </c>
      <c r="Z707" s="3"/>
      <c r="AA707" s="3" t="str">
        <f t="shared" ref="AA707:AA770" si="175">AL707&amp;","&amp;AX707</f>
        <v>,</v>
      </c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</row>
    <row r="708" spans="1:50" ht="15.75" customHeight="1" x14ac:dyDescent="0.2">
      <c r="A708" t="str">
        <f t="shared" si="174"/>
        <v>PrimaireHommeMarié (e)VendeurDouala (Non précisé )DoualaCamerounaiseMusulmanNonEligible</v>
      </c>
      <c r="B708" s="17">
        <v>43651</v>
      </c>
      <c r="C708" s="17">
        <v>31181</v>
      </c>
      <c r="D708" s="3" t="s">
        <v>92</v>
      </c>
      <c r="E708" s="21">
        <v>40</v>
      </c>
      <c r="F708" s="3" t="s">
        <v>40</v>
      </c>
      <c r="G708" s="4"/>
      <c r="H708" s="4"/>
      <c r="I708" s="3" t="s">
        <v>49</v>
      </c>
      <c r="J708" s="3" t="s">
        <v>163</v>
      </c>
      <c r="K708" s="3" t="s">
        <v>51</v>
      </c>
      <c r="L708" s="3" t="s">
        <v>135</v>
      </c>
      <c r="M708" s="3" t="s">
        <v>64</v>
      </c>
      <c r="N708" s="3">
        <f>VLOOKUP(M708,TAF!$D$1:$H$462,2,0)</f>
        <v>0</v>
      </c>
      <c r="O708" s="3">
        <f>VLOOKUP(M708,TAF!$D$1:$H$462,3,0)</f>
        <v>0</v>
      </c>
      <c r="P708" s="3">
        <f>VLOOKUP(M708,TAF!$D$1:$H$462,4,0)</f>
        <v>0</v>
      </c>
      <c r="Q708" s="3">
        <f>VLOOKUP(M708,TAF!$D$1:$H$462,5,0)</f>
        <v>0</v>
      </c>
      <c r="R708" s="3" t="s">
        <v>45</v>
      </c>
      <c r="S708" s="3" t="s">
        <v>124</v>
      </c>
      <c r="T708" s="3" t="s">
        <v>62</v>
      </c>
      <c r="U708" s="19"/>
      <c r="V708" s="19"/>
      <c r="W708" s="5" t="s">
        <v>5889</v>
      </c>
      <c r="X708" s="3" t="s">
        <v>47</v>
      </c>
      <c r="Y708" s="3">
        <v>0</v>
      </c>
      <c r="Z708" s="3"/>
      <c r="AA708" s="3" t="str">
        <f t="shared" si="175"/>
        <v>,</v>
      </c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</row>
    <row r="709" spans="1:50" ht="15.75" customHeight="1" x14ac:dyDescent="0.2">
      <c r="A709" t="str">
        <f t="shared" si="174"/>
        <v>SecondaireHommeCélibataireEleveDouala 3Pk12CamerounaiseChretien (Catholique)OuiEligible</v>
      </c>
      <c r="B709" s="17">
        <v>43651</v>
      </c>
      <c r="C709" s="17">
        <v>35666</v>
      </c>
      <c r="D709" s="3" t="s">
        <v>54</v>
      </c>
      <c r="E709" s="21">
        <v>28</v>
      </c>
      <c r="F709" s="3" t="s">
        <v>40</v>
      </c>
      <c r="G709" s="4"/>
      <c r="H709" s="4"/>
      <c r="I709" s="3" t="s">
        <v>41</v>
      </c>
      <c r="J709" s="3" t="s">
        <v>101</v>
      </c>
      <c r="K709" s="3" t="s">
        <v>43</v>
      </c>
      <c r="L709" s="3" t="s">
        <v>135</v>
      </c>
      <c r="M709" s="3" t="s">
        <v>86</v>
      </c>
      <c r="N709" s="3" t="str">
        <f>VLOOKUP(M709,TAF!$D$1:$H$462,2,0)</f>
        <v>P.K.12</v>
      </c>
      <c r="O709" s="3" t="str">
        <f>VLOOKUP(M709,TAF!$D$1:$H$462,3,0)</f>
        <v>Douala 3</v>
      </c>
      <c r="P709" s="3" t="str">
        <f>VLOOKUP(M709,TAF!$D$1:$H$462,4,0)</f>
        <v>4.062419957066994</v>
      </c>
      <c r="Q709" s="3" t="str">
        <f>VLOOKUP(M709,TAF!$D$1:$H$462,5,0)</f>
        <v xml:space="preserve"> 9.787800420174348</v>
      </c>
      <c r="R709" s="3" t="s">
        <v>45</v>
      </c>
      <c r="S709" s="3" t="s">
        <v>58</v>
      </c>
      <c r="T709" s="3" t="s">
        <v>46</v>
      </c>
      <c r="U709" s="17">
        <v>43159</v>
      </c>
      <c r="V709" s="3" t="str">
        <f t="shared" ref="V709:V710" si="176">IF((B709-U709&lt;=365)*(B709-U709&gt;0),INT(12*(B709-U709)/365) &amp; " Mois",(YEAR(B709)-YEAR(U709)) &amp; " an (s)")</f>
        <v>1 an (s)</v>
      </c>
      <c r="W709" s="5" t="s">
        <v>5901</v>
      </c>
      <c r="X709" s="3" t="s">
        <v>47</v>
      </c>
      <c r="Y709" s="3">
        <v>0</v>
      </c>
      <c r="Z709" s="3"/>
      <c r="AA709" s="3" t="str">
        <f t="shared" si="175"/>
        <v>,</v>
      </c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</row>
    <row r="710" spans="1:50" ht="15.75" customHeight="1" x14ac:dyDescent="0.2">
      <c r="A710" t="str">
        <f t="shared" si="174"/>
        <v>SecondaireHommeMarié (e)MécanicienDouala 3Godi BokocieCamerounaiseChretien (Catholique)OuiEligible</v>
      </c>
      <c r="B710" s="17">
        <v>43652</v>
      </c>
      <c r="C710" s="17">
        <v>24224</v>
      </c>
      <c r="D710" s="3" t="s">
        <v>54</v>
      </c>
      <c r="E710" s="21">
        <v>59</v>
      </c>
      <c r="F710" s="3" t="s">
        <v>40</v>
      </c>
      <c r="G710" s="4"/>
      <c r="H710" s="4"/>
      <c r="I710" s="3" t="s">
        <v>49</v>
      </c>
      <c r="J710" s="3" t="s">
        <v>71</v>
      </c>
      <c r="K710" s="3" t="s">
        <v>43</v>
      </c>
      <c r="L710" s="3" t="s">
        <v>135</v>
      </c>
      <c r="M710" s="3" t="s">
        <v>623</v>
      </c>
      <c r="N710" s="3" t="str">
        <f>VLOOKUP(M710,TAF!$D$1:$H$462,2,0)</f>
        <v>NGODI</v>
      </c>
      <c r="O710" s="3" t="str">
        <f>VLOOKUP(M710,TAF!$D$1:$H$462,3,0)</f>
        <v>Douala 1</v>
      </c>
      <c r="P710" s="3" t="str">
        <f>VLOOKUP(M710,TAF!$D$1:$H$462,4,0)</f>
        <v>4.048896530273477</v>
      </c>
      <c r="Q710" s="3" t="str">
        <f>VLOOKUP(M710,TAF!$D$1:$H$462,5,0)</f>
        <v xml:space="preserve"> 9.706597933857768</v>
      </c>
      <c r="R710" s="3" t="s">
        <v>45</v>
      </c>
      <c r="S710" s="3" t="s">
        <v>58</v>
      </c>
      <c r="T710" s="3" t="s">
        <v>46</v>
      </c>
      <c r="U710" s="17">
        <v>33091</v>
      </c>
      <c r="V710" s="3" t="str">
        <f t="shared" si="176"/>
        <v>29 an (s)</v>
      </c>
      <c r="W710" s="5" t="s">
        <v>5902</v>
      </c>
      <c r="X710" s="3" t="s">
        <v>47</v>
      </c>
      <c r="Y710" s="3">
        <v>0</v>
      </c>
      <c r="Z710" s="3"/>
      <c r="AA710" s="3" t="str">
        <f t="shared" si="175"/>
        <v>,</v>
      </c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</row>
    <row r="711" spans="1:50" ht="15.75" customHeight="1" x14ac:dyDescent="0.2">
      <c r="A711" t="str">
        <f t="shared" si="174"/>
        <v>SecondaireHommeCélibataireEleveDouala 3MalangueCamerounaisePas PréciséNonEligible</v>
      </c>
      <c r="B711" s="17">
        <v>43652</v>
      </c>
      <c r="C711" s="17">
        <v>34429</v>
      </c>
      <c r="D711" s="3" t="s">
        <v>54</v>
      </c>
      <c r="E711" s="21">
        <v>31</v>
      </c>
      <c r="F711" s="3" t="s">
        <v>40</v>
      </c>
      <c r="G711" s="4"/>
      <c r="H711" s="4"/>
      <c r="I711" s="3" t="s">
        <v>41</v>
      </c>
      <c r="J711" s="3" t="s">
        <v>101</v>
      </c>
      <c r="K711" s="3" t="s">
        <v>43</v>
      </c>
      <c r="L711" s="3" t="s">
        <v>135</v>
      </c>
      <c r="M711" s="3" t="s">
        <v>292</v>
      </c>
      <c r="N711" s="3" t="str">
        <f>VLOOKUP(M711,TAF!$D$1:$H$462,2,0)</f>
        <v>Malangue</v>
      </c>
      <c r="O711" s="3" t="str">
        <f>VLOOKUP(M711,TAF!$D$1:$H$462,3,0)</f>
        <v>Douala 5</v>
      </c>
      <c r="P711" s="3" t="str">
        <f>VLOOKUP(M711,TAF!$D$1:$H$462,4,0)</f>
        <v>4.066235908852494</v>
      </c>
      <c r="Q711" s="3" t="str">
        <f>VLOOKUP(M711,TAF!$D$1:$H$462,5,0)</f>
        <v xml:space="preserve"> 9.737035029710617</v>
      </c>
      <c r="R711" s="3" t="s">
        <v>45</v>
      </c>
      <c r="S711" s="3" t="s">
        <v>39</v>
      </c>
      <c r="T711" s="3" t="s">
        <v>62</v>
      </c>
      <c r="U711" s="19"/>
      <c r="V711" s="19"/>
      <c r="W711" s="4"/>
      <c r="X711" s="3" t="s">
        <v>47</v>
      </c>
      <c r="Y711" s="3">
        <v>0</v>
      </c>
      <c r="Z711" s="3"/>
      <c r="AA711" s="3" t="str">
        <f t="shared" si="175"/>
        <v>,</v>
      </c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</row>
    <row r="712" spans="1:50" ht="15.75" customHeight="1" x14ac:dyDescent="0.2">
      <c r="A712" t="str">
        <f t="shared" si="174"/>
        <v>Pas PréciséHommeCélibataireSans EmploisDouala (Non précisé )DoualaCamerounaiseNon preciseNonEligible</v>
      </c>
      <c r="B712" s="17">
        <v>43652</v>
      </c>
      <c r="C712" s="17">
        <v>33664</v>
      </c>
      <c r="D712" s="3" t="s">
        <v>39</v>
      </c>
      <c r="E712" s="21">
        <v>33</v>
      </c>
      <c r="F712" s="3" t="s">
        <v>40</v>
      </c>
      <c r="G712" s="4"/>
      <c r="H712" s="4"/>
      <c r="I712" s="3" t="s">
        <v>41</v>
      </c>
      <c r="J712" s="3" t="s">
        <v>134</v>
      </c>
      <c r="K712" s="3" t="s">
        <v>51</v>
      </c>
      <c r="L712" s="3" t="s">
        <v>135</v>
      </c>
      <c r="M712" s="3" t="s">
        <v>64</v>
      </c>
      <c r="N712" s="3">
        <f>VLOOKUP(M712,TAF!$D$1:$H$462,2,0)</f>
        <v>0</v>
      </c>
      <c r="O712" s="3">
        <f>VLOOKUP(M712,TAF!$D$1:$H$462,3,0)</f>
        <v>0</v>
      </c>
      <c r="P712" s="3">
        <f>VLOOKUP(M712,TAF!$D$1:$H$462,4,0)</f>
        <v>0</v>
      </c>
      <c r="Q712" s="3">
        <f>VLOOKUP(M712,TAF!$D$1:$H$462,5,0)</f>
        <v>0</v>
      </c>
      <c r="R712" s="3" t="s">
        <v>45</v>
      </c>
      <c r="S712" s="3" t="s">
        <v>625</v>
      </c>
      <c r="T712" s="3" t="s">
        <v>62</v>
      </c>
      <c r="U712" s="19"/>
      <c r="V712" s="19"/>
      <c r="W712" s="5" t="s">
        <v>5878</v>
      </c>
      <c r="X712" s="3" t="s">
        <v>47</v>
      </c>
      <c r="Y712" s="3">
        <v>0</v>
      </c>
      <c r="Z712" s="3"/>
      <c r="AA712" s="3" t="str">
        <f t="shared" si="175"/>
        <v>,</v>
      </c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</row>
    <row r="713" spans="1:50" ht="15.75" customHeight="1" x14ac:dyDescent="0.2">
      <c r="A713" t="str">
        <f t="shared" si="174"/>
        <v>Pas PréciséHommeCélibataireChauffeurDouala (Non précisé )DoualaCamerounaisePas PréciséOuiEligible</v>
      </c>
      <c r="B713" s="17">
        <v>43654</v>
      </c>
      <c r="C713" s="17">
        <v>30098</v>
      </c>
      <c r="D713" s="3" t="s">
        <v>39</v>
      </c>
      <c r="E713" s="21">
        <v>43</v>
      </c>
      <c r="F713" s="3" t="s">
        <v>40</v>
      </c>
      <c r="G713" s="4"/>
      <c r="H713" s="4"/>
      <c r="I713" s="3" t="s">
        <v>41</v>
      </c>
      <c r="J713" s="3" t="s">
        <v>108</v>
      </c>
      <c r="K713" s="3" t="s">
        <v>51</v>
      </c>
      <c r="L713" s="3" t="s">
        <v>135</v>
      </c>
      <c r="M713" s="3" t="s">
        <v>64</v>
      </c>
      <c r="N713" s="3">
        <f>VLOOKUP(M713,TAF!$D$1:$H$462,2,0)</f>
        <v>0</v>
      </c>
      <c r="O713" s="3">
        <f>VLOOKUP(M713,TAF!$D$1:$H$462,3,0)</f>
        <v>0</v>
      </c>
      <c r="P713" s="3">
        <f>VLOOKUP(M713,TAF!$D$1:$H$462,4,0)</f>
        <v>0</v>
      </c>
      <c r="Q713" s="3">
        <f>VLOOKUP(M713,TAF!$D$1:$H$462,5,0)</f>
        <v>0</v>
      </c>
      <c r="R713" s="3" t="s">
        <v>45</v>
      </c>
      <c r="S713" s="3" t="s">
        <v>39</v>
      </c>
      <c r="T713" s="3" t="s">
        <v>46</v>
      </c>
      <c r="U713" s="17">
        <v>42063</v>
      </c>
      <c r="V713" s="3" t="str">
        <f t="shared" ref="V713:V714" si="177">IF((B713-U713&lt;=365)*(B713-U713&gt;0),INT(12*(B713-U713)/365) &amp; " Mois",(YEAR(B713)-YEAR(U713)) &amp; " an (s)")</f>
        <v>4 an (s)</v>
      </c>
      <c r="W713" s="5" t="s">
        <v>5880</v>
      </c>
      <c r="X713" s="3" t="s">
        <v>47</v>
      </c>
      <c r="Y713" s="3">
        <v>0</v>
      </c>
      <c r="Z713" s="3"/>
      <c r="AA713" s="3" t="str">
        <f t="shared" si="175"/>
        <v>,</v>
      </c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</row>
    <row r="714" spans="1:50" ht="15.75" customHeight="1" x14ac:dyDescent="0.2">
      <c r="A714" t="str">
        <f t="shared" si="174"/>
        <v>UniversitaireHommeMarié (e)Enseignant (e)Douala (Non précisé )Non preciséCamerounaiseChretien (Catholique)OuiEligible</v>
      </c>
      <c r="B714" s="17">
        <v>43654</v>
      </c>
      <c r="C714" s="17">
        <v>24566</v>
      </c>
      <c r="D714" s="3" t="s">
        <v>48</v>
      </c>
      <c r="E714" s="21">
        <v>58</v>
      </c>
      <c r="F714" s="3" t="s">
        <v>40</v>
      </c>
      <c r="G714" s="4"/>
      <c r="H714" s="4"/>
      <c r="I714" s="3" t="s">
        <v>49</v>
      </c>
      <c r="J714" s="3" t="s">
        <v>144</v>
      </c>
      <c r="K714" s="3" t="s">
        <v>51</v>
      </c>
      <c r="L714" s="3" t="s">
        <v>135</v>
      </c>
      <c r="M714" s="3" t="s">
        <v>220</v>
      </c>
      <c r="N714" s="3">
        <f>VLOOKUP(M714,TAF!$D$1:$H$462,2,0)</f>
        <v>0</v>
      </c>
      <c r="O714" s="3">
        <f>VLOOKUP(M714,TAF!$D$1:$H$462,3,0)</f>
        <v>0</v>
      </c>
      <c r="P714" s="3">
        <f>VLOOKUP(M714,TAF!$D$1:$H$462,4,0)</f>
        <v>0</v>
      </c>
      <c r="Q714" s="3">
        <f>VLOOKUP(M714,TAF!$D$1:$H$462,5,0)</f>
        <v>0</v>
      </c>
      <c r="R714" s="3" t="s">
        <v>45</v>
      </c>
      <c r="S714" s="3" t="s">
        <v>58</v>
      </c>
      <c r="T714" s="3" t="s">
        <v>46</v>
      </c>
      <c r="U714" s="17">
        <v>43524</v>
      </c>
      <c r="V714" s="3" t="str">
        <f t="shared" si="177"/>
        <v>4 Mois</v>
      </c>
      <c r="W714" s="5" t="s">
        <v>5889</v>
      </c>
      <c r="X714" s="3" t="s">
        <v>47</v>
      </c>
      <c r="Y714" s="3">
        <v>0</v>
      </c>
      <c r="Z714" s="3"/>
      <c r="AA714" s="3" t="str">
        <f t="shared" si="175"/>
        <v>,</v>
      </c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</row>
    <row r="715" spans="1:50" ht="15.75" customHeight="1" x14ac:dyDescent="0.2">
      <c r="A715" t="str">
        <f t="shared" si="174"/>
        <v>Pas PréciséHommeCélibataireNon preciséDouala (Non précisé )DoualaCamerounaisePas PréciséNonEligible</v>
      </c>
      <c r="B715" s="17">
        <v>43654</v>
      </c>
      <c r="C715" s="17">
        <v>34191</v>
      </c>
      <c r="D715" s="3" t="s">
        <v>39</v>
      </c>
      <c r="E715" s="21">
        <v>32</v>
      </c>
      <c r="F715" s="3" t="s">
        <v>40</v>
      </c>
      <c r="G715" s="4"/>
      <c r="H715" s="4"/>
      <c r="I715" s="3" t="s">
        <v>41</v>
      </c>
      <c r="J715" s="3" t="s">
        <v>220</v>
      </c>
      <c r="K715" s="3" t="s">
        <v>51</v>
      </c>
      <c r="L715" s="3" t="s">
        <v>135</v>
      </c>
      <c r="M715" s="3" t="s">
        <v>64</v>
      </c>
      <c r="N715" s="3">
        <f>VLOOKUP(M715,TAF!$D$1:$H$462,2,0)</f>
        <v>0</v>
      </c>
      <c r="O715" s="3">
        <f>VLOOKUP(M715,TAF!$D$1:$H$462,3,0)</f>
        <v>0</v>
      </c>
      <c r="P715" s="3">
        <f>VLOOKUP(M715,TAF!$D$1:$H$462,4,0)</f>
        <v>0</v>
      </c>
      <c r="Q715" s="3">
        <f>VLOOKUP(M715,TAF!$D$1:$H$462,5,0)</f>
        <v>0</v>
      </c>
      <c r="R715" s="3" t="s">
        <v>45</v>
      </c>
      <c r="S715" s="3" t="s">
        <v>39</v>
      </c>
      <c r="T715" s="3" t="s">
        <v>62</v>
      </c>
      <c r="U715" s="19"/>
      <c r="V715" s="19"/>
      <c r="W715" s="5" t="s">
        <v>5896</v>
      </c>
      <c r="X715" s="3" t="s">
        <v>47</v>
      </c>
      <c r="Y715" s="3">
        <v>0</v>
      </c>
      <c r="Z715" s="3"/>
      <c r="AA715" s="3" t="str">
        <f t="shared" si="175"/>
        <v>,</v>
      </c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</row>
    <row r="716" spans="1:50" ht="15.75" customHeight="1" x14ac:dyDescent="0.2">
      <c r="A716" t="str">
        <f t="shared" si="174"/>
        <v>Pas PréciséHommeCélibataireChauffeurDouala 3BilongueCamerounaisePas PréciséOuiEligible</v>
      </c>
      <c r="B716" s="17">
        <v>43654</v>
      </c>
      <c r="C716" s="17">
        <v>32631</v>
      </c>
      <c r="D716" s="3" t="s">
        <v>39</v>
      </c>
      <c r="E716" s="21">
        <v>36</v>
      </c>
      <c r="F716" s="3" t="s">
        <v>40</v>
      </c>
      <c r="G716" s="4"/>
      <c r="H716" s="4"/>
      <c r="I716" s="3" t="s">
        <v>41</v>
      </c>
      <c r="J716" s="3" t="s">
        <v>108</v>
      </c>
      <c r="K716" s="3" t="s">
        <v>43</v>
      </c>
      <c r="L716" s="3" t="s">
        <v>135</v>
      </c>
      <c r="M716" s="3" t="s">
        <v>460</v>
      </c>
      <c r="N716" s="3" t="str">
        <f>VLOOKUP(M716,TAF!$D$1:$H$462,2,0)</f>
        <v>Bilongue</v>
      </c>
      <c r="O716" s="3" t="str">
        <f>VLOOKUP(M716,TAF!$D$1:$H$462,3,0)</f>
        <v>Douala 5</v>
      </c>
      <c r="P716" s="3" t="str">
        <f>VLOOKUP(M716,TAF!$D$1:$H$462,4,0)</f>
        <v>4.0510655679709515</v>
      </c>
      <c r="Q716" s="3" t="str">
        <f>VLOOKUP(M716,TAF!$D$1:$H$462,5,0)</f>
        <v xml:space="preserve"> 9.767694654748077</v>
      </c>
      <c r="R716" s="3" t="s">
        <v>45</v>
      </c>
      <c r="S716" s="3" t="s">
        <v>39</v>
      </c>
      <c r="T716" s="3" t="s">
        <v>46</v>
      </c>
      <c r="U716" s="17">
        <v>41698</v>
      </c>
      <c r="V716" s="3" t="str">
        <f t="shared" ref="V716:V717" si="178">IF((B716-U716&lt;=365)*(B716-U716&gt;0),INT(12*(B716-U716)/365) &amp; " Mois",(YEAR(B716)-YEAR(U716)) &amp; " an (s)")</f>
        <v>5 an (s)</v>
      </c>
      <c r="W716" s="5" t="s">
        <v>5881</v>
      </c>
      <c r="X716" s="3" t="s">
        <v>47</v>
      </c>
      <c r="Y716" s="3">
        <v>0</v>
      </c>
      <c r="Z716" s="3"/>
      <c r="AA716" s="3" t="str">
        <f t="shared" si="175"/>
        <v>,</v>
      </c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</row>
    <row r="717" spans="1:50" ht="15.75" customHeight="1" x14ac:dyDescent="0.2">
      <c r="A717" t="str">
        <f t="shared" si="174"/>
        <v>Pas PréciséHommeCélibataireSans EmploisDouala 3VillageCamerounaisePas PréciséOuiEligible</v>
      </c>
      <c r="B717" s="17">
        <v>43654</v>
      </c>
      <c r="C717" s="17">
        <v>31669</v>
      </c>
      <c r="D717" s="3" t="s">
        <v>39</v>
      </c>
      <c r="E717" s="21">
        <v>39</v>
      </c>
      <c r="F717" s="3" t="s">
        <v>40</v>
      </c>
      <c r="G717" s="4"/>
      <c r="H717" s="4"/>
      <c r="I717" s="3" t="s">
        <v>41</v>
      </c>
      <c r="J717" s="3" t="s">
        <v>134</v>
      </c>
      <c r="K717" s="3" t="s">
        <v>43</v>
      </c>
      <c r="L717" s="3" t="s">
        <v>135</v>
      </c>
      <c r="M717" s="3" t="s">
        <v>164</v>
      </c>
      <c r="N717" s="3" t="str">
        <f>VLOOKUP(M717,TAF!$D$1:$H$462,2,0)</f>
        <v>Village</v>
      </c>
      <c r="O717" s="3" t="str">
        <f>VLOOKUP(M717,TAF!$D$1:$H$462,3,0)</f>
        <v>Douala 3</v>
      </c>
      <c r="P717" s="3" t="str">
        <f>VLOOKUP(M717,TAF!$D$1:$H$462,4,0)</f>
        <v>4.006924307709141</v>
      </c>
      <c r="Q717" s="3" t="str">
        <f>VLOOKUP(M717,TAF!$D$1:$H$462,5,0)</f>
        <v xml:space="preserve"> 9.749426770823975</v>
      </c>
      <c r="R717" s="3" t="s">
        <v>45</v>
      </c>
      <c r="S717" s="3" t="s">
        <v>39</v>
      </c>
      <c r="T717" s="3" t="s">
        <v>46</v>
      </c>
      <c r="U717" s="17">
        <v>41333</v>
      </c>
      <c r="V717" s="3" t="str">
        <f t="shared" si="178"/>
        <v>6 an (s)</v>
      </c>
      <c r="W717" s="3">
        <v>14</v>
      </c>
      <c r="X717" s="3" t="s">
        <v>47</v>
      </c>
      <c r="Y717" s="3">
        <v>0</v>
      </c>
      <c r="Z717" s="3"/>
      <c r="AA717" s="3" t="str">
        <f t="shared" si="175"/>
        <v>,</v>
      </c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</row>
    <row r="718" spans="1:50" ht="15.75" customHeight="1" x14ac:dyDescent="0.2">
      <c r="A718" t="str">
        <f t="shared" si="174"/>
        <v>SecondaireHommeCélibataireEleveDouala 2New bellCamerounaiseChretien (Catholique)NonEligible</v>
      </c>
      <c r="B718" s="17">
        <v>43654</v>
      </c>
      <c r="C718" s="17">
        <v>36645</v>
      </c>
      <c r="D718" s="3" t="s">
        <v>54</v>
      </c>
      <c r="E718" s="21">
        <v>25</v>
      </c>
      <c r="F718" s="3" t="s">
        <v>40</v>
      </c>
      <c r="G718" s="4"/>
      <c r="H718" s="4"/>
      <c r="I718" s="3" t="s">
        <v>41</v>
      </c>
      <c r="J718" s="3" t="s">
        <v>101</v>
      </c>
      <c r="K718" s="3" t="s">
        <v>121</v>
      </c>
      <c r="L718" s="3" t="s">
        <v>135</v>
      </c>
      <c r="M718" s="3" t="s">
        <v>122</v>
      </c>
      <c r="N718" s="3" t="str">
        <f>VLOOKUP(M718,TAF!$D$1:$H$462,2,0)</f>
        <v>New Bell</v>
      </c>
      <c r="O718" s="3" t="str">
        <f>VLOOKUP(M718,TAF!$D$1:$H$462,3,0)</f>
        <v>Douala 2</v>
      </c>
      <c r="P718" s="3" t="str">
        <f>VLOOKUP(M718,TAF!$D$1:$H$462,4,0)</f>
        <v>4.029279319157316</v>
      </c>
      <c r="Q718" s="3" t="str">
        <f>VLOOKUP(M718,TAF!$D$1:$H$462,5,0)</f>
        <v xml:space="preserve"> 9.713362274244698</v>
      </c>
      <c r="R718" s="3" t="s">
        <v>45</v>
      </c>
      <c r="S718" s="3" t="s">
        <v>58</v>
      </c>
      <c r="T718" s="3" t="s">
        <v>62</v>
      </c>
      <c r="U718" s="19"/>
      <c r="V718" s="19"/>
      <c r="W718" s="5" t="s">
        <v>5876</v>
      </c>
      <c r="X718" s="3" t="s">
        <v>47</v>
      </c>
      <c r="Y718" s="3">
        <v>0</v>
      </c>
      <c r="Z718" s="3"/>
      <c r="AA718" s="3" t="str">
        <f t="shared" si="175"/>
        <v>,</v>
      </c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</row>
    <row r="719" spans="1:50" ht="15.75" customHeight="1" x14ac:dyDescent="0.2">
      <c r="A719" t="str">
        <f t="shared" si="174"/>
        <v>SecondaireHommeCélibataireTechnicienDouala 2New bellCamerounaiseChretien (Protestant )NonEligible</v>
      </c>
      <c r="B719" s="17">
        <v>43654</v>
      </c>
      <c r="C719" s="17">
        <v>25835</v>
      </c>
      <c r="D719" s="3" t="s">
        <v>54</v>
      </c>
      <c r="E719" s="21">
        <v>55</v>
      </c>
      <c r="F719" s="3" t="s">
        <v>40</v>
      </c>
      <c r="G719" s="4"/>
      <c r="H719" s="4"/>
      <c r="I719" s="3" t="s">
        <v>41</v>
      </c>
      <c r="J719" s="3" t="s">
        <v>126</v>
      </c>
      <c r="K719" s="3" t="s">
        <v>121</v>
      </c>
      <c r="L719" s="3" t="s">
        <v>135</v>
      </c>
      <c r="M719" s="3" t="s">
        <v>122</v>
      </c>
      <c r="N719" s="3" t="str">
        <f>VLOOKUP(M719,TAF!$D$1:$H$462,2,0)</f>
        <v>New Bell</v>
      </c>
      <c r="O719" s="3" t="str">
        <f>VLOOKUP(M719,TAF!$D$1:$H$462,3,0)</f>
        <v>Douala 2</v>
      </c>
      <c r="P719" s="3" t="str">
        <f>VLOOKUP(M719,TAF!$D$1:$H$462,4,0)</f>
        <v>4.029279319157316</v>
      </c>
      <c r="Q719" s="3" t="str">
        <f>VLOOKUP(M719,TAF!$D$1:$H$462,5,0)</f>
        <v xml:space="preserve"> 9.713362274244698</v>
      </c>
      <c r="R719" s="3" t="s">
        <v>45</v>
      </c>
      <c r="S719" s="3" t="s">
        <v>84</v>
      </c>
      <c r="T719" s="3" t="s">
        <v>62</v>
      </c>
      <c r="U719" s="19"/>
      <c r="V719" s="19"/>
      <c r="W719" s="5" t="s">
        <v>5895</v>
      </c>
      <c r="X719" s="3" t="s">
        <v>47</v>
      </c>
      <c r="Y719" s="3">
        <v>0</v>
      </c>
      <c r="Z719" s="3"/>
      <c r="AA719" s="3" t="str">
        <f t="shared" si="175"/>
        <v>,</v>
      </c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</row>
    <row r="720" spans="1:50" ht="15.75" customHeight="1" x14ac:dyDescent="0.2">
      <c r="A720" t="str">
        <f t="shared" si="174"/>
        <v>UniversitaireHommeMarié (e)Sans EmploisDouala 3NdogpassiCamerounaiseChretien (Catholique)OuiEligible</v>
      </c>
      <c r="B720" s="17">
        <v>43655</v>
      </c>
      <c r="C720" s="17">
        <v>26966</v>
      </c>
      <c r="D720" s="3" t="s">
        <v>48</v>
      </c>
      <c r="E720" s="21">
        <v>52</v>
      </c>
      <c r="F720" s="3" t="s">
        <v>40</v>
      </c>
      <c r="G720" s="4"/>
      <c r="H720" s="4"/>
      <c r="I720" s="3" t="s">
        <v>49</v>
      </c>
      <c r="J720" s="3" t="s">
        <v>134</v>
      </c>
      <c r="K720" s="3" t="s">
        <v>43</v>
      </c>
      <c r="L720" s="3" t="s">
        <v>135</v>
      </c>
      <c r="M720" s="3" t="s">
        <v>319</v>
      </c>
      <c r="N720" s="3" t="str">
        <f>VLOOKUP(M720,TAF!$D$1:$H$462,2,0)</f>
        <v>Ndogpassi</v>
      </c>
      <c r="O720" s="3" t="str">
        <f>VLOOKUP(M720,TAF!$D$1:$H$462,3,0)</f>
        <v>Douala 3</v>
      </c>
      <c r="P720" s="3" t="str">
        <f>VLOOKUP(M720,TAF!$D$1:$H$462,4,0)</f>
        <v>4.017345191745835</v>
      </c>
      <c r="Q720" s="3" t="str">
        <f>VLOOKUP(M720,TAF!$D$1:$H$462,5,0)</f>
        <v xml:space="preserve"> 9.776376922998338</v>
      </c>
      <c r="R720" s="3" t="s">
        <v>45</v>
      </c>
      <c r="S720" s="3" t="s">
        <v>58</v>
      </c>
      <c r="T720" s="3" t="s">
        <v>46</v>
      </c>
      <c r="U720" s="17">
        <v>43159</v>
      </c>
      <c r="V720" s="3" t="str">
        <f t="shared" ref="V720" si="179">IF((B720-U720&lt;=365)*(B720-U720&gt;0),INT(12*(B720-U720)/365) &amp; " Mois",(YEAR(B720)-YEAR(U720)) &amp; " an (s)")</f>
        <v>1 an (s)</v>
      </c>
      <c r="W720" s="5" t="s">
        <v>5903</v>
      </c>
      <c r="X720" s="3" t="s">
        <v>47</v>
      </c>
      <c r="Y720" s="3">
        <v>0</v>
      </c>
      <c r="Z720" s="3"/>
      <c r="AA720" s="3" t="str">
        <f t="shared" si="175"/>
        <v>,</v>
      </c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</row>
    <row r="721" spans="1:50" ht="15.75" customHeight="1" x14ac:dyDescent="0.2">
      <c r="A721" t="str">
        <f t="shared" si="174"/>
        <v>SecondaireHommeCélibataireTechnicienDouala 3NdogpassiCamerounaisePas PréciséNonEligible</v>
      </c>
      <c r="B721" s="17">
        <v>43655</v>
      </c>
      <c r="C721" s="17">
        <v>33150</v>
      </c>
      <c r="D721" s="3" t="s">
        <v>54</v>
      </c>
      <c r="E721" s="21">
        <v>35</v>
      </c>
      <c r="F721" s="3" t="s">
        <v>40</v>
      </c>
      <c r="G721" s="4"/>
      <c r="H721" s="4"/>
      <c r="I721" s="3" t="s">
        <v>41</v>
      </c>
      <c r="J721" s="3" t="s">
        <v>126</v>
      </c>
      <c r="K721" s="3" t="s">
        <v>43</v>
      </c>
      <c r="L721" s="3" t="s">
        <v>135</v>
      </c>
      <c r="M721" s="3" t="s">
        <v>319</v>
      </c>
      <c r="N721" s="3" t="str">
        <f>VLOOKUP(M721,TAF!$D$1:$H$462,2,0)</f>
        <v>Ndogpassi</v>
      </c>
      <c r="O721" s="3" t="str">
        <f>VLOOKUP(M721,TAF!$D$1:$H$462,3,0)</f>
        <v>Douala 3</v>
      </c>
      <c r="P721" s="3" t="str">
        <f>VLOOKUP(M721,TAF!$D$1:$H$462,4,0)</f>
        <v>4.017345191745835</v>
      </c>
      <c r="Q721" s="3" t="str">
        <f>VLOOKUP(M721,TAF!$D$1:$H$462,5,0)</f>
        <v xml:space="preserve"> 9.776376922998338</v>
      </c>
      <c r="R721" s="3" t="s">
        <v>45</v>
      </c>
      <c r="S721" s="3" t="s">
        <v>39</v>
      </c>
      <c r="T721" s="3" t="s">
        <v>62</v>
      </c>
      <c r="U721" s="19"/>
      <c r="V721" s="19"/>
      <c r="W721" s="5" t="s">
        <v>5884</v>
      </c>
      <c r="X721" s="3" t="s">
        <v>47</v>
      </c>
      <c r="Y721" s="3">
        <v>0</v>
      </c>
      <c r="Z721" s="3"/>
      <c r="AA721" s="3" t="str">
        <f t="shared" si="175"/>
        <v>,</v>
      </c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</row>
    <row r="722" spans="1:50" ht="15.75" customHeight="1" x14ac:dyDescent="0.2">
      <c r="A722" t="str">
        <f t="shared" si="174"/>
        <v>SecondaireHommeCélibataireMilitaireDouala 4BonaberiCamerounaiseNon-croyantOuiEligible</v>
      </c>
      <c r="B722" s="17">
        <v>43655</v>
      </c>
      <c r="C722" s="17">
        <v>32568</v>
      </c>
      <c r="D722" s="3" t="s">
        <v>54</v>
      </c>
      <c r="E722" s="21">
        <v>36</v>
      </c>
      <c r="F722" s="3" t="s">
        <v>40</v>
      </c>
      <c r="G722" s="4"/>
      <c r="H722" s="4"/>
      <c r="I722" s="3" t="s">
        <v>41</v>
      </c>
      <c r="J722" s="3" t="s">
        <v>293</v>
      </c>
      <c r="K722" s="3" t="s">
        <v>157</v>
      </c>
      <c r="L722" s="3" t="s">
        <v>135</v>
      </c>
      <c r="M722" s="3" t="s">
        <v>169</v>
      </c>
      <c r="N722" s="3" t="str">
        <f>VLOOKUP(M722,TAF!$D$1:$H$462,2,0)</f>
        <v>Bonaberi</v>
      </c>
      <c r="O722" s="3" t="str">
        <f>VLOOKUP(M722,TAF!$D$1:$H$462,3,0)</f>
        <v>Douala 4</v>
      </c>
      <c r="P722" s="3" t="str">
        <f>VLOOKUP(M722,TAF!$D$1:$H$462,4,0)</f>
        <v>4.0900111661057075</v>
      </c>
      <c r="Q722" s="3" t="str">
        <f>VLOOKUP(M722,TAF!$D$1:$H$462,5,0)</f>
        <v xml:space="preserve"> 9.65793515778688</v>
      </c>
      <c r="R722" s="3" t="s">
        <v>45</v>
      </c>
      <c r="S722" s="3" t="s">
        <v>229</v>
      </c>
      <c r="T722" s="3" t="s">
        <v>46</v>
      </c>
      <c r="U722" s="17">
        <v>42430</v>
      </c>
      <c r="V722" s="3" t="str">
        <f t="shared" ref="V722:V725" si="180">IF((B722-U722&lt;=365)*(B722-U722&gt;0),INT(12*(B722-U722)/365) &amp; " Mois",(YEAR(B722)-YEAR(U722)) &amp; " an (s)")</f>
        <v>3 an (s)</v>
      </c>
      <c r="W722" s="5" t="s">
        <v>5892</v>
      </c>
      <c r="X722" s="3" t="s">
        <v>47</v>
      </c>
      <c r="Y722" s="3">
        <v>0</v>
      </c>
      <c r="Z722" s="3"/>
      <c r="AA722" s="3" t="str">
        <f t="shared" si="175"/>
        <v>,</v>
      </c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</row>
    <row r="723" spans="1:50" ht="15.75" customHeight="1" x14ac:dyDescent="0.2">
      <c r="A723" t="str">
        <f t="shared" si="174"/>
        <v>UniversitaireHommeCélibataireEtudiant (e)Douala 5Cite sicCamerounaiseChretien (Protestant )OuiEligible</v>
      </c>
      <c r="B723" s="17">
        <v>43656</v>
      </c>
      <c r="C723" s="17">
        <v>32426</v>
      </c>
      <c r="D723" s="3" t="s">
        <v>48</v>
      </c>
      <c r="E723" s="21">
        <v>37</v>
      </c>
      <c r="F723" s="3" t="s">
        <v>40</v>
      </c>
      <c r="G723" s="4"/>
      <c r="H723" s="4"/>
      <c r="I723" s="3" t="s">
        <v>41</v>
      </c>
      <c r="J723" s="3" t="s">
        <v>79</v>
      </c>
      <c r="K723" s="3" t="s">
        <v>60</v>
      </c>
      <c r="L723" s="3" t="s">
        <v>135</v>
      </c>
      <c r="M723" s="3" t="s">
        <v>627</v>
      </c>
      <c r="N723" s="3" t="str">
        <f>VLOOKUP(M723,TAF!$D$1:$H$462,2,0)</f>
        <v>Cité sic</v>
      </c>
      <c r="O723" s="3" t="str">
        <f>VLOOKUP(M723,TAF!$D$1:$H$462,3,0)</f>
        <v>Douala 5</v>
      </c>
      <c r="P723" s="3" t="str">
        <f>VLOOKUP(M723,TAF!$D$1:$H$462,4,0)</f>
        <v>4.052668333107804</v>
      </c>
      <c r="Q723" s="3" t="str">
        <f>VLOOKUP(M723,TAF!$D$1:$H$462,5,0)</f>
        <v xml:space="preserve"> 9.73212899675234</v>
      </c>
      <c r="R723" s="3" t="s">
        <v>45</v>
      </c>
      <c r="S723" s="3" t="s">
        <v>84</v>
      </c>
      <c r="T723" s="3" t="s">
        <v>46</v>
      </c>
      <c r="U723" s="17">
        <v>42794</v>
      </c>
      <c r="V723" s="3" t="str">
        <f t="shared" si="180"/>
        <v>2 an (s)</v>
      </c>
      <c r="W723" s="5" t="s">
        <v>5881</v>
      </c>
      <c r="X723" s="3" t="s">
        <v>47</v>
      </c>
      <c r="Y723" s="3">
        <v>0</v>
      </c>
      <c r="Z723" s="3"/>
      <c r="AA723" s="3" t="str">
        <f t="shared" si="175"/>
        <v>,</v>
      </c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</row>
    <row r="724" spans="1:50" ht="15.75" customHeight="1" x14ac:dyDescent="0.2">
      <c r="A724" t="str">
        <f t="shared" si="174"/>
        <v>Pas PréciséHommeCélibataireDebrouillardDouala (Non précisé )Douala CamerounaiseChretien (Catholique)OuiEligible</v>
      </c>
      <c r="B724" s="17">
        <v>43656</v>
      </c>
      <c r="C724" s="17">
        <v>29861</v>
      </c>
      <c r="D724" s="3" t="s">
        <v>39</v>
      </c>
      <c r="E724" s="21">
        <v>44</v>
      </c>
      <c r="F724" s="3" t="s">
        <v>40</v>
      </c>
      <c r="G724" s="4"/>
      <c r="H724" s="4"/>
      <c r="I724" s="3" t="s">
        <v>41</v>
      </c>
      <c r="J724" s="3" t="s">
        <v>628</v>
      </c>
      <c r="K724" s="3" t="s">
        <v>51</v>
      </c>
      <c r="L724" s="3" t="s">
        <v>135</v>
      </c>
      <c r="M724" s="3" t="s">
        <v>216</v>
      </c>
      <c r="N724" s="3">
        <f>VLOOKUP(M724,TAF!$D$1:$H$462,2,0)</f>
        <v>0</v>
      </c>
      <c r="O724" s="3">
        <f>VLOOKUP(M724,TAF!$D$1:$H$462,3,0)</f>
        <v>0</v>
      </c>
      <c r="P724" s="3">
        <f>VLOOKUP(M724,TAF!$D$1:$H$462,4,0)</f>
        <v>0</v>
      </c>
      <c r="Q724" s="3">
        <f>VLOOKUP(M724,TAF!$D$1:$H$462,5,0)</f>
        <v>0</v>
      </c>
      <c r="R724" s="3" t="s">
        <v>45</v>
      </c>
      <c r="S724" s="3" t="s">
        <v>58</v>
      </c>
      <c r="T724" s="3" t="s">
        <v>46</v>
      </c>
      <c r="U724" s="17">
        <v>42063</v>
      </c>
      <c r="V724" s="3" t="str">
        <f t="shared" si="180"/>
        <v>4 an (s)</v>
      </c>
      <c r="W724" s="5" t="s">
        <v>5885</v>
      </c>
      <c r="X724" s="3" t="s">
        <v>47</v>
      </c>
      <c r="Y724" s="3">
        <v>0</v>
      </c>
      <c r="Z724" s="3"/>
      <c r="AA724" s="3" t="str">
        <f t="shared" si="175"/>
        <v>,</v>
      </c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</row>
    <row r="725" spans="1:50" ht="15.75" customHeight="1" x14ac:dyDescent="0.2">
      <c r="A725" t="str">
        <f t="shared" si="174"/>
        <v>UniversitaireHommeCélibataireEnseignant (e)Douala 3LogbabaCamerounaiseChretien (Catholique)OuiEligible</v>
      </c>
      <c r="B725" s="17">
        <v>43656</v>
      </c>
      <c r="C725" s="17">
        <v>33038</v>
      </c>
      <c r="D725" s="3" t="s">
        <v>48</v>
      </c>
      <c r="E725" s="21">
        <v>35</v>
      </c>
      <c r="F725" s="3" t="s">
        <v>40</v>
      </c>
      <c r="G725" s="4"/>
      <c r="H725" s="4"/>
      <c r="I725" s="3" t="s">
        <v>41</v>
      </c>
      <c r="J725" s="3" t="s">
        <v>144</v>
      </c>
      <c r="K725" s="3" t="s">
        <v>43</v>
      </c>
      <c r="L725" s="3" t="s">
        <v>135</v>
      </c>
      <c r="M725" s="3" t="s">
        <v>271</v>
      </c>
      <c r="N725" s="3" t="str">
        <f>VLOOKUP(M725,TAF!$D$1:$H$462,2,0)</f>
        <v>Logbaba</v>
      </c>
      <c r="O725" s="3" t="str">
        <f>VLOOKUP(M725,TAF!$D$1:$H$462,3,0)</f>
        <v>Douala 3</v>
      </c>
      <c r="P725" s="3" t="str">
        <f>VLOOKUP(M725,TAF!$D$1:$H$462,4,0)</f>
        <v>4.043213985193655</v>
      </c>
      <c r="Q725" s="3" t="str">
        <f>VLOOKUP(M725,TAF!$D$1:$H$462,5,0)</f>
        <v xml:space="preserve"> 9.7617599423344</v>
      </c>
      <c r="R725" s="3" t="s">
        <v>45</v>
      </c>
      <c r="S725" s="3" t="s">
        <v>58</v>
      </c>
      <c r="T725" s="3" t="s">
        <v>46</v>
      </c>
      <c r="U725" s="17">
        <v>43159</v>
      </c>
      <c r="V725" s="3" t="str">
        <f t="shared" si="180"/>
        <v>1 an (s)</v>
      </c>
      <c r="W725" s="5" t="s">
        <v>5878</v>
      </c>
      <c r="X725" s="3" t="s">
        <v>47</v>
      </c>
      <c r="Y725" s="3">
        <v>0</v>
      </c>
      <c r="Z725" s="3"/>
      <c r="AA725" s="3" t="str">
        <f t="shared" si="175"/>
        <v>,</v>
      </c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</row>
    <row r="726" spans="1:50" ht="15.75" customHeight="1" x14ac:dyDescent="0.2">
      <c r="A726" t="str">
        <f t="shared" si="174"/>
        <v>SecondaireHommeCélibataireChauffeurDouala 5MakepeCamerounaiseChretien (Protestant )NonEligible</v>
      </c>
      <c r="B726" s="17">
        <v>43656</v>
      </c>
      <c r="C726" s="17">
        <v>35019</v>
      </c>
      <c r="D726" s="3" t="s">
        <v>54</v>
      </c>
      <c r="E726" s="21">
        <v>30</v>
      </c>
      <c r="F726" s="3" t="s">
        <v>40</v>
      </c>
      <c r="G726" s="4"/>
      <c r="H726" s="4"/>
      <c r="I726" s="3" t="s">
        <v>41</v>
      </c>
      <c r="J726" s="3" t="s">
        <v>108</v>
      </c>
      <c r="K726" s="3" t="s">
        <v>60</v>
      </c>
      <c r="L726" s="3" t="s">
        <v>135</v>
      </c>
      <c r="M726" s="3" t="s">
        <v>83</v>
      </c>
      <c r="N726" s="3" t="str">
        <f>VLOOKUP(M726,TAF!$D$1:$H$462,2,0)</f>
        <v>Makepe</v>
      </c>
      <c r="O726" s="3" t="str">
        <f>VLOOKUP(M726,TAF!$D$1:$H$462,3,0)</f>
        <v>Douala 5</v>
      </c>
      <c r="P726" s="3" t="str">
        <f>VLOOKUP(M726,TAF!$D$1:$H$462,4,0)</f>
        <v>4.060554946438602</v>
      </c>
      <c r="Q726" s="3" t="str">
        <f>VLOOKUP(M726,TAF!$D$1:$H$462,5,0)</f>
        <v xml:space="preserve"> 9.73798775171866</v>
      </c>
      <c r="R726" s="3" t="s">
        <v>45</v>
      </c>
      <c r="S726" s="3" t="s">
        <v>84</v>
      </c>
      <c r="T726" s="3" t="s">
        <v>62</v>
      </c>
      <c r="U726" s="19"/>
      <c r="V726" s="19"/>
      <c r="W726" s="3">
        <v>14</v>
      </c>
      <c r="X726" s="3" t="s">
        <v>47</v>
      </c>
      <c r="Y726" s="3">
        <v>0</v>
      </c>
      <c r="Z726" s="3"/>
      <c r="AA726" s="3" t="str">
        <f t="shared" si="175"/>
        <v>,</v>
      </c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</row>
    <row r="727" spans="1:50" ht="15.75" customHeight="1" x14ac:dyDescent="0.2">
      <c r="A727" t="str">
        <f t="shared" si="174"/>
        <v>UniversitaireHommeCélibataireElectricienDouala 5MakepeCamerounaiseChretienNonEligible</v>
      </c>
      <c r="B727" s="17">
        <v>43656</v>
      </c>
      <c r="C727" s="17">
        <v>32952</v>
      </c>
      <c r="D727" s="3" t="s">
        <v>48</v>
      </c>
      <c r="E727" s="21">
        <v>35</v>
      </c>
      <c r="F727" s="3" t="s">
        <v>40</v>
      </c>
      <c r="G727" s="4"/>
      <c r="H727" s="4"/>
      <c r="I727" s="3" t="s">
        <v>41</v>
      </c>
      <c r="J727" s="3" t="s">
        <v>150</v>
      </c>
      <c r="K727" s="3" t="s">
        <v>60</v>
      </c>
      <c r="L727" s="3" t="s">
        <v>135</v>
      </c>
      <c r="M727" s="3" t="s">
        <v>83</v>
      </c>
      <c r="N727" s="3" t="str">
        <f>VLOOKUP(M727,TAF!$D$1:$H$462,2,0)</f>
        <v>Makepe</v>
      </c>
      <c r="O727" s="3" t="str">
        <f>VLOOKUP(M727,TAF!$D$1:$H$462,3,0)</f>
        <v>Douala 5</v>
      </c>
      <c r="P727" s="3" t="str">
        <f>VLOOKUP(M727,TAF!$D$1:$H$462,4,0)</f>
        <v>4.060554946438602</v>
      </c>
      <c r="Q727" s="3" t="str">
        <f>VLOOKUP(M727,TAF!$D$1:$H$462,5,0)</f>
        <v xml:space="preserve"> 9.73798775171866</v>
      </c>
      <c r="R727" s="3" t="s">
        <v>45</v>
      </c>
      <c r="S727" s="3" t="s">
        <v>334</v>
      </c>
      <c r="T727" s="3" t="s">
        <v>62</v>
      </c>
      <c r="U727" s="19"/>
      <c r="V727" s="19"/>
      <c r="W727" s="5" t="s">
        <v>5888</v>
      </c>
      <c r="X727" s="3" t="s">
        <v>47</v>
      </c>
      <c r="Y727" s="3">
        <v>0</v>
      </c>
      <c r="Z727" s="3"/>
      <c r="AA727" s="3" t="str">
        <f t="shared" si="175"/>
        <v>,</v>
      </c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</row>
    <row r="728" spans="1:50" ht="15.75" customHeight="1" x14ac:dyDescent="0.2">
      <c r="A728" t="str">
        <f t="shared" si="174"/>
        <v>SecondaireHommeCélibataireCarreleurDouala 3LogbabaCamerounaiseChretien (Protestant )NonEligible</v>
      </c>
      <c r="B728" s="17">
        <v>43656</v>
      </c>
      <c r="C728" s="17">
        <v>30586</v>
      </c>
      <c r="D728" s="3" t="s">
        <v>54</v>
      </c>
      <c r="E728" s="21">
        <v>42</v>
      </c>
      <c r="F728" s="3" t="s">
        <v>40</v>
      </c>
      <c r="G728" s="4"/>
      <c r="H728" s="4"/>
      <c r="I728" s="3" t="s">
        <v>41</v>
      </c>
      <c r="J728" s="3" t="s">
        <v>531</v>
      </c>
      <c r="K728" s="3" t="s">
        <v>43</v>
      </c>
      <c r="L728" s="3" t="s">
        <v>135</v>
      </c>
      <c r="M728" s="3" t="s">
        <v>271</v>
      </c>
      <c r="N728" s="3" t="str">
        <f>VLOOKUP(M728,TAF!$D$1:$H$462,2,0)</f>
        <v>Logbaba</v>
      </c>
      <c r="O728" s="3" t="str">
        <f>VLOOKUP(M728,TAF!$D$1:$H$462,3,0)</f>
        <v>Douala 3</v>
      </c>
      <c r="P728" s="3" t="str">
        <f>VLOOKUP(M728,TAF!$D$1:$H$462,4,0)</f>
        <v>4.043213985193655</v>
      </c>
      <c r="Q728" s="3" t="str">
        <f>VLOOKUP(M728,TAF!$D$1:$H$462,5,0)</f>
        <v xml:space="preserve"> 9.7617599423344</v>
      </c>
      <c r="R728" s="3" t="s">
        <v>45</v>
      </c>
      <c r="S728" s="3" t="s">
        <v>84</v>
      </c>
      <c r="T728" s="3" t="s">
        <v>62</v>
      </c>
      <c r="U728" s="19"/>
      <c r="V728" s="19"/>
      <c r="W728" s="5" t="s">
        <v>5900</v>
      </c>
      <c r="X728" s="3" t="s">
        <v>47</v>
      </c>
      <c r="Y728" s="3">
        <v>0</v>
      </c>
      <c r="Z728" s="3"/>
      <c r="AA728" s="3" t="str">
        <f t="shared" si="175"/>
        <v>,</v>
      </c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</row>
    <row r="729" spans="1:50" ht="15.75" customHeight="1" x14ac:dyDescent="0.2">
      <c r="A729" t="str">
        <f t="shared" si="174"/>
        <v>Pas PréciséHommeMarié (e)ChauffeurDouala 1BonadibongCamerounaiseMusulmanNonEligible</v>
      </c>
      <c r="B729" s="17">
        <v>43656</v>
      </c>
      <c r="C729" s="17">
        <v>30917</v>
      </c>
      <c r="D729" s="3" t="s">
        <v>39</v>
      </c>
      <c r="E729" s="21">
        <v>41</v>
      </c>
      <c r="F729" s="3" t="s">
        <v>40</v>
      </c>
      <c r="G729" s="4"/>
      <c r="H729" s="4"/>
      <c r="I729" s="3" t="s">
        <v>49</v>
      </c>
      <c r="J729" s="3" t="s">
        <v>108</v>
      </c>
      <c r="K729" s="3" t="s">
        <v>114</v>
      </c>
      <c r="L729" s="3" t="s">
        <v>135</v>
      </c>
      <c r="M729" s="3" t="s">
        <v>629</v>
      </c>
      <c r="N729" s="3" t="str">
        <f>VLOOKUP(M729,TAF!$D$1:$H$462,2,0)</f>
        <v xml:space="preserve">Bonadibong </v>
      </c>
      <c r="O729" s="3" t="str">
        <f>VLOOKUP(M729,TAF!$D$1:$H$462,3,0)</f>
        <v>Douala 1</v>
      </c>
      <c r="P729" s="3" t="str">
        <f>VLOOKUP(M729,TAF!$D$1:$H$462,4,0)</f>
        <v>4.044592576475337</v>
      </c>
      <c r="Q729" s="3" t="str">
        <f>VLOOKUP(M729,TAF!$D$1:$H$462,5,0)</f>
        <v xml:space="preserve"> 9.699949132376837</v>
      </c>
      <c r="R729" s="3" t="s">
        <v>45</v>
      </c>
      <c r="S729" s="3" t="s">
        <v>124</v>
      </c>
      <c r="T729" s="3" t="s">
        <v>62</v>
      </c>
      <c r="U729" s="19"/>
      <c r="V729" s="19"/>
      <c r="W729" s="3">
        <v>13</v>
      </c>
      <c r="X729" s="3" t="s">
        <v>47</v>
      </c>
      <c r="Y729" s="3">
        <v>0</v>
      </c>
      <c r="Z729" s="3"/>
      <c r="AA729" s="3" t="str">
        <f t="shared" si="175"/>
        <v>,</v>
      </c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</row>
    <row r="730" spans="1:50" ht="15.75" customHeight="1" x14ac:dyDescent="0.2">
      <c r="A730" t="str">
        <f t="shared" si="174"/>
        <v>SecondaireHommeCélibataireElectrotechnicienDouala 3NdogpassiCamerounaiseChretien (Protestant )OuiEligible</v>
      </c>
      <c r="B730" s="17">
        <v>43657</v>
      </c>
      <c r="C730" s="17">
        <v>32487</v>
      </c>
      <c r="D730" s="3" t="s">
        <v>54</v>
      </c>
      <c r="E730" s="21">
        <v>37</v>
      </c>
      <c r="F730" s="3" t="s">
        <v>40</v>
      </c>
      <c r="G730" s="4"/>
      <c r="H730" s="4"/>
      <c r="I730" s="3" t="s">
        <v>41</v>
      </c>
      <c r="J730" s="3" t="s">
        <v>630</v>
      </c>
      <c r="K730" s="3" t="s">
        <v>43</v>
      </c>
      <c r="L730" s="3" t="s">
        <v>135</v>
      </c>
      <c r="M730" s="3" t="s">
        <v>319</v>
      </c>
      <c r="N730" s="3" t="str">
        <f>VLOOKUP(M730,TAF!$D$1:$H$462,2,0)</f>
        <v>Ndogpassi</v>
      </c>
      <c r="O730" s="3" t="str">
        <f>VLOOKUP(M730,TAF!$D$1:$H$462,3,0)</f>
        <v>Douala 3</v>
      </c>
      <c r="P730" s="3" t="str">
        <f>VLOOKUP(M730,TAF!$D$1:$H$462,4,0)</f>
        <v>4.017345191745835</v>
      </c>
      <c r="Q730" s="3" t="str">
        <f>VLOOKUP(M730,TAF!$D$1:$H$462,5,0)</f>
        <v xml:space="preserve"> 9.776376922998338</v>
      </c>
      <c r="R730" s="3" t="s">
        <v>45</v>
      </c>
      <c r="S730" s="3" t="s">
        <v>84</v>
      </c>
      <c r="T730" s="3" t="s">
        <v>46</v>
      </c>
      <c r="U730" s="17">
        <v>43159</v>
      </c>
      <c r="V730" s="3" t="str">
        <f t="shared" ref="V730:V732" si="181">IF((B730-U730&lt;=365)*(B730-U730&gt;0),INT(12*(B730-U730)/365) &amp; " Mois",(YEAR(B730)-YEAR(U730)) &amp; " an (s)")</f>
        <v>1 an (s)</v>
      </c>
      <c r="W730" s="3">
        <v>14</v>
      </c>
      <c r="X730" s="3" t="s">
        <v>47</v>
      </c>
      <c r="Y730" s="3">
        <v>0</v>
      </c>
      <c r="Z730" s="3"/>
      <c r="AA730" s="3" t="str">
        <f t="shared" si="175"/>
        <v>,</v>
      </c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</row>
    <row r="731" spans="1:50" ht="15.75" customHeight="1" x14ac:dyDescent="0.2">
      <c r="A731" t="str">
        <f t="shared" si="174"/>
        <v>SecondaireHommeCélibataireMecanicienDouala (Non précisé )DoualaCamerounaisePas PréciséOuiEligible</v>
      </c>
      <c r="B731" s="17">
        <v>43657</v>
      </c>
      <c r="C731" s="17">
        <v>33877</v>
      </c>
      <c r="D731" s="3" t="s">
        <v>54</v>
      </c>
      <c r="E731" s="21">
        <v>33</v>
      </c>
      <c r="F731" s="3" t="s">
        <v>40</v>
      </c>
      <c r="G731" s="4"/>
      <c r="H731" s="4"/>
      <c r="I731" s="3" t="s">
        <v>41</v>
      </c>
      <c r="J731" s="3" t="s">
        <v>631</v>
      </c>
      <c r="K731" s="3" t="s">
        <v>51</v>
      </c>
      <c r="L731" s="3" t="s">
        <v>135</v>
      </c>
      <c r="M731" s="3" t="s">
        <v>64</v>
      </c>
      <c r="N731" s="3">
        <f>VLOOKUP(M731,TAF!$D$1:$H$462,2,0)</f>
        <v>0</v>
      </c>
      <c r="O731" s="3">
        <f>VLOOKUP(M731,TAF!$D$1:$H$462,3,0)</f>
        <v>0</v>
      </c>
      <c r="P731" s="3">
        <f>VLOOKUP(M731,TAF!$D$1:$H$462,4,0)</f>
        <v>0</v>
      </c>
      <c r="Q731" s="3">
        <f>VLOOKUP(M731,TAF!$D$1:$H$462,5,0)</f>
        <v>0</v>
      </c>
      <c r="R731" s="3" t="s">
        <v>45</v>
      </c>
      <c r="S731" s="3" t="s">
        <v>39</v>
      </c>
      <c r="T731" s="3" t="s">
        <v>46</v>
      </c>
      <c r="U731" s="17">
        <v>40602</v>
      </c>
      <c r="V731" s="3" t="str">
        <f t="shared" si="181"/>
        <v>8 an (s)</v>
      </c>
      <c r="W731" s="5" t="s">
        <v>5883</v>
      </c>
      <c r="X731" s="3" t="s">
        <v>47</v>
      </c>
      <c r="Y731" s="3">
        <v>0</v>
      </c>
      <c r="Z731" s="3"/>
      <c r="AA731" s="3" t="str">
        <f t="shared" si="175"/>
        <v>,</v>
      </c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</row>
    <row r="732" spans="1:50" ht="15.75" customHeight="1" x14ac:dyDescent="0.2">
      <c r="A732" t="str">
        <f t="shared" si="174"/>
        <v>Pas PréciséHommeCélibataireAgent de liaisonDouala 3Ndogpassi 3CamerounaisePas PréciséOuiEligible</v>
      </c>
      <c r="B732" s="17">
        <v>43657</v>
      </c>
      <c r="C732" s="17">
        <v>31444</v>
      </c>
      <c r="D732" s="3" t="s">
        <v>39</v>
      </c>
      <c r="E732" s="21">
        <v>39</v>
      </c>
      <c r="F732" s="3" t="s">
        <v>40</v>
      </c>
      <c r="G732" s="4"/>
      <c r="H732" s="4"/>
      <c r="I732" s="3" t="s">
        <v>41</v>
      </c>
      <c r="J732" s="3" t="s">
        <v>632</v>
      </c>
      <c r="K732" s="3" t="s">
        <v>43</v>
      </c>
      <c r="L732" s="3" t="s">
        <v>135</v>
      </c>
      <c r="M732" s="3" t="s">
        <v>131</v>
      </c>
      <c r="N732" s="3" t="str">
        <f>VLOOKUP(M732,TAF!$D$1:$H$462,2,0)</f>
        <v>Ndogpassi</v>
      </c>
      <c r="O732" s="3" t="str">
        <f>VLOOKUP(M732,TAF!$D$1:$H$462,3,0)</f>
        <v>Douala 3</v>
      </c>
      <c r="P732" s="3" t="str">
        <f>VLOOKUP(M732,TAF!$D$1:$H$462,4,0)</f>
        <v>4.017345191745835</v>
      </c>
      <c r="Q732" s="3" t="str">
        <f>VLOOKUP(M732,TAF!$D$1:$H$462,5,0)</f>
        <v xml:space="preserve"> 9.776376922998338</v>
      </c>
      <c r="R732" s="3" t="s">
        <v>45</v>
      </c>
      <c r="S732" s="3" t="s">
        <v>39</v>
      </c>
      <c r="T732" s="3" t="s">
        <v>46</v>
      </c>
      <c r="U732" s="17">
        <v>39872</v>
      </c>
      <c r="V732" s="3" t="str">
        <f t="shared" si="181"/>
        <v>10 an (s)</v>
      </c>
      <c r="W732" s="5" t="s">
        <v>5885</v>
      </c>
      <c r="X732" s="3" t="s">
        <v>47</v>
      </c>
      <c r="Y732" s="3">
        <v>0</v>
      </c>
      <c r="Z732" s="3"/>
      <c r="AA732" s="3" t="str">
        <f t="shared" si="175"/>
        <v>,</v>
      </c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</row>
    <row r="733" spans="1:50" ht="15.75" customHeight="1" x14ac:dyDescent="0.2">
      <c r="A733" t="str">
        <f t="shared" si="174"/>
        <v>Pas PréciséHommeCélibataireSoudeurDouala 3Ndogpass 3CamerounaisePas PréciséNonEligible</v>
      </c>
      <c r="B733" s="17">
        <v>43657</v>
      </c>
      <c r="C733" s="17">
        <v>34502</v>
      </c>
      <c r="D733" s="3" t="s">
        <v>39</v>
      </c>
      <c r="E733" s="21">
        <v>31</v>
      </c>
      <c r="F733" s="3" t="s">
        <v>40</v>
      </c>
      <c r="G733" s="4"/>
      <c r="H733" s="4"/>
      <c r="I733" s="3" t="s">
        <v>41</v>
      </c>
      <c r="J733" s="3" t="s">
        <v>74</v>
      </c>
      <c r="K733" s="3" t="s">
        <v>43</v>
      </c>
      <c r="L733" s="3" t="s">
        <v>135</v>
      </c>
      <c r="M733" s="3" t="s">
        <v>633</v>
      </c>
      <c r="N733" s="3" t="str">
        <f>VLOOKUP(M733,TAF!$D$1:$H$462,2,0)</f>
        <v>Ndogpassi</v>
      </c>
      <c r="O733" s="3" t="str">
        <f>VLOOKUP(M733,TAF!$D$1:$H$462,3,0)</f>
        <v>Douala 3</v>
      </c>
      <c r="P733" s="3" t="str">
        <f>VLOOKUP(M733,TAF!$D$1:$H$462,4,0)</f>
        <v>4.017345191745835</v>
      </c>
      <c r="Q733" s="3" t="str">
        <f>VLOOKUP(M733,TAF!$D$1:$H$462,5,0)</f>
        <v xml:space="preserve"> 9.776376922998338</v>
      </c>
      <c r="R733" s="3" t="s">
        <v>45</v>
      </c>
      <c r="S733" s="3" t="s">
        <v>39</v>
      </c>
      <c r="T733" s="3" t="s">
        <v>62</v>
      </c>
      <c r="U733" s="19"/>
      <c r="V733" s="19"/>
      <c r="W733" s="3">
        <v>13</v>
      </c>
      <c r="X733" s="3" t="s">
        <v>47</v>
      </c>
      <c r="Y733" s="3">
        <v>0</v>
      </c>
      <c r="Z733" s="3"/>
      <c r="AA733" s="3" t="str">
        <f t="shared" si="175"/>
        <v>,</v>
      </c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</row>
    <row r="734" spans="1:50" ht="15.75" customHeight="1" x14ac:dyDescent="0.2">
      <c r="A734" t="str">
        <f t="shared" si="174"/>
        <v>Pas PréciséHommeCélibataireStaffeurDouala (Non précisé )Douala CamerounaisePas PréciséNonEligible</v>
      </c>
      <c r="B734" s="17">
        <v>43657</v>
      </c>
      <c r="C734" s="17">
        <v>32607</v>
      </c>
      <c r="D734" s="3" t="s">
        <v>39</v>
      </c>
      <c r="E734" s="21">
        <v>36</v>
      </c>
      <c r="F734" s="3" t="s">
        <v>40</v>
      </c>
      <c r="G734" s="4"/>
      <c r="H734" s="4"/>
      <c r="I734" s="3" t="s">
        <v>41</v>
      </c>
      <c r="J734" s="3" t="s">
        <v>634</v>
      </c>
      <c r="K734" s="3" t="s">
        <v>51</v>
      </c>
      <c r="L734" s="3" t="s">
        <v>135</v>
      </c>
      <c r="M734" s="3" t="s">
        <v>216</v>
      </c>
      <c r="N734" s="3">
        <f>VLOOKUP(M734,TAF!$D$1:$H$462,2,0)</f>
        <v>0</v>
      </c>
      <c r="O734" s="3">
        <f>VLOOKUP(M734,TAF!$D$1:$H$462,3,0)</f>
        <v>0</v>
      </c>
      <c r="P734" s="3">
        <f>VLOOKUP(M734,TAF!$D$1:$H$462,4,0)</f>
        <v>0</v>
      </c>
      <c r="Q734" s="3">
        <f>VLOOKUP(M734,TAF!$D$1:$H$462,5,0)</f>
        <v>0</v>
      </c>
      <c r="R734" s="3" t="s">
        <v>45</v>
      </c>
      <c r="S734" s="3" t="s">
        <v>39</v>
      </c>
      <c r="T734" s="3" t="s">
        <v>62</v>
      </c>
      <c r="U734" s="19"/>
      <c r="V734" s="19"/>
      <c r="W734" s="5" t="s">
        <v>5895</v>
      </c>
      <c r="X734" s="3" t="s">
        <v>47</v>
      </c>
      <c r="Y734" s="3">
        <v>0</v>
      </c>
      <c r="Z734" s="3"/>
      <c r="AA734" s="3" t="str">
        <f t="shared" si="175"/>
        <v>,</v>
      </c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</row>
    <row r="735" spans="1:50" ht="15.75" customHeight="1" x14ac:dyDescent="0.2">
      <c r="A735" t="str">
        <f t="shared" si="174"/>
        <v>SecondaireHommeMarié (e)CuisinierDouala 1BonaprisoCamerounaiseChretien (Catholique)NonEligible</v>
      </c>
      <c r="B735" s="17">
        <v>43657</v>
      </c>
      <c r="C735" s="17">
        <v>28217</v>
      </c>
      <c r="D735" s="3" t="s">
        <v>54</v>
      </c>
      <c r="E735" s="21">
        <v>48</v>
      </c>
      <c r="F735" s="3" t="s">
        <v>40</v>
      </c>
      <c r="G735" s="4"/>
      <c r="H735" s="4"/>
      <c r="I735" s="3" t="s">
        <v>49</v>
      </c>
      <c r="J735" s="3" t="s">
        <v>435</v>
      </c>
      <c r="K735" s="3" t="s">
        <v>114</v>
      </c>
      <c r="L735" s="3" t="s">
        <v>135</v>
      </c>
      <c r="M735" s="3" t="s">
        <v>290</v>
      </c>
      <c r="N735" s="3" t="str">
        <f>VLOOKUP(M735,TAF!$D$1:$H$462,2,0)</f>
        <v>Bonapriso</v>
      </c>
      <c r="O735" s="3" t="str">
        <f>VLOOKUP(M735,TAF!$D$1:$H$462,3,0)</f>
        <v>Douala 2</v>
      </c>
      <c r="P735" s="3" t="str">
        <f>VLOOKUP(M735,TAF!$D$1:$H$462,4,0)</f>
        <v>4.025688831152208</v>
      </c>
      <c r="Q735" s="3" t="str">
        <f>VLOOKUP(M735,TAF!$D$1:$H$462,5,0)</f>
        <v xml:space="preserve"> 9.700053370523632</v>
      </c>
      <c r="R735" s="3" t="s">
        <v>45</v>
      </c>
      <c r="S735" s="3" t="s">
        <v>58</v>
      </c>
      <c r="T735" s="3" t="s">
        <v>62</v>
      </c>
      <c r="U735" s="19"/>
      <c r="V735" s="19"/>
      <c r="W735" s="5" t="s">
        <v>5890</v>
      </c>
      <c r="X735" s="3" t="s">
        <v>47</v>
      </c>
      <c r="Y735" s="3">
        <v>0</v>
      </c>
      <c r="Z735" s="3"/>
      <c r="AA735" s="3" t="str">
        <f t="shared" si="175"/>
        <v>,</v>
      </c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</row>
    <row r="736" spans="1:50" ht="15.75" customHeight="1" x14ac:dyDescent="0.2">
      <c r="A736" t="str">
        <f t="shared" si="174"/>
        <v>Pas PréciséHommeCélibataireMaconDouala 1BaliCamerounaiseChretien (Catholique)OuiEligible</v>
      </c>
      <c r="B736" s="17">
        <v>43657</v>
      </c>
      <c r="C736" s="17">
        <v>36047</v>
      </c>
      <c r="D736" s="3" t="s">
        <v>39</v>
      </c>
      <c r="E736" s="21">
        <v>27</v>
      </c>
      <c r="F736" s="3" t="s">
        <v>40</v>
      </c>
      <c r="G736" s="4"/>
      <c r="H736" s="4"/>
      <c r="I736" s="3" t="s">
        <v>41</v>
      </c>
      <c r="J736" s="3" t="s">
        <v>635</v>
      </c>
      <c r="K736" s="3" t="s">
        <v>114</v>
      </c>
      <c r="L736" s="3" t="s">
        <v>135</v>
      </c>
      <c r="M736" s="3" t="s">
        <v>288</v>
      </c>
      <c r="N736" s="3" t="str">
        <f>VLOOKUP(M736,TAF!$D$1:$H$462,2,0)</f>
        <v>Bali</v>
      </c>
      <c r="O736" s="3" t="str">
        <f>VLOOKUP(M736,TAF!$D$1:$H$462,3,0)</f>
        <v>Douala 1</v>
      </c>
      <c r="P736" s="3" t="str">
        <f>VLOOKUP(M736,TAF!$D$1:$H$462,4,0)</f>
        <v>4.037758250411386</v>
      </c>
      <c r="Q736" s="3" t="str">
        <f>VLOOKUP(M736,TAF!$D$1:$H$462,5,0)</f>
        <v xml:space="preserve"> 9.693858459782676</v>
      </c>
      <c r="R736" s="3" t="s">
        <v>45</v>
      </c>
      <c r="S736" s="3" t="s">
        <v>58</v>
      </c>
      <c r="T736" s="3" t="s">
        <v>46</v>
      </c>
      <c r="U736" s="17">
        <v>43159</v>
      </c>
      <c r="V736" s="3" t="str">
        <f t="shared" ref="V736:V741" si="182">IF((B736-U736&lt;=365)*(B736-U736&gt;0),INT(12*(B736-U736)/365) &amp; " Mois",(YEAR(B736)-YEAR(U736)) &amp; " an (s)")</f>
        <v>1 an (s)</v>
      </c>
      <c r="W736" s="5" t="s">
        <v>5878</v>
      </c>
      <c r="X736" s="3" t="s">
        <v>47</v>
      </c>
      <c r="Y736" s="3">
        <v>0</v>
      </c>
      <c r="Z736" s="3"/>
      <c r="AA736" s="3" t="str">
        <f t="shared" si="175"/>
        <v>,</v>
      </c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</row>
    <row r="737" spans="1:50" ht="15.75" customHeight="1" x14ac:dyDescent="0.2">
      <c r="A737" t="str">
        <f t="shared" si="174"/>
        <v>SecondaireHommeCélibataireEleveDouala 2New bellCamerounaiseChretien (Catholique)OuiEligible</v>
      </c>
      <c r="B737" s="17">
        <v>43657</v>
      </c>
      <c r="C737" s="17">
        <v>36857</v>
      </c>
      <c r="D737" s="3" t="s">
        <v>54</v>
      </c>
      <c r="E737" s="21">
        <v>25</v>
      </c>
      <c r="F737" s="3" t="s">
        <v>40</v>
      </c>
      <c r="G737" s="4"/>
      <c r="H737" s="4"/>
      <c r="I737" s="3" t="s">
        <v>41</v>
      </c>
      <c r="J737" s="3" t="s">
        <v>101</v>
      </c>
      <c r="K737" s="3" t="s">
        <v>121</v>
      </c>
      <c r="L737" s="3" t="s">
        <v>135</v>
      </c>
      <c r="M737" s="3" t="s">
        <v>122</v>
      </c>
      <c r="N737" s="3" t="str">
        <f>VLOOKUP(M737,TAF!$D$1:$H$462,2,0)</f>
        <v>New Bell</v>
      </c>
      <c r="O737" s="3" t="str">
        <f>VLOOKUP(M737,TAF!$D$1:$H$462,3,0)</f>
        <v>Douala 2</v>
      </c>
      <c r="P737" s="3" t="str">
        <f>VLOOKUP(M737,TAF!$D$1:$H$462,4,0)</f>
        <v>4.029279319157316</v>
      </c>
      <c r="Q737" s="3" t="str">
        <f>VLOOKUP(M737,TAF!$D$1:$H$462,5,0)</f>
        <v xml:space="preserve"> 9.713362274244698</v>
      </c>
      <c r="R737" s="3" t="s">
        <v>45</v>
      </c>
      <c r="S737" s="3" t="s">
        <v>58</v>
      </c>
      <c r="T737" s="3" t="s">
        <v>46</v>
      </c>
      <c r="U737" s="17">
        <v>42794</v>
      </c>
      <c r="V737" s="3" t="str">
        <f t="shared" si="182"/>
        <v>2 an (s)</v>
      </c>
      <c r="W737" s="5" t="s">
        <v>5903</v>
      </c>
      <c r="X737" s="3" t="s">
        <v>47</v>
      </c>
      <c r="Y737" s="3">
        <v>0</v>
      </c>
      <c r="Z737" s="3"/>
      <c r="AA737" s="3" t="str">
        <f t="shared" si="175"/>
        <v>,</v>
      </c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</row>
    <row r="738" spans="1:50" ht="15.75" customHeight="1" x14ac:dyDescent="0.2">
      <c r="A738" t="str">
        <f t="shared" si="174"/>
        <v>Pas PréciséHommeCélibataireSportifsDouala 2NewbellCamerounaiseChretien (Catholique)OuiEligible</v>
      </c>
      <c r="B738" s="17">
        <v>43657</v>
      </c>
      <c r="C738" s="17">
        <v>35723</v>
      </c>
      <c r="D738" s="3" t="s">
        <v>39</v>
      </c>
      <c r="E738" s="21">
        <v>28</v>
      </c>
      <c r="F738" s="3" t="s">
        <v>40</v>
      </c>
      <c r="G738" s="4"/>
      <c r="H738" s="4"/>
      <c r="I738" s="3" t="s">
        <v>41</v>
      </c>
      <c r="J738" s="3" t="s">
        <v>237</v>
      </c>
      <c r="K738" s="3" t="s">
        <v>121</v>
      </c>
      <c r="L738" s="3" t="s">
        <v>135</v>
      </c>
      <c r="M738" s="3" t="s">
        <v>149</v>
      </c>
      <c r="N738" s="3" t="str">
        <f>VLOOKUP(M738,TAF!$D$1:$H$462,2,0)</f>
        <v>New Bell</v>
      </c>
      <c r="O738" s="3" t="str">
        <f>VLOOKUP(M738,TAF!$D$1:$H$462,3,0)</f>
        <v>Douala 2</v>
      </c>
      <c r="P738" s="3" t="str">
        <f>VLOOKUP(M738,TAF!$D$1:$H$462,4,0)</f>
        <v>4.029279319157316</v>
      </c>
      <c r="Q738" s="3" t="str">
        <f>VLOOKUP(M738,TAF!$D$1:$H$462,5,0)</f>
        <v xml:space="preserve"> 9.713362274244698</v>
      </c>
      <c r="R738" s="3" t="s">
        <v>45</v>
      </c>
      <c r="S738" s="3" t="s">
        <v>58</v>
      </c>
      <c r="T738" s="3" t="s">
        <v>46</v>
      </c>
      <c r="U738" s="17">
        <v>42794</v>
      </c>
      <c r="V738" s="3" t="str">
        <f t="shared" si="182"/>
        <v>2 an (s)</v>
      </c>
      <c r="W738" s="3">
        <v>14</v>
      </c>
      <c r="X738" s="3" t="s">
        <v>47</v>
      </c>
      <c r="Y738" s="3">
        <v>0</v>
      </c>
      <c r="Z738" s="3"/>
      <c r="AA738" s="3" t="str">
        <f t="shared" si="175"/>
        <v>,</v>
      </c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</row>
    <row r="739" spans="1:50" ht="15.75" customHeight="1" x14ac:dyDescent="0.2">
      <c r="A739" t="str">
        <f t="shared" si="174"/>
        <v>PrimaireHommeCélibataireSans EmploisDouala 3VillageCamerounaisePas PréciséOuiEligible</v>
      </c>
      <c r="B739" s="17">
        <v>43657</v>
      </c>
      <c r="C739" s="17">
        <v>31172</v>
      </c>
      <c r="D739" s="3" t="s">
        <v>92</v>
      </c>
      <c r="E739" s="21">
        <v>40</v>
      </c>
      <c r="F739" s="3" t="s">
        <v>40</v>
      </c>
      <c r="G739" s="4"/>
      <c r="H739" s="4"/>
      <c r="I739" s="3" t="s">
        <v>41</v>
      </c>
      <c r="J739" s="3" t="s">
        <v>134</v>
      </c>
      <c r="K739" s="3" t="s">
        <v>43</v>
      </c>
      <c r="L739" s="3" t="s">
        <v>135</v>
      </c>
      <c r="M739" s="3" t="s">
        <v>164</v>
      </c>
      <c r="N739" s="3" t="str">
        <f>VLOOKUP(M739,TAF!$D$1:$H$462,2,0)</f>
        <v>Village</v>
      </c>
      <c r="O739" s="3" t="str">
        <f>VLOOKUP(M739,TAF!$D$1:$H$462,3,0)</f>
        <v>Douala 3</v>
      </c>
      <c r="P739" s="3" t="str">
        <f>VLOOKUP(M739,TAF!$D$1:$H$462,4,0)</f>
        <v>4.006924307709141</v>
      </c>
      <c r="Q739" s="3" t="str">
        <f>VLOOKUP(M739,TAF!$D$1:$H$462,5,0)</f>
        <v xml:space="preserve"> 9.749426770823975</v>
      </c>
      <c r="R739" s="3" t="s">
        <v>45</v>
      </c>
      <c r="S739" s="3" t="s">
        <v>39</v>
      </c>
      <c r="T739" s="3" t="s">
        <v>46</v>
      </c>
      <c r="U739" s="17">
        <v>42429</v>
      </c>
      <c r="V739" s="3" t="str">
        <f t="shared" si="182"/>
        <v>3 an (s)</v>
      </c>
      <c r="W739" s="5" t="s">
        <v>5892</v>
      </c>
      <c r="X739" s="3" t="s">
        <v>47</v>
      </c>
      <c r="Y739" s="3">
        <v>0</v>
      </c>
      <c r="Z739" s="3"/>
      <c r="AA739" s="3" t="str">
        <f t="shared" si="175"/>
        <v>,</v>
      </c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</row>
    <row r="740" spans="1:50" ht="15.75" customHeight="1" x14ac:dyDescent="0.2">
      <c r="A740" t="str">
        <f t="shared" si="174"/>
        <v>Pas PréciséFemmeMarié (e)Sans EmploisDouala 3LogbabaCamerounaisePas PréciséOuiEligible</v>
      </c>
      <c r="B740" s="17">
        <v>43657</v>
      </c>
      <c r="C740" s="17">
        <v>22581</v>
      </c>
      <c r="D740" s="3" t="s">
        <v>39</v>
      </c>
      <c r="E740" s="21">
        <v>64</v>
      </c>
      <c r="F740" s="3" t="s">
        <v>55</v>
      </c>
      <c r="G740" s="4"/>
      <c r="H740" s="4"/>
      <c r="I740" s="3" t="s">
        <v>49</v>
      </c>
      <c r="J740" s="3" t="s">
        <v>134</v>
      </c>
      <c r="K740" s="3" t="s">
        <v>43</v>
      </c>
      <c r="L740" s="3" t="s">
        <v>135</v>
      </c>
      <c r="M740" s="3" t="s">
        <v>271</v>
      </c>
      <c r="N740" s="3" t="str">
        <f>VLOOKUP(M740,TAF!$D$1:$H$462,2,0)</f>
        <v>Logbaba</v>
      </c>
      <c r="O740" s="3" t="str">
        <f>VLOOKUP(M740,TAF!$D$1:$H$462,3,0)</f>
        <v>Douala 3</v>
      </c>
      <c r="P740" s="3" t="str">
        <f>VLOOKUP(M740,TAF!$D$1:$H$462,4,0)</f>
        <v>4.043213985193655</v>
      </c>
      <c r="Q740" s="3" t="str">
        <f>VLOOKUP(M740,TAF!$D$1:$H$462,5,0)</f>
        <v xml:space="preserve"> 9.7617599423344</v>
      </c>
      <c r="R740" s="3" t="s">
        <v>45</v>
      </c>
      <c r="S740" s="3" t="s">
        <v>39</v>
      </c>
      <c r="T740" s="3" t="s">
        <v>46</v>
      </c>
      <c r="U740" s="17">
        <v>41698</v>
      </c>
      <c r="V740" s="3" t="str">
        <f t="shared" si="182"/>
        <v>5 an (s)</v>
      </c>
      <c r="W740" s="5" t="s">
        <v>5898</v>
      </c>
      <c r="X740" s="3" t="s">
        <v>47</v>
      </c>
      <c r="Y740" s="3">
        <v>0</v>
      </c>
      <c r="Z740" s="3"/>
      <c r="AA740" s="3" t="str">
        <f t="shared" si="175"/>
        <v>,</v>
      </c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</row>
    <row r="741" spans="1:50" ht="15.75" customHeight="1" x14ac:dyDescent="0.2">
      <c r="A741" t="str">
        <f t="shared" si="174"/>
        <v>UniversitaireHommeMarié (e)ElectricienDouala 1DeidoCamerounaiseChretien (Protestant )OuiEligible</v>
      </c>
      <c r="B741" s="17">
        <v>43658</v>
      </c>
      <c r="C741" s="17">
        <v>30219</v>
      </c>
      <c r="D741" s="3" t="s">
        <v>48</v>
      </c>
      <c r="E741" s="21">
        <v>43</v>
      </c>
      <c r="F741" s="3" t="s">
        <v>40</v>
      </c>
      <c r="G741" s="4"/>
      <c r="H741" s="4"/>
      <c r="I741" s="3" t="s">
        <v>49</v>
      </c>
      <c r="J741" s="3" t="s">
        <v>150</v>
      </c>
      <c r="K741" s="3" t="s">
        <v>114</v>
      </c>
      <c r="L741" s="3" t="s">
        <v>135</v>
      </c>
      <c r="M741" s="3" t="s">
        <v>115</v>
      </c>
      <c r="N741" s="3" t="str">
        <f>VLOOKUP(M741,TAF!$D$1:$H$462,2,0)</f>
        <v>Deido</v>
      </c>
      <c r="O741" s="3" t="str">
        <f>VLOOKUP(M741,TAF!$D$1:$H$462,3,0)</f>
        <v>Douala 1</v>
      </c>
      <c r="P741" s="3" t="str">
        <f>VLOOKUP(M741,TAF!$D$1:$H$462,4,0)</f>
        <v>4.068225879309168</v>
      </c>
      <c r="Q741" s="3" t="str">
        <f>VLOOKUP(M741,TAF!$D$1:$H$462,5,0)</f>
        <v xml:space="preserve"> 9.712282866294439</v>
      </c>
      <c r="R741" s="3" t="s">
        <v>45</v>
      </c>
      <c r="S741" s="3" t="s">
        <v>84</v>
      </c>
      <c r="T741" s="3" t="s">
        <v>46</v>
      </c>
      <c r="U741" s="17">
        <v>42794</v>
      </c>
      <c r="V741" s="3" t="str">
        <f t="shared" si="182"/>
        <v>2 an (s)</v>
      </c>
      <c r="W741" s="4"/>
      <c r="X741" s="3" t="s">
        <v>47</v>
      </c>
      <c r="Y741" s="3">
        <v>0</v>
      </c>
      <c r="Z741" s="3"/>
      <c r="AA741" s="3" t="str">
        <f t="shared" si="175"/>
        <v>,</v>
      </c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</row>
    <row r="742" spans="1:50" ht="15.75" customHeight="1" x14ac:dyDescent="0.2">
      <c r="A742" t="str">
        <f t="shared" si="174"/>
        <v>UniversitaireFemmeCélibataireBusiness developmentDouala 5Cite sicCamerounaisePas PréciséNonEligible</v>
      </c>
      <c r="B742" s="17">
        <v>43658</v>
      </c>
      <c r="C742" s="17">
        <v>32634</v>
      </c>
      <c r="D742" s="3" t="s">
        <v>48</v>
      </c>
      <c r="E742" s="21">
        <v>36</v>
      </c>
      <c r="F742" s="3" t="s">
        <v>55</v>
      </c>
      <c r="G742" s="4"/>
      <c r="H742" s="4"/>
      <c r="I742" s="3" t="s">
        <v>41</v>
      </c>
      <c r="J742" s="3" t="s">
        <v>636</v>
      </c>
      <c r="K742" s="3" t="s">
        <v>60</v>
      </c>
      <c r="L742" s="3" t="s">
        <v>135</v>
      </c>
      <c r="M742" s="3" t="s">
        <v>627</v>
      </c>
      <c r="N742" s="3" t="str">
        <f>VLOOKUP(M742,TAF!$D$1:$H$462,2,0)</f>
        <v>Cité sic</v>
      </c>
      <c r="O742" s="3" t="str">
        <f>VLOOKUP(M742,TAF!$D$1:$H$462,3,0)</f>
        <v>Douala 5</v>
      </c>
      <c r="P742" s="3" t="str">
        <f>VLOOKUP(M742,TAF!$D$1:$H$462,4,0)</f>
        <v>4.052668333107804</v>
      </c>
      <c r="Q742" s="3" t="str">
        <f>VLOOKUP(M742,TAF!$D$1:$H$462,5,0)</f>
        <v xml:space="preserve"> 9.73212899675234</v>
      </c>
      <c r="R742" s="3" t="s">
        <v>45</v>
      </c>
      <c r="S742" s="3" t="s">
        <v>39</v>
      </c>
      <c r="T742" s="3" t="s">
        <v>62</v>
      </c>
      <c r="U742" s="19"/>
      <c r="V742" s="19"/>
      <c r="W742" s="4"/>
      <c r="X742" s="3" t="s">
        <v>47</v>
      </c>
      <c r="Y742" s="3">
        <v>0</v>
      </c>
      <c r="Z742" s="3"/>
      <c r="AA742" s="3" t="str">
        <f t="shared" si="175"/>
        <v>,</v>
      </c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</row>
    <row r="743" spans="1:50" ht="15.75" customHeight="1" x14ac:dyDescent="0.2">
      <c r="A743" t="str">
        <f t="shared" si="174"/>
        <v>SecondaireHommeCélibataireSportifsDouala 1AkwaCamerounaiseChretien (Catholique)NonEligible</v>
      </c>
      <c r="B743" s="17">
        <v>43658</v>
      </c>
      <c r="C743" s="17">
        <v>34089</v>
      </c>
      <c r="D743" s="3" t="s">
        <v>54</v>
      </c>
      <c r="E743" s="21">
        <v>32</v>
      </c>
      <c r="F743" s="3" t="s">
        <v>40</v>
      </c>
      <c r="G743" s="4"/>
      <c r="H743" s="4"/>
      <c r="I743" s="3" t="s">
        <v>41</v>
      </c>
      <c r="J743" s="3" t="s">
        <v>237</v>
      </c>
      <c r="K743" s="3" t="s">
        <v>114</v>
      </c>
      <c r="L743" s="3" t="s">
        <v>135</v>
      </c>
      <c r="M743" s="3" t="s">
        <v>285</v>
      </c>
      <c r="N743" s="3" t="str">
        <f>VLOOKUP(M743,TAF!$D$1:$H$462,2,0)</f>
        <v>Akwa</v>
      </c>
      <c r="O743" s="3" t="str">
        <f>VLOOKUP(M743,TAF!$D$1:$H$462,3,0)</f>
        <v>Douala 1</v>
      </c>
      <c r="P743" s="3" t="str">
        <f>VLOOKUP(M743,TAF!$D$1:$H$462,4,0)</f>
        <v>4.059558346422489</v>
      </c>
      <c r="Q743" s="3" t="str">
        <f>VLOOKUP(M743,TAF!$D$1:$H$462,5,0)</f>
        <v xml:space="preserve"> 9.701820600152502</v>
      </c>
      <c r="R743" s="3" t="s">
        <v>45</v>
      </c>
      <c r="S743" s="3" t="s">
        <v>58</v>
      </c>
      <c r="T743" s="3" t="s">
        <v>62</v>
      </c>
      <c r="U743" s="19"/>
      <c r="V743" s="19"/>
      <c r="W743" s="5" t="s">
        <v>5883</v>
      </c>
      <c r="X743" s="3" t="s">
        <v>47</v>
      </c>
      <c r="Y743" s="3">
        <v>0</v>
      </c>
      <c r="Z743" s="3"/>
      <c r="AA743" s="3" t="str">
        <f t="shared" si="175"/>
        <v>,</v>
      </c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</row>
    <row r="744" spans="1:50" ht="15.75" customHeight="1" x14ac:dyDescent="0.2">
      <c r="A744" t="str">
        <f t="shared" si="174"/>
        <v>SecondaireHommeCélibataireSans EmploisDouala 1BonadibongCamerounaiseMusulmanOuiEligible</v>
      </c>
      <c r="B744" s="17">
        <v>43658</v>
      </c>
      <c r="C744" s="17">
        <v>36805</v>
      </c>
      <c r="D744" s="3" t="s">
        <v>54</v>
      </c>
      <c r="E744" s="21">
        <v>25</v>
      </c>
      <c r="F744" s="3" t="s">
        <v>40</v>
      </c>
      <c r="G744" s="4"/>
      <c r="H744" s="4"/>
      <c r="I744" s="3" t="s">
        <v>41</v>
      </c>
      <c r="J744" s="3" t="s">
        <v>134</v>
      </c>
      <c r="K744" s="3" t="s">
        <v>114</v>
      </c>
      <c r="L744" s="3" t="s">
        <v>135</v>
      </c>
      <c r="M744" s="3" t="s">
        <v>629</v>
      </c>
      <c r="N744" s="3" t="str">
        <f>VLOOKUP(M744,TAF!$D$1:$H$462,2,0)</f>
        <v xml:space="preserve">Bonadibong </v>
      </c>
      <c r="O744" s="3" t="str">
        <f>VLOOKUP(M744,TAF!$D$1:$H$462,3,0)</f>
        <v>Douala 1</v>
      </c>
      <c r="P744" s="3" t="str">
        <f>VLOOKUP(M744,TAF!$D$1:$H$462,4,0)</f>
        <v>4.044592576475337</v>
      </c>
      <c r="Q744" s="3" t="str">
        <f>VLOOKUP(M744,TAF!$D$1:$H$462,5,0)</f>
        <v xml:space="preserve"> 9.699949132376837</v>
      </c>
      <c r="R744" s="3" t="s">
        <v>45</v>
      </c>
      <c r="S744" s="3" t="s">
        <v>124</v>
      </c>
      <c r="T744" s="3" t="s">
        <v>46</v>
      </c>
      <c r="U744" s="17">
        <v>43525</v>
      </c>
      <c r="V744" s="3" t="str">
        <f t="shared" ref="V744:V745" si="183">IF((B744-U744&lt;=365)*(B744-U744&gt;0),INT(12*(B744-U744)/365) &amp; " Mois",(YEAR(B744)-YEAR(U744)) &amp; " an (s)")</f>
        <v>4 Mois</v>
      </c>
      <c r="W744" s="5" t="s">
        <v>5904</v>
      </c>
      <c r="X744" s="3" t="s">
        <v>47</v>
      </c>
      <c r="Y744" s="3">
        <v>0</v>
      </c>
      <c r="Z744" s="3"/>
      <c r="AA744" s="3" t="str">
        <f t="shared" si="175"/>
        <v>,</v>
      </c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</row>
    <row r="745" spans="1:50" ht="15.75" customHeight="1" x14ac:dyDescent="0.2">
      <c r="A745" t="str">
        <f t="shared" si="174"/>
        <v>UniversitaireHommeCélibataireChauffeurDouala 1BaliCamerounaiseChretien (Catholique)OuiEligible</v>
      </c>
      <c r="B745" s="17">
        <v>43658</v>
      </c>
      <c r="C745" s="17">
        <v>32516</v>
      </c>
      <c r="D745" s="3" t="s">
        <v>48</v>
      </c>
      <c r="E745" s="21">
        <v>36</v>
      </c>
      <c r="F745" s="3" t="s">
        <v>40</v>
      </c>
      <c r="G745" s="4"/>
      <c r="H745" s="4"/>
      <c r="I745" s="3" t="s">
        <v>41</v>
      </c>
      <c r="J745" s="3" t="s">
        <v>108</v>
      </c>
      <c r="K745" s="3" t="s">
        <v>114</v>
      </c>
      <c r="L745" s="3" t="s">
        <v>135</v>
      </c>
      <c r="M745" s="3" t="s">
        <v>288</v>
      </c>
      <c r="N745" s="3" t="str">
        <f>VLOOKUP(M745,TAF!$D$1:$H$462,2,0)</f>
        <v>Bali</v>
      </c>
      <c r="O745" s="3" t="str">
        <f>VLOOKUP(M745,TAF!$D$1:$H$462,3,0)</f>
        <v>Douala 1</v>
      </c>
      <c r="P745" s="3" t="str">
        <f>VLOOKUP(M745,TAF!$D$1:$H$462,4,0)</f>
        <v>4.037758250411386</v>
      </c>
      <c r="Q745" s="3" t="str">
        <f>VLOOKUP(M745,TAF!$D$1:$H$462,5,0)</f>
        <v xml:space="preserve"> 9.693858459782676</v>
      </c>
      <c r="R745" s="3" t="s">
        <v>45</v>
      </c>
      <c r="S745" s="3" t="s">
        <v>58</v>
      </c>
      <c r="T745" s="3" t="s">
        <v>46</v>
      </c>
      <c r="U745" s="17">
        <v>42795</v>
      </c>
      <c r="V745" s="3" t="str">
        <f t="shared" si="183"/>
        <v>2 an (s)</v>
      </c>
      <c r="W745" s="4"/>
      <c r="X745" s="3" t="s">
        <v>47</v>
      </c>
      <c r="Y745" s="3">
        <v>0</v>
      </c>
      <c r="Z745" s="3"/>
      <c r="AA745" s="3" t="str">
        <f t="shared" si="175"/>
        <v>,</v>
      </c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</row>
    <row r="746" spans="1:50" ht="15.75" customHeight="1" x14ac:dyDescent="0.2">
      <c r="A746" t="str">
        <f t="shared" si="174"/>
        <v>SecondaireHommeMarié (e)Commerçant (e)Douala 5DakarCamerounaisePas PréciséNonEligible</v>
      </c>
      <c r="B746" s="17">
        <v>43658</v>
      </c>
      <c r="C746" s="17">
        <v>32568</v>
      </c>
      <c r="D746" s="3" t="s">
        <v>54</v>
      </c>
      <c r="E746" s="21">
        <v>36</v>
      </c>
      <c r="F746" s="3" t="s">
        <v>40</v>
      </c>
      <c r="G746" s="4"/>
      <c r="H746" s="4"/>
      <c r="I746" s="3" t="s">
        <v>49</v>
      </c>
      <c r="J746" s="3" t="s">
        <v>56</v>
      </c>
      <c r="K746" s="3" t="s">
        <v>60</v>
      </c>
      <c r="L746" s="3" t="s">
        <v>135</v>
      </c>
      <c r="M746" s="3" t="s">
        <v>57</v>
      </c>
      <c r="N746" s="3" t="str">
        <f>VLOOKUP(M746,TAF!$D$1:$H$462,2,0)</f>
        <v>Dakar</v>
      </c>
      <c r="O746" s="3" t="str">
        <f>VLOOKUP(M746,TAF!$D$1:$H$462,3,0)</f>
        <v>Douala 3</v>
      </c>
      <c r="P746" s="3" t="str">
        <f>VLOOKUP(M746,TAF!$D$1:$H$462,4,0)</f>
        <v>4.035062570011498</v>
      </c>
      <c r="Q746" s="3" t="str">
        <f>VLOOKUP(M746,TAF!$D$1:$H$462,5,0)</f>
        <v xml:space="preserve"> 9.77861378055322</v>
      </c>
      <c r="R746" s="3" t="s">
        <v>45</v>
      </c>
      <c r="S746" s="3" t="s">
        <v>39</v>
      </c>
      <c r="T746" s="3" t="s">
        <v>62</v>
      </c>
      <c r="U746" s="19"/>
      <c r="V746" s="19"/>
      <c r="W746" s="5" t="s">
        <v>5885</v>
      </c>
      <c r="X746" s="3" t="s">
        <v>47</v>
      </c>
      <c r="Y746" s="3">
        <v>0</v>
      </c>
      <c r="Z746" s="3"/>
      <c r="AA746" s="3" t="str">
        <f t="shared" si="175"/>
        <v>,</v>
      </c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</row>
    <row r="747" spans="1:50" ht="15.75" customHeight="1" x14ac:dyDescent="0.2">
      <c r="A747" t="str">
        <f t="shared" si="174"/>
        <v>UniversitaireHommeCélibataireCommerçant (e)Douala 5DakarCamerounaiseChretien (Catholique)OuiEligible</v>
      </c>
      <c r="B747" s="17">
        <v>43658</v>
      </c>
      <c r="C747" s="17">
        <v>32215</v>
      </c>
      <c r="D747" s="3" t="s">
        <v>48</v>
      </c>
      <c r="E747" s="21">
        <v>37</v>
      </c>
      <c r="F747" s="3" t="s">
        <v>40</v>
      </c>
      <c r="G747" s="4"/>
      <c r="H747" s="4"/>
      <c r="I747" s="3" t="s">
        <v>41</v>
      </c>
      <c r="J747" s="3" t="s">
        <v>56</v>
      </c>
      <c r="K747" s="3" t="s">
        <v>60</v>
      </c>
      <c r="L747" s="3" t="s">
        <v>135</v>
      </c>
      <c r="M747" s="3" t="s">
        <v>57</v>
      </c>
      <c r="N747" s="3" t="str">
        <f>VLOOKUP(M747,TAF!$D$1:$H$462,2,0)</f>
        <v>Dakar</v>
      </c>
      <c r="O747" s="3" t="str">
        <f>VLOOKUP(M747,TAF!$D$1:$H$462,3,0)</f>
        <v>Douala 3</v>
      </c>
      <c r="P747" s="3" t="str">
        <f>VLOOKUP(M747,TAF!$D$1:$H$462,4,0)</f>
        <v>4.035062570011498</v>
      </c>
      <c r="Q747" s="3" t="str">
        <f>VLOOKUP(M747,TAF!$D$1:$H$462,5,0)</f>
        <v xml:space="preserve"> 9.77861378055322</v>
      </c>
      <c r="R747" s="3" t="s">
        <v>45</v>
      </c>
      <c r="S747" s="3" t="s">
        <v>58</v>
      </c>
      <c r="T747" s="3" t="s">
        <v>46</v>
      </c>
      <c r="U747" s="17">
        <v>42795</v>
      </c>
      <c r="V747" s="3" t="str">
        <f t="shared" ref="V747" si="184">IF((B747-U747&lt;=365)*(B747-U747&gt;0),INT(12*(B747-U747)/365) &amp; " Mois",(YEAR(B747)-YEAR(U747)) &amp; " an (s)")</f>
        <v>2 an (s)</v>
      </c>
      <c r="W747" s="3">
        <v>14</v>
      </c>
      <c r="X747" s="3" t="s">
        <v>47</v>
      </c>
      <c r="Y747" s="3">
        <v>0</v>
      </c>
      <c r="Z747" s="3"/>
      <c r="AA747" s="3" t="str">
        <f t="shared" si="175"/>
        <v>,</v>
      </c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</row>
    <row r="748" spans="1:50" ht="15.75" customHeight="1" x14ac:dyDescent="0.2">
      <c r="A748" t="str">
        <f t="shared" si="174"/>
        <v>Pas PréciséHommeCélibataireSans EmploisDouala 3YassaCamerounaisePresbyterienNonEligible</v>
      </c>
      <c r="B748" s="17">
        <v>43659</v>
      </c>
      <c r="C748" s="17">
        <v>29281</v>
      </c>
      <c r="D748" s="3" t="s">
        <v>39</v>
      </c>
      <c r="E748" s="21">
        <v>45</v>
      </c>
      <c r="F748" s="3" t="s">
        <v>40</v>
      </c>
      <c r="G748" s="4"/>
      <c r="H748" s="4"/>
      <c r="I748" s="3" t="s">
        <v>41</v>
      </c>
      <c r="J748" s="3" t="s">
        <v>134</v>
      </c>
      <c r="K748" s="3" t="s">
        <v>43</v>
      </c>
      <c r="L748" s="3" t="s">
        <v>135</v>
      </c>
      <c r="M748" s="3" t="s">
        <v>104</v>
      </c>
      <c r="N748" s="3" t="str">
        <f>VLOOKUP(M748,TAF!$D$1:$H$462,2,0)</f>
        <v>Yassa</v>
      </c>
      <c r="O748" s="3" t="str">
        <f>VLOOKUP(M748,TAF!$D$1:$H$462,3,0)</f>
        <v>Douala 3</v>
      </c>
      <c r="P748" s="3" t="str">
        <f>VLOOKUP(M748,TAF!$D$1:$H$462,4,0)</f>
        <v>4.062148022373278</v>
      </c>
      <c r="Q748" s="3" t="str">
        <f>VLOOKUP(M748,TAF!$D$1:$H$462,5,0)</f>
        <v xml:space="preserve"> 9.736269907202303</v>
      </c>
      <c r="R748" s="3" t="s">
        <v>45</v>
      </c>
      <c r="S748" s="3" t="s">
        <v>638</v>
      </c>
      <c r="T748" s="3" t="s">
        <v>62</v>
      </c>
      <c r="U748" s="19"/>
      <c r="V748" s="19"/>
      <c r="W748" s="5" t="s">
        <v>5898</v>
      </c>
      <c r="X748" s="3" t="s">
        <v>47</v>
      </c>
      <c r="Y748" s="3">
        <v>0</v>
      </c>
      <c r="Z748" s="3"/>
      <c r="AA748" s="3" t="str">
        <f t="shared" si="175"/>
        <v>,</v>
      </c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</row>
    <row r="749" spans="1:50" ht="15.75" customHeight="1" x14ac:dyDescent="0.2">
      <c r="A749" t="str">
        <f t="shared" si="174"/>
        <v>PrimaireHommeCélibataireMaitre pecheurDouala (Non précisé )Non preciséCamerounaisePas PréciséNonEligible</v>
      </c>
      <c r="B749" s="17">
        <v>43660</v>
      </c>
      <c r="C749" s="17">
        <v>30773</v>
      </c>
      <c r="D749" s="3" t="s">
        <v>92</v>
      </c>
      <c r="E749" s="21">
        <v>41</v>
      </c>
      <c r="F749" s="3" t="s">
        <v>40</v>
      </c>
      <c r="G749" s="4"/>
      <c r="H749" s="4"/>
      <c r="I749" s="3" t="s">
        <v>41</v>
      </c>
      <c r="J749" s="3" t="s">
        <v>639</v>
      </c>
      <c r="K749" s="3" t="s">
        <v>51</v>
      </c>
      <c r="L749" s="3" t="s">
        <v>135</v>
      </c>
      <c r="M749" s="3" t="s">
        <v>220</v>
      </c>
      <c r="N749" s="3">
        <f>VLOOKUP(M749,TAF!$D$1:$H$462,2,0)</f>
        <v>0</v>
      </c>
      <c r="O749" s="3">
        <f>VLOOKUP(M749,TAF!$D$1:$H$462,3,0)</f>
        <v>0</v>
      </c>
      <c r="P749" s="3">
        <f>VLOOKUP(M749,TAF!$D$1:$H$462,4,0)</f>
        <v>0</v>
      </c>
      <c r="Q749" s="3">
        <f>VLOOKUP(M749,TAF!$D$1:$H$462,5,0)</f>
        <v>0</v>
      </c>
      <c r="R749" s="3" t="s">
        <v>45</v>
      </c>
      <c r="S749" s="3" t="s">
        <v>39</v>
      </c>
      <c r="T749" s="3" t="s">
        <v>62</v>
      </c>
      <c r="U749" s="19"/>
      <c r="V749" s="19"/>
      <c r="W749" s="5" t="s">
        <v>5905</v>
      </c>
      <c r="X749" s="3" t="s">
        <v>47</v>
      </c>
      <c r="Y749" s="3">
        <v>0</v>
      </c>
      <c r="Z749" s="3"/>
      <c r="AA749" s="3" t="str">
        <f t="shared" si="175"/>
        <v>,</v>
      </c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</row>
    <row r="750" spans="1:50" ht="15.75" customHeight="1" x14ac:dyDescent="0.2">
      <c r="A750" t="str">
        <f t="shared" si="174"/>
        <v>SecondaireHommeCélibataireCommercialDouala (Non précisé )DoualaCamerounaiseChretien (Catholique)OuiEligible</v>
      </c>
      <c r="B750" s="17">
        <v>43661</v>
      </c>
      <c r="C750" s="17">
        <v>32885</v>
      </c>
      <c r="D750" s="3" t="s">
        <v>54</v>
      </c>
      <c r="E750" s="21">
        <v>35</v>
      </c>
      <c r="F750" s="3" t="s">
        <v>40</v>
      </c>
      <c r="G750" s="4"/>
      <c r="H750" s="4"/>
      <c r="I750" s="3" t="s">
        <v>41</v>
      </c>
      <c r="J750" s="3" t="s">
        <v>190</v>
      </c>
      <c r="K750" s="3" t="s">
        <v>51</v>
      </c>
      <c r="L750" s="3" t="s">
        <v>135</v>
      </c>
      <c r="M750" s="3" t="s">
        <v>64</v>
      </c>
      <c r="N750" s="3">
        <f>VLOOKUP(M750,TAF!$D$1:$H$462,2,0)</f>
        <v>0</v>
      </c>
      <c r="O750" s="3">
        <f>VLOOKUP(M750,TAF!$D$1:$H$462,3,0)</f>
        <v>0</v>
      </c>
      <c r="P750" s="3">
        <f>VLOOKUP(M750,TAF!$D$1:$H$462,4,0)</f>
        <v>0</v>
      </c>
      <c r="Q750" s="3">
        <f>VLOOKUP(M750,TAF!$D$1:$H$462,5,0)</f>
        <v>0</v>
      </c>
      <c r="R750" s="3" t="s">
        <v>45</v>
      </c>
      <c r="S750" s="3" t="s">
        <v>58</v>
      </c>
      <c r="T750" s="3" t="s">
        <v>46</v>
      </c>
      <c r="U750" s="17">
        <v>42430</v>
      </c>
      <c r="V750" s="3" t="str">
        <f t="shared" ref="V750:V751" si="185">IF((B750-U750&lt;=365)*(B750-U750&gt;0),INT(12*(B750-U750)/365) &amp; " Mois",(YEAR(B750)-YEAR(U750)) &amp; " an (s)")</f>
        <v>3 an (s)</v>
      </c>
      <c r="W750" s="5" t="s">
        <v>5901</v>
      </c>
      <c r="X750" s="3" t="s">
        <v>47</v>
      </c>
      <c r="Y750" s="3">
        <v>0</v>
      </c>
      <c r="Z750" s="3"/>
      <c r="AA750" s="3" t="str">
        <f t="shared" si="175"/>
        <v>,</v>
      </c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</row>
    <row r="751" spans="1:50" ht="15.75" customHeight="1" x14ac:dyDescent="0.2">
      <c r="A751" t="str">
        <f t="shared" si="174"/>
        <v>SecondaireHommeCélibataireMecanicienDouala (Non précisé )DoualaCamerounaiseChretien (Catholique)OuiEligible</v>
      </c>
      <c r="B751" s="17">
        <v>43661</v>
      </c>
      <c r="C751" s="17">
        <v>35588</v>
      </c>
      <c r="D751" s="3" t="s">
        <v>54</v>
      </c>
      <c r="E751" s="21">
        <v>28</v>
      </c>
      <c r="F751" s="3" t="s">
        <v>40</v>
      </c>
      <c r="G751" s="4"/>
      <c r="H751" s="4"/>
      <c r="I751" s="3" t="s">
        <v>41</v>
      </c>
      <c r="J751" s="3" t="s">
        <v>631</v>
      </c>
      <c r="K751" s="3" t="s">
        <v>51</v>
      </c>
      <c r="L751" s="3" t="s">
        <v>135</v>
      </c>
      <c r="M751" s="3" t="s">
        <v>64</v>
      </c>
      <c r="N751" s="3">
        <f>VLOOKUP(M751,TAF!$D$1:$H$462,2,0)</f>
        <v>0</v>
      </c>
      <c r="O751" s="3">
        <f>VLOOKUP(M751,TAF!$D$1:$H$462,3,0)</f>
        <v>0</v>
      </c>
      <c r="P751" s="3">
        <f>VLOOKUP(M751,TAF!$D$1:$H$462,4,0)</f>
        <v>0</v>
      </c>
      <c r="Q751" s="3">
        <f>VLOOKUP(M751,TAF!$D$1:$H$462,5,0)</f>
        <v>0</v>
      </c>
      <c r="R751" s="3" t="s">
        <v>45</v>
      </c>
      <c r="S751" s="3" t="s">
        <v>58</v>
      </c>
      <c r="T751" s="3" t="s">
        <v>46</v>
      </c>
      <c r="U751" s="17">
        <v>42430</v>
      </c>
      <c r="V751" s="3" t="str">
        <f t="shared" si="185"/>
        <v>3 an (s)</v>
      </c>
      <c r="W751" s="3">
        <v>13</v>
      </c>
      <c r="X751" s="3" t="s">
        <v>47</v>
      </c>
      <c r="Y751" s="3">
        <v>0</v>
      </c>
      <c r="Z751" s="3"/>
      <c r="AA751" s="3" t="str">
        <f t="shared" si="175"/>
        <v>,</v>
      </c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</row>
    <row r="752" spans="1:50" ht="15.75" customHeight="1" x14ac:dyDescent="0.2">
      <c r="A752" t="str">
        <f t="shared" si="174"/>
        <v>Pas PréciséHommeCélibataireEleveDouala 3Ndogpassi 3CamerounaisePas PréciséNonEligible</v>
      </c>
      <c r="B752" s="17">
        <v>43661</v>
      </c>
      <c r="C752" s="17">
        <v>36951</v>
      </c>
      <c r="D752" s="3" t="s">
        <v>39</v>
      </c>
      <c r="E752" s="21">
        <v>24</v>
      </c>
      <c r="F752" s="3" t="s">
        <v>40</v>
      </c>
      <c r="G752" s="4"/>
      <c r="H752" s="4"/>
      <c r="I752" s="3" t="s">
        <v>41</v>
      </c>
      <c r="J752" s="3" t="s">
        <v>101</v>
      </c>
      <c r="K752" s="3" t="s">
        <v>43</v>
      </c>
      <c r="L752" s="3" t="s">
        <v>135</v>
      </c>
      <c r="M752" s="3" t="s">
        <v>131</v>
      </c>
      <c r="N752" s="3" t="str">
        <f>VLOOKUP(M752,TAF!$D$1:$H$462,2,0)</f>
        <v>Ndogpassi</v>
      </c>
      <c r="O752" s="3" t="str">
        <f>VLOOKUP(M752,TAF!$D$1:$H$462,3,0)</f>
        <v>Douala 3</v>
      </c>
      <c r="P752" s="3" t="str">
        <f>VLOOKUP(M752,TAF!$D$1:$H$462,4,0)</f>
        <v>4.017345191745835</v>
      </c>
      <c r="Q752" s="3" t="str">
        <f>VLOOKUP(M752,TAF!$D$1:$H$462,5,0)</f>
        <v xml:space="preserve"> 9.776376922998338</v>
      </c>
      <c r="R752" s="3" t="s">
        <v>45</v>
      </c>
      <c r="S752" s="3" t="s">
        <v>39</v>
      </c>
      <c r="T752" s="3" t="s">
        <v>62</v>
      </c>
      <c r="U752" s="19"/>
      <c r="V752" s="19"/>
      <c r="W752" s="3">
        <v>13</v>
      </c>
      <c r="X752" s="3" t="s">
        <v>47</v>
      </c>
      <c r="Y752" s="3">
        <v>0</v>
      </c>
      <c r="Z752" s="3"/>
      <c r="AA752" s="3" t="str">
        <f t="shared" si="175"/>
        <v>,</v>
      </c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</row>
    <row r="753" spans="1:50" ht="15.75" customHeight="1" x14ac:dyDescent="0.2">
      <c r="A753" t="str">
        <f t="shared" si="174"/>
        <v>Pas PréciséFemmeCélibatairePas preciseDouala (Non précisé )DoualaCamerounaisePas PréciséNonEligible</v>
      </c>
      <c r="B753" s="17">
        <v>43661</v>
      </c>
      <c r="C753" s="17">
        <v>33227</v>
      </c>
      <c r="D753" s="3" t="s">
        <v>39</v>
      </c>
      <c r="E753" s="21">
        <v>35</v>
      </c>
      <c r="F753" s="3" t="s">
        <v>55</v>
      </c>
      <c r="G753" s="4"/>
      <c r="H753" s="4"/>
      <c r="I753" s="3" t="s">
        <v>41</v>
      </c>
      <c r="J753" s="3" t="s">
        <v>403</v>
      </c>
      <c r="K753" s="3" t="s">
        <v>51</v>
      </c>
      <c r="L753" s="3" t="s">
        <v>135</v>
      </c>
      <c r="M753" s="3" t="s">
        <v>64</v>
      </c>
      <c r="N753" s="3">
        <f>VLOOKUP(M753,TAF!$D$1:$H$462,2,0)</f>
        <v>0</v>
      </c>
      <c r="O753" s="3">
        <f>VLOOKUP(M753,TAF!$D$1:$H$462,3,0)</f>
        <v>0</v>
      </c>
      <c r="P753" s="3">
        <f>VLOOKUP(M753,TAF!$D$1:$H$462,4,0)</f>
        <v>0</v>
      </c>
      <c r="Q753" s="3">
        <f>VLOOKUP(M753,TAF!$D$1:$H$462,5,0)</f>
        <v>0</v>
      </c>
      <c r="R753" s="3" t="s">
        <v>45</v>
      </c>
      <c r="S753" s="3" t="s">
        <v>39</v>
      </c>
      <c r="T753" s="3" t="s">
        <v>62</v>
      </c>
      <c r="U753" s="19"/>
      <c r="V753" s="19"/>
      <c r="W753" s="5" t="s">
        <v>5896</v>
      </c>
      <c r="X753" s="3" t="s">
        <v>47</v>
      </c>
      <c r="Y753" s="3">
        <v>0</v>
      </c>
      <c r="Z753" s="3"/>
      <c r="AA753" s="3" t="str">
        <f t="shared" si="175"/>
        <v>,</v>
      </c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</row>
    <row r="754" spans="1:50" ht="15.75" customHeight="1" x14ac:dyDescent="0.2">
      <c r="A754" t="str">
        <f t="shared" si="174"/>
        <v>SecondaireHommeMarié (e)ElectricienEdeaEdeaCamerounaiseChretienNonEligible</v>
      </c>
      <c r="B754" s="17">
        <v>43662</v>
      </c>
      <c r="C754" s="17">
        <v>30710</v>
      </c>
      <c r="D754" s="3" t="s">
        <v>54</v>
      </c>
      <c r="E754" s="21">
        <v>41</v>
      </c>
      <c r="F754" s="3" t="s">
        <v>40</v>
      </c>
      <c r="G754" s="4"/>
      <c r="H754" s="4"/>
      <c r="I754" s="3" t="s">
        <v>49</v>
      </c>
      <c r="J754" s="3" t="s">
        <v>150</v>
      </c>
      <c r="K754" s="3" t="s">
        <v>641</v>
      </c>
      <c r="L754" s="3" t="s">
        <v>5509</v>
      </c>
      <c r="M754" s="3" t="s">
        <v>641</v>
      </c>
      <c r="N754" s="3">
        <f>VLOOKUP(M754,TAF!$D$1:$H$462,2,0)</f>
        <v>0</v>
      </c>
      <c r="O754" s="3" t="s">
        <v>5731</v>
      </c>
      <c r="P754" s="3" t="str">
        <f>VLOOKUP(M754,TAF!$D$1:$H$462,4,0)</f>
        <v>3.7949691647010524</v>
      </c>
      <c r="Q754" s="3" t="str">
        <f>VLOOKUP(M754,TAF!$D$1:$H$462,5,0)</f>
        <v xml:space="preserve"> 10.128847324996638</v>
      </c>
      <c r="R754" s="3" t="s">
        <v>45</v>
      </c>
      <c r="S754" s="3" t="s">
        <v>334</v>
      </c>
      <c r="T754" s="3" t="s">
        <v>62</v>
      </c>
      <c r="U754" s="19"/>
      <c r="V754" s="19"/>
      <c r="W754" s="5" t="s">
        <v>5897</v>
      </c>
      <c r="X754" s="3" t="s">
        <v>47</v>
      </c>
      <c r="Y754" s="3">
        <v>0</v>
      </c>
      <c r="Z754" s="3"/>
      <c r="AA754" s="3" t="str">
        <f t="shared" si="175"/>
        <v>,</v>
      </c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</row>
    <row r="755" spans="1:50" ht="15.75" customHeight="1" x14ac:dyDescent="0.2">
      <c r="A755" t="str">
        <f t="shared" si="174"/>
        <v>Pas PréciséHommeCélibataireCoiffeurDouala (Non précisé )DoualaCamerounaiseChretienNonEligible</v>
      </c>
      <c r="B755" s="17">
        <v>43662</v>
      </c>
      <c r="C755" s="17">
        <v>27961</v>
      </c>
      <c r="D755" s="3" t="s">
        <v>39</v>
      </c>
      <c r="E755" s="21">
        <v>49</v>
      </c>
      <c r="F755" s="3" t="s">
        <v>40</v>
      </c>
      <c r="G755" s="4"/>
      <c r="H755" s="4"/>
      <c r="I755" s="3" t="s">
        <v>41</v>
      </c>
      <c r="J755" s="3" t="s">
        <v>642</v>
      </c>
      <c r="K755" s="3" t="s">
        <v>51</v>
      </c>
      <c r="L755" s="3" t="s">
        <v>135</v>
      </c>
      <c r="M755" s="3" t="s">
        <v>64</v>
      </c>
      <c r="N755" s="3">
        <f>VLOOKUP(M755,TAF!$D$1:$H$462,2,0)</f>
        <v>0</v>
      </c>
      <c r="O755" s="3">
        <f>VLOOKUP(M755,TAF!$D$1:$H$462,3,0)</f>
        <v>0</v>
      </c>
      <c r="P755" s="3">
        <f>VLOOKUP(M755,TAF!$D$1:$H$462,4,0)</f>
        <v>0</v>
      </c>
      <c r="Q755" s="3">
        <f>VLOOKUP(M755,TAF!$D$1:$H$462,5,0)</f>
        <v>0</v>
      </c>
      <c r="R755" s="3" t="s">
        <v>45</v>
      </c>
      <c r="S755" s="3" t="s">
        <v>334</v>
      </c>
      <c r="T755" s="3" t="s">
        <v>62</v>
      </c>
      <c r="U755" s="19"/>
      <c r="V755" s="19"/>
      <c r="W755" s="5" t="s">
        <v>5889</v>
      </c>
      <c r="X755" s="3" t="s">
        <v>47</v>
      </c>
      <c r="Y755" s="3">
        <v>0</v>
      </c>
      <c r="Z755" s="3"/>
      <c r="AA755" s="3" t="str">
        <f t="shared" si="175"/>
        <v>,</v>
      </c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</row>
    <row r="756" spans="1:50" ht="15.75" customHeight="1" x14ac:dyDescent="0.2">
      <c r="A756" t="str">
        <f t="shared" si="174"/>
        <v>SecondaireHommeCélibataireEleveDouala (Non précisé )DoualaCamerounaiseChretien (Catholique)NonEligible</v>
      </c>
      <c r="B756" s="17">
        <v>43662</v>
      </c>
      <c r="C756" s="17">
        <v>35592</v>
      </c>
      <c r="D756" s="3" t="s">
        <v>54</v>
      </c>
      <c r="E756" s="21">
        <v>28</v>
      </c>
      <c r="F756" s="3" t="s">
        <v>40</v>
      </c>
      <c r="G756" s="4"/>
      <c r="H756" s="4"/>
      <c r="I756" s="3" t="s">
        <v>41</v>
      </c>
      <c r="J756" s="3" t="s">
        <v>101</v>
      </c>
      <c r="K756" s="3" t="s">
        <v>51</v>
      </c>
      <c r="L756" s="3" t="s">
        <v>135</v>
      </c>
      <c r="M756" s="3" t="s">
        <v>64</v>
      </c>
      <c r="N756" s="3">
        <f>VLOOKUP(M756,TAF!$D$1:$H$462,2,0)</f>
        <v>0</v>
      </c>
      <c r="O756" s="3">
        <f>VLOOKUP(M756,TAF!$D$1:$H$462,3,0)</f>
        <v>0</v>
      </c>
      <c r="P756" s="3">
        <f>VLOOKUP(M756,TAF!$D$1:$H$462,4,0)</f>
        <v>0</v>
      </c>
      <c r="Q756" s="3">
        <f>VLOOKUP(M756,TAF!$D$1:$H$462,5,0)</f>
        <v>0</v>
      </c>
      <c r="R756" s="3" t="s">
        <v>45</v>
      </c>
      <c r="S756" s="3" t="s">
        <v>58</v>
      </c>
      <c r="T756" s="3" t="s">
        <v>62</v>
      </c>
      <c r="U756" s="19"/>
      <c r="V756" s="19"/>
      <c r="W756" s="5" t="s">
        <v>5891</v>
      </c>
      <c r="X756" s="3" t="s">
        <v>47</v>
      </c>
      <c r="Y756" s="3">
        <v>0</v>
      </c>
      <c r="Z756" s="3"/>
      <c r="AA756" s="3" t="str">
        <f t="shared" si="175"/>
        <v>,</v>
      </c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</row>
    <row r="757" spans="1:50" ht="15.75" customHeight="1" x14ac:dyDescent="0.2">
      <c r="A757" t="str">
        <f t="shared" si="174"/>
        <v>Pas PréciséHommeCélibataireMécanicienDouala 3Ndogpassi 2CamerounaiseChretienNonEligible</v>
      </c>
      <c r="B757" s="17">
        <v>43662</v>
      </c>
      <c r="C757" s="17">
        <v>34319</v>
      </c>
      <c r="D757" s="3" t="s">
        <v>39</v>
      </c>
      <c r="E757" s="21">
        <v>32</v>
      </c>
      <c r="F757" s="3" t="s">
        <v>40</v>
      </c>
      <c r="G757" s="4"/>
      <c r="H757" s="4"/>
      <c r="I757" s="3" t="s">
        <v>41</v>
      </c>
      <c r="J757" s="3" t="s">
        <v>71</v>
      </c>
      <c r="K757" s="3" t="s">
        <v>43</v>
      </c>
      <c r="L757" s="3" t="s">
        <v>135</v>
      </c>
      <c r="M757" s="3" t="s">
        <v>518</v>
      </c>
      <c r="N757" s="3" t="str">
        <f>VLOOKUP(M757,TAF!$D$1:$H$462,2,0)</f>
        <v>Ndogpassi</v>
      </c>
      <c r="O757" s="3" t="str">
        <f>VLOOKUP(M757,TAF!$D$1:$H$462,3,0)</f>
        <v>Douala 3</v>
      </c>
      <c r="P757" s="3" t="str">
        <f>VLOOKUP(M757,TAF!$D$1:$H$462,4,0)</f>
        <v>4.017345191745835</v>
      </c>
      <c r="Q757" s="3" t="str">
        <f>VLOOKUP(M757,TAF!$D$1:$H$462,5,0)</f>
        <v xml:space="preserve"> 9.776376922998338</v>
      </c>
      <c r="R757" s="3" t="s">
        <v>45</v>
      </c>
      <c r="S757" s="3" t="s">
        <v>334</v>
      </c>
      <c r="T757" s="3" t="s">
        <v>62</v>
      </c>
      <c r="U757" s="19"/>
      <c r="V757" s="19"/>
      <c r="W757" s="3">
        <v>13</v>
      </c>
      <c r="X757" s="3" t="s">
        <v>47</v>
      </c>
      <c r="Y757" s="3">
        <v>0</v>
      </c>
      <c r="Z757" s="3"/>
      <c r="AA757" s="3" t="str">
        <f t="shared" si="175"/>
        <v>,</v>
      </c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</row>
    <row r="758" spans="1:50" ht="15.75" customHeight="1" x14ac:dyDescent="0.2">
      <c r="A758" t="str">
        <f t="shared" si="174"/>
        <v>Pas PréciséHommeCélibataireSans EmploisDouala 3Ndogpassi 2CamerounaiseMusulmanNonEligible</v>
      </c>
      <c r="B758" s="17">
        <v>43662</v>
      </c>
      <c r="C758" s="17">
        <v>33666</v>
      </c>
      <c r="D758" s="3" t="s">
        <v>39</v>
      </c>
      <c r="E758" s="21">
        <v>33</v>
      </c>
      <c r="F758" s="3" t="s">
        <v>40</v>
      </c>
      <c r="G758" s="4"/>
      <c r="H758" s="4"/>
      <c r="I758" s="3" t="s">
        <v>41</v>
      </c>
      <c r="J758" s="3" t="s">
        <v>134</v>
      </c>
      <c r="K758" s="3" t="s">
        <v>43</v>
      </c>
      <c r="L758" s="3" t="s">
        <v>135</v>
      </c>
      <c r="M758" s="3" t="s">
        <v>518</v>
      </c>
      <c r="N758" s="3" t="str">
        <f>VLOOKUP(M758,TAF!$D$1:$H$462,2,0)</f>
        <v>Ndogpassi</v>
      </c>
      <c r="O758" s="3" t="str">
        <f>VLOOKUP(M758,TAF!$D$1:$H$462,3,0)</f>
        <v>Douala 3</v>
      </c>
      <c r="P758" s="3" t="str">
        <f>VLOOKUP(M758,TAF!$D$1:$H$462,4,0)</f>
        <v>4.017345191745835</v>
      </c>
      <c r="Q758" s="3" t="str">
        <f>VLOOKUP(M758,TAF!$D$1:$H$462,5,0)</f>
        <v xml:space="preserve"> 9.776376922998338</v>
      </c>
      <c r="R758" s="3" t="s">
        <v>45</v>
      </c>
      <c r="S758" s="3" t="s">
        <v>124</v>
      </c>
      <c r="T758" s="3" t="s">
        <v>62</v>
      </c>
      <c r="U758" s="19"/>
      <c r="V758" s="19"/>
      <c r="W758" s="5" t="s">
        <v>5885</v>
      </c>
      <c r="X758" s="3" t="s">
        <v>47</v>
      </c>
      <c r="Y758" s="3">
        <v>0</v>
      </c>
      <c r="Z758" s="3"/>
      <c r="AA758" s="3" t="str">
        <f t="shared" si="175"/>
        <v>,</v>
      </c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</row>
    <row r="759" spans="1:50" ht="15.75" customHeight="1" x14ac:dyDescent="0.2">
      <c r="A759" t="str">
        <f t="shared" si="174"/>
        <v>SecondaireHommeCélibataireAgent de recouvrimentDouala 5BilongueCamerounaiseChretien (Catholique)OuiEligible</v>
      </c>
      <c r="B759" s="17">
        <v>43663</v>
      </c>
      <c r="C759" s="17">
        <v>32061</v>
      </c>
      <c r="D759" s="3" t="s">
        <v>54</v>
      </c>
      <c r="E759" s="21">
        <v>38</v>
      </c>
      <c r="F759" s="3" t="s">
        <v>40</v>
      </c>
      <c r="G759" s="4"/>
      <c r="H759" s="4"/>
      <c r="I759" s="3" t="s">
        <v>41</v>
      </c>
      <c r="J759" s="3" t="s">
        <v>643</v>
      </c>
      <c r="K759" s="3" t="s">
        <v>60</v>
      </c>
      <c r="L759" s="3" t="s">
        <v>135</v>
      </c>
      <c r="M759" s="3" t="s">
        <v>460</v>
      </c>
      <c r="N759" s="3" t="str">
        <f>VLOOKUP(M759,TAF!$D$1:$H$462,2,0)</f>
        <v>Bilongue</v>
      </c>
      <c r="O759" s="3" t="str">
        <f>VLOOKUP(M759,TAF!$D$1:$H$462,3,0)</f>
        <v>Douala 5</v>
      </c>
      <c r="P759" s="3" t="str">
        <f>VLOOKUP(M759,TAF!$D$1:$H$462,4,0)</f>
        <v>4.0510655679709515</v>
      </c>
      <c r="Q759" s="3" t="str">
        <f>VLOOKUP(M759,TAF!$D$1:$H$462,5,0)</f>
        <v xml:space="preserve"> 9.767694654748077</v>
      </c>
      <c r="R759" s="3" t="s">
        <v>45</v>
      </c>
      <c r="S759" s="3" t="s">
        <v>58</v>
      </c>
      <c r="T759" s="3" t="s">
        <v>46</v>
      </c>
      <c r="U759" s="17">
        <v>43525</v>
      </c>
      <c r="V759" s="3" t="str">
        <f t="shared" ref="V759:V761" si="186">IF((B759-U759&lt;=365)*(B759-U759&gt;0),INT(12*(B759-U759)/365) &amp; " Mois",(YEAR(B759)-YEAR(U759)) &amp; " an (s)")</f>
        <v>4 Mois</v>
      </c>
      <c r="W759" s="3">
        <v>14</v>
      </c>
      <c r="X759" s="3" t="s">
        <v>47</v>
      </c>
      <c r="Y759" s="3">
        <v>0</v>
      </c>
      <c r="Z759" s="3"/>
      <c r="AA759" s="3" t="str">
        <f t="shared" si="175"/>
        <v>,</v>
      </c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</row>
    <row r="760" spans="1:50" ht="15.75" customHeight="1" x14ac:dyDescent="0.2">
      <c r="A760" t="str">
        <f t="shared" si="174"/>
        <v>SecondaireHommeMarié (e)ChauffeurDouala (Non précisé )YatikaCamerounaiseChretienOuiEligible</v>
      </c>
      <c r="B760" s="17">
        <v>43663</v>
      </c>
      <c r="C760" s="17">
        <v>32630</v>
      </c>
      <c r="D760" s="3" t="s">
        <v>54</v>
      </c>
      <c r="E760" s="21">
        <v>36</v>
      </c>
      <c r="F760" s="3" t="s">
        <v>40</v>
      </c>
      <c r="G760" s="4"/>
      <c r="H760" s="4"/>
      <c r="I760" s="3" t="s">
        <v>49</v>
      </c>
      <c r="J760" s="3" t="s">
        <v>108</v>
      </c>
      <c r="K760" s="3" t="s">
        <v>51</v>
      </c>
      <c r="L760" s="3" t="s">
        <v>135</v>
      </c>
      <c r="M760" s="3" t="s">
        <v>644</v>
      </c>
      <c r="N760" s="3" t="str">
        <f>VLOOKUP(M760,TAF!$D$1:$H$462,2,0)</f>
        <v>Yassa</v>
      </c>
      <c r="O760" s="3" t="str">
        <f>VLOOKUP(M760,TAF!$D$1:$H$462,3,0)</f>
        <v>Douala 3</v>
      </c>
      <c r="P760" s="3" t="str">
        <f>VLOOKUP(M760,TAF!$D$1:$H$462,4,0)</f>
        <v>4.062148022373278</v>
      </c>
      <c r="Q760" s="3" t="str">
        <f>VLOOKUP(M760,TAF!$D$1:$H$462,5,0)</f>
        <v xml:space="preserve"> 9.736269907202303</v>
      </c>
      <c r="R760" s="3" t="s">
        <v>45</v>
      </c>
      <c r="S760" s="3" t="s">
        <v>334</v>
      </c>
      <c r="T760" s="3" t="s">
        <v>46</v>
      </c>
      <c r="U760" s="17">
        <v>42064</v>
      </c>
      <c r="V760" s="3" t="str">
        <f t="shared" si="186"/>
        <v>4 an (s)</v>
      </c>
      <c r="W760" s="5" t="s">
        <v>5905</v>
      </c>
      <c r="X760" s="3" t="s">
        <v>47</v>
      </c>
      <c r="Y760" s="3">
        <v>0</v>
      </c>
      <c r="Z760" s="3"/>
      <c r="AA760" s="3" t="str">
        <f t="shared" si="175"/>
        <v>,</v>
      </c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</row>
    <row r="761" spans="1:50" ht="15.75" customHeight="1" x14ac:dyDescent="0.2">
      <c r="A761" t="str">
        <f t="shared" si="174"/>
        <v>SecondaireHommeMarié (e)Sans EmploisDouala 2DoualaCamerounaisePas PréciséOuiEligible</v>
      </c>
      <c r="B761" s="17">
        <v>43663</v>
      </c>
      <c r="C761" s="17">
        <v>23609</v>
      </c>
      <c r="D761" s="3" t="s">
        <v>54</v>
      </c>
      <c r="E761" s="21">
        <v>61</v>
      </c>
      <c r="F761" s="3" t="s">
        <v>40</v>
      </c>
      <c r="G761" s="4"/>
      <c r="H761" s="4"/>
      <c r="I761" s="3" t="s">
        <v>49</v>
      </c>
      <c r="J761" s="3" t="s">
        <v>134</v>
      </c>
      <c r="K761" s="3" t="s">
        <v>121</v>
      </c>
      <c r="L761" s="3" t="s">
        <v>135</v>
      </c>
      <c r="M761" s="3" t="s">
        <v>64</v>
      </c>
      <c r="N761" s="3">
        <f>VLOOKUP(M761,TAF!$D$1:$H$462,2,0)</f>
        <v>0</v>
      </c>
      <c r="O761" s="3">
        <f>VLOOKUP(M761,TAF!$D$1:$H$462,3,0)</f>
        <v>0</v>
      </c>
      <c r="P761" s="3">
        <f>VLOOKUP(M761,TAF!$D$1:$H$462,4,0)</f>
        <v>0</v>
      </c>
      <c r="Q761" s="3">
        <f>VLOOKUP(M761,TAF!$D$1:$H$462,5,0)</f>
        <v>0</v>
      </c>
      <c r="R761" s="3" t="s">
        <v>45</v>
      </c>
      <c r="S761" s="3" t="s">
        <v>39</v>
      </c>
      <c r="T761" s="3" t="s">
        <v>46</v>
      </c>
      <c r="U761" s="17">
        <v>42430</v>
      </c>
      <c r="V761" s="3" t="str">
        <f t="shared" si="186"/>
        <v>3 an (s)</v>
      </c>
      <c r="W761" s="5" t="s">
        <v>5881</v>
      </c>
      <c r="X761" s="3" t="s">
        <v>47</v>
      </c>
      <c r="Y761" s="3">
        <v>0</v>
      </c>
      <c r="Z761" s="3"/>
      <c r="AA761" s="3" t="str">
        <f t="shared" si="175"/>
        <v>,</v>
      </c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</row>
    <row r="762" spans="1:50" ht="15.75" customHeight="1" x14ac:dyDescent="0.2">
      <c r="A762" t="str">
        <f t="shared" si="174"/>
        <v>SecondaireFemmeCélibataireHoteliereDouala 1BonamoussadiCamerounaiseChretien (Catholique)NonEligible</v>
      </c>
      <c r="B762" s="17">
        <v>43663</v>
      </c>
      <c r="C762" s="17">
        <v>32792</v>
      </c>
      <c r="D762" s="3" t="s">
        <v>54</v>
      </c>
      <c r="E762" s="21">
        <v>36</v>
      </c>
      <c r="F762" s="3" t="s">
        <v>55</v>
      </c>
      <c r="G762" s="4"/>
      <c r="H762" s="4"/>
      <c r="I762" s="3" t="s">
        <v>41</v>
      </c>
      <c r="J762" s="3" t="s">
        <v>645</v>
      </c>
      <c r="K762" s="3" t="s">
        <v>114</v>
      </c>
      <c r="L762" s="3" t="s">
        <v>135</v>
      </c>
      <c r="M762" s="3" t="s">
        <v>195</v>
      </c>
      <c r="N762" s="3" t="str">
        <f>VLOOKUP(M762,TAF!$D$1:$H$462,2,0)</f>
        <v>Bonamoussadi</v>
      </c>
      <c r="O762" s="3" t="str">
        <f>VLOOKUP(M762,TAF!$D$1:$H$462,3,0)</f>
        <v>Douala 5</v>
      </c>
      <c r="P762" s="3" t="str">
        <f>VLOOKUP(M762,TAF!$D$1:$H$462,4,0)</f>
        <v>4.0932016164020935</v>
      </c>
      <c r="Q762" s="3" t="str">
        <f>VLOOKUP(M762,TAF!$D$1:$H$462,5,0)</f>
        <v xml:space="preserve"> 9.7422761594139</v>
      </c>
      <c r="R762" s="3" t="s">
        <v>45</v>
      </c>
      <c r="S762" s="3" t="s">
        <v>58</v>
      </c>
      <c r="T762" s="3" t="s">
        <v>62</v>
      </c>
      <c r="U762" s="19"/>
      <c r="V762" s="19"/>
      <c r="W762" s="3">
        <v>13</v>
      </c>
      <c r="X762" s="3" t="s">
        <v>47</v>
      </c>
      <c r="Y762" s="3">
        <v>0</v>
      </c>
      <c r="Z762" s="3"/>
      <c r="AA762" s="3" t="str">
        <f t="shared" si="175"/>
        <v>,</v>
      </c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</row>
    <row r="763" spans="1:50" ht="15.75" customHeight="1" x14ac:dyDescent="0.2">
      <c r="A763" t="str">
        <f t="shared" si="174"/>
        <v>Pas PréciséHommeMarié (e)FinancierDouala 1BonamoussadiCamerounaisePas PréciséNonEligible</v>
      </c>
      <c r="B763" s="17">
        <v>43663</v>
      </c>
      <c r="C763" s="17">
        <v>32308</v>
      </c>
      <c r="D763" s="3" t="s">
        <v>39</v>
      </c>
      <c r="E763" s="21">
        <v>37</v>
      </c>
      <c r="F763" s="3" t="s">
        <v>40</v>
      </c>
      <c r="G763" s="4"/>
      <c r="H763" s="4"/>
      <c r="I763" s="3" t="s">
        <v>49</v>
      </c>
      <c r="J763" s="3" t="s">
        <v>646</v>
      </c>
      <c r="K763" s="3" t="s">
        <v>114</v>
      </c>
      <c r="L763" s="3" t="s">
        <v>135</v>
      </c>
      <c r="M763" s="3" t="s">
        <v>195</v>
      </c>
      <c r="N763" s="3" t="str">
        <f>VLOOKUP(M763,TAF!$D$1:$H$462,2,0)</f>
        <v>Bonamoussadi</v>
      </c>
      <c r="O763" s="3" t="str">
        <f>VLOOKUP(M763,TAF!$D$1:$H$462,3,0)</f>
        <v>Douala 5</v>
      </c>
      <c r="P763" s="3" t="str">
        <f>VLOOKUP(M763,TAF!$D$1:$H$462,4,0)</f>
        <v>4.0932016164020935</v>
      </c>
      <c r="Q763" s="3" t="str">
        <f>VLOOKUP(M763,TAF!$D$1:$H$462,5,0)</f>
        <v xml:space="preserve"> 9.7422761594139</v>
      </c>
      <c r="R763" s="3" t="s">
        <v>45</v>
      </c>
      <c r="S763" s="3" t="s">
        <v>39</v>
      </c>
      <c r="T763" s="3" t="s">
        <v>62</v>
      </c>
      <c r="U763" s="19"/>
      <c r="V763" s="19"/>
      <c r="W763" s="5" t="s">
        <v>5898</v>
      </c>
      <c r="X763" s="3" t="s">
        <v>47</v>
      </c>
      <c r="Y763" s="3">
        <v>0</v>
      </c>
      <c r="Z763" s="3"/>
      <c r="AA763" s="3" t="str">
        <f t="shared" si="175"/>
        <v>,</v>
      </c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</row>
    <row r="764" spans="1:50" ht="15.75" customHeight="1" x14ac:dyDescent="0.2">
      <c r="A764" t="str">
        <f t="shared" si="174"/>
        <v>UniversitaireHommeCélibataireIngenieur en bateauDouala 1BonamoussadiCamerounaisePas PréciséNonEligible</v>
      </c>
      <c r="B764" s="17">
        <v>43664</v>
      </c>
      <c r="C764" s="17">
        <v>36986</v>
      </c>
      <c r="D764" s="3" t="s">
        <v>48</v>
      </c>
      <c r="E764" s="21">
        <v>24</v>
      </c>
      <c r="F764" s="3" t="s">
        <v>40</v>
      </c>
      <c r="G764" s="4"/>
      <c r="H764" s="4"/>
      <c r="I764" s="3" t="s">
        <v>41</v>
      </c>
      <c r="J764" s="3" t="s">
        <v>647</v>
      </c>
      <c r="K764" s="3" t="s">
        <v>114</v>
      </c>
      <c r="L764" s="3" t="s">
        <v>135</v>
      </c>
      <c r="M764" s="3" t="s">
        <v>195</v>
      </c>
      <c r="N764" s="3" t="str">
        <f>VLOOKUP(M764,TAF!$D$1:$H$462,2,0)</f>
        <v>Bonamoussadi</v>
      </c>
      <c r="O764" s="3" t="str">
        <f>VLOOKUP(M764,TAF!$D$1:$H$462,3,0)</f>
        <v>Douala 5</v>
      </c>
      <c r="P764" s="3" t="str">
        <f>VLOOKUP(M764,TAF!$D$1:$H$462,4,0)</f>
        <v>4.0932016164020935</v>
      </c>
      <c r="Q764" s="3" t="str">
        <f>VLOOKUP(M764,TAF!$D$1:$H$462,5,0)</f>
        <v xml:space="preserve"> 9.7422761594139</v>
      </c>
      <c r="R764" s="3" t="s">
        <v>45</v>
      </c>
      <c r="S764" s="3" t="s">
        <v>39</v>
      </c>
      <c r="T764" s="3" t="s">
        <v>62</v>
      </c>
      <c r="U764" s="19"/>
      <c r="V764" s="19"/>
      <c r="W764" s="5" t="s">
        <v>5884</v>
      </c>
      <c r="X764" s="3" t="s">
        <v>47</v>
      </c>
      <c r="Y764" s="3">
        <v>0</v>
      </c>
      <c r="Z764" s="3"/>
      <c r="AA764" s="3" t="str">
        <f t="shared" si="175"/>
        <v>,</v>
      </c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</row>
    <row r="765" spans="1:50" ht="15.75" customHeight="1" x14ac:dyDescent="0.2">
      <c r="A765" t="str">
        <f t="shared" si="174"/>
        <v>UniversitaireHommeCélibataireEtudiant (e)Douala 4BonaberiCamerounaisePas PréciséNonEligible</v>
      </c>
      <c r="B765" s="17">
        <v>43664</v>
      </c>
      <c r="C765" s="17">
        <v>36022</v>
      </c>
      <c r="D765" s="3" t="s">
        <v>48</v>
      </c>
      <c r="E765" s="21">
        <v>27</v>
      </c>
      <c r="F765" s="3" t="s">
        <v>40</v>
      </c>
      <c r="G765" s="4"/>
      <c r="H765" s="4"/>
      <c r="I765" s="3" t="s">
        <v>41</v>
      </c>
      <c r="J765" s="3" t="s">
        <v>79</v>
      </c>
      <c r="K765" s="3" t="s">
        <v>157</v>
      </c>
      <c r="L765" s="3" t="s">
        <v>135</v>
      </c>
      <c r="M765" s="3" t="s">
        <v>169</v>
      </c>
      <c r="N765" s="3" t="str">
        <f>VLOOKUP(M765,TAF!$D$1:$H$462,2,0)</f>
        <v>Bonaberi</v>
      </c>
      <c r="O765" s="3" t="str">
        <f>VLOOKUP(M765,TAF!$D$1:$H$462,3,0)</f>
        <v>Douala 4</v>
      </c>
      <c r="P765" s="3" t="str">
        <f>VLOOKUP(M765,TAF!$D$1:$H$462,4,0)</f>
        <v>4.0900111661057075</v>
      </c>
      <c r="Q765" s="3" t="str">
        <f>VLOOKUP(M765,TAF!$D$1:$H$462,5,0)</f>
        <v xml:space="preserve"> 9.65793515778688</v>
      </c>
      <c r="R765" s="3" t="s">
        <v>45</v>
      </c>
      <c r="S765" s="3" t="s">
        <v>39</v>
      </c>
      <c r="T765" s="3" t="s">
        <v>62</v>
      </c>
      <c r="U765" s="19"/>
      <c r="V765" s="19"/>
      <c r="W765" s="5" t="s">
        <v>5903</v>
      </c>
      <c r="X765" s="3" t="s">
        <v>47</v>
      </c>
      <c r="Y765" s="3">
        <v>0</v>
      </c>
      <c r="Z765" s="3"/>
      <c r="AA765" s="3" t="str">
        <f t="shared" si="175"/>
        <v>,</v>
      </c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</row>
    <row r="766" spans="1:50" ht="15.75" customHeight="1" x14ac:dyDescent="0.2">
      <c r="A766" t="str">
        <f t="shared" si="174"/>
        <v>SecondaireHommeMarié (e)ChauffeurDouala 1BonamoussadiCamerounaiseMusulmanOuiEligible</v>
      </c>
      <c r="B766" s="17">
        <v>43664</v>
      </c>
      <c r="C766" s="17">
        <v>31569</v>
      </c>
      <c r="D766" s="3" t="s">
        <v>54</v>
      </c>
      <c r="E766" s="21">
        <v>39</v>
      </c>
      <c r="F766" s="3" t="s">
        <v>40</v>
      </c>
      <c r="G766" s="4"/>
      <c r="H766" s="4"/>
      <c r="I766" s="3" t="s">
        <v>49</v>
      </c>
      <c r="J766" s="3" t="s">
        <v>108</v>
      </c>
      <c r="K766" s="3" t="s">
        <v>114</v>
      </c>
      <c r="L766" s="3" t="s">
        <v>135</v>
      </c>
      <c r="M766" s="3" t="s">
        <v>195</v>
      </c>
      <c r="N766" s="3" t="str">
        <f>VLOOKUP(M766,TAF!$D$1:$H$462,2,0)</f>
        <v>Bonamoussadi</v>
      </c>
      <c r="O766" s="3" t="str">
        <f>VLOOKUP(M766,TAF!$D$1:$H$462,3,0)</f>
        <v>Douala 5</v>
      </c>
      <c r="P766" s="3" t="str">
        <f>VLOOKUP(M766,TAF!$D$1:$H$462,4,0)</f>
        <v>4.0932016164020935</v>
      </c>
      <c r="Q766" s="3" t="str">
        <f>VLOOKUP(M766,TAF!$D$1:$H$462,5,0)</f>
        <v xml:space="preserve"> 9.7422761594139</v>
      </c>
      <c r="R766" s="3" t="s">
        <v>45</v>
      </c>
      <c r="S766" s="3" t="s">
        <v>124</v>
      </c>
      <c r="T766" s="3" t="s">
        <v>46</v>
      </c>
      <c r="U766" s="17">
        <v>43891</v>
      </c>
      <c r="V766" s="3"/>
      <c r="W766" s="5" t="s">
        <v>5898</v>
      </c>
      <c r="X766" s="3" t="s">
        <v>47</v>
      </c>
      <c r="Y766" s="3">
        <v>0</v>
      </c>
      <c r="Z766" s="3"/>
      <c r="AA766" s="3" t="str">
        <f t="shared" si="175"/>
        <v>,</v>
      </c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</row>
    <row r="767" spans="1:50" ht="15.75" customHeight="1" x14ac:dyDescent="0.2">
      <c r="A767" t="str">
        <f t="shared" si="174"/>
        <v>UniversitaireHommeCélibataireEtudiant (e)Douala 4BonaberiCamerounaiseChretien (Catholique)NonEligible</v>
      </c>
      <c r="B767" s="17">
        <v>43665</v>
      </c>
      <c r="C767" s="17">
        <v>35954</v>
      </c>
      <c r="D767" s="3" t="s">
        <v>48</v>
      </c>
      <c r="E767" s="21">
        <v>27</v>
      </c>
      <c r="F767" s="3" t="s">
        <v>40</v>
      </c>
      <c r="G767" s="4"/>
      <c r="H767" s="4"/>
      <c r="I767" s="3" t="s">
        <v>41</v>
      </c>
      <c r="J767" s="3" t="s">
        <v>79</v>
      </c>
      <c r="K767" s="3" t="s">
        <v>157</v>
      </c>
      <c r="L767" s="3" t="s">
        <v>135</v>
      </c>
      <c r="M767" s="3" t="s">
        <v>169</v>
      </c>
      <c r="N767" s="3" t="str">
        <f>VLOOKUP(M767,TAF!$D$1:$H$462,2,0)</f>
        <v>Bonaberi</v>
      </c>
      <c r="O767" s="3" t="str">
        <f>VLOOKUP(M767,TAF!$D$1:$H$462,3,0)</f>
        <v>Douala 4</v>
      </c>
      <c r="P767" s="3" t="str">
        <f>VLOOKUP(M767,TAF!$D$1:$H$462,4,0)</f>
        <v>4.0900111661057075</v>
      </c>
      <c r="Q767" s="3" t="str">
        <f>VLOOKUP(M767,TAF!$D$1:$H$462,5,0)</f>
        <v xml:space="preserve"> 9.65793515778688</v>
      </c>
      <c r="R767" s="3" t="s">
        <v>45</v>
      </c>
      <c r="S767" s="3" t="s">
        <v>58</v>
      </c>
      <c r="T767" s="3" t="s">
        <v>62</v>
      </c>
      <c r="U767" s="19"/>
      <c r="V767" s="19"/>
      <c r="W767" s="5" t="s">
        <v>5906</v>
      </c>
      <c r="X767" s="3" t="s">
        <v>47</v>
      </c>
      <c r="Y767" s="3">
        <v>0</v>
      </c>
      <c r="Z767" s="3"/>
      <c r="AA767" s="3" t="str">
        <f t="shared" si="175"/>
        <v>,</v>
      </c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</row>
    <row r="768" spans="1:50" ht="15.75" customHeight="1" x14ac:dyDescent="0.2">
      <c r="A768" t="str">
        <f t="shared" si="174"/>
        <v>UniversitaireHommeCélibataireEtudiant (e)Douala 3NkolbonCamerounaisePas PréciséNonEligible</v>
      </c>
      <c r="B768" s="17">
        <v>43665</v>
      </c>
      <c r="C768" s="17">
        <v>35340</v>
      </c>
      <c r="D768" s="3" t="s">
        <v>48</v>
      </c>
      <c r="E768" s="21">
        <v>29</v>
      </c>
      <c r="F768" s="3" t="s">
        <v>40</v>
      </c>
      <c r="G768" s="4"/>
      <c r="H768" s="4"/>
      <c r="I768" s="3" t="s">
        <v>41</v>
      </c>
      <c r="J768" s="3" t="s">
        <v>79</v>
      </c>
      <c r="K768" s="3" t="s">
        <v>43</v>
      </c>
      <c r="L768" s="3" t="s">
        <v>135</v>
      </c>
      <c r="M768" s="3" t="s">
        <v>649</v>
      </c>
      <c r="N768" s="3" t="str">
        <f>VLOOKUP(M768,TAF!$D$1:$H$462,2,0)</f>
        <v>Nkôlmbong</v>
      </c>
      <c r="O768" s="3" t="str">
        <f>VLOOKUP(M768,TAF!$D$1:$H$462,3,0)</f>
        <v>Douala 3</v>
      </c>
      <c r="P768" s="3" t="str">
        <f>VLOOKUP(M768,TAF!$D$1:$H$462,4,0)</f>
        <v>3.970680662550238</v>
      </c>
      <c r="Q768" s="3" t="str">
        <f>VLOOKUP(M768,TAF!$D$1:$H$462,5,0)</f>
        <v xml:space="preserve"> 9.81322669721414</v>
      </c>
      <c r="R768" s="3" t="s">
        <v>45</v>
      </c>
      <c r="S768" s="3" t="s">
        <v>39</v>
      </c>
      <c r="T768" s="3" t="s">
        <v>62</v>
      </c>
      <c r="U768" s="19"/>
      <c r="V768" s="19"/>
      <c r="W768" s="5" t="s">
        <v>5880</v>
      </c>
      <c r="X768" s="3" t="s">
        <v>47</v>
      </c>
      <c r="Y768" s="3">
        <v>0</v>
      </c>
      <c r="Z768" s="3"/>
      <c r="AA768" s="3" t="str">
        <f t="shared" si="175"/>
        <v>,</v>
      </c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</row>
    <row r="769" spans="1:50" ht="15.75" customHeight="1" x14ac:dyDescent="0.2">
      <c r="A769" t="str">
        <f t="shared" si="174"/>
        <v>SecondaireHommeCélibataireSans EmploisDouala (Non précisé )DoualaCamerounaiseChretien (Catholique)NonEligible</v>
      </c>
      <c r="B769" s="17">
        <v>43665</v>
      </c>
      <c r="C769" s="17">
        <v>35093</v>
      </c>
      <c r="D769" s="3" t="s">
        <v>54</v>
      </c>
      <c r="E769" s="21">
        <v>29</v>
      </c>
      <c r="F769" s="3" t="s">
        <v>40</v>
      </c>
      <c r="G769" s="4"/>
      <c r="H769" s="4"/>
      <c r="I769" s="3" t="s">
        <v>41</v>
      </c>
      <c r="J769" s="3" t="s">
        <v>134</v>
      </c>
      <c r="K769" s="3" t="s">
        <v>51</v>
      </c>
      <c r="L769" s="3" t="s">
        <v>135</v>
      </c>
      <c r="M769" s="3" t="s">
        <v>64</v>
      </c>
      <c r="N769" s="3">
        <f>VLOOKUP(M769,TAF!$D$1:$H$462,2,0)</f>
        <v>0</v>
      </c>
      <c r="O769" s="3">
        <f>VLOOKUP(M769,TAF!$D$1:$H$462,3,0)</f>
        <v>0</v>
      </c>
      <c r="P769" s="3">
        <f>VLOOKUP(M769,TAF!$D$1:$H$462,4,0)</f>
        <v>0</v>
      </c>
      <c r="Q769" s="3">
        <f>VLOOKUP(M769,TAF!$D$1:$H$462,5,0)</f>
        <v>0</v>
      </c>
      <c r="R769" s="3" t="s">
        <v>45</v>
      </c>
      <c r="S769" s="3" t="s">
        <v>58</v>
      </c>
      <c r="T769" s="3" t="s">
        <v>62</v>
      </c>
      <c r="U769" s="19"/>
      <c r="V769" s="19"/>
      <c r="W769" s="5" t="s">
        <v>5889</v>
      </c>
      <c r="X769" s="3" t="s">
        <v>47</v>
      </c>
      <c r="Y769" s="3">
        <v>0</v>
      </c>
      <c r="Z769" s="3"/>
      <c r="AA769" s="3" t="str">
        <f t="shared" si="175"/>
        <v>,</v>
      </c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</row>
    <row r="770" spans="1:50" ht="15.75" customHeight="1" x14ac:dyDescent="0.2">
      <c r="A770" t="str">
        <f t="shared" si="174"/>
        <v>Pas PréciséHommeCélibataireSans EmploisDouala 3NyallaCamerounaiseChretien (Catholique)NonEligible</v>
      </c>
      <c r="B770" s="17">
        <v>43667</v>
      </c>
      <c r="C770" s="17">
        <v>34394</v>
      </c>
      <c r="D770" s="3" t="s">
        <v>39</v>
      </c>
      <c r="E770" s="21">
        <v>31</v>
      </c>
      <c r="F770" s="3" t="s">
        <v>40</v>
      </c>
      <c r="G770" s="4"/>
      <c r="H770" s="4"/>
      <c r="I770" s="3" t="s">
        <v>41</v>
      </c>
      <c r="J770" s="3" t="s">
        <v>134</v>
      </c>
      <c r="K770" s="3" t="s">
        <v>43</v>
      </c>
      <c r="L770" s="3" t="s">
        <v>135</v>
      </c>
      <c r="M770" s="3" t="s">
        <v>90</v>
      </c>
      <c r="N770" s="3" t="str">
        <f>VLOOKUP(M770,TAF!$D$1:$H$462,2,0)</f>
        <v>Nyalla</v>
      </c>
      <c r="O770" s="3" t="str">
        <f>VLOOKUP(M770,TAF!$D$1:$H$462,3,0)</f>
        <v>Douala 3</v>
      </c>
      <c r="P770" s="3" t="str">
        <f>VLOOKUP(M770,TAF!$D$1:$H$462,4,0)</f>
        <v>4.090110173250642</v>
      </c>
      <c r="Q770" s="3" t="str">
        <f>VLOOKUP(M770,TAF!$D$1:$H$462,5,0)</f>
        <v xml:space="preserve"> 9.80214359815782</v>
      </c>
      <c r="R770" s="3" t="s">
        <v>45</v>
      </c>
      <c r="S770" s="3" t="s">
        <v>58</v>
      </c>
      <c r="T770" s="3" t="s">
        <v>62</v>
      </c>
      <c r="U770" s="19"/>
      <c r="V770" s="19"/>
      <c r="W770" s="4"/>
      <c r="X770" s="3" t="s">
        <v>47</v>
      </c>
      <c r="Y770" s="3">
        <v>0</v>
      </c>
      <c r="Z770" s="3"/>
      <c r="AA770" s="3" t="str">
        <f t="shared" si="175"/>
        <v>,</v>
      </c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</row>
    <row r="771" spans="1:50" ht="15.75" customHeight="1" x14ac:dyDescent="0.2">
      <c r="A771" t="str">
        <f t="shared" ref="A771:A834" si="187">D771&amp;F771&amp;I771&amp;J771&amp;K771&amp;M771&amp;R771&amp;S771&amp;T771&amp;X771</f>
        <v>UniversitaireHommeCélibataireMecatronicien ntaDouala 3JapomaCamerounaisePas PréciséOuiEligible</v>
      </c>
      <c r="B771" s="17">
        <v>43667</v>
      </c>
      <c r="C771" s="17">
        <v>33298</v>
      </c>
      <c r="D771" s="3" t="s">
        <v>48</v>
      </c>
      <c r="E771" s="21">
        <v>34</v>
      </c>
      <c r="F771" s="3" t="s">
        <v>40</v>
      </c>
      <c r="G771" s="4"/>
      <c r="H771" s="4"/>
      <c r="I771" s="3" t="s">
        <v>41</v>
      </c>
      <c r="J771" s="3" t="s">
        <v>650</v>
      </c>
      <c r="K771" s="3" t="s">
        <v>43</v>
      </c>
      <c r="L771" s="3" t="s">
        <v>135</v>
      </c>
      <c r="M771" s="3" t="s">
        <v>165</v>
      </c>
      <c r="N771" s="3" t="str">
        <f>VLOOKUP(M771,TAF!$D$1:$H$462,2,0)</f>
        <v>Japoma</v>
      </c>
      <c r="O771" s="3" t="str">
        <f>VLOOKUP(M771,TAF!$D$1:$H$462,3,0)</f>
        <v>Douala 3</v>
      </c>
      <c r="P771" s="3" t="str">
        <f>VLOOKUP(M771,TAF!$D$1:$H$462,4,0)</f>
        <v>4.013945434574306</v>
      </c>
      <c r="Q771" s="3" t="str">
        <f>VLOOKUP(M771,TAF!$D$1:$H$462,5,0)</f>
        <v xml:space="preserve"> 9.821209461996563</v>
      </c>
      <c r="R771" s="3" t="s">
        <v>45</v>
      </c>
      <c r="S771" s="3" t="s">
        <v>39</v>
      </c>
      <c r="T771" s="3" t="s">
        <v>46</v>
      </c>
      <c r="U771" s="17">
        <v>43525</v>
      </c>
      <c r="V771" s="3" t="str">
        <f t="shared" ref="V771:V772" si="188">IF((B771-U771&lt;=365)*(B771-U771&gt;0),INT(12*(B771-U771)/365) &amp; " Mois",(YEAR(B771)-YEAR(U771)) &amp; " an (s)")</f>
        <v>4 Mois</v>
      </c>
      <c r="W771" s="5" t="s">
        <v>5883</v>
      </c>
      <c r="X771" s="3" t="s">
        <v>47</v>
      </c>
      <c r="Y771" s="3">
        <v>0</v>
      </c>
      <c r="Z771" s="3"/>
      <c r="AA771" s="3" t="str">
        <f t="shared" ref="AA771:AA834" si="189">AL771&amp;","&amp;AX771</f>
        <v>,</v>
      </c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</row>
    <row r="772" spans="1:50" ht="15.75" customHeight="1" x14ac:dyDescent="0.2">
      <c r="A772" t="str">
        <f t="shared" si="187"/>
        <v>UniversitaireHommeCélibataireEtudiant (e)Douala (Non précisé )DoualaCamerounaiseChretien (Catholique)OuiEligible</v>
      </c>
      <c r="B772" s="17">
        <v>43668</v>
      </c>
      <c r="C772" s="17">
        <v>34259</v>
      </c>
      <c r="D772" s="3" t="s">
        <v>48</v>
      </c>
      <c r="E772" s="21">
        <v>32</v>
      </c>
      <c r="F772" s="3" t="s">
        <v>40</v>
      </c>
      <c r="G772" s="4"/>
      <c r="H772" s="4"/>
      <c r="I772" s="3" t="s">
        <v>41</v>
      </c>
      <c r="J772" s="3" t="s">
        <v>79</v>
      </c>
      <c r="K772" s="3" t="s">
        <v>51</v>
      </c>
      <c r="L772" s="3" t="s">
        <v>135</v>
      </c>
      <c r="M772" s="3" t="s">
        <v>64</v>
      </c>
      <c r="N772" s="3">
        <f>VLOOKUP(M772,TAF!$D$1:$H$462,2,0)</f>
        <v>0</v>
      </c>
      <c r="O772" s="3">
        <f>VLOOKUP(M772,TAF!$D$1:$H$462,3,0)</f>
        <v>0</v>
      </c>
      <c r="P772" s="3">
        <f>VLOOKUP(M772,TAF!$D$1:$H$462,4,0)</f>
        <v>0</v>
      </c>
      <c r="Q772" s="3">
        <f>VLOOKUP(M772,TAF!$D$1:$H$462,5,0)</f>
        <v>0</v>
      </c>
      <c r="R772" s="3" t="s">
        <v>45</v>
      </c>
      <c r="S772" s="3" t="s">
        <v>58</v>
      </c>
      <c r="T772" s="3" t="s">
        <v>46</v>
      </c>
      <c r="U772" s="17">
        <v>43160</v>
      </c>
      <c r="V772" s="3" t="str">
        <f t="shared" si="188"/>
        <v>1 an (s)</v>
      </c>
      <c r="W772" s="5" t="s">
        <v>5905</v>
      </c>
      <c r="X772" s="3" t="s">
        <v>47</v>
      </c>
      <c r="Y772" s="3">
        <v>0</v>
      </c>
      <c r="Z772" s="3"/>
      <c r="AA772" s="3" t="str">
        <f t="shared" si="189"/>
        <v>,</v>
      </c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</row>
    <row r="773" spans="1:50" ht="15.75" customHeight="1" x14ac:dyDescent="0.2">
      <c r="A773" t="str">
        <f t="shared" si="187"/>
        <v>SecondaireHommeCélibataireTechnicienDouala 5NdogbongCamerounaiseChretien (Catholique)NonEligible</v>
      </c>
      <c r="B773" s="17">
        <v>43668</v>
      </c>
      <c r="C773" s="17">
        <v>29905</v>
      </c>
      <c r="D773" s="3" t="s">
        <v>54</v>
      </c>
      <c r="E773" s="21">
        <v>44</v>
      </c>
      <c r="F773" s="3" t="s">
        <v>40</v>
      </c>
      <c r="G773" s="4"/>
      <c r="H773" s="4"/>
      <c r="I773" s="3" t="s">
        <v>41</v>
      </c>
      <c r="J773" s="3" t="s">
        <v>126</v>
      </c>
      <c r="K773" s="3" t="s">
        <v>60</v>
      </c>
      <c r="L773" s="3" t="s">
        <v>135</v>
      </c>
      <c r="M773" s="3" t="s">
        <v>246</v>
      </c>
      <c r="N773" s="3" t="str">
        <f>VLOOKUP(M773,TAF!$D$1:$H$462,2,0)</f>
        <v>Ndogbong</v>
      </c>
      <c r="O773" s="3" t="str">
        <f>VLOOKUP(M773,TAF!$D$1:$H$462,3,0)</f>
        <v>Douala 5</v>
      </c>
      <c r="P773" s="3" t="str">
        <f>VLOOKUP(M773,TAF!$D$1:$H$462,4,0)</f>
        <v>3.9714269509304545</v>
      </c>
      <c r="Q773" s="3" t="str">
        <f>VLOOKUP(M773,TAF!$D$1:$H$462,5,0)</f>
        <v xml:space="preserve"> 9.792836336257968</v>
      </c>
      <c r="R773" s="3" t="s">
        <v>45</v>
      </c>
      <c r="S773" s="3" t="s">
        <v>58</v>
      </c>
      <c r="T773" s="3" t="s">
        <v>62</v>
      </c>
      <c r="U773" s="19"/>
      <c r="V773" s="19"/>
      <c r="W773" s="5" t="s">
        <v>5876</v>
      </c>
      <c r="X773" s="3" t="s">
        <v>47</v>
      </c>
      <c r="Y773" s="3">
        <v>0</v>
      </c>
      <c r="Z773" s="3"/>
      <c r="AA773" s="3" t="str">
        <f t="shared" si="189"/>
        <v>,</v>
      </c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</row>
    <row r="774" spans="1:50" ht="15.75" customHeight="1" x14ac:dyDescent="0.2">
      <c r="A774" t="str">
        <f t="shared" si="187"/>
        <v>UniversitaireHommeMarié (e)Commerçant (e)Douala (Non précisé )DoualaCamerounaiseChretien (Catholique)NonEligible</v>
      </c>
      <c r="B774" s="17">
        <v>43668</v>
      </c>
      <c r="C774" s="17">
        <v>30665</v>
      </c>
      <c r="D774" s="3" t="s">
        <v>48</v>
      </c>
      <c r="E774" s="21">
        <v>42</v>
      </c>
      <c r="F774" s="3" t="s">
        <v>40</v>
      </c>
      <c r="G774" s="4"/>
      <c r="H774" s="4"/>
      <c r="I774" s="3" t="s">
        <v>49</v>
      </c>
      <c r="J774" s="3" t="s">
        <v>56</v>
      </c>
      <c r="K774" s="3" t="s">
        <v>51</v>
      </c>
      <c r="L774" s="3" t="s">
        <v>135</v>
      </c>
      <c r="M774" s="3" t="s">
        <v>64</v>
      </c>
      <c r="N774" s="3">
        <f>VLOOKUP(M774,TAF!$D$1:$H$462,2,0)</f>
        <v>0</v>
      </c>
      <c r="O774" s="3">
        <f>VLOOKUP(M774,TAF!$D$1:$H$462,3,0)</f>
        <v>0</v>
      </c>
      <c r="P774" s="3">
        <f>VLOOKUP(M774,TAF!$D$1:$H$462,4,0)</f>
        <v>0</v>
      </c>
      <c r="Q774" s="3">
        <f>VLOOKUP(M774,TAF!$D$1:$H$462,5,0)</f>
        <v>0</v>
      </c>
      <c r="R774" s="3" t="s">
        <v>45</v>
      </c>
      <c r="S774" s="3" t="s">
        <v>58</v>
      </c>
      <c r="T774" s="3" t="s">
        <v>62</v>
      </c>
      <c r="U774" s="19"/>
      <c r="V774" s="19"/>
      <c r="W774" s="5" t="s">
        <v>5904</v>
      </c>
      <c r="X774" s="3" t="s">
        <v>47</v>
      </c>
      <c r="Y774" s="3">
        <v>0</v>
      </c>
      <c r="Z774" s="3"/>
      <c r="AA774" s="3" t="str">
        <f t="shared" si="189"/>
        <v>,</v>
      </c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</row>
    <row r="775" spans="1:50" ht="15.75" customHeight="1" x14ac:dyDescent="0.2">
      <c r="A775" t="str">
        <f t="shared" si="187"/>
        <v>UniversitaireHommeCélibataireEtudiant (e)Douala (Non précisé )Pk13CamerounaiseChretien (Catholique)NonEligible</v>
      </c>
      <c r="B775" s="17">
        <v>43668</v>
      </c>
      <c r="C775" s="17">
        <v>34445</v>
      </c>
      <c r="D775" s="3" t="s">
        <v>48</v>
      </c>
      <c r="E775" s="21">
        <v>31</v>
      </c>
      <c r="F775" s="3" t="s">
        <v>40</v>
      </c>
      <c r="G775" s="4"/>
      <c r="H775" s="4"/>
      <c r="I775" s="3" t="s">
        <v>41</v>
      </c>
      <c r="J775" s="3" t="s">
        <v>79</v>
      </c>
      <c r="K775" s="3" t="s">
        <v>51</v>
      </c>
      <c r="L775" s="3" t="s">
        <v>135</v>
      </c>
      <c r="M775" s="3" t="s">
        <v>525</v>
      </c>
      <c r="N775" s="3" t="str">
        <f>VLOOKUP(M775,TAF!$D$1:$H$462,2,0)</f>
        <v>P.K.13</v>
      </c>
      <c r="O775" s="3" t="str">
        <f>VLOOKUP(M775,TAF!$D$1:$H$462,3,0)</f>
        <v>Douala 3</v>
      </c>
      <c r="P775" s="3" t="str">
        <f>VLOOKUP(M775,TAF!$D$1:$H$462,4,0)</f>
        <v>4.03921902847125</v>
      </c>
      <c r="Q775" s="3" t="str">
        <f>VLOOKUP(M775,TAF!$D$1:$H$462,5,0)</f>
        <v xml:space="preserve"> 9.73114535834155</v>
      </c>
      <c r="R775" s="3" t="s">
        <v>45</v>
      </c>
      <c r="S775" s="3" t="s">
        <v>58</v>
      </c>
      <c r="T775" s="3" t="s">
        <v>62</v>
      </c>
      <c r="U775" s="19"/>
      <c r="V775" s="19"/>
      <c r="W775" s="5" t="s">
        <v>5891</v>
      </c>
      <c r="X775" s="3" t="s">
        <v>47</v>
      </c>
      <c r="Y775" s="3">
        <v>0</v>
      </c>
      <c r="Z775" s="3"/>
      <c r="AA775" s="3" t="str">
        <f t="shared" si="189"/>
        <v>,</v>
      </c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</row>
    <row r="776" spans="1:50" ht="15.75" customHeight="1" x14ac:dyDescent="0.2">
      <c r="A776" t="str">
        <f t="shared" si="187"/>
        <v>SecondaireHommeCélibataireEleveDouala (Non précisé )Entree chinoiseCamerounaisePas PréciséNonEligible</v>
      </c>
      <c r="B776" s="17">
        <v>43668</v>
      </c>
      <c r="C776" s="17">
        <v>36909</v>
      </c>
      <c r="D776" s="3" t="s">
        <v>54</v>
      </c>
      <c r="E776" s="21">
        <v>24</v>
      </c>
      <c r="F776" s="3" t="s">
        <v>40</v>
      </c>
      <c r="G776" s="4"/>
      <c r="H776" s="4"/>
      <c r="I776" s="3" t="s">
        <v>41</v>
      </c>
      <c r="J776" s="3" t="s">
        <v>101</v>
      </c>
      <c r="K776" s="3" t="s">
        <v>51</v>
      </c>
      <c r="L776" s="3" t="s">
        <v>135</v>
      </c>
      <c r="M776" s="3" t="s">
        <v>651</v>
      </c>
      <c r="N776" s="3" t="e">
        <f>VLOOKUP(M776,TAF!$D$1:$H$462,2,0)</f>
        <v>#N/A</v>
      </c>
      <c r="O776" s="3" t="e">
        <f>VLOOKUP(M776,TAF!$D$1:$H$462,3,0)</f>
        <v>#N/A</v>
      </c>
      <c r="P776" s="3" t="e">
        <f>VLOOKUP(M776,TAF!$D$1:$H$462,4,0)</f>
        <v>#N/A</v>
      </c>
      <c r="Q776" s="3" t="e">
        <f>VLOOKUP(M776,TAF!$D$1:$H$462,5,0)</f>
        <v>#N/A</v>
      </c>
      <c r="R776" s="3" t="s">
        <v>45</v>
      </c>
      <c r="S776" s="3" t="s">
        <v>39</v>
      </c>
      <c r="T776" s="3" t="s">
        <v>62</v>
      </c>
      <c r="U776" s="19"/>
      <c r="V776" s="19"/>
      <c r="W776" s="3">
        <v>13</v>
      </c>
      <c r="X776" s="3" t="s">
        <v>47</v>
      </c>
      <c r="Y776" s="3">
        <v>0</v>
      </c>
      <c r="Z776" s="3"/>
      <c r="AA776" s="3" t="str">
        <f t="shared" si="189"/>
        <v>,</v>
      </c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</row>
    <row r="777" spans="1:50" ht="15.75" customHeight="1" x14ac:dyDescent="0.2">
      <c r="A777" t="str">
        <f t="shared" si="187"/>
        <v>Pas PréciséHommeCélibatairePeintreDouala (Non précisé )Pk12CamerounaisePas PréciséNonEligible</v>
      </c>
      <c r="B777" s="17">
        <v>43668</v>
      </c>
      <c r="C777" s="17">
        <v>34480</v>
      </c>
      <c r="D777" s="3" t="s">
        <v>39</v>
      </c>
      <c r="E777" s="21">
        <v>31</v>
      </c>
      <c r="F777" s="3" t="s">
        <v>40</v>
      </c>
      <c r="G777" s="4"/>
      <c r="H777" s="4"/>
      <c r="I777" s="3" t="s">
        <v>41</v>
      </c>
      <c r="J777" s="3" t="s">
        <v>413</v>
      </c>
      <c r="K777" s="3" t="s">
        <v>51</v>
      </c>
      <c r="L777" s="3" t="s">
        <v>135</v>
      </c>
      <c r="M777" s="3" t="s">
        <v>86</v>
      </c>
      <c r="N777" s="3" t="str">
        <f>VLOOKUP(M777,TAF!$D$1:$H$462,2,0)</f>
        <v>P.K.12</v>
      </c>
      <c r="O777" s="3" t="str">
        <f>VLOOKUP(M777,TAF!$D$1:$H$462,3,0)</f>
        <v>Douala 3</v>
      </c>
      <c r="P777" s="3" t="str">
        <f>VLOOKUP(M777,TAF!$D$1:$H$462,4,0)</f>
        <v>4.062419957066994</v>
      </c>
      <c r="Q777" s="3" t="str">
        <f>VLOOKUP(M777,TAF!$D$1:$H$462,5,0)</f>
        <v xml:space="preserve"> 9.787800420174348</v>
      </c>
      <c r="R777" s="3" t="s">
        <v>45</v>
      </c>
      <c r="S777" s="3" t="s">
        <v>39</v>
      </c>
      <c r="T777" s="3" t="s">
        <v>62</v>
      </c>
      <c r="U777" s="19"/>
      <c r="V777" s="19"/>
      <c r="W777" s="5" t="s">
        <v>5883</v>
      </c>
      <c r="X777" s="3" t="s">
        <v>47</v>
      </c>
      <c r="Y777" s="3">
        <v>0</v>
      </c>
      <c r="Z777" s="3"/>
      <c r="AA777" s="3" t="str">
        <f t="shared" si="189"/>
        <v>,</v>
      </c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</row>
    <row r="778" spans="1:50" ht="15.75" customHeight="1" x14ac:dyDescent="0.2">
      <c r="A778" t="str">
        <f t="shared" si="187"/>
        <v>SecondaireHommeCélibataireAssistant transitDouala 1DeidoCamerounaisePas PréciséNonEligible</v>
      </c>
      <c r="B778" s="17">
        <v>43669</v>
      </c>
      <c r="C778" s="17">
        <v>28683</v>
      </c>
      <c r="D778" s="3" t="s">
        <v>54</v>
      </c>
      <c r="E778" s="21">
        <v>47</v>
      </c>
      <c r="F778" s="3" t="s">
        <v>40</v>
      </c>
      <c r="G778" s="4"/>
      <c r="H778" s="4"/>
      <c r="I778" s="3" t="s">
        <v>41</v>
      </c>
      <c r="J778" s="3" t="s">
        <v>652</v>
      </c>
      <c r="K778" s="3" t="s">
        <v>114</v>
      </c>
      <c r="L778" s="3" t="s">
        <v>135</v>
      </c>
      <c r="M778" s="3" t="s">
        <v>115</v>
      </c>
      <c r="N778" s="3" t="str">
        <f>VLOOKUP(M778,TAF!$D$1:$H$462,2,0)</f>
        <v>Deido</v>
      </c>
      <c r="O778" s="3" t="str">
        <f>VLOOKUP(M778,TAF!$D$1:$H$462,3,0)</f>
        <v>Douala 1</v>
      </c>
      <c r="P778" s="3" t="str">
        <f>VLOOKUP(M778,TAF!$D$1:$H$462,4,0)</f>
        <v>4.068225879309168</v>
      </c>
      <c r="Q778" s="3" t="str">
        <f>VLOOKUP(M778,TAF!$D$1:$H$462,5,0)</f>
        <v xml:space="preserve"> 9.712282866294439</v>
      </c>
      <c r="R778" s="3" t="s">
        <v>45</v>
      </c>
      <c r="S778" s="3" t="s">
        <v>39</v>
      </c>
      <c r="T778" s="3" t="s">
        <v>62</v>
      </c>
      <c r="U778" s="19"/>
      <c r="V778" s="19"/>
      <c r="W778" s="5" t="s">
        <v>5906</v>
      </c>
      <c r="X778" s="3" t="s">
        <v>47</v>
      </c>
      <c r="Y778" s="3">
        <v>0</v>
      </c>
      <c r="Z778" s="3"/>
      <c r="AA778" s="3" t="str">
        <f t="shared" si="189"/>
        <v>,</v>
      </c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</row>
    <row r="779" spans="1:50" ht="15.75" customHeight="1" x14ac:dyDescent="0.2">
      <c r="A779" t="str">
        <f t="shared" si="187"/>
        <v>UniversitaireHommeCélibataireTechnicien superieurDouala (Non précisé )Cite des palmiersCamerounaiseMusulmanOuiEligible</v>
      </c>
      <c r="B779" s="17">
        <v>43669</v>
      </c>
      <c r="C779" s="17">
        <v>32763</v>
      </c>
      <c r="D779" s="3" t="s">
        <v>48</v>
      </c>
      <c r="E779" s="21">
        <v>36</v>
      </c>
      <c r="F779" s="3" t="s">
        <v>40</v>
      </c>
      <c r="G779" s="4"/>
      <c r="H779" s="4"/>
      <c r="I779" s="3" t="s">
        <v>41</v>
      </c>
      <c r="J779" s="3" t="s">
        <v>653</v>
      </c>
      <c r="K779" s="3" t="s">
        <v>51</v>
      </c>
      <c r="L779" s="3" t="s">
        <v>135</v>
      </c>
      <c r="M779" s="3" t="s">
        <v>654</v>
      </c>
      <c r="N779" s="3" t="str">
        <f>VLOOKUP(M779,TAF!$D$1:$H$462,2,0)</f>
        <v>Cité des palmiers</v>
      </c>
      <c r="O779" s="3" t="str">
        <f>VLOOKUP(M779,TAF!$D$1:$H$462,3,0)</f>
        <v>Douala 3</v>
      </c>
      <c r="P779" s="3" t="str">
        <f>VLOOKUP(M779,TAF!$D$1:$H$462,4,0)</f>
        <v>4.053096586056187</v>
      </c>
      <c r="Q779" s="3" t="str">
        <f>VLOOKUP(M779,TAF!$D$1:$H$462,5,0)</f>
        <v xml:space="preserve"> 9.764576089841214</v>
      </c>
      <c r="R779" s="3" t="s">
        <v>45</v>
      </c>
      <c r="S779" s="3" t="s">
        <v>124</v>
      </c>
      <c r="T779" s="3" t="s">
        <v>46</v>
      </c>
      <c r="U779" s="17">
        <v>42064</v>
      </c>
      <c r="V779" s="3" t="str">
        <f t="shared" ref="V779:V780" si="190">IF((B779-U779&lt;=365)*(B779-U779&gt;0),INT(12*(B779-U779)/365) &amp; " Mois",(YEAR(B779)-YEAR(U779)) &amp; " an (s)")</f>
        <v>4 an (s)</v>
      </c>
      <c r="W779" s="5" t="s">
        <v>5890</v>
      </c>
      <c r="X779" s="3" t="s">
        <v>47</v>
      </c>
      <c r="Y779" s="3">
        <v>0</v>
      </c>
      <c r="Z779" s="3"/>
      <c r="AA779" s="3" t="str">
        <f t="shared" si="189"/>
        <v>,</v>
      </c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</row>
    <row r="780" spans="1:50" ht="15.75" customHeight="1" x14ac:dyDescent="0.2">
      <c r="A780" t="str">
        <f t="shared" si="187"/>
        <v>Pas PréciséHommeCélibataireSans EmploisDouala (Non précisé )Nyalla pariazoCamerounaisePas PréciséOuiEligible</v>
      </c>
      <c r="B780" s="17">
        <v>43669</v>
      </c>
      <c r="C780" s="17">
        <v>34715</v>
      </c>
      <c r="D780" s="3" t="s">
        <v>39</v>
      </c>
      <c r="E780" s="21">
        <v>30</v>
      </c>
      <c r="F780" s="3" t="s">
        <v>40</v>
      </c>
      <c r="G780" s="4"/>
      <c r="H780" s="4"/>
      <c r="I780" s="3" t="s">
        <v>41</v>
      </c>
      <c r="J780" s="3" t="s">
        <v>134</v>
      </c>
      <c r="K780" s="3" t="s">
        <v>51</v>
      </c>
      <c r="L780" s="3" t="s">
        <v>135</v>
      </c>
      <c r="M780" s="3" t="s">
        <v>655</v>
      </c>
      <c r="N780" s="3" t="str">
        <f>VLOOKUP(M780,TAF!$D$1:$H$462,2,0)</f>
        <v>Nyalla</v>
      </c>
      <c r="O780" s="3" t="str">
        <f>VLOOKUP(M780,TAF!$D$1:$H$462,3,0)</f>
        <v>Douala 3</v>
      </c>
      <c r="P780" s="3" t="str">
        <f>VLOOKUP(M780,TAF!$D$1:$H$462,4,0)</f>
        <v>4.090110173250642</v>
      </c>
      <c r="Q780" s="3" t="str">
        <f>VLOOKUP(M780,TAF!$D$1:$H$462,5,0)</f>
        <v xml:space="preserve"> 9.80214359815782</v>
      </c>
      <c r="R780" s="3" t="s">
        <v>45</v>
      </c>
      <c r="S780" s="3" t="s">
        <v>39</v>
      </c>
      <c r="T780" s="3" t="s">
        <v>46</v>
      </c>
      <c r="U780" s="17">
        <v>40969</v>
      </c>
      <c r="V780" s="3" t="str">
        <f t="shared" si="190"/>
        <v>7 an (s)</v>
      </c>
      <c r="W780" s="5" t="s">
        <v>5896</v>
      </c>
      <c r="X780" s="3" t="s">
        <v>47</v>
      </c>
      <c r="Y780" s="3">
        <v>0</v>
      </c>
      <c r="Z780" s="3"/>
      <c r="AA780" s="3" t="str">
        <f t="shared" si="189"/>
        <v>,</v>
      </c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</row>
    <row r="781" spans="1:50" ht="15.75" customHeight="1" x14ac:dyDescent="0.2">
      <c r="A781" t="str">
        <f t="shared" si="187"/>
        <v>SecondaireHommeMarié (e)MenusierDouala (Non précisé )Pk14CamerounaisePas PréciséNonEligible</v>
      </c>
      <c r="B781" s="17">
        <v>43669</v>
      </c>
      <c r="C781" s="17">
        <v>31107</v>
      </c>
      <c r="D781" s="3" t="s">
        <v>54</v>
      </c>
      <c r="E781" s="21">
        <v>40</v>
      </c>
      <c r="F781" s="3" t="s">
        <v>40</v>
      </c>
      <c r="G781" s="4"/>
      <c r="H781" s="4"/>
      <c r="I781" s="3" t="s">
        <v>49</v>
      </c>
      <c r="J781" s="3" t="s">
        <v>496</v>
      </c>
      <c r="K781" s="3" t="s">
        <v>51</v>
      </c>
      <c r="L781" s="3" t="s">
        <v>135</v>
      </c>
      <c r="M781" s="3" t="s">
        <v>72</v>
      </c>
      <c r="N781" s="3" t="str">
        <f>VLOOKUP(M781,TAF!$D$1:$H$462,2,0)</f>
        <v>Pk14</v>
      </c>
      <c r="O781" s="3" t="str">
        <f>VLOOKUP(M781,TAF!$D$1:$H$462,3,0)</f>
        <v>Douala 3</v>
      </c>
      <c r="P781" s="3" t="str">
        <f>VLOOKUP(M781,TAF!$D$1:$H$462,4,0)</f>
        <v>4.074532752823828</v>
      </c>
      <c r="Q781" s="3" t="str">
        <f>VLOOKUP(M781,TAF!$D$1:$H$462,5,0)</f>
        <v xml:space="preserve"> 9.797899225980887</v>
      </c>
      <c r="R781" s="3" t="s">
        <v>45</v>
      </c>
      <c r="S781" s="3" t="s">
        <v>39</v>
      </c>
      <c r="T781" s="3" t="s">
        <v>62</v>
      </c>
      <c r="U781" s="19"/>
      <c r="V781" s="19"/>
      <c r="W781" s="5" t="s">
        <v>5893</v>
      </c>
      <c r="X781" s="3" t="s">
        <v>47</v>
      </c>
      <c r="Y781" s="3">
        <v>0</v>
      </c>
      <c r="Z781" s="3"/>
      <c r="AA781" s="3" t="str">
        <f t="shared" si="189"/>
        <v>,</v>
      </c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</row>
    <row r="782" spans="1:50" ht="15.75" customHeight="1" x14ac:dyDescent="0.2">
      <c r="A782" t="str">
        <f t="shared" si="187"/>
        <v>UniversitaireHommeCélibataireConducteur de travaux genie civilDouala 3Ndogpassi 3CamerounaiseChretien (Catholique)OuiEligible</v>
      </c>
      <c r="B782" s="17">
        <v>43669</v>
      </c>
      <c r="C782" s="17">
        <v>34440</v>
      </c>
      <c r="D782" s="3" t="s">
        <v>48</v>
      </c>
      <c r="E782" s="21">
        <v>31</v>
      </c>
      <c r="F782" s="3" t="s">
        <v>40</v>
      </c>
      <c r="G782" s="4"/>
      <c r="H782" s="4"/>
      <c r="I782" s="3" t="s">
        <v>41</v>
      </c>
      <c r="J782" s="3" t="s">
        <v>656</v>
      </c>
      <c r="K782" s="3" t="s">
        <v>43</v>
      </c>
      <c r="L782" s="3" t="s">
        <v>135</v>
      </c>
      <c r="M782" s="3" t="s">
        <v>131</v>
      </c>
      <c r="N782" s="3" t="str">
        <f>VLOOKUP(M782,TAF!$D$1:$H$462,2,0)</f>
        <v>Ndogpassi</v>
      </c>
      <c r="O782" s="3" t="str">
        <f>VLOOKUP(M782,TAF!$D$1:$H$462,3,0)</f>
        <v>Douala 3</v>
      </c>
      <c r="P782" s="3" t="str">
        <f>VLOOKUP(M782,TAF!$D$1:$H$462,4,0)</f>
        <v>4.017345191745835</v>
      </c>
      <c r="Q782" s="3" t="str">
        <f>VLOOKUP(M782,TAF!$D$1:$H$462,5,0)</f>
        <v xml:space="preserve"> 9.776376922998338</v>
      </c>
      <c r="R782" s="3" t="s">
        <v>45</v>
      </c>
      <c r="S782" s="3" t="s">
        <v>58</v>
      </c>
      <c r="T782" s="3" t="s">
        <v>46</v>
      </c>
      <c r="U782" s="17">
        <v>42795</v>
      </c>
      <c r="V782" s="3" t="str">
        <f t="shared" ref="V782" si="191">IF((B782-U782&lt;=365)*(B782-U782&gt;0),INT(12*(B782-U782)/365) &amp; " Mois",(YEAR(B782)-YEAR(U782)) &amp; " an (s)")</f>
        <v>2 an (s)</v>
      </c>
      <c r="W782" s="5" t="s">
        <v>5903</v>
      </c>
      <c r="X782" s="3" t="s">
        <v>47</v>
      </c>
      <c r="Y782" s="3">
        <v>0</v>
      </c>
      <c r="Z782" s="3"/>
      <c r="AA782" s="3" t="str">
        <f t="shared" si="189"/>
        <v>,</v>
      </c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</row>
    <row r="783" spans="1:50" ht="15.75" customHeight="1" x14ac:dyDescent="0.2">
      <c r="A783" t="str">
        <f t="shared" si="187"/>
        <v>UniversitaireHommeCélibataireVendeurDouala (Non précisé )CogefarCamerounaisePas PréciséNonEligible</v>
      </c>
      <c r="B783" s="17">
        <v>43669</v>
      </c>
      <c r="C783" s="17">
        <v>30970</v>
      </c>
      <c r="D783" s="3" t="s">
        <v>48</v>
      </c>
      <c r="E783" s="21">
        <v>41</v>
      </c>
      <c r="F783" s="3" t="s">
        <v>40</v>
      </c>
      <c r="G783" s="4"/>
      <c r="H783" s="4"/>
      <c r="I783" s="3" t="s">
        <v>41</v>
      </c>
      <c r="J783" s="3" t="s">
        <v>163</v>
      </c>
      <c r="K783" s="3" t="s">
        <v>51</v>
      </c>
      <c r="L783" s="3" t="s">
        <v>135</v>
      </c>
      <c r="M783" s="3" t="s">
        <v>657</v>
      </c>
      <c r="N783" s="3" t="str">
        <f>VLOOKUP(M783,TAF!$D$1:$H$462,2,0)</f>
        <v>Cogefar</v>
      </c>
      <c r="O783" s="3" t="str">
        <f>VLOOKUP(M783,TAF!$D$1:$H$462,3,0)</f>
        <v>Douala 3</v>
      </c>
      <c r="P783" s="3" t="str">
        <f>VLOOKUP(M783,TAF!$D$1:$H$462,4,0)</f>
        <v>4.048829030904639</v>
      </c>
      <c r="Q783" s="3" t="str">
        <f>VLOOKUP(M783,TAF!$D$1:$H$462,5,0)</f>
        <v>9.77102896441791</v>
      </c>
      <c r="R783" s="3" t="s">
        <v>45</v>
      </c>
      <c r="S783" s="3" t="s">
        <v>39</v>
      </c>
      <c r="T783" s="3" t="s">
        <v>62</v>
      </c>
      <c r="U783" s="19"/>
      <c r="V783" s="19"/>
      <c r="W783" s="5" t="s">
        <v>5888</v>
      </c>
      <c r="X783" s="3" t="s">
        <v>47</v>
      </c>
      <c r="Y783" s="3">
        <v>0</v>
      </c>
      <c r="Z783" s="3"/>
      <c r="AA783" s="3" t="str">
        <f t="shared" si="189"/>
        <v>,</v>
      </c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</row>
    <row r="784" spans="1:50" ht="15.75" customHeight="1" x14ac:dyDescent="0.2">
      <c r="A784" t="str">
        <f t="shared" si="187"/>
        <v>UniversitaireHommeCélibataireTechnicien en genie civilDouala (Non précisé )Pk11CamerounaisePas PréciséNonEligible</v>
      </c>
      <c r="B784" s="17">
        <v>43669</v>
      </c>
      <c r="C784" s="17">
        <v>34385</v>
      </c>
      <c r="D784" s="3" t="s">
        <v>48</v>
      </c>
      <c r="E784" s="21">
        <v>31</v>
      </c>
      <c r="F784" s="3" t="s">
        <v>40</v>
      </c>
      <c r="G784" s="4"/>
      <c r="H784" s="4"/>
      <c r="I784" s="3" t="s">
        <v>41</v>
      </c>
      <c r="J784" s="3" t="s">
        <v>658</v>
      </c>
      <c r="K784" s="3" t="s">
        <v>51</v>
      </c>
      <c r="L784" s="3" t="s">
        <v>135</v>
      </c>
      <c r="M784" s="3" t="s">
        <v>277</v>
      </c>
      <c r="N784" s="3" t="str">
        <f>VLOOKUP(M784,TAF!$D$1:$H$462,2,0)</f>
        <v>PK11</v>
      </c>
      <c r="O784" s="3" t="str">
        <f>VLOOKUP(M784,TAF!$D$1:$H$462,3,0)</f>
        <v>Douala 5</v>
      </c>
      <c r="P784" s="3" t="str">
        <f>VLOOKUP(M784,TAF!$D$1:$H$462,4,0)</f>
        <v>4.055221423436454</v>
      </c>
      <c r="Q784" s="3" t="str">
        <f>VLOOKUP(M784,TAF!$D$1:$H$462,5,0)</f>
        <v xml:space="preserve"> 9.780963518271381</v>
      </c>
      <c r="R784" s="3" t="s">
        <v>45</v>
      </c>
      <c r="S784" s="3" t="s">
        <v>39</v>
      </c>
      <c r="T784" s="3" t="s">
        <v>62</v>
      </c>
      <c r="U784" s="19"/>
      <c r="V784" s="19"/>
      <c r="W784" s="3">
        <v>13</v>
      </c>
      <c r="X784" s="3" t="s">
        <v>47</v>
      </c>
      <c r="Y784" s="3">
        <v>0</v>
      </c>
      <c r="Z784" s="3"/>
      <c r="AA784" s="3" t="str">
        <f t="shared" si="189"/>
        <v>,</v>
      </c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</row>
    <row r="785" spans="1:50" ht="15.75" customHeight="1" x14ac:dyDescent="0.2">
      <c r="A785" t="str">
        <f t="shared" si="187"/>
        <v>Pas PréciséHommeCélibataireVitrierDouala (Non précisé )DoualaCamerounaisePas PréciséOuiEligible</v>
      </c>
      <c r="B785" s="17">
        <v>43669</v>
      </c>
      <c r="C785" s="17">
        <v>31805</v>
      </c>
      <c r="D785" s="3" t="s">
        <v>39</v>
      </c>
      <c r="E785" s="21">
        <v>38</v>
      </c>
      <c r="F785" s="3" t="s">
        <v>40</v>
      </c>
      <c r="G785" s="4"/>
      <c r="H785" s="4"/>
      <c r="I785" s="3" t="s">
        <v>41</v>
      </c>
      <c r="J785" s="3" t="s">
        <v>659</v>
      </c>
      <c r="K785" s="3" t="s">
        <v>51</v>
      </c>
      <c r="L785" s="3" t="s">
        <v>135</v>
      </c>
      <c r="M785" s="3" t="s">
        <v>64</v>
      </c>
      <c r="N785" s="3">
        <f>VLOOKUP(M785,TAF!$D$1:$H$462,2,0)</f>
        <v>0</v>
      </c>
      <c r="O785" s="3">
        <f>VLOOKUP(M785,TAF!$D$1:$H$462,3,0)</f>
        <v>0</v>
      </c>
      <c r="P785" s="3">
        <f>VLOOKUP(M785,TAF!$D$1:$H$462,4,0)</f>
        <v>0</v>
      </c>
      <c r="Q785" s="3">
        <f>VLOOKUP(M785,TAF!$D$1:$H$462,5,0)</f>
        <v>0</v>
      </c>
      <c r="R785" s="3" t="s">
        <v>45</v>
      </c>
      <c r="S785" s="3" t="s">
        <v>39</v>
      </c>
      <c r="T785" s="3" t="s">
        <v>46</v>
      </c>
      <c r="U785" s="17">
        <v>43160</v>
      </c>
      <c r="V785" s="3" t="str">
        <f t="shared" ref="V785:V794" si="192">IF((B785-U785&lt;=365)*(B785-U785&gt;0),INT(12*(B785-U785)/365) &amp; " Mois",(YEAR(B785)-YEAR(U785)) &amp; " an (s)")</f>
        <v>1 an (s)</v>
      </c>
      <c r="W785" s="5" t="s">
        <v>5894</v>
      </c>
      <c r="X785" s="3" t="s">
        <v>47</v>
      </c>
      <c r="Y785" s="3">
        <v>0</v>
      </c>
      <c r="Z785" s="3"/>
      <c r="AA785" s="3" t="str">
        <f t="shared" si="189"/>
        <v>,</v>
      </c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</row>
    <row r="786" spans="1:50" ht="15.75" customHeight="1" x14ac:dyDescent="0.2">
      <c r="A786" t="str">
        <f t="shared" si="187"/>
        <v>SecondaireHommeCélibataireHotelierDouala 1BonaprisoCamerounaiseChretien (Protestant )OuiEligible</v>
      </c>
      <c r="B786" s="17">
        <v>43669</v>
      </c>
      <c r="C786" s="17">
        <v>27530</v>
      </c>
      <c r="D786" s="3" t="s">
        <v>54</v>
      </c>
      <c r="E786" s="21">
        <v>50</v>
      </c>
      <c r="F786" s="3" t="s">
        <v>40</v>
      </c>
      <c r="G786" s="4"/>
      <c r="H786" s="4"/>
      <c r="I786" s="3" t="s">
        <v>41</v>
      </c>
      <c r="J786" s="3" t="s">
        <v>660</v>
      </c>
      <c r="K786" s="3" t="s">
        <v>114</v>
      </c>
      <c r="L786" s="3" t="s">
        <v>135</v>
      </c>
      <c r="M786" s="3" t="s">
        <v>290</v>
      </c>
      <c r="N786" s="3" t="str">
        <f>VLOOKUP(M786,TAF!$D$1:$H$462,2,0)</f>
        <v>Bonapriso</v>
      </c>
      <c r="O786" s="3" t="str">
        <f>VLOOKUP(M786,TAF!$D$1:$H$462,3,0)</f>
        <v>Douala 2</v>
      </c>
      <c r="P786" s="3" t="str">
        <f>VLOOKUP(M786,TAF!$D$1:$H$462,4,0)</f>
        <v>4.025688831152208</v>
      </c>
      <c r="Q786" s="3" t="str">
        <f>VLOOKUP(M786,TAF!$D$1:$H$462,5,0)</f>
        <v xml:space="preserve"> 9.700053370523632</v>
      </c>
      <c r="R786" s="3" t="s">
        <v>45</v>
      </c>
      <c r="S786" s="3" t="s">
        <v>84</v>
      </c>
      <c r="T786" s="3" t="s">
        <v>46</v>
      </c>
      <c r="U786" s="17">
        <v>42795</v>
      </c>
      <c r="V786" s="3" t="str">
        <f t="shared" si="192"/>
        <v>2 an (s)</v>
      </c>
      <c r="W786" s="5" t="s">
        <v>5881</v>
      </c>
      <c r="X786" s="3" t="s">
        <v>47</v>
      </c>
      <c r="Y786" s="3">
        <v>0</v>
      </c>
      <c r="Z786" s="3"/>
      <c r="AA786" s="3" t="str">
        <f t="shared" si="189"/>
        <v>,</v>
      </c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</row>
    <row r="787" spans="1:50" ht="15.75" customHeight="1" x14ac:dyDescent="0.2">
      <c r="A787" t="str">
        <f t="shared" si="187"/>
        <v>Pas PréciséHommeMarié (e)Technicien en batimentDouala 5BependaCamerounaiseChretien (Catholique)OuiEligible</v>
      </c>
      <c r="B787" s="17">
        <v>43669</v>
      </c>
      <c r="C787" s="17">
        <v>32568</v>
      </c>
      <c r="D787" s="3" t="s">
        <v>39</v>
      </c>
      <c r="E787" s="21">
        <v>36</v>
      </c>
      <c r="F787" s="3" t="s">
        <v>40</v>
      </c>
      <c r="G787" s="4"/>
      <c r="H787" s="4"/>
      <c r="I787" s="3" t="s">
        <v>49</v>
      </c>
      <c r="J787" s="3" t="s">
        <v>661</v>
      </c>
      <c r="K787" s="3" t="s">
        <v>60</v>
      </c>
      <c r="L787" s="3" t="s">
        <v>135</v>
      </c>
      <c r="M787" s="3" t="s">
        <v>81</v>
      </c>
      <c r="N787" s="3" t="str">
        <f>VLOOKUP(M787,TAF!$D$1:$H$462,2,0)</f>
        <v>Bépenda</v>
      </c>
      <c r="O787" s="3" t="str">
        <f>VLOOKUP(M787,TAF!$D$1:$H$462,3,0)</f>
        <v>Douala 5</v>
      </c>
      <c r="P787" s="3" t="str">
        <f>VLOOKUP(M787,TAF!$D$1:$H$462,4,0)</f>
        <v>4.053016002017063</v>
      </c>
      <c r="Q787" s="3" t="str">
        <f>VLOOKUP(M787,TAF!$D$1:$H$462,5,0)</f>
        <v xml:space="preserve"> 9.726235068217077</v>
      </c>
      <c r="R787" s="3" t="s">
        <v>45</v>
      </c>
      <c r="S787" s="3" t="s">
        <v>58</v>
      </c>
      <c r="T787" s="3" t="s">
        <v>46</v>
      </c>
      <c r="U787" s="17">
        <v>41699</v>
      </c>
      <c r="V787" s="3" t="str">
        <f t="shared" si="192"/>
        <v>5 an (s)</v>
      </c>
      <c r="W787" s="5" t="s">
        <v>5880</v>
      </c>
      <c r="X787" s="3" t="s">
        <v>47</v>
      </c>
      <c r="Y787" s="3">
        <v>0</v>
      </c>
      <c r="Z787" s="3"/>
      <c r="AA787" s="3" t="str">
        <f t="shared" si="189"/>
        <v>,</v>
      </c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</row>
    <row r="788" spans="1:50" ht="15.75" customHeight="1" x14ac:dyDescent="0.2">
      <c r="A788" t="str">
        <f t="shared" si="187"/>
        <v>SecondaireHommeCélibataireCommerçant (e)Douala 2New bellCamerounaiseChretien (Catholique)OuiEligible</v>
      </c>
      <c r="B788" s="17">
        <v>43669</v>
      </c>
      <c r="C788" s="17">
        <v>30801</v>
      </c>
      <c r="D788" s="3" t="s">
        <v>54</v>
      </c>
      <c r="E788" s="21">
        <v>41</v>
      </c>
      <c r="F788" s="3" t="s">
        <v>40</v>
      </c>
      <c r="G788" s="4"/>
      <c r="H788" s="4"/>
      <c r="I788" s="3" t="s">
        <v>41</v>
      </c>
      <c r="J788" s="3" t="s">
        <v>56</v>
      </c>
      <c r="K788" s="3" t="s">
        <v>121</v>
      </c>
      <c r="L788" s="3" t="s">
        <v>135</v>
      </c>
      <c r="M788" s="3" t="s">
        <v>122</v>
      </c>
      <c r="N788" s="3" t="str">
        <f>VLOOKUP(M788,TAF!$D$1:$H$462,2,0)</f>
        <v>New Bell</v>
      </c>
      <c r="O788" s="3" t="str">
        <f>VLOOKUP(M788,TAF!$D$1:$H$462,3,0)</f>
        <v>Douala 2</v>
      </c>
      <c r="P788" s="3" t="str">
        <f>VLOOKUP(M788,TAF!$D$1:$H$462,4,0)</f>
        <v>4.029279319157316</v>
      </c>
      <c r="Q788" s="3" t="str">
        <f>VLOOKUP(M788,TAF!$D$1:$H$462,5,0)</f>
        <v xml:space="preserve"> 9.713362274244698</v>
      </c>
      <c r="R788" s="3" t="s">
        <v>45</v>
      </c>
      <c r="S788" s="3" t="s">
        <v>58</v>
      </c>
      <c r="T788" s="3" t="s">
        <v>46</v>
      </c>
      <c r="U788" s="17">
        <v>42430</v>
      </c>
      <c r="V788" s="3" t="str">
        <f t="shared" si="192"/>
        <v>3 an (s)</v>
      </c>
      <c r="W788" s="5" t="s">
        <v>5907</v>
      </c>
      <c r="X788" s="3" t="s">
        <v>47</v>
      </c>
      <c r="Y788" s="3">
        <v>0</v>
      </c>
      <c r="Z788" s="3"/>
      <c r="AA788" s="3" t="str">
        <f t="shared" si="189"/>
        <v>,</v>
      </c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</row>
    <row r="789" spans="1:50" ht="15.75" customHeight="1" x14ac:dyDescent="0.2">
      <c r="A789" t="str">
        <f t="shared" si="187"/>
        <v>SecondaireHommeCélibataireSans EmploisDouala (Non précisé )Pk14CamerounaiseChretien (Catholique)OuiEligible</v>
      </c>
      <c r="B789" s="17">
        <v>43670</v>
      </c>
      <c r="C789" s="17">
        <v>34912</v>
      </c>
      <c r="D789" s="3" t="s">
        <v>54</v>
      </c>
      <c r="E789" s="21">
        <v>30</v>
      </c>
      <c r="F789" s="3" t="s">
        <v>40</v>
      </c>
      <c r="G789" s="4"/>
      <c r="H789" s="4"/>
      <c r="I789" s="3" t="s">
        <v>41</v>
      </c>
      <c r="J789" s="3" t="s">
        <v>134</v>
      </c>
      <c r="K789" s="3" t="s">
        <v>51</v>
      </c>
      <c r="L789" s="3" t="s">
        <v>135</v>
      </c>
      <c r="M789" s="3" t="s">
        <v>72</v>
      </c>
      <c r="N789" s="3" t="str">
        <f>VLOOKUP(M789,TAF!$D$1:$H$462,2,0)</f>
        <v>Pk14</v>
      </c>
      <c r="O789" s="3" t="str">
        <f>VLOOKUP(M789,TAF!$D$1:$H$462,3,0)</f>
        <v>Douala 3</v>
      </c>
      <c r="P789" s="3" t="str">
        <f>VLOOKUP(M789,TAF!$D$1:$H$462,4,0)</f>
        <v>4.074532752823828</v>
      </c>
      <c r="Q789" s="3" t="str">
        <f>VLOOKUP(M789,TAF!$D$1:$H$462,5,0)</f>
        <v xml:space="preserve"> 9.797899225980887</v>
      </c>
      <c r="R789" s="3" t="s">
        <v>45</v>
      </c>
      <c r="S789" s="3" t="s">
        <v>58</v>
      </c>
      <c r="T789" s="3" t="s">
        <v>46</v>
      </c>
      <c r="U789" s="17">
        <v>43160</v>
      </c>
      <c r="V789" s="3" t="str">
        <f t="shared" si="192"/>
        <v>1 an (s)</v>
      </c>
      <c r="W789" s="5" t="s">
        <v>5894</v>
      </c>
      <c r="X789" s="3" t="s">
        <v>47</v>
      </c>
      <c r="Y789" s="3">
        <v>0</v>
      </c>
      <c r="Z789" s="3"/>
      <c r="AA789" s="3" t="str">
        <f t="shared" si="189"/>
        <v>,</v>
      </c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</row>
    <row r="790" spans="1:50" ht="15.75" customHeight="1" x14ac:dyDescent="0.2">
      <c r="A790" t="str">
        <f t="shared" si="187"/>
        <v>SecondaireHommeCélibataireSans EmploisDouala (Non précisé )Pk14CamerounaiseChretien (Catholique)OuiEligible</v>
      </c>
      <c r="B790" s="17">
        <v>43670</v>
      </c>
      <c r="C790" s="17">
        <v>34022</v>
      </c>
      <c r="D790" s="3" t="s">
        <v>54</v>
      </c>
      <c r="E790" s="21">
        <v>32</v>
      </c>
      <c r="F790" s="3" t="s">
        <v>40</v>
      </c>
      <c r="G790" s="4"/>
      <c r="H790" s="4"/>
      <c r="I790" s="3" t="s">
        <v>41</v>
      </c>
      <c r="J790" s="3" t="s">
        <v>134</v>
      </c>
      <c r="K790" s="3" t="s">
        <v>51</v>
      </c>
      <c r="L790" s="3" t="s">
        <v>135</v>
      </c>
      <c r="M790" s="3" t="s">
        <v>72</v>
      </c>
      <c r="N790" s="3" t="str">
        <f>VLOOKUP(M790,TAF!$D$1:$H$462,2,0)</f>
        <v>Pk14</v>
      </c>
      <c r="O790" s="3" t="str">
        <f>VLOOKUP(M790,TAF!$D$1:$H$462,3,0)</f>
        <v>Douala 3</v>
      </c>
      <c r="P790" s="3" t="str">
        <f>VLOOKUP(M790,TAF!$D$1:$H$462,4,0)</f>
        <v>4.074532752823828</v>
      </c>
      <c r="Q790" s="3" t="str">
        <f>VLOOKUP(M790,TAF!$D$1:$H$462,5,0)</f>
        <v xml:space="preserve"> 9.797899225980887</v>
      </c>
      <c r="R790" s="3" t="s">
        <v>45</v>
      </c>
      <c r="S790" s="3" t="s">
        <v>58</v>
      </c>
      <c r="T790" s="3" t="s">
        <v>46</v>
      </c>
      <c r="U790" s="17">
        <v>43160</v>
      </c>
      <c r="V790" s="3" t="str">
        <f t="shared" si="192"/>
        <v>1 an (s)</v>
      </c>
      <c r="W790" s="5" t="s">
        <v>5877</v>
      </c>
      <c r="X790" s="3" t="s">
        <v>47</v>
      </c>
      <c r="Y790" s="3">
        <v>0</v>
      </c>
      <c r="Z790" s="3"/>
      <c r="AA790" s="3" t="str">
        <f t="shared" si="189"/>
        <v>,</v>
      </c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</row>
    <row r="791" spans="1:50" ht="15.75" customHeight="1" x14ac:dyDescent="0.2">
      <c r="A791" t="str">
        <f t="shared" si="187"/>
        <v>UniversitaireHommeCélibataireSportifsDouala (Non précisé )Pk14CamerounaiseChretien (Catholique)OuiEligible</v>
      </c>
      <c r="B791" s="17">
        <v>43670</v>
      </c>
      <c r="C791" s="17">
        <v>35283</v>
      </c>
      <c r="D791" s="3" t="s">
        <v>48</v>
      </c>
      <c r="E791" s="21">
        <v>29</v>
      </c>
      <c r="F791" s="3" t="s">
        <v>40</v>
      </c>
      <c r="G791" s="4"/>
      <c r="H791" s="4"/>
      <c r="I791" s="3" t="s">
        <v>41</v>
      </c>
      <c r="J791" s="3" t="s">
        <v>237</v>
      </c>
      <c r="K791" s="3" t="s">
        <v>51</v>
      </c>
      <c r="L791" s="3" t="s">
        <v>135</v>
      </c>
      <c r="M791" s="3" t="s">
        <v>72</v>
      </c>
      <c r="N791" s="3" t="str">
        <f>VLOOKUP(M791,TAF!$D$1:$H$462,2,0)</f>
        <v>Pk14</v>
      </c>
      <c r="O791" s="3" t="str">
        <f>VLOOKUP(M791,TAF!$D$1:$H$462,3,0)</f>
        <v>Douala 3</v>
      </c>
      <c r="P791" s="3" t="str">
        <f>VLOOKUP(M791,TAF!$D$1:$H$462,4,0)</f>
        <v>4.074532752823828</v>
      </c>
      <c r="Q791" s="3" t="str">
        <f>VLOOKUP(M791,TAF!$D$1:$H$462,5,0)</f>
        <v xml:space="preserve"> 9.797899225980887</v>
      </c>
      <c r="R791" s="3" t="s">
        <v>45</v>
      </c>
      <c r="S791" s="3" t="s">
        <v>58</v>
      </c>
      <c r="T791" s="3" t="s">
        <v>46</v>
      </c>
      <c r="U791" s="17">
        <v>43265</v>
      </c>
      <c r="V791" s="3" t="str">
        <f t="shared" si="192"/>
        <v>1 an (s)</v>
      </c>
      <c r="W791" s="5" t="s">
        <v>5894</v>
      </c>
      <c r="X791" s="3" t="s">
        <v>47</v>
      </c>
      <c r="Y791" s="3">
        <v>0</v>
      </c>
      <c r="Z791" s="3"/>
      <c r="AA791" s="3" t="str">
        <f t="shared" si="189"/>
        <v>,</v>
      </c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</row>
    <row r="792" spans="1:50" ht="15.75" customHeight="1" x14ac:dyDescent="0.2">
      <c r="A792" t="str">
        <f t="shared" si="187"/>
        <v>SecondaireHommeCélibataireMarinDouala (Non précisé )Pk14CamerounaiseNon-croyantOuiEligible</v>
      </c>
      <c r="B792" s="17">
        <v>43670</v>
      </c>
      <c r="C792" s="17">
        <v>31017</v>
      </c>
      <c r="D792" s="3" t="s">
        <v>54</v>
      </c>
      <c r="E792" s="21">
        <v>41</v>
      </c>
      <c r="F792" s="3" t="s">
        <v>40</v>
      </c>
      <c r="G792" s="4"/>
      <c r="H792" s="4"/>
      <c r="I792" s="3" t="s">
        <v>41</v>
      </c>
      <c r="J792" s="3" t="s">
        <v>276</v>
      </c>
      <c r="K792" s="3" t="s">
        <v>51</v>
      </c>
      <c r="L792" s="3" t="s">
        <v>135</v>
      </c>
      <c r="M792" s="3" t="s">
        <v>72</v>
      </c>
      <c r="N792" s="3" t="str">
        <f>VLOOKUP(M792,TAF!$D$1:$H$462,2,0)</f>
        <v>Pk14</v>
      </c>
      <c r="O792" s="3" t="str">
        <f>VLOOKUP(M792,TAF!$D$1:$H$462,3,0)</f>
        <v>Douala 3</v>
      </c>
      <c r="P792" s="3" t="str">
        <f>VLOOKUP(M792,TAF!$D$1:$H$462,4,0)</f>
        <v>4.074532752823828</v>
      </c>
      <c r="Q792" s="3" t="str">
        <f>VLOOKUP(M792,TAF!$D$1:$H$462,5,0)</f>
        <v xml:space="preserve"> 9.797899225980887</v>
      </c>
      <c r="R792" s="3" t="s">
        <v>45</v>
      </c>
      <c r="S792" s="3" t="s">
        <v>229</v>
      </c>
      <c r="T792" s="3" t="s">
        <v>46</v>
      </c>
      <c r="U792" s="17">
        <v>41699</v>
      </c>
      <c r="V792" s="3" t="str">
        <f t="shared" si="192"/>
        <v>5 an (s)</v>
      </c>
      <c r="W792" s="5" t="s">
        <v>5884</v>
      </c>
      <c r="X792" s="3" t="s">
        <v>47</v>
      </c>
      <c r="Y792" s="3">
        <v>0</v>
      </c>
      <c r="Z792" s="3"/>
      <c r="AA792" s="3" t="str">
        <f t="shared" si="189"/>
        <v>,</v>
      </c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</row>
    <row r="793" spans="1:50" ht="15.75" customHeight="1" x14ac:dyDescent="0.2">
      <c r="A793" t="str">
        <f t="shared" si="187"/>
        <v>PrimaireHommeCélibataireCommerçant (e)Douala 5BeediCamerounaiseChretien (Catholique)OuiEligible</v>
      </c>
      <c r="B793" s="17">
        <v>43670</v>
      </c>
      <c r="C793" s="17">
        <v>33064</v>
      </c>
      <c r="D793" s="3" t="s">
        <v>92</v>
      </c>
      <c r="E793" s="21">
        <v>35</v>
      </c>
      <c r="F793" s="3" t="s">
        <v>40</v>
      </c>
      <c r="G793" s="4"/>
      <c r="H793" s="4"/>
      <c r="I793" s="3" t="s">
        <v>41</v>
      </c>
      <c r="J793" s="3" t="s">
        <v>56</v>
      </c>
      <c r="K793" s="3" t="s">
        <v>60</v>
      </c>
      <c r="L793" s="3" t="s">
        <v>135</v>
      </c>
      <c r="M793" s="3" t="s">
        <v>222</v>
      </c>
      <c r="N793" s="3" t="str">
        <f>VLOOKUP(M793,TAF!$D$1:$H$462,2,0)</f>
        <v>Beedi</v>
      </c>
      <c r="O793" s="3" t="str">
        <f>VLOOKUP(M793,TAF!$D$1:$H$462,3,0)</f>
        <v>Douala 5</v>
      </c>
      <c r="P793" s="3" t="str">
        <f>VLOOKUP(M793,TAF!$D$1:$H$462,4,0)</f>
        <v>4.066235908852494</v>
      </c>
      <c r="Q793" s="3" t="str">
        <f>VLOOKUP(M793,TAF!$D$1:$H$462,5,0)</f>
        <v xml:space="preserve"> 9.737035029710617</v>
      </c>
      <c r="R793" s="3" t="s">
        <v>45</v>
      </c>
      <c r="S793" s="3" t="s">
        <v>58</v>
      </c>
      <c r="T793" s="3" t="s">
        <v>46</v>
      </c>
      <c r="U793" s="17">
        <v>39873</v>
      </c>
      <c r="V793" s="3" t="str">
        <f t="shared" si="192"/>
        <v>10 an (s)</v>
      </c>
      <c r="W793" s="5" t="s">
        <v>5896</v>
      </c>
      <c r="X793" s="3" t="s">
        <v>47</v>
      </c>
      <c r="Y793" s="3">
        <v>0</v>
      </c>
      <c r="Z793" s="3"/>
      <c r="AA793" s="3" t="str">
        <f t="shared" si="189"/>
        <v>,</v>
      </c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</row>
    <row r="794" spans="1:50" ht="15.75" customHeight="1" x14ac:dyDescent="0.2">
      <c r="A794" t="str">
        <f t="shared" si="187"/>
        <v>UniversitaireHommeCélibataireGenie civilDouala 3NyallaCamerounaiseChretien (Catholique)OuiEligible</v>
      </c>
      <c r="B794" s="17">
        <v>43670</v>
      </c>
      <c r="C794" s="17">
        <v>29742</v>
      </c>
      <c r="D794" s="3" t="s">
        <v>48</v>
      </c>
      <c r="E794" s="21">
        <v>44</v>
      </c>
      <c r="F794" s="3" t="s">
        <v>40</v>
      </c>
      <c r="G794" s="4"/>
      <c r="H794" s="4"/>
      <c r="I794" s="3" t="s">
        <v>41</v>
      </c>
      <c r="J794" s="3" t="s">
        <v>663</v>
      </c>
      <c r="K794" s="3" t="s">
        <v>43</v>
      </c>
      <c r="L794" s="3" t="s">
        <v>135</v>
      </c>
      <c r="M794" s="3" t="s">
        <v>90</v>
      </c>
      <c r="N794" s="3" t="str">
        <f>VLOOKUP(M794,TAF!$D$1:$H$462,2,0)</f>
        <v>Nyalla</v>
      </c>
      <c r="O794" s="3" t="str">
        <f>VLOOKUP(M794,TAF!$D$1:$H$462,3,0)</f>
        <v>Douala 3</v>
      </c>
      <c r="P794" s="3" t="str">
        <f>VLOOKUP(M794,TAF!$D$1:$H$462,4,0)</f>
        <v>4.090110173250642</v>
      </c>
      <c r="Q794" s="3" t="str">
        <f>VLOOKUP(M794,TAF!$D$1:$H$462,5,0)</f>
        <v xml:space="preserve"> 9.80214359815782</v>
      </c>
      <c r="R794" s="3" t="s">
        <v>45</v>
      </c>
      <c r="S794" s="3" t="s">
        <v>58</v>
      </c>
      <c r="T794" s="3" t="s">
        <v>46</v>
      </c>
      <c r="U794" s="17">
        <v>43160</v>
      </c>
      <c r="V794" s="3" t="str">
        <f t="shared" si="192"/>
        <v>1 an (s)</v>
      </c>
      <c r="W794" s="5" t="s">
        <v>5890</v>
      </c>
      <c r="X794" s="3" t="s">
        <v>47</v>
      </c>
      <c r="Y794" s="3">
        <v>0</v>
      </c>
      <c r="Z794" s="3"/>
      <c r="AA794" s="3" t="str">
        <f t="shared" si="189"/>
        <v>,</v>
      </c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</row>
    <row r="795" spans="1:50" ht="15.75" customHeight="1" x14ac:dyDescent="0.2">
      <c r="A795" t="str">
        <f t="shared" si="187"/>
        <v>SecondaireHommeMarié (e)ElectricienDouala 3NyallaCamerounaiseChretien (Protestant )NonEligible</v>
      </c>
      <c r="B795" s="17">
        <v>43670</v>
      </c>
      <c r="C795" s="17">
        <v>31173</v>
      </c>
      <c r="D795" s="3" t="s">
        <v>54</v>
      </c>
      <c r="E795" s="21">
        <v>40</v>
      </c>
      <c r="F795" s="3" t="s">
        <v>40</v>
      </c>
      <c r="G795" s="4"/>
      <c r="H795" s="4"/>
      <c r="I795" s="3" t="s">
        <v>49</v>
      </c>
      <c r="J795" s="3" t="s">
        <v>150</v>
      </c>
      <c r="K795" s="3" t="s">
        <v>43</v>
      </c>
      <c r="L795" s="3" t="s">
        <v>135</v>
      </c>
      <c r="M795" s="3" t="s">
        <v>90</v>
      </c>
      <c r="N795" s="3" t="str">
        <f>VLOOKUP(M795,TAF!$D$1:$H$462,2,0)</f>
        <v>Nyalla</v>
      </c>
      <c r="O795" s="3" t="str">
        <f>VLOOKUP(M795,TAF!$D$1:$H$462,3,0)</f>
        <v>Douala 3</v>
      </c>
      <c r="P795" s="3" t="str">
        <f>VLOOKUP(M795,TAF!$D$1:$H$462,4,0)</f>
        <v>4.090110173250642</v>
      </c>
      <c r="Q795" s="3" t="str">
        <f>VLOOKUP(M795,TAF!$D$1:$H$462,5,0)</f>
        <v xml:space="preserve"> 9.80214359815782</v>
      </c>
      <c r="R795" s="3" t="s">
        <v>45</v>
      </c>
      <c r="S795" s="3" t="s">
        <v>84</v>
      </c>
      <c r="T795" s="3" t="s">
        <v>62</v>
      </c>
      <c r="U795" s="19"/>
      <c r="V795" s="19"/>
      <c r="W795" s="5" t="s">
        <v>5875</v>
      </c>
      <c r="X795" s="3" t="s">
        <v>47</v>
      </c>
      <c r="Y795" s="3">
        <v>0</v>
      </c>
      <c r="Z795" s="3"/>
      <c r="AA795" s="3" t="str">
        <f t="shared" si="189"/>
        <v>,</v>
      </c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</row>
    <row r="796" spans="1:50" ht="15.75" customHeight="1" x14ac:dyDescent="0.2">
      <c r="A796" t="str">
        <f t="shared" si="187"/>
        <v>SecondaireHommeCélibataireSans EmploisDouala 4Besseke bonaberiCamerounaiseNon-croyantNonEligible</v>
      </c>
      <c r="B796" s="17">
        <v>43670</v>
      </c>
      <c r="C796" s="17">
        <v>30383</v>
      </c>
      <c r="D796" s="3" t="s">
        <v>54</v>
      </c>
      <c r="E796" s="21">
        <v>42</v>
      </c>
      <c r="F796" s="3" t="s">
        <v>40</v>
      </c>
      <c r="G796" s="4"/>
      <c r="H796" s="4"/>
      <c r="I796" s="3" t="s">
        <v>41</v>
      </c>
      <c r="J796" s="3" t="s">
        <v>134</v>
      </c>
      <c r="K796" s="3" t="s">
        <v>157</v>
      </c>
      <c r="L796" s="3" t="s">
        <v>135</v>
      </c>
      <c r="M796" s="3" t="s">
        <v>664</v>
      </c>
      <c r="N796" s="3" t="str">
        <f>VLOOKUP(M796,TAF!$D$1:$H$462,2,0)</f>
        <v>Bonaberi</v>
      </c>
      <c r="O796" s="3" t="str">
        <f>VLOOKUP(M796,TAF!$D$1:$H$462,3,0)</f>
        <v>Douala 4</v>
      </c>
      <c r="P796" s="3" t="str">
        <f>VLOOKUP(M796,TAF!$D$1:$H$462,4,0)</f>
        <v>4.0900111661057075</v>
      </c>
      <c r="Q796" s="3" t="str">
        <f>VLOOKUP(M796,TAF!$D$1:$H$462,5,0)</f>
        <v xml:space="preserve"> 9.65793515778688</v>
      </c>
      <c r="R796" s="3" t="s">
        <v>45</v>
      </c>
      <c r="S796" s="3" t="s">
        <v>229</v>
      </c>
      <c r="T796" s="3" t="s">
        <v>62</v>
      </c>
      <c r="U796" s="19"/>
      <c r="V796" s="19"/>
      <c r="W796" s="5" t="s">
        <v>5884</v>
      </c>
      <c r="X796" s="3" t="s">
        <v>47</v>
      </c>
      <c r="Y796" s="3">
        <v>0</v>
      </c>
      <c r="Z796" s="3"/>
      <c r="AA796" s="3" t="str">
        <f t="shared" si="189"/>
        <v>,</v>
      </c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</row>
    <row r="797" spans="1:50" ht="15.75" customHeight="1" x14ac:dyDescent="0.2">
      <c r="A797" t="str">
        <f t="shared" si="187"/>
        <v>UniversitaireHommeCélibataireDelegue medicalDouala (Non précisé )Pk11CamerounaiseChretien (Catholique)OuiEligible</v>
      </c>
      <c r="B797" s="17">
        <v>43670</v>
      </c>
      <c r="C797" s="17">
        <v>32992</v>
      </c>
      <c r="D797" s="3" t="s">
        <v>48</v>
      </c>
      <c r="E797" s="21">
        <v>35</v>
      </c>
      <c r="F797" s="3" t="s">
        <v>40</v>
      </c>
      <c r="G797" s="4"/>
      <c r="H797" s="4"/>
      <c r="I797" s="3" t="s">
        <v>41</v>
      </c>
      <c r="J797" s="3" t="s">
        <v>665</v>
      </c>
      <c r="K797" s="3" t="s">
        <v>51</v>
      </c>
      <c r="L797" s="3" t="s">
        <v>135</v>
      </c>
      <c r="M797" s="3" t="s">
        <v>277</v>
      </c>
      <c r="N797" s="3" t="str">
        <f>VLOOKUP(M797,TAF!$D$1:$H$462,2,0)</f>
        <v>PK11</v>
      </c>
      <c r="O797" s="3" t="str">
        <f>VLOOKUP(M797,TAF!$D$1:$H$462,3,0)</f>
        <v>Douala 5</v>
      </c>
      <c r="P797" s="3" t="str">
        <f>VLOOKUP(M797,TAF!$D$1:$H$462,4,0)</f>
        <v>4.055221423436454</v>
      </c>
      <c r="Q797" s="3" t="str">
        <f>VLOOKUP(M797,TAF!$D$1:$H$462,5,0)</f>
        <v xml:space="preserve"> 9.780963518271381</v>
      </c>
      <c r="R797" s="3" t="s">
        <v>45</v>
      </c>
      <c r="S797" s="3" t="s">
        <v>58</v>
      </c>
      <c r="T797" s="3" t="s">
        <v>46</v>
      </c>
      <c r="U797" s="17">
        <v>43525</v>
      </c>
      <c r="V797" s="3" t="str">
        <f t="shared" ref="V797" si="193">IF((B797-U797&lt;=365)*(B797-U797&gt;0),INT(12*(B797-U797)/365) &amp; " Mois",(YEAR(B797)-YEAR(U797)) &amp; " an (s)")</f>
        <v>4 Mois</v>
      </c>
      <c r="W797" s="5" t="s">
        <v>5891</v>
      </c>
      <c r="X797" s="3" t="s">
        <v>47</v>
      </c>
      <c r="Y797" s="3">
        <v>0</v>
      </c>
      <c r="Z797" s="3"/>
      <c r="AA797" s="3" t="str">
        <f t="shared" si="189"/>
        <v>,</v>
      </c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</row>
    <row r="798" spans="1:50" ht="15.75" customHeight="1" x14ac:dyDescent="0.2">
      <c r="A798" t="str">
        <f t="shared" si="187"/>
        <v>SecondaireHommeCélibataireManager administratifDouala (Non précisé )Pk13CamerounaiseChretien (Catholique)NonEligible</v>
      </c>
      <c r="B798" s="17">
        <v>43671</v>
      </c>
      <c r="C798" s="17">
        <v>29924</v>
      </c>
      <c r="D798" s="3" t="s">
        <v>54</v>
      </c>
      <c r="E798" s="21">
        <v>44</v>
      </c>
      <c r="F798" s="3" t="s">
        <v>40</v>
      </c>
      <c r="G798" s="4"/>
      <c r="H798" s="4"/>
      <c r="I798" s="3" t="s">
        <v>41</v>
      </c>
      <c r="J798" s="3" t="s">
        <v>666</v>
      </c>
      <c r="K798" s="3" t="s">
        <v>51</v>
      </c>
      <c r="L798" s="3" t="s">
        <v>135</v>
      </c>
      <c r="M798" s="3" t="s">
        <v>525</v>
      </c>
      <c r="N798" s="3" t="str">
        <f>VLOOKUP(M798,TAF!$D$1:$H$462,2,0)</f>
        <v>P.K.13</v>
      </c>
      <c r="O798" s="3" t="str">
        <f>VLOOKUP(M798,TAF!$D$1:$H$462,3,0)</f>
        <v>Douala 3</v>
      </c>
      <c r="P798" s="3" t="str">
        <f>VLOOKUP(M798,TAF!$D$1:$H$462,4,0)</f>
        <v>4.03921902847125</v>
      </c>
      <c r="Q798" s="3" t="str">
        <f>VLOOKUP(M798,TAF!$D$1:$H$462,5,0)</f>
        <v xml:space="preserve"> 9.73114535834155</v>
      </c>
      <c r="R798" s="3" t="s">
        <v>45</v>
      </c>
      <c r="S798" s="3" t="s">
        <v>58</v>
      </c>
      <c r="T798" s="3" t="s">
        <v>62</v>
      </c>
      <c r="U798" s="19"/>
      <c r="V798" s="19"/>
      <c r="W798" s="5" t="s">
        <v>5906</v>
      </c>
      <c r="X798" s="3" t="s">
        <v>47</v>
      </c>
      <c r="Y798" s="3">
        <v>0</v>
      </c>
      <c r="Z798" s="3"/>
      <c r="AA798" s="3" t="str">
        <f t="shared" si="189"/>
        <v>,</v>
      </c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</row>
    <row r="799" spans="1:50" ht="15.75" customHeight="1" x14ac:dyDescent="0.2">
      <c r="A799" t="str">
        <f t="shared" si="187"/>
        <v>PrimaireHommeCélibataireControleurDouala 3Tradex villageCamerounaiseChretien (Catholique)NonEligible</v>
      </c>
      <c r="B799" s="17">
        <v>43671</v>
      </c>
      <c r="C799" s="17">
        <v>31060</v>
      </c>
      <c r="D799" s="3" t="s">
        <v>92</v>
      </c>
      <c r="E799" s="21">
        <v>40</v>
      </c>
      <c r="F799" s="3" t="s">
        <v>40</v>
      </c>
      <c r="G799" s="4"/>
      <c r="H799" s="4"/>
      <c r="I799" s="3" t="s">
        <v>41</v>
      </c>
      <c r="J799" s="3" t="s">
        <v>667</v>
      </c>
      <c r="K799" s="3" t="s">
        <v>43</v>
      </c>
      <c r="L799" s="3" t="s">
        <v>135</v>
      </c>
      <c r="M799" s="3" t="s">
        <v>668</v>
      </c>
      <c r="N799" s="3" t="str">
        <f>VLOOKUP(M799,TAF!$D$1:$H$462,2,0)</f>
        <v>Village</v>
      </c>
      <c r="O799" s="3" t="str">
        <f>VLOOKUP(M799,TAF!$D$1:$H$462,3,0)</f>
        <v>Douala 3</v>
      </c>
      <c r="P799" s="3" t="str">
        <f>VLOOKUP(M799,TAF!$D$1:$H$462,4,0)</f>
        <v>4.006924307709141</v>
      </c>
      <c r="Q799" s="3" t="str">
        <f>VLOOKUP(M799,TAF!$D$1:$H$462,5,0)</f>
        <v xml:space="preserve"> 9.749426770823975</v>
      </c>
      <c r="R799" s="3" t="s">
        <v>45</v>
      </c>
      <c r="S799" s="3" t="s">
        <v>58</v>
      </c>
      <c r="T799" s="3" t="s">
        <v>62</v>
      </c>
      <c r="U799" s="19"/>
      <c r="V799" s="19"/>
      <c r="W799" s="5" t="s">
        <v>5897</v>
      </c>
      <c r="X799" s="3" t="s">
        <v>47</v>
      </c>
      <c r="Y799" s="3">
        <v>0</v>
      </c>
      <c r="Z799" s="3"/>
      <c r="AA799" s="3" t="str">
        <f t="shared" si="189"/>
        <v>,</v>
      </c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</row>
    <row r="800" spans="1:50" ht="15.75" customHeight="1" x14ac:dyDescent="0.2">
      <c r="A800" t="str">
        <f t="shared" si="187"/>
        <v>Pas PréciséHommeMarié (e)MototaximanDouala 5Makepe missokeCamerounaisePas PréciséNonEligible</v>
      </c>
      <c r="B800" s="17">
        <v>43671</v>
      </c>
      <c r="C800" s="17">
        <v>24998</v>
      </c>
      <c r="D800" s="3" t="s">
        <v>39</v>
      </c>
      <c r="E800" s="21">
        <v>57</v>
      </c>
      <c r="F800" s="3" t="s">
        <v>40</v>
      </c>
      <c r="G800" s="4"/>
      <c r="H800" s="4"/>
      <c r="I800" s="3" t="s">
        <v>49</v>
      </c>
      <c r="J800" s="3" t="s">
        <v>669</v>
      </c>
      <c r="K800" s="3" t="s">
        <v>60</v>
      </c>
      <c r="L800" s="3" t="s">
        <v>135</v>
      </c>
      <c r="M800" s="3" t="s">
        <v>670</v>
      </c>
      <c r="N800" s="3" t="str">
        <f>VLOOKUP(M800,TAF!$D$1:$H$462,2,0)</f>
        <v>Makepe</v>
      </c>
      <c r="O800" s="3" t="str">
        <f>VLOOKUP(M800,TAF!$D$1:$H$462,3,0)</f>
        <v>Douala 5</v>
      </c>
      <c r="P800" s="3" t="str">
        <f>VLOOKUP(M800,TAF!$D$1:$H$462,4,0)</f>
        <v>4.060554946438602</v>
      </c>
      <c r="Q800" s="3" t="str">
        <f>VLOOKUP(M800,TAF!$D$1:$H$462,5,0)</f>
        <v xml:space="preserve"> 9.73798775171866</v>
      </c>
      <c r="R800" s="3" t="s">
        <v>45</v>
      </c>
      <c r="S800" s="3" t="s">
        <v>39</v>
      </c>
      <c r="T800" s="3" t="s">
        <v>62</v>
      </c>
      <c r="U800" s="19"/>
      <c r="V800" s="19"/>
      <c r="W800" s="5" t="s">
        <v>5893</v>
      </c>
      <c r="X800" s="3" t="s">
        <v>47</v>
      </c>
      <c r="Y800" s="3">
        <v>0</v>
      </c>
      <c r="Z800" s="3"/>
      <c r="AA800" s="3" t="str">
        <f t="shared" si="189"/>
        <v>,</v>
      </c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</row>
    <row r="801" spans="1:50" ht="15.75" customHeight="1" x14ac:dyDescent="0.2">
      <c r="A801" t="str">
        <f t="shared" si="187"/>
        <v>UniversitaireHommeCélibataireIngenieur en informatiqueDouala 5KottoCamerounaiseChretien (Protestant )OuiEligible</v>
      </c>
      <c r="B801" s="17">
        <v>43671</v>
      </c>
      <c r="C801" s="17">
        <v>29867</v>
      </c>
      <c r="D801" s="3" t="s">
        <v>48</v>
      </c>
      <c r="E801" s="21">
        <v>44</v>
      </c>
      <c r="F801" s="3" t="s">
        <v>40</v>
      </c>
      <c r="G801" s="4"/>
      <c r="H801" s="4"/>
      <c r="I801" s="3" t="s">
        <v>41</v>
      </c>
      <c r="J801" s="3" t="s">
        <v>671</v>
      </c>
      <c r="K801" s="3" t="s">
        <v>60</v>
      </c>
      <c r="L801" s="3" t="s">
        <v>135</v>
      </c>
      <c r="M801" s="3" t="s">
        <v>191</v>
      </c>
      <c r="N801" s="3" t="str">
        <f>VLOOKUP(M801,TAF!$D$1:$H$462,2,0)</f>
        <v>Kotto</v>
      </c>
      <c r="O801" s="3" t="str">
        <f>VLOOKUP(M801,TAF!$D$1:$H$462,3,0)</f>
        <v>Douala 1</v>
      </c>
      <c r="P801" s="3" t="str">
        <f>VLOOKUP(M801,TAF!$D$1:$H$462,4,0)</f>
        <v>4.095067955056384</v>
      </c>
      <c r="Q801" s="3" t="str">
        <f>VLOOKUP(M801,TAF!$D$1:$H$462,5,0)</f>
        <v xml:space="preserve"> 9.756794813191096</v>
      </c>
      <c r="R801" s="3" t="s">
        <v>45</v>
      </c>
      <c r="S801" s="3" t="s">
        <v>84</v>
      </c>
      <c r="T801" s="3" t="s">
        <v>46</v>
      </c>
      <c r="U801" s="17">
        <v>43160</v>
      </c>
      <c r="V801" s="3" t="str">
        <f t="shared" ref="V801" si="194">IF((B801-U801&lt;=365)*(B801-U801&gt;0),INT(12*(B801-U801)/365) &amp; " Mois",(YEAR(B801)-YEAR(U801)) &amp; " an (s)")</f>
        <v>1 an (s)</v>
      </c>
      <c r="W801" s="5" t="s">
        <v>5898</v>
      </c>
      <c r="X801" s="3" t="s">
        <v>47</v>
      </c>
      <c r="Y801" s="3">
        <v>0</v>
      </c>
      <c r="Z801" s="3"/>
      <c r="AA801" s="3" t="str">
        <f t="shared" si="189"/>
        <v>,</v>
      </c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</row>
    <row r="802" spans="1:50" ht="15.75" customHeight="1" x14ac:dyDescent="0.2">
      <c r="A802" t="str">
        <f t="shared" si="187"/>
        <v>Pas PréciséHommeCélibataireElectricienDouala (Non précisé )DoualaCamerounaiseChretien (Catholique)NonEligible</v>
      </c>
      <c r="B802" s="17">
        <v>43671</v>
      </c>
      <c r="C802" s="17">
        <v>31537</v>
      </c>
      <c r="D802" s="3" t="s">
        <v>39</v>
      </c>
      <c r="E802" s="21">
        <v>39</v>
      </c>
      <c r="F802" s="3" t="s">
        <v>40</v>
      </c>
      <c r="G802" s="4"/>
      <c r="H802" s="4"/>
      <c r="I802" s="3" t="s">
        <v>41</v>
      </c>
      <c r="J802" s="3" t="s">
        <v>150</v>
      </c>
      <c r="K802" s="3" t="s">
        <v>51</v>
      </c>
      <c r="L802" s="3" t="s">
        <v>135</v>
      </c>
      <c r="M802" s="3" t="s">
        <v>64</v>
      </c>
      <c r="N802" s="3">
        <f>VLOOKUP(M802,TAF!$D$1:$H$462,2,0)</f>
        <v>0</v>
      </c>
      <c r="O802" s="3">
        <f>VLOOKUP(M802,TAF!$D$1:$H$462,3,0)</f>
        <v>0</v>
      </c>
      <c r="P802" s="3">
        <f>VLOOKUP(M802,TAF!$D$1:$H$462,4,0)</f>
        <v>0</v>
      </c>
      <c r="Q802" s="3">
        <f>VLOOKUP(M802,TAF!$D$1:$H$462,5,0)</f>
        <v>0</v>
      </c>
      <c r="R802" s="3" t="s">
        <v>45</v>
      </c>
      <c r="S802" s="3" t="s">
        <v>58</v>
      </c>
      <c r="T802" s="3" t="s">
        <v>62</v>
      </c>
      <c r="U802" s="19"/>
      <c r="V802" s="19"/>
      <c r="W802" s="5" t="s">
        <v>5893</v>
      </c>
      <c r="X802" s="3" t="s">
        <v>47</v>
      </c>
      <c r="Y802" s="3">
        <v>0</v>
      </c>
      <c r="Z802" s="3"/>
      <c r="AA802" s="3" t="str">
        <f t="shared" si="189"/>
        <v>,</v>
      </c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</row>
    <row r="803" spans="1:50" ht="15.75" customHeight="1" x14ac:dyDescent="0.2">
      <c r="A803" t="str">
        <f t="shared" si="187"/>
        <v>UniversitaireHommeCélibataireCommercialDouala 4BonaberiCamerounaiseNon-croyantNonEligible</v>
      </c>
      <c r="B803" s="17">
        <v>43671</v>
      </c>
      <c r="C803" s="17">
        <v>25846</v>
      </c>
      <c r="D803" s="3" t="s">
        <v>48</v>
      </c>
      <c r="E803" s="21">
        <v>55</v>
      </c>
      <c r="F803" s="3" t="s">
        <v>40</v>
      </c>
      <c r="G803" s="4"/>
      <c r="H803" s="4"/>
      <c r="I803" s="3" t="s">
        <v>41</v>
      </c>
      <c r="J803" s="3" t="s">
        <v>190</v>
      </c>
      <c r="K803" s="3" t="s">
        <v>157</v>
      </c>
      <c r="L803" s="3" t="s">
        <v>135</v>
      </c>
      <c r="M803" s="3" t="s">
        <v>169</v>
      </c>
      <c r="N803" s="3" t="str">
        <f>VLOOKUP(M803,TAF!$D$1:$H$462,2,0)</f>
        <v>Bonaberi</v>
      </c>
      <c r="O803" s="3" t="str">
        <f>VLOOKUP(M803,TAF!$D$1:$H$462,3,0)</f>
        <v>Douala 4</v>
      </c>
      <c r="P803" s="3" t="str">
        <f>VLOOKUP(M803,TAF!$D$1:$H$462,4,0)</f>
        <v>4.0900111661057075</v>
      </c>
      <c r="Q803" s="3" t="str">
        <f>VLOOKUP(M803,TAF!$D$1:$H$462,5,0)</f>
        <v xml:space="preserve"> 9.65793515778688</v>
      </c>
      <c r="R803" s="3" t="s">
        <v>45</v>
      </c>
      <c r="S803" s="3" t="s">
        <v>229</v>
      </c>
      <c r="T803" s="3" t="s">
        <v>62</v>
      </c>
      <c r="U803" s="19"/>
      <c r="V803" s="19"/>
      <c r="W803" s="5" t="s">
        <v>5878</v>
      </c>
      <c r="X803" s="3" t="s">
        <v>47</v>
      </c>
      <c r="Y803" s="3">
        <v>0</v>
      </c>
      <c r="Z803" s="3"/>
      <c r="AA803" s="3" t="str">
        <f t="shared" si="189"/>
        <v>,</v>
      </c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</row>
    <row r="804" spans="1:50" ht="15.75" customHeight="1" x14ac:dyDescent="0.2">
      <c r="A804" t="str">
        <f t="shared" si="187"/>
        <v>UniversitaireHommeCélibataireEtudiant (e)Douala (Non précisé )NdogbongCamerounaiseChretien (Catholique)OuiEligible</v>
      </c>
      <c r="B804" s="17">
        <v>43671</v>
      </c>
      <c r="C804" s="17">
        <v>33460</v>
      </c>
      <c r="D804" s="3" t="s">
        <v>48</v>
      </c>
      <c r="E804" s="21">
        <v>34</v>
      </c>
      <c r="F804" s="3" t="s">
        <v>40</v>
      </c>
      <c r="G804" s="4"/>
      <c r="H804" s="4"/>
      <c r="I804" s="3" t="s">
        <v>41</v>
      </c>
      <c r="J804" s="3" t="s">
        <v>79</v>
      </c>
      <c r="K804" s="3" t="s">
        <v>51</v>
      </c>
      <c r="L804" s="3" t="s">
        <v>135</v>
      </c>
      <c r="M804" s="3" t="s">
        <v>246</v>
      </c>
      <c r="N804" s="3" t="str">
        <f>VLOOKUP(M804,TAF!$D$1:$H$462,2,0)</f>
        <v>Ndogbong</v>
      </c>
      <c r="O804" s="3" t="str">
        <f>VLOOKUP(M804,TAF!$D$1:$H$462,3,0)</f>
        <v>Douala 5</v>
      </c>
      <c r="P804" s="3" t="str">
        <f>VLOOKUP(M804,TAF!$D$1:$H$462,4,0)</f>
        <v>3.9714269509304545</v>
      </c>
      <c r="Q804" s="3" t="str">
        <f>VLOOKUP(M804,TAF!$D$1:$H$462,5,0)</f>
        <v xml:space="preserve"> 9.792836336257968</v>
      </c>
      <c r="R804" s="3" t="s">
        <v>45</v>
      </c>
      <c r="S804" s="3" t="s">
        <v>58</v>
      </c>
      <c r="T804" s="3" t="s">
        <v>46</v>
      </c>
      <c r="U804" s="17">
        <v>43160</v>
      </c>
      <c r="V804" s="3" t="str">
        <f t="shared" ref="V804" si="195">IF((B804-U804&lt;=365)*(B804-U804&gt;0),INT(12*(B804-U804)/365) &amp; " Mois",(YEAR(B804)-YEAR(U804)) &amp; " an (s)")</f>
        <v>1 an (s)</v>
      </c>
      <c r="W804" s="5" t="s">
        <v>5875</v>
      </c>
      <c r="X804" s="3" t="s">
        <v>47</v>
      </c>
      <c r="Y804" s="3">
        <v>0</v>
      </c>
      <c r="Z804" s="3"/>
      <c r="AA804" s="3" t="str">
        <f t="shared" si="189"/>
        <v>,</v>
      </c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</row>
    <row r="805" spans="1:50" ht="15.75" customHeight="1" x14ac:dyDescent="0.2">
      <c r="A805" t="str">
        <f t="shared" si="187"/>
        <v>UniversitaireFemmeCélibataireEtudiant (e)Douala 3NyallaCamerounaiseChretien (Catholique)NonEligible</v>
      </c>
      <c r="B805" s="17">
        <v>43671</v>
      </c>
      <c r="C805" s="17">
        <v>36463</v>
      </c>
      <c r="D805" s="3" t="s">
        <v>48</v>
      </c>
      <c r="E805" s="21">
        <v>26</v>
      </c>
      <c r="F805" s="3" t="s">
        <v>55</v>
      </c>
      <c r="G805" s="4"/>
      <c r="H805" s="4"/>
      <c r="I805" s="3" t="s">
        <v>41</v>
      </c>
      <c r="J805" s="3" t="s">
        <v>79</v>
      </c>
      <c r="K805" s="3" t="s">
        <v>43</v>
      </c>
      <c r="L805" s="3" t="s">
        <v>135</v>
      </c>
      <c r="M805" s="3" t="s">
        <v>90</v>
      </c>
      <c r="N805" s="3" t="str">
        <f>VLOOKUP(M805,TAF!$D$1:$H$462,2,0)</f>
        <v>Nyalla</v>
      </c>
      <c r="O805" s="3" t="str">
        <f>VLOOKUP(M805,TAF!$D$1:$H$462,3,0)</f>
        <v>Douala 3</v>
      </c>
      <c r="P805" s="3" t="str">
        <f>VLOOKUP(M805,TAF!$D$1:$H$462,4,0)</f>
        <v>4.090110173250642</v>
      </c>
      <c r="Q805" s="3" t="str">
        <f>VLOOKUP(M805,TAF!$D$1:$H$462,5,0)</f>
        <v xml:space="preserve"> 9.80214359815782</v>
      </c>
      <c r="R805" s="3" t="s">
        <v>45</v>
      </c>
      <c r="S805" s="3" t="s">
        <v>58</v>
      </c>
      <c r="T805" s="3" t="s">
        <v>62</v>
      </c>
      <c r="U805" s="19"/>
      <c r="V805" s="19"/>
      <c r="W805" s="3">
        <v>13</v>
      </c>
      <c r="X805" s="3" t="s">
        <v>47</v>
      </c>
      <c r="Y805" s="3">
        <v>0</v>
      </c>
      <c r="Z805" s="3"/>
      <c r="AA805" s="3" t="str">
        <f t="shared" si="189"/>
        <v>,</v>
      </c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</row>
    <row r="806" spans="1:50" ht="15.75" customHeight="1" x14ac:dyDescent="0.2">
      <c r="A806" t="str">
        <f t="shared" si="187"/>
        <v>UniversitaireHommeCélibataireEtudiant (e)Douala 3NyallaCamerounaiseChretien (Catholique)NonEligible</v>
      </c>
      <c r="B806" s="17">
        <v>43671</v>
      </c>
      <c r="C806" s="17">
        <v>35445</v>
      </c>
      <c r="D806" s="3" t="s">
        <v>48</v>
      </c>
      <c r="E806" s="21">
        <v>28</v>
      </c>
      <c r="F806" s="3" t="s">
        <v>40</v>
      </c>
      <c r="G806" s="4"/>
      <c r="H806" s="4"/>
      <c r="I806" s="3" t="s">
        <v>41</v>
      </c>
      <c r="J806" s="3" t="s">
        <v>79</v>
      </c>
      <c r="K806" s="3" t="s">
        <v>43</v>
      </c>
      <c r="L806" s="3" t="s">
        <v>135</v>
      </c>
      <c r="M806" s="3" t="s">
        <v>90</v>
      </c>
      <c r="N806" s="3" t="str">
        <f>VLOOKUP(M806,TAF!$D$1:$H$462,2,0)</f>
        <v>Nyalla</v>
      </c>
      <c r="O806" s="3" t="str">
        <f>VLOOKUP(M806,TAF!$D$1:$H$462,3,0)</f>
        <v>Douala 3</v>
      </c>
      <c r="P806" s="3" t="str">
        <f>VLOOKUP(M806,TAF!$D$1:$H$462,4,0)</f>
        <v>4.090110173250642</v>
      </c>
      <c r="Q806" s="3" t="str">
        <f>VLOOKUP(M806,TAF!$D$1:$H$462,5,0)</f>
        <v xml:space="preserve"> 9.80214359815782</v>
      </c>
      <c r="R806" s="3" t="s">
        <v>45</v>
      </c>
      <c r="S806" s="3" t="s">
        <v>58</v>
      </c>
      <c r="T806" s="3" t="s">
        <v>62</v>
      </c>
      <c r="U806" s="19"/>
      <c r="V806" s="19"/>
      <c r="W806" s="5" t="s">
        <v>5885</v>
      </c>
      <c r="X806" s="3" t="s">
        <v>47</v>
      </c>
      <c r="Y806" s="3">
        <v>0</v>
      </c>
      <c r="Z806" s="3"/>
      <c r="AA806" s="3" t="str">
        <f t="shared" si="189"/>
        <v>,</v>
      </c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</row>
    <row r="807" spans="1:50" ht="15.75" customHeight="1" x14ac:dyDescent="0.2">
      <c r="A807" t="str">
        <f t="shared" si="187"/>
        <v>AucunHommeMarié (e)ImprimeurDouala 3Ndogpassi 3CamerounaiseChretien (Catholique)NonEligible</v>
      </c>
      <c r="B807" s="17">
        <v>43672</v>
      </c>
      <c r="C807" s="17">
        <v>30665</v>
      </c>
      <c r="D807" s="3" t="s">
        <v>269</v>
      </c>
      <c r="E807" s="21">
        <v>42</v>
      </c>
      <c r="F807" s="3" t="s">
        <v>40</v>
      </c>
      <c r="G807" s="4"/>
      <c r="H807" s="4"/>
      <c r="I807" s="3" t="s">
        <v>49</v>
      </c>
      <c r="J807" s="3" t="s">
        <v>672</v>
      </c>
      <c r="K807" s="3" t="s">
        <v>43</v>
      </c>
      <c r="L807" s="3" t="s">
        <v>135</v>
      </c>
      <c r="M807" s="3" t="s">
        <v>131</v>
      </c>
      <c r="N807" s="3" t="str">
        <f>VLOOKUP(M807,TAF!$D$1:$H$462,2,0)</f>
        <v>Ndogpassi</v>
      </c>
      <c r="O807" s="3" t="str">
        <f>VLOOKUP(M807,TAF!$D$1:$H$462,3,0)</f>
        <v>Douala 3</v>
      </c>
      <c r="P807" s="3" t="str">
        <f>VLOOKUP(M807,TAF!$D$1:$H$462,4,0)</f>
        <v>4.017345191745835</v>
      </c>
      <c r="Q807" s="3" t="str">
        <f>VLOOKUP(M807,TAF!$D$1:$H$462,5,0)</f>
        <v xml:space="preserve"> 9.776376922998338</v>
      </c>
      <c r="R807" s="3" t="s">
        <v>45</v>
      </c>
      <c r="S807" s="3" t="s">
        <v>58</v>
      </c>
      <c r="T807" s="3" t="s">
        <v>62</v>
      </c>
      <c r="U807" s="19"/>
      <c r="V807" s="19"/>
      <c r="W807" s="5" t="s">
        <v>5900</v>
      </c>
      <c r="X807" s="3" t="s">
        <v>47</v>
      </c>
      <c r="Y807" s="3">
        <v>0</v>
      </c>
      <c r="Z807" s="3"/>
      <c r="AA807" s="3" t="str">
        <f t="shared" si="189"/>
        <v>,</v>
      </c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</row>
    <row r="808" spans="1:50" ht="15.75" customHeight="1" x14ac:dyDescent="0.2">
      <c r="A808" t="str">
        <f t="shared" si="187"/>
        <v>UniversitaireHommeCélibataireAgent de banqueDouala 5NdogbongCamerounaiseChretien (Catholique)NonEligible</v>
      </c>
      <c r="B808" s="17">
        <v>43672</v>
      </c>
      <c r="C808" s="17">
        <v>27774</v>
      </c>
      <c r="D808" s="3" t="s">
        <v>48</v>
      </c>
      <c r="E808" s="21">
        <v>49</v>
      </c>
      <c r="F808" s="3" t="s">
        <v>40</v>
      </c>
      <c r="G808" s="4"/>
      <c r="H808" s="4"/>
      <c r="I808" s="3" t="s">
        <v>41</v>
      </c>
      <c r="J808" s="3" t="s">
        <v>673</v>
      </c>
      <c r="K808" s="3" t="s">
        <v>60</v>
      </c>
      <c r="L808" s="3" t="s">
        <v>135</v>
      </c>
      <c r="M808" s="3" t="s">
        <v>246</v>
      </c>
      <c r="N808" s="3" t="str">
        <f>VLOOKUP(M808,TAF!$D$1:$H$462,2,0)</f>
        <v>Ndogbong</v>
      </c>
      <c r="O808" s="3" t="str">
        <f>VLOOKUP(M808,TAF!$D$1:$H$462,3,0)</f>
        <v>Douala 5</v>
      </c>
      <c r="P808" s="3" t="str">
        <f>VLOOKUP(M808,TAF!$D$1:$H$462,4,0)</f>
        <v>3.9714269509304545</v>
      </c>
      <c r="Q808" s="3" t="str">
        <f>VLOOKUP(M808,TAF!$D$1:$H$462,5,0)</f>
        <v xml:space="preserve"> 9.792836336257968</v>
      </c>
      <c r="R808" s="3" t="s">
        <v>45</v>
      </c>
      <c r="S808" s="3" t="s">
        <v>58</v>
      </c>
      <c r="T808" s="3" t="s">
        <v>62</v>
      </c>
      <c r="U808" s="19"/>
      <c r="V808" s="19"/>
      <c r="W808" s="3">
        <v>13</v>
      </c>
      <c r="X808" s="3" t="s">
        <v>47</v>
      </c>
      <c r="Y808" s="3">
        <v>0</v>
      </c>
      <c r="Z808" s="3"/>
      <c r="AA808" s="3" t="str">
        <f t="shared" si="189"/>
        <v>,</v>
      </c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</row>
    <row r="809" spans="1:50" ht="15.75" customHeight="1" x14ac:dyDescent="0.2">
      <c r="A809" t="str">
        <f t="shared" si="187"/>
        <v>Pas PréciséHommeCélibataireCommerçant (e)Douala (Non précisé )Pk10CamerounaiseChretien (Catholique)OuiEligible</v>
      </c>
      <c r="B809" s="17">
        <v>43672</v>
      </c>
      <c r="C809" s="17">
        <v>32585</v>
      </c>
      <c r="D809" s="3" t="s">
        <v>39</v>
      </c>
      <c r="E809" s="21">
        <v>36</v>
      </c>
      <c r="F809" s="3" t="s">
        <v>40</v>
      </c>
      <c r="G809" s="4"/>
      <c r="H809" s="4"/>
      <c r="I809" s="3" t="s">
        <v>41</v>
      </c>
      <c r="J809" s="3" t="s">
        <v>56</v>
      </c>
      <c r="K809" s="3" t="s">
        <v>51</v>
      </c>
      <c r="L809" s="3" t="s">
        <v>135</v>
      </c>
      <c r="M809" s="3" t="s">
        <v>217</v>
      </c>
      <c r="N809" s="3" t="str">
        <f>VLOOKUP(M809,TAF!$D$1:$H$462,2,0)</f>
        <v>Pk10</v>
      </c>
      <c r="O809" s="3" t="str">
        <f>VLOOKUP(M809,TAF!$D$1:$H$462,3,0)</f>
        <v>Douala 3</v>
      </c>
      <c r="P809" s="3" t="str">
        <f>VLOOKUP(M809,TAF!$D$1:$H$462,4,0)</f>
        <v>4.032980100618266</v>
      </c>
      <c r="Q809" s="3" t="str">
        <f>VLOOKUP(M809,TAF!$D$1:$H$462,5,0)</f>
        <v xml:space="preserve"> 9.799655089790106</v>
      </c>
      <c r="R809" s="3" t="s">
        <v>45</v>
      </c>
      <c r="S809" s="3" t="s">
        <v>58</v>
      </c>
      <c r="T809" s="3" t="s">
        <v>46</v>
      </c>
      <c r="U809" s="17">
        <v>43160</v>
      </c>
      <c r="V809" s="3" t="str">
        <f t="shared" ref="V809" si="196">IF((B809-U809&lt;=365)*(B809-U809&gt;0),INT(12*(B809-U809)/365) &amp; " Mois",(YEAR(B809)-YEAR(U809)) &amp; " an (s)")</f>
        <v>1 an (s)</v>
      </c>
      <c r="W809" s="5" t="s">
        <v>5895</v>
      </c>
      <c r="X809" s="3" t="s">
        <v>47</v>
      </c>
      <c r="Y809" s="3">
        <v>0</v>
      </c>
      <c r="Z809" s="3"/>
      <c r="AA809" s="3" t="str">
        <f t="shared" si="189"/>
        <v>,</v>
      </c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</row>
    <row r="810" spans="1:50" ht="15.75" customHeight="1" x14ac:dyDescent="0.2">
      <c r="A810" t="str">
        <f t="shared" si="187"/>
        <v>Pas PréciséHommeCélibataireSans EmploisDouala (Non précisé )Douala CamerounaiseMusulmanNonEligible</v>
      </c>
      <c r="B810" s="17">
        <v>43672</v>
      </c>
      <c r="C810" s="17">
        <v>33167</v>
      </c>
      <c r="D810" s="3" t="s">
        <v>39</v>
      </c>
      <c r="E810" s="21">
        <v>35</v>
      </c>
      <c r="F810" s="3" t="s">
        <v>40</v>
      </c>
      <c r="G810" s="4"/>
      <c r="H810" s="4"/>
      <c r="I810" s="3" t="s">
        <v>41</v>
      </c>
      <c r="J810" s="3" t="s">
        <v>134</v>
      </c>
      <c r="K810" s="3" t="s">
        <v>51</v>
      </c>
      <c r="L810" s="3" t="s">
        <v>135</v>
      </c>
      <c r="M810" s="3" t="s">
        <v>216</v>
      </c>
      <c r="N810" s="3">
        <f>VLOOKUP(M810,TAF!$D$1:$H$462,2,0)</f>
        <v>0</v>
      </c>
      <c r="O810" s="3">
        <f>VLOOKUP(M810,TAF!$D$1:$H$462,3,0)</f>
        <v>0</v>
      </c>
      <c r="P810" s="3">
        <f>VLOOKUP(M810,TAF!$D$1:$H$462,4,0)</f>
        <v>0</v>
      </c>
      <c r="Q810" s="3">
        <f>VLOOKUP(M810,TAF!$D$1:$H$462,5,0)</f>
        <v>0</v>
      </c>
      <c r="R810" s="3" t="s">
        <v>45</v>
      </c>
      <c r="S810" s="3" t="s">
        <v>124</v>
      </c>
      <c r="T810" s="3" t="s">
        <v>62</v>
      </c>
      <c r="U810" s="19"/>
      <c r="V810" s="19"/>
      <c r="W810" s="5" t="s">
        <v>5884</v>
      </c>
      <c r="X810" s="3" t="s">
        <v>47</v>
      </c>
      <c r="Y810" s="3">
        <v>0</v>
      </c>
      <c r="Z810" s="3"/>
      <c r="AA810" s="3" t="str">
        <f t="shared" si="189"/>
        <v>,</v>
      </c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</row>
    <row r="811" spans="1:50" ht="15.75" customHeight="1" x14ac:dyDescent="0.2">
      <c r="A811" t="str">
        <f t="shared" si="187"/>
        <v>SecondaireHommeMarié (e)TechnicienDouala (Non précisé )Douala CamerounaiseChretien (Catholique)OuiEligible</v>
      </c>
      <c r="B811" s="17">
        <v>43675</v>
      </c>
      <c r="C811" s="17">
        <v>30389</v>
      </c>
      <c r="D811" s="3" t="s">
        <v>54</v>
      </c>
      <c r="E811" s="21">
        <v>42</v>
      </c>
      <c r="F811" s="3" t="s">
        <v>40</v>
      </c>
      <c r="G811" s="4"/>
      <c r="H811" s="4"/>
      <c r="I811" s="3" t="s">
        <v>49</v>
      </c>
      <c r="J811" s="3" t="s">
        <v>126</v>
      </c>
      <c r="K811" s="3" t="s">
        <v>51</v>
      </c>
      <c r="L811" s="3" t="s">
        <v>135</v>
      </c>
      <c r="M811" s="3" t="s">
        <v>216</v>
      </c>
      <c r="N811" s="3">
        <f>VLOOKUP(M811,TAF!$D$1:$H$462,2,0)</f>
        <v>0</v>
      </c>
      <c r="O811" s="3">
        <f>VLOOKUP(M811,TAF!$D$1:$H$462,3,0)</f>
        <v>0</v>
      </c>
      <c r="P811" s="3">
        <f>VLOOKUP(M811,TAF!$D$1:$H$462,4,0)</f>
        <v>0</v>
      </c>
      <c r="Q811" s="3">
        <f>VLOOKUP(M811,TAF!$D$1:$H$462,5,0)</f>
        <v>0</v>
      </c>
      <c r="R811" s="3" t="s">
        <v>45</v>
      </c>
      <c r="S811" s="3" t="s">
        <v>58</v>
      </c>
      <c r="T811" s="3" t="s">
        <v>46</v>
      </c>
      <c r="U811" s="17">
        <v>43525</v>
      </c>
      <c r="V811" s="3" t="str">
        <f t="shared" ref="V811" si="197">IF((B811-U811&lt;=365)*(B811-U811&gt;0),INT(12*(B811-U811)/365) &amp; " Mois",(YEAR(B811)-YEAR(U811)) &amp; " an (s)")</f>
        <v>4 Mois</v>
      </c>
      <c r="W811" s="5" t="s">
        <v>5879</v>
      </c>
      <c r="X811" s="3" t="s">
        <v>47</v>
      </c>
      <c r="Y811" s="3">
        <v>0</v>
      </c>
      <c r="Z811" s="3"/>
      <c r="AA811" s="3" t="str">
        <f t="shared" si="189"/>
        <v>,</v>
      </c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</row>
    <row r="812" spans="1:50" ht="15.75" customHeight="1" x14ac:dyDescent="0.2">
      <c r="A812" t="str">
        <f t="shared" si="187"/>
        <v>UniversitaireHommeMarié (e)Collaborateur architectureDouala (Non précisé )DoualaCamerounaisePas PréciséNonEligible</v>
      </c>
      <c r="B812" s="17">
        <v>43675</v>
      </c>
      <c r="C812" s="17">
        <v>30727</v>
      </c>
      <c r="D812" s="3" t="s">
        <v>48</v>
      </c>
      <c r="E812" s="21">
        <v>41</v>
      </c>
      <c r="F812" s="3" t="s">
        <v>40</v>
      </c>
      <c r="G812" s="4"/>
      <c r="H812" s="4"/>
      <c r="I812" s="3" t="s">
        <v>49</v>
      </c>
      <c r="J812" s="3" t="s">
        <v>674</v>
      </c>
      <c r="K812" s="3" t="s">
        <v>51</v>
      </c>
      <c r="L812" s="3" t="s">
        <v>135</v>
      </c>
      <c r="M812" s="3" t="s">
        <v>64</v>
      </c>
      <c r="N812" s="3">
        <f>VLOOKUP(M812,TAF!$D$1:$H$462,2,0)</f>
        <v>0</v>
      </c>
      <c r="O812" s="3">
        <f>VLOOKUP(M812,TAF!$D$1:$H$462,3,0)</f>
        <v>0</v>
      </c>
      <c r="P812" s="3">
        <f>VLOOKUP(M812,TAF!$D$1:$H$462,4,0)</f>
        <v>0</v>
      </c>
      <c r="Q812" s="3">
        <f>VLOOKUP(M812,TAF!$D$1:$H$462,5,0)</f>
        <v>0</v>
      </c>
      <c r="R812" s="3" t="s">
        <v>45</v>
      </c>
      <c r="S812" s="3" t="s">
        <v>39</v>
      </c>
      <c r="T812" s="3" t="s">
        <v>62</v>
      </c>
      <c r="U812" s="19"/>
      <c r="V812" s="19"/>
      <c r="W812" s="5" t="s">
        <v>5889</v>
      </c>
      <c r="X812" s="3" t="s">
        <v>47</v>
      </c>
      <c r="Y812" s="3">
        <v>0</v>
      </c>
      <c r="Z812" s="3"/>
      <c r="AA812" s="3" t="str">
        <f t="shared" si="189"/>
        <v>,</v>
      </c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</row>
    <row r="813" spans="1:50" ht="15.75" customHeight="1" x14ac:dyDescent="0.2">
      <c r="A813" t="str">
        <f t="shared" si="187"/>
        <v>UniversitaireHommeCélibataireAgent commercialDouala (Non précisé )Ange raphaelCamerounaiseMusulmanOuiEligible</v>
      </c>
      <c r="B813" s="17">
        <v>43675</v>
      </c>
      <c r="C813" s="17">
        <v>32509</v>
      </c>
      <c r="D813" s="3" t="s">
        <v>48</v>
      </c>
      <c r="E813" s="21">
        <v>36</v>
      </c>
      <c r="F813" s="3" t="s">
        <v>40</v>
      </c>
      <c r="G813" s="4"/>
      <c r="H813" s="4"/>
      <c r="I813" s="3" t="s">
        <v>41</v>
      </c>
      <c r="J813" s="3" t="s">
        <v>675</v>
      </c>
      <c r="K813" s="3" t="s">
        <v>51</v>
      </c>
      <c r="L813" s="3" t="s">
        <v>135</v>
      </c>
      <c r="M813" s="3" t="s">
        <v>622</v>
      </c>
      <c r="N813" s="3" t="str">
        <f>VLOOKUP(M813,TAF!$D$1:$H$462,2,0)</f>
        <v>Ange raphael</v>
      </c>
      <c r="O813" s="3" t="str">
        <f>VLOOKUP(M813,TAF!$D$1:$H$462,3,0)</f>
        <v>Douala 5</v>
      </c>
      <c r="P813" s="3" t="str">
        <f>VLOOKUP(M813,TAF!$D$1:$H$462,4,0)</f>
        <v>4.054005819876032</v>
      </c>
      <c r="Q813" s="3" t="str">
        <f>VLOOKUP(M813,TAF!$D$1:$H$462,5,0)</f>
        <v xml:space="preserve"> 9.736945047259738</v>
      </c>
      <c r="R813" s="3" t="s">
        <v>45</v>
      </c>
      <c r="S813" s="3" t="s">
        <v>124</v>
      </c>
      <c r="T813" s="3" t="s">
        <v>46</v>
      </c>
      <c r="U813" s="17">
        <v>43466</v>
      </c>
      <c r="V813" s="3" t="str">
        <f t="shared" ref="V813:V814" si="198">IF((B813-U813&lt;=365)*(B813-U813&gt;0),INT(12*(B813-U813)/365) &amp; " Mois",(YEAR(B813)-YEAR(U813)) &amp; " an (s)")</f>
        <v>6 Mois</v>
      </c>
      <c r="W813" s="5" t="s">
        <v>5905</v>
      </c>
      <c r="X813" s="3" t="s">
        <v>47</v>
      </c>
      <c r="Y813" s="3">
        <v>0</v>
      </c>
      <c r="Z813" s="3"/>
      <c r="AA813" s="3" t="str">
        <f t="shared" si="189"/>
        <v>,</v>
      </c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</row>
    <row r="814" spans="1:50" ht="15.75" customHeight="1" x14ac:dyDescent="0.2">
      <c r="A814" t="str">
        <f t="shared" si="187"/>
        <v>SecondaireHommeMarié (e)SecretaireManjoManjoCamerounaiseChretien (Catholique)OuiEligible</v>
      </c>
      <c r="B814" s="17">
        <v>43675</v>
      </c>
      <c r="C814" s="17">
        <v>26465</v>
      </c>
      <c r="D814" s="3" t="s">
        <v>54</v>
      </c>
      <c r="E814" s="21">
        <v>53</v>
      </c>
      <c r="F814" s="3" t="s">
        <v>40</v>
      </c>
      <c r="G814" s="4"/>
      <c r="H814" s="4"/>
      <c r="I814" s="3" t="s">
        <v>49</v>
      </c>
      <c r="J814" s="3" t="s">
        <v>676</v>
      </c>
      <c r="K814" s="3" t="s">
        <v>677</v>
      </c>
      <c r="L814" s="3" t="s">
        <v>5509</v>
      </c>
      <c r="M814" s="3" t="s">
        <v>677</v>
      </c>
      <c r="N814" s="3">
        <f>VLOOKUP(M814,TAF!$D$1:$H$462,2,0)</f>
        <v>0</v>
      </c>
      <c r="O814" s="3" t="s">
        <v>5731</v>
      </c>
      <c r="P814" s="3">
        <f>VLOOKUP(M814,TAF!$D$1:$H$462,4,0)</f>
        <v>0</v>
      </c>
      <c r="Q814" s="3">
        <f>VLOOKUP(M814,TAF!$D$1:$H$462,5,0)</f>
        <v>0</v>
      </c>
      <c r="R814" s="3" t="s">
        <v>45</v>
      </c>
      <c r="S814" s="3" t="s">
        <v>58</v>
      </c>
      <c r="T814" s="3" t="s">
        <v>46</v>
      </c>
      <c r="U814" s="17">
        <v>36587</v>
      </c>
      <c r="V814" s="3" t="str">
        <f t="shared" si="198"/>
        <v>19 an (s)</v>
      </c>
      <c r="W814" s="3">
        <v>14</v>
      </c>
      <c r="X814" s="3" t="s">
        <v>47</v>
      </c>
      <c r="Y814" s="3">
        <v>0</v>
      </c>
      <c r="Z814" s="3"/>
      <c r="AA814" s="3" t="str">
        <f t="shared" si="189"/>
        <v>,</v>
      </c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</row>
    <row r="815" spans="1:50" ht="15.75" customHeight="1" x14ac:dyDescent="0.2">
      <c r="A815" t="str">
        <f t="shared" si="187"/>
        <v>Pas PréciséHommeCélibataireElectricienDouala (Non précisé )Pk8CamerounaiseChretien (Catholique)NonEligible</v>
      </c>
      <c r="B815" s="17">
        <v>43675</v>
      </c>
      <c r="C815" s="17">
        <v>29200</v>
      </c>
      <c r="D815" s="3" t="s">
        <v>39</v>
      </c>
      <c r="E815" s="21">
        <v>46</v>
      </c>
      <c r="F815" s="3" t="s">
        <v>40</v>
      </c>
      <c r="G815" s="4"/>
      <c r="H815" s="4"/>
      <c r="I815" s="3" t="s">
        <v>41</v>
      </c>
      <c r="J815" s="3" t="s">
        <v>150</v>
      </c>
      <c r="K815" s="3" t="s">
        <v>51</v>
      </c>
      <c r="L815" s="3" t="s">
        <v>135</v>
      </c>
      <c r="M815" s="3" t="s">
        <v>162</v>
      </c>
      <c r="N815" s="3" t="str">
        <f>VLOOKUP(M815,TAF!$D$1:$H$462,2,0)</f>
        <v>Pk8</v>
      </c>
      <c r="O815" s="3" t="str">
        <f>VLOOKUP(M815,TAF!$D$1:$H$462,3,0)</f>
        <v>Douala 3</v>
      </c>
      <c r="P815" s="3" t="str">
        <f>VLOOKUP(M815,TAF!$D$1:$H$462,4,0)</f>
        <v>4.042745526361856</v>
      </c>
      <c r="Q815" s="3" t="str">
        <f>VLOOKUP(M815,TAF!$D$1:$H$462,5,0)</f>
        <v xml:space="preserve"> 9.754402861621994</v>
      </c>
      <c r="R815" s="3" t="s">
        <v>45</v>
      </c>
      <c r="S815" s="3" t="s">
        <v>58</v>
      </c>
      <c r="T815" s="3" t="s">
        <v>62</v>
      </c>
      <c r="U815" s="19"/>
      <c r="V815" s="19"/>
      <c r="W815" s="3">
        <v>14</v>
      </c>
      <c r="X815" s="3" t="s">
        <v>47</v>
      </c>
      <c r="Y815" s="3">
        <v>0</v>
      </c>
      <c r="Z815" s="3"/>
      <c r="AA815" s="3" t="str">
        <f t="shared" si="189"/>
        <v>,</v>
      </c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</row>
    <row r="816" spans="1:50" ht="15.75" customHeight="1" x14ac:dyDescent="0.2">
      <c r="A816" t="str">
        <f t="shared" si="187"/>
        <v>Pas PréciséHommeCélibataireSans EmploisDouala (Non précisé )BeediCamerounaiseChretien (Protestant )NonEligible</v>
      </c>
      <c r="B816" s="17">
        <v>43675</v>
      </c>
      <c r="C816" s="17">
        <v>30609</v>
      </c>
      <c r="D816" s="3" t="s">
        <v>39</v>
      </c>
      <c r="E816" s="21">
        <v>42</v>
      </c>
      <c r="F816" s="3" t="s">
        <v>40</v>
      </c>
      <c r="G816" s="4"/>
      <c r="H816" s="4"/>
      <c r="I816" s="3" t="s">
        <v>41</v>
      </c>
      <c r="J816" s="3" t="s">
        <v>134</v>
      </c>
      <c r="K816" s="3" t="s">
        <v>51</v>
      </c>
      <c r="L816" s="3" t="s">
        <v>135</v>
      </c>
      <c r="M816" s="3" t="s">
        <v>222</v>
      </c>
      <c r="N816" s="3" t="str">
        <f>VLOOKUP(M816,TAF!$D$1:$H$462,2,0)</f>
        <v>Beedi</v>
      </c>
      <c r="O816" s="3" t="str">
        <f>VLOOKUP(M816,TAF!$D$1:$H$462,3,0)</f>
        <v>Douala 5</v>
      </c>
      <c r="P816" s="3" t="str">
        <f>VLOOKUP(M816,TAF!$D$1:$H$462,4,0)</f>
        <v>4.066235908852494</v>
      </c>
      <c r="Q816" s="3" t="str">
        <f>VLOOKUP(M816,TAF!$D$1:$H$462,5,0)</f>
        <v xml:space="preserve"> 9.737035029710617</v>
      </c>
      <c r="R816" s="3" t="s">
        <v>45</v>
      </c>
      <c r="S816" s="3" t="s">
        <v>84</v>
      </c>
      <c r="T816" s="3" t="s">
        <v>62</v>
      </c>
      <c r="U816" s="19"/>
      <c r="V816" s="19"/>
      <c r="W816" s="5" t="s">
        <v>5878</v>
      </c>
      <c r="X816" s="3" t="s">
        <v>47</v>
      </c>
      <c r="Y816" s="3">
        <v>0</v>
      </c>
      <c r="Z816" s="3"/>
      <c r="AA816" s="3" t="str">
        <f t="shared" si="189"/>
        <v>,</v>
      </c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</row>
    <row r="817" spans="1:50" ht="15.75" customHeight="1" x14ac:dyDescent="0.2">
      <c r="A817" t="str">
        <f t="shared" si="187"/>
        <v>UniversitaireHommeMarié (e)Commerçant (e)Douala 3BilongueCamerounaisePas PréciséNonEligible</v>
      </c>
      <c r="B817" s="17">
        <v>43675</v>
      </c>
      <c r="C817" s="17">
        <v>30569</v>
      </c>
      <c r="D817" s="3" t="s">
        <v>48</v>
      </c>
      <c r="E817" s="21">
        <v>42</v>
      </c>
      <c r="F817" s="3" t="s">
        <v>40</v>
      </c>
      <c r="G817" s="4"/>
      <c r="H817" s="4"/>
      <c r="I817" s="3" t="s">
        <v>49</v>
      </c>
      <c r="J817" s="3" t="s">
        <v>56</v>
      </c>
      <c r="K817" s="3" t="s">
        <v>43</v>
      </c>
      <c r="L817" s="3" t="s">
        <v>135</v>
      </c>
      <c r="M817" s="3" t="s">
        <v>460</v>
      </c>
      <c r="N817" s="3" t="str">
        <f>VLOOKUP(M817,TAF!$D$1:$H$462,2,0)</f>
        <v>Bilongue</v>
      </c>
      <c r="O817" s="3" t="str">
        <f>VLOOKUP(M817,TAF!$D$1:$H$462,3,0)</f>
        <v>Douala 5</v>
      </c>
      <c r="P817" s="3" t="str">
        <f>VLOOKUP(M817,TAF!$D$1:$H$462,4,0)</f>
        <v>4.0510655679709515</v>
      </c>
      <c r="Q817" s="3" t="str">
        <f>VLOOKUP(M817,TAF!$D$1:$H$462,5,0)</f>
        <v xml:space="preserve"> 9.767694654748077</v>
      </c>
      <c r="R817" s="3" t="s">
        <v>45</v>
      </c>
      <c r="S817" s="3" t="s">
        <v>39</v>
      </c>
      <c r="T817" s="3" t="s">
        <v>62</v>
      </c>
      <c r="U817" s="19"/>
      <c r="V817" s="19"/>
      <c r="W817" s="3">
        <v>13</v>
      </c>
      <c r="X817" s="3" t="s">
        <v>47</v>
      </c>
      <c r="Y817" s="3">
        <v>0</v>
      </c>
      <c r="Z817" s="3"/>
      <c r="AA817" s="3" t="str">
        <f t="shared" si="189"/>
        <v>,</v>
      </c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</row>
    <row r="818" spans="1:50" ht="15.75" customHeight="1" x14ac:dyDescent="0.2">
      <c r="A818" t="str">
        <f t="shared" si="187"/>
        <v>SecondaireHommeMarié (e)ElectronicienDouala 1BonamoussadiCamerounaisePas PréciséNonEligible</v>
      </c>
      <c r="B818" s="17">
        <v>43676</v>
      </c>
      <c r="C818" s="17">
        <v>28438</v>
      </c>
      <c r="D818" s="3" t="s">
        <v>54</v>
      </c>
      <c r="E818" s="21">
        <v>48</v>
      </c>
      <c r="F818" s="3" t="s">
        <v>40</v>
      </c>
      <c r="G818" s="4"/>
      <c r="H818" s="4"/>
      <c r="I818" s="3" t="s">
        <v>49</v>
      </c>
      <c r="J818" s="3" t="s">
        <v>414</v>
      </c>
      <c r="K818" s="3" t="s">
        <v>114</v>
      </c>
      <c r="L818" s="3" t="s">
        <v>135</v>
      </c>
      <c r="M818" s="3" t="s">
        <v>195</v>
      </c>
      <c r="N818" s="3" t="str">
        <f>VLOOKUP(M818,TAF!$D$1:$H$462,2,0)</f>
        <v>Bonamoussadi</v>
      </c>
      <c r="O818" s="3" t="str">
        <f>VLOOKUP(M818,TAF!$D$1:$H$462,3,0)</f>
        <v>Douala 5</v>
      </c>
      <c r="P818" s="3" t="str">
        <f>VLOOKUP(M818,TAF!$D$1:$H$462,4,0)</f>
        <v>4.0932016164020935</v>
      </c>
      <c r="Q818" s="3" t="str">
        <f>VLOOKUP(M818,TAF!$D$1:$H$462,5,0)</f>
        <v xml:space="preserve"> 9.7422761594139</v>
      </c>
      <c r="R818" s="3" t="s">
        <v>45</v>
      </c>
      <c r="S818" s="3" t="s">
        <v>39</v>
      </c>
      <c r="T818" s="3" t="s">
        <v>62</v>
      </c>
      <c r="U818" s="19"/>
      <c r="V818" s="19"/>
      <c r="W818" s="5" t="s">
        <v>5893</v>
      </c>
      <c r="X818" s="3" t="s">
        <v>47</v>
      </c>
      <c r="Y818" s="3">
        <v>0</v>
      </c>
      <c r="Z818" s="3"/>
      <c r="AA818" s="3" t="str">
        <f t="shared" si="189"/>
        <v>,</v>
      </c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</row>
    <row r="819" spans="1:50" ht="15.75" customHeight="1" x14ac:dyDescent="0.2">
      <c r="A819" t="str">
        <f t="shared" si="187"/>
        <v>Pas PréciséHommeMarié (e)Commerçant (e)Douala 1BonamoussadiCamerounaisePas PréciséNonEligible</v>
      </c>
      <c r="B819" s="17">
        <v>43676</v>
      </c>
      <c r="C819" s="17">
        <v>26799</v>
      </c>
      <c r="D819" s="3" t="s">
        <v>39</v>
      </c>
      <c r="E819" s="21">
        <v>52</v>
      </c>
      <c r="F819" s="3" t="s">
        <v>40</v>
      </c>
      <c r="G819" s="4"/>
      <c r="H819" s="4"/>
      <c r="I819" s="3" t="s">
        <v>49</v>
      </c>
      <c r="J819" s="3" t="s">
        <v>56</v>
      </c>
      <c r="K819" s="3" t="s">
        <v>114</v>
      </c>
      <c r="L819" s="3" t="s">
        <v>135</v>
      </c>
      <c r="M819" s="3" t="s">
        <v>195</v>
      </c>
      <c r="N819" s="3" t="str">
        <f>VLOOKUP(M819,TAF!$D$1:$H$462,2,0)</f>
        <v>Bonamoussadi</v>
      </c>
      <c r="O819" s="3" t="str">
        <f>VLOOKUP(M819,TAF!$D$1:$H$462,3,0)</f>
        <v>Douala 5</v>
      </c>
      <c r="P819" s="3" t="str">
        <f>VLOOKUP(M819,TAF!$D$1:$H$462,4,0)</f>
        <v>4.0932016164020935</v>
      </c>
      <c r="Q819" s="3" t="str">
        <f>VLOOKUP(M819,TAF!$D$1:$H$462,5,0)</f>
        <v xml:space="preserve"> 9.7422761594139</v>
      </c>
      <c r="R819" s="3" t="s">
        <v>45</v>
      </c>
      <c r="S819" s="3" t="s">
        <v>39</v>
      </c>
      <c r="T819" s="3" t="s">
        <v>62</v>
      </c>
      <c r="U819" s="19"/>
      <c r="V819" s="19"/>
      <c r="W819" s="5" t="s">
        <v>5891</v>
      </c>
      <c r="X819" s="3" t="s">
        <v>47</v>
      </c>
      <c r="Y819" s="3">
        <v>0</v>
      </c>
      <c r="Z819" s="3"/>
      <c r="AA819" s="3" t="str">
        <f t="shared" si="189"/>
        <v>,</v>
      </c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</row>
    <row r="820" spans="1:50" ht="15.75" customHeight="1" x14ac:dyDescent="0.2">
      <c r="A820" t="str">
        <f t="shared" si="187"/>
        <v>UniversitaireFemmeCélibataireAcheteur logiticienneDouala (Non précisé )Ndogpassi 3CamerounaiseChretien (Catholique)NonEligible</v>
      </c>
      <c r="B820" s="17">
        <v>43676</v>
      </c>
      <c r="C820" s="17">
        <v>33752</v>
      </c>
      <c r="D820" s="3" t="s">
        <v>48</v>
      </c>
      <c r="E820" s="21">
        <v>33</v>
      </c>
      <c r="F820" s="3" t="s">
        <v>55</v>
      </c>
      <c r="G820" s="4"/>
      <c r="H820" s="4"/>
      <c r="I820" s="3" t="s">
        <v>41</v>
      </c>
      <c r="J820" s="3" t="s">
        <v>678</v>
      </c>
      <c r="K820" s="3" t="s">
        <v>51</v>
      </c>
      <c r="L820" s="3" t="s">
        <v>135</v>
      </c>
      <c r="M820" s="3" t="s">
        <v>131</v>
      </c>
      <c r="N820" s="3" t="str">
        <f>VLOOKUP(M820,TAF!$D$1:$H$462,2,0)</f>
        <v>Ndogpassi</v>
      </c>
      <c r="O820" s="3" t="str">
        <f>VLOOKUP(M820,TAF!$D$1:$H$462,3,0)</f>
        <v>Douala 3</v>
      </c>
      <c r="P820" s="3" t="str">
        <f>VLOOKUP(M820,TAF!$D$1:$H$462,4,0)</f>
        <v>4.017345191745835</v>
      </c>
      <c r="Q820" s="3" t="str">
        <f>VLOOKUP(M820,TAF!$D$1:$H$462,5,0)</f>
        <v xml:space="preserve"> 9.776376922998338</v>
      </c>
      <c r="R820" s="3" t="s">
        <v>45</v>
      </c>
      <c r="S820" s="3" t="s">
        <v>58</v>
      </c>
      <c r="T820" s="3" t="s">
        <v>62</v>
      </c>
      <c r="U820" s="19"/>
      <c r="V820" s="19"/>
      <c r="W820" s="5" t="s">
        <v>5887</v>
      </c>
      <c r="X820" s="3" t="s">
        <v>47</v>
      </c>
      <c r="Y820" s="3">
        <v>0</v>
      </c>
      <c r="Z820" s="3"/>
      <c r="AA820" s="3" t="str">
        <f t="shared" si="189"/>
        <v>,</v>
      </c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</row>
    <row r="821" spans="1:50" ht="15.75" customHeight="1" x14ac:dyDescent="0.2">
      <c r="A821" t="str">
        <f t="shared" si="187"/>
        <v>PrimaireHommeCélibataireMaçonDouala (Non précisé )DoualaCentrafricaineChretien (Catholique)OuiEligible</v>
      </c>
      <c r="B821" s="17">
        <v>43676</v>
      </c>
      <c r="C821" s="17">
        <v>33420</v>
      </c>
      <c r="D821" s="3" t="s">
        <v>92</v>
      </c>
      <c r="E821" s="21">
        <v>34</v>
      </c>
      <c r="F821" s="3" t="s">
        <v>40</v>
      </c>
      <c r="G821" s="4"/>
      <c r="H821" s="4"/>
      <c r="I821" s="3" t="s">
        <v>41</v>
      </c>
      <c r="J821" s="3" t="s">
        <v>98</v>
      </c>
      <c r="K821" s="3" t="s">
        <v>51</v>
      </c>
      <c r="L821" s="3" t="s">
        <v>135</v>
      </c>
      <c r="M821" s="3" t="s">
        <v>64</v>
      </c>
      <c r="N821" s="3">
        <f>VLOOKUP(M821,TAF!$D$1:$H$462,2,0)</f>
        <v>0</v>
      </c>
      <c r="O821" s="3">
        <f>VLOOKUP(M821,TAF!$D$1:$H$462,3,0)</f>
        <v>0</v>
      </c>
      <c r="P821" s="3">
        <f>VLOOKUP(M821,TAF!$D$1:$H$462,4,0)</f>
        <v>0</v>
      </c>
      <c r="Q821" s="3">
        <f>VLOOKUP(M821,TAF!$D$1:$H$462,5,0)</f>
        <v>0</v>
      </c>
      <c r="R821" s="3" t="s">
        <v>205</v>
      </c>
      <c r="S821" s="3" t="s">
        <v>58</v>
      </c>
      <c r="T821" s="3" t="s">
        <v>46</v>
      </c>
      <c r="U821" s="17">
        <v>43161</v>
      </c>
      <c r="V821" s="3" t="str">
        <f t="shared" ref="V821" si="199">IF((B821-U821&lt;=365)*(B821-U821&gt;0),INT(12*(B821-U821)/365) &amp; " Mois",(YEAR(B821)-YEAR(U821)) &amp; " an (s)")</f>
        <v>1 an (s)</v>
      </c>
      <c r="W821" s="5" t="s">
        <v>5880</v>
      </c>
      <c r="X821" s="3" t="s">
        <v>47</v>
      </c>
      <c r="Y821" s="3">
        <v>0</v>
      </c>
      <c r="Z821" s="3"/>
      <c r="AA821" s="3" t="str">
        <f t="shared" si="189"/>
        <v>,</v>
      </c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</row>
    <row r="822" spans="1:50" ht="15.75" customHeight="1" x14ac:dyDescent="0.2">
      <c r="A822" t="str">
        <f t="shared" si="187"/>
        <v>Pas PréciséFemmeCélibataireHoteliereDouala (Non précisé )Ndogpassi 3CamerounaiseChretien (Catholique)NonEligible</v>
      </c>
      <c r="B822" s="17">
        <v>43676</v>
      </c>
      <c r="C822" s="17">
        <v>30603</v>
      </c>
      <c r="D822" s="3" t="s">
        <v>39</v>
      </c>
      <c r="E822" s="21">
        <v>42</v>
      </c>
      <c r="F822" s="3" t="s">
        <v>55</v>
      </c>
      <c r="G822" s="4"/>
      <c r="H822" s="4"/>
      <c r="I822" s="3" t="s">
        <v>41</v>
      </c>
      <c r="J822" s="3" t="s">
        <v>645</v>
      </c>
      <c r="K822" s="3" t="s">
        <v>51</v>
      </c>
      <c r="L822" s="3" t="s">
        <v>135</v>
      </c>
      <c r="M822" s="3" t="s">
        <v>131</v>
      </c>
      <c r="N822" s="3" t="str">
        <f>VLOOKUP(M822,TAF!$D$1:$H$462,2,0)</f>
        <v>Ndogpassi</v>
      </c>
      <c r="O822" s="3" t="str">
        <f>VLOOKUP(M822,TAF!$D$1:$H$462,3,0)</f>
        <v>Douala 3</v>
      </c>
      <c r="P822" s="3" t="str">
        <f>VLOOKUP(M822,TAF!$D$1:$H$462,4,0)</f>
        <v>4.017345191745835</v>
      </c>
      <c r="Q822" s="3" t="str">
        <f>VLOOKUP(M822,TAF!$D$1:$H$462,5,0)</f>
        <v xml:space="preserve"> 9.776376922998338</v>
      </c>
      <c r="R822" s="3" t="s">
        <v>45</v>
      </c>
      <c r="S822" s="3" t="s">
        <v>58</v>
      </c>
      <c r="T822" s="3" t="s">
        <v>62</v>
      </c>
      <c r="U822" s="19"/>
      <c r="V822" s="19"/>
      <c r="W822" s="5" t="s">
        <v>5898</v>
      </c>
      <c r="X822" s="3" t="s">
        <v>47</v>
      </c>
      <c r="Y822" s="3">
        <v>0</v>
      </c>
      <c r="Z822" s="3"/>
      <c r="AA822" s="3" t="str">
        <f t="shared" si="189"/>
        <v>,</v>
      </c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</row>
    <row r="823" spans="1:50" ht="15.75" customHeight="1" x14ac:dyDescent="0.2">
      <c r="A823" t="str">
        <f t="shared" si="187"/>
        <v>UniversitaireHommeCélibataireEtudiant (e)Douala (Non précisé )Cite cicamCamerounaiseChretien (Catholique)OuiEligible</v>
      </c>
      <c r="B823" s="17">
        <v>43676</v>
      </c>
      <c r="C823" s="17">
        <v>35830</v>
      </c>
      <c r="D823" s="3" t="s">
        <v>48</v>
      </c>
      <c r="E823" s="21">
        <v>27</v>
      </c>
      <c r="F823" s="3" t="s">
        <v>40</v>
      </c>
      <c r="G823" s="4"/>
      <c r="H823" s="4"/>
      <c r="I823" s="3" t="s">
        <v>41</v>
      </c>
      <c r="J823" s="3" t="s">
        <v>79</v>
      </c>
      <c r="K823" s="3" t="s">
        <v>51</v>
      </c>
      <c r="L823" s="3" t="s">
        <v>135</v>
      </c>
      <c r="M823" s="3" t="s">
        <v>679</v>
      </c>
      <c r="N823" s="3" t="str">
        <f>VLOOKUP(M823,TAF!$D$1:$H$462,2,0)</f>
        <v>Cité Sic</v>
      </c>
      <c r="O823" s="3" t="str">
        <f>VLOOKUP(M823,TAF!$D$1:$H$462,3,0)</f>
        <v>Douala 5</v>
      </c>
      <c r="P823" s="3" t="str">
        <f>VLOOKUP(M823,TAF!$D$1:$H$462,4,0)</f>
        <v>4.052668333107804</v>
      </c>
      <c r="Q823" s="3" t="str">
        <f>VLOOKUP(M823,TAF!$D$1:$H$462,5,0)</f>
        <v xml:space="preserve"> 9.73212899675234</v>
      </c>
      <c r="R823" s="3" t="s">
        <v>45</v>
      </c>
      <c r="S823" s="3" t="s">
        <v>58</v>
      </c>
      <c r="T823" s="3" t="s">
        <v>46</v>
      </c>
      <c r="U823" s="17">
        <v>42796</v>
      </c>
      <c r="V823" s="3" t="str">
        <f t="shared" ref="V823" si="200">IF((B823-U823&lt;=365)*(B823-U823&gt;0),INT(12*(B823-U823)/365) &amp; " Mois",(YEAR(B823)-YEAR(U823)) &amp; " an (s)")</f>
        <v>2 an (s)</v>
      </c>
      <c r="W823" s="3">
        <v>13</v>
      </c>
      <c r="X823" s="3" t="s">
        <v>47</v>
      </c>
      <c r="Y823" s="3">
        <v>0</v>
      </c>
      <c r="Z823" s="3"/>
      <c r="AA823" s="3" t="str">
        <f t="shared" si="189"/>
        <v>,</v>
      </c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</row>
    <row r="824" spans="1:50" ht="15.75" customHeight="1" x14ac:dyDescent="0.2">
      <c r="A824" t="str">
        <f t="shared" si="187"/>
        <v>UniversitaireHommeCélibataireSans EmploisDouala (Non précisé )DoualaCamerounaiseChretien (Catholique)NonEligible</v>
      </c>
      <c r="B824" s="17">
        <v>43677</v>
      </c>
      <c r="C824" s="17">
        <v>32977</v>
      </c>
      <c r="D824" s="3" t="s">
        <v>48</v>
      </c>
      <c r="E824" s="21">
        <v>35</v>
      </c>
      <c r="F824" s="3" t="s">
        <v>40</v>
      </c>
      <c r="G824" s="4"/>
      <c r="H824" s="4"/>
      <c r="I824" s="3" t="s">
        <v>41</v>
      </c>
      <c r="J824" s="3" t="s">
        <v>134</v>
      </c>
      <c r="K824" s="3" t="s">
        <v>51</v>
      </c>
      <c r="L824" s="3" t="s">
        <v>135</v>
      </c>
      <c r="M824" s="3" t="s">
        <v>64</v>
      </c>
      <c r="N824" s="3">
        <f>VLOOKUP(M824,TAF!$D$1:$H$462,2,0)</f>
        <v>0</v>
      </c>
      <c r="O824" s="3">
        <f>VLOOKUP(M824,TAF!$D$1:$H$462,3,0)</f>
        <v>0</v>
      </c>
      <c r="P824" s="3">
        <f>VLOOKUP(M824,TAF!$D$1:$H$462,4,0)</f>
        <v>0</v>
      </c>
      <c r="Q824" s="3">
        <f>VLOOKUP(M824,TAF!$D$1:$H$462,5,0)</f>
        <v>0</v>
      </c>
      <c r="R824" s="3" t="s">
        <v>45</v>
      </c>
      <c r="S824" s="3" t="s">
        <v>58</v>
      </c>
      <c r="T824" s="3" t="s">
        <v>62</v>
      </c>
      <c r="U824" s="19"/>
      <c r="V824" s="19"/>
      <c r="W824" s="3">
        <v>13</v>
      </c>
      <c r="X824" s="3" t="s">
        <v>47</v>
      </c>
      <c r="Y824" s="3">
        <v>0</v>
      </c>
      <c r="Z824" s="3"/>
      <c r="AA824" s="3" t="str">
        <f t="shared" si="189"/>
        <v>,</v>
      </c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</row>
    <row r="825" spans="1:50" ht="15.75" customHeight="1" x14ac:dyDescent="0.2">
      <c r="A825" t="str">
        <f t="shared" si="187"/>
        <v>Pas PréciséHommeMarié (e)MécanicienDouala (Non précisé )VillageCamerounaisePas PréciséOuiEligible</v>
      </c>
      <c r="B825" s="17">
        <v>43677</v>
      </c>
      <c r="C825" s="17">
        <v>31051</v>
      </c>
      <c r="D825" s="3" t="s">
        <v>39</v>
      </c>
      <c r="E825" s="21">
        <v>40</v>
      </c>
      <c r="F825" s="3" t="s">
        <v>40</v>
      </c>
      <c r="G825" s="4"/>
      <c r="H825" s="4"/>
      <c r="I825" s="3" t="s">
        <v>49</v>
      </c>
      <c r="J825" s="3" t="s">
        <v>71</v>
      </c>
      <c r="K825" s="3" t="s">
        <v>51</v>
      </c>
      <c r="L825" s="3" t="s">
        <v>135</v>
      </c>
      <c r="M825" s="3" t="s">
        <v>164</v>
      </c>
      <c r="N825" s="3" t="str">
        <f>VLOOKUP(M825,TAF!$D$1:$H$462,2,0)</f>
        <v>Village</v>
      </c>
      <c r="O825" s="3" t="str">
        <f>VLOOKUP(M825,TAF!$D$1:$H$462,3,0)</f>
        <v>Douala 3</v>
      </c>
      <c r="P825" s="3" t="str">
        <f>VLOOKUP(M825,TAF!$D$1:$H$462,4,0)</f>
        <v>4.006924307709141</v>
      </c>
      <c r="Q825" s="3" t="str">
        <f>VLOOKUP(M825,TAF!$D$1:$H$462,5,0)</f>
        <v xml:space="preserve"> 9.749426770823975</v>
      </c>
      <c r="R825" s="3" t="s">
        <v>45</v>
      </c>
      <c r="S825" s="3" t="s">
        <v>39</v>
      </c>
      <c r="T825" s="3" t="s">
        <v>46</v>
      </c>
      <c r="U825" s="17">
        <v>42065</v>
      </c>
      <c r="V825" s="3" t="str">
        <f t="shared" ref="V825" si="201">IF((B825-U825&lt;=365)*(B825-U825&gt;0),INT(12*(B825-U825)/365) &amp; " Mois",(YEAR(B825)-YEAR(U825)) &amp; " an (s)")</f>
        <v>4 an (s)</v>
      </c>
      <c r="W825" s="5" t="s">
        <v>5882</v>
      </c>
      <c r="X825" s="3" t="s">
        <v>47</v>
      </c>
      <c r="Y825" s="3">
        <v>0</v>
      </c>
      <c r="Z825" s="3"/>
      <c r="AA825" s="3" t="str">
        <f t="shared" si="189"/>
        <v>,</v>
      </c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</row>
    <row r="826" spans="1:50" ht="15.75" customHeight="1" x14ac:dyDescent="0.2">
      <c r="A826" t="str">
        <f t="shared" si="187"/>
        <v>PrimaireHommeMarié (e)Commerçant (e)Douala 4DibombariCamerounaiseChretien (Catholique)NonEligible</v>
      </c>
      <c r="B826" s="17">
        <v>43677</v>
      </c>
      <c r="C826" s="17">
        <v>32363</v>
      </c>
      <c r="D826" s="3" t="s">
        <v>92</v>
      </c>
      <c r="E826" s="21">
        <v>37</v>
      </c>
      <c r="F826" s="3" t="s">
        <v>40</v>
      </c>
      <c r="G826" s="4"/>
      <c r="H826" s="4"/>
      <c r="I826" s="3" t="s">
        <v>49</v>
      </c>
      <c r="J826" s="3" t="s">
        <v>56</v>
      </c>
      <c r="K826" s="3" t="s">
        <v>157</v>
      </c>
      <c r="L826" s="3" t="s">
        <v>135</v>
      </c>
      <c r="M826" s="3" t="s">
        <v>506</v>
      </c>
      <c r="N826" s="3" t="str">
        <f>VLOOKUP(M826,TAF!$D$1:$H$462,2,0)</f>
        <v>Dibombari</v>
      </c>
      <c r="O826" s="3" t="str">
        <f>VLOOKUP(M826,TAF!$D$1:$H$462,3,0)</f>
        <v>Douala 4</v>
      </c>
      <c r="P826" s="3" t="str">
        <f>VLOOKUP(M826,TAF!$D$1:$H$462,4,0)</f>
        <v>4.177667685779617</v>
      </c>
      <c r="Q826" s="3" t="str">
        <f>VLOOKUP(M826,TAF!$D$1:$H$462,5,0)</f>
        <v xml:space="preserve"> 9.65588863975068</v>
      </c>
      <c r="R826" s="3" t="s">
        <v>45</v>
      </c>
      <c r="S826" s="3" t="s">
        <v>58</v>
      </c>
      <c r="T826" s="3" t="s">
        <v>62</v>
      </c>
      <c r="U826" s="19"/>
      <c r="V826" s="19"/>
      <c r="W826" s="3">
        <v>13</v>
      </c>
      <c r="X826" s="3" t="s">
        <v>47</v>
      </c>
      <c r="Y826" s="3">
        <v>0</v>
      </c>
      <c r="Z826" s="3"/>
      <c r="AA826" s="3" t="str">
        <f t="shared" si="189"/>
        <v>,</v>
      </c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</row>
    <row r="827" spans="1:50" ht="15.75" customHeight="1" x14ac:dyDescent="0.2">
      <c r="A827" t="str">
        <f t="shared" si="187"/>
        <v>SecondaireHommeCélibataireInfographeDouala 3YassaCamerounaiseChretien (Catholique)NonEligible</v>
      </c>
      <c r="B827" s="17">
        <v>43677</v>
      </c>
      <c r="C827" s="17">
        <v>35181</v>
      </c>
      <c r="D827" s="3" t="s">
        <v>54</v>
      </c>
      <c r="E827" s="21">
        <v>29</v>
      </c>
      <c r="F827" s="3" t="s">
        <v>40</v>
      </c>
      <c r="G827" s="4"/>
      <c r="H827" s="4"/>
      <c r="I827" s="3" t="s">
        <v>41</v>
      </c>
      <c r="J827" s="3" t="s">
        <v>433</v>
      </c>
      <c r="K827" s="3" t="s">
        <v>43</v>
      </c>
      <c r="L827" s="3" t="s">
        <v>135</v>
      </c>
      <c r="M827" s="3" t="s">
        <v>104</v>
      </c>
      <c r="N827" s="3" t="str">
        <f>VLOOKUP(M827,TAF!$D$1:$H$462,2,0)</f>
        <v>Yassa</v>
      </c>
      <c r="O827" s="3" t="str">
        <f>VLOOKUP(M827,TAF!$D$1:$H$462,3,0)</f>
        <v>Douala 3</v>
      </c>
      <c r="P827" s="3" t="str">
        <f>VLOOKUP(M827,TAF!$D$1:$H$462,4,0)</f>
        <v>4.062148022373278</v>
      </c>
      <c r="Q827" s="3" t="str">
        <f>VLOOKUP(M827,TAF!$D$1:$H$462,5,0)</f>
        <v xml:space="preserve"> 9.736269907202303</v>
      </c>
      <c r="R827" s="3" t="s">
        <v>45</v>
      </c>
      <c r="S827" s="3" t="s">
        <v>58</v>
      </c>
      <c r="T827" s="3" t="s">
        <v>62</v>
      </c>
      <c r="U827" s="19"/>
      <c r="V827" s="19"/>
      <c r="W827" s="3">
        <v>15</v>
      </c>
      <c r="X827" s="3" t="s">
        <v>47</v>
      </c>
      <c r="Y827" s="3">
        <v>0</v>
      </c>
      <c r="Z827" s="3"/>
      <c r="AA827" s="3" t="str">
        <f t="shared" si="189"/>
        <v>,</v>
      </c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</row>
    <row r="828" spans="1:50" ht="15.75" customHeight="1" x14ac:dyDescent="0.2">
      <c r="A828" t="str">
        <f t="shared" si="187"/>
        <v>Pas PréciséHommeCélibataireImprimeurDouala (Non précisé )Sic cacaoCamerounaisePas PréciséOuiEligible</v>
      </c>
      <c r="B828" s="17">
        <v>43677</v>
      </c>
      <c r="C828" s="17">
        <v>35426</v>
      </c>
      <c r="D828" s="3" t="s">
        <v>39</v>
      </c>
      <c r="E828" s="21">
        <v>29</v>
      </c>
      <c r="F828" s="3" t="s">
        <v>40</v>
      </c>
      <c r="G828" s="4"/>
      <c r="H828" s="4"/>
      <c r="I828" s="3" t="s">
        <v>41</v>
      </c>
      <c r="J828" s="3" t="s">
        <v>672</v>
      </c>
      <c r="K828" s="3" t="s">
        <v>51</v>
      </c>
      <c r="L828" s="3" t="s">
        <v>135</v>
      </c>
      <c r="M828" s="3" t="s">
        <v>127</v>
      </c>
      <c r="N828" s="3" t="str">
        <f>VLOOKUP(M828,TAF!$D$1:$H$462,2,0)</f>
        <v>Sic cacao</v>
      </c>
      <c r="O828" s="3" t="str">
        <f>VLOOKUP(M828,TAF!$D$1:$H$462,3,0)</f>
        <v>Douala 5</v>
      </c>
      <c r="P828" s="3" t="str">
        <f>VLOOKUP(M828,TAF!$D$1:$H$462,4,0)</f>
        <v>4.061739607745651</v>
      </c>
      <c r="Q828" s="3" t="str">
        <f>VLOOKUP(M828,TAF!$D$1:$H$462,5,0)</f>
        <v xml:space="preserve"> 9.734510176451037</v>
      </c>
      <c r="R828" s="3" t="s">
        <v>45</v>
      </c>
      <c r="S828" s="3" t="s">
        <v>39</v>
      </c>
      <c r="T828" s="3" t="s">
        <v>46</v>
      </c>
      <c r="U828" s="17">
        <v>43485</v>
      </c>
      <c r="V828" s="3" t="str">
        <f t="shared" ref="V828" si="202">IF((B828-U828&lt;=365)*(B828-U828&gt;0),INT(12*(B828-U828)/365) &amp; " Mois",(YEAR(B828)-YEAR(U828)) &amp; " an (s)")</f>
        <v>6 Mois</v>
      </c>
      <c r="W828" s="5" t="s">
        <v>5884</v>
      </c>
      <c r="X828" s="3" t="s">
        <v>47</v>
      </c>
      <c r="Y828" s="3">
        <v>0</v>
      </c>
      <c r="Z828" s="3"/>
      <c r="AA828" s="3" t="str">
        <f t="shared" si="189"/>
        <v>,</v>
      </c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</row>
    <row r="829" spans="1:50" ht="15.75" customHeight="1" x14ac:dyDescent="0.2">
      <c r="A829" t="str">
        <f t="shared" si="187"/>
        <v>Pas PréciséHommeMarié (e)Sans EmploisDouala (Non précisé )DoualaCamerounaisePas PréciséNonEligible</v>
      </c>
      <c r="B829" s="17">
        <v>43678</v>
      </c>
      <c r="C829" s="17">
        <v>32356</v>
      </c>
      <c r="D829" s="3" t="s">
        <v>39</v>
      </c>
      <c r="E829" s="21">
        <v>37</v>
      </c>
      <c r="F829" s="3" t="s">
        <v>40</v>
      </c>
      <c r="G829" s="4"/>
      <c r="H829" s="4"/>
      <c r="I829" s="3" t="s">
        <v>49</v>
      </c>
      <c r="J829" s="3" t="s">
        <v>134</v>
      </c>
      <c r="K829" s="3" t="s">
        <v>51</v>
      </c>
      <c r="L829" s="3" t="s">
        <v>135</v>
      </c>
      <c r="M829" s="3" t="s">
        <v>64</v>
      </c>
      <c r="N829" s="3">
        <f>VLOOKUP(M829,TAF!$D$1:$H$462,2,0)</f>
        <v>0</v>
      </c>
      <c r="O829" s="3">
        <f>VLOOKUP(M829,TAF!$D$1:$H$462,3,0)</f>
        <v>0</v>
      </c>
      <c r="P829" s="3">
        <f>VLOOKUP(M829,TAF!$D$1:$H$462,4,0)</f>
        <v>0</v>
      </c>
      <c r="Q829" s="3">
        <f>VLOOKUP(M829,TAF!$D$1:$H$462,5,0)</f>
        <v>0</v>
      </c>
      <c r="R829" s="3" t="s">
        <v>45</v>
      </c>
      <c r="S829" s="3" t="s">
        <v>39</v>
      </c>
      <c r="T829" s="3" t="s">
        <v>62</v>
      </c>
      <c r="U829" s="19"/>
      <c r="V829" s="19"/>
      <c r="W829" s="5" t="s">
        <v>5898</v>
      </c>
      <c r="X829" s="3" t="s">
        <v>47</v>
      </c>
      <c r="Y829" s="3">
        <v>0</v>
      </c>
      <c r="Z829" s="3"/>
      <c r="AA829" s="3" t="str">
        <f t="shared" si="189"/>
        <v>,</v>
      </c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</row>
    <row r="830" spans="1:50" ht="15.75" customHeight="1" x14ac:dyDescent="0.2">
      <c r="A830" t="str">
        <f t="shared" si="187"/>
        <v>Pas PréciséHommeMarié (e)Pas préciseDouala (Non précisé )DoualaCamerounaiseChretien (Catholique)OuiEligible</v>
      </c>
      <c r="B830" s="17">
        <v>43678</v>
      </c>
      <c r="C830" s="17">
        <v>31625</v>
      </c>
      <c r="D830" s="3" t="s">
        <v>39</v>
      </c>
      <c r="E830" s="21">
        <v>39</v>
      </c>
      <c r="F830" s="3" t="s">
        <v>40</v>
      </c>
      <c r="G830" s="4"/>
      <c r="H830" s="4"/>
      <c r="I830" s="3" t="s">
        <v>49</v>
      </c>
      <c r="J830" s="3" t="s">
        <v>680</v>
      </c>
      <c r="K830" s="3" t="s">
        <v>51</v>
      </c>
      <c r="L830" s="3" t="s">
        <v>135</v>
      </c>
      <c r="M830" s="3" t="s">
        <v>64</v>
      </c>
      <c r="N830" s="3">
        <f>VLOOKUP(M830,TAF!$D$1:$H$462,2,0)</f>
        <v>0</v>
      </c>
      <c r="O830" s="3">
        <f>VLOOKUP(M830,TAF!$D$1:$H$462,3,0)</f>
        <v>0</v>
      </c>
      <c r="P830" s="3">
        <f>VLOOKUP(M830,TAF!$D$1:$H$462,4,0)</f>
        <v>0</v>
      </c>
      <c r="Q830" s="3">
        <f>VLOOKUP(M830,TAF!$D$1:$H$462,5,0)</f>
        <v>0</v>
      </c>
      <c r="R830" s="3" t="s">
        <v>45</v>
      </c>
      <c r="S830" s="3" t="s">
        <v>58</v>
      </c>
      <c r="T830" s="3" t="s">
        <v>46</v>
      </c>
      <c r="U830" s="17">
        <v>38200</v>
      </c>
      <c r="V830" s="3" t="str">
        <f t="shared" ref="V830" si="203">IF((B830-U830&lt;=365)*(B830-U830&gt;0),INT(12*(B830-U830)/365) &amp; " Mois",(YEAR(B830)-YEAR(U830)) &amp; " an (s)")</f>
        <v>15 an (s)</v>
      </c>
      <c r="W830" s="5" t="s">
        <v>5900</v>
      </c>
      <c r="X830" s="3" t="s">
        <v>47</v>
      </c>
      <c r="Y830" s="3">
        <v>0</v>
      </c>
      <c r="Z830" s="3"/>
      <c r="AA830" s="3" t="str">
        <f t="shared" si="189"/>
        <v>,</v>
      </c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</row>
    <row r="831" spans="1:50" ht="15.75" customHeight="1" x14ac:dyDescent="0.2">
      <c r="A831" t="str">
        <f t="shared" si="187"/>
        <v>Pas PréciséHommeMarié (e)Commerçant (e)Douala 3villageCamerounaiseChretien (Catholique)NonEligible</v>
      </c>
      <c r="B831" s="17">
        <v>43678</v>
      </c>
      <c r="C831" s="17">
        <v>34547</v>
      </c>
      <c r="D831" s="3" t="s">
        <v>39</v>
      </c>
      <c r="E831" s="21">
        <v>31</v>
      </c>
      <c r="F831" s="3" t="s">
        <v>40</v>
      </c>
      <c r="G831" s="4"/>
      <c r="H831" s="4"/>
      <c r="I831" s="3" t="s">
        <v>49</v>
      </c>
      <c r="J831" s="3" t="s">
        <v>56</v>
      </c>
      <c r="K831" s="3" t="s">
        <v>43</v>
      </c>
      <c r="L831" s="3" t="s">
        <v>135</v>
      </c>
      <c r="M831" s="3" t="s">
        <v>681</v>
      </c>
      <c r="N831" s="3" t="str">
        <f>VLOOKUP(M831,TAF!$D$1:$H$462,2,0)</f>
        <v>Village</v>
      </c>
      <c r="O831" s="3" t="str">
        <f>VLOOKUP(M831,TAF!$D$1:$H$462,3,0)</f>
        <v>Douala 3</v>
      </c>
      <c r="P831" s="3" t="str">
        <f>VLOOKUP(M831,TAF!$D$1:$H$462,4,0)</f>
        <v>4.006924307709141</v>
      </c>
      <c r="Q831" s="3" t="str">
        <f>VLOOKUP(M831,TAF!$D$1:$H$462,5,0)</f>
        <v xml:space="preserve"> 9.749426770823975</v>
      </c>
      <c r="R831" s="3" t="s">
        <v>45</v>
      </c>
      <c r="S831" s="3" t="s">
        <v>58</v>
      </c>
      <c r="T831" s="3" t="s">
        <v>62</v>
      </c>
      <c r="U831" s="19"/>
      <c r="V831" s="19"/>
      <c r="W831" s="5" t="s">
        <v>5888</v>
      </c>
      <c r="X831" s="3" t="s">
        <v>47</v>
      </c>
      <c r="Y831" s="3">
        <v>0</v>
      </c>
      <c r="Z831" s="3"/>
      <c r="AA831" s="3" t="str">
        <f t="shared" si="189"/>
        <v>,</v>
      </c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</row>
    <row r="832" spans="1:50" ht="15.75" customHeight="1" x14ac:dyDescent="0.2">
      <c r="A832" t="str">
        <f t="shared" si="187"/>
        <v>Pas PréciséHommeMarié (e)Sans EmploisDouala (Non précisé )DoualaCamerounaiseChretien (Protestant )NonEligible</v>
      </c>
      <c r="B832" s="17">
        <v>43678</v>
      </c>
      <c r="C832" s="17">
        <v>34182</v>
      </c>
      <c r="D832" s="3" t="s">
        <v>39</v>
      </c>
      <c r="E832" s="21">
        <v>32</v>
      </c>
      <c r="F832" s="3" t="s">
        <v>40</v>
      </c>
      <c r="G832" s="4"/>
      <c r="H832" s="4"/>
      <c r="I832" s="3" t="s">
        <v>49</v>
      </c>
      <c r="J832" s="3" t="s">
        <v>134</v>
      </c>
      <c r="K832" s="3" t="s">
        <v>51</v>
      </c>
      <c r="L832" s="3" t="s">
        <v>135</v>
      </c>
      <c r="M832" s="3" t="s">
        <v>64</v>
      </c>
      <c r="N832" s="3">
        <f>VLOOKUP(M832,TAF!$D$1:$H$462,2,0)</f>
        <v>0</v>
      </c>
      <c r="O832" s="3">
        <f>VLOOKUP(M832,TAF!$D$1:$H$462,3,0)</f>
        <v>0</v>
      </c>
      <c r="P832" s="3">
        <f>VLOOKUP(M832,TAF!$D$1:$H$462,4,0)</f>
        <v>0</v>
      </c>
      <c r="Q832" s="3">
        <f>VLOOKUP(M832,TAF!$D$1:$H$462,5,0)</f>
        <v>0</v>
      </c>
      <c r="R832" s="3" t="s">
        <v>45</v>
      </c>
      <c r="S832" s="3" t="s">
        <v>84</v>
      </c>
      <c r="T832" s="3" t="s">
        <v>62</v>
      </c>
      <c r="U832" s="19"/>
      <c r="V832" s="19"/>
      <c r="W832" s="5" t="s">
        <v>5878</v>
      </c>
      <c r="X832" s="3" t="s">
        <v>47</v>
      </c>
      <c r="Y832" s="3">
        <v>0</v>
      </c>
      <c r="Z832" s="3"/>
      <c r="AA832" s="3" t="str">
        <f t="shared" si="189"/>
        <v>,</v>
      </c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</row>
    <row r="833" spans="1:50" ht="15.75" customHeight="1" x14ac:dyDescent="0.2">
      <c r="A833" t="str">
        <f t="shared" si="187"/>
        <v>Pas PréciséHommeCélibataireEtudiant (e)Douala (Non précisé )DoualaCamerounaiseChretien (Catholique)NonEligible</v>
      </c>
      <c r="B833" s="17">
        <v>43678</v>
      </c>
      <c r="C833" s="17">
        <v>34912</v>
      </c>
      <c r="D833" s="3" t="s">
        <v>39</v>
      </c>
      <c r="E833" s="21">
        <v>30</v>
      </c>
      <c r="F833" s="3" t="s">
        <v>40</v>
      </c>
      <c r="G833" s="4"/>
      <c r="H833" s="4"/>
      <c r="I833" s="3" t="s">
        <v>41</v>
      </c>
      <c r="J833" s="3" t="s">
        <v>79</v>
      </c>
      <c r="K833" s="3" t="s">
        <v>51</v>
      </c>
      <c r="L833" s="3" t="s">
        <v>135</v>
      </c>
      <c r="M833" s="3" t="s">
        <v>64</v>
      </c>
      <c r="N833" s="3">
        <f>VLOOKUP(M833,TAF!$D$1:$H$462,2,0)</f>
        <v>0</v>
      </c>
      <c r="O833" s="3">
        <f>VLOOKUP(M833,TAF!$D$1:$H$462,3,0)</f>
        <v>0</v>
      </c>
      <c r="P833" s="3">
        <f>VLOOKUP(M833,TAF!$D$1:$H$462,4,0)</f>
        <v>0</v>
      </c>
      <c r="Q833" s="3">
        <f>VLOOKUP(M833,TAF!$D$1:$H$462,5,0)</f>
        <v>0</v>
      </c>
      <c r="R833" s="3" t="s">
        <v>45</v>
      </c>
      <c r="S833" s="3" t="s">
        <v>58</v>
      </c>
      <c r="T833" s="3" t="s">
        <v>62</v>
      </c>
      <c r="U833" s="19"/>
      <c r="V833" s="19"/>
      <c r="W833" s="5" t="s">
        <v>5908</v>
      </c>
      <c r="X833" s="3" t="s">
        <v>47</v>
      </c>
      <c r="Y833" s="3">
        <v>0</v>
      </c>
      <c r="Z833" s="3"/>
      <c r="AA833" s="3" t="str">
        <f t="shared" si="189"/>
        <v>,</v>
      </c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</row>
    <row r="834" spans="1:50" ht="15.75" customHeight="1" x14ac:dyDescent="0.2">
      <c r="A834" t="str">
        <f t="shared" si="187"/>
        <v>Pas PréciséFemmeCélibataireSans EmploisDouala (Non précisé )DoualaCamerounaiseChretien (Catholique)OuiEligible</v>
      </c>
      <c r="B834" s="17">
        <v>43678</v>
      </c>
      <c r="C834" s="17">
        <v>25781</v>
      </c>
      <c r="D834" s="3" t="s">
        <v>39</v>
      </c>
      <c r="E834" s="21">
        <v>55</v>
      </c>
      <c r="F834" s="3" t="s">
        <v>55</v>
      </c>
      <c r="G834" s="4"/>
      <c r="H834" s="4"/>
      <c r="I834" s="3" t="s">
        <v>41</v>
      </c>
      <c r="J834" s="3" t="s">
        <v>134</v>
      </c>
      <c r="K834" s="3" t="s">
        <v>51</v>
      </c>
      <c r="L834" s="3" t="s">
        <v>135</v>
      </c>
      <c r="M834" s="3" t="s">
        <v>64</v>
      </c>
      <c r="N834" s="3">
        <f>VLOOKUP(M834,TAF!$D$1:$H$462,2,0)</f>
        <v>0</v>
      </c>
      <c r="O834" s="3">
        <f>VLOOKUP(M834,TAF!$D$1:$H$462,3,0)</f>
        <v>0</v>
      </c>
      <c r="P834" s="3">
        <f>VLOOKUP(M834,TAF!$D$1:$H$462,4,0)</f>
        <v>0</v>
      </c>
      <c r="Q834" s="3">
        <f>VLOOKUP(M834,TAF!$D$1:$H$462,5,0)</f>
        <v>0</v>
      </c>
      <c r="R834" s="3" t="s">
        <v>45</v>
      </c>
      <c r="S834" s="3" t="s">
        <v>58</v>
      </c>
      <c r="T834" s="3" t="s">
        <v>46</v>
      </c>
      <c r="U834" s="17">
        <v>40391</v>
      </c>
      <c r="V834" s="3" t="str">
        <f t="shared" ref="V834" si="204">IF((B834-U834&lt;=365)*(B834-U834&gt;0),INT(12*(B834-U834)/365) &amp; " Mois",(YEAR(B834)-YEAR(U834)) &amp; " an (s)")</f>
        <v>9 an (s)</v>
      </c>
      <c r="W834" s="5" t="s">
        <v>5890</v>
      </c>
      <c r="X834" s="3" t="s">
        <v>47</v>
      </c>
      <c r="Y834" s="3">
        <v>0</v>
      </c>
      <c r="Z834" s="3"/>
      <c r="AA834" s="3" t="str">
        <f t="shared" si="189"/>
        <v>,</v>
      </c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</row>
    <row r="835" spans="1:50" ht="15.75" customHeight="1" x14ac:dyDescent="0.2">
      <c r="A835" t="str">
        <f t="shared" ref="A835:A898" si="205">D835&amp;F835&amp;I835&amp;J835&amp;K835&amp;M835&amp;R835&amp;S835&amp;T835&amp;X835</f>
        <v>Pas PréciséHommeCélibataireEntrepreneurDouala (Non précisé )DoualaCamerounaiseMusulmanNonEligible</v>
      </c>
      <c r="B835" s="17">
        <v>43678</v>
      </c>
      <c r="C835" s="17">
        <v>26146</v>
      </c>
      <c r="D835" s="3" t="s">
        <v>39</v>
      </c>
      <c r="E835" s="21">
        <v>54</v>
      </c>
      <c r="F835" s="3" t="s">
        <v>40</v>
      </c>
      <c r="G835" s="4"/>
      <c r="H835" s="4"/>
      <c r="I835" s="3" t="s">
        <v>41</v>
      </c>
      <c r="J835" s="3" t="s">
        <v>449</v>
      </c>
      <c r="K835" s="3" t="s">
        <v>51</v>
      </c>
      <c r="L835" s="3" t="s">
        <v>135</v>
      </c>
      <c r="M835" s="3" t="s">
        <v>64</v>
      </c>
      <c r="N835" s="3">
        <f>VLOOKUP(M835,TAF!$D$1:$H$462,2,0)</f>
        <v>0</v>
      </c>
      <c r="O835" s="3">
        <f>VLOOKUP(M835,TAF!$D$1:$H$462,3,0)</f>
        <v>0</v>
      </c>
      <c r="P835" s="3">
        <f>VLOOKUP(M835,TAF!$D$1:$H$462,4,0)</f>
        <v>0</v>
      </c>
      <c r="Q835" s="3">
        <f>VLOOKUP(M835,TAF!$D$1:$H$462,5,0)</f>
        <v>0</v>
      </c>
      <c r="R835" s="3" t="s">
        <v>45</v>
      </c>
      <c r="S835" s="3" t="s">
        <v>124</v>
      </c>
      <c r="T835" s="3" t="s">
        <v>62</v>
      </c>
      <c r="U835" s="19"/>
      <c r="V835" s="19"/>
      <c r="W835" s="3">
        <v>14</v>
      </c>
      <c r="X835" s="3" t="s">
        <v>47</v>
      </c>
      <c r="Y835" s="3">
        <v>0</v>
      </c>
      <c r="Z835" s="3"/>
      <c r="AA835" s="3" t="str">
        <f t="shared" ref="AA835:AA898" si="206">AL835&amp;","&amp;AX835</f>
        <v>,</v>
      </c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</row>
    <row r="836" spans="1:50" ht="15.75" customHeight="1" x14ac:dyDescent="0.2">
      <c r="A836" t="str">
        <f t="shared" si="205"/>
        <v>SecondaireHommeMarié (e)Commerçant (e)Douala 3VillageCamerounaiseChretien (Protestant )OuiEligible</v>
      </c>
      <c r="B836" s="17">
        <v>43683</v>
      </c>
      <c r="C836" s="17">
        <v>32361</v>
      </c>
      <c r="D836" s="3" t="s">
        <v>54</v>
      </c>
      <c r="E836" s="21">
        <v>37</v>
      </c>
      <c r="F836" s="3" t="s">
        <v>40</v>
      </c>
      <c r="G836" s="4"/>
      <c r="H836" s="4"/>
      <c r="I836" s="3" t="s">
        <v>49</v>
      </c>
      <c r="J836" s="3" t="s">
        <v>56</v>
      </c>
      <c r="K836" s="3" t="s">
        <v>43</v>
      </c>
      <c r="L836" s="3" t="s">
        <v>135</v>
      </c>
      <c r="M836" s="3" t="s">
        <v>164</v>
      </c>
      <c r="N836" s="3" t="str">
        <f>VLOOKUP(M836,TAF!$D$1:$H$462,2,0)</f>
        <v>Village</v>
      </c>
      <c r="O836" s="3" t="str">
        <f>VLOOKUP(M836,TAF!$D$1:$H$462,3,0)</f>
        <v>Douala 3</v>
      </c>
      <c r="P836" s="3" t="str">
        <f>VLOOKUP(M836,TAF!$D$1:$H$462,4,0)</f>
        <v>4.006924307709141</v>
      </c>
      <c r="Q836" s="3" t="str">
        <f>VLOOKUP(M836,TAF!$D$1:$H$462,5,0)</f>
        <v xml:space="preserve"> 9.749426770823975</v>
      </c>
      <c r="R836" s="3" t="s">
        <v>45</v>
      </c>
      <c r="S836" s="3" t="s">
        <v>84</v>
      </c>
      <c r="T836" s="3" t="s">
        <v>46</v>
      </c>
      <c r="U836" s="17">
        <v>42953</v>
      </c>
      <c r="V836" s="3" t="str">
        <f t="shared" ref="V836" si="207">IF((B836-U836&lt;=365)*(B836-U836&gt;0),INT(12*(B836-U836)/365) &amp; " Mois",(YEAR(B836)-YEAR(U836)) &amp; " an (s)")</f>
        <v>2 an (s)</v>
      </c>
      <c r="W836" s="5" t="s">
        <v>5906</v>
      </c>
      <c r="X836" s="3" t="s">
        <v>47</v>
      </c>
      <c r="Y836" s="3">
        <v>0</v>
      </c>
      <c r="Z836" s="3"/>
      <c r="AA836" s="3" t="str">
        <f t="shared" si="206"/>
        <v>,</v>
      </c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</row>
    <row r="837" spans="1:50" ht="15.75" customHeight="1" x14ac:dyDescent="0.2">
      <c r="A837" t="str">
        <f t="shared" si="205"/>
        <v>SecondaireHommeMarié (e)MécanicienDouala 3Boko villageCamerounaiseChretien (Catholique)NonEligible</v>
      </c>
      <c r="B837" s="17">
        <v>43683</v>
      </c>
      <c r="C837" s="17">
        <v>32597</v>
      </c>
      <c r="D837" s="3" t="s">
        <v>54</v>
      </c>
      <c r="E837" s="21">
        <v>36</v>
      </c>
      <c r="F837" s="3" t="s">
        <v>40</v>
      </c>
      <c r="G837" s="4"/>
      <c r="H837" s="4"/>
      <c r="I837" s="3" t="s">
        <v>49</v>
      </c>
      <c r="J837" s="3" t="s">
        <v>71</v>
      </c>
      <c r="K837" s="3" t="s">
        <v>43</v>
      </c>
      <c r="L837" s="3" t="s">
        <v>135</v>
      </c>
      <c r="M837" s="3" t="s">
        <v>683</v>
      </c>
      <c r="N837" s="3" t="str">
        <f>VLOOKUP(M837,TAF!$D$1:$H$462,2,0)</f>
        <v>Boko</v>
      </c>
      <c r="O837" s="3" t="str">
        <f>VLOOKUP(M837,TAF!$D$1:$H$462,3,0)</f>
        <v>Douala 3</v>
      </c>
      <c r="P837" s="3" t="str">
        <f>VLOOKUP(M837,TAF!$D$1:$H$462,4,0)</f>
        <v>4.01808875799221</v>
      </c>
      <c r="Q837" s="3" t="str">
        <f>VLOOKUP(M837,TAF!$D$1:$H$462,5,0)</f>
        <v>9.716963972824503</v>
      </c>
      <c r="R837" s="3" t="s">
        <v>45</v>
      </c>
      <c r="S837" s="3" t="s">
        <v>58</v>
      </c>
      <c r="T837" s="3" t="s">
        <v>62</v>
      </c>
      <c r="U837" s="19"/>
      <c r="V837" s="19"/>
      <c r="W837" s="5" t="s">
        <v>5909</v>
      </c>
      <c r="X837" s="3" t="s">
        <v>47</v>
      </c>
      <c r="Y837" s="3">
        <v>0</v>
      </c>
      <c r="Z837" s="3"/>
      <c r="AA837" s="3" t="str">
        <f t="shared" si="206"/>
        <v>,</v>
      </c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</row>
    <row r="838" spans="1:50" ht="15.75" customHeight="1" x14ac:dyDescent="0.2">
      <c r="A838" t="str">
        <f t="shared" si="205"/>
        <v>PrimaireHommeMarié (e)Sans EmploisDouala 3VillageCamerounaiseChretien (Catholique)OuiEligible</v>
      </c>
      <c r="B838" s="17">
        <v>43683</v>
      </c>
      <c r="C838" s="17">
        <v>32141</v>
      </c>
      <c r="D838" s="3" t="s">
        <v>92</v>
      </c>
      <c r="E838" s="21">
        <v>38</v>
      </c>
      <c r="F838" s="3" t="s">
        <v>40</v>
      </c>
      <c r="G838" s="4"/>
      <c r="H838" s="4"/>
      <c r="I838" s="3" t="s">
        <v>49</v>
      </c>
      <c r="J838" s="3" t="s">
        <v>134</v>
      </c>
      <c r="K838" s="3" t="s">
        <v>43</v>
      </c>
      <c r="L838" s="3" t="s">
        <v>135</v>
      </c>
      <c r="M838" s="3" t="s">
        <v>164</v>
      </c>
      <c r="N838" s="3" t="str">
        <f>VLOOKUP(M838,TAF!$D$1:$H$462,2,0)</f>
        <v>Village</v>
      </c>
      <c r="O838" s="3" t="str">
        <f>VLOOKUP(M838,TAF!$D$1:$H$462,3,0)</f>
        <v>Douala 3</v>
      </c>
      <c r="P838" s="3" t="str">
        <f>VLOOKUP(M838,TAF!$D$1:$H$462,4,0)</f>
        <v>4.006924307709141</v>
      </c>
      <c r="Q838" s="3" t="str">
        <f>VLOOKUP(M838,TAF!$D$1:$H$462,5,0)</f>
        <v xml:space="preserve"> 9.749426770823975</v>
      </c>
      <c r="R838" s="3" t="s">
        <v>45</v>
      </c>
      <c r="S838" s="3" t="s">
        <v>58</v>
      </c>
      <c r="T838" s="3" t="s">
        <v>46</v>
      </c>
      <c r="U838" s="17">
        <v>42953</v>
      </c>
      <c r="V838" s="3" t="str">
        <f t="shared" ref="V838:V841" si="208">IF((B838-U838&lt;=365)*(B838-U838&gt;0),INT(12*(B838-U838)/365) &amp; " Mois",(YEAR(B838)-YEAR(U838)) &amp; " an (s)")</f>
        <v>2 an (s)</v>
      </c>
      <c r="W838" s="5" t="s">
        <v>5875</v>
      </c>
      <c r="X838" s="3" t="s">
        <v>47</v>
      </c>
      <c r="Y838" s="3">
        <v>0</v>
      </c>
      <c r="Z838" s="3"/>
      <c r="AA838" s="3" t="str">
        <f t="shared" si="206"/>
        <v>,</v>
      </c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</row>
    <row r="839" spans="1:50" ht="15.75" customHeight="1" x14ac:dyDescent="0.2">
      <c r="A839" t="str">
        <f t="shared" si="205"/>
        <v>UniversitaireHommeCélibataireEtudiant (e)Douala (Non précisé )BP CitéCamerounaiseChretien (Catholique)OuiEligible</v>
      </c>
      <c r="B839" s="17">
        <v>43683</v>
      </c>
      <c r="C839" s="17">
        <v>35670</v>
      </c>
      <c r="D839" s="3" t="s">
        <v>48</v>
      </c>
      <c r="E839" s="21">
        <v>28</v>
      </c>
      <c r="F839" s="3" t="s">
        <v>40</v>
      </c>
      <c r="G839" s="4"/>
      <c r="H839" s="4"/>
      <c r="I839" s="3" t="s">
        <v>41</v>
      </c>
      <c r="J839" s="3" t="s">
        <v>79</v>
      </c>
      <c r="K839" s="3" t="s">
        <v>51</v>
      </c>
      <c r="L839" s="3" t="s">
        <v>135</v>
      </c>
      <c r="M839" s="3" t="s">
        <v>685</v>
      </c>
      <c r="N839" s="3" t="str">
        <f>VLOOKUP(M839,TAF!$D$1:$H$462,2,0)</f>
        <v>BP Cité</v>
      </c>
      <c r="O839" s="3" t="str">
        <f>VLOOKUP(M839,TAF!$D$1:$H$462,3,0)</f>
        <v>Douala 5</v>
      </c>
      <c r="P839" s="3" t="str">
        <f>VLOOKUP(M839,TAF!$D$1:$H$462,4,0)</f>
        <v>4.049897481221908</v>
      </c>
      <c r="Q839" s="3" t="str">
        <f>VLOOKUP(M839,TAF!$D$1:$H$462,5,0)</f>
        <v xml:space="preserve"> 9.729600752977275</v>
      </c>
      <c r="R839" s="3" t="s">
        <v>45</v>
      </c>
      <c r="S839" s="3" t="s">
        <v>58</v>
      </c>
      <c r="T839" s="3" t="s">
        <v>46</v>
      </c>
      <c r="U839" s="17">
        <v>43318</v>
      </c>
      <c r="V839" s="3" t="str">
        <f t="shared" si="208"/>
        <v>12 Mois</v>
      </c>
      <c r="W839" s="5" t="s">
        <v>5893</v>
      </c>
      <c r="X839" s="3" t="s">
        <v>47</v>
      </c>
      <c r="Y839" s="3">
        <v>0</v>
      </c>
      <c r="Z839" s="3"/>
      <c r="AA839" s="3" t="str">
        <f t="shared" si="206"/>
        <v>,</v>
      </c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</row>
    <row r="840" spans="1:50" ht="15.75" customHeight="1" x14ac:dyDescent="0.2">
      <c r="A840" t="str">
        <f t="shared" si="205"/>
        <v>UniversitaireHommeCélibataireSans EmploisDouala 3NyalaCamerounaiseChretien (Catholique)OuiEligible</v>
      </c>
      <c r="B840" s="17">
        <v>43683</v>
      </c>
      <c r="C840" s="17">
        <v>31075</v>
      </c>
      <c r="D840" s="3" t="s">
        <v>48</v>
      </c>
      <c r="E840" s="21">
        <v>40</v>
      </c>
      <c r="F840" s="3" t="s">
        <v>40</v>
      </c>
      <c r="G840" s="4"/>
      <c r="H840" s="4"/>
      <c r="I840" s="3" t="s">
        <v>41</v>
      </c>
      <c r="J840" s="3" t="s">
        <v>134</v>
      </c>
      <c r="K840" s="3" t="s">
        <v>43</v>
      </c>
      <c r="L840" s="3" t="s">
        <v>135</v>
      </c>
      <c r="M840" s="3" t="s">
        <v>686</v>
      </c>
      <c r="N840" s="3" t="str">
        <f>VLOOKUP(M840,TAF!$D$1:$H$462,2,0)</f>
        <v>Nyalla</v>
      </c>
      <c r="O840" s="3" t="str">
        <f>VLOOKUP(M840,TAF!$D$1:$H$462,3,0)</f>
        <v>Douala 3</v>
      </c>
      <c r="P840" s="3" t="str">
        <f>VLOOKUP(M840,TAF!$D$1:$H$462,4,0)</f>
        <v>4.090110173250642</v>
      </c>
      <c r="Q840" s="3" t="str">
        <f>VLOOKUP(M840,TAF!$D$1:$H$462,5,0)</f>
        <v xml:space="preserve"> 9.80214359815782</v>
      </c>
      <c r="R840" s="3" t="s">
        <v>45</v>
      </c>
      <c r="S840" s="3" t="s">
        <v>58</v>
      </c>
      <c r="T840" s="3" t="s">
        <v>46</v>
      </c>
      <c r="U840" s="17">
        <v>41127</v>
      </c>
      <c r="V840" s="3" t="str">
        <f t="shared" si="208"/>
        <v>7 an (s)</v>
      </c>
      <c r="W840" s="5" t="s">
        <v>5890</v>
      </c>
      <c r="X840" s="3" t="s">
        <v>47</v>
      </c>
      <c r="Y840" s="3">
        <v>0</v>
      </c>
      <c r="Z840" s="3"/>
      <c r="AA840" s="3" t="str">
        <f t="shared" si="206"/>
        <v>,</v>
      </c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</row>
    <row r="841" spans="1:50" ht="15.75" customHeight="1" x14ac:dyDescent="0.2">
      <c r="A841" t="str">
        <f t="shared" si="205"/>
        <v>UniversitaireHommeCélibataireEtudiant (e)Douala (Non précisé )Carrefour BonabassemCamerounaiseChretien (Catholique)OuiEligible</v>
      </c>
      <c r="B841" s="17">
        <v>43683</v>
      </c>
      <c r="C841" s="17">
        <v>35128</v>
      </c>
      <c r="D841" s="3" t="s">
        <v>48</v>
      </c>
      <c r="E841" s="21">
        <v>29</v>
      </c>
      <c r="F841" s="3" t="s">
        <v>40</v>
      </c>
      <c r="G841" s="4"/>
      <c r="H841" s="4"/>
      <c r="I841" s="3" t="s">
        <v>41</v>
      </c>
      <c r="J841" s="3" t="s">
        <v>79</v>
      </c>
      <c r="K841" s="3" t="s">
        <v>51</v>
      </c>
      <c r="L841" s="3" t="s">
        <v>135</v>
      </c>
      <c r="M841" s="3" t="s">
        <v>687</v>
      </c>
      <c r="N841" s="3" t="str">
        <f>VLOOKUP(M841,TAF!$D$1:$H$462,2,0)</f>
        <v>Carrefour Bonabassem</v>
      </c>
      <c r="O841" s="3" t="str">
        <f>VLOOKUP(M841,TAF!$D$1:$H$462,3,0)</f>
        <v>Douala 1</v>
      </c>
      <c r="P841" s="3" t="str">
        <f>VLOOKUP(M841,TAF!$D$1:$H$462,4,0)</f>
        <v>4.072890732487714</v>
      </c>
      <c r="Q841" s="3" t="str">
        <f>VLOOKUP(M841,TAF!$D$1:$H$462,5,0)</f>
        <v xml:space="preserve"> 9.716264994495601</v>
      </c>
      <c r="R841" s="3" t="s">
        <v>45</v>
      </c>
      <c r="S841" s="3" t="s">
        <v>58</v>
      </c>
      <c r="T841" s="3" t="s">
        <v>46</v>
      </c>
      <c r="U841" s="17">
        <v>43318</v>
      </c>
      <c r="V841" s="3" t="str">
        <f t="shared" si="208"/>
        <v>12 Mois</v>
      </c>
      <c r="W841" s="5" t="s">
        <v>5906</v>
      </c>
      <c r="X841" s="3" t="s">
        <v>47</v>
      </c>
      <c r="Y841" s="3">
        <v>0</v>
      </c>
      <c r="Z841" s="3"/>
      <c r="AA841" s="3" t="str">
        <f t="shared" si="206"/>
        <v>,</v>
      </c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</row>
    <row r="842" spans="1:50" ht="15.75" customHeight="1" x14ac:dyDescent="0.2">
      <c r="A842" t="str">
        <f t="shared" si="205"/>
        <v>SecondaireHommeCélibataireSans EmploisDouala 3Douala-zone de ReeassementCamerounaiseChretien (Catholique)NonEligible</v>
      </c>
      <c r="B842" s="17">
        <v>43683</v>
      </c>
      <c r="C842" s="17">
        <v>32903</v>
      </c>
      <c r="D842" s="3" t="s">
        <v>54</v>
      </c>
      <c r="E842" s="21">
        <v>35</v>
      </c>
      <c r="F842" s="3" t="s">
        <v>40</v>
      </c>
      <c r="G842" s="4"/>
      <c r="H842" s="4"/>
      <c r="I842" s="3" t="s">
        <v>41</v>
      </c>
      <c r="J842" s="3" t="s">
        <v>134</v>
      </c>
      <c r="K842" s="3" t="s">
        <v>43</v>
      </c>
      <c r="L842" s="3" t="s">
        <v>135</v>
      </c>
      <c r="M842" s="3" t="s">
        <v>688</v>
      </c>
      <c r="N842" s="3" t="str">
        <f>VLOOKUP(M842,TAF!$D$1:$H$462,2,0)</f>
        <v>Ndogpassi</v>
      </c>
      <c r="O842" s="3" t="str">
        <f>VLOOKUP(M842,TAF!$D$1:$H$462,3,0)</f>
        <v>Douala 3</v>
      </c>
      <c r="P842" s="3" t="str">
        <f>VLOOKUP(M842,TAF!$D$1:$H$462,4,0)</f>
        <v>4.0071437594857136</v>
      </c>
      <c r="Q842" s="3" t="str">
        <f>VLOOKUP(M842,TAF!$D$1:$H$462,5,0)</f>
        <v xml:space="preserve"> 9.771081865627545</v>
      </c>
      <c r="R842" s="3" t="s">
        <v>45</v>
      </c>
      <c r="S842" s="3" t="s">
        <v>58</v>
      </c>
      <c r="T842" s="3" t="s">
        <v>62</v>
      </c>
      <c r="U842" s="19"/>
      <c r="V842" s="19"/>
      <c r="W842" s="4"/>
      <c r="X842" s="3" t="s">
        <v>47</v>
      </c>
      <c r="Y842" s="3">
        <v>0</v>
      </c>
      <c r="Z842" s="3"/>
      <c r="AA842" s="3" t="str">
        <f t="shared" si="206"/>
        <v>,</v>
      </c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</row>
    <row r="843" spans="1:50" ht="15.75" customHeight="1" x14ac:dyDescent="0.2">
      <c r="A843" t="str">
        <f t="shared" si="205"/>
        <v>SecondaireHommeCélibataireMécanicienDouala 3BokoCamerounaiseChretien (Catholique)NonEligible</v>
      </c>
      <c r="B843" s="17">
        <v>43683</v>
      </c>
      <c r="C843" s="17">
        <v>30878</v>
      </c>
      <c r="D843" s="3" t="s">
        <v>54</v>
      </c>
      <c r="E843" s="21">
        <v>41</v>
      </c>
      <c r="F843" s="3" t="s">
        <v>40</v>
      </c>
      <c r="G843" s="4"/>
      <c r="H843" s="4"/>
      <c r="I843" s="3" t="s">
        <v>41</v>
      </c>
      <c r="J843" s="3" t="s">
        <v>71</v>
      </c>
      <c r="K843" s="3" t="s">
        <v>43</v>
      </c>
      <c r="L843" s="3" t="s">
        <v>135</v>
      </c>
      <c r="M843" s="3" t="s">
        <v>129</v>
      </c>
      <c r="N843" s="3" t="str">
        <f>VLOOKUP(M843,TAF!$D$1:$H$462,2,0)</f>
        <v>Boko</v>
      </c>
      <c r="O843" s="3" t="str">
        <f>VLOOKUP(M843,TAF!$D$1:$H$462,3,0)</f>
        <v>Douala 3</v>
      </c>
      <c r="P843" s="3" t="str">
        <f>VLOOKUP(M843,TAF!$D$1:$H$462,4,0)</f>
        <v>4.01808875799221</v>
      </c>
      <c r="Q843" s="3" t="str">
        <f>VLOOKUP(M843,TAF!$D$1:$H$462,5,0)</f>
        <v>9.716963972824503</v>
      </c>
      <c r="R843" s="3" t="s">
        <v>45</v>
      </c>
      <c r="S843" s="3" t="s">
        <v>58</v>
      </c>
      <c r="T843" s="3" t="s">
        <v>62</v>
      </c>
      <c r="U843" s="19"/>
      <c r="V843" s="19"/>
      <c r="W843" s="5" t="s">
        <v>5905</v>
      </c>
      <c r="X843" s="3" t="s">
        <v>47</v>
      </c>
      <c r="Y843" s="3">
        <v>0</v>
      </c>
      <c r="Z843" s="3"/>
      <c r="AA843" s="3" t="str">
        <f t="shared" si="206"/>
        <v>,</v>
      </c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</row>
    <row r="844" spans="1:50" ht="15.75" customHeight="1" x14ac:dyDescent="0.2">
      <c r="A844" t="str">
        <f t="shared" si="205"/>
        <v>UniversitaireHommeMarié (e)FonctionnairesDouala (Non précisé )Douala 812.12CamerounaiseNon-croyantOuiEligible</v>
      </c>
      <c r="B844" s="17">
        <v>43683</v>
      </c>
      <c r="C844" s="17">
        <v>29251</v>
      </c>
      <c r="D844" s="3" t="s">
        <v>48</v>
      </c>
      <c r="E844" s="21">
        <v>45</v>
      </c>
      <c r="F844" s="3" t="s">
        <v>40</v>
      </c>
      <c r="G844" s="4"/>
      <c r="H844" s="4"/>
      <c r="I844" s="3" t="s">
        <v>49</v>
      </c>
      <c r="J844" s="3" t="s">
        <v>408</v>
      </c>
      <c r="K844" s="3" t="s">
        <v>51</v>
      </c>
      <c r="L844" s="3" t="s">
        <v>135</v>
      </c>
      <c r="M844" s="3" t="s">
        <v>689</v>
      </c>
      <c r="N844" s="3">
        <f>VLOOKUP(M844,TAF!$D$1:$H$462,2,0)</f>
        <v>0</v>
      </c>
      <c r="O844" s="3">
        <f>VLOOKUP(M844,TAF!$D$1:$H$462,3,0)</f>
        <v>0</v>
      </c>
      <c r="P844" s="3">
        <f>VLOOKUP(M844,TAF!$D$1:$H$462,4,0)</f>
        <v>0</v>
      </c>
      <c r="Q844" s="3">
        <f>VLOOKUP(M844,TAF!$D$1:$H$462,5,0)</f>
        <v>0</v>
      </c>
      <c r="R844" s="3" t="s">
        <v>45</v>
      </c>
      <c r="S844" s="3" t="s">
        <v>229</v>
      </c>
      <c r="T844" s="3" t="s">
        <v>46</v>
      </c>
      <c r="U844" s="17">
        <v>43318</v>
      </c>
      <c r="V844" s="3" t="str">
        <f t="shared" ref="V844" si="209">IF((B844-U844&lt;=365)*(B844-U844&gt;0),INT(12*(B844-U844)/365) &amp; " Mois",(YEAR(B844)-YEAR(U844)) &amp; " an (s)")</f>
        <v>12 Mois</v>
      </c>
      <c r="W844" s="5" t="s">
        <v>5876</v>
      </c>
      <c r="X844" s="3" t="s">
        <v>47</v>
      </c>
      <c r="Y844" s="3">
        <v>0</v>
      </c>
      <c r="Z844" s="3"/>
      <c r="AA844" s="3" t="str">
        <f t="shared" si="206"/>
        <v>,</v>
      </c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</row>
    <row r="845" spans="1:50" ht="15.75" customHeight="1" x14ac:dyDescent="0.2">
      <c r="A845" t="str">
        <f t="shared" si="205"/>
        <v>SecondaireHommeCélibataireEtudiant (e)Douala 3BilongueCamerounaiseChretien (Catholique)NonEligible</v>
      </c>
      <c r="B845" s="17">
        <v>43683</v>
      </c>
      <c r="C845" s="17">
        <v>30391</v>
      </c>
      <c r="D845" s="3" t="s">
        <v>54</v>
      </c>
      <c r="E845" s="21">
        <v>42</v>
      </c>
      <c r="F845" s="3" t="s">
        <v>40</v>
      </c>
      <c r="G845" s="4"/>
      <c r="H845" s="4"/>
      <c r="I845" s="3" t="s">
        <v>41</v>
      </c>
      <c r="J845" s="3" t="s">
        <v>79</v>
      </c>
      <c r="K845" s="3" t="s">
        <v>43</v>
      </c>
      <c r="L845" s="3" t="s">
        <v>135</v>
      </c>
      <c r="M845" s="3" t="s">
        <v>460</v>
      </c>
      <c r="N845" s="3" t="str">
        <f>VLOOKUP(M845,TAF!$D$1:$H$462,2,0)</f>
        <v>Bilongue</v>
      </c>
      <c r="O845" s="3" t="str">
        <f>VLOOKUP(M845,TAF!$D$1:$H$462,3,0)</f>
        <v>Douala 5</v>
      </c>
      <c r="P845" s="3" t="str">
        <f>VLOOKUP(M845,TAF!$D$1:$H$462,4,0)</f>
        <v>4.0510655679709515</v>
      </c>
      <c r="Q845" s="3" t="str">
        <f>VLOOKUP(M845,TAF!$D$1:$H$462,5,0)</f>
        <v xml:space="preserve"> 9.767694654748077</v>
      </c>
      <c r="R845" s="3" t="s">
        <v>45</v>
      </c>
      <c r="S845" s="3" t="s">
        <v>58</v>
      </c>
      <c r="T845" s="3" t="s">
        <v>62</v>
      </c>
      <c r="U845" s="19"/>
      <c r="V845" s="19"/>
      <c r="W845" s="5" t="s">
        <v>5896</v>
      </c>
      <c r="X845" s="3" t="s">
        <v>47</v>
      </c>
      <c r="Y845" s="3">
        <v>0</v>
      </c>
      <c r="Z845" s="3"/>
      <c r="AA845" s="3" t="str">
        <f t="shared" si="206"/>
        <v>,</v>
      </c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</row>
    <row r="846" spans="1:50" ht="15.75" customHeight="1" x14ac:dyDescent="0.2">
      <c r="A846" t="str">
        <f t="shared" si="205"/>
        <v>SecondaireHommeCélibataireEntrepreneurDouala 3Douala NdopassizCamerounaiseChretien (Catholique)OuiEligible</v>
      </c>
      <c r="B846" s="17">
        <v>43683</v>
      </c>
      <c r="C846" s="17">
        <v>32315</v>
      </c>
      <c r="D846" s="3" t="s">
        <v>54</v>
      </c>
      <c r="E846" s="21">
        <v>37</v>
      </c>
      <c r="F846" s="3" t="s">
        <v>40</v>
      </c>
      <c r="G846" s="4"/>
      <c r="H846" s="4"/>
      <c r="I846" s="3" t="s">
        <v>41</v>
      </c>
      <c r="J846" s="3" t="s">
        <v>449</v>
      </c>
      <c r="K846" s="3" t="s">
        <v>43</v>
      </c>
      <c r="L846" s="3" t="s">
        <v>135</v>
      </c>
      <c r="M846" s="3" t="s">
        <v>690</v>
      </c>
      <c r="N846" s="3" t="str">
        <f>VLOOKUP(M846,TAF!$D$1:$H$462,2,0)</f>
        <v>Ndogpassi</v>
      </c>
      <c r="O846" s="3" t="str">
        <f>VLOOKUP(M846,TAF!$D$1:$H$462,3,0)</f>
        <v>Douala 3</v>
      </c>
      <c r="P846" s="3" t="str">
        <f>VLOOKUP(M846,TAF!$D$1:$H$462,4,0)</f>
        <v>4.017345191745835</v>
      </c>
      <c r="Q846" s="3" t="str">
        <f>VLOOKUP(M846,TAF!$D$1:$H$462,5,0)</f>
        <v xml:space="preserve"> 9.776376922998338</v>
      </c>
      <c r="R846" s="3" t="s">
        <v>45</v>
      </c>
      <c r="S846" s="3" t="s">
        <v>58</v>
      </c>
      <c r="T846" s="3" t="s">
        <v>46</v>
      </c>
      <c r="U846" s="17">
        <v>42953</v>
      </c>
      <c r="V846" s="3" t="str">
        <f t="shared" ref="V846" si="210">IF((B846-U846&lt;=365)*(B846-U846&gt;0),INT(12*(B846-U846)/365) &amp; " Mois",(YEAR(B846)-YEAR(U846)) &amp; " an (s)")</f>
        <v>2 an (s)</v>
      </c>
      <c r="W846" s="5" t="s">
        <v>5905</v>
      </c>
      <c r="X846" s="3" t="s">
        <v>47</v>
      </c>
      <c r="Y846" s="3">
        <v>0</v>
      </c>
      <c r="Z846" s="3"/>
      <c r="AA846" s="3" t="str">
        <f t="shared" si="206"/>
        <v>,</v>
      </c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</row>
    <row r="847" spans="1:50" ht="15.75" customHeight="1" x14ac:dyDescent="0.2">
      <c r="A847" t="str">
        <f t="shared" si="205"/>
        <v>SecondaireHommeCélibataireSportifsDouala 3Bakie NdagpassiCamerounaiseMusulmanNonEligible</v>
      </c>
      <c r="B847" s="17">
        <v>43683</v>
      </c>
      <c r="C847" s="17">
        <v>31286</v>
      </c>
      <c r="D847" s="3" t="s">
        <v>54</v>
      </c>
      <c r="E847" s="21">
        <v>40</v>
      </c>
      <c r="F847" s="3" t="s">
        <v>40</v>
      </c>
      <c r="G847" s="4"/>
      <c r="H847" s="4"/>
      <c r="I847" s="3" t="s">
        <v>41</v>
      </c>
      <c r="J847" s="3" t="s">
        <v>237</v>
      </c>
      <c r="K847" s="3" t="s">
        <v>43</v>
      </c>
      <c r="L847" s="3" t="s">
        <v>135</v>
      </c>
      <c r="M847" s="3" t="s">
        <v>691</v>
      </c>
      <c r="N847" s="3" t="str">
        <f>VLOOKUP(M847,TAF!$D$1:$H$462,2,0)</f>
        <v>Ndogpassi</v>
      </c>
      <c r="O847" s="3" t="str">
        <f>VLOOKUP(M847,TAF!$D$1:$H$462,3,0)</f>
        <v>Douala 3</v>
      </c>
      <c r="P847" s="3" t="str">
        <f>VLOOKUP(M847,TAF!$D$1:$H$462,4,0)</f>
        <v>4.017345191745835</v>
      </c>
      <c r="Q847" s="3" t="str">
        <f>VLOOKUP(M847,TAF!$D$1:$H$462,5,0)</f>
        <v xml:space="preserve"> 9.776376922998338</v>
      </c>
      <c r="R847" s="3" t="s">
        <v>45</v>
      </c>
      <c r="S847" s="3" t="s">
        <v>124</v>
      </c>
      <c r="T847" s="3" t="s">
        <v>62</v>
      </c>
      <c r="U847" s="19"/>
      <c r="V847" s="19"/>
      <c r="W847" s="5" t="s">
        <v>5900</v>
      </c>
      <c r="X847" s="3" t="s">
        <v>47</v>
      </c>
      <c r="Y847" s="3">
        <v>0</v>
      </c>
      <c r="Z847" s="3"/>
      <c r="AA847" s="3" t="str">
        <f t="shared" si="206"/>
        <v>,</v>
      </c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</row>
    <row r="848" spans="1:50" ht="15.75" customHeight="1" x14ac:dyDescent="0.2">
      <c r="A848" t="str">
        <f t="shared" si="205"/>
        <v>SecondaireHommeCélibataireEtudiant (e)Douala 3BokoCamerounaiseChretien (Catholique)OuiEligible</v>
      </c>
      <c r="B848" s="17">
        <v>43683</v>
      </c>
      <c r="C848" s="17">
        <v>33772</v>
      </c>
      <c r="D848" s="3" t="s">
        <v>54</v>
      </c>
      <c r="E848" s="21">
        <v>33</v>
      </c>
      <c r="F848" s="3" t="s">
        <v>40</v>
      </c>
      <c r="G848" s="4"/>
      <c r="H848" s="4"/>
      <c r="I848" s="3" t="s">
        <v>41</v>
      </c>
      <c r="J848" s="3" t="s">
        <v>79</v>
      </c>
      <c r="K848" s="3" t="s">
        <v>43</v>
      </c>
      <c r="L848" s="3" t="s">
        <v>135</v>
      </c>
      <c r="M848" s="3" t="s">
        <v>129</v>
      </c>
      <c r="N848" s="3" t="str">
        <f>VLOOKUP(M848,TAF!$D$1:$H$462,2,0)</f>
        <v>Boko</v>
      </c>
      <c r="O848" s="3" t="str">
        <f>VLOOKUP(M848,TAF!$D$1:$H$462,3,0)</f>
        <v>Douala 3</v>
      </c>
      <c r="P848" s="3" t="str">
        <f>VLOOKUP(M848,TAF!$D$1:$H$462,4,0)</f>
        <v>4.01808875799221</v>
      </c>
      <c r="Q848" s="3" t="str">
        <f>VLOOKUP(M848,TAF!$D$1:$H$462,5,0)</f>
        <v>9.716963972824503</v>
      </c>
      <c r="R848" s="3" t="s">
        <v>45</v>
      </c>
      <c r="S848" s="3" t="s">
        <v>58</v>
      </c>
      <c r="T848" s="3" t="s">
        <v>46</v>
      </c>
      <c r="U848" s="17">
        <v>43318</v>
      </c>
      <c r="V848" s="3" t="str">
        <f t="shared" ref="V848" si="211">IF((B848-U848&lt;=365)*(B848-U848&gt;0),INT(12*(B848-U848)/365) &amp; " Mois",(YEAR(B848)-YEAR(U848)) &amp; " an (s)")</f>
        <v>12 Mois</v>
      </c>
      <c r="W848" s="5" t="s">
        <v>5899</v>
      </c>
      <c r="X848" s="3" t="s">
        <v>47</v>
      </c>
      <c r="Y848" s="3">
        <v>0</v>
      </c>
      <c r="Z848" s="3"/>
      <c r="AA848" s="3" t="str">
        <f t="shared" si="206"/>
        <v>,</v>
      </c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</row>
    <row r="849" spans="1:50" ht="15.75" customHeight="1" x14ac:dyDescent="0.2">
      <c r="A849" t="str">
        <f t="shared" si="205"/>
        <v>SecondaireHommeCélibataireEnseignant (e)Douala 3BepandaCamerounaiseMusulmanNonEligible</v>
      </c>
      <c r="B849" s="17">
        <v>43683</v>
      </c>
      <c r="C849" s="17">
        <v>32744</v>
      </c>
      <c r="D849" s="3" t="s">
        <v>54</v>
      </c>
      <c r="E849" s="21">
        <v>36</v>
      </c>
      <c r="F849" s="3" t="s">
        <v>40</v>
      </c>
      <c r="G849" s="4"/>
      <c r="H849" s="4"/>
      <c r="I849" s="3" t="s">
        <v>41</v>
      </c>
      <c r="J849" s="3" t="s">
        <v>144</v>
      </c>
      <c r="K849" s="3" t="s">
        <v>43</v>
      </c>
      <c r="L849" s="3" t="s">
        <v>135</v>
      </c>
      <c r="M849" s="3" t="s">
        <v>70</v>
      </c>
      <c r="N849" s="3" t="str">
        <f>VLOOKUP(M849,TAF!$D$1:$H$462,2,0)</f>
        <v>Bépenda</v>
      </c>
      <c r="O849" s="3" t="str">
        <f>VLOOKUP(M849,TAF!$D$1:$H$462,3,0)</f>
        <v>Douala 5</v>
      </c>
      <c r="P849" s="3" t="str">
        <f>VLOOKUP(M849,TAF!$D$1:$H$462,4,0)</f>
        <v>4.053016002017063</v>
      </c>
      <c r="Q849" s="3" t="str">
        <f>VLOOKUP(M849,TAF!$D$1:$H$462,5,0)</f>
        <v xml:space="preserve"> 9.726235068217077</v>
      </c>
      <c r="R849" s="3" t="s">
        <v>45</v>
      </c>
      <c r="S849" s="3" t="s">
        <v>124</v>
      </c>
      <c r="T849" s="3" t="s">
        <v>62</v>
      </c>
      <c r="U849" s="19"/>
      <c r="V849" s="19"/>
      <c r="W849" s="3">
        <v>13</v>
      </c>
      <c r="X849" s="3" t="s">
        <v>47</v>
      </c>
      <c r="Y849" s="3">
        <v>0</v>
      </c>
      <c r="Z849" s="3"/>
      <c r="AA849" s="3" t="str">
        <f t="shared" si="206"/>
        <v>,</v>
      </c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</row>
    <row r="850" spans="1:50" ht="15.75" customHeight="1" x14ac:dyDescent="0.2">
      <c r="A850" t="str">
        <f t="shared" si="205"/>
        <v>SecondaireHommeMarié (e)MécanicienDouala (Non précisé )DoualaCamerounaiseChretien (Catholique)OuiEligible</v>
      </c>
      <c r="B850" s="17">
        <v>43683</v>
      </c>
      <c r="C850" s="17">
        <v>30716</v>
      </c>
      <c r="D850" s="3" t="s">
        <v>54</v>
      </c>
      <c r="E850" s="21">
        <v>41</v>
      </c>
      <c r="F850" s="3" t="s">
        <v>40</v>
      </c>
      <c r="G850" s="4"/>
      <c r="H850" s="4"/>
      <c r="I850" s="3" t="s">
        <v>49</v>
      </c>
      <c r="J850" s="3" t="s">
        <v>71</v>
      </c>
      <c r="K850" s="3" t="s">
        <v>51</v>
      </c>
      <c r="L850" s="3" t="s">
        <v>135</v>
      </c>
      <c r="M850" s="3" t="s">
        <v>64</v>
      </c>
      <c r="N850" s="3">
        <f>VLOOKUP(M850,TAF!$D$1:$H$462,2,0)</f>
        <v>0</v>
      </c>
      <c r="O850" s="3">
        <f>VLOOKUP(M850,TAF!$D$1:$H$462,3,0)</f>
        <v>0</v>
      </c>
      <c r="P850" s="3">
        <f>VLOOKUP(M850,TAF!$D$1:$H$462,4,0)</f>
        <v>0</v>
      </c>
      <c r="Q850" s="3">
        <f>VLOOKUP(M850,TAF!$D$1:$H$462,5,0)</f>
        <v>0</v>
      </c>
      <c r="R850" s="3" t="s">
        <v>45</v>
      </c>
      <c r="S850" s="3" t="s">
        <v>58</v>
      </c>
      <c r="T850" s="3" t="s">
        <v>46</v>
      </c>
      <c r="U850" s="17">
        <v>43086</v>
      </c>
      <c r="V850" s="3" t="str">
        <f t="shared" ref="V850" si="212">IF((B850-U850&lt;=365)*(B850-U850&gt;0),INT(12*(B850-U850)/365) &amp; " Mois",(YEAR(B850)-YEAR(U850)) &amp; " an (s)")</f>
        <v>2 an (s)</v>
      </c>
      <c r="W850" s="5" t="s">
        <v>5890</v>
      </c>
      <c r="X850" s="3" t="s">
        <v>47</v>
      </c>
      <c r="Y850" s="3">
        <v>0</v>
      </c>
      <c r="Z850" s="3"/>
      <c r="AA850" s="3" t="str">
        <f t="shared" si="206"/>
        <v>,</v>
      </c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</row>
    <row r="851" spans="1:50" ht="15.75" customHeight="1" x14ac:dyDescent="0.2">
      <c r="A851" t="str">
        <f t="shared" si="205"/>
        <v>SecondaireHommeCélibataireFonctionnairesDouala 5DoualaCamerounaiseChretien (Catholique)NonEligible</v>
      </c>
      <c r="B851" s="17">
        <v>43683</v>
      </c>
      <c r="C851" s="17">
        <v>31713</v>
      </c>
      <c r="D851" s="3" t="s">
        <v>54</v>
      </c>
      <c r="E851" s="21">
        <v>39</v>
      </c>
      <c r="F851" s="3" t="s">
        <v>40</v>
      </c>
      <c r="G851" s="4"/>
      <c r="H851" s="4"/>
      <c r="I851" s="3" t="s">
        <v>41</v>
      </c>
      <c r="J851" s="3" t="s">
        <v>408</v>
      </c>
      <c r="K851" s="3" t="s">
        <v>60</v>
      </c>
      <c r="L851" s="3" t="s">
        <v>135</v>
      </c>
      <c r="M851" s="3" t="s">
        <v>64</v>
      </c>
      <c r="N851" s="3">
        <f>VLOOKUP(M851,TAF!$D$1:$H$462,2,0)</f>
        <v>0</v>
      </c>
      <c r="O851" s="3">
        <f>VLOOKUP(M851,TAF!$D$1:$H$462,3,0)</f>
        <v>0</v>
      </c>
      <c r="P851" s="3">
        <f>VLOOKUP(M851,TAF!$D$1:$H$462,4,0)</f>
        <v>0</v>
      </c>
      <c r="Q851" s="3">
        <f>VLOOKUP(M851,TAF!$D$1:$H$462,5,0)</f>
        <v>0</v>
      </c>
      <c r="R851" s="3" t="s">
        <v>45</v>
      </c>
      <c r="S851" s="3" t="s">
        <v>58</v>
      </c>
      <c r="T851" s="3" t="s">
        <v>62</v>
      </c>
      <c r="U851" s="19"/>
      <c r="V851" s="19"/>
      <c r="W851" s="5" t="s">
        <v>5898</v>
      </c>
      <c r="X851" s="3" t="s">
        <v>47</v>
      </c>
      <c r="Y851" s="3">
        <v>0</v>
      </c>
      <c r="Z851" s="3"/>
      <c r="AA851" s="3" t="str">
        <f t="shared" si="206"/>
        <v>,</v>
      </c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</row>
    <row r="852" spans="1:50" ht="15.75" customHeight="1" x14ac:dyDescent="0.2">
      <c r="A852" t="str">
        <f t="shared" si="205"/>
        <v>SecondaireHommeMarié (e)ÉlectricienDouala 1EdeaCamerounaiseChretien (Catholique)OuiEligible</v>
      </c>
      <c r="B852" s="17">
        <v>43683</v>
      </c>
      <c r="C852" s="17">
        <v>31541</v>
      </c>
      <c r="D852" s="3" t="s">
        <v>54</v>
      </c>
      <c r="E852" s="21">
        <v>39</v>
      </c>
      <c r="F852" s="3" t="s">
        <v>40</v>
      </c>
      <c r="G852" s="4"/>
      <c r="H852" s="4"/>
      <c r="I852" s="3" t="s">
        <v>49</v>
      </c>
      <c r="J852" s="3" t="s">
        <v>302</v>
      </c>
      <c r="K852" s="3" t="s">
        <v>114</v>
      </c>
      <c r="L852" s="3" t="s">
        <v>135</v>
      </c>
      <c r="M852" s="3" t="s">
        <v>641</v>
      </c>
      <c r="N852" s="3">
        <f>VLOOKUP(M852,TAF!$D$1:$H$462,2,0)</f>
        <v>0</v>
      </c>
      <c r="O852" s="3" t="str">
        <f>VLOOKUP(M852,TAF!$D$1:$H$462,3,0)</f>
        <v>Hors Douala</v>
      </c>
      <c r="P852" s="3" t="str">
        <f>VLOOKUP(M852,TAF!$D$1:$H$462,4,0)</f>
        <v>3.7949691647010524</v>
      </c>
      <c r="Q852" s="3" t="str">
        <f>VLOOKUP(M852,TAF!$D$1:$H$462,5,0)</f>
        <v xml:space="preserve"> 10.128847324996638</v>
      </c>
      <c r="R852" s="3" t="s">
        <v>45</v>
      </c>
      <c r="S852" s="3" t="s">
        <v>58</v>
      </c>
      <c r="T852" s="3" t="s">
        <v>46</v>
      </c>
      <c r="U852" s="17">
        <v>42953</v>
      </c>
      <c r="V852" s="3" t="str">
        <f t="shared" ref="V852" si="213">IF((B852-U852&lt;=365)*(B852-U852&gt;0),INT(12*(B852-U852)/365) &amp; " Mois",(YEAR(B852)-YEAR(U852)) &amp; " an (s)")</f>
        <v>2 an (s)</v>
      </c>
      <c r="W852" s="5" t="s">
        <v>5898</v>
      </c>
      <c r="X852" s="3" t="s">
        <v>47</v>
      </c>
      <c r="Y852" s="3">
        <v>0</v>
      </c>
      <c r="Z852" s="3"/>
      <c r="AA852" s="3" t="str">
        <f t="shared" si="206"/>
        <v>,</v>
      </c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</row>
    <row r="853" spans="1:50" ht="15.75" customHeight="1" x14ac:dyDescent="0.2">
      <c r="A853" t="str">
        <f t="shared" si="205"/>
        <v>SecondaireFemmeCélibataireCommerçant (e)Douala 3VillageCamerounaiseChretien (Catholique)OuiEligible</v>
      </c>
      <c r="B853" s="17">
        <v>43683</v>
      </c>
      <c r="C853" s="17">
        <v>28684</v>
      </c>
      <c r="D853" s="3" t="s">
        <v>54</v>
      </c>
      <c r="E853" s="21">
        <v>47</v>
      </c>
      <c r="F853" s="3" t="s">
        <v>55</v>
      </c>
      <c r="G853" s="4"/>
      <c r="H853" s="4"/>
      <c r="I853" s="3" t="s">
        <v>41</v>
      </c>
      <c r="J853" s="3" t="s">
        <v>56</v>
      </c>
      <c r="K853" s="3" t="s">
        <v>43</v>
      </c>
      <c r="L853" s="3" t="s">
        <v>135</v>
      </c>
      <c r="M853" s="3" t="s">
        <v>164</v>
      </c>
      <c r="N853" s="3" t="str">
        <f>VLOOKUP(M853,TAF!$D$1:$H$462,2,0)</f>
        <v>Village</v>
      </c>
      <c r="O853" s="3" t="str">
        <f>VLOOKUP(M853,TAF!$D$1:$H$462,3,0)</f>
        <v>Douala 3</v>
      </c>
      <c r="P853" s="3" t="str">
        <f>VLOOKUP(M853,TAF!$D$1:$H$462,4,0)</f>
        <v>4.006924307709141</v>
      </c>
      <c r="Q853" s="3" t="str">
        <f>VLOOKUP(M853,TAF!$D$1:$H$462,5,0)</f>
        <v xml:space="preserve"> 9.749426770823975</v>
      </c>
      <c r="R853" s="3" t="s">
        <v>45</v>
      </c>
      <c r="S853" s="3" t="s">
        <v>58</v>
      </c>
      <c r="T853" s="3" t="s">
        <v>46</v>
      </c>
      <c r="U853" s="17">
        <v>43692</v>
      </c>
      <c r="V853" s="3"/>
      <c r="W853" s="5" t="s">
        <v>5908</v>
      </c>
      <c r="X853" s="3" t="s">
        <v>47</v>
      </c>
      <c r="Y853" s="3">
        <v>0</v>
      </c>
      <c r="Z853" s="3"/>
      <c r="AA853" s="3" t="str">
        <f t="shared" si="206"/>
        <v>,</v>
      </c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</row>
    <row r="854" spans="1:50" ht="15.75" customHeight="1" x14ac:dyDescent="0.2">
      <c r="A854" t="str">
        <f t="shared" si="205"/>
        <v>UniversitaireHommeCélibataireEtudiant (e)Douala 3LogpomCamerounaiseChretien (Catholique)NonEligible</v>
      </c>
      <c r="B854" s="17">
        <v>43683</v>
      </c>
      <c r="C854" s="17">
        <v>32947</v>
      </c>
      <c r="D854" s="3" t="s">
        <v>48</v>
      </c>
      <c r="E854" s="21">
        <v>35</v>
      </c>
      <c r="F854" s="3" t="s">
        <v>40</v>
      </c>
      <c r="G854" s="4"/>
      <c r="H854" s="4"/>
      <c r="I854" s="3" t="s">
        <v>41</v>
      </c>
      <c r="J854" s="3" t="s">
        <v>79</v>
      </c>
      <c r="K854" s="3" t="s">
        <v>43</v>
      </c>
      <c r="L854" s="3" t="s">
        <v>135</v>
      </c>
      <c r="M854" s="3" t="s">
        <v>194</v>
      </c>
      <c r="N854" s="3" t="str">
        <f>VLOOKUP(M854,TAF!$D$1:$H$462,2,0)</f>
        <v>Logpom</v>
      </c>
      <c r="O854" s="3" t="str">
        <f>VLOOKUP(M854,TAF!$D$1:$H$462,3,0)</f>
        <v>Douala 5</v>
      </c>
      <c r="P854" s="3" t="str">
        <f>VLOOKUP(M854,TAF!$D$1:$H$462,4,0)</f>
        <v>4.069356038614923</v>
      </c>
      <c r="Q854" s="3" t="str">
        <f>VLOOKUP(M854,TAF!$D$1:$H$462,5,0)</f>
        <v xml:space="preserve"> 9.763173730445677</v>
      </c>
      <c r="R854" s="3" t="s">
        <v>45</v>
      </c>
      <c r="S854" s="3" t="s">
        <v>58</v>
      </c>
      <c r="T854" s="3" t="s">
        <v>62</v>
      </c>
      <c r="U854" s="19"/>
      <c r="V854" s="19"/>
      <c r="W854" s="5" t="s">
        <v>5892</v>
      </c>
      <c r="X854" s="3" t="s">
        <v>47</v>
      </c>
      <c r="Y854" s="3">
        <v>0</v>
      </c>
      <c r="Z854" s="3"/>
      <c r="AA854" s="3" t="str">
        <f t="shared" si="206"/>
        <v>,</v>
      </c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</row>
    <row r="855" spans="1:50" ht="15.75" customHeight="1" x14ac:dyDescent="0.2">
      <c r="A855" t="str">
        <f t="shared" si="205"/>
        <v>SecondaireHommeCélibataireSans EmploisDouala (Non précisé )DoualaCamerounaiseChretien (Catholique)OuiEligible</v>
      </c>
      <c r="B855" s="17">
        <v>43683</v>
      </c>
      <c r="C855" s="17">
        <v>29914</v>
      </c>
      <c r="D855" s="3" t="s">
        <v>54</v>
      </c>
      <c r="E855" s="21">
        <v>44</v>
      </c>
      <c r="F855" s="3" t="s">
        <v>40</v>
      </c>
      <c r="G855" s="4"/>
      <c r="H855" s="4"/>
      <c r="I855" s="3" t="s">
        <v>41</v>
      </c>
      <c r="J855" s="3" t="s">
        <v>134</v>
      </c>
      <c r="K855" s="3" t="s">
        <v>51</v>
      </c>
      <c r="L855" s="3" t="s">
        <v>135</v>
      </c>
      <c r="M855" s="3" t="s">
        <v>64</v>
      </c>
      <c r="N855" s="3">
        <f>VLOOKUP(M855,TAF!$D$1:$H$462,2,0)</f>
        <v>0</v>
      </c>
      <c r="O855" s="3">
        <f>VLOOKUP(M855,TAF!$D$1:$H$462,3,0)</f>
        <v>0</v>
      </c>
      <c r="P855" s="3">
        <f>VLOOKUP(M855,TAF!$D$1:$H$462,4,0)</f>
        <v>0</v>
      </c>
      <c r="Q855" s="3">
        <f>VLOOKUP(M855,TAF!$D$1:$H$462,5,0)</f>
        <v>0</v>
      </c>
      <c r="R855" s="3" t="s">
        <v>45</v>
      </c>
      <c r="S855" s="3" t="s">
        <v>58</v>
      </c>
      <c r="T855" s="3" t="s">
        <v>46</v>
      </c>
      <c r="U855" s="17">
        <v>43683</v>
      </c>
      <c r="V855" s="3"/>
      <c r="W855" s="5" t="s">
        <v>5896</v>
      </c>
      <c r="X855" s="3" t="s">
        <v>47</v>
      </c>
      <c r="Y855" s="3">
        <v>0</v>
      </c>
      <c r="Z855" s="3"/>
      <c r="AA855" s="3" t="str">
        <f t="shared" si="206"/>
        <v>,</v>
      </c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</row>
    <row r="856" spans="1:50" ht="15.75" customHeight="1" x14ac:dyDescent="0.2">
      <c r="A856" t="str">
        <f t="shared" si="205"/>
        <v>SecondaireHommeCélibataireSandeurDouala 3LogpomCamerounaiseChrétienneNonEligible</v>
      </c>
      <c r="B856" s="17">
        <v>43683</v>
      </c>
      <c r="C856" s="17">
        <v>31755</v>
      </c>
      <c r="D856" s="3" t="s">
        <v>54</v>
      </c>
      <c r="E856" s="21">
        <v>39</v>
      </c>
      <c r="F856" s="3" t="s">
        <v>40</v>
      </c>
      <c r="G856" s="4"/>
      <c r="H856" s="4"/>
      <c r="I856" s="3" t="s">
        <v>41</v>
      </c>
      <c r="J856" s="3" t="s">
        <v>692</v>
      </c>
      <c r="K856" s="3" t="s">
        <v>43</v>
      </c>
      <c r="L856" s="3" t="s">
        <v>135</v>
      </c>
      <c r="M856" s="3" t="s">
        <v>194</v>
      </c>
      <c r="N856" s="3" t="str">
        <f>VLOOKUP(M856,TAF!$D$1:$H$462,2,0)</f>
        <v>Logpom</v>
      </c>
      <c r="O856" s="3" t="str">
        <f>VLOOKUP(M856,TAF!$D$1:$H$462,3,0)</f>
        <v>Douala 5</v>
      </c>
      <c r="P856" s="3" t="str">
        <f>VLOOKUP(M856,TAF!$D$1:$H$462,4,0)</f>
        <v>4.069356038614923</v>
      </c>
      <c r="Q856" s="3" t="str">
        <f>VLOOKUP(M856,TAF!$D$1:$H$462,5,0)</f>
        <v xml:space="preserve"> 9.763173730445677</v>
      </c>
      <c r="R856" s="3" t="s">
        <v>45</v>
      </c>
      <c r="S856" s="3" t="s">
        <v>510</v>
      </c>
      <c r="T856" s="3" t="s">
        <v>62</v>
      </c>
      <c r="U856" s="19"/>
      <c r="V856" s="19"/>
      <c r="W856" s="5" t="s">
        <v>5891</v>
      </c>
      <c r="X856" s="3" t="s">
        <v>47</v>
      </c>
      <c r="Y856" s="3">
        <v>0</v>
      </c>
      <c r="Z856" s="3"/>
      <c r="AA856" s="3" t="str">
        <f t="shared" si="206"/>
        <v>,</v>
      </c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</row>
    <row r="857" spans="1:50" ht="15.75" customHeight="1" x14ac:dyDescent="0.2">
      <c r="A857" t="str">
        <f t="shared" si="205"/>
        <v>SecondaireHommeCélibataireEtudiant (e)Douala (Non précisé )cité SicCamerounaiseChretien (Catholique)NonEligible</v>
      </c>
      <c r="B857" s="17">
        <v>43683</v>
      </c>
      <c r="C857" s="17">
        <v>26427</v>
      </c>
      <c r="D857" s="3" t="s">
        <v>54</v>
      </c>
      <c r="E857" s="21">
        <v>53</v>
      </c>
      <c r="F857" s="3" t="s">
        <v>40</v>
      </c>
      <c r="G857" s="4"/>
      <c r="H857" s="4"/>
      <c r="I857" s="3" t="s">
        <v>41</v>
      </c>
      <c r="J857" s="3" t="s">
        <v>79</v>
      </c>
      <c r="K857" s="3" t="s">
        <v>51</v>
      </c>
      <c r="L857" s="3" t="s">
        <v>135</v>
      </c>
      <c r="M857" s="3" t="s">
        <v>693</v>
      </c>
      <c r="N857" s="3" t="str">
        <f>VLOOKUP(M857,TAF!$D$1:$H$462,2,0)</f>
        <v>Cité Sic</v>
      </c>
      <c r="O857" s="3" t="str">
        <f>VLOOKUP(M857,TAF!$D$1:$H$462,3,0)</f>
        <v>Douala 5</v>
      </c>
      <c r="P857" s="3" t="str">
        <f>VLOOKUP(M857,TAF!$D$1:$H$462,4,0)</f>
        <v>4.052668333107804</v>
      </c>
      <c r="Q857" s="3" t="str">
        <f>VLOOKUP(M857,TAF!$D$1:$H$462,5,0)</f>
        <v xml:space="preserve"> 9.73212899675234</v>
      </c>
      <c r="R857" s="3" t="s">
        <v>45</v>
      </c>
      <c r="S857" s="3" t="s">
        <v>58</v>
      </c>
      <c r="T857" s="3" t="s">
        <v>62</v>
      </c>
      <c r="U857" s="19"/>
      <c r="V857" s="19"/>
      <c r="W857" s="5" t="s">
        <v>5879</v>
      </c>
      <c r="X857" s="3" t="s">
        <v>47</v>
      </c>
      <c r="Y857" s="3">
        <v>0</v>
      </c>
      <c r="Z857" s="3"/>
      <c r="AA857" s="3" t="str">
        <f t="shared" si="206"/>
        <v>,</v>
      </c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</row>
    <row r="858" spans="1:50" ht="15.75" customHeight="1" x14ac:dyDescent="0.2">
      <c r="A858" t="str">
        <f t="shared" si="205"/>
        <v>SecondaireHommeCélibataireHomme d'affaireDouala (Non précisé )Cité sicCamerounaiseChretien (Catholique)NonEligible</v>
      </c>
      <c r="B858" s="17">
        <v>43683</v>
      </c>
      <c r="C858" s="17">
        <v>31665</v>
      </c>
      <c r="D858" s="3" t="s">
        <v>54</v>
      </c>
      <c r="E858" s="21">
        <v>39</v>
      </c>
      <c r="F858" s="3" t="s">
        <v>40</v>
      </c>
      <c r="G858" s="4"/>
      <c r="H858" s="4"/>
      <c r="I858" s="3" t="s">
        <v>41</v>
      </c>
      <c r="J858" s="3" t="s">
        <v>140</v>
      </c>
      <c r="K858" s="3" t="s">
        <v>51</v>
      </c>
      <c r="L858" s="3" t="s">
        <v>135</v>
      </c>
      <c r="M858" s="3" t="s">
        <v>423</v>
      </c>
      <c r="N858" s="3" t="str">
        <f>VLOOKUP(M858,TAF!$D$1:$H$462,2,0)</f>
        <v>Cité Sic</v>
      </c>
      <c r="O858" s="3" t="str">
        <f>VLOOKUP(M858,TAF!$D$1:$H$462,3,0)</f>
        <v>Douala 5</v>
      </c>
      <c r="P858" s="3" t="str">
        <f>VLOOKUP(M858,TAF!$D$1:$H$462,4,0)</f>
        <v>4.052668333107804</v>
      </c>
      <c r="Q858" s="3" t="str">
        <f>VLOOKUP(M858,TAF!$D$1:$H$462,5,0)</f>
        <v xml:space="preserve"> 9.73212899675234</v>
      </c>
      <c r="R858" s="3" t="s">
        <v>45</v>
      </c>
      <c r="S858" s="3" t="s">
        <v>58</v>
      </c>
      <c r="T858" s="3" t="s">
        <v>62</v>
      </c>
      <c r="U858" s="19"/>
      <c r="V858" s="19"/>
      <c r="W858" s="5" t="s">
        <v>5888</v>
      </c>
      <c r="X858" s="3" t="s">
        <v>47</v>
      </c>
      <c r="Y858" s="3">
        <v>0</v>
      </c>
      <c r="Z858" s="3"/>
      <c r="AA858" s="3" t="str">
        <f t="shared" si="206"/>
        <v>,</v>
      </c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</row>
    <row r="859" spans="1:50" ht="15.75" customHeight="1" x14ac:dyDescent="0.2">
      <c r="A859" t="str">
        <f t="shared" si="205"/>
        <v>SecondaireHommeCélibataireEtudiant (e)Douala (Non précisé ) Cité sicCamerounaiseChretien (Catholique)NonEligible</v>
      </c>
      <c r="B859" s="17">
        <v>43683</v>
      </c>
      <c r="C859" s="17">
        <v>32948</v>
      </c>
      <c r="D859" s="3" t="s">
        <v>54</v>
      </c>
      <c r="E859" s="21">
        <v>35</v>
      </c>
      <c r="F859" s="3" t="s">
        <v>40</v>
      </c>
      <c r="G859" s="4"/>
      <c r="H859" s="4"/>
      <c r="I859" s="3" t="s">
        <v>41</v>
      </c>
      <c r="J859" s="3" t="s">
        <v>79</v>
      </c>
      <c r="K859" s="3" t="s">
        <v>51</v>
      </c>
      <c r="L859" s="3" t="s">
        <v>135</v>
      </c>
      <c r="M859" s="3" t="s">
        <v>694</v>
      </c>
      <c r="N859" s="3" t="str">
        <f>VLOOKUP(M859,TAF!$D$1:$H$462,2,0)</f>
        <v>Cité sic</v>
      </c>
      <c r="O859" s="3" t="str">
        <f>VLOOKUP(M859,TAF!$D$1:$H$462,3,0)</f>
        <v>Douala 5</v>
      </c>
      <c r="P859" s="3" t="str">
        <f>VLOOKUP(M859,TAF!$D$1:$H$462,4,0)</f>
        <v>4.052668333107804</v>
      </c>
      <c r="Q859" s="3" t="str">
        <f>VLOOKUP(M859,TAF!$D$1:$H$462,5,0)</f>
        <v xml:space="preserve"> 9.73212899675234</v>
      </c>
      <c r="R859" s="3" t="s">
        <v>45</v>
      </c>
      <c r="S859" s="3" t="s">
        <v>58</v>
      </c>
      <c r="T859" s="3" t="s">
        <v>62</v>
      </c>
      <c r="U859" s="19"/>
      <c r="V859" s="19"/>
      <c r="W859" s="3">
        <v>13</v>
      </c>
      <c r="X859" s="3" t="s">
        <v>47</v>
      </c>
      <c r="Y859" s="3">
        <v>0</v>
      </c>
      <c r="Z859" s="3"/>
      <c r="AA859" s="3" t="str">
        <f t="shared" si="206"/>
        <v>,</v>
      </c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</row>
    <row r="860" spans="1:50" ht="15.75" customHeight="1" x14ac:dyDescent="0.2">
      <c r="A860" t="str">
        <f t="shared" si="205"/>
        <v>SecondaireHommeMarié (e)Enseignant (e)Douala (Non précisé )DoualaCamerounaiseChretien (Catholique)NonEligible</v>
      </c>
      <c r="B860" s="17">
        <v>43683</v>
      </c>
      <c r="C860" s="17">
        <v>28253</v>
      </c>
      <c r="D860" s="3" t="s">
        <v>54</v>
      </c>
      <c r="E860" s="21">
        <v>48</v>
      </c>
      <c r="F860" s="3" t="s">
        <v>40</v>
      </c>
      <c r="G860" s="4"/>
      <c r="H860" s="4"/>
      <c r="I860" s="3" t="s">
        <v>49</v>
      </c>
      <c r="J860" s="3" t="s">
        <v>144</v>
      </c>
      <c r="K860" s="3" t="s">
        <v>51</v>
      </c>
      <c r="L860" s="3" t="s">
        <v>135</v>
      </c>
      <c r="M860" s="3" t="s">
        <v>64</v>
      </c>
      <c r="N860" s="3">
        <f>VLOOKUP(M860,TAF!$D$1:$H$462,2,0)</f>
        <v>0</v>
      </c>
      <c r="O860" s="3">
        <f>VLOOKUP(M860,TAF!$D$1:$H$462,3,0)</f>
        <v>0</v>
      </c>
      <c r="P860" s="3">
        <f>VLOOKUP(M860,TAF!$D$1:$H$462,4,0)</f>
        <v>0</v>
      </c>
      <c r="Q860" s="3">
        <f>VLOOKUP(M860,TAF!$D$1:$H$462,5,0)</f>
        <v>0</v>
      </c>
      <c r="R860" s="3" t="s">
        <v>45</v>
      </c>
      <c r="S860" s="3" t="s">
        <v>58</v>
      </c>
      <c r="T860" s="3" t="s">
        <v>62</v>
      </c>
      <c r="U860" s="17">
        <v>39666</v>
      </c>
      <c r="V860" s="17"/>
      <c r="W860" s="5" t="s">
        <v>5898</v>
      </c>
      <c r="X860" s="3" t="s">
        <v>47</v>
      </c>
      <c r="Y860" s="3">
        <v>0</v>
      </c>
      <c r="Z860" s="3"/>
      <c r="AA860" s="3" t="str">
        <f t="shared" si="206"/>
        <v>,</v>
      </c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</row>
    <row r="861" spans="1:50" ht="15.75" customHeight="1" x14ac:dyDescent="0.2">
      <c r="A861" t="str">
        <f t="shared" si="205"/>
        <v>SecondaireHommeMarié (e)Enseignant (e)Douala (Non précisé )DoualaCamerounaiseChretien (Catholique)NonEligible</v>
      </c>
      <c r="B861" s="17">
        <v>43683</v>
      </c>
      <c r="C861" s="17">
        <v>28253</v>
      </c>
      <c r="D861" s="3" t="s">
        <v>54</v>
      </c>
      <c r="E861" s="21">
        <v>48</v>
      </c>
      <c r="F861" s="3" t="s">
        <v>40</v>
      </c>
      <c r="G861" s="4"/>
      <c r="H861" s="4"/>
      <c r="I861" s="3" t="s">
        <v>49</v>
      </c>
      <c r="J861" s="3" t="s">
        <v>144</v>
      </c>
      <c r="K861" s="3" t="s">
        <v>51</v>
      </c>
      <c r="L861" s="3" t="s">
        <v>135</v>
      </c>
      <c r="M861" s="3" t="s">
        <v>64</v>
      </c>
      <c r="N861" s="3">
        <f>VLOOKUP(M861,TAF!$D$1:$H$462,2,0)</f>
        <v>0</v>
      </c>
      <c r="O861" s="3">
        <f>VLOOKUP(M861,TAF!$D$1:$H$462,3,0)</f>
        <v>0</v>
      </c>
      <c r="P861" s="3">
        <f>VLOOKUP(M861,TAF!$D$1:$H$462,4,0)</f>
        <v>0</v>
      </c>
      <c r="Q861" s="3">
        <f>VLOOKUP(M861,TAF!$D$1:$H$462,5,0)</f>
        <v>0</v>
      </c>
      <c r="R861" s="3" t="s">
        <v>45</v>
      </c>
      <c r="S861" s="3" t="s">
        <v>58</v>
      </c>
      <c r="T861" s="3" t="s">
        <v>62</v>
      </c>
      <c r="U861" s="17">
        <v>39666</v>
      </c>
      <c r="V861" s="17"/>
      <c r="W861" s="5" t="s">
        <v>5898</v>
      </c>
      <c r="X861" s="3" t="s">
        <v>47</v>
      </c>
      <c r="Y861" s="3">
        <v>0</v>
      </c>
      <c r="Z861" s="3"/>
      <c r="AA861" s="3" t="str">
        <f t="shared" si="206"/>
        <v>,</v>
      </c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</row>
    <row r="862" spans="1:50" ht="15.75" customHeight="1" x14ac:dyDescent="0.2">
      <c r="A862" t="str">
        <f t="shared" si="205"/>
        <v>UniversitaireHommeCélibataireEtudiant (e)Douala 3DongbangCamerounaiseChretien (Catholique)NonEligible</v>
      </c>
      <c r="B862" s="17">
        <v>43683</v>
      </c>
      <c r="C862" s="17">
        <v>35214</v>
      </c>
      <c r="D862" s="3" t="s">
        <v>48</v>
      </c>
      <c r="E862" s="21">
        <v>29</v>
      </c>
      <c r="F862" s="3" t="s">
        <v>40</v>
      </c>
      <c r="G862" s="4"/>
      <c r="H862" s="4"/>
      <c r="I862" s="3" t="s">
        <v>41</v>
      </c>
      <c r="J862" s="3" t="s">
        <v>79</v>
      </c>
      <c r="K862" s="3" t="s">
        <v>43</v>
      </c>
      <c r="L862" s="3" t="s">
        <v>135</v>
      </c>
      <c r="M862" s="3" t="s">
        <v>695</v>
      </c>
      <c r="N862" s="3" t="str">
        <f>VLOOKUP(M862,TAF!$D$1:$H$462,2,0)</f>
        <v>Ndogbong</v>
      </c>
      <c r="O862" s="3" t="str">
        <f>VLOOKUP(M862,TAF!$D$1:$H$462,3,0)</f>
        <v>Douala 5</v>
      </c>
      <c r="P862" s="3" t="str">
        <f>VLOOKUP(M862,TAF!$D$1:$H$462,4,0)</f>
        <v>3.9714269509304545</v>
      </c>
      <c r="Q862" s="3" t="str">
        <f>VLOOKUP(M862,TAF!$D$1:$H$462,5,0)</f>
        <v xml:space="preserve"> 9.792836336257968</v>
      </c>
      <c r="R862" s="3" t="s">
        <v>45</v>
      </c>
      <c r="S862" s="3" t="s">
        <v>58</v>
      </c>
      <c r="T862" s="3" t="s">
        <v>62</v>
      </c>
      <c r="U862" s="19"/>
      <c r="V862" s="19"/>
      <c r="W862" s="5" t="s">
        <v>5891</v>
      </c>
      <c r="X862" s="3" t="s">
        <v>47</v>
      </c>
      <c r="Y862" s="3">
        <v>0</v>
      </c>
      <c r="Z862" s="3"/>
      <c r="AA862" s="3" t="str">
        <f t="shared" si="206"/>
        <v>,</v>
      </c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</row>
    <row r="863" spans="1:50" ht="15.75" customHeight="1" x14ac:dyDescent="0.2">
      <c r="A863" t="str">
        <f t="shared" si="205"/>
        <v>UniversitaireHommeMarié (e)Personnel de santeDouala 3Total NkolobongCamerounaiseChretien (Protestant )OuiEligible</v>
      </c>
      <c r="B863" s="17">
        <v>43683</v>
      </c>
      <c r="C863" s="17">
        <v>30259</v>
      </c>
      <c r="D863" s="3" t="s">
        <v>48</v>
      </c>
      <c r="E863" s="21">
        <v>43</v>
      </c>
      <c r="F863" s="3" t="s">
        <v>40</v>
      </c>
      <c r="G863" s="4"/>
      <c r="H863" s="4"/>
      <c r="I863" s="3" t="s">
        <v>49</v>
      </c>
      <c r="J863" s="3" t="s">
        <v>250</v>
      </c>
      <c r="K863" s="3" t="s">
        <v>43</v>
      </c>
      <c r="L863" s="3" t="s">
        <v>135</v>
      </c>
      <c r="M863" s="3" t="s">
        <v>696</v>
      </c>
      <c r="N863" s="3" t="str">
        <f>VLOOKUP(M863,TAF!$D$1:$H$462,2,0)</f>
        <v>Nkôlmbong</v>
      </c>
      <c r="O863" s="3" t="str">
        <f>VLOOKUP(M863,TAF!$D$1:$H$462,3,0)</f>
        <v>Douala 3</v>
      </c>
      <c r="P863" s="3" t="str">
        <f>VLOOKUP(M863,TAF!$D$1:$H$462,4,0)</f>
        <v>3.970680662550238</v>
      </c>
      <c r="Q863" s="3" t="str">
        <f>VLOOKUP(M863,TAF!$D$1:$H$462,5,0)</f>
        <v xml:space="preserve"> 9.81322669721414</v>
      </c>
      <c r="R863" s="3" t="s">
        <v>45</v>
      </c>
      <c r="S863" s="3" t="s">
        <v>84</v>
      </c>
      <c r="T863" s="3" t="s">
        <v>46</v>
      </c>
      <c r="U863" s="17">
        <v>43683</v>
      </c>
      <c r="V863" s="3"/>
      <c r="W863" s="5" t="s">
        <v>5896</v>
      </c>
      <c r="X863" s="3" t="s">
        <v>47</v>
      </c>
      <c r="Y863" s="3">
        <v>0</v>
      </c>
      <c r="Z863" s="3"/>
      <c r="AA863" s="3" t="str">
        <f t="shared" si="206"/>
        <v>,</v>
      </c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</row>
    <row r="864" spans="1:50" ht="15.75" customHeight="1" x14ac:dyDescent="0.2">
      <c r="A864" t="str">
        <f t="shared" si="205"/>
        <v>UniversitaireHommeMarié (e)Personnel de santeDouala 3Total NkolobongCamerounaiseChretien (Protestant )OuiEligible</v>
      </c>
      <c r="B864" s="17">
        <v>43683</v>
      </c>
      <c r="C864" s="17">
        <v>30259</v>
      </c>
      <c r="D864" s="3" t="s">
        <v>48</v>
      </c>
      <c r="E864" s="21">
        <v>43</v>
      </c>
      <c r="F864" s="3" t="s">
        <v>40</v>
      </c>
      <c r="G864" s="4"/>
      <c r="H864" s="4"/>
      <c r="I864" s="3" t="s">
        <v>49</v>
      </c>
      <c r="J864" s="3" t="s">
        <v>250</v>
      </c>
      <c r="K864" s="3" t="s">
        <v>43</v>
      </c>
      <c r="L864" s="3" t="s">
        <v>135</v>
      </c>
      <c r="M864" s="3" t="s">
        <v>696</v>
      </c>
      <c r="N864" s="3" t="str">
        <f>VLOOKUP(M864,TAF!$D$1:$H$462,2,0)</f>
        <v>Nkôlmbong</v>
      </c>
      <c r="O864" s="3" t="str">
        <f>VLOOKUP(M864,TAF!$D$1:$H$462,3,0)</f>
        <v>Douala 3</v>
      </c>
      <c r="P864" s="3" t="str">
        <f>VLOOKUP(M864,TAF!$D$1:$H$462,4,0)</f>
        <v>3.970680662550238</v>
      </c>
      <c r="Q864" s="3" t="str">
        <f>VLOOKUP(M864,TAF!$D$1:$H$462,5,0)</f>
        <v xml:space="preserve"> 9.81322669721414</v>
      </c>
      <c r="R864" s="3" t="s">
        <v>45</v>
      </c>
      <c r="S864" s="3" t="s">
        <v>84</v>
      </c>
      <c r="T864" s="3" t="s">
        <v>46</v>
      </c>
      <c r="U864" s="17">
        <v>43683</v>
      </c>
      <c r="V864" s="3"/>
      <c r="W864" s="5" t="s">
        <v>5896</v>
      </c>
      <c r="X864" s="3" t="s">
        <v>47</v>
      </c>
      <c r="Y864" s="3">
        <v>0</v>
      </c>
      <c r="Z864" s="3"/>
      <c r="AA864" s="3" t="str">
        <f t="shared" si="206"/>
        <v>,</v>
      </c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</row>
    <row r="865" spans="1:50" ht="15.75" customHeight="1" x14ac:dyDescent="0.2">
      <c r="A865" t="str">
        <f t="shared" si="205"/>
        <v>UniversitaireHommeCélibataireEtudiant (e)Douala 3DongbangCamerounaiseChretien (Catholique)NonEligible</v>
      </c>
      <c r="B865" s="17">
        <v>43683</v>
      </c>
      <c r="C865" s="17">
        <v>35214</v>
      </c>
      <c r="D865" s="3" t="s">
        <v>48</v>
      </c>
      <c r="E865" s="21">
        <v>29</v>
      </c>
      <c r="F865" s="3" t="s">
        <v>40</v>
      </c>
      <c r="G865" s="4"/>
      <c r="H865" s="4"/>
      <c r="I865" s="3" t="s">
        <v>41</v>
      </c>
      <c r="J865" s="3" t="s">
        <v>79</v>
      </c>
      <c r="K865" s="3" t="s">
        <v>43</v>
      </c>
      <c r="L865" s="3" t="s">
        <v>135</v>
      </c>
      <c r="M865" s="3" t="s">
        <v>695</v>
      </c>
      <c r="N865" s="3" t="str">
        <f>VLOOKUP(M865,TAF!$D$1:$H$462,2,0)</f>
        <v>Ndogbong</v>
      </c>
      <c r="O865" s="3" t="str">
        <f>VLOOKUP(M865,TAF!$D$1:$H$462,3,0)</f>
        <v>Douala 5</v>
      </c>
      <c r="P865" s="3" t="str">
        <f>VLOOKUP(M865,TAF!$D$1:$H$462,4,0)</f>
        <v>3.9714269509304545</v>
      </c>
      <c r="Q865" s="3" t="str">
        <f>VLOOKUP(M865,TAF!$D$1:$H$462,5,0)</f>
        <v xml:space="preserve"> 9.792836336257968</v>
      </c>
      <c r="R865" s="3" t="s">
        <v>45</v>
      </c>
      <c r="S865" s="3" t="s">
        <v>58</v>
      </c>
      <c r="T865" s="3" t="s">
        <v>62</v>
      </c>
      <c r="U865" s="19"/>
      <c r="V865" s="19"/>
      <c r="W865" s="5" t="s">
        <v>5891</v>
      </c>
      <c r="X865" s="3" t="s">
        <v>47</v>
      </c>
      <c r="Y865" s="3">
        <v>0</v>
      </c>
      <c r="Z865" s="3"/>
      <c r="AA865" s="3" t="str">
        <f t="shared" si="206"/>
        <v>,</v>
      </c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</row>
    <row r="866" spans="1:50" ht="15.75" customHeight="1" x14ac:dyDescent="0.2">
      <c r="A866" t="str">
        <f t="shared" si="205"/>
        <v>UniversitaireHommeCélibataireEtudiant (e)Douala 3DongbangCamerounaiseChretien (Catholique)NonEligible</v>
      </c>
      <c r="B866" s="17">
        <v>43683</v>
      </c>
      <c r="C866" s="17">
        <v>35214</v>
      </c>
      <c r="D866" s="3" t="s">
        <v>48</v>
      </c>
      <c r="E866" s="21">
        <v>29</v>
      </c>
      <c r="F866" s="3" t="s">
        <v>40</v>
      </c>
      <c r="G866" s="4"/>
      <c r="H866" s="4"/>
      <c r="I866" s="3" t="s">
        <v>41</v>
      </c>
      <c r="J866" s="3" t="s">
        <v>79</v>
      </c>
      <c r="K866" s="3" t="s">
        <v>43</v>
      </c>
      <c r="L866" s="3" t="s">
        <v>135</v>
      </c>
      <c r="M866" s="3" t="s">
        <v>695</v>
      </c>
      <c r="N866" s="3" t="str">
        <f>VLOOKUP(M866,TAF!$D$1:$H$462,2,0)</f>
        <v>Ndogbong</v>
      </c>
      <c r="O866" s="3" t="str">
        <f>VLOOKUP(M866,TAF!$D$1:$H$462,3,0)</f>
        <v>Douala 5</v>
      </c>
      <c r="P866" s="3" t="str">
        <f>VLOOKUP(M866,TAF!$D$1:$H$462,4,0)</f>
        <v>3.9714269509304545</v>
      </c>
      <c r="Q866" s="3" t="str">
        <f>VLOOKUP(M866,TAF!$D$1:$H$462,5,0)</f>
        <v xml:space="preserve"> 9.792836336257968</v>
      </c>
      <c r="R866" s="3" t="s">
        <v>45</v>
      </c>
      <c r="S866" s="3" t="s">
        <v>58</v>
      </c>
      <c r="T866" s="3" t="s">
        <v>62</v>
      </c>
      <c r="U866" s="19"/>
      <c r="V866" s="19"/>
      <c r="W866" s="5" t="s">
        <v>5891</v>
      </c>
      <c r="X866" s="3" t="s">
        <v>47</v>
      </c>
      <c r="Y866" s="3">
        <v>0</v>
      </c>
      <c r="Z866" s="3"/>
      <c r="AA866" s="3" t="str">
        <f t="shared" si="206"/>
        <v>,</v>
      </c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</row>
    <row r="867" spans="1:50" ht="15.75" customHeight="1" x14ac:dyDescent="0.2">
      <c r="A867" t="str">
        <f t="shared" si="205"/>
        <v>PrimaireHommeCélibataireChaudronnierDouala 3NDOGPASSI 2CamerounaisePas PréciséOuiEligible</v>
      </c>
      <c r="B867" s="17">
        <v>43683</v>
      </c>
      <c r="C867" s="17">
        <v>33330</v>
      </c>
      <c r="D867" s="3" t="s">
        <v>92</v>
      </c>
      <c r="E867" s="21">
        <v>34</v>
      </c>
      <c r="F867" s="3" t="s">
        <v>40</v>
      </c>
      <c r="G867" s="4"/>
      <c r="H867" s="4"/>
      <c r="I867" s="3" t="s">
        <v>41</v>
      </c>
      <c r="J867" s="3" t="s">
        <v>536</v>
      </c>
      <c r="K867" s="3" t="s">
        <v>43</v>
      </c>
      <c r="L867" s="3" t="s">
        <v>135</v>
      </c>
      <c r="M867" s="3" t="s">
        <v>52</v>
      </c>
      <c r="N867" s="3" t="str">
        <f>VLOOKUP(M867,TAF!$D$1:$H$462,2,0)</f>
        <v>Ndogpassi</v>
      </c>
      <c r="O867" s="3" t="str">
        <f>VLOOKUP(M867,TAF!$D$1:$H$462,3,0)</f>
        <v>Douala 3</v>
      </c>
      <c r="P867" s="3" t="str">
        <f>VLOOKUP(M867,TAF!$D$1:$H$462,4,0)</f>
        <v>4.017345191745835</v>
      </c>
      <c r="Q867" s="3" t="str">
        <f>VLOOKUP(M867,TAF!$D$1:$H$462,5,0)</f>
        <v xml:space="preserve"> 9.776376922998338</v>
      </c>
      <c r="R867" s="3" t="s">
        <v>45</v>
      </c>
      <c r="S867" s="3" t="s">
        <v>39</v>
      </c>
      <c r="T867" s="3" t="s">
        <v>46</v>
      </c>
      <c r="U867" s="17">
        <v>42370</v>
      </c>
      <c r="V867" s="3" t="str">
        <f t="shared" ref="V867:V869" si="214">IF((B867-U867&lt;=365)*(B867-U867&gt;0),INT(12*(B867-U867)/365) &amp; " Mois",(YEAR(B867)-YEAR(U867)) &amp; " an (s)")</f>
        <v>3 an (s)</v>
      </c>
      <c r="W867" s="5" t="s">
        <v>5889</v>
      </c>
      <c r="X867" s="3" t="s">
        <v>47</v>
      </c>
      <c r="Y867" s="3">
        <v>0</v>
      </c>
      <c r="Z867" s="3"/>
      <c r="AA867" s="3" t="str">
        <f t="shared" si="206"/>
        <v>,</v>
      </c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</row>
    <row r="868" spans="1:50" ht="15.75" customHeight="1" x14ac:dyDescent="0.2">
      <c r="A868" t="str">
        <f t="shared" si="205"/>
        <v>UniversitaireHommeCélibataireHOMME A TOUT FAIREDouala (Non précisé )BOKOCamerounaiseChretien (Catholique)OuiEligible</v>
      </c>
      <c r="B868" s="17">
        <v>43683</v>
      </c>
      <c r="C868" s="17">
        <v>35029</v>
      </c>
      <c r="D868" s="3" t="s">
        <v>48</v>
      </c>
      <c r="E868" s="21">
        <v>30</v>
      </c>
      <c r="F868" s="3" t="s">
        <v>40</v>
      </c>
      <c r="G868" s="4"/>
      <c r="H868" s="4"/>
      <c r="I868" s="3" t="s">
        <v>41</v>
      </c>
      <c r="J868" s="3" t="s">
        <v>697</v>
      </c>
      <c r="K868" s="3" t="s">
        <v>51</v>
      </c>
      <c r="L868" s="3" t="s">
        <v>135</v>
      </c>
      <c r="M868" s="3" t="s">
        <v>571</v>
      </c>
      <c r="N868" s="3" t="str">
        <f>VLOOKUP(M868,TAF!$D$1:$H$462,2,0)</f>
        <v>Boko</v>
      </c>
      <c r="O868" s="3" t="str">
        <f>VLOOKUP(M868,TAF!$D$1:$H$462,3,0)</f>
        <v>Douala 3</v>
      </c>
      <c r="P868" s="3" t="str">
        <f>VLOOKUP(M868,TAF!$D$1:$H$462,4,0)</f>
        <v>4.01808875799221</v>
      </c>
      <c r="Q868" s="3" t="str">
        <f>VLOOKUP(M868,TAF!$D$1:$H$462,5,0)</f>
        <v>9.716963972824503</v>
      </c>
      <c r="R868" s="3" t="s">
        <v>45</v>
      </c>
      <c r="S868" s="3" t="s">
        <v>58</v>
      </c>
      <c r="T868" s="3" t="s">
        <v>46</v>
      </c>
      <c r="U868" s="17">
        <v>43530</v>
      </c>
      <c r="V868" s="3" t="str">
        <f t="shared" si="214"/>
        <v>5 Mois</v>
      </c>
      <c r="W868" s="3">
        <v>14</v>
      </c>
      <c r="X868" s="3" t="s">
        <v>47</v>
      </c>
      <c r="Y868" s="3">
        <v>0</v>
      </c>
      <c r="Z868" s="3"/>
      <c r="AA868" s="3" t="str">
        <f t="shared" si="206"/>
        <v>,</v>
      </c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</row>
    <row r="869" spans="1:50" ht="15.75" customHeight="1" x14ac:dyDescent="0.2">
      <c r="A869" t="str">
        <f t="shared" si="205"/>
        <v>SecondaireHommeMarié (e)Agent SécuritéDouala (Non précisé )DoualaCamerounaiseChretien (Catholique)OuiEligible</v>
      </c>
      <c r="B869" s="17">
        <v>43683</v>
      </c>
      <c r="C869" s="17">
        <v>27224</v>
      </c>
      <c r="D869" s="3" t="s">
        <v>54</v>
      </c>
      <c r="E869" s="21">
        <v>51</v>
      </c>
      <c r="F869" s="3" t="s">
        <v>40</v>
      </c>
      <c r="G869" s="4"/>
      <c r="H869" s="4"/>
      <c r="I869" s="3" t="s">
        <v>49</v>
      </c>
      <c r="J869" s="3" t="s">
        <v>698</v>
      </c>
      <c r="K869" s="3" t="s">
        <v>51</v>
      </c>
      <c r="L869" s="3" t="s">
        <v>135</v>
      </c>
      <c r="M869" s="3" t="s">
        <v>64</v>
      </c>
      <c r="N869" s="3">
        <f>VLOOKUP(M869,TAF!$D$1:$H$462,2,0)</f>
        <v>0</v>
      </c>
      <c r="O869" s="3">
        <f>VLOOKUP(M869,TAF!$D$1:$H$462,3,0)</f>
        <v>0</v>
      </c>
      <c r="P869" s="3">
        <f>VLOOKUP(M869,TAF!$D$1:$H$462,4,0)</f>
        <v>0</v>
      </c>
      <c r="Q869" s="3">
        <f>VLOOKUP(M869,TAF!$D$1:$H$462,5,0)</f>
        <v>0</v>
      </c>
      <c r="R869" s="3" t="s">
        <v>45</v>
      </c>
      <c r="S869" s="3" t="s">
        <v>58</v>
      </c>
      <c r="T869" s="3" t="s">
        <v>46</v>
      </c>
      <c r="U869" s="17">
        <v>40396</v>
      </c>
      <c r="V869" s="3" t="str">
        <f t="shared" si="214"/>
        <v>9 an (s)</v>
      </c>
      <c r="W869" s="5" t="s">
        <v>5900</v>
      </c>
      <c r="X869" s="3" t="s">
        <v>47</v>
      </c>
      <c r="Y869" s="3">
        <v>0</v>
      </c>
      <c r="Z869" s="3"/>
      <c r="AA869" s="3" t="str">
        <f t="shared" si="206"/>
        <v>,</v>
      </c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</row>
    <row r="870" spans="1:50" ht="15.75" customHeight="1" x14ac:dyDescent="0.2">
      <c r="A870" t="str">
        <f t="shared" si="205"/>
        <v>SecondaireHommeMarié (e)Commerçant (e)WestWestCamerounaiseNon-croyantNonEligible</v>
      </c>
      <c r="B870" s="17">
        <v>43683</v>
      </c>
      <c r="C870" s="17">
        <v>32889</v>
      </c>
      <c r="D870" s="3" t="s">
        <v>54</v>
      </c>
      <c r="E870" s="21">
        <v>35</v>
      </c>
      <c r="F870" s="3" t="s">
        <v>40</v>
      </c>
      <c r="G870" s="4"/>
      <c r="H870" s="4"/>
      <c r="I870" s="3" t="s">
        <v>49</v>
      </c>
      <c r="J870" s="3" t="s">
        <v>56</v>
      </c>
      <c r="K870" s="3" t="s">
        <v>699</v>
      </c>
      <c r="L870" s="3" t="s">
        <v>5509</v>
      </c>
      <c r="M870" s="3" t="s">
        <v>699</v>
      </c>
      <c r="N870" s="3">
        <f>VLOOKUP(M870,TAF!$D$1:$H$462,2,0)</f>
        <v>0</v>
      </c>
      <c r="O870" s="3" t="s">
        <v>5731</v>
      </c>
      <c r="P870" s="3">
        <f>VLOOKUP(M870,TAF!$D$1:$H$462,4,0)</f>
        <v>0</v>
      </c>
      <c r="Q870" s="3">
        <f>VLOOKUP(M870,TAF!$D$1:$H$462,5,0)</f>
        <v>0</v>
      </c>
      <c r="R870" s="3" t="s">
        <v>45</v>
      </c>
      <c r="S870" s="3" t="s">
        <v>229</v>
      </c>
      <c r="T870" s="3" t="s">
        <v>62</v>
      </c>
      <c r="U870" s="19"/>
      <c r="V870" s="19"/>
      <c r="W870" s="5" t="s">
        <v>5897</v>
      </c>
      <c r="X870" s="3" t="s">
        <v>47</v>
      </c>
      <c r="Y870" s="3">
        <v>0</v>
      </c>
      <c r="Z870" s="3"/>
      <c r="AA870" s="3" t="str">
        <f t="shared" si="206"/>
        <v>,</v>
      </c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</row>
    <row r="871" spans="1:50" ht="15.75" customHeight="1" x14ac:dyDescent="0.2">
      <c r="A871" t="str">
        <f t="shared" si="205"/>
        <v>Pas PréciséHommeCélibataireSans EmploisDouala 3VillageCamerounaisePas PréciséOuiEligible</v>
      </c>
      <c r="B871" s="17">
        <v>43683</v>
      </c>
      <c r="C871" s="17">
        <v>32714</v>
      </c>
      <c r="D871" s="3" t="s">
        <v>39</v>
      </c>
      <c r="E871" s="21">
        <v>36</v>
      </c>
      <c r="F871" s="3" t="s">
        <v>40</v>
      </c>
      <c r="G871" s="4"/>
      <c r="H871" s="4"/>
      <c r="I871" s="3" t="s">
        <v>41</v>
      </c>
      <c r="J871" s="3" t="s">
        <v>134</v>
      </c>
      <c r="K871" s="3" t="s">
        <v>43</v>
      </c>
      <c r="L871" s="3" t="s">
        <v>135</v>
      </c>
      <c r="M871" s="3" t="s">
        <v>164</v>
      </c>
      <c r="N871" s="3" t="str">
        <f>VLOOKUP(M871,TAF!$D$1:$H$462,2,0)</f>
        <v>Village</v>
      </c>
      <c r="O871" s="3" t="str">
        <f>VLOOKUP(M871,TAF!$D$1:$H$462,3,0)</f>
        <v>Douala 3</v>
      </c>
      <c r="P871" s="3" t="str">
        <f>VLOOKUP(M871,TAF!$D$1:$H$462,4,0)</f>
        <v>4.006924307709141</v>
      </c>
      <c r="Q871" s="3" t="str">
        <f>VLOOKUP(M871,TAF!$D$1:$H$462,5,0)</f>
        <v xml:space="preserve"> 9.749426770823975</v>
      </c>
      <c r="R871" s="3" t="s">
        <v>45</v>
      </c>
      <c r="S871" s="3" t="s">
        <v>39</v>
      </c>
      <c r="T871" s="3" t="s">
        <v>46</v>
      </c>
      <c r="U871" s="17">
        <v>42588</v>
      </c>
      <c r="V871" s="3" t="str">
        <f t="shared" ref="V871:V873" si="215">IF((B871-U871&lt;=365)*(B871-U871&gt;0),INT(12*(B871-U871)/365) &amp; " Mois",(YEAR(B871)-YEAR(U871)) &amp; " an (s)")</f>
        <v>3 an (s)</v>
      </c>
      <c r="W871" s="5" t="s">
        <v>5885</v>
      </c>
      <c r="X871" s="3" t="s">
        <v>47</v>
      </c>
      <c r="Y871" s="3">
        <v>0</v>
      </c>
      <c r="Z871" s="3"/>
      <c r="AA871" s="3" t="str">
        <f t="shared" si="206"/>
        <v>,</v>
      </c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</row>
    <row r="872" spans="1:50" ht="15.75" customHeight="1" x14ac:dyDescent="0.2">
      <c r="A872" t="str">
        <f t="shared" si="205"/>
        <v>Pas PréciséHommeCélibataireSans EmploisDouala 3VillageCamerounaisePas PréciséOuiEligible</v>
      </c>
      <c r="B872" s="17">
        <v>43683</v>
      </c>
      <c r="C872" s="17">
        <v>32714</v>
      </c>
      <c r="D872" s="3" t="s">
        <v>39</v>
      </c>
      <c r="E872" s="21">
        <v>36</v>
      </c>
      <c r="F872" s="3" t="s">
        <v>40</v>
      </c>
      <c r="G872" s="4"/>
      <c r="H872" s="4"/>
      <c r="I872" s="3" t="s">
        <v>41</v>
      </c>
      <c r="J872" s="3" t="s">
        <v>134</v>
      </c>
      <c r="K872" s="3" t="s">
        <v>43</v>
      </c>
      <c r="L872" s="3" t="s">
        <v>135</v>
      </c>
      <c r="M872" s="3" t="s">
        <v>164</v>
      </c>
      <c r="N872" s="3" t="str">
        <f>VLOOKUP(M872,TAF!$D$1:$H$462,2,0)</f>
        <v>Village</v>
      </c>
      <c r="O872" s="3" t="str">
        <f>VLOOKUP(M872,TAF!$D$1:$H$462,3,0)</f>
        <v>Douala 3</v>
      </c>
      <c r="P872" s="3" t="str">
        <f>VLOOKUP(M872,TAF!$D$1:$H$462,4,0)</f>
        <v>4.006924307709141</v>
      </c>
      <c r="Q872" s="3" t="str">
        <f>VLOOKUP(M872,TAF!$D$1:$H$462,5,0)</f>
        <v xml:space="preserve"> 9.749426770823975</v>
      </c>
      <c r="R872" s="3" t="s">
        <v>45</v>
      </c>
      <c r="S872" s="3" t="s">
        <v>39</v>
      </c>
      <c r="T872" s="3" t="s">
        <v>46</v>
      </c>
      <c r="U872" s="17">
        <v>42588</v>
      </c>
      <c r="V872" s="3" t="str">
        <f t="shared" si="215"/>
        <v>3 an (s)</v>
      </c>
      <c r="W872" s="5" t="s">
        <v>5885</v>
      </c>
      <c r="X872" s="3" t="s">
        <v>47</v>
      </c>
      <c r="Y872" s="3">
        <v>0</v>
      </c>
      <c r="Z872" s="3"/>
      <c r="AA872" s="3" t="str">
        <f t="shared" si="206"/>
        <v>,</v>
      </c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</row>
    <row r="873" spans="1:50" ht="15.75" customHeight="1" x14ac:dyDescent="0.2">
      <c r="A873" t="str">
        <f t="shared" si="205"/>
        <v>Pas PréciséHommeCélibataireSans EmploisDouala 3DoualaCamerounaiseChretien (Catholique)OuiEligible</v>
      </c>
      <c r="B873" s="17">
        <v>43683</v>
      </c>
      <c r="C873" s="17">
        <v>32253</v>
      </c>
      <c r="D873" s="3" t="s">
        <v>39</v>
      </c>
      <c r="E873" s="21">
        <v>37</v>
      </c>
      <c r="F873" s="3" t="s">
        <v>40</v>
      </c>
      <c r="G873" s="4"/>
      <c r="H873" s="4"/>
      <c r="I873" s="3" t="s">
        <v>41</v>
      </c>
      <c r="J873" s="3" t="s">
        <v>134</v>
      </c>
      <c r="K873" s="3" t="s">
        <v>43</v>
      </c>
      <c r="L873" s="3" t="s">
        <v>135</v>
      </c>
      <c r="M873" s="3" t="s">
        <v>64</v>
      </c>
      <c r="N873" s="3">
        <f>VLOOKUP(M873,TAF!$D$1:$H$462,2,0)</f>
        <v>0</v>
      </c>
      <c r="O873" s="3">
        <f>VLOOKUP(M873,TAF!$D$1:$H$462,3,0)</f>
        <v>0</v>
      </c>
      <c r="P873" s="3">
        <f>VLOOKUP(M873,TAF!$D$1:$H$462,4,0)</f>
        <v>0</v>
      </c>
      <c r="Q873" s="3">
        <f>VLOOKUP(M873,TAF!$D$1:$H$462,5,0)</f>
        <v>0</v>
      </c>
      <c r="R873" s="3" t="s">
        <v>45</v>
      </c>
      <c r="S873" s="3" t="s">
        <v>58</v>
      </c>
      <c r="T873" s="3" t="s">
        <v>46</v>
      </c>
      <c r="U873" s="17">
        <v>43318</v>
      </c>
      <c r="V873" s="3" t="str">
        <f t="shared" si="215"/>
        <v>12 Mois</v>
      </c>
      <c r="W873" s="5" t="s">
        <v>5896</v>
      </c>
      <c r="X873" s="3" t="s">
        <v>47</v>
      </c>
      <c r="Y873" s="3">
        <v>0</v>
      </c>
      <c r="Z873" s="3"/>
      <c r="AA873" s="3" t="str">
        <f t="shared" si="206"/>
        <v>,</v>
      </c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</row>
    <row r="874" spans="1:50" ht="15.75" customHeight="1" x14ac:dyDescent="0.2">
      <c r="A874" t="str">
        <f t="shared" si="205"/>
        <v>Pas PréciséHommeMarié (e)PasteurDouala (Non précisé )CombiCamerounaiseChretien (Protestant )NonEligible</v>
      </c>
      <c r="B874" s="17">
        <v>43686</v>
      </c>
      <c r="C874" s="17">
        <v>27618</v>
      </c>
      <c r="D874" s="3" t="s">
        <v>39</v>
      </c>
      <c r="E874" s="21">
        <v>50</v>
      </c>
      <c r="F874" s="3" t="s">
        <v>40</v>
      </c>
      <c r="G874" s="4"/>
      <c r="H874" s="4"/>
      <c r="I874" s="3" t="s">
        <v>49</v>
      </c>
      <c r="J874" s="3" t="s">
        <v>511</v>
      </c>
      <c r="K874" s="3" t="s">
        <v>51</v>
      </c>
      <c r="L874" s="3" t="s">
        <v>135</v>
      </c>
      <c r="M874" s="3" t="s">
        <v>700</v>
      </c>
      <c r="N874" s="3" t="str">
        <f>VLOOKUP(M874,TAF!$D$1:$H$462,2,0)</f>
        <v>Carrefour Combi</v>
      </c>
      <c r="O874" s="3" t="str">
        <f>VLOOKUP(M874,TAF!$D$1:$H$462,3,0)</f>
        <v>Douala 3</v>
      </c>
      <c r="P874" s="3" t="str">
        <f>VLOOKUP(M874,TAF!$D$1:$H$462,4,0)</f>
        <v>4.016784800803885</v>
      </c>
      <c r="Q874" s="3" t="str">
        <f>VLOOKUP(M874,TAF!$D$1:$H$462,5,0)</f>
        <v xml:space="preserve"> 9.735320980204419</v>
      </c>
      <c r="R874" s="3" t="s">
        <v>45</v>
      </c>
      <c r="S874" s="3" t="s">
        <v>84</v>
      </c>
      <c r="T874" s="3" t="s">
        <v>62</v>
      </c>
      <c r="U874" s="19"/>
      <c r="V874" s="19"/>
      <c r="W874" s="5" t="s">
        <v>5887</v>
      </c>
      <c r="X874" s="3" t="s">
        <v>47</v>
      </c>
      <c r="Y874" s="3">
        <v>0</v>
      </c>
      <c r="Z874" s="3"/>
      <c r="AA874" s="3" t="str">
        <f t="shared" si="206"/>
        <v>,</v>
      </c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</row>
    <row r="875" spans="1:50" ht="15.75" customHeight="1" x14ac:dyDescent="0.2">
      <c r="A875" t="str">
        <f t="shared" si="205"/>
        <v>PrimaireHommeMarié (e)Commerçant (e)Douala (Non précisé )YassaCamerounaiseChretien (Protestant )NonEligible</v>
      </c>
      <c r="B875" s="17">
        <v>43686</v>
      </c>
      <c r="C875" s="17">
        <v>29375</v>
      </c>
      <c r="D875" s="3" t="s">
        <v>92</v>
      </c>
      <c r="E875" s="21">
        <v>45</v>
      </c>
      <c r="F875" s="3" t="s">
        <v>40</v>
      </c>
      <c r="G875" s="4"/>
      <c r="H875" s="4"/>
      <c r="I875" s="3" t="s">
        <v>49</v>
      </c>
      <c r="J875" s="3" t="s">
        <v>56</v>
      </c>
      <c r="K875" s="3" t="s">
        <v>51</v>
      </c>
      <c r="L875" s="3" t="s">
        <v>135</v>
      </c>
      <c r="M875" s="3" t="s">
        <v>104</v>
      </c>
      <c r="N875" s="3" t="str">
        <f>VLOOKUP(M875,TAF!$D$1:$H$462,2,0)</f>
        <v>Yassa</v>
      </c>
      <c r="O875" s="3" t="str">
        <f>VLOOKUP(M875,TAF!$D$1:$H$462,3,0)</f>
        <v>Douala 3</v>
      </c>
      <c r="P875" s="3" t="str">
        <f>VLOOKUP(M875,TAF!$D$1:$H$462,4,0)</f>
        <v>4.062148022373278</v>
      </c>
      <c r="Q875" s="3" t="str">
        <f>VLOOKUP(M875,TAF!$D$1:$H$462,5,0)</f>
        <v xml:space="preserve"> 9.736269907202303</v>
      </c>
      <c r="R875" s="3" t="s">
        <v>45</v>
      </c>
      <c r="S875" s="3" t="s">
        <v>84</v>
      </c>
      <c r="T875" s="3" t="s">
        <v>62</v>
      </c>
      <c r="U875" s="19"/>
      <c r="V875" s="19"/>
      <c r="W875" s="5" t="s">
        <v>5910</v>
      </c>
      <c r="X875" s="3" t="s">
        <v>47</v>
      </c>
      <c r="Y875" s="3">
        <v>0</v>
      </c>
      <c r="Z875" s="3"/>
      <c r="AA875" s="3" t="str">
        <f t="shared" si="206"/>
        <v>,</v>
      </c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</row>
    <row r="876" spans="1:50" ht="15.75" customHeight="1" x14ac:dyDescent="0.2">
      <c r="A876" t="str">
        <f t="shared" si="205"/>
        <v>SecondaireHommeCélibataireEleveDouala (Non précisé )NkouloulounCamerounaiseMusulmanNonEligible</v>
      </c>
      <c r="B876" s="17">
        <v>43686</v>
      </c>
      <c r="C876" s="17">
        <v>36084</v>
      </c>
      <c r="D876" s="3" t="s">
        <v>54</v>
      </c>
      <c r="E876" s="21">
        <v>27</v>
      </c>
      <c r="F876" s="3" t="s">
        <v>40</v>
      </c>
      <c r="G876" s="4"/>
      <c r="H876" s="4"/>
      <c r="I876" s="3" t="s">
        <v>41</v>
      </c>
      <c r="J876" s="3" t="s">
        <v>101</v>
      </c>
      <c r="K876" s="3" t="s">
        <v>51</v>
      </c>
      <c r="L876" s="3" t="s">
        <v>135</v>
      </c>
      <c r="M876" s="3" t="s">
        <v>702</v>
      </c>
      <c r="N876" s="3" t="str">
        <f>VLOOKUP(M876,TAF!$D$1:$H$462,2,0)</f>
        <v>NKOLOLOUN</v>
      </c>
      <c r="O876" s="3" t="str">
        <f>VLOOKUP(M876,TAF!$D$1:$H$462,3,0)</f>
        <v>Douala 2</v>
      </c>
      <c r="P876" s="3" t="str">
        <f>VLOOKUP(M876,TAF!$D$1:$H$462,4,0)</f>
        <v>4.035909540573266</v>
      </c>
      <c r="Q876" s="3" t="str">
        <f>VLOOKUP(M876,TAF!$D$1:$H$462,5,0)</f>
        <v xml:space="preserve"> 9.718555175989241</v>
      </c>
      <c r="R876" s="3" t="s">
        <v>45</v>
      </c>
      <c r="S876" s="3" t="s">
        <v>124</v>
      </c>
      <c r="T876" s="3" t="s">
        <v>62</v>
      </c>
      <c r="U876" s="19"/>
      <c r="V876" s="19"/>
      <c r="W876" s="5" t="s">
        <v>5878</v>
      </c>
      <c r="X876" s="3" t="s">
        <v>47</v>
      </c>
      <c r="Y876" s="3">
        <v>0</v>
      </c>
      <c r="Z876" s="3"/>
      <c r="AA876" s="3" t="str">
        <f t="shared" si="206"/>
        <v>,</v>
      </c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</row>
    <row r="877" spans="1:50" ht="15.75" customHeight="1" x14ac:dyDescent="0.2">
      <c r="A877" t="str">
        <f t="shared" si="205"/>
        <v>SecondaireHommeCélibataireChomeurDouala (Non précisé )BrazavilleCamerounaiseChretien (Protestant )OuiEligible</v>
      </c>
      <c r="B877" s="17">
        <v>43686</v>
      </c>
      <c r="C877" s="17">
        <v>27313</v>
      </c>
      <c r="D877" s="3" t="s">
        <v>54</v>
      </c>
      <c r="E877" s="21">
        <v>51</v>
      </c>
      <c r="F877" s="3" t="s">
        <v>40</v>
      </c>
      <c r="G877" s="4"/>
      <c r="H877" s="4"/>
      <c r="I877" s="3" t="s">
        <v>41</v>
      </c>
      <c r="J877" s="3" t="s">
        <v>703</v>
      </c>
      <c r="K877" s="3" t="s">
        <v>51</v>
      </c>
      <c r="L877" s="3" t="s">
        <v>135</v>
      </c>
      <c r="M877" s="3" t="s">
        <v>704</v>
      </c>
      <c r="N877" s="3" t="str">
        <f>VLOOKUP(M877,TAF!$D$1:$H$462,2,0)</f>
        <v>Brazzaville</v>
      </c>
      <c r="O877" s="3" t="str">
        <f>VLOOKUP(M877,TAF!$D$1:$H$462,3,0)</f>
        <v>Douala 3</v>
      </c>
      <c r="P877" s="3" t="str">
        <f>VLOOKUP(M877,TAF!$D$1:$H$462,4,0)</f>
        <v>4.022499048135508</v>
      </c>
      <c r="Q877" s="3" t="str">
        <f>VLOOKUP(M877,TAF!$D$1:$H$462,5,0)</f>
        <v xml:space="preserve"> 9.728976286264029</v>
      </c>
      <c r="R877" s="3" t="s">
        <v>45</v>
      </c>
      <c r="S877" s="3" t="s">
        <v>84</v>
      </c>
      <c r="T877" s="3" t="s">
        <v>46</v>
      </c>
      <c r="U877" s="19"/>
      <c r="V877" s="19"/>
      <c r="W877" s="5" t="s">
        <v>5899</v>
      </c>
      <c r="X877" s="3" t="s">
        <v>47</v>
      </c>
      <c r="Y877" s="3">
        <v>0</v>
      </c>
      <c r="Z877" s="3"/>
      <c r="AA877" s="3" t="str">
        <f t="shared" si="206"/>
        <v>,</v>
      </c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</row>
    <row r="878" spans="1:50" ht="15.75" customHeight="1" x14ac:dyDescent="0.2">
      <c r="A878" t="str">
        <f t="shared" si="205"/>
        <v>SecondaireHommeCélibataireEleveDouala (Non précisé )NyallaCamerounaiseChretien (Catholique)NonEligible</v>
      </c>
      <c r="B878" s="17">
        <v>43686</v>
      </c>
      <c r="C878" s="17">
        <v>35136</v>
      </c>
      <c r="D878" s="3" t="s">
        <v>54</v>
      </c>
      <c r="E878" s="21">
        <v>29</v>
      </c>
      <c r="F878" s="3" t="s">
        <v>40</v>
      </c>
      <c r="G878" s="4"/>
      <c r="H878" s="4"/>
      <c r="I878" s="3" t="s">
        <v>41</v>
      </c>
      <c r="J878" s="3" t="s">
        <v>101</v>
      </c>
      <c r="K878" s="3" t="s">
        <v>51</v>
      </c>
      <c r="L878" s="3" t="s">
        <v>135</v>
      </c>
      <c r="M878" s="3" t="s">
        <v>90</v>
      </c>
      <c r="N878" s="3" t="str">
        <f>VLOOKUP(M878,TAF!$D$1:$H$462,2,0)</f>
        <v>Nyalla</v>
      </c>
      <c r="O878" s="3" t="str">
        <f>VLOOKUP(M878,TAF!$D$1:$H$462,3,0)</f>
        <v>Douala 3</v>
      </c>
      <c r="P878" s="3" t="str">
        <f>VLOOKUP(M878,TAF!$D$1:$H$462,4,0)</f>
        <v>4.090110173250642</v>
      </c>
      <c r="Q878" s="3" t="str">
        <f>VLOOKUP(M878,TAF!$D$1:$H$462,5,0)</f>
        <v xml:space="preserve"> 9.80214359815782</v>
      </c>
      <c r="R878" s="3" t="s">
        <v>45</v>
      </c>
      <c r="S878" s="3" t="s">
        <v>58</v>
      </c>
      <c r="T878" s="3" t="s">
        <v>62</v>
      </c>
      <c r="U878" s="19"/>
      <c r="V878" s="19"/>
      <c r="W878" s="5" t="s">
        <v>5878</v>
      </c>
      <c r="X878" s="3" t="s">
        <v>47</v>
      </c>
      <c r="Y878" s="3">
        <v>0</v>
      </c>
      <c r="Z878" s="3"/>
      <c r="AA878" s="3" t="str">
        <f t="shared" si="206"/>
        <v>,</v>
      </c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</row>
    <row r="879" spans="1:50" ht="15.75" customHeight="1" x14ac:dyDescent="0.2">
      <c r="A879" t="str">
        <f t="shared" si="205"/>
        <v>Pas PréciséFemmeCélibataireTechnicienne de surfaceDouala (Non précisé )BilongueCamerounaiseChretien (Catholique)OuiEligible</v>
      </c>
      <c r="B879" s="17">
        <v>43686</v>
      </c>
      <c r="C879" s="17">
        <v>33912</v>
      </c>
      <c r="D879" s="3" t="s">
        <v>39</v>
      </c>
      <c r="E879" s="21">
        <v>33</v>
      </c>
      <c r="F879" s="3" t="s">
        <v>55</v>
      </c>
      <c r="G879" s="4"/>
      <c r="H879" s="4"/>
      <c r="I879" s="3" t="s">
        <v>41</v>
      </c>
      <c r="J879" s="3" t="s">
        <v>705</v>
      </c>
      <c r="K879" s="3" t="s">
        <v>51</v>
      </c>
      <c r="L879" s="3" t="s">
        <v>135</v>
      </c>
      <c r="M879" s="3" t="s">
        <v>460</v>
      </c>
      <c r="N879" s="3" t="str">
        <f>VLOOKUP(M879,TAF!$D$1:$H$462,2,0)</f>
        <v>Bilongue</v>
      </c>
      <c r="O879" s="3" t="str">
        <f>VLOOKUP(M879,TAF!$D$1:$H$462,3,0)</f>
        <v>Douala 5</v>
      </c>
      <c r="P879" s="3" t="str">
        <f>VLOOKUP(M879,TAF!$D$1:$H$462,4,0)</f>
        <v>4.0510655679709515</v>
      </c>
      <c r="Q879" s="3" t="str">
        <f>VLOOKUP(M879,TAF!$D$1:$H$462,5,0)</f>
        <v xml:space="preserve"> 9.767694654748077</v>
      </c>
      <c r="R879" s="3" t="s">
        <v>45</v>
      </c>
      <c r="S879" s="3" t="s">
        <v>58</v>
      </c>
      <c r="T879" s="3" t="s">
        <v>46</v>
      </c>
      <c r="U879" s="17">
        <v>43673</v>
      </c>
      <c r="V879" s="3"/>
      <c r="W879" s="3">
        <v>12</v>
      </c>
      <c r="X879" s="3" t="s">
        <v>47</v>
      </c>
      <c r="Y879" s="3">
        <v>0</v>
      </c>
      <c r="Z879" s="3"/>
      <c r="AA879" s="3" t="str">
        <f t="shared" si="206"/>
        <v>,</v>
      </c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</row>
    <row r="880" spans="1:50" ht="15.75" customHeight="1" x14ac:dyDescent="0.2">
      <c r="A880" t="str">
        <f t="shared" si="205"/>
        <v>UniversitaireHommeCélibataireCommerçant (e)Douala (Non précisé )DoualaCamerounaiseMusulmanOuiEligible</v>
      </c>
      <c r="B880" s="17">
        <v>43686</v>
      </c>
      <c r="C880" s="17">
        <v>32733</v>
      </c>
      <c r="D880" s="3" t="s">
        <v>48</v>
      </c>
      <c r="E880" s="21">
        <v>36</v>
      </c>
      <c r="F880" s="3" t="s">
        <v>40</v>
      </c>
      <c r="G880" s="4"/>
      <c r="H880" s="4"/>
      <c r="I880" s="3" t="s">
        <v>41</v>
      </c>
      <c r="J880" s="3" t="s">
        <v>56</v>
      </c>
      <c r="K880" s="3" t="s">
        <v>51</v>
      </c>
      <c r="L880" s="3" t="s">
        <v>135</v>
      </c>
      <c r="M880" s="3" t="s">
        <v>64</v>
      </c>
      <c r="N880" s="3">
        <f>VLOOKUP(M880,TAF!$D$1:$H$462,2,0)</f>
        <v>0</v>
      </c>
      <c r="O880" s="3">
        <f>VLOOKUP(M880,TAF!$D$1:$H$462,3,0)</f>
        <v>0</v>
      </c>
      <c r="P880" s="3">
        <f>VLOOKUP(M880,TAF!$D$1:$H$462,4,0)</f>
        <v>0</v>
      </c>
      <c r="Q880" s="3">
        <f>VLOOKUP(M880,TAF!$D$1:$H$462,5,0)</f>
        <v>0</v>
      </c>
      <c r="R880" s="3" t="s">
        <v>45</v>
      </c>
      <c r="S880" s="3" t="s">
        <v>124</v>
      </c>
      <c r="T880" s="3" t="s">
        <v>46</v>
      </c>
      <c r="U880" s="17">
        <v>43321</v>
      </c>
      <c r="V880" s="3" t="str">
        <f t="shared" ref="V880" si="216">IF((B880-U880&lt;=365)*(B880-U880&gt;0),INT(12*(B880-U880)/365) &amp; " Mois",(YEAR(B880)-YEAR(U880)) &amp; " an (s)")</f>
        <v>12 Mois</v>
      </c>
      <c r="W880" s="5" t="s">
        <v>5894</v>
      </c>
      <c r="X880" s="3" t="s">
        <v>47</v>
      </c>
      <c r="Y880" s="3">
        <v>0</v>
      </c>
      <c r="Z880" s="3"/>
      <c r="AA880" s="3" t="str">
        <f t="shared" si="206"/>
        <v>,</v>
      </c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</row>
    <row r="881" spans="1:50" ht="15.75" customHeight="1" x14ac:dyDescent="0.2">
      <c r="A881" t="str">
        <f t="shared" si="205"/>
        <v>SecondaireHommeMarié (e)Commerçant (e)Douala (Non précisé )MakepeCamerounaiseChretien (Catholique)NonEligible</v>
      </c>
      <c r="B881" s="17">
        <v>43690</v>
      </c>
      <c r="C881" s="17">
        <v>36083</v>
      </c>
      <c r="D881" s="3" t="s">
        <v>54</v>
      </c>
      <c r="E881" s="21">
        <v>27</v>
      </c>
      <c r="F881" s="3" t="s">
        <v>40</v>
      </c>
      <c r="G881" s="4"/>
      <c r="H881" s="3">
        <v>95</v>
      </c>
      <c r="I881" s="3" t="s">
        <v>49</v>
      </c>
      <c r="J881" s="3" t="s">
        <v>56</v>
      </c>
      <c r="K881" s="3" t="s">
        <v>51</v>
      </c>
      <c r="L881" s="3" t="s">
        <v>135</v>
      </c>
      <c r="M881" s="3" t="s">
        <v>83</v>
      </c>
      <c r="N881" s="3" t="str">
        <f>VLOOKUP(M881,TAF!$D$1:$H$462,2,0)</f>
        <v>Makepe</v>
      </c>
      <c r="O881" s="3" t="str">
        <f>VLOOKUP(M881,TAF!$D$1:$H$462,3,0)</f>
        <v>Douala 5</v>
      </c>
      <c r="P881" s="3" t="str">
        <f>VLOOKUP(M881,TAF!$D$1:$H$462,4,0)</f>
        <v>4.060554946438602</v>
      </c>
      <c r="Q881" s="3" t="str">
        <f>VLOOKUP(M881,TAF!$D$1:$H$462,5,0)</f>
        <v xml:space="preserve"> 9.73798775171866</v>
      </c>
      <c r="R881" s="3" t="s">
        <v>45</v>
      </c>
      <c r="S881" s="3" t="s">
        <v>58</v>
      </c>
      <c r="T881" s="3" t="s">
        <v>62</v>
      </c>
      <c r="U881" s="19"/>
      <c r="V881" s="19"/>
      <c r="W881" s="5" t="s">
        <v>5910</v>
      </c>
      <c r="X881" s="3" t="s">
        <v>47</v>
      </c>
      <c r="Y881" s="3">
        <v>0</v>
      </c>
      <c r="Z881" s="3"/>
      <c r="AA881" s="3" t="str">
        <f t="shared" si="206"/>
        <v>,</v>
      </c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</row>
    <row r="882" spans="1:50" ht="15.75" customHeight="1" x14ac:dyDescent="0.2">
      <c r="A882" t="str">
        <f t="shared" si="205"/>
        <v>SecondaireHommeCélibataireStaffeurDouala (Non précisé )MadagascarCamerounaiseNon preciseOuiEligible</v>
      </c>
      <c r="B882" s="17">
        <v>43690</v>
      </c>
      <c r="C882" s="17">
        <v>32553</v>
      </c>
      <c r="D882" s="3" t="s">
        <v>54</v>
      </c>
      <c r="E882" s="21">
        <v>36</v>
      </c>
      <c r="F882" s="3" t="s">
        <v>40</v>
      </c>
      <c r="G882" s="4"/>
      <c r="H882" s="4"/>
      <c r="I882" s="3" t="s">
        <v>41</v>
      </c>
      <c r="J882" s="3" t="s">
        <v>634</v>
      </c>
      <c r="K882" s="3" t="s">
        <v>51</v>
      </c>
      <c r="L882" s="3" t="s">
        <v>135</v>
      </c>
      <c r="M882" s="3" t="s">
        <v>563</v>
      </c>
      <c r="N882" s="3" t="str">
        <f>VLOOKUP(M882,TAF!$D$1:$H$462,2,0)</f>
        <v>Madagascar</v>
      </c>
      <c r="O882" s="3" t="str">
        <f>VLOOKUP(M882,TAF!$D$1:$H$462,3,0)</f>
        <v>Douala 3</v>
      </c>
      <c r="P882" s="3" t="str">
        <f>VLOOKUP(M882,TAF!$D$1:$H$462,4,0)</f>
        <v>4.026535274785642</v>
      </c>
      <c r="Q882" s="3" t="str">
        <f>VLOOKUP(M882,TAF!$D$1:$H$462,5,0)</f>
        <v xml:space="preserve"> 9.734617323331658</v>
      </c>
      <c r="R882" s="3" t="s">
        <v>45</v>
      </c>
      <c r="S882" s="3" t="s">
        <v>625</v>
      </c>
      <c r="T882" s="3" t="s">
        <v>46</v>
      </c>
      <c r="U882" s="19"/>
      <c r="V882" s="19"/>
      <c r="W882" s="5" t="s">
        <v>5911</v>
      </c>
      <c r="X882" s="3" t="s">
        <v>47</v>
      </c>
      <c r="Y882" s="3">
        <v>0</v>
      </c>
      <c r="Z882" s="3"/>
      <c r="AA882" s="3" t="str">
        <f t="shared" si="206"/>
        <v>,</v>
      </c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</row>
    <row r="883" spans="1:50" ht="15.75" customHeight="1" x14ac:dyDescent="0.2">
      <c r="A883" t="str">
        <f t="shared" si="205"/>
        <v>PrimaireHommeCélibataireCoiffeurDouala (Non précisé )BonadiwotoCamerounaiseChretien (Catholique)NonEligible</v>
      </c>
      <c r="B883" s="17">
        <v>43690</v>
      </c>
      <c r="C883" s="17">
        <v>32700</v>
      </c>
      <c r="D883" s="3" t="s">
        <v>92</v>
      </c>
      <c r="E883" s="21">
        <v>36</v>
      </c>
      <c r="F883" s="3" t="s">
        <v>40</v>
      </c>
      <c r="G883" s="4"/>
      <c r="H883" s="4"/>
      <c r="I883" s="3" t="s">
        <v>41</v>
      </c>
      <c r="J883" s="3" t="s">
        <v>642</v>
      </c>
      <c r="K883" s="3" t="s">
        <v>51</v>
      </c>
      <c r="L883" s="3" t="s">
        <v>135</v>
      </c>
      <c r="M883" s="3" t="s">
        <v>708</v>
      </c>
      <c r="N883" s="3" t="str">
        <f>VLOOKUP(M883,TAF!$D$1:$H$462,2,0)</f>
        <v>Bonadiwoto</v>
      </c>
      <c r="O883" s="3" t="str">
        <f>VLOOKUP(M883,TAF!$D$1:$H$462,3,0)</f>
        <v>Douala 2</v>
      </c>
      <c r="P883" s="3" t="str">
        <f>VLOOKUP(M883,TAF!$D$1:$H$462,4,0)</f>
        <v>4.014623790951434</v>
      </c>
      <c r="Q883" s="3" t="str">
        <f>VLOOKUP(M883,TAF!$D$1:$H$462,5,0)</f>
        <v xml:space="preserve"> 9.729545540486972</v>
      </c>
      <c r="R883" s="3" t="s">
        <v>45</v>
      </c>
      <c r="S883" s="3" t="s">
        <v>58</v>
      </c>
      <c r="T883" s="3" t="s">
        <v>62</v>
      </c>
      <c r="U883" s="19"/>
      <c r="V883" s="19"/>
      <c r="W883" s="5" t="s">
        <v>5900</v>
      </c>
      <c r="X883" s="3" t="s">
        <v>47</v>
      </c>
      <c r="Y883" s="3">
        <v>0</v>
      </c>
      <c r="Z883" s="3"/>
      <c r="AA883" s="3" t="str">
        <f t="shared" si="206"/>
        <v>,</v>
      </c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</row>
    <row r="884" spans="1:50" ht="15.75" customHeight="1" x14ac:dyDescent="0.2">
      <c r="A884" t="str">
        <f t="shared" si="205"/>
        <v>SecondaireHommeMarié (e)DockerDouala (Non précisé )New bellCamerounaiseChretien (Protestant )NonEligible</v>
      </c>
      <c r="B884" s="17">
        <v>43690</v>
      </c>
      <c r="C884" s="17">
        <v>32277</v>
      </c>
      <c r="D884" s="3" t="s">
        <v>54</v>
      </c>
      <c r="E884" s="21">
        <v>37</v>
      </c>
      <c r="F884" s="3" t="s">
        <v>40</v>
      </c>
      <c r="G884" s="4"/>
      <c r="H884" s="4"/>
      <c r="I884" s="3" t="s">
        <v>49</v>
      </c>
      <c r="J884" s="3" t="s">
        <v>709</v>
      </c>
      <c r="K884" s="3" t="s">
        <v>51</v>
      </c>
      <c r="L884" s="3" t="s">
        <v>135</v>
      </c>
      <c r="M884" s="3" t="s">
        <v>122</v>
      </c>
      <c r="N884" s="3" t="str">
        <f>VLOOKUP(M884,TAF!$D$1:$H$462,2,0)</f>
        <v>New Bell</v>
      </c>
      <c r="O884" s="3" t="str">
        <f>VLOOKUP(M884,TAF!$D$1:$H$462,3,0)</f>
        <v>Douala 2</v>
      </c>
      <c r="P884" s="3" t="str">
        <f>VLOOKUP(M884,TAF!$D$1:$H$462,4,0)</f>
        <v>4.029279319157316</v>
      </c>
      <c r="Q884" s="3" t="str">
        <f>VLOOKUP(M884,TAF!$D$1:$H$462,5,0)</f>
        <v xml:space="preserve"> 9.713362274244698</v>
      </c>
      <c r="R884" s="3" t="s">
        <v>45</v>
      </c>
      <c r="S884" s="3" t="s">
        <v>84</v>
      </c>
      <c r="T884" s="3" t="s">
        <v>62</v>
      </c>
      <c r="U884" s="19"/>
      <c r="V884" s="19"/>
      <c r="W884" s="5" t="s">
        <v>5912</v>
      </c>
      <c r="X884" s="3" t="s">
        <v>47</v>
      </c>
      <c r="Y884" s="3">
        <v>0</v>
      </c>
      <c r="Z884" s="3"/>
      <c r="AA884" s="3" t="str">
        <f t="shared" si="206"/>
        <v>,</v>
      </c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</row>
    <row r="885" spans="1:50" ht="15.75" customHeight="1" x14ac:dyDescent="0.2">
      <c r="A885" t="str">
        <f t="shared" si="205"/>
        <v>UniversitaireHommeCélibataireEtudiant (e)Douala (Non précisé )BaliCamerounaiseChretien (Catholique)NonEligible</v>
      </c>
      <c r="B885" s="17">
        <v>43690</v>
      </c>
      <c r="C885" s="17">
        <v>34169</v>
      </c>
      <c r="D885" s="3" t="s">
        <v>48</v>
      </c>
      <c r="E885" s="21">
        <v>32</v>
      </c>
      <c r="F885" s="3" t="s">
        <v>40</v>
      </c>
      <c r="G885" s="4"/>
      <c r="H885" s="4"/>
      <c r="I885" s="3" t="s">
        <v>41</v>
      </c>
      <c r="J885" s="3" t="s">
        <v>79</v>
      </c>
      <c r="K885" s="3" t="s">
        <v>51</v>
      </c>
      <c r="L885" s="3" t="s">
        <v>135</v>
      </c>
      <c r="M885" s="3" t="s">
        <v>288</v>
      </c>
      <c r="N885" s="3" t="str">
        <f>VLOOKUP(M885,TAF!$D$1:$H$462,2,0)</f>
        <v>Bali</v>
      </c>
      <c r="O885" s="3" t="str">
        <f>VLOOKUP(M885,TAF!$D$1:$H$462,3,0)</f>
        <v>Douala 1</v>
      </c>
      <c r="P885" s="3" t="str">
        <f>VLOOKUP(M885,TAF!$D$1:$H$462,4,0)</f>
        <v>4.037758250411386</v>
      </c>
      <c r="Q885" s="3" t="str">
        <f>VLOOKUP(M885,TAF!$D$1:$H$462,5,0)</f>
        <v xml:space="preserve"> 9.693858459782676</v>
      </c>
      <c r="R885" s="3" t="s">
        <v>45</v>
      </c>
      <c r="S885" s="3" t="s">
        <v>58</v>
      </c>
      <c r="T885" s="3" t="s">
        <v>62</v>
      </c>
      <c r="U885" s="19"/>
      <c r="V885" s="19"/>
      <c r="W885" s="5" t="s">
        <v>5913</v>
      </c>
      <c r="X885" s="3" t="s">
        <v>47</v>
      </c>
      <c r="Y885" s="3">
        <v>0</v>
      </c>
      <c r="Z885" s="3"/>
      <c r="AA885" s="3" t="str">
        <f t="shared" si="206"/>
        <v>,</v>
      </c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</row>
    <row r="886" spans="1:50" ht="15.75" customHeight="1" x14ac:dyDescent="0.2">
      <c r="A886" t="str">
        <f t="shared" si="205"/>
        <v>SecondaireHommeCélibataireHomme d'affaireDouala (Non précisé )Cite cicamCamerounaiseChretien (Protestant )OuiEligible</v>
      </c>
      <c r="B886" s="17">
        <v>43690</v>
      </c>
      <c r="C886" s="17">
        <v>35460</v>
      </c>
      <c r="D886" s="3" t="s">
        <v>54</v>
      </c>
      <c r="E886" s="21">
        <v>28</v>
      </c>
      <c r="F886" s="3" t="s">
        <v>40</v>
      </c>
      <c r="G886" s="4"/>
      <c r="H886" s="4"/>
      <c r="I886" s="3" t="s">
        <v>41</v>
      </c>
      <c r="J886" s="3" t="s">
        <v>140</v>
      </c>
      <c r="K886" s="3" t="s">
        <v>51</v>
      </c>
      <c r="L886" s="3" t="s">
        <v>135</v>
      </c>
      <c r="M886" s="3" t="s">
        <v>679</v>
      </c>
      <c r="N886" s="3" t="str">
        <f>VLOOKUP(M886,TAF!$D$1:$H$462,2,0)</f>
        <v>Cité Sic</v>
      </c>
      <c r="O886" s="3" t="str">
        <f>VLOOKUP(M886,TAF!$D$1:$H$462,3,0)</f>
        <v>Douala 5</v>
      </c>
      <c r="P886" s="3" t="str">
        <f>VLOOKUP(M886,TAF!$D$1:$H$462,4,0)</f>
        <v>4.052668333107804</v>
      </c>
      <c r="Q886" s="3" t="str">
        <f>VLOOKUP(M886,TAF!$D$1:$H$462,5,0)</f>
        <v xml:space="preserve"> 9.73212899675234</v>
      </c>
      <c r="R886" s="3" t="s">
        <v>45</v>
      </c>
      <c r="S886" s="3" t="s">
        <v>84</v>
      </c>
      <c r="T886" s="3" t="s">
        <v>46</v>
      </c>
      <c r="U886" s="17">
        <v>43524</v>
      </c>
      <c r="V886" s="3" t="str">
        <f t="shared" ref="V886" si="217">IF((B886-U886&lt;=365)*(B886-U886&gt;0),INT(12*(B886-U886)/365) &amp; " Mois",(YEAR(B886)-YEAR(U886)) &amp; " an (s)")</f>
        <v>5 Mois</v>
      </c>
      <c r="W886" s="5" t="s">
        <v>5899</v>
      </c>
      <c r="X886" s="3" t="s">
        <v>47</v>
      </c>
      <c r="Y886" s="3">
        <v>0</v>
      </c>
      <c r="Z886" s="3"/>
      <c r="AA886" s="3" t="str">
        <f t="shared" si="206"/>
        <v>,</v>
      </c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</row>
    <row r="887" spans="1:50" ht="15.75" customHeight="1" x14ac:dyDescent="0.2">
      <c r="A887" t="str">
        <f t="shared" si="205"/>
        <v>SecondaireHommeCélibataireSans EmploisDouala (Non précisé )Cite sicCamerounaisePas PréciséNonEligible</v>
      </c>
      <c r="B887" s="17">
        <v>43690</v>
      </c>
      <c r="C887" s="17">
        <v>32839</v>
      </c>
      <c r="D887" s="3" t="s">
        <v>54</v>
      </c>
      <c r="E887" s="21">
        <v>36</v>
      </c>
      <c r="F887" s="3" t="s">
        <v>40</v>
      </c>
      <c r="G887" s="4"/>
      <c r="H887" s="4"/>
      <c r="I887" s="3" t="s">
        <v>41</v>
      </c>
      <c r="J887" s="3" t="s">
        <v>134</v>
      </c>
      <c r="K887" s="3" t="s">
        <v>51</v>
      </c>
      <c r="L887" s="3" t="s">
        <v>135</v>
      </c>
      <c r="M887" s="3" t="s">
        <v>627</v>
      </c>
      <c r="N887" s="3" t="str">
        <f>VLOOKUP(M887,TAF!$D$1:$H$462,2,0)</f>
        <v>Cité sic</v>
      </c>
      <c r="O887" s="3" t="str">
        <f>VLOOKUP(M887,TAF!$D$1:$H$462,3,0)</f>
        <v>Douala 5</v>
      </c>
      <c r="P887" s="3" t="str">
        <f>VLOOKUP(M887,TAF!$D$1:$H$462,4,0)</f>
        <v>4.052668333107804</v>
      </c>
      <c r="Q887" s="3" t="str">
        <f>VLOOKUP(M887,TAF!$D$1:$H$462,5,0)</f>
        <v xml:space="preserve"> 9.73212899675234</v>
      </c>
      <c r="R887" s="3" t="s">
        <v>45</v>
      </c>
      <c r="S887" s="3" t="s">
        <v>39</v>
      </c>
      <c r="T887" s="3" t="s">
        <v>62</v>
      </c>
      <c r="U887" s="19"/>
      <c r="V887" s="19"/>
      <c r="W887" s="5" t="s">
        <v>5902</v>
      </c>
      <c r="X887" s="3" t="s">
        <v>47</v>
      </c>
      <c r="Y887" s="3">
        <v>0</v>
      </c>
      <c r="Z887" s="3"/>
      <c r="AA887" s="3" t="str">
        <f t="shared" si="206"/>
        <v>,</v>
      </c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</row>
    <row r="888" spans="1:50" ht="15.75" customHeight="1" x14ac:dyDescent="0.2">
      <c r="A888" t="str">
        <f t="shared" si="205"/>
        <v>SecondaireHommeCélibataireChauffeurDouala (Non précisé )NkomodoCamerounaiseChretien (Protestant )NonEligible</v>
      </c>
      <c r="B888" s="17">
        <v>43690</v>
      </c>
      <c r="C888" s="17">
        <v>27550</v>
      </c>
      <c r="D888" s="3" t="s">
        <v>54</v>
      </c>
      <c r="E888" s="21">
        <v>50</v>
      </c>
      <c r="F888" s="3" t="s">
        <v>40</v>
      </c>
      <c r="G888" s="4"/>
      <c r="H888" s="4"/>
      <c r="I888" s="3" t="s">
        <v>41</v>
      </c>
      <c r="J888" s="3" t="s">
        <v>108</v>
      </c>
      <c r="K888" s="3" t="s">
        <v>51</v>
      </c>
      <c r="L888" s="3" t="s">
        <v>135</v>
      </c>
      <c r="M888" s="3" t="s">
        <v>712</v>
      </c>
      <c r="N888" s="3" t="str">
        <f>VLOOKUP(M888,TAF!$D$1:$H$462,2,0)</f>
        <v>Nkomondo</v>
      </c>
      <c r="O888" s="3" t="str">
        <f>VLOOKUP(M888,TAF!$D$1:$H$462,3,0)</f>
        <v>Douala 2</v>
      </c>
      <c r="P888" s="3" t="str">
        <f>VLOOKUP(M888,TAF!$D$1:$H$462,4,0)</f>
        <v>4.03441384547386</v>
      </c>
      <c r="Q888" s="3" t="str">
        <f>VLOOKUP(M888,TAF!$D$1:$H$462,5,0)</f>
        <v xml:space="preserve"> 9.69997557514567</v>
      </c>
      <c r="R888" s="3" t="s">
        <v>45</v>
      </c>
      <c r="S888" s="3" t="s">
        <v>84</v>
      </c>
      <c r="T888" s="3" t="s">
        <v>62</v>
      </c>
      <c r="U888" s="19"/>
      <c r="V888" s="19"/>
      <c r="W888" s="3">
        <v>12</v>
      </c>
      <c r="X888" s="3" t="s">
        <v>47</v>
      </c>
      <c r="Y888" s="3">
        <v>0</v>
      </c>
      <c r="Z888" s="3"/>
      <c r="AA888" s="3" t="str">
        <f t="shared" si="206"/>
        <v>,</v>
      </c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</row>
    <row r="889" spans="1:50" ht="15.75" customHeight="1" x14ac:dyDescent="0.2">
      <c r="A889" t="str">
        <f t="shared" si="205"/>
        <v>SecondaireHommeCélibataireSans EmploisDouala (Non précisé )MakepeCamerounaiseMusulmanOuiEligible</v>
      </c>
      <c r="B889" s="17">
        <v>43691</v>
      </c>
      <c r="C889" s="17">
        <v>35805</v>
      </c>
      <c r="D889" s="3" t="s">
        <v>54</v>
      </c>
      <c r="E889" s="21">
        <v>27</v>
      </c>
      <c r="F889" s="3" t="s">
        <v>40</v>
      </c>
      <c r="G889" s="4"/>
      <c r="H889" s="4"/>
      <c r="I889" s="3" t="s">
        <v>41</v>
      </c>
      <c r="J889" s="3" t="s">
        <v>134</v>
      </c>
      <c r="K889" s="3" t="s">
        <v>51</v>
      </c>
      <c r="L889" s="3" t="s">
        <v>135</v>
      </c>
      <c r="M889" s="3" t="s">
        <v>83</v>
      </c>
      <c r="N889" s="3" t="str">
        <f>VLOOKUP(M889,TAF!$D$1:$H$462,2,0)</f>
        <v>Makepe</v>
      </c>
      <c r="O889" s="3" t="str">
        <f>VLOOKUP(M889,TAF!$D$1:$H$462,3,0)</f>
        <v>Douala 5</v>
      </c>
      <c r="P889" s="3" t="str">
        <f>VLOOKUP(M889,TAF!$D$1:$H$462,4,0)</f>
        <v>4.060554946438602</v>
      </c>
      <c r="Q889" s="3" t="str">
        <f>VLOOKUP(M889,TAF!$D$1:$H$462,5,0)</f>
        <v xml:space="preserve"> 9.73798775171866</v>
      </c>
      <c r="R889" s="3" t="s">
        <v>45</v>
      </c>
      <c r="S889" s="3" t="s">
        <v>124</v>
      </c>
      <c r="T889" s="3" t="s">
        <v>46</v>
      </c>
      <c r="U889" s="19"/>
      <c r="V889" s="19"/>
      <c r="W889" s="5" t="s">
        <v>5878</v>
      </c>
      <c r="X889" s="3" t="s">
        <v>47</v>
      </c>
      <c r="Y889" s="3">
        <v>0</v>
      </c>
      <c r="Z889" s="3"/>
      <c r="AA889" s="3" t="str">
        <f t="shared" si="206"/>
        <v>,</v>
      </c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</row>
    <row r="890" spans="1:50" ht="15.75" customHeight="1" x14ac:dyDescent="0.2">
      <c r="A890" t="str">
        <f t="shared" si="205"/>
        <v>SecondaireHommeMarié (e)ChauffeurDouala (Non précisé )NglonCamerounaisePas PréciséNonEligible</v>
      </c>
      <c r="B890" s="17">
        <v>43691</v>
      </c>
      <c r="C890" s="17">
        <v>25534</v>
      </c>
      <c r="D890" s="3" t="s">
        <v>54</v>
      </c>
      <c r="E890" s="21">
        <v>56</v>
      </c>
      <c r="F890" s="3" t="s">
        <v>40</v>
      </c>
      <c r="G890" s="4"/>
      <c r="H890" s="4"/>
      <c r="I890" s="3" t="s">
        <v>49</v>
      </c>
      <c r="J890" s="3" t="s">
        <v>108</v>
      </c>
      <c r="K890" s="3" t="s">
        <v>51</v>
      </c>
      <c r="L890" s="3" t="s">
        <v>135</v>
      </c>
      <c r="M890" s="3" t="s">
        <v>713</v>
      </c>
      <c r="N890" s="3" t="str">
        <f>VLOOKUP(M890,TAF!$D$1:$H$462,2,0)</f>
        <v>Nylon</v>
      </c>
      <c r="O890" s="3" t="str">
        <f>VLOOKUP(M890,TAF!$D$1:$H$462,3,0)</f>
        <v>Douala 3</v>
      </c>
      <c r="P890" s="3" t="str">
        <f>VLOOKUP(M890,TAF!$D$1:$H$462,4,0)</f>
        <v>4.030338127848455</v>
      </c>
      <c r="Q890" s="3" t="str">
        <f>VLOOKUP(M890,TAF!$D$1:$H$462,5,0)</f>
        <v xml:space="preserve"> 9.729386604508132</v>
      </c>
      <c r="R890" s="3" t="s">
        <v>45</v>
      </c>
      <c r="S890" s="3" t="s">
        <v>39</v>
      </c>
      <c r="T890" s="3" t="s">
        <v>62</v>
      </c>
      <c r="U890" s="19"/>
      <c r="V890" s="19"/>
      <c r="W890" s="3">
        <v>15</v>
      </c>
      <c r="X890" s="3" t="s">
        <v>47</v>
      </c>
      <c r="Y890" s="3">
        <v>0</v>
      </c>
      <c r="Z890" s="3"/>
      <c r="AA890" s="3" t="str">
        <f t="shared" si="206"/>
        <v>,</v>
      </c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</row>
    <row r="891" spans="1:50" ht="15.75" customHeight="1" x14ac:dyDescent="0.2">
      <c r="A891" t="str">
        <f t="shared" si="205"/>
        <v>UniversitaireHommeCélibatairePublic health expertDouala (Non précisé )Akwa nordCamerounaisePas PréciséOuiEligible</v>
      </c>
      <c r="B891" s="17">
        <v>43691</v>
      </c>
      <c r="C891" s="17">
        <v>34190</v>
      </c>
      <c r="D891" s="3" t="s">
        <v>48</v>
      </c>
      <c r="E891" s="21">
        <v>32</v>
      </c>
      <c r="F891" s="3" t="s">
        <v>40</v>
      </c>
      <c r="G891" s="4"/>
      <c r="H891" s="4"/>
      <c r="I891" s="3" t="s">
        <v>41</v>
      </c>
      <c r="J891" s="3" t="s">
        <v>714</v>
      </c>
      <c r="K891" s="3" t="s">
        <v>51</v>
      </c>
      <c r="L891" s="3" t="s">
        <v>135</v>
      </c>
      <c r="M891" s="3" t="s">
        <v>461</v>
      </c>
      <c r="N891" s="3" t="str">
        <f>VLOOKUP(M891,TAF!$D$1:$H$462,2,0)</f>
        <v>Akwa Nord</v>
      </c>
      <c r="O891" s="3" t="str">
        <f>VLOOKUP(M891,TAF!$D$1:$H$462,3,0)</f>
        <v>Douala 1</v>
      </c>
      <c r="P891" s="3" t="str">
        <f>VLOOKUP(M891,TAF!$D$1:$H$462,4,0)</f>
        <v>4.078830994394981</v>
      </c>
      <c r="Q891" s="3" t="str">
        <f>VLOOKUP(M891,TAF!$D$1:$H$462,5,0)</f>
        <v xml:space="preserve"> 9.722541599227206</v>
      </c>
      <c r="R891" s="3" t="s">
        <v>45</v>
      </c>
      <c r="S891" s="3" t="s">
        <v>39</v>
      </c>
      <c r="T891" s="3" t="s">
        <v>46</v>
      </c>
      <c r="U891" s="17">
        <v>43452</v>
      </c>
      <c r="V891" s="3" t="str">
        <f t="shared" ref="V891" si="218">IF((B891-U891&lt;=365)*(B891-U891&gt;0),INT(12*(B891-U891)/365) &amp; " Mois",(YEAR(B891)-YEAR(U891)) &amp; " an (s)")</f>
        <v>7 Mois</v>
      </c>
      <c r="W891" s="5" t="s">
        <v>5883</v>
      </c>
      <c r="X891" s="3" t="s">
        <v>47</v>
      </c>
      <c r="Y891" s="3">
        <v>0</v>
      </c>
      <c r="Z891" s="3"/>
      <c r="AA891" s="3" t="str">
        <f t="shared" si="206"/>
        <v>,</v>
      </c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</row>
    <row r="892" spans="1:50" ht="15.75" customHeight="1" x14ac:dyDescent="0.2">
      <c r="A892" t="str">
        <f t="shared" si="205"/>
        <v>UniversitaireHommeCélibataireElectricienDouala (Non précisé )BonamoussadiCamerounaiseChretien (Catholique)OuiEligible</v>
      </c>
      <c r="B892" s="17">
        <v>43691</v>
      </c>
      <c r="C892" s="17">
        <v>35450</v>
      </c>
      <c r="D892" s="3" t="s">
        <v>48</v>
      </c>
      <c r="E892" s="21">
        <v>28</v>
      </c>
      <c r="F892" s="3" t="s">
        <v>40</v>
      </c>
      <c r="G892" s="4"/>
      <c r="H892" s="4"/>
      <c r="I892" s="3" t="s">
        <v>41</v>
      </c>
      <c r="J892" s="3" t="s">
        <v>150</v>
      </c>
      <c r="K892" s="3" t="s">
        <v>51</v>
      </c>
      <c r="L892" s="3" t="s">
        <v>135</v>
      </c>
      <c r="M892" s="3" t="s">
        <v>195</v>
      </c>
      <c r="N892" s="3" t="str">
        <f>VLOOKUP(M892,TAF!$D$1:$H$462,2,0)</f>
        <v>Bonamoussadi</v>
      </c>
      <c r="O892" s="3" t="str">
        <f>VLOOKUP(M892,TAF!$D$1:$H$462,3,0)</f>
        <v>Douala 5</v>
      </c>
      <c r="P892" s="3" t="str">
        <f>VLOOKUP(M892,TAF!$D$1:$H$462,4,0)</f>
        <v>4.0932016164020935</v>
      </c>
      <c r="Q892" s="3" t="str">
        <f>VLOOKUP(M892,TAF!$D$1:$H$462,5,0)</f>
        <v xml:space="preserve"> 9.7422761594139</v>
      </c>
      <c r="R892" s="3" t="s">
        <v>45</v>
      </c>
      <c r="S892" s="3" t="s">
        <v>58</v>
      </c>
      <c r="T892" s="3" t="s">
        <v>46</v>
      </c>
      <c r="U892" s="19"/>
      <c r="V892" s="19"/>
      <c r="W892" s="4"/>
      <c r="X892" s="3" t="s">
        <v>47</v>
      </c>
      <c r="Y892" s="3">
        <v>0</v>
      </c>
      <c r="Z892" s="3"/>
      <c r="AA892" s="3" t="str">
        <f t="shared" si="206"/>
        <v>,</v>
      </c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</row>
    <row r="893" spans="1:50" ht="15.75" customHeight="1" x14ac:dyDescent="0.2">
      <c r="A893" t="str">
        <f t="shared" si="205"/>
        <v>UniversitaireHommeCélibataireEtudiant (e)Douala (Non précisé )BonamoussadiCamerounaisePas PréciséOuiEligible</v>
      </c>
      <c r="B893" s="17">
        <v>43691</v>
      </c>
      <c r="C893" s="17">
        <v>35414</v>
      </c>
      <c r="D893" s="3" t="s">
        <v>48</v>
      </c>
      <c r="E893" s="21">
        <v>29</v>
      </c>
      <c r="F893" s="3" t="s">
        <v>40</v>
      </c>
      <c r="G893" s="3">
        <v>177</v>
      </c>
      <c r="H893" s="3">
        <v>85</v>
      </c>
      <c r="I893" s="3" t="s">
        <v>41</v>
      </c>
      <c r="J893" s="3" t="s">
        <v>79</v>
      </c>
      <c r="K893" s="3" t="s">
        <v>51</v>
      </c>
      <c r="L893" s="3" t="s">
        <v>135</v>
      </c>
      <c r="M893" s="3" t="s">
        <v>195</v>
      </c>
      <c r="N893" s="3" t="str">
        <f>VLOOKUP(M893,TAF!$D$1:$H$462,2,0)</f>
        <v>Bonamoussadi</v>
      </c>
      <c r="O893" s="3" t="str">
        <f>VLOOKUP(M893,TAF!$D$1:$H$462,3,0)</f>
        <v>Douala 5</v>
      </c>
      <c r="P893" s="3" t="str">
        <f>VLOOKUP(M893,TAF!$D$1:$H$462,4,0)</f>
        <v>4.0932016164020935</v>
      </c>
      <c r="Q893" s="3" t="str">
        <f>VLOOKUP(M893,TAF!$D$1:$H$462,5,0)</f>
        <v xml:space="preserve"> 9.7422761594139</v>
      </c>
      <c r="R893" s="3" t="s">
        <v>45</v>
      </c>
      <c r="S893" s="3" t="s">
        <v>39</v>
      </c>
      <c r="T893" s="3" t="s">
        <v>46</v>
      </c>
      <c r="U893" s="19"/>
      <c r="V893" s="19"/>
      <c r="W893" s="5" t="s">
        <v>5878</v>
      </c>
      <c r="X893" s="3" t="s">
        <v>47</v>
      </c>
      <c r="Y893" s="3">
        <v>0</v>
      </c>
      <c r="Z893" s="3"/>
      <c r="AA893" s="3" t="str">
        <f t="shared" si="206"/>
        <v>,</v>
      </c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</row>
    <row r="894" spans="1:50" ht="15.75" customHeight="1" x14ac:dyDescent="0.2">
      <c r="A894" t="str">
        <f t="shared" si="205"/>
        <v>UniversitaireHommeMarié (e)ElectrotechnicienDouala (Non précisé )DakarCamerounaiseChretien (Catholique)OuiEligible</v>
      </c>
      <c r="B894" s="17">
        <v>43691</v>
      </c>
      <c r="C894" s="17">
        <v>36028</v>
      </c>
      <c r="D894" s="3" t="s">
        <v>48</v>
      </c>
      <c r="E894" s="21">
        <v>27</v>
      </c>
      <c r="F894" s="3" t="s">
        <v>40</v>
      </c>
      <c r="G894" s="4"/>
      <c r="H894" s="4"/>
      <c r="I894" s="3" t="s">
        <v>49</v>
      </c>
      <c r="J894" s="3" t="s">
        <v>630</v>
      </c>
      <c r="K894" s="3" t="s">
        <v>51</v>
      </c>
      <c r="L894" s="3" t="s">
        <v>135</v>
      </c>
      <c r="M894" s="3" t="s">
        <v>57</v>
      </c>
      <c r="N894" s="3" t="str">
        <f>VLOOKUP(M894,TAF!$D$1:$H$462,2,0)</f>
        <v>Dakar</v>
      </c>
      <c r="O894" s="3" t="str">
        <f>VLOOKUP(M894,TAF!$D$1:$H$462,3,0)</f>
        <v>Douala 3</v>
      </c>
      <c r="P894" s="3" t="str">
        <f>VLOOKUP(M894,TAF!$D$1:$H$462,4,0)</f>
        <v>4.035062570011498</v>
      </c>
      <c r="Q894" s="3" t="str">
        <f>VLOOKUP(M894,TAF!$D$1:$H$462,5,0)</f>
        <v xml:space="preserve"> 9.77861378055322</v>
      </c>
      <c r="R894" s="3" t="s">
        <v>45</v>
      </c>
      <c r="S894" s="3" t="s">
        <v>58</v>
      </c>
      <c r="T894" s="3" t="s">
        <v>46</v>
      </c>
      <c r="U894" s="19"/>
      <c r="V894" s="19"/>
      <c r="W894" s="5" t="s">
        <v>5895</v>
      </c>
      <c r="X894" s="3" t="s">
        <v>47</v>
      </c>
      <c r="Y894" s="3">
        <v>0</v>
      </c>
      <c r="Z894" s="3"/>
      <c r="AA894" s="3" t="str">
        <f t="shared" si="206"/>
        <v>,</v>
      </c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</row>
    <row r="895" spans="1:50" ht="15.75" customHeight="1" x14ac:dyDescent="0.2">
      <c r="A895" t="str">
        <f t="shared" si="205"/>
        <v>AucunHommeCélibataireCommerçant (e)Douala (Non précisé )Cite de palmierMalien (ne)MusulmanNonEligible</v>
      </c>
      <c r="B895" s="17">
        <v>43691</v>
      </c>
      <c r="C895" s="17">
        <v>29361</v>
      </c>
      <c r="D895" s="3" t="s">
        <v>269</v>
      </c>
      <c r="E895" s="21">
        <v>45</v>
      </c>
      <c r="F895" s="3" t="s">
        <v>40</v>
      </c>
      <c r="G895" s="4"/>
      <c r="H895" s="4"/>
      <c r="I895" s="3" t="s">
        <v>41</v>
      </c>
      <c r="J895" s="3" t="s">
        <v>56</v>
      </c>
      <c r="K895" s="3" t="s">
        <v>51</v>
      </c>
      <c r="L895" s="3" t="s">
        <v>135</v>
      </c>
      <c r="M895" s="3" t="s">
        <v>715</v>
      </c>
      <c r="N895" s="3" t="str">
        <f>VLOOKUP(M895,TAF!$D$1:$H$462,2,0)</f>
        <v>Cité des palmiers</v>
      </c>
      <c r="O895" s="3" t="str">
        <f>VLOOKUP(M895,TAF!$D$1:$H$462,3,0)</f>
        <v>Douala 3</v>
      </c>
      <c r="P895" s="3" t="str">
        <f>VLOOKUP(M895,TAF!$D$1:$H$462,4,0)</f>
        <v>4.053096586056187</v>
      </c>
      <c r="Q895" s="3" t="str">
        <f>VLOOKUP(M895,TAF!$D$1:$H$462,5,0)</f>
        <v xml:space="preserve"> 9.764576089841214</v>
      </c>
      <c r="R895" s="3" t="s">
        <v>5874</v>
      </c>
      <c r="S895" s="3" t="s">
        <v>124</v>
      </c>
      <c r="T895" s="3" t="s">
        <v>62</v>
      </c>
      <c r="U895" s="19"/>
      <c r="V895" s="19"/>
      <c r="W895" s="5" t="s">
        <v>5876</v>
      </c>
      <c r="X895" s="3" t="s">
        <v>47</v>
      </c>
      <c r="Y895" s="3">
        <v>0</v>
      </c>
      <c r="Z895" s="3"/>
      <c r="AA895" s="3" t="str">
        <f t="shared" si="206"/>
        <v>,</v>
      </c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</row>
    <row r="896" spans="1:50" ht="15.75" customHeight="1" x14ac:dyDescent="0.2">
      <c r="A896" t="str">
        <f t="shared" si="205"/>
        <v>AucunHommeMarié (e)Commerçant (e)Douala (Non précisé )Ancien abatoireMalien (ne)MusulmanOuiEligible</v>
      </c>
      <c r="B896" s="17">
        <v>43691</v>
      </c>
      <c r="C896" s="17">
        <v>43892</v>
      </c>
      <c r="D896" s="3" t="s">
        <v>269</v>
      </c>
      <c r="E896" s="21"/>
      <c r="F896" s="3" t="s">
        <v>40</v>
      </c>
      <c r="G896" s="4"/>
      <c r="H896" s="4"/>
      <c r="I896" s="3" t="s">
        <v>49</v>
      </c>
      <c r="J896" s="3" t="s">
        <v>56</v>
      </c>
      <c r="K896" s="3" t="s">
        <v>51</v>
      </c>
      <c r="L896" s="3" t="s">
        <v>135</v>
      </c>
      <c r="M896" s="3" t="s">
        <v>717</v>
      </c>
      <c r="N896" s="3" t="str">
        <f>VLOOKUP(M896,TAF!$D$1:$H$462,2,0)</f>
        <v>Mboppi</v>
      </c>
      <c r="O896" s="3" t="str">
        <f>VLOOKUP(M896,TAF!$D$1:$H$462,3,0)</f>
        <v>Douala 1</v>
      </c>
      <c r="P896" s="3" t="str">
        <f>VLOOKUP(M896,TAF!$D$1:$H$462,4,0)</f>
        <v>4.042824407324605</v>
      </c>
      <c r="Q896" s="3" t="str">
        <f>VLOOKUP(M896,TAF!$D$1:$H$462,5,0)</f>
        <v xml:space="preserve"> 9.71282778697175</v>
      </c>
      <c r="R896" s="3" t="s">
        <v>5874</v>
      </c>
      <c r="S896" s="3" t="s">
        <v>124</v>
      </c>
      <c r="T896" s="3" t="s">
        <v>46</v>
      </c>
      <c r="U896" s="19"/>
      <c r="V896" s="19"/>
      <c r="W896" s="5" t="s">
        <v>5902</v>
      </c>
      <c r="X896" s="3" t="s">
        <v>47</v>
      </c>
      <c r="Y896" s="3">
        <v>0</v>
      </c>
      <c r="Z896" s="3"/>
      <c r="AA896" s="3" t="str">
        <f t="shared" si="206"/>
        <v>,</v>
      </c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</row>
    <row r="897" spans="1:50" ht="15.75" customHeight="1" x14ac:dyDescent="0.2">
      <c r="A897" t="str">
        <f t="shared" si="205"/>
        <v>SecondaireHommeCélibataireEleveDouala (Non précisé )PK11 bassaCamerounaiseChretien (Catholique)NonEligible</v>
      </c>
      <c r="B897" s="17">
        <v>43691</v>
      </c>
      <c r="C897" s="17">
        <v>34410</v>
      </c>
      <c r="D897" s="3" t="s">
        <v>54</v>
      </c>
      <c r="E897" s="21">
        <v>31</v>
      </c>
      <c r="F897" s="3" t="s">
        <v>40</v>
      </c>
      <c r="G897" s="4"/>
      <c r="H897" s="4"/>
      <c r="I897" s="3" t="s">
        <v>41</v>
      </c>
      <c r="J897" s="3" t="s">
        <v>101</v>
      </c>
      <c r="K897" s="3" t="s">
        <v>51</v>
      </c>
      <c r="L897" s="3" t="s">
        <v>135</v>
      </c>
      <c r="M897" s="3" t="s">
        <v>718</v>
      </c>
      <c r="N897" s="3" t="str">
        <f>VLOOKUP(M897,TAF!$D$1:$H$462,2,0)</f>
        <v>PK11</v>
      </c>
      <c r="O897" s="3" t="str">
        <f>VLOOKUP(M897,TAF!$D$1:$H$462,3,0)</f>
        <v>Douala 5</v>
      </c>
      <c r="P897" s="3" t="str">
        <f>VLOOKUP(M897,TAF!$D$1:$H$462,4,0)</f>
        <v>4.055221423436454</v>
      </c>
      <c r="Q897" s="3" t="str">
        <f>VLOOKUP(M897,TAF!$D$1:$H$462,5,0)</f>
        <v xml:space="preserve"> 9.780963518271381</v>
      </c>
      <c r="R897" s="3" t="s">
        <v>45</v>
      </c>
      <c r="S897" s="3" t="s">
        <v>58</v>
      </c>
      <c r="T897" s="3" t="s">
        <v>62</v>
      </c>
      <c r="U897" s="19"/>
      <c r="V897" s="19"/>
      <c r="W897" s="4"/>
      <c r="X897" s="3" t="s">
        <v>47</v>
      </c>
      <c r="Y897" s="3">
        <v>0</v>
      </c>
      <c r="Z897" s="3"/>
      <c r="AA897" s="3" t="str">
        <f t="shared" si="206"/>
        <v>,</v>
      </c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</row>
    <row r="898" spans="1:50" ht="15.75" customHeight="1" x14ac:dyDescent="0.2">
      <c r="A898" t="str">
        <f t="shared" si="205"/>
        <v>UniversitaireHommeCélibataireEtudiant (e)Douala (Non précisé )PK12 Emmene citeCamerounaiseChretien (Catholique)NonEligible</v>
      </c>
      <c r="B898" s="17">
        <v>43691</v>
      </c>
      <c r="C898" s="17">
        <v>35406</v>
      </c>
      <c r="D898" s="3" t="s">
        <v>48</v>
      </c>
      <c r="E898" s="21">
        <v>29</v>
      </c>
      <c r="F898" s="3" t="s">
        <v>40</v>
      </c>
      <c r="G898" s="3">
        <v>184</v>
      </c>
      <c r="H898" s="3">
        <v>83</v>
      </c>
      <c r="I898" s="3" t="s">
        <v>41</v>
      </c>
      <c r="J898" s="3" t="s">
        <v>79</v>
      </c>
      <c r="K898" s="3" t="s">
        <v>51</v>
      </c>
      <c r="L898" s="3" t="s">
        <v>135</v>
      </c>
      <c r="M898" s="3" t="s">
        <v>719</v>
      </c>
      <c r="N898" s="3" t="str">
        <f>VLOOKUP(M898,TAF!$D$1:$H$462,2,0)</f>
        <v>P.K.12</v>
      </c>
      <c r="O898" s="3" t="str">
        <f>VLOOKUP(M898,TAF!$D$1:$H$462,3,0)</f>
        <v>Douala 3</v>
      </c>
      <c r="P898" s="3" t="str">
        <f>VLOOKUP(M898,TAF!$D$1:$H$462,4,0)</f>
        <v>4.062419957066994</v>
      </c>
      <c r="Q898" s="3" t="str">
        <f>VLOOKUP(M898,TAF!$D$1:$H$462,5,0)</f>
        <v xml:space="preserve"> 9.787800420174348</v>
      </c>
      <c r="R898" s="3" t="s">
        <v>45</v>
      </c>
      <c r="S898" s="3" t="s">
        <v>58</v>
      </c>
      <c r="T898" s="3" t="s">
        <v>62</v>
      </c>
      <c r="U898" s="19"/>
      <c r="V898" s="19"/>
      <c r="W898" s="5" t="s">
        <v>5885</v>
      </c>
      <c r="X898" s="3" t="s">
        <v>47</v>
      </c>
      <c r="Y898" s="3">
        <v>0</v>
      </c>
      <c r="Z898" s="3"/>
      <c r="AA898" s="3" t="str">
        <f t="shared" si="206"/>
        <v>,</v>
      </c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</row>
    <row r="899" spans="1:50" ht="15.75" customHeight="1" x14ac:dyDescent="0.2">
      <c r="A899" t="str">
        <f t="shared" ref="A899:A962" si="219">D899&amp;F899&amp;I899&amp;J899&amp;K899&amp;M899&amp;R899&amp;S899&amp;T899&amp;X899</f>
        <v>Pas PréciséHommeCélibataireMachinisteDouala (Non précisé )NgodiCamerounaiseMusulmanNonEligible</v>
      </c>
      <c r="B899" s="17">
        <v>43691</v>
      </c>
      <c r="C899" s="17">
        <v>34168</v>
      </c>
      <c r="D899" s="3" t="s">
        <v>39</v>
      </c>
      <c r="E899" s="21">
        <v>32</v>
      </c>
      <c r="F899" s="3" t="s">
        <v>40</v>
      </c>
      <c r="G899" s="4"/>
      <c r="H899" s="4"/>
      <c r="I899" s="3" t="s">
        <v>41</v>
      </c>
      <c r="J899" s="3" t="s">
        <v>111</v>
      </c>
      <c r="K899" s="3" t="s">
        <v>51</v>
      </c>
      <c r="L899" s="3" t="s">
        <v>135</v>
      </c>
      <c r="M899" s="3" t="s">
        <v>720</v>
      </c>
      <c r="N899" s="3" t="str">
        <f>VLOOKUP(M899,TAF!$D$1:$H$462,2,0)</f>
        <v>NGODI</v>
      </c>
      <c r="O899" s="3" t="str">
        <f>VLOOKUP(M899,TAF!$D$1:$H$462,3,0)</f>
        <v>Douala 1</v>
      </c>
      <c r="P899" s="3" t="str">
        <f>VLOOKUP(M899,TAF!$D$1:$H$462,4,0)</f>
        <v>4.048896530273477</v>
      </c>
      <c r="Q899" s="3" t="str">
        <f>VLOOKUP(M899,TAF!$D$1:$H$462,5,0)</f>
        <v xml:space="preserve"> 9.706597933857768</v>
      </c>
      <c r="R899" s="3" t="s">
        <v>45</v>
      </c>
      <c r="S899" s="3" t="s">
        <v>124</v>
      </c>
      <c r="T899" s="3" t="s">
        <v>62</v>
      </c>
      <c r="U899" s="19"/>
      <c r="V899" s="19"/>
      <c r="W899" s="5" t="s">
        <v>5876</v>
      </c>
      <c r="X899" s="3" t="s">
        <v>47</v>
      </c>
      <c r="Y899" s="3">
        <v>0</v>
      </c>
      <c r="Z899" s="3"/>
      <c r="AA899" s="3" t="str">
        <f t="shared" ref="AA899:AA962" si="220">AL899&amp;","&amp;AX899</f>
        <v>,</v>
      </c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</row>
    <row r="900" spans="1:50" ht="15.75" customHeight="1" x14ac:dyDescent="0.2">
      <c r="A900" t="str">
        <f t="shared" si="219"/>
        <v>SecondaireHommeCélibataireEleveDouala (Non précisé )NyallaCamerounaiseChretien (Protestant )NonEligible</v>
      </c>
      <c r="B900" s="17">
        <v>43691</v>
      </c>
      <c r="C900" s="17">
        <v>36573</v>
      </c>
      <c r="D900" s="3" t="s">
        <v>54</v>
      </c>
      <c r="E900" s="21">
        <v>25</v>
      </c>
      <c r="F900" s="3" t="s">
        <v>40</v>
      </c>
      <c r="G900" s="4"/>
      <c r="H900" s="4"/>
      <c r="I900" s="3" t="s">
        <v>41</v>
      </c>
      <c r="J900" s="3" t="s">
        <v>101</v>
      </c>
      <c r="K900" s="3" t="s">
        <v>51</v>
      </c>
      <c r="L900" s="3" t="s">
        <v>135</v>
      </c>
      <c r="M900" s="3" t="s">
        <v>90</v>
      </c>
      <c r="N900" s="3" t="str">
        <f>VLOOKUP(M900,TAF!$D$1:$H$462,2,0)</f>
        <v>Nyalla</v>
      </c>
      <c r="O900" s="3" t="str">
        <f>VLOOKUP(M900,TAF!$D$1:$H$462,3,0)</f>
        <v>Douala 3</v>
      </c>
      <c r="P900" s="3" t="str">
        <f>VLOOKUP(M900,TAF!$D$1:$H$462,4,0)</f>
        <v>4.090110173250642</v>
      </c>
      <c r="Q900" s="3" t="str">
        <f>VLOOKUP(M900,TAF!$D$1:$H$462,5,0)</f>
        <v xml:space="preserve"> 9.80214359815782</v>
      </c>
      <c r="R900" s="3" t="s">
        <v>45</v>
      </c>
      <c r="S900" s="3" t="s">
        <v>84</v>
      </c>
      <c r="T900" s="3" t="s">
        <v>62</v>
      </c>
      <c r="U900" s="19"/>
      <c r="V900" s="19"/>
      <c r="W900" s="5" t="s">
        <v>5899</v>
      </c>
      <c r="X900" s="3" t="s">
        <v>47</v>
      </c>
      <c r="Y900" s="3">
        <v>0</v>
      </c>
      <c r="Z900" s="3"/>
      <c r="AA900" s="3" t="str">
        <f t="shared" si="220"/>
        <v>,</v>
      </c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</row>
    <row r="901" spans="1:50" ht="15.75" customHeight="1" x14ac:dyDescent="0.2">
      <c r="A901" t="str">
        <f t="shared" si="219"/>
        <v>SecondaireHommeCélibataireElectricienDouala (Non précisé )Logbaba plateauCamerounaiseChretien (Protestant )OuiEligible</v>
      </c>
      <c r="B901" s="17">
        <v>43691</v>
      </c>
      <c r="C901" s="17">
        <v>31467</v>
      </c>
      <c r="D901" s="3" t="s">
        <v>54</v>
      </c>
      <c r="E901" s="21">
        <v>39</v>
      </c>
      <c r="F901" s="3" t="s">
        <v>40</v>
      </c>
      <c r="G901" s="3">
        <v>170</v>
      </c>
      <c r="H901" s="4"/>
      <c r="I901" s="3" t="s">
        <v>41</v>
      </c>
      <c r="J901" s="3" t="s">
        <v>150</v>
      </c>
      <c r="K901" s="3" t="s">
        <v>51</v>
      </c>
      <c r="L901" s="3" t="s">
        <v>135</v>
      </c>
      <c r="M901" s="3" t="s">
        <v>721</v>
      </c>
      <c r="N901" s="3" t="str">
        <f>VLOOKUP(M901,TAF!$D$1:$H$462,2,0)</f>
        <v>Logbaba</v>
      </c>
      <c r="O901" s="3" t="str">
        <f>VLOOKUP(M901,TAF!$D$1:$H$462,3,0)</f>
        <v>Douala 3</v>
      </c>
      <c r="P901" s="3" t="str">
        <f>VLOOKUP(M901,TAF!$D$1:$H$462,4,0)</f>
        <v>4.043213985193655</v>
      </c>
      <c r="Q901" s="3" t="str">
        <f>VLOOKUP(M901,TAF!$D$1:$H$462,5,0)</f>
        <v xml:space="preserve"> 9.7617599423344</v>
      </c>
      <c r="R901" s="3" t="s">
        <v>45</v>
      </c>
      <c r="S901" s="3" t="s">
        <v>84</v>
      </c>
      <c r="T901" s="3" t="s">
        <v>46</v>
      </c>
      <c r="U901" s="19"/>
      <c r="V901" s="19"/>
      <c r="W901" s="5" t="s">
        <v>5875</v>
      </c>
      <c r="X901" s="3" t="s">
        <v>47</v>
      </c>
      <c r="Y901" s="3">
        <v>0</v>
      </c>
      <c r="Z901" s="3"/>
      <c r="AA901" s="3" t="str">
        <f t="shared" si="220"/>
        <v>,</v>
      </c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</row>
    <row r="902" spans="1:50" ht="15.75" customHeight="1" x14ac:dyDescent="0.2">
      <c r="A902" t="str">
        <f t="shared" si="219"/>
        <v>UniversitaireFemmeCélibataireEtudiant (e)Douala (Non précisé )NyallaCamerounaisePas PréciséNonEligible</v>
      </c>
      <c r="B902" s="17">
        <v>43691</v>
      </c>
      <c r="C902" s="17">
        <v>35433</v>
      </c>
      <c r="D902" s="3" t="s">
        <v>48</v>
      </c>
      <c r="E902" s="21">
        <v>28</v>
      </c>
      <c r="F902" s="3" t="s">
        <v>55</v>
      </c>
      <c r="G902" s="4"/>
      <c r="H902" s="4"/>
      <c r="I902" s="3" t="s">
        <v>41</v>
      </c>
      <c r="J902" s="3" t="s">
        <v>79</v>
      </c>
      <c r="K902" s="3" t="s">
        <v>51</v>
      </c>
      <c r="L902" s="3" t="s">
        <v>135</v>
      </c>
      <c r="M902" s="3" t="s">
        <v>90</v>
      </c>
      <c r="N902" s="3" t="str">
        <f>VLOOKUP(M902,TAF!$D$1:$H$462,2,0)</f>
        <v>Nyalla</v>
      </c>
      <c r="O902" s="3" t="str">
        <f>VLOOKUP(M902,TAF!$D$1:$H$462,3,0)</f>
        <v>Douala 3</v>
      </c>
      <c r="P902" s="3" t="str">
        <f>VLOOKUP(M902,TAF!$D$1:$H$462,4,0)</f>
        <v>4.090110173250642</v>
      </c>
      <c r="Q902" s="3" t="str">
        <f>VLOOKUP(M902,TAF!$D$1:$H$462,5,0)</f>
        <v xml:space="preserve"> 9.80214359815782</v>
      </c>
      <c r="R902" s="3" t="s">
        <v>45</v>
      </c>
      <c r="S902" s="3" t="s">
        <v>39</v>
      </c>
      <c r="T902" s="3" t="s">
        <v>62</v>
      </c>
      <c r="U902" s="19"/>
      <c r="V902" s="19"/>
      <c r="W902" s="5" t="s">
        <v>5890</v>
      </c>
      <c r="X902" s="3" t="s">
        <v>47</v>
      </c>
      <c r="Y902" s="3">
        <v>0</v>
      </c>
      <c r="Z902" s="3"/>
      <c r="AA902" s="3" t="str">
        <f t="shared" si="220"/>
        <v>,</v>
      </c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</row>
    <row r="903" spans="1:50" ht="15.75" customHeight="1" x14ac:dyDescent="0.2">
      <c r="A903" t="str">
        <f t="shared" si="219"/>
        <v>SecondaireHommeCélibataireElectricienDouala (Non précisé )EdeaCamerounaiseChretien (Protestant )OuiEligible</v>
      </c>
      <c r="B903" s="17">
        <v>43691</v>
      </c>
      <c r="C903" s="17">
        <v>32514</v>
      </c>
      <c r="D903" s="3" t="s">
        <v>54</v>
      </c>
      <c r="E903" s="21">
        <v>36</v>
      </c>
      <c r="F903" s="3" t="s">
        <v>40</v>
      </c>
      <c r="G903" s="4"/>
      <c r="H903" s="4"/>
      <c r="I903" s="3" t="s">
        <v>41</v>
      </c>
      <c r="J903" s="3" t="s">
        <v>150</v>
      </c>
      <c r="K903" s="3" t="s">
        <v>51</v>
      </c>
      <c r="L903" s="3" t="s">
        <v>135</v>
      </c>
      <c r="M903" s="3" t="s">
        <v>641</v>
      </c>
      <c r="N903" s="3">
        <f>VLOOKUP(M903,TAF!$D$1:$H$462,2,0)</f>
        <v>0</v>
      </c>
      <c r="O903" s="3" t="str">
        <f>VLOOKUP(M903,TAF!$D$1:$H$462,3,0)</f>
        <v>Hors Douala</v>
      </c>
      <c r="P903" s="3" t="str">
        <f>VLOOKUP(M903,TAF!$D$1:$H$462,4,0)</f>
        <v>3.7949691647010524</v>
      </c>
      <c r="Q903" s="3" t="str">
        <f>VLOOKUP(M903,TAF!$D$1:$H$462,5,0)</f>
        <v xml:space="preserve"> 10.128847324996638</v>
      </c>
      <c r="R903" s="3" t="s">
        <v>45</v>
      </c>
      <c r="S903" s="3" t="s">
        <v>84</v>
      </c>
      <c r="T903" s="3" t="s">
        <v>46</v>
      </c>
      <c r="U903" s="19"/>
      <c r="V903" s="19"/>
      <c r="W903" s="5" t="s">
        <v>5887</v>
      </c>
      <c r="X903" s="3" t="s">
        <v>47</v>
      </c>
      <c r="Y903" s="3">
        <v>0</v>
      </c>
      <c r="Z903" s="3"/>
      <c r="AA903" s="3" t="str">
        <f t="shared" si="220"/>
        <v>,</v>
      </c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</row>
    <row r="904" spans="1:50" ht="15.75" customHeight="1" x14ac:dyDescent="0.2">
      <c r="A904" t="str">
        <f t="shared" si="219"/>
        <v>SecondaireHommeCélibataireFootballeurDouala (Non précisé )PK11 MBENGUE CITYCamerounaiseChretien (Protestant )NonEligible</v>
      </c>
      <c r="B904" s="17">
        <v>43691</v>
      </c>
      <c r="C904" s="17">
        <v>34195</v>
      </c>
      <c r="D904" s="3" t="s">
        <v>54</v>
      </c>
      <c r="E904" s="21">
        <v>32</v>
      </c>
      <c r="F904" s="3" t="s">
        <v>40</v>
      </c>
      <c r="G904" s="4"/>
      <c r="H904" s="3">
        <v>76</v>
      </c>
      <c r="I904" s="3" t="s">
        <v>41</v>
      </c>
      <c r="J904" s="3" t="s">
        <v>192</v>
      </c>
      <c r="K904" s="3" t="s">
        <v>51</v>
      </c>
      <c r="L904" s="3" t="s">
        <v>135</v>
      </c>
      <c r="M904" s="3" t="s">
        <v>722</v>
      </c>
      <c r="N904" s="3" t="str">
        <f>VLOOKUP(M904,TAF!$D$1:$H$462,2,0)</f>
        <v>PK11</v>
      </c>
      <c r="O904" s="3" t="str">
        <f>VLOOKUP(M904,TAF!$D$1:$H$462,3,0)</f>
        <v>Douala 5</v>
      </c>
      <c r="P904" s="3" t="str">
        <f>VLOOKUP(M904,TAF!$D$1:$H$462,4,0)</f>
        <v>4.055221423436454</v>
      </c>
      <c r="Q904" s="3" t="str">
        <f>VLOOKUP(M904,TAF!$D$1:$H$462,5,0)</f>
        <v xml:space="preserve"> 9.780963518271381</v>
      </c>
      <c r="R904" s="3" t="s">
        <v>45</v>
      </c>
      <c r="S904" s="3" t="s">
        <v>84</v>
      </c>
      <c r="T904" s="3" t="s">
        <v>62</v>
      </c>
      <c r="U904" s="19"/>
      <c r="V904" s="19"/>
      <c r="W904" s="5" t="s">
        <v>5875</v>
      </c>
      <c r="X904" s="3" t="s">
        <v>47</v>
      </c>
      <c r="Y904" s="3">
        <v>0</v>
      </c>
      <c r="Z904" s="3"/>
      <c r="AA904" s="3" t="str">
        <f t="shared" si="220"/>
        <v>,</v>
      </c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</row>
    <row r="905" spans="1:50" ht="15.75" customHeight="1" x14ac:dyDescent="0.2">
      <c r="A905" t="str">
        <f t="shared" si="219"/>
        <v>SecondaireHommeCélibataireSans EmploisDouala (Non précisé )PK11 MBENGUE CITYCamerounaiseChretien (Protestant )NonEligible</v>
      </c>
      <c r="B905" s="17">
        <v>43691</v>
      </c>
      <c r="C905" s="17">
        <v>36133</v>
      </c>
      <c r="D905" s="3" t="s">
        <v>54</v>
      </c>
      <c r="E905" s="21">
        <v>27</v>
      </c>
      <c r="F905" s="3" t="s">
        <v>40</v>
      </c>
      <c r="G905" s="4"/>
      <c r="H905" s="3">
        <v>73</v>
      </c>
      <c r="I905" s="3" t="s">
        <v>41</v>
      </c>
      <c r="J905" s="3" t="s">
        <v>134</v>
      </c>
      <c r="K905" s="3" t="s">
        <v>51</v>
      </c>
      <c r="L905" s="3" t="s">
        <v>135</v>
      </c>
      <c r="M905" s="3" t="s">
        <v>722</v>
      </c>
      <c r="N905" s="3" t="str">
        <f>VLOOKUP(M905,TAF!$D$1:$H$462,2,0)</f>
        <v>PK11</v>
      </c>
      <c r="O905" s="3" t="str">
        <f>VLOOKUP(M905,TAF!$D$1:$H$462,3,0)</f>
        <v>Douala 5</v>
      </c>
      <c r="P905" s="3" t="str">
        <f>VLOOKUP(M905,TAF!$D$1:$H$462,4,0)</f>
        <v>4.055221423436454</v>
      </c>
      <c r="Q905" s="3" t="str">
        <f>VLOOKUP(M905,TAF!$D$1:$H$462,5,0)</f>
        <v xml:space="preserve"> 9.780963518271381</v>
      </c>
      <c r="R905" s="3" t="s">
        <v>45</v>
      </c>
      <c r="S905" s="3" t="s">
        <v>84</v>
      </c>
      <c r="T905" s="3" t="s">
        <v>62</v>
      </c>
      <c r="U905" s="19"/>
      <c r="V905" s="19"/>
      <c r="W905" s="3">
        <v>14</v>
      </c>
      <c r="X905" s="3" t="s">
        <v>47</v>
      </c>
      <c r="Y905" s="3">
        <v>0</v>
      </c>
      <c r="Z905" s="3"/>
      <c r="AA905" s="3" t="str">
        <f t="shared" si="220"/>
        <v>,</v>
      </c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</row>
    <row r="906" spans="1:50" ht="15.75" customHeight="1" x14ac:dyDescent="0.2">
      <c r="A906" t="str">
        <f t="shared" si="219"/>
        <v>PrimaireHommeCélibataireMaçonDouala (Non précisé )DoualaCamerounaiseChretien (Protestant )NonEligible</v>
      </c>
      <c r="B906" s="17">
        <v>43691</v>
      </c>
      <c r="C906" s="17">
        <v>35219</v>
      </c>
      <c r="D906" s="3" t="s">
        <v>92</v>
      </c>
      <c r="E906" s="21">
        <v>29</v>
      </c>
      <c r="F906" s="3" t="s">
        <v>40</v>
      </c>
      <c r="G906" s="4"/>
      <c r="H906" s="4"/>
      <c r="I906" s="3" t="s">
        <v>41</v>
      </c>
      <c r="J906" s="3" t="s">
        <v>98</v>
      </c>
      <c r="K906" s="3" t="s">
        <v>51</v>
      </c>
      <c r="L906" s="3" t="s">
        <v>135</v>
      </c>
      <c r="M906" s="3" t="s">
        <v>64</v>
      </c>
      <c r="N906" s="3">
        <f>VLOOKUP(M906,TAF!$D$1:$H$462,2,0)</f>
        <v>0</v>
      </c>
      <c r="O906" s="3">
        <f>VLOOKUP(M906,TAF!$D$1:$H$462,3,0)</f>
        <v>0</v>
      </c>
      <c r="P906" s="3">
        <f>VLOOKUP(M906,TAF!$D$1:$H$462,4,0)</f>
        <v>0</v>
      </c>
      <c r="Q906" s="3">
        <f>VLOOKUP(M906,TAF!$D$1:$H$462,5,0)</f>
        <v>0</v>
      </c>
      <c r="R906" s="3" t="s">
        <v>45</v>
      </c>
      <c r="S906" s="3" t="s">
        <v>84</v>
      </c>
      <c r="T906" s="3" t="s">
        <v>62</v>
      </c>
      <c r="U906" s="19"/>
      <c r="V906" s="19"/>
      <c r="W906" s="5" t="s">
        <v>5896</v>
      </c>
      <c r="X906" s="3" t="s">
        <v>47</v>
      </c>
      <c r="Y906" s="3">
        <v>0</v>
      </c>
      <c r="Z906" s="3"/>
      <c r="AA906" s="3" t="str">
        <f t="shared" si="220"/>
        <v>,</v>
      </c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</row>
    <row r="907" spans="1:50" ht="15.75" customHeight="1" x14ac:dyDescent="0.2">
      <c r="A907" t="str">
        <f t="shared" si="219"/>
        <v>UniversitaireHommeCélibataireEtudiant (e)Douala (Non précisé )LogbabaCamerounaisePas PréciséNonEligible</v>
      </c>
      <c r="B907" s="17">
        <v>43691</v>
      </c>
      <c r="C907" s="17">
        <v>35515</v>
      </c>
      <c r="D907" s="3" t="s">
        <v>48</v>
      </c>
      <c r="E907" s="21">
        <v>28</v>
      </c>
      <c r="F907" s="3" t="s">
        <v>40</v>
      </c>
      <c r="G907" s="4"/>
      <c r="H907" s="4"/>
      <c r="I907" s="3" t="s">
        <v>41</v>
      </c>
      <c r="J907" s="3" t="s">
        <v>79</v>
      </c>
      <c r="K907" s="3" t="s">
        <v>51</v>
      </c>
      <c r="L907" s="3" t="s">
        <v>135</v>
      </c>
      <c r="M907" s="3" t="s">
        <v>271</v>
      </c>
      <c r="N907" s="3" t="str">
        <f>VLOOKUP(M907,TAF!$D$1:$H$462,2,0)</f>
        <v>Logbaba</v>
      </c>
      <c r="O907" s="3" t="str">
        <f>VLOOKUP(M907,TAF!$D$1:$H$462,3,0)</f>
        <v>Douala 3</v>
      </c>
      <c r="P907" s="3" t="str">
        <f>VLOOKUP(M907,TAF!$D$1:$H$462,4,0)</f>
        <v>4.043213985193655</v>
      </c>
      <c r="Q907" s="3" t="str">
        <f>VLOOKUP(M907,TAF!$D$1:$H$462,5,0)</f>
        <v xml:space="preserve"> 9.7617599423344</v>
      </c>
      <c r="R907" s="3" t="s">
        <v>45</v>
      </c>
      <c r="S907" s="3" t="s">
        <v>39</v>
      </c>
      <c r="T907" s="3" t="s">
        <v>62</v>
      </c>
      <c r="U907" s="19"/>
      <c r="V907" s="19"/>
      <c r="W907" s="3">
        <v>12</v>
      </c>
      <c r="X907" s="3" t="s">
        <v>47</v>
      </c>
      <c r="Y907" s="3">
        <v>0</v>
      </c>
      <c r="Z907" s="3"/>
      <c r="AA907" s="3" t="str">
        <f t="shared" si="220"/>
        <v>,</v>
      </c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</row>
    <row r="908" spans="1:50" ht="15.75" customHeight="1" x14ac:dyDescent="0.2">
      <c r="A908" t="str">
        <f t="shared" si="219"/>
        <v>PrimaireHommeCélibataireAgriculteurEdeaEdeaCamerounaiseChretien (Protestant )NonEligible</v>
      </c>
      <c r="B908" s="17">
        <v>43691</v>
      </c>
      <c r="C908" s="17">
        <v>32285</v>
      </c>
      <c r="D908" s="3" t="s">
        <v>92</v>
      </c>
      <c r="E908" s="21">
        <v>37</v>
      </c>
      <c r="F908" s="3" t="s">
        <v>40</v>
      </c>
      <c r="G908" s="4"/>
      <c r="H908" s="3">
        <v>60</v>
      </c>
      <c r="I908" s="3" t="s">
        <v>41</v>
      </c>
      <c r="J908" s="3" t="s">
        <v>465</v>
      </c>
      <c r="K908" s="3" t="s">
        <v>641</v>
      </c>
      <c r="L908" s="3" t="s">
        <v>5509</v>
      </c>
      <c r="M908" s="3" t="s">
        <v>641</v>
      </c>
      <c r="N908" s="3">
        <f>VLOOKUP(M908,TAF!$D$1:$H$462,2,0)</f>
        <v>0</v>
      </c>
      <c r="O908" s="3" t="s">
        <v>5731</v>
      </c>
      <c r="P908" s="3" t="str">
        <f>VLOOKUP(M908,TAF!$D$1:$H$462,4,0)</f>
        <v>3.7949691647010524</v>
      </c>
      <c r="Q908" s="3" t="str">
        <f>VLOOKUP(M908,TAF!$D$1:$H$462,5,0)</f>
        <v xml:space="preserve"> 10.128847324996638</v>
      </c>
      <c r="R908" s="3" t="s">
        <v>45</v>
      </c>
      <c r="S908" s="3" t="s">
        <v>84</v>
      </c>
      <c r="T908" s="3" t="s">
        <v>62</v>
      </c>
      <c r="U908" s="19"/>
      <c r="V908" s="19"/>
      <c r="W908" s="5" t="s">
        <v>5894</v>
      </c>
      <c r="X908" s="3" t="s">
        <v>47</v>
      </c>
      <c r="Y908" s="3">
        <v>0</v>
      </c>
      <c r="Z908" s="3"/>
      <c r="AA908" s="3" t="str">
        <f t="shared" si="220"/>
        <v>,</v>
      </c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</row>
    <row r="909" spans="1:50" ht="15.75" customHeight="1" x14ac:dyDescent="0.2">
      <c r="A909" t="str">
        <f t="shared" si="219"/>
        <v>PrimaireHommeMarié (e)MécanicienDouala (Non précisé )GloboCamerounaiseMusulmanNonEligible</v>
      </c>
      <c r="B909" s="17">
        <v>43691</v>
      </c>
      <c r="C909" s="17">
        <v>32919</v>
      </c>
      <c r="D909" s="3" t="s">
        <v>92</v>
      </c>
      <c r="E909" s="21">
        <v>35</v>
      </c>
      <c r="F909" s="3" t="s">
        <v>40</v>
      </c>
      <c r="G909" s="4"/>
      <c r="H909" s="4"/>
      <c r="I909" s="3" t="s">
        <v>49</v>
      </c>
      <c r="J909" s="3" t="s">
        <v>71</v>
      </c>
      <c r="K909" s="3" t="s">
        <v>51</v>
      </c>
      <c r="L909" s="3" t="s">
        <v>135</v>
      </c>
      <c r="M909" s="3" t="s">
        <v>723</v>
      </c>
      <c r="N909" s="3" t="str">
        <f>VLOOKUP(M909,TAF!$D$1:$H$462,2,0)</f>
        <v>Koumassi</v>
      </c>
      <c r="O909" s="3" t="str">
        <f>VLOOKUP(M909,TAF!$D$1:$H$462,3,0)</f>
        <v>Douala 1</v>
      </c>
      <c r="P909" s="3" t="str">
        <f>VLOOKUP(M909,TAF!$D$1:$H$462,4,0)</f>
        <v>4.033049010864201</v>
      </c>
      <c r="Q909" s="3" t="str">
        <f>VLOOKUP(M909,TAF!$D$1:$H$462,5,0)</f>
        <v xml:space="preserve"> 9.695390360417843</v>
      </c>
      <c r="R909" s="3" t="s">
        <v>45</v>
      </c>
      <c r="S909" s="3" t="s">
        <v>124</v>
      </c>
      <c r="T909" s="3" t="s">
        <v>62</v>
      </c>
      <c r="U909" s="19"/>
      <c r="V909" s="19"/>
      <c r="W909" s="5" t="s">
        <v>5875</v>
      </c>
      <c r="X909" s="3" t="s">
        <v>47</v>
      </c>
      <c r="Y909" s="3">
        <v>0</v>
      </c>
      <c r="Z909" s="3"/>
      <c r="AA909" s="3" t="str">
        <f t="shared" si="220"/>
        <v>,</v>
      </c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</row>
    <row r="910" spans="1:50" ht="15.75" customHeight="1" x14ac:dyDescent="0.2">
      <c r="A910" t="str">
        <f t="shared" si="219"/>
        <v>PrimaireHommeMarié (e)MécanicienDouala (Non précisé )NGODI BAKOKOCamerounaiseChretien (Catholique)OuiEligible</v>
      </c>
      <c r="B910" s="17">
        <v>43691</v>
      </c>
      <c r="C910" s="17">
        <v>30354</v>
      </c>
      <c r="D910" s="3" t="s">
        <v>92</v>
      </c>
      <c r="E910" s="21">
        <v>42</v>
      </c>
      <c r="F910" s="3" t="s">
        <v>40</v>
      </c>
      <c r="G910" s="4"/>
      <c r="H910" s="4"/>
      <c r="I910" s="3" t="s">
        <v>49</v>
      </c>
      <c r="J910" s="3" t="s">
        <v>71</v>
      </c>
      <c r="K910" s="3" t="s">
        <v>51</v>
      </c>
      <c r="L910" s="3" t="s">
        <v>135</v>
      </c>
      <c r="M910" s="3" t="s">
        <v>337</v>
      </c>
      <c r="N910" s="3" t="str">
        <f>VLOOKUP(M910,TAF!$D$1:$H$462,2,0)</f>
        <v>NGODI</v>
      </c>
      <c r="O910" s="3" t="str">
        <f>VLOOKUP(M910,TAF!$D$1:$H$462,3,0)</f>
        <v>Douala 1</v>
      </c>
      <c r="P910" s="3" t="str">
        <f>VLOOKUP(M910,TAF!$D$1:$H$462,4,0)</f>
        <v>4.048896530273477</v>
      </c>
      <c r="Q910" s="3" t="str">
        <f>VLOOKUP(M910,TAF!$D$1:$H$462,5,0)</f>
        <v xml:space="preserve"> 9.706597933857768</v>
      </c>
      <c r="R910" s="3" t="s">
        <v>45</v>
      </c>
      <c r="S910" s="3" t="s">
        <v>58</v>
      </c>
      <c r="T910" s="3" t="s">
        <v>46</v>
      </c>
      <c r="U910" s="19"/>
      <c r="V910" s="19"/>
      <c r="W910" s="4"/>
      <c r="X910" s="3" t="s">
        <v>47</v>
      </c>
      <c r="Y910" s="3">
        <v>0</v>
      </c>
      <c r="Z910" s="3"/>
      <c r="AA910" s="3" t="str">
        <f t="shared" si="220"/>
        <v>,</v>
      </c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</row>
    <row r="911" spans="1:50" ht="15.75" customHeight="1" x14ac:dyDescent="0.2">
      <c r="A911" t="str">
        <f t="shared" si="219"/>
        <v>SecondaireHommeMarié (e)Technicien de securiteDouala (Non précisé )PK12 MANDJABCamerounaisePas PréciséOuiEligible</v>
      </c>
      <c r="B911" s="17">
        <v>43693</v>
      </c>
      <c r="C911" s="17">
        <v>28764</v>
      </c>
      <c r="D911" s="3" t="s">
        <v>54</v>
      </c>
      <c r="E911" s="21">
        <v>47</v>
      </c>
      <c r="F911" s="3" t="s">
        <v>40</v>
      </c>
      <c r="G911" s="4"/>
      <c r="H911" s="4"/>
      <c r="I911" s="3" t="s">
        <v>49</v>
      </c>
      <c r="J911" s="3" t="s">
        <v>724</v>
      </c>
      <c r="K911" s="3" t="s">
        <v>51</v>
      </c>
      <c r="L911" s="3" t="s">
        <v>135</v>
      </c>
      <c r="M911" s="3" t="s">
        <v>725</v>
      </c>
      <c r="N911" s="3" t="str">
        <f>VLOOKUP(M911,TAF!$D$1:$H$462,2,0)</f>
        <v>PK12 Mandjap</v>
      </c>
      <c r="O911" s="3" t="str">
        <f>VLOOKUP(M911,TAF!$D$1:$H$462,3,0)</f>
        <v>Douala 3</v>
      </c>
      <c r="P911" s="3" t="str">
        <f>VLOOKUP(M911,TAF!$D$1:$H$462,4,0)</f>
        <v>4.062419957066994</v>
      </c>
      <c r="Q911" s="3" t="str">
        <f>VLOOKUP(M911,TAF!$D$1:$H$462,5,0)</f>
        <v xml:space="preserve"> 9.787800420174348</v>
      </c>
      <c r="R911" s="3" t="s">
        <v>45</v>
      </c>
      <c r="S911" s="3" t="s">
        <v>39</v>
      </c>
      <c r="T911" s="3" t="s">
        <v>46</v>
      </c>
      <c r="U911" s="19"/>
      <c r="V911" s="19"/>
      <c r="W911" s="5" t="s">
        <v>5879</v>
      </c>
      <c r="X911" s="3" t="s">
        <v>47</v>
      </c>
      <c r="Y911" s="3">
        <v>0</v>
      </c>
      <c r="Z911" s="3"/>
      <c r="AA911" s="3" t="str">
        <f t="shared" si="220"/>
        <v>,</v>
      </c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</row>
    <row r="912" spans="1:50" ht="15.75" customHeight="1" x14ac:dyDescent="0.2">
      <c r="A912" t="str">
        <f t="shared" si="219"/>
        <v>UniversitaireHommeCélibataireEtudiant (e)Douala (Non précisé )BaliCamerounaiseChretien (Protestant )NonEligible</v>
      </c>
      <c r="B912" s="17">
        <v>43693</v>
      </c>
      <c r="C912" s="17">
        <v>35617</v>
      </c>
      <c r="D912" s="3" t="s">
        <v>48</v>
      </c>
      <c r="E912" s="21">
        <v>28</v>
      </c>
      <c r="F912" s="3" t="s">
        <v>40</v>
      </c>
      <c r="G912" s="4"/>
      <c r="H912" s="4"/>
      <c r="I912" s="3" t="s">
        <v>41</v>
      </c>
      <c r="J912" s="3" t="s">
        <v>79</v>
      </c>
      <c r="K912" s="3" t="s">
        <v>51</v>
      </c>
      <c r="L912" s="3" t="s">
        <v>135</v>
      </c>
      <c r="M912" s="3" t="s">
        <v>288</v>
      </c>
      <c r="N912" s="3" t="str">
        <f>VLOOKUP(M912,TAF!$D$1:$H$462,2,0)</f>
        <v>Bali</v>
      </c>
      <c r="O912" s="3" t="str">
        <f>VLOOKUP(M912,TAF!$D$1:$H$462,3,0)</f>
        <v>Douala 1</v>
      </c>
      <c r="P912" s="3" t="str">
        <f>VLOOKUP(M912,TAF!$D$1:$H$462,4,0)</f>
        <v>4.037758250411386</v>
      </c>
      <c r="Q912" s="3" t="str">
        <f>VLOOKUP(M912,TAF!$D$1:$H$462,5,0)</f>
        <v xml:space="preserve"> 9.693858459782676</v>
      </c>
      <c r="R912" s="3" t="s">
        <v>45</v>
      </c>
      <c r="S912" s="3" t="s">
        <v>84</v>
      </c>
      <c r="T912" s="3" t="s">
        <v>62</v>
      </c>
      <c r="U912" s="19"/>
      <c r="V912" s="19"/>
      <c r="W912" s="5" t="s">
        <v>5896</v>
      </c>
      <c r="X912" s="3" t="s">
        <v>47</v>
      </c>
      <c r="Y912" s="3">
        <v>0</v>
      </c>
      <c r="Z912" s="3"/>
      <c r="AA912" s="3" t="str">
        <f t="shared" si="220"/>
        <v>,</v>
      </c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</row>
    <row r="913" spans="1:50" ht="15.75" customHeight="1" x14ac:dyDescent="0.2">
      <c r="A913" t="str">
        <f t="shared" si="219"/>
        <v>SecondaireHommeCélibataireAssurentDouala (Non précisé )BonaberiCamerounaiseChretien (Catholique)OuiEligible</v>
      </c>
      <c r="B913" s="17">
        <v>43693</v>
      </c>
      <c r="C913" s="17">
        <v>32167</v>
      </c>
      <c r="D913" s="3" t="s">
        <v>54</v>
      </c>
      <c r="E913" s="21">
        <v>37</v>
      </c>
      <c r="F913" s="3" t="s">
        <v>40</v>
      </c>
      <c r="G913" s="4"/>
      <c r="H913" s="4"/>
      <c r="I913" s="3" t="s">
        <v>41</v>
      </c>
      <c r="J913" s="3" t="s">
        <v>726</v>
      </c>
      <c r="K913" s="3" t="s">
        <v>51</v>
      </c>
      <c r="L913" s="3" t="s">
        <v>135</v>
      </c>
      <c r="M913" s="3" t="s">
        <v>169</v>
      </c>
      <c r="N913" s="3" t="str">
        <f>VLOOKUP(M913,TAF!$D$1:$H$462,2,0)</f>
        <v>Bonaberi</v>
      </c>
      <c r="O913" s="3" t="str">
        <f>VLOOKUP(M913,TAF!$D$1:$H$462,3,0)</f>
        <v>Douala 4</v>
      </c>
      <c r="P913" s="3" t="str">
        <f>VLOOKUP(M913,TAF!$D$1:$H$462,4,0)</f>
        <v>4.0900111661057075</v>
      </c>
      <c r="Q913" s="3" t="str">
        <f>VLOOKUP(M913,TAF!$D$1:$H$462,5,0)</f>
        <v xml:space="preserve"> 9.65793515778688</v>
      </c>
      <c r="R913" s="3" t="s">
        <v>45</v>
      </c>
      <c r="S913" s="3" t="s">
        <v>58</v>
      </c>
      <c r="T913" s="3" t="s">
        <v>46</v>
      </c>
      <c r="U913" s="19"/>
      <c r="V913" s="19"/>
      <c r="W913" s="4"/>
      <c r="X913" s="3" t="s">
        <v>47</v>
      </c>
      <c r="Y913" s="3">
        <v>0</v>
      </c>
      <c r="Z913" s="3"/>
      <c r="AA913" s="3" t="str">
        <f t="shared" si="220"/>
        <v>,</v>
      </c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</row>
    <row r="914" spans="1:50" ht="15.75" customHeight="1" x14ac:dyDescent="0.2">
      <c r="A914" t="str">
        <f t="shared" si="219"/>
        <v>SecondaireHommeCélibataireEleveDouala (Non précisé )BaliCamerounaiseChretien (Catholique)NonEligible</v>
      </c>
      <c r="B914" s="17">
        <v>43693</v>
      </c>
      <c r="C914" s="17">
        <v>35847</v>
      </c>
      <c r="D914" s="3" t="s">
        <v>54</v>
      </c>
      <c r="E914" s="21">
        <v>27</v>
      </c>
      <c r="F914" s="3" t="s">
        <v>40</v>
      </c>
      <c r="G914" s="4"/>
      <c r="H914" s="4"/>
      <c r="I914" s="3" t="s">
        <v>41</v>
      </c>
      <c r="J914" s="3" t="s">
        <v>101</v>
      </c>
      <c r="K914" s="3" t="s">
        <v>51</v>
      </c>
      <c r="L914" s="3" t="s">
        <v>135</v>
      </c>
      <c r="M914" s="3" t="s">
        <v>288</v>
      </c>
      <c r="N914" s="3" t="str">
        <f>VLOOKUP(M914,TAF!$D$1:$H$462,2,0)</f>
        <v>Bali</v>
      </c>
      <c r="O914" s="3" t="str">
        <f>VLOOKUP(M914,TAF!$D$1:$H$462,3,0)</f>
        <v>Douala 1</v>
      </c>
      <c r="P914" s="3" t="str">
        <f>VLOOKUP(M914,TAF!$D$1:$H$462,4,0)</f>
        <v>4.037758250411386</v>
      </c>
      <c r="Q914" s="3" t="str">
        <f>VLOOKUP(M914,TAF!$D$1:$H$462,5,0)</f>
        <v xml:space="preserve"> 9.693858459782676</v>
      </c>
      <c r="R914" s="3" t="s">
        <v>45</v>
      </c>
      <c r="S914" s="3" t="s">
        <v>58</v>
      </c>
      <c r="T914" s="3" t="s">
        <v>62</v>
      </c>
      <c r="U914" s="19"/>
      <c r="V914" s="19"/>
      <c r="W914" s="5" t="s">
        <v>5898</v>
      </c>
      <c r="X914" s="3" t="s">
        <v>47</v>
      </c>
      <c r="Y914" s="3">
        <v>0</v>
      </c>
      <c r="Z914" s="3"/>
      <c r="AA914" s="3" t="str">
        <f t="shared" si="220"/>
        <v>,</v>
      </c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</row>
    <row r="915" spans="1:50" ht="15.75" customHeight="1" x14ac:dyDescent="0.2">
      <c r="A915" t="str">
        <f t="shared" si="219"/>
        <v>UniversitaireHommeCélibataireEtudiant (e)Douala (Non précisé )BaliCamerounaiseChretien (Catholique)NonEligible</v>
      </c>
      <c r="B915" s="17">
        <v>43693</v>
      </c>
      <c r="C915" s="17">
        <v>30937</v>
      </c>
      <c r="D915" s="3" t="s">
        <v>48</v>
      </c>
      <c r="E915" s="21">
        <v>41</v>
      </c>
      <c r="F915" s="3" t="s">
        <v>40</v>
      </c>
      <c r="G915" s="4"/>
      <c r="H915" s="4"/>
      <c r="I915" s="3" t="s">
        <v>41</v>
      </c>
      <c r="J915" s="3" t="s">
        <v>79</v>
      </c>
      <c r="K915" s="3" t="s">
        <v>51</v>
      </c>
      <c r="L915" s="3" t="s">
        <v>135</v>
      </c>
      <c r="M915" s="3" t="s">
        <v>288</v>
      </c>
      <c r="N915" s="3" t="str">
        <f>VLOOKUP(M915,TAF!$D$1:$H$462,2,0)</f>
        <v>Bali</v>
      </c>
      <c r="O915" s="3" t="str">
        <f>VLOOKUP(M915,TAF!$D$1:$H$462,3,0)</f>
        <v>Douala 1</v>
      </c>
      <c r="P915" s="3" t="str">
        <f>VLOOKUP(M915,TAF!$D$1:$H$462,4,0)</f>
        <v>4.037758250411386</v>
      </c>
      <c r="Q915" s="3" t="str">
        <f>VLOOKUP(M915,TAF!$D$1:$H$462,5,0)</f>
        <v xml:space="preserve"> 9.693858459782676</v>
      </c>
      <c r="R915" s="3" t="s">
        <v>45</v>
      </c>
      <c r="S915" s="3" t="s">
        <v>58</v>
      </c>
      <c r="T915" s="3" t="s">
        <v>62</v>
      </c>
      <c r="U915" s="19"/>
      <c r="V915" s="19"/>
      <c r="W915" s="5" t="s">
        <v>5902</v>
      </c>
      <c r="X915" s="3" t="s">
        <v>47</v>
      </c>
      <c r="Y915" s="3">
        <v>0</v>
      </c>
      <c r="Z915" s="3"/>
      <c r="AA915" s="3" t="str">
        <f t="shared" si="220"/>
        <v>,</v>
      </c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</row>
    <row r="916" spans="1:50" ht="15.75" customHeight="1" x14ac:dyDescent="0.2">
      <c r="A916" t="str">
        <f t="shared" si="219"/>
        <v>SecondaireHommeCélibataireMilitaireDouala (Non précisé )BonadibongCamerounaisePas PréciséNonEligible</v>
      </c>
      <c r="B916" s="17">
        <v>43693</v>
      </c>
      <c r="C916" s="17">
        <v>33541</v>
      </c>
      <c r="D916" s="3" t="s">
        <v>54</v>
      </c>
      <c r="E916" s="21">
        <v>34</v>
      </c>
      <c r="F916" s="3" t="s">
        <v>40</v>
      </c>
      <c r="G916" s="4"/>
      <c r="H916" s="4"/>
      <c r="I916" s="3" t="s">
        <v>41</v>
      </c>
      <c r="J916" s="3" t="s">
        <v>293</v>
      </c>
      <c r="K916" s="3" t="s">
        <v>51</v>
      </c>
      <c r="L916" s="3" t="s">
        <v>135</v>
      </c>
      <c r="M916" s="3" t="s">
        <v>629</v>
      </c>
      <c r="N916" s="3" t="str">
        <f>VLOOKUP(M916,TAF!$D$1:$H$462,2,0)</f>
        <v xml:space="preserve">Bonadibong </v>
      </c>
      <c r="O916" s="3" t="str">
        <f>VLOOKUP(M916,TAF!$D$1:$H$462,3,0)</f>
        <v>Douala 1</v>
      </c>
      <c r="P916" s="3" t="str">
        <f>VLOOKUP(M916,TAF!$D$1:$H$462,4,0)</f>
        <v>4.044592576475337</v>
      </c>
      <c r="Q916" s="3" t="str">
        <f>VLOOKUP(M916,TAF!$D$1:$H$462,5,0)</f>
        <v xml:space="preserve"> 9.699949132376837</v>
      </c>
      <c r="R916" s="3" t="s">
        <v>45</v>
      </c>
      <c r="S916" s="3" t="s">
        <v>39</v>
      </c>
      <c r="T916" s="3" t="s">
        <v>62</v>
      </c>
      <c r="U916" s="19"/>
      <c r="V916" s="19"/>
      <c r="W916" s="5" t="s">
        <v>5885</v>
      </c>
      <c r="X916" s="3" t="s">
        <v>47</v>
      </c>
      <c r="Y916" s="3">
        <v>0</v>
      </c>
      <c r="Z916" s="3"/>
      <c r="AA916" s="3" t="str">
        <f t="shared" si="220"/>
        <v>,</v>
      </c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</row>
    <row r="917" spans="1:50" ht="15.75" customHeight="1" x14ac:dyDescent="0.2">
      <c r="A917" t="str">
        <f t="shared" si="219"/>
        <v>SecondaireHommeCélibataireMécanicienDouala (Non précisé )BaliCamerounaiseChretien (Catholique)NonEligible</v>
      </c>
      <c r="B917" s="17">
        <v>43693</v>
      </c>
      <c r="C917" s="17">
        <v>33792</v>
      </c>
      <c r="D917" s="3" t="s">
        <v>54</v>
      </c>
      <c r="E917" s="21">
        <v>33</v>
      </c>
      <c r="F917" s="3" t="s">
        <v>40</v>
      </c>
      <c r="G917" s="4"/>
      <c r="H917" s="4"/>
      <c r="I917" s="3" t="s">
        <v>41</v>
      </c>
      <c r="J917" s="3" t="s">
        <v>71</v>
      </c>
      <c r="K917" s="3" t="s">
        <v>51</v>
      </c>
      <c r="L917" s="3" t="s">
        <v>135</v>
      </c>
      <c r="M917" s="3" t="s">
        <v>288</v>
      </c>
      <c r="N917" s="3" t="str">
        <f>VLOOKUP(M917,TAF!$D$1:$H$462,2,0)</f>
        <v>Bali</v>
      </c>
      <c r="O917" s="3" t="str">
        <f>VLOOKUP(M917,TAF!$D$1:$H$462,3,0)</f>
        <v>Douala 1</v>
      </c>
      <c r="P917" s="3" t="str">
        <f>VLOOKUP(M917,TAF!$D$1:$H$462,4,0)</f>
        <v>4.037758250411386</v>
      </c>
      <c r="Q917" s="3" t="str">
        <f>VLOOKUP(M917,TAF!$D$1:$H$462,5,0)</f>
        <v xml:space="preserve"> 9.693858459782676</v>
      </c>
      <c r="R917" s="3" t="s">
        <v>45</v>
      </c>
      <c r="S917" s="3" t="s">
        <v>58</v>
      </c>
      <c r="T917" s="3" t="s">
        <v>62</v>
      </c>
      <c r="U917" s="19"/>
      <c r="V917" s="19"/>
      <c r="W917" s="3">
        <v>15</v>
      </c>
      <c r="X917" s="3" t="s">
        <v>47</v>
      </c>
      <c r="Y917" s="3">
        <v>0</v>
      </c>
      <c r="Z917" s="3"/>
      <c r="AA917" s="3" t="str">
        <f t="shared" si="220"/>
        <v>,</v>
      </c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</row>
    <row r="918" spans="1:50" ht="15.75" customHeight="1" x14ac:dyDescent="0.2">
      <c r="A918" t="str">
        <f t="shared" si="219"/>
        <v>SecondaireHommeCélibataireEleveDouala (Non précisé )BaliCamerounaiseMusulmanNonEligible</v>
      </c>
      <c r="B918" s="17">
        <v>43693</v>
      </c>
      <c r="C918" s="17">
        <v>36288</v>
      </c>
      <c r="D918" s="3" t="s">
        <v>54</v>
      </c>
      <c r="E918" s="21">
        <v>26</v>
      </c>
      <c r="F918" s="3" t="s">
        <v>40</v>
      </c>
      <c r="G918" s="4"/>
      <c r="H918" s="4"/>
      <c r="I918" s="3" t="s">
        <v>41</v>
      </c>
      <c r="J918" s="3" t="s">
        <v>101</v>
      </c>
      <c r="K918" s="3" t="s">
        <v>51</v>
      </c>
      <c r="L918" s="3" t="s">
        <v>135</v>
      </c>
      <c r="M918" s="3" t="s">
        <v>288</v>
      </c>
      <c r="N918" s="3" t="str">
        <f>VLOOKUP(M918,TAF!$D$1:$H$462,2,0)</f>
        <v>Bali</v>
      </c>
      <c r="O918" s="3" t="str">
        <f>VLOOKUP(M918,TAF!$D$1:$H$462,3,0)</f>
        <v>Douala 1</v>
      </c>
      <c r="P918" s="3" t="str">
        <f>VLOOKUP(M918,TAF!$D$1:$H$462,4,0)</f>
        <v>4.037758250411386</v>
      </c>
      <c r="Q918" s="3" t="str">
        <f>VLOOKUP(M918,TAF!$D$1:$H$462,5,0)</f>
        <v xml:space="preserve"> 9.693858459782676</v>
      </c>
      <c r="R918" s="3" t="s">
        <v>45</v>
      </c>
      <c r="S918" s="3" t="s">
        <v>124</v>
      </c>
      <c r="T918" s="3" t="s">
        <v>62</v>
      </c>
      <c r="U918" s="19"/>
      <c r="V918" s="19"/>
      <c r="W918" s="5" t="s">
        <v>5880</v>
      </c>
      <c r="X918" s="3" t="s">
        <v>47</v>
      </c>
      <c r="Y918" s="3">
        <v>0</v>
      </c>
      <c r="Z918" s="3"/>
      <c r="AA918" s="3" t="str">
        <f t="shared" si="220"/>
        <v>,</v>
      </c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</row>
    <row r="919" spans="1:50" ht="15.75" customHeight="1" x14ac:dyDescent="0.2">
      <c r="A919" t="str">
        <f t="shared" si="219"/>
        <v>SecondaireHommeMarié (e)HotelierDouala (Non précisé )Ndogpassi3CamerounaiseChretien (Catholique)NonEligible</v>
      </c>
      <c r="B919" s="17">
        <v>43693</v>
      </c>
      <c r="C919" s="17">
        <v>28903</v>
      </c>
      <c r="D919" s="3" t="s">
        <v>54</v>
      </c>
      <c r="E919" s="21">
        <v>46</v>
      </c>
      <c r="F919" s="3" t="s">
        <v>40</v>
      </c>
      <c r="G919" s="4"/>
      <c r="H919" s="4"/>
      <c r="I919" s="3" t="s">
        <v>49</v>
      </c>
      <c r="J919" s="3" t="s">
        <v>660</v>
      </c>
      <c r="K919" s="3" t="s">
        <v>51</v>
      </c>
      <c r="L919" s="3" t="s">
        <v>135</v>
      </c>
      <c r="M919" s="3" t="s">
        <v>727</v>
      </c>
      <c r="N919" s="3" t="str">
        <f>VLOOKUP(M919,TAF!$D$1:$H$462,2,0)</f>
        <v>Ndogpassi</v>
      </c>
      <c r="O919" s="3" t="str">
        <f>VLOOKUP(M919,TAF!$D$1:$H$462,3,0)</f>
        <v>Douala 3</v>
      </c>
      <c r="P919" s="3" t="str">
        <f>VLOOKUP(M919,TAF!$D$1:$H$462,4,0)</f>
        <v>4.017345191745835</v>
      </c>
      <c r="Q919" s="3" t="str">
        <f>VLOOKUP(M919,TAF!$D$1:$H$462,5,0)</f>
        <v xml:space="preserve"> 9.776376922998338</v>
      </c>
      <c r="R919" s="3" t="s">
        <v>45</v>
      </c>
      <c r="S919" s="3" t="s">
        <v>58</v>
      </c>
      <c r="T919" s="3" t="s">
        <v>62</v>
      </c>
      <c r="U919" s="19"/>
      <c r="V919" s="19"/>
      <c r="W919" s="5" t="s">
        <v>5876</v>
      </c>
      <c r="X919" s="3" t="s">
        <v>47</v>
      </c>
      <c r="Y919" s="3">
        <v>0</v>
      </c>
      <c r="Z919" s="3"/>
      <c r="AA919" s="3" t="str">
        <f t="shared" si="220"/>
        <v>,</v>
      </c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</row>
    <row r="920" spans="1:50" ht="15.75" customHeight="1" x14ac:dyDescent="0.2">
      <c r="A920" t="str">
        <f t="shared" si="219"/>
        <v>SecondaireHommeCélibatairePlombierDouala (Non précisé )DoualaCamerounaiseChretien (Catholique)OuiEligible</v>
      </c>
      <c r="B920" s="17">
        <v>43693</v>
      </c>
      <c r="C920" s="17">
        <v>31661</v>
      </c>
      <c r="D920" s="3" t="s">
        <v>54</v>
      </c>
      <c r="E920" s="21">
        <v>39</v>
      </c>
      <c r="F920" s="3" t="s">
        <v>40</v>
      </c>
      <c r="G920" s="4"/>
      <c r="H920" s="4"/>
      <c r="I920" s="3" t="s">
        <v>41</v>
      </c>
      <c r="J920" s="3" t="s">
        <v>95</v>
      </c>
      <c r="K920" s="3" t="s">
        <v>51</v>
      </c>
      <c r="L920" s="3" t="s">
        <v>135</v>
      </c>
      <c r="M920" s="3" t="s">
        <v>64</v>
      </c>
      <c r="N920" s="3">
        <f>VLOOKUP(M920,TAF!$D$1:$H$462,2,0)</f>
        <v>0</v>
      </c>
      <c r="O920" s="3">
        <f>VLOOKUP(M920,TAF!$D$1:$H$462,3,0)</f>
        <v>0</v>
      </c>
      <c r="P920" s="3">
        <f>VLOOKUP(M920,TAF!$D$1:$H$462,4,0)</f>
        <v>0</v>
      </c>
      <c r="Q920" s="3">
        <f>VLOOKUP(M920,TAF!$D$1:$H$462,5,0)</f>
        <v>0</v>
      </c>
      <c r="R920" s="3" t="s">
        <v>45</v>
      </c>
      <c r="S920" s="3" t="s">
        <v>58</v>
      </c>
      <c r="T920" s="3" t="s">
        <v>46</v>
      </c>
      <c r="U920" s="19"/>
      <c r="V920" s="19"/>
      <c r="W920" s="5" t="s">
        <v>5896</v>
      </c>
      <c r="X920" s="3" t="s">
        <v>47</v>
      </c>
      <c r="Y920" s="3">
        <v>0</v>
      </c>
      <c r="Z920" s="3"/>
      <c r="AA920" s="3" t="str">
        <f t="shared" si="220"/>
        <v>,</v>
      </c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</row>
    <row r="921" spans="1:50" ht="15.75" customHeight="1" x14ac:dyDescent="0.2">
      <c r="A921" t="str">
        <f t="shared" si="219"/>
        <v>SecondaireHommeCélibataireMachinisteDouala (Non précisé )DoualaCamerounaiseChretien (Catholique)NonEligible</v>
      </c>
      <c r="B921" s="17">
        <v>43693</v>
      </c>
      <c r="C921" s="17">
        <v>32380</v>
      </c>
      <c r="D921" s="3" t="s">
        <v>54</v>
      </c>
      <c r="E921" s="21">
        <v>37</v>
      </c>
      <c r="F921" s="3" t="s">
        <v>40</v>
      </c>
      <c r="G921" s="3">
        <v>178</v>
      </c>
      <c r="H921" s="3">
        <v>75</v>
      </c>
      <c r="I921" s="3" t="s">
        <v>41</v>
      </c>
      <c r="J921" s="3" t="s">
        <v>111</v>
      </c>
      <c r="K921" s="3" t="s">
        <v>51</v>
      </c>
      <c r="L921" s="3" t="s">
        <v>135</v>
      </c>
      <c r="M921" s="3" t="s">
        <v>64</v>
      </c>
      <c r="N921" s="3">
        <f>VLOOKUP(M921,TAF!$D$1:$H$462,2,0)</f>
        <v>0</v>
      </c>
      <c r="O921" s="3">
        <f>VLOOKUP(M921,TAF!$D$1:$H$462,3,0)</f>
        <v>0</v>
      </c>
      <c r="P921" s="3">
        <f>VLOOKUP(M921,TAF!$D$1:$H$462,4,0)</f>
        <v>0</v>
      </c>
      <c r="Q921" s="3">
        <f>VLOOKUP(M921,TAF!$D$1:$H$462,5,0)</f>
        <v>0</v>
      </c>
      <c r="R921" s="3" t="s">
        <v>45</v>
      </c>
      <c r="S921" s="3" t="s">
        <v>58</v>
      </c>
      <c r="T921" s="3" t="s">
        <v>62</v>
      </c>
      <c r="U921" s="19"/>
      <c r="V921" s="19"/>
      <c r="W921" s="5" t="s">
        <v>5883</v>
      </c>
      <c r="X921" s="3" t="s">
        <v>47</v>
      </c>
      <c r="Y921" s="3">
        <v>0</v>
      </c>
      <c r="Z921" s="3"/>
      <c r="AA921" s="3" t="str">
        <f t="shared" si="220"/>
        <v>,</v>
      </c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</row>
    <row r="922" spans="1:50" ht="15.75" customHeight="1" x14ac:dyDescent="0.2">
      <c r="A922" t="str">
        <f t="shared" si="219"/>
        <v>SecondaireHommeMarié (e)MilitaireDoualaDoualaCamerounaiseChretien (Protestant )OuiEligible</v>
      </c>
      <c r="B922" s="17">
        <v>43693</v>
      </c>
      <c r="C922" s="17">
        <v>24165</v>
      </c>
      <c r="D922" s="3" t="s">
        <v>54</v>
      </c>
      <c r="E922" s="21">
        <v>59</v>
      </c>
      <c r="F922" s="3" t="s">
        <v>40</v>
      </c>
      <c r="G922" s="4"/>
      <c r="H922" s="3">
        <v>78</v>
      </c>
      <c r="I922" s="3" t="s">
        <v>49</v>
      </c>
      <c r="J922" s="3" t="s">
        <v>293</v>
      </c>
      <c r="K922" s="3" t="s">
        <v>64</v>
      </c>
      <c r="L922" s="3" t="s">
        <v>135</v>
      </c>
      <c r="M922" s="3" t="s">
        <v>64</v>
      </c>
      <c r="N922" s="3">
        <f>VLOOKUP(M922,TAF!$D$1:$H$462,2,0)</f>
        <v>0</v>
      </c>
      <c r="O922" s="3">
        <f>VLOOKUP(M922,TAF!$D$1:$H$462,3,0)</f>
        <v>0</v>
      </c>
      <c r="P922" s="3">
        <f>VLOOKUP(M922,TAF!$D$1:$H$462,4,0)</f>
        <v>0</v>
      </c>
      <c r="Q922" s="3">
        <f>VLOOKUP(M922,TAF!$D$1:$H$462,5,0)</f>
        <v>0</v>
      </c>
      <c r="R922" s="3" t="s">
        <v>45</v>
      </c>
      <c r="S922" s="3" t="s">
        <v>84</v>
      </c>
      <c r="T922" s="3" t="s">
        <v>46</v>
      </c>
      <c r="U922" s="19"/>
      <c r="V922" s="19"/>
      <c r="W922" s="5" t="s">
        <v>5902</v>
      </c>
      <c r="X922" s="3" t="s">
        <v>47</v>
      </c>
      <c r="Y922" s="3">
        <v>0</v>
      </c>
      <c r="Z922" s="3"/>
      <c r="AA922" s="3" t="str">
        <f t="shared" si="220"/>
        <v>,</v>
      </c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</row>
    <row r="923" spans="1:50" ht="15.75" customHeight="1" x14ac:dyDescent="0.2">
      <c r="A923" t="str">
        <f t="shared" si="219"/>
        <v>Pas PréciséHommeCélibataireSans EmploisDouala (Non précisé )Nyalla pariso CamerounaisePas PréciséOuiEligible</v>
      </c>
      <c r="B923" s="17">
        <v>43694</v>
      </c>
      <c r="C923" s="17">
        <v>36024</v>
      </c>
      <c r="D923" s="3" t="s">
        <v>39</v>
      </c>
      <c r="E923" s="21">
        <v>27</v>
      </c>
      <c r="F923" s="3" t="s">
        <v>40</v>
      </c>
      <c r="G923" s="4"/>
      <c r="H923" s="4"/>
      <c r="I923" s="3" t="s">
        <v>41</v>
      </c>
      <c r="J923" s="3" t="s">
        <v>134</v>
      </c>
      <c r="K923" s="3" t="s">
        <v>51</v>
      </c>
      <c r="L923" s="3" t="s">
        <v>135</v>
      </c>
      <c r="M923" s="3" t="s">
        <v>218</v>
      </c>
      <c r="N923" s="3" t="str">
        <f>VLOOKUP(M923,TAF!$D$1:$H$462,2,0)</f>
        <v>Nyalla</v>
      </c>
      <c r="O923" s="3" t="str">
        <f>VLOOKUP(M923,TAF!$D$1:$H$462,3,0)</f>
        <v>Douala 3</v>
      </c>
      <c r="P923" s="3" t="str">
        <f>VLOOKUP(M923,TAF!$D$1:$H$462,4,0)</f>
        <v>4.090110173250642</v>
      </c>
      <c r="Q923" s="3" t="str">
        <f>VLOOKUP(M923,TAF!$D$1:$H$462,5,0)</f>
        <v xml:space="preserve"> 9.80214359815782</v>
      </c>
      <c r="R923" s="3" t="s">
        <v>45</v>
      </c>
      <c r="S923" s="3" t="s">
        <v>39</v>
      </c>
      <c r="T923" s="3" t="s">
        <v>46</v>
      </c>
      <c r="U923" s="17">
        <v>42370</v>
      </c>
      <c r="V923" s="3" t="str">
        <f t="shared" ref="V923" si="221">IF((B923-U923&lt;=365)*(B923-U923&gt;0),INT(12*(B923-U923)/365) &amp; " Mois",(YEAR(B923)-YEAR(U923)) &amp; " an (s)")</f>
        <v>3 an (s)</v>
      </c>
      <c r="W923" s="4"/>
      <c r="X923" s="3" t="s">
        <v>47</v>
      </c>
      <c r="Y923" s="3">
        <v>0</v>
      </c>
      <c r="Z923" s="3"/>
      <c r="AA923" s="3" t="str">
        <f t="shared" si="220"/>
        <v>,</v>
      </c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</row>
    <row r="924" spans="1:50" ht="15.75" customHeight="1" x14ac:dyDescent="0.2">
      <c r="A924" t="str">
        <f t="shared" si="219"/>
        <v>Pas PréciséHommeCélibataireSans EmploisYaoundeYaoundeCamerounaiseMusulmanOuiEligible</v>
      </c>
      <c r="B924" s="17">
        <v>43696</v>
      </c>
      <c r="C924" s="17">
        <v>29091</v>
      </c>
      <c r="D924" s="3" t="s">
        <v>39</v>
      </c>
      <c r="E924" s="21">
        <v>46</v>
      </c>
      <c r="F924" s="3" t="s">
        <v>40</v>
      </c>
      <c r="G924" s="4"/>
      <c r="H924" s="4"/>
      <c r="I924" s="3" t="s">
        <v>41</v>
      </c>
      <c r="J924" s="3" t="s">
        <v>134</v>
      </c>
      <c r="K924" s="3" t="s">
        <v>118</v>
      </c>
      <c r="L924" s="3" t="s">
        <v>5509</v>
      </c>
      <c r="M924" s="3" t="s">
        <v>118</v>
      </c>
      <c r="N924" s="3">
        <f>VLOOKUP(M924,TAF!$D$1:$H$462,2,0)</f>
        <v>0</v>
      </c>
      <c r="O924" s="3" t="s">
        <v>5731</v>
      </c>
      <c r="P924" s="3">
        <f>VLOOKUP(M924,TAF!$D$1:$H$462,4,0)</f>
        <v>0</v>
      </c>
      <c r="Q924" s="3">
        <f>VLOOKUP(M924,TAF!$D$1:$H$462,5,0)</f>
        <v>0</v>
      </c>
      <c r="R924" s="3" t="s">
        <v>45</v>
      </c>
      <c r="S924" s="3" t="s">
        <v>124</v>
      </c>
      <c r="T924" s="3" t="s">
        <v>46</v>
      </c>
      <c r="U924" s="19"/>
      <c r="V924" s="19"/>
      <c r="W924" s="5" t="s">
        <v>5908</v>
      </c>
      <c r="X924" s="3" t="s">
        <v>47</v>
      </c>
      <c r="Y924" s="3">
        <v>0</v>
      </c>
      <c r="Z924" s="3"/>
      <c r="AA924" s="3" t="str">
        <f t="shared" si="220"/>
        <v>,</v>
      </c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</row>
    <row r="925" spans="1:50" ht="15.75" customHeight="1" x14ac:dyDescent="0.2">
      <c r="A925" t="str">
        <f t="shared" si="219"/>
        <v>UniversitaireHommeCélibataireEtudiant (e)Douala (Non précisé )DoualaCamerounaisePas PréciséNonEligible</v>
      </c>
      <c r="B925" s="17">
        <v>43696</v>
      </c>
      <c r="C925" s="17">
        <v>33392</v>
      </c>
      <c r="D925" s="3" t="s">
        <v>48</v>
      </c>
      <c r="E925" s="21">
        <v>34</v>
      </c>
      <c r="F925" s="3" t="s">
        <v>40</v>
      </c>
      <c r="G925" s="4"/>
      <c r="H925" s="4"/>
      <c r="I925" s="3" t="s">
        <v>41</v>
      </c>
      <c r="J925" s="3" t="s">
        <v>79</v>
      </c>
      <c r="K925" s="3" t="s">
        <v>51</v>
      </c>
      <c r="L925" s="3" t="s">
        <v>135</v>
      </c>
      <c r="M925" s="3" t="s">
        <v>64</v>
      </c>
      <c r="N925" s="3">
        <f>VLOOKUP(M925,TAF!$D$1:$H$462,2,0)</f>
        <v>0</v>
      </c>
      <c r="O925" s="3">
        <f>VLOOKUP(M925,TAF!$D$1:$H$462,3,0)</f>
        <v>0</v>
      </c>
      <c r="P925" s="3">
        <f>VLOOKUP(M925,TAF!$D$1:$H$462,4,0)</f>
        <v>0</v>
      </c>
      <c r="Q925" s="3">
        <f>VLOOKUP(M925,TAF!$D$1:$H$462,5,0)</f>
        <v>0</v>
      </c>
      <c r="R925" s="3" t="s">
        <v>45</v>
      </c>
      <c r="S925" s="3" t="s">
        <v>39</v>
      </c>
      <c r="T925" s="3" t="s">
        <v>62</v>
      </c>
      <c r="U925" s="19"/>
      <c r="V925" s="19"/>
      <c r="W925" s="3">
        <v>14</v>
      </c>
      <c r="X925" s="3" t="s">
        <v>47</v>
      </c>
      <c r="Y925" s="3">
        <v>0</v>
      </c>
      <c r="Z925" s="3"/>
      <c r="AA925" s="3" t="str">
        <f t="shared" si="220"/>
        <v>,</v>
      </c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</row>
    <row r="926" spans="1:50" ht="15.75" customHeight="1" x14ac:dyDescent="0.2">
      <c r="A926" t="str">
        <f t="shared" si="219"/>
        <v>SecondaireHommeCélibataireTechnicien mechaniqueDouala (Non précisé )VillageCamerounaiseChretien (Protestant )OuiEligible</v>
      </c>
      <c r="B926" s="17">
        <v>43696</v>
      </c>
      <c r="C926" s="17">
        <v>33963</v>
      </c>
      <c r="D926" s="3" t="s">
        <v>54</v>
      </c>
      <c r="E926" s="21">
        <v>33</v>
      </c>
      <c r="F926" s="3" t="s">
        <v>40</v>
      </c>
      <c r="G926" s="4"/>
      <c r="H926" s="4"/>
      <c r="I926" s="3" t="s">
        <v>41</v>
      </c>
      <c r="J926" s="3" t="s">
        <v>728</v>
      </c>
      <c r="K926" s="3" t="s">
        <v>51</v>
      </c>
      <c r="L926" s="3" t="s">
        <v>135</v>
      </c>
      <c r="M926" s="3" t="s">
        <v>164</v>
      </c>
      <c r="N926" s="3" t="str">
        <f>VLOOKUP(M926,TAF!$D$1:$H$462,2,0)</f>
        <v>Village</v>
      </c>
      <c r="O926" s="3" t="str">
        <f>VLOOKUP(M926,TAF!$D$1:$H$462,3,0)</f>
        <v>Douala 3</v>
      </c>
      <c r="P926" s="3" t="str">
        <f>VLOOKUP(M926,TAF!$D$1:$H$462,4,0)</f>
        <v>4.006924307709141</v>
      </c>
      <c r="Q926" s="3" t="str">
        <f>VLOOKUP(M926,TAF!$D$1:$H$462,5,0)</f>
        <v xml:space="preserve"> 9.749426770823975</v>
      </c>
      <c r="R926" s="3" t="s">
        <v>45</v>
      </c>
      <c r="S926" s="3" t="s">
        <v>84</v>
      </c>
      <c r="T926" s="3" t="s">
        <v>46</v>
      </c>
      <c r="U926" s="19"/>
      <c r="V926" s="19"/>
      <c r="W926" s="5" t="s">
        <v>5893</v>
      </c>
      <c r="X926" s="3" t="s">
        <v>47</v>
      </c>
      <c r="Y926" s="3">
        <v>0</v>
      </c>
      <c r="Z926" s="3"/>
      <c r="AA926" s="3" t="str">
        <f t="shared" si="220"/>
        <v>,</v>
      </c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</row>
    <row r="927" spans="1:50" ht="15.75" customHeight="1" x14ac:dyDescent="0.2">
      <c r="A927" t="str">
        <f t="shared" si="219"/>
        <v>Pas PréciséHommeCélibatairePas preciseDouala (Non précisé )Pas preciséCamerounaisePas PréciséOuiEligible</v>
      </c>
      <c r="B927" s="17">
        <v>43696</v>
      </c>
      <c r="C927" s="17">
        <v>31256</v>
      </c>
      <c r="D927" s="3" t="s">
        <v>39</v>
      </c>
      <c r="E927" s="21">
        <v>40</v>
      </c>
      <c r="F927" s="3" t="s">
        <v>40</v>
      </c>
      <c r="G927" s="4"/>
      <c r="H927" s="3">
        <v>91</v>
      </c>
      <c r="I927" s="3" t="s">
        <v>41</v>
      </c>
      <c r="J927" s="3" t="s">
        <v>403</v>
      </c>
      <c r="K927" s="3" t="s">
        <v>51</v>
      </c>
      <c r="L927" s="3" t="s">
        <v>135</v>
      </c>
      <c r="M927" s="3" t="s">
        <v>729</v>
      </c>
      <c r="N927" s="3">
        <f>VLOOKUP(M927,TAF!$D$1:$H$462,2,0)</f>
        <v>0</v>
      </c>
      <c r="O927" s="3">
        <f>VLOOKUP(M927,TAF!$D$1:$H$462,3,0)</f>
        <v>0</v>
      </c>
      <c r="P927" s="3">
        <f>VLOOKUP(M927,TAF!$D$1:$H$462,4,0)</f>
        <v>0</v>
      </c>
      <c r="Q927" s="3">
        <f>VLOOKUP(M927,TAF!$D$1:$H$462,5,0)</f>
        <v>0</v>
      </c>
      <c r="R927" s="3" t="s">
        <v>45</v>
      </c>
      <c r="S927" s="3" t="s">
        <v>39</v>
      </c>
      <c r="T927" s="3" t="s">
        <v>46</v>
      </c>
      <c r="U927" s="19"/>
      <c r="V927" s="19"/>
      <c r="W927" s="5" t="s">
        <v>5885</v>
      </c>
      <c r="X927" s="3" t="s">
        <v>47</v>
      </c>
      <c r="Y927" s="3">
        <v>0</v>
      </c>
      <c r="Z927" s="3"/>
      <c r="AA927" s="3" t="str">
        <f t="shared" si="220"/>
        <v>,</v>
      </c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</row>
    <row r="928" spans="1:50" ht="15.75" customHeight="1" x14ac:dyDescent="0.2">
      <c r="A928" t="str">
        <f t="shared" si="219"/>
        <v>UniversitaireHommeCélibataireFonctionnairesDouala 5New-BellCamerounaiseMusulmanOuiEligible</v>
      </c>
      <c r="B928" s="17">
        <v>43697</v>
      </c>
      <c r="C928" s="17">
        <v>31103</v>
      </c>
      <c r="D928" s="3" t="s">
        <v>48</v>
      </c>
      <c r="E928" s="21">
        <v>40</v>
      </c>
      <c r="F928" s="3" t="s">
        <v>40</v>
      </c>
      <c r="G928" s="4"/>
      <c r="H928" s="4"/>
      <c r="I928" s="3" t="s">
        <v>41</v>
      </c>
      <c r="J928" s="3" t="s">
        <v>408</v>
      </c>
      <c r="K928" s="3" t="s">
        <v>60</v>
      </c>
      <c r="L928" s="3" t="s">
        <v>135</v>
      </c>
      <c r="M928" s="3" t="s">
        <v>730</v>
      </c>
      <c r="N928" s="3" t="str">
        <f>VLOOKUP(M928,TAF!$D$1:$H$462,2,0)</f>
        <v>New Bell</v>
      </c>
      <c r="O928" s="3" t="str">
        <f>VLOOKUP(M928,TAF!$D$1:$H$462,3,0)</f>
        <v>Douala 2</v>
      </c>
      <c r="P928" s="3" t="str">
        <f>VLOOKUP(M928,TAF!$D$1:$H$462,4,0)</f>
        <v>4.029279319157316</v>
      </c>
      <c r="Q928" s="3" t="str">
        <f>VLOOKUP(M928,TAF!$D$1:$H$462,5,0)</f>
        <v xml:space="preserve"> 9.713362274244698</v>
      </c>
      <c r="R928" s="3" t="s">
        <v>45</v>
      </c>
      <c r="S928" s="3" t="s">
        <v>124</v>
      </c>
      <c r="T928" s="3" t="s">
        <v>46</v>
      </c>
      <c r="U928" s="17">
        <v>42922</v>
      </c>
      <c r="V928" s="3" t="str">
        <f t="shared" ref="V928:V932" si="222">IF((B928-U928&lt;=365)*(B928-U928&gt;0),INT(12*(B928-U928)/365) &amp; " Mois",(YEAR(B928)-YEAR(U928)) &amp; " an (s)")</f>
        <v>2 an (s)</v>
      </c>
      <c r="W928" s="5" t="s">
        <v>5907</v>
      </c>
      <c r="X928" s="3" t="s">
        <v>47</v>
      </c>
      <c r="Y928" s="3">
        <v>0</v>
      </c>
      <c r="Z928" s="3"/>
      <c r="AA928" s="3" t="str">
        <f t="shared" si="220"/>
        <v>,</v>
      </c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</row>
    <row r="929" spans="1:50" ht="15.75" customHeight="1" x14ac:dyDescent="0.2">
      <c r="A929" t="str">
        <f t="shared" si="219"/>
        <v>PrimaireHommeCélibataireMécanicienDouala (Non précisé )DoualaCamerounaisePas PréciséOuiEligible</v>
      </c>
      <c r="B929" s="17">
        <v>43697</v>
      </c>
      <c r="C929" s="17">
        <v>32009</v>
      </c>
      <c r="D929" s="3" t="s">
        <v>92</v>
      </c>
      <c r="E929" s="21">
        <v>38</v>
      </c>
      <c r="F929" s="3" t="s">
        <v>40</v>
      </c>
      <c r="G929" s="4"/>
      <c r="H929" s="4"/>
      <c r="I929" s="3" t="s">
        <v>41</v>
      </c>
      <c r="J929" s="3" t="s">
        <v>71</v>
      </c>
      <c r="K929" s="3" t="s">
        <v>51</v>
      </c>
      <c r="L929" s="3" t="s">
        <v>135</v>
      </c>
      <c r="M929" s="3" t="s">
        <v>64</v>
      </c>
      <c r="N929" s="3">
        <f>VLOOKUP(M929,TAF!$D$1:$H$462,2,0)</f>
        <v>0</v>
      </c>
      <c r="O929" s="3">
        <f>VLOOKUP(M929,TAF!$D$1:$H$462,3,0)</f>
        <v>0</v>
      </c>
      <c r="P929" s="3">
        <f>VLOOKUP(M929,TAF!$D$1:$H$462,4,0)</f>
        <v>0</v>
      </c>
      <c r="Q929" s="3">
        <f>VLOOKUP(M929,TAF!$D$1:$H$462,5,0)</f>
        <v>0</v>
      </c>
      <c r="R929" s="3" t="s">
        <v>45</v>
      </c>
      <c r="S929" s="3" t="s">
        <v>39</v>
      </c>
      <c r="T929" s="3" t="s">
        <v>46</v>
      </c>
      <c r="U929" s="17">
        <v>43039</v>
      </c>
      <c r="V929" s="3" t="str">
        <f t="shared" si="222"/>
        <v>2 an (s)</v>
      </c>
      <c r="W929" s="3">
        <v>15</v>
      </c>
      <c r="X929" s="3" t="s">
        <v>47</v>
      </c>
      <c r="Y929" s="3">
        <v>0</v>
      </c>
      <c r="Z929" s="3"/>
      <c r="AA929" s="3" t="str">
        <f t="shared" si="220"/>
        <v>,</v>
      </c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</row>
    <row r="930" spans="1:50" ht="15.75" customHeight="1" x14ac:dyDescent="0.2">
      <c r="A930" t="str">
        <f t="shared" si="219"/>
        <v>SecondaireHommeCélibataireSans EmploisDouala 5New BellCamerounaiseChretien (Protestant )OuiEligible</v>
      </c>
      <c r="B930" s="17">
        <v>43697</v>
      </c>
      <c r="C930" s="17">
        <v>33052</v>
      </c>
      <c r="D930" s="3" t="s">
        <v>54</v>
      </c>
      <c r="E930" s="21">
        <v>35</v>
      </c>
      <c r="F930" s="3" t="s">
        <v>40</v>
      </c>
      <c r="G930" s="4"/>
      <c r="H930" s="4"/>
      <c r="I930" s="3" t="s">
        <v>41</v>
      </c>
      <c r="J930" s="3" t="s">
        <v>134</v>
      </c>
      <c r="K930" s="3" t="s">
        <v>60</v>
      </c>
      <c r="L930" s="3" t="s">
        <v>135</v>
      </c>
      <c r="M930" s="3" t="s">
        <v>554</v>
      </c>
      <c r="N930" s="3" t="str">
        <f>VLOOKUP(M930,TAF!$D$1:$H$462,2,0)</f>
        <v>New Bell</v>
      </c>
      <c r="O930" s="3" t="str">
        <f>VLOOKUP(M930,TAF!$D$1:$H$462,3,0)</f>
        <v>Douala 2</v>
      </c>
      <c r="P930" s="3" t="str">
        <f>VLOOKUP(M930,TAF!$D$1:$H$462,4,0)</f>
        <v>4.029279319157316</v>
      </c>
      <c r="Q930" s="3" t="str">
        <f>VLOOKUP(M930,TAF!$D$1:$H$462,5,0)</f>
        <v xml:space="preserve"> 9.713362274244698</v>
      </c>
      <c r="R930" s="3" t="s">
        <v>45</v>
      </c>
      <c r="S930" s="3" t="s">
        <v>84</v>
      </c>
      <c r="T930" s="3" t="s">
        <v>46</v>
      </c>
      <c r="U930" s="17">
        <v>43100</v>
      </c>
      <c r="V930" s="3" t="str">
        <f t="shared" si="222"/>
        <v>2 an (s)</v>
      </c>
      <c r="W930" s="3">
        <v>15</v>
      </c>
      <c r="X930" s="3" t="s">
        <v>47</v>
      </c>
      <c r="Y930" s="3">
        <v>0</v>
      </c>
      <c r="Z930" s="3"/>
      <c r="AA930" s="3" t="str">
        <f t="shared" si="220"/>
        <v>,</v>
      </c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</row>
    <row r="931" spans="1:50" ht="15.75" customHeight="1" x14ac:dyDescent="0.2">
      <c r="A931" t="str">
        <f t="shared" si="219"/>
        <v>AucunHommeCélibataireMécanicienDouala 5New BellCamerounaiseChretien (Protestant )OuiEligible</v>
      </c>
      <c r="B931" s="17">
        <v>43697</v>
      </c>
      <c r="C931" s="17">
        <v>36122</v>
      </c>
      <c r="D931" s="3" t="s">
        <v>269</v>
      </c>
      <c r="E931" s="21">
        <v>27</v>
      </c>
      <c r="F931" s="3" t="s">
        <v>40</v>
      </c>
      <c r="G931" s="4"/>
      <c r="H931" s="4"/>
      <c r="I931" s="3" t="s">
        <v>41</v>
      </c>
      <c r="J931" s="3" t="s">
        <v>71</v>
      </c>
      <c r="K931" s="3" t="s">
        <v>60</v>
      </c>
      <c r="L931" s="3" t="s">
        <v>135</v>
      </c>
      <c r="M931" s="3" t="s">
        <v>554</v>
      </c>
      <c r="N931" s="3" t="str">
        <f>VLOOKUP(M931,TAF!$D$1:$H$462,2,0)</f>
        <v>New Bell</v>
      </c>
      <c r="O931" s="3" t="str">
        <f>VLOOKUP(M931,TAF!$D$1:$H$462,3,0)</f>
        <v>Douala 2</v>
      </c>
      <c r="P931" s="3" t="str">
        <f>VLOOKUP(M931,TAF!$D$1:$H$462,4,0)</f>
        <v>4.029279319157316</v>
      </c>
      <c r="Q931" s="3" t="str">
        <f>VLOOKUP(M931,TAF!$D$1:$H$462,5,0)</f>
        <v xml:space="preserve"> 9.713362274244698</v>
      </c>
      <c r="R931" s="3" t="s">
        <v>45</v>
      </c>
      <c r="S931" s="3" t="s">
        <v>84</v>
      </c>
      <c r="T931" s="3" t="s">
        <v>46</v>
      </c>
      <c r="U931" s="17">
        <v>41141</v>
      </c>
      <c r="V931" s="3" t="str">
        <f t="shared" si="222"/>
        <v>7 an (s)</v>
      </c>
      <c r="W931" s="5" t="s">
        <v>5901</v>
      </c>
      <c r="X931" s="3" t="s">
        <v>47</v>
      </c>
      <c r="Y931" s="3">
        <v>0</v>
      </c>
      <c r="Z931" s="3"/>
      <c r="AA931" s="3" t="str">
        <f t="shared" si="220"/>
        <v>,</v>
      </c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</row>
    <row r="932" spans="1:50" ht="15.75" customHeight="1" x14ac:dyDescent="0.2">
      <c r="A932" t="str">
        <f t="shared" si="219"/>
        <v>AucunHommeMarié (e)Sans EmploisDouala 5New BellCamerounaiseChretien (Catholique)OuiEligible</v>
      </c>
      <c r="B932" s="17">
        <v>43697</v>
      </c>
      <c r="C932" s="17">
        <v>30343</v>
      </c>
      <c r="D932" s="3" t="s">
        <v>269</v>
      </c>
      <c r="E932" s="21">
        <v>42</v>
      </c>
      <c r="F932" s="3" t="s">
        <v>40</v>
      </c>
      <c r="G932" s="4"/>
      <c r="H932" s="4"/>
      <c r="I932" s="3" t="s">
        <v>49</v>
      </c>
      <c r="J932" s="3" t="s">
        <v>134</v>
      </c>
      <c r="K932" s="3" t="s">
        <v>60</v>
      </c>
      <c r="L932" s="3" t="s">
        <v>135</v>
      </c>
      <c r="M932" s="3" t="s">
        <v>554</v>
      </c>
      <c r="N932" s="3" t="str">
        <f>VLOOKUP(M932,TAF!$D$1:$H$462,2,0)</f>
        <v>New Bell</v>
      </c>
      <c r="O932" s="3" t="str">
        <f>VLOOKUP(M932,TAF!$D$1:$H$462,3,0)</f>
        <v>Douala 2</v>
      </c>
      <c r="P932" s="3" t="str">
        <f>VLOOKUP(M932,TAF!$D$1:$H$462,4,0)</f>
        <v>4.029279319157316</v>
      </c>
      <c r="Q932" s="3" t="str">
        <f>VLOOKUP(M932,TAF!$D$1:$H$462,5,0)</f>
        <v xml:space="preserve"> 9.713362274244698</v>
      </c>
      <c r="R932" s="3" t="s">
        <v>45</v>
      </c>
      <c r="S932" s="3" t="s">
        <v>58</v>
      </c>
      <c r="T932" s="3" t="s">
        <v>46</v>
      </c>
      <c r="U932" s="17">
        <v>41141</v>
      </c>
      <c r="V932" s="3" t="str">
        <f t="shared" si="222"/>
        <v>7 an (s)</v>
      </c>
      <c r="W932" s="5" t="s">
        <v>5876</v>
      </c>
      <c r="X932" s="3" t="s">
        <v>47</v>
      </c>
      <c r="Y932" s="3">
        <v>0</v>
      </c>
      <c r="Z932" s="3"/>
      <c r="AA932" s="3" t="str">
        <f t="shared" si="220"/>
        <v>,</v>
      </c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</row>
    <row r="933" spans="1:50" ht="15.75" customHeight="1" x14ac:dyDescent="0.2">
      <c r="A933" t="str">
        <f t="shared" si="219"/>
        <v>AucunHommeCélibataireSans EmploisDouala 5New BellCamerounaisePas PréciséOuiEligible</v>
      </c>
      <c r="B933" s="17">
        <v>43697</v>
      </c>
      <c r="C933" s="17">
        <v>28918</v>
      </c>
      <c r="D933" s="3" t="s">
        <v>269</v>
      </c>
      <c r="E933" s="21">
        <v>46</v>
      </c>
      <c r="F933" s="3" t="s">
        <v>40</v>
      </c>
      <c r="G933" s="4"/>
      <c r="H933" s="4"/>
      <c r="I933" s="3" t="s">
        <v>41</v>
      </c>
      <c r="J933" s="3" t="s">
        <v>134</v>
      </c>
      <c r="K933" s="3" t="s">
        <v>60</v>
      </c>
      <c r="L933" s="3" t="s">
        <v>135</v>
      </c>
      <c r="M933" s="3" t="s">
        <v>554</v>
      </c>
      <c r="N933" s="3" t="str">
        <f>VLOOKUP(M933,TAF!$D$1:$H$462,2,0)</f>
        <v>New Bell</v>
      </c>
      <c r="O933" s="3" t="str">
        <f>VLOOKUP(M933,TAF!$D$1:$H$462,3,0)</f>
        <v>Douala 2</v>
      </c>
      <c r="P933" s="3" t="str">
        <f>VLOOKUP(M933,TAF!$D$1:$H$462,4,0)</f>
        <v>4.029279319157316</v>
      </c>
      <c r="Q933" s="3" t="str">
        <f>VLOOKUP(M933,TAF!$D$1:$H$462,5,0)</f>
        <v xml:space="preserve"> 9.713362274244698</v>
      </c>
      <c r="R933" s="3" t="s">
        <v>45</v>
      </c>
      <c r="S933" s="3" t="s">
        <v>39</v>
      </c>
      <c r="T933" s="3" t="s">
        <v>46</v>
      </c>
      <c r="U933" s="17">
        <v>43697</v>
      </c>
      <c r="V933" s="3"/>
      <c r="W933" s="5" t="s">
        <v>5888</v>
      </c>
      <c r="X933" s="3" t="s">
        <v>47</v>
      </c>
      <c r="Y933" s="3">
        <v>0</v>
      </c>
      <c r="Z933" s="3"/>
      <c r="AA933" s="3" t="str">
        <f t="shared" si="220"/>
        <v>,</v>
      </c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</row>
    <row r="934" spans="1:50" ht="15.75" customHeight="1" x14ac:dyDescent="0.2">
      <c r="A934" t="str">
        <f t="shared" si="219"/>
        <v>UniversitaireHommeCélibataireEtudiant (e)Douala 3Douala NdogpassiCamerounaiseChretien (Catholique)NonEligible</v>
      </c>
      <c r="B934" s="17">
        <v>43697</v>
      </c>
      <c r="C934" s="17">
        <v>30152</v>
      </c>
      <c r="D934" s="3" t="s">
        <v>48</v>
      </c>
      <c r="E934" s="21">
        <v>43</v>
      </c>
      <c r="F934" s="3" t="s">
        <v>40</v>
      </c>
      <c r="G934" s="4"/>
      <c r="H934" s="4"/>
      <c r="I934" s="3" t="s">
        <v>41</v>
      </c>
      <c r="J934" s="3" t="s">
        <v>79</v>
      </c>
      <c r="K934" s="3" t="s">
        <v>43</v>
      </c>
      <c r="L934" s="3" t="s">
        <v>135</v>
      </c>
      <c r="M934" s="3" t="s">
        <v>731</v>
      </c>
      <c r="N934" s="3" t="str">
        <f>VLOOKUP(M934,TAF!$D$1:$H$462,2,0)</f>
        <v>Ndogpassi</v>
      </c>
      <c r="O934" s="3" t="str">
        <f>VLOOKUP(M934,TAF!$D$1:$H$462,3,0)</f>
        <v>Douala 3</v>
      </c>
      <c r="P934" s="3" t="str">
        <f>VLOOKUP(M934,TAF!$D$1:$H$462,4,0)</f>
        <v>4.017345191745835</v>
      </c>
      <c r="Q934" s="3" t="str">
        <f>VLOOKUP(M934,TAF!$D$1:$H$462,5,0)</f>
        <v xml:space="preserve"> 9.776376922998338</v>
      </c>
      <c r="R934" s="3" t="s">
        <v>45</v>
      </c>
      <c r="S934" s="3" t="s">
        <v>58</v>
      </c>
      <c r="T934" s="3" t="s">
        <v>62</v>
      </c>
      <c r="U934" s="19"/>
      <c r="V934" s="19"/>
      <c r="W934" s="5" t="s">
        <v>5910</v>
      </c>
      <c r="X934" s="3" t="s">
        <v>47</v>
      </c>
      <c r="Y934" s="3">
        <v>0</v>
      </c>
      <c r="Z934" s="3"/>
      <c r="AA934" s="3" t="str">
        <f t="shared" si="220"/>
        <v>,</v>
      </c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</row>
    <row r="935" spans="1:50" ht="15.75" customHeight="1" x14ac:dyDescent="0.2">
      <c r="A935" t="str">
        <f t="shared" si="219"/>
        <v>Pas PréciséHommeCélibataireCommerçant (e)Douala (Non précisé )DoualaCamerounaiseMusulmanNonEligible</v>
      </c>
      <c r="B935" s="17">
        <v>43698</v>
      </c>
      <c r="C935" s="17">
        <v>32245</v>
      </c>
      <c r="D935" s="3" t="s">
        <v>39</v>
      </c>
      <c r="E935" s="21">
        <v>37</v>
      </c>
      <c r="F935" s="3" t="s">
        <v>40</v>
      </c>
      <c r="G935" s="4"/>
      <c r="H935" s="4"/>
      <c r="I935" s="3" t="s">
        <v>41</v>
      </c>
      <c r="J935" s="3" t="s">
        <v>56</v>
      </c>
      <c r="K935" s="3" t="s">
        <v>51</v>
      </c>
      <c r="L935" s="3" t="s">
        <v>135</v>
      </c>
      <c r="M935" s="3" t="s">
        <v>64</v>
      </c>
      <c r="N935" s="3">
        <f>VLOOKUP(M935,TAF!$D$1:$H$462,2,0)</f>
        <v>0</v>
      </c>
      <c r="O935" s="3">
        <f>VLOOKUP(M935,TAF!$D$1:$H$462,3,0)</f>
        <v>0</v>
      </c>
      <c r="P935" s="3">
        <f>VLOOKUP(M935,TAF!$D$1:$H$462,4,0)</f>
        <v>0</v>
      </c>
      <c r="Q935" s="3">
        <f>VLOOKUP(M935,TAF!$D$1:$H$462,5,0)</f>
        <v>0</v>
      </c>
      <c r="R935" s="3" t="s">
        <v>45</v>
      </c>
      <c r="S935" s="3" t="s">
        <v>124</v>
      </c>
      <c r="T935" s="3" t="s">
        <v>62</v>
      </c>
      <c r="U935" s="19"/>
      <c r="V935" s="19"/>
      <c r="W935" s="5" t="s">
        <v>5899</v>
      </c>
      <c r="X935" s="3" t="s">
        <v>47</v>
      </c>
      <c r="Y935" s="3">
        <v>0</v>
      </c>
      <c r="Z935" s="3"/>
      <c r="AA935" s="3" t="str">
        <f t="shared" si="220"/>
        <v>,</v>
      </c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</row>
    <row r="936" spans="1:50" ht="15.75" customHeight="1" x14ac:dyDescent="0.2">
      <c r="A936" t="str">
        <f t="shared" si="219"/>
        <v>SecondaireHommeMarié (e)DokerDouala 3DoualaCamerounaiseChretien (Catholique)NonEligible</v>
      </c>
      <c r="B936" s="17">
        <v>43698</v>
      </c>
      <c r="C936" s="17">
        <v>31881</v>
      </c>
      <c r="D936" s="3" t="s">
        <v>54</v>
      </c>
      <c r="E936" s="21">
        <v>38</v>
      </c>
      <c r="F936" s="3" t="s">
        <v>40</v>
      </c>
      <c r="G936" s="4"/>
      <c r="H936" s="4"/>
      <c r="I936" s="3" t="s">
        <v>49</v>
      </c>
      <c r="J936" s="3" t="s">
        <v>732</v>
      </c>
      <c r="K936" s="3" t="s">
        <v>43</v>
      </c>
      <c r="L936" s="3" t="s">
        <v>135</v>
      </c>
      <c r="M936" s="3" t="s">
        <v>64</v>
      </c>
      <c r="N936" s="3">
        <f>VLOOKUP(M936,TAF!$D$1:$H$462,2,0)</f>
        <v>0</v>
      </c>
      <c r="O936" s="3">
        <f>VLOOKUP(M936,TAF!$D$1:$H$462,3,0)</f>
        <v>0</v>
      </c>
      <c r="P936" s="3">
        <f>VLOOKUP(M936,TAF!$D$1:$H$462,4,0)</f>
        <v>0</v>
      </c>
      <c r="Q936" s="3">
        <f>VLOOKUP(M936,TAF!$D$1:$H$462,5,0)</f>
        <v>0</v>
      </c>
      <c r="R936" s="3" t="s">
        <v>45</v>
      </c>
      <c r="S936" s="3" t="s">
        <v>58</v>
      </c>
      <c r="T936" s="3" t="s">
        <v>62</v>
      </c>
      <c r="U936" s="19"/>
      <c r="V936" s="19"/>
      <c r="W936" s="5" t="s">
        <v>5895</v>
      </c>
      <c r="X936" s="3" t="s">
        <v>47</v>
      </c>
      <c r="Y936" s="3">
        <v>0</v>
      </c>
      <c r="Z936" s="3"/>
      <c r="AA936" s="3" t="str">
        <f t="shared" si="220"/>
        <v>,</v>
      </c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</row>
    <row r="937" spans="1:50" ht="15.75" customHeight="1" x14ac:dyDescent="0.2">
      <c r="A937" t="str">
        <f t="shared" si="219"/>
        <v>UniversitaireHommeCélibataireSans EmploisYaoundéYaoundéCamerounaiseChretien (Catholique)NonEligible</v>
      </c>
      <c r="B937" s="17">
        <v>43698</v>
      </c>
      <c r="C937" s="17">
        <v>31896</v>
      </c>
      <c r="D937" s="3" t="s">
        <v>48</v>
      </c>
      <c r="E937" s="21">
        <v>38</v>
      </c>
      <c r="F937" s="3" t="s">
        <v>40</v>
      </c>
      <c r="G937" s="4"/>
      <c r="H937" s="4"/>
      <c r="I937" s="3" t="s">
        <v>41</v>
      </c>
      <c r="J937" s="3" t="s">
        <v>134</v>
      </c>
      <c r="K937" s="3" t="s">
        <v>258</v>
      </c>
      <c r="L937" s="3" t="s">
        <v>5509</v>
      </c>
      <c r="M937" s="3" t="s">
        <v>258</v>
      </c>
      <c r="N937" s="3">
        <f>VLOOKUP(M937,TAF!$D$1:$H$462,2,0)</f>
        <v>0</v>
      </c>
      <c r="O937" s="3" t="s">
        <v>5731</v>
      </c>
      <c r="P937" s="3">
        <f>VLOOKUP(M937,TAF!$D$1:$H$462,4,0)</f>
        <v>0</v>
      </c>
      <c r="Q937" s="3">
        <f>VLOOKUP(M937,TAF!$D$1:$H$462,5,0)</f>
        <v>0</v>
      </c>
      <c r="R937" s="3" t="s">
        <v>45</v>
      </c>
      <c r="S937" s="3" t="s">
        <v>58</v>
      </c>
      <c r="T937" s="3" t="s">
        <v>62</v>
      </c>
      <c r="U937" s="19"/>
      <c r="V937" s="19"/>
      <c r="W937" s="5" t="s">
        <v>5893</v>
      </c>
      <c r="X937" s="3" t="s">
        <v>47</v>
      </c>
      <c r="Y937" s="3">
        <v>0</v>
      </c>
      <c r="Z937" s="3"/>
      <c r="AA937" s="3" t="str">
        <f t="shared" si="220"/>
        <v>,</v>
      </c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</row>
    <row r="938" spans="1:50" ht="15.75" customHeight="1" x14ac:dyDescent="0.2">
      <c r="A938" t="str">
        <f t="shared" si="219"/>
        <v>Pas PréciséHommeMarié (e)Sans EmploisDouala (Non précisé )DoualaCamerounaiseChretien (Catholique)NonEligible</v>
      </c>
      <c r="B938" s="17">
        <v>43698</v>
      </c>
      <c r="C938" s="17">
        <v>27773</v>
      </c>
      <c r="D938" s="3" t="s">
        <v>39</v>
      </c>
      <c r="E938" s="21">
        <v>49</v>
      </c>
      <c r="F938" s="3" t="s">
        <v>40</v>
      </c>
      <c r="G938" s="4"/>
      <c r="H938" s="4"/>
      <c r="I938" s="3" t="s">
        <v>49</v>
      </c>
      <c r="J938" s="3" t="s">
        <v>134</v>
      </c>
      <c r="K938" s="3" t="s">
        <v>51</v>
      </c>
      <c r="L938" s="3" t="s">
        <v>135</v>
      </c>
      <c r="M938" s="3" t="s">
        <v>64</v>
      </c>
      <c r="N938" s="3">
        <f>VLOOKUP(M938,TAF!$D$1:$H$462,2,0)</f>
        <v>0</v>
      </c>
      <c r="O938" s="3">
        <f>VLOOKUP(M938,TAF!$D$1:$H$462,3,0)</f>
        <v>0</v>
      </c>
      <c r="P938" s="3">
        <f>VLOOKUP(M938,TAF!$D$1:$H$462,4,0)</f>
        <v>0</v>
      </c>
      <c r="Q938" s="3">
        <f>VLOOKUP(M938,TAF!$D$1:$H$462,5,0)</f>
        <v>0</v>
      </c>
      <c r="R938" s="3" t="s">
        <v>45</v>
      </c>
      <c r="S938" s="3" t="s">
        <v>58</v>
      </c>
      <c r="T938" s="3" t="s">
        <v>62</v>
      </c>
      <c r="U938" s="19"/>
      <c r="V938" s="19"/>
      <c r="W938" s="5" t="s">
        <v>5876</v>
      </c>
      <c r="X938" s="3" t="s">
        <v>47</v>
      </c>
      <c r="Y938" s="3">
        <v>0</v>
      </c>
      <c r="Z938" s="3"/>
      <c r="AA938" s="3" t="str">
        <f t="shared" si="220"/>
        <v>,</v>
      </c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</row>
    <row r="939" spans="1:50" ht="15.75" customHeight="1" x14ac:dyDescent="0.2">
      <c r="A939" t="str">
        <f t="shared" si="219"/>
        <v>Pas PréciséHommeCélibataireEtudiant (e)Douala (Non précisé )DoualaCamerounaiseChretien (Catholique)NonEligible</v>
      </c>
      <c r="B939" s="17">
        <v>43698</v>
      </c>
      <c r="C939" s="17">
        <v>39182</v>
      </c>
      <c r="D939" s="3" t="s">
        <v>39</v>
      </c>
      <c r="E939" s="21">
        <v>18</v>
      </c>
      <c r="F939" s="3" t="s">
        <v>40</v>
      </c>
      <c r="G939" s="4"/>
      <c r="H939" s="4"/>
      <c r="I939" s="3" t="s">
        <v>41</v>
      </c>
      <c r="J939" s="3" t="s">
        <v>79</v>
      </c>
      <c r="K939" s="3" t="s">
        <v>51</v>
      </c>
      <c r="L939" s="3" t="s">
        <v>135</v>
      </c>
      <c r="M939" s="3" t="s">
        <v>64</v>
      </c>
      <c r="N939" s="3">
        <f>VLOOKUP(M939,TAF!$D$1:$H$462,2,0)</f>
        <v>0</v>
      </c>
      <c r="O939" s="3">
        <f>VLOOKUP(M939,TAF!$D$1:$H$462,3,0)</f>
        <v>0</v>
      </c>
      <c r="P939" s="3">
        <f>VLOOKUP(M939,TAF!$D$1:$H$462,4,0)</f>
        <v>0</v>
      </c>
      <c r="Q939" s="3">
        <f>VLOOKUP(M939,TAF!$D$1:$H$462,5,0)</f>
        <v>0</v>
      </c>
      <c r="R939" s="3" t="s">
        <v>45</v>
      </c>
      <c r="S939" s="3" t="s">
        <v>58</v>
      </c>
      <c r="T939" s="3" t="s">
        <v>62</v>
      </c>
      <c r="U939" s="19"/>
      <c r="V939" s="19"/>
      <c r="W939" s="5" t="s">
        <v>5900</v>
      </c>
      <c r="X939" s="3" t="s">
        <v>47</v>
      </c>
      <c r="Y939" s="3">
        <v>0</v>
      </c>
      <c r="Z939" s="3"/>
      <c r="AA939" s="3" t="str">
        <f t="shared" si="220"/>
        <v>,</v>
      </c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</row>
    <row r="940" spans="1:50" ht="15.75" customHeight="1" x14ac:dyDescent="0.2">
      <c r="A940" t="str">
        <f t="shared" si="219"/>
        <v>SecondaireHommeCélibataireEtudiant (e)Douala 5PK10CamerounaiseChretien (Protestant )NonEligible</v>
      </c>
      <c r="B940" s="17">
        <v>43698</v>
      </c>
      <c r="C940" s="17">
        <v>36915</v>
      </c>
      <c r="D940" s="3" t="s">
        <v>54</v>
      </c>
      <c r="E940" s="21">
        <v>24</v>
      </c>
      <c r="F940" s="3" t="s">
        <v>40</v>
      </c>
      <c r="G940" s="4"/>
      <c r="H940" s="4"/>
      <c r="I940" s="3" t="s">
        <v>41</v>
      </c>
      <c r="J940" s="3" t="s">
        <v>79</v>
      </c>
      <c r="K940" s="3" t="s">
        <v>60</v>
      </c>
      <c r="L940" s="3" t="s">
        <v>135</v>
      </c>
      <c r="M940" s="3" t="s">
        <v>733</v>
      </c>
      <c r="N940" s="3" t="str">
        <f>VLOOKUP(M940,TAF!$D$1:$H$462,2,0)</f>
        <v>Pk10</v>
      </c>
      <c r="O940" s="3" t="str">
        <f>VLOOKUP(M940,TAF!$D$1:$H$462,3,0)</f>
        <v>Douala 3</v>
      </c>
      <c r="P940" s="3" t="str">
        <f>VLOOKUP(M940,TAF!$D$1:$H$462,4,0)</f>
        <v>4.032980100618266</v>
      </c>
      <c r="Q940" s="3" t="str">
        <f>VLOOKUP(M940,TAF!$D$1:$H$462,5,0)</f>
        <v xml:space="preserve"> 9.799655089790106</v>
      </c>
      <c r="R940" s="3" t="s">
        <v>45</v>
      </c>
      <c r="S940" s="3" t="s">
        <v>84</v>
      </c>
      <c r="T940" s="3" t="s">
        <v>62</v>
      </c>
      <c r="U940" s="19"/>
      <c r="V940" s="19"/>
      <c r="W940" s="5" t="s">
        <v>5887</v>
      </c>
      <c r="X940" s="3" t="s">
        <v>47</v>
      </c>
      <c r="Y940" s="3">
        <v>0</v>
      </c>
      <c r="Z940" s="3"/>
      <c r="AA940" s="3" t="str">
        <f t="shared" si="220"/>
        <v>,</v>
      </c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</row>
    <row r="941" spans="1:50" ht="15.75" customHeight="1" x14ac:dyDescent="0.2">
      <c r="A941" t="str">
        <f t="shared" si="219"/>
        <v>Pas PréciséHommeCélibataireEtudiant (e)OYACKOYACKCamerounaiseChretien (Catholique)OuiEligible</v>
      </c>
      <c r="B941" s="17">
        <v>43698</v>
      </c>
      <c r="C941" s="17">
        <v>34294</v>
      </c>
      <c r="D941" s="3" t="s">
        <v>39</v>
      </c>
      <c r="E941" s="21">
        <v>32</v>
      </c>
      <c r="F941" s="3" t="s">
        <v>40</v>
      </c>
      <c r="G941" s="4"/>
      <c r="H941" s="4"/>
      <c r="I941" s="3" t="s">
        <v>41</v>
      </c>
      <c r="J941" s="3" t="s">
        <v>79</v>
      </c>
      <c r="K941" s="3" t="s">
        <v>616</v>
      </c>
      <c r="L941" s="3" t="s">
        <v>135</v>
      </c>
      <c r="M941" s="3" t="s">
        <v>616</v>
      </c>
      <c r="N941" s="3" t="str">
        <f>VLOOKUP(M941,TAF!$D$1:$H$462,2,0)</f>
        <v>Lycée D'Oyack</v>
      </c>
      <c r="O941" s="3" t="str">
        <f>VLOOKUP(M941,TAF!$D$1:$H$462,3,0)</f>
        <v>Douala 3</v>
      </c>
      <c r="P941" s="3" t="str">
        <f>VLOOKUP(M941,TAF!$D$1:$H$462,4,0)</f>
        <v>4.027099630506897</v>
      </c>
      <c r="Q941" s="3" t="str">
        <f>VLOOKUP(M941,TAF!$D$1:$H$462,5,0)</f>
        <v>9.743069746686773</v>
      </c>
      <c r="R941" s="3" t="s">
        <v>45</v>
      </c>
      <c r="S941" s="3" t="s">
        <v>58</v>
      </c>
      <c r="T941" s="3" t="s">
        <v>46</v>
      </c>
      <c r="U941" s="17">
        <v>43338</v>
      </c>
      <c r="V941" s="3" t="str">
        <f t="shared" ref="V941" si="223">IF((B941-U941&lt;=365)*(B941-U941&gt;0),INT(12*(B941-U941)/365) &amp; " Mois",(YEAR(B941)-YEAR(U941)) &amp; " an (s)")</f>
        <v>11 Mois</v>
      </c>
      <c r="W941" s="5" t="s">
        <v>5912</v>
      </c>
      <c r="X941" s="3" t="s">
        <v>47</v>
      </c>
      <c r="Y941" s="3">
        <v>0</v>
      </c>
      <c r="Z941" s="3"/>
      <c r="AA941" s="3" t="str">
        <f t="shared" si="220"/>
        <v>,</v>
      </c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</row>
    <row r="942" spans="1:50" ht="15.75" customHeight="1" x14ac:dyDescent="0.2">
      <c r="A942" t="str">
        <f t="shared" si="219"/>
        <v>SecondaireHommeCélibataireEtudiant (e)Douala (Non précisé )DoualaCamerounaiseChretien (Protestant )NonEligible</v>
      </c>
      <c r="B942" s="17">
        <v>43698</v>
      </c>
      <c r="C942" s="17">
        <v>35663</v>
      </c>
      <c r="D942" s="3" t="s">
        <v>54</v>
      </c>
      <c r="E942" s="21">
        <v>28</v>
      </c>
      <c r="F942" s="3" t="s">
        <v>40</v>
      </c>
      <c r="G942" s="4"/>
      <c r="H942" s="4"/>
      <c r="I942" s="3" t="s">
        <v>41</v>
      </c>
      <c r="J942" s="3" t="s">
        <v>79</v>
      </c>
      <c r="K942" s="3" t="s">
        <v>51</v>
      </c>
      <c r="L942" s="3" t="s">
        <v>135</v>
      </c>
      <c r="M942" s="3" t="s">
        <v>64</v>
      </c>
      <c r="N942" s="3">
        <f>VLOOKUP(M942,TAF!$D$1:$H$462,2,0)</f>
        <v>0</v>
      </c>
      <c r="O942" s="3">
        <f>VLOOKUP(M942,TAF!$D$1:$H$462,3,0)</f>
        <v>0</v>
      </c>
      <c r="P942" s="3">
        <f>VLOOKUP(M942,TAF!$D$1:$H$462,4,0)</f>
        <v>0</v>
      </c>
      <c r="Q942" s="3">
        <f>VLOOKUP(M942,TAF!$D$1:$H$462,5,0)</f>
        <v>0</v>
      </c>
      <c r="R942" s="3" t="s">
        <v>45</v>
      </c>
      <c r="S942" s="3" t="s">
        <v>84</v>
      </c>
      <c r="T942" s="3" t="s">
        <v>62</v>
      </c>
      <c r="U942" s="19"/>
      <c r="V942" s="19"/>
      <c r="W942" s="5" t="s">
        <v>5889</v>
      </c>
      <c r="X942" s="3" t="s">
        <v>47</v>
      </c>
      <c r="Y942" s="3">
        <v>0</v>
      </c>
      <c r="Z942" s="3"/>
      <c r="AA942" s="3" t="str">
        <f t="shared" si="220"/>
        <v>,</v>
      </c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</row>
    <row r="943" spans="1:50" ht="15.75" customHeight="1" x14ac:dyDescent="0.2">
      <c r="A943" t="str">
        <f t="shared" si="219"/>
        <v>UniversitaireHommeCélibataireEtudiant (e)Douala (Non précisé )DoualaCamerounaiseChretien (Catholique)NonEligible</v>
      </c>
      <c r="B943" s="17">
        <v>43699</v>
      </c>
      <c r="C943" s="17">
        <v>34774</v>
      </c>
      <c r="D943" s="3" t="s">
        <v>48</v>
      </c>
      <c r="E943" s="21">
        <v>30</v>
      </c>
      <c r="F943" s="3" t="s">
        <v>40</v>
      </c>
      <c r="G943" s="4"/>
      <c r="H943" s="4"/>
      <c r="I943" s="3" t="s">
        <v>41</v>
      </c>
      <c r="J943" s="3" t="s">
        <v>79</v>
      </c>
      <c r="K943" s="3" t="s">
        <v>51</v>
      </c>
      <c r="L943" s="3" t="s">
        <v>135</v>
      </c>
      <c r="M943" s="3" t="s">
        <v>64</v>
      </c>
      <c r="N943" s="3">
        <f>VLOOKUP(M943,TAF!$D$1:$H$462,2,0)</f>
        <v>0</v>
      </c>
      <c r="O943" s="3">
        <f>VLOOKUP(M943,TAF!$D$1:$H$462,3,0)</f>
        <v>0</v>
      </c>
      <c r="P943" s="3">
        <f>VLOOKUP(M943,TAF!$D$1:$H$462,4,0)</f>
        <v>0</v>
      </c>
      <c r="Q943" s="3">
        <f>VLOOKUP(M943,TAF!$D$1:$H$462,5,0)</f>
        <v>0</v>
      </c>
      <c r="R943" s="3" t="s">
        <v>45</v>
      </c>
      <c r="S943" s="3" t="s">
        <v>58</v>
      </c>
      <c r="T943" s="3" t="s">
        <v>62</v>
      </c>
      <c r="U943" s="19"/>
      <c r="V943" s="19"/>
      <c r="W943" s="3">
        <v>14</v>
      </c>
      <c r="X943" s="3" t="s">
        <v>47</v>
      </c>
      <c r="Y943" s="3">
        <v>0</v>
      </c>
      <c r="Z943" s="3"/>
      <c r="AA943" s="3" t="str">
        <f t="shared" si="220"/>
        <v>,</v>
      </c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</row>
    <row r="944" spans="1:50" ht="15.75" customHeight="1" x14ac:dyDescent="0.2">
      <c r="A944" t="str">
        <f t="shared" si="219"/>
        <v>UniversitaireHommeCélibataireEtudiant (e)Douala 3VillageCamerounaiseChretien (Protestant )NonEligible</v>
      </c>
      <c r="B944" s="17">
        <v>43699</v>
      </c>
      <c r="C944" s="17">
        <v>33752</v>
      </c>
      <c r="D944" s="3" t="s">
        <v>48</v>
      </c>
      <c r="E944" s="21">
        <v>33</v>
      </c>
      <c r="F944" s="3" t="s">
        <v>40</v>
      </c>
      <c r="G944" s="4"/>
      <c r="H944" s="4"/>
      <c r="I944" s="3" t="s">
        <v>41</v>
      </c>
      <c r="J944" s="3" t="s">
        <v>79</v>
      </c>
      <c r="K944" s="3" t="s">
        <v>43</v>
      </c>
      <c r="L944" s="3" t="s">
        <v>135</v>
      </c>
      <c r="M944" s="3" t="s">
        <v>164</v>
      </c>
      <c r="N944" s="3" t="str">
        <f>VLOOKUP(M944,TAF!$D$1:$H$462,2,0)</f>
        <v>Village</v>
      </c>
      <c r="O944" s="3" t="str">
        <f>VLOOKUP(M944,TAF!$D$1:$H$462,3,0)</f>
        <v>Douala 3</v>
      </c>
      <c r="P944" s="3" t="str">
        <f>VLOOKUP(M944,TAF!$D$1:$H$462,4,0)</f>
        <v>4.006924307709141</v>
      </c>
      <c r="Q944" s="3" t="str">
        <f>VLOOKUP(M944,TAF!$D$1:$H$462,5,0)</f>
        <v xml:space="preserve"> 9.749426770823975</v>
      </c>
      <c r="R944" s="3" t="s">
        <v>45</v>
      </c>
      <c r="S944" s="3" t="s">
        <v>84</v>
      </c>
      <c r="T944" s="3" t="s">
        <v>62</v>
      </c>
      <c r="U944" s="19"/>
      <c r="V944" s="19"/>
      <c r="W944" s="5" t="s">
        <v>5879</v>
      </c>
      <c r="X944" s="3" t="s">
        <v>47</v>
      </c>
      <c r="Y944" s="3">
        <v>0</v>
      </c>
      <c r="Z944" s="3"/>
      <c r="AA944" s="3" t="str">
        <f t="shared" si="220"/>
        <v>,</v>
      </c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</row>
    <row r="945" spans="1:50" ht="15.75" customHeight="1" x14ac:dyDescent="0.2">
      <c r="A945" t="str">
        <f t="shared" si="219"/>
        <v>UniversitaireHommeCélibatairePersonnel de santeDouala 3Douala NyallaCamerounaiseChretien (Protestant )NonEligible</v>
      </c>
      <c r="B945" s="17">
        <v>43699</v>
      </c>
      <c r="C945" s="17">
        <v>31939</v>
      </c>
      <c r="D945" s="3" t="s">
        <v>48</v>
      </c>
      <c r="E945" s="21">
        <v>38</v>
      </c>
      <c r="F945" s="3" t="s">
        <v>40</v>
      </c>
      <c r="G945" s="4"/>
      <c r="H945" s="4"/>
      <c r="I945" s="3" t="s">
        <v>41</v>
      </c>
      <c r="J945" s="3" t="s">
        <v>250</v>
      </c>
      <c r="K945" s="3" t="s">
        <v>43</v>
      </c>
      <c r="L945" s="3" t="s">
        <v>135</v>
      </c>
      <c r="M945" s="3" t="s">
        <v>734</v>
      </c>
      <c r="N945" s="3" t="str">
        <f>VLOOKUP(M945,TAF!$D$1:$H$462,2,0)</f>
        <v>Nyalla</v>
      </c>
      <c r="O945" s="3" t="str">
        <f>VLOOKUP(M945,TAF!$D$1:$H$462,3,0)</f>
        <v>Douala 3</v>
      </c>
      <c r="P945" s="3" t="str">
        <f>VLOOKUP(M945,TAF!$D$1:$H$462,4,0)</f>
        <v>4.090110173250642</v>
      </c>
      <c r="Q945" s="3" t="str">
        <f>VLOOKUP(M945,TAF!$D$1:$H$462,5,0)</f>
        <v xml:space="preserve"> 9.80214359815782</v>
      </c>
      <c r="R945" s="3" t="s">
        <v>45</v>
      </c>
      <c r="S945" s="3" t="s">
        <v>84</v>
      </c>
      <c r="T945" s="3" t="s">
        <v>62</v>
      </c>
      <c r="U945" s="19"/>
      <c r="V945" s="19"/>
      <c r="W945" s="5" t="s">
        <v>5890</v>
      </c>
      <c r="X945" s="3" t="s">
        <v>47</v>
      </c>
      <c r="Y945" s="3">
        <v>0</v>
      </c>
      <c r="Z945" s="3"/>
      <c r="AA945" s="3" t="str">
        <f t="shared" si="220"/>
        <v>,</v>
      </c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</row>
    <row r="946" spans="1:50" ht="15.75" customHeight="1" x14ac:dyDescent="0.2">
      <c r="A946" t="str">
        <f t="shared" si="219"/>
        <v>UniversitaireHommeCélibatairePersonnel de santeDouala 3Douala NyallaCamerounaiseChretien (Protestant )NonEligible</v>
      </c>
      <c r="B946" s="17">
        <v>43699</v>
      </c>
      <c r="C946" s="17">
        <v>31939</v>
      </c>
      <c r="D946" s="3" t="s">
        <v>48</v>
      </c>
      <c r="E946" s="21">
        <v>38</v>
      </c>
      <c r="F946" s="3" t="s">
        <v>40</v>
      </c>
      <c r="G946" s="4"/>
      <c r="H946" s="4"/>
      <c r="I946" s="3" t="s">
        <v>41</v>
      </c>
      <c r="J946" s="3" t="s">
        <v>250</v>
      </c>
      <c r="K946" s="3" t="s">
        <v>43</v>
      </c>
      <c r="L946" s="3" t="s">
        <v>135</v>
      </c>
      <c r="M946" s="3" t="s">
        <v>734</v>
      </c>
      <c r="N946" s="3" t="str">
        <f>VLOOKUP(M946,TAF!$D$1:$H$462,2,0)</f>
        <v>Nyalla</v>
      </c>
      <c r="O946" s="3" t="str">
        <f>VLOOKUP(M946,TAF!$D$1:$H$462,3,0)</f>
        <v>Douala 3</v>
      </c>
      <c r="P946" s="3" t="str">
        <f>VLOOKUP(M946,TAF!$D$1:$H$462,4,0)</f>
        <v>4.090110173250642</v>
      </c>
      <c r="Q946" s="3" t="str">
        <f>VLOOKUP(M946,TAF!$D$1:$H$462,5,0)</f>
        <v xml:space="preserve"> 9.80214359815782</v>
      </c>
      <c r="R946" s="3" t="s">
        <v>45</v>
      </c>
      <c r="S946" s="3" t="s">
        <v>84</v>
      </c>
      <c r="T946" s="3" t="s">
        <v>62</v>
      </c>
      <c r="U946" s="19"/>
      <c r="V946" s="19"/>
      <c r="W946" s="5" t="s">
        <v>5890</v>
      </c>
      <c r="X946" s="3" t="s">
        <v>47</v>
      </c>
      <c r="Y946" s="3">
        <v>0</v>
      </c>
      <c r="Z946" s="3"/>
      <c r="AA946" s="3" t="str">
        <f t="shared" si="220"/>
        <v>,</v>
      </c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</row>
    <row r="947" spans="1:50" ht="15.75" customHeight="1" x14ac:dyDescent="0.2">
      <c r="A947" t="str">
        <f t="shared" si="219"/>
        <v>UniversitaireHommeCélibatairePersonnel de santeDouala 3Douala NyallaCamerounaiseChretien (Protestant )NonEligible</v>
      </c>
      <c r="B947" s="17">
        <v>43699</v>
      </c>
      <c r="C947" s="17">
        <v>31939</v>
      </c>
      <c r="D947" s="3" t="s">
        <v>48</v>
      </c>
      <c r="E947" s="21">
        <v>38</v>
      </c>
      <c r="F947" s="3" t="s">
        <v>40</v>
      </c>
      <c r="G947" s="4"/>
      <c r="H947" s="4"/>
      <c r="I947" s="3" t="s">
        <v>41</v>
      </c>
      <c r="J947" s="3" t="s">
        <v>250</v>
      </c>
      <c r="K947" s="3" t="s">
        <v>43</v>
      </c>
      <c r="L947" s="3" t="s">
        <v>135</v>
      </c>
      <c r="M947" s="3" t="s">
        <v>734</v>
      </c>
      <c r="N947" s="3" t="str">
        <f>VLOOKUP(M947,TAF!$D$1:$H$462,2,0)</f>
        <v>Nyalla</v>
      </c>
      <c r="O947" s="3" t="str">
        <f>VLOOKUP(M947,TAF!$D$1:$H$462,3,0)</f>
        <v>Douala 3</v>
      </c>
      <c r="P947" s="3" t="str">
        <f>VLOOKUP(M947,TAF!$D$1:$H$462,4,0)</f>
        <v>4.090110173250642</v>
      </c>
      <c r="Q947" s="3" t="str">
        <f>VLOOKUP(M947,TAF!$D$1:$H$462,5,0)</f>
        <v xml:space="preserve"> 9.80214359815782</v>
      </c>
      <c r="R947" s="3" t="s">
        <v>45</v>
      </c>
      <c r="S947" s="3" t="s">
        <v>84</v>
      </c>
      <c r="T947" s="3" t="s">
        <v>62</v>
      </c>
      <c r="U947" s="19"/>
      <c r="V947" s="19"/>
      <c r="W947" s="5" t="s">
        <v>5890</v>
      </c>
      <c r="X947" s="3" t="s">
        <v>47</v>
      </c>
      <c r="Y947" s="3">
        <v>0</v>
      </c>
      <c r="Z947" s="3"/>
      <c r="AA947" s="3" t="str">
        <f t="shared" si="220"/>
        <v>,</v>
      </c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</row>
    <row r="948" spans="1:50" ht="15.75" customHeight="1" x14ac:dyDescent="0.2">
      <c r="A948" t="str">
        <f t="shared" si="219"/>
        <v>SecondaireHommeMarié (e)ChauffeurDouala 3Douala NyallaCamerounaiseChretien (Protestant )NonEligible</v>
      </c>
      <c r="B948" s="17">
        <v>43700</v>
      </c>
      <c r="C948" s="17">
        <v>30485</v>
      </c>
      <c r="D948" s="3" t="s">
        <v>54</v>
      </c>
      <c r="E948" s="21">
        <v>42</v>
      </c>
      <c r="F948" s="3" t="s">
        <v>40</v>
      </c>
      <c r="G948" s="4"/>
      <c r="H948" s="4"/>
      <c r="I948" s="3" t="s">
        <v>49</v>
      </c>
      <c r="J948" s="3" t="s">
        <v>108</v>
      </c>
      <c r="K948" s="3" t="s">
        <v>43</v>
      </c>
      <c r="L948" s="3" t="s">
        <v>135</v>
      </c>
      <c r="M948" s="3" t="s">
        <v>734</v>
      </c>
      <c r="N948" s="3" t="str">
        <f>VLOOKUP(M948,TAF!$D$1:$H$462,2,0)</f>
        <v>Nyalla</v>
      </c>
      <c r="O948" s="3" t="str">
        <f>VLOOKUP(M948,TAF!$D$1:$H$462,3,0)</f>
        <v>Douala 3</v>
      </c>
      <c r="P948" s="3" t="str">
        <f>VLOOKUP(M948,TAF!$D$1:$H$462,4,0)</f>
        <v>4.090110173250642</v>
      </c>
      <c r="Q948" s="3" t="str">
        <f>VLOOKUP(M948,TAF!$D$1:$H$462,5,0)</f>
        <v xml:space="preserve"> 9.80214359815782</v>
      </c>
      <c r="R948" s="3" t="s">
        <v>45</v>
      </c>
      <c r="S948" s="3" t="s">
        <v>84</v>
      </c>
      <c r="T948" s="3" t="s">
        <v>62</v>
      </c>
      <c r="U948" s="19"/>
      <c r="V948" s="19"/>
      <c r="W948" s="5" t="s">
        <v>5892</v>
      </c>
      <c r="X948" s="3" t="s">
        <v>47</v>
      </c>
      <c r="Y948" s="3">
        <v>0</v>
      </c>
      <c r="Z948" s="3"/>
      <c r="AA948" s="3" t="str">
        <f t="shared" si="220"/>
        <v>,</v>
      </c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</row>
    <row r="949" spans="1:50" ht="15.75" customHeight="1" x14ac:dyDescent="0.2">
      <c r="A949" t="str">
        <f t="shared" si="219"/>
        <v>SecondaireFemmeCélibataireEtudiant (e)Douala 5BonamousadiCamerounaiseBaptistNonEligible</v>
      </c>
      <c r="B949" s="17">
        <v>43700</v>
      </c>
      <c r="C949" s="17">
        <v>36500</v>
      </c>
      <c r="D949" s="3" t="s">
        <v>54</v>
      </c>
      <c r="E949" s="21">
        <v>26</v>
      </c>
      <c r="F949" s="3" t="s">
        <v>55</v>
      </c>
      <c r="G949" s="4"/>
      <c r="H949" s="4"/>
      <c r="I949" s="3" t="s">
        <v>41</v>
      </c>
      <c r="J949" s="3" t="s">
        <v>79</v>
      </c>
      <c r="K949" s="3" t="s">
        <v>60</v>
      </c>
      <c r="L949" s="3" t="s">
        <v>135</v>
      </c>
      <c r="M949" s="3" t="s">
        <v>735</v>
      </c>
      <c r="N949" s="3" t="str">
        <f>VLOOKUP(M949,TAF!$D$1:$H$462,2,0)</f>
        <v>Bonamoussadi</v>
      </c>
      <c r="O949" s="3" t="str">
        <f>VLOOKUP(M949,TAF!$D$1:$H$462,3,0)</f>
        <v>Douala 5</v>
      </c>
      <c r="P949" s="3" t="str">
        <f>VLOOKUP(M949,TAF!$D$1:$H$462,4,0)</f>
        <v>4.0932016164020935</v>
      </c>
      <c r="Q949" s="3" t="str">
        <f>VLOOKUP(M949,TAF!$D$1:$H$462,5,0)</f>
        <v xml:space="preserve"> 9.7422761594139</v>
      </c>
      <c r="R949" s="3" t="s">
        <v>45</v>
      </c>
      <c r="S949" s="3" t="s">
        <v>174</v>
      </c>
      <c r="T949" s="3" t="s">
        <v>62</v>
      </c>
      <c r="U949" s="19"/>
      <c r="V949" s="19"/>
      <c r="W949" s="5" t="s">
        <v>5908</v>
      </c>
      <c r="X949" s="3" t="s">
        <v>47</v>
      </c>
      <c r="Y949" s="3">
        <v>0</v>
      </c>
      <c r="Z949" s="3"/>
      <c r="AA949" s="3" t="str">
        <f t="shared" si="220"/>
        <v>,</v>
      </c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</row>
    <row r="950" spans="1:50" ht="15.75" customHeight="1" x14ac:dyDescent="0.2">
      <c r="A950" t="str">
        <f t="shared" si="219"/>
        <v>UniversitaireHommeCélibataireInformatienDouala 2Douala NewbellCamerounaisePas PréciséNonEligible</v>
      </c>
      <c r="B950" s="17">
        <v>43700</v>
      </c>
      <c r="C950" s="17">
        <v>31983</v>
      </c>
      <c r="D950" s="3" t="s">
        <v>48</v>
      </c>
      <c r="E950" s="21">
        <v>38</v>
      </c>
      <c r="F950" s="3" t="s">
        <v>40</v>
      </c>
      <c r="G950" s="4"/>
      <c r="H950" s="4"/>
      <c r="I950" s="3" t="s">
        <v>41</v>
      </c>
      <c r="J950" s="3" t="s">
        <v>736</v>
      </c>
      <c r="K950" s="3" t="s">
        <v>121</v>
      </c>
      <c r="L950" s="3" t="s">
        <v>135</v>
      </c>
      <c r="M950" s="3" t="s">
        <v>737</v>
      </c>
      <c r="N950" s="3" t="str">
        <f>VLOOKUP(M950,TAF!$D$1:$H$462,2,0)</f>
        <v>New Bell</v>
      </c>
      <c r="O950" s="3" t="str">
        <f>VLOOKUP(M950,TAF!$D$1:$H$462,3,0)</f>
        <v>Douala 2</v>
      </c>
      <c r="P950" s="3" t="str">
        <f>VLOOKUP(M950,TAF!$D$1:$H$462,4,0)</f>
        <v>4.029279319157316</v>
      </c>
      <c r="Q950" s="3" t="str">
        <f>VLOOKUP(M950,TAF!$D$1:$H$462,5,0)</f>
        <v xml:space="preserve"> 9.713362274244698</v>
      </c>
      <c r="R950" s="3" t="s">
        <v>45</v>
      </c>
      <c r="S950" s="3" t="s">
        <v>39</v>
      </c>
      <c r="T950" s="3" t="s">
        <v>62</v>
      </c>
      <c r="U950" s="19"/>
      <c r="V950" s="19"/>
      <c r="W950" s="5" t="s">
        <v>5898</v>
      </c>
      <c r="X950" s="3" t="s">
        <v>47</v>
      </c>
      <c r="Y950" s="3">
        <v>0</v>
      </c>
      <c r="Z950" s="3"/>
      <c r="AA950" s="3" t="str">
        <f t="shared" si="220"/>
        <v>,</v>
      </c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</row>
    <row r="951" spans="1:50" ht="15.75" customHeight="1" x14ac:dyDescent="0.2">
      <c r="A951" t="str">
        <f t="shared" si="219"/>
        <v>UniversitaireHommeCélibataireCommerçant (e)Douala (Non précisé )DoualaCamerounaisePas PréciséOuiEligible</v>
      </c>
      <c r="B951" s="17">
        <v>43702</v>
      </c>
      <c r="C951" s="17">
        <v>32257</v>
      </c>
      <c r="D951" s="3" t="s">
        <v>48</v>
      </c>
      <c r="E951" s="21">
        <v>37</v>
      </c>
      <c r="F951" s="3" t="s">
        <v>40</v>
      </c>
      <c r="G951" s="4"/>
      <c r="H951" s="4"/>
      <c r="I951" s="3" t="s">
        <v>41</v>
      </c>
      <c r="J951" s="3" t="s">
        <v>56</v>
      </c>
      <c r="K951" s="3" t="s">
        <v>51</v>
      </c>
      <c r="L951" s="3" t="s">
        <v>135</v>
      </c>
      <c r="M951" s="3" t="s">
        <v>64</v>
      </c>
      <c r="N951" s="3">
        <f>VLOOKUP(M951,TAF!$D$1:$H$462,2,0)</f>
        <v>0</v>
      </c>
      <c r="O951" s="3">
        <f>VLOOKUP(M951,TAF!$D$1:$H$462,3,0)</f>
        <v>0</v>
      </c>
      <c r="P951" s="3">
        <f>VLOOKUP(M951,TAF!$D$1:$H$462,4,0)</f>
        <v>0</v>
      </c>
      <c r="Q951" s="3">
        <f>VLOOKUP(M951,TAF!$D$1:$H$462,5,0)</f>
        <v>0</v>
      </c>
      <c r="R951" s="3" t="s">
        <v>45</v>
      </c>
      <c r="S951" s="3" t="s">
        <v>39</v>
      </c>
      <c r="T951" s="3" t="s">
        <v>46</v>
      </c>
      <c r="U951" s="17">
        <v>43338</v>
      </c>
      <c r="V951" s="3" t="str">
        <f t="shared" ref="V951:V955" si="224">IF((B951-U951&lt;=365)*(B951-U951&gt;0),INT(12*(B951-U951)/365) &amp; " Mois",(YEAR(B951)-YEAR(U951)) &amp; " an (s)")</f>
        <v>11 Mois</v>
      </c>
      <c r="W951" s="5" t="s">
        <v>5875</v>
      </c>
      <c r="X951" s="3" t="s">
        <v>47</v>
      </c>
      <c r="Y951" s="3">
        <v>0</v>
      </c>
      <c r="Z951" s="3"/>
      <c r="AA951" s="3" t="str">
        <f t="shared" si="220"/>
        <v>,</v>
      </c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</row>
    <row r="952" spans="1:50" ht="15.75" customHeight="1" x14ac:dyDescent="0.2">
      <c r="A952" t="str">
        <f t="shared" si="219"/>
        <v>UniversitaireHommeCélibataireCommerçant (e)Douala (Non précisé )DoualaCamerounaisePas PréciséOuiEligible</v>
      </c>
      <c r="B952" s="17">
        <v>43702</v>
      </c>
      <c r="C952" s="17">
        <v>32257</v>
      </c>
      <c r="D952" s="3" t="s">
        <v>48</v>
      </c>
      <c r="E952" s="21">
        <v>37</v>
      </c>
      <c r="F952" s="3" t="s">
        <v>40</v>
      </c>
      <c r="G952" s="4"/>
      <c r="H952" s="4"/>
      <c r="I952" s="3" t="s">
        <v>41</v>
      </c>
      <c r="J952" s="3" t="s">
        <v>56</v>
      </c>
      <c r="K952" s="3" t="s">
        <v>51</v>
      </c>
      <c r="L952" s="3" t="s">
        <v>135</v>
      </c>
      <c r="M952" s="3" t="s">
        <v>64</v>
      </c>
      <c r="N952" s="3">
        <f>VLOOKUP(M952,TAF!$D$1:$H$462,2,0)</f>
        <v>0</v>
      </c>
      <c r="O952" s="3">
        <f>VLOOKUP(M952,TAF!$D$1:$H$462,3,0)</f>
        <v>0</v>
      </c>
      <c r="P952" s="3">
        <f>VLOOKUP(M952,TAF!$D$1:$H$462,4,0)</f>
        <v>0</v>
      </c>
      <c r="Q952" s="3">
        <f>VLOOKUP(M952,TAF!$D$1:$H$462,5,0)</f>
        <v>0</v>
      </c>
      <c r="R952" s="3" t="s">
        <v>45</v>
      </c>
      <c r="S952" s="3" t="s">
        <v>39</v>
      </c>
      <c r="T952" s="3" t="s">
        <v>46</v>
      </c>
      <c r="U952" s="17">
        <v>43338</v>
      </c>
      <c r="V952" s="3" t="str">
        <f t="shared" si="224"/>
        <v>11 Mois</v>
      </c>
      <c r="W952" s="5" t="s">
        <v>5875</v>
      </c>
      <c r="X952" s="3" t="s">
        <v>47</v>
      </c>
      <c r="Y952" s="3">
        <v>0</v>
      </c>
      <c r="Z952" s="3"/>
      <c r="AA952" s="3" t="str">
        <f t="shared" si="220"/>
        <v>,</v>
      </c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</row>
    <row r="953" spans="1:50" ht="15.75" customHeight="1" x14ac:dyDescent="0.2">
      <c r="A953" t="str">
        <f t="shared" si="219"/>
        <v>UniversitaireHommeCélibataireEtudiant (e)Douala (Non précisé )DoualaCamerounaiseChretien (Protestant )OuiEligible</v>
      </c>
      <c r="B953" s="17">
        <v>43703</v>
      </c>
      <c r="C953" s="17">
        <v>33361</v>
      </c>
      <c r="D953" s="3" t="s">
        <v>48</v>
      </c>
      <c r="E953" s="21">
        <v>34</v>
      </c>
      <c r="F953" s="3" t="s">
        <v>40</v>
      </c>
      <c r="G953" s="4"/>
      <c r="H953" s="4"/>
      <c r="I953" s="3" t="s">
        <v>41</v>
      </c>
      <c r="J953" s="3" t="s">
        <v>79</v>
      </c>
      <c r="K953" s="3" t="s">
        <v>51</v>
      </c>
      <c r="L953" s="3" t="s">
        <v>135</v>
      </c>
      <c r="M953" s="3" t="s">
        <v>64</v>
      </c>
      <c r="N953" s="3">
        <f>VLOOKUP(M953,TAF!$D$1:$H$462,2,0)</f>
        <v>0</v>
      </c>
      <c r="O953" s="3">
        <f>VLOOKUP(M953,TAF!$D$1:$H$462,3,0)</f>
        <v>0</v>
      </c>
      <c r="P953" s="3">
        <f>VLOOKUP(M953,TAF!$D$1:$H$462,4,0)</f>
        <v>0</v>
      </c>
      <c r="Q953" s="3">
        <f>VLOOKUP(M953,TAF!$D$1:$H$462,5,0)</f>
        <v>0</v>
      </c>
      <c r="R953" s="3" t="s">
        <v>45</v>
      </c>
      <c r="S953" s="3" t="s">
        <v>84</v>
      </c>
      <c r="T953" s="3" t="s">
        <v>46</v>
      </c>
      <c r="U953" s="17">
        <v>43338</v>
      </c>
      <c r="V953" s="3" t="str">
        <f t="shared" si="224"/>
        <v>12 Mois</v>
      </c>
      <c r="W953" s="5" t="s">
        <v>5885</v>
      </c>
      <c r="X953" s="3" t="s">
        <v>47</v>
      </c>
      <c r="Y953" s="3">
        <v>0</v>
      </c>
      <c r="Z953" s="3"/>
      <c r="AA953" s="3" t="str">
        <f t="shared" si="220"/>
        <v>,</v>
      </c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</row>
    <row r="954" spans="1:50" ht="15.75" customHeight="1" x14ac:dyDescent="0.2">
      <c r="A954" t="str">
        <f t="shared" si="219"/>
        <v>SecondaireHommeCélibataireSans EmploisDouala (Non précisé )DoualaCamerounaiseChretien (Protestant )OuiEligible</v>
      </c>
      <c r="B954" s="17">
        <v>43703</v>
      </c>
      <c r="C954" s="17">
        <v>33942</v>
      </c>
      <c r="D954" s="3" t="s">
        <v>54</v>
      </c>
      <c r="E954" s="21">
        <v>33</v>
      </c>
      <c r="F954" s="3" t="s">
        <v>40</v>
      </c>
      <c r="G954" s="4"/>
      <c r="H954" s="4"/>
      <c r="I954" s="3" t="s">
        <v>41</v>
      </c>
      <c r="J954" s="3" t="s">
        <v>134</v>
      </c>
      <c r="K954" s="3" t="s">
        <v>51</v>
      </c>
      <c r="L954" s="3" t="s">
        <v>135</v>
      </c>
      <c r="M954" s="3" t="s">
        <v>64</v>
      </c>
      <c r="N954" s="3">
        <f>VLOOKUP(M954,TAF!$D$1:$H$462,2,0)</f>
        <v>0</v>
      </c>
      <c r="O954" s="3">
        <f>VLOOKUP(M954,TAF!$D$1:$H$462,3,0)</f>
        <v>0</v>
      </c>
      <c r="P954" s="3">
        <f>VLOOKUP(M954,TAF!$D$1:$H$462,4,0)</f>
        <v>0</v>
      </c>
      <c r="Q954" s="3">
        <f>VLOOKUP(M954,TAF!$D$1:$H$462,5,0)</f>
        <v>0</v>
      </c>
      <c r="R954" s="3" t="s">
        <v>45</v>
      </c>
      <c r="S954" s="3" t="s">
        <v>84</v>
      </c>
      <c r="T954" s="3" t="s">
        <v>46</v>
      </c>
      <c r="U954" s="17">
        <v>43703</v>
      </c>
      <c r="V954" s="3"/>
      <c r="W954" s="5" t="s">
        <v>5880</v>
      </c>
      <c r="X954" s="3" t="s">
        <v>47</v>
      </c>
      <c r="Y954" s="3">
        <v>0</v>
      </c>
      <c r="Z954" s="3"/>
      <c r="AA954" s="3" t="str">
        <f t="shared" si="220"/>
        <v>,</v>
      </c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</row>
    <row r="955" spans="1:50" ht="15.75" customHeight="1" x14ac:dyDescent="0.2">
      <c r="A955" t="str">
        <f t="shared" si="219"/>
        <v>UniversitaireHommeMarié (e)MécanicienDouala 5Pk8CamerounaisePentecôtisteOuiEligible</v>
      </c>
      <c r="B955" s="17">
        <v>43703</v>
      </c>
      <c r="C955" s="17">
        <v>29570</v>
      </c>
      <c r="D955" s="3" t="s">
        <v>48</v>
      </c>
      <c r="E955" s="21">
        <v>45</v>
      </c>
      <c r="F955" s="3" t="s">
        <v>40</v>
      </c>
      <c r="G955" s="4"/>
      <c r="H955" s="4"/>
      <c r="I955" s="3" t="s">
        <v>49</v>
      </c>
      <c r="J955" s="3" t="s">
        <v>71</v>
      </c>
      <c r="K955" s="3" t="s">
        <v>60</v>
      </c>
      <c r="L955" s="3" t="s">
        <v>135</v>
      </c>
      <c r="M955" s="3" t="s">
        <v>162</v>
      </c>
      <c r="N955" s="3" t="str">
        <f>VLOOKUP(M955,TAF!$D$1:$H$462,2,0)</f>
        <v>Pk8</v>
      </c>
      <c r="O955" s="3" t="str">
        <f>VLOOKUP(M955,TAF!$D$1:$H$462,3,0)</f>
        <v>Douala 3</v>
      </c>
      <c r="P955" s="3" t="str">
        <f>VLOOKUP(M955,TAF!$D$1:$H$462,4,0)</f>
        <v>4.042745526361856</v>
      </c>
      <c r="Q955" s="3" t="str">
        <f>VLOOKUP(M955,TAF!$D$1:$H$462,5,0)</f>
        <v xml:space="preserve"> 9.754402861621994</v>
      </c>
      <c r="R955" s="3" t="s">
        <v>45</v>
      </c>
      <c r="S955" s="3" t="s">
        <v>308</v>
      </c>
      <c r="T955" s="3" t="s">
        <v>46</v>
      </c>
      <c r="U955" s="17">
        <v>38955</v>
      </c>
      <c r="V955" s="3" t="str">
        <f t="shared" si="224"/>
        <v>13 an (s)</v>
      </c>
      <c r="W955" s="5" t="s">
        <v>5891</v>
      </c>
      <c r="X955" s="3" t="s">
        <v>47</v>
      </c>
      <c r="Y955" s="3">
        <v>0</v>
      </c>
      <c r="Z955" s="3"/>
      <c r="AA955" s="3" t="str">
        <f t="shared" si="220"/>
        <v>,</v>
      </c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</row>
    <row r="956" spans="1:50" ht="15.75" customHeight="1" x14ac:dyDescent="0.2">
      <c r="A956" t="str">
        <f t="shared" si="219"/>
        <v>SecondaireHommeCélibataireMécanicienDouala 3JapomaCamerounaisePas PréciséNonEligible</v>
      </c>
      <c r="B956" s="17">
        <v>43703</v>
      </c>
      <c r="C956" s="17">
        <v>34922</v>
      </c>
      <c r="D956" s="3" t="s">
        <v>54</v>
      </c>
      <c r="E956" s="21">
        <v>30</v>
      </c>
      <c r="F956" s="3" t="s">
        <v>40</v>
      </c>
      <c r="G956" s="4"/>
      <c r="H956" s="4"/>
      <c r="I956" s="3" t="s">
        <v>41</v>
      </c>
      <c r="J956" s="3" t="s">
        <v>71</v>
      </c>
      <c r="K956" s="3" t="s">
        <v>43</v>
      </c>
      <c r="L956" s="3" t="s">
        <v>135</v>
      </c>
      <c r="M956" s="3" t="s">
        <v>165</v>
      </c>
      <c r="N956" s="3" t="str">
        <f>VLOOKUP(M956,TAF!$D$1:$H$462,2,0)</f>
        <v>Japoma</v>
      </c>
      <c r="O956" s="3" t="str">
        <f>VLOOKUP(M956,TAF!$D$1:$H$462,3,0)</f>
        <v>Douala 3</v>
      </c>
      <c r="P956" s="3" t="str">
        <f>VLOOKUP(M956,TAF!$D$1:$H$462,4,0)</f>
        <v>4.013945434574306</v>
      </c>
      <c r="Q956" s="3" t="str">
        <f>VLOOKUP(M956,TAF!$D$1:$H$462,5,0)</f>
        <v xml:space="preserve"> 9.821209461996563</v>
      </c>
      <c r="R956" s="3" t="s">
        <v>45</v>
      </c>
      <c r="S956" s="3" t="s">
        <v>39</v>
      </c>
      <c r="T956" s="3" t="s">
        <v>62</v>
      </c>
      <c r="U956" s="19"/>
      <c r="V956" s="19"/>
      <c r="W956" s="5" t="s">
        <v>5895</v>
      </c>
      <c r="X956" s="3" t="s">
        <v>47</v>
      </c>
      <c r="Y956" s="3">
        <v>0</v>
      </c>
      <c r="Z956" s="3"/>
      <c r="AA956" s="3" t="str">
        <f t="shared" si="220"/>
        <v>,</v>
      </c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</row>
    <row r="957" spans="1:50" ht="15.75" customHeight="1" x14ac:dyDescent="0.2">
      <c r="A957" t="str">
        <f t="shared" si="219"/>
        <v>SecondaireHommeCélibataireEtudiant (e)NkouabangNkouabangCamerounaisePas PréciséNonEligible</v>
      </c>
      <c r="B957" s="17">
        <v>43704</v>
      </c>
      <c r="C957" s="17">
        <v>37462</v>
      </c>
      <c r="D957" s="3" t="s">
        <v>54</v>
      </c>
      <c r="E957" s="21">
        <v>23</v>
      </c>
      <c r="F957" s="3" t="s">
        <v>40</v>
      </c>
      <c r="G957" s="4"/>
      <c r="H957" s="4"/>
      <c r="I957" s="3" t="s">
        <v>41</v>
      </c>
      <c r="J957" s="3" t="s">
        <v>79</v>
      </c>
      <c r="K957" s="3" t="s">
        <v>738</v>
      </c>
      <c r="L957" s="3" t="s">
        <v>5509</v>
      </c>
      <c r="M957" s="3" t="s">
        <v>738</v>
      </c>
      <c r="N957" s="3">
        <f>VLOOKUP(M957,TAF!$D$1:$H$462,2,0)</f>
        <v>0</v>
      </c>
      <c r="O957" s="3" t="s">
        <v>5731</v>
      </c>
      <c r="P957" s="3">
        <f>VLOOKUP(M957,TAF!$D$1:$H$462,4,0)</f>
        <v>0</v>
      </c>
      <c r="Q957" s="3">
        <f>VLOOKUP(M957,TAF!$D$1:$H$462,5,0)</f>
        <v>0</v>
      </c>
      <c r="R957" s="3" t="s">
        <v>45</v>
      </c>
      <c r="S957" s="3" t="s">
        <v>39</v>
      </c>
      <c r="T957" s="3" t="s">
        <v>62</v>
      </c>
      <c r="U957" s="19"/>
      <c r="V957" s="19"/>
      <c r="W957" s="5" t="s">
        <v>5883</v>
      </c>
      <c r="X957" s="3" t="s">
        <v>47</v>
      </c>
      <c r="Y957" s="3">
        <v>0</v>
      </c>
      <c r="Z957" s="3"/>
      <c r="AA957" s="3" t="str">
        <f t="shared" si="220"/>
        <v>,</v>
      </c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</row>
    <row r="958" spans="1:50" ht="15.75" customHeight="1" x14ac:dyDescent="0.2">
      <c r="A958" t="str">
        <f t="shared" si="219"/>
        <v>SecondaireHommeMarié (e)Commerçant (e)Douala 3BepandaCamerounaisePas PréciséOuiEligible</v>
      </c>
      <c r="B958" s="17">
        <v>43704</v>
      </c>
      <c r="C958" s="17">
        <v>32357</v>
      </c>
      <c r="D958" s="3" t="s">
        <v>54</v>
      </c>
      <c r="E958" s="21">
        <v>37</v>
      </c>
      <c r="F958" s="3" t="s">
        <v>40</v>
      </c>
      <c r="G958" s="4"/>
      <c r="H958" s="4"/>
      <c r="I958" s="3" t="s">
        <v>49</v>
      </c>
      <c r="J958" s="3" t="s">
        <v>56</v>
      </c>
      <c r="K958" s="3" t="s">
        <v>43</v>
      </c>
      <c r="L958" s="3" t="s">
        <v>135</v>
      </c>
      <c r="M958" s="3" t="s">
        <v>70</v>
      </c>
      <c r="N958" s="3" t="str">
        <f>VLOOKUP(M958,TAF!$D$1:$H$462,2,0)</f>
        <v>Bépenda</v>
      </c>
      <c r="O958" s="3" t="str">
        <f>VLOOKUP(M958,TAF!$D$1:$H$462,3,0)</f>
        <v>Douala 5</v>
      </c>
      <c r="P958" s="3" t="str">
        <f>VLOOKUP(M958,TAF!$D$1:$H$462,4,0)</f>
        <v>4.053016002017063</v>
      </c>
      <c r="Q958" s="3" t="str">
        <f>VLOOKUP(M958,TAF!$D$1:$H$462,5,0)</f>
        <v xml:space="preserve"> 9.726235068217077</v>
      </c>
      <c r="R958" s="3" t="s">
        <v>45</v>
      </c>
      <c r="S958" s="3" t="s">
        <v>39</v>
      </c>
      <c r="T958" s="3" t="s">
        <v>46</v>
      </c>
      <c r="U958" s="17">
        <v>43698</v>
      </c>
      <c r="V958" s="3"/>
      <c r="W958" s="5" t="s">
        <v>5891</v>
      </c>
      <c r="X958" s="3" t="s">
        <v>47</v>
      </c>
      <c r="Y958" s="3">
        <v>0</v>
      </c>
      <c r="Z958" s="3"/>
      <c r="AA958" s="3" t="str">
        <f t="shared" si="220"/>
        <v>,</v>
      </c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</row>
    <row r="959" spans="1:50" ht="15.75" customHeight="1" x14ac:dyDescent="0.2">
      <c r="A959" t="str">
        <f t="shared" si="219"/>
        <v>Pas PréciséHommeCélibataireEtudiant (e)Douala 5NDOGPASSI CamerounaisePas PréciséNonEligible</v>
      </c>
      <c r="B959" s="17">
        <v>43705</v>
      </c>
      <c r="C959" s="17">
        <v>35546</v>
      </c>
      <c r="D959" s="3" t="s">
        <v>39</v>
      </c>
      <c r="E959" s="21">
        <v>28</v>
      </c>
      <c r="F959" s="3" t="s">
        <v>40</v>
      </c>
      <c r="G959" s="4"/>
      <c r="H959" s="4"/>
      <c r="I959" s="3" t="s">
        <v>41</v>
      </c>
      <c r="J959" s="3" t="s">
        <v>79</v>
      </c>
      <c r="K959" s="3" t="s">
        <v>60</v>
      </c>
      <c r="L959" s="3" t="s">
        <v>135</v>
      </c>
      <c r="M959" s="3" t="s">
        <v>484</v>
      </c>
      <c r="N959" s="3" t="str">
        <f>VLOOKUP(M959,TAF!$D$1:$H$462,2,0)</f>
        <v>Ndogpassi</v>
      </c>
      <c r="O959" s="3" t="str">
        <f>VLOOKUP(M959,TAF!$D$1:$H$462,3,0)</f>
        <v>Douala 3</v>
      </c>
      <c r="P959" s="3" t="str">
        <f>VLOOKUP(M959,TAF!$D$1:$H$462,4,0)</f>
        <v>4.017345191745835</v>
      </c>
      <c r="Q959" s="3" t="str">
        <f>VLOOKUP(M959,TAF!$D$1:$H$462,5,0)</f>
        <v xml:space="preserve"> 9.776376922998338</v>
      </c>
      <c r="R959" s="3" t="s">
        <v>45</v>
      </c>
      <c r="S959" s="3" t="s">
        <v>39</v>
      </c>
      <c r="T959" s="3" t="s">
        <v>62</v>
      </c>
      <c r="U959" s="19"/>
      <c r="V959" s="19"/>
      <c r="W959" s="5" t="s">
        <v>5879</v>
      </c>
      <c r="X959" s="3" t="s">
        <v>47</v>
      </c>
      <c r="Y959" s="3">
        <v>0</v>
      </c>
      <c r="Z959" s="3"/>
      <c r="AA959" s="3" t="str">
        <f t="shared" si="220"/>
        <v>,</v>
      </c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</row>
    <row r="960" spans="1:50" ht="15.75" customHeight="1" x14ac:dyDescent="0.2">
      <c r="A960" t="str">
        <f t="shared" si="219"/>
        <v>UniversitaireHommeCélibataireEtudiant (e)Douala (Non précisé )DoualaCamerounaiseChretien (Catholique)NonEligible</v>
      </c>
      <c r="B960" s="17">
        <v>43705</v>
      </c>
      <c r="C960" s="17">
        <v>35308</v>
      </c>
      <c r="D960" s="3" t="s">
        <v>48</v>
      </c>
      <c r="E960" s="21">
        <v>29</v>
      </c>
      <c r="F960" s="3" t="s">
        <v>40</v>
      </c>
      <c r="G960" s="4"/>
      <c r="H960" s="4"/>
      <c r="I960" s="3" t="s">
        <v>41</v>
      </c>
      <c r="J960" s="3" t="s">
        <v>79</v>
      </c>
      <c r="K960" s="3" t="s">
        <v>51</v>
      </c>
      <c r="L960" s="3" t="s">
        <v>135</v>
      </c>
      <c r="M960" s="3" t="s">
        <v>64</v>
      </c>
      <c r="N960" s="3">
        <f>VLOOKUP(M960,TAF!$D$1:$H$462,2,0)</f>
        <v>0</v>
      </c>
      <c r="O960" s="3">
        <f>VLOOKUP(M960,TAF!$D$1:$H$462,3,0)</f>
        <v>0</v>
      </c>
      <c r="P960" s="3">
        <f>VLOOKUP(M960,TAF!$D$1:$H$462,4,0)</f>
        <v>0</v>
      </c>
      <c r="Q960" s="3">
        <f>VLOOKUP(M960,TAF!$D$1:$H$462,5,0)</f>
        <v>0</v>
      </c>
      <c r="R960" s="3" t="s">
        <v>45</v>
      </c>
      <c r="S960" s="3" t="s">
        <v>58</v>
      </c>
      <c r="T960" s="3" t="s">
        <v>62</v>
      </c>
      <c r="U960" s="19"/>
      <c r="V960" s="19"/>
      <c r="W960" s="5" t="s">
        <v>5896</v>
      </c>
      <c r="X960" s="3" t="s">
        <v>47</v>
      </c>
      <c r="Y960" s="3">
        <v>0</v>
      </c>
      <c r="Z960" s="3"/>
      <c r="AA960" s="3" t="str">
        <f t="shared" si="220"/>
        <v>,</v>
      </c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</row>
    <row r="961" spans="1:50" ht="15.75" customHeight="1" x14ac:dyDescent="0.2">
      <c r="A961" t="str">
        <f t="shared" si="219"/>
        <v>SecondaireHommeMarié (e)FonctionnairesDouala 3NylonCamerounaiseChretien (Catholique)OuiEligible</v>
      </c>
      <c r="B961" s="17">
        <v>43705</v>
      </c>
      <c r="C961" s="17">
        <v>30682</v>
      </c>
      <c r="D961" s="3" t="s">
        <v>54</v>
      </c>
      <c r="E961" s="21">
        <v>41</v>
      </c>
      <c r="F961" s="3" t="s">
        <v>40</v>
      </c>
      <c r="G961" s="4"/>
      <c r="H961" s="4"/>
      <c r="I961" s="3" t="s">
        <v>49</v>
      </c>
      <c r="J961" s="3" t="s">
        <v>408</v>
      </c>
      <c r="K961" s="3" t="s">
        <v>43</v>
      </c>
      <c r="L961" s="3" t="s">
        <v>135</v>
      </c>
      <c r="M961" s="3" t="s">
        <v>739</v>
      </c>
      <c r="N961" s="3" t="str">
        <f>VLOOKUP(M961,TAF!$D$1:$H$462,2,0)</f>
        <v>Nylon</v>
      </c>
      <c r="O961" s="3" t="str">
        <f>VLOOKUP(M961,TAF!$D$1:$H$462,3,0)</f>
        <v>Douala 3</v>
      </c>
      <c r="P961" s="3" t="str">
        <f>VLOOKUP(M961,TAF!$D$1:$H$462,4,0)</f>
        <v>4.029310706095656</v>
      </c>
      <c r="Q961" s="3" t="str">
        <f>VLOOKUP(M961,TAF!$D$1:$H$462,5,0)</f>
        <v xml:space="preserve"> 9.730588234066033</v>
      </c>
      <c r="R961" s="3" t="s">
        <v>45</v>
      </c>
      <c r="S961" s="3" t="s">
        <v>58</v>
      </c>
      <c r="T961" s="3" t="s">
        <v>46</v>
      </c>
      <c r="U961" s="17">
        <v>43340</v>
      </c>
      <c r="V961" s="3" t="str">
        <f t="shared" ref="V961:V962" si="225">IF((B961-U961&lt;=365)*(B961-U961&gt;0),INT(12*(B961-U961)/365) &amp; " Mois",(YEAR(B961)-YEAR(U961)) &amp; " an (s)")</f>
        <v>12 Mois</v>
      </c>
      <c r="W961" s="5" t="s">
        <v>5900</v>
      </c>
      <c r="X961" s="3" t="s">
        <v>47</v>
      </c>
      <c r="Y961" s="3">
        <v>0</v>
      </c>
      <c r="Z961" s="3"/>
      <c r="AA961" s="3" t="str">
        <f t="shared" si="220"/>
        <v>,</v>
      </c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</row>
    <row r="962" spans="1:50" ht="15.75" customHeight="1" x14ac:dyDescent="0.2">
      <c r="A962" t="str">
        <f t="shared" si="219"/>
        <v>SecondaireHommeCélibatairePersonnel de santeDouala 2BonaberiCamerounaiseChretien (Catholique)OuiEligible</v>
      </c>
      <c r="B962" s="17">
        <v>43705</v>
      </c>
      <c r="C962" s="17">
        <v>31315</v>
      </c>
      <c r="D962" s="3" t="s">
        <v>54</v>
      </c>
      <c r="E962" s="21">
        <v>40</v>
      </c>
      <c r="F962" s="3" t="s">
        <v>40</v>
      </c>
      <c r="G962" s="4"/>
      <c r="H962" s="4"/>
      <c r="I962" s="3" t="s">
        <v>41</v>
      </c>
      <c r="J962" s="3" t="s">
        <v>250</v>
      </c>
      <c r="K962" s="3" t="s">
        <v>121</v>
      </c>
      <c r="L962" s="3" t="s">
        <v>135</v>
      </c>
      <c r="M962" s="3" t="s">
        <v>169</v>
      </c>
      <c r="N962" s="3" t="str">
        <f>VLOOKUP(M962,TAF!$D$1:$H$462,2,0)</f>
        <v>Bonaberi</v>
      </c>
      <c r="O962" s="3" t="str">
        <f>VLOOKUP(M962,TAF!$D$1:$H$462,3,0)</f>
        <v>Douala 4</v>
      </c>
      <c r="P962" s="3" t="str">
        <f>VLOOKUP(M962,TAF!$D$1:$H$462,4,0)</f>
        <v>4.0900111661057075</v>
      </c>
      <c r="Q962" s="3" t="str">
        <f>VLOOKUP(M962,TAF!$D$1:$H$462,5,0)</f>
        <v xml:space="preserve"> 9.65793515778688</v>
      </c>
      <c r="R962" s="3" t="s">
        <v>45</v>
      </c>
      <c r="S962" s="3" t="s">
        <v>58</v>
      </c>
      <c r="T962" s="3" t="s">
        <v>46</v>
      </c>
      <c r="U962" s="17">
        <v>43432</v>
      </c>
      <c r="V962" s="3" t="str">
        <f t="shared" si="225"/>
        <v>8 Mois</v>
      </c>
      <c r="W962" s="5" t="s">
        <v>5894</v>
      </c>
      <c r="X962" s="3" t="s">
        <v>47</v>
      </c>
      <c r="Y962" s="3">
        <v>0</v>
      </c>
      <c r="Z962" s="3"/>
      <c r="AA962" s="3" t="str">
        <f t="shared" si="220"/>
        <v>,</v>
      </c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</row>
    <row r="963" spans="1:50" ht="15.75" customHeight="1" x14ac:dyDescent="0.2">
      <c r="A963" t="str">
        <f t="shared" ref="A963:A1026" si="226">D963&amp;F963&amp;I963&amp;J963&amp;K963&amp;M963&amp;R963&amp;S963&amp;T963&amp;X963</f>
        <v>SecondaireHommeMarié (e)Sans EmploisDouala (Non précisé )DoualaCamerounaiseChretien (Protestant )NonEligible</v>
      </c>
      <c r="B963" s="17">
        <v>43705</v>
      </c>
      <c r="C963" s="17">
        <v>33394</v>
      </c>
      <c r="D963" s="3" t="s">
        <v>54</v>
      </c>
      <c r="E963" s="21">
        <v>34</v>
      </c>
      <c r="F963" s="3" t="s">
        <v>40</v>
      </c>
      <c r="G963" s="4"/>
      <c r="H963" s="4"/>
      <c r="I963" s="3" t="s">
        <v>49</v>
      </c>
      <c r="J963" s="3" t="s">
        <v>134</v>
      </c>
      <c r="K963" s="3" t="s">
        <v>51</v>
      </c>
      <c r="L963" s="3" t="s">
        <v>135</v>
      </c>
      <c r="M963" s="3" t="s">
        <v>64</v>
      </c>
      <c r="N963" s="3">
        <f>VLOOKUP(M963,TAF!$D$1:$H$462,2,0)</f>
        <v>0</v>
      </c>
      <c r="O963" s="3">
        <f>VLOOKUP(M963,TAF!$D$1:$H$462,3,0)</f>
        <v>0</v>
      </c>
      <c r="P963" s="3">
        <f>VLOOKUP(M963,TAF!$D$1:$H$462,4,0)</f>
        <v>0</v>
      </c>
      <c r="Q963" s="3">
        <f>VLOOKUP(M963,TAF!$D$1:$H$462,5,0)</f>
        <v>0</v>
      </c>
      <c r="R963" s="3" t="s">
        <v>45</v>
      </c>
      <c r="S963" s="3" t="s">
        <v>84</v>
      </c>
      <c r="T963" s="3" t="s">
        <v>62</v>
      </c>
      <c r="U963" s="19"/>
      <c r="V963" s="19"/>
      <c r="W963" s="5" t="s">
        <v>5898</v>
      </c>
      <c r="X963" s="3" t="s">
        <v>47</v>
      </c>
      <c r="Y963" s="3">
        <v>0</v>
      </c>
      <c r="Z963" s="3"/>
      <c r="AA963" s="3" t="str">
        <f t="shared" ref="AA963:AA1026" si="227">AL963&amp;","&amp;AX963</f>
        <v>,</v>
      </c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</row>
    <row r="964" spans="1:50" ht="15.75" customHeight="1" x14ac:dyDescent="0.2">
      <c r="A964" t="str">
        <f t="shared" si="226"/>
        <v>UniversitaireHommeCélibataireMécanicienDouala 5PK 10CamerounaiseChretien (Protestant )NonEligible</v>
      </c>
      <c r="B964" s="17">
        <v>43705</v>
      </c>
      <c r="C964" s="17">
        <v>30564</v>
      </c>
      <c r="D964" s="3" t="s">
        <v>48</v>
      </c>
      <c r="E964" s="21">
        <v>42</v>
      </c>
      <c r="F964" s="3" t="s">
        <v>40</v>
      </c>
      <c r="G964" s="4"/>
      <c r="H964" s="4"/>
      <c r="I964" s="3" t="s">
        <v>41</v>
      </c>
      <c r="J964" s="3" t="s">
        <v>71</v>
      </c>
      <c r="K964" s="3" t="s">
        <v>60</v>
      </c>
      <c r="L964" s="3" t="s">
        <v>135</v>
      </c>
      <c r="M964" s="3" t="s">
        <v>740</v>
      </c>
      <c r="N964" s="3" t="str">
        <f>VLOOKUP(M964,TAF!$D$1:$H$462,2,0)</f>
        <v>Pk10</v>
      </c>
      <c r="O964" s="3" t="str">
        <f>VLOOKUP(M964,TAF!$D$1:$H$462,3,0)</f>
        <v>Douala 3</v>
      </c>
      <c r="P964" s="3" t="str">
        <f>VLOOKUP(M964,TAF!$D$1:$H$462,4,0)</f>
        <v>4.032980100618266</v>
      </c>
      <c r="Q964" s="3" t="str">
        <f>VLOOKUP(M964,TAF!$D$1:$H$462,5,0)</f>
        <v xml:space="preserve"> 9.799655089790106</v>
      </c>
      <c r="R964" s="3" t="s">
        <v>45</v>
      </c>
      <c r="S964" s="3" t="s">
        <v>84</v>
      </c>
      <c r="T964" s="3" t="s">
        <v>62</v>
      </c>
      <c r="U964" s="19"/>
      <c r="V964" s="19"/>
      <c r="W964" s="5" t="s">
        <v>5896</v>
      </c>
      <c r="X964" s="3" t="s">
        <v>47</v>
      </c>
      <c r="Y964" s="3">
        <v>0</v>
      </c>
      <c r="Z964" s="3"/>
      <c r="AA964" s="3" t="str">
        <f t="shared" si="227"/>
        <v>,</v>
      </c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</row>
    <row r="965" spans="1:50" ht="15.75" customHeight="1" x14ac:dyDescent="0.2">
      <c r="A965" t="str">
        <f t="shared" si="226"/>
        <v>SecondaireHommeMarié (e)FonctionnairesDouala 3NdopassiCamerounaiseChretien (Catholique)OuiEligible</v>
      </c>
      <c r="B965" s="17">
        <v>43706</v>
      </c>
      <c r="C965" s="17">
        <v>23438</v>
      </c>
      <c r="D965" s="3" t="s">
        <v>54</v>
      </c>
      <c r="E965" s="21">
        <v>61</v>
      </c>
      <c r="F965" s="3" t="s">
        <v>40</v>
      </c>
      <c r="G965" s="4"/>
      <c r="H965" s="4"/>
      <c r="I965" s="3" t="s">
        <v>49</v>
      </c>
      <c r="J965" s="3" t="s">
        <v>408</v>
      </c>
      <c r="K965" s="3" t="s">
        <v>43</v>
      </c>
      <c r="L965" s="3" t="s">
        <v>135</v>
      </c>
      <c r="M965" s="3" t="s">
        <v>741</v>
      </c>
      <c r="N965" s="3" t="str">
        <f>VLOOKUP(M965,TAF!$D$1:$H$462,2,0)</f>
        <v>Ndogpassi</v>
      </c>
      <c r="O965" s="3" t="str">
        <f>VLOOKUP(M965,TAF!$D$1:$H$462,3,0)</f>
        <v>Douala 3</v>
      </c>
      <c r="P965" s="3" t="str">
        <f>VLOOKUP(M965,TAF!$D$1:$H$462,4,0)</f>
        <v>4.017345191745835</v>
      </c>
      <c r="Q965" s="3" t="str">
        <f>VLOOKUP(M965,TAF!$D$1:$H$462,5,0)</f>
        <v xml:space="preserve"> 9.776376922998338</v>
      </c>
      <c r="R965" s="3" t="s">
        <v>45</v>
      </c>
      <c r="S965" s="3" t="s">
        <v>58</v>
      </c>
      <c r="T965" s="3" t="s">
        <v>46</v>
      </c>
      <c r="U965" s="17">
        <v>41515</v>
      </c>
      <c r="V965" s="3" t="str">
        <f t="shared" ref="V965" si="228">IF((B965-U965&lt;=365)*(B965-U965&gt;0),INT(12*(B965-U965)/365) &amp; " Mois",(YEAR(B965)-YEAR(U965)) &amp; " an (s)")</f>
        <v>6 an (s)</v>
      </c>
      <c r="W965" s="5" t="s">
        <v>5888</v>
      </c>
      <c r="X965" s="3" t="s">
        <v>47</v>
      </c>
      <c r="Y965" s="3">
        <v>0</v>
      </c>
      <c r="Z965" s="3"/>
      <c r="AA965" s="3" t="str">
        <f t="shared" si="227"/>
        <v>,</v>
      </c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</row>
    <row r="966" spans="1:50" ht="15.75" customHeight="1" x14ac:dyDescent="0.2">
      <c r="A966" t="str">
        <f t="shared" si="226"/>
        <v>SecondaireHommeMarié (e)Commerçant (e)Douala 3VillageCamerounaiseChretien (Protestant )NonEligible</v>
      </c>
      <c r="B966" s="17">
        <v>43706</v>
      </c>
      <c r="C966" s="17">
        <v>31910</v>
      </c>
      <c r="D966" s="3" t="s">
        <v>54</v>
      </c>
      <c r="E966" s="21">
        <v>38</v>
      </c>
      <c r="F966" s="3" t="s">
        <v>40</v>
      </c>
      <c r="G966" s="4"/>
      <c r="H966" s="4"/>
      <c r="I966" s="3" t="s">
        <v>49</v>
      </c>
      <c r="J966" s="3" t="s">
        <v>56</v>
      </c>
      <c r="K966" s="3" t="s">
        <v>43</v>
      </c>
      <c r="L966" s="3" t="s">
        <v>135</v>
      </c>
      <c r="M966" s="3" t="s">
        <v>164</v>
      </c>
      <c r="N966" s="3" t="str">
        <f>VLOOKUP(M966,TAF!$D$1:$H$462,2,0)</f>
        <v>Village</v>
      </c>
      <c r="O966" s="3" t="str">
        <f>VLOOKUP(M966,TAF!$D$1:$H$462,3,0)</f>
        <v>Douala 3</v>
      </c>
      <c r="P966" s="3" t="str">
        <f>VLOOKUP(M966,TAF!$D$1:$H$462,4,0)</f>
        <v>4.006924307709141</v>
      </c>
      <c r="Q966" s="3" t="str">
        <f>VLOOKUP(M966,TAF!$D$1:$H$462,5,0)</f>
        <v xml:space="preserve"> 9.749426770823975</v>
      </c>
      <c r="R966" s="3" t="s">
        <v>45</v>
      </c>
      <c r="S966" s="3" t="s">
        <v>84</v>
      </c>
      <c r="T966" s="3" t="s">
        <v>62</v>
      </c>
      <c r="U966" s="19"/>
      <c r="V966" s="19"/>
      <c r="W966" s="5" t="s">
        <v>5878</v>
      </c>
      <c r="X966" s="3" t="s">
        <v>47</v>
      </c>
      <c r="Y966" s="3">
        <v>0</v>
      </c>
      <c r="Z966" s="3"/>
      <c r="AA966" s="3" t="str">
        <f t="shared" si="227"/>
        <v>,</v>
      </c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</row>
    <row r="967" spans="1:50" ht="15.75" customHeight="1" x14ac:dyDescent="0.2">
      <c r="A967" t="str">
        <f t="shared" si="226"/>
        <v>SecondaireHommeMarié (e)FonctionnairesDouala 3NdopassiCamerounaiseChretien (Catholique)OuiEligible</v>
      </c>
      <c r="B967" s="17">
        <v>43706</v>
      </c>
      <c r="C967" s="17">
        <v>23438</v>
      </c>
      <c r="D967" s="3" t="s">
        <v>54</v>
      </c>
      <c r="E967" s="21">
        <v>61</v>
      </c>
      <c r="F967" s="3" t="s">
        <v>40</v>
      </c>
      <c r="G967" s="4"/>
      <c r="H967" s="4"/>
      <c r="I967" s="3" t="s">
        <v>49</v>
      </c>
      <c r="J967" s="3" t="s">
        <v>408</v>
      </c>
      <c r="K967" s="3" t="s">
        <v>43</v>
      </c>
      <c r="L967" s="3" t="s">
        <v>135</v>
      </c>
      <c r="M967" s="3" t="s">
        <v>741</v>
      </c>
      <c r="N967" s="3" t="str">
        <f>VLOOKUP(M967,TAF!$D$1:$H$462,2,0)</f>
        <v>Ndogpassi</v>
      </c>
      <c r="O967" s="3" t="str">
        <f>VLOOKUP(M967,TAF!$D$1:$H$462,3,0)</f>
        <v>Douala 3</v>
      </c>
      <c r="P967" s="3" t="str">
        <f>VLOOKUP(M967,TAF!$D$1:$H$462,4,0)</f>
        <v>4.017345191745835</v>
      </c>
      <c r="Q967" s="3" t="str">
        <f>VLOOKUP(M967,TAF!$D$1:$H$462,5,0)</f>
        <v xml:space="preserve"> 9.776376922998338</v>
      </c>
      <c r="R967" s="3" t="s">
        <v>45</v>
      </c>
      <c r="S967" s="3" t="s">
        <v>58</v>
      </c>
      <c r="T967" s="3" t="s">
        <v>46</v>
      </c>
      <c r="U967" s="17">
        <v>41515</v>
      </c>
      <c r="V967" s="3" t="str">
        <f t="shared" ref="V967:V971" si="229">IF((B967-U967&lt;=365)*(B967-U967&gt;0),INT(12*(B967-U967)/365) &amp; " Mois",(YEAR(B967)-YEAR(U967)) &amp; " an (s)")</f>
        <v>6 an (s)</v>
      </c>
      <c r="W967" s="5" t="s">
        <v>5888</v>
      </c>
      <c r="X967" s="3" t="s">
        <v>47</v>
      </c>
      <c r="Y967" s="3">
        <v>0</v>
      </c>
      <c r="Z967" s="3"/>
      <c r="AA967" s="3" t="str">
        <f t="shared" si="227"/>
        <v>,</v>
      </c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</row>
    <row r="968" spans="1:50" ht="15.75" customHeight="1" x14ac:dyDescent="0.2">
      <c r="A968" t="str">
        <f t="shared" si="226"/>
        <v>PrimaireHommeCélibataireMaçonDouala (Non précisé )DoualaCamerounaisePas PréciséOuiEligible</v>
      </c>
      <c r="B968" s="17">
        <v>43706</v>
      </c>
      <c r="C968" s="17">
        <v>33786</v>
      </c>
      <c r="D968" s="3" t="s">
        <v>92</v>
      </c>
      <c r="E968" s="21">
        <v>33</v>
      </c>
      <c r="F968" s="3" t="s">
        <v>40</v>
      </c>
      <c r="G968" s="4"/>
      <c r="H968" s="4"/>
      <c r="I968" s="3" t="s">
        <v>41</v>
      </c>
      <c r="J968" s="3" t="s">
        <v>98</v>
      </c>
      <c r="K968" s="3" t="s">
        <v>51</v>
      </c>
      <c r="L968" s="3" t="s">
        <v>135</v>
      </c>
      <c r="M968" s="3" t="s">
        <v>64</v>
      </c>
      <c r="N968" s="3">
        <f>VLOOKUP(M968,TAF!$D$1:$H$462,2,0)</f>
        <v>0</v>
      </c>
      <c r="O968" s="3">
        <f>VLOOKUP(M968,TAF!$D$1:$H$462,3,0)</f>
        <v>0</v>
      </c>
      <c r="P968" s="3">
        <f>VLOOKUP(M968,TAF!$D$1:$H$462,4,0)</f>
        <v>0</v>
      </c>
      <c r="Q968" s="3">
        <f>VLOOKUP(M968,TAF!$D$1:$H$462,5,0)</f>
        <v>0</v>
      </c>
      <c r="R968" s="3" t="s">
        <v>45</v>
      </c>
      <c r="S968" s="3" t="s">
        <v>39</v>
      </c>
      <c r="T968" s="3" t="s">
        <v>46</v>
      </c>
      <c r="U968" s="17">
        <v>43341</v>
      </c>
      <c r="V968" s="3" t="str">
        <f t="shared" si="229"/>
        <v>12 Mois</v>
      </c>
      <c r="W968" s="3">
        <v>15</v>
      </c>
      <c r="X968" s="3" t="s">
        <v>47</v>
      </c>
      <c r="Y968" s="3">
        <v>0</v>
      </c>
      <c r="Z968" s="3"/>
      <c r="AA968" s="3" t="str">
        <f t="shared" si="227"/>
        <v>,</v>
      </c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</row>
    <row r="969" spans="1:50" ht="15.75" customHeight="1" x14ac:dyDescent="0.2">
      <c r="A969" t="str">
        <f t="shared" si="226"/>
        <v>PrimaireHommeCélibataireMaçonDouala (Non précisé )DoualaCamerounaisePas PréciséOuiEligible</v>
      </c>
      <c r="B969" s="17">
        <v>43706</v>
      </c>
      <c r="C969" s="17">
        <v>33786</v>
      </c>
      <c r="D969" s="3" t="s">
        <v>92</v>
      </c>
      <c r="E969" s="21">
        <v>33</v>
      </c>
      <c r="F969" s="3" t="s">
        <v>40</v>
      </c>
      <c r="G969" s="4"/>
      <c r="H969" s="4"/>
      <c r="I969" s="3" t="s">
        <v>41</v>
      </c>
      <c r="J969" s="3" t="s">
        <v>98</v>
      </c>
      <c r="K969" s="3" t="s">
        <v>51</v>
      </c>
      <c r="L969" s="3" t="s">
        <v>135</v>
      </c>
      <c r="M969" s="3" t="s">
        <v>64</v>
      </c>
      <c r="N969" s="3">
        <f>VLOOKUP(M969,TAF!$D$1:$H$462,2,0)</f>
        <v>0</v>
      </c>
      <c r="O969" s="3">
        <f>VLOOKUP(M969,TAF!$D$1:$H$462,3,0)</f>
        <v>0</v>
      </c>
      <c r="P969" s="3">
        <f>VLOOKUP(M969,TAF!$D$1:$H$462,4,0)</f>
        <v>0</v>
      </c>
      <c r="Q969" s="3">
        <f>VLOOKUP(M969,TAF!$D$1:$H$462,5,0)</f>
        <v>0</v>
      </c>
      <c r="R969" s="3" t="s">
        <v>45</v>
      </c>
      <c r="S969" s="3" t="s">
        <v>39</v>
      </c>
      <c r="T969" s="3" t="s">
        <v>46</v>
      </c>
      <c r="U969" s="17">
        <v>43341</v>
      </c>
      <c r="V969" s="3" t="str">
        <f t="shared" si="229"/>
        <v>12 Mois</v>
      </c>
      <c r="W969" s="3">
        <v>15</v>
      </c>
      <c r="X969" s="3" t="s">
        <v>47</v>
      </c>
      <c r="Y969" s="3">
        <v>0</v>
      </c>
      <c r="Z969" s="3"/>
      <c r="AA969" s="3" t="str">
        <f t="shared" si="227"/>
        <v>,</v>
      </c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</row>
    <row r="970" spans="1:50" ht="15.75" customHeight="1" x14ac:dyDescent="0.2">
      <c r="A970" t="str">
        <f t="shared" si="226"/>
        <v>SecondaireHommeCélibataireSans EmploisDouala 5New BellCamerounaiseChretien (Protestant )OuiEligible</v>
      </c>
      <c r="B970" s="17">
        <v>43706</v>
      </c>
      <c r="C970" s="17">
        <v>29905</v>
      </c>
      <c r="D970" s="3" t="s">
        <v>54</v>
      </c>
      <c r="E970" s="21">
        <v>44</v>
      </c>
      <c r="F970" s="3" t="s">
        <v>40</v>
      </c>
      <c r="G970" s="4"/>
      <c r="H970" s="4"/>
      <c r="I970" s="3" t="s">
        <v>41</v>
      </c>
      <c r="J970" s="3" t="s">
        <v>134</v>
      </c>
      <c r="K970" s="3" t="s">
        <v>60</v>
      </c>
      <c r="L970" s="3" t="s">
        <v>135</v>
      </c>
      <c r="M970" s="3" t="s">
        <v>554</v>
      </c>
      <c r="N970" s="3" t="str">
        <f>VLOOKUP(M970,TAF!$D$1:$H$462,2,0)</f>
        <v>New Bell</v>
      </c>
      <c r="O970" s="3" t="str">
        <f>VLOOKUP(M970,TAF!$D$1:$H$462,3,0)</f>
        <v>Douala 2</v>
      </c>
      <c r="P970" s="3" t="str">
        <f>VLOOKUP(M970,TAF!$D$1:$H$462,4,0)</f>
        <v>4.029279319157316</v>
      </c>
      <c r="Q970" s="3" t="str">
        <f>VLOOKUP(M970,TAF!$D$1:$H$462,5,0)</f>
        <v xml:space="preserve"> 9.713362274244698</v>
      </c>
      <c r="R970" s="3" t="s">
        <v>45</v>
      </c>
      <c r="S970" s="3" t="s">
        <v>84</v>
      </c>
      <c r="T970" s="3" t="s">
        <v>46</v>
      </c>
      <c r="U970" s="17">
        <v>42976</v>
      </c>
      <c r="V970" s="3" t="str">
        <f t="shared" si="229"/>
        <v>2 an (s)</v>
      </c>
      <c r="W970" s="5" t="s">
        <v>5893</v>
      </c>
      <c r="X970" s="3" t="s">
        <v>47</v>
      </c>
      <c r="Y970" s="3">
        <v>0</v>
      </c>
      <c r="Z970" s="3"/>
      <c r="AA970" s="3" t="str">
        <f t="shared" si="227"/>
        <v>,</v>
      </c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</row>
    <row r="971" spans="1:50" ht="15.75" customHeight="1" x14ac:dyDescent="0.2">
      <c r="A971" t="str">
        <f t="shared" si="226"/>
        <v>SecondaireHommeMarié (e)Menuisier Douala 3NdogpassiCamerounaisePas PréciséOuiEligible</v>
      </c>
      <c r="B971" s="17">
        <v>43706</v>
      </c>
      <c r="C971" s="17">
        <v>30385</v>
      </c>
      <c r="D971" s="3" t="s">
        <v>54</v>
      </c>
      <c r="E971" s="21">
        <v>42</v>
      </c>
      <c r="F971" s="3" t="s">
        <v>40</v>
      </c>
      <c r="G971" s="4"/>
      <c r="H971" s="4"/>
      <c r="I971" s="3" t="s">
        <v>49</v>
      </c>
      <c r="J971" s="3" t="s">
        <v>504</v>
      </c>
      <c r="K971" s="3" t="s">
        <v>43</v>
      </c>
      <c r="L971" s="3" t="s">
        <v>135</v>
      </c>
      <c r="M971" s="3" t="s">
        <v>319</v>
      </c>
      <c r="N971" s="3" t="str">
        <f>VLOOKUP(M971,TAF!$D$1:$H$462,2,0)</f>
        <v>Ndogpassi</v>
      </c>
      <c r="O971" s="3" t="str">
        <f>VLOOKUP(M971,TAF!$D$1:$H$462,3,0)</f>
        <v>Douala 3</v>
      </c>
      <c r="P971" s="3" t="str">
        <f>VLOOKUP(M971,TAF!$D$1:$H$462,4,0)</f>
        <v>4.017345191745835</v>
      </c>
      <c r="Q971" s="3" t="str">
        <f>VLOOKUP(M971,TAF!$D$1:$H$462,5,0)</f>
        <v xml:space="preserve"> 9.776376922998338</v>
      </c>
      <c r="R971" s="3" t="s">
        <v>45</v>
      </c>
      <c r="S971" s="3" t="s">
        <v>39</v>
      </c>
      <c r="T971" s="3" t="s">
        <v>46</v>
      </c>
      <c r="U971" s="17">
        <v>43188</v>
      </c>
      <c r="V971" s="3" t="str">
        <f t="shared" si="229"/>
        <v>1 an (s)</v>
      </c>
      <c r="W971" s="5" t="s">
        <v>5892</v>
      </c>
      <c r="X971" s="3" t="s">
        <v>47</v>
      </c>
      <c r="Y971" s="3">
        <v>0</v>
      </c>
      <c r="Z971" s="3"/>
      <c r="AA971" s="3" t="str">
        <f t="shared" si="227"/>
        <v>,</v>
      </c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</row>
    <row r="972" spans="1:50" ht="15.75" customHeight="1" x14ac:dyDescent="0.2">
      <c r="A972" t="str">
        <f t="shared" si="226"/>
        <v>SecondaireFemmeCélibataireEtudiant (e)Douala 3JapomaCamerounaiseChretien (Catholique)NonEligible</v>
      </c>
      <c r="B972" s="17">
        <v>43707</v>
      </c>
      <c r="C972" s="17">
        <v>35222</v>
      </c>
      <c r="D972" s="3" t="s">
        <v>54</v>
      </c>
      <c r="E972" s="21">
        <v>29</v>
      </c>
      <c r="F972" s="3" t="s">
        <v>55</v>
      </c>
      <c r="G972" s="4"/>
      <c r="H972" s="4"/>
      <c r="I972" s="3" t="s">
        <v>41</v>
      </c>
      <c r="J972" s="3" t="s">
        <v>79</v>
      </c>
      <c r="K972" s="3" t="s">
        <v>43</v>
      </c>
      <c r="L972" s="3" t="s">
        <v>135</v>
      </c>
      <c r="M972" s="3" t="s">
        <v>165</v>
      </c>
      <c r="N972" s="3" t="str">
        <f>VLOOKUP(M972,TAF!$D$1:$H$462,2,0)</f>
        <v>Japoma</v>
      </c>
      <c r="O972" s="3" t="str">
        <f>VLOOKUP(M972,TAF!$D$1:$H$462,3,0)</f>
        <v>Douala 3</v>
      </c>
      <c r="P972" s="3" t="str">
        <f>VLOOKUP(M972,TAF!$D$1:$H$462,4,0)</f>
        <v>4.013945434574306</v>
      </c>
      <c r="Q972" s="3" t="str">
        <f>VLOOKUP(M972,TAF!$D$1:$H$462,5,0)</f>
        <v xml:space="preserve"> 9.821209461996563</v>
      </c>
      <c r="R972" s="3" t="s">
        <v>45</v>
      </c>
      <c r="S972" s="3" t="s">
        <v>58</v>
      </c>
      <c r="T972" s="3" t="s">
        <v>62</v>
      </c>
      <c r="U972" s="19"/>
      <c r="V972" s="19"/>
      <c r="W972" s="5" t="s">
        <v>5908</v>
      </c>
      <c r="X972" s="3" t="s">
        <v>47</v>
      </c>
      <c r="Y972" s="3">
        <v>0</v>
      </c>
      <c r="Z972" s="3"/>
      <c r="AA972" s="3" t="str">
        <f t="shared" si="227"/>
        <v>,</v>
      </c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</row>
    <row r="973" spans="1:50" ht="15.75" customHeight="1" x14ac:dyDescent="0.2">
      <c r="A973" t="str">
        <f t="shared" si="226"/>
        <v>Pas PréciséHommeMarié (e)EntrepreneurDouala 2NdogpassiCamerounaiseChretien (Catholique)NonEligible</v>
      </c>
      <c r="B973" s="17">
        <v>43707</v>
      </c>
      <c r="C973" s="17">
        <v>29431</v>
      </c>
      <c r="D973" s="3" t="s">
        <v>39</v>
      </c>
      <c r="E973" s="21">
        <v>45</v>
      </c>
      <c r="F973" s="3" t="s">
        <v>40</v>
      </c>
      <c r="G973" s="4"/>
      <c r="H973" s="4"/>
      <c r="I973" s="3" t="s">
        <v>49</v>
      </c>
      <c r="J973" s="3" t="s">
        <v>449</v>
      </c>
      <c r="K973" s="3" t="s">
        <v>121</v>
      </c>
      <c r="L973" s="3" t="s">
        <v>135</v>
      </c>
      <c r="M973" s="3" t="s">
        <v>319</v>
      </c>
      <c r="N973" s="3" t="str">
        <f>VLOOKUP(M973,TAF!$D$1:$H$462,2,0)</f>
        <v>Ndogpassi</v>
      </c>
      <c r="O973" s="3" t="str">
        <f>VLOOKUP(M973,TAF!$D$1:$H$462,3,0)</f>
        <v>Douala 3</v>
      </c>
      <c r="P973" s="3" t="str">
        <f>VLOOKUP(M973,TAF!$D$1:$H$462,4,0)</f>
        <v>4.017345191745835</v>
      </c>
      <c r="Q973" s="3" t="str">
        <f>VLOOKUP(M973,TAF!$D$1:$H$462,5,0)</f>
        <v xml:space="preserve"> 9.776376922998338</v>
      </c>
      <c r="R973" s="3" t="s">
        <v>45</v>
      </c>
      <c r="S973" s="3" t="s">
        <v>58</v>
      </c>
      <c r="T973" s="3" t="s">
        <v>62</v>
      </c>
      <c r="U973" s="19"/>
      <c r="V973" s="19"/>
      <c r="W973" s="3">
        <v>15</v>
      </c>
      <c r="X973" s="3" t="s">
        <v>47</v>
      </c>
      <c r="Y973" s="3">
        <v>0</v>
      </c>
      <c r="Z973" s="3"/>
      <c r="AA973" s="3" t="str">
        <f t="shared" si="227"/>
        <v>,</v>
      </c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</row>
    <row r="974" spans="1:50" ht="15.75" customHeight="1" x14ac:dyDescent="0.2">
      <c r="A974" t="str">
        <f t="shared" si="226"/>
        <v>SecondaireHommeMarié (e)ArtisantDouala 3New Ton AeroportCamerounaiseMusulmanOuiEligible</v>
      </c>
      <c r="B974" s="17">
        <v>43707</v>
      </c>
      <c r="C974" s="17">
        <v>28313</v>
      </c>
      <c r="D974" s="3" t="s">
        <v>54</v>
      </c>
      <c r="E974" s="21">
        <v>48</v>
      </c>
      <c r="F974" s="3" t="s">
        <v>40</v>
      </c>
      <c r="G974" s="4"/>
      <c r="H974" s="4"/>
      <c r="I974" s="3" t="s">
        <v>49</v>
      </c>
      <c r="J974" s="3" t="s">
        <v>742</v>
      </c>
      <c r="K974" s="3" t="s">
        <v>43</v>
      </c>
      <c r="L974" s="3" t="s">
        <v>135</v>
      </c>
      <c r="M974" s="3" t="s">
        <v>743</v>
      </c>
      <c r="N974" s="3" t="str">
        <f>VLOOKUP(M974,TAF!$D$1:$H$462,2,0)</f>
        <v>Aeroport</v>
      </c>
      <c r="O974" s="3" t="str">
        <f>VLOOKUP(M974,TAF!$D$1:$H$462,3,0)</f>
        <v>Douala 2</v>
      </c>
      <c r="P974" s="3" t="str">
        <f>VLOOKUP(M974,TAF!$D$1:$H$462,4,0)</f>
        <v>4.016699404536511</v>
      </c>
      <c r="Q974" s="3" t="str">
        <f>VLOOKUP(M974,TAF!$D$1:$H$462,5,0)</f>
        <v xml:space="preserve"> 9.719562065730015</v>
      </c>
      <c r="R974" s="3" t="s">
        <v>45</v>
      </c>
      <c r="S974" s="3" t="s">
        <v>124</v>
      </c>
      <c r="T974" s="3" t="s">
        <v>46</v>
      </c>
      <c r="U974" s="17">
        <v>43495</v>
      </c>
      <c r="V974" s="3" t="str">
        <f t="shared" ref="V974" si="230">IF((B974-U974&lt;=365)*(B974-U974&gt;0),INT(12*(B974-U974)/365) &amp; " Mois",(YEAR(B974)-YEAR(U974)) &amp; " an (s)")</f>
        <v>6 Mois</v>
      </c>
      <c r="W974" s="5" t="s">
        <v>5891</v>
      </c>
      <c r="X974" s="3" t="s">
        <v>47</v>
      </c>
      <c r="Y974" s="3">
        <v>0</v>
      </c>
      <c r="Z974" s="3"/>
      <c r="AA974" s="3" t="str">
        <f t="shared" si="227"/>
        <v>,</v>
      </c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</row>
    <row r="975" spans="1:50" ht="15.75" customHeight="1" x14ac:dyDescent="0.2">
      <c r="A975" t="str">
        <f t="shared" si="226"/>
        <v>UniversitaireFemmeCélibataireFonctionnairesDouala 3NyallaCamerounaiseChretien (Catholique)NonEligible</v>
      </c>
      <c r="B975" s="17">
        <v>43707</v>
      </c>
      <c r="C975" s="17">
        <v>34961</v>
      </c>
      <c r="D975" s="3" t="s">
        <v>48</v>
      </c>
      <c r="E975" s="21">
        <v>30</v>
      </c>
      <c r="F975" s="3" t="s">
        <v>55</v>
      </c>
      <c r="G975" s="4"/>
      <c r="H975" s="4"/>
      <c r="I975" s="3" t="s">
        <v>41</v>
      </c>
      <c r="J975" s="3" t="s">
        <v>408</v>
      </c>
      <c r="K975" s="3" t="s">
        <v>43</v>
      </c>
      <c r="L975" s="3" t="s">
        <v>135</v>
      </c>
      <c r="M975" s="3" t="s">
        <v>90</v>
      </c>
      <c r="N975" s="3" t="str">
        <f>VLOOKUP(M975,TAF!$D$1:$H$462,2,0)</f>
        <v>Nyalla</v>
      </c>
      <c r="O975" s="3" t="str">
        <f>VLOOKUP(M975,TAF!$D$1:$H$462,3,0)</f>
        <v>Douala 3</v>
      </c>
      <c r="P975" s="3" t="str">
        <f>VLOOKUP(M975,TAF!$D$1:$H$462,4,0)</f>
        <v>4.090110173250642</v>
      </c>
      <c r="Q975" s="3" t="str">
        <f>VLOOKUP(M975,TAF!$D$1:$H$462,5,0)</f>
        <v xml:space="preserve"> 9.80214359815782</v>
      </c>
      <c r="R975" s="3" t="s">
        <v>45</v>
      </c>
      <c r="S975" s="3" t="s">
        <v>58</v>
      </c>
      <c r="T975" s="3" t="s">
        <v>62</v>
      </c>
      <c r="U975" s="19"/>
      <c r="V975" s="19"/>
      <c r="W975" s="3">
        <v>12</v>
      </c>
      <c r="X975" s="3" t="s">
        <v>47</v>
      </c>
      <c r="Y975" s="3">
        <v>0</v>
      </c>
      <c r="Z975" s="3"/>
      <c r="AA975" s="3" t="str">
        <f t="shared" si="227"/>
        <v>,</v>
      </c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</row>
    <row r="976" spans="1:50" ht="15.75" customHeight="1" x14ac:dyDescent="0.2">
      <c r="A976" t="str">
        <f t="shared" si="226"/>
        <v>Pas PréciséHommeCélibataireEnseignant (e)Douala (Non précisé )KottoCamerounaiseChretien (Catholique)NonEligible</v>
      </c>
      <c r="B976" s="17">
        <v>43707</v>
      </c>
      <c r="C976" s="17">
        <v>32781</v>
      </c>
      <c r="D976" s="3" t="s">
        <v>39</v>
      </c>
      <c r="E976" s="21">
        <v>36</v>
      </c>
      <c r="F976" s="3" t="s">
        <v>40</v>
      </c>
      <c r="G976" s="4"/>
      <c r="H976" s="4"/>
      <c r="I976" s="3" t="s">
        <v>41</v>
      </c>
      <c r="J976" s="3" t="s">
        <v>144</v>
      </c>
      <c r="K976" s="3" t="s">
        <v>51</v>
      </c>
      <c r="L976" s="3" t="s">
        <v>135</v>
      </c>
      <c r="M976" s="3" t="s">
        <v>191</v>
      </c>
      <c r="N976" s="3" t="str">
        <f>VLOOKUP(M976,TAF!$D$1:$H$462,2,0)</f>
        <v>Kotto</v>
      </c>
      <c r="O976" s="3" t="str">
        <f>VLOOKUP(M976,TAF!$D$1:$H$462,3,0)</f>
        <v>Douala 1</v>
      </c>
      <c r="P976" s="3" t="str">
        <f>VLOOKUP(M976,TAF!$D$1:$H$462,4,0)</f>
        <v>4.095067955056384</v>
      </c>
      <c r="Q976" s="3" t="str">
        <f>VLOOKUP(M976,TAF!$D$1:$H$462,5,0)</f>
        <v xml:space="preserve"> 9.756794813191096</v>
      </c>
      <c r="R976" s="3" t="s">
        <v>45</v>
      </c>
      <c r="S976" s="3" t="s">
        <v>58</v>
      </c>
      <c r="T976" s="3" t="s">
        <v>62</v>
      </c>
      <c r="U976" s="19"/>
      <c r="V976" s="19"/>
      <c r="W976" s="5" t="s">
        <v>5891</v>
      </c>
      <c r="X976" s="3" t="s">
        <v>47</v>
      </c>
      <c r="Y976" s="3">
        <v>0</v>
      </c>
      <c r="Z976" s="3"/>
      <c r="AA976" s="3" t="str">
        <f t="shared" si="227"/>
        <v>,</v>
      </c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</row>
    <row r="977" spans="1:50" ht="15.75" customHeight="1" x14ac:dyDescent="0.2">
      <c r="A977" t="str">
        <f t="shared" si="226"/>
        <v>SecondaireHommeCélibataireRealisateurDouala 3VillageCamerounaiseChretien (Catholique)NonEligible</v>
      </c>
      <c r="B977" s="17">
        <v>43709</v>
      </c>
      <c r="C977" s="17">
        <v>32906</v>
      </c>
      <c r="D977" s="3" t="s">
        <v>54</v>
      </c>
      <c r="E977" s="21">
        <v>35</v>
      </c>
      <c r="F977" s="3" t="s">
        <v>40</v>
      </c>
      <c r="G977" s="4"/>
      <c r="H977" s="4"/>
      <c r="I977" s="3" t="s">
        <v>41</v>
      </c>
      <c r="J977" s="3" t="s">
        <v>148</v>
      </c>
      <c r="K977" s="3" t="s">
        <v>43</v>
      </c>
      <c r="L977" s="3" t="s">
        <v>135</v>
      </c>
      <c r="M977" s="3" t="s">
        <v>164</v>
      </c>
      <c r="N977" s="3" t="str">
        <f>VLOOKUP(M977,TAF!$D$1:$H$462,2,0)</f>
        <v>Village</v>
      </c>
      <c r="O977" s="3" t="str">
        <f>VLOOKUP(M977,TAF!$D$1:$H$462,3,0)</f>
        <v>Douala 3</v>
      </c>
      <c r="P977" s="3" t="str">
        <f>VLOOKUP(M977,TAF!$D$1:$H$462,4,0)</f>
        <v>4.006924307709141</v>
      </c>
      <c r="Q977" s="3" t="str">
        <f>VLOOKUP(M977,TAF!$D$1:$H$462,5,0)</f>
        <v xml:space="preserve"> 9.749426770823975</v>
      </c>
      <c r="R977" s="3" t="s">
        <v>45</v>
      </c>
      <c r="S977" s="3" t="s">
        <v>58</v>
      </c>
      <c r="T977" s="3" t="s">
        <v>62</v>
      </c>
      <c r="U977" s="19"/>
      <c r="V977" s="19"/>
      <c r="W977" s="4"/>
      <c r="X977" s="3" t="s">
        <v>47</v>
      </c>
      <c r="Y977" s="3">
        <v>0</v>
      </c>
      <c r="Z977" s="3"/>
      <c r="AA977" s="3" t="str">
        <f t="shared" si="227"/>
        <v>,</v>
      </c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</row>
    <row r="978" spans="1:50" ht="15.75" customHeight="1" x14ac:dyDescent="0.2">
      <c r="A978" t="str">
        <f t="shared" si="226"/>
        <v>UniversitaireHommeCélibataireEtudiant (e)Douala (Non précisé )Cité des palmiersCamerounaiseChretien (Catholique)NonEligible</v>
      </c>
      <c r="B978" s="17">
        <v>43709</v>
      </c>
      <c r="C978" s="17">
        <v>33322</v>
      </c>
      <c r="D978" s="3" t="s">
        <v>48</v>
      </c>
      <c r="E978" s="21">
        <v>34</v>
      </c>
      <c r="F978" s="3" t="s">
        <v>40</v>
      </c>
      <c r="G978" s="4"/>
      <c r="H978" s="4"/>
      <c r="I978" s="3" t="s">
        <v>41</v>
      </c>
      <c r="J978" s="3" t="s">
        <v>79</v>
      </c>
      <c r="K978" s="3" t="s">
        <v>51</v>
      </c>
      <c r="L978" s="3" t="s">
        <v>135</v>
      </c>
      <c r="M978" s="3" t="s">
        <v>313</v>
      </c>
      <c r="N978" s="3" t="str">
        <f>VLOOKUP(M978,TAF!$D$1:$H$462,2,0)</f>
        <v>Cité des palmiers</v>
      </c>
      <c r="O978" s="3" t="str">
        <f>VLOOKUP(M978,TAF!$D$1:$H$462,3,0)</f>
        <v>Douala 3</v>
      </c>
      <c r="P978" s="3" t="str">
        <f>VLOOKUP(M978,TAF!$D$1:$H$462,4,0)</f>
        <v>4.053096586056187</v>
      </c>
      <c r="Q978" s="3" t="str">
        <f>VLOOKUP(M978,TAF!$D$1:$H$462,5,0)</f>
        <v xml:space="preserve"> 9.764576089841214</v>
      </c>
      <c r="R978" s="3" t="s">
        <v>45</v>
      </c>
      <c r="S978" s="3" t="s">
        <v>58</v>
      </c>
      <c r="T978" s="3" t="s">
        <v>62</v>
      </c>
      <c r="U978" s="19"/>
      <c r="V978" s="19"/>
      <c r="W978" s="3">
        <v>13.9</v>
      </c>
      <c r="X978" s="3" t="s">
        <v>47</v>
      </c>
      <c r="Y978" s="3">
        <v>0</v>
      </c>
      <c r="Z978" s="3"/>
      <c r="AA978" s="3" t="str">
        <f t="shared" si="227"/>
        <v>,</v>
      </c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</row>
    <row r="979" spans="1:50" ht="15.75" customHeight="1" x14ac:dyDescent="0.2">
      <c r="A979" t="str">
        <f t="shared" si="226"/>
        <v>SecondaireHommeCélibataireTAXIMANDouala 3LOGBABACamerounaiseChretien (Catholique)OuiEligible</v>
      </c>
      <c r="B979" s="17">
        <v>43710</v>
      </c>
      <c r="C979" s="17">
        <v>29898</v>
      </c>
      <c r="D979" s="3" t="s">
        <v>54</v>
      </c>
      <c r="E979" s="21">
        <v>44</v>
      </c>
      <c r="F979" s="3" t="s">
        <v>40</v>
      </c>
      <c r="G979" s="4"/>
      <c r="H979" s="3">
        <v>80</v>
      </c>
      <c r="I979" s="3" t="s">
        <v>41</v>
      </c>
      <c r="J979" s="3" t="s">
        <v>744</v>
      </c>
      <c r="K979" s="3" t="s">
        <v>43</v>
      </c>
      <c r="L979" s="3" t="s">
        <v>135</v>
      </c>
      <c r="M979" s="3" t="s">
        <v>345</v>
      </c>
      <c r="N979" s="3" t="str">
        <f>VLOOKUP(M979,TAF!$D$1:$H$462,2,0)</f>
        <v>Logbaba</v>
      </c>
      <c r="O979" s="3" t="str">
        <f>VLOOKUP(M979,TAF!$D$1:$H$462,3,0)</f>
        <v>Douala 3</v>
      </c>
      <c r="P979" s="3" t="str">
        <f>VLOOKUP(M979,TAF!$D$1:$H$462,4,0)</f>
        <v>4.043213985193655</v>
      </c>
      <c r="Q979" s="3" t="str">
        <f>VLOOKUP(M979,TAF!$D$1:$H$462,5,0)</f>
        <v xml:space="preserve"> 9.7617599423344</v>
      </c>
      <c r="R979" s="3" t="s">
        <v>45</v>
      </c>
      <c r="S979" s="3" t="s">
        <v>58</v>
      </c>
      <c r="T979" s="3" t="s">
        <v>46</v>
      </c>
      <c r="U979" s="17">
        <v>43709</v>
      </c>
      <c r="V979" s="3"/>
      <c r="W979" s="5" t="s">
        <v>5907</v>
      </c>
      <c r="X979" s="3" t="s">
        <v>47</v>
      </c>
      <c r="Y979" s="3">
        <v>0</v>
      </c>
      <c r="Z979" s="3"/>
      <c r="AA979" s="3" t="str">
        <f t="shared" si="227"/>
        <v>,</v>
      </c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</row>
    <row r="980" spans="1:50" ht="15.75" customHeight="1" x14ac:dyDescent="0.2">
      <c r="A980" t="str">
        <f t="shared" si="226"/>
        <v>UniversitaireHommeMarié (e)Jeune cadreDouala 1AKWACamerounaiseChretien (Catholique)OuiEligible</v>
      </c>
      <c r="B980" s="17">
        <v>43710</v>
      </c>
      <c r="C980" s="17">
        <v>32006</v>
      </c>
      <c r="D980" s="3" t="s">
        <v>48</v>
      </c>
      <c r="E980" s="21">
        <v>38</v>
      </c>
      <c r="F980" s="3" t="s">
        <v>40</v>
      </c>
      <c r="G980" s="4"/>
      <c r="H980" s="4"/>
      <c r="I980" s="3" t="s">
        <v>49</v>
      </c>
      <c r="J980" s="3" t="s">
        <v>745</v>
      </c>
      <c r="K980" s="3" t="s">
        <v>114</v>
      </c>
      <c r="L980" s="3" t="s">
        <v>135</v>
      </c>
      <c r="M980" s="3" t="s">
        <v>340</v>
      </c>
      <c r="N980" s="3" t="str">
        <f>VLOOKUP(M980,TAF!$D$1:$H$462,2,0)</f>
        <v>Akwa</v>
      </c>
      <c r="O980" s="3" t="str">
        <f>VLOOKUP(M980,TAF!$D$1:$H$462,3,0)</f>
        <v>Douala 1</v>
      </c>
      <c r="P980" s="3" t="str">
        <f>VLOOKUP(M980,TAF!$D$1:$H$462,4,0)</f>
        <v>4.059558346422489</v>
      </c>
      <c r="Q980" s="3" t="str">
        <f>VLOOKUP(M980,TAF!$D$1:$H$462,5,0)</f>
        <v xml:space="preserve"> 9.701820600152502</v>
      </c>
      <c r="R980" s="3" t="s">
        <v>45</v>
      </c>
      <c r="S980" s="3" t="s">
        <v>58</v>
      </c>
      <c r="T980" s="3" t="s">
        <v>46</v>
      </c>
      <c r="U980" s="17">
        <v>41640</v>
      </c>
      <c r="V980" s="3" t="str">
        <f t="shared" ref="V980" si="231">IF((B980-U980&lt;=365)*(B980-U980&gt;0),INT(12*(B980-U980)/365) &amp; " Mois",(YEAR(B980)-YEAR(U980)) &amp; " an (s)")</f>
        <v>5 an (s)</v>
      </c>
      <c r="W980" s="3">
        <v>13.9</v>
      </c>
      <c r="X980" s="3" t="s">
        <v>47</v>
      </c>
      <c r="Y980" s="3">
        <v>0</v>
      </c>
      <c r="Z980" s="3"/>
      <c r="AA980" s="3" t="str">
        <f t="shared" si="227"/>
        <v>,</v>
      </c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</row>
    <row r="981" spans="1:50" ht="15.75" customHeight="1" x14ac:dyDescent="0.2">
      <c r="A981" t="str">
        <f t="shared" si="226"/>
        <v>UniversitaireHommeCélibataireSans EmploisDouala 3CITE DES PALMIERSCamerounaiseChretien (Protestant )NonEligible</v>
      </c>
      <c r="B981" s="17">
        <v>43710</v>
      </c>
      <c r="C981" s="17">
        <v>34815</v>
      </c>
      <c r="D981" s="3" t="s">
        <v>48</v>
      </c>
      <c r="E981" s="21">
        <v>30</v>
      </c>
      <c r="F981" s="3" t="s">
        <v>40</v>
      </c>
      <c r="G981" s="4"/>
      <c r="H981" s="4"/>
      <c r="I981" s="3" t="s">
        <v>41</v>
      </c>
      <c r="J981" s="3" t="s">
        <v>134</v>
      </c>
      <c r="K981" s="3" t="s">
        <v>43</v>
      </c>
      <c r="L981" s="3" t="s">
        <v>135</v>
      </c>
      <c r="M981" s="3" t="s">
        <v>746</v>
      </c>
      <c r="N981" s="3" t="str">
        <f>VLOOKUP(M981,TAF!$D$1:$H$462,2,0)</f>
        <v>Cité des palmiers</v>
      </c>
      <c r="O981" s="3" t="str">
        <f>VLOOKUP(M981,TAF!$D$1:$H$462,3,0)</f>
        <v>Douala 3</v>
      </c>
      <c r="P981" s="3" t="str">
        <f>VLOOKUP(M981,TAF!$D$1:$H$462,4,0)</f>
        <v>4.053096586056187</v>
      </c>
      <c r="Q981" s="3" t="str">
        <f>VLOOKUP(M981,TAF!$D$1:$H$462,5,0)</f>
        <v xml:space="preserve"> 9.764576089841214</v>
      </c>
      <c r="R981" s="3" t="s">
        <v>45</v>
      </c>
      <c r="S981" s="3" t="s">
        <v>84</v>
      </c>
      <c r="T981" s="3" t="s">
        <v>62</v>
      </c>
      <c r="U981" s="19"/>
      <c r="V981" s="19"/>
      <c r="W981" s="3">
        <v>13.9</v>
      </c>
      <c r="X981" s="3" t="s">
        <v>47</v>
      </c>
      <c r="Y981" s="3">
        <v>0</v>
      </c>
      <c r="Z981" s="3"/>
      <c r="AA981" s="3" t="str">
        <f t="shared" si="227"/>
        <v>,</v>
      </c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</row>
    <row r="982" spans="1:50" ht="15.75" customHeight="1" x14ac:dyDescent="0.2">
      <c r="A982" t="str">
        <f t="shared" si="226"/>
        <v>UniversitaireHommeCélibataireSportifsDouala 3CITE DES PALMIERSCamerounaiseChretien (Catholique)OuiEligible</v>
      </c>
      <c r="B982" s="17">
        <v>43710</v>
      </c>
      <c r="C982" s="17">
        <v>33783</v>
      </c>
      <c r="D982" s="3" t="s">
        <v>48</v>
      </c>
      <c r="E982" s="21">
        <v>33</v>
      </c>
      <c r="F982" s="3" t="s">
        <v>40</v>
      </c>
      <c r="G982" s="4"/>
      <c r="H982" s="4"/>
      <c r="I982" s="3" t="s">
        <v>41</v>
      </c>
      <c r="J982" s="3" t="s">
        <v>237</v>
      </c>
      <c r="K982" s="3" t="s">
        <v>43</v>
      </c>
      <c r="L982" s="3" t="s">
        <v>135</v>
      </c>
      <c r="M982" s="3" t="s">
        <v>746</v>
      </c>
      <c r="N982" s="3" t="str">
        <f>VLOOKUP(M982,TAF!$D$1:$H$462,2,0)</f>
        <v>Cité des palmiers</v>
      </c>
      <c r="O982" s="3" t="str">
        <f>VLOOKUP(M982,TAF!$D$1:$H$462,3,0)</f>
        <v>Douala 3</v>
      </c>
      <c r="P982" s="3" t="str">
        <f>VLOOKUP(M982,TAF!$D$1:$H$462,4,0)</f>
        <v>4.053096586056187</v>
      </c>
      <c r="Q982" s="3" t="str">
        <f>VLOOKUP(M982,TAF!$D$1:$H$462,5,0)</f>
        <v xml:space="preserve"> 9.764576089841214</v>
      </c>
      <c r="R982" s="3" t="s">
        <v>45</v>
      </c>
      <c r="S982" s="3" t="s">
        <v>58</v>
      </c>
      <c r="T982" s="3" t="s">
        <v>46</v>
      </c>
      <c r="U982" s="17">
        <v>43101</v>
      </c>
      <c r="V982" s="3" t="str">
        <f t="shared" ref="V982" si="232">IF((B982-U982&lt;=365)*(B982-U982&gt;0),INT(12*(B982-U982)/365) &amp; " Mois",(YEAR(B982)-YEAR(U982)) &amp; " an (s)")</f>
        <v>1 an (s)</v>
      </c>
      <c r="W982" s="3">
        <v>13.7</v>
      </c>
      <c r="X982" s="3" t="s">
        <v>47</v>
      </c>
      <c r="Y982" s="3">
        <v>0</v>
      </c>
      <c r="Z982" s="3"/>
      <c r="AA982" s="3" t="str">
        <f t="shared" si="227"/>
        <v>,</v>
      </c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</row>
    <row r="983" spans="1:50" ht="15.75" customHeight="1" x14ac:dyDescent="0.2">
      <c r="A983" t="str">
        <f t="shared" si="226"/>
        <v>UniversitaireHommeCélibataireSportifsDouala 3CITE DES PALMIERSCamerounaiseChretien (Protestant )NonEligible</v>
      </c>
      <c r="B983" s="17">
        <v>43710</v>
      </c>
      <c r="C983" s="17">
        <v>34253</v>
      </c>
      <c r="D983" s="3" t="s">
        <v>48</v>
      </c>
      <c r="E983" s="21">
        <v>32</v>
      </c>
      <c r="F983" s="3" t="s">
        <v>40</v>
      </c>
      <c r="G983" s="4"/>
      <c r="H983" s="4"/>
      <c r="I983" s="3" t="s">
        <v>41</v>
      </c>
      <c r="J983" s="3" t="s">
        <v>237</v>
      </c>
      <c r="K983" s="3" t="s">
        <v>43</v>
      </c>
      <c r="L983" s="3" t="s">
        <v>135</v>
      </c>
      <c r="M983" s="3" t="s">
        <v>746</v>
      </c>
      <c r="N983" s="3" t="str">
        <f>VLOOKUP(M983,TAF!$D$1:$H$462,2,0)</f>
        <v>Cité des palmiers</v>
      </c>
      <c r="O983" s="3" t="str">
        <f>VLOOKUP(M983,TAF!$D$1:$H$462,3,0)</f>
        <v>Douala 3</v>
      </c>
      <c r="P983" s="3" t="str">
        <f>VLOOKUP(M983,TAF!$D$1:$H$462,4,0)</f>
        <v>4.053096586056187</v>
      </c>
      <c r="Q983" s="3" t="str">
        <f>VLOOKUP(M983,TAF!$D$1:$H$462,5,0)</f>
        <v xml:space="preserve"> 9.764576089841214</v>
      </c>
      <c r="R983" s="3" t="s">
        <v>45</v>
      </c>
      <c r="S983" s="3" t="s">
        <v>84</v>
      </c>
      <c r="T983" s="3" t="s">
        <v>62</v>
      </c>
      <c r="U983" s="19"/>
      <c r="V983" s="19"/>
      <c r="W983" s="3">
        <v>13.7</v>
      </c>
      <c r="X983" s="3" t="s">
        <v>47</v>
      </c>
      <c r="Y983" s="3">
        <v>0</v>
      </c>
      <c r="Z983" s="3"/>
      <c r="AA983" s="3" t="str">
        <f t="shared" si="227"/>
        <v>,</v>
      </c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</row>
    <row r="984" spans="1:50" ht="15.75" customHeight="1" x14ac:dyDescent="0.2">
      <c r="A984" t="str">
        <f t="shared" si="226"/>
        <v>Pas PréciséHommeCélibataireCommerçant (e)Douala 3NDOGBASSICamerounaiseNon-croyantNonEligible</v>
      </c>
      <c r="B984" s="17">
        <v>43710</v>
      </c>
      <c r="C984" s="17">
        <v>32880</v>
      </c>
      <c r="D984" s="3" t="s">
        <v>39</v>
      </c>
      <c r="E984" s="21">
        <v>35</v>
      </c>
      <c r="F984" s="3" t="s">
        <v>40</v>
      </c>
      <c r="G984" s="4"/>
      <c r="H984" s="4"/>
      <c r="I984" s="3" t="s">
        <v>41</v>
      </c>
      <c r="J984" s="3" t="s">
        <v>56</v>
      </c>
      <c r="K984" s="3" t="s">
        <v>43</v>
      </c>
      <c r="L984" s="3" t="s">
        <v>135</v>
      </c>
      <c r="M984" s="3" t="s">
        <v>747</v>
      </c>
      <c r="N984" s="3" t="str">
        <f>VLOOKUP(M984,TAF!$D$1:$H$462,2,0)</f>
        <v>Ndogpassi</v>
      </c>
      <c r="O984" s="3" t="str">
        <f>VLOOKUP(M984,TAF!$D$1:$H$462,3,0)</f>
        <v>Douala 3</v>
      </c>
      <c r="P984" s="3" t="str">
        <f>VLOOKUP(M984,TAF!$D$1:$H$462,4,0)</f>
        <v>4.017345191745835</v>
      </c>
      <c r="Q984" s="3" t="str">
        <f>VLOOKUP(M984,TAF!$D$1:$H$462,5,0)</f>
        <v xml:space="preserve"> 9.776376922998338</v>
      </c>
      <c r="R984" s="3" t="s">
        <v>45</v>
      </c>
      <c r="S984" s="3" t="s">
        <v>229</v>
      </c>
      <c r="T984" s="3" t="s">
        <v>62</v>
      </c>
      <c r="U984" s="19"/>
      <c r="V984" s="19"/>
      <c r="W984" s="3">
        <v>12.9</v>
      </c>
      <c r="X984" s="3" t="s">
        <v>47</v>
      </c>
      <c r="Y984" s="3">
        <v>0</v>
      </c>
      <c r="Z984" s="3"/>
      <c r="AA984" s="3" t="str">
        <f t="shared" si="227"/>
        <v>,</v>
      </c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</row>
    <row r="985" spans="1:50" ht="15.75" customHeight="1" x14ac:dyDescent="0.2">
      <c r="A985" t="str">
        <f t="shared" si="226"/>
        <v>Pas PréciséHommeCélibataireAgriculteurDouala (Non précisé )BepandaCamerounaiseChretien (Protestant )OuiEligible</v>
      </c>
      <c r="B985" s="17">
        <v>43710</v>
      </c>
      <c r="C985" s="17">
        <v>35340</v>
      </c>
      <c r="D985" s="3" t="s">
        <v>39</v>
      </c>
      <c r="E985" s="21">
        <v>29</v>
      </c>
      <c r="F985" s="3" t="s">
        <v>40</v>
      </c>
      <c r="G985" s="4"/>
      <c r="H985" s="4"/>
      <c r="I985" s="3" t="s">
        <v>41</v>
      </c>
      <c r="J985" s="3" t="s">
        <v>465</v>
      </c>
      <c r="K985" s="3" t="s">
        <v>51</v>
      </c>
      <c r="L985" s="3" t="s">
        <v>135</v>
      </c>
      <c r="M985" s="3" t="s">
        <v>70</v>
      </c>
      <c r="N985" s="3" t="str">
        <f>VLOOKUP(M985,TAF!$D$1:$H$462,2,0)</f>
        <v>Bépenda</v>
      </c>
      <c r="O985" s="3" t="str">
        <f>VLOOKUP(M985,TAF!$D$1:$H$462,3,0)</f>
        <v>Douala 5</v>
      </c>
      <c r="P985" s="3" t="str">
        <f>VLOOKUP(M985,TAF!$D$1:$H$462,4,0)</f>
        <v>4.053016002017063</v>
      </c>
      <c r="Q985" s="3" t="str">
        <f>VLOOKUP(M985,TAF!$D$1:$H$462,5,0)</f>
        <v xml:space="preserve"> 9.726235068217077</v>
      </c>
      <c r="R985" s="3" t="s">
        <v>45</v>
      </c>
      <c r="S985" s="3" t="s">
        <v>84</v>
      </c>
      <c r="T985" s="3" t="s">
        <v>46</v>
      </c>
      <c r="U985" s="17">
        <v>43101</v>
      </c>
      <c r="V985" s="3" t="str">
        <f t="shared" ref="V985" si="233">IF((B985-U985&lt;=365)*(B985-U985&gt;0),INT(12*(B985-U985)/365) &amp; " Mois",(YEAR(B985)-YEAR(U985)) &amp; " an (s)")</f>
        <v>1 an (s)</v>
      </c>
      <c r="W985" s="3">
        <v>14.6</v>
      </c>
      <c r="X985" s="3" t="s">
        <v>47</v>
      </c>
      <c r="Y985" s="3">
        <v>0</v>
      </c>
      <c r="Z985" s="3"/>
      <c r="AA985" s="3" t="str">
        <f t="shared" si="227"/>
        <v>,</v>
      </c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</row>
    <row r="986" spans="1:50" ht="15.75" customHeight="1" x14ac:dyDescent="0.2">
      <c r="A986" t="str">
        <f t="shared" si="226"/>
        <v>SecondaireHommeCélibataireEleve Douala (Non précisé )BOKOCamerounaiseChretien (Catholique)NonEligible</v>
      </c>
      <c r="B986" s="17">
        <v>43710</v>
      </c>
      <c r="C986" s="17">
        <v>35769</v>
      </c>
      <c r="D986" s="3" t="s">
        <v>54</v>
      </c>
      <c r="E986" s="21">
        <v>28</v>
      </c>
      <c r="F986" s="3" t="s">
        <v>40</v>
      </c>
      <c r="G986" s="4"/>
      <c r="H986" s="4"/>
      <c r="I986" s="3" t="s">
        <v>41</v>
      </c>
      <c r="J986" s="3" t="s">
        <v>748</v>
      </c>
      <c r="K986" s="3" t="s">
        <v>51</v>
      </c>
      <c r="L986" s="3" t="s">
        <v>135</v>
      </c>
      <c r="M986" s="3" t="s">
        <v>571</v>
      </c>
      <c r="N986" s="3" t="str">
        <f>VLOOKUP(M986,TAF!$D$1:$H$462,2,0)</f>
        <v>Boko</v>
      </c>
      <c r="O986" s="3" t="str">
        <f>VLOOKUP(M986,TAF!$D$1:$H$462,3,0)</f>
        <v>Douala 3</v>
      </c>
      <c r="P986" s="3" t="str">
        <f>VLOOKUP(M986,TAF!$D$1:$H$462,4,0)</f>
        <v>4.01808875799221</v>
      </c>
      <c r="Q986" s="3" t="str">
        <f>VLOOKUP(M986,TAF!$D$1:$H$462,5,0)</f>
        <v>9.716963972824503</v>
      </c>
      <c r="R986" s="3" t="s">
        <v>45</v>
      </c>
      <c r="S986" s="3" t="s">
        <v>58</v>
      </c>
      <c r="T986" s="3" t="s">
        <v>62</v>
      </c>
      <c r="U986" s="19"/>
      <c r="V986" s="19"/>
      <c r="W986" s="3">
        <v>14.6</v>
      </c>
      <c r="X986" s="3" t="s">
        <v>47</v>
      </c>
      <c r="Y986" s="3">
        <v>0</v>
      </c>
      <c r="Z986" s="3"/>
      <c r="AA986" s="3" t="str">
        <f t="shared" si="227"/>
        <v>,</v>
      </c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</row>
    <row r="987" spans="1:50" ht="15.75" customHeight="1" x14ac:dyDescent="0.2">
      <c r="A987" t="str">
        <f t="shared" si="226"/>
        <v>UniversitaireHommeCélibataireInformaticien Douala (Non précisé )Cité des palmiersCamerounaiseChretien (Catholique)NonEligible</v>
      </c>
      <c r="B987" s="17">
        <v>43710</v>
      </c>
      <c r="C987" s="17">
        <v>33767</v>
      </c>
      <c r="D987" s="3" t="s">
        <v>48</v>
      </c>
      <c r="E987" s="21">
        <v>33</v>
      </c>
      <c r="F987" s="3" t="s">
        <v>40</v>
      </c>
      <c r="G987" s="4"/>
      <c r="H987" s="4"/>
      <c r="I987" s="3" t="s">
        <v>41</v>
      </c>
      <c r="J987" s="3" t="s">
        <v>468</v>
      </c>
      <c r="K987" s="3" t="s">
        <v>51</v>
      </c>
      <c r="L987" s="3" t="s">
        <v>135</v>
      </c>
      <c r="M987" s="3" t="s">
        <v>313</v>
      </c>
      <c r="N987" s="3" t="str">
        <f>VLOOKUP(M987,TAF!$D$1:$H$462,2,0)</f>
        <v>Cité des palmiers</v>
      </c>
      <c r="O987" s="3" t="str">
        <f>VLOOKUP(M987,TAF!$D$1:$H$462,3,0)</f>
        <v>Douala 3</v>
      </c>
      <c r="P987" s="3" t="str">
        <f>VLOOKUP(M987,TAF!$D$1:$H$462,4,0)</f>
        <v>4.053096586056187</v>
      </c>
      <c r="Q987" s="3" t="str">
        <f>VLOOKUP(M987,TAF!$D$1:$H$462,5,0)</f>
        <v xml:space="preserve"> 9.764576089841214</v>
      </c>
      <c r="R987" s="3" t="s">
        <v>45</v>
      </c>
      <c r="S987" s="3" t="s">
        <v>58</v>
      </c>
      <c r="T987" s="3" t="s">
        <v>62</v>
      </c>
      <c r="U987" s="19"/>
      <c r="V987" s="19"/>
      <c r="W987" s="3">
        <v>16.899999999999999</v>
      </c>
      <c r="X987" s="3" t="s">
        <v>47</v>
      </c>
      <c r="Y987" s="3">
        <v>0</v>
      </c>
      <c r="Z987" s="3"/>
      <c r="AA987" s="3" t="str">
        <f t="shared" si="227"/>
        <v>,</v>
      </c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</row>
    <row r="988" spans="1:50" ht="15.75" customHeight="1" x14ac:dyDescent="0.2">
      <c r="A988" t="str">
        <f t="shared" si="226"/>
        <v>Pas PréciséHommeMarié (e)DOCKERDouala (Non précisé )BEPANDACamerounaiseChretien (Protestant )NonEligible</v>
      </c>
      <c r="B988" s="17">
        <v>43710</v>
      </c>
      <c r="C988" s="17">
        <v>29407</v>
      </c>
      <c r="D988" s="3" t="s">
        <v>39</v>
      </c>
      <c r="E988" s="21">
        <v>45</v>
      </c>
      <c r="F988" s="3" t="s">
        <v>40</v>
      </c>
      <c r="G988" s="4"/>
      <c r="H988" s="4"/>
      <c r="I988" s="3" t="s">
        <v>49</v>
      </c>
      <c r="J988" s="3" t="s">
        <v>351</v>
      </c>
      <c r="K988" s="3" t="s">
        <v>51</v>
      </c>
      <c r="L988" s="3" t="s">
        <v>135</v>
      </c>
      <c r="M988" s="3" t="s">
        <v>141</v>
      </c>
      <c r="N988" s="3" t="str">
        <f>VLOOKUP(M988,TAF!$D$1:$H$462,2,0)</f>
        <v>Bépenda</v>
      </c>
      <c r="O988" s="3" t="str">
        <f>VLOOKUP(M988,TAF!$D$1:$H$462,3,0)</f>
        <v>Douala 5</v>
      </c>
      <c r="P988" s="3" t="str">
        <f>VLOOKUP(M988,TAF!$D$1:$H$462,4,0)</f>
        <v>4.053016002017063</v>
      </c>
      <c r="Q988" s="3" t="str">
        <f>VLOOKUP(M988,TAF!$D$1:$H$462,5,0)</f>
        <v xml:space="preserve"> 9.726235068217077</v>
      </c>
      <c r="R988" s="3" t="s">
        <v>45</v>
      </c>
      <c r="S988" s="3" t="s">
        <v>84</v>
      </c>
      <c r="T988" s="3" t="s">
        <v>62</v>
      </c>
      <c r="U988" s="19"/>
      <c r="V988" s="19"/>
      <c r="W988" s="3">
        <v>15.3</v>
      </c>
      <c r="X988" s="3" t="s">
        <v>47</v>
      </c>
      <c r="Y988" s="3">
        <v>0</v>
      </c>
      <c r="Z988" s="3"/>
      <c r="AA988" s="3" t="str">
        <f t="shared" si="227"/>
        <v>,</v>
      </c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</row>
    <row r="989" spans="1:50" ht="15.75" customHeight="1" x14ac:dyDescent="0.2">
      <c r="A989" t="str">
        <f t="shared" si="226"/>
        <v>Pas PréciséHommeCélibataireAgent de propretéDouala (Non précisé )PK10CamerounaiseChretien (Catholique)NonEligible</v>
      </c>
      <c r="B989" s="17">
        <v>43710</v>
      </c>
      <c r="C989" s="17">
        <v>33409</v>
      </c>
      <c r="D989" s="3" t="s">
        <v>39</v>
      </c>
      <c r="E989" s="21">
        <v>34</v>
      </c>
      <c r="F989" s="3" t="s">
        <v>40</v>
      </c>
      <c r="G989" s="4"/>
      <c r="H989" s="4"/>
      <c r="I989" s="3" t="s">
        <v>41</v>
      </c>
      <c r="J989" s="3" t="s">
        <v>749</v>
      </c>
      <c r="K989" s="3" t="s">
        <v>51</v>
      </c>
      <c r="L989" s="3" t="s">
        <v>135</v>
      </c>
      <c r="M989" s="3" t="s">
        <v>733</v>
      </c>
      <c r="N989" s="3" t="str">
        <f>VLOOKUP(M989,TAF!$D$1:$H$462,2,0)</f>
        <v>Pk10</v>
      </c>
      <c r="O989" s="3" t="str">
        <f>VLOOKUP(M989,TAF!$D$1:$H$462,3,0)</f>
        <v>Douala 3</v>
      </c>
      <c r="P989" s="3" t="str">
        <f>VLOOKUP(M989,TAF!$D$1:$H$462,4,0)</f>
        <v>4.032980100618266</v>
      </c>
      <c r="Q989" s="3" t="str">
        <f>VLOOKUP(M989,TAF!$D$1:$H$462,5,0)</f>
        <v xml:space="preserve"> 9.799655089790106</v>
      </c>
      <c r="R989" s="3" t="s">
        <v>45</v>
      </c>
      <c r="S989" s="3" t="s">
        <v>58</v>
      </c>
      <c r="T989" s="3" t="s">
        <v>62</v>
      </c>
      <c r="U989" s="19"/>
      <c r="V989" s="19"/>
      <c r="W989" s="3">
        <v>14.6</v>
      </c>
      <c r="X989" s="3" t="s">
        <v>47</v>
      </c>
      <c r="Y989" s="3">
        <v>0</v>
      </c>
      <c r="Z989" s="3"/>
      <c r="AA989" s="3" t="str">
        <f t="shared" si="227"/>
        <v>,</v>
      </c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</row>
    <row r="990" spans="1:50" ht="15.75" customHeight="1" x14ac:dyDescent="0.2">
      <c r="A990" t="str">
        <f t="shared" si="226"/>
        <v>UniversitaireHommeCélibataireEtudiant (e)Douala (Non précisé )AkwaCamerounaiseChretien (Catholique)NonEligible</v>
      </c>
      <c r="B990" s="17">
        <v>43710</v>
      </c>
      <c r="C990" s="17">
        <v>33042</v>
      </c>
      <c r="D990" s="3" t="s">
        <v>48</v>
      </c>
      <c r="E990" s="21">
        <v>35</v>
      </c>
      <c r="F990" s="3" t="s">
        <v>40</v>
      </c>
      <c r="G990" s="4"/>
      <c r="H990" s="4"/>
      <c r="I990" s="3" t="s">
        <v>41</v>
      </c>
      <c r="J990" s="3" t="s">
        <v>79</v>
      </c>
      <c r="K990" s="3" t="s">
        <v>51</v>
      </c>
      <c r="L990" s="3" t="s">
        <v>135</v>
      </c>
      <c r="M990" s="3" t="s">
        <v>285</v>
      </c>
      <c r="N990" s="3" t="str">
        <f>VLOOKUP(M990,TAF!$D$1:$H$462,2,0)</f>
        <v>Akwa</v>
      </c>
      <c r="O990" s="3" t="str">
        <f>VLOOKUP(M990,TAF!$D$1:$H$462,3,0)</f>
        <v>Douala 1</v>
      </c>
      <c r="P990" s="3" t="str">
        <f>VLOOKUP(M990,TAF!$D$1:$H$462,4,0)</f>
        <v>4.059558346422489</v>
      </c>
      <c r="Q990" s="3" t="str">
        <f>VLOOKUP(M990,TAF!$D$1:$H$462,5,0)</f>
        <v xml:space="preserve"> 9.701820600152502</v>
      </c>
      <c r="R990" s="3" t="s">
        <v>45</v>
      </c>
      <c r="S990" s="3" t="s">
        <v>58</v>
      </c>
      <c r="T990" s="3" t="s">
        <v>62</v>
      </c>
      <c r="U990" s="19"/>
      <c r="V990" s="19"/>
      <c r="W990" s="3">
        <v>13.2</v>
      </c>
      <c r="X990" s="3" t="s">
        <v>47</v>
      </c>
      <c r="Y990" s="3">
        <v>0</v>
      </c>
      <c r="Z990" s="3"/>
      <c r="AA990" s="3" t="str">
        <f t="shared" si="227"/>
        <v>,</v>
      </c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</row>
    <row r="991" spans="1:50" ht="15.75" customHeight="1" x14ac:dyDescent="0.2">
      <c r="A991" t="str">
        <f t="shared" si="226"/>
        <v>UniversitaireHommeCélibataireComptableDouala 3Nyalla Kambo 2CamerounaiseChretien (Protestant )NonEligible</v>
      </c>
      <c r="B991" s="17">
        <v>43710</v>
      </c>
      <c r="C991" s="17">
        <v>29661</v>
      </c>
      <c r="D991" s="3" t="s">
        <v>48</v>
      </c>
      <c r="E991" s="21">
        <v>44</v>
      </c>
      <c r="F991" s="3" t="s">
        <v>40</v>
      </c>
      <c r="G991" s="4"/>
      <c r="H991" s="4"/>
      <c r="I991" s="3" t="s">
        <v>41</v>
      </c>
      <c r="J991" s="3" t="s">
        <v>145</v>
      </c>
      <c r="K991" s="3" t="s">
        <v>43</v>
      </c>
      <c r="L991" s="3" t="s">
        <v>135</v>
      </c>
      <c r="M991" s="3" t="s">
        <v>750</v>
      </c>
      <c r="N991" s="3" t="str">
        <f>VLOOKUP(M991,TAF!$D$1:$H$462,2,0)</f>
        <v>Nyalla</v>
      </c>
      <c r="O991" s="3" t="str">
        <f>VLOOKUP(M991,TAF!$D$1:$H$462,3,0)</f>
        <v>Douala 3</v>
      </c>
      <c r="P991" s="3" t="str">
        <f>VLOOKUP(M991,TAF!$D$1:$H$462,4,0)</f>
        <v>4.090110173250642</v>
      </c>
      <c r="Q991" s="3" t="str">
        <f>VLOOKUP(M991,TAF!$D$1:$H$462,5,0)</f>
        <v xml:space="preserve"> 9.80214359815782</v>
      </c>
      <c r="R991" s="3" t="s">
        <v>45</v>
      </c>
      <c r="S991" s="3" t="s">
        <v>84</v>
      </c>
      <c r="T991" s="3" t="s">
        <v>62</v>
      </c>
      <c r="U991" s="19"/>
      <c r="V991" s="19"/>
      <c r="W991" s="3">
        <v>15.1</v>
      </c>
      <c r="X991" s="3" t="s">
        <v>47</v>
      </c>
      <c r="Y991" s="3">
        <v>0</v>
      </c>
      <c r="Z991" s="3"/>
      <c r="AA991" s="3" t="str">
        <f t="shared" si="227"/>
        <v>,</v>
      </c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</row>
    <row r="992" spans="1:50" ht="15.75" customHeight="1" x14ac:dyDescent="0.2">
      <c r="A992" t="str">
        <f t="shared" si="226"/>
        <v>Pas PréciséHommeCélibataireÉlectricienDouala 3PK16 NSAPECamerounaiseChretien (Catholique)NonEligible</v>
      </c>
      <c r="B992" s="17">
        <v>43711</v>
      </c>
      <c r="C992" s="17">
        <v>33427</v>
      </c>
      <c r="D992" s="3" t="s">
        <v>39</v>
      </c>
      <c r="E992" s="21">
        <v>34</v>
      </c>
      <c r="F992" s="3" t="s">
        <v>40</v>
      </c>
      <c r="G992" s="4"/>
      <c r="H992" s="4"/>
      <c r="I992" s="3" t="s">
        <v>41</v>
      </c>
      <c r="J992" s="3" t="s">
        <v>302</v>
      </c>
      <c r="K992" s="3" t="s">
        <v>43</v>
      </c>
      <c r="L992" s="3" t="s">
        <v>135</v>
      </c>
      <c r="M992" s="3" t="s">
        <v>751</v>
      </c>
      <c r="N992" s="3" t="str">
        <f>VLOOKUP(M992,TAF!$D$1:$H$462,2,0)</f>
        <v>P.K.16</v>
      </c>
      <c r="O992" s="3" t="str">
        <f>VLOOKUP(M992,TAF!$D$1:$H$462,3,0)</f>
        <v>Douala 3</v>
      </c>
      <c r="P992" s="3" t="str">
        <f>VLOOKUP(M992,TAF!$D$1:$H$462,4,0)</f>
        <v>4.0953441641996715</v>
      </c>
      <c r="Q992" s="3" t="str">
        <f>VLOOKUP(M992,TAF!$D$1:$H$462,5,0)</f>
        <v xml:space="preserve"> 9.794631521000548</v>
      </c>
      <c r="R992" s="3" t="s">
        <v>45</v>
      </c>
      <c r="S992" s="3" t="s">
        <v>58</v>
      </c>
      <c r="T992" s="3" t="s">
        <v>62</v>
      </c>
      <c r="U992" s="19"/>
      <c r="V992" s="19"/>
      <c r="W992" s="3">
        <v>14.5</v>
      </c>
      <c r="X992" s="3" t="s">
        <v>47</v>
      </c>
      <c r="Y992" s="3">
        <v>0</v>
      </c>
      <c r="Z992" s="3"/>
      <c r="AA992" s="3" t="str">
        <f t="shared" si="227"/>
        <v>,</v>
      </c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</row>
    <row r="993" spans="1:50" ht="15.75" customHeight="1" x14ac:dyDescent="0.2">
      <c r="A993" t="str">
        <f t="shared" si="226"/>
        <v>SecondaireFemmeMarié (e)Sans EmploisDouala 3JapomaCamerounaiseChretien (Catholique)OuiEligible</v>
      </c>
      <c r="B993" s="17">
        <v>43711</v>
      </c>
      <c r="C993" s="17">
        <v>32612</v>
      </c>
      <c r="D993" s="3" t="s">
        <v>54</v>
      </c>
      <c r="E993" s="21">
        <v>36</v>
      </c>
      <c r="F993" s="3" t="s">
        <v>55</v>
      </c>
      <c r="G993" s="4"/>
      <c r="H993" s="4"/>
      <c r="I993" s="3" t="s">
        <v>49</v>
      </c>
      <c r="J993" s="3" t="s">
        <v>134</v>
      </c>
      <c r="K993" s="3" t="s">
        <v>43</v>
      </c>
      <c r="L993" s="3" t="s">
        <v>135</v>
      </c>
      <c r="M993" s="3" t="s">
        <v>165</v>
      </c>
      <c r="N993" s="3" t="str">
        <f>VLOOKUP(M993,TAF!$D$1:$H$462,2,0)</f>
        <v>Japoma</v>
      </c>
      <c r="O993" s="3" t="str">
        <f>VLOOKUP(M993,TAF!$D$1:$H$462,3,0)</f>
        <v>Douala 3</v>
      </c>
      <c r="P993" s="3" t="str">
        <f>VLOOKUP(M993,TAF!$D$1:$H$462,4,0)</f>
        <v>4.013945434574306</v>
      </c>
      <c r="Q993" s="3" t="str">
        <f>VLOOKUP(M993,TAF!$D$1:$H$462,5,0)</f>
        <v xml:space="preserve"> 9.821209461996563</v>
      </c>
      <c r="R993" s="3" t="s">
        <v>45</v>
      </c>
      <c r="S993" s="3" t="s">
        <v>58</v>
      </c>
      <c r="T993" s="3" t="s">
        <v>46</v>
      </c>
      <c r="U993" s="17">
        <v>43560</v>
      </c>
      <c r="V993" s="3" t="str">
        <f t="shared" ref="V993" si="234">IF((B993-U993&lt;=365)*(B993-U993&gt;0),INT(12*(B993-U993)/365) &amp; " Mois",(YEAR(B993)-YEAR(U993)) &amp; " an (s)")</f>
        <v>4 Mois</v>
      </c>
      <c r="W993" s="3">
        <v>12.2</v>
      </c>
      <c r="X993" s="3" t="s">
        <v>47</v>
      </c>
      <c r="Y993" s="3">
        <v>0</v>
      </c>
      <c r="Z993" s="3"/>
      <c r="AA993" s="3" t="str">
        <f t="shared" si="227"/>
        <v>,</v>
      </c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</row>
    <row r="994" spans="1:50" ht="15.75" customHeight="1" x14ac:dyDescent="0.2">
      <c r="A994" t="str">
        <f t="shared" si="226"/>
        <v>PrimaireHommeMarié (e)ChauffeurDouala 5BepandaCamerounaisePas PréciséNonEligible</v>
      </c>
      <c r="B994" s="17">
        <v>43711</v>
      </c>
      <c r="C994" s="17">
        <v>29503</v>
      </c>
      <c r="D994" s="3" t="s">
        <v>92</v>
      </c>
      <c r="E994" s="21">
        <v>45</v>
      </c>
      <c r="F994" s="3" t="s">
        <v>40</v>
      </c>
      <c r="G994" s="4"/>
      <c r="H994" s="4"/>
      <c r="I994" s="3" t="s">
        <v>49</v>
      </c>
      <c r="J994" s="3" t="s">
        <v>108</v>
      </c>
      <c r="K994" s="3" t="s">
        <v>60</v>
      </c>
      <c r="L994" s="3" t="s">
        <v>135</v>
      </c>
      <c r="M994" s="3" t="s">
        <v>70</v>
      </c>
      <c r="N994" s="3" t="str">
        <f>VLOOKUP(M994,TAF!$D$1:$H$462,2,0)</f>
        <v>Bépenda</v>
      </c>
      <c r="O994" s="3" t="str">
        <f>VLOOKUP(M994,TAF!$D$1:$H$462,3,0)</f>
        <v>Douala 5</v>
      </c>
      <c r="P994" s="3" t="str">
        <f>VLOOKUP(M994,TAF!$D$1:$H$462,4,0)</f>
        <v>4.053016002017063</v>
      </c>
      <c r="Q994" s="3" t="str">
        <f>VLOOKUP(M994,TAF!$D$1:$H$462,5,0)</f>
        <v xml:space="preserve"> 9.726235068217077</v>
      </c>
      <c r="R994" s="3" t="s">
        <v>45</v>
      </c>
      <c r="S994" s="3" t="s">
        <v>39</v>
      </c>
      <c r="T994" s="3" t="s">
        <v>62</v>
      </c>
      <c r="U994" s="19"/>
      <c r="V994" s="19"/>
      <c r="W994" s="5" t="s">
        <v>5879</v>
      </c>
      <c r="X994" s="3" t="s">
        <v>47</v>
      </c>
      <c r="Y994" s="3">
        <v>0</v>
      </c>
      <c r="Z994" s="3"/>
      <c r="AA994" s="3" t="str">
        <f t="shared" si="227"/>
        <v>,</v>
      </c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</row>
    <row r="995" spans="1:50" ht="15.75" customHeight="1" x14ac:dyDescent="0.2">
      <c r="A995" t="str">
        <f t="shared" si="226"/>
        <v>SecondaireHommeMarié (e)Agent techniqueDouala 3JAPOMACamerounaisePas PréciséNonEligible</v>
      </c>
      <c r="B995" s="17">
        <v>43711</v>
      </c>
      <c r="C995" s="17">
        <v>27502</v>
      </c>
      <c r="D995" s="3" t="s">
        <v>54</v>
      </c>
      <c r="E995" s="21">
        <v>50</v>
      </c>
      <c r="F995" s="3" t="s">
        <v>40</v>
      </c>
      <c r="G995" s="3">
        <v>176</v>
      </c>
      <c r="H995" s="3">
        <v>76</v>
      </c>
      <c r="I995" s="3" t="s">
        <v>49</v>
      </c>
      <c r="J995" s="3" t="s">
        <v>103</v>
      </c>
      <c r="K995" s="3" t="s">
        <v>43</v>
      </c>
      <c r="L995" s="3" t="s">
        <v>135</v>
      </c>
      <c r="M995" s="3" t="s">
        <v>752</v>
      </c>
      <c r="N995" s="3" t="str">
        <f>VLOOKUP(M995,TAF!$D$1:$H$462,2,0)</f>
        <v>Japoma</v>
      </c>
      <c r="O995" s="3" t="str">
        <f>VLOOKUP(M995,TAF!$D$1:$H$462,3,0)</f>
        <v>Douala 3</v>
      </c>
      <c r="P995" s="3" t="str">
        <f>VLOOKUP(M995,TAF!$D$1:$H$462,4,0)</f>
        <v>4.013945434574306</v>
      </c>
      <c r="Q995" s="3" t="str">
        <f>VLOOKUP(M995,TAF!$D$1:$H$462,5,0)</f>
        <v xml:space="preserve"> 9.821209461996563</v>
      </c>
      <c r="R995" s="3" t="s">
        <v>45</v>
      </c>
      <c r="S995" s="3" t="s">
        <v>39</v>
      </c>
      <c r="T995" s="3" t="s">
        <v>62</v>
      </c>
      <c r="U995" s="19"/>
      <c r="V995" s="19"/>
      <c r="W995" s="5" t="s">
        <v>5895</v>
      </c>
      <c r="X995" s="3" t="s">
        <v>47</v>
      </c>
      <c r="Y995" s="3">
        <v>0</v>
      </c>
      <c r="Z995" s="3"/>
      <c r="AA995" s="3" t="str">
        <f t="shared" si="227"/>
        <v>,</v>
      </c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</row>
    <row r="996" spans="1:50" ht="15.75" customHeight="1" x14ac:dyDescent="0.2">
      <c r="A996" t="str">
        <f t="shared" si="226"/>
        <v>SecondaireHommeCélibatairePousseurDouala (Non précisé )MakepeCamerounaiseCrois en toutNonEligible</v>
      </c>
      <c r="B996" s="17">
        <v>43711</v>
      </c>
      <c r="C996" s="17">
        <v>32298</v>
      </c>
      <c r="D996" s="3" t="s">
        <v>54</v>
      </c>
      <c r="E996" s="21">
        <v>37</v>
      </c>
      <c r="F996" s="3" t="s">
        <v>40</v>
      </c>
      <c r="G996" s="4"/>
      <c r="H996" s="4"/>
      <c r="I996" s="3" t="s">
        <v>41</v>
      </c>
      <c r="J996" s="3" t="s">
        <v>753</v>
      </c>
      <c r="K996" s="3" t="s">
        <v>51</v>
      </c>
      <c r="L996" s="3" t="s">
        <v>135</v>
      </c>
      <c r="M996" s="3" t="s">
        <v>83</v>
      </c>
      <c r="N996" s="3" t="str">
        <f>VLOOKUP(M996,TAF!$D$1:$H$462,2,0)</f>
        <v>Makepe</v>
      </c>
      <c r="O996" s="3" t="str">
        <f>VLOOKUP(M996,TAF!$D$1:$H$462,3,0)</f>
        <v>Douala 5</v>
      </c>
      <c r="P996" s="3" t="str">
        <f>VLOOKUP(M996,TAF!$D$1:$H$462,4,0)</f>
        <v>4.060554946438602</v>
      </c>
      <c r="Q996" s="3" t="str">
        <f>VLOOKUP(M996,TAF!$D$1:$H$462,5,0)</f>
        <v xml:space="preserve"> 9.73798775171866</v>
      </c>
      <c r="R996" s="3" t="s">
        <v>45</v>
      </c>
      <c r="S996" s="3" t="s">
        <v>754</v>
      </c>
      <c r="T996" s="3" t="s">
        <v>62</v>
      </c>
      <c r="U996" s="19"/>
      <c r="V996" s="19"/>
      <c r="W996" s="5" t="s">
        <v>5883</v>
      </c>
      <c r="X996" s="3" t="s">
        <v>47</v>
      </c>
      <c r="Y996" s="3">
        <v>0</v>
      </c>
      <c r="Z996" s="3"/>
      <c r="AA996" s="3" t="str">
        <f t="shared" si="227"/>
        <v>,</v>
      </c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</row>
    <row r="997" spans="1:50" ht="15.75" customHeight="1" x14ac:dyDescent="0.2">
      <c r="A997" t="str">
        <f t="shared" si="226"/>
        <v>SecondaireHommeCélibataireMaçonDouala 5BEPANDACamerounaisePas PréciséNonEligible</v>
      </c>
      <c r="B997" s="17">
        <v>43711</v>
      </c>
      <c r="C997" s="17">
        <v>33699</v>
      </c>
      <c r="D997" s="3" t="s">
        <v>54</v>
      </c>
      <c r="E997" s="21">
        <v>33</v>
      </c>
      <c r="F997" s="3" t="s">
        <v>40</v>
      </c>
      <c r="G997" s="4"/>
      <c r="H997" s="4"/>
      <c r="I997" s="3" t="s">
        <v>41</v>
      </c>
      <c r="J997" s="3" t="s">
        <v>98</v>
      </c>
      <c r="K997" s="3" t="s">
        <v>60</v>
      </c>
      <c r="L997" s="3" t="s">
        <v>135</v>
      </c>
      <c r="M997" s="3" t="s">
        <v>141</v>
      </c>
      <c r="N997" s="3" t="str">
        <f>VLOOKUP(M997,TAF!$D$1:$H$462,2,0)</f>
        <v>Bépenda</v>
      </c>
      <c r="O997" s="3" t="str">
        <f>VLOOKUP(M997,TAF!$D$1:$H$462,3,0)</f>
        <v>Douala 5</v>
      </c>
      <c r="P997" s="3" t="str">
        <f>VLOOKUP(M997,TAF!$D$1:$H$462,4,0)</f>
        <v>4.053016002017063</v>
      </c>
      <c r="Q997" s="3" t="str">
        <f>VLOOKUP(M997,TAF!$D$1:$H$462,5,0)</f>
        <v xml:space="preserve"> 9.726235068217077</v>
      </c>
      <c r="R997" s="3" t="s">
        <v>45</v>
      </c>
      <c r="S997" s="3" t="s">
        <v>39</v>
      </c>
      <c r="T997" s="3" t="s">
        <v>62</v>
      </c>
      <c r="U997" s="19"/>
      <c r="V997" s="19"/>
      <c r="W997" s="5" t="s">
        <v>5891</v>
      </c>
      <c r="X997" s="3" t="s">
        <v>47</v>
      </c>
      <c r="Y997" s="3">
        <v>0</v>
      </c>
      <c r="Z997" s="3"/>
      <c r="AA997" s="3" t="str">
        <f t="shared" si="227"/>
        <v>,</v>
      </c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</row>
    <row r="998" spans="1:50" ht="15.75" customHeight="1" x14ac:dyDescent="0.2">
      <c r="A998" t="str">
        <f t="shared" si="226"/>
        <v>Pas PréciséHommeveuf (veuve)MotomanBUEAAmbianceCamerounaiseMusulmanNonEligible</v>
      </c>
      <c r="B998" s="17">
        <v>43712</v>
      </c>
      <c r="C998" s="17">
        <v>35280</v>
      </c>
      <c r="D998" s="3" t="s">
        <v>39</v>
      </c>
      <c r="E998" s="21">
        <v>29</v>
      </c>
      <c r="F998" s="3" t="s">
        <v>40</v>
      </c>
      <c r="G998" s="4"/>
      <c r="H998" s="4"/>
      <c r="I998" s="3" t="s">
        <v>421</v>
      </c>
      <c r="J998" s="3" t="s">
        <v>755</v>
      </c>
      <c r="K998" s="3" t="s">
        <v>756</v>
      </c>
      <c r="L998" s="3" t="s">
        <v>5509</v>
      </c>
      <c r="M998" s="3" t="s">
        <v>757</v>
      </c>
      <c r="N998" s="3">
        <f>VLOOKUP(M998,TAF!$D$1:$H$462,2,0)</f>
        <v>0</v>
      </c>
      <c r="O998" s="3" t="s">
        <v>5731</v>
      </c>
      <c r="P998" s="3">
        <f>VLOOKUP(M998,TAF!$D$1:$H$462,4,0)</f>
        <v>0</v>
      </c>
      <c r="Q998" s="3">
        <f>VLOOKUP(M998,TAF!$D$1:$H$462,5,0)</f>
        <v>0</v>
      </c>
      <c r="R998" s="3" t="s">
        <v>45</v>
      </c>
      <c r="S998" s="3" t="s">
        <v>124</v>
      </c>
      <c r="T998" s="3" t="s">
        <v>62</v>
      </c>
      <c r="U998" s="19"/>
      <c r="V998" s="19"/>
      <c r="W998" s="5" t="s">
        <v>5875</v>
      </c>
      <c r="X998" s="3" t="s">
        <v>47</v>
      </c>
      <c r="Y998" s="3">
        <v>0</v>
      </c>
      <c r="Z998" s="3"/>
      <c r="AA998" s="3" t="str">
        <f t="shared" si="227"/>
        <v>,</v>
      </c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</row>
    <row r="999" spans="1:50" ht="15.75" customHeight="1" x14ac:dyDescent="0.2">
      <c r="A999" t="str">
        <f t="shared" si="226"/>
        <v>PrimaireHommeMarié (e)Pas mentionnéDouala (Non précisé )VillageCamerounaiseMusulmanNonEligible</v>
      </c>
      <c r="B999" s="17">
        <v>43712</v>
      </c>
      <c r="C999" s="17">
        <v>33647</v>
      </c>
      <c r="D999" s="3" t="s">
        <v>92</v>
      </c>
      <c r="E999" s="21">
        <v>33</v>
      </c>
      <c r="F999" s="3" t="s">
        <v>40</v>
      </c>
      <c r="G999" s="4"/>
      <c r="H999" s="4"/>
      <c r="I999" s="3" t="s">
        <v>49</v>
      </c>
      <c r="J999" s="3" t="s">
        <v>758</v>
      </c>
      <c r="K999" s="3" t="s">
        <v>51</v>
      </c>
      <c r="L999" s="3" t="s">
        <v>135</v>
      </c>
      <c r="M999" s="3" t="s">
        <v>164</v>
      </c>
      <c r="N999" s="3" t="str">
        <f>VLOOKUP(M999,TAF!$D$1:$H$462,2,0)</f>
        <v>Village</v>
      </c>
      <c r="O999" s="3" t="str">
        <f>VLOOKUP(M999,TAF!$D$1:$H$462,3,0)</f>
        <v>Douala 3</v>
      </c>
      <c r="P999" s="3" t="str">
        <f>VLOOKUP(M999,TAF!$D$1:$H$462,4,0)</f>
        <v>4.006924307709141</v>
      </c>
      <c r="Q999" s="3" t="str">
        <f>VLOOKUP(M999,TAF!$D$1:$H$462,5,0)</f>
        <v xml:space="preserve"> 9.749426770823975</v>
      </c>
      <c r="R999" s="3" t="s">
        <v>45</v>
      </c>
      <c r="S999" s="3" t="s">
        <v>124</v>
      </c>
      <c r="T999" s="3" t="s">
        <v>62</v>
      </c>
      <c r="U999" s="19"/>
      <c r="V999" s="19"/>
      <c r="W999" s="5" t="s">
        <v>5907</v>
      </c>
      <c r="X999" s="3" t="s">
        <v>47</v>
      </c>
      <c r="Y999" s="3">
        <v>0</v>
      </c>
      <c r="Z999" s="3"/>
      <c r="AA999" s="3" t="str">
        <f t="shared" si="227"/>
        <v>,</v>
      </c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</row>
    <row r="1000" spans="1:50" ht="15.75" customHeight="1" x14ac:dyDescent="0.2">
      <c r="A1000" t="str">
        <f t="shared" si="226"/>
        <v>SecondaireFemmeCélibataireCoiffeuseDouala 3Tradex villageCamerounaiseChretien (Catholique)OuiEligible</v>
      </c>
      <c r="B1000" s="17">
        <v>43712</v>
      </c>
      <c r="C1000" s="17">
        <v>28833</v>
      </c>
      <c r="D1000" s="3" t="s">
        <v>54</v>
      </c>
      <c r="E1000" s="21">
        <v>47</v>
      </c>
      <c r="F1000" s="3" t="s">
        <v>55</v>
      </c>
      <c r="G1000" s="4"/>
      <c r="H1000" s="4"/>
      <c r="I1000" s="3" t="s">
        <v>41</v>
      </c>
      <c r="J1000" s="3" t="s">
        <v>402</v>
      </c>
      <c r="K1000" s="3" t="s">
        <v>43</v>
      </c>
      <c r="L1000" s="3" t="s">
        <v>135</v>
      </c>
      <c r="M1000" s="3" t="s">
        <v>668</v>
      </c>
      <c r="N1000" s="3" t="str">
        <f>VLOOKUP(M1000,TAF!$D$1:$H$462,2,0)</f>
        <v>Village</v>
      </c>
      <c r="O1000" s="3" t="str">
        <f>VLOOKUP(M1000,TAF!$D$1:$H$462,3,0)</f>
        <v>Douala 3</v>
      </c>
      <c r="P1000" s="3" t="str">
        <f>VLOOKUP(M1000,TAF!$D$1:$H$462,4,0)</f>
        <v>4.006924307709141</v>
      </c>
      <c r="Q1000" s="3" t="str">
        <f>VLOOKUP(M1000,TAF!$D$1:$H$462,5,0)</f>
        <v xml:space="preserve"> 9.749426770823975</v>
      </c>
      <c r="R1000" s="3" t="s">
        <v>45</v>
      </c>
      <c r="S1000" s="3" t="s">
        <v>58</v>
      </c>
      <c r="T1000" s="3" t="s">
        <v>46</v>
      </c>
      <c r="U1000" s="17">
        <v>43691</v>
      </c>
      <c r="V1000" s="3"/>
      <c r="W1000" s="5" t="s">
        <v>5914</v>
      </c>
      <c r="X1000" s="3" t="s">
        <v>47</v>
      </c>
      <c r="Y1000" s="3">
        <v>0</v>
      </c>
      <c r="Z1000" s="3"/>
      <c r="AA1000" s="3" t="str">
        <f t="shared" si="227"/>
        <v>,</v>
      </c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</row>
    <row r="1001" spans="1:50" ht="15.75" customHeight="1" x14ac:dyDescent="0.2">
      <c r="A1001" t="str">
        <f t="shared" si="226"/>
        <v>SecondaireHommeCélibataireEDUCATEUR DES ENFANTSDouala (Non précisé )BONAMOUSSADICamerounaisePas PréciséNonEligible</v>
      </c>
      <c r="B1001" s="17">
        <v>43712</v>
      </c>
      <c r="C1001" s="17">
        <v>34938</v>
      </c>
      <c r="D1001" s="3" t="s">
        <v>54</v>
      </c>
      <c r="E1001" s="21">
        <v>30</v>
      </c>
      <c r="F1001" s="3" t="s">
        <v>40</v>
      </c>
      <c r="G1001" s="4"/>
      <c r="H1001" s="4"/>
      <c r="I1001" s="3" t="s">
        <v>41</v>
      </c>
      <c r="J1001" s="3" t="s">
        <v>760</v>
      </c>
      <c r="K1001" s="3" t="s">
        <v>51</v>
      </c>
      <c r="L1001" s="3" t="s">
        <v>135</v>
      </c>
      <c r="M1001" s="3" t="s">
        <v>373</v>
      </c>
      <c r="N1001" s="3" t="str">
        <f>VLOOKUP(M1001,TAF!$D$1:$H$462,2,0)</f>
        <v>Bonamoussadi</v>
      </c>
      <c r="O1001" s="3" t="str">
        <f>VLOOKUP(M1001,TAF!$D$1:$H$462,3,0)</f>
        <v>Douala 5</v>
      </c>
      <c r="P1001" s="3" t="str">
        <f>VLOOKUP(M1001,TAF!$D$1:$H$462,4,0)</f>
        <v>4.0932016164020935</v>
      </c>
      <c r="Q1001" s="3" t="str">
        <f>VLOOKUP(M1001,TAF!$D$1:$H$462,5,0)</f>
        <v xml:space="preserve"> 9.7422761594139</v>
      </c>
      <c r="R1001" s="3" t="s">
        <v>45</v>
      </c>
      <c r="S1001" s="3" t="s">
        <v>39</v>
      </c>
      <c r="T1001" s="3" t="s">
        <v>62</v>
      </c>
      <c r="U1001" s="19"/>
      <c r="V1001" s="19"/>
      <c r="W1001" s="5" t="s">
        <v>5879</v>
      </c>
      <c r="X1001" s="3" t="s">
        <v>47</v>
      </c>
      <c r="Y1001" s="3">
        <v>0</v>
      </c>
      <c r="Z1001" s="3"/>
      <c r="AA1001" s="3" t="str">
        <f t="shared" si="227"/>
        <v>,</v>
      </c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</row>
    <row r="1002" spans="1:50" ht="15.75" customHeight="1" x14ac:dyDescent="0.2">
      <c r="A1002" t="str">
        <f t="shared" si="226"/>
        <v>SecondaireHommeCélibataireCHEMINOTDouala (Non précisé )LOGBABACamerounaiseChretien (Catholique)NonEligible</v>
      </c>
      <c r="B1002" s="17">
        <v>43712</v>
      </c>
      <c r="C1002" s="17">
        <v>30426</v>
      </c>
      <c r="D1002" s="3" t="s">
        <v>54</v>
      </c>
      <c r="E1002" s="21">
        <v>42</v>
      </c>
      <c r="F1002" s="3" t="s">
        <v>40</v>
      </c>
      <c r="G1002" s="4"/>
      <c r="H1002" s="4"/>
      <c r="I1002" s="3" t="s">
        <v>41</v>
      </c>
      <c r="J1002" s="3" t="s">
        <v>761</v>
      </c>
      <c r="K1002" s="3" t="s">
        <v>51</v>
      </c>
      <c r="L1002" s="3" t="s">
        <v>135</v>
      </c>
      <c r="M1002" s="3" t="s">
        <v>345</v>
      </c>
      <c r="N1002" s="3" t="str">
        <f>VLOOKUP(M1002,TAF!$D$1:$H$462,2,0)</f>
        <v>Logbaba</v>
      </c>
      <c r="O1002" s="3" t="str">
        <f>VLOOKUP(M1002,TAF!$D$1:$H$462,3,0)</f>
        <v>Douala 3</v>
      </c>
      <c r="P1002" s="3" t="str">
        <f>VLOOKUP(M1002,TAF!$D$1:$H$462,4,0)</f>
        <v>4.043213985193655</v>
      </c>
      <c r="Q1002" s="3" t="str">
        <f>VLOOKUP(M1002,TAF!$D$1:$H$462,5,0)</f>
        <v xml:space="preserve"> 9.7617599423344</v>
      </c>
      <c r="R1002" s="3" t="s">
        <v>45</v>
      </c>
      <c r="S1002" s="3" t="s">
        <v>58</v>
      </c>
      <c r="T1002" s="3" t="s">
        <v>62</v>
      </c>
      <c r="U1002" s="19"/>
      <c r="V1002" s="19"/>
      <c r="W1002" s="5" t="s">
        <v>5893</v>
      </c>
      <c r="X1002" s="3" t="s">
        <v>47</v>
      </c>
      <c r="Y1002" s="3">
        <v>0</v>
      </c>
      <c r="Z1002" s="3"/>
      <c r="AA1002" s="3" t="str">
        <f t="shared" si="227"/>
        <v>,</v>
      </c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</row>
    <row r="1003" spans="1:50" ht="15.75" customHeight="1" x14ac:dyDescent="0.2">
      <c r="A1003" t="str">
        <f t="shared" si="226"/>
        <v>UniversitaireHommeCélibataireEtudiant (e)Douala 3VillageCamerounaisePas PréciséOuiEligible</v>
      </c>
      <c r="B1003" s="17">
        <v>43713</v>
      </c>
      <c r="C1003" s="17">
        <v>35029</v>
      </c>
      <c r="D1003" s="3" t="s">
        <v>48</v>
      </c>
      <c r="E1003" s="21">
        <v>30</v>
      </c>
      <c r="F1003" s="3" t="s">
        <v>40</v>
      </c>
      <c r="G1003" s="4"/>
      <c r="H1003" s="4"/>
      <c r="I1003" s="3" t="s">
        <v>41</v>
      </c>
      <c r="J1003" s="3" t="s">
        <v>79</v>
      </c>
      <c r="K1003" s="3" t="s">
        <v>43</v>
      </c>
      <c r="L1003" s="3" t="s">
        <v>135</v>
      </c>
      <c r="M1003" s="3" t="s">
        <v>164</v>
      </c>
      <c r="N1003" s="3" t="str">
        <f>VLOOKUP(M1003,TAF!$D$1:$H$462,2,0)</f>
        <v>Village</v>
      </c>
      <c r="O1003" s="3" t="str">
        <f>VLOOKUP(M1003,TAF!$D$1:$H$462,3,0)</f>
        <v>Douala 3</v>
      </c>
      <c r="P1003" s="3" t="str">
        <f>VLOOKUP(M1003,TAF!$D$1:$H$462,4,0)</f>
        <v>4.006924307709141</v>
      </c>
      <c r="Q1003" s="3" t="str">
        <f>VLOOKUP(M1003,TAF!$D$1:$H$462,5,0)</f>
        <v xml:space="preserve"> 9.749426770823975</v>
      </c>
      <c r="R1003" s="3" t="s">
        <v>45</v>
      </c>
      <c r="S1003" s="3" t="s">
        <v>39</v>
      </c>
      <c r="T1003" s="3" t="s">
        <v>46</v>
      </c>
      <c r="U1003" s="17">
        <v>43525</v>
      </c>
      <c r="V1003" s="3" t="str">
        <f t="shared" ref="V1003:V1004" si="235">IF((B1003-U1003&lt;=365)*(B1003-U1003&gt;0),INT(12*(B1003-U1003)/365) &amp; " Mois",(YEAR(B1003)-YEAR(U1003)) &amp; " an (s)")</f>
        <v>6 Mois</v>
      </c>
      <c r="W1003" s="5" t="s">
        <v>5875</v>
      </c>
      <c r="X1003" s="3" t="s">
        <v>47</v>
      </c>
      <c r="Y1003" s="3">
        <v>0</v>
      </c>
      <c r="Z1003" s="3"/>
      <c r="AA1003" s="3" t="str">
        <f t="shared" si="227"/>
        <v>,</v>
      </c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</row>
    <row r="1004" spans="1:50" ht="15.75" customHeight="1" x14ac:dyDescent="0.2">
      <c r="A1004" t="str">
        <f t="shared" si="226"/>
        <v>SecondaireHommeCélibataireÉlève Douala 2NKONG-MONDOCamerounaiseChretien (Catholique)OuiEligible</v>
      </c>
      <c r="B1004" s="17">
        <v>43713</v>
      </c>
      <c r="C1004" s="17">
        <v>33787</v>
      </c>
      <c r="D1004" s="3" t="s">
        <v>54</v>
      </c>
      <c r="E1004" s="21">
        <v>33</v>
      </c>
      <c r="F1004" s="3" t="s">
        <v>40</v>
      </c>
      <c r="G1004" s="4"/>
      <c r="H1004" s="4"/>
      <c r="I1004" s="3" t="s">
        <v>41</v>
      </c>
      <c r="J1004" s="3" t="s">
        <v>177</v>
      </c>
      <c r="K1004" s="3" t="s">
        <v>121</v>
      </c>
      <c r="L1004" s="3" t="s">
        <v>135</v>
      </c>
      <c r="M1004" s="3" t="s">
        <v>762</v>
      </c>
      <c r="N1004" s="3" t="str">
        <f>VLOOKUP(M1004,TAF!$D$1:$H$462,2,0)</f>
        <v>Nkongmondo</v>
      </c>
      <c r="O1004" s="3" t="str">
        <f>VLOOKUP(M1004,TAF!$D$1:$H$462,3,0)</f>
        <v>Douala 1</v>
      </c>
      <c r="P1004" s="3" t="str">
        <f>VLOOKUP(M1004,TAF!$D$1:$H$462,4,0)</f>
        <v>4.034565744432602</v>
      </c>
      <c r="Q1004" s="3" t="str">
        <f>VLOOKUP(M1004,TAF!$D$1:$H$462,5,0)</f>
        <v xml:space="preserve"> 9.69978828255949</v>
      </c>
      <c r="R1004" s="3" t="s">
        <v>45</v>
      </c>
      <c r="S1004" s="3" t="s">
        <v>58</v>
      </c>
      <c r="T1004" s="3" t="s">
        <v>46</v>
      </c>
      <c r="U1004" s="17">
        <v>41640</v>
      </c>
      <c r="V1004" s="3" t="str">
        <f t="shared" si="235"/>
        <v>5 an (s)</v>
      </c>
      <c r="W1004" s="5" t="s">
        <v>5882</v>
      </c>
      <c r="X1004" s="3" t="s">
        <v>47</v>
      </c>
      <c r="Y1004" s="3">
        <v>0</v>
      </c>
      <c r="Z1004" s="3"/>
      <c r="AA1004" s="3" t="str">
        <f t="shared" si="227"/>
        <v>,</v>
      </c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</row>
    <row r="1005" spans="1:50" ht="15.75" customHeight="1" x14ac:dyDescent="0.2">
      <c r="A1005" t="str">
        <f t="shared" si="226"/>
        <v>Pas PréciséHommeCélibataireSans EmploisDouala 3DIBOM IIICamerounaiseChretien (Protestant )NonEligible</v>
      </c>
      <c r="B1005" s="17">
        <v>43713</v>
      </c>
      <c r="C1005" s="17">
        <v>32452</v>
      </c>
      <c r="D1005" s="3" t="s">
        <v>39</v>
      </c>
      <c r="E1005" s="21">
        <v>37</v>
      </c>
      <c r="F1005" s="3" t="s">
        <v>40</v>
      </c>
      <c r="G1005" s="4"/>
      <c r="H1005" s="4"/>
      <c r="I1005" s="3" t="s">
        <v>41</v>
      </c>
      <c r="J1005" s="3" t="s">
        <v>134</v>
      </c>
      <c r="K1005" s="3" t="s">
        <v>43</v>
      </c>
      <c r="L1005" s="3" t="s">
        <v>135</v>
      </c>
      <c r="M1005" s="3" t="s">
        <v>763</v>
      </c>
      <c r="N1005" s="3" t="str">
        <f>VLOOKUP(M1005,TAF!$D$1:$H$462,2,0)</f>
        <v>Dibom</v>
      </c>
      <c r="O1005" s="3" t="str">
        <f>VLOOKUP(M1005,TAF!$D$1:$H$462,3,0)</f>
        <v>Douala 5</v>
      </c>
      <c r="P1005" s="3" t="str">
        <f>VLOOKUP(M1005,TAF!$D$1:$H$462,4,0)</f>
        <v>4.020916342091964</v>
      </c>
      <c r="Q1005" s="3" t="str">
        <f>VLOOKUP(M1005,TAF!$D$1:$H$462,5,0)</f>
        <v xml:space="preserve"> 9.747511265659503</v>
      </c>
      <c r="R1005" s="3" t="s">
        <v>45</v>
      </c>
      <c r="S1005" s="3" t="s">
        <v>84</v>
      </c>
      <c r="T1005" s="3" t="s">
        <v>62</v>
      </c>
      <c r="U1005" s="19"/>
      <c r="V1005" s="19"/>
      <c r="W1005" s="5" t="s">
        <v>5891</v>
      </c>
      <c r="X1005" s="3" t="s">
        <v>47</v>
      </c>
      <c r="Y1005" s="3">
        <v>0</v>
      </c>
      <c r="Z1005" s="3"/>
      <c r="AA1005" s="3" t="str">
        <f t="shared" si="227"/>
        <v>,</v>
      </c>
      <c r="AB1005" s="4"/>
      <c r="AC1005" s="4"/>
      <c r="AD1005" s="4"/>
      <c r="AE1005" s="4"/>
      <c r="AF1005" s="4"/>
      <c r="AG1005" s="4"/>
      <c r="AH1005" s="4"/>
      <c r="AI1005" s="4"/>
      <c r="AJ1005" s="4"/>
      <c r="AK1005" s="4"/>
      <c r="AL1005" s="4"/>
      <c r="AM1005" s="4"/>
      <c r="AN1005" s="4"/>
      <c r="AO1005" s="4"/>
      <c r="AP1005" s="4"/>
      <c r="AQ1005" s="4"/>
      <c r="AR1005" s="4"/>
      <c r="AS1005" s="4"/>
      <c r="AT1005" s="4"/>
      <c r="AU1005" s="4"/>
      <c r="AV1005" s="4"/>
      <c r="AW1005" s="4"/>
      <c r="AX1005" s="4"/>
    </row>
    <row r="1006" spans="1:50" ht="15.75" customHeight="1" x14ac:dyDescent="0.2">
      <c r="A1006" t="str">
        <f t="shared" si="226"/>
        <v>Pas PréciséHommeCélibataireSans EmploisDouala 2New Bell BassaCamerounaiseChretien (Protestant )NonEligible</v>
      </c>
      <c r="B1006" s="17">
        <v>43713</v>
      </c>
      <c r="C1006" s="17">
        <v>34034</v>
      </c>
      <c r="D1006" s="3" t="s">
        <v>39</v>
      </c>
      <c r="E1006" s="21">
        <v>32</v>
      </c>
      <c r="F1006" s="3" t="s">
        <v>40</v>
      </c>
      <c r="G1006" s="4"/>
      <c r="H1006" s="4"/>
      <c r="I1006" s="3" t="s">
        <v>41</v>
      </c>
      <c r="J1006" s="3" t="s">
        <v>134</v>
      </c>
      <c r="K1006" s="3" t="s">
        <v>121</v>
      </c>
      <c r="L1006" s="3" t="s">
        <v>135</v>
      </c>
      <c r="M1006" s="3" t="s">
        <v>764</v>
      </c>
      <c r="N1006" s="3" t="str">
        <f>VLOOKUP(M1006,TAF!$D$1:$H$462,2,0)</f>
        <v>New Bell</v>
      </c>
      <c r="O1006" s="3" t="str">
        <f>VLOOKUP(M1006,TAF!$D$1:$H$462,3,0)</f>
        <v>Douala 2</v>
      </c>
      <c r="P1006" s="3" t="str">
        <f>VLOOKUP(M1006,TAF!$D$1:$H$462,4,0)</f>
        <v>4.029279319157316</v>
      </c>
      <c r="Q1006" s="3" t="str">
        <f>VLOOKUP(M1006,TAF!$D$1:$H$462,5,0)</f>
        <v xml:space="preserve"> 9.713362274244698</v>
      </c>
      <c r="R1006" s="3" t="s">
        <v>45</v>
      </c>
      <c r="S1006" s="3" t="s">
        <v>84</v>
      </c>
      <c r="T1006" s="3" t="s">
        <v>62</v>
      </c>
      <c r="U1006" s="19"/>
      <c r="V1006" s="19"/>
      <c r="W1006" s="5" t="s">
        <v>5906</v>
      </c>
      <c r="X1006" s="3" t="s">
        <v>47</v>
      </c>
      <c r="Y1006" s="3">
        <v>0</v>
      </c>
      <c r="Z1006" s="3"/>
      <c r="AA1006" s="3" t="str">
        <f t="shared" si="227"/>
        <v>,</v>
      </c>
      <c r="AB1006" s="4"/>
      <c r="AC1006" s="4"/>
      <c r="AD1006" s="4"/>
      <c r="AE1006" s="4"/>
      <c r="AF1006" s="4"/>
      <c r="AG1006" s="4"/>
      <c r="AH1006" s="4"/>
      <c r="AI1006" s="4"/>
      <c r="AJ1006" s="4"/>
      <c r="AK1006" s="4"/>
      <c r="AL1006" s="4"/>
      <c r="AM1006" s="4"/>
      <c r="AN1006" s="4"/>
      <c r="AO1006" s="4"/>
      <c r="AP1006" s="4"/>
      <c r="AQ1006" s="4"/>
      <c r="AR1006" s="4"/>
      <c r="AS1006" s="4"/>
      <c r="AT1006" s="4"/>
      <c r="AU1006" s="4"/>
      <c r="AV1006" s="4"/>
      <c r="AW1006" s="4"/>
      <c r="AX1006" s="4"/>
    </row>
    <row r="1007" spans="1:50" ht="15.75" customHeight="1" x14ac:dyDescent="0.2">
      <c r="A1007" t="str">
        <f t="shared" si="226"/>
        <v>SecondaireHommeCélibataireSans EmploisDouala (Non précisé )CITEE DES PALMIERSCamerounaiseChretien (Catholique)NonEligible</v>
      </c>
      <c r="B1007" s="17">
        <v>43713</v>
      </c>
      <c r="C1007" s="17">
        <v>36601</v>
      </c>
      <c r="D1007" s="3" t="s">
        <v>54</v>
      </c>
      <c r="E1007" s="21">
        <v>25</v>
      </c>
      <c r="F1007" s="3" t="s">
        <v>40</v>
      </c>
      <c r="G1007" s="4"/>
      <c r="H1007" s="4"/>
      <c r="I1007" s="3" t="s">
        <v>41</v>
      </c>
      <c r="J1007" s="3" t="s">
        <v>134</v>
      </c>
      <c r="K1007" s="3" t="s">
        <v>51</v>
      </c>
      <c r="L1007" s="3" t="s">
        <v>135</v>
      </c>
      <c r="M1007" s="3" t="s">
        <v>765</v>
      </c>
      <c r="N1007" s="3" t="str">
        <f>VLOOKUP(M1007,TAF!$D$1:$H$462,2,0)</f>
        <v>Cité des palmiers</v>
      </c>
      <c r="O1007" s="3" t="str">
        <f>VLOOKUP(M1007,TAF!$D$1:$H$462,3,0)</f>
        <v>Douala 3</v>
      </c>
      <c r="P1007" s="3" t="str">
        <f>VLOOKUP(M1007,TAF!$D$1:$H$462,4,0)</f>
        <v>4.053096586056187</v>
      </c>
      <c r="Q1007" s="3" t="str">
        <f>VLOOKUP(M1007,TAF!$D$1:$H$462,5,0)</f>
        <v xml:space="preserve"> 9.764576089841214</v>
      </c>
      <c r="R1007" s="3" t="s">
        <v>45</v>
      </c>
      <c r="S1007" s="3" t="s">
        <v>58</v>
      </c>
      <c r="T1007" s="3" t="s">
        <v>62</v>
      </c>
      <c r="U1007" s="19"/>
      <c r="V1007" s="19"/>
      <c r="W1007" s="3">
        <v>13</v>
      </c>
      <c r="X1007" s="3" t="s">
        <v>47</v>
      </c>
      <c r="Y1007" s="3">
        <v>0</v>
      </c>
      <c r="Z1007" s="3"/>
      <c r="AA1007" s="3" t="str">
        <f t="shared" si="227"/>
        <v>,</v>
      </c>
      <c r="AB1007" s="4"/>
      <c r="AC1007" s="4"/>
      <c r="AD1007" s="4"/>
      <c r="AE1007" s="4"/>
      <c r="AF1007" s="4"/>
      <c r="AG1007" s="4"/>
      <c r="AH1007" s="4"/>
      <c r="AI1007" s="4"/>
      <c r="AJ1007" s="4"/>
      <c r="AK1007" s="4"/>
      <c r="AL1007" s="4"/>
      <c r="AM1007" s="4"/>
      <c r="AN1007" s="4"/>
      <c r="AO1007" s="4"/>
      <c r="AP1007" s="4"/>
      <c r="AQ1007" s="4"/>
      <c r="AR1007" s="4"/>
      <c r="AS1007" s="4"/>
      <c r="AT1007" s="4"/>
      <c r="AU1007" s="4"/>
      <c r="AV1007" s="4"/>
      <c r="AW1007" s="4"/>
      <c r="AX1007" s="4"/>
    </row>
    <row r="1008" spans="1:50" ht="15.75" customHeight="1" x14ac:dyDescent="0.2">
      <c r="A1008" t="str">
        <f t="shared" si="226"/>
        <v>SecondaireHommeCélibataireTechnicien StaffeurDouala (Non précisé )Pk 10CamerounaiseChretien (Catholique)NonEligible</v>
      </c>
      <c r="B1008" s="17">
        <v>43714</v>
      </c>
      <c r="C1008" s="17">
        <v>33389</v>
      </c>
      <c r="D1008" s="3" t="s">
        <v>54</v>
      </c>
      <c r="E1008" s="21">
        <v>34</v>
      </c>
      <c r="F1008" s="3" t="s">
        <v>40</v>
      </c>
      <c r="G1008" s="4"/>
      <c r="H1008" s="4"/>
      <c r="I1008" s="3" t="s">
        <v>41</v>
      </c>
      <c r="J1008" s="3" t="s">
        <v>766</v>
      </c>
      <c r="K1008" s="3" t="s">
        <v>51</v>
      </c>
      <c r="L1008" s="3" t="s">
        <v>135</v>
      </c>
      <c r="M1008" s="3" t="s">
        <v>767</v>
      </c>
      <c r="N1008" s="3" t="str">
        <f>VLOOKUP(M1008,TAF!$D$1:$H$462,2,0)</f>
        <v>Pk10</v>
      </c>
      <c r="O1008" s="3" t="str">
        <f>VLOOKUP(M1008,TAF!$D$1:$H$462,3,0)</f>
        <v>Douala 3</v>
      </c>
      <c r="P1008" s="3" t="str">
        <f>VLOOKUP(M1008,TAF!$D$1:$H$462,4,0)</f>
        <v>4.032980100618266</v>
      </c>
      <c r="Q1008" s="3" t="str">
        <f>VLOOKUP(M1008,TAF!$D$1:$H$462,5,0)</f>
        <v xml:space="preserve"> 9.799655089790106</v>
      </c>
      <c r="R1008" s="3" t="s">
        <v>45</v>
      </c>
      <c r="S1008" s="3" t="s">
        <v>58</v>
      </c>
      <c r="T1008" s="3" t="s">
        <v>62</v>
      </c>
      <c r="U1008" s="19"/>
      <c r="V1008" s="19"/>
      <c r="W1008" s="5" t="s">
        <v>5893</v>
      </c>
      <c r="X1008" s="3" t="s">
        <v>47</v>
      </c>
      <c r="Y1008" s="3">
        <v>0</v>
      </c>
      <c r="Z1008" s="3"/>
      <c r="AA1008" s="3" t="str">
        <f t="shared" si="227"/>
        <v>,</v>
      </c>
      <c r="AB1008" s="4"/>
      <c r="AC1008" s="4"/>
      <c r="AD1008" s="4"/>
      <c r="AE1008" s="4"/>
      <c r="AF1008" s="4"/>
      <c r="AG1008" s="4"/>
      <c r="AH1008" s="4"/>
      <c r="AI1008" s="4"/>
      <c r="AJ1008" s="4"/>
      <c r="AK1008" s="4"/>
      <c r="AL1008" s="4"/>
      <c r="AM1008" s="4"/>
      <c r="AN1008" s="4"/>
      <c r="AO1008" s="4"/>
      <c r="AP1008" s="4"/>
      <c r="AQ1008" s="4"/>
      <c r="AR1008" s="4"/>
      <c r="AS1008" s="4"/>
      <c r="AT1008" s="4"/>
      <c r="AU1008" s="4"/>
      <c r="AV1008" s="4"/>
      <c r="AW1008" s="4"/>
      <c r="AX1008" s="4"/>
    </row>
    <row r="1009" spans="1:50" ht="15.75" customHeight="1" x14ac:dyDescent="0.2">
      <c r="A1009" t="str">
        <f t="shared" si="226"/>
        <v>UniversitaireHommeCélibataireEnseignant (e)Douala 3NYALLACamerounaisePas PréciséNonEligible</v>
      </c>
      <c r="B1009" s="17">
        <v>43714</v>
      </c>
      <c r="C1009" s="17">
        <v>29663</v>
      </c>
      <c r="D1009" s="3" t="s">
        <v>48</v>
      </c>
      <c r="E1009" s="21">
        <v>44</v>
      </c>
      <c r="F1009" s="3" t="s">
        <v>40</v>
      </c>
      <c r="G1009" s="4"/>
      <c r="H1009" s="4"/>
      <c r="I1009" s="3" t="s">
        <v>41</v>
      </c>
      <c r="J1009" s="3" t="s">
        <v>144</v>
      </c>
      <c r="K1009" s="3" t="s">
        <v>43</v>
      </c>
      <c r="L1009" s="3" t="s">
        <v>135</v>
      </c>
      <c r="M1009" s="3" t="s">
        <v>87</v>
      </c>
      <c r="N1009" s="3" t="str">
        <f>VLOOKUP(M1009,TAF!$D$1:$H$462,2,0)</f>
        <v>Nyalla</v>
      </c>
      <c r="O1009" s="3" t="str">
        <f>VLOOKUP(M1009,TAF!$D$1:$H$462,3,0)</f>
        <v>Douala 3</v>
      </c>
      <c r="P1009" s="3" t="str">
        <f>VLOOKUP(M1009,TAF!$D$1:$H$462,4,0)</f>
        <v>4.090110173250642</v>
      </c>
      <c r="Q1009" s="3" t="str">
        <f>VLOOKUP(M1009,TAF!$D$1:$H$462,5,0)</f>
        <v xml:space="preserve"> 9.80214359815782</v>
      </c>
      <c r="R1009" s="3" t="s">
        <v>45</v>
      </c>
      <c r="S1009" s="3" t="s">
        <v>39</v>
      </c>
      <c r="T1009" s="3" t="s">
        <v>62</v>
      </c>
      <c r="U1009" s="19"/>
      <c r="V1009" s="19"/>
      <c r="W1009" s="5" t="s">
        <v>5898</v>
      </c>
      <c r="X1009" s="3" t="s">
        <v>47</v>
      </c>
      <c r="Y1009" s="3">
        <v>0</v>
      </c>
      <c r="Z1009" s="3"/>
      <c r="AA1009" s="3" t="str">
        <f t="shared" si="227"/>
        <v>,</v>
      </c>
      <c r="AB1009" s="4"/>
      <c r="AC1009" s="4"/>
      <c r="AD1009" s="4"/>
      <c r="AE1009" s="4"/>
      <c r="AF1009" s="4"/>
      <c r="AG1009" s="4"/>
      <c r="AH1009" s="4"/>
      <c r="AI1009" s="4"/>
      <c r="AJ1009" s="4"/>
      <c r="AK1009" s="4"/>
      <c r="AL1009" s="4"/>
      <c r="AM1009" s="4"/>
      <c r="AN1009" s="4"/>
      <c r="AO1009" s="4"/>
      <c r="AP1009" s="4"/>
      <c r="AQ1009" s="4"/>
      <c r="AR1009" s="4"/>
      <c r="AS1009" s="4"/>
      <c r="AT1009" s="4"/>
      <c r="AU1009" s="4"/>
      <c r="AV1009" s="4"/>
      <c r="AW1009" s="4"/>
      <c r="AX1009" s="4"/>
    </row>
    <row r="1010" spans="1:50" ht="15.75" customHeight="1" x14ac:dyDescent="0.2">
      <c r="A1010" t="str">
        <f t="shared" si="226"/>
        <v>UniversitaireHommeCélibataireEtudiant (e)Douala (Non précisé )BOKOCamerounaisePas PréciséOuiEligible</v>
      </c>
      <c r="B1010" s="17">
        <v>43714</v>
      </c>
      <c r="C1010" s="17">
        <v>34531</v>
      </c>
      <c r="D1010" s="3" t="s">
        <v>48</v>
      </c>
      <c r="E1010" s="21">
        <v>31</v>
      </c>
      <c r="F1010" s="3" t="s">
        <v>40</v>
      </c>
      <c r="G1010" s="4"/>
      <c r="H1010" s="4"/>
      <c r="I1010" s="3" t="s">
        <v>41</v>
      </c>
      <c r="J1010" s="3" t="s">
        <v>79</v>
      </c>
      <c r="K1010" s="3" t="s">
        <v>51</v>
      </c>
      <c r="L1010" s="3" t="s">
        <v>135</v>
      </c>
      <c r="M1010" s="3" t="s">
        <v>571</v>
      </c>
      <c r="N1010" s="3" t="str">
        <f>VLOOKUP(M1010,TAF!$D$1:$H$462,2,0)</f>
        <v>Boko</v>
      </c>
      <c r="O1010" s="3" t="str">
        <f>VLOOKUP(M1010,TAF!$D$1:$H$462,3,0)</f>
        <v>Douala 3</v>
      </c>
      <c r="P1010" s="3" t="str">
        <f>VLOOKUP(M1010,TAF!$D$1:$H$462,4,0)</f>
        <v>4.01808875799221</v>
      </c>
      <c r="Q1010" s="3" t="str">
        <f>VLOOKUP(M1010,TAF!$D$1:$H$462,5,0)</f>
        <v>9.716963972824503</v>
      </c>
      <c r="R1010" s="3" t="s">
        <v>45</v>
      </c>
      <c r="S1010" s="3" t="s">
        <v>39</v>
      </c>
      <c r="T1010" s="3" t="s">
        <v>46</v>
      </c>
      <c r="U1010" s="17">
        <v>43191</v>
      </c>
      <c r="V1010" s="3" t="str">
        <f t="shared" ref="V1010" si="236">IF((B1010-U1010&lt;=365)*(B1010-U1010&gt;0),INT(12*(B1010-U1010)/365) &amp; " Mois",(YEAR(B1010)-YEAR(U1010)) &amp; " an (s)")</f>
        <v>1 an (s)</v>
      </c>
      <c r="W1010" s="3">
        <v>14</v>
      </c>
      <c r="X1010" s="3" t="s">
        <v>47</v>
      </c>
      <c r="Y1010" s="3">
        <v>0</v>
      </c>
      <c r="Z1010" s="3"/>
      <c r="AA1010" s="3" t="str">
        <f t="shared" si="227"/>
        <v>,</v>
      </c>
      <c r="AB1010" s="4"/>
      <c r="AC1010" s="4"/>
      <c r="AD1010" s="4"/>
      <c r="AE1010" s="4"/>
      <c r="AF1010" s="4"/>
      <c r="AG1010" s="4"/>
      <c r="AH1010" s="4"/>
      <c r="AI1010" s="4"/>
      <c r="AJ1010" s="4"/>
      <c r="AK1010" s="4"/>
      <c r="AL1010" s="4"/>
      <c r="AM1010" s="4"/>
      <c r="AN1010" s="4"/>
      <c r="AO1010" s="4"/>
      <c r="AP1010" s="4"/>
      <c r="AQ1010" s="4"/>
      <c r="AR1010" s="4"/>
      <c r="AS1010" s="4"/>
      <c r="AT1010" s="4"/>
      <c r="AU1010" s="4"/>
      <c r="AV1010" s="4"/>
      <c r="AW1010" s="4"/>
      <c r="AX1010" s="4"/>
    </row>
    <row r="1011" spans="1:50" ht="15.75" customHeight="1" x14ac:dyDescent="0.2">
      <c r="A1011" t="str">
        <f t="shared" si="226"/>
        <v>PrimaireHommeMarié (e)Moto taximanDouala (Non précisé )MBANGOCamerounaiseChretien (Protestant )NonEligible</v>
      </c>
      <c r="B1011" s="17">
        <v>43717</v>
      </c>
      <c r="C1011" s="17">
        <v>33626</v>
      </c>
      <c r="D1011" s="3" t="s">
        <v>92</v>
      </c>
      <c r="E1011" s="21">
        <v>33</v>
      </c>
      <c r="F1011" s="3" t="s">
        <v>40</v>
      </c>
      <c r="G1011" s="4"/>
      <c r="H1011" s="4"/>
      <c r="I1011" s="3" t="s">
        <v>49</v>
      </c>
      <c r="J1011" s="3" t="s">
        <v>768</v>
      </c>
      <c r="K1011" s="3" t="s">
        <v>51</v>
      </c>
      <c r="L1011" s="3" t="s">
        <v>135</v>
      </c>
      <c r="M1011" s="3" t="s">
        <v>769</v>
      </c>
      <c r="N1011" s="3">
        <f>VLOOKUP(M1011,TAF!$D$1:$H$462,2,0)</f>
        <v>0</v>
      </c>
      <c r="O1011" s="3">
        <f>VLOOKUP(M1011,TAF!$D$1:$H$462,3,0)</f>
        <v>0</v>
      </c>
      <c r="P1011" s="3">
        <f>VLOOKUP(M1011,TAF!$D$1:$H$462,4,0)</f>
        <v>0</v>
      </c>
      <c r="Q1011" s="3">
        <f>VLOOKUP(M1011,TAF!$D$1:$H$462,5,0)</f>
        <v>0</v>
      </c>
      <c r="R1011" s="3" t="s">
        <v>45</v>
      </c>
      <c r="S1011" s="3" t="s">
        <v>84</v>
      </c>
      <c r="T1011" s="3" t="s">
        <v>62</v>
      </c>
      <c r="U1011" s="19"/>
      <c r="V1011" s="19"/>
      <c r="W1011" s="5" t="s">
        <v>5904</v>
      </c>
      <c r="X1011" s="3" t="s">
        <v>47</v>
      </c>
      <c r="Y1011" s="3">
        <v>0</v>
      </c>
      <c r="Z1011" s="3"/>
      <c r="AA1011" s="3" t="str">
        <f t="shared" si="227"/>
        <v>,</v>
      </c>
      <c r="AB1011" s="4"/>
      <c r="AC1011" s="4"/>
      <c r="AD1011" s="4"/>
      <c r="AE1011" s="4"/>
      <c r="AF1011" s="4"/>
      <c r="AG1011" s="4"/>
      <c r="AH1011" s="4"/>
      <c r="AI1011" s="4"/>
      <c r="AJ1011" s="4"/>
      <c r="AK1011" s="4"/>
      <c r="AL1011" s="4"/>
      <c r="AM1011" s="4"/>
      <c r="AN1011" s="4"/>
      <c r="AO1011" s="4"/>
      <c r="AP1011" s="4"/>
      <c r="AQ1011" s="4"/>
      <c r="AR1011" s="4"/>
      <c r="AS1011" s="4"/>
      <c r="AT1011" s="4"/>
      <c r="AU1011" s="4"/>
      <c r="AV1011" s="4"/>
      <c r="AW1011" s="4"/>
      <c r="AX1011" s="4"/>
    </row>
    <row r="1012" spans="1:50" ht="15.75" customHeight="1" x14ac:dyDescent="0.2">
      <c r="A1012" t="str">
        <f t="shared" si="226"/>
        <v>SecondaireHommeCélibataireÉlève Douala (Non précisé )Total NkolmbonCamerounaiseChretien (Catholique)NonEligible</v>
      </c>
      <c r="B1012" s="17">
        <v>43717</v>
      </c>
      <c r="C1012" s="17">
        <v>35570</v>
      </c>
      <c r="D1012" s="3" t="s">
        <v>54</v>
      </c>
      <c r="E1012" s="21">
        <v>28</v>
      </c>
      <c r="F1012" s="3" t="s">
        <v>40</v>
      </c>
      <c r="G1012" s="4"/>
      <c r="H1012" s="4"/>
      <c r="I1012" s="3" t="s">
        <v>41</v>
      </c>
      <c r="J1012" s="3" t="s">
        <v>177</v>
      </c>
      <c r="K1012" s="3" t="s">
        <v>51</v>
      </c>
      <c r="L1012" s="3" t="s">
        <v>135</v>
      </c>
      <c r="M1012" s="3" t="s">
        <v>770</v>
      </c>
      <c r="N1012" s="3" t="str">
        <f>VLOOKUP(M1012,TAF!$D$1:$H$462,2,0)</f>
        <v>Nkôlmbong</v>
      </c>
      <c r="O1012" s="3" t="str">
        <f>VLOOKUP(M1012,TAF!$D$1:$H$462,3,0)</f>
        <v>Douala 3</v>
      </c>
      <c r="P1012" s="3" t="str">
        <f>VLOOKUP(M1012,TAF!$D$1:$H$462,4,0)</f>
        <v>3.970680662550238</v>
      </c>
      <c r="Q1012" s="3" t="str">
        <f>VLOOKUP(M1012,TAF!$D$1:$H$462,5,0)</f>
        <v xml:space="preserve"> 9.81322669721414</v>
      </c>
      <c r="R1012" s="3" t="s">
        <v>45</v>
      </c>
      <c r="S1012" s="3" t="s">
        <v>58</v>
      </c>
      <c r="T1012" s="3" t="s">
        <v>62</v>
      </c>
      <c r="U1012" s="19"/>
      <c r="V1012" s="19"/>
      <c r="W1012" s="3">
        <v>14</v>
      </c>
      <c r="X1012" s="3" t="s">
        <v>47</v>
      </c>
      <c r="Y1012" s="3">
        <v>0</v>
      </c>
      <c r="Z1012" s="3"/>
      <c r="AA1012" s="3" t="str">
        <f t="shared" si="227"/>
        <v>,</v>
      </c>
      <c r="AB1012" s="4"/>
      <c r="AC1012" s="4"/>
      <c r="AD1012" s="4"/>
      <c r="AE1012" s="4"/>
      <c r="AF1012" s="4"/>
      <c r="AG1012" s="4"/>
      <c r="AH1012" s="4"/>
      <c r="AI1012" s="4"/>
      <c r="AJ1012" s="4"/>
      <c r="AK1012" s="4"/>
      <c r="AL1012" s="4"/>
      <c r="AM1012" s="4"/>
      <c r="AN1012" s="4"/>
      <c r="AO1012" s="4"/>
      <c r="AP1012" s="4"/>
      <c r="AQ1012" s="4"/>
      <c r="AR1012" s="4"/>
      <c r="AS1012" s="4"/>
      <c r="AT1012" s="4"/>
      <c r="AU1012" s="4"/>
      <c r="AV1012" s="4"/>
      <c r="AW1012" s="4"/>
      <c r="AX1012" s="4"/>
    </row>
    <row r="1013" spans="1:50" ht="15.75" customHeight="1" x14ac:dyDescent="0.2">
      <c r="A1013" t="str">
        <f t="shared" si="226"/>
        <v>UniversitaireHommeCélibataireIngénieur Douala 5Cité des palmiersCamerounaiseChretien (Protestant )NonEligible</v>
      </c>
      <c r="B1013" s="17">
        <v>43717</v>
      </c>
      <c r="C1013" s="17">
        <v>32367</v>
      </c>
      <c r="D1013" s="3" t="s">
        <v>48</v>
      </c>
      <c r="E1013" s="21">
        <v>37</v>
      </c>
      <c r="F1013" s="3" t="s">
        <v>40</v>
      </c>
      <c r="G1013" s="4"/>
      <c r="H1013" s="4"/>
      <c r="I1013" s="3" t="s">
        <v>41</v>
      </c>
      <c r="J1013" s="3" t="s">
        <v>427</v>
      </c>
      <c r="K1013" s="3" t="s">
        <v>60</v>
      </c>
      <c r="L1013" s="3" t="s">
        <v>135</v>
      </c>
      <c r="M1013" s="3" t="s">
        <v>313</v>
      </c>
      <c r="N1013" s="3" t="str">
        <f>VLOOKUP(M1013,TAF!$D$1:$H$462,2,0)</f>
        <v>Cité des palmiers</v>
      </c>
      <c r="O1013" s="3" t="str">
        <f>VLOOKUP(M1013,TAF!$D$1:$H$462,3,0)</f>
        <v>Douala 3</v>
      </c>
      <c r="P1013" s="3" t="str">
        <f>VLOOKUP(M1013,TAF!$D$1:$H$462,4,0)</f>
        <v>4.053096586056187</v>
      </c>
      <c r="Q1013" s="3" t="str">
        <f>VLOOKUP(M1013,TAF!$D$1:$H$462,5,0)</f>
        <v xml:space="preserve"> 9.764576089841214</v>
      </c>
      <c r="R1013" s="3" t="s">
        <v>45</v>
      </c>
      <c r="S1013" s="3" t="s">
        <v>84</v>
      </c>
      <c r="T1013" s="3" t="s">
        <v>62</v>
      </c>
      <c r="U1013" s="19"/>
      <c r="V1013" s="19"/>
      <c r="W1013" s="5" t="s">
        <v>5915</v>
      </c>
      <c r="X1013" s="3" t="s">
        <v>47</v>
      </c>
      <c r="Y1013" s="3">
        <v>0</v>
      </c>
      <c r="Z1013" s="3"/>
      <c r="AA1013" s="3" t="str">
        <f t="shared" si="227"/>
        <v>,</v>
      </c>
      <c r="AB1013" s="4"/>
      <c r="AC1013" s="4"/>
      <c r="AD1013" s="4"/>
      <c r="AE1013" s="4"/>
      <c r="AF1013" s="4"/>
      <c r="AG1013" s="4"/>
      <c r="AH1013" s="4"/>
      <c r="AI1013" s="4"/>
      <c r="AJ1013" s="4"/>
      <c r="AK1013" s="4"/>
      <c r="AL1013" s="4"/>
      <c r="AM1013" s="4"/>
      <c r="AN1013" s="4"/>
      <c r="AO1013" s="4"/>
      <c r="AP1013" s="4"/>
      <c r="AQ1013" s="4"/>
      <c r="AR1013" s="4"/>
      <c r="AS1013" s="4"/>
      <c r="AT1013" s="4"/>
      <c r="AU1013" s="4"/>
      <c r="AV1013" s="4"/>
      <c r="AW1013" s="4"/>
      <c r="AX1013" s="4"/>
    </row>
    <row r="1014" spans="1:50" ht="15.75" customHeight="1" x14ac:dyDescent="0.2">
      <c r="A1014" t="str">
        <f t="shared" si="226"/>
        <v>PrimaireHommeMarié (e)ChauffeurDouala 3NDOGPASSI 2CamerounaiseChretien (Protestant )OuiEligible</v>
      </c>
      <c r="B1014" s="17">
        <v>43717</v>
      </c>
      <c r="C1014" s="17">
        <v>30010</v>
      </c>
      <c r="D1014" s="3" t="s">
        <v>92</v>
      </c>
      <c r="E1014" s="21">
        <v>43</v>
      </c>
      <c r="F1014" s="3" t="s">
        <v>40</v>
      </c>
      <c r="G1014" s="4"/>
      <c r="H1014" s="4"/>
      <c r="I1014" s="3" t="s">
        <v>49</v>
      </c>
      <c r="J1014" s="3" t="s">
        <v>108</v>
      </c>
      <c r="K1014" s="3" t="s">
        <v>43</v>
      </c>
      <c r="L1014" s="3" t="s">
        <v>135</v>
      </c>
      <c r="M1014" s="3" t="s">
        <v>52</v>
      </c>
      <c r="N1014" s="3" t="str">
        <f>VLOOKUP(M1014,TAF!$D$1:$H$462,2,0)</f>
        <v>Ndogpassi</v>
      </c>
      <c r="O1014" s="3" t="str">
        <f>VLOOKUP(M1014,TAF!$D$1:$H$462,3,0)</f>
        <v>Douala 3</v>
      </c>
      <c r="P1014" s="3" t="str">
        <f>VLOOKUP(M1014,TAF!$D$1:$H$462,4,0)</f>
        <v>4.017345191745835</v>
      </c>
      <c r="Q1014" s="3" t="str">
        <f>VLOOKUP(M1014,TAF!$D$1:$H$462,5,0)</f>
        <v xml:space="preserve"> 9.776376922998338</v>
      </c>
      <c r="R1014" s="3" t="s">
        <v>45</v>
      </c>
      <c r="S1014" s="3" t="s">
        <v>84</v>
      </c>
      <c r="T1014" s="3" t="s">
        <v>46</v>
      </c>
      <c r="U1014" s="17">
        <v>42005</v>
      </c>
      <c r="V1014" s="3" t="str">
        <f t="shared" ref="V1014" si="237">IF((B1014-U1014&lt;=365)*(B1014-U1014&gt;0),INT(12*(B1014-U1014)/365) &amp; " Mois",(YEAR(B1014)-YEAR(U1014)) &amp; " an (s)")</f>
        <v>4 an (s)</v>
      </c>
      <c r="W1014" s="3">
        <v>14</v>
      </c>
      <c r="X1014" s="3" t="s">
        <v>47</v>
      </c>
      <c r="Y1014" s="3">
        <v>0</v>
      </c>
      <c r="Z1014" s="3"/>
      <c r="AA1014" s="3" t="str">
        <f t="shared" si="227"/>
        <v>,</v>
      </c>
      <c r="AB1014" s="4"/>
      <c r="AC1014" s="4"/>
      <c r="AD1014" s="4"/>
      <c r="AE1014" s="4"/>
      <c r="AF1014" s="4"/>
      <c r="AG1014" s="4"/>
      <c r="AH1014" s="4"/>
      <c r="AI1014" s="4"/>
      <c r="AJ1014" s="4"/>
      <c r="AK1014" s="4"/>
      <c r="AL1014" s="4"/>
      <c r="AM1014" s="4"/>
      <c r="AN1014" s="4"/>
      <c r="AO1014" s="4"/>
      <c r="AP1014" s="4"/>
      <c r="AQ1014" s="4"/>
      <c r="AR1014" s="4"/>
      <c r="AS1014" s="4"/>
      <c r="AT1014" s="4"/>
      <c r="AU1014" s="4"/>
      <c r="AV1014" s="4"/>
      <c r="AW1014" s="4"/>
      <c r="AX1014" s="4"/>
    </row>
    <row r="1015" spans="1:50" ht="15.75" customHeight="1" x14ac:dyDescent="0.2">
      <c r="A1015" t="str">
        <f t="shared" si="226"/>
        <v>PrimaireHommeMarié (e)MOTO TAXIMANDouala (Non précisé )PK30CamerounaiseChretien (Protestant )NonEligible</v>
      </c>
      <c r="B1015" s="17">
        <v>43717</v>
      </c>
      <c r="C1015" s="17">
        <v>30971</v>
      </c>
      <c r="D1015" s="3" t="s">
        <v>92</v>
      </c>
      <c r="E1015" s="21">
        <v>41</v>
      </c>
      <c r="F1015" s="3" t="s">
        <v>40</v>
      </c>
      <c r="G1015" s="4"/>
      <c r="H1015" s="4"/>
      <c r="I1015" s="3" t="s">
        <v>49</v>
      </c>
      <c r="J1015" s="3" t="s">
        <v>772</v>
      </c>
      <c r="K1015" s="3" t="s">
        <v>51</v>
      </c>
      <c r="L1015" s="3" t="s">
        <v>135</v>
      </c>
      <c r="M1015" s="3" t="s">
        <v>773</v>
      </c>
      <c r="N1015" s="3" t="str">
        <f>VLOOKUP(M1015,TAF!$D$1:$H$462,2,0)</f>
        <v>PK30</v>
      </c>
      <c r="O1015" s="3">
        <f>VLOOKUP(M1015,TAF!$D$1:$H$462,3,0)</f>
        <v>0</v>
      </c>
      <c r="P1015" s="3">
        <f>VLOOKUP(M1015,TAF!$D$1:$H$462,4,0)</f>
        <v>0</v>
      </c>
      <c r="Q1015" s="3">
        <f>VLOOKUP(M1015,TAF!$D$1:$H$462,5,0)</f>
        <v>0</v>
      </c>
      <c r="R1015" s="3" t="s">
        <v>45</v>
      </c>
      <c r="S1015" s="3" t="s">
        <v>84</v>
      </c>
      <c r="T1015" s="3" t="s">
        <v>62</v>
      </c>
      <c r="U1015" s="19"/>
      <c r="V1015" s="19"/>
      <c r="W1015" s="5" t="s">
        <v>5894</v>
      </c>
      <c r="X1015" s="3" t="s">
        <v>47</v>
      </c>
      <c r="Y1015" s="3">
        <v>0</v>
      </c>
      <c r="Z1015" s="3"/>
      <c r="AA1015" s="3" t="str">
        <f t="shared" si="227"/>
        <v>,</v>
      </c>
      <c r="AB1015" s="4"/>
      <c r="AC1015" s="4"/>
      <c r="AD1015" s="4"/>
      <c r="AE1015" s="4"/>
      <c r="AF1015" s="4"/>
      <c r="AG1015" s="4"/>
      <c r="AH1015" s="4"/>
      <c r="AI1015" s="4"/>
      <c r="AJ1015" s="4"/>
      <c r="AK1015" s="4"/>
      <c r="AL1015" s="4"/>
      <c r="AM1015" s="4"/>
      <c r="AN1015" s="4"/>
      <c r="AO1015" s="4"/>
      <c r="AP1015" s="4"/>
      <c r="AQ1015" s="4"/>
      <c r="AR1015" s="4"/>
      <c r="AS1015" s="4"/>
      <c r="AT1015" s="4"/>
      <c r="AU1015" s="4"/>
      <c r="AV1015" s="4"/>
      <c r="AW1015" s="4"/>
      <c r="AX1015" s="4"/>
    </row>
    <row r="1016" spans="1:50" ht="15.75" customHeight="1" x14ac:dyDescent="0.2">
      <c r="A1016" t="str">
        <f t="shared" si="226"/>
        <v>UniversitaireFemmeCélibataireEtudiant (e)Douala (Non précisé )Ange Raphaël CamerounaiseChretien (Catholique)NonEligible</v>
      </c>
      <c r="B1016" s="17">
        <v>43718</v>
      </c>
      <c r="C1016" s="17">
        <v>36289</v>
      </c>
      <c r="D1016" s="3" t="s">
        <v>48</v>
      </c>
      <c r="E1016" s="21">
        <v>26</v>
      </c>
      <c r="F1016" s="3" t="s">
        <v>55</v>
      </c>
      <c r="G1016" s="4"/>
      <c r="H1016" s="3">
        <v>55</v>
      </c>
      <c r="I1016" s="3" t="s">
        <v>41</v>
      </c>
      <c r="J1016" s="3" t="s">
        <v>79</v>
      </c>
      <c r="K1016" s="3" t="s">
        <v>51</v>
      </c>
      <c r="L1016" s="3" t="s">
        <v>135</v>
      </c>
      <c r="M1016" s="3" t="s">
        <v>774</v>
      </c>
      <c r="N1016" s="3" t="str">
        <f>VLOOKUP(M1016,TAF!$D$1:$H$462,2,0)</f>
        <v>Ange raphael</v>
      </c>
      <c r="O1016" s="3" t="str">
        <f>VLOOKUP(M1016,TAF!$D$1:$H$462,3,0)</f>
        <v>Douala 5</v>
      </c>
      <c r="P1016" s="3" t="str">
        <f>VLOOKUP(M1016,TAF!$D$1:$H$462,4,0)</f>
        <v>4.054005819876032</v>
      </c>
      <c r="Q1016" s="3" t="str">
        <f>VLOOKUP(M1016,TAF!$D$1:$H$462,5,0)</f>
        <v xml:space="preserve"> 9.736945047259738</v>
      </c>
      <c r="R1016" s="3" t="s">
        <v>45</v>
      </c>
      <c r="S1016" s="3" t="s">
        <v>58</v>
      </c>
      <c r="T1016" s="3" t="s">
        <v>62</v>
      </c>
      <c r="U1016" s="19"/>
      <c r="V1016" s="19"/>
      <c r="W1016" s="5" t="s">
        <v>5916</v>
      </c>
      <c r="X1016" s="3" t="s">
        <v>47</v>
      </c>
      <c r="Y1016" s="3">
        <v>0</v>
      </c>
      <c r="Z1016" s="3"/>
      <c r="AA1016" s="3" t="str">
        <f t="shared" si="227"/>
        <v>,</v>
      </c>
      <c r="AB1016" s="4"/>
      <c r="AC1016" s="4"/>
      <c r="AD1016" s="4"/>
      <c r="AE1016" s="4"/>
      <c r="AF1016" s="4"/>
      <c r="AG1016" s="4"/>
      <c r="AH1016" s="4"/>
      <c r="AI1016" s="4"/>
      <c r="AJ1016" s="4"/>
      <c r="AK1016" s="4"/>
      <c r="AL1016" s="4"/>
      <c r="AM1016" s="4"/>
      <c r="AN1016" s="4"/>
      <c r="AO1016" s="4"/>
      <c r="AP1016" s="4"/>
      <c r="AQ1016" s="4"/>
      <c r="AR1016" s="4"/>
      <c r="AS1016" s="4"/>
      <c r="AT1016" s="4"/>
      <c r="AU1016" s="4"/>
      <c r="AV1016" s="4"/>
      <c r="AW1016" s="4"/>
      <c r="AX1016" s="4"/>
    </row>
    <row r="1017" spans="1:50" ht="15.75" customHeight="1" x14ac:dyDescent="0.2">
      <c r="A1017" t="str">
        <f t="shared" si="226"/>
        <v>SecondaireHommeCélibataireAgent de sécurité Douala (Non précisé )PK 25CamerounaiseMusulmanNonEligible</v>
      </c>
      <c r="B1017" s="17">
        <v>43718</v>
      </c>
      <c r="C1017" s="17">
        <v>35440</v>
      </c>
      <c r="D1017" s="3" t="s">
        <v>54</v>
      </c>
      <c r="E1017" s="21">
        <v>28</v>
      </c>
      <c r="F1017" s="3" t="s">
        <v>40</v>
      </c>
      <c r="G1017" s="4"/>
      <c r="H1017" s="4"/>
      <c r="I1017" s="3" t="s">
        <v>41</v>
      </c>
      <c r="J1017" s="3" t="s">
        <v>441</v>
      </c>
      <c r="K1017" s="3" t="s">
        <v>51</v>
      </c>
      <c r="L1017" s="3" t="s">
        <v>135</v>
      </c>
      <c r="M1017" s="3" t="s">
        <v>776</v>
      </c>
      <c r="N1017" s="3">
        <f>VLOOKUP(M1017,TAF!$D$1:$H$462,2,0)</f>
        <v>0</v>
      </c>
      <c r="O1017" s="3">
        <f>VLOOKUP(M1017,TAF!$D$1:$H$462,3,0)</f>
        <v>0</v>
      </c>
      <c r="P1017" s="3">
        <f>VLOOKUP(M1017,TAF!$D$1:$H$462,4,0)</f>
        <v>0</v>
      </c>
      <c r="Q1017" s="3">
        <f>VLOOKUP(M1017,TAF!$D$1:$H$462,5,0)</f>
        <v>0</v>
      </c>
      <c r="R1017" s="3" t="s">
        <v>45</v>
      </c>
      <c r="S1017" s="3" t="s">
        <v>124</v>
      </c>
      <c r="T1017" s="3" t="s">
        <v>62</v>
      </c>
      <c r="U1017" s="19"/>
      <c r="V1017" s="19"/>
      <c r="W1017" s="5" t="s">
        <v>5876</v>
      </c>
      <c r="X1017" s="3" t="s">
        <v>47</v>
      </c>
      <c r="Y1017" s="3">
        <v>0</v>
      </c>
      <c r="Z1017" s="3"/>
      <c r="AA1017" s="3" t="str">
        <f t="shared" si="227"/>
        <v>,</v>
      </c>
      <c r="AB1017" s="4"/>
      <c r="AC1017" s="4"/>
      <c r="AD1017" s="4"/>
      <c r="AE1017" s="4"/>
      <c r="AF1017" s="4"/>
      <c r="AG1017" s="4"/>
      <c r="AH1017" s="4"/>
      <c r="AI1017" s="4"/>
      <c r="AJ1017" s="4"/>
      <c r="AK1017" s="4"/>
      <c r="AL1017" s="4"/>
      <c r="AM1017" s="4"/>
      <c r="AN1017" s="4"/>
      <c r="AO1017" s="4"/>
      <c r="AP1017" s="4"/>
      <c r="AQ1017" s="4"/>
      <c r="AR1017" s="4"/>
      <c r="AS1017" s="4"/>
      <c r="AT1017" s="4"/>
      <c r="AU1017" s="4"/>
      <c r="AV1017" s="4"/>
      <c r="AW1017" s="4"/>
      <c r="AX1017" s="4"/>
    </row>
    <row r="1018" spans="1:50" ht="15.75" customHeight="1" x14ac:dyDescent="0.2">
      <c r="A1018" t="str">
        <f t="shared" si="226"/>
        <v>SecondaireHommeCélibatairePas précisé Douala (Non précisé )BONA PRISO GOUPWECamerounaisePas PréciséOuiEligible</v>
      </c>
      <c r="B1018" s="17">
        <v>43718</v>
      </c>
      <c r="C1018" s="17">
        <v>33897</v>
      </c>
      <c r="D1018" s="3" t="s">
        <v>54</v>
      </c>
      <c r="E1018" s="21">
        <v>33</v>
      </c>
      <c r="F1018" s="3" t="s">
        <v>40</v>
      </c>
      <c r="G1018" s="4"/>
      <c r="H1018" s="4"/>
      <c r="I1018" s="3" t="s">
        <v>41</v>
      </c>
      <c r="J1018" s="3" t="s">
        <v>777</v>
      </c>
      <c r="K1018" s="3" t="s">
        <v>51</v>
      </c>
      <c r="L1018" s="3" t="s">
        <v>135</v>
      </c>
      <c r="M1018" s="3" t="s">
        <v>778</v>
      </c>
      <c r="N1018" s="3" t="str">
        <f>VLOOKUP(M1018,TAF!$D$1:$H$462,2,0)</f>
        <v>Bonapriso</v>
      </c>
      <c r="O1018" s="3" t="str">
        <f>VLOOKUP(M1018,TAF!$D$1:$H$462,3,0)</f>
        <v>Douala 2</v>
      </c>
      <c r="P1018" s="3" t="str">
        <f>VLOOKUP(M1018,TAF!$D$1:$H$462,4,0)</f>
        <v>4.025688831152208</v>
      </c>
      <c r="Q1018" s="3" t="str">
        <f>VLOOKUP(M1018,TAF!$D$1:$H$462,5,0)</f>
        <v xml:space="preserve"> 9.700053370523632</v>
      </c>
      <c r="R1018" s="3" t="s">
        <v>45</v>
      </c>
      <c r="S1018" s="3" t="s">
        <v>39</v>
      </c>
      <c r="T1018" s="3" t="s">
        <v>46</v>
      </c>
      <c r="U1018" s="17">
        <v>43497</v>
      </c>
      <c r="V1018" s="3" t="str">
        <f t="shared" ref="V1018" si="238">IF((B1018-U1018&lt;=365)*(B1018-U1018&gt;0),INT(12*(B1018-U1018)/365) &amp; " Mois",(YEAR(B1018)-YEAR(U1018)) &amp; " an (s)")</f>
        <v>7 Mois</v>
      </c>
      <c r="W1018" s="5" t="s">
        <v>5889</v>
      </c>
      <c r="X1018" s="3" t="s">
        <v>47</v>
      </c>
      <c r="Y1018" s="3">
        <v>0</v>
      </c>
      <c r="Z1018" s="3"/>
      <c r="AA1018" s="3" t="str">
        <f t="shared" si="227"/>
        <v>,</v>
      </c>
      <c r="AB1018" s="4"/>
      <c r="AC1018" s="4"/>
      <c r="AD1018" s="4"/>
      <c r="AE1018" s="4"/>
      <c r="AF1018" s="4"/>
      <c r="AG1018" s="4"/>
      <c r="AH1018" s="4"/>
      <c r="AI1018" s="4"/>
      <c r="AJ1018" s="4"/>
      <c r="AK1018" s="4"/>
      <c r="AL1018" s="4"/>
      <c r="AM1018" s="4"/>
      <c r="AN1018" s="4"/>
      <c r="AO1018" s="4"/>
      <c r="AP1018" s="4"/>
      <c r="AQ1018" s="4"/>
      <c r="AR1018" s="4"/>
      <c r="AS1018" s="4"/>
      <c r="AT1018" s="4"/>
      <c r="AU1018" s="4"/>
      <c r="AV1018" s="4"/>
      <c r="AW1018" s="4"/>
      <c r="AX1018" s="4"/>
    </row>
    <row r="1019" spans="1:50" ht="15.75" customHeight="1" x14ac:dyDescent="0.2">
      <c r="A1019" t="str">
        <f t="shared" si="226"/>
        <v>Pas PréciséHommeMarié (e)Électricien Douala (Non précisé )MAKEPECamerounaiseChretien (Catholique)NonEligible</v>
      </c>
      <c r="B1019" s="17">
        <v>43718</v>
      </c>
      <c r="C1019" s="17">
        <v>31192</v>
      </c>
      <c r="D1019" s="3" t="s">
        <v>39</v>
      </c>
      <c r="E1019" s="21">
        <v>40</v>
      </c>
      <c r="F1019" s="3" t="s">
        <v>40</v>
      </c>
      <c r="G1019" s="4"/>
      <c r="H1019" s="4"/>
      <c r="I1019" s="3" t="s">
        <v>49</v>
      </c>
      <c r="J1019" s="3" t="s">
        <v>171</v>
      </c>
      <c r="K1019" s="3" t="s">
        <v>51</v>
      </c>
      <c r="L1019" s="3" t="s">
        <v>135</v>
      </c>
      <c r="M1019" s="3" t="s">
        <v>328</v>
      </c>
      <c r="N1019" s="3" t="str">
        <f>VLOOKUP(M1019,TAF!$D$1:$H$462,2,0)</f>
        <v>Makepe</v>
      </c>
      <c r="O1019" s="3" t="str">
        <f>VLOOKUP(M1019,TAF!$D$1:$H$462,3,0)</f>
        <v>Douala 5</v>
      </c>
      <c r="P1019" s="3" t="str">
        <f>VLOOKUP(M1019,TAF!$D$1:$H$462,4,0)</f>
        <v>4.060554946438602</v>
      </c>
      <c r="Q1019" s="3" t="str">
        <f>VLOOKUP(M1019,TAF!$D$1:$H$462,5,0)</f>
        <v xml:space="preserve"> 9.73798775171866</v>
      </c>
      <c r="R1019" s="3" t="s">
        <v>45</v>
      </c>
      <c r="S1019" s="3" t="s">
        <v>58</v>
      </c>
      <c r="T1019" s="3" t="s">
        <v>62</v>
      </c>
      <c r="U1019" s="19"/>
      <c r="V1019" s="19"/>
      <c r="W1019" s="3">
        <v>13</v>
      </c>
      <c r="X1019" s="3" t="s">
        <v>47</v>
      </c>
      <c r="Y1019" s="3">
        <v>0</v>
      </c>
      <c r="Z1019" s="3"/>
      <c r="AA1019" s="3" t="str">
        <f t="shared" si="227"/>
        <v>,</v>
      </c>
      <c r="AB1019" s="4"/>
      <c r="AC1019" s="4"/>
      <c r="AD1019" s="4"/>
      <c r="AE1019" s="4"/>
      <c r="AF1019" s="4"/>
      <c r="AG1019" s="4"/>
      <c r="AH1019" s="4"/>
      <c r="AI1019" s="4"/>
      <c r="AJ1019" s="4"/>
      <c r="AK1019" s="4"/>
      <c r="AL1019" s="4"/>
      <c r="AM1019" s="4"/>
      <c r="AN1019" s="4"/>
      <c r="AO1019" s="4"/>
      <c r="AP1019" s="4"/>
      <c r="AQ1019" s="4"/>
      <c r="AR1019" s="4"/>
      <c r="AS1019" s="4"/>
      <c r="AT1019" s="4"/>
      <c r="AU1019" s="4"/>
      <c r="AV1019" s="4"/>
      <c r="AW1019" s="4"/>
      <c r="AX1019" s="4"/>
    </row>
    <row r="1020" spans="1:50" ht="15.75" customHeight="1" x14ac:dyDescent="0.2">
      <c r="A1020" t="str">
        <f t="shared" si="226"/>
        <v>SecondaireHommeCélibataireMécanicienDouala 3Pk8CamerounaiseChretien (Catholique)OuiEligible</v>
      </c>
      <c r="B1020" s="17">
        <v>43718</v>
      </c>
      <c r="C1020" s="17">
        <v>32012</v>
      </c>
      <c r="D1020" s="3" t="s">
        <v>54</v>
      </c>
      <c r="E1020" s="21">
        <v>38</v>
      </c>
      <c r="F1020" s="3" t="s">
        <v>40</v>
      </c>
      <c r="G1020" s="4"/>
      <c r="H1020" s="4"/>
      <c r="I1020" s="3" t="s">
        <v>41</v>
      </c>
      <c r="J1020" s="3" t="s">
        <v>71</v>
      </c>
      <c r="K1020" s="3" t="s">
        <v>43</v>
      </c>
      <c r="L1020" s="3" t="s">
        <v>135</v>
      </c>
      <c r="M1020" s="3" t="s">
        <v>162</v>
      </c>
      <c r="N1020" s="3" t="str">
        <f>VLOOKUP(M1020,TAF!$D$1:$H$462,2,0)</f>
        <v>Pk8</v>
      </c>
      <c r="O1020" s="3" t="str">
        <f>VLOOKUP(M1020,TAF!$D$1:$H$462,3,0)</f>
        <v>Douala 3</v>
      </c>
      <c r="P1020" s="3" t="str">
        <f>VLOOKUP(M1020,TAF!$D$1:$H$462,4,0)</f>
        <v>4.042745526361856</v>
      </c>
      <c r="Q1020" s="3" t="str">
        <f>VLOOKUP(M1020,TAF!$D$1:$H$462,5,0)</f>
        <v xml:space="preserve"> 9.754402861621994</v>
      </c>
      <c r="R1020" s="3" t="s">
        <v>45</v>
      </c>
      <c r="S1020" s="3" t="s">
        <v>58</v>
      </c>
      <c r="T1020" s="3" t="s">
        <v>46</v>
      </c>
      <c r="U1020" s="19"/>
      <c r="V1020" s="19"/>
      <c r="W1020" s="3">
        <v>13</v>
      </c>
      <c r="X1020" s="3" t="s">
        <v>47</v>
      </c>
      <c r="Y1020" s="3">
        <v>0</v>
      </c>
      <c r="Z1020" s="3"/>
      <c r="AA1020" s="3" t="str">
        <f t="shared" si="227"/>
        <v>,</v>
      </c>
      <c r="AB1020" s="4"/>
      <c r="AC1020" s="4"/>
      <c r="AD1020" s="4"/>
      <c r="AE1020" s="4"/>
      <c r="AF1020" s="4"/>
      <c r="AG1020" s="4"/>
      <c r="AH1020" s="4"/>
      <c r="AI1020" s="4"/>
      <c r="AJ1020" s="4"/>
      <c r="AK1020" s="4"/>
      <c r="AL1020" s="4"/>
      <c r="AM1020" s="4"/>
      <c r="AN1020" s="4"/>
      <c r="AO1020" s="4"/>
      <c r="AP1020" s="4"/>
      <c r="AQ1020" s="4"/>
      <c r="AR1020" s="4"/>
      <c r="AS1020" s="4"/>
      <c r="AT1020" s="4"/>
      <c r="AU1020" s="4"/>
      <c r="AV1020" s="4"/>
      <c r="AW1020" s="4"/>
      <c r="AX1020" s="4"/>
    </row>
    <row r="1021" spans="1:50" ht="15.75" customHeight="1" x14ac:dyDescent="0.2">
      <c r="A1021" t="str">
        <f t="shared" si="226"/>
        <v>SecondaireHommeCélibataireS1pDouala 3PK8CamerounaiseChretien (Protestant )NonEligible</v>
      </c>
      <c r="B1021" s="17">
        <v>43718</v>
      </c>
      <c r="C1021" s="17">
        <v>31503</v>
      </c>
      <c r="D1021" s="3" t="s">
        <v>54</v>
      </c>
      <c r="E1021" s="21">
        <v>39</v>
      </c>
      <c r="F1021" s="3" t="s">
        <v>40</v>
      </c>
      <c r="G1021" s="4"/>
      <c r="H1021" s="4"/>
      <c r="I1021" s="3" t="s">
        <v>41</v>
      </c>
      <c r="J1021" s="3" t="s">
        <v>779</v>
      </c>
      <c r="K1021" s="3" t="s">
        <v>43</v>
      </c>
      <c r="L1021" s="3" t="s">
        <v>135</v>
      </c>
      <c r="M1021" s="3" t="s">
        <v>780</v>
      </c>
      <c r="N1021" s="3" t="str">
        <f>VLOOKUP(M1021,TAF!$D$1:$H$462,2,0)</f>
        <v>Pk8</v>
      </c>
      <c r="O1021" s="3" t="str">
        <f>VLOOKUP(M1021,TAF!$D$1:$H$462,3,0)</f>
        <v>Douala 3</v>
      </c>
      <c r="P1021" s="3" t="str">
        <f>VLOOKUP(M1021,TAF!$D$1:$H$462,4,0)</f>
        <v>4.042745526361856</v>
      </c>
      <c r="Q1021" s="3" t="str">
        <f>VLOOKUP(M1021,TAF!$D$1:$H$462,5,0)</f>
        <v xml:space="preserve"> 9.754402861621994</v>
      </c>
      <c r="R1021" s="3" t="s">
        <v>45</v>
      </c>
      <c r="S1021" s="3" t="s">
        <v>84</v>
      </c>
      <c r="T1021" s="3" t="s">
        <v>62</v>
      </c>
      <c r="U1021" s="19"/>
      <c r="V1021" s="19"/>
      <c r="W1021" s="5" t="s">
        <v>5905</v>
      </c>
      <c r="X1021" s="3" t="s">
        <v>47</v>
      </c>
      <c r="Y1021" s="3">
        <v>0</v>
      </c>
      <c r="Z1021" s="3"/>
      <c r="AA1021" s="3" t="str">
        <f t="shared" si="227"/>
        <v>,</v>
      </c>
      <c r="AB1021" s="4"/>
      <c r="AC1021" s="4"/>
      <c r="AD1021" s="4"/>
      <c r="AE1021" s="4"/>
      <c r="AF1021" s="4"/>
      <c r="AG1021" s="4"/>
      <c r="AH1021" s="4"/>
      <c r="AI1021" s="4"/>
      <c r="AJ1021" s="4"/>
      <c r="AK1021" s="4"/>
      <c r="AL1021" s="4"/>
      <c r="AM1021" s="4"/>
      <c r="AN1021" s="4"/>
      <c r="AO1021" s="4"/>
      <c r="AP1021" s="4"/>
      <c r="AQ1021" s="4"/>
      <c r="AR1021" s="4"/>
      <c r="AS1021" s="4"/>
      <c r="AT1021" s="4"/>
      <c r="AU1021" s="4"/>
      <c r="AV1021" s="4"/>
      <c r="AW1021" s="4"/>
      <c r="AX1021" s="4"/>
    </row>
    <row r="1022" spans="1:50" ht="15.75" customHeight="1" x14ac:dyDescent="0.2">
      <c r="A1022" t="str">
        <f t="shared" si="226"/>
        <v>SecondaireFemmeCélibataireÉlève Douala 3JAPOMACamerounaiseChretien (Catholique)NonEligible</v>
      </c>
      <c r="B1022" s="17">
        <v>43719</v>
      </c>
      <c r="C1022" s="17">
        <v>36548</v>
      </c>
      <c r="D1022" s="3" t="s">
        <v>54</v>
      </c>
      <c r="E1022" s="21">
        <v>25</v>
      </c>
      <c r="F1022" s="3" t="s">
        <v>55</v>
      </c>
      <c r="G1022" s="4"/>
      <c r="H1022" s="4"/>
      <c r="I1022" s="3" t="s">
        <v>41</v>
      </c>
      <c r="J1022" s="3" t="s">
        <v>177</v>
      </c>
      <c r="K1022" s="3" t="s">
        <v>43</v>
      </c>
      <c r="L1022" s="3" t="s">
        <v>135</v>
      </c>
      <c r="M1022" s="3" t="s">
        <v>752</v>
      </c>
      <c r="N1022" s="3" t="str">
        <f>VLOOKUP(M1022,TAF!$D$1:$H$462,2,0)</f>
        <v>Japoma</v>
      </c>
      <c r="O1022" s="3" t="str">
        <f>VLOOKUP(M1022,TAF!$D$1:$H$462,3,0)</f>
        <v>Douala 3</v>
      </c>
      <c r="P1022" s="3" t="str">
        <f>VLOOKUP(M1022,TAF!$D$1:$H$462,4,0)</f>
        <v>4.013945434574306</v>
      </c>
      <c r="Q1022" s="3" t="str">
        <f>VLOOKUP(M1022,TAF!$D$1:$H$462,5,0)</f>
        <v xml:space="preserve"> 9.821209461996563</v>
      </c>
      <c r="R1022" s="3" t="s">
        <v>45</v>
      </c>
      <c r="S1022" s="3" t="s">
        <v>58</v>
      </c>
      <c r="T1022" s="3" t="s">
        <v>62</v>
      </c>
      <c r="U1022" s="19"/>
      <c r="V1022" s="19"/>
      <c r="W1022" s="5" t="s">
        <v>5908</v>
      </c>
      <c r="X1022" s="3" t="s">
        <v>47</v>
      </c>
      <c r="Y1022" s="3">
        <v>0</v>
      </c>
      <c r="Z1022" s="3"/>
      <c r="AA1022" s="3" t="str">
        <f t="shared" si="227"/>
        <v>,</v>
      </c>
      <c r="AB1022" s="4"/>
      <c r="AC1022" s="4"/>
      <c r="AD1022" s="4"/>
      <c r="AE1022" s="4"/>
      <c r="AF1022" s="4"/>
      <c r="AG1022" s="4"/>
      <c r="AH1022" s="4"/>
      <c r="AI1022" s="4"/>
      <c r="AJ1022" s="4"/>
      <c r="AK1022" s="4"/>
      <c r="AL1022" s="4"/>
      <c r="AM1022" s="4"/>
      <c r="AN1022" s="4"/>
      <c r="AO1022" s="4"/>
      <c r="AP1022" s="4"/>
      <c r="AQ1022" s="4"/>
      <c r="AR1022" s="4"/>
      <c r="AS1022" s="4"/>
      <c r="AT1022" s="4"/>
      <c r="AU1022" s="4"/>
      <c r="AV1022" s="4"/>
      <c r="AW1022" s="4"/>
      <c r="AX1022" s="4"/>
    </row>
    <row r="1023" spans="1:50" ht="15.75" customHeight="1" x14ac:dyDescent="0.2">
      <c r="A1023" t="str">
        <f t="shared" si="226"/>
        <v>UniversitaireHommeCélibataireEtudiant (e)YaoundeMBALLA 2CamerounaiseChretien (Protestant )OuiEligible</v>
      </c>
      <c r="B1023" s="17">
        <v>43719</v>
      </c>
      <c r="C1023" s="17">
        <v>32255</v>
      </c>
      <c r="D1023" s="3" t="s">
        <v>48</v>
      </c>
      <c r="E1023" s="21">
        <v>37</v>
      </c>
      <c r="F1023" s="3" t="s">
        <v>40</v>
      </c>
      <c r="G1023" s="4"/>
      <c r="H1023" s="4"/>
      <c r="I1023" s="3" t="s">
        <v>41</v>
      </c>
      <c r="J1023" s="3" t="s">
        <v>79</v>
      </c>
      <c r="K1023" s="3" t="s">
        <v>118</v>
      </c>
      <c r="L1023" s="3" t="s">
        <v>5509</v>
      </c>
      <c r="M1023" s="3" t="s">
        <v>781</v>
      </c>
      <c r="N1023" s="3">
        <f>VLOOKUP(M1023,TAF!$D$1:$H$462,2,0)</f>
        <v>0</v>
      </c>
      <c r="O1023" s="3" t="s">
        <v>5731</v>
      </c>
      <c r="P1023" s="3">
        <f>VLOOKUP(M1023,TAF!$D$1:$H$462,4,0)</f>
        <v>0</v>
      </c>
      <c r="Q1023" s="3">
        <f>VLOOKUP(M1023,TAF!$D$1:$H$462,5,0)</f>
        <v>0</v>
      </c>
      <c r="R1023" s="3" t="s">
        <v>45</v>
      </c>
      <c r="S1023" s="3" t="s">
        <v>84</v>
      </c>
      <c r="T1023" s="3" t="s">
        <v>46</v>
      </c>
      <c r="U1023" s="17">
        <v>43497</v>
      </c>
      <c r="V1023" s="3" t="str">
        <f t="shared" ref="V1023:V1024" si="239">IF((B1023-U1023&lt;=365)*(B1023-U1023&gt;0),INT(12*(B1023-U1023)/365) &amp; " Mois",(YEAR(B1023)-YEAR(U1023)) &amp; " an (s)")</f>
        <v>7 Mois</v>
      </c>
      <c r="W1023" s="5" t="s">
        <v>5891</v>
      </c>
      <c r="X1023" s="3" t="s">
        <v>47</v>
      </c>
      <c r="Y1023" s="3">
        <v>0</v>
      </c>
      <c r="Z1023" s="3"/>
      <c r="AA1023" s="3" t="str">
        <f t="shared" si="227"/>
        <v>,</v>
      </c>
      <c r="AB1023" s="4"/>
      <c r="AC1023" s="4"/>
      <c r="AD1023" s="4"/>
      <c r="AE1023" s="4"/>
      <c r="AF1023" s="4"/>
      <c r="AG1023" s="4"/>
      <c r="AH1023" s="4"/>
      <c r="AI1023" s="4"/>
      <c r="AJ1023" s="4"/>
      <c r="AK1023" s="4"/>
      <c r="AL1023" s="4"/>
      <c r="AM1023" s="4"/>
      <c r="AN1023" s="4"/>
      <c r="AO1023" s="4"/>
      <c r="AP1023" s="4"/>
      <c r="AQ1023" s="4"/>
      <c r="AR1023" s="4"/>
      <c r="AS1023" s="4"/>
      <c r="AT1023" s="4"/>
      <c r="AU1023" s="4"/>
      <c r="AV1023" s="4"/>
      <c r="AW1023" s="4"/>
      <c r="AX1023" s="4"/>
    </row>
    <row r="1024" spans="1:50" ht="15.75" customHeight="1" x14ac:dyDescent="0.2">
      <c r="A1024" t="str">
        <f t="shared" si="226"/>
        <v>SecondaireHommeMarié (e)ChauffeurDouala (Non précisé )Makepe missokeCamerounaiseChretien (Catholique)OuiEligible</v>
      </c>
      <c r="B1024" s="17">
        <v>43719</v>
      </c>
      <c r="C1024" s="17">
        <v>30192</v>
      </c>
      <c r="D1024" s="3" t="s">
        <v>54</v>
      </c>
      <c r="E1024" s="21">
        <v>43</v>
      </c>
      <c r="F1024" s="3" t="s">
        <v>40</v>
      </c>
      <c r="G1024" s="4"/>
      <c r="H1024" s="4"/>
      <c r="I1024" s="3" t="s">
        <v>49</v>
      </c>
      <c r="J1024" s="3" t="s">
        <v>108</v>
      </c>
      <c r="K1024" s="3" t="s">
        <v>51</v>
      </c>
      <c r="L1024" s="3" t="s">
        <v>135</v>
      </c>
      <c r="M1024" s="3" t="s">
        <v>670</v>
      </c>
      <c r="N1024" s="3" t="str">
        <f>VLOOKUP(M1024,TAF!$D$1:$H$462,2,0)</f>
        <v>Makepe</v>
      </c>
      <c r="O1024" s="3" t="str">
        <f>VLOOKUP(M1024,TAF!$D$1:$H$462,3,0)</f>
        <v>Douala 5</v>
      </c>
      <c r="P1024" s="3" t="str">
        <f>VLOOKUP(M1024,TAF!$D$1:$H$462,4,0)</f>
        <v>4.060554946438602</v>
      </c>
      <c r="Q1024" s="3" t="str">
        <f>VLOOKUP(M1024,TAF!$D$1:$H$462,5,0)</f>
        <v xml:space="preserve"> 9.73798775171866</v>
      </c>
      <c r="R1024" s="3" t="s">
        <v>45</v>
      </c>
      <c r="S1024" s="3" t="s">
        <v>58</v>
      </c>
      <c r="T1024" s="3" t="s">
        <v>46</v>
      </c>
      <c r="U1024" s="17">
        <v>43101</v>
      </c>
      <c r="V1024" s="3" t="str">
        <f t="shared" si="239"/>
        <v>1 an (s)</v>
      </c>
      <c r="W1024" s="5" t="s">
        <v>5900</v>
      </c>
      <c r="X1024" s="3" t="s">
        <v>47</v>
      </c>
      <c r="Y1024" s="3">
        <v>0</v>
      </c>
      <c r="Z1024" s="3"/>
      <c r="AA1024" s="3" t="str">
        <f t="shared" si="227"/>
        <v>,</v>
      </c>
      <c r="AB1024" s="4"/>
      <c r="AC1024" s="4"/>
      <c r="AD1024" s="4"/>
      <c r="AE1024" s="4"/>
      <c r="AF1024" s="4"/>
      <c r="AG1024" s="4"/>
      <c r="AH1024" s="4"/>
      <c r="AI1024" s="4"/>
      <c r="AJ1024" s="4"/>
      <c r="AK1024" s="4"/>
      <c r="AL1024" s="4"/>
      <c r="AM1024" s="4"/>
      <c r="AN1024" s="4"/>
      <c r="AO1024" s="4"/>
      <c r="AP1024" s="4"/>
      <c r="AQ1024" s="4"/>
      <c r="AR1024" s="4"/>
      <c r="AS1024" s="4"/>
      <c r="AT1024" s="4"/>
      <c r="AU1024" s="4"/>
      <c r="AV1024" s="4"/>
      <c r="AW1024" s="4"/>
      <c r="AX1024" s="4"/>
    </row>
    <row r="1025" spans="1:50" ht="15.75" customHeight="1" x14ac:dyDescent="0.2">
      <c r="A1025" t="str">
        <f t="shared" si="226"/>
        <v>UniversitaireHommeCélibataireEtudiant (e)Douala (Non précisé )JAPOMACamerounaiseChretien (Catholique)NonEligible</v>
      </c>
      <c r="B1025" s="17">
        <v>43719</v>
      </c>
      <c r="C1025" s="17">
        <v>34557</v>
      </c>
      <c r="D1025" s="3" t="s">
        <v>48</v>
      </c>
      <c r="E1025" s="21">
        <v>31</v>
      </c>
      <c r="F1025" s="3" t="s">
        <v>40</v>
      </c>
      <c r="G1025" s="4"/>
      <c r="H1025" s="4"/>
      <c r="I1025" s="3" t="s">
        <v>41</v>
      </c>
      <c r="J1025" s="3" t="s">
        <v>79</v>
      </c>
      <c r="K1025" s="3" t="s">
        <v>51</v>
      </c>
      <c r="L1025" s="3" t="s">
        <v>135</v>
      </c>
      <c r="M1025" s="3" t="s">
        <v>752</v>
      </c>
      <c r="N1025" s="3" t="str">
        <f>VLOOKUP(M1025,TAF!$D$1:$H$462,2,0)</f>
        <v>Japoma</v>
      </c>
      <c r="O1025" s="3" t="str">
        <f>VLOOKUP(M1025,TAF!$D$1:$H$462,3,0)</f>
        <v>Douala 3</v>
      </c>
      <c r="P1025" s="3" t="str">
        <f>VLOOKUP(M1025,TAF!$D$1:$H$462,4,0)</f>
        <v>4.013945434574306</v>
      </c>
      <c r="Q1025" s="3" t="str">
        <f>VLOOKUP(M1025,TAF!$D$1:$H$462,5,0)</f>
        <v xml:space="preserve"> 9.821209461996563</v>
      </c>
      <c r="R1025" s="3" t="s">
        <v>45</v>
      </c>
      <c r="S1025" s="3" t="s">
        <v>58</v>
      </c>
      <c r="T1025" s="3" t="s">
        <v>62</v>
      </c>
      <c r="U1025" s="19"/>
      <c r="V1025" s="19"/>
      <c r="W1025" s="5" t="s">
        <v>5883</v>
      </c>
      <c r="X1025" s="3" t="s">
        <v>47</v>
      </c>
      <c r="Y1025" s="3">
        <v>0</v>
      </c>
      <c r="Z1025" s="3"/>
      <c r="AA1025" s="3" t="str">
        <f t="shared" si="227"/>
        <v>,</v>
      </c>
      <c r="AB1025" s="4"/>
      <c r="AC1025" s="4"/>
      <c r="AD1025" s="4"/>
      <c r="AE1025" s="4"/>
      <c r="AF1025" s="4"/>
      <c r="AG1025" s="4"/>
      <c r="AH1025" s="4"/>
      <c r="AI1025" s="4"/>
      <c r="AJ1025" s="4"/>
      <c r="AK1025" s="4"/>
      <c r="AL1025" s="4"/>
      <c r="AM1025" s="4"/>
      <c r="AN1025" s="4"/>
      <c r="AO1025" s="4"/>
      <c r="AP1025" s="4"/>
      <c r="AQ1025" s="4"/>
      <c r="AR1025" s="4"/>
      <c r="AS1025" s="4"/>
      <c r="AT1025" s="4"/>
      <c r="AU1025" s="4"/>
      <c r="AV1025" s="4"/>
      <c r="AW1025" s="4"/>
      <c r="AX1025" s="4"/>
    </row>
    <row r="1026" spans="1:50" ht="15.75" customHeight="1" x14ac:dyDescent="0.2">
      <c r="A1026" t="str">
        <f t="shared" si="226"/>
        <v>UniversitaireHommeCélibataireAGENT TECHNIQUEDouala (Non précisé )YASSACamerounaiseChretien (Catholique)OuiEligible</v>
      </c>
      <c r="B1026" s="17">
        <v>43719</v>
      </c>
      <c r="C1026" s="17">
        <v>32964</v>
      </c>
      <c r="D1026" s="3" t="s">
        <v>48</v>
      </c>
      <c r="E1026" s="21">
        <v>35</v>
      </c>
      <c r="F1026" s="3" t="s">
        <v>40</v>
      </c>
      <c r="G1026" s="4"/>
      <c r="H1026" s="4"/>
      <c r="I1026" s="3" t="s">
        <v>41</v>
      </c>
      <c r="J1026" s="3" t="s">
        <v>336</v>
      </c>
      <c r="K1026" s="3" t="s">
        <v>51</v>
      </c>
      <c r="L1026" s="3" t="s">
        <v>135</v>
      </c>
      <c r="M1026" s="3" t="s">
        <v>227</v>
      </c>
      <c r="N1026" s="3" t="str">
        <f>VLOOKUP(M1026,TAF!$D$1:$H$462,2,0)</f>
        <v>Yassa</v>
      </c>
      <c r="O1026" s="3" t="str">
        <f>VLOOKUP(M1026,TAF!$D$1:$H$462,3,0)</f>
        <v>Douala 3</v>
      </c>
      <c r="P1026" s="3" t="str">
        <f>VLOOKUP(M1026,TAF!$D$1:$H$462,4,0)</f>
        <v>4.062148022373278</v>
      </c>
      <c r="Q1026" s="3" t="str">
        <f>VLOOKUP(M1026,TAF!$D$1:$H$462,5,0)</f>
        <v xml:space="preserve"> 9.736269907202303</v>
      </c>
      <c r="R1026" s="3" t="s">
        <v>45</v>
      </c>
      <c r="S1026" s="3" t="s">
        <v>58</v>
      </c>
      <c r="T1026" s="3" t="s">
        <v>46</v>
      </c>
      <c r="U1026" s="17">
        <v>40909</v>
      </c>
      <c r="V1026" s="3" t="str">
        <f t="shared" ref="V1026" si="240">IF((B1026-U1026&lt;=365)*(B1026-U1026&gt;0),INT(12*(B1026-U1026)/365) &amp; " Mois",(YEAR(B1026)-YEAR(U1026)) &amp; " an (s)")</f>
        <v>7 an (s)</v>
      </c>
      <c r="W1026" s="5" t="s">
        <v>5889</v>
      </c>
      <c r="X1026" s="3" t="s">
        <v>47</v>
      </c>
      <c r="Y1026" s="3">
        <v>0</v>
      </c>
      <c r="Z1026" s="3"/>
      <c r="AA1026" s="3" t="str">
        <f t="shared" si="227"/>
        <v>,</v>
      </c>
      <c r="AB1026" s="4"/>
      <c r="AC1026" s="4"/>
      <c r="AD1026" s="4"/>
      <c r="AE1026" s="4"/>
      <c r="AF1026" s="4"/>
      <c r="AG1026" s="4"/>
      <c r="AH1026" s="4"/>
      <c r="AI1026" s="4"/>
      <c r="AJ1026" s="4"/>
      <c r="AK1026" s="4"/>
      <c r="AL1026" s="4"/>
      <c r="AM1026" s="4"/>
      <c r="AN1026" s="4"/>
      <c r="AO1026" s="4"/>
      <c r="AP1026" s="4"/>
      <c r="AQ1026" s="4"/>
      <c r="AR1026" s="4"/>
      <c r="AS1026" s="4"/>
      <c r="AT1026" s="4"/>
      <c r="AU1026" s="4"/>
      <c r="AV1026" s="4"/>
      <c r="AW1026" s="4"/>
      <c r="AX1026" s="4"/>
    </row>
    <row r="1027" spans="1:50" ht="15.75" customHeight="1" x14ac:dyDescent="0.2">
      <c r="A1027" t="str">
        <f t="shared" ref="A1027:A1090" si="241">D1027&amp;F1027&amp;I1027&amp;J1027&amp;K1027&amp;M1027&amp;R1027&amp;S1027&amp;T1027&amp;X1027</f>
        <v>SecondaireHommeCélibataireBOULANGERDouala (Non précisé )NDOGPASSI VILLAGECamerounaiseChretien (Catholique)OuiEligible</v>
      </c>
      <c r="B1027" s="17">
        <v>43720</v>
      </c>
      <c r="C1027" s="17">
        <v>35600</v>
      </c>
      <c r="D1027" s="3" t="s">
        <v>54</v>
      </c>
      <c r="E1027" s="21">
        <v>28</v>
      </c>
      <c r="F1027" s="3" t="s">
        <v>40</v>
      </c>
      <c r="G1027" s="4"/>
      <c r="H1027" s="4"/>
      <c r="I1027" s="3" t="s">
        <v>41</v>
      </c>
      <c r="J1027" s="3" t="s">
        <v>782</v>
      </c>
      <c r="K1027" s="3" t="s">
        <v>51</v>
      </c>
      <c r="L1027" s="3" t="s">
        <v>135</v>
      </c>
      <c r="M1027" s="3" t="s">
        <v>783</v>
      </c>
      <c r="N1027" s="3" t="str">
        <f>VLOOKUP(M1027,TAF!$D$1:$H$462,2,0)</f>
        <v>Ndogpassi</v>
      </c>
      <c r="O1027" s="3" t="str">
        <f>VLOOKUP(M1027,TAF!$D$1:$H$462,3,0)</f>
        <v>Douala 3</v>
      </c>
      <c r="P1027" s="3" t="str">
        <f>VLOOKUP(M1027,TAF!$D$1:$H$462,4,0)</f>
        <v>4.017345191745835</v>
      </c>
      <c r="Q1027" s="3" t="str">
        <f>VLOOKUP(M1027,TAF!$D$1:$H$462,5,0)</f>
        <v xml:space="preserve"> 9.776376922998338</v>
      </c>
      <c r="R1027" s="3" t="s">
        <v>45</v>
      </c>
      <c r="S1027" s="3" t="s">
        <v>58</v>
      </c>
      <c r="T1027" s="3" t="s">
        <v>46</v>
      </c>
      <c r="U1027" s="19"/>
      <c r="V1027" s="19"/>
      <c r="W1027" s="5" t="s">
        <v>5893</v>
      </c>
      <c r="X1027" s="3" t="s">
        <v>47</v>
      </c>
      <c r="Y1027" s="3">
        <v>0</v>
      </c>
      <c r="Z1027" s="3"/>
      <c r="AA1027" s="3" t="str">
        <f t="shared" ref="AA1027:AA1090" si="242">AL1027&amp;","&amp;AX1027</f>
        <v>,</v>
      </c>
      <c r="AB1027" s="4"/>
      <c r="AC1027" s="4"/>
      <c r="AD1027" s="4"/>
      <c r="AE1027" s="4"/>
      <c r="AF1027" s="4"/>
      <c r="AG1027" s="4"/>
      <c r="AH1027" s="4"/>
      <c r="AI1027" s="4"/>
      <c r="AJ1027" s="4"/>
      <c r="AK1027" s="4"/>
      <c r="AL1027" s="4"/>
      <c r="AM1027" s="4"/>
      <c r="AN1027" s="4"/>
      <c r="AO1027" s="4"/>
      <c r="AP1027" s="4"/>
      <c r="AQ1027" s="4"/>
      <c r="AR1027" s="4"/>
      <c r="AS1027" s="4"/>
      <c r="AT1027" s="4"/>
      <c r="AU1027" s="4"/>
      <c r="AV1027" s="4"/>
      <c r="AW1027" s="4"/>
      <c r="AX1027" s="4"/>
    </row>
    <row r="1028" spans="1:50" ht="15.75" customHeight="1" x14ac:dyDescent="0.2">
      <c r="A1028" t="str">
        <f t="shared" si="241"/>
        <v>SecondaireHommeCélibataireÉlectricien autoDouala 3YASSACamerounaisePas PréciséOuiEligible</v>
      </c>
      <c r="B1028" s="17">
        <v>43720</v>
      </c>
      <c r="C1028" s="17">
        <v>31035</v>
      </c>
      <c r="D1028" s="3" t="s">
        <v>54</v>
      </c>
      <c r="E1028" s="21">
        <v>41</v>
      </c>
      <c r="F1028" s="3" t="s">
        <v>40</v>
      </c>
      <c r="G1028" s="4"/>
      <c r="H1028" s="4"/>
      <c r="I1028" s="3" t="s">
        <v>41</v>
      </c>
      <c r="J1028" s="3" t="s">
        <v>784</v>
      </c>
      <c r="K1028" s="3" t="s">
        <v>43</v>
      </c>
      <c r="L1028" s="3" t="s">
        <v>135</v>
      </c>
      <c r="M1028" s="3" t="s">
        <v>227</v>
      </c>
      <c r="N1028" s="3" t="str">
        <f>VLOOKUP(M1028,TAF!$D$1:$H$462,2,0)</f>
        <v>Yassa</v>
      </c>
      <c r="O1028" s="3" t="str">
        <f>VLOOKUP(M1028,TAF!$D$1:$H$462,3,0)</f>
        <v>Douala 3</v>
      </c>
      <c r="P1028" s="3" t="str">
        <f>VLOOKUP(M1028,TAF!$D$1:$H$462,4,0)</f>
        <v>4.062148022373278</v>
      </c>
      <c r="Q1028" s="3" t="str">
        <f>VLOOKUP(M1028,TAF!$D$1:$H$462,5,0)</f>
        <v xml:space="preserve"> 9.736269907202303</v>
      </c>
      <c r="R1028" s="3" t="s">
        <v>45</v>
      </c>
      <c r="S1028" s="3" t="s">
        <v>39</v>
      </c>
      <c r="T1028" s="3" t="s">
        <v>46</v>
      </c>
      <c r="U1028" s="17">
        <v>41275</v>
      </c>
      <c r="V1028" s="3" t="str">
        <f t="shared" ref="V1028" si="243">IF((B1028-U1028&lt;=365)*(B1028-U1028&gt;0),INT(12*(B1028-U1028)/365) &amp; " Mois",(YEAR(B1028)-YEAR(U1028)) &amp; " an (s)")</f>
        <v>6 an (s)</v>
      </c>
      <c r="W1028" s="5" t="s">
        <v>5892</v>
      </c>
      <c r="X1028" s="3" t="s">
        <v>47</v>
      </c>
      <c r="Y1028" s="3">
        <v>0</v>
      </c>
      <c r="Z1028" s="3"/>
      <c r="AA1028" s="3" t="str">
        <f t="shared" si="242"/>
        <v>,</v>
      </c>
      <c r="AB1028" s="4"/>
      <c r="AC1028" s="4"/>
      <c r="AD1028" s="4"/>
      <c r="AE1028" s="4"/>
      <c r="AF1028" s="4"/>
      <c r="AG1028" s="4"/>
      <c r="AH1028" s="4"/>
      <c r="AI1028" s="4"/>
      <c r="AJ1028" s="4"/>
      <c r="AK1028" s="4"/>
      <c r="AL1028" s="4"/>
      <c r="AM1028" s="4"/>
      <c r="AN1028" s="4"/>
      <c r="AO1028" s="4"/>
      <c r="AP1028" s="4"/>
      <c r="AQ1028" s="4"/>
      <c r="AR1028" s="4"/>
      <c r="AS1028" s="4"/>
      <c r="AT1028" s="4"/>
      <c r="AU1028" s="4"/>
      <c r="AV1028" s="4"/>
      <c r="AW1028" s="4"/>
      <c r="AX1028" s="4"/>
    </row>
    <row r="1029" spans="1:50" ht="15.75" customHeight="1" x14ac:dyDescent="0.2">
      <c r="A1029" t="str">
        <f t="shared" si="241"/>
        <v>SecondaireHommeMarié (e)MaçonDouala (Non précisé )JAPOMACamerounaiseChretien (Catholique)NonEligible</v>
      </c>
      <c r="B1029" s="17">
        <v>43720</v>
      </c>
      <c r="C1029" s="17">
        <v>33205</v>
      </c>
      <c r="D1029" s="3" t="s">
        <v>54</v>
      </c>
      <c r="E1029" s="21">
        <v>35</v>
      </c>
      <c r="F1029" s="3" t="s">
        <v>40</v>
      </c>
      <c r="G1029" s="4"/>
      <c r="H1029" s="4"/>
      <c r="I1029" s="3" t="s">
        <v>49</v>
      </c>
      <c r="J1029" s="3" t="s">
        <v>98</v>
      </c>
      <c r="K1029" s="3" t="s">
        <v>51</v>
      </c>
      <c r="L1029" s="3" t="s">
        <v>135</v>
      </c>
      <c r="M1029" s="3" t="s">
        <v>752</v>
      </c>
      <c r="N1029" s="3" t="str">
        <f>VLOOKUP(M1029,TAF!$D$1:$H$462,2,0)</f>
        <v>Japoma</v>
      </c>
      <c r="O1029" s="3" t="str">
        <f>VLOOKUP(M1029,TAF!$D$1:$H$462,3,0)</f>
        <v>Douala 3</v>
      </c>
      <c r="P1029" s="3" t="str">
        <f>VLOOKUP(M1029,TAF!$D$1:$H$462,4,0)</f>
        <v>4.013945434574306</v>
      </c>
      <c r="Q1029" s="3" t="str">
        <f>VLOOKUP(M1029,TAF!$D$1:$H$462,5,0)</f>
        <v xml:space="preserve"> 9.821209461996563</v>
      </c>
      <c r="R1029" s="3" t="s">
        <v>45</v>
      </c>
      <c r="S1029" s="3" t="s">
        <v>58</v>
      </c>
      <c r="T1029" s="3" t="s">
        <v>62</v>
      </c>
      <c r="U1029" s="19"/>
      <c r="V1029" s="19"/>
      <c r="W1029" s="5" t="s">
        <v>5890</v>
      </c>
      <c r="X1029" s="3" t="s">
        <v>47</v>
      </c>
      <c r="Y1029" s="3">
        <v>0</v>
      </c>
      <c r="Z1029" s="3"/>
      <c r="AA1029" s="3" t="str">
        <f t="shared" si="242"/>
        <v>,</v>
      </c>
      <c r="AB1029" s="4"/>
      <c r="AC1029" s="4"/>
      <c r="AD1029" s="4"/>
      <c r="AE1029" s="4"/>
      <c r="AF1029" s="4"/>
      <c r="AG1029" s="4"/>
      <c r="AH1029" s="4"/>
      <c r="AI1029" s="4"/>
      <c r="AJ1029" s="4"/>
      <c r="AK1029" s="4"/>
      <c r="AL1029" s="4"/>
      <c r="AM1029" s="4"/>
      <c r="AN1029" s="4"/>
      <c r="AO1029" s="4"/>
      <c r="AP1029" s="4"/>
      <c r="AQ1029" s="4"/>
      <c r="AR1029" s="4"/>
      <c r="AS1029" s="4"/>
      <c r="AT1029" s="4"/>
      <c r="AU1029" s="4"/>
      <c r="AV1029" s="4"/>
      <c r="AW1029" s="4"/>
      <c r="AX1029" s="4"/>
    </row>
    <row r="1030" spans="1:50" ht="15.75" customHeight="1" x14ac:dyDescent="0.2">
      <c r="A1030" t="str">
        <f t="shared" si="241"/>
        <v>SecondaireHommeMarié (e)MENUISIER YaoundeYAOUNDECamerounaiseChretien (Catholique)NonEligible</v>
      </c>
      <c r="B1030" s="17">
        <v>43721</v>
      </c>
      <c r="C1030" s="17">
        <v>30192</v>
      </c>
      <c r="D1030" s="3" t="s">
        <v>54</v>
      </c>
      <c r="E1030" s="21">
        <v>43</v>
      </c>
      <c r="F1030" s="3" t="s">
        <v>40</v>
      </c>
      <c r="G1030" s="4"/>
      <c r="H1030" s="4"/>
      <c r="I1030" s="3" t="s">
        <v>49</v>
      </c>
      <c r="J1030" s="3" t="s">
        <v>785</v>
      </c>
      <c r="K1030" s="3" t="s">
        <v>118</v>
      </c>
      <c r="L1030" s="3" t="s">
        <v>5509</v>
      </c>
      <c r="M1030" s="3" t="s">
        <v>786</v>
      </c>
      <c r="N1030" s="3">
        <f>VLOOKUP(M1030,TAF!$D$1:$H$462,2,0)</f>
        <v>0</v>
      </c>
      <c r="O1030" s="3" t="s">
        <v>5731</v>
      </c>
      <c r="P1030" s="3">
        <f>VLOOKUP(M1030,TAF!$D$1:$H$462,4,0)</f>
        <v>0</v>
      </c>
      <c r="Q1030" s="3">
        <f>VLOOKUP(M1030,TAF!$D$1:$H$462,5,0)</f>
        <v>0</v>
      </c>
      <c r="R1030" s="3" t="s">
        <v>45</v>
      </c>
      <c r="S1030" s="3" t="s">
        <v>58</v>
      </c>
      <c r="T1030" s="3" t="s">
        <v>62</v>
      </c>
      <c r="U1030" s="19"/>
      <c r="V1030" s="19"/>
      <c r="W1030" s="5" t="s">
        <v>5900</v>
      </c>
      <c r="X1030" s="3" t="s">
        <v>47</v>
      </c>
      <c r="Y1030" s="3">
        <v>0</v>
      </c>
      <c r="Z1030" s="3"/>
      <c r="AA1030" s="3" t="str">
        <f t="shared" si="242"/>
        <v>,</v>
      </c>
      <c r="AB1030" s="4"/>
      <c r="AC1030" s="4"/>
      <c r="AD1030" s="4"/>
      <c r="AE1030" s="4"/>
      <c r="AF1030" s="4"/>
      <c r="AG1030" s="4"/>
      <c r="AH1030" s="4"/>
      <c r="AI1030" s="4"/>
      <c r="AJ1030" s="4"/>
      <c r="AK1030" s="4"/>
      <c r="AL1030" s="4"/>
      <c r="AM1030" s="4"/>
      <c r="AN1030" s="4"/>
      <c r="AO1030" s="4"/>
      <c r="AP1030" s="4"/>
      <c r="AQ1030" s="4"/>
      <c r="AR1030" s="4"/>
      <c r="AS1030" s="4"/>
      <c r="AT1030" s="4"/>
      <c r="AU1030" s="4"/>
      <c r="AV1030" s="4"/>
      <c r="AW1030" s="4"/>
      <c r="AX1030" s="4"/>
    </row>
    <row r="1031" spans="1:50" ht="15.75" customHeight="1" x14ac:dyDescent="0.2">
      <c r="A1031" t="str">
        <f t="shared" si="241"/>
        <v>UniversitaireHommeMarié (e)Enseignant (e)Douala (Non précisé )DOUALACamerounaiseChretien (Protestant )OuiEligible</v>
      </c>
      <c r="B1031" s="17">
        <v>43721</v>
      </c>
      <c r="C1031" s="17">
        <v>30351</v>
      </c>
      <c r="D1031" s="3" t="s">
        <v>48</v>
      </c>
      <c r="E1031" s="21">
        <v>42</v>
      </c>
      <c r="F1031" s="3" t="s">
        <v>40</v>
      </c>
      <c r="G1031" s="4"/>
      <c r="H1031" s="4"/>
      <c r="I1031" s="3" t="s">
        <v>49</v>
      </c>
      <c r="J1031" s="3" t="s">
        <v>144</v>
      </c>
      <c r="K1031" s="3" t="s">
        <v>51</v>
      </c>
      <c r="L1031" s="3" t="s">
        <v>135</v>
      </c>
      <c r="M1031" s="3" t="s">
        <v>135</v>
      </c>
      <c r="N1031" s="3">
        <f>VLOOKUP(M1031,TAF!$D$1:$H$462,2,0)</f>
        <v>0</v>
      </c>
      <c r="O1031" s="3">
        <f>VLOOKUP(M1031,TAF!$D$1:$H$462,3,0)</f>
        <v>0</v>
      </c>
      <c r="P1031" s="3">
        <f>VLOOKUP(M1031,TAF!$D$1:$H$462,4,0)</f>
        <v>0</v>
      </c>
      <c r="Q1031" s="3">
        <f>VLOOKUP(M1031,TAF!$D$1:$H$462,5,0)</f>
        <v>0</v>
      </c>
      <c r="R1031" s="3" t="s">
        <v>45</v>
      </c>
      <c r="S1031" s="3" t="s">
        <v>84</v>
      </c>
      <c r="T1031" s="3" t="s">
        <v>46</v>
      </c>
      <c r="U1031" s="17">
        <v>37987</v>
      </c>
      <c r="V1031" s="3" t="str">
        <f t="shared" ref="V1031:V1033" si="244">IF((B1031-U1031&lt;=365)*(B1031-U1031&gt;0),INT(12*(B1031-U1031)/365) &amp; " Mois",(YEAR(B1031)-YEAR(U1031)) &amp; " an (s)")</f>
        <v>15 an (s)</v>
      </c>
      <c r="W1031" s="5" t="s">
        <v>5893</v>
      </c>
      <c r="X1031" s="3" t="s">
        <v>47</v>
      </c>
      <c r="Y1031" s="3">
        <v>0</v>
      </c>
      <c r="Z1031" s="3"/>
      <c r="AA1031" s="3" t="str">
        <f t="shared" si="242"/>
        <v>,</v>
      </c>
      <c r="AB1031" s="4"/>
      <c r="AC1031" s="4"/>
      <c r="AD1031" s="4"/>
      <c r="AE1031" s="4"/>
      <c r="AF1031" s="4"/>
      <c r="AG1031" s="4"/>
      <c r="AH1031" s="4"/>
      <c r="AI1031" s="4"/>
      <c r="AJ1031" s="4"/>
      <c r="AK1031" s="4"/>
      <c r="AL1031" s="4"/>
      <c r="AM1031" s="4"/>
      <c r="AN1031" s="4"/>
      <c r="AO1031" s="4"/>
      <c r="AP1031" s="4"/>
      <c r="AQ1031" s="4"/>
      <c r="AR1031" s="4"/>
      <c r="AS1031" s="4"/>
      <c r="AT1031" s="4"/>
      <c r="AU1031" s="4"/>
      <c r="AV1031" s="4"/>
      <c r="AW1031" s="4"/>
      <c r="AX1031" s="4"/>
    </row>
    <row r="1032" spans="1:50" ht="15.75" customHeight="1" x14ac:dyDescent="0.2">
      <c r="A1032" t="str">
        <f t="shared" si="241"/>
        <v>SecondaireHommeCélibataireCHAUFFEURDouala (Non précisé )TRADEX BONNE DIXCamerounaiseChretien (Catholique)OuiEligible</v>
      </c>
      <c r="B1032" s="17">
        <v>43721</v>
      </c>
      <c r="C1032" s="17">
        <v>33147</v>
      </c>
      <c r="D1032" s="3" t="s">
        <v>54</v>
      </c>
      <c r="E1032" s="21">
        <v>35</v>
      </c>
      <c r="F1032" s="3" t="s">
        <v>40</v>
      </c>
      <c r="G1032" s="4"/>
      <c r="H1032" s="4"/>
      <c r="I1032" s="3" t="s">
        <v>41</v>
      </c>
      <c r="J1032" s="3" t="s">
        <v>363</v>
      </c>
      <c r="K1032" s="3" t="s">
        <v>51</v>
      </c>
      <c r="L1032" s="3" t="s">
        <v>135</v>
      </c>
      <c r="M1032" s="3" t="s">
        <v>787</v>
      </c>
      <c r="N1032" s="3" t="str">
        <f>VLOOKUP(M1032,TAF!$D$1:$H$462,2,0)</f>
        <v>Tradex borne 10</v>
      </c>
      <c r="O1032" s="3" t="str">
        <f>VLOOKUP(M1032,TAF!$D$1:$H$462,3,0)</f>
        <v>Douala 3</v>
      </c>
      <c r="P1032" s="3" t="str">
        <f>VLOOKUP(M1032,TAF!$D$1:$H$462,4,0)</f>
        <v>3.999209755668007</v>
      </c>
      <c r="Q1032" s="3" t="str">
        <f>VLOOKUP(M1032,TAF!$D$1:$H$462,5,0)</f>
        <v xml:space="preserve"> 9.766964736823319</v>
      </c>
      <c r="R1032" s="3" t="s">
        <v>45</v>
      </c>
      <c r="S1032" s="3" t="s">
        <v>58</v>
      </c>
      <c r="T1032" s="3" t="s">
        <v>46</v>
      </c>
      <c r="U1032" s="17">
        <v>43351</v>
      </c>
      <c r="V1032" s="3" t="str">
        <f t="shared" si="244"/>
        <v>1 an (s)</v>
      </c>
      <c r="W1032" s="5" t="s">
        <v>5883</v>
      </c>
      <c r="X1032" s="3" t="s">
        <v>47</v>
      </c>
      <c r="Y1032" s="3">
        <v>0</v>
      </c>
      <c r="Z1032" s="3"/>
      <c r="AA1032" s="3" t="str">
        <f t="shared" si="242"/>
        <v>,</v>
      </c>
      <c r="AB1032" s="4"/>
      <c r="AC1032" s="4"/>
      <c r="AD1032" s="4"/>
      <c r="AE1032" s="4"/>
      <c r="AF1032" s="4"/>
      <c r="AG1032" s="4"/>
      <c r="AH1032" s="4"/>
      <c r="AI1032" s="4"/>
      <c r="AJ1032" s="4"/>
      <c r="AK1032" s="4"/>
      <c r="AL1032" s="4"/>
      <c r="AM1032" s="4"/>
      <c r="AN1032" s="4"/>
      <c r="AO1032" s="4"/>
      <c r="AP1032" s="4"/>
      <c r="AQ1032" s="4"/>
      <c r="AR1032" s="4"/>
      <c r="AS1032" s="4"/>
      <c r="AT1032" s="4"/>
      <c r="AU1032" s="4"/>
      <c r="AV1032" s="4"/>
      <c r="AW1032" s="4"/>
      <c r="AX1032" s="4"/>
    </row>
    <row r="1033" spans="1:50" ht="15.75" customHeight="1" x14ac:dyDescent="0.2">
      <c r="A1033" t="str">
        <f t="shared" si="241"/>
        <v>UniversitaireHommeCélibataireINGENIEUR BIOTECHNOLOGIEDouala (Non précisé )MAKEPECamerounaiseChretien (Catholique)OuiEligible</v>
      </c>
      <c r="B1033" s="17">
        <v>43723</v>
      </c>
      <c r="C1033" s="17">
        <v>33106</v>
      </c>
      <c r="D1033" s="3" t="s">
        <v>48</v>
      </c>
      <c r="E1033" s="21">
        <v>35</v>
      </c>
      <c r="F1033" s="3" t="s">
        <v>40</v>
      </c>
      <c r="G1033" s="4"/>
      <c r="H1033" s="4"/>
      <c r="I1033" s="3" t="s">
        <v>41</v>
      </c>
      <c r="J1033" s="3" t="s">
        <v>788</v>
      </c>
      <c r="K1033" s="3" t="s">
        <v>51</v>
      </c>
      <c r="L1033" s="3" t="s">
        <v>135</v>
      </c>
      <c r="M1033" s="3" t="s">
        <v>328</v>
      </c>
      <c r="N1033" s="3" t="str">
        <f>VLOOKUP(M1033,TAF!$D$1:$H$462,2,0)</f>
        <v>Makepe</v>
      </c>
      <c r="O1033" s="3" t="str">
        <f>VLOOKUP(M1033,TAF!$D$1:$H$462,3,0)</f>
        <v>Douala 5</v>
      </c>
      <c r="P1033" s="3" t="str">
        <f>VLOOKUP(M1033,TAF!$D$1:$H$462,4,0)</f>
        <v>4.060554946438602</v>
      </c>
      <c r="Q1033" s="3" t="str">
        <f>VLOOKUP(M1033,TAF!$D$1:$H$462,5,0)</f>
        <v xml:space="preserve"> 9.73798775171866</v>
      </c>
      <c r="R1033" s="3" t="s">
        <v>45</v>
      </c>
      <c r="S1033" s="3" t="s">
        <v>58</v>
      </c>
      <c r="T1033" s="3" t="s">
        <v>46</v>
      </c>
      <c r="U1033" s="17">
        <v>43466</v>
      </c>
      <c r="V1033" s="3" t="str">
        <f t="shared" si="244"/>
        <v>8 Mois</v>
      </c>
      <c r="W1033" s="5" t="s">
        <v>5883</v>
      </c>
      <c r="X1033" s="3" t="s">
        <v>47</v>
      </c>
      <c r="Y1033" s="3">
        <v>0</v>
      </c>
      <c r="Z1033" s="3"/>
      <c r="AA1033" s="3" t="str">
        <f t="shared" si="242"/>
        <v>,</v>
      </c>
      <c r="AB1033" s="4"/>
      <c r="AC1033" s="4"/>
      <c r="AD1033" s="4"/>
      <c r="AE1033" s="4"/>
      <c r="AF1033" s="4"/>
      <c r="AG1033" s="4"/>
      <c r="AH1033" s="4"/>
      <c r="AI1033" s="4"/>
      <c r="AJ1033" s="4"/>
      <c r="AK1033" s="4"/>
      <c r="AL1033" s="4"/>
      <c r="AM1033" s="4"/>
      <c r="AN1033" s="4"/>
      <c r="AO1033" s="4"/>
      <c r="AP1033" s="4"/>
      <c r="AQ1033" s="4"/>
      <c r="AR1033" s="4"/>
      <c r="AS1033" s="4"/>
      <c r="AT1033" s="4"/>
      <c r="AU1033" s="4"/>
      <c r="AV1033" s="4"/>
      <c r="AW1033" s="4"/>
      <c r="AX1033" s="4"/>
    </row>
    <row r="1034" spans="1:50" ht="15.75" customHeight="1" x14ac:dyDescent="0.2">
      <c r="A1034" t="str">
        <f t="shared" si="241"/>
        <v>SecondaireHommeCélibataireElEVEDouala (Non précisé )PK9CamerounaiseChretien (Catholique)NonEligible</v>
      </c>
      <c r="B1034" s="17">
        <v>43724</v>
      </c>
      <c r="C1034" s="17">
        <v>36648</v>
      </c>
      <c r="D1034" s="3" t="s">
        <v>54</v>
      </c>
      <c r="E1034" s="21">
        <v>25</v>
      </c>
      <c r="F1034" s="3" t="s">
        <v>40</v>
      </c>
      <c r="G1034" s="4"/>
      <c r="H1034" s="4"/>
      <c r="I1034" s="3" t="s">
        <v>41</v>
      </c>
      <c r="J1034" s="3" t="s">
        <v>789</v>
      </c>
      <c r="K1034" s="3" t="s">
        <v>51</v>
      </c>
      <c r="L1034" s="3" t="s">
        <v>135</v>
      </c>
      <c r="M1034" s="3" t="s">
        <v>139</v>
      </c>
      <c r="N1034" s="3" t="str">
        <f>VLOOKUP(M1034,TAF!$D$1:$H$462,2,0)</f>
        <v>PK9</v>
      </c>
      <c r="O1034" s="3" t="str">
        <f>VLOOKUP(M1034,TAF!$D$1:$H$462,3,0)</f>
        <v>Douala 3</v>
      </c>
      <c r="P1034" s="3" t="str">
        <f>VLOOKUP(M1034,TAF!$D$1:$H$462,4,0)</f>
        <v>4.0460712080439</v>
      </c>
      <c r="Q1034" s="3" t="str">
        <f>VLOOKUP(M1034,TAF!$D$1:$H$462,5,0)</f>
        <v xml:space="preserve"> 9.763524090768222</v>
      </c>
      <c r="R1034" s="3" t="s">
        <v>45</v>
      </c>
      <c r="S1034" s="3" t="s">
        <v>58</v>
      </c>
      <c r="T1034" s="3" t="s">
        <v>62</v>
      </c>
      <c r="U1034" s="19"/>
      <c r="V1034" s="19"/>
      <c r="W1034" s="5" t="s">
        <v>5902</v>
      </c>
      <c r="X1034" s="3" t="s">
        <v>47</v>
      </c>
      <c r="Y1034" s="3">
        <v>0</v>
      </c>
      <c r="Z1034" s="3"/>
      <c r="AA1034" s="3" t="str">
        <f t="shared" si="242"/>
        <v>,</v>
      </c>
      <c r="AB1034" s="4"/>
      <c r="AC1034" s="4"/>
      <c r="AD1034" s="4"/>
      <c r="AE1034" s="4"/>
      <c r="AF1034" s="4"/>
      <c r="AG1034" s="4"/>
      <c r="AH1034" s="4"/>
      <c r="AI1034" s="4"/>
      <c r="AJ1034" s="4"/>
      <c r="AK1034" s="4"/>
      <c r="AL1034" s="4"/>
      <c r="AM1034" s="4"/>
      <c r="AN1034" s="4"/>
      <c r="AO1034" s="4"/>
      <c r="AP1034" s="4"/>
      <c r="AQ1034" s="4"/>
      <c r="AR1034" s="4"/>
      <c r="AS1034" s="4"/>
      <c r="AT1034" s="4"/>
      <c r="AU1034" s="4"/>
      <c r="AV1034" s="4"/>
      <c r="AW1034" s="4"/>
      <c r="AX1034" s="4"/>
    </row>
    <row r="1035" spans="1:50" ht="15.75" customHeight="1" x14ac:dyDescent="0.2">
      <c r="A1035" t="str">
        <f t="shared" si="241"/>
        <v>SecondaireHommeCélibatairePas mentionnéDouala (Non précisé )NDOGPASSI 2CamerounaisePas PréciséNonEligible</v>
      </c>
      <c r="B1035" s="17">
        <v>43724</v>
      </c>
      <c r="C1035" s="17">
        <v>27284</v>
      </c>
      <c r="D1035" s="3" t="s">
        <v>54</v>
      </c>
      <c r="E1035" s="21">
        <v>51</v>
      </c>
      <c r="F1035" s="3" t="s">
        <v>40</v>
      </c>
      <c r="G1035" s="4"/>
      <c r="H1035" s="4"/>
      <c r="I1035" s="3" t="s">
        <v>41</v>
      </c>
      <c r="J1035" s="3" t="s">
        <v>758</v>
      </c>
      <c r="K1035" s="3" t="s">
        <v>51</v>
      </c>
      <c r="L1035" s="3" t="s">
        <v>135</v>
      </c>
      <c r="M1035" s="3" t="s">
        <v>52</v>
      </c>
      <c r="N1035" s="3" t="str">
        <f>VLOOKUP(M1035,TAF!$D$1:$H$462,2,0)</f>
        <v>Ndogpassi</v>
      </c>
      <c r="O1035" s="3" t="str">
        <f>VLOOKUP(M1035,TAF!$D$1:$H$462,3,0)</f>
        <v>Douala 3</v>
      </c>
      <c r="P1035" s="3" t="str">
        <f>VLOOKUP(M1035,TAF!$D$1:$H$462,4,0)</f>
        <v>4.017345191745835</v>
      </c>
      <c r="Q1035" s="3" t="str">
        <f>VLOOKUP(M1035,TAF!$D$1:$H$462,5,0)</f>
        <v xml:space="preserve"> 9.776376922998338</v>
      </c>
      <c r="R1035" s="3" t="s">
        <v>45</v>
      </c>
      <c r="S1035" s="3" t="s">
        <v>39</v>
      </c>
      <c r="T1035" s="3" t="s">
        <v>62</v>
      </c>
      <c r="U1035" s="19"/>
      <c r="V1035" s="19"/>
      <c r="W1035" s="5" t="s">
        <v>5888</v>
      </c>
      <c r="X1035" s="3" t="s">
        <v>47</v>
      </c>
      <c r="Y1035" s="3">
        <v>0</v>
      </c>
      <c r="Z1035" s="3"/>
      <c r="AA1035" s="3" t="str">
        <f t="shared" si="242"/>
        <v>,</v>
      </c>
      <c r="AB1035" s="4"/>
      <c r="AC1035" s="4"/>
      <c r="AD1035" s="4"/>
      <c r="AE1035" s="4"/>
      <c r="AF1035" s="4"/>
      <c r="AG1035" s="4"/>
      <c r="AH1035" s="4"/>
      <c r="AI1035" s="4"/>
      <c r="AJ1035" s="4"/>
      <c r="AK1035" s="4"/>
      <c r="AL1035" s="4"/>
      <c r="AM1035" s="4"/>
      <c r="AN1035" s="4"/>
      <c r="AO1035" s="4"/>
      <c r="AP1035" s="4"/>
      <c r="AQ1035" s="4"/>
      <c r="AR1035" s="4"/>
      <c r="AS1035" s="4"/>
      <c r="AT1035" s="4"/>
      <c r="AU1035" s="4"/>
      <c r="AV1035" s="4"/>
      <c r="AW1035" s="4"/>
      <c r="AX1035" s="4"/>
    </row>
    <row r="1036" spans="1:50" ht="15.75" customHeight="1" x14ac:dyDescent="0.2">
      <c r="A1036" t="str">
        <f t="shared" si="241"/>
        <v>SecondaireHommeCélibataireEtudiant (e)Douala (Non précisé )PK10CamerounaiseChretien (Catholique)NonEligible</v>
      </c>
      <c r="B1036" s="17">
        <v>43724</v>
      </c>
      <c r="C1036" s="17">
        <v>35556</v>
      </c>
      <c r="D1036" s="3" t="s">
        <v>54</v>
      </c>
      <c r="E1036" s="21">
        <v>28</v>
      </c>
      <c r="F1036" s="3" t="s">
        <v>40</v>
      </c>
      <c r="G1036" s="4"/>
      <c r="H1036" s="4"/>
      <c r="I1036" s="3" t="s">
        <v>41</v>
      </c>
      <c r="J1036" s="3" t="s">
        <v>79</v>
      </c>
      <c r="K1036" s="3" t="s">
        <v>51</v>
      </c>
      <c r="L1036" s="3" t="s">
        <v>135</v>
      </c>
      <c r="M1036" s="3" t="s">
        <v>733</v>
      </c>
      <c r="N1036" s="3" t="str">
        <f>VLOOKUP(M1036,TAF!$D$1:$H$462,2,0)</f>
        <v>Pk10</v>
      </c>
      <c r="O1036" s="3" t="str">
        <f>VLOOKUP(M1036,TAF!$D$1:$H$462,3,0)</f>
        <v>Douala 3</v>
      </c>
      <c r="P1036" s="3" t="str">
        <f>VLOOKUP(M1036,TAF!$D$1:$H$462,4,0)</f>
        <v>4.032980100618266</v>
      </c>
      <c r="Q1036" s="3" t="str">
        <f>VLOOKUP(M1036,TAF!$D$1:$H$462,5,0)</f>
        <v xml:space="preserve"> 9.799655089790106</v>
      </c>
      <c r="R1036" s="3" t="s">
        <v>45</v>
      </c>
      <c r="S1036" s="3" t="s">
        <v>58</v>
      </c>
      <c r="T1036" s="3" t="s">
        <v>62</v>
      </c>
      <c r="U1036" s="19"/>
      <c r="V1036" s="19"/>
      <c r="W1036" s="3">
        <v>14</v>
      </c>
      <c r="X1036" s="3" t="s">
        <v>47</v>
      </c>
      <c r="Y1036" s="3">
        <v>0</v>
      </c>
      <c r="Z1036" s="3"/>
      <c r="AA1036" s="3" t="str">
        <f t="shared" si="242"/>
        <v>,</v>
      </c>
      <c r="AB1036" s="4"/>
      <c r="AC1036" s="4"/>
      <c r="AD1036" s="4"/>
      <c r="AE1036" s="4"/>
      <c r="AF1036" s="4"/>
      <c r="AG1036" s="4"/>
      <c r="AH1036" s="4"/>
      <c r="AI1036" s="4"/>
      <c r="AJ1036" s="4"/>
      <c r="AK1036" s="4"/>
      <c r="AL1036" s="4"/>
      <c r="AM1036" s="4"/>
      <c r="AN1036" s="4"/>
      <c r="AO1036" s="4"/>
      <c r="AP1036" s="4"/>
      <c r="AQ1036" s="4"/>
      <c r="AR1036" s="4"/>
      <c r="AS1036" s="4"/>
      <c r="AT1036" s="4"/>
      <c r="AU1036" s="4"/>
      <c r="AV1036" s="4"/>
      <c r="AW1036" s="4"/>
      <c r="AX1036" s="4"/>
    </row>
    <row r="1037" spans="1:50" ht="15.75" customHeight="1" x14ac:dyDescent="0.2">
      <c r="A1037" t="str">
        <f t="shared" si="241"/>
        <v>PrimaireHommeMarié (e)Commerçant (e)Douala (Non précisé )MbokoCamerounaiseLaïcOuiEligible</v>
      </c>
      <c r="B1037" s="17">
        <v>43724</v>
      </c>
      <c r="C1037" s="17">
        <v>23540</v>
      </c>
      <c r="D1037" s="3" t="s">
        <v>92</v>
      </c>
      <c r="E1037" s="21">
        <v>61</v>
      </c>
      <c r="F1037" s="3" t="s">
        <v>40</v>
      </c>
      <c r="G1037" s="4"/>
      <c r="H1037" s="4"/>
      <c r="I1037" s="3" t="s">
        <v>49</v>
      </c>
      <c r="J1037" s="3" t="s">
        <v>56</v>
      </c>
      <c r="K1037" s="3" t="s">
        <v>51</v>
      </c>
      <c r="L1037" s="3" t="s">
        <v>135</v>
      </c>
      <c r="M1037" s="3" t="s">
        <v>790</v>
      </c>
      <c r="N1037" s="3" t="str">
        <f>VLOOKUP(M1037,TAF!$D$1:$H$462,2,0)</f>
        <v>Mboko</v>
      </c>
      <c r="O1037" s="3" t="str">
        <f>VLOOKUP(M1037,TAF!$D$1:$H$462,3,0)</f>
        <v>Douala 1</v>
      </c>
      <c r="P1037" s="3" t="str">
        <f>VLOOKUP(M1037,TAF!$D$1:$H$462,4,0)</f>
        <v>4.068457440930544</v>
      </c>
      <c r="Q1037" s="3" t="str">
        <f>VLOOKUP(M1037,TAF!$D$1:$H$462,5,0)</f>
        <v xml:space="preserve"> 9.71077018372558</v>
      </c>
      <c r="R1037" s="3" t="s">
        <v>45</v>
      </c>
      <c r="S1037" s="3" t="s">
        <v>791</v>
      </c>
      <c r="T1037" s="3" t="s">
        <v>46</v>
      </c>
      <c r="U1037" s="17">
        <v>36526</v>
      </c>
      <c r="V1037" s="3" t="str">
        <f t="shared" ref="V1037" si="245">IF((B1037-U1037&lt;=365)*(B1037-U1037&gt;0),INT(12*(B1037-U1037)/365) &amp; " Mois",(YEAR(B1037)-YEAR(U1037)) &amp; " an (s)")</f>
        <v>19 an (s)</v>
      </c>
      <c r="W1037" s="5" t="s">
        <v>5875</v>
      </c>
      <c r="X1037" s="3" t="s">
        <v>47</v>
      </c>
      <c r="Y1037" s="3">
        <v>0</v>
      </c>
      <c r="Z1037" s="3"/>
      <c r="AA1037" s="3" t="str">
        <f t="shared" si="242"/>
        <v>,</v>
      </c>
      <c r="AB1037" s="4"/>
      <c r="AC1037" s="4"/>
      <c r="AD1037" s="4"/>
      <c r="AE1037" s="4"/>
      <c r="AF1037" s="4"/>
      <c r="AG1037" s="4"/>
      <c r="AH1037" s="4"/>
      <c r="AI1037" s="4"/>
      <c r="AJ1037" s="4"/>
      <c r="AK1037" s="4"/>
      <c r="AL1037" s="4"/>
      <c r="AM1037" s="4"/>
      <c r="AN1037" s="4"/>
      <c r="AO1037" s="4"/>
      <c r="AP1037" s="4"/>
      <c r="AQ1037" s="4"/>
      <c r="AR1037" s="4"/>
      <c r="AS1037" s="4"/>
      <c r="AT1037" s="4"/>
      <c r="AU1037" s="4"/>
      <c r="AV1037" s="4"/>
      <c r="AW1037" s="4"/>
      <c r="AX1037" s="4"/>
    </row>
    <row r="1038" spans="1:50" ht="15.75" customHeight="1" x14ac:dyDescent="0.2">
      <c r="A1038" t="str">
        <f t="shared" si="241"/>
        <v>UniversitaireHommeCélibataireSans EmploisDouala (Non précisé )DOUALACamerounaiseChretien (Catholique)NonEligible</v>
      </c>
      <c r="B1038" s="17">
        <v>43725</v>
      </c>
      <c r="C1038" s="17">
        <v>36347</v>
      </c>
      <c r="D1038" s="3" t="s">
        <v>48</v>
      </c>
      <c r="E1038" s="21">
        <v>26</v>
      </c>
      <c r="F1038" s="3" t="s">
        <v>40</v>
      </c>
      <c r="G1038" s="4"/>
      <c r="H1038" s="4"/>
      <c r="I1038" s="3" t="s">
        <v>41</v>
      </c>
      <c r="J1038" s="3" t="s">
        <v>134</v>
      </c>
      <c r="K1038" s="3" t="s">
        <v>51</v>
      </c>
      <c r="L1038" s="3" t="s">
        <v>135</v>
      </c>
      <c r="M1038" s="3" t="s">
        <v>135</v>
      </c>
      <c r="N1038" s="3">
        <f>VLOOKUP(M1038,TAF!$D$1:$H$462,2,0)</f>
        <v>0</v>
      </c>
      <c r="O1038" s="3">
        <f>VLOOKUP(M1038,TAF!$D$1:$H$462,3,0)</f>
        <v>0</v>
      </c>
      <c r="P1038" s="3">
        <f>VLOOKUP(M1038,TAF!$D$1:$H$462,4,0)</f>
        <v>0</v>
      </c>
      <c r="Q1038" s="3">
        <f>VLOOKUP(M1038,TAF!$D$1:$H$462,5,0)</f>
        <v>0</v>
      </c>
      <c r="R1038" s="3" t="s">
        <v>45</v>
      </c>
      <c r="S1038" s="3" t="s">
        <v>58</v>
      </c>
      <c r="T1038" s="3" t="s">
        <v>62</v>
      </c>
      <c r="U1038" s="19"/>
      <c r="V1038" s="19"/>
      <c r="W1038" s="5" t="s">
        <v>5893</v>
      </c>
      <c r="X1038" s="3" t="s">
        <v>47</v>
      </c>
      <c r="Y1038" s="3">
        <v>0</v>
      </c>
      <c r="Z1038" s="3"/>
      <c r="AA1038" s="3" t="str">
        <f t="shared" si="242"/>
        <v>,</v>
      </c>
      <c r="AB1038" s="4"/>
      <c r="AC1038" s="4"/>
      <c r="AD1038" s="4"/>
      <c r="AE1038" s="4"/>
      <c r="AF1038" s="4"/>
      <c r="AG1038" s="4"/>
      <c r="AH1038" s="4"/>
      <c r="AI1038" s="4"/>
      <c r="AJ1038" s="4"/>
      <c r="AK1038" s="4"/>
      <c r="AL1038" s="4"/>
      <c r="AM1038" s="4"/>
      <c r="AN1038" s="4"/>
      <c r="AO1038" s="4"/>
      <c r="AP1038" s="4"/>
      <c r="AQ1038" s="4"/>
      <c r="AR1038" s="4"/>
      <c r="AS1038" s="4"/>
      <c r="AT1038" s="4"/>
      <c r="AU1038" s="4"/>
      <c r="AV1038" s="4"/>
      <c r="AW1038" s="4"/>
      <c r="AX1038" s="4"/>
    </row>
    <row r="1039" spans="1:50" ht="15.75" customHeight="1" x14ac:dyDescent="0.2">
      <c r="A1039" t="str">
        <f t="shared" si="241"/>
        <v>AucunHommeCélibataireMENUISIER Douala (Non précisé )DOUALACamerounaiseChretien (Catholique)OuiEligible</v>
      </c>
      <c r="B1039" s="17">
        <v>43725</v>
      </c>
      <c r="C1039" s="17">
        <v>35255</v>
      </c>
      <c r="D1039" s="3" t="s">
        <v>269</v>
      </c>
      <c r="E1039" s="21">
        <v>29</v>
      </c>
      <c r="F1039" s="3" t="s">
        <v>40</v>
      </c>
      <c r="G1039" s="4"/>
      <c r="H1039" s="4"/>
      <c r="I1039" s="3" t="s">
        <v>41</v>
      </c>
      <c r="J1039" s="3" t="s">
        <v>785</v>
      </c>
      <c r="K1039" s="3" t="s">
        <v>51</v>
      </c>
      <c r="L1039" s="3" t="s">
        <v>135</v>
      </c>
      <c r="M1039" s="3" t="s">
        <v>135</v>
      </c>
      <c r="N1039" s="3">
        <f>VLOOKUP(M1039,TAF!$D$1:$H$462,2,0)</f>
        <v>0</v>
      </c>
      <c r="O1039" s="3">
        <f>VLOOKUP(M1039,TAF!$D$1:$H$462,3,0)</f>
        <v>0</v>
      </c>
      <c r="P1039" s="3">
        <f>VLOOKUP(M1039,TAF!$D$1:$H$462,4,0)</f>
        <v>0</v>
      </c>
      <c r="Q1039" s="3">
        <f>VLOOKUP(M1039,TAF!$D$1:$H$462,5,0)</f>
        <v>0</v>
      </c>
      <c r="R1039" s="3" t="s">
        <v>45</v>
      </c>
      <c r="S1039" s="3" t="s">
        <v>58</v>
      </c>
      <c r="T1039" s="3" t="s">
        <v>46</v>
      </c>
      <c r="U1039" s="17">
        <v>42370</v>
      </c>
      <c r="V1039" s="3" t="str">
        <f t="shared" ref="V1039" si="246">IF((B1039-U1039&lt;=365)*(B1039-U1039&gt;0),INT(12*(B1039-U1039)/365) &amp; " Mois",(YEAR(B1039)-YEAR(U1039)) &amp; " an (s)")</f>
        <v>3 an (s)</v>
      </c>
      <c r="W1039" s="3">
        <v>14</v>
      </c>
      <c r="X1039" s="3" t="s">
        <v>47</v>
      </c>
      <c r="Y1039" s="3">
        <v>0</v>
      </c>
      <c r="Z1039" s="3"/>
      <c r="AA1039" s="3" t="str">
        <f t="shared" si="242"/>
        <v>,</v>
      </c>
      <c r="AB1039" s="4"/>
      <c r="AC1039" s="4"/>
      <c r="AD1039" s="4"/>
      <c r="AE1039" s="4"/>
      <c r="AF1039" s="4"/>
      <c r="AG1039" s="4"/>
      <c r="AH1039" s="4"/>
      <c r="AI1039" s="4"/>
      <c r="AJ1039" s="4"/>
      <c r="AK1039" s="4"/>
      <c r="AL1039" s="4"/>
      <c r="AM1039" s="4"/>
      <c r="AN1039" s="4"/>
      <c r="AO1039" s="4"/>
      <c r="AP1039" s="4"/>
      <c r="AQ1039" s="4"/>
      <c r="AR1039" s="4"/>
      <c r="AS1039" s="4"/>
      <c r="AT1039" s="4"/>
      <c r="AU1039" s="4"/>
      <c r="AV1039" s="4"/>
      <c r="AW1039" s="4"/>
      <c r="AX1039" s="4"/>
    </row>
    <row r="1040" spans="1:50" ht="15.75" customHeight="1" x14ac:dyDescent="0.2">
      <c r="A1040" t="str">
        <f t="shared" si="241"/>
        <v>SecondaireHommeCélibataireELEVEDouala (Non précisé )Pas mentionnéCamerounaisePas PréciséNonEligible</v>
      </c>
      <c r="B1040" s="17">
        <v>43725</v>
      </c>
      <c r="C1040" s="17">
        <v>35793</v>
      </c>
      <c r="D1040" s="3" t="s">
        <v>54</v>
      </c>
      <c r="E1040" s="21">
        <v>28</v>
      </c>
      <c r="F1040" s="3" t="s">
        <v>40</v>
      </c>
      <c r="G1040" s="4"/>
      <c r="H1040" s="4"/>
      <c r="I1040" s="3" t="s">
        <v>41</v>
      </c>
      <c r="J1040" s="3" t="s">
        <v>347</v>
      </c>
      <c r="K1040" s="3" t="s">
        <v>51</v>
      </c>
      <c r="L1040" s="3" t="s">
        <v>135</v>
      </c>
      <c r="M1040" s="3" t="s">
        <v>758</v>
      </c>
      <c r="N1040" s="3">
        <f>VLOOKUP(M1040,TAF!$D$1:$H$462,2,0)</f>
        <v>0</v>
      </c>
      <c r="O1040" s="3">
        <f>VLOOKUP(M1040,TAF!$D$1:$H$462,3,0)</f>
        <v>0</v>
      </c>
      <c r="P1040" s="3">
        <f>VLOOKUP(M1040,TAF!$D$1:$H$462,4,0)</f>
        <v>0</v>
      </c>
      <c r="Q1040" s="3">
        <f>VLOOKUP(M1040,TAF!$D$1:$H$462,5,0)</f>
        <v>0</v>
      </c>
      <c r="R1040" s="3" t="s">
        <v>45</v>
      </c>
      <c r="S1040" s="3" t="s">
        <v>39</v>
      </c>
      <c r="T1040" s="3" t="s">
        <v>62</v>
      </c>
      <c r="U1040" s="19"/>
      <c r="V1040" s="19"/>
      <c r="W1040" s="5" t="s">
        <v>5878</v>
      </c>
      <c r="X1040" s="3" t="s">
        <v>47</v>
      </c>
      <c r="Y1040" s="3">
        <v>0</v>
      </c>
      <c r="Z1040" s="3"/>
      <c r="AA1040" s="3" t="str">
        <f t="shared" si="242"/>
        <v>,</v>
      </c>
      <c r="AB1040" s="4"/>
      <c r="AC1040" s="4"/>
      <c r="AD1040" s="4"/>
      <c r="AE1040" s="4"/>
      <c r="AF1040" s="4"/>
      <c r="AG1040" s="4"/>
      <c r="AH1040" s="4"/>
      <c r="AI1040" s="4"/>
      <c r="AJ1040" s="4"/>
      <c r="AK1040" s="4"/>
      <c r="AL1040" s="4"/>
      <c r="AM1040" s="4"/>
      <c r="AN1040" s="4"/>
      <c r="AO1040" s="4"/>
      <c r="AP1040" s="4"/>
      <c r="AQ1040" s="4"/>
      <c r="AR1040" s="4"/>
      <c r="AS1040" s="4"/>
      <c r="AT1040" s="4"/>
      <c r="AU1040" s="4"/>
      <c r="AV1040" s="4"/>
      <c r="AW1040" s="4"/>
      <c r="AX1040" s="4"/>
    </row>
    <row r="1041" spans="1:50" ht="15.75" customHeight="1" x14ac:dyDescent="0.2">
      <c r="A1041" t="str">
        <f t="shared" si="241"/>
        <v>AucunHommeCélibataireMénagèreDouala (Non précisé )DOUALACamerounaiseChretien (Catholique)OuiEligible</v>
      </c>
      <c r="B1041" s="17">
        <v>43725</v>
      </c>
      <c r="C1041" s="17">
        <v>33636</v>
      </c>
      <c r="D1041" s="3" t="s">
        <v>269</v>
      </c>
      <c r="E1041" s="21">
        <v>33</v>
      </c>
      <c r="F1041" s="3" t="s">
        <v>40</v>
      </c>
      <c r="G1041" s="4"/>
      <c r="H1041" s="4"/>
      <c r="I1041" s="3" t="s">
        <v>41</v>
      </c>
      <c r="J1041" s="3" t="s">
        <v>154</v>
      </c>
      <c r="K1041" s="3" t="s">
        <v>51</v>
      </c>
      <c r="L1041" s="3" t="s">
        <v>135</v>
      </c>
      <c r="M1041" s="3" t="s">
        <v>135</v>
      </c>
      <c r="N1041" s="3">
        <f>VLOOKUP(M1041,TAF!$D$1:$H$462,2,0)</f>
        <v>0</v>
      </c>
      <c r="O1041" s="3">
        <f>VLOOKUP(M1041,TAF!$D$1:$H$462,3,0)</f>
        <v>0</v>
      </c>
      <c r="P1041" s="3">
        <f>VLOOKUP(M1041,TAF!$D$1:$H$462,4,0)</f>
        <v>0</v>
      </c>
      <c r="Q1041" s="3">
        <f>VLOOKUP(M1041,TAF!$D$1:$H$462,5,0)</f>
        <v>0</v>
      </c>
      <c r="R1041" s="3" t="s">
        <v>45</v>
      </c>
      <c r="S1041" s="3" t="s">
        <v>58</v>
      </c>
      <c r="T1041" s="3" t="s">
        <v>46</v>
      </c>
      <c r="U1041" s="17">
        <v>43525</v>
      </c>
      <c r="V1041" s="3" t="str">
        <f t="shared" ref="V1041:V1046" si="247">IF((B1041-U1041&lt;=365)*(B1041-U1041&gt;0),INT(12*(B1041-U1041)/365) &amp; " Mois",(YEAR(B1041)-YEAR(U1041)) &amp; " an (s)")</f>
        <v>6 Mois</v>
      </c>
      <c r="W1041" s="5" t="s">
        <v>5885</v>
      </c>
      <c r="X1041" s="3" t="s">
        <v>47</v>
      </c>
      <c r="Y1041" s="3">
        <v>0</v>
      </c>
      <c r="Z1041" s="3"/>
      <c r="AA1041" s="3" t="str">
        <f t="shared" si="242"/>
        <v>,</v>
      </c>
      <c r="AB1041" s="4"/>
      <c r="AC1041" s="4"/>
      <c r="AD1041" s="4"/>
      <c r="AE1041" s="4"/>
      <c r="AF1041" s="4"/>
      <c r="AG1041" s="4"/>
      <c r="AH1041" s="4"/>
      <c r="AI1041" s="4"/>
      <c r="AJ1041" s="4"/>
      <c r="AK1041" s="4"/>
      <c r="AL1041" s="4"/>
      <c r="AM1041" s="4"/>
      <c r="AN1041" s="4"/>
      <c r="AO1041" s="4"/>
      <c r="AP1041" s="4"/>
      <c r="AQ1041" s="4"/>
      <c r="AR1041" s="4"/>
      <c r="AS1041" s="4"/>
      <c r="AT1041" s="4"/>
      <c r="AU1041" s="4"/>
      <c r="AV1041" s="4"/>
      <c r="AW1041" s="4"/>
      <c r="AX1041" s="4"/>
    </row>
    <row r="1042" spans="1:50" ht="15.75" customHeight="1" x14ac:dyDescent="0.2">
      <c r="A1042" t="str">
        <f t="shared" si="241"/>
        <v>PrimaireHommeCélibataireMoto-taximanDouala 3NyallaCamerounaiseAnimisteOuiEligible</v>
      </c>
      <c r="B1042" s="17">
        <v>43725</v>
      </c>
      <c r="C1042" s="17">
        <v>27483</v>
      </c>
      <c r="D1042" s="3" t="s">
        <v>92</v>
      </c>
      <c r="E1042" s="21">
        <v>50</v>
      </c>
      <c r="F1042" s="3" t="s">
        <v>40</v>
      </c>
      <c r="G1042" s="4"/>
      <c r="H1042" s="4"/>
      <c r="I1042" s="3" t="s">
        <v>41</v>
      </c>
      <c r="J1042" s="3" t="s">
        <v>792</v>
      </c>
      <c r="K1042" s="3" t="s">
        <v>43</v>
      </c>
      <c r="L1042" s="3" t="s">
        <v>135</v>
      </c>
      <c r="M1042" s="3" t="s">
        <v>90</v>
      </c>
      <c r="N1042" s="3" t="str">
        <f>VLOOKUP(M1042,TAF!$D$1:$H$462,2,0)</f>
        <v>Nyalla</v>
      </c>
      <c r="O1042" s="3" t="str">
        <f>VLOOKUP(M1042,TAF!$D$1:$H$462,3,0)</f>
        <v>Douala 3</v>
      </c>
      <c r="P1042" s="3" t="str">
        <f>VLOOKUP(M1042,TAF!$D$1:$H$462,4,0)</f>
        <v>4.090110173250642</v>
      </c>
      <c r="Q1042" s="3" t="str">
        <f>VLOOKUP(M1042,TAF!$D$1:$H$462,5,0)</f>
        <v xml:space="preserve"> 9.80214359815782</v>
      </c>
      <c r="R1042" s="3" t="s">
        <v>45</v>
      </c>
      <c r="S1042" s="3" t="s">
        <v>793</v>
      </c>
      <c r="T1042" s="3" t="s">
        <v>46</v>
      </c>
      <c r="U1042" s="17">
        <v>42005</v>
      </c>
      <c r="V1042" s="3" t="str">
        <f t="shared" si="247"/>
        <v>4 an (s)</v>
      </c>
      <c r="W1042" s="5" t="s">
        <v>5889</v>
      </c>
      <c r="X1042" s="3" t="s">
        <v>47</v>
      </c>
      <c r="Y1042" s="3">
        <v>0</v>
      </c>
      <c r="Z1042" s="3"/>
      <c r="AA1042" s="3" t="str">
        <f t="shared" si="242"/>
        <v>,</v>
      </c>
      <c r="AB1042" s="4"/>
      <c r="AC1042" s="4"/>
      <c r="AD1042" s="4"/>
      <c r="AE1042" s="4"/>
      <c r="AF1042" s="4"/>
      <c r="AG1042" s="4"/>
      <c r="AH1042" s="4"/>
      <c r="AI1042" s="4"/>
      <c r="AJ1042" s="4"/>
      <c r="AK1042" s="4"/>
      <c r="AL1042" s="4"/>
      <c r="AM1042" s="4"/>
      <c r="AN1042" s="4"/>
      <c r="AO1042" s="4"/>
      <c r="AP1042" s="4"/>
      <c r="AQ1042" s="4"/>
      <c r="AR1042" s="4"/>
      <c r="AS1042" s="4"/>
      <c r="AT1042" s="4"/>
      <c r="AU1042" s="4"/>
      <c r="AV1042" s="4"/>
      <c r="AW1042" s="4"/>
      <c r="AX1042" s="4"/>
    </row>
    <row r="1043" spans="1:50" ht="15.75" customHeight="1" x14ac:dyDescent="0.2">
      <c r="A1043" t="str">
        <f t="shared" si="241"/>
        <v>SecondaireHommeCélibataireBUSINESMANDouala (Non précisé )NEWBELLCamerounaiseChretien (Catholique)OuiEligible</v>
      </c>
      <c r="B1043" s="17">
        <v>43725</v>
      </c>
      <c r="C1043" s="17">
        <v>33243</v>
      </c>
      <c r="D1043" s="3" t="s">
        <v>54</v>
      </c>
      <c r="E1043" s="21">
        <v>34</v>
      </c>
      <c r="F1043" s="3" t="s">
        <v>40</v>
      </c>
      <c r="G1043" s="4"/>
      <c r="H1043" s="4"/>
      <c r="I1043" s="3" t="s">
        <v>41</v>
      </c>
      <c r="J1043" s="3" t="s">
        <v>794</v>
      </c>
      <c r="K1043" s="3" t="s">
        <v>51</v>
      </c>
      <c r="L1043" s="3" t="s">
        <v>135</v>
      </c>
      <c r="M1043" s="3" t="s">
        <v>795</v>
      </c>
      <c r="N1043" s="3" t="str">
        <f>VLOOKUP(M1043,TAF!$D$1:$H$462,2,0)</f>
        <v>New Bell</v>
      </c>
      <c r="O1043" s="3" t="str">
        <f>VLOOKUP(M1043,TAF!$D$1:$H$462,3,0)</f>
        <v>Douala 2</v>
      </c>
      <c r="P1043" s="3" t="str">
        <f>VLOOKUP(M1043,TAF!$D$1:$H$462,4,0)</f>
        <v>4.029279319157316</v>
      </c>
      <c r="Q1043" s="3" t="str">
        <f>VLOOKUP(M1043,TAF!$D$1:$H$462,5,0)</f>
        <v xml:space="preserve"> 9.713362274244698</v>
      </c>
      <c r="R1043" s="3" t="s">
        <v>45</v>
      </c>
      <c r="S1043" s="3" t="s">
        <v>58</v>
      </c>
      <c r="T1043" s="3" t="s">
        <v>46</v>
      </c>
      <c r="U1043" s="17">
        <v>41275</v>
      </c>
      <c r="V1043" s="3" t="str">
        <f t="shared" si="247"/>
        <v>6 an (s)</v>
      </c>
      <c r="W1043" s="3">
        <v>13</v>
      </c>
      <c r="X1043" s="3" t="s">
        <v>47</v>
      </c>
      <c r="Y1043" s="3">
        <v>0</v>
      </c>
      <c r="Z1043" s="3"/>
      <c r="AA1043" s="3" t="str">
        <f t="shared" si="242"/>
        <v>,</v>
      </c>
      <c r="AB1043" s="4"/>
      <c r="AC1043" s="4"/>
      <c r="AD1043" s="4"/>
      <c r="AE1043" s="4"/>
      <c r="AF1043" s="4"/>
      <c r="AG1043" s="4"/>
      <c r="AH1043" s="4"/>
      <c r="AI1043" s="4"/>
      <c r="AJ1043" s="4"/>
      <c r="AK1043" s="4"/>
      <c r="AL1043" s="4"/>
      <c r="AM1043" s="4"/>
      <c r="AN1043" s="4"/>
      <c r="AO1043" s="4"/>
      <c r="AP1043" s="4"/>
      <c r="AQ1043" s="4"/>
      <c r="AR1043" s="4"/>
      <c r="AS1043" s="4"/>
      <c r="AT1043" s="4"/>
      <c r="AU1043" s="4"/>
      <c r="AV1043" s="4"/>
      <c r="AW1043" s="4"/>
      <c r="AX1043" s="4"/>
    </row>
    <row r="1044" spans="1:50" ht="15.75" customHeight="1" x14ac:dyDescent="0.2">
      <c r="A1044" t="str">
        <f t="shared" si="241"/>
        <v>UniversitaireHommeveuf (veuve)MilitaireDouala (Non précisé )NYALLA CHATEAUCamerounaiseChretien (Catholique)OuiEligible</v>
      </c>
      <c r="B1044" s="17">
        <v>43725</v>
      </c>
      <c r="C1044" s="17">
        <v>28111</v>
      </c>
      <c r="D1044" s="3" t="s">
        <v>48</v>
      </c>
      <c r="E1044" s="21">
        <v>49</v>
      </c>
      <c r="F1044" s="3" t="s">
        <v>40</v>
      </c>
      <c r="G1044" s="4"/>
      <c r="H1044" s="4"/>
      <c r="I1044" s="3" t="s">
        <v>421</v>
      </c>
      <c r="J1044" s="3" t="s">
        <v>293</v>
      </c>
      <c r="K1044" s="3" t="s">
        <v>51</v>
      </c>
      <c r="L1044" s="3" t="s">
        <v>135</v>
      </c>
      <c r="M1044" s="3" t="s">
        <v>796</v>
      </c>
      <c r="N1044" s="3" t="str">
        <f>VLOOKUP(M1044,TAF!$D$1:$H$462,2,0)</f>
        <v>Nyalla</v>
      </c>
      <c r="O1044" s="3" t="str">
        <f>VLOOKUP(M1044,TAF!$D$1:$H$462,3,0)</f>
        <v>Douala 3</v>
      </c>
      <c r="P1044" s="3" t="str">
        <f>VLOOKUP(M1044,TAF!$D$1:$H$462,4,0)</f>
        <v>4.090110173250642</v>
      </c>
      <c r="Q1044" s="3" t="str">
        <f>VLOOKUP(M1044,TAF!$D$1:$H$462,5,0)</f>
        <v xml:space="preserve"> 9.80214359815782</v>
      </c>
      <c r="R1044" s="3" t="s">
        <v>45</v>
      </c>
      <c r="S1044" s="3" t="s">
        <v>58</v>
      </c>
      <c r="T1044" s="3" t="s">
        <v>46</v>
      </c>
      <c r="U1044" s="17">
        <v>36526</v>
      </c>
      <c r="V1044" s="3" t="str">
        <f t="shared" si="247"/>
        <v>19 an (s)</v>
      </c>
      <c r="W1044" s="5" t="s">
        <v>5892</v>
      </c>
      <c r="X1044" s="3" t="s">
        <v>47</v>
      </c>
      <c r="Y1044" s="3">
        <v>0</v>
      </c>
      <c r="Z1044" s="3"/>
      <c r="AA1044" s="3" t="str">
        <f t="shared" si="242"/>
        <v>,</v>
      </c>
      <c r="AB1044" s="4"/>
      <c r="AC1044" s="4"/>
      <c r="AD1044" s="4"/>
      <c r="AE1044" s="4"/>
      <c r="AF1044" s="4"/>
      <c r="AG1044" s="4"/>
      <c r="AH1044" s="4"/>
      <c r="AI1044" s="4"/>
      <c r="AJ1044" s="4"/>
      <c r="AK1044" s="4"/>
      <c r="AL1044" s="4"/>
      <c r="AM1044" s="4"/>
      <c r="AN1044" s="4"/>
      <c r="AO1044" s="4"/>
      <c r="AP1044" s="4"/>
      <c r="AQ1044" s="4"/>
      <c r="AR1044" s="4"/>
      <c r="AS1044" s="4"/>
      <c r="AT1044" s="4"/>
      <c r="AU1044" s="4"/>
      <c r="AV1044" s="4"/>
      <c r="AW1044" s="4"/>
      <c r="AX1044" s="4"/>
    </row>
    <row r="1045" spans="1:50" ht="15.75" customHeight="1" x14ac:dyDescent="0.2">
      <c r="A1045" t="str">
        <f t="shared" si="241"/>
        <v>SecondaireHommeMarié (e)Moto-taximanDouala 3VillageCamerounaiseChretien (Catholique)OuiEligible</v>
      </c>
      <c r="B1045" s="17">
        <v>43726</v>
      </c>
      <c r="C1045" s="17">
        <v>31661</v>
      </c>
      <c r="D1045" s="3" t="s">
        <v>54</v>
      </c>
      <c r="E1045" s="21">
        <v>39</v>
      </c>
      <c r="F1045" s="3" t="s">
        <v>40</v>
      </c>
      <c r="G1045" s="4"/>
      <c r="H1045" s="4"/>
      <c r="I1045" s="3" t="s">
        <v>49</v>
      </c>
      <c r="J1045" s="3" t="s">
        <v>792</v>
      </c>
      <c r="K1045" s="3" t="s">
        <v>43</v>
      </c>
      <c r="L1045" s="3" t="s">
        <v>135</v>
      </c>
      <c r="M1045" s="3" t="s">
        <v>164</v>
      </c>
      <c r="N1045" s="3" t="str">
        <f>VLOOKUP(M1045,TAF!$D$1:$H$462,2,0)</f>
        <v>Village</v>
      </c>
      <c r="O1045" s="3" t="str">
        <f>VLOOKUP(M1045,TAF!$D$1:$H$462,3,0)</f>
        <v>Douala 3</v>
      </c>
      <c r="P1045" s="3" t="str">
        <f>VLOOKUP(M1045,TAF!$D$1:$H$462,4,0)</f>
        <v>4.006924307709141</v>
      </c>
      <c r="Q1045" s="3" t="str">
        <f>VLOOKUP(M1045,TAF!$D$1:$H$462,5,0)</f>
        <v xml:space="preserve"> 9.749426770823975</v>
      </c>
      <c r="R1045" s="3" t="s">
        <v>45</v>
      </c>
      <c r="S1045" s="3" t="s">
        <v>58</v>
      </c>
      <c r="T1045" s="3" t="s">
        <v>46</v>
      </c>
      <c r="U1045" s="17">
        <v>41640</v>
      </c>
      <c r="V1045" s="3" t="str">
        <f t="shared" si="247"/>
        <v>5 an (s)</v>
      </c>
      <c r="W1045" s="5" t="s">
        <v>5890</v>
      </c>
      <c r="X1045" s="3" t="s">
        <v>47</v>
      </c>
      <c r="Y1045" s="3">
        <v>0</v>
      </c>
      <c r="Z1045" s="3"/>
      <c r="AA1045" s="3" t="str">
        <f t="shared" si="242"/>
        <v>,</v>
      </c>
      <c r="AB1045" s="4"/>
      <c r="AC1045" s="4"/>
      <c r="AD1045" s="4"/>
      <c r="AE1045" s="4"/>
      <c r="AF1045" s="4"/>
      <c r="AG1045" s="4"/>
      <c r="AH1045" s="4"/>
      <c r="AI1045" s="4"/>
      <c r="AJ1045" s="4"/>
      <c r="AK1045" s="4"/>
      <c r="AL1045" s="4"/>
      <c r="AM1045" s="4"/>
      <c r="AN1045" s="4"/>
      <c r="AO1045" s="4"/>
      <c r="AP1045" s="4"/>
      <c r="AQ1045" s="4"/>
      <c r="AR1045" s="4"/>
      <c r="AS1045" s="4"/>
      <c r="AT1045" s="4"/>
      <c r="AU1045" s="4"/>
      <c r="AV1045" s="4"/>
      <c r="AW1045" s="4"/>
      <c r="AX1045" s="4"/>
    </row>
    <row r="1046" spans="1:50" ht="15.75" customHeight="1" x14ac:dyDescent="0.2">
      <c r="A1046" t="str">
        <f t="shared" si="241"/>
        <v>SecondaireHommeMarié (e)Moto-taximanDouala 3VillageCamerounaiseChretien (Catholique)OuiEligible</v>
      </c>
      <c r="B1046" s="17">
        <v>43726</v>
      </c>
      <c r="C1046" s="17">
        <v>31661</v>
      </c>
      <c r="D1046" s="3" t="s">
        <v>54</v>
      </c>
      <c r="E1046" s="21">
        <v>39</v>
      </c>
      <c r="F1046" s="3" t="s">
        <v>40</v>
      </c>
      <c r="G1046" s="4"/>
      <c r="H1046" s="4"/>
      <c r="I1046" s="3" t="s">
        <v>49</v>
      </c>
      <c r="J1046" s="3" t="s">
        <v>792</v>
      </c>
      <c r="K1046" s="3" t="s">
        <v>43</v>
      </c>
      <c r="L1046" s="3" t="s">
        <v>135</v>
      </c>
      <c r="M1046" s="3" t="s">
        <v>164</v>
      </c>
      <c r="N1046" s="3" t="str">
        <f>VLOOKUP(M1046,TAF!$D$1:$H$462,2,0)</f>
        <v>Village</v>
      </c>
      <c r="O1046" s="3" t="str">
        <f>VLOOKUP(M1046,TAF!$D$1:$H$462,3,0)</f>
        <v>Douala 3</v>
      </c>
      <c r="P1046" s="3" t="str">
        <f>VLOOKUP(M1046,TAF!$D$1:$H$462,4,0)</f>
        <v>4.006924307709141</v>
      </c>
      <c r="Q1046" s="3" t="str">
        <f>VLOOKUP(M1046,TAF!$D$1:$H$462,5,0)</f>
        <v xml:space="preserve"> 9.749426770823975</v>
      </c>
      <c r="R1046" s="3" t="s">
        <v>45</v>
      </c>
      <c r="S1046" s="3" t="s">
        <v>58</v>
      </c>
      <c r="T1046" s="3" t="s">
        <v>46</v>
      </c>
      <c r="U1046" s="17">
        <v>41640</v>
      </c>
      <c r="V1046" s="3" t="str">
        <f t="shared" si="247"/>
        <v>5 an (s)</v>
      </c>
      <c r="W1046" s="5" t="s">
        <v>5890</v>
      </c>
      <c r="X1046" s="3" t="s">
        <v>47</v>
      </c>
      <c r="Y1046" s="3">
        <v>0</v>
      </c>
      <c r="Z1046" s="3"/>
      <c r="AA1046" s="3" t="str">
        <f t="shared" si="242"/>
        <v>,</v>
      </c>
      <c r="AB1046" s="4"/>
      <c r="AC1046" s="4"/>
      <c r="AD1046" s="4"/>
      <c r="AE1046" s="4"/>
      <c r="AF1046" s="4"/>
      <c r="AG1046" s="4"/>
      <c r="AH1046" s="4"/>
      <c r="AI1046" s="4"/>
      <c r="AJ1046" s="4"/>
      <c r="AK1046" s="4"/>
      <c r="AL1046" s="4"/>
      <c r="AM1046" s="4"/>
      <c r="AN1046" s="4"/>
      <c r="AO1046" s="4"/>
      <c r="AP1046" s="4"/>
      <c r="AQ1046" s="4"/>
      <c r="AR1046" s="4"/>
      <c r="AS1046" s="4"/>
      <c r="AT1046" s="4"/>
      <c r="AU1046" s="4"/>
      <c r="AV1046" s="4"/>
      <c r="AW1046" s="4"/>
      <c r="AX1046" s="4"/>
    </row>
    <row r="1047" spans="1:50" ht="15.75" customHeight="1" x14ac:dyDescent="0.2">
      <c r="A1047" t="str">
        <f t="shared" si="241"/>
        <v>AucunHommeCélibataireEBENISTEDouala (Non précisé )DOUALACamerounaiseChretien (Catholique)NonEligible</v>
      </c>
      <c r="B1047" s="17">
        <v>43726</v>
      </c>
      <c r="C1047" s="17">
        <v>30550</v>
      </c>
      <c r="D1047" s="3" t="s">
        <v>269</v>
      </c>
      <c r="E1047" s="21">
        <v>42</v>
      </c>
      <c r="F1047" s="3" t="s">
        <v>40</v>
      </c>
      <c r="G1047" s="4"/>
      <c r="H1047" s="4"/>
      <c r="I1047" s="3" t="s">
        <v>41</v>
      </c>
      <c r="J1047" s="3" t="s">
        <v>797</v>
      </c>
      <c r="K1047" s="3" t="s">
        <v>51</v>
      </c>
      <c r="L1047" s="3" t="s">
        <v>135</v>
      </c>
      <c r="M1047" s="3" t="s">
        <v>135</v>
      </c>
      <c r="N1047" s="3">
        <f>VLOOKUP(M1047,TAF!$D$1:$H$462,2,0)</f>
        <v>0</v>
      </c>
      <c r="O1047" s="3">
        <f>VLOOKUP(M1047,TAF!$D$1:$H$462,3,0)</f>
        <v>0</v>
      </c>
      <c r="P1047" s="3">
        <f>VLOOKUP(M1047,TAF!$D$1:$H$462,4,0)</f>
        <v>0</v>
      </c>
      <c r="Q1047" s="3">
        <f>VLOOKUP(M1047,TAF!$D$1:$H$462,5,0)</f>
        <v>0</v>
      </c>
      <c r="R1047" s="3" t="s">
        <v>45</v>
      </c>
      <c r="S1047" s="3" t="s">
        <v>58</v>
      </c>
      <c r="T1047" s="3" t="s">
        <v>62</v>
      </c>
      <c r="U1047" s="19"/>
      <c r="V1047" s="19"/>
      <c r="W1047" s="5" t="s">
        <v>5895</v>
      </c>
      <c r="X1047" s="3" t="s">
        <v>47</v>
      </c>
      <c r="Y1047" s="3">
        <v>0</v>
      </c>
      <c r="Z1047" s="3"/>
      <c r="AA1047" s="3" t="str">
        <f t="shared" si="242"/>
        <v>,</v>
      </c>
      <c r="AB1047" s="4"/>
      <c r="AC1047" s="4"/>
      <c r="AD1047" s="4"/>
      <c r="AE1047" s="4"/>
      <c r="AF1047" s="4"/>
      <c r="AG1047" s="4"/>
      <c r="AH1047" s="4"/>
      <c r="AI1047" s="4"/>
      <c r="AJ1047" s="4"/>
      <c r="AK1047" s="4"/>
      <c r="AL1047" s="4"/>
      <c r="AM1047" s="4"/>
      <c r="AN1047" s="4"/>
      <c r="AO1047" s="4"/>
      <c r="AP1047" s="4"/>
      <c r="AQ1047" s="4"/>
      <c r="AR1047" s="4"/>
      <c r="AS1047" s="4"/>
      <c r="AT1047" s="4"/>
      <c r="AU1047" s="4"/>
      <c r="AV1047" s="4"/>
      <c r="AW1047" s="4"/>
      <c r="AX1047" s="4"/>
    </row>
    <row r="1048" spans="1:50" ht="15.75" customHeight="1" x14ac:dyDescent="0.2">
      <c r="A1048" t="str">
        <f t="shared" si="241"/>
        <v>SecondaireHommeCélibataireSans EmploisDouala (Non précisé )MakepeCamerounaisePas PréciséNonEligible</v>
      </c>
      <c r="B1048" s="17">
        <v>43726</v>
      </c>
      <c r="C1048" s="17">
        <v>29800</v>
      </c>
      <c r="D1048" s="3" t="s">
        <v>54</v>
      </c>
      <c r="E1048" s="21">
        <v>44</v>
      </c>
      <c r="F1048" s="3" t="s">
        <v>40</v>
      </c>
      <c r="G1048" s="4"/>
      <c r="H1048" s="4"/>
      <c r="I1048" s="3" t="s">
        <v>41</v>
      </c>
      <c r="J1048" s="3" t="s">
        <v>134</v>
      </c>
      <c r="K1048" s="3" t="s">
        <v>51</v>
      </c>
      <c r="L1048" s="3" t="s">
        <v>135</v>
      </c>
      <c r="M1048" s="3" t="s">
        <v>83</v>
      </c>
      <c r="N1048" s="3" t="str">
        <f>VLOOKUP(M1048,TAF!$D$1:$H$462,2,0)</f>
        <v>Makepe</v>
      </c>
      <c r="O1048" s="3" t="str">
        <f>VLOOKUP(M1048,TAF!$D$1:$H$462,3,0)</f>
        <v>Douala 5</v>
      </c>
      <c r="P1048" s="3" t="str">
        <f>VLOOKUP(M1048,TAF!$D$1:$H$462,4,0)</f>
        <v>4.060554946438602</v>
      </c>
      <c r="Q1048" s="3" t="str">
        <f>VLOOKUP(M1048,TAF!$D$1:$H$462,5,0)</f>
        <v xml:space="preserve"> 9.73798775171866</v>
      </c>
      <c r="R1048" s="3" t="s">
        <v>45</v>
      </c>
      <c r="S1048" s="3" t="s">
        <v>39</v>
      </c>
      <c r="T1048" s="3" t="s">
        <v>62</v>
      </c>
      <c r="U1048" s="19"/>
      <c r="V1048" s="19"/>
      <c r="W1048" s="5" t="s">
        <v>5884</v>
      </c>
      <c r="X1048" s="3" t="s">
        <v>47</v>
      </c>
      <c r="Y1048" s="3">
        <v>0</v>
      </c>
      <c r="Z1048" s="3"/>
      <c r="AA1048" s="3" t="str">
        <f t="shared" si="242"/>
        <v>,</v>
      </c>
      <c r="AB1048" s="4"/>
      <c r="AC1048" s="4"/>
      <c r="AD1048" s="4"/>
      <c r="AE1048" s="4"/>
      <c r="AF1048" s="4"/>
      <c r="AG1048" s="4"/>
      <c r="AH1048" s="4"/>
      <c r="AI1048" s="4"/>
      <c r="AJ1048" s="4"/>
      <c r="AK1048" s="4"/>
      <c r="AL1048" s="4"/>
      <c r="AM1048" s="4"/>
      <c r="AN1048" s="4"/>
      <c r="AO1048" s="4"/>
      <c r="AP1048" s="4"/>
      <c r="AQ1048" s="4"/>
      <c r="AR1048" s="4"/>
      <c r="AS1048" s="4"/>
      <c r="AT1048" s="4"/>
      <c r="AU1048" s="4"/>
      <c r="AV1048" s="4"/>
      <c r="AW1048" s="4"/>
      <c r="AX1048" s="4"/>
    </row>
    <row r="1049" spans="1:50" ht="15.75" customHeight="1" x14ac:dyDescent="0.2">
      <c r="A1049" t="str">
        <f t="shared" si="241"/>
        <v>Pas PréciséHommeCélibataireMARINDouala (Non précisé )YOUPWECamerounaiseMusulmanOuiEligible</v>
      </c>
      <c r="B1049" s="17">
        <v>43726</v>
      </c>
      <c r="C1049" s="17">
        <v>36320</v>
      </c>
      <c r="D1049" s="3" t="s">
        <v>39</v>
      </c>
      <c r="E1049" s="21">
        <v>26</v>
      </c>
      <c r="F1049" s="3" t="s">
        <v>40</v>
      </c>
      <c r="G1049" s="4"/>
      <c r="H1049" s="4"/>
      <c r="I1049" s="3" t="s">
        <v>41</v>
      </c>
      <c r="J1049" s="3" t="s">
        <v>798</v>
      </c>
      <c r="K1049" s="3" t="s">
        <v>51</v>
      </c>
      <c r="L1049" s="3" t="s">
        <v>135</v>
      </c>
      <c r="M1049" s="3" t="s">
        <v>799</v>
      </c>
      <c r="N1049" s="3" t="str">
        <f>VLOOKUP(M1049,TAF!$D$1:$H$462,2,0)</f>
        <v>Youpwe</v>
      </c>
      <c r="O1049" s="3" t="str">
        <f>VLOOKUP(M1049,TAF!$D$1:$H$462,3,0)</f>
        <v>Douala 2</v>
      </c>
      <c r="P1049" s="3" t="str">
        <f>VLOOKUP(M1049,TAF!$D$1:$H$462,4,0)</f>
        <v>4.009597643003136</v>
      </c>
      <c r="Q1049" s="3" t="str">
        <f>VLOOKUP(M1049,TAF!$D$1:$H$462,5,0)</f>
        <v xml:space="preserve"> 9.700176741049352</v>
      </c>
      <c r="R1049" s="3" t="s">
        <v>45</v>
      </c>
      <c r="S1049" s="3" t="s">
        <v>124</v>
      </c>
      <c r="T1049" s="3" t="s">
        <v>46</v>
      </c>
      <c r="U1049" s="17">
        <v>43466</v>
      </c>
      <c r="V1049" s="3" t="str">
        <f t="shared" ref="V1049" si="248">IF((B1049-U1049&lt;=365)*(B1049-U1049&gt;0),INT(12*(B1049-U1049)/365) &amp; " Mois",(YEAR(B1049)-YEAR(U1049)) &amp; " an (s)")</f>
        <v>8 Mois</v>
      </c>
      <c r="W1049" s="5" t="s">
        <v>5889</v>
      </c>
      <c r="X1049" s="3" t="s">
        <v>47</v>
      </c>
      <c r="Y1049" s="3">
        <v>0</v>
      </c>
      <c r="Z1049" s="3"/>
      <c r="AA1049" s="3" t="str">
        <f t="shared" si="242"/>
        <v>,</v>
      </c>
      <c r="AB1049" s="4"/>
      <c r="AC1049" s="4"/>
      <c r="AD1049" s="4"/>
      <c r="AE1049" s="4"/>
      <c r="AF1049" s="4"/>
      <c r="AG1049" s="4"/>
      <c r="AH1049" s="4"/>
      <c r="AI1049" s="4"/>
      <c r="AJ1049" s="4"/>
      <c r="AK1049" s="4"/>
      <c r="AL1049" s="4"/>
      <c r="AM1049" s="4"/>
      <c r="AN1049" s="4"/>
      <c r="AO1049" s="4"/>
      <c r="AP1049" s="4"/>
      <c r="AQ1049" s="4"/>
      <c r="AR1049" s="4"/>
      <c r="AS1049" s="4"/>
      <c r="AT1049" s="4"/>
      <c r="AU1049" s="4"/>
      <c r="AV1049" s="4"/>
      <c r="AW1049" s="4"/>
      <c r="AX1049" s="4"/>
    </row>
    <row r="1050" spans="1:50" ht="15.75" customHeight="1" x14ac:dyDescent="0.2">
      <c r="A1050" t="str">
        <f t="shared" si="241"/>
        <v>UniversitaireHommeCélibataireEtudiant (e)Douala 3BDOGPASSICamerounaisePas PréciséNonEligible</v>
      </c>
      <c r="B1050" s="17">
        <v>43727</v>
      </c>
      <c r="C1050" s="17">
        <v>32761</v>
      </c>
      <c r="D1050" s="3" t="s">
        <v>48</v>
      </c>
      <c r="E1050" s="21">
        <v>36</v>
      </c>
      <c r="F1050" s="3" t="s">
        <v>40</v>
      </c>
      <c r="G1050" s="4"/>
      <c r="H1050" s="4"/>
      <c r="I1050" s="3" t="s">
        <v>41</v>
      </c>
      <c r="J1050" s="3" t="s">
        <v>79</v>
      </c>
      <c r="K1050" s="3" t="s">
        <v>43</v>
      </c>
      <c r="L1050" s="3" t="s">
        <v>135</v>
      </c>
      <c r="M1050" s="3" t="s">
        <v>800</v>
      </c>
      <c r="N1050" s="3" t="str">
        <f>VLOOKUP(M1050,TAF!$D$1:$H$462,2,0)</f>
        <v>Ndogpassi</v>
      </c>
      <c r="O1050" s="3" t="str">
        <f>VLOOKUP(M1050,TAF!$D$1:$H$462,3,0)</f>
        <v>Douala 3</v>
      </c>
      <c r="P1050" s="3" t="str">
        <f>VLOOKUP(M1050,TAF!$D$1:$H$462,4,0)</f>
        <v>4.017345191745835</v>
      </c>
      <c r="Q1050" s="3" t="str">
        <f>VLOOKUP(M1050,TAF!$D$1:$H$462,5,0)</f>
        <v xml:space="preserve"> 9.776376922998338</v>
      </c>
      <c r="R1050" s="3" t="s">
        <v>45</v>
      </c>
      <c r="S1050" s="3" t="s">
        <v>39</v>
      </c>
      <c r="T1050" s="3" t="s">
        <v>62</v>
      </c>
      <c r="U1050" s="19"/>
      <c r="V1050" s="19"/>
      <c r="W1050" s="5" t="s">
        <v>5881</v>
      </c>
      <c r="X1050" s="3" t="s">
        <v>47</v>
      </c>
      <c r="Y1050" s="3">
        <v>0</v>
      </c>
      <c r="Z1050" s="3"/>
      <c r="AA1050" s="3" t="str">
        <f t="shared" si="242"/>
        <v>,</v>
      </c>
      <c r="AB1050" s="4"/>
      <c r="AC1050" s="4"/>
      <c r="AD1050" s="4"/>
      <c r="AE1050" s="4"/>
      <c r="AF1050" s="4"/>
      <c r="AG1050" s="4"/>
      <c r="AH1050" s="4"/>
      <c r="AI1050" s="4"/>
      <c r="AJ1050" s="4"/>
      <c r="AK1050" s="4"/>
      <c r="AL1050" s="4"/>
      <c r="AM1050" s="4"/>
      <c r="AN1050" s="4"/>
      <c r="AO1050" s="4"/>
      <c r="AP1050" s="4"/>
      <c r="AQ1050" s="4"/>
      <c r="AR1050" s="4"/>
      <c r="AS1050" s="4"/>
      <c r="AT1050" s="4"/>
      <c r="AU1050" s="4"/>
      <c r="AV1050" s="4"/>
      <c r="AW1050" s="4"/>
      <c r="AX1050" s="4"/>
    </row>
    <row r="1051" spans="1:50" ht="15.75" customHeight="1" x14ac:dyDescent="0.2">
      <c r="A1051" t="str">
        <f t="shared" si="241"/>
        <v>Pas PréciséHommeCélibataireCOIFFEURS Douala (Non précisé )VILLAGE MARCHECamerounaiseChretien (Protestant )NonEligible</v>
      </c>
      <c r="B1051" s="17">
        <v>43727</v>
      </c>
      <c r="C1051" s="17">
        <v>25465</v>
      </c>
      <c r="D1051" s="3" t="s">
        <v>39</v>
      </c>
      <c r="E1051" s="21">
        <v>56</v>
      </c>
      <c r="F1051" s="3" t="s">
        <v>40</v>
      </c>
      <c r="G1051" s="4"/>
      <c r="H1051" s="4"/>
      <c r="I1051" s="3" t="s">
        <v>41</v>
      </c>
      <c r="J1051" s="3" t="s">
        <v>801</v>
      </c>
      <c r="K1051" s="3" t="s">
        <v>51</v>
      </c>
      <c r="L1051" s="3" t="s">
        <v>135</v>
      </c>
      <c r="M1051" s="3" t="s">
        <v>802</v>
      </c>
      <c r="N1051" s="3" t="str">
        <f>VLOOKUP(M1051,TAF!$D$1:$H$462,2,0)</f>
        <v>VILLAGE MARCHE</v>
      </c>
      <c r="O1051" s="3" t="str">
        <f>VLOOKUP(M1051,TAF!$D$1:$H$462,3,0)</f>
        <v>Douala 3</v>
      </c>
      <c r="P1051" s="3" t="str">
        <f>VLOOKUP(M1051,TAF!$D$1:$H$462,4,0)</f>
        <v>3.95669877945391</v>
      </c>
      <c r="Q1051" s="3" t="str">
        <f>VLOOKUP(M1051,TAF!$D$1:$H$462,5,0)</f>
        <v xml:space="preserve"> 9.801592847455886</v>
      </c>
      <c r="R1051" s="3" t="s">
        <v>45</v>
      </c>
      <c r="S1051" s="3" t="s">
        <v>84</v>
      </c>
      <c r="T1051" s="3" t="s">
        <v>62</v>
      </c>
      <c r="U1051" s="19"/>
      <c r="V1051" s="19"/>
      <c r="W1051" s="5" t="s">
        <v>5883</v>
      </c>
      <c r="X1051" s="3" t="s">
        <v>47</v>
      </c>
      <c r="Y1051" s="3">
        <v>0</v>
      </c>
      <c r="Z1051" s="3"/>
      <c r="AA1051" s="3" t="str">
        <f t="shared" si="242"/>
        <v>,</v>
      </c>
      <c r="AB1051" s="4"/>
      <c r="AC1051" s="4"/>
      <c r="AD1051" s="4"/>
      <c r="AE1051" s="4"/>
      <c r="AF1051" s="4"/>
      <c r="AG1051" s="4"/>
      <c r="AH1051" s="4"/>
      <c r="AI1051" s="4"/>
      <c r="AJ1051" s="4"/>
      <c r="AK1051" s="4"/>
      <c r="AL1051" s="4"/>
      <c r="AM1051" s="4"/>
      <c r="AN1051" s="4"/>
      <c r="AO1051" s="4"/>
      <c r="AP1051" s="4"/>
      <c r="AQ1051" s="4"/>
      <c r="AR1051" s="4"/>
      <c r="AS1051" s="4"/>
      <c r="AT1051" s="4"/>
      <c r="AU1051" s="4"/>
      <c r="AV1051" s="4"/>
      <c r="AW1051" s="4"/>
      <c r="AX1051" s="4"/>
    </row>
    <row r="1052" spans="1:50" ht="15.75" customHeight="1" x14ac:dyDescent="0.2">
      <c r="A1052" t="str">
        <f t="shared" si="241"/>
        <v>SecondaireHommeCélibataireSOUDEURDouala (Non précisé )CITE SICCamerounaiseChretien (Catholique)NonEligible</v>
      </c>
      <c r="B1052" s="17">
        <v>43727</v>
      </c>
      <c r="C1052" s="17">
        <v>33197</v>
      </c>
      <c r="D1052" s="3" t="s">
        <v>54</v>
      </c>
      <c r="E1052" s="21">
        <v>35</v>
      </c>
      <c r="F1052" s="3" t="s">
        <v>40</v>
      </c>
      <c r="G1052" s="4"/>
      <c r="H1052" s="4"/>
      <c r="I1052" s="3" t="s">
        <v>41</v>
      </c>
      <c r="J1052" s="3" t="s">
        <v>803</v>
      </c>
      <c r="K1052" s="3" t="s">
        <v>51</v>
      </c>
      <c r="L1052" s="3" t="s">
        <v>135</v>
      </c>
      <c r="M1052" s="3" t="s">
        <v>804</v>
      </c>
      <c r="N1052" s="3" t="str">
        <f>VLOOKUP(M1052,TAF!$D$1:$H$462,2,0)</f>
        <v>Cité sic</v>
      </c>
      <c r="O1052" s="3" t="str">
        <f>VLOOKUP(M1052,TAF!$D$1:$H$462,3,0)</f>
        <v>Douala 5</v>
      </c>
      <c r="P1052" s="3" t="str">
        <f>VLOOKUP(M1052,TAF!$D$1:$H$462,4,0)</f>
        <v>4.052668333107804</v>
      </c>
      <c r="Q1052" s="3" t="str">
        <f>VLOOKUP(M1052,TAF!$D$1:$H$462,5,0)</f>
        <v xml:space="preserve"> 9.73212899675234</v>
      </c>
      <c r="R1052" s="3" t="s">
        <v>45</v>
      </c>
      <c r="S1052" s="3" t="s">
        <v>58</v>
      </c>
      <c r="T1052" s="3" t="s">
        <v>62</v>
      </c>
      <c r="U1052" s="19"/>
      <c r="V1052" s="19"/>
      <c r="W1052" s="3">
        <v>14</v>
      </c>
      <c r="X1052" s="3" t="s">
        <v>47</v>
      </c>
      <c r="Y1052" s="3">
        <v>0</v>
      </c>
      <c r="Z1052" s="3"/>
      <c r="AA1052" s="3" t="str">
        <f t="shared" si="242"/>
        <v>,</v>
      </c>
      <c r="AB1052" s="4"/>
      <c r="AC1052" s="4"/>
      <c r="AD1052" s="4"/>
      <c r="AE1052" s="4"/>
      <c r="AF1052" s="4"/>
      <c r="AG1052" s="4"/>
      <c r="AH1052" s="4"/>
      <c r="AI1052" s="4"/>
      <c r="AJ1052" s="4"/>
      <c r="AK1052" s="4"/>
      <c r="AL1052" s="4"/>
      <c r="AM1052" s="4"/>
      <c r="AN1052" s="4"/>
      <c r="AO1052" s="4"/>
      <c r="AP1052" s="4"/>
      <c r="AQ1052" s="4"/>
      <c r="AR1052" s="4"/>
      <c r="AS1052" s="4"/>
      <c r="AT1052" s="4"/>
      <c r="AU1052" s="4"/>
      <c r="AV1052" s="4"/>
      <c r="AW1052" s="4"/>
      <c r="AX1052" s="4"/>
    </row>
    <row r="1053" spans="1:50" ht="15.75" customHeight="1" x14ac:dyDescent="0.2">
      <c r="A1053" t="str">
        <f t="shared" si="241"/>
        <v>SecondaireHommeMarié (e)ÉlectricienDouala 3NYALLACamerounaiseChretien (Catholique)OuiEligible</v>
      </c>
      <c r="B1053" s="17">
        <v>43727</v>
      </c>
      <c r="C1053" s="17">
        <v>28864</v>
      </c>
      <c r="D1053" s="3" t="s">
        <v>54</v>
      </c>
      <c r="E1053" s="21">
        <v>46</v>
      </c>
      <c r="F1053" s="3" t="s">
        <v>40</v>
      </c>
      <c r="G1053" s="4"/>
      <c r="H1053" s="3">
        <v>70</v>
      </c>
      <c r="I1053" s="3" t="s">
        <v>49</v>
      </c>
      <c r="J1053" s="3" t="s">
        <v>302</v>
      </c>
      <c r="K1053" s="3" t="s">
        <v>43</v>
      </c>
      <c r="L1053" s="3" t="s">
        <v>135</v>
      </c>
      <c r="M1053" s="3" t="s">
        <v>87</v>
      </c>
      <c r="N1053" s="3" t="str">
        <f>VLOOKUP(M1053,TAF!$D$1:$H$462,2,0)</f>
        <v>Nyalla</v>
      </c>
      <c r="O1053" s="3" t="str">
        <f>VLOOKUP(M1053,TAF!$D$1:$H$462,3,0)</f>
        <v>Douala 3</v>
      </c>
      <c r="P1053" s="3" t="str">
        <f>VLOOKUP(M1053,TAF!$D$1:$H$462,4,0)</f>
        <v>4.090110173250642</v>
      </c>
      <c r="Q1053" s="3" t="str">
        <f>VLOOKUP(M1053,TAF!$D$1:$H$462,5,0)</f>
        <v xml:space="preserve"> 9.80214359815782</v>
      </c>
      <c r="R1053" s="3" t="s">
        <v>45</v>
      </c>
      <c r="S1053" s="3" t="s">
        <v>58</v>
      </c>
      <c r="T1053" s="3" t="s">
        <v>46</v>
      </c>
      <c r="U1053" s="17">
        <v>43368</v>
      </c>
      <c r="V1053" s="3" t="str">
        <f t="shared" ref="V1053:V1055" si="249">IF((B1053-U1053&lt;=365)*(B1053-U1053&gt;0),INT(12*(B1053-U1053)/365) &amp; " Mois",(YEAR(B1053)-YEAR(U1053)) &amp; " an (s)")</f>
        <v>11 Mois</v>
      </c>
      <c r="W1053" s="5" t="s">
        <v>5881</v>
      </c>
      <c r="X1053" s="3" t="s">
        <v>47</v>
      </c>
      <c r="Y1053" s="3">
        <v>0</v>
      </c>
      <c r="Z1053" s="3"/>
      <c r="AA1053" s="3" t="str">
        <f t="shared" si="242"/>
        <v>,</v>
      </c>
      <c r="AB1053" s="4"/>
      <c r="AC1053" s="4"/>
      <c r="AD1053" s="4"/>
      <c r="AE1053" s="4"/>
      <c r="AF1053" s="4"/>
      <c r="AG1053" s="4"/>
      <c r="AH1053" s="4"/>
      <c r="AI1053" s="4"/>
      <c r="AJ1053" s="4"/>
      <c r="AK1053" s="4"/>
      <c r="AL1053" s="4"/>
      <c r="AM1053" s="4"/>
      <c r="AN1053" s="4"/>
      <c r="AO1053" s="4"/>
      <c r="AP1053" s="4"/>
      <c r="AQ1053" s="4"/>
      <c r="AR1053" s="4"/>
      <c r="AS1053" s="4"/>
      <c r="AT1053" s="4"/>
      <c r="AU1053" s="4"/>
      <c r="AV1053" s="4"/>
      <c r="AW1053" s="4"/>
      <c r="AX1053" s="4"/>
    </row>
    <row r="1054" spans="1:50" ht="15.75" customHeight="1" x14ac:dyDescent="0.2">
      <c r="A1054" t="str">
        <f t="shared" si="241"/>
        <v>UniversitaireHommeCélibataireIDE URGENTISTEDouala (Non précisé )DOUALACamerounaisePas PréciséOuiEligible</v>
      </c>
      <c r="B1054" s="17">
        <v>43727</v>
      </c>
      <c r="C1054" s="17">
        <v>30618</v>
      </c>
      <c r="D1054" s="3" t="s">
        <v>48</v>
      </c>
      <c r="E1054" s="21">
        <v>42</v>
      </c>
      <c r="F1054" s="3" t="s">
        <v>40</v>
      </c>
      <c r="G1054" s="4"/>
      <c r="H1054" s="4"/>
      <c r="I1054" s="3" t="s">
        <v>41</v>
      </c>
      <c r="J1054" s="3" t="s">
        <v>805</v>
      </c>
      <c r="K1054" s="3" t="s">
        <v>51</v>
      </c>
      <c r="L1054" s="3" t="s">
        <v>135</v>
      </c>
      <c r="M1054" s="3" t="s">
        <v>135</v>
      </c>
      <c r="N1054" s="3">
        <f>VLOOKUP(M1054,TAF!$D$1:$H$462,2,0)</f>
        <v>0</v>
      </c>
      <c r="O1054" s="3">
        <f>VLOOKUP(M1054,TAF!$D$1:$H$462,3,0)</f>
        <v>0</v>
      </c>
      <c r="P1054" s="3">
        <f>VLOOKUP(M1054,TAF!$D$1:$H$462,4,0)</f>
        <v>0</v>
      </c>
      <c r="Q1054" s="3">
        <f>VLOOKUP(M1054,TAF!$D$1:$H$462,5,0)</f>
        <v>0</v>
      </c>
      <c r="R1054" s="3" t="s">
        <v>45</v>
      </c>
      <c r="S1054" s="3" t="s">
        <v>39</v>
      </c>
      <c r="T1054" s="3" t="s">
        <v>46</v>
      </c>
      <c r="U1054" s="17">
        <v>43527</v>
      </c>
      <c r="V1054" s="3" t="str">
        <f t="shared" si="249"/>
        <v>6 Mois</v>
      </c>
      <c r="W1054" s="5" t="s">
        <v>5895</v>
      </c>
      <c r="X1054" s="3" t="s">
        <v>47</v>
      </c>
      <c r="Y1054" s="3">
        <v>0</v>
      </c>
      <c r="Z1054" s="3"/>
      <c r="AA1054" s="3" t="str">
        <f t="shared" si="242"/>
        <v>,</v>
      </c>
      <c r="AB1054" s="4"/>
      <c r="AC1054" s="4"/>
      <c r="AD1054" s="4"/>
      <c r="AE1054" s="4"/>
      <c r="AF1054" s="4"/>
      <c r="AG1054" s="4"/>
      <c r="AH1054" s="4"/>
      <c r="AI1054" s="4"/>
      <c r="AJ1054" s="4"/>
      <c r="AK1054" s="4"/>
      <c r="AL1054" s="4"/>
      <c r="AM1054" s="4"/>
      <c r="AN1054" s="4"/>
      <c r="AO1054" s="4"/>
      <c r="AP1054" s="4"/>
      <c r="AQ1054" s="4"/>
      <c r="AR1054" s="4"/>
      <c r="AS1054" s="4"/>
      <c r="AT1054" s="4"/>
      <c r="AU1054" s="4"/>
      <c r="AV1054" s="4"/>
      <c r="AW1054" s="4"/>
      <c r="AX1054" s="4"/>
    </row>
    <row r="1055" spans="1:50" ht="15.75" customHeight="1" x14ac:dyDescent="0.2">
      <c r="A1055" t="str">
        <f t="shared" si="241"/>
        <v>AucunHommeMarié (e)SCULPTEURS Douala (Non précisé )DOUALACamerounaisePas PréciséOuiEligible</v>
      </c>
      <c r="B1055" s="17">
        <v>43727</v>
      </c>
      <c r="C1055" s="17">
        <v>30273</v>
      </c>
      <c r="D1055" s="3" t="s">
        <v>269</v>
      </c>
      <c r="E1055" s="21" t="e">
        <v>#VALUE!</v>
      </c>
      <c r="F1055" s="3" t="s">
        <v>40</v>
      </c>
      <c r="G1055" s="4"/>
      <c r="H1055" s="4"/>
      <c r="I1055" s="3" t="s">
        <v>49</v>
      </c>
      <c r="J1055" s="3" t="s">
        <v>807</v>
      </c>
      <c r="K1055" s="3" t="s">
        <v>51</v>
      </c>
      <c r="L1055" s="3" t="s">
        <v>135</v>
      </c>
      <c r="M1055" s="3" t="s">
        <v>135</v>
      </c>
      <c r="N1055" s="3">
        <f>VLOOKUP(M1055,TAF!$D$1:$H$462,2,0)</f>
        <v>0</v>
      </c>
      <c r="O1055" s="3">
        <f>VLOOKUP(M1055,TAF!$D$1:$H$462,3,0)</f>
        <v>0</v>
      </c>
      <c r="P1055" s="3">
        <f>VLOOKUP(M1055,TAF!$D$1:$H$462,4,0)</f>
        <v>0</v>
      </c>
      <c r="Q1055" s="3">
        <f>VLOOKUP(M1055,TAF!$D$1:$H$462,5,0)</f>
        <v>0</v>
      </c>
      <c r="R1055" s="3" t="s">
        <v>45</v>
      </c>
      <c r="S1055" s="3" t="s">
        <v>39</v>
      </c>
      <c r="T1055" s="3" t="s">
        <v>46</v>
      </c>
      <c r="U1055" s="17">
        <v>39083</v>
      </c>
      <c r="V1055" s="3" t="str">
        <f t="shared" si="249"/>
        <v>12 an (s)</v>
      </c>
      <c r="W1055" s="5" t="s">
        <v>5898</v>
      </c>
      <c r="X1055" s="3" t="s">
        <v>47</v>
      </c>
      <c r="Y1055" s="3">
        <v>0</v>
      </c>
      <c r="Z1055" s="3"/>
      <c r="AA1055" s="3" t="str">
        <f t="shared" si="242"/>
        <v>,</v>
      </c>
      <c r="AB1055" s="4"/>
      <c r="AC1055" s="4"/>
      <c r="AD1055" s="4"/>
      <c r="AE1055" s="4"/>
      <c r="AF1055" s="4"/>
      <c r="AG1055" s="4"/>
      <c r="AH1055" s="4"/>
      <c r="AI1055" s="4"/>
      <c r="AJ1055" s="4"/>
      <c r="AK1055" s="4"/>
      <c r="AL1055" s="4"/>
      <c r="AM1055" s="4"/>
      <c r="AN1055" s="4"/>
      <c r="AO1055" s="4"/>
      <c r="AP1055" s="4"/>
      <c r="AQ1055" s="4"/>
      <c r="AR1055" s="4"/>
      <c r="AS1055" s="4"/>
      <c r="AT1055" s="4"/>
      <c r="AU1055" s="4"/>
      <c r="AV1055" s="4"/>
      <c r="AW1055" s="4"/>
      <c r="AX1055" s="4"/>
    </row>
    <row r="1056" spans="1:50" ht="15.75" customHeight="1" x14ac:dyDescent="0.2">
      <c r="A1056" t="str">
        <f t="shared" si="241"/>
        <v>SecondaireHommeMarié (e)MécanicienDouala (Non précisé )PK14CamerounaiseChretien (Catholique)NonEligible</v>
      </c>
      <c r="B1056" s="17">
        <v>43728</v>
      </c>
      <c r="C1056" s="17">
        <v>30842</v>
      </c>
      <c r="D1056" s="3" t="s">
        <v>54</v>
      </c>
      <c r="E1056" s="21">
        <v>41</v>
      </c>
      <c r="F1056" s="3" t="s">
        <v>40</v>
      </c>
      <c r="G1056" s="4"/>
      <c r="H1056" s="3">
        <v>90</v>
      </c>
      <c r="I1056" s="3" t="s">
        <v>49</v>
      </c>
      <c r="J1056" s="3" t="s">
        <v>71</v>
      </c>
      <c r="K1056" s="3" t="s">
        <v>51</v>
      </c>
      <c r="L1056" s="3" t="s">
        <v>135</v>
      </c>
      <c r="M1056" s="3" t="s">
        <v>326</v>
      </c>
      <c r="N1056" s="3" t="str">
        <f>VLOOKUP(M1056,TAF!$D$1:$H$462,2,0)</f>
        <v>Pk14</v>
      </c>
      <c r="O1056" s="3" t="str">
        <f>VLOOKUP(M1056,TAF!$D$1:$H$462,3,0)</f>
        <v>Douala 3</v>
      </c>
      <c r="P1056" s="3" t="str">
        <f>VLOOKUP(M1056,TAF!$D$1:$H$462,4,0)</f>
        <v>4.074532752823828</v>
      </c>
      <c r="Q1056" s="3" t="str">
        <f>VLOOKUP(M1056,TAF!$D$1:$H$462,5,0)</f>
        <v xml:space="preserve"> 9.797899225980887</v>
      </c>
      <c r="R1056" s="3" t="s">
        <v>45</v>
      </c>
      <c r="S1056" s="3" t="s">
        <v>58</v>
      </c>
      <c r="T1056" s="3" t="s">
        <v>62</v>
      </c>
      <c r="U1056" s="19"/>
      <c r="V1056" s="19"/>
      <c r="W1056" s="5" t="s">
        <v>5895</v>
      </c>
      <c r="X1056" s="3" t="s">
        <v>47</v>
      </c>
      <c r="Y1056" s="3">
        <v>0</v>
      </c>
      <c r="Z1056" s="3"/>
      <c r="AA1056" s="3" t="str">
        <f t="shared" si="242"/>
        <v>,</v>
      </c>
      <c r="AB1056" s="4"/>
      <c r="AC1056" s="4"/>
      <c r="AD1056" s="4"/>
      <c r="AE1056" s="4"/>
      <c r="AF1056" s="4"/>
      <c r="AG1056" s="4"/>
      <c r="AH1056" s="4"/>
      <c r="AI1056" s="4"/>
      <c r="AJ1056" s="4"/>
      <c r="AK1056" s="4"/>
      <c r="AL1056" s="4"/>
      <c r="AM1056" s="4"/>
      <c r="AN1056" s="4"/>
      <c r="AO1056" s="4"/>
      <c r="AP1056" s="4"/>
      <c r="AQ1056" s="4"/>
      <c r="AR1056" s="4"/>
      <c r="AS1056" s="4"/>
      <c r="AT1056" s="4"/>
      <c r="AU1056" s="4"/>
      <c r="AV1056" s="4"/>
      <c r="AW1056" s="4"/>
      <c r="AX1056" s="4"/>
    </row>
    <row r="1057" spans="1:50" ht="15.75" customHeight="1" x14ac:dyDescent="0.2">
      <c r="A1057" t="str">
        <f t="shared" si="241"/>
        <v>SecondaireHommeMarié (e)IMPRIMEURDouala (Non précisé )NYALLA PAYS BASCamerounaisePas PréciséNonEligible</v>
      </c>
      <c r="B1057" s="17">
        <v>43728</v>
      </c>
      <c r="C1057" s="17">
        <v>34003</v>
      </c>
      <c r="D1057" s="3" t="s">
        <v>54</v>
      </c>
      <c r="E1057" s="21">
        <v>32</v>
      </c>
      <c r="F1057" s="3" t="s">
        <v>40</v>
      </c>
      <c r="G1057" s="4"/>
      <c r="H1057" s="4"/>
      <c r="I1057" s="3" t="s">
        <v>49</v>
      </c>
      <c r="J1057" s="3" t="s">
        <v>808</v>
      </c>
      <c r="K1057" s="3" t="s">
        <v>51</v>
      </c>
      <c r="L1057" s="3" t="s">
        <v>135</v>
      </c>
      <c r="M1057" s="3" t="s">
        <v>809</v>
      </c>
      <c r="N1057" s="3" t="str">
        <f>VLOOKUP(M1057,TAF!$D$1:$H$462,2,0)</f>
        <v>Nyalla</v>
      </c>
      <c r="O1057" s="3" t="str">
        <f>VLOOKUP(M1057,TAF!$D$1:$H$462,3,0)</f>
        <v>Douala 3</v>
      </c>
      <c r="P1057" s="3" t="str">
        <f>VLOOKUP(M1057,TAF!$D$1:$H$462,4,0)</f>
        <v>4.090110173250642</v>
      </c>
      <c r="Q1057" s="3" t="str">
        <f>VLOOKUP(M1057,TAF!$D$1:$H$462,5,0)</f>
        <v xml:space="preserve"> 9.80214359815782</v>
      </c>
      <c r="R1057" s="3" t="s">
        <v>45</v>
      </c>
      <c r="S1057" s="3" t="s">
        <v>39</v>
      </c>
      <c r="T1057" s="3" t="s">
        <v>62</v>
      </c>
      <c r="U1057" s="19"/>
      <c r="V1057" s="19"/>
      <c r="W1057" s="5" t="s">
        <v>5898</v>
      </c>
      <c r="X1057" s="3" t="s">
        <v>47</v>
      </c>
      <c r="Y1057" s="3">
        <v>0</v>
      </c>
      <c r="Z1057" s="3"/>
      <c r="AA1057" s="3" t="str">
        <f t="shared" si="242"/>
        <v>,</v>
      </c>
      <c r="AB1057" s="4"/>
      <c r="AC1057" s="4"/>
      <c r="AD1057" s="4"/>
      <c r="AE1057" s="4"/>
      <c r="AF1057" s="4"/>
      <c r="AG1057" s="4"/>
      <c r="AH1057" s="4"/>
      <c r="AI1057" s="4"/>
      <c r="AJ1057" s="4"/>
      <c r="AK1057" s="4"/>
      <c r="AL1057" s="4"/>
      <c r="AM1057" s="4"/>
      <c r="AN1057" s="4"/>
      <c r="AO1057" s="4"/>
      <c r="AP1057" s="4"/>
      <c r="AQ1057" s="4"/>
      <c r="AR1057" s="4"/>
      <c r="AS1057" s="4"/>
      <c r="AT1057" s="4"/>
      <c r="AU1057" s="4"/>
      <c r="AV1057" s="4"/>
      <c r="AW1057" s="4"/>
      <c r="AX1057" s="4"/>
    </row>
    <row r="1058" spans="1:50" ht="15.75" customHeight="1" x14ac:dyDescent="0.2">
      <c r="A1058" t="str">
        <f t="shared" si="241"/>
        <v>UniversitaireHommeCélibataireSans EmploisDouala (Non précisé )Ngodi BakokoCamerounaisePas PréciséOuiEligible</v>
      </c>
      <c r="B1058" s="17">
        <v>43731</v>
      </c>
      <c r="C1058" s="17">
        <v>33844</v>
      </c>
      <c r="D1058" s="3" t="s">
        <v>48</v>
      </c>
      <c r="E1058" s="21">
        <v>33</v>
      </c>
      <c r="F1058" s="3" t="s">
        <v>40</v>
      </c>
      <c r="G1058" s="4"/>
      <c r="H1058" s="4"/>
      <c r="I1058" s="3" t="s">
        <v>41</v>
      </c>
      <c r="J1058" s="3" t="s">
        <v>134</v>
      </c>
      <c r="K1058" s="3" t="s">
        <v>51</v>
      </c>
      <c r="L1058" s="3" t="s">
        <v>135</v>
      </c>
      <c r="M1058" s="3" t="s">
        <v>810</v>
      </c>
      <c r="N1058" s="3" t="str">
        <f>VLOOKUP(M1058,TAF!$D$1:$H$462,2,0)</f>
        <v>NGODI</v>
      </c>
      <c r="O1058" s="3" t="str">
        <f>VLOOKUP(M1058,TAF!$D$1:$H$462,3,0)</f>
        <v>Douala 1</v>
      </c>
      <c r="P1058" s="3" t="str">
        <f>VLOOKUP(M1058,TAF!$D$1:$H$462,4,0)</f>
        <v>4.048896530273477</v>
      </c>
      <c r="Q1058" s="3" t="str">
        <f>VLOOKUP(M1058,TAF!$D$1:$H$462,5,0)</f>
        <v xml:space="preserve"> 9.706597933857768</v>
      </c>
      <c r="R1058" s="3" t="s">
        <v>45</v>
      </c>
      <c r="S1058" s="3" t="s">
        <v>39</v>
      </c>
      <c r="T1058" s="3" t="s">
        <v>46</v>
      </c>
      <c r="U1058" s="17">
        <v>43191</v>
      </c>
      <c r="V1058" s="3" t="str">
        <f t="shared" ref="V1058" si="250">IF((B1058-U1058&lt;=365)*(B1058-U1058&gt;0),INT(12*(B1058-U1058)/365) &amp; " Mois",(YEAR(B1058)-YEAR(U1058)) &amp; " an (s)")</f>
        <v>1 an (s)</v>
      </c>
      <c r="W1058" s="5" t="s">
        <v>5889</v>
      </c>
      <c r="X1058" s="3" t="s">
        <v>47</v>
      </c>
      <c r="Y1058" s="3">
        <v>0</v>
      </c>
      <c r="Z1058" s="3"/>
      <c r="AA1058" s="3" t="str">
        <f t="shared" si="242"/>
        <v>,</v>
      </c>
      <c r="AB1058" s="4"/>
      <c r="AC1058" s="4"/>
      <c r="AD1058" s="4"/>
      <c r="AE1058" s="4"/>
      <c r="AF1058" s="4"/>
      <c r="AG1058" s="4"/>
      <c r="AH1058" s="4"/>
      <c r="AI1058" s="4"/>
      <c r="AJ1058" s="4"/>
      <c r="AK1058" s="4"/>
      <c r="AL1058" s="4"/>
      <c r="AM1058" s="4"/>
      <c r="AN1058" s="4"/>
      <c r="AO1058" s="4"/>
      <c r="AP1058" s="4"/>
      <c r="AQ1058" s="4"/>
      <c r="AR1058" s="4"/>
      <c r="AS1058" s="4"/>
      <c r="AT1058" s="4"/>
      <c r="AU1058" s="4"/>
      <c r="AV1058" s="4"/>
      <c r="AW1058" s="4"/>
      <c r="AX1058" s="4"/>
    </row>
    <row r="1059" spans="1:50" ht="15.75" customHeight="1" x14ac:dyDescent="0.2">
      <c r="A1059" t="str">
        <f t="shared" si="241"/>
        <v>SecondaireHommeCélibataireSans EmploisDouala (Non précisé )DOGPASSICamerounaisePas PréciséNonEligible</v>
      </c>
      <c r="B1059" s="17">
        <v>43731</v>
      </c>
      <c r="C1059" s="17">
        <v>34425</v>
      </c>
      <c r="D1059" s="3" t="s">
        <v>54</v>
      </c>
      <c r="E1059" s="21">
        <v>31</v>
      </c>
      <c r="F1059" s="3" t="s">
        <v>40</v>
      </c>
      <c r="G1059" s="4"/>
      <c r="H1059" s="4"/>
      <c r="I1059" s="3" t="s">
        <v>41</v>
      </c>
      <c r="J1059" s="3" t="s">
        <v>134</v>
      </c>
      <c r="K1059" s="3" t="s">
        <v>51</v>
      </c>
      <c r="L1059" s="3" t="s">
        <v>135</v>
      </c>
      <c r="M1059" s="3" t="s">
        <v>811</v>
      </c>
      <c r="N1059" s="3" t="str">
        <f>VLOOKUP(M1059,TAF!$D$1:$H$462,2,0)</f>
        <v>Ndogpassi</v>
      </c>
      <c r="O1059" s="3" t="str">
        <f>VLOOKUP(M1059,TAF!$D$1:$H$462,3,0)</f>
        <v>Douala 3</v>
      </c>
      <c r="P1059" s="3" t="str">
        <f>VLOOKUP(M1059,TAF!$D$1:$H$462,4,0)</f>
        <v>4.017345191745835</v>
      </c>
      <c r="Q1059" s="3" t="str">
        <f>VLOOKUP(M1059,TAF!$D$1:$H$462,5,0)</f>
        <v xml:space="preserve"> 9.776376922998338</v>
      </c>
      <c r="R1059" s="3" t="s">
        <v>45</v>
      </c>
      <c r="S1059" s="3" t="s">
        <v>39</v>
      </c>
      <c r="T1059" s="3" t="s">
        <v>62</v>
      </c>
      <c r="U1059" s="19"/>
      <c r="V1059" s="19"/>
      <c r="W1059" s="5" t="s">
        <v>5895</v>
      </c>
      <c r="X1059" s="3" t="s">
        <v>47</v>
      </c>
      <c r="Y1059" s="3">
        <v>0</v>
      </c>
      <c r="Z1059" s="3"/>
      <c r="AA1059" s="3" t="str">
        <f t="shared" si="242"/>
        <v>,</v>
      </c>
      <c r="AB1059" s="4"/>
      <c r="AC1059" s="4"/>
      <c r="AD1059" s="4"/>
      <c r="AE1059" s="4"/>
      <c r="AF1059" s="4"/>
      <c r="AG1059" s="4"/>
      <c r="AH1059" s="4"/>
      <c r="AI1059" s="4"/>
      <c r="AJ1059" s="4"/>
      <c r="AK1059" s="4"/>
      <c r="AL1059" s="4"/>
      <c r="AM1059" s="4"/>
      <c r="AN1059" s="4"/>
      <c r="AO1059" s="4"/>
      <c r="AP1059" s="4"/>
      <c r="AQ1059" s="4"/>
      <c r="AR1059" s="4"/>
      <c r="AS1059" s="4"/>
      <c r="AT1059" s="4"/>
      <c r="AU1059" s="4"/>
      <c r="AV1059" s="4"/>
      <c r="AW1059" s="4"/>
      <c r="AX1059" s="4"/>
    </row>
    <row r="1060" spans="1:50" ht="15.75" customHeight="1" x14ac:dyDescent="0.2">
      <c r="A1060" t="str">
        <f t="shared" si="241"/>
        <v>Pas PréciséHommeCélibataireAgent de sécuritéDouala 3NYALLACamerounaiseChretien (Catholique)OuiEligible</v>
      </c>
      <c r="B1060" s="17">
        <v>43731</v>
      </c>
      <c r="C1060" s="17">
        <v>31812</v>
      </c>
      <c r="D1060" s="3" t="s">
        <v>39</v>
      </c>
      <c r="E1060" s="21">
        <v>38</v>
      </c>
      <c r="F1060" s="3" t="s">
        <v>40</v>
      </c>
      <c r="G1060" s="4"/>
      <c r="H1060" s="4"/>
      <c r="I1060" s="3" t="s">
        <v>41</v>
      </c>
      <c r="J1060" s="3" t="s">
        <v>812</v>
      </c>
      <c r="K1060" s="3" t="s">
        <v>43</v>
      </c>
      <c r="L1060" s="3" t="s">
        <v>135</v>
      </c>
      <c r="M1060" s="3" t="s">
        <v>87</v>
      </c>
      <c r="N1060" s="3" t="str">
        <f>VLOOKUP(M1060,TAF!$D$1:$H$462,2,0)</f>
        <v>Nyalla</v>
      </c>
      <c r="O1060" s="3" t="str">
        <f>VLOOKUP(M1060,TAF!$D$1:$H$462,3,0)</f>
        <v>Douala 3</v>
      </c>
      <c r="P1060" s="3" t="str">
        <f>VLOOKUP(M1060,TAF!$D$1:$H$462,4,0)</f>
        <v>4.090110173250642</v>
      </c>
      <c r="Q1060" s="3" t="str">
        <f>VLOOKUP(M1060,TAF!$D$1:$H$462,5,0)</f>
        <v xml:space="preserve"> 9.80214359815782</v>
      </c>
      <c r="R1060" s="3" t="s">
        <v>45</v>
      </c>
      <c r="S1060" s="3" t="s">
        <v>58</v>
      </c>
      <c r="T1060" s="3" t="s">
        <v>46</v>
      </c>
      <c r="U1060" s="17">
        <v>39934</v>
      </c>
      <c r="V1060" s="3" t="str">
        <f t="shared" ref="V1060:V1063" si="251">IF((B1060-U1060&lt;=365)*(B1060-U1060&gt;0),INT(12*(B1060-U1060)/365) &amp; " Mois",(YEAR(B1060)-YEAR(U1060)) &amp; " an (s)")</f>
        <v>10 an (s)</v>
      </c>
      <c r="W1060" s="3">
        <v>13</v>
      </c>
      <c r="X1060" s="3" t="s">
        <v>47</v>
      </c>
      <c r="Y1060" s="3">
        <v>0</v>
      </c>
      <c r="Z1060" s="3"/>
      <c r="AA1060" s="3" t="str">
        <f t="shared" si="242"/>
        <v>,</v>
      </c>
      <c r="AB1060" s="4"/>
      <c r="AC1060" s="4"/>
      <c r="AD1060" s="4"/>
      <c r="AE1060" s="4"/>
      <c r="AF1060" s="4"/>
      <c r="AG1060" s="4"/>
      <c r="AH1060" s="4"/>
      <c r="AI1060" s="4"/>
      <c r="AJ1060" s="4"/>
      <c r="AK1060" s="4"/>
      <c r="AL1060" s="4"/>
      <c r="AM1060" s="4"/>
      <c r="AN1060" s="4"/>
      <c r="AO1060" s="4"/>
      <c r="AP1060" s="4"/>
      <c r="AQ1060" s="4"/>
      <c r="AR1060" s="4"/>
      <c r="AS1060" s="4"/>
      <c r="AT1060" s="4"/>
      <c r="AU1060" s="4"/>
      <c r="AV1060" s="4"/>
      <c r="AW1060" s="4"/>
      <c r="AX1060" s="4"/>
    </row>
    <row r="1061" spans="1:50" ht="15.75" customHeight="1" x14ac:dyDescent="0.2">
      <c r="A1061" t="str">
        <f t="shared" si="241"/>
        <v>SecondaireHommeMarié (e)ChauffeurDouala (Non précisé )AkwaCamerounaiseChretien (Catholique)OuiEligible</v>
      </c>
      <c r="B1061" s="17">
        <v>43731</v>
      </c>
      <c r="C1061" s="17">
        <v>28929</v>
      </c>
      <c r="D1061" s="3" t="s">
        <v>54</v>
      </c>
      <c r="E1061" s="21">
        <v>46</v>
      </c>
      <c r="F1061" s="3" t="s">
        <v>40</v>
      </c>
      <c r="G1061" s="4"/>
      <c r="H1061" s="4"/>
      <c r="I1061" s="3" t="s">
        <v>49</v>
      </c>
      <c r="J1061" s="3" t="s">
        <v>108</v>
      </c>
      <c r="K1061" s="3" t="s">
        <v>51</v>
      </c>
      <c r="L1061" s="3" t="s">
        <v>135</v>
      </c>
      <c r="M1061" s="3" t="s">
        <v>285</v>
      </c>
      <c r="N1061" s="3" t="str">
        <f>VLOOKUP(M1061,TAF!$D$1:$H$462,2,0)</f>
        <v>Akwa</v>
      </c>
      <c r="O1061" s="3" t="str">
        <f>VLOOKUP(M1061,TAF!$D$1:$H$462,3,0)</f>
        <v>Douala 1</v>
      </c>
      <c r="P1061" s="3" t="str">
        <f>VLOOKUP(M1061,TAF!$D$1:$H$462,4,0)</f>
        <v>4.059558346422489</v>
      </c>
      <c r="Q1061" s="3" t="str">
        <f>VLOOKUP(M1061,TAF!$D$1:$H$462,5,0)</f>
        <v xml:space="preserve"> 9.701820600152502</v>
      </c>
      <c r="R1061" s="3" t="s">
        <v>45</v>
      </c>
      <c r="S1061" s="3" t="s">
        <v>58</v>
      </c>
      <c r="T1061" s="3" t="s">
        <v>46</v>
      </c>
      <c r="U1061" s="17">
        <v>41640</v>
      </c>
      <c r="V1061" s="3" t="str">
        <f t="shared" si="251"/>
        <v>5 an (s)</v>
      </c>
      <c r="W1061" s="5" t="s">
        <v>5898</v>
      </c>
      <c r="X1061" s="3" t="s">
        <v>47</v>
      </c>
      <c r="Y1061" s="3">
        <v>0</v>
      </c>
      <c r="Z1061" s="3"/>
      <c r="AA1061" s="3" t="str">
        <f t="shared" si="242"/>
        <v>,</v>
      </c>
      <c r="AB1061" s="4"/>
      <c r="AC1061" s="4"/>
      <c r="AD1061" s="4"/>
      <c r="AE1061" s="4"/>
      <c r="AF1061" s="4"/>
      <c r="AG1061" s="4"/>
      <c r="AH1061" s="4"/>
      <c r="AI1061" s="4"/>
      <c r="AJ1061" s="4"/>
      <c r="AK1061" s="4"/>
      <c r="AL1061" s="4"/>
      <c r="AM1061" s="4"/>
      <c r="AN1061" s="4"/>
      <c r="AO1061" s="4"/>
      <c r="AP1061" s="4"/>
      <c r="AQ1061" s="4"/>
      <c r="AR1061" s="4"/>
      <c r="AS1061" s="4"/>
      <c r="AT1061" s="4"/>
      <c r="AU1061" s="4"/>
      <c r="AV1061" s="4"/>
      <c r="AW1061" s="4"/>
      <c r="AX1061" s="4"/>
    </row>
    <row r="1062" spans="1:50" ht="15.75" customHeight="1" x14ac:dyDescent="0.2">
      <c r="A1062" t="str">
        <f t="shared" si="241"/>
        <v>Pas PréciséHommeMarié (e)Sans EmploisDouala (Non précisé )BONENDALECamerounaisePas PréciséOuiEligible</v>
      </c>
      <c r="B1062" s="17">
        <v>43731</v>
      </c>
      <c r="C1062" s="17">
        <v>28167</v>
      </c>
      <c r="D1062" s="3" t="s">
        <v>39</v>
      </c>
      <c r="E1062" s="21">
        <v>48</v>
      </c>
      <c r="F1062" s="3" t="s">
        <v>40</v>
      </c>
      <c r="G1062" s="4"/>
      <c r="H1062" s="4"/>
      <c r="I1062" s="3" t="s">
        <v>49</v>
      </c>
      <c r="J1062" s="3" t="s">
        <v>134</v>
      </c>
      <c r="K1062" s="3" t="s">
        <v>51</v>
      </c>
      <c r="L1062" s="3" t="s">
        <v>135</v>
      </c>
      <c r="M1062" s="3" t="s">
        <v>813</v>
      </c>
      <c r="N1062" s="3" t="str">
        <f>VLOOKUP(M1062,TAF!$D$1:$H$462,2,0)</f>
        <v>Bonendale</v>
      </c>
      <c r="O1062" s="3" t="str">
        <f>VLOOKUP(M1062,TAF!$D$1:$H$462,3,0)</f>
        <v>Douala 4</v>
      </c>
      <c r="P1062" s="3" t="str">
        <f>VLOOKUP(M1062,TAF!$D$1:$H$462,4,0)</f>
        <v>4.051057932177458</v>
      </c>
      <c r="Q1062" s="3" t="str">
        <f>VLOOKUP(M1062,TAF!$D$1:$H$462,5,0)</f>
        <v xml:space="preserve"> 9.767969770653433</v>
      </c>
      <c r="R1062" s="3" t="s">
        <v>45</v>
      </c>
      <c r="S1062" s="3" t="s">
        <v>39</v>
      </c>
      <c r="T1062" s="3" t="s">
        <v>46</v>
      </c>
      <c r="U1062" s="17">
        <v>39448</v>
      </c>
      <c r="V1062" s="3" t="str">
        <f t="shared" si="251"/>
        <v>11 an (s)</v>
      </c>
      <c r="W1062" s="5" t="s">
        <v>5906</v>
      </c>
      <c r="X1062" s="3" t="s">
        <v>47</v>
      </c>
      <c r="Y1062" s="3">
        <v>0</v>
      </c>
      <c r="Z1062" s="3"/>
      <c r="AA1062" s="3" t="str">
        <f t="shared" si="242"/>
        <v>,</v>
      </c>
      <c r="AB1062" s="4"/>
      <c r="AC1062" s="4"/>
      <c r="AD1062" s="4"/>
      <c r="AE1062" s="4"/>
      <c r="AF1062" s="4"/>
      <c r="AG1062" s="4"/>
      <c r="AH1062" s="4"/>
      <c r="AI1062" s="4"/>
      <c r="AJ1062" s="4"/>
      <c r="AK1062" s="4"/>
      <c r="AL1062" s="4"/>
      <c r="AM1062" s="4"/>
      <c r="AN1062" s="4"/>
      <c r="AO1062" s="4"/>
      <c r="AP1062" s="4"/>
      <c r="AQ1062" s="4"/>
      <c r="AR1062" s="4"/>
      <c r="AS1062" s="4"/>
      <c r="AT1062" s="4"/>
      <c r="AU1062" s="4"/>
      <c r="AV1062" s="4"/>
      <c r="AW1062" s="4"/>
      <c r="AX1062" s="4"/>
    </row>
    <row r="1063" spans="1:50" ht="15.75" customHeight="1" x14ac:dyDescent="0.2">
      <c r="A1063" t="str">
        <f t="shared" si="241"/>
        <v>SecondaireHommeMarié (e)Moto-taximanDouala 4BONABERICamerounaisePas PréciséOuiEligible</v>
      </c>
      <c r="B1063" s="17">
        <v>43731</v>
      </c>
      <c r="C1063" s="17">
        <v>27116</v>
      </c>
      <c r="D1063" s="3" t="s">
        <v>54</v>
      </c>
      <c r="E1063" s="21">
        <v>51</v>
      </c>
      <c r="F1063" s="3" t="s">
        <v>40</v>
      </c>
      <c r="G1063" s="4"/>
      <c r="H1063" s="4"/>
      <c r="I1063" s="3" t="s">
        <v>49</v>
      </c>
      <c r="J1063" s="3" t="s">
        <v>792</v>
      </c>
      <c r="K1063" s="3" t="s">
        <v>157</v>
      </c>
      <c r="L1063" s="3" t="s">
        <v>135</v>
      </c>
      <c r="M1063" s="3" t="s">
        <v>331</v>
      </c>
      <c r="N1063" s="3" t="str">
        <f>VLOOKUP(M1063,TAF!$D$1:$H$462,2,0)</f>
        <v>Bonaberi</v>
      </c>
      <c r="O1063" s="3" t="str">
        <f>VLOOKUP(M1063,TAF!$D$1:$H$462,3,0)</f>
        <v>Douala 4</v>
      </c>
      <c r="P1063" s="3" t="str">
        <f>VLOOKUP(M1063,TAF!$D$1:$H$462,4,0)</f>
        <v>4.0900111661057075</v>
      </c>
      <c r="Q1063" s="3" t="str">
        <f>VLOOKUP(M1063,TAF!$D$1:$H$462,5,0)</f>
        <v xml:space="preserve"> 9.65793515778688</v>
      </c>
      <c r="R1063" s="3" t="s">
        <v>45</v>
      </c>
      <c r="S1063" s="3" t="s">
        <v>39</v>
      </c>
      <c r="T1063" s="3" t="s">
        <v>46</v>
      </c>
      <c r="U1063" s="17">
        <v>39448</v>
      </c>
      <c r="V1063" s="3" t="str">
        <f t="shared" si="251"/>
        <v>11 an (s)</v>
      </c>
      <c r="W1063" s="5" t="s">
        <v>5878</v>
      </c>
      <c r="X1063" s="3" t="s">
        <v>47</v>
      </c>
      <c r="Y1063" s="3">
        <v>0</v>
      </c>
      <c r="Z1063" s="3"/>
      <c r="AA1063" s="3" t="str">
        <f t="shared" si="242"/>
        <v>,</v>
      </c>
      <c r="AB1063" s="4"/>
      <c r="AC1063" s="4"/>
      <c r="AD1063" s="4"/>
      <c r="AE1063" s="4"/>
      <c r="AF1063" s="4"/>
      <c r="AG1063" s="4"/>
      <c r="AH1063" s="4"/>
      <c r="AI1063" s="4"/>
      <c r="AJ1063" s="4"/>
      <c r="AK1063" s="4"/>
      <c r="AL1063" s="4"/>
      <c r="AM1063" s="4"/>
      <c r="AN1063" s="4"/>
      <c r="AO1063" s="4"/>
      <c r="AP1063" s="4"/>
      <c r="AQ1063" s="4"/>
      <c r="AR1063" s="4"/>
      <c r="AS1063" s="4"/>
      <c r="AT1063" s="4"/>
      <c r="AU1063" s="4"/>
      <c r="AV1063" s="4"/>
      <c r="AW1063" s="4"/>
      <c r="AX1063" s="4"/>
    </row>
    <row r="1064" spans="1:50" ht="15.75" customHeight="1" x14ac:dyDescent="0.2">
      <c r="A1064" t="str">
        <f t="shared" si="241"/>
        <v>SecondaireHommeCélibataireÉtanchéisteDouala (Non précisé )PK10CamerounaiseChretien (Catholique)NonEligible</v>
      </c>
      <c r="B1064" s="17">
        <v>43731</v>
      </c>
      <c r="C1064" s="17">
        <v>35983</v>
      </c>
      <c r="D1064" s="3" t="s">
        <v>54</v>
      </c>
      <c r="E1064" s="21">
        <v>27</v>
      </c>
      <c r="F1064" s="3" t="s">
        <v>40</v>
      </c>
      <c r="G1064" s="3">
        <v>169</v>
      </c>
      <c r="H1064" s="4"/>
      <c r="I1064" s="3" t="s">
        <v>41</v>
      </c>
      <c r="J1064" s="3" t="s">
        <v>814</v>
      </c>
      <c r="K1064" s="3" t="s">
        <v>51</v>
      </c>
      <c r="L1064" s="3" t="s">
        <v>135</v>
      </c>
      <c r="M1064" s="3" t="s">
        <v>733</v>
      </c>
      <c r="N1064" s="3" t="str">
        <f>VLOOKUP(M1064,TAF!$D$1:$H$462,2,0)</f>
        <v>Pk10</v>
      </c>
      <c r="O1064" s="3" t="str">
        <f>VLOOKUP(M1064,TAF!$D$1:$H$462,3,0)</f>
        <v>Douala 3</v>
      </c>
      <c r="P1064" s="3" t="str">
        <f>VLOOKUP(M1064,TAF!$D$1:$H$462,4,0)</f>
        <v>4.032980100618266</v>
      </c>
      <c r="Q1064" s="3" t="str">
        <f>VLOOKUP(M1064,TAF!$D$1:$H$462,5,0)</f>
        <v xml:space="preserve"> 9.799655089790106</v>
      </c>
      <c r="R1064" s="3" t="s">
        <v>45</v>
      </c>
      <c r="S1064" s="3" t="s">
        <v>58</v>
      </c>
      <c r="T1064" s="3" t="s">
        <v>62</v>
      </c>
      <c r="U1064" s="19"/>
      <c r="V1064" s="19"/>
      <c r="W1064" s="5" t="s">
        <v>5881</v>
      </c>
      <c r="X1064" s="3" t="s">
        <v>47</v>
      </c>
      <c r="Y1064" s="3">
        <v>0</v>
      </c>
      <c r="Z1064" s="3"/>
      <c r="AA1064" s="3" t="str">
        <f t="shared" si="242"/>
        <v>,</v>
      </c>
      <c r="AB1064" s="4"/>
      <c r="AC1064" s="4"/>
      <c r="AD1064" s="4"/>
      <c r="AE1064" s="4"/>
      <c r="AF1064" s="4"/>
      <c r="AG1064" s="4"/>
      <c r="AH1064" s="4"/>
      <c r="AI1064" s="4"/>
      <c r="AJ1064" s="4"/>
      <c r="AK1064" s="4"/>
      <c r="AL1064" s="4"/>
      <c r="AM1064" s="4"/>
      <c r="AN1064" s="4"/>
      <c r="AO1064" s="4"/>
      <c r="AP1064" s="4"/>
      <c r="AQ1064" s="4"/>
      <c r="AR1064" s="4"/>
      <c r="AS1064" s="4"/>
      <c r="AT1064" s="4"/>
      <c r="AU1064" s="4"/>
      <c r="AV1064" s="4"/>
      <c r="AW1064" s="4"/>
      <c r="AX1064" s="4"/>
    </row>
    <row r="1065" spans="1:50" ht="15.75" customHeight="1" x14ac:dyDescent="0.2">
      <c r="A1065" t="str">
        <f t="shared" si="241"/>
        <v>UniversitaireHommeCélibataireEtudiant (e)Douala (Non précisé )MadagascarCamerounaisePas PréciséNonEligible</v>
      </c>
      <c r="B1065" s="17">
        <v>43731</v>
      </c>
      <c r="C1065" s="17">
        <v>34132</v>
      </c>
      <c r="D1065" s="3" t="s">
        <v>48</v>
      </c>
      <c r="E1065" s="21">
        <v>32</v>
      </c>
      <c r="F1065" s="3" t="s">
        <v>40</v>
      </c>
      <c r="G1065" s="3">
        <v>180</v>
      </c>
      <c r="H1065" s="4"/>
      <c r="I1065" s="3" t="s">
        <v>41</v>
      </c>
      <c r="J1065" s="3" t="s">
        <v>79</v>
      </c>
      <c r="K1065" s="3" t="s">
        <v>51</v>
      </c>
      <c r="L1065" s="3" t="s">
        <v>135</v>
      </c>
      <c r="M1065" s="3" t="s">
        <v>563</v>
      </c>
      <c r="N1065" s="3" t="str">
        <f>VLOOKUP(M1065,TAF!$D$1:$H$462,2,0)</f>
        <v>Madagascar</v>
      </c>
      <c r="O1065" s="3" t="str">
        <f>VLOOKUP(M1065,TAF!$D$1:$H$462,3,0)</f>
        <v>Douala 3</v>
      </c>
      <c r="P1065" s="3" t="str">
        <f>VLOOKUP(M1065,TAF!$D$1:$H$462,4,0)</f>
        <v>4.026535274785642</v>
      </c>
      <c r="Q1065" s="3" t="str">
        <f>VLOOKUP(M1065,TAF!$D$1:$H$462,5,0)</f>
        <v xml:space="preserve"> 9.734617323331658</v>
      </c>
      <c r="R1065" s="3" t="s">
        <v>45</v>
      </c>
      <c r="S1065" s="3" t="s">
        <v>39</v>
      </c>
      <c r="T1065" s="3" t="s">
        <v>62</v>
      </c>
      <c r="U1065" s="19"/>
      <c r="V1065" s="19"/>
      <c r="W1065" s="5" t="s">
        <v>5878</v>
      </c>
      <c r="X1065" s="3" t="s">
        <v>47</v>
      </c>
      <c r="Y1065" s="3">
        <v>0</v>
      </c>
      <c r="Z1065" s="3"/>
      <c r="AA1065" s="3" t="str">
        <f t="shared" si="242"/>
        <v>,</v>
      </c>
      <c r="AB1065" s="4"/>
      <c r="AC1065" s="4"/>
      <c r="AD1065" s="4"/>
      <c r="AE1065" s="4"/>
      <c r="AF1065" s="4"/>
      <c r="AG1065" s="4"/>
      <c r="AH1065" s="4"/>
      <c r="AI1065" s="4"/>
      <c r="AJ1065" s="4"/>
      <c r="AK1065" s="4"/>
      <c r="AL1065" s="4"/>
      <c r="AM1065" s="4"/>
      <c r="AN1065" s="4"/>
      <c r="AO1065" s="4"/>
      <c r="AP1065" s="4"/>
      <c r="AQ1065" s="4"/>
      <c r="AR1065" s="4"/>
      <c r="AS1065" s="4"/>
      <c r="AT1065" s="4"/>
      <c r="AU1065" s="4"/>
      <c r="AV1065" s="4"/>
      <c r="AW1065" s="4"/>
      <c r="AX1065" s="4"/>
    </row>
    <row r="1066" spans="1:50" ht="15.75" customHeight="1" x14ac:dyDescent="0.2">
      <c r="A1066" t="str">
        <f t="shared" si="241"/>
        <v>SecondaireHommeMarié (e)Sans EmploisDouala (Non précisé )LOGBESSOUCamerounaiseChretien (Catholique)NonEligible</v>
      </c>
      <c r="B1066" s="17">
        <v>43731</v>
      </c>
      <c r="C1066" s="17">
        <v>32583</v>
      </c>
      <c r="D1066" s="3" t="s">
        <v>54</v>
      </c>
      <c r="E1066" s="21">
        <v>36</v>
      </c>
      <c r="F1066" s="3" t="s">
        <v>40</v>
      </c>
      <c r="G1066" s="4"/>
      <c r="H1066" s="4"/>
      <c r="I1066" s="3" t="s">
        <v>49</v>
      </c>
      <c r="J1066" s="3" t="s">
        <v>134</v>
      </c>
      <c r="K1066" s="3" t="s">
        <v>51</v>
      </c>
      <c r="L1066" s="3" t="s">
        <v>135</v>
      </c>
      <c r="M1066" s="3" t="s">
        <v>815</v>
      </c>
      <c r="N1066" s="3" t="str">
        <f>VLOOKUP(M1066,TAF!$D$1:$H$462,2,0)</f>
        <v>Logbessou</v>
      </c>
      <c r="O1066" s="3" t="str">
        <f>VLOOKUP(M1066,TAF!$D$1:$H$462,3,0)</f>
        <v>Douala 5</v>
      </c>
      <c r="P1066" s="3" t="str">
        <f>VLOOKUP(M1066,TAF!$D$1:$H$462,4,0)</f>
        <v>4.0952027315347745</v>
      </c>
      <c r="Q1066" s="3" t="str">
        <f>VLOOKUP(M1066,TAF!$D$1:$H$462,5,0)</f>
        <v xml:space="preserve"> 9.770149713953538</v>
      </c>
      <c r="R1066" s="3" t="s">
        <v>45</v>
      </c>
      <c r="S1066" s="3" t="s">
        <v>58</v>
      </c>
      <c r="T1066" s="3" t="s">
        <v>62</v>
      </c>
      <c r="U1066" s="19"/>
      <c r="V1066" s="19"/>
      <c r="W1066" s="5" t="s">
        <v>5917</v>
      </c>
      <c r="X1066" s="3" t="s">
        <v>47</v>
      </c>
      <c r="Y1066" s="3">
        <v>0</v>
      </c>
      <c r="Z1066" s="3"/>
      <c r="AA1066" s="3" t="str">
        <f t="shared" si="242"/>
        <v>,</v>
      </c>
      <c r="AB1066" s="4"/>
      <c r="AC1066" s="4"/>
      <c r="AD1066" s="4"/>
      <c r="AE1066" s="4"/>
      <c r="AF1066" s="4"/>
      <c r="AG1066" s="4"/>
      <c r="AH1066" s="4"/>
      <c r="AI1066" s="4"/>
      <c r="AJ1066" s="4"/>
      <c r="AK1066" s="4"/>
      <c r="AL1066" s="4"/>
      <c r="AM1066" s="4"/>
      <c r="AN1066" s="4"/>
      <c r="AO1066" s="4"/>
      <c r="AP1066" s="4"/>
      <c r="AQ1066" s="4"/>
      <c r="AR1066" s="4"/>
      <c r="AS1066" s="4"/>
      <c r="AT1066" s="4"/>
      <c r="AU1066" s="4"/>
      <c r="AV1066" s="4"/>
      <c r="AW1066" s="4"/>
      <c r="AX1066" s="4"/>
    </row>
    <row r="1067" spans="1:50" ht="15.75" customHeight="1" x14ac:dyDescent="0.2">
      <c r="A1067" t="str">
        <f t="shared" si="241"/>
        <v>SecondaireHommeCélibataireChauffeurDouala (Non précisé )NDOGPASSI 1CamerounaiseChretien (Protestant )NonEligible</v>
      </c>
      <c r="B1067" s="17">
        <v>43732</v>
      </c>
      <c r="C1067" s="17">
        <v>35870</v>
      </c>
      <c r="D1067" s="3" t="s">
        <v>54</v>
      </c>
      <c r="E1067" s="21">
        <v>27</v>
      </c>
      <c r="F1067" s="3" t="s">
        <v>40</v>
      </c>
      <c r="G1067" s="4"/>
      <c r="H1067" s="4"/>
      <c r="I1067" s="3" t="s">
        <v>41</v>
      </c>
      <c r="J1067" s="3" t="s">
        <v>108</v>
      </c>
      <c r="K1067" s="3" t="s">
        <v>51</v>
      </c>
      <c r="L1067" s="3" t="s">
        <v>135</v>
      </c>
      <c r="M1067" s="3" t="s">
        <v>817</v>
      </c>
      <c r="N1067" s="3" t="str">
        <f>VLOOKUP(M1067,TAF!$D$1:$H$462,2,0)</f>
        <v>Ndogpassi</v>
      </c>
      <c r="O1067" s="3" t="str">
        <f>VLOOKUP(M1067,TAF!$D$1:$H$462,3,0)</f>
        <v>Douala 3</v>
      </c>
      <c r="P1067" s="3" t="str">
        <f>VLOOKUP(M1067,TAF!$D$1:$H$462,4,0)</f>
        <v>4.017345191745835</v>
      </c>
      <c r="Q1067" s="3" t="str">
        <f>VLOOKUP(M1067,TAF!$D$1:$H$462,5,0)</f>
        <v xml:space="preserve"> 9.776376922998338</v>
      </c>
      <c r="R1067" s="3" t="s">
        <v>45</v>
      </c>
      <c r="S1067" s="3" t="s">
        <v>84</v>
      </c>
      <c r="T1067" s="3" t="s">
        <v>62</v>
      </c>
      <c r="U1067" s="19"/>
      <c r="V1067" s="19"/>
      <c r="W1067" s="5" t="s">
        <v>5908</v>
      </c>
      <c r="X1067" s="3" t="s">
        <v>47</v>
      </c>
      <c r="Y1067" s="3">
        <v>0</v>
      </c>
      <c r="Z1067" s="3"/>
      <c r="AA1067" s="3" t="str">
        <f t="shared" si="242"/>
        <v>,</v>
      </c>
      <c r="AB1067" s="4"/>
      <c r="AC1067" s="4"/>
      <c r="AD1067" s="4"/>
      <c r="AE1067" s="4"/>
      <c r="AF1067" s="4"/>
      <c r="AG1067" s="4"/>
      <c r="AH1067" s="4"/>
      <c r="AI1067" s="4"/>
      <c r="AJ1067" s="4"/>
      <c r="AK1067" s="4"/>
      <c r="AL1067" s="4"/>
      <c r="AM1067" s="4"/>
      <c r="AN1067" s="4"/>
      <c r="AO1067" s="4"/>
      <c r="AP1067" s="4"/>
      <c r="AQ1067" s="4"/>
      <c r="AR1067" s="4"/>
      <c r="AS1067" s="4"/>
      <c r="AT1067" s="4"/>
      <c r="AU1067" s="4"/>
      <c r="AV1067" s="4"/>
      <c r="AW1067" s="4"/>
      <c r="AX1067" s="4"/>
    </row>
    <row r="1068" spans="1:50" ht="15.75" customHeight="1" x14ac:dyDescent="0.2">
      <c r="A1068" t="str">
        <f t="shared" si="241"/>
        <v>Pas PréciséHommeMarié (e)Machiniste- ÉlectricienDouala 4BONABERICamerounaisePas PréciséOuiEligible</v>
      </c>
      <c r="B1068" s="17">
        <v>43732</v>
      </c>
      <c r="C1068" s="17">
        <v>30305</v>
      </c>
      <c r="D1068" s="3" t="s">
        <v>39</v>
      </c>
      <c r="E1068" s="21">
        <v>43</v>
      </c>
      <c r="F1068" s="3" t="s">
        <v>40</v>
      </c>
      <c r="G1068" s="4"/>
      <c r="H1068" s="4"/>
      <c r="I1068" s="3" t="s">
        <v>49</v>
      </c>
      <c r="J1068" s="3" t="s">
        <v>818</v>
      </c>
      <c r="K1068" s="3" t="s">
        <v>157</v>
      </c>
      <c r="L1068" s="3" t="s">
        <v>135</v>
      </c>
      <c r="M1068" s="3" t="s">
        <v>331</v>
      </c>
      <c r="N1068" s="3" t="str">
        <f>VLOOKUP(M1068,TAF!$D$1:$H$462,2,0)</f>
        <v>Bonaberi</v>
      </c>
      <c r="O1068" s="3" t="str">
        <f>VLOOKUP(M1068,TAF!$D$1:$H$462,3,0)</f>
        <v>Douala 4</v>
      </c>
      <c r="P1068" s="3" t="str">
        <f>VLOOKUP(M1068,TAF!$D$1:$H$462,4,0)</f>
        <v>4.0900111661057075</v>
      </c>
      <c r="Q1068" s="3" t="str">
        <f>VLOOKUP(M1068,TAF!$D$1:$H$462,5,0)</f>
        <v xml:space="preserve"> 9.65793515778688</v>
      </c>
      <c r="R1068" s="3" t="s">
        <v>45</v>
      </c>
      <c r="S1068" s="3" t="s">
        <v>39</v>
      </c>
      <c r="T1068" s="3" t="s">
        <v>46</v>
      </c>
      <c r="U1068" s="17">
        <v>43101</v>
      </c>
      <c r="V1068" s="3" t="str">
        <f t="shared" ref="V1068:V1070" si="252">IF((B1068-U1068&lt;=365)*(B1068-U1068&gt;0),INT(12*(B1068-U1068)/365) &amp; " Mois",(YEAR(B1068)-YEAR(U1068)) &amp; " an (s)")</f>
        <v>1 an (s)</v>
      </c>
      <c r="W1068" s="5" t="s">
        <v>5895</v>
      </c>
      <c r="X1068" s="3" t="s">
        <v>47</v>
      </c>
      <c r="Y1068" s="3">
        <v>0</v>
      </c>
      <c r="Z1068" s="3"/>
      <c r="AA1068" s="3" t="str">
        <f t="shared" si="242"/>
        <v>,</v>
      </c>
      <c r="AB1068" s="4"/>
      <c r="AC1068" s="4"/>
      <c r="AD1068" s="4"/>
      <c r="AE1068" s="4"/>
      <c r="AF1068" s="4"/>
      <c r="AG1068" s="4"/>
      <c r="AH1068" s="4"/>
      <c r="AI1068" s="4"/>
      <c r="AJ1068" s="4"/>
      <c r="AK1068" s="4"/>
      <c r="AL1068" s="4"/>
      <c r="AM1068" s="4"/>
      <c r="AN1068" s="4"/>
      <c r="AO1068" s="4"/>
      <c r="AP1068" s="4"/>
      <c r="AQ1068" s="4"/>
      <c r="AR1068" s="4"/>
      <c r="AS1068" s="4"/>
      <c r="AT1068" s="4"/>
      <c r="AU1068" s="4"/>
      <c r="AV1068" s="4"/>
      <c r="AW1068" s="4"/>
      <c r="AX1068" s="4"/>
    </row>
    <row r="1069" spans="1:50" ht="15.75" customHeight="1" x14ac:dyDescent="0.2">
      <c r="A1069" t="str">
        <f t="shared" si="241"/>
        <v>Pas PréciséHommeCélibataireTechnicienDouala (Non précisé )NDOGPASSI 3CamerounaiseChretien (Protestant )OuiEligible</v>
      </c>
      <c r="B1069" s="17">
        <v>43733</v>
      </c>
      <c r="C1069" s="17">
        <v>29962</v>
      </c>
      <c r="D1069" s="3" t="s">
        <v>39</v>
      </c>
      <c r="E1069" s="21">
        <v>43</v>
      </c>
      <c r="F1069" s="3" t="s">
        <v>40</v>
      </c>
      <c r="G1069" s="4"/>
      <c r="H1069" s="4"/>
      <c r="I1069" s="3" t="s">
        <v>41</v>
      </c>
      <c r="J1069" s="3" t="s">
        <v>126</v>
      </c>
      <c r="K1069" s="3" t="s">
        <v>51</v>
      </c>
      <c r="L1069" s="3" t="s">
        <v>135</v>
      </c>
      <c r="M1069" s="3" t="s">
        <v>184</v>
      </c>
      <c r="N1069" s="3" t="str">
        <f>VLOOKUP(M1069,TAF!$D$1:$H$462,2,0)</f>
        <v>Ndogpassi</v>
      </c>
      <c r="O1069" s="3" t="str">
        <f>VLOOKUP(M1069,TAF!$D$1:$H$462,3,0)</f>
        <v>Douala 3</v>
      </c>
      <c r="P1069" s="3" t="str">
        <f>VLOOKUP(M1069,TAF!$D$1:$H$462,4,0)</f>
        <v>4.017345191745835</v>
      </c>
      <c r="Q1069" s="3" t="str">
        <f>VLOOKUP(M1069,TAF!$D$1:$H$462,5,0)</f>
        <v xml:space="preserve"> 9.776376922998338</v>
      </c>
      <c r="R1069" s="3" t="s">
        <v>45</v>
      </c>
      <c r="S1069" s="3" t="s">
        <v>84</v>
      </c>
      <c r="T1069" s="3" t="s">
        <v>46</v>
      </c>
      <c r="U1069" s="17">
        <v>43101</v>
      </c>
      <c r="V1069" s="3" t="str">
        <f t="shared" si="252"/>
        <v>1 an (s)</v>
      </c>
      <c r="W1069" s="5" t="s">
        <v>5884</v>
      </c>
      <c r="X1069" s="3" t="s">
        <v>47</v>
      </c>
      <c r="Y1069" s="3">
        <v>0</v>
      </c>
      <c r="Z1069" s="3"/>
      <c r="AA1069" s="3" t="str">
        <f t="shared" si="242"/>
        <v>,</v>
      </c>
      <c r="AB1069" s="4"/>
      <c r="AC1069" s="4"/>
      <c r="AD1069" s="4"/>
      <c r="AE1069" s="4"/>
      <c r="AF1069" s="4"/>
      <c r="AG1069" s="4"/>
      <c r="AH1069" s="4"/>
      <c r="AI1069" s="4"/>
      <c r="AJ1069" s="4"/>
      <c r="AK1069" s="4"/>
      <c r="AL1069" s="4"/>
      <c r="AM1069" s="4"/>
      <c r="AN1069" s="4"/>
      <c r="AO1069" s="4"/>
      <c r="AP1069" s="4"/>
      <c r="AQ1069" s="4"/>
      <c r="AR1069" s="4"/>
      <c r="AS1069" s="4"/>
      <c r="AT1069" s="4"/>
      <c r="AU1069" s="4"/>
      <c r="AV1069" s="4"/>
      <c r="AW1069" s="4"/>
      <c r="AX1069" s="4"/>
    </row>
    <row r="1070" spans="1:50" ht="15.75" customHeight="1" x14ac:dyDescent="0.2">
      <c r="A1070" t="str">
        <f t="shared" si="241"/>
        <v>SecondaireFemmeMarié (e)MénagèreDouala (Non précisé ) NDOGPASSI 3CamerounaiseChretien (Catholique)OuiEligible</v>
      </c>
      <c r="B1070" s="17">
        <v>43733</v>
      </c>
      <c r="C1070" s="17">
        <v>31740</v>
      </c>
      <c r="D1070" s="3" t="s">
        <v>54</v>
      </c>
      <c r="E1070" s="21">
        <v>39</v>
      </c>
      <c r="F1070" s="3" t="s">
        <v>55</v>
      </c>
      <c r="G1070" s="4"/>
      <c r="H1070" s="4"/>
      <c r="I1070" s="3" t="s">
        <v>49</v>
      </c>
      <c r="J1070" s="3" t="s">
        <v>154</v>
      </c>
      <c r="K1070" s="3" t="s">
        <v>51</v>
      </c>
      <c r="L1070" s="3" t="s">
        <v>135</v>
      </c>
      <c r="M1070" s="3" t="s">
        <v>819</v>
      </c>
      <c r="N1070" s="3" t="str">
        <f>VLOOKUP(M1070,TAF!$D$1:$H$462,2,0)</f>
        <v>Ndogpassi</v>
      </c>
      <c r="O1070" s="3" t="str">
        <f>VLOOKUP(M1070,TAF!$D$1:$H$462,3,0)</f>
        <v>Douala 3</v>
      </c>
      <c r="P1070" s="3" t="str">
        <f>VLOOKUP(M1070,TAF!$D$1:$H$462,4,0)</f>
        <v>4.017345191745835</v>
      </c>
      <c r="Q1070" s="3" t="str">
        <f>VLOOKUP(M1070,TAF!$D$1:$H$462,5,0)</f>
        <v xml:space="preserve"> 9.776376922998338</v>
      </c>
      <c r="R1070" s="3" t="s">
        <v>45</v>
      </c>
      <c r="S1070" s="3" t="s">
        <v>58</v>
      </c>
      <c r="T1070" s="3" t="s">
        <v>46</v>
      </c>
      <c r="U1070" s="17">
        <v>39448</v>
      </c>
      <c r="V1070" s="3" t="str">
        <f t="shared" si="252"/>
        <v>11 an (s)</v>
      </c>
      <c r="W1070" s="5" t="s">
        <v>5918</v>
      </c>
      <c r="X1070" s="3" t="s">
        <v>47</v>
      </c>
      <c r="Y1070" s="3">
        <v>0</v>
      </c>
      <c r="Z1070" s="3"/>
      <c r="AA1070" s="3" t="str">
        <f t="shared" si="242"/>
        <v>,</v>
      </c>
      <c r="AB1070" s="4"/>
      <c r="AC1070" s="4"/>
      <c r="AD1070" s="4"/>
      <c r="AE1070" s="4"/>
      <c r="AF1070" s="4"/>
      <c r="AG1070" s="4"/>
      <c r="AH1070" s="4"/>
      <c r="AI1070" s="4"/>
      <c r="AJ1070" s="4"/>
      <c r="AK1070" s="4"/>
      <c r="AL1070" s="4"/>
      <c r="AM1070" s="4"/>
      <c r="AN1070" s="4"/>
      <c r="AO1070" s="4"/>
      <c r="AP1070" s="4"/>
      <c r="AQ1070" s="4"/>
      <c r="AR1070" s="4"/>
      <c r="AS1070" s="4"/>
      <c r="AT1070" s="4"/>
      <c r="AU1070" s="4"/>
      <c r="AV1070" s="4"/>
      <c r="AW1070" s="4"/>
      <c r="AX1070" s="4"/>
    </row>
    <row r="1071" spans="1:50" ht="15.75" customHeight="1" x14ac:dyDescent="0.2">
      <c r="A1071" t="str">
        <f t="shared" si="241"/>
        <v>SecondaireHommeCélibataireINFORMATICIENDouala (Non précisé )DEIDOCamerounaiseBAPTISTEOuiEligible</v>
      </c>
      <c r="B1071" s="17">
        <v>43733</v>
      </c>
      <c r="C1071" s="17">
        <v>30880</v>
      </c>
      <c r="D1071" s="3" t="s">
        <v>54</v>
      </c>
      <c r="E1071" s="21">
        <v>41</v>
      </c>
      <c r="F1071" s="3" t="s">
        <v>40</v>
      </c>
      <c r="G1071" s="4"/>
      <c r="H1071" s="4"/>
      <c r="I1071" s="3" t="s">
        <v>41</v>
      </c>
      <c r="J1071" s="3" t="s">
        <v>332</v>
      </c>
      <c r="K1071" s="3" t="s">
        <v>51</v>
      </c>
      <c r="L1071" s="3" t="s">
        <v>135</v>
      </c>
      <c r="M1071" s="3" t="s">
        <v>361</v>
      </c>
      <c r="N1071" s="3" t="str">
        <f>VLOOKUP(M1071,TAF!$D$1:$H$462,2,0)</f>
        <v>Deido</v>
      </c>
      <c r="O1071" s="3" t="str">
        <f>VLOOKUP(M1071,TAF!$D$1:$H$462,3,0)</f>
        <v>Douala 1</v>
      </c>
      <c r="P1071" s="3" t="str">
        <f>VLOOKUP(M1071,TAF!$D$1:$H$462,4,0)</f>
        <v>4.068225879309168</v>
      </c>
      <c r="Q1071" s="3" t="str">
        <f>VLOOKUP(M1071,TAF!$D$1:$H$462,5,0)</f>
        <v xml:space="preserve"> 9.712282866294439</v>
      </c>
      <c r="R1071" s="3" t="s">
        <v>45</v>
      </c>
      <c r="S1071" s="3" t="s">
        <v>821</v>
      </c>
      <c r="T1071" s="3" t="s">
        <v>46</v>
      </c>
      <c r="U1071" s="19"/>
      <c r="V1071" s="19"/>
      <c r="W1071" s="5" t="s">
        <v>5890</v>
      </c>
      <c r="X1071" s="3" t="s">
        <v>47</v>
      </c>
      <c r="Y1071" s="3">
        <v>0</v>
      </c>
      <c r="Z1071" s="3"/>
      <c r="AA1071" s="3" t="str">
        <f t="shared" si="242"/>
        <v>,</v>
      </c>
      <c r="AB1071" s="4"/>
      <c r="AC1071" s="4"/>
      <c r="AD1071" s="4"/>
      <c r="AE1071" s="4"/>
      <c r="AF1071" s="4"/>
      <c r="AG1071" s="4"/>
      <c r="AH1071" s="4"/>
      <c r="AI1071" s="4"/>
      <c r="AJ1071" s="4"/>
      <c r="AK1071" s="4"/>
      <c r="AL1071" s="4"/>
      <c r="AM1071" s="4"/>
      <c r="AN1071" s="4"/>
      <c r="AO1071" s="4"/>
      <c r="AP1071" s="4"/>
      <c r="AQ1071" s="4"/>
      <c r="AR1071" s="4"/>
      <c r="AS1071" s="4"/>
      <c r="AT1071" s="4"/>
      <c r="AU1071" s="4"/>
      <c r="AV1071" s="4"/>
      <c r="AW1071" s="4"/>
      <c r="AX1071" s="4"/>
    </row>
    <row r="1072" spans="1:50" ht="15.75" customHeight="1" x14ac:dyDescent="0.2">
      <c r="A1072" t="str">
        <f t="shared" si="241"/>
        <v>UniversitaireHommeCélibataireÉtudiant travailleurDouala 3Village entrée LycéeCamerounaiseMusulmanNonEligible</v>
      </c>
      <c r="B1072" s="17">
        <v>43733</v>
      </c>
      <c r="C1072" s="17">
        <v>35484</v>
      </c>
      <c r="D1072" s="3" t="s">
        <v>48</v>
      </c>
      <c r="E1072" s="21">
        <v>28</v>
      </c>
      <c r="F1072" s="3" t="s">
        <v>40</v>
      </c>
      <c r="G1072" s="4"/>
      <c r="H1072" s="4"/>
      <c r="I1072" s="3" t="s">
        <v>41</v>
      </c>
      <c r="J1072" s="3" t="s">
        <v>822</v>
      </c>
      <c r="K1072" s="3" t="s">
        <v>43</v>
      </c>
      <c r="L1072" s="3" t="s">
        <v>135</v>
      </c>
      <c r="M1072" s="3" t="s">
        <v>823</v>
      </c>
      <c r="N1072" s="3" t="str">
        <f>VLOOKUP(M1072,TAF!$D$1:$H$462,2,0)</f>
        <v>PK12</v>
      </c>
      <c r="O1072" s="3" t="str">
        <f>VLOOKUP(M1072,TAF!$D$1:$H$462,3,0)</f>
        <v>Douala 3</v>
      </c>
      <c r="P1072" s="3" t="str">
        <f>VLOOKUP(M1072,TAF!$D$1:$H$462,4,0)</f>
        <v>4.05103499187405</v>
      </c>
      <c r="Q1072" s="3" t="str">
        <f>VLOOKUP(M1072,TAF!$D$1:$H$462,5,0)</f>
        <v xml:space="preserve"> 9.767460998720123</v>
      </c>
      <c r="R1072" s="3" t="s">
        <v>45</v>
      </c>
      <c r="S1072" s="3" t="s">
        <v>124</v>
      </c>
      <c r="T1072" s="3" t="s">
        <v>62</v>
      </c>
      <c r="U1072" s="19"/>
      <c r="V1072" s="19"/>
      <c r="W1072" s="5" t="s">
        <v>5898</v>
      </c>
      <c r="X1072" s="3" t="s">
        <v>47</v>
      </c>
      <c r="Y1072" s="3">
        <v>0</v>
      </c>
      <c r="Z1072" s="3"/>
      <c r="AA1072" s="3" t="str">
        <f t="shared" si="242"/>
        <v>,</v>
      </c>
      <c r="AB1072" s="4"/>
      <c r="AC1072" s="4"/>
      <c r="AD1072" s="4"/>
      <c r="AE1072" s="4"/>
      <c r="AF1072" s="4"/>
      <c r="AG1072" s="4"/>
      <c r="AH1072" s="4"/>
      <c r="AI1072" s="4"/>
      <c r="AJ1072" s="4"/>
      <c r="AK1072" s="4"/>
      <c r="AL1072" s="4"/>
      <c r="AM1072" s="4"/>
      <c r="AN1072" s="4"/>
      <c r="AO1072" s="4"/>
      <c r="AP1072" s="4"/>
      <c r="AQ1072" s="4"/>
      <c r="AR1072" s="4"/>
      <c r="AS1072" s="4"/>
      <c r="AT1072" s="4"/>
      <c r="AU1072" s="4"/>
      <c r="AV1072" s="4"/>
      <c r="AW1072" s="4"/>
      <c r="AX1072" s="4"/>
    </row>
    <row r="1073" spans="1:50" ht="15.75" customHeight="1" x14ac:dyDescent="0.2">
      <c r="A1073" t="str">
        <f t="shared" si="241"/>
        <v>SecondaireHommeCélibataireCHAUDRONNIERDouala (Non précisé )Village entrée BilleCamerounaisePas PréciséNonEligible</v>
      </c>
      <c r="B1073" s="17">
        <v>43733</v>
      </c>
      <c r="C1073" s="17">
        <v>33495</v>
      </c>
      <c r="D1073" s="3" t="s">
        <v>54</v>
      </c>
      <c r="E1073" s="21">
        <v>34</v>
      </c>
      <c r="F1073" s="3" t="s">
        <v>40</v>
      </c>
      <c r="G1073" s="4"/>
      <c r="H1073" s="4"/>
      <c r="I1073" s="3" t="s">
        <v>41</v>
      </c>
      <c r="J1073" s="3" t="s">
        <v>824</v>
      </c>
      <c r="K1073" s="3" t="s">
        <v>51</v>
      </c>
      <c r="L1073" s="3" t="s">
        <v>135</v>
      </c>
      <c r="M1073" s="3" t="s">
        <v>825</v>
      </c>
      <c r="N1073" s="3" t="str">
        <f>VLOOKUP(M1073,TAF!$D$1:$H$462,2,0)</f>
        <v>ROND POINT ENTRÉE BILLE</v>
      </c>
      <c r="O1073" s="3" t="str">
        <f>VLOOKUP(M1073,TAF!$D$1:$H$462,3,0)</f>
        <v>Douala 3</v>
      </c>
      <c r="P1073" s="3" t="str">
        <f>VLOOKUP(M1073,TAF!$D$1:$H$462,4,0)</f>
        <v>4.006924307709141</v>
      </c>
      <c r="Q1073" s="3" t="str">
        <f>VLOOKUP(M1073,TAF!$D$1:$H$462,5,0)</f>
        <v xml:space="preserve"> 9.749426770823975</v>
      </c>
      <c r="R1073" s="3" t="s">
        <v>45</v>
      </c>
      <c r="S1073" s="3" t="s">
        <v>39</v>
      </c>
      <c r="T1073" s="3" t="s">
        <v>62</v>
      </c>
      <c r="U1073" s="19"/>
      <c r="V1073" s="19"/>
      <c r="W1073" s="5" t="s">
        <v>5912</v>
      </c>
      <c r="X1073" s="3" t="s">
        <v>47</v>
      </c>
      <c r="Y1073" s="3">
        <v>0</v>
      </c>
      <c r="Z1073" s="3"/>
      <c r="AA1073" s="3" t="str">
        <f t="shared" si="242"/>
        <v>,</v>
      </c>
      <c r="AB1073" s="4"/>
      <c r="AC1073" s="4"/>
      <c r="AD1073" s="4"/>
      <c r="AE1073" s="4"/>
      <c r="AF1073" s="4"/>
      <c r="AG1073" s="4"/>
      <c r="AH1073" s="4"/>
      <c r="AI1073" s="4"/>
      <c r="AJ1073" s="4"/>
      <c r="AK1073" s="4"/>
      <c r="AL1073" s="4"/>
      <c r="AM1073" s="4"/>
      <c r="AN1073" s="4"/>
      <c r="AO1073" s="4"/>
      <c r="AP1073" s="4"/>
      <c r="AQ1073" s="4"/>
      <c r="AR1073" s="4"/>
      <c r="AS1073" s="4"/>
      <c r="AT1073" s="4"/>
      <c r="AU1073" s="4"/>
      <c r="AV1073" s="4"/>
      <c r="AW1073" s="4"/>
      <c r="AX1073" s="4"/>
    </row>
    <row r="1074" spans="1:50" ht="15.75" customHeight="1" x14ac:dyDescent="0.2">
      <c r="A1074" t="str">
        <f t="shared" si="241"/>
        <v>UniversitaireHommeCélibataireELECTRO MECANICIENDouala (Non précisé )NYALLACamerounaiseChretien (Catholique)OuiEligible</v>
      </c>
      <c r="B1074" s="17">
        <v>43733</v>
      </c>
      <c r="C1074" s="17">
        <v>31604</v>
      </c>
      <c r="D1074" s="3" t="s">
        <v>48</v>
      </c>
      <c r="E1074" s="21">
        <v>39</v>
      </c>
      <c r="F1074" s="3" t="s">
        <v>40</v>
      </c>
      <c r="G1074" s="4"/>
      <c r="H1074" s="4"/>
      <c r="I1074" s="3" t="s">
        <v>41</v>
      </c>
      <c r="J1074" s="3" t="s">
        <v>826</v>
      </c>
      <c r="K1074" s="3" t="s">
        <v>51</v>
      </c>
      <c r="L1074" s="3" t="s">
        <v>135</v>
      </c>
      <c r="M1074" s="3" t="s">
        <v>87</v>
      </c>
      <c r="N1074" s="3" t="str">
        <f>VLOOKUP(M1074,TAF!$D$1:$H$462,2,0)</f>
        <v>Nyalla</v>
      </c>
      <c r="O1074" s="3" t="str">
        <f>VLOOKUP(M1074,TAF!$D$1:$H$462,3,0)</f>
        <v>Douala 3</v>
      </c>
      <c r="P1074" s="3" t="str">
        <f>VLOOKUP(M1074,TAF!$D$1:$H$462,4,0)</f>
        <v>4.090110173250642</v>
      </c>
      <c r="Q1074" s="3" t="str">
        <f>VLOOKUP(M1074,TAF!$D$1:$H$462,5,0)</f>
        <v xml:space="preserve"> 9.80214359815782</v>
      </c>
      <c r="R1074" s="3" t="s">
        <v>45</v>
      </c>
      <c r="S1074" s="3" t="s">
        <v>58</v>
      </c>
      <c r="T1074" s="3" t="s">
        <v>46</v>
      </c>
      <c r="U1074" s="17">
        <v>42795</v>
      </c>
      <c r="V1074" s="3" t="str">
        <f t="shared" ref="V1074" si="253">IF((B1074-U1074&lt;=365)*(B1074-U1074&gt;0),INT(12*(B1074-U1074)/365) &amp; " Mois",(YEAR(B1074)-YEAR(U1074)) &amp; " an (s)")</f>
        <v>2 an (s)</v>
      </c>
      <c r="W1074" s="5" t="s">
        <v>5887</v>
      </c>
      <c r="X1074" s="3" t="s">
        <v>47</v>
      </c>
      <c r="Y1074" s="3">
        <v>0</v>
      </c>
      <c r="Z1074" s="3"/>
      <c r="AA1074" s="3" t="str">
        <f t="shared" si="242"/>
        <v>,</v>
      </c>
      <c r="AB1074" s="4"/>
      <c r="AC1074" s="4"/>
      <c r="AD1074" s="4"/>
      <c r="AE1074" s="4"/>
      <c r="AF1074" s="4"/>
      <c r="AG1074" s="4"/>
      <c r="AH1074" s="4"/>
      <c r="AI1074" s="4"/>
      <c r="AJ1074" s="4"/>
      <c r="AK1074" s="4"/>
      <c r="AL1074" s="4"/>
      <c r="AM1074" s="4"/>
      <c r="AN1074" s="4"/>
      <c r="AO1074" s="4"/>
      <c r="AP1074" s="4"/>
      <c r="AQ1074" s="4"/>
      <c r="AR1074" s="4"/>
      <c r="AS1074" s="4"/>
      <c r="AT1074" s="4"/>
      <c r="AU1074" s="4"/>
      <c r="AV1074" s="4"/>
      <c r="AW1074" s="4"/>
      <c r="AX1074" s="4"/>
    </row>
    <row r="1075" spans="1:50" ht="15.75" customHeight="1" x14ac:dyDescent="0.2">
      <c r="A1075" t="str">
        <f t="shared" si="241"/>
        <v>Pas PréciséFemmeCélibataireComis de salleDouala (Non précisé )BONANDJOCamerounaiseChretien (Catholique)NonEligible</v>
      </c>
      <c r="B1075" s="17">
        <v>43733</v>
      </c>
      <c r="C1075" s="17">
        <v>32730</v>
      </c>
      <c r="D1075" s="3" t="s">
        <v>39</v>
      </c>
      <c r="E1075" s="21">
        <v>36</v>
      </c>
      <c r="F1075" s="3" t="s">
        <v>55</v>
      </c>
      <c r="G1075" s="3">
        <v>158</v>
      </c>
      <c r="H1075" s="3">
        <v>60</v>
      </c>
      <c r="I1075" s="3" t="s">
        <v>41</v>
      </c>
      <c r="J1075" s="3" t="s">
        <v>827</v>
      </c>
      <c r="K1075" s="3" t="s">
        <v>51</v>
      </c>
      <c r="L1075" s="3" t="s">
        <v>135</v>
      </c>
      <c r="M1075" s="3" t="s">
        <v>828</v>
      </c>
      <c r="N1075" s="3" t="str">
        <f>VLOOKUP(M1075,TAF!$D$1:$H$462,2,0)</f>
        <v>Bonanjo</v>
      </c>
      <c r="O1075" s="3" t="str">
        <f>VLOOKUP(M1075,TAF!$D$1:$H$462,3,0)</f>
        <v>Douala 1</v>
      </c>
      <c r="P1075" s="3" t="str">
        <f>VLOOKUP(M1075,TAF!$D$1:$H$462,4,0)</f>
        <v>4.0380790303027885</v>
      </c>
      <c r="Q1075" s="3" t="str">
        <f>VLOOKUP(M1075,TAF!$D$1:$H$462,5,0)</f>
        <v xml:space="preserve"> 9.685990167418943</v>
      </c>
      <c r="R1075" s="3" t="s">
        <v>45</v>
      </c>
      <c r="S1075" s="3" t="s">
        <v>58</v>
      </c>
      <c r="T1075" s="3" t="s">
        <v>62</v>
      </c>
      <c r="U1075" s="19"/>
      <c r="V1075" s="19"/>
      <c r="W1075" s="5" t="s">
        <v>5902</v>
      </c>
      <c r="X1075" s="3" t="s">
        <v>47</v>
      </c>
      <c r="Y1075" s="3">
        <v>0</v>
      </c>
      <c r="Z1075" s="3"/>
      <c r="AA1075" s="3" t="str">
        <f t="shared" si="242"/>
        <v>,</v>
      </c>
      <c r="AB1075" s="4"/>
      <c r="AC1075" s="4"/>
      <c r="AD1075" s="4"/>
      <c r="AE1075" s="4"/>
      <c r="AF1075" s="4"/>
      <c r="AG1075" s="4"/>
      <c r="AH1075" s="4"/>
      <c r="AI1075" s="4"/>
      <c r="AJ1075" s="4"/>
      <c r="AK1075" s="4"/>
      <c r="AL1075" s="4"/>
      <c r="AM1075" s="4"/>
      <c r="AN1075" s="4"/>
      <c r="AO1075" s="4"/>
      <c r="AP1075" s="4"/>
      <c r="AQ1075" s="4"/>
      <c r="AR1075" s="4"/>
      <c r="AS1075" s="4"/>
      <c r="AT1075" s="4"/>
      <c r="AU1075" s="4"/>
      <c r="AV1075" s="4"/>
      <c r="AW1075" s="4"/>
      <c r="AX1075" s="4"/>
    </row>
    <row r="1076" spans="1:50" ht="15.75" customHeight="1" x14ac:dyDescent="0.2">
      <c r="A1076" t="str">
        <f t="shared" si="241"/>
        <v>UniversitaireHommeCélibataireTECHNICIEN EN FROID ET CLIMATISATIONDouala (Non précisé )BONABERICamerounaiseChretien (Protestant )NonEligible</v>
      </c>
      <c r="B1076" s="17">
        <v>43733</v>
      </c>
      <c r="C1076" s="17">
        <v>34969</v>
      </c>
      <c r="D1076" s="3" t="s">
        <v>48</v>
      </c>
      <c r="E1076" s="21">
        <v>30</v>
      </c>
      <c r="F1076" s="3" t="s">
        <v>40</v>
      </c>
      <c r="G1076" s="3">
        <v>176</v>
      </c>
      <c r="H1076" s="3">
        <v>60</v>
      </c>
      <c r="I1076" s="3" t="s">
        <v>41</v>
      </c>
      <c r="J1076" s="3" t="s">
        <v>829</v>
      </c>
      <c r="K1076" s="3" t="s">
        <v>51</v>
      </c>
      <c r="L1076" s="3" t="s">
        <v>135</v>
      </c>
      <c r="M1076" s="3" t="s">
        <v>331</v>
      </c>
      <c r="N1076" s="3" t="str">
        <f>VLOOKUP(M1076,TAF!$D$1:$H$462,2,0)</f>
        <v>Bonaberi</v>
      </c>
      <c r="O1076" s="3" t="str">
        <f>VLOOKUP(M1076,TAF!$D$1:$H$462,3,0)</f>
        <v>Douala 4</v>
      </c>
      <c r="P1076" s="3" t="str">
        <f>VLOOKUP(M1076,TAF!$D$1:$H$462,4,0)</f>
        <v>4.0900111661057075</v>
      </c>
      <c r="Q1076" s="3" t="str">
        <f>VLOOKUP(M1076,TAF!$D$1:$H$462,5,0)</f>
        <v xml:space="preserve"> 9.65793515778688</v>
      </c>
      <c r="R1076" s="3" t="s">
        <v>45</v>
      </c>
      <c r="S1076" s="3" t="s">
        <v>84</v>
      </c>
      <c r="T1076" s="3" t="s">
        <v>62</v>
      </c>
      <c r="U1076" s="19"/>
      <c r="V1076" s="19"/>
      <c r="W1076" s="3">
        <v>15</v>
      </c>
      <c r="X1076" s="3" t="s">
        <v>47</v>
      </c>
      <c r="Y1076" s="3">
        <v>0</v>
      </c>
      <c r="Z1076" s="3"/>
      <c r="AA1076" s="3" t="str">
        <f t="shared" si="242"/>
        <v>,</v>
      </c>
      <c r="AB1076" s="4"/>
      <c r="AC1076" s="4"/>
      <c r="AD1076" s="4"/>
      <c r="AE1076" s="4"/>
      <c r="AF1076" s="4"/>
      <c r="AG1076" s="4"/>
      <c r="AH1076" s="4"/>
      <c r="AI1076" s="4"/>
      <c r="AJ1076" s="4"/>
      <c r="AK1076" s="4"/>
      <c r="AL1076" s="4"/>
      <c r="AM1076" s="4"/>
      <c r="AN1076" s="4"/>
      <c r="AO1076" s="4"/>
      <c r="AP1076" s="4"/>
      <c r="AQ1076" s="4"/>
      <c r="AR1076" s="4"/>
      <c r="AS1076" s="4"/>
      <c r="AT1076" s="4"/>
      <c r="AU1076" s="4"/>
      <c r="AV1076" s="4"/>
      <c r="AW1076" s="4"/>
      <c r="AX1076" s="4"/>
    </row>
    <row r="1077" spans="1:50" ht="15.75" customHeight="1" x14ac:dyDescent="0.2">
      <c r="A1077" t="str">
        <f t="shared" si="241"/>
        <v>Pas PréciséHommeCélibataireEleveDouala (Non précisé )NDOKPASSICamerounaisePas PréciséNonEligible</v>
      </c>
      <c r="B1077" s="17">
        <v>43734</v>
      </c>
      <c r="C1077" s="17">
        <v>36577</v>
      </c>
      <c r="D1077" s="3" t="s">
        <v>39</v>
      </c>
      <c r="E1077" s="21">
        <v>25</v>
      </c>
      <c r="F1077" s="3" t="s">
        <v>40</v>
      </c>
      <c r="G1077" s="4"/>
      <c r="H1077" s="4"/>
      <c r="I1077" s="3" t="s">
        <v>41</v>
      </c>
      <c r="J1077" s="3" t="s">
        <v>101</v>
      </c>
      <c r="K1077" s="3" t="s">
        <v>51</v>
      </c>
      <c r="L1077" s="3" t="s">
        <v>135</v>
      </c>
      <c r="M1077" s="3" t="s">
        <v>831</v>
      </c>
      <c r="N1077" s="3" t="str">
        <f>VLOOKUP(M1077,TAF!$D$1:$H$462,2,0)</f>
        <v>Ndogpassi</v>
      </c>
      <c r="O1077" s="3" t="str">
        <f>VLOOKUP(M1077,TAF!$D$1:$H$462,3,0)</f>
        <v>Douala 3</v>
      </c>
      <c r="P1077" s="3" t="str">
        <f>VLOOKUP(M1077,TAF!$D$1:$H$462,4,0)</f>
        <v>4.017345191745835</v>
      </c>
      <c r="Q1077" s="3" t="str">
        <f>VLOOKUP(M1077,TAF!$D$1:$H$462,5,0)</f>
        <v xml:space="preserve"> 9.776376922998338</v>
      </c>
      <c r="R1077" s="3" t="s">
        <v>45</v>
      </c>
      <c r="S1077" s="3" t="s">
        <v>39</v>
      </c>
      <c r="T1077" s="3" t="s">
        <v>62</v>
      </c>
      <c r="U1077" s="19"/>
      <c r="V1077" s="19"/>
      <c r="W1077" s="3">
        <v>14</v>
      </c>
      <c r="X1077" s="3" t="s">
        <v>47</v>
      </c>
      <c r="Y1077" s="3">
        <v>0</v>
      </c>
      <c r="Z1077" s="3"/>
      <c r="AA1077" s="3" t="str">
        <f t="shared" si="242"/>
        <v>,</v>
      </c>
      <c r="AB1077" s="4"/>
      <c r="AC1077" s="4"/>
      <c r="AD1077" s="4"/>
      <c r="AE1077" s="4"/>
      <c r="AF1077" s="4"/>
      <c r="AG1077" s="4"/>
      <c r="AH1077" s="4"/>
      <c r="AI1077" s="4"/>
      <c r="AJ1077" s="4"/>
      <c r="AK1077" s="4"/>
      <c r="AL1077" s="4"/>
      <c r="AM1077" s="4"/>
      <c r="AN1077" s="4"/>
      <c r="AO1077" s="4"/>
      <c r="AP1077" s="4"/>
      <c r="AQ1077" s="4"/>
      <c r="AR1077" s="4"/>
      <c r="AS1077" s="4"/>
      <c r="AT1077" s="4"/>
      <c r="AU1077" s="4"/>
      <c r="AV1077" s="4"/>
      <c r="AW1077" s="4"/>
      <c r="AX1077" s="4"/>
    </row>
    <row r="1078" spans="1:50" ht="15.75" customHeight="1" x14ac:dyDescent="0.2">
      <c r="A1078" t="str">
        <f t="shared" si="241"/>
        <v>SecondaireHommeCélibatairePas mentionnéDouala (Non précisé )MADAGASCARCamerounaisePas PréciséNonEligible</v>
      </c>
      <c r="B1078" s="17">
        <v>43734</v>
      </c>
      <c r="C1078" s="17">
        <v>32919</v>
      </c>
      <c r="D1078" s="3" t="s">
        <v>54</v>
      </c>
      <c r="E1078" s="21">
        <v>35</v>
      </c>
      <c r="F1078" s="3" t="s">
        <v>40</v>
      </c>
      <c r="G1078" s="4"/>
      <c r="H1078" s="4"/>
      <c r="I1078" s="3" t="s">
        <v>41</v>
      </c>
      <c r="J1078" s="3" t="s">
        <v>758</v>
      </c>
      <c r="K1078" s="3" t="s">
        <v>51</v>
      </c>
      <c r="L1078" s="3" t="s">
        <v>135</v>
      </c>
      <c r="M1078" s="3" t="s">
        <v>832</v>
      </c>
      <c r="N1078" s="3" t="str">
        <f>VLOOKUP(M1078,TAF!$D$1:$H$462,2,0)</f>
        <v>Madagascar</v>
      </c>
      <c r="O1078" s="3" t="str">
        <f>VLOOKUP(M1078,TAF!$D$1:$H$462,3,0)</f>
        <v>Douala 3</v>
      </c>
      <c r="P1078" s="3" t="str">
        <f>VLOOKUP(M1078,TAF!$D$1:$H$462,4,0)</f>
        <v>4.026535274785642</v>
      </c>
      <c r="Q1078" s="3" t="str">
        <f>VLOOKUP(M1078,TAF!$D$1:$H$462,5,0)</f>
        <v xml:space="preserve"> 9.734617323331658</v>
      </c>
      <c r="R1078" s="3" t="s">
        <v>45</v>
      </c>
      <c r="S1078" s="3" t="s">
        <v>39</v>
      </c>
      <c r="T1078" s="3" t="s">
        <v>62</v>
      </c>
      <c r="U1078" s="19"/>
      <c r="V1078" s="19"/>
      <c r="W1078" s="5" t="s">
        <v>5900</v>
      </c>
      <c r="X1078" s="3" t="s">
        <v>47</v>
      </c>
      <c r="Y1078" s="3">
        <v>0</v>
      </c>
      <c r="Z1078" s="3"/>
      <c r="AA1078" s="3" t="str">
        <f t="shared" si="242"/>
        <v>,</v>
      </c>
      <c r="AB1078" s="4"/>
      <c r="AC1078" s="4"/>
      <c r="AD1078" s="4"/>
      <c r="AE1078" s="4"/>
      <c r="AF1078" s="4"/>
      <c r="AG1078" s="4"/>
      <c r="AH1078" s="4"/>
      <c r="AI1078" s="4"/>
      <c r="AJ1078" s="4"/>
      <c r="AK1078" s="4"/>
      <c r="AL1078" s="4"/>
      <c r="AM1078" s="4"/>
      <c r="AN1078" s="4"/>
      <c r="AO1078" s="4"/>
      <c r="AP1078" s="4"/>
      <c r="AQ1078" s="4"/>
      <c r="AR1078" s="4"/>
      <c r="AS1078" s="4"/>
      <c r="AT1078" s="4"/>
      <c r="AU1078" s="4"/>
      <c r="AV1078" s="4"/>
      <c r="AW1078" s="4"/>
      <c r="AX1078" s="4"/>
    </row>
    <row r="1079" spans="1:50" ht="15.75" customHeight="1" x14ac:dyDescent="0.2">
      <c r="A1079" t="str">
        <f t="shared" si="241"/>
        <v>UniversitaireHommeCélibataireEtudiant (e)Douala (Non précisé )New-BellCamerounaiseChretien (Catholique)OuiEligible</v>
      </c>
      <c r="B1079" s="17">
        <v>43734</v>
      </c>
      <c r="C1079" s="17">
        <v>32617</v>
      </c>
      <c r="D1079" s="3" t="s">
        <v>48</v>
      </c>
      <c r="E1079" s="21">
        <v>36</v>
      </c>
      <c r="F1079" s="3" t="s">
        <v>40</v>
      </c>
      <c r="G1079" s="4"/>
      <c r="H1079" s="4"/>
      <c r="I1079" s="3" t="s">
        <v>41</v>
      </c>
      <c r="J1079" s="3" t="s">
        <v>79</v>
      </c>
      <c r="K1079" s="3" t="s">
        <v>51</v>
      </c>
      <c r="L1079" s="3" t="s">
        <v>135</v>
      </c>
      <c r="M1079" s="3" t="s">
        <v>730</v>
      </c>
      <c r="N1079" s="3" t="str">
        <f>VLOOKUP(M1079,TAF!$D$1:$H$462,2,0)</f>
        <v>New Bell</v>
      </c>
      <c r="O1079" s="3" t="str">
        <f>VLOOKUP(M1079,TAF!$D$1:$H$462,3,0)</f>
        <v>Douala 2</v>
      </c>
      <c r="P1079" s="3" t="str">
        <f>VLOOKUP(M1079,TAF!$D$1:$H$462,4,0)</f>
        <v>4.029279319157316</v>
      </c>
      <c r="Q1079" s="3" t="str">
        <f>VLOOKUP(M1079,TAF!$D$1:$H$462,5,0)</f>
        <v xml:space="preserve"> 9.713362274244698</v>
      </c>
      <c r="R1079" s="3" t="s">
        <v>45</v>
      </c>
      <c r="S1079" s="3" t="s">
        <v>58</v>
      </c>
      <c r="T1079" s="3" t="s">
        <v>46</v>
      </c>
      <c r="U1079" s="17">
        <v>43466</v>
      </c>
      <c r="V1079" s="3" t="str">
        <f t="shared" ref="V1079:V1081" si="254">IF((B1079-U1079&lt;=365)*(B1079-U1079&gt;0),INT(12*(B1079-U1079)/365) &amp; " Mois",(YEAR(B1079)-YEAR(U1079)) &amp; " an (s)")</f>
        <v>8 Mois</v>
      </c>
      <c r="W1079" s="5" t="s">
        <v>5884</v>
      </c>
      <c r="X1079" s="3" t="s">
        <v>47</v>
      </c>
      <c r="Y1079" s="3">
        <v>0</v>
      </c>
      <c r="Z1079" s="3"/>
      <c r="AA1079" s="3" t="str">
        <f t="shared" si="242"/>
        <v>,</v>
      </c>
      <c r="AB1079" s="4"/>
      <c r="AC1079" s="4"/>
      <c r="AD1079" s="4"/>
      <c r="AE1079" s="4"/>
      <c r="AF1079" s="4"/>
      <c r="AG1079" s="4"/>
      <c r="AH1079" s="4"/>
      <c r="AI1079" s="4"/>
      <c r="AJ1079" s="4"/>
      <c r="AK1079" s="4"/>
      <c r="AL1079" s="4"/>
      <c r="AM1079" s="4"/>
      <c r="AN1079" s="4"/>
      <c r="AO1079" s="4"/>
      <c r="AP1079" s="4"/>
      <c r="AQ1079" s="4"/>
      <c r="AR1079" s="4"/>
      <c r="AS1079" s="4"/>
      <c r="AT1079" s="4"/>
      <c r="AU1079" s="4"/>
      <c r="AV1079" s="4"/>
      <c r="AW1079" s="4"/>
      <c r="AX1079" s="4"/>
    </row>
    <row r="1080" spans="1:50" ht="15.75" customHeight="1" x14ac:dyDescent="0.2">
      <c r="A1080" t="str">
        <f t="shared" si="241"/>
        <v>SecondaireHommeCélibataireAGENT DE SÉCURITÉDouala (Non précisé )NYALLACamerounaiseChretien (Protestant )OuiEligible</v>
      </c>
      <c r="B1080" s="17">
        <v>43734</v>
      </c>
      <c r="C1080" s="17">
        <v>29671</v>
      </c>
      <c r="D1080" s="3" t="s">
        <v>54</v>
      </c>
      <c r="E1080" s="21">
        <v>44</v>
      </c>
      <c r="F1080" s="3" t="s">
        <v>40</v>
      </c>
      <c r="G1080" s="3">
        <v>178</v>
      </c>
      <c r="H1080" s="3">
        <v>70</v>
      </c>
      <c r="I1080" s="3" t="s">
        <v>41</v>
      </c>
      <c r="J1080" s="3" t="s">
        <v>833</v>
      </c>
      <c r="K1080" s="3" t="s">
        <v>51</v>
      </c>
      <c r="L1080" s="3" t="s">
        <v>135</v>
      </c>
      <c r="M1080" s="3" t="s">
        <v>87</v>
      </c>
      <c r="N1080" s="3" t="str">
        <f>VLOOKUP(M1080,TAF!$D$1:$H$462,2,0)</f>
        <v>Nyalla</v>
      </c>
      <c r="O1080" s="3" t="str">
        <f>VLOOKUP(M1080,TAF!$D$1:$H$462,3,0)</f>
        <v>Douala 3</v>
      </c>
      <c r="P1080" s="3" t="str">
        <f>VLOOKUP(M1080,TAF!$D$1:$H$462,4,0)</f>
        <v>4.090110173250642</v>
      </c>
      <c r="Q1080" s="3" t="str">
        <f>VLOOKUP(M1080,TAF!$D$1:$H$462,5,0)</f>
        <v xml:space="preserve"> 9.80214359815782</v>
      </c>
      <c r="R1080" s="3" t="s">
        <v>45</v>
      </c>
      <c r="S1080" s="3" t="s">
        <v>84</v>
      </c>
      <c r="T1080" s="3" t="s">
        <v>46</v>
      </c>
      <c r="U1080" s="17">
        <v>43636</v>
      </c>
      <c r="V1080" s="3" t="str">
        <f t="shared" si="254"/>
        <v>3 Mois</v>
      </c>
      <c r="W1080" s="5" t="s">
        <v>5895</v>
      </c>
      <c r="X1080" s="3" t="s">
        <v>47</v>
      </c>
      <c r="Y1080" s="3">
        <v>0</v>
      </c>
      <c r="Z1080" s="3"/>
      <c r="AA1080" s="3" t="str">
        <f t="shared" si="242"/>
        <v>,</v>
      </c>
      <c r="AB1080" s="4"/>
      <c r="AC1080" s="4"/>
      <c r="AD1080" s="4"/>
      <c r="AE1080" s="4"/>
      <c r="AF1080" s="4"/>
      <c r="AG1080" s="4"/>
      <c r="AH1080" s="4"/>
      <c r="AI1080" s="4"/>
      <c r="AJ1080" s="4"/>
      <c r="AK1080" s="4"/>
      <c r="AL1080" s="4"/>
      <c r="AM1080" s="4"/>
      <c r="AN1080" s="4"/>
      <c r="AO1080" s="4"/>
      <c r="AP1080" s="4"/>
      <c r="AQ1080" s="4"/>
      <c r="AR1080" s="4"/>
      <c r="AS1080" s="4"/>
      <c r="AT1080" s="4"/>
      <c r="AU1080" s="4"/>
      <c r="AV1080" s="4"/>
      <c r="AW1080" s="4"/>
      <c r="AX1080" s="4"/>
    </row>
    <row r="1081" spans="1:50" ht="15.75" customHeight="1" x14ac:dyDescent="0.2">
      <c r="A1081" t="str">
        <f t="shared" si="241"/>
        <v>SecondaireHommeCélibataireMécanicienDouala 3Cité des palmiersCamerounaiseChretien (Catholique)OuiEligible</v>
      </c>
      <c r="B1081" s="17">
        <v>43734</v>
      </c>
      <c r="C1081" s="17">
        <v>29741</v>
      </c>
      <c r="D1081" s="3" t="s">
        <v>54</v>
      </c>
      <c r="E1081" s="21">
        <v>44</v>
      </c>
      <c r="F1081" s="3" t="s">
        <v>40</v>
      </c>
      <c r="G1081" s="4"/>
      <c r="H1081" s="3">
        <v>87</v>
      </c>
      <c r="I1081" s="3" t="s">
        <v>41</v>
      </c>
      <c r="J1081" s="3" t="s">
        <v>71</v>
      </c>
      <c r="K1081" s="3" t="s">
        <v>43</v>
      </c>
      <c r="L1081" s="3" t="s">
        <v>135</v>
      </c>
      <c r="M1081" s="3" t="s">
        <v>313</v>
      </c>
      <c r="N1081" s="3" t="str">
        <f>VLOOKUP(M1081,TAF!$D$1:$H$462,2,0)</f>
        <v>Cité des palmiers</v>
      </c>
      <c r="O1081" s="3" t="str">
        <f>VLOOKUP(M1081,TAF!$D$1:$H$462,3,0)</f>
        <v>Douala 3</v>
      </c>
      <c r="P1081" s="3" t="str">
        <f>VLOOKUP(M1081,TAF!$D$1:$H$462,4,0)</f>
        <v>4.053096586056187</v>
      </c>
      <c r="Q1081" s="3" t="str">
        <f>VLOOKUP(M1081,TAF!$D$1:$H$462,5,0)</f>
        <v xml:space="preserve"> 9.764576089841214</v>
      </c>
      <c r="R1081" s="3" t="s">
        <v>45</v>
      </c>
      <c r="S1081" s="3" t="s">
        <v>58</v>
      </c>
      <c r="T1081" s="3" t="s">
        <v>46</v>
      </c>
      <c r="U1081" s="17">
        <v>42370</v>
      </c>
      <c r="V1081" s="3" t="str">
        <f t="shared" si="254"/>
        <v>3 an (s)</v>
      </c>
      <c r="W1081" s="5" t="s">
        <v>5885</v>
      </c>
      <c r="X1081" s="3" t="s">
        <v>47</v>
      </c>
      <c r="Y1081" s="3">
        <v>0</v>
      </c>
      <c r="Z1081" s="3"/>
      <c r="AA1081" s="3" t="str">
        <f t="shared" si="242"/>
        <v>,</v>
      </c>
      <c r="AB1081" s="4"/>
      <c r="AC1081" s="4"/>
      <c r="AD1081" s="4"/>
      <c r="AE1081" s="4"/>
      <c r="AF1081" s="4"/>
      <c r="AG1081" s="4"/>
      <c r="AH1081" s="4"/>
      <c r="AI1081" s="4"/>
      <c r="AJ1081" s="4"/>
      <c r="AK1081" s="4"/>
      <c r="AL1081" s="4"/>
      <c r="AM1081" s="4"/>
      <c r="AN1081" s="4"/>
      <c r="AO1081" s="4"/>
      <c r="AP1081" s="4"/>
      <c r="AQ1081" s="4"/>
      <c r="AR1081" s="4"/>
      <c r="AS1081" s="4"/>
      <c r="AT1081" s="4"/>
      <c r="AU1081" s="4"/>
      <c r="AV1081" s="4"/>
      <c r="AW1081" s="4"/>
      <c r="AX1081" s="4"/>
    </row>
    <row r="1082" spans="1:50" ht="15.75" customHeight="1" x14ac:dyDescent="0.2">
      <c r="A1082" t="str">
        <f t="shared" si="241"/>
        <v>Pas PréciséHommeCélibataireSans EmploisDeidoDeidoCamerounaiseChretien (Protestant )NonEligible</v>
      </c>
      <c r="B1082" s="17">
        <v>43734</v>
      </c>
      <c r="C1082" s="17">
        <v>36656</v>
      </c>
      <c r="D1082" s="3" t="s">
        <v>39</v>
      </c>
      <c r="E1082" s="21">
        <v>25</v>
      </c>
      <c r="F1082" s="3" t="s">
        <v>40</v>
      </c>
      <c r="G1082" s="4"/>
      <c r="H1082" s="4"/>
      <c r="I1082" s="3" t="s">
        <v>41</v>
      </c>
      <c r="J1082" s="3" t="s">
        <v>134</v>
      </c>
      <c r="K1082" s="3" t="s">
        <v>115</v>
      </c>
      <c r="L1082" s="3" t="s">
        <v>135</v>
      </c>
      <c r="M1082" s="3" t="s">
        <v>115</v>
      </c>
      <c r="N1082" s="3" t="str">
        <f>VLOOKUP(M1082,TAF!$D$1:$H$462,2,0)</f>
        <v>Deido</v>
      </c>
      <c r="O1082" s="3" t="str">
        <f>VLOOKUP(M1082,TAF!$D$1:$H$462,3,0)</f>
        <v>Douala 1</v>
      </c>
      <c r="P1082" s="3" t="str">
        <f>VLOOKUP(M1082,TAF!$D$1:$H$462,4,0)</f>
        <v>4.068225879309168</v>
      </c>
      <c r="Q1082" s="3" t="str">
        <f>VLOOKUP(M1082,TAF!$D$1:$H$462,5,0)</f>
        <v xml:space="preserve"> 9.712282866294439</v>
      </c>
      <c r="R1082" s="3" t="s">
        <v>45</v>
      </c>
      <c r="S1082" s="3" t="s">
        <v>84</v>
      </c>
      <c r="T1082" s="3" t="s">
        <v>62</v>
      </c>
      <c r="U1082" s="19"/>
      <c r="V1082" s="19"/>
      <c r="W1082" s="5" t="s">
        <v>5894</v>
      </c>
      <c r="X1082" s="3" t="s">
        <v>47</v>
      </c>
      <c r="Y1082" s="3">
        <v>0</v>
      </c>
      <c r="Z1082" s="3"/>
      <c r="AA1082" s="3" t="str">
        <f t="shared" si="242"/>
        <v>,</v>
      </c>
      <c r="AB1082" s="4"/>
      <c r="AC1082" s="4"/>
      <c r="AD1082" s="4"/>
      <c r="AE1082" s="4"/>
      <c r="AF1082" s="4"/>
      <c r="AG1082" s="4"/>
      <c r="AH1082" s="4"/>
      <c r="AI1082" s="4"/>
      <c r="AJ1082" s="4"/>
      <c r="AK1082" s="4"/>
      <c r="AL1082" s="4"/>
      <c r="AM1082" s="4"/>
      <c r="AN1082" s="4"/>
      <c r="AO1082" s="4"/>
      <c r="AP1082" s="4"/>
      <c r="AQ1082" s="4"/>
      <c r="AR1082" s="4"/>
      <c r="AS1082" s="4"/>
      <c r="AT1082" s="4"/>
      <c r="AU1082" s="4"/>
      <c r="AV1082" s="4"/>
      <c r="AW1082" s="4"/>
      <c r="AX1082" s="4"/>
    </row>
    <row r="1083" spans="1:50" ht="15.75" customHeight="1" x14ac:dyDescent="0.2">
      <c r="A1083" t="str">
        <f t="shared" si="241"/>
        <v>Pas PréciséHommeCélibataireChef comptableDouala 3LOGBABACamerounaisePas PréciséOuiEligible</v>
      </c>
      <c r="B1083" s="17">
        <v>43735</v>
      </c>
      <c r="C1083" s="17">
        <v>27929</v>
      </c>
      <c r="D1083" s="3" t="s">
        <v>39</v>
      </c>
      <c r="E1083" s="21">
        <v>49</v>
      </c>
      <c r="F1083" s="3" t="s">
        <v>40</v>
      </c>
      <c r="G1083" s="4"/>
      <c r="H1083" s="4"/>
      <c r="I1083" s="3" t="s">
        <v>41</v>
      </c>
      <c r="J1083" s="3" t="s">
        <v>834</v>
      </c>
      <c r="K1083" s="3" t="s">
        <v>43</v>
      </c>
      <c r="L1083" s="3" t="s">
        <v>135</v>
      </c>
      <c r="M1083" s="3" t="s">
        <v>345</v>
      </c>
      <c r="N1083" s="3" t="str">
        <f>VLOOKUP(M1083,TAF!$D$1:$H$462,2,0)</f>
        <v>Logbaba</v>
      </c>
      <c r="O1083" s="3" t="str">
        <f>VLOOKUP(M1083,TAF!$D$1:$H$462,3,0)</f>
        <v>Douala 3</v>
      </c>
      <c r="P1083" s="3" t="str">
        <f>VLOOKUP(M1083,TAF!$D$1:$H$462,4,0)</f>
        <v>4.043213985193655</v>
      </c>
      <c r="Q1083" s="3" t="str">
        <f>VLOOKUP(M1083,TAF!$D$1:$H$462,5,0)</f>
        <v xml:space="preserve"> 9.7617599423344</v>
      </c>
      <c r="R1083" s="3" t="s">
        <v>45</v>
      </c>
      <c r="S1083" s="3" t="s">
        <v>39</v>
      </c>
      <c r="T1083" s="3" t="s">
        <v>46</v>
      </c>
      <c r="U1083" s="17">
        <v>42005</v>
      </c>
      <c r="V1083" s="3" t="str">
        <f t="shared" ref="V1083" si="255">IF((B1083-U1083&lt;=365)*(B1083-U1083&gt;0),INT(12*(B1083-U1083)/365) &amp; " Mois",(YEAR(B1083)-YEAR(U1083)) &amp; " an (s)")</f>
        <v>4 an (s)</v>
      </c>
      <c r="W1083" s="5" t="s">
        <v>5900</v>
      </c>
      <c r="X1083" s="3" t="s">
        <v>47</v>
      </c>
      <c r="Y1083" s="3">
        <v>0</v>
      </c>
      <c r="Z1083" s="3"/>
      <c r="AA1083" s="3" t="str">
        <f t="shared" si="242"/>
        <v>,</v>
      </c>
      <c r="AB1083" s="4"/>
      <c r="AC1083" s="4"/>
      <c r="AD1083" s="4"/>
      <c r="AE1083" s="4"/>
      <c r="AF1083" s="4"/>
      <c r="AG1083" s="4"/>
      <c r="AH1083" s="4"/>
      <c r="AI1083" s="4"/>
      <c r="AJ1083" s="4"/>
      <c r="AK1083" s="4"/>
      <c r="AL1083" s="4"/>
      <c r="AM1083" s="4"/>
      <c r="AN1083" s="4"/>
      <c r="AO1083" s="4"/>
      <c r="AP1083" s="4"/>
      <c r="AQ1083" s="4"/>
      <c r="AR1083" s="4"/>
      <c r="AS1083" s="4"/>
      <c r="AT1083" s="4"/>
      <c r="AU1083" s="4"/>
      <c r="AV1083" s="4"/>
      <c r="AW1083" s="4"/>
      <c r="AX1083" s="4"/>
    </row>
    <row r="1084" spans="1:50" ht="15.75" customHeight="1" x14ac:dyDescent="0.2">
      <c r="A1084" t="str">
        <f t="shared" si="241"/>
        <v>SecondaireHommeCélibataireMécanicienDouala (Non précisé )DOUALACamerounaiseChretien (Protestant )NonEligible</v>
      </c>
      <c r="B1084" s="17">
        <v>43735</v>
      </c>
      <c r="C1084" s="17">
        <v>31365</v>
      </c>
      <c r="D1084" s="3" t="s">
        <v>54</v>
      </c>
      <c r="E1084" s="21">
        <v>40</v>
      </c>
      <c r="F1084" s="3" t="s">
        <v>40</v>
      </c>
      <c r="G1084" s="3">
        <v>174</v>
      </c>
      <c r="H1084" s="3">
        <v>65</v>
      </c>
      <c r="I1084" s="3" t="s">
        <v>41</v>
      </c>
      <c r="J1084" s="3" t="s">
        <v>71</v>
      </c>
      <c r="K1084" s="3" t="s">
        <v>51</v>
      </c>
      <c r="L1084" s="3" t="s">
        <v>135</v>
      </c>
      <c r="M1084" s="3" t="s">
        <v>135</v>
      </c>
      <c r="N1084" s="3">
        <f>VLOOKUP(M1084,TAF!$D$1:$H$462,2,0)</f>
        <v>0</v>
      </c>
      <c r="O1084" s="3">
        <f>VLOOKUP(M1084,TAF!$D$1:$H$462,3,0)</f>
        <v>0</v>
      </c>
      <c r="P1084" s="3">
        <f>VLOOKUP(M1084,TAF!$D$1:$H$462,4,0)</f>
        <v>0</v>
      </c>
      <c r="Q1084" s="3">
        <f>VLOOKUP(M1084,TAF!$D$1:$H$462,5,0)</f>
        <v>0</v>
      </c>
      <c r="R1084" s="3" t="s">
        <v>45</v>
      </c>
      <c r="S1084" s="3" t="s">
        <v>84</v>
      </c>
      <c r="T1084" s="3" t="s">
        <v>62</v>
      </c>
      <c r="U1084" s="19"/>
      <c r="V1084" s="19"/>
      <c r="W1084" s="5" t="s">
        <v>5919</v>
      </c>
      <c r="X1084" s="3" t="s">
        <v>47</v>
      </c>
      <c r="Y1084" s="3">
        <v>0</v>
      </c>
      <c r="Z1084" s="3"/>
      <c r="AA1084" s="3" t="str">
        <f t="shared" si="242"/>
        <v>,</v>
      </c>
      <c r="AB1084" s="4"/>
      <c r="AC1084" s="4"/>
      <c r="AD1084" s="4"/>
      <c r="AE1084" s="4"/>
      <c r="AF1084" s="4"/>
      <c r="AG1084" s="4"/>
      <c r="AH1084" s="4"/>
      <c r="AI1084" s="4"/>
      <c r="AJ1084" s="4"/>
      <c r="AK1084" s="4"/>
      <c r="AL1084" s="4"/>
      <c r="AM1084" s="4"/>
      <c r="AN1084" s="4"/>
      <c r="AO1084" s="4"/>
      <c r="AP1084" s="4"/>
      <c r="AQ1084" s="4"/>
      <c r="AR1084" s="4"/>
      <c r="AS1084" s="4"/>
      <c r="AT1084" s="4"/>
      <c r="AU1084" s="4"/>
      <c r="AV1084" s="4"/>
      <c r="AW1084" s="4"/>
      <c r="AX1084" s="4"/>
    </row>
    <row r="1085" spans="1:50" ht="15.75" customHeight="1" x14ac:dyDescent="0.2">
      <c r="A1085" t="str">
        <f t="shared" si="241"/>
        <v>UniversitaireHommeCélibataireEtudiant (e)Douala (Non précisé )NDOGPASSI VILLAGECamerounaiseChretien (Catholique)NonEligible</v>
      </c>
      <c r="B1085" s="17">
        <v>43735</v>
      </c>
      <c r="C1085" s="17">
        <v>35563</v>
      </c>
      <c r="D1085" s="3" t="s">
        <v>48</v>
      </c>
      <c r="E1085" s="21">
        <v>28</v>
      </c>
      <c r="F1085" s="3" t="s">
        <v>40</v>
      </c>
      <c r="G1085" s="4"/>
      <c r="H1085" s="4"/>
      <c r="I1085" s="3" t="s">
        <v>41</v>
      </c>
      <c r="J1085" s="3" t="s">
        <v>79</v>
      </c>
      <c r="K1085" s="3" t="s">
        <v>51</v>
      </c>
      <c r="L1085" s="3" t="s">
        <v>135</v>
      </c>
      <c r="M1085" s="3" t="s">
        <v>783</v>
      </c>
      <c r="N1085" s="3" t="str">
        <f>VLOOKUP(M1085,TAF!$D$1:$H$462,2,0)</f>
        <v>Ndogpassi</v>
      </c>
      <c r="O1085" s="3" t="str">
        <f>VLOOKUP(M1085,TAF!$D$1:$H$462,3,0)</f>
        <v>Douala 3</v>
      </c>
      <c r="P1085" s="3" t="str">
        <f>VLOOKUP(M1085,TAF!$D$1:$H$462,4,0)</f>
        <v>4.017345191745835</v>
      </c>
      <c r="Q1085" s="3" t="str">
        <f>VLOOKUP(M1085,TAF!$D$1:$H$462,5,0)</f>
        <v xml:space="preserve"> 9.776376922998338</v>
      </c>
      <c r="R1085" s="3" t="s">
        <v>45</v>
      </c>
      <c r="S1085" s="3" t="s">
        <v>58</v>
      </c>
      <c r="T1085" s="3" t="s">
        <v>62</v>
      </c>
      <c r="U1085" s="19"/>
      <c r="V1085" s="19"/>
      <c r="W1085" s="5" t="s">
        <v>5910</v>
      </c>
      <c r="X1085" s="3" t="s">
        <v>47</v>
      </c>
      <c r="Y1085" s="3">
        <v>0</v>
      </c>
      <c r="Z1085" s="3"/>
      <c r="AA1085" s="3" t="str">
        <f t="shared" si="242"/>
        <v>,</v>
      </c>
      <c r="AB1085" s="4"/>
      <c r="AC1085" s="4"/>
      <c r="AD1085" s="4"/>
      <c r="AE1085" s="4"/>
      <c r="AF1085" s="4"/>
      <c r="AG1085" s="4"/>
      <c r="AH1085" s="4"/>
      <c r="AI1085" s="4"/>
      <c r="AJ1085" s="4"/>
      <c r="AK1085" s="4"/>
      <c r="AL1085" s="4"/>
      <c r="AM1085" s="4"/>
      <c r="AN1085" s="4"/>
      <c r="AO1085" s="4"/>
      <c r="AP1085" s="4"/>
      <c r="AQ1085" s="4"/>
      <c r="AR1085" s="4"/>
      <c r="AS1085" s="4"/>
      <c r="AT1085" s="4"/>
      <c r="AU1085" s="4"/>
      <c r="AV1085" s="4"/>
      <c r="AW1085" s="4"/>
      <c r="AX1085" s="4"/>
    </row>
    <row r="1086" spans="1:50" ht="15.75" customHeight="1" x14ac:dyDescent="0.2">
      <c r="A1086" t="str">
        <f t="shared" si="241"/>
        <v>SecondaireHommeCélibataireMenuisierDouala (Non précisé )Ngodi BakokoCamerounaisePas PréciséNonEligible</v>
      </c>
      <c r="B1086" s="17">
        <v>43738</v>
      </c>
      <c r="C1086" s="17">
        <v>31734</v>
      </c>
      <c r="D1086" s="3" t="s">
        <v>54</v>
      </c>
      <c r="E1086" s="21">
        <v>39</v>
      </c>
      <c r="F1086" s="3" t="s">
        <v>40</v>
      </c>
      <c r="G1086" s="4"/>
      <c r="H1086" s="4"/>
      <c r="I1086" s="3" t="s">
        <v>41</v>
      </c>
      <c r="J1086" s="3" t="s">
        <v>318</v>
      </c>
      <c r="K1086" s="3" t="s">
        <v>51</v>
      </c>
      <c r="L1086" s="3" t="s">
        <v>135</v>
      </c>
      <c r="M1086" s="3" t="s">
        <v>810</v>
      </c>
      <c r="N1086" s="3" t="str">
        <f>VLOOKUP(M1086,TAF!$D$1:$H$462,2,0)</f>
        <v>NGODI</v>
      </c>
      <c r="O1086" s="3" t="str">
        <f>VLOOKUP(M1086,TAF!$D$1:$H$462,3,0)</f>
        <v>Douala 1</v>
      </c>
      <c r="P1086" s="3" t="str">
        <f>VLOOKUP(M1086,TAF!$D$1:$H$462,4,0)</f>
        <v>4.048896530273477</v>
      </c>
      <c r="Q1086" s="3" t="str">
        <f>VLOOKUP(M1086,TAF!$D$1:$H$462,5,0)</f>
        <v xml:space="preserve"> 9.706597933857768</v>
      </c>
      <c r="R1086" s="3" t="s">
        <v>45</v>
      </c>
      <c r="S1086" s="3" t="s">
        <v>39</v>
      </c>
      <c r="T1086" s="3" t="s">
        <v>62</v>
      </c>
      <c r="U1086" s="19"/>
      <c r="V1086" s="19"/>
      <c r="W1086" s="3">
        <v>13</v>
      </c>
      <c r="X1086" s="3" t="s">
        <v>47</v>
      </c>
      <c r="Y1086" s="3">
        <v>0</v>
      </c>
      <c r="Z1086" s="3"/>
      <c r="AA1086" s="3" t="str">
        <f t="shared" si="242"/>
        <v>,</v>
      </c>
      <c r="AB1086" s="4"/>
      <c r="AC1086" s="4"/>
      <c r="AD1086" s="4"/>
      <c r="AE1086" s="4"/>
      <c r="AF1086" s="4"/>
      <c r="AG1086" s="4"/>
      <c r="AH1086" s="4"/>
      <c r="AI1086" s="4"/>
      <c r="AJ1086" s="4"/>
      <c r="AK1086" s="4"/>
      <c r="AL1086" s="4"/>
      <c r="AM1086" s="4"/>
      <c r="AN1086" s="4"/>
      <c r="AO1086" s="4"/>
      <c r="AP1086" s="4"/>
      <c r="AQ1086" s="4"/>
      <c r="AR1086" s="4"/>
      <c r="AS1086" s="4"/>
      <c r="AT1086" s="4"/>
      <c r="AU1086" s="4"/>
      <c r="AV1086" s="4"/>
      <c r="AW1086" s="4"/>
      <c r="AX1086" s="4"/>
    </row>
    <row r="1087" spans="1:50" ht="15.75" customHeight="1" x14ac:dyDescent="0.2">
      <c r="A1087" t="str">
        <f t="shared" si="241"/>
        <v>SecondaireHommeCélibataireAGENT D'APPUIDouala (Non précisé )NDOGPASSICamerounaisePas PréciséOuiEligible</v>
      </c>
      <c r="B1087" s="17">
        <v>43738</v>
      </c>
      <c r="C1087" s="17">
        <v>32621</v>
      </c>
      <c r="D1087" s="3" t="s">
        <v>54</v>
      </c>
      <c r="E1087" s="21">
        <v>36</v>
      </c>
      <c r="F1087" s="3" t="s">
        <v>40</v>
      </c>
      <c r="G1087" s="4"/>
      <c r="H1087" s="4"/>
      <c r="I1087" s="3" t="s">
        <v>41</v>
      </c>
      <c r="J1087" s="3" t="s">
        <v>836</v>
      </c>
      <c r="K1087" s="3" t="s">
        <v>51</v>
      </c>
      <c r="L1087" s="3" t="s">
        <v>135</v>
      </c>
      <c r="M1087" s="3" t="s">
        <v>383</v>
      </c>
      <c r="N1087" s="3" t="str">
        <f>VLOOKUP(M1087,TAF!$D$1:$H$462,2,0)</f>
        <v>Ndogpassi</v>
      </c>
      <c r="O1087" s="3" t="str">
        <f>VLOOKUP(M1087,TAF!$D$1:$H$462,3,0)</f>
        <v>Douala 3</v>
      </c>
      <c r="P1087" s="3" t="str">
        <f>VLOOKUP(M1087,TAF!$D$1:$H$462,4,0)</f>
        <v>4.017345191745835</v>
      </c>
      <c r="Q1087" s="3" t="str">
        <f>VLOOKUP(M1087,TAF!$D$1:$H$462,5,0)</f>
        <v xml:space="preserve"> 9.776376922998338</v>
      </c>
      <c r="R1087" s="3" t="s">
        <v>45</v>
      </c>
      <c r="S1087" s="3" t="s">
        <v>39</v>
      </c>
      <c r="T1087" s="3" t="s">
        <v>46</v>
      </c>
      <c r="U1087" s="17">
        <v>43525</v>
      </c>
      <c r="V1087" s="3" t="str">
        <f t="shared" ref="V1087" si="256">IF((B1087-U1087&lt;=365)*(B1087-U1087&gt;0),INT(12*(B1087-U1087)/365) &amp; " Mois",(YEAR(B1087)-YEAR(U1087)) &amp; " an (s)")</f>
        <v>7 Mois</v>
      </c>
      <c r="W1087" s="5" t="s">
        <v>5912</v>
      </c>
      <c r="X1087" s="3" t="s">
        <v>47</v>
      </c>
      <c r="Y1087" s="3">
        <v>0</v>
      </c>
      <c r="Z1087" s="3"/>
      <c r="AA1087" s="3" t="str">
        <f t="shared" si="242"/>
        <v>,</v>
      </c>
      <c r="AB1087" s="4"/>
      <c r="AC1087" s="4"/>
      <c r="AD1087" s="4"/>
      <c r="AE1087" s="4"/>
      <c r="AF1087" s="4"/>
      <c r="AG1087" s="4"/>
      <c r="AH1087" s="4"/>
      <c r="AI1087" s="4"/>
      <c r="AJ1087" s="4"/>
      <c r="AK1087" s="4"/>
      <c r="AL1087" s="4"/>
      <c r="AM1087" s="4"/>
      <c r="AN1087" s="4"/>
      <c r="AO1087" s="4"/>
      <c r="AP1087" s="4"/>
      <c r="AQ1087" s="4"/>
      <c r="AR1087" s="4"/>
      <c r="AS1087" s="4"/>
      <c r="AT1087" s="4"/>
      <c r="AU1087" s="4"/>
      <c r="AV1087" s="4"/>
      <c r="AW1087" s="4"/>
      <c r="AX1087" s="4"/>
    </row>
    <row r="1088" spans="1:50" ht="15.75" customHeight="1" x14ac:dyDescent="0.2">
      <c r="A1088" t="str">
        <f t="shared" si="241"/>
        <v>SecondaireHommeMarié (e)CONDUCTEURDouala (Non précisé )NYALLACamerounaisePas PréciséNonEligible</v>
      </c>
      <c r="B1088" s="17">
        <v>43738</v>
      </c>
      <c r="C1088" s="17">
        <v>29645</v>
      </c>
      <c r="D1088" s="3" t="s">
        <v>54</v>
      </c>
      <c r="E1088" s="21">
        <v>44</v>
      </c>
      <c r="F1088" s="3" t="s">
        <v>40</v>
      </c>
      <c r="G1088" s="3">
        <v>167</v>
      </c>
      <c r="H1088" s="3">
        <v>79</v>
      </c>
      <c r="I1088" s="3" t="s">
        <v>49</v>
      </c>
      <c r="J1088" s="3" t="s">
        <v>837</v>
      </c>
      <c r="K1088" s="3" t="s">
        <v>51</v>
      </c>
      <c r="L1088" s="3" t="s">
        <v>135</v>
      </c>
      <c r="M1088" s="3" t="s">
        <v>87</v>
      </c>
      <c r="N1088" s="3" t="str">
        <f>VLOOKUP(M1088,TAF!$D$1:$H$462,2,0)</f>
        <v>Nyalla</v>
      </c>
      <c r="O1088" s="3" t="str">
        <f>VLOOKUP(M1088,TAF!$D$1:$H$462,3,0)</f>
        <v>Douala 3</v>
      </c>
      <c r="P1088" s="3" t="str">
        <f>VLOOKUP(M1088,TAF!$D$1:$H$462,4,0)</f>
        <v>4.090110173250642</v>
      </c>
      <c r="Q1088" s="3" t="str">
        <f>VLOOKUP(M1088,TAF!$D$1:$H$462,5,0)</f>
        <v xml:space="preserve"> 9.80214359815782</v>
      </c>
      <c r="R1088" s="3" t="s">
        <v>45</v>
      </c>
      <c r="S1088" s="3" t="s">
        <v>39</v>
      </c>
      <c r="T1088" s="3" t="s">
        <v>62</v>
      </c>
      <c r="U1088" s="19"/>
      <c r="V1088" s="19"/>
      <c r="W1088" s="5" t="s">
        <v>5878</v>
      </c>
      <c r="X1088" s="3" t="s">
        <v>47</v>
      </c>
      <c r="Y1088" s="3">
        <v>0</v>
      </c>
      <c r="Z1088" s="3"/>
      <c r="AA1088" s="3" t="str">
        <f t="shared" si="242"/>
        <v>,</v>
      </c>
      <c r="AB1088" s="4"/>
      <c r="AC1088" s="4"/>
      <c r="AD1088" s="4"/>
      <c r="AE1088" s="4"/>
      <c r="AF1088" s="4"/>
      <c r="AG1088" s="4"/>
      <c r="AH1088" s="4"/>
      <c r="AI1088" s="4"/>
      <c r="AJ1088" s="4"/>
      <c r="AK1088" s="4"/>
      <c r="AL1088" s="4"/>
      <c r="AM1088" s="4"/>
      <c r="AN1088" s="4"/>
      <c r="AO1088" s="4"/>
      <c r="AP1088" s="4"/>
      <c r="AQ1088" s="4"/>
      <c r="AR1088" s="4"/>
      <c r="AS1088" s="4"/>
      <c r="AT1088" s="4"/>
      <c r="AU1088" s="4"/>
      <c r="AV1088" s="4"/>
      <c r="AW1088" s="4"/>
      <c r="AX1088" s="4"/>
    </row>
    <row r="1089" spans="1:50" ht="15.75" customHeight="1" x14ac:dyDescent="0.2">
      <c r="A1089" t="str">
        <f t="shared" si="241"/>
        <v>SecondaireHommeMarié (e)ChauffeurDouala (Non précisé )BONABERICamerounaiseNon-croyantNonEligible</v>
      </c>
      <c r="B1089" s="17">
        <v>43738</v>
      </c>
      <c r="C1089" s="17">
        <v>27874</v>
      </c>
      <c r="D1089" s="3" t="s">
        <v>54</v>
      </c>
      <c r="E1089" s="21">
        <v>49</v>
      </c>
      <c r="F1089" s="3" t="s">
        <v>40</v>
      </c>
      <c r="G1089" s="4"/>
      <c r="H1089" s="3">
        <v>76</v>
      </c>
      <c r="I1089" s="3" t="s">
        <v>49</v>
      </c>
      <c r="J1089" s="3" t="s">
        <v>108</v>
      </c>
      <c r="K1089" s="3" t="s">
        <v>51</v>
      </c>
      <c r="L1089" s="3" t="s">
        <v>135</v>
      </c>
      <c r="M1089" s="3" t="s">
        <v>331</v>
      </c>
      <c r="N1089" s="3" t="str">
        <f>VLOOKUP(M1089,TAF!$D$1:$H$462,2,0)</f>
        <v>Bonaberi</v>
      </c>
      <c r="O1089" s="3" t="str">
        <f>VLOOKUP(M1089,TAF!$D$1:$H$462,3,0)</f>
        <v>Douala 4</v>
      </c>
      <c r="P1089" s="3" t="str">
        <f>VLOOKUP(M1089,TAF!$D$1:$H$462,4,0)</f>
        <v>4.0900111661057075</v>
      </c>
      <c r="Q1089" s="3" t="str">
        <f>VLOOKUP(M1089,TAF!$D$1:$H$462,5,0)</f>
        <v xml:space="preserve"> 9.65793515778688</v>
      </c>
      <c r="R1089" s="3" t="s">
        <v>45</v>
      </c>
      <c r="S1089" s="3" t="s">
        <v>229</v>
      </c>
      <c r="T1089" s="3" t="s">
        <v>62</v>
      </c>
      <c r="U1089" s="19"/>
      <c r="V1089" s="19"/>
      <c r="W1089" s="5" t="s">
        <v>5884</v>
      </c>
      <c r="X1089" s="3" t="s">
        <v>47</v>
      </c>
      <c r="Y1089" s="3">
        <v>0</v>
      </c>
      <c r="Z1089" s="3"/>
      <c r="AA1089" s="3" t="str">
        <f t="shared" si="242"/>
        <v>,</v>
      </c>
      <c r="AB1089" s="4"/>
      <c r="AC1089" s="4"/>
      <c r="AD1089" s="4"/>
      <c r="AE1089" s="4"/>
      <c r="AF1089" s="4"/>
      <c r="AG1089" s="4"/>
      <c r="AH1089" s="4"/>
      <c r="AI1089" s="4"/>
      <c r="AJ1089" s="4"/>
      <c r="AK1089" s="4"/>
      <c r="AL1089" s="4"/>
      <c r="AM1089" s="4"/>
      <c r="AN1089" s="4"/>
      <c r="AO1089" s="4"/>
      <c r="AP1089" s="4"/>
      <c r="AQ1089" s="4"/>
      <c r="AR1089" s="4"/>
      <c r="AS1089" s="4"/>
      <c r="AT1089" s="4"/>
      <c r="AU1089" s="4"/>
      <c r="AV1089" s="4"/>
      <c r="AW1089" s="4"/>
      <c r="AX1089" s="4"/>
    </row>
    <row r="1090" spans="1:50" ht="15.75" customHeight="1" x14ac:dyDescent="0.2">
      <c r="A1090" t="str">
        <f t="shared" si="241"/>
        <v>Pas PréciséHommeCélibataireADSDouala (Non précisé )NYALLA PARISOCamerounaiseChretien (Catholique)NonEligible</v>
      </c>
      <c r="B1090" s="17">
        <v>43738</v>
      </c>
      <c r="C1090" s="17">
        <v>32216</v>
      </c>
      <c r="D1090" s="3" t="s">
        <v>39</v>
      </c>
      <c r="E1090" s="21">
        <v>37</v>
      </c>
      <c r="F1090" s="3" t="s">
        <v>40</v>
      </c>
      <c r="G1090" s="3">
        <v>172</v>
      </c>
      <c r="H1090" s="3">
        <v>72</v>
      </c>
      <c r="I1090" s="3" t="s">
        <v>41</v>
      </c>
      <c r="J1090" s="3" t="s">
        <v>838</v>
      </c>
      <c r="K1090" s="3" t="s">
        <v>51</v>
      </c>
      <c r="L1090" s="3" t="s">
        <v>135</v>
      </c>
      <c r="M1090" s="3" t="s">
        <v>322</v>
      </c>
      <c r="N1090" s="3" t="str">
        <f>VLOOKUP(M1090,TAF!$D$1:$H$462,2,0)</f>
        <v>Nyalla</v>
      </c>
      <c r="O1090" s="3" t="str">
        <f>VLOOKUP(M1090,TAF!$D$1:$H$462,3,0)</f>
        <v>Douala 3</v>
      </c>
      <c r="P1090" s="3" t="str">
        <f>VLOOKUP(M1090,TAF!$D$1:$H$462,4,0)</f>
        <v>4.090110173250642</v>
      </c>
      <c r="Q1090" s="3" t="str">
        <f>VLOOKUP(M1090,TAF!$D$1:$H$462,5,0)</f>
        <v xml:space="preserve"> 9.80214359815782</v>
      </c>
      <c r="R1090" s="3" t="s">
        <v>45</v>
      </c>
      <c r="S1090" s="3" t="s">
        <v>58</v>
      </c>
      <c r="T1090" s="3" t="s">
        <v>62</v>
      </c>
      <c r="U1090" s="19"/>
      <c r="V1090" s="19"/>
      <c r="W1090" s="5" t="s">
        <v>5894</v>
      </c>
      <c r="X1090" s="3" t="s">
        <v>47</v>
      </c>
      <c r="Y1090" s="3">
        <v>0</v>
      </c>
      <c r="Z1090" s="3"/>
      <c r="AA1090" s="3" t="str">
        <f t="shared" si="242"/>
        <v>,</v>
      </c>
      <c r="AB1090" s="4"/>
      <c r="AC1090" s="4"/>
      <c r="AD1090" s="4"/>
      <c r="AE1090" s="4"/>
      <c r="AF1090" s="4"/>
      <c r="AG1090" s="4"/>
      <c r="AH1090" s="4"/>
      <c r="AI1090" s="4"/>
      <c r="AJ1090" s="4"/>
      <c r="AK1090" s="4"/>
      <c r="AL1090" s="4"/>
      <c r="AM1090" s="4"/>
      <c r="AN1090" s="4"/>
      <c r="AO1090" s="4"/>
      <c r="AP1090" s="4"/>
      <c r="AQ1090" s="4"/>
      <c r="AR1090" s="4"/>
      <c r="AS1090" s="4"/>
      <c r="AT1090" s="4"/>
      <c r="AU1090" s="4"/>
      <c r="AV1090" s="4"/>
      <c r="AW1090" s="4"/>
      <c r="AX1090" s="4"/>
    </row>
    <row r="1091" spans="1:50" ht="15.75" customHeight="1" x14ac:dyDescent="0.2">
      <c r="A1091" t="str">
        <f t="shared" ref="A1091:A1154" si="257">D1091&amp;F1091&amp;I1091&amp;J1091&amp;K1091&amp;M1091&amp;R1091&amp;S1091&amp;T1091&amp;X1091</f>
        <v>Pas PréciséHommeCélibatairePLANTEURDouala 3NYALLACamerounaiseChretien (Catholique)OuiEligible</v>
      </c>
      <c r="B1091" s="17">
        <v>43738</v>
      </c>
      <c r="C1091" s="17">
        <v>29901</v>
      </c>
      <c r="D1091" s="3" t="s">
        <v>39</v>
      </c>
      <c r="E1091" s="21">
        <v>44</v>
      </c>
      <c r="F1091" s="3" t="s">
        <v>40</v>
      </c>
      <c r="G1091" s="4"/>
      <c r="H1091" s="4"/>
      <c r="I1091" s="3" t="s">
        <v>41</v>
      </c>
      <c r="J1091" s="3" t="s">
        <v>839</v>
      </c>
      <c r="K1091" s="3" t="s">
        <v>43</v>
      </c>
      <c r="L1091" s="3" t="s">
        <v>135</v>
      </c>
      <c r="M1091" s="3" t="s">
        <v>87</v>
      </c>
      <c r="N1091" s="3" t="str">
        <f>VLOOKUP(M1091,TAF!$D$1:$H$462,2,0)</f>
        <v>Nyalla</v>
      </c>
      <c r="O1091" s="3" t="str">
        <f>VLOOKUP(M1091,TAF!$D$1:$H$462,3,0)</f>
        <v>Douala 3</v>
      </c>
      <c r="P1091" s="3" t="str">
        <f>VLOOKUP(M1091,TAF!$D$1:$H$462,4,0)</f>
        <v>4.090110173250642</v>
      </c>
      <c r="Q1091" s="3" t="str">
        <f>VLOOKUP(M1091,TAF!$D$1:$H$462,5,0)</f>
        <v xml:space="preserve"> 9.80214359815782</v>
      </c>
      <c r="R1091" s="3" t="s">
        <v>45</v>
      </c>
      <c r="S1091" s="3" t="s">
        <v>58</v>
      </c>
      <c r="T1091" s="3" t="s">
        <v>46</v>
      </c>
      <c r="U1091" s="17">
        <v>42370</v>
      </c>
      <c r="V1091" s="3" t="str">
        <f t="shared" ref="V1091" si="258">IF((B1091-U1091&lt;=365)*(B1091-U1091&gt;0),INT(12*(B1091-U1091)/365) &amp; " Mois",(YEAR(B1091)-YEAR(U1091)) &amp; " an (s)")</f>
        <v>3 an (s)</v>
      </c>
      <c r="W1091" s="5" t="s">
        <v>5886</v>
      </c>
      <c r="X1091" s="3" t="s">
        <v>47</v>
      </c>
      <c r="Y1091" s="3">
        <v>0</v>
      </c>
      <c r="Z1091" s="3"/>
      <c r="AA1091" s="3" t="str">
        <f t="shared" ref="AA1091:AA1154" si="259">AL1091&amp;","&amp;AX1091</f>
        <v>,</v>
      </c>
      <c r="AB1091" s="4"/>
      <c r="AC1091" s="4"/>
      <c r="AD1091" s="4"/>
      <c r="AE1091" s="4"/>
      <c r="AF1091" s="4"/>
      <c r="AG1091" s="4"/>
      <c r="AH1091" s="4"/>
      <c r="AI1091" s="4"/>
      <c r="AJ1091" s="4"/>
      <c r="AK1091" s="4"/>
      <c r="AL1091" s="4"/>
      <c r="AM1091" s="4"/>
      <c r="AN1091" s="4"/>
      <c r="AO1091" s="4"/>
      <c r="AP1091" s="4"/>
      <c r="AQ1091" s="4"/>
      <c r="AR1091" s="4"/>
      <c r="AS1091" s="4"/>
      <c r="AT1091" s="4"/>
      <c r="AU1091" s="4"/>
      <c r="AV1091" s="4"/>
      <c r="AW1091" s="4"/>
      <c r="AX1091" s="4"/>
    </row>
    <row r="1092" spans="1:50" ht="15.75" customHeight="1" x14ac:dyDescent="0.2">
      <c r="A1092" t="str">
        <f t="shared" si="257"/>
        <v>Pas PréciséHommeCélibataireCHAUFFEURDouala (Non précisé )NYALLACamerounaiseChretien (Catholique)NonEligible</v>
      </c>
      <c r="B1092" s="17">
        <v>43738</v>
      </c>
      <c r="C1092" s="17">
        <v>31700</v>
      </c>
      <c r="D1092" s="3" t="s">
        <v>39</v>
      </c>
      <c r="E1092" s="21">
        <v>39</v>
      </c>
      <c r="F1092" s="3" t="s">
        <v>40</v>
      </c>
      <c r="G1092" s="4"/>
      <c r="H1092" s="4"/>
      <c r="I1092" s="3" t="s">
        <v>41</v>
      </c>
      <c r="J1092" s="3" t="s">
        <v>363</v>
      </c>
      <c r="K1092" s="3" t="s">
        <v>51</v>
      </c>
      <c r="L1092" s="3" t="s">
        <v>135</v>
      </c>
      <c r="M1092" s="3" t="s">
        <v>87</v>
      </c>
      <c r="N1092" s="3" t="str">
        <f>VLOOKUP(M1092,TAF!$D$1:$H$462,2,0)</f>
        <v>Nyalla</v>
      </c>
      <c r="O1092" s="3" t="str">
        <f>VLOOKUP(M1092,TAF!$D$1:$H$462,3,0)</f>
        <v>Douala 3</v>
      </c>
      <c r="P1092" s="3" t="str">
        <f>VLOOKUP(M1092,TAF!$D$1:$H$462,4,0)</f>
        <v>4.090110173250642</v>
      </c>
      <c r="Q1092" s="3" t="str">
        <f>VLOOKUP(M1092,TAF!$D$1:$H$462,5,0)</f>
        <v xml:space="preserve"> 9.80214359815782</v>
      </c>
      <c r="R1092" s="3" t="s">
        <v>45</v>
      </c>
      <c r="S1092" s="3" t="s">
        <v>58</v>
      </c>
      <c r="T1092" s="3" t="s">
        <v>62</v>
      </c>
      <c r="U1092" s="19"/>
      <c r="V1092" s="19"/>
      <c r="W1092" s="5" t="s">
        <v>5893</v>
      </c>
      <c r="X1092" s="3" t="s">
        <v>47</v>
      </c>
      <c r="Y1092" s="3">
        <v>0</v>
      </c>
      <c r="Z1092" s="3"/>
      <c r="AA1092" s="3" t="str">
        <f t="shared" si="259"/>
        <v>,</v>
      </c>
      <c r="AB1092" s="4"/>
      <c r="AC1092" s="4"/>
      <c r="AD1092" s="4"/>
      <c r="AE1092" s="4"/>
      <c r="AF1092" s="4"/>
      <c r="AG1092" s="4"/>
      <c r="AH1092" s="4"/>
      <c r="AI1092" s="4"/>
      <c r="AJ1092" s="4"/>
      <c r="AK1092" s="4"/>
      <c r="AL1092" s="4"/>
      <c r="AM1092" s="4"/>
      <c r="AN1092" s="4"/>
      <c r="AO1092" s="4"/>
      <c r="AP1092" s="4"/>
      <c r="AQ1092" s="4"/>
      <c r="AR1092" s="4"/>
      <c r="AS1092" s="4"/>
      <c r="AT1092" s="4"/>
      <c r="AU1092" s="4"/>
      <c r="AV1092" s="4"/>
      <c r="AW1092" s="4"/>
      <c r="AX1092" s="4"/>
    </row>
    <row r="1093" spans="1:50" ht="15.75" customHeight="1" x14ac:dyDescent="0.2">
      <c r="A1093" t="str">
        <f t="shared" si="257"/>
        <v>UniversitaireHommeCélibataireCommerçant (e)Douala (Non précisé )BONABERICamerounaisePas PréciséNonEligible</v>
      </c>
      <c r="B1093" s="17">
        <v>43738</v>
      </c>
      <c r="C1093" s="17">
        <v>31917</v>
      </c>
      <c r="D1093" s="3" t="s">
        <v>48</v>
      </c>
      <c r="E1093" s="21">
        <v>38</v>
      </c>
      <c r="F1093" s="3" t="s">
        <v>40</v>
      </c>
      <c r="G1093" s="3">
        <v>172</v>
      </c>
      <c r="H1093" s="4"/>
      <c r="I1093" s="3" t="s">
        <v>41</v>
      </c>
      <c r="J1093" s="3" t="s">
        <v>56</v>
      </c>
      <c r="K1093" s="3" t="s">
        <v>51</v>
      </c>
      <c r="L1093" s="3" t="s">
        <v>135</v>
      </c>
      <c r="M1093" s="3" t="s">
        <v>331</v>
      </c>
      <c r="N1093" s="3" t="str">
        <f>VLOOKUP(M1093,TAF!$D$1:$H$462,2,0)</f>
        <v>Bonaberi</v>
      </c>
      <c r="O1093" s="3" t="str">
        <f>VLOOKUP(M1093,TAF!$D$1:$H$462,3,0)</f>
        <v>Douala 4</v>
      </c>
      <c r="P1093" s="3" t="str">
        <f>VLOOKUP(M1093,TAF!$D$1:$H$462,4,0)</f>
        <v>4.0900111661057075</v>
      </c>
      <c r="Q1093" s="3" t="str">
        <f>VLOOKUP(M1093,TAF!$D$1:$H$462,5,0)</f>
        <v xml:space="preserve"> 9.65793515778688</v>
      </c>
      <c r="R1093" s="3" t="s">
        <v>45</v>
      </c>
      <c r="S1093" s="3" t="s">
        <v>39</v>
      </c>
      <c r="T1093" s="3" t="s">
        <v>62</v>
      </c>
      <c r="U1093" s="19"/>
      <c r="V1093" s="19"/>
      <c r="W1093" s="5" t="s">
        <v>5899</v>
      </c>
      <c r="X1093" s="3" t="s">
        <v>47</v>
      </c>
      <c r="Y1093" s="3">
        <v>0</v>
      </c>
      <c r="Z1093" s="3"/>
      <c r="AA1093" s="3" t="str">
        <f t="shared" si="259"/>
        <v>,</v>
      </c>
      <c r="AB1093" s="4"/>
      <c r="AC1093" s="4"/>
      <c r="AD1093" s="4"/>
      <c r="AE1093" s="4"/>
      <c r="AF1093" s="4"/>
      <c r="AG1093" s="4"/>
      <c r="AH1093" s="4"/>
      <c r="AI1093" s="4"/>
      <c r="AJ1093" s="4"/>
      <c r="AK1093" s="4"/>
      <c r="AL1093" s="4"/>
      <c r="AM1093" s="4"/>
      <c r="AN1093" s="4"/>
      <c r="AO1093" s="4"/>
      <c r="AP1093" s="4"/>
      <c r="AQ1093" s="4"/>
      <c r="AR1093" s="4"/>
      <c r="AS1093" s="4"/>
      <c r="AT1093" s="4"/>
      <c r="AU1093" s="4"/>
      <c r="AV1093" s="4"/>
      <c r="AW1093" s="4"/>
      <c r="AX1093" s="4"/>
    </row>
    <row r="1094" spans="1:50" ht="15.75" customHeight="1" x14ac:dyDescent="0.2">
      <c r="A1094" t="str">
        <f t="shared" si="257"/>
        <v>SecondaireHommeMarié (e)MENUSIERDouala (Non précisé )BOKO PLAGECamerounaiseChretien (Protestant )NonEligible</v>
      </c>
      <c r="B1094" s="17">
        <v>43738</v>
      </c>
      <c r="C1094" s="17">
        <v>28859</v>
      </c>
      <c r="D1094" s="3" t="s">
        <v>54</v>
      </c>
      <c r="E1094" s="21">
        <v>46</v>
      </c>
      <c r="F1094" s="3" t="s">
        <v>40</v>
      </c>
      <c r="G1094" s="4"/>
      <c r="H1094" s="3">
        <v>70</v>
      </c>
      <c r="I1094" s="3" t="s">
        <v>49</v>
      </c>
      <c r="J1094" s="3" t="s">
        <v>275</v>
      </c>
      <c r="K1094" s="3" t="s">
        <v>51</v>
      </c>
      <c r="L1094" s="3" t="s">
        <v>135</v>
      </c>
      <c r="M1094" s="3" t="s">
        <v>840</v>
      </c>
      <c r="N1094" s="3" t="str">
        <f>VLOOKUP(M1094,TAF!$D$1:$H$462,2,0)</f>
        <v>Boko</v>
      </c>
      <c r="O1094" s="3" t="str">
        <f>VLOOKUP(M1094,TAF!$D$1:$H$462,3,0)</f>
        <v>Douala 3</v>
      </c>
      <c r="P1094" s="3" t="str">
        <f>VLOOKUP(M1094,TAF!$D$1:$H$462,4,0)</f>
        <v>4.01808875799221</v>
      </c>
      <c r="Q1094" s="3" t="str">
        <f>VLOOKUP(M1094,TAF!$D$1:$H$462,5,0)</f>
        <v>9.716963972824503</v>
      </c>
      <c r="R1094" s="3" t="s">
        <v>45</v>
      </c>
      <c r="S1094" s="3" t="s">
        <v>84</v>
      </c>
      <c r="T1094" s="3" t="s">
        <v>62</v>
      </c>
      <c r="U1094" s="19"/>
      <c r="V1094" s="19"/>
      <c r="W1094" s="3">
        <v>13</v>
      </c>
      <c r="X1094" s="3" t="s">
        <v>47</v>
      </c>
      <c r="Y1094" s="3">
        <v>0</v>
      </c>
      <c r="Z1094" s="3"/>
      <c r="AA1094" s="3" t="str">
        <f t="shared" si="259"/>
        <v>,</v>
      </c>
      <c r="AB1094" s="4"/>
      <c r="AC1094" s="4"/>
      <c r="AD1094" s="4"/>
      <c r="AE1094" s="4"/>
      <c r="AF1094" s="4"/>
      <c r="AG1094" s="4"/>
      <c r="AH1094" s="4"/>
      <c r="AI1094" s="4"/>
      <c r="AJ1094" s="4"/>
      <c r="AK1094" s="4"/>
      <c r="AL1094" s="4"/>
      <c r="AM1094" s="4"/>
      <c r="AN1094" s="4"/>
      <c r="AO1094" s="4"/>
      <c r="AP1094" s="4"/>
      <c r="AQ1094" s="4"/>
      <c r="AR1094" s="4"/>
      <c r="AS1094" s="4"/>
      <c r="AT1094" s="4"/>
      <c r="AU1094" s="4"/>
      <c r="AV1094" s="4"/>
      <c r="AW1094" s="4"/>
      <c r="AX1094" s="4"/>
    </row>
    <row r="1095" spans="1:50" ht="15.75" customHeight="1" x14ac:dyDescent="0.2">
      <c r="A1095" t="str">
        <f t="shared" si="257"/>
        <v>UniversitaireHommeCélibataireCuisinierPas mentionnéCamerounaisePas PréciséNonEligible</v>
      </c>
      <c r="B1095" s="17">
        <v>43738</v>
      </c>
      <c r="C1095" s="17">
        <v>36216</v>
      </c>
      <c r="D1095" s="3" t="s">
        <v>48</v>
      </c>
      <c r="E1095" s="21">
        <v>26</v>
      </c>
      <c r="F1095" s="3" t="s">
        <v>40</v>
      </c>
      <c r="G1095" s="4"/>
      <c r="H1095" s="4"/>
      <c r="I1095" s="3" t="s">
        <v>41</v>
      </c>
      <c r="J1095" s="3" t="s">
        <v>435</v>
      </c>
      <c r="K1095" s="3" t="s">
        <v>758</v>
      </c>
      <c r="L1095" s="3"/>
      <c r="M1095" s="3"/>
      <c r="N1095" s="3" t="e">
        <f>VLOOKUP(M1095,TAF!$D$1:$H$462,2,0)</f>
        <v>#N/A</v>
      </c>
      <c r="O1095" s="3" t="s">
        <v>5731</v>
      </c>
      <c r="P1095" s="3" t="e">
        <f>VLOOKUP(M1095,TAF!$D$1:$H$462,4,0)</f>
        <v>#N/A</v>
      </c>
      <c r="Q1095" s="3" t="e">
        <f>VLOOKUP(M1095,TAF!$D$1:$H$462,5,0)</f>
        <v>#N/A</v>
      </c>
      <c r="R1095" s="3" t="s">
        <v>45</v>
      </c>
      <c r="S1095" s="3" t="s">
        <v>39</v>
      </c>
      <c r="T1095" s="3" t="s">
        <v>62</v>
      </c>
      <c r="U1095" s="19"/>
      <c r="V1095" s="19"/>
      <c r="W1095" s="5" t="s">
        <v>5881</v>
      </c>
      <c r="X1095" s="3" t="s">
        <v>47</v>
      </c>
      <c r="Y1095" s="3">
        <v>0</v>
      </c>
      <c r="Z1095" s="3"/>
      <c r="AA1095" s="3" t="str">
        <f t="shared" si="259"/>
        <v>,</v>
      </c>
      <c r="AB1095" s="4"/>
      <c r="AC1095" s="4"/>
      <c r="AD1095" s="4"/>
      <c r="AE1095" s="4"/>
      <c r="AF1095" s="4"/>
      <c r="AG1095" s="4"/>
      <c r="AH1095" s="4"/>
      <c r="AI1095" s="4"/>
      <c r="AJ1095" s="4"/>
      <c r="AK1095" s="4"/>
      <c r="AL1095" s="4"/>
      <c r="AM1095" s="4"/>
      <c r="AN1095" s="4"/>
      <c r="AO1095" s="4"/>
      <c r="AP1095" s="4"/>
      <c r="AQ1095" s="4"/>
      <c r="AR1095" s="4"/>
      <c r="AS1095" s="4"/>
      <c r="AT1095" s="4"/>
      <c r="AU1095" s="4"/>
      <c r="AV1095" s="4"/>
      <c r="AW1095" s="4"/>
      <c r="AX1095" s="4"/>
    </row>
    <row r="1096" spans="1:50" ht="15.75" customHeight="1" x14ac:dyDescent="0.2">
      <c r="A1096" t="str">
        <f t="shared" si="257"/>
        <v>Pas PréciséHommeMarié (e)Employé (e)  dans une entrepriseDouala (Non précisé )NDOGPASSI 2CamerounaiseChretien (Catholique)OuiEligible</v>
      </c>
      <c r="B1096" s="17">
        <v>43739</v>
      </c>
      <c r="C1096" s="17">
        <v>31393</v>
      </c>
      <c r="D1096" s="3" t="s">
        <v>39</v>
      </c>
      <c r="E1096" s="21">
        <v>40</v>
      </c>
      <c r="F1096" s="3" t="s">
        <v>40</v>
      </c>
      <c r="G1096" s="4"/>
      <c r="H1096" s="4"/>
      <c r="I1096" s="3" t="s">
        <v>49</v>
      </c>
      <c r="J1096" s="3" t="s">
        <v>279</v>
      </c>
      <c r="K1096" s="3" t="s">
        <v>51</v>
      </c>
      <c r="L1096" s="3" t="s">
        <v>135</v>
      </c>
      <c r="M1096" s="3" t="s">
        <v>52</v>
      </c>
      <c r="N1096" s="3" t="str">
        <f>VLOOKUP(M1096,TAF!$D$1:$H$462,2,0)</f>
        <v>Ndogpassi</v>
      </c>
      <c r="O1096" s="3" t="str">
        <f>VLOOKUP(M1096,TAF!$D$1:$H$462,3,0)</f>
        <v>Douala 3</v>
      </c>
      <c r="P1096" s="3" t="str">
        <f>VLOOKUP(M1096,TAF!$D$1:$H$462,4,0)</f>
        <v>4.017345191745835</v>
      </c>
      <c r="Q1096" s="3" t="str">
        <f>VLOOKUP(M1096,TAF!$D$1:$H$462,5,0)</f>
        <v xml:space="preserve"> 9.776376922998338</v>
      </c>
      <c r="R1096" s="3" t="s">
        <v>45</v>
      </c>
      <c r="S1096" s="3" t="s">
        <v>58</v>
      </c>
      <c r="T1096" s="3" t="s">
        <v>46</v>
      </c>
      <c r="U1096" s="19"/>
      <c r="V1096" s="19"/>
      <c r="W1096" s="5" t="s">
        <v>5883</v>
      </c>
      <c r="X1096" s="3" t="s">
        <v>47</v>
      </c>
      <c r="Y1096" s="3">
        <v>0</v>
      </c>
      <c r="Z1096" s="3"/>
      <c r="AA1096" s="3" t="str">
        <f t="shared" si="259"/>
        <v>,</v>
      </c>
      <c r="AB1096" s="4"/>
      <c r="AC1096" s="4"/>
      <c r="AD1096" s="4"/>
      <c r="AE1096" s="4"/>
      <c r="AF1096" s="4"/>
      <c r="AG1096" s="4"/>
      <c r="AH1096" s="4"/>
      <c r="AI1096" s="4"/>
      <c r="AJ1096" s="4"/>
      <c r="AK1096" s="4"/>
      <c r="AL1096" s="4"/>
      <c r="AM1096" s="4"/>
      <c r="AN1096" s="4"/>
      <c r="AO1096" s="4"/>
      <c r="AP1096" s="4"/>
      <c r="AQ1096" s="4"/>
      <c r="AR1096" s="4"/>
      <c r="AS1096" s="4"/>
      <c r="AT1096" s="4"/>
      <c r="AU1096" s="4"/>
      <c r="AV1096" s="4"/>
      <c r="AW1096" s="4"/>
      <c r="AX1096" s="4"/>
    </row>
    <row r="1097" spans="1:50" ht="15.75" customHeight="1" x14ac:dyDescent="0.2">
      <c r="A1097" t="str">
        <f t="shared" si="257"/>
        <v>UniversitaireHommeCélibataireAssistant magasinierDouala 3LOGBABACamerounaiseChretien (Catholique)NonEligible</v>
      </c>
      <c r="B1097" s="17">
        <v>43739</v>
      </c>
      <c r="C1097" s="17">
        <v>32008</v>
      </c>
      <c r="D1097" s="3" t="s">
        <v>48</v>
      </c>
      <c r="E1097" s="21">
        <v>38</v>
      </c>
      <c r="F1097" s="3" t="s">
        <v>40</v>
      </c>
      <c r="G1097" s="4"/>
      <c r="H1097" s="3">
        <v>67</v>
      </c>
      <c r="I1097" s="3" t="s">
        <v>41</v>
      </c>
      <c r="J1097" s="3" t="s">
        <v>841</v>
      </c>
      <c r="K1097" s="3" t="s">
        <v>43</v>
      </c>
      <c r="L1097" s="3" t="s">
        <v>135</v>
      </c>
      <c r="M1097" s="3" t="s">
        <v>345</v>
      </c>
      <c r="N1097" s="3" t="str">
        <f>VLOOKUP(M1097,TAF!$D$1:$H$462,2,0)</f>
        <v>Logbaba</v>
      </c>
      <c r="O1097" s="3" t="str">
        <f>VLOOKUP(M1097,TAF!$D$1:$H$462,3,0)</f>
        <v>Douala 3</v>
      </c>
      <c r="P1097" s="3" t="str">
        <f>VLOOKUP(M1097,TAF!$D$1:$H$462,4,0)</f>
        <v>4.043213985193655</v>
      </c>
      <c r="Q1097" s="3" t="str">
        <f>VLOOKUP(M1097,TAF!$D$1:$H$462,5,0)</f>
        <v xml:space="preserve"> 9.7617599423344</v>
      </c>
      <c r="R1097" s="3" t="s">
        <v>45</v>
      </c>
      <c r="S1097" s="3" t="s">
        <v>58</v>
      </c>
      <c r="T1097" s="3" t="s">
        <v>62</v>
      </c>
      <c r="U1097" s="19"/>
      <c r="V1097" s="19"/>
      <c r="W1097" s="5" t="s">
        <v>5895</v>
      </c>
      <c r="X1097" s="3" t="s">
        <v>47</v>
      </c>
      <c r="Y1097" s="3">
        <v>0</v>
      </c>
      <c r="Z1097" s="3"/>
      <c r="AA1097" s="3" t="str">
        <f t="shared" si="259"/>
        <v>,</v>
      </c>
      <c r="AB1097" s="4"/>
      <c r="AC1097" s="4"/>
      <c r="AD1097" s="4"/>
      <c r="AE1097" s="4"/>
      <c r="AF1097" s="4"/>
      <c r="AG1097" s="4"/>
      <c r="AH1097" s="4"/>
      <c r="AI1097" s="4"/>
      <c r="AJ1097" s="4"/>
      <c r="AK1097" s="4"/>
      <c r="AL1097" s="4"/>
      <c r="AM1097" s="4"/>
      <c r="AN1097" s="4"/>
      <c r="AO1097" s="4"/>
      <c r="AP1097" s="4"/>
      <c r="AQ1097" s="4"/>
      <c r="AR1097" s="4"/>
      <c r="AS1097" s="4"/>
      <c r="AT1097" s="4"/>
      <c r="AU1097" s="4"/>
      <c r="AV1097" s="4"/>
      <c r="AW1097" s="4"/>
      <c r="AX1097" s="4"/>
    </row>
    <row r="1098" spans="1:50" ht="15.75" customHeight="1" x14ac:dyDescent="0.2">
      <c r="A1098" t="str">
        <f t="shared" si="257"/>
        <v>SecondaireHommeCélibataireLAVEURDouala 3NYALLACamerounaiseChretien (Catholique)NonEligible</v>
      </c>
      <c r="B1098" s="17">
        <v>43739</v>
      </c>
      <c r="C1098" s="17">
        <v>35580</v>
      </c>
      <c r="D1098" s="3" t="s">
        <v>54</v>
      </c>
      <c r="E1098" s="21">
        <v>28</v>
      </c>
      <c r="F1098" s="3" t="s">
        <v>40</v>
      </c>
      <c r="G1098" s="4"/>
      <c r="H1098" s="4"/>
      <c r="I1098" s="3" t="s">
        <v>41</v>
      </c>
      <c r="J1098" s="3" t="s">
        <v>842</v>
      </c>
      <c r="K1098" s="3" t="s">
        <v>43</v>
      </c>
      <c r="L1098" s="3" t="s">
        <v>135</v>
      </c>
      <c r="M1098" s="3" t="s">
        <v>87</v>
      </c>
      <c r="N1098" s="3" t="str">
        <f>VLOOKUP(M1098,TAF!$D$1:$H$462,2,0)</f>
        <v>Nyalla</v>
      </c>
      <c r="O1098" s="3" t="str">
        <f>VLOOKUP(M1098,TAF!$D$1:$H$462,3,0)</f>
        <v>Douala 3</v>
      </c>
      <c r="P1098" s="3" t="str">
        <f>VLOOKUP(M1098,TAF!$D$1:$H$462,4,0)</f>
        <v>4.090110173250642</v>
      </c>
      <c r="Q1098" s="3" t="str">
        <f>VLOOKUP(M1098,TAF!$D$1:$H$462,5,0)</f>
        <v xml:space="preserve"> 9.80214359815782</v>
      </c>
      <c r="R1098" s="3" t="s">
        <v>45</v>
      </c>
      <c r="S1098" s="3" t="s">
        <v>58</v>
      </c>
      <c r="T1098" s="3" t="s">
        <v>62</v>
      </c>
      <c r="U1098" s="19"/>
      <c r="V1098" s="19"/>
      <c r="W1098" s="5" t="s">
        <v>5919</v>
      </c>
      <c r="X1098" s="3" t="s">
        <v>47</v>
      </c>
      <c r="Y1098" s="3">
        <v>0</v>
      </c>
      <c r="Z1098" s="3"/>
      <c r="AA1098" s="3" t="str">
        <f t="shared" si="259"/>
        <v>,</v>
      </c>
      <c r="AB1098" s="4"/>
      <c r="AC1098" s="4"/>
      <c r="AD1098" s="4"/>
      <c r="AE1098" s="4"/>
      <c r="AF1098" s="4"/>
      <c r="AG1098" s="4"/>
      <c r="AH1098" s="4"/>
      <c r="AI1098" s="4"/>
      <c r="AJ1098" s="4"/>
      <c r="AK1098" s="4"/>
      <c r="AL1098" s="4"/>
      <c r="AM1098" s="4"/>
      <c r="AN1098" s="4"/>
      <c r="AO1098" s="4"/>
      <c r="AP1098" s="4"/>
      <c r="AQ1098" s="4"/>
      <c r="AR1098" s="4"/>
      <c r="AS1098" s="4"/>
      <c r="AT1098" s="4"/>
      <c r="AU1098" s="4"/>
      <c r="AV1098" s="4"/>
      <c r="AW1098" s="4"/>
      <c r="AX1098" s="4"/>
    </row>
    <row r="1099" spans="1:50" ht="15.75" customHeight="1" x14ac:dyDescent="0.2">
      <c r="A1099" t="str">
        <f t="shared" si="257"/>
        <v>SecondaireHommeCélibataireLAVEURDouala 3NYALLACamerounaiseChretien (Catholique)NonEligible</v>
      </c>
      <c r="B1099" s="17">
        <v>43739</v>
      </c>
      <c r="C1099" s="17">
        <v>34022</v>
      </c>
      <c r="D1099" s="3" t="s">
        <v>54</v>
      </c>
      <c r="E1099" s="21">
        <v>32</v>
      </c>
      <c r="F1099" s="3" t="s">
        <v>40</v>
      </c>
      <c r="G1099" s="4"/>
      <c r="H1099" s="4"/>
      <c r="I1099" s="3" t="s">
        <v>41</v>
      </c>
      <c r="J1099" s="3" t="s">
        <v>842</v>
      </c>
      <c r="K1099" s="3" t="s">
        <v>43</v>
      </c>
      <c r="L1099" s="3" t="s">
        <v>135</v>
      </c>
      <c r="M1099" s="3" t="s">
        <v>87</v>
      </c>
      <c r="N1099" s="3" t="str">
        <f>VLOOKUP(M1099,TAF!$D$1:$H$462,2,0)</f>
        <v>Nyalla</v>
      </c>
      <c r="O1099" s="3" t="str">
        <f>VLOOKUP(M1099,TAF!$D$1:$H$462,3,0)</f>
        <v>Douala 3</v>
      </c>
      <c r="P1099" s="3" t="str">
        <f>VLOOKUP(M1099,TAF!$D$1:$H$462,4,0)</f>
        <v>4.090110173250642</v>
      </c>
      <c r="Q1099" s="3" t="str">
        <f>VLOOKUP(M1099,TAF!$D$1:$H$462,5,0)</f>
        <v xml:space="preserve"> 9.80214359815782</v>
      </c>
      <c r="R1099" s="3" t="s">
        <v>45</v>
      </c>
      <c r="S1099" s="3" t="s">
        <v>58</v>
      </c>
      <c r="T1099" s="3" t="s">
        <v>62</v>
      </c>
      <c r="U1099" s="19"/>
      <c r="V1099" s="19"/>
      <c r="W1099" s="5" t="s">
        <v>5883</v>
      </c>
      <c r="X1099" s="3" t="s">
        <v>47</v>
      </c>
      <c r="Y1099" s="3">
        <v>0</v>
      </c>
      <c r="Z1099" s="3"/>
      <c r="AA1099" s="3" t="str">
        <f t="shared" si="259"/>
        <v>,</v>
      </c>
      <c r="AB1099" s="4"/>
      <c r="AC1099" s="4"/>
      <c r="AD1099" s="4"/>
      <c r="AE1099" s="4"/>
      <c r="AF1099" s="4"/>
      <c r="AG1099" s="4"/>
      <c r="AH1099" s="4"/>
      <c r="AI1099" s="4"/>
      <c r="AJ1099" s="4"/>
      <c r="AK1099" s="4"/>
      <c r="AL1099" s="4"/>
      <c r="AM1099" s="4"/>
      <c r="AN1099" s="4"/>
      <c r="AO1099" s="4"/>
      <c r="AP1099" s="4"/>
      <c r="AQ1099" s="4"/>
      <c r="AR1099" s="4"/>
      <c r="AS1099" s="4"/>
      <c r="AT1099" s="4"/>
      <c r="AU1099" s="4"/>
      <c r="AV1099" s="4"/>
      <c r="AW1099" s="4"/>
      <c r="AX1099" s="4"/>
    </row>
    <row r="1100" spans="1:50" ht="15.75" customHeight="1" x14ac:dyDescent="0.2">
      <c r="A1100" t="str">
        <f t="shared" si="257"/>
        <v>Pas PréciséHommeCélibataireEtudiant (e)Douala 5CITE DES PALMIERSCamerounaiseBAPTISTENonEligible</v>
      </c>
      <c r="B1100" s="17">
        <v>43739</v>
      </c>
      <c r="C1100" s="17">
        <v>33615</v>
      </c>
      <c r="D1100" s="3" t="s">
        <v>39</v>
      </c>
      <c r="E1100" s="21">
        <v>33</v>
      </c>
      <c r="F1100" s="3" t="s">
        <v>40</v>
      </c>
      <c r="G1100" s="4"/>
      <c r="H1100" s="3">
        <v>68</v>
      </c>
      <c r="I1100" s="3" t="s">
        <v>41</v>
      </c>
      <c r="J1100" s="3" t="s">
        <v>79</v>
      </c>
      <c r="K1100" s="3" t="s">
        <v>60</v>
      </c>
      <c r="L1100" s="3" t="s">
        <v>135</v>
      </c>
      <c r="M1100" s="3" t="s">
        <v>746</v>
      </c>
      <c r="N1100" s="3" t="str">
        <f>VLOOKUP(M1100,TAF!$D$1:$H$462,2,0)</f>
        <v>Cité des palmiers</v>
      </c>
      <c r="O1100" s="3" t="str">
        <f>VLOOKUP(M1100,TAF!$D$1:$H$462,3,0)</f>
        <v>Douala 3</v>
      </c>
      <c r="P1100" s="3" t="str">
        <f>VLOOKUP(M1100,TAF!$D$1:$H$462,4,0)</f>
        <v>4.053096586056187</v>
      </c>
      <c r="Q1100" s="3" t="str">
        <f>VLOOKUP(M1100,TAF!$D$1:$H$462,5,0)</f>
        <v xml:space="preserve"> 9.764576089841214</v>
      </c>
      <c r="R1100" s="3" t="s">
        <v>45</v>
      </c>
      <c r="S1100" s="3" t="s">
        <v>821</v>
      </c>
      <c r="T1100" s="3" t="s">
        <v>62</v>
      </c>
      <c r="U1100" s="19"/>
      <c r="V1100" s="19"/>
      <c r="W1100" s="5" t="s">
        <v>5898</v>
      </c>
      <c r="X1100" s="3" t="s">
        <v>47</v>
      </c>
      <c r="Y1100" s="3">
        <v>0</v>
      </c>
      <c r="Z1100" s="3"/>
      <c r="AA1100" s="3" t="str">
        <f t="shared" si="259"/>
        <v>,</v>
      </c>
      <c r="AB1100" s="4"/>
      <c r="AC1100" s="4"/>
      <c r="AD1100" s="4"/>
      <c r="AE1100" s="4"/>
      <c r="AF1100" s="4"/>
      <c r="AG1100" s="4"/>
      <c r="AH1100" s="4"/>
      <c r="AI1100" s="4"/>
      <c r="AJ1100" s="4"/>
      <c r="AK1100" s="4"/>
      <c r="AL1100" s="4"/>
      <c r="AM1100" s="4"/>
      <c r="AN1100" s="4"/>
      <c r="AO1100" s="4"/>
      <c r="AP1100" s="4"/>
      <c r="AQ1100" s="4"/>
      <c r="AR1100" s="4"/>
      <c r="AS1100" s="4"/>
      <c r="AT1100" s="4"/>
      <c r="AU1100" s="4"/>
      <c r="AV1100" s="4"/>
      <c r="AW1100" s="4"/>
      <c r="AX1100" s="4"/>
    </row>
    <row r="1101" spans="1:50" ht="15.75" customHeight="1" x14ac:dyDescent="0.2">
      <c r="A1101" t="str">
        <f t="shared" si="257"/>
        <v>UniversitaireHommeCélibataireEtudiant (e)Douala 5pk11CamerounaiseChretien (Catholique)OuiTemporairement Non-eligible</v>
      </c>
      <c r="B1101" s="17">
        <v>43739</v>
      </c>
      <c r="C1101" s="17">
        <v>34946</v>
      </c>
      <c r="D1101" s="3" t="s">
        <v>48</v>
      </c>
      <c r="E1101" s="21">
        <v>30</v>
      </c>
      <c r="F1101" s="3" t="s">
        <v>40</v>
      </c>
      <c r="G1101" s="4"/>
      <c r="H1101" s="4"/>
      <c r="I1101" s="3" t="s">
        <v>41</v>
      </c>
      <c r="J1101" s="3" t="s">
        <v>79</v>
      </c>
      <c r="K1101" s="3" t="s">
        <v>60</v>
      </c>
      <c r="L1101" s="3" t="s">
        <v>135</v>
      </c>
      <c r="M1101" s="3" t="s">
        <v>843</v>
      </c>
      <c r="N1101" s="3" t="str">
        <f>VLOOKUP(M1101,TAF!$D$1:$H$462,2,0)</f>
        <v>PK11</v>
      </c>
      <c r="O1101" s="3" t="str">
        <f>VLOOKUP(M1101,TAF!$D$1:$H$462,3,0)</f>
        <v>Douala 5</v>
      </c>
      <c r="P1101" s="3" t="str">
        <f>VLOOKUP(M1101,TAF!$D$1:$H$462,4,0)</f>
        <v>4.055221423436454</v>
      </c>
      <c r="Q1101" s="3" t="str">
        <f>VLOOKUP(M1101,TAF!$D$1:$H$462,5,0)</f>
        <v xml:space="preserve"> 9.780963518271381</v>
      </c>
      <c r="R1101" s="3" t="s">
        <v>45</v>
      </c>
      <c r="S1101" s="3" t="s">
        <v>58</v>
      </c>
      <c r="T1101" s="3" t="s">
        <v>46</v>
      </c>
      <c r="U1101" s="17">
        <v>43466</v>
      </c>
      <c r="V1101" s="3" t="str">
        <f t="shared" ref="V1101:V1106" si="260">IF((B1101-U1101&lt;=365)*(B1101-U1101&gt;0),INT(12*(B1101-U1101)/365) &amp; " Mois",(YEAR(B1101)-YEAR(U1101)) &amp; " an (s)")</f>
        <v>8 Mois</v>
      </c>
      <c r="W1101" s="5" t="s">
        <v>5920</v>
      </c>
      <c r="X1101" s="1" t="s">
        <v>845</v>
      </c>
      <c r="Y1101" s="1">
        <v>1</v>
      </c>
      <c r="Z1101" s="1" t="s">
        <v>5958</v>
      </c>
      <c r="AA1101" s="3" t="str">
        <f t="shared" si="259"/>
        <v>,</v>
      </c>
      <c r="AB1101" s="3" t="s">
        <v>62</v>
      </c>
      <c r="AC1101" s="3" t="s">
        <v>46</v>
      </c>
      <c r="AD1101" s="3" t="s">
        <v>62</v>
      </c>
      <c r="AE1101" s="3" t="s">
        <v>62</v>
      </c>
      <c r="AF1101" s="4"/>
      <c r="AG1101" s="4"/>
      <c r="AH1101" s="4"/>
      <c r="AI1101" s="4"/>
      <c r="AJ1101" s="4"/>
      <c r="AK1101" s="4"/>
      <c r="AL1101" s="4"/>
      <c r="AM1101" s="3" t="s">
        <v>846</v>
      </c>
      <c r="AN1101" s="4"/>
      <c r="AO1101" s="4"/>
      <c r="AP1101" s="4"/>
      <c r="AQ1101" s="4"/>
      <c r="AR1101" s="4"/>
      <c r="AS1101" s="4"/>
      <c r="AT1101" s="4"/>
      <c r="AU1101" s="4"/>
      <c r="AV1101" s="4"/>
      <c r="AW1101" s="4"/>
      <c r="AX1101" s="4"/>
    </row>
    <row r="1102" spans="1:50" ht="15.75" customHeight="1" x14ac:dyDescent="0.2">
      <c r="A1102" t="str">
        <f t="shared" si="257"/>
        <v>PrimaireHommeMarié (e)OUVRIERDouala 4BONABERIECamerounaisePas PréciséOuiEligible</v>
      </c>
      <c r="B1102" s="17">
        <v>43740</v>
      </c>
      <c r="C1102" s="17">
        <v>29136</v>
      </c>
      <c r="D1102" s="3" t="s">
        <v>92</v>
      </c>
      <c r="E1102" s="21">
        <v>46</v>
      </c>
      <c r="F1102" s="3" t="s">
        <v>40</v>
      </c>
      <c r="G1102" s="4"/>
      <c r="H1102" s="4"/>
      <c r="I1102" s="3" t="s">
        <v>49</v>
      </c>
      <c r="J1102" s="3" t="s">
        <v>847</v>
      </c>
      <c r="K1102" s="3" t="s">
        <v>157</v>
      </c>
      <c r="L1102" s="3" t="s">
        <v>135</v>
      </c>
      <c r="M1102" s="3" t="s">
        <v>848</v>
      </c>
      <c r="N1102" s="3" t="str">
        <f>VLOOKUP(M1102,TAF!$D$1:$H$462,2,0)</f>
        <v>Bonaberi</v>
      </c>
      <c r="O1102" s="3" t="str">
        <f>VLOOKUP(M1102,TAF!$D$1:$H$462,3,0)</f>
        <v>Douala 4</v>
      </c>
      <c r="P1102" s="3" t="str">
        <f>VLOOKUP(M1102,TAF!$D$1:$H$462,4,0)</f>
        <v>4.0900111661057075</v>
      </c>
      <c r="Q1102" s="3" t="str">
        <f>VLOOKUP(M1102,TAF!$D$1:$H$462,5,0)</f>
        <v xml:space="preserve"> 9.65793515778688</v>
      </c>
      <c r="R1102" s="3" t="s">
        <v>45</v>
      </c>
      <c r="S1102" s="3" t="s">
        <v>39</v>
      </c>
      <c r="T1102" s="3" t="s">
        <v>46</v>
      </c>
      <c r="U1102" s="17">
        <v>43101</v>
      </c>
      <c r="V1102" s="3" t="str">
        <f t="shared" si="260"/>
        <v>1 an (s)</v>
      </c>
      <c r="W1102" s="5" t="s">
        <v>5892</v>
      </c>
      <c r="X1102" s="3" t="s">
        <v>47</v>
      </c>
      <c r="Y1102" s="3">
        <v>0</v>
      </c>
      <c r="Z1102" s="3"/>
      <c r="AA1102" s="3" t="str">
        <f t="shared" si="259"/>
        <v>,</v>
      </c>
      <c r="AB1102" s="4"/>
      <c r="AC1102" s="4"/>
      <c r="AD1102" s="4"/>
      <c r="AE1102" s="4"/>
      <c r="AF1102" s="4"/>
      <c r="AG1102" s="4"/>
      <c r="AH1102" s="4"/>
      <c r="AI1102" s="4"/>
      <c r="AJ1102" s="4"/>
      <c r="AK1102" s="4"/>
      <c r="AL1102" s="4"/>
      <c r="AM1102" s="4"/>
      <c r="AN1102" s="4"/>
      <c r="AO1102" s="4"/>
      <c r="AP1102" s="4"/>
      <c r="AQ1102" s="4"/>
      <c r="AR1102" s="4"/>
      <c r="AS1102" s="4"/>
      <c r="AT1102" s="4"/>
      <c r="AU1102" s="4"/>
      <c r="AV1102" s="4"/>
      <c r="AW1102" s="4"/>
      <c r="AX1102" s="4"/>
    </row>
    <row r="1103" spans="1:50" ht="15.75" customHeight="1" x14ac:dyDescent="0.2">
      <c r="A1103" t="str">
        <f t="shared" si="257"/>
        <v>SecondaireHommeCélibataireMONITEURDouala 1AKWA-NORDCamerounaiseUEBCOuiEligible</v>
      </c>
      <c r="B1103" s="17">
        <v>43740</v>
      </c>
      <c r="C1103" s="17">
        <v>30496</v>
      </c>
      <c r="D1103" s="3" t="s">
        <v>54</v>
      </c>
      <c r="E1103" s="21">
        <v>42</v>
      </c>
      <c r="F1103" s="3" t="s">
        <v>40</v>
      </c>
      <c r="G1103" s="4"/>
      <c r="H1103" s="3">
        <v>75</v>
      </c>
      <c r="I1103" s="3" t="s">
        <v>41</v>
      </c>
      <c r="J1103" s="3" t="s">
        <v>849</v>
      </c>
      <c r="K1103" s="3" t="s">
        <v>114</v>
      </c>
      <c r="L1103" s="3" t="s">
        <v>135</v>
      </c>
      <c r="M1103" s="3" t="s">
        <v>850</v>
      </c>
      <c r="N1103" s="3" t="str">
        <f>VLOOKUP(M1103,TAF!$D$1:$H$462,2,0)</f>
        <v>Akwa Nord</v>
      </c>
      <c r="O1103" s="3" t="str">
        <f>VLOOKUP(M1103,TAF!$D$1:$H$462,3,0)</f>
        <v>Douala 1</v>
      </c>
      <c r="P1103" s="3" t="str">
        <f>VLOOKUP(M1103,TAF!$D$1:$H$462,4,0)</f>
        <v>4.078830994394981</v>
      </c>
      <c r="Q1103" s="3" t="str">
        <f>VLOOKUP(M1103,TAF!$D$1:$H$462,5,0)</f>
        <v xml:space="preserve"> 9.722541599227206</v>
      </c>
      <c r="R1103" s="3" t="s">
        <v>45</v>
      </c>
      <c r="S1103" s="3" t="s">
        <v>851</v>
      </c>
      <c r="T1103" s="3" t="s">
        <v>46</v>
      </c>
      <c r="U1103" s="17">
        <v>43466</v>
      </c>
      <c r="V1103" s="3" t="str">
        <f t="shared" si="260"/>
        <v>9 Mois</v>
      </c>
      <c r="W1103" s="5" t="s">
        <v>5883</v>
      </c>
      <c r="X1103" s="3" t="s">
        <v>47</v>
      </c>
      <c r="Y1103" s="3">
        <v>0</v>
      </c>
      <c r="Z1103" s="3"/>
      <c r="AA1103" s="3" t="str">
        <f t="shared" si="259"/>
        <v>,</v>
      </c>
      <c r="AB1103" s="4"/>
      <c r="AC1103" s="4"/>
      <c r="AD1103" s="4"/>
      <c r="AE1103" s="4"/>
      <c r="AF1103" s="4"/>
      <c r="AG1103" s="4"/>
      <c r="AH1103" s="4"/>
      <c r="AI1103" s="4"/>
      <c r="AJ1103" s="4"/>
      <c r="AK1103" s="4"/>
      <c r="AL1103" s="4"/>
      <c r="AM1103" s="4"/>
      <c r="AN1103" s="4"/>
      <c r="AO1103" s="4"/>
      <c r="AP1103" s="4"/>
      <c r="AQ1103" s="4"/>
      <c r="AR1103" s="4"/>
      <c r="AS1103" s="4"/>
      <c r="AT1103" s="4"/>
      <c r="AU1103" s="4"/>
      <c r="AV1103" s="4"/>
      <c r="AW1103" s="4"/>
      <c r="AX1103" s="4"/>
    </row>
    <row r="1104" spans="1:50" ht="15.75" customHeight="1" x14ac:dyDescent="0.2">
      <c r="A1104" t="str">
        <f t="shared" si="257"/>
        <v>UniversitaireHommeCélibataireCHAUDRONIERDouala 3LOGBABA JARDINCamerounaiseChretien (Protestant )OuiEligible</v>
      </c>
      <c r="B1104" s="17">
        <v>43740</v>
      </c>
      <c r="C1104" s="17">
        <v>33666</v>
      </c>
      <c r="D1104" s="3" t="s">
        <v>48</v>
      </c>
      <c r="E1104" s="21">
        <v>33</v>
      </c>
      <c r="F1104" s="3" t="s">
        <v>40</v>
      </c>
      <c r="G1104" s="4"/>
      <c r="H1104" s="4"/>
      <c r="I1104" s="3" t="s">
        <v>41</v>
      </c>
      <c r="J1104" s="3" t="s">
        <v>370</v>
      </c>
      <c r="K1104" s="3" t="s">
        <v>43</v>
      </c>
      <c r="L1104" s="3" t="s">
        <v>135</v>
      </c>
      <c r="M1104" s="3" t="s">
        <v>852</v>
      </c>
      <c r="N1104" s="3" t="str">
        <f>VLOOKUP(M1104,TAF!$D$1:$H$462,2,0)</f>
        <v>Logbaba</v>
      </c>
      <c r="O1104" s="3" t="str">
        <f>VLOOKUP(M1104,TAF!$D$1:$H$462,3,0)</f>
        <v>Douala 3</v>
      </c>
      <c r="P1104" s="3" t="str">
        <f>VLOOKUP(M1104,TAF!$D$1:$H$462,4,0)</f>
        <v>4.043213985193655</v>
      </c>
      <c r="Q1104" s="3" t="str">
        <f>VLOOKUP(M1104,TAF!$D$1:$H$462,5,0)</f>
        <v xml:space="preserve"> 9.7617599423344</v>
      </c>
      <c r="R1104" s="3" t="s">
        <v>45</v>
      </c>
      <c r="S1104" s="3" t="s">
        <v>84</v>
      </c>
      <c r="T1104" s="3" t="s">
        <v>46</v>
      </c>
      <c r="U1104" s="17">
        <v>42370</v>
      </c>
      <c r="V1104" s="3" t="str">
        <f t="shared" si="260"/>
        <v>3 an (s)</v>
      </c>
      <c r="W1104" s="5" t="s">
        <v>5901</v>
      </c>
      <c r="X1104" s="3" t="s">
        <v>47</v>
      </c>
      <c r="Y1104" s="3">
        <v>0</v>
      </c>
      <c r="Z1104" s="3"/>
      <c r="AA1104" s="3" t="str">
        <f t="shared" si="259"/>
        <v>,</v>
      </c>
      <c r="AB1104" s="4"/>
      <c r="AC1104" s="4"/>
      <c r="AD1104" s="4"/>
      <c r="AE1104" s="4"/>
      <c r="AF1104" s="4"/>
      <c r="AG1104" s="4"/>
      <c r="AH1104" s="4"/>
      <c r="AI1104" s="4"/>
      <c r="AJ1104" s="4"/>
      <c r="AK1104" s="4"/>
      <c r="AL1104" s="4"/>
      <c r="AM1104" s="4"/>
      <c r="AN1104" s="4"/>
      <c r="AO1104" s="4"/>
      <c r="AP1104" s="4"/>
      <c r="AQ1104" s="4"/>
      <c r="AR1104" s="4"/>
      <c r="AS1104" s="4"/>
      <c r="AT1104" s="4"/>
      <c r="AU1104" s="4"/>
      <c r="AV1104" s="4"/>
      <c r="AW1104" s="4"/>
      <c r="AX1104" s="4"/>
    </row>
    <row r="1105" spans="1:50" ht="15.75" customHeight="1" x14ac:dyDescent="0.2">
      <c r="A1105" t="str">
        <f t="shared" si="257"/>
        <v>UniversitaireHommeMarié (e)FonctionnairesDouala 5BONAMOUSSADICamerounaiseChretien (Catholique)OuiEligible</v>
      </c>
      <c r="B1105" s="17">
        <v>43740</v>
      </c>
      <c r="C1105" s="17">
        <v>29831</v>
      </c>
      <c r="D1105" s="3" t="s">
        <v>48</v>
      </c>
      <c r="E1105" s="21">
        <v>44</v>
      </c>
      <c r="F1105" s="3" t="s">
        <v>40</v>
      </c>
      <c r="G1105" s="4"/>
      <c r="H1105" s="4"/>
      <c r="I1105" s="3" t="s">
        <v>49</v>
      </c>
      <c r="J1105" s="3" t="s">
        <v>408</v>
      </c>
      <c r="K1105" s="3" t="s">
        <v>60</v>
      </c>
      <c r="L1105" s="3" t="s">
        <v>135</v>
      </c>
      <c r="M1105" s="3" t="s">
        <v>373</v>
      </c>
      <c r="N1105" s="3" t="str">
        <f>VLOOKUP(M1105,TAF!$D$1:$H$462,2,0)</f>
        <v>Bonamoussadi</v>
      </c>
      <c r="O1105" s="3" t="str">
        <f>VLOOKUP(M1105,TAF!$D$1:$H$462,3,0)</f>
        <v>Douala 5</v>
      </c>
      <c r="P1105" s="3" t="str">
        <f>VLOOKUP(M1105,TAF!$D$1:$H$462,4,0)</f>
        <v>4.0932016164020935</v>
      </c>
      <c r="Q1105" s="3" t="str">
        <f>VLOOKUP(M1105,TAF!$D$1:$H$462,5,0)</f>
        <v xml:space="preserve"> 9.7422761594139</v>
      </c>
      <c r="R1105" s="3" t="s">
        <v>45</v>
      </c>
      <c r="S1105" s="3" t="s">
        <v>58</v>
      </c>
      <c r="T1105" s="3" t="s">
        <v>46</v>
      </c>
      <c r="U1105" s="17">
        <v>40544</v>
      </c>
      <c r="V1105" s="3" t="str">
        <f t="shared" si="260"/>
        <v>8 an (s)</v>
      </c>
      <c r="W1105" s="5" t="s">
        <v>5897</v>
      </c>
      <c r="X1105" s="3" t="s">
        <v>47</v>
      </c>
      <c r="Y1105" s="3">
        <v>0</v>
      </c>
      <c r="Z1105" s="3"/>
      <c r="AA1105" s="3" t="str">
        <f t="shared" si="259"/>
        <v>,</v>
      </c>
      <c r="AB1105" s="4"/>
      <c r="AC1105" s="4"/>
      <c r="AD1105" s="4"/>
      <c r="AE1105" s="4"/>
      <c r="AF1105" s="4"/>
      <c r="AG1105" s="4"/>
      <c r="AH1105" s="4"/>
      <c r="AI1105" s="4"/>
      <c r="AJ1105" s="4"/>
      <c r="AK1105" s="4"/>
      <c r="AL1105" s="4"/>
      <c r="AM1105" s="4"/>
      <c r="AN1105" s="4"/>
      <c r="AO1105" s="4"/>
      <c r="AP1105" s="4"/>
      <c r="AQ1105" s="4"/>
      <c r="AR1105" s="4"/>
      <c r="AS1105" s="4"/>
      <c r="AT1105" s="4"/>
      <c r="AU1105" s="4"/>
      <c r="AV1105" s="4"/>
      <c r="AW1105" s="4"/>
      <c r="AX1105" s="4"/>
    </row>
    <row r="1106" spans="1:50" ht="15.75" customHeight="1" x14ac:dyDescent="0.2">
      <c r="A1106" t="str">
        <f t="shared" si="257"/>
        <v>SecondaireHommeCélibataireMENUSIERDouala (Non précisé )PK13 BASSACamerounaisePas PréciséOuiEligible</v>
      </c>
      <c r="B1106" s="17">
        <v>43740</v>
      </c>
      <c r="C1106" s="17">
        <v>30412</v>
      </c>
      <c r="D1106" s="3" t="s">
        <v>54</v>
      </c>
      <c r="E1106" s="21">
        <v>42</v>
      </c>
      <c r="F1106" s="3" t="s">
        <v>40</v>
      </c>
      <c r="G1106" s="4"/>
      <c r="H1106" s="4"/>
      <c r="I1106" s="3" t="s">
        <v>41</v>
      </c>
      <c r="J1106" s="3" t="s">
        <v>275</v>
      </c>
      <c r="K1106" s="3" t="s">
        <v>51</v>
      </c>
      <c r="L1106" s="3" t="s">
        <v>135</v>
      </c>
      <c r="M1106" s="3" t="s">
        <v>853</v>
      </c>
      <c r="N1106" s="3" t="str">
        <f>VLOOKUP(M1106,TAF!$D$1:$H$462,2,0)</f>
        <v>PK13</v>
      </c>
      <c r="O1106" s="3" t="str">
        <f>VLOOKUP(M1106,TAF!$D$1:$H$462,3,0)</f>
        <v>Douala 3</v>
      </c>
      <c r="P1106" s="3" t="str">
        <f>VLOOKUP(M1106,TAF!$D$1:$H$462,4,0)</f>
        <v>4.03921902847125</v>
      </c>
      <c r="Q1106" s="3" t="str">
        <f>VLOOKUP(M1106,TAF!$D$1:$H$462,5,0)</f>
        <v xml:space="preserve"> 9.73114535834155</v>
      </c>
      <c r="R1106" s="3" t="s">
        <v>45</v>
      </c>
      <c r="S1106" s="3" t="s">
        <v>39</v>
      </c>
      <c r="T1106" s="3" t="s">
        <v>46</v>
      </c>
      <c r="U1106" s="17">
        <v>43221</v>
      </c>
      <c r="V1106" s="3" t="str">
        <f t="shared" si="260"/>
        <v>1 an (s)</v>
      </c>
      <c r="W1106" s="5" t="s">
        <v>5881</v>
      </c>
      <c r="X1106" s="3" t="s">
        <v>47</v>
      </c>
      <c r="Y1106" s="3">
        <v>0</v>
      </c>
      <c r="Z1106" s="3"/>
      <c r="AA1106" s="3" t="str">
        <f t="shared" si="259"/>
        <v>,</v>
      </c>
      <c r="AB1106" s="4"/>
      <c r="AC1106" s="4"/>
      <c r="AD1106" s="4"/>
      <c r="AE1106" s="4"/>
      <c r="AF1106" s="4"/>
      <c r="AG1106" s="4"/>
      <c r="AH1106" s="4"/>
      <c r="AI1106" s="4"/>
      <c r="AJ1106" s="4"/>
      <c r="AK1106" s="4"/>
      <c r="AL1106" s="4"/>
      <c r="AM1106" s="4"/>
      <c r="AN1106" s="4"/>
      <c r="AO1106" s="4"/>
      <c r="AP1106" s="4"/>
      <c r="AQ1106" s="4"/>
      <c r="AR1106" s="4"/>
      <c r="AS1106" s="4"/>
      <c r="AT1106" s="4"/>
      <c r="AU1106" s="4"/>
      <c r="AV1106" s="4"/>
      <c r="AW1106" s="4"/>
      <c r="AX1106" s="4"/>
    </row>
    <row r="1107" spans="1:50" ht="15.75" customHeight="1" x14ac:dyDescent="0.2">
      <c r="A1107" t="str">
        <f t="shared" si="257"/>
        <v>SecondaireHommeCélibataireCOIFFEURDouala 3NYALLACamerounaiseChretien (Protestant )NonEligible</v>
      </c>
      <c r="B1107" s="17">
        <v>43740</v>
      </c>
      <c r="C1107" s="17">
        <v>27903</v>
      </c>
      <c r="D1107" s="3" t="s">
        <v>54</v>
      </c>
      <c r="E1107" s="21">
        <v>49</v>
      </c>
      <c r="F1107" s="3" t="s">
        <v>40</v>
      </c>
      <c r="G1107" s="4"/>
      <c r="H1107" s="3">
        <v>65</v>
      </c>
      <c r="I1107" s="3" t="s">
        <v>41</v>
      </c>
      <c r="J1107" s="3" t="s">
        <v>854</v>
      </c>
      <c r="K1107" s="3" t="s">
        <v>43</v>
      </c>
      <c r="L1107" s="3" t="s">
        <v>135</v>
      </c>
      <c r="M1107" s="3" t="s">
        <v>87</v>
      </c>
      <c r="N1107" s="3" t="str">
        <f>VLOOKUP(M1107,TAF!$D$1:$H$462,2,0)</f>
        <v>Nyalla</v>
      </c>
      <c r="O1107" s="3" t="str">
        <f>VLOOKUP(M1107,TAF!$D$1:$H$462,3,0)</f>
        <v>Douala 3</v>
      </c>
      <c r="P1107" s="3" t="str">
        <f>VLOOKUP(M1107,TAF!$D$1:$H$462,4,0)</f>
        <v>4.090110173250642</v>
      </c>
      <c r="Q1107" s="3" t="str">
        <f>VLOOKUP(M1107,TAF!$D$1:$H$462,5,0)</f>
        <v xml:space="preserve"> 9.80214359815782</v>
      </c>
      <c r="R1107" s="3" t="s">
        <v>45</v>
      </c>
      <c r="S1107" s="3" t="s">
        <v>84</v>
      </c>
      <c r="T1107" s="3" t="s">
        <v>62</v>
      </c>
      <c r="U1107" s="19"/>
      <c r="V1107" s="19"/>
      <c r="W1107" s="5" t="s">
        <v>5921</v>
      </c>
      <c r="X1107" s="3" t="s">
        <v>47</v>
      </c>
      <c r="Y1107" s="3">
        <v>0</v>
      </c>
      <c r="Z1107" s="3"/>
      <c r="AA1107" s="3" t="str">
        <f t="shared" si="259"/>
        <v>,</v>
      </c>
      <c r="AB1107" s="4"/>
      <c r="AC1107" s="4"/>
      <c r="AD1107" s="4"/>
      <c r="AE1107" s="4"/>
      <c r="AF1107" s="4"/>
      <c r="AG1107" s="4"/>
      <c r="AH1107" s="4"/>
      <c r="AI1107" s="4"/>
      <c r="AJ1107" s="4"/>
      <c r="AK1107" s="4"/>
      <c r="AL1107" s="4"/>
      <c r="AM1107" s="4"/>
      <c r="AN1107" s="4"/>
      <c r="AO1107" s="4"/>
      <c r="AP1107" s="4"/>
      <c r="AQ1107" s="4"/>
      <c r="AR1107" s="4"/>
      <c r="AS1107" s="4"/>
      <c r="AT1107" s="4"/>
      <c r="AU1107" s="4"/>
      <c r="AV1107" s="4"/>
      <c r="AW1107" s="4"/>
      <c r="AX1107" s="4"/>
    </row>
    <row r="1108" spans="1:50" ht="15.75" customHeight="1" x14ac:dyDescent="0.2">
      <c r="A1108" t="str">
        <f t="shared" si="257"/>
        <v>SecondaireHommeCélibataireEtudiant (e)Douala 3NdogpassiCamerounaiseChretien (Catholique)NonEligible</v>
      </c>
      <c r="B1108" s="17">
        <v>43740</v>
      </c>
      <c r="C1108" s="17">
        <v>33401</v>
      </c>
      <c r="D1108" s="3" t="s">
        <v>54</v>
      </c>
      <c r="E1108" s="21">
        <v>34</v>
      </c>
      <c r="F1108" s="3" t="s">
        <v>40</v>
      </c>
      <c r="G1108" s="4"/>
      <c r="H1108" s="4"/>
      <c r="I1108" s="3" t="s">
        <v>41</v>
      </c>
      <c r="J1108" s="3" t="s">
        <v>79</v>
      </c>
      <c r="K1108" s="3" t="s">
        <v>43</v>
      </c>
      <c r="L1108" s="3" t="s">
        <v>135</v>
      </c>
      <c r="M1108" s="3" t="s">
        <v>319</v>
      </c>
      <c r="N1108" s="3" t="str">
        <f>VLOOKUP(M1108,TAF!$D$1:$H$462,2,0)</f>
        <v>Ndogpassi</v>
      </c>
      <c r="O1108" s="3" t="str">
        <f>VLOOKUP(M1108,TAF!$D$1:$H$462,3,0)</f>
        <v>Douala 3</v>
      </c>
      <c r="P1108" s="3" t="str">
        <f>VLOOKUP(M1108,TAF!$D$1:$H$462,4,0)</f>
        <v>4.017345191745835</v>
      </c>
      <c r="Q1108" s="3" t="str">
        <f>VLOOKUP(M1108,TAF!$D$1:$H$462,5,0)</f>
        <v xml:space="preserve"> 9.776376922998338</v>
      </c>
      <c r="R1108" s="3" t="s">
        <v>45</v>
      </c>
      <c r="S1108" s="3" t="s">
        <v>58</v>
      </c>
      <c r="T1108" s="3" t="s">
        <v>62</v>
      </c>
      <c r="U1108" s="19"/>
      <c r="V1108" s="19"/>
      <c r="W1108" s="5" t="s">
        <v>5876</v>
      </c>
      <c r="X1108" s="3" t="s">
        <v>47</v>
      </c>
      <c r="Y1108" s="3">
        <v>0</v>
      </c>
      <c r="Z1108" s="3"/>
      <c r="AA1108" s="3" t="str">
        <f t="shared" si="259"/>
        <v>,</v>
      </c>
      <c r="AB1108" s="4"/>
      <c r="AC1108" s="4"/>
      <c r="AD1108" s="4"/>
      <c r="AE1108" s="4"/>
      <c r="AF1108" s="4"/>
      <c r="AG1108" s="4"/>
      <c r="AH1108" s="4"/>
      <c r="AI1108" s="4"/>
      <c r="AJ1108" s="4"/>
      <c r="AK1108" s="4"/>
      <c r="AL1108" s="4"/>
      <c r="AM1108" s="4"/>
      <c r="AN1108" s="4"/>
      <c r="AO1108" s="4"/>
      <c r="AP1108" s="4"/>
      <c r="AQ1108" s="4"/>
      <c r="AR1108" s="4"/>
      <c r="AS1108" s="4"/>
      <c r="AT1108" s="4"/>
      <c r="AU1108" s="4"/>
      <c r="AV1108" s="4"/>
      <c r="AW1108" s="4"/>
      <c r="AX1108" s="4"/>
    </row>
    <row r="1109" spans="1:50" ht="15.75" customHeight="1" x14ac:dyDescent="0.2">
      <c r="A1109" t="str">
        <f t="shared" si="257"/>
        <v>SecondaireHommeCélibataireSans EmploisDouala 3Boko-plageCamerounaiseChretien (Ne de nouveau)NonEligible</v>
      </c>
      <c r="B1109" s="17">
        <v>43740</v>
      </c>
      <c r="C1109" s="17">
        <v>36448</v>
      </c>
      <c r="D1109" s="3" t="s">
        <v>54</v>
      </c>
      <c r="E1109" s="21">
        <v>26</v>
      </c>
      <c r="F1109" s="3" t="s">
        <v>40</v>
      </c>
      <c r="G1109" s="4"/>
      <c r="H1109" s="4"/>
      <c r="I1109" s="3" t="s">
        <v>41</v>
      </c>
      <c r="J1109" s="3" t="s">
        <v>134</v>
      </c>
      <c r="K1109" s="3" t="s">
        <v>43</v>
      </c>
      <c r="L1109" s="3" t="s">
        <v>135</v>
      </c>
      <c r="M1109" s="3" t="s">
        <v>856</v>
      </c>
      <c r="N1109" s="3" t="str">
        <f>VLOOKUP(M1109,TAF!$D$1:$H$462,2,0)</f>
        <v>Boko</v>
      </c>
      <c r="O1109" s="3" t="str">
        <f>VLOOKUP(M1109,TAF!$D$1:$H$462,3,0)</f>
        <v>Douala 3</v>
      </c>
      <c r="P1109" s="3" t="str">
        <f>VLOOKUP(M1109,TAF!$D$1:$H$462,4,0)</f>
        <v>4.01808875799221</v>
      </c>
      <c r="Q1109" s="3" t="str">
        <f>VLOOKUP(M1109,TAF!$D$1:$H$462,5,0)</f>
        <v>9.716963972824503</v>
      </c>
      <c r="R1109" s="3" t="s">
        <v>45</v>
      </c>
      <c r="S1109" s="3" t="s">
        <v>53</v>
      </c>
      <c r="T1109" s="3" t="s">
        <v>62</v>
      </c>
      <c r="U1109" s="19"/>
      <c r="V1109" s="19"/>
      <c r="W1109" s="3">
        <v>13</v>
      </c>
      <c r="X1109" s="3" t="s">
        <v>47</v>
      </c>
      <c r="Y1109" s="3">
        <v>0</v>
      </c>
      <c r="Z1109" s="3"/>
      <c r="AA1109" s="3" t="str">
        <f t="shared" si="259"/>
        <v>,</v>
      </c>
      <c r="AB1109" s="4"/>
      <c r="AC1109" s="4"/>
      <c r="AD1109" s="4"/>
      <c r="AE1109" s="4"/>
      <c r="AF1109" s="4"/>
      <c r="AG1109" s="4"/>
      <c r="AH1109" s="4"/>
      <c r="AI1109" s="4"/>
      <c r="AJ1109" s="4"/>
      <c r="AK1109" s="4"/>
      <c r="AL1109" s="4"/>
      <c r="AM1109" s="4"/>
      <c r="AN1109" s="4"/>
      <c r="AO1109" s="4"/>
      <c r="AP1109" s="4"/>
      <c r="AQ1109" s="4"/>
      <c r="AR1109" s="4"/>
      <c r="AS1109" s="4"/>
      <c r="AT1109" s="4"/>
      <c r="AU1109" s="4"/>
      <c r="AV1109" s="4"/>
      <c r="AW1109" s="4"/>
      <c r="AX1109" s="4"/>
    </row>
    <row r="1110" spans="1:50" ht="15.75" customHeight="1" x14ac:dyDescent="0.2">
      <c r="A1110" t="str">
        <f t="shared" si="257"/>
        <v>SecondaireHommeCélibataireSans EmploisDouala 3NyallaCamerounaisePas PréciséNonEligible</v>
      </c>
      <c r="B1110" s="17">
        <v>43740</v>
      </c>
      <c r="C1110" s="17">
        <v>33161</v>
      </c>
      <c r="D1110" s="3" t="s">
        <v>54</v>
      </c>
      <c r="E1110" s="21">
        <v>35</v>
      </c>
      <c r="F1110" s="3" t="s">
        <v>40</v>
      </c>
      <c r="G1110" s="4"/>
      <c r="H1110" s="4"/>
      <c r="I1110" s="3" t="s">
        <v>41</v>
      </c>
      <c r="J1110" s="3" t="s">
        <v>134</v>
      </c>
      <c r="K1110" s="3" t="s">
        <v>43</v>
      </c>
      <c r="L1110" s="3" t="s">
        <v>135</v>
      </c>
      <c r="M1110" s="3" t="s">
        <v>90</v>
      </c>
      <c r="N1110" s="3" t="str">
        <f>VLOOKUP(M1110,TAF!$D$1:$H$462,2,0)</f>
        <v>Nyalla</v>
      </c>
      <c r="O1110" s="3" t="str">
        <f>VLOOKUP(M1110,TAF!$D$1:$H$462,3,0)</f>
        <v>Douala 3</v>
      </c>
      <c r="P1110" s="3" t="str">
        <f>VLOOKUP(M1110,TAF!$D$1:$H$462,4,0)</f>
        <v>4.090110173250642</v>
      </c>
      <c r="Q1110" s="3" t="str">
        <f>VLOOKUP(M1110,TAF!$D$1:$H$462,5,0)</f>
        <v xml:space="preserve"> 9.80214359815782</v>
      </c>
      <c r="R1110" s="3" t="s">
        <v>45</v>
      </c>
      <c r="S1110" s="3" t="s">
        <v>39</v>
      </c>
      <c r="T1110" s="3" t="s">
        <v>62</v>
      </c>
      <c r="U1110" s="19"/>
      <c r="V1110" s="19"/>
      <c r="W1110" s="5" t="s">
        <v>5922</v>
      </c>
      <c r="X1110" s="3" t="s">
        <v>47</v>
      </c>
      <c r="Y1110" s="3">
        <v>0</v>
      </c>
      <c r="Z1110" s="3"/>
      <c r="AA1110" s="3" t="str">
        <f t="shared" si="259"/>
        <v>,</v>
      </c>
      <c r="AB1110" s="4"/>
      <c r="AC1110" s="4"/>
      <c r="AD1110" s="4"/>
      <c r="AE1110" s="4"/>
      <c r="AF1110" s="4"/>
      <c r="AG1110" s="4"/>
      <c r="AH1110" s="4"/>
      <c r="AI1110" s="4"/>
      <c r="AJ1110" s="4"/>
      <c r="AK1110" s="4"/>
      <c r="AL1110" s="4"/>
      <c r="AM1110" s="4"/>
      <c r="AN1110" s="4"/>
      <c r="AO1110" s="4"/>
      <c r="AP1110" s="4"/>
      <c r="AQ1110" s="4"/>
      <c r="AR1110" s="4"/>
      <c r="AS1110" s="4"/>
      <c r="AT1110" s="4"/>
      <c r="AU1110" s="4"/>
      <c r="AV1110" s="4"/>
      <c r="AW1110" s="4"/>
      <c r="AX1110" s="4"/>
    </row>
    <row r="1111" spans="1:50" ht="15.75" customHeight="1" x14ac:dyDescent="0.2">
      <c r="A1111" t="str">
        <f t="shared" si="257"/>
        <v>UniversitaireHommeCélibataireJuristeDouala 5Kotto- chefferieCamerounaiseChretien (Protestant )OuiEligible</v>
      </c>
      <c r="B1111" s="17">
        <v>43740</v>
      </c>
      <c r="C1111" s="17">
        <v>32348</v>
      </c>
      <c r="D1111" s="3" t="s">
        <v>48</v>
      </c>
      <c r="E1111" s="21">
        <v>37</v>
      </c>
      <c r="F1111" s="3" t="s">
        <v>40</v>
      </c>
      <c r="G1111" s="4"/>
      <c r="H1111" s="4"/>
      <c r="I1111" s="3" t="s">
        <v>41</v>
      </c>
      <c r="J1111" s="3" t="s">
        <v>85</v>
      </c>
      <c r="K1111" s="3" t="s">
        <v>60</v>
      </c>
      <c r="L1111" s="3" t="s">
        <v>135</v>
      </c>
      <c r="M1111" s="3" t="s">
        <v>858</v>
      </c>
      <c r="N1111" s="3" t="str">
        <f>VLOOKUP(M1111,TAF!$D$1:$H$462,2,0)</f>
        <v>Kotto</v>
      </c>
      <c r="O1111" s="3" t="str">
        <f>VLOOKUP(M1111,TAF!$D$1:$H$462,3,0)</f>
        <v>Douala 5</v>
      </c>
      <c r="P1111" s="3" t="str">
        <f>VLOOKUP(M1111,TAF!$D$1:$H$462,4,0)</f>
        <v>4.095067955056384</v>
      </c>
      <c r="Q1111" s="3" t="str">
        <f>VLOOKUP(M1111,TAF!$D$1:$H$462,5,0)</f>
        <v xml:space="preserve"> 9.756794813191096</v>
      </c>
      <c r="R1111" s="3" t="s">
        <v>45</v>
      </c>
      <c r="S1111" s="3" t="s">
        <v>84</v>
      </c>
      <c r="T1111" s="3" t="s">
        <v>46</v>
      </c>
      <c r="U1111" s="17">
        <v>43525</v>
      </c>
      <c r="V1111" s="3" t="str">
        <f t="shared" ref="V1111" si="261">IF((B1111-U1111&lt;=365)*(B1111-U1111&gt;0),INT(12*(B1111-U1111)/365) &amp; " Mois",(YEAR(B1111)-YEAR(U1111)) &amp; " an (s)")</f>
        <v>7 Mois</v>
      </c>
      <c r="W1111" s="3">
        <v>13</v>
      </c>
      <c r="X1111" s="3" t="s">
        <v>47</v>
      </c>
      <c r="Y1111" s="3">
        <v>0</v>
      </c>
      <c r="Z1111" s="3"/>
      <c r="AA1111" s="3" t="str">
        <f t="shared" si="259"/>
        <v>,</v>
      </c>
      <c r="AB1111" s="4"/>
      <c r="AC1111" s="4"/>
      <c r="AD1111" s="4"/>
      <c r="AE1111" s="4"/>
      <c r="AF1111" s="4"/>
      <c r="AG1111" s="4"/>
      <c r="AH1111" s="4"/>
      <c r="AI1111" s="4"/>
      <c r="AJ1111" s="4"/>
      <c r="AK1111" s="4"/>
      <c r="AL1111" s="4"/>
      <c r="AM1111" s="4"/>
      <c r="AN1111" s="4"/>
      <c r="AO1111" s="4"/>
      <c r="AP1111" s="4"/>
      <c r="AQ1111" s="4"/>
      <c r="AR1111" s="4"/>
      <c r="AS1111" s="4"/>
      <c r="AT1111" s="4"/>
      <c r="AU1111" s="4"/>
      <c r="AV1111" s="4"/>
      <c r="AW1111" s="4"/>
      <c r="AX1111" s="4"/>
    </row>
    <row r="1112" spans="1:50" ht="15.75" customHeight="1" x14ac:dyDescent="0.2">
      <c r="A1112" t="str">
        <f t="shared" si="257"/>
        <v>Pas PréciséHommeCélibataireSans EmploisDouala 1AkouaCamerounaisePas PréciséNonEligible</v>
      </c>
      <c r="B1112" s="17">
        <v>43740</v>
      </c>
      <c r="C1112" s="17">
        <v>32666</v>
      </c>
      <c r="D1112" s="3" t="s">
        <v>39</v>
      </c>
      <c r="E1112" s="21">
        <v>36</v>
      </c>
      <c r="F1112" s="3" t="s">
        <v>40</v>
      </c>
      <c r="G1112" s="4"/>
      <c r="H1112" s="4"/>
      <c r="I1112" s="3" t="s">
        <v>41</v>
      </c>
      <c r="J1112" s="3" t="s">
        <v>134</v>
      </c>
      <c r="K1112" s="3" t="s">
        <v>114</v>
      </c>
      <c r="L1112" s="3" t="s">
        <v>135</v>
      </c>
      <c r="M1112" s="3" t="s">
        <v>859</v>
      </c>
      <c r="N1112" s="3" t="str">
        <f>VLOOKUP(M1112,TAF!$D$1:$H$462,2,0)</f>
        <v>Akwa</v>
      </c>
      <c r="O1112" s="3" t="str">
        <f>VLOOKUP(M1112,TAF!$D$1:$H$462,3,0)</f>
        <v>Douala 1</v>
      </c>
      <c r="P1112" s="3" t="str">
        <f>VLOOKUP(M1112,TAF!$D$1:$H$462,4,0)</f>
        <v>4.059558346422489</v>
      </c>
      <c r="Q1112" s="3" t="str">
        <f>VLOOKUP(M1112,TAF!$D$1:$H$462,5,0)</f>
        <v xml:space="preserve"> 9.701820600152502</v>
      </c>
      <c r="R1112" s="3" t="s">
        <v>45</v>
      </c>
      <c r="S1112" s="3" t="s">
        <v>39</v>
      </c>
      <c r="T1112" s="3" t="s">
        <v>62</v>
      </c>
      <c r="U1112" s="19"/>
      <c r="V1112" s="19"/>
      <c r="W1112" s="5" t="s">
        <v>5896</v>
      </c>
      <c r="X1112" s="3" t="s">
        <v>47</v>
      </c>
      <c r="Y1112" s="3">
        <v>0</v>
      </c>
      <c r="Z1112" s="3"/>
      <c r="AA1112" s="3" t="str">
        <f t="shared" si="259"/>
        <v>,</v>
      </c>
      <c r="AB1112" s="4"/>
      <c r="AC1112" s="4"/>
      <c r="AD1112" s="4"/>
      <c r="AE1112" s="4"/>
      <c r="AF1112" s="4"/>
      <c r="AG1112" s="4"/>
      <c r="AH1112" s="4"/>
      <c r="AI1112" s="4"/>
      <c r="AJ1112" s="4"/>
      <c r="AK1112" s="4"/>
      <c r="AL1112" s="4"/>
      <c r="AM1112" s="4"/>
      <c r="AN1112" s="4"/>
      <c r="AO1112" s="4"/>
      <c r="AP1112" s="4"/>
      <c r="AQ1112" s="4"/>
      <c r="AR1112" s="4"/>
      <c r="AS1112" s="4"/>
      <c r="AT1112" s="4"/>
      <c r="AU1112" s="4"/>
      <c r="AV1112" s="4"/>
      <c r="AW1112" s="4"/>
      <c r="AX1112" s="4"/>
    </row>
    <row r="1113" spans="1:50" ht="15.75" customHeight="1" x14ac:dyDescent="0.2">
      <c r="A1113" t="str">
        <f t="shared" si="257"/>
        <v>Pas PréciséHommeCélibataireSans EmploisDouala 1AkouaCamerounaisePas PréciséNonEligible</v>
      </c>
      <c r="B1113" s="17">
        <v>43740</v>
      </c>
      <c r="C1113" s="17">
        <v>32666</v>
      </c>
      <c r="D1113" s="3" t="s">
        <v>39</v>
      </c>
      <c r="E1113" s="21">
        <v>36</v>
      </c>
      <c r="F1113" s="3" t="s">
        <v>40</v>
      </c>
      <c r="G1113" s="4"/>
      <c r="H1113" s="4"/>
      <c r="I1113" s="3" t="s">
        <v>41</v>
      </c>
      <c r="J1113" s="3" t="s">
        <v>134</v>
      </c>
      <c r="K1113" s="3" t="s">
        <v>114</v>
      </c>
      <c r="L1113" s="3" t="s">
        <v>135</v>
      </c>
      <c r="M1113" s="3" t="s">
        <v>859</v>
      </c>
      <c r="N1113" s="3" t="str">
        <f>VLOOKUP(M1113,TAF!$D$1:$H$462,2,0)</f>
        <v>Akwa</v>
      </c>
      <c r="O1113" s="3" t="str">
        <f>VLOOKUP(M1113,TAF!$D$1:$H$462,3,0)</f>
        <v>Douala 1</v>
      </c>
      <c r="P1113" s="3" t="str">
        <f>VLOOKUP(M1113,TAF!$D$1:$H$462,4,0)</f>
        <v>4.059558346422489</v>
      </c>
      <c r="Q1113" s="3" t="str">
        <f>VLOOKUP(M1113,TAF!$D$1:$H$462,5,0)</f>
        <v xml:space="preserve"> 9.701820600152502</v>
      </c>
      <c r="R1113" s="3" t="s">
        <v>45</v>
      </c>
      <c r="S1113" s="3" t="s">
        <v>39</v>
      </c>
      <c r="T1113" s="3" t="s">
        <v>62</v>
      </c>
      <c r="U1113" s="19"/>
      <c r="V1113" s="19"/>
      <c r="W1113" s="5" t="s">
        <v>5896</v>
      </c>
      <c r="X1113" s="3" t="s">
        <v>47</v>
      </c>
      <c r="Y1113" s="3">
        <v>0</v>
      </c>
      <c r="Z1113" s="3"/>
      <c r="AA1113" s="3" t="str">
        <f t="shared" si="259"/>
        <v>,</v>
      </c>
      <c r="AB1113" s="4"/>
      <c r="AC1113" s="4"/>
      <c r="AD1113" s="4"/>
      <c r="AE1113" s="4"/>
      <c r="AF1113" s="4"/>
      <c r="AG1113" s="4"/>
      <c r="AH1113" s="4"/>
      <c r="AI1113" s="4"/>
      <c r="AJ1113" s="4"/>
      <c r="AK1113" s="4"/>
      <c r="AL1113" s="4"/>
      <c r="AM1113" s="4"/>
      <c r="AN1113" s="4"/>
      <c r="AO1113" s="4"/>
      <c r="AP1113" s="4"/>
      <c r="AQ1113" s="4"/>
      <c r="AR1113" s="4"/>
      <c r="AS1113" s="4"/>
      <c r="AT1113" s="4"/>
      <c r="AU1113" s="4"/>
      <c r="AV1113" s="4"/>
      <c r="AW1113" s="4"/>
      <c r="AX1113" s="4"/>
    </row>
    <row r="1114" spans="1:50" ht="15.75" customHeight="1" x14ac:dyDescent="0.2">
      <c r="A1114" t="str">
        <f t="shared" si="257"/>
        <v>SecondaireHommeCélibataireEtudiant (e)Douala (Non précisé )DoualaCamerounaiseMusulmanOuiEligible</v>
      </c>
      <c r="B1114" s="17">
        <v>43740</v>
      </c>
      <c r="C1114" s="17">
        <v>33425</v>
      </c>
      <c r="D1114" s="3" t="s">
        <v>54</v>
      </c>
      <c r="E1114" s="21">
        <v>34</v>
      </c>
      <c r="F1114" s="3" t="s">
        <v>40</v>
      </c>
      <c r="G1114" s="4"/>
      <c r="H1114" s="4"/>
      <c r="I1114" s="3" t="s">
        <v>41</v>
      </c>
      <c r="J1114" s="3" t="s">
        <v>79</v>
      </c>
      <c r="K1114" s="3" t="s">
        <v>51</v>
      </c>
      <c r="L1114" s="3" t="s">
        <v>135</v>
      </c>
      <c r="M1114" s="3" t="s">
        <v>64</v>
      </c>
      <c r="N1114" s="3">
        <f>VLOOKUP(M1114,TAF!$D$1:$H$462,2,0)</f>
        <v>0</v>
      </c>
      <c r="O1114" s="3">
        <f>VLOOKUP(M1114,TAF!$D$1:$H$462,3,0)</f>
        <v>0</v>
      </c>
      <c r="P1114" s="3">
        <f>VLOOKUP(M1114,TAF!$D$1:$H$462,4,0)</f>
        <v>0</v>
      </c>
      <c r="Q1114" s="3">
        <f>VLOOKUP(M1114,TAF!$D$1:$H$462,5,0)</f>
        <v>0</v>
      </c>
      <c r="R1114" s="3" t="s">
        <v>45</v>
      </c>
      <c r="S1114" s="3" t="s">
        <v>124</v>
      </c>
      <c r="T1114" s="3" t="s">
        <v>46</v>
      </c>
      <c r="U1114" s="17">
        <v>43101</v>
      </c>
      <c r="V1114" s="3" t="str">
        <f t="shared" ref="V1114" si="262">IF((B1114-U1114&lt;=365)*(B1114-U1114&gt;0),INT(12*(B1114-U1114)/365) &amp; " Mois",(YEAR(B1114)-YEAR(U1114)) &amp; " an (s)")</f>
        <v>1 an (s)</v>
      </c>
      <c r="W1114" s="5" t="s">
        <v>5895</v>
      </c>
      <c r="X1114" s="3" t="s">
        <v>47</v>
      </c>
      <c r="Y1114" s="3">
        <v>0</v>
      </c>
      <c r="Z1114" s="3"/>
      <c r="AA1114" s="3" t="str">
        <f t="shared" si="259"/>
        <v>,</v>
      </c>
      <c r="AB1114" s="4"/>
      <c r="AC1114" s="4"/>
      <c r="AD1114" s="4"/>
      <c r="AE1114" s="4"/>
      <c r="AF1114" s="4"/>
      <c r="AG1114" s="4"/>
      <c r="AH1114" s="4"/>
      <c r="AI1114" s="4"/>
      <c r="AJ1114" s="4"/>
      <c r="AK1114" s="4"/>
      <c r="AL1114" s="4"/>
      <c r="AM1114" s="4"/>
      <c r="AN1114" s="4"/>
      <c r="AO1114" s="4"/>
      <c r="AP1114" s="4"/>
      <c r="AQ1114" s="4"/>
      <c r="AR1114" s="4"/>
      <c r="AS1114" s="4"/>
      <c r="AT1114" s="4"/>
      <c r="AU1114" s="4"/>
      <c r="AV1114" s="4"/>
      <c r="AW1114" s="4"/>
      <c r="AX1114" s="4"/>
    </row>
    <row r="1115" spans="1:50" ht="15.75" customHeight="1" x14ac:dyDescent="0.2">
      <c r="A1115" t="str">
        <f t="shared" si="257"/>
        <v>AucunHommeMarié (e)ChauffeurDouala 3VillageCamerounaisePas PréciséNonEligible</v>
      </c>
      <c r="B1115" s="17">
        <v>43740</v>
      </c>
      <c r="C1115" s="17">
        <v>32474</v>
      </c>
      <c r="D1115" s="3" t="s">
        <v>269</v>
      </c>
      <c r="E1115" s="21">
        <v>37</v>
      </c>
      <c r="F1115" s="3" t="s">
        <v>40</v>
      </c>
      <c r="G1115" s="4"/>
      <c r="H1115" s="3">
        <v>90</v>
      </c>
      <c r="I1115" s="3" t="s">
        <v>49</v>
      </c>
      <c r="J1115" s="3" t="s">
        <v>108</v>
      </c>
      <c r="K1115" s="3" t="s">
        <v>43</v>
      </c>
      <c r="L1115" s="3" t="s">
        <v>135</v>
      </c>
      <c r="M1115" s="3" t="s">
        <v>164</v>
      </c>
      <c r="N1115" s="3" t="str">
        <f>VLOOKUP(M1115,TAF!$D$1:$H$462,2,0)</f>
        <v>Village</v>
      </c>
      <c r="O1115" s="3" t="str">
        <f>VLOOKUP(M1115,TAF!$D$1:$H$462,3,0)</f>
        <v>Douala 3</v>
      </c>
      <c r="P1115" s="3" t="str">
        <f>VLOOKUP(M1115,TAF!$D$1:$H$462,4,0)</f>
        <v>4.006924307709141</v>
      </c>
      <c r="Q1115" s="3" t="str">
        <f>VLOOKUP(M1115,TAF!$D$1:$H$462,5,0)</f>
        <v xml:space="preserve"> 9.749426770823975</v>
      </c>
      <c r="R1115" s="3" t="s">
        <v>45</v>
      </c>
      <c r="S1115" s="3" t="s">
        <v>39</v>
      </c>
      <c r="T1115" s="3" t="s">
        <v>62</v>
      </c>
      <c r="U1115" s="19"/>
      <c r="V1115" s="19"/>
      <c r="W1115" s="5" t="s">
        <v>5906</v>
      </c>
      <c r="X1115" s="3" t="s">
        <v>47</v>
      </c>
      <c r="Y1115" s="3">
        <v>0</v>
      </c>
      <c r="Z1115" s="3"/>
      <c r="AA1115" s="3" t="str">
        <f t="shared" si="259"/>
        <v>,</v>
      </c>
      <c r="AB1115" s="4"/>
      <c r="AC1115" s="4"/>
      <c r="AD1115" s="4"/>
      <c r="AE1115" s="4"/>
      <c r="AF1115" s="4"/>
      <c r="AG1115" s="4"/>
      <c r="AH1115" s="4"/>
      <c r="AI1115" s="4"/>
      <c r="AJ1115" s="4"/>
      <c r="AK1115" s="4"/>
      <c r="AL1115" s="4"/>
      <c r="AM1115" s="4"/>
      <c r="AN1115" s="4"/>
      <c r="AO1115" s="4"/>
      <c r="AP1115" s="4"/>
      <c r="AQ1115" s="4"/>
      <c r="AR1115" s="4"/>
      <c r="AS1115" s="4"/>
      <c r="AT1115" s="4"/>
      <c r="AU1115" s="4"/>
      <c r="AV1115" s="4"/>
      <c r="AW1115" s="4"/>
      <c r="AX1115" s="4"/>
    </row>
    <row r="1116" spans="1:50" ht="15.75" customHeight="1" x14ac:dyDescent="0.2">
      <c r="A1116" t="str">
        <f t="shared" si="257"/>
        <v>UniversitaireHommeMarié (e)ÉlectricitéDouala (Non précisé )DoualaCamerounaiseChretien (Catholique)NonEligible</v>
      </c>
      <c r="B1116" s="17">
        <v>43740</v>
      </c>
      <c r="C1116" s="17">
        <v>32488</v>
      </c>
      <c r="D1116" s="3" t="s">
        <v>48</v>
      </c>
      <c r="E1116" s="21">
        <v>37</v>
      </c>
      <c r="F1116" s="3" t="s">
        <v>40</v>
      </c>
      <c r="G1116" s="4"/>
      <c r="H1116" s="4"/>
      <c r="I1116" s="3" t="s">
        <v>49</v>
      </c>
      <c r="J1116" s="3" t="s">
        <v>860</v>
      </c>
      <c r="K1116" s="3" t="s">
        <v>51</v>
      </c>
      <c r="L1116" s="3" t="s">
        <v>135</v>
      </c>
      <c r="M1116" s="3" t="s">
        <v>64</v>
      </c>
      <c r="N1116" s="3">
        <f>VLOOKUP(M1116,TAF!$D$1:$H$462,2,0)</f>
        <v>0</v>
      </c>
      <c r="O1116" s="3">
        <f>VLOOKUP(M1116,TAF!$D$1:$H$462,3,0)</f>
        <v>0</v>
      </c>
      <c r="P1116" s="3">
        <f>VLOOKUP(M1116,TAF!$D$1:$H$462,4,0)</f>
        <v>0</v>
      </c>
      <c r="Q1116" s="3">
        <f>VLOOKUP(M1116,TAF!$D$1:$H$462,5,0)</f>
        <v>0</v>
      </c>
      <c r="R1116" s="3" t="s">
        <v>45</v>
      </c>
      <c r="S1116" s="3" t="s">
        <v>58</v>
      </c>
      <c r="T1116" s="3" t="s">
        <v>62</v>
      </c>
      <c r="U1116" s="19"/>
      <c r="V1116" s="19"/>
      <c r="W1116" s="5" t="s">
        <v>5888</v>
      </c>
      <c r="X1116" s="3" t="s">
        <v>47</v>
      </c>
      <c r="Y1116" s="3">
        <v>0</v>
      </c>
      <c r="Z1116" s="3"/>
      <c r="AA1116" s="3" t="str">
        <f t="shared" si="259"/>
        <v>,</v>
      </c>
      <c r="AB1116" s="4"/>
      <c r="AC1116" s="4"/>
      <c r="AD1116" s="4"/>
      <c r="AE1116" s="4"/>
      <c r="AF1116" s="4"/>
      <c r="AG1116" s="4"/>
      <c r="AH1116" s="4"/>
      <c r="AI1116" s="4"/>
      <c r="AJ1116" s="4"/>
      <c r="AK1116" s="4"/>
      <c r="AL1116" s="4"/>
      <c r="AM1116" s="4"/>
      <c r="AN1116" s="4"/>
      <c r="AO1116" s="4"/>
      <c r="AP1116" s="4"/>
      <c r="AQ1116" s="4"/>
      <c r="AR1116" s="4"/>
      <c r="AS1116" s="4"/>
      <c r="AT1116" s="4"/>
      <c r="AU1116" s="4"/>
      <c r="AV1116" s="4"/>
      <c r="AW1116" s="4"/>
      <c r="AX1116" s="4"/>
    </row>
    <row r="1117" spans="1:50" ht="15.75" customHeight="1" x14ac:dyDescent="0.2">
      <c r="A1117" t="str">
        <f t="shared" si="257"/>
        <v>SecondaireHommeCélibataireSans EmploisDouala 3NdobassiCamerounaiseChretien (Ne de nouveau)NonEligible</v>
      </c>
      <c r="B1117" s="17">
        <v>43740</v>
      </c>
      <c r="C1117" s="17">
        <v>36375</v>
      </c>
      <c r="D1117" s="3" t="s">
        <v>54</v>
      </c>
      <c r="E1117" s="21">
        <v>26</v>
      </c>
      <c r="F1117" s="3" t="s">
        <v>40</v>
      </c>
      <c r="G1117" s="4"/>
      <c r="H1117" s="4"/>
      <c r="I1117" s="3" t="s">
        <v>41</v>
      </c>
      <c r="J1117" s="3" t="s">
        <v>134</v>
      </c>
      <c r="K1117" s="3" t="s">
        <v>43</v>
      </c>
      <c r="L1117" s="3" t="s">
        <v>135</v>
      </c>
      <c r="M1117" s="3" t="s">
        <v>861</v>
      </c>
      <c r="N1117" s="3" t="str">
        <f>VLOOKUP(M1117,TAF!$D$1:$H$462,2,0)</f>
        <v>Ndogpassi</v>
      </c>
      <c r="O1117" s="3" t="str">
        <f>VLOOKUP(M1117,TAF!$D$1:$H$462,3,0)</f>
        <v>Douala 3</v>
      </c>
      <c r="P1117" s="3" t="str">
        <f>VLOOKUP(M1117,TAF!$D$1:$H$462,4,0)</f>
        <v>4.017345191745835</v>
      </c>
      <c r="Q1117" s="3" t="str">
        <f>VLOOKUP(M1117,TAF!$D$1:$H$462,5,0)</f>
        <v xml:space="preserve"> 9.776376922998338</v>
      </c>
      <c r="R1117" s="3" t="s">
        <v>45</v>
      </c>
      <c r="S1117" s="3" t="s">
        <v>53</v>
      </c>
      <c r="T1117" s="3" t="s">
        <v>62</v>
      </c>
      <c r="U1117" s="19"/>
      <c r="V1117" s="19"/>
      <c r="W1117" s="5" t="s">
        <v>5897</v>
      </c>
      <c r="X1117" s="3" t="s">
        <v>47</v>
      </c>
      <c r="Y1117" s="3">
        <v>0</v>
      </c>
      <c r="Z1117" s="3"/>
      <c r="AA1117" s="3" t="str">
        <f t="shared" si="259"/>
        <v>,</v>
      </c>
      <c r="AB1117" s="4"/>
      <c r="AC1117" s="4"/>
      <c r="AD1117" s="4"/>
      <c r="AE1117" s="4"/>
      <c r="AF1117" s="4"/>
      <c r="AG1117" s="4"/>
      <c r="AH1117" s="4"/>
      <c r="AI1117" s="4"/>
      <c r="AJ1117" s="4"/>
      <c r="AK1117" s="4"/>
      <c r="AL1117" s="4"/>
      <c r="AM1117" s="4"/>
      <c r="AN1117" s="4"/>
      <c r="AO1117" s="4"/>
      <c r="AP1117" s="4"/>
      <c r="AQ1117" s="4"/>
      <c r="AR1117" s="4"/>
      <c r="AS1117" s="4"/>
      <c r="AT1117" s="4"/>
      <c r="AU1117" s="4"/>
      <c r="AV1117" s="4"/>
      <c r="AW1117" s="4"/>
      <c r="AX1117" s="4"/>
    </row>
    <row r="1118" spans="1:50" ht="15.75" customHeight="1" x14ac:dyDescent="0.2">
      <c r="A1118" t="str">
        <f t="shared" si="257"/>
        <v>UniversitaireHommeMarié (e)Personnel de santeDouala 5KottoCamerounaiseChretien (Catholique)NonEligible</v>
      </c>
      <c r="B1118" s="17">
        <v>43741</v>
      </c>
      <c r="C1118" s="17">
        <v>29418</v>
      </c>
      <c r="D1118" s="3" t="s">
        <v>48</v>
      </c>
      <c r="E1118" s="21">
        <v>45</v>
      </c>
      <c r="F1118" s="3" t="s">
        <v>40</v>
      </c>
      <c r="G1118" s="4"/>
      <c r="H1118" s="4"/>
      <c r="I1118" s="3" t="s">
        <v>49</v>
      </c>
      <c r="J1118" s="3" t="s">
        <v>250</v>
      </c>
      <c r="K1118" s="3" t="s">
        <v>60</v>
      </c>
      <c r="L1118" s="3" t="s">
        <v>135</v>
      </c>
      <c r="M1118" s="3" t="s">
        <v>191</v>
      </c>
      <c r="N1118" s="3" t="str">
        <f>VLOOKUP(M1118,TAF!$D$1:$H$462,2,0)</f>
        <v>Kotto</v>
      </c>
      <c r="O1118" s="3" t="str">
        <f>VLOOKUP(M1118,TAF!$D$1:$H$462,3,0)</f>
        <v>Douala 1</v>
      </c>
      <c r="P1118" s="3" t="str">
        <f>VLOOKUP(M1118,TAF!$D$1:$H$462,4,0)</f>
        <v>4.095067955056384</v>
      </c>
      <c r="Q1118" s="3" t="str">
        <f>VLOOKUP(M1118,TAF!$D$1:$H$462,5,0)</f>
        <v xml:space="preserve"> 9.756794813191096</v>
      </c>
      <c r="R1118" s="3" t="s">
        <v>45</v>
      </c>
      <c r="S1118" s="3" t="s">
        <v>58</v>
      </c>
      <c r="T1118" s="3" t="s">
        <v>62</v>
      </c>
      <c r="U1118" s="19"/>
      <c r="V1118" s="19"/>
      <c r="W1118" s="4"/>
      <c r="X1118" s="3" t="s">
        <v>47</v>
      </c>
      <c r="Y1118" s="3">
        <v>0</v>
      </c>
      <c r="Z1118" s="3"/>
      <c r="AA1118" s="3" t="str">
        <f t="shared" si="259"/>
        <v>,</v>
      </c>
      <c r="AB1118" s="4"/>
      <c r="AC1118" s="4"/>
      <c r="AD1118" s="4"/>
      <c r="AE1118" s="4"/>
      <c r="AF1118" s="4"/>
      <c r="AG1118" s="4"/>
      <c r="AH1118" s="4"/>
      <c r="AI1118" s="4"/>
      <c r="AJ1118" s="4"/>
      <c r="AK1118" s="4"/>
      <c r="AL1118" s="4"/>
      <c r="AM1118" s="4"/>
      <c r="AN1118" s="4"/>
      <c r="AO1118" s="4"/>
      <c r="AP1118" s="4"/>
      <c r="AQ1118" s="4"/>
      <c r="AR1118" s="4"/>
      <c r="AS1118" s="4"/>
      <c r="AT1118" s="4"/>
      <c r="AU1118" s="4"/>
      <c r="AV1118" s="4"/>
      <c r="AW1118" s="4"/>
      <c r="AX1118" s="4"/>
    </row>
    <row r="1119" spans="1:50" ht="15.75" customHeight="1" x14ac:dyDescent="0.2">
      <c r="A1119" t="str">
        <f t="shared" si="257"/>
        <v>SecondaireFemmeCélibataireEntrepreneurDouala 5BonaberiCamerounaisePas PréciséNonEligible</v>
      </c>
      <c r="B1119" s="17">
        <v>43741</v>
      </c>
      <c r="C1119" s="17">
        <v>31837</v>
      </c>
      <c r="D1119" s="3" t="s">
        <v>54</v>
      </c>
      <c r="E1119" s="21">
        <v>38</v>
      </c>
      <c r="F1119" s="3" t="s">
        <v>55</v>
      </c>
      <c r="G1119" s="4"/>
      <c r="H1119" s="4"/>
      <c r="I1119" s="3" t="s">
        <v>41</v>
      </c>
      <c r="J1119" s="3" t="s">
        <v>449</v>
      </c>
      <c r="K1119" s="3" t="s">
        <v>60</v>
      </c>
      <c r="L1119" s="3" t="s">
        <v>135</v>
      </c>
      <c r="M1119" s="3" t="s">
        <v>169</v>
      </c>
      <c r="N1119" s="3" t="str">
        <f>VLOOKUP(M1119,TAF!$D$1:$H$462,2,0)</f>
        <v>Bonaberi</v>
      </c>
      <c r="O1119" s="3" t="str">
        <f>VLOOKUP(M1119,TAF!$D$1:$H$462,3,0)</f>
        <v>Douala 4</v>
      </c>
      <c r="P1119" s="3" t="str">
        <f>VLOOKUP(M1119,TAF!$D$1:$H$462,4,0)</f>
        <v>4.0900111661057075</v>
      </c>
      <c r="Q1119" s="3" t="str">
        <f>VLOOKUP(M1119,TAF!$D$1:$H$462,5,0)</f>
        <v xml:space="preserve"> 9.65793515778688</v>
      </c>
      <c r="R1119" s="3" t="s">
        <v>45</v>
      </c>
      <c r="S1119" s="3" t="s">
        <v>39</v>
      </c>
      <c r="T1119" s="3" t="s">
        <v>62</v>
      </c>
      <c r="U1119" s="19"/>
      <c r="V1119" s="19"/>
      <c r="W1119" s="3">
        <v>12</v>
      </c>
      <c r="X1119" s="3" t="s">
        <v>47</v>
      </c>
      <c r="Y1119" s="3">
        <v>0</v>
      </c>
      <c r="Z1119" s="3"/>
      <c r="AA1119" s="3" t="str">
        <f t="shared" si="259"/>
        <v>,</v>
      </c>
      <c r="AB1119" s="4"/>
      <c r="AC1119" s="4"/>
      <c r="AD1119" s="4"/>
      <c r="AE1119" s="4"/>
      <c r="AF1119" s="4"/>
      <c r="AG1119" s="4"/>
      <c r="AH1119" s="4"/>
      <c r="AI1119" s="4"/>
      <c r="AJ1119" s="4"/>
      <c r="AK1119" s="4"/>
      <c r="AL1119" s="4"/>
      <c r="AM1119" s="4"/>
      <c r="AN1119" s="4"/>
      <c r="AO1119" s="4"/>
      <c r="AP1119" s="4"/>
      <c r="AQ1119" s="4"/>
      <c r="AR1119" s="4"/>
      <c r="AS1119" s="4"/>
      <c r="AT1119" s="4"/>
      <c r="AU1119" s="4"/>
      <c r="AV1119" s="4"/>
      <c r="AW1119" s="4"/>
      <c r="AX1119" s="4"/>
    </row>
    <row r="1120" spans="1:50" ht="15.75" customHeight="1" x14ac:dyDescent="0.2">
      <c r="A1120" t="str">
        <f t="shared" si="257"/>
        <v>UniversitaireHommeMarié (e)Agent immobilierDouala 3Ngodi bakokoCamerounaiseChretien (Protestant )OuiEligible</v>
      </c>
      <c r="B1120" s="17">
        <v>43742</v>
      </c>
      <c r="C1120" s="17">
        <v>26239</v>
      </c>
      <c r="D1120" s="3" t="s">
        <v>48</v>
      </c>
      <c r="E1120" s="21">
        <v>54</v>
      </c>
      <c r="F1120" s="3" t="s">
        <v>40</v>
      </c>
      <c r="G1120" s="4"/>
      <c r="H1120" s="4"/>
      <c r="I1120" s="3" t="s">
        <v>49</v>
      </c>
      <c r="J1120" s="3" t="s">
        <v>862</v>
      </c>
      <c r="K1120" s="3" t="s">
        <v>43</v>
      </c>
      <c r="L1120" s="3" t="s">
        <v>135</v>
      </c>
      <c r="M1120" s="3" t="s">
        <v>106</v>
      </c>
      <c r="N1120" s="3" t="str">
        <f>VLOOKUP(M1120,TAF!$D$1:$H$462,2,0)</f>
        <v>NGODI</v>
      </c>
      <c r="O1120" s="3" t="str">
        <f>VLOOKUP(M1120,TAF!$D$1:$H$462,3,0)</f>
        <v>Douala 1</v>
      </c>
      <c r="P1120" s="3" t="str">
        <f>VLOOKUP(M1120,TAF!$D$1:$H$462,4,0)</f>
        <v>4.048896530273477</v>
      </c>
      <c r="Q1120" s="3" t="str">
        <f>VLOOKUP(M1120,TAF!$D$1:$H$462,5,0)</f>
        <v xml:space="preserve"> 9.706597933857768</v>
      </c>
      <c r="R1120" s="3" t="s">
        <v>45</v>
      </c>
      <c r="S1120" s="3" t="s">
        <v>84</v>
      </c>
      <c r="T1120" s="3" t="s">
        <v>46</v>
      </c>
      <c r="U1120" s="17">
        <v>41333</v>
      </c>
      <c r="V1120" s="3" t="str">
        <f t="shared" ref="V1120" si="263">IF((B1120-U1120&lt;=365)*(B1120-U1120&gt;0),INT(12*(B1120-U1120)/365) &amp; " Mois",(YEAR(B1120)-YEAR(U1120)) &amp; " an (s)")</f>
        <v>6 an (s)</v>
      </c>
      <c r="W1120" s="5" t="s">
        <v>5891</v>
      </c>
      <c r="X1120" s="3" t="s">
        <v>47</v>
      </c>
      <c r="Y1120" s="3">
        <v>0</v>
      </c>
      <c r="Z1120" s="3"/>
      <c r="AA1120" s="3" t="str">
        <f t="shared" si="259"/>
        <v>,</v>
      </c>
      <c r="AB1120" s="4"/>
      <c r="AC1120" s="4"/>
      <c r="AD1120" s="4"/>
      <c r="AE1120" s="4"/>
      <c r="AF1120" s="4"/>
      <c r="AG1120" s="4"/>
      <c r="AH1120" s="4"/>
      <c r="AI1120" s="4"/>
      <c r="AJ1120" s="4"/>
      <c r="AK1120" s="4"/>
      <c r="AL1120" s="4"/>
      <c r="AM1120" s="4"/>
      <c r="AN1120" s="4"/>
      <c r="AO1120" s="4"/>
      <c r="AP1120" s="4"/>
      <c r="AQ1120" s="4"/>
      <c r="AR1120" s="4"/>
      <c r="AS1120" s="4"/>
      <c r="AT1120" s="4"/>
      <c r="AU1120" s="4"/>
      <c r="AV1120" s="4"/>
      <c r="AW1120" s="4"/>
      <c r="AX1120" s="4"/>
    </row>
    <row r="1121" spans="1:50" ht="15.75" customHeight="1" x14ac:dyDescent="0.2">
      <c r="A1121" t="str">
        <f t="shared" si="257"/>
        <v>PrimaireHommeCélibataireMenuisierDouala 3Ngodi bakokoCamerounaiseChretien (Protestant )NonEligible</v>
      </c>
      <c r="B1121" s="17">
        <v>43742</v>
      </c>
      <c r="C1121" s="17">
        <v>35208</v>
      </c>
      <c r="D1121" s="3" t="s">
        <v>92</v>
      </c>
      <c r="E1121" s="21">
        <v>29</v>
      </c>
      <c r="F1121" s="3" t="s">
        <v>40</v>
      </c>
      <c r="G1121" s="4"/>
      <c r="H1121" s="4"/>
      <c r="I1121" s="3" t="s">
        <v>41</v>
      </c>
      <c r="J1121" s="3" t="s">
        <v>318</v>
      </c>
      <c r="K1121" s="3" t="s">
        <v>43</v>
      </c>
      <c r="L1121" s="3" t="s">
        <v>135</v>
      </c>
      <c r="M1121" s="3" t="s">
        <v>106</v>
      </c>
      <c r="N1121" s="3" t="str">
        <f>VLOOKUP(M1121,TAF!$D$1:$H$462,2,0)</f>
        <v>NGODI</v>
      </c>
      <c r="O1121" s="3" t="str">
        <f>VLOOKUP(M1121,TAF!$D$1:$H$462,3,0)</f>
        <v>Douala 1</v>
      </c>
      <c r="P1121" s="3" t="str">
        <f>VLOOKUP(M1121,TAF!$D$1:$H$462,4,0)</f>
        <v>4.048896530273477</v>
      </c>
      <c r="Q1121" s="3" t="str">
        <f>VLOOKUP(M1121,TAF!$D$1:$H$462,5,0)</f>
        <v xml:space="preserve"> 9.706597933857768</v>
      </c>
      <c r="R1121" s="3" t="s">
        <v>45</v>
      </c>
      <c r="S1121" s="3" t="s">
        <v>84</v>
      </c>
      <c r="T1121" s="3" t="s">
        <v>62</v>
      </c>
      <c r="U1121" s="19"/>
      <c r="V1121" s="19"/>
      <c r="W1121" s="3">
        <v>13</v>
      </c>
      <c r="X1121" s="3" t="s">
        <v>47</v>
      </c>
      <c r="Y1121" s="3">
        <v>0</v>
      </c>
      <c r="Z1121" s="3"/>
      <c r="AA1121" s="3" t="str">
        <f t="shared" si="259"/>
        <v>,</v>
      </c>
      <c r="AB1121" s="4"/>
      <c r="AC1121" s="4"/>
      <c r="AD1121" s="4"/>
      <c r="AE1121" s="4"/>
      <c r="AF1121" s="4"/>
      <c r="AG1121" s="4"/>
      <c r="AH1121" s="4"/>
      <c r="AI1121" s="4"/>
      <c r="AJ1121" s="4"/>
      <c r="AK1121" s="4"/>
      <c r="AL1121" s="4"/>
      <c r="AM1121" s="4"/>
      <c r="AN1121" s="4"/>
      <c r="AO1121" s="4"/>
      <c r="AP1121" s="4"/>
      <c r="AQ1121" s="4"/>
      <c r="AR1121" s="4"/>
      <c r="AS1121" s="4"/>
      <c r="AT1121" s="4"/>
      <c r="AU1121" s="4"/>
      <c r="AV1121" s="4"/>
      <c r="AW1121" s="4"/>
      <c r="AX1121" s="4"/>
    </row>
    <row r="1122" spans="1:50" ht="15.75" customHeight="1" x14ac:dyDescent="0.2">
      <c r="A1122" t="str">
        <f t="shared" si="257"/>
        <v>UniversitaireHommeMarié (e)MécanicienDouala (Non précisé )DoualaCamerounaisePas PréciséOuiEligible</v>
      </c>
      <c r="B1122" s="17">
        <v>43742</v>
      </c>
      <c r="C1122" s="17">
        <v>31044</v>
      </c>
      <c r="D1122" s="3" t="s">
        <v>48</v>
      </c>
      <c r="E1122" s="21">
        <v>41</v>
      </c>
      <c r="F1122" s="3" t="s">
        <v>40</v>
      </c>
      <c r="G1122" s="4"/>
      <c r="H1122" s="4"/>
      <c r="I1122" s="3" t="s">
        <v>49</v>
      </c>
      <c r="J1122" s="3" t="s">
        <v>71</v>
      </c>
      <c r="K1122" s="3" t="s">
        <v>51</v>
      </c>
      <c r="L1122" s="3" t="s">
        <v>135</v>
      </c>
      <c r="M1122" s="3" t="s">
        <v>64</v>
      </c>
      <c r="N1122" s="3">
        <f>VLOOKUP(M1122,TAF!$D$1:$H$462,2,0)</f>
        <v>0</v>
      </c>
      <c r="O1122" s="3">
        <f>VLOOKUP(M1122,TAF!$D$1:$H$462,3,0)</f>
        <v>0</v>
      </c>
      <c r="P1122" s="3">
        <f>VLOOKUP(M1122,TAF!$D$1:$H$462,4,0)</f>
        <v>0</v>
      </c>
      <c r="Q1122" s="3">
        <f>VLOOKUP(M1122,TAF!$D$1:$H$462,5,0)</f>
        <v>0</v>
      </c>
      <c r="R1122" s="3" t="s">
        <v>45</v>
      </c>
      <c r="S1122" s="3" t="s">
        <v>39</v>
      </c>
      <c r="T1122" s="3" t="s">
        <v>46</v>
      </c>
      <c r="U1122" s="17">
        <v>43466</v>
      </c>
      <c r="V1122" s="3" t="str">
        <f t="shared" ref="V1122:V1123" si="264">IF((B1122-U1122&lt;=365)*(B1122-U1122&gt;0),INT(12*(B1122-U1122)/365) &amp; " Mois",(YEAR(B1122)-YEAR(U1122)) &amp; " an (s)")</f>
        <v>9 Mois</v>
      </c>
      <c r="W1122" s="5" t="s">
        <v>5892</v>
      </c>
      <c r="X1122" s="3" t="s">
        <v>47</v>
      </c>
      <c r="Y1122" s="3">
        <v>0</v>
      </c>
      <c r="Z1122" s="3"/>
      <c r="AA1122" s="3" t="str">
        <f t="shared" si="259"/>
        <v>,</v>
      </c>
      <c r="AB1122" s="4"/>
      <c r="AC1122" s="4"/>
      <c r="AD1122" s="4"/>
      <c r="AE1122" s="4"/>
      <c r="AF1122" s="4"/>
      <c r="AG1122" s="4"/>
      <c r="AH1122" s="4"/>
      <c r="AI1122" s="4"/>
      <c r="AJ1122" s="4"/>
      <c r="AK1122" s="4"/>
      <c r="AL1122" s="4"/>
      <c r="AM1122" s="4"/>
      <c r="AN1122" s="4"/>
      <c r="AO1122" s="4"/>
      <c r="AP1122" s="4"/>
      <c r="AQ1122" s="4"/>
      <c r="AR1122" s="4"/>
      <c r="AS1122" s="4"/>
      <c r="AT1122" s="4"/>
      <c r="AU1122" s="4"/>
      <c r="AV1122" s="4"/>
      <c r="AW1122" s="4"/>
      <c r="AX1122" s="4"/>
    </row>
    <row r="1123" spans="1:50" ht="15.75" customHeight="1" x14ac:dyDescent="0.2">
      <c r="A1123" t="str">
        <f t="shared" si="257"/>
        <v>UniversitaireHommeMarié (e)ComptableDouala 5KottoCamerounaiseChretien (Catholique)OuiEligible</v>
      </c>
      <c r="B1123" s="17">
        <v>43742</v>
      </c>
      <c r="C1123" s="17">
        <v>22648</v>
      </c>
      <c r="D1123" s="3" t="s">
        <v>48</v>
      </c>
      <c r="E1123" s="21">
        <v>63</v>
      </c>
      <c r="F1123" s="3" t="s">
        <v>40</v>
      </c>
      <c r="G1123" s="4"/>
      <c r="H1123" s="4"/>
      <c r="I1123" s="3" t="s">
        <v>49</v>
      </c>
      <c r="J1123" s="3" t="s">
        <v>145</v>
      </c>
      <c r="K1123" s="3" t="s">
        <v>60</v>
      </c>
      <c r="L1123" s="3" t="s">
        <v>135</v>
      </c>
      <c r="M1123" s="3" t="s">
        <v>191</v>
      </c>
      <c r="N1123" s="3" t="str">
        <f>VLOOKUP(M1123,TAF!$D$1:$H$462,2,0)</f>
        <v>Kotto</v>
      </c>
      <c r="O1123" s="3" t="str">
        <f>VLOOKUP(M1123,TAF!$D$1:$H$462,3,0)</f>
        <v>Douala 1</v>
      </c>
      <c r="P1123" s="3" t="str">
        <f>VLOOKUP(M1123,TAF!$D$1:$H$462,4,0)</f>
        <v>4.095067955056384</v>
      </c>
      <c r="Q1123" s="3" t="str">
        <f>VLOOKUP(M1123,TAF!$D$1:$H$462,5,0)</f>
        <v xml:space="preserve"> 9.756794813191096</v>
      </c>
      <c r="R1123" s="3" t="s">
        <v>45</v>
      </c>
      <c r="S1123" s="3" t="s">
        <v>58</v>
      </c>
      <c r="T1123" s="3" t="s">
        <v>46</v>
      </c>
      <c r="U1123" s="17">
        <v>43466</v>
      </c>
      <c r="V1123" s="3" t="str">
        <f t="shared" si="264"/>
        <v>9 Mois</v>
      </c>
      <c r="W1123" s="5" t="s">
        <v>5893</v>
      </c>
      <c r="X1123" s="3" t="s">
        <v>47</v>
      </c>
      <c r="Y1123" s="3">
        <v>0</v>
      </c>
      <c r="Z1123" s="3"/>
      <c r="AA1123" s="3" t="str">
        <f t="shared" si="259"/>
        <v>,</v>
      </c>
      <c r="AB1123" s="4"/>
      <c r="AC1123" s="4"/>
      <c r="AD1123" s="4"/>
      <c r="AE1123" s="4"/>
      <c r="AF1123" s="4"/>
      <c r="AG1123" s="4"/>
      <c r="AH1123" s="4"/>
      <c r="AI1123" s="4"/>
      <c r="AJ1123" s="4"/>
      <c r="AK1123" s="4"/>
      <c r="AL1123" s="4"/>
      <c r="AM1123" s="4"/>
      <c r="AN1123" s="4"/>
      <c r="AO1123" s="4"/>
      <c r="AP1123" s="4"/>
      <c r="AQ1123" s="4"/>
      <c r="AR1123" s="4"/>
      <c r="AS1123" s="4"/>
      <c r="AT1123" s="4"/>
      <c r="AU1123" s="4"/>
      <c r="AV1123" s="4"/>
      <c r="AW1123" s="4"/>
      <c r="AX1123" s="4"/>
    </row>
    <row r="1124" spans="1:50" ht="15.75" customHeight="1" x14ac:dyDescent="0.2">
      <c r="A1124" t="str">
        <f t="shared" si="257"/>
        <v>SecondaireHommeCélibataireMaçonDouala (Non précisé )Pk8CamerounaiseChretien (Catholique)NonEligible</v>
      </c>
      <c r="B1124" s="17">
        <v>43742</v>
      </c>
      <c r="C1124" s="17">
        <v>34251</v>
      </c>
      <c r="D1124" s="3" t="s">
        <v>54</v>
      </c>
      <c r="E1124" s="21">
        <v>32</v>
      </c>
      <c r="F1124" s="3" t="s">
        <v>40</v>
      </c>
      <c r="G1124" s="4"/>
      <c r="H1124" s="4"/>
      <c r="I1124" s="3" t="s">
        <v>41</v>
      </c>
      <c r="J1124" s="3" t="s">
        <v>98</v>
      </c>
      <c r="K1124" s="3" t="s">
        <v>51</v>
      </c>
      <c r="L1124" s="3" t="s">
        <v>135</v>
      </c>
      <c r="M1124" s="3" t="s">
        <v>162</v>
      </c>
      <c r="N1124" s="3" t="str">
        <f>VLOOKUP(M1124,TAF!$D$1:$H$462,2,0)</f>
        <v>Pk8</v>
      </c>
      <c r="O1124" s="3" t="str">
        <f>VLOOKUP(M1124,TAF!$D$1:$H$462,3,0)</f>
        <v>Douala 3</v>
      </c>
      <c r="P1124" s="3" t="str">
        <f>VLOOKUP(M1124,TAF!$D$1:$H$462,4,0)</f>
        <v>4.042745526361856</v>
      </c>
      <c r="Q1124" s="3" t="str">
        <f>VLOOKUP(M1124,TAF!$D$1:$H$462,5,0)</f>
        <v xml:space="preserve"> 9.754402861621994</v>
      </c>
      <c r="R1124" s="3" t="s">
        <v>45</v>
      </c>
      <c r="S1124" s="3" t="s">
        <v>58</v>
      </c>
      <c r="T1124" s="3" t="s">
        <v>62</v>
      </c>
      <c r="U1124" s="19"/>
      <c r="V1124" s="19"/>
      <c r="W1124" s="3">
        <v>13</v>
      </c>
      <c r="X1124" s="3" t="s">
        <v>47</v>
      </c>
      <c r="Y1124" s="3">
        <v>0</v>
      </c>
      <c r="Z1124" s="3"/>
      <c r="AA1124" s="3" t="str">
        <f t="shared" si="259"/>
        <v>,</v>
      </c>
      <c r="AB1124" s="4"/>
      <c r="AC1124" s="4"/>
      <c r="AD1124" s="4"/>
      <c r="AE1124" s="4"/>
      <c r="AF1124" s="4"/>
      <c r="AG1124" s="4"/>
      <c r="AH1124" s="4"/>
      <c r="AI1124" s="4"/>
      <c r="AJ1124" s="4"/>
      <c r="AK1124" s="4"/>
      <c r="AL1124" s="4"/>
      <c r="AM1124" s="4"/>
      <c r="AN1124" s="4"/>
      <c r="AO1124" s="4"/>
      <c r="AP1124" s="4"/>
      <c r="AQ1124" s="4"/>
      <c r="AR1124" s="4"/>
      <c r="AS1124" s="4"/>
      <c r="AT1124" s="4"/>
      <c r="AU1124" s="4"/>
      <c r="AV1124" s="4"/>
      <c r="AW1124" s="4"/>
      <c r="AX1124" s="4"/>
    </row>
    <row r="1125" spans="1:50" ht="15.75" customHeight="1" x14ac:dyDescent="0.2">
      <c r="A1125" t="str">
        <f t="shared" si="257"/>
        <v>SecondaireHommeCélibataireChauffeurDouala (Non précisé )NdogssimbiCamerounaisePas PréciséNonEligible</v>
      </c>
      <c r="B1125" s="17">
        <v>43742</v>
      </c>
      <c r="C1125" s="17">
        <v>32514</v>
      </c>
      <c r="D1125" s="3" t="s">
        <v>54</v>
      </c>
      <c r="E1125" s="21">
        <v>36</v>
      </c>
      <c r="F1125" s="3" t="s">
        <v>40</v>
      </c>
      <c r="G1125" s="4"/>
      <c r="H1125" s="4"/>
      <c r="I1125" s="3" t="s">
        <v>41</v>
      </c>
      <c r="J1125" s="3" t="s">
        <v>108</v>
      </c>
      <c r="K1125" s="3" t="s">
        <v>51</v>
      </c>
      <c r="L1125" s="3" t="s">
        <v>135</v>
      </c>
      <c r="M1125" s="3" t="s">
        <v>863</v>
      </c>
      <c r="N1125" s="3" t="str">
        <f>VLOOKUP(M1125,TAF!$D$1:$H$462,2,0)</f>
        <v>NDOGSIMBI</v>
      </c>
      <c r="O1125" s="3" t="str">
        <f>VLOOKUP(M1125,TAF!$D$1:$H$462,3,0)</f>
        <v>Douala 3</v>
      </c>
      <c r="P1125" s="3" t="str">
        <f>VLOOKUP(M1125,TAF!$D$1:$H$462,4,0)</f>
        <v>4.040663934692508</v>
      </c>
      <c r="Q1125" s="3" t="str">
        <f>VLOOKUP(M1125,TAF!$D$1:$H$462,5,0)</f>
        <v xml:space="preserve"> 9.736345268380228</v>
      </c>
      <c r="R1125" s="3" t="s">
        <v>45</v>
      </c>
      <c r="S1125" s="3" t="s">
        <v>39</v>
      </c>
      <c r="T1125" s="3" t="s">
        <v>62</v>
      </c>
      <c r="U1125" s="19"/>
      <c r="V1125" s="19"/>
      <c r="W1125" s="5" t="s">
        <v>5879</v>
      </c>
      <c r="X1125" s="3" t="s">
        <v>47</v>
      </c>
      <c r="Y1125" s="3">
        <v>0</v>
      </c>
      <c r="Z1125" s="3"/>
      <c r="AA1125" s="3" t="str">
        <f t="shared" si="259"/>
        <v>,</v>
      </c>
      <c r="AB1125" s="4"/>
      <c r="AC1125" s="4"/>
      <c r="AD1125" s="4"/>
      <c r="AE1125" s="4"/>
      <c r="AF1125" s="4"/>
      <c r="AG1125" s="4"/>
      <c r="AH1125" s="4"/>
      <c r="AI1125" s="4"/>
      <c r="AJ1125" s="4"/>
      <c r="AK1125" s="4"/>
      <c r="AL1125" s="4"/>
      <c r="AM1125" s="4"/>
      <c r="AN1125" s="4"/>
      <c r="AO1125" s="4"/>
      <c r="AP1125" s="4"/>
      <c r="AQ1125" s="4"/>
      <c r="AR1125" s="4"/>
      <c r="AS1125" s="4"/>
      <c r="AT1125" s="4"/>
      <c r="AU1125" s="4"/>
      <c r="AV1125" s="4"/>
      <c r="AW1125" s="4"/>
      <c r="AX1125" s="4"/>
    </row>
    <row r="1126" spans="1:50" ht="15.75" customHeight="1" x14ac:dyDescent="0.2">
      <c r="A1126" t="str">
        <f t="shared" si="257"/>
        <v>SecondaireHommeCélibataireSans EmploisDouala 3Ndogpassi IICamerounaiseChretien (Catholique)OuiEligible</v>
      </c>
      <c r="B1126" s="17">
        <v>43742</v>
      </c>
      <c r="C1126" s="17">
        <v>31778</v>
      </c>
      <c r="D1126" s="3" t="s">
        <v>54</v>
      </c>
      <c r="E1126" s="21">
        <v>38</v>
      </c>
      <c r="F1126" s="3" t="s">
        <v>40</v>
      </c>
      <c r="G1126" s="4"/>
      <c r="H1126" s="4"/>
      <c r="I1126" s="3" t="s">
        <v>41</v>
      </c>
      <c r="J1126" s="3" t="s">
        <v>134</v>
      </c>
      <c r="K1126" s="3" t="s">
        <v>43</v>
      </c>
      <c r="L1126" s="3" t="s">
        <v>135</v>
      </c>
      <c r="M1126" s="3" t="s">
        <v>864</v>
      </c>
      <c r="N1126" s="3" t="str">
        <f>VLOOKUP(M1126,TAF!$D$1:$H$462,2,0)</f>
        <v>Ndogpassi</v>
      </c>
      <c r="O1126" s="3" t="str">
        <f>VLOOKUP(M1126,TAF!$D$1:$H$462,3,0)</f>
        <v>Douala 3</v>
      </c>
      <c r="P1126" s="3" t="str">
        <f>VLOOKUP(M1126,TAF!$D$1:$H$462,4,0)</f>
        <v>4.017345191745835</v>
      </c>
      <c r="Q1126" s="3" t="str">
        <f>VLOOKUP(M1126,TAF!$D$1:$H$462,5,0)</f>
        <v xml:space="preserve"> 9.776376922998338</v>
      </c>
      <c r="R1126" s="3" t="s">
        <v>45</v>
      </c>
      <c r="S1126" s="3" t="s">
        <v>58</v>
      </c>
      <c r="T1126" s="3" t="s">
        <v>46</v>
      </c>
      <c r="U1126" s="17">
        <v>43466</v>
      </c>
      <c r="V1126" s="3" t="str">
        <f t="shared" ref="V1126" si="265">IF((B1126-U1126&lt;=365)*(B1126-U1126&gt;0),INT(12*(B1126-U1126)/365) &amp; " Mois",(YEAR(B1126)-YEAR(U1126)) &amp; " an (s)")</f>
        <v>9 Mois</v>
      </c>
      <c r="W1126" s="5" t="s">
        <v>5879</v>
      </c>
      <c r="X1126" s="3" t="s">
        <v>47</v>
      </c>
      <c r="Y1126" s="3">
        <v>0</v>
      </c>
      <c r="Z1126" s="3"/>
      <c r="AA1126" s="3" t="str">
        <f t="shared" si="259"/>
        <v>,</v>
      </c>
      <c r="AB1126" s="4"/>
      <c r="AC1126" s="4"/>
      <c r="AD1126" s="4"/>
      <c r="AE1126" s="4"/>
      <c r="AF1126" s="4"/>
      <c r="AG1126" s="4"/>
      <c r="AH1126" s="4"/>
      <c r="AI1126" s="4"/>
      <c r="AJ1126" s="4"/>
      <c r="AK1126" s="4"/>
      <c r="AL1126" s="4"/>
      <c r="AM1126" s="4"/>
      <c r="AN1126" s="4"/>
      <c r="AO1126" s="4"/>
      <c r="AP1126" s="4"/>
      <c r="AQ1126" s="4"/>
      <c r="AR1126" s="4"/>
      <c r="AS1126" s="4"/>
      <c r="AT1126" s="4"/>
      <c r="AU1126" s="4"/>
      <c r="AV1126" s="4"/>
      <c r="AW1126" s="4"/>
      <c r="AX1126" s="4"/>
    </row>
    <row r="1127" spans="1:50" ht="15.75" customHeight="1" x14ac:dyDescent="0.2">
      <c r="A1127" t="str">
        <f t="shared" si="257"/>
        <v>AucunHommeCélibataireChauffeurDouala (Non précisé )DoualaCamerounaiseMusulmanNonEligible</v>
      </c>
      <c r="B1127" s="17">
        <v>43742</v>
      </c>
      <c r="C1127" s="17">
        <v>33161</v>
      </c>
      <c r="D1127" s="3" t="s">
        <v>269</v>
      </c>
      <c r="E1127" s="21">
        <v>35</v>
      </c>
      <c r="F1127" s="3" t="s">
        <v>40</v>
      </c>
      <c r="G1127" s="4"/>
      <c r="H1127" s="4"/>
      <c r="I1127" s="3" t="s">
        <v>41</v>
      </c>
      <c r="J1127" s="3" t="s">
        <v>108</v>
      </c>
      <c r="K1127" s="3" t="s">
        <v>51</v>
      </c>
      <c r="L1127" s="3" t="s">
        <v>135</v>
      </c>
      <c r="M1127" s="3" t="s">
        <v>64</v>
      </c>
      <c r="N1127" s="3">
        <f>VLOOKUP(M1127,TAF!$D$1:$H$462,2,0)</f>
        <v>0</v>
      </c>
      <c r="O1127" s="3">
        <f>VLOOKUP(M1127,TAF!$D$1:$H$462,3,0)</f>
        <v>0</v>
      </c>
      <c r="P1127" s="3">
        <f>VLOOKUP(M1127,TAF!$D$1:$H$462,4,0)</f>
        <v>0</v>
      </c>
      <c r="Q1127" s="3">
        <f>VLOOKUP(M1127,TAF!$D$1:$H$462,5,0)</f>
        <v>0</v>
      </c>
      <c r="R1127" s="3" t="s">
        <v>45</v>
      </c>
      <c r="S1127" s="3" t="s">
        <v>124</v>
      </c>
      <c r="T1127" s="3" t="s">
        <v>62</v>
      </c>
      <c r="U1127" s="19"/>
      <c r="V1127" s="19"/>
      <c r="W1127" s="5" t="s">
        <v>5896</v>
      </c>
      <c r="X1127" s="3" t="s">
        <v>47</v>
      </c>
      <c r="Y1127" s="3">
        <v>0</v>
      </c>
      <c r="Z1127" s="3"/>
      <c r="AA1127" s="3" t="str">
        <f t="shared" si="259"/>
        <v>,</v>
      </c>
      <c r="AB1127" s="4"/>
      <c r="AC1127" s="4"/>
      <c r="AD1127" s="4"/>
      <c r="AE1127" s="4"/>
      <c r="AF1127" s="4"/>
      <c r="AG1127" s="4"/>
      <c r="AH1127" s="4"/>
      <c r="AI1127" s="4"/>
      <c r="AJ1127" s="4"/>
      <c r="AK1127" s="4"/>
      <c r="AL1127" s="4"/>
      <c r="AM1127" s="4"/>
      <c r="AN1127" s="4"/>
      <c r="AO1127" s="4"/>
      <c r="AP1127" s="4"/>
      <c r="AQ1127" s="4"/>
      <c r="AR1127" s="4"/>
      <c r="AS1127" s="4"/>
      <c r="AT1127" s="4"/>
      <c r="AU1127" s="4"/>
      <c r="AV1127" s="4"/>
      <c r="AW1127" s="4"/>
      <c r="AX1127" s="4"/>
    </row>
    <row r="1128" spans="1:50" ht="15.75" customHeight="1" x14ac:dyDescent="0.2">
      <c r="A1128" t="str">
        <f t="shared" si="257"/>
        <v>UniversitaireHommeCélibataireEtudiant (e)Douala (Non précisé )Cité cicCamerounaisePas PréciséOuiEligible</v>
      </c>
      <c r="B1128" s="17">
        <v>43742</v>
      </c>
      <c r="C1128" s="17">
        <v>35206</v>
      </c>
      <c r="D1128" s="3" t="s">
        <v>48</v>
      </c>
      <c r="E1128" s="21">
        <v>29</v>
      </c>
      <c r="F1128" s="3" t="s">
        <v>40</v>
      </c>
      <c r="G1128" s="4"/>
      <c r="H1128" s="4"/>
      <c r="I1128" s="3" t="s">
        <v>41</v>
      </c>
      <c r="J1128" s="3" t="s">
        <v>79</v>
      </c>
      <c r="K1128" s="3" t="s">
        <v>51</v>
      </c>
      <c r="L1128" s="3" t="s">
        <v>135</v>
      </c>
      <c r="M1128" s="3" t="s">
        <v>865</v>
      </c>
      <c r="N1128" s="3" t="str">
        <f>VLOOKUP(M1128,TAF!$D$1:$H$462,2,0)</f>
        <v xml:space="preserve">Cité Sic </v>
      </c>
      <c r="O1128" s="3" t="str">
        <f>VLOOKUP(M1128,TAF!$D$1:$H$462,3,0)</f>
        <v>Douala 5</v>
      </c>
      <c r="P1128" s="3" t="str">
        <f>VLOOKUP(M1128,TAF!$D$1:$H$462,4,0)</f>
        <v>4.052668333107804</v>
      </c>
      <c r="Q1128" s="3" t="str">
        <f>VLOOKUP(M1128,TAF!$D$1:$H$462,5,0)</f>
        <v xml:space="preserve"> 9.73212899675234</v>
      </c>
      <c r="R1128" s="3" t="s">
        <v>45</v>
      </c>
      <c r="S1128" s="3" t="s">
        <v>39</v>
      </c>
      <c r="T1128" s="3" t="s">
        <v>46</v>
      </c>
      <c r="U1128" s="17">
        <v>43536</v>
      </c>
      <c r="V1128" s="3" t="str">
        <f t="shared" ref="V1128" si="266">IF((B1128-U1128&lt;=365)*(B1128-U1128&gt;0),INT(12*(B1128-U1128)/365) &amp; " Mois",(YEAR(B1128)-YEAR(U1128)) &amp; " an (s)")</f>
        <v>6 Mois</v>
      </c>
      <c r="W1128" s="5" t="s">
        <v>5884</v>
      </c>
      <c r="X1128" s="3" t="s">
        <v>47</v>
      </c>
      <c r="Y1128" s="3">
        <v>0</v>
      </c>
      <c r="Z1128" s="3"/>
      <c r="AA1128" s="3" t="str">
        <f t="shared" si="259"/>
        <v>,</v>
      </c>
      <c r="AB1128" s="4"/>
      <c r="AC1128" s="4"/>
      <c r="AD1128" s="4"/>
      <c r="AE1128" s="4"/>
      <c r="AF1128" s="4"/>
      <c r="AG1128" s="4"/>
      <c r="AH1128" s="4"/>
      <c r="AI1128" s="4"/>
      <c r="AJ1128" s="4"/>
      <c r="AK1128" s="4"/>
      <c r="AL1128" s="4"/>
      <c r="AM1128" s="4"/>
      <c r="AN1128" s="4"/>
      <c r="AO1128" s="4"/>
      <c r="AP1128" s="4"/>
      <c r="AQ1128" s="4"/>
      <c r="AR1128" s="4"/>
      <c r="AS1128" s="4"/>
      <c r="AT1128" s="4"/>
      <c r="AU1128" s="4"/>
      <c r="AV1128" s="4"/>
      <c r="AW1128" s="4"/>
      <c r="AX1128" s="4"/>
    </row>
    <row r="1129" spans="1:50" ht="15.75" customHeight="1" x14ac:dyDescent="0.2">
      <c r="A1129" t="str">
        <f t="shared" si="257"/>
        <v>SecondaireHommeCélibataireEtudiant (e)Douala (Non précisé )DoualaCamerounaisePas PréciséNonEligible</v>
      </c>
      <c r="B1129" s="17">
        <v>43742</v>
      </c>
      <c r="C1129" s="17">
        <v>34680</v>
      </c>
      <c r="D1129" s="3" t="s">
        <v>54</v>
      </c>
      <c r="E1129" s="21">
        <v>31</v>
      </c>
      <c r="F1129" s="3" t="s">
        <v>40</v>
      </c>
      <c r="G1129" s="4"/>
      <c r="H1129" s="4"/>
      <c r="I1129" s="3" t="s">
        <v>41</v>
      </c>
      <c r="J1129" s="3" t="s">
        <v>79</v>
      </c>
      <c r="K1129" s="3" t="s">
        <v>51</v>
      </c>
      <c r="L1129" s="3" t="s">
        <v>135</v>
      </c>
      <c r="M1129" s="3" t="s">
        <v>64</v>
      </c>
      <c r="N1129" s="3">
        <f>VLOOKUP(M1129,TAF!$D$1:$H$462,2,0)</f>
        <v>0</v>
      </c>
      <c r="O1129" s="3">
        <f>VLOOKUP(M1129,TAF!$D$1:$H$462,3,0)</f>
        <v>0</v>
      </c>
      <c r="P1129" s="3">
        <f>VLOOKUP(M1129,TAF!$D$1:$H$462,4,0)</f>
        <v>0</v>
      </c>
      <c r="Q1129" s="3">
        <f>VLOOKUP(M1129,TAF!$D$1:$H$462,5,0)</f>
        <v>0</v>
      </c>
      <c r="R1129" s="3" t="s">
        <v>45</v>
      </c>
      <c r="S1129" s="3" t="s">
        <v>39</v>
      </c>
      <c r="T1129" s="3" t="s">
        <v>62</v>
      </c>
      <c r="U1129" s="19"/>
      <c r="V1129" s="19"/>
      <c r="W1129" s="5" t="s">
        <v>5884</v>
      </c>
      <c r="X1129" s="3" t="s">
        <v>47</v>
      </c>
      <c r="Y1129" s="3">
        <v>0</v>
      </c>
      <c r="Z1129" s="3"/>
      <c r="AA1129" s="3" t="str">
        <f t="shared" si="259"/>
        <v>,</v>
      </c>
      <c r="AB1129" s="4"/>
      <c r="AC1129" s="4"/>
      <c r="AD1129" s="4"/>
      <c r="AE1129" s="4"/>
      <c r="AF1129" s="4"/>
      <c r="AG1129" s="4"/>
      <c r="AH1129" s="4"/>
      <c r="AI1129" s="4"/>
      <c r="AJ1129" s="4"/>
      <c r="AK1129" s="4"/>
      <c r="AL1129" s="4"/>
      <c r="AM1129" s="4"/>
      <c r="AN1129" s="4"/>
      <c r="AO1129" s="4"/>
      <c r="AP1129" s="4"/>
      <c r="AQ1129" s="4"/>
      <c r="AR1129" s="4"/>
      <c r="AS1129" s="4"/>
      <c r="AT1129" s="4"/>
      <c r="AU1129" s="4"/>
      <c r="AV1129" s="4"/>
      <c r="AW1129" s="4"/>
      <c r="AX1129" s="4"/>
    </row>
    <row r="1130" spans="1:50" ht="15.75" customHeight="1" x14ac:dyDescent="0.2">
      <c r="A1130" t="str">
        <f t="shared" si="257"/>
        <v>UniversitaireHommeMarié (e)Enseignant (e)EdeaEdeaCamerounaisePas PréciséOuiEligible</v>
      </c>
      <c r="B1130" s="17">
        <v>43745</v>
      </c>
      <c r="C1130" s="17">
        <v>27412</v>
      </c>
      <c r="D1130" s="3" t="s">
        <v>48</v>
      </c>
      <c r="E1130" s="21">
        <v>50</v>
      </c>
      <c r="F1130" s="3" t="s">
        <v>40</v>
      </c>
      <c r="G1130" s="4"/>
      <c r="H1130" s="4"/>
      <c r="I1130" s="3" t="s">
        <v>49</v>
      </c>
      <c r="J1130" s="3" t="s">
        <v>144</v>
      </c>
      <c r="K1130" s="3" t="s">
        <v>641</v>
      </c>
      <c r="L1130" s="3" t="s">
        <v>5509</v>
      </c>
      <c r="M1130" s="3" t="s">
        <v>641</v>
      </c>
      <c r="N1130" s="3">
        <f>VLOOKUP(M1130,TAF!$D$1:$H$462,2,0)</f>
        <v>0</v>
      </c>
      <c r="O1130" s="3" t="s">
        <v>5731</v>
      </c>
      <c r="P1130" s="3" t="str">
        <f>VLOOKUP(M1130,TAF!$D$1:$H$462,4,0)</f>
        <v>3.7949691647010524</v>
      </c>
      <c r="Q1130" s="3" t="str">
        <f>VLOOKUP(M1130,TAF!$D$1:$H$462,5,0)</f>
        <v xml:space="preserve"> 10.128847324996638</v>
      </c>
      <c r="R1130" s="3" t="s">
        <v>45</v>
      </c>
      <c r="S1130" s="3" t="s">
        <v>39</v>
      </c>
      <c r="T1130" s="3" t="s">
        <v>46</v>
      </c>
      <c r="U1130" s="17">
        <v>43070</v>
      </c>
      <c r="V1130" s="3" t="str">
        <f t="shared" ref="V1130" si="267">IF((B1130-U1130&lt;=365)*(B1130-U1130&gt;0),INT(12*(B1130-U1130)/365) &amp; " Mois",(YEAR(B1130)-YEAR(U1130)) &amp; " an (s)")</f>
        <v>2 an (s)</v>
      </c>
      <c r="W1130" s="5" t="s">
        <v>5906</v>
      </c>
      <c r="X1130" s="3" t="s">
        <v>47</v>
      </c>
      <c r="Y1130" s="3">
        <v>0</v>
      </c>
      <c r="Z1130" s="3"/>
      <c r="AA1130" s="3" t="str">
        <f t="shared" si="259"/>
        <v>,</v>
      </c>
      <c r="AB1130" s="4"/>
      <c r="AC1130" s="4"/>
      <c r="AD1130" s="4"/>
      <c r="AE1130" s="4"/>
      <c r="AF1130" s="4"/>
      <c r="AG1130" s="4"/>
      <c r="AH1130" s="4"/>
      <c r="AI1130" s="4"/>
      <c r="AJ1130" s="4"/>
      <c r="AK1130" s="4"/>
      <c r="AL1130" s="4"/>
      <c r="AM1130" s="4"/>
      <c r="AN1130" s="4"/>
      <c r="AO1130" s="4"/>
      <c r="AP1130" s="4"/>
      <c r="AQ1130" s="4"/>
      <c r="AR1130" s="4"/>
      <c r="AS1130" s="4"/>
      <c r="AT1130" s="4"/>
      <c r="AU1130" s="4"/>
      <c r="AV1130" s="4"/>
      <c r="AW1130" s="4"/>
      <c r="AX1130" s="4"/>
    </row>
    <row r="1131" spans="1:50" ht="15.75" customHeight="1" x14ac:dyDescent="0.2">
      <c r="A1131" t="str">
        <f t="shared" si="257"/>
        <v>SecondaireHommeCélibataireSans EmploisEdeaNkong mondoCamerounaisePas PréciséNonEligible</v>
      </c>
      <c r="B1131" s="17">
        <v>43745</v>
      </c>
      <c r="C1131" s="17">
        <v>35403</v>
      </c>
      <c r="D1131" s="3" t="s">
        <v>54</v>
      </c>
      <c r="E1131" s="21">
        <v>29</v>
      </c>
      <c r="F1131" s="3" t="s">
        <v>40</v>
      </c>
      <c r="G1131" s="4"/>
      <c r="H1131" s="4"/>
      <c r="I1131" s="3" t="s">
        <v>41</v>
      </c>
      <c r="J1131" s="3" t="s">
        <v>134</v>
      </c>
      <c r="K1131" s="3" t="s">
        <v>641</v>
      </c>
      <c r="L1131" s="3" t="s">
        <v>135</v>
      </c>
      <c r="M1131" s="3" t="s">
        <v>866</v>
      </c>
      <c r="N1131" s="3" t="str">
        <f>VLOOKUP(M1131,TAF!$D$1:$H$462,2,0)</f>
        <v>Nkong mondo</v>
      </c>
      <c r="O1131" s="3" t="str">
        <f>VLOOKUP(M1131,TAF!$D$1:$H$462,3,0)</f>
        <v>Douala 1</v>
      </c>
      <c r="P1131" s="3" t="str">
        <f>VLOOKUP(M1131,TAF!$D$1:$H$462,4,0)</f>
        <v>4.034734912895319</v>
      </c>
      <c r="Q1131" s="3" t="str">
        <f>VLOOKUP(M1131,TAF!$D$1:$H$462,5,0)</f>
        <v xml:space="preserve"> 9.699535692896797</v>
      </c>
      <c r="R1131" s="3" t="s">
        <v>45</v>
      </c>
      <c r="S1131" s="3" t="s">
        <v>39</v>
      </c>
      <c r="T1131" s="3" t="s">
        <v>62</v>
      </c>
      <c r="U1131" s="19"/>
      <c r="V1131" s="19"/>
      <c r="W1131" s="5" t="s">
        <v>5878</v>
      </c>
      <c r="X1131" s="3" t="s">
        <v>47</v>
      </c>
      <c r="Y1131" s="3">
        <v>0</v>
      </c>
      <c r="Z1131" s="3"/>
      <c r="AA1131" s="3" t="str">
        <f t="shared" si="259"/>
        <v>,</v>
      </c>
      <c r="AB1131" s="4"/>
      <c r="AC1131" s="4"/>
      <c r="AD1131" s="4"/>
      <c r="AE1131" s="4"/>
      <c r="AF1131" s="4"/>
      <c r="AG1131" s="4"/>
      <c r="AH1131" s="4"/>
      <c r="AI1131" s="4"/>
      <c r="AJ1131" s="4"/>
      <c r="AK1131" s="4"/>
      <c r="AL1131" s="4"/>
      <c r="AM1131" s="4"/>
      <c r="AN1131" s="4"/>
      <c r="AO1131" s="4"/>
      <c r="AP1131" s="4"/>
      <c r="AQ1131" s="4"/>
      <c r="AR1131" s="4"/>
      <c r="AS1131" s="4"/>
      <c r="AT1131" s="4"/>
      <c r="AU1131" s="4"/>
      <c r="AV1131" s="4"/>
      <c r="AW1131" s="4"/>
      <c r="AX1131" s="4"/>
    </row>
    <row r="1132" spans="1:50" ht="15.75" customHeight="1" x14ac:dyDescent="0.2">
      <c r="A1132" t="str">
        <f t="shared" si="257"/>
        <v>UniversitaireHommeCélibataireFonctionnairesDouala 5KottoCamerounaiseChretien (Protestant )NonEligible</v>
      </c>
      <c r="B1132" s="17">
        <v>43745</v>
      </c>
      <c r="C1132" s="17">
        <v>30694</v>
      </c>
      <c r="D1132" s="3" t="s">
        <v>48</v>
      </c>
      <c r="E1132" s="21">
        <v>41</v>
      </c>
      <c r="F1132" s="3" t="s">
        <v>40</v>
      </c>
      <c r="G1132" s="4"/>
      <c r="H1132" s="4"/>
      <c r="I1132" s="3" t="s">
        <v>41</v>
      </c>
      <c r="J1132" s="3" t="s">
        <v>408</v>
      </c>
      <c r="K1132" s="3" t="s">
        <v>60</v>
      </c>
      <c r="L1132" s="3" t="s">
        <v>135</v>
      </c>
      <c r="M1132" s="3" t="s">
        <v>191</v>
      </c>
      <c r="N1132" s="3" t="str">
        <f>VLOOKUP(M1132,TAF!$D$1:$H$462,2,0)</f>
        <v>Kotto</v>
      </c>
      <c r="O1132" s="3" t="str">
        <f>VLOOKUP(M1132,TAF!$D$1:$H$462,3,0)</f>
        <v>Douala 1</v>
      </c>
      <c r="P1132" s="3" t="str">
        <f>VLOOKUP(M1132,TAF!$D$1:$H$462,4,0)</f>
        <v>4.095067955056384</v>
      </c>
      <c r="Q1132" s="3" t="str">
        <f>VLOOKUP(M1132,TAF!$D$1:$H$462,5,0)</f>
        <v xml:space="preserve"> 9.756794813191096</v>
      </c>
      <c r="R1132" s="3" t="s">
        <v>45</v>
      </c>
      <c r="S1132" s="3" t="s">
        <v>84</v>
      </c>
      <c r="T1132" s="3" t="s">
        <v>62</v>
      </c>
      <c r="U1132" s="19"/>
      <c r="V1132" s="19"/>
      <c r="W1132" s="5" t="s">
        <v>5903</v>
      </c>
      <c r="X1132" s="3" t="s">
        <v>47</v>
      </c>
      <c r="Y1132" s="3">
        <v>0</v>
      </c>
      <c r="Z1132" s="3"/>
      <c r="AA1132" s="3" t="str">
        <f t="shared" si="259"/>
        <v>,</v>
      </c>
      <c r="AB1132" s="4"/>
      <c r="AC1132" s="4"/>
      <c r="AD1132" s="4"/>
      <c r="AE1132" s="4"/>
      <c r="AF1132" s="4"/>
      <c r="AG1132" s="4"/>
      <c r="AH1132" s="4"/>
      <c r="AI1132" s="4"/>
      <c r="AJ1132" s="4"/>
      <c r="AK1132" s="4"/>
      <c r="AL1132" s="4"/>
      <c r="AM1132" s="4"/>
      <c r="AN1132" s="4"/>
      <c r="AO1132" s="4"/>
      <c r="AP1132" s="4"/>
      <c r="AQ1132" s="4"/>
      <c r="AR1132" s="4"/>
      <c r="AS1132" s="4"/>
      <c r="AT1132" s="4"/>
      <c r="AU1132" s="4"/>
      <c r="AV1132" s="4"/>
      <c r="AW1132" s="4"/>
      <c r="AX1132" s="4"/>
    </row>
    <row r="1133" spans="1:50" ht="15.75" customHeight="1" x14ac:dyDescent="0.2">
      <c r="A1133" t="str">
        <f t="shared" si="257"/>
        <v>SecondaireHommeCélibataireÉlectronicienDouala 4BonaberieCamerounaisePas PréciséNonEligible</v>
      </c>
      <c r="B1133" s="17">
        <v>43745</v>
      </c>
      <c r="C1133" s="17">
        <v>32264</v>
      </c>
      <c r="D1133" s="3" t="s">
        <v>54</v>
      </c>
      <c r="E1133" s="21">
        <v>37</v>
      </c>
      <c r="F1133" s="3" t="s">
        <v>40</v>
      </c>
      <c r="G1133" s="4"/>
      <c r="H1133" s="3">
        <v>92</v>
      </c>
      <c r="I1133" s="3" t="s">
        <v>41</v>
      </c>
      <c r="J1133" s="3" t="s">
        <v>548</v>
      </c>
      <c r="K1133" s="3" t="s">
        <v>157</v>
      </c>
      <c r="L1133" s="3" t="s">
        <v>135</v>
      </c>
      <c r="M1133" s="3" t="s">
        <v>278</v>
      </c>
      <c r="N1133" s="3" t="str">
        <f>VLOOKUP(M1133,TAF!$D$1:$H$462,2,0)</f>
        <v>Bonaberi</v>
      </c>
      <c r="O1133" s="3" t="str">
        <f>VLOOKUP(M1133,TAF!$D$1:$H$462,3,0)</f>
        <v>Douala 4</v>
      </c>
      <c r="P1133" s="3" t="str">
        <f>VLOOKUP(M1133,TAF!$D$1:$H$462,4,0)</f>
        <v>4.0900111661057075</v>
      </c>
      <c r="Q1133" s="3" t="str">
        <f>VLOOKUP(M1133,TAF!$D$1:$H$462,5,0)</f>
        <v xml:space="preserve"> 9.65793515778688</v>
      </c>
      <c r="R1133" s="3" t="s">
        <v>45</v>
      </c>
      <c r="S1133" s="3" t="s">
        <v>39</v>
      </c>
      <c r="T1133" s="3" t="s">
        <v>62</v>
      </c>
      <c r="U1133" s="19"/>
      <c r="V1133" s="19"/>
      <c r="W1133" s="5" t="s">
        <v>5896</v>
      </c>
      <c r="X1133" s="3" t="s">
        <v>47</v>
      </c>
      <c r="Y1133" s="3">
        <v>0</v>
      </c>
      <c r="Z1133" s="3"/>
      <c r="AA1133" s="3" t="str">
        <f t="shared" si="259"/>
        <v>,</v>
      </c>
      <c r="AB1133" s="4"/>
      <c r="AC1133" s="4"/>
      <c r="AD1133" s="4"/>
      <c r="AE1133" s="4"/>
      <c r="AF1133" s="4"/>
      <c r="AG1133" s="4"/>
      <c r="AH1133" s="4"/>
      <c r="AI1133" s="4"/>
      <c r="AJ1133" s="4"/>
      <c r="AK1133" s="4"/>
      <c r="AL1133" s="4"/>
      <c r="AM1133" s="4"/>
      <c r="AN1133" s="4"/>
      <c r="AO1133" s="4"/>
      <c r="AP1133" s="4"/>
      <c r="AQ1133" s="4"/>
      <c r="AR1133" s="4"/>
      <c r="AS1133" s="4"/>
      <c r="AT1133" s="4"/>
      <c r="AU1133" s="4"/>
      <c r="AV1133" s="4"/>
      <c r="AW1133" s="4"/>
      <c r="AX1133" s="4"/>
    </row>
    <row r="1134" spans="1:50" ht="15.75" customHeight="1" x14ac:dyDescent="0.2">
      <c r="A1134" t="str">
        <f t="shared" si="257"/>
        <v>SecondaireHommeMarié (e)ÉlectricienDouala (Non précisé )Songogan bloc 11CamerounaisePas PréciséNonEligible</v>
      </c>
      <c r="B1134" s="17">
        <v>43745</v>
      </c>
      <c r="C1134" s="17">
        <v>32424</v>
      </c>
      <c r="D1134" s="3" t="s">
        <v>54</v>
      </c>
      <c r="E1134" s="21">
        <v>37</v>
      </c>
      <c r="F1134" s="3" t="s">
        <v>40</v>
      </c>
      <c r="G1134" s="4"/>
      <c r="H1134" s="4"/>
      <c r="I1134" s="3" t="s">
        <v>49</v>
      </c>
      <c r="J1134" s="3" t="s">
        <v>302</v>
      </c>
      <c r="K1134" s="3" t="s">
        <v>51</v>
      </c>
      <c r="L1134" s="3" t="s">
        <v>135</v>
      </c>
      <c r="M1134" s="3" t="s">
        <v>867</v>
      </c>
      <c r="N1134" s="3" t="str">
        <f>VLOOKUP(M1134,TAF!$D$1:$H$462,2,0)</f>
        <v>Songogan bloc 11</v>
      </c>
      <c r="O1134" s="3" t="str">
        <f>VLOOKUP(M1134,TAF!$D$1:$H$462,3,0)</f>
        <v>Douala 3</v>
      </c>
      <c r="P1134" s="3" t="str">
        <f>VLOOKUP(M1134,TAF!$D$1:$H$462,4,0)</f>
        <v>3.988039530704352</v>
      </c>
      <c r="Q1134" s="3" t="str">
        <f>VLOOKUP(M1134,TAF!$D$1:$H$462,5,0)</f>
        <v xml:space="preserve"> 9.74039449965954</v>
      </c>
      <c r="R1134" s="3" t="s">
        <v>45</v>
      </c>
      <c r="S1134" s="3" t="s">
        <v>39</v>
      </c>
      <c r="T1134" s="3" t="s">
        <v>62</v>
      </c>
      <c r="U1134" s="19"/>
      <c r="V1134" s="19"/>
      <c r="W1134" s="3">
        <v>13</v>
      </c>
      <c r="X1134" s="3" t="s">
        <v>47</v>
      </c>
      <c r="Y1134" s="3">
        <v>0</v>
      </c>
      <c r="Z1134" s="3"/>
      <c r="AA1134" s="3" t="str">
        <f t="shared" si="259"/>
        <v>,</v>
      </c>
      <c r="AB1134" s="4"/>
      <c r="AC1134" s="4"/>
      <c r="AD1134" s="4"/>
      <c r="AE1134" s="4"/>
      <c r="AF1134" s="4"/>
      <c r="AG1134" s="4"/>
      <c r="AH1134" s="4"/>
      <c r="AI1134" s="4"/>
      <c r="AJ1134" s="4"/>
      <c r="AK1134" s="4"/>
      <c r="AL1134" s="4"/>
      <c r="AM1134" s="4"/>
      <c r="AN1134" s="4"/>
      <c r="AO1134" s="4"/>
      <c r="AP1134" s="4"/>
      <c r="AQ1134" s="4"/>
      <c r="AR1134" s="4"/>
      <c r="AS1134" s="4"/>
      <c r="AT1134" s="4"/>
      <c r="AU1134" s="4"/>
      <c r="AV1134" s="4"/>
      <c r="AW1134" s="4"/>
      <c r="AX1134" s="4"/>
    </row>
    <row r="1135" spans="1:50" ht="15.75" customHeight="1" x14ac:dyDescent="0.2">
      <c r="A1135" t="str">
        <f t="shared" si="257"/>
        <v>UniversitaireHommeCélibataireElectrotechnicienDouala 3NyallaCamerounaisePas PréciséOuiEligible</v>
      </c>
      <c r="B1135" s="17">
        <v>43745</v>
      </c>
      <c r="C1135" s="17">
        <v>33538</v>
      </c>
      <c r="D1135" s="3" t="s">
        <v>48</v>
      </c>
      <c r="E1135" s="21">
        <v>34</v>
      </c>
      <c r="F1135" s="3" t="s">
        <v>40</v>
      </c>
      <c r="G1135" s="4"/>
      <c r="H1135" s="4"/>
      <c r="I1135" s="3" t="s">
        <v>41</v>
      </c>
      <c r="J1135" s="3" t="s">
        <v>630</v>
      </c>
      <c r="K1135" s="3" t="s">
        <v>43</v>
      </c>
      <c r="L1135" s="3" t="s">
        <v>135</v>
      </c>
      <c r="M1135" s="3" t="s">
        <v>90</v>
      </c>
      <c r="N1135" s="3" t="str">
        <f>VLOOKUP(M1135,TAF!$D$1:$H$462,2,0)</f>
        <v>Nyalla</v>
      </c>
      <c r="O1135" s="3" t="str">
        <f>VLOOKUP(M1135,TAF!$D$1:$H$462,3,0)</f>
        <v>Douala 3</v>
      </c>
      <c r="P1135" s="3" t="str">
        <f>VLOOKUP(M1135,TAF!$D$1:$H$462,4,0)</f>
        <v>4.090110173250642</v>
      </c>
      <c r="Q1135" s="3" t="str">
        <f>VLOOKUP(M1135,TAF!$D$1:$H$462,5,0)</f>
        <v xml:space="preserve"> 9.80214359815782</v>
      </c>
      <c r="R1135" s="3" t="s">
        <v>45</v>
      </c>
      <c r="S1135" s="3" t="s">
        <v>39</v>
      </c>
      <c r="T1135" s="3" t="s">
        <v>46</v>
      </c>
      <c r="U1135" s="17">
        <v>42005</v>
      </c>
      <c r="V1135" s="3" t="str">
        <f t="shared" ref="V1135" si="268">IF((B1135-U1135&lt;=365)*(B1135-U1135&gt;0),INT(12*(B1135-U1135)/365) &amp; " Mois",(YEAR(B1135)-YEAR(U1135)) &amp; " an (s)")</f>
        <v>4 an (s)</v>
      </c>
      <c r="W1135" s="5" t="s">
        <v>5884</v>
      </c>
      <c r="X1135" s="3" t="s">
        <v>47</v>
      </c>
      <c r="Y1135" s="3">
        <v>0</v>
      </c>
      <c r="Z1135" s="3"/>
      <c r="AA1135" s="3" t="str">
        <f t="shared" si="259"/>
        <v>,</v>
      </c>
      <c r="AB1135" s="4"/>
      <c r="AC1135" s="4"/>
      <c r="AD1135" s="4"/>
      <c r="AE1135" s="4"/>
      <c r="AF1135" s="4"/>
      <c r="AG1135" s="4"/>
      <c r="AH1135" s="4"/>
      <c r="AI1135" s="4"/>
      <c r="AJ1135" s="4"/>
      <c r="AK1135" s="4"/>
      <c r="AL1135" s="4"/>
      <c r="AM1135" s="4"/>
      <c r="AN1135" s="4"/>
      <c r="AO1135" s="4"/>
      <c r="AP1135" s="4"/>
      <c r="AQ1135" s="4"/>
      <c r="AR1135" s="4"/>
      <c r="AS1135" s="4"/>
      <c r="AT1135" s="4"/>
      <c r="AU1135" s="4"/>
      <c r="AV1135" s="4"/>
      <c r="AW1135" s="4"/>
      <c r="AX1135" s="4"/>
    </row>
    <row r="1136" spans="1:50" ht="15.75" customHeight="1" x14ac:dyDescent="0.2">
      <c r="A1136" t="str">
        <f t="shared" si="257"/>
        <v>PrimaireHommeCélibataireChauffeurDouala 4BobojnCamerounaiseChretien (Protestant )NonEligible</v>
      </c>
      <c r="B1136" s="17">
        <v>43745</v>
      </c>
      <c r="C1136" s="17">
        <v>36164</v>
      </c>
      <c r="D1136" s="3" t="s">
        <v>92</v>
      </c>
      <c r="E1136" s="21">
        <v>26</v>
      </c>
      <c r="F1136" s="3" t="s">
        <v>40</v>
      </c>
      <c r="G1136" s="4"/>
      <c r="H1136" s="4"/>
      <c r="I1136" s="3" t="s">
        <v>41</v>
      </c>
      <c r="J1136" s="3" t="s">
        <v>108</v>
      </c>
      <c r="K1136" s="3" t="s">
        <v>157</v>
      </c>
      <c r="L1136" s="3" t="s">
        <v>135</v>
      </c>
      <c r="M1136" s="3" t="s">
        <v>868</v>
      </c>
      <c r="N1136" s="3">
        <f>VLOOKUP(M1136,TAF!$D$1:$H$462,2,0)</f>
        <v>0</v>
      </c>
      <c r="O1136" s="3">
        <f>VLOOKUP(M1136,TAF!$D$1:$H$462,3,0)</f>
        <v>0</v>
      </c>
      <c r="P1136" s="3">
        <f>VLOOKUP(M1136,TAF!$D$1:$H$462,4,0)</f>
        <v>0</v>
      </c>
      <c r="Q1136" s="3">
        <f>VLOOKUP(M1136,TAF!$D$1:$H$462,5,0)</f>
        <v>0</v>
      </c>
      <c r="R1136" s="3" t="s">
        <v>45</v>
      </c>
      <c r="S1136" s="3" t="s">
        <v>84</v>
      </c>
      <c r="T1136" s="3" t="s">
        <v>62</v>
      </c>
      <c r="U1136" s="19"/>
      <c r="V1136" s="19"/>
      <c r="W1136" s="5" t="s">
        <v>5894</v>
      </c>
      <c r="X1136" s="3" t="s">
        <v>47</v>
      </c>
      <c r="Y1136" s="3">
        <v>0</v>
      </c>
      <c r="Z1136" s="3"/>
      <c r="AA1136" s="3" t="str">
        <f t="shared" si="259"/>
        <v>,</v>
      </c>
      <c r="AB1136" s="4"/>
      <c r="AC1136" s="4"/>
      <c r="AD1136" s="4"/>
      <c r="AE1136" s="4"/>
      <c r="AF1136" s="4"/>
      <c r="AG1136" s="4"/>
      <c r="AH1136" s="4"/>
      <c r="AI1136" s="4"/>
      <c r="AJ1136" s="4"/>
      <c r="AK1136" s="4"/>
      <c r="AL1136" s="4"/>
      <c r="AM1136" s="4"/>
      <c r="AN1136" s="4"/>
      <c r="AO1136" s="4"/>
      <c r="AP1136" s="4"/>
      <c r="AQ1136" s="4"/>
      <c r="AR1136" s="4"/>
      <c r="AS1136" s="4"/>
      <c r="AT1136" s="4"/>
      <c r="AU1136" s="4"/>
      <c r="AV1136" s="4"/>
      <c r="AW1136" s="4"/>
      <c r="AX1136" s="4"/>
    </row>
    <row r="1137" spans="1:50" ht="15.75" customHeight="1" x14ac:dyDescent="0.2">
      <c r="A1137" t="str">
        <f t="shared" si="257"/>
        <v>SecondaireHommeCélibataireMécanicienDouala 3dakarCamerounaiseChretien (Ne de nouveau)NonTemporairement Non-eligible</v>
      </c>
      <c r="B1137" s="17">
        <v>43745</v>
      </c>
      <c r="C1137" s="17">
        <v>33950</v>
      </c>
      <c r="D1137" s="3" t="s">
        <v>54</v>
      </c>
      <c r="E1137" s="21">
        <v>33</v>
      </c>
      <c r="F1137" s="3" t="s">
        <v>40</v>
      </c>
      <c r="G1137" s="4"/>
      <c r="H1137" s="4"/>
      <c r="I1137" s="3" t="s">
        <v>41</v>
      </c>
      <c r="J1137" s="3" t="s">
        <v>71</v>
      </c>
      <c r="K1137" s="3" t="s">
        <v>43</v>
      </c>
      <c r="L1137" s="3" t="s">
        <v>135</v>
      </c>
      <c r="M1137" s="3" t="s">
        <v>869</v>
      </c>
      <c r="N1137" s="3" t="str">
        <f>VLOOKUP(M1137,TAF!$D$1:$H$462,2,0)</f>
        <v>Dakar</v>
      </c>
      <c r="O1137" s="3" t="str">
        <f>VLOOKUP(M1137,TAF!$D$1:$H$462,3,0)</f>
        <v>Douala 3</v>
      </c>
      <c r="P1137" s="3" t="str">
        <f>VLOOKUP(M1137,TAF!$D$1:$H$462,4,0)</f>
        <v>4.035062570011498</v>
      </c>
      <c r="Q1137" s="3" t="str">
        <f>VLOOKUP(M1137,TAF!$D$1:$H$462,5,0)</f>
        <v xml:space="preserve"> 9.77861378055322</v>
      </c>
      <c r="R1137" s="3" t="s">
        <v>45</v>
      </c>
      <c r="S1137" s="3" t="s">
        <v>53</v>
      </c>
      <c r="T1137" s="3" t="s">
        <v>62</v>
      </c>
      <c r="U1137" s="19"/>
      <c r="V1137" s="19"/>
      <c r="W1137" s="5" t="s">
        <v>5923</v>
      </c>
      <c r="X1137" s="3" t="s">
        <v>845</v>
      </c>
      <c r="Y1137" s="3">
        <v>1</v>
      </c>
      <c r="Z1137" s="3" t="s">
        <v>5958</v>
      </c>
      <c r="AA1137" s="3" t="str">
        <f t="shared" si="259"/>
        <v>,</v>
      </c>
      <c r="AB1137" s="3" t="s">
        <v>62</v>
      </c>
      <c r="AC1137" s="3" t="s">
        <v>46</v>
      </c>
      <c r="AD1137" s="3" t="s">
        <v>62</v>
      </c>
      <c r="AE1137" s="3" t="s">
        <v>62</v>
      </c>
      <c r="AF1137" s="4"/>
      <c r="AG1137" s="4"/>
      <c r="AH1137" s="4"/>
      <c r="AI1137" s="4"/>
      <c r="AJ1137" s="4"/>
      <c r="AK1137" s="4"/>
      <c r="AL1137" s="4"/>
      <c r="AM1137" s="3" t="s">
        <v>846</v>
      </c>
      <c r="AN1137" s="4"/>
      <c r="AO1137" s="4"/>
      <c r="AP1137" s="4"/>
      <c r="AQ1137" s="4"/>
      <c r="AR1137" s="4"/>
      <c r="AS1137" s="4"/>
      <c r="AT1137" s="4"/>
      <c r="AU1137" s="4"/>
      <c r="AV1137" s="4"/>
      <c r="AW1137" s="4"/>
      <c r="AX1137" s="4"/>
    </row>
    <row r="1138" spans="1:50" ht="15.75" customHeight="1" x14ac:dyDescent="0.2">
      <c r="A1138" t="str">
        <f t="shared" si="257"/>
        <v>SecondaireHommeCélibataireMécanicienDouala 3dakarCamerounaiseChretien (Ne de nouveau)NonTemporairement Non-eligible</v>
      </c>
      <c r="B1138" s="17">
        <v>43745</v>
      </c>
      <c r="C1138" s="17">
        <v>33950</v>
      </c>
      <c r="D1138" s="3" t="s">
        <v>54</v>
      </c>
      <c r="E1138" s="21">
        <v>33</v>
      </c>
      <c r="F1138" s="3" t="s">
        <v>40</v>
      </c>
      <c r="G1138" s="4"/>
      <c r="H1138" s="4"/>
      <c r="I1138" s="3" t="s">
        <v>41</v>
      </c>
      <c r="J1138" s="3" t="s">
        <v>71</v>
      </c>
      <c r="K1138" s="3" t="s">
        <v>43</v>
      </c>
      <c r="L1138" s="3" t="s">
        <v>135</v>
      </c>
      <c r="M1138" s="3" t="s">
        <v>869</v>
      </c>
      <c r="N1138" s="3" t="str">
        <f>VLOOKUP(M1138,TAF!$D$1:$H$462,2,0)</f>
        <v>Dakar</v>
      </c>
      <c r="O1138" s="3" t="str">
        <f>VLOOKUP(M1138,TAF!$D$1:$H$462,3,0)</f>
        <v>Douala 3</v>
      </c>
      <c r="P1138" s="3" t="str">
        <f>VLOOKUP(M1138,TAF!$D$1:$H$462,4,0)</f>
        <v>4.035062570011498</v>
      </c>
      <c r="Q1138" s="3" t="str">
        <f>VLOOKUP(M1138,TAF!$D$1:$H$462,5,0)</f>
        <v xml:space="preserve"> 9.77861378055322</v>
      </c>
      <c r="R1138" s="3" t="s">
        <v>45</v>
      </c>
      <c r="S1138" s="3" t="s">
        <v>53</v>
      </c>
      <c r="T1138" s="3" t="s">
        <v>62</v>
      </c>
      <c r="U1138" s="19"/>
      <c r="V1138" s="19"/>
      <c r="W1138" s="5" t="s">
        <v>5923</v>
      </c>
      <c r="X1138" s="3" t="s">
        <v>845</v>
      </c>
      <c r="Y1138" s="3">
        <v>1</v>
      </c>
      <c r="Z1138" s="3" t="s">
        <v>5958</v>
      </c>
      <c r="AA1138" s="3" t="str">
        <f t="shared" si="259"/>
        <v>,</v>
      </c>
      <c r="AB1138" s="3" t="s">
        <v>62</v>
      </c>
      <c r="AC1138" s="3" t="s">
        <v>46</v>
      </c>
      <c r="AD1138" s="3" t="s">
        <v>62</v>
      </c>
      <c r="AE1138" s="3" t="s">
        <v>62</v>
      </c>
      <c r="AF1138" s="4"/>
      <c r="AG1138" s="4"/>
      <c r="AH1138" s="4"/>
      <c r="AI1138" s="4"/>
      <c r="AJ1138" s="4"/>
      <c r="AK1138" s="4"/>
      <c r="AL1138" s="4"/>
      <c r="AM1138" s="3" t="s">
        <v>846</v>
      </c>
      <c r="AN1138" s="4"/>
      <c r="AO1138" s="4"/>
      <c r="AP1138" s="4"/>
      <c r="AQ1138" s="4"/>
      <c r="AR1138" s="4"/>
      <c r="AS1138" s="4"/>
      <c r="AT1138" s="4"/>
      <c r="AU1138" s="4"/>
      <c r="AV1138" s="4"/>
      <c r="AW1138" s="4"/>
      <c r="AX1138" s="4"/>
    </row>
    <row r="1139" spans="1:50" ht="15.75" customHeight="1" x14ac:dyDescent="0.2">
      <c r="A1139" t="str">
        <f t="shared" si="257"/>
        <v>PrimaireHommeMarié (e)MenuisierDouala 3DogbassiCamerounaiseChretien (Catholique)NonEligible</v>
      </c>
      <c r="B1139" s="17">
        <v>43746</v>
      </c>
      <c r="C1139" s="17">
        <v>25208</v>
      </c>
      <c r="D1139" s="3" t="s">
        <v>92</v>
      </c>
      <c r="E1139" s="21">
        <v>56</v>
      </c>
      <c r="F1139" s="3" t="s">
        <v>40</v>
      </c>
      <c r="G1139" s="4"/>
      <c r="H1139" s="4"/>
      <c r="I1139" s="3" t="s">
        <v>49</v>
      </c>
      <c r="J1139" s="3" t="s">
        <v>318</v>
      </c>
      <c r="K1139" s="3" t="s">
        <v>43</v>
      </c>
      <c r="L1139" s="3" t="s">
        <v>135</v>
      </c>
      <c r="M1139" s="3" t="s">
        <v>871</v>
      </c>
      <c r="N1139" s="3" t="str">
        <f>VLOOKUP(M1139,TAF!$D$1:$H$462,2,0)</f>
        <v>Ndogpassi</v>
      </c>
      <c r="O1139" s="3" t="str">
        <f>VLOOKUP(M1139,TAF!$D$1:$H$462,3,0)</f>
        <v>Douala 3</v>
      </c>
      <c r="P1139" s="3" t="str">
        <f>VLOOKUP(M1139,TAF!$D$1:$H$462,4,0)</f>
        <v>4.017345191745835</v>
      </c>
      <c r="Q1139" s="3" t="str">
        <f>VLOOKUP(M1139,TAF!$D$1:$H$462,5,0)</f>
        <v xml:space="preserve"> 9.776376922998338</v>
      </c>
      <c r="R1139" s="3" t="s">
        <v>45</v>
      </c>
      <c r="S1139" s="3" t="s">
        <v>58</v>
      </c>
      <c r="T1139" s="3" t="s">
        <v>62</v>
      </c>
      <c r="U1139" s="19"/>
      <c r="V1139" s="19"/>
      <c r="W1139" s="3">
        <v>16</v>
      </c>
      <c r="X1139" s="3" t="s">
        <v>47</v>
      </c>
      <c r="Y1139" s="3">
        <v>0</v>
      </c>
      <c r="Z1139" s="3"/>
      <c r="AA1139" s="3" t="str">
        <f t="shared" si="259"/>
        <v>,</v>
      </c>
      <c r="AB1139" s="4"/>
      <c r="AC1139" s="4"/>
      <c r="AD1139" s="4"/>
      <c r="AE1139" s="4"/>
      <c r="AF1139" s="4"/>
      <c r="AG1139" s="4"/>
      <c r="AH1139" s="4"/>
      <c r="AI1139" s="4"/>
      <c r="AJ1139" s="4"/>
      <c r="AK1139" s="4"/>
      <c r="AL1139" s="4"/>
      <c r="AM1139" s="4"/>
      <c r="AN1139" s="4"/>
      <c r="AO1139" s="4"/>
      <c r="AP1139" s="4"/>
      <c r="AQ1139" s="4"/>
      <c r="AR1139" s="4"/>
      <c r="AS1139" s="4"/>
      <c r="AT1139" s="4"/>
      <c r="AU1139" s="4"/>
      <c r="AV1139" s="4"/>
      <c r="AW1139" s="4"/>
      <c r="AX1139" s="4"/>
    </row>
    <row r="1140" spans="1:50" ht="15.75" customHeight="1" x14ac:dyDescent="0.2">
      <c r="A1140" t="str">
        <f t="shared" si="257"/>
        <v>Pas PréciséHommeMarié (e)Commerçant (e)Douala 3Douala oyackCamerounaisePas PréciséOuiEligible</v>
      </c>
      <c r="B1140" s="17">
        <v>43746</v>
      </c>
      <c r="C1140" s="17">
        <v>27032</v>
      </c>
      <c r="D1140" s="3" t="s">
        <v>39</v>
      </c>
      <c r="E1140" s="21">
        <v>51</v>
      </c>
      <c r="F1140" s="3" t="s">
        <v>40</v>
      </c>
      <c r="G1140" s="4"/>
      <c r="H1140" s="4"/>
      <c r="I1140" s="3" t="s">
        <v>49</v>
      </c>
      <c r="J1140" s="3" t="s">
        <v>56</v>
      </c>
      <c r="K1140" s="3" t="s">
        <v>43</v>
      </c>
      <c r="L1140" s="3" t="s">
        <v>135</v>
      </c>
      <c r="M1140" s="3" t="s">
        <v>872</v>
      </c>
      <c r="N1140" s="3" t="str">
        <f>VLOOKUP(M1140,TAF!$D$1:$H$462,2,0)</f>
        <v>Oyack</v>
      </c>
      <c r="O1140" s="3" t="str">
        <f>VLOOKUP(M1140,TAF!$D$1:$H$462,3,0)</f>
        <v>Douala 3</v>
      </c>
      <c r="P1140" s="3" t="str">
        <f>VLOOKUP(M1140,TAF!$D$1:$H$462,4,0)</f>
        <v>4.0302185847093694</v>
      </c>
      <c r="Q1140" s="3" t="str">
        <f>VLOOKUP(M1140,TAF!$D$1:$H$462,5,0)</f>
        <v xml:space="preserve"> 9.739908922882446</v>
      </c>
      <c r="R1140" s="3" t="s">
        <v>45</v>
      </c>
      <c r="S1140" s="3" t="s">
        <v>39</v>
      </c>
      <c r="T1140" s="3" t="s">
        <v>46</v>
      </c>
      <c r="U1140" s="17">
        <v>41275</v>
      </c>
      <c r="V1140" s="3" t="str">
        <f t="shared" ref="V1140:V1152" si="269">IF((B1140-U1140&lt;=365)*(B1140-U1140&gt;0),INT(12*(B1140-U1140)/365) &amp; " Mois",(YEAR(B1140)-YEAR(U1140)) &amp; " an (s)")</f>
        <v>6 an (s)</v>
      </c>
      <c r="W1140" s="5" t="s">
        <v>5890</v>
      </c>
      <c r="X1140" s="3" t="s">
        <v>47</v>
      </c>
      <c r="Y1140" s="3">
        <v>0</v>
      </c>
      <c r="Z1140" s="3"/>
      <c r="AA1140" s="3" t="str">
        <f t="shared" si="259"/>
        <v>,</v>
      </c>
      <c r="AB1140" s="4"/>
      <c r="AC1140" s="4"/>
      <c r="AD1140" s="4"/>
      <c r="AE1140" s="4"/>
      <c r="AF1140" s="4"/>
      <c r="AG1140" s="4"/>
      <c r="AH1140" s="4"/>
      <c r="AI1140" s="4"/>
      <c r="AJ1140" s="4"/>
      <c r="AK1140" s="4"/>
      <c r="AL1140" s="4"/>
      <c r="AM1140" s="4"/>
      <c r="AN1140" s="4"/>
      <c r="AO1140" s="4"/>
      <c r="AP1140" s="4"/>
      <c r="AQ1140" s="4"/>
      <c r="AR1140" s="4"/>
      <c r="AS1140" s="4"/>
      <c r="AT1140" s="4"/>
      <c r="AU1140" s="4"/>
      <c r="AV1140" s="4"/>
      <c r="AW1140" s="4"/>
      <c r="AX1140" s="4"/>
    </row>
    <row r="1141" spans="1:50" ht="15.75" customHeight="1" x14ac:dyDescent="0.2">
      <c r="A1141" t="str">
        <f t="shared" si="257"/>
        <v>Pas PréciséHommeCélibataireSérigraphieDouala (Non précisé )DoualaCamerounaisePas PréciséOuiEligible</v>
      </c>
      <c r="B1141" s="17">
        <v>43746</v>
      </c>
      <c r="C1141" s="17">
        <v>31914</v>
      </c>
      <c r="D1141" s="3" t="s">
        <v>39</v>
      </c>
      <c r="E1141" s="21">
        <v>38</v>
      </c>
      <c r="F1141" s="3" t="s">
        <v>40</v>
      </c>
      <c r="G1141" s="4"/>
      <c r="H1141" s="4"/>
      <c r="I1141" s="3" t="s">
        <v>41</v>
      </c>
      <c r="J1141" s="3" t="s">
        <v>873</v>
      </c>
      <c r="K1141" s="3" t="s">
        <v>51</v>
      </c>
      <c r="L1141" s="3" t="s">
        <v>135</v>
      </c>
      <c r="M1141" s="3" t="s">
        <v>64</v>
      </c>
      <c r="N1141" s="3">
        <f>VLOOKUP(M1141,TAF!$D$1:$H$462,2,0)</f>
        <v>0</v>
      </c>
      <c r="O1141" s="3">
        <f>VLOOKUP(M1141,TAF!$D$1:$H$462,3,0)</f>
        <v>0</v>
      </c>
      <c r="P1141" s="3">
        <f>VLOOKUP(M1141,TAF!$D$1:$H$462,4,0)</f>
        <v>0</v>
      </c>
      <c r="Q1141" s="3">
        <f>VLOOKUP(M1141,TAF!$D$1:$H$462,5,0)</f>
        <v>0</v>
      </c>
      <c r="R1141" s="3" t="s">
        <v>45</v>
      </c>
      <c r="S1141" s="3" t="s">
        <v>39</v>
      </c>
      <c r="T1141" s="3" t="s">
        <v>46</v>
      </c>
      <c r="U1141" s="17">
        <v>43040</v>
      </c>
      <c r="V1141" s="3" t="str">
        <f t="shared" si="269"/>
        <v>2 an (s)</v>
      </c>
      <c r="W1141" s="3">
        <v>13</v>
      </c>
      <c r="X1141" s="3" t="s">
        <v>47</v>
      </c>
      <c r="Y1141" s="3">
        <v>0</v>
      </c>
      <c r="Z1141" s="3"/>
      <c r="AA1141" s="3" t="str">
        <f t="shared" si="259"/>
        <v>,</v>
      </c>
      <c r="AB1141" s="4"/>
      <c r="AC1141" s="4"/>
      <c r="AD1141" s="4"/>
      <c r="AE1141" s="4"/>
      <c r="AF1141" s="4"/>
      <c r="AG1141" s="4"/>
      <c r="AH1141" s="4"/>
      <c r="AI1141" s="4"/>
      <c r="AJ1141" s="4"/>
      <c r="AK1141" s="4"/>
      <c r="AL1141" s="4"/>
      <c r="AM1141" s="4"/>
      <c r="AN1141" s="4"/>
      <c r="AO1141" s="4"/>
      <c r="AP1141" s="4"/>
      <c r="AQ1141" s="4"/>
      <c r="AR1141" s="4"/>
      <c r="AS1141" s="4"/>
      <c r="AT1141" s="4"/>
      <c r="AU1141" s="4"/>
      <c r="AV1141" s="4"/>
      <c r="AW1141" s="4"/>
      <c r="AX1141" s="4"/>
    </row>
    <row r="1142" spans="1:50" ht="15.75" customHeight="1" x14ac:dyDescent="0.2">
      <c r="A1142" t="str">
        <f t="shared" si="257"/>
        <v>UniversitaireHommeCélibataireSans EmploisDouala 3Logbaba saint ThomasCamerounaiseChretien (Catholique)OuiEligible</v>
      </c>
      <c r="B1142" s="17">
        <v>43746</v>
      </c>
      <c r="C1142" s="17">
        <v>31910</v>
      </c>
      <c r="D1142" s="3" t="s">
        <v>48</v>
      </c>
      <c r="E1142" s="21">
        <v>38</v>
      </c>
      <c r="F1142" s="3" t="s">
        <v>40</v>
      </c>
      <c r="G1142" s="4"/>
      <c r="H1142" s="4"/>
      <c r="I1142" s="3" t="s">
        <v>41</v>
      </c>
      <c r="J1142" s="3" t="s">
        <v>134</v>
      </c>
      <c r="K1142" s="3" t="s">
        <v>43</v>
      </c>
      <c r="L1142" s="3" t="s">
        <v>135</v>
      </c>
      <c r="M1142" s="3" t="s">
        <v>874</v>
      </c>
      <c r="N1142" s="3" t="str">
        <f>VLOOKUP(M1142,TAF!$D$1:$H$462,2,0)</f>
        <v>Logbaba</v>
      </c>
      <c r="O1142" s="3" t="str">
        <f>VLOOKUP(M1142,TAF!$D$1:$H$462,3,0)</f>
        <v>Douala 3</v>
      </c>
      <c r="P1142" s="3" t="str">
        <f>VLOOKUP(M1142,TAF!$D$1:$H$462,4,0)</f>
        <v>4.043213985193655</v>
      </c>
      <c r="Q1142" s="3" t="str">
        <f>VLOOKUP(M1142,TAF!$D$1:$H$462,5,0)</f>
        <v xml:space="preserve"> 9.7617599423344</v>
      </c>
      <c r="R1142" s="3" t="s">
        <v>45</v>
      </c>
      <c r="S1142" s="3" t="s">
        <v>58</v>
      </c>
      <c r="T1142" s="3" t="s">
        <v>46</v>
      </c>
      <c r="U1142" s="17">
        <v>43344</v>
      </c>
      <c r="V1142" s="3" t="str">
        <f t="shared" si="269"/>
        <v>1 an (s)</v>
      </c>
      <c r="W1142" s="5" t="s">
        <v>5883</v>
      </c>
      <c r="X1142" s="3" t="s">
        <v>47</v>
      </c>
      <c r="Y1142" s="3">
        <v>0</v>
      </c>
      <c r="Z1142" s="3"/>
      <c r="AA1142" s="3" t="str">
        <f t="shared" si="259"/>
        <v>,</v>
      </c>
      <c r="AB1142" s="4"/>
      <c r="AC1142" s="4"/>
      <c r="AD1142" s="4"/>
      <c r="AE1142" s="4"/>
      <c r="AF1142" s="4"/>
      <c r="AG1142" s="4"/>
      <c r="AH1142" s="4"/>
      <c r="AI1142" s="4"/>
      <c r="AJ1142" s="4"/>
      <c r="AK1142" s="4"/>
      <c r="AL1142" s="4"/>
      <c r="AM1142" s="4"/>
      <c r="AN1142" s="4"/>
      <c r="AO1142" s="4"/>
      <c r="AP1142" s="4"/>
      <c r="AQ1142" s="4"/>
      <c r="AR1142" s="4"/>
      <c r="AS1142" s="4"/>
      <c r="AT1142" s="4"/>
      <c r="AU1142" s="4"/>
      <c r="AV1142" s="4"/>
      <c r="AW1142" s="4"/>
      <c r="AX1142" s="4"/>
    </row>
    <row r="1143" spans="1:50" ht="15.75" customHeight="1" x14ac:dyDescent="0.2">
      <c r="A1143" t="str">
        <f t="shared" si="257"/>
        <v>UniversitaireHommeCélibataireÉlectronicienDouala (Non précisé )NkomondoCamerounaiseChretien (Protestant )OuiEligible</v>
      </c>
      <c r="B1143" s="17">
        <v>43746</v>
      </c>
      <c r="C1143" s="17">
        <v>27665</v>
      </c>
      <c r="D1143" s="3" t="s">
        <v>48</v>
      </c>
      <c r="E1143" s="21">
        <v>50</v>
      </c>
      <c r="F1143" s="3" t="s">
        <v>40</v>
      </c>
      <c r="G1143" s="4"/>
      <c r="H1143" s="4"/>
      <c r="I1143" s="3" t="s">
        <v>41</v>
      </c>
      <c r="J1143" s="3" t="s">
        <v>548</v>
      </c>
      <c r="K1143" s="3" t="s">
        <v>51</v>
      </c>
      <c r="L1143" s="3" t="s">
        <v>135</v>
      </c>
      <c r="M1143" s="3" t="s">
        <v>875</v>
      </c>
      <c r="N1143" s="3" t="str">
        <f>VLOOKUP(M1143,TAF!$D$1:$H$462,2,0)</f>
        <v>Nkomondo</v>
      </c>
      <c r="O1143" s="3" t="str">
        <f>VLOOKUP(M1143,TAF!$D$1:$H$462,3,0)</f>
        <v>Douala 2</v>
      </c>
      <c r="P1143" s="3" t="str">
        <f>VLOOKUP(M1143,TAF!$D$1:$H$462,4,0)</f>
        <v>4.03441384547386</v>
      </c>
      <c r="Q1143" s="3" t="str">
        <f>VLOOKUP(M1143,TAF!$D$1:$H$462,5,0)</f>
        <v xml:space="preserve"> 9.69997557514567</v>
      </c>
      <c r="R1143" s="3" t="s">
        <v>45</v>
      </c>
      <c r="S1143" s="3" t="s">
        <v>84</v>
      </c>
      <c r="T1143" s="3" t="s">
        <v>46</v>
      </c>
      <c r="U1143" s="17">
        <v>43466</v>
      </c>
      <c r="V1143" s="3" t="str">
        <f t="shared" si="269"/>
        <v>9 Mois</v>
      </c>
      <c r="W1143" s="3" t="s">
        <v>5924</v>
      </c>
      <c r="X1143" s="3" t="s">
        <v>47</v>
      </c>
      <c r="Y1143" s="3">
        <v>0</v>
      </c>
      <c r="Z1143" s="3"/>
      <c r="AA1143" s="3" t="str">
        <f t="shared" si="259"/>
        <v>,</v>
      </c>
      <c r="AB1143" s="4"/>
      <c r="AC1143" s="4"/>
      <c r="AD1143" s="4"/>
      <c r="AE1143" s="4"/>
      <c r="AF1143" s="4"/>
      <c r="AG1143" s="4"/>
      <c r="AH1143" s="4"/>
      <c r="AI1143" s="4"/>
      <c r="AJ1143" s="4"/>
      <c r="AK1143" s="4"/>
      <c r="AL1143" s="4"/>
      <c r="AM1143" s="4"/>
      <c r="AN1143" s="4"/>
      <c r="AO1143" s="4"/>
      <c r="AP1143" s="4"/>
      <c r="AQ1143" s="4"/>
      <c r="AR1143" s="4"/>
      <c r="AS1143" s="4"/>
      <c r="AT1143" s="4"/>
      <c r="AU1143" s="4"/>
      <c r="AV1143" s="4"/>
      <c r="AW1143" s="4"/>
      <c r="AX1143" s="4"/>
    </row>
    <row r="1144" spans="1:50" ht="15.75" customHeight="1" x14ac:dyDescent="0.2">
      <c r="A1144" t="str">
        <f t="shared" si="257"/>
        <v>UniversitaireHommeCélibataireEtudiant (e)Douala (Non précisé )NkongmondoCamerounaiseChretien (Catholique)OuiEligible</v>
      </c>
      <c r="B1144" s="17">
        <v>43746</v>
      </c>
      <c r="C1144" s="17">
        <v>34192</v>
      </c>
      <c r="D1144" s="3" t="s">
        <v>48</v>
      </c>
      <c r="E1144" s="21">
        <v>32</v>
      </c>
      <c r="F1144" s="3" t="s">
        <v>40</v>
      </c>
      <c r="G1144" s="4"/>
      <c r="H1144" s="4"/>
      <c r="I1144" s="3" t="s">
        <v>41</v>
      </c>
      <c r="J1144" s="3" t="s">
        <v>79</v>
      </c>
      <c r="K1144" s="3" t="s">
        <v>51</v>
      </c>
      <c r="L1144" s="3" t="s">
        <v>135</v>
      </c>
      <c r="M1144" s="3" t="s">
        <v>529</v>
      </c>
      <c r="N1144" s="3" t="str">
        <f>VLOOKUP(M1144,TAF!$D$1:$H$462,2,0)</f>
        <v>Nkongmondo</v>
      </c>
      <c r="O1144" s="3" t="str">
        <f>VLOOKUP(M1144,TAF!$D$1:$H$462,3,0)</f>
        <v>Douala 1</v>
      </c>
      <c r="P1144" s="3" t="str">
        <f>VLOOKUP(M1144,TAF!$D$1:$H$462,4,0)</f>
        <v>4.034565744432602</v>
      </c>
      <c r="Q1144" s="3" t="str">
        <f>VLOOKUP(M1144,TAF!$D$1:$H$462,5,0)</f>
        <v xml:space="preserve"> 9.69978828255949</v>
      </c>
      <c r="R1144" s="3" t="s">
        <v>45</v>
      </c>
      <c r="S1144" s="3" t="s">
        <v>58</v>
      </c>
      <c r="T1144" s="3" t="s">
        <v>46</v>
      </c>
      <c r="U1144" s="17">
        <v>42583</v>
      </c>
      <c r="V1144" s="3" t="str">
        <f t="shared" si="269"/>
        <v>3 an (s)</v>
      </c>
      <c r="W1144" s="5" t="s">
        <v>5894</v>
      </c>
      <c r="X1144" s="3" t="s">
        <v>47</v>
      </c>
      <c r="Y1144" s="3">
        <v>0</v>
      </c>
      <c r="Z1144" s="3"/>
      <c r="AA1144" s="3" t="str">
        <f t="shared" si="259"/>
        <v>,</v>
      </c>
      <c r="AB1144" s="4"/>
      <c r="AC1144" s="4"/>
      <c r="AD1144" s="4"/>
      <c r="AE1144" s="4"/>
      <c r="AF1144" s="4"/>
      <c r="AG1144" s="4"/>
      <c r="AH1144" s="4"/>
      <c r="AI1144" s="4"/>
      <c r="AJ1144" s="4"/>
      <c r="AK1144" s="4"/>
      <c r="AL1144" s="4"/>
      <c r="AM1144" s="4"/>
      <c r="AN1144" s="4"/>
      <c r="AO1144" s="4"/>
      <c r="AP1144" s="4"/>
      <c r="AQ1144" s="4"/>
      <c r="AR1144" s="4"/>
      <c r="AS1144" s="4"/>
      <c r="AT1144" s="4"/>
      <c r="AU1144" s="4"/>
      <c r="AV1144" s="4"/>
      <c r="AW1144" s="4"/>
      <c r="AX1144" s="4"/>
    </row>
    <row r="1145" spans="1:50" ht="15.75" customHeight="1" x14ac:dyDescent="0.2">
      <c r="A1145" t="str">
        <f t="shared" si="257"/>
        <v>UniversitaireHommeMarié (e)cadre commercialDouala 3yassaCamerounaiseChretien (Catholique)OuiTemporairement Non-eligible</v>
      </c>
      <c r="B1145" s="17">
        <v>43746</v>
      </c>
      <c r="C1145" s="17">
        <v>27762</v>
      </c>
      <c r="D1145" s="3" t="s">
        <v>48</v>
      </c>
      <c r="E1145" s="21">
        <v>49</v>
      </c>
      <c r="F1145" s="3" t="s">
        <v>40</v>
      </c>
      <c r="G1145" s="4"/>
      <c r="H1145" s="4"/>
      <c r="I1145" s="3" t="s">
        <v>49</v>
      </c>
      <c r="J1145" s="3" t="s">
        <v>877</v>
      </c>
      <c r="K1145" s="3" t="s">
        <v>43</v>
      </c>
      <c r="L1145" s="3" t="s">
        <v>135</v>
      </c>
      <c r="M1145" s="3" t="s">
        <v>878</v>
      </c>
      <c r="N1145" s="3" t="str">
        <f>VLOOKUP(M1145,TAF!$D$1:$H$462,2,0)</f>
        <v>Yassa</v>
      </c>
      <c r="O1145" s="3" t="str">
        <f>VLOOKUP(M1145,TAF!$D$1:$H$462,3,0)</f>
        <v>Douala 3</v>
      </c>
      <c r="P1145" s="3" t="str">
        <f>VLOOKUP(M1145,TAF!$D$1:$H$462,4,0)</f>
        <v>4.062148022373278</v>
      </c>
      <c r="Q1145" s="3" t="str">
        <f>VLOOKUP(M1145,TAF!$D$1:$H$462,5,0)</f>
        <v xml:space="preserve"> 9.736269907202303</v>
      </c>
      <c r="R1145" s="3" t="s">
        <v>45</v>
      </c>
      <c r="S1145" s="3" t="s">
        <v>58</v>
      </c>
      <c r="T1145" s="3" t="s">
        <v>46</v>
      </c>
      <c r="U1145" s="17">
        <v>41920</v>
      </c>
      <c r="V1145" s="3" t="str">
        <f t="shared" si="269"/>
        <v>5 an (s)</v>
      </c>
      <c r="W1145" s="5" t="s">
        <v>5925</v>
      </c>
      <c r="X1145" s="3" t="s">
        <v>845</v>
      </c>
      <c r="Y1145" s="3">
        <v>1</v>
      </c>
      <c r="Z1145" s="3" t="s">
        <v>5958</v>
      </c>
      <c r="AA1145" s="3" t="str">
        <f t="shared" si="259"/>
        <v>,</v>
      </c>
      <c r="AB1145" s="3" t="s">
        <v>62</v>
      </c>
      <c r="AC1145" s="3" t="s">
        <v>46</v>
      </c>
      <c r="AD1145" s="3" t="s">
        <v>62</v>
      </c>
      <c r="AE1145" s="3" t="s">
        <v>62</v>
      </c>
      <c r="AF1145" s="4"/>
      <c r="AG1145" s="4"/>
      <c r="AH1145" s="4"/>
      <c r="AI1145" s="4"/>
      <c r="AJ1145" s="4"/>
      <c r="AK1145" s="4"/>
      <c r="AL1145" s="4"/>
      <c r="AM1145" s="3" t="s">
        <v>846</v>
      </c>
      <c r="AN1145" s="4"/>
      <c r="AO1145" s="4"/>
      <c r="AP1145" s="4"/>
      <c r="AQ1145" s="4"/>
      <c r="AR1145" s="4"/>
      <c r="AS1145" s="4"/>
      <c r="AT1145" s="4"/>
      <c r="AU1145" s="4"/>
      <c r="AV1145" s="4"/>
      <c r="AW1145" s="4"/>
      <c r="AX1145" s="4"/>
    </row>
    <row r="1146" spans="1:50" ht="15.75" customHeight="1" x14ac:dyDescent="0.2">
      <c r="A1146" t="str">
        <f t="shared" si="257"/>
        <v>Pas PréciséHommeCélibataireCommerçant (e)Douala 3OyackCamerounaiseChretien (Catholique)OuiEligible</v>
      </c>
      <c r="B1146" s="17">
        <v>43747</v>
      </c>
      <c r="C1146" s="17">
        <v>29974</v>
      </c>
      <c r="D1146" s="3" t="s">
        <v>39</v>
      </c>
      <c r="E1146" s="21">
        <v>43</v>
      </c>
      <c r="F1146" s="3" t="s">
        <v>40</v>
      </c>
      <c r="G1146" s="4"/>
      <c r="H1146" s="4"/>
      <c r="I1146" s="3" t="s">
        <v>41</v>
      </c>
      <c r="J1146" s="3" t="s">
        <v>56</v>
      </c>
      <c r="K1146" s="3" t="s">
        <v>43</v>
      </c>
      <c r="L1146" s="3" t="s">
        <v>135</v>
      </c>
      <c r="M1146" s="3" t="s">
        <v>880</v>
      </c>
      <c r="N1146" s="3" t="str">
        <f>VLOOKUP(M1146,TAF!$D$1:$H$462,2,0)</f>
        <v>Lycée D'Oyack</v>
      </c>
      <c r="O1146" s="3" t="str">
        <f>VLOOKUP(M1146,TAF!$D$1:$H$462,3,0)</f>
        <v>Douala 3</v>
      </c>
      <c r="P1146" s="3" t="str">
        <f>VLOOKUP(M1146,TAF!$D$1:$H$462,4,0)</f>
        <v>4.027099630506897</v>
      </c>
      <c r="Q1146" s="3" t="str">
        <f>VLOOKUP(M1146,TAF!$D$1:$H$462,5,0)</f>
        <v>9.743069746686773</v>
      </c>
      <c r="R1146" s="3" t="s">
        <v>45</v>
      </c>
      <c r="S1146" s="3" t="s">
        <v>58</v>
      </c>
      <c r="T1146" s="3" t="s">
        <v>46</v>
      </c>
      <c r="U1146" s="17">
        <v>43471</v>
      </c>
      <c r="V1146" s="3" t="str">
        <f t="shared" si="269"/>
        <v>9 Mois</v>
      </c>
      <c r="W1146" s="5" t="s">
        <v>5893</v>
      </c>
      <c r="X1146" s="3" t="s">
        <v>47</v>
      </c>
      <c r="Y1146" s="3">
        <v>0</v>
      </c>
      <c r="Z1146" s="3"/>
      <c r="AA1146" s="3" t="str">
        <f t="shared" si="259"/>
        <v>,</v>
      </c>
      <c r="AB1146" s="4"/>
      <c r="AC1146" s="4"/>
      <c r="AD1146" s="4"/>
      <c r="AE1146" s="4"/>
      <c r="AF1146" s="4"/>
      <c r="AG1146" s="4"/>
      <c r="AH1146" s="4"/>
      <c r="AI1146" s="4"/>
      <c r="AJ1146" s="4"/>
      <c r="AK1146" s="4"/>
      <c r="AL1146" s="4"/>
      <c r="AM1146" s="4"/>
      <c r="AN1146" s="4"/>
      <c r="AO1146" s="4"/>
      <c r="AP1146" s="4"/>
      <c r="AQ1146" s="4"/>
      <c r="AR1146" s="4"/>
      <c r="AS1146" s="4"/>
      <c r="AT1146" s="4"/>
      <c r="AU1146" s="4"/>
      <c r="AV1146" s="4"/>
      <c r="AW1146" s="4"/>
      <c r="AX1146" s="4"/>
    </row>
    <row r="1147" spans="1:50" ht="15.75" customHeight="1" x14ac:dyDescent="0.2">
      <c r="A1147" t="str">
        <f t="shared" si="257"/>
        <v>Pas PréciséHommeMarié (e)PâtissierDouala 3OyackCamerounaisePas PréciséOuiEligible</v>
      </c>
      <c r="B1147" s="17">
        <v>43747</v>
      </c>
      <c r="C1147" s="17">
        <v>32591</v>
      </c>
      <c r="D1147" s="3" t="s">
        <v>39</v>
      </c>
      <c r="E1147" s="21">
        <v>36</v>
      </c>
      <c r="F1147" s="3" t="s">
        <v>40</v>
      </c>
      <c r="G1147" s="4"/>
      <c r="H1147" s="4"/>
      <c r="I1147" s="3" t="s">
        <v>49</v>
      </c>
      <c r="J1147" s="3" t="s">
        <v>881</v>
      </c>
      <c r="K1147" s="3" t="s">
        <v>43</v>
      </c>
      <c r="L1147" s="3" t="s">
        <v>135</v>
      </c>
      <c r="M1147" s="3" t="s">
        <v>880</v>
      </c>
      <c r="N1147" s="3" t="str">
        <f>VLOOKUP(M1147,TAF!$D$1:$H$462,2,0)</f>
        <v>Lycée D'Oyack</v>
      </c>
      <c r="O1147" s="3" t="str">
        <f>VLOOKUP(M1147,TAF!$D$1:$H$462,3,0)</f>
        <v>Douala 3</v>
      </c>
      <c r="P1147" s="3" t="str">
        <f>VLOOKUP(M1147,TAF!$D$1:$H$462,4,0)</f>
        <v>4.027099630506897</v>
      </c>
      <c r="Q1147" s="3" t="str">
        <f>VLOOKUP(M1147,TAF!$D$1:$H$462,5,0)</f>
        <v>9.743069746686773</v>
      </c>
      <c r="R1147" s="3" t="s">
        <v>45</v>
      </c>
      <c r="S1147" s="3" t="s">
        <v>39</v>
      </c>
      <c r="T1147" s="3" t="s">
        <v>46</v>
      </c>
      <c r="U1147" s="17">
        <v>43101</v>
      </c>
      <c r="V1147" s="3" t="str">
        <f t="shared" si="269"/>
        <v>1 an (s)</v>
      </c>
      <c r="W1147" s="5" t="s">
        <v>5895</v>
      </c>
      <c r="X1147" s="3" t="s">
        <v>47</v>
      </c>
      <c r="Y1147" s="3">
        <v>0</v>
      </c>
      <c r="Z1147" s="3"/>
      <c r="AA1147" s="3" t="str">
        <f t="shared" si="259"/>
        <v>,</v>
      </c>
      <c r="AB1147" s="4"/>
      <c r="AC1147" s="4"/>
      <c r="AD1147" s="4"/>
      <c r="AE1147" s="4"/>
      <c r="AF1147" s="4"/>
      <c r="AG1147" s="4"/>
      <c r="AH1147" s="4"/>
      <c r="AI1147" s="4"/>
      <c r="AJ1147" s="4"/>
      <c r="AK1147" s="4"/>
      <c r="AL1147" s="4"/>
      <c r="AM1147" s="4"/>
      <c r="AN1147" s="4"/>
      <c r="AO1147" s="4"/>
      <c r="AP1147" s="4"/>
      <c r="AQ1147" s="4"/>
      <c r="AR1147" s="4"/>
      <c r="AS1147" s="4"/>
      <c r="AT1147" s="4"/>
      <c r="AU1147" s="4"/>
      <c r="AV1147" s="4"/>
      <c r="AW1147" s="4"/>
      <c r="AX1147" s="4"/>
    </row>
    <row r="1148" spans="1:50" ht="15.75" customHeight="1" x14ac:dyDescent="0.2">
      <c r="A1148" t="str">
        <f t="shared" si="257"/>
        <v>SecondaireHommeMarié (e)SoudeurDouala 3BilongueCamerounaiseChretien (Catholique)OuiEligible</v>
      </c>
      <c r="B1148" s="17">
        <v>43747</v>
      </c>
      <c r="C1148" s="17">
        <v>33941</v>
      </c>
      <c r="D1148" s="3" t="s">
        <v>54</v>
      </c>
      <c r="E1148" s="21">
        <v>33</v>
      </c>
      <c r="F1148" s="3" t="s">
        <v>40</v>
      </c>
      <c r="G1148" s="4"/>
      <c r="H1148" s="4"/>
      <c r="I1148" s="3" t="s">
        <v>49</v>
      </c>
      <c r="J1148" s="3" t="s">
        <v>74</v>
      </c>
      <c r="K1148" s="3" t="s">
        <v>43</v>
      </c>
      <c r="L1148" s="3" t="s">
        <v>135</v>
      </c>
      <c r="M1148" s="3" t="s">
        <v>460</v>
      </c>
      <c r="N1148" s="3" t="str">
        <f>VLOOKUP(M1148,TAF!$D$1:$H$462,2,0)</f>
        <v>Bilongue</v>
      </c>
      <c r="O1148" s="3" t="str">
        <f>VLOOKUP(M1148,TAF!$D$1:$H$462,3,0)</f>
        <v>Douala 5</v>
      </c>
      <c r="P1148" s="3" t="str">
        <f>VLOOKUP(M1148,TAF!$D$1:$H$462,4,0)</f>
        <v>4.0510655679709515</v>
      </c>
      <c r="Q1148" s="3" t="str">
        <f>VLOOKUP(M1148,TAF!$D$1:$H$462,5,0)</f>
        <v xml:space="preserve"> 9.767694654748077</v>
      </c>
      <c r="R1148" s="3" t="s">
        <v>45</v>
      </c>
      <c r="S1148" s="3" t="s">
        <v>58</v>
      </c>
      <c r="T1148" s="3" t="s">
        <v>46</v>
      </c>
      <c r="U1148" s="17">
        <v>40909</v>
      </c>
      <c r="V1148" s="3" t="str">
        <f t="shared" si="269"/>
        <v>7 an (s)</v>
      </c>
      <c r="W1148" s="3">
        <v>13</v>
      </c>
      <c r="X1148" s="3" t="s">
        <v>47</v>
      </c>
      <c r="Y1148" s="3">
        <v>0</v>
      </c>
      <c r="Z1148" s="3"/>
      <c r="AA1148" s="3" t="str">
        <f t="shared" si="259"/>
        <v>,</v>
      </c>
      <c r="AB1148" s="4"/>
      <c r="AC1148" s="4"/>
      <c r="AD1148" s="4"/>
      <c r="AE1148" s="4"/>
      <c r="AF1148" s="4"/>
      <c r="AG1148" s="4"/>
      <c r="AH1148" s="4"/>
      <c r="AI1148" s="4"/>
      <c r="AJ1148" s="4"/>
      <c r="AK1148" s="4"/>
      <c r="AL1148" s="4"/>
      <c r="AM1148" s="4"/>
      <c r="AN1148" s="4"/>
      <c r="AO1148" s="4"/>
      <c r="AP1148" s="4"/>
      <c r="AQ1148" s="4"/>
      <c r="AR1148" s="4"/>
      <c r="AS1148" s="4"/>
      <c r="AT1148" s="4"/>
      <c r="AU1148" s="4"/>
      <c r="AV1148" s="4"/>
      <c r="AW1148" s="4"/>
      <c r="AX1148" s="4"/>
    </row>
    <row r="1149" spans="1:50" ht="15.75" customHeight="1" x14ac:dyDescent="0.2">
      <c r="A1149" t="str">
        <f t="shared" si="257"/>
        <v>SecondaireHommeCélibatairePlombierDouala (Non précisé )NkomondoCamerounaiseChretien (Catholique)OuiEligible</v>
      </c>
      <c r="B1149" s="17">
        <v>43747</v>
      </c>
      <c r="C1149" s="17">
        <v>26502</v>
      </c>
      <c r="D1149" s="3" t="s">
        <v>54</v>
      </c>
      <c r="E1149" s="21">
        <v>53</v>
      </c>
      <c r="F1149" s="3" t="s">
        <v>40</v>
      </c>
      <c r="G1149" s="4"/>
      <c r="H1149" s="4"/>
      <c r="I1149" s="3" t="s">
        <v>41</v>
      </c>
      <c r="J1149" s="3" t="s">
        <v>95</v>
      </c>
      <c r="K1149" s="3" t="s">
        <v>51</v>
      </c>
      <c r="L1149" s="3" t="s">
        <v>135</v>
      </c>
      <c r="M1149" s="3" t="s">
        <v>875</v>
      </c>
      <c r="N1149" s="3" t="str">
        <f>VLOOKUP(M1149,TAF!$D$1:$H$462,2,0)</f>
        <v>Nkomondo</v>
      </c>
      <c r="O1149" s="3" t="str">
        <f>VLOOKUP(M1149,TAF!$D$1:$H$462,3,0)</f>
        <v>Douala 2</v>
      </c>
      <c r="P1149" s="3" t="str">
        <f>VLOOKUP(M1149,TAF!$D$1:$H$462,4,0)</f>
        <v>4.03441384547386</v>
      </c>
      <c r="Q1149" s="3" t="str">
        <f>VLOOKUP(M1149,TAF!$D$1:$H$462,5,0)</f>
        <v xml:space="preserve"> 9.69997557514567</v>
      </c>
      <c r="R1149" s="3" t="s">
        <v>45</v>
      </c>
      <c r="S1149" s="3" t="s">
        <v>58</v>
      </c>
      <c r="T1149" s="3" t="s">
        <v>46</v>
      </c>
      <c r="U1149" s="17">
        <v>43617</v>
      </c>
      <c r="V1149" s="3" t="str">
        <f t="shared" si="269"/>
        <v>4 Mois</v>
      </c>
      <c r="W1149" s="5" t="s">
        <v>5900</v>
      </c>
      <c r="X1149" s="3" t="s">
        <v>47</v>
      </c>
      <c r="Y1149" s="3">
        <v>0</v>
      </c>
      <c r="Z1149" s="3"/>
      <c r="AA1149" s="3" t="str">
        <f t="shared" si="259"/>
        <v>,</v>
      </c>
      <c r="AB1149" s="4"/>
      <c r="AC1149" s="4"/>
      <c r="AD1149" s="4"/>
      <c r="AE1149" s="4"/>
      <c r="AF1149" s="4"/>
      <c r="AG1149" s="4"/>
      <c r="AH1149" s="4"/>
      <c r="AI1149" s="4"/>
      <c r="AJ1149" s="4"/>
      <c r="AK1149" s="4"/>
      <c r="AL1149" s="4"/>
      <c r="AM1149" s="4"/>
      <c r="AN1149" s="4"/>
      <c r="AO1149" s="4"/>
      <c r="AP1149" s="4"/>
      <c r="AQ1149" s="4"/>
      <c r="AR1149" s="4"/>
      <c r="AS1149" s="4"/>
      <c r="AT1149" s="4"/>
      <c r="AU1149" s="4"/>
      <c r="AV1149" s="4"/>
      <c r="AW1149" s="4"/>
      <c r="AX1149" s="4"/>
    </row>
    <row r="1150" spans="1:50" ht="15.75" customHeight="1" x14ac:dyDescent="0.2">
      <c r="A1150" t="str">
        <f t="shared" si="257"/>
        <v>SecondaireFemmeCélibataireHôtelièreDouala (Non précisé )DoualaCamerounaisePas PréciséOuiEligible</v>
      </c>
      <c r="B1150" s="17">
        <v>43747</v>
      </c>
      <c r="C1150" s="17">
        <v>33118</v>
      </c>
      <c r="D1150" s="3" t="s">
        <v>54</v>
      </c>
      <c r="E1150" s="21">
        <v>35</v>
      </c>
      <c r="F1150" s="3" t="s">
        <v>55</v>
      </c>
      <c r="G1150" s="4"/>
      <c r="H1150" s="4"/>
      <c r="I1150" s="3" t="s">
        <v>41</v>
      </c>
      <c r="J1150" s="3" t="s">
        <v>882</v>
      </c>
      <c r="K1150" s="3" t="s">
        <v>51</v>
      </c>
      <c r="L1150" s="3" t="s">
        <v>135</v>
      </c>
      <c r="M1150" s="3" t="s">
        <v>64</v>
      </c>
      <c r="N1150" s="3">
        <f>VLOOKUP(M1150,TAF!$D$1:$H$462,2,0)</f>
        <v>0</v>
      </c>
      <c r="O1150" s="3">
        <f>VLOOKUP(M1150,TAF!$D$1:$H$462,3,0)</f>
        <v>0</v>
      </c>
      <c r="P1150" s="3">
        <f>VLOOKUP(M1150,TAF!$D$1:$H$462,4,0)</f>
        <v>0</v>
      </c>
      <c r="Q1150" s="3">
        <f>VLOOKUP(M1150,TAF!$D$1:$H$462,5,0)</f>
        <v>0</v>
      </c>
      <c r="R1150" s="3" t="s">
        <v>45</v>
      </c>
      <c r="S1150" s="3" t="s">
        <v>39</v>
      </c>
      <c r="T1150" s="3" t="s">
        <v>46</v>
      </c>
      <c r="U1150" s="17">
        <v>43101</v>
      </c>
      <c r="V1150" s="3" t="str">
        <f t="shared" si="269"/>
        <v>1 an (s)</v>
      </c>
      <c r="W1150" s="5" t="s">
        <v>5886</v>
      </c>
      <c r="X1150" s="3" t="s">
        <v>47</v>
      </c>
      <c r="Y1150" s="3">
        <v>0</v>
      </c>
      <c r="Z1150" s="3"/>
      <c r="AA1150" s="3" t="str">
        <f t="shared" si="259"/>
        <v>,</v>
      </c>
      <c r="AB1150" s="4"/>
      <c r="AC1150" s="4"/>
      <c r="AD1150" s="4"/>
      <c r="AE1150" s="4"/>
      <c r="AF1150" s="4"/>
      <c r="AG1150" s="4"/>
      <c r="AH1150" s="4"/>
      <c r="AI1150" s="4"/>
      <c r="AJ1150" s="4"/>
      <c r="AK1150" s="4"/>
      <c r="AL1150" s="4"/>
      <c r="AM1150" s="4"/>
      <c r="AN1150" s="4"/>
      <c r="AO1150" s="4"/>
      <c r="AP1150" s="4"/>
      <c r="AQ1150" s="4"/>
      <c r="AR1150" s="4"/>
      <c r="AS1150" s="4"/>
      <c r="AT1150" s="4"/>
      <c r="AU1150" s="4"/>
      <c r="AV1150" s="4"/>
      <c r="AW1150" s="4"/>
      <c r="AX1150" s="4"/>
    </row>
    <row r="1151" spans="1:50" ht="15.75" customHeight="1" x14ac:dyDescent="0.2">
      <c r="A1151" t="str">
        <f t="shared" si="257"/>
        <v>SecondaireHommeCélibataireMaçonDouala 2NkongmondoCamerounaiseChretien (Catholique)OuiEligible</v>
      </c>
      <c r="B1151" s="17">
        <v>43747</v>
      </c>
      <c r="C1151" s="17">
        <v>32621</v>
      </c>
      <c r="D1151" s="3" t="s">
        <v>54</v>
      </c>
      <c r="E1151" s="21">
        <v>36</v>
      </c>
      <c r="F1151" s="3" t="s">
        <v>40</v>
      </c>
      <c r="G1151" s="4"/>
      <c r="H1151" s="4"/>
      <c r="I1151" s="3" t="s">
        <v>41</v>
      </c>
      <c r="J1151" s="3" t="s">
        <v>98</v>
      </c>
      <c r="K1151" s="3" t="s">
        <v>121</v>
      </c>
      <c r="L1151" s="3" t="s">
        <v>135</v>
      </c>
      <c r="M1151" s="3" t="s">
        <v>529</v>
      </c>
      <c r="N1151" s="3" t="str">
        <f>VLOOKUP(M1151,TAF!$D$1:$H$462,2,0)</f>
        <v>Nkongmondo</v>
      </c>
      <c r="O1151" s="3" t="str">
        <f>VLOOKUP(M1151,TAF!$D$1:$H$462,3,0)</f>
        <v>Douala 1</v>
      </c>
      <c r="P1151" s="3" t="str">
        <f>VLOOKUP(M1151,TAF!$D$1:$H$462,4,0)</f>
        <v>4.034565744432602</v>
      </c>
      <c r="Q1151" s="3" t="str">
        <f>VLOOKUP(M1151,TAF!$D$1:$H$462,5,0)</f>
        <v xml:space="preserve"> 9.69978828255949</v>
      </c>
      <c r="R1151" s="3" t="s">
        <v>45</v>
      </c>
      <c r="S1151" s="3" t="s">
        <v>58</v>
      </c>
      <c r="T1151" s="3" t="s">
        <v>46</v>
      </c>
      <c r="U1151" s="17">
        <v>43466</v>
      </c>
      <c r="V1151" s="3" t="str">
        <f t="shared" si="269"/>
        <v>9 Mois</v>
      </c>
      <c r="W1151" s="5" t="s">
        <v>5903</v>
      </c>
      <c r="X1151" s="3" t="s">
        <v>47</v>
      </c>
      <c r="Y1151" s="3">
        <v>0</v>
      </c>
      <c r="Z1151" s="3"/>
      <c r="AA1151" s="3" t="str">
        <f t="shared" si="259"/>
        <v>,</v>
      </c>
      <c r="AB1151" s="4"/>
      <c r="AC1151" s="4"/>
      <c r="AD1151" s="4"/>
      <c r="AE1151" s="4"/>
      <c r="AF1151" s="4"/>
      <c r="AG1151" s="4"/>
      <c r="AH1151" s="4"/>
      <c r="AI1151" s="4"/>
      <c r="AJ1151" s="4"/>
      <c r="AK1151" s="4"/>
      <c r="AL1151" s="4"/>
      <c r="AM1151" s="4"/>
      <c r="AN1151" s="4"/>
      <c r="AO1151" s="4"/>
      <c r="AP1151" s="4"/>
      <c r="AQ1151" s="4"/>
      <c r="AR1151" s="4"/>
      <c r="AS1151" s="4"/>
      <c r="AT1151" s="4"/>
      <c r="AU1151" s="4"/>
      <c r="AV1151" s="4"/>
      <c r="AW1151" s="4"/>
      <c r="AX1151" s="4"/>
    </row>
    <row r="1152" spans="1:50" ht="15.75" customHeight="1" x14ac:dyDescent="0.2">
      <c r="A1152" t="str">
        <f t="shared" si="257"/>
        <v>SecondaireHommeCélibataireMaçonDouala 2NkongmondoCamerounaiseChretien (Catholique)OuiEligible</v>
      </c>
      <c r="B1152" s="17">
        <v>43747</v>
      </c>
      <c r="C1152" s="17">
        <v>27804</v>
      </c>
      <c r="D1152" s="3" t="s">
        <v>54</v>
      </c>
      <c r="E1152" s="21">
        <v>49</v>
      </c>
      <c r="F1152" s="3" t="s">
        <v>40</v>
      </c>
      <c r="G1152" s="4"/>
      <c r="H1152" s="4"/>
      <c r="I1152" s="3" t="s">
        <v>41</v>
      </c>
      <c r="J1152" s="3" t="s">
        <v>98</v>
      </c>
      <c r="K1152" s="3" t="s">
        <v>121</v>
      </c>
      <c r="L1152" s="3" t="s">
        <v>135</v>
      </c>
      <c r="M1152" s="3" t="s">
        <v>529</v>
      </c>
      <c r="N1152" s="3" t="str">
        <f>VLOOKUP(M1152,TAF!$D$1:$H$462,2,0)</f>
        <v>Nkongmondo</v>
      </c>
      <c r="O1152" s="3" t="str">
        <f>VLOOKUP(M1152,TAF!$D$1:$H$462,3,0)</f>
        <v>Douala 1</v>
      </c>
      <c r="P1152" s="3" t="str">
        <f>VLOOKUP(M1152,TAF!$D$1:$H$462,4,0)</f>
        <v>4.034565744432602</v>
      </c>
      <c r="Q1152" s="3" t="str">
        <f>VLOOKUP(M1152,TAF!$D$1:$H$462,5,0)</f>
        <v xml:space="preserve"> 9.69978828255949</v>
      </c>
      <c r="R1152" s="3" t="s">
        <v>45</v>
      </c>
      <c r="S1152" s="3" t="s">
        <v>58</v>
      </c>
      <c r="T1152" s="3" t="s">
        <v>46</v>
      </c>
      <c r="U1152" s="17">
        <v>43466</v>
      </c>
      <c r="V1152" s="3" t="str">
        <f t="shared" si="269"/>
        <v>9 Mois</v>
      </c>
      <c r="W1152" s="5" t="s">
        <v>5883</v>
      </c>
      <c r="X1152" s="3" t="s">
        <v>47</v>
      </c>
      <c r="Y1152" s="3">
        <v>0</v>
      </c>
      <c r="Z1152" s="3"/>
      <c r="AA1152" s="3" t="str">
        <f t="shared" si="259"/>
        <v>,</v>
      </c>
      <c r="AB1152" s="4"/>
      <c r="AC1152" s="4"/>
      <c r="AD1152" s="4"/>
      <c r="AE1152" s="4"/>
      <c r="AF1152" s="4"/>
      <c r="AG1152" s="4"/>
      <c r="AH1152" s="4"/>
      <c r="AI1152" s="4"/>
      <c r="AJ1152" s="4"/>
      <c r="AK1152" s="4"/>
      <c r="AL1152" s="4"/>
      <c r="AM1152" s="4"/>
      <c r="AN1152" s="4"/>
      <c r="AO1152" s="4"/>
      <c r="AP1152" s="4"/>
      <c r="AQ1152" s="4"/>
      <c r="AR1152" s="4"/>
      <c r="AS1152" s="4"/>
      <c r="AT1152" s="4"/>
      <c r="AU1152" s="4"/>
      <c r="AV1152" s="4"/>
      <c r="AW1152" s="4"/>
      <c r="AX1152" s="4"/>
    </row>
    <row r="1153" spans="1:50" ht="15.75" customHeight="1" x14ac:dyDescent="0.2">
      <c r="A1153" t="str">
        <f t="shared" si="257"/>
        <v>Pas PréciséHommeCélibataireCommerçant (e)Douala 3Nono plageCamerounaiseChretien (Protestant )NonEligible</v>
      </c>
      <c r="B1153" s="17">
        <v>43747</v>
      </c>
      <c r="C1153" s="17">
        <v>27782</v>
      </c>
      <c r="D1153" s="3" t="s">
        <v>39</v>
      </c>
      <c r="E1153" s="21">
        <v>49</v>
      </c>
      <c r="F1153" s="3" t="s">
        <v>40</v>
      </c>
      <c r="G1153" s="4"/>
      <c r="H1153" s="4"/>
      <c r="I1153" s="3" t="s">
        <v>41</v>
      </c>
      <c r="J1153" s="3" t="s">
        <v>56</v>
      </c>
      <c r="K1153" s="3" t="s">
        <v>43</v>
      </c>
      <c r="L1153" s="3" t="s">
        <v>135</v>
      </c>
      <c r="M1153" s="3" t="s">
        <v>883</v>
      </c>
      <c r="N1153" s="3" t="e">
        <f>VLOOKUP(M1153,TAF!$D$1:$H$462,2,0)</f>
        <v>#N/A</v>
      </c>
      <c r="O1153" s="3" t="e">
        <f>VLOOKUP(M1153,TAF!$D$1:$H$462,3,0)</f>
        <v>#N/A</v>
      </c>
      <c r="P1153" s="3" t="e">
        <f>VLOOKUP(M1153,TAF!$D$1:$H$462,4,0)</f>
        <v>#N/A</v>
      </c>
      <c r="Q1153" s="3" t="e">
        <f>VLOOKUP(M1153,TAF!$D$1:$H$462,5,0)</f>
        <v>#N/A</v>
      </c>
      <c r="R1153" s="3" t="s">
        <v>45</v>
      </c>
      <c r="S1153" s="3" t="s">
        <v>84</v>
      </c>
      <c r="T1153" s="3" t="s">
        <v>62</v>
      </c>
      <c r="U1153" s="19"/>
      <c r="V1153" s="19"/>
      <c r="W1153" s="3">
        <v>16</v>
      </c>
      <c r="X1153" s="3" t="s">
        <v>47</v>
      </c>
      <c r="Y1153" s="3">
        <v>0</v>
      </c>
      <c r="Z1153" s="3"/>
      <c r="AA1153" s="3" t="str">
        <f t="shared" si="259"/>
        <v>,</v>
      </c>
      <c r="AB1153" s="4"/>
      <c r="AC1153" s="4"/>
      <c r="AD1153" s="4"/>
      <c r="AE1153" s="4"/>
      <c r="AF1153" s="4"/>
      <c r="AG1153" s="4"/>
      <c r="AH1153" s="4"/>
      <c r="AI1153" s="4"/>
      <c r="AJ1153" s="4"/>
      <c r="AK1153" s="4"/>
      <c r="AL1153" s="4"/>
      <c r="AM1153" s="4"/>
      <c r="AN1153" s="4"/>
      <c r="AO1153" s="4"/>
      <c r="AP1153" s="4"/>
      <c r="AQ1153" s="4"/>
      <c r="AR1153" s="4"/>
      <c r="AS1153" s="4"/>
      <c r="AT1153" s="4"/>
      <c r="AU1153" s="4"/>
      <c r="AV1153" s="4"/>
      <c r="AW1153" s="4"/>
      <c r="AX1153" s="4"/>
    </row>
    <row r="1154" spans="1:50" ht="15.75" customHeight="1" x14ac:dyDescent="0.2">
      <c r="A1154" t="str">
        <f t="shared" si="257"/>
        <v>UniversitaireHommeCélibataireSans EmploisDouala 3NdogpassiIICamerounaiseChretien (Catholique)NonEligible</v>
      </c>
      <c r="B1154" s="17">
        <v>43747</v>
      </c>
      <c r="C1154" s="17">
        <v>34739</v>
      </c>
      <c r="D1154" s="3" t="s">
        <v>48</v>
      </c>
      <c r="E1154" s="21">
        <v>30</v>
      </c>
      <c r="F1154" s="3" t="s">
        <v>40</v>
      </c>
      <c r="G1154" s="4"/>
      <c r="H1154" s="4"/>
      <c r="I1154" s="3" t="s">
        <v>41</v>
      </c>
      <c r="J1154" s="3" t="s">
        <v>134</v>
      </c>
      <c r="K1154" s="3" t="s">
        <v>43</v>
      </c>
      <c r="L1154" s="3" t="s">
        <v>135</v>
      </c>
      <c r="M1154" s="3" t="s">
        <v>884</v>
      </c>
      <c r="N1154" s="3" t="str">
        <f>VLOOKUP(M1154,TAF!$D$1:$H$462,2,0)</f>
        <v>Ndogpassi</v>
      </c>
      <c r="O1154" s="3" t="str">
        <f>VLOOKUP(M1154,TAF!$D$1:$H$462,3,0)</f>
        <v>Douala 3</v>
      </c>
      <c r="P1154" s="3" t="str">
        <f>VLOOKUP(M1154,TAF!$D$1:$H$462,4,0)</f>
        <v>4.017345191745835</v>
      </c>
      <c r="Q1154" s="3" t="str">
        <f>VLOOKUP(M1154,TAF!$D$1:$H$462,5,0)</f>
        <v xml:space="preserve"> 9.776376922998338</v>
      </c>
      <c r="R1154" s="3" t="s">
        <v>45</v>
      </c>
      <c r="S1154" s="3" t="s">
        <v>58</v>
      </c>
      <c r="T1154" s="3" t="s">
        <v>62</v>
      </c>
      <c r="U1154" s="19"/>
      <c r="V1154" s="19"/>
      <c r="W1154" s="3">
        <v>13</v>
      </c>
      <c r="X1154" s="3" t="s">
        <v>47</v>
      </c>
      <c r="Y1154" s="3">
        <v>0</v>
      </c>
      <c r="Z1154" s="3"/>
      <c r="AA1154" s="3" t="str">
        <f t="shared" si="259"/>
        <v>,</v>
      </c>
      <c r="AB1154" s="4"/>
      <c r="AC1154" s="4"/>
      <c r="AD1154" s="4"/>
      <c r="AE1154" s="4"/>
      <c r="AF1154" s="4"/>
      <c r="AG1154" s="4"/>
      <c r="AH1154" s="4"/>
      <c r="AI1154" s="4"/>
      <c r="AJ1154" s="4"/>
      <c r="AK1154" s="4"/>
      <c r="AL1154" s="4"/>
      <c r="AM1154" s="4"/>
      <c r="AN1154" s="4"/>
      <c r="AO1154" s="4"/>
      <c r="AP1154" s="4"/>
      <c r="AQ1154" s="4"/>
      <c r="AR1154" s="4"/>
      <c r="AS1154" s="4"/>
      <c r="AT1154" s="4"/>
      <c r="AU1154" s="4"/>
      <c r="AV1154" s="4"/>
      <c r="AW1154" s="4"/>
      <c r="AX1154" s="4"/>
    </row>
    <row r="1155" spans="1:50" ht="15.75" customHeight="1" x14ac:dyDescent="0.2">
      <c r="A1155" t="str">
        <f t="shared" ref="A1155:A1218" si="270">D1155&amp;F1155&amp;I1155&amp;J1155&amp;K1155&amp;M1155&amp;R1155&amp;S1155&amp;T1155&amp;X1155</f>
        <v>UniversitaireHommeCélibataireEtudiant (e)Douala (Non précisé )DoualaCamerounaisePas PréciséNonEligible</v>
      </c>
      <c r="B1155" s="17">
        <v>43747</v>
      </c>
      <c r="C1155" s="17">
        <v>35273</v>
      </c>
      <c r="D1155" s="3" t="s">
        <v>48</v>
      </c>
      <c r="E1155" s="21">
        <v>29</v>
      </c>
      <c r="F1155" s="3" t="s">
        <v>40</v>
      </c>
      <c r="G1155" s="4"/>
      <c r="H1155" s="4"/>
      <c r="I1155" s="3" t="s">
        <v>41</v>
      </c>
      <c r="J1155" s="3" t="s">
        <v>79</v>
      </c>
      <c r="K1155" s="3" t="s">
        <v>51</v>
      </c>
      <c r="L1155" s="3" t="s">
        <v>135</v>
      </c>
      <c r="M1155" s="3" t="s">
        <v>64</v>
      </c>
      <c r="N1155" s="3">
        <f>VLOOKUP(M1155,TAF!$D$1:$H$462,2,0)</f>
        <v>0</v>
      </c>
      <c r="O1155" s="3">
        <f>VLOOKUP(M1155,TAF!$D$1:$H$462,3,0)</f>
        <v>0</v>
      </c>
      <c r="P1155" s="3">
        <f>VLOOKUP(M1155,TAF!$D$1:$H$462,4,0)</f>
        <v>0</v>
      </c>
      <c r="Q1155" s="3">
        <f>VLOOKUP(M1155,TAF!$D$1:$H$462,5,0)</f>
        <v>0</v>
      </c>
      <c r="R1155" s="3" t="s">
        <v>45</v>
      </c>
      <c r="S1155" s="3" t="s">
        <v>39</v>
      </c>
      <c r="T1155" s="3" t="s">
        <v>62</v>
      </c>
      <c r="U1155" s="19"/>
      <c r="V1155" s="19"/>
      <c r="W1155" s="5" t="s">
        <v>5889</v>
      </c>
      <c r="X1155" s="3" t="s">
        <v>47</v>
      </c>
      <c r="Y1155" s="3">
        <v>0</v>
      </c>
      <c r="Z1155" s="3"/>
      <c r="AA1155" s="3" t="str">
        <f t="shared" ref="AA1155:AA1218" si="271">AL1155&amp;","&amp;AX1155</f>
        <v>,</v>
      </c>
      <c r="AB1155" s="4"/>
      <c r="AC1155" s="4"/>
      <c r="AD1155" s="4"/>
      <c r="AE1155" s="4"/>
      <c r="AF1155" s="4"/>
      <c r="AG1155" s="4"/>
      <c r="AH1155" s="4"/>
      <c r="AI1155" s="4"/>
      <c r="AJ1155" s="4"/>
      <c r="AK1155" s="4"/>
      <c r="AL1155" s="4"/>
      <c r="AM1155" s="4"/>
      <c r="AN1155" s="4"/>
      <c r="AO1155" s="4"/>
      <c r="AP1155" s="4"/>
      <c r="AQ1155" s="4"/>
      <c r="AR1155" s="4"/>
      <c r="AS1155" s="4"/>
      <c r="AT1155" s="4"/>
      <c r="AU1155" s="4"/>
      <c r="AV1155" s="4"/>
      <c r="AW1155" s="4"/>
      <c r="AX1155" s="4"/>
    </row>
    <row r="1156" spans="1:50" ht="15.75" customHeight="1" x14ac:dyDescent="0.2">
      <c r="A1156" t="str">
        <f t="shared" si="270"/>
        <v>SecondaireHommeCélibataireSportifsDouala (Non précisé )DoualaCamerounaisePas PréciséNonEligible</v>
      </c>
      <c r="B1156" s="17">
        <v>43747</v>
      </c>
      <c r="C1156" s="17">
        <v>36982</v>
      </c>
      <c r="D1156" s="3" t="s">
        <v>54</v>
      </c>
      <c r="E1156" s="21">
        <v>24</v>
      </c>
      <c r="F1156" s="3" t="s">
        <v>40</v>
      </c>
      <c r="G1156" s="4"/>
      <c r="H1156" s="4"/>
      <c r="I1156" s="3" t="s">
        <v>41</v>
      </c>
      <c r="J1156" s="3" t="s">
        <v>237</v>
      </c>
      <c r="K1156" s="3" t="s">
        <v>51</v>
      </c>
      <c r="L1156" s="3" t="s">
        <v>135</v>
      </c>
      <c r="M1156" s="3" t="s">
        <v>64</v>
      </c>
      <c r="N1156" s="3">
        <f>VLOOKUP(M1156,TAF!$D$1:$H$462,2,0)</f>
        <v>0</v>
      </c>
      <c r="O1156" s="3">
        <f>VLOOKUP(M1156,TAF!$D$1:$H$462,3,0)</f>
        <v>0</v>
      </c>
      <c r="P1156" s="3">
        <f>VLOOKUP(M1156,TAF!$D$1:$H$462,4,0)</f>
        <v>0</v>
      </c>
      <c r="Q1156" s="3">
        <f>VLOOKUP(M1156,TAF!$D$1:$H$462,5,0)</f>
        <v>0</v>
      </c>
      <c r="R1156" s="3" t="s">
        <v>45</v>
      </c>
      <c r="S1156" s="3" t="s">
        <v>39</v>
      </c>
      <c r="T1156" s="3" t="s">
        <v>62</v>
      </c>
      <c r="U1156" s="19"/>
      <c r="V1156" s="19"/>
      <c r="W1156" s="3">
        <v>13</v>
      </c>
      <c r="X1156" s="3" t="s">
        <v>47</v>
      </c>
      <c r="Y1156" s="3">
        <v>0</v>
      </c>
      <c r="Z1156" s="3"/>
      <c r="AA1156" s="3" t="str">
        <f t="shared" si="271"/>
        <v>,</v>
      </c>
      <c r="AB1156" s="4"/>
      <c r="AC1156" s="4"/>
      <c r="AD1156" s="4"/>
      <c r="AE1156" s="4"/>
      <c r="AF1156" s="4"/>
      <c r="AG1156" s="4"/>
      <c r="AH1156" s="4"/>
      <c r="AI1156" s="4"/>
      <c r="AJ1156" s="4"/>
      <c r="AK1156" s="4"/>
      <c r="AL1156" s="4"/>
      <c r="AM1156" s="4"/>
      <c r="AN1156" s="4"/>
      <c r="AO1156" s="4"/>
      <c r="AP1156" s="4"/>
      <c r="AQ1156" s="4"/>
      <c r="AR1156" s="4"/>
      <c r="AS1156" s="4"/>
      <c r="AT1156" s="4"/>
      <c r="AU1156" s="4"/>
      <c r="AV1156" s="4"/>
      <c r="AW1156" s="4"/>
      <c r="AX1156" s="4"/>
    </row>
    <row r="1157" spans="1:50" ht="15.75" customHeight="1" x14ac:dyDescent="0.2">
      <c r="A1157" t="str">
        <f t="shared" si="270"/>
        <v>SecondaireHommeCélibataireSportifsDouala (Non précisé )DoualaCamerounaisePas PréciséNonEligible</v>
      </c>
      <c r="B1157" s="17">
        <v>43747</v>
      </c>
      <c r="C1157" s="17">
        <v>36878</v>
      </c>
      <c r="D1157" s="3" t="s">
        <v>54</v>
      </c>
      <c r="E1157" s="21">
        <v>25</v>
      </c>
      <c r="F1157" s="3" t="s">
        <v>40</v>
      </c>
      <c r="G1157" s="4"/>
      <c r="H1157" s="4"/>
      <c r="I1157" s="3" t="s">
        <v>41</v>
      </c>
      <c r="J1157" s="3" t="s">
        <v>237</v>
      </c>
      <c r="K1157" s="3" t="s">
        <v>51</v>
      </c>
      <c r="L1157" s="3" t="s">
        <v>135</v>
      </c>
      <c r="M1157" s="3" t="s">
        <v>64</v>
      </c>
      <c r="N1157" s="3">
        <f>VLOOKUP(M1157,TAF!$D$1:$H$462,2,0)</f>
        <v>0</v>
      </c>
      <c r="O1157" s="3">
        <f>VLOOKUP(M1157,TAF!$D$1:$H$462,3,0)</f>
        <v>0</v>
      </c>
      <c r="P1157" s="3">
        <f>VLOOKUP(M1157,TAF!$D$1:$H$462,4,0)</f>
        <v>0</v>
      </c>
      <c r="Q1157" s="3">
        <f>VLOOKUP(M1157,TAF!$D$1:$H$462,5,0)</f>
        <v>0</v>
      </c>
      <c r="R1157" s="3" t="s">
        <v>45</v>
      </c>
      <c r="S1157" s="3" t="s">
        <v>39</v>
      </c>
      <c r="T1157" s="3" t="s">
        <v>62</v>
      </c>
      <c r="U1157" s="19"/>
      <c r="V1157" s="19"/>
      <c r="W1157" s="5" t="s">
        <v>5875</v>
      </c>
      <c r="X1157" s="3" t="s">
        <v>47</v>
      </c>
      <c r="Y1157" s="3">
        <v>0</v>
      </c>
      <c r="Z1157" s="3"/>
      <c r="AA1157" s="3" t="str">
        <f t="shared" si="271"/>
        <v>,</v>
      </c>
      <c r="AB1157" s="4"/>
      <c r="AC1157" s="4"/>
      <c r="AD1157" s="4"/>
      <c r="AE1157" s="4"/>
      <c r="AF1157" s="4"/>
      <c r="AG1157" s="4"/>
      <c r="AH1157" s="4"/>
      <c r="AI1157" s="4"/>
      <c r="AJ1157" s="4"/>
      <c r="AK1157" s="4"/>
      <c r="AL1157" s="4"/>
      <c r="AM1157" s="4"/>
      <c r="AN1157" s="4"/>
      <c r="AO1157" s="4"/>
      <c r="AP1157" s="4"/>
      <c r="AQ1157" s="4"/>
      <c r="AR1157" s="4"/>
      <c r="AS1157" s="4"/>
      <c r="AT1157" s="4"/>
      <c r="AU1157" s="4"/>
      <c r="AV1157" s="4"/>
      <c r="AW1157" s="4"/>
      <c r="AX1157" s="4"/>
    </row>
    <row r="1158" spans="1:50" ht="15.75" customHeight="1" x14ac:dyDescent="0.2">
      <c r="A1158" t="str">
        <f t="shared" si="270"/>
        <v>SecondaireHommeCélibataireSans EmploisDouala (Non précisé )DoualaCamerounaisePas PréciséNonEligible</v>
      </c>
      <c r="B1158" s="17">
        <v>43747</v>
      </c>
      <c r="C1158" s="17">
        <v>35741</v>
      </c>
      <c r="D1158" s="3" t="s">
        <v>54</v>
      </c>
      <c r="E1158" s="21">
        <v>28</v>
      </c>
      <c r="F1158" s="3" t="s">
        <v>40</v>
      </c>
      <c r="G1158" s="4"/>
      <c r="H1158" s="4"/>
      <c r="I1158" s="3" t="s">
        <v>41</v>
      </c>
      <c r="J1158" s="3" t="s">
        <v>134</v>
      </c>
      <c r="K1158" s="3" t="s">
        <v>51</v>
      </c>
      <c r="L1158" s="3" t="s">
        <v>135</v>
      </c>
      <c r="M1158" s="3" t="s">
        <v>64</v>
      </c>
      <c r="N1158" s="3">
        <f>VLOOKUP(M1158,TAF!$D$1:$H$462,2,0)</f>
        <v>0</v>
      </c>
      <c r="O1158" s="3">
        <f>VLOOKUP(M1158,TAF!$D$1:$H$462,3,0)</f>
        <v>0</v>
      </c>
      <c r="P1158" s="3">
        <f>VLOOKUP(M1158,TAF!$D$1:$H$462,4,0)</f>
        <v>0</v>
      </c>
      <c r="Q1158" s="3">
        <f>VLOOKUP(M1158,TAF!$D$1:$H$462,5,0)</f>
        <v>0</v>
      </c>
      <c r="R1158" s="3" t="s">
        <v>45</v>
      </c>
      <c r="S1158" s="3" t="s">
        <v>39</v>
      </c>
      <c r="T1158" s="3" t="s">
        <v>62</v>
      </c>
      <c r="U1158" s="19"/>
      <c r="V1158" s="19"/>
      <c r="W1158" s="5" t="s">
        <v>5893</v>
      </c>
      <c r="X1158" s="3" t="s">
        <v>47</v>
      </c>
      <c r="Y1158" s="3">
        <v>0</v>
      </c>
      <c r="Z1158" s="3"/>
      <c r="AA1158" s="3" t="str">
        <f t="shared" si="271"/>
        <v>,</v>
      </c>
      <c r="AB1158" s="4"/>
      <c r="AC1158" s="4"/>
      <c r="AD1158" s="4"/>
      <c r="AE1158" s="4"/>
      <c r="AF1158" s="4"/>
      <c r="AG1158" s="4"/>
      <c r="AH1158" s="4"/>
      <c r="AI1158" s="4"/>
      <c r="AJ1158" s="4"/>
      <c r="AK1158" s="4"/>
      <c r="AL1158" s="4"/>
      <c r="AM1158" s="4"/>
      <c r="AN1158" s="4"/>
      <c r="AO1158" s="4"/>
      <c r="AP1158" s="4"/>
      <c r="AQ1158" s="4"/>
      <c r="AR1158" s="4"/>
      <c r="AS1158" s="4"/>
      <c r="AT1158" s="4"/>
      <c r="AU1158" s="4"/>
      <c r="AV1158" s="4"/>
      <c r="AW1158" s="4"/>
      <c r="AX1158" s="4"/>
    </row>
    <row r="1159" spans="1:50" ht="15.75" customHeight="1" x14ac:dyDescent="0.2">
      <c r="A1159" t="str">
        <f t="shared" si="270"/>
        <v>SecondaireHommeCélibataireSportifsDouala (Non précisé )DoualaCamerounaisePas PréciséNonEligible</v>
      </c>
      <c r="B1159" s="17">
        <v>43747</v>
      </c>
      <c r="C1159" s="17">
        <v>36667</v>
      </c>
      <c r="D1159" s="3" t="s">
        <v>54</v>
      </c>
      <c r="E1159" s="21">
        <v>25</v>
      </c>
      <c r="F1159" s="3" t="s">
        <v>40</v>
      </c>
      <c r="G1159" s="4"/>
      <c r="H1159" s="4"/>
      <c r="I1159" s="3" t="s">
        <v>41</v>
      </c>
      <c r="J1159" s="3" t="s">
        <v>237</v>
      </c>
      <c r="K1159" s="3" t="s">
        <v>51</v>
      </c>
      <c r="L1159" s="3" t="s">
        <v>135</v>
      </c>
      <c r="M1159" s="3" t="s">
        <v>64</v>
      </c>
      <c r="N1159" s="3">
        <f>VLOOKUP(M1159,TAF!$D$1:$H$462,2,0)</f>
        <v>0</v>
      </c>
      <c r="O1159" s="3">
        <f>VLOOKUP(M1159,TAF!$D$1:$H$462,3,0)</f>
        <v>0</v>
      </c>
      <c r="P1159" s="3">
        <f>VLOOKUP(M1159,TAF!$D$1:$H$462,4,0)</f>
        <v>0</v>
      </c>
      <c r="Q1159" s="3">
        <f>VLOOKUP(M1159,TAF!$D$1:$H$462,5,0)</f>
        <v>0</v>
      </c>
      <c r="R1159" s="3" t="s">
        <v>45</v>
      </c>
      <c r="S1159" s="3" t="s">
        <v>39</v>
      </c>
      <c r="T1159" s="3" t="s">
        <v>62</v>
      </c>
      <c r="U1159" s="19"/>
      <c r="V1159" s="19"/>
      <c r="W1159" s="5" t="s">
        <v>5893</v>
      </c>
      <c r="X1159" s="3" t="s">
        <v>47</v>
      </c>
      <c r="Y1159" s="3">
        <v>0</v>
      </c>
      <c r="Z1159" s="3"/>
      <c r="AA1159" s="3" t="str">
        <f t="shared" si="271"/>
        <v>,</v>
      </c>
      <c r="AB1159" s="4"/>
      <c r="AC1159" s="4"/>
      <c r="AD1159" s="4"/>
      <c r="AE1159" s="4"/>
      <c r="AF1159" s="4"/>
      <c r="AG1159" s="4"/>
      <c r="AH1159" s="4"/>
      <c r="AI1159" s="4"/>
      <c r="AJ1159" s="4"/>
      <c r="AK1159" s="4"/>
      <c r="AL1159" s="4"/>
      <c r="AM1159" s="4"/>
      <c r="AN1159" s="4"/>
      <c r="AO1159" s="4"/>
      <c r="AP1159" s="4"/>
      <c r="AQ1159" s="4"/>
      <c r="AR1159" s="4"/>
      <c r="AS1159" s="4"/>
      <c r="AT1159" s="4"/>
      <c r="AU1159" s="4"/>
      <c r="AV1159" s="4"/>
      <c r="AW1159" s="4"/>
      <c r="AX1159" s="4"/>
    </row>
    <row r="1160" spans="1:50" ht="15.75" customHeight="1" x14ac:dyDescent="0.2">
      <c r="A1160" t="str">
        <f t="shared" si="270"/>
        <v>UniversitaireHommeCélibataireEtudiant (e)Douala 2NkongmondoCamerounaisePas PréciséNonEligible</v>
      </c>
      <c r="B1160" s="17">
        <v>43747</v>
      </c>
      <c r="C1160" s="17">
        <v>34691</v>
      </c>
      <c r="D1160" s="3" t="s">
        <v>48</v>
      </c>
      <c r="E1160" s="21">
        <v>31</v>
      </c>
      <c r="F1160" s="3" t="s">
        <v>40</v>
      </c>
      <c r="G1160" s="4"/>
      <c r="H1160" s="4"/>
      <c r="I1160" s="3" t="s">
        <v>41</v>
      </c>
      <c r="J1160" s="3" t="s">
        <v>79</v>
      </c>
      <c r="K1160" s="3" t="s">
        <v>121</v>
      </c>
      <c r="L1160" s="3" t="s">
        <v>135</v>
      </c>
      <c r="M1160" s="3" t="s">
        <v>529</v>
      </c>
      <c r="N1160" s="3" t="str">
        <f>VLOOKUP(M1160,TAF!$D$1:$H$462,2,0)</f>
        <v>Nkongmondo</v>
      </c>
      <c r="O1160" s="3" t="str">
        <f>VLOOKUP(M1160,TAF!$D$1:$H$462,3,0)</f>
        <v>Douala 1</v>
      </c>
      <c r="P1160" s="3" t="str">
        <f>VLOOKUP(M1160,TAF!$D$1:$H$462,4,0)</f>
        <v>4.034565744432602</v>
      </c>
      <c r="Q1160" s="3" t="str">
        <f>VLOOKUP(M1160,TAF!$D$1:$H$462,5,0)</f>
        <v xml:space="preserve"> 9.69978828255949</v>
      </c>
      <c r="R1160" s="3" t="s">
        <v>45</v>
      </c>
      <c r="S1160" s="3" t="s">
        <v>39</v>
      </c>
      <c r="T1160" s="3" t="s">
        <v>62</v>
      </c>
      <c r="U1160" s="19"/>
      <c r="V1160" s="19"/>
      <c r="W1160" s="5" t="s">
        <v>5885</v>
      </c>
      <c r="X1160" s="3" t="s">
        <v>47</v>
      </c>
      <c r="Y1160" s="3">
        <v>0</v>
      </c>
      <c r="Z1160" s="3"/>
      <c r="AA1160" s="3" t="str">
        <f t="shared" si="271"/>
        <v>,</v>
      </c>
      <c r="AB1160" s="4"/>
      <c r="AC1160" s="4"/>
      <c r="AD1160" s="4"/>
      <c r="AE1160" s="4"/>
      <c r="AF1160" s="4"/>
      <c r="AG1160" s="4"/>
      <c r="AH1160" s="4"/>
      <c r="AI1160" s="4"/>
      <c r="AJ1160" s="4"/>
      <c r="AK1160" s="4"/>
      <c r="AL1160" s="4"/>
      <c r="AM1160" s="4"/>
      <c r="AN1160" s="4"/>
      <c r="AO1160" s="4"/>
      <c r="AP1160" s="4"/>
      <c r="AQ1160" s="4"/>
      <c r="AR1160" s="4"/>
      <c r="AS1160" s="4"/>
      <c r="AT1160" s="4"/>
      <c r="AU1160" s="4"/>
      <c r="AV1160" s="4"/>
      <c r="AW1160" s="4"/>
      <c r="AX1160" s="4"/>
    </row>
    <row r="1161" spans="1:50" ht="15.75" customHeight="1" x14ac:dyDescent="0.2">
      <c r="A1161" t="str">
        <f t="shared" si="270"/>
        <v>UniversitaireHommeCélibataireFonctionnairesDouala (Non précisé )NdogbonCamerounaisePas PréciséOuiEligible</v>
      </c>
      <c r="B1161" s="17">
        <v>43747</v>
      </c>
      <c r="C1161" s="17">
        <v>29700</v>
      </c>
      <c r="D1161" s="3" t="s">
        <v>48</v>
      </c>
      <c r="E1161" s="21">
        <v>44</v>
      </c>
      <c r="F1161" s="3" t="s">
        <v>40</v>
      </c>
      <c r="G1161" s="4"/>
      <c r="H1161" s="4"/>
      <c r="I1161" s="3" t="s">
        <v>41</v>
      </c>
      <c r="J1161" s="3" t="s">
        <v>408</v>
      </c>
      <c r="K1161" s="3" t="s">
        <v>51</v>
      </c>
      <c r="L1161" s="3" t="s">
        <v>135</v>
      </c>
      <c r="M1161" s="3" t="s">
        <v>885</v>
      </c>
      <c r="N1161" s="3" t="str">
        <f>VLOOKUP(M1161,TAF!$D$1:$H$462,2,0)</f>
        <v>Ndogbong</v>
      </c>
      <c r="O1161" s="3" t="str">
        <f>VLOOKUP(M1161,TAF!$D$1:$H$462,3,0)</f>
        <v>Douala 3</v>
      </c>
      <c r="P1161" s="3" t="str">
        <f>VLOOKUP(M1161,TAF!$D$1:$H$462,4,0)</f>
        <v>4.0602876241523225</v>
      </c>
      <c r="Q1161" s="3" t="str">
        <f>VLOOKUP(M1161,TAF!$D$1:$H$462,5,0)</f>
        <v xml:space="preserve"> 9.747841397163942</v>
      </c>
      <c r="R1161" s="3" t="s">
        <v>45</v>
      </c>
      <c r="S1161" s="3" t="s">
        <v>39</v>
      </c>
      <c r="T1161" s="3" t="s">
        <v>46</v>
      </c>
      <c r="U1161" s="17">
        <v>40179</v>
      </c>
      <c r="V1161" s="3" t="str">
        <f t="shared" ref="V1161" si="272">IF((B1161-U1161&lt;=365)*(B1161-U1161&gt;0),INT(12*(B1161-U1161)/365) &amp; " Mois",(YEAR(B1161)-YEAR(U1161)) &amp; " an (s)")</f>
        <v>9 an (s)</v>
      </c>
      <c r="W1161" s="5" t="s">
        <v>5889</v>
      </c>
      <c r="X1161" s="3" t="s">
        <v>47</v>
      </c>
      <c r="Y1161" s="3">
        <v>0</v>
      </c>
      <c r="Z1161" s="3"/>
      <c r="AA1161" s="3" t="str">
        <f t="shared" si="271"/>
        <v>,</v>
      </c>
      <c r="AB1161" s="4"/>
      <c r="AC1161" s="4"/>
      <c r="AD1161" s="4"/>
      <c r="AE1161" s="4"/>
      <c r="AF1161" s="4"/>
      <c r="AG1161" s="4"/>
      <c r="AH1161" s="4"/>
      <c r="AI1161" s="4"/>
      <c r="AJ1161" s="4"/>
      <c r="AK1161" s="4"/>
      <c r="AL1161" s="4"/>
      <c r="AM1161" s="4"/>
      <c r="AN1161" s="4"/>
      <c r="AO1161" s="4"/>
      <c r="AP1161" s="4"/>
      <c r="AQ1161" s="4"/>
      <c r="AR1161" s="4"/>
      <c r="AS1161" s="4"/>
      <c r="AT1161" s="4"/>
      <c r="AU1161" s="4"/>
      <c r="AV1161" s="4"/>
      <c r="AW1161" s="4"/>
      <c r="AX1161" s="4"/>
    </row>
    <row r="1162" spans="1:50" ht="15.75" customHeight="1" x14ac:dyDescent="0.2">
      <c r="A1162" t="str">
        <f t="shared" si="270"/>
        <v>UniversitaireHommeCélibataireFonctionnairesDouala (Non précisé )Cité cicCamerounaisePas PréciséNonEligible</v>
      </c>
      <c r="B1162" s="17">
        <v>43747</v>
      </c>
      <c r="C1162" s="17">
        <v>32303</v>
      </c>
      <c r="D1162" s="3" t="s">
        <v>48</v>
      </c>
      <c r="E1162" s="21">
        <v>37</v>
      </c>
      <c r="F1162" s="3" t="s">
        <v>40</v>
      </c>
      <c r="G1162" s="4"/>
      <c r="H1162" s="4"/>
      <c r="I1162" s="3" t="s">
        <v>41</v>
      </c>
      <c r="J1162" s="3" t="s">
        <v>408</v>
      </c>
      <c r="K1162" s="3" t="s">
        <v>51</v>
      </c>
      <c r="L1162" s="3" t="s">
        <v>135</v>
      </c>
      <c r="M1162" s="3" t="s">
        <v>865</v>
      </c>
      <c r="N1162" s="3" t="str">
        <f>VLOOKUP(M1162,TAF!$D$1:$H$462,2,0)</f>
        <v xml:space="preserve">Cité Sic </v>
      </c>
      <c r="O1162" s="3" t="str">
        <f>VLOOKUP(M1162,TAF!$D$1:$H$462,3,0)</f>
        <v>Douala 5</v>
      </c>
      <c r="P1162" s="3" t="str">
        <f>VLOOKUP(M1162,TAF!$D$1:$H$462,4,0)</f>
        <v>4.052668333107804</v>
      </c>
      <c r="Q1162" s="3" t="str">
        <f>VLOOKUP(M1162,TAF!$D$1:$H$462,5,0)</f>
        <v xml:space="preserve"> 9.73212899675234</v>
      </c>
      <c r="R1162" s="3" t="s">
        <v>45</v>
      </c>
      <c r="S1162" s="3" t="s">
        <v>39</v>
      </c>
      <c r="T1162" s="3" t="s">
        <v>62</v>
      </c>
      <c r="U1162" s="19"/>
      <c r="V1162" s="19"/>
      <c r="W1162" s="5" t="s">
        <v>5905</v>
      </c>
      <c r="X1162" s="3" t="s">
        <v>47</v>
      </c>
      <c r="Y1162" s="3">
        <v>0</v>
      </c>
      <c r="Z1162" s="3"/>
      <c r="AA1162" s="3" t="str">
        <f t="shared" si="271"/>
        <v>,</v>
      </c>
      <c r="AB1162" s="4"/>
      <c r="AC1162" s="4"/>
      <c r="AD1162" s="4"/>
      <c r="AE1162" s="4"/>
      <c r="AF1162" s="4"/>
      <c r="AG1162" s="4"/>
      <c r="AH1162" s="4"/>
      <c r="AI1162" s="4"/>
      <c r="AJ1162" s="4"/>
      <c r="AK1162" s="4"/>
      <c r="AL1162" s="4"/>
      <c r="AM1162" s="4"/>
      <c r="AN1162" s="4"/>
      <c r="AO1162" s="4"/>
      <c r="AP1162" s="4"/>
      <c r="AQ1162" s="4"/>
      <c r="AR1162" s="4"/>
      <c r="AS1162" s="4"/>
      <c r="AT1162" s="4"/>
      <c r="AU1162" s="4"/>
      <c r="AV1162" s="4"/>
      <c r="AW1162" s="4"/>
      <c r="AX1162" s="4"/>
    </row>
    <row r="1163" spans="1:50" ht="15.75" customHeight="1" x14ac:dyDescent="0.2">
      <c r="A1163" t="str">
        <f t="shared" si="270"/>
        <v>UniversitaireHommeCélibataireChaudronnerieDouala 1AkwaCamerounaisePas PréciséOuiEligible</v>
      </c>
      <c r="B1163" s="17">
        <v>43747</v>
      </c>
      <c r="C1163" s="17">
        <v>32528</v>
      </c>
      <c r="D1163" s="3" t="s">
        <v>48</v>
      </c>
      <c r="E1163" s="21">
        <v>36</v>
      </c>
      <c r="F1163" s="3" t="s">
        <v>40</v>
      </c>
      <c r="G1163" s="4"/>
      <c r="H1163" s="4"/>
      <c r="I1163" s="3" t="s">
        <v>41</v>
      </c>
      <c r="J1163" s="3" t="s">
        <v>886</v>
      </c>
      <c r="K1163" s="3" t="s">
        <v>114</v>
      </c>
      <c r="L1163" s="3" t="s">
        <v>135</v>
      </c>
      <c r="M1163" s="3" t="s">
        <v>285</v>
      </c>
      <c r="N1163" s="3" t="str">
        <f>VLOOKUP(M1163,TAF!$D$1:$H$462,2,0)</f>
        <v>Akwa</v>
      </c>
      <c r="O1163" s="3" t="str">
        <f>VLOOKUP(M1163,TAF!$D$1:$H$462,3,0)</f>
        <v>Douala 1</v>
      </c>
      <c r="P1163" s="3" t="str">
        <f>VLOOKUP(M1163,TAF!$D$1:$H$462,4,0)</f>
        <v>4.059558346422489</v>
      </c>
      <c r="Q1163" s="3" t="str">
        <f>VLOOKUP(M1163,TAF!$D$1:$H$462,5,0)</f>
        <v xml:space="preserve"> 9.701820600152502</v>
      </c>
      <c r="R1163" s="3" t="s">
        <v>45</v>
      </c>
      <c r="S1163" s="3" t="s">
        <v>39</v>
      </c>
      <c r="T1163" s="3" t="s">
        <v>46</v>
      </c>
      <c r="U1163" s="17">
        <v>43466</v>
      </c>
      <c r="V1163" s="3" t="str">
        <f t="shared" ref="V1163:V1164" si="273">IF((B1163-U1163&lt;=365)*(B1163-U1163&gt;0),INT(12*(B1163-U1163)/365) &amp; " Mois",(YEAR(B1163)-YEAR(U1163)) &amp; " an (s)")</f>
        <v>9 Mois</v>
      </c>
      <c r="W1163" s="5" t="s">
        <v>5889</v>
      </c>
      <c r="X1163" s="3" t="s">
        <v>47</v>
      </c>
      <c r="Y1163" s="3">
        <v>0</v>
      </c>
      <c r="Z1163" s="3"/>
      <c r="AA1163" s="3" t="str">
        <f t="shared" si="271"/>
        <v>,</v>
      </c>
      <c r="AB1163" s="4"/>
      <c r="AC1163" s="4"/>
      <c r="AD1163" s="4"/>
      <c r="AE1163" s="4"/>
      <c r="AF1163" s="4"/>
      <c r="AG1163" s="4"/>
      <c r="AH1163" s="4"/>
      <c r="AI1163" s="4"/>
      <c r="AJ1163" s="4"/>
      <c r="AK1163" s="4"/>
      <c r="AL1163" s="4"/>
      <c r="AM1163" s="4"/>
      <c r="AN1163" s="4"/>
      <c r="AO1163" s="4"/>
      <c r="AP1163" s="4"/>
      <c r="AQ1163" s="4"/>
      <c r="AR1163" s="4"/>
      <c r="AS1163" s="4"/>
      <c r="AT1163" s="4"/>
      <c r="AU1163" s="4"/>
      <c r="AV1163" s="4"/>
      <c r="AW1163" s="4"/>
      <c r="AX1163" s="4"/>
    </row>
    <row r="1164" spans="1:50" ht="15.75" customHeight="1" x14ac:dyDescent="0.2">
      <c r="A1164" t="str">
        <f t="shared" si="270"/>
        <v>UniversitaireHommeCélibataireEtudiant (e)Douala 5Bp citeCamerounaiseChretien (Catholique)OuiEligible</v>
      </c>
      <c r="B1164" s="17">
        <v>43748</v>
      </c>
      <c r="C1164" s="17">
        <v>33658</v>
      </c>
      <c r="D1164" s="3" t="s">
        <v>48</v>
      </c>
      <c r="E1164" s="21">
        <v>33</v>
      </c>
      <c r="F1164" s="3" t="s">
        <v>40</v>
      </c>
      <c r="G1164" s="4"/>
      <c r="H1164" s="4"/>
      <c r="I1164" s="3" t="s">
        <v>41</v>
      </c>
      <c r="J1164" s="3" t="s">
        <v>79</v>
      </c>
      <c r="K1164" s="3" t="s">
        <v>60</v>
      </c>
      <c r="L1164" s="3" t="s">
        <v>135</v>
      </c>
      <c r="M1164" s="3" t="s">
        <v>887</v>
      </c>
      <c r="N1164" s="3" t="str">
        <f>VLOOKUP(M1164,TAF!$D$1:$H$462,2,0)</f>
        <v>BP Cité</v>
      </c>
      <c r="O1164" s="3" t="str">
        <f>VLOOKUP(M1164,TAF!$D$1:$H$462,3,0)</f>
        <v>Douala 5</v>
      </c>
      <c r="P1164" s="3" t="str">
        <f>VLOOKUP(M1164,TAF!$D$1:$H$462,4,0)</f>
        <v>4.049897481221908</v>
      </c>
      <c r="Q1164" s="3" t="str">
        <f>VLOOKUP(M1164,TAF!$D$1:$H$462,5,0)</f>
        <v xml:space="preserve"> 9.729600752977275</v>
      </c>
      <c r="R1164" s="3" t="s">
        <v>45</v>
      </c>
      <c r="S1164" s="3" t="s">
        <v>58</v>
      </c>
      <c r="T1164" s="3" t="s">
        <v>46</v>
      </c>
      <c r="U1164" s="17">
        <v>42794</v>
      </c>
      <c r="V1164" s="3" t="str">
        <f t="shared" si="273"/>
        <v>2 an (s)</v>
      </c>
      <c r="W1164" s="5" t="s">
        <v>5909</v>
      </c>
      <c r="X1164" s="3" t="s">
        <v>47</v>
      </c>
      <c r="Y1164" s="3">
        <v>0</v>
      </c>
      <c r="Z1164" s="3"/>
      <c r="AA1164" s="3" t="str">
        <f t="shared" si="271"/>
        <v>,</v>
      </c>
      <c r="AB1164" s="4"/>
      <c r="AC1164" s="4"/>
      <c r="AD1164" s="4"/>
      <c r="AE1164" s="4"/>
      <c r="AF1164" s="4"/>
      <c r="AG1164" s="4"/>
      <c r="AH1164" s="4"/>
      <c r="AI1164" s="4"/>
      <c r="AJ1164" s="4"/>
      <c r="AK1164" s="4"/>
      <c r="AL1164" s="4"/>
      <c r="AM1164" s="4"/>
      <c r="AN1164" s="4"/>
      <c r="AO1164" s="4"/>
      <c r="AP1164" s="4"/>
      <c r="AQ1164" s="4"/>
      <c r="AR1164" s="4"/>
      <c r="AS1164" s="4"/>
      <c r="AT1164" s="4"/>
      <c r="AU1164" s="4"/>
      <c r="AV1164" s="4"/>
      <c r="AW1164" s="4"/>
      <c r="AX1164" s="4"/>
    </row>
    <row r="1165" spans="1:50" ht="15.75" customHeight="1" x14ac:dyDescent="0.2">
      <c r="A1165" t="str">
        <f t="shared" si="270"/>
        <v>Pas PréciséHommeCélibataireSoudeurDouala 3YassaCamerounaisePas PréciséNonEligible</v>
      </c>
      <c r="B1165" s="17">
        <v>43748</v>
      </c>
      <c r="C1165" s="17">
        <v>32605</v>
      </c>
      <c r="D1165" s="3" t="s">
        <v>39</v>
      </c>
      <c r="E1165" s="21">
        <v>36</v>
      </c>
      <c r="F1165" s="3" t="s">
        <v>40</v>
      </c>
      <c r="G1165" s="4"/>
      <c r="H1165" s="4"/>
      <c r="I1165" s="3" t="s">
        <v>41</v>
      </c>
      <c r="J1165" s="3" t="s">
        <v>74</v>
      </c>
      <c r="K1165" s="3" t="s">
        <v>43</v>
      </c>
      <c r="L1165" s="3" t="s">
        <v>135</v>
      </c>
      <c r="M1165" s="3" t="s">
        <v>104</v>
      </c>
      <c r="N1165" s="3" t="str">
        <f>VLOOKUP(M1165,TAF!$D$1:$H$462,2,0)</f>
        <v>Yassa</v>
      </c>
      <c r="O1165" s="3" t="str">
        <f>VLOOKUP(M1165,TAF!$D$1:$H$462,3,0)</f>
        <v>Douala 3</v>
      </c>
      <c r="P1165" s="3" t="str">
        <f>VLOOKUP(M1165,TAF!$D$1:$H$462,4,0)</f>
        <v>4.062148022373278</v>
      </c>
      <c r="Q1165" s="3" t="str">
        <f>VLOOKUP(M1165,TAF!$D$1:$H$462,5,0)</f>
        <v xml:space="preserve"> 9.736269907202303</v>
      </c>
      <c r="R1165" s="3" t="s">
        <v>45</v>
      </c>
      <c r="S1165" s="3" t="s">
        <v>39</v>
      </c>
      <c r="T1165" s="3" t="s">
        <v>62</v>
      </c>
      <c r="U1165" s="19"/>
      <c r="V1165" s="19"/>
      <c r="W1165" s="5" t="s">
        <v>5880</v>
      </c>
      <c r="X1165" s="3" t="s">
        <v>47</v>
      </c>
      <c r="Y1165" s="3">
        <v>0</v>
      </c>
      <c r="Z1165" s="3"/>
      <c r="AA1165" s="3" t="str">
        <f t="shared" si="271"/>
        <v>,</v>
      </c>
      <c r="AB1165" s="4"/>
      <c r="AC1165" s="4"/>
      <c r="AD1165" s="4"/>
      <c r="AE1165" s="4"/>
      <c r="AF1165" s="4"/>
      <c r="AG1165" s="4"/>
      <c r="AH1165" s="4"/>
      <c r="AI1165" s="4"/>
      <c r="AJ1165" s="4"/>
      <c r="AK1165" s="4"/>
      <c r="AL1165" s="4"/>
      <c r="AM1165" s="4"/>
      <c r="AN1165" s="4"/>
      <c r="AO1165" s="4"/>
      <c r="AP1165" s="4"/>
      <c r="AQ1165" s="4"/>
      <c r="AR1165" s="4"/>
      <c r="AS1165" s="4"/>
      <c r="AT1165" s="4"/>
      <c r="AU1165" s="4"/>
      <c r="AV1165" s="4"/>
      <c r="AW1165" s="4"/>
      <c r="AX1165" s="4"/>
    </row>
    <row r="1166" spans="1:50" ht="15.75" customHeight="1" x14ac:dyDescent="0.2">
      <c r="A1166" t="str">
        <f t="shared" si="270"/>
        <v>UniversitaireFemmeCélibataireEnseignant (e)Douala (Non précisé )NdokotiCamerounaiseChretien (Protestant )OuiEligible</v>
      </c>
      <c r="B1166" s="17">
        <v>43748</v>
      </c>
      <c r="C1166" s="17">
        <v>31240</v>
      </c>
      <c r="D1166" s="3" t="s">
        <v>48</v>
      </c>
      <c r="E1166" s="21">
        <v>40</v>
      </c>
      <c r="F1166" s="3" t="s">
        <v>55</v>
      </c>
      <c r="G1166" s="4"/>
      <c r="H1166" s="4"/>
      <c r="I1166" s="3" t="s">
        <v>41</v>
      </c>
      <c r="J1166" s="3" t="s">
        <v>144</v>
      </c>
      <c r="K1166" s="3" t="s">
        <v>51</v>
      </c>
      <c r="L1166" s="3" t="s">
        <v>135</v>
      </c>
      <c r="M1166" s="3" t="s">
        <v>110</v>
      </c>
      <c r="N1166" s="3" t="str">
        <f>VLOOKUP(M1166,TAF!$D$1:$H$462,2,0)</f>
        <v>Ndokoti</v>
      </c>
      <c r="O1166" s="3" t="str">
        <f>VLOOKUP(M1166,TAF!$D$1:$H$462,3,0)</f>
        <v>Douala 3</v>
      </c>
      <c r="P1166" s="3" t="str">
        <f>VLOOKUP(M1166,TAF!$D$1:$H$462,4,0)</f>
        <v>4.043400976318547</v>
      </c>
      <c r="Q1166" s="3" t="str">
        <f>VLOOKUP(M1166,TAF!$D$1:$H$462,5,0)</f>
        <v xml:space="preserve"> 9.74237855938885</v>
      </c>
      <c r="R1166" s="3" t="s">
        <v>45</v>
      </c>
      <c r="S1166" s="3" t="s">
        <v>84</v>
      </c>
      <c r="T1166" s="3" t="s">
        <v>46</v>
      </c>
      <c r="U1166" s="17">
        <v>43466</v>
      </c>
      <c r="V1166" s="3" t="str">
        <f t="shared" ref="V1166" si="274">IF((B1166-U1166&lt;=365)*(B1166-U1166&gt;0),INT(12*(B1166-U1166)/365) &amp; " Mois",(YEAR(B1166)-YEAR(U1166)) &amp; " an (s)")</f>
        <v>9 Mois</v>
      </c>
      <c r="W1166" s="5" t="s">
        <v>5900</v>
      </c>
      <c r="X1166" s="3" t="s">
        <v>47</v>
      </c>
      <c r="Y1166" s="3">
        <v>0</v>
      </c>
      <c r="Z1166" s="3"/>
      <c r="AA1166" s="3" t="str">
        <f t="shared" si="271"/>
        <v>,</v>
      </c>
      <c r="AB1166" s="4"/>
      <c r="AC1166" s="4"/>
      <c r="AD1166" s="4"/>
      <c r="AE1166" s="4"/>
      <c r="AF1166" s="4"/>
      <c r="AG1166" s="4"/>
      <c r="AH1166" s="4"/>
      <c r="AI1166" s="4"/>
      <c r="AJ1166" s="4"/>
      <c r="AK1166" s="4"/>
      <c r="AL1166" s="4"/>
      <c r="AM1166" s="4"/>
      <c r="AN1166" s="4"/>
      <c r="AO1166" s="4"/>
      <c r="AP1166" s="4"/>
      <c r="AQ1166" s="4"/>
      <c r="AR1166" s="4"/>
      <c r="AS1166" s="4"/>
      <c r="AT1166" s="4"/>
      <c r="AU1166" s="4"/>
      <c r="AV1166" s="4"/>
      <c r="AW1166" s="4"/>
      <c r="AX1166" s="4"/>
    </row>
    <row r="1167" spans="1:50" ht="15.75" customHeight="1" x14ac:dyDescent="0.2">
      <c r="A1167" t="str">
        <f t="shared" si="270"/>
        <v>PrimaireHommeMarié (e)DébrouillardDouala (Non précisé )BependaCamerounaiseChretien (Protestant )NonEligible</v>
      </c>
      <c r="B1167" s="17">
        <v>43748</v>
      </c>
      <c r="C1167" s="17">
        <v>29183</v>
      </c>
      <c r="D1167" s="3" t="s">
        <v>92</v>
      </c>
      <c r="E1167" s="21">
        <v>46</v>
      </c>
      <c r="F1167" s="3" t="s">
        <v>40</v>
      </c>
      <c r="G1167" s="4"/>
      <c r="H1167" s="4"/>
      <c r="I1167" s="3" t="s">
        <v>49</v>
      </c>
      <c r="J1167" s="3" t="s">
        <v>289</v>
      </c>
      <c r="K1167" s="3" t="s">
        <v>51</v>
      </c>
      <c r="L1167" s="3" t="s">
        <v>135</v>
      </c>
      <c r="M1167" s="3" t="s">
        <v>81</v>
      </c>
      <c r="N1167" s="3" t="str">
        <f>VLOOKUP(M1167,TAF!$D$1:$H$462,2,0)</f>
        <v>Bépenda</v>
      </c>
      <c r="O1167" s="3" t="str">
        <f>VLOOKUP(M1167,TAF!$D$1:$H$462,3,0)</f>
        <v>Douala 5</v>
      </c>
      <c r="P1167" s="3" t="str">
        <f>VLOOKUP(M1167,TAF!$D$1:$H$462,4,0)</f>
        <v>4.053016002017063</v>
      </c>
      <c r="Q1167" s="3" t="str">
        <f>VLOOKUP(M1167,TAF!$D$1:$H$462,5,0)</f>
        <v xml:space="preserve"> 9.726235068217077</v>
      </c>
      <c r="R1167" s="3" t="s">
        <v>45</v>
      </c>
      <c r="S1167" s="3" t="s">
        <v>84</v>
      </c>
      <c r="T1167" s="3" t="s">
        <v>62</v>
      </c>
      <c r="U1167" s="19"/>
      <c r="V1167" s="19"/>
      <c r="W1167" s="5" t="s">
        <v>5896</v>
      </c>
      <c r="X1167" s="3" t="s">
        <v>47</v>
      </c>
      <c r="Y1167" s="3">
        <v>0</v>
      </c>
      <c r="Z1167" s="3"/>
      <c r="AA1167" s="3" t="str">
        <f t="shared" si="271"/>
        <v>,</v>
      </c>
      <c r="AB1167" s="4"/>
      <c r="AC1167" s="4"/>
      <c r="AD1167" s="4"/>
      <c r="AE1167" s="4"/>
      <c r="AF1167" s="4"/>
      <c r="AG1167" s="4"/>
      <c r="AH1167" s="4"/>
      <c r="AI1167" s="4"/>
      <c r="AJ1167" s="4"/>
      <c r="AK1167" s="4"/>
      <c r="AL1167" s="4"/>
      <c r="AM1167" s="4"/>
      <c r="AN1167" s="4"/>
      <c r="AO1167" s="4"/>
      <c r="AP1167" s="4"/>
      <c r="AQ1167" s="4"/>
      <c r="AR1167" s="4"/>
      <c r="AS1167" s="4"/>
      <c r="AT1167" s="4"/>
      <c r="AU1167" s="4"/>
      <c r="AV1167" s="4"/>
      <c r="AW1167" s="4"/>
      <c r="AX1167" s="4"/>
    </row>
    <row r="1168" spans="1:50" ht="15.75" customHeight="1" x14ac:dyDescent="0.2">
      <c r="A1168" t="str">
        <f t="shared" si="270"/>
        <v>UniversitaireHommeCélibataireConseiller clientDouala 1BessengueCamerounaisePas PréciséOuiEligible</v>
      </c>
      <c r="B1168" s="17">
        <v>43748</v>
      </c>
      <c r="C1168" s="17">
        <v>34513</v>
      </c>
      <c r="D1168" s="3" t="s">
        <v>48</v>
      </c>
      <c r="E1168" s="21">
        <v>31</v>
      </c>
      <c r="F1168" s="3" t="s">
        <v>40</v>
      </c>
      <c r="G1168" s="4"/>
      <c r="H1168" s="4"/>
      <c r="I1168" s="3" t="s">
        <v>41</v>
      </c>
      <c r="J1168" s="3" t="s">
        <v>888</v>
      </c>
      <c r="K1168" s="3" t="s">
        <v>114</v>
      </c>
      <c r="L1168" s="3" t="s">
        <v>135</v>
      </c>
      <c r="M1168" s="3" t="s">
        <v>889</v>
      </c>
      <c r="N1168" s="3" t="str">
        <f>VLOOKUP(M1168,TAF!$D$1:$H$462,2,0)</f>
        <v>BESSENGUE</v>
      </c>
      <c r="O1168" s="3" t="str">
        <f>VLOOKUP(M1168,TAF!$D$1:$H$462,3,0)</f>
        <v>Douala 1</v>
      </c>
      <c r="P1168" s="3" t="str">
        <f>VLOOKUP(M1168,TAF!$D$1:$H$462,4,0)</f>
        <v>4.048990179743873</v>
      </c>
      <c r="Q1168" s="3" t="str">
        <f>VLOOKUP(M1168,TAF!$D$1:$H$462,5,0)</f>
        <v xml:space="preserve"> 9.709532342372006</v>
      </c>
      <c r="R1168" s="3" t="s">
        <v>45</v>
      </c>
      <c r="S1168" s="3" t="s">
        <v>39</v>
      </c>
      <c r="T1168" s="3" t="s">
        <v>46</v>
      </c>
      <c r="U1168" s="17">
        <v>43101</v>
      </c>
      <c r="V1168" s="3" t="str">
        <f t="shared" ref="V1168:V1172" si="275">IF((B1168-U1168&lt;=365)*(B1168-U1168&gt;0),INT(12*(B1168-U1168)/365) &amp; " Mois",(YEAR(B1168)-YEAR(U1168)) &amp; " an (s)")</f>
        <v>1 an (s)</v>
      </c>
      <c r="W1168" s="5" t="s">
        <v>5889</v>
      </c>
      <c r="X1168" s="3" t="s">
        <v>47</v>
      </c>
      <c r="Y1168" s="3">
        <v>0</v>
      </c>
      <c r="Z1168" s="3"/>
      <c r="AA1168" s="3" t="str">
        <f t="shared" si="271"/>
        <v>,</v>
      </c>
      <c r="AB1168" s="4"/>
      <c r="AC1168" s="4"/>
      <c r="AD1168" s="4"/>
      <c r="AE1168" s="4"/>
      <c r="AF1168" s="4"/>
      <c r="AG1168" s="4"/>
      <c r="AH1168" s="4"/>
      <c r="AI1168" s="4"/>
      <c r="AJ1168" s="4"/>
      <c r="AK1168" s="4"/>
      <c r="AL1168" s="4"/>
      <c r="AM1168" s="4"/>
      <c r="AN1168" s="4"/>
      <c r="AO1168" s="4"/>
      <c r="AP1168" s="4"/>
      <c r="AQ1168" s="4"/>
      <c r="AR1168" s="4"/>
      <c r="AS1168" s="4"/>
      <c r="AT1168" s="4"/>
      <c r="AU1168" s="4"/>
      <c r="AV1168" s="4"/>
      <c r="AW1168" s="4"/>
      <c r="AX1168" s="4"/>
    </row>
    <row r="1169" spans="1:50" ht="15.75" customHeight="1" x14ac:dyDescent="0.2">
      <c r="A1169" t="str">
        <f t="shared" si="270"/>
        <v>UniversitaireFemmeCélibataireAssistante comptableDouala (Non précisé )Ange RaphaëlCamerounaisePas PréciséOuiEligible</v>
      </c>
      <c r="B1169" s="17">
        <v>43748</v>
      </c>
      <c r="C1169" s="17">
        <v>35629</v>
      </c>
      <c r="D1169" s="3" t="s">
        <v>48</v>
      </c>
      <c r="E1169" s="21">
        <v>28</v>
      </c>
      <c r="F1169" s="3" t="s">
        <v>55</v>
      </c>
      <c r="G1169" s="4"/>
      <c r="H1169" s="4"/>
      <c r="I1169" s="3" t="s">
        <v>41</v>
      </c>
      <c r="J1169" s="3" t="s">
        <v>890</v>
      </c>
      <c r="K1169" s="3" t="s">
        <v>51</v>
      </c>
      <c r="L1169" s="3" t="s">
        <v>135</v>
      </c>
      <c r="M1169" s="3" t="s">
        <v>891</v>
      </c>
      <c r="N1169" s="3" t="str">
        <f>VLOOKUP(M1169,TAF!$D$1:$H$462,2,0)</f>
        <v>Ange raphael</v>
      </c>
      <c r="O1169" s="3" t="str">
        <f>VLOOKUP(M1169,TAF!$D$1:$H$462,3,0)</f>
        <v>Douala 5</v>
      </c>
      <c r="P1169" s="3" t="str">
        <f>VLOOKUP(M1169,TAF!$D$1:$H$462,4,0)</f>
        <v>4.054005819876032</v>
      </c>
      <c r="Q1169" s="3" t="str">
        <f>VLOOKUP(M1169,TAF!$D$1:$H$462,5,0)</f>
        <v xml:space="preserve"> 9.736945047259738</v>
      </c>
      <c r="R1169" s="3" t="s">
        <v>45</v>
      </c>
      <c r="S1169" s="3" t="s">
        <v>39</v>
      </c>
      <c r="T1169" s="3" t="s">
        <v>46</v>
      </c>
      <c r="U1169" s="17">
        <v>43466</v>
      </c>
      <c r="V1169" s="3" t="str">
        <f t="shared" si="275"/>
        <v>9 Mois</v>
      </c>
      <c r="W1169" s="3">
        <v>14</v>
      </c>
      <c r="X1169" s="3" t="s">
        <v>47</v>
      </c>
      <c r="Y1169" s="3">
        <v>0</v>
      </c>
      <c r="Z1169" s="3"/>
      <c r="AA1169" s="3" t="str">
        <f t="shared" si="271"/>
        <v>,</v>
      </c>
      <c r="AB1169" s="4"/>
      <c r="AC1169" s="4"/>
      <c r="AD1169" s="4"/>
      <c r="AE1169" s="4"/>
      <c r="AF1169" s="4"/>
      <c r="AG1169" s="4"/>
      <c r="AH1169" s="4"/>
      <c r="AI1169" s="4"/>
      <c r="AJ1169" s="4"/>
      <c r="AK1169" s="4"/>
      <c r="AL1169" s="4"/>
      <c r="AM1169" s="4"/>
      <c r="AN1169" s="4"/>
      <c r="AO1169" s="4"/>
      <c r="AP1169" s="4"/>
      <c r="AQ1169" s="4"/>
      <c r="AR1169" s="4"/>
      <c r="AS1169" s="4"/>
      <c r="AT1169" s="4"/>
      <c r="AU1169" s="4"/>
      <c r="AV1169" s="4"/>
      <c r="AW1169" s="4"/>
      <c r="AX1169" s="4"/>
    </row>
    <row r="1170" spans="1:50" ht="15.75" customHeight="1" x14ac:dyDescent="0.2">
      <c r="A1170" t="str">
        <f t="shared" si="270"/>
        <v>UniversitaireHommeMarié (e)InformaticienDouala (Non précisé )DoualaCamerounaiseChretien (Catholique)OuiEligible</v>
      </c>
      <c r="B1170" s="17">
        <v>43749</v>
      </c>
      <c r="C1170" s="17">
        <v>25999</v>
      </c>
      <c r="D1170" s="3" t="s">
        <v>48</v>
      </c>
      <c r="E1170" s="21">
        <v>54</v>
      </c>
      <c r="F1170" s="3" t="s">
        <v>40</v>
      </c>
      <c r="G1170" s="4"/>
      <c r="H1170" s="4"/>
      <c r="I1170" s="3" t="s">
        <v>49</v>
      </c>
      <c r="J1170" s="3" t="s">
        <v>315</v>
      </c>
      <c r="K1170" s="3" t="s">
        <v>51</v>
      </c>
      <c r="L1170" s="3" t="s">
        <v>135</v>
      </c>
      <c r="M1170" s="3" t="s">
        <v>64</v>
      </c>
      <c r="N1170" s="3">
        <f>VLOOKUP(M1170,TAF!$D$1:$H$462,2,0)</f>
        <v>0</v>
      </c>
      <c r="O1170" s="3">
        <f>VLOOKUP(M1170,TAF!$D$1:$H$462,3,0)</f>
        <v>0</v>
      </c>
      <c r="P1170" s="3">
        <f>VLOOKUP(M1170,TAF!$D$1:$H$462,4,0)</f>
        <v>0</v>
      </c>
      <c r="Q1170" s="3">
        <f>VLOOKUP(M1170,TAF!$D$1:$H$462,5,0)</f>
        <v>0</v>
      </c>
      <c r="R1170" s="3" t="s">
        <v>45</v>
      </c>
      <c r="S1170" s="3" t="s">
        <v>58</v>
      </c>
      <c r="T1170" s="3" t="s">
        <v>46</v>
      </c>
      <c r="U1170" s="17">
        <v>43101</v>
      </c>
      <c r="V1170" s="3" t="str">
        <f t="shared" si="275"/>
        <v>1 an (s)</v>
      </c>
      <c r="W1170" s="3">
        <v>13</v>
      </c>
      <c r="X1170" s="3" t="s">
        <v>47</v>
      </c>
      <c r="Y1170" s="3">
        <v>0</v>
      </c>
      <c r="Z1170" s="3"/>
      <c r="AA1170" s="3" t="str">
        <f t="shared" si="271"/>
        <v>,</v>
      </c>
      <c r="AB1170" s="4"/>
      <c r="AC1170" s="4"/>
      <c r="AD1170" s="4"/>
      <c r="AE1170" s="4"/>
      <c r="AF1170" s="4"/>
      <c r="AG1170" s="4"/>
      <c r="AH1170" s="4"/>
      <c r="AI1170" s="4"/>
      <c r="AJ1170" s="4"/>
      <c r="AK1170" s="4"/>
      <c r="AL1170" s="4"/>
      <c r="AM1170" s="4"/>
      <c r="AN1170" s="4"/>
      <c r="AO1170" s="4"/>
      <c r="AP1170" s="4"/>
      <c r="AQ1170" s="4"/>
      <c r="AR1170" s="4"/>
      <c r="AS1170" s="4"/>
      <c r="AT1170" s="4"/>
      <c r="AU1170" s="4"/>
      <c r="AV1170" s="4"/>
      <c r="AW1170" s="4"/>
      <c r="AX1170" s="4"/>
    </row>
    <row r="1171" spans="1:50" ht="15.75" customHeight="1" x14ac:dyDescent="0.2">
      <c r="A1171" t="str">
        <f t="shared" si="270"/>
        <v>UniversitaireHommeMarié (e)RestaurateurDouala (Non précisé )DoualaCamerounaiseChretien (Catholique)OuiEligible</v>
      </c>
      <c r="B1171" s="17">
        <v>43749</v>
      </c>
      <c r="C1171" s="17">
        <v>29484</v>
      </c>
      <c r="D1171" s="3" t="s">
        <v>48</v>
      </c>
      <c r="E1171" s="21">
        <v>45</v>
      </c>
      <c r="F1171" s="3" t="s">
        <v>40</v>
      </c>
      <c r="G1171" s="4"/>
      <c r="H1171" s="4"/>
      <c r="I1171" s="3" t="s">
        <v>49</v>
      </c>
      <c r="J1171" s="3" t="s">
        <v>477</v>
      </c>
      <c r="K1171" s="3" t="s">
        <v>51</v>
      </c>
      <c r="L1171" s="3" t="s">
        <v>135</v>
      </c>
      <c r="M1171" s="3" t="s">
        <v>64</v>
      </c>
      <c r="N1171" s="3">
        <f>VLOOKUP(M1171,TAF!$D$1:$H$462,2,0)</f>
        <v>0</v>
      </c>
      <c r="O1171" s="3">
        <f>VLOOKUP(M1171,TAF!$D$1:$H$462,3,0)</f>
        <v>0</v>
      </c>
      <c r="P1171" s="3">
        <f>VLOOKUP(M1171,TAF!$D$1:$H$462,4,0)</f>
        <v>0</v>
      </c>
      <c r="Q1171" s="3">
        <f>VLOOKUP(M1171,TAF!$D$1:$H$462,5,0)</f>
        <v>0</v>
      </c>
      <c r="R1171" s="3" t="s">
        <v>45</v>
      </c>
      <c r="S1171" s="3" t="s">
        <v>58</v>
      </c>
      <c r="T1171" s="3" t="s">
        <v>46</v>
      </c>
      <c r="U1171" s="17">
        <v>43101</v>
      </c>
      <c r="V1171" s="3" t="str">
        <f t="shared" si="275"/>
        <v>1 an (s)</v>
      </c>
      <c r="W1171" s="5" t="s">
        <v>5875</v>
      </c>
      <c r="X1171" s="3" t="s">
        <v>47</v>
      </c>
      <c r="Y1171" s="3">
        <v>0</v>
      </c>
      <c r="Z1171" s="3"/>
      <c r="AA1171" s="3" t="str">
        <f t="shared" si="271"/>
        <v>,</v>
      </c>
      <c r="AB1171" s="4"/>
      <c r="AC1171" s="4"/>
      <c r="AD1171" s="4"/>
      <c r="AE1171" s="4"/>
      <c r="AF1171" s="4"/>
      <c r="AG1171" s="4"/>
      <c r="AH1171" s="4"/>
      <c r="AI1171" s="4"/>
      <c r="AJ1171" s="4"/>
      <c r="AK1171" s="4"/>
      <c r="AL1171" s="4"/>
      <c r="AM1171" s="4"/>
      <c r="AN1171" s="4"/>
      <c r="AO1171" s="4"/>
      <c r="AP1171" s="4"/>
      <c r="AQ1171" s="4"/>
      <c r="AR1171" s="4"/>
      <c r="AS1171" s="4"/>
      <c r="AT1171" s="4"/>
      <c r="AU1171" s="4"/>
      <c r="AV1171" s="4"/>
      <c r="AW1171" s="4"/>
      <c r="AX1171" s="4"/>
    </row>
    <row r="1172" spans="1:50" ht="15.75" customHeight="1" x14ac:dyDescent="0.2">
      <c r="A1172" t="str">
        <f t="shared" si="270"/>
        <v>UniversitaireHommeCélibatairePersonnel de santeDouala 1BessengueCamerounaisePas PréciséOuiEligible</v>
      </c>
      <c r="B1172" s="17">
        <v>43749</v>
      </c>
      <c r="C1172" s="17">
        <v>31861</v>
      </c>
      <c r="D1172" s="3" t="s">
        <v>48</v>
      </c>
      <c r="E1172" s="21">
        <v>38</v>
      </c>
      <c r="F1172" s="3" t="s">
        <v>40</v>
      </c>
      <c r="G1172" s="4"/>
      <c r="H1172" s="4"/>
      <c r="I1172" s="3" t="s">
        <v>41</v>
      </c>
      <c r="J1172" s="3" t="s">
        <v>250</v>
      </c>
      <c r="K1172" s="3" t="s">
        <v>114</v>
      </c>
      <c r="L1172" s="3" t="s">
        <v>135</v>
      </c>
      <c r="M1172" s="3" t="s">
        <v>889</v>
      </c>
      <c r="N1172" s="3" t="str">
        <f>VLOOKUP(M1172,TAF!$D$1:$H$462,2,0)</f>
        <v>BESSENGUE</v>
      </c>
      <c r="O1172" s="3" t="str">
        <f>VLOOKUP(M1172,TAF!$D$1:$H$462,3,0)</f>
        <v>Douala 1</v>
      </c>
      <c r="P1172" s="3" t="str">
        <f>VLOOKUP(M1172,TAF!$D$1:$H$462,4,0)</f>
        <v>4.048990179743873</v>
      </c>
      <c r="Q1172" s="3" t="str">
        <f>VLOOKUP(M1172,TAF!$D$1:$H$462,5,0)</f>
        <v xml:space="preserve"> 9.709532342372006</v>
      </c>
      <c r="R1172" s="3" t="s">
        <v>45</v>
      </c>
      <c r="S1172" s="3" t="s">
        <v>39</v>
      </c>
      <c r="T1172" s="3" t="s">
        <v>46</v>
      </c>
      <c r="U1172" s="17">
        <v>43466</v>
      </c>
      <c r="V1172" s="3" t="str">
        <f t="shared" si="275"/>
        <v>9 Mois</v>
      </c>
      <c r="W1172" s="5" t="s">
        <v>5884</v>
      </c>
      <c r="X1172" s="3" t="s">
        <v>47</v>
      </c>
      <c r="Y1172" s="3">
        <v>0</v>
      </c>
      <c r="Z1172" s="3"/>
      <c r="AA1172" s="3" t="str">
        <f t="shared" si="271"/>
        <v>,</v>
      </c>
      <c r="AB1172" s="4"/>
      <c r="AC1172" s="4"/>
      <c r="AD1172" s="4"/>
      <c r="AE1172" s="4"/>
      <c r="AF1172" s="4"/>
      <c r="AG1172" s="4"/>
      <c r="AH1172" s="4"/>
      <c r="AI1172" s="4"/>
      <c r="AJ1172" s="4"/>
      <c r="AK1172" s="4"/>
      <c r="AL1172" s="4"/>
      <c r="AM1172" s="4"/>
      <c r="AN1172" s="4"/>
      <c r="AO1172" s="4"/>
      <c r="AP1172" s="4"/>
      <c r="AQ1172" s="4"/>
      <c r="AR1172" s="4"/>
      <c r="AS1172" s="4"/>
      <c r="AT1172" s="4"/>
      <c r="AU1172" s="4"/>
      <c r="AV1172" s="4"/>
      <c r="AW1172" s="4"/>
      <c r="AX1172" s="4"/>
    </row>
    <row r="1173" spans="1:50" ht="15.75" customHeight="1" x14ac:dyDescent="0.2">
      <c r="A1173" t="str">
        <f t="shared" si="270"/>
        <v>UniversitaireFemmeCélibataireSecrétaire commercialeDouala 5MakepeCamerounaiseChretien (Protestant )NonEligible</v>
      </c>
      <c r="B1173" s="17">
        <v>43749</v>
      </c>
      <c r="C1173" s="17">
        <v>34425</v>
      </c>
      <c r="D1173" s="3" t="s">
        <v>48</v>
      </c>
      <c r="E1173" s="21">
        <v>31</v>
      </c>
      <c r="F1173" s="3" t="s">
        <v>55</v>
      </c>
      <c r="G1173" s="4"/>
      <c r="H1173" s="4"/>
      <c r="I1173" s="3" t="s">
        <v>41</v>
      </c>
      <c r="J1173" s="3" t="s">
        <v>892</v>
      </c>
      <c r="K1173" s="3" t="s">
        <v>60</v>
      </c>
      <c r="L1173" s="3" t="s">
        <v>135</v>
      </c>
      <c r="M1173" s="3" t="s">
        <v>83</v>
      </c>
      <c r="N1173" s="3" t="str">
        <f>VLOOKUP(M1173,TAF!$D$1:$H$462,2,0)</f>
        <v>Makepe</v>
      </c>
      <c r="O1173" s="3" t="str">
        <f>VLOOKUP(M1173,TAF!$D$1:$H$462,3,0)</f>
        <v>Douala 5</v>
      </c>
      <c r="P1173" s="3" t="str">
        <f>VLOOKUP(M1173,TAF!$D$1:$H$462,4,0)</f>
        <v>4.060554946438602</v>
      </c>
      <c r="Q1173" s="3" t="str">
        <f>VLOOKUP(M1173,TAF!$D$1:$H$462,5,0)</f>
        <v xml:space="preserve"> 9.73798775171866</v>
      </c>
      <c r="R1173" s="3" t="s">
        <v>45</v>
      </c>
      <c r="S1173" s="3" t="s">
        <v>84</v>
      </c>
      <c r="T1173" s="3" t="s">
        <v>62</v>
      </c>
      <c r="U1173" s="19"/>
      <c r="V1173" s="19"/>
      <c r="W1173" s="5" t="s">
        <v>5890</v>
      </c>
      <c r="X1173" s="3" t="s">
        <v>47</v>
      </c>
      <c r="Y1173" s="3">
        <v>0</v>
      </c>
      <c r="Z1173" s="3"/>
      <c r="AA1173" s="3" t="str">
        <f t="shared" si="271"/>
        <v>,</v>
      </c>
      <c r="AB1173" s="4"/>
      <c r="AC1173" s="4"/>
      <c r="AD1173" s="4"/>
      <c r="AE1173" s="4"/>
      <c r="AF1173" s="4"/>
      <c r="AG1173" s="4"/>
      <c r="AH1173" s="4"/>
      <c r="AI1173" s="4"/>
      <c r="AJ1173" s="4"/>
      <c r="AK1173" s="4"/>
      <c r="AL1173" s="4"/>
      <c r="AM1173" s="4"/>
      <c r="AN1173" s="4"/>
      <c r="AO1173" s="4"/>
      <c r="AP1173" s="4"/>
      <c r="AQ1173" s="4"/>
      <c r="AR1173" s="4"/>
      <c r="AS1173" s="4"/>
      <c r="AT1173" s="4"/>
      <c r="AU1173" s="4"/>
      <c r="AV1173" s="4"/>
      <c r="AW1173" s="4"/>
      <c r="AX1173" s="4"/>
    </row>
    <row r="1174" spans="1:50" ht="15.75" customHeight="1" x14ac:dyDescent="0.2">
      <c r="A1174" t="str">
        <f t="shared" si="270"/>
        <v>SecondaireHommeCélibataireSans EmploisDouala (Non précisé )DeidoCamerounaiseChretien (Protestant )OuiEligible</v>
      </c>
      <c r="B1174" s="17">
        <v>43749</v>
      </c>
      <c r="C1174" s="17">
        <v>32283</v>
      </c>
      <c r="D1174" s="3" t="s">
        <v>54</v>
      </c>
      <c r="E1174" s="21">
        <v>37</v>
      </c>
      <c r="F1174" s="3" t="s">
        <v>40</v>
      </c>
      <c r="G1174" s="4"/>
      <c r="H1174" s="4"/>
      <c r="I1174" s="3" t="s">
        <v>41</v>
      </c>
      <c r="J1174" s="3" t="s">
        <v>134</v>
      </c>
      <c r="K1174" s="3" t="s">
        <v>51</v>
      </c>
      <c r="L1174" s="3" t="s">
        <v>135</v>
      </c>
      <c r="M1174" s="3" t="s">
        <v>115</v>
      </c>
      <c r="N1174" s="3" t="str">
        <f>VLOOKUP(M1174,TAF!$D$1:$H$462,2,0)</f>
        <v>Deido</v>
      </c>
      <c r="O1174" s="3" t="str">
        <f>VLOOKUP(M1174,TAF!$D$1:$H$462,3,0)</f>
        <v>Douala 1</v>
      </c>
      <c r="P1174" s="3" t="str">
        <f>VLOOKUP(M1174,TAF!$D$1:$H$462,4,0)</f>
        <v>4.068225879309168</v>
      </c>
      <c r="Q1174" s="3" t="str">
        <f>VLOOKUP(M1174,TAF!$D$1:$H$462,5,0)</f>
        <v xml:space="preserve"> 9.712282866294439</v>
      </c>
      <c r="R1174" s="3" t="s">
        <v>45</v>
      </c>
      <c r="S1174" s="3" t="s">
        <v>84</v>
      </c>
      <c r="T1174" s="3" t="s">
        <v>46</v>
      </c>
      <c r="U1174" s="17">
        <v>43282</v>
      </c>
      <c r="V1174" s="3" t="str">
        <f t="shared" ref="V1174" si="276">IF((B1174-U1174&lt;=365)*(B1174-U1174&gt;0),INT(12*(B1174-U1174)/365) &amp; " Mois",(YEAR(B1174)-YEAR(U1174)) &amp; " an (s)")</f>
        <v>1 an (s)</v>
      </c>
      <c r="W1174" s="3">
        <v>14</v>
      </c>
      <c r="X1174" s="3" t="s">
        <v>47</v>
      </c>
      <c r="Y1174" s="3">
        <v>0</v>
      </c>
      <c r="Z1174" s="3"/>
      <c r="AA1174" s="3" t="str">
        <f t="shared" si="271"/>
        <v>,</v>
      </c>
      <c r="AB1174" s="4"/>
      <c r="AC1174" s="4"/>
      <c r="AD1174" s="4"/>
      <c r="AE1174" s="4"/>
      <c r="AF1174" s="4"/>
      <c r="AG1174" s="4"/>
      <c r="AH1174" s="4"/>
      <c r="AI1174" s="4"/>
      <c r="AJ1174" s="4"/>
      <c r="AK1174" s="4"/>
      <c r="AL1174" s="4"/>
      <c r="AM1174" s="4"/>
      <c r="AN1174" s="4"/>
      <c r="AO1174" s="4"/>
      <c r="AP1174" s="4"/>
      <c r="AQ1174" s="4"/>
      <c r="AR1174" s="4"/>
      <c r="AS1174" s="4"/>
      <c r="AT1174" s="4"/>
      <c r="AU1174" s="4"/>
      <c r="AV1174" s="4"/>
      <c r="AW1174" s="4"/>
      <c r="AX1174" s="4"/>
    </row>
    <row r="1175" spans="1:50" ht="15.75" customHeight="1" x14ac:dyDescent="0.2">
      <c r="A1175" t="str">
        <f t="shared" si="270"/>
        <v>Pas PréciséHommeCélibataireEmployé (e)  dans une entrepriseDouala (Non précisé )DoualaCamerounaiseChretien (Protestant )NonEligible</v>
      </c>
      <c r="B1175" s="17">
        <v>43749</v>
      </c>
      <c r="C1175" s="17">
        <v>30287</v>
      </c>
      <c r="D1175" s="3" t="s">
        <v>39</v>
      </c>
      <c r="E1175" s="21">
        <v>43</v>
      </c>
      <c r="F1175" s="3" t="s">
        <v>40</v>
      </c>
      <c r="G1175" s="4"/>
      <c r="H1175" s="4"/>
      <c r="I1175" s="3" t="s">
        <v>41</v>
      </c>
      <c r="J1175" s="3" t="s">
        <v>279</v>
      </c>
      <c r="K1175" s="3" t="s">
        <v>51</v>
      </c>
      <c r="L1175" s="3" t="s">
        <v>135</v>
      </c>
      <c r="M1175" s="3" t="s">
        <v>64</v>
      </c>
      <c r="N1175" s="3">
        <f>VLOOKUP(M1175,TAF!$D$1:$H$462,2,0)</f>
        <v>0</v>
      </c>
      <c r="O1175" s="3">
        <f>VLOOKUP(M1175,TAF!$D$1:$H$462,3,0)</f>
        <v>0</v>
      </c>
      <c r="P1175" s="3">
        <f>VLOOKUP(M1175,TAF!$D$1:$H$462,4,0)</f>
        <v>0</v>
      </c>
      <c r="Q1175" s="3">
        <f>VLOOKUP(M1175,TAF!$D$1:$H$462,5,0)</f>
        <v>0</v>
      </c>
      <c r="R1175" s="3" t="s">
        <v>45</v>
      </c>
      <c r="S1175" s="3" t="s">
        <v>84</v>
      </c>
      <c r="T1175" s="3" t="s">
        <v>62</v>
      </c>
      <c r="U1175" s="19"/>
      <c r="V1175" s="19"/>
      <c r="W1175" s="3">
        <v>13</v>
      </c>
      <c r="X1175" s="3" t="s">
        <v>47</v>
      </c>
      <c r="Y1175" s="3">
        <v>0</v>
      </c>
      <c r="Z1175" s="3"/>
      <c r="AA1175" s="3" t="str">
        <f t="shared" si="271"/>
        <v>,</v>
      </c>
      <c r="AB1175" s="4"/>
      <c r="AC1175" s="4"/>
      <c r="AD1175" s="4"/>
      <c r="AE1175" s="4"/>
      <c r="AF1175" s="4"/>
      <c r="AG1175" s="4"/>
      <c r="AH1175" s="4"/>
      <c r="AI1175" s="4"/>
      <c r="AJ1175" s="4"/>
      <c r="AK1175" s="4"/>
      <c r="AL1175" s="4"/>
      <c r="AM1175" s="4"/>
      <c r="AN1175" s="4"/>
      <c r="AO1175" s="4"/>
      <c r="AP1175" s="4"/>
      <c r="AQ1175" s="4"/>
      <c r="AR1175" s="4"/>
      <c r="AS1175" s="4"/>
      <c r="AT1175" s="4"/>
      <c r="AU1175" s="4"/>
      <c r="AV1175" s="4"/>
      <c r="AW1175" s="4"/>
      <c r="AX1175" s="4"/>
    </row>
    <row r="1176" spans="1:50" ht="15.75" customHeight="1" x14ac:dyDescent="0.2">
      <c r="A1176" t="str">
        <f t="shared" si="270"/>
        <v>Pas PréciséHommeCélibataireMécanicienDouala 3LogbabaCamerounaisePas PréciséOuiEligible</v>
      </c>
      <c r="B1176" s="17">
        <v>43749</v>
      </c>
      <c r="C1176" s="17">
        <v>31884</v>
      </c>
      <c r="D1176" s="3" t="s">
        <v>39</v>
      </c>
      <c r="E1176" s="21">
        <v>38</v>
      </c>
      <c r="F1176" s="3" t="s">
        <v>40</v>
      </c>
      <c r="G1176" s="4"/>
      <c r="H1176" s="4"/>
      <c r="I1176" s="3" t="s">
        <v>41</v>
      </c>
      <c r="J1176" s="3" t="s">
        <v>71</v>
      </c>
      <c r="K1176" s="3" t="s">
        <v>43</v>
      </c>
      <c r="L1176" s="3" t="s">
        <v>135</v>
      </c>
      <c r="M1176" s="3" t="s">
        <v>271</v>
      </c>
      <c r="N1176" s="3" t="str">
        <f>VLOOKUP(M1176,TAF!$D$1:$H$462,2,0)</f>
        <v>Logbaba</v>
      </c>
      <c r="O1176" s="3" t="str">
        <f>VLOOKUP(M1176,TAF!$D$1:$H$462,3,0)</f>
        <v>Douala 3</v>
      </c>
      <c r="P1176" s="3" t="str">
        <f>VLOOKUP(M1176,TAF!$D$1:$H$462,4,0)</f>
        <v>4.043213985193655</v>
      </c>
      <c r="Q1176" s="3" t="str">
        <f>VLOOKUP(M1176,TAF!$D$1:$H$462,5,0)</f>
        <v xml:space="preserve"> 9.7617599423344</v>
      </c>
      <c r="R1176" s="3" t="s">
        <v>45</v>
      </c>
      <c r="S1176" s="3" t="s">
        <v>39</v>
      </c>
      <c r="T1176" s="3" t="s">
        <v>46</v>
      </c>
      <c r="U1176" s="17">
        <v>41640</v>
      </c>
      <c r="V1176" s="3" t="str">
        <f t="shared" ref="V1176:V1177" si="277">IF((B1176-U1176&lt;=365)*(B1176-U1176&gt;0),INT(12*(B1176-U1176)/365) &amp; " Mois",(YEAR(B1176)-YEAR(U1176)) &amp; " an (s)")</f>
        <v>5 an (s)</v>
      </c>
      <c r="W1176" s="3">
        <v>13</v>
      </c>
      <c r="X1176" s="3" t="s">
        <v>47</v>
      </c>
      <c r="Y1176" s="3">
        <v>0</v>
      </c>
      <c r="Z1176" s="3"/>
      <c r="AA1176" s="3" t="str">
        <f t="shared" si="271"/>
        <v>,</v>
      </c>
      <c r="AB1176" s="4"/>
      <c r="AC1176" s="4"/>
      <c r="AD1176" s="4"/>
      <c r="AE1176" s="4"/>
      <c r="AF1176" s="4"/>
      <c r="AG1176" s="4"/>
      <c r="AH1176" s="4"/>
      <c r="AI1176" s="4"/>
      <c r="AJ1176" s="4"/>
      <c r="AK1176" s="4"/>
      <c r="AL1176" s="4"/>
      <c r="AM1176" s="4"/>
      <c r="AN1176" s="4"/>
      <c r="AO1176" s="4"/>
      <c r="AP1176" s="4"/>
      <c r="AQ1176" s="4"/>
      <c r="AR1176" s="4"/>
      <c r="AS1176" s="4"/>
      <c r="AT1176" s="4"/>
      <c r="AU1176" s="4"/>
      <c r="AV1176" s="4"/>
      <c r="AW1176" s="4"/>
      <c r="AX1176" s="4"/>
    </row>
    <row r="1177" spans="1:50" ht="15.75" customHeight="1" x14ac:dyDescent="0.2">
      <c r="A1177" t="str">
        <f t="shared" si="270"/>
        <v>SecondaireHommeCélibataireMaçonDouala 1DeidoCamerounaiseChretien (Catholique)OuiEligible</v>
      </c>
      <c r="B1177" s="17">
        <v>43749</v>
      </c>
      <c r="C1177" s="17">
        <v>31269</v>
      </c>
      <c r="D1177" s="3" t="s">
        <v>54</v>
      </c>
      <c r="E1177" s="21">
        <v>40</v>
      </c>
      <c r="F1177" s="3" t="s">
        <v>40</v>
      </c>
      <c r="G1177" s="4"/>
      <c r="H1177" s="4"/>
      <c r="I1177" s="3" t="s">
        <v>41</v>
      </c>
      <c r="J1177" s="3" t="s">
        <v>98</v>
      </c>
      <c r="K1177" s="3" t="s">
        <v>114</v>
      </c>
      <c r="L1177" s="3" t="s">
        <v>135</v>
      </c>
      <c r="M1177" s="3" t="s">
        <v>115</v>
      </c>
      <c r="N1177" s="3" t="str">
        <f>VLOOKUP(M1177,TAF!$D$1:$H$462,2,0)</f>
        <v>Deido</v>
      </c>
      <c r="O1177" s="3" t="str">
        <f>VLOOKUP(M1177,TAF!$D$1:$H$462,3,0)</f>
        <v>Douala 1</v>
      </c>
      <c r="P1177" s="3" t="str">
        <f>VLOOKUP(M1177,TAF!$D$1:$H$462,4,0)</f>
        <v>4.068225879309168</v>
      </c>
      <c r="Q1177" s="3" t="str">
        <f>VLOOKUP(M1177,TAF!$D$1:$H$462,5,0)</f>
        <v xml:space="preserve"> 9.712282866294439</v>
      </c>
      <c r="R1177" s="3" t="s">
        <v>45</v>
      </c>
      <c r="S1177" s="3" t="s">
        <v>58</v>
      </c>
      <c r="T1177" s="3" t="s">
        <v>46</v>
      </c>
      <c r="U1177" s="17">
        <v>42736</v>
      </c>
      <c r="V1177" s="3" t="str">
        <f t="shared" si="277"/>
        <v>2 an (s)</v>
      </c>
      <c r="W1177" s="5" t="s">
        <v>5888</v>
      </c>
      <c r="X1177" s="3" t="s">
        <v>47</v>
      </c>
      <c r="Y1177" s="3">
        <v>0</v>
      </c>
      <c r="Z1177" s="3"/>
      <c r="AA1177" s="3" t="str">
        <f t="shared" si="271"/>
        <v>,</v>
      </c>
      <c r="AB1177" s="4"/>
      <c r="AC1177" s="4"/>
      <c r="AD1177" s="4"/>
      <c r="AE1177" s="4"/>
      <c r="AF1177" s="4"/>
      <c r="AG1177" s="4"/>
      <c r="AH1177" s="4"/>
      <c r="AI1177" s="4"/>
      <c r="AJ1177" s="4"/>
      <c r="AK1177" s="4"/>
      <c r="AL1177" s="4"/>
      <c r="AM1177" s="4"/>
      <c r="AN1177" s="4"/>
      <c r="AO1177" s="4"/>
      <c r="AP1177" s="4"/>
      <c r="AQ1177" s="4"/>
      <c r="AR1177" s="4"/>
      <c r="AS1177" s="4"/>
      <c r="AT1177" s="4"/>
      <c r="AU1177" s="4"/>
      <c r="AV1177" s="4"/>
      <c r="AW1177" s="4"/>
      <c r="AX1177" s="4"/>
    </row>
    <row r="1178" spans="1:50" ht="15.75" customHeight="1" x14ac:dyDescent="0.2">
      <c r="A1178" t="str">
        <f t="shared" si="270"/>
        <v>SecondaireHommeCélibataireSans EmploisDouala 1BonatekiCamerounaiseChretien (Catholique)NonEligible</v>
      </c>
      <c r="B1178" s="17">
        <v>43749</v>
      </c>
      <c r="C1178" s="17">
        <v>33147</v>
      </c>
      <c r="D1178" s="3" t="s">
        <v>54</v>
      </c>
      <c r="E1178" s="21">
        <v>35</v>
      </c>
      <c r="F1178" s="3" t="s">
        <v>40</v>
      </c>
      <c r="G1178" s="4"/>
      <c r="H1178" s="4"/>
      <c r="I1178" s="3" t="s">
        <v>41</v>
      </c>
      <c r="J1178" s="3" t="s">
        <v>134</v>
      </c>
      <c r="K1178" s="3" t="s">
        <v>114</v>
      </c>
      <c r="L1178" s="3" t="s">
        <v>135</v>
      </c>
      <c r="M1178" s="3" t="s">
        <v>893</v>
      </c>
      <c r="N1178" s="3" t="str">
        <f>VLOOKUP(M1178,TAF!$D$1:$H$462,2,0)</f>
        <v>Bonateki</v>
      </c>
      <c r="O1178" s="3" t="str">
        <f>VLOOKUP(M1178,TAF!$D$1:$H$462,3,0)</f>
        <v>Douala 1</v>
      </c>
      <c r="P1178" s="3" t="str">
        <f>VLOOKUP(M1178,TAF!$D$1:$H$462,4,0)</f>
        <v>4.070545672456363</v>
      </c>
      <c r="Q1178" s="3" t="str">
        <f>VLOOKUP(M1178,TAF!$D$1:$H$462,5,0)</f>
        <v xml:space="preserve"> 9.714633183118236</v>
      </c>
      <c r="R1178" s="3" t="s">
        <v>45</v>
      </c>
      <c r="S1178" s="3" t="s">
        <v>58</v>
      </c>
      <c r="T1178" s="3" t="s">
        <v>62</v>
      </c>
      <c r="U1178" s="19"/>
      <c r="V1178" s="19"/>
      <c r="W1178" s="3">
        <v>13</v>
      </c>
      <c r="X1178" s="3" t="s">
        <v>47</v>
      </c>
      <c r="Y1178" s="3">
        <v>0</v>
      </c>
      <c r="Z1178" s="3"/>
      <c r="AA1178" s="3" t="str">
        <f t="shared" si="271"/>
        <v>,</v>
      </c>
      <c r="AB1178" s="4"/>
      <c r="AC1178" s="4"/>
      <c r="AD1178" s="4"/>
      <c r="AE1178" s="4"/>
      <c r="AF1178" s="4"/>
      <c r="AG1178" s="4"/>
      <c r="AH1178" s="4"/>
      <c r="AI1178" s="4"/>
      <c r="AJ1178" s="4"/>
      <c r="AK1178" s="4"/>
      <c r="AL1178" s="4"/>
      <c r="AM1178" s="4"/>
      <c r="AN1178" s="4"/>
      <c r="AO1178" s="4"/>
      <c r="AP1178" s="4"/>
      <c r="AQ1178" s="4"/>
      <c r="AR1178" s="4"/>
      <c r="AS1178" s="4"/>
      <c r="AT1178" s="4"/>
      <c r="AU1178" s="4"/>
      <c r="AV1178" s="4"/>
      <c r="AW1178" s="4"/>
      <c r="AX1178" s="4"/>
    </row>
    <row r="1179" spans="1:50" ht="15.75" customHeight="1" x14ac:dyDescent="0.2">
      <c r="A1179" t="str">
        <f t="shared" si="270"/>
        <v>SecondaireHommeCélibataireÉlectricienDouala 1DeidoCamerounaiseChretien (Catholique)OuiEligible</v>
      </c>
      <c r="B1179" s="17">
        <v>43749</v>
      </c>
      <c r="C1179" s="17">
        <v>29877</v>
      </c>
      <c r="D1179" s="3" t="s">
        <v>54</v>
      </c>
      <c r="E1179" s="21">
        <v>44</v>
      </c>
      <c r="F1179" s="3" t="s">
        <v>40</v>
      </c>
      <c r="G1179" s="4"/>
      <c r="H1179" s="4"/>
      <c r="I1179" s="3" t="s">
        <v>41</v>
      </c>
      <c r="J1179" s="3" t="s">
        <v>302</v>
      </c>
      <c r="K1179" s="3" t="s">
        <v>114</v>
      </c>
      <c r="L1179" s="3" t="s">
        <v>135</v>
      </c>
      <c r="M1179" s="3" t="s">
        <v>115</v>
      </c>
      <c r="N1179" s="3" t="str">
        <f>VLOOKUP(M1179,TAF!$D$1:$H$462,2,0)</f>
        <v>Deido</v>
      </c>
      <c r="O1179" s="3" t="str">
        <f>VLOOKUP(M1179,TAF!$D$1:$H$462,3,0)</f>
        <v>Douala 1</v>
      </c>
      <c r="P1179" s="3" t="str">
        <f>VLOOKUP(M1179,TAF!$D$1:$H$462,4,0)</f>
        <v>4.068225879309168</v>
      </c>
      <c r="Q1179" s="3" t="str">
        <f>VLOOKUP(M1179,TAF!$D$1:$H$462,5,0)</f>
        <v xml:space="preserve"> 9.712282866294439</v>
      </c>
      <c r="R1179" s="3" t="s">
        <v>45</v>
      </c>
      <c r="S1179" s="3" t="s">
        <v>58</v>
      </c>
      <c r="T1179" s="3" t="s">
        <v>46</v>
      </c>
      <c r="U1179" s="17">
        <v>43466</v>
      </c>
      <c r="V1179" s="3" t="str">
        <f t="shared" ref="V1179" si="278">IF((B1179-U1179&lt;=365)*(B1179-U1179&gt;0),INT(12*(B1179-U1179)/365) &amp; " Mois",(YEAR(B1179)-YEAR(U1179)) &amp; " an (s)")</f>
        <v>9 Mois</v>
      </c>
      <c r="W1179" s="5" t="s">
        <v>5906</v>
      </c>
      <c r="X1179" s="3" t="s">
        <v>47</v>
      </c>
      <c r="Y1179" s="3">
        <v>0</v>
      </c>
      <c r="Z1179" s="3"/>
      <c r="AA1179" s="3" t="str">
        <f t="shared" si="271"/>
        <v>,</v>
      </c>
      <c r="AB1179" s="4"/>
      <c r="AC1179" s="4"/>
      <c r="AD1179" s="4"/>
      <c r="AE1179" s="4"/>
      <c r="AF1179" s="4"/>
      <c r="AG1179" s="4"/>
      <c r="AH1179" s="4"/>
      <c r="AI1179" s="4"/>
      <c r="AJ1179" s="4"/>
      <c r="AK1179" s="4"/>
      <c r="AL1179" s="4"/>
      <c r="AM1179" s="4"/>
      <c r="AN1179" s="4"/>
      <c r="AO1179" s="4"/>
      <c r="AP1179" s="4"/>
      <c r="AQ1179" s="4"/>
      <c r="AR1179" s="4"/>
      <c r="AS1179" s="4"/>
      <c r="AT1179" s="4"/>
      <c r="AU1179" s="4"/>
      <c r="AV1179" s="4"/>
      <c r="AW1179" s="4"/>
      <c r="AX1179" s="4"/>
    </row>
    <row r="1180" spans="1:50" ht="15.75" customHeight="1" x14ac:dyDescent="0.2">
      <c r="A1180" t="str">
        <f t="shared" si="270"/>
        <v>SecondaireHommeMarié (e)ChauffeurDouala 3BilongueCamerounaiseChretien (Catholique)NonEligible</v>
      </c>
      <c r="B1180" s="17">
        <v>43749</v>
      </c>
      <c r="C1180" s="17">
        <v>30801</v>
      </c>
      <c r="D1180" s="3" t="s">
        <v>54</v>
      </c>
      <c r="E1180" s="21">
        <v>41</v>
      </c>
      <c r="F1180" s="3" t="s">
        <v>40</v>
      </c>
      <c r="G1180" s="4"/>
      <c r="H1180" s="4"/>
      <c r="I1180" s="3" t="s">
        <v>49</v>
      </c>
      <c r="J1180" s="3" t="s">
        <v>108</v>
      </c>
      <c r="K1180" s="3" t="s">
        <v>43</v>
      </c>
      <c r="L1180" s="3" t="s">
        <v>135</v>
      </c>
      <c r="M1180" s="3" t="s">
        <v>460</v>
      </c>
      <c r="N1180" s="3" t="str">
        <f>VLOOKUP(M1180,TAF!$D$1:$H$462,2,0)</f>
        <v>Bilongue</v>
      </c>
      <c r="O1180" s="3" t="str">
        <f>VLOOKUP(M1180,TAF!$D$1:$H$462,3,0)</f>
        <v>Douala 5</v>
      </c>
      <c r="P1180" s="3" t="str">
        <f>VLOOKUP(M1180,TAF!$D$1:$H$462,4,0)</f>
        <v>4.0510655679709515</v>
      </c>
      <c r="Q1180" s="3" t="str">
        <f>VLOOKUP(M1180,TAF!$D$1:$H$462,5,0)</f>
        <v xml:space="preserve"> 9.767694654748077</v>
      </c>
      <c r="R1180" s="3" t="s">
        <v>45</v>
      </c>
      <c r="S1180" s="3" t="s">
        <v>58</v>
      </c>
      <c r="T1180" s="3" t="s">
        <v>62</v>
      </c>
      <c r="U1180" s="19"/>
      <c r="V1180" s="19"/>
      <c r="W1180" s="5" t="s">
        <v>5876</v>
      </c>
      <c r="X1180" s="3" t="s">
        <v>47</v>
      </c>
      <c r="Y1180" s="3">
        <v>0</v>
      </c>
      <c r="Z1180" s="3"/>
      <c r="AA1180" s="3" t="str">
        <f t="shared" si="271"/>
        <v>,</v>
      </c>
      <c r="AB1180" s="4"/>
      <c r="AC1180" s="4"/>
      <c r="AD1180" s="4"/>
      <c r="AE1180" s="4"/>
      <c r="AF1180" s="4"/>
      <c r="AG1180" s="4"/>
      <c r="AH1180" s="4"/>
      <c r="AI1180" s="4"/>
      <c r="AJ1180" s="4"/>
      <c r="AK1180" s="4"/>
      <c r="AL1180" s="4"/>
      <c r="AM1180" s="4"/>
      <c r="AN1180" s="4"/>
      <c r="AO1180" s="4"/>
      <c r="AP1180" s="4"/>
      <c r="AQ1180" s="4"/>
      <c r="AR1180" s="4"/>
      <c r="AS1180" s="4"/>
      <c r="AT1180" s="4"/>
      <c r="AU1180" s="4"/>
      <c r="AV1180" s="4"/>
      <c r="AW1180" s="4"/>
      <c r="AX1180" s="4"/>
    </row>
    <row r="1181" spans="1:50" ht="15.75" customHeight="1" x14ac:dyDescent="0.2">
      <c r="A1181" t="str">
        <f t="shared" si="270"/>
        <v>UniversitaireHommeCélibataireEtudiant (e)Douala (Non précisé )LogbessouCamerounaiseChretien (Protestant )NonEligible</v>
      </c>
      <c r="B1181" s="17">
        <v>43749</v>
      </c>
      <c r="C1181" s="17">
        <v>32914</v>
      </c>
      <c r="D1181" s="3" t="s">
        <v>48</v>
      </c>
      <c r="E1181" s="21">
        <v>35</v>
      </c>
      <c r="F1181" s="3" t="s">
        <v>40</v>
      </c>
      <c r="G1181" s="4"/>
      <c r="H1181" s="4"/>
      <c r="I1181" s="3" t="s">
        <v>41</v>
      </c>
      <c r="J1181" s="3" t="s">
        <v>79</v>
      </c>
      <c r="K1181" s="3" t="s">
        <v>51</v>
      </c>
      <c r="L1181" s="3" t="s">
        <v>135</v>
      </c>
      <c r="M1181" s="3" t="s">
        <v>409</v>
      </c>
      <c r="N1181" s="3" t="str">
        <f>VLOOKUP(M1181,TAF!$D$1:$H$462,2,0)</f>
        <v>Logbessou</v>
      </c>
      <c r="O1181" s="3" t="str">
        <f>VLOOKUP(M1181,TAF!$D$1:$H$462,3,0)</f>
        <v>Douala 5</v>
      </c>
      <c r="P1181" s="3" t="str">
        <f>VLOOKUP(M1181,TAF!$D$1:$H$462,4,0)</f>
        <v>4.0952027315347745</v>
      </c>
      <c r="Q1181" s="3" t="str">
        <f>VLOOKUP(M1181,TAF!$D$1:$H$462,5,0)</f>
        <v xml:space="preserve"> 9.770149713953538</v>
      </c>
      <c r="R1181" s="3" t="s">
        <v>45</v>
      </c>
      <c r="S1181" s="3" t="s">
        <v>84</v>
      </c>
      <c r="T1181" s="3" t="s">
        <v>62</v>
      </c>
      <c r="U1181" s="19"/>
      <c r="V1181" s="19"/>
      <c r="W1181" s="3">
        <v>15</v>
      </c>
      <c r="X1181" s="3" t="s">
        <v>47</v>
      </c>
      <c r="Y1181" s="3">
        <v>0</v>
      </c>
      <c r="Z1181" s="3"/>
      <c r="AA1181" s="3" t="str">
        <f t="shared" si="271"/>
        <v>,</v>
      </c>
      <c r="AB1181" s="4"/>
      <c r="AC1181" s="4"/>
      <c r="AD1181" s="4"/>
      <c r="AE1181" s="4"/>
      <c r="AF1181" s="4"/>
      <c r="AG1181" s="4"/>
      <c r="AH1181" s="4"/>
      <c r="AI1181" s="4"/>
      <c r="AJ1181" s="4"/>
      <c r="AK1181" s="4"/>
      <c r="AL1181" s="4"/>
      <c r="AM1181" s="4"/>
      <c r="AN1181" s="4"/>
      <c r="AO1181" s="4"/>
      <c r="AP1181" s="4"/>
      <c r="AQ1181" s="4"/>
      <c r="AR1181" s="4"/>
      <c r="AS1181" s="4"/>
      <c r="AT1181" s="4"/>
      <c r="AU1181" s="4"/>
      <c r="AV1181" s="4"/>
      <c r="AW1181" s="4"/>
      <c r="AX1181" s="4"/>
    </row>
    <row r="1182" spans="1:50" ht="15.75" customHeight="1" x14ac:dyDescent="0.2">
      <c r="A1182" t="str">
        <f t="shared" si="270"/>
        <v>UniversitaireHommeMarié (e)AssureurDouala (Non précisé )DoualaCamerounaisePas PréciséNonEligible</v>
      </c>
      <c r="B1182" s="17">
        <v>43749</v>
      </c>
      <c r="C1182" s="17">
        <v>29258</v>
      </c>
      <c r="D1182" s="3" t="s">
        <v>48</v>
      </c>
      <c r="E1182" s="21">
        <v>45</v>
      </c>
      <c r="F1182" s="3" t="s">
        <v>40</v>
      </c>
      <c r="G1182" s="4"/>
      <c r="H1182" s="4"/>
      <c r="I1182" s="3" t="s">
        <v>49</v>
      </c>
      <c r="J1182" s="3" t="s">
        <v>894</v>
      </c>
      <c r="K1182" s="3" t="s">
        <v>51</v>
      </c>
      <c r="L1182" s="3" t="s">
        <v>135</v>
      </c>
      <c r="M1182" s="3" t="s">
        <v>64</v>
      </c>
      <c r="N1182" s="3">
        <f>VLOOKUP(M1182,TAF!$D$1:$H$462,2,0)</f>
        <v>0</v>
      </c>
      <c r="O1182" s="3">
        <f>VLOOKUP(M1182,TAF!$D$1:$H$462,3,0)</f>
        <v>0</v>
      </c>
      <c r="P1182" s="3">
        <f>VLOOKUP(M1182,TAF!$D$1:$H$462,4,0)</f>
        <v>0</v>
      </c>
      <c r="Q1182" s="3">
        <f>VLOOKUP(M1182,TAF!$D$1:$H$462,5,0)</f>
        <v>0</v>
      </c>
      <c r="R1182" s="3" t="s">
        <v>45</v>
      </c>
      <c r="S1182" s="3" t="s">
        <v>39</v>
      </c>
      <c r="T1182" s="3" t="s">
        <v>62</v>
      </c>
      <c r="U1182" s="19"/>
      <c r="V1182" s="19"/>
      <c r="W1182" s="5" t="s">
        <v>5883</v>
      </c>
      <c r="X1182" s="3" t="s">
        <v>47</v>
      </c>
      <c r="Y1182" s="3">
        <v>0</v>
      </c>
      <c r="Z1182" s="3"/>
      <c r="AA1182" s="3" t="str">
        <f t="shared" si="271"/>
        <v>,</v>
      </c>
      <c r="AB1182" s="4"/>
      <c r="AC1182" s="4"/>
      <c r="AD1182" s="4"/>
      <c r="AE1182" s="4"/>
      <c r="AF1182" s="4"/>
      <c r="AG1182" s="4"/>
      <c r="AH1182" s="4"/>
      <c r="AI1182" s="4"/>
      <c r="AJ1182" s="4"/>
      <c r="AK1182" s="4"/>
      <c r="AL1182" s="4"/>
      <c r="AM1182" s="4"/>
      <c r="AN1182" s="4"/>
      <c r="AO1182" s="4"/>
      <c r="AP1182" s="4"/>
      <c r="AQ1182" s="4"/>
      <c r="AR1182" s="4"/>
      <c r="AS1182" s="4"/>
      <c r="AT1182" s="4"/>
      <c r="AU1182" s="4"/>
      <c r="AV1182" s="4"/>
      <c r="AW1182" s="4"/>
      <c r="AX1182" s="4"/>
    </row>
    <row r="1183" spans="1:50" ht="15.75" customHeight="1" x14ac:dyDescent="0.2">
      <c r="A1183" t="str">
        <f t="shared" si="270"/>
        <v>SecondaireHommeMarié (e)Contractuel d'administrationDouala 3YatchikaCamerounaiseChretien (Catholique)OuiEligible</v>
      </c>
      <c r="B1183" s="17">
        <v>43749</v>
      </c>
      <c r="C1183" s="17">
        <v>28173</v>
      </c>
      <c r="D1183" s="3" t="s">
        <v>54</v>
      </c>
      <c r="E1183" s="21">
        <v>48</v>
      </c>
      <c r="F1183" s="3" t="s">
        <v>40</v>
      </c>
      <c r="G1183" s="4"/>
      <c r="H1183" s="4"/>
      <c r="I1183" s="3" t="s">
        <v>49</v>
      </c>
      <c r="J1183" s="3" t="s">
        <v>311</v>
      </c>
      <c r="K1183" s="3" t="s">
        <v>43</v>
      </c>
      <c r="L1183" s="3" t="s">
        <v>135</v>
      </c>
      <c r="M1183" s="3" t="s">
        <v>895</v>
      </c>
      <c r="N1183" s="3" t="str">
        <f>VLOOKUP(M1183,TAF!$D$1:$H$462,2,0)</f>
        <v>Yatchika</v>
      </c>
      <c r="O1183" s="3" t="str">
        <f>VLOOKUP(M1183,TAF!$D$1:$H$462,3,0)</f>
        <v>Douala 3</v>
      </c>
      <c r="P1183" s="3" t="str">
        <f>VLOOKUP(M1183,TAF!$D$1:$H$462,4,0)</f>
        <v>3.976254623485003</v>
      </c>
      <c r="Q1183" s="3" t="str">
        <f>VLOOKUP(M1183,TAF!$D$1:$H$462,5,0)</f>
        <v xml:space="preserve"> 9.801698006837139</v>
      </c>
      <c r="R1183" s="3" t="s">
        <v>45</v>
      </c>
      <c r="S1183" s="3" t="s">
        <v>58</v>
      </c>
      <c r="T1183" s="3" t="s">
        <v>46</v>
      </c>
      <c r="U1183" s="17">
        <v>41640</v>
      </c>
      <c r="V1183" s="3" t="str">
        <f t="shared" ref="V1183" si="279">IF((B1183-U1183&lt;=365)*(B1183-U1183&gt;0),INT(12*(B1183-U1183)/365) &amp; " Mois",(YEAR(B1183)-YEAR(U1183)) &amp; " an (s)")</f>
        <v>5 an (s)</v>
      </c>
      <c r="W1183" s="5" t="s">
        <v>5883</v>
      </c>
      <c r="X1183" s="3" t="s">
        <v>47</v>
      </c>
      <c r="Y1183" s="3">
        <v>0</v>
      </c>
      <c r="Z1183" s="3"/>
      <c r="AA1183" s="3" t="str">
        <f t="shared" si="271"/>
        <v>,</v>
      </c>
      <c r="AB1183" s="4"/>
      <c r="AC1183" s="4"/>
      <c r="AD1183" s="4"/>
      <c r="AE1183" s="4"/>
      <c r="AF1183" s="4"/>
      <c r="AG1183" s="4"/>
      <c r="AH1183" s="4"/>
      <c r="AI1183" s="4"/>
      <c r="AJ1183" s="4"/>
      <c r="AK1183" s="4"/>
      <c r="AL1183" s="4"/>
      <c r="AM1183" s="4"/>
      <c r="AN1183" s="4"/>
      <c r="AO1183" s="4"/>
      <c r="AP1183" s="4"/>
      <c r="AQ1183" s="4"/>
      <c r="AR1183" s="4"/>
      <c r="AS1183" s="4"/>
      <c r="AT1183" s="4"/>
      <c r="AU1183" s="4"/>
      <c r="AV1183" s="4"/>
      <c r="AW1183" s="4"/>
      <c r="AX1183" s="4"/>
    </row>
    <row r="1184" spans="1:50" ht="15.75" customHeight="1" x14ac:dyDescent="0.2">
      <c r="A1184" t="str">
        <f t="shared" si="270"/>
        <v>UniversitaireHommeCélibataireEmployé (e)  dans une entrepriseDouala 5bonamoussadiCamerounaisePas PréciséNonTemporairement Non-eligible</v>
      </c>
      <c r="B1184" s="17">
        <v>43749</v>
      </c>
      <c r="C1184" s="17">
        <v>34724</v>
      </c>
      <c r="D1184" s="3" t="s">
        <v>48</v>
      </c>
      <c r="E1184" s="21">
        <v>30</v>
      </c>
      <c r="F1184" s="3" t="s">
        <v>40</v>
      </c>
      <c r="G1184" s="4"/>
      <c r="H1184" s="4"/>
      <c r="I1184" s="3" t="s">
        <v>41</v>
      </c>
      <c r="J1184" s="3" t="s">
        <v>279</v>
      </c>
      <c r="K1184" s="3" t="s">
        <v>60</v>
      </c>
      <c r="L1184" s="3" t="s">
        <v>135</v>
      </c>
      <c r="M1184" s="3" t="s">
        <v>896</v>
      </c>
      <c r="N1184" s="3" t="str">
        <f>VLOOKUP(M1184,TAF!$D$1:$H$462,2,0)</f>
        <v>Bonamoussadi</v>
      </c>
      <c r="O1184" s="3" t="str">
        <f>VLOOKUP(M1184,TAF!$D$1:$H$462,3,0)</f>
        <v>Douala 5</v>
      </c>
      <c r="P1184" s="3" t="str">
        <f>VLOOKUP(M1184,TAF!$D$1:$H$462,4,0)</f>
        <v>4.0932016164020935</v>
      </c>
      <c r="Q1184" s="3" t="str">
        <f>VLOOKUP(M1184,TAF!$D$1:$H$462,5,0)</f>
        <v xml:space="preserve"> 9.7422761594139</v>
      </c>
      <c r="R1184" s="3" t="s">
        <v>45</v>
      </c>
      <c r="S1184" s="3" t="s">
        <v>39</v>
      </c>
      <c r="T1184" s="3" t="s">
        <v>62</v>
      </c>
      <c r="U1184" s="19"/>
      <c r="V1184" s="19"/>
      <c r="W1184" s="5" t="s">
        <v>5879</v>
      </c>
      <c r="X1184" s="3" t="s">
        <v>845</v>
      </c>
      <c r="Y1184" s="3">
        <v>1</v>
      </c>
      <c r="Z1184" s="3" t="s">
        <v>5959</v>
      </c>
      <c r="AA1184" s="3" t="str">
        <f t="shared" si="271"/>
        <v>,</v>
      </c>
      <c r="AB1184" s="3" t="s">
        <v>46</v>
      </c>
      <c r="AC1184" s="3" t="s">
        <v>62</v>
      </c>
      <c r="AD1184" s="3" t="s">
        <v>62</v>
      </c>
      <c r="AE1184" s="3" t="s">
        <v>62</v>
      </c>
      <c r="AF1184" s="4"/>
      <c r="AG1184" s="4"/>
      <c r="AH1184" s="4"/>
      <c r="AI1184" s="4"/>
      <c r="AJ1184" s="4"/>
      <c r="AK1184" s="4"/>
      <c r="AL1184" s="4"/>
      <c r="AM1184" s="3" t="s">
        <v>846</v>
      </c>
      <c r="AN1184" s="4"/>
      <c r="AO1184" s="4"/>
      <c r="AP1184" s="4"/>
      <c r="AQ1184" s="4"/>
      <c r="AR1184" s="4"/>
      <c r="AS1184" s="4"/>
      <c r="AT1184" s="4"/>
      <c r="AU1184" s="4"/>
      <c r="AV1184" s="4"/>
      <c r="AW1184" s="4"/>
      <c r="AX1184" s="4"/>
    </row>
    <row r="1185" spans="1:50" ht="15.75" customHeight="1" x14ac:dyDescent="0.2">
      <c r="A1185" t="str">
        <f t="shared" si="270"/>
        <v>SecondaireHommeMarié (e)chauffeurDouala 3MadagascarCamerounaiseChretien (Protestant )NonDéfinitivement non-eligible</v>
      </c>
      <c r="B1185" s="17">
        <v>43749</v>
      </c>
      <c r="C1185" s="17">
        <v>23377</v>
      </c>
      <c r="D1185" s="3" t="s">
        <v>54</v>
      </c>
      <c r="E1185" s="21">
        <v>61</v>
      </c>
      <c r="F1185" s="3" t="s">
        <v>40</v>
      </c>
      <c r="G1185" s="3">
        <v>172</v>
      </c>
      <c r="H1185" s="3">
        <v>91</v>
      </c>
      <c r="I1185" s="3" t="s">
        <v>49</v>
      </c>
      <c r="J1185" s="3" t="s">
        <v>897</v>
      </c>
      <c r="K1185" s="3" t="s">
        <v>43</v>
      </c>
      <c r="L1185" s="3" t="s">
        <v>135</v>
      </c>
      <c r="M1185" s="3" t="s">
        <v>563</v>
      </c>
      <c r="N1185" s="3" t="str">
        <f>VLOOKUP(M1185,TAF!$D$1:$H$462,2,0)</f>
        <v>Madagascar</v>
      </c>
      <c r="O1185" s="3" t="str">
        <f>VLOOKUP(M1185,TAF!$D$1:$H$462,3,0)</f>
        <v>Douala 3</v>
      </c>
      <c r="P1185" s="3" t="str">
        <f>VLOOKUP(M1185,TAF!$D$1:$H$462,4,0)</f>
        <v>4.026535274785642</v>
      </c>
      <c r="Q1185" s="3" t="str">
        <f>VLOOKUP(M1185,TAF!$D$1:$H$462,5,0)</f>
        <v xml:space="preserve"> 9.734617323331658</v>
      </c>
      <c r="R1185" s="3" t="s">
        <v>45</v>
      </c>
      <c r="S1185" s="3" t="s">
        <v>84</v>
      </c>
      <c r="T1185" s="3" t="s">
        <v>62</v>
      </c>
      <c r="U1185" s="19"/>
      <c r="V1185" s="19"/>
      <c r="W1185" s="4"/>
      <c r="X1185" s="1" t="s">
        <v>898</v>
      </c>
      <c r="Y1185" s="1">
        <v>1</v>
      </c>
      <c r="Z1185" s="1" t="s">
        <v>5537</v>
      </c>
      <c r="AA1185" s="3" t="str">
        <f t="shared" si="271"/>
        <v>,</v>
      </c>
      <c r="AB1185" s="4"/>
      <c r="AC1185" s="4"/>
      <c r="AD1185" s="4"/>
      <c r="AE1185" s="4"/>
      <c r="AF1185" s="4"/>
      <c r="AG1185" s="4"/>
      <c r="AH1185" s="4"/>
      <c r="AI1185" s="4"/>
      <c r="AJ1185" s="4"/>
      <c r="AK1185" s="4"/>
      <c r="AL1185" s="4"/>
      <c r="AM1185" s="4"/>
      <c r="AN1185" s="3" t="s">
        <v>62</v>
      </c>
      <c r="AO1185" s="3" t="s">
        <v>62</v>
      </c>
      <c r="AP1185" s="3" t="s">
        <v>62</v>
      </c>
      <c r="AQ1185" s="3" t="s">
        <v>62</v>
      </c>
      <c r="AR1185" s="3" t="s">
        <v>62</v>
      </c>
      <c r="AS1185" s="3" t="s">
        <v>62</v>
      </c>
      <c r="AT1185" s="3" t="s">
        <v>62</v>
      </c>
      <c r="AU1185" s="3" t="s">
        <v>46</v>
      </c>
      <c r="AV1185" s="3" t="s">
        <v>62</v>
      </c>
      <c r="AW1185" s="3" t="s">
        <v>62</v>
      </c>
      <c r="AX1185" s="4"/>
    </row>
    <row r="1186" spans="1:50" ht="15.75" customHeight="1" x14ac:dyDescent="0.2">
      <c r="A1186" t="str">
        <f t="shared" si="270"/>
        <v>PrimaireFemmeCélibatairecoiffeuseDouala 5cite des palmiersCamerounaiseChretien (Catholique)NonDéfinitivement non-eligible</v>
      </c>
      <c r="B1186" s="17">
        <v>43749</v>
      </c>
      <c r="C1186" s="17">
        <v>31515</v>
      </c>
      <c r="D1186" s="3" t="s">
        <v>92</v>
      </c>
      <c r="E1186" s="21">
        <v>39</v>
      </c>
      <c r="F1186" s="3" t="s">
        <v>55</v>
      </c>
      <c r="G1186" s="3">
        <v>170</v>
      </c>
      <c r="H1186" s="3">
        <v>68</v>
      </c>
      <c r="I1186" s="3" t="s">
        <v>41</v>
      </c>
      <c r="J1186" s="3" t="s">
        <v>899</v>
      </c>
      <c r="K1186" s="3" t="s">
        <v>60</v>
      </c>
      <c r="L1186" s="3" t="s">
        <v>135</v>
      </c>
      <c r="M1186" s="3" t="s">
        <v>900</v>
      </c>
      <c r="N1186" s="3" t="str">
        <f>VLOOKUP(M1186,TAF!$D$1:$H$462,2,0)</f>
        <v>Cité des palmiers</v>
      </c>
      <c r="O1186" s="3" t="str">
        <f>VLOOKUP(M1186,TAF!$D$1:$H$462,3,0)</f>
        <v>Douala 3</v>
      </c>
      <c r="P1186" s="3" t="str">
        <f>VLOOKUP(M1186,TAF!$D$1:$H$462,4,0)</f>
        <v>4.053096586056187</v>
      </c>
      <c r="Q1186" s="3" t="str">
        <f>VLOOKUP(M1186,TAF!$D$1:$H$462,5,0)</f>
        <v xml:space="preserve"> 9.764576089841214</v>
      </c>
      <c r="R1186" s="3" t="s">
        <v>45</v>
      </c>
      <c r="S1186" s="3" t="s">
        <v>58</v>
      </c>
      <c r="T1186" s="3" t="s">
        <v>62</v>
      </c>
      <c r="U1186" s="19"/>
      <c r="V1186" s="19"/>
      <c r="W1186" s="4"/>
      <c r="X1186" s="3" t="s">
        <v>898</v>
      </c>
      <c r="Y1186" s="3">
        <v>3</v>
      </c>
      <c r="Z1186" s="3" t="s">
        <v>5538</v>
      </c>
      <c r="AA1186" s="3" t="str">
        <f t="shared" si="271"/>
        <v>,</v>
      </c>
      <c r="AB1186" s="4"/>
      <c r="AC1186" s="4"/>
      <c r="AD1186" s="4"/>
      <c r="AE1186" s="4"/>
      <c r="AF1186" s="4"/>
      <c r="AG1186" s="4"/>
      <c r="AH1186" s="4"/>
      <c r="AI1186" s="4"/>
      <c r="AJ1186" s="4"/>
      <c r="AK1186" s="4"/>
      <c r="AL1186" s="4"/>
      <c r="AM1186" s="4"/>
      <c r="AN1186" s="3" t="s">
        <v>62</v>
      </c>
      <c r="AO1186" s="3" t="s">
        <v>62</v>
      </c>
      <c r="AP1186" s="3" t="s">
        <v>62</v>
      </c>
      <c r="AQ1186" s="3" t="s">
        <v>62</v>
      </c>
      <c r="AR1186" s="3" t="s">
        <v>62</v>
      </c>
      <c r="AS1186" s="3" t="s">
        <v>62</v>
      </c>
      <c r="AT1186" s="3" t="s">
        <v>62</v>
      </c>
      <c r="AU1186" s="3" t="s">
        <v>46</v>
      </c>
      <c r="AV1186" s="3" t="s">
        <v>46</v>
      </c>
      <c r="AW1186" s="3" t="s">
        <v>46</v>
      </c>
      <c r="AX1186" s="4"/>
    </row>
    <row r="1187" spans="1:50" ht="15.75" customHeight="1" x14ac:dyDescent="0.2">
      <c r="A1187" t="str">
        <f t="shared" si="270"/>
        <v>SecondaireHommeCélibatairebrasseurDouala 1deidoCamerounaisePas PréciséOuiTemporairement Non-eligible</v>
      </c>
      <c r="B1187" s="17">
        <v>43749</v>
      </c>
      <c r="C1187" s="17">
        <v>31214</v>
      </c>
      <c r="D1187" s="3" t="s">
        <v>54</v>
      </c>
      <c r="E1187" s="21">
        <v>40</v>
      </c>
      <c r="F1187" s="3" t="s">
        <v>40</v>
      </c>
      <c r="G1187" s="4"/>
      <c r="H1187" s="4"/>
      <c r="I1187" s="3" t="s">
        <v>41</v>
      </c>
      <c r="J1187" s="3" t="s">
        <v>901</v>
      </c>
      <c r="K1187" s="3" t="s">
        <v>114</v>
      </c>
      <c r="L1187" s="3" t="s">
        <v>135</v>
      </c>
      <c r="M1187" s="3" t="s">
        <v>902</v>
      </c>
      <c r="N1187" s="3" t="str">
        <f>VLOOKUP(M1187,TAF!$D$1:$H$462,2,0)</f>
        <v>Deido</v>
      </c>
      <c r="O1187" s="3" t="str">
        <f>VLOOKUP(M1187,TAF!$D$1:$H$462,3,0)</f>
        <v>Douala 1</v>
      </c>
      <c r="P1187" s="3" t="str">
        <f>VLOOKUP(M1187,TAF!$D$1:$H$462,4,0)</f>
        <v>4.068225879309168</v>
      </c>
      <c r="Q1187" s="3" t="str">
        <f>VLOOKUP(M1187,TAF!$D$1:$H$462,5,0)</f>
        <v xml:space="preserve"> 9.712282866294439</v>
      </c>
      <c r="R1187" s="3" t="s">
        <v>45</v>
      </c>
      <c r="S1187" s="3" t="s">
        <v>39</v>
      </c>
      <c r="T1187" s="3" t="s">
        <v>46</v>
      </c>
      <c r="U1187" s="17">
        <v>40462</v>
      </c>
      <c r="V1187" s="3" t="str">
        <f t="shared" ref="V1187" si="280">IF((B1187-U1187&lt;=365)*(B1187-U1187&gt;0),INT(12*(B1187-U1187)/365) &amp; " Mois",(YEAR(B1187)-YEAR(U1187)) &amp; " an (s)")</f>
        <v>9 an (s)</v>
      </c>
      <c r="W1187" s="5" t="s">
        <v>5903</v>
      </c>
      <c r="X1187" s="3" t="s">
        <v>845</v>
      </c>
      <c r="Y1187" s="3">
        <v>1</v>
      </c>
      <c r="Z1187" s="3" t="s">
        <v>5959</v>
      </c>
      <c r="AA1187" s="3" t="str">
        <f t="shared" si="271"/>
        <v>,</v>
      </c>
      <c r="AB1187" s="3" t="s">
        <v>46</v>
      </c>
      <c r="AC1187" s="3" t="s">
        <v>62</v>
      </c>
      <c r="AD1187" s="3" t="s">
        <v>62</v>
      </c>
      <c r="AE1187" s="3" t="s">
        <v>62</v>
      </c>
      <c r="AF1187" s="4"/>
      <c r="AG1187" s="4"/>
      <c r="AH1187" s="4"/>
      <c r="AI1187" s="4"/>
      <c r="AJ1187" s="4"/>
      <c r="AK1187" s="4"/>
      <c r="AL1187" s="4"/>
      <c r="AM1187" s="3" t="s">
        <v>846</v>
      </c>
      <c r="AN1187" s="4"/>
      <c r="AO1187" s="4"/>
      <c r="AP1187" s="4"/>
      <c r="AQ1187" s="4"/>
      <c r="AR1187" s="4"/>
      <c r="AS1187" s="4"/>
      <c r="AT1187" s="4"/>
      <c r="AU1187" s="4"/>
      <c r="AV1187" s="4"/>
      <c r="AW1187" s="4"/>
      <c r="AX1187" s="4"/>
    </row>
    <row r="1188" spans="1:50" ht="15.75" customHeight="1" x14ac:dyDescent="0.2">
      <c r="A1188" t="str">
        <f t="shared" si="270"/>
        <v>Pas PréciséHommeCélibataireEntrepreneurDouala 3japoumaCamerounaisePas PréciséNonTemporairement Non-eligible</v>
      </c>
      <c r="B1188" s="17">
        <v>43749</v>
      </c>
      <c r="C1188" s="17">
        <v>33068</v>
      </c>
      <c r="D1188" s="3" t="s">
        <v>39</v>
      </c>
      <c r="E1188" s="21">
        <v>35</v>
      </c>
      <c r="F1188" s="3" t="s">
        <v>40</v>
      </c>
      <c r="G1188" s="4"/>
      <c r="H1188" s="4"/>
      <c r="I1188" s="3" t="s">
        <v>41</v>
      </c>
      <c r="J1188" s="3" t="s">
        <v>449</v>
      </c>
      <c r="K1188" s="3" t="s">
        <v>43</v>
      </c>
      <c r="L1188" s="3" t="s">
        <v>135</v>
      </c>
      <c r="M1188" s="3" t="s">
        <v>903</v>
      </c>
      <c r="N1188" s="3" t="str">
        <f>VLOOKUP(M1188,TAF!$D$1:$H$462,2,0)</f>
        <v>Japoma</v>
      </c>
      <c r="O1188" s="3" t="str">
        <f>VLOOKUP(M1188,TAF!$D$1:$H$462,3,0)</f>
        <v>Douala 3</v>
      </c>
      <c r="P1188" s="3" t="str">
        <f>VLOOKUP(M1188,TAF!$D$1:$H$462,4,0)</f>
        <v>4.013945434574306</v>
      </c>
      <c r="Q1188" s="3" t="str">
        <f>VLOOKUP(M1188,TAF!$D$1:$H$462,5,0)</f>
        <v xml:space="preserve"> 9.821209461996563</v>
      </c>
      <c r="R1188" s="3" t="s">
        <v>45</v>
      </c>
      <c r="S1188" s="3" t="s">
        <v>39</v>
      </c>
      <c r="T1188" s="3" t="s">
        <v>62</v>
      </c>
      <c r="U1188" s="19"/>
      <c r="V1188" s="19"/>
      <c r="W1188" s="5" t="s">
        <v>5918</v>
      </c>
      <c r="X1188" s="3" t="s">
        <v>845</v>
      </c>
      <c r="Y1188" s="3">
        <v>1</v>
      </c>
      <c r="Z1188" s="3" t="s">
        <v>5958</v>
      </c>
      <c r="AA1188" s="3" t="str">
        <f t="shared" si="271"/>
        <v>,</v>
      </c>
      <c r="AB1188" s="3" t="s">
        <v>62</v>
      </c>
      <c r="AC1188" s="3" t="s">
        <v>46</v>
      </c>
      <c r="AD1188" s="3" t="s">
        <v>62</v>
      </c>
      <c r="AE1188" s="3" t="s">
        <v>62</v>
      </c>
      <c r="AF1188" s="4"/>
      <c r="AG1188" s="4"/>
      <c r="AH1188" s="4"/>
      <c r="AI1188" s="4"/>
      <c r="AJ1188" s="4"/>
      <c r="AK1188" s="4"/>
      <c r="AL1188" s="4"/>
      <c r="AM1188" s="3" t="s">
        <v>846</v>
      </c>
      <c r="AN1188" s="4"/>
      <c r="AO1188" s="4"/>
      <c r="AP1188" s="4"/>
      <c r="AQ1188" s="4"/>
      <c r="AR1188" s="4"/>
      <c r="AS1188" s="4"/>
      <c r="AT1188" s="4"/>
      <c r="AU1188" s="4"/>
      <c r="AV1188" s="4"/>
      <c r="AW1188" s="4"/>
      <c r="AX1188" s="4"/>
    </row>
    <row r="1189" spans="1:50" ht="15.75" customHeight="1" x14ac:dyDescent="0.2">
      <c r="A1189" t="str">
        <f t="shared" si="270"/>
        <v>UniversitaireHommeMarié (e)Déclarant de douaneDouala 3VillageCamerounaiseChretien (Catholique)OuiEligible</v>
      </c>
      <c r="B1189" s="17">
        <v>43752</v>
      </c>
      <c r="C1189" s="17">
        <v>29645</v>
      </c>
      <c r="D1189" s="3" t="s">
        <v>48</v>
      </c>
      <c r="E1189" s="21">
        <v>44</v>
      </c>
      <c r="F1189" s="3" t="s">
        <v>40</v>
      </c>
      <c r="G1189" s="4"/>
      <c r="H1189" s="4"/>
      <c r="I1189" s="3" t="s">
        <v>49</v>
      </c>
      <c r="J1189" s="3" t="s">
        <v>904</v>
      </c>
      <c r="K1189" s="3" t="s">
        <v>43</v>
      </c>
      <c r="L1189" s="3" t="s">
        <v>135</v>
      </c>
      <c r="M1189" s="3" t="s">
        <v>164</v>
      </c>
      <c r="N1189" s="3" t="str">
        <f>VLOOKUP(M1189,TAF!$D$1:$H$462,2,0)</f>
        <v>Village</v>
      </c>
      <c r="O1189" s="3" t="str">
        <f>VLOOKUP(M1189,TAF!$D$1:$H$462,3,0)</f>
        <v>Douala 3</v>
      </c>
      <c r="P1189" s="3" t="str">
        <f>VLOOKUP(M1189,TAF!$D$1:$H$462,4,0)</f>
        <v>4.006924307709141</v>
      </c>
      <c r="Q1189" s="3" t="str">
        <f>VLOOKUP(M1189,TAF!$D$1:$H$462,5,0)</f>
        <v xml:space="preserve"> 9.749426770823975</v>
      </c>
      <c r="R1189" s="3" t="s">
        <v>45</v>
      </c>
      <c r="S1189" s="3" t="s">
        <v>58</v>
      </c>
      <c r="T1189" s="3" t="s">
        <v>46</v>
      </c>
      <c r="U1189" s="17">
        <v>43466</v>
      </c>
      <c r="V1189" s="3" t="str">
        <f t="shared" ref="V1189" si="281">IF((B1189-U1189&lt;=365)*(B1189-U1189&gt;0),INT(12*(B1189-U1189)/365) &amp; " Mois",(YEAR(B1189)-YEAR(U1189)) &amp; " an (s)")</f>
        <v>9 Mois</v>
      </c>
      <c r="W1189" s="3">
        <v>14</v>
      </c>
      <c r="X1189" s="3" t="s">
        <v>47</v>
      </c>
      <c r="Y1189" s="3">
        <v>0</v>
      </c>
      <c r="Z1189" s="3"/>
      <c r="AA1189" s="3" t="str">
        <f t="shared" si="271"/>
        <v>,</v>
      </c>
      <c r="AB1189" s="4"/>
      <c r="AC1189" s="4"/>
      <c r="AD1189" s="4"/>
      <c r="AE1189" s="4"/>
      <c r="AF1189" s="4"/>
      <c r="AG1189" s="4"/>
      <c r="AH1189" s="4"/>
      <c r="AI1189" s="4"/>
      <c r="AJ1189" s="4"/>
      <c r="AK1189" s="4"/>
      <c r="AL1189" s="4"/>
      <c r="AM1189" s="4"/>
      <c r="AN1189" s="4"/>
      <c r="AO1189" s="4"/>
      <c r="AP1189" s="4"/>
      <c r="AQ1189" s="4"/>
      <c r="AR1189" s="4"/>
      <c r="AS1189" s="4"/>
      <c r="AT1189" s="4"/>
      <c r="AU1189" s="4"/>
      <c r="AV1189" s="4"/>
      <c r="AW1189" s="4"/>
      <c r="AX1189" s="4"/>
    </row>
    <row r="1190" spans="1:50" ht="15.75" customHeight="1" x14ac:dyDescent="0.2">
      <c r="A1190" t="str">
        <f t="shared" si="270"/>
        <v>PrimaireHommeMarié (e)Agent de sécuritéDouala (Non précisé )Cite de la paixCamerounaiseChretien (Protestant )NonEligible</v>
      </c>
      <c r="B1190" s="17">
        <v>43752</v>
      </c>
      <c r="C1190" s="17">
        <v>30856</v>
      </c>
      <c r="D1190" s="3" t="s">
        <v>92</v>
      </c>
      <c r="E1190" s="21">
        <v>41</v>
      </c>
      <c r="F1190" s="3" t="s">
        <v>40</v>
      </c>
      <c r="G1190" s="4"/>
      <c r="H1190" s="4"/>
      <c r="I1190" s="3" t="s">
        <v>49</v>
      </c>
      <c r="J1190" s="3" t="s">
        <v>812</v>
      </c>
      <c r="K1190" s="3" t="s">
        <v>51</v>
      </c>
      <c r="L1190" s="3" t="s">
        <v>135</v>
      </c>
      <c r="M1190" s="3" t="s">
        <v>577</v>
      </c>
      <c r="N1190" s="3" t="str">
        <f>VLOOKUP(M1190,TAF!$D$1:$H$462,2,0)</f>
        <v>Cité de la paix</v>
      </c>
      <c r="O1190" s="3" t="str">
        <f>VLOOKUP(M1190,TAF!$D$1:$H$462,3,0)</f>
        <v>Douala 3</v>
      </c>
      <c r="P1190" s="3" t="str">
        <f>VLOOKUP(M1190,TAF!$D$1:$H$462,4,0)</f>
        <v>4.081359885222595</v>
      </c>
      <c r="Q1190" s="3" t="str">
        <f>VLOOKUP(M1190,TAF!$D$1:$H$462,5,0)</f>
        <v xml:space="preserve"> 9.780767711237385</v>
      </c>
      <c r="R1190" s="3" t="s">
        <v>45</v>
      </c>
      <c r="S1190" s="3" t="s">
        <v>84</v>
      </c>
      <c r="T1190" s="3" t="s">
        <v>62</v>
      </c>
      <c r="U1190" s="19"/>
      <c r="V1190" s="19"/>
      <c r="W1190" s="3">
        <v>14</v>
      </c>
      <c r="X1190" s="3" t="s">
        <v>47</v>
      </c>
      <c r="Y1190" s="3">
        <v>0</v>
      </c>
      <c r="Z1190" s="3"/>
      <c r="AA1190" s="3" t="str">
        <f t="shared" si="271"/>
        <v>,</v>
      </c>
      <c r="AB1190" s="4"/>
      <c r="AC1190" s="4"/>
      <c r="AD1190" s="4"/>
      <c r="AE1190" s="4"/>
      <c r="AF1190" s="4"/>
      <c r="AG1190" s="4"/>
      <c r="AH1190" s="4"/>
      <c r="AI1190" s="4"/>
      <c r="AJ1190" s="4"/>
      <c r="AK1190" s="4"/>
      <c r="AL1190" s="4"/>
      <c r="AM1190" s="4"/>
      <c r="AN1190" s="4"/>
      <c r="AO1190" s="4"/>
      <c r="AP1190" s="4"/>
      <c r="AQ1190" s="4"/>
      <c r="AR1190" s="4"/>
      <c r="AS1190" s="4"/>
      <c r="AT1190" s="4"/>
      <c r="AU1190" s="4"/>
      <c r="AV1190" s="4"/>
      <c r="AW1190" s="4"/>
      <c r="AX1190" s="4"/>
    </row>
    <row r="1191" spans="1:50" ht="15.75" customHeight="1" x14ac:dyDescent="0.2">
      <c r="A1191" t="str">
        <f t="shared" si="270"/>
        <v>SecondaireHommeCélibataireMenuisierDouala 3LogbabaCamerounaisePas PréciséOuiEligible</v>
      </c>
      <c r="B1191" s="17">
        <v>43752</v>
      </c>
      <c r="C1191" s="17">
        <v>28975</v>
      </c>
      <c r="D1191" s="3" t="s">
        <v>54</v>
      </c>
      <c r="E1191" s="21">
        <v>46</v>
      </c>
      <c r="F1191" s="3" t="s">
        <v>40</v>
      </c>
      <c r="G1191" s="4"/>
      <c r="H1191" s="4"/>
      <c r="I1191" s="3" t="s">
        <v>41</v>
      </c>
      <c r="J1191" s="3" t="s">
        <v>318</v>
      </c>
      <c r="K1191" s="3" t="s">
        <v>43</v>
      </c>
      <c r="L1191" s="3" t="s">
        <v>135</v>
      </c>
      <c r="M1191" s="3" t="s">
        <v>271</v>
      </c>
      <c r="N1191" s="3" t="str">
        <f>VLOOKUP(M1191,TAF!$D$1:$H$462,2,0)</f>
        <v>Logbaba</v>
      </c>
      <c r="O1191" s="3" t="str">
        <f>VLOOKUP(M1191,TAF!$D$1:$H$462,3,0)</f>
        <v>Douala 3</v>
      </c>
      <c r="P1191" s="3" t="str">
        <f>VLOOKUP(M1191,TAF!$D$1:$H$462,4,0)</f>
        <v>4.043213985193655</v>
      </c>
      <c r="Q1191" s="3" t="str">
        <f>VLOOKUP(M1191,TAF!$D$1:$H$462,5,0)</f>
        <v xml:space="preserve"> 9.7617599423344</v>
      </c>
      <c r="R1191" s="3" t="s">
        <v>45</v>
      </c>
      <c r="S1191" s="3" t="s">
        <v>39</v>
      </c>
      <c r="T1191" s="3" t="s">
        <v>46</v>
      </c>
      <c r="U1191" s="17">
        <v>43607</v>
      </c>
      <c r="V1191" s="3" t="str">
        <f t="shared" ref="V1191" si="282">IF((B1191-U1191&lt;=365)*(B1191-U1191&gt;0),INT(12*(B1191-U1191)/365) &amp; " Mois",(YEAR(B1191)-YEAR(U1191)) &amp; " an (s)")</f>
        <v>4 Mois</v>
      </c>
      <c r="W1191" s="3">
        <v>13</v>
      </c>
      <c r="X1191" s="3" t="s">
        <v>47</v>
      </c>
      <c r="Y1191" s="3">
        <v>0</v>
      </c>
      <c r="Z1191" s="3"/>
      <c r="AA1191" s="3" t="str">
        <f t="shared" si="271"/>
        <v>,</v>
      </c>
      <c r="AB1191" s="4"/>
      <c r="AC1191" s="4"/>
      <c r="AD1191" s="4"/>
      <c r="AE1191" s="4"/>
      <c r="AF1191" s="4"/>
      <c r="AG1191" s="4"/>
      <c r="AH1191" s="4"/>
      <c r="AI1191" s="4"/>
      <c r="AJ1191" s="4"/>
      <c r="AK1191" s="4"/>
      <c r="AL1191" s="4"/>
      <c r="AM1191" s="4"/>
      <c r="AN1191" s="4"/>
      <c r="AO1191" s="4"/>
      <c r="AP1191" s="4"/>
      <c r="AQ1191" s="4"/>
      <c r="AR1191" s="4"/>
      <c r="AS1191" s="4"/>
      <c r="AT1191" s="4"/>
      <c r="AU1191" s="4"/>
      <c r="AV1191" s="4"/>
      <c r="AW1191" s="4"/>
      <c r="AX1191" s="4"/>
    </row>
    <row r="1192" spans="1:50" ht="15.75" customHeight="1" x14ac:dyDescent="0.2">
      <c r="A1192" t="str">
        <f t="shared" si="270"/>
        <v>Pas PréciséHommeMarié (e)Ingénieur réseaux télécomsDouala 1AkwaCamerounaiseChretien (Protestant )NonEligible</v>
      </c>
      <c r="B1192" s="17">
        <v>43752</v>
      </c>
      <c r="C1192" s="17">
        <v>29203</v>
      </c>
      <c r="D1192" s="3" t="s">
        <v>39</v>
      </c>
      <c r="E1192" s="21">
        <v>46</v>
      </c>
      <c r="F1192" s="3" t="s">
        <v>40</v>
      </c>
      <c r="G1192" s="4"/>
      <c r="H1192" s="4"/>
      <c r="I1192" s="3" t="s">
        <v>49</v>
      </c>
      <c r="J1192" s="3" t="s">
        <v>905</v>
      </c>
      <c r="K1192" s="3" t="s">
        <v>114</v>
      </c>
      <c r="L1192" s="3" t="s">
        <v>135</v>
      </c>
      <c r="M1192" s="3" t="s">
        <v>285</v>
      </c>
      <c r="N1192" s="3" t="str">
        <f>VLOOKUP(M1192,TAF!$D$1:$H$462,2,0)</f>
        <v>Akwa</v>
      </c>
      <c r="O1192" s="3" t="str">
        <f>VLOOKUP(M1192,TAF!$D$1:$H$462,3,0)</f>
        <v>Douala 1</v>
      </c>
      <c r="P1192" s="3" t="str">
        <f>VLOOKUP(M1192,TAF!$D$1:$H$462,4,0)</f>
        <v>4.059558346422489</v>
      </c>
      <c r="Q1192" s="3" t="str">
        <f>VLOOKUP(M1192,TAF!$D$1:$H$462,5,0)</f>
        <v xml:space="preserve"> 9.701820600152502</v>
      </c>
      <c r="R1192" s="3" t="s">
        <v>45</v>
      </c>
      <c r="S1192" s="3" t="s">
        <v>84</v>
      </c>
      <c r="T1192" s="3" t="s">
        <v>62</v>
      </c>
      <c r="U1192" s="19"/>
      <c r="V1192" s="19"/>
      <c r="W1192" s="5" t="s">
        <v>5900</v>
      </c>
      <c r="X1192" s="3" t="s">
        <v>47</v>
      </c>
      <c r="Y1192" s="3">
        <v>0</v>
      </c>
      <c r="Z1192" s="3"/>
      <c r="AA1192" s="3" t="str">
        <f t="shared" si="271"/>
        <v>,</v>
      </c>
      <c r="AB1192" s="4"/>
      <c r="AC1192" s="4"/>
      <c r="AD1192" s="4"/>
      <c r="AE1192" s="4"/>
      <c r="AF1192" s="4"/>
      <c r="AG1192" s="4"/>
      <c r="AH1192" s="4"/>
      <c r="AI1192" s="4"/>
      <c r="AJ1192" s="4"/>
      <c r="AK1192" s="4"/>
      <c r="AL1192" s="4"/>
      <c r="AM1192" s="4"/>
      <c r="AN1192" s="4"/>
      <c r="AO1192" s="4"/>
      <c r="AP1192" s="4"/>
      <c r="AQ1192" s="4"/>
      <c r="AR1192" s="4"/>
      <c r="AS1192" s="4"/>
      <c r="AT1192" s="4"/>
      <c r="AU1192" s="4"/>
      <c r="AV1192" s="4"/>
      <c r="AW1192" s="4"/>
      <c r="AX1192" s="4"/>
    </row>
    <row r="1193" spans="1:50" ht="15.75" customHeight="1" x14ac:dyDescent="0.2">
      <c r="A1193" t="str">
        <f t="shared" si="270"/>
        <v>Pas PréciséHommeMarié (e)MenuisierDouala (Non précisé )DoualaCamerounaisePas PréciséOuiEligible</v>
      </c>
      <c r="B1193" s="17">
        <v>43752</v>
      </c>
      <c r="C1193" s="17">
        <v>28994</v>
      </c>
      <c r="D1193" s="3" t="s">
        <v>39</v>
      </c>
      <c r="E1193" s="21">
        <v>46</v>
      </c>
      <c r="F1193" s="3" t="s">
        <v>40</v>
      </c>
      <c r="G1193" s="4"/>
      <c r="H1193" s="4"/>
      <c r="I1193" s="3" t="s">
        <v>49</v>
      </c>
      <c r="J1193" s="3" t="s">
        <v>318</v>
      </c>
      <c r="K1193" s="3" t="s">
        <v>51</v>
      </c>
      <c r="L1193" s="3" t="s">
        <v>135</v>
      </c>
      <c r="M1193" s="3" t="s">
        <v>64</v>
      </c>
      <c r="N1193" s="3">
        <f>VLOOKUP(M1193,TAF!$D$1:$H$462,2,0)</f>
        <v>0</v>
      </c>
      <c r="O1193" s="3">
        <f>VLOOKUP(M1193,TAF!$D$1:$H$462,3,0)</f>
        <v>0</v>
      </c>
      <c r="P1193" s="3">
        <f>VLOOKUP(M1193,TAF!$D$1:$H$462,4,0)</f>
        <v>0</v>
      </c>
      <c r="Q1193" s="3">
        <f>VLOOKUP(M1193,TAF!$D$1:$H$462,5,0)</f>
        <v>0</v>
      </c>
      <c r="R1193" s="3" t="s">
        <v>45</v>
      </c>
      <c r="S1193" s="3" t="s">
        <v>39</v>
      </c>
      <c r="T1193" s="3" t="s">
        <v>46</v>
      </c>
      <c r="U1193" s="17">
        <v>41640</v>
      </c>
      <c r="V1193" s="3" t="str">
        <f t="shared" ref="V1193" si="283">IF((B1193-U1193&lt;=365)*(B1193-U1193&gt;0),INT(12*(B1193-U1193)/365) &amp; " Mois",(YEAR(B1193)-YEAR(U1193)) &amp; " an (s)")</f>
        <v>5 an (s)</v>
      </c>
      <c r="W1193" s="5" t="s">
        <v>5896</v>
      </c>
      <c r="X1193" s="3" t="s">
        <v>47</v>
      </c>
      <c r="Y1193" s="3">
        <v>0</v>
      </c>
      <c r="Z1193" s="3"/>
      <c r="AA1193" s="3" t="str">
        <f t="shared" si="271"/>
        <v>,</v>
      </c>
      <c r="AB1193" s="4"/>
      <c r="AC1193" s="4"/>
      <c r="AD1193" s="4"/>
      <c r="AE1193" s="4"/>
      <c r="AF1193" s="4"/>
      <c r="AG1193" s="4"/>
      <c r="AH1193" s="4"/>
      <c r="AI1193" s="4"/>
      <c r="AJ1193" s="4"/>
      <c r="AK1193" s="4"/>
      <c r="AL1193" s="4"/>
      <c r="AM1193" s="4"/>
      <c r="AN1193" s="4"/>
      <c r="AO1193" s="4"/>
      <c r="AP1193" s="4"/>
      <c r="AQ1193" s="4"/>
      <c r="AR1193" s="4"/>
      <c r="AS1193" s="4"/>
      <c r="AT1193" s="4"/>
      <c r="AU1193" s="4"/>
      <c r="AV1193" s="4"/>
      <c r="AW1193" s="4"/>
      <c r="AX1193" s="4"/>
    </row>
    <row r="1194" spans="1:50" ht="15.75" customHeight="1" x14ac:dyDescent="0.2">
      <c r="A1194" t="str">
        <f t="shared" si="270"/>
        <v>Pas PréciséHommeMarié (e)SerigrapheDouala 4BonaberieCamerounaiseChretien (Catholique)NonEligible</v>
      </c>
      <c r="B1194" s="17">
        <v>43752</v>
      </c>
      <c r="C1194" s="17">
        <v>33117</v>
      </c>
      <c r="D1194" s="3" t="s">
        <v>39</v>
      </c>
      <c r="E1194" s="21">
        <v>35</v>
      </c>
      <c r="F1194" s="3" t="s">
        <v>40</v>
      </c>
      <c r="G1194" s="4"/>
      <c r="H1194" s="4"/>
      <c r="I1194" s="3" t="s">
        <v>49</v>
      </c>
      <c r="J1194" s="3" t="s">
        <v>906</v>
      </c>
      <c r="K1194" s="3" t="s">
        <v>157</v>
      </c>
      <c r="L1194" s="3" t="s">
        <v>135</v>
      </c>
      <c r="M1194" s="3" t="s">
        <v>278</v>
      </c>
      <c r="N1194" s="3" t="str">
        <f>VLOOKUP(M1194,TAF!$D$1:$H$462,2,0)</f>
        <v>Bonaberi</v>
      </c>
      <c r="O1194" s="3" t="str">
        <f>VLOOKUP(M1194,TAF!$D$1:$H$462,3,0)</f>
        <v>Douala 4</v>
      </c>
      <c r="P1194" s="3" t="str">
        <f>VLOOKUP(M1194,TAF!$D$1:$H$462,4,0)</f>
        <v>4.0900111661057075</v>
      </c>
      <c r="Q1194" s="3" t="str">
        <f>VLOOKUP(M1194,TAF!$D$1:$H$462,5,0)</f>
        <v xml:space="preserve"> 9.65793515778688</v>
      </c>
      <c r="R1194" s="3" t="s">
        <v>45</v>
      </c>
      <c r="S1194" s="3" t="s">
        <v>58</v>
      </c>
      <c r="T1194" s="3" t="s">
        <v>62</v>
      </c>
      <c r="U1194" s="19"/>
      <c r="V1194" s="19"/>
      <c r="W1194" s="5" t="s">
        <v>5885</v>
      </c>
      <c r="X1194" s="3" t="s">
        <v>47</v>
      </c>
      <c r="Y1194" s="3">
        <v>0</v>
      </c>
      <c r="Z1194" s="3"/>
      <c r="AA1194" s="3" t="str">
        <f t="shared" si="271"/>
        <v>,</v>
      </c>
      <c r="AB1194" s="4"/>
      <c r="AC1194" s="4"/>
      <c r="AD1194" s="4"/>
      <c r="AE1194" s="4"/>
      <c r="AF1194" s="4"/>
      <c r="AG1194" s="4"/>
      <c r="AH1194" s="4"/>
      <c r="AI1194" s="4"/>
      <c r="AJ1194" s="4"/>
      <c r="AK1194" s="4"/>
      <c r="AL1194" s="4"/>
      <c r="AM1194" s="4"/>
      <c r="AN1194" s="4"/>
      <c r="AO1194" s="4"/>
      <c r="AP1194" s="4"/>
      <c r="AQ1194" s="4"/>
      <c r="AR1194" s="4"/>
      <c r="AS1194" s="4"/>
      <c r="AT1194" s="4"/>
      <c r="AU1194" s="4"/>
      <c r="AV1194" s="4"/>
      <c r="AW1194" s="4"/>
      <c r="AX1194" s="4"/>
    </row>
    <row r="1195" spans="1:50" ht="15.75" customHeight="1" x14ac:dyDescent="0.2">
      <c r="A1195" t="str">
        <f t="shared" si="270"/>
        <v>Pas PréciséHommeCélibataireSportifsDouala (Non précisé )DoualaCamerounaisePas PréciséNonEligible</v>
      </c>
      <c r="B1195" s="17">
        <v>43752</v>
      </c>
      <c r="C1195" s="17">
        <v>34498</v>
      </c>
      <c r="D1195" s="3" t="s">
        <v>39</v>
      </c>
      <c r="E1195" s="21">
        <v>31</v>
      </c>
      <c r="F1195" s="3" t="s">
        <v>40</v>
      </c>
      <c r="G1195" s="4"/>
      <c r="H1195" s="4"/>
      <c r="I1195" s="3" t="s">
        <v>41</v>
      </c>
      <c r="J1195" s="3" t="s">
        <v>237</v>
      </c>
      <c r="K1195" s="3" t="s">
        <v>51</v>
      </c>
      <c r="L1195" s="3" t="s">
        <v>135</v>
      </c>
      <c r="M1195" s="3" t="s">
        <v>64</v>
      </c>
      <c r="N1195" s="3">
        <f>VLOOKUP(M1195,TAF!$D$1:$H$462,2,0)</f>
        <v>0</v>
      </c>
      <c r="O1195" s="3">
        <f>VLOOKUP(M1195,TAF!$D$1:$H$462,3,0)</f>
        <v>0</v>
      </c>
      <c r="P1195" s="3">
        <f>VLOOKUP(M1195,TAF!$D$1:$H$462,4,0)</f>
        <v>0</v>
      </c>
      <c r="Q1195" s="3">
        <f>VLOOKUP(M1195,TAF!$D$1:$H$462,5,0)</f>
        <v>0</v>
      </c>
      <c r="R1195" s="3" t="s">
        <v>45</v>
      </c>
      <c r="S1195" s="3" t="s">
        <v>39</v>
      </c>
      <c r="T1195" s="3" t="s">
        <v>62</v>
      </c>
      <c r="U1195" s="19"/>
      <c r="V1195" s="19"/>
      <c r="W1195" s="5" t="s">
        <v>5900</v>
      </c>
      <c r="X1195" s="3" t="s">
        <v>47</v>
      </c>
      <c r="Y1195" s="3">
        <v>0</v>
      </c>
      <c r="Z1195" s="3"/>
      <c r="AA1195" s="3" t="str">
        <f t="shared" si="271"/>
        <v>,</v>
      </c>
      <c r="AB1195" s="4"/>
      <c r="AC1195" s="4"/>
      <c r="AD1195" s="4"/>
      <c r="AE1195" s="4"/>
      <c r="AF1195" s="4"/>
      <c r="AG1195" s="4"/>
      <c r="AH1195" s="4"/>
      <c r="AI1195" s="4"/>
      <c r="AJ1195" s="4"/>
      <c r="AK1195" s="4"/>
      <c r="AL1195" s="4"/>
      <c r="AM1195" s="4"/>
      <c r="AN1195" s="4"/>
      <c r="AO1195" s="4"/>
      <c r="AP1195" s="4"/>
      <c r="AQ1195" s="4"/>
      <c r="AR1195" s="4"/>
      <c r="AS1195" s="4"/>
      <c r="AT1195" s="4"/>
      <c r="AU1195" s="4"/>
      <c r="AV1195" s="4"/>
      <c r="AW1195" s="4"/>
      <c r="AX1195" s="4"/>
    </row>
    <row r="1196" spans="1:50" ht="15.75" customHeight="1" x14ac:dyDescent="0.2">
      <c r="A1196" t="str">
        <f t="shared" si="270"/>
        <v>SecondaireHommeCélibataireEtudiant (e)Douala (Non précisé )DoualaCamerounaisePas PréciséNonEligible</v>
      </c>
      <c r="B1196" s="17">
        <v>43752</v>
      </c>
      <c r="C1196" s="17">
        <v>37090</v>
      </c>
      <c r="D1196" s="3" t="s">
        <v>54</v>
      </c>
      <c r="E1196" s="21">
        <v>24</v>
      </c>
      <c r="F1196" s="3" t="s">
        <v>40</v>
      </c>
      <c r="G1196" s="4"/>
      <c r="H1196" s="4"/>
      <c r="I1196" s="3" t="s">
        <v>41</v>
      </c>
      <c r="J1196" s="3" t="s">
        <v>79</v>
      </c>
      <c r="K1196" s="3" t="s">
        <v>51</v>
      </c>
      <c r="L1196" s="3" t="s">
        <v>135</v>
      </c>
      <c r="M1196" s="3" t="s">
        <v>64</v>
      </c>
      <c r="N1196" s="3">
        <f>VLOOKUP(M1196,TAF!$D$1:$H$462,2,0)</f>
        <v>0</v>
      </c>
      <c r="O1196" s="3">
        <f>VLOOKUP(M1196,TAF!$D$1:$H$462,3,0)</f>
        <v>0</v>
      </c>
      <c r="P1196" s="3">
        <f>VLOOKUP(M1196,TAF!$D$1:$H$462,4,0)</f>
        <v>0</v>
      </c>
      <c r="Q1196" s="3">
        <f>VLOOKUP(M1196,TAF!$D$1:$H$462,5,0)</f>
        <v>0</v>
      </c>
      <c r="R1196" s="3" t="s">
        <v>45</v>
      </c>
      <c r="S1196" s="3" t="s">
        <v>39</v>
      </c>
      <c r="T1196" s="3" t="s">
        <v>62</v>
      </c>
      <c r="U1196" s="19"/>
      <c r="V1196" s="19"/>
      <c r="W1196" s="5" t="s">
        <v>5896</v>
      </c>
      <c r="X1196" s="3" t="s">
        <v>47</v>
      </c>
      <c r="Y1196" s="3">
        <v>0</v>
      </c>
      <c r="Z1196" s="3"/>
      <c r="AA1196" s="3" t="str">
        <f t="shared" si="271"/>
        <v>,</v>
      </c>
      <c r="AB1196" s="4"/>
      <c r="AC1196" s="4"/>
      <c r="AD1196" s="4"/>
      <c r="AE1196" s="4"/>
      <c r="AF1196" s="4"/>
      <c r="AG1196" s="4"/>
      <c r="AH1196" s="4"/>
      <c r="AI1196" s="4"/>
      <c r="AJ1196" s="4"/>
      <c r="AK1196" s="4"/>
      <c r="AL1196" s="4"/>
      <c r="AM1196" s="4"/>
      <c r="AN1196" s="4"/>
      <c r="AO1196" s="4"/>
      <c r="AP1196" s="4"/>
      <c r="AQ1196" s="4"/>
      <c r="AR1196" s="4"/>
      <c r="AS1196" s="4"/>
      <c r="AT1196" s="4"/>
      <c r="AU1196" s="4"/>
      <c r="AV1196" s="4"/>
      <c r="AW1196" s="4"/>
      <c r="AX1196" s="4"/>
    </row>
    <row r="1197" spans="1:50" ht="15.75" customHeight="1" x14ac:dyDescent="0.2">
      <c r="A1197" t="str">
        <f t="shared" si="270"/>
        <v>Pas PréciséHommeCélibataireCoach kuineDouala (Non précisé )DoualaCamerounaisePas PréciséNonEligible</v>
      </c>
      <c r="B1197" s="17">
        <v>43752</v>
      </c>
      <c r="C1197" s="17">
        <v>34363</v>
      </c>
      <c r="D1197" s="3" t="s">
        <v>39</v>
      </c>
      <c r="E1197" s="21">
        <v>31</v>
      </c>
      <c r="F1197" s="3" t="s">
        <v>40</v>
      </c>
      <c r="G1197" s="4"/>
      <c r="H1197" s="4"/>
      <c r="I1197" s="3" t="s">
        <v>41</v>
      </c>
      <c r="J1197" s="3" t="s">
        <v>907</v>
      </c>
      <c r="K1197" s="3" t="s">
        <v>51</v>
      </c>
      <c r="L1197" s="3" t="s">
        <v>135</v>
      </c>
      <c r="M1197" s="3" t="s">
        <v>64</v>
      </c>
      <c r="N1197" s="3">
        <f>VLOOKUP(M1197,TAF!$D$1:$H$462,2,0)</f>
        <v>0</v>
      </c>
      <c r="O1197" s="3">
        <f>VLOOKUP(M1197,TAF!$D$1:$H$462,3,0)</f>
        <v>0</v>
      </c>
      <c r="P1197" s="3">
        <f>VLOOKUP(M1197,TAF!$D$1:$H$462,4,0)</f>
        <v>0</v>
      </c>
      <c r="Q1197" s="3">
        <f>VLOOKUP(M1197,TAF!$D$1:$H$462,5,0)</f>
        <v>0</v>
      </c>
      <c r="R1197" s="3" t="s">
        <v>45</v>
      </c>
      <c r="S1197" s="3" t="s">
        <v>39</v>
      </c>
      <c r="T1197" s="3" t="s">
        <v>62</v>
      </c>
      <c r="U1197" s="19"/>
      <c r="V1197" s="19"/>
      <c r="W1197" s="5" t="s">
        <v>5885</v>
      </c>
      <c r="X1197" s="3" t="s">
        <v>47</v>
      </c>
      <c r="Y1197" s="3">
        <v>0</v>
      </c>
      <c r="Z1197" s="3"/>
      <c r="AA1197" s="3" t="str">
        <f t="shared" si="271"/>
        <v>,</v>
      </c>
      <c r="AB1197" s="4"/>
      <c r="AC1197" s="4"/>
      <c r="AD1197" s="4"/>
      <c r="AE1197" s="4"/>
      <c r="AF1197" s="4"/>
      <c r="AG1197" s="4"/>
      <c r="AH1197" s="4"/>
      <c r="AI1197" s="4"/>
      <c r="AJ1197" s="4"/>
      <c r="AK1197" s="4"/>
      <c r="AL1197" s="4"/>
      <c r="AM1197" s="4"/>
      <c r="AN1197" s="4"/>
      <c r="AO1197" s="4"/>
      <c r="AP1197" s="4"/>
      <c r="AQ1197" s="4"/>
      <c r="AR1197" s="4"/>
      <c r="AS1197" s="4"/>
      <c r="AT1197" s="4"/>
      <c r="AU1197" s="4"/>
      <c r="AV1197" s="4"/>
      <c r="AW1197" s="4"/>
      <c r="AX1197" s="4"/>
    </row>
    <row r="1198" spans="1:50" ht="15.75" customHeight="1" x14ac:dyDescent="0.2">
      <c r="A1198" t="str">
        <f t="shared" si="270"/>
        <v>Pas PréciséHommeCélibataireSans EmploisDouala 2NkomondoCamerounaiseChretien (Catholique)NonEligible</v>
      </c>
      <c r="B1198" s="17">
        <v>43752</v>
      </c>
      <c r="C1198" s="17">
        <v>28493</v>
      </c>
      <c r="D1198" s="3" t="s">
        <v>39</v>
      </c>
      <c r="E1198" s="21">
        <v>47</v>
      </c>
      <c r="F1198" s="3" t="s">
        <v>40</v>
      </c>
      <c r="G1198" s="4"/>
      <c r="H1198" s="4"/>
      <c r="I1198" s="3" t="s">
        <v>41</v>
      </c>
      <c r="J1198" s="3" t="s">
        <v>134</v>
      </c>
      <c r="K1198" s="3" t="s">
        <v>121</v>
      </c>
      <c r="L1198" s="3" t="s">
        <v>135</v>
      </c>
      <c r="M1198" s="3" t="s">
        <v>875</v>
      </c>
      <c r="N1198" s="3" t="str">
        <f>VLOOKUP(M1198,TAF!$D$1:$H$462,2,0)</f>
        <v>Nkomondo</v>
      </c>
      <c r="O1198" s="3" t="str">
        <f>VLOOKUP(M1198,TAF!$D$1:$H$462,3,0)</f>
        <v>Douala 2</v>
      </c>
      <c r="P1198" s="3" t="str">
        <f>VLOOKUP(M1198,TAF!$D$1:$H$462,4,0)</f>
        <v>4.03441384547386</v>
      </c>
      <c r="Q1198" s="3" t="str">
        <f>VLOOKUP(M1198,TAF!$D$1:$H$462,5,0)</f>
        <v xml:space="preserve"> 9.69997557514567</v>
      </c>
      <c r="R1198" s="3" t="s">
        <v>45</v>
      </c>
      <c r="S1198" s="3" t="s">
        <v>58</v>
      </c>
      <c r="T1198" s="3" t="s">
        <v>62</v>
      </c>
      <c r="U1198" s="19"/>
      <c r="V1198" s="19"/>
      <c r="W1198" s="5" t="s">
        <v>5896</v>
      </c>
      <c r="X1198" s="3" t="s">
        <v>47</v>
      </c>
      <c r="Y1198" s="3">
        <v>0</v>
      </c>
      <c r="Z1198" s="3"/>
      <c r="AA1198" s="3" t="str">
        <f t="shared" si="271"/>
        <v>,</v>
      </c>
      <c r="AB1198" s="4"/>
      <c r="AC1198" s="4"/>
      <c r="AD1198" s="4"/>
      <c r="AE1198" s="4"/>
      <c r="AF1198" s="4"/>
      <c r="AG1198" s="4"/>
      <c r="AH1198" s="4"/>
      <c r="AI1198" s="4"/>
      <c r="AJ1198" s="4"/>
      <c r="AK1198" s="4"/>
      <c r="AL1198" s="4"/>
      <c r="AM1198" s="4"/>
      <c r="AN1198" s="4"/>
      <c r="AO1198" s="4"/>
      <c r="AP1198" s="4"/>
      <c r="AQ1198" s="4"/>
      <c r="AR1198" s="4"/>
      <c r="AS1198" s="4"/>
      <c r="AT1198" s="4"/>
      <c r="AU1198" s="4"/>
      <c r="AV1198" s="4"/>
      <c r="AW1198" s="4"/>
      <c r="AX1198" s="4"/>
    </row>
    <row r="1199" spans="1:50" ht="15.75" customHeight="1" x14ac:dyDescent="0.2">
      <c r="A1199" t="str">
        <f t="shared" si="270"/>
        <v>Pas PréciséHommeCélibataireMécanicienDouala (Non précisé )DoualaCamerounaisePas PréciséNonEligible</v>
      </c>
      <c r="B1199" s="17">
        <v>43752</v>
      </c>
      <c r="C1199" s="17">
        <v>29952</v>
      </c>
      <c r="D1199" s="3" t="s">
        <v>39</v>
      </c>
      <c r="E1199" s="21">
        <v>43</v>
      </c>
      <c r="F1199" s="3" t="s">
        <v>40</v>
      </c>
      <c r="G1199" s="4"/>
      <c r="H1199" s="4"/>
      <c r="I1199" s="3" t="s">
        <v>41</v>
      </c>
      <c r="J1199" s="3" t="s">
        <v>71</v>
      </c>
      <c r="K1199" s="3" t="s">
        <v>51</v>
      </c>
      <c r="L1199" s="3" t="s">
        <v>135</v>
      </c>
      <c r="M1199" s="3" t="s">
        <v>64</v>
      </c>
      <c r="N1199" s="3">
        <f>VLOOKUP(M1199,TAF!$D$1:$H$462,2,0)</f>
        <v>0</v>
      </c>
      <c r="O1199" s="3">
        <f>VLOOKUP(M1199,TAF!$D$1:$H$462,3,0)</f>
        <v>0</v>
      </c>
      <c r="P1199" s="3">
        <f>VLOOKUP(M1199,TAF!$D$1:$H$462,4,0)</f>
        <v>0</v>
      </c>
      <c r="Q1199" s="3">
        <f>VLOOKUP(M1199,TAF!$D$1:$H$462,5,0)</f>
        <v>0</v>
      </c>
      <c r="R1199" s="3" t="s">
        <v>45</v>
      </c>
      <c r="S1199" s="3" t="s">
        <v>39</v>
      </c>
      <c r="T1199" s="3" t="s">
        <v>62</v>
      </c>
      <c r="U1199" s="19"/>
      <c r="V1199" s="19"/>
      <c r="W1199" s="3">
        <v>13</v>
      </c>
      <c r="X1199" s="3" t="s">
        <v>47</v>
      </c>
      <c r="Y1199" s="3">
        <v>0</v>
      </c>
      <c r="Z1199" s="3"/>
      <c r="AA1199" s="3" t="str">
        <f t="shared" si="271"/>
        <v>,</v>
      </c>
      <c r="AB1199" s="4"/>
      <c r="AC1199" s="4"/>
      <c r="AD1199" s="4"/>
      <c r="AE1199" s="4"/>
      <c r="AF1199" s="4"/>
      <c r="AG1199" s="4"/>
      <c r="AH1199" s="4"/>
      <c r="AI1199" s="4"/>
      <c r="AJ1199" s="4"/>
      <c r="AK1199" s="4"/>
      <c r="AL1199" s="4"/>
      <c r="AM1199" s="4"/>
      <c r="AN1199" s="4"/>
      <c r="AO1199" s="4"/>
      <c r="AP1199" s="4"/>
      <c r="AQ1199" s="4"/>
      <c r="AR1199" s="4"/>
      <c r="AS1199" s="4"/>
      <c r="AT1199" s="4"/>
      <c r="AU1199" s="4"/>
      <c r="AV1199" s="4"/>
      <c r="AW1199" s="4"/>
      <c r="AX1199" s="4"/>
    </row>
    <row r="1200" spans="1:50" ht="15.75" customHeight="1" x14ac:dyDescent="0.2">
      <c r="A1200" t="str">
        <f t="shared" si="270"/>
        <v>Pas PréciséHommeMarié (e)CuisinierDouala (Non précisé )DoualaCamerounaisePas PréciséNonEligible</v>
      </c>
      <c r="B1200" s="17">
        <v>43752</v>
      </c>
      <c r="C1200" s="17">
        <v>30995</v>
      </c>
      <c r="D1200" s="3" t="s">
        <v>39</v>
      </c>
      <c r="E1200" s="21">
        <v>41</v>
      </c>
      <c r="F1200" s="3" t="s">
        <v>40</v>
      </c>
      <c r="G1200" s="4"/>
      <c r="H1200" s="4"/>
      <c r="I1200" s="3" t="s">
        <v>49</v>
      </c>
      <c r="J1200" s="3" t="s">
        <v>435</v>
      </c>
      <c r="K1200" s="3" t="s">
        <v>51</v>
      </c>
      <c r="L1200" s="3" t="s">
        <v>135</v>
      </c>
      <c r="M1200" s="3" t="s">
        <v>64</v>
      </c>
      <c r="N1200" s="3">
        <f>VLOOKUP(M1200,TAF!$D$1:$H$462,2,0)</f>
        <v>0</v>
      </c>
      <c r="O1200" s="3">
        <f>VLOOKUP(M1200,TAF!$D$1:$H$462,3,0)</f>
        <v>0</v>
      </c>
      <c r="P1200" s="3">
        <f>VLOOKUP(M1200,TAF!$D$1:$H$462,4,0)</f>
        <v>0</v>
      </c>
      <c r="Q1200" s="3">
        <f>VLOOKUP(M1200,TAF!$D$1:$H$462,5,0)</f>
        <v>0</v>
      </c>
      <c r="R1200" s="3" t="s">
        <v>45</v>
      </c>
      <c r="S1200" s="3" t="s">
        <v>39</v>
      </c>
      <c r="T1200" s="3" t="s">
        <v>62</v>
      </c>
      <c r="U1200" s="19"/>
      <c r="V1200" s="19"/>
      <c r="W1200" s="3">
        <v>13</v>
      </c>
      <c r="X1200" s="3" t="s">
        <v>47</v>
      </c>
      <c r="Y1200" s="3">
        <v>0</v>
      </c>
      <c r="Z1200" s="3"/>
      <c r="AA1200" s="3" t="str">
        <f t="shared" si="271"/>
        <v>,</v>
      </c>
      <c r="AB1200" s="4"/>
      <c r="AC1200" s="4"/>
      <c r="AD1200" s="4"/>
      <c r="AE1200" s="4"/>
      <c r="AF1200" s="4"/>
      <c r="AG1200" s="4"/>
      <c r="AH1200" s="4"/>
      <c r="AI1200" s="4"/>
      <c r="AJ1200" s="4"/>
      <c r="AK1200" s="4"/>
      <c r="AL1200" s="4"/>
      <c r="AM1200" s="4"/>
      <c r="AN1200" s="4"/>
      <c r="AO1200" s="4"/>
      <c r="AP1200" s="4"/>
      <c r="AQ1200" s="4"/>
      <c r="AR1200" s="4"/>
      <c r="AS1200" s="4"/>
      <c r="AT1200" s="4"/>
      <c r="AU1200" s="4"/>
      <c r="AV1200" s="4"/>
      <c r="AW1200" s="4"/>
      <c r="AX1200" s="4"/>
    </row>
    <row r="1201" spans="1:50" ht="15.75" customHeight="1" x14ac:dyDescent="0.2">
      <c r="A1201" t="str">
        <f t="shared" si="270"/>
        <v>SecondaireHommeCélibataireMenuisierDouala (Non précisé )BonamoussadiCamerounaiseChretien (Catholique)OuiEligible</v>
      </c>
      <c r="B1201" s="17">
        <v>43752</v>
      </c>
      <c r="C1201" s="17">
        <v>32498</v>
      </c>
      <c r="D1201" s="3" t="s">
        <v>54</v>
      </c>
      <c r="E1201" s="21">
        <v>37</v>
      </c>
      <c r="F1201" s="3" t="s">
        <v>40</v>
      </c>
      <c r="G1201" s="4"/>
      <c r="H1201" s="4"/>
      <c r="I1201" s="3" t="s">
        <v>41</v>
      </c>
      <c r="J1201" s="3" t="s">
        <v>318</v>
      </c>
      <c r="K1201" s="3" t="s">
        <v>51</v>
      </c>
      <c r="L1201" s="3" t="s">
        <v>135</v>
      </c>
      <c r="M1201" s="3" t="s">
        <v>195</v>
      </c>
      <c r="N1201" s="3" t="str">
        <f>VLOOKUP(M1201,TAF!$D$1:$H$462,2,0)</f>
        <v>Bonamoussadi</v>
      </c>
      <c r="O1201" s="3" t="str">
        <f>VLOOKUP(M1201,TAF!$D$1:$H$462,3,0)</f>
        <v>Douala 5</v>
      </c>
      <c r="P1201" s="3" t="str">
        <f>VLOOKUP(M1201,TAF!$D$1:$H$462,4,0)</f>
        <v>4.0932016164020935</v>
      </c>
      <c r="Q1201" s="3" t="str">
        <f>VLOOKUP(M1201,TAF!$D$1:$H$462,5,0)</f>
        <v xml:space="preserve"> 9.7422761594139</v>
      </c>
      <c r="R1201" s="3" t="s">
        <v>45</v>
      </c>
      <c r="S1201" s="3" t="s">
        <v>58</v>
      </c>
      <c r="T1201" s="3" t="s">
        <v>46</v>
      </c>
      <c r="U1201" s="17">
        <v>42370</v>
      </c>
      <c r="V1201" s="3" t="str">
        <f t="shared" ref="V1201" si="284">IF((B1201-U1201&lt;=365)*(B1201-U1201&gt;0),INT(12*(B1201-U1201)/365) &amp; " Mois",(YEAR(B1201)-YEAR(U1201)) &amp; " an (s)")</f>
        <v>3 an (s)</v>
      </c>
      <c r="W1201" s="5" t="s">
        <v>5896</v>
      </c>
      <c r="X1201" s="3" t="s">
        <v>47</v>
      </c>
      <c r="Y1201" s="3">
        <v>0</v>
      </c>
      <c r="Z1201" s="3"/>
      <c r="AA1201" s="3" t="str">
        <f t="shared" si="271"/>
        <v>,</v>
      </c>
      <c r="AB1201" s="4"/>
      <c r="AC1201" s="4"/>
      <c r="AD1201" s="4"/>
      <c r="AE1201" s="4"/>
      <c r="AF1201" s="4"/>
      <c r="AG1201" s="4"/>
      <c r="AH1201" s="4"/>
      <c r="AI1201" s="4"/>
      <c r="AJ1201" s="4"/>
      <c r="AK1201" s="4"/>
      <c r="AL1201" s="4"/>
      <c r="AM1201" s="4"/>
      <c r="AN1201" s="4"/>
      <c r="AO1201" s="4"/>
      <c r="AP1201" s="4"/>
      <c r="AQ1201" s="4"/>
      <c r="AR1201" s="4"/>
      <c r="AS1201" s="4"/>
      <c r="AT1201" s="4"/>
      <c r="AU1201" s="4"/>
      <c r="AV1201" s="4"/>
      <c r="AW1201" s="4"/>
      <c r="AX1201" s="4"/>
    </row>
    <row r="1202" spans="1:50" ht="15.75" customHeight="1" x14ac:dyDescent="0.2">
      <c r="A1202" t="str">
        <f t="shared" si="270"/>
        <v>UniversitaireHommeCélibataireEtudiant (e)Douala (Non précisé )Pk10CamerounaisePas PréciséNonEligible</v>
      </c>
      <c r="B1202" s="17">
        <v>43752</v>
      </c>
      <c r="C1202" s="17">
        <v>36372</v>
      </c>
      <c r="D1202" s="3" t="s">
        <v>48</v>
      </c>
      <c r="E1202" s="21">
        <v>26</v>
      </c>
      <c r="F1202" s="3" t="s">
        <v>40</v>
      </c>
      <c r="G1202" s="4"/>
      <c r="H1202" s="3">
        <v>79</v>
      </c>
      <c r="I1202" s="3" t="s">
        <v>41</v>
      </c>
      <c r="J1202" s="3" t="s">
        <v>79</v>
      </c>
      <c r="K1202" s="3" t="s">
        <v>51</v>
      </c>
      <c r="L1202" s="3" t="s">
        <v>135</v>
      </c>
      <c r="M1202" s="3" t="s">
        <v>217</v>
      </c>
      <c r="N1202" s="3" t="str">
        <f>VLOOKUP(M1202,TAF!$D$1:$H$462,2,0)</f>
        <v>Pk10</v>
      </c>
      <c r="O1202" s="3" t="str">
        <f>VLOOKUP(M1202,TAF!$D$1:$H$462,3,0)</f>
        <v>Douala 3</v>
      </c>
      <c r="P1202" s="3" t="str">
        <f>VLOOKUP(M1202,TAF!$D$1:$H$462,4,0)</f>
        <v>4.032980100618266</v>
      </c>
      <c r="Q1202" s="3" t="str">
        <f>VLOOKUP(M1202,TAF!$D$1:$H$462,5,0)</f>
        <v xml:space="preserve"> 9.799655089790106</v>
      </c>
      <c r="R1202" s="3" t="s">
        <v>45</v>
      </c>
      <c r="S1202" s="3" t="s">
        <v>39</v>
      </c>
      <c r="T1202" s="3" t="s">
        <v>62</v>
      </c>
      <c r="U1202" s="19"/>
      <c r="V1202" s="19"/>
      <c r="W1202" s="3">
        <v>14</v>
      </c>
      <c r="X1202" s="3" t="s">
        <v>47</v>
      </c>
      <c r="Y1202" s="3">
        <v>0</v>
      </c>
      <c r="Z1202" s="3"/>
      <c r="AA1202" s="3" t="str">
        <f t="shared" si="271"/>
        <v>,</v>
      </c>
      <c r="AB1202" s="4"/>
      <c r="AC1202" s="4"/>
      <c r="AD1202" s="4"/>
      <c r="AE1202" s="4"/>
      <c r="AF1202" s="4"/>
      <c r="AG1202" s="4"/>
      <c r="AH1202" s="4"/>
      <c r="AI1202" s="4"/>
      <c r="AJ1202" s="4"/>
      <c r="AK1202" s="4"/>
      <c r="AL1202" s="4"/>
      <c r="AM1202" s="4"/>
      <c r="AN1202" s="4"/>
      <c r="AO1202" s="4"/>
      <c r="AP1202" s="4"/>
      <c r="AQ1202" s="4"/>
      <c r="AR1202" s="4"/>
      <c r="AS1202" s="4"/>
      <c r="AT1202" s="4"/>
      <c r="AU1202" s="4"/>
      <c r="AV1202" s="4"/>
      <c r="AW1202" s="4"/>
      <c r="AX1202" s="4"/>
    </row>
    <row r="1203" spans="1:50" ht="15.75" customHeight="1" x14ac:dyDescent="0.2">
      <c r="A1203" t="str">
        <f t="shared" si="270"/>
        <v>UniversitaireHommeCélibatairepas préciséDouala (Non précisé )DoualaCamerounaiseChretien (Catholique)OuiTemporairement Non-eligible</v>
      </c>
      <c r="B1203" s="17">
        <v>43752</v>
      </c>
      <c r="C1203" s="17">
        <v>35568</v>
      </c>
      <c r="D1203" s="3" t="s">
        <v>48</v>
      </c>
      <c r="E1203" s="21">
        <v>28</v>
      </c>
      <c r="F1203" s="3" t="s">
        <v>40</v>
      </c>
      <c r="G1203" s="3">
        <v>165</v>
      </c>
      <c r="H1203" s="3">
        <v>70</v>
      </c>
      <c r="I1203" s="3" t="s">
        <v>41</v>
      </c>
      <c r="J1203" s="3" t="s">
        <v>908</v>
      </c>
      <c r="K1203" s="3" t="s">
        <v>51</v>
      </c>
      <c r="L1203" s="3" t="s">
        <v>135</v>
      </c>
      <c r="M1203" s="3" t="s">
        <v>64</v>
      </c>
      <c r="N1203" s="3">
        <f>VLOOKUP(M1203,TAF!$D$1:$H$462,2,0)</f>
        <v>0</v>
      </c>
      <c r="O1203" s="3">
        <f>VLOOKUP(M1203,TAF!$D$1:$H$462,3,0)</f>
        <v>0</v>
      </c>
      <c r="P1203" s="3">
        <f>VLOOKUP(M1203,TAF!$D$1:$H$462,4,0)</f>
        <v>0</v>
      </c>
      <c r="Q1203" s="3">
        <f>VLOOKUP(M1203,TAF!$D$1:$H$462,5,0)</f>
        <v>0</v>
      </c>
      <c r="R1203" s="3" t="s">
        <v>45</v>
      </c>
      <c r="S1203" s="3" t="s">
        <v>58</v>
      </c>
      <c r="T1203" s="3" t="s">
        <v>46</v>
      </c>
      <c r="U1203" s="17">
        <v>43022</v>
      </c>
      <c r="V1203" s="3" t="str">
        <f t="shared" ref="V1203" si="285">IF((B1203-U1203&lt;=365)*(B1203-U1203&gt;0),INT(12*(B1203-U1203)/365) &amp; " Mois",(YEAR(B1203)-YEAR(U1203)) &amp; " an (s)")</f>
        <v>2 an (s)</v>
      </c>
      <c r="W1203" s="5" t="s">
        <v>5926</v>
      </c>
      <c r="X1203" s="3" t="s">
        <v>845</v>
      </c>
      <c r="Y1203" s="3">
        <v>1</v>
      </c>
      <c r="Z1203" s="3" t="s">
        <v>5958</v>
      </c>
      <c r="AA1203" s="3" t="str">
        <f t="shared" si="271"/>
        <v>,</v>
      </c>
      <c r="AB1203" s="3" t="s">
        <v>62</v>
      </c>
      <c r="AC1203" s="3" t="s">
        <v>46</v>
      </c>
      <c r="AD1203" s="3" t="s">
        <v>62</v>
      </c>
      <c r="AE1203" s="3" t="s">
        <v>62</v>
      </c>
      <c r="AF1203" s="4"/>
      <c r="AG1203" s="4"/>
      <c r="AH1203" s="4"/>
      <c r="AI1203" s="4"/>
      <c r="AJ1203" s="4"/>
      <c r="AK1203" s="4"/>
      <c r="AL1203" s="4"/>
      <c r="AM1203" s="3" t="s">
        <v>846</v>
      </c>
      <c r="AN1203" s="4"/>
      <c r="AO1203" s="4"/>
      <c r="AP1203" s="4"/>
      <c r="AQ1203" s="4"/>
      <c r="AR1203" s="4"/>
      <c r="AS1203" s="4"/>
      <c r="AT1203" s="4"/>
      <c r="AU1203" s="4"/>
      <c r="AV1203" s="4"/>
      <c r="AW1203" s="4"/>
      <c r="AX1203" s="4"/>
    </row>
    <row r="1204" spans="1:50" ht="15.75" customHeight="1" x14ac:dyDescent="0.2">
      <c r="A1204" t="str">
        <f t="shared" si="270"/>
        <v>Pas PréciséHommeCélibatairepas préciséDouala (Non précisé )doualaCamerounaisePas PréciséNonTemporairement Non-eligible</v>
      </c>
      <c r="B1204" s="17">
        <v>43752</v>
      </c>
      <c r="C1204" s="17">
        <v>35570</v>
      </c>
      <c r="D1204" s="3" t="s">
        <v>39</v>
      </c>
      <c r="E1204" s="21">
        <v>28</v>
      </c>
      <c r="F1204" s="3" t="s">
        <v>40</v>
      </c>
      <c r="G1204" s="4"/>
      <c r="H1204" s="4"/>
      <c r="I1204" s="3" t="s">
        <v>41</v>
      </c>
      <c r="J1204" s="3" t="s">
        <v>908</v>
      </c>
      <c r="K1204" s="3" t="s">
        <v>51</v>
      </c>
      <c r="L1204" s="3" t="s">
        <v>135</v>
      </c>
      <c r="M1204" s="3" t="s">
        <v>910</v>
      </c>
      <c r="N1204" s="3">
        <f>VLOOKUP(M1204,TAF!$D$1:$H$462,2,0)</f>
        <v>0</v>
      </c>
      <c r="O1204" s="3">
        <f>VLOOKUP(M1204,TAF!$D$1:$H$462,3,0)</f>
        <v>0</v>
      </c>
      <c r="P1204" s="3">
        <f>VLOOKUP(M1204,TAF!$D$1:$H$462,4,0)</f>
        <v>0</v>
      </c>
      <c r="Q1204" s="3">
        <f>VLOOKUP(M1204,TAF!$D$1:$H$462,5,0)</f>
        <v>0</v>
      </c>
      <c r="R1204" s="3" t="s">
        <v>45</v>
      </c>
      <c r="S1204" s="3" t="s">
        <v>39</v>
      </c>
      <c r="T1204" s="3" t="s">
        <v>62</v>
      </c>
      <c r="U1204" s="19"/>
      <c r="V1204" s="19"/>
      <c r="W1204" s="5" t="s">
        <v>5887</v>
      </c>
      <c r="X1204" s="3" t="s">
        <v>845</v>
      </c>
      <c r="Y1204" s="3">
        <v>1</v>
      </c>
      <c r="Z1204" s="3" t="s">
        <v>5958</v>
      </c>
      <c r="AA1204" s="3" t="str">
        <f t="shared" si="271"/>
        <v>,</v>
      </c>
      <c r="AB1204" s="3" t="s">
        <v>62</v>
      </c>
      <c r="AC1204" s="3" t="s">
        <v>46</v>
      </c>
      <c r="AD1204" s="3" t="s">
        <v>62</v>
      </c>
      <c r="AE1204" s="3" t="s">
        <v>62</v>
      </c>
      <c r="AF1204" s="4"/>
      <c r="AG1204" s="4"/>
      <c r="AH1204" s="4"/>
      <c r="AI1204" s="4"/>
      <c r="AJ1204" s="4"/>
      <c r="AK1204" s="4"/>
      <c r="AL1204" s="4"/>
      <c r="AM1204" s="3" t="s">
        <v>846</v>
      </c>
      <c r="AN1204" s="4"/>
      <c r="AO1204" s="4"/>
      <c r="AP1204" s="4"/>
      <c r="AQ1204" s="4"/>
      <c r="AR1204" s="4"/>
      <c r="AS1204" s="4"/>
      <c r="AT1204" s="4"/>
      <c r="AU1204" s="4"/>
      <c r="AV1204" s="4"/>
      <c r="AW1204" s="4"/>
      <c r="AX1204" s="4"/>
    </row>
    <row r="1205" spans="1:50" ht="15.75" customHeight="1" x14ac:dyDescent="0.2">
      <c r="A1205" t="str">
        <f t="shared" si="270"/>
        <v>SecondaireHommeCélibatairepas préciséDouala 1nkongmondoCamerounaisePas PréciséNonTemporairement Non-eligible</v>
      </c>
      <c r="B1205" s="17">
        <v>43752</v>
      </c>
      <c r="C1205" s="17">
        <v>34914</v>
      </c>
      <c r="D1205" s="3" t="s">
        <v>54</v>
      </c>
      <c r="E1205" s="21">
        <v>30</v>
      </c>
      <c r="F1205" s="3" t="s">
        <v>40</v>
      </c>
      <c r="G1205" s="4"/>
      <c r="H1205" s="4"/>
      <c r="I1205" s="3" t="s">
        <v>41</v>
      </c>
      <c r="J1205" s="3" t="s">
        <v>908</v>
      </c>
      <c r="K1205" s="3" t="s">
        <v>114</v>
      </c>
      <c r="L1205" s="3" t="s">
        <v>135</v>
      </c>
      <c r="M1205" s="3" t="s">
        <v>911</v>
      </c>
      <c r="N1205" s="3" t="str">
        <f>VLOOKUP(M1205,TAF!$D$1:$H$462,2,0)</f>
        <v>Nkongmondo</v>
      </c>
      <c r="O1205" s="3" t="str">
        <f>VLOOKUP(M1205,TAF!$D$1:$H$462,3,0)</f>
        <v>Douala 1</v>
      </c>
      <c r="P1205" s="3" t="str">
        <f>VLOOKUP(M1205,TAF!$D$1:$H$462,4,0)</f>
        <v>4.034565744432602</v>
      </c>
      <c r="Q1205" s="3" t="str">
        <f>VLOOKUP(M1205,TAF!$D$1:$H$462,5,0)</f>
        <v xml:space="preserve"> 9.69978828255949</v>
      </c>
      <c r="R1205" s="3" t="s">
        <v>45</v>
      </c>
      <c r="S1205" s="3" t="s">
        <v>39</v>
      </c>
      <c r="T1205" s="3" t="s">
        <v>62</v>
      </c>
      <c r="U1205" s="19"/>
      <c r="V1205" s="19"/>
      <c r="W1205" s="5" t="s">
        <v>5920</v>
      </c>
      <c r="X1205" s="3" t="s">
        <v>845</v>
      </c>
      <c r="Y1205" s="3">
        <v>1</v>
      </c>
      <c r="Z1205" s="3" t="s">
        <v>5958</v>
      </c>
      <c r="AA1205" s="3" t="str">
        <f t="shared" si="271"/>
        <v>,</v>
      </c>
      <c r="AB1205" s="3" t="s">
        <v>62</v>
      </c>
      <c r="AC1205" s="3" t="s">
        <v>46</v>
      </c>
      <c r="AD1205" s="3" t="s">
        <v>62</v>
      </c>
      <c r="AE1205" s="3" t="s">
        <v>62</v>
      </c>
      <c r="AF1205" s="4"/>
      <c r="AG1205" s="4"/>
      <c r="AH1205" s="4"/>
      <c r="AI1205" s="4"/>
      <c r="AJ1205" s="4"/>
      <c r="AK1205" s="4"/>
      <c r="AL1205" s="4"/>
      <c r="AM1205" s="3" t="s">
        <v>846</v>
      </c>
      <c r="AN1205" s="4"/>
      <c r="AO1205" s="4"/>
      <c r="AP1205" s="4"/>
      <c r="AQ1205" s="4"/>
      <c r="AR1205" s="4"/>
      <c r="AS1205" s="4"/>
      <c r="AT1205" s="4"/>
      <c r="AU1205" s="4"/>
      <c r="AV1205" s="4"/>
      <c r="AW1205" s="4"/>
      <c r="AX1205" s="4"/>
    </row>
    <row r="1206" spans="1:50" ht="15.75" customHeight="1" x14ac:dyDescent="0.2">
      <c r="A1206" t="str">
        <f t="shared" si="270"/>
        <v>SecondaireHommeCélibatairesoudeurDouala 6bonaberiCamerounaiseChretien (Catholique)NonTemporairement Non-eligible</v>
      </c>
      <c r="B1206" s="17">
        <v>43752</v>
      </c>
      <c r="C1206" s="17">
        <v>32721</v>
      </c>
      <c r="D1206" s="3" t="s">
        <v>54</v>
      </c>
      <c r="E1206" s="21">
        <v>36</v>
      </c>
      <c r="F1206" s="3" t="s">
        <v>40</v>
      </c>
      <c r="G1206" s="3">
        <v>175</v>
      </c>
      <c r="H1206" s="3">
        <v>72</v>
      </c>
      <c r="I1206" s="3" t="s">
        <v>41</v>
      </c>
      <c r="J1206" s="3" t="s">
        <v>912</v>
      </c>
      <c r="K1206" s="3" t="s">
        <v>913</v>
      </c>
      <c r="L1206" s="3" t="s">
        <v>135</v>
      </c>
      <c r="M1206" s="3" t="s">
        <v>566</v>
      </c>
      <c r="N1206" s="3" t="str">
        <f>VLOOKUP(M1206,TAF!$D$1:$H$462,2,0)</f>
        <v>Bonaberi</v>
      </c>
      <c r="O1206" s="3" t="str">
        <f>VLOOKUP(M1206,TAF!$D$1:$H$462,3,0)</f>
        <v>Douala 4</v>
      </c>
      <c r="P1206" s="3" t="str">
        <f>VLOOKUP(M1206,TAF!$D$1:$H$462,4,0)</f>
        <v>4.0900111661057075</v>
      </c>
      <c r="Q1206" s="3" t="str">
        <f>VLOOKUP(M1206,TAF!$D$1:$H$462,5,0)</f>
        <v xml:space="preserve"> 9.65793515778688</v>
      </c>
      <c r="R1206" s="3" t="s">
        <v>45</v>
      </c>
      <c r="S1206" s="3" t="s">
        <v>58</v>
      </c>
      <c r="T1206" s="3" t="s">
        <v>62</v>
      </c>
      <c r="U1206" s="19"/>
      <c r="V1206" s="19"/>
      <c r="W1206" s="5" t="s">
        <v>5916</v>
      </c>
      <c r="X1206" s="3" t="s">
        <v>845</v>
      </c>
      <c r="Y1206" s="3">
        <v>1</v>
      </c>
      <c r="Z1206" s="3" t="s">
        <v>5958</v>
      </c>
      <c r="AA1206" s="3" t="str">
        <f t="shared" si="271"/>
        <v>,</v>
      </c>
      <c r="AB1206" s="3" t="s">
        <v>62</v>
      </c>
      <c r="AC1206" s="3" t="s">
        <v>46</v>
      </c>
      <c r="AD1206" s="3" t="s">
        <v>62</v>
      </c>
      <c r="AE1206" s="3" t="s">
        <v>62</v>
      </c>
      <c r="AF1206" s="4"/>
      <c r="AG1206" s="4"/>
      <c r="AH1206" s="4"/>
      <c r="AI1206" s="4"/>
      <c r="AJ1206" s="4"/>
      <c r="AK1206" s="4"/>
      <c r="AL1206" s="4"/>
      <c r="AM1206" s="3" t="s">
        <v>846</v>
      </c>
      <c r="AN1206" s="4"/>
      <c r="AO1206" s="4"/>
      <c r="AP1206" s="4"/>
      <c r="AQ1206" s="4"/>
      <c r="AR1206" s="4"/>
      <c r="AS1206" s="4"/>
      <c r="AT1206" s="4"/>
      <c r="AU1206" s="4"/>
      <c r="AV1206" s="4"/>
      <c r="AW1206" s="4"/>
      <c r="AX1206" s="4"/>
    </row>
    <row r="1207" spans="1:50" ht="15.75" customHeight="1" x14ac:dyDescent="0.2">
      <c r="A1207" t="str">
        <f t="shared" si="270"/>
        <v>SecondaireHommeCélibataireMaçonDouala 5pk10CamerounaisePas PréciséNonTemporairement Non-eligible</v>
      </c>
      <c r="B1207" s="17">
        <v>43752</v>
      </c>
      <c r="C1207" s="17">
        <v>36347</v>
      </c>
      <c r="D1207" s="3" t="s">
        <v>54</v>
      </c>
      <c r="E1207" s="21">
        <v>26</v>
      </c>
      <c r="F1207" s="3" t="s">
        <v>40</v>
      </c>
      <c r="G1207" s="4"/>
      <c r="H1207" s="3">
        <v>96</v>
      </c>
      <c r="I1207" s="3" t="s">
        <v>41</v>
      </c>
      <c r="J1207" s="3" t="s">
        <v>98</v>
      </c>
      <c r="K1207" s="3" t="s">
        <v>60</v>
      </c>
      <c r="L1207" s="3" t="s">
        <v>135</v>
      </c>
      <c r="M1207" s="3" t="s">
        <v>914</v>
      </c>
      <c r="N1207" s="3" t="str">
        <f>VLOOKUP(M1207,TAF!$D$1:$H$462,2,0)</f>
        <v>Pk10</v>
      </c>
      <c r="O1207" s="3" t="str">
        <f>VLOOKUP(M1207,TAF!$D$1:$H$462,3,0)</f>
        <v>Douala 3</v>
      </c>
      <c r="P1207" s="3" t="str">
        <f>VLOOKUP(M1207,TAF!$D$1:$H$462,4,0)</f>
        <v>4.032980100618266</v>
      </c>
      <c r="Q1207" s="3" t="str">
        <f>VLOOKUP(M1207,TAF!$D$1:$H$462,5,0)</f>
        <v xml:space="preserve"> 9.799655089790106</v>
      </c>
      <c r="R1207" s="3" t="s">
        <v>45</v>
      </c>
      <c r="S1207" s="3" t="s">
        <v>39</v>
      </c>
      <c r="T1207" s="3" t="s">
        <v>62</v>
      </c>
      <c r="U1207" s="19"/>
      <c r="V1207" s="19"/>
      <c r="W1207" s="4"/>
      <c r="X1207" s="3" t="s">
        <v>845</v>
      </c>
      <c r="Y1207" s="3">
        <v>1</v>
      </c>
      <c r="Z1207" s="3" t="s">
        <v>5958</v>
      </c>
      <c r="AA1207" s="3" t="str">
        <f t="shared" si="271"/>
        <v>,</v>
      </c>
      <c r="AB1207" s="3" t="s">
        <v>62</v>
      </c>
      <c r="AC1207" s="3" t="s">
        <v>46</v>
      </c>
      <c r="AD1207" s="3" t="s">
        <v>62</v>
      </c>
      <c r="AE1207" s="3" t="s">
        <v>62</v>
      </c>
      <c r="AF1207" s="4"/>
      <c r="AG1207" s="4"/>
      <c r="AH1207" s="4"/>
      <c r="AI1207" s="4"/>
      <c r="AJ1207" s="4"/>
      <c r="AK1207" s="4"/>
      <c r="AL1207" s="4"/>
      <c r="AM1207" s="3" t="s">
        <v>846</v>
      </c>
      <c r="AN1207" s="4"/>
      <c r="AO1207" s="4"/>
      <c r="AP1207" s="4"/>
      <c r="AQ1207" s="4"/>
      <c r="AR1207" s="4"/>
      <c r="AS1207" s="4"/>
      <c r="AT1207" s="4"/>
      <c r="AU1207" s="4"/>
      <c r="AV1207" s="4"/>
      <c r="AW1207" s="4"/>
      <c r="AX1207" s="4"/>
    </row>
    <row r="1208" spans="1:50" ht="15.75" customHeight="1" x14ac:dyDescent="0.2">
      <c r="A1208" t="str">
        <f t="shared" si="270"/>
        <v>UniversitaireHommeCélibataireEtudiant (e)Douala 5pk10CamerounaisePas PréciséNonTemporairement Non-eligible</v>
      </c>
      <c r="B1208" s="17">
        <v>43752</v>
      </c>
      <c r="C1208" s="17">
        <v>35462</v>
      </c>
      <c r="D1208" s="3" t="s">
        <v>48</v>
      </c>
      <c r="E1208" s="21">
        <v>28</v>
      </c>
      <c r="F1208" s="3" t="s">
        <v>40</v>
      </c>
      <c r="G1208" s="4"/>
      <c r="H1208" s="4"/>
      <c r="I1208" s="3" t="s">
        <v>41</v>
      </c>
      <c r="J1208" s="3" t="s">
        <v>79</v>
      </c>
      <c r="K1208" s="3" t="s">
        <v>60</v>
      </c>
      <c r="L1208" s="3" t="s">
        <v>135</v>
      </c>
      <c r="M1208" s="3" t="s">
        <v>914</v>
      </c>
      <c r="N1208" s="3" t="str">
        <f>VLOOKUP(M1208,TAF!$D$1:$H$462,2,0)</f>
        <v>Pk10</v>
      </c>
      <c r="O1208" s="3" t="str">
        <f>VLOOKUP(M1208,TAF!$D$1:$H$462,3,0)</f>
        <v>Douala 3</v>
      </c>
      <c r="P1208" s="3" t="str">
        <f>VLOOKUP(M1208,TAF!$D$1:$H$462,4,0)</f>
        <v>4.032980100618266</v>
      </c>
      <c r="Q1208" s="3" t="str">
        <f>VLOOKUP(M1208,TAF!$D$1:$H$462,5,0)</f>
        <v xml:space="preserve"> 9.799655089790106</v>
      </c>
      <c r="R1208" s="3" t="s">
        <v>45</v>
      </c>
      <c r="S1208" s="3" t="s">
        <v>39</v>
      </c>
      <c r="T1208" s="3" t="s">
        <v>62</v>
      </c>
      <c r="U1208" s="19"/>
      <c r="V1208" s="19"/>
      <c r="W1208" s="5" t="s">
        <v>5916</v>
      </c>
      <c r="X1208" s="3" t="s">
        <v>845</v>
      </c>
      <c r="Y1208" s="3">
        <v>2</v>
      </c>
      <c r="Z1208" s="3" t="s">
        <v>5960</v>
      </c>
      <c r="AA1208" s="3" t="str">
        <f t="shared" si="271"/>
        <v>,</v>
      </c>
      <c r="AB1208" s="3" t="s">
        <v>46</v>
      </c>
      <c r="AC1208" s="3" t="s">
        <v>46</v>
      </c>
      <c r="AD1208" s="3" t="s">
        <v>62</v>
      </c>
      <c r="AE1208" s="3" t="s">
        <v>62</v>
      </c>
      <c r="AF1208" s="4"/>
      <c r="AG1208" s="4"/>
      <c r="AH1208" s="4"/>
      <c r="AI1208" s="4"/>
      <c r="AJ1208" s="4"/>
      <c r="AK1208" s="4"/>
      <c r="AL1208" s="4"/>
      <c r="AM1208" s="3" t="s">
        <v>846</v>
      </c>
      <c r="AN1208" s="4"/>
      <c r="AO1208" s="4"/>
      <c r="AP1208" s="4"/>
      <c r="AQ1208" s="4"/>
      <c r="AR1208" s="4"/>
      <c r="AS1208" s="4"/>
      <c r="AT1208" s="4"/>
      <c r="AU1208" s="4"/>
      <c r="AV1208" s="4"/>
      <c r="AW1208" s="4"/>
      <c r="AX1208" s="4"/>
    </row>
    <row r="1209" spans="1:50" ht="15.75" customHeight="1" x14ac:dyDescent="0.2">
      <c r="A1209" t="str">
        <f t="shared" si="270"/>
        <v>PrimaireHommeCélibataireplombierDouala 5pk10CamerounaisePas PréciséNonTemporairement Non-eligible</v>
      </c>
      <c r="B1209" s="17">
        <v>43752</v>
      </c>
      <c r="C1209" s="17">
        <v>36190</v>
      </c>
      <c r="D1209" s="3" t="s">
        <v>92</v>
      </c>
      <c r="E1209" s="21">
        <v>26</v>
      </c>
      <c r="F1209" s="3" t="s">
        <v>40</v>
      </c>
      <c r="G1209" s="4"/>
      <c r="H1209" s="4"/>
      <c r="I1209" s="3" t="s">
        <v>41</v>
      </c>
      <c r="J1209" s="3" t="s">
        <v>915</v>
      </c>
      <c r="K1209" s="3" t="s">
        <v>60</v>
      </c>
      <c r="L1209" s="3" t="s">
        <v>135</v>
      </c>
      <c r="M1209" s="3" t="s">
        <v>914</v>
      </c>
      <c r="N1209" s="3" t="str">
        <f>VLOOKUP(M1209,TAF!$D$1:$H$462,2,0)</f>
        <v>Pk10</v>
      </c>
      <c r="O1209" s="3" t="str">
        <f>VLOOKUP(M1209,TAF!$D$1:$H$462,3,0)</f>
        <v>Douala 3</v>
      </c>
      <c r="P1209" s="3" t="str">
        <f>VLOOKUP(M1209,TAF!$D$1:$H$462,4,0)</f>
        <v>4.032980100618266</v>
      </c>
      <c r="Q1209" s="3" t="str">
        <f>VLOOKUP(M1209,TAF!$D$1:$H$462,5,0)</f>
        <v xml:space="preserve"> 9.799655089790106</v>
      </c>
      <c r="R1209" s="3" t="s">
        <v>45</v>
      </c>
      <c r="S1209" s="3" t="s">
        <v>39</v>
      </c>
      <c r="T1209" s="3" t="s">
        <v>62</v>
      </c>
      <c r="U1209" s="19"/>
      <c r="V1209" s="19"/>
      <c r="W1209" s="5" t="s">
        <v>5887</v>
      </c>
      <c r="X1209" s="3" t="s">
        <v>845</v>
      </c>
      <c r="Y1209" s="3">
        <v>1</v>
      </c>
      <c r="Z1209" s="3" t="s">
        <v>5958</v>
      </c>
      <c r="AA1209" s="3" t="str">
        <f t="shared" si="271"/>
        <v>,</v>
      </c>
      <c r="AB1209" s="3" t="s">
        <v>62</v>
      </c>
      <c r="AC1209" s="3" t="s">
        <v>46</v>
      </c>
      <c r="AD1209" s="3" t="s">
        <v>62</v>
      </c>
      <c r="AE1209" s="3" t="s">
        <v>62</v>
      </c>
      <c r="AF1209" s="4"/>
      <c r="AG1209" s="4"/>
      <c r="AH1209" s="4"/>
      <c r="AI1209" s="4"/>
      <c r="AJ1209" s="4"/>
      <c r="AK1209" s="4"/>
      <c r="AL1209" s="4"/>
      <c r="AM1209" s="3" t="s">
        <v>846</v>
      </c>
      <c r="AN1209" s="4"/>
      <c r="AO1209" s="4"/>
      <c r="AP1209" s="4"/>
      <c r="AQ1209" s="4"/>
      <c r="AR1209" s="4"/>
      <c r="AS1209" s="4"/>
      <c r="AT1209" s="4"/>
      <c r="AU1209" s="4"/>
      <c r="AV1209" s="4"/>
      <c r="AW1209" s="4"/>
      <c r="AX1209" s="4"/>
    </row>
    <row r="1210" spans="1:50" ht="15.75" customHeight="1" x14ac:dyDescent="0.2">
      <c r="A1210" t="str">
        <f t="shared" si="270"/>
        <v>SecondaireHommeMarié (e)Commerçant (e)Douala 4Bonaberie CamerounaiseChretien (Catholique)OuiEligible</v>
      </c>
      <c r="B1210" s="17">
        <v>43753</v>
      </c>
      <c r="C1210" s="17">
        <v>26225</v>
      </c>
      <c r="D1210" s="3" t="s">
        <v>54</v>
      </c>
      <c r="E1210" s="21">
        <v>54</v>
      </c>
      <c r="F1210" s="3" t="s">
        <v>40</v>
      </c>
      <c r="G1210" s="4"/>
      <c r="H1210" s="4"/>
      <c r="I1210" s="3" t="s">
        <v>49</v>
      </c>
      <c r="J1210" s="3" t="s">
        <v>56</v>
      </c>
      <c r="K1210" s="3" t="s">
        <v>157</v>
      </c>
      <c r="L1210" s="3" t="s">
        <v>135</v>
      </c>
      <c r="M1210" s="3" t="s">
        <v>916</v>
      </c>
      <c r="N1210" s="3" t="str">
        <f>VLOOKUP(M1210,TAF!$D$1:$H$462,2,0)</f>
        <v>Bonaberi</v>
      </c>
      <c r="O1210" s="3" t="str">
        <f>VLOOKUP(M1210,TAF!$D$1:$H$462,3,0)</f>
        <v>Douala 4</v>
      </c>
      <c r="P1210" s="3" t="str">
        <f>VLOOKUP(M1210,TAF!$D$1:$H$462,4,0)</f>
        <v>4.0900111661057075</v>
      </c>
      <c r="Q1210" s="3" t="str">
        <f>VLOOKUP(M1210,TAF!$D$1:$H$462,5,0)</f>
        <v xml:space="preserve"> 9.65793515778688</v>
      </c>
      <c r="R1210" s="3" t="s">
        <v>45</v>
      </c>
      <c r="S1210" s="3" t="s">
        <v>58</v>
      </c>
      <c r="T1210" s="3" t="s">
        <v>46</v>
      </c>
      <c r="U1210" s="17">
        <v>43466</v>
      </c>
      <c r="V1210" s="3" t="str">
        <f t="shared" ref="V1210:V1213" si="286">IF((B1210-U1210&lt;=365)*(B1210-U1210&gt;0),INT(12*(B1210-U1210)/365) &amp; " Mois",(YEAR(B1210)-YEAR(U1210)) &amp; " an (s)")</f>
        <v>9 Mois</v>
      </c>
      <c r="W1210" s="5" t="s">
        <v>5875</v>
      </c>
      <c r="X1210" s="3" t="s">
        <v>47</v>
      </c>
      <c r="Y1210" s="3">
        <v>0</v>
      </c>
      <c r="Z1210" s="3"/>
      <c r="AA1210" s="3" t="str">
        <f t="shared" si="271"/>
        <v>,</v>
      </c>
      <c r="AB1210" s="4"/>
      <c r="AC1210" s="4"/>
      <c r="AD1210" s="4"/>
      <c r="AE1210" s="4"/>
      <c r="AF1210" s="4"/>
      <c r="AG1210" s="4"/>
      <c r="AH1210" s="4"/>
      <c r="AI1210" s="4"/>
      <c r="AJ1210" s="4"/>
      <c r="AK1210" s="4"/>
      <c r="AL1210" s="4"/>
      <c r="AM1210" s="4"/>
      <c r="AN1210" s="4"/>
      <c r="AO1210" s="4"/>
      <c r="AP1210" s="4"/>
      <c r="AQ1210" s="4"/>
      <c r="AR1210" s="4"/>
      <c r="AS1210" s="4"/>
      <c r="AT1210" s="4"/>
      <c r="AU1210" s="4"/>
      <c r="AV1210" s="4"/>
      <c r="AW1210" s="4"/>
      <c r="AX1210" s="4"/>
    </row>
    <row r="1211" spans="1:50" ht="15.75" customHeight="1" x14ac:dyDescent="0.2">
      <c r="A1211" t="str">
        <f t="shared" si="270"/>
        <v>SecondaireHommeCélibataireEtudiant (e)Douala (Non précisé )DoualaCamerounaisePas PréciséOuiEligible</v>
      </c>
      <c r="B1211" s="17">
        <v>43753</v>
      </c>
      <c r="C1211" s="17">
        <v>33652</v>
      </c>
      <c r="D1211" s="3" t="s">
        <v>54</v>
      </c>
      <c r="E1211" s="21">
        <v>33</v>
      </c>
      <c r="F1211" s="3" t="s">
        <v>40</v>
      </c>
      <c r="G1211" s="4"/>
      <c r="H1211" s="4"/>
      <c r="I1211" s="3" t="s">
        <v>41</v>
      </c>
      <c r="J1211" s="3" t="s">
        <v>79</v>
      </c>
      <c r="K1211" s="3" t="s">
        <v>51</v>
      </c>
      <c r="L1211" s="3" t="s">
        <v>135</v>
      </c>
      <c r="M1211" s="3" t="s">
        <v>64</v>
      </c>
      <c r="N1211" s="3">
        <f>VLOOKUP(M1211,TAF!$D$1:$H$462,2,0)</f>
        <v>0</v>
      </c>
      <c r="O1211" s="3">
        <f>VLOOKUP(M1211,TAF!$D$1:$H$462,3,0)</f>
        <v>0</v>
      </c>
      <c r="P1211" s="3">
        <f>VLOOKUP(M1211,TAF!$D$1:$H$462,4,0)</f>
        <v>0</v>
      </c>
      <c r="Q1211" s="3">
        <f>VLOOKUP(M1211,TAF!$D$1:$H$462,5,0)</f>
        <v>0</v>
      </c>
      <c r="R1211" s="3" t="s">
        <v>45</v>
      </c>
      <c r="S1211" s="3" t="s">
        <v>39</v>
      </c>
      <c r="T1211" s="3" t="s">
        <v>46</v>
      </c>
      <c r="U1211" s="17">
        <v>43753</v>
      </c>
      <c r="V1211" s="3"/>
      <c r="W1211" s="5" t="s">
        <v>5893</v>
      </c>
      <c r="X1211" s="3" t="s">
        <v>47</v>
      </c>
      <c r="Y1211" s="3">
        <v>0</v>
      </c>
      <c r="Z1211" s="3"/>
      <c r="AA1211" s="3" t="str">
        <f t="shared" si="271"/>
        <v>,</v>
      </c>
      <c r="AB1211" s="4"/>
      <c r="AC1211" s="4"/>
      <c r="AD1211" s="4"/>
      <c r="AE1211" s="4"/>
      <c r="AF1211" s="4"/>
      <c r="AG1211" s="4"/>
      <c r="AH1211" s="4"/>
      <c r="AI1211" s="4"/>
      <c r="AJ1211" s="4"/>
      <c r="AK1211" s="4"/>
      <c r="AL1211" s="4"/>
      <c r="AM1211" s="4"/>
      <c r="AN1211" s="4"/>
      <c r="AO1211" s="4"/>
      <c r="AP1211" s="4"/>
      <c r="AQ1211" s="4"/>
      <c r="AR1211" s="4"/>
      <c r="AS1211" s="4"/>
      <c r="AT1211" s="4"/>
      <c r="AU1211" s="4"/>
      <c r="AV1211" s="4"/>
      <c r="AW1211" s="4"/>
      <c r="AX1211" s="4"/>
    </row>
    <row r="1212" spans="1:50" ht="15.75" customHeight="1" x14ac:dyDescent="0.2">
      <c r="A1212" t="str">
        <f t="shared" si="270"/>
        <v>UniversitaireHommeCélibataireCommerçant (e)Douala (Non précisé )BonaprisoCamerounaiseChretien (Protestant )OuiEligible</v>
      </c>
      <c r="B1212" s="17">
        <v>43753</v>
      </c>
      <c r="C1212" s="17">
        <v>30574</v>
      </c>
      <c r="D1212" s="3" t="s">
        <v>48</v>
      </c>
      <c r="E1212" s="21">
        <v>42</v>
      </c>
      <c r="F1212" s="3" t="s">
        <v>40</v>
      </c>
      <c r="G1212" s="4"/>
      <c r="H1212" s="4"/>
      <c r="I1212" s="3" t="s">
        <v>41</v>
      </c>
      <c r="J1212" s="3" t="s">
        <v>56</v>
      </c>
      <c r="K1212" s="3" t="s">
        <v>51</v>
      </c>
      <c r="L1212" s="3" t="s">
        <v>135</v>
      </c>
      <c r="M1212" s="3" t="s">
        <v>290</v>
      </c>
      <c r="N1212" s="3" t="str">
        <f>VLOOKUP(M1212,TAF!$D$1:$H$462,2,0)</f>
        <v>Bonapriso</v>
      </c>
      <c r="O1212" s="3" t="str">
        <f>VLOOKUP(M1212,TAF!$D$1:$H$462,3,0)</f>
        <v>Douala 2</v>
      </c>
      <c r="P1212" s="3" t="str">
        <f>VLOOKUP(M1212,TAF!$D$1:$H$462,4,0)</f>
        <v>4.025688831152208</v>
      </c>
      <c r="Q1212" s="3" t="str">
        <f>VLOOKUP(M1212,TAF!$D$1:$H$462,5,0)</f>
        <v xml:space="preserve"> 9.700053370523632</v>
      </c>
      <c r="R1212" s="3" t="s">
        <v>45</v>
      </c>
      <c r="S1212" s="3" t="s">
        <v>84</v>
      </c>
      <c r="T1212" s="3" t="s">
        <v>46</v>
      </c>
      <c r="U1212" s="17">
        <v>43101</v>
      </c>
      <c r="V1212" s="3" t="str">
        <f t="shared" si="286"/>
        <v>1 an (s)</v>
      </c>
      <c r="W1212" s="5" t="s">
        <v>5889</v>
      </c>
      <c r="X1212" s="3" t="s">
        <v>47</v>
      </c>
      <c r="Y1212" s="3">
        <v>0</v>
      </c>
      <c r="Z1212" s="3"/>
      <c r="AA1212" s="3" t="str">
        <f t="shared" si="271"/>
        <v>,</v>
      </c>
      <c r="AB1212" s="4"/>
      <c r="AC1212" s="4"/>
      <c r="AD1212" s="4"/>
      <c r="AE1212" s="4"/>
      <c r="AF1212" s="4"/>
      <c r="AG1212" s="4"/>
      <c r="AH1212" s="4"/>
      <c r="AI1212" s="4"/>
      <c r="AJ1212" s="4"/>
      <c r="AK1212" s="4"/>
      <c r="AL1212" s="4"/>
      <c r="AM1212" s="4"/>
      <c r="AN1212" s="4"/>
      <c r="AO1212" s="4"/>
      <c r="AP1212" s="4"/>
      <c r="AQ1212" s="4"/>
      <c r="AR1212" s="4"/>
      <c r="AS1212" s="4"/>
      <c r="AT1212" s="4"/>
      <c r="AU1212" s="4"/>
      <c r="AV1212" s="4"/>
      <c r="AW1212" s="4"/>
      <c r="AX1212" s="4"/>
    </row>
    <row r="1213" spans="1:50" ht="15.75" customHeight="1" x14ac:dyDescent="0.2">
      <c r="A1213" t="str">
        <f t="shared" si="270"/>
        <v>UniversitaireHommeCélibataireAgent communalDouala 2NkongmondoCamerounaisePas PréciséOuiEligible</v>
      </c>
      <c r="B1213" s="17">
        <v>43753</v>
      </c>
      <c r="C1213" s="17">
        <v>33069</v>
      </c>
      <c r="D1213" s="3" t="s">
        <v>48</v>
      </c>
      <c r="E1213" s="21">
        <v>35</v>
      </c>
      <c r="F1213" s="3" t="s">
        <v>40</v>
      </c>
      <c r="G1213" s="4"/>
      <c r="H1213" s="4"/>
      <c r="I1213" s="3" t="s">
        <v>41</v>
      </c>
      <c r="J1213" s="3" t="s">
        <v>917</v>
      </c>
      <c r="K1213" s="3" t="s">
        <v>121</v>
      </c>
      <c r="L1213" s="3" t="s">
        <v>135</v>
      </c>
      <c r="M1213" s="3" t="s">
        <v>529</v>
      </c>
      <c r="N1213" s="3" t="str">
        <f>VLOOKUP(M1213,TAF!$D$1:$H$462,2,0)</f>
        <v>Nkongmondo</v>
      </c>
      <c r="O1213" s="3" t="str">
        <f>VLOOKUP(M1213,TAF!$D$1:$H$462,3,0)</f>
        <v>Douala 1</v>
      </c>
      <c r="P1213" s="3" t="str">
        <f>VLOOKUP(M1213,TAF!$D$1:$H$462,4,0)</f>
        <v>4.034565744432602</v>
      </c>
      <c r="Q1213" s="3" t="str">
        <f>VLOOKUP(M1213,TAF!$D$1:$H$462,5,0)</f>
        <v xml:space="preserve"> 9.69978828255949</v>
      </c>
      <c r="R1213" s="3" t="s">
        <v>45</v>
      </c>
      <c r="S1213" s="3" t="s">
        <v>39</v>
      </c>
      <c r="T1213" s="3" t="s">
        <v>46</v>
      </c>
      <c r="U1213" s="17">
        <v>42736</v>
      </c>
      <c r="V1213" s="3" t="str">
        <f t="shared" si="286"/>
        <v>2 an (s)</v>
      </c>
      <c r="W1213" s="3">
        <v>13</v>
      </c>
      <c r="X1213" s="3" t="s">
        <v>47</v>
      </c>
      <c r="Y1213" s="3">
        <v>0</v>
      </c>
      <c r="Z1213" s="3"/>
      <c r="AA1213" s="3" t="str">
        <f t="shared" si="271"/>
        <v>,</v>
      </c>
      <c r="AB1213" s="4"/>
      <c r="AC1213" s="4"/>
      <c r="AD1213" s="4"/>
      <c r="AE1213" s="4"/>
      <c r="AF1213" s="4"/>
      <c r="AG1213" s="4"/>
      <c r="AH1213" s="4"/>
      <c r="AI1213" s="4"/>
      <c r="AJ1213" s="4"/>
      <c r="AK1213" s="4"/>
      <c r="AL1213" s="4"/>
      <c r="AM1213" s="4"/>
      <c r="AN1213" s="4"/>
      <c r="AO1213" s="4"/>
      <c r="AP1213" s="4"/>
      <c r="AQ1213" s="4"/>
      <c r="AR1213" s="4"/>
      <c r="AS1213" s="4"/>
      <c r="AT1213" s="4"/>
      <c r="AU1213" s="4"/>
      <c r="AV1213" s="4"/>
      <c r="AW1213" s="4"/>
      <c r="AX1213" s="4"/>
    </row>
    <row r="1214" spans="1:50" ht="15.75" customHeight="1" x14ac:dyDescent="0.2">
      <c r="A1214" t="str">
        <f t="shared" si="270"/>
        <v>UniversitaireHommeCélibataireSans EmploisDouala 3Ndogpassi marchéCamerounaiseChretien (Catholique)NonEligible</v>
      </c>
      <c r="B1214" s="17">
        <v>43753</v>
      </c>
      <c r="C1214" s="17">
        <v>35149</v>
      </c>
      <c r="D1214" s="3" t="s">
        <v>48</v>
      </c>
      <c r="E1214" s="21">
        <v>29</v>
      </c>
      <c r="F1214" s="3" t="s">
        <v>40</v>
      </c>
      <c r="G1214" s="4"/>
      <c r="H1214" s="4"/>
      <c r="I1214" s="3" t="s">
        <v>41</v>
      </c>
      <c r="J1214" s="3" t="s">
        <v>134</v>
      </c>
      <c r="K1214" s="3" t="s">
        <v>43</v>
      </c>
      <c r="L1214" s="3" t="s">
        <v>135</v>
      </c>
      <c r="M1214" s="3" t="s">
        <v>918</v>
      </c>
      <c r="N1214" s="3" t="str">
        <f>VLOOKUP(M1214,TAF!$D$1:$H$462,2,0)</f>
        <v>Ndogpassi</v>
      </c>
      <c r="O1214" s="3" t="str">
        <f>VLOOKUP(M1214,TAF!$D$1:$H$462,3,0)</f>
        <v>Douala 3</v>
      </c>
      <c r="P1214" s="3" t="str">
        <f>VLOOKUP(M1214,TAF!$D$1:$H$462,4,0)</f>
        <v>4.017345191745835</v>
      </c>
      <c r="Q1214" s="3" t="str">
        <f>VLOOKUP(M1214,TAF!$D$1:$H$462,5,0)</f>
        <v xml:space="preserve"> 9.776376922998338</v>
      </c>
      <c r="R1214" s="3" t="s">
        <v>45</v>
      </c>
      <c r="S1214" s="3" t="s">
        <v>58</v>
      </c>
      <c r="T1214" s="3" t="s">
        <v>62</v>
      </c>
      <c r="U1214" s="19"/>
      <c r="V1214" s="19"/>
      <c r="W1214" s="5" t="s">
        <v>5875</v>
      </c>
      <c r="X1214" s="3" t="s">
        <v>47</v>
      </c>
      <c r="Y1214" s="3">
        <v>0</v>
      </c>
      <c r="Z1214" s="3"/>
      <c r="AA1214" s="3" t="str">
        <f t="shared" si="271"/>
        <v>,</v>
      </c>
      <c r="AB1214" s="4"/>
      <c r="AC1214" s="4"/>
      <c r="AD1214" s="4"/>
      <c r="AE1214" s="4"/>
      <c r="AF1214" s="4"/>
      <c r="AG1214" s="4"/>
      <c r="AH1214" s="4"/>
      <c r="AI1214" s="4"/>
      <c r="AJ1214" s="4"/>
      <c r="AK1214" s="4"/>
      <c r="AL1214" s="4"/>
      <c r="AM1214" s="4"/>
      <c r="AN1214" s="4"/>
      <c r="AO1214" s="4"/>
      <c r="AP1214" s="4"/>
      <c r="AQ1214" s="4"/>
      <c r="AR1214" s="4"/>
      <c r="AS1214" s="4"/>
      <c r="AT1214" s="4"/>
      <c r="AU1214" s="4"/>
      <c r="AV1214" s="4"/>
      <c r="AW1214" s="4"/>
      <c r="AX1214" s="4"/>
    </row>
    <row r="1215" spans="1:50" ht="15.75" customHeight="1" x14ac:dyDescent="0.2">
      <c r="A1215" t="str">
        <f t="shared" si="270"/>
        <v>UniversitaireHommeMarié (e)TâcheronDouala 3YassaCamerounaiseChretien (Protestant )NonEligible</v>
      </c>
      <c r="B1215" s="17">
        <v>43753</v>
      </c>
      <c r="C1215" s="17">
        <v>27231</v>
      </c>
      <c r="D1215" s="3" t="s">
        <v>48</v>
      </c>
      <c r="E1215" s="21">
        <v>51</v>
      </c>
      <c r="F1215" s="3" t="s">
        <v>40</v>
      </c>
      <c r="G1215" s="4"/>
      <c r="H1215" s="4"/>
      <c r="I1215" s="3" t="s">
        <v>49</v>
      </c>
      <c r="J1215" s="3" t="s">
        <v>919</v>
      </c>
      <c r="K1215" s="3" t="s">
        <v>43</v>
      </c>
      <c r="L1215" s="3" t="s">
        <v>135</v>
      </c>
      <c r="M1215" s="3" t="s">
        <v>104</v>
      </c>
      <c r="N1215" s="3" t="str">
        <f>VLOOKUP(M1215,TAF!$D$1:$H$462,2,0)</f>
        <v>Yassa</v>
      </c>
      <c r="O1215" s="3" t="str">
        <f>VLOOKUP(M1215,TAF!$D$1:$H$462,3,0)</f>
        <v>Douala 3</v>
      </c>
      <c r="P1215" s="3" t="str">
        <f>VLOOKUP(M1215,TAF!$D$1:$H$462,4,0)</f>
        <v>4.062148022373278</v>
      </c>
      <c r="Q1215" s="3" t="str">
        <f>VLOOKUP(M1215,TAF!$D$1:$H$462,5,0)</f>
        <v xml:space="preserve"> 9.736269907202303</v>
      </c>
      <c r="R1215" s="3" t="s">
        <v>45</v>
      </c>
      <c r="S1215" s="3" t="s">
        <v>84</v>
      </c>
      <c r="T1215" s="3" t="s">
        <v>62</v>
      </c>
      <c r="U1215" s="19"/>
      <c r="V1215" s="19"/>
      <c r="W1215" s="3">
        <v>13</v>
      </c>
      <c r="X1215" s="3" t="s">
        <v>47</v>
      </c>
      <c r="Y1215" s="3">
        <v>0</v>
      </c>
      <c r="Z1215" s="3"/>
      <c r="AA1215" s="3" t="str">
        <f t="shared" si="271"/>
        <v>,</v>
      </c>
      <c r="AB1215" s="4"/>
      <c r="AC1215" s="4"/>
      <c r="AD1215" s="4"/>
      <c r="AE1215" s="4"/>
      <c r="AF1215" s="4"/>
      <c r="AG1215" s="4"/>
      <c r="AH1215" s="4"/>
      <c r="AI1215" s="4"/>
      <c r="AJ1215" s="4"/>
      <c r="AK1215" s="4"/>
      <c r="AL1215" s="4"/>
      <c r="AM1215" s="4"/>
      <c r="AN1215" s="4"/>
      <c r="AO1215" s="4"/>
      <c r="AP1215" s="4"/>
      <c r="AQ1215" s="4"/>
      <c r="AR1215" s="4"/>
      <c r="AS1215" s="4"/>
      <c r="AT1215" s="4"/>
      <c r="AU1215" s="4"/>
      <c r="AV1215" s="4"/>
      <c r="AW1215" s="4"/>
      <c r="AX1215" s="4"/>
    </row>
    <row r="1216" spans="1:50" ht="15.75" customHeight="1" x14ac:dyDescent="0.2">
      <c r="A1216" t="str">
        <f t="shared" si="270"/>
        <v>UniversitaireHommeCélibataireAgent marketisteDouala (Non précisé )DoualaCamerounaisePas PréciséOuiEligible</v>
      </c>
      <c r="B1216" s="17">
        <v>43754</v>
      </c>
      <c r="C1216" s="17">
        <v>32949</v>
      </c>
      <c r="D1216" s="3" t="s">
        <v>48</v>
      </c>
      <c r="E1216" s="21">
        <v>35</v>
      </c>
      <c r="F1216" s="3" t="s">
        <v>40</v>
      </c>
      <c r="G1216" s="4"/>
      <c r="H1216" s="4"/>
      <c r="I1216" s="3" t="s">
        <v>41</v>
      </c>
      <c r="J1216" s="3" t="s">
        <v>920</v>
      </c>
      <c r="K1216" s="3" t="s">
        <v>51</v>
      </c>
      <c r="L1216" s="3" t="s">
        <v>135</v>
      </c>
      <c r="M1216" s="3" t="s">
        <v>64</v>
      </c>
      <c r="N1216" s="3">
        <f>VLOOKUP(M1216,TAF!$D$1:$H$462,2,0)</f>
        <v>0</v>
      </c>
      <c r="O1216" s="3">
        <f>VLOOKUP(M1216,TAF!$D$1:$H$462,3,0)</f>
        <v>0</v>
      </c>
      <c r="P1216" s="3">
        <f>VLOOKUP(M1216,TAF!$D$1:$H$462,4,0)</f>
        <v>0</v>
      </c>
      <c r="Q1216" s="3">
        <f>VLOOKUP(M1216,TAF!$D$1:$H$462,5,0)</f>
        <v>0</v>
      </c>
      <c r="R1216" s="3" t="s">
        <v>45</v>
      </c>
      <c r="S1216" s="3" t="s">
        <v>39</v>
      </c>
      <c r="T1216" s="3" t="s">
        <v>46</v>
      </c>
      <c r="U1216" s="17">
        <v>43374</v>
      </c>
      <c r="V1216" s="3" t="str">
        <f t="shared" ref="V1216:V1218" si="287">IF((B1216-U1216&lt;=365)*(B1216-U1216&gt;0),INT(12*(B1216-U1216)/365) &amp; " Mois",(YEAR(B1216)-YEAR(U1216)) &amp; " an (s)")</f>
        <v>1 an (s)</v>
      </c>
      <c r="W1216" s="5" t="s">
        <v>5919</v>
      </c>
      <c r="X1216" s="3" t="s">
        <v>47</v>
      </c>
      <c r="Y1216" s="3">
        <v>0</v>
      </c>
      <c r="Z1216" s="3"/>
      <c r="AA1216" s="3" t="str">
        <f t="shared" si="271"/>
        <v>,</v>
      </c>
      <c r="AB1216" s="4"/>
      <c r="AC1216" s="4"/>
      <c r="AD1216" s="4"/>
      <c r="AE1216" s="4"/>
      <c r="AF1216" s="4"/>
      <c r="AG1216" s="4"/>
      <c r="AH1216" s="4"/>
      <c r="AI1216" s="4"/>
      <c r="AJ1216" s="4"/>
      <c r="AK1216" s="4"/>
      <c r="AL1216" s="4"/>
      <c r="AM1216" s="4"/>
      <c r="AN1216" s="4"/>
      <c r="AO1216" s="4"/>
      <c r="AP1216" s="4"/>
      <c r="AQ1216" s="4"/>
      <c r="AR1216" s="4"/>
      <c r="AS1216" s="4"/>
      <c r="AT1216" s="4"/>
      <c r="AU1216" s="4"/>
      <c r="AV1216" s="4"/>
      <c r="AW1216" s="4"/>
      <c r="AX1216" s="4"/>
    </row>
    <row r="1217" spans="1:50" ht="15.75" customHeight="1" x14ac:dyDescent="0.2">
      <c r="A1217" t="str">
        <f t="shared" si="270"/>
        <v>UniversitaireHommeMarié (e)Employer de banqueDouala 3VillageCamerounaiseMusulmanOuiEligible</v>
      </c>
      <c r="B1217" s="17">
        <v>43754</v>
      </c>
      <c r="C1217" s="17">
        <v>29459</v>
      </c>
      <c r="D1217" s="3" t="s">
        <v>48</v>
      </c>
      <c r="E1217" s="21">
        <v>45</v>
      </c>
      <c r="F1217" s="3" t="s">
        <v>40</v>
      </c>
      <c r="G1217" s="4"/>
      <c r="H1217" s="4"/>
      <c r="I1217" s="3" t="s">
        <v>49</v>
      </c>
      <c r="J1217" s="3" t="s">
        <v>921</v>
      </c>
      <c r="K1217" s="3" t="s">
        <v>43</v>
      </c>
      <c r="L1217" s="3" t="s">
        <v>135</v>
      </c>
      <c r="M1217" s="3" t="s">
        <v>164</v>
      </c>
      <c r="N1217" s="3" t="str">
        <f>VLOOKUP(M1217,TAF!$D$1:$H$462,2,0)</f>
        <v>Village</v>
      </c>
      <c r="O1217" s="3" t="str">
        <f>VLOOKUP(M1217,TAF!$D$1:$H$462,3,0)</f>
        <v>Douala 3</v>
      </c>
      <c r="P1217" s="3" t="str">
        <f>VLOOKUP(M1217,TAF!$D$1:$H$462,4,0)</f>
        <v>4.006924307709141</v>
      </c>
      <c r="Q1217" s="3" t="str">
        <f>VLOOKUP(M1217,TAF!$D$1:$H$462,5,0)</f>
        <v xml:space="preserve"> 9.749426770823975</v>
      </c>
      <c r="R1217" s="3" t="s">
        <v>45</v>
      </c>
      <c r="S1217" s="3" t="s">
        <v>124</v>
      </c>
      <c r="T1217" s="3" t="s">
        <v>46</v>
      </c>
      <c r="U1217" s="17">
        <v>43466</v>
      </c>
      <c r="V1217" s="3" t="str">
        <f t="shared" si="287"/>
        <v>9 Mois</v>
      </c>
      <c r="W1217" s="3">
        <v>13</v>
      </c>
      <c r="X1217" s="3" t="s">
        <v>47</v>
      </c>
      <c r="Y1217" s="3">
        <v>0</v>
      </c>
      <c r="Z1217" s="3"/>
      <c r="AA1217" s="3" t="str">
        <f t="shared" si="271"/>
        <v>,</v>
      </c>
      <c r="AB1217" s="4"/>
      <c r="AC1217" s="4"/>
      <c r="AD1217" s="4"/>
      <c r="AE1217" s="4"/>
      <c r="AF1217" s="4"/>
      <c r="AG1217" s="4"/>
      <c r="AH1217" s="4"/>
      <c r="AI1217" s="4"/>
      <c r="AJ1217" s="4"/>
      <c r="AK1217" s="4"/>
      <c r="AL1217" s="4"/>
      <c r="AM1217" s="4"/>
      <c r="AN1217" s="4"/>
      <c r="AO1217" s="4"/>
      <c r="AP1217" s="4"/>
      <c r="AQ1217" s="4"/>
      <c r="AR1217" s="4"/>
      <c r="AS1217" s="4"/>
      <c r="AT1217" s="4"/>
      <c r="AU1217" s="4"/>
      <c r="AV1217" s="4"/>
      <c r="AW1217" s="4"/>
      <c r="AX1217" s="4"/>
    </row>
    <row r="1218" spans="1:50" ht="15.75" customHeight="1" x14ac:dyDescent="0.2">
      <c r="A1218" t="str">
        <f t="shared" si="270"/>
        <v>SecondaireHommeCélibataireChauffeurDouala (Non précisé )BependaCamerounaisePas PréciséOuiEligible</v>
      </c>
      <c r="B1218" s="17">
        <v>43754</v>
      </c>
      <c r="C1218" s="17">
        <v>33898</v>
      </c>
      <c r="D1218" s="3" t="s">
        <v>54</v>
      </c>
      <c r="E1218" s="21">
        <v>33</v>
      </c>
      <c r="F1218" s="3" t="s">
        <v>40</v>
      </c>
      <c r="G1218" s="4"/>
      <c r="H1218" s="4"/>
      <c r="I1218" s="3" t="s">
        <v>41</v>
      </c>
      <c r="J1218" s="3" t="s">
        <v>108</v>
      </c>
      <c r="K1218" s="3" t="s">
        <v>51</v>
      </c>
      <c r="L1218" s="3" t="s">
        <v>135</v>
      </c>
      <c r="M1218" s="3" t="s">
        <v>81</v>
      </c>
      <c r="N1218" s="3" t="str">
        <f>VLOOKUP(M1218,TAF!$D$1:$H$462,2,0)</f>
        <v>Bépenda</v>
      </c>
      <c r="O1218" s="3" t="str">
        <f>VLOOKUP(M1218,TAF!$D$1:$H$462,3,0)</f>
        <v>Douala 5</v>
      </c>
      <c r="P1218" s="3" t="str">
        <f>VLOOKUP(M1218,TAF!$D$1:$H$462,4,0)</f>
        <v>4.053016002017063</v>
      </c>
      <c r="Q1218" s="3" t="str">
        <f>VLOOKUP(M1218,TAF!$D$1:$H$462,5,0)</f>
        <v xml:space="preserve"> 9.726235068217077</v>
      </c>
      <c r="R1218" s="3" t="s">
        <v>45</v>
      </c>
      <c r="S1218" s="3" t="s">
        <v>39</v>
      </c>
      <c r="T1218" s="3" t="s">
        <v>46</v>
      </c>
      <c r="U1218" s="17">
        <v>43101</v>
      </c>
      <c r="V1218" s="3" t="str">
        <f t="shared" si="287"/>
        <v>1 an (s)</v>
      </c>
      <c r="W1218" s="3">
        <v>14</v>
      </c>
      <c r="X1218" s="3" t="s">
        <v>47</v>
      </c>
      <c r="Y1218" s="3">
        <v>0</v>
      </c>
      <c r="Z1218" s="3"/>
      <c r="AA1218" s="3" t="str">
        <f t="shared" si="271"/>
        <v>,</v>
      </c>
      <c r="AB1218" s="4"/>
      <c r="AC1218" s="4"/>
      <c r="AD1218" s="4"/>
      <c r="AE1218" s="4"/>
      <c r="AF1218" s="4"/>
      <c r="AG1218" s="4"/>
      <c r="AH1218" s="4"/>
      <c r="AI1218" s="4"/>
      <c r="AJ1218" s="4"/>
      <c r="AK1218" s="4"/>
      <c r="AL1218" s="4"/>
      <c r="AM1218" s="4"/>
      <c r="AN1218" s="4"/>
      <c r="AO1218" s="4"/>
      <c r="AP1218" s="4"/>
      <c r="AQ1218" s="4"/>
      <c r="AR1218" s="4"/>
      <c r="AS1218" s="4"/>
      <c r="AT1218" s="4"/>
      <c r="AU1218" s="4"/>
      <c r="AV1218" s="4"/>
      <c r="AW1218" s="4"/>
      <c r="AX1218" s="4"/>
    </row>
    <row r="1219" spans="1:50" ht="15.75" customHeight="1" x14ac:dyDescent="0.2">
      <c r="A1219" t="str">
        <f t="shared" ref="A1219:A1282" si="288">D1219&amp;F1219&amp;I1219&amp;J1219&amp;K1219&amp;M1219&amp;R1219&amp;S1219&amp;T1219&amp;X1219</f>
        <v>SecondaireHommeMarié (e)ChauffeurDouala 3AriCamerounaisePas PréciséNonEligible</v>
      </c>
      <c r="B1219" s="17">
        <v>43754</v>
      </c>
      <c r="C1219" s="17">
        <v>31832</v>
      </c>
      <c r="D1219" s="3" t="s">
        <v>54</v>
      </c>
      <c r="E1219" s="21">
        <v>38</v>
      </c>
      <c r="F1219" s="3" t="s">
        <v>40</v>
      </c>
      <c r="G1219" s="4"/>
      <c r="H1219" s="4"/>
      <c r="I1219" s="3" t="s">
        <v>49</v>
      </c>
      <c r="J1219" s="3" t="s">
        <v>108</v>
      </c>
      <c r="K1219" s="3" t="s">
        <v>43</v>
      </c>
      <c r="L1219" s="3" t="s">
        <v>135</v>
      </c>
      <c r="M1219" s="3" t="s">
        <v>146</v>
      </c>
      <c r="N1219" s="3" t="str">
        <f>VLOOKUP(M1219,TAF!$D$1:$H$462,2,0)</f>
        <v>Carrefour ARI ( Atelier de Rebobinage Industriel )</v>
      </c>
      <c r="O1219" s="3" t="str">
        <f>VLOOKUP(M1219,TAF!$D$1:$H$462,3,0)</f>
        <v>Douala 3</v>
      </c>
      <c r="P1219" s="3" t="str">
        <f>VLOOKUP(M1219,TAF!$D$1:$H$462,4,0)</f>
        <v>3.995624241747567</v>
      </c>
      <c r="Q1219" s="3" t="str">
        <f>VLOOKUP(M1219,TAF!$D$1:$H$462,5,0)</f>
        <v>9.783340241225416</v>
      </c>
      <c r="R1219" s="3" t="s">
        <v>45</v>
      </c>
      <c r="S1219" s="3" t="s">
        <v>39</v>
      </c>
      <c r="T1219" s="3" t="s">
        <v>62</v>
      </c>
      <c r="U1219" s="19"/>
      <c r="V1219" s="19"/>
      <c r="W1219" s="3">
        <v>13</v>
      </c>
      <c r="X1219" s="3" t="s">
        <v>47</v>
      </c>
      <c r="Y1219" s="3">
        <v>0</v>
      </c>
      <c r="Z1219" s="3"/>
      <c r="AA1219" s="3" t="str">
        <f t="shared" ref="AA1219:AA1282" si="289">AL1219&amp;","&amp;AX1219</f>
        <v>,</v>
      </c>
      <c r="AB1219" s="4"/>
      <c r="AC1219" s="4"/>
      <c r="AD1219" s="4"/>
      <c r="AE1219" s="4"/>
      <c r="AF1219" s="4"/>
      <c r="AG1219" s="4"/>
      <c r="AH1219" s="4"/>
      <c r="AI1219" s="4"/>
      <c r="AJ1219" s="4"/>
      <c r="AK1219" s="4"/>
      <c r="AL1219" s="4"/>
      <c r="AM1219" s="4"/>
      <c r="AN1219" s="4"/>
      <c r="AO1219" s="4"/>
      <c r="AP1219" s="4"/>
      <c r="AQ1219" s="4"/>
      <c r="AR1219" s="4"/>
      <c r="AS1219" s="4"/>
      <c r="AT1219" s="4"/>
      <c r="AU1219" s="4"/>
      <c r="AV1219" s="4"/>
      <c r="AW1219" s="4"/>
      <c r="AX1219" s="4"/>
    </row>
    <row r="1220" spans="1:50" ht="15.75" customHeight="1" x14ac:dyDescent="0.2">
      <c r="A1220" t="str">
        <f t="shared" si="288"/>
        <v>PrimaireHommeMarié (e)Commerçant (e)Douala 2New bellCamerounaiseMusulmanOuiEligible</v>
      </c>
      <c r="B1220" s="17">
        <v>43754</v>
      </c>
      <c r="C1220" s="17">
        <v>30065</v>
      </c>
      <c r="D1220" s="3" t="s">
        <v>92</v>
      </c>
      <c r="E1220" s="21">
        <v>43</v>
      </c>
      <c r="F1220" s="3" t="s">
        <v>40</v>
      </c>
      <c r="G1220" s="4"/>
      <c r="H1220" s="4"/>
      <c r="I1220" s="3" t="s">
        <v>49</v>
      </c>
      <c r="J1220" s="3" t="s">
        <v>56</v>
      </c>
      <c r="K1220" s="3" t="s">
        <v>121</v>
      </c>
      <c r="L1220" s="3" t="s">
        <v>135</v>
      </c>
      <c r="M1220" s="3" t="s">
        <v>122</v>
      </c>
      <c r="N1220" s="3" t="str">
        <f>VLOOKUP(M1220,TAF!$D$1:$H$462,2,0)</f>
        <v>New Bell</v>
      </c>
      <c r="O1220" s="3" t="str">
        <f>VLOOKUP(M1220,TAF!$D$1:$H$462,3,0)</f>
        <v>Douala 2</v>
      </c>
      <c r="P1220" s="3" t="str">
        <f>VLOOKUP(M1220,TAF!$D$1:$H$462,4,0)</f>
        <v>4.029279319157316</v>
      </c>
      <c r="Q1220" s="3" t="str">
        <f>VLOOKUP(M1220,TAF!$D$1:$H$462,5,0)</f>
        <v xml:space="preserve"> 9.713362274244698</v>
      </c>
      <c r="R1220" s="3" t="s">
        <v>45</v>
      </c>
      <c r="S1220" s="3" t="s">
        <v>124</v>
      </c>
      <c r="T1220" s="3" t="s">
        <v>46</v>
      </c>
      <c r="U1220" s="17">
        <v>42979</v>
      </c>
      <c r="V1220" s="3" t="str">
        <f t="shared" ref="V1220" si="290">IF((B1220-U1220&lt;=365)*(B1220-U1220&gt;0),INT(12*(B1220-U1220)/365) &amp; " Mois",(YEAR(B1220)-YEAR(U1220)) &amp; " an (s)")</f>
        <v>2 an (s)</v>
      </c>
      <c r="W1220" s="3">
        <v>13</v>
      </c>
      <c r="X1220" s="3" t="s">
        <v>47</v>
      </c>
      <c r="Y1220" s="3">
        <v>0</v>
      </c>
      <c r="Z1220" s="3"/>
      <c r="AA1220" s="3" t="str">
        <f t="shared" si="289"/>
        <v>,</v>
      </c>
      <c r="AB1220" s="4"/>
      <c r="AC1220" s="4"/>
      <c r="AD1220" s="4"/>
      <c r="AE1220" s="4"/>
      <c r="AF1220" s="4"/>
      <c r="AG1220" s="4"/>
      <c r="AH1220" s="4"/>
      <c r="AI1220" s="4"/>
      <c r="AJ1220" s="4"/>
      <c r="AK1220" s="4"/>
      <c r="AL1220" s="4"/>
      <c r="AM1220" s="4"/>
      <c r="AN1220" s="4"/>
      <c r="AO1220" s="4"/>
      <c r="AP1220" s="4"/>
      <c r="AQ1220" s="4"/>
      <c r="AR1220" s="4"/>
      <c r="AS1220" s="4"/>
      <c r="AT1220" s="4"/>
      <c r="AU1220" s="4"/>
      <c r="AV1220" s="4"/>
      <c r="AW1220" s="4"/>
      <c r="AX1220" s="4"/>
    </row>
    <row r="1221" spans="1:50" ht="15.75" customHeight="1" x14ac:dyDescent="0.2">
      <c r="A1221" t="str">
        <f t="shared" si="288"/>
        <v>SecondaireHommeCélibataireCouturierDouala 2Ancien 3iemeCamerounaiseMusulmanNonEligible</v>
      </c>
      <c r="B1221" s="17">
        <v>43754</v>
      </c>
      <c r="C1221" s="17">
        <v>35872</v>
      </c>
      <c r="D1221" s="3" t="s">
        <v>54</v>
      </c>
      <c r="E1221" s="21">
        <v>27</v>
      </c>
      <c r="F1221" s="3" t="s">
        <v>40</v>
      </c>
      <c r="G1221" s="4"/>
      <c r="H1221" s="4"/>
      <c r="I1221" s="3" t="s">
        <v>41</v>
      </c>
      <c r="J1221" s="3" t="s">
        <v>922</v>
      </c>
      <c r="K1221" s="3" t="s">
        <v>121</v>
      </c>
      <c r="L1221" s="3" t="s">
        <v>135</v>
      </c>
      <c r="M1221" s="3" t="s">
        <v>923</v>
      </c>
      <c r="N1221" s="3" t="str">
        <f>VLOOKUP(M1221,TAF!$D$1:$H$462,2,0)</f>
        <v>Ancien 3ieme</v>
      </c>
      <c r="O1221" s="3" t="str">
        <f>VLOOKUP(M1221,TAF!$D$1:$H$462,3,0)</f>
        <v>Douala 1</v>
      </c>
      <c r="P1221" s="3" t="str">
        <f>VLOOKUP(M1221,TAF!$D$1:$H$462,4,0)</f>
        <v>4.04128768299299</v>
      </c>
      <c r="Q1221" s="3" t="str">
        <f>VLOOKUP(M1221,TAF!$D$1:$H$462,5,0)</f>
        <v xml:space="preserve"> 9.700949880968999</v>
      </c>
      <c r="R1221" s="3" t="s">
        <v>45</v>
      </c>
      <c r="S1221" s="3" t="s">
        <v>124</v>
      </c>
      <c r="T1221" s="3" t="s">
        <v>62</v>
      </c>
      <c r="U1221" s="19"/>
      <c r="V1221" s="19"/>
      <c r="W1221" s="3">
        <v>13</v>
      </c>
      <c r="X1221" s="3" t="s">
        <v>47</v>
      </c>
      <c r="Y1221" s="3">
        <v>0</v>
      </c>
      <c r="Z1221" s="3"/>
      <c r="AA1221" s="3" t="str">
        <f t="shared" si="289"/>
        <v>,</v>
      </c>
      <c r="AB1221" s="4"/>
      <c r="AC1221" s="4"/>
      <c r="AD1221" s="4"/>
      <c r="AE1221" s="4"/>
      <c r="AF1221" s="4"/>
      <c r="AG1221" s="4"/>
      <c r="AH1221" s="4"/>
      <c r="AI1221" s="4"/>
      <c r="AJ1221" s="4"/>
      <c r="AK1221" s="4"/>
      <c r="AL1221" s="4"/>
      <c r="AM1221" s="4"/>
      <c r="AN1221" s="4"/>
      <c r="AO1221" s="4"/>
      <c r="AP1221" s="4"/>
      <c r="AQ1221" s="4"/>
      <c r="AR1221" s="4"/>
      <c r="AS1221" s="4"/>
      <c r="AT1221" s="4"/>
      <c r="AU1221" s="4"/>
      <c r="AV1221" s="4"/>
      <c r="AW1221" s="4"/>
      <c r="AX1221" s="4"/>
    </row>
    <row r="1222" spans="1:50" ht="15.75" customHeight="1" x14ac:dyDescent="0.2">
      <c r="A1222" t="str">
        <f t="shared" si="288"/>
        <v>SecondaireFemmeMarié (e)CoiffeuseDouala (Non précisé )Pk8CamerounaiseChretien (Catholique)NonEligible</v>
      </c>
      <c r="B1222" s="17">
        <v>43754</v>
      </c>
      <c r="C1222" s="17">
        <v>28007</v>
      </c>
      <c r="D1222" s="3" t="s">
        <v>54</v>
      </c>
      <c r="E1222" s="21">
        <v>49</v>
      </c>
      <c r="F1222" s="3" t="s">
        <v>55</v>
      </c>
      <c r="G1222" s="4"/>
      <c r="H1222" s="4"/>
      <c r="I1222" s="3" t="s">
        <v>49</v>
      </c>
      <c r="J1222" s="3" t="s">
        <v>402</v>
      </c>
      <c r="K1222" s="3" t="s">
        <v>51</v>
      </c>
      <c r="L1222" s="3" t="s">
        <v>135</v>
      </c>
      <c r="M1222" s="3" t="s">
        <v>162</v>
      </c>
      <c r="N1222" s="3" t="str">
        <f>VLOOKUP(M1222,TAF!$D$1:$H$462,2,0)</f>
        <v>Pk8</v>
      </c>
      <c r="O1222" s="3" t="str">
        <f>VLOOKUP(M1222,TAF!$D$1:$H$462,3,0)</f>
        <v>Douala 3</v>
      </c>
      <c r="P1222" s="3" t="str">
        <f>VLOOKUP(M1222,TAF!$D$1:$H$462,4,0)</f>
        <v>4.042745526361856</v>
      </c>
      <c r="Q1222" s="3" t="str">
        <f>VLOOKUP(M1222,TAF!$D$1:$H$462,5,0)</f>
        <v xml:space="preserve"> 9.754402861621994</v>
      </c>
      <c r="R1222" s="3" t="s">
        <v>45</v>
      </c>
      <c r="S1222" s="3" t="s">
        <v>58</v>
      </c>
      <c r="T1222" s="3" t="s">
        <v>62</v>
      </c>
      <c r="U1222" s="19"/>
      <c r="V1222" s="19"/>
      <c r="W1222" s="3">
        <v>12</v>
      </c>
      <c r="X1222" s="3" t="s">
        <v>47</v>
      </c>
      <c r="Y1222" s="3">
        <v>0</v>
      </c>
      <c r="Z1222" s="3"/>
      <c r="AA1222" s="3" t="str">
        <f t="shared" si="289"/>
        <v>,</v>
      </c>
      <c r="AB1222" s="4"/>
      <c r="AC1222" s="4"/>
      <c r="AD1222" s="4"/>
      <c r="AE1222" s="4"/>
      <c r="AF1222" s="4"/>
      <c r="AG1222" s="4"/>
      <c r="AH1222" s="4"/>
      <c r="AI1222" s="4"/>
      <c r="AJ1222" s="4"/>
      <c r="AK1222" s="4"/>
      <c r="AL1222" s="4"/>
      <c r="AM1222" s="4"/>
      <c r="AN1222" s="4"/>
      <c r="AO1222" s="4"/>
      <c r="AP1222" s="4"/>
      <c r="AQ1222" s="4"/>
      <c r="AR1222" s="4"/>
      <c r="AS1222" s="4"/>
      <c r="AT1222" s="4"/>
      <c r="AU1222" s="4"/>
      <c r="AV1222" s="4"/>
      <c r="AW1222" s="4"/>
      <c r="AX1222" s="4"/>
    </row>
    <row r="1223" spans="1:50" ht="15.75" customHeight="1" x14ac:dyDescent="0.2">
      <c r="A1223" t="str">
        <f t="shared" si="288"/>
        <v>UniversitaireHommeMarié (e)GreffierDouala (Non précisé )Pk8CamerounaiseChretien (Catholique)NonEligible</v>
      </c>
      <c r="B1223" s="17">
        <v>43754</v>
      </c>
      <c r="C1223" s="17">
        <v>25922</v>
      </c>
      <c r="D1223" s="3" t="s">
        <v>48</v>
      </c>
      <c r="E1223" s="21">
        <v>55</v>
      </c>
      <c r="F1223" s="3" t="s">
        <v>40</v>
      </c>
      <c r="G1223" s="4"/>
      <c r="H1223" s="4"/>
      <c r="I1223" s="3" t="s">
        <v>49</v>
      </c>
      <c r="J1223" s="3" t="s">
        <v>924</v>
      </c>
      <c r="K1223" s="3" t="s">
        <v>51</v>
      </c>
      <c r="L1223" s="3" t="s">
        <v>135</v>
      </c>
      <c r="M1223" s="3" t="s">
        <v>162</v>
      </c>
      <c r="N1223" s="3" t="str">
        <f>VLOOKUP(M1223,TAF!$D$1:$H$462,2,0)</f>
        <v>Pk8</v>
      </c>
      <c r="O1223" s="3" t="str">
        <f>VLOOKUP(M1223,TAF!$D$1:$H$462,3,0)</f>
        <v>Douala 3</v>
      </c>
      <c r="P1223" s="3" t="str">
        <f>VLOOKUP(M1223,TAF!$D$1:$H$462,4,0)</f>
        <v>4.042745526361856</v>
      </c>
      <c r="Q1223" s="3" t="str">
        <f>VLOOKUP(M1223,TAF!$D$1:$H$462,5,0)</f>
        <v xml:space="preserve"> 9.754402861621994</v>
      </c>
      <c r="R1223" s="3" t="s">
        <v>45</v>
      </c>
      <c r="S1223" s="3" t="s">
        <v>58</v>
      </c>
      <c r="T1223" s="3" t="s">
        <v>62</v>
      </c>
      <c r="U1223" s="19"/>
      <c r="V1223" s="19"/>
      <c r="W1223" s="3">
        <v>13</v>
      </c>
      <c r="X1223" s="3" t="s">
        <v>47</v>
      </c>
      <c r="Y1223" s="3">
        <v>0</v>
      </c>
      <c r="Z1223" s="3"/>
      <c r="AA1223" s="3" t="str">
        <f t="shared" si="289"/>
        <v>,</v>
      </c>
      <c r="AB1223" s="4"/>
      <c r="AC1223" s="4"/>
      <c r="AD1223" s="4"/>
      <c r="AE1223" s="4"/>
      <c r="AF1223" s="4"/>
      <c r="AG1223" s="4"/>
      <c r="AH1223" s="4"/>
      <c r="AI1223" s="4"/>
      <c r="AJ1223" s="4"/>
      <c r="AK1223" s="4"/>
      <c r="AL1223" s="4"/>
      <c r="AM1223" s="4"/>
      <c r="AN1223" s="4"/>
      <c r="AO1223" s="4"/>
      <c r="AP1223" s="4"/>
      <c r="AQ1223" s="4"/>
      <c r="AR1223" s="4"/>
      <c r="AS1223" s="4"/>
      <c r="AT1223" s="4"/>
      <c r="AU1223" s="4"/>
      <c r="AV1223" s="4"/>
      <c r="AW1223" s="4"/>
      <c r="AX1223" s="4"/>
    </row>
    <row r="1224" spans="1:50" ht="15.75" customHeight="1" x14ac:dyDescent="0.2">
      <c r="A1224" t="str">
        <f t="shared" si="288"/>
        <v>Pas PréciséHommeCélibataireMagasinierDouala (Non précisé )Pk8CamerounaiseChretien (Catholique)NonEligible</v>
      </c>
      <c r="B1224" s="17">
        <v>43754</v>
      </c>
      <c r="C1224" s="17">
        <v>28174</v>
      </c>
      <c r="D1224" s="3" t="s">
        <v>39</v>
      </c>
      <c r="E1224" s="21">
        <v>48</v>
      </c>
      <c r="F1224" s="3" t="s">
        <v>40</v>
      </c>
      <c r="G1224" s="4"/>
      <c r="H1224" s="4"/>
      <c r="I1224" s="3" t="s">
        <v>41</v>
      </c>
      <c r="J1224" s="3" t="s">
        <v>297</v>
      </c>
      <c r="K1224" s="3" t="s">
        <v>51</v>
      </c>
      <c r="L1224" s="3" t="s">
        <v>135</v>
      </c>
      <c r="M1224" s="3" t="s">
        <v>162</v>
      </c>
      <c r="N1224" s="3" t="str">
        <f>VLOOKUP(M1224,TAF!$D$1:$H$462,2,0)</f>
        <v>Pk8</v>
      </c>
      <c r="O1224" s="3" t="str">
        <f>VLOOKUP(M1224,TAF!$D$1:$H$462,3,0)</f>
        <v>Douala 3</v>
      </c>
      <c r="P1224" s="3" t="str">
        <f>VLOOKUP(M1224,TAF!$D$1:$H$462,4,0)</f>
        <v>4.042745526361856</v>
      </c>
      <c r="Q1224" s="3" t="str">
        <f>VLOOKUP(M1224,TAF!$D$1:$H$462,5,0)</f>
        <v xml:space="preserve"> 9.754402861621994</v>
      </c>
      <c r="R1224" s="3" t="s">
        <v>45</v>
      </c>
      <c r="S1224" s="3" t="s">
        <v>58</v>
      </c>
      <c r="T1224" s="3" t="s">
        <v>62</v>
      </c>
      <c r="U1224" s="19"/>
      <c r="V1224" s="19"/>
      <c r="W1224" s="3">
        <v>15</v>
      </c>
      <c r="X1224" s="3" t="s">
        <v>47</v>
      </c>
      <c r="Y1224" s="3">
        <v>0</v>
      </c>
      <c r="Z1224" s="3"/>
      <c r="AA1224" s="3" t="str">
        <f t="shared" si="289"/>
        <v>,</v>
      </c>
      <c r="AB1224" s="4"/>
      <c r="AC1224" s="4"/>
      <c r="AD1224" s="4"/>
      <c r="AE1224" s="4"/>
      <c r="AF1224" s="4"/>
      <c r="AG1224" s="4"/>
      <c r="AH1224" s="4"/>
      <c r="AI1224" s="4"/>
      <c r="AJ1224" s="4"/>
      <c r="AK1224" s="4"/>
      <c r="AL1224" s="4"/>
      <c r="AM1224" s="4"/>
      <c r="AN1224" s="4"/>
      <c r="AO1224" s="4"/>
      <c r="AP1224" s="4"/>
      <c r="AQ1224" s="4"/>
      <c r="AR1224" s="4"/>
      <c r="AS1224" s="4"/>
      <c r="AT1224" s="4"/>
      <c r="AU1224" s="4"/>
      <c r="AV1224" s="4"/>
      <c r="AW1224" s="4"/>
      <c r="AX1224" s="4"/>
    </row>
    <row r="1225" spans="1:50" ht="15.75" customHeight="1" x14ac:dyDescent="0.2">
      <c r="A1225" t="str">
        <f t="shared" si="288"/>
        <v>Pas PréciséHommeCélibataireCommerçant (e)Douala (Non précisé )Carrefour AgipCamerounaisePas PréciséOuiEligible</v>
      </c>
      <c r="B1225" s="17">
        <v>43754</v>
      </c>
      <c r="C1225" s="17">
        <v>31279</v>
      </c>
      <c r="D1225" s="3" t="s">
        <v>39</v>
      </c>
      <c r="E1225" s="21">
        <v>40</v>
      </c>
      <c r="F1225" s="3" t="s">
        <v>40</v>
      </c>
      <c r="G1225" s="4"/>
      <c r="H1225" s="4"/>
      <c r="I1225" s="3" t="s">
        <v>41</v>
      </c>
      <c r="J1225" s="3" t="s">
        <v>56</v>
      </c>
      <c r="K1225" s="3" t="s">
        <v>51</v>
      </c>
      <c r="L1225" s="3" t="s">
        <v>135</v>
      </c>
      <c r="M1225" s="3" t="s">
        <v>925</v>
      </c>
      <c r="N1225" s="3" t="str">
        <f>VLOOKUP(M1225,TAF!$D$1:$H$462,2,0)</f>
        <v>Carrefour Agip</v>
      </c>
      <c r="O1225" s="3" t="str">
        <f>VLOOKUP(M1225,TAF!$D$1:$H$462,3,0)</f>
        <v>Douala 3</v>
      </c>
      <c r="P1225" s="3" t="str">
        <f>VLOOKUP(M1225,TAF!$D$1:$H$462,4,0)</f>
        <v>4.048259743510496</v>
      </c>
      <c r="Q1225" s="3" t="str">
        <f>VLOOKUP(M1225,TAF!$D$1:$H$462,5,0)</f>
        <v xml:space="preserve"> 9.719649179151205</v>
      </c>
      <c r="R1225" s="3" t="s">
        <v>45</v>
      </c>
      <c r="S1225" s="3" t="s">
        <v>39</v>
      </c>
      <c r="T1225" s="3" t="s">
        <v>46</v>
      </c>
      <c r="U1225" s="17">
        <v>43498</v>
      </c>
      <c r="V1225" s="3" t="str">
        <f t="shared" ref="V1225" si="291">IF((B1225-U1225&lt;=365)*(B1225-U1225&gt;0),INT(12*(B1225-U1225)/365) &amp; " Mois",(YEAR(B1225)-YEAR(U1225)) &amp; " an (s)")</f>
        <v>8 Mois</v>
      </c>
      <c r="W1225" s="3">
        <v>13</v>
      </c>
      <c r="X1225" s="3" t="s">
        <v>47</v>
      </c>
      <c r="Y1225" s="3">
        <v>0</v>
      </c>
      <c r="Z1225" s="3"/>
      <c r="AA1225" s="3" t="str">
        <f t="shared" si="289"/>
        <v>,</v>
      </c>
      <c r="AB1225" s="4"/>
      <c r="AC1225" s="4"/>
      <c r="AD1225" s="4"/>
      <c r="AE1225" s="4"/>
      <c r="AF1225" s="4"/>
      <c r="AG1225" s="4"/>
      <c r="AH1225" s="4"/>
      <c r="AI1225" s="4"/>
      <c r="AJ1225" s="4"/>
      <c r="AK1225" s="4"/>
      <c r="AL1225" s="4"/>
      <c r="AM1225" s="4"/>
      <c r="AN1225" s="4"/>
      <c r="AO1225" s="4"/>
      <c r="AP1225" s="4"/>
      <c r="AQ1225" s="4"/>
      <c r="AR1225" s="4"/>
      <c r="AS1225" s="4"/>
      <c r="AT1225" s="4"/>
      <c r="AU1225" s="4"/>
      <c r="AV1225" s="4"/>
      <c r="AW1225" s="4"/>
      <c r="AX1225" s="4"/>
    </row>
    <row r="1226" spans="1:50" ht="15.75" customHeight="1" x14ac:dyDescent="0.2">
      <c r="A1226" t="str">
        <f t="shared" si="288"/>
        <v>SecondaireFemmeMarié (e)Commerçant (e)Douala 3yassaCamerounaiseChretien (Catholique)NonTemporairement Non-eligible</v>
      </c>
      <c r="B1226" s="17">
        <v>43754</v>
      </c>
      <c r="C1226" s="17">
        <v>27629</v>
      </c>
      <c r="D1226" s="3" t="s">
        <v>54</v>
      </c>
      <c r="E1226" s="21">
        <v>50</v>
      </c>
      <c r="F1226" s="3" t="s">
        <v>55</v>
      </c>
      <c r="G1226" s="4"/>
      <c r="H1226" s="4"/>
      <c r="I1226" s="3" t="s">
        <v>49</v>
      </c>
      <c r="J1226" s="3" t="s">
        <v>56</v>
      </c>
      <c r="K1226" s="3" t="s">
        <v>43</v>
      </c>
      <c r="L1226" s="3" t="s">
        <v>135</v>
      </c>
      <c r="M1226" s="3" t="s">
        <v>878</v>
      </c>
      <c r="N1226" s="3" t="str">
        <f>VLOOKUP(M1226,TAF!$D$1:$H$462,2,0)</f>
        <v>Yassa</v>
      </c>
      <c r="O1226" s="3" t="str">
        <f>VLOOKUP(M1226,TAF!$D$1:$H$462,3,0)</f>
        <v>Douala 3</v>
      </c>
      <c r="P1226" s="3" t="str">
        <f>VLOOKUP(M1226,TAF!$D$1:$H$462,4,0)</f>
        <v>4.062148022373278</v>
      </c>
      <c r="Q1226" s="3" t="str">
        <f>VLOOKUP(M1226,TAF!$D$1:$H$462,5,0)</f>
        <v xml:space="preserve"> 9.736269907202303</v>
      </c>
      <c r="R1226" s="3" t="s">
        <v>45</v>
      </c>
      <c r="S1226" s="3" t="s">
        <v>58</v>
      </c>
      <c r="T1226" s="3" t="s">
        <v>62</v>
      </c>
      <c r="U1226" s="19"/>
      <c r="V1226" s="19"/>
      <c r="W1226" s="5" t="s">
        <v>5889</v>
      </c>
      <c r="X1226" s="3" t="s">
        <v>845</v>
      </c>
      <c r="Y1226" s="3">
        <v>1</v>
      </c>
      <c r="Z1226" s="3" t="s">
        <v>5961</v>
      </c>
      <c r="AA1226" s="3" t="str">
        <f t="shared" si="289"/>
        <v>,</v>
      </c>
      <c r="AB1226" s="3" t="s">
        <v>62</v>
      </c>
      <c r="AC1226" s="3" t="s">
        <v>62</v>
      </c>
      <c r="AD1226" s="3" t="s">
        <v>62</v>
      </c>
      <c r="AE1226" s="3" t="s">
        <v>62</v>
      </c>
      <c r="AF1226" s="2">
        <v>43744</v>
      </c>
      <c r="AG1226" s="3" t="s">
        <v>46</v>
      </c>
      <c r="AH1226" s="3" t="s">
        <v>62</v>
      </c>
      <c r="AI1226" s="3" t="s">
        <v>62</v>
      </c>
      <c r="AJ1226" s="4"/>
      <c r="AK1226" s="3" t="s">
        <v>62</v>
      </c>
      <c r="AL1226" s="4"/>
      <c r="AM1226" s="3" t="s">
        <v>846</v>
      </c>
      <c r="AN1226" s="4"/>
      <c r="AO1226" s="4"/>
      <c r="AP1226" s="4"/>
      <c r="AQ1226" s="4"/>
      <c r="AR1226" s="4"/>
      <c r="AS1226" s="4"/>
      <c r="AT1226" s="4"/>
      <c r="AU1226" s="4"/>
      <c r="AV1226" s="4"/>
      <c r="AW1226" s="4"/>
      <c r="AX1226" s="4"/>
    </row>
    <row r="1227" spans="1:50" ht="15.75" customHeight="1" x14ac:dyDescent="0.2">
      <c r="A1227" t="str">
        <f t="shared" si="288"/>
        <v>UniversitaireHommeCélibataireEtudiant (e)Douala (Non précisé )Hôpital généralCamerounaisePas PréciséOuiEligible</v>
      </c>
      <c r="B1227" s="17">
        <v>43755</v>
      </c>
      <c r="C1227" s="17">
        <v>34233</v>
      </c>
      <c r="D1227" s="3" t="s">
        <v>48</v>
      </c>
      <c r="E1227" s="21">
        <v>32</v>
      </c>
      <c r="F1227" s="3" t="s">
        <v>40</v>
      </c>
      <c r="G1227" s="4"/>
      <c r="H1227" s="4"/>
      <c r="I1227" s="3" t="s">
        <v>41</v>
      </c>
      <c r="J1227" s="3" t="s">
        <v>79</v>
      </c>
      <c r="K1227" s="3" t="s">
        <v>51</v>
      </c>
      <c r="L1227" s="3" t="s">
        <v>135</v>
      </c>
      <c r="M1227" s="3" t="s">
        <v>926</v>
      </c>
      <c r="N1227" s="3" t="str">
        <f>VLOOKUP(M1227,TAF!$D$1:$H$462,2,0)</f>
        <v>Beedi</v>
      </c>
      <c r="O1227" s="3" t="str">
        <f>VLOOKUP(M1227,TAF!$D$1:$H$462,3,0)</f>
        <v>Douala 5</v>
      </c>
      <c r="P1227" s="3" t="str">
        <f>VLOOKUP(M1227,TAF!$D$1:$H$462,4,0)</f>
        <v>4.066235908852494</v>
      </c>
      <c r="Q1227" s="3" t="str">
        <f>VLOOKUP(M1227,TAF!$D$1:$H$462,5,0)</f>
        <v xml:space="preserve"> 9.737035029710617</v>
      </c>
      <c r="R1227" s="3" t="s">
        <v>45</v>
      </c>
      <c r="S1227" s="3" t="s">
        <v>39</v>
      </c>
      <c r="T1227" s="3" t="s">
        <v>46</v>
      </c>
      <c r="U1227" s="17">
        <v>43586</v>
      </c>
      <c r="V1227" s="3" t="str">
        <f t="shared" ref="V1227" si="292">IF((B1227-U1227&lt;=365)*(B1227-U1227&gt;0),INT(12*(B1227-U1227)/365) &amp; " Mois",(YEAR(B1227)-YEAR(U1227)) &amp; " an (s)")</f>
        <v>5 Mois</v>
      </c>
      <c r="W1227" s="3">
        <v>13</v>
      </c>
      <c r="X1227" s="3" t="s">
        <v>47</v>
      </c>
      <c r="Y1227" s="3">
        <v>0</v>
      </c>
      <c r="Z1227" s="3"/>
      <c r="AA1227" s="3" t="str">
        <f t="shared" si="289"/>
        <v>,</v>
      </c>
      <c r="AB1227" s="4"/>
      <c r="AC1227" s="4"/>
      <c r="AD1227" s="4"/>
      <c r="AE1227" s="4"/>
      <c r="AF1227" s="4"/>
      <c r="AG1227" s="4"/>
      <c r="AH1227" s="4"/>
      <c r="AI1227" s="4"/>
      <c r="AJ1227" s="4"/>
      <c r="AK1227" s="4"/>
      <c r="AL1227" s="4"/>
      <c r="AM1227" s="4"/>
      <c r="AN1227" s="4"/>
      <c r="AO1227" s="4"/>
      <c r="AP1227" s="4"/>
      <c r="AQ1227" s="4"/>
      <c r="AR1227" s="4"/>
      <c r="AS1227" s="4"/>
      <c r="AT1227" s="4"/>
      <c r="AU1227" s="4"/>
      <c r="AV1227" s="4"/>
      <c r="AW1227" s="4"/>
      <c r="AX1227" s="4"/>
    </row>
    <row r="1228" spans="1:50" ht="15.75" customHeight="1" x14ac:dyDescent="0.2">
      <c r="A1228" t="str">
        <f t="shared" si="288"/>
        <v>UniversitaireHommeCélibataireInformaticienDouala (Non précisé )Cité des palmiersCamerounaiseChretien (Protestant )NonEligible</v>
      </c>
      <c r="B1228" s="17">
        <v>43755</v>
      </c>
      <c r="C1228" s="17">
        <v>31298</v>
      </c>
      <c r="D1228" s="3" t="s">
        <v>48</v>
      </c>
      <c r="E1228" s="21">
        <v>40</v>
      </c>
      <c r="F1228" s="3" t="s">
        <v>40</v>
      </c>
      <c r="G1228" s="4"/>
      <c r="H1228" s="4"/>
      <c r="I1228" s="3" t="s">
        <v>41</v>
      </c>
      <c r="J1228" s="3" t="s">
        <v>315</v>
      </c>
      <c r="K1228" s="3" t="s">
        <v>51</v>
      </c>
      <c r="L1228" s="3" t="s">
        <v>135</v>
      </c>
      <c r="M1228" s="3" t="s">
        <v>313</v>
      </c>
      <c r="N1228" s="3" t="str">
        <f>VLOOKUP(M1228,TAF!$D$1:$H$462,2,0)</f>
        <v>Cité des palmiers</v>
      </c>
      <c r="O1228" s="3" t="str">
        <f>VLOOKUP(M1228,TAF!$D$1:$H$462,3,0)</f>
        <v>Douala 3</v>
      </c>
      <c r="P1228" s="3" t="str">
        <f>VLOOKUP(M1228,TAF!$D$1:$H$462,4,0)</f>
        <v>4.053096586056187</v>
      </c>
      <c r="Q1228" s="3" t="str">
        <f>VLOOKUP(M1228,TAF!$D$1:$H$462,5,0)</f>
        <v xml:space="preserve"> 9.764576089841214</v>
      </c>
      <c r="R1228" s="3" t="s">
        <v>45</v>
      </c>
      <c r="S1228" s="3" t="s">
        <v>84</v>
      </c>
      <c r="T1228" s="3" t="s">
        <v>62</v>
      </c>
      <c r="U1228" s="19"/>
      <c r="V1228" s="19"/>
      <c r="W1228" s="3">
        <v>13</v>
      </c>
      <c r="X1228" s="3" t="s">
        <v>47</v>
      </c>
      <c r="Y1228" s="3">
        <v>0</v>
      </c>
      <c r="Z1228" s="3"/>
      <c r="AA1228" s="3" t="str">
        <f t="shared" si="289"/>
        <v>,</v>
      </c>
      <c r="AB1228" s="4"/>
      <c r="AC1228" s="4"/>
      <c r="AD1228" s="4"/>
      <c r="AE1228" s="4"/>
      <c r="AF1228" s="4"/>
      <c r="AG1228" s="4"/>
      <c r="AH1228" s="4"/>
      <c r="AI1228" s="4"/>
      <c r="AJ1228" s="4"/>
      <c r="AK1228" s="4"/>
      <c r="AL1228" s="4"/>
      <c r="AM1228" s="4"/>
      <c r="AN1228" s="4"/>
      <c r="AO1228" s="4"/>
      <c r="AP1228" s="4"/>
      <c r="AQ1228" s="4"/>
      <c r="AR1228" s="4"/>
      <c r="AS1228" s="4"/>
      <c r="AT1228" s="4"/>
      <c r="AU1228" s="4"/>
      <c r="AV1228" s="4"/>
      <c r="AW1228" s="4"/>
      <c r="AX1228" s="4"/>
    </row>
    <row r="1229" spans="1:50" ht="15.75" customHeight="1" x14ac:dyDescent="0.2">
      <c r="A1229" t="str">
        <f t="shared" si="288"/>
        <v>SecondaireHommeCélibataireSans EmploisDouala (Non précisé )Cité des palmiersCamerounaiseChretien (Catholique)OuiEligible</v>
      </c>
      <c r="B1229" s="17">
        <v>43755</v>
      </c>
      <c r="C1229" s="17">
        <v>35949</v>
      </c>
      <c r="D1229" s="3" t="s">
        <v>54</v>
      </c>
      <c r="E1229" s="21">
        <v>27</v>
      </c>
      <c r="F1229" s="3" t="s">
        <v>40</v>
      </c>
      <c r="G1229" s="4"/>
      <c r="H1229" s="4"/>
      <c r="I1229" s="3" t="s">
        <v>41</v>
      </c>
      <c r="J1229" s="3" t="s">
        <v>134</v>
      </c>
      <c r="K1229" s="3" t="s">
        <v>51</v>
      </c>
      <c r="L1229" s="3" t="s">
        <v>135</v>
      </c>
      <c r="M1229" s="3" t="s">
        <v>313</v>
      </c>
      <c r="N1229" s="3" t="str">
        <f>VLOOKUP(M1229,TAF!$D$1:$H$462,2,0)</f>
        <v>Cité des palmiers</v>
      </c>
      <c r="O1229" s="3" t="str">
        <f>VLOOKUP(M1229,TAF!$D$1:$H$462,3,0)</f>
        <v>Douala 3</v>
      </c>
      <c r="P1229" s="3" t="str">
        <f>VLOOKUP(M1229,TAF!$D$1:$H$462,4,0)</f>
        <v>4.053096586056187</v>
      </c>
      <c r="Q1229" s="3" t="str">
        <f>VLOOKUP(M1229,TAF!$D$1:$H$462,5,0)</f>
        <v xml:space="preserve"> 9.764576089841214</v>
      </c>
      <c r="R1229" s="3" t="s">
        <v>45</v>
      </c>
      <c r="S1229" s="3" t="s">
        <v>58</v>
      </c>
      <c r="T1229" s="3" t="s">
        <v>46</v>
      </c>
      <c r="U1229" s="17">
        <v>43589</v>
      </c>
      <c r="V1229" s="3" t="str">
        <f t="shared" ref="V1229:V1230" si="293">IF((B1229-U1229&lt;=365)*(B1229-U1229&gt;0),INT(12*(B1229-U1229)/365) &amp; " Mois",(YEAR(B1229)-YEAR(U1229)) &amp; " an (s)")</f>
        <v>5 Mois</v>
      </c>
      <c r="W1229" s="3">
        <v>14</v>
      </c>
      <c r="X1229" s="3" t="s">
        <v>47</v>
      </c>
      <c r="Y1229" s="3">
        <v>0</v>
      </c>
      <c r="Z1229" s="3"/>
      <c r="AA1229" s="3" t="str">
        <f t="shared" si="289"/>
        <v>,</v>
      </c>
      <c r="AB1229" s="4"/>
      <c r="AC1229" s="4"/>
      <c r="AD1229" s="4"/>
      <c r="AE1229" s="4"/>
      <c r="AF1229" s="4"/>
      <c r="AG1229" s="4"/>
      <c r="AH1229" s="4"/>
      <c r="AI1229" s="4"/>
      <c r="AJ1229" s="4"/>
      <c r="AK1229" s="4"/>
      <c r="AL1229" s="4"/>
      <c r="AM1229" s="4"/>
      <c r="AN1229" s="4"/>
      <c r="AO1229" s="4"/>
      <c r="AP1229" s="4"/>
      <c r="AQ1229" s="4"/>
      <c r="AR1229" s="4"/>
      <c r="AS1229" s="4"/>
      <c r="AT1229" s="4"/>
      <c r="AU1229" s="4"/>
      <c r="AV1229" s="4"/>
      <c r="AW1229" s="4"/>
      <c r="AX1229" s="4"/>
    </row>
    <row r="1230" spans="1:50" ht="15.75" customHeight="1" x14ac:dyDescent="0.2">
      <c r="A1230" t="str">
        <f t="shared" si="288"/>
        <v>UniversitaireHommeCélibataireEtudiant (e)Douala (Non précisé )Cité de palmiersCamerounaiseChretien (Catholique)OuiEligible</v>
      </c>
      <c r="B1230" s="17">
        <v>43755</v>
      </c>
      <c r="C1230" s="17">
        <v>34783</v>
      </c>
      <c r="D1230" s="3" t="s">
        <v>48</v>
      </c>
      <c r="E1230" s="21">
        <v>30</v>
      </c>
      <c r="F1230" s="3" t="s">
        <v>40</v>
      </c>
      <c r="G1230" s="4"/>
      <c r="H1230" s="4"/>
      <c r="I1230" s="3" t="s">
        <v>41</v>
      </c>
      <c r="J1230" s="3" t="s">
        <v>79</v>
      </c>
      <c r="K1230" s="3" t="s">
        <v>51</v>
      </c>
      <c r="L1230" s="3" t="s">
        <v>135</v>
      </c>
      <c r="M1230" s="3" t="s">
        <v>314</v>
      </c>
      <c r="N1230" s="3" t="str">
        <f>VLOOKUP(M1230,TAF!$D$1:$H$462,2,0)</f>
        <v>Cité des Palmiers</v>
      </c>
      <c r="O1230" s="3" t="str">
        <f>VLOOKUP(M1230,TAF!$D$1:$H$462,3,0)</f>
        <v>Douala 3</v>
      </c>
      <c r="P1230" s="3" t="str">
        <f>VLOOKUP(M1230,TAF!$D$1:$H$462,4,0)</f>
        <v>4.053096586056187</v>
      </c>
      <c r="Q1230" s="3" t="str">
        <f>VLOOKUP(M1230,TAF!$D$1:$H$462,5,0)</f>
        <v xml:space="preserve"> 9.764576089841214</v>
      </c>
      <c r="R1230" s="3" t="s">
        <v>45</v>
      </c>
      <c r="S1230" s="3" t="s">
        <v>58</v>
      </c>
      <c r="T1230" s="3" t="s">
        <v>46</v>
      </c>
      <c r="U1230" s="17">
        <v>43617</v>
      </c>
      <c r="V1230" s="3" t="str">
        <f t="shared" si="293"/>
        <v>4 Mois</v>
      </c>
      <c r="W1230" s="3">
        <v>13</v>
      </c>
      <c r="X1230" s="3" t="s">
        <v>47</v>
      </c>
      <c r="Y1230" s="3">
        <v>0</v>
      </c>
      <c r="Z1230" s="3"/>
      <c r="AA1230" s="3" t="str">
        <f t="shared" si="289"/>
        <v>,</v>
      </c>
      <c r="AB1230" s="4"/>
      <c r="AC1230" s="4"/>
      <c r="AD1230" s="4"/>
      <c r="AE1230" s="4"/>
      <c r="AF1230" s="4"/>
      <c r="AG1230" s="4"/>
      <c r="AH1230" s="4"/>
      <c r="AI1230" s="4"/>
      <c r="AJ1230" s="4"/>
      <c r="AK1230" s="4"/>
      <c r="AL1230" s="4"/>
      <c r="AM1230" s="4"/>
      <c r="AN1230" s="4"/>
      <c r="AO1230" s="4"/>
      <c r="AP1230" s="4"/>
      <c r="AQ1230" s="4"/>
      <c r="AR1230" s="4"/>
      <c r="AS1230" s="4"/>
      <c r="AT1230" s="4"/>
      <c r="AU1230" s="4"/>
      <c r="AV1230" s="4"/>
      <c r="AW1230" s="4"/>
      <c r="AX1230" s="4"/>
    </row>
    <row r="1231" spans="1:50" ht="15.75" customHeight="1" x14ac:dyDescent="0.2">
      <c r="A1231" t="str">
        <f t="shared" si="288"/>
        <v>UniversitaireHommeCélibataireEtudiant (e)Douala 3Ndogpassi IICamerounaiseChretien (Catholique)NonEligible</v>
      </c>
      <c r="B1231" s="17">
        <v>43755</v>
      </c>
      <c r="C1231" s="17">
        <v>33658</v>
      </c>
      <c r="D1231" s="3" t="s">
        <v>48</v>
      </c>
      <c r="E1231" s="21">
        <v>33</v>
      </c>
      <c r="F1231" s="3" t="s">
        <v>40</v>
      </c>
      <c r="G1231" s="4"/>
      <c r="H1231" s="4"/>
      <c r="I1231" s="3" t="s">
        <v>41</v>
      </c>
      <c r="J1231" s="3" t="s">
        <v>79</v>
      </c>
      <c r="K1231" s="3" t="s">
        <v>43</v>
      </c>
      <c r="L1231" s="3" t="s">
        <v>135</v>
      </c>
      <c r="M1231" s="3" t="s">
        <v>864</v>
      </c>
      <c r="N1231" s="3" t="str">
        <f>VLOOKUP(M1231,TAF!$D$1:$H$462,2,0)</f>
        <v>Ndogpassi</v>
      </c>
      <c r="O1231" s="3" t="str">
        <f>VLOOKUP(M1231,TAF!$D$1:$H$462,3,0)</f>
        <v>Douala 3</v>
      </c>
      <c r="P1231" s="3" t="str">
        <f>VLOOKUP(M1231,TAF!$D$1:$H$462,4,0)</f>
        <v>4.017345191745835</v>
      </c>
      <c r="Q1231" s="3" t="str">
        <f>VLOOKUP(M1231,TAF!$D$1:$H$462,5,0)</f>
        <v xml:space="preserve"> 9.776376922998338</v>
      </c>
      <c r="R1231" s="3" t="s">
        <v>45</v>
      </c>
      <c r="S1231" s="3" t="s">
        <v>58</v>
      </c>
      <c r="T1231" s="3" t="s">
        <v>62</v>
      </c>
      <c r="U1231" s="19"/>
      <c r="V1231" s="19"/>
      <c r="W1231" s="3">
        <v>13</v>
      </c>
      <c r="X1231" s="3" t="s">
        <v>47</v>
      </c>
      <c r="Y1231" s="3">
        <v>0</v>
      </c>
      <c r="Z1231" s="3"/>
      <c r="AA1231" s="3" t="str">
        <f t="shared" si="289"/>
        <v>,</v>
      </c>
      <c r="AB1231" s="4"/>
      <c r="AC1231" s="4"/>
      <c r="AD1231" s="4"/>
      <c r="AE1231" s="4"/>
      <c r="AF1231" s="4"/>
      <c r="AG1231" s="4"/>
      <c r="AH1231" s="4"/>
      <c r="AI1231" s="4"/>
      <c r="AJ1231" s="4"/>
      <c r="AK1231" s="4"/>
      <c r="AL1231" s="4"/>
      <c r="AM1231" s="4"/>
      <c r="AN1231" s="4"/>
      <c r="AO1231" s="4"/>
      <c r="AP1231" s="4"/>
      <c r="AQ1231" s="4"/>
      <c r="AR1231" s="4"/>
      <c r="AS1231" s="4"/>
      <c r="AT1231" s="4"/>
      <c r="AU1231" s="4"/>
      <c r="AV1231" s="4"/>
      <c r="AW1231" s="4"/>
      <c r="AX1231" s="4"/>
    </row>
    <row r="1232" spans="1:50" ht="15.75" customHeight="1" x14ac:dyDescent="0.2">
      <c r="A1232" t="str">
        <f t="shared" si="288"/>
        <v>Pas PréciséHommeMarié (e)MarinDouala (Non précisé )Bonapriso 2CamerounaiseNon-croyantNonEligible</v>
      </c>
      <c r="B1232" s="17">
        <v>43755</v>
      </c>
      <c r="C1232" s="17">
        <v>34198</v>
      </c>
      <c r="D1232" s="3" t="s">
        <v>39</v>
      </c>
      <c r="E1232" s="21">
        <v>32</v>
      </c>
      <c r="F1232" s="3" t="s">
        <v>40</v>
      </c>
      <c r="G1232" s="4"/>
      <c r="H1232" s="4"/>
      <c r="I1232" s="3" t="s">
        <v>49</v>
      </c>
      <c r="J1232" s="3" t="s">
        <v>276</v>
      </c>
      <c r="K1232" s="3" t="s">
        <v>51</v>
      </c>
      <c r="L1232" s="3" t="s">
        <v>135</v>
      </c>
      <c r="M1232" s="3" t="s">
        <v>927</v>
      </c>
      <c r="N1232" s="3" t="str">
        <f>VLOOKUP(M1232,TAF!$D$1:$H$462,2,0)</f>
        <v>Bonapriso</v>
      </c>
      <c r="O1232" s="3" t="str">
        <f>VLOOKUP(M1232,TAF!$D$1:$H$462,3,0)</f>
        <v>Douala 2</v>
      </c>
      <c r="P1232" s="3" t="str">
        <f>VLOOKUP(M1232,TAF!$D$1:$H$462,4,0)</f>
        <v>4.025688831152208</v>
      </c>
      <c r="Q1232" s="3" t="str">
        <f>VLOOKUP(M1232,TAF!$D$1:$H$462,5,0)</f>
        <v xml:space="preserve"> 9.700053370523632</v>
      </c>
      <c r="R1232" s="3" t="s">
        <v>45</v>
      </c>
      <c r="S1232" s="3" t="s">
        <v>229</v>
      </c>
      <c r="T1232" s="3" t="s">
        <v>62</v>
      </c>
      <c r="U1232" s="19"/>
      <c r="V1232" s="19"/>
      <c r="W1232" s="3">
        <v>16</v>
      </c>
      <c r="X1232" s="3" t="s">
        <v>47</v>
      </c>
      <c r="Y1232" s="3">
        <v>0</v>
      </c>
      <c r="Z1232" s="3"/>
      <c r="AA1232" s="3" t="str">
        <f t="shared" si="289"/>
        <v>,</v>
      </c>
      <c r="AB1232" s="4"/>
      <c r="AC1232" s="4"/>
      <c r="AD1232" s="4"/>
      <c r="AE1232" s="4"/>
      <c r="AF1232" s="4"/>
      <c r="AG1232" s="4"/>
      <c r="AH1232" s="4"/>
      <c r="AI1232" s="4"/>
      <c r="AJ1232" s="4"/>
      <c r="AK1232" s="4"/>
      <c r="AL1232" s="4"/>
      <c r="AM1232" s="4"/>
      <c r="AN1232" s="4"/>
      <c r="AO1232" s="4"/>
      <c r="AP1232" s="4"/>
      <c r="AQ1232" s="4"/>
      <c r="AR1232" s="4"/>
      <c r="AS1232" s="4"/>
      <c r="AT1232" s="4"/>
      <c r="AU1232" s="4"/>
      <c r="AV1232" s="4"/>
      <c r="AW1232" s="4"/>
      <c r="AX1232" s="4"/>
    </row>
    <row r="1233" spans="1:50" ht="15.75" customHeight="1" x14ac:dyDescent="0.2">
      <c r="A1233" t="str">
        <f t="shared" si="288"/>
        <v>Pas PréciséHommeCélibataireCommerçant (e)Douala (Non précisé )Pk8CamerounaiseChretien (Catholique)OuiEligible</v>
      </c>
      <c r="B1233" s="17">
        <v>43755</v>
      </c>
      <c r="C1233" s="17">
        <v>32441</v>
      </c>
      <c r="D1233" s="3" t="s">
        <v>39</v>
      </c>
      <c r="E1233" s="21">
        <v>37</v>
      </c>
      <c r="F1233" s="3" t="s">
        <v>40</v>
      </c>
      <c r="G1233" s="4"/>
      <c r="H1233" s="4"/>
      <c r="I1233" s="3" t="s">
        <v>41</v>
      </c>
      <c r="J1233" s="3" t="s">
        <v>56</v>
      </c>
      <c r="K1233" s="3" t="s">
        <v>51</v>
      </c>
      <c r="L1233" s="3" t="s">
        <v>135</v>
      </c>
      <c r="M1233" s="3" t="s">
        <v>162</v>
      </c>
      <c r="N1233" s="3" t="str">
        <f>VLOOKUP(M1233,TAF!$D$1:$H$462,2,0)</f>
        <v>Pk8</v>
      </c>
      <c r="O1233" s="3" t="str">
        <f>VLOOKUP(M1233,TAF!$D$1:$H$462,3,0)</f>
        <v>Douala 3</v>
      </c>
      <c r="P1233" s="3" t="str">
        <f>VLOOKUP(M1233,TAF!$D$1:$H$462,4,0)</f>
        <v>4.042745526361856</v>
      </c>
      <c r="Q1233" s="3" t="str">
        <f>VLOOKUP(M1233,TAF!$D$1:$H$462,5,0)</f>
        <v xml:space="preserve"> 9.754402861621994</v>
      </c>
      <c r="R1233" s="3" t="s">
        <v>45</v>
      </c>
      <c r="S1233" s="3" t="s">
        <v>58</v>
      </c>
      <c r="T1233" s="3" t="s">
        <v>46</v>
      </c>
      <c r="U1233" s="17">
        <v>39814</v>
      </c>
      <c r="V1233" s="3" t="str">
        <f t="shared" ref="V1233:V1239" si="294">IF((B1233-U1233&lt;=365)*(B1233-U1233&gt;0),INT(12*(B1233-U1233)/365) &amp; " Mois",(YEAR(B1233)-YEAR(U1233)) &amp; " an (s)")</f>
        <v>10 an (s)</v>
      </c>
      <c r="W1233" s="3">
        <v>13</v>
      </c>
      <c r="X1233" s="3" t="s">
        <v>47</v>
      </c>
      <c r="Y1233" s="3">
        <v>0</v>
      </c>
      <c r="Z1233" s="3"/>
      <c r="AA1233" s="3" t="str">
        <f t="shared" si="289"/>
        <v>,</v>
      </c>
      <c r="AB1233" s="4"/>
      <c r="AC1233" s="4"/>
      <c r="AD1233" s="4"/>
      <c r="AE1233" s="4"/>
      <c r="AF1233" s="4"/>
      <c r="AG1233" s="4"/>
      <c r="AH1233" s="4"/>
      <c r="AI1233" s="4"/>
      <c r="AJ1233" s="4"/>
      <c r="AK1233" s="4"/>
      <c r="AL1233" s="4"/>
      <c r="AM1233" s="4"/>
      <c r="AN1233" s="4"/>
      <c r="AO1233" s="4"/>
      <c r="AP1233" s="4"/>
      <c r="AQ1233" s="4"/>
      <c r="AR1233" s="4"/>
      <c r="AS1233" s="4"/>
      <c r="AT1233" s="4"/>
      <c r="AU1233" s="4"/>
      <c r="AV1233" s="4"/>
      <c r="AW1233" s="4"/>
      <c r="AX1233" s="4"/>
    </row>
    <row r="1234" spans="1:50" ht="15.75" customHeight="1" x14ac:dyDescent="0.2">
      <c r="A1234" t="str">
        <f t="shared" si="288"/>
        <v>SecondaireHommeCélibataireEmployé (e)  dans une entrepriseDouala (Non précisé )DoualaCamerounaisePas PréciséOuiEligible</v>
      </c>
      <c r="B1234" s="17">
        <v>43755</v>
      </c>
      <c r="C1234" s="17">
        <v>31669</v>
      </c>
      <c r="D1234" s="3" t="s">
        <v>54</v>
      </c>
      <c r="E1234" s="21">
        <v>39</v>
      </c>
      <c r="F1234" s="3" t="s">
        <v>40</v>
      </c>
      <c r="G1234" s="4"/>
      <c r="H1234" s="4"/>
      <c r="I1234" s="3" t="s">
        <v>41</v>
      </c>
      <c r="J1234" s="3" t="s">
        <v>279</v>
      </c>
      <c r="K1234" s="3" t="s">
        <v>51</v>
      </c>
      <c r="L1234" s="3" t="s">
        <v>135</v>
      </c>
      <c r="M1234" s="3" t="s">
        <v>64</v>
      </c>
      <c r="N1234" s="3">
        <f>VLOOKUP(M1234,TAF!$D$1:$H$462,2,0)</f>
        <v>0</v>
      </c>
      <c r="O1234" s="3">
        <f>VLOOKUP(M1234,TAF!$D$1:$H$462,3,0)</f>
        <v>0</v>
      </c>
      <c r="P1234" s="3">
        <f>VLOOKUP(M1234,TAF!$D$1:$H$462,4,0)</f>
        <v>0</v>
      </c>
      <c r="Q1234" s="3">
        <f>VLOOKUP(M1234,TAF!$D$1:$H$462,5,0)</f>
        <v>0</v>
      </c>
      <c r="R1234" s="3" t="s">
        <v>45</v>
      </c>
      <c r="S1234" s="3" t="s">
        <v>39</v>
      </c>
      <c r="T1234" s="3" t="s">
        <v>46</v>
      </c>
      <c r="U1234" s="17">
        <v>42736</v>
      </c>
      <c r="V1234" s="3" t="str">
        <f t="shared" si="294"/>
        <v>2 an (s)</v>
      </c>
      <c r="W1234" s="3">
        <v>14</v>
      </c>
      <c r="X1234" s="3" t="s">
        <v>47</v>
      </c>
      <c r="Y1234" s="3">
        <v>0</v>
      </c>
      <c r="Z1234" s="3"/>
      <c r="AA1234" s="3" t="str">
        <f t="shared" si="289"/>
        <v>,</v>
      </c>
      <c r="AB1234" s="4"/>
      <c r="AC1234" s="4"/>
      <c r="AD1234" s="4"/>
      <c r="AE1234" s="4"/>
      <c r="AF1234" s="4"/>
      <c r="AG1234" s="4"/>
      <c r="AH1234" s="4"/>
      <c r="AI1234" s="4"/>
      <c r="AJ1234" s="4"/>
      <c r="AK1234" s="4"/>
      <c r="AL1234" s="4"/>
      <c r="AM1234" s="4"/>
      <c r="AN1234" s="4"/>
      <c r="AO1234" s="4"/>
      <c r="AP1234" s="4"/>
      <c r="AQ1234" s="4"/>
      <c r="AR1234" s="4"/>
      <c r="AS1234" s="4"/>
      <c r="AT1234" s="4"/>
      <c r="AU1234" s="4"/>
      <c r="AV1234" s="4"/>
      <c r="AW1234" s="4"/>
      <c r="AX1234" s="4"/>
    </row>
    <row r="1235" spans="1:50" ht="15.75" customHeight="1" x14ac:dyDescent="0.2">
      <c r="A1235" t="str">
        <f t="shared" si="288"/>
        <v>SecondaireFemmeCélibatairehoteliereDouala 5pk8CamerounaiseChretien (Catholique)OuiTemporairement Non-eligible</v>
      </c>
      <c r="B1235" s="17">
        <v>43755</v>
      </c>
      <c r="C1235" s="17">
        <v>30973</v>
      </c>
      <c r="D1235" s="3" t="s">
        <v>54</v>
      </c>
      <c r="E1235" s="21">
        <v>41</v>
      </c>
      <c r="F1235" s="3" t="s">
        <v>55</v>
      </c>
      <c r="G1235" s="3">
        <v>162</v>
      </c>
      <c r="H1235" s="3">
        <v>85</v>
      </c>
      <c r="I1235" s="3" t="s">
        <v>41</v>
      </c>
      <c r="J1235" s="3" t="s">
        <v>928</v>
      </c>
      <c r="K1235" s="3" t="s">
        <v>60</v>
      </c>
      <c r="L1235" s="3" t="s">
        <v>135</v>
      </c>
      <c r="M1235" s="3" t="s">
        <v>929</v>
      </c>
      <c r="N1235" s="3" t="str">
        <f>VLOOKUP(M1235,TAF!$D$1:$H$462,2,0)</f>
        <v>Pk8</v>
      </c>
      <c r="O1235" s="3" t="str">
        <f>VLOOKUP(M1235,TAF!$D$1:$H$462,3,0)</f>
        <v>Douala 3</v>
      </c>
      <c r="P1235" s="3" t="str">
        <f>VLOOKUP(M1235,TAF!$D$1:$H$462,4,0)</f>
        <v>4.042745526361856</v>
      </c>
      <c r="Q1235" s="3" t="str">
        <f>VLOOKUP(M1235,TAF!$D$1:$H$462,5,0)</f>
        <v xml:space="preserve"> 9.754402861621994</v>
      </c>
      <c r="R1235" s="3" t="s">
        <v>45</v>
      </c>
      <c r="S1235" s="3" t="s">
        <v>58</v>
      </c>
      <c r="T1235" s="3" t="s">
        <v>46</v>
      </c>
      <c r="U1235" s="17">
        <v>36816</v>
      </c>
      <c r="V1235" s="3" t="str">
        <f t="shared" si="294"/>
        <v>19 an (s)</v>
      </c>
      <c r="W1235" s="5" t="s">
        <v>5913</v>
      </c>
      <c r="X1235" s="3" t="s">
        <v>845</v>
      </c>
      <c r="Y1235" s="3">
        <v>2</v>
      </c>
      <c r="Z1235" s="3" t="s">
        <v>5960</v>
      </c>
      <c r="AA1235" s="3" t="str">
        <f t="shared" si="289"/>
        <v>,</v>
      </c>
      <c r="AB1235" s="3" t="s">
        <v>46</v>
      </c>
      <c r="AC1235" s="3" t="s">
        <v>46</v>
      </c>
      <c r="AD1235" s="3" t="s">
        <v>62</v>
      </c>
      <c r="AE1235" s="3" t="s">
        <v>62</v>
      </c>
      <c r="AF1235" s="2">
        <v>43734</v>
      </c>
      <c r="AG1235" s="3" t="s">
        <v>62</v>
      </c>
      <c r="AH1235" s="3" t="s">
        <v>62</v>
      </c>
      <c r="AI1235" s="3" t="s">
        <v>62</v>
      </c>
      <c r="AJ1235" s="3" t="s">
        <v>62</v>
      </c>
      <c r="AK1235" s="3" t="s">
        <v>62</v>
      </c>
      <c r="AL1235" s="4"/>
      <c r="AM1235" s="3" t="s">
        <v>846</v>
      </c>
      <c r="AN1235" s="4"/>
      <c r="AO1235" s="4"/>
      <c r="AP1235" s="4"/>
      <c r="AQ1235" s="4"/>
      <c r="AR1235" s="4"/>
      <c r="AS1235" s="4"/>
      <c r="AT1235" s="4"/>
      <c r="AU1235" s="4"/>
      <c r="AV1235" s="4"/>
      <c r="AW1235" s="4"/>
      <c r="AX1235" s="4"/>
    </row>
    <row r="1236" spans="1:50" ht="15.75" customHeight="1" x14ac:dyDescent="0.2">
      <c r="A1236" t="str">
        <f t="shared" si="288"/>
        <v>SecondaireHommeMarié (e)conducteur d'enginDouala 1baliCamerounaisePas PréciséOuiDéfinitivement non-eligible</v>
      </c>
      <c r="B1236" s="17">
        <v>43755</v>
      </c>
      <c r="C1236" s="17">
        <v>23621</v>
      </c>
      <c r="D1236" s="3" t="s">
        <v>54</v>
      </c>
      <c r="E1236" s="21">
        <v>61</v>
      </c>
      <c r="F1236" s="3" t="s">
        <v>40</v>
      </c>
      <c r="G1236" s="4"/>
      <c r="H1236" s="3">
        <v>120</v>
      </c>
      <c r="I1236" s="3" t="s">
        <v>49</v>
      </c>
      <c r="J1236" s="3" t="s">
        <v>930</v>
      </c>
      <c r="K1236" s="3" t="s">
        <v>114</v>
      </c>
      <c r="L1236" s="3" t="s">
        <v>135</v>
      </c>
      <c r="M1236" s="3" t="s">
        <v>931</v>
      </c>
      <c r="N1236" s="3" t="str">
        <f>VLOOKUP(M1236,TAF!$D$1:$H$462,2,0)</f>
        <v>Bali</v>
      </c>
      <c r="O1236" s="3" t="str">
        <f>VLOOKUP(M1236,TAF!$D$1:$H$462,3,0)</f>
        <v>Douala 1</v>
      </c>
      <c r="P1236" s="3" t="str">
        <f>VLOOKUP(M1236,TAF!$D$1:$H$462,4,0)</f>
        <v>4.037758250411386</v>
      </c>
      <c r="Q1236" s="3" t="str">
        <f>VLOOKUP(M1236,TAF!$D$1:$H$462,5,0)</f>
        <v xml:space="preserve"> 9.693858459782676</v>
      </c>
      <c r="R1236" s="3" t="s">
        <v>45</v>
      </c>
      <c r="S1236" s="3" t="s">
        <v>39</v>
      </c>
      <c r="T1236" s="3" t="s">
        <v>46</v>
      </c>
      <c r="U1236" s="17">
        <v>42660</v>
      </c>
      <c r="V1236" s="3" t="str">
        <f t="shared" si="294"/>
        <v>3 an (s)</v>
      </c>
      <c r="W1236" s="5" t="s">
        <v>5900</v>
      </c>
      <c r="X1236" s="3" t="s">
        <v>898</v>
      </c>
      <c r="Y1236" s="3">
        <v>1</v>
      </c>
      <c r="Z1236" s="3" t="s">
        <v>5537</v>
      </c>
      <c r="AA1236" s="3" t="str">
        <f t="shared" si="289"/>
        <v>,</v>
      </c>
      <c r="AB1236" s="4"/>
      <c r="AC1236" s="4"/>
      <c r="AD1236" s="4"/>
      <c r="AE1236" s="4"/>
      <c r="AF1236" s="4"/>
      <c r="AG1236" s="4"/>
      <c r="AH1236" s="4"/>
      <c r="AI1236" s="4"/>
      <c r="AJ1236" s="4"/>
      <c r="AK1236" s="4"/>
      <c r="AL1236" s="4"/>
      <c r="AM1236" s="4"/>
      <c r="AN1236" s="3" t="s">
        <v>62</v>
      </c>
      <c r="AO1236" s="3" t="s">
        <v>62</v>
      </c>
      <c r="AP1236" s="3" t="s">
        <v>62</v>
      </c>
      <c r="AQ1236" s="3" t="s">
        <v>62</v>
      </c>
      <c r="AR1236" s="3" t="s">
        <v>62</v>
      </c>
      <c r="AS1236" s="3" t="s">
        <v>62</v>
      </c>
      <c r="AT1236" s="3" t="s">
        <v>62</v>
      </c>
      <c r="AU1236" s="3" t="s">
        <v>46</v>
      </c>
      <c r="AV1236" s="3" t="s">
        <v>62</v>
      </c>
      <c r="AW1236" s="3" t="s">
        <v>62</v>
      </c>
      <c r="AX1236" s="4"/>
    </row>
    <row r="1237" spans="1:50" ht="15.75" customHeight="1" x14ac:dyDescent="0.2">
      <c r="A1237" t="str">
        <f t="shared" si="288"/>
        <v>UniversitaireHommeCélibataireMarinDouala (Non précisé )Bependa casmandoCamerounaisePas PréciséOuiEligible</v>
      </c>
      <c r="B1237" s="17">
        <v>43756</v>
      </c>
      <c r="C1237" s="17">
        <v>34216</v>
      </c>
      <c r="D1237" s="3" t="s">
        <v>48</v>
      </c>
      <c r="E1237" s="21">
        <v>32</v>
      </c>
      <c r="F1237" s="3" t="s">
        <v>40</v>
      </c>
      <c r="G1237" s="4"/>
      <c r="H1237" s="4"/>
      <c r="I1237" s="3" t="s">
        <v>41</v>
      </c>
      <c r="J1237" s="3" t="s">
        <v>276</v>
      </c>
      <c r="K1237" s="3" t="s">
        <v>51</v>
      </c>
      <c r="L1237" s="3" t="s">
        <v>135</v>
      </c>
      <c r="M1237" s="3" t="s">
        <v>932</v>
      </c>
      <c r="N1237" s="3" t="str">
        <f>VLOOKUP(M1237,TAF!$D$1:$H$462,2,0)</f>
        <v>Bépenda</v>
      </c>
      <c r="O1237" s="3" t="str">
        <f>VLOOKUP(M1237,TAF!$D$1:$H$462,3,0)</f>
        <v>Douala 5</v>
      </c>
      <c r="P1237" s="3" t="str">
        <f>VLOOKUP(M1237,TAF!$D$1:$H$462,4,0)</f>
        <v>4.053016002017063</v>
      </c>
      <c r="Q1237" s="3" t="str">
        <f>VLOOKUP(M1237,TAF!$D$1:$H$462,5,0)</f>
        <v xml:space="preserve"> 9.726235068217077</v>
      </c>
      <c r="R1237" s="3" t="s">
        <v>45</v>
      </c>
      <c r="S1237" s="3" t="s">
        <v>39</v>
      </c>
      <c r="T1237" s="3" t="s">
        <v>46</v>
      </c>
      <c r="U1237" s="17">
        <v>43101</v>
      </c>
      <c r="V1237" s="3" t="str">
        <f t="shared" si="294"/>
        <v>1 an (s)</v>
      </c>
      <c r="W1237" s="3">
        <v>16</v>
      </c>
      <c r="X1237" s="3" t="s">
        <v>47</v>
      </c>
      <c r="Y1237" s="3">
        <v>0</v>
      </c>
      <c r="Z1237" s="3"/>
      <c r="AA1237" s="3" t="str">
        <f t="shared" si="289"/>
        <v>,</v>
      </c>
      <c r="AB1237" s="4"/>
      <c r="AC1237" s="4"/>
      <c r="AD1237" s="4"/>
      <c r="AE1237" s="4"/>
      <c r="AF1237" s="4"/>
      <c r="AG1237" s="4"/>
      <c r="AH1237" s="4"/>
      <c r="AI1237" s="4"/>
      <c r="AJ1237" s="4"/>
      <c r="AK1237" s="4"/>
      <c r="AL1237" s="4"/>
      <c r="AM1237" s="4"/>
      <c r="AN1237" s="4"/>
      <c r="AO1237" s="4"/>
      <c r="AP1237" s="4"/>
      <c r="AQ1237" s="4"/>
      <c r="AR1237" s="4"/>
      <c r="AS1237" s="4"/>
      <c r="AT1237" s="4"/>
      <c r="AU1237" s="4"/>
      <c r="AV1237" s="4"/>
      <c r="AW1237" s="4"/>
      <c r="AX1237" s="4"/>
    </row>
    <row r="1238" spans="1:50" ht="15.75" customHeight="1" x14ac:dyDescent="0.2">
      <c r="A1238" t="str">
        <f t="shared" si="288"/>
        <v>SecondaireHommeCélibataireCuisinierDouala (Non précisé )BependaCamerounaisePas PréciséOuiEligible</v>
      </c>
      <c r="B1238" s="17">
        <v>43756</v>
      </c>
      <c r="C1238" s="17">
        <v>33280</v>
      </c>
      <c r="D1238" s="3" t="s">
        <v>54</v>
      </c>
      <c r="E1238" s="21">
        <v>34</v>
      </c>
      <c r="F1238" s="3" t="s">
        <v>40</v>
      </c>
      <c r="G1238" s="4"/>
      <c r="H1238" s="4"/>
      <c r="I1238" s="3" t="s">
        <v>41</v>
      </c>
      <c r="J1238" s="3" t="s">
        <v>435</v>
      </c>
      <c r="K1238" s="3" t="s">
        <v>51</v>
      </c>
      <c r="L1238" s="3" t="s">
        <v>135</v>
      </c>
      <c r="M1238" s="3" t="s">
        <v>81</v>
      </c>
      <c r="N1238" s="3" t="str">
        <f>VLOOKUP(M1238,TAF!$D$1:$H$462,2,0)</f>
        <v>Bépenda</v>
      </c>
      <c r="O1238" s="3" t="str">
        <f>VLOOKUP(M1238,TAF!$D$1:$H$462,3,0)</f>
        <v>Douala 5</v>
      </c>
      <c r="P1238" s="3" t="str">
        <f>VLOOKUP(M1238,TAF!$D$1:$H$462,4,0)</f>
        <v>4.053016002017063</v>
      </c>
      <c r="Q1238" s="3" t="str">
        <f>VLOOKUP(M1238,TAF!$D$1:$H$462,5,0)</f>
        <v xml:space="preserve"> 9.726235068217077</v>
      </c>
      <c r="R1238" s="3" t="s">
        <v>45</v>
      </c>
      <c r="S1238" s="3" t="s">
        <v>39</v>
      </c>
      <c r="T1238" s="3" t="s">
        <v>46</v>
      </c>
      <c r="U1238" s="17">
        <v>43101</v>
      </c>
      <c r="V1238" s="3" t="str">
        <f t="shared" si="294"/>
        <v>1 an (s)</v>
      </c>
      <c r="W1238" s="3">
        <v>14</v>
      </c>
      <c r="X1238" s="3" t="s">
        <v>47</v>
      </c>
      <c r="Y1238" s="3">
        <v>0</v>
      </c>
      <c r="Z1238" s="3"/>
      <c r="AA1238" s="3" t="str">
        <f t="shared" si="289"/>
        <v>,</v>
      </c>
      <c r="AB1238" s="4"/>
      <c r="AC1238" s="4"/>
      <c r="AD1238" s="4"/>
      <c r="AE1238" s="4"/>
      <c r="AF1238" s="4"/>
      <c r="AG1238" s="4"/>
      <c r="AH1238" s="4"/>
      <c r="AI1238" s="4"/>
      <c r="AJ1238" s="4"/>
      <c r="AK1238" s="4"/>
      <c r="AL1238" s="4"/>
      <c r="AM1238" s="4"/>
      <c r="AN1238" s="4"/>
      <c r="AO1238" s="4"/>
      <c r="AP1238" s="4"/>
      <c r="AQ1238" s="4"/>
      <c r="AR1238" s="4"/>
      <c r="AS1238" s="4"/>
      <c r="AT1238" s="4"/>
      <c r="AU1238" s="4"/>
      <c r="AV1238" s="4"/>
      <c r="AW1238" s="4"/>
      <c r="AX1238" s="4"/>
    </row>
    <row r="1239" spans="1:50" ht="15.75" customHeight="1" x14ac:dyDescent="0.2">
      <c r="A1239" t="str">
        <f t="shared" si="288"/>
        <v>PrimaireHommeCélibatairePlombierDouala (Non précisé )Pk10CamerounaiseChretien (Protestant )OuiEligible</v>
      </c>
      <c r="B1239" s="17">
        <v>43756</v>
      </c>
      <c r="C1239" s="17">
        <v>34025</v>
      </c>
      <c r="D1239" s="3" t="s">
        <v>92</v>
      </c>
      <c r="E1239" s="21">
        <v>32</v>
      </c>
      <c r="F1239" s="3" t="s">
        <v>40</v>
      </c>
      <c r="G1239" s="4"/>
      <c r="H1239" s="4"/>
      <c r="I1239" s="3" t="s">
        <v>41</v>
      </c>
      <c r="J1239" s="3" t="s">
        <v>95</v>
      </c>
      <c r="K1239" s="3" t="s">
        <v>51</v>
      </c>
      <c r="L1239" s="3" t="s">
        <v>135</v>
      </c>
      <c r="M1239" s="3" t="s">
        <v>217</v>
      </c>
      <c r="N1239" s="3" t="str">
        <f>VLOOKUP(M1239,TAF!$D$1:$H$462,2,0)</f>
        <v>Pk10</v>
      </c>
      <c r="O1239" s="3" t="str">
        <f>VLOOKUP(M1239,TAF!$D$1:$H$462,3,0)</f>
        <v>Douala 3</v>
      </c>
      <c r="P1239" s="3" t="str">
        <f>VLOOKUP(M1239,TAF!$D$1:$H$462,4,0)</f>
        <v>4.032980100618266</v>
      </c>
      <c r="Q1239" s="3" t="str">
        <f>VLOOKUP(M1239,TAF!$D$1:$H$462,5,0)</f>
        <v xml:space="preserve"> 9.799655089790106</v>
      </c>
      <c r="R1239" s="3" t="s">
        <v>45</v>
      </c>
      <c r="S1239" s="3" t="s">
        <v>84</v>
      </c>
      <c r="T1239" s="3" t="s">
        <v>46</v>
      </c>
      <c r="U1239" s="17">
        <v>43273</v>
      </c>
      <c r="V1239" s="3" t="str">
        <f t="shared" si="294"/>
        <v>1 an (s)</v>
      </c>
      <c r="W1239" s="3">
        <v>15</v>
      </c>
      <c r="X1239" s="3" t="s">
        <v>47</v>
      </c>
      <c r="Y1239" s="3">
        <v>0</v>
      </c>
      <c r="Z1239" s="3"/>
      <c r="AA1239" s="3" t="str">
        <f t="shared" si="289"/>
        <v>,</v>
      </c>
      <c r="AB1239" s="4"/>
      <c r="AC1239" s="4"/>
      <c r="AD1239" s="4"/>
      <c r="AE1239" s="4"/>
      <c r="AF1239" s="4"/>
      <c r="AG1239" s="4"/>
      <c r="AH1239" s="4"/>
      <c r="AI1239" s="4"/>
      <c r="AJ1239" s="4"/>
      <c r="AK1239" s="4"/>
      <c r="AL1239" s="4"/>
      <c r="AM1239" s="4"/>
      <c r="AN1239" s="4"/>
      <c r="AO1239" s="4"/>
      <c r="AP1239" s="4"/>
      <c r="AQ1239" s="4"/>
      <c r="AR1239" s="4"/>
      <c r="AS1239" s="4"/>
      <c r="AT1239" s="4"/>
      <c r="AU1239" s="4"/>
      <c r="AV1239" s="4"/>
      <c r="AW1239" s="4"/>
      <c r="AX1239" s="4"/>
    </row>
    <row r="1240" spans="1:50" ht="15.75" customHeight="1" x14ac:dyDescent="0.2">
      <c r="A1240" t="str">
        <f t="shared" si="288"/>
        <v>SecondaireFemmeCélibataireSecrétaireDouala 3Borne 10CamerounaisePas PréciséNonEligible</v>
      </c>
      <c r="B1240" s="17">
        <v>43756</v>
      </c>
      <c r="C1240" s="17">
        <v>32756</v>
      </c>
      <c r="D1240" s="3" t="s">
        <v>54</v>
      </c>
      <c r="E1240" s="21">
        <v>36</v>
      </c>
      <c r="F1240" s="3" t="s">
        <v>55</v>
      </c>
      <c r="G1240" s="4"/>
      <c r="H1240" s="4"/>
      <c r="I1240" s="3" t="s">
        <v>41</v>
      </c>
      <c r="J1240" s="3" t="s">
        <v>933</v>
      </c>
      <c r="K1240" s="3" t="s">
        <v>43</v>
      </c>
      <c r="L1240" s="3" t="s">
        <v>135</v>
      </c>
      <c r="M1240" s="3" t="s">
        <v>968</v>
      </c>
      <c r="N1240" s="3" t="str">
        <f>VLOOKUP(M1240,TAF!$D$1:$H$462,2,0)</f>
        <v>Borne 10, Nylon</v>
      </c>
      <c r="O1240" s="3" t="str">
        <f>VLOOKUP(M1240,TAF!$D$1:$H$462,3,0)</f>
        <v>Douala 3</v>
      </c>
      <c r="P1240" s="3" t="str">
        <f>VLOOKUP(M1240,TAF!$D$1:$H$462,4,0)</f>
        <v>4.000343170227409</v>
      </c>
      <c r="Q1240" s="3" t="str">
        <f>VLOOKUP(M1240,TAF!$D$1:$H$462,5,0)</f>
        <v>9.765819755200095</v>
      </c>
      <c r="R1240" s="3" t="s">
        <v>45</v>
      </c>
      <c r="S1240" s="3" t="s">
        <v>39</v>
      </c>
      <c r="T1240" s="3" t="s">
        <v>62</v>
      </c>
      <c r="U1240" s="19"/>
      <c r="V1240" s="19"/>
      <c r="W1240" s="3">
        <v>13</v>
      </c>
      <c r="X1240" s="3" t="s">
        <v>47</v>
      </c>
      <c r="Y1240" s="3">
        <v>0</v>
      </c>
      <c r="Z1240" s="3"/>
      <c r="AA1240" s="3" t="str">
        <f t="shared" si="289"/>
        <v>,</v>
      </c>
      <c r="AB1240" s="4"/>
      <c r="AC1240" s="4"/>
      <c r="AD1240" s="4"/>
      <c r="AE1240" s="4"/>
      <c r="AF1240" s="4"/>
      <c r="AG1240" s="4"/>
      <c r="AH1240" s="4"/>
      <c r="AI1240" s="4"/>
      <c r="AJ1240" s="4"/>
      <c r="AK1240" s="4"/>
      <c r="AL1240" s="4"/>
      <c r="AM1240" s="4"/>
      <c r="AN1240" s="4"/>
      <c r="AO1240" s="4"/>
      <c r="AP1240" s="4"/>
      <c r="AQ1240" s="4"/>
      <c r="AR1240" s="4"/>
      <c r="AS1240" s="4"/>
      <c r="AT1240" s="4"/>
      <c r="AU1240" s="4"/>
      <c r="AV1240" s="4"/>
      <c r="AW1240" s="4"/>
      <c r="AX1240" s="4"/>
    </row>
    <row r="1241" spans="1:50" ht="15.75" customHeight="1" x14ac:dyDescent="0.2">
      <c r="A1241" t="str">
        <f t="shared" si="288"/>
        <v>UniversitaireHommeCélibataireAdministrateurDouala (Non précisé )BessengueCamerounaiseMusulmanNonEligible</v>
      </c>
      <c r="B1241" s="17">
        <v>43756</v>
      </c>
      <c r="C1241" s="17">
        <v>32225</v>
      </c>
      <c r="D1241" s="3" t="s">
        <v>48</v>
      </c>
      <c r="E1241" s="21">
        <v>37</v>
      </c>
      <c r="F1241" s="3" t="s">
        <v>40</v>
      </c>
      <c r="G1241" s="4"/>
      <c r="H1241" s="4"/>
      <c r="I1241" s="3" t="s">
        <v>41</v>
      </c>
      <c r="J1241" s="3" t="s">
        <v>935</v>
      </c>
      <c r="K1241" s="3" t="s">
        <v>51</v>
      </c>
      <c r="L1241" s="3" t="s">
        <v>135</v>
      </c>
      <c r="M1241" s="3" t="s">
        <v>889</v>
      </c>
      <c r="N1241" s="3" t="str">
        <f>VLOOKUP(M1241,TAF!$D$1:$H$462,2,0)</f>
        <v>BESSENGUE</v>
      </c>
      <c r="O1241" s="3" t="str">
        <f>VLOOKUP(M1241,TAF!$D$1:$H$462,3,0)</f>
        <v>Douala 1</v>
      </c>
      <c r="P1241" s="3" t="str">
        <f>VLOOKUP(M1241,TAF!$D$1:$H$462,4,0)</f>
        <v>4.048990179743873</v>
      </c>
      <c r="Q1241" s="3" t="str">
        <f>VLOOKUP(M1241,TAF!$D$1:$H$462,5,0)</f>
        <v xml:space="preserve"> 9.709532342372006</v>
      </c>
      <c r="R1241" s="3" t="s">
        <v>45</v>
      </c>
      <c r="S1241" s="3" t="s">
        <v>124</v>
      </c>
      <c r="T1241" s="3" t="s">
        <v>62</v>
      </c>
      <c r="U1241" s="19"/>
      <c r="V1241" s="19"/>
      <c r="W1241" s="5" t="s">
        <v>5885</v>
      </c>
      <c r="X1241" s="3" t="s">
        <v>47</v>
      </c>
      <c r="Y1241" s="3">
        <v>0</v>
      </c>
      <c r="Z1241" s="3"/>
      <c r="AA1241" s="3" t="str">
        <f t="shared" si="289"/>
        <v>,</v>
      </c>
      <c r="AB1241" s="4"/>
      <c r="AC1241" s="4"/>
      <c r="AD1241" s="4"/>
      <c r="AE1241" s="4"/>
      <c r="AF1241" s="4"/>
      <c r="AG1241" s="4"/>
      <c r="AH1241" s="4"/>
      <c r="AI1241" s="4"/>
      <c r="AJ1241" s="4"/>
      <c r="AK1241" s="4"/>
      <c r="AL1241" s="4"/>
      <c r="AM1241" s="4"/>
      <c r="AN1241" s="4"/>
      <c r="AO1241" s="4"/>
      <c r="AP1241" s="4"/>
      <c r="AQ1241" s="4"/>
      <c r="AR1241" s="4"/>
      <c r="AS1241" s="4"/>
      <c r="AT1241" s="4"/>
      <c r="AU1241" s="4"/>
      <c r="AV1241" s="4"/>
      <c r="AW1241" s="4"/>
      <c r="AX1241" s="4"/>
    </row>
    <row r="1242" spans="1:50" ht="15.75" customHeight="1" x14ac:dyDescent="0.2">
      <c r="A1242" t="str">
        <f t="shared" si="288"/>
        <v>AucunHommeCélibataireSoudeurDouala (Non précisé )Douala-doualaCamerounaiseChretien (Catholique)OuiEligible</v>
      </c>
      <c r="B1242" s="17">
        <v>43756</v>
      </c>
      <c r="C1242" s="17">
        <v>30527</v>
      </c>
      <c r="D1242" s="3" t="s">
        <v>269</v>
      </c>
      <c r="E1242" s="21">
        <v>42</v>
      </c>
      <c r="F1242" s="3" t="s">
        <v>40</v>
      </c>
      <c r="G1242" s="3">
        <v>187</v>
      </c>
      <c r="H1242" s="3">
        <v>75</v>
      </c>
      <c r="I1242" s="3" t="s">
        <v>41</v>
      </c>
      <c r="J1242" s="3" t="s">
        <v>74</v>
      </c>
      <c r="K1242" s="3" t="s">
        <v>51</v>
      </c>
      <c r="L1242" s="3" t="s">
        <v>135</v>
      </c>
      <c r="M1242" s="3" t="s">
        <v>937</v>
      </c>
      <c r="N1242" s="3">
        <f>VLOOKUP(M1242,TAF!$D$1:$H$462,2,0)</f>
        <v>0</v>
      </c>
      <c r="O1242" s="3" t="str">
        <f>VLOOKUP(M1242,TAF!$D$1:$H$462,3,0)</f>
        <v>Douala 4</v>
      </c>
      <c r="P1242" s="3">
        <f>VLOOKUP(M1242,TAF!$D$1:$H$462,4,0)</f>
        <v>0</v>
      </c>
      <c r="Q1242" s="3">
        <f>VLOOKUP(M1242,TAF!$D$1:$H$462,5,0)</f>
        <v>0</v>
      </c>
      <c r="R1242" s="3" t="s">
        <v>45</v>
      </c>
      <c r="S1242" s="3" t="s">
        <v>58</v>
      </c>
      <c r="T1242" s="3" t="s">
        <v>46</v>
      </c>
      <c r="U1242" s="17">
        <v>42005</v>
      </c>
      <c r="V1242" s="3" t="str">
        <f t="shared" ref="V1242:V1243" si="295">IF((B1242-U1242&lt;=365)*(B1242-U1242&gt;0),INT(12*(B1242-U1242)/365) &amp; " Mois",(YEAR(B1242)-YEAR(U1242)) &amp; " an (s)")</f>
        <v>4 an (s)</v>
      </c>
      <c r="W1242" s="3">
        <v>14</v>
      </c>
      <c r="X1242" s="3" t="s">
        <v>47</v>
      </c>
      <c r="Y1242" s="3">
        <v>0</v>
      </c>
      <c r="Z1242" s="3"/>
      <c r="AA1242" s="3" t="str">
        <f t="shared" si="289"/>
        <v>,</v>
      </c>
      <c r="AB1242" s="4"/>
      <c r="AC1242" s="4"/>
      <c r="AD1242" s="4"/>
      <c r="AE1242" s="4"/>
      <c r="AF1242" s="4"/>
      <c r="AG1242" s="4"/>
      <c r="AH1242" s="4"/>
      <c r="AI1242" s="4"/>
      <c r="AJ1242" s="4"/>
      <c r="AK1242" s="4"/>
      <c r="AL1242" s="4"/>
      <c r="AM1242" s="4"/>
      <c r="AN1242" s="4"/>
      <c r="AO1242" s="4"/>
      <c r="AP1242" s="4"/>
      <c r="AQ1242" s="4"/>
      <c r="AR1242" s="4"/>
      <c r="AS1242" s="4"/>
      <c r="AT1242" s="4"/>
      <c r="AU1242" s="4"/>
      <c r="AV1242" s="4"/>
      <c r="AW1242" s="4"/>
      <c r="AX1242" s="4"/>
    </row>
    <row r="1243" spans="1:50" ht="15.75" customHeight="1" x14ac:dyDescent="0.2">
      <c r="A1243" t="str">
        <f t="shared" si="288"/>
        <v>SecondaireHommeMarié (e)Agent videoDouala (Non précisé )Ngodi- AkwaCamerounaiseChretien (Protestant )OuiEligible</v>
      </c>
      <c r="B1243" s="17">
        <v>43756</v>
      </c>
      <c r="C1243" s="17">
        <v>26775</v>
      </c>
      <c r="D1243" s="3" t="s">
        <v>54</v>
      </c>
      <c r="E1243" s="21">
        <v>52</v>
      </c>
      <c r="F1243" s="3" t="s">
        <v>40</v>
      </c>
      <c r="G1243" s="3">
        <v>192</v>
      </c>
      <c r="H1243" s="3">
        <v>72</v>
      </c>
      <c r="I1243" s="3" t="s">
        <v>49</v>
      </c>
      <c r="J1243" s="3" t="s">
        <v>938</v>
      </c>
      <c r="K1243" s="3" t="s">
        <v>51</v>
      </c>
      <c r="L1243" s="3" t="s">
        <v>135</v>
      </c>
      <c r="M1243" s="3" t="s">
        <v>939</v>
      </c>
      <c r="N1243" s="3" t="str">
        <f>VLOOKUP(M1243,TAF!$D$1:$H$462,2,0)</f>
        <v>NGODI</v>
      </c>
      <c r="O1243" s="3" t="str">
        <f>VLOOKUP(M1243,TAF!$D$1:$H$462,3,0)</f>
        <v>Douala 1</v>
      </c>
      <c r="P1243" s="3" t="str">
        <f>VLOOKUP(M1243,TAF!$D$1:$H$462,4,0)</f>
        <v>4.048896530273477</v>
      </c>
      <c r="Q1243" s="3" t="str">
        <f>VLOOKUP(M1243,TAF!$D$1:$H$462,5,0)</f>
        <v xml:space="preserve"> 9.706597933857768</v>
      </c>
      <c r="R1243" s="3" t="s">
        <v>45</v>
      </c>
      <c r="S1243" s="3" t="s">
        <v>84</v>
      </c>
      <c r="T1243" s="3" t="s">
        <v>46</v>
      </c>
      <c r="U1243" s="17">
        <v>43466</v>
      </c>
      <c r="V1243" s="3" t="str">
        <f t="shared" si="295"/>
        <v>9 Mois</v>
      </c>
      <c r="W1243" s="3">
        <v>13</v>
      </c>
      <c r="X1243" s="3" t="s">
        <v>47</v>
      </c>
      <c r="Y1243" s="3">
        <v>0</v>
      </c>
      <c r="Z1243" s="3"/>
      <c r="AA1243" s="3" t="str">
        <f t="shared" si="289"/>
        <v>,</v>
      </c>
      <c r="AB1243" s="4"/>
      <c r="AC1243" s="4"/>
      <c r="AD1243" s="4"/>
      <c r="AE1243" s="4"/>
      <c r="AF1243" s="4"/>
      <c r="AG1243" s="4"/>
      <c r="AH1243" s="4"/>
      <c r="AI1243" s="4"/>
      <c r="AJ1243" s="4"/>
      <c r="AK1243" s="4"/>
      <c r="AL1243" s="4"/>
      <c r="AM1243" s="4"/>
      <c r="AN1243" s="4"/>
      <c r="AO1243" s="4"/>
      <c r="AP1243" s="4"/>
      <c r="AQ1243" s="4"/>
      <c r="AR1243" s="4"/>
      <c r="AS1243" s="4"/>
      <c r="AT1243" s="4"/>
      <c r="AU1243" s="4"/>
      <c r="AV1243" s="4"/>
      <c r="AW1243" s="4"/>
      <c r="AX1243" s="4"/>
    </row>
    <row r="1244" spans="1:50" ht="15.75" customHeight="1" x14ac:dyDescent="0.2">
      <c r="A1244" t="str">
        <f t="shared" si="288"/>
        <v>UniversitaireHommeMarié (e)Agent administratif Douala (Non précisé )Cite des palmiersCamerounaiseChretien (Protestant )OuiEligible</v>
      </c>
      <c r="B1244" s="17">
        <v>43756</v>
      </c>
      <c r="C1244" s="17">
        <v>31962</v>
      </c>
      <c r="D1244" s="3" t="s">
        <v>48</v>
      </c>
      <c r="E1244" s="21">
        <v>38</v>
      </c>
      <c r="F1244" s="3" t="s">
        <v>40</v>
      </c>
      <c r="G1244" s="4"/>
      <c r="H1244" s="4"/>
      <c r="I1244" s="3" t="s">
        <v>49</v>
      </c>
      <c r="J1244" s="3" t="s">
        <v>940</v>
      </c>
      <c r="K1244" s="3" t="s">
        <v>51</v>
      </c>
      <c r="L1244" s="3" t="s">
        <v>135</v>
      </c>
      <c r="M1244" s="3" t="s">
        <v>654</v>
      </c>
      <c r="N1244" s="3" t="str">
        <f>VLOOKUP(M1244,TAF!$D$1:$H$462,2,0)</f>
        <v>Cité des palmiers</v>
      </c>
      <c r="O1244" s="3" t="str">
        <f>VLOOKUP(M1244,TAF!$D$1:$H$462,3,0)</f>
        <v>Douala 3</v>
      </c>
      <c r="P1244" s="3" t="str">
        <f>VLOOKUP(M1244,TAF!$D$1:$H$462,4,0)</f>
        <v>4.053096586056187</v>
      </c>
      <c r="Q1244" s="3" t="str">
        <f>VLOOKUP(M1244,TAF!$D$1:$H$462,5,0)</f>
        <v xml:space="preserve"> 9.764576089841214</v>
      </c>
      <c r="R1244" s="3" t="s">
        <v>45</v>
      </c>
      <c r="S1244" s="3" t="s">
        <v>84</v>
      </c>
      <c r="T1244" s="3" t="s">
        <v>46</v>
      </c>
      <c r="U1244" s="19"/>
      <c r="V1244" s="19"/>
      <c r="W1244" s="3">
        <v>15</v>
      </c>
      <c r="X1244" s="3" t="s">
        <v>47</v>
      </c>
      <c r="Y1244" s="3">
        <v>0</v>
      </c>
      <c r="Z1244" s="3"/>
      <c r="AA1244" s="3" t="str">
        <f t="shared" si="289"/>
        <v>,</v>
      </c>
      <c r="AB1244" s="4"/>
      <c r="AC1244" s="4"/>
      <c r="AD1244" s="4"/>
      <c r="AE1244" s="4"/>
      <c r="AF1244" s="4"/>
      <c r="AG1244" s="4"/>
      <c r="AH1244" s="4"/>
      <c r="AI1244" s="4"/>
      <c r="AJ1244" s="4"/>
      <c r="AK1244" s="4"/>
      <c r="AL1244" s="4"/>
      <c r="AM1244" s="4"/>
      <c r="AN1244" s="4"/>
      <c r="AO1244" s="4"/>
      <c r="AP1244" s="4"/>
      <c r="AQ1244" s="4"/>
      <c r="AR1244" s="4"/>
      <c r="AS1244" s="4"/>
      <c r="AT1244" s="4"/>
      <c r="AU1244" s="4"/>
      <c r="AV1244" s="4"/>
      <c r="AW1244" s="4"/>
      <c r="AX1244" s="4"/>
    </row>
    <row r="1245" spans="1:50" ht="15.75" customHeight="1" x14ac:dyDescent="0.2">
      <c r="A1245" t="str">
        <f t="shared" si="288"/>
        <v>Pas PréciséHommeCélibataireAGENT DE SECURITEDouala 2DOUALA CCCCamerounaisePas PréciséOuiEligible</v>
      </c>
      <c r="B1245" s="17">
        <v>43759</v>
      </c>
      <c r="C1245" s="17">
        <v>26756</v>
      </c>
      <c r="D1245" s="3" t="s">
        <v>39</v>
      </c>
      <c r="E1245" s="21">
        <v>52</v>
      </c>
      <c r="F1245" s="3" t="s">
        <v>40</v>
      </c>
      <c r="G1245" s="4"/>
      <c r="H1245" s="3">
        <v>83</v>
      </c>
      <c r="I1245" s="3" t="s">
        <v>41</v>
      </c>
      <c r="J1245" s="3" t="s">
        <v>382</v>
      </c>
      <c r="K1245" s="3" t="s">
        <v>121</v>
      </c>
      <c r="L1245" s="3" t="s">
        <v>135</v>
      </c>
      <c r="M1245" s="3" t="s">
        <v>941</v>
      </c>
      <c r="N1245" s="3" t="str">
        <f>VLOOKUP(M1245,TAF!$D$1:$H$462,2,0)</f>
        <v>Akwa</v>
      </c>
      <c r="O1245" s="3" t="str">
        <f>VLOOKUP(M1245,TAF!$D$1:$H$462,3,0)</f>
        <v>Douala 1</v>
      </c>
      <c r="P1245" s="3" t="str">
        <f>VLOOKUP(M1245,TAF!$D$1:$H$462,4,0)</f>
        <v>4.059558346422489</v>
      </c>
      <c r="Q1245" s="3" t="str">
        <f>VLOOKUP(M1245,TAF!$D$1:$H$462,5,0)</f>
        <v xml:space="preserve"> 9.701820600152502</v>
      </c>
      <c r="R1245" s="3" t="s">
        <v>45</v>
      </c>
      <c r="S1245" s="3" t="s">
        <v>39</v>
      </c>
      <c r="T1245" s="3" t="s">
        <v>46</v>
      </c>
      <c r="U1245" s="17">
        <v>43483</v>
      </c>
      <c r="V1245" s="3" t="str">
        <f t="shared" ref="V1245" si="296">IF((B1245-U1245&lt;=365)*(B1245-U1245&gt;0),INT(12*(B1245-U1245)/365) &amp; " Mois",(YEAR(B1245)-YEAR(U1245)) &amp; " an (s)")</f>
        <v>9 Mois</v>
      </c>
      <c r="W1245" s="5" t="s">
        <v>5893</v>
      </c>
      <c r="X1245" s="3" t="s">
        <v>47</v>
      </c>
      <c r="Y1245" s="3">
        <v>0</v>
      </c>
      <c r="Z1245" s="3"/>
      <c r="AA1245" s="3" t="str">
        <f t="shared" si="289"/>
        <v>,</v>
      </c>
      <c r="AB1245" s="4"/>
      <c r="AC1245" s="4"/>
      <c r="AD1245" s="4"/>
      <c r="AE1245" s="4"/>
      <c r="AF1245" s="4"/>
      <c r="AG1245" s="4"/>
      <c r="AH1245" s="4"/>
      <c r="AI1245" s="4"/>
      <c r="AJ1245" s="4"/>
      <c r="AK1245" s="4"/>
      <c r="AL1245" s="4"/>
      <c r="AM1245" s="4"/>
      <c r="AN1245" s="4"/>
      <c r="AO1245" s="4"/>
      <c r="AP1245" s="4"/>
      <c r="AQ1245" s="4"/>
      <c r="AR1245" s="4"/>
      <c r="AS1245" s="4"/>
      <c r="AT1245" s="4"/>
      <c r="AU1245" s="4"/>
      <c r="AV1245" s="4"/>
      <c r="AW1245" s="4"/>
      <c r="AX1245" s="4"/>
    </row>
    <row r="1246" spans="1:50" ht="15.75" customHeight="1" x14ac:dyDescent="0.2">
      <c r="A1246" t="str">
        <f t="shared" si="288"/>
        <v>Pas PréciséHommeCélibataireCommerçant (e)Douala (Non précisé )NyallaCamerounaiseChretien (Catholique)NonEligible</v>
      </c>
      <c r="B1246" s="17">
        <v>43759</v>
      </c>
      <c r="C1246" s="17">
        <v>31813</v>
      </c>
      <c r="D1246" s="3" t="s">
        <v>39</v>
      </c>
      <c r="E1246" s="21">
        <v>38</v>
      </c>
      <c r="F1246" s="3" t="s">
        <v>40</v>
      </c>
      <c r="G1246" s="4"/>
      <c r="H1246" s="3">
        <v>75</v>
      </c>
      <c r="I1246" s="3" t="s">
        <v>41</v>
      </c>
      <c r="J1246" s="3" t="s">
        <v>56</v>
      </c>
      <c r="K1246" s="3" t="s">
        <v>51</v>
      </c>
      <c r="L1246" s="3" t="s">
        <v>135</v>
      </c>
      <c r="M1246" s="3" t="s">
        <v>90</v>
      </c>
      <c r="N1246" s="3" t="str">
        <f>VLOOKUP(M1246,TAF!$D$1:$H$462,2,0)</f>
        <v>Nyalla</v>
      </c>
      <c r="O1246" s="3" t="str">
        <f>VLOOKUP(M1246,TAF!$D$1:$H$462,3,0)</f>
        <v>Douala 3</v>
      </c>
      <c r="P1246" s="3" t="str">
        <f>VLOOKUP(M1246,TAF!$D$1:$H$462,4,0)</f>
        <v>4.090110173250642</v>
      </c>
      <c r="Q1246" s="3" t="str">
        <f>VLOOKUP(M1246,TAF!$D$1:$H$462,5,0)</f>
        <v xml:space="preserve"> 9.80214359815782</v>
      </c>
      <c r="R1246" s="3" t="s">
        <v>45</v>
      </c>
      <c r="S1246" s="3" t="s">
        <v>58</v>
      </c>
      <c r="T1246" s="3" t="s">
        <v>62</v>
      </c>
      <c r="U1246" s="19"/>
      <c r="V1246" s="19"/>
      <c r="W1246" s="3">
        <v>15</v>
      </c>
      <c r="X1246" s="3" t="s">
        <v>47</v>
      </c>
      <c r="Y1246" s="3">
        <v>0</v>
      </c>
      <c r="Z1246" s="3"/>
      <c r="AA1246" s="3" t="str">
        <f t="shared" si="289"/>
        <v>,</v>
      </c>
      <c r="AB1246" s="4"/>
      <c r="AC1246" s="4"/>
      <c r="AD1246" s="4"/>
      <c r="AE1246" s="4"/>
      <c r="AF1246" s="4"/>
      <c r="AG1246" s="4"/>
      <c r="AH1246" s="4"/>
      <c r="AI1246" s="4"/>
      <c r="AJ1246" s="4"/>
      <c r="AK1246" s="4"/>
      <c r="AL1246" s="4"/>
      <c r="AM1246" s="4"/>
      <c r="AN1246" s="4"/>
      <c r="AO1246" s="4"/>
      <c r="AP1246" s="4"/>
      <c r="AQ1246" s="4"/>
      <c r="AR1246" s="4"/>
      <c r="AS1246" s="4"/>
      <c r="AT1246" s="4"/>
      <c r="AU1246" s="4"/>
      <c r="AV1246" s="4"/>
      <c r="AW1246" s="4"/>
      <c r="AX1246" s="4"/>
    </row>
    <row r="1247" spans="1:50" ht="15.75" customHeight="1" x14ac:dyDescent="0.2">
      <c r="A1247" t="str">
        <f t="shared" si="288"/>
        <v>AucunHommeCélibataireMécanicienDouala 5Makepe Misoke CamerounaisePas PréciséNonEligible</v>
      </c>
      <c r="B1247" s="17">
        <v>43759</v>
      </c>
      <c r="C1247" s="17">
        <v>34700</v>
      </c>
      <c r="D1247" s="3" t="s">
        <v>269</v>
      </c>
      <c r="E1247" s="21">
        <v>30</v>
      </c>
      <c r="F1247" s="3" t="s">
        <v>40</v>
      </c>
      <c r="G1247" s="4"/>
      <c r="H1247" s="4"/>
      <c r="I1247" s="3" t="s">
        <v>41</v>
      </c>
      <c r="J1247" s="3" t="s">
        <v>71</v>
      </c>
      <c r="K1247" s="3" t="s">
        <v>60</v>
      </c>
      <c r="L1247" s="3" t="s">
        <v>135</v>
      </c>
      <c r="M1247" s="3" t="s">
        <v>942</v>
      </c>
      <c r="N1247" s="3" t="str">
        <f>VLOOKUP(M1247,TAF!$D$1:$H$462,2,0)</f>
        <v>Makepe</v>
      </c>
      <c r="O1247" s="3" t="str">
        <f>VLOOKUP(M1247,TAF!$D$1:$H$462,3,0)</f>
        <v>Douala 5</v>
      </c>
      <c r="P1247" s="3" t="str">
        <f>VLOOKUP(M1247,TAF!$D$1:$H$462,4,0)</f>
        <v>4.060554946438602</v>
      </c>
      <c r="Q1247" s="3" t="str">
        <f>VLOOKUP(M1247,TAF!$D$1:$H$462,5,0)</f>
        <v xml:space="preserve"> 9.73798775171866</v>
      </c>
      <c r="R1247" s="3" t="s">
        <v>45</v>
      </c>
      <c r="S1247" s="3" t="s">
        <v>39</v>
      </c>
      <c r="T1247" s="3" t="s">
        <v>62</v>
      </c>
      <c r="U1247" s="19"/>
      <c r="V1247" s="19"/>
      <c r="W1247" s="3">
        <v>20</v>
      </c>
      <c r="X1247" s="3" t="s">
        <v>47</v>
      </c>
      <c r="Y1247" s="3">
        <v>0</v>
      </c>
      <c r="Z1247" s="3"/>
      <c r="AA1247" s="3" t="str">
        <f t="shared" si="289"/>
        <v>,</v>
      </c>
      <c r="AB1247" s="4"/>
      <c r="AC1247" s="4"/>
      <c r="AD1247" s="4"/>
      <c r="AE1247" s="4"/>
      <c r="AF1247" s="4"/>
      <c r="AG1247" s="4"/>
      <c r="AH1247" s="4"/>
      <c r="AI1247" s="4"/>
      <c r="AJ1247" s="4"/>
      <c r="AK1247" s="4"/>
      <c r="AL1247" s="4"/>
      <c r="AM1247" s="4"/>
      <c r="AN1247" s="4"/>
      <c r="AO1247" s="4"/>
      <c r="AP1247" s="4"/>
      <c r="AQ1247" s="4"/>
      <c r="AR1247" s="4"/>
      <c r="AS1247" s="4"/>
      <c r="AT1247" s="4"/>
      <c r="AU1247" s="4"/>
      <c r="AV1247" s="4"/>
      <c r="AW1247" s="4"/>
      <c r="AX1247" s="4"/>
    </row>
    <row r="1248" spans="1:50" ht="15.75" customHeight="1" x14ac:dyDescent="0.2">
      <c r="A1248" t="str">
        <f t="shared" si="288"/>
        <v>Pas PréciséHommeCélibatairePLOMBIERDouala (Non précisé )DoualaCamerounaiseMusulmanOuiEligible</v>
      </c>
      <c r="B1248" s="17">
        <v>43759</v>
      </c>
      <c r="C1248" s="17">
        <v>34632</v>
      </c>
      <c r="D1248" s="3" t="s">
        <v>39</v>
      </c>
      <c r="E1248" s="21">
        <v>31</v>
      </c>
      <c r="F1248" s="3" t="s">
        <v>40</v>
      </c>
      <c r="G1248" s="4"/>
      <c r="H1248" s="4"/>
      <c r="I1248" s="3" t="s">
        <v>41</v>
      </c>
      <c r="J1248" s="3" t="s">
        <v>238</v>
      </c>
      <c r="K1248" s="3" t="s">
        <v>51</v>
      </c>
      <c r="L1248" s="3" t="s">
        <v>135</v>
      </c>
      <c r="M1248" s="3" t="s">
        <v>64</v>
      </c>
      <c r="N1248" s="3">
        <f>VLOOKUP(M1248,TAF!$D$1:$H$462,2,0)</f>
        <v>0</v>
      </c>
      <c r="O1248" s="3">
        <f>VLOOKUP(M1248,TAF!$D$1:$H$462,3,0)</f>
        <v>0</v>
      </c>
      <c r="P1248" s="3">
        <f>VLOOKUP(M1248,TAF!$D$1:$H$462,4,0)</f>
        <v>0</v>
      </c>
      <c r="Q1248" s="3">
        <f>VLOOKUP(M1248,TAF!$D$1:$H$462,5,0)</f>
        <v>0</v>
      </c>
      <c r="R1248" s="3" t="s">
        <v>45</v>
      </c>
      <c r="S1248" s="3" t="s">
        <v>124</v>
      </c>
      <c r="T1248" s="3" t="s">
        <v>46</v>
      </c>
      <c r="U1248" s="17">
        <v>43698</v>
      </c>
      <c r="V1248" s="3" t="str">
        <f t="shared" ref="V1248" si="297">IF((B1248-U1248&lt;=365)*(B1248-U1248&gt;0),INT(12*(B1248-U1248)/365) &amp; " Mois",(YEAR(B1248)-YEAR(U1248)) &amp; " an (s)")</f>
        <v>2 Mois</v>
      </c>
      <c r="W1248" s="5" t="s">
        <v>5880</v>
      </c>
      <c r="X1248" s="3" t="s">
        <v>47</v>
      </c>
      <c r="Y1248" s="3">
        <v>0</v>
      </c>
      <c r="Z1248" s="3"/>
      <c r="AA1248" s="3" t="str">
        <f t="shared" si="289"/>
        <v>,</v>
      </c>
      <c r="AB1248" s="4"/>
      <c r="AC1248" s="4"/>
      <c r="AD1248" s="4"/>
      <c r="AE1248" s="4"/>
      <c r="AF1248" s="4"/>
      <c r="AG1248" s="4"/>
      <c r="AH1248" s="4"/>
      <c r="AI1248" s="4"/>
      <c r="AJ1248" s="4"/>
      <c r="AK1248" s="4"/>
      <c r="AL1248" s="4"/>
      <c r="AM1248" s="4"/>
      <c r="AN1248" s="4"/>
      <c r="AO1248" s="4"/>
      <c r="AP1248" s="4"/>
      <c r="AQ1248" s="4"/>
      <c r="AR1248" s="4"/>
      <c r="AS1248" s="4"/>
      <c r="AT1248" s="4"/>
      <c r="AU1248" s="4"/>
      <c r="AV1248" s="4"/>
      <c r="AW1248" s="4"/>
      <c r="AX1248" s="4"/>
    </row>
    <row r="1249" spans="1:50" ht="15.75" customHeight="1" x14ac:dyDescent="0.2">
      <c r="A1249" t="str">
        <f t="shared" si="288"/>
        <v>PrimaireFemmeMarié (e)MénagèrebatiebatieCamerounaiseChretien (Protestant )NonTemporairement Non-eligible</v>
      </c>
      <c r="B1249" s="17">
        <v>43759</v>
      </c>
      <c r="C1249" s="17">
        <v>28559</v>
      </c>
      <c r="D1249" s="3" t="s">
        <v>92</v>
      </c>
      <c r="E1249" s="21">
        <v>47</v>
      </c>
      <c r="F1249" s="3" t="s">
        <v>55</v>
      </c>
      <c r="G1249" s="4"/>
      <c r="H1249" s="4"/>
      <c r="I1249" s="3" t="s">
        <v>49</v>
      </c>
      <c r="J1249" s="3" t="s">
        <v>154</v>
      </c>
      <c r="K1249" s="3" t="s">
        <v>943</v>
      </c>
      <c r="L1249" s="3" t="s">
        <v>5509</v>
      </c>
      <c r="M1249" s="3" t="s">
        <v>943</v>
      </c>
      <c r="N1249" s="3">
        <f>VLOOKUP(M1249,TAF!$D$1:$H$462,2,0)</f>
        <v>0</v>
      </c>
      <c r="O1249" s="3" t="s">
        <v>5731</v>
      </c>
      <c r="P1249" s="3">
        <f>VLOOKUP(M1249,TAF!$D$1:$H$462,4,0)</f>
        <v>0</v>
      </c>
      <c r="Q1249" s="3">
        <f>VLOOKUP(M1249,TAF!$D$1:$H$462,5,0)</f>
        <v>0</v>
      </c>
      <c r="R1249" s="3" t="s">
        <v>45</v>
      </c>
      <c r="S1249" s="3" t="s">
        <v>84</v>
      </c>
      <c r="T1249" s="3" t="s">
        <v>62</v>
      </c>
      <c r="U1249" s="19"/>
      <c r="V1249" s="19"/>
      <c r="W1249" s="5" t="s">
        <v>5927</v>
      </c>
      <c r="X1249" s="3" t="s">
        <v>845</v>
      </c>
      <c r="Y1249" s="3">
        <v>2</v>
      </c>
      <c r="Z1249" s="3" t="s">
        <v>5958</v>
      </c>
      <c r="AA1249" s="3" t="str">
        <f t="shared" si="289"/>
        <v>opérée,</v>
      </c>
      <c r="AB1249" s="3" t="s">
        <v>62</v>
      </c>
      <c r="AC1249" s="3" t="s">
        <v>46</v>
      </c>
      <c r="AD1249" s="3" t="s">
        <v>62</v>
      </c>
      <c r="AE1249" s="3" t="s">
        <v>62</v>
      </c>
      <c r="AF1249" s="4"/>
      <c r="AG1249" s="3" t="s">
        <v>62</v>
      </c>
      <c r="AH1249" s="3" t="s">
        <v>62</v>
      </c>
      <c r="AI1249" s="3" t="s">
        <v>62</v>
      </c>
      <c r="AJ1249" s="3" t="s">
        <v>62</v>
      </c>
      <c r="AK1249" s="3" t="s">
        <v>62</v>
      </c>
      <c r="AL1249" s="3" t="s">
        <v>945</v>
      </c>
      <c r="AM1249" s="3" t="s">
        <v>846</v>
      </c>
      <c r="AN1249" s="4"/>
      <c r="AO1249" s="4"/>
      <c r="AP1249" s="4"/>
      <c r="AQ1249" s="4"/>
      <c r="AR1249" s="4"/>
      <c r="AS1249" s="4"/>
      <c r="AT1249" s="4"/>
      <c r="AU1249" s="4"/>
      <c r="AV1249" s="4"/>
      <c r="AW1249" s="4"/>
      <c r="AX1249" s="4"/>
    </row>
    <row r="1250" spans="1:50" ht="15.75" customHeight="1" x14ac:dyDescent="0.2">
      <c r="A1250" t="str">
        <f t="shared" si="288"/>
        <v>UniversitaireHommeMarié (e)InformaticienDouala 3VillageCamerounaiseChretien (Protestant )OuiEligible</v>
      </c>
      <c r="B1250" s="17">
        <v>43760</v>
      </c>
      <c r="C1250" s="17">
        <v>27825</v>
      </c>
      <c r="D1250" s="3" t="s">
        <v>48</v>
      </c>
      <c r="E1250" s="21">
        <v>49</v>
      </c>
      <c r="F1250" s="3" t="s">
        <v>40</v>
      </c>
      <c r="G1250" s="3">
        <v>178</v>
      </c>
      <c r="H1250" s="3">
        <v>75</v>
      </c>
      <c r="I1250" s="3" t="s">
        <v>49</v>
      </c>
      <c r="J1250" s="3" t="s">
        <v>315</v>
      </c>
      <c r="K1250" s="3" t="s">
        <v>43</v>
      </c>
      <c r="L1250" s="3" t="s">
        <v>135</v>
      </c>
      <c r="M1250" s="3" t="s">
        <v>164</v>
      </c>
      <c r="N1250" s="3" t="str">
        <f>VLOOKUP(M1250,TAF!$D$1:$H$462,2,0)</f>
        <v>Village</v>
      </c>
      <c r="O1250" s="3" t="str">
        <f>VLOOKUP(M1250,TAF!$D$1:$H$462,3,0)</f>
        <v>Douala 3</v>
      </c>
      <c r="P1250" s="3" t="str">
        <f>VLOOKUP(M1250,TAF!$D$1:$H$462,4,0)</f>
        <v>4.006924307709141</v>
      </c>
      <c r="Q1250" s="3" t="str">
        <f>VLOOKUP(M1250,TAF!$D$1:$H$462,5,0)</f>
        <v xml:space="preserve"> 9.749426770823975</v>
      </c>
      <c r="R1250" s="3" t="s">
        <v>45</v>
      </c>
      <c r="S1250" s="3" t="s">
        <v>84</v>
      </c>
      <c r="T1250" s="3" t="s">
        <v>46</v>
      </c>
      <c r="U1250" s="17">
        <v>43101</v>
      </c>
      <c r="V1250" s="3" t="str">
        <f t="shared" ref="V1250" si="298">IF((B1250-U1250&lt;=365)*(B1250-U1250&gt;0),INT(12*(B1250-U1250)/365) &amp; " Mois",(YEAR(B1250)-YEAR(U1250)) &amp; " an (s)")</f>
        <v>1 an (s)</v>
      </c>
      <c r="W1250" s="3">
        <v>13</v>
      </c>
      <c r="X1250" s="3" t="s">
        <v>47</v>
      </c>
      <c r="Y1250" s="3">
        <v>0</v>
      </c>
      <c r="Z1250" s="3"/>
      <c r="AA1250" s="3" t="str">
        <f t="shared" si="289"/>
        <v>,</v>
      </c>
      <c r="AB1250" s="4"/>
      <c r="AC1250" s="4"/>
      <c r="AD1250" s="4"/>
      <c r="AE1250" s="4"/>
      <c r="AF1250" s="4"/>
      <c r="AG1250" s="4"/>
      <c r="AH1250" s="4"/>
      <c r="AI1250" s="4"/>
      <c r="AJ1250" s="4"/>
      <c r="AK1250" s="4"/>
      <c r="AL1250" s="4"/>
      <c r="AM1250" s="4"/>
      <c r="AN1250" s="4"/>
      <c r="AO1250" s="4"/>
      <c r="AP1250" s="4"/>
      <c r="AQ1250" s="4"/>
      <c r="AR1250" s="4"/>
      <c r="AS1250" s="4"/>
      <c r="AT1250" s="4"/>
      <c r="AU1250" s="4"/>
      <c r="AV1250" s="4"/>
      <c r="AW1250" s="4"/>
      <c r="AX1250" s="4"/>
    </row>
    <row r="1251" spans="1:50" ht="15.75" customHeight="1" x14ac:dyDescent="0.2">
      <c r="A1251" t="str">
        <f t="shared" si="288"/>
        <v>SecondaireHommeCélibataireCommerçant (e)Douala 4BonaberiCamerounaiseChretien (Catholique)NonEligible</v>
      </c>
      <c r="B1251" s="17">
        <v>43760</v>
      </c>
      <c r="C1251" s="17">
        <v>33971</v>
      </c>
      <c r="D1251" s="3" t="s">
        <v>54</v>
      </c>
      <c r="E1251" s="21">
        <v>32</v>
      </c>
      <c r="F1251" s="3" t="s">
        <v>40</v>
      </c>
      <c r="G1251" s="4"/>
      <c r="H1251" s="4"/>
      <c r="I1251" s="3" t="s">
        <v>41</v>
      </c>
      <c r="J1251" s="3" t="s">
        <v>56</v>
      </c>
      <c r="K1251" s="3" t="s">
        <v>157</v>
      </c>
      <c r="L1251" s="3" t="s">
        <v>135</v>
      </c>
      <c r="M1251" s="3" t="s">
        <v>169</v>
      </c>
      <c r="N1251" s="3" t="str">
        <f>VLOOKUP(M1251,TAF!$D$1:$H$462,2,0)</f>
        <v>Bonaberi</v>
      </c>
      <c r="O1251" s="3" t="str">
        <f>VLOOKUP(M1251,TAF!$D$1:$H$462,3,0)</f>
        <v>Douala 4</v>
      </c>
      <c r="P1251" s="3" t="str">
        <f>VLOOKUP(M1251,TAF!$D$1:$H$462,4,0)</f>
        <v>4.0900111661057075</v>
      </c>
      <c r="Q1251" s="3" t="str">
        <f>VLOOKUP(M1251,TAF!$D$1:$H$462,5,0)</f>
        <v xml:space="preserve"> 9.65793515778688</v>
      </c>
      <c r="R1251" s="3" t="s">
        <v>45</v>
      </c>
      <c r="S1251" s="3" t="s">
        <v>58</v>
      </c>
      <c r="T1251" s="3" t="s">
        <v>62</v>
      </c>
      <c r="U1251" s="19"/>
      <c r="V1251" s="19"/>
      <c r="W1251" s="3">
        <v>16</v>
      </c>
      <c r="X1251" s="3" t="s">
        <v>47</v>
      </c>
      <c r="Y1251" s="3">
        <v>0</v>
      </c>
      <c r="Z1251" s="3"/>
      <c r="AA1251" s="3" t="str">
        <f t="shared" si="289"/>
        <v>,</v>
      </c>
      <c r="AB1251" s="4"/>
      <c r="AC1251" s="4"/>
      <c r="AD1251" s="4"/>
      <c r="AE1251" s="4"/>
      <c r="AF1251" s="4"/>
      <c r="AG1251" s="4"/>
      <c r="AH1251" s="4"/>
      <c r="AI1251" s="4"/>
      <c r="AJ1251" s="4"/>
      <c r="AK1251" s="4"/>
      <c r="AL1251" s="4"/>
      <c r="AM1251" s="4"/>
      <c r="AN1251" s="4"/>
      <c r="AO1251" s="4"/>
      <c r="AP1251" s="4"/>
      <c r="AQ1251" s="4"/>
      <c r="AR1251" s="4"/>
      <c r="AS1251" s="4"/>
      <c r="AT1251" s="4"/>
      <c r="AU1251" s="4"/>
      <c r="AV1251" s="4"/>
      <c r="AW1251" s="4"/>
      <c r="AX1251" s="4"/>
    </row>
    <row r="1252" spans="1:50" ht="15.75" customHeight="1" x14ac:dyDescent="0.2">
      <c r="A1252" t="str">
        <f t="shared" si="288"/>
        <v>SecondaireHommeCélibataireEtudiant (e)Bomono Ba MbegueBomono Ba MbengueCamerounaiseMusulmanOuiEligible</v>
      </c>
      <c r="B1252" s="17">
        <v>43760</v>
      </c>
      <c r="C1252" s="17">
        <v>33290</v>
      </c>
      <c r="D1252" s="3" t="s">
        <v>54</v>
      </c>
      <c r="E1252" s="21">
        <v>34</v>
      </c>
      <c r="F1252" s="3" t="s">
        <v>40</v>
      </c>
      <c r="G1252" s="4"/>
      <c r="H1252" s="4"/>
      <c r="I1252" s="3" t="s">
        <v>41</v>
      </c>
      <c r="J1252" s="3" t="s">
        <v>79</v>
      </c>
      <c r="K1252" s="3" t="s">
        <v>946</v>
      </c>
      <c r="L1252" s="3" t="s">
        <v>5509</v>
      </c>
      <c r="M1252" s="3" t="s">
        <v>947</v>
      </c>
      <c r="N1252" s="3">
        <f>VLOOKUP(M1252,TAF!$D$1:$H$462,2,0)</f>
        <v>0</v>
      </c>
      <c r="O1252" s="3" t="s">
        <v>5731</v>
      </c>
      <c r="P1252" s="3">
        <f>VLOOKUP(M1252,TAF!$D$1:$H$462,4,0)</f>
        <v>0</v>
      </c>
      <c r="Q1252" s="3">
        <f>VLOOKUP(M1252,TAF!$D$1:$H$462,5,0)</f>
        <v>0</v>
      </c>
      <c r="R1252" s="3" t="s">
        <v>45</v>
      </c>
      <c r="S1252" s="3" t="s">
        <v>124</v>
      </c>
      <c r="T1252" s="3" t="s">
        <v>46</v>
      </c>
      <c r="U1252" s="19"/>
      <c r="V1252" s="19"/>
      <c r="W1252" s="3">
        <v>14</v>
      </c>
      <c r="X1252" s="3" t="s">
        <v>47</v>
      </c>
      <c r="Y1252" s="3">
        <v>0</v>
      </c>
      <c r="Z1252" s="3"/>
      <c r="AA1252" s="3" t="str">
        <f t="shared" si="289"/>
        <v>,</v>
      </c>
      <c r="AB1252" s="4"/>
      <c r="AC1252" s="4"/>
      <c r="AD1252" s="4"/>
      <c r="AE1252" s="4"/>
      <c r="AF1252" s="4"/>
      <c r="AG1252" s="4"/>
      <c r="AH1252" s="4"/>
      <c r="AI1252" s="4"/>
      <c r="AJ1252" s="4"/>
      <c r="AK1252" s="4"/>
      <c r="AL1252" s="4"/>
      <c r="AM1252" s="4"/>
      <c r="AN1252" s="4"/>
      <c r="AO1252" s="4"/>
      <c r="AP1252" s="4"/>
      <c r="AQ1252" s="4"/>
      <c r="AR1252" s="4"/>
      <c r="AS1252" s="4"/>
      <c r="AT1252" s="4"/>
      <c r="AU1252" s="4"/>
      <c r="AV1252" s="4"/>
      <c r="AW1252" s="4"/>
      <c r="AX1252" s="4"/>
    </row>
    <row r="1253" spans="1:50" ht="15.75" customHeight="1" x14ac:dyDescent="0.2">
      <c r="A1253" t="str">
        <f t="shared" si="288"/>
        <v>SecondaireHommeCélibataireAgent d'entretienDouala 3YassaCamerounaiseChretien (Ne de nouveau)NonEligible</v>
      </c>
      <c r="B1253" s="17">
        <v>43760</v>
      </c>
      <c r="C1253" s="17">
        <v>35610</v>
      </c>
      <c r="D1253" s="3" t="s">
        <v>54</v>
      </c>
      <c r="E1253" s="21">
        <v>28</v>
      </c>
      <c r="F1253" s="3" t="s">
        <v>40</v>
      </c>
      <c r="G1253" s="4"/>
      <c r="H1253" s="4"/>
      <c r="I1253" s="3" t="s">
        <v>41</v>
      </c>
      <c r="J1253" s="3" t="s">
        <v>254</v>
      </c>
      <c r="K1253" s="3" t="s">
        <v>43</v>
      </c>
      <c r="L1253" s="3" t="s">
        <v>135</v>
      </c>
      <c r="M1253" s="3" t="s">
        <v>104</v>
      </c>
      <c r="N1253" s="3" t="str">
        <f>VLOOKUP(M1253,TAF!$D$1:$H$462,2,0)</f>
        <v>Yassa</v>
      </c>
      <c r="O1253" s="3" t="str">
        <f>VLOOKUP(M1253,TAF!$D$1:$H$462,3,0)</f>
        <v>Douala 3</v>
      </c>
      <c r="P1253" s="3" t="str">
        <f>VLOOKUP(M1253,TAF!$D$1:$H$462,4,0)</f>
        <v>4.062148022373278</v>
      </c>
      <c r="Q1253" s="3" t="str">
        <f>VLOOKUP(M1253,TAF!$D$1:$H$462,5,0)</f>
        <v xml:space="preserve"> 9.736269907202303</v>
      </c>
      <c r="R1253" s="3" t="s">
        <v>45</v>
      </c>
      <c r="S1253" s="3" t="s">
        <v>53</v>
      </c>
      <c r="T1253" s="3" t="s">
        <v>62</v>
      </c>
      <c r="U1253" s="19"/>
      <c r="V1253" s="19"/>
      <c r="W1253" s="3">
        <v>13</v>
      </c>
      <c r="X1253" s="3" t="s">
        <v>47</v>
      </c>
      <c r="Y1253" s="3">
        <v>0</v>
      </c>
      <c r="Z1253" s="3"/>
      <c r="AA1253" s="3" t="str">
        <f t="shared" si="289"/>
        <v>,</v>
      </c>
      <c r="AB1253" s="4"/>
      <c r="AC1253" s="4"/>
      <c r="AD1253" s="4"/>
      <c r="AE1253" s="4"/>
      <c r="AF1253" s="4"/>
      <c r="AG1253" s="4"/>
      <c r="AH1253" s="4"/>
      <c r="AI1253" s="4"/>
      <c r="AJ1253" s="4"/>
      <c r="AK1253" s="4"/>
      <c r="AL1253" s="4"/>
      <c r="AM1253" s="4"/>
      <c r="AN1253" s="4"/>
      <c r="AO1253" s="4"/>
      <c r="AP1253" s="4"/>
      <c r="AQ1253" s="4"/>
      <c r="AR1253" s="4"/>
      <c r="AS1253" s="4"/>
      <c r="AT1253" s="4"/>
      <c r="AU1253" s="4"/>
      <c r="AV1253" s="4"/>
      <c r="AW1253" s="4"/>
      <c r="AX1253" s="4"/>
    </row>
    <row r="1254" spans="1:50" ht="15.75" customHeight="1" x14ac:dyDescent="0.2">
      <c r="A1254" t="str">
        <f t="shared" si="288"/>
        <v>SecondaireHommeCélibataireChaudronnierDouala 5KottoCamerounaiseChretien (Catholique)NonEligible</v>
      </c>
      <c r="B1254" s="17">
        <v>43760</v>
      </c>
      <c r="C1254" s="17">
        <v>34603</v>
      </c>
      <c r="D1254" s="3" t="s">
        <v>54</v>
      </c>
      <c r="E1254" s="21">
        <v>31</v>
      </c>
      <c r="F1254" s="3" t="s">
        <v>40</v>
      </c>
      <c r="G1254" s="4"/>
      <c r="H1254" s="4"/>
      <c r="I1254" s="3" t="s">
        <v>41</v>
      </c>
      <c r="J1254" s="3" t="s">
        <v>536</v>
      </c>
      <c r="K1254" s="3" t="s">
        <v>60</v>
      </c>
      <c r="L1254" s="3" t="s">
        <v>135</v>
      </c>
      <c r="M1254" s="3" t="s">
        <v>191</v>
      </c>
      <c r="N1254" s="3" t="str">
        <f>VLOOKUP(M1254,TAF!$D$1:$H$462,2,0)</f>
        <v>Kotto</v>
      </c>
      <c r="O1254" s="3" t="str">
        <f>VLOOKUP(M1254,TAF!$D$1:$H$462,3,0)</f>
        <v>Douala 1</v>
      </c>
      <c r="P1254" s="3" t="str">
        <f>VLOOKUP(M1254,TAF!$D$1:$H$462,4,0)</f>
        <v>4.095067955056384</v>
      </c>
      <c r="Q1254" s="3" t="str">
        <f>VLOOKUP(M1254,TAF!$D$1:$H$462,5,0)</f>
        <v xml:space="preserve"> 9.756794813191096</v>
      </c>
      <c r="R1254" s="3" t="s">
        <v>45</v>
      </c>
      <c r="S1254" s="3" t="s">
        <v>58</v>
      </c>
      <c r="T1254" s="3" t="s">
        <v>62</v>
      </c>
      <c r="U1254" s="19"/>
      <c r="V1254" s="19"/>
      <c r="W1254" s="3">
        <v>14</v>
      </c>
      <c r="X1254" s="3" t="s">
        <v>47</v>
      </c>
      <c r="Y1254" s="3">
        <v>0</v>
      </c>
      <c r="Z1254" s="3"/>
      <c r="AA1254" s="3" t="str">
        <f t="shared" si="289"/>
        <v>,</v>
      </c>
      <c r="AB1254" s="4"/>
      <c r="AC1254" s="4"/>
      <c r="AD1254" s="4"/>
      <c r="AE1254" s="4"/>
      <c r="AF1254" s="4"/>
      <c r="AG1254" s="4"/>
      <c r="AH1254" s="4"/>
      <c r="AI1254" s="4"/>
      <c r="AJ1254" s="4"/>
      <c r="AK1254" s="4"/>
      <c r="AL1254" s="4"/>
      <c r="AM1254" s="4"/>
      <c r="AN1254" s="4"/>
      <c r="AO1254" s="4"/>
      <c r="AP1254" s="4"/>
      <c r="AQ1254" s="4"/>
      <c r="AR1254" s="4"/>
      <c r="AS1254" s="4"/>
      <c r="AT1254" s="4"/>
      <c r="AU1254" s="4"/>
      <c r="AV1254" s="4"/>
      <c r="AW1254" s="4"/>
      <c r="AX1254" s="4"/>
    </row>
    <row r="1255" spans="1:50" ht="15.75" customHeight="1" x14ac:dyDescent="0.2">
      <c r="A1255" t="str">
        <f t="shared" si="288"/>
        <v>SecondaireHommeCélibataireConducteurDouala 3NyallaCamerounaisePas PréciséNonEligible</v>
      </c>
      <c r="B1255" s="17">
        <v>43760</v>
      </c>
      <c r="C1255" s="17">
        <v>33300</v>
      </c>
      <c r="D1255" s="3" t="s">
        <v>54</v>
      </c>
      <c r="E1255" s="21">
        <v>34</v>
      </c>
      <c r="F1255" s="3" t="s">
        <v>40</v>
      </c>
      <c r="G1255" s="4"/>
      <c r="H1255" s="4"/>
      <c r="I1255" s="3" t="s">
        <v>41</v>
      </c>
      <c r="J1255" s="3" t="s">
        <v>323</v>
      </c>
      <c r="K1255" s="3" t="s">
        <v>43</v>
      </c>
      <c r="L1255" s="3" t="s">
        <v>135</v>
      </c>
      <c r="M1255" s="3" t="s">
        <v>90</v>
      </c>
      <c r="N1255" s="3" t="str">
        <f>VLOOKUP(M1255,TAF!$D$1:$H$462,2,0)</f>
        <v>Nyalla</v>
      </c>
      <c r="O1255" s="3" t="str">
        <f>VLOOKUP(M1255,TAF!$D$1:$H$462,3,0)</f>
        <v>Douala 3</v>
      </c>
      <c r="P1255" s="3" t="str">
        <f>VLOOKUP(M1255,TAF!$D$1:$H$462,4,0)</f>
        <v>4.090110173250642</v>
      </c>
      <c r="Q1255" s="3" t="str">
        <f>VLOOKUP(M1255,TAF!$D$1:$H$462,5,0)</f>
        <v xml:space="preserve"> 9.80214359815782</v>
      </c>
      <c r="R1255" s="3" t="s">
        <v>45</v>
      </c>
      <c r="S1255" s="3" t="s">
        <v>39</v>
      </c>
      <c r="T1255" s="3" t="s">
        <v>62</v>
      </c>
      <c r="U1255" s="19"/>
      <c r="V1255" s="19"/>
      <c r="W1255" s="3">
        <v>13</v>
      </c>
      <c r="X1255" s="3" t="s">
        <v>47</v>
      </c>
      <c r="Y1255" s="3">
        <v>0</v>
      </c>
      <c r="Z1255" s="3"/>
      <c r="AA1255" s="3" t="str">
        <f t="shared" si="289"/>
        <v>,</v>
      </c>
      <c r="AB1255" s="4"/>
      <c r="AC1255" s="4"/>
      <c r="AD1255" s="4"/>
      <c r="AE1255" s="4"/>
      <c r="AF1255" s="4"/>
      <c r="AG1255" s="4"/>
      <c r="AH1255" s="4"/>
      <c r="AI1255" s="4"/>
      <c r="AJ1255" s="4"/>
      <c r="AK1255" s="4"/>
      <c r="AL1255" s="4"/>
      <c r="AM1255" s="4"/>
      <c r="AN1255" s="4"/>
      <c r="AO1255" s="4"/>
      <c r="AP1255" s="4"/>
      <c r="AQ1255" s="4"/>
      <c r="AR1255" s="4"/>
      <c r="AS1255" s="4"/>
      <c r="AT1255" s="4"/>
      <c r="AU1255" s="4"/>
      <c r="AV1255" s="4"/>
      <c r="AW1255" s="4"/>
      <c r="AX1255" s="4"/>
    </row>
    <row r="1256" spans="1:50" ht="15.75" customHeight="1" x14ac:dyDescent="0.2">
      <c r="A1256" t="str">
        <f t="shared" si="288"/>
        <v>SecondaireHommeCélibataireEtudiant (e)Douala 4BonaberiCamerounaisePas PréciséNonEligible</v>
      </c>
      <c r="B1256" s="17">
        <v>43761</v>
      </c>
      <c r="C1256" s="17">
        <v>36753</v>
      </c>
      <c r="D1256" s="3" t="s">
        <v>54</v>
      </c>
      <c r="E1256" s="21">
        <v>25</v>
      </c>
      <c r="F1256" s="3" t="s">
        <v>40</v>
      </c>
      <c r="G1256" s="4"/>
      <c r="H1256" s="4"/>
      <c r="I1256" s="3" t="s">
        <v>41</v>
      </c>
      <c r="J1256" s="3" t="s">
        <v>79</v>
      </c>
      <c r="K1256" s="3" t="s">
        <v>157</v>
      </c>
      <c r="L1256" s="3" t="s">
        <v>135</v>
      </c>
      <c r="M1256" s="3" t="s">
        <v>169</v>
      </c>
      <c r="N1256" s="3" t="str">
        <f>VLOOKUP(M1256,TAF!$D$1:$H$462,2,0)</f>
        <v>Bonaberi</v>
      </c>
      <c r="O1256" s="3" t="str">
        <f>VLOOKUP(M1256,TAF!$D$1:$H$462,3,0)</f>
        <v>Douala 4</v>
      </c>
      <c r="P1256" s="3" t="str">
        <f>VLOOKUP(M1256,TAF!$D$1:$H$462,4,0)</f>
        <v>4.0900111661057075</v>
      </c>
      <c r="Q1256" s="3" t="str">
        <f>VLOOKUP(M1256,TAF!$D$1:$H$462,5,0)</f>
        <v xml:space="preserve"> 9.65793515778688</v>
      </c>
      <c r="R1256" s="3" t="s">
        <v>45</v>
      </c>
      <c r="S1256" s="3" t="s">
        <v>39</v>
      </c>
      <c r="T1256" s="3" t="s">
        <v>62</v>
      </c>
      <c r="U1256" s="19"/>
      <c r="V1256" s="19"/>
      <c r="W1256" s="3">
        <v>16</v>
      </c>
      <c r="X1256" s="3" t="s">
        <v>47</v>
      </c>
      <c r="Y1256" s="3">
        <v>0</v>
      </c>
      <c r="Z1256" s="3"/>
      <c r="AA1256" s="3" t="str">
        <f t="shared" si="289"/>
        <v>,</v>
      </c>
      <c r="AB1256" s="4"/>
      <c r="AC1256" s="4"/>
      <c r="AD1256" s="4"/>
      <c r="AE1256" s="4"/>
      <c r="AF1256" s="4"/>
      <c r="AG1256" s="4"/>
      <c r="AH1256" s="4"/>
      <c r="AI1256" s="4"/>
      <c r="AJ1256" s="4"/>
      <c r="AK1256" s="4"/>
      <c r="AL1256" s="4"/>
      <c r="AM1256" s="4"/>
      <c r="AN1256" s="4"/>
      <c r="AO1256" s="4"/>
      <c r="AP1256" s="4"/>
      <c r="AQ1256" s="4"/>
      <c r="AR1256" s="4"/>
      <c r="AS1256" s="4"/>
      <c r="AT1256" s="4"/>
      <c r="AU1256" s="4"/>
      <c r="AV1256" s="4"/>
      <c r="AW1256" s="4"/>
      <c r="AX1256" s="4"/>
    </row>
    <row r="1257" spans="1:50" ht="15.75" customHeight="1" x14ac:dyDescent="0.2">
      <c r="A1257" t="str">
        <f t="shared" si="288"/>
        <v>SecondaireHommeMarié (e)MécanicienDouala 3Village marchéCamerounaisePas PréciséOuiEligible</v>
      </c>
      <c r="B1257" s="17">
        <v>43761</v>
      </c>
      <c r="C1257" s="17">
        <v>31423</v>
      </c>
      <c r="D1257" s="3" t="s">
        <v>54</v>
      </c>
      <c r="E1257" s="21">
        <v>39</v>
      </c>
      <c r="F1257" s="3" t="s">
        <v>40</v>
      </c>
      <c r="G1257" s="4"/>
      <c r="H1257" s="4"/>
      <c r="I1257" s="3" t="s">
        <v>49</v>
      </c>
      <c r="J1257" s="3" t="s">
        <v>71</v>
      </c>
      <c r="K1257" s="3" t="s">
        <v>43</v>
      </c>
      <c r="L1257" s="3" t="s">
        <v>135</v>
      </c>
      <c r="M1257" s="3" t="s">
        <v>948</v>
      </c>
      <c r="N1257" s="3" t="str">
        <f>VLOOKUP(M1257,TAF!$D$1:$H$462,2,0)</f>
        <v>VILLAGE MARCHE</v>
      </c>
      <c r="O1257" s="3" t="str">
        <f>VLOOKUP(M1257,TAF!$D$1:$H$462,3,0)</f>
        <v>Douala 3</v>
      </c>
      <c r="P1257" s="3" t="str">
        <f>VLOOKUP(M1257,TAF!$D$1:$H$462,4,0)</f>
        <v>3.95669877945391</v>
      </c>
      <c r="Q1257" s="3" t="str">
        <f>VLOOKUP(M1257,TAF!$D$1:$H$462,5,0)</f>
        <v xml:space="preserve"> 9.801592847455886</v>
      </c>
      <c r="R1257" s="3" t="s">
        <v>45</v>
      </c>
      <c r="S1257" s="3" t="s">
        <v>39</v>
      </c>
      <c r="T1257" s="3" t="s">
        <v>46</v>
      </c>
      <c r="U1257" s="17">
        <v>43101</v>
      </c>
      <c r="V1257" s="3" t="str">
        <f t="shared" ref="V1257:V1258" si="299">IF((B1257-U1257&lt;=365)*(B1257-U1257&gt;0),INT(12*(B1257-U1257)/365) &amp; " Mois",(YEAR(B1257)-YEAR(U1257)) &amp; " an (s)")</f>
        <v>1 an (s)</v>
      </c>
      <c r="W1257" s="3">
        <v>13</v>
      </c>
      <c r="X1257" s="3" t="s">
        <v>47</v>
      </c>
      <c r="Y1257" s="3">
        <v>0</v>
      </c>
      <c r="Z1257" s="3"/>
      <c r="AA1257" s="3" t="str">
        <f t="shared" si="289"/>
        <v>,</v>
      </c>
      <c r="AB1257" s="4"/>
      <c r="AC1257" s="4"/>
      <c r="AD1257" s="4"/>
      <c r="AE1257" s="4"/>
      <c r="AF1257" s="4"/>
      <c r="AG1257" s="4"/>
      <c r="AH1257" s="4"/>
      <c r="AI1257" s="4"/>
      <c r="AJ1257" s="4"/>
      <c r="AK1257" s="4"/>
      <c r="AL1257" s="4"/>
      <c r="AM1257" s="4"/>
      <c r="AN1257" s="4"/>
      <c r="AO1257" s="4"/>
      <c r="AP1257" s="4"/>
      <c r="AQ1257" s="4"/>
      <c r="AR1257" s="4"/>
      <c r="AS1257" s="4"/>
      <c r="AT1257" s="4"/>
      <c r="AU1257" s="4"/>
      <c r="AV1257" s="4"/>
      <c r="AW1257" s="4"/>
      <c r="AX1257" s="4"/>
    </row>
    <row r="1258" spans="1:50" ht="15.75" customHeight="1" x14ac:dyDescent="0.2">
      <c r="A1258" t="str">
        <f t="shared" si="288"/>
        <v>SecondaireHommeCélibataireCommerçant (e)Douala 3nyallaCamerounaiseChretien (Catholique)OuiDéfinitivement non-eligible</v>
      </c>
      <c r="B1258" s="17">
        <v>43761</v>
      </c>
      <c r="C1258" s="17">
        <v>31576</v>
      </c>
      <c r="D1258" s="3" t="s">
        <v>54</v>
      </c>
      <c r="E1258" s="21">
        <v>39</v>
      </c>
      <c r="F1258" s="3" t="s">
        <v>40</v>
      </c>
      <c r="G1258" s="3">
        <v>160</v>
      </c>
      <c r="H1258" s="4"/>
      <c r="I1258" s="3" t="s">
        <v>41</v>
      </c>
      <c r="J1258" s="3" t="s">
        <v>56</v>
      </c>
      <c r="K1258" s="3" t="s">
        <v>43</v>
      </c>
      <c r="L1258" s="3" t="s">
        <v>135</v>
      </c>
      <c r="M1258" s="3" t="s">
        <v>949</v>
      </c>
      <c r="N1258" s="3" t="str">
        <f>VLOOKUP(M1258,TAF!$D$1:$H$462,2,0)</f>
        <v>Nyalla</v>
      </c>
      <c r="O1258" s="3" t="str">
        <f>VLOOKUP(M1258,TAF!$D$1:$H$462,3,0)</f>
        <v>Douala 3</v>
      </c>
      <c r="P1258" s="3" t="str">
        <f>VLOOKUP(M1258,TAF!$D$1:$H$462,4,0)</f>
        <v>4.090110173250642</v>
      </c>
      <c r="Q1258" s="3" t="str">
        <f>VLOOKUP(M1258,TAF!$D$1:$H$462,5,0)</f>
        <v xml:space="preserve"> 9.80214359815782</v>
      </c>
      <c r="R1258" s="3" t="s">
        <v>45</v>
      </c>
      <c r="S1258" s="3" t="s">
        <v>58</v>
      </c>
      <c r="T1258" s="3" t="s">
        <v>46</v>
      </c>
      <c r="U1258" s="17">
        <v>43031</v>
      </c>
      <c r="V1258" s="3" t="str">
        <f t="shared" si="299"/>
        <v>2 an (s)</v>
      </c>
      <c r="W1258" s="5" t="s">
        <v>5898</v>
      </c>
      <c r="X1258" s="3" t="s">
        <v>898</v>
      </c>
      <c r="Y1258" s="3">
        <v>1</v>
      </c>
      <c r="Z1258" s="3" t="s">
        <v>5536</v>
      </c>
      <c r="AA1258" s="3" t="str">
        <f t="shared" si="289"/>
        <v>,</v>
      </c>
      <c r="AB1258" s="4"/>
      <c r="AC1258" s="4"/>
      <c r="AD1258" s="4"/>
      <c r="AE1258" s="4"/>
      <c r="AF1258" s="4"/>
      <c r="AG1258" s="4"/>
      <c r="AH1258" s="4"/>
      <c r="AI1258" s="4"/>
      <c r="AJ1258" s="4"/>
      <c r="AK1258" s="4"/>
      <c r="AL1258" s="4"/>
      <c r="AM1258" s="4"/>
      <c r="AN1258" s="3" t="s">
        <v>46</v>
      </c>
      <c r="AO1258" s="3" t="s">
        <v>62</v>
      </c>
      <c r="AP1258" s="3" t="s">
        <v>62</v>
      </c>
      <c r="AQ1258" s="3" t="s">
        <v>62</v>
      </c>
      <c r="AR1258" s="3" t="s">
        <v>62</v>
      </c>
      <c r="AS1258" s="3" t="s">
        <v>62</v>
      </c>
      <c r="AT1258" s="3" t="s">
        <v>62</v>
      </c>
      <c r="AU1258" s="3" t="s">
        <v>62</v>
      </c>
      <c r="AV1258" s="3" t="s">
        <v>62</v>
      </c>
      <c r="AW1258" s="3" t="s">
        <v>62</v>
      </c>
      <c r="AX1258" s="4"/>
    </row>
    <row r="1259" spans="1:50" ht="15.75" customHeight="1" x14ac:dyDescent="0.2">
      <c r="A1259" t="str">
        <f t="shared" si="288"/>
        <v>SecondaireHommeCélibataireCommerçant (e)Douala 3YassaCamerounaiseChretien (Protestant )NonEligible</v>
      </c>
      <c r="B1259" s="17">
        <v>43762</v>
      </c>
      <c r="C1259" s="17">
        <v>36323</v>
      </c>
      <c r="D1259" s="3" t="s">
        <v>54</v>
      </c>
      <c r="E1259" s="21">
        <v>26</v>
      </c>
      <c r="F1259" s="3" t="s">
        <v>40</v>
      </c>
      <c r="G1259" s="3">
        <v>170</v>
      </c>
      <c r="H1259" s="3">
        <v>75</v>
      </c>
      <c r="I1259" s="3" t="s">
        <v>41</v>
      </c>
      <c r="J1259" s="3" t="s">
        <v>56</v>
      </c>
      <c r="K1259" s="3" t="s">
        <v>43</v>
      </c>
      <c r="L1259" s="3" t="s">
        <v>135</v>
      </c>
      <c r="M1259" s="3" t="s">
        <v>104</v>
      </c>
      <c r="N1259" s="3" t="str">
        <f>VLOOKUP(M1259,TAF!$D$1:$H$462,2,0)</f>
        <v>Yassa</v>
      </c>
      <c r="O1259" s="3" t="str">
        <f>VLOOKUP(M1259,TAF!$D$1:$H$462,3,0)</f>
        <v>Douala 3</v>
      </c>
      <c r="P1259" s="3" t="str">
        <f>VLOOKUP(M1259,TAF!$D$1:$H$462,4,0)</f>
        <v>4.062148022373278</v>
      </c>
      <c r="Q1259" s="3" t="str">
        <f>VLOOKUP(M1259,TAF!$D$1:$H$462,5,0)</f>
        <v xml:space="preserve"> 9.736269907202303</v>
      </c>
      <c r="R1259" s="3" t="s">
        <v>45</v>
      </c>
      <c r="S1259" s="3" t="s">
        <v>84</v>
      </c>
      <c r="T1259" s="3" t="s">
        <v>62</v>
      </c>
      <c r="U1259" s="19"/>
      <c r="V1259" s="19"/>
      <c r="W1259" s="3">
        <v>17</v>
      </c>
      <c r="X1259" s="3" t="s">
        <v>47</v>
      </c>
      <c r="Y1259" s="3">
        <v>0</v>
      </c>
      <c r="Z1259" s="3"/>
      <c r="AA1259" s="3" t="str">
        <f t="shared" si="289"/>
        <v>,</v>
      </c>
      <c r="AB1259" s="4"/>
      <c r="AC1259" s="4"/>
      <c r="AD1259" s="4"/>
      <c r="AE1259" s="4"/>
      <c r="AF1259" s="4"/>
      <c r="AG1259" s="4"/>
      <c r="AH1259" s="4"/>
      <c r="AI1259" s="4"/>
      <c r="AJ1259" s="4"/>
      <c r="AK1259" s="4"/>
      <c r="AL1259" s="4"/>
      <c r="AM1259" s="4"/>
      <c r="AN1259" s="4"/>
      <c r="AO1259" s="4"/>
      <c r="AP1259" s="4"/>
      <c r="AQ1259" s="4"/>
      <c r="AR1259" s="4"/>
      <c r="AS1259" s="4"/>
      <c r="AT1259" s="4"/>
      <c r="AU1259" s="4"/>
      <c r="AV1259" s="4"/>
      <c r="AW1259" s="4"/>
      <c r="AX1259" s="4"/>
    </row>
    <row r="1260" spans="1:50" ht="15.75" customHeight="1" x14ac:dyDescent="0.2">
      <c r="A1260" t="str">
        <f t="shared" si="288"/>
        <v>SecondaireHommeCélibataireChauffeurDouala (Non précisé )TerminusCamerounaisePas PréciséOuiEligible</v>
      </c>
      <c r="B1260" s="17">
        <v>43763</v>
      </c>
      <c r="C1260" s="17">
        <v>35544</v>
      </c>
      <c r="D1260" s="3" t="s">
        <v>54</v>
      </c>
      <c r="E1260" s="21">
        <v>28</v>
      </c>
      <c r="F1260" s="3" t="s">
        <v>40</v>
      </c>
      <c r="G1260" s="4"/>
      <c r="H1260" s="4"/>
      <c r="I1260" s="3" t="s">
        <v>41</v>
      </c>
      <c r="J1260" s="3" t="s">
        <v>108</v>
      </c>
      <c r="K1260" s="3" t="s">
        <v>51</v>
      </c>
      <c r="L1260" s="3" t="s">
        <v>135</v>
      </c>
      <c r="M1260" s="3" t="s">
        <v>950</v>
      </c>
      <c r="N1260" s="3" t="str">
        <f>VLOOKUP(M1260,TAF!$D$1:$H$462,2,0)</f>
        <v>Nkololoun</v>
      </c>
      <c r="O1260" s="3" t="str">
        <f>VLOOKUP(M1260,TAF!$D$1:$H$462,3,0)</f>
        <v>Douala 3</v>
      </c>
      <c r="P1260" s="3" t="str">
        <f>VLOOKUP(M1260,TAF!$D$1:$H$462,4,0)</f>
        <v>4.036059371757473</v>
      </c>
      <c r="Q1260" s="3" t="str">
        <f>VLOOKUP(M1260,TAF!$D$1:$H$462,5,0)</f>
        <v xml:space="preserve"> 9.7185766345289</v>
      </c>
      <c r="R1260" s="3" t="s">
        <v>45</v>
      </c>
      <c r="S1260" s="3" t="s">
        <v>39</v>
      </c>
      <c r="T1260" s="3" t="s">
        <v>46</v>
      </c>
      <c r="U1260" s="17">
        <v>43508</v>
      </c>
      <c r="V1260" s="3" t="str">
        <f t="shared" ref="V1260:V1261" si="300">IF((B1260-U1260&lt;=365)*(B1260-U1260&gt;0),INT(12*(B1260-U1260)/365) &amp; " Mois",(YEAR(B1260)-YEAR(U1260)) &amp; " an (s)")</f>
        <v>8 Mois</v>
      </c>
      <c r="W1260" s="3">
        <v>14</v>
      </c>
      <c r="X1260" s="3" t="s">
        <v>47</v>
      </c>
      <c r="Y1260" s="3">
        <v>0</v>
      </c>
      <c r="Z1260" s="3"/>
      <c r="AA1260" s="3" t="str">
        <f t="shared" si="289"/>
        <v>,</v>
      </c>
      <c r="AB1260" s="4"/>
      <c r="AC1260" s="4"/>
      <c r="AD1260" s="4"/>
      <c r="AE1260" s="4"/>
      <c r="AF1260" s="4"/>
      <c r="AG1260" s="4"/>
      <c r="AH1260" s="4"/>
      <c r="AI1260" s="4"/>
      <c r="AJ1260" s="4"/>
      <c r="AK1260" s="4"/>
      <c r="AL1260" s="4"/>
      <c r="AM1260" s="4"/>
      <c r="AN1260" s="4"/>
      <c r="AO1260" s="4"/>
      <c r="AP1260" s="4"/>
      <c r="AQ1260" s="4"/>
      <c r="AR1260" s="4"/>
      <c r="AS1260" s="4"/>
      <c r="AT1260" s="4"/>
      <c r="AU1260" s="4"/>
      <c r="AV1260" s="4"/>
      <c r="AW1260" s="4"/>
      <c r="AX1260" s="4"/>
    </row>
    <row r="1261" spans="1:50" ht="15.75" customHeight="1" x14ac:dyDescent="0.2">
      <c r="A1261" t="str">
        <f t="shared" si="288"/>
        <v>UniversitaireHommeCélibataireEtudiant (e)Douala (Non précisé )NkongmondoCamerounaiseChretien (Catholique)OuiEligible</v>
      </c>
      <c r="B1261" s="17">
        <v>43763</v>
      </c>
      <c r="C1261" s="17">
        <v>35604</v>
      </c>
      <c r="D1261" s="3" t="s">
        <v>48</v>
      </c>
      <c r="E1261" s="21">
        <v>28</v>
      </c>
      <c r="F1261" s="3" t="s">
        <v>40</v>
      </c>
      <c r="G1261" s="4"/>
      <c r="H1261" s="4"/>
      <c r="I1261" s="3" t="s">
        <v>41</v>
      </c>
      <c r="J1261" s="3" t="s">
        <v>79</v>
      </c>
      <c r="K1261" s="3" t="s">
        <v>51</v>
      </c>
      <c r="L1261" s="3" t="s">
        <v>135</v>
      </c>
      <c r="M1261" s="3" t="s">
        <v>529</v>
      </c>
      <c r="N1261" s="3" t="str">
        <f>VLOOKUP(M1261,TAF!$D$1:$H$462,2,0)</f>
        <v>Nkongmondo</v>
      </c>
      <c r="O1261" s="3" t="str">
        <f>VLOOKUP(M1261,TAF!$D$1:$H$462,3,0)</f>
        <v>Douala 1</v>
      </c>
      <c r="P1261" s="3" t="str">
        <f>VLOOKUP(M1261,TAF!$D$1:$H$462,4,0)</f>
        <v>4.034565744432602</v>
      </c>
      <c r="Q1261" s="3" t="str">
        <f>VLOOKUP(M1261,TAF!$D$1:$H$462,5,0)</f>
        <v xml:space="preserve"> 9.69978828255949</v>
      </c>
      <c r="R1261" s="3" t="s">
        <v>45</v>
      </c>
      <c r="S1261" s="3" t="s">
        <v>58</v>
      </c>
      <c r="T1261" s="3" t="s">
        <v>46</v>
      </c>
      <c r="U1261" s="17">
        <v>43101</v>
      </c>
      <c r="V1261" s="3" t="str">
        <f t="shared" si="300"/>
        <v>1 an (s)</v>
      </c>
      <c r="W1261" s="3">
        <v>15</v>
      </c>
      <c r="X1261" s="3" t="s">
        <v>47</v>
      </c>
      <c r="Y1261" s="3">
        <v>0</v>
      </c>
      <c r="Z1261" s="3"/>
      <c r="AA1261" s="3" t="str">
        <f t="shared" si="289"/>
        <v>,</v>
      </c>
      <c r="AB1261" s="4"/>
      <c r="AC1261" s="4"/>
      <c r="AD1261" s="4"/>
      <c r="AE1261" s="4"/>
      <c r="AF1261" s="4"/>
      <c r="AG1261" s="4"/>
      <c r="AH1261" s="4"/>
      <c r="AI1261" s="4"/>
      <c r="AJ1261" s="4"/>
      <c r="AK1261" s="4"/>
      <c r="AL1261" s="4"/>
      <c r="AM1261" s="4"/>
      <c r="AN1261" s="4"/>
      <c r="AO1261" s="4"/>
      <c r="AP1261" s="4"/>
      <c r="AQ1261" s="4"/>
      <c r="AR1261" s="4"/>
      <c r="AS1261" s="4"/>
      <c r="AT1261" s="4"/>
      <c r="AU1261" s="4"/>
      <c r="AV1261" s="4"/>
      <c r="AW1261" s="4"/>
      <c r="AX1261" s="4"/>
    </row>
    <row r="1262" spans="1:50" ht="15.75" customHeight="1" x14ac:dyDescent="0.2">
      <c r="A1262" t="str">
        <f t="shared" si="288"/>
        <v>AucunHommeCélibataireEtudiant (e)Douala (Non précisé )Douala doualaCamerounaiseChretien (Catholique)NonEligible</v>
      </c>
      <c r="B1262" s="17">
        <v>43763</v>
      </c>
      <c r="C1262" s="17">
        <v>36456</v>
      </c>
      <c r="D1262" s="3" t="s">
        <v>269</v>
      </c>
      <c r="E1262" s="21">
        <v>26</v>
      </c>
      <c r="F1262" s="3" t="s">
        <v>40</v>
      </c>
      <c r="G1262" s="3">
        <v>168</v>
      </c>
      <c r="H1262" s="3">
        <v>60</v>
      </c>
      <c r="I1262" s="3" t="s">
        <v>41</v>
      </c>
      <c r="J1262" s="3" t="s">
        <v>79</v>
      </c>
      <c r="K1262" s="3" t="s">
        <v>51</v>
      </c>
      <c r="L1262" s="3" t="s">
        <v>135</v>
      </c>
      <c r="M1262" s="3" t="s">
        <v>78</v>
      </c>
      <c r="N1262" s="3">
        <f>VLOOKUP(M1262,TAF!$D$1:$H$462,2,0)</f>
        <v>0</v>
      </c>
      <c r="O1262" s="3">
        <f>VLOOKUP(M1262,TAF!$D$1:$H$462,3,0)</f>
        <v>0</v>
      </c>
      <c r="P1262" s="3">
        <f>VLOOKUP(M1262,TAF!$D$1:$H$462,4,0)</f>
        <v>0</v>
      </c>
      <c r="Q1262" s="3">
        <f>VLOOKUP(M1262,TAF!$D$1:$H$462,5,0)</f>
        <v>0</v>
      </c>
      <c r="R1262" s="3" t="s">
        <v>45</v>
      </c>
      <c r="S1262" s="3" t="s">
        <v>58</v>
      </c>
      <c r="T1262" s="3" t="s">
        <v>62</v>
      </c>
      <c r="U1262" s="19"/>
      <c r="V1262" s="19"/>
      <c r="W1262" s="3">
        <v>14</v>
      </c>
      <c r="X1262" s="3" t="s">
        <v>47</v>
      </c>
      <c r="Y1262" s="3">
        <v>0</v>
      </c>
      <c r="Z1262" s="3"/>
      <c r="AA1262" s="3" t="str">
        <f t="shared" si="289"/>
        <v>,</v>
      </c>
      <c r="AB1262" s="4"/>
      <c r="AC1262" s="4"/>
      <c r="AD1262" s="4"/>
      <c r="AE1262" s="4"/>
      <c r="AF1262" s="4"/>
      <c r="AG1262" s="4"/>
      <c r="AH1262" s="4"/>
      <c r="AI1262" s="4"/>
      <c r="AJ1262" s="4"/>
      <c r="AK1262" s="4"/>
      <c r="AL1262" s="4"/>
      <c r="AM1262" s="4"/>
      <c r="AN1262" s="4"/>
      <c r="AO1262" s="4"/>
      <c r="AP1262" s="4"/>
      <c r="AQ1262" s="4"/>
      <c r="AR1262" s="4"/>
      <c r="AS1262" s="4"/>
      <c r="AT1262" s="4"/>
      <c r="AU1262" s="4"/>
      <c r="AV1262" s="4"/>
      <c r="AW1262" s="4"/>
      <c r="AX1262" s="4"/>
    </row>
    <row r="1263" spans="1:50" ht="15.75" customHeight="1" x14ac:dyDescent="0.2">
      <c r="A1263" t="str">
        <f t="shared" si="288"/>
        <v>Pas PréciséHommeCélibataireMenuisierDouala 3Nylon BrazzavilleCamerounaiseChretien (Protestant )NonEligible</v>
      </c>
      <c r="B1263" s="17">
        <v>43763</v>
      </c>
      <c r="C1263" s="17">
        <v>30815</v>
      </c>
      <c r="D1263" s="3" t="s">
        <v>39</v>
      </c>
      <c r="E1263" s="21">
        <v>41</v>
      </c>
      <c r="F1263" s="3" t="s">
        <v>40</v>
      </c>
      <c r="G1263" s="4"/>
      <c r="H1263" s="4"/>
      <c r="I1263" s="3" t="s">
        <v>41</v>
      </c>
      <c r="J1263" s="3" t="s">
        <v>318</v>
      </c>
      <c r="K1263" s="3" t="s">
        <v>43</v>
      </c>
      <c r="L1263" s="3" t="s">
        <v>135</v>
      </c>
      <c r="M1263" s="3" t="s">
        <v>951</v>
      </c>
      <c r="N1263" s="3" t="str">
        <f>VLOOKUP(M1263,TAF!$D$1:$H$462,2,0)</f>
        <v>Nylon</v>
      </c>
      <c r="O1263" s="3" t="str">
        <f>VLOOKUP(M1263,TAF!$D$1:$H$462,3,0)</f>
        <v>Douala 3</v>
      </c>
      <c r="P1263" s="3" t="str">
        <f>VLOOKUP(M1263,TAF!$D$1:$H$462,4,0)</f>
        <v>4.029310706095656</v>
      </c>
      <c r="Q1263" s="3" t="str">
        <f>VLOOKUP(M1263,TAF!$D$1:$H$462,5,0)</f>
        <v xml:space="preserve"> 9.730588234066033</v>
      </c>
      <c r="R1263" s="3" t="s">
        <v>45</v>
      </c>
      <c r="S1263" s="3" t="s">
        <v>84</v>
      </c>
      <c r="T1263" s="3" t="s">
        <v>62</v>
      </c>
      <c r="U1263" s="19"/>
      <c r="V1263" s="19"/>
      <c r="W1263" s="3">
        <v>13</v>
      </c>
      <c r="X1263" s="3" t="s">
        <v>47</v>
      </c>
      <c r="Y1263" s="3">
        <v>0</v>
      </c>
      <c r="Z1263" s="3"/>
      <c r="AA1263" s="3" t="str">
        <f t="shared" si="289"/>
        <v>,</v>
      </c>
      <c r="AB1263" s="4"/>
      <c r="AC1263" s="4"/>
      <c r="AD1263" s="4"/>
      <c r="AE1263" s="4"/>
      <c r="AF1263" s="4"/>
      <c r="AG1263" s="4"/>
      <c r="AH1263" s="4"/>
      <c r="AI1263" s="4"/>
      <c r="AJ1263" s="4"/>
      <c r="AK1263" s="4"/>
      <c r="AL1263" s="4"/>
      <c r="AM1263" s="4"/>
      <c r="AN1263" s="4"/>
      <c r="AO1263" s="4"/>
      <c r="AP1263" s="4"/>
      <c r="AQ1263" s="4"/>
      <c r="AR1263" s="4"/>
      <c r="AS1263" s="4"/>
      <c r="AT1263" s="4"/>
      <c r="AU1263" s="4"/>
      <c r="AV1263" s="4"/>
      <c r="AW1263" s="4"/>
      <c r="AX1263" s="4"/>
    </row>
    <row r="1264" spans="1:50" ht="15.75" customHeight="1" x14ac:dyDescent="0.2">
      <c r="A1264" t="str">
        <f t="shared" si="288"/>
        <v>SecondaireHommeCélibataireAgent de sécuritéDouala (Non précisé )DoualaCamerounaiseChretien (Catholique)OuiEligible</v>
      </c>
      <c r="B1264" s="17">
        <v>43763</v>
      </c>
      <c r="C1264" s="17">
        <v>34959</v>
      </c>
      <c r="D1264" s="3" t="s">
        <v>54</v>
      </c>
      <c r="E1264" s="21">
        <v>30</v>
      </c>
      <c r="F1264" s="3" t="s">
        <v>40</v>
      </c>
      <c r="G1264" s="4"/>
      <c r="H1264" s="4"/>
      <c r="I1264" s="3" t="s">
        <v>41</v>
      </c>
      <c r="J1264" s="3" t="s">
        <v>812</v>
      </c>
      <c r="K1264" s="3" t="s">
        <v>51</v>
      </c>
      <c r="L1264" s="3" t="s">
        <v>135</v>
      </c>
      <c r="M1264" s="3" t="s">
        <v>64</v>
      </c>
      <c r="N1264" s="3">
        <f>VLOOKUP(M1264,TAF!$D$1:$H$462,2,0)</f>
        <v>0</v>
      </c>
      <c r="O1264" s="3">
        <f>VLOOKUP(M1264,TAF!$D$1:$H$462,3,0)</f>
        <v>0</v>
      </c>
      <c r="P1264" s="3">
        <f>VLOOKUP(M1264,TAF!$D$1:$H$462,4,0)</f>
        <v>0</v>
      </c>
      <c r="Q1264" s="3">
        <f>VLOOKUP(M1264,TAF!$D$1:$H$462,5,0)</f>
        <v>0</v>
      </c>
      <c r="R1264" s="3" t="s">
        <v>45</v>
      </c>
      <c r="S1264" s="3" t="s">
        <v>58</v>
      </c>
      <c r="T1264" s="3" t="s">
        <v>46</v>
      </c>
      <c r="U1264" s="17">
        <v>43617</v>
      </c>
      <c r="V1264" s="3" t="str">
        <f t="shared" ref="V1264:V1266" si="301">IF((B1264-U1264&lt;=365)*(B1264-U1264&gt;0),INT(12*(B1264-U1264)/365) &amp; " Mois",(YEAR(B1264)-YEAR(U1264)) &amp; " an (s)")</f>
        <v>4 Mois</v>
      </c>
      <c r="W1264" s="3">
        <v>13</v>
      </c>
      <c r="X1264" s="3" t="s">
        <v>47</v>
      </c>
      <c r="Y1264" s="3">
        <v>0</v>
      </c>
      <c r="Z1264" s="3"/>
      <c r="AA1264" s="3" t="str">
        <f t="shared" si="289"/>
        <v>,</v>
      </c>
      <c r="AB1264" s="4"/>
      <c r="AC1264" s="4"/>
      <c r="AD1264" s="4"/>
      <c r="AE1264" s="4"/>
      <c r="AF1264" s="4"/>
      <c r="AG1264" s="4"/>
      <c r="AH1264" s="4"/>
      <c r="AI1264" s="4"/>
      <c r="AJ1264" s="4"/>
      <c r="AK1264" s="4"/>
      <c r="AL1264" s="4"/>
      <c r="AM1264" s="4"/>
      <c r="AN1264" s="4"/>
      <c r="AO1264" s="4"/>
      <c r="AP1264" s="4"/>
      <c r="AQ1264" s="4"/>
      <c r="AR1264" s="4"/>
      <c r="AS1264" s="4"/>
      <c r="AT1264" s="4"/>
      <c r="AU1264" s="4"/>
      <c r="AV1264" s="4"/>
      <c r="AW1264" s="4"/>
      <c r="AX1264" s="4"/>
    </row>
    <row r="1265" spans="1:50" ht="15.75" customHeight="1" x14ac:dyDescent="0.2">
      <c r="A1265" t="str">
        <f t="shared" si="288"/>
        <v>UniversitaireHommeCélibataireEtudiant (e)Douala 2NkongmondoCamerounaisePas PréciséOuiEligible</v>
      </c>
      <c r="B1265" s="17">
        <v>43763</v>
      </c>
      <c r="C1265" s="17">
        <v>35224</v>
      </c>
      <c r="D1265" s="3" t="s">
        <v>48</v>
      </c>
      <c r="E1265" s="21">
        <v>29</v>
      </c>
      <c r="F1265" s="3" t="s">
        <v>40</v>
      </c>
      <c r="G1265" s="4"/>
      <c r="H1265" s="4"/>
      <c r="I1265" s="3" t="s">
        <v>41</v>
      </c>
      <c r="J1265" s="3" t="s">
        <v>79</v>
      </c>
      <c r="K1265" s="3" t="s">
        <v>121</v>
      </c>
      <c r="L1265" s="3" t="s">
        <v>135</v>
      </c>
      <c r="M1265" s="3" t="s">
        <v>529</v>
      </c>
      <c r="N1265" s="3" t="str">
        <f>VLOOKUP(M1265,TAF!$D$1:$H$462,2,0)</f>
        <v>Nkongmondo</v>
      </c>
      <c r="O1265" s="3" t="str">
        <f>VLOOKUP(M1265,TAF!$D$1:$H$462,3,0)</f>
        <v>Douala 1</v>
      </c>
      <c r="P1265" s="3" t="str">
        <f>VLOOKUP(M1265,TAF!$D$1:$H$462,4,0)</f>
        <v>4.034565744432602</v>
      </c>
      <c r="Q1265" s="3" t="str">
        <f>VLOOKUP(M1265,TAF!$D$1:$H$462,5,0)</f>
        <v xml:space="preserve"> 9.69978828255949</v>
      </c>
      <c r="R1265" s="3" t="s">
        <v>45</v>
      </c>
      <c r="S1265" s="3" t="s">
        <v>39</v>
      </c>
      <c r="T1265" s="3" t="s">
        <v>46</v>
      </c>
      <c r="U1265" s="17">
        <v>43466</v>
      </c>
      <c r="V1265" s="3" t="str">
        <f t="shared" si="301"/>
        <v>9 Mois</v>
      </c>
      <c r="W1265" s="3">
        <v>15</v>
      </c>
      <c r="X1265" s="3" t="s">
        <v>47</v>
      </c>
      <c r="Y1265" s="3">
        <v>0</v>
      </c>
      <c r="Z1265" s="3"/>
      <c r="AA1265" s="3" t="str">
        <f t="shared" si="289"/>
        <v>,</v>
      </c>
      <c r="AB1265" s="4"/>
      <c r="AC1265" s="4"/>
      <c r="AD1265" s="4"/>
      <c r="AE1265" s="4"/>
      <c r="AF1265" s="4"/>
      <c r="AG1265" s="4"/>
      <c r="AH1265" s="4"/>
      <c r="AI1265" s="4"/>
      <c r="AJ1265" s="4"/>
      <c r="AK1265" s="4"/>
      <c r="AL1265" s="4"/>
      <c r="AM1265" s="4"/>
      <c r="AN1265" s="4"/>
      <c r="AO1265" s="4"/>
      <c r="AP1265" s="4"/>
      <c r="AQ1265" s="4"/>
      <c r="AR1265" s="4"/>
      <c r="AS1265" s="4"/>
      <c r="AT1265" s="4"/>
      <c r="AU1265" s="4"/>
      <c r="AV1265" s="4"/>
      <c r="AW1265" s="4"/>
      <c r="AX1265" s="4"/>
    </row>
    <row r="1266" spans="1:50" ht="15.75" customHeight="1" x14ac:dyDescent="0.2">
      <c r="A1266" t="str">
        <f t="shared" si="288"/>
        <v>Pas PréciséHommeCélibataireMécanicienDouala (Non précisé )BependaCamerounaiseChretien (Protestant )OuiEligible</v>
      </c>
      <c r="B1266" s="17">
        <v>43766</v>
      </c>
      <c r="C1266" s="17">
        <v>31597</v>
      </c>
      <c r="D1266" s="3" t="s">
        <v>39</v>
      </c>
      <c r="E1266" s="21">
        <v>39</v>
      </c>
      <c r="F1266" s="3" t="s">
        <v>40</v>
      </c>
      <c r="G1266" s="4"/>
      <c r="H1266" s="4"/>
      <c r="I1266" s="3" t="s">
        <v>41</v>
      </c>
      <c r="J1266" s="3" t="s">
        <v>71</v>
      </c>
      <c r="K1266" s="3" t="s">
        <v>51</v>
      </c>
      <c r="L1266" s="3" t="s">
        <v>135</v>
      </c>
      <c r="M1266" s="3" t="s">
        <v>81</v>
      </c>
      <c r="N1266" s="3" t="str">
        <f>VLOOKUP(M1266,TAF!$D$1:$H$462,2,0)</f>
        <v>Bépenda</v>
      </c>
      <c r="O1266" s="3" t="str">
        <f>VLOOKUP(M1266,TAF!$D$1:$H$462,3,0)</f>
        <v>Douala 5</v>
      </c>
      <c r="P1266" s="3" t="str">
        <f>VLOOKUP(M1266,TAF!$D$1:$H$462,4,0)</f>
        <v>4.053016002017063</v>
      </c>
      <c r="Q1266" s="3" t="str">
        <f>VLOOKUP(M1266,TAF!$D$1:$H$462,5,0)</f>
        <v xml:space="preserve"> 9.726235068217077</v>
      </c>
      <c r="R1266" s="3" t="s">
        <v>45</v>
      </c>
      <c r="S1266" s="3" t="s">
        <v>84</v>
      </c>
      <c r="T1266" s="3" t="s">
        <v>46</v>
      </c>
      <c r="U1266" s="17">
        <v>43314</v>
      </c>
      <c r="V1266" s="3" t="str">
        <f t="shared" si="301"/>
        <v>1 an (s)</v>
      </c>
      <c r="W1266" s="3">
        <v>14</v>
      </c>
      <c r="X1266" s="3" t="s">
        <v>47</v>
      </c>
      <c r="Y1266" s="3">
        <v>0</v>
      </c>
      <c r="Z1266" s="3"/>
      <c r="AA1266" s="3" t="str">
        <f t="shared" si="289"/>
        <v>,</v>
      </c>
      <c r="AB1266" s="4"/>
      <c r="AC1266" s="4"/>
      <c r="AD1266" s="4"/>
      <c r="AE1266" s="4"/>
      <c r="AF1266" s="4"/>
      <c r="AG1266" s="4"/>
      <c r="AH1266" s="4"/>
      <c r="AI1266" s="4"/>
      <c r="AJ1266" s="4"/>
      <c r="AK1266" s="4"/>
      <c r="AL1266" s="4"/>
      <c r="AM1266" s="4"/>
      <c r="AN1266" s="4"/>
      <c r="AO1266" s="4"/>
      <c r="AP1266" s="4"/>
      <c r="AQ1266" s="4"/>
      <c r="AR1266" s="4"/>
      <c r="AS1266" s="4"/>
      <c r="AT1266" s="4"/>
      <c r="AU1266" s="4"/>
      <c r="AV1266" s="4"/>
      <c r="AW1266" s="4"/>
      <c r="AX1266" s="4"/>
    </row>
    <row r="1267" spans="1:50" ht="15.75" customHeight="1" x14ac:dyDescent="0.2">
      <c r="A1267" t="str">
        <f t="shared" si="288"/>
        <v>UniversitaireHommeCélibataireEtudiant (e)Douala (Non précisé )Ange RaphaëlCamerounaisePas PréciséNonEligible</v>
      </c>
      <c r="B1267" s="17">
        <v>43767</v>
      </c>
      <c r="C1267" s="17">
        <v>34247</v>
      </c>
      <c r="D1267" s="3" t="s">
        <v>48</v>
      </c>
      <c r="E1267" s="21">
        <v>32</v>
      </c>
      <c r="F1267" s="3" t="s">
        <v>40</v>
      </c>
      <c r="G1267" s="4"/>
      <c r="H1267" s="4"/>
      <c r="I1267" s="3" t="s">
        <v>41</v>
      </c>
      <c r="J1267" s="3" t="s">
        <v>79</v>
      </c>
      <c r="K1267" s="3" t="s">
        <v>51</v>
      </c>
      <c r="L1267" s="3" t="s">
        <v>135</v>
      </c>
      <c r="M1267" s="3" t="s">
        <v>891</v>
      </c>
      <c r="N1267" s="3" t="str">
        <f>VLOOKUP(M1267,TAF!$D$1:$H$462,2,0)</f>
        <v>Ange raphael</v>
      </c>
      <c r="O1267" s="3" t="str">
        <f>VLOOKUP(M1267,TAF!$D$1:$H$462,3,0)</f>
        <v>Douala 5</v>
      </c>
      <c r="P1267" s="3" t="str">
        <f>VLOOKUP(M1267,TAF!$D$1:$H$462,4,0)</f>
        <v>4.054005819876032</v>
      </c>
      <c r="Q1267" s="3" t="str">
        <f>VLOOKUP(M1267,TAF!$D$1:$H$462,5,0)</f>
        <v xml:space="preserve"> 9.736945047259738</v>
      </c>
      <c r="R1267" s="3" t="s">
        <v>45</v>
      </c>
      <c r="S1267" s="3" t="s">
        <v>39</v>
      </c>
      <c r="T1267" s="3" t="s">
        <v>62</v>
      </c>
      <c r="U1267" s="19"/>
      <c r="V1267" s="19"/>
      <c r="W1267" s="3">
        <v>14</v>
      </c>
      <c r="X1267" s="3" t="s">
        <v>47</v>
      </c>
      <c r="Y1267" s="3">
        <v>0</v>
      </c>
      <c r="Z1267" s="3"/>
      <c r="AA1267" s="3" t="str">
        <f t="shared" si="289"/>
        <v>,</v>
      </c>
      <c r="AB1267" s="4"/>
      <c r="AC1267" s="4"/>
      <c r="AD1267" s="4"/>
      <c r="AE1267" s="4"/>
      <c r="AF1267" s="4"/>
      <c r="AG1267" s="4"/>
      <c r="AH1267" s="4"/>
      <c r="AI1267" s="4"/>
      <c r="AJ1267" s="4"/>
      <c r="AK1267" s="4"/>
      <c r="AL1267" s="4"/>
      <c r="AM1267" s="4"/>
      <c r="AN1267" s="4"/>
      <c r="AO1267" s="4"/>
      <c r="AP1267" s="4"/>
      <c r="AQ1267" s="4"/>
      <c r="AR1267" s="4"/>
      <c r="AS1267" s="4"/>
      <c r="AT1267" s="4"/>
      <c r="AU1267" s="4"/>
      <c r="AV1267" s="4"/>
      <c r="AW1267" s="4"/>
      <c r="AX1267" s="4"/>
    </row>
    <row r="1268" spans="1:50" ht="15.75" customHeight="1" x14ac:dyDescent="0.2">
      <c r="A1268" t="str">
        <f t="shared" si="288"/>
        <v>UniversitaireHommeCélibataireEtudiant (e)Douala (Non précisé )DoualaCamerounaiseChretien (Catholique)OuiEligible</v>
      </c>
      <c r="B1268" s="17">
        <v>43767</v>
      </c>
      <c r="C1268" s="17">
        <v>34413</v>
      </c>
      <c r="D1268" s="3" t="s">
        <v>48</v>
      </c>
      <c r="E1268" s="21">
        <v>31</v>
      </c>
      <c r="F1268" s="3" t="s">
        <v>40</v>
      </c>
      <c r="G1268" s="4"/>
      <c r="H1268" s="4"/>
      <c r="I1268" s="3" t="s">
        <v>41</v>
      </c>
      <c r="J1268" s="3" t="s">
        <v>79</v>
      </c>
      <c r="K1268" s="3" t="s">
        <v>51</v>
      </c>
      <c r="L1268" s="3" t="s">
        <v>135</v>
      </c>
      <c r="M1268" s="3" t="s">
        <v>64</v>
      </c>
      <c r="N1268" s="3">
        <f>VLOOKUP(M1268,TAF!$D$1:$H$462,2,0)</f>
        <v>0</v>
      </c>
      <c r="O1268" s="3">
        <f>VLOOKUP(M1268,TAF!$D$1:$H$462,3,0)</f>
        <v>0</v>
      </c>
      <c r="P1268" s="3">
        <f>VLOOKUP(M1268,TAF!$D$1:$H$462,4,0)</f>
        <v>0</v>
      </c>
      <c r="Q1268" s="3">
        <f>VLOOKUP(M1268,TAF!$D$1:$H$462,5,0)</f>
        <v>0</v>
      </c>
      <c r="R1268" s="3" t="s">
        <v>45</v>
      </c>
      <c r="S1268" s="3" t="s">
        <v>58</v>
      </c>
      <c r="T1268" s="3" t="s">
        <v>46</v>
      </c>
      <c r="U1268" s="17">
        <v>43101</v>
      </c>
      <c r="V1268" s="3" t="str">
        <f t="shared" ref="V1268" si="302">IF((B1268-U1268&lt;=365)*(B1268-U1268&gt;0),INT(12*(B1268-U1268)/365) &amp; " Mois",(YEAR(B1268)-YEAR(U1268)) &amp; " an (s)")</f>
        <v>1 an (s)</v>
      </c>
      <c r="W1268" s="3">
        <v>15</v>
      </c>
      <c r="X1268" s="3" t="s">
        <v>47</v>
      </c>
      <c r="Y1268" s="3">
        <v>0</v>
      </c>
      <c r="Z1268" s="3"/>
      <c r="AA1268" s="3" t="str">
        <f t="shared" si="289"/>
        <v>,</v>
      </c>
      <c r="AB1268" s="4"/>
      <c r="AC1268" s="4"/>
      <c r="AD1268" s="4"/>
      <c r="AE1268" s="4"/>
      <c r="AF1268" s="4"/>
      <c r="AG1268" s="4"/>
      <c r="AH1268" s="4"/>
      <c r="AI1268" s="4"/>
      <c r="AJ1268" s="4"/>
      <c r="AK1268" s="4"/>
      <c r="AL1268" s="4"/>
      <c r="AM1268" s="4"/>
      <c r="AN1268" s="4"/>
      <c r="AO1268" s="4"/>
      <c r="AP1268" s="4"/>
      <c r="AQ1268" s="4"/>
      <c r="AR1268" s="4"/>
      <c r="AS1268" s="4"/>
      <c r="AT1268" s="4"/>
      <c r="AU1268" s="4"/>
      <c r="AV1268" s="4"/>
      <c r="AW1268" s="4"/>
      <c r="AX1268" s="4"/>
    </row>
    <row r="1269" spans="1:50" ht="15.75" customHeight="1" x14ac:dyDescent="0.2">
      <c r="A1269" t="str">
        <f t="shared" si="288"/>
        <v>SecondaireHommeMarié (e)MécanicienDouala (Non précisé )New prisoCamerounaisePas PréciséNonEligible</v>
      </c>
      <c r="B1269" s="17">
        <v>43767</v>
      </c>
      <c r="C1269" s="17">
        <v>31166</v>
      </c>
      <c r="D1269" s="3" t="s">
        <v>54</v>
      </c>
      <c r="E1269" s="21">
        <v>40</v>
      </c>
      <c r="F1269" s="3" t="s">
        <v>40</v>
      </c>
      <c r="G1269" s="4"/>
      <c r="H1269" s="4"/>
      <c r="I1269" s="3" t="s">
        <v>49</v>
      </c>
      <c r="J1269" s="3" t="s">
        <v>71</v>
      </c>
      <c r="K1269" s="3" t="s">
        <v>51</v>
      </c>
      <c r="L1269" s="3" t="s">
        <v>135</v>
      </c>
      <c r="M1269" s="3" t="s">
        <v>952</v>
      </c>
      <c r="N1269" s="3" t="str">
        <f>VLOOKUP(M1269,TAF!$D$1:$H$462,2,0)</f>
        <v>Bonapriso</v>
      </c>
      <c r="O1269" s="3" t="str">
        <f>VLOOKUP(M1269,TAF!$D$1:$H$462,3,0)</f>
        <v>Douala 2</v>
      </c>
      <c r="P1269" s="3" t="str">
        <f>VLOOKUP(M1269,TAF!$D$1:$H$462,4,0)</f>
        <v>4.025688831152208</v>
      </c>
      <c r="Q1269" s="3" t="str">
        <f>VLOOKUP(M1269,TAF!$D$1:$H$462,5,0)</f>
        <v xml:space="preserve"> 9.700053370523632</v>
      </c>
      <c r="R1269" s="3" t="s">
        <v>45</v>
      </c>
      <c r="S1269" s="3" t="s">
        <v>39</v>
      </c>
      <c r="T1269" s="3" t="s">
        <v>62</v>
      </c>
      <c r="U1269" s="19"/>
      <c r="V1269" s="19"/>
      <c r="W1269" s="3">
        <v>14</v>
      </c>
      <c r="X1269" s="3" t="s">
        <v>47</v>
      </c>
      <c r="Y1269" s="3">
        <v>0</v>
      </c>
      <c r="Z1269" s="3"/>
      <c r="AA1269" s="3" t="str">
        <f t="shared" si="289"/>
        <v>,</v>
      </c>
      <c r="AB1269" s="4"/>
      <c r="AC1269" s="4"/>
      <c r="AD1269" s="4"/>
      <c r="AE1269" s="4"/>
      <c r="AF1269" s="4"/>
      <c r="AG1269" s="4"/>
      <c r="AH1269" s="4"/>
      <c r="AI1269" s="4"/>
      <c r="AJ1269" s="4"/>
      <c r="AK1269" s="4"/>
      <c r="AL1269" s="4"/>
      <c r="AM1269" s="4"/>
      <c r="AN1269" s="4"/>
      <c r="AO1269" s="4"/>
      <c r="AP1269" s="4"/>
      <c r="AQ1269" s="4"/>
      <c r="AR1269" s="4"/>
      <c r="AS1269" s="4"/>
      <c r="AT1269" s="4"/>
      <c r="AU1269" s="4"/>
      <c r="AV1269" s="4"/>
      <c r="AW1269" s="4"/>
      <c r="AX1269" s="4"/>
    </row>
    <row r="1270" spans="1:50" ht="15.75" customHeight="1" x14ac:dyDescent="0.2">
      <c r="A1270" t="str">
        <f t="shared" si="288"/>
        <v>UniversitaireHommeCélibataireEnseignant (e)Douala (Non précisé )DoualaCamerounaisePas PréciséOuiEligible</v>
      </c>
      <c r="B1270" s="17">
        <v>43767</v>
      </c>
      <c r="C1270" s="17">
        <v>29971</v>
      </c>
      <c r="D1270" s="3" t="s">
        <v>48</v>
      </c>
      <c r="E1270" s="21">
        <v>43</v>
      </c>
      <c r="F1270" s="3" t="s">
        <v>40</v>
      </c>
      <c r="G1270" s="4"/>
      <c r="H1270" s="4"/>
      <c r="I1270" s="3" t="s">
        <v>41</v>
      </c>
      <c r="J1270" s="3" t="s">
        <v>144</v>
      </c>
      <c r="K1270" s="3" t="s">
        <v>51</v>
      </c>
      <c r="L1270" s="3" t="s">
        <v>135</v>
      </c>
      <c r="M1270" s="3" t="s">
        <v>64</v>
      </c>
      <c r="N1270" s="3">
        <f>VLOOKUP(M1270,TAF!$D$1:$H$462,2,0)</f>
        <v>0</v>
      </c>
      <c r="O1270" s="3">
        <f>VLOOKUP(M1270,TAF!$D$1:$H$462,3,0)</f>
        <v>0</v>
      </c>
      <c r="P1270" s="3">
        <f>VLOOKUP(M1270,TAF!$D$1:$H$462,4,0)</f>
        <v>0</v>
      </c>
      <c r="Q1270" s="3">
        <f>VLOOKUP(M1270,TAF!$D$1:$H$462,5,0)</f>
        <v>0</v>
      </c>
      <c r="R1270" s="3" t="s">
        <v>45</v>
      </c>
      <c r="S1270" s="3" t="s">
        <v>39</v>
      </c>
      <c r="T1270" s="3" t="s">
        <v>46</v>
      </c>
      <c r="U1270" s="17">
        <v>43525</v>
      </c>
      <c r="V1270" s="3" t="str">
        <f t="shared" ref="V1270" si="303">IF((B1270-U1270&lt;=365)*(B1270-U1270&gt;0),INT(12*(B1270-U1270)/365) &amp; " Mois",(YEAR(B1270)-YEAR(U1270)) &amp; " an (s)")</f>
        <v>7 Mois</v>
      </c>
      <c r="W1270" s="3">
        <v>14</v>
      </c>
      <c r="X1270" s="3" t="s">
        <v>47</v>
      </c>
      <c r="Y1270" s="3">
        <v>0</v>
      </c>
      <c r="Z1270" s="3"/>
      <c r="AA1270" s="3" t="str">
        <f t="shared" si="289"/>
        <v>,</v>
      </c>
      <c r="AB1270" s="4"/>
      <c r="AC1270" s="4"/>
      <c r="AD1270" s="4"/>
      <c r="AE1270" s="4"/>
      <c r="AF1270" s="4"/>
      <c r="AG1270" s="4"/>
      <c r="AH1270" s="4"/>
      <c r="AI1270" s="4"/>
      <c r="AJ1270" s="4"/>
      <c r="AK1270" s="4"/>
      <c r="AL1270" s="4"/>
      <c r="AM1270" s="4"/>
      <c r="AN1270" s="4"/>
      <c r="AO1270" s="4"/>
      <c r="AP1270" s="4"/>
      <c r="AQ1270" s="4"/>
      <c r="AR1270" s="4"/>
      <c r="AS1270" s="4"/>
      <c r="AT1270" s="4"/>
      <c r="AU1270" s="4"/>
      <c r="AV1270" s="4"/>
      <c r="AW1270" s="4"/>
      <c r="AX1270" s="4"/>
    </row>
    <row r="1271" spans="1:50" ht="15.75" customHeight="1" x14ac:dyDescent="0.2">
      <c r="A1271" t="str">
        <f t="shared" si="288"/>
        <v>UniversitaireHommeCélibataireInformaticienDouala (Non précisé )Cité des palmiersCamerounaiseChretien (Protestant )NonEligible</v>
      </c>
      <c r="B1271" s="17">
        <v>43767</v>
      </c>
      <c r="C1271" s="17">
        <v>32927</v>
      </c>
      <c r="D1271" s="3" t="s">
        <v>48</v>
      </c>
      <c r="E1271" s="21">
        <v>35</v>
      </c>
      <c r="F1271" s="3" t="s">
        <v>40</v>
      </c>
      <c r="G1271" s="4"/>
      <c r="H1271" s="4"/>
      <c r="I1271" s="3" t="s">
        <v>41</v>
      </c>
      <c r="J1271" s="3" t="s">
        <v>315</v>
      </c>
      <c r="K1271" s="3" t="s">
        <v>51</v>
      </c>
      <c r="L1271" s="3" t="s">
        <v>135</v>
      </c>
      <c r="M1271" s="3" t="s">
        <v>313</v>
      </c>
      <c r="N1271" s="3" t="str">
        <f>VLOOKUP(M1271,TAF!$D$1:$H$462,2,0)</f>
        <v>Cité des palmiers</v>
      </c>
      <c r="O1271" s="3" t="str">
        <f>VLOOKUP(M1271,TAF!$D$1:$H$462,3,0)</f>
        <v>Douala 3</v>
      </c>
      <c r="P1271" s="3" t="str">
        <f>VLOOKUP(M1271,TAF!$D$1:$H$462,4,0)</f>
        <v>4.053096586056187</v>
      </c>
      <c r="Q1271" s="3" t="str">
        <f>VLOOKUP(M1271,TAF!$D$1:$H$462,5,0)</f>
        <v xml:space="preserve"> 9.764576089841214</v>
      </c>
      <c r="R1271" s="3" t="s">
        <v>45</v>
      </c>
      <c r="S1271" s="3" t="s">
        <v>84</v>
      </c>
      <c r="T1271" s="3" t="s">
        <v>62</v>
      </c>
      <c r="U1271" s="19"/>
      <c r="V1271" s="19"/>
      <c r="W1271" s="3">
        <v>15</v>
      </c>
      <c r="X1271" s="3" t="s">
        <v>47</v>
      </c>
      <c r="Y1271" s="3">
        <v>0</v>
      </c>
      <c r="Z1271" s="3"/>
      <c r="AA1271" s="3" t="str">
        <f t="shared" si="289"/>
        <v>,</v>
      </c>
      <c r="AB1271" s="4"/>
      <c r="AC1271" s="4"/>
      <c r="AD1271" s="4"/>
      <c r="AE1271" s="4"/>
      <c r="AF1271" s="4"/>
      <c r="AG1271" s="4"/>
      <c r="AH1271" s="4"/>
      <c r="AI1271" s="4"/>
      <c r="AJ1271" s="4"/>
      <c r="AK1271" s="4"/>
      <c r="AL1271" s="4"/>
      <c r="AM1271" s="4"/>
      <c r="AN1271" s="4"/>
      <c r="AO1271" s="4"/>
      <c r="AP1271" s="4"/>
      <c r="AQ1271" s="4"/>
      <c r="AR1271" s="4"/>
      <c r="AS1271" s="4"/>
      <c r="AT1271" s="4"/>
      <c r="AU1271" s="4"/>
      <c r="AV1271" s="4"/>
      <c r="AW1271" s="4"/>
      <c r="AX1271" s="4"/>
    </row>
    <row r="1272" spans="1:50" ht="15.75" customHeight="1" x14ac:dyDescent="0.2">
      <c r="A1272" t="str">
        <f t="shared" si="288"/>
        <v>UniversitaireFemmeCélibataireEmployé (e)  dans une entrepriseDouala 3Ndogpassi 3CamerounaiseChretien (Catholique)NonEligible</v>
      </c>
      <c r="B1272" s="17">
        <v>43767</v>
      </c>
      <c r="C1272" s="17">
        <v>26450</v>
      </c>
      <c r="D1272" s="3" t="s">
        <v>48</v>
      </c>
      <c r="E1272" s="21">
        <v>53</v>
      </c>
      <c r="F1272" s="3" t="s">
        <v>55</v>
      </c>
      <c r="G1272" s="4"/>
      <c r="H1272" s="4"/>
      <c r="I1272" s="3" t="s">
        <v>41</v>
      </c>
      <c r="J1272" s="3" t="s">
        <v>279</v>
      </c>
      <c r="K1272" s="3" t="s">
        <v>43</v>
      </c>
      <c r="L1272" s="3" t="s">
        <v>135</v>
      </c>
      <c r="M1272" s="3" t="s">
        <v>131</v>
      </c>
      <c r="N1272" s="3" t="str">
        <f>VLOOKUP(M1272,TAF!$D$1:$H$462,2,0)</f>
        <v>Ndogpassi</v>
      </c>
      <c r="O1272" s="3" t="str">
        <f>VLOOKUP(M1272,TAF!$D$1:$H$462,3,0)</f>
        <v>Douala 3</v>
      </c>
      <c r="P1272" s="3" t="str">
        <f>VLOOKUP(M1272,TAF!$D$1:$H$462,4,0)</f>
        <v>4.017345191745835</v>
      </c>
      <c r="Q1272" s="3" t="str">
        <f>VLOOKUP(M1272,TAF!$D$1:$H$462,5,0)</f>
        <v xml:space="preserve"> 9.776376922998338</v>
      </c>
      <c r="R1272" s="3" t="s">
        <v>45</v>
      </c>
      <c r="S1272" s="3" t="s">
        <v>58</v>
      </c>
      <c r="T1272" s="3" t="s">
        <v>62</v>
      </c>
      <c r="U1272" s="19"/>
      <c r="V1272" s="19"/>
      <c r="W1272" s="3">
        <v>14</v>
      </c>
      <c r="X1272" s="3" t="s">
        <v>47</v>
      </c>
      <c r="Y1272" s="3">
        <v>0</v>
      </c>
      <c r="Z1272" s="3"/>
      <c r="AA1272" s="3" t="str">
        <f t="shared" si="289"/>
        <v>,</v>
      </c>
      <c r="AB1272" s="4"/>
      <c r="AC1272" s="4"/>
      <c r="AD1272" s="4"/>
      <c r="AE1272" s="4"/>
      <c r="AF1272" s="4"/>
      <c r="AG1272" s="4"/>
      <c r="AH1272" s="4"/>
      <c r="AI1272" s="4"/>
      <c r="AJ1272" s="4"/>
      <c r="AK1272" s="4"/>
      <c r="AL1272" s="4"/>
      <c r="AM1272" s="4"/>
      <c r="AN1272" s="4"/>
      <c r="AO1272" s="4"/>
      <c r="AP1272" s="4"/>
      <c r="AQ1272" s="4"/>
      <c r="AR1272" s="4"/>
      <c r="AS1272" s="4"/>
      <c r="AT1272" s="4"/>
      <c r="AU1272" s="4"/>
      <c r="AV1272" s="4"/>
      <c r="AW1272" s="4"/>
      <c r="AX1272" s="4"/>
    </row>
    <row r="1273" spans="1:50" ht="15.75" customHeight="1" x14ac:dyDescent="0.2">
      <c r="A1273" t="str">
        <f t="shared" si="288"/>
        <v>UniversitaireHommeCélibataireIngénieur logicielDouala (Non précisé )Cité des palmiersCamerounaisePas PréciséOuiEligible</v>
      </c>
      <c r="B1273" s="17">
        <v>43767</v>
      </c>
      <c r="C1273" s="17">
        <v>33636</v>
      </c>
      <c r="D1273" s="3" t="s">
        <v>48</v>
      </c>
      <c r="E1273" s="21">
        <v>33</v>
      </c>
      <c r="F1273" s="3" t="s">
        <v>40</v>
      </c>
      <c r="G1273" s="4"/>
      <c r="H1273" s="4"/>
      <c r="I1273" s="3" t="s">
        <v>41</v>
      </c>
      <c r="J1273" s="3" t="s">
        <v>953</v>
      </c>
      <c r="K1273" s="3" t="s">
        <v>51</v>
      </c>
      <c r="L1273" s="3" t="s">
        <v>135</v>
      </c>
      <c r="M1273" s="3" t="s">
        <v>313</v>
      </c>
      <c r="N1273" s="3" t="str">
        <f>VLOOKUP(M1273,TAF!$D$1:$H$462,2,0)</f>
        <v>Cité des palmiers</v>
      </c>
      <c r="O1273" s="3" t="str">
        <f>VLOOKUP(M1273,TAF!$D$1:$H$462,3,0)</f>
        <v>Douala 3</v>
      </c>
      <c r="P1273" s="3" t="str">
        <f>VLOOKUP(M1273,TAF!$D$1:$H$462,4,0)</f>
        <v>4.053096586056187</v>
      </c>
      <c r="Q1273" s="3" t="str">
        <f>VLOOKUP(M1273,TAF!$D$1:$H$462,5,0)</f>
        <v xml:space="preserve"> 9.764576089841214</v>
      </c>
      <c r="R1273" s="3" t="s">
        <v>45</v>
      </c>
      <c r="S1273" s="3" t="s">
        <v>39</v>
      </c>
      <c r="T1273" s="3" t="s">
        <v>46</v>
      </c>
      <c r="U1273" s="17">
        <v>43586</v>
      </c>
      <c r="V1273" s="3" t="str">
        <f t="shared" ref="V1273:V1274" si="304">IF((B1273-U1273&lt;=365)*(B1273-U1273&gt;0),INT(12*(B1273-U1273)/365) &amp; " Mois",(YEAR(B1273)-YEAR(U1273)) &amp; " an (s)")</f>
        <v>5 Mois</v>
      </c>
      <c r="W1273" s="3">
        <v>14</v>
      </c>
      <c r="X1273" s="3" t="s">
        <v>47</v>
      </c>
      <c r="Y1273" s="3">
        <v>0</v>
      </c>
      <c r="Z1273" s="3"/>
      <c r="AA1273" s="3" t="str">
        <f t="shared" si="289"/>
        <v>,</v>
      </c>
      <c r="AB1273" s="4"/>
      <c r="AC1273" s="4"/>
      <c r="AD1273" s="4"/>
      <c r="AE1273" s="4"/>
      <c r="AF1273" s="4"/>
      <c r="AG1273" s="4"/>
      <c r="AH1273" s="4"/>
      <c r="AI1273" s="4"/>
      <c r="AJ1273" s="4"/>
      <c r="AK1273" s="4"/>
      <c r="AL1273" s="4"/>
      <c r="AM1273" s="4"/>
      <c r="AN1273" s="4"/>
      <c r="AO1273" s="4"/>
      <c r="AP1273" s="4"/>
      <c r="AQ1273" s="4"/>
      <c r="AR1273" s="4"/>
      <c r="AS1273" s="4"/>
      <c r="AT1273" s="4"/>
      <c r="AU1273" s="4"/>
      <c r="AV1273" s="4"/>
      <c r="AW1273" s="4"/>
      <c r="AX1273" s="4"/>
    </row>
    <row r="1274" spans="1:50" ht="15.75" customHeight="1" x14ac:dyDescent="0.2">
      <c r="A1274" t="str">
        <f t="shared" si="288"/>
        <v>SecondaireHommeCélibataireDéclarantDouala 5KottoCamerounaisePas PréciséOuiEligible</v>
      </c>
      <c r="B1274" s="17">
        <v>43767</v>
      </c>
      <c r="C1274" s="17">
        <v>31373</v>
      </c>
      <c r="D1274" s="3" t="s">
        <v>54</v>
      </c>
      <c r="E1274" s="21">
        <v>40</v>
      </c>
      <c r="F1274" s="3" t="s">
        <v>40</v>
      </c>
      <c r="G1274" s="4"/>
      <c r="H1274" s="4"/>
      <c r="I1274" s="3" t="s">
        <v>41</v>
      </c>
      <c r="J1274" s="3" t="s">
        <v>954</v>
      </c>
      <c r="K1274" s="3" t="s">
        <v>60</v>
      </c>
      <c r="L1274" s="3" t="s">
        <v>135</v>
      </c>
      <c r="M1274" s="3" t="s">
        <v>191</v>
      </c>
      <c r="N1274" s="3" t="str">
        <f>VLOOKUP(M1274,TAF!$D$1:$H$462,2,0)</f>
        <v>Kotto</v>
      </c>
      <c r="O1274" s="3" t="str">
        <f>VLOOKUP(M1274,TAF!$D$1:$H$462,3,0)</f>
        <v>Douala 1</v>
      </c>
      <c r="P1274" s="3" t="str">
        <f>VLOOKUP(M1274,TAF!$D$1:$H$462,4,0)</f>
        <v>4.095067955056384</v>
      </c>
      <c r="Q1274" s="3" t="str">
        <f>VLOOKUP(M1274,TAF!$D$1:$H$462,5,0)</f>
        <v xml:space="preserve"> 9.756794813191096</v>
      </c>
      <c r="R1274" s="3" t="s">
        <v>45</v>
      </c>
      <c r="S1274" s="3" t="s">
        <v>39</v>
      </c>
      <c r="T1274" s="3" t="s">
        <v>46</v>
      </c>
      <c r="U1274" s="17">
        <v>43101</v>
      </c>
      <c r="V1274" s="3" t="str">
        <f t="shared" si="304"/>
        <v>1 an (s)</v>
      </c>
      <c r="W1274" s="3">
        <v>16</v>
      </c>
      <c r="X1274" s="3" t="s">
        <v>47</v>
      </c>
      <c r="Y1274" s="3">
        <v>0</v>
      </c>
      <c r="Z1274" s="3"/>
      <c r="AA1274" s="3" t="str">
        <f t="shared" si="289"/>
        <v>,</v>
      </c>
      <c r="AB1274" s="4"/>
      <c r="AC1274" s="4"/>
      <c r="AD1274" s="4"/>
      <c r="AE1274" s="4"/>
      <c r="AF1274" s="4"/>
      <c r="AG1274" s="4"/>
      <c r="AH1274" s="4"/>
      <c r="AI1274" s="4"/>
      <c r="AJ1274" s="4"/>
      <c r="AK1274" s="4"/>
      <c r="AL1274" s="4"/>
      <c r="AM1274" s="4"/>
      <c r="AN1274" s="4"/>
      <c r="AO1274" s="4"/>
      <c r="AP1274" s="4"/>
      <c r="AQ1274" s="4"/>
      <c r="AR1274" s="4"/>
      <c r="AS1274" s="4"/>
      <c r="AT1274" s="4"/>
      <c r="AU1274" s="4"/>
      <c r="AV1274" s="4"/>
      <c r="AW1274" s="4"/>
      <c r="AX1274" s="4"/>
    </row>
    <row r="1275" spans="1:50" ht="15.75" customHeight="1" x14ac:dyDescent="0.2">
      <c r="A1275" t="str">
        <f t="shared" si="288"/>
        <v>AucunHommeCélibataireSans EmploisDouala (Non précisé )BeediCamerounaisePas PréciséNonEligible</v>
      </c>
      <c r="B1275" s="17">
        <v>43767</v>
      </c>
      <c r="C1275" s="17">
        <v>34407</v>
      </c>
      <c r="D1275" s="3" t="s">
        <v>269</v>
      </c>
      <c r="E1275" s="21">
        <v>31</v>
      </c>
      <c r="F1275" s="3" t="s">
        <v>40</v>
      </c>
      <c r="G1275" s="4"/>
      <c r="H1275" s="4"/>
      <c r="I1275" s="3" t="s">
        <v>41</v>
      </c>
      <c r="J1275" s="3" t="s">
        <v>134</v>
      </c>
      <c r="K1275" s="3" t="s">
        <v>51</v>
      </c>
      <c r="L1275" s="3" t="s">
        <v>135</v>
      </c>
      <c r="M1275" s="3" t="s">
        <v>222</v>
      </c>
      <c r="N1275" s="3" t="str">
        <f>VLOOKUP(M1275,TAF!$D$1:$H$462,2,0)</f>
        <v>Beedi</v>
      </c>
      <c r="O1275" s="3" t="str">
        <f>VLOOKUP(M1275,TAF!$D$1:$H$462,3,0)</f>
        <v>Douala 5</v>
      </c>
      <c r="P1275" s="3" t="str">
        <f>VLOOKUP(M1275,TAF!$D$1:$H$462,4,0)</f>
        <v>4.066235908852494</v>
      </c>
      <c r="Q1275" s="3" t="str">
        <f>VLOOKUP(M1275,TAF!$D$1:$H$462,5,0)</f>
        <v xml:space="preserve"> 9.737035029710617</v>
      </c>
      <c r="R1275" s="3" t="s">
        <v>45</v>
      </c>
      <c r="S1275" s="3" t="s">
        <v>39</v>
      </c>
      <c r="T1275" s="3" t="s">
        <v>62</v>
      </c>
      <c r="U1275" s="19"/>
      <c r="V1275" s="19"/>
      <c r="W1275" s="3">
        <v>16</v>
      </c>
      <c r="X1275" s="3" t="s">
        <v>47</v>
      </c>
      <c r="Y1275" s="3">
        <v>0</v>
      </c>
      <c r="Z1275" s="3"/>
      <c r="AA1275" s="3" t="str">
        <f t="shared" si="289"/>
        <v>,</v>
      </c>
      <c r="AB1275" s="4"/>
      <c r="AC1275" s="4"/>
      <c r="AD1275" s="4"/>
      <c r="AE1275" s="4"/>
      <c r="AF1275" s="4"/>
      <c r="AG1275" s="4"/>
      <c r="AH1275" s="4"/>
      <c r="AI1275" s="4"/>
      <c r="AJ1275" s="4"/>
      <c r="AK1275" s="4"/>
      <c r="AL1275" s="4"/>
      <c r="AM1275" s="4"/>
      <c r="AN1275" s="4"/>
      <c r="AO1275" s="4"/>
      <c r="AP1275" s="4"/>
      <c r="AQ1275" s="4"/>
      <c r="AR1275" s="4"/>
      <c r="AS1275" s="4"/>
      <c r="AT1275" s="4"/>
      <c r="AU1275" s="4"/>
      <c r="AV1275" s="4"/>
      <c r="AW1275" s="4"/>
      <c r="AX1275" s="4"/>
    </row>
    <row r="1276" spans="1:50" ht="15.75" customHeight="1" x14ac:dyDescent="0.2">
      <c r="A1276" t="str">
        <f t="shared" si="288"/>
        <v>Pas PréciséHommeCélibataireIngénieur en génie civilDouala 2Newbell CamerounaiseChretien (témoin de Jéhovah)OuiEligible</v>
      </c>
      <c r="B1276" s="17">
        <v>43767</v>
      </c>
      <c r="C1276" s="17">
        <v>32874</v>
      </c>
      <c r="D1276" s="3" t="s">
        <v>39</v>
      </c>
      <c r="E1276" s="21">
        <v>35</v>
      </c>
      <c r="F1276" s="3" t="s">
        <v>40</v>
      </c>
      <c r="G1276" s="4"/>
      <c r="H1276" s="4"/>
      <c r="I1276" s="3" t="s">
        <v>41</v>
      </c>
      <c r="J1276" s="3" t="s">
        <v>955</v>
      </c>
      <c r="K1276" s="3" t="s">
        <v>121</v>
      </c>
      <c r="L1276" s="3" t="s">
        <v>135</v>
      </c>
      <c r="M1276" s="3" t="s">
        <v>956</v>
      </c>
      <c r="N1276" s="3" t="str">
        <f>VLOOKUP(M1276,TAF!$D$1:$H$462,2,0)</f>
        <v>New Bell</v>
      </c>
      <c r="O1276" s="3" t="str">
        <f>VLOOKUP(M1276,TAF!$D$1:$H$462,3,0)</f>
        <v>Douala 2</v>
      </c>
      <c r="P1276" s="3" t="str">
        <f>VLOOKUP(M1276,TAF!$D$1:$H$462,4,0)</f>
        <v>4.029279319157316</v>
      </c>
      <c r="Q1276" s="3" t="str">
        <f>VLOOKUP(M1276,TAF!$D$1:$H$462,5,0)</f>
        <v xml:space="preserve"> 9.713362274244698</v>
      </c>
      <c r="R1276" s="3" t="s">
        <v>45</v>
      </c>
      <c r="S1276" s="3" t="s">
        <v>957</v>
      </c>
      <c r="T1276" s="3" t="s">
        <v>46</v>
      </c>
      <c r="U1276" s="17">
        <v>42736</v>
      </c>
      <c r="V1276" s="3" t="str">
        <f t="shared" ref="V1276" si="305">IF((B1276-U1276&lt;=365)*(B1276-U1276&gt;0),INT(12*(B1276-U1276)/365) &amp; " Mois",(YEAR(B1276)-YEAR(U1276)) &amp; " an (s)")</f>
        <v>2 an (s)</v>
      </c>
      <c r="W1276" s="3">
        <v>15</v>
      </c>
      <c r="X1276" s="3" t="s">
        <v>47</v>
      </c>
      <c r="Y1276" s="3">
        <v>0</v>
      </c>
      <c r="Z1276" s="3"/>
      <c r="AA1276" s="3" t="str">
        <f t="shared" si="289"/>
        <v>,</v>
      </c>
      <c r="AB1276" s="4"/>
      <c r="AC1276" s="4"/>
      <c r="AD1276" s="4"/>
      <c r="AE1276" s="4"/>
      <c r="AF1276" s="4"/>
      <c r="AG1276" s="4"/>
      <c r="AH1276" s="4"/>
      <c r="AI1276" s="4"/>
      <c r="AJ1276" s="4"/>
      <c r="AK1276" s="4"/>
      <c r="AL1276" s="4"/>
      <c r="AM1276" s="4"/>
      <c r="AN1276" s="4"/>
      <c r="AO1276" s="4"/>
      <c r="AP1276" s="4"/>
      <c r="AQ1276" s="4"/>
      <c r="AR1276" s="4"/>
      <c r="AS1276" s="4"/>
      <c r="AT1276" s="4"/>
      <c r="AU1276" s="4"/>
      <c r="AV1276" s="4"/>
      <c r="AW1276" s="4"/>
      <c r="AX1276" s="4"/>
    </row>
    <row r="1277" spans="1:50" ht="15.75" customHeight="1" x14ac:dyDescent="0.2">
      <c r="A1277" t="str">
        <f t="shared" si="288"/>
        <v>UniversitaireHommeCélibataireEmployé (e)  dans une entrepriseDouala 3NdogpassiCamerounaiseChretien (Catholique)NonEligible</v>
      </c>
      <c r="B1277" s="17">
        <v>43768</v>
      </c>
      <c r="C1277" s="17">
        <v>33620</v>
      </c>
      <c r="D1277" s="3" t="s">
        <v>48</v>
      </c>
      <c r="E1277" s="21">
        <v>33</v>
      </c>
      <c r="F1277" s="3" t="s">
        <v>40</v>
      </c>
      <c r="G1277" s="4"/>
      <c r="H1277" s="4"/>
      <c r="I1277" s="3" t="s">
        <v>41</v>
      </c>
      <c r="J1277" s="3" t="s">
        <v>279</v>
      </c>
      <c r="K1277" s="3" t="s">
        <v>43</v>
      </c>
      <c r="L1277" s="3" t="s">
        <v>135</v>
      </c>
      <c r="M1277" s="3" t="s">
        <v>319</v>
      </c>
      <c r="N1277" s="3" t="str">
        <f>VLOOKUP(M1277,TAF!$D$1:$H$462,2,0)</f>
        <v>Ndogpassi</v>
      </c>
      <c r="O1277" s="3" t="str">
        <f>VLOOKUP(M1277,TAF!$D$1:$H$462,3,0)</f>
        <v>Douala 3</v>
      </c>
      <c r="P1277" s="3" t="str">
        <f>VLOOKUP(M1277,TAF!$D$1:$H$462,4,0)</f>
        <v>4.017345191745835</v>
      </c>
      <c r="Q1277" s="3" t="str">
        <f>VLOOKUP(M1277,TAF!$D$1:$H$462,5,0)</f>
        <v xml:space="preserve"> 9.776376922998338</v>
      </c>
      <c r="R1277" s="3" t="s">
        <v>45</v>
      </c>
      <c r="S1277" s="3" t="s">
        <v>58</v>
      </c>
      <c r="T1277" s="3" t="s">
        <v>62</v>
      </c>
      <c r="U1277" s="19"/>
      <c r="V1277" s="19"/>
      <c r="W1277" s="3">
        <v>13</v>
      </c>
      <c r="X1277" s="3" t="s">
        <v>47</v>
      </c>
      <c r="Y1277" s="3">
        <v>0</v>
      </c>
      <c r="Z1277" s="3"/>
      <c r="AA1277" s="3" t="str">
        <f t="shared" si="289"/>
        <v>,</v>
      </c>
      <c r="AB1277" s="4"/>
      <c r="AC1277" s="4"/>
      <c r="AD1277" s="4"/>
      <c r="AE1277" s="4"/>
      <c r="AF1277" s="4"/>
      <c r="AG1277" s="4"/>
      <c r="AH1277" s="4"/>
      <c r="AI1277" s="4"/>
      <c r="AJ1277" s="4"/>
      <c r="AK1277" s="4"/>
      <c r="AL1277" s="4"/>
      <c r="AM1277" s="4"/>
      <c r="AN1277" s="4"/>
      <c r="AO1277" s="4"/>
      <c r="AP1277" s="4"/>
      <c r="AQ1277" s="4"/>
      <c r="AR1277" s="4"/>
      <c r="AS1277" s="4"/>
      <c r="AT1277" s="4"/>
      <c r="AU1277" s="4"/>
      <c r="AV1277" s="4"/>
      <c r="AW1277" s="4"/>
      <c r="AX1277" s="4"/>
    </row>
    <row r="1278" spans="1:50" ht="15.75" customHeight="1" x14ac:dyDescent="0.2">
      <c r="A1278" t="str">
        <f t="shared" si="288"/>
        <v>Pas PréciséHommeMarié (e)ChauffeurDouala (Non précisé )NdogpassiCamerounaiseChretien (Catholique)NonEligible</v>
      </c>
      <c r="B1278" s="17">
        <v>43768</v>
      </c>
      <c r="C1278" s="17">
        <v>32371</v>
      </c>
      <c r="D1278" s="3" t="s">
        <v>39</v>
      </c>
      <c r="E1278" s="21">
        <v>37</v>
      </c>
      <c r="F1278" s="3" t="s">
        <v>40</v>
      </c>
      <c r="G1278" s="4"/>
      <c r="H1278" s="4"/>
      <c r="I1278" s="3" t="s">
        <v>49</v>
      </c>
      <c r="J1278" s="3" t="s">
        <v>108</v>
      </c>
      <c r="K1278" s="3" t="s">
        <v>51</v>
      </c>
      <c r="L1278" s="3" t="s">
        <v>135</v>
      </c>
      <c r="M1278" s="3" t="s">
        <v>319</v>
      </c>
      <c r="N1278" s="3" t="str">
        <f>VLOOKUP(M1278,TAF!$D$1:$H$462,2,0)</f>
        <v>Ndogpassi</v>
      </c>
      <c r="O1278" s="3" t="str">
        <f>VLOOKUP(M1278,TAF!$D$1:$H$462,3,0)</f>
        <v>Douala 3</v>
      </c>
      <c r="P1278" s="3" t="str">
        <f>VLOOKUP(M1278,TAF!$D$1:$H$462,4,0)</f>
        <v>4.017345191745835</v>
      </c>
      <c r="Q1278" s="3" t="str">
        <f>VLOOKUP(M1278,TAF!$D$1:$H$462,5,0)</f>
        <v xml:space="preserve"> 9.776376922998338</v>
      </c>
      <c r="R1278" s="3" t="s">
        <v>45</v>
      </c>
      <c r="S1278" s="3" t="s">
        <v>58</v>
      </c>
      <c r="T1278" s="3" t="s">
        <v>62</v>
      </c>
      <c r="U1278" s="19"/>
      <c r="V1278" s="19"/>
      <c r="W1278" s="3">
        <v>14</v>
      </c>
      <c r="X1278" s="3" t="s">
        <v>47</v>
      </c>
      <c r="Y1278" s="3">
        <v>0</v>
      </c>
      <c r="Z1278" s="3"/>
      <c r="AA1278" s="3" t="str">
        <f t="shared" si="289"/>
        <v>,</v>
      </c>
      <c r="AB1278" s="4"/>
      <c r="AC1278" s="4"/>
      <c r="AD1278" s="4"/>
      <c r="AE1278" s="4"/>
      <c r="AF1278" s="4"/>
      <c r="AG1278" s="4"/>
      <c r="AH1278" s="4"/>
      <c r="AI1278" s="4"/>
      <c r="AJ1278" s="4"/>
      <c r="AK1278" s="4"/>
      <c r="AL1278" s="4"/>
      <c r="AM1278" s="4"/>
      <c r="AN1278" s="4"/>
      <c r="AO1278" s="4"/>
      <c r="AP1278" s="4"/>
      <c r="AQ1278" s="4"/>
      <c r="AR1278" s="4"/>
      <c r="AS1278" s="4"/>
      <c r="AT1278" s="4"/>
      <c r="AU1278" s="4"/>
      <c r="AV1278" s="4"/>
      <c r="AW1278" s="4"/>
      <c r="AX1278" s="4"/>
    </row>
    <row r="1279" spans="1:50" ht="15.75" customHeight="1" x14ac:dyDescent="0.2">
      <c r="A1279" t="str">
        <f t="shared" si="288"/>
        <v>SecondaireHommeCélibataireEtudiant (e)Douala 3Ndogpassi 3CamerounaiseChretien (Catholique)NonEligible</v>
      </c>
      <c r="B1279" s="17">
        <v>43768</v>
      </c>
      <c r="C1279" s="17">
        <v>35224</v>
      </c>
      <c r="D1279" s="3" t="s">
        <v>54</v>
      </c>
      <c r="E1279" s="21">
        <v>29</v>
      </c>
      <c r="F1279" s="3" t="s">
        <v>40</v>
      </c>
      <c r="G1279" s="4"/>
      <c r="H1279" s="4"/>
      <c r="I1279" s="3" t="s">
        <v>41</v>
      </c>
      <c r="J1279" s="3" t="s">
        <v>79</v>
      </c>
      <c r="K1279" s="3" t="s">
        <v>43</v>
      </c>
      <c r="L1279" s="3" t="s">
        <v>135</v>
      </c>
      <c r="M1279" s="3" t="s">
        <v>131</v>
      </c>
      <c r="N1279" s="3" t="str">
        <f>VLOOKUP(M1279,TAF!$D$1:$H$462,2,0)</f>
        <v>Ndogpassi</v>
      </c>
      <c r="O1279" s="3" t="str">
        <f>VLOOKUP(M1279,TAF!$D$1:$H$462,3,0)</f>
        <v>Douala 3</v>
      </c>
      <c r="P1279" s="3" t="str">
        <f>VLOOKUP(M1279,TAF!$D$1:$H$462,4,0)</f>
        <v>4.017345191745835</v>
      </c>
      <c r="Q1279" s="3" t="str">
        <f>VLOOKUP(M1279,TAF!$D$1:$H$462,5,0)</f>
        <v xml:space="preserve"> 9.776376922998338</v>
      </c>
      <c r="R1279" s="3" t="s">
        <v>45</v>
      </c>
      <c r="S1279" s="3" t="s">
        <v>58</v>
      </c>
      <c r="T1279" s="3" t="s">
        <v>62</v>
      </c>
      <c r="U1279" s="19"/>
      <c r="V1279" s="19"/>
      <c r="W1279" s="3">
        <v>16</v>
      </c>
      <c r="X1279" s="3" t="s">
        <v>47</v>
      </c>
      <c r="Y1279" s="3">
        <v>0</v>
      </c>
      <c r="Z1279" s="3"/>
      <c r="AA1279" s="3" t="str">
        <f t="shared" si="289"/>
        <v>,</v>
      </c>
      <c r="AB1279" s="4"/>
      <c r="AC1279" s="4"/>
      <c r="AD1279" s="4"/>
      <c r="AE1279" s="4"/>
      <c r="AF1279" s="4"/>
      <c r="AG1279" s="4"/>
      <c r="AH1279" s="4"/>
      <c r="AI1279" s="4"/>
      <c r="AJ1279" s="4"/>
      <c r="AK1279" s="4"/>
      <c r="AL1279" s="4"/>
      <c r="AM1279" s="4"/>
      <c r="AN1279" s="4"/>
      <c r="AO1279" s="4"/>
      <c r="AP1279" s="4"/>
      <c r="AQ1279" s="4"/>
      <c r="AR1279" s="4"/>
      <c r="AS1279" s="4"/>
      <c r="AT1279" s="4"/>
      <c r="AU1279" s="4"/>
      <c r="AV1279" s="4"/>
      <c r="AW1279" s="4"/>
      <c r="AX1279" s="4"/>
    </row>
    <row r="1280" spans="1:50" ht="15.75" customHeight="1" x14ac:dyDescent="0.2">
      <c r="A1280" t="str">
        <f t="shared" si="288"/>
        <v>SecondaireHommeCélibataireMécanicienDouala 3YassaCamerounaiseChretien (Catholique)NonEligible</v>
      </c>
      <c r="B1280" s="17">
        <v>43768</v>
      </c>
      <c r="C1280" s="17">
        <v>36684</v>
      </c>
      <c r="D1280" s="3" t="s">
        <v>54</v>
      </c>
      <c r="E1280" s="21">
        <v>25</v>
      </c>
      <c r="F1280" s="3" t="s">
        <v>40</v>
      </c>
      <c r="G1280" s="4"/>
      <c r="H1280" s="4"/>
      <c r="I1280" s="3" t="s">
        <v>41</v>
      </c>
      <c r="J1280" s="3" t="s">
        <v>71</v>
      </c>
      <c r="K1280" s="3" t="s">
        <v>43</v>
      </c>
      <c r="L1280" s="3" t="s">
        <v>135</v>
      </c>
      <c r="M1280" s="3" t="s">
        <v>104</v>
      </c>
      <c r="N1280" s="3" t="str">
        <f>VLOOKUP(M1280,TAF!$D$1:$H$462,2,0)</f>
        <v>Yassa</v>
      </c>
      <c r="O1280" s="3" t="str">
        <f>VLOOKUP(M1280,TAF!$D$1:$H$462,3,0)</f>
        <v>Douala 3</v>
      </c>
      <c r="P1280" s="3" t="str">
        <f>VLOOKUP(M1280,TAF!$D$1:$H$462,4,0)</f>
        <v>4.062148022373278</v>
      </c>
      <c r="Q1280" s="3" t="str">
        <f>VLOOKUP(M1280,TAF!$D$1:$H$462,5,0)</f>
        <v xml:space="preserve"> 9.736269907202303</v>
      </c>
      <c r="R1280" s="3" t="s">
        <v>45</v>
      </c>
      <c r="S1280" s="3" t="s">
        <v>58</v>
      </c>
      <c r="T1280" s="3" t="s">
        <v>62</v>
      </c>
      <c r="U1280" s="19"/>
      <c r="V1280" s="19"/>
      <c r="W1280" s="3">
        <v>14</v>
      </c>
      <c r="X1280" s="3" t="s">
        <v>47</v>
      </c>
      <c r="Y1280" s="3">
        <v>0</v>
      </c>
      <c r="Z1280" s="3"/>
      <c r="AA1280" s="3" t="str">
        <f t="shared" si="289"/>
        <v>,</v>
      </c>
      <c r="AB1280" s="4"/>
      <c r="AC1280" s="4"/>
      <c r="AD1280" s="4"/>
      <c r="AE1280" s="4"/>
      <c r="AF1280" s="4"/>
      <c r="AG1280" s="4"/>
      <c r="AH1280" s="4"/>
      <c r="AI1280" s="4"/>
      <c r="AJ1280" s="4"/>
      <c r="AK1280" s="4"/>
      <c r="AL1280" s="4"/>
      <c r="AM1280" s="4"/>
      <c r="AN1280" s="4"/>
      <c r="AO1280" s="4"/>
      <c r="AP1280" s="4"/>
      <c r="AQ1280" s="4"/>
      <c r="AR1280" s="4"/>
      <c r="AS1280" s="4"/>
      <c r="AT1280" s="4"/>
      <c r="AU1280" s="4"/>
      <c r="AV1280" s="4"/>
      <c r="AW1280" s="4"/>
      <c r="AX1280" s="4"/>
    </row>
    <row r="1281" spans="1:50" ht="15.75" customHeight="1" x14ac:dyDescent="0.2">
      <c r="A1281" t="str">
        <f t="shared" si="288"/>
        <v>UniversitaireHommeCélibatairePersonnel de santeDouala (Non précisé )Pk12CamerounaisePas PréciséOuiEligible</v>
      </c>
      <c r="B1281" s="17">
        <v>43768</v>
      </c>
      <c r="C1281" s="17">
        <v>31476</v>
      </c>
      <c r="D1281" s="3" t="s">
        <v>48</v>
      </c>
      <c r="E1281" s="21">
        <v>39</v>
      </c>
      <c r="F1281" s="3" t="s">
        <v>40</v>
      </c>
      <c r="G1281" s="4"/>
      <c r="H1281" s="4"/>
      <c r="I1281" s="3" t="s">
        <v>41</v>
      </c>
      <c r="J1281" s="3" t="s">
        <v>250</v>
      </c>
      <c r="K1281" s="3" t="s">
        <v>51</v>
      </c>
      <c r="L1281" s="3" t="s">
        <v>135</v>
      </c>
      <c r="M1281" s="3" t="s">
        <v>86</v>
      </c>
      <c r="N1281" s="3" t="str">
        <f>VLOOKUP(M1281,TAF!$D$1:$H$462,2,0)</f>
        <v>P.K.12</v>
      </c>
      <c r="O1281" s="3" t="str">
        <f>VLOOKUP(M1281,TAF!$D$1:$H$462,3,0)</f>
        <v>Douala 3</v>
      </c>
      <c r="P1281" s="3" t="str">
        <f>VLOOKUP(M1281,TAF!$D$1:$H$462,4,0)</f>
        <v>4.062419957066994</v>
      </c>
      <c r="Q1281" s="3" t="str">
        <f>VLOOKUP(M1281,TAF!$D$1:$H$462,5,0)</f>
        <v xml:space="preserve"> 9.787800420174348</v>
      </c>
      <c r="R1281" s="3" t="s">
        <v>45</v>
      </c>
      <c r="S1281" s="3" t="s">
        <v>39</v>
      </c>
      <c r="T1281" s="3" t="s">
        <v>46</v>
      </c>
      <c r="U1281" s="17">
        <v>43466</v>
      </c>
      <c r="V1281" s="3" t="str">
        <f t="shared" ref="V1281:V1284" si="306">IF((B1281-U1281&lt;=365)*(B1281-U1281&gt;0),INT(12*(B1281-U1281)/365) &amp; " Mois",(YEAR(B1281)-YEAR(U1281)) &amp; " an (s)")</f>
        <v>9 Mois</v>
      </c>
      <c r="W1281" s="3">
        <v>15</v>
      </c>
      <c r="X1281" s="3" t="s">
        <v>47</v>
      </c>
      <c r="Y1281" s="3">
        <v>0</v>
      </c>
      <c r="Z1281" s="3"/>
      <c r="AA1281" s="3" t="str">
        <f t="shared" si="289"/>
        <v>,</v>
      </c>
      <c r="AB1281" s="4"/>
      <c r="AC1281" s="4"/>
      <c r="AD1281" s="4"/>
      <c r="AE1281" s="4"/>
      <c r="AF1281" s="4"/>
      <c r="AG1281" s="4"/>
      <c r="AH1281" s="4"/>
      <c r="AI1281" s="4"/>
      <c r="AJ1281" s="4"/>
      <c r="AK1281" s="4"/>
      <c r="AL1281" s="4"/>
      <c r="AM1281" s="4"/>
      <c r="AN1281" s="4"/>
      <c r="AO1281" s="4"/>
      <c r="AP1281" s="4"/>
      <c r="AQ1281" s="4"/>
      <c r="AR1281" s="4"/>
      <c r="AS1281" s="4"/>
      <c r="AT1281" s="4"/>
      <c r="AU1281" s="4"/>
      <c r="AV1281" s="4"/>
      <c r="AW1281" s="4"/>
      <c r="AX1281" s="4"/>
    </row>
    <row r="1282" spans="1:50" ht="15.75" customHeight="1" x14ac:dyDescent="0.2">
      <c r="A1282" t="str">
        <f t="shared" si="288"/>
        <v>UniversitaireHommeCélibataireGestionnaireDouala (Non précisé )NdokotiCamerounaiseChretien (Catholique)OuiEligible</v>
      </c>
      <c r="B1282" s="17">
        <v>43768</v>
      </c>
      <c r="C1282" s="17">
        <v>30763</v>
      </c>
      <c r="D1282" s="3" t="s">
        <v>48</v>
      </c>
      <c r="E1282" s="21">
        <v>41</v>
      </c>
      <c r="F1282" s="3" t="s">
        <v>40</v>
      </c>
      <c r="G1282" s="4"/>
      <c r="H1282" s="4"/>
      <c r="I1282" s="3" t="s">
        <v>41</v>
      </c>
      <c r="J1282" s="3" t="s">
        <v>462</v>
      </c>
      <c r="K1282" s="3" t="s">
        <v>51</v>
      </c>
      <c r="L1282" s="3" t="s">
        <v>135</v>
      </c>
      <c r="M1282" s="3" t="s">
        <v>110</v>
      </c>
      <c r="N1282" s="3" t="str">
        <f>VLOOKUP(M1282,TAF!$D$1:$H$462,2,0)</f>
        <v>Ndokoti</v>
      </c>
      <c r="O1282" s="3" t="str">
        <f>VLOOKUP(M1282,TAF!$D$1:$H$462,3,0)</f>
        <v>Douala 3</v>
      </c>
      <c r="P1282" s="3" t="str">
        <f>VLOOKUP(M1282,TAF!$D$1:$H$462,4,0)</f>
        <v>4.043400976318547</v>
      </c>
      <c r="Q1282" s="3" t="str">
        <f>VLOOKUP(M1282,TAF!$D$1:$H$462,5,0)</f>
        <v xml:space="preserve"> 9.74237855938885</v>
      </c>
      <c r="R1282" s="3" t="s">
        <v>45</v>
      </c>
      <c r="S1282" s="3" t="s">
        <v>58</v>
      </c>
      <c r="T1282" s="3" t="s">
        <v>46</v>
      </c>
      <c r="U1282" s="17">
        <v>43497</v>
      </c>
      <c r="V1282" s="3" t="str">
        <f t="shared" si="306"/>
        <v>8 Mois</v>
      </c>
      <c r="W1282" s="3">
        <v>15</v>
      </c>
      <c r="X1282" s="3" t="s">
        <v>47</v>
      </c>
      <c r="Y1282" s="3">
        <v>0</v>
      </c>
      <c r="Z1282" s="3"/>
      <c r="AA1282" s="3" t="str">
        <f t="shared" si="289"/>
        <v>,</v>
      </c>
      <c r="AB1282" s="4"/>
      <c r="AC1282" s="4"/>
      <c r="AD1282" s="4"/>
      <c r="AE1282" s="4"/>
      <c r="AF1282" s="4"/>
      <c r="AG1282" s="4"/>
      <c r="AH1282" s="4"/>
      <c r="AI1282" s="4"/>
      <c r="AJ1282" s="4"/>
      <c r="AK1282" s="4"/>
      <c r="AL1282" s="4"/>
      <c r="AM1282" s="4"/>
      <c r="AN1282" s="4"/>
      <c r="AO1282" s="4"/>
      <c r="AP1282" s="4"/>
      <c r="AQ1282" s="4"/>
      <c r="AR1282" s="4"/>
      <c r="AS1282" s="4"/>
      <c r="AT1282" s="4"/>
      <c r="AU1282" s="4"/>
      <c r="AV1282" s="4"/>
      <c r="AW1282" s="4"/>
      <c r="AX1282" s="4"/>
    </row>
    <row r="1283" spans="1:50" ht="15.75" customHeight="1" x14ac:dyDescent="0.2">
      <c r="A1283" t="str">
        <f t="shared" ref="A1283:A1346" si="307">D1283&amp;F1283&amp;I1283&amp;J1283&amp;K1283&amp;M1283&amp;R1283&amp;S1283&amp;T1283&amp;X1283</f>
        <v>SecondaireHommeCélibatairePeintre Douala 3Ndogpassi 2CamerounaiseChretien (Catholique)OuiEligible</v>
      </c>
      <c r="B1283" s="17">
        <v>43768</v>
      </c>
      <c r="C1283" s="17">
        <v>35065</v>
      </c>
      <c r="D1283" s="3" t="s">
        <v>54</v>
      </c>
      <c r="E1283" s="21">
        <v>29</v>
      </c>
      <c r="F1283" s="3" t="s">
        <v>40</v>
      </c>
      <c r="G1283" s="4"/>
      <c r="H1283" s="4"/>
      <c r="I1283" s="3" t="s">
        <v>41</v>
      </c>
      <c r="J1283" s="3" t="s">
        <v>958</v>
      </c>
      <c r="K1283" s="3" t="s">
        <v>43</v>
      </c>
      <c r="L1283" s="3" t="s">
        <v>135</v>
      </c>
      <c r="M1283" s="3" t="s">
        <v>518</v>
      </c>
      <c r="N1283" s="3" t="str">
        <f>VLOOKUP(M1283,TAF!$D$1:$H$462,2,0)</f>
        <v>Ndogpassi</v>
      </c>
      <c r="O1283" s="3" t="str">
        <f>VLOOKUP(M1283,TAF!$D$1:$H$462,3,0)</f>
        <v>Douala 3</v>
      </c>
      <c r="P1283" s="3" t="str">
        <f>VLOOKUP(M1283,TAF!$D$1:$H$462,4,0)</f>
        <v>4.017345191745835</v>
      </c>
      <c r="Q1283" s="3" t="str">
        <f>VLOOKUP(M1283,TAF!$D$1:$H$462,5,0)</f>
        <v xml:space="preserve"> 9.776376922998338</v>
      </c>
      <c r="R1283" s="3" t="s">
        <v>45</v>
      </c>
      <c r="S1283" s="3" t="s">
        <v>58</v>
      </c>
      <c r="T1283" s="3" t="s">
        <v>46</v>
      </c>
      <c r="U1283" s="17">
        <v>42736</v>
      </c>
      <c r="V1283" s="3" t="str">
        <f t="shared" si="306"/>
        <v>2 an (s)</v>
      </c>
      <c r="W1283" s="3">
        <v>13</v>
      </c>
      <c r="X1283" s="3" t="s">
        <v>47</v>
      </c>
      <c r="Y1283" s="3">
        <v>0</v>
      </c>
      <c r="Z1283" s="3"/>
      <c r="AA1283" s="3" t="str">
        <f t="shared" ref="AA1283:AA1346" si="308">AL1283&amp;","&amp;AX1283</f>
        <v>,</v>
      </c>
      <c r="AB1283" s="4"/>
      <c r="AC1283" s="4"/>
      <c r="AD1283" s="4"/>
      <c r="AE1283" s="4"/>
      <c r="AF1283" s="4"/>
      <c r="AG1283" s="4"/>
      <c r="AH1283" s="4"/>
      <c r="AI1283" s="4"/>
      <c r="AJ1283" s="4"/>
      <c r="AK1283" s="4"/>
      <c r="AL1283" s="4"/>
      <c r="AM1283" s="4"/>
      <c r="AN1283" s="4"/>
      <c r="AO1283" s="4"/>
      <c r="AP1283" s="4"/>
      <c r="AQ1283" s="4"/>
      <c r="AR1283" s="4"/>
      <c r="AS1283" s="4"/>
      <c r="AT1283" s="4"/>
      <c r="AU1283" s="4"/>
      <c r="AV1283" s="4"/>
      <c r="AW1283" s="4"/>
      <c r="AX1283" s="4"/>
    </row>
    <row r="1284" spans="1:50" ht="15.75" customHeight="1" x14ac:dyDescent="0.2">
      <c r="A1284" t="str">
        <f t="shared" si="307"/>
        <v>SecondaireHommeCélibataireEtudiant (e)Douala (Non précisé )Bwang BakokoCamerounaisePas PréciséOuiEligible</v>
      </c>
      <c r="B1284" s="17">
        <v>43768</v>
      </c>
      <c r="C1284" s="17">
        <v>35956</v>
      </c>
      <c r="D1284" s="3" t="s">
        <v>54</v>
      </c>
      <c r="E1284" s="21">
        <v>27</v>
      </c>
      <c r="F1284" s="3" t="s">
        <v>40</v>
      </c>
      <c r="G1284" s="4"/>
      <c r="H1284" s="4"/>
      <c r="I1284" s="3" t="s">
        <v>41</v>
      </c>
      <c r="J1284" s="3" t="s">
        <v>79</v>
      </c>
      <c r="K1284" s="3" t="s">
        <v>51</v>
      </c>
      <c r="L1284" s="3" t="s">
        <v>135</v>
      </c>
      <c r="M1284" s="3" t="s">
        <v>959</v>
      </c>
      <c r="N1284" s="3" t="str">
        <f>VLOOKUP(M1284,TAF!$D$1:$H$462,2,0)</f>
        <v>Bwang Bakoko</v>
      </c>
      <c r="O1284" s="3" t="str">
        <f>VLOOKUP(M1284,TAF!$D$1:$H$462,3,0)</f>
        <v>Douala 3</v>
      </c>
      <c r="P1284" s="3" t="str">
        <f>VLOOKUP(M1284,TAF!$D$1:$H$462,4,0)</f>
        <v>3.9860196727790447</v>
      </c>
      <c r="Q1284" s="3" t="str">
        <f>VLOOKUP(M1284,TAF!$D$1:$H$462,5,0)</f>
        <v xml:space="preserve"> 9.821754838658231</v>
      </c>
      <c r="R1284" s="3" t="s">
        <v>45</v>
      </c>
      <c r="S1284" s="3" t="s">
        <v>39</v>
      </c>
      <c r="T1284" s="3" t="s">
        <v>46</v>
      </c>
      <c r="U1284" s="17">
        <v>42924</v>
      </c>
      <c r="V1284" s="3" t="str">
        <f t="shared" si="306"/>
        <v>2 an (s)</v>
      </c>
      <c r="W1284" s="3">
        <v>12</v>
      </c>
      <c r="X1284" s="3" t="s">
        <v>47</v>
      </c>
      <c r="Y1284" s="3">
        <v>0</v>
      </c>
      <c r="Z1284" s="3"/>
      <c r="AA1284" s="3" t="str">
        <f t="shared" si="308"/>
        <v>,</v>
      </c>
      <c r="AB1284" s="4"/>
      <c r="AC1284" s="4"/>
      <c r="AD1284" s="4"/>
      <c r="AE1284" s="4"/>
      <c r="AF1284" s="4"/>
      <c r="AG1284" s="4"/>
      <c r="AH1284" s="4"/>
      <c r="AI1284" s="4"/>
      <c r="AJ1284" s="4"/>
      <c r="AK1284" s="4"/>
      <c r="AL1284" s="4"/>
      <c r="AM1284" s="4"/>
      <c r="AN1284" s="4"/>
      <c r="AO1284" s="4"/>
      <c r="AP1284" s="4"/>
      <c r="AQ1284" s="4"/>
      <c r="AR1284" s="4"/>
      <c r="AS1284" s="4"/>
      <c r="AT1284" s="4"/>
      <c r="AU1284" s="4"/>
      <c r="AV1284" s="4"/>
      <c r="AW1284" s="4"/>
      <c r="AX1284" s="4"/>
    </row>
    <row r="1285" spans="1:50" ht="15.75" customHeight="1" x14ac:dyDescent="0.2">
      <c r="A1285" t="str">
        <f t="shared" si="307"/>
        <v>UniversitaireHommeMarié (e)Commerçant (e)Douala 3Ndogpassi 3CamerounaisePas PréciséNonEligible</v>
      </c>
      <c r="B1285" s="17">
        <v>43769</v>
      </c>
      <c r="C1285" s="17">
        <v>31453</v>
      </c>
      <c r="D1285" s="3" t="s">
        <v>48</v>
      </c>
      <c r="E1285" s="21">
        <v>39</v>
      </c>
      <c r="F1285" s="3" t="s">
        <v>40</v>
      </c>
      <c r="G1285" s="4"/>
      <c r="H1285" s="4"/>
      <c r="I1285" s="3" t="s">
        <v>49</v>
      </c>
      <c r="J1285" s="3" t="s">
        <v>56</v>
      </c>
      <c r="K1285" s="3" t="s">
        <v>43</v>
      </c>
      <c r="L1285" s="3" t="s">
        <v>135</v>
      </c>
      <c r="M1285" s="3" t="s">
        <v>131</v>
      </c>
      <c r="N1285" s="3" t="str">
        <f>VLOOKUP(M1285,TAF!$D$1:$H$462,2,0)</f>
        <v>Ndogpassi</v>
      </c>
      <c r="O1285" s="3" t="str">
        <f>VLOOKUP(M1285,TAF!$D$1:$H$462,3,0)</f>
        <v>Douala 3</v>
      </c>
      <c r="P1285" s="3" t="str">
        <f>VLOOKUP(M1285,TAF!$D$1:$H$462,4,0)</f>
        <v>4.017345191745835</v>
      </c>
      <c r="Q1285" s="3" t="str">
        <f>VLOOKUP(M1285,TAF!$D$1:$H$462,5,0)</f>
        <v xml:space="preserve"> 9.776376922998338</v>
      </c>
      <c r="R1285" s="3" t="s">
        <v>45</v>
      </c>
      <c r="S1285" s="3" t="s">
        <v>39</v>
      </c>
      <c r="T1285" s="3" t="s">
        <v>62</v>
      </c>
      <c r="U1285" s="19"/>
      <c r="V1285" s="19"/>
      <c r="W1285" s="3">
        <v>15</v>
      </c>
      <c r="X1285" s="3" t="s">
        <v>47</v>
      </c>
      <c r="Y1285" s="3">
        <v>0</v>
      </c>
      <c r="Z1285" s="3"/>
      <c r="AA1285" s="3" t="str">
        <f t="shared" si="308"/>
        <v>,</v>
      </c>
      <c r="AB1285" s="4"/>
      <c r="AC1285" s="4"/>
      <c r="AD1285" s="4"/>
      <c r="AE1285" s="4"/>
      <c r="AF1285" s="4"/>
      <c r="AG1285" s="4"/>
      <c r="AH1285" s="4"/>
      <c r="AI1285" s="4"/>
      <c r="AJ1285" s="4"/>
      <c r="AK1285" s="4"/>
      <c r="AL1285" s="4"/>
      <c r="AM1285" s="4"/>
      <c r="AN1285" s="4"/>
      <c r="AO1285" s="4"/>
      <c r="AP1285" s="4"/>
      <c r="AQ1285" s="4"/>
      <c r="AR1285" s="4"/>
      <c r="AS1285" s="4"/>
      <c r="AT1285" s="4"/>
      <c r="AU1285" s="4"/>
      <c r="AV1285" s="4"/>
      <c r="AW1285" s="4"/>
      <c r="AX1285" s="4"/>
    </row>
    <row r="1286" spans="1:50" ht="15.75" customHeight="1" x14ac:dyDescent="0.2">
      <c r="A1286" t="str">
        <f t="shared" si="307"/>
        <v>UniversitaireHommeCélibataireEtudiant (e)Douala (Non précisé )NdokotiCamerounaiseChretien (Catholique)NonEligible</v>
      </c>
      <c r="B1286" s="17">
        <v>43769</v>
      </c>
      <c r="C1286" s="17">
        <v>34033</v>
      </c>
      <c r="D1286" s="3" t="s">
        <v>48</v>
      </c>
      <c r="E1286" s="21">
        <v>32</v>
      </c>
      <c r="F1286" s="3" t="s">
        <v>40</v>
      </c>
      <c r="G1286" s="4"/>
      <c r="H1286" s="4"/>
      <c r="I1286" s="3" t="s">
        <v>41</v>
      </c>
      <c r="J1286" s="3" t="s">
        <v>79</v>
      </c>
      <c r="K1286" s="3" t="s">
        <v>51</v>
      </c>
      <c r="L1286" s="3" t="s">
        <v>135</v>
      </c>
      <c r="M1286" s="3" t="s">
        <v>110</v>
      </c>
      <c r="N1286" s="3" t="str">
        <f>VLOOKUP(M1286,TAF!$D$1:$H$462,2,0)</f>
        <v>Ndokoti</v>
      </c>
      <c r="O1286" s="3" t="str">
        <f>VLOOKUP(M1286,TAF!$D$1:$H$462,3,0)</f>
        <v>Douala 3</v>
      </c>
      <c r="P1286" s="3" t="str">
        <f>VLOOKUP(M1286,TAF!$D$1:$H$462,4,0)</f>
        <v>4.043400976318547</v>
      </c>
      <c r="Q1286" s="3" t="str">
        <f>VLOOKUP(M1286,TAF!$D$1:$H$462,5,0)</f>
        <v xml:space="preserve"> 9.74237855938885</v>
      </c>
      <c r="R1286" s="3" t="s">
        <v>45</v>
      </c>
      <c r="S1286" s="3" t="s">
        <v>58</v>
      </c>
      <c r="T1286" s="3" t="s">
        <v>62</v>
      </c>
      <c r="U1286" s="19"/>
      <c r="V1286" s="19"/>
      <c r="W1286" s="3">
        <v>14</v>
      </c>
      <c r="X1286" s="3" t="s">
        <v>47</v>
      </c>
      <c r="Y1286" s="3">
        <v>0</v>
      </c>
      <c r="Z1286" s="3"/>
      <c r="AA1286" s="3" t="str">
        <f t="shared" si="308"/>
        <v>,</v>
      </c>
      <c r="AB1286" s="4"/>
      <c r="AC1286" s="4"/>
      <c r="AD1286" s="4"/>
      <c r="AE1286" s="4"/>
      <c r="AF1286" s="4"/>
      <c r="AG1286" s="4"/>
      <c r="AH1286" s="4"/>
      <c r="AI1286" s="4"/>
      <c r="AJ1286" s="4"/>
      <c r="AK1286" s="4"/>
      <c r="AL1286" s="4"/>
      <c r="AM1286" s="4"/>
      <c r="AN1286" s="4"/>
      <c r="AO1286" s="4"/>
      <c r="AP1286" s="4"/>
      <c r="AQ1286" s="4"/>
      <c r="AR1286" s="4"/>
      <c r="AS1286" s="4"/>
      <c r="AT1286" s="4"/>
      <c r="AU1286" s="4"/>
      <c r="AV1286" s="4"/>
      <c r="AW1286" s="4"/>
      <c r="AX1286" s="4"/>
    </row>
    <row r="1287" spans="1:50" ht="15.75" customHeight="1" x14ac:dyDescent="0.2">
      <c r="A1287" t="str">
        <f t="shared" si="307"/>
        <v>UniversitaireHommeCélibataireEtudiant (e)Douala (Non précisé )NdokotiCamerounaiseChretien (Catholique)NonEligible</v>
      </c>
      <c r="B1287" s="17">
        <v>43769</v>
      </c>
      <c r="C1287" s="17">
        <v>35246</v>
      </c>
      <c r="D1287" s="3" t="s">
        <v>48</v>
      </c>
      <c r="E1287" s="21">
        <v>29</v>
      </c>
      <c r="F1287" s="3" t="s">
        <v>40</v>
      </c>
      <c r="G1287" s="4"/>
      <c r="H1287" s="4"/>
      <c r="I1287" s="3" t="s">
        <v>41</v>
      </c>
      <c r="J1287" s="3" t="s">
        <v>79</v>
      </c>
      <c r="K1287" s="3" t="s">
        <v>51</v>
      </c>
      <c r="L1287" s="3" t="s">
        <v>135</v>
      </c>
      <c r="M1287" s="3" t="s">
        <v>110</v>
      </c>
      <c r="N1287" s="3" t="str">
        <f>VLOOKUP(M1287,TAF!$D$1:$H$462,2,0)</f>
        <v>Ndokoti</v>
      </c>
      <c r="O1287" s="3" t="str">
        <f>VLOOKUP(M1287,TAF!$D$1:$H$462,3,0)</f>
        <v>Douala 3</v>
      </c>
      <c r="P1287" s="3" t="str">
        <f>VLOOKUP(M1287,TAF!$D$1:$H$462,4,0)</f>
        <v>4.043400976318547</v>
      </c>
      <c r="Q1287" s="3" t="str">
        <f>VLOOKUP(M1287,TAF!$D$1:$H$462,5,0)</f>
        <v xml:space="preserve"> 9.74237855938885</v>
      </c>
      <c r="R1287" s="3" t="s">
        <v>45</v>
      </c>
      <c r="S1287" s="3" t="s">
        <v>58</v>
      </c>
      <c r="T1287" s="3" t="s">
        <v>62</v>
      </c>
      <c r="U1287" s="19"/>
      <c r="V1287" s="19"/>
      <c r="W1287" s="3">
        <v>13</v>
      </c>
      <c r="X1287" s="3" t="s">
        <v>47</v>
      </c>
      <c r="Y1287" s="3">
        <v>0</v>
      </c>
      <c r="Z1287" s="3"/>
      <c r="AA1287" s="3" t="str">
        <f t="shared" si="308"/>
        <v>,</v>
      </c>
      <c r="AB1287" s="4"/>
      <c r="AC1287" s="4"/>
      <c r="AD1287" s="4"/>
      <c r="AE1287" s="4"/>
      <c r="AF1287" s="4"/>
      <c r="AG1287" s="4"/>
      <c r="AH1287" s="4"/>
      <c r="AI1287" s="4"/>
      <c r="AJ1287" s="4"/>
      <c r="AK1287" s="4"/>
      <c r="AL1287" s="4"/>
      <c r="AM1287" s="4"/>
      <c r="AN1287" s="4"/>
      <c r="AO1287" s="4"/>
      <c r="AP1287" s="4"/>
      <c r="AQ1287" s="4"/>
      <c r="AR1287" s="4"/>
      <c r="AS1287" s="4"/>
      <c r="AT1287" s="4"/>
      <c r="AU1287" s="4"/>
      <c r="AV1287" s="4"/>
      <c r="AW1287" s="4"/>
      <c r="AX1287" s="4"/>
    </row>
    <row r="1288" spans="1:50" ht="15.75" customHeight="1" x14ac:dyDescent="0.2">
      <c r="A1288" t="str">
        <f t="shared" si="307"/>
        <v>UniversitaireHommeCélibataireEtudiant (e)Douala (Non précisé )NdokotiCamerounaiseChretien (Catholique)NonEligible</v>
      </c>
      <c r="B1288" s="17">
        <v>43769</v>
      </c>
      <c r="C1288" s="17">
        <v>35246</v>
      </c>
      <c r="D1288" s="3" t="s">
        <v>48</v>
      </c>
      <c r="E1288" s="21">
        <v>29</v>
      </c>
      <c r="F1288" s="3" t="s">
        <v>40</v>
      </c>
      <c r="G1288" s="4"/>
      <c r="H1288" s="4"/>
      <c r="I1288" s="3" t="s">
        <v>41</v>
      </c>
      <c r="J1288" s="3" t="s">
        <v>79</v>
      </c>
      <c r="K1288" s="3" t="s">
        <v>51</v>
      </c>
      <c r="L1288" s="3" t="s">
        <v>135</v>
      </c>
      <c r="M1288" s="3" t="s">
        <v>110</v>
      </c>
      <c r="N1288" s="3" t="str">
        <f>VLOOKUP(M1288,TAF!$D$1:$H$462,2,0)</f>
        <v>Ndokoti</v>
      </c>
      <c r="O1288" s="3" t="str">
        <f>VLOOKUP(M1288,TAF!$D$1:$H$462,3,0)</f>
        <v>Douala 3</v>
      </c>
      <c r="P1288" s="3" t="str">
        <f>VLOOKUP(M1288,TAF!$D$1:$H$462,4,0)</f>
        <v>4.043400976318547</v>
      </c>
      <c r="Q1288" s="3" t="str">
        <f>VLOOKUP(M1288,TAF!$D$1:$H$462,5,0)</f>
        <v xml:space="preserve"> 9.74237855938885</v>
      </c>
      <c r="R1288" s="3" t="s">
        <v>45</v>
      </c>
      <c r="S1288" s="3" t="s">
        <v>58</v>
      </c>
      <c r="T1288" s="3" t="s">
        <v>62</v>
      </c>
      <c r="U1288" s="19"/>
      <c r="V1288" s="19"/>
      <c r="W1288" s="3">
        <v>13</v>
      </c>
      <c r="X1288" s="3" t="s">
        <v>47</v>
      </c>
      <c r="Y1288" s="3">
        <v>0</v>
      </c>
      <c r="Z1288" s="3"/>
      <c r="AA1288" s="3" t="str">
        <f t="shared" si="308"/>
        <v>,</v>
      </c>
      <c r="AB1288" s="4"/>
      <c r="AC1288" s="4"/>
      <c r="AD1288" s="4"/>
      <c r="AE1288" s="4"/>
      <c r="AF1288" s="4"/>
      <c r="AG1288" s="4"/>
      <c r="AH1288" s="4"/>
      <c r="AI1288" s="4"/>
      <c r="AJ1288" s="4"/>
      <c r="AK1288" s="4"/>
      <c r="AL1288" s="4"/>
      <c r="AM1288" s="4"/>
      <c r="AN1288" s="4"/>
      <c r="AO1288" s="4"/>
      <c r="AP1288" s="4"/>
      <c r="AQ1288" s="4"/>
      <c r="AR1288" s="4"/>
      <c r="AS1288" s="4"/>
      <c r="AT1288" s="4"/>
      <c r="AU1288" s="4"/>
      <c r="AV1288" s="4"/>
      <c r="AW1288" s="4"/>
      <c r="AX1288" s="4"/>
    </row>
    <row r="1289" spans="1:50" ht="15.75" customHeight="1" x14ac:dyDescent="0.2">
      <c r="A1289" t="str">
        <f t="shared" si="307"/>
        <v>Pas PréciséHommeCélibataireChauffeurDouala 1DeidoCamerounaisePas PréciséOuiEligible</v>
      </c>
      <c r="B1289" s="17">
        <v>43769</v>
      </c>
      <c r="C1289" s="17">
        <v>32266</v>
      </c>
      <c r="D1289" s="3" t="s">
        <v>39</v>
      </c>
      <c r="E1289" s="21">
        <v>37</v>
      </c>
      <c r="F1289" s="3" t="s">
        <v>40</v>
      </c>
      <c r="G1289" s="4"/>
      <c r="H1289" s="4"/>
      <c r="I1289" s="3" t="s">
        <v>41</v>
      </c>
      <c r="J1289" s="3" t="s">
        <v>108</v>
      </c>
      <c r="K1289" s="3" t="s">
        <v>114</v>
      </c>
      <c r="L1289" s="3" t="s">
        <v>135</v>
      </c>
      <c r="M1289" s="3" t="s">
        <v>115</v>
      </c>
      <c r="N1289" s="3" t="str">
        <f>VLOOKUP(M1289,TAF!$D$1:$H$462,2,0)</f>
        <v>Deido</v>
      </c>
      <c r="O1289" s="3" t="str">
        <f>VLOOKUP(M1289,TAF!$D$1:$H$462,3,0)</f>
        <v>Douala 1</v>
      </c>
      <c r="P1289" s="3" t="str">
        <f>VLOOKUP(M1289,TAF!$D$1:$H$462,4,0)</f>
        <v>4.068225879309168</v>
      </c>
      <c r="Q1289" s="3" t="str">
        <f>VLOOKUP(M1289,TAF!$D$1:$H$462,5,0)</f>
        <v xml:space="preserve"> 9.712282866294439</v>
      </c>
      <c r="R1289" s="3" t="s">
        <v>45</v>
      </c>
      <c r="S1289" s="3" t="s">
        <v>39</v>
      </c>
      <c r="T1289" s="3" t="s">
        <v>46</v>
      </c>
      <c r="U1289" s="17">
        <v>43586</v>
      </c>
      <c r="V1289" s="3" t="str">
        <f t="shared" ref="V1289:V1292" si="309">IF((B1289-U1289&lt;=365)*(B1289-U1289&gt;0),INT(12*(B1289-U1289)/365) &amp; " Mois",(YEAR(B1289)-YEAR(U1289)) &amp; " an (s)")</f>
        <v>6 Mois</v>
      </c>
      <c r="W1289" s="3">
        <v>14</v>
      </c>
      <c r="X1289" s="3" t="s">
        <v>47</v>
      </c>
      <c r="Y1289" s="3">
        <v>0</v>
      </c>
      <c r="Z1289" s="3"/>
      <c r="AA1289" s="3" t="str">
        <f t="shared" si="308"/>
        <v>,</v>
      </c>
      <c r="AB1289" s="4"/>
      <c r="AC1289" s="4"/>
      <c r="AD1289" s="4"/>
      <c r="AE1289" s="4"/>
      <c r="AF1289" s="4"/>
      <c r="AG1289" s="4"/>
      <c r="AH1289" s="4"/>
      <c r="AI1289" s="4"/>
      <c r="AJ1289" s="4"/>
      <c r="AK1289" s="4"/>
      <c r="AL1289" s="4"/>
      <c r="AM1289" s="4"/>
      <c r="AN1289" s="4"/>
      <c r="AO1289" s="4"/>
      <c r="AP1289" s="4"/>
      <c r="AQ1289" s="4"/>
      <c r="AR1289" s="4"/>
      <c r="AS1289" s="4"/>
      <c r="AT1289" s="4"/>
      <c r="AU1289" s="4"/>
      <c r="AV1289" s="4"/>
      <c r="AW1289" s="4"/>
      <c r="AX1289" s="4"/>
    </row>
    <row r="1290" spans="1:50" ht="15.75" customHeight="1" x14ac:dyDescent="0.2">
      <c r="A1290" t="str">
        <f t="shared" si="307"/>
        <v>Pas PréciséHommeCélibataireCommerçant (e)Douala 1DeidoCamerounaiseChretien (Protestant )OuiEligible</v>
      </c>
      <c r="B1290" s="17">
        <v>43769</v>
      </c>
      <c r="C1290" s="17">
        <v>33886</v>
      </c>
      <c r="D1290" s="3" t="s">
        <v>39</v>
      </c>
      <c r="E1290" s="21">
        <v>33</v>
      </c>
      <c r="F1290" s="3" t="s">
        <v>40</v>
      </c>
      <c r="G1290" s="4"/>
      <c r="H1290" s="4"/>
      <c r="I1290" s="3" t="s">
        <v>41</v>
      </c>
      <c r="J1290" s="3" t="s">
        <v>56</v>
      </c>
      <c r="K1290" s="3" t="s">
        <v>114</v>
      </c>
      <c r="L1290" s="3" t="s">
        <v>135</v>
      </c>
      <c r="M1290" s="3" t="s">
        <v>115</v>
      </c>
      <c r="N1290" s="3" t="str">
        <f>VLOOKUP(M1290,TAF!$D$1:$H$462,2,0)</f>
        <v>Deido</v>
      </c>
      <c r="O1290" s="3" t="str">
        <f>VLOOKUP(M1290,TAF!$D$1:$H$462,3,0)</f>
        <v>Douala 1</v>
      </c>
      <c r="P1290" s="3" t="str">
        <f>VLOOKUP(M1290,TAF!$D$1:$H$462,4,0)</f>
        <v>4.068225879309168</v>
      </c>
      <c r="Q1290" s="3" t="str">
        <f>VLOOKUP(M1290,TAF!$D$1:$H$462,5,0)</f>
        <v xml:space="preserve"> 9.712282866294439</v>
      </c>
      <c r="R1290" s="3" t="s">
        <v>45</v>
      </c>
      <c r="S1290" s="3" t="s">
        <v>84</v>
      </c>
      <c r="T1290" s="3" t="s">
        <v>46</v>
      </c>
      <c r="U1290" s="17">
        <v>43586</v>
      </c>
      <c r="V1290" s="3" t="str">
        <f t="shared" si="309"/>
        <v>6 Mois</v>
      </c>
      <c r="W1290" s="3">
        <v>15</v>
      </c>
      <c r="X1290" s="3" t="s">
        <v>47</v>
      </c>
      <c r="Y1290" s="3">
        <v>0</v>
      </c>
      <c r="Z1290" s="3"/>
      <c r="AA1290" s="3" t="str">
        <f t="shared" si="308"/>
        <v>,</v>
      </c>
      <c r="AB1290" s="4"/>
      <c r="AC1290" s="4"/>
      <c r="AD1290" s="4"/>
      <c r="AE1290" s="4"/>
      <c r="AF1290" s="4"/>
      <c r="AG1290" s="4"/>
      <c r="AH1290" s="4"/>
      <c r="AI1290" s="4"/>
      <c r="AJ1290" s="4"/>
      <c r="AK1290" s="4"/>
      <c r="AL1290" s="4"/>
      <c r="AM1290" s="4"/>
      <c r="AN1290" s="4"/>
      <c r="AO1290" s="4"/>
      <c r="AP1290" s="4"/>
      <c r="AQ1290" s="4"/>
      <c r="AR1290" s="4"/>
      <c r="AS1290" s="4"/>
      <c r="AT1290" s="4"/>
      <c r="AU1290" s="4"/>
      <c r="AV1290" s="4"/>
      <c r="AW1290" s="4"/>
      <c r="AX1290" s="4"/>
    </row>
    <row r="1291" spans="1:50" ht="15.75" customHeight="1" x14ac:dyDescent="0.2">
      <c r="A1291" t="str">
        <f t="shared" si="307"/>
        <v>UniversitaireHommeCélibataireSans EmploisDouala (Non précisé )DoualaCamerounaisePas PréciséOuiEligible</v>
      </c>
      <c r="B1291" s="17">
        <v>43769</v>
      </c>
      <c r="C1291" s="17">
        <v>31935</v>
      </c>
      <c r="D1291" s="3" t="s">
        <v>48</v>
      </c>
      <c r="E1291" s="21">
        <v>38</v>
      </c>
      <c r="F1291" s="3" t="s">
        <v>40</v>
      </c>
      <c r="G1291" s="4"/>
      <c r="H1291" s="4"/>
      <c r="I1291" s="3" t="s">
        <v>41</v>
      </c>
      <c r="J1291" s="3" t="s">
        <v>134</v>
      </c>
      <c r="K1291" s="3" t="s">
        <v>51</v>
      </c>
      <c r="L1291" s="3" t="s">
        <v>135</v>
      </c>
      <c r="M1291" s="3" t="s">
        <v>64</v>
      </c>
      <c r="N1291" s="3">
        <f>VLOOKUP(M1291,TAF!$D$1:$H$462,2,0)</f>
        <v>0</v>
      </c>
      <c r="O1291" s="3">
        <f>VLOOKUP(M1291,TAF!$D$1:$H$462,3,0)</f>
        <v>0</v>
      </c>
      <c r="P1291" s="3">
        <f>VLOOKUP(M1291,TAF!$D$1:$H$462,4,0)</f>
        <v>0</v>
      </c>
      <c r="Q1291" s="3">
        <f>VLOOKUP(M1291,TAF!$D$1:$H$462,5,0)</f>
        <v>0</v>
      </c>
      <c r="R1291" s="3" t="s">
        <v>45</v>
      </c>
      <c r="S1291" s="3" t="s">
        <v>39</v>
      </c>
      <c r="T1291" s="3" t="s">
        <v>46</v>
      </c>
      <c r="U1291" s="17">
        <v>43586</v>
      </c>
      <c r="V1291" s="3" t="str">
        <f t="shared" si="309"/>
        <v>6 Mois</v>
      </c>
      <c r="W1291" s="3">
        <v>13</v>
      </c>
      <c r="X1291" s="3" t="s">
        <v>47</v>
      </c>
      <c r="Y1291" s="3">
        <v>0</v>
      </c>
      <c r="Z1291" s="3"/>
      <c r="AA1291" s="3" t="str">
        <f t="shared" si="308"/>
        <v>,</v>
      </c>
      <c r="AB1291" s="4"/>
      <c r="AC1291" s="4"/>
      <c r="AD1291" s="4"/>
      <c r="AE1291" s="4"/>
      <c r="AF1291" s="4"/>
      <c r="AG1291" s="4"/>
      <c r="AH1291" s="4"/>
      <c r="AI1291" s="4"/>
      <c r="AJ1291" s="4"/>
      <c r="AK1291" s="4"/>
      <c r="AL1291" s="4"/>
      <c r="AM1291" s="4"/>
      <c r="AN1291" s="4"/>
      <c r="AO1291" s="4"/>
      <c r="AP1291" s="4"/>
      <c r="AQ1291" s="4"/>
      <c r="AR1291" s="4"/>
      <c r="AS1291" s="4"/>
      <c r="AT1291" s="4"/>
      <c r="AU1291" s="4"/>
      <c r="AV1291" s="4"/>
      <c r="AW1291" s="4"/>
      <c r="AX1291" s="4"/>
    </row>
    <row r="1292" spans="1:50" ht="15.75" customHeight="1" x14ac:dyDescent="0.2">
      <c r="A1292" t="str">
        <f t="shared" si="307"/>
        <v>Pas PréciséFemmeCélibataireEtudiant (e)Douala (Non précisé )DoualaCamerounaisePas PréciséOuiEligible</v>
      </c>
      <c r="B1292" s="17">
        <v>43769</v>
      </c>
      <c r="C1292" s="17">
        <v>32824</v>
      </c>
      <c r="D1292" s="3" t="s">
        <v>39</v>
      </c>
      <c r="E1292" s="21">
        <v>36</v>
      </c>
      <c r="F1292" s="3" t="s">
        <v>55</v>
      </c>
      <c r="G1292" s="4"/>
      <c r="H1292" s="4"/>
      <c r="I1292" s="3" t="s">
        <v>41</v>
      </c>
      <c r="J1292" s="3" t="s">
        <v>79</v>
      </c>
      <c r="K1292" s="3" t="s">
        <v>51</v>
      </c>
      <c r="L1292" s="3" t="s">
        <v>135</v>
      </c>
      <c r="M1292" s="3" t="s">
        <v>64</v>
      </c>
      <c r="N1292" s="3">
        <f>VLOOKUP(M1292,TAF!$D$1:$H$462,2,0)</f>
        <v>0</v>
      </c>
      <c r="O1292" s="3">
        <f>VLOOKUP(M1292,TAF!$D$1:$H$462,3,0)</f>
        <v>0</v>
      </c>
      <c r="P1292" s="3">
        <f>VLOOKUP(M1292,TAF!$D$1:$H$462,4,0)</f>
        <v>0</v>
      </c>
      <c r="Q1292" s="3">
        <f>VLOOKUP(M1292,TAF!$D$1:$H$462,5,0)</f>
        <v>0</v>
      </c>
      <c r="R1292" s="3" t="s">
        <v>45</v>
      </c>
      <c r="S1292" s="3" t="s">
        <v>39</v>
      </c>
      <c r="T1292" s="3" t="s">
        <v>46</v>
      </c>
      <c r="U1292" s="17">
        <v>41606</v>
      </c>
      <c r="V1292" s="3" t="str">
        <f t="shared" si="309"/>
        <v>6 an (s)</v>
      </c>
      <c r="W1292" s="3">
        <v>13</v>
      </c>
      <c r="X1292" s="3" t="s">
        <v>47</v>
      </c>
      <c r="Y1292" s="3">
        <v>0</v>
      </c>
      <c r="Z1292" s="3"/>
      <c r="AA1292" s="3" t="str">
        <f t="shared" si="308"/>
        <v>,</v>
      </c>
      <c r="AB1292" s="4"/>
      <c r="AC1292" s="4"/>
      <c r="AD1292" s="4"/>
      <c r="AE1292" s="4"/>
      <c r="AF1292" s="4"/>
      <c r="AG1292" s="4"/>
      <c r="AH1292" s="4"/>
      <c r="AI1292" s="4"/>
      <c r="AJ1292" s="4"/>
      <c r="AK1292" s="4"/>
      <c r="AL1292" s="4"/>
      <c r="AM1292" s="4"/>
      <c r="AN1292" s="4"/>
      <c r="AO1292" s="4"/>
      <c r="AP1292" s="4"/>
      <c r="AQ1292" s="4"/>
      <c r="AR1292" s="4"/>
      <c r="AS1292" s="4"/>
      <c r="AT1292" s="4"/>
      <c r="AU1292" s="4"/>
      <c r="AV1292" s="4"/>
      <c r="AW1292" s="4"/>
      <c r="AX1292" s="4"/>
    </row>
    <row r="1293" spans="1:50" ht="15.75" customHeight="1" x14ac:dyDescent="0.2">
      <c r="A1293" t="str">
        <f t="shared" si="307"/>
        <v>UniversitaireHommeCélibataireFinancierDouala (Non précisé )DoualaCamerounaisePas PréciséNonEligible</v>
      </c>
      <c r="B1293" s="17">
        <v>43769</v>
      </c>
      <c r="C1293" s="17">
        <v>29814</v>
      </c>
      <c r="D1293" s="3" t="s">
        <v>48</v>
      </c>
      <c r="E1293" s="21">
        <v>44</v>
      </c>
      <c r="F1293" s="3" t="s">
        <v>40</v>
      </c>
      <c r="G1293" s="4"/>
      <c r="H1293" s="4"/>
      <c r="I1293" s="3" t="s">
        <v>41</v>
      </c>
      <c r="J1293" s="3" t="s">
        <v>646</v>
      </c>
      <c r="K1293" s="3" t="s">
        <v>51</v>
      </c>
      <c r="L1293" s="3" t="s">
        <v>135</v>
      </c>
      <c r="M1293" s="3" t="s">
        <v>64</v>
      </c>
      <c r="N1293" s="3">
        <f>VLOOKUP(M1293,TAF!$D$1:$H$462,2,0)</f>
        <v>0</v>
      </c>
      <c r="O1293" s="3">
        <f>VLOOKUP(M1293,TAF!$D$1:$H$462,3,0)</f>
        <v>0</v>
      </c>
      <c r="P1293" s="3">
        <f>VLOOKUP(M1293,TAF!$D$1:$H$462,4,0)</f>
        <v>0</v>
      </c>
      <c r="Q1293" s="3">
        <f>VLOOKUP(M1293,TAF!$D$1:$H$462,5,0)</f>
        <v>0</v>
      </c>
      <c r="R1293" s="3" t="s">
        <v>45</v>
      </c>
      <c r="S1293" s="3" t="s">
        <v>39</v>
      </c>
      <c r="T1293" s="3" t="s">
        <v>62</v>
      </c>
      <c r="U1293" s="19"/>
      <c r="V1293" s="19"/>
      <c r="W1293" s="3">
        <v>13</v>
      </c>
      <c r="X1293" s="3" t="s">
        <v>47</v>
      </c>
      <c r="Y1293" s="3">
        <v>0</v>
      </c>
      <c r="Z1293" s="3"/>
      <c r="AA1293" s="3" t="str">
        <f t="shared" si="308"/>
        <v>,</v>
      </c>
      <c r="AB1293" s="4"/>
      <c r="AC1293" s="4"/>
      <c r="AD1293" s="4"/>
      <c r="AE1293" s="4"/>
      <c r="AF1293" s="4"/>
      <c r="AG1293" s="4"/>
      <c r="AH1293" s="4"/>
      <c r="AI1293" s="4"/>
      <c r="AJ1293" s="4"/>
      <c r="AK1293" s="4"/>
      <c r="AL1293" s="4"/>
      <c r="AM1293" s="4"/>
      <c r="AN1293" s="4"/>
      <c r="AO1293" s="4"/>
      <c r="AP1293" s="4"/>
      <c r="AQ1293" s="4"/>
      <c r="AR1293" s="4"/>
      <c r="AS1293" s="4"/>
      <c r="AT1293" s="4"/>
      <c r="AU1293" s="4"/>
      <c r="AV1293" s="4"/>
      <c r="AW1293" s="4"/>
      <c r="AX1293" s="4"/>
    </row>
    <row r="1294" spans="1:50" ht="15.75" customHeight="1" x14ac:dyDescent="0.2">
      <c r="A1294" t="str">
        <f t="shared" si="307"/>
        <v>SecondaireHommeMarié (e)Commerçant (e)Douala (Non précisé )Ngodi- BakokoCamerounaiseChretien (Catholique)OuiEligible</v>
      </c>
      <c r="B1294" s="17">
        <v>43769</v>
      </c>
      <c r="C1294" s="17">
        <v>28173</v>
      </c>
      <c r="D1294" s="3" t="s">
        <v>54</v>
      </c>
      <c r="E1294" s="21">
        <v>48</v>
      </c>
      <c r="F1294" s="3" t="s">
        <v>40</v>
      </c>
      <c r="G1294" s="4"/>
      <c r="H1294" s="4"/>
      <c r="I1294" s="3" t="s">
        <v>49</v>
      </c>
      <c r="J1294" s="3" t="s">
        <v>56</v>
      </c>
      <c r="K1294" s="3" t="s">
        <v>51</v>
      </c>
      <c r="L1294" s="3" t="s">
        <v>135</v>
      </c>
      <c r="M1294" s="3" t="s">
        <v>961</v>
      </c>
      <c r="N1294" s="3" t="str">
        <f>VLOOKUP(M1294,TAF!$D$1:$H$462,2,0)</f>
        <v>NGODI</v>
      </c>
      <c r="O1294" s="3" t="str">
        <f>VLOOKUP(M1294,TAF!$D$1:$H$462,3,0)</f>
        <v>Douala 1</v>
      </c>
      <c r="P1294" s="3" t="str">
        <f>VLOOKUP(M1294,TAF!$D$1:$H$462,4,0)</f>
        <v>4.048896530273477</v>
      </c>
      <c r="Q1294" s="3" t="str">
        <f>VLOOKUP(M1294,TAF!$D$1:$H$462,5,0)</f>
        <v xml:space="preserve"> 9.706597933857768</v>
      </c>
      <c r="R1294" s="3" t="s">
        <v>45</v>
      </c>
      <c r="S1294" s="3" t="s">
        <v>58</v>
      </c>
      <c r="T1294" s="3" t="s">
        <v>46</v>
      </c>
      <c r="U1294" s="19"/>
      <c r="V1294" s="19"/>
      <c r="W1294" s="3">
        <v>14</v>
      </c>
      <c r="X1294" s="3" t="s">
        <v>47</v>
      </c>
      <c r="Y1294" s="3">
        <v>0</v>
      </c>
      <c r="Z1294" s="3"/>
      <c r="AA1294" s="3" t="str">
        <f t="shared" si="308"/>
        <v>,</v>
      </c>
      <c r="AB1294" s="4"/>
      <c r="AC1294" s="4"/>
      <c r="AD1294" s="4"/>
      <c r="AE1294" s="4"/>
      <c r="AF1294" s="4"/>
      <c r="AG1294" s="4"/>
      <c r="AH1294" s="4"/>
      <c r="AI1294" s="4"/>
      <c r="AJ1294" s="4"/>
      <c r="AK1294" s="4"/>
      <c r="AL1294" s="4"/>
      <c r="AM1294" s="4"/>
      <c r="AN1294" s="4"/>
      <c r="AO1294" s="4"/>
      <c r="AP1294" s="4"/>
      <c r="AQ1294" s="4"/>
      <c r="AR1294" s="4"/>
      <c r="AS1294" s="4"/>
      <c r="AT1294" s="4"/>
      <c r="AU1294" s="4"/>
      <c r="AV1294" s="4"/>
      <c r="AW1294" s="4"/>
      <c r="AX1294" s="4"/>
    </row>
    <row r="1295" spans="1:50" ht="15.75" customHeight="1" x14ac:dyDescent="0.2">
      <c r="A1295" t="str">
        <f t="shared" si="307"/>
        <v>SecondaireHommeMarié (e)Commerçant (e)Douala (Non précisé )YassaCamerounaiseChretien (Catholique)OuiEligible</v>
      </c>
      <c r="B1295" s="17">
        <v>43770</v>
      </c>
      <c r="C1295" s="17">
        <v>25357</v>
      </c>
      <c r="D1295" s="3" t="s">
        <v>54</v>
      </c>
      <c r="E1295" s="21">
        <v>56</v>
      </c>
      <c r="F1295" s="3" t="s">
        <v>40</v>
      </c>
      <c r="G1295" s="4"/>
      <c r="H1295" s="4"/>
      <c r="I1295" s="3" t="s">
        <v>49</v>
      </c>
      <c r="J1295" s="3" t="s">
        <v>56</v>
      </c>
      <c r="K1295" s="3" t="s">
        <v>51</v>
      </c>
      <c r="L1295" s="3" t="s">
        <v>135</v>
      </c>
      <c r="M1295" s="3" t="s">
        <v>104</v>
      </c>
      <c r="N1295" s="3" t="str">
        <f>VLOOKUP(M1295,TAF!$D$1:$H$462,2,0)</f>
        <v>Yassa</v>
      </c>
      <c r="O1295" s="3" t="str">
        <f>VLOOKUP(M1295,TAF!$D$1:$H$462,3,0)</f>
        <v>Douala 3</v>
      </c>
      <c r="P1295" s="3" t="str">
        <f>VLOOKUP(M1295,TAF!$D$1:$H$462,4,0)</f>
        <v>4.062148022373278</v>
      </c>
      <c r="Q1295" s="3" t="str">
        <f>VLOOKUP(M1295,TAF!$D$1:$H$462,5,0)</f>
        <v xml:space="preserve"> 9.736269907202303</v>
      </c>
      <c r="R1295" s="3" t="s">
        <v>45</v>
      </c>
      <c r="S1295" s="3" t="s">
        <v>58</v>
      </c>
      <c r="T1295" s="3" t="s">
        <v>46</v>
      </c>
      <c r="U1295" s="17">
        <v>42815</v>
      </c>
      <c r="V1295" s="3" t="str">
        <f t="shared" ref="V1295" si="310">IF((B1295-U1295&lt;=365)*(B1295-U1295&gt;0),INT(12*(B1295-U1295)/365) &amp; " Mois",(YEAR(B1295)-YEAR(U1295)) &amp; " an (s)")</f>
        <v>2 an (s)</v>
      </c>
      <c r="W1295" s="5" t="s">
        <v>5896</v>
      </c>
      <c r="X1295" s="3" t="s">
        <v>47</v>
      </c>
      <c r="Y1295" s="3">
        <v>0</v>
      </c>
      <c r="Z1295" s="3"/>
      <c r="AA1295" s="3" t="str">
        <f t="shared" si="308"/>
        <v>,</v>
      </c>
      <c r="AB1295" s="4"/>
      <c r="AC1295" s="4"/>
      <c r="AD1295" s="4"/>
      <c r="AE1295" s="4"/>
      <c r="AF1295" s="4"/>
      <c r="AG1295" s="4"/>
      <c r="AH1295" s="4"/>
      <c r="AI1295" s="4"/>
      <c r="AJ1295" s="4"/>
      <c r="AK1295" s="4"/>
      <c r="AL1295" s="4"/>
      <c r="AM1295" s="4"/>
      <c r="AN1295" s="4"/>
      <c r="AO1295" s="4"/>
      <c r="AP1295" s="4"/>
      <c r="AQ1295" s="4"/>
      <c r="AR1295" s="4"/>
      <c r="AS1295" s="4"/>
      <c r="AT1295" s="4"/>
      <c r="AU1295" s="4"/>
      <c r="AV1295" s="4"/>
      <c r="AW1295" s="4"/>
      <c r="AX1295" s="4"/>
    </row>
    <row r="1296" spans="1:50" ht="15.75" customHeight="1" x14ac:dyDescent="0.2">
      <c r="A1296" t="str">
        <f t="shared" si="307"/>
        <v>PrimaireHommeMarié (e)Genie civilDouala (Non précisé )Ngodi bonomoCamerounaiseChretien (Catholique)NonEligible</v>
      </c>
      <c r="B1296" s="17">
        <v>43770</v>
      </c>
      <c r="C1296" s="17">
        <v>32812</v>
      </c>
      <c r="D1296" s="3" t="s">
        <v>92</v>
      </c>
      <c r="E1296" s="21">
        <v>36</v>
      </c>
      <c r="F1296" s="3" t="s">
        <v>40</v>
      </c>
      <c r="G1296" s="4"/>
      <c r="H1296" s="4"/>
      <c r="I1296" s="3" t="s">
        <v>49</v>
      </c>
      <c r="J1296" s="3" t="s">
        <v>663</v>
      </c>
      <c r="K1296" s="3" t="s">
        <v>51</v>
      </c>
      <c r="L1296" s="3" t="s">
        <v>135</v>
      </c>
      <c r="M1296" s="3" t="s">
        <v>962</v>
      </c>
      <c r="N1296" s="3" t="str">
        <f>VLOOKUP(M1296,TAF!$D$1:$H$462,2,0)</f>
        <v>NGODI</v>
      </c>
      <c r="O1296" s="3" t="str">
        <f>VLOOKUP(M1296,TAF!$D$1:$H$462,3,0)</f>
        <v>Douala 1</v>
      </c>
      <c r="P1296" s="3" t="str">
        <f>VLOOKUP(M1296,TAF!$D$1:$H$462,4,0)</f>
        <v>4.048896530273477</v>
      </c>
      <c r="Q1296" s="3" t="str">
        <f>VLOOKUP(M1296,TAF!$D$1:$H$462,5,0)</f>
        <v xml:space="preserve"> 9.706597933857768</v>
      </c>
      <c r="R1296" s="3" t="s">
        <v>45</v>
      </c>
      <c r="S1296" s="3" t="s">
        <v>58</v>
      </c>
      <c r="T1296" s="3" t="s">
        <v>62</v>
      </c>
      <c r="U1296" s="19"/>
      <c r="V1296" s="19"/>
      <c r="W1296" s="5" t="s">
        <v>5884</v>
      </c>
      <c r="X1296" s="3" t="s">
        <v>47</v>
      </c>
      <c r="Y1296" s="3">
        <v>0</v>
      </c>
      <c r="Z1296" s="3"/>
      <c r="AA1296" s="3" t="str">
        <f t="shared" si="308"/>
        <v>,</v>
      </c>
      <c r="AB1296" s="4"/>
      <c r="AC1296" s="4"/>
      <c r="AD1296" s="4"/>
      <c r="AE1296" s="4"/>
      <c r="AF1296" s="4"/>
      <c r="AG1296" s="4"/>
      <c r="AH1296" s="4"/>
      <c r="AI1296" s="4"/>
      <c r="AJ1296" s="4"/>
      <c r="AK1296" s="4"/>
      <c r="AL1296" s="4"/>
      <c r="AM1296" s="4"/>
      <c r="AN1296" s="4"/>
      <c r="AO1296" s="4"/>
      <c r="AP1296" s="4"/>
      <c r="AQ1296" s="4"/>
      <c r="AR1296" s="4"/>
      <c r="AS1296" s="4"/>
      <c r="AT1296" s="4"/>
      <c r="AU1296" s="4"/>
      <c r="AV1296" s="4"/>
      <c r="AW1296" s="4"/>
      <c r="AX1296" s="4"/>
    </row>
    <row r="1297" spans="1:50" ht="15.75" customHeight="1" x14ac:dyDescent="0.2">
      <c r="A1297" t="str">
        <f t="shared" si="307"/>
        <v>Pas PréciséHommeCélibataireBensikineurDouala (Non précisé )DoualaCamerounaisePas PréciséOuiEligible</v>
      </c>
      <c r="B1297" s="17">
        <v>43770</v>
      </c>
      <c r="C1297" s="17">
        <v>29348</v>
      </c>
      <c r="D1297" s="3" t="s">
        <v>39</v>
      </c>
      <c r="E1297" s="21">
        <v>45</v>
      </c>
      <c r="F1297" s="3" t="s">
        <v>40</v>
      </c>
      <c r="G1297" s="4"/>
      <c r="H1297" s="4"/>
      <c r="I1297" s="3" t="s">
        <v>41</v>
      </c>
      <c r="J1297" s="3" t="s">
        <v>963</v>
      </c>
      <c r="K1297" s="3" t="s">
        <v>51</v>
      </c>
      <c r="L1297" s="3" t="s">
        <v>135</v>
      </c>
      <c r="M1297" s="3" t="s">
        <v>64</v>
      </c>
      <c r="N1297" s="3">
        <f>VLOOKUP(M1297,TAF!$D$1:$H$462,2,0)</f>
        <v>0</v>
      </c>
      <c r="O1297" s="3">
        <f>VLOOKUP(M1297,TAF!$D$1:$H$462,3,0)</f>
        <v>0</v>
      </c>
      <c r="P1297" s="3">
        <f>VLOOKUP(M1297,TAF!$D$1:$H$462,4,0)</f>
        <v>0</v>
      </c>
      <c r="Q1297" s="3">
        <f>VLOOKUP(M1297,TAF!$D$1:$H$462,5,0)</f>
        <v>0</v>
      </c>
      <c r="R1297" s="3" t="s">
        <v>45</v>
      </c>
      <c r="S1297" s="3" t="s">
        <v>39</v>
      </c>
      <c r="T1297" s="3" t="s">
        <v>46</v>
      </c>
      <c r="U1297" s="17">
        <v>38432</v>
      </c>
      <c r="V1297" s="3" t="str">
        <f t="shared" ref="V1297" si="311">IF((B1297-U1297&lt;=365)*(B1297-U1297&gt;0),INT(12*(B1297-U1297)/365) &amp; " Mois",(YEAR(B1297)-YEAR(U1297)) &amp; " an (s)")</f>
        <v>14 an (s)</v>
      </c>
      <c r="W1297" s="5" t="s">
        <v>5890</v>
      </c>
      <c r="X1297" s="3" t="s">
        <v>47</v>
      </c>
      <c r="Y1297" s="3">
        <v>0</v>
      </c>
      <c r="Z1297" s="3"/>
      <c r="AA1297" s="3" t="str">
        <f t="shared" si="308"/>
        <v>,</v>
      </c>
      <c r="AB1297" s="4"/>
      <c r="AC1297" s="4"/>
      <c r="AD1297" s="4"/>
      <c r="AE1297" s="4"/>
      <c r="AF1297" s="4"/>
      <c r="AG1297" s="4"/>
      <c r="AH1297" s="4"/>
      <c r="AI1297" s="4"/>
      <c r="AJ1297" s="4"/>
      <c r="AK1297" s="4"/>
      <c r="AL1297" s="4"/>
      <c r="AM1297" s="4"/>
      <c r="AN1297" s="4"/>
      <c r="AO1297" s="4"/>
      <c r="AP1297" s="4"/>
      <c r="AQ1297" s="4"/>
      <c r="AR1297" s="4"/>
      <c r="AS1297" s="4"/>
      <c r="AT1297" s="4"/>
      <c r="AU1297" s="4"/>
      <c r="AV1297" s="4"/>
      <c r="AW1297" s="4"/>
      <c r="AX1297" s="4"/>
    </row>
    <row r="1298" spans="1:50" ht="15.75" customHeight="1" x14ac:dyDescent="0.2">
      <c r="A1298" t="str">
        <f t="shared" si="307"/>
        <v>UniversitaireHommeCélibataireMécanicienDouala (Non précisé )OyackCamerounaiseChretien (Catholique)NonEligible</v>
      </c>
      <c r="B1298" s="17">
        <v>43770</v>
      </c>
      <c r="C1298" s="17">
        <v>31023</v>
      </c>
      <c r="D1298" s="3" t="s">
        <v>48</v>
      </c>
      <c r="E1298" s="21">
        <v>41</v>
      </c>
      <c r="F1298" s="3" t="s">
        <v>40</v>
      </c>
      <c r="G1298" s="4"/>
      <c r="H1298" s="4"/>
      <c r="I1298" s="3" t="s">
        <v>41</v>
      </c>
      <c r="J1298" s="3" t="s">
        <v>71</v>
      </c>
      <c r="K1298" s="3" t="s">
        <v>51</v>
      </c>
      <c r="L1298" s="3" t="s">
        <v>135</v>
      </c>
      <c r="M1298" s="3" t="s">
        <v>880</v>
      </c>
      <c r="N1298" s="3" t="str">
        <f>VLOOKUP(M1298,TAF!$D$1:$H$462,2,0)</f>
        <v>Lycée D'Oyack</v>
      </c>
      <c r="O1298" s="3" t="str">
        <f>VLOOKUP(M1298,TAF!$D$1:$H$462,3,0)</f>
        <v>Douala 3</v>
      </c>
      <c r="P1298" s="3" t="str">
        <f>VLOOKUP(M1298,TAF!$D$1:$H$462,4,0)</f>
        <v>4.027099630506897</v>
      </c>
      <c r="Q1298" s="3" t="str">
        <f>VLOOKUP(M1298,TAF!$D$1:$H$462,5,0)</f>
        <v>9.743069746686773</v>
      </c>
      <c r="R1298" s="3" t="s">
        <v>45</v>
      </c>
      <c r="S1298" s="3" t="s">
        <v>58</v>
      </c>
      <c r="T1298" s="3" t="s">
        <v>62</v>
      </c>
      <c r="U1298" s="19"/>
      <c r="V1298" s="19"/>
      <c r="W1298" s="5" t="s">
        <v>5896</v>
      </c>
      <c r="X1298" s="3" t="s">
        <v>47</v>
      </c>
      <c r="Y1298" s="3">
        <v>0</v>
      </c>
      <c r="Z1298" s="3"/>
      <c r="AA1298" s="3" t="str">
        <f t="shared" si="308"/>
        <v>,</v>
      </c>
      <c r="AB1298" s="4"/>
      <c r="AC1298" s="4"/>
      <c r="AD1298" s="4"/>
      <c r="AE1298" s="4"/>
      <c r="AF1298" s="4"/>
      <c r="AG1298" s="4"/>
      <c r="AH1298" s="4"/>
      <c r="AI1298" s="4"/>
      <c r="AJ1298" s="4"/>
      <c r="AK1298" s="4"/>
      <c r="AL1298" s="4"/>
      <c r="AM1298" s="4"/>
      <c r="AN1298" s="4"/>
      <c r="AO1298" s="4"/>
      <c r="AP1298" s="4"/>
      <c r="AQ1298" s="4"/>
      <c r="AR1298" s="4"/>
      <c r="AS1298" s="4"/>
      <c r="AT1298" s="4"/>
      <c r="AU1298" s="4"/>
      <c r="AV1298" s="4"/>
      <c r="AW1298" s="4"/>
      <c r="AX1298" s="4"/>
    </row>
    <row r="1299" spans="1:50" ht="15.75" customHeight="1" x14ac:dyDescent="0.2">
      <c r="A1299" t="str">
        <f t="shared" si="307"/>
        <v>SecondaireHommeCélibataireSans EmploisDouala (Non précisé )DoualaCamerounaiseChretien (Catholique)NonEligible</v>
      </c>
      <c r="B1299" s="17">
        <v>43770</v>
      </c>
      <c r="C1299" s="17">
        <v>30896</v>
      </c>
      <c r="D1299" s="3" t="s">
        <v>54</v>
      </c>
      <c r="E1299" s="21">
        <v>41</v>
      </c>
      <c r="F1299" s="3" t="s">
        <v>40</v>
      </c>
      <c r="G1299" s="4"/>
      <c r="H1299" s="4"/>
      <c r="I1299" s="3" t="s">
        <v>41</v>
      </c>
      <c r="J1299" s="3" t="s">
        <v>134</v>
      </c>
      <c r="K1299" s="3" t="s">
        <v>51</v>
      </c>
      <c r="L1299" s="3" t="s">
        <v>135</v>
      </c>
      <c r="M1299" s="3" t="s">
        <v>64</v>
      </c>
      <c r="N1299" s="3">
        <f>VLOOKUP(M1299,TAF!$D$1:$H$462,2,0)</f>
        <v>0</v>
      </c>
      <c r="O1299" s="3">
        <f>VLOOKUP(M1299,TAF!$D$1:$H$462,3,0)</f>
        <v>0</v>
      </c>
      <c r="P1299" s="3">
        <f>VLOOKUP(M1299,TAF!$D$1:$H$462,4,0)</f>
        <v>0</v>
      </c>
      <c r="Q1299" s="3">
        <f>VLOOKUP(M1299,TAF!$D$1:$H$462,5,0)</f>
        <v>0</v>
      </c>
      <c r="R1299" s="3" t="s">
        <v>45</v>
      </c>
      <c r="S1299" s="3" t="s">
        <v>58</v>
      </c>
      <c r="T1299" s="3" t="s">
        <v>62</v>
      </c>
      <c r="U1299" s="19"/>
      <c r="V1299" s="19"/>
      <c r="W1299" s="5" t="s">
        <v>5901</v>
      </c>
      <c r="X1299" s="3" t="s">
        <v>47</v>
      </c>
      <c r="Y1299" s="3">
        <v>0</v>
      </c>
      <c r="Z1299" s="3"/>
      <c r="AA1299" s="3" t="str">
        <f t="shared" si="308"/>
        <v>,</v>
      </c>
      <c r="AB1299" s="4"/>
      <c r="AC1299" s="4"/>
      <c r="AD1299" s="4"/>
      <c r="AE1299" s="4"/>
      <c r="AF1299" s="4"/>
      <c r="AG1299" s="4"/>
      <c r="AH1299" s="4"/>
      <c r="AI1299" s="4"/>
      <c r="AJ1299" s="4"/>
      <c r="AK1299" s="4"/>
      <c r="AL1299" s="4"/>
      <c r="AM1299" s="4"/>
      <c r="AN1299" s="4"/>
      <c r="AO1299" s="4"/>
      <c r="AP1299" s="4"/>
      <c r="AQ1299" s="4"/>
      <c r="AR1299" s="4"/>
      <c r="AS1299" s="4"/>
      <c r="AT1299" s="4"/>
      <c r="AU1299" s="4"/>
      <c r="AV1299" s="4"/>
      <c r="AW1299" s="4"/>
      <c r="AX1299" s="4"/>
    </row>
    <row r="1300" spans="1:50" ht="15.75" customHeight="1" x14ac:dyDescent="0.2">
      <c r="A1300" t="str">
        <f t="shared" si="307"/>
        <v>Pas PréciséHommeCélibataireSans EmploisDouala (Non précisé )DoualaTchadienneChretien (Catholique)NonEligible</v>
      </c>
      <c r="B1300" s="17">
        <v>43770</v>
      </c>
      <c r="C1300" s="17">
        <v>29368</v>
      </c>
      <c r="D1300" s="3" t="s">
        <v>39</v>
      </c>
      <c r="E1300" s="21">
        <v>45</v>
      </c>
      <c r="F1300" s="3" t="s">
        <v>40</v>
      </c>
      <c r="G1300" s="4"/>
      <c r="H1300" s="4"/>
      <c r="I1300" s="3" t="s">
        <v>41</v>
      </c>
      <c r="J1300" s="3" t="s">
        <v>134</v>
      </c>
      <c r="K1300" s="3" t="s">
        <v>51</v>
      </c>
      <c r="L1300" s="3" t="s">
        <v>135</v>
      </c>
      <c r="M1300" s="3" t="s">
        <v>64</v>
      </c>
      <c r="N1300" s="3">
        <f>VLOOKUP(M1300,TAF!$D$1:$H$462,2,0)</f>
        <v>0</v>
      </c>
      <c r="O1300" s="3">
        <f>VLOOKUP(M1300,TAF!$D$1:$H$462,3,0)</f>
        <v>0</v>
      </c>
      <c r="P1300" s="3">
        <f>VLOOKUP(M1300,TAF!$D$1:$H$462,4,0)</f>
        <v>0</v>
      </c>
      <c r="Q1300" s="3">
        <f>VLOOKUP(M1300,TAF!$D$1:$H$462,5,0)</f>
        <v>0</v>
      </c>
      <c r="R1300" s="3" t="s">
        <v>964</v>
      </c>
      <c r="S1300" s="3" t="s">
        <v>58</v>
      </c>
      <c r="T1300" s="3" t="s">
        <v>62</v>
      </c>
      <c r="U1300" s="19"/>
      <c r="V1300" s="19"/>
      <c r="W1300" s="5" t="s">
        <v>5896</v>
      </c>
      <c r="X1300" s="3" t="s">
        <v>47</v>
      </c>
      <c r="Y1300" s="3">
        <v>0</v>
      </c>
      <c r="Z1300" s="3"/>
      <c r="AA1300" s="3" t="str">
        <f t="shared" si="308"/>
        <v>,</v>
      </c>
      <c r="AB1300" s="4"/>
      <c r="AC1300" s="4"/>
      <c r="AD1300" s="4"/>
      <c r="AE1300" s="4"/>
      <c r="AF1300" s="4"/>
      <c r="AG1300" s="4"/>
      <c r="AH1300" s="4"/>
      <c r="AI1300" s="4"/>
      <c r="AJ1300" s="4"/>
      <c r="AK1300" s="4"/>
      <c r="AL1300" s="4"/>
      <c r="AM1300" s="4"/>
      <c r="AN1300" s="4"/>
      <c r="AO1300" s="4"/>
      <c r="AP1300" s="4"/>
      <c r="AQ1300" s="4"/>
      <c r="AR1300" s="4"/>
      <c r="AS1300" s="4"/>
      <c r="AT1300" s="4"/>
      <c r="AU1300" s="4"/>
      <c r="AV1300" s="4"/>
      <c r="AW1300" s="4"/>
      <c r="AX1300" s="4"/>
    </row>
    <row r="1301" spans="1:50" ht="15.75" customHeight="1" x14ac:dyDescent="0.2">
      <c r="A1301" t="str">
        <f t="shared" si="307"/>
        <v>UniversitaireHommeCélibataireEtudiant (e)Douala 5LogpomCamerounaisePas PréciséOuiEligible</v>
      </c>
      <c r="B1301" s="17">
        <v>43770</v>
      </c>
      <c r="C1301" s="17">
        <v>33077</v>
      </c>
      <c r="D1301" s="3" t="s">
        <v>48</v>
      </c>
      <c r="E1301" s="21">
        <v>35</v>
      </c>
      <c r="F1301" s="3" t="s">
        <v>40</v>
      </c>
      <c r="G1301" s="4"/>
      <c r="H1301" s="4"/>
      <c r="I1301" s="3" t="s">
        <v>41</v>
      </c>
      <c r="J1301" s="3" t="s">
        <v>79</v>
      </c>
      <c r="K1301" s="3" t="s">
        <v>60</v>
      </c>
      <c r="L1301" s="3" t="s">
        <v>135</v>
      </c>
      <c r="M1301" s="3" t="s">
        <v>194</v>
      </c>
      <c r="N1301" s="3" t="str">
        <f>VLOOKUP(M1301,TAF!$D$1:$H$462,2,0)</f>
        <v>Logpom</v>
      </c>
      <c r="O1301" s="3" t="str">
        <f>VLOOKUP(M1301,TAF!$D$1:$H$462,3,0)</f>
        <v>Douala 5</v>
      </c>
      <c r="P1301" s="3" t="str">
        <f>VLOOKUP(M1301,TAF!$D$1:$H$462,4,0)</f>
        <v>4.069356038614923</v>
      </c>
      <c r="Q1301" s="3" t="str">
        <f>VLOOKUP(M1301,TAF!$D$1:$H$462,5,0)</f>
        <v xml:space="preserve"> 9.763173730445677</v>
      </c>
      <c r="R1301" s="3" t="s">
        <v>45</v>
      </c>
      <c r="S1301" s="3" t="s">
        <v>39</v>
      </c>
      <c r="T1301" s="3" t="s">
        <v>46</v>
      </c>
      <c r="U1301" s="17">
        <v>43586</v>
      </c>
      <c r="V1301" s="3" t="str">
        <f t="shared" ref="V1301" si="312">IF((B1301-U1301&lt;=365)*(B1301-U1301&gt;0),INT(12*(B1301-U1301)/365) &amp; " Mois",(YEAR(B1301)-YEAR(U1301)) &amp; " an (s)")</f>
        <v>6 Mois</v>
      </c>
      <c r="W1301" s="5" t="s">
        <v>5889</v>
      </c>
      <c r="X1301" s="3" t="s">
        <v>47</v>
      </c>
      <c r="Y1301" s="3">
        <v>0</v>
      </c>
      <c r="Z1301" s="3"/>
      <c r="AA1301" s="3" t="str">
        <f t="shared" si="308"/>
        <v>,</v>
      </c>
      <c r="AB1301" s="4"/>
      <c r="AC1301" s="4"/>
      <c r="AD1301" s="4"/>
      <c r="AE1301" s="4"/>
      <c r="AF1301" s="4"/>
      <c r="AG1301" s="4"/>
      <c r="AH1301" s="4"/>
      <c r="AI1301" s="4"/>
      <c r="AJ1301" s="4"/>
      <c r="AK1301" s="4"/>
      <c r="AL1301" s="4"/>
      <c r="AM1301" s="4"/>
      <c r="AN1301" s="4"/>
      <c r="AO1301" s="4"/>
      <c r="AP1301" s="4"/>
      <c r="AQ1301" s="4"/>
      <c r="AR1301" s="4"/>
      <c r="AS1301" s="4"/>
      <c r="AT1301" s="4"/>
      <c r="AU1301" s="4"/>
      <c r="AV1301" s="4"/>
      <c r="AW1301" s="4"/>
      <c r="AX1301" s="4"/>
    </row>
    <row r="1302" spans="1:50" ht="15.75" customHeight="1" x14ac:dyDescent="0.2">
      <c r="A1302" t="str">
        <f t="shared" si="307"/>
        <v>UniversitaireHommeCélibataireEnseignant (e)Douala (Non précisé )Entree billeCamerounaiseChretien (Catholique)NonEligible</v>
      </c>
      <c r="B1302" s="17">
        <v>43770</v>
      </c>
      <c r="C1302" s="17">
        <v>31929</v>
      </c>
      <c r="D1302" s="3" t="s">
        <v>48</v>
      </c>
      <c r="E1302" s="21">
        <v>38</v>
      </c>
      <c r="F1302" s="3" t="s">
        <v>40</v>
      </c>
      <c r="G1302" s="4"/>
      <c r="H1302" s="4"/>
      <c r="I1302" s="3" t="s">
        <v>41</v>
      </c>
      <c r="J1302" s="3" t="s">
        <v>144</v>
      </c>
      <c r="K1302" s="3" t="s">
        <v>51</v>
      </c>
      <c r="L1302" s="3" t="s">
        <v>135</v>
      </c>
      <c r="M1302" s="3" t="s">
        <v>965</v>
      </c>
      <c r="N1302" s="3" t="str">
        <f>VLOOKUP(M1302,TAF!$D$1:$H$462,2,0)</f>
        <v>ROND POINT ENTRÉE BILLE</v>
      </c>
      <c r="O1302" s="3" t="str">
        <f>VLOOKUP(M1302,TAF!$D$1:$H$462,3,0)</f>
        <v>Douala 3</v>
      </c>
      <c r="P1302" s="3" t="str">
        <f>VLOOKUP(M1302,TAF!$D$1:$H$462,4,0)</f>
        <v>4.008527500893733</v>
      </c>
      <c r="Q1302" s="3" t="str">
        <f>VLOOKUP(M1302,TAF!$D$1:$H$462,5,0)</f>
        <v>9.748103813911822</v>
      </c>
      <c r="R1302" s="3" t="s">
        <v>45</v>
      </c>
      <c r="S1302" s="3" t="s">
        <v>58</v>
      </c>
      <c r="T1302" s="3" t="s">
        <v>62</v>
      </c>
      <c r="U1302" s="19"/>
      <c r="V1302" s="19"/>
      <c r="W1302" s="5" t="s">
        <v>5893</v>
      </c>
      <c r="X1302" s="3" t="s">
        <v>47</v>
      </c>
      <c r="Y1302" s="3">
        <v>0</v>
      </c>
      <c r="Z1302" s="3"/>
      <c r="AA1302" s="3" t="str">
        <f t="shared" si="308"/>
        <v>,</v>
      </c>
      <c r="AB1302" s="4"/>
      <c r="AC1302" s="4"/>
      <c r="AD1302" s="4"/>
      <c r="AE1302" s="4"/>
      <c r="AF1302" s="4"/>
      <c r="AG1302" s="4"/>
      <c r="AH1302" s="4"/>
      <c r="AI1302" s="4"/>
      <c r="AJ1302" s="4"/>
      <c r="AK1302" s="4"/>
      <c r="AL1302" s="4"/>
      <c r="AM1302" s="4"/>
      <c r="AN1302" s="4"/>
      <c r="AO1302" s="4"/>
      <c r="AP1302" s="4"/>
      <c r="AQ1302" s="4"/>
      <c r="AR1302" s="4"/>
      <c r="AS1302" s="4"/>
      <c r="AT1302" s="4"/>
      <c r="AU1302" s="4"/>
      <c r="AV1302" s="4"/>
      <c r="AW1302" s="4"/>
      <c r="AX1302" s="4"/>
    </row>
    <row r="1303" spans="1:50" ht="15.75" customHeight="1" x14ac:dyDescent="0.2">
      <c r="A1303" t="str">
        <f t="shared" si="307"/>
        <v>SecondaireHommeMarié (e)MénuisierDouala (Non précisé )Pas preciséCamerounaisePas PréciséNonEligible</v>
      </c>
      <c r="B1303" s="17">
        <v>43770</v>
      </c>
      <c r="C1303" s="17">
        <v>31981</v>
      </c>
      <c r="D1303" s="3" t="s">
        <v>54</v>
      </c>
      <c r="E1303" s="21">
        <v>38</v>
      </c>
      <c r="F1303" s="3" t="s">
        <v>40</v>
      </c>
      <c r="G1303" s="4"/>
      <c r="H1303" s="4"/>
      <c r="I1303" s="3" t="s">
        <v>49</v>
      </c>
      <c r="J1303" s="3" t="s">
        <v>966</v>
      </c>
      <c r="K1303" s="3" t="s">
        <v>51</v>
      </c>
      <c r="L1303" s="3" t="s">
        <v>135</v>
      </c>
      <c r="M1303" s="3" t="s">
        <v>729</v>
      </c>
      <c r="N1303" s="3">
        <f>VLOOKUP(M1303,TAF!$D$1:$H$462,2,0)</f>
        <v>0</v>
      </c>
      <c r="O1303" s="3">
        <f>VLOOKUP(M1303,TAF!$D$1:$H$462,3,0)</f>
        <v>0</v>
      </c>
      <c r="P1303" s="3">
        <f>VLOOKUP(M1303,TAF!$D$1:$H$462,4,0)</f>
        <v>0</v>
      </c>
      <c r="Q1303" s="3">
        <f>VLOOKUP(M1303,TAF!$D$1:$H$462,5,0)</f>
        <v>0</v>
      </c>
      <c r="R1303" s="3" t="s">
        <v>45</v>
      </c>
      <c r="S1303" s="3" t="s">
        <v>39</v>
      </c>
      <c r="T1303" s="3" t="s">
        <v>62</v>
      </c>
      <c r="U1303" s="19"/>
      <c r="V1303" s="19"/>
      <c r="W1303" s="5" t="s">
        <v>5893</v>
      </c>
      <c r="X1303" s="3" t="s">
        <v>47</v>
      </c>
      <c r="Y1303" s="3">
        <v>0</v>
      </c>
      <c r="Z1303" s="3"/>
      <c r="AA1303" s="3" t="str">
        <f t="shared" si="308"/>
        <v>,</v>
      </c>
      <c r="AB1303" s="4"/>
      <c r="AC1303" s="4"/>
      <c r="AD1303" s="4"/>
      <c r="AE1303" s="4"/>
      <c r="AF1303" s="4"/>
      <c r="AG1303" s="4"/>
      <c r="AH1303" s="4"/>
      <c r="AI1303" s="4"/>
      <c r="AJ1303" s="4"/>
      <c r="AK1303" s="4"/>
      <c r="AL1303" s="4"/>
      <c r="AM1303" s="4"/>
      <c r="AN1303" s="4"/>
      <c r="AO1303" s="4"/>
      <c r="AP1303" s="4"/>
      <c r="AQ1303" s="4"/>
      <c r="AR1303" s="4"/>
      <c r="AS1303" s="4"/>
      <c r="AT1303" s="4"/>
      <c r="AU1303" s="4"/>
      <c r="AV1303" s="4"/>
      <c r="AW1303" s="4"/>
      <c r="AX1303" s="4"/>
    </row>
    <row r="1304" spans="1:50" ht="15.75" customHeight="1" x14ac:dyDescent="0.2">
      <c r="A1304" t="str">
        <f t="shared" si="307"/>
        <v>PrimaireHommeMarié (e)Sans EmploisDouala 3LogbabaCamerounaisePas PréciséNonEligible</v>
      </c>
      <c r="B1304" s="17">
        <v>43770</v>
      </c>
      <c r="C1304" s="17">
        <v>32128</v>
      </c>
      <c r="D1304" s="3" t="s">
        <v>92</v>
      </c>
      <c r="E1304" s="21">
        <v>38</v>
      </c>
      <c r="F1304" s="3" t="s">
        <v>40</v>
      </c>
      <c r="G1304" s="4"/>
      <c r="H1304" s="4"/>
      <c r="I1304" s="3" t="s">
        <v>49</v>
      </c>
      <c r="J1304" s="3" t="s">
        <v>134</v>
      </c>
      <c r="K1304" s="3" t="s">
        <v>43</v>
      </c>
      <c r="L1304" s="3" t="s">
        <v>135</v>
      </c>
      <c r="M1304" s="3" t="s">
        <v>271</v>
      </c>
      <c r="N1304" s="3" t="str">
        <f>VLOOKUP(M1304,TAF!$D$1:$H$462,2,0)</f>
        <v>Logbaba</v>
      </c>
      <c r="O1304" s="3" t="str">
        <f>VLOOKUP(M1304,TAF!$D$1:$H$462,3,0)</f>
        <v>Douala 3</v>
      </c>
      <c r="P1304" s="3" t="str">
        <f>VLOOKUP(M1304,TAF!$D$1:$H$462,4,0)</f>
        <v>4.043213985193655</v>
      </c>
      <c r="Q1304" s="3" t="str">
        <f>VLOOKUP(M1304,TAF!$D$1:$H$462,5,0)</f>
        <v xml:space="preserve"> 9.7617599423344</v>
      </c>
      <c r="R1304" s="3" t="s">
        <v>45</v>
      </c>
      <c r="S1304" s="3" t="s">
        <v>39</v>
      </c>
      <c r="T1304" s="3" t="s">
        <v>62</v>
      </c>
      <c r="U1304" s="19"/>
      <c r="V1304" s="19"/>
      <c r="W1304" s="5" t="s">
        <v>5906</v>
      </c>
      <c r="X1304" s="3" t="s">
        <v>47</v>
      </c>
      <c r="Y1304" s="3">
        <v>0</v>
      </c>
      <c r="Z1304" s="3"/>
      <c r="AA1304" s="3" t="str">
        <f t="shared" si="308"/>
        <v>,</v>
      </c>
      <c r="AB1304" s="4"/>
      <c r="AC1304" s="4"/>
      <c r="AD1304" s="4"/>
      <c r="AE1304" s="4"/>
      <c r="AF1304" s="4"/>
      <c r="AG1304" s="4"/>
      <c r="AH1304" s="4"/>
      <c r="AI1304" s="4"/>
      <c r="AJ1304" s="4"/>
      <c r="AK1304" s="4"/>
      <c r="AL1304" s="4"/>
      <c r="AM1304" s="4"/>
      <c r="AN1304" s="4"/>
      <c r="AO1304" s="4"/>
      <c r="AP1304" s="4"/>
      <c r="AQ1304" s="4"/>
      <c r="AR1304" s="4"/>
      <c r="AS1304" s="4"/>
      <c r="AT1304" s="4"/>
      <c r="AU1304" s="4"/>
      <c r="AV1304" s="4"/>
      <c r="AW1304" s="4"/>
      <c r="AX1304" s="4"/>
    </row>
    <row r="1305" spans="1:50" ht="15.75" customHeight="1" x14ac:dyDescent="0.2">
      <c r="A1305" t="str">
        <f t="shared" si="307"/>
        <v>SecondaireHommeCélibataireDebrouillardDouala (Non précisé )Pk16CamerounaisePas PréciséNonEligible</v>
      </c>
      <c r="B1305" s="17">
        <v>43770</v>
      </c>
      <c r="C1305" s="17">
        <v>32144</v>
      </c>
      <c r="D1305" s="3" t="s">
        <v>54</v>
      </c>
      <c r="E1305" s="21">
        <v>37</v>
      </c>
      <c r="F1305" s="3" t="s">
        <v>40</v>
      </c>
      <c r="G1305" s="4"/>
      <c r="H1305" s="4"/>
      <c r="I1305" s="3" t="s">
        <v>41</v>
      </c>
      <c r="J1305" s="3" t="s">
        <v>628</v>
      </c>
      <c r="K1305" s="3" t="s">
        <v>51</v>
      </c>
      <c r="L1305" s="3" t="s">
        <v>135</v>
      </c>
      <c r="M1305" s="3" t="s">
        <v>446</v>
      </c>
      <c r="N1305" s="3" t="str">
        <f>VLOOKUP(M1305,TAF!$D$1:$H$462,2,0)</f>
        <v>P.K.16</v>
      </c>
      <c r="O1305" s="3" t="str">
        <f>VLOOKUP(M1305,TAF!$D$1:$H$462,3,0)</f>
        <v>Douala 3</v>
      </c>
      <c r="P1305" s="3" t="str">
        <f>VLOOKUP(M1305,TAF!$D$1:$H$462,4,0)</f>
        <v>4.0953441641996715</v>
      </c>
      <c r="Q1305" s="3" t="str">
        <f>VLOOKUP(M1305,TAF!$D$1:$H$462,5,0)</f>
        <v xml:space="preserve"> 9.794631521000548</v>
      </c>
      <c r="R1305" s="3" t="s">
        <v>45</v>
      </c>
      <c r="S1305" s="3" t="s">
        <v>39</v>
      </c>
      <c r="T1305" s="3" t="s">
        <v>62</v>
      </c>
      <c r="U1305" s="19"/>
      <c r="V1305" s="19"/>
      <c r="W1305" s="5" t="s">
        <v>5898</v>
      </c>
      <c r="X1305" s="3" t="s">
        <v>47</v>
      </c>
      <c r="Y1305" s="3">
        <v>0</v>
      </c>
      <c r="Z1305" s="3"/>
      <c r="AA1305" s="3" t="str">
        <f t="shared" si="308"/>
        <v>,</v>
      </c>
      <c r="AB1305" s="4"/>
      <c r="AC1305" s="4"/>
      <c r="AD1305" s="4"/>
      <c r="AE1305" s="4"/>
      <c r="AF1305" s="4"/>
      <c r="AG1305" s="4"/>
      <c r="AH1305" s="4"/>
      <c r="AI1305" s="4"/>
      <c r="AJ1305" s="4"/>
      <c r="AK1305" s="4"/>
      <c r="AL1305" s="4"/>
      <c r="AM1305" s="4"/>
      <c r="AN1305" s="4"/>
      <c r="AO1305" s="4"/>
      <c r="AP1305" s="4"/>
      <c r="AQ1305" s="4"/>
      <c r="AR1305" s="4"/>
      <c r="AS1305" s="4"/>
      <c r="AT1305" s="4"/>
      <c r="AU1305" s="4"/>
      <c r="AV1305" s="4"/>
      <c r="AW1305" s="4"/>
      <c r="AX1305" s="4"/>
    </row>
    <row r="1306" spans="1:50" ht="15.75" customHeight="1" x14ac:dyDescent="0.2">
      <c r="A1306" t="str">
        <f t="shared" si="307"/>
        <v>SecondaireHommeCélibataireStaffeurDouala (Non précisé )Pk12CamerounaisePas PréciséNonEligible</v>
      </c>
      <c r="B1306" s="17">
        <v>43770</v>
      </c>
      <c r="C1306" s="17">
        <v>33259</v>
      </c>
      <c r="D1306" s="3" t="s">
        <v>54</v>
      </c>
      <c r="E1306" s="21">
        <v>34</v>
      </c>
      <c r="F1306" s="3" t="s">
        <v>40</v>
      </c>
      <c r="G1306" s="4"/>
      <c r="H1306" s="4"/>
      <c r="I1306" s="3" t="s">
        <v>41</v>
      </c>
      <c r="J1306" s="3" t="s">
        <v>634</v>
      </c>
      <c r="K1306" s="3" t="s">
        <v>51</v>
      </c>
      <c r="L1306" s="3" t="s">
        <v>135</v>
      </c>
      <c r="M1306" s="3" t="s">
        <v>86</v>
      </c>
      <c r="N1306" s="3" t="str">
        <f>VLOOKUP(M1306,TAF!$D$1:$H$462,2,0)</f>
        <v>P.K.12</v>
      </c>
      <c r="O1306" s="3" t="str">
        <f>VLOOKUP(M1306,TAF!$D$1:$H$462,3,0)</f>
        <v>Douala 3</v>
      </c>
      <c r="P1306" s="3" t="str">
        <f>VLOOKUP(M1306,TAF!$D$1:$H$462,4,0)</f>
        <v>4.062419957066994</v>
      </c>
      <c r="Q1306" s="3" t="str">
        <f>VLOOKUP(M1306,TAF!$D$1:$H$462,5,0)</f>
        <v xml:space="preserve"> 9.787800420174348</v>
      </c>
      <c r="R1306" s="3" t="s">
        <v>45</v>
      </c>
      <c r="S1306" s="3" t="s">
        <v>39</v>
      </c>
      <c r="T1306" s="3" t="s">
        <v>62</v>
      </c>
      <c r="U1306" s="19"/>
      <c r="V1306" s="19"/>
      <c r="W1306" s="5" t="s">
        <v>5875</v>
      </c>
      <c r="X1306" s="3" t="s">
        <v>47</v>
      </c>
      <c r="Y1306" s="3">
        <v>0</v>
      </c>
      <c r="Z1306" s="3"/>
      <c r="AA1306" s="3" t="str">
        <f t="shared" si="308"/>
        <v>,</v>
      </c>
      <c r="AB1306" s="4"/>
      <c r="AC1306" s="4"/>
      <c r="AD1306" s="4"/>
      <c r="AE1306" s="4"/>
      <c r="AF1306" s="4"/>
      <c r="AG1306" s="4"/>
      <c r="AH1306" s="4"/>
      <c r="AI1306" s="4"/>
      <c r="AJ1306" s="4"/>
      <c r="AK1306" s="4"/>
      <c r="AL1306" s="4"/>
      <c r="AM1306" s="4"/>
      <c r="AN1306" s="4"/>
      <c r="AO1306" s="4"/>
      <c r="AP1306" s="4"/>
      <c r="AQ1306" s="4"/>
      <c r="AR1306" s="4"/>
      <c r="AS1306" s="4"/>
      <c r="AT1306" s="4"/>
      <c r="AU1306" s="4"/>
      <c r="AV1306" s="4"/>
      <c r="AW1306" s="4"/>
      <c r="AX1306" s="4"/>
    </row>
    <row r="1307" spans="1:50" ht="15.75" customHeight="1" x14ac:dyDescent="0.2">
      <c r="A1307" t="str">
        <f t="shared" si="307"/>
        <v>SecondaireHommeCélibataireMécanicienDouala (Non précisé )Pas preciséCamerounaiseChretien (Catholique)NonEligible</v>
      </c>
      <c r="B1307" s="17">
        <v>43770</v>
      </c>
      <c r="C1307" s="17">
        <v>32588</v>
      </c>
      <c r="D1307" s="3" t="s">
        <v>54</v>
      </c>
      <c r="E1307" s="21">
        <v>36</v>
      </c>
      <c r="F1307" s="3" t="s">
        <v>40</v>
      </c>
      <c r="G1307" s="4"/>
      <c r="H1307" s="4"/>
      <c r="I1307" s="3" t="s">
        <v>41</v>
      </c>
      <c r="J1307" s="3" t="s">
        <v>71</v>
      </c>
      <c r="K1307" s="3" t="s">
        <v>51</v>
      </c>
      <c r="L1307" s="3" t="s">
        <v>135</v>
      </c>
      <c r="M1307" s="3" t="s">
        <v>729</v>
      </c>
      <c r="N1307" s="3">
        <f>VLOOKUP(M1307,TAF!$D$1:$H$462,2,0)</f>
        <v>0</v>
      </c>
      <c r="O1307" s="3">
        <f>VLOOKUP(M1307,TAF!$D$1:$H$462,3,0)</f>
        <v>0</v>
      </c>
      <c r="P1307" s="3">
        <f>VLOOKUP(M1307,TAF!$D$1:$H$462,4,0)</f>
        <v>0</v>
      </c>
      <c r="Q1307" s="3">
        <f>VLOOKUP(M1307,TAF!$D$1:$H$462,5,0)</f>
        <v>0</v>
      </c>
      <c r="R1307" s="3" t="s">
        <v>45</v>
      </c>
      <c r="S1307" s="3" t="s">
        <v>58</v>
      </c>
      <c r="T1307" s="3" t="s">
        <v>62</v>
      </c>
      <c r="U1307" s="19"/>
      <c r="V1307" s="19"/>
      <c r="W1307" s="5" t="s">
        <v>5895</v>
      </c>
      <c r="X1307" s="3" t="s">
        <v>47</v>
      </c>
      <c r="Y1307" s="3">
        <v>0</v>
      </c>
      <c r="Z1307" s="3"/>
      <c r="AA1307" s="3" t="str">
        <f t="shared" si="308"/>
        <v>,</v>
      </c>
      <c r="AB1307" s="4"/>
      <c r="AC1307" s="4"/>
      <c r="AD1307" s="4"/>
      <c r="AE1307" s="4"/>
      <c r="AF1307" s="4"/>
      <c r="AG1307" s="4"/>
      <c r="AH1307" s="4"/>
      <c r="AI1307" s="4"/>
      <c r="AJ1307" s="4"/>
      <c r="AK1307" s="4"/>
      <c r="AL1307" s="4"/>
      <c r="AM1307" s="4"/>
      <c r="AN1307" s="4"/>
      <c r="AO1307" s="4"/>
      <c r="AP1307" s="4"/>
      <c r="AQ1307" s="4"/>
      <c r="AR1307" s="4"/>
      <c r="AS1307" s="4"/>
      <c r="AT1307" s="4"/>
      <c r="AU1307" s="4"/>
      <c r="AV1307" s="4"/>
      <c r="AW1307" s="4"/>
      <c r="AX1307" s="4"/>
    </row>
    <row r="1308" spans="1:50" ht="15.75" customHeight="1" x14ac:dyDescent="0.2">
      <c r="A1308" t="str">
        <f t="shared" si="307"/>
        <v>SecondaireHommeMarié (e)MécanicienDouala (Non précisé )DoualaCamerounaiseChretien (Protestant )OuiEligible</v>
      </c>
      <c r="B1308" s="17">
        <v>43770</v>
      </c>
      <c r="C1308" s="17">
        <v>25825</v>
      </c>
      <c r="D1308" s="3" t="s">
        <v>54</v>
      </c>
      <c r="E1308" s="21">
        <v>55</v>
      </c>
      <c r="F1308" s="3" t="s">
        <v>40</v>
      </c>
      <c r="G1308" s="4"/>
      <c r="H1308" s="4"/>
      <c r="I1308" s="3" t="s">
        <v>49</v>
      </c>
      <c r="J1308" s="3" t="s">
        <v>71</v>
      </c>
      <c r="K1308" s="3" t="s">
        <v>51</v>
      </c>
      <c r="L1308" s="3" t="s">
        <v>135</v>
      </c>
      <c r="M1308" s="3" t="s">
        <v>64</v>
      </c>
      <c r="N1308" s="3">
        <f>VLOOKUP(M1308,TAF!$D$1:$H$462,2,0)</f>
        <v>0</v>
      </c>
      <c r="O1308" s="3">
        <f>VLOOKUP(M1308,TAF!$D$1:$H$462,3,0)</f>
        <v>0</v>
      </c>
      <c r="P1308" s="3">
        <f>VLOOKUP(M1308,TAF!$D$1:$H$462,4,0)</f>
        <v>0</v>
      </c>
      <c r="Q1308" s="3">
        <f>VLOOKUP(M1308,TAF!$D$1:$H$462,5,0)</f>
        <v>0</v>
      </c>
      <c r="R1308" s="3" t="s">
        <v>45</v>
      </c>
      <c r="S1308" s="3" t="s">
        <v>84</v>
      </c>
      <c r="T1308" s="3" t="s">
        <v>46</v>
      </c>
      <c r="U1308" s="17">
        <v>38432</v>
      </c>
      <c r="V1308" s="3" t="str">
        <f t="shared" ref="V1308:V1310" si="313">IF((B1308-U1308&lt;=365)*(B1308-U1308&gt;0),INT(12*(B1308-U1308)/365) &amp; " Mois",(YEAR(B1308)-YEAR(U1308)) &amp; " an (s)")</f>
        <v>14 an (s)</v>
      </c>
      <c r="W1308" s="5" t="s">
        <v>5881</v>
      </c>
      <c r="X1308" s="3" t="s">
        <v>47</v>
      </c>
      <c r="Y1308" s="3">
        <v>0</v>
      </c>
      <c r="Z1308" s="3"/>
      <c r="AA1308" s="3" t="str">
        <f t="shared" si="308"/>
        <v>,</v>
      </c>
      <c r="AB1308" s="4"/>
      <c r="AC1308" s="4"/>
      <c r="AD1308" s="4"/>
      <c r="AE1308" s="4"/>
      <c r="AF1308" s="4"/>
      <c r="AG1308" s="4"/>
      <c r="AH1308" s="4"/>
      <c r="AI1308" s="4"/>
      <c r="AJ1308" s="4"/>
      <c r="AK1308" s="4"/>
      <c r="AL1308" s="4"/>
      <c r="AM1308" s="4"/>
      <c r="AN1308" s="4"/>
      <c r="AO1308" s="4"/>
      <c r="AP1308" s="4"/>
      <c r="AQ1308" s="4"/>
      <c r="AR1308" s="4"/>
      <c r="AS1308" s="4"/>
      <c r="AT1308" s="4"/>
      <c r="AU1308" s="4"/>
      <c r="AV1308" s="4"/>
      <c r="AW1308" s="4"/>
      <c r="AX1308" s="4"/>
    </row>
    <row r="1309" spans="1:50" ht="15.75" customHeight="1" x14ac:dyDescent="0.2">
      <c r="A1309" t="str">
        <f t="shared" si="307"/>
        <v>SecondaireHommeMarié (e)SoudeurDouala (Non précisé )Pk12CamerounaiseChretien (Catholique)OuiEligible</v>
      </c>
      <c r="B1309" s="17">
        <v>43770</v>
      </c>
      <c r="C1309" s="17">
        <v>30543</v>
      </c>
      <c r="D1309" s="3" t="s">
        <v>54</v>
      </c>
      <c r="E1309" s="21">
        <v>42</v>
      </c>
      <c r="F1309" s="3" t="s">
        <v>40</v>
      </c>
      <c r="G1309" s="4"/>
      <c r="H1309" s="4"/>
      <c r="I1309" s="3" t="s">
        <v>49</v>
      </c>
      <c r="J1309" s="3" t="s">
        <v>74</v>
      </c>
      <c r="K1309" s="3" t="s">
        <v>51</v>
      </c>
      <c r="L1309" s="3" t="s">
        <v>135</v>
      </c>
      <c r="M1309" s="3" t="s">
        <v>86</v>
      </c>
      <c r="N1309" s="3" t="str">
        <f>VLOOKUP(M1309,TAF!$D$1:$H$462,2,0)</f>
        <v>P.K.12</v>
      </c>
      <c r="O1309" s="3" t="str">
        <f>VLOOKUP(M1309,TAF!$D$1:$H$462,3,0)</f>
        <v>Douala 3</v>
      </c>
      <c r="P1309" s="3" t="str">
        <f>VLOOKUP(M1309,TAF!$D$1:$H$462,4,0)</f>
        <v>4.062419957066994</v>
      </c>
      <c r="Q1309" s="3" t="str">
        <f>VLOOKUP(M1309,TAF!$D$1:$H$462,5,0)</f>
        <v xml:space="preserve"> 9.787800420174348</v>
      </c>
      <c r="R1309" s="3" t="s">
        <v>45</v>
      </c>
      <c r="S1309" s="3" t="s">
        <v>58</v>
      </c>
      <c r="T1309" s="3" t="s">
        <v>46</v>
      </c>
      <c r="U1309" s="17">
        <v>39893</v>
      </c>
      <c r="V1309" s="3" t="str">
        <f t="shared" si="313"/>
        <v>10 an (s)</v>
      </c>
      <c r="W1309" s="5" t="s">
        <v>5881</v>
      </c>
      <c r="X1309" s="3" t="s">
        <v>47</v>
      </c>
      <c r="Y1309" s="3">
        <v>0</v>
      </c>
      <c r="Z1309" s="3"/>
      <c r="AA1309" s="3" t="str">
        <f t="shared" si="308"/>
        <v>,</v>
      </c>
      <c r="AB1309" s="4"/>
      <c r="AC1309" s="4"/>
      <c r="AD1309" s="4"/>
      <c r="AE1309" s="4"/>
      <c r="AF1309" s="4"/>
      <c r="AG1309" s="4"/>
      <c r="AH1309" s="4"/>
      <c r="AI1309" s="4"/>
      <c r="AJ1309" s="4"/>
      <c r="AK1309" s="4"/>
      <c r="AL1309" s="4"/>
      <c r="AM1309" s="4"/>
      <c r="AN1309" s="4"/>
      <c r="AO1309" s="4"/>
      <c r="AP1309" s="4"/>
      <c r="AQ1309" s="4"/>
      <c r="AR1309" s="4"/>
      <c r="AS1309" s="4"/>
      <c r="AT1309" s="4"/>
      <c r="AU1309" s="4"/>
      <c r="AV1309" s="4"/>
      <c r="AW1309" s="4"/>
      <c r="AX1309" s="4"/>
    </row>
    <row r="1310" spans="1:50" ht="15.75" customHeight="1" x14ac:dyDescent="0.2">
      <c r="A1310" t="str">
        <f t="shared" si="307"/>
        <v>SecondaireHommeCélibataireElèveDouala (Non précisé )BrazavilleCamerounaisePas PréciséOuiEligible</v>
      </c>
      <c r="B1310" s="17">
        <v>43770</v>
      </c>
      <c r="C1310" s="17">
        <v>34019</v>
      </c>
      <c r="D1310" s="3" t="s">
        <v>54</v>
      </c>
      <c r="E1310" s="21">
        <v>32</v>
      </c>
      <c r="F1310" s="3" t="s">
        <v>40</v>
      </c>
      <c r="G1310" s="4"/>
      <c r="H1310" s="4"/>
      <c r="I1310" s="3" t="s">
        <v>41</v>
      </c>
      <c r="J1310" s="3" t="s">
        <v>270</v>
      </c>
      <c r="K1310" s="3" t="s">
        <v>51</v>
      </c>
      <c r="L1310" s="3" t="s">
        <v>135</v>
      </c>
      <c r="M1310" s="3" t="s">
        <v>704</v>
      </c>
      <c r="N1310" s="3" t="str">
        <f>VLOOKUP(M1310,TAF!$D$1:$H$462,2,0)</f>
        <v>Brazzaville</v>
      </c>
      <c r="O1310" s="3" t="str">
        <f>VLOOKUP(M1310,TAF!$D$1:$H$462,3,0)</f>
        <v>Douala 3</v>
      </c>
      <c r="P1310" s="3" t="str">
        <f>VLOOKUP(M1310,TAF!$D$1:$H$462,4,0)</f>
        <v>4.022499048135508</v>
      </c>
      <c r="Q1310" s="3" t="str">
        <f>VLOOKUP(M1310,TAF!$D$1:$H$462,5,0)</f>
        <v xml:space="preserve"> 9.728976286264029</v>
      </c>
      <c r="R1310" s="3" t="s">
        <v>45</v>
      </c>
      <c r="S1310" s="3" t="s">
        <v>39</v>
      </c>
      <c r="T1310" s="3" t="s">
        <v>46</v>
      </c>
      <c r="U1310" s="17">
        <v>42815</v>
      </c>
      <c r="V1310" s="3" t="str">
        <f t="shared" si="313"/>
        <v>2 an (s)</v>
      </c>
      <c r="W1310" s="3">
        <v>14</v>
      </c>
      <c r="X1310" s="3" t="s">
        <v>47</v>
      </c>
      <c r="Y1310" s="3">
        <v>0</v>
      </c>
      <c r="Z1310" s="3"/>
      <c r="AA1310" s="3" t="str">
        <f t="shared" si="308"/>
        <v>,</v>
      </c>
      <c r="AB1310" s="4"/>
      <c r="AC1310" s="4"/>
      <c r="AD1310" s="4"/>
      <c r="AE1310" s="4"/>
      <c r="AF1310" s="4"/>
      <c r="AG1310" s="4"/>
      <c r="AH1310" s="4"/>
      <c r="AI1310" s="4"/>
      <c r="AJ1310" s="4"/>
      <c r="AK1310" s="4"/>
      <c r="AL1310" s="4"/>
      <c r="AM1310" s="4"/>
      <c r="AN1310" s="4"/>
      <c r="AO1310" s="4"/>
      <c r="AP1310" s="4"/>
      <c r="AQ1310" s="4"/>
      <c r="AR1310" s="4"/>
      <c r="AS1310" s="4"/>
      <c r="AT1310" s="4"/>
      <c r="AU1310" s="4"/>
      <c r="AV1310" s="4"/>
      <c r="AW1310" s="4"/>
      <c r="AX1310" s="4"/>
    </row>
    <row r="1311" spans="1:50" ht="15.75" customHeight="1" x14ac:dyDescent="0.2">
      <c r="A1311" t="str">
        <f t="shared" si="307"/>
        <v>UniversitaireHommeCélibataireEtudiant (e)Douala (Non précisé )IpdCamerounaisePas PréciséNonEligible</v>
      </c>
      <c r="B1311" s="17">
        <v>43770</v>
      </c>
      <c r="C1311" s="17">
        <v>33179</v>
      </c>
      <c r="D1311" s="3" t="s">
        <v>48</v>
      </c>
      <c r="E1311" s="21">
        <v>35</v>
      </c>
      <c r="F1311" s="3" t="s">
        <v>40</v>
      </c>
      <c r="G1311" s="4"/>
      <c r="H1311" s="4"/>
      <c r="I1311" s="3" t="s">
        <v>41</v>
      </c>
      <c r="J1311" s="3" t="s">
        <v>79</v>
      </c>
      <c r="K1311" s="3" t="s">
        <v>51</v>
      </c>
      <c r="L1311" s="3" t="s">
        <v>135</v>
      </c>
      <c r="M1311" s="3" t="s">
        <v>967</v>
      </c>
      <c r="N1311" s="3" t="str">
        <f>VLOOKUP(M1311,TAF!$D$1:$H$462,2,0)</f>
        <v>Institut Panafricain pour le Développement (Afrique Centrale)</v>
      </c>
      <c r="O1311" s="3" t="str">
        <f>VLOOKUP(M1311,TAF!$D$1:$H$462,3,0)</f>
        <v>Douala 3</v>
      </c>
      <c r="P1311" s="3" t="str">
        <f>VLOOKUP(M1311,TAF!$D$1:$H$462,4,0)</f>
        <v>4.042081849450115</v>
      </c>
      <c r="Q1311" s="3" t="str">
        <f>VLOOKUP(M1311,TAF!$D$1:$H$462,5,0)</f>
        <v>9.730802035582087</v>
      </c>
      <c r="R1311" s="3" t="s">
        <v>45</v>
      </c>
      <c r="S1311" s="3" t="s">
        <v>39</v>
      </c>
      <c r="T1311" s="3" t="s">
        <v>62</v>
      </c>
      <c r="U1311" s="19"/>
      <c r="V1311" s="19"/>
      <c r="W1311" s="5" t="s">
        <v>5890</v>
      </c>
      <c r="X1311" s="3" t="s">
        <v>47</v>
      </c>
      <c r="Y1311" s="3">
        <v>0</v>
      </c>
      <c r="Z1311" s="3"/>
      <c r="AA1311" s="3" t="str">
        <f t="shared" si="308"/>
        <v>,</v>
      </c>
      <c r="AB1311" s="4"/>
      <c r="AC1311" s="4"/>
      <c r="AD1311" s="4"/>
      <c r="AE1311" s="4"/>
      <c r="AF1311" s="4"/>
      <c r="AG1311" s="4"/>
      <c r="AH1311" s="4"/>
      <c r="AI1311" s="4"/>
      <c r="AJ1311" s="4"/>
      <c r="AK1311" s="4"/>
      <c r="AL1311" s="4"/>
      <c r="AM1311" s="4"/>
      <c r="AN1311" s="4"/>
      <c r="AO1311" s="4"/>
      <c r="AP1311" s="4"/>
      <c r="AQ1311" s="4"/>
      <c r="AR1311" s="4"/>
      <c r="AS1311" s="4"/>
      <c r="AT1311" s="4"/>
      <c r="AU1311" s="4"/>
      <c r="AV1311" s="4"/>
      <c r="AW1311" s="4"/>
      <c r="AX1311" s="4"/>
    </row>
    <row r="1312" spans="1:50" ht="15.75" customHeight="1" x14ac:dyDescent="0.2">
      <c r="A1312" t="str">
        <f t="shared" si="307"/>
        <v>Pas PréciséHommeMarié (e)Moto taximanDouala (Non précisé )Borne 10CamerounaisePas PréciséNonEligible</v>
      </c>
      <c r="B1312" s="17">
        <v>43770</v>
      </c>
      <c r="C1312" s="17">
        <v>30351</v>
      </c>
      <c r="D1312" s="3" t="s">
        <v>39</v>
      </c>
      <c r="E1312" s="21">
        <v>42</v>
      </c>
      <c r="F1312" s="3" t="s">
        <v>40</v>
      </c>
      <c r="G1312" s="4"/>
      <c r="H1312" s="4"/>
      <c r="I1312" s="3" t="s">
        <v>49</v>
      </c>
      <c r="J1312" s="3" t="s">
        <v>768</v>
      </c>
      <c r="K1312" s="3" t="s">
        <v>51</v>
      </c>
      <c r="L1312" s="3" t="s">
        <v>135</v>
      </c>
      <c r="M1312" s="3" t="s">
        <v>968</v>
      </c>
      <c r="N1312" s="3" t="str">
        <f>VLOOKUP(M1312,TAF!$D$1:$H$462,2,0)</f>
        <v>Borne 10, Nylon</v>
      </c>
      <c r="O1312" s="3" t="str">
        <f>VLOOKUP(M1312,TAF!$D$1:$H$462,3,0)</f>
        <v>Douala 3</v>
      </c>
      <c r="P1312" s="3" t="str">
        <f>VLOOKUP(M1312,TAF!$D$1:$H$462,4,0)</f>
        <v>4.000343170227409</v>
      </c>
      <c r="Q1312" s="3" t="str">
        <f>VLOOKUP(M1312,TAF!$D$1:$H$462,5,0)</f>
        <v>9.765819755200095</v>
      </c>
      <c r="R1312" s="3" t="s">
        <v>45</v>
      </c>
      <c r="S1312" s="3" t="s">
        <v>39</v>
      </c>
      <c r="T1312" s="3" t="s">
        <v>62</v>
      </c>
      <c r="U1312" s="19"/>
      <c r="V1312" s="19"/>
      <c r="W1312" s="5" t="s">
        <v>5881</v>
      </c>
      <c r="X1312" s="3" t="s">
        <v>47</v>
      </c>
      <c r="Y1312" s="3">
        <v>0</v>
      </c>
      <c r="Z1312" s="3"/>
      <c r="AA1312" s="3" t="str">
        <f t="shared" si="308"/>
        <v>,</v>
      </c>
      <c r="AB1312" s="4"/>
      <c r="AC1312" s="4"/>
      <c r="AD1312" s="4"/>
      <c r="AE1312" s="4"/>
      <c r="AF1312" s="4"/>
      <c r="AG1312" s="4"/>
      <c r="AH1312" s="4"/>
      <c r="AI1312" s="4"/>
      <c r="AJ1312" s="4"/>
      <c r="AK1312" s="4"/>
      <c r="AL1312" s="4"/>
      <c r="AM1312" s="4"/>
      <c r="AN1312" s="4"/>
      <c r="AO1312" s="4"/>
      <c r="AP1312" s="4"/>
      <c r="AQ1312" s="4"/>
      <c r="AR1312" s="4"/>
      <c r="AS1312" s="4"/>
      <c r="AT1312" s="4"/>
      <c r="AU1312" s="4"/>
      <c r="AV1312" s="4"/>
      <c r="AW1312" s="4"/>
      <c r="AX1312" s="4"/>
    </row>
    <row r="1313" spans="1:50" ht="15.75" customHeight="1" x14ac:dyDescent="0.2">
      <c r="A1313" t="str">
        <f t="shared" si="307"/>
        <v>PrimaireHommeMarié (e)MnuisierDouala (Non précisé )Entree billeCamerounaisePas PréciséNonEligible</v>
      </c>
      <c r="B1313" s="17">
        <v>43770</v>
      </c>
      <c r="C1313" s="17">
        <v>30309</v>
      </c>
      <c r="D1313" s="3" t="s">
        <v>92</v>
      </c>
      <c r="E1313" s="21">
        <v>43</v>
      </c>
      <c r="F1313" s="3" t="s">
        <v>40</v>
      </c>
      <c r="G1313" s="4"/>
      <c r="H1313" s="4"/>
      <c r="I1313" s="3" t="s">
        <v>49</v>
      </c>
      <c r="J1313" s="3" t="s">
        <v>969</v>
      </c>
      <c r="K1313" s="3" t="s">
        <v>51</v>
      </c>
      <c r="L1313" s="3" t="s">
        <v>135</v>
      </c>
      <c r="M1313" s="3" t="s">
        <v>965</v>
      </c>
      <c r="N1313" s="3" t="str">
        <f>VLOOKUP(M1313,TAF!$D$1:$H$462,2,0)</f>
        <v>ROND POINT ENTRÉE BILLE</v>
      </c>
      <c r="O1313" s="3" t="str">
        <f>VLOOKUP(M1313,TAF!$D$1:$H$462,3,0)</f>
        <v>Douala 3</v>
      </c>
      <c r="P1313" s="3" t="str">
        <f>VLOOKUP(M1313,TAF!$D$1:$H$462,4,0)</f>
        <v>4.008527500893733</v>
      </c>
      <c r="Q1313" s="3" t="str">
        <f>VLOOKUP(M1313,TAF!$D$1:$H$462,5,0)</f>
        <v>9.748103813911822</v>
      </c>
      <c r="R1313" s="3" t="s">
        <v>45</v>
      </c>
      <c r="S1313" s="3" t="s">
        <v>39</v>
      </c>
      <c r="T1313" s="3" t="s">
        <v>62</v>
      </c>
      <c r="U1313" s="19"/>
      <c r="V1313" s="19"/>
      <c r="W1313" s="5" t="s">
        <v>5879</v>
      </c>
      <c r="X1313" s="3" t="s">
        <v>47</v>
      </c>
      <c r="Y1313" s="3">
        <v>0</v>
      </c>
      <c r="Z1313" s="3"/>
      <c r="AA1313" s="3" t="str">
        <f t="shared" si="308"/>
        <v>,</v>
      </c>
      <c r="AB1313" s="4"/>
      <c r="AC1313" s="4"/>
      <c r="AD1313" s="4"/>
      <c r="AE1313" s="4"/>
      <c r="AF1313" s="4"/>
      <c r="AG1313" s="4"/>
      <c r="AH1313" s="4"/>
      <c r="AI1313" s="4"/>
      <c r="AJ1313" s="4"/>
      <c r="AK1313" s="4"/>
      <c r="AL1313" s="4"/>
      <c r="AM1313" s="4"/>
      <c r="AN1313" s="4"/>
      <c r="AO1313" s="4"/>
      <c r="AP1313" s="4"/>
      <c r="AQ1313" s="4"/>
      <c r="AR1313" s="4"/>
      <c r="AS1313" s="4"/>
      <c r="AT1313" s="4"/>
      <c r="AU1313" s="4"/>
      <c r="AV1313" s="4"/>
      <c r="AW1313" s="4"/>
      <c r="AX1313" s="4"/>
    </row>
    <row r="1314" spans="1:50" ht="15.75" customHeight="1" x14ac:dyDescent="0.2">
      <c r="A1314" t="str">
        <f t="shared" si="307"/>
        <v>SecondaireHommeCélibataireCableurDouala (Non précisé )TergalCamerounaiseChretien (Catholique)NonEligible</v>
      </c>
      <c r="B1314" s="17">
        <v>43770</v>
      </c>
      <c r="C1314" s="17">
        <v>29325</v>
      </c>
      <c r="D1314" s="3" t="s">
        <v>54</v>
      </c>
      <c r="E1314" s="21">
        <v>45</v>
      </c>
      <c r="F1314" s="3" t="s">
        <v>40</v>
      </c>
      <c r="G1314" s="4"/>
      <c r="H1314" s="4"/>
      <c r="I1314" s="3" t="s">
        <v>41</v>
      </c>
      <c r="J1314" s="3" t="s">
        <v>166</v>
      </c>
      <c r="K1314" s="3" t="s">
        <v>51</v>
      </c>
      <c r="L1314" s="3" t="s">
        <v>135</v>
      </c>
      <c r="M1314" s="3" t="s">
        <v>970</v>
      </c>
      <c r="N1314" s="3" t="str">
        <f>VLOOKUP(M1314,TAF!$D$1:$H$462,2,0)</f>
        <v>Brazzaville-Tergal</v>
      </c>
      <c r="O1314" s="3" t="str">
        <f>VLOOKUP(M1314,TAF!$D$1:$H$462,3,0)</f>
        <v>Douala 3</v>
      </c>
      <c r="P1314" s="3" t="str">
        <f>VLOOKUP(M1314,TAF!$D$1:$H$462,4,0)</f>
        <v>4.028821627887572</v>
      </c>
      <c r="Q1314" s="3" t="str">
        <f>VLOOKUP(M1314,TAF!$D$1:$H$462,5,0)</f>
        <v>9.730324037432881</v>
      </c>
      <c r="R1314" s="3" t="s">
        <v>45</v>
      </c>
      <c r="S1314" s="3" t="s">
        <v>58</v>
      </c>
      <c r="T1314" s="3" t="s">
        <v>62</v>
      </c>
      <c r="U1314" s="19"/>
      <c r="V1314" s="19"/>
      <c r="W1314" s="5" t="s">
        <v>5892</v>
      </c>
      <c r="X1314" s="3" t="s">
        <v>47</v>
      </c>
      <c r="Y1314" s="3">
        <v>0</v>
      </c>
      <c r="Z1314" s="3"/>
      <c r="AA1314" s="3" t="str">
        <f t="shared" si="308"/>
        <v>,</v>
      </c>
      <c r="AB1314" s="4"/>
      <c r="AC1314" s="4"/>
      <c r="AD1314" s="4"/>
      <c r="AE1314" s="4"/>
      <c r="AF1314" s="4"/>
      <c r="AG1314" s="4"/>
      <c r="AH1314" s="4"/>
      <c r="AI1314" s="4"/>
      <c r="AJ1314" s="4"/>
      <c r="AK1314" s="4"/>
      <c r="AL1314" s="4"/>
      <c r="AM1314" s="4"/>
      <c r="AN1314" s="4"/>
      <c r="AO1314" s="4"/>
      <c r="AP1314" s="4"/>
      <c r="AQ1314" s="4"/>
      <c r="AR1314" s="4"/>
      <c r="AS1314" s="4"/>
      <c r="AT1314" s="4"/>
      <c r="AU1314" s="4"/>
      <c r="AV1314" s="4"/>
      <c r="AW1314" s="4"/>
      <c r="AX1314" s="4"/>
    </row>
    <row r="1315" spans="1:50" ht="15.75" customHeight="1" x14ac:dyDescent="0.2">
      <c r="A1315" t="str">
        <f t="shared" si="307"/>
        <v>SecondaireHommeCélibataireElectricienDouala (Non précisé )DeidoCamerounaisePas PréciséOuiEligible</v>
      </c>
      <c r="B1315" s="17">
        <v>43770</v>
      </c>
      <c r="C1315" s="17">
        <v>29142</v>
      </c>
      <c r="D1315" s="3" t="s">
        <v>54</v>
      </c>
      <c r="E1315" s="21">
        <v>46</v>
      </c>
      <c r="F1315" s="3" t="s">
        <v>40</v>
      </c>
      <c r="G1315" s="4"/>
      <c r="H1315" s="4"/>
      <c r="I1315" s="3" t="s">
        <v>41</v>
      </c>
      <c r="J1315" s="3" t="s">
        <v>150</v>
      </c>
      <c r="K1315" s="3" t="s">
        <v>51</v>
      </c>
      <c r="L1315" s="3" t="s">
        <v>135</v>
      </c>
      <c r="M1315" s="3" t="s">
        <v>115</v>
      </c>
      <c r="N1315" s="3" t="str">
        <f>VLOOKUP(M1315,TAF!$D$1:$H$462,2,0)</f>
        <v>Deido</v>
      </c>
      <c r="O1315" s="3" t="str">
        <f>VLOOKUP(M1315,TAF!$D$1:$H$462,3,0)</f>
        <v>Douala 1</v>
      </c>
      <c r="P1315" s="3" t="str">
        <f>VLOOKUP(M1315,TAF!$D$1:$H$462,4,0)</f>
        <v>4.068225879309168</v>
      </c>
      <c r="Q1315" s="3" t="str">
        <f>VLOOKUP(M1315,TAF!$D$1:$H$462,5,0)</f>
        <v xml:space="preserve"> 9.712282866294439</v>
      </c>
      <c r="R1315" s="3" t="s">
        <v>45</v>
      </c>
      <c r="S1315" s="3" t="s">
        <v>39</v>
      </c>
      <c r="T1315" s="3" t="s">
        <v>46</v>
      </c>
      <c r="U1315" s="17">
        <v>42084</v>
      </c>
      <c r="V1315" s="3" t="str">
        <f t="shared" ref="V1315" si="314">IF((B1315-U1315&lt;=365)*(B1315-U1315&gt;0),INT(12*(B1315-U1315)/365) &amp; " Mois",(YEAR(B1315)-YEAR(U1315)) &amp; " an (s)")</f>
        <v>4 an (s)</v>
      </c>
      <c r="W1315" s="5" t="s">
        <v>5885</v>
      </c>
      <c r="X1315" s="3" t="s">
        <v>47</v>
      </c>
      <c r="Y1315" s="3">
        <v>0</v>
      </c>
      <c r="Z1315" s="3"/>
      <c r="AA1315" s="3" t="str">
        <f t="shared" si="308"/>
        <v>,</v>
      </c>
      <c r="AB1315" s="4"/>
      <c r="AC1315" s="4"/>
      <c r="AD1315" s="4"/>
      <c r="AE1315" s="4"/>
      <c r="AF1315" s="4"/>
      <c r="AG1315" s="4"/>
      <c r="AH1315" s="4"/>
      <c r="AI1315" s="4"/>
      <c r="AJ1315" s="4"/>
      <c r="AK1315" s="4"/>
      <c r="AL1315" s="4"/>
      <c r="AM1315" s="4"/>
      <c r="AN1315" s="4"/>
      <c r="AO1315" s="4"/>
      <c r="AP1315" s="4"/>
      <c r="AQ1315" s="4"/>
      <c r="AR1315" s="4"/>
      <c r="AS1315" s="4"/>
      <c r="AT1315" s="4"/>
      <c r="AU1315" s="4"/>
      <c r="AV1315" s="4"/>
      <c r="AW1315" s="4"/>
      <c r="AX1315" s="4"/>
    </row>
    <row r="1316" spans="1:50" ht="15.75" customHeight="1" x14ac:dyDescent="0.2">
      <c r="A1316" t="str">
        <f t="shared" si="307"/>
        <v>UniversitaireFemmeMarié (e)Etudiant (e)Douala 5DeidoCamerounaiseChretien (Catholique)NonTemporairement Non-eligible</v>
      </c>
      <c r="B1316" s="17">
        <v>43770</v>
      </c>
      <c r="C1316" s="17">
        <v>34132</v>
      </c>
      <c r="D1316" s="3" t="s">
        <v>48</v>
      </c>
      <c r="E1316" s="21">
        <v>32</v>
      </c>
      <c r="F1316" s="3" t="s">
        <v>55</v>
      </c>
      <c r="G1316" s="4"/>
      <c r="H1316" s="4"/>
      <c r="I1316" s="3" t="s">
        <v>49</v>
      </c>
      <c r="J1316" s="3" t="s">
        <v>79</v>
      </c>
      <c r="K1316" s="3" t="s">
        <v>60</v>
      </c>
      <c r="L1316" s="3" t="s">
        <v>135</v>
      </c>
      <c r="M1316" s="3" t="s">
        <v>115</v>
      </c>
      <c r="N1316" s="3" t="str">
        <f>VLOOKUP(M1316,TAF!$D$1:$H$462,2,0)</f>
        <v>Deido</v>
      </c>
      <c r="O1316" s="3" t="str">
        <f>VLOOKUP(M1316,TAF!$D$1:$H$462,3,0)</f>
        <v>Douala 1</v>
      </c>
      <c r="P1316" s="3" t="str">
        <f>VLOOKUP(M1316,TAF!$D$1:$H$462,4,0)</f>
        <v>4.068225879309168</v>
      </c>
      <c r="Q1316" s="3" t="str">
        <f>VLOOKUP(M1316,TAF!$D$1:$H$462,5,0)</f>
        <v xml:space="preserve"> 9.712282866294439</v>
      </c>
      <c r="R1316" s="3" t="s">
        <v>45</v>
      </c>
      <c r="S1316" s="3" t="s">
        <v>58</v>
      </c>
      <c r="T1316" s="3" t="s">
        <v>62</v>
      </c>
      <c r="U1316" s="19"/>
      <c r="V1316" s="19"/>
      <c r="W1316" s="4"/>
      <c r="X1316" s="3" t="s">
        <v>845</v>
      </c>
      <c r="Y1316" s="3">
        <v>1</v>
      </c>
      <c r="Z1316" s="3" t="s">
        <v>5961</v>
      </c>
      <c r="AA1316" s="3" t="str">
        <f t="shared" si="308"/>
        <v>,</v>
      </c>
      <c r="AB1316" s="3" t="s">
        <v>62</v>
      </c>
      <c r="AC1316" s="4"/>
      <c r="AD1316" s="3" t="s">
        <v>62</v>
      </c>
      <c r="AE1316" s="3" t="s">
        <v>62</v>
      </c>
      <c r="AF1316" s="2">
        <v>43767</v>
      </c>
      <c r="AG1316" s="3" t="s">
        <v>46</v>
      </c>
      <c r="AH1316" s="3" t="s">
        <v>62</v>
      </c>
      <c r="AI1316" s="3" t="s">
        <v>62</v>
      </c>
      <c r="AJ1316" s="3" t="s">
        <v>62</v>
      </c>
      <c r="AK1316" s="3" t="s">
        <v>62</v>
      </c>
      <c r="AL1316" s="4"/>
      <c r="AM1316" s="3" t="s">
        <v>846</v>
      </c>
      <c r="AN1316" s="4"/>
      <c r="AO1316" s="4"/>
      <c r="AP1316" s="4"/>
      <c r="AQ1316" s="4"/>
      <c r="AR1316" s="4"/>
      <c r="AS1316" s="4"/>
      <c r="AT1316" s="4"/>
      <c r="AU1316" s="4"/>
      <c r="AV1316" s="4"/>
      <c r="AW1316" s="4"/>
      <c r="AX1316" s="4"/>
    </row>
    <row r="1317" spans="1:50" ht="15.75" customHeight="1" x14ac:dyDescent="0.2">
      <c r="A1317" t="str">
        <f t="shared" si="307"/>
        <v>UniversitaireFemmeCélibataireComptableDouala 5BonandaleCamerounaiseChretien (Catholique)NonTemporairement Non-eligible</v>
      </c>
      <c r="B1317" s="17">
        <v>43770</v>
      </c>
      <c r="C1317" s="17">
        <v>29276</v>
      </c>
      <c r="D1317" s="3" t="s">
        <v>48</v>
      </c>
      <c r="E1317" s="21">
        <v>45</v>
      </c>
      <c r="F1317" s="3" t="s">
        <v>55</v>
      </c>
      <c r="G1317" s="4"/>
      <c r="H1317" s="4"/>
      <c r="I1317" s="3" t="s">
        <v>41</v>
      </c>
      <c r="J1317" s="3" t="s">
        <v>145</v>
      </c>
      <c r="K1317" s="3" t="s">
        <v>60</v>
      </c>
      <c r="L1317" s="3" t="s">
        <v>135</v>
      </c>
      <c r="M1317" s="3" t="s">
        <v>971</v>
      </c>
      <c r="N1317" s="3" t="str">
        <f>VLOOKUP(M1317,TAF!$D$1:$H$462,2,0)</f>
        <v>Bonaberi</v>
      </c>
      <c r="O1317" s="3" t="str">
        <f>VLOOKUP(M1317,TAF!$D$1:$H$462,3,0)</f>
        <v>Douala 4</v>
      </c>
      <c r="P1317" s="3" t="str">
        <f>VLOOKUP(M1317,TAF!$D$1:$H$462,4,0)</f>
        <v>4.1145526446993586</v>
      </c>
      <c r="Q1317" s="3" t="str">
        <f>VLOOKUP(M1317,TAF!$D$1:$H$462,5,0)</f>
        <v xml:space="preserve"> 9.6509858531097</v>
      </c>
      <c r="R1317" s="3" t="s">
        <v>45</v>
      </c>
      <c r="S1317" s="3" t="s">
        <v>58</v>
      </c>
      <c r="T1317" s="3" t="s">
        <v>62</v>
      </c>
      <c r="U1317" s="19"/>
      <c r="V1317" s="19"/>
      <c r="W1317" s="5" t="s">
        <v>5928</v>
      </c>
      <c r="X1317" s="3" t="s">
        <v>845</v>
      </c>
      <c r="Y1317" s="3">
        <v>0</v>
      </c>
      <c r="Z1317" s="3"/>
      <c r="AA1317" s="3" t="str">
        <f t="shared" si="308"/>
        <v>,</v>
      </c>
      <c r="AB1317" s="3" t="s">
        <v>62</v>
      </c>
      <c r="AC1317" s="3" t="s">
        <v>62</v>
      </c>
      <c r="AD1317" s="3" t="s">
        <v>62</v>
      </c>
      <c r="AE1317" s="3" t="s">
        <v>62</v>
      </c>
      <c r="AF1317" s="2">
        <v>43753</v>
      </c>
      <c r="AG1317" s="3" t="s">
        <v>62</v>
      </c>
      <c r="AH1317" s="3" t="s">
        <v>62</v>
      </c>
      <c r="AI1317" s="3" t="s">
        <v>62</v>
      </c>
      <c r="AJ1317" s="3" t="s">
        <v>62</v>
      </c>
      <c r="AK1317" s="3" t="s">
        <v>62</v>
      </c>
      <c r="AL1317" s="4"/>
      <c r="AM1317" s="3" t="s">
        <v>846</v>
      </c>
      <c r="AN1317" s="4"/>
      <c r="AO1317" s="4"/>
      <c r="AP1317" s="4"/>
      <c r="AQ1317" s="4"/>
      <c r="AR1317" s="4"/>
      <c r="AS1317" s="4"/>
      <c r="AT1317" s="4"/>
      <c r="AU1317" s="4"/>
      <c r="AV1317" s="4"/>
      <c r="AW1317" s="4"/>
      <c r="AX1317" s="4"/>
    </row>
    <row r="1318" spans="1:50" ht="15.75" customHeight="1" x14ac:dyDescent="0.2">
      <c r="A1318" t="str">
        <f t="shared" si="307"/>
        <v>SecondaireFemmeCélibataireMénagèreDouala (Non précisé )DoualaCamerounaiseChretien (Protestant )OuiDéfinitivement non-eligible</v>
      </c>
      <c r="B1318" s="17">
        <v>43770</v>
      </c>
      <c r="C1318" s="17">
        <v>26778</v>
      </c>
      <c r="D1318" s="3" t="s">
        <v>54</v>
      </c>
      <c r="E1318" s="21">
        <v>52</v>
      </c>
      <c r="F1318" s="3" t="s">
        <v>55</v>
      </c>
      <c r="G1318" s="4"/>
      <c r="H1318" s="4"/>
      <c r="I1318" s="3" t="s">
        <v>41</v>
      </c>
      <c r="J1318" s="3" t="s">
        <v>154</v>
      </c>
      <c r="K1318" s="3" t="s">
        <v>51</v>
      </c>
      <c r="L1318" s="3" t="s">
        <v>135</v>
      </c>
      <c r="M1318" s="3" t="s">
        <v>64</v>
      </c>
      <c r="N1318" s="3">
        <f>VLOOKUP(M1318,TAF!$D$1:$H$462,2,0)</f>
        <v>0</v>
      </c>
      <c r="O1318" s="3">
        <f>VLOOKUP(M1318,TAF!$D$1:$H$462,3,0)</f>
        <v>0</v>
      </c>
      <c r="P1318" s="3">
        <f>VLOOKUP(M1318,TAF!$D$1:$H$462,4,0)</f>
        <v>0</v>
      </c>
      <c r="Q1318" s="3">
        <f>VLOOKUP(M1318,TAF!$D$1:$H$462,5,0)</f>
        <v>0</v>
      </c>
      <c r="R1318" s="3" t="s">
        <v>45</v>
      </c>
      <c r="S1318" s="3" t="s">
        <v>84</v>
      </c>
      <c r="T1318" s="3" t="s">
        <v>46</v>
      </c>
      <c r="U1318" s="17">
        <v>38412</v>
      </c>
      <c r="V1318" s="3" t="str">
        <f t="shared" ref="V1318" si="315">IF((B1318-U1318&lt;=365)*(B1318-U1318&gt;0),INT(12*(B1318-U1318)/365) &amp; " Mois",(YEAR(B1318)-YEAR(U1318)) &amp; " an (s)")</f>
        <v>14 an (s)</v>
      </c>
      <c r="W1318" s="3">
        <v>13</v>
      </c>
      <c r="X1318" s="3" t="s">
        <v>898</v>
      </c>
      <c r="Y1318" s="3">
        <v>1</v>
      </c>
      <c r="Z1318" s="3" t="s">
        <v>5535</v>
      </c>
      <c r="AA1318" s="3" t="str">
        <f t="shared" si="308"/>
        <v>,</v>
      </c>
      <c r="AB1318" s="4"/>
      <c r="AC1318" s="4"/>
      <c r="AD1318" s="4"/>
      <c r="AE1318" s="4"/>
      <c r="AF1318" s="4"/>
      <c r="AG1318" s="4"/>
      <c r="AH1318" s="4"/>
      <c r="AI1318" s="4"/>
      <c r="AJ1318" s="4"/>
      <c r="AK1318" s="4"/>
      <c r="AL1318" s="4"/>
      <c r="AM1318" s="4"/>
      <c r="AN1318" s="3" t="s">
        <v>62</v>
      </c>
      <c r="AO1318" s="3" t="s">
        <v>62</v>
      </c>
      <c r="AP1318" s="3" t="s">
        <v>46</v>
      </c>
      <c r="AQ1318" s="3" t="s">
        <v>62</v>
      </c>
      <c r="AR1318" s="3" t="s">
        <v>62</v>
      </c>
      <c r="AS1318" s="3" t="s">
        <v>62</v>
      </c>
      <c r="AT1318" s="3" t="s">
        <v>62</v>
      </c>
      <c r="AU1318" s="3" t="s">
        <v>62</v>
      </c>
      <c r="AV1318" s="3" t="s">
        <v>62</v>
      </c>
      <c r="AW1318" s="3" t="s">
        <v>62</v>
      </c>
      <c r="AX1318" s="4"/>
    </row>
    <row r="1319" spans="1:50" ht="15.75" customHeight="1" x14ac:dyDescent="0.2">
      <c r="A1319" t="str">
        <f t="shared" si="307"/>
        <v>UniversitaireHommeCélibataireComptableDouala (Non précisé )Cité des palmiersCamerounaisePas PréciséNonEligible</v>
      </c>
      <c r="B1319" s="17">
        <v>43773</v>
      </c>
      <c r="C1319" s="17">
        <v>29773</v>
      </c>
      <c r="D1319" s="3" t="s">
        <v>48</v>
      </c>
      <c r="E1319" s="21">
        <v>44</v>
      </c>
      <c r="F1319" s="3" t="s">
        <v>40</v>
      </c>
      <c r="G1319" s="4"/>
      <c r="H1319" s="4"/>
      <c r="I1319" s="3" t="s">
        <v>41</v>
      </c>
      <c r="J1319" s="3" t="s">
        <v>145</v>
      </c>
      <c r="K1319" s="3" t="s">
        <v>51</v>
      </c>
      <c r="L1319" s="3" t="s">
        <v>135</v>
      </c>
      <c r="M1319" s="3" t="s">
        <v>313</v>
      </c>
      <c r="N1319" s="3" t="str">
        <f>VLOOKUP(M1319,TAF!$D$1:$H$462,2,0)</f>
        <v>Cité des palmiers</v>
      </c>
      <c r="O1319" s="3" t="str">
        <f>VLOOKUP(M1319,TAF!$D$1:$H$462,3,0)</f>
        <v>Douala 3</v>
      </c>
      <c r="P1319" s="3" t="str">
        <f>VLOOKUP(M1319,TAF!$D$1:$H$462,4,0)</f>
        <v>4.053096586056187</v>
      </c>
      <c r="Q1319" s="3" t="str">
        <f>VLOOKUP(M1319,TAF!$D$1:$H$462,5,0)</f>
        <v xml:space="preserve"> 9.764576089841214</v>
      </c>
      <c r="R1319" s="3" t="s">
        <v>45</v>
      </c>
      <c r="S1319" s="3" t="s">
        <v>39</v>
      </c>
      <c r="T1319" s="3" t="s">
        <v>62</v>
      </c>
      <c r="U1319" s="19"/>
      <c r="V1319" s="19"/>
      <c r="W1319" s="5" t="s">
        <v>5892</v>
      </c>
      <c r="X1319" s="3" t="s">
        <v>47</v>
      </c>
      <c r="Y1319" s="3">
        <v>0</v>
      </c>
      <c r="Z1319" s="3"/>
      <c r="AA1319" s="3" t="str">
        <f t="shared" si="308"/>
        <v>,</v>
      </c>
      <c r="AB1319" s="4"/>
      <c r="AC1319" s="4"/>
      <c r="AD1319" s="4"/>
      <c r="AE1319" s="4"/>
      <c r="AF1319" s="4"/>
      <c r="AG1319" s="4"/>
      <c r="AH1319" s="4"/>
      <c r="AI1319" s="4"/>
      <c r="AJ1319" s="4"/>
      <c r="AK1319" s="4"/>
      <c r="AL1319" s="4"/>
      <c r="AM1319" s="4"/>
      <c r="AN1319" s="4"/>
      <c r="AO1319" s="4"/>
      <c r="AP1319" s="4"/>
      <c r="AQ1319" s="4"/>
      <c r="AR1319" s="4"/>
      <c r="AS1319" s="4"/>
      <c r="AT1319" s="4"/>
      <c r="AU1319" s="4"/>
      <c r="AV1319" s="4"/>
      <c r="AW1319" s="4"/>
      <c r="AX1319" s="4"/>
    </row>
    <row r="1320" spans="1:50" ht="15.75" customHeight="1" x14ac:dyDescent="0.2">
      <c r="A1320" t="str">
        <f t="shared" si="307"/>
        <v>UniversitaireHommeCélibataireCommerçant (e)Douala (Non précisé )Pas preciséCamerounaiseChretien (Protestant )OuiEligible</v>
      </c>
      <c r="B1320" s="17">
        <v>43773</v>
      </c>
      <c r="C1320" s="17">
        <v>30734</v>
      </c>
      <c r="D1320" s="3" t="s">
        <v>48</v>
      </c>
      <c r="E1320" s="21">
        <v>41</v>
      </c>
      <c r="F1320" s="3" t="s">
        <v>40</v>
      </c>
      <c r="G1320" s="4"/>
      <c r="H1320" s="4"/>
      <c r="I1320" s="3" t="s">
        <v>41</v>
      </c>
      <c r="J1320" s="3" t="s">
        <v>56</v>
      </c>
      <c r="K1320" s="3" t="s">
        <v>51</v>
      </c>
      <c r="L1320" s="3" t="s">
        <v>135</v>
      </c>
      <c r="M1320" s="3" t="s">
        <v>729</v>
      </c>
      <c r="N1320" s="3">
        <f>VLOOKUP(M1320,TAF!$D$1:$H$462,2,0)</f>
        <v>0</v>
      </c>
      <c r="O1320" s="3">
        <f>VLOOKUP(M1320,TAF!$D$1:$H$462,3,0)</f>
        <v>0</v>
      </c>
      <c r="P1320" s="3">
        <f>VLOOKUP(M1320,TAF!$D$1:$H$462,4,0)</f>
        <v>0</v>
      </c>
      <c r="Q1320" s="3">
        <f>VLOOKUP(M1320,TAF!$D$1:$H$462,5,0)</f>
        <v>0</v>
      </c>
      <c r="R1320" s="3" t="s">
        <v>45</v>
      </c>
      <c r="S1320" s="3" t="s">
        <v>84</v>
      </c>
      <c r="T1320" s="3" t="s">
        <v>46</v>
      </c>
      <c r="U1320" s="17">
        <v>41354</v>
      </c>
      <c r="V1320" s="3" t="str">
        <f t="shared" ref="V1320" si="316">IF((B1320-U1320&lt;=365)*(B1320-U1320&gt;0),INT(12*(B1320-U1320)/365) &amp; " Mois",(YEAR(B1320)-YEAR(U1320)) &amp; " an (s)")</f>
        <v>6 an (s)</v>
      </c>
      <c r="W1320" s="5" t="s">
        <v>5898</v>
      </c>
      <c r="X1320" s="3" t="s">
        <v>47</v>
      </c>
      <c r="Y1320" s="3">
        <v>0</v>
      </c>
      <c r="Z1320" s="3"/>
      <c r="AA1320" s="3" t="str">
        <f t="shared" si="308"/>
        <v>,</v>
      </c>
      <c r="AB1320" s="4"/>
      <c r="AC1320" s="4"/>
      <c r="AD1320" s="4"/>
      <c r="AE1320" s="4"/>
      <c r="AF1320" s="4"/>
      <c r="AG1320" s="4"/>
      <c r="AH1320" s="4"/>
      <c r="AI1320" s="4"/>
      <c r="AJ1320" s="4"/>
      <c r="AK1320" s="4"/>
      <c r="AL1320" s="4"/>
      <c r="AM1320" s="4"/>
      <c r="AN1320" s="4"/>
      <c r="AO1320" s="4"/>
      <c r="AP1320" s="4"/>
      <c r="AQ1320" s="4"/>
      <c r="AR1320" s="4"/>
      <c r="AS1320" s="4"/>
      <c r="AT1320" s="4"/>
      <c r="AU1320" s="4"/>
      <c r="AV1320" s="4"/>
      <c r="AW1320" s="4"/>
      <c r="AX1320" s="4"/>
    </row>
    <row r="1321" spans="1:50" ht="15.75" customHeight="1" x14ac:dyDescent="0.2">
      <c r="A1321" t="str">
        <f t="shared" si="307"/>
        <v>SecondaireHommeCélibatairePeintreDouala (Non précisé )Cité des palmiersCamerounaisePas PréciséNonEligible</v>
      </c>
      <c r="B1321" s="17">
        <v>43773</v>
      </c>
      <c r="C1321" s="17">
        <v>31553</v>
      </c>
      <c r="D1321" s="3" t="s">
        <v>54</v>
      </c>
      <c r="E1321" s="21">
        <v>39</v>
      </c>
      <c r="F1321" s="3" t="s">
        <v>40</v>
      </c>
      <c r="G1321" s="4"/>
      <c r="H1321" s="4"/>
      <c r="I1321" s="3" t="s">
        <v>41</v>
      </c>
      <c r="J1321" s="3" t="s">
        <v>413</v>
      </c>
      <c r="K1321" s="3" t="s">
        <v>51</v>
      </c>
      <c r="L1321" s="3" t="s">
        <v>135</v>
      </c>
      <c r="M1321" s="3" t="s">
        <v>313</v>
      </c>
      <c r="N1321" s="3" t="str">
        <f>VLOOKUP(M1321,TAF!$D$1:$H$462,2,0)</f>
        <v>Cité des palmiers</v>
      </c>
      <c r="O1321" s="3" t="str">
        <f>VLOOKUP(M1321,TAF!$D$1:$H$462,3,0)</f>
        <v>Douala 3</v>
      </c>
      <c r="P1321" s="3" t="str">
        <f>VLOOKUP(M1321,TAF!$D$1:$H$462,4,0)</f>
        <v>4.053096586056187</v>
      </c>
      <c r="Q1321" s="3" t="str">
        <f>VLOOKUP(M1321,TAF!$D$1:$H$462,5,0)</f>
        <v xml:space="preserve"> 9.764576089841214</v>
      </c>
      <c r="R1321" s="3" t="s">
        <v>45</v>
      </c>
      <c r="S1321" s="3" t="s">
        <v>39</v>
      </c>
      <c r="T1321" s="3" t="s">
        <v>62</v>
      </c>
      <c r="U1321" s="19"/>
      <c r="V1321" s="19"/>
      <c r="W1321" s="5" t="s">
        <v>5929</v>
      </c>
      <c r="X1321" s="3" t="s">
        <v>47</v>
      </c>
      <c r="Y1321" s="3">
        <v>0</v>
      </c>
      <c r="Z1321" s="3"/>
      <c r="AA1321" s="3" t="str">
        <f t="shared" si="308"/>
        <v>,</v>
      </c>
      <c r="AB1321" s="4"/>
      <c r="AC1321" s="4"/>
      <c r="AD1321" s="4"/>
      <c r="AE1321" s="4"/>
      <c r="AF1321" s="4"/>
      <c r="AG1321" s="4"/>
      <c r="AH1321" s="4"/>
      <c r="AI1321" s="4"/>
      <c r="AJ1321" s="4"/>
      <c r="AK1321" s="4"/>
      <c r="AL1321" s="4"/>
      <c r="AM1321" s="4"/>
      <c r="AN1321" s="4"/>
      <c r="AO1321" s="4"/>
      <c r="AP1321" s="4"/>
      <c r="AQ1321" s="4"/>
      <c r="AR1321" s="4"/>
      <c r="AS1321" s="4"/>
      <c r="AT1321" s="4"/>
      <c r="AU1321" s="4"/>
      <c r="AV1321" s="4"/>
      <c r="AW1321" s="4"/>
      <c r="AX1321" s="4"/>
    </row>
    <row r="1322" spans="1:50" ht="15.75" customHeight="1" x14ac:dyDescent="0.2">
      <c r="A1322" t="str">
        <f t="shared" si="307"/>
        <v>UniversitaireHommeCélibataireResponsable commercialDouala (Non précisé )LogbessouCamerounaiseChretien (Catholique)OuiEligible</v>
      </c>
      <c r="B1322" s="17">
        <v>43773</v>
      </c>
      <c r="C1322" s="17">
        <v>31393</v>
      </c>
      <c r="D1322" s="3" t="s">
        <v>48</v>
      </c>
      <c r="E1322" s="21">
        <v>40</v>
      </c>
      <c r="F1322" s="3" t="s">
        <v>40</v>
      </c>
      <c r="G1322" s="4"/>
      <c r="H1322" s="4"/>
      <c r="I1322" s="3" t="s">
        <v>41</v>
      </c>
      <c r="J1322" s="3" t="s">
        <v>974</v>
      </c>
      <c r="K1322" s="3" t="s">
        <v>51</v>
      </c>
      <c r="L1322" s="3" t="s">
        <v>135</v>
      </c>
      <c r="M1322" s="3" t="s">
        <v>409</v>
      </c>
      <c r="N1322" s="3" t="str">
        <f>VLOOKUP(M1322,TAF!$D$1:$H$462,2,0)</f>
        <v>Logbessou</v>
      </c>
      <c r="O1322" s="3" t="str">
        <f>VLOOKUP(M1322,TAF!$D$1:$H$462,3,0)</f>
        <v>Douala 5</v>
      </c>
      <c r="P1322" s="3" t="str">
        <f>VLOOKUP(M1322,TAF!$D$1:$H$462,4,0)</f>
        <v>4.0952027315347745</v>
      </c>
      <c r="Q1322" s="3" t="str">
        <f>VLOOKUP(M1322,TAF!$D$1:$H$462,5,0)</f>
        <v xml:space="preserve"> 9.770149713953538</v>
      </c>
      <c r="R1322" s="3" t="s">
        <v>45</v>
      </c>
      <c r="S1322" s="3" t="s">
        <v>58</v>
      </c>
      <c r="T1322" s="3" t="s">
        <v>46</v>
      </c>
      <c r="U1322" s="17">
        <v>41354</v>
      </c>
      <c r="V1322" s="3" t="str">
        <f t="shared" ref="V1322" si="317">IF((B1322-U1322&lt;=365)*(B1322-U1322&gt;0),INT(12*(B1322-U1322)/365) &amp; " Mois",(YEAR(B1322)-YEAR(U1322)) &amp; " an (s)")</f>
        <v>6 an (s)</v>
      </c>
      <c r="W1322" s="3">
        <v>14</v>
      </c>
      <c r="X1322" s="3" t="s">
        <v>47</v>
      </c>
      <c r="Y1322" s="3">
        <v>0</v>
      </c>
      <c r="Z1322" s="3"/>
      <c r="AA1322" s="3" t="str">
        <f t="shared" si="308"/>
        <v>,</v>
      </c>
      <c r="AB1322" s="4"/>
      <c r="AC1322" s="4"/>
      <c r="AD1322" s="4"/>
      <c r="AE1322" s="4"/>
      <c r="AF1322" s="4"/>
      <c r="AG1322" s="4"/>
      <c r="AH1322" s="4"/>
      <c r="AI1322" s="4"/>
      <c r="AJ1322" s="4"/>
      <c r="AK1322" s="4"/>
      <c r="AL1322" s="4"/>
      <c r="AM1322" s="4"/>
      <c r="AN1322" s="4"/>
      <c r="AO1322" s="4"/>
      <c r="AP1322" s="4"/>
      <c r="AQ1322" s="4"/>
      <c r="AR1322" s="4"/>
      <c r="AS1322" s="4"/>
      <c r="AT1322" s="4"/>
      <c r="AU1322" s="4"/>
      <c r="AV1322" s="4"/>
      <c r="AW1322" s="4"/>
      <c r="AX1322" s="4"/>
    </row>
    <row r="1323" spans="1:50" ht="15.75" customHeight="1" x14ac:dyDescent="0.2">
      <c r="A1323" t="str">
        <f t="shared" si="307"/>
        <v>SecondaireHommeMarié (e)Pas preciséDouala (Non précisé )Non préciséCamerounaisePas PréciséNonEligible</v>
      </c>
      <c r="B1323" s="17">
        <v>43773</v>
      </c>
      <c r="C1323" s="17">
        <v>31280</v>
      </c>
      <c r="D1323" s="3" t="s">
        <v>54</v>
      </c>
      <c r="E1323" s="21">
        <v>40</v>
      </c>
      <c r="F1323" s="3" t="s">
        <v>40</v>
      </c>
      <c r="G1323" s="4"/>
      <c r="H1323" s="4"/>
      <c r="I1323" s="3" t="s">
        <v>49</v>
      </c>
      <c r="J1323" s="3" t="s">
        <v>729</v>
      </c>
      <c r="K1323" s="3" t="s">
        <v>51</v>
      </c>
      <c r="L1323" s="3" t="s">
        <v>135</v>
      </c>
      <c r="M1323" s="3" t="s">
        <v>428</v>
      </c>
      <c r="N1323" s="3">
        <f>VLOOKUP(M1323,TAF!$D$1:$H$462,2,0)</f>
        <v>0</v>
      </c>
      <c r="O1323" s="3">
        <f>VLOOKUP(M1323,TAF!$D$1:$H$462,3,0)</f>
        <v>0</v>
      </c>
      <c r="P1323" s="3">
        <f>VLOOKUP(M1323,TAF!$D$1:$H$462,4,0)</f>
        <v>0</v>
      </c>
      <c r="Q1323" s="3">
        <f>VLOOKUP(M1323,TAF!$D$1:$H$462,5,0)</f>
        <v>0</v>
      </c>
      <c r="R1323" s="3" t="s">
        <v>45</v>
      </c>
      <c r="S1323" s="3" t="s">
        <v>39</v>
      </c>
      <c r="T1323" s="3" t="s">
        <v>62</v>
      </c>
      <c r="U1323" s="19"/>
      <c r="V1323" s="19"/>
      <c r="W1323" s="5" t="s">
        <v>5880</v>
      </c>
      <c r="X1323" s="3" t="s">
        <v>47</v>
      </c>
      <c r="Y1323" s="3">
        <v>0</v>
      </c>
      <c r="Z1323" s="3"/>
      <c r="AA1323" s="3" t="str">
        <f t="shared" si="308"/>
        <v>,</v>
      </c>
      <c r="AB1323" s="4"/>
      <c r="AC1323" s="4"/>
      <c r="AD1323" s="4"/>
      <c r="AE1323" s="4"/>
      <c r="AF1323" s="4"/>
      <c r="AG1323" s="4"/>
      <c r="AH1323" s="4"/>
      <c r="AI1323" s="4"/>
      <c r="AJ1323" s="4"/>
      <c r="AK1323" s="4"/>
      <c r="AL1323" s="4"/>
      <c r="AM1323" s="4"/>
      <c r="AN1323" s="4"/>
      <c r="AO1323" s="4"/>
      <c r="AP1323" s="4"/>
      <c r="AQ1323" s="4"/>
      <c r="AR1323" s="4"/>
      <c r="AS1323" s="4"/>
      <c r="AT1323" s="4"/>
      <c r="AU1323" s="4"/>
      <c r="AV1323" s="4"/>
      <c r="AW1323" s="4"/>
      <c r="AX1323" s="4"/>
    </row>
    <row r="1324" spans="1:50" ht="15.75" customHeight="1" x14ac:dyDescent="0.2">
      <c r="A1324" t="str">
        <f t="shared" si="307"/>
        <v>UniversitaireHommeCélibataireEtudiant (e)Douala (Non précisé )Tradex borne 10CamerounaisePas PréciséOuiEligible</v>
      </c>
      <c r="B1324" s="17">
        <v>43773</v>
      </c>
      <c r="C1324" s="17">
        <v>35611</v>
      </c>
      <c r="D1324" s="3" t="s">
        <v>48</v>
      </c>
      <c r="E1324" s="21">
        <v>28</v>
      </c>
      <c r="F1324" s="3" t="s">
        <v>40</v>
      </c>
      <c r="G1324" s="4"/>
      <c r="H1324" s="4"/>
      <c r="I1324" s="3" t="s">
        <v>41</v>
      </c>
      <c r="J1324" s="3" t="s">
        <v>79</v>
      </c>
      <c r="K1324" s="3" t="s">
        <v>51</v>
      </c>
      <c r="L1324" s="3" t="s">
        <v>135</v>
      </c>
      <c r="M1324" s="3" t="s">
        <v>975</v>
      </c>
      <c r="N1324" s="3" t="str">
        <f>VLOOKUP(M1324,TAF!$D$1:$H$462,2,0)</f>
        <v>Rond point Tradex Borne 10</v>
      </c>
      <c r="O1324" s="3" t="str">
        <f>VLOOKUP(M1324,TAF!$D$1:$H$462,3,0)</f>
        <v>Douala 3</v>
      </c>
      <c r="P1324" s="3" t="str">
        <f>VLOOKUP(M1324,TAF!$D$1:$H$462,4,0)</f>
        <v>3.9991776515472837</v>
      </c>
      <c r="Q1324" s="3" t="str">
        <f>VLOOKUP(M1324,TAF!$D$1:$H$462,5,0)</f>
        <v>9.76703447976122</v>
      </c>
      <c r="R1324" s="3" t="s">
        <v>45</v>
      </c>
      <c r="S1324" s="3" t="s">
        <v>39</v>
      </c>
      <c r="T1324" s="3" t="s">
        <v>46</v>
      </c>
      <c r="U1324" s="17">
        <v>43415</v>
      </c>
      <c r="V1324" s="3" t="str">
        <f t="shared" ref="V1324:V1325" si="318">IF((B1324-U1324&lt;=365)*(B1324-U1324&gt;0),INT(12*(B1324-U1324)/365) &amp; " Mois",(YEAR(B1324)-YEAR(U1324)) &amp; " an (s)")</f>
        <v>11 Mois</v>
      </c>
      <c r="W1324" s="5" t="s">
        <v>5894</v>
      </c>
      <c r="X1324" s="3" t="s">
        <v>47</v>
      </c>
      <c r="Y1324" s="3">
        <v>0</v>
      </c>
      <c r="Z1324" s="3"/>
      <c r="AA1324" s="3" t="str">
        <f t="shared" si="308"/>
        <v>,</v>
      </c>
      <c r="AB1324" s="4"/>
      <c r="AC1324" s="4"/>
      <c r="AD1324" s="4"/>
      <c r="AE1324" s="4"/>
      <c r="AF1324" s="4"/>
      <c r="AG1324" s="4"/>
      <c r="AH1324" s="4"/>
      <c r="AI1324" s="4"/>
      <c r="AJ1324" s="4"/>
      <c r="AK1324" s="4"/>
      <c r="AL1324" s="4"/>
      <c r="AM1324" s="4"/>
      <c r="AN1324" s="4"/>
      <c r="AO1324" s="4"/>
      <c r="AP1324" s="4"/>
      <c r="AQ1324" s="4"/>
      <c r="AR1324" s="4"/>
      <c r="AS1324" s="4"/>
      <c r="AT1324" s="4"/>
      <c r="AU1324" s="4"/>
      <c r="AV1324" s="4"/>
      <c r="AW1324" s="4"/>
      <c r="AX1324" s="4"/>
    </row>
    <row r="1325" spans="1:50" ht="15.75" customHeight="1" x14ac:dyDescent="0.2">
      <c r="A1325" t="str">
        <f t="shared" si="307"/>
        <v>UniversitaireHommeCélibataireEtudiant (e)Douala (Non précisé )Tradex borne 10CamerounaisePas PréciséOuiEligible</v>
      </c>
      <c r="B1325" s="17">
        <v>43773</v>
      </c>
      <c r="C1325" s="17">
        <v>34519</v>
      </c>
      <c r="D1325" s="3" t="s">
        <v>48</v>
      </c>
      <c r="E1325" s="21">
        <v>31</v>
      </c>
      <c r="F1325" s="3" t="s">
        <v>40</v>
      </c>
      <c r="G1325" s="4"/>
      <c r="H1325" s="4"/>
      <c r="I1325" s="3" t="s">
        <v>41</v>
      </c>
      <c r="J1325" s="3" t="s">
        <v>79</v>
      </c>
      <c r="K1325" s="3" t="s">
        <v>51</v>
      </c>
      <c r="L1325" s="3" t="s">
        <v>135</v>
      </c>
      <c r="M1325" s="3" t="s">
        <v>975</v>
      </c>
      <c r="N1325" s="3" t="str">
        <f>VLOOKUP(M1325,TAF!$D$1:$H$462,2,0)</f>
        <v>Rond point Tradex Borne 10</v>
      </c>
      <c r="O1325" s="3" t="str">
        <f>VLOOKUP(M1325,TAF!$D$1:$H$462,3,0)</f>
        <v>Douala 3</v>
      </c>
      <c r="P1325" s="3" t="str">
        <f>VLOOKUP(M1325,TAF!$D$1:$H$462,4,0)</f>
        <v>3.9991776515472837</v>
      </c>
      <c r="Q1325" s="3" t="str">
        <f>VLOOKUP(M1325,TAF!$D$1:$H$462,5,0)</f>
        <v>9.76703447976122</v>
      </c>
      <c r="R1325" s="3" t="s">
        <v>45</v>
      </c>
      <c r="S1325" s="3" t="s">
        <v>39</v>
      </c>
      <c r="T1325" s="3" t="s">
        <v>46</v>
      </c>
      <c r="U1325" s="17">
        <v>43275</v>
      </c>
      <c r="V1325" s="3" t="str">
        <f t="shared" si="318"/>
        <v>1 an (s)</v>
      </c>
      <c r="W1325" s="5" t="s">
        <v>5898</v>
      </c>
      <c r="X1325" s="3" t="s">
        <v>47</v>
      </c>
      <c r="Y1325" s="3">
        <v>0</v>
      </c>
      <c r="Z1325" s="3"/>
      <c r="AA1325" s="3" t="str">
        <f t="shared" si="308"/>
        <v>,</v>
      </c>
      <c r="AB1325" s="4"/>
      <c r="AC1325" s="4"/>
      <c r="AD1325" s="4"/>
      <c r="AE1325" s="4"/>
      <c r="AF1325" s="4"/>
      <c r="AG1325" s="4"/>
      <c r="AH1325" s="4"/>
      <c r="AI1325" s="4"/>
      <c r="AJ1325" s="4"/>
      <c r="AK1325" s="4"/>
      <c r="AL1325" s="4"/>
      <c r="AM1325" s="4"/>
      <c r="AN1325" s="4"/>
      <c r="AO1325" s="4"/>
      <c r="AP1325" s="4"/>
      <c r="AQ1325" s="4"/>
      <c r="AR1325" s="4"/>
      <c r="AS1325" s="4"/>
      <c r="AT1325" s="4"/>
      <c r="AU1325" s="4"/>
      <c r="AV1325" s="4"/>
      <c r="AW1325" s="4"/>
      <c r="AX1325" s="4"/>
    </row>
    <row r="1326" spans="1:50" ht="15.75" customHeight="1" x14ac:dyDescent="0.2">
      <c r="A1326" t="str">
        <f t="shared" si="307"/>
        <v>Pas PréciséHommeCélibataireFootballeurDouala 4BonabeerieCamerounaiseChretien (Catholique)NonEligible</v>
      </c>
      <c r="B1326" s="17">
        <v>43773</v>
      </c>
      <c r="C1326" s="17">
        <v>36165</v>
      </c>
      <c r="D1326" s="3" t="s">
        <v>39</v>
      </c>
      <c r="E1326" s="21">
        <v>26</v>
      </c>
      <c r="F1326" s="3" t="s">
        <v>40</v>
      </c>
      <c r="G1326" s="4"/>
      <c r="H1326" s="4"/>
      <c r="I1326" s="3" t="s">
        <v>41</v>
      </c>
      <c r="J1326" s="3" t="s">
        <v>192</v>
      </c>
      <c r="K1326" s="3" t="s">
        <v>157</v>
      </c>
      <c r="L1326" s="3" t="s">
        <v>135</v>
      </c>
      <c r="M1326" s="3" t="s">
        <v>976</v>
      </c>
      <c r="N1326" s="3" t="str">
        <f>VLOOKUP(M1326,TAF!$D$1:$H$462,2,0)</f>
        <v>Bonaberi</v>
      </c>
      <c r="O1326" s="3" t="str">
        <f>VLOOKUP(M1326,TAF!$D$1:$H$462,3,0)</f>
        <v>Douala 4</v>
      </c>
      <c r="P1326" s="3" t="str">
        <f>VLOOKUP(M1326,TAF!$D$1:$H$462,4,0)</f>
        <v>4.0900111661057075</v>
      </c>
      <c r="Q1326" s="3" t="str">
        <f>VLOOKUP(M1326,TAF!$D$1:$H$462,5,0)</f>
        <v xml:space="preserve"> 9.65793515778688</v>
      </c>
      <c r="R1326" s="3" t="s">
        <v>45</v>
      </c>
      <c r="S1326" s="3" t="s">
        <v>58</v>
      </c>
      <c r="T1326" s="3" t="s">
        <v>62</v>
      </c>
      <c r="U1326" s="19"/>
      <c r="V1326" s="19"/>
      <c r="W1326" s="5" t="s">
        <v>5930</v>
      </c>
      <c r="X1326" s="3" t="s">
        <v>47</v>
      </c>
      <c r="Y1326" s="3">
        <v>0</v>
      </c>
      <c r="Z1326" s="3"/>
      <c r="AA1326" s="3" t="str">
        <f t="shared" si="308"/>
        <v>,</v>
      </c>
      <c r="AB1326" s="4"/>
      <c r="AC1326" s="4"/>
      <c r="AD1326" s="4"/>
      <c r="AE1326" s="4"/>
      <c r="AF1326" s="4"/>
      <c r="AG1326" s="4"/>
      <c r="AH1326" s="4"/>
      <c r="AI1326" s="4"/>
      <c r="AJ1326" s="4"/>
      <c r="AK1326" s="4"/>
      <c r="AL1326" s="4"/>
      <c r="AM1326" s="4"/>
      <c r="AN1326" s="4"/>
      <c r="AO1326" s="4"/>
      <c r="AP1326" s="4"/>
      <c r="AQ1326" s="4"/>
      <c r="AR1326" s="4"/>
      <c r="AS1326" s="4"/>
      <c r="AT1326" s="4"/>
      <c r="AU1326" s="4"/>
      <c r="AV1326" s="4"/>
      <c r="AW1326" s="4"/>
      <c r="AX1326" s="4"/>
    </row>
    <row r="1327" spans="1:50" ht="15.75" customHeight="1" x14ac:dyDescent="0.2">
      <c r="A1327" t="str">
        <f t="shared" si="307"/>
        <v>Pas PréciséFemmeCélibataireCommerçant (e)Douala 1DeidoCamerounaiseChretien (Protestant )OuiEligible</v>
      </c>
      <c r="B1327" s="17">
        <v>43773</v>
      </c>
      <c r="C1327" s="17">
        <v>27134</v>
      </c>
      <c r="D1327" s="3" t="s">
        <v>39</v>
      </c>
      <c r="E1327" s="21">
        <v>51</v>
      </c>
      <c r="F1327" s="3" t="s">
        <v>55</v>
      </c>
      <c r="G1327" s="4"/>
      <c r="H1327" s="4"/>
      <c r="I1327" s="3" t="s">
        <v>41</v>
      </c>
      <c r="J1327" s="3" t="s">
        <v>56</v>
      </c>
      <c r="K1327" s="3" t="s">
        <v>114</v>
      </c>
      <c r="L1327" s="3" t="s">
        <v>135</v>
      </c>
      <c r="M1327" s="3" t="s">
        <v>115</v>
      </c>
      <c r="N1327" s="3" t="str">
        <f>VLOOKUP(M1327,TAF!$D$1:$H$462,2,0)</f>
        <v>Deido</v>
      </c>
      <c r="O1327" s="3" t="str">
        <f>VLOOKUP(M1327,TAF!$D$1:$H$462,3,0)</f>
        <v>Douala 1</v>
      </c>
      <c r="P1327" s="3" t="str">
        <f>VLOOKUP(M1327,TAF!$D$1:$H$462,4,0)</f>
        <v>4.068225879309168</v>
      </c>
      <c r="Q1327" s="3" t="str">
        <f>VLOOKUP(M1327,TAF!$D$1:$H$462,5,0)</f>
        <v xml:space="preserve"> 9.712282866294439</v>
      </c>
      <c r="R1327" s="3" t="s">
        <v>45</v>
      </c>
      <c r="S1327" s="3" t="s">
        <v>84</v>
      </c>
      <c r="T1327" s="3" t="s">
        <v>46</v>
      </c>
      <c r="U1327" s="17">
        <v>38432</v>
      </c>
      <c r="V1327" s="3" t="str">
        <f t="shared" ref="V1327:V1332" si="319">IF((B1327-U1327&lt;=365)*(B1327-U1327&gt;0),INT(12*(B1327-U1327)/365) &amp; " Mois",(YEAR(B1327)-YEAR(U1327)) &amp; " an (s)")</f>
        <v>14 an (s)</v>
      </c>
      <c r="W1327" s="5" t="s">
        <v>5879</v>
      </c>
      <c r="X1327" s="3" t="s">
        <v>47</v>
      </c>
      <c r="Y1327" s="3">
        <v>0</v>
      </c>
      <c r="Z1327" s="3"/>
      <c r="AA1327" s="3" t="str">
        <f t="shared" si="308"/>
        <v>,</v>
      </c>
      <c r="AB1327" s="4"/>
      <c r="AC1327" s="4"/>
      <c r="AD1327" s="4"/>
      <c r="AE1327" s="4"/>
      <c r="AF1327" s="4"/>
      <c r="AG1327" s="4"/>
      <c r="AH1327" s="4"/>
      <c r="AI1327" s="4"/>
      <c r="AJ1327" s="4"/>
      <c r="AK1327" s="4"/>
      <c r="AL1327" s="4"/>
      <c r="AM1327" s="4"/>
      <c r="AN1327" s="4"/>
      <c r="AO1327" s="4"/>
      <c r="AP1327" s="4"/>
      <c r="AQ1327" s="4"/>
      <c r="AR1327" s="4"/>
      <c r="AS1327" s="4"/>
      <c r="AT1327" s="4"/>
      <c r="AU1327" s="4"/>
      <c r="AV1327" s="4"/>
      <c r="AW1327" s="4"/>
      <c r="AX1327" s="4"/>
    </row>
    <row r="1328" spans="1:50" ht="15.75" customHeight="1" x14ac:dyDescent="0.2">
      <c r="A1328" t="str">
        <f t="shared" si="307"/>
        <v>SecondaireHommeCélibataireAngent de securitéDouala (Non précisé )AkwaCamerounaiseChretien (Catholique)OuiEligible</v>
      </c>
      <c r="B1328" s="17">
        <v>43773</v>
      </c>
      <c r="C1328" s="17">
        <v>30642</v>
      </c>
      <c r="D1328" s="3" t="s">
        <v>54</v>
      </c>
      <c r="E1328" s="21">
        <v>42</v>
      </c>
      <c r="F1328" s="3" t="s">
        <v>40</v>
      </c>
      <c r="G1328" s="4"/>
      <c r="H1328" s="4"/>
      <c r="I1328" s="3" t="s">
        <v>41</v>
      </c>
      <c r="J1328" s="3" t="s">
        <v>978</v>
      </c>
      <c r="K1328" s="3" t="s">
        <v>51</v>
      </c>
      <c r="L1328" s="3" t="s">
        <v>135</v>
      </c>
      <c r="M1328" s="3" t="s">
        <v>285</v>
      </c>
      <c r="N1328" s="3" t="str">
        <f>VLOOKUP(M1328,TAF!$D$1:$H$462,2,0)</f>
        <v>Akwa</v>
      </c>
      <c r="O1328" s="3" t="str">
        <f>VLOOKUP(M1328,TAF!$D$1:$H$462,3,0)</f>
        <v>Douala 1</v>
      </c>
      <c r="P1328" s="3" t="str">
        <f>VLOOKUP(M1328,TAF!$D$1:$H$462,4,0)</f>
        <v>4.059558346422489</v>
      </c>
      <c r="Q1328" s="3" t="str">
        <f>VLOOKUP(M1328,TAF!$D$1:$H$462,5,0)</f>
        <v xml:space="preserve"> 9.701820600152502</v>
      </c>
      <c r="R1328" s="3" t="s">
        <v>45</v>
      </c>
      <c r="S1328" s="3" t="s">
        <v>58</v>
      </c>
      <c r="T1328" s="3" t="s">
        <v>46</v>
      </c>
      <c r="U1328" s="17">
        <v>42450</v>
      </c>
      <c r="V1328" s="3" t="str">
        <f t="shared" si="319"/>
        <v>3 an (s)</v>
      </c>
      <c r="W1328" s="5" t="s">
        <v>5898</v>
      </c>
      <c r="X1328" s="3" t="s">
        <v>47</v>
      </c>
      <c r="Y1328" s="3">
        <v>0</v>
      </c>
      <c r="Z1328" s="3"/>
      <c r="AA1328" s="3" t="str">
        <f t="shared" si="308"/>
        <v>,</v>
      </c>
      <c r="AB1328" s="4"/>
      <c r="AC1328" s="4"/>
      <c r="AD1328" s="4"/>
      <c r="AE1328" s="4"/>
      <c r="AF1328" s="4"/>
      <c r="AG1328" s="4"/>
      <c r="AH1328" s="4"/>
      <c r="AI1328" s="4"/>
      <c r="AJ1328" s="4"/>
      <c r="AK1328" s="4"/>
      <c r="AL1328" s="4"/>
      <c r="AM1328" s="4"/>
      <c r="AN1328" s="4"/>
      <c r="AO1328" s="4"/>
      <c r="AP1328" s="4"/>
      <c r="AQ1328" s="4"/>
      <c r="AR1328" s="4"/>
      <c r="AS1328" s="4"/>
      <c r="AT1328" s="4"/>
      <c r="AU1328" s="4"/>
      <c r="AV1328" s="4"/>
      <c r="AW1328" s="4"/>
      <c r="AX1328" s="4"/>
    </row>
    <row r="1329" spans="1:50" ht="15.75" customHeight="1" x14ac:dyDescent="0.2">
      <c r="A1329" t="str">
        <f t="shared" si="307"/>
        <v>UniversitaireHommeCélibataireEtudiant (e)Douala (Non précisé )BaliCamerounaiseChretien (Catholique)OuiEligible</v>
      </c>
      <c r="B1329" s="17">
        <v>43773</v>
      </c>
      <c r="C1329" s="17">
        <v>31027</v>
      </c>
      <c r="D1329" s="3" t="s">
        <v>48</v>
      </c>
      <c r="E1329" s="21">
        <v>41</v>
      </c>
      <c r="F1329" s="3" t="s">
        <v>40</v>
      </c>
      <c r="G1329" s="4"/>
      <c r="H1329" s="4"/>
      <c r="I1329" s="3" t="s">
        <v>41</v>
      </c>
      <c r="J1329" s="3" t="s">
        <v>79</v>
      </c>
      <c r="K1329" s="3" t="s">
        <v>51</v>
      </c>
      <c r="L1329" s="3" t="s">
        <v>135</v>
      </c>
      <c r="M1329" s="3" t="s">
        <v>288</v>
      </c>
      <c r="N1329" s="3" t="str">
        <f>VLOOKUP(M1329,TAF!$D$1:$H$462,2,0)</f>
        <v>Bali</v>
      </c>
      <c r="O1329" s="3" t="str">
        <f>VLOOKUP(M1329,TAF!$D$1:$H$462,3,0)</f>
        <v>Douala 1</v>
      </c>
      <c r="P1329" s="3" t="str">
        <f>VLOOKUP(M1329,TAF!$D$1:$H$462,4,0)</f>
        <v>4.037758250411386</v>
      </c>
      <c r="Q1329" s="3" t="str">
        <f>VLOOKUP(M1329,TAF!$D$1:$H$462,5,0)</f>
        <v xml:space="preserve"> 9.693858459782676</v>
      </c>
      <c r="R1329" s="3" t="s">
        <v>45</v>
      </c>
      <c r="S1329" s="3" t="s">
        <v>58</v>
      </c>
      <c r="T1329" s="3" t="s">
        <v>46</v>
      </c>
      <c r="U1329" s="17">
        <v>43600</v>
      </c>
      <c r="V1329" s="3" t="str">
        <f t="shared" si="319"/>
        <v>5 Mois</v>
      </c>
      <c r="W1329" s="5" t="s">
        <v>5890</v>
      </c>
      <c r="X1329" s="3" t="s">
        <v>47</v>
      </c>
      <c r="Y1329" s="3">
        <v>0</v>
      </c>
      <c r="Z1329" s="3"/>
      <c r="AA1329" s="3" t="str">
        <f t="shared" si="308"/>
        <v>,</v>
      </c>
      <c r="AB1329" s="4"/>
      <c r="AC1329" s="4"/>
      <c r="AD1329" s="4"/>
      <c r="AE1329" s="4"/>
      <c r="AF1329" s="4"/>
      <c r="AG1329" s="4"/>
      <c r="AH1329" s="4"/>
      <c r="AI1329" s="4"/>
      <c r="AJ1329" s="4"/>
      <c r="AK1329" s="4"/>
      <c r="AL1329" s="4"/>
      <c r="AM1329" s="4"/>
      <c r="AN1329" s="4"/>
      <c r="AO1329" s="4"/>
      <c r="AP1329" s="4"/>
      <c r="AQ1329" s="4"/>
      <c r="AR1329" s="4"/>
      <c r="AS1329" s="4"/>
      <c r="AT1329" s="4"/>
      <c r="AU1329" s="4"/>
      <c r="AV1329" s="4"/>
      <c r="AW1329" s="4"/>
      <c r="AX1329" s="4"/>
    </row>
    <row r="1330" spans="1:50" ht="15.75" customHeight="1" x14ac:dyDescent="0.2">
      <c r="A1330" t="str">
        <f t="shared" si="307"/>
        <v>SecondaireHommeCélibataireMaçonDouala (Non précisé )BaliCamerounaiseChretien (Catholique)OuiEligible</v>
      </c>
      <c r="B1330" s="17">
        <v>43773</v>
      </c>
      <c r="C1330" s="17">
        <v>33124</v>
      </c>
      <c r="D1330" s="3" t="s">
        <v>54</v>
      </c>
      <c r="E1330" s="21">
        <v>35</v>
      </c>
      <c r="F1330" s="3" t="s">
        <v>40</v>
      </c>
      <c r="G1330" s="4"/>
      <c r="H1330" s="4"/>
      <c r="I1330" s="3" t="s">
        <v>41</v>
      </c>
      <c r="J1330" s="3" t="s">
        <v>98</v>
      </c>
      <c r="K1330" s="3" t="s">
        <v>51</v>
      </c>
      <c r="L1330" s="3" t="s">
        <v>135</v>
      </c>
      <c r="M1330" s="3" t="s">
        <v>288</v>
      </c>
      <c r="N1330" s="3" t="str">
        <f>VLOOKUP(M1330,TAF!$D$1:$H$462,2,0)</f>
        <v>Bali</v>
      </c>
      <c r="O1330" s="3" t="str">
        <f>VLOOKUP(M1330,TAF!$D$1:$H$462,3,0)</f>
        <v>Douala 1</v>
      </c>
      <c r="P1330" s="3" t="str">
        <f>VLOOKUP(M1330,TAF!$D$1:$H$462,4,0)</f>
        <v>4.037758250411386</v>
      </c>
      <c r="Q1330" s="3" t="str">
        <f>VLOOKUP(M1330,TAF!$D$1:$H$462,5,0)</f>
        <v xml:space="preserve"> 9.693858459782676</v>
      </c>
      <c r="R1330" s="3" t="s">
        <v>45</v>
      </c>
      <c r="S1330" s="3" t="s">
        <v>58</v>
      </c>
      <c r="T1330" s="3" t="s">
        <v>46</v>
      </c>
      <c r="U1330" s="17">
        <v>43585</v>
      </c>
      <c r="V1330" s="3" t="str">
        <f t="shared" si="319"/>
        <v>6 Mois</v>
      </c>
      <c r="W1330" s="5" t="s">
        <v>5898</v>
      </c>
      <c r="X1330" s="3" t="s">
        <v>47</v>
      </c>
      <c r="Y1330" s="3">
        <v>0</v>
      </c>
      <c r="Z1330" s="3"/>
      <c r="AA1330" s="3" t="str">
        <f t="shared" si="308"/>
        <v>,</v>
      </c>
      <c r="AB1330" s="4"/>
      <c r="AC1330" s="4"/>
      <c r="AD1330" s="4"/>
      <c r="AE1330" s="4"/>
      <c r="AF1330" s="4"/>
      <c r="AG1330" s="4"/>
      <c r="AH1330" s="4"/>
      <c r="AI1330" s="4"/>
      <c r="AJ1330" s="4"/>
      <c r="AK1330" s="4"/>
      <c r="AL1330" s="4"/>
      <c r="AM1330" s="4"/>
      <c r="AN1330" s="4"/>
      <c r="AO1330" s="4"/>
      <c r="AP1330" s="4"/>
      <c r="AQ1330" s="4"/>
      <c r="AR1330" s="4"/>
      <c r="AS1330" s="4"/>
      <c r="AT1330" s="4"/>
      <c r="AU1330" s="4"/>
      <c r="AV1330" s="4"/>
      <c r="AW1330" s="4"/>
      <c r="AX1330" s="4"/>
    </row>
    <row r="1331" spans="1:50" ht="15.75" customHeight="1" x14ac:dyDescent="0.2">
      <c r="A1331" t="str">
        <f t="shared" si="307"/>
        <v>UniversitaireHommeCélibataireCommerçant (e)Douala (Non précisé )BependaCamerounaiseChretien (Catholique)OuiEligible</v>
      </c>
      <c r="B1331" s="17">
        <v>43773</v>
      </c>
      <c r="C1331" s="17">
        <v>26508</v>
      </c>
      <c r="D1331" s="3" t="s">
        <v>48</v>
      </c>
      <c r="E1331" s="21">
        <v>53</v>
      </c>
      <c r="F1331" s="3" t="s">
        <v>40</v>
      </c>
      <c r="G1331" s="4"/>
      <c r="H1331" s="4"/>
      <c r="I1331" s="3" t="s">
        <v>41</v>
      </c>
      <c r="J1331" s="3" t="s">
        <v>56</v>
      </c>
      <c r="K1331" s="3" t="s">
        <v>51</v>
      </c>
      <c r="L1331" s="3" t="s">
        <v>135</v>
      </c>
      <c r="M1331" s="3" t="s">
        <v>81</v>
      </c>
      <c r="N1331" s="3" t="str">
        <f>VLOOKUP(M1331,TAF!$D$1:$H$462,2,0)</f>
        <v>Bépenda</v>
      </c>
      <c r="O1331" s="3" t="str">
        <f>VLOOKUP(M1331,TAF!$D$1:$H$462,3,0)</f>
        <v>Douala 5</v>
      </c>
      <c r="P1331" s="3" t="str">
        <f>VLOOKUP(M1331,TAF!$D$1:$H$462,4,0)</f>
        <v>4.053016002017063</v>
      </c>
      <c r="Q1331" s="3" t="str">
        <f>VLOOKUP(M1331,TAF!$D$1:$H$462,5,0)</f>
        <v xml:space="preserve"> 9.726235068217077</v>
      </c>
      <c r="R1331" s="3" t="s">
        <v>45</v>
      </c>
      <c r="S1331" s="3" t="s">
        <v>58</v>
      </c>
      <c r="T1331" s="3" t="s">
        <v>46</v>
      </c>
      <c r="U1331" s="17">
        <v>42450</v>
      </c>
      <c r="V1331" s="3" t="str">
        <f t="shared" si="319"/>
        <v>3 an (s)</v>
      </c>
      <c r="W1331" s="5" t="s">
        <v>5900</v>
      </c>
      <c r="X1331" s="3" t="s">
        <v>47</v>
      </c>
      <c r="Y1331" s="3">
        <v>0</v>
      </c>
      <c r="Z1331" s="3"/>
      <c r="AA1331" s="3" t="str">
        <f t="shared" si="308"/>
        <v>,</v>
      </c>
      <c r="AB1331" s="4"/>
      <c r="AC1331" s="4"/>
      <c r="AD1331" s="4"/>
      <c r="AE1331" s="4"/>
      <c r="AF1331" s="4"/>
      <c r="AG1331" s="4"/>
      <c r="AH1331" s="4"/>
      <c r="AI1331" s="4"/>
      <c r="AJ1331" s="4"/>
      <c r="AK1331" s="4"/>
      <c r="AL1331" s="4"/>
      <c r="AM1331" s="4"/>
      <c r="AN1331" s="4"/>
      <c r="AO1331" s="4"/>
      <c r="AP1331" s="4"/>
      <c r="AQ1331" s="4"/>
      <c r="AR1331" s="4"/>
      <c r="AS1331" s="4"/>
      <c r="AT1331" s="4"/>
      <c r="AU1331" s="4"/>
      <c r="AV1331" s="4"/>
      <c r="AW1331" s="4"/>
      <c r="AX1331" s="4"/>
    </row>
    <row r="1332" spans="1:50" ht="15.75" customHeight="1" x14ac:dyDescent="0.2">
      <c r="A1332" t="str">
        <f t="shared" si="307"/>
        <v>AucunHommeCélibataireSans EmploisDouala (Non précisé )Kambo bokoCamerounaiseTraditionalisteOuiEligible</v>
      </c>
      <c r="B1332" s="17">
        <v>43773</v>
      </c>
      <c r="C1332" s="17">
        <v>33389</v>
      </c>
      <c r="D1332" s="3" t="s">
        <v>269</v>
      </c>
      <c r="E1332" s="21">
        <v>34</v>
      </c>
      <c r="F1332" s="3" t="s">
        <v>40</v>
      </c>
      <c r="G1332" s="4"/>
      <c r="H1332" s="4"/>
      <c r="I1332" s="3" t="s">
        <v>41</v>
      </c>
      <c r="J1332" s="3" t="s">
        <v>134</v>
      </c>
      <c r="K1332" s="3" t="s">
        <v>51</v>
      </c>
      <c r="L1332" s="3" t="s">
        <v>135</v>
      </c>
      <c r="M1332" s="3" t="s">
        <v>979</v>
      </c>
      <c r="N1332" s="3" t="str">
        <f>VLOOKUP(M1332,TAF!$D$1:$H$462,2,0)</f>
        <v>Centre Polyvalent De Soins Medico-social De Boko</v>
      </c>
      <c r="O1332" s="3" t="str">
        <f>VLOOKUP(M1332,TAF!$D$1:$H$462,3,0)</f>
        <v>Douala 3</v>
      </c>
      <c r="P1332" s="3" t="str">
        <f>VLOOKUP(M1332,TAF!$D$1:$H$462,4,0)</f>
        <v>4.01808875799221</v>
      </c>
      <c r="Q1332" s="3" t="str">
        <f>VLOOKUP(M1332,TAF!$D$1:$H$462,5,0)</f>
        <v>9.716963972824503</v>
      </c>
      <c r="R1332" s="3" t="s">
        <v>45</v>
      </c>
      <c r="S1332" s="3" t="s">
        <v>980</v>
      </c>
      <c r="T1332" s="3" t="s">
        <v>46</v>
      </c>
      <c r="U1332" s="17">
        <v>43673</v>
      </c>
      <c r="V1332" s="3" t="str">
        <f t="shared" si="319"/>
        <v>3 Mois</v>
      </c>
      <c r="W1332" s="5" t="s">
        <v>5890</v>
      </c>
      <c r="X1332" s="3" t="s">
        <v>47</v>
      </c>
      <c r="Y1332" s="3">
        <v>0</v>
      </c>
      <c r="Z1332" s="3"/>
      <c r="AA1332" s="3" t="str">
        <f t="shared" si="308"/>
        <v>,</v>
      </c>
      <c r="AB1332" s="4"/>
      <c r="AC1332" s="4"/>
      <c r="AD1332" s="4"/>
      <c r="AE1332" s="4"/>
      <c r="AF1332" s="4"/>
      <c r="AG1332" s="4"/>
      <c r="AH1332" s="4"/>
      <c r="AI1332" s="4"/>
      <c r="AJ1332" s="4"/>
      <c r="AK1332" s="4"/>
      <c r="AL1332" s="4"/>
      <c r="AM1332" s="4"/>
      <c r="AN1332" s="4"/>
      <c r="AO1332" s="4"/>
      <c r="AP1332" s="4"/>
      <c r="AQ1332" s="4"/>
      <c r="AR1332" s="4"/>
      <c r="AS1332" s="4"/>
      <c r="AT1332" s="4"/>
      <c r="AU1332" s="4"/>
      <c r="AV1332" s="4"/>
      <c r="AW1332" s="4"/>
      <c r="AX1332" s="4"/>
    </row>
    <row r="1333" spans="1:50" ht="15.75" customHeight="1" x14ac:dyDescent="0.2">
      <c r="A1333" t="str">
        <f t="shared" si="307"/>
        <v>AucunHommeCélibataireSans EmploisDouala (Non précisé )Kambo bokoCamerounaiseChretien (Catholique)NonEligible</v>
      </c>
      <c r="B1333" s="17">
        <v>43773</v>
      </c>
      <c r="C1333" s="17">
        <v>34250</v>
      </c>
      <c r="D1333" s="3" t="s">
        <v>269</v>
      </c>
      <c r="E1333" s="21">
        <v>32</v>
      </c>
      <c r="F1333" s="3" t="s">
        <v>40</v>
      </c>
      <c r="G1333" s="4"/>
      <c r="H1333" s="4"/>
      <c r="I1333" s="3" t="s">
        <v>41</v>
      </c>
      <c r="J1333" s="3" t="s">
        <v>134</v>
      </c>
      <c r="K1333" s="3" t="s">
        <v>51</v>
      </c>
      <c r="L1333" s="3" t="s">
        <v>135</v>
      </c>
      <c r="M1333" s="3" t="s">
        <v>979</v>
      </c>
      <c r="N1333" s="3" t="str">
        <f>VLOOKUP(M1333,TAF!$D$1:$H$462,2,0)</f>
        <v>Centre Polyvalent De Soins Medico-social De Boko</v>
      </c>
      <c r="O1333" s="3" t="str">
        <f>VLOOKUP(M1333,TAF!$D$1:$H$462,3,0)</f>
        <v>Douala 3</v>
      </c>
      <c r="P1333" s="3" t="str">
        <f>VLOOKUP(M1333,TAF!$D$1:$H$462,4,0)</f>
        <v>4.01808875799221</v>
      </c>
      <c r="Q1333" s="3" t="str">
        <f>VLOOKUP(M1333,TAF!$D$1:$H$462,5,0)</f>
        <v>9.716963972824503</v>
      </c>
      <c r="R1333" s="3" t="s">
        <v>45</v>
      </c>
      <c r="S1333" s="3" t="s">
        <v>58</v>
      </c>
      <c r="T1333" s="3" t="s">
        <v>62</v>
      </c>
      <c r="U1333" s="19"/>
      <c r="V1333" s="19"/>
      <c r="W1333" s="5" t="s">
        <v>5892</v>
      </c>
      <c r="X1333" s="3" t="s">
        <v>47</v>
      </c>
      <c r="Y1333" s="3">
        <v>0</v>
      </c>
      <c r="Z1333" s="3"/>
      <c r="AA1333" s="3" t="str">
        <f t="shared" si="308"/>
        <v>,</v>
      </c>
      <c r="AB1333" s="4"/>
      <c r="AC1333" s="4"/>
      <c r="AD1333" s="4"/>
      <c r="AE1333" s="4"/>
      <c r="AF1333" s="4"/>
      <c r="AG1333" s="4"/>
      <c r="AH1333" s="4"/>
      <c r="AI1333" s="4"/>
      <c r="AJ1333" s="4"/>
      <c r="AK1333" s="4"/>
      <c r="AL1333" s="4"/>
      <c r="AM1333" s="4"/>
      <c r="AN1333" s="4"/>
      <c r="AO1333" s="4"/>
      <c r="AP1333" s="4"/>
      <c r="AQ1333" s="4"/>
      <c r="AR1333" s="4"/>
      <c r="AS1333" s="4"/>
      <c r="AT1333" s="4"/>
      <c r="AU1333" s="4"/>
      <c r="AV1333" s="4"/>
      <c r="AW1333" s="4"/>
      <c r="AX1333" s="4"/>
    </row>
    <row r="1334" spans="1:50" ht="15.75" customHeight="1" x14ac:dyDescent="0.2">
      <c r="A1334" t="str">
        <f t="shared" si="307"/>
        <v>UniversitaireHommeCélibataireEtudiant (e)Douala (Non précisé )Kambo bokoCamerounaiseTraditionalisteNonEligible</v>
      </c>
      <c r="B1334" s="17">
        <v>43773</v>
      </c>
      <c r="C1334" s="17">
        <v>33691</v>
      </c>
      <c r="D1334" s="3" t="s">
        <v>48</v>
      </c>
      <c r="E1334" s="21">
        <v>33</v>
      </c>
      <c r="F1334" s="3" t="s">
        <v>40</v>
      </c>
      <c r="G1334" s="4"/>
      <c r="H1334" s="4"/>
      <c r="I1334" s="3" t="s">
        <v>41</v>
      </c>
      <c r="J1334" s="3" t="s">
        <v>79</v>
      </c>
      <c r="K1334" s="3" t="s">
        <v>51</v>
      </c>
      <c r="L1334" s="3" t="s">
        <v>135</v>
      </c>
      <c r="M1334" s="3" t="s">
        <v>979</v>
      </c>
      <c r="N1334" s="3" t="str">
        <f>VLOOKUP(M1334,TAF!$D$1:$H$462,2,0)</f>
        <v>Centre Polyvalent De Soins Medico-social De Boko</v>
      </c>
      <c r="O1334" s="3" t="str">
        <f>VLOOKUP(M1334,TAF!$D$1:$H$462,3,0)</f>
        <v>Douala 3</v>
      </c>
      <c r="P1334" s="3" t="str">
        <f>VLOOKUP(M1334,TAF!$D$1:$H$462,4,0)</f>
        <v>4.01808875799221</v>
      </c>
      <c r="Q1334" s="3" t="str">
        <f>VLOOKUP(M1334,TAF!$D$1:$H$462,5,0)</f>
        <v>9.716963972824503</v>
      </c>
      <c r="R1334" s="3" t="s">
        <v>45</v>
      </c>
      <c r="S1334" s="3" t="s">
        <v>980</v>
      </c>
      <c r="T1334" s="3" t="s">
        <v>62</v>
      </c>
      <c r="U1334" s="19"/>
      <c r="V1334" s="19"/>
      <c r="W1334" s="5" t="s">
        <v>5903</v>
      </c>
      <c r="X1334" s="3" t="s">
        <v>47</v>
      </c>
      <c r="Y1334" s="3">
        <v>0</v>
      </c>
      <c r="Z1334" s="3"/>
      <c r="AA1334" s="3" t="str">
        <f t="shared" si="308"/>
        <v>,</v>
      </c>
      <c r="AB1334" s="4"/>
      <c r="AC1334" s="4"/>
      <c r="AD1334" s="4"/>
      <c r="AE1334" s="4"/>
      <c r="AF1334" s="4"/>
      <c r="AG1334" s="4"/>
      <c r="AH1334" s="4"/>
      <c r="AI1334" s="4"/>
      <c r="AJ1334" s="4"/>
      <c r="AK1334" s="4"/>
      <c r="AL1334" s="4"/>
      <c r="AM1334" s="4"/>
      <c r="AN1334" s="4"/>
      <c r="AO1334" s="4"/>
      <c r="AP1334" s="4"/>
      <c r="AQ1334" s="4"/>
      <c r="AR1334" s="4"/>
      <c r="AS1334" s="4"/>
      <c r="AT1334" s="4"/>
      <c r="AU1334" s="4"/>
      <c r="AV1334" s="4"/>
      <c r="AW1334" s="4"/>
      <c r="AX1334" s="4"/>
    </row>
    <row r="1335" spans="1:50" ht="15.75" customHeight="1" x14ac:dyDescent="0.2">
      <c r="A1335" t="str">
        <f t="shared" si="307"/>
        <v>AucunHommeDivorcé(e)Sans EmploisDouala (Non précisé )RegenerationCamerounaisePas PréciséNonEligible</v>
      </c>
      <c r="B1335" s="17">
        <v>43773</v>
      </c>
      <c r="C1335" s="17">
        <v>33644</v>
      </c>
      <c r="D1335" s="3" t="s">
        <v>269</v>
      </c>
      <c r="E1335" s="21">
        <v>33</v>
      </c>
      <c r="F1335" s="3" t="s">
        <v>40</v>
      </c>
      <c r="G1335" s="4"/>
      <c r="H1335" s="4"/>
      <c r="I1335" s="3" t="s">
        <v>199</v>
      </c>
      <c r="J1335" s="3" t="s">
        <v>134</v>
      </c>
      <c r="K1335" s="3" t="s">
        <v>51</v>
      </c>
      <c r="L1335" s="3" t="s">
        <v>135</v>
      </c>
      <c r="M1335" s="3" t="s">
        <v>981</v>
      </c>
      <c r="N1335" s="3" t="str">
        <f>VLOOKUP(M1335,TAF!$D$1:$H$462,2,0)</f>
        <v>Ecole La Regeneration</v>
      </c>
      <c r="O1335" s="3" t="str">
        <f>VLOOKUP(M1335,TAF!$D$1:$H$462,3,0)</f>
        <v>Douala 3</v>
      </c>
      <c r="P1335" s="3" t="str">
        <f>VLOOKUP(M1335,TAF!$D$1:$H$462,4,0)</f>
        <v>3.995429552476836</v>
      </c>
      <c r="Q1335" s="3" t="str">
        <f>VLOOKUP(M1335,TAF!$D$1:$H$462,5,0)</f>
        <v>9.772724966268695</v>
      </c>
      <c r="R1335" s="3" t="s">
        <v>45</v>
      </c>
      <c r="S1335" s="3" t="s">
        <v>39</v>
      </c>
      <c r="T1335" s="3" t="s">
        <v>62</v>
      </c>
      <c r="U1335" s="19"/>
      <c r="V1335" s="19"/>
      <c r="W1335" s="5" t="s">
        <v>5880</v>
      </c>
      <c r="X1335" s="3" t="s">
        <v>47</v>
      </c>
      <c r="Y1335" s="3">
        <v>0</v>
      </c>
      <c r="Z1335" s="3"/>
      <c r="AA1335" s="3" t="str">
        <f t="shared" si="308"/>
        <v>,</v>
      </c>
      <c r="AB1335" s="4"/>
      <c r="AC1335" s="4"/>
      <c r="AD1335" s="4"/>
      <c r="AE1335" s="4"/>
      <c r="AF1335" s="4"/>
      <c r="AG1335" s="4"/>
      <c r="AH1335" s="4"/>
      <c r="AI1335" s="4"/>
      <c r="AJ1335" s="4"/>
      <c r="AK1335" s="4"/>
      <c r="AL1335" s="4"/>
      <c r="AM1335" s="4"/>
      <c r="AN1335" s="4"/>
      <c r="AO1335" s="4"/>
      <c r="AP1335" s="4"/>
      <c r="AQ1335" s="4"/>
      <c r="AR1335" s="4"/>
      <c r="AS1335" s="4"/>
      <c r="AT1335" s="4"/>
      <c r="AU1335" s="4"/>
      <c r="AV1335" s="4"/>
      <c r="AW1335" s="4"/>
      <c r="AX1335" s="4"/>
    </row>
    <row r="1336" spans="1:50" ht="15.75" customHeight="1" x14ac:dyDescent="0.2">
      <c r="A1336" t="str">
        <f t="shared" si="307"/>
        <v>SecondaireHommeMarié (e)Pas preciséDouala (Non précisé )DoualaCamerounaiseChretien (Protestant )OuiEligible</v>
      </c>
      <c r="B1336" s="17">
        <v>43773</v>
      </c>
      <c r="C1336" s="17">
        <v>25678</v>
      </c>
      <c r="D1336" s="3" t="s">
        <v>54</v>
      </c>
      <c r="E1336" s="21">
        <v>55</v>
      </c>
      <c r="F1336" s="3" t="s">
        <v>40</v>
      </c>
      <c r="G1336" s="4"/>
      <c r="H1336" s="4"/>
      <c r="I1336" s="3" t="s">
        <v>49</v>
      </c>
      <c r="J1336" s="3" t="s">
        <v>729</v>
      </c>
      <c r="K1336" s="3" t="s">
        <v>51</v>
      </c>
      <c r="L1336" s="3" t="s">
        <v>135</v>
      </c>
      <c r="M1336" s="3" t="s">
        <v>64</v>
      </c>
      <c r="N1336" s="3">
        <f>VLOOKUP(M1336,TAF!$D$1:$H$462,2,0)</f>
        <v>0</v>
      </c>
      <c r="O1336" s="3">
        <f>VLOOKUP(M1336,TAF!$D$1:$H$462,3,0)</f>
        <v>0</v>
      </c>
      <c r="P1336" s="3">
        <f>VLOOKUP(M1336,TAF!$D$1:$H$462,4,0)</f>
        <v>0</v>
      </c>
      <c r="Q1336" s="3">
        <f>VLOOKUP(M1336,TAF!$D$1:$H$462,5,0)</f>
        <v>0</v>
      </c>
      <c r="R1336" s="3" t="s">
        <v>45</v>
      </c>
      <c r="S1336" s="3" t="s">
        <v>84</v>
      </c>
      <c r="T1336" s="3" t="s">
        <v>46</v>
      </c>
      <c r="U1336" s="17">
        <v>42084</v>
      </c>
      <c r="V1336" s="3" t="str">
        <f t="shared" ref="V1336:V1338" si="320">IF((B1336-U1336&lt;=365)*(B1336-U1336&gt;0),INT(12*(B1336-U1336)/365) &amp; " Mois",(YEAR(B1336)-YEAR(U1336)) &amp; " an (s)")</f>
        <v>4 an (s)</v>
      </c>
      <c r="W1336" s="5" t="s">
        <v>5894</v>
      </c>
      <c r="X1336" s="3" t="s">
        <v>47</v>
      </c>
      <c r="Y1336" s="3">
        <v>0</v>
      </c>
      <c r="Z1336" s="3"/>
      <c r="AA1336" s="3" t="str">
        <f t="shared" si="308"/>
        <v>,</v>
      </c>
      <c r="AB1336" s="4"/>
      <c r="AC1336" s="4"/>
      <c r="AD1336" s="4"/>
      <c r="AE1336" s="4"/>
      <c r="AF1336" s="4"/>
      <c r="AG1336" s="4"/>
      <c r="AH1336" s="4"/>
      <c r="AI1336" s="4"/>
      <c r="AJ1336" s="4"/>
      <c r="AK1336" s="4"/>
      <c r="AL1336" s="4"/>
      <c r="AM1336" s="4"/>
      <c r="AN1336" s="4"/>
      <c r="AO1336" s="4"/>
      <c r="AP1336" s="4"/>
      <c r="AQ1336" s="4"/>
      <c r="AR1336" s="4"/>
      <c r="AS1336" s="4"/>
      <c r="AT1336" s="4"/>
      <c r="AU1336" s="4"/>
      <c r="AV1336" s="4"/>
      <c r="AW1336" s="4"/>
      <c r="AX1336" s="4"/>
    </row>
    <row r="1337" spans="1:50" ht="15.75" customHeight="1" x14ac:dyDescent="0.2">
      <c r="A1337" t="str">
        <f t="shared" si="307"/>
        <v>Pas PréciséHommeCélibataireCalierDouala (Non précisé )NewbellCamerounaiseChretien (Catholique)OuiEligible</v>
      </c>
      <c r="B1337" s="17">
        <v>43773</v>
      </c>
      <c r="C1337" s="17">
        <v>31836</v>
      </c>
      <c r="D1337" s="3" t="s">
        <v>39</v>
      </c>
      <c r="E1337" s="21">
        <v>38</v>
      </c>
      <c r="F1337" s="3" t="s">
        <v>40</v>
      </c>
      <c r="G1337" s="4"/>
      <c r="H1337" s="4"/>
      <c r="I1337" s="3" t="s">
        <v>41</v>
      </c>
      <c r="J1337" s="3" t="s">
        <v>982</v>
      </c>
      <c r="K1337" s="3" t="s">
        <v>51</v>
      </c>
      <c r="L1337" s="3" t="s">
        <v>135</v>
      </c>
      <c r="M1337" s="3" t="s">
        <v>149</v>
      </c>
      <c r="N1337" s="3" t="str">
        <f>VLOOKUP(M1337,TAF!$D$1:$H$462,2,0)</f>
        <v>New Bell</v>
      </c>
      <c r="O1337" s="3" t="str">
        <f>VLOOKUP(M1337,TAF!$D$1:$H$462,3,0)</f>
        <v>Douala 2</v>
      </c>
      <c r="P1337" s="3" t="str">
        <f>VLOOKUP(M1337,TAF!$D$1:$H$462,4,0)</f>
        <v>4.029279319157316</v>
      </c>
      <c r="Q1337" s="3" t="str">
        <f>VLOOKUP(M1337,TAF!$D$1:$H$462,5,0)</f>
        <v xml:space="preserve"> 9.713362274244698</v>
      </c>
      <c r="R1337" s="3" t="s">
        <v>45</v>
      </c>
      <c r="S1337" s="3" t="s">
        <v>58</v>
      </c>
      <c r="T1337" s="3" t="s">
        <v>46</v>
      </c>
      <c r="U1337" s="17">
        <v>39893</v>
      </c>
      <c r="V1337" s="3" t="str">
        <f t="shared" si="320"/>
        <v>10 an (s)</v>
      </c>
      <c r="W1337" s="5" t="s">
        <v>5882</v>
      </c>
      <c r="X1337" s="3" t="s">
        <v>47</v>
      </c>
      <c r="Y1337" s="3">
        <v>0</v>
      </c>
      <c r="Z1337" s="3"/>
      <c r="AA1337" s="3" t="str">
        <f t="shared" si="308"/>
        <v>,</v>
      </c>
      <c r="AB1337" s="4"/>
      <c r="AC1337" s="4"/>
      <c r="AD1337" s="4"/>
      <c r="AE1337" s="4"/>
      <c r="AF1337" s="4"/>
      <c r="AG1337" s="4"/>
      <c r="AH1337" s="4"/>
      <c r="AI1337" s="4"/>
      <c r="AJ1337" s="4"/>
      <c r="AK1337" s="4"/>
      <c r="AL1337" s="4"/>
      <c r="AM1337" s="4"/>
      <c r="AN1337" s="4"/>
      <c r="AO1337" s="4"/>
      <c r="AP1337" s="4"/>
      <c r="AQ1337" s="4"/>
      <c r="AR1337" s="4"/>
      <c r="AS1337" s="4"/>
      <c r="AT1337" s="4"/>
      <c r="AU1337" s="4"/>
      <c r="AV1337" s="4"/>
      <c r="AW1337" s="4"/>
      <c r="AX1337" s="4"/>
    </row>
    <row r="1338" spans="1:50" ht="15.75" customHeight="1" x14ac:dyDescent="0.2">
      <c r="A1338" t="str">
        <f t="shared" si="307"/>
        <v>UniversitaireHommeCélibataireEtudiant (e)Douala (Non précisé )Non preciséCamerounaiseTraditionalisteOuiEligible</v>
      </c>
      <c r="B1338" s="17">
        <v>43773</v>
      </c>
      <c r="C1338" s="17">
        <v>35746</v>
      </c>
      <c r="D1338" s="3" t="s">
        <v>48</v>
      </c>
      <c r="E1338" s="21">
        <v>28</v>
      </c>
      <c r="F1338" s="3" t="s">
        <v>40</v>
      </c>
      <c r="G1338" s="4"/>
      <c r="H1338" s="4"/>
      <c r="I1338" s="3" t="s">
        <v>41</v>
      </c>
      <c r="J1338" s="3" t="s">
        <v>79</v>
      </c>
      <c r="K1338" s="3" t="s">
        <v>51</v>
      </c>
      <c r="L1338" s="3" t="s">
        <v>135</v>
      </c>
      <c r="M1338" s="3" t="s">
        <v>220</v>
      </c>
      <c r="N1338" s="3">
        <f>VLOOKUP(M1338,TAF!$D$1:$H$462,2,0)</f>
        <v>0</v>
      </c>
      <c r="O1338" s="3">
        <f>VLOOKUP(M1338,TAF!$D$1:$H$462,3,0)</f>
        <v>0</v>
      </c>
      <c r="P1338" s="3">
        <f>VLOOKUP(M1338,TAF!$D$1:$H$462,4,0)</f>
        <v>0</v>
      </c>
      <c r="Q1338" s="3">
        <f>VLOOKUP(M1338,TAF!$D$1:$H$462,5,0)</f>
        <v>0</v>
      </c>
      <c r="R1338" s="3" t="s">
        <v>45</v>
      </c>
      <c r="S1338" s="3" t="s">
        <v>980</v>
      </c>
      <c r="T1338" s="3" t="s">
        <v>46</v>
      </c>
      <c r="U1338" s="17">
        <v>43590</v>
      </c>
      <c r="V1338" s="3" t="str">
        <f t="shared" si="320"/>
        <v>6 Mois</v>
      </c>
      <c r="W1338" s="5" t="s">
        <v>5901</v>
      </c>
      <c r="X1338" s="3" t="s">
        <v>47</v>
      </c>
      <c r="Y1338" s="3">
        <v>0</v>
      </c>
      <c r="Z1338" s="3"/>
      <c r="AA1338" s="3" t="str">
        <f t="shared" si="308"/>
        <v>,</v>
      </c>
      <c r="AB1338" s="4"/>
      <c r="AC1338" s="4"/>
      <c r="AD1338" s="4"/>
      <c r="AE1338" s="4"/>
      <c r="AF1338" s="4"/>
      <c r="AG1338" s="4"/>
      <c r="AH1338" s="4"/>
      <c r="AI1338" s="4"/>
      <c r="AJ1338" s="4"/>
      <c r="AK1338" s="4"/>
      <c r="AL1338" s="4"/>
      <c r="AM1338" s="4"/>
      <c r="AN1338" s="4"/>
      <c r="AO1338" s="4"/>
      <c r="AP1338" s="4"/>
      <c r="AQ1338" s="4"/>
      <c r="AR1338" s="4"/>
      <c r="AS1338" s="4"/>
      <c r="AT1338" s="4"/>
      <c r="AU1338" s="4"/>
      <c r="AV1338" s="4"/>
      <c r="AW1338" s="4"/>
      <c r="AX1338" s="4"/>
    </row>
    <row r="1339" spans="1:50" ht="15.75" customHeight="1" x14ac:dyDescent="0.2">
      <c r="A1339" t="str">
        <f t="shared" si="307"/>
        <v>UniversitaireHommeCélibataireCalierDouala (Non précisé )Pk8CamerounaiseChretien (Catholique)NonEligible</v>
      </c>
      <c r="B1339" s="17">
        <v>43773</v>
      </c>
      <c r="C1339" s="17">
        <v>33684</v>
      </c>
      <c r="D1339" s="3" t="s">
        <v>48</v>
      </c>
      <c r="E1339" s="21">
        <v>33</v>
      </c>
      <c r="F1339" s="3" t="s">
        <v>40</v>
      </c>
      <c r="G1339" s="4"/>
      <c r="H1339" s="4"/>
      <c r="I1339" s="3" t="s">
        <v>41</v>
      </c>
      <c r="J1339" s="3" t="s">
        <v>982</v>
      </c>
      <c r="K1339" s="3" t="s">
        <v>51</v>
      </c>
      <c r="L1339" s="3" t="s">
        <v>135</v>
      </c>
      <c r="M1339" s="3" t="s">
        <v>162</v>
      </c>
      <c r="N1339" s="3" t="str">
        <f>VLOOKUP(M1339,TAF!$D$1:$H$462,2,0)</f>
        <v>Pk8</v>
      </c>
      <c r="O1339" s="3" t="str">
        <f>VLOOKUP(M1339,TAF!$D$1:$H$462,3,0)</f>
        <v>Douala 3</v>
      </c>
      <c r="P1339" s="3" t="str">
        <f>VLOOKUP(M1339,TAF!$D$1:$H$462,4,0)</f>
        <v>4.042745526361856</v>
      </c>
      <c r="Q1339" s="3" t="str">
        <f>VLOOKUP(M1339,TAF!$D$1:$H$462,5,0)</f>
        <v xml:space="preserve"> 9.754402861621994</v>
      </c>
      <c r="R1339" s="3" t="s">
        <v>45</v>
      </c>
      <c r="S1339" s="3" t="s">
        <v>58</v>
      </c>
      <c r="T1339" s="3" t="s">
        <v>62</v>
      </c>
      <c r="U1339" s="19"/>
      <c r="V1339" s="19"/>
      <c r="W1339" s="3">
        <v>13</v>
      </c>
      <c r="X1339" s="3" t="s">
        <v>47</v>
      </c>
      <c r="Y1339" s="3">
        <v>0</v>
      </c>
      <c r="Z1339" s="3"/>
      <c r="AA1339" s="3" t="str">
        <f t="shared" si="308"/>
        <v>,</v>
      </c>
      <c r="AB1339" s="4"/>
      <c r="AC1339" s="4"/>
      <c r="AD1339" s="4"/>
      <c r="AE1339" s="4"/>
      <c r="AF1339" s="4"/>
      <c r="AG1339" s="4"/>
      <c r="AH1339" s="4"/>
      <c r="AI1339" s="4"/>
      <c r="AJ1339" s="4"/>
      <c r="AK1339" s="4"/>
      <c r="AL1339" s="4"/>
      <c r="AM1339" s="4"/>
      <c r="AN1339" s="4"/>
      <c r="AO1339" s="4"/>
      <c r="AP1339" s="4"/>
      <c r="AQ1339" s="4"/>
      <c r="AR1339" s="4"/>
      <c r="AS1339" s="4"/>
      <c r="AT1339" s="4"/>
      <c r="AU1339" s="4"/>
      <c r="AV1339" s="4"/>
      <c r="AW1339" s="4"/>
      <c r="AX1339" s="4"/>
    </row>
    <row r="1340" spans="1:50" ht="15.75" customHeight="1" x14ac:dyDescent="0.2">
      <c r="A1340" t="str">
        <f t="shared" si="307"/>
        <v>Pas PréciséHommeCélibataireChauffeurDouala (Non précisé )Cite cicamCamerounaiseChretien (Catholique)NonEligible</v>
      </c>
      <c r="B1340" s="17">
        <v>43773</v>
      </c>
      <c r="C1340" s="17">
        <v>29338</v>
      </c>
      <c r="D1340" s="3" t="s">
        <v>39</v>
      </c>
      <c r="E1340" s="21">
        <v>45</v>
      </c>
      <c r="F1340" s="3" t="s">
        <v>40</v>
      </c>
      <c r="G1340" s="4"/>
      <c r="H1340" s="4"/>
      <c r="I1340" s="3" t="s">
        <v>41</v>
      </c>
      <c r="J1340" s="3" t="s">
        <v>108</v>
      </c>
      <c r="K1340" s="3" t="s">
        <v>51</v>
      </c>
      <c r="L1340" s="3" t="s">
        <v>135</v>
      </c>
      <c r="M1340" s="3" t="s">
        <v>679</v>
      </c>
      <c r="N1340" s="3" t="str">
        <f>VLOOKUP(M1340,TAF!$D$1:$H$462,2,0)</f>
        <v>Cité Sic</v>
      </c>
      <c r="O1340" s="3" t="str">
        <f>VLOOKUP(M1340,TAF!$D$1:$H$462,3,0)</f>
        <v>Douala 5</v>
      </c>
      <c r="P1340" s="3" t="str">
        <f>VLOOKUP(M1340,TAF!$D$1:$H$462,4,0)</f>
        <v>4.052668333107804</v>
      </c>
      <c r="Q1340" s="3" t="str">
        <f>VLOOKUP(M1340,TAF!$D$1:$H$462,5,0)</f>
        <v xml:space="preserve"> 9.73212899675234</v>
      </c>
      <c r="R1340" s="3" t="s">
        <v>45</v>
      </c>
      <c r="S1340" s="3" t="s">
        <v>58</v>
      </c>
      <c r="T1340" s="3" t="s">
        <v>62</v>
      </c>
      <c r="U1340" s="19"/>
      <c r="V1340" s="19"/>
      <c r="W1340" s="5" t="s">
        <v>5901</v>
      </c>
      <c r="X1340" s="3" t="s">
        <v>47</v>
      </c>
      <c r="Y1340" s="3">
        <v>0</v>
      </c>
      <c r="Z1340" s="3"/>
      <c r="AA1340" s="3" t="str">
        <f t="shared" si="308"/>
        <v>,</v>
      </c>
      <c r="AB1340" s="4"/>
      <c r="AC1340" s="4"/>
      <c r="AD1340" s="4"/>
      <c r="AE1340" s="4"/>
      <c r="AF1340" s="4"/>
      <c r="AG1340" s="4"/>
      <c r="AH1340" s="4"/>
      <c r="AI1340" s="4"/>
      <c r="AJ1340" s="4"/>
      <c r="AK1340" s="4"/>
      <c r="AL1340" s="4"/>
      <c r="AM1340" s="4"/>
      <c r="AN1340" s="4"/>
      <c r="AO1340" s="4"/>
      <c r="AP1340" s="4"/>
      <c r="AQ1340" s="4"/>
      <c r="AR1340" s="4"/>
      <c r="AS1340" s="4"/>
      <c r="AT1340" s="4"/>
      <c r="AU1340" s="4"/>
      <c r="AV1340" s="4"/>
      <c r="AW1340" s="4"/>
      <c r="AX1340" s="4"/>
    </row>
    <row r="1341" spans="1:50" ht="15.75" customHeight="1" x14ac:dyDescent="0.2">
      <c r="A1341" t="str">
        <f t="shared" si="307"/>
        <v>PrimaireHommeCélibatairePatissierDouala (Non précisé )NdogpassiCamerounaiseChretien (Catholique)NonEligible</v>
      </c>
      <c r="B1341" s="17">
        <v>43774</v>
      </c>
      <c r="C1341" s="17">
        <v>34902</v>
      </c>
      <c r="D1341" s="3" t="s">
        <v>92</v>
      </c>
      <c r="E1341" s="21">
        <v>30</v>
      </c>
      <c r="F1341" s="3" t="s">
        <v>40</v>
      </c>
      <c r="G1341" s="4"/>
      <c r="H1341" s="4"/>
      <c r="I1341" s="3" t="s">
        <v>41</v>
      </c>
      <c r="J1341" s="3" t="s">
        <v>422</v>
      </c>
      <c r="K1341" s="3" t="s">
        <v>51</v>
      </c>
      <c r="L1341" s="3" t="s">
        <v>135</v>
      </c>
      <c r="M1341" s="3" t="s">
        <v>319</v>
      </c>
      <c r="N1341" s="3" t="str">
        <f>VLOOKUP(M1341,TAF!$D$1:$H$462,2,0)</f>
        <v>Ndogpassi</v>
      </c>
      <c r="O1341" s="3" t="str">
        <f>VLOOKUP(M1341,TAF!$D$1:$H$462,3,0)</f>
        <v>Douala 3</v>
      </c>
      <c r="P1341" s="3" t="str">
        <f>VLOOKUP(M1341,TAF!$D$1:$H$462,4,0)</f>
        <v>4.017345191745835</v>
      </c>
      <c r="Q1341" s="3" t="str">
        <f>VLOOKUP(M1341,TAF!$D$1:$H$462,5,0)</f>
        <v xml:space="preserve"> 9.776376922998338</v>
      </c>
      <c r="R1341" s="3" t="s">
        <v>45</v>
      </c>
      <c r="S1341" s="3" t="s">
        <v>58</v>
      </c>
      <c r="T1341" s="3" t="s">
        <v>62</v>
      </c>
      <c r="U1341" s="19"/>
      <c r="V1341" s="19"/>
      <c r="W1341" s="5" t="s">
        <v>5880</v>
      </c>
      <c r="X1341" s="3" t="s">
        <v>47</v>
      </c>
      <c r="Y1341" s="3">
        <v>0</v>
      </c>
      <c r="Z1341" s="3"/>
      <c r="AA1341" s="3" t="str">
        <f t="shared" si="308"/>
        <v>,</v>
      </c>
      <c r="AB1341" s="4"/>
      <c r="AC1341" s="4"/>
      <c r="AD1341" s="4"/>
      <c r="AE1341" s="4"/>
      <c r="AF1341" s="4"/>
      <c r="AG1341" s="4"/>
      <c r="AH1341" s="4"/>
      <c r="AI1341" s="4"/>
      <c r="AJ1341" s="4"/>
      <c r="AK1341" s="4"/>
      <c r="AL1341" s="4"/>
      <c r="AM1341" s="4"/>
      <c r="AN1341" s="4"/>
      <c r="AO1341" s="4"/>
      <c r="AP1341" s="4"/>
      <c r="AQ1341" s="4"/>
      <c r="AR1341" s="4"/>
      <c r="AS1341" s="4"/>
      <c r="AT1341" s="4"/>
      <c r="AU1341" s="4"/>
      <c r="AV1341" s="4"/>
      <c r="AW1341" s="4"/>
      <c r="AX1341" s="4"/>
    </row>
    <row r="1342" spans="1:50" ht="15.75" customHeight="1" x14ac:dyDescent="0.2">
      <c r="A1342" t="str">
        <f t="shared" si="307"/>
        <v>UniversitaireHommeCélibataireEtudiant (e)Douala (Non précisé )BokoCamerounaiseMusulmanNonEligible</v>
      </c>
      <c r="B1342" s="17">
        <v>43774</v>
      </c>
      <c r="C1342" s="17">
        <v>35097</v>
      </c>
      <c r="D1342" s="3" t="s">
        <v>48</v>
      </c>
      <c r="E1342" s="21">
        <v>29</v>
      </c>
      <c r="F1342" s="3" t="s">
        <v>40</v>
      </c>
      <c r="G1342" s="4"/>
      <c r="H1342" s="4"/>
      <c r="I1342" s="3" t="s">
        <v>41</v>
      </c>
      <c r="J1342" s="3" t="s">
        <v>79</v>
      </c>
      <c r="K1342" s="3" t="s">
        <v>51</v>
      </c>
      <c r="L1342" s="3" t="s">
        <v>135</v>
      </c>
      <c r="M1342" s="3" t="s">
        <v>129</v>
      </c>
      <c r="N1342" s="3" t="str">
        <f>VLOOKUP(M1342,TAF!$D$1:$H$462,2,0)</f>
        <v>Boko</v>
      </c>
      <c r="O1342" s="3" t="str">
        <f>VLOOKUP(M1342,TAF!$D$1:$H$462,3,0)</f>
        <v>Douala 3</v>
      </c>
      <c r="P1342" s="3" t="str">
        <f>VLOOKUP(M1342,TAF!$D$1:$H$462,4,0)</f>
        <v>4.01808875799221</v>
      </c>
      <c r="Q1342" s="3" t="str">
        <f>VLOOKUP(M1342,TAF!$D$1:$H$462,5,0)</f>
        <v>9.716963972824503</v>
      </c>
      <c r="R1342" s="3" t="s">
        <v>45</v>
      </c>
      <c r="S1342" s="3" t="s">
        <v>124</v>
      </c>
      <c r="T1342" s="3" t="s">
        <v>62</v>
      </c>
      <c r="U1342" s="19"/>
      <c r="V1342" s="19"/>
      <c r="W1342" s="3">
        <v>13</v>
      </c>
      <c r="X1342" s="3" t="s">
        <v>47</v>
      </c>
      <c r="Y1342" s="3">
        <v>0</v>
      </c>
      <c r="Z1342" s="3"/>
      <c r="AA1342" s="3" t="str">
        <f t="shared" si="308"/>
        <v>,</v>
      </c>
      <c r="AB1342" s="4"/>
      <c r="AC1342" s="4"/>
      <c r="AD1342" s="4"/>
      <c r="AE1342" s="4"/>
      <c r="AF1342" s="4"/>
      <c r="AG1342" s="4"/>
      <c r="AH1342" s="4"/>
      <c r="AI1342" s="4"/>
      <c r="AJ1342" s="4"/>
      <c r="AK1342" s="4"/>
      <c r="AL1342" s="4"/>
      <c r="AM1342" s="4"/>
      <c r="AN1342" s="4"/>
      <c r="AO1342" s="4"/>
      <c r="AP1342" s="4"/>
      <c r="AQ1342" s="4"/>
      <c r="AR1342" s="4"/>
      <c r="AS1342" s="4"/>
      <c r="AT1342" s="4"/>
      <c r="AU1342" s="4"/>
      <c r="AV1342" s="4"/>
      <c r="AW1342" s="4"/>
      <c r="AX1342" s="4"/>
    </row>
    <row r="1343" spans="1:50" ht="15.75" customHeight="1" x14ac:dyDescent="0.2">
      <c r="A1343" t="str">
        <f t="shared" si="307"/>
        <v>SecondaireHommeCélibataireSans EmploisDouala (Non précisé )Boko cogefarCamerounaiseMusulmanNonEligible</v>
      </c>
      <c r="B1343" s="17">
        <v>43774</v>
      </c>
      <c r="C1343" s="17">
        <v>31421</v>
      </c>
      <c r="D1343" s="3" t="s">
        <v>54</v>
      </c>
      <c r="E1343" s="21">
        <v>39</v>
      </c>
      <c r="F1343" s="3" t="s">
        <v>40</v>
      </c>
      <c r="G1343" s="4"/>
      <c r="H1343" s="4"/>
      <c r="I1343" s="3" t="s">
        <v>41</v>
      </c>
      <c r="J1343" s="3" t="s">
        <v>134</v>
      </c>
      <c r="K1343" s="3" t="s">
        <v>51</v>
      </c>
      <c r="L1343" s="3" t="s">
        <v>135</v>
      </c>
      <c r="M1343" s="3" t="s">
        <v>983</v>
      </c>
      <c r="N1343" s="3" t="str">
        <f>VLOOKUP(M1343,TAF!$D$1:$H$462,2,0)</f>
        <v>Cogefar</v>
      </c>
      <c r="O1343" s="3" t="str">
        <f>VLOOKUP(M1343,TAF!$D$1:$H$462,3,0)</f>
        <v>Douala 3</v>
      </c>
      <c r="P1343" s="3" t="str">
        <f>VLOOKUP(M1343,TAF!$D$1:$H$462,4,0)</f>
        <v>4.048829030904639</v>
      </c>
      <c r="Q1343" s="3" t="str">
        <f>VLOOKUP(M1343,TAF!$D$1:$H$462,5,0)</f>
        <v>9.77102896441791</v>
      </c>
      <c r="R1343" s="3" t="s">
        <v>45</v>
      </c>
      <c r="S1343" s="3" t="s">
        <v>124</v>
      </c>
      <c r="T1343" s="3" t="s">
        <v>62</v>
      </c>
      <c r="U1343" s="19"/>
      <c r="V1343" s="19"/>
      <c r="W1343" s="5" t="s">
        <v>5931</v>
      </c>
      <c r="X1343" s="3" t="s">
        <v>47</v>
      </c>
      <c r="Y1343" s="3">
        <v>0</v>
      </c>
      <c r="Z1343" s="3"/>
      <c r="AA1343" s="3" t="str">
        <f t="shared" si="308"/>
        <v>,</v>
      </c>
      <c r="AB1343" s="4"/>
      <c r="AC1343" s="4"/>
      <c r="AD1343" s="4"/>
      <c r="AE1343" s="4"/>
      <c r="AF1343" s="4"/>
      <c r="AG1343" s="4"/>
      <c r="AH1343" s="4"/>
      <c r="AI1343" s="4"/>
      <c r="AJ1343" s="4"/>
      <c r="AK1343" s="4"/>
      <c r="AL1343" s="4"/>
      <c r="AM1343" s="4"/>
      <c r="AN1343" s="4"/>
      <c r="AO1343" s="4"/>
      <c r="AP1343" s="4"/>
      <c r="AQ1343" s="4"/>
      <c r="AR1343" s="4"/>
      <c r="AS1343" s="4"/>
      <c r="AT1343" s="4"/>
      <c r="AU1343" s="4"/>
      <c r="AV1343" s="4"/>
      <c r="AW1343" s="4"/>
      <c r="AX1343" s="4"/>
    </row>
    <row r="1344" spans="1:50" ht="15.75" customHeight="1" x14ac:dyDescent="0.2">
      <c r="A1344" t="str">
        <f t="shared" si="307"/>
        <v>UniversitaireFemmeCélibataireEtudiant (e)Douala (Non précisé )MakepeCamerounaiseChretien (Catholique)NonEligible</v>
      </c>
      <c r="B1344" s="17">
        <v>43775</v>
      </c>
      <c r="C1344" s="17">
        <v>34889</v>
      </c>
      <c r="D1344" s="3" t="s">
        <v>48</v>
      </c>
      <c r="E1344" s="21">
        <v>30</v>
      </c>
      <c r="F1344" s="3" t="s">
        <v>55</v>
      </c>
      <c r="G1344" s="4"/>
      <c r="H1344" s="4"/>
      <c r="I1344" s="3" t="s">
        <v>41</v>
      </c>
      <c r="J1344" s="3" t="s">
        <v>79</v>
      </c>
      <c r="K1344" s="3" t="s">
        <v>51</v>
      </c>
      <c r="L1344" s="3" t="s">
        <v>135</v>
      </c>
      <c r="M1344" s="3" t="s">
        <v>83</v>
      </c>
      <c r="N1344" s="3" t="str">
        <f>VLOOKUP(M1344,TAF!$D$1:$H$462,2,0)</f>
        <v>Makepe</v>
      </c>
      <c r="O1344" s="3" t="str">
        <f>VLOOKUP(M1344,TAF!$D$1:$H$462,3,0)</f>
        <v>Douala 5</v>
      </c>
      <c r="P1344" s="3" t="str">
        <f>VLOOKUP(M1344,TAF!$D$1:$H$462,4,0)</f>
        <v>4.060554946438602</v>
      </c>
      <c r="Q1344" s="3" t="str">
        <f>VLOOKUP(M1344,TAF!$D$1:$H$462,5,0)</f>
        <v xml:space="preserve"> 9.73798775171866</v>
      </c>
      <c r="R1344" s="3" t="s">
        <v>45</v>
      </c>
      <c r="S1344" s="3" t="s">
        <v>58</v>
      </c>
      <c r="T1344" s="3" t="s">
        <v>62</v>
      </c>
      <c r="U1344" s="19"/>
      <c r="V1344" s="19"/>
      <c r="W1344" s="5" t="s">
        <v>5891</v>
      </c>
      <c r="X1344" s="3" t="s">
        <v>47</v>
      </c>
      <c r="Y1344" s="3">
        <v>0</v>
      </c>
      <c r="Z1344" s="3"/>
      <c r="AA1344" s="3" t="str">
        <f t="shared" si="308"/>
        <v>,</v>
      </c>
      <c r="AB1344" s="4"/>
      <c r="AC1344" s="4"/>
      <c r="AD1344" s="4"/>
      <c r="AE1344" s="4"/>
      <c r="AF1344" s="4"/>
      <c r="AG1344" s="4"/>
      <c r="AH1344" s="4"/>
      <c r="AI1344" s="4"/>
      <c r="AJ1344" s="4"/>
      <c r="AK1344" s="4"/>
      <c r="AL1344" s="4"/>
      <c r="AM1344" s="4"/>
      <c r="AN1344" s="4"/>
      <c r="AO1344" s="4"/>
      <c r="AP1344" s="4"/>
      <c r="AQ1344" s="4"/>
      <c r="AR1344" s="4"/>
      <c r="AS1344" s="4"/>
      <c r="AT1344" s="4"/>
      <c r="AU1344" s="4"/>
      <c r="AV1344" s="4"/>
      <c r="AW1344" s="4"/>
      <c r="AX1344" s="4"/>
    </row>
    <row r="1345" spans="1:50" ht="15.75" customHeight="1" x14ac:dyDescent="0.2">
      <c r="A1345" t="str">
        <f t="shared" si="307"/>
        <v>Pas PréciséHommeCélibataireNon preciséDouala (Non précisé )Non preciséCamerounaisePas PréciséOuiEligible</v>
      </c>
      <c r="B1345" s="17">
        <v>43775</v>
      </c>
      <c r="C1345" s="17">
        <v>34068</v>
      </c>
      <c r="D1345" s="3" t="s">
        <v>39</v>
      </c>
      <c r="E1345" s="21">
        <v>32</v>
      </c>
      <c r="F1345" s="3" t="s">
        <v>40</v>
      </c>
      <c r="G1345" s="4"/>
      <c r="H1345" s="4"/>
      <c r="I1345" s="3" t="s">
        <v>41</v>
      </c>
      <c r="J1345" s="3" t="s">
        <v>220</v>
      </c>
      <c r="K1345" s="3" t="s">
        <v>51</v>
      </c>
      <c r="L1345" s="3" t="s">
        <v>135</v>
      </c>
      <c r="M1345" s="3" t="s">
        <v>220</v>
      </c>
      <c r="N1345" s="3">
        <f>VLOOKUP(M1345,TAF!$D$1:$H$462,2,0)</f>
        <v>0</v>
      </c>
      <c r="O1345" s="3">
        <f>VLOOKUP(M1345,TAF!$D$1:$H$462,3,0)</f>
        <v>0</v>
      </c>
      <c r="P1345" s="3">
        <f>VLOOKUP(M1345,TAF!$D$1:$H$462,4,0)</f>
        <v>0</v>
      </c>
      <c r="Q1345" s="3">
        <f>VLOOKUP(M1345,TAF!$D$1:$H$462,5,0)</f>
        <v>0</v>
      </c>
      <c r="R1345" s="3" t="s">
        <v>45</v>
      </c>
      <c r="S1345" s="3" t="s">
        <v>39</v>
      </c>
      <c r="T1345" s="3" t="s">
        <v>46</v>
      </c>
      <c r="U1345" s="17">
        <v>43559</v>
      </c>
      <c r="V1345" s="3" t="str">
        <f t="shared" ref="V1345:V1346" si="321">IF((B1345-U1345&lt;=365)*(B1345-U1345&gt;0),INT(12*(B1345-U1345)/365) &amp; " Mois",(YEAR(B1345)-YEAR(U1345)) &amp; " an (s)")</f>
        <v>7 Mois</v>
      </c>
      <c r="W1345" s="5" t="s">
        <v>5889</v>
      </c>
      <c r="X1345" s="3" t="s">
        <v>47</v>
      </c>
      <c r="Y1345" s="3">
        <v>0</v>
      </c>
      <c r="Z1345" s="3"/>
      <c r="AA1345" s="3" t="str">
        <f t="shared" si="308"/>
        <v>,</v>
      </c>
      <c r="AB1345" s="4"/>
      <c r="AC1345" s="4"/>
      <c r="AD1345" s="4"/>
      <c r="AE1345" s="4"/>
      <c r="AF1345" s="4"/>
      <c r="AG1345" s="4"/>
      <c r="AH1345" s="4"/>
      <c r="AI1345" s="4"/>
      <c r="AJ1345" s="4"/>
      <c r="AK1345" s="4"/>
      <c r="AL1345" s="4"/>
      <c r="AM1345" s="4"/>
      <c r="AN1345" s="4"/>
      <c r="AO1345" s="4"/>
      <c r="AP1345" s="4"/>
      <c r="AQ1345" s="4"/>
      <c r="AR1345" s="4"/>
      <c r="AS1345" s="4"/>
      <c r="AT1345" s="4"/>
      <c r="AU1345" s="4"/>
      <c r="AV1345" s="4"/>
      <c r="AW1345" s="4"/>
      <c r="AX1345" s="4"/>
    </row>
    <row r="1346" spans="1:50" ht="15.75" customHeight="1" x14ac:dyDescent="0.2">
      <c r="A1346" t="str">
        <f t="shared" si="307"/>
        <v>SecondaireHommeCélibataireMoto taximanDouala (Non précisé )NewbellCamerounaiseMusulmanOuiEligible</v>
      </c>
      <c r="B1346" s="17">
        <v>43775</v>
      </c>
      <c r="C1346" s="17">
        <v>36507</v>
      </c>
      <c r="D1346" s="3" t="s">
        <v>54</v>
      </c>
      <c r="E1346" s="21">
        <v>26</v>
      </c>
      <c r="F1346" s="3" t="s">
        <v>40</v>
      </c>
      <c r="G1346" s="4"/>
      <c r="H1346" s="4"/>
      <c r="I1346" s="3" t="s">
        <v>41</v>
      </c>
      <c r="J1346" s="3" t="s">
        <v>768</v>
      </c>
      <c r="K1346" s="3" t="s">
        <v>51</v>
      </c>
      <c r="L1346" s="3" t="s">
        <v>135</v>
      </c>
      <c r="M1346" s="3" t="s">
        <v>149</v>
      </c>
      <c r="N1346" s="3" t="str">
        <f>VLOOKUP(M1346,TAF!$D$1:$H$462,2,0)</f>
        <v>New Bell</v>
      </c>
      <c r="O1346" s="3" t="str">
        <f>VLOOKUP(M1346,TAF!$D$1:$H$462,3,0)</f>
        <v>Douala 2</v>
      </c>
      <c r="P1346" s="3" t="str">
        <f>VLOOKUP(M1346,TAF!$D$1:$H$462,4,0)</f>
        <v>4.029279319157316</v>
      </c>
      <c r="Q1346" s="3" t="str">
        <f>VLOOKUP(M1346,TAF!$D$1:$H$462,5,0)</f>
        <v xml:space="preserve"> 9.713362274244698</v>
      </c>
      <c r="R1346" s="3" t="s">
        <v>45</v>
      </c>
      <c r="S1346" s="3" t="s">
        <v>124</v>
      </c>
      <c r="T1346" s="3" t="s">
        <v>46</v>
      </c>
      <c r="U1346" s="17">
        <v>43180</v>
      </c>
      <c r="V1346" s="3" t="str">
        <f t="shared" si="321"/>
        <v>1 an (s)</v>
      </c>
      <c r="W1346" s="5" t="s">
        <v>5876</v>
      </c>
      <c r="X1346" s="3" t="s">
        <v>47</v>
      </c>
      <c r="Y1346" s="3">
        <v>0</v>
      </c>
      <c r="Z1346" s="3"/>
      <c r="AA1346" s="3" t="str">
        <f t="shared" si="308"/>
        <v>,</v>
      </c>
      <c r="AB1346" s="4"/>
      <c r="AC1346" s="4"/>
      <c r="AD1346" s="4"/>
      <c r="AE1346" s="4"/>
      <c r="AF1346" s="4"/>
      <c r="AG1346" s="4"/>
      <c r="AH1346" s="4"/>
      <c r="AI1346" s="4"/>
      <c r="AJ1346" s="4"/>
      <c r="AK1346" s="4"/>
      <c r="AL1346" s="4"/>
      <c r="AM1346" s="4"/>
      <c r="AN1346" s="4"/>
      <c r="AO1346" s="4"/>
      <c r="AP1346" s="4"/>
      <c r="AQ1346" s="4"/>
      <c r="AR1346" s="4"/>
      <c r="AS1346" s="4"/>
      <c r="AT1346" s="4"/>
      <c r="AU1346" s="4"/>
      <c r="AV1346" s="4"/>
      <c r="AW1346" s="4"/>
      <c r="AX1346" s="4"/>
    </row>
    <row r="1347" spans="1:50" ht="15.75" customHeight="1" x14ac:dyDescent="0.2">
      <c r="A1347" t="str">
        <f t="shared" ref="A1347:A1410" si="322">D1347&amp;F1347&amp;I1347&amp;J1347&amp;K1347&amp;M1347&amp;R1347&amp;S1347&amp;T1347&amp;X1347</f>
        <v>Pas PréciséHommeCélibataireFonctionnairesDouala (Non précisé )BependaCamerounaiseChretien (Catholique)NonEligible</v>
      </c>
      <c r="B1347" s="17">
        <v>43775</v>
      </c>
      <c r="C1347" s="17">
        <v>33304</v>
      </c>
      <c r="D1347" s="3" t="s">
        <v>39</v>
      </c>
      <c r="E1347" s="21">
        <v>34</v>
      </c>
      <c r="F1347" s="3" t="s">
        <v>40</v>
      </c>
      <c r="G1347" s="4"/>
      <c r="H1347" s="4"/>
      <c r="I1347" s="3" t="s">
        <v>41</v>
      </c>
      <c r="J1347" s="3" t="s">
        <v>408</v>
      </c>
      <c r="K1347" s="3" t="s">
        <v>51</v>
      </c>
      <c r="L1347" s="3" t="s">
        <v>135</v>
      </c>
      <c r="M1347" s="3" t="s">
        <v>81</v>
      </c>
      <c r="N1347" s="3" t="str">
        <f>VLOOKUP(M1347,TAF!$D$1:$H$462,2,0)</f>
        <v>Bépenda</v>
      </c>
      <c r="O1347" s="3" t="str">
        <f>VLOOKUP(M1347,TAF!$D$1:$H$462,3,0)</f>
        <v>Douala 5</v>
      </c>
      <c r="P1347" s="3" t="str">
        <f>VLOOKUP(M1347,TAF!$D$1:$H$462,4,0)</f>
        <v>4.053016002017063</v>
      </c>
      <c r="Q1347" s="3" t="str">
        <f>VLOOKUP(M1347,TAF!$D$1:$H$462,5,0)</f>
        <v xml:space="preserve"> 9.726235068217077</v>
      </c>
      <c r="R1347" s="3" t="s">
        <v>45</v>
      </c>
      <c r="S1347" s="3" t="s">
        <v>58</v>
      </c>
      <c r="T1347" s="3" t="s">
        <v>62</v>
      </c>
      <c r="U1347" s="19"/>
      <c r="V1347" s="19"/>
      <c r="W1347" s="5" t="s">
        <v>5885</v>
      </c>
      <c r="X1347" s="3" t="s">
        <v>47</v>
      </c>
      <c r="Y1347" s="3">
        <v>0</v>
      </c>
      <c r="Z1347" s="3"/>
      <c r="AA1347" s="3" t="str">
        <f t="shared" ref="AA1347:AA1410" si="323">AL1347&amp;","&amp;AX1347</f>
        <v>,</v>
      </c>
      <c r="AB1347" s="4"/>
      <c r="AC1347" s="4"/>
      <c r="AD1347" s="4"/>
      <c r="AE1347" s="4"/>
      <c r="AF1347" s="4"/>
      <c r="AG1347" s="4"/>
      <c r="AH1347" s="4"/>
      <c r="AI1347" s="4"/>
      <c r="AJ1347" s="4"/>
      <c r="AK1347" s="4"/>
      <c r="AL1347" s="4"/>
      <c r="AM1347" s="4"/>
      <c r="AN1347" s="4"/>
      <c r="AO1347" s="4"/>
      <c r="AP1347" s="4"/>
      <c r="AQ1347" s="4"/>
      <c r="AR1347" s="4"/>
      <c r="AS1347" s="4"/>
      <c r="AT1347" s="4"/>
      <c r="AU1347" s="4"/>
      <c r="AV1347" s="4"/>
      <c r="AW1347" s="4"/>
      <c r="AX1347" s="4"/>
    </row>
    <row r="1348" spans="1:50" ht="15.75" customHeight="1" x14ac:dyDescent="0.2">
      <c r="A1348" t="str">
        <f t="shared" si="322"/>
        <v>Pas PréciséHommeCélibataireSecretaireDouala (Non précisé )Village CamerounaiseChretien (Catholique)OuiEligible</v>
      </c>
      <c r="B1348" s="17">
        <v>43776</v>
      </c>
      <c r="C1348" s="17">
        <v>35160</v>
      </c>
      <c r="D1348" s="3" t="s">
        <v>39</v>
      </c>
      <c r="E1348" s="21">
        <v>29</v>
      </c>
      <c r="F1348" s="3" t="s">
        <v>40</v>
      </c>
      <c r="G1348" s="4"/>
      <c r="H1348" s="4"/>
      <c r="I1348" s="3" t="s">
        <v>41</v>
      </c>
      <c r="J1348" s="3" t="s">
        <v>676</v>
      </c>
      <c r="K1348" s="3" t="s">
        <v>51</v>
      </c>
      <c r="L1348" s="3" t="s">
        <v>135</v>
      </c>
      <c r="M1348" s="3" t="s">
        <v>479</v>
      </c>
      <c r="N1348" s="3" t="str">
        <f>VLOOKUP(M1348,TAF!$D$1:$H$462,2,0)</f>
        <v>Yassa</v>
      </c>
      <c r="O1348" s="3" t="str">
        <f>VLOOKUP(M1348,TAF!$D$1:$H$462,3,0)</f>
        <v>Douala 3</v>
      </c>
      <c r="P1348" s="3" t="str">
        <f>VLOOKUP(M1348,TAF!$D$1:$H$462,4,0)</f>
        <v>4.062148022373278</v>
      </c>
      <c r="Q1348" s="3" t="str">
        <f>VLOOKUP(M1348,TAF!$D$1:$H$462,5,0)</f>
        <v xml:space="preserve"> 9.736269907202303</v>
      </c>
      <c r="R1348" s="3" t="s">
        <v>45</v>
      </c>
      <c r="S1348" s="3" t="s">
        <v>58</v>
      </c>
      <c r="T1348" s="3" t="s">
        <v>46</v>
      </c>
      <c r="U1348" s="17">
        <v>43755</v>
      </c>
      <c r="V1348" s="3"/>
      <c r="W1348" s="5" t="s">
        <v>5916</v>
      </c>
      <c r="X1348" s="3" t="s">
        <v>47</v>
      </c>
      <c r="Y1348" s="3">
        <v>0</v>
      </c>
      <c r="Z1348" s="3"/>
      <c r="AA1348" s="3" t="str">
        <f t="shared" si="323"/>
        <v>,</v>
      </c>
      <c r="AB1348" s="4"/>
      <c r="AC1348" s="4"/>
      <c r="AD1348" s="4"/>
      <c r="AE1348" s="4"/>
      <c r="AF1348" s="4"/>
      <c r="AG1348" s="4"/>
      <c r="AH1348" s="4"/>
      <c r="AI1348" s="4"/>
      <c r="AJ1348" s="4"/>
      <c r="AK1348" s="4"/>
      <c r="AL1348" s="4"/>
      <c r="AM1348" s="4"/>
      <c r="AN1348" s="4"/>
      <c r="AO1348" s="4"/>
      <c r="AP1348" s="4"/>
      <c r="AQ1348" s="4"/>
      <c r="AR1348" s="4"/>
      <c r="AS1348" s="4"/>
      <c r="AT1348" s="4"/>
      <c r="AU1348" s="4"/>
      <c r="AV1348" s="4"/>
      <c r="AW1348" s="4"/>
      <c r="AX1348" s="4"/>
    </row>
    <row r="1349" spans="1:50" ht="15.75" customHeight="1" x14ac:dyDescent="0.2">
      <c r="A1349" t="str">
        <f t="shared" si="322"/>
        <v>UniversitaireHommeCélibataireJuristeDouala (Non précisé )DakarCamerounaisePas PréciséNonEligible</v>
      </c>
      <c r="B1349" s="17">
        <v>43777</v>
      </c>
      <c r="C1349" s="17">
        <v>33809</v>
      </c>
      <c r="D1349" s="3" t="s">
        <v>48</v>
      </c>
      <c r="E1349" s="21">
        <v>33</v>
      </c>
      <c r="F1349" s="3" t="s">
        <v>40</v>
      </c>
      <c r="G1349" s="4"/>
      <c r="H1349" s="4"/>
      <c r="I1349" s="3" t="s">
        <v>41</v>
      </c>
      <c r="J1349" s="3" t="s">
        <v>85</v>
      </c>
      <c r="K1349" s="3" t="s">
        <v>51</v>
      </c>
      <c r="L1349" s="3" t="s">
        <v>135</v>
      </c>
      <c r="M1349" s="3" t="s">
        <v>57</v>
      </c>
      <c r="N1349" s="3" t="str">
        <f>VLOOKUP(M1349,TAF!$D$1:$H$462,2,0)</f>
        <v>Dakar</v>
      </c>
      <c r="O1349" s="3" t="str">
        <f>VLOOKUP(M1349,TAF!$D$1:$H$462,3,0)</f>
        <v>Douala 3</v>
      </c>
      <c r="P1349" s="3" t="str">
        <f>VLOOKUP(M1349,TAF!$D$1:$H$462,4,0)</f>
        <v>4.035062570011498</v>
      </c>
      <c r="Q1349" s="3" t="str">
        <f>VLOOKUP(M1349,TAF!$D$1:$H$462,5,0)</f>
        <v xml:space="preserve"> 9.77861378055322</v>
      </c>
      <c r="R1349" s="3" t="s">
        <v>45</v>
      </c>
      <c r="S1349" s="3" t="s">
        <v>39</v>
      </c>
      <c r="T1349" s="3" t="s">
        <v>62</v>
      </c>
      <c r="U1349" s="19"/>
      <c r="V1349" s="19"/>
      <c r="W1349" s="3">
        <v>16</v>
      </c>
      <c r="X1349" s="3" t="s">
        <v>47</v>
      </c>
      <c r="Y1349" s="3">
        <v>0</v>
      </c>
      <c r="Z1349" s="3"/>
      <c r="AA1349" s="3" t="str">
        <f t="shared" si="323"/>
        <v>,</v>
      </c>
      <c r="AB1349" s="4"/>
      <c r="AC1349" s="4"/>
      <c r="AD1349" s="4"/>
      <c r="AE1349" s="4"/>
      <c r="AF1349" s="4"/>
      <c r="AG1349" s="4"/>
      <c r="AH1349" s="4"/>
      <c r="AI1349" s="4"/>
      <c r="AJ1349" s="4"/>
      <c r="AK1349" s="4"/>
      <c r="AL1349" s="4"/>
      <c r="AM1349" s="4"/>
      <c r="AN1349" s="4"/>
      <c r="AO1349" s="4"/>
      <c r="AP1349" s="4"/>
      <c r="AQ1349" s="4"/>
      <c r="AR1349" s="4"/>
      <c r="AS1349" s="4"/>
      <c r="AT1349" s="4"/>
      <c r="AU1349" s="4"/>
      <c r="AV1349" s="4"/>
      <c r="AW1349" s="4"/>
      <c r="AX1349" s="4"/>
    </row>
    <row r="1350" spans="1:50" ht="15.75" customHeight="1" x14ac:dyDescent="0.2">
      <c r="A1350" t="str">
        <f t="shared" si="322"/>
        <v>UniversitaireHommeMarié (e)MagasinierKribiKribiCamerounaiseChretien (Protestant )NonEligible</v>
      </c>
      <c r="B1350" s="17">
        <v>43777</v>
      </c>
      <c r="C1350" s="17">
        <v>30540</v>
      </c>
      <c r="D1350" s="3" t="s">
        <v>48</v>
      </c>
      <c r="E1350" s="21">
        <v>42</v>
      </c>
      <c r="F1350" s="3" t="s">
        <v>40</v>
      </c>
      <c r="G1350" s="4"/>
      <c r="H1350" s="4"/>
      <c r="I1350" s="3" t="s">
        <v>49</v>
      </c>
      <c r="J1350" s="3" t="s">
        <v>297</v>
      </c>
      <c r="K1350" s="3" t="s">
        <v>517</v>
      </c>
      <c r="L1350" s="3" t="s">
        <v>5509</v>
      </c>
      <c r="M1350" s="3" t="s">
        <v>517</v>
      </c>
      <c r="N1350" s="3">
        <f>VLOOKUP(M1350,TAF!$D$1:$H$462,2,0)</f>
        <v>0</v>
      </c>
      <c r="O1350" s="3" t="s">
        <v>5731</v>
      </c>
      <c r="P1350" s="3">
        <f>VLOOKUP(M1350,TAF!$D$1:$H$462,4,0)</f>
        <v>0</v>
      </c>
      <c r="Q1350" s="3">
        <f>VLOOKUP(M1350,TAF!$D$1:$H$462,5,0)</f>
        <v>0</v>
      </c>
      <c r="R1350" s="3" t="s">
        <v>45</v>
      </c>
      <c r="S1350" s="3" t="s">
        <v>84</v>
      </c>
      <c r="T1350" s="3" t="s">
        <v>62</v>
      </c>
      <c r="U1350" s="19"/>
      <c r="V1350" s="19"/>
      <c r="W1350" s="5" t="s">
        <v>5892</v>
      </c>
      <c r="X1350" s="3" t="s">
        <v>47</v>
      </c>
      <c r="Y1350" s="3">
        <v>0</v>
      </c>
      <c r="Z1350" s="3"/>
      <c r="AA1350" s="3" t="str">
        <f t="shared" si="323"/>
        <v>,</v>
      </c>
      <c r="AB1350" s="4"/>
      <c r="AC1350" s="4"/>
      <c r="AD1350" s="4"/>
      <c r="AE1350" s="4"/>
      <c r="AF1350" s="4"/>
      <c r="AG1350" s="4"/>
      <c r="AH1350" s="4"/>
      <c r="AI1350" s="4"/>
      <c r="AJ1350" s="4"/>
      <c r="AK1350" s="4"/>
      <c r="AL1350" s="4"/>
      <c r="AM1350" s="4"/>
      <c r="AN1350" s="4"/>
      <c r="AO1350" s="4"/>
      <c r="AP1350" s="4"/>
      <c r="AQ1350" s="4"/>
      <c r="AR1350" s="4"/>
      <c r="AS1350" s="4"/>
      <c r="AT1350" s="4"/>
      <c r="AU1350" s="4"/>
      <c r="AV1350" s="4"/>
      <c r="AW1350" s="4"/>
      <c r="AX1350" s="4"/>
    </row>
    <row r="1351" spans="1:50" ht="15.75" customHeight="1" x14ac:dyDescent="0.2">
      <c r="A1351" t="str">
        <f t="shared" si="322"/>
        <v>Pas PréciséHommeCélibataireSans EmploisDouala (Non précisé )DoualaCamerounaisePas PréciséNonEligible</v>
      </c>
      <c r="B1351" s="17">
        <v>43777</v>
      </c>
      <c r="C1351" s="17">
        <v>27147</v>
      </c>
      <c r="D1351" s="3" t="s">
        <v>39</v>
      </c>
      <c r="E1351" s="21">
        <v>51</v>
      </c>
      <c r="F1351" s="3" t="s">
        <v>40</v>
      </c>
      <c r="G1351" s="4"/>
      <c r="H1351" s="4"/>
      <c r="I1351" s="3" t="s">
        <v>41</v>
      </c>
      <c r="J1351" s="3" t="s">
        <v>134</v>
      </c>
      <c r="K1351" s="3" t="s">
        <v>51</v>
      </c>
      <c r="L1351" s="3" t="s">
        <v>135</v>
      </c>
      <c r="M1351" s="3" t="s">
        <v>64</v>
      </c>
      <c r="N1351" s="3">
        <f>VLOOKUP(M1351,TAF!$D$1:$H$462,2,0)</f>
        <v>0</v>
      </c>
      <c r="O1351" s="3">
        <f>VLOOKUP(M1351,TAF!$D$1:$H$462,3,0)</f>
        <v>0</v>
      </c>
      <c r="P1351" s="3">
        <f>VLOOKUP(M1351,TAF!$D$1:$H$462,4,0)</f>
        <v>0</v>
      </c>
      <c r="Q1351" s="3">
        <f>VLOOKUP(M1351,TAF!$D$1:$H$462,5,0)</f>
        <v>0</v>
      </c>
      <c r="R1351" s="3" t="s">
        <v>45</v>
      </c>
      <c r="S1351" s="3" t="s">
        <v>39</v>
      </c>
      <c r="T1351" s="3" t="s">
        <v>62</v>
      </c>
      <c r="U1351" s="19"/>
      <c r="V1351" s="19"/>
      <c r="W1351" s="5" t="s">
        <v>5893</v>
      </c>
      <c r="X1351" s="3" t="s">
        <v>47</v>
      </c>
      <c r="Y1351" s="3">
        <v>0</v>
      </c>
      <c r="Z1351" s="3"/>
      <c r="AA1351" s="3" t="str">
        <f t="shared" si="323"/>
        <v>,</v>
      </c>
      <c r="AB1351" s="4"/>
      <c r="AC1351" s="4"/>
      <c r="AD1351" s="4"/>
      <c r="AE1351" s="4"/>
      <c r="AF1351" s="4"/>
      <c r="AG1351" s="4"/>
      <c r="AH1351" s="4"/>
      <c r="AI1351" s="4"/>
      <c r="AJ1351" s="4"/>
      <c r="AK1351" s="4"/>
      <c r="AL1351" s="4"/>
      <c r="AM1351" s="4"/>
      <c r="AN1351" s="4"/>
      <c r="AO1351" s="4"/>
      <c r="AP1351" s="4"/>
      <c r="AQ1351" s="4"/>
      <c r="AR1351" s="4"/>
      <c r="AS1351" s="4"/>
      <c r="AT1351" s="4"/>
      <c r="AU1351" s="4"/>
      <c r="AV1351" s="4"/>
      <c r="AW1351" s="4"/>
      <c r="AX1351" s="4"/>
    </row>
    <row r="1352" spans="1:50" ht="15.75" customHeight="1" x14ac:dyDescent="0.2">
      <c r="A1352" t="str">
        <f t="shared" si="322"/>
        <v>SecondaireHommeCélibataireTransporteurDouala (Non précisé )Pk14CamerounaisePas PréciséOuiEligible</v>
      </c>
      <c r="B1352" s="17">
        <v>43777</v>
      </c>
      <c r="C1352" s="17">
        <v>33754</v>
      </c>
      <c r="D1352" s="3" t="s">
        <v>54</v>
      </c>
      <c r="E1352" s="21">
        <v>33</v>
      </c>
      <c r="F1352" s="3" t="s">
        <v>40</v>
      </c>
      <c r="G1352" s="4"/>
      <c r="H1352" s="4"/>
      <c r="I1352" s="3" t="s">
        <v>41</v>
      </c>
      <c r="J1352" s="3" t="s">
        <v>985</v>
      </c>
      <c r="K1352" s="3" t="s">
        <v>51</v>
      </c>
      <c r="L1352" s="3" t="s">
        <v>135</v>
      </c>
      <c r="M1352" s="3" t="s">
        <v>72</v>
      </c>
      <c r="N1352" s="3" t="str">
        <f>VLOOKUP(M1352,TAF!$D$1:$H$462,2,0)</f>
        <v>Pk14</v>
      </c>
      <c r="O1352" s="3" t="str">
        <f>VLOOKUP(M1352,TAF!$D$1:$H$462,3,0)</f>
        <v>Douala 3</v>
      </c>
      <c r="P1352" s="3" t="str">
        <f>VLOOKUP(M1352,TAF!$D$1:$H$462,4,0)</f>
        <v>4.074532752823828</v>
      </c>
      <c r="Q1352" s="3" t="str">
        <f>VLOOKUP(M1352,TAF!$D$1:$H$462,5,0)</f>
        <v xml:space="preserve"> 9.797899225980887</v>
      </c>
      <c r="R1352" s="3" t="s">
        <v>45</v>
      </c>
      <c r="S1352" s="3" t="s">
        <v>39</v>
      </c>
      <c r="T1352" s="3" t="s">
        <v>46</v>
      </c>
      <c r="U1352" s="17">
        <v>43452</v>
      </c>
      <c r="V1352" s="3" t="str">
        <f t="shared" ref="V1352" si="324">IF((B1352-U1352&lt;=365)*(B1352-U1352&gt;0),INT(12*(B1352-U1352)/365) &amp; " Mois",(YEAR(B1352)-YEAR(U1352)) &amp; " an (s)")</f>
        <v>10 Mois</v>
      </c>
      <c r="W1352" s="5" t="s">
        <v>5891</v>
      </c>
      <c r="X1352" s="3" t="s">
        <v>47</v>
      </c>
      <c r="Y1352" s="3">
        <v>0</v>
      </c>
      <c r="Z1352" s="3"/>
      <c r="AA1352" s="3" t="str">
        <f t="shared" si="323"/>
        <v>,</v>
      </c>
      <c r="AB1352" s="4"/>
      <c r="AC1352" s="4"/>
      <c r="AD1352" s="4"/>
      <c r="AE1352" s="4"/>
      <c r="AF1352" s="4"/>
      <c r="AG1352" s="4"/>
      <c r="AH1352" s="4"/>
      <c r="AI1352" s="4"/>
      <c r="AJ1352" s="4"/>
      <c r="AK1352" s="4"/>
      <c r="AL1352" s="4"/>
      <c r="AM1352" s="4"/>
      <c r="AN1352" s="4"/>
      <c r="AO1352" s="4"/>
      <c r="AP1352" s="4"/>
      <c r="AQ1352" s="4"/>
      <c r="AR1352" s="4"/>
      <c r="AS1352" s="4"/>
      <c r="AT1352" s="4"/>
      <c r="AU1352" s="4"/>
      <c r="AV1352" s="4"/>
      <c r="AW1352" s="4"/>
      <c r="AX1352" s="4"/>
    </row>
    <row r="1353" spans="1:50" ht="15.75" customHeight="1" x14ac:dyDescent="0.2">
      <c r="A1353" t="str">
        <f t="shared" si="322"/>
        <v>Pas PréciséHommeMarié (e)MécanicienDouala (Non précisé )Tradex villageCamerounaiseChretien (Protestant )NonEligible</v>
      </c>
      <c r="B1353" s="17">
        <v>43777</v>
      </c>
      <c r="C1353" s="17">
        <v>29138</v>
      </c>
      <c r="D1353" s="3" t="s">
        <v>39</v>
      </c>
      <c r="E1353" s="21">
        <v>46</v>
      </c>
      <c r="F1353" s="3" t="s">
        <v>40</v>
      </c>
      <c r="G1353" s="4"/>
      <c r="H1353" s="4"/>
      <c r="I1353" s="3" t="s">
        <v>49</v>
      </c>
      <c r="J1353" s="3" t="s">
        <v>71</v>
      </c>
      <c r="K1353" s="3" t="s">
        <v>51</v>
      </c>
      <c r="L1353" s="3" t="s">
        <v>135</v>
      </c>
      <c r="M1353" s="3" t="s">
        <v>668</v>
      </c>
      <c r="N1353" s="3" t="str">
        <f>VLOOKUP(M1353,TAF!$D$1:$H$462,2,0)</f>
        <v>Village</v>
      </c>
      <c r="O1353" s="3" t="str">
        <f>VLOOKUP(M1353,TAF!$D$1:$H$462,3,0)</f>
        <v>Douala 3</v>
      </c>
      <c r="P1353" s="3" t="str">
        <f>VLOOKUP(M1353,TAF!$D$1:$H$462,4,0)</f>
        <v>4.006924307709141</v>
      </c>
      <c r="Q1353" s="3" t="str">
        <f>VLOOKUP(M1353,TAF!$D$1:$H$462,5,0)</f>
        <v xml:space="preserve"> 9.749426770823975</v>
      </c>
      <c r="R1353" s="3" t="s">
        <v>45</v>
      </c>
      <c r="S1353" s="3" t="s">
        <v>84</v>
      </c>
      <c r="T1353" s="3" t="s">
        <v>62</v>
      </c>
      <c r="U1353" s="19"/>
      <c r="V1353" s="19"/>
      <c r="W1353" s="5" t="s">
        <v>5932</v>
      </c>
      <c r="X1353" s="3" t="s">
        <v>47</v>
      </c>
      <c r="Y1353" s="3">
        <v>0</v>
      </c>
      <c r="Z1353" s="3"/>
      <c r="AA1353" s="3" t="str">
        <f t="shared" si="323"/>
        <v>,</v>
      </c>
      <c r="AB1353" s="4"/>
      <c r="AC1353" s="4"/>
      <c r="AD1353" s="4"/>
      <c r="AE1353" s="4"/>
      <c r="AF1353" s="4"/>
      <c r="AG1353" s="4"/>
      <c r="AH1353" s="4"/>
      <c r="AI1353" s="4"/>
      <c r="AJ1353" s="4"/>
      <c r="AK1353" s="4"/>
      <c r="AL1353" s="4"/>
      <c r="AM1353" s="4"/>
      <c r="AN1353" s="4"/>
      <c r="AO1353" s="4"/>
      <c r="AP1353" s="4"/>
      <c r="AQ1353" s="4"/>
      <c r="AR1353" s="4"/>
      <c r="AS1353" s="4"/>
      <c r="AT1353" s="4"/>
      <c r="AU1353" s="4"/>
      <c r="AV1353" s="4"/>
      <c r="AW1353" s="4"/>
      <c r="AX1353" s="4"/>
    </row>
    <row r="1354" spans="1:50" ht="15.75" customHeight="1" x14ac:dyDescent="0.2">
      <c r="A1354" t="str">
        <f t="shared" si="322"/>
        <v>SecondaireFemmeCélibataireHoteluereDouala (Non précisé )DoualaCamerounaisePas PréciséNonEligible</v>
      </c>
      <c r="B1354" s="17">
        <v>43777</v>
      </c>
      <c r="C1354" s="17">
        <v>34805</v>
      </c>
      <c r="D1354" s="3" t="s">
        <v>54</v>
      </c>
      <c r="E1354" s="21">
        <v>30</v>
      </c>
      <c r="F1354" s="3" t="s">
        <v>55</v>
      </c>
      <c r="G1354" s="4"/>
      <c r="H1354" s="4"/>
      <c r="I1354" s="3" t="s">
        <v>41</v>
      </c>
      <c r="J1354" s="3" t="s">
        <v>987</v>
      </c>
      <c r="K1354" s="3" t="s">
        <v>51</v>
      </c>
      <c r="L1354" s="3" t="s">
        <v>135</v>
      </c>
      <c r="M1354" s="3" t="s">
        <v>64</v>
      </c>
      <c r="N1354" s="3">
        <f>VLOOKUP(M1354,TAF!$D$1:$H$462,2,0)</f>
        <v>0</v>
      </c>
      <c r="O1354" s="3">
        <f>VLOOKUP(M1354,TAF!$D$1:$H$462,3,0)</f>
        <v>0</v>
      </c>
      <c r="P1354" s="3">
        <f>VLOOKUP(M1354,TAF!$D$1:$H$462,4,0)</f>
        <v>0</v>
      </c>
      <c r="Q1354" s="3">
        <f>VLOOKUP(M1354,TAF!$D$1:$H$462,5,0)</f>
        <v>0</v>
      </c>
      <c r="R1354" s="3" t="s">
        <v>45</v>
      </c>
      <c r="S1354" s="3" t="s">
        <v>39</v>
      </c>
      <c r="T1354" s="3" t="s">
        <v>62</v>
      </c>
      <c r="U1354" s="19"/>
      <c r="V1354" s="19"/>
      <c r="W1354" s="5" t="s">
        <v>5891</v>
      </c>
      <c r="X1354" s="3" t="s">
        <v>47</v>
      </c>
      <c r="Y1354" s="3">
        <v>0</v>
      </c>
      <c r="Z1354" s="3"/>
      <c r="AA1354" s="3" t="str">
        <f t="shared" si="323"/>
        <v>,</v>
      </c>
      <c r="AB1354" s="4"/>
      <c r="AC1354" s="4"/>
      <c r="AD1354" s="4"/>
      <c r="AE1354" s="4"/>
      <c r="AF1354" s="4"/>
      <c r="AG1354" s="4"/>
      <c r="AH1354" s="4"/>
      <c r="AI1354" s="4"/>
      <c r="AJ1354" s="4"/>
      <c r="AK1354" s="4"/>
      <c r="AL1354" s="4"/>
      <c r="AM1354" s="4"/>
      <c r="AN1354" s="4"/>
      <c r="AO1354" s="4"/>
      <c r="AP1354" s="4"/>
      <c r="AQ1354" s="4"/>
      <c r="AR1354" s="4"/>
      <c r="AS1354" s="4"/>
      <c r="AT1354" s="4"/>
      <c r="AU1354" s="4"/>
      <c r="AV1354" s="4"/>
      <c r="AW1354" s="4"/>
      <c r="AX1354" s="4"/>
    </row>
    <row r="1355" spans="1:50" ht="15.75" customHeight="1" x14ac:dyDescent="0.2">
      <c r="A1355" t="str">
        <f t="shared" si="322"/>
        <v>SecondaireHommeCélibataireSportifsDouala 1BonatekiCamerounaiseChretien (Catholique)OuiEligible</v>
      </c>
      <c r="B1355" s="17">
        <v>43780</v>
      </c>
      <c r="C1355" s="17">
        <v>32654</v>
      </c>
      <c r="D1355" s="3" t="s">
        <v>54</v>
      </c>
      <c r="E1355" s="21">
        <v>36</v>
      </c>
      <c r="F1355" s="3" t="s">
        <v>40</v>
      </c>
      <c r="G1355" s="4"/>
      <c r="H1355" s="4"/>
      <c r="I1355" s="3" t="s">
        <v>41</v>
      </c>
      <c r="J1355" s="3" t="s">
        <v>237</v>
      </c>
      <c r="K1355" s="3" t="s">
        <v>114</v>
      </c>
      <c r="L1355" s="3" t="s">
        <v>135</v>
      </c>
      <c r="M1355" s="3" t="s">
        <v>893</v>
      </c>
      <c r="N1355" s="3" t="str">
        <f>VLOOKUP(M1355,TAF!$D$1:$H$462,2,0)</f>
        <v>Bonateki</v>
      </c>
      <c r="O1355" s="3" t="str">
        <f>VLOOKUP(M1355,TAF!$D$1:$H$462,3,0)</f>
        <v>Douala 1</v>
      </c>
      <c r="P1355" s="3" t="str">
        <f>VLOOKUP(M1355,TAF!$D$1:$H$462,4,0)</f>
        <v>4.070545672456363</v>
      </c>
      <c r="Q1355" s="3" t="str">
        <f>VLOOKUP(M1355,TAF!$D$1:$H$462,5,0)</f>
        <v xml:space="preserve"> 9.714633183118236</v>
      </c>
      <c r="R1355" s="3" t="s">
        <v>45</v>
      </c>
      <c r="S1355" s="3" t="s">
        <v>58</v>
      </c>
      <c r="T1355" s="3" t="s">
        <v>46</v>
      </c>
      <c r="U1355" s="17">
        <v>42005</v>
      </c>
      <c r="V1355" s="3" t="str">
        <f t="shared" ref="V1355" si="325">IF((B1355-U1355&lt;=365)*(B1355-U1355&gt;0),INT(12*(B1355-U1355)/365) &amp; " Mois",(YEAR(B1355)-YEAR(U1355)) &amp; " an (s)")</f>
        <v>4 an (s)</v>
      </c>
      <c r="W1355" s="5" t="s">
        <v>5875</v>
      </c>
      <c r="X1355" s="3" t="s">
        <v>47</v>
      </c>
      <c r="Y1355" s="3">
        <v>0</v>
      </c>
      <c r="Z1355" s="3"/>
      <c r="AA1355" s="3" t="str">
        <f t="shared" si="323"/>
        <v>,</v>
      </c>
      <c r="AB1355" s="4"/>
      <c r="AC1355" s="4"/>
      <c r="AD1355" s="4"/>
      <c r="AE1355" s="4"/>
      <c r="AF1355" s="4"/>
      <c r="AG1355" s="4"/>
      <c r="AH1355" s="4"/>
      <c r="AI1355" s="4"/>
      <c r="AJ1355" s="4"/>
      <c r="AK1355" s="4"/>
      <c r="AL1355" s="4"/>
      <c r="AM1355" s="4"/>
      <c r="AN1355" s="4"/>
      <c r="AO1355" s="4"/>
      <c r="AP1355" s="4"/>
      <c r="AQ1355" s="4"/>
      <c r="AR1355" s="4"/>
      <c r="AS1355" s="4"/>
      <c r="AT1355" s="4"/>
      <c r="AU1355" s="4"/>
      <c r="AV1355" s="4"/>
      <c r="AW1355" s="4"/>
      <c r="AX1355" s="4"/>
    </row>
    <row r="1356" spans="1:50" ht="15.75" customHeight="1" x14ac:dyDescent="0.2">
      <c r="A1356" t="str">
        <f t="shared" si="322"/>
        <v>SecondaireHommeCélibataireForestierDouala (Non précisé )BokoCamerounaiseChretien (Catholique)NonEligible</v>
      </c>
      <c r="B1356" s="17">
        <v>43780</v>
      </c>
      <c r="C1356" s="17">
        <v>34295</v>
      </c>
      <c r="D1356" s="3" t="s">
        <v>54</v>
      </c>
      <c r="E1356" s="21">
        <v>32</v>
      </c>
      <c r="F1356" s="3" t="s">
        <v>40</v>
      </c>
      <c r="G1356" s="4"/>
      <c r="H1356" s="4"/>
      <c r="I1356" s="3" t="s">
        <v>41</v>
      </c>
      <c r="J1356" s="3" t="s">
        <v>988</v>
      </c>
      <c r="K1356" s="3" t="s">
        <v>51</v>
      </c>
      <c r="L1356" s="3" t="s">
        <v>135</v>
      </c>
      <c r="M1356" s="3" t="s">
        <v>129</v>
      </c>
      <c r="N1356" s="3" t="str">
        <f>VLOOKUP(M1356,TAF!$D$1:$H$462,2,0)</f>
        <v>Boko</v>
      </c>
      <c r="O1356" s="3" t="str">
        <f>VLOOKUP(M1356,TAF!$D$1:$H$462,3,0)</f>
        <v>Douala 3</v>
      </c>
      <c r="P1356" s="3" t="str">
        <f>VLOOKUP(M1356,TAF!$D$1:$H$462,4,0)</f>
        <v>4.01808875799221</v>
      </c>
      <c r="Q1356" s="3" t="str">
        <f>VLOOKUP(M1356,TAF!$D$1:$H$462,5,0)</f>
        <v>9.716963972824503</v>
      </c>
      <c r="R1356" s="3" t="s">
        <v>45</v>
      </c>
      <c r="S1356" s="3" t="s">
        <v>58</v>
      </c>
      <c r="T1356" s="3" t="s">
        <v>62</v>
      </c>
      <c r="U1356" s="19"/>
      <c r="V1356" s="19"/>
      <c r="W1356" s="5" t="s">
        <v>5883</v>
      </c>
      <c r="X1356" s="3" t="s">
        <v>47</v>
      </c>
      <c r="Y1356" s="3">
        <v>0</v>
      </c>
      <c r="Z1356" s="3"/>
      <c r="AA1356" s="3" t="str">
        <f t="shared" si="323"/>
        <v>,</v>
      </c>
      <c r="AB1356" s="4"/>
      <c r="AC1356" s="4"/>
      <c r="AD1356" s="4"/>
      <c r="AE1356" s="4"/>
      <c r="AF1356" s="4"/>
      <c r="AG1356" s="4"/>
      <c r="AH1356" s="4"/>
      <c r="AI1356" s="4"/>
      <c r="AJ1356" s="4"/>
      <c r="AK1356" s="4"/>
      <c r="AL1356" s="4"/>
      <c r="AM1356" s="4"/>
      <c r="AN1356" s="4"/>
      <c r="AO1356" s="4"/>
      <c r="AP1356" s="4"/>
      <c r="AQ1356" s="4"/>
      <c r="AR1356" s="4"/>
      <c r="AS1356" s="4"/>
      <c r="AT1356" s="4"/>
      <c r="AU1356" s="4"/>
      <c r="AV1356" s="4"/>
      <c r="AW1356" s="4"/>
      <c r="AX1356" s="4"/>
    </row>
    <row r="1357" spans="1:50" ht="15.75" customHeight="1" x14ac:dyDescent="0.2">
      <c r="A1357" t="str">
        <f t="shared" si="322"/>
        <v>Pas PréciséHommeCélibataireTaximanDouala (Non précisé )SoubomCamerounaiseChretien (Protestant )OuiEligible</v>
      </c>
      <c r="B1357" s="17">
        <v>43780</v>
      </c>
      <c r="C1357" s="17">
        <v>31288</v>
      </c>
      <c r="D1357" s="3" t="s">
        <v>39</v>
      </c>
      <c r="E1357" s="21">
        <v>40</v>
      </c>
      <c r="F1357" s="3" t="s">
        <v>40</v>
      </c>
      <c r="G1357" s="4"/>
      <c r="H1357" s="4"/>
      <c r="I1357" s="3" t="s">
        <v>41</v>
      </c>
      <c r="J1357" s="3" t="s">
        <v>989</v>
      </c>
      <c r="K1357" s="3" t="s">
        <v>51</v>
      </c>
      <c r="L1357" s="3" t="s">
        <v>135</v>
      </c>
      <c r="M1357" s="3" t="s">
        <v>990</v>
      </c>
      <c r="N1357" s="3" t="str">
        <f>VLOOKUP(M1357,TAF!$D$1:$H$462,2,0)</f>
        <v>Soboum</v>
      </c>
      <c r="O1357" s="3" t="str">
        <f>VLOOKUP(M1357,TAF!$D$1:$H$462,3,0)</f>
        <v>Douala 5</v>
      </c>
      <c r="P1357" s="3" t="str">
        <f>VLOOKUP(M1357,TAF!$D$1:$H$462,4,0)</f>
        <v>4.019737853768845</v>
      </c>
      <c r="Q1357" s="3" t="str">
        <f>VLOOKUP(M1357,TAF!$D$1:$H$462,5,0)</f>
        <v>9.732357664370296</v>
      </c>
      <c r="R1357" s="3" t="s">
        <v>45</v>
      </c>
      <c r="S1357" s="3" t="s">
        <v>84</v>
      </c>
      <c r="T1357" s="3" t="s">
        <v>46</v>
      </c>
      <c r="U1357" s="17">
        <v>41355</v>
      </c>
      <c r="V1357" s="3" t="str">
        <f t="shared" ref="V1357" si="326">IF((B1357-U1357&lt;=365)*(B1357-U1357&gt;0),INT(12*(B1357-U1357)/365) &amp; " Mois",(YEAR(B1357)-YEAR(U1357)) &amp; " an (s)")</f>
        <v>6 an (s)</v>
      </c>
      <c r="W1357" s="3">
        <v>13</v>
      </c>
      <c r="X1357" s="3" t="s">
        <v>47</v>
      </c>
      <c r="Y1357" s="3">
        <v>0</v>
      </c>
      <c r="Z1357" s="3"/>
      <c r="AA1357" s="3" t="str">
        <f t="shared" si="323"/>
        <v>,</v>
      </c>
      <c r="AB1357" s="4"/>
      <c r="AC1357" s="4"/>
      <c r="AD1357" s="4"/>
      <c r="AE1357" s="4"/>
      <c r="AF1357" s="4"/>
      <c r="AG1357" s="4"/>
      <c r="AH1357" s="4"/>
      <c r="AI1357" s="4"/>
      <c r="AJ1357" s="4"/>
      <c r="AK1357" s="4"/>
      <c r="AL1357" s="4"/>
      <c r="AM1357" s="4"/>
      <c r="AN1357" s="4"/>
      <c r="AO1357" s="4"/>
      <c r="AP1357" s="4"/>
      <c r="AQ1357" s="4"/>
      <c r="AR1357" s="4"/>
      <c r="AS1357" s="4"/>
      <c r="AT1357" s="4"/>
      <c r="AU1357" s="4"/>
      <c r="AV1357" s="4"/>
      <c r="AW1357" s="4"/>
      <c r="AX1357" s="4"/>
    </row>
    <row r="1358" spans="1:50" ht="15.75" customHeight="1" x14ac:dyDescent="0.2">
      <c r="A1358" t="str">
        <f t="shared" si="322"/>
        <v>UniversitaireFemmeCélibataireEtudiant (e)Douala 3YassaCamerounaiseChretien (Catholique)NonTemporairement Non-eligible</v>
      </c>
      <c r="B1358" s="17">
        <v>43781</v>
      </c>
      <c r="C1358" s="17">
        <v>34842</v>
      </c>
      <c r="D1358" s="3" t="s">
        <v>48</v>
      </c>
      <c r="E1358" s="21">
        <v>30</v>
      </c>
      <c r="F1358" s="3" t="s">
        <v>55</v>
      </c>
      <c r="G1358" s="4"/>
      <c r="H1358" s="4"/>
      <c r="I1358" s="3" t="s">
        <v>41</v>
      </c>
      <c r="J1358" s="3" t="s">
        <v>79</v>
      </c>
      <c r="K1358" s="3" t="s">
        <v>43</v>
      </c>
      <c r="L1358" s="3" t="s">
        <v>135</v>
      </c>
      <c r="M1358" s="3" t="s">
        <v>104</v>
      </c>
      <c r="N1358" s="3" t="str">
        <f>VLOOKUP(M1358,TAF!$D$1:$H$462,2,0)</f>
        <v>Yassa</v>
      </c>
      <c r="O1358" s="3" t="str">
        <f>VLOOKUP(M1358,TAF!$D$1:$H$462,3,0)</f>
        <v>Douala 3</v>
      </c>
      <c r="P1358" s="3" t="str">
        <f>VLOOKUP(M1358,TAF!$D$1:$H$462,4,0)</f>
        <v>4.062148022373278</v>
      </c>
      <c r="Q1358" s="3" t="str">
        <f>VLOOKUP(M1358,TAF!$D$1:$H$462,5,0)</f>
        <v xml:space="preserve"> 9.736269907202303</v>
      </c>
      <c r="R1358" s="3" t="s">
        <v>45</v>
      </c>
      <c r="S1358" s="3" t="s">
        <v>58</v>
      </c>
      <c r="T1358" s="3" t="s">
        <v>62</v>
      </c>
      <c r="U1358" s="19"/>
      <c r="V1358" s="19"/>
      <c r="W1358" s="5" t="s">
        <v>5918</v>
      </c>
      <c r="X1358" s="3" t="s">
        <v>845</v>
      </c>
      <c r="Y1358" s="3">
        <v>1</v>
      </c>
      <c r="Z1358" s="3" t="s">
        <v>5958</v>
      </c>
      <c r="AA1358" s="3" t="str">
        <f t="shared" si="323"/>
        <v>,</v>
      </c>
      <c r="AB1358" s="4"/>
      <c r="AC1358" s="3" t="s">
        <v>46</v>
      </c>
      <c r="AD1358" s="3" t="s">
        <v>62</v>
      </c>
      <c r="AE1358" s="3" t="s">
        <v>62</v>
      </c>
      <c r="AF1358" s="2">
        <v>43755</v>
      </c>
      <c r="AG1358" s="3" t="s">
        <v>62</v>
      </c>
      <c r="AH1358" s="3" t="s">
        <v>62</v>
      </c>
      <c r="AI1358" s="3" t="s">
        <v>62</v>
      </c>
      <c r="AJ1358" s="3" t="s">
        <v>62</v>
      </c>
      <c r="AK1358" s="3" t="s">
        <v>62</v>
      </c>
      <c r="AL1358" s="4"/>
      <c r="AM1358" s="3" t="s">
        <v>846</v>
      </c>
      <c r="AN1358" s="4"/>
      <c r="AO1358" s="4"/>
      <c r="AP1358" s="4"/>
      <c r="AQ1358" s="4"/>
      <c r="AR1358" s="4"/>
      <c r="AS1358" s="4"/>
      <c r="AT1358" s="4"/>
      <c r="AU1358" s="4"/>
      <c r="AV1358" s="4"/>
      <c r="AW1358" s="4"/>
      <c r="AX1358" s="4"/>
    </row>
    <row r="1359" spans="1:50" ht="15.75" customHeight="1" x14ac:dyDescent="0.2">
      <c r="A1359" t="str">
        <f t="shared" si="322"/>
        <v>UniversitaireHommeCélibataireIngenieurDouala (Non précisé )Ange rafaelCamerounaiseChretien (Catholique)NonEligible</v>
      </c>
      <c r="B1359" s="17">
        <v>43781</v>
      </c>
      <c r="C1359" s="17">
        <v>34072</v>
      </c>
      <c r="D1359" s="3" t="s">
        <v>48</v>
      </c>
      <c r="E1359" s="21">
        <v>32</v>
      </c>
      <c r="F1359" s="3" t="s">
        <v>40</v>
      </c>
      <c r="G1359" s="4"/>
      <c r="H1359" s="4"/>
      <c r="I1359" s="3" t="s">
        <v>41</v>
      </c>
      <c r="J1359" s="3" t="s">
        <v>415</v>
      </c>
      <c r="K1359" s="3" t="s">
        <v>51</v>
      </c>
      <c r="L1359" s="3" t="s">
        <v>135</v>
      </c>
      <c r="M1359" s="3" t="s">
        <v>296</v>
      </c>
      <c r="N1359" s="3" t="str">
        <f>VLOOKUP(M1359,TAF!$D$1:$H$462,2,0)</f>
        <v>Ange Raphael</v>
      </c>
      <c r="O1359" s="3" t="str">
        <f>VLOOKUP(M1359,TAF!$D$1:$H$462,3,0)</f>
        <v>Douala 5</v>
      </c>
      <c r="P1359" s="3" t="str">
        <f>VLOOKUP(M1359,TAF!$D$1:$H$462,4,0)</f>
        <v>4.054005819876032</v>
      </c>
      <c r="Q1359" s="3" t="str">
        <f>VLOOKUP(M1359,TAF!$D$1:$H$462,5,0)</f>
        <v xml:space="preserve"> 9.736945047259738</v>
      </c>
      <c r="R1359" s="3" t="s">
        <v>45</v>
      </c>
      <c r="S1359" s="3" t="s">
        <v>58</v>
      </c>
      <c r="T1359" s="3" t="s">
        <v>62</v>
      </c>
      <c r="U1359" s="19"/>
      <c r="V1359" s="19"/>
      <c r="W1359" s="5" t="s">
        <v>5895</v>
      </c>
      <c r="X1359" s="3" t="s">
        <v>47</v>
      </c>
      <c r="Y1359" s="3">
        <v>0</v>
      </c>
      <c r="Z1359" s="3"/>
      <c r="AA1359" s="3" t="str">
        <f t="shared" si="323"/>
        <v>,</v>
      </c>
      <c r="AB1359" s="4"/>
      <c r="AC1359" s="4"/>
      <c r="AD1359" s="4"/>
      <c r="AE1359" s="4"/>
      <c r="AF1359" s="4"/>
      <c r="AG1359" s="4"/>
      <c r="AH1359" s="4"/>
      <c r="AI1359" s="4"/>
      <c r="AJ1359" s="4"/>
      <c r="AK1359" s="4"/>
      <c r="AL1359" s="4"/>
      <c r="AM1359" s="4"/>
      <c r="AN1359" s="4"/>
      <c r="AO1359" s="4"/>
      <c r="AP1359" s="4"/>
      <c r="AQ1359" s="4"/>
      <c r="AR1359" s="4"/>
      <c r="AS1359" s="4"/>
      <c r="AT1359" s="4"/>
      <c r="AU1359" s="4"/>
      <c r="AV1359" s="4"/>
      <c r="AW1359" s="4"/>
      <c r="AX1359" s="4"/>
    </row>
    <row r="1360" spans="1:50" ht="15.75" customHeight="1" x14ac:dyDescent="0.2">
      <c r="A1360" t="str">
        <f t="shared" si="322"/>
        <v>UniversitaireHommeCélibataireIngenieurDouala (Non précisé )DoualaCamerounaiseChretien (Catholique)NonEligible</v>
      </c>
      <c r="B1360" s="17">
        <v>43781</v>
      </c>
      <c r="C1360" s="17">
        <v>33683</v>
      </c>
      <c r="D1360" s="3" t="s">
        <v>48</v>
      </c>
      <c r="E1360" s="21">
        <v>33</v>
      </c>
      <c r="F1360" s="3" t="s">
        <v>40</v>
      </c>
      <c r="G1360" s="4"/>
      <c r="H1360" s="4"/>
      <c r="I1360" s="3" t="s">
        <v>41</v>
      </c>
      <c r="J1360" s="3" t="s">
        <v>415</v>
      </c>
      <c r="K1360" s="3" t="s">
        <v>51</v>
      </c>
      <c r="L1360" s="3" t="s">
        <v>135</v>
      </c>
      <c r="M1360" s="3" t="s">
        <v>64</v>
      </c>
      <c r="N1360" s="3">
        <f>VLOOKUP(M1360,TAF!$D$1:$H$462,2,0)</f>
        <v>0</v>
      </c>
      <c r="O1360" s="3">
        <f>VLOOKUP(M1360,TAF!$D$1:$H$462,3,0)</f>
        <v>0</v>
      </c>
      <c r="P1360" s="3">
        <f>VLOOKUP(M1360,TAF!$D$1:$H$462,4,0)</f>
        <v>0</v>
      </c>
      <c r="Q1360" s="3">
        <f>VLOOKUP(M1360,TAF!$D$1:$H$462,5,0)</f>
        <v>0</v>
      </c>
      <c r="R1360" s="3" t="s">
        <v>45</v>
      </c>
      <c r="S1360" s="3" t="s">
        <v>58</v>
      </c>
      <c r="T1360" s="3" t="s">
        <v>62</v>
      </c>
      <c r="U1360" s="19"/>
      <c r="V1360" s="19"/>
      <c r="W1360" s="5" t="s">
        <v>5903</v>
      </c>
      <c r="X1360" s="3" t="s">
        <v>47</v>
      </c>
      <c r="Y1360" s="3">
        <v>0</v>
      </c>
      <c r="Z1360" s="3"/>
      <c r="AA1360" s="3" t="str">
        <f t="shared" si="323"/>
        <v>,</v>
      </c>
      <c r="AB1360" s="4"/>
      <c r="AC1360" s="4"/>
      <c r="AD1360" s="4"/>
      <c r="AE1360" s="4"/>
      <c r="AF1360" s="4"/>
      <c r="AG1360" s="4"/>
      <c r="AH1360" s="4"/>
      <c r="AI1360" s="4"/>
      <c r="AJ1360" s="4"/>
      <c r="AK1360" s="4"/>
      <c r="AL1360" s="4"/>
      <c r="AM1360" s="4"/>
      <c r="AN1360" s="4"/>
      <c r="AO1360" s="4"/>
      <c r="AP1360" s="4"/>
      <c r="AQ1360" s="4"/>
      <c r="AR1360" s="4"/>
      <c r="AS1360" s="4"/>
      <c r="AT1360" s="4"/>
      <c r="AU1360" s="4"/>
      <c r="AV1360" s="4"/>
      <c r="AW1360" s="4"/>
      <c r="AX1360" s="4"/>
    </row>
    <row r="1361" spans="1:50" ht="15.75" customHeight="1" x14ac:dyDescent="0.2">
      <c r="A1361" t="str">
        <f t="shared" si="322"/>
        <v>UniversitaireHommeCélibataireEtudiant (e)Douala (Non précisé )MbassongCamerounaiseChretien (Protestant )NonEligible</v>
      </c>
      <c r="B1361" s="17">
        <v>43781</v>
      </c>
      <c r="C1361" s="17">
        <v>35830</v>
      </c>
      <c r="D1361" s="3" t="s">
        <v>48</v>
      </c>
      <c r="E1361" s="21">
        <v>27</v>
      </c>
      <c r="F1361" s="3" t="s">
        <v>40</v>
      </c>
      <c r="G1361" s="4"/>
      <c r="H1361" s="4"/>
      <c r="I1361" s="3" t="s">
        <v>41</v>
      </c>
      <c r="J1361" s="3" t="s">
        <v>79</v>
      </c>
      <c r="K1361" s="3" t="s">
        <v>51</v>
      </c>
      <c r="L1361" s="3" t="s">
        <v>135</v>
      </c>
      <c r="M1361" s="3" t="s">
        <v>991</v>
      </c>
      <c r="N1361" s="3" t="str">
        <f>VLOOKUP(M1361,TAF!$D$1:$H$462,2,0)</f>
        <v>Fin Goudron Bassong</v>
      </c>
      <c r="O1361" s="3" t="str">
        <f>VLOOKUP(M1361,TAF!$D$1:$H$462,3,0)</f>
        <v>Douala 5</v>
      </c>
      <c r="P1361" s="3" t="str">
        <f>VLOOKUP(M1361,TAF!$D$1:$H$462,4,0)</f>
        <v>4.0809843294067765</v>
      </c>
      <c r="Q1361" s="3" t="str">
        <f>VLOOKUP(M1361,TAF!$D$1:$H$462,5,0)</f>
        <v>9.771739722041945</v>
      </c>
      <c r="R1361" s="3" t="s">
        <v>45</v>
      </c>
      <c r="S1361" s="3" t="s">
        <v>84</v>
      </c>
      <c r="T1361" s="3" t="s">
        <v>62</v>
      </c>
      <c r="U1361" s="19"/>
      <c r="V1361" s="19"/>
      <c r="W1361" s="5" t="s">
        <v>5893</v>
      </c>
      <c r="X1361" s="3" t="s">
        <v>47</v>
      </c>
      <c r="Y1361" s="3">
        <v>0</v>
      </c>
      <c r="Z1361" s="3"/>
      <c r="AA1361" s="3" t="str">
        <f t="shared" si="323"/>
        <v>,</v>
      </c>
      <c r="AB1361" s="4"/>
      <c r="AC1361" s="4"/>
      <c r="AD1361" s="4"/>
      <c r="AE1361" s="4"/>
      <c r="AF1361" s="4"/>
      <c r="AG1361" s="4"/>
      <c r="AH1361" s="4"/>
      <c r="AI1361" s="4"/>
      <c r="AJ1361" s="4"/>
      <c r="AK1361" s="4"/>
      <c r="AL1361" s="4"/>
      <c r="AM1361" s="4"/>
      <c r="AN1361" s="4"/>
      <c r="AO1361" s="4"/>
      <c r="AP1361" s="4"/>
      <c r="AQ1361" s="4"/>
      <c r="AR1361" s="4"/>
      <c r="AS1361" s="4"/>
      <c r="AT1361" s="4"/>
      <c r="AU1361" s="4"/>
      <c r="AV1361" s="4"/>
      <c r="AW1361" s="4"/>
      <c r="AX1361" s="4"/>
    </row>
    <row r="1362" spans="1:50" ht="15.75" customHeight="1" x14ac:dyDescent="0.2">
      <c r="A1362" t="str">
        <f t="shared" si="322"/>
        <v>UniversitaireHommeCélibataireTechnicien aéronautiqueDouala (Non précisé )LogpomCamerounaiseChretien (Catholique)NonEligible</v>
      </c>
      <c r="B1362" s="17">
        <v>43781</v>
      </c>
      <c r="C1362" s="17">
        <v>34002</v>
      </c>
      <c r="D1362" s="3" t="s">
        <v>48</v>
      </c>
      <c r="E1362" s="21">
        <v>32</v>
      </c>
      <c r="F1362" s="3" t="s">
        <v>40</v>
      </c>
      <c r="G1362" s="4"/>
      <c r="H1362" s="4"/>
      <c r="I1362" s="3" t="s">
        <v>41</v>
      </c>
      <c r="J1362" s="3" t="s">
        <v>992</v>
      </c>
      <c r="K1362" s="3" t="s">
        <v>51</v>
      </c>
      <c r="L1362" s="3" t="s">
        <v>135</v>
      </c>
      <c r="M1362" s="3" t="s">
        <v>194</v>
      </c>
      <c r="N1362" s="3" t="str">
        <f>VLOOKUP(M1362,TAF!$D$1:$H$462,2,0)</f>
        <v>Logpom</v>
      </c>
      <c r="O1362" s="3" t="str">
        <f>VLOOKUP(M1362,TAF!$D$1:$H$462,3,0)</f>
        <v>Douala 5</v>
      </c>
      <c r="P1362" s="3" t="str">
        <f>VLOOKUP(M1362,TAF!$D$1:$H$462,4,0)</f>
        <v>4.069356038614923</v>
      </c>
      <c r="Q1362" s="3" t="str">
        <f>VLOOKUP(M1362,TAF!$D$1:$H$462,5,0)</f>
        <v xml:space="preserve"> 9.763173730445677</v>
      </c>
      <c r="R1362" s="3" t="s">
        <v>45</v>
      </c>
      <c r="S1362" s="3" t="s">
        <v>58</v>
      </c>
      <c r="T1362" s="3" t="s">
        <v>62</v>
      </c>
      <c r="U1362" s="19"/>
      <c r="V1362" s="19"/>
      <c r="W1362" s="5" t="s">
        <v>5888</v>
      </c>
      <c r="X1362" s="3" t="s">
        <v>47</v>
      </c>
      <c r="Y1362" s="3">
        <v>0</v>
      </c>
      <c r="Z1362" s="3"/>
      <c r="AA1362" s="3" t="str">
        <f t="shared" si="323"/>
        <v>,</v>
      </c>
      <c r="AB1362" s="4"/>
      <c r="AC1362" s="4"/>
      <c r="AD1362" s="4"/>
      <c r="AE1362" s="4"/>
      <c r="AF1362" s="4"/>
      <c r="AG1362" s="4"/>
      <c r="AH1362" s="4"/>
      <c r="AI1362" s="4"/>
      <c r="AJ1362" s="4"/>
      <c r="AK1362" s="4"/>
      <c r="AL1362" s="4"/>
      <c r="AM1362" s="4"/>
      <c r="AN1362" s="4"/>
      <c r="AO1362" s="4"/>
      <c r="AP1362" s="4"/>
      <c r="AQ1362" s="4"/>
      <c r="AR1362" s="4"/>
      <c r="AS1362" s="4"/>
      <c r="AT1362" s="4"/>
      <c r="AU1362" s="4"/>
      <c r="AV1362" s="4"/>
      <c r="AW1362" s="4"/>
      <c r="AX1362" s="4"/>
    </row>
    <row r="1363" spans="1:50" ht="15.75" customHeight="1" x14ac:dyDescent="0.2">
      <c r="A1363" t="str">
        <f t="shared" si="322"/>
        <v>SecondaireHommeMarié (e)Technicien génie civilDouala (Non précisé )Nyalla parisoCamerounaiseChretien (Protestant )NonEligible</v>
      </c>
      <c r="B1363" s="17">
        <v>43781</v>
      </c>
      <c r="C1363" s="17">
        <v>31328</v>
      </c>
      <c r="D1363" s="3" t="s">
        <v>54</v>
      </c>
      <c r="E1363" s="21">
        <v>40</v>
      </c>
      <c r="F1363" s="3" t="s">
        <v>40</v>
      </c>
      <c r="G1363" s="4"/>
      <c r="H1363" s="4"/>
      <c r="I1363" s="3" t="s">
        <v>49</v>
      </c>
      <c r="J1363" s="3" t="s">
        <v>993</v>
      </c>
      <c r="K1363" s="3" t="s">
        <v>51</v>
      </c>
      <c r="L1363" s="3" t="s">
        <v>135</v>
      </c>
      <c r="M1363" s="3" t="s">
        <v>200</v>
      </c>
      <c r="N1363" s="3" t="str">
        <f>VLOOKUP(M1363,TAF!$D$1:$H$462,2,0)</f>
        <v>Nyalla</v>
      </c>
      <c r="O1363" s="3" t="str">
        <f>VLOOKUP(M1363,TAF!$D$1:$H$462,3,0)</f>
        <v>Douala 3</v>
      </c>
      <c r="P1363" s="3" t="str">
        <f>VLOOKUP(M1363,TAF!$D$1:$H$462,4,0)</f>
        <v>4.090110173250642</v>
      </c>
      <c r="Q1363" s="3" t="str">
        <f>VLOOKUP(M1363,TAF!$D$1:$H$462,5,0)</f>
        <v xml:space="preserve"> 9.80214359815782</v>
      </c>
      <c r="R1363" s="3" t="s">
        <v>45</v>
      </c>
      <c r="S1363" s="3" t="s">
        <v>84</v>
      </c>
      <c r="T1363" s="3" t="s">
        <v>62</v>
      </c>
      <c r="U1363" s="19"/>
      <c r="V1363" s="19"/>
      <c r="W1363" s="5" t="s">
        <v>5878</v>
      </c>
      <c r="X1363" s="3" t="s">
        <v>47</v>
      </c>
      <c r="Y1363" s="3">
        <v>0</v>
      </c>
      <c r="Z1363" s="3"/>
      <c r="AA1363" s="3" t="str">
        <f t="shared" si="323"/>
        <v>,</v>
      </c>
      <c r="AB1363" s="4"/>
      <c r="AC1363" s="4"/>
      <c r="AD1363" s="4"/>
      <c r="AE1363" s="4"/>
      <c r="AF1363" s="4"/>
      <c r="AG1363" s="4"/>
      <c r="AH1363" s="4"/>
      <c r="AI1363" s="4"/>
      <c r="AJ1363" s="4"/>
      <c r="AK1363" s="4"/>
      <c r="AL1363" s="4"/>
      <c r="AM1363" s="4"/>
      <c r="AN1363" s="4"/>
      <c r="AO1363" s="4"/>
      <c r="AP1363" s="4"/>
      <c r="AQ1363" s="4"/>
      <c r="AR1363" s="4"/>
      <c r="AS1363" s="4"/>
      <c r="AT1363" s="4"/>
      <c r="AU1363" s="4"/>
      <c r="AV1363" s="4"/>
      <c r="AW1363" s="4"/>
      <c r="AX1363" s="4"/>
    </row>
    <row r="1364" spans="1:50" ht="15.75" customHeight="1" x14ac:dyDescent="0.2">
      <c r="A1364" t="str">
        <f t="shared" si="322"/>
        <v>Pas PréciséHommeCélibataireCommerçant (e)Douala (Non précisé )BokoCamerounaiseChretien (Protestant )OuiEligible</v>
      </c>
      <c r="B1364" s="17">
        <v>43781</v>
      </c>
      <c r="C1364" s="17">
        <v>35029</v>
      </c>
      <c r="D1364" s="3" t="s">
        <v>39</v>
      </c>
      <c r="E1364" s="21">
        <v>30</v>
      </c>
      <c r="F1364" s="3" t="s">
        <v>40</v>
      </c>
      <c r="G1364" s="4"/>
      <c r="H1364" s="4"/>
      <c r="I1364" s="3" t="s">
        <v>41</v>
      </c>
      <c r="J1364" s="3" t="s">
        <v>56</v>
      </c>
      <c r="K1364" s="3" t="s">
        <v>51</v>
      </c>
      <c r="L1364" s="3" t="s">
        <v>135</v>
      </c>
      <c r="M1364" s="3" t="s">
        <v>129</v>
      </c>
      <c r="N1364" s="3" t="str">
        <f>VLOOKUP(M1364,TAF!$D$1:$H$462,2,0)</f>
        <v>Boko</v>
      </c>
      <c r="O1364" s="3" t="str">
        <f>VLOOKUP(M1364,TAF!$D$1:$H$462,3,0)</f>
        <v>Douala 3</v>
      </c>
      <c r="P1364" s="3" t="str">
        <f>VLOOKUP(M1364,TAF!$D$1:$H$462,4,0)</f>
        <v>4.01808875799221</v>
      </c>
      <c r="Q1364" s="3" t="str">
        <f>VLOOKUP(M1364,TAF!$D$1:$H$462,5,0)</f>
        <v>9.716963972824503</v>
      </c>
      <c r="R1364" s="3" t="s">
        <v>45</v>
      </c>
      <c r="S1364" s="3" t="s">
        <v>84</v>
      </c>
      <c r="T1364" s="3" t="s">
        <v>46</v>
      </c>
      <c r="U1364" s="17">
        <v>43588</v>
      </c>
      <c r="V1364" s="3" t="str">
        <f t="shared" ref="V1364:V1366" si="327">IF((B1364-U1364&lt;=365)*(B1364-U1364&gt;0),INT(12*(B1364-U1364)/365) &amp; " Mois",(YEAR(B1364)-YEAR(U1364)) &amp; " an (s)")</f>
        <v>6 Mois</v>
      </c>
      <c r="W1364" s="5" t="s">
        <v>5895</v>
      </c>
      <c r="X1364" s="3" t="s">
        <v>47</v>
      </c>
      <c r="Y1364" s="3">
        <v>0</v>
      </c>
      <c r="Z1364" s="3"/>
      <c r="AA1364" s="3" t="str">
        <f t="shared" si="323"/>
        <v>,</v>
      </c>
      <c r="AB1364" s="4"/>
      <c r="AC1364" s="4"/>
      <c r="AD1364" s="4"/>
      <c r="AE1364" s="4"/>
      <c r="AF1364" s="4"/>
      <c r="AG1364" s="4"/>
      <c r="AH1364" s="4"/>
      <c r="AI1364" s="4"/>
      <c r="AJ1364" s="4"/>
      <c r="AK1364" s="4"/>
      <c r="AL1364" s="4"/>
      <c r="AM1364" s="4"/>
      <c r="AN1364" s="4"/>
      <c r="AO1364" s="4"/>
      <c r="AP1364" s="4"/>
      <c r="AQ1364" s="4"/>
      <c r="AR1364" s="4"/>
      <c r="AS1364" s="4"/>
      <c r="AT1364" s="4"/>
      <c r="AU1364" s="4"/>
      <c r="AV1364" s="4"/>
      <c r="AW1364" s="4"/>
      <c r="AX1364" s="4"/>
    </row>
    <row r="1365" spans="1:50" ht="15.75" customHeight="1" x14ac:dyDescent="0.2">
      <c r="A1365" t="str">
        <f t="shared" si="322"/>
        <v>Pas PréciséHommeCélibatairePlantelierDouala (Non précisé )BokoCamerounaiseChretien (Protestant )OuiEligible</v>
      </c>
      <c r="B1365" s="17">
        <v>43781</v>
      </c>
      <c r="C1365" s="17">
        <v>33969</v>
      </c>
      <c r="D1365" s="3" t="s">
        <v>39</v>
      </c>
      <c r="E1365" s="21">
        <v>33</v>
      </c>
      <c r="F1365" s="3" t="s">
        <v>40</v>
      </c>
      <c r="G1365" s="4"/>
      <c r="H1365" s="4"/>
      <c r="I1365" s="3" t="s">
        <v>41</v>
      </c>
      <c r="J1365" s="3" t="s">
        <v>994</v>
      </c>
      <c r="K1365" s="3" t="s">
        <v>51</v>
      </c>
      <c r="L1365" s="3" t="s">
        <v>135</v>
      </c>
      <c r="M1365" s="3" t="s">
        <v>129</v>
      </c>
      <c r="N1365" s="3" t="str">
        <f>VLOOKUP(M1365,TAF!$D$1:$H$462,2,0)</f>
        <v>Boko</v>
      </c>
      <c r="O1365" s="3" t="str">
        <f>VLOOKUP(M1365,TAF!$D$1:$H$462,3,0)</f>
        <v>Douala 3</v>
      </c>
      <c r="P1365" s="3" t="str">
        <f>VLOOKUP(M1365,TAF!$D$1:$H$462,4,0)</f>
        <v>4.01808875799221</v>
      </c>
      <c r="Q1365" s="3" t="str">
        <f>VLOOKUP(M1365,TAF!$D$1:$H$462,5,0)</f>
        <v>9.716963972824503</v>
      </c>
      <c r="R1365" s="3" t="s">
        <v>45</v>
      </c>
      <c r="S1365" s="3" t="s">
        <v>84</v>
      </c>
      <c r="T1365" s="3" t="s">
        <v>46</v>
      </c>
      <c r="U1365" s="17">
        <v>42816</v>
      </c>
      <c r="V1365" s="3" t="str">
        <f t="shared" si="327"/>
        <v>2 an (s)</v>
      </c>
      <c r="W1365" s="5" t="s">
        <v>5906</v>
      </c>
      <c r="X1365" s="3" t="s">
        <v>47</v>
      </c>
      <c r="Y1365" s="3">
        <v>0</v>
      </c>
      <c r="Z1365" s="3"/>
      <c r="AA1365" s="3" t="str">
        <f t="shared" si="323"/>
        <v>,</v>
      </c>
      <c r="AB1365" s="4"/>
      <c r="AC1365" s="4"/>
      <c r="AD1365" s="4"/>
      <c r="AE1365" s="4"/>
      <c r="AF1365" s="4"/>
      <c r="AG1365" s="4"/>
      <c r="AH1365" s="4"/>
      <c r="AI1365" s="4"/>
      <c r="AJ1365" s="4"/>
      <c r="AK1365" s="4"/>
      <c r="AL1365" s="4"/>
      <c r="AM1365" s="4"/>
      <c r="AN1365" s="4"/>
      <c r="AO1365" s="4"/>
      <c r="AP1365" s="4"/>
      <c r="AQ1365" s="4"/>
      <c r="AR1365" s="4"/>
      <c r="AS1365" s="4"/>
      <c r="AT1365" s="4"/>
      <c r="AU1365" s="4"/>
      <c r="AV1365" s="4"/>
      <c r="AW1365" s="4"/>
      <c r="AX1365" s="4"/>
    </row>
    <row r="1366" spans="1:50" ht="15.75" customHeight="1" x14ac:dyDescent="0.2">
      <c r="A1366" t="str">
        <f t="shared" si="322"/>
        <v>UniversitaireHommeCélibataireEtudiant (e)Douala (Non précisé )Bepanda omnisportCamerounaiseChretien (Protestant )OuiEligible</v>
      </c>
      <c r="B1366" s="17">
        <v>43781</v>
      </c>
      <c r="C1366" s="17">
        <v>33621</v>
      </c>
      <c r="D1366" s="3" t="s">
        <v>48</v>
      </c>
      <c r="E1366" s="21">
        <v>33</v>
      </c>
      <c r="F1366" s="3" t="s">
        <v>40</v>
      </c>
      <c r="G1366" s="4"/>
      <c r="H1366" s="4"/>
      <c r="I1366" s="3" t="s">
        <v>41</v>
      </c>
      <c r="J1366" s="3" t="s">
        <v>79</v>
      </c>
      <c r="K1366" s="3" t="s">
        <v>51</v>
      </c>
      <c r="L1366" s="3" t="s">
        <v>135</v>
      </c>
      <c r="M1366" s="3" t="s">
        <v>995</v>
      </c>
      <c r="N1366" s="3" t="str">
        <f>VLOOKUP(M1366,TAF!$D$1:$H$462,2,0)</f>
        <v>Bépenda</v>
      </c>
      <c r="O1366" s="3" t="str">
        <f>VLOOKUP(M1366,TAF!$D$1:$H$462,3,0)</f>
        <v>Douala 5</v>
      </c>
      <c r="P1366" s="3" t="str">
        <f>VLOOKUP(M1366,TAF!$D$1:$H$462,4,0)</f>
        <v>4.053016002017063</v>
      </c>
      <c r="Q1366" s="3" t="str">
        <f>VLOOKUP(M1366,TAF!$D$1:$H$462,5,0)</f>
        <v xml:space="preserve"> 9.726235068217077</v>
      </c>
      <c r="R1366" s="3" t="s">
        <v>45</v>
      </c>
      <c r="S1366" s="3" t="s">
        <v>84</v>
      </c>
      <c r="T1366" s="3" t="s">
        <v>46</v>
      </c>
      <c r="U1366" s="17">
        <v>43611</v>
      </c>
      <c r="V1366" s="3" t="str">
        <f t="shared" si="327"/>
        <v>5 Mois</v>
      </c>
      <c r="W1366" s="5" t="s">
        <v>5893</v>
      </c>
      <c r="X1366" s="3" t="s">
        <v>47</v>
      </c>
      <c r="Y1366" s="3">
        <v>0</v>
      </c>
      <c r="Z1366" s="3"/>
      <c r="AA1366" s="3" t="str">
        <f t="shared" si="323"/>
        <v>,</v>
      </c>
      <c r="AB1366" s="4"/>
      <c r="AC1366" s="4"/>
      <c r="AD1366" s="4"/>
      <c r="AE1366" s="4"/>
      <c r="AF1366" s="4"/>
      <c r="AG1366" s="4"/>
      <c r="AH1366" s="4"/>
      <c r="AI1366" s="4"/>
      <c r="AJ1366" s="4"/>
      <c r="AK1366" s="4"/>
      <c r="AL1366" s="4"/>
      <c r="AM1366" s="4"/>
      <c r="AN1366" s="4"/>
      <c r="AO1366" s="4"/>
      <c r="AP1366" s="4"/>
      <c r="AQ1366" s="4"/>
      <c r="AR1366" s="4"/>
      <c r="AS1366" s="4"/>
      <c r="AT1366" s="4"/>
      <c r="AU1366" s="4"/>
      <c r="AV1366" s="4"/>
      <c r="AW1366" s="4"/>
      <c r="AX1366" s="4"/>
    </row>
    <row r="1367" spans="1:50" ht="15.75" customHeight="1" x14ac:dyDescent="0.2">
      <c r="A1367" t="str">
        <f t="shared" si="322"/>
        <v>UniversitaireHommeCélibataireEtudiant (e)Douala (Non précisé )YassaCamerounaiseChretien (Protestant )OuiEligible</v>
      </c>
      <c r="B1367" s="17">
        <v>43781</v>
      </c>
      <c r="C1367" s="17">
        <v>35684</v>
      </c>
      <c r="D1367" s="3" t="s">
        <v>48</v>
      </c>
      <c r="E1367" s="21">
        <v>28</v>
      </c>
      <c r="F1367" s="3" t="s">
        <v>40</v>
      </c>
      <c r="G1367" s="4"/>
      <c r="H1367" s="4"/>
      <c r="I1367" s="3" t="s">
        <v>41</v>
      </c>
      <c r="J1367" s="3" t="s">
        <v>79</v>
      </c>
      <c r="K1367" s="3" t="s">
        <v>51</v>
      </c>
      <c r="L1367" s="3" t="s">
        <v>135</v>
      </c>
      <c r="M1367" s="3" t="s">
        <v>104</v>
      </c>
      <c r="N1367" s="3" t="str">
        <f>VLOOKUP(M1367,TAF!$D$1:$H$462,2,0)</f>
        <v>Yassa</v>
      </c>
      <c r="O1367" s="3" t="str">
        <f>VLOOKUP(M1367,TAF!$D$1:$H$462,3,0)</f>
        <v>Douala 3</v>
      </c>
      <c r="P1367" s="3" t="str">
        <f>VLOOKUP(M1367,TAF!$D$1:$H$462,4,0)</f>
        <v>4.062148022373278</v>
      </c>
      <c r="Q1367" s="3" t="str">
        <f>VLOOKUP(M1367,TAF!$D$1:$H$462,5,0)</f>
        <v xml:space="preserve"> 9.736269907202303</v>
      </c>
      <c r="R1367" s="3" t="s">
        <v>45</v>
      </c>
      <c r="S1367" s="3" t="s">
        <v>84</v>
      </c>
      <c r="T1367" s="3" t="s">
        <v>46</v>
      </c>
      <c r="U1367" s="17">
        <v>43912</v>
      </c>
      <c r="V1367" s="3"/>
      <c r="W1367" s="5" t="s">
        <v>5900</v>
      </c>
      <c r="X1367" s="3" t="s">
        <v>47</v>
      </c>
      <c r="Y1367" s="3">
        <v>0</v>
      </c>
      <c r="Z1367" s="3"/>
      <c r="AA1367" s="3" t="str">
        <f t="shared" si="323"/>
        <v>,</v>
      </c>
      <c r="AB1367" s="4"/>
      <c r="AC1367" s="4"/>
      <c r="AD1367" s="4"/>
      <c r="AE1367" s="4"/>
      <c r="AF1367" s="4"/>
      <c r="AG1367" s="4"/>
      <c r="AH1367" s="4"/>
      <c r="AI1367" s="4"/>
      <c r="AJ1367" s="4"/>
      <c r="AK1367" s="4"/>
      <c r="AL1367" s="4"/>
      <c r="AM1367" s="4"/>
      <c r="AN1367" s="4"/>
      <c r="AO1367" s="4"/>
      <c r="AP1367" s="4"/>
      <c r="AQ1367" s="4"/>
      <c r="AR1367" s="4"/>
      <c r="AS1367" s="4"/>
      <c r="AT1367" s="4"/>
      <c r="AU1367" s="4"/>
      <c r="AV1367" s="4"/>
      <c r="AW1367" s="4"/>
      <c r="AX1367" s="4"/>
    </row>
    <row r="1368" spans="1:50" ht="15.75" customHeight="1" x14ac:dyDescent="0.2">
      <c r="A1368" t="str">
        <f t="shared" si="322"/>
        <v>UniversitaireHommeCélibataireIngenieurDouala (Non précisé )Ndogpassi 2CamerounaiseChretien (Catholique)NonEligible</v>
      </c>
      <c r="B1368" s="17">
        <v>43781</v>
      </c>
      <c r="C1368" s="17">
        <v>32418</v>
      </c>
      <c r="D1368" s="3" t="s">
        <v>48</v>
      </c>
      <c r="E1368" s="21">
        <v>37</v>
      </c>
      <c r="F1368" s="3" t="s">
        <v>40</v>
      </c>
      <c r="G1368" s="4"/>
      <c r="H1368" s="4"/>
      <c r="I1368" s="3" t="s">
        <v>41</v>
      </c>
      <c r="J1368" s="3" t="s">
        <v>415</v>
      </c>
      <c r="K1368" s="3" t="s">
        <v>51</v>
      </c>
      <c r="L1368" s="3" t="s">
        <v>135</v>
      </c>
      <c r="M1368" s="3" t="s">
        <v>518</v>
      </c>
      <c r="N1368" s="3" t="str">
        <f>VLOOKUP(M1368,TAF!$D$1:$H$462,2,0)</f>
        <v>Ndogpassi</v>
      </c>
      <c r="O1368" s="3" t="str">
        <f>VLOOKUP(M1368,TAF!$D$1:$H$462,3,0)</f>
        <v>Douala 3</v>
      </c>
      <c r="P1368" s="3" t="str">
        <f>VLOOKUP(M1368,TAF!$D$1:$H$462,4,0)</f>
        <v>4.017345191745835</v>
      </c>
      <c r="Q1368" s="3" t="str">
        <f>VLOOKUP(M1368,TAF!$D$1:$H$462,5,0)</f>
        <v xml:space="preserve"> 9.776376922998338</v>
      </c>
      <c r="R1368" s="3" t="s">
        <v>45</v>
      </c>
      <c r="S1368" s="3" t="s">
        <v>58</v>
      </c>
      <c r="T1368" s="3" t="s">
        <v>62</v>
      </c>
      <c r="U1368" s="19"/>
      <c r="V1368" s="19"/>
      <c r="W1368" s="5" t="s">
        <v>5905</v>
      </c>
      <c r="X1368" s="3" t="s">
        <v>47</v>
      </c>
      <c r="Y1368" s="3">
        <v>0</v>
      </c>
      <c r="Z1368" s="3"/>
      <c r="AA1368" s="3" t="str">
        <f t="shared" si="323"/>
        <v>,</v>
      </c>
      <c r="AB1368" s="4"/>
      <c r="AC1368" s="4"/>
      <c r="AD1368" s="4"/>
      <c r="AE1368" s="4"/>
      <c r="AF1368" s="4"/>
      <c r="AG1368" s="4"/>
      <c r="AH1368" s="4"/>
      <c r="AI1368" s="4"/>
      <c r="AJ1368" s="4"/>
      <c r="AK1368" s="4"/>
      <c r="AL1368" s="4"/>
      <c r="AM1368" s="4"/>
      <c r="AN1368" s="4"/>
      <c r="AO1368" s="4"/>
      <c r="AP1368" s="4"/>
      <c r="AQ1368" s="4"/>
      <c r="AR1368" s="4"/>
      <c r="AS1368" s="4"/>
      <c r="AT1368" s="4"/>
      <c r="AU1368" s="4"/>
      <c r="AV1368" s="4"/>
      <c r="AW1368" s="4"/>
      <c r="AX1368" s="4"/>
    </row>
    <row r="1369" spans="1:50" ht="15.75" customHeight="1" x14ac:dyDescent="0.2">
      <c r="A1369" t="str">
        <f t="shared" si="322"/>
        <v>UniversitaireHommeCélibatairePas preciséDouala (Non précisé )JapomaCamerounaisePas PréciséOuiEligible</v>
      </c>
      <c r="B1369" s="17">
        <v>43781</v>
      </c>
      <c r="C1369" s="17">
        <v>32355</v>
      </c>
      <c r="D1369" s="3" t="s">
        <v>48</v>
      </c>
      <c r="E1369" s="21">
        <v>37</v>
      </c>
      <c r="F1369" s="3" t="s">
        <v>40</v>
      </c>
      <c r="G1369" s="4"/>
      <c r="H1369" s="4"/>
      <c r="I1369" s="3" t="s">
        <v>41</v>
      </c>
      <c r="J1369" s="3" t="s">
        <v>729</v>
      </c>
      <c r="K1369" s="3" t="s">
        <v>51</v>
      </c>
      <c r="L1369" s="3" t="s">
        <v>135</v>
      </c>
      <c r="M1369" s="3" t="s">
        <v>165</v>
      </c>
      <c r="N1369" s="3" t="str">
        <f>VLOOKUP(M1369,TAF!$D$1:$H$462,2,0)</f>
        <v>Japoma</v>
      </c>
      <c r="O1369" s="3" t="str">
        <f>VLOOKUP(M1369,TAF!$D$1:$H$462,3,0)</f>
        <v>Douala 3</v>
      </c>
      <c r="P1369" s="3" t="str">
        <f>VLOOKUP(M1369,TAF!$D$1:$H$462,4,0)</f>
        <v>4.013945434574306</v>
      </c>
      <c r="Q1369" s="3" t="str">
        <f>VLOOKUP(M1369,TAF!$D$1:$H$462,5,0)</f>
        <v xml:space="preserve"> 9.821209461996563</v>
      </c>
      <c r="R1369" s="3" t="s">
        <v>45</v>
      </c>
      <c r="S1369" s="3" t="s">
        <v>39</v>
      </c>
      <c r="T1369" s="3" t="s">
        <v>46</v>
      </c>
      <c r="U1369" s="17">
        <v>42816</v>
      </c>
      <c r="V1369" s="3" t="str">
        <f t="shared" ref="V1369:V1370" si="328">IF((B1369-U1369&lt;=365)*(B1369-U1369&gt;0),INT(12*(B1369-U1369)/365) &amp; " Mois",(YEAR(B1369)-YEAR(U1369)) &amp; " an (s)")</f>
        <v>2 an (s)</v>
      </c>
      <c r="W1369" s="5" t="s">
        <v>5892</v>
      </c>
      <c r="X1369" s="3" t="s">
        <v>47</v>
      </c>
      <c r="Y1369" s="3">
        <v>0</v>
      </c>
      <c r="Z1369" s="3"/>
      <c r="AA1369" s="3" t="str">
        <f t="shared" si="323"/>
        <v>,</v>
      </c>
      <c r="AB1369" s="4"/>
      <c r="AC1369" s="4"/>
      <c r="AD1369" s="4"/>
      <c r="AE1369" s="4"/>
      <c r="AF1369" s="4"/>
      <c r="AG1369" s="4"/>
      <c r="AH1369" s="4"/>
      <c r="AI1369" s="4"/>
      <c r="AJ1369" s="4"/>
      <c r="AK1369" s="4"/>
      <c r="AL1369" s="4"/>
      <c r="AM1369" s="4"/>
      <c r="AN1369" s="4"/>
      <c r="AO1369" s="4"/>
      <c r="AP1369" s="4"/>
      <c r="AQ1369" s="4"/>
      <c r="AR1369" s="4"/>
      <c r="AS1369" s="4"/>
      <c r="AT1369" s="4"/>
      <c r="AU1369" s="4"/>
      <c r="AV1369" s="4"/>
      <c r="AW1369" s="4"/>
      <c r="AX1369" s="4"/>
    </row>
    <row r="1370" spans="1:50" ht="15.75" customHeight="1" x14ac:dyDescent="0.2">
      <c r="A1370" t="str">
        <f t="shared" si="322"/>
        <v>UniversitaireHommeDivorcé(e)IngenieurDouala (Non précisé )Pk12CamerounaiseChretien (Catholique)OuiEligible</v>
      </c>
      <c r="B1370" s="17">
        <v>43781</v>
      </c>
      <c r="C1370" s="17">
        <v>32933</v>
      </c>
      <c r="D1370" s="3" t="s">
        <v>48</v>
      </c>
      <c r="E1370" s="21">
        <v>35</v>
      </c>
      <c r="F1370" s="3" t="s">
        <v>40</v>
      </c>
      <c r="G1370" s="4"/>
      <c r="H1370" s="4"/>
      <c r="I1370" s="3" t="s">
        <v>199</v>
      </c>
      <c r="J1370" s="3" t="s">
        <v>415</v>
      </c>
      <c r="K1370" s="3" t="s">
        <v>51</v>
      </c>
      <c r="L1370" s="3" t="s">
        <v>135</v>
      </c>
      <c r="M1370" s="3" t="s">
        <v>86</v>
      </c>
      <c r="N1370" s="3" t="str">
        <f>VLOOKUP(M1370,TAF!$D$1:$H$462,2,0)</f>
        <v>P.K.12</v>
      </c>
      <c r="O1370" s="3" t="str">
        <f>VLOOKUP(M1370,TAF!$D$1:$H$462,3,0)</f>
        <v>Douala 3</v>
      </c>
      <c r="P1370" s="3" t="str">
        <f>VLOOKUP(M1370,TAF!$D$1:$H$462,4,0)</f>
        <v>4.062419957066994</v>
      </c>
      <c r="Q1370" s="3" t="str">
        <f>VLOOKUP(M1370,TAF!$D$1:$H$462,5,0)</f>
        <v xml:space="preserve"> 9.787800420174348</v>
      </c>
      <c r="R1370" s="3" t="s">
        <v>45</v>
      </c>
      <c r="S1370" s="3" t="s">
        <v>58</v>
      </c>
      <c r="T1370" s="3" t="s">
        <v>46</v>
      </c>
      <c r="U1370" s="17">
        <v>40624</v>
      </c>
      <c r="V1370" s="3" t="str">
        <f t="shared" si="328"/>
        <v>8 an (s)</v>
      </c>
      <c r="W1370" s="5" t="s">
        <v>5904</v>
      </c>
      <c r="X1370" s="3" t="s">
        <v>47</v>
      </c>
      <c r="Y1370" s="3">
        <v>0</v>
      </c>
      <c r="Z1370" s="3"/>
      <c r="AA1370" s="3" t="str">
        <f t="shared" si="323"/>
        <v>,</v>
      </c>
      <c r="AB1370" s="4"/>
      <c r="AC1370" s="4"/>
      <c r="AD1370" s="4"/>
      <c r="AE1370" s="4"/>
      <c r="AF1370" s="4"/>
      <c r="AG1370" s="4"/>
      <c r="AH1370" s="4"/>
      <c r="AI1370" s="4"/>
      <c r="AJ1370" s="4"/>
      <c r="AK1370" s="4"/>
      <c r="AL1370" s="4"/>
      <c r="AM1370" s="4"/>
      <c r="AN1370" s="4"/>
      <c r="AO1370" s="4"/>
      <c r="AP1370" s="4"/>
      <c r="AQ1370" s="4"/>
      <c r="AR1370" s="4"/>
      <c r="AS1370" s="4"/>
      <c r="AT1370" s="4"/>
      <c r="AU1370" s="4"/>
      <c r="AV1370" s="4"/>
      <c r="AW1370" s="4"/>
      <c r="AX1370" s="4"/>
    </row>
    <row r="1371" spans="1:50" ht="15.75" customHeight="1" x14ac:dyDescent="0.2">
      <c r="A1371" t="str">
        <f t="shared" si="322"/>
        <v>UniversitaireFemmeCélibataireEtudiant (e)Douala 3YassaCamerounaiseChretien (Catholique)NonTemporairement Non-eligible</v>
      </c>
      <c r="B1371" s="17">
        <v>43781</v>
      </c>
      <c r="C1371" s="17">
        <v>34842</v>
      </c>
      <c r="D1371" s="3" t="s">
        <v>48</v>
      </c>
      <c r="E1371" s="21">
        <v>30</v>
      </c>
      <c r="F1371" s="3" t="s">
        <v>55</v>
      </c>
      <c r="G1371" s="4"/>
      <c r="H1371" s="4"/>
      <c r="I1371" s="3" t="s">
        <v>41</v>
      </c>
      <c r="J1371" s="3" t="s">
        <v>79</v>
      </c>
      <c r="K1371" s="3" t="s">
        <v>43</v>
      </c>
      <c r="L1371" s="3" t="s">
        <v>135</v>
      </c>
      <c r="M1371" s="3" t="s">
        <v>104</v>
      </c>
      <c r="N1371" s="3" t="str">
        <f>VLOOKUP(M1371,TAF!$D$1:$H$462,2,0)</f>
        <v>Yassa</v>
      </c>
      <c r="O1371" s="3" t="str">
        <f>VLOOKUP(M1371,TAF!$D$1:$H$462,3,0)</f>
        <v>Douala 3</v>
      </c>
      <c r="P1371" s="3" t="str">
        <f>VLOOKUP(M1371,TAF!$D$1:$H$462,4,0)</f>
        <v>4.062148022373278</v>
      </c>
      <c r="Q1371" s="3" t="str">
        <f>VLOOKUP(M1371,TAF!$D$1:$H$462,5,0)</f>
        <v xml:space="preserve"> 9.736269907202303</v>
      </c>
      <c r="R1371" s="3" t="s">
        <v>45</v>
      </c>
      <c r="S1371" s="3" t="s">
        <v>58</v>
      </c>
      <c r="T1371" s="3" t="s">
        <v>62</v>
      </c>
      <c r="U1371" s="19"/>
      <c r="V1371" s="19"/>
      <c r="W1371" s="5" t="s">
        <v>5918</v>
      </c>
      <c r="X1371" s="3" t="s">
        <v>845</v>
      </c>
      <c r="Y1371" s="3">
        <v>1</v>
      </c>
      <c r="Z1371" s="3" t="s">
        <v>5958</v>
      </c>
      <c r="AA1371" s="3" t="str">
        <f t="shared" si="323"/>
        <v>,</v>
      </c>
      <c r="AB1371" s="4"/>
      <c r="AC1371" s="3" t="s">
        <v>46</v>
      </c>
      <c r="AD1371" s="3" t="s">
        <v>62</v>
      </c>
      <c r="AE1371" s="3" t="s">
        <v>62</v>
      </c>
      <c r="AF1371" s="2">
        <v>43755</v>
      </c>
      <c r="AG1371" s="3" t="s">
        <v>62</v>
      </c>
      <c r="AH1371" s="3" t="s">
        <v>62</v>
      </c>
      <c r="AI1371" s="3" t="s">
        <v>62</v>
      </c>
      <c r="AJ1371" s="3" t="s">
        <v>62</v>
      </c>
      <c r="AK1371" s="3" t="s">
        <v>62</v>
      </c>
      <c r="AL1371" s="4"/>
      <c r="AM1371" s="3" t="s">
        <v>846</v>
      </c>
      <c r="AN1371" s="4"/>
      <c r="AO1371" s="4"/>
      <c r="AP1371" s="4"/>
      <c r="AQ1371" s="4"/>
      <c r="AR1371" s="4"/>
      <c r="AS1371" s="4"/>
      <c r="AT1371" s="4"/>
      <c r="AU1371" s="4"/>
      <c r="AV1371" s="4"/>
      <c r="AW1371" s="4"/>
      <c r="AX1371" s="4"/>
    </row>
    <row r="1372" spans="1:50" ht="15.75" customHeight="1" x14ac:dyDescent="0.2">
      <c r="A1372" t="str">
        <f t="shared" si="322"/>
        <v>UniversitaireFemmeCélibataireHoteliereDouala 3Ndogpassi3CamerounaiseChretien (Protestant )NonTemporairement Non-eligible</v>
      </c>
      <c r="B1372" s="17">
        <v>43781</v>
      </c>
      <c r="C1372" s="17">
        <v>31690</v>
      </c>
      <c r="D1372" s="3" t="s">
        <v>48</v>
      </c>
      <c r="E1372" s="21">
        <v>39</v>
      </c>
      <c r="F1372" s="3" t="s">
        <v>55</v>
      </c>
      <c r="G1372" s="4"/>
      <c r="H1372" s="4"/>
      <c r="I1372" s="3" t="s">
        <v>41</v>
      </c>
      <c r="J1372" s="3" t="s">
        <v>645</v>
      </c>
      <c r="K1372" s="3" t="s">
        <v>43</v>
      </c>
      <c r="L1372" s="3" t="s">
        <v>135</v>
      </c>
      <c r="M1372" s="3" t="s">
        <v>727</v>
      </c>
      <c r="N1372" s="3" t="str">
        <f>VLOOKUP(M1372,TAF!$D$1:$H$462,2,0)</f>
        <v>Ndogpassi</v>
      </c>
      <c r="O1372" s="3" t="str">
        <f>VLOOKUP(M1372,TAF!$D$1:$H$462,3,0)</f>
        <v>Douala 3</v>
      </c>
      <c r="P1372" s="3" t="str">
        <f>VLOOKUP(M1372,TAF!$D$1:$H$462,4,0)</f>
        <v>4.017345191745835</v>
      </c>
      <c r="Q1372" s="3" t="str">
        <f>VLOOKUP(M1372,TAF!$D$1:$H$462,5,0)</f>
        <v xml:space="preserve"> 9.776376922998338</v>
      </c>
      <c r="R1372" s="3" t="s">
        <v>45</v>
      </c>
      <c r="S1372" s="3" t="s">
        <v>84</v>
      </c>
      <c r="T1372" s="3" t="s">
        <v>62</v>
      </c>
      <c r="U1372" s="19"/>
      <c r="V1372" s="19"/>
      <c r="W1372" s="5" t="s">
        <v>5923</v>
      </c>
      <c r="X1372" s="3" t="s">
        <v>845</v>
      </c>
      <c r="Y1372" s="3">
        <v>1</v>
      </c>
      <c r="Z1372" s="3" t="s">
        <v>5958</v>
      </c>
      <c r="AA1372" s="3" t="str">
        <f t="shared" si="323"/>
        <v>,</v>
      </c>
      <c r="AB1372" s="3" t="s">
        <v>62</v>
      </c>
      <c r="AC1372" s="3" t="s">
        <v>46</v>
      </c>
      <c r="AD1372" s="3" t="s">
        <v>62</v>
      </c>
      <c r="AE1372" s="3" t="s">
        <v>62</v>
      </c>
      <c r="AF1372" s="2">
        <v>43762</v>
      </c>
      <c r="AG1372" s="3" t="s">
        <v>62</v>
      </c>
      <c r="AH1372" s="3" t="s">
        <v>62</v>
      </c>
      <c r="AI1372" s="3" t="s">
        <v>62</v>
      </c>
      <c r="AJ1372" s="3" t="s">
        <v>62</v>
      </c>
      <c r="AK1372" s="3" t="s">
        <v>62</v>
      </c>
      <c r="AL1372" s="4"/>
      <c r="AM1372" s="3" t="s">
        <v>846</v>
      </c>
      <c r="AN1372" s="4"/>
      <c r="AO1372" s="4"/>
      <c r="AP1372" s="4"/>
      <c r="AQ1372" s="4"/>
      <c r="AR1372" s="4"/>
      <c r="AS1372" s="4"/>
      <c r="AT1372" s="4"/>
      <c r="AU1372" s="4"/>
      <c r="AV1372" s="4"/>
      <c r="AW1372" s="4"/>
      <c r="AX1372" s="4"/>
    </row>
    <row r="1373" spans="1:50" ht="15.75" customHeight="1" x14ac:dyDescent="0.2">
      <c r="A1373" t="str">
        <f t="shared" si="322"/>
        <v>SecondaireFemmeCélibataireAuxiliaire de pharmacieDouala 3LogbabaCamerounaisePas PréciséNonTemporairement Non-eligible</v>
      </c>
      <c r="B1373" s="17">
        <v>43781</v>
      </c>
      <c r="C1373" s="17">
        <v>31833</v>
      </c>
      <c r="D1373" s="3" t="s">
        <v>54</v>
      </c>
      <c r="E1373" s="21">
        <v>38</v>
      </c>
      <c r="F1373" s="3" t="s">
        <v>55</v>
      </c>
      <c r="G1373" s="4"/>
      <c r="H1373" s="4"/>
      <c r="I1373" s="3" t="s">
        <v>41</v>
      </c>
      <c r="J1373" s="3" t="s">
        <v>996</v>
      </c>
      <c r="K1373" s="3" t="s">
        <v>43</v>
      </c>
      <c r="L1373" s="3" t="s">
        <v>135</v>
      </c>
      <c r="M1373" s="3" t="s">
        <v>271</v>
      </c>
      <c r="N1373" s="3" t="str">
        <f>VLOOKUP(M1373,TAF!$D$1:$H$462,2,0)</f>
        <v>Logbaba</v>
      </c>
      <c r="O1373" s="3" t="str">
        <f>VLOOKUP(M1373,TAF!$D$1:$H$462,3,0)</f>
        <v>Douala 3</v>
      </c>
      <c r="P1373" s="3" t="str">
        <f>VLOOKUP(M1373,TAF!$D$1:$H$462,4,0)</f>
        <v>4.043213985193655</v>
      </c>
      <c r="Q1373" s="3" t="str">
        <f>VLOOKUP(M1373,TAF!$D$1:$H$462,5,0)</f>
        <v xml:space="preserve"> 9.7617599423344</v>
      </c>
      <c r="R1373" s="3" t="s">
        <v>45</v>
      </c>
      <c r="S1373" s="3" t="s">
        <v>39</v>
      </c>
      <c r="T1373" s="3" t="s">
        <v>62</v>
      </c>
      <c r="U1373" s="19"/>
      <c r="V1373" s="19"/>
      <c r="W1373" s="5" t="s">
        <v>5918</v>
      </c>
      <c r="X1373" s="3" t="s">
        <v>845</v>
      </c>
      <c r="Y1373" s="3">
        <v>1</v>
      </c>
      <c r="Z1373" s="3" t="s">
        <v>5958</v>
      </c>
      <c r="AA1373" s="3" t="str">
        <f t="shared" si="323"/>
        <v>,</v>
      </c>
      <c r="AB1373" s="3" t="s">
        <v>62</v>
      </c>
      <c r="AC1373" s="3" t="s">
        <v>46</v>
      </c>
      <c r="AD1373" s="3" t="s">
        <v>62</v>
      </c>
      <c r="AE1373" s="3" t="s">
        <v>62</v>
      </c>
      <c r="AF1373" s="2">
        <v>43763</v>
      </c>
      <c r="AG1373" s="3" t="s">
        <v>62</v>
      </c>
      <c r="AH1373" s="3" t="s">
        <v>62</v>
      </c>
      <c r="AI1373" s="3" t="s">
        <v>62</v>
      </c>
      <c r="AJ1373" s="3" t="s">
        <v>62</v>
      </c>
      <c r="AK1373" s="3" t="s">
        <v>62</v>
      </c>
      <c r="AL1373" s="4"/>
      <c r="AM1373" s="3" t="s">
        <v>846</v>
      </c>
      <c r="AN1373" s="4"/>
      <c r="AO1373" s="4"/>
      <c r="AP1373" s="4"/>
      <c r="AQ1373" s="4"/>
      <c r="AR1373" s="4"/>
      <c r="AS1373" s="4"/>
      <c r="AT1373" s="4"/>
      <c r="AU1373" s="4"/>
      <c r="AV1373" s="4"/>
      <c r="AW1373" s="4"/>
      <c r="AX1373" s="4"/>
    </row>
    <row r="1374" spans="1:50" ht="15.75" customHeight="1" x14ac:dyDescent="0.2">
      <c r="A1374" t="str">
        <f t="shared" si="322"/>
        <v>UniversitaireHommeCélibataireEtudiant (e)Douala 3YassaCamerounaiseChretien (Catholique)NonTemporairement Non-eligible</v>
      </c>
      <c r="B1374" s="17">
        <v>43781</v>
      </c>
      <c r="C1374" s="17">
        <v>35658</v>
      </c>
      <c r="D1374" s="3" t="s">
        <v>48</v>
      </c>
      <c r="E1374" s="21">
        <v>28</v>
      </c>
      <c r="F1374" s="3" t="s">
        <v>40</v>
      </c>
      <c r="G1374" s="4"/>
      <c r="H1374" s="4"/>
      <c r="I1374" s="3" t="s">
        <v>41</v>
      </c>
      <c r="J1374" s="3" t="s">
        <v>79</v>
      </c>
      <c r="K1374" s="3" t="s">
        <v>43</v>
      </c>
      <c r="L1374" s="3" t="s">
        <v>135</v>
      </c>
      <c r="M1374" s="3" t="s">
        <v>104</v>
      </c>
      <c r="N1374" s="3" t="str">
        <f>VLOOKUP(M1374,TAF!$D$1:$H$462,2,0)</f>
        <v>Yassa</v>
      </c>
      <c r="O1374" s="3" t="str">
        <f>VLOOKUP(M1374,TAF!$D$1:$H$462,3,0)</f>
        <v>Douala 3</v>
      </c>
      <c r="P1374" s="3" t="str">
        <f>VLOOKUP(M1374,TAF!$D$1:$H$462,4,0)</f>
        <v>4.062148022373278</v>
      </c>
      <c r="Q1374" s="3" t="str">
        <f>VLOOKUP(M1374,TAF!$D$1:$H$462,5,0)</f>
        <v xml:space="preserve"> 9.736269907202303</v>
      </c>
      <c r="R1374" s="3" t="s">
        <v>45</v>
      </c>
      <c r="S1374" s="3" t="s">
        <v>58</v>
      </c>
      <c r="T1374" s="3" t="s">
        <v>62</v>
      </c>
      <c r="U1374" s="19"/>
      <c r="V1374" s="19"/>
      <c r="W1374" s="5" t="s">
        <v>5913</v>
      </c>
      <c r="X1374" s="3" t="s">
        <v>845</v>
      </c>
      <c r="Y1374" s="3">
        <v>1</v>
      </c>
      <c r="Z1374" s="3" t="s">
        <v>5958</v>
      </c>
      <c r="AA1374" s="3" t="str">
        <f t="shared" si="323"/>
        <v>,</v>
      </c>
      <c r="AB1374" s="3" t="s">
        <v>62</v>
      </c>
      <c r="AC1374" s="3" t="s">
        <v>46</v>
      </c>
      <c r="AD1374" s="3" t="s">
        <v>62</v>
      </c>
      <c r="AE1374" s="3" t="s">
        <v>62</v>
      </c>
      <c r="AF1374" s="4"/>
      <c r="AG1374" s="3" t="s">
        <v>62</v>
      </c>
      <c r="AH1374" s="3" t="s">
        <v>62</v>
      </c>
      <c r="AI1374" s="3" t="s">
        <v>62</v>
      </c>
      <c r="AJ1374" s="3" t="s">
        <v>62</v>
      </c>
      <c r="AK1374" s="3" t="s">
        <v>62</v>
      </c>
      <c r="AL1374" s="4"/>
      <c r="AM1374" s="3" t="s">
        <v>846</v>
      </c>
      <c r="AN1374" s="4"/>
      <c r="AO1374" s="4"/>
      <c r="AP1374" s="4"/>
      <c r="AQ1374" s="4"/>
      <c r="AR1374" s="4"/>
      <c r="AS1374" s="4"/>
      <c r="AT1374" s="4"/>
      <c r="AU1374" s="4"/>
      <c r="AV1374" s="4"/>
      <c r="AW1374" s="4"/>
      <c r="AX1374" s="4"/>
    </row>
    <row r="1375" spans="1:50" ht="15.75" customHeight="1" x14ac:dyDescent="0.2">
      <c r="A1375" t="str">
        <f t="shared" si="322"/>
        <v>UniversitaireHommeMarié (e)Technicien gcDouala (Non précisé )SoboumCamerounaisePas PréciséNonEligible</v>
      </c>
      <c r="B1375" s="17">
        <v>43782</v>
      </c>
      <c r="C1375" s="17">
        <v>25181</v>
      </c>
      <c r="D1375" s="3" t="s">
        <v>48</v>
      </c>
      <c r="E1375" s="21">
        <v>57</v>
      </c>
      <c r="F1375" s="3" t="s">
        <v>40</v>
      </c>
      <c r="G1375" s="4"/>
      <c r="H1375" s="4"/>
      <c r="I1375" s="3" t="s">
        <v>49</v>
      </c>
      <c r="J1375" s="3" t="s">
        <v>997</v>
      </c>
      <c r="K1375" s="3" t="s">
        <v>51</v>
      </c>
      <c r="L1375" s="3" t="s">
        <v>135</v>
      </c>
      <c r="M1375" s="3" t="s">
        <v>998</v>
      </c>
      <c r="N1375" s="3" t="str">
        <f>VLOOKUP(M1375,TAF!$D$1:$H$462,2,0)</f>
        <v>CMA Soboum, A Medicalised Health Center</v>
      </c>
      <c r="O1375" s="3" t="str">
        <f>VLOOKUP(M1375,TAF!$D$1:$H$462,3,0)</f>
        <v>Douala 5</v>
      </c>
      <c r="P1375" s="3" t="str">
        <f>VLOOKUP(M1375,TAF!$D$1:$H$462,4,0)</f>
        <v>4.019737853768845</v>
      </c>
      <c r="Q1375" s="3" t="str">
        <f>VLOOKUP(M1375,TAF!$D$1:$H$462,5,0)</f>
        <v>9.732357664370296</v>
      </c>
      <c r="R1375" s="3" t="s">
        <v>45</v>
      </c>
      <c r="S1375" s="3" t="s">
        <v>39</v>
      </c>
      <c r="T1375" s="3" t="s">
        <v>62</v>
      </c>
      <c r="U1375" s="19"/>
      <c r="V1375" s="19"/>
      <c r="W1375" s="3">
        <v>123.1</v>
      </c>
      <c r="X1375" s="3" t="s">
        <v>47</v>
      </c>
      <c r="Y1375" s="3">
        <v>0</v>
      </c>
      <c r="Z1375" s="3"/>
      <c r="AA1375" s="3" t="str">
        <f t="shared" si="323"/>
        <v>,</v>
      </c>
      <c r="AB1375" s="4"/>
      <c r="AC1375" s="4"/>
      <c r="AD1375" s="4"/>
      <c r="AE1375" s="4"/>
      <c r="AF1375" s="4"/>
      <c r="AG1375" s="4"/>
      <c r="AH1375" s="4"/>
      <c r="AI1375" s="4"/>
      <c r="AJ1375" s="4"/>
      <c r="AK1375" s="4"/>
      <c r="AL1375" s="4"/>
      <c r="AM1375" s="4"/>
      <c r="AN1375" s="4"/>
      <c r="AO1375" s="4"/>
      <c r="AP1375" s="4"/>
      <c r="AQ1375" s="4"/>
      <c r="AR1375" s="4"/>
      <c r="AS1375" s="4"/>
      <c r="AT1375" s="4"/>
      <c r="AU1375" s="4"/>
      <c r="AV1375" s="4"/>
      <c r="AW1375" s="4"/>
      <c r="AX1375" s="4"/>
    </row>
    <row r="1376" spans="1:50" ht="15.75" customHeight="1" x14ac:dyDescent="0.2">
      <c r="A1376" t="str">
        <f t="shared" si="322"/>
        <v>Pas PréciséHommeMarié (e)Commerçant (e)Douala (Non précisé )MbangueCamerounaiseChretien (Catholique)NonEligible</v>
      </c>
      <c r="B1376" s="17">
        <v>43782</v>
      </c>
      <c r="C1376" s="17">
        <v>28407</v>
      </c>
      <c r="D1376" s="3" t="s">
        <v>39</v>
      </c>
      <c r="E1376" s="21">
        <v>48</v>
      </c>
      <c r="F1376" s="3" t="s">
        <v>40</v>
      </c>
      <c r="G1376" s="4"/>
      <c r="H1376" s="4"/>
      <c r="I1376" s="3" t="s">
        <v>49</v>
      </c>
      <c r="J1376" s="3" t="s">
        <v>56</v>
      </c>
      <c r="K1376" s="3" t="s">
        <v>51</v>
      </c>
      <c r="L1376" s="3" t="s">
        <v>135</v>
      </c>
      <c r="M1376" s="3" t="s">
        <v>1000</v>
      </c>
      <c r="N1376" s="3" t="str">
        <f>VLOOKUP(M1376,TAF!$D$1:$H$462,2,0)</f>
        <v>Kotto fin gourdron Mbangue</v>
      </c>
      <c r="O1376" s="3" t="str">
        <f>VLOOKUP(M1376,TAF!$D$1:$H$462,3,0)</f>
        <v>Douala 5</v>
      </c>
      <c r="P1376" s="3" t="str">
        <f>VLOOKUP(M1376,TAF!$D$1:$H$462,4,0)</f>
        <v>4.05520755081685</v>
      </c>
      <c r="Q1376" s="3" t="str">
        <f>VLOOKUP(M1376,TAF!$D$1:$H$462,5,0)</f>
        <v>9.766629693957155</v>
      </c>
      <c r="R1376" s="3" t="s">
        <v>45</v>
      </c>
      <c r="S1376" s="3" t="s">
        <v>58</v>
      </c>
      <c r="T1376" s="3" t="s">
        <v>62</v>
      </c>
      <c r="U1376" s="19"/>
      <c r="V1376" s="19"/>
      <c r="W1376" s="5" t="s">
        <v>5894</v>
      </c>
      <c r="X1376" s="3" t="s">
        <v>47</v>
      </c>
      <c r="Y1376" s="3">
        <v>0</v>
      </c>
      <c r="Z1376" s="3"/>
      <c r="AA1376" s="3" t="str">
        <f t="shared" si="323"/>
        <v>,</v>
      </c>
      <c r="AB1376" s="4"/>
      <c r="AC1376" s="4"/>
      <c r="AD1376" s="4"/>
      <c r="AE1376" s="4"/>
      <c r="AF1376" s="4"/>
      <c r="AG1376" s="4"/>
      <c r="AH1376" s="4"/>
      <c r="AI1376" s="4"/>
      <c r="AJ1376" s="4"/>
      <c r="AK1376" s="4"/>
      <c r="AL1376" s="4"/>
      <c r="AM1376" s="4"/>
      <c r="AN1376" s="4"/>
      <c r="AO1376" s="4"/>
      <c r="AP1376" s="4"/>
      <c r="AQ1376" s="4"/>
      <c r="AR1376" s="4"/>
      <c r="AS1376" s="4"/>
      <c r="AT1376" s="4"/>
      <c r="AU1376" s="4"/>
      <c r="AV1376" s="4"/>
      <c r="AW1376" s="4"/>
      <c r="AX1376" s="4"/>
    </row>
    <row r="1377" spans="1:50" ht="15.75" customHeight="1" x14ac:dyDescent="0.2">
      <c r="A1377" t="str">
        <f t="shared" si="322"/>
        <v>UniversitaireHommeCélibataireEtudiant (e)Douala (Non précisé )YassaCamerounaiseChretien (Protestant )NonEligible</v>
      </c>
      <c r="B1377" s="17">
        <v>43782</v>
      </c>
      <c r="C1377" s="17">
        <v>37097</v>
      </c>
      <c r="D1377" s="3" t="s">
        <v>48</v>
      </c>
      <c r="E1377" s="21">
        <v>24</v>
      </c>
      <c r="F1377" s="3" t="s">
        <v>40</v>
      </c>
      <c r="G1377" s="4"/>
      <c r="H1377" s="4"/>
      <c r="I1377" s="3" t="s">
        <v>41</v>
      </c>
      <c r="J1377" s="3" t="s">
        <v>79</v>
      </c>
      <c r="K1377" s="3" t="s">
        <v>51</v>
      </c>
      <c r="L1377" s="3" t="s">
        <v>135</v>
      </c>
      <c r="M1377" s="3" t="s">
        <v>104</v>
      </c>
      <c r="N1377" s="3" t="str">
        <f>VLOOKUP(M1377,TAF!$D$1:$H$462,2,0)</f>
        <v>Yassa</v>
      </c>
      <c r="O1377" s="3" t="str">
        <f>VLOOKUP(M1377,TAF!$D$1:$H$462,3,0)</f>
        <v>Douala 3</v>
      </c>
      <c r="P1377" s="3" t="str">
        <f>VLOOKUP(M1377,TAF!$D$1:$H$462,4,0)</f>
        <v>4.062148022373278</v>
      </c>
      <c r="Q1377" s="3" t="str">
        <f>VLOOKUP(M1377,TAF!$D$1:$H$462,5,0)</f>
        <v xml:space="preserve"> 9.736269907202303</v>
      </c>
      <c r="R1377" s="3" t="s">
        <v>45</v>
      </c>
      <c r="S1377" s="3" t="s">
        <v>84</v>
      </c>
      <c r="T1377" s="3" t="s">
        <v>62</v>
      </c>
      <c r="U1377" s="19"/>
      <c r="V1377" s="19"/>
      <c r="W1377" s="5" t="s">
        <v>5883</v>
      </c>
      <c r="X1377" s="3" t="s">
        <v>47</v>
      </c>
      <c r="Y1377" s="3">
        <v>0</v>
      </c>
      <c r="Z1377" s="3"/>
      <c r="AA1377" s="3" t="str">
        <f t="shared" si="323"/>
        <v>,</v>
      </c>
      <c r="AB1377" s="4"/>
      <c r="AC1377" s="4"/>
      <c r="AD1377" s="4"/>
      <c r="AE1377" s="4"/>
      <c r="AF1377" s="4"/>
      <c r="AG1377" s="4"/>
      <c r="AH1377" s="4"/>
      <c r="AI1377" s="4"/>
      <c r="AJ1377" s="4"/>
      <c r="AK1377" s="4"/>
      <c r="AL1377" s="4"/>
      <c r="AM1377" s="4"/>
      <c r="AN1377" s="4"/>
      <c r="AO1377" s="4"/>
      <c r="AP1377" s="4"/>
      <c r="AQ1377" s="4"/>
      <c r="AR1377" s="4"/>
      <c r="AS1377" s="4"/>
      <c r="AT1377" s="4"/>
      <c r="AU1377" s="4"/>
      <c r="AV1377" s="4"/>
      <c r="AW1377" s="4"/>
      <c r="AX1377" s="4"/>
    </row>
    <row r="1378" spans="1:50" ht="15.75" customHeight="1" x14ac:dyDescent="0.2">
      <c r="A1378" t="str">
        <f t="shared" si="322"/>
        <v>UniversitaireHommeCélibataireEtudiant (e)YaoundeBiyemassiCamerounaiseChretien (Catholique)NonEligible</v>
      </c>
      <c r="B1378" s="17">
        <v>43782</v>
      </c>
      <c r="C1378" s="17">
        <v>34238</v>
      </c>
      <c r="D1378" s="3" t="s">
        <v>48</v>
      </c>
      <c r="E1378" s="21">
        <v>32</v>
      </c>
      <c r="F1378" s="3" t="s">
        <v>40</v>
      </c>
      <c r="G1378" s="4"/>
      <c r="H1378" s="4"/>
      <c r="I1378" s="3" t="s">
        <v>41</v>
      </c>
      <c r="J1378" s="3" t="s">
        <v>79</v>
      </c>
      <c r="K1378" s="3" t="s">
        <v>118</v>
      </c>
      <c r="L1378" s="3" t="s">
        <v>5509</v>
      </c>
      <c r="M1378" s="3" t="s">
        <v>1001</v>
      </c>
      <c r="N1378" s="3">
        <f>VLOOKUP(M1378,TAF!$D$1:$H$462,2,0)</f>
        <v>0</v>
      </c>
      <c r="O1378" s="3" t="s">
        <v>5731</v>
      </c>
      <c r="P1378" s="3">
        <f>VLOOKUP(M1378,TAF!$D$1:$H$462,4,0)</f>
        <v>0</v>
      </c>
      <c r="Q1378" s="3">
        <f>VLOOKUP(M1378,TAF!$D$1:$H$462,5,0)</f>
        <v>0</v>
      </c>
      <c r="R1378" s="3" t="s">
        <v>45</v>
      </c>
      <c r="S1378" s="3" t="s">
        <v>58</v>
      </c>
      <c r="T1378" s="3" t="s">
        <v>62</v>
      </c>
      <c r="U1378" s="19"/>
      <c r="V1378" s="19"/>
      <c r="W1378" s="3">
        <v>15</v>
      </c>
      <c r="X1378" s="3" t="s">
        <v>47</v>
      </c>
      <c r="Y1378" s="3">
        <v>0</v>
      </c>
      <c r="Z1378" s="3"/>
      <c r="AA1378" s="3" t="str">
        <f t="shared" si="323"/>
        <v>,</v>
      </c>
      <c r="AB1378" s="4"/>
      <c r="AC1378" s="4"/>
      <c r="AD1378" s="4"/>
      <c r="AE1378" s="4"/>
      <c r="AF1378" s="4"/>
      <c r="AG1378" s="4"/>
      <c r="AH1378" s="4"/>
      <c r="AI1378" s="4"/>
      <c r="AJ1378" s="4"/>
      <c r="AK1378" s="4"/>
      <c r="AL1378" s="4"/>
      <c r="AM1378" s="4"/>
      <c r="AN1378" s="4"/>
      <c r="AO1378" s="4"/>
      <c r="AP1378" s="4"/>
      <c r="AQ1378" s="4"/>
      <c r="AR1378" s="4"/>
      <c r="AS1378" s="4"/>
      <c r="AT1378" s="4"/>
      <c r="AU1378" s="4"/>
      <c r="AV1378" s="4"/>
      <c r="AW1378" s="4"/>
      <c r="AX1378" s="4"/>
    </row>
    <row r="1379" spans="1:50" ht="15.75" customHeight="1" x14ac:dyDescent="0.2">
      <c r="A1379" t="str">
        <f t="shared" si="322"/>
        <v>UniversitaireHommeMarié (e)Employé (e)  dans une entrepriseDouala (Non précisé )MAKEPECamerounaiseChretien (Catholique)OuiEligible</v>
      </c>
      <c r="B1379" s="17">
        <v>43782</v>
      </c>
      <c r="C1379" s="17">
        <v>31157</v>
      </c>
      <c r="D1379" s="3" t="s">
        <v>48</v>
      </c>
      <c r="E1379" s="21">
        <v>40</v>
      </c>
      <c r="F1379" s="3" t="s">
        <v>40</v>
      </c>
      <c r="G1379" s="4"/>
      <c r="H1379" s="4"/>
      <c r="I1379" s="3" t="s">
        <v>49</v>
      </c>
      <c r="J1379" s="3" t="s">
        <v>279</v>
      </c>
      <c r="K1379" s="3" t="s">
        <v>51</v>
      </c>
      <c r="L1379" s="3" t="s">
        <v>135</v>
      </c>
      <c r="M1379" s="3" t="s">
        <v>328</v>
      </c>
      <c r="N1379" s="3" t="str">
        <f>VLOOKUP(M1379,TAF!$D$1:$H$462,2,0)</f>
        <v>Makepe</v>
      </c>
      <c r="O1379" s="3" t="str">
        <f>VLOOKUP(M1379,TAF!$D$1:$H$462,3,0)</f>
        <v>Douala 5</v>
      </c>
      <c r="P1379" s="3" t="str">
        <f>VLOOKUP(M1379,TAF!$D$1:$H$462,4,0)</f>
        <v>4.060554946438602</v>
      </c>
      <c r="Q1379" s="3" t="str">
        <f>VLOOKUP(M1379,TAF!$D$1:$H$462,5,0)</f>
        <v xml:space="preserve"> 9.73798775171866</v>
      </c>
      <c r="R1379" s="3" t="s">
        <v>45</v>
      </c>
      <c r="S1379" s="3" t="s">
        <v>58</v>
      </c>
      <c r="T1379" s="3" t="s">
        <v>46</v>
      </c>
      <c r="U1379" s="17">
        <v>42687</v>
      </c>
      <c r="V1379" s="3" t="str">
        <f t="shared" ref="V1379:V1380" si="329">IF((B1379-U1379&lt;=365)*(B1379-U1379&gt;0),INT(12*(B1379-U1379)/365) &amp; " Mois",(YEAR(B1379)-YEAR(U1379)) &amp; " an (s)")</f>
        <v>3 an (s)</v>
      </c>
      <c r="W1379" s="3">
        <v>14</v>
      </c>
      <c r="X1379" s="3" t="s">
        <v>47</v>
      </c>
      <c r="Y1379" s="3">
        <v>0</v>
      </c>
      <c r="Z1379" s="3"/>
      <c r="AA1379" s="3" t="str">
        <f t="shared" si="323"/>
        <v>,</v>
      </c>
      <c r="AB1379" s="4"/>
      <c r="AC1379" s="4"/>
      <c r="AD1379" s="4"/>
      <c r="AE1379" s="4"/>
      <c r="AF1379" s="4"/>
      <c r="AG1379" s="4"/>
      <c r="AH1379" s="4"/>
      <c r="AI1379" s="4"/>
      <c r="AJ1379" s="4"/>
      <c r="AK1379" s="4"/>
      <c r="AL1379" s="4"/>
      <c r="AM1379" s="4"/>
      <c r="AN1379" s="4"/>
      <c r="AO1379" s="4"/>
      <c r="AP1379" s="4"/>
      <c r="AQ1379" s="4"/>
      <c r="AR1379" s="4"/>
      <c r="AS1379" s="4"/>
      <c r="AT1379" s="4"/>
      <c r="AU1379" s="4"/>
      <c r="AV1379" s="4"/>
      <c r="AW1379" s="4"/>
      <c r="AX1379" s="4"/>
    </row>
    <row r="1380" spans="1:50" ht="15.75" customHeight="1" x14ac:dyDescent="0.2">
      <c r="A1380" t="str">
        <f t="shared" si="322"/>
        <v>UniversitaireFemmeMarié (e)Declarante en DouaneDouala (Non précisé )DoualaCamerounaiseChretien (Catholique)OuiEligible</v>
      </c>
      <c r="B1380" s="17">
        <v>43782</v>
      </c>
      <c r="C1380" s="17">
        <v>31464</v>
      </c>
      <c r="D1380" s="3" t="s">
        <v>48</v>
      </c>
      <c r="E1380" s="21">
        <v>39</v>
      </c>
      <c r="F1380" s="3" t="s">
        <v>55</v>
      </c>
      <c r="G1380" s="4"/>
      <c r="H1380" s="4"/>
      <c r="I1380" s="3" t="s">
        <v>49</v>
      </c>
      <c r="J1380" s="3" t="s">
        <v>1002</v>
      </c>
      <c r="K1380" s="3" t="s">
        <v>51</v>
      </c>
      <c r="L1380" s="3" t="s">
        <v>135</v>
      </c>
      <c r="M1380" s="3" t="s">
        <v>64</v>
      </c>
      <c r="N1380" s="3">
        <f>VLOOKUP(M1380,TAF!$D$1:$H$462,2,0)</f>
        <v>0</v>
      </c>
      <c r="O1380" s="3">
        <f>VLOOKUP(M1380,TAF!$D$1:$H$462,3,0)</f>
        <v>0</v>
      </c>
      <c r="P1380" s="3">
        <f>VLOOKUP(M1380,TAF!$D$1:$H$462,4,0)</f>
        <v>0</v>
      </c>
      <c r="Q1380" s="3">
        <f>VLOOKUP(M1380,TAF!$D$1:$H$462,5,0)</f>
        <v>0</v>
      </c>
      <c r="R1380" s="3" t="s">
        <v>45</v>
      </c>
      <c r="S1380" s="3" t="s">
        <v>58</v>
      </c>
      <c r="T1380" s="3" t="s">
        <v>46</v>
      </c>
      <c r="U1380" s="17">
        <v>41226</v>
      </c>
      <c r="V1380" s="3" t="str">
        <f t="shared" si="329"/>
        <v>7 an (s)</v>
      </c>
      <c r="W1380" s="5" t="s">
        <v>5899</v>
      </c>
      <c r="X1380" s="3" t="s">
        <v>47</v>
      </c>
      <c r="Y1380" s="3">
        <v>0</v>
      </c>
      <c r="Z1380" s="3"/>
      <c r="AA1380" s="3" t="str">
        <f t="shared" si="323"/>
        <v>,</v>
      </c>
      <c r="AB1380" s="4"/>
      <c r="AC1380" s="4"/>
      <c r="AD1380" s="4"/>
      <c r="AE1380" s="4"/>
      <c r="AF1380" s="4"/>
      <c r="AG1380" s="4"/>
      <c r="AH1380" s="4"/>
      <c r="AI1380" s="4"/>
      <c r="AJ1380" s="4"/>
      <c r="AK1380" s="4"/>
      <c r="AL1380" s="4"/>
      <c r="AM1380" s="4"/>
      <c r="AN1380" s="4"/>
      <c r="AO1380" s="4"/>
      <c r="AP1380" s="4"/>
      <c r="AQ1380" s="4"/>
      <c r="AR1380" s="4"/>
      <c r="AS1380" s="4"/>
      <c r="AT1380" s="4"/>
      <c r="AU1380" s="4"/>
      <c r="AV1380" s="4"/>
      <c r="AW1380" s="4"/>
      <c r="AX1380" s="4"/>
    </row>
    <row r="1381" spans="1:50" ht="15.75" customHeight="1" x14ac:dyDescent="0.2">
      <c r="A1381" t="str">
        <f t="shared" si="322"/>
        <v>PrimaireFemmeCélibataireMénagèreDouala (Non précisé )MakafoCamerounaisePas PréciséNonTemporairement Non-eligible</v>
      </c>
      <c r="B1381" s="17">
        <v>43782</v>
      </c>
      <c r="C1381" s="17">
        <v>32395</v>
      </c>
      <c r="D1381" s="3" t="s">
        <v>92</v>
      </c>
      <c r="E1381" s="21">
        <v>37</v>
      </c>
      <c r="F1381" s="3" t="s">
        <v>55</v>
      </c>
      <c r="G1381" s="4"/>
      <c r="H1381" s="4"/>
      <c r="I1381" s="3" t="s">
        <v>41</v>
      </c>
      <c r="J1381" s="3" t="s">
        <v>154</v>
      </c>
      <c r="K1381" s="3" t="s">
        <v>51</v>
      </c>
      <c r="L1381" s="3" t="s">
        <v>135</v>
      </c>
      <c r="M1381" s="3" t="s">
        <v>1003</v>
      </c>
      <c r="N1381" s="3" t="str">
        <f>VLOOKUP(M1381,TAF!$D$1:$H$462,2,0)</f>
        <v>Makako Beach</v>
      </c>
      <c r="O1381" s="3" t="str">
        <f>VLOOKUP(M1381,TAF!$D$1:$H$462,3,0)</f>
        <v>Douala 5</v>
      </c>
      <c r="P1381" s="3" t="str">
        <f>VLOOKUP(M1381,TAF!$D$1:$H$462,4,0)</f>
        <v>4.008921536136333</v>
      </c>
      <c r="Q1381" s="3" t="str">
        <f>VLOOKUP(M1381,TAF!$D$1:$H$462,5,0)</f>
        <v>9.70063233770884</v>
      </c>
      <c r="R1381" s="3" t="s">
        <v>45</v>
      </c>
      <c r="S1381" s="3" t="s">
        <v>39</v>
      </c>
      <c r="T1381" s="3" t="s">
        <v>62</v>
      </c>
      <c r="U1381" s="19"/>
      <c r="V1381" s="19"/>
      <c r="W1381" s="5" t="s">
        <v>5916</v>
      </c>
      <c r="X1381" s="3" t="s">
        <v>845</v>
      </c>
      <c r="Y1381" s="3">
        <v>1</v>
      </c>
      <c r="Z1381" s="3" t="s">
        <v>5961</v>
      </c>
      <c r="AA1381" s="3" t="str">
        <f t="shared" si="323"/>
        <v>,</v>
      </c>
      <c r="AB1381" s="3" t="s">
        <v>62</v>
      </c>
      <c r="AC1381" s="3" t="s">
        <v>62</v>
      </c>
      <c r="AD1381" s="3" t="s">
        <v>62</v>
      </c>
      <c r="AE1381" s="3" t="s">
        <v>62</v>
      </c>
      <c r="AF1381" s="2">
        <v>43778</v>
      </c>
      <c r="AG1381" s="3" t="s">
        <v>46</v>
      </c>
      <c r="AH1381" s="3" t="s">
        <v>62</v>
      </c>
      <c r="AI1381" s="3" t="s">
        <v>62</v>
      </c>
      <c r="AJ1381" s="3" t="s">
        <v>62</v>
      </c>
      <c r="AK1381" s="3" t="s">
        <v>62</v>
      </c>
      <c r="AL1381" s="4"/>
      <c r="AM1381" s="3" t="s">
        <v>846</v>
      </c>
      <c r="AN1381" s="4"/>
      <c r="AO1381" s="4"/>
      <c r="AP1381" s="4"/>
      <c r="AQ1381" s="4"/>
      <c r="AR1381" s="4"/>
      <c r="AS1381" s="4"/>
      <c r="AT1381" s="4"/>
      <c r="AU1381" s="4"/>
      <c r="AV1381" s="4"/>
      <c r="AW1381" s="4"/>
      <c r="AX1381" s="4"/>
    </row>
    <row r="1382" spans="1:50" ht="15.75" customHeight="1" x14ac:dyDescent="0.2">
      <c r="A1382" t="str">
        <f t="shared" si="322"/>
        <v>SecondaireFemmeMarié (e)MénagèreDouala 5KottoCamerounaiseChretien (Catholique)OuiDéfinitivement non-eligible</v>
      </c>
      <c r="B1382" s="17">
        <v>43782</v>
      </c>
      <c r="C1382" s="17">
        <v>29008</v>
      </c>
      <c r="D1382" s="3" t="s">
        <v>54</v>
      </c>
      <c r="E1382" s="21">
        <v>46</v>
      </c>
      <c r="F1382" s="3" t="s">
        <v>55</v>
      </c>
      <c r="G1382" s="4"/>
      <c r="H1382" s="4"/>
      <c r="I1382" s="3" t="s">
        <v>49</v>
      </c>
      <c r="J1382" s="3" t="s">
        <v>154</v>
      </c>
      <c r="K1382" s="3" t="s">
        <v>60</v>
      </c>
      <c r="L1382" s="3" t="s">
        <v>135</v>
      </c>
      <c r="M1382" s="3" t="s">
        <v>191</v>
      </c>
      <c r="N1382" s="3" t="str">
        <f>VLOOKUP(M1382,TAF!$D$1:$H$462,2,0)</f>
        <v>Kotto</v>
      </c>
      <c r="O1382" s="3" t="str">
        <f>VLOOKUP(M1382,TAF!$D$1:$H$462,3,0)</f>
        <v>Douala 1</v>
      </c>
      <c r="P1382" s="3" t="str">
        <f>VLOOKUP(M1382,TAF!$D$1:$H$462,4,0)</f>
        <v>4.095067955056384</v>
      </c>
      <c r="Q1382" s="3" t="str">
        <f>VLOOKUP(M1382,TAF!$D$1:$H$462,5,0)</f>
        <v xml:space="preserve"> 9.756794813191096</v>
      </c>
      <c r="R1382" s="3" t="s">
        <v>45</v>
      </c>
      <c r="S1382" s="3" t="s">
        <v>58</v>
      </c>
      <c r="T1382" s="3" t="s">
        <v>46</v>
      </c>
      <c r="U1382" s="17">
        <v>42085</v>
      </c>
      <c r="V1382" s="3" t="str">
        <f t="shared" ref="V1382:V1384" si="330">IF((B1382-U1382&lt;=365)*(B1382-U1382&gt;0),INT(12*(B1382-U1382)/365) &amp; " Mois",(YEAR(B1382)-YEAR(U1382)) &amp; " an (s)")</f>
        <v>4 an (s)</v>
      </c>
      <c r="W1382" s="3">
        <v>13</v>
      </c>
      <c r="X1382" s="3" t="s">
        <v>898</v>
      </c>
      <c r="Y1382" s="3">
        <v>1</v>
      </c>
      <c r="Z1382" s="3" t="s">
        <v>5535</v>
      </c>
      <c r="AA1382" s="3" t="str">
        <f t="shared" si="323"/>
        <v>,</v>
      </c>
      <c r="AB1382" s="4"/>
      <c r="AC1382" s="4"/>
      <c r="AD1382" s="4"/>
      <c r="AE1382" s="4"/>
      <c r="AF1382" s="4"/>
      <c r="AG1382" s="4"/>
      <c r="AH1382" s="4"/>
      <c r="AI1382" s="4"/>
      <c r="AJ1382" s="4"/>
      <c r="AK1382" s="4"/>
      <c r="AL1382" s="4"/>
      <c r="AM1382" s="4"/>
      <c r="AN1382" s="3" t="s">
        <v>62</v>
      </c>
      <c r="AO1382" s="3" t="s">
        <v>62</v>
      </c>
      <c r="AP1382" s="3" t="s">
        <v>46</v>
      </c>
      <c r="AQ1382" s="3" t="s">
        <v>62</v>
      </c>
      <c r="AR1382" s="3" t="s">
        <v>62</v>
      </c>
      <c r="AS1382" s="3" t="s">
        <v>62</v>
      </c>
      <c r="AT1382" s="3" t="s">
        <v>62</v>
      </c>
      <c r="AU1382" s="3" t="s">
        <v>62</v>
      </c>
      <c r="AV1382" s="3" t="s">
        <v>62</v>
      </c>
      <c r="AW1382" s="3" t="s">
        <v>62</v>
      </c>
      <c r="AX1382" s="4"/>
    </row>
    <row r="1383" spans="1:50" ht="15.75" customHeight="1" x14ac:dyDescent="0.2">
      <c r="A1383" t="str">
        <f t="shared" si="322"/>
        <v>SecondaireFemmeMarié (e)MénagèreDouala 5KottoCamerounaiseChretien (Catholique)OuiDéfinitivement non-eligible</v>
      </c>
      <c r="B1383" s="17">
        <v>43782</v>
      </c>
      <c r="C1383" s="17">
        <v>29008</v>
      </c>
      <c r="D1383" s="3" t="s">
        <v>54</v>
      </c>
      <c r="E1383" s="21">
        <v>46</v>
      </c>
      <c r="F1383" s="3" t="s">
        <v>55</v>
      </c>
      <c r="G1383" s="4"/>
      <c r="H1383" s="4"/>
      <c r="I1383" s="3" t="s">
        <v>49</v>
      </c>
      <c r="J1383" s="3" t="s">
        <v>154</v>
      </c>
      <c r="K1383" s="3" t="s">
        <v>60</v>
      </c>
      <c r="L1383" s="3" t="s">
        <v>135</v>
      </c>
      <c r="M1383" s="3" t="s">
        <v>191</v>
      </c>
      <c r="N1383" s="3" t="str">
        <f>VLOOKUP(M1383,TAF!$D$1:$H$462,2,0)</f>
        <v>Kotto</v>
      </c>
      <c r="O1383" s="3" t="str">
        <f>VLOOKUP(M1383,TAF!$D$1:$H$462,3,0)</f>
        <v>Douala 1</v>
      </c>
      <c r="P1383" s="3" t="str">
        <f>VLOOKUP(M1383,TAF!$D$1:$H$462,4,0)</f>
        <v>4.095067955056384</v>
      </c>
      <c r="Q1383" s="3" t="str">
        <f>VLOOKUP(M1383,TAF!$D$1:$H$462,5,0)</f>
        <v xml:space="preserve"> 9.756794813191096</v>
      </c>
      <c r="R1383" s="3" t="s">
        <v>45</v>
      </c>
      <c r="S1383" s="3" t="s">
        <v>58</v>
      </c>
      <c r="T1383" s="3" t="s">
        <v>46</v>
      </c>
      <c r="U1383" s="17">
        <v>42085</v>
      </c>
      <c r="V1383" s="3" t="str">
        <f t="shared" si="330"/>
        <v>4 an (s)</v>
      </c>
      <c r="W1383" s="3">
        <v>13</v>
      </c>
      <c r="X1383" s="3" t="s">
        <v>898</v>
      </c>
      <c r="Y1383" s="3">
        <v>1</v>
      </c>
      <c r="Z1383" s="3" t="s">
        <v>5535</v>
      </c>
      <c r="AA1383" s="3" t="str">
        <f t="shared" si="323"/>
        <v>,</v>
      </c>
      <c r="AB1383" s="4"/>
      <c r="AC1383" s="4"/>
      <c r="AD1383" s="4"/>
      <c r="AE1383" s="4"/>
      <c r="AF1383" s="4"/>
      <c r="AG1383" s="4"/>
      <c r="AH1383" s="4"/>
      <c r="AI1383" s="4"/>
      <c r="AJ1383" s="4"/>
      <c r="AK1383" s="4"/>
      <c r="AL1383" s="4"/>
      <c r="AM1383" s="4"/>
      <c r="AN1383" s="3" t="s">
        <v>62</v>
      </c>
      <c r="AO1383" s="3" t="s">
        <v>62</v>
      </c>
      <c r="AP1383" s="3" t="s">
        <v>46</v>
      </c>
      <c r="AQ1383" s="3" t="s">
        <v>62</v>
      </c>
      <c r="AR1383" s="3" t="s">
        <v>62</v>
      </c>
      <c r="AS1383" s="3" t="s">
        <v>62</v>
      </c>
      <c r="AT1383" s="3" t="s">
        <v>62</v>
      </c>
      <c r="AU1383" s="3" t="s">
        <v>62</v>
      </c>
      <c r="AV1383" s="3" t="s">
        <v>62</v>
      </c>
      <c r="AW1383" s="3" t="s">
        <v>62</v>
      </c>
      <c r="AX1383" s="4"/>
    </row>
    <row r="1384" spans="1:50" ht="15.75" customHeight="1" x14ac:dyDescent="0.2">
      <c r="A1384" t="str">
        <f t="shared" si="322"/>
        <v>UniversitaireFemmeMarié (e)DocumentalisteDouala (Non précisé )PK12CamerounaiseChretien (Protestant )OuiEligible</v>
      </c>
      <c r="B1384" s="17">
        <v>43783</v>
      </c>
      <c r="C1384" s="17">
        <v>30304</v>
      </c>
      <c r="D1384" s="3" t="s">
        <v>48</v>
      </c>
      <c r="E1384" s="21">
        <v>43</v>
      </c>
      <c r="F1384" s="3" t="s">
        <v>55</v>
      </c>
      <c r="G1384" s="4"/>
      <c r="H1384" s="4"/>
      <c r="I1384" s="3" t="s">
        <v>49</v>
      </c>
      <c r="J1384" s="3" t="s">
        <v>1004</v>
      </c>
      <c r="K1384" s="3" t="s">
        <v>51</v>
      </c>
      <c r="L1384" s="3" t="s">
        <v>135</v>
      </c>
      <c r="M1384" s="3" t="s">
        <v>574</v>
      </c>
      <c r="N1384" s="3" t="str">
        <f>VLOOKUP(M1384,TAF!$D$1:$H$462,2,0)</f>
        <v>P.K.12</v>
      </c>
      <c r="O1384" s="3" t="str">
        <f>VLOOKUP(M1384,TAF!$D$1:$H$462,3,0)</f>
        <v>Douala 3</v>
      </c>
      <c r="P1384" s="3" t="str">
        <f>VLOOKUP(M1384,TAF!$D$1:$H$462,4,0)</f>
        <v>4.062419957066994</v>
      </c>
      <c r="Q1384" s="3" t="str">
        <f>VLOOKUP(M1384,TAF!$D$1:$H$462,5,0)</f>
        <v xml:space="preserve"> 9.787800420174348</v>
      </c>
      <c r="R1384" s="3" t="s">
        <v>45</v>
      </c>
      <c r="S1384" s="3" t="s">
        <v>84</v>
      </c>
      <c r="T1384" s="3" t="s">
        <v>46</v>
      </c>
      <c r="U1384" s="17">
        <v>41592</v>
      </c>
      <c r="V1384" s="3" t="str">
        <f t="shared" si="330"/>
        <v>6 an (s)</v>
      </c>
      <c r="W1384" s="3">
        <v>12</v>
      </c>
      <c r="X1384" s="3" t="s">
        <v>47</v>
      </c>
      <c r="Y1384" s="3">
        <v>0</v>
      </c>
      <c r="Z1384" s="3"/>
      <c r="AA1384" s="3" t="str">
        <f t="shared" si="323"/>
        <v>,</v>
      </c>
      <c r="AB1384" s="4"/>
      <c r="AC1384" s="4"/>
      <c r="AD1384" s="4"/>
      <c r="AE1384" s="4"/>
      <c r="AF1384" s="4"/>
      <c r="AG1384" s="4"/>
      <c r="AH1384" s="4"/>
      <c r="AI1384" s="4"/>
      <c r="AJ1384" s="4"/>
      <c r="AK1384" s="4"/>
      <c r="AL1384" s="4"/>
      <c r="AM1384" s="4"/>
      <c r="AN1384" s="4"/>
      <c r="AO1384" s="4"/>
      <c r="AP1384" s="4"/>
      <c r="AQ1384" s="4"/>
      <c r="AR1384" s="4"/>
      <c r="AS1384" s="4"/>
      <c r="AT1384" s="4"/>
      <c r="AU1384" s="4"/>
      <c r="AV1384" s="4"/>
      <c r="AW1384" s="4"/>
      <c r="AX1384" s="4"/>
    </row>
    <row r="1385" spans="1:50" ht="15.75" customHeight="1" x14ac:dyDescent="0.2">
      <c r="A1385" t="str">
        <f t="shared" si="322"/>
        <v>UniversitaireHommeCélibataireEtudiant (e)Douala (Non précisé )MakepeCamerounaiseChretien (Catholique)NonEligible</v>
      </c>
      <c r="B1385" s="17">
        <v>43783</v>
      </c>
      <c r="C1385" s="17">
        <v>35048</v>
      </c>
      <c r="D1385" s="3" t="s">
        <v>48</v>
      </c>
      <c r="E1385" s="21">
        <v>30</v>
      </c>
      <c r="F1385" s="3" t="s">
        <v>40</v>
      </c>
      <c r="G1385" s="4"/>
      <c r="H1385" s="4"/>
      <c r="I1385" s="3" t="s">
        <v>41</v>
      </c>
      <c r="J1385" s="3" t="s">
        <v>79</v>
      </c>
      <c r="K1385" s="3" t="s">
        <v>51</v>
      </c>
      <c r="L1385" s="3" t="s">
        <v>135</v>
      </c>
      <c r="M1385" s="3" t="s">
        <v>83</v>
      </c>
      <c r="N1385" s="3" t="str">
        <f>VLOOKUP(M1385,TAF!$D$1:$H$462,2,0)</f>
        <v>Makepe</v>
      </c>
      <c r="O1385" s="3" t="str">
        <f>VLOOKUP(M1385,TAF!$D$1:$H$462,3,0)</f>
        <v>Douala 5</v>
      </c>
      <c r="P1385" s="3" t="str">
        <f>VLOOKUP(M1385,TAF!$D$1:$H$462,4,0)</f>
        <v>4.060554946438602</v>
      </c>
      <c r="Q1385" s="3" t="str">
        <f>VLOOKUP(M1385,TAF!$D$1:$H$462,5,0)</f>
        <v xml:space="preserve"> 9.73798775171866</v>
      </c>
      <c r="R1385" s="3" t="s">
        <v>45</v>
      </c>
      <c r="S1385" s="3" t="s">
        <v>58</v>
      </c>
      <c r="T1385" s="3" t="s">
        <v>62</v>
      </c>
      <c r="U1385" s="19"/>
      <c r="V1385" s="19"/>
      <c r="W1385" s="5" t="s">
        <v>5877</v>
      </c>
      <c r="X1385" s="3" t="s">
        <v>47</v>
      </c>
      <c r="Y1385" s="3">
        <v>0</v>
      </c>
      <c r="Z1385" s="3"/>
      <c r="AA1385" s="3" t="str">
        <f t="shared" si="323"/>
        <v>,</v>
      </c>
      <c r="AB1385" s="4"/>
      <c r="AC1385" s="4"/>
      <c r="AD1385" s="4"/>
      <c r="AE1385" s="4"/>
      <c r="AF1385" s="4"/>
      <c r="AG1385" s="4"/>
      <c r="AH1385" s="4"/>
      <c r="AI1385" s="4"/>
      <c r="AJ1385" s="4"/>
      <c r="AK1385" s="4"/>
      <c r="AL1385" s="4"/>
      <c r="AM1385" s="4"/>
      <c r="AN1385" s="4"/>
      <c r="AO1385" s="4"/>
      <c r="AP1385" s="4"/>
      <c r="AQ1385" s="4"/>
      <c r="AR1385" s="4"/>
      <c r="AS1385" s="4"/>
      <c r="AT1385" s="4"/>
      <c r="AU1385" s="4"/>
      <c r="AV1385" s="4"/>
      <c r="AW1385" s="4"/>
      <c r="AX1385" s="4"/>
    </row>
    <row r="1386" spans="1:50" ht="15.75" customHeight="1" x14ac:dyDescent="0.2">
      <c r="A1386" t="str">
        <f t="shared" si="322"/>
        <v>UniversitaireHommeMarié (e)Enseignant (e)Douala (Non précisé )Pk8CamerounaisePas PréciséOuiEligible</v>
      </c>
      <c r="B1386" s="17">
        <v>43783</v>
      </c>
      <c r="C1386" s="17">
        <v>32824</v>
      </c>
      <c r="D1386" s="3" t="s">
        <v>48</v>
      </c>
      <c r="E1386" s="21">
        <v>36</v>
      </c>
      <c r="F1386" s="3" t="s">
        <v>40</v>
      </c>
      <c r="G1386" s="4"/>
      <c r="H1386" s="4"/>
      <c r="I1386" s="3" t="s">
        <v>49</v>
      </c>
      <c r="J1386" s="3" t="s">
        <v>144</v>
      </c>
      <c r="K1386" s="3" t="s">
        <v>51</v>
      </c>
      <c r="L1386" s="3" t="s">
        <v>135</v>
      </c>
      <c r="M1386" s="3" t="s">
        <v>162</v>
      </c>
      <c r="N1386" s="3" t="str">
        <f>VLOOKUP(M1386,TAF!$D$1:$H$462,2,0)</f>
        <v>Pk8</v>
      </c>
      <c r="O1386" s="3" t="str">
        <f>VLOOKUP(M1386,TAF!$D$1:$H$462,3,0)</f>
        <v>Douala 3</v>
      </c>
      <c r="P1386" s="3" t="str">
        <f>VLOOKUP(M1386,TAF!$D$1:$H$462,4,0)</f>
        <v>4.042745526361856</v>
      </c>
      <c r="Q1386" s="3" t="str">
        <f>VLOOKUP(M1386,TAF!$D$1:$H$462,5,0)</f>
        <v xml:space="preserve"> 9.754402861621994</v>
      </c>
      <c r="R1386" s="3" t="s">
        <v>45</v>
      </c>
      <c r="S1386" s="3" t="s">
        <v>39</v>
      </c>
      <c r="T1386" s="3" t="s">
        <v>46</v>
      </c>
      <c r="U1386" s="17">
        <v>43326</v>
      </c>
      <c r="V1386" s="3" t="str">
        <f t="shared" ref="V1386:V1389" si="331">IF((B1386-U1386&lt;=365)*(B1386-U1386&gt;0),INT(12*(B1386-U1386)/365) &amp; " Mois",(YEAR(B1386)-YEAR(U1386)) &amp; " an (s)")</f>
        <v>1 an (s)</v>
      </c>
      <c r="W1386" s="5" t="s">
        <v>5879</v>
      </c>
      <c r="X1386" s="3" t="s">
        <v>47</v>
      </c>
      <c r="Y1386" s="3">
        <v>0</v>
      </c>
      <c r="Z1386" s="3"/>
      <c r="AA1386" s="3" t="str">
        <f t="shared" si="323"/>
        <v>,</v>
      </c>
      <c r="AB1386" s="4"/>
      <c r="AC1386" s="4"/>
      <c r="AD1386" s="4"/>
      <c r="AE1386" s="4"/>
      <c r="AF1386" s="4"/>
      <c r="AG1386" s="4"/>
      <c r="AH1386" s="4"/>
      <c r="AI1386" s="4"/>
      <c r="AJ1386" s="4"/>
      <c r="AK1386" s="4"/>
      <c r="AL1386" s="4"/>
      <c r="AM1386" s="4"/>
      <c r="AN1386" s="4"/>
      <c r="AO1386" s="4"/>
      <c r="AP1386" s="4"/>
      <c r="AQ1386" s="4"/>
      <c r="AR1386" s="4"/>
      <c r="AS1386" s="4"/>
      <c r="AT1386" s="4"/>
      <c r="AU1386" s="4"/>
      <c r="AV1386" s="4"/>
      <c r="AW1386" s="4"/>
      <c r="AX1386" s="4"/>
    </row>
    <row r="1387" spans="1:50" ht="15.75" customHeight="1" x14ac:dyDescent="0.2">
      <c r="A1387" t="str">
        <f t="shared" si="322"/>
        <v>UniversitaireHommeMarié (e)Commerçant (e)Douala (Non précisé )BessengueCamerounaisePas PréciséOuiEligible</v>
      </c>
      <c r="B1387" s="17">
        <v>43783</v>
      </c>
      <c r="C1387" s="17">
        <v>30789</v>
      </c>
      <c r="D1387" s="3" t="s">
        <v>48</v>
      </c>
      <c r="E1387" s="21">
        <v>41</v>
      </c>
      <c r="F1387" s="3" t="s">
        <v>40</v>
      </c>
      <c r="G1387" s="4"/>
      <c r="H1387" s="4"/>
      <c r="I1387" s="3" t="s">
        <v>49</v>
      </c>
      <c r="J1387" s="3" t="s">
        <v>56</v>
      </c>
      <c r="K1387" s="3" t="s">
        <v>51</v>
      </c>
      <c r="L1387" s="3" t="s">
        <v>135</v>
      </c>
      <c r="M1387" s="3" t="s">
        <v>889</v>
      </c>
      <c r="N1387" s="3" t="str">
        <f>VLOOKUP(M1387,TAF!$D$1:$H$462,2,0)</f>
        <v>BESSENGUE</v>
      </c>
      <c r="O1387" s="3" t="str">
        <f>VLOOKUP(M1387,TAF!$D$1:$H$462,3,0)</f>
        <v>Douala 1</v>
      </c>
      <c r="P1387" s="3" t="str">
        <f>VLOOKUP(M1387,TAF!$D$1:$H$462,4,0)</f>
        <v>4.048990179743873</v>
      </c>
      <c r="Q1387" s="3" t="str">
        <f>VLOOKUP(M1387,TAF!$D$1:$H$462,5,0)</f>
        <v xml:space="preserve"> 9.709532342372006</v>
      </c>
      <c r="R1387" s="3" t="s">
        <v>45</v>
      </c>
      <c r="S1387" s="3" t="s">
        <v>39</v>
      </c>
      <c r="T1387" s="3" t="s">
        <v>46</v>
      </c>
      <c r="U1387" s="17">
        <v>43053</v>
      </c>
      <c r="V1387" s="3" t="str">
        <f t="shared" si="331"/>
        <v>2 an (s)</v>
      </c>
      <c r="W1387" s="5" t="s">
        <v>5911</v>
      </c>
      <c r="X1387" s="3" t="s">
        <v>47</v>
      </c>
      <c r="Y1387" s="3">
        <v>0</v>
      </c>
      <c r="Z1387" s="3"/>
      <c r="AA1387" s="3" t="str">
        <f t="shared" si="323"/>
        <v>,</v>
      </c>
      <c r="AB1387" s="4"/>
      <c r="AC1387" s="4"/>
      <c r="AD1387" s="4"/>
      <c r="AE1387" s="4"/>
      <c r="AF1387" s="4"/>
      <c r="AG1387" s="4"/>
      <c r="AH1387" s="4"/>
      <c r="AI1387" s="4"/>
      <c r="AJ1387" s="4"/>
      <c r="AK1387" s="4"/>
      <c r="AL1387" s="4"/>
      <c r="AM1387" s="4"/>
      <c r="AN1387" s="4"/>
      <c r="AO1387" s="4"/>
      <c r="AP1387" s="4"/>
      <c r="AQ1387" s="4"/>
      <c r="AR1387" s="4"/>
      <c r="AS1387" s="4"/>
      <c r="AT1387" s="4"/>
      <c r="AU1387" s="4"/>
      <c r="AV1387" s="4"/>
      <c r="AW1387" s="4"/>
      <c r="AX1387" s="4"/>
    </row>
    <row r="1388" spans="1:50" ht="15.75" customHeight="1" x14ac:dyDescent="0.2">
      <c r="A1388" t="str">
        <f t="shared" si="322"/>
        <v>SecondaireHommeCélibataireChauffeurDouala (Non précisé )NdogpassiCamerounaisePas PréciséOuiEligible</v>
      </c>
      <c r="B1388" s="17">
        <v>43783</v>
      </c>
      <c r="C1388" s="17">
        <v>30687</v>
      </c>
      <c r="D1388" s="3" t="s">
        <v>54</v>
      </c>
      <c r="E1388" s="21">
        <v>41</v>
      </c>
      <c r="F1388" s="3" t="s">
        <v>40</v>
      </c>
      <c r="G1388" s="4"/>
      <c r="H1388" s="4"/>
      <c r="I1388" s="3" t="s">
        <v>41</v>
      </c>
      <c r="J1388" s="3" t="s">
        <v>108</v>
      </c>
      <c r="K1388" s="3" t="s">
        <v>51</v>
      </c>
      <c r="L1388" s="3" t="s">
        <v>135</v>
      </c>
      <c r="M1388" s="3" t="s">
        <v>319</v>
      </c>
      <c r="N1388" s="3" t="str">
        <f>VLOOKUP(M1388,TAF!$D$1:$H$462,2,0)</f>
        <v>Ndogpassi</v>
      </c>
      <c r="O1388" s="3" t="str">
        <f>VLOOKUP(M1388,TAF!$D$1:$H$462,3,0)</f>
        <v>Douala 3</v>
      </c>
      <c r="P1388" s="3" t="str">
        <f>VLOOKUP(M1388,TAF!$D$1:$H$462,4,0)</f>
        <v>4.017345191745835</v>
      </c>
      <c r="Q1388" s="3" t="str">
        <f>VLOOKUP(M1388,TAF!$D$1:$H$462,5,0)</f>
        <v xml:space="preserve"> 9.776376922998338</v>
      </c>
      <c r="R1388" s="3" t="s">
        <v>45</v>
      </c>
      <c r="S1388" s="3" t="s">
        <v>39</v>
      </c>
      <c r="T1388" s="3" t="s">
        <v>46</v>
      </c>
      <c r="U1388" s="17">
        <v>42688</v>
      </c>
      <c r="V1388" s="3" t="str">
        <f t="shared" si="331"/>
        <v>3 an (s)</v>
      </c>
      <c r="W1388" s="5" t="s">
        <v>5875</v>
      </c>
      <c r="X1388" s="3" t="s">
        <v>47</v>
      </c>
      <c r="Y1388" s="3">
        <v>0</v>
      </c>
      <c r="Z1388" s="3"/>
      <c r="AA1388" s="3" t="str">
        <f t="shared" si="323"/>
        <v>,</v>
      </c>
      <c r="AB1388" s="4"/>
      <c r="AC1388" s="4"/>
      <c r="AD1388" s="4"/>
      <c r="AE1388" s="4"/>
      <c r="AF1388" s="4"/>
      <c r="AG1388" s="4"/>
      <c r="AH1388" s="4"/>
      <c r="AI1388" s="4"/>
      <c r="AJ1388" s="4"/>
      <c r="AK1388" s="4"/>
      <c r="AL1388" s="4"/>
      <c r="AM1388" s="4"/>
      <c r="AN1388" s="4"/>
      <c r="AO1388" s="4"/>
      <c r="AP1388" s="4"/>
      <c r="AQ1388" s="4"/>
      <c r="AR1388" s="4"/>
      <c r="AS1388" s="4"/>
      <c r="AT1388" s="4"/>
      <c r="AU1388" s="4"/>
      <c r="AV1388" s="4"/>
      <c r="AW1388" s="4"/>
      <c r="AX1388" s="4"/>
    </row>
    <row r="1389" spans="1:50" ht="15.75" customHeight="1" x14ac:dyDescent="0.2">
      <c r="A1389" t="str">
        <f t="shared" si="322"/>
        <v>UniversitaireHommeCélibataireCommerçant (e)Douala (Non précisé )DakarCamerounaisePas PréciséOuiEligible</v>
      </c>
      <c r="B1389" s="17">
        <v>43783</v>
      </c>
      <c r="C1389" s="17">
        <v>31012</v>
      </c>
      <c r="D1389" s="3" t="s">
        <v>48</v>
      </c>
      <c r="E1389" s="21">
        <v>41</v>
      </c>
      <c r="F1389" s="3" t="s">
        <v>40</v>
      </c>
      <c r="G1389" s="4"/>
      <c r="H1389" s="4"/>
      <c r="I1389" s="3" t="s">
        <v>41</v>
      </c>
      <c r="J1389" s="3" t="s">
        <v>56</v>
      </c>
      <c r="K1389" s="3" t="s">
        <v>51</v>
      </c>
      <c r="L1389" s="3" t="s">
        <v>135</v>
      </c>
      <c r="M1389" s="3" t="s">
        <v>57</v>
      </c>
      <c r="N1389" s="3" t="str">
        <f>VLOOKUP(M1389,TAF!$D$1:$H$462,2,0)</f>
        <v>Dakar</v>
      </c>
      <c r="O1389" s="3" t="str">
        <f>VLOOKUP(M1389,TAF!$D$1:$H$462,3,0)</f>
        <v>Douala 3</v>
      </c>
      <c r="P1389" s="3" t="str">
        <f>VLOOKUP(M1389,TAF!$D$1:$H$462,4,0)</f>
        <v>4.035062570011498</v>
      </c>
      <c r="Q1389" s="3" t="str">
        <f>VLOOKUP(M1389,TAF!$D$1:$H$462,5,0)</f>
        <v xml:space="preserve"> 9.77861378055322</v>
      </c>
      <c r="R1389" s="3" t="s">
        <v>45</v>
      </c>
      <c r="S1389" s="3" t="s">
        <v>39</v>
      </c>
      <c r="T1389" s="3" t="s">
        <v>46</v>
      </c>
      <c r="U1389" s="17">
        <v>43418</v>
      </c>
      <c r="V1389" s="3" t="str">
        <f t="shared" si="331"/>
        <v>12 Mois</v>
      </c>
      <c r="W1389" s="5" t="s">
        <v>5882</v>
      </c>
      <c r="X1389" s="3" t="s">
        <v>47</v>
      </c>
      <c r="Y1389" s="3">
        <v>0</v>
      </c>
      <c r="Z1389" s="3"/>
      <c r="AA1389" s="3" t="str">
        <f t="shared" si="323"/>
        <v>,</v>
      </c>
      <c r="AB1389" s="4"/>
      <c r="AC1389" s="4"/>
      <c r="AD1389" s="4"/>
      <c r="AE1389" s="4"/>
      <c r="AF1389" s="4"/>
      <c r="AG1389" s="4"/>
      <c r="AH1389" s="4"/>
      <c r="AI1389" s="4"/>
      <c r="AJ1389" s="4"/>
      <c r="AK1389" s="4"/>
      <c r="AL1389" s="4"/>
      <c r="AM1389" s="4"/>
      <c r="AN1389" s="4"/>
      <c r="AO1389" s="4"/>
      <c r="AP1389" s="4"/>
      <c r="AQ1389" s="4"/>
      <c r="AR1389" s="4"/>
      <c r="AS1389" s="4"/>
      <c r="AT1389" s="4"/>
      <c r="AU1389" s="4"/>
      <c r="AV1389" s="4"/>
      <c r="AW1389" s="4"/>
      <c r="AX1389" s="4"/>
    </row>
    <row r="1390" spans="1:50" ht="15.75" customHeight="1" x14ac:dyDescent="0.2">
      <c r="A1390" t="str">
        <f t="shared" si="322"/>
        <v>SecondaireHommeCélibataireSans EmploisDouala 5BeediCamerounaiseChretien (Protestant )NonTemporairement Non-eligible</v>
      </c>
      <c r="B1390" s="17">
        <v>43783</v>
      </c>
      <c r="C1390" s="17">
        <v>20937</v>
      </c>
      <c r="D1390" s="3" t="s">
        <v>54</v>
      </c>
      <c r="E1390" s="21">
        <v>68</v>
      </c>
      <c r="F1390" s="3" t="s">
        <v>40</v>
      </c>
      <c r="G1390" s="4"/>
      <c r="H1390" s="4"/>
      <c r="I1390" s="3" t="s">
        <v>41</v>
      </c>
      <c r="J1390" s="3" t="s">
        <v>134</v>
      </c>
      <c r="K1390" s="3" t="s">
        <v>60</v>
      </c>
      <c r="L1390" s="3" t="s">
        <v>135</v>
      </c>
      <c r="M1390" s="3" t="s">
        <v>222</v>
      </c>
      <c r="N1390" s="3" t="str">
        <f>VLOOKUP(M1390,TAF!$D$1:$H$462,2,0)</f>
        <v>Beedi</v>
      </c>
      <c r="O1390" s="3" t="str">
        <f>VLOOKUP(M1390,TAF!$D$1:$H$462,3,0)</f>
        <v>Douala 5</v>
      </c>
      <c r="P1390" s="3" t="str">
        <f>VLOOKUP(M1390,TAF!$D$1:$H$462,4,0)</f>
        <v>4.066235908852494</v>
      </c>
      <c r="Q1390" s="3" t="str">
        <f>VLOOKUP(M1390,TAF!$D$1:$H$462,5,0)</f>
        <v xml:space="preserve"> 9.737035029710617</v>
      </c>
      <c r="R1390" s="3" t="s">
        <v>45</v>
      </c>
      <c r="S1390" s="3" t="s">
        <v>84</v>
      </c>
      <c r="T1390" s="3" t="s">
        <v>62</v>
      </c>
      <c r="U1390" s="19"/>
      <c r="V1390" s="19"/>
      <c r="W1390" s="5" t="s">
        <v>5933</v>
      </c>
      <c r="X1390" s="3" t="s">
        <v>845</v>
      </c>
      <c r="Y1390" s="3">
        <v>1</v>
      </c>
      <c r="Z1390" s="3" t="s">
        <v>5958</v>
      </c>
      <c r="AA1390" s="3" t="str">
        <f t="shared" si="323"/>
        <v>,</v>
      </c>
      <c r="AB1390" s="3" t="s">
        <v>62</v>
      </c>
      <c r="AC1390" s="3" t="s">
        <v>46</v>
      </c>
      <c r="AD1390" s="3" t="s">
        <v>62</v>
      </c>
      <c r="AE1390" s="3" t="s">
        <v>62</v>
      </c>
      <c r="AF1390" s="4"/>
      <c r="AG1390" s="3" t="s">
        <v>62</v>
      </c>
      <c r="AH1390" s="3" t="s">
        <v>62</v>
      </c>
      <c r="AI1390" s="3" t="s">
        <v>62</v>
      </c>
      <c r="AJ1390" s="3" t="s">
        <v>62</v>
      </c>
      <c r="AK1390" s="3" t="s">
        <v>62</v>
      </c>
      <c r="AL1390" s="4"/>
      <c r="AM1390" s="3" t="s">
        <v>846</v>
      </c>
      <c r="AN1390" s="4"/>
      <c r="AO1390" s="4"/>
      <c r="AP1390" s="4"/>
      <c r="AQ1390" s="4"/>
      <c r="AR1390" s="4"/>
      <c r="AS1390" s="4"/>
      <c r="AT1390" s="4"/>
      <c r="AU1390" s="4"/>
      <c r="AV1390" s="4"/>
      <c r="AW1390" s="4"/>
      <c r="AX1390" s="4"/>
    </row>
    <row r="1391" spans="1:50" ht="15.75" customHeight="1" x14ac:dyDescent="0.2">
      <c r="A1391" t="str">
        <f t="shared" si="322"/>
        <v>Pas PréciséHommeCélibataireChauffeurDouala (Non précisé )Ndogpassi IIICamerounaiseChretienOuiEligible</v>
      </c>
      <c r="B1391" s="17">
        <v>43784</v>
      </c>
      <c r="C1391" s="17">
        <v>32897</v>
      </c>
      <c r="D1391" s="3" t="s">
        <v>39</v>
      </c>
      <c r="E1391" s="21">
        <v>35</v>
      </c>
      <c r="F1391" s="3" t="s">
        <v>40</v>
      </c>
      <c r="G1391" s="4"/>
      <c r="H1391" s="4"/>
      <c r="I1391" s="3" t="s">
        <v>41</v>
      </c>
      <c r="J1391" s="3" t="s">
        <v>108</v>
      </c>
      <c r="K1391" s="3" t="s">
        <v>51</v>
      </c>
      <c r="L1391" s="3" t="s">
        <v>135</v>
      </c>
      <c r="M1391" s="3" t="s">
        <v>1007</v>
      </c>
      <c r="N1391" s="3" t="str">
        <f>VLOOKUP(M1391,TAF!$D$1:$H$462,2,0)</f>
        <v>Ndogpassi</v>
      </c>
      <c r="O1391" s="3" t="str">
        <f>VLOOKUP(M1391,TAF!$D$1:$H$462,3,0)</f>
        <v>Douala 3</v>
      </c>
      <c r="P1391" s="3" t="str">
        <f>VLOOKUP(M1391,TAF!$D$1:$H$462,4,0)</f>
        <v>4.017345191745835</v>
      </c>
      <c r="Q1391" s="3" t="str">
        <f>VLOOKUP(M1391,TAF!$D$1:$H$462,5,0)</f>
        <v xml:space="preserve"> 9.776376922998338</v>
      </c>
      <c r="R1391" s="3" t="s">
        <v>45</v>
      </c>
      <c r="S1391" s="3" t="s">
        <v>334</v>
      </c>
      <c r="T1391" s="3" t="s">
        <v>46</v>
      </c>
      <c r="U1391" s="17">
        <v>43054</v>
      </c>
      <c r="V1391" s="3" t="str">
        <f t="shared" ref="V1391" si="332">IF((B1391-U1391&lt;=365)*(B1391-U1391&gt;0),INT(12*(B1391-U1391)/365) &amp; " Mois",(YEAR(B1391)-YEAR(U1391)) &amp; " an (s)")</f>
        <v>2 an (s)</v>
      </c>
      <c r="W1391" s="3">
        <v>13</v>
      </c>
      <c r="X1391" s="3" t="s">
        <v>47</v>
      </c>
      <c r="Y1391" s="3">
        <v>0</v>
      </c>
      <c r="Z1391" s="3"/>
      <c r="AA1391" s="3" t="str">
        <f t="shared" si="323"/>
        <v>,</v>
      </c>
      <c r="AB1391" s="4"/>
      <c r="AC1391" s="4"/>
      <c r="AD1391" s="4"/>
      <c r="AE1391" s="4"/>
      <c r="AF1391" s="4"/>
      <c r="AG1391" s="4"/>
      <c r="AH1391" s="4"/>
      <c r="AI1391" s="4"/>
      <c r="AJ1391" s="4"/>
      <c r="AK1391" s="4"/>
      <c r="AL1391" s="4"/>
      <c r="AM1391" s="4"/>
      <c r="AN1391" s="4"/>
      <c r="AO1391" s="4"/>
      <c r="AP1391" s="4"/>
      <c r="AQ1391" s="4"/>
      <c r="AR1391" s="4"/>
      <c r="AS1391" s="4"/>
      <c r="AT1391" s="4"/>
      <c r="AU1391" s="4"/>
      <c r="AV1391" s="4"/>
      <c r="AW1391" s="4"/>
      <c r="AX1391" s="4"/>
    </row>
    <row r="1392" spans="1:50" ht="15.75" customHeight="1" x14ac:dyDescent="0.2">
      <c r="A1392" t="str">
        <f t="shared" si="322"/>
        <v>UniversitaireHommeCélibataireCoifffeurDouala 5Pk14CamerounaisePas PréciséNonDéfinitivement non-eligible</v>
      </c>
      <c r="B1392" s="17">
        <v>43784</v>
      </c>
      <c r="C1392" s="17">
        <v>34081</v>
      </c>
      <c r="D1392" s="3" t="s">
        <v>48</v>
      </c>
      <c r="E1392" s="21">
        <v>32</v>
      </c>
      <c r="F1392" s="3" t="s">
        <v>40</v>
      </c>
      <c r="G1392" s="4"/>
      <c r="H1392" s="4"/>
      <c r="I1392" s="3" t="s">
        <v>41</v>
      </c>
      <c r="J1392" s="3" t="s">
        <v>1008</v>
      </c>
      <c r="K1392" s="3" t="s">
        <v>60</v>
      </c>
      <c r="L1392" s="3" t="s">
        <v>135</v>
      </c>
      <c r="M1392" s="3" t="s">
        <v>72</v>
      </c>
      <c r="N1392" s="3" t="str">
        <f>VLOOKUP(M1392,TAF!$D$1:$H$462,2,0)</f>
        <v>Pk14</v>
      </c>
      <c r="O1392" s="3" t="str">
        <f>VLOOKUP(M1392,TAF!$D$1:$H$462,3,0)</f>
        <v>Douala 3</v>
      </c>
      <c r="P1392" s="3" t="str">
        <f>VLOOKUP(M1392,TAF!$D$1:$H$462,4,0)</f>
        <v>4.074532752823828</v>
      </c>
      <c r="Q1392" s="3" t="str">
        <f>VLOOKUP(M1392,TAF!$D$1:$H$462,5,0)</f>
        <v xml:space="preserve"> 9.797899225980887</v>
      </c>
      <c r="R1392" s="3" t="s">
        <v>45</v>
      </c>
      <c r="S1392" s="3" t="s">
        <v>39</v>
      </c>
      <c r="T1392" s="3" t="s">
        <v>62</v>
      </c>
      <c r="U1392" s="19"/>
      <c r="V1392" s="19"/>
      <c r="W1392" s="5" t="s">
        <v>5908</v>
      </c>
      <c r="X1392" s="3" t="s">
        <v>898</v>
      </c>
      <c r="Y1392" s="3">
        <v>1</v>
      </c>
      <c r="Z1392" s="3" t="s">
        <v>5536</v>
      </c>
      <c r="AA1392" s="3" t="str">
        <f t="shared" si="323"/>
        <v>,</v>
      </c>
      <c r="AB1392" s="4"/>
      <c r="AC1392" s="4"/>
      <c r="AD1392" s="4"/>
      <c r="AE1392" s="4"/>
      <c r="AF1392" s="4"/>
      <c r="AG1392" s="4"/>
      <c r="AH1392" s="4"/>
      <c r="AI1392" s="4"/>
      <c r="AJ1392" s="4"/>
      <c r="AK1392" s="4"/>
      <c r="AL1392" s="4"/>
      <c r="AM1392" s="4"/>
      <c r="AN1392" s="3" t="s">
        <v>46</v>
      </c>
      <c r="AO1392" s="3" t="s">
        <v>62</v>
      </c>
      <c r="AP1392" s="3" t="s">
        <v>62</v>
      </c>
      <c r="AQ1392" s="3" t="s">
        <v>62</v>
      </c>
      <c r="AR1392" s="3" t="s">
        <v>62</v>
      </c>
      <c r="AS1392" s="3" t="s">
        <v>62</v>
      </c>
      <c r="AT1392" s="3" t="s">
        <v>62</v>
      </c>
      <c r="AU1392" s="3" t="s">
        <v>62</v>
      </c>
      <c r="AV1392" s="3" t="s">
        <v>62</v>
      </c>
      <c r="AW1392" s="3" t="s">
        <v>62</v>
      </c>
      <c r="AX1392" s="4"/>
    </row>
    <row r="1393" spans="1:50" ht="15.75" customHeight="1" x14ac:dyDescent="0.2">
      <c r="A1393" t="str">
        <f t="shared" si="322"/>
        <v>UniversitaireHommeCélibataireCoifffeurDouala 5Pk14CamerounaisePas PréciséNonDéfinitivement non-eligible</v>
      </c>
      <c r="B1393" s="17">
        <v>43784</v>
      </c>
      <c r="C1393" s="17">
        <v>34081</v>
      </c>
      <c r="D1393" s="3" t="s">
        <v>48</v>
      </c>
      <c r="E1393" s="21">
        <v>32</v>
      </c>
      <c r="F1393" s="3" t="s">
        <v>40</v>
      </c>
      <c r="G1393" s="4"/>
      <c r="H1393" s="4"/>
      <c r="I1393" s="3" t="s">
        <v>41</v>
      </c>
      <c r="J1393" s="3" t="s">
        <v>1008</v>
      </c>
      <c r="K1393" s="3" t="s">
        <v>60</v>
      </c>
      <c r="L1393" s="3" t="s">
        <v>135</v>
      </c>
      <c r="M1393" s="3" t="s">
        <v>72</v>
      </c>
      <c r="N1393" s="3" t="str">
        <f>VLOOKUP(M1393,TAF!$D$1:$H$462,2,0)</f>
        <v>Pk14</v>
      </c>
      <c r="O1393" s="3" t="str">
        <f>VLOOKUP(M1393,TAF!$D$1:$H$462,3,0)</f>
        <v>Douala 3</v>
      </c>
      <c r="P1393" s="3" t="str">
        <f>VLOOKUP(M1393,TAF!$D$1:$H$462,4,0)</f>
        <v>4.074532752823828</v>
      </c>
      <c r="Q1393" s="3" t="str">
        <f>VLOOKUP(M1393,TAF!$D$1:$H$462,5,0)</f>
        <v xml:space="preserve"> 9.797899225980887</v>
      </c>
      <c r="R1393" s="3" t="s">
        <v>45</v>
      </c>
      <c r="S1393" s="3" t="s">
        <v>39</v>
      </c>
      <c r="T1393" s="3" t="s">
        <v>62</v>
      </c>
      <c r="U1393" s="19"/>
      <c r="V1393" s="19"/>
      <c r="W1393" s="5" t="s">
        <v>5908</v>
      </c>
      <c r="X1393" s="3" t="s">
        <v>898</v>
      </c>
      <c r="Y1393" s="3">
        <v>1</v>
      </c>
      <c r="Z1393" s="3" t="s">
        <v>5536</v>
      </c>
      <c r="AA1393" s="3" t="str">
        <f t="shared" si="323"/>
        <v>,</v>
      </c>
      <c r="AB1393" s="4"/>
      <c r="AC1393" s="4"/>
      <c r="AD1393" s="4"/>
      <c r="AE1393" s="4"/>
      <c r="AF1393" s="4"/>
      <c r="AG1393" s="4"/>
      <c r="AH1393" s="4"/>
      <c r="AI1393" s="4"/>
      <c r="AJ1393" s="4"/>
      <c r="AK1393" s="4"/>
      <c r="AL1393" s="4"/>
      <c r="AM1393" s="4"/>
      <c r="AN1393" s="3" t="s">
        <v>46</v>
      </c>
      <c r="AO1393" s="3" t="s">
        <v>62</v>
      </c>
      <c r="AP1393" s="3" t="s">
        <v>62</v>
      </c>
      <c r="AQ1393" s="3" t="s">
        <v>62</v>
      </c>
      <c r="AR1393" s="3" t="s">
        <v>62</v>
      </c>
      <c r="AS1393" s="3" t="s">
        <v>62</v>
      </c>
      <c r="AT1393" s="3" t="s">
        <v>62</v>
      </c>
      <c r="AU1393" s="3" t="s">
        <v>62</v>
      </c>
      <c r="AV1393" s="3" t="s">
        <v>62</v>
      </c>
      <c r="AW1393" s="3" t="s">
        <v>62</v>
      </c>
      <c r="AX1393" s="4"/>
    </row>
    <row r="1394" spans="1:50" ht="15.75" customHeight="1" x14ac:dyDescent="0.2">
      <c r="A1394" t="str">
        <f t="shared" si="322"/>
        <v>SecondaireHommeCélibataireAgent commercialDouala 5Akwa-NordCamerounaisePas PréciséNonDéfinitivement non-eligible</v>
      </c>
      <c r="B1394" s="17">
        <v>43784</v>
      </c>
      <c r="C1394" s="17">
        <v>32346</v>
      </c>
      <c r="D1394" s="3" t="s">
        <v>54</v>
      </c>
      <c r="E1394" s="21">
        <v>37</v>
      </c>
      <c r="F1394" s="3" t="s">
        <v>40</v>
      </c>
      <c r="G1394" s="4"/>
      <c r="H1394" s="4"/>
      <c r="I1394" s="3" t="s">
        <v>41</v>
      </c>
      <c r="J1394" s="3" t="s">
        <v>675</v>
      </c>
      <c r="K1394" s="3" t="s">
        <v>60</v>
      </c>
      <c r="L1394" s="3" t="s">
        <v>135</v>
      </c>
      <c r="M1394" s="3" t="s">
        <v>1009</v>
      </c>
      <c r="N1394" s="3" t="str">
        <f>VLOOKUP(M1394,TAF!$D$1:$H$462,2,0)</f>
        <v>Akwa Nord</v>
      </c>
      <c r="O1394" s="3" t="str">
        <f>VLOOKUP(M1394,TAF!$D$1:$H$462,3,0)</f>
        <v>Douala 1</v>
      </c>
      <c r="P1394" s="3" t="str">
        <f>VLOOKUP(M1394,TAF!$D$1:$H$462,4,0)</f>
        <v>4.078830994394981</v>
      </c>
      <c r="Q1394" s="3" t="str">
        <f>VLOOKUP(M1394,TAF!$D$1:$H$462,5,0)</f>
        <v xml:space="preserve"> 9.722541599227206</v>
      </c>
      <c r="R1394" s="3" t="s">
        <v>45</v>
      </c>
      <c r="S1394" s="3" t="s">
        <v>39</v>
      </c>
      <c r="T1394" s="3" t="s">
        <v>62</v>
      </c>
      <c r="U1394" s="19"/>
      <c r="V1394" s="19"/>
      <c r="W1394" s="5" t="s">
        <v>5934</v>
      </c>
      <c r="X1394" s="3" t="s">
        <v>898</v>
      </c>
      <c r="Y1394" s="3">
        <v>1</v>
      </c>
      <c r="Z1394" s="3" t="s">
        <v>5536</v>
      </c>
      <c r="AA1394" s="3" t="str">
        <f t="shared" si="323"/>
        <v>,</v>
      </c>
      <c r="AB1394" s="4"/>
      <c r="AC1394" s="4"/>
      <c r="AD1394" s="4"/>
      <c r="AE1394" s="4"/>
      <c r="AF1394" s="4"/>
      <c r="AG1394" s="4"/>
      <c r="AH1394" s="4"/>
      <c r="AI1394" s="4"/>
      <c r="AJ1394" s="4"/>
      <c r="AK1394" s="4"/>
      <c r="AL1394" s="4"/>
      <c r="AM1394" s="4"/>
      <c r="AN1394" s="3" t="s">
        <v>46</v>
      </c>
      <c r="AO1394" s="3" t="s">
        <v>62</v>
      </c>
      <c r="AP1394" s="3" t="s">
        <v>62</v>
      </c>
      <c r="AQ1394" s="3" t="s">
        <v>62</v>
      </c>
      <c r="AR1394" s="3" t="s">
        <v>62</v>
      </c>
      <c r="AS1394" s="3" t="s">
        <v>62</v>
      </c>
      <c r="AT1394" s="3" t="s">
        <v>62</v>
      </c>
      <c r="AU1394" s="3" t="s">
        <v>62</v>
      </c>
      <c r="AV1394" s="3" t="s">
        <v>62</v>
      </c>
      <c r="AW1394" s="3" t="s">
        <v>62</v>
      </c>
      <c r="AX1394" s="4"/>
    </row>
    <row r="1395" spans="1:50" ht="15.75" customHeight="1" x14ac:dyDescent="0.2">
      <c r="A1395" t="str">
        <f t="shared" si="322"/>
        <v>SecondaireHommeCélibataireSans EmploisDouala (Non précisé )Mbanga bakokoCamerounaisePas PréciséNonEligible</v>
      </c>
      <c r="B1395" s="17">
        <v>43787</v>
      </c>
      <c r="C1395" s="17">
        <v>36104</v>
      </c>
      <c r="D1395" s="3" t="s">
        <v>54</v>
      </c>
      <c r="E1395" s="21">
        <v>27</v>
      </c>
      <c r="F1395" s="3" t="s">
        <v>40</v>
      </c>
      <c r="G1395" s="4"/>
      <c r="H1395" s="4"/>
      <c r="I1395" s="3" t="s">
        <v>41</v>
      </c>
      <c r="J1395" s="3" t="s">
        <v>134</v>
      </c>
      <c r="K1395" s="3" t="s">
        <v>51</v>
      </c>
      <c r="L1395" s="3" t="s">
        <v>135</v>
      </c>
      <c r="M1395" s="3" t="s">
        <v>1011</v>
      </c>
      <c r="N1395" s="3" t="str">
        <f>VLOOKUP(M1395,TAF!$D$1:$H$462,2,0)</f>
        <v>Manège Mbanga Bakoko</v>
      </c>
      <c r="O1395" s="3" t="str">
        <f>VLOOKUP(M1395,TAF!$D$1:$H$462,3,0)</f>
        <v>Douala 3</v>
      </c>
      <c r="P1395" s="3" t="str">
        <f>VLOOKUP(M1395,TAF!$D$1:$H$462,4,0)</f>
        <v>4.003761997877281</v>
      </c>
      <c r="Q1395" s="3" t="str">
        <f>VLOOKUP(M1395,TAF!$D$1:$H$462,5,0)</f>
        <v>9.780268926794589</v>
      </c>
      <c r="R1395" s="3" t="s">
        <v>45</v>
      </c>
      <c r="S1395" s="3" t="s">
        <v>39</v>
      </c>
      <c r="T1395" s="3" t="s">
        <v>62</v>
      </c>
      <c r="U1395" s="19"/>
      <c r="V1395" s="19"/>
      <c r="W1395" s="4"/>
      <c r="X1395" s="3" t="s">
        <v>47</v>
      </c>
      <c r="Y1395" s="3">
        <v>0</v>
      </c>
      <c r="Z1395" s="3"/>
      <c r="AA1395" s="3" t="str">
        <f t="shared" si="323"/>
        <v>,</v>
      </c>
      <c r="AB1395" s="4"/>
      <c r="AC1395" s="4"/>
      <c r="AD1395" s="4"/>
      <c r="AE1395" s="4"/>
      <c r="AF1395" s="4"/>
      <c r="AG1395" s="4"/>
      <c r="AH1395" s="4"/>
      <c r="AI1395" s="4"/>
      <c r="AJ1395" s="4"/>
      <c r="AK1395" s="4"/>
      <c r="AL1395" s="4"/>
      <c r="AM1395" s="4"/>
      <c r="AN1395" s="4"/>
      <c r="AO1395" s="4"/>
      <c r="AP1395" s="4"/>
      <c r="AQ1395" s="4"/>
      <c r="AR1395" s="4"/>
      <c r="AS1395" s="4"/>
      <c r="AT1395" s="4"/>
      <c r="AU1395" s="4"/>
      <c r="AV1395" s="4"/>
      <c r="AW1395" s="4"/>
      <c r="AX1395" s="4"/>
    </row>
    <row r="1396" spans="1:50" ht="15.75" customHeight="1" x14ac:dyDescent="0.2">
      <c r="A1396" t="str">
        <f t="shared" si="322"/>
        <v>UniversitaireHommeveuf (veuve)Assistant RHDouala (Non précisé )Ndogpassi I CamerounaiseChretienOuiEligible</v>
      </c>
      <c r="B1396" s="17">
        <v>43787</v>
      </c>
      <c r="C1396" s="17">
        <v>31319</v>
      </c>
      <c r="D1396" s="3" t="s">
        <v>48</v>
      </c>
      <c r="E1396" s="21">
        <v>40</v>
      </c>
      <c r="F1396" s="3" t="s">
        <v>40</v>
      </c>
      <c r="G1396" s="4"/>
      <c r="H1396" s="4"/>
      <c r="I1396" s="3" t="s">
        <v>421</v>
      </c>
      <c r="J1396" s="3" t="s">
        <v>1012</v>
      </c>
      <c r="K1396" s="3" t="s">
        <v>51</v>
      </c>
      <c r="L1396" s="3" t="s">
        <v>135</v>
      </c>
      <c r="M1396" s="3" t="s">
        <v>1013</v>
      </c>
      <c r="N1396" s="3" t="str">
        <f>VLOOKUP(M1396,TAF!$D$1:$H$462,2,0)</f>
        <v>Ndogpassi</v>
      </c>
      <c r="O1396" s="3" t="str">
        <f>VLOOKUP(M1396,TAF!$D$1:$H$462,3,0)</f>
        <v>Douala 3</v>
      </c>
      <c r="P1396" s="3" t="str">
        <f>VLOOKUP(M1396,TAF!$D$1:$H$462,4,0)</f>
        <v>4.017345191745835</v>
      </c>
      <c r="Q1396" s="3" t="str">
        <f>VLOOKUP(M1396,TAF!$D$1:$H$462,5,0)</f>
        <v xml:space="preserve"> 9.776376922998338</v>
      </c>
      <c r="R1396" s="3" t="s">
        <v>45</v>
      </c>
      <c r="S1396" s="3" t="s">
        <v>334</v>
      </c>
      <c r="T1396" s="3" t="s">
        <v>46</v>
      </c>
      <c r="U1396" s="17">
        <v>42600</v>
      </c>
      <c r="V1396" s="3" t="str">
        <f t="shared" ref="V1396" si="333">IF((B1396-U1396&lt;=365)*(B1396-U1396&gt;0),INT(12*(B1396-U1396)/365) &amp; " Mois",(YEAR(B1396)-YEAR(U1396)) &amp; " an (s)")</f>
        <v>3 an (s)</v>
      </c>
      <c r="W1396" s="5" t="s">
        <v>5881</v>
      </c>
      <c r="X1396" s="3" t="s">
        <v>47</v>
      </c>
      <c r="Y1396" s="3">
        <v>0</v>
      </c>
      <c r="Z1396" s="3"/>
      <c r="AA1396" s="3" t="str">
        <f t="shared" si="323"/>
        <v>,</v>
      </c>
      <c r="AB1396" s="4"/>
      <c r="AC1396" s="4"/>
      <c r="AD1396" s="4"/>
      <c r="AE1396" s="4"/>
      <c r="AF1396" s="4"/>
      <c r="AG1396" s="4"/>
      <c r="AH1396" s="4"/>
      <c r="AI1396" s="4"/>
      <c r="AJ1396" s="4"/>
      <c r="AK1396" s="4"/>
      <c r="AL1396" s="4"/>
      <c r="AM1396" s="4"/>
      <c r="AN1396" s="4"/>
      <c r="AO1396" s="4"/>
      <c r="AP1396" s="4"/>
      <c r="AQ1396" s="4"/>
      <c r="AR1396" s="4"/>
      <c r="AS1396" s="4"/>
      <c r="AT1396" s="4"/>
      <c r="AU1396" s="4"/>
      <c r="AV1396" s="4"/>
      <c r="AW1396" s="4"/>
      <c r="AX1396" s="4"/>
    </row>
    <row r="1397" spans="1:50" ht="15.75" customHeight="1" x14ac:dyDescent="0.2">
      <c r="A1397" t="str">
        <f t="shared" si="322"/>
        <v>UniversitaireHommeCélibataireChauffeurDouala (Non précisé )NDOGPASSI 2CamerounaisePas PréciséNonEligible</v>
      </c>
      <c r="B1397" s="17">
        <v>43787</v>
      </c>
      <c r="C1397" s="17">
        <v>27941</v>
      </c>
      <c r="D1397" s="3" t="s">
        <v>48</v>
      </c>
      <c r="E1397" s="21">
        <v>49</v>
      </c>
      <c r="F1397" s="3" t="s">
        <v>40</v>
      </c>
      <c r="G1397" s="4"/>
      <c r="H1397" s="4"/>
      <c r="I1397" s="3" t="s">
        <v>41</v>
      </c>
      <c r="J1397" s="3" t="s">
        <v>108</v>
      </c>
      <c r="K1397" s="3" t="s">
        <v>51</v>
      </c>
      <c r="L1397" s="3" t="s">
        <v>135</v>
      </c>
      <c r="M1397" s="3" t="s">
        <v>52</v>
      </c>
      <c r="N1397" s="3" t="str">
        <f>VLOOKUP(M1397,TAF!$D$1:$H$462,2,0)</f>
        <v>Ndogpassi</v>
      </c>
      <c r="O1397" s="3" t="str">
        <f>VLOOKUP(M1397,TAF!$D$1:$H$462,3,0)</f>
        <v>Douala 3</v>
      </c>
      <c r="P1397" s="3" t="str">
        <f>VLOOKUP(M1397,TAF!$D$1:$H$462,4,0)</f>
        <v>4.017345191745835</v>
      </c>
      <c r="Q1397" s="3" t="str">
        <f>VLOOKUP(M1397,TAF!$D$1:$H$462,5,0)</f>
        <v xml:space="preserve"> 9.776376922998338</v>
      </c>
      <c r="R1397" s="3" t="s">
        <v>45</v>
      </c>
      <c r="S1397" s="3" t="s">
        <v>39</v>
      </c>
      <c r="T1397" s="3" t="s">
        <v>62</v>
      </c>
      <c r="U1397" s="19"/>
      <c r="V1397" s="19"/>
      <c r="W1397" s="3">
        <v>13</v>
      </c>
      <c r="X1397" s="3" t="s">
        <v>47</v>
      </c>
      <c r="Y1397" s="3">
        <v>0</v>
      </c>
      <c r="Z1397" s="3"/>
      <c r="AA1397" s="3" t="str">
        <f t="shared" si="323"/>
        <v>,</v>
      </c>
      <c r="AB1397" s="4"/>
      <c r="AC1397" s="4"/>
      <c r="AD1397" s="4"/>
      <c r="AE1397" s="4"/>
      <c r="AF1397" s="4"/>
      <c r="AG1397" s="4"/>
      <c r="AH1397" s="4"/>
      <c r="AI1397" s="4"/>
      <c r="AJ1397" s="4"/>
      <c r="AK1397" s="4"/>
      <c r="AL1397" s="4"/>
      <c r="AM1397" s="4"/>
      <c r="AN1397" s="4"/>
      <c r="AO1397" s="4"/>
      <c r="AP1397" s="4"/>
      <c r="AQ1397" s="4"/>
      <c r="AR1397" s="4"/>
      <c r="AS1397" s="4"/>
      <c r="AT1397" s="4"/>
      <c r="AU1397" s="4"/>
      <c r="AV1397" s="4"/>
      <c r="AW1397" s="4"/>
      <c r="AX1397" s="4"/>
    </row>
    <row r="1398" spans="1:50" ht="15.75" customHeight="1" x14ac:dyDescent="0.2">
      <c r="A1398" t="str">
        <f t="shared" si="322"/>
        <v>PrimaireHommeCélibataireChauffeurDouala (Non précisé )Ngodi AkwaCamerounaiseMusulmanOuiEligible</v>
      </c>
      <c r="B1398" s="17">
        <v>43787</v>
      </c>
      <c r="C1398" s="17">
        <v>29587</v>
      </c>
      <c r="D1398" s="3" t="s">
        <v>92</v>
      </c>
      <c r="E1398" s="21">
        <v>44</v>
      </c>
      <c r="F1398" s="3" t="s">
        <v>40</v>
      </c>
      <c r="G1398" s="4"/>
      <c r="H1398" s="4"/>
      <c r="I1398" s="3" t="s">
        <v>41</v>
      </c>
      <c r="J1398" s="3" t="s">
        <v>108</v>
      </c>
      <c r="K1398" s="3" t="s">
        <v>51</v>
      </c>
      <c r="L1398" s="3" t="s">
        <v>135</v>
      </c>
      <c r="M1398" s="3" t="s">
        <v>1014</v>
      </c>
      <c r="N1398" s="3" t="str">
        <f>VLOOKUP(M1398,TAF!$D$1:$H$462,2,0)</f>
        <v>NGODI</v>
      </c>
      <c r="O1398" s="3" t="str">
        <f>VLOOKUP(M1398,TAF!$D$1:$H$462,3,0)</f>
        <v>Douala 1</v>
      </c>
      <c r="P1398" s="3" t="str">
        <f>VLOOKUP(M1398,TAF!$D$1:$H$462,4,0)</f>
        <v>4.048896530273477</v>
      </c>
      <c r="Q1398" s="3" t="str">
        <f>VLOOKUP(M1398,TAF!$D$1:$H$462,5,0)</f>
        <v xml:space="preserve"> 9.706597933857768</v>
      </c>
      <c r="R1398" s="3" t="s">
        <v>45</v>
      </c>
      <c r="S1398" s="3" t="s">
        <v>124</v>
      </c>
      <c r="T1398" s="3" t="s">
        <v>46</v>
      </c>
      <c r="U1398" s="17">
        <v>43057</v>
      </c>
      <c r="V1398" s="3" t="str">
        <f t="shared" ref="V1398" si="334">IF((B1398-U1398&lt;=365)*(B1398-U1398&gt;0),INT(12*(B1398-U1398)/365) &amp; " Mois",(YEAR(B1398)-YEAR(U1398)) &amp; " an (s)")</f>
        <v>2 an (s)</v>
      </c>
      <c r="W1398" s="5" t="s">
        <v>5876</v>
      </c>
      <c r="X1398" s="3" t="s">
        <v>47</v>
      </c>
      <c r="Y1398" s="3">
        <v>0</v>
      </c>
      <c r="Z1398" s="3"/>
      <c r="AA1398" s="3" t="str">
        <f t="shared" si="323"/>
        <v>,</v>
      </c>
      <c r="AB1398" s="4"/>
      <c r="AC1398" s="4"/>
      <c r="AD1398" s="4"/>
      <c r="AE1398" s="4"/>
      <c r="AF1398" s="4"/>
      <c r="AG1398" s="4"/>
      <c r="AH1398" s="4"/>
      <c r="AI1398" s="4"/>
      <c r="AJ1398" s="4"/>
      <c r="AK1398" s="4"/>
      <c r="AL1398" s="4"/>
      <c r="AM1398" s="4"/>
      <c r="AN1398" s="4"/>
      <c r="AO1398" s="4"/>
      <c r="AP1398" s="4"/>
      <c r="AQ1398" s="4"/>
      <c r="AR1398" s="4"/>
      <c r="AS1398" s="4"/>
      <c r="AT1398" s="4"/>
      <c r="AU1398" s="4"/>
      <c r="AV1398" s="4"/>
      <c r="AW1398" s="4"/>
      <c r="AX1398" s="4"/>
    </row>
    <row r="1399" spans="1:50" ht="15.75" customHeight="1" x14ac:dyDescent="0.2">
      <c r="A1399" t="str">
        <f t="shared" si="322"/>
        <v>SecondaireHommeCélibataireHôtelier Douala 2BaliCamerounaiseChretien (Catholique)NonEligible</v>
      </c>
      <c r="B1399" s="17">
        <v>43788</v>
      </c>
      <c r="C1399" s="17">
        <v>35416</v>
      </c>
      <c r="D1399" s="3" t="s">
        <v>54</v>
      </c>
      <c r="E1399" s="21">
        <v>29</v>
      </c>
      <c r="F1399" s="3" t="s">
        <v>40</v>
      </c>
      <c r="G1399" s="4"/>
      <c r="H1399" s="4"/>
      <c r="I1399" s="3" t="s">
        <v>41</v>
      </c>
      <c r="J1399" s="3" t="s">
        <v>596</v>
      </c>
      <c r="K1399" s="3" t="s">
        <v>121</v>
      </c>
      <c r="L1399" s="3" t="s">
        <v>135</v>
      </c>
      <c r="M1399" s="3" t="s">
        <v>288</v>
      </c>
      <c r="N1399" s="3" t="str">
        <f>VLOOKUP(M1399,TAF!$D$1:$H$462,2,0)</f>
        <v>Bali</v>
      </c>
      <c r="O1399" s="3" t="str">
        <f>VLOOKUP(M1399,TAF!$D$1:$H$462,3,0)</f>
        <v>Douala 1</v>
      </c>
      <c r="P1399" s="3" t="str">
        <f>VLOOKUP(M1399,TAF!$D$1:$H$462,4,0)</f>
        <v>4.037758250411386</v>
      </c>
      <c r="Q1399" s="3" t="str">
        <f>VLOOKUP(M1399,TAF!$D$1:$H$462,5,0)</f>
        <v xml:space="preserve"> 9.693858459782676</v>
      </c>
      <c r="R1399" s="3" t="s">
        <v>45</v>
      </c>
      <c r="S1399" s="3" t="s">
        <v>58</v>
      </c>
      <c r="T1399" s="3" t="s">
        <v>62</v>
      </c>
      <c r="U1399" s="19"/>
      <c r="V1399" s="19"/>
      <c r="W1399" s="4"/>
      <c r="X1399" s="3" t="s">
        <v>47</v>
      </c>
      <c r="Y1399" s="3">
        <v>0</v>
      </c>
      <c r="Z1399" s="3"/>
      <c r="AA1399" s="3" t="str">
        <f t="shared" si="323"/>
        <v>,</v>
      </c>
      <c r="AB1399" s="4"/>
      <c r="AC1399" s="4"/>
      <c r="AD1399" s="4"/>
      <c r="AE1399" s="4"/>
      <c r="AF1399" s="4"/>
      <c r="AG1399" s="4"/>
      <c r="AH1399" s="4"/>
      <c r="AI1399" s="4"/>
      <c r="AJ1399" s="4"/>
      <c r="AK1399" s="4"/>
      <c r="AL1399" s="4"/>
      <c r="AM1399" s="4"/>
      <c r="AN1399" s="4"/>
      <c r="AO1399" s="4"/>
      <c r="AP1399" s="4"/>
      <c r="AQ1399" s="4"/>
      <c r="AR1399" s="4"/>
      <c r="AS1399" s="4"/>
      <c r="AT1399" s="4"/>
      <c r="AU1399" s="4"/>
      <c r="AV1399" s="4"/>
      <c r="AW1399" s="4"/>
      <c r="AX1399" s="4"/>
    </row>
    <row r="1400" spans="1:50" ht="15.75" customHeight="1" x14ac:dyDescent="0.2">
      <c r="A1400" t="str">
        <f t="shared" si="322"/>
        <v>UniversitaireHommeMarié (e)IngénieurDouala (Non précisé )MakepeCamerounaiseChretien (Catholique)OuiEligible</v>
      </c>
      <c r="B1400" s="17">
        <v>43788</v>
      </c>
      <c r="C1400" s="17">
        <v>27274</v>
      </c>
      <c r="D1400" s="3" t="s">
        <v>48</v>
      </c>
      <c r="E1400" s="21">
        <v>51</v>
      </c>
      <c r="F1400" s="3" t="s">
        <v>40</v>
      </c>
      <c r="G1400" s="4"/>
      <c r="H1400" s="4"/>
      <c r="I1400" s="3" t="s">
        <v>49</v>
      </c>
      <c r="J1400" s="3" t="s">
        <v>202</v>
      </c>
      <c r="K1400" s="3" t="s">
        <v>51</v>
      </c>
      <c r="L1400" s="3" t="s">
        <v>135</v>
      </c>
      <c r="M1400" s="3" t="s">
        <v>83</v>
      </c>
      <c r="N1400" s="3" t="str">
        <f>VLOOKUP(M1400,TAF!$D$1:$H$462,2,0)</f>
        <v>Makepe</v>
      </c>
      <c r="O1400" s="3" t="str">
        <f>VLOOKUP(M1400,TAF!$D$1:$H$462,3,0)</f>
        <v>Douala 5</v>
      </c>
      <c r="P1400" s="3" t="str">
        <f>VLOOKUP(M1400,TAF!$D$1:$H$462,4,0)</f>
        <v>4.060554946438602</v>
      </c>
      <c r="Q1400" s="3" t="str">
        <f>VLOOKUP(M1400,TAF!$D$1:$H$462,5,0)</f>
        <v xml:space="preserve"> 9.73798775171866</v>
      </c>
      <c r="R1400" s="3" t="s">
        <v>45</v>
      </c>
      <c r="S1400" s="3" t="s">
        <v>58</v>
      </c>
      <c r="T1400" s="3" t="s">
        <v>46</v>
      </c>
      <c r="U1400" s="17">
        <v>41597</v>
      </c>
      <c r="V1400" s="3" t="str">
        <f t="shared" ref="V1400:V1401" si="335">IF((B1400-U1400&lt;=365)*(B1400-U1400&gt;0),INT(12*(B1400-U1400)/365) &amp; " Mois",(YEAR(B1400)-YEAR(U1400)) &amp; " an (s)")</f>
        <v>6 an (s)</v>
      </c>
      <c r="W1400" s="3">
        <v>13</v>
      </c>
      <c r="X1400" s="3" t="s">
        <v>47</v>
      </c>
      <c r="Y1400" s="3">
        <v>0</v>
      </c>
      <c r="Z1400" s="3"/>
      <c r="AA1400" s="3" t="str">
        <f t="shared" si="323"/>
        <v>,</v>
      </c>
      <c r="AB1400" s="4"/>
      <c r="AC1400" s="4"/>
      <c r="AD1400" s="4"/>
      <c r="AE1400" s="4"/>
      <c r="AF1400" s="4"/>
      <c r="AG1400" s="4"/>
      <c r="AH1400" s="4"/>
      <c r="AI1400" s="4"/>
      <c r="AJ1400" s="4"/>
      <c r="AK1400" s="4"/>
      <c r="AL1400" s="4"/>
      <c r="AM1400" s="4"/>
      <c r="AN1400" s="4"/>
      <c r="AO1400" s="4"/>
      <c r="AP1400" s="4"/>
      <c r="AQ1400" s="4"/>
      <c r="AR1400" s="4"/>
      <c r="AS1400" s="4"/>
      <c r="AT1400" s="4"/>
      <c r="AU1400" s="4"/>
      <c r="AV1400" s="4"/>
      <c r="AW1400" s="4"/>
      <c r="AX1400" s="4"/>
    </row>
    <row r="1401" spans="1:50" ht="15.75" customHeight="1" x14ac:dyDescent="0.2">
      <c r="A1401" t="str">
        <f t="shared" si="322"/>
        <v>UniversitaireHommeCélibataireEtudiant (e)Douala (Non précisé )DoualaCamerounaisePas PréciséOuiEligible</v>
      </c>
      <c r="B1401" s="17">
        <v>43788</v>
      </c>
      <c r="C1401" s="17">
        <v>31916</v>
      </c>
      <c r="D1401" s="3" t="s">
        <v>48</v>
      </c>
      <c r="E1401" s="21">
        <v>38</v>
      </c>
      <c r="F1401" s="3" t="s">
        <v>40</v>
      </c>
      <c r="G1401" s="4"/>
      <c r="H1401" s="4"/>
      <c r="I1401" s="3" t="s">
        <v>41</v>
      </c>
      <c r="J1401" s="3" t="s">
        <v>79</v>
      </c>
      <c r="K1401" s="3" t="s">
        <v>51</v>
      </c>
      <c r="L1401" s="3" t="s">
        <v>135</v>
      </c>
      <c r="M1401" s="3" t="s">
        <v>64</v>
      </c>
      <c r="N1401" s="3">
        <f>VLOOKUP(M1401,TAF!$D$1:$H$462,2,0)</f>
        <v>0</v>
      </c>
      <c r="O1401" s="3">
        <f>VLOOKUP(M1401,TAF!$D$1:$H$462,3,0)</f>
        <v>0</v>
      </c>
      <c r="P1401" s="3">
        <f>VLOOKUP(M1401,TAF!$D$1:$H$462,4,0)</f>
        <v>0</v>
      </c>
      <c r="Q1401" s="3">
        <f>VLOOKUP(M1401,TAF!$D$1:$H$462,5,0)</f>
        <v>0</v>
      </c>
      <c r="R1401" s="3" t="s">
        <v>45</v>
      </c>
      <c r="S1401" s="3" t="s">
        <v>39</v>
      </c>
      <c r="T1401" s="3" t="s">
        <v>46</v>
      </c>
      <c r="U1401" s="17">
        <v>43696</v>
      </c>
      <c r="V1401" s="3" t="str">
        <f t="shared" si="335"/>
        <v>3 Mois</v>
      </c>
      <c r="W1401" s="5" t="s">
        <v>5891</v>
      </c>
      <c r="X1401" s="3" t="s">
        <v>47</v>
      </c>
      <c r="Y1401" s="3">
        <v>0</v>
      </c>
      <c r="Z1401" s="3"/>
      <c r="AA1401" s="3" t="str">
        <f t="shared" si="323"/>
        <v>,</v>
      </c>
      <c r="AB1401" s="4"/>
      <c r="AC1401" s="4"/>
      <c r="AD1401" s="4"/>
      <c r="AE1401" s="4"/>
      <c r="AF1401" s="4"/>
      <c r="AG1401" s="4"/>
      <c r="AH1401" s="4"/>
      <c r="AI1401" s="4"/>
      <c r="AJ1401" s="4"/>
      <c r="AK1401" s="4"/>
      <c r="AL1401" s="4"/>
      <c r="AM1401" s="4"/>
      <c r="AN1401" s="4"/>
      <c r="AO1401" s="4"/>
      <c r="AP1401" s="4"/>
      <c r="AQ1401" s="4"/>
      <c r="AR1401" s="4"/>
      <c r="AS1401" s="4"/>
      <c r="AT1401" s="4"/>
      <c r="AU1401" s="4"/>
      <c r="AV1401" s="4"/>
      <c r="AW1401" s="4"/>
      <c r="AX1401" s="4"/>
    </row>
    <row r="1402" spans="1:50" ht="15.75" customHeight="1" x14ac:dyDescent="0.2">
      <c r="A1402" t="str">
        <f t="shared" si="322"/>
        <v>SecondaireHommeCélibataireElectricien EdeaEdeaCamerounaiseChretien (Protestant )NonEligible</v>
      </c>
      <c r="B1402" s="17">
        <v>43788</v>
      </c>
      <c r="C1402" s="17">
        <v>27547</v>
      </c>
      <c r="D1402" s="3" t="s">
        <v>54</v>
      </c>
      <c r="E1402" s="21">
        <v>50</v>
      </c>
      <c r="F1402" s="3" t="s">
        <v>40</v>
      </c>
      <c r="G1402" s="4"/>
      <c r="H1402" s="4"/>
      <c r="I1402" s="3" t="s">
        <v>41</v>
      </c>
      <c r="J1402" s="3" t="s">
        <v>1015</v>
      </c>
      <c r="K1402" s="3" t="s">
        <v>641</v>
      </c>
      <c r="L1402" s="3" t="s">
        <v>5509</v>
      </c>
      <c r="M1402" s="3" t="s">
        <v>641</v>
      </c>
      <c r="N1402" s="3">
        <f>VLOOKUP(M1402,TAF!$D$1:$H$462,2,0)</f>
        <v>0</v>
      </c>
      <c r="O1402" s="3" t="s">
        <v>5731</v>
      </c>
      <c r="P1402" s="3" t="str">
        <f>VLOOKUP(M1402,TAF!$D$1:$H$462,4,0)</f>
        <v>3.7949691647010524</v>
      </c>
      <c r="Q1402" s="3" t="str">
        <f>VLOOKUP(M1402,TAF!$D$1:$H$462,5,0)</f>
        <v xml:space="preserve"> 10.128847324996638</v>
      </c>
      <c r="R1402" s="3" t="s">
        <v>45</v>
      </c>
      <c r="S1402" s="3" t="s">
        <v>84</v>
      </c>
      <c r="T1402" s="3" t="s">
        <v>62</v>
      </c>
      <c r="U1402" s="19"/>
      <c r="V1402" s="19"/>
      <c r="W1402" s="3">
        <v>13</v>
      </c>
      <c r="X1402" s="3" t="s">
        <v>47</v>
      </c>
      <c r="Y1402" s="3">
        <v>0</v>
      </c>
      <c r="Z1402" s="3"/>
      <c r="AA1402" s="3" t="str">
        <f t="shared" si="323"/>
        <v>,</v>
      </c>
      <c r="AB1402" s="4"/>
      <c r="AC1402" s="4"/>
      <c r="AD1402" s="4"/>
      <c r="AE1402" s="4"/>
      <c r="AF1402" s="4"/>
      <c r="AG1402" s="4"/>
      <c r="AH1402" s="4"/>
      <c r="AI1402" s="4"/>
      <c r="AJ1402" s="4"/>
      <c r="AK1402" s="4"/>
      <c r="AL1402" s="4"/>
      <c r="AM1402" s="4"/>
      <c r="AN1402" s="4"/>
      <c r="AO1402" s="4"/>
      <c r="AP1402" s="4"/>
      <c r="AQ1402" s="4"/>
      <c r="AR1402" s="4"/>
      <c r="AS1402" s="4"/>
      <c r="AT1402" s="4"/>
      <c r="AU1402" s="4"/>
      <c r="AV1402" s="4"/>
      <c r="AW1402" s="4"/>
      <c r="AX1402" s="4"/>
    </row>
    <row r="1403" spans="1:50" ht="15.75" customHeight="1" x14ac:dyDescent="0.2">
      <c r="A1403" t="str">
        <f t="shared" si="322"/>
        <v>UniversitaireHommeMarié (e)Commerçant (e)Douala (Non précisé )LogbessouCamerounaisePas PréciséOuiEligible</v>
      </c>
      <c r="B1403" s="17">
        <v>43788</v>
      </c>
      <c r="C1403" s="17">
        <v>25382</v>
      </c>
      <c r="D1403" s="3" t="s">
        <v>48</v>
      </c>
      <c r="E1403" s="21">
        <v>56</v>
      </c>
      <c r="F1403" s="3" t="s">
        <v>40</v>
      </c>
      <c r="G1403" s="4"/>
      <c r="H1403" s="4"/>
      <c r="I1403" s="3" t="s">
        <v>49</v>
      </c>
      <c r="J1403" s="3" t="s">
        <v>56</v>
      </c>
      <c r="K1403" s="3" t="s">
        <v>51</v>
      </c>
      <c r="L1403" s="3" t="s">
        <v>135</v>
      </c>
      <c r="M1403" s="3" t="s">
        <v>409</v>
      </c>
      <c r="N1403" s="3" t="str">
        <f>VLOOKUP(M1403,TAF!$D$1:$H$462,2,0)</f>
        <v>Logbessou</v>
      </c>
      <c r="O1403" s="3" t="str">
        <f>VLOOKUP(M1403,TAF!$D$1:$H$462,3,0)</f>
        <v>Douala 5</v>
      </c>
      <c r="P1403" s="3" t="str">
        <f>VLOOKUP(M1403,TAF!$D$1:$H$462,4,0)</f>
        <v>4.0952027315347745</v>
      </c>
      <c r="Q1403" s="3" t="str">
        <f>VLOOKUP(M1403,TAF!$D$1:$H$462,5,0)</f>
        <v xml:space="preserve"> 9.770149713953538</v>
      </c>
      <c r="R1403" s="3" t="s">
        <v>45</v>
      </c>
      <c r="S1403" s="3" t="s">
        <v>39</v>
      </c>
      <c r="T1403" s="3" t="s">
        <v>46</v>
      </c>
      <c r="U1403" s="17">
        <v>38310</v>
      </c>
      <c r="V1403" s="3" t="str">
        <f t="shared" ref="V1403:V1404" si="336">IF((B1403-U1403&lt;=365)*(B1403-U1403&gt;0),INT(12*(B1403-U1403)/365) &amp; " Mois",(YEAR(B1403)-YEAR(U1403)) &amp; " an (s)")</f>
        <v>15 an (s)</v>
      </c>
      <c r="W1403" s="4"/>
      <c r="X1403" s="3" t="s">
        <v>47</v>
      </c>
      <c r="Y1403" s="3">
        <v>0</v>
      </c>
      <c r="Z1403" s="3"/>
      <c r="AA1403" s="3" t="str">
        <f t="shared" si="323"/>
        <v>,</v>
      </c>
      <c r="AB1403" s="4"/>
      <c r="AC1403" s="4"/>
      <c r="AD1403" s="4"/>
      <c r="AE1403" s="4"/>
      <c r="AF1403" s="4"/>
      <c r="AG1403" s="4"/>
      <c r="AH1403" s="4"/>
      <c r="AI1403" s="4"/>
      <c r="AJ1403" s="4"/>
      <c r="AK1403" s="4"/>
      <c r="AL1403" s="4"/>
      <c r="AM1403" s="4"/>
      <c r="AN1403" s="4"/>
      <c r="AO1403" s="4"/>
      <c r="AP1403" s="4"/>
      <c r="AQ1403" s="4"/>
      <c r="AR1403" s="4"/>
      <c r="AS1403" s="4"/>
      <c r="AT1403" s="4"/>
      <c r="AU1403" s="4"/>
      <c r="AV1403" s="4"/>
      <c r="AW1403" s="4"/>
      <c r="AX1403" s="4"/>
    </row>
    <row r="1404" spans="1:50" ht="15.75" customHeight="1" x14ac:dyDescent="0.2">
      <c r="A1404" t="str">
        <f t="shared" si="322"/>
        <v>SecondaireHommeMarié (e)ComptableDouala (Non précisé )BonamoussadiCamerounaiseChretien (Catholique)OuiEligible</v>
      </c>
      <c r="B1404" s="17">
        <v>43788</v>
      </c>
      <c r="C1404" s="17">
        <v>25886</v>
      </c>
      <c r="D1404" s="3" t="s">
        <v>54</v>
      </c>
      <c r="E1404" s="21">
        <v>55</v>
      </c>
      <c r="F1404" s="3" t="s">
        <v>40</v>
      </c>
      <c r="G1404" s="4"/>
      <c r="H1404" s="4"/>
      <c r="I1404" s="3" t="s">
        <v>49</v>
      </c>
      <c r="J1404" s="3" t="s">
        <v>145</v>
      </c>
      <c r="K1404" s="3" t="s">
        <v>51</v>
      </c>
      <c r="L1404" s="3" t="s">
        <v>135</v>
      </c>
      <c r="M1404" s="3" t="s">
        <v>195</v>
      </c>
      <c r="N1404" s="3" t="str">
        <f>VLOOKUP(M1404,TAF!$D$1:$H$462,2,0)</f>
        <v>Bonamoussadi</v>
      </c>
      <c r="O1404" s="3" t="str">
        <f>VLOOKUP(M1404,TAF!$D$1:$H$462,3,0)</f>
        <v>Douala 5</v>
      </c>
      <c r="P1404" s="3" t="str">
        <f>VLOOKUP(M1404,TAF!$D$1:$H$462,4,0)</f>
        <v>4.0932016164020935</v>
      </c>
      <c r="Q1404" s="3" t="str">
        <f>VLOOKUP(M1404,TAF!$D$1:$H$462,5,0)</f>
        <v xml:space="preserve"> 9.7422761594139</v>
      </c>
      <c r="R1404" s="3" t="s">
        <v>45</v>
      </c>
      <c r="S1404" s="3" t="s">
        <v>58</v>
      </c>
      <c r="T1404" s="3" t="s">
        <v>46</v>
      </c>
      <c r="U1404" s="17">
        <v>43564</v>
      </c>
      <c r="V1404" s="3" t="str">
        <f t="shared" si="336"/>
        <v>7 Mois</v>
      </c>
      <c r="W1404" s="5" t="s">
        <v>5892</v>
      </c>
      <c r="X1404" s="3" t="s">
        <v>47</v>
      </c>
      <c r="Y1404" s="3">
        <v>0</v>
      </c>
      <c r="Z1404" s="3"/>
      <c r="AA1404" s="3" t="str">
        <f t="shared" si="323"/>
        <v>,</v>
      </c>
      <c r="AB1404" s="4"/>
      <c r="AC1404" s="4"/>
      <c r="AD1404" s="4"/>
      <c r="AE1404" s="4"/>
      <c r="AF1404" s="4"/>
      <c r="AG1404" s="4"/>
      <c r="AH1404" s="4"/>
      <c r="AI1404" s="4"/>
      <c r="AJ1404" s="4"/>
      <c r="AK1404" s="4"/>
      <c r="AL1404" s="4"/>
      <c r="AM1404" s="4"/>
      <c r="AN1404" s="4"/>
      <c r="AO1404" s="4"/>
      <c r="AP1404" s="4"/>
      <c r="AQ1404" s="4"/>
      <c r="AR1404" s="4"/>
      <c r="AS1404" s="4"/>
      <c r="AT1404" s="4"/>
      <c r="AU1404" s="4"/>
      <c r="AV1404" s="4"/>
      <c r="AW1404" s="4"/>
      <c r="AX1404" s="4"/>
    </row>
    <row r="1405" spans="1:50" ht="15.75" customHeight="1" x14ac:dyDescent="0.2">
      <c r="A1405" t="str">
        <f t="shared" si="322"/>
        <v>SecondaireHommeCélibataireDeclarant en DouaneDouala (Non précisé )PK21CamerounaisePas PréciséNonEligible</v>
      </c>
      <c r="B1405" s="17">
        <v>43788</v>
      </c>
      <c r="C1405" s="17">
        <v>28510</v>
      </c>
      <c r="D1405" s="3" t="s">
        <v>54</v>
      </c>
      <c r="E1405" s="21">
        <v>47</v>
      </c>
      <c r="F1405" s="3" t="s">
        <v>40</v>
      </c>
      <c r="G1405" s="4"/>
      <c r="H1405" s="4"/>
      <c r="I1405" s="3" t="s">
        <v>41</v>
      </c>
      <c r="J1405" s="3" t="s">
        <v>1016</v>
      </c>
      <c r="K1405" s="3" t="s">
        <v>51</v>
      </c>
      <c r="L1405" s="3" t="s">
        <v>135</v>
      </c>
      <c r="M1405" s="3" t="s">
        <v>343</v>
      </c>
      <c r="N1405" s="3" t="str">
        <f>VLOOKUP(M1405,TAF!$D$1:$H$462,2,0)</f>
        <v>Pk21</v>
      </c>
      <c r="O1405" s="3">
        <f>VLOOKUP(M1405,TAF!$D$1:$H$462,3,0)</f>
        <v>0</v>
      </c>
      <c r="P1405" s="3" t="str">
        <f>VLOOKUP(M1405,TAF!$D$1:$H$462,4,0)</f>
        <v>4.119819555695352</v>
      </c>
      <c r="Q1405" s="3" t="str">
        <f>VLOOKUP(M1405,TAF!$D$1:$H$462,5,0)</f>
        <v xml:space="preserve"> 9.82721788723133</v>
      </c>
      <c r="R1405" s="3" t="s">
        <v>45</v>
      </c>
      <c r="S1405" s="3" t="s">
        <v>39</v>
      </c>
      <c r="T1405" s="3" t="s">
        <v>62</v>
      </c>
      <c r="U1405" s="19"/>
      <c r="V1405" s="19"/>
      <c r="W1405" s="5" t="s">
        <v>5901</v>
      </c>
      <c r="X1405" s="3" t="s">
        <v>47</v>
      </c>
      <c r="Y1405" s="3">
        <v>0</v>
      </c>
      <c r="Z1405" s="3"/>
      <c r="AA1405" s="3" t="str">
        <f t="shared" si="323"/>
        <v>,</v>
      </c>
      <c r="AB1405" s="4"/>
      <c r="AC1405" s="4"/>
      <c r="AD1405" s="4"/>
      <c r="AE1405" s="4"/>
      <c r="AF1405" s="4"/>
      <c r="AG1405" s="4"/>
      <c r="AH1405" s="4"/>
      <c r="AI1405" s="4"/>
      <c r="AJ1405" s="4"/>
      <c r="AK1405" s="4"/>
      <c r="AL1405" s="4"/>
      <c r="AM1405" s="4"/>
      <c r="AN1405" s="4"/>
      <c r="AO1405" s="4"/>
      <c r="AP1405" s="4"/>
      <c r="AQ1405" s="4"/>
      <c r="AR1405" s="4"/>
      <c r="AS1405" s="4"/>
      <c r="AT1405" s="4"/>
      <c r="AU1405" s="4"/>
      <c r="AV1405" s="4"/>
      <c r="AW1405" s="4"/>
      <c r="AX1405" s="4"/>
    </row>
    <row r="1406" spans="1:50" ht="15.75" customHeight="1" x14ac:dyDescent="0.2">
      <c r="A1406" t="str">
        <f t="shared" si="322"/>
        <v>SecondaireHommeCélibataireChauffeurDouala (Non précisé )Cite de cilleCamerounaiseChretien (Catholique)NonEligible</v>
      </c>
      <c r="B1406" s="17">
        <v>43788</v>
      </c>
      <c r="C1406" s="17">
        <v>32194</v>
      </c>
      <c r="D1406" s="3" t="s">
        <v>54</v>
      </c>
      <c r="E1406" s="21">
        <v>37</v>
      </c>
      <c r="F1406" s="3" t="s">
        <v>40</v>
      </c>
      <c r="G1406" s="4"/>
      <c r="H1406" s="4"/>
      <c r="I1406" s="3" t="s">
        <v>41</v>
      </c>
      <c r="J1406" s="3" t="s">
        <v>108</v>
      </c>
      <c r="K1406" s="3" t="s">
        <v>51</v>
      </c>
      <c r="L1406" s="3" t="s">
        <v>135</v>
      </c>
      <c r="M1406" s="3" t="s">
        <v>1017</v>
      </c>
      <c r="N1406" s="3" t="str">
        <f>VLOOKUP(M1406,TAF!$D$1:$H$462,2,0)</f>
        <v>ROND POINT ENTRÉE BILLE</v>
      </c>
      <c r="O1406" s="3" t="str">
        <f>VLOOKUP(M1406,TAF!$D$1:$H$462,3,0)</f>
        <v>Douala 3</v>
      </c>
      <c r="P1406" s="3" t="str">
        <f>VLOOKUP(M1406,TAF!$D$1:$H$462,4,0)</f>
        <v>4.010032471494921</v>
      </c>
      <c r="Q1406" s="3" t="str">
        <f>VLOOKUP(M1406,TAF!$D$1:$H$462,5,0)</f>
        <v>9.748064584275799</v>
      </c>
      <c r="R1406" s="3" t="s">
        <v>45</v>
      </c>
      <c r="S1406" s="3" t="s">
        <v>58</v>
      </c>
      <c r="T1406" s="3" t="s">
        <v>62</v>
      </c>
      <c r="U1406" s="19"/>
      <c r="V1406" s="19"/>
      <c r="W1406" s="4"/>
      <c r="X1406" s="3" t="s">
        <v>47</v>
      </c>
      <c r="Y1406" s="3">
        <v>0</v>
      </c>
      <c r="Z1406" s="3"/>
      <c r="AA1406" s="3" t="str">
        <f t="shared" si="323"/>
        <v>,</v>
      </c>
      <c r="AB1406" s="4"/>
      <c r="AC1406" s="4"/>
      <c r="AD1406" s="4"/>
      <c r="AE1406" s="4"/>
      <c r="AF1406" s="4"/>
      <c r="AG1406" s="4"/>
      <c r="AH1406" s="4"/>
      <c r="AI1406" s="4"/>
      <c r="AJ1406" s="4"/>
      <c r="AK1406" s="4"/>
      <c r="AL1406" s="4"/>
      <c r="AM1406" s="4"/>
      <c r="AN1406" s="4"/>
      <c r="AO1406" s="4"/>
      <c r="AP1406" s="4"/>
      <c r="AQ1406" s="4"/>
      <c r="AR1406" s="4"/>
      <c r="AS1406" s="4"/>
      <c r="AT1406" s="4"/>
      <c r="AU1406" s="4"/>
      <c r="AV1406" s="4"/>
      <c r="AW1406" s="4"/>
      <c r="AX1406" s="4"/>
    </row>
    <row r="1407" spans="1:50" ht="15.75" customHeight="1" x14ac:dyDescent="0.2">
      <c r="A1407" t="str">
        <f t="shared" si="322"/>
        <v>UniversitaireHommeCélibataireEtudiant (e)Douala (Non précisé )NdobongCamerounaiseChretien (Protestant )NonEligible</v>
      </c>
      <c r="B1407" s="17">
        <v>43788</v>
      </c>
      <c r="C1407" s="17">
        <v>33752</v>
      </c>
      <c r="D1407" s="3" t="s">
        <v>48</v>
      </c>
      <c r="E1407" s="21">
        <v>33</v>
      </c>
      <c r="F1407" s="3" t="s">
        <v>40</v>
      </c>
      <c r="G1407" s="4"/>
      <c r="H1407" s="4"/>
      <c r="I1407" s="3" t="s">
        <v>41</v>
      </c>
      <c r="J1407" s="3" t="s">
        <v>79</v>
      </c>
      <c r="K1407" s="3" t="s">
        <v>51</v>
      </c>
      <c r="L1407" s="3" t="s">
        <v>135</v>
      </c>
      <c r="M1407" s="3" t="s">
        <v>1018</v>
      </c>
      <c r="N1407" s="3" t="str">
        <f>VLOOKUP(M1407,TAF!$D$1:$H$462,2,0)</f>
        <v>Ndogbong Council</v>
      </c>
      <c r="O1407" s="3" t="str">
        <f>VLOOKUP(M1407,TAF!$D$1:$H$462,3,0)</f>
        <v>Douala 3</v>
      </c>
      <c r="P1407" s="3" t="str">
        <f>VLOOKUP(M1407,TAF!$D$1:$H$462,4,0)</f>
        <v>4.0602876241523225</v>
      </c>
      <c r="Q1407" s="3" t="str">
        <f>VLOOKUP(M1407,TAF!$D$1:$H$462,5,0)</f>
        <v xml:space="preserve"> 9.747841397163942</v>
      </c>
      <c r="R1407" s="3" t="s">
        <v>45</v>
      </c>
      <c r="S1407" s="3" t="s">
        <v>84</v>
      </c>
      <c r="T1407" s="3" t="s">
        <v>62</v>
      </c>
      <c r="U1407" s="19"/>
      <c r="V1407" s="19"/>
      <c r="W1407" s="5" t="s">
        <v>5890</v>
      </c>
      <c r="X1407" s="3" t="s">
        <v>47</v>
      </c>
      <c r="Y1407" s="3">
        <v>0</v>
      </c>
      <c r="Z1407" s="3"/>
      <c r="AA1407" s="3" t="str">
        <f t="shared" si="323"/>
        <v>,</v>
      </c>
      <c r="AB1407" s="4"/>
      <c r="AC1407" s="4"/>
      <c r="AD1407" s="4"/>
      <c r="AE1407" s="4"/>
      <c r="AF1407" s="4"/>
      <c r="AG1407" s="4"/>
      <c r="AH1407" s="4"/>
      <c r="AI1407" s="4"/>
      <c r="AJ1407" s="4"/>
      <c r="AK1407" s="4"/>
      <c r="AL1407" s="4"/>
      <c r="AM1407" s="4"/>
      <c r="AN1407" s="4"/>
      <c r="AO1407" s="4"/>
      <c r="AP1407" s="4"/>
      <c r="AQ1407" s="4"/>
      <c r="AR1407" s="4"/>
      <c r="AS1407" s="4"/>
      <c r="AT1407" s="4"/>
      <c r="AU1407" s="4"/>
      <c r="AV1407" s="4"/>
      <c r="AW1407" s="4"/>
      <c r="AX1407" s="4"/>
    </row>
    <row r="1408" spans="1:50" ht="15.75" customHeight="1" x14ac:dyDescent="0.2">
      <c r="A1408" t="str">
        <f t="shared" si="322"/>
        <v>UniversitaireHommeCélibataireComptableDouala (Non précisé )NyallaCamerounaisePas PréciséOuiEligible</v>
      </c>
      <c r="B1408" s="17">
        <v>43788</v>
      </c>
      <c r="C1408" s="17">
        <v>33349</v>
      </c>
      <c r="D1408" s="3" t="s">
        <v>48</v>
      </c>
      <c r="E1408" s="21">
        <v>34</v>
      </c>
      <c r="F1408" s="3" t="s">
        <v>40</v>
      </c>
      <c r="G1408" s="4"/>
      <c r="H1408" s="4"/>
      <c r="I1408" s="3" t="s">
        <v>41</v>
      </c>
      <c r="J1408" s="3" t="s">
        <v>145</v>
      </c>
      <c r="K1408" s="3" t="s">
        <v>51</v>
      </c>
      <c r="L1408" s="3" t="s">
        <v>135</v>
      </c>
      <c r="M1408" s="3" t="s">
        <v>90</v>
      </c>
      <c r="N1408" s="3" t="str">
        <f>VLOOKUP(M1408,TAF!$D$1:$H$462,2,0)</f>
        <v>Nyalla</v>
      </c>
      <c r="O1408" s="3" t="str">
        <f>VLOOKUP(M1408,TAF!$D$1:$H$462,3,0)</f>
        <v>Douala 3</v>
      </c>
      <c r="P1408" s="3" t="str">
        <f>VLOOKUP(M1408,TAF!$D$1:$H$462,4,0)</f>
        <v>4.090110173250642</v>
      </c>
      <c r="Q1408" s="3" t="str">
        <f>VLOOKUP(M1408,TAF!$D$1:$H$462,5,0)</f>
        <v xml:space="preserve"> 9.80214359815782</v>
      </c>
      <c r="R1408" s="3" t="s">
        <v>45</v>
      </c>
      <c r="S1408" s="3" t="s">
        <v>39</v>
      </c>
      <c r="T1408" s="3" t="s">
        <v>46</v>
      </c>
      <c r="U1408" s="17">
        <v>43574</v>
      </c>
      <c r="V1408" s="3" t="str">
        <f t="shared" ref="V1408:V1410" si="337">IF((B1408-U1408&lt;=365)*(B1408-U1408&gt;0),INT(12*(B1408-U1408)/365) &amp; " Mois",(YEAR(B1408)-YEAR(U1408)) &amp; " an (s)")</f>
        <v>7 Mois</v>
      </c>
      <c r="W1408" s="5" t="s">
        <v>5900</v>
      </c>
      <c r="X1408" s="3" t="s">
        <v>47</v>
      </c>
      <c r="Y1408" s="3">
        <v>0</v>
      </c>
      <c r="Z1408" s="3"/>
      <c r="AA1408" s="3" t="str">
        <f t="shared" si="323"/>
        <v>,</v>
      </c>
      <c r="AB1408" s="4"/>
      <c r="AC1408" s="4"/>
      <c r="AD1408" s="4"/>
      <c r="AE1408" s="4"/>
      <c r="AF1408" s="4"/>
      <c r="AG1408" s="4"/>
      <c r="AH1408" s="4"/>
      <c r="AI1408" s="4"/>
      <c r="AJ1408" s="4"/>
      <c r="AK1408" s="4"/>
      <c r="AL1408" s="4"/>
      <c r="AM1408" s="4"/>
      <c r="AN1408" s="4"/>
      <c r="AO1408" s="4"/>
      <c r="AP1408" s="4"/>
      <c r="AQ1408" s="4"/>
      <c r="AR1408" s="4"/>
      <c r="AS1408" s="4"/>
      <c r="AT1408" s="4"/>
      <c r="AU1408" s="4"/>
      <c r="AV1408" s="4"/>
      <c r="AW1408" s="4"/>
      <c r="AX1408" s="4"/>
    </row>
    <row r="1409" spans="1:50" ht="15.75" customHeight="1" x14ac:dyDescent="0.2">
      <c r="A1409" t="str">
        <f t="shared" si="322"/>
        <v>UniversitaireHommeCélibataireArchitecteDouala (Non précisé )Cité des palmiersCamerounaiseChretien (Protestant )OuiEligible</v>
      </c>
      <c r="B1409" s="17">
        <v>43788</v>
      </c>
      <c r="C1409" s="17">
        <v>33659</v>
      </c>
      <c r="D1409" s="3" t="s">
        <v>48</v>
      </c>
      <c r="E1409" s="21">
        <v>33</v>
      </c>
      <c r="F1409" s="3" t="s">
        <v>40</v>
      </c>
      <c r="G1409" s="4"/>
      <c r="H1409" s="4"/>
      <c r="I1409" s="3" t="s">
        <v>41</v>
      </c>
      <c r="J1409" s="3" t="s">
        <v>1019</v>
      </c>
      <c r="K1409" s="3" t="s">
        <v>51</v>
      </c>
      <c r="L1409" s="3" t="s">
        <v>135</v>
      </c>
      <c r="M1409" s="3" t="s">
        <v>313</v>
      </c>
      <c r="N1409" s="3" t="str">
        <f>VLOOKUP(M1409,TAF!$D$1:$H$462,2,0)</f>
        <v>Cité des palmiers</v>
      </c>
      <c r="O1409" s="3" t="str">
        <f>VLOOKUP(M1409,TAF!$D$1:$H$462,3,0)</f>
        <v>Douala 3</v>
      </c>
      <c r="P1409" s="3" t="str">
        <f>VLOOKUP(M1409,TAF!$D$1:$H$462,4,0)</f>
        <v>4.053096586056187</v>
      </c>
      <c r="Q1409" s="3" t="str">
        <f>VLOOKUP(M1409,TAF!$D$1:$H$462,5,0)</f>
        <v xml:space="preserve"> 9.764576089841214</v>
      </c>
      <c r="R1409" s="3" t="s">
        <v>45</v>
      </c>
      <c r="S1409" s="3" t="s">
        <v>84</v>
      </c>
      <c r="T1409" s="3" t="s">
        <v>46</v>
      </c>
      <c r="U1409" s="17">
        <v>43574</v>
      </c>
      <c r="V1409" s="3" t="str">
        <f t="shared" si="337"/>
        <v>7 Mois</v>
      </c>
      <c r="W1409" s="5" t="s">
        <v>5879</v>
      </c>
      <c r="X1409" s="3" t="s">
        <v>47</v>
      </c>
      <c r="Y1409" s="3">
        <v>0</v>
      </c>
      <c r="Z1409" s="3"/>
      <c r="AA1409" s="3" t="str">
        <f t="shared" si="323"/>
        <v>,</v>
      </c>
      <c r="AB1409" s="4"/>
      <c r="AC1409" s="4"/>
      <c r="AD1409" s="4"/>
      <c r="AE1409" s="4"/>
      <c r="AF1409" s="4"/>
      <c r="AG1409" s="4"/>
      <c r="AH1409" s="4"/>
      <c r="AI1409" s="4"/>
      <c r="AJ1409" s="4"/>
      <c r="AK1409" s="4"/>
      <c r="AL1409" s="4"/>
      <c r="AM1409" s="4"/>
      <c r="AN1409" s="4"/>
      <c r="AO1409" s="4"/>
      <c r="AP1409" s="4"/>
      <c r="AQ1409" s="4"/>
      <c r="AR1409" s="4"/>
      <c r="AS1409" s="4"/>
      <c r="AT1409" s="4"/>
      <c r="AU1409" s="4"/>
      <c r="AV1409" s="4"/>
      <c r="AW1409" s="4"/>
      <c r="AX1409" s="4"/>
    </row>
    <row r="1410" spans="1:50" ht="15.75" customHeight="1" x14ac:dyDescent="0.2">
      <c r="A1410" t="str">
        <f t="shared" si="322"/>
        <v>UniversitaireHommeCélibataireArchitecteDouala (Non précisé )Cité des palmiersCamerounaiseChretien (Protestant )OuiEligible</v>
      </c>
      <c r="B1410" s="17">
        <v>43788</v>
      </c>
      <c r="C1410" s="17">
        <v>33659</v>
      </c>
      <c r="D1410" s="3" t="s">
        <v>48</v>
      </c>
      <c r="E1410" s="21">
        <v>33</v>
      </c>
      <c r="F1410" s="3" t="s">
        <v>40</v>
      </c>
      <c r="G1410" s="4"/>
      <c r="H1410" s="4"/>
      <c r="I1410" s="3" t="s">
        <v>41</v>
      </c>
      <c r="J1410" s="3" t="s">
        <v>1019</v>
      </c>
      <c r="K1410" s="3" t="s">
        <v>51</v>
      </c>
      <c r="L1410" s="3" t="s">
        <v>135</v>
      </c>
      <c r="M1410" s="3" t="s">
        <v>313</v>
      </c>
      <c r="N1410" s="3" t="str">
        <f>VLOOKUP(M1410,TAF!$D$1:$H$462,2,0)</f>
        <v>Cité des palmiers</v>
      </c>
      <c r="O1410" s="3" t="str">
        <f>VLOOKUP(M1410,TAF!$D$1:$H$462,3,0)</f>
        <v>Douala 3</v>
      </c>
      <c r="P1410" s="3" t="str">
        <f>VLOOKUP(M1410,TAF!$D$1:$H$462,4,0)</f>
        <v>4.053096586056187</v>
      </c>
      <c r="Q1410" s="3" t="str">
        <f>VLOOKUP(M1410,TAF!$D$1:$H$462,5,0)</f>
        <v xml:space="preserve"> 9.764576089841214</v>
      </c>
      <c r="R1410" s="3" t="s">
        <v>45</v>
      </c>
      <c r="S1410" s="3" t="s">
        <v>84</v>
      </c>
      <c r="T1410" s="3" t="s">
        <v>46</v>
      </c>
      <c r="U1410" s="17">
        <v>43574</v>
      </c>
      <c r="V1410" s="3" t="str">
        <f t="shared" si="337"/>
        <v>7 Mois</v>
      </c>
      <c r="W1410" s="5" t="s">
        <v>5879</v>
      </c>
      <c r="X1410" s="3" t="s">
        <v>47</v>
      </c>
      <c r="Y1410" s="3">
        <v>0</v>
      </c>
      <c r="Z1410" s="3"/>
      <c r="AA1410" s="3" t="str">
        <f t="shared" si="323"/>
        <v>,</v>
      </c>
      <c r="AB1410" s="4"/>
      <c r="AC1410" s="4"/>
      <c r="AD1410" s="4"/>
      <c r="AE1410" s="4"/>
      <c r="AF1410" s="4"/>
      <c r="AG1410" s="4"/>
      <c r="AH1410" s="4"/>
      <c r="AI1410" s="4"/>
      <c r="AJ1410" s="4"/>
      <c r="AK1410" s="4"/>
      <c r="AL1410" s="4"/>
      <c r="AM1410" s="4"/>
      <c r="AN1410" s="4"/>
      <c r="AO1410" s="4"/>
      <c r="AP1410" s="4"/>
      <c r="AQ1410" s="4"/>
      <c r="AR1410" s="4"/>
      <c r="AS1410" s="4"/>
      <c r="AT1410" s="4"/>
      <c r="AU1410" s="4"/>
      <c r="AV1410" s="4"/>
      <c r="AW1410" s="4"/>
      <c r="AX1410" s="4"/>
    </row>
    <row r="1411" spans="1:50" ht="15.75" customHeight="1" x14ac:dyDescent="0.2">
      <c r="A1411" t="str">
        <f t="shared" ref="A1411:A1474" si="338">D1411&amp;F1411&amp;I1411&amp;J1411&amp;K1411&amp;M1411&amp;R1411&amp;S1411&amp;T1411&amp;X1411</f>
        <v>UniversitaireHommeMarié (e)ComptableDouala 5LogbessouCamerounaiseChretien (Catholique)NonDéfinitivement non-eligible</v>
      </c>
      <c r="B1411" s="17">
        <v>43790</v>
      </c>
      <c r="C1411" s="17">
        <v>28000</v>
      </c>
      <c r="D1411" s="3" t="s">
        <v>48</v>
      </c>
      <c r="E1411" s="21">
        <v>49</v>
      </c>
      <c r="F1411" s="3" t="s">
        <v>40</v>
      </c>
      <c r="G1411" s="4"/>
      <c r="H1411" s="4"/>
      <c r="I1411" s="3" t="s">
        <v>49</v>
      </c>
      <c r="J1411" s="3" t="s">
        <v>145</v>
      </c>
      <c r="K1411" s="3" t="s">
        <v>60</v>
      </c>
      <c r="L1411" s="3" t="s">
        <v>135</v>
      </c>
      <c r="M1411" s="3" t="s">
        <v>409</v>
      </c>
      <c r="N1411" s="3" t="str">
        <f>VLOOKUP(M1411,TAF!$D$1:$H$462,2,0)</f>
        <v>Logbessou</v>
      </c>
      <c r="O1411" s="3" t="str">
        <f>VLOOKUP(M1411,TAF!$D$1:$H$462,3,0)</f>
        <v>Douala 5</v>
      </c>
      <c r="P1411" s="3" t="str">
        <f>VLOOKUP(M1411,TAF!$D$1:$H$462,4,0)</f>
        <v>4.0952027315347745</v>
      </c>
      <c r="Q1411" s="3" t="str">
        <f>VLOOKUP(M1411,TAF!$D$1:$H$462,5,0)</f>
        <v xml:space="preserve"> 9.770149713953538</v>
      </c>
      <c r="R1411" s="3" t="s">
        <v>45</v>
      </c>
      <c r="S1411" s="3" t="s">
        <v>58</v>
      </c>
      <c r="T1411" s="3" t="s">
        <v>62</v>
      </c>
      <c r="U1411" s="17">
        <v>37703</v>
      </c>
      <c r="V1411" s="17"/>
      <c r="W1411" s="4"/>
      <c r="X1411" s="3" t="s">
        <v>898</v>
      </c>
      <c r="Y1411" s="3">
        <v>1</v>
      </c>
      <c r="Z1411" s="3"/>
      <c r="AA1411" s="3" t="str">
        <f t="shared" ref="AA1411:AA1474" si="339">AL1411&amp;","&amp;AX1411</f>
        <v>,Mal de nerf</v>
      </c>
      <c r="AB1411" s="4"/>
      <c r="AC1411" s="4"/>
      <c r="AD1411" s="4"/>
      <c r="AE1411" s="4"/>
      <c r="AF1411" s="4"/>
      <c r="AG1411" s="4"/>
      <c r="AH1411" s="4"/>
      <c r="AI1411" s="4"/>
      <c r="AJ1411" s="4"/>
      <c r="AK1411" s="4"/>
      <c r="AL1411" s="4"/>
      <c r="AM1411" s="4"/>
      <c r="AN1411" s="3" t="s">
        <v>62</v>
      </c>
      <c r="AO1411" s="3" t="s">
        <v>62</v>
      </c>
      <c r="AP1411" s="3" t="s">
        <v>62</v>
      </c>
      <c r="AQ1411" s="3" t="s">
        <v>62</v>
      </c>
      <c r="AR1411" s="3" t="s">
        <v>62</v>
      </c>
      <c r="AS1411" s="3" t="s">
        <v>62</v>
      </c>
      <c r="AT1411" s="3" t="s">
        <v>62</v>
      </c>
      <c r="AU1411" s="3" t="s">
        <v>62</v>
      </c>
      <c r="AV1411" s="3" t="s">
        <v>62</v>
      </c>
      <c r="AW1411" s="3" t="s">
        <v>62</v>
      </c>
      <c r="AX1411" s="3" t="s">
        <v>1020</v>
      </c>
    </row>
    <row r="1412" spans="1:50" ht="15.75" customHeight="1" x14ac:dyDescent="0.2">
      <c r="A1412" t="str">
        <f t="shared" si="338"/>
        <v>UniversitaireFemmeCélibataireEtudiant (e)Douala 3Ndopassi 3CamerounaiseChretien (Catholique)NonTemporairement Non-eligible</v>
      </c>
      <c r="B1412" s="17">
        <v>43791</v>
      </c>
      <c r="C1412" s="17">
        <v>34451</v>
      </c>
      <c r="D1412" s="3" t="s">
        <v>48</v>
      </c>
      <c r="E1412" s="21">
        <v>31</v>
      </c>
      <c r="F1412" s="3" t="s">
        <v>55</v>
      </c>
      <c r="G1412" s="4"/>
      <c r="H1412" s="3">
        <v>64</v>
      </c>
      <c r="I1412" s="3" t="s">
        <v>41</v>
      </c>
      <c r="J1412" s="3" t="s">
        <v>79</v>
      </c>
      <c r="K1412" s="3" t="s">
        <v>43</v>
      </c>
      <c r="L1412" s="3" t="s">
        <v>135</v>
      </c>
      <c r="M1412" s="3" t="s">
        <v>1021</v>
      </c>
      <c r="N1412" s="3" t="str">
        <f>VLOOKUP(M1412,TAF!$D$1:$H$462,2,0)</f>
        <v>Ndogpassi</v>
      </c>
      <c r="O1412" s="3" t="str">
        <f>VLOOKUP(M1412,TAF!$D$1:$H$462,3,0)</f>
        <v>Douala 3</v>
      </c>
      <c r="P1412" s="3" t="str">
        <f>VLOOKUP(M1412,TAF!$D$1:$H$462,4,0)</f>
        <v>4.017345191745835</v>
      </c>
      <c r="Q1412" s="3" t="str">
        <f>VLOOKUP(M1412,TAF!$D$1:$H$462,5,0)</f>
        <v xml:space="preserve"> 9.776376922998338</v>
      </c>
      <c r="R1412" s="3" t="s">
        <v>45</v>
      </c>
      <c r="S1412" s="3" t="s">
        <v>58</v>
      </c>
      <c r="T1412" s="3" t="s">
        <v>62</v>
      </c>
      <c r="U1412" s="19"/>
      <c r="V1412" s="19"/>
      <c r="W1412" s="5" t="s">
        <v>5925</v>
      </c>
      <c r="X1412" s="3" t="s">
        <v>845</v>
      </c>
      <c r="Y1412" s="3">
        <v>1</v>
      </c>
      <c r="Z1412" s="3" t="s">
        <v>5958</v>
      </c>
      <c r="AA1412" s="3" t="str">
        <f t="shared" si="339"/>
        <v>,</v>
      </c>
      <c r="AB1412" s="3" t="s">
        <v>62</v>
      </c>
      <c r="AC1412" s="3" t="s">
        <v>46</v>
      </c>
      <c r="AD1412" s="3" t="s">
        <v>62</v>
      </c>
      <c r="AE1412" s="3" t="s">
        <v>62</v>
      </c>
      <c r="AF1412" s="2">
        <v>43770</v>
      </c>
      <c r="AG1412" s="3" t="s">
        <v>62</v>
      </c>
      <c r="AH1412" s="3" t="s">
        <v>62</v>
      </c>
      <c r="AI1412" s="3" t="s">
        <v>62</v>
      </c>
      <c r="AJ1412" s="3" t="s">
        <v>62</v>
      </c>
      <c r="AK1412" s="3" t="s">
        <v>62</v>
      </c>
      <c r="AL1412" s="4"/>
      <c r="AM1412" s="3" t="s">
        <v>846</v>
      </c>
      <c r="AN1412" s="4"/>
      <c r="AO1412" s="4"/>
      <c r="AP1412" s="4"/>
      <c r="AQ1412" s="4"/>
      <c r="AR1412" s="4"/>
      <c r="AS1412" s="4"/>
      <c r="AT1412" s="4"/>
      <c r="AU1412" s="4"/>
      <c r="AV1412" s="4"/>
      <c r="AW1412" s="4"/>
      <c r="AX1412" s="4"/>
    </row>
    <row r="1413" spans="1:50" ht="15.75" customHeight="1" x14ac:dyDescent="0.2">
      <c r="A1413" t="str">
        <f t="shared" si="338"/>
        <v>UniversitaireHommeCélibataireEtudiant (e)Douala (Non précisé )DoualaCamerounaisePas PréciséOuiEligible</v>
      </c>
      <c r="B1413" s="17">
        <v>43791</v>
      </c>
      <c r="C1413" s="17">
        <v>35261</v>
      </c>
      <c r="D1413" s="3" t="s">
        <v>48</v>
      </c>
      <c r="E1413" s="21">
        <v>29</v>
      </c>
      <c r="F1413" s="3" t="s">
        <v>40</v>
      </c>
      <c r="G1413" s="4"/>
      <c r="H1413" s="4"/>
      <c r="I1413" s="3" t="s">
        <v>41</v>
      </c>
      <c r="J1413" s="3" t="s">
        <v>79</v>
      </c>
      <c r="K1413" s="3" t="s">
        <v>51</v>
      </c>
      <c r="L1413" s="3" t="s">
        <v>135</v>
      </c>
      <c r="M1413" s="3" t="s">
        <v>64</v>
      </c>
      <c r="N1413" s="3">
        <f>VLOOKUP(M1413,TAF!$D$1:$H$462,2,0)</f>
        <v>0</v>
      </c>
      <c r="O1413" s="3">
        <f>VLOOKUP(M1413,TAF!$D$1:$H$462,3,0)</f>
        <v>0</v>
      </c>
      <c r="P1413" s="3">
        <f>VLOOKUP(M1413,TAF!$D$1:$H$462,4,0)</f>
        <v>0</v>
      </c>
      <c r="Q1413" s="3">
        <f>VLOOKUP(M1413,TAF!$D$1:$H$462,5,0)</f>
        <v>0</v>
      </c>
      <c r="R1413" s="3" t="s">
        <v>45</v>
      </c>
      <c r="S1413" s="3" t="s">
        <v>39</v>
      </c>
      <c r="T1413" s="3" t="s">
        <v>46</v>
      </c>
      <c r="U1413" s="17">
        <v>43122</v>
      </c>
      <c r="V1413" s="3" t="str">
        <f t="shared" ref="V1413:V1414" si="340">IF((B1413-U1413&lt;=365)*(B1413-U1413&gt;0),INT(12*(B1413-U1413)/365) &amp; " Mois",(YEAR(B1413)-YEAR(U1413)) &amp; " an (s)")</f>
        <v>1 an (s)</v>
      </c>
      <c r="W1413" s="5" t="s">
        <v>5880</v>
      </c>
      <c r="X1413" s="3" t="s">
        <v>47</v>
      </c>
      <c r="Y1413" s="3">
        <v>0</v>
      </c>
      <c r="Z1413" s="3"/>
      <c r="AA1413" s="3" t="str">
        <f t="shared" si="339"/>
        <v>,</v>
      </c>
      <c r="AB1413" s="4"/>
      <c r="AC1413" s="4"/>
      <c r="AD1413" s="4"/>
      <c r="AE1413" s="4"/>
      <c r="AF1413" s="4"/>
      <c r="AG1413" s="4"/>
      <c r="AH1413" s="4"/>
      <c r="AI1413" s="4"/>
      <c r="AJ1413" s="4"/>
      <c r="AK1413" s="4"/>
      <c r="AL1413" s="4"/>
      <c r="AM1413" s="4"/>
      <c r="AN1413" s="4"/>
      <c r="AO1413" s="4"/>
      <c r="AP1413" s="4"/>
      <c r="AQ1413" s="4"/>
      <c r="AR1413" s="4"/>
      <c r="AS1413" s="4"/>
      <c r="AT1413" s="4"/>
      <c r="AU1413" s="4"/>
      <c r="AV1413" s="4"/>
      <c r="AW1413" s="4"/>
      <c r="AX1413" s="4"/>
    </row>
    <row r="1414" spans="1:50" ht="15.75" customHeight="1" x14ac:dyDescent="0.2">
      <c r="A1414" t="str">
        <f t="shared" si="338"/>
        <v>PrimaireHommeMarié (e)ChauffeurDouala (Non précisé )BependaCamerounaisePas PréciséOuiEligible</v>
      </c>
      <c r="B1414" s="17">
        <v>43791</v>
      </c>
      <c r="C1414" s="17">
        <v>25343</v>
      </c>
      <c r="D1414" s="3" t="s">
        <v>92</v>
      </c>
      <c r="E1414" s="21">
        <v>56</v>
      </c>
      <c r="F1414" s="3" t="s">
        <v>40</v>
      </c>
      <c r="G1414" s="4"/>
      <c r="H1414" s="4"/>
      <c r="I1414" s="3" t="s">
        <v>49</v>
      </c>
      <c r="J1414" s="3" t="s">
        <v>108</v>
      </c>
      <c r="K1414" s="3" t="s">
        <v>51</v>
      </c>
      <c r="L1414" s="3" t="s">
        <v>135</v>
      </c>
      <c r="M1414" s="3" t="s">
        <v>81</v>
      </c>
      <c r="N1414" s="3" t="str">
        <f>VLOOKUP(M1414,TAF!$D$1:$H$462,2,0)</f>
        <v>Bépenda</v>
      </c>
      <c r="O1414" s="3" t="str">
        <f>VLOOKUP(M1414,TAF!$D$1:$H$462,3,0)</f>
        <v>Douala 5</v>
      </c>
      <c r="P1414" s="3" t="str">
        <f>VLOOKUP(M1414,TAF!$D$1:$H$462,4,0)</f>
        <v>4.053016002017063</v>
      </c>
      <c r="Q1414" s="3" t="str">
        <f>VLOOKUP(M1414,TAF!$D$1:$H$462,5,0)</f>
        <v xml:space="preserve"> 9.726235068217077</v>
      </c>
      <c r="R1414" s="3" t="s">
        <v>45</v>
      </c>
      <c r="S1414" s="3" t="s">
        <v>39</v>
      </c>
      <c r="T1414" s="3" t="s">
        <v>46</v>
      </c>
      <c r="U1414" s="17">
        <v>43061</v>
      </c>
      <c r="V1414" s="3" t="str">
        <f t="shared" si="340"/>
        <v>2 an (s)</v>
      </c>
      <c r="W1414" s="5" t="s">
        <v>5935</v>
      </c>
      <c r="X1414" s="3" t="s">
        <v>47</v>
      </c>
      <c r="Y1414" s="3">
        <v>0</v>
      </c>
      <c r="Z1414" s="3"/>
      <c r="AA1414" s="3" t="str">
        <f t="shared" si="339"/>
        <v>,</v>
      </c>
      <c r="AB1414" s="4"/>
      <c r="AC1414" s="4"/>
      <c r="AD1414" s="4"/>
      <c r="AE1414" s="4"/>
      <c r="AF1414" s="4"/>
      <c r="AG1414" s="4"/>
      <c r="AH1414" s="4"/>
      <c r="AI1414" s="4"/>
      <c r="AJ1414" s="4"/>
      <c r="AK1414" s="4"/>
      <c r="AL1414" s="4"/>
      <c r="AM1414" s="4"/>
      <c r="AN1414" s="4"/>
      <c r="AO1414" s="4"/>
      <c r="AP1414" s="4"/>
      <c r="AQ1414" s="4"/>
      <c r="AR1414" s="4"/>
      <c r="AS1414" s="4"/>
      <c r="AT1414" s="4"/>
      <c r="AU1414" s="4"/>
      <c r="AV1414" s="4"/>
      <c r="AW1414" s="4"/>
      <c r="AX1414" s="4"/>
    </row>
    <row r="1415" spans="1:50" ht="15.75" customHeight="1" x14ac:dyDescent="0.2">
      <c r="A1415" t="str">
        <f t="shared" si="338"/>
        <v>UniversitaireHommeCélibataireEtudiant (e)Douala (Non précisé )DeidoCamerounaiseMusulmanNonEligible</v>
      </c>
      <c r="B1415" s="17">
        <v>43791</v>
      </c>
      <c r="C1415" s="17">
        <v>33798</v>
      </c>
      <c r="D1415" s="3" t="s">
        <v>48</v>
      </c>
      <c r="E1415" s="21">
        <v>33</v>
      </c>
      <c r="F1415" s="3" t="s">
        <v>40</v>
      </c>
      <c r="G1415" s="4"/>
      <c r="H1415" s="4"/>
      <c r="I1415" s="3" t="s">
        <v>41</v>
      </c>
      <c r="J1415" s="3" t="s">
        <v>79</v>
      </c>
      <c r="K1415" s="3" t="s">
        <v>51</v>
      </c>
      <c r="L1415" s="3" t="s">
        <v>135</v>
      </c>
      <c r="M1415" s="3" t="s">
        <v>115</v>
      </c>
      <c r="N1415" s="3" t="str">
        <f>VLOOKUP(M1415,TAF!$D$1:$H$462,2,0)</f>
        <v>Deido</v>
      </c>
      <c r="O1415" s="3" t="str">
        <f>VLOOKUP(M1415,TAF!$D$1:$H$462,3,0)</f>
        <v>Douala 1</v>
      </c>
      <c r="P1415" s="3" t="str">
        <f>VLOOKUP(M1415,TAF!$D$1:$H$462,4,0)</f>
        <v>4.068225879309168</v>
      </c>
      <c r="Q1415" s="3" t="str">
        <f>VLOOKUP(M1415,TAF!$D$1:$H$462,5,0)</f>
        <v xml:space="preserve"> 9.712282866294439</v>
      </c>
      <c r="R1415" s="3" t="s">
        <v>45</v>
      </c>
      <c r="S1415" s="3" t="s">
        <v>124</v>
      </c>
      <c r="T1415" s="3" t="s">
        <v>62</v>
      </c>
      <c r="U1415" s="19"/>
      <c r="V1415" s="19"/>
      <c r="W1415" s="5" t="s">
        <v>5906</v>
      </c>
      <c r="X1415" s="3" t="s">
        <v>47</v>
      </c>
      <c r="Y1415" s="3">
        <v>0</v>
      </c>
      <c r="Z1415" s="3"/>
      <c r="AA1415" s="3" t="str">
        <f t="shared" si="339"/>
        <v>,</v>
      </c>
      <c r="AB1415" s="4"/>
      <c r="AC1415" s="4"/>
      <c r="AD1415" s="4"/>
      <c r="AE1415" s="4"/>
      <c r="AF1415" s="4"/>
      <c r="AG1415" s="4"/>
      <c r="AH1415" s="4"/>
      <c r="AI1415" s="4"/>
      <c r="AJ1415" s="4"/>
      <c r="AK1415" s="4"/>
      <c r="AL1415" s="4"/>
      <c r="AM1415" s="4"/>
      <c r="AN1415" s="4"/>
      <c r="AO1415" s="4"/>
      <c r="AP1415" s="4"/>
      <c r="AQ1415" s="4"/>
      <c r="AR1415" s="4"/>
      <c r="AS1415" s="4"/>
      <c r="AT1415" s="4"/>
      <c r="AU1415" s="4"/>
      <c r="AV1415" s="4"/>
      <c r="AW1415" s="4"/>
      <c r="AX1415" s="4"/>
    </row>
    <row r="1416" spans="1:50" ht="15.75" customHeight="1" x14ac:dyDescent="0.2">
      <c r="A1416" t="str">
        <f t="shared" si="338"/>
        <v>SecondaireHommeCélibatairePersonnel de santeDouala (Non précisé )DoualaCamerounaisePas PréciséOuiEligible</v>
      </c>
      <c r="B1416" s="17">
        <v>43791</v>
      </c>
      <c r="C1416" s="17">
        <v>34570</v>
      </c>
      <c r="D1416" s="3" t="s">
        <v>54</v>
      </c>
      <c r="E1416" s="21">
        <v>31</v>
      </c>
      <c r="F1416" s="3" t="s">
        <v>40</v>
      </c>
      <c r="G1416" s="4"/>
      <c r="H1416" s="4"/>
      <c r="I1416" s="3" t="s">
        <v>41</v>
      </c>
      <c r="J1416" s="3" t="s">
        <v>250</v>
      </c>
      <c r="K1416" s="3" t="s">
        <v>51</v>
      </c>
      <c r="L1416" s="3" t="s">
        <v>135</v>
      </c>
      <c r="M1416" s="3" t="s">
        <v>64</v>
      </c>
      <c r="N1416" s="3">
        <f>VLOOKUP(M1416,TAF!$D$1:$H$462,2,0)</f>
        <v>0</v>
      </c>
      <c r="O1416" s="3">
        <f>VLOOKUP(M1416,TAF!$D$1:$H$462,3,0)</f>
        <v>0</v>
      </c>
      <c r="P1416" s="3">
        <f>VLOOKUP(M1416,TAF!$D$1:$H$462,4,0)</f>
        <v>0</v>
      </c>
      <c r="Q1416" s="3">
        <f>VLOOKUP(M1416,TAF!$D$1:$H$462,5,0)</f>
        <v>0</v>
      </c>
      <c r="R1416" s="3" t="s">
        <v>45</v>
      </c>
      <c r="S1416" s="3" t="s">
        <v>39</v>
      </c>
      <c r="T1416" s="3" t="s">
        <v>46</v>
      </c>
      <c r="U1416" s="17">
        <v>43214</v>
      </c>
      <c r="V1416" s="3" t="str">
        <f t="shared" ref="V1416:V1418" si="341">IF((B1416-U1416&lt;=365)*(B1416-U1416&gt;0),INT(12*(B1416-U1416)/365) &amp; " Mois",(YEAR(B1416)-YEAR(U1416)) &amp; " an (s)")</f>
        <v>1 an (s)</v>
      </c>
      <c r="W1416" s="5" t="s">
        <v>5885</v>
      </c>
      <c r="X1416" s="3" t="s">
        <v>47</v>
      </c>
      <c r="Y1416" s="3">
        <v>0</v>
      </c>
      <c r="Z1416" s="3"/>
      <c r="AA1416" s="3" t="str">
        <f t="shared" si="339"/>
        <v>,</v>
      </c>
      <c r="AB1416" s="4"/>
      <c r="AC1416" s="4"/>
      <c r="AD1416" s="4"/>
      <c r="AE1416" s="4"/>
      <c r="AF1416" s="4"/>
      <c r="AG1416" s="4"/>
      <c r="AH1416" s="4"/>
      <c r="AI1416" s="4"/>
      <c r="AJ1416" s="4"/>
      <c r="AK1416" s="4"/>
      <c r="AL1416" s="4"/>
      <c r="AM1416" s="4"/>
      <c r="AN1416" s="4"/>
      <c r="AO1416" s="4"/>
      <c r="AP1416" s="4"/>
      <c r="AQ1416" s="4"/>
      <c r="AR1416" s="4"/>
      <c r="AS1416" s="4"/>
      <c r="AT1416" s="4"/>
      <c r="AU1416" s="4"/>
      <c r="AV1416" s="4"/>
      <c r="AW1416" s="4"/>
      <c r="AX1416" s="4"/>
    </row>
    <row r="1417" spans="1:50" ht="15.75" customHeight="1" x14ac:dyDescent="0.2">
      <c r="A1417" t="str">
        <f t="shared" si="338"/>
        <v>UniversitaireHommeCélibataireEtudiant (e)Douala (Non précisé )MakepeCamerounaisePas PréciséOuiEligible</v>
      </c>
      <c r="B1417" s="17">
        <v>43791</v>
      </c>
      <c r="C1417" s="17">
        <v>34418</v>
      </c>
      <c r="D1417" s="3" t="s">
        <v>48</v>
      </c>
      <c r="E1417" s="21">
        <v>31</v>
      </c>
      <c r="F1417" s="3" t="s">
        <v>40</v>
      </c>
      <c r="G1417" s="4"/>
      <c r="H1417" s="4"/>
      <c r="I1417" s="3" t="s">
        <v>41</v>
      </c>
      <c r="J1417" s="3" t="s">
        <v>79</v>
      </c>
      <c r="K1417" s="3" t="s">
        <v>51</v>
      </c>
      <c r="L1417" s="3" t="s">
        <v>135</v>
      </c>
      <c r="M1417" s="3" t="s">
        <v>83</v>
      </c>
      <c r="N1417" s="3" t="str">
        <f>VLOOKUP(M1417,TAF!$D$1:$H$462,2,0)</f>
        <v>Makepe</v>
      </c>
      <c r="O1417" s="3" t="str">
        <f>VLOOKUP(M1417,TAF!$D$1:$H$462,3,0)</f>
        <v>Douala 5</v>
      </c>
      <c r="P1417" s="3" t="str">
        <f>VLOOKUP(M1417,TAF!$D$1:$H$462,4,0)</f>
        <v>4.060554946438602</v>
      </c>
      <c r="Q1417" s="3" t="str">
        <f>VLOOKUP(M1417,TAF!$D$1:$H$462,5,0)</f>
        <v xml:space="preserve"> 9.73798775171866</v>
      </c>
      <c r="R1417" s="3" t="s">
        <v>45</v>
      </c>
      <c r="S1417" s="3" t="s">
        <v>39</v>
      </c>
      <c r="T1417" s="3" t="s">
        <v>46</v>
      </c>
      <c r="U1417" s="17">
        <v>43061</v>
      </c>
      <c r="V1417" s="3" t="str">
        <f t="shared" si="341"/>
        <v>2 an (s)</v>
      </c>
      <c r="W1417" s="5" t="s">
        <v>5891</v>
      </c>
      <c r="X1417" s="3" t="s">
        <v>47</v>
      </c>
      <c r="Y1417" s="3">
        <v>0</v>
      </c>
      <c r="Z1417" s="3"/>
      <c r="AA1417" s="3" t="str">
        <f t="shared" si="339"/>
        <v>,</v>
      </c>
      <c r="AB1417" s="4"/>
      <c r="AC1417" s="4"/>
      <c r="AD1417" s="4"/>
      <c r="AE1417" s="4"/>
      <c r="AF1417" s="4"/>
      <c r="AG1417" s="4"/>
      <c r="AH1417" s="4"/>
      <c r="AI1417" s="4"/>
      <c r="AJ1417" s="4"/>
      <c r="AK1417" s="4"/>
      <c r="AL1417" s="4"/>
      <c r="AM1417" s="4"/>
      <c r="AN1417" s="4"/>
      <c r="AO1417" s="4"/>
      <c r="AP1417" s="4"/>
      <c r="AQ1417" s="4"/>
      <c r="AR1417" s="4"/>
      <c r="AS1417" s="4"/>
      <c r="AT1417" s="4"/>
      <c r="AU1417" s="4"/>
      <c r="AV1417" s="4"/>
      <c r="AW1417" s="4"/>
      <c r="AX1417" s="4"/>
    </row>
    <row r="1418" spans="1:50" ht="15.75" customHeight="1" x14ac:dyDescent="0.2">
      <c r="A1418" t="str">
        <f t="shared" si="338"/>
        <v>UniversitaireHommeCélibataireEtudiant (e)Douala (Non précisé )BonamoussadiCamerounaisePas PréciséOuiEligible</v>
      </c>
      <c r="B1418" s="17">
        <v>43791</v>
      </c>
      <c r="C1418" s="17">
        <v>32908</v>
      </c>
      <c r="D1418" s="3" t="s">
        <v>48</v>
      </c>
      <c r="E1418" s="21">
        <v>35</v>
      </c>
      <c r="F1418" s="3" t="s">
        <v>40</v>
      </c>
      <c r="G1418" s="4"/>
      <c r="H1418" s="4"/>
      <c r="I1418" s="3" t="s">
        <v>41</v>
      </c>
      <c r="J1418" s="3" t="s">
        <v>79</v>
      </c>
      <c r="K1418" s="3" t="s">
        <v>51</v>
      </c>
      <c r="L1418" s="3" t="s">
        <v>135</v>
      </c>
      <c r="M1418" s="3" t="s">
        <v>195</v>
      </c>
      <c r="N1418" s="3" t="str">
        <f>VLOOKUP(M1418,TAF!$D$1:$H$462,2,0)</f>
        <v>Bonamoussadi</v>
      </c>
      <c r="O1418" s="3" t="str">
        <f>VLOOKUP(M1418,TAF!$D$1:$H$462,3,0)</f>
        <v>Douala 5</v>
      </c>
      <c r="P1418" s="3" t="str">
        <f>VLOOKUP(M1418,TAF!$D$1:$H$462,4,0)</f>
        <v>4.0932016164020935</v>
      </c>
      <c r="Q1418" s="3" t="str">
        <f>VLOOKUP(M1418,TAF!$D$1:$H$462,5,0)</f>
        <v xml:space="preserve"> 9.7422761594139</v>
      </c>
      <c r="R1418" s="3" t="s">
        <v>45</v>
      </c>
      <c r="S1418" s="3" t="s">
        <v>39</v>
      </c>
      <c r="T1418" s="3" t="s">
        <v>46</v>
      </c>
      <c r="U1418" s="17">
        <v>43426</v>
      </c>
      <c r="V1418" s="3" t="str">
        <f t="shared" si="341"/>
        <v>12 Mois</v>
      </c>
      <c r="W1418" s="5" t="s">
        <v>5876</v>
      </c>
      <c r="X1418" s="3" t="s">
        <v>47</v>
      </c>
      <c r="Y1418" s="3">
        <v>0</v>
      </c>
      <c r="Z1418" s="3"/>
      <c r="AA1418" s="3" t="str">
        <f t="shared" si="339"/>
        <v>,</v>
      </c>
      <c r="AB1418" s="4"/>
      <c r="AC1418" s="4"/>
      <c r="AD1418" s="4"/>
      <c r="AE1418" s="4"/>
      <c r="AF1418" s="4"/>
      <c r="AG1418" s="4"/>
      <c r="AH1418" s="4"/>
      <c r="AI1418" s="4"/>
      <c r="AJ1418" s="4"/>
      <c r="AK1418" s="4"/>
      <c r="AL1418" s="4"/>
      <c r="AM1418" s="4"/>
      <c r="AN1418" s="4"/>
      <c r="AO1418" s="4"/>
      <c r="AP1418" s="4"/>
      <c r="AQ1418" s="4"/>
      <c r="AR1418" s="4"/>
      <c r="AS1418" s="4"/>
      <c r="AT1418" s="4"/>
      <c r="AU1418" s="4"/>
      <c r="AV1418" s="4"/>
      <c r="AW1418" s="4"/>
      <c r="AX1418" s="4"/>
    </row>
    <row r="1419" spans="1:50" ht="15.75" customHeight="1" x14ac:dyDescent="0.2">
      <c r="A1419" t="str">
        <f t="shared" si="338"/>
        <v>SecondaireFemmeCélibataireAssistanteDouala 5DeidoCamerounaiseChretien (Protestant )NonTemporairement Non-eligible</v>
      </c>
      <c r="B1419" s="17">
        <v>43794</v>
      </c>
      <c r="C1419" s="17">
        <v>36240</v>
      </c>
      <c r="D1419" s="3" t="s">
        <v>54</v>
      </c>
      <c r="E1419" s="21">
        <v>26</v>
      </c>
      <c r="F1419" s="3" t="s">
        <v>55</v>
      </c>
      <c r="G1419" s="4"/>
      <c r="H1419" s="4"/>
      <c r="I1419" s="3" t="s">
        <v>41</v>
      </c>
      <c r="J1419" s="3" t="s">
        <v>1023</v>
      </c>
      <c r="K1419" s="3" t="s">
        <v>60</v>
      </c>
      <c r="L1419" s="3" t="s">
        <v>135</v>
      </c>
      <c r="M1419" s="3" t="s">
        <v>115</v>
      </c>
      <c r="N1419" s="3" t="str">
        <f>VLOOKUP(M1419,TAF!$D$1:$H$462,2,0)</f>
        <v>Deido</v>
      </c>
      <c r="O1419" s="3" t="str">
        <f>VLOOKUP(M1419,TAF!$D$1:$H$462,3,0)</f>
        <v>Douala 1</v>
      </c>
      <c r="P1419" s="3" t="str">
        <f>VLOOKUP(M1419,TAF!$D$1:$H$462,4,0)</f>
        <v>4.068225879309168</v>
      </c>
      <c r="Q1419" s="3" t="str">
        <f>VLOOKUP(M1419,TAF!$D$1:$H$462,5,0)</f>
        <v xml:space="preserve"> 9.712282866294439</v>
      </c>
      <c r="R1419" s="3" t="s">
        <v>45</v>
      </c>
      <c r="S1419" s="3" t="s">
        <v>84</v>
      </c>
      <c r="T1419" s="3" t="s">
        <v>62</v>
      </c>
      <c r="U1419" s="19"/>
      <c r="V1419" s="19"/>
      <c r="W1419" s="3">
        <v>10</v>
      </c>
      <c r="X1419" s="3" t="s">
        <v>845</v>
      </c>
      <c r="Y1419" s="3">
        <v>1</v>
      </c>
      <c r="Z1419" s="3" t="s">
        <v>5958</v>
      </c>
      <c r="AA1419" s="3" t="str">
        <f t="shared" si="339"/>
        <v>,</v>
      </c>
      <c r="AB1419" s="3" t="s">
        <v>62</v>
      </c>
      <c r="AC1419" s="3" t="s">
        <v>46</v>
      </c>
      <c r="AD1419" s="3" t="s">
        <v>62</v>
      </c>
      <c r="AE1419" s="3" t="s">
        <v>62</v>
      </c>
      <c r="AF1419" s="2">
        <v>43769</v>
      </c>
      <c r="AG1419" s="3" t="s">
        <v>62</v>
      </c>
      <c r="AH1419" s="3" t="s">
        <v>62</v>
      </c>
      <c r="AI1419" s="3" t="s">
        <v>62</v>
      </c>
      <c r="AJ1419" s="3" t="s">
        <v>62</v>
      </c>
      <c r="AK1419" s="3" t="s">
        <v>62</v>
      </c>
      <c r="AL1419" s="3"/>
      <c r="AM1419" s="3" t="s">
        <v>846</v>
      </c>
      <c r="AN1419" s="4"/>
      <c r="AO1419" s="4"/>
      <c r="AP1419" s="4"/>
      <c r="AQ1419" s="4"/>
      <c r="AR1419" s="4"/>
      <c r="AS1419" s="4"/>
      <c r="AT1419" s="4"/>
      <c r="AU1419" s="4"/>
      <c r="AV1419" s="4"/>
      <c r="AW1419" s="4"/>
      <c r="AX1419" s="4"/>
    </row>
    <row r="1420" spans="1:50" ht="15.75" customHeight="1" x14ac:dyDescent="0.2">
      <c r="A1420" t="str">
        <f t="shared" si="338"/>
        <v>PrimaireFemmeMarié (e)MénagèreMeigangaMeigangaCamerounaisePas PréciséNonEligible</v>
      </c>
      <c r="B1420" s="17">
        <v>43794</v>
      </c>
      <c r="C1420" s="17">
        <v>29221</v>
      </c>
      <c r="D1420" s="3" t="s">
        <v>92</v>
      </c>
      <c r="E1420" s="21">
        <v>45</v>
      </c>
      <c r="F1420" s="3" t="s">
        <v>55</v>
      </c>
      <c r="G1420" s="4"/>
      <c r="H1420" s="4"/>
      <c r="I1420" s="3" t="s">
        <v>49</v>
      </c>
      <c r="J1420" s="3" t="s">
        <v>154</v>
      </c>
      <c r="K1420" s="3" t="s">
        <v>1026</v>
      </c>
      <c r="L1420" s="3" t="s">
        <v>5509</v>
      </c>
      <c r="M1420" s="3" t="s">
        <v>1026</v>
      </c>
      <c r="N1420" s="3">
        <f>VLOOKUP(M1420,TAF!$D$1:$H$462,2,0)</f>
        <v>0</v>
      </c>
      <c r="O1420" s="3" t="s">
        <v>5731</v>
      </c>
      <c r="P1420" s="3">
        <f>VLOOKUP(M1420,TAF!$D$1:$H$462,4,0)</f>
        <v>0</v>
      </c>
      <c r="Q1420" s="3">
        <f>VLOOKUP(M1420,TAF!$D$1:$H$462,5,0)</f>
        <v>0</v>
      </c>
      <c r="R1420" s="3" t="s">
        <v>45</v>
      </c>
      <c r="S1420" s="3" t="s">
        <v>39</v>
      </c>
      <c r="T1420" s="3" t="s">
        <v>62</v>
      </c>
      <c r="U1420" s="19"/>
      <c r="V1420" s="19"/>
      <c r="W1420" s="5" t="s">
        <v>5902</v>
      </c>
      <c r="X1420" s="3" t="s">
        <v>47</v>
      </c>
      <c r="Y1420" s="3">
        <v>0</v>
      </c>
      <c r="Z1420" s="3"/>
      <c r="AA1420" s="3" t="str">
        <f t="shared" si="339"/>
        <v>,</v>
      </c>
      <c r="AB1420" s="4"/>
      <c r="AC1420" s="4"/>
      <c r="AD1420" s="4"/>
      <c r="AE1420" s="4"/>
      <c r="AF1420" s="4"/>
      <c r="AG1420" s="4"/>
      <c r="AH1420" s="4"/>
      <c r="AI1420" s="4"/>
      <c r="AJ1420" s="4"/>
      <c r="AK1420" s="4"/>
      <c r="AL1420" s="4"/>
      <c r="AM1420" s="4"/>
      <c r="AN1420" s="4"/>
      <c r="AO1420" s="4"/>
      <c r="AP1420" s="4"/>
      <c r="AQ1420" s="4"/>
      <c r="AR1420" s="4"/>
      <c r="AS1420" s="4"/>
      <c r="AT1420" s="4"/>
      <c r="AU1420" s="4"/>
      <c r="AV1420" s="4"/>
      <c r="AW1420" s="4"/>
      <c r="AX1420" s="4"/>
    </row>
    <row r="1421" spans="1:50" ht="15.75" customHeight="1" x14ac:dyDescent="0.2">
      <c r="A1421" t="str">
        <f t="shared" si="338"/>
        <v>AucunHommeCélibataireCultuvateurDouala (Non précisé )DoualaCamerounaiseMusulmanNonEligible</v>
      </c>
      <c r="B1421" s="17">
        <v>43794</v>
      </c>
      <c r="C1421" s="17">
        <v>36317</v>
      </c>
      <c r="D1421" s="3" t="s">
        <v>269</v>
      </c>
      <c r="E1421" s="21">
        <v>26</v>
      </c>
      <c r="F1421" s="3" t="s">
        <v>40</v>
      </c>
      <c r="G1421" s="4"/>
      <c r="H1421" s="4"/>
      <c r="I1421" s="3" t="s">
        <v>41</v>
      </c>
      <c r="J1421" s="3" t="s">
        <v>1027</v>
      </c>
      <c r="K1421" s="3" t="s">
        <v>51</v>
      </c>
      <c r="L1421" s="3" t="s">
        <v>135</v>
      </c>
      <c r="M1421" s="3" t="s">
        <v>64</v>
      </c>
      <c r="N1421" s="3">
        <f>VLOOKUP(M1421,TAF!$D$1:$H$462,2,0)</f>
        <v>0</v>
      </c>
      <c r="O1421" s="3">
        <f>VLOOKUP(M1421,TAF!$D$1:$H$462,3,0)</f>
        <v>0</v>
      </c>
      <c r="P1421" s="3">
        <f>VLOOKUP(M1421,TAF!$D$1:$H$462,4,0)</f>
        <v>0</v>
      </c>
      <c r="Q1421" s="3">
        <f>VLOOKUP(M1421,TAF!$D$1:$H$462,5,0)</f>
        <v>0</v>
      </c>
      <c r="R1421" s="3" t="s">
        <v>45</v>
      </c>
      <c r="S1421" s="3" t="s">
        <v>124</v>
      </c>
      <c r="T1421" s="3" t="s">
        <v>62</v>
      </c>
      <c r="U1421" s="19"/>
      <c r="V1421" s="19"/>
      <c r="W1421" s="5" t="s">
        <v>5891</v>
      </c>
      <c r="X1421" s="3" t="s">
        <v>47</v>
      </c>
      <c r="Y1421" s="3">
        <v>0</v>
      </c>
      <c r="Z1421" s="3"/>
      <c r="AA1421" s="3" t="str">
        <f t="shared" si="339"/>
        <v>,</v>
      </c>
      <c r="AB1421" s="4"/>
      <c r="AC1421" s="4"/>
      <c r="AD1421" s="4"/>
      <c r="AE1421" s="4"/>
      <c r="AF1421" s="4"/>
      <c r="AG1421" s="4"/>
      <c r="AH1421" s="4"/>
      <c r="AI1421" s="4"/>
      <c r="AJ1421" s="4"/>
      <c r="AK1421" s="4"/>
      <c r="AL1421" s="4"/>
      <c r="AM1421" s="4"/>
      <c r="AN1421" s="4"/>
      <c r="AO1421" s="4"/>
      <c r="AP1421" s="4"/>
      <c r="AQ1421" s="4"/>
      <c r="AR1421" s="4"/>
      <c r="AS1421" s="4"/>
      <c r="AT1421" s="4"/>
      <c r="AU1421" s="4"/>
      <c r="AV1421" s="4"/>
      <c r="AW1421" s="4"/>
      <c r="AX1421" s="4"/>
    </row>
    <row r="1422" spans="1:50" ht="15.75" customHeight="1" x14ac:dyDescent="0.2">
      <c r="A1422" t="str">
        <f t="shared" si="338"/>
        <v>AucunHommeMarié (e)Commerçant (e)MeigangaMeigangaCamerounaiseMusulmanNonEligible</v>
      </c>
      <c r="B1422" s="17">
        <v>43794</v>
      </c>
      <c r="C1422" s="17">
        <v>25934</v>
      </c>
      <c r="D1422" s="3" t="s">
        <v>269</v>
      </c>
      <c r="E1422" s="21">
        <v>54</v>
      </c>
      <c r="F1422" s="3" t="s">
        <v>40</v>
      </c>
      <c r="G1422" s="4"/>
      <c r="H1422" s="4"/>
      <c r="I1422" s="3" t="s">
        <v>49</v>
      </c>
      <c r="J1422" s="3" t="s">
        <v>56</v>
      </c>
      <c r="K1422" s="3" t="s">
        <v>1026</v>
      </c>
      <c r="L1422" s="3" t="s">
        <v>5509</v>
      </c>
      <c r="M1422" s="3" t="s">
        <v>1026</v>
      </c>
      <c r="N1422" s="3">
        <f>VLOOKUP(M1422,TAF!$D$1:$H$462,2,0)</f>
        <v>0</v>
      </c>
      <c r="O1422" s="3" t="s">
        <v>5731</v>
      </c>
      <c r="P1422" s="3">
        <f>VLOOKUP(M1422,TAF!$D$1:$H$462,4,0)</f>
        <v>0</v>
      </c>
      <c r="Q1422" s="3">
        <f>VLOOKUP(M1422,TAF!$D$1:$H$462,5,0)</f>
        <v>0</v>
      </c>
      <c r="R1422" s="3" t="s">
        <v>45</v>
      </c>
      <c r="S1422" s="3" t="s">
        <v>124</v>
      </c>
      <c r="T1422" s="3" t="s">
        <v>62</v>
      </c>
      <c r="U1422" s="19"/>
      <c r="V1422" s="19"/>
      <c r="W1422" s="5" t="s">
        <v>5935</v>
      </c>
      <c r="X1422" s="3" t="s">
        <v>47</v>
      </c>
      <c r="Y1422" s="3">
        <v>0</v>
      </c>
      <c r="Z1422" s="3"/>
      <c r="AA1422" s="3" t="str">
        <f t="shared" si="339"/>
        <v>,</v>
      </c>
      <c r="AB1422" s="4"/>
      <c r="AC1422" s="4"/>
      <c r="AD1422" s="4"/>
      <c r="AE1422" s="4"/>
      <c r="AF1422" s="4"/>
      <c r="AG1422" s="4"/>
      <c r="AH1422" s="4"/>
      <c r="AI1422" s="4"/>
      <c r="AJ1422" s="4"/>
      <c r="AK1422" s="4"/>
      <c r="AL1422" s="4"/>
      <c r="AM1422" s="4"/>
      <c r="AN1422" s="4"/>
      <c r="AO1422" s="4"/>
      <c r="AP1422" s="4"/>
      <c r="AQ1422" s="4"/>
      <c r="AR1422" s="4"/>
      <c r="AS1422" s="4"/>
      <c r="AT1422" s="4"/>
      <c r="AU1422" s="4"/>
      <c r="AV1422" s="4"/>
      <c r="AW1422" s="4"/>
      <c r="AX1422" s="4"/>
    </row>
    <row r="1423" spans="1:50" ht="15.75" customHeight="1" x14ac:dyDescent="0.2">
      <c r="A1423" t="str">
        <f t="shared" si="338"/>
        <v>UniversitaireHommeCélibataireEtudiant (e)Douala (Non précisé )BrazzavilleCamerounaisePas PréciséNonEligible</v>
      </c>
      <c r="B1423" s="17">
        <v>43794</v>
      </c>
      <c r="C1423" s="17">
        <v>34822</v>
      </c>
      <c r="D1423" s="3" t="s">
        <v>48</v>
      </c>
      <c r="E1423" s="21">
        <v>30</v>
      </c>
      <c r="F1423" s="3" t="s">
        <v>40</v>
      </c>
      <c r="G1423" s="4"/>
      <c r="H1423" s="4"/>
      <c r="I1423" s="3" t="s">
        <v>41</v>
      </c>
      <c r="J1423" s="3" t="s">
        <v>79</v>
      </c>
      <c r="K1423" s="3" t="s">
        <v>51</v>
      </c>
      <c r="L1423" s="3" t="s">
        <v>135</v>
      </c>
      <c r="M1423" s="3" t="s">
        <v>287</v>
      </c>
      <c r="N1423" s="3" t="str">
        <f>VLOOKUP(M1423,TAF!$D$1:$H$462,2,0)</f>
        <v>Brazzaville</v>
      </c>
      <c r="O1423" s="3" t="str">
        <f>VLOOKUP(M1423,TAF!$D$1:$H$462,3,0)</f>
        <v>Douala 3</v>
      </c>
      <c r="P1423" s="3" t="str">
        <f>VLOOKUP(M1423,TAF!$D$1:$H$462,4,0)</f>
        <v>4.03027514331289</v>
      </c>
      <c r="Q1423" s="3" t="str">
        <f>VLOOKUP(M1423,TAF!$D$1:$H$462,5,0)</f>
        <v xml:space="preserve"> 9.730158116990372</v>
      </c>
      <c r="R1423" s="3" t="s">
        <v>45</v>
      </c>
      <c r="S1423" s="3" t="s">
        <v>39</v>
      </c>
      <c r="T1423" s="3" t="s">
        <v>62</v>
      </c>
      <c r="U1423" s="19"/>
      <c r="V1423" s="19"/>
      <c r="W1423" s="3">
        <v>14</v>
      </c>
      <c r="X1423" s="3" t="s">
        <v>47</v>
      </c>
      <c r="Y1423" s="3">
        <v>0</v>
      </c>
      <c r="Z1423" s="3"/>
      <c r="AA1423" s="3" t="str">
        <f t="shared" si="339"/>
        <v>,</v>
      </c>
      <c r="AB1423" s="4"/>
      <c r="AC1423" s="4"/>
      <c r="AD1423" s="4"/>
      <c r="AE1423" s="4"/>
      <c r="AF1423" s="4"/>
      <c r="AG1423" s="4"/>
      <c r="AH1423" s="4"/>
      <c r="AI1423" s="4"/>
      <c r="AJ1423" s="4"/>
      <c r="AK1423" s="4"/>
      <c r="AL1423" s="4"/>
      <c r="AM1423" s="4"/>
      <c r="AN1423" s="4"/>
      <c r="AO1423" s="4"/>
      <c r="AP1423" s="4"/>
      <c r="AQ1423" s="4"/>
      <c r="AR1423" s="4"/>
      <c r="AS1423" s="4"/>
      <c r="AT1423" s="4"/>
      <c r="AU1423" s="4"/>
      <c r="AV1423" s="4"/>
      <c r="AW1423" s="4"/>
      <c r="AX1423" s="4"/>
    </row>
    <row r="1424" spans="1:50" ht="15.75" customHeight="1" x14ac:dyDescent="0.2">
      <c r="A1424" t="str">
        <f t="shared" si="338"/>
        <v>SecondaireHommeCélibataireMenuisierDouala (Non précisé )DoualaCamerounaiseMusulmanNonEligible</v>
      </c>
      <c r="B1424" s="17">
        <v>43794</v>
      </c>
      <c r="C1424" s="17">
        <v>35162</v>
      </c>
      <c r="D1424" s="3" t="s">
        <v>54</v>
      </c>
      <c r="E1424" s="21">
        <v>29</v>
      </c>
      <c r="F1424" s="3" t="s">
        <v>40</v>
      </c>
      <c r="G1424" s="4"/>
      <c r="H1424" s="4"/>
      <c r="I1424" s="3" t="s">
        <v>41</v>
      </c>
      <c r="J1424" s="3" t="s">
        <v>318</v>
      </c>
      <c r="K1424" s="3" t="s">
        <v>51</v>
      </c>
      <c r="L1424" s="3" t="s">
        <v>135</v>
      </c>
      <c r="M1424" s="3" t="s">
        <v>64</v>
      </c>
      <c r="N1424" s="3">
        <f>VLOOKUP(M1424,TAF!$D$1:$H$462,2,0)</f>
        <v>0</v>
      </c>
      <c r="O1424" s="3">
        <f>VLOOKUP(M1424,TAF!$D$1:$H$462,3,0)</f>
        <v>0</v>
      </c>
      <c r="P1424" s="3">
        <f>VLOOKUP(M1424,TAF!$D$1:$H$462,4,0)</f>
        <v>0</v>
      </c>
      <c r="Q1424" s="3">
        <f>VLOOKUP(M1424,TAF!$D$1:$H$462,5,0)</f>
        <v>0</v>
      </c>
      <c r="R1424" s="3" t="s">
        <v>45</v>
      </c>
      <c r="S1424" s="3" t="s">
        <v>124</v>
      </c>
      <c r="T1424" s="3" t="s">
        <v>62</v>
      </c>
      <c r="U1424" s="19"/>
      <c r="V1424" s="19"/>
      <c r="W1424" s="5" t="s">
        <v>5900</v>
      </c>
      <c r="X1424" s="3" t="s">
        <v>47</v>
      </c>
      <c r="Y1424" s="3">
        <v>0</v>
      </c>
      <c r="Z1424" s="3"/>
      <c r="AA1424" s="3" t="str">
        <f t="shared" si="339"/>
        <v>,</v>
      </c>
      <c r="AB1424" s="4"/>
      <c r="AC1424" s="4"/>
      <c r="AD1424" s="4"/>
      <c r="AE1424" s="4"/>
      <c r="AF1424" s="4"/>
      <c r="AG1424" s="4"/>
      <c r="AH1424" s="4"/>
      <c r="AI1424" s="4"/>
      <c r="AJ1424" s="4"/>
      <c r="AK1424" s="4"/>
      <c r="AL1424" s="4"/>
      <c r="AM1424" s="4"/>
      <c r="AN1424" s="4"/>
      <c r="AO1424" s="4"/>
      <c r="AP1424" s="4"/>
      <c r="AQ1424" s="4"/>
      <c r="AR1424" s="4"/>
      <c r="AS1424" s="4"/>
      <c r="AT1424" s="4"/>
      <c r="AU1424" s="4"/>
      <c r="AV1424" s="4"/>
      <c r="AW1424" s="4"/>
      <c r="AX1424" s="4"/>
    </row>
    <row r="1425" spans="1:50" ht="15.75" customHeight="1" x14ac:dyDescent="0.2">
      <c r="A1425" t="str">
        <f t="shared" si="338"/>
        <v>UniversitaireFemmeCélibataireEtudiant (e)Douala (Non précisé )LogbessouCamerounaiseChretien (Catholique)NonEligible</v>
      </c>
      <c r="B1425" s="17">
        <v>43794</v>
      </c>
      <c r="C1425" s="17">
        <v>36161</v>
      </c>
      <c r="D1425" s="3" t="s">
        <v>48</v>
      </c>
      <c r="E1425" s="21">
        <v>26</v>
      </c>
      <c r="F1425" s="3" t="s">
        <v>55</v>
      </c>
      <c r="G1425" s="4"/>
      <c r="H1425" s="4"/>
      <c r="I1425" s="3" t="s">
        <v>41</v>
      </c>
      <c r="J1425" s="3" t="s">
        <v>79</v>
      </c>
      <c r="K1425" s="3" t="s">
        <v>51</v>
      </c>
      <c r="L1425" s="3" t="s">
        <v>135</v>
      </c>
      <c r="M1425" s="3" t="s">
        <v>409</v>
      </c>
      <c r="N1425" s="3" t="str">
        <f>VLOOKUP(M1425,TAF!$D$1:$H$462,2,0)</f>
        <v>Logbessou</v>
      </c>
      <c r="O1425" s="3" t="str">
        <f>VLOOKUP(M1425,TAF!$D$1:$H$462,3,0)</f>
        <v>Douala 5</v>
      </c>
      <c r="P1425" s="3" t="str">
        <f>VLOOKUP(M1425,TAF!$D$1:$H$462,4,0)</f>
        <v>4.0952027315347745</v>
      </c>
      <c r="Q1425" s="3" t="str">
        <f>VLOOKUP(M1425,TAF!$D$1:$H$462,5,0)</f>
        <v xml:space="preserve"> 9.770149713953538</v>
      </c>
      <c r="R1425" s="3" t="s">
        <v>45</v>
      </c>
      <c r="S1425" s="3" t="s">
        <v>58</v>
      </c>
      <c r="T1425" s="3" t="s">
        <v>62</v>
      </c>
      <c r="U1425" s="19"/>
      <c r="V1425" s="19"/>
      <c r="W1425" s="5" t="s">
        <v>5887</v>
      </c>
      <c r="X1425" s="3" t="s">
        <v>47</v>
      </c>
      <c r="Y1425" s="3">
        <v>0</v>
      </c>
      <c r="Z1425" s="3"/>
      <c r="AA1425" s="3" t="str">
        <f t="shared" si="339"/>
        <v>,</v>
      </c>
      <c r="AB1425" s="4"/>
      <c r="AC1425" s="4"/>
      <c r="AD1425" s="4"/>
      <c r="AE1425" s="4"/>
      <c r="AF1425" s="4"/>
      <c r="AG1425" s="4"/>
      <c r="AH1425" s="4"/>
      <c r="AI1425" s="4"/>
      <c r="AJ1425" s="4"/>
      <c r="AK1425" s="4"/>
      <c r="AL1425" s="4"/>
      <c r="AM1425" s="4"/>
      <c r="AN1425" s="4"/>
      <c r="AO1425" s="4"/>
      <c r="AP1425" s="4"/>
      <c r="AQ1425" s="4"/>
      <c r="AR1425" s="4"/>
      <c r="AS1425" s="4"/>
      <c r="AT1425" s="4"/>
      <c r="AU1425" s="4"/>
      <c r="AV1425" s="4"/>
      <c r="AW1425" s="4"/>
      <c r="AX1425" s="4"/>
    </row>
    <row r="1426" spans="1:50" ht="15.75" customHeight="1" x14ac:dyDescent="0.2">
      <c r="A1426" t="str">
        <f t="shared" si="338"/>
        <v>SecondaireHommeCélibataireEleveDouala (Non précisé )PK11CamerounaiseChretien (Catholique)NonEligible</v>
      </c>
      <c r="B1426" s="17">
        <v>43794</v>
      </c>
      <c r="C1426" s="17">
        <v>35256</v>
      </c>
      <c r="D1426" s="3" t="s">
        <v>54</v>
      </c>
      <c r="E1426" s="21">
        <v>29</v>
      </c>
      <c r="F1426" s="3" t="s">
        <v>40</v>
      </c>
      <c r="G1426" s="4"/>
      <c r="H1426" s="4"/>
      <c r="I1426" s="3" t="s">
        <v>41</v>
      </c>
      <c r="J1426" s="3" t="s">
        <v>101</v>
      </c>
      <c r="K1426" s="3" t="s">
        <v>51</v>
      </c>
      <c r="L1426" s="3" t="s">
        <v>135</v>
      </c>
      <c r="M1426" s="3" t="s">
        <v>274</v>
      </c>
      <c r="N1426" s="3" t="str">
        <f>VLOOKUP(M1426,TAF!$D$1:$H$462,2,0)</f>
        <v>PK11</v>
      </c>
      <c r="O1426" s="3" t="str">
        <f>VLOOKUP(M1426,TAF!$D$1:$H$462,3,0)</f>
        <v>Douala 5</v>
      </c>
      <c r="P1426" s="3" t="str">
        <f>VLOOKUP(M1426,TAF!$D$1:$H$462,4,0)</f>
        <v>4.055221423436454</v>
      </c>
      <c r="Q1426" s="3" t="str">
        <f>VLOOKUP(M1426,TAF!$D$1:$H$462,5,0)</f>
        <v xml:space="preserve"> 9.780963518271381</v>
      </c>
      <c r="R1426" s="3" t="s">
        <v>45</v>
      </c>
      <c r="S1426" s="3" t="s">
        <v>58</v>
      </c>
      <c r="T1426" s="3" t="s">
        <v>62</v>
      </c>
      <c r="U1426" s="19"/>
      <c r="V1426" s="19"/>
      <c r="W1426" s="5" t="s">
        <v>5878</v>
      </c>
      <c r="X1426" s="3" t="s">
        <v>47</v>
      </c>
      <c r="Y1426" s="3">
        <v>0</v>
      </c>
      <c r="Z1426" s="3"/>
      <c r="AA1426" s="3" t="str">
        <f t="shared" si="339"/>
        <v>,</v>
      </c>
      <c r="AB1426" s="4"/>
      <c r="AC1426" s="4"/>
      <c r="AD1426" s="4"/>
      <c r="AE1426" s="4"/>
      <c r="AF1426" s="4"/>
      <c r="AG1426" s="4"/>
      <c r="AH1426" s="4"/>
      <c r="AI1426" s="4"/>
      <c r="AJ1426" s="4"/>
      <c r="AK1426" s="4"/>
      <c r="AL1426" s="4"/>
      <c r="AM1426" s="4"/>
      <c r="AN1426" s="4"/>
      <c r="AO1426" s="4"/>
      <c r="AP1426" s="4"/>
      <c r="AQ1426" s="4"/>
      <c r="AR1426" s="4"/>
      <c r="AS1426" s="4"/>
      <c r="AT1426" s="4"/>
      <c r="AU1426" s="4"/>
      <c r="AV1426" s="4"/>
      <c r="AW1426" s="4"/>
      <c r="AX1426" s="4"/>
    </row>
    <row r="1427" spans="1:50" ht="15.75" customHeight="1" x14ac:dyDescent="0.2">
      <c r="A1427" t="str">
        <f t="shared" si="338"/>
        <v>UniversitaireHommeCélibataireEtudiant (e)Douala (Non précisé )BeediCamerounaisePas PréciséOuiEligible</v>
      </c>
      <c r="B1427" s="17">
        <v>43794</v>
      </c>
      <c r="C1427" s="17">
        <v>35065</v>
      </c>
      <c r="D1427" s="3" t="s">
        <v>48</v>
      </c>
      <c r="E1427" s="21">
        <v>29</v>
      </c>
      <c r="F1427" s="3" t="s">
        <v>40</v>
      </c>
      <c r="G1427" s="4"/>
      <c r="H1427" s="4"/>
      <c r="I1427" s="3" t="s">
        <v>41</v>
      </c>
      <c r="J1427" s="3" t="s">
        <v>79</v>
      </c>
      <c r="K1427" s="3" t="s">
        <v>51</v>
      </c>
      <c r="L1427" s="3" t="s">
        <v>135</v>
      </c>
      <c r="M1427" s="3" t="s">
        <v>222</v>
      </c>
      <c r="N1427" s="3" t="str">
        <f>VLOOKUP(M1427,TAF!$D$1:$H$462,2,0)</f>
        <v>Beedi</v>
      </c>
      <c r="O1427" s="3" t="str">
        <f>VLOOKUP(M1427,TAF!$D$1:$H$462,3,0)</f>
        <v>Douala 5</v>
      </c>
      <c r="P1427" s="3" t="str">
        <f>VLOOKUP(M1427,TAF!$D$1:$H$462,4,0)</f>
        <v>4.066235908852494</v>
      </c>
      <c r="Q1427" s="3" t="str">
        <f>VLOOKUP(M1427,TAF!$D$1:$H$462,5,0)</f>
        <v xml:space="preserve"> 9.737035029710617</v>
      </c>
      <c r="R1427" s="3" t="s">
        <v>45</v>
      </c>
      <c r="S1427" s="3" t="s">
        <v>39</v>
      </c>
      <c r="T1427" s="3" t="s">
        <v>46</v>
      </c>
      <c r="U1427" s="17">
        <v>43521</v>
      </c>
      <c r="V1427" s="3" t="str">
        <f t="shared" ref="V1427" si="342">IF((B1427-U1427&lt;=365)*(B1427-U1427&gt;0),INT(12*(B1427-U1427)/365) &amp; " Mois",(YEAR(B1427)-YEAR(U1427)) &amp; " an (s)")</f>
        <v>8 Mois</v>
      </c>
      <c r="W1427" s="5" t="s">
        <v>5907</v>
      </c>
      <c r="X1427" s="3" t="s">
        <v>47</v>
      </c>
      <c r="Y1427" s="3">
        <v>0</v>
      </c>
      <c r="Z1427" s="3"/>
      <c r="AA1427" s="3" t="str">
        <f t="shared" si="339"/>
        <v>,</v>
      </c>
      <c r="AB1427" s="4"/>
      <c r="AC1427" s="4"/>
      <c r="AD1427" s="4"/>
      <c r="AE1427" s="4"/>
      <c r="AF1427" s="4"/>
      <c r="AG1427" s="4"/>
      <c r="AH1427" s="4"/>
      <c r="AI1427" s="4"/>
      <c r="AJ1427" s="4"/>
      <c r="AK1427" s="4"/>
      <c r="AL1427" s="4"/>
      <c r="AM1427" s="4"/>
      <c r="AN1427" s="4"/>
      <c r="AO1427" s="4"/>
      <c r="AP1427" s="4"/>
      <c r="AQ1427" s="4"/>
      <c r="AR1427" s="4"/>
      <c r="AS1427" s="4"/>
      <c r="AT1427" s="4"/>
      <c r="AU1427" s="4"/>
      <c r="AV1427" s="4"/>
      <c r="AW1427" s="4"/>
      <c r="AX1427" s="4"/>
    </row>
    <row r="1428" spans="1:50" ht="15.75" customHeight="1" x14ac:dyDescent="0.2">
      <c r="A1428" t="str">
        <f t="shared" si="338"/>
        <v>SecondaireHommeCélibataireSecurity officerDouala (Non précisé )DeidoCamerounaisePas PréciséNonEligible</v>
      </c>
      <c r="B1428" s="17">
        <v>43794</v>
      </c>
      <c r="C1428" s="17">
        <v>34335</v>
      </c>
      <c r="D1428" s="3" t="s">
        <v>54</v>
      </c>
      <c r="E1428" s="21">
        <v>31</v>
      </c>
      <c r="F1428" s="3" t="s">
        <v>40</v>
      </c>
      <c r="G1428" s="4"/>
      <c r="H1428" s="4"/>
      <c r="I1428" s="3" t="s">
        <v>41</v>
      </c>
      <c r="J1428" s="3" t="s">
        <v>1028</v>
      </c>
      <c r="K1428" s="3" t="s">
        <v>51</v>
      </c>
      <c r="L1428" s="3" t="s">
        <v>135</v>
      </c>
      <c r="M1428" s="3" t="s">
        <v>115</v>
      </c>
      <c r="N1428" s="3" t="str">
        <f>VLOOKUP(M1428,TAF!$D$1:$H$462,2,0)</f>
        <v>Deido</v>
      </c>
      <c r="O1428" s="3" t="str">
        <f>VLOOKUP(M1428,TAF!$D$1:$H$462,3,0)</f>
        <v>Douala 1</v>
      </c>
      <c r="P1428" s="3" t="str">
        <f>VLOOKUP(M1428,TAF!$D$1:$H$462,4,0)</f>
        <v>4.068225879309168</v>
      </c>
      <c r="Q1428" s="3" t="str">
        <f>VLOOKUP(M1428,TAF!$D$1:$H$462,5,0)</f>
        <v xml:space="preserve"> 9.712282866294439</v>
      </c>
      <c r="R1428" s="3" t="s">
        <v>45</v>
      </c>
      <c r="S1428" s="3" t="s">
        <v>39</v>
      </c>
      <c r="T1428" s="3" t="s">
        <v>62</v>
      </c>
      <c r="U1428" s="19"/>
      <c r="V1428" s="19"/>
      <c r="W1428" s="5" t="s">
        <v>5875</v>
      </c>
      <c r="X1428" s="3" t="s">
        <v>47</v>
      </c>
      <c r="Y1428" s="3">
        <v>0</v>
      </c>
      <c r="Z1428" s="3"/>
      <c r="AA1428" s="3" t="str">
        <f t="shared" si="339"/>
        <v>,</v>
      </c>
      <c r="AB1428" s="4"/>
      <c r="AC1428" s="4"/>
      <c r="AD1428" s="4"/>
      <c r="AE1428" s="4"/>
      <c r="AF1428" s="4"/>
      <c r="AG1428" s="4"/>
      <c r="AH1428" s="4"/>
      <c r="AI1428" s="4"/>
      <c r="AJ1428" s="4"/>
      <c r="AK1428" s="4"/>
      <c r="AL1428" s="4"/>
      <c r="AM1428" s="4"/>
      <c r="AN1428" s="4"/>
      <c r="AO1428" s="4"/>
      <c r="AP1428" s="4"/>
      <c r="AQ1428" s="4"/>
      <c r="AR1428" s="4"/>
      <c r="AS1428" s="4"/>
      <c r="AT1428" s="4"/>
      <c r="AU1428" s="4"/>
      <c r="AV1428" s="4"/>
      <c r="AW1428" s="4"/>
      <c r="AX1428" s="4"/>
    </row>
    <row r="1429" spans="1:50" ht="15.75" customHeight="1" x14ac:dyDescent="0.2">
      <c r="A1429" t="str">
        <f t="shared" si="338"/>
        <v>UniversitaireHommeCélibataireEtudiant (e)Douala (Non précisé )Pk9CamerounaisePas PréciséOuiEligible</v>
      </c>
      <c r="B1429" s="17">
        <v>43794</v>
      </c>
      <c r="C1429" s="17">
        <v>34700</v>
      </c>
      <c r="D1429" s="3" t="s">
        <v>48</v>
      </c>
      <c r="E1429" s="21">
        <v>30</v>
      </c>
      <c r="F1429" s="3" t="s">
        <v>40</v>
      </c>
      <c r="G1429" s="4"/>
      <c r="H1429" s="4"/>
      <c r="I1429" s="3" t="s">
        <v>41</v>
      </c>
      <c r="J1429" s="3" t="s">
        <v>79</v>
      </c>
      <c r="K1429" s="3" t="s">
        <v>51</v>
      </c>
      <c r="L1429" s="3" t="s">
        <v>135</v>
      </c>
      <c r="M1429" s="3" t="s">
        <v>244</v>
      </c>
      <c r="N1429" s="3" t="str">
        <f>VLOOKUP(M1429,TAF!$D$1:$H$462,2,0)</f>
        <v>PK9</v>
      </c>
      <c r="O1429" s="3" t="str">
        <f>VLOOKUP(M1429,TAF!$D$1:$H$462,3,0)</f>
        <v>Douala 3</v>
      </c>
      <c r="P1429" s="3" t="str">
        <f>VLOOKUP(M1429,TAF!$D$1:$H$462,4,0)</f>
        <v>4.0460712080439</v>
      </c>
      <c r="Q1429" s="3" t="str">
        <f>VLOOKUP(M1429,TAF!$D$1:$H$462,5,0)</f>
        <v xml:space="preserve"> 9.763524090768222</v>
      </c>
      <c r="R1429" s="3" t="s">
        <v>45</v>
      </c>
      <c r="S1429" s="3" t="s">
        <v>39</v>
      </c>
      <c r="T1429" s="3" t="s">
        <v>46</v>
      </c>
      <c r="U1429" s="17">
        <v>43094</v>
      </c>
      <c r="V1429" s="3" t="str">
        <f t="shared" ref="V1429" si="343">IF((B1429-U1429&lt;=365)*(B1429-U1429&gt;0),INT(12*(B1429-U1429)/365) &amp; " Mois",(YEAR(B1429)-YEAR(U1429)) &amp; " an (s)")</f>
        <v>2 an (s)</v>
      </c>
      <c r="W1429" s="5" t="s">
        <v>5881</v>
      </c>
      <c r="X1429" s="3" t="s">
        <v>47</v>
      </c>
      <c r="Y1429" s="3">
        <v>0</v>
      </c>
      <c r="Z1429" s="3"/>
      <c r="AA1429" s="3" t="str">
        <f t="shared" si="339"/>
        <v>,</v>
      </c>
      <c r="AB1429" s="4"/>
      <c r="AC1429" s="4"/>
      <c r="AD1429" s="4"/>
      <c r="AE1429" s="4"/>
      <c r="AF1429" s="4"/>
      <c r="AG1429" s="4"/>
      <c r="AH1429" s="4"/>
      <c r="AI1429" s="4"/>
      <c r="AJ1429" s="4"/>
      <c r="AK1429" s="4"/>
      <c r="AL1429" s="4"/>
      <c r="AM1429" s="4"/>
      <c r="AN1429" s="4"/>
      <c r="AO1429" s="4"/>
      <c r="AP1429" s="4"/>
      <c r="AQ1429" s="4"/>
      <c r="AR1429" s="4"/>
      <c r="AS1429" s="4"/>
      <c r="AT1429" s="4"/>
      <c r="AU1429" s="4"/>
      <c r="AV1429" s="4"/>
      <c r="AW1429" s="4"/>
      <c r="AX1429" s="4"/>
    </row>
    <row r="1430" spans="1:50" ht="15.75" customHeight="1" x14ac:dyDescent="0.2">
      <c r="A1430" t="str">
        <f t="shared" si="338"/>
        <v>Pas PréciséHommeCélibataireTechnicienDouala (Non précisé )DeidoCamerounaisePas PréciséNonEligible</v>
      </c>
      <c r="B1430" s="17">
        <v>43794</v>
      </c>
      <c r="C1430" s="17">
        <v>27557</v>
      </c>
      <c r="D1430" s="3" t="s">
        <v>39</v>
      </c>
      <c r="E1430" s="21">
        <v>50</v>
      </c>
      <c r="F1430" s="3" t="s">
        <v>40</v>
      </c>
      <c r="G1430" s="4"/>
      <c r="H1430" s="4"/>
      <c r="I1430" s="3" t="s">
        <v>41</v>
      </c>
      <c r="J1430" s="3" t="s">
        <v>126</v>
      </c>
      <c r="K1430" s="3" t="s">
        <v>51</v>
      </c>
      <c r="L1430" s="3" t="s">
        <v>135</v>
      </c>
      <c r="M1430" s="3" t="s">
        <v>115</v>
      </c>
      <c r="N1430" s="3" t="str">
        <f>VLOOKUP(M1430,TAF!$D$1:$H$462,2,0)</f>
        <v>Deido</v>
      </c>
      <c r="O1430" s="3" t="str">
        <f>VLOOKUP(M1430,TAF!$D$1:$H$462,3,0)</f>
        <v>Douala 1</v>
      </c>
      <c r="P1430" s="3" t="str">
        <f>VLOOKUP(M1430,TAF!$D$1:$H$462,4,0)</f>
        <v>4.068225879309168</v>
      </c>
      <c r="Q1430" s="3" t="str">
        <f>VLOOKUP(M1430,TAF!$D$1:$H$462,5,0)</f>
        <v xml:space="preserve"> 9.712282866294439</v>
      </c>
      <c r="R1430" s="3" t="s">
        <v>45</v>
      </c>
      <c r="S1430" s="3" t="s">
        <v>39</v>
      </c>
      <c r="T1430" s="3" t="s">
        <v>62</v>
      </c>
      <c r="U1430" s="19"/>
      <c r="V1430" s="19"/>
      <c r="W1430" s="5" t="s">
        <v>5897</v>
      </c>
      <c r="X1430" s="3" t="s">
        <v>47</v>
      </c>
      <c r="Y1430" s="3">
        <v>0</v>
      </c>
      <c r="Z1430" s="3"/>
      <c r="AA1430" s="3" t="str">
        <f t="shared" si="339"/>
        <v>,</v>
      </c>
      <c r="AB1430" s="4"/>
      <c r="AC1430" s="4"/>
      <c r="AD1430" s="4"/>
      <c r="AE1430" s="4"/>
      <c r="AF1430" s="4"/>
      <c r="AG1430" s="4"/>
      <c r="AH1430" s="4"/>
      <c r="AI1430" s="4"/>
      <c r="AJ1430" s="4"/>
      <c r="AK1430" s="4"/>
      <c r="AL1430" s="4"/>
      <c r="AM1430" s="4"/>
      <c r="AN1430" s="4"/>
      <c r="AO1430" s="4"/>
      <c r="AP1430" s="4"/>
      <c r="AQ1430" s="4"/>
      <c r="AR1430" s="4"/>
      <c r="AS1430" s="4"/>
      <c r="AT1430" s="4"/>
      <c r="AU1430" s="4"/>
      <c r="AV1430" s="4"/>
      <c r="AW1430" s="4"/>
      <c r="AX1430" s="4"/>
    </row>
    <row r="1431" spans="1:50" ht="15.75" customHeight="1" x14ac:dyDescent="0.2">
      <c r="A1431" t="str">
        <f t="shared" si="338"/>
        <v>SecondaireHommeCélibataireSans EmploisDouala (Non précisé )DoualaCamerounaisePas PréciséOuiEligible</v>
      </c>
      <c r="B1431" s="17">
        <v>43795</v>
      </c>
      <c r="C1431" s="17">
        <v>33005</v>
      </c>
      <c r="D1431" s="3" t="s">
        <v>54</v>
      </c>
      <c r="E1431" s="21">
        <v>35</v>
      </c>
      <c r="F1431" s="3" t="s">
        <v>40</v>
      </c>
      <c r="G1431" s="4"/>
      <c r="H1431" s="4"/>
      <c r="I1431" s="3" t="s">
        <v>41</v>
      </c>
      <c r="J1431" s="3" t="s">
        <v>134</v>
      </c>
      <c r="K1431" s="3" t="s">
        <v>51</v>
      </c>
      <c r="L1431" s="3" t="s">
        <v>135</v>
      </c>
      <c r="M1431" s="3" t="s">
        <v>64</v>
      </c>
      <c r="N1431" s="3">
        <f>VLOOKUP(M1431,TAF!$D$1:$H$462,2,0)</f>
        <v>0</v>
      </c>
      <c r="O1431" s="3">
        <f>VLOOKUP(M1431,TAF!$D$1:$H$462,3,0)</f>
        <v>0</v>
      </c>
      <c r="P1431" s="3">
        <f>VLOOKUP(M1431,TAF!$D$1:$H$462,4,0)</f>
        <v>0</v>
      </c>
      <c r="Q1431" s="3">
        <f>VLOOKUP(M1431,TAF!$D$1:$H$462,5,0)</f>
        <v>0</v>
      </c>
      <c r="R1431" s="3" t="s">
        <v>45</v>
      </c>
      <c r="S1431" s="3" t="s">
        <v>39</v>
      </c>
      <c r="T1431" s="3" t="s">
        <v>46</v>
      </c>
      <c r="U1431" s="17">
        <v>43065</v>
      </c>
      <c r="V1431" s="3" t="str">
        <f t="shared" ref="V1431:V1433" si="344">IF((B1431-U1431&lt;=365)*(B1431-U1431&gt;0),INT(12*(B1431-U1431)/365) &amp; " Mois",(YEAR(B1431)-YEAR(U1431)) &amp; " an (s)")</f>
        <v>2 an (s)</v>
      </c>
      <c r="W1431" s="5" t="s">
        <v>5935</v>
      </c>
      <c r="X1431" s="3" t="s">
        <v>47</v>
      </c>
      <c r="Y1431" s="3">
        <v>0</v>
      </c>
      <c r="Z1431" s="3"/>
      <c r="AA1431" s="3" t="str">
        <f t="shared" si="339"/>
        <v>,</v>
      </c>
      <c r="AB1431" s="4"/>
      <c r="AC1431" s="4"/>
      <c r="AD1431" s="4"/>
      <c r="AE1431" s="4"/>
      <c r="AF1431" s="4"/>
      <c r="AG1431" s="4"/>
      <c r="AH1431" s="4"/>
      <c r="AI1431" s="4"/>
      <c r="AJ1431" s="4"/>
      <c r="AK1431" s="4"/>
      <c r="AL1431" s="4"/>
      <c r="AM1431" s="4"/>
      <c r="AN1431" s="4"/>
      <c r="AO1431" s="4"/>
      <c r="AP1431" s="4"/>
      <c r="AQ1431" s="4"/>
      <c r="AR1431" s="4"/>
      <c r="AS1431" s="4"/>
      <c r="AT1431" s="4"/>
      <c r="AU1431" s="4"/>
      <c r="AV1431" s="4"/>
      <c r="AW1431" s="4"/>
      <c r="AX1431" s="4"/>
    </row>
    <row r="1432" spans="1:50" ht="15.75" customHeight="1" x14ac:dyDescent="0.2">
      <c r="A1432" t="str">
        <f t="shared" si="338"/>
        <v>UniversitaireHommeCélibataireEtudiant (e)Douala (Non précisé )JapomaCamerounaiseChretien (Catholique)OuiEligible</v>
      </c>
      <c r="B1432" s="17">
        <v>43795</v>
      </c>
      <c r="C1432" s="17">
        <v>35065</v>
      </c>
      <c r="D1432" s="3" t="s">
        <v>48</v>
      </c>
      <c r="E1432" s="21">
        <v>29</v>
      </c>
      <c r="F1432" s="3" t="s">
        <v>40</v>
      </c>
      <c r="G1432" s="4"/>
      <c r="H1432" s="4"/>
      <c r="I1432" s="3" t="s">
        <v>41</v>
      </c>
      <c r="J1432" s="3" t="s">
        <v>79</v>
      </c>
      <c r="K1432" s="3" t="s">
        <v>51</v>
      </c>
      <c r="L1432" s="3" t="s">
        <v>135</v>
      </c>
      <c r="M1432" s="3" t="s">
        <v>165</v>
      </c>
      <c r="N1432" s="3" t="str">
        <f>VLOOKUP(M1432,TAF!$D$1:$H$462,2,0)</f>
        <v>Japoma</v>
      </c>
      <c r="O1432" s="3" t="str">
        <f>VLOOKUP(M1432,TAF!$D$1:$H$462,3,0)</f>
        <v>Douala 3</v>
      </c>
      <c r="P1432" s="3" t="str">
        <f>VLOOKUP(M1432,TAF!$D$1:$H$462,4,0)</f>
        <v>4.013945434574306</v>
      </c>
      <c r="Q1432" s="3" t="str">
        <f>VLOOKUP(M1432,TAF!$D$1:$H$462,5,0)</f>
        <v xml:space="preserve"> 9.821209461996563</v>
      </c>
      <c r="R1432" s="3" t="s">
        <v>45</v>
      </c>
      <c r="S1432" s="3" t="s">
        <v>58</v>
      </c>
      <c r="T1432" s="3" t="s">
        <v>46</v>
      </c>
      <c r="U1432" s="17">
        <v>43277</v>
      </c>
      <c r="V1432" s="3" t="str">
        <f t="shared" si="344"/>
        <v>1 an (s)</v>
      </c>
      <c r="W1432" s="5" t="s">
        <v>5894</v>
      </c>
      <c r="X1432" s="3" t="s">
        <v>47</v>
      </c>
      <c r="Y1432" s="3">
        <v>0</v>
      </c>
      <c r="Z1432" s="3"/>
      <c r="AA1432" s="3" t="str">
        <f t="shared" si="339"/>
        <v>,</v>
      </c>
      <c r="AB1432" s="4"/>
      <c r="AC1432" s="4"/>
      <c r="AD1432" s="4"/>
      <c r="AE1432" s="4"/>
      <c r="AF1432" s="4"/>
      <c r="AG1432" s="4"/>
      <c r="AH1432" s="4"/>
      <c r="AI1432" s="4"/>
      <c r="AJ1432" s="4"/>
      <c r="AK1432" s="4"/>
      <c r="AL1432" s="4"/>
      <c r="AM1432" s="4"/>
      <c r="AN1432" s="4"/>
      <c r="AO1432" s="4"/>
      <c r="AP1432" s="4"/>
      <c r="AQ1432" s="4"/>
      <c r="AR1432" s="4"/>
      <c r="AS1432" s="4"/>
      <c r="AT1432" s="4"/>
      <c r="AU1432" s="4"/>
      <c r="AV1432" s="4"/>
      <c r="AW1432" s="4"/>
      <c r="AX1432" s="4"/>
    </row>
    <row r="1433" spans="1:50" ht="15.75" customHeight="1" x14ac:dyDescent="0.2">
      <c r="A1433" t="str">
        <f t="shared" si="338"/>
        <v>UniversitaireHommeMarié (e)Personnel de santeDouala (Non précisé )DoualaCamerounaisePas PréciséOuiEligible</v>
      </c>
      <c r="B1433" s="17">
        <v>43795</v>
      </c>
      <c r="C1433" s="17">
        <v>28856</v>
      </c>
      <c r="D1433" s="3" t="s">
        <v>48</v>
      </c>
      <c r="E1433" s="21">
        <v>46</v>
      </c>
      <c r="F1433" s="3" t="s">
        <v>40</v>
      </c>
      <c r="G1433" s="4"/>
      <c r="H1433" s="4"/>
      <c r="I1433" s="3" t="s">
        <v>49</v>
      </c>
      <c r="J1433" s="3" t="s">
        <v>250</v>
      </c>
      <c r="K1433" s="3" t="s">
        <v>51</v>
      </c>
      <c r="L1433" s="3" t="s">
        <v>135</v>
      </c>
      <c r="M1433" s="3" t="s">
        <v>64</v>
      </c>
      <c r="N1433" s="3">
        <f>VLOOKUP(M1433,TAF!$D$1:$H$462,2,0)</f>
        <v>0</v>
      </c>
      <c r="O1433" s="3">
        <f>VLOOKUP(M1433,TAF!$D$1:$H$462,3,0)</f>
        <v>0</v>
      </c>
      <c r="P1433" s="3">
        <f>VLOOKUP(M1433,TAF!$D$1:$H$462,4,0)</f>
        <v>0</v>
      </c>
      <c r="Q1433" s="3">
        <f>VLOOKUP(M1433,TAF!$D$1:$H$462,5,0)</f>
        <v>0</v>
      </c>
      <c r="R1433" s="3" t="s">
        <v>45</v>
      </c>
      <c r="S1433" s="3" t="s">
        <v>39</v>
      </c>
      <c r="T1433" s="3" t="s">
        <v>46</v>
      </c>
      <c r="U1433" s="17">
        <v>43522</v>
      </c>
      <c r="V1433" s="3" t="str">
        <f t="shared" si="344"/>
        <v>8 Mois</v>
      </c>
      <c r="W1433" s="5" t="s">
        <v>5889</v>
      </c>
      <c r="X1433" s="3" t="s">
        <v>47</v>
      </c>
      <c r="Y1433" s="3">
        <v>0</v>
      </c>
      <c r="Z1433" s="3"/>
      <c r="AA1433" s="3" t="str">
        <f t="shared" si="339"/>
        <v>,</v>
      </c>
      <c r="AB1433" s="4"/>
      <c r="AC1433" s="4"/>
      <c r="AD1433" s="4"/>
      <c r="AE1433" s="4"/>
      <c r="AF1433" s="4"/>
      <c r="AG1433" s="4"/>
      <c r="AH1433" s="4"/>
      <c r="AI1433" s="4"/>
      <c r="AJ1433" s="4"/>
      <c r="AK1433" s="4"/>
      <c r="AL1433" s="4"/>
      <c r="AM1433" s="4"/>
      <c r="AN1433" s="4"/>
      <c r="AO1433" s="4"/>
      <c r="AP1433" s="4"/>
      <c r="AQ1433" s="4"/>
      <c r="AR1433" s="4"/>
      <c r="AS1433" s="4"/>
      <c r="AT1433" s="4"/>
      <c r="AU1433" s="4"/>
      <c r="AV1433" s="4"/>
      <c r="AW1433" s="4"/>
      <c r="AX1433" s="4"/>
    </row>
    <row r="1434" spans="1:50" ht="15.75" customHeight="1" x14ac:dyDescent="0.2">
      <c r="A1434" t="str">
        <f t="shared" si="338"/>
        <v>UniversitaireHommeCélibataireEtudiant (e)Douala (Non précisé )Ndogbong CitadelleCamerounaiseMusulmanNonEligible</v>
      </c>
      <c r="B1434" s="17">
        <v>43795</v>
      </c>
      <c r="C1434" s="17">
        <v>36526</v>
      </c>
      <c r="D1434" s="3" t="s">
        <v>48</v>
      </c>
      <c r="E1434" s="21">
        <v>25</v>
      </c>
      <c r="F1434" s="3" t="s">
        <v>40</v>
      </c>
      <c r="G1434" s="4"/>
      <c r="H1434" s="4"/>
      <c r="I1434" s="3" t="s">
        <v>41</v>
      </c>
      <c r="J1434" s="3" t="s">
        <v>79</v>
      </c>
      <c r="K1434" s="3" t="s">
        <v>51</v>
      </c>
      <c r="L1434" s="3" t="s">
        <v>135</v>
      </c>
      <c r="M1434" s="3" t="s">
        <v>1029</v>
      </c>
      <c r="N1434" s="3" t="str">
        <f>VLOOKUP(M1434,TAF!$D$1:$H$462,2,0)</f>
        <v>Ndongbon citadelle</v>
      </c>
      <c r="O1434" s="3" t="str">
        <f>VLOOKUP(M1434,TAF!$D$1:$H$462,3,0)</f>
        <v>Douala 5</v>
      </c>
      <c r="P1434" s="3" t="str">
        <f>VLOOKUP(M1434,TAF!$D$1:$H$462,4,0)</f>
        <v>4.0602876241523225</v>
      </c>
      <c r="Q1434" s="3" t="str">
        <f>VLOOKUP(M1434,TAF!$D$1:$H$462,5,0)</f>
        <v xml:space="preserve"> 9.747841397163942</v>
      </c>
      <c r="R1434" s="3" t="s">
        <v>45</v>
      </c>
      <c r="S1434" s="3" t="s">
        <v>124</v>
      </c>
      <c r="T1434" s="3" t="s">
        <v>62</v>
      </c>
      <c r="U1434" s="19"/>
      <c r="V1434" s="19"/>
      <c r="W1434" s="3">
        <v>13</v>
      </c>
      <c r="X1434" s="3" t="s">
        <v>47</v>
      </c>
      <c r="Y1434" s="3">
        <v>0</v>
      </c>
      <c r="Z1434" s="3"/>
      <c r="AA1434" s="3" t="str">
        <f t="shared" si="339"/>
        <v>,</v>
      </c>
      <c r="AB1434" s="4"/>
      <c r="AC1434" s="4"/>
      <c r="AD1434" s="4"/>
      <c r="AE1434" s="4"/>
      <c r="AF1434" s="4"/>
      <c r="AG1434" s="4"/>
      <c r="AH1434" s="4"/>
      <c r="AI1434" s="4"/>
      <c r="AJ1434" s="4"/>
      <c r="AK1434" s="4"/>
      <c r="AL1434" s="4"/>
      <c r="AM1434" s="4"/>
      <c r="AN1434" s="4"/>
      <c r="AO1434" s="4"/>
      <c r="AP1434" s="4"/>
      <c r="AQ1434" s="4"/>
      <c r="AR1434" s="4"/>
      <c r="AS1434" s="4"/>
      <c r="AT1434" s="4"/>
      <c r="AU1434" s="4"/>
      <c r="AV1434" s="4"/>
      <c r="AW1434" s="4"/>
      <c r="AX1434" s="4"/>
    </row>
    <row r="1435" spans="1:50" ht="15.75" customHeight="1" x14ac:dyDescent="0.2">
      <c r="A1435" t="str">
        <f t="shared" si="338"/>
        <v>SecondaireHommeDivorcé(e)Sans EmploisDouala (Non précisé )BonaberiCamerounaisePas PréciséOuiEligible</v>
      </c>
      <c r="B1435" s="17">
        <v>43795</v>
      </c>
      <c r="C1435" s="17">
        <v>28856</v>
      </c>
      <c r="D1435" s="3" t="s">
        <v>54</v>
      </c>
      <c r="E1435" s="21">
        <v>46</v>
      </c>
      <c r="F1435" s="3" t="s">
        <v>40</v>
      </c>
      <c r="G1435" s="4"/>
      <c r="H1435" s="4"/>
      <c r="I1435" s="3" t="s">
        <v>199</v>
      </c>
      <c r="J1435" s="3" t="s">
        <v>134</v>
      </c>
      <c r="K1435" s="3" t="s">
        <v>51</v>
      </c>
      <c r="L1435" s="3" t="s">
        <v>135</v>
      </c>
      <c r="M1435" s="3" t="s">
        <v>169</v>
      </c>
      <c r="N1435" s="3" t="str">
        <f>VLOOKUP(M1435,TAF!$D$1:$H$462,2,0)</f>
        <v>Bonaberi</v>
      </c>
      <c r="O1435" s="3" t="str">
        <f>VLOOKUP(M1435,TAF!$D$1:$H$462,3,0)</f>
        <v>Douala 4</v>
      </c>
      <c r="P1435" s="3" t="str">
        <f>VLOOKUP(M1435,TAF!$D$1:$H$462,4,0)</f>
        <v>4.0900111661057075</v>
      </c>
      <c r="Q1435" s="3" t="str">
        <f>VLOOKUP(M1435,TAF!$D$1:$H$462,5,0)</f>
        <v xml:space="preserve"> 9.65793515778688</v>
      </c>
      <c r="R1435" s="3" t="s">
        <v>45</v>
      </c>
      <c r="S1435" s="3" t="s">
        <v>39</v>
      </c>
      <c r="T1435" s="3" t="s">
        <v>46</v>
      </c>
      <c r="U1435" s="17">
        <v>43672</v>
      </c>
      <c r="V1435" s="3" t="str">
        <f t="shared" ref="V1435:V1436" si="345">IF((B1435-U1435&lt;=365)*(B1435-U1435&gt;0),INT(12*(B1435-U1435)/365) &amp; " Mois",(YEAR(B1435)-YEAR(U1435)) &amp; " an (s)")</f>
        <v>4 Mois</v>
      </c>
      <c r="W1435" s="5" t="s">
        <v>5922</v>
      </c>
      <c r="X1435" s="3" t="s">
        <v>47</v>
      </c>
      <c r="Y1435" s="3">
        <v>0</v>
      </c>
      <c r="Z1435" s="3"/>
      <c r="AA1435" s="3" t="str">
        <f t="shared" si="339"/>
        <v>,</v>
      </c>
      <c r="AB1435" s="4"/>
      <c r="AC1435" s="4"/>
      <c r="AD1435" s="4"/>
      <c r="AE1435" s="4"/>
      <c r="AF1435" s="4"/>
      <c r="AG1435" s="4"/>
      <c r="AH1435" s="4"/>
      <c r="AI1435" s="4"/>
      <c r="AJ1435" s="4"/>
      <c r="AK1435" s="4"/>
      <c r="AL1435" s="4"/>
      <c r="AM1435" s="4"/>
      <c r="AN1435" s="4"/>
      <c r="AO1435" s="4"/>
      <c r="AP1435" s="4"/>
      <c r="AQ1435" s="4"/>
      <c r="AR1435" s="4"/>
      <c r="AS1435" s="4"/>
      <c r="AT1435" s="4"/>
      <c r="AU1435" s="4"/>
      <c r="AV1435" s="4"/>
      <c r="AW1435" s="4"/>
      <c r="AX1435" s="4"/>
    </row>
    <row r="1436" spans="1:50" ht="15.75" customHeight="1" x14ac:dyDescent="0.2">
      <c r="A1436" t="str">
        <f t="shared" si="338"/>
        <v>SecondaireHommeCélibataireMissionaryDouala (Non précisé )DoualaCamerounaisePas PréciséOuiEligible</v>
      </c>
      <c r="B1436" s="17">
        <v>43795</v>
      </c>
      <c r="C1436" s="17">
        <v>29952</v>
      </c>
      <c r="D1436" s="3" t="s">
        <v>54</v>
      </c>
      <c r="E1436" s="21">
        <v>43</v>
      </c>
      <c r="F1436" s="3" t="s">
        <v>40</v>
      </c>
      <c r="G1436" s="4"/>
      <c r="H1436" s="4"/>
      <c r="I1436" s="3" t="s">
        <v>41</v>
      </c>
      <c r="J1436" s="3" t="s">
        <v>1030</v>
      </c>
      <c r="K1436" s="3" t="s">
        <v>51</v>
      </c>
      <c r="L1436" s="3" t="s">
        <v>135</v>
      </c>
      <c r="M1436" s="3" t="s">
        <v>64</v>
      </c>
      <c r="N1436" s="3">
        <f>VLOOKUP(M1436,TAF!$D$1:$H$462,2,0)</f>
        <v>0</v>
      </c>
      <c r="O1436" s="3">
        <f>VLOOKUP(M1436,TAF!$D$1:$H$462,3,0)</f>
        <v>0</v>
      </c>
      <c r="P1436" s="3">
        <f>VLOOKUP(M1436,TAF!$D$1:$H$462,4,0)</f>
        <v>0</v>
      </c>
      <c r="Q1436" s="3">
        <f>VLOOKUP(M1436,TAF!$D$1:$H$462,5,0)</f>
        <v>0</v>
      </c>
      <c r="R1436" s="3" t="s">
        <v>45</v>
      </c>
      <c r="S1436" s="3" t="s">
        <v>39</v>
      </c>
      <c r="T1436" s="3" t="s">
        <v>46</v>
      </c>
      <c r="U1436" s="17">
        <v>43065</v>
      </c>
      <c r="V1436" s="3" t="str">
        <f t="shared" si="345"/>
        <v>2 an (s)</v>
      </c>
      <c r="W1436" s="5" t="s">
        <v>5898</v>
      </c>
      <c r="X1436" s="3" t="s">
        <v>47</v>
      </c>
      <c r="Y1436" s="3">
        <v>0</v>
      </c>
      <c r="Z1436" s="3"/>
      <c r="AA1436" s="3" t="str">
        <f t="shared" si="339"/>
        <v>,</v>
      </c>
      <c r="AB1436" s="4"/>
      <c r="AC1436" s="4"/>
      <c r="AD1436" s="4"/>
      <c r="AE1436" s="4"/>
      <c r="AF1436" s="4"/>
      <c r="AG1436" s="4"/>
      <c r="AH1436" s="4"/>
      <c r="AI1436" s="4"/>
      <c r="AJ1436" s="4"/>
      <c r="AK1436" s="4"/>
      <c r="AL1436" s="4"/>
      <c r="AM1436" s="4"/>
      <c r="AN1436" s="4"/>
      <c r="AO1436" s="4"/>
      <c r="AP1436" s="4"/>
      <c r="AQ1436" s="4"/>
      <c r="AR1436" s="4"/>
      <c r="AS1436" s="4"/>
      <c r="AT1436" s="4"/>
      <c r="AU1436" s="4"/>
      <c r="AV1436" s="4"/>
      <c r="AW1436" s="4"/>
      <c r="AX1436" s="4"/>
    </row>
    <row r="1437" spans="1:50" ht="15.75" customHeight="1" x14ac:dyDescent="0.2">
      <c r="A1437" t="str">
        <f t="shared" si="338"/>
        <v>Pas PréciséHommeCélibataireSans EmploisDouala (Non précisé )DoualaCamerounaisePas PréciséNonEligible</v>
      </c>
      <c r="B1437" s="17">
        <v>43795</v>
      </c>
      <c r="C1437" s="17">
        <v>35431</v>
      </c>
      <c r="D1437" s="3" t="s">
        <v>39</v>
      </c>
      <c r="E1437" s="21">
        <v>28</v>
      </c>
      <c r="F1437" s="3" t="s">
        <v>40</v>
      </c>
      <c r="G1437" s="4"/>
      <c r="H1437" s="4"/>
      <c r="I1437" s="3" t="s">
        <v>41</v>
      </c>
      <c r="J1437" s="3" t="s">
        <v>134</v>
      </c>
      <c r="K1437" s="3" t="s">
        <v>51</v>
      </c>
      <c r="L1437" s="3" t="s">
        <v>135</v>
      </c>
      <c r="M1437" s="3" t="s">
        <v>64</v>
      </c>
      <c r="N1437" s="3">
        <f>VLOOKUP(M1437,TAF!$D$1:$H$462,2,0)</f>
        <v>0</v>
      </c>
      <c r="O1437" s="3">
        <f>VLOOKUP(M1437,TAF!$D$1:$H$462,3,0)</f>
        <v>0</v>
      </c>
      <c r="P1437" s="3">
        <f>VLOOKUP(M1437,TAF!$D$1:$H$462,4,0)</f>
        <v>0</v>
      </c>
      <c r="Q1437" s="3">
        <f>VLOOKUP(M1437,TAF!$D$1:$H$462,5,0)</f>
        <v>0</v>
      </c>
      <c r="R1437" s="3" t="s">
        <v>45</v>
      </c>
      <c r="S1437" s="3" t="s">
        <v>39</v>
      </c>
      <c r="T1437" s="3" t="s">
        <v>62</v>
      </c>
      <c r="U1437" s="19"/>
      <c r="V1437" s="19"/>
      <c r="W1437" s="3">
        <v>14</v>
      </c>
      <c r="X1437" s="3" t="s">
        <v>47</v>
      </c>
      <c r="Y1437" s="3">
        <v>0</v>
      </c>
      <c r="Z1437" s="3"/>
      <c r="AA1437" s="3" t="str">
        <f t="shared" si="339"/>
        <v>,</v>
      </c>
      <c r="AB1437" s="4"/>
      <c r="AC1437" s="4"/>
      <c r="AD1437" s="4"/>
      <c r="AE1437" s="4"/>
      <c r="AF1437" s="4"/>
      <c r="AG1437" s="4"/>
      <c r="AH1437" s="4"/>
      <c r="AI1437" s="4"/>
      <c r="AJ1437" s="4"/>
      <c r="AK1437" s="4"/>
      <c r="AL1437" s="4"/>
      <c r="AM1437" s="4"/>
      <c r="AN1437" s="4"/>
      <c r="AO1437" s="4"/>
      <c r="AP1437" s="4"/>
      <c r="AQ1437" s="4"/>
      <c r="AR1437" s="4"/>
      <c r="AS1437" s="4"/>
      <c r="AT1437" s="4"/>
      <c r="AU1437" s="4"/>
      <c r="AV1437" s="4"/>
      <c r="AW1437" s="4"/>
      <c r="AX1437" s="4"/>
    </row>
    <row r="1438" spans="1:50" ht="15.75" customHeight="1" x14ac:dyDescent="0.2">
      <c r="A1438" t="str">
        <f t="shared" si="338"/>
        <v>SecondaireHommeMarié (e)Enseignant (e)Douala 3YassaCamerounaisePas PréciséOuiEligible</v>
      </c>
      <c r="B1438" s="17">
        <v>43801</v>
      </c>
      <c r="C1438" s="17">
        <v>27555</v>
      </c>
      <c r="D1438" s="3" t="s">
        <v>54</v>
      </c>
      <c r="E1438" s="21">
        <v>50</v>
      </c>
      <c r="F1438" s="3" t="s">
        <v>40</v>
      </c>
      <c r="G1438" s="4"/>
      <c r="H1438" s="4"/>
      <c r="I1438" s="3" t="s">
        <v>49</v>
      </c>
      <c r="J1438" s="3" t="s">
        <v>144</v>
      </c>
      <c r="K1438" s="3" t="s">
        <v>43</v>
      </c>
      <c r="L1438" s="3" t="s">
        <v>135</v>
      </c>
      <c r="M1438" s="3" t="s">
        <v>104</v>
      </c>
      <c r="N1438" s="3" t="str">
        <f>VLOOKUP(M1438,TAF!$D$1:$H$462,2,0)</f>
        <v>Yassa</v>
      </c>
      <c r="O1438" s="3" t="str">
        <f>VLOOKUP(M1438,TAF!$D$1:$H$462,3,0)</f>
        <v>Douala 3</v>
      </c>
      <c r="P1438" s="3" t="str">
        <f>VLOOKUP(M1438,TAF!$D$1:$H$462,4,0)</f>
        <v>4.062148022373278</v>
      </c>
      <c r="Q1438" s="3" t="str">
        <f>VLOOKUP(M1438,TAF!$D$1:$H$462,5,0)</f>
        <v xml:space="preserve"> 9.736269907202303</v>
      </c>
      <c r="R1438" s="3" t="s">
        <v>45</v>
      </c>
      <c r="S1438" s="3" t="s">
        <v>39</v>
      </c>
      <c r="T1438" s="3" t="s">
        <v>46</v>
      </c>
      <c r="U1438" s="17">
        <v>41319</v>
      </c>
      <c r="V1438" s="3" t="str">
        <f t="shared" ref="V1438:V1439" si="346">IF((B1438-U1438&lt;=365)*(B1438-U1438&gt;0),INT(12*(B1438-U1438)/365) &amp; " Mois",(YEAR(B1438)-YEAR(U1438)) &amp; " an (s)")</f>
        <v>6 an (s)</v>
      </c>
      <c r="W1438" s="3">
        <v>15.2</v>
      </c>
      <c r="X1438" s="3" t="s">
        <v>47</v>
      </c>
      <c r="Y1438" s="3">
        <v>0</v>
      </c>
      <c r="Z1438" s="3"/>
      <c r="AA1438" s="3" t="str">
        <f t="shared" si="339"/>
        <v>,</v>
      </c>
      <c r="AB1438" s="4"/>
      <c r="AC1438" s="4"/>
      <c r="AD1438" s="4"/>
      <c r="AE1438" s="4"/>
      <c r="AF1438" s="4"/>
      <c r="AG1438" s="4"/>
      <c r="AH1438" s="4"/>
      <c r="AI1438" s="4"/>
      <c r="AJ1438" s="4"/>
      <c r="AK1438" s="4"/>
      <c r="AL1438" s="4"/>
      <c r="AM1438" s="4"/>
      <c r="AN1438" s="4"/>
      <c r="AO1438" s="4"/>
      <c r="AP1438" s="4"/>
      <c r="AQ1438" s="4"/>
      <c r="AR1438" s="4"/>
      <c r="AS1438" s="4"/>
      <c r="AT1438" s="4"/>
      <c r="AU1438" s="4"/>
      <c r="AV1438" s="4"/>
      <c r="AW1438" s="4"/>
      <c r="AX1438" s="4"/>
    </row>
    <row r="1439" spans="1:50" ht="15.75" customHeight="1" x14ac:dyDescent="0.2">
      <c r="A1439" t="str">
        <f t="shared" si="338"/>
        <v>Pas PréciséFemmeMarié (e)MénagèreDouala 3YassaCamerounaiseChretien (Catholique)OuiEligible</v>
      </c>
      <c r="B1439" s="17">
        <v>43801</v>
      </c>
      <c r="C1439" s="17">
        <v>31696</v>
      </c>
      <c r="D1439" s="3" t="s">
        <v>39</v>
      </c>
      <c r="E1439" s="21">
        <v>39</v>
      </c>
      <c r="F1439" s="3" t="s">
        <v>55</v>
      </c>
      <c r="G1439" s="4"/>
      <c r="H1439" s="4"/>
      <c r="I1439" s="3" t="s">
        <v>49</v>
      </c>
      <c r="J1439" s="3" t="s">
        <v>154</v>
      </c>
      <c r="K1439" s="3" t="s">
        <v>43</v>
      </c>
      <c r="L1439" s="3" t="s">
        <v>135</v>
      </c>
      <c r="M1439" s="3" t="s">
        <v>104</v>
      </c>
      <c r="N1439" s="3" t="str">
        <f>VLOOKUP(M1439,TAF!$D$1:$H$462,2,0)</f>
        <v>Yassa</v>
      </c>
      <c r="O1439" s="3" t="str">
        <f>VLOOKUP(M1439,TAF!$D$1:$H$462,3,0)</f>
        <v>Douala 3</v>
      </c>
      <c r="P1439" s="3" t="str">
        <f>VLOOKUP(M1439,TAF!$D$1:$H$462,4,0)</f>
        <v>4.062148022373278</v>
      </c>
      <c r="Q1439" s="3" t="str">
        <f>VLOOKUP(M1439,TAF!$D$1:$H$462,5,0)</f>
        <v xml:space="preserve"> 9.736269907202303</v>
      </c>
      <c r="R1439" s="3" t="s">
        <v>45</v>
      </c>
      <c r="S1439" s="3" t="s">
        <v>58</v>
      </c>
      <c r="T1439" s="3" t="s">
        <v>46</v>
      </c>
      <c r="U1439" s="17">
        <v>41080</v>
      </c>
      <c r="V1439" s="3" t="str">
        <f t="shared" si="346"/>
        <v>7 an (s)</v>
      </c>
      <c r="W1439" s="3">
        <v>12.9</v>
      </c>
      <c r="X1439" s="3" t="s">
        <v>47</v>
      </c>
      <c r="Y1439" s="3">
        <v>0</v>
      </c>
      <c r="Z1439" s="3"/>
      <c r="AA1439" s="3" t="str">
        <f t="shared" si="339"/>
        <v>,</v>
      </c>
      <c r="AB1439" s="4"/>
      <c r="AC1439" s="4"/>
      <c r="AD1439" s="4"/>
      <c r="AE1439" s="4"/>
      <c r="AF1439" s="4"/>
      <c r="AG1439" s="4"/>
      <c r="AH1439" s="4"/>
      <c r="AI1439" s="4"/>
      <c r="AJ1439" s="4"/>
      <c r="AK1439" s="4"/>
      <c r="AL1439" s="4"/>
      <c r="AM1439" s="4"/>
      <c r="AN1439" s="4"/>
      <c r="AO1439" s="4"/>
      <c r="AP1439" s="4"/>
      <c r="AQ1439" s="4"/>
      <c r="AR1439" s="4"/>
      <c r="AS1439" s="4"/>
      <c r="AT1439" s="4"/>
      <c r="AU1439" s="4"/>
      <c r="AV1439" s="4"/>
      <c r="AW1439" s="4"/>
      <c r="AX1439" s="4"/>
    </row>
    <row r="1440" spans="1:50" ht="15.75" customHeight="1" x14ac:dyDescent="0.2">
      <c r="A1440" t="str">
        <f t="shared" si="338"/>
        <v>SecondaireHommeCélibataireSoudeur industrielDouala 3Entrée chinoisCamerounaiseChretien (Catholique)NonEligible</v>
      </c>
      <c r="B1440" s="17">
        <v>43801</v>
      </c>
      <c r="C1440" s="17">
        <v>34611</v>
      </c>
      <c r="D1440" s="3" t="s">
        <v>54</v>
      </c>
      <c r="E1440" s="21">
        <v>31</v>
      </c>
      <c r="F1440" s="3" t="s">
        <v>40</v>
      </c>
      <c r="G1440" s="4"/>
      <c r="H1440" s="4"/>
      <c r="I1440" s="3" t="s">
        <v>41</v>
      </c>
      <c r="J1440" s="3" t="s">
        <v>1033</v>
      </c>
      <c r="K1440" s="3" t="s">
        <v>43</v>
      </c>
      <c r="L1440" s="3" t="s">
        <v>135</v>
      </c>
      <c r="M1440" s="3" t="s">
        <v>1034</v>
      </c>
      <c r="N1440" s="3" t="str">
        <f>VLOOKUP(M1440,TAF!$D$1:$H$462,2,0)</f>
        <v>Entrée chinois</v>
      </c>
      <c r="O1440" s="3" t="str">
        <f>VLOOKUP(M1440,TAF!$D$1:$H$462,3,0)</f>
        <v>Douala 1</v>
      </c>
      <c r="P1440" s="3" t="str">
        <f>VLOOKUP(M1440,TAF!$D$1:$H$462,4,0)</f>
        <v>4.068476853554168</v>
      </c>
      <c r="Q1440" s="3" t="str">
        <f>VLOOKUP(M1440,TAF!$D$1:$H$462,5,0)</f>
        <v>9.790775409377096</v>
      </c>
      <c r="R1440" s="3" t="s">
        <v>45</v>
      </c>
      <c r="S1440" s="3" t="s">
        <v>58</v>
      </c>
      <c r="T1440" s="3" t="s">
        <v>62</v>
      </c>
      <c r="U1440" s="19"/>
      <c r="V1440" s="19"/>
      <c r="W1440" s="3">
        <v>14.6</v>
      </c>
      <c r="X1440" s="3" t="s">
        <v>47</v>
      </c>
      <c r="Y1440" s="3">
        <v>0</v>
      </c>
      <c r="Z1440" s="3"/>
      <c r="AA1440" s="3" t="str">
        <f t="shared" si="339"/>
        <v>,</v>
      </c>
      <c r="AB1440" s="4"/>
      <c r="AC1440" s="4"/>
      <c r="AD1440" s="4"/>
      <c r="AE1440" s="4"/>
      <c r="AF1440" s="4"/>
      <c r="AG1440" s="4"/>
      <c r="AH1440" s="4"/>
      <c r="AI1440" s="4"/>
      <c r="AJ1440" s="4"/>
      <c r="AK1440" s="4"/>
      <c r="AL1440" s="4"/>
      <c r="AM1440" s="4"/>
      <c r="AN1440" s="4"/>
      <c r="AO1440" s="4"/>
      <c r="AP1440" s="4"/>
      <c r="AQ1440" s="4"/>
      <c r="AR1440" s="4"/>
      <c r="AS1440" s="4"/>
      <c r="AT1440" s="4"/>
      <c r="AU1440" s="4"/>
      <c r="AV1440" s="4"/>
      <c r="AW1440" s="4"/>
      <c r="AX1440" s="4"/>
    </row>
    <row r="1441" spans="1:50" ht="15.75" customHeight="1" x14ac:dyDescent="0.2">
      <c r="A1441" t="str">
        <f t="shared" si="338"/>
        <v>UniversitaireHommeCélibataireEtudiant (e)Douala (Non précisé )Pk14CamerounaiseChretien (Catholique)OuiEligible</v>
      </c>
      <c r="B1441" s="17">
        <v>43801</v>
      </c>
      <c r="C1441" s="17">
        <v>34613</v>
      </c>
      <c r="D1441" s="3" t="s">
        <v>48</v>
      </c>
      <c r="E1441" s="21">
        <v>31</v>
      </c>
      <c r="F1441" s="3" t="s">
        <v>40</v>
      </c>
      <c r="G1441" s="4"/>
      <c r="H1441" s="4"/>
      <c r="I1441" s="3" t="s">
        <v>41</v>
      </c>
      <c r="J1441" s="3" t="s">
        <v>79</v>
      </c>
      <c r="K1441" s="3" t="s">
        <v>51</v>
      </c>
      <c r="L1441" s="3" t="s">
        <v>135</v>
      </c>
      <c r="M1441" s="3" t="s">
        <v>72</v>
      </c>
      <c r="N1441" s="3" t="str">
        <f>VLOOKUP(M1441,TAF!$D$1:$H$462,2,0)</f>
        <v>Pk14</v>
      </c>
      <c r="O1441" s="3" t="str">
        <f>VLOOKUP(M1441,TAF!$D$1:$H$462,3,0)</f>
        <v>Douala 3</v>
      </c>
      <c r="P1441" s="3" t="str">
        <f>VLOOKUP(M1441,TAF!$D$1:$H$462,4,0)</f>
        <v>4.074532752823828</v>
      </c>
      <c r="Q1441" s="3" t="str">
        <f>VLOOKUP(M1441,TAF!$D$1:$H$462,5,0)</f>
        <v xml:space="preserve"> 9.797899225980887</v>
      </c>
      <c r="R1441" s="3" t="s">
        <v>45</v>
      </c>
      <c r="S1441" s="3" t="s">
        <v>58</v>
      </c>
      <c r="T1441" s="3" t="s">
        <v>46</v>
      </c>
      <c r="U1441" s="17">
        <v>43132</v>
      </c>
      <c r="V1441" s="3" t="str">
        <f t="shared" ref="V1441" si="347">IF((B1441-U1441&lt;=365)*(B1441-U1441&gt;0),INT(12*(B1441-U1441)/365) &amp; " Mois",(YEAR(B1441)-YEAR(U1441)) &amp; " an (s)")</f>
        <v>1 an (s)</v>
      </c>
      <c r="W1441" s="3">
        <v>14.2</v>
      </c>
      <c r="X1441" s="3" t="s">
        <v>47</v>
      </c>
      <c r="Y1441" s="3">
        <v>0</v>
      </c>
      <c r="Z1441" s="3"/>
      <c r="AA1441" s="3" t="str">
        <f t="shared" si="339"/>
        <v>,</v>
      </c>
      <c r="AB1441" s="4"/>
      <c r="AC1441" s="4"/>
      <c r="AD1441" s="4"/>
      <c r="AE1441" s="4"/>
      <c r="AF1441" s="4"/>
      <c r="AG1441" s="4"/>
      <c r="AH1441" s="4"/>
      <c r="AI1441" s="4"/>
      <c r="AJ1441" s="4"/>
      <c r="AK1441" s="4"/>
      <c r="AL1441" s="4"/>
      <c r="AM1441" s="4"/>
      <c r="AN1441" s="4"/>
      <c r="AO1441" s="4"/>
      <c r="AP1441" s="4"/>
      <c r="AQ1441" s="4"/>
      <c r="AR1441" s="4"/>
      <c r="AS1441" s="4"/>
      <c r="AT1441" s="4"/>
      <c r="AU1441" s="4"/>
      <c r="AV1441" s="4"/>
      <c r="AW1441" s="4"/>
      <c r="AX1441" s="4"/>
    </row>
    <row r="1442" spans="1:50" ht="15.75" customHeight="1" x14ac:dyDescent="0.2">
      <c r="A1442" t="str">
        <f t="shared" si="338"/>
        <v>Pas PréciséHommeCélibataireSoudeur-monteurDouala 3YassaCamerounaiseChretien (Catholique)NonEligible</v>
      </c>
      <c r="B1442" s="17">
        <v>43801</v>
      </c>
      <c r="C1442" s="17">
        <v>34980</v>
      </c>
      <c r="D1442" s="3" t="s">
        <v>39</v>
      </c>
      <c r="E1442" s="21">
        <v>30</v>
      </c>
      <c r="F1442" s="3" t="s">
        <v>40</v>
      </c>
      <c r="G1442" s="4"/>
      <c r="H1442" s="4"/>
      <c r="I1442" s="3" t="s">
        <v>41</v>
      </c>
      <c r="J1442" s="3" t="s">
        <v>1036</v>
      </c>
      <c r="K1442" s="3" t="s">
        <v>43</v>
      </c>
      <c r="L1442" s="3" t="s">
        <v>135</v>
      </c>
      <c r="M1442" s="3" t="s">
        <v>104</v>
      </c>
      <c r="N1442" s="3" t="str">
        <f>VLOOKUP(M1442,TAF!$D$1:$H$462,2,0)</f>
        <v>Yassa</v>
      </c>
      <c r="O1442" s="3" t="str">
        <f>VLOOKUP(M1442,TAF!$D$1:$H$462,3,0)</f>
        <v>Douala 3</v>
      </c>
      <c r="P1442" s="3" t="str">
        <f>VLOOKUP(M1442,TAF!$D$1:$H$462,4,0)</f>
        <v>4.062148022373278</v>
      </c>
      <c r="Q1442" s="3" t="str">
        <f>VLOOKUP(M1442,TAF!$D$1:$H$462,5,0)</f>
        <v xml:space="preserve"> 9.736269907202303</v>
      </c>
      <c r="R1442" s="3" t="s">
        <v>45</v>
      </c>
      <c r="S1442" s="3" t="s">
        <v>58</v>
      </c>
      <c r="T1442" s="3" t="s">
        <v>62</v>
      </c>
      <c r="U1442" s="19"/>
      <c r="V1442" s="19"/>
      <c r="W1442" s="3">
        <v>13.6</v>
      </c>
      <c r="X1442" s="3" t="s">
        <v>47</v>
      </c>
      <c r="Y1442" s="3">
        <v>0</v>
      </c>
      <c r="Z1442" s="3"/>
      <c r="AA1442" s="3" t="str">
        <f t="shared" si="339"/>
        <v>,</v>
      </c>
      <c r="AB1442" s="4"/>
      <c r="AC1442" s="4"/>
      <c r="AD1442" s="4"/>
      <c r="AE1442" s="4"/>
      <c r="AF1442" s="4"/>
      <c r="AG1442" s="4"/>
      <c r="AH1442" s="4"/>
      <c r="AI1442" s="4"/>
      <c r="AJ1442" s="4"/>
      <c r="AK1442" s="4"/>
      <c r="AL1442" s="4"/>
      <c r="AM1442" s="4"/>
      <c r="AN1442" s="4"/>
      <c r="AO1442" s="4"/>
      <c r="AP1442" s="4"/>
      <c r="AQ1442" s="4"/>
      <c r="AR1442" s="4"/>
      <c r="AS1442" s="4"/>
      <c r="AT1442" s="4"/>
      <c r="AU1442" s="4"/>
      <c r="AV1442" s="4"/>
      <c r="AW1442" s="4"/>
      <c r="AX1442" s="4"/>
    </row>
    <row r="1443" spans="1:50" ht="15.75" customHeight="1" x14ac:dyDescent="0.2">
      <c r="A1443" t="str">
        <f t="shared" si="338"/>
        <v>UniversitaireHommeCélibataireEtudiant (e)Douala 4Pk13CamerounaisePas PréciséNonEligible</v>
      </c>
      <c r="B1443" s="17">
        <v>43802</v>
      </c>
      <c r="C1443" s="17">
        <v>32080</v>
      </c>
      <c r="D1443" s="3" t="s">
        <v>48</v>
      </c>
      <c r="E1443" s="21">
        <v>38</v>
      </c>
      <c r="F1443" s="3" t="s">
        <v>40</v>
      </c>
      <c r="G1443" s="4"/>
      <c r="H1443" s="4"/>
      <c r="I1443" s="3" t="s">
        <v>41</v>
      </c>
      <c r="J1443" s="3" t="s">
        <v>79</v>
      </c>
      <c r="K1443" s="3" t="s">
        <v>157</v>
      </c>
      <c r="L1443" s="3" t="s">
        <v>135</v>
      </c>
      <c r="M1443" s="3" t="s">
        <v>525</v>
      </c>
      <c r="N1443" s="3" t="str">
        <f>VLOOKUP(M1443,TAF!$D$1:$H$462,2,0)</f>
        <v>P.K.13</v>
      </c>
      <c r="O1443" s="3" t="str">
        <f>VLOOKUP(M1443,TAF!$D$1:$H$462,3,0)</f>
        <v>Douala 3</v>
      </c>
      <c r="P1443" s="3" t="str">
        <f>VLOOKUP(M1443,TAF!$D$1:$H$462,4,0)</f>
        <v>4.03921902847125</v>
      </c>
      <c r="Q1443" s="3" t="str">
        <f>VLOOKUP(M1443,TAF!$D$1:$H$462,5,0)</f>
        <v xml:space="preserve"> 9.73114535834155</v>
      </c>
      <c r="R1443" s="3" t="s">
        <v>45</v>
      </c>
      <c r="S1443" s="3" t="s">
        <v>39</v>
      </c>
      <c r="T1443" s="3" t="s">
        <v>62</v>
      </c>
      <c r="U1443" s="19"/>
      <c r="V1443" s="19"/>
      <c r="W1443" s="3">
        <v>14.7</v>
      </c>
      <c r="X1443" s="3" t="s">
        <v>47</v>
      </c>
      <c r="Y1443" s="3">
        <v>0</v>
      </c>
      <c r="Z1443" s="3"/>
      <c r="AA1443" s="3" t="str">
        <f t="shared" si="339"/>
        <v>,</v>
      </c>
      <c r="AB1443" s="4"/>
      <c r="AC1443" s="4"/>
      <c r="AD1443" s="4"/>
      <c r="AE1443" s="4"/>
      <c r="AF1443" s="4"/>
      <c r="AG1443" s="4"/>
      <c r="AH1443" s="4"/>
      <c r="AI1443" s="4"/>
      <c r="AJ1443" s="4"/>
      <c r="AK1443" s="4"/>
      <c r="AL1443" s="4"/>
      <c r="AM1443" s="4"/>
      <c r="AN1443" s="4"/>
      <c r="AO1443" s="4"/>
      <c r="AP1443" s="4"/>
      <c r="AQ1443" s="4"/>
      <c r="AR1443" s="4"/>
      <c r="AS1443" s="4"/>
      <c r="AT1443" s="4"/>
      <c r="AU1443" s="4"/>
      <c r="AV1443" s="4"/>
      <c r="AW1443" s="4"/>
      <c r="AX1443" s="4"/>
    </row>
    <row r="1444" spans="1:50" ht="15.75" customHeight="1" x14ac:dyDescent="0.2">
      <c r="A1444" t="str">
        <f t="shared" si="338"/>
        <v>UniversitaireHommeCélibataireEtudiant (e)Douala (Non précisé )LogbessouCamerounaisePas PréciséOuiEligible</v>
      </c>
      <c r="B1444" s="17">
        <v>43802</v>
      </c>
      <c r="C1444" s="17">
        <v>33315</v>
      </c>
      <c r="D1444" s="3" t="s">
        <v>48</v>
      </c>
      <c r="E1444" s="21">
        <v>34</v>
      </c>
      <c r="F1444" s="3" t="s">
        <v>40</v>
      </c>
      <c r="G1444" s="4"/>
      <c r="H1444" s="4"/>
      <c r="I1444" s="3" t="s">
        <v>41</v>
      </c>
      <c r="J1444" s="3" t="s">
        <v>79</v>
      </c>
      <c r="K1444" s="3" t="s">
        <v>51</v>
      </c>
      <c r="L1444" s="3" t="s">
        <v>135</v>
      </c>
      <c r="M1444" s="3" t="s">
        <v>409</v>
      </c>
      <c r="N1444" s="3" t="str">
        <f>VLOOKUP(M1444,TAF!$D$1:$H$462,2,0)</f>
        <v>Logbessou</v>
      </c>
      <c r="O1444" s="3" t="str">
        <f>VLOOKUP(M1444,TAF!$D$1:$H$462,3,0)</f>
        <v>Douala 5</v>
      </c>
      <c r="P1444" s="3" t="str">
        <f>VLOOKUP(M1444,TAF!$D$1:$H$462,4,0)</f>
        <v>4.0952027315347745</v>
      </c>
      <c r="Q1444" s="3" t="str">
        <f>VLOOKUP(M1444,TAF!$D$1:$H$462,5,0)</f>
        <v xml:space="preserve"> 9.770149713953538</v>
      </c>
      <c r="R1444" s="3" t="s">
        <v>45</v>
      </c>
      <c r="S1444" s="3" t="s">
        <v>39</v>
      </c>
      <c r="T1444" s="3" t="s">
        <v>46</v>
      </c>
      <c r="U1444" s="17">
        <v>42054</v>
      </c>
      <c r="V1444" s="3" t="str">
        <f t="shared" ref="V1444:V1445" si="348">IF((B1444-U1444&lt;=365)*(B1444-U1444&gt;0),INT(12*(B1444-U1444)/365) &amp; " Mois",(YEAR(B1444)-YEAR(U1444)) &amp; " an (s)")</f>
        <v>4 an (s)</v>
      </c>
      <c r="W1444" s="3">
        <v>15.2</v>
      </c>
      <c r="X1444" s="3" t="s">
        <v>47</v>
      </c>
      <c r="Y1444" s="3">
        <v>0</v>
      </c>
      <c r="Z1444" s="3"/>
      <c r="AA1444" s="3" t="str">
        <f t="shared" si="339"/>
        <v>,</v>
      </c>
      <c r="AB1444" s="4"/>
      <c r="AC1444" s="4"/>
      <c r="AD1444" s="4"/>
      <c r="AE1444" s="4"/>
      <c r="AF1444" s="4"/>
      <c r="AG1444" s="4"/>
      <c r="AH1444" s="4"/>
      <c r="AI1444" s="4"/>
      <c r="AJ1444" s="4"/>
      <c r="AK1444" s="4"/>
      <c r="AL1444" s="4"/>
      <c r="AM1444" s="4"/>
      <c r="AN1444" s="4"/>
      <c r="AO1444" s="4"/>
      <c r="AP1444" s="4"/>
      <c r="AQ1444" s="4"/>
      <c r="AR1444" s="4"/>
      <c r="AS1444" s="4"/>
      <c r="AT1444" s="4"/>
      <c r="AU1444" s="4"/>
      <c r="AV1444" s="4"/>
      <c r="AW1444" s="4"/>
      <c r="AX1444" s="4"/>
    </row>
    <row r="1445" spans="1:50" ht="15.75" customHeight="1" x14ac:dyDescent="0.2">
      <c r="A1445" t="str">
        <f t="shared" si="338"/>
        <v>Pas PréciséHommeMarié (e)ChauffeurDouala 3Ndogpassi 2CamerounaiseChretien (Catholique)OuiEligible</v>
      </c>
      <c r="B1445" s="17">
        <v>43802</v>
      </c>
      <c r="C1445" s="17">
        <v>30276</v>
      </c>
      <c r="D1445" s="3" t="s">
        <v>39</v>
      </c>
      <c r="E1445" s="21">
        <v>43</v>
      </c>
      <c r="F1445" s="3" t="s">
        <v>40</v>
      </c>
      <c r="G1445" s="4"/>
      <c r="H1445" s="4"/>
      <c r="I1445" s="3" t="s">
        <v>49</v>
      </c>
      <c r="J1445" s="3" t="s">
        <v>108</v>
      </c>
      <c r="K1445" s="3" t="s">
        <v>43</v>
      </c>
      <c r="L1445" s="3" t="s">
        <v>135</v>
      </c>
      <c r="M1445" s="3" t="s">
        <v>518</v>
      </c>
      <c r="N1445" s="3" t="str">
        <f>VLOOKUP(M1445,TAF!$D$1:$H$462,2,0)</f>
        <v>Ndogpassi</v>
      </c>
      <c r="O1445" s="3" t="str">
        <f>VLOOKUP(M1445,TAF!$D$1:$H$462,3,0)</f>
        <v>Douala 3</v>
      </c>
      <c r="P1445" s="3" t="str">
        <f>VLOOKUP(M1445,TAF!$D$1:$H$462,4,0)</f>
        <v>4.017345191745835</v>
      </c>
      <c r="Q1445" s="3" t="str">
        <f>VLOOKUP(M1445,TAF!$D$1:$H$462,5,0)</f>
        <v xml:space="preserve"> 9.776376922998338</v>
      </c>
      <c r="R1445" s="3" t="s">
        <v>45</v>
      </c>
      <c r="S1445" s="3" t="s">
        <v>58</v>
      </c>
      <c r="T1445" s="3" t="s">
        <v>46</v>
      </c>
      <c r="U1445" s="17">
        <v>43524</v>
      </c>
      <c r="V1445" s="3" t="str">
        <f t="shared" si="348"/>
        <v>9 Mois</v>
      </c>
      <c r="W1445" s="3">
        <v>13.5</v>
      </c>
      <c r="X1445" s="3" t="s">
        <v>47</v>
      </c>
      <c r="Y1445" s="3">
        <v>0</v>
      </c>
      <c r="Z1445" s="3"/>
      <c r="AA1445" s="3" t="str">
        <f t="shared" si="339"/>
        <v>,</v>
      </c>
      <c r="AB1445" s="4"/>
      <c r="AC1445" s="4"/>
      <c r="AD1445" s="4"/>
      <c r="AE1445" s="4"/>
      <c r="AF1445" s="4"/>
      <c r="AG1445" s="4"/>
      <c r="AH1445" s="4"/>
      <c r="AI1445" s="4"/>
      <c r="AJ1445" s="4"/>
      <c r="AK1445" s="4"/>
      <c r="AL1445" s="4"/>
      <c r="AM1445" s="4"/>
      <c r="AN1445" s="4"/>
      <c r="AO1445" s="4"/>
      <c r="AP1445" s="4"/>
      <c r="AQ1445" s="4"/>
      <c r="AR1445" s="4"/>
      <c r="AS1445" s="4"/>
      <c r="AT1445" s="4"/>
      <c r="AU1445" s="4"/>
      <c r="AV1445" s="4"/>
      <c r="AW1445" s="4"/>
      <c r="AX1445" s="4"/>
    </row>
    <row r="1446" spans="1:50" ht="15.75" customHeight="1" x14ac:dyDescent="0.2">
      <c r="A1446" t="str">
        <f t="shared" si="338"/>
        <v>Pas PréciséHommeMarié (e)Commerçant (e)Douala 3NdogpassiCamerounaiseChretien (Catholique)NonEligible</v>
      </c>
      <c r="B1446" s="17">
        <v>43802</v>
      </c>
      <c r="C1446" s="17">
        <v>30742</v>
      </c>
      <c r="D1446" s="3" t="s">
        <v>39</v>
      </c>
      <c r="E1446" s="21">
        <v>41</v>
      </c>
      <c r="F1446" s="3" t="s">
        <v>40</v>
      </c>
      <c r="G1446" s="4"/>
      <c r="H1446" s="4"/>
      <c r="I1446" s="3" t="s">
        <v>49</v>
      </c>
      <c r="J1446" s="3" t="s">
        <v>56</v>
      </c>
      <c r="K1446" s="3" t="s">
        <v>43</v>
      </c>
      <c r="L1446" s="3" t="s">
        <v>135</v>
      </c>
      <c r="M1446" s="3" t="s">
        <v>319</v>
      </c>
      <c r="N1446" s="3" t="str">
        <f>VLOOKUP(M1446,TAF!$D$1:$H$462,2,0)</f>
        <v>Ndogpassi</v>
      </c>
      <c r="O1446" s="3" t="str">
        <f>VLOOKUP(M1446,TAF!$D$1:$H$462,3,0)</f>
        <v>Douala 3</v>
      </c>
      <c r="P1446" s="3" t="str">
        <f>VLOOKUP(M1446,TAF!$D$1:$H$462,4,0)</f>
        <v>4.017345191745835</v>
      </c>
      <c r="Q1446" s="3" t="str">
        <f>VLOOKUP(M1446,TAF!$D$1:$H$462,5,0)</f>
        <v xml:space="preserve"> 9.776376922998338</v>
      </c>
      <c r="R1446" s="3" t="s">
        <v>45</v>
      </c>
      <c r="S1446" s="3" t="s">
        <v>58</v>
      </c>
      <c r="T1446" s="3" t="s">
        <v>62</v>
      </c>
      <c r="U1446" s="19"/>
      <c r="V1446" s="19"/>
      <c r="W1446" s="3">
        <v>13.9</v>
      </c>
      <c r="X1446" s="3" t="s">
        <v>47</v>
      </c>
      <c r="Y1446" s="3">
        <v>0</v>
      </c>
      <c r="Z1446" s="3"/>
      <c r="AA1446" s="3" t="str">
        <f t="shared" si="339"/>
        <v>,</v>
      </c>
      <c r="AB1446" s="4"/>
      <c r="AC1446" s="4"/>
      <c r="AD1446" s="4"/>
      <c r="AE1446" s="4"/>
      <c r="AF1446" s="4"/>
      <c r="AG1446" s="4"/>
      <c r="AH1446" s="4"/>
      <c r="AI1446" s="4"/>
      <c r="AJ1446" s="4"/>
      <c r="AK1446" s="4"/>
      <c r="AL1446" s="4"/>
      <c r="AM1446" s="4"/>
      <c r="AN1446" s="4"/>
      <c r="AO1446" s="4"/>
      <c r="AP1446" s="4"/>
      <c r="AQ1446" s="4"/>
      <c r="AR1446" s="4"/>
      <c r="AS1446" s="4"/>
      <c r="AT1446" s="4"/>
      <c r="AU1446" s="4"/>
      <c r="AV1446" s="4"/>
      <c r="AW1446" s="4"/>
      <c r="AX1446" s="4"/>
    </row>
    <row r="1447" spans="1:50" ht="15.75" customHeight="1" x14ac:dyDescent="0.2">
      <c r="A1447" t="str">
        <f t="shared" si="338"/>
        <v>UniversitaireHommeCélibatairePersonnel de santeDouala 4Pk10CamerounaiseChretien (Catholique)OuiEligible</v>
      </c>
      <c r="B1447" s="17">
        <v>43802</v>
      </c>
      <c r="C1447" s="17">
        <v>34053</v>
      </c>
      <c r="D1447" s="3" t="s">
        <v>48</v>
      </c>
      <c r="E1447" s="21">
        <v>32</v>
      </c>
      <c r="F1447" s="3" t="s">
        <v>40</v>
      </c>
      <c r="G1447" s="4"/>
      <c r="H1447" s="4"/>
      <c r="I1447" s="3" t="s">
        <v>41</v>
      </c>
      <c r="J1447" s="3" t="s">
        <v>250</v>
      </c>
      <c r="K1447" s="3" t="s">
        <v>157</v>
      </c>
      <c r="L1447" s="3" t="s">
        <v>135</v>
      </c>
      <c r="M1447" s="3" t="s">
        <v>217</v>
      </c>
      <c r="N1447" s="3" t="str">
        <f>VLOOKUP(M1447,TAF!$D$1:$H$462,2,0)</f>
        <v>Pk10</v>
      </c>
      <c r="O1447" s="3" t="str">
        <f>VLOOKUP(M1447,TAF!$D$1:$H$462,3,0)</f>
        <v>Douala 3</v>
      </c>
      <c r="P1447" s="3" t="str">
        <f>VLOOKUP(M1447,TAF!$D$1:$H$462,4,0)</f>
        <v>4.032980100618266</v>
      </c>
      <c r="Q1447" s="3" t="str">
        <f>VLOOKUP(M1447,TAF!$D$1:$H$462,5,0)</f>
        <v xml:space="preserve"> 9.799655089790106</v>
      </c>
      <c r="R1447" s="3" t="s">
        <v>45</v>
      </c>
      <c r="S1447" s="3" t="s">
        <v>58</v>
      </c>
      <c r="T1447" s="3" t="s">
        <v>46</v>
      </c>
      <c r="U1447" s="17">
        <v>42972</v>
      </c>
      <c r="V1447" s="3" t="str">
        <f t="shared" ref="V1447:V1448" si="349">IF((B1447-U1447&lt;=365)*(B1447-U1447&gt;0),INT(12*(B1447-U1447)/365) &amp; " Mois",(YEAR(B1447)-YEAR(U1447)) &amp; " an (s)")</f>
        <v>2 an (s)</v>
      </c>
      <c r="W1447" s="3">
        <v>14.5</v>
      </c>
      <c r="X1447" s="3" t="s">
        <v>47</v>
      </c>
      <c r="Y1447" s="3">
        <v>0</v>
      </c>
      <c r="Z1447" s="3"/>
      <c r="AA1447" s="3" t="str">
        <f t="shared" si="339"/>
        <v>,</v>
      </c>
      <c r="AB1447" s="4"/>
      <c r="AC1447" s="4"/>
      <c r="AD1447" s="4"/>
      <c r="AE1447" s="4"/>
      <c r="AF1447" s="4"/>
      <c r="AG1447" s="4"/>
      <c r="AH1447" s="4"/>
      <c r="AI1447" s="4"/>
      <c r="AJ1447" s="4"/>
      <c r="AK1447" s="4"/>
      <c r="AL1447" s="4"/>
      <c r="AM1447" s="4"/>
      <c r="AN1447" s="4"/>
      <c r="AO1447" s="4"/>
      <c r="AP1447" s="4"/>
      <c r="AQ1447" s="4"/>
      <c r="AR1447" s="4"/>
      <c r="AS1447" s="4"/>
      <c r="AT1447" s="4"/>
      <c r="AU1447" s="4"/>
      <c r="AV1447" s="4"/>
      <c r="AW1447" s="4"/>
      <c r="AX1447" s="4"/>
    </row>
    <row r="1448" spans="1:50" ht="15.75" customHeight="1" x14ac:dyDescent="0.2">
      <c r="A1448" t="str">
        <f t="shared" si="338"/>
        <v>SecondaireHommeCélibataireControleur qualitéDouala (Non précisé )Anhe rafaelCamerounaisePas PréciséOuiEligible</v>
      </c>
      <c r="B1448" s="17">
        <v>43803</v>
      </c>
      <c r="C1448" s="17">
        <v>31801</v>
      </c>
      <c r="D1448" s="3" t="s">
        <v>54</v>
      </c>
      <c r="E1448" s="21">
        <v>38</v>
      </c>
      <c r="F1448" s="3" t="s">
        <v>40</v>
      </c>
      <c r="G1448" s="4"/>
      <c r="H1448" s="4"/>
      <c r="I1448" s="3" t="s">
        <v>41</v>
      </c>
      <c r="J1448" s="3" t="s">
        <v>1041</v>
      </c>
      <c r="K1448" s="3" t="s">
        <v>51</v>
      </c>
      <c r="L1448" s="3" t="s">
        <v>135</v>
      </c>
      <c r="M1448" s="3" t="s">
        <v>1042</v>
      </c>
      <c r="N1448" s="3" t="str">
        <f>VLOOKUP(M1448,TAF!$D$1:$H$462,2,0)</f>
        <v>Ange Raphael</v>
      </c>
      <c r="O1448" s="3" t="str">
        <f>VLOOKUP(M1448,TAF!$D$1:$H$462,3,0)</f>
        <v>Douala 5</v>
      </c>
      <c r="P1448" s="3" t="str">
        <f>VLOOKUP(M1448,TAF!$D$1:$H$462,4,0)</f>
        <v>4.094291698590689</v>
      </c>
      <c r="Q1448" s="3" t="str">
        <f>VLOOKUP(M1448,TAF!$D$1:$H$462,5,0)</f>
        <v xml:space="preserve"> 9.770097969771008</v>
      </c>
      <c r="R1448" s="3" t="s">
        <v>45</v>
      </c>
      <c r="S1448" s="3" t="s">
        <v>39</v>
      </c>
      <c r="T1448" s="3" t="s">
        <v>46</v>
      </c>
      <c r="U1448" s="17">
        <v>43617</v>
      </c>
      <c r="V1448" s="3" t="str">
        <f t="shared" si="349"/>
        <v>6 Mois</v>
      </c>
      <c r="W1448" s="5" t="s">
        <v>5907</v>
      </c>
      <c r="X1448" s="3" t="s">
        <v>47</v>
      </c>
      <c r="Y1448" s="3">
        <v>0</v>
      </c>
      <c r="Z1448" s="3"/>
      <c r="AA1448" s="3" t="str">
        <f t="shared" si="339"/>
        <v>,</v>
      </c>
      <c r="AB1448" s="4"/>
      <c r="AC1448" s="4"/>
      <c r="AD1448" s="4"/>
      <c r="AE1448" s="4"/>
      <c r="AF1448" s="4"/>
      <c r="AG1448" s="4"/>
      <c r="AH1448" s="4"/>
      <c r="AI1448" s="4"/>
      <c r="AJ1448" s="4"/>
      <c r="AK1448" s="4"/>
      <c r="AL1448" s="4"/>
      <c r="AM1448" s="4"/>
      <c r="AN1448" s="4"/>
      <c r="AO1448" s="4"/>
      <c r="AP1448" s="4"/>
      <c r="AQ1448" s="4"/>
      <c r="AR1448" s="4"/>
      <c r="AS1448" s="4"/>
      <c r="AT1448" s="4"/>
      <c r="AU1448" s="4"/>
      <c r="AV1448" s="4"/>
      <c r="AW1448" s="4"/>
      <c r="AX1448" s="4"/>
    </row>
    <row r="1449" spans="1:50" ht="15.75" customHeight="1" x14ac:dyDescent="0.2">
      <c r="A1449" t="str">
        <f t="shared" si="338"/>
        <v>UniversitaireHommeCélibataireIngénieur des travaux médicauxDouala (Non précisé )Pk15CamerounaisePas PréciséNonEligible</v>
      </c>
      <c r="B1449" s="17">
        <v>43803</v>
      </c>
      <c r="C1449" s="17">
        <v>35410</v>
      </c>
      <c r="D1449" s="3" t="s">
        <v>48</v>
      </c>
      <c r="E1449" s="21">
        <v>29</v>
      </c>
      <c r="F1449" s="3" t="s">
        <v>40</v>
      </c>
      <c r="G1449" s="4"/>
      <c r="H1449" s="4"/>
      <c r="I1449" s="3" t="s">
        <v>41</v>
      </c>
      <c r="J1449" s="3" t="s">
        <v>1043</v>
      </c>
      <c r="K1449" s="3" t="s">
        <v>51</v>
      </c>
      <c r="L1449" s="3" t="s">
        <v>135</v>
      </c>
      <c r="M1449" s="3" t="s">
        <v>447</v>
      </c>
      <c r="N1449" s="3" t="str">
        <f>VLOOKUP(M1449,TAF!$D$1:$H$462,2,0)</f>
        <v>P.K.15</v>
      </c>
      <c r="O1449" s="3" t="str">
        <f>VLOOKUP(M1449,TAF!$D$1:$H$462,3,0)</f>
        <v>Douala 3</v>
      </c>
      <c r="P1449" s="3" t="str">
        <f>VLOOKUP(M1449,TAF!$D$1:$H$462,4,0)</f>
        <v>4.087433454949343</v>
      </c>
      <c r="Q1449" s="3" t="str">
        <f>VLOOKUP(M1449,TAF!$D$1:$H$462,5,0)</f>
        <v xml:space="preserve"> 9.79234598059008</v>
      </c>
      <c r="R1449" s="3" t="s">
        <v>45</v>
      </c>
      <c r="S1449" s="3" t="s">
        <v>39</v>
      </c>
      <c r="T1449" s="3" t="s">
        <v>62</v>
      </c>
      <c r="U1449" s="19"/>
      <c r="V1449" s="19"/>
      <c r="W1449" s="5" t="s">
        <v>5893</v>
      </c>
      <c r="X1449" s="3" t="s">
        <v>47</v>
      </c>
      <c r="Y1449" s="3">
        <v>0</v>
      </c>
      <c r="Z1449" s="3"/>
      <c r="AA1449" s="3" t="str">
        <f t="shared" si="339"/>
        <v>,</v>
      </c>
      <c r="AB1449" s="4"/>
      <c r="AC1449" s="4"/>
      <c r="AD1449" s="4"/>
      <c r="AE1449" s="4"/>
      <c r="AF1449" s="4"/>
      <c r="AG1449" s="4"/>
      <c r="AH1449" s="4"/>
      <c r="AI1449" s="4"/>
      <c r="AJ1449" s="4"/>
      <c r="AK1449" s="4"/>
      <c r="AL1449" s="4"/>
      <c r="AM1449" s="4"/>
      <c r="AN1449" s="4"/>
      <c r="AO1449" s="4"/>
      <c r="AP1449" s="4"/>
      <c r="AQ1449" s="4"/>
      <c r="AR1449" s="4"/>
      <c r="AS1449" s="4"/>
      <c r="AT1449" s="4"/>
      <c r="AU1449" s="4"/>
      <c r="AV1449" s="4"/>
      <c r="AW1449" s="4"/>
      <c r="AX1449" s="4"/>
    </row>
    <row r="1450" spans="1:50" ht="15.75" customHeight="1" x14ac:dyDescent="0.2">
      <c r="A1450" t="str">
        <f t="shared" si="338"/>
        <v>UniversitaireHommeCélibataireElectronicienDouala (Non précisé )BangueCamerounaisePas PréciséNonEligible</v>
      </c>
      <c r="B1450" s="17">
        <v>43803</v>
      </c>
      <c r="C1450" s="17">
        <v>32481</v>
      </c>
      <c r="D1450" s="3" t="s">
        <v>48</v>
      </c>
      <c r="E1450" s="21">
        <v>37</v>
      </c>
      <c r="F1450" s="3" t="s">
        <v>40</v>
      </c>
      <c r="G1450" s="4"/>
      <c r="H1450" s="4"/>
      <c r="I1450" s="3" t="s">
        <v>41</v>
      </c>
      <c r="J1450" s="3" t="s">
        <v>414</v>
      </c>
      <c r="K1450" s="3" t="s">
        <v>51</v>
      </c>
      <c r="L1450" s="3" t="s">
        <v>135</v>
      </c>
      <c r="M1450" s="3" t="s">
        <v>1044</v>
      </c>
      <c r="N1450" s="3" t="str">
        <f>VLOOKUP(M1450,TAF!$D$1:$H$462,2,0)</f>
        <v>Bangué</v>
      </c>
      <c r="O1450" s="3" t="str">
        <f>VLOOKUP(M1450,TAF!$D$1:$H$462,3,0)</f>
        <v>Douala 5</v>
      </c>
      <c r="P1450" s="3" t="str">
        <f>VLOOKUP(M1450,TAF!$D$1:$H$462,4,0)</f>
        <v>4.106426703373868</v>
      </c>
      <c r="Q1450" s="3" t="str">
        <f>VLOOKUP(M1450,TAF!$D$1:$H$462,5,0)</f>
        <v>9.753048488999525</v>
      </c>
      <c r="R1450" s="3" t="s">
        <v>45</v>
      </c>
      <c r="S1450" s="3" t="s">
        <v>39</v>
      </c>
      <c r="T1450" s="3" t="s">
        <v>62</v>
      </c>
      <c r="U1450" s="19"/>
      <c r="V1450" s="19"/>
      <c r="W1450" s="3">
        <v>14</v>
      </c>
      <c r="X1450" s="3" t="s">
        <v>47</v>
      </c>
      <c r="Y1450" s="3">
        <v>0</v>
      </c>
      <c r="Z1450" s="3"/>
      <c r="AA1450" s="3" t="str">
        <f t="shared" si="339"/>
        <v>,</v>
      </c>
      <c r="AB1450" s="4"/>
      <c r="AC1450" s="4"/>
      <c r="AD1450" s="4"/>
      <c r="AE1450" s="4"/>
      <c r="AF1450" s="4"/>
      <c r="AG1450" s="4"/>
      <c r="AH1450" s="4"/>
      <c r="AI1450" s="4"/>
      <c r="AJ1450" s="4"/>
      <c r="AK1450" s="4"/>
      <c r="AL1450" s="4"/>
      <c r="AM1450" s="4"/>
      <c r="AN1450" s="4"/>
      <c r="AO1450" s="4"/>
      <c r="AP1450" s="4"/>
      <c r="AQ1450" s="4"/>
      <c r="AR1450" s="4"/>
      <c r="AS1450" s="4"/>
      <c r="AT1450" s="4"/>
      <c r="AU1450" s="4"/>
      <c r="AV1450" s="4"/>
      <c r="AW1450" s="4"/>
      <c r="AX1450" s="4"/>
    </row>
    <row r="1451" spans="1:50" ht="15.75" customHeight="1" x14ac:dyDescent="0.2">
      <c r="A1451" t="str">
        <f t="shared" si="338"/>
        <v>UniversitaireHommeCélibataireIngenieur biologisteDouala (Non précisé )Pas preciseCamerounaiseChretien (Catholique)OuiEligible</v>
      </c>
      <c r="B1451" s="17">
        <v>43804</v>
      </c>
      <c r="C1451" s="17">
        <v>34491</v>
      </c>
      <c r="D1451" s="3" t="s">
        <v>48</v>
      </c>
      <c r="E1451" s="21">
        <v>31</v>
      </c>
      <c r="F1451" s="3" t="s">
        <v>40</v>
      </c>
      <c r="G1451" s="4"/>
      <c r="H1451" s="4"/>
      <c r="I1451" s="3" t="s">
        <v>41</v>
      </c>
      <c r="J1451" s="3" t="s">
        <v>1045</v>
      </c>
      <c r="K1451" s="3" t="s">
        <v>51</v>
      </c>
      <c r="L1451" s="3" t="s">
        <v>135</v>
      </c>
      <c r="M1451" s="3" t="s">
        <v>403</v>
      </c>
      <c r="N1451" s="3">
        <f>VLOOKUP(M1451,TAF!$D$1:$H$462,2,0)</f>
        <v>0</v>
      </c>
      <c r="O1451" s="3">
        <f>VLOOKUP(M1451,TAF!$D$1:$H$462,3,0)</f>
        <v>0</v>
      </c>
      <c r="P1451" s="3">
        <f>VLOOKUP(M1451,TAF!$D$1:$H$462,4,0)</f>
        <v>0</v>
      </c>
      <c r="Q1451" s="3">
        <f>VLOOKUP(M1451,TAF!$D$1:$H$462,5,0)</f>
        <v>0</v>
      </c>
      <c r="R1451" s="3" t="s">
        <v>45</v>
      </c>
      <c r="S1451" s="3" t="s">
        <v>58</v>
      </c>
      <c r="T1451" s="3" t="s">
        <v>46</v>
      </c>
      <c r="U1451" s="17">
        <v>43649</v>
      </c>
      <c r="V1451" s="3" t="str">
        <f t="shared" ref="V1451" si="350">IF((B1451-U1451&lt;=365)*(B1451-U1451&gt;0),INT(12*(B1451-U1451)/365) &amp; " Mois",(YEAR(B1451)-YEAR(U1451)) &amp; " an (s)")</f>
        <v>5 Mois</v>
      </c>
      <c r="W1451" s="5" t="s">
        <v>5888</v>
      </c>
      <c r="X1451" s="3" t="s">
        <v>47</v>
      </c>
      <c r="Y1451" s="3">
        <v>0</v>
      </c>
      <c r="Z1451" s="3"/>
      <c r="AA1451" s="3" t="str">
        <f t="shared" si="339"/>
        <v>,</v>
      </c>
      <c r="AB1451" s="4"/>
      <c r="AC1451" s="4"/>
      <c r="AD1451" s="4"/>
      <c r="AE1451" s="4"/>
      <c r="AF1451" s="4"/>
      <c r="AG1451" s="4"/>
      <c r="AH1451" s="4"/>
      <c r="AI1451" s="4"/>
      <c r="AJ1451" s="4"/>
      <c r="AK1451" s="4"/>
      <c r="AL1451" s="4"/>
      <c r="AM1451" s="4"/>
      <c r="AN1451" s="4"/>
      <c r="AO1451" s="4"/>
      <c r="AP1451" s="4"/>
      <c r="AQ1451" s="4"/>
      <c r="AR1451" s="4"/>
      <c r="AS1451" s="4"/>
      <c r="AT1451" s="4"/>
      <c r="AU1451" s="4"/>
      <c r="AV1451" s="4"/>
      <c r="AW1451" s="4"/>
      <c r="AX1451" s="4"/>
    </row>
    <row r="1452" spans="1:50" ht="15.75" customHeight="1" x14ac:dyDescent="0.2">
      <c r="A1452" t="str">
        <f t="shared" si="338"/>
        <v>SecondaireHommeMarié (e)ImprimeurDouala (Non précisé )NdogpassiCamerounaisePas PréciséNonEligible</v>
      </c>
      <c r="B1452" s="17">
        <v>43804</v>
      </c>
      <c r="C1452" s="17">
        <v>29662</v>
      </c>
      <c r="D1452" s="3" t="s">
        <v>54</v>
      </c>
      <c r="E1452" s="21">
        <v>44</v>
      </c>
      <c r="F1452" s="3" t="s">
        <v>40</v>
      </c>
      <c r="G1452" s="4"/>
      <c r="H1452" s="4"/>
      <c r="I1452" s="3" t="s">
        <v>49</v>
      </c>
      <c r="J1452" s="3" t="s">
        <v>672</v>
      </c>
      <c r="K1452" s="3" t="s">
        <v>51</v>
      </c>
      <c r="L1452" s="3" t="s">
        <v>135</v>
      </c>
      <c r="M1452" s="3" t="s">
        <v>319</v>
      </c>
      <c r="N1452" s="3" t="str">
        <f>VLOOKUP(M1452,TAF!$D$1:$H$462,2,0)</f>
        <v>Ndogpassi</v>
      </c>
      <c r="O1452" s="3" t="str">
        <f>VLOOKUP(M1452,TAF!$D$1:$H$462,3,0)</f>
        <v>Douala 3</v>
      </c>
      <c r="P1452" s="3" t="str">
        <f>VLOOKUP(M1452,TAF!$D$1:$H$462,4,0)</f>
        <v>4.017345191745835</v>
      </c>
      <c r="Q1452" s="3" t="str">
        <f>VLOOKUP(M1452,TAF!$D$1:$H$462,5,0)</f>
        <v xml:space="preserve"> 9.776376922998338</v>
      </c>
      <c r="R1452" s="3" t="s">
        <v>45</v>
      </c>
      <c r="S1452" s="3" t="s">
        <v>39</v>
      </c>
      <c r="T1452" s="3" t="s">
        <v>62</v>
      </c>
      <c r="U1452" s="19"/>
      <c r="V1452" s="19"/>
      <c r="W1452" s="3">
        <v>13</v>
      </c>
      <c r="X1452" s="3" t="s">
        <v>47</v>
      </c>
      <c r="Y1452" s="3">
        <v>0</v>
      </c>
      <c r="Z1452" s="3"/>
      <c r="AA1452" s="3" t="str">
        <f t="shared" si="339"/>
        <v>,</v>
      </c>
      <c r="AB1452" s="4"/>
      <c r="AC1452" s="4"/>
      <c r="AD1452" s="4"/>
      <c r="AE1452" s="4"/>
      <c r="AF1452" s="4"/>
      <c r="AG1452" s="4"/>
      <c r="AH1452" s="4"/>
      <c r="AI1452" s="4"/>
      <c r="AJ1452" s="4"/>
      <c r="AK1452" s="4"/>
      <c r="AL1452" s="4"/>
      <c r="AM1452" s="4"/>
      <c r="AN1452" s="4"/>
      <c r="AO1452" s="4"/>
      <c r="AP1452" s="4"/>
      <c r="AQ1452" s="4"/>
      <c r="AR1452" s="4"/>
      <c r="AS1452" s="4"/>
      <c r="AT1452" s="4"/>
      <c r="AU1452" s="4"/>
      <c r="AV1452" s="4"/>
      <c r="AW1452" s="4"/>
      <c r="AX1452" s="4"/>
    </row>
    <row r="1453" spans="1:50" ht="15.75" customHeight="1" x14ac:dyDescent="0.2">
      <c r="A1453" t="str">
        <f t="shared" si="338"/>
        <v>UniversitaireHommeMarié (e)InformatticienDouala (Non précisé )NdogpassiCamerounaiseChretien (Ne de nouveau)OuiEligible</v>
      </c>
      <c r="B1453" s="17">
        <v>43805</v>
      </c>
      <c r="C1453" s="17">
        <v>32216</v>
      </c>
      <c r="D1453" s="3" t="s">
        <v>48</v>
      </c>
      <c r="E1453" s="21">
        <v>37</v>
      </c>
      <c r="F1453" s="3" t="s">
        <v>40</v>
      </c>
      <c r="G1453" s="4"/>
      <c r="H1453" s="4"/>
      <c r="I1453" s="3" t="s">
        <v>49</v>
      </c>
      <c r="J1453" s="3" t="s">
        <v>1046</v>
      </c>
      <c r="K1453" s="3" t="s">
        <v>51</v>
      </c>
      <c r="L1453" s="3" t="s">
        <v>135</v>
      </c>
      <c r="M1453" s="3" t="s">
        <v>319</v>
      </c>
      <c r="N1453" s="3" t="str">
        <f>VLOOKUP(M1453,TAF!$D$1:$H$462,2,0)</f>
        <v>Ndogpassi</v>
      </c>
      <c r="O1453" s="3" t="str">
        <f>VLOOKUP(M1453,TAF!$D$1:$H$462,3,0)</f>
        <v>Douala 3</v>
      </c>
      <c r="P1453" s="3" t="str">
        <f>VLOOKUP(M1453,TAF!$D$1:$H$462,4,0)</f>
        <v>4.017345191745835</v>
      </c>
      <c r="Q1453" s="3" t="str">
        <f>VLOOKUP(M1453,TAF!$D$1:$H$462,5,0)</f>
        <v xml:space="preserve"> 9.776376922998338</v>
      </c>
      <c r="R1453" s="3" t="s">
        <v>45</v>
      </c>
      <c r="S1453" s="3" t="s">
        <v>53</v>
      </c>
      <c r="T1453" s="3" t="s">
        <v>46</v>
      </c>
      <c r="U1453" s="17">
        <v>42064</v>
      </c>
      <c r="V1453" s="3" t="str">
        <f t="shared" ref="V1453" si="351">IF((B1453-U1453&lt;=365)*(B1453-U1453&gt;0),INT(12*(B1453-U1453)/365) &amp; " Mois",(YEAR(B1453)-YEAR(U1453)) &amp; " an (s)")</f>
        <v>4 an (s)</v>
      </c>
      <c r="W1453" s="5" t="s">
        <v>5890</v>
      </c>
      <c r="X1453" s="3" t="s">
        <v>47</v>
      </c>
      <c r="Y1453" s="3">
        <v>0</v>
      </c>
      <c r="Z1453" s="3"/>
      <c r="AA1453" s="3" t="str">
        <f t="shared" si="339"/>
        <v>,</v>
      </c>
      <c r="AB1453" s="4"/>
      <c r="AC1453" s="4"/>
      <c r="AD1453" s="4"/>
      <c r="AE1453" s="4"/>
      <c r="AF1453" s="4"/>
      <c r="AG1453" s="4"/>
      <c r="AH1453" s="4"/>
      <c r="AI1453" s="4"/>
      <c r="AJ1453" s="4"/>
      <c r="AK1453" s="4"/>
      <c r="AL1453" s="4"/>
      <c r="AM1453" s="4"/>
      <c r="AN1453" s="4"/>
      <c r="AO1453" s="4"/>
      <c r="AP1453" s="4"/>
      <c r="AQ1453" s="4"/>
      <c r="AR1453" s="4"/>
      <c r="AS1453" s="4"/>
      <c r="AT1453" s="4"/>
      <c r="AU1453" s="4"/>
      <c r="AV1453" s="4"/>
      <c r="AW1453" s="4"/>
      <c r="AX1453" s="4"/>
    </row>
    <row r="1454" spans="1:50" ht="15.75" customHeight="1" x14ac:dyDescent="0.2">
      <c r="A1454" t="str">
        <f t="shared" si="338"/>
        <v>SecondaireHommeMarié (e)Maitre de chienDouala (Non précisé )ElfCamerounaiseChretien (Ne de nouveau)NonEligible</v>
      </c>
      <c r="B1454" s="17">
        <v>43805</v>
      </c>
      <c r="C1454" s="17">
        <v>30782</v>
      </c>
      <c r="D1454" s="3" t="s">
        <v>54</v>
      </c>
      <c r="E1454" s="21">
        <v>41</v>
      </c>
      <c r="F1454" s="3" t="s">
        <v>40</v>
      </c>
      <c r="G1454" s="4"/>
      <c r="H1454" s="4"/>
      <c r="I1454" s="3" t="s">
        <v>49</v>
      </c>
      <c r="J1454" s="3" t="s">
        <v>1047</v>
      </c>
      <c r="K1454" s="3" t="s">
        <v>51</v>
      </c>
      <c r="L1454" s="3" t="s">
        <v>135</v>
      </c>
      <c r="M1454" s="3" t="s">
        <v>1048</v>
      </c>
      <c r="N1454" s="3" t="str">
        <f>VLOOKUP(M1454,TAF!$D$1:$H$462,2,0)</f>
        <v>Elf</v>
      </c>
      <c r="O1454" s="3" t="str">
        <f>VLOOKUP(M1454,TAF!$D$1:$H$462,3,0)</f>
        <v>Douala 5</v>
      </c>
      <c r="P1454" s="3" t="str">
        <f>VLOOKUP(M1454,TAF!$D$1:$H$462,4,0)</f>
        <v>4.01173594077676</v>
      </c>
      <c r="Q1454" s="3" t="str">
        <f>VLOOKUP(M1454,TAF!$D$1:$H$462,5,0)</f>
        <v>9.732211077910435</v>
      </c>
      <c r="R1454" s="3" t="s">
        <v>45</v>
      </c>
      <c r="S1454" s="3" t="s">
        <v>53</v>
      </c>
      <c r="T1454" s="3" t="s">
        <v>62</v>
      </c>
      <c r="U1454" s="19"/>
      <c r="V1454" s="19"/>
      <c r="W1454" s="3">
        <v>15</v>
      </c>
      <c r="X1454" s="3" t="s">
        <v>47</v>
      </c>
      <c r="Y1454" s="3">
        <v>0</v>
      </c>
      <c r="Z1454" s="3"/>
      <c r="AA1454" s="3" t="str">
        <f t="shared" si="339"/>
        <v>,</v>
      </c>
      <c r="AB1454" s="4"/>
      <c r="AC1454" s="4"/>
      <c r="AD1454" s="4"/>
      <c r="AE1454" s="4"/>
      <c r="AF1454" s="4"/>
      <c r="AG1454" s="4"/>
      <c r="AH1454" s="4"/>
      <c r="AI1454" s="4"/>
      <c r="AJ1454" s="4"/>
      <c r="AK1454" s="4"/>
      <c r="AL1454" s="4"/>
      <c r="AM1454" s="4"/>
      <c r="AN1454" s="4"/>
      <c r="AO1454" s="4"/>
      <c r="AP1454" s="4"/>
      <c r="AQ1454" s="4"/>
      <c r="AR1454" s="4"/>
      <c r="AS1454" s="4"/>
      <c r="AT1454" s="4"/>
      <c r="AU1454" s="4"/>
      <c r="AV1454" s="4"/>
      <c r="AW1454" s="4"/>
      <c r="AX1454" s="4"/>
    </row>
    <row r="1455" spans="1:50" ht="15.75" customHeight="1" x14ac:dyDescent="0.2">
      <c r="A1455" t="str">
        <f t="shared" si="338"/>
        <v>PrimaireHommeCélibataireEstheticienDouala (Non précisé )Pk13CamerounaiseChretien (Ne de nouveau)OuiEligible</v>
      </c>
      <c r="B1455" s="17">
        <v>43805</v>
      </c>
      <c r="C1455" s="17">
        <v>29952</v>
      </c>
      <c r="D1455" s="3" t="s">
        <v>92</v>
      </c>
      <c r="E1455" s="21">
        <v>43</v>
      </c>
      <c r="F1455" s="3" t="s">
        <v>40</v>
      </c>
      <c r="G1455" s="4"/>
      <c r="H1455" s="4"/>
      <c r="I1455" s="3" t="s">
        <v>41</v>
      </c>
      <c r="J1455" s="3" t="s">
        <v>77</v>
      </c>
      <c r="K1455" s="3" t="s">
        <v>51</v>
      </c>
      <c r="L1455" s="3" t="s">
        <v>135</v>
      </c>
      <c r="M1455" s="3" t="s">
        <v>525</v>
      </c>
      <c r="N1455" s="3" t="str">
        <f>VLOOKUP(M1455,TAF!$D$1:$H$462,2,0)</f>
        <v>P.K.13</v>
      </c>
      <c r="O1455" s="3" t="str">
        <f>VLOOKUP(M1455,TAF!$D$1:$H$462,3,0)</f>
        <v>Douala 3</v>
      </c>
      <c r="P1455" s="3" t="str">
        <f>VLOOKUP(M1455,TAF!$D$1:$H$462,4,0)</f>
        <v>4.03921902847125</v>
      </c>
      <c r="Q1455" s="3" t="str">
        <f>VLOOKUP(M1455,TAF!$D$1:$H$462,5,0)</f>
        <v xml:space="preserve"> 9.73114535834155</v>
      </c>
      <c r="R1455" s="3" t="s">
        <v>45</v>
      </c>
      <c r="S1455" s="3" t="s">
        <v>53</v>
      </c>
      <c r="T1455" s="3" t="s">
        <v>46</v>
      </c>
      <c r="U1455" s="17">
        <v>40603</v>
      </c>
      <c r="V1455" s="3" t="str">
        <f t="shared" ref="V1455" si="352">IF((B1455-U1455&lt;=365)*(B1455-U1455&gt;0),INT(12*(B1455-U1455)/365) &amp; " Mois",(YEAR(B1455)-YEAR(U1455)) &amp; " an (s)")</f>
        <v>8 an (s)</v>
      </c>
      <c r="W1455" s="3">
        <v>13</v>
      </c>
      <c r="X1455" s="3" t="s">
        <v>47</v>
      </c>
      <c r="Y1455" s="3">
        <v>0</v>
      </c>
      <c r="Z1455" s="3"/>
      <c r="AA1455" s="3" t="str">
        <f t="shared" si="339"/>
        <v>,</v>
      </c>
      <c r="AB1455" s="4"/>
      <c r="AC1455" s="4"/>
      <c r="AD1455" s="4"/>
      <c r="AE1455" s="4"/>
      <c r="AF1455" s="4"/>
      <c r="AG1455" s="4"/>
      <c r="AH1455" s="4"/>
      <c r="AI1455" s="4"/>
      <c r="AJ1455" s="4"/>
      <c r="AK1455" s="4"/>
      <c r="AL1455" s="4"/>
      <c r="AM1455" s="4"/>
      <c r="AN1455" s="4"/>
      <c r="AO1455" s="4"/>
      <c r="AP1455" s="4"/>
      <c r="AQ1455" s="4"/>
      <c r="AR1455" s="4"/>
      <c r="AS1455" s="4"/>
      <c r="AT1455" s="4"/>
      <c r="AU1455" s="4"/>
      <c r="AV1455" s="4"/>
      <c r="AW1455" s="4"/>
      <c r="AX1455" s="4"/>
    </row>
    <row r="1456" spans="1:50" ht="15.75" customHeight="1" x14ac:dyDescent="0.2">
      <c r="A1456" t="str">
        <f t="shared" si="338"/>
        <v>UniversitaireHommeCélibataireSans EmploisDouala (Non précisé )Pk8CamerounaiseChretien (Protestant )NonEligible</v>
      </c>
      <c r="B1456" s="17">
        <v>43805</v>
      </c>
      <c r="C1456" s="17">
        <v>32874</v>
      </c>
      <c r="D1456" s="3" t="s">
        <v>48</v>
      </c>
      <c r="E1456" s="21">
        <v>35</v>
      </c>
      <c r="F1456" s="3" t="s">
        <v>40</v>
      </c>
      <c r="G1456" s="4"/>
      <c r="H1456" s="4"/>
      <c r="I1456" s="3" t="s">
        <v>41</v>
      </c>
      <c r="J1456" s="3" t="s">
        <v>134</v>
      </c>
      <c r="K1456" s="3" t="s">
        <v>51</v>
      </c>
      <c r="L1456" s="3" t="s">
        <v>135</v>
      </c>
      <c r="M1456" s="3" t="s">
        <v>162</v>
      </c>
      <c r="N1456" s="3" t="str">
        <f>VLOOKUP(M1456,TAF!$D$1:$H$462,2,0)</f>
        <v>Pk8</v>
      </c>
      <c r="O1456" s="3" t="str">
        <f>VLOOKUP(M1456,TAF!$D$1:$H$462,3,0)</f>
        <v>Douala 3</v>
      </c>
      <c r="P1456" s="3" t="str">
        <f>VLOOKUP(M1456,TAF!$D$1:$H$462,4,0)</f>
        <v>4.042745526361856</v>
      </c>
      <c r="Q1456" s="3" t="str">
        <f>VLOOKUP(M1456,TAF!$D$1:$H$462,5,0)</f>
        <v xml:space="preserve"> 9.754402861621994</v>
      </c>
      <c r="R1456" s="3" t="s">
        <v>45</v>
      </c>
      <c r="S1456" s="3" t="s">
        <v>84</v>
      </c>
      <c r="T1456" s="3" t="s">
        <v>62</v>
      </c>
      <c r="U1456" s="19"/>
      <c r="V1456" s="19"/>
      <c r="W1456" s="5" t="s">
        <v>5898</v>
      </c>
      <c r="X1456" s="3" t="s">
        <v>47</v>
      </c>
      <c r="Y1456" s="3">
        <v>0</v>
      </c>
      <c r="Z1456" s="3"/>
      <c r="AA1456" s="3" t="str">
        <f t="shared" si="339"/>
        <v>,</v>
      </c>
      <c r="AB1456" s="4"/>
      <c r="AC1456" s="4"/>
      <c r="AD1456" s="4"/>
      <c r="AE1456" s="4"/>
      <c r="AF1456" s="4"/>
      <c r="AG1456" s="4"/>
      <c r="AH1456" s="4"/>
      <c r="AI1456" s="4"/>
      <c r="AJ1456" s="4"/>
      <c r="AK1456" s="4"/>
      <c r="AL1456" s="4"/>
      <c r="AM1456" s="4"/>
      <c r="AN1456" s="4"/>
      <c r="AO1456" s="4"/>
      <c r="AP1456" s="4"/>
      <c r="AQ1456" s="4"/>
      <c r="AR1456" s="4"/>
      <c r="AS1456" s="4"/>
      <c r="AT1456" s="4"/>
      <c r="AU1456" s="4"/>
      <c r="AV1456" s="4"/>
      <c r="AW1456" s="4"/>
      <c r="AX1456" s="4"/>
    </row>
    <row r="1457" spans="1:50" ht="15.75" customHeight="1" x14ac:dyDescent="0.2">
      <c r="A1457" t="str">
        <f t="shared" si="338"/>
        <v>UniversitaireHommeCélibataireTrader indepDouala (Non précisé )Pk8CamerounaiseChretien (Protestant )OuiEligible</v>
      </c>
      <c r="B1457" s="17">
        <v>43805</v>
      </c>
      <c r="C1457" s="17">
        <v>35107</v>
      </c>
      <c r="D1457" s="3" t="s">
        <v>48</v>
      </c>
      <c r="E1457" s="21">
        <v>29</v>
      </c>
      <c r="F1457" s="3" t="s">
        <v>40</v>
      </c>
      <c r="G1457" s="4"/>
      <c r="H1457" s="4"/>
      <c r="I1457" s="3" t="s">
        <v>41</v>
      </c>
      <c r="J1457" s="3" t="s">
        <v>1049</v>
      </c>
      <c r="K1457" s="3" t="s">
        <v>51</v>
      </c>
      <c r="L1457" s="3" t="s">
        <v>135</v>
      </c>
      <c r="M1457" s="3" t="s">
        <v>162</v>
      </c>
      <c r="N1457" s="3" t="str">
        <f>VLOOKUP(M1457,TAF!$D$1:$H$462,2,0)</f>
        <v>Pk8</v>
      </c>
      <c r="O1457" s="3" t="str">
        <f>VLOOKUP(M1457,TAF!$D$1:$H$462,3,0)</f>
        <v>Douala 3</v>
      </c>
      <c r="P1457" s="3" t="str">
        <f>VLOOKUP(M1457,TAF!$D$1:$H$462,4,0)</f>
        <v>4.042745526361856</v>
      </c>
      <c r="Q1457" s="3" t="str">
        <f>VLOOKUP(M1457,TAF!$D$1:$H$462,5,0)</f>
        <v xml:space="preserve"> 9.754402861621994</v>
      </c>
      <c r="R1457" s="3" t="s">
        <v>45</v>
      </c>
      <c r="S1457" s="3" t="s">
        <v>84</v>
      </c>
      <c r="T1457" s="3" t="s">
        <v>46</v>
      </c>
      <c r="U1457" s="17">
        <v>43160</v>
      </c>
      <c r="V1457" s="3" t="str">
        <f t="shared" ref="V1457:V1459" si="353">IF((B1457-U1457&lt;=365)*(B1457-U1457&gt;0),INT(12*(B1457-U1457)/365) &amp; " Mois",(YEAR(B1457)-YEAR(U1457)) &amp; " an (s)")</f>
        <v>1 an (s)</v>
      </c>
      <c r="W1457" s="5" t="s">
        <v>5892</v>
      </c>
      <c r="X1457" s="3" t="s">
        <v>47</v>
      </c>
      <c r="Y1457" s="3">
        <v>0</v>
      </c>
      <c r="Z1457" s="3"/>
      <c r="AA1457" s="3" t="str">
        <f t="shared" si="339"/>
        <v>,</v>
      </c>
      <c r="AB1457" s="4"/>
      <c r="AC1457" s="4"/>
      <c r="AD1457" s="4"/>
      <c r="AE1457" s="4"/>
      <c r="AF1457" s="4"/>
      <c r="AG1457" s="4"/>
      <c r="AH1457" s="4"/>
      <c r="AI1457" s="4"/>
      <c r="AJ1457" s="4"/>
      <c r="AK1457" s="4"/>
      <c r="AL1457" s="4"/>
      <c r="AM1457" s="4"/>
      <c r="AN1457" s="4"/>
      <c r="AO1457" s="4"/>
      <c r="AP1457" s="4"/>
      <c r="AQ1457" s="4"/>
      <c r="AR1457" s="4"/>
      <c r="AS1457" s="4"/>
      <c r="AT1457" s="4"/>
      <c r="AU1457" s="4"/>
      <c r="AV1457" s="4"/>
      <c r="AW1457" s="4"/>
      <c r="AX1457" s="4"/>
    </row>
    <row r="1458" spans="1:50" ht="15.75" customHeight="1" x14ac:dyDescent="0.2">
      <c r="A1458" t="str">
        <f t="shared" si="338"/>
        <v>Pas PréciséHommeMarié (e)RebobineurPas preciseCamerounaiseChretien (Ne de nouveau)OuiEligible</v>
      </c>
      <c r="B1458" s="17">
        <v>43805</v>
      </c>
      <c r="C1458" s="17">
        <v>28783</v>
      </c>
      <c r="D1458" s="3" t="s">
        <v>39</v>
      </c>
      <c r="E1458" s="21">
        <v>47</v>
      </c>
      <c r="F1458" s="3" t="s">
        <v>40</v>
      </c>
      <c r="G1458" s="4"/>
      <c r="H1458" s="4"/>
      <c r="I1458" s="3" t="s">
        <v>49</v>
      </c>
      <c r="J1458" s="3" t="s">
        <v>1050</v>
      </c>
      <c r="K1458" s="3" t="s">
        <v>403</v>
      </c>
      <c r="L1458" s="3"/>
      <c r="M1458" s="3"/>
      <c r="N1458" s="3" t="e">
        <f>VLOOKUP(M1458,TAF!$D$1:$H$462,2,0)</f>
        <v>#N/A</v>
      </c>
      <c r="O1458" s="3" t="s">
        <v>5731</v>
      </c>
      <c r="P1458" s="3" t="e">
        <f>VLOOKUP(M1458,TAF!$D$1:$H$462,4,0)</f>
        <v>#N/A</v>
      </c>
      <c r="Q1458" s="3" t="e">
        <f>VLOOKUP(M1458,TAF!$D$1:$H$462,5,0)</f>
        <v>#N/A</v>
      </c>
      <c r="R1458" s="3" t="s">
        <v>45</v>
      </c>
      <c r="S1458" s="3" t="s">
        <v>53</v>
      </c>
      <c r="T1458" s="3" t="s">
        <v>46</v>
      </c>
      <c r="U1458" s="17">
        <v>43627</v>
      </c>
      <c r="V1458" s="3" t="str">
        <f t="shared" si="353"/>
        <v>5 Mois</v>
      </c>
      <c r="W1458" s="5" t="s">
        <v>5883</v>
      </c>
      <c r="X1458" s="3" t="s">
        <v>47</v>
      </c>
      <c r="Y1458" s="3">
        <v>0</v>
      </c>
      <c r="Z1458" s="3"/>
      <c r="AA1458" s="3" t="str">
        <f t="shared" si="339"/>
        <v>,</v>
      </c>
      <c r="AB1458" s="4"/>
      <c r="AC1458" s="4"/>
      <c r="AD1458" s="4"/>
      <c r="AE1458" s="4"/>
      <c r="AF1458" s="4"/>
      <c r="AG1458" s="4"/>
      <c r="AH1458" s="4"/>
      <c r="AI1458" s="4"/>
      <c r="AJ1458" s="4"/>
      <c r="AK1458" s="4"/>
      <c r="AL1458" s="4"/>
      <c r="AM1458" s="4"/>
      <c r="AN1458" s="4"/>
      <c r="AO1458" s="4"/>
      <c r="AP1458" s="4"/>
      <c r="AQ1458" s="4"/>
      <c r="AR1458" s="4"/>
      <c r="AS1458" s="4"/>
      <c r="AT1458" s="4"/>
      <c r="AU1458" s="4"/>
      <c r="AV1458" s="4"/>
      <c r="AW1458" s="4"/>
      <c r="AX1458" s="4"/>
    </row>
    <row r="1459" spans="1:50" ht="15.75" customHeight="1" x14ac:dyDescent="0.2">
      <c r="A1459" t="str">
        <f t="shared" si="338"/>
        <v>SecondaireHommeCélibataireCordonnierEdeaEdeaCamerounaisePas PréciséOuiEligible</v>
      </c>
      <c r="B1459" s="17">
        <v>43805</v>
      </c>
      <c r="C1459" s="17">
        <v>35169</v>
      </c>
      <c r="D1459" s="3" t="s">
        <v>54</v>
      </c>
      <c r="E1459" s="21">
        <v>29</v>
      </c>
      <c r="F1459" s="3" t="s">
        <v>40</v>
      </c>
      <c r="G1459" s="4"/>
      <c r="H1459" s="4"/>
      <c r="I1459" s="3" t="s">
        <v>41</v>
      </c>
      <c r="J1459" s="3" t="s">
        <v>1051</v>
      </c>
      <c r="K1459" s="3" t="s">
        <v>641</v>
      </c>
      <c r="L1459" s="3" t="s">
        <v>5509</v>
      </c>
      <c r="M1459" s="3" t="s">
        <v>641</v>
      </c>
      <c r="N1459" s="3">
        <f>VLOOKUP(M1459,TAF!$D$1:$H$462,2,0)</f>
        <v>0</v>
      </c>
      <c r="O1459" s="3" t="s">
        <v>5731</v>
      </c>
      <c r="P1459" s="3" t="str">
        <f>VLOOKUP(M1459,TAF!$D$1:$H$462,4,0)</f>
        <v>3.7949691647010524</v>
      </c>
      <c r="Q1459" s="3" t="str">
        <f>VLOOKUP(M1459,TAF!$D$1:$H$462,5,0)</f>
        <v xml:space="preserve"> 10.128847324996638</v>
      </c>
      <c r="R1459" s="3" t="s">
        <v>45</v>
      </c>
      <c r="S1459" s="3" t="s">
        <v>39</v>
      </c>
      <c r="T1459" s="3" t="s">
        <v>46</v>
      </c>
      <c r="U1459" s="17">
        <v>43418</v>
      </c>
      <c r="V1459" s="3" t="str">
        <f t="shared" si="353"/>
        <v>1 an (s)</v>
      </c>
      <c r="W1459" s="5" t="s">
        <v>5879</v>
      </c>
      <c r="X1459" s="3" t="s">
        <v>47</v>
      </c>
      <c r="Y1459" s="3">
        <v>0</v>
      </c>
      <c r="Z1459" s="3"/>
      <c r="AA1459" s="3" t="str">
        <f t="shared" si="339"/>
        <v>,</v>
      </c>
      <c r="AB1459" s="4"/>
      <c r="AC1459" s="4"/>
      <c r="AD1459" s="4"/>
      <c r="AE1459" s="4"/>
      <c r="AF1459" s="4"/>
      <c r="AG1459" s="4"/>
      <c r="AH1459" s="4"/>
      <c r="AI1459" s="4"/>
      <c r="AJ1459" s="4"/>
      <c r="AK1459" s="4"/>
      <c r="AL1459" s="4"/>
      <c r="AM1459" s="4"/>
      <c r="AN1459" s="4"/>
      <c r="AO1459" s="4"/>
      <c r="AP1459" s="4"/>
      <c r="AQ1459" s="4"/>
      <c r="AR1459" s="4"/>
      <c r="AS1459" s="4"/>
      <c r="AT1459" s="4"/>
      <c r="AU1459" s="4"/>
      <c r="AV1459" s="4"/>
      <c r="AW1459" s="4"/>
      <c r="AX1459" s="4"/>
    </row>
    <row r="1460" spans="1:50" ht="15.75" customHeight="1" x14ac:dyDescent="0.2">
      <c r="A1460" t="str">
        <f t="shared" si="338"/>
        <v>Pas PréciséHommeCélibataireJuristeDouala 5MakepeCamerounaiseChretien (Catholique)NonEligible</v>
      </c>
      <c r="B1460" s="17">
        <v>43805</v>
      </c>
      <c r="C1460" s="17">
        <v>27955</v>
      </c>
      <c r="D1460" s="3" t="s">
        <v>39</v>
      </c>
      <c r="E1460" s="21">
        <v>49</v>
      </c>
      <c r="F1460" s="3" t="s">
        <v>40</v>
      </c>
      <c r="G1460" s="4"/>
      <c r="H1460" s="4"/>
      <c r="I1460" s="3" t="s">
        <v>41</v>
      </c>
      <c r="J1460" s="3" t="s">
        <v>85</v>
      </c>
      <c r="K1460" s="3" t="s">
        <v>60</v>
      </c>
      <c r="L1460" s="3" t="s">
        <v>135</v>
      </c>
      <c r="M1460" s="3" t="s">
        <v>83</v>
      </c>
      <c r="N1460" s="3" t="str">
        <f>VLOOKUP(M1460,TAF!$D$1:$H$462,2,0)</f>
        <v>Makepe</v>
      </c>
      <c r="O1460" s="3" t="str">
        <f>VLOOKUP(M1460,TAF!$D$1:$H$462,3,0)</f>
        <v>Douala 5</v>
      </c>
      <c r="P1460" s="3" t="str">
        <f>VLOOKUP(M1460,TAF!$D$1:$H$462,4,0)</f>
        <v>4.060554946438602</v>
      </c>
      <c r="Q1460" s="3" t="str">
        <f>VLOOKUP(M1460,TAF!$D$1:$H$462,5,0)</f>
        <v xml:space="preserve"> 9.73798775171866</v>
      </c>
      <c r="R1460" s="3" t="s">
        <v>45</v>
      </c>
      <c r="S1460" s="3" t="s">
        <v>58</v>
      </c>
      <c r="T1460" s="3" t="s">
        <v>62</v>
      </c>
      <c r="U1460" s="19"/>
      <c r="V1460" s="19"/>
      <c r="W1460" s="5" t="s">
        <v>5901</v>
      </c>
      <c r="X1460" s="3" t="s">
        <v>47</v>
      </c>
      <c r="Y1460" s="3">
        <v>0</v>
      </c>
      <c r="Z1460" s="3"/>
      <c r="AA1460" s="3" t="str">
        <f t="shared" si="339"/>
        <v>,</v>
      </c>
      <c r="AB1460" s="4"/>
      <c r="AC1460" s="4"/>
      <c r="AD1460" s="4"/>
      <c r="AE1460" s="4"/>
      <c r="AF1460" s="4"/>
      <c r="AG1460" s="4"/>
      <c r="AH1460" s="4"/>
      <c r="AI1460" s="4"/>
      <c r="AJ1460" s="4"/>
      <c r="AK1460" s="4"/>
      <c r="AL1460" s="4"/>
      <c r="AM1460" s="4"/>
      <c r="AN1460" s="4"/>
      <c r="AO1460" s="4"/>
      <c r="AP1460" s="4"/>
      <c r="AQ1460" s="4"/>
      <c r="AR1460" s="4"/>
      <c r="AS1460" s="4"/>
      <c r="AT1460" s="4"/>
      <c r="AU1460" s="4"/>
      <c r="AV1460" s="4"/>
      <c r="AW1460" s="4"/>
      <c r="AX1460" s="4"/>
    </row>
    <row r="1461" spans="1:50" ht="15.75" customHeight="1" x14ac:dyDescent="0.2">
      <c r="A1461" t="str">
        <f t="shared" si="338"/>
        <v>PrimaireHommeCélibataireCoiffeurDouala 1DeidoCamerounaiseChretien (Ne de nouveau)NonEligible</v>
      </c>
      <c r="B1461" s="17">
        <v>43807</v>
      </c>
      <c r="C1461" s="17">
        <v>31174</v>
      </c>
      <c r="D1461" s="3" t="s">
        <v>92</v>
      </c>
      <c r="E1461" s="21">
        <v>40</v>
      </c>
      <c r="F1461" s="3" t="s">
        <v>40</v>
      </c>
      <c r="G1461" s="4"/>
      <c r="H1461" s="4"/>
      <c r="I1461" s="3" t="s">
        <v>41</v>
      </c>
      <c r="J1461" s="3" t="s">
        <v>642</v>
      </c>
      <c r="K1461" s="3" t="s">
        <v>114</v>
      </c>
      <c r="L1461" s="3" t="s">
        <v>135</v>
      </c>
      <c r="M1461" s="3" t="s">
        <v>115</v>
      </c>
      <c r="N1461" s="3" t="str">
        <f>VLOOKUP(M1461,TAF!$D$1:$H$462,2,0)</f>
        <v>Deido</v>
      </c>
      <c r="O1461" s="3" t="str">
        <f>VLOOKUP(M1461,TAF!$D$1:$H$462,3,0)</f>
        <v>Douala 1</v>
      </c>
      <c r="P1461" s="3" t="str">
        <f>VLOOKUP(M1461,TAF!$D$1:$H$462,4,0)</f>
        <v>4.068225879309168</v>
      </c>
      <c r="Q1461" s="3" t="str">
        <f>VLOOKUP(M1461,TAF!$D$1:$H$462,5,0)</f>
        <v xml:space="preserve"> 9.712282866294439</v>
      </c>
      <c r="R1461" s="3" t="s">
        <v>45</v>
      </c>
      <c r="S1461" s="3" t="s">
        <v>53</v>
      </c>
      <c r="T1461" s="3" t="s">
        <v>62</v>
      </c>
      <c r="U1461" s="19"/>
      <c r="V1461" s="19"/>
      <c r="W1461" s="5" t="s">
        <v>5893</v>
      </c>
      <c r="X1461" s="3" t="s">
        <v>47</v>
      </c>
      <c r="Y1461" s="3">
        <v>0</v>
      </c>
      <c r="Z1461" s="3"/>
      <c r="AA1461" s="3" t="str">
        <f t="shared" si="339"/>
        <v>,</v>
      </c>
      <c r="AB1461" s="4"/>
      <c r="AC1461" s="4"/>
      <c r="AD1461" s="4"/>
      <c r="AE1461" s="4"/>
      <c r="AF1461" s="4"/>
      <c r="AG1461" s="4"/>
      <c r="AH1461" s="4"/>
      <c r="AI1461" s="4"/>
      <c r="AJ1461" s="4"/>
      <c r="AK1461" s="4"/>
      <c r="AL1461" s="4"/>
      <c r="AM1461" s="4"/>
      <c r="AN1461" s="4"/>
      <c r="AO1461" s="4"/>
      <c r="AP1461" s="4"/>
      <c r="AQ1461" s="4"/>
      <c r="AR1461" s="4"/>
      <c r="AS1461" s="4"/>
      <c r="AT1461" s="4"/>
      <c r="AU1461" s="4"/>
      <c r="AV1461" s="4"/>
      <c r="AW1461" s="4"/>
      <c r="AX1461" s="4"/>
    </row>
    <row r="1462" spans="1:50" ht="15.75" customHeight="1" x14ac:dyDescent="0.2">
      <c r="A1462" t="str">
        <f t="shared" si="338"/>
        <v>SecondaireHommeCélibataireChaudronnierDouala (Non précisé )Jardin ndogmbeCamerounaisePas PréciséOuiEligible</v>
      </c>
      <c r="B1462" s="17">
        <v>43807</v>
      </c>
      <c r="C1462" s="17">
        <v>29893</v>
      </c>
      <c r="D1462" s="3" t="s">
        <v>54</v>
      </c>
      <c r="E1462" s="21">
        <v>44</v>
      </c>
      <c r="F1462" s="3" t="s">
        <v>40</v>
      </c>
      <c r="G1462" s="4"/>
      <c r="H1462" s="4"/>
      <c r="I1462" s="3" t="s">
        <v>41</v>
      </c>
      <c r="J1462" s="3" t="s">
        <v>536</v>
      </c>
      <c r="K1462" s="3" t="s">
        <v>51</v>
      </c>
      <c r="L1462" s="3" t="s">
        <v>135</v>
      </c>
      <c r="M1462" s="3" t="s">
        <v>1052</v>
      </c>
      <c r="N1462" s="3" t="str">
        <f>VLOOKUP(M1462,TAF!$D$1:$H$462,2,0)</f>
        <v>Jardin d'Eden</v>
      </c>
      <c r="O1462" s="3" t="str">
        <f>VLOOKUP(M1462,TAF!$D$1:$H$462,3,0)</f>
        <v>Douala 5</v>
      </c>
      <c r="P1462" s="3" t="str">
        <f>VLOOKUP(M1462,TAF!$D$1:$H$462,4,0)</f>
        <v>4.082625762113443</v>
      </c>
      <c r="Q1462" s="3" t="str">
        <f>VLOOKUP(M1462,TAF!$D$1:$H$462,5,0)</f>
        <v xml:space="preserve"> 9.738441521793133</v>
      </c>
      <c r="R1462" s="3" t="s">
        <v>45</v>
      </c>
      <c r="S1462" s="3" t="s">
        <v>39</v>
      </c>
      <c r="T1462" s="3" t="s">
        <v>46</v>
      </c>
      <c r="U1462" s="17">
        <v>36586</v>
      </c>
      <c r="V1462" s="3" t="str">
        <f t="shared" ref="V1462" si="354">IF((B1462-U1462&lt;=365)*(B1462-U1462&gt;0),INT(12*(B1462-U1462)/365) &amp; " Mois",(YEAR(B1462)-YEAR(U1462)) &amp; " an (s)")</f>
        <v>19 an (s)</v>
      </c>
      <c r="W1462" s="5" t="s">
        <v>5896</v>
      </c>
      <c r="X1462" s="3" t="s">
        <v>47</v>
      </c>
      <c r="Y1462" s="3">
        <v>0</v>
      </c>
      <c r="Z1462" s="3"/>
      <c r="AA1462" s="3" t="str">
        <f t="shared" si="339"/>
        <v>,</v>
      </c>
      <c r="AB1462" s="4"/>
      <c r="AC1462" s="4"/>
      <c r="AD1462" s="4"/>
      <c r="AE1462" s="4"/>
      <c r="AF1462" s="4"/>
      <c r="AG1462" s="4"/>
      <c r="AH1462" s="4"/>
      <c r="AI1462" s="4"/>
      <c r="AJ1462" s="4"/>
      <c r="AK1462" s="4"/>
      <c r="AL1462" s="4"/>
      <c r="AM1462" s="4"/>
      <c r="AN1462" s="4"/>
      <c r="AO1462" s="4"/>
      <c r="AP1462" s="4"/>
      <c r="AQ1462" s="4"/>
      <c r="AR1462" s="4"/>
      <c r="AS1462" s="4"/>
      <c r="AT1462" s="4"/>
      <c r="AU1462" s="4"/>
      <c r="AV1462" s="4"/>
      <c r="AW1462" s="4"/>
      <c r="AX1462" s="4"/>
    </row>
    <row r="1463" spans="1:50" ht="15.75" customHeight="1" x14ac:dyDescent="0.2">
      <c r="A1463" t="str">
        <f t="shared" si="338"/>
        <v>Pas PréciséHommeCélibataireCuisinierDouala 1DeidoCamerounaisePas PréciséNonEligible</v>
      </c>
      <c r="B1463" s="17">
        <v>43808</v>
      </c>
      <c r="C1463" s="17">
        <v>28364</v>
      </c>
      <c r="D1463" s="3" t="s">
        <v>39</v>
      </c>
      <c r="E1463" s="21">
        <v>48</v>
      </c>
      <c r="F1463" s="3" t="s">
        <v>40</v>
      </c>
      <c r="G1463" s="4"/>
      <c r="H1463" s="4"/>
      <c r="I1463" s="3" t="s">
        <v>41</v>
      </c>
      <c r="J1463" s="3" t="s">
        <v>435</v>
      </c>
      <c r="K1463" s="3" t="s">
        <v>114</v>
      </c>
      <c r="L1463" s="3" t="s">
        <v>135</v>
      </c>
      <c r="M1463" s="3" t="s">
        <v>115</v>
      </c>
      <c r="N1463" s="3" t="str">
        <f>VLOOKUP(M1463,TAF!$D$1:$H$462,2,0)</f>
        <v>Deido</v>
      </c>
      <c r="O1463" s="3" t="str">
        <f>VLOOKUP(M1463,TAF!$D$1:$H$462,3,0)</f>
        <v>Douala 1</v>
      </c>
      <c r="P1463" s="3" t="str">
        <f>VLOOKUP(M1463,TAF!$D$1:$H$462,4,0)</f>
        <v>4.068225879309168</v>
      </c>
      <c r="Q1463" s="3" t="str">
        <f>VLOOKUP(M1463,TAF!$D$1:$H$462,5,0)</f>
        <v xml:space="preserve"> 9.712282866294439</v>
      </c>
      <c r="R1463" s="3" t="s">
        <v>45</v>
      </c>
      <c r="S1463" s="3" t="s">
        <v>39</v>
      </c>
      <c r="T1463" s="3" t="s">
        <v>62</v>
      </c>
      <c r="U1463" s="19"/>
      <c r="V1463" s="19"/>
      <c r="W1463" s="5" t="s">
        <v>5886</v>
      </c>
      <c r="X1463" s="3" t="s">
        <v>47</v>
      </c>
      <c r="Y1463" s="3">
        <v>0</v>
      </c>
      <c r="Z1463" s="3"/>
      <c r="AA1463" s="3" t="str">
        <f t="shared" si="339"/>
        <v>,</v>
      </c>
      <c r="AB1463" s="4"/>
      <c r="AC1463" s="4"/>
      <c r="AD1463" s="4"/>
      <c r="AE1463" s="4"/>
      <c r="AF1463" s="4"/>
      <c r="AG1463" s="4"/>
      <c r="AH1463" s="4"/>
      <c r="AI1463" s="4"/>
      <c r="AJ1463" s="4"/>
      <c r="AK1463" s="4"/>
      <c r="AL1463" s="4"/>
      <c r="AM1463" s="4"/>
      <c r="AN1463" s="4"/>
      <c r="AO1463" s="4"/>
      <c r="AP1463" s="4"/>
      <c r="AQ1463" s="4"/>
      <c r="AR1463" s="4"/>
      <c r="AS1463" s="4"/>
      <c r="AT1463" s="4"/>
      <c r="AU1463" s="4"/>
      <c r="AV1463" s="4"/>
      <c r="AW1463" s="4"/>
      <c r="AX1463" s="4"/>
    </row>
    <row r="1464" spans="1:50" ht="15.75" customHeight="1" x14ac:dyDescent="0.2">
      <c r="A1464" t="str">
        <f t="shared" si="338"/>
        <v>Pas PréciséHommeCélibataireSans EmploisDouala 1DeidoCamerounaisePas PréciséOuiEligible</v>
      </c>
      <c r="B1464" s="17">
        <v>43808</v>
      </c>
      <c r="C1464" s="17">
        <v>32485</v>
      </c>
      <c r="D1464" s="3" t="s">
        <v>39</v>
      </c>
      <c r="E1464" s="21">
        <v>37</v>
      </c>
      <c r="F1464" s="3" t="s">
        <v>40</v>
      </c>
      <c r="G1464" s="4"/>
      <c r="H1464" s="4"/>
      <c r="I1464" s="3" t="s">
        <v>41</v>
      </c>
      <c r="J1464" s="3" t="s">
        <v>134</v>
      </c>
      <c r="K1464" s="3" t="s">
        <v>114</v>
      </c>
      <c r="L1464" s="3" t="s">
        <v>135</v>
      </c>
      <c r="M1464" s="3" t="s">
        <v>115</v>
      </c>
      <c r="N1464" s="3" t="str">
        <f>VLOOKUP(M1464,TAF!$D$1:$H$462,2,0)</f>
        <v>Deido</v>
      </c>
      <c r="O1464" s="3" t="str">
        <f>VLOOKUP(M1464,TAF!$D$1:$H$462,3,0)</f>
        <v>Douala 1</v>
      </c>
      <c r="P1464" s="3" t="str">
        <f>VLOOKUP(M1464,TAF!$D$1:$H$462,4,0)</f>
        <v>4.068225879309168</v>
      </c>
      <c r="Q1464" s="3" t="str">
        <f>VLOOKUP(M1464,TAF!$D$1:$H$462,5,0)</f>
        <v xml:space="preserve"> 9.712282866294439</v>
      </c>
      <c r="R1464" s="3" t="s">
        <v>45</v>
      </c>
      <c r="S1464" s="3" t="s">
        <v>39</v>
      </c>
      <c r="T1464" s="3" t="s">
        <v>46</v>
      </c>
      <c r="U1464" s="17">
        <v>36586</v>
      </c>
      <c r="V1464" s="3" t="str">
        <f t="shared" ref="V1464" si="355">IF((B1464-U1464&lt;=365)*(B1464-U1464&gt;0),INT(12*(B1464-U1464)/365) &amp; " Mois",(YEAR(B1464)-YEAR(U1464)) &amp; " an (s)")</f>
        <v>19 an (s)</v>
      </c>
      <c r="W1464" s="5" t="s">
        <v>5884</v>
      </c>
      <c r="X1464" s="3" t="s">
        <v>47</v>
      </c>
      <c r="Y1464" s="3">
        <v>0</v>
      </c>
      <c r="Z1464" s="3"/>
      <c r="AA1464" s="3" t="str">
        <f t="shared" si="339"/>
        <v>,</v>
      </c>
      <c r="AB1464" s="4"/>
      <c r="AC1464" s="4"/>
      <c r="AD1464" s="4"/>
      <c r="AE1464" s="4"/>
      <c r="AF1464" s="4"/>
      <c r="AG1464" s="4"/>
      <c r="AH1464" s="4"/>
      <c r="AI1464" s="4"/>
      <c r="AJ1464" s="4"/>
      <c r="AK1464" s="4"/>
      <c r="AL1464" s="4"/>
      <c r="AM1464" s="4"/>
      <c r="AN1464" s="4"/>
      <c r="AO1464" s="4"/>
      <c r="AP1464" s="4"/>
      <c r="AQ1464" s="4"/>
      <c r="AR1464" s="4"/>
      <c r="AS1464" s="4"/>
      <c r="AT1464" s="4"/>
      <c r="AU1464" s="4"/>
      <c r="AV1464" s="4"/>
      <c r="AW1464" s="4"/>
      <c r="AX1464" s="4"/>
    </row>
    <row r="1465" spans="1:50" ht="15.75" customHeight="1" x14ac:dyDescent="0.2">
      <c r="A1465" t="str">
        <f t="shared" si="338"/>
        <v>SecondaireHommeCélibataireSans EmploisDouala 1DeidoCamerounaisePas PréciséNonEligible</v>
      </c>
      <c r="B1465" s="17">
        <v>43808</v>
      </c>
      <c r="C1465" s="17">
        <v>33993</v>
      </c>
      <c r="D1465" s="3" t="s">
        <v>54</v>
      </c>
      <c r="E1465" s="21">
        <v>32</v>
      </c>
      <c r="F1465" s="3" t="s">
        <v>40</v>
      </c>
      <c r="G1465" s="4"/>
      <c r="H1465" s="4"/>
      <c r="I1465" s="3" t="s">
        <v>41</v>
      </c>
      <c r="J1465" s="3" t="s">
        <v>134</v>
      </c>
      <c r="K1465" s="3" t="s">
        <v>114</v>
      </c>
      <c r="L1465" s="3" t="s">
        <v>135</v>
      </c>
      <c r="M1465" s="3" t="s">
        <v>115</v>
      </c>
      <c r="N1465" s="3" t="str">
        <f>VLOOKUP(M1465,TAF!$D$1:$H$462,2,0)</f>
        <v>Deido</v>
      </c>
      <c r="O1465" s="3" t="str">
        <f>VLOOKUP(M1465,TAF!$D$1:$H$462,3,0)</f>
        <v>Douala 1</v>
      </c>
      <c r="P1465" s="3" t="str">
        <f>VLOOKUP(M1465,TAF!$D$1:$H$462,4,0)</f>
        <v>4.068225879309168</v>
      </c>
      <c r="Q1465" s="3" t="str">
        <f>VLOOKUP(M1465,TAF!$D$1:$H$462,5,0)</f>
        <v xml:space="preserve"> 9.712282866294439</v>
      </c>
      <c r="R1465" s="3" t="s">
        <v>45</v>
      </c>
      <c r="S1465" s="3" t="s">
        <v>39</v>
      </c>
      <c r="T1465" s="3" t="s">
        <v>62</v>
      </c>
      <c r="U1465" s="19"/>
      <c r="V1465" s="19"/>
      <c r="W1465" s="5" t="s">
        <v>5908</v>
      </c>
      <c r="X1465" s="3" t="s">
        <v>47</v>
      </c>
      <c r="Y1465" s="3">
        <v>0</v>
      </c>
      <c r="Z1465" s="3"/>
      <c r="AA1465" s="3" t="str">
        <f t="shared" si="339"/>
        <v>,</v>
      </c>
      <c r="AB1465" s="4"/>
      <c r="AC1465" s="4"/>
      <c r="AD1465" s="4"/>
      <c r="AE1465" s="4"/>
      <c r="AF1465" s="4"/>
      <c r="AG1465" s="4"/>
      <c r="AH1465" s="4"/>
      <c r="AI1465" s="4"/>
      <c r="AJ1465" s="4"/>
      <c r="AK1465" s="4"/>
      <c r="AL1465" s="4"/>
      <c r="AM1465" s="4"/>
      <c r="AN1465" s="4"/>
      <c r="AO1465" s="4"/>
      <c r="AP1465" s="4"/>
      <c r="AQ1465" s="4"/>
      <c r="AR1465" s="4"/>
      <c r="AS1465" s="4"/>
      <c r="AT1465" s="4"/>
      <c r="AU1465" s="4"/>
      <c r="AV1465" s="4"/>
      <c r="AW1465" s="4"/>
      <c r="AX1465" s="4"/>
    </row>
    <row r="1466" spans="1:50" ht="15.75" customHeight="1" x14ac:dyDescent="0.2">
      <c r="A1466" t="str">
        <f t="shared" si="338"/>
        <v>UniversitaireHommeMarié (e)MarinDouala (Non précisé )PihidibambaCamerounaisePas PréciséOuiEligible</v>
      </c>
      <c r="B1466" s="17">
        <v>43808</v>
      </c>
      <c r="C1466" s="17">
        <v>28604</v>
      </c>
      <c r="D1466" s="3" t="s">
        <v>48</v>
      </c>
      <c r="E1466" s="21">
        <v>47</v>
      </c>
      <c r="F1466" s="3" t="s">
        <v>40</v>
      </c>
      <c r="G1466" s="4"/>
      <c r="H1466" s="4"/>
      <c r="I1466" s="3" t="s">
        <v>49</v>
      </c>
      <c r="J1466" s="3" t="s">
        <v>276</v>
      </c>
      <c r="K1466" s="3" t="s">
        <v>51</v>
      </c>
      <c r="L1466" s="3" t="s">
        <v>135</v>
      </c>
      <c r="M1466" s="3" t="s">
        <v>1053</v>
      </c>
      <c r="N1466" s="3" t="str">
        <f>VLOOKUP(M1466,TAF!$D$1:$H$462,2,0)</f>
        <v>Pitti-Dibamba</v>
      </c>
      <c r="O1466" s="3" t="str">
        <f>VLOOKUP(M1466,TAF!$D$1:$H$462,3,0)</f>
        <v>Douala 3</v>
      </c>
      <c r="P1466" s="3" t="str">
        <f>VLOOKUP(M1466,TAF!$D$1:$H$462,4,0)</f>
        <v>3.937514785227071</v>
      </c>
      <c r="Q1466" s="3" t="str">
        <f>VLOOKUP(M1466,TAF!$D$1:$H$462,5,0)</f>
        <v>9.821298746029909</v>
      </c>
      <c r="R1466" s="3" t="s">
        <v>45</v>
      </c>
      <c r="S1466" s="3" t="s">
        <v>39</v>
      </c>
      <c r="T1466" s="3" t="s">
        <v>46</v>
      </c>
      <c r="U1466" s="17">
        <v>39873</v>
      </c>
      <c r="V1466" s="3" t="str">
        <f t="shared" ref="V1466" si="356">IF((B1466-U1466&lt;=365)*(B1466-U1466&gt;0),INT(12*(B1466-U1466)/365) &amp; " Mois",(YEAR(B1466)-YEAR(U1466)) &amp; " an (s)")</f>
        <v>10 an (s)</v>
      </c>
      <c r="W1466" s="5" t="s">
        <v>5902</v>
      </c>
      <c r="X1466" s="3" t="s">
        <v>47</v>
      </c>
      <c r="Y1466" s="3">
        <v>0</v>
      </c>
      <c r="Z1466" s="3"/>
      <c r="AA1466" s="3" t="str">
        <f t="shared" si="339"/>
        <v>,</v>
      </c>
      <c r="AB1466" s="4"/>
      <c r="AC1466" s="4"/>
      <c r="AD1466" s="4"/>
      <c r="AE1466" s="4"/>
      <c r="AF1466" s="4"/>
      <c r="AG1466" s="4"/>
      <c r="AH1466" s="4"/>
      <c r="AI1466" s="4"/>
      <c r="AJ1466" s="4"/>
      <c r="AK1466" s="4"/>
      <c r="AL1466" s="4"/>
      <c r="AM1466" s="4"/>
      <c r="AN1466" s="4"/>
      <c r="AO1466" s="4"/>
      <c r="AP1466" s="4"/>
      <c r="AQ1466" s="4"/>
      <c r="AR1466" s="4"/>
      <c r="AS1466" s="4"/>
      <c r="AT1466" s="4"/>
      <c r="AU1466" s="4"/>
      <c r="AV1466" s="4"/>
      <c r="AW1466" s="4"/>
      <c r="AX1466" s="4"/>
    </row>
    <row r="1467" spans="1:50" ht="15.75" customHeight="1" x14ac:dyDescent="0.2">
      <c r="A1467" t="str">
        <f t="shared" si="338"/>
        <v>Pas PréciséHommeCélibataireEtudiant (e)Douala (Non précisé )Ange rafaelCamerounaiseChretien (Ne de nouveau)NonEligible</v>
      </c>
      <c r="B1467" s="17">
        <v>43808</v>
      </c>
      <c r="C1467" s="17">
        <v>36321</v>
      </c>
      <c r="D1467" s="3" t="s">
        <v>39</v>
      </c>
      <c r="E1467" s="21">
        <v>26</v>
      </c>
      <c r="F1467" s="3" t="s">
        <v>40</v>
      </c>
      <c r="G1467" s="4"/>
      <c r="H1467" s="4"/>
      <c r="I1467" s="3" t="s">
        <v>41</v>
      </c>
      <c r="J1467" s="3" t="s">
        <v>79</v>
      </c>
      <c r="K1467" s="3" t="s">
        <v>51</v>
      </c>
      <c r="L1467" s="3" t="s">
        <v>135</v>
      </c>
      <c r="M1467" s="3" t="s">
        <v>296</v>
      </c>
      <c r="N1467" s="3" t="str">
        <f>VLOOKUP(M1467,TAF!$D$1:$H$462,2,0)</f>
        <v>Ange Raphael</v>
      </c>
      <c r="O1467" s="3" t="str">
        <f>VLOOKUP(M1467,TAF!$D$1:$H$462,3,0)</f>
        <v>Douala 5</v>
      </c>
      <c r="P1467" s="3" t="str">
        <f>VLOOKUP(M1467,TAF!$D$1:$H$462,4,0)</f>
        <v>4.054005819876032</v>
      </c>
      <c r="Q1467" s="3" t="str">
        <f>VLOOKUP(M1467,TAF!$D$1:$H$462,5,0)</f>
        <v xml:space="preserve"> 9.736945047259738</v>
      </c>
      <c r="R1467" s="3" t="s">
        <v>45</v>
      </c>
      <c r="S1467" s="3" t="s">
        <v>53</v>
      </c>
      <c r="T1467" s="3" t="s">
        <v>62</v>
      </c>
      <c r="U1467" s="19"/>
      <c r="V1467" s="19"/>
      <c r="W1467" s="3">
        <v>14</v>
      </c>
      <c r="X1467" s="3" t="s">
        <v>47</v>
      </c>
      <c r="Y1467" s="3">
        <v>0</v>
      </c>
      <c r="Z1467" s="3"/>
      <c r="AA1467" s="3" t="str">
        <f t="shared" si="339"/>
        <v>,</v>
      </c>
      <c r="AB1467" s="4"/>
      <c r="AC1467" s="4"/>
      <c r="AD1467" s="4"/>
      <c r="AE1467" s="4"/>
      <c r="AF1467" s="4"/>
      <c r="AG1467" s="4"/>
      <c r="AH1467" s="4"/>
      <c r="AI1467" s="4"/>
      <c r="AJ1467" s="4"/>
      <c r="AK1467" s="4"/>
      <c r="AL1467" s="4"/>
      <c r="AM1467" s="4"/>
      <c r="AN1467" s="4"/>
      <c r="AO1467" s="4"/>
      <c r="AP1467" s="4"/>
      <c r="AQ1467" s="4"/>
      <c r="AR1467" s="4"/>
      <c r="AS1467" s="4"/>
      <c r="AT1467" s="4"/>
      <c r="AU1467" s="4"/>
      <c r="AV1467" s="4"/>
      <c r="AW1467" s="4"/>
      <c r="AX1467" s="4"/>
    </row>
    <row r="1468" spans="1:50" ht="15.75" customHeight="1" x14ac:dyDescent="0.2">
      <c r="A1468" t="str">
        <f t="shared" si="338"/>
        <v>Pas PréciséHommeCélibatairePhilosophe-poliologueDouala (Non précisé )Ange rafaelCamerounaiseChretien (Catholique)NonEligible</v>
      </c>
      <c r="B1468" s="17">
        <v>43808</v>
      </c>
      <c r="C1468" s="17">
        <v>33051</v>
      </c>
      <c r="D1468" s="3" t="s">
        <v>39</v>
      </c>
      <c r="E1468" s="21">
        <v>35</v>
      </c>
      <c r="F1468" s="3" t="s">
        <v>40</v>
      </c>
      <c r="G1468" s="4"/>
      <c r="H1468" s="4"/>
      <c r="I1468" s="3" t="s">
        <v>41</v>
      </c>
      <c r="J1468" s="3" t="s">
        <v>1054</v>
      </c>
      <c r="K1468" s="3" t="s">
        <v>51</v>
      </c>
      <c r="L1468" s="3" t="s">
        <v>135</v>
      </c>
      <c r="M1468" s="3" t="s">
        <v>296</v>
      </c>
      <c r="N1468" s="3" t="str">
        <f>VLOOKUP(M1468,TAF!$D$1:$H$462,2,0)</f>
        <v>Ange Raphael</v>
      </c>
      <c r="O1468" s="3" t="str">
        <f>VLOOKUP(M1468,TAF!$D$1:$H$462,3,0)</f>
        <v>Douala 5</v>
      </c>
      <c r="P1468" s="3" t="str">
        <f>VLOOKUP(M1468,TAF!$D$1:$H$462,4,0)</f>
        <v>4.054005819876032</v>
      </c>
      <c r="Q1468" s="3" t="str">
        <f>VLOOKUP(M1468,TAF!$D$1:$H$462,5,0)</f>
        <v xml:space="preserve"> 9.736945047259738</v>
      </c>
      <c r="R1468" s="3" t="s">
        <v>45</v>
      </c>
      <c r="S1468" s="3" t="s">
        <v>58</v>
      </c>
      <c r="T1468" s="3" t="s">
        <v>62</v>
      </c>
      <c r="U1468" s="19"/>
      <c r="V1468" s="19"/>
      <c r="W1468" s="5" t="s">
        <v>5889</v>
      </c>
      <c r="X1468" s="3" t="s">
        <v>47</v>
      </c>
      <c r="Y1468" s="3">
        <v>0</v>
      </c>
      <c r="Z1468" s="3"/>
      <c r="AA1468" s="3" t="str">
        <f t="shared" si="339"/>
        <v>,</v>
      </c>
      <c r="AB1468" s="4"/>
      <c r="AC1468" s="4"/>
      <c r="AD1468" s="4"/>
      <c r="AE1468" s="4"/>
      <c r="AF1468" s="4"/>
      <c r="AG1468" s="4"/>
      <c r="AH1468" s="4"/>
      <c r="AI1468" s="4"/>
      <c r="AJ1468" s="4"/>
      <c r="AK1468" s="4"/>
      <c r="AL1468" s="4"/>
      <c r="AM1468" s="4"/>
      <c r="AN1468" s="4"/>
      <c r="AO1468" s="4"/>
      <c r="AP1468" s="4"/>
      <c r="AQ1468" s="4"/>
      <c r="AR1468" s="4"/>
      <c r="AS1468" s="4"/>
      <c r="AT1468" s="4"/>
      <c r="AU1468" s="4"/>
      <c r="AV1468" s="4"/>
      <c r="AW1468" s="4"/>
      <c r="AX1468" s="4"/>
    </row>
    <row r="1469" spans="1:50" ht="15.75" customHeight="1" x14ac:dyDescent="0.2">
      <c r="A1469" t="str">
        <f t="shared" si="338"/>
        <v>SecondaireHommeCélibataireCommerçant (e)Douala (Non précisé )NewbellCamerounaisePas PréciséOuiEligible</v>
      </c>
      <c r="B1469" s="17">
        <v>43808</v>
      </c>
      <c r="C1469" s="17">
        <v>33242</v>
      </c>
      <c r="D1469" s="3" t="s">
        <v>54</v>
      </c>
      <c r="E1469" s="21">
        <v>34</v>
      </c>
      <c r="F1469" s="3" t="s">
        <v>40</v>
      </c>
      <c r="G1469" s="4"/>
      <c r="H1469" s="4"/>
      <c r="I1469" s="3" t="s">
        <v>41</v>
      </c>
      <c r="J1469" s="3" t="s">
        <v>56</v>
      </c>
      <c r="K1469" s="3" t="s">
        <v>51</v>
      </c>
      <c r="L1469" s="3" t="s">
        <v>135</v>
      </c>
      <c r="M1469" s="3" t="s">
        <v>149</v>
      </c>
      <c r="N1469" s="3" t="str">
        <f>VLOOKUP(M1469,TAF!$D$1:$H$462,2,0)</f>
        <v>New Bell</v>
      </c>
      <c r="O1469" s="3" t="str">
        <f>VLOOKUP(M1469,TAF!$D$1:$H$462,3,0)</f>
        <v>Douala 2</v>
      </c>
      <c r="P1469" s="3" t="str">
        <f>VLOOKUP(M1469,TAF!$D$1:$H$462,4,0)</f>
        <v>4.029279319157316</v>
      </c>
      <c r="Q1469" s="3" t="str">
        <f>VLOOKUP(M1469,TAF!$D$1:$H$462,5,0)</f>
        <v xml:space="preserve"> 9.713362274244698</v>
      </c>
      <c r="R1469" s="3" t="s">
        <v>45</v>
      </c>
      <c r="S1469" s="3" t="s">
        <v>39</v>
      </c>
      <c r="T1469" s="3" t="s">
        <v>46</v>
      </c>
      <c r="U1469" s="17">
        <v>43160</v>
      </c>
      <c r="V1469" s="3" t="str">
        <f t="shared" ref="V1469:V1472" si="357">IF((B1469-U1469&lt;=365)*(B1469-U1469&gt;0),INT(12*(B1469-U1469)/365) &amp; " Mois",(YEAR(B1469)-YEAR(U1469)) &amp; " an (s)")</f>
        <v>1 an (s)</v>
      </c>
      <c r="W1469" s="3">
        <v>14</v>
      </c>
      <c r="X1469" s="3" t="s">
        <v>47</v>
      </c>
      <c r="Y1469" s="3">
        <v>0</v>
      </c>
      <c r="Z1469" s="3"/>
      <c r="AA1469" s="3" t="str">
        <f t="shared" si="339"/>
        <v>,</v>
      </c>
      <c r="AB1469" s="4"/>
      <c r="AC1469" s="4"/>
      <c r="AD1469" s="4"/>
      <c r="AE1469" s="4"/>
      <c r="AF1469" s="4"/>
      <c r="AG1469" s="4"/>
      <c r="AH1469" s="4"/>
      <c r="AI1469" s="4"/>
      <c r="AJ1469" s="4"/>
      <c r="AK1469" s="4"/>
      <c r="AL1469" s="4"/>
      <c r="AM1469" s="4"/>
      <c r="AN1469" s="4"/>
      <c r="AO1469" s="4"/>
      <c r="AP1469" s="4"/>
      <c r="AQ1469" s="4"/>
      <c r="AR1469" s="4"/>
      <c r="AS1469" s="4"/>
      <c r="AT1469" s="4"/>
      <c r="AU1469" s="4"/>
      <c r="AV1469" s="4"/>
      <c r="AW1469" s="4"/>
      <c r="AX1469" s="4"/>
    </row>
    <row r="1470" spans="1:50" ht="15.75" customHeight="1" x14ac:dyDescent="0.2">
      <c r="A1470" t="str">
        <f t="shared" si="338"/>
        <v>Pas PréciséHommeCélibataireCommerçant (e)Douala (Non précisé )NewbellCamerounaiseChretien (Catholique)OuiEligible</v>
      </c>
      <c r="B1470" s="17">
        <v>43808</v>
      </c>
      <c r="C1470" s="17">
        <v>30396</v>
      </c>
      <c r="D1470" s="3" t="s">
        <v>39</v>
      </c>
      <c r="E1470" s="21">
        <v>42</v>
      </c>
      <c r="F1470" s="3" t="s">
        <v>40</v>
      </c>
      <c r="G1470" s="4"/>
      <c r="H1470" s="4"/>
      <c r="I1470" s="3" t="s">
        <v>41</v>
      </c>
      <c r="J1470" s="3" t="s">
        <v>56</v>
      </c>
      <c r="K1470" s="3" t="s">
        <v>51</v>
      </c>
      <c r="L1470" s="3" t="s">
        <v>135</v>
      </c>
      <c r="M1470" s="3" t="s">
        <v>149</v>
      </c>
      <c r="N1470" s="3" t="str">
        <f>VLOOKUP(M1470,TAF!$D$1:$H$462,2,0)</f>
        <v>New Bell</v>
      </c>
      <c r="O1470" s="3" t="str">
        <f>VLOOKUP(M1470,TAF!$D$1:$H$462,3,0)</f>
        <v>Douala 2</v>
      </c>
      <c r="P1470" s="3" t="str">
        <f>VLOOKUP(M1470,TAF!$D$1:$H$462,4,0)</f>
        <v>4.029279319157316</v>
      </c>
      <c r="Q1470" s="3" t="str">
        <f>VLOOKUP(M1470,TAF!$D$1:$H$462,5,0)</f>
        <v xml:space="preserve"> 9.713362274244698</v>
      </c>
      <c r="R1470" s="3" t="s">
        <v>45</v>
      </c>
      <c r="S1470" s="3" t="s">
        <v>58</v>
      </c>
      <c r="T1470" s="3" t="s">
        <v>46</v>
      </c>
      <c r="U1470" s="17">
        <v>43595</v>
      </c>
      <c r="V1470" s="3" t="str">
        <f t="shared" si="357"/>
        <v>7 Mois</v>
      </c>
      <c r="W1470" s="5" t="s">
        <v>5891</v>
      </c>
      <c r="X1470" s="3" t="s">
        <v>47</v>
      </c>
      <c r="Y1470" s="3">
        <v>0</v>
      </c>
      <c r="Z1470" s="3"/>
      <c r="AA1470" s="3" t="str">
        <f t="shared" si="339"/>
        <v>,</v>
      </c>
      <c r="AB1470" s="4"/>
      <c r="AC1470" s="4"/>
      <c r="AD1470" s="4"/>
      <c r="AE1470" s="4"/>
      <c r="AF1470" s="4"/>
      <c r="AG1470" s="4"/>
      <c r="AH1470" s="4"/>
      <c r="AI1470" s="4"/>
      <c r="AJ1470" s="4"/>
      <c r="AK1470" s="4"/>
      <c r="AL1470" s="4"/>
      <c r="AM1470" s="4"/>
      <c r="AN1470" s="4"/>
      <c r="AO1470" s="4"/>
      <c r="AP1470" s="4"/>
      <c r="AQ1470" s="4"/>
      <c r="AR1470" s="4"/>
      <c r="AS1470" s="4"/>
      <c r="AT1470" s="4"/>
      <c r="AU1470" s="4"/>
      <c r="AV1470" s="4"/>
      <c r="AW1470" s="4"/>
      <c r="AX1470" s="4"/>
    </row>
    <row r="1471" spans="1:50" ht="15.75" customHeight="1" x14ac:dyDescent="0.2">
      <c r="A1471" t="str">
        <f t="shared" si="338"/>
        <v>PrimaireHommeMarié (e)CoiffeurDouala (Non précisé )NewbellCamerounaiseChretien (Catholique)OuiEligible</v>
      </c>
      <c r="B1471" s="17">
        <v>43808</v>
      </c>
      <c r="C1471" s="17">
        <v>29799</v>
      </c>
      <c r="D1471" s="3" t="s">
        <v>92</v>
      </c>
      <c r="E1471" s="21">
        <v>44</v>
      </c>
      <c r="F1471" s="3" t="s">
        <v>40</v>
      </c>
      <c r="G1471" s="4"/>
      <c r="H1471" s="4"/>
      <c r="I1471" s="3" t="s">
        <v>49</v>
      </c>
      <c r="J1471" s="3" t="s">
        <v>642</v>
      </c>
      <c r="K1471" s="3" t="s">
        <v>51</v>
      </c>
      <c r="L1471" s="3" t="s">
        <v>135</v>
      </c>
      <c r="M1471" s="3" t="s">
        <v>149</v>
      </c>
      <c r="N1471" s="3" t="str">
        <f>VLOOKUP(M1471,TAF!$D$1:$H$462,2,0)</f>
        <v>New Bell</v>
      </c>
      <c r="O1471" s="3" t="str">
        <f>VLOOKUP(M1471,TAF!$D$1:$H$462,3,0)</f>
        <v>Douala 2</v>
      </c>
      <c r="P1471" s="3" t="str">
        <f>VLOOKUP(M1471,TAF!$D$1:$H$462,4,0)</f>
        <v>4.029279319157316</v>
      </c>
      <c r="Q1471" s="3" t="str">
        <f>VLOOKUP(M1471,TAF!$D$1:$H$462,5,0)</f>
        <v xml:space="preserve"> 9.713362274244698</v>
      </c>
      <c r="R1471" s="3" t="s">
        <v>45</v>
      </c>
      <c r="S1471" s="3" t="s">
        <v>58</v>
      </c>
      <c r="T1471" s="3" t="s">
        <v>46</v>
      </c>
      <c r="U1471" s="17">
        <v>43678</v>
      </c>
      <c r="V1471" s="3" t="str">
        <f t="shared" si="357"/>
        <v>4 Mois</v>
      </c>
      <c r="W1471" s="5" t="s">
        <v>5878</v>
      </c>
      <c r="X1471" s="3" t="s">
        <v>47</v>
      </c>
      <c r="Y1471" s="3">
        <v>0</v>
      </c>
      <c r="Z1471" s="3"/>
      <c r="AA1471" s="3" t="str">
        <f t="shared" si="339"/>
        <v>,</v>
      </c>
      <c r="AB1471" s="4"/>
      <c r="AC1471" s="4"/>
      <c r="AD1471" s="4"/>
      <c r="AE1471" s="4"/>
      <c r="AF1471" s="4"/>
      <c r="AG1471" s="4"/>
      <c r="AH1471" s="4"/>
      <c r="AI1471" s="4"/>
      <c r="AJ1471" s="4"/>
      <c r="AK1471" s="4"/>
      <c r="AL1471" s="4"/>
      <c r="AM1471" s="4"/>
      <c r="AN1471" s="4"/>
      <c r="AO1471" s="4"/>
      <c r="AP1471" s="4"/>
      <c r="AQ1471" s="4"/>
      <c r="AR1471" s="4"/>
      <c r="AS1471" s="4"/>
      <c r="AT1471" s="4"/>
      <c r="AU1471" s="4"/>
      <c r="AV1471" s="4"/>
      <c r="AW1471" s="4"/>
      <c r="AX1471" s="4"/>
    </row>
    <row r="1472" spans="1:50" ht="15.75" customHeight="1" x14ac:dyDescent="0.2">
      <c r="A1472" t="str">
        <f t="shared" si="338"/>
        <v>UniversitaireHommeMarié (e)LogiticienDouala (Non précisé )YatikaCamerounaiseChretien (Protestant )OuiEligible</v>
      </c>
      <c r="B1472" s="17">
        <v>43808</v>
      </c>
      <c r="C1472" s="17">
        <v>25943</v>
      </c>
      <c r="D1472" s="3" t="s">
        <v>48</v>
      </c>
      <c r="E1472" s="21">
        <v>54</v>
      </c>
      <c r="F1472" s="3" t="s">
        <v>40</v>
      </c>
      <c r="G1472" s="4"/>
      <c r="H1472" s="4"/>
      <c r="I1472" s="3" t="s">
        <v>49</v>
      </c>
      <c r="J1472" s="3" t="s">
        <v>1055</v>
      </c>
      <c r="K1472" s="3" t="s">
        <v>51</v>
      </c>
      <c r="L1472" s="3" t="s">
        <v>135</v>
      </c>
      <c r="M1472" s="3" t="s">
        <v>644</v>
      </c>
      <c r="N1472" s="3" t="str">
        <f>VLOOKUP(M1472,TAF!$D$1:$H$462,2,0)</f>
        <v>Yassa</v>
      </c>
      <c r="O1472" s="3" t="str">
        <f>VLOOKUP(M1472,TAF!$D$1:$H$462,3,0)</f>
        <v>Douala 3</v>
      </c>
      <c r="P1472" s="3" t="str">
        <f>VLOOKUP(M1472,TAF!$D$1:$H$462,4,0)</f>
        <v>4.062148022373278</v>
      </c>
      <c r="Q1472" s="3" t="str">
        <f>VLOOKUP(M1472,TAF!$D$1:$H$462,5,0)</f>
        <v xml:space="preserve"> 9.736269907202303</v>
      </c>
      <c r="R1472" s="3" t="s">
        <v>45</v>
      </c>
      <c r="S1472" s="3" t="s">
        <v>84</v>
      </c>
      <c r="T1472" s="3" t="s">
        <v>46</v>
      </c>
      <c r="U1472" s="17">
        <v>43685</v>
      </c>
      <c r="V1472" s="3" t="str">
        <f t="shared" si="357"/>
        <v>4 Mois</v>
      </c>
      <c r="W1472" s="5" t="s">
        <v>5890</v>
      </c>
      <c r="X1472" s="3" t="s">
        <v>47</v>
      </c>
      <c r="Y1472" s="3">
        <v>0</v>
      </c>
      <c r="Z1472" s="3"/>
      <c r="AA1472" s="3" t="str">
        <f t="shared" si="339"/>
        <v>,</v>
      </c>
      <c r="AB1472" s="4"/>
      <c r="AC1472" s="4"/>
      <c r="AD1472" s="4"/>
      <c r="AE1472" s="4"/>
      <c r="AF1472" s="4"/>
      <c r="AG1472" s="4"/>
      <c r="AH1472" s="4"/>
      <c r="AI1472" s="4"/>
      <c r="AJ1472" s="4"/>
      <c r="AK1472" s="4"/>
      <c r="AL1472" s="4"/>
      <c r="AM1472" s="4"/>
      <c r="AN1472" s="4"/>
      <c r="AO1472" s="4"/>
      <c r="AP1472" s="4"/>
      <c r="AQ1472" s="4"/>
      <c r="AR1472" s="4"/>
      <c r="AS1472" s="4"/>
      <c r="AT1472" s="4"/>
      <c r="AU1472" s="4"/>
      <c r="AV1472" s="4"/>
      <c r="AW1472" s="4"/>
      <c r="AX1472" s="4"/>
    </row>
    <row r="1473" spans="1:50" ht="15.75" customHeight="1" x14ac:dyDescent="0.2">
      <c r="A1473" t="str">
        <f t="shared" si="338"/>
        <v>SecondaireHommeCélibataireEleveDouala (Non précisé )VillageCamerounaiseChretien (Catholique)NonEligible</v>
      </c>
      <c r="B1473" s="17">
        <v>43809</v>
      </c>
      <c r="C1473" s="17">
        <v>36599</v>
      </c>
      <c r="D1473" s="3" t="s">
        <v>54</v>
      </c>
      <c r="E1473" s="21">
        <v>25</v>
      </c>
      <c r="F1473" s="3" t="s">
        <v>40</v>
      </c>
      <c r="G1473" s="4"/>
      <c r="H1473" s="4"/>
      <c r="I1473" s="3" t="s">
        <v>41</v>
      </c>
      <c r="J1473" s="3" t="s">
        <v>101</v>
      </c>
      <c r="K1473" s="3" t="s">
        <v>51</v>
      </c>
      <c r="L1473" s="3" t="s">
        <v>135</v>
      </c>
      <c r="M1473" s="3" t="s">
        <v>164</v>
      </c>
      <c r="N1473" s="3" t="str">
        <f>VLOOKUP(M1473,TAF!$D$1:$H$462,2,0)</f>
        <v>Village</v>
      </c>
      <c r="O1473" s="3" t="str">
        <f>VLOOKUP(M1473,TAF!$D$1:$H$462,3,0)</f>
        <v>Douala 3</v>
      </c>
      <c r="P1473" s="3" t="str">
        <f>VLOOKUP(M1473,TAF!$D$1:$H$462,4,0)</f>
        <v>4.006924307709141</v>
      </c>
      <c r="Q1473" s="3" t="str">
        <f>VLOOKUP(M1473,TAF!$D$1:$H$462,5,0)</f>
        <v xml:space="preserve"> 9.749426770823975</v>
      </c>
      <c r="R1473" s="3" t="s">
        <v>45</v>
      </c>
      <c r="S1473" s="3" t="s">
        <v>58</v>
      </c>
      <c r="T1473" s="3" t="s">
        <v>62</v>
      </c>
      <c r="U1473" s="19"/>
      <c r="V1473" s="19"/>
      <c r="W1473" s="5" t="s">
        <v>5889</v>
      </c>
      <c r="X1473" s="3" t="s">
        <v>47</v>
      </c>
      <c r="Y1473" s="3">
        <v>0</v>
      </c>
      <c r="Z1473" s="3"/>
      <c r="AA1473" s="3" t="str">
        <f t="shared" si="339"/>
        <v>,</v>
      </c>
      <c r="AB1473" s="4"/>
      <c r="AC1473" s="4"/>
      <c r="AD1473" s="4"/>
      <c r="AE1473" s="4"/>
      <c r="AF1473" s="4"/>
      <c r="AG1473" s="4"/>
      <c r="AH1473" s="4"/>
      <c r="AI1473" s="4"/>
      <c r="AJ1473" s="4"/>
      <c r="AK1473" s="4"/>
      <c r="AL1473" s="4"/>
      <c r="AM1473" s="4"/>
      <c r="AN1473" s="4"/>
      <c r="AO1473" s="4"/>
      <c r="AP1473" s="4"/>
      <c r="AQ1473" s="4"/>
      <c r="AR1473" s="4"/>
      <c r="AS1473" s="4"/>
      <c r="AT1473" s="4"/>
      <c r="AU1473" s="4"/>
      <c r="AV1473" s="4"/>
      <c r="AW1473" s="4"/>
      <c r="AX1473" s="4"/>
    </row>
    <row r="1474" spans="1:50" ht="15.75" customHeight="1" x14ac:dyDescent="0.2">
      <c r="A1474" t="str">
        <f t="shared" si="338"/>
        <v>UniversitaireHommeCélibatairePersonnel de santeDouala (Non précisé )BependaCamerounaiseChretien (Ne de nouveau)NonEligible</v>
      </c>
      <c r="B1474" s="17">
        <v>43809</v>
      </c>
      <c r="C1474" s="17">
        <v>32101</v>
      </c>
      <c r="D1474" s="3" t="s">
        <v>48</v>
      </c>
      <c r="E1474" s="21">
        <v>38</v>
      </c>
      <c r="F1474" s="3" t="s">
        <v>40</v>
      </c>
      <c r="G1474" s="4"/>
      <c r="H1474" s="4"/>
      <c r="I1474" s="3" t="s">
        <v>41</v>
      </c>
      <c r="J1474" s="3" t="s">
        <v>250</v>
      </c>
      <c r="K1474" s="3" t="s">
        <v>51</v>
      </c>
      <c r="L1474" s="3" t="s">
        <v>135</v>
      </c>
      <c r="M1474" s="3" t="s">
        <v>81</v>
      </c>
      <c r="N1474" s="3" t="str">
        <f>VLOOKUP(M1474,TAF!$D$1:$H$462,2,0)</f>
        <v>Bépenda</v>
      </c>
      <c r="O1474" s="3" t="str">
        <f>VLOOKUP(M1474,TAF!$D$1:$H$462,3,0)</f>
        <v>Douala 5</v>
      </c>
      <c r="P1474" s="3" t="str">
        <f>VLOOKUP(M1474,TAF!$D$1:$H$462,4,0)</f>
        <v>4.053016002017063</v>
      </c>
      <c r="Q1474" s="3" t="str">
        <f>VLOOKUP(M1474,TAF!$D$1:$H$462,5,0)</f>
        <v xml:space="preserve"> 9.726235068217077</v>
      </c>
      <c r="R1474" s="3" t="s">
        <v>45</v>
      </c>
      <c r="S1474" s="3" t="s">
        <v>53</v>
      </c>
      <c r="T1474" s="3" t="s">
        <v>62</v>
      </c>
      <c r="U1474" s="19"/>
      <c r="V1474" s="19"/>
      <c r="W1474" s="5" t="s">
        <v>5879</v>
      </c>
      <c r="X1474" s="3" t="s">
        <v>47</v>
      </c>
      <c r="Y1474" s="3">
        <v>0</v>
      </c>
      <c r="Z1474" s="3"/>
      <c r="AA1474" s="3" t="str">
        <f t="shared" si="339"/>
        <v>,</v>
      </c>
      <c r="AB1474" s="4"/>
      <c r="AC1474" s="4"/>
      <c r="AD1474" s="4"/>
      <c r="AE1474" s="4"/>
      <c r="AF1474" s="4"/>
      <c r="AG1474" s="4"/>
      <c r="AH1474" s="4"/>
      <c r="AI1474" s="4"/>
      <c r="AJ1474" s="4"/>
      <c r="AK1474" s="4"/>
      <c r="AL1474" s="4"/>
      <c r="AM1474" s="4"/>
      <c r="AN1474" s="4"/>
      <c r="AO1474" s="4"/>
      <c r="AP1474" s="4"/>
      <c r="AQ1474" s="4"/>
      <c r="AR1474" s="4"/>
      <c r="AS1474" s="4"/>
      <c r="AT1474" s="4"/>
      <c r="AU1474" s="4"/>
      <c r="AV1474" s="4"/>
      <c r="AW1474" s="4"/>
      <c r="AX1474" s="4"/>
    </row>
    <row r="1475" spans="1:50" ht="15.75" customHeight="1" x14ac:dyDescent="0.2">
      <c r="A1475" t="str">
        <f t="shared" ref="A1475:A1538" si="358">D1475&amp;F1475&amp;I1475&amp;J1475&amp;K1475&amp;M1475&amp;R1475&amp;S1475&amp;T1475&amp;X1475</f>
        <v>UniversitaireHommeCélibataireEtudiantDouala (Non précisé )NdogpassiCamerounaisePas PréciséOuiEligible</v>
      </c>
      <c r="B1475" s="17">
        <v>43809</v>
      </c>
      <c r="C1475" s="17">
        <v>34816</v>
      </c>
      <c r="D1475" s="3" t="s">
        <v>48</v>
      </c>
      <c r="E1475" s="21">
        <v>30</v>
      </c>
      <c r="F1475" s="3" t="s">
        <v>40</v>
      </c>
      <c r="G1475" s="4"/>
      <c r="H1475" s="4"/>
      <c r="I1475" s="3" t="s">
        <v>41</v>
      </c>
      <c r="J1475" s="3" t="s">
        <v>425</v>
      </c>
      <c r="K1475" s="3" t="s">
        <v>51</v>
      </c>
      <c r="L1475" s="3" t="s">
        <v>135</v>
      </c>
      <c r="M1475" s="3" t="s">
        <v>319</v>
      </c>
      <c r="N1475" s="3" t="str">
        <f>VLOOKUP(M1475,TAF!$D$1:$H$462,2,0)</f>
        <v>Ndogpassi</v>
      </c>
      <c r="O1475" s="3" t="str">
        <f>VLOOKUP(M1475,TAF!$D$1:$H$462,3,0)</f>
        <v>Douala 3</v>
      </c>
      <c r="P1475" s="3" t="str">
        <f>VLOOKUP(M1475,TAF!$D$1:$H$462,4,0)</f>
        <v>4.017345191745835</v>
      </c>
      <c r="Q1475" s="3" t="str">
        <f>VLOOKUP(M1475,TAF!$D$1:$H$462,5,0)</f>
        <v xml:space="preserve"> 9.776376922998338</v>
      </c>
      <c r="R1475" s="3" t="s">
        <v>45</v>
      </c>
      <c r="S1475" s="3" t="s">
        <v>39</v>
      </c>
      <c r="T1475" s="3" t="s">
        <v>46</v>
      </c>
      <c r="U1475" s="17">
        <v>43160</v>
      </c>
      <c r="V1475" s="3" t="str">
        <f t="shared" ref="V1475:V1476" si="359">IF((B1475-U1475&lt;=365)*(B1475-U1475&gt;0),INT(12*(B1475-U1475)/365) &amp; " Mois",(YEAR(B1475)-YEAR(U1475)) &amp; " an (s)")</f>
        <v>1 an (s)</v>
      </c>
      <c r="W1475" s="4"/>
      <c r="X1475" s="3" t="s">
        <v>47</v>
      </c>
      <c r="Y1475" s="3">
        <v>0</v>
      </c>
      <c r="Z1475" s="3"/>
      <c r="AA1475" s="3" t="str">
        <f t="shared" ref="AA1475:AA1538" si="360">AL1475&amp;","&amp;AX1475</f>
        <v>,</v>
      </c>
      <c r="AB1475" s="4"/>
      <c r="AC1475" s="4"/>
      <c r="AD1475" s="4"/>
      <c r="AE1475" s="4"/>
      <c r="AF1475" s="4"/>
      <c r="AG1475" s="4"/>
      <c r="AH1475" s="4"/>
      <c r="AI1475" s="4"/>
      <c r="AJ1475" s="4"/>
      <c r="AK1475" s="4"/>
      <c r="AL1475" s="4"/>
      <c r="AM1475" s="4"/>
      <c r="AN1475" s="4"/>
      <c r="AO1475" s="4"/>
      <c r="AP1475" s="4"/>
      <c r="AQ1475" s="4"/>
      <c r="AR1475" s="4"/>
      <c r="AS1475" s="4"/>
      <c r="AT1475" s="4"/>
      <c r="AU1475" s="4"/>
      <c r="AV1475" s="4"/>
      <c r="AW1475" s="4"/>
      <c r="AX1475" s="4"/>
    </row>
    <row r="1476" spans="1:50" ht="15.75" customHeight="1" x14ac:dyDescent="0.2">
      <c r="A1476" t="str">
        <f t="shared" si="358"/>
        <v>SecondaireHommeCélibataireMenuisierDouala (Non précisé )Song mahopCamerounaiseChretien (Catholique)OuiEligible</v>
      </c>
      <c r="B1476" s="17">
        <v>43809</v>
      </c>
      <c r="C1476" s="17">
        <v>30831</v>
      </c>
      <c r="D1476" s="3" t="s">
        <v>54</v>
      </c>
      <c r="E1476" s="21">
        <v>41</v>
      </c>
      <c r="F1476" s="3" t="s">
        <v>40</v>
      </c>
      <c r="G1476" s="4"/>
      <c r="H1476" s="4"/>
      <c r="I1476" s="3" t="s">
        <v>41</v>
      </c>
      <c r="J1476" s="3" t="s">
        <v>318</v>
      </c>
      <c r="K1476" s="3" t="s">
        <v>51</v>
      </c>
      <c r="L1476" s="3" t="s">
        <v>135</v>
      </c>
      <c r="M1476" s="3" t="s">
        <v>1056</v>
      </c>
      <c r="N1476" s="3" t="str">
        <f>VLOOKUP(M1476,TAF!$D$1:$H$462,2,0)</f>
        <v>Douala quartier song mahop</v>
      </c>
      <c r="O1476" s="3" t="str">
        <f>VLOOKUP(M1476,TAF!$D$1:$H$462,3,0)</f>
        <v>Douala 3</v>
      </c>
      <c r="P1476" s="3" t="str">
        <f>VLOOKUP(M1476,TAF!$D$1:$H$462,4,0)</f>
        <v>4.051270040567605</v>
      </c>
      <c r="Q1476" s="3" t="str">
        <f>VLOOKUP(M1476,TAF!$D$1:$H$462,5,0)</f>
        <v>9.767863635582087</v>
      </c>
      <c r="R1476" s="3" t="s">
        <v>45</v>
      </c>
      <c r="S1476" s="3" t="s">
        <v>58</v>
      </c>
      <c r="T1476" s="3" t="s">
        <v>46</v>
      </c>
      <c r="U1476" s="17">
        <v>43559</v>
      </c>
      <c r="V1476" s="3" t="str">
        <f t="shared" si="359"/>
        <v>8 Mois</v>
      </c>
      <c r="W1476" s="5" t="s">
        <v>5893</v>
      </c>
      <c r="X1476" s="3" t="s">
        <v>47</v>
      </c>
      <c r="Y1476" s="3">
        <v>0</v>
      </c>
      <c r="Z1476" s="3"/>
      <c r="AA1476" s="3" t="str">
        <f t="shared" si="360"/>
        <v>,</v>
      </c>
      <c r="AB1476" s="4"/>
      <c r="AC1476" s="4"/>
      <c r="AD1476" s="4"/>
      <c r="AE1476" s="4"/>
      <c r="AF1476" s="4"/>
      <c r="AG1476" s="4"/>
      <c r="AH1476" s="4"/>
      <c r="AI1476" s="4"/>
      <c r="AJ1476" s="4"/>
      <c r="AK1476" s="4"/>
      <c r="AL1476" s="4"/>
      <c r="AM1476" s="4"/>
      <c r="AN1476" s="4"/>
      <c r="AO1476" s="4"/>
      <c r="AP1476" s="4"/>
      <c r="AQ1476" s="4"/>
      <c r="AR1476" s="4"/>
      <c r="AS1476" s="4"/>
      <c r="AT1476" s="4"/>
      <c r="AU1476" s="4"/>
      <c r="AV1476" s="4"/>
      <c r="AW1476" s="4"/>
      <c r="AX1476" s="4"/>
    </row>
    <row r="1477" spans="1:50" ht="15.75" customHeight="1" x14ac:dyDescent="0.2">
      <c r="A1477" t="str">
        <f t="shared" si="358"/>
        <v>UniversitaireHommeCélibataireEtudiantDouala (Non précisé )SongmahopCamerounaiseAnimisteNonEligible</v>
      </c>
      <c r="B1477" s="17">
        <v>43809</v>
      </c>
      <c r="C1477" s="17">
        <v>35780</v>
      </c>
      <c r="D1477" s="3" t="s">
        <v>48</v>
      </c>
      <c r="E1477" s="21">
        <v>28</v>
      </c>
      <c r="F1477" s="3" t="s">
        <v>40</v>
      </c>
      <c r="G1477" s="4"/>
      <c r="H1477" s="4"/>
      <c r="I1477" s="3" t="s">
        <v>41</v>
      </c>
      <c r="J1477" s="3" t="s">
        <v>425</v>
      </c>
      <c r="K1477" s="3" t="s">
        <v>51</v>
      </c>
      <c r="L1477" s="3" t="s">
        <v>135</v>
      </c>
      <c r="M1477" s="3" t="s">
        <v>1057</v>
      </c>
      <c r="N1477" s="3" t="str">
        <f>VLOOKUP(M1477,TAF!$D$1:$H$462,2,0)</f>
        <v>Douala quartier song mahop</v>
      </c>
      <c r="O1477" s="3" t="str">
        <f>VLOOKUP(M1477,TAF!$D$1:$H$462,3,0)</f>
        <v>Douala 3</v>
      </c>
      <c r="P1477" s="3" t="str">
        <f>VLOOKUP(M1477,TAF!$D$1:$H$462,4,0)</f>
        <v>4.051270040567605</v>
      </c>
      <c r="Q1477" s="3" t="str">
        <f>VLOOKUP(M1477,TAF!$D$1:$H$462,5,0)</f>
        <v>9.767863635582087</v>
      </c>
      <c r="R1477" s="3" t="s">
        <v>45</v>
      </c>
      <c r="S1477" s="3" t="s">
        <v>793</v>
      </c>
      <c r="T1477" s="3" t="s">
        <v>62</v>
      </c>
      <c r="U1477" s="19"/>
      <c r="V1477" s="19"/>
      <c r="W1477" s="5" t="s">
        <v>5936</v>
      </c>
      <c r="X1477" s="3" t="s">
        <v>47</v>
      </c>
      <c r="Y1477" s="3">
        <v>0</v>
      </c>
      <c r="Z1477" s="3"/>
      <c r="AA1477" s="3" t="str">
        <f t="shared" si="360"/>
        <v>,</v>
      </c>
      <c r="AB1477" s="4"/>
      <c r="AC1477" s="4"/>
      <c r="AD1477" s="4"/>
      <c r="AE1477" s="4"/>
      <c r="AF1477" s="4"/>
      <c r="AG1477" s="4"/>
      <c r="AH1477" s="4"/>
      <c r="AI1477" s="4"/>
      <c r="AJ1477" s="4"/>
      <c r="AK1477" s="4"/>
      <c r="AL1477" s="4"/>
      <c r="AM1477" s="4"/>
      <c r="AN1477" s="4"/>
      <c r="AO1477" s="4"/>
      <c r="AP1477" s="4"/>
      <c r="AQ1477" s="4"/>
      <c r="AR1477" s="4"/>
      <c r="AS1477" s="4"/>
      <c r="AT1477" s="4"/>
      <c r="AU1477" s="4"/>
      <c r="AV1477" s="4"/>
      <c r="AW1477" s="4"/>
      <c r="AX1477" s="4"/>
    </row>
    <row r="1478" spans="1:50" ht="15.75" customHeight="1" x14ac:dyDescent="0.2">
      <c r="A1478" t="str">
        <f t="shared" si="358"/>
        <v>SecondaireHommeCélibataireTolierDouala (Non précisé )Yassa tikaCamerounaiseChretien (Protestant )OuiEligible</v>
      </c>
      <c r="B1478" s="17">
        <v>43809</v>
      </c>
      <c r="C1478" s="17">
        <v>30491</v>
      </c>
      <c r="D1478" s="3" t="s">
        <v>54</v>
      </c>
      <c r="E1478" s="21">
        <v>42</v>
      </c>
      <c r="F1478" s="3" t="s">
        <v>40</v>
      </c>
      <c r="G1478" s="4"/>
      <c r="H1478" s="4"/>
      <c r="I1478" s="3" t="s">
        <v>41</v>
      </c>
      <c r="J1478" s="3" t="s">
        <v>1059</v>
      </c>
      <c r="K1478" s="3" t="s">
        <v>51</v>
      </c>
      <c r="L1478" s="3" t="s">
        <v>135</v>
      </c>
      <c r="M1478" s="3" t="s">
        <v>1060</v>
      </c>
      <c r="N1478" s="3" t="str">
        <f>VLOOKUP(M1478,TAF!$D$1:$H$462,2,0)</f>
        <v>Yassa</v>
      </c>
      <c r="O1478" s="3" t="str">
        <f>VLOOKUP(M1478,TAF!$D$1:$H$462,3,0)</f>
        <v>Douala 3</v>
      </c>
      <c r="P1478" s="3" t="str">
        <f>VLOOKUP(M1478,TAF!$D$1:$H$462,4,0)</f>
        <v>4.062148022373278</v>
      </c>
      <c r="Q1478" s="3" t="str">
        <f>VLOOKUP(M1478,TAF!$D$1:$H$462,5,0)</f>
        <v xml:space="preserve"> 9.736269907202303</v>
      </c>
      <c r="R1478" s="3" t="s">
        <v>45</v>
      </c>
      <c r="S1478" s="3" t="s">
        <v>84</v>
      </c>
      <c r="T1478" s="3" t="s">
        <v>46</v>
      </c>
      <c r="U1478" s="17">
        <v>42736</v>
      </c>
      <c r="V1478" s="3" t="str">
        <f t="shared" ref="V1478:V1479" si="361">IF((B1478-U1478&lt;=365)*(B1478-U1478&gt;0),INT(12*(B1478-U1478)/365) &amp; " Mois",(YEAR(B1478)-YEAR(U1478)) &amp; " an (s)")</f>
        <v>2 an (s)</v>
      </c>
      <c r="W1478" s="5" t="s">
        <v>5880</v>
      </c>
      <c r="X1478" s="3" t="s">
        <v>47</v>
      </c>
      <c r="Y1478" s="3">
        <v>0</v>
      </c>
      <c r="Z1478" s="3"/>
      <c r="AA1478" s="3" t="str">
        <f t="shared" si="360"/>
        <v>,</v>
      </c>
      <c r="AB1478" s="4"/>
      <c r="AC1478" s="4"/>
      <c r="AD1478" s="4"/>
      <c r="AE1478" s="4"/>
      <c r="AF1478" s="4"/>
      <c r="AG1478" s="4"/>
      <c r="AH1478" s="4"/>
      <c r="AI1478" s="4"/>
      <c r="AJ1478" s="4"/>
      <c r="AK1478" s="4"/>
      <c r="AL1478" s="4"/>
      <c r="AM1478" s="4"/>
      <c r="AN1478" s="4"/>
      <c r="AO1478" s="4"/>
      <c r="AP1478" s="4"/>
      <c r="AQ1478" s="4"/>
      <c r="AR1478" s="4"/>
      <c r="AS1478" s="4"/>
      <c r="AT1478" s="4"/>
      <c r="AU1478" s="4"/>
      <c r="AV1478" s="4"/>
      <c r="AW1478" s="4"/>
      <c r="AX1478" s="4"/>
    </row>
    <row r="1479" spans="1:50" ht="15.75" customHeight="1" x14ac:dyDescent="0.2">
      <c r="A1479" t="str">
        <f t="shared" si="358"/>
        <v>SecondaireHommeMarié (e)CarreleurDouala (Non précisé )OyackCamerounaiseChretien (Protestant )OuiEligible</v>
      </c>
      <c r="B1479" s="17">
        <v>43809</v>
      </c>
      <c r="C1479" s="17">
        <v>31491</v>
      </c>
      <c r="D1479" s="3" t="s">
        <v>54</v>
      </c>
      <c r="E1479" s="21">
        <v>39</v>
      </c>
      <c r="F1479" s="3" t="s">
        <v>40</v>
      </c>
      <c r="G1479" s="4"/>
      <c r="H1479" s="4"/>
      <c r="I1479" s="3" t="s">
        <v>49</v>
      </c>
      <c r="J1479" s="3" t="s">
        <v>531</v>
      </c>
      <c r="K1479" s="3" t="s">
        <v>51</v>
      </c>
      <c r="L1479" s="3" t="s">
        <v>135</v>
      </c>
      <c r="M1479" s="3" t="s">
        <v>880</v>
      </c>
      <c r="N1479" s="3" t="str">
        <f>VLOOKUP(M1479,TAF!$D$1:$H$462,2,0)</f>
        <v>Lycée D'Oyack</v>
      </c>
      <c r="O1479" s="3" t="str">
        <f>VLOOKUP(M1479,TAF!$D$1:$H$462,3,0)</f>
        <v>Douala 3</v>
      </c>
      <c r="P1479" s="3" t="str">
        <f>VLOOKUP(M1479,TAF!$D$1:$H$462,4,0)</f>
        <v>4.027099630506897</v>
      </c>
      <c r="Q1479" s="3" t="str">
        <f>VLOOKUP(M1479,TAF!$D$1:$H$462,5,0)</f>
        <v>9.743069746686773</v>
      </c>
      <c r="R1479" s="3" t="s">
        <v>45</v>
      </c>
      <c r="S1479" s="3" t="s">
        <v>84</v>
      </c>
      <c r="T1479" s="3" t="s">
        <v>46</v>
      </c>
      <c r="U1479" s="17">
        <v>42804</v>
      </c>
      <c r="V1479" s="3" t="str">
        <f t="shared" si="361"/>
        <v>2 an (s)</v>
      </c>
      <c r="W1479" s="5" t="s">
        <v>5879</v>
      </c>
      <c r="X1479" s="3" t="s">
        <v>47</v>
      </c>
      <c r="Y1479" s="3">
        <v>0</v>
      </c>
      <c r="Z1479" s="3"/>
      <c r="AA1479" s="3" t="str">
        <f t="shared" si="360"/>
        <v>,</v>
      </c>
      <c r="AB1479" s="4"/>
      <c r="AC1479" s="4"/>
      <c r="AD1479" s="4"/>
      <c r="AE1479" s="4"/>
      <c r="AF1479" s="4"/>
      <c r="AG1479" s="4"/>
      <c r="AH1479" s="4"/>
      <c r="AI1479" s="4"/>
      <c r="AJ1479" s="4"/>
      <c r="AK1479" s="4"/>
      <c r="AL1479" s="4"/>
      <c r="AM1479" s="4"/>
      <c r="AN1479" s="4"/>
      <c r="AO1479" s="4"/>
      <c r="AP1479" s="4"/>
      <c r="AQ1479" s="4"/>
      <c r="AR1479" s="4"/>
      <c r="AS1479" s="4"/>
      <c r="AT1479" s="4"/>
      <c r="AU1479" s="4"/>
      <c r="AV1479" s="4"/>
      <c r="AW1479" s="4"/>
      <c r="AX1479" s="4"/>
    </row>
    <row r="1480" spans="1:50" ht="15.75" customHeight="1" x14ac:dyDescent="0.2">
      <c r="A1480" t="str">
        <f t="shared" si="358"/>
        <v>SecondaireHommeCélibataireMototaximanDouala (Non précisé )YassaCamerounaisePas PréciséNonEligible</v>
      </c>
      <c r="B1480" s="17">
        <v>43809</v>
      </c>
      <c r="C1480" s="17">
        <v>34167</v>
      </c>
      <c r="D1480" s="3" t="s">
        <v>54</v>
      </c>
      <c r="E1480" s="21">
        <v>32</v>
      </c>
      <c r="F1480" s="3" t="s">
        <v>40</v>
      </c>
      <c r="G1480" s="4"/>
      <c r="H1480" s="4"/>
      <c r="I1480" s="3" t="s">
        <v>41</v>
      </c>
      <c r="J1480" s="3" t="s">
        <v>669</v>
      </c>
      <c r="K1480" s="3" t="s">
        <v>51</v>
      </c>
      <c r="L1480" s="3" t="s">
        <v>135</v>
      </c>
      <c r="M1480" s="3" t="s">
        <v>104</v>
      </c>
      <c r="N1480" s="3" t="str">
        <f>VLOOKUP(M1480,TAF!$D$1:$H$462,2,0)</f>
        <v>Yassa</v>
      </c>
      <c r="O1480" s="3" t="str">
        <f>VLOOKUP(M1480,TAF!$D$1:$H$462,3,0)</f>
        <v>Douala 3</v>
      </c>
      <c r="P1480" s="3" t="str">
        <f>VLOOKUP(M1480,TAF!$D$1:$H$462,4,0)</f>
        <v>4.062148022373278</v>
      </c>
      <c r="Q1480" s="3" t="str">
        <f>VLOOKUP(M1480,TAF!$D$1:$H$462,5,0)</f>
        <v xml:space="preserve"> 9.736269907202303</v>
      </c>
      <c r="R1480" s="3" t="s">
        <v>45</v>
      </c>
      <c r="S1480" s="3" t="s">
        <v>39</v>
      </c>
      <c r="T1480" s="3" t="s">
        <v>62</v>
      </c>
      <c r="U1480" s="19"/>
      <c r="V1480" s="19"/>
      <c r="W1480" s="5" t="s">
        <v>5885</v>
      </c>
      <c r="X1480" s="3" t="s">
        <v>47</v>
      </c>
      <c r="Y1480" s="3">
        <v>0</v>
      </c>
      <c r="Z1480" s="3"/>
      <c r="AA1480" s="3" t="str">
        <f t="shared" si="360"/>
        <v>,</v>
      </c>
      <c r="AB1480" s="4"/>
      <c r="AC1480" s="4"/>
      <c r="AD1480" s="4"/>
      <c r="AE1480" s="4"/>
      <c r="AF1480" s="4"/>
      <c r="AG1480" s="4"/>
      <c r="AH1480" s="4"/>
      <c r="AI1480" s="4"/>
      <c r="AJ1480" s="4"/>
      <c r="AK1480" s="4"/>
      <c r="AL1480" s="4"/>
      <c r="AM1480" s="4"/>
      <c r="AN1480" s="4"/>
      <c r="AO1480" s="4"/>
      <c r="AP1480" s="4"/>
      <c r="AQ1480" s="4"/>
      <c r="AR1480" s="4"/>
      <c r="AS1480" s="4"/>
      <c r="AT1480" s="4"/>
      <c r="AU1480" s="4"/>
      <c r="AV1480" s="4"/>
      <c r="AW1480" s="4"/>
      <c r="AX1480" s="4"/>
    </row>
    <row r="1481" spans="1:50" ht="15.75" customHeight="1" x14ac:dyDescent="0.2">
      <c r="A1481" t="str">
        <f t="shared" si="358"/>
        <v>UniversitaireHommeMarié (e)ChauffeurDouala (Non précisé )NdogpassiCamerounaiseChretien (Protestant )NonEligible</v>
      </c>
      <c r="B1481" s="17">
        <v>43809</v>
      </c>
      <c r="C1481" s="17">
        <v>33359</v>
      </c>
      <c r="D1481" s="3" t="s">
        <v>48</v>
      </c>
      <c r="E1481" s="21">
        <v>34</v>
      </c>
      <c r="F1481" s="3" t="s">
        <v>40</v>
      </c>
      <c r="G1481" s="4"/>
      <c r="H1481" s="4"/>
      <c r="I1481" s="3" t="s">
        <v>49</v>
      </c>
      <c r="J1481" s="3" t="s">
        <v>108</v>
      </c>
      <c r="K1481" s="3" t="s">
        <v>51</v>
      </c>
      <c r="L1481" s="3" t="s">
        <v>135</v>
      </c>
      <c r="M1481" s="3" t="s">
        <v>319</v>
      </c>
      <c r="N1481" s="3" t="str">
        <f>VLOOKUP(M1481,TAF!$D$1:$H$462,2,0)</f>
        <v>Ndogpassi</v>
      </c>
      <c r="O1481" s="3" t="str">
        <f>VLOOKUP(M1481,TAF!$D$1:$H$462,3,0)</f>
        <v>Douala 3</v>
      </c>
      <c r="P1481" s="3" t="str">
        <f>VLOOKUP(M1481,TAF!$D$1:$H$462,4,0)</f>
        <v>4.017345191745835</v>
      </c>
      <c r="Q1481" s="3" t="str">
        <f>VLOOKUP(M1481,TAF!$D$1:$H$462,5,0)</f>
        <v xml:space="preserve"> 9.776376922998338</v>
      </c>
      <c r="R1481" s="3" t="s">
        <v>45</v>
      </c>
      <c r="S1481" s="3" t="s">
        <v>84</v>
      </c>
      <c r="T1481" s="3" t="s">
        <v>62</v>
      </c>
      <c r="U1481" s="19"/>
      <c r="V1481" s="19"/>
      <c r="W1481" s="5" t="s">
        <v>5881</v>
      </c>
      <c r="X1481" s="3" t="s">
        <v>47</v>
      </c>
      <c r="Y1481" s="3">
        <v>0</v>
      </c>
      <c r="Z1481" s="3"/>
      <c r="AA1481" s="3" t="str">
        <f t="shared" si="360"/>
        <v>,</v>
      </c>
      <c r="AB1481" s="4"/>
      <c r="AC1481" s="4"/>
      <c r="AD1481" s="4"/>
      <c r="AE1481" s="4"/>
      <c r="AF1481" s="4"/>
      <c r="AG1481" s="4"/>
      <c r="AH1481" s="4"/>
      <c r="AI1481" s="4"/>
      <c r="AJ1481" s="4"/>
      <c r="AK1481" s="4"/>
      <c r="AL1481" s="4"/>
      <c r="AM1481" s="4"/>
      <c r="AN1481" s="4"/>
      <c r="AO1481" s="4"/>
      <c r="AP1481" s="4"/>
      <c r="AQ1481" s="4"/>
      <c r="AR1481" s="4"/>
      <c r="AS1481" s="4"/>
      <c r="AT1481" s="4"/>
      <c r="AU1481" s="4"/>
      <c r="AV1481" s="4"/>
      <c r="AW1481" s="4"/>
      <c r="AX1481" s="4"/>
    </row>
    <row r="1482" spans="1:50" ht="15.75" customHeight="1" x14ac:dyDescent="0.2">
      <c r="A1482" t="str">
        <f t="shared" si="358"/>
        <v>SecondaireHommeCélibataireSans EmploisDouala (Non précisé )VillageCamerounaiseChretien (Catholique)OuiEligible</v>
      </c>
      <c r="B1482" s="17">
        <v>43809</v>
      </c>
      <c r="C1482" s="17">
        <v>32102</v>
      </c>
      <c r="D1482" s="3" t="s">
        <v>54</v>
      </c>
      <c r="E1482" s="21">
        <v>38</v>
      </c>
      <c r="F1482" s="3" t="s">
        <v>40</v>
      </c>
      <c r="G1482" s="4"/>
      <c r="H1482" s="4"/>
      <c r="I1482" s="3" t="s">
        <v>41</v>
      </c>
      <c r="J1482" s="3" t="s">
        <v>134</v>
      </c>
      <c r="K1482" s="3" t="s">
        <v>51</v>
      </c>
      <c r="L1482" s="3" t="s">
        <v>135</v>
      </c>
      <c r="M1482" s="3" t="s">
        <v>164</v>
      </c>
      <c r="N1482" s="3" t="str">
        <f>VLOOKUP(M1482,TAF!$D$1:$H$462,2,0)</f>
        <v>Village</v>
      </c>
      <c r="O1482" s="3" t="str">
        <f>VLOOKUP(M1482,TAF!$D$1:$H$462,3,0)</f>
        <v>Douala 3</v>
      </c>
      <c r="P1482" s="3" t="str">
        <f>VLOOKUP(M1482,TAF!$D$1:$H$462,4,0)</f>
        <v>4.006924307709141</v>
      </c>
      <c r="Q1482" s="3" t="str">
        <f>VLOOKUP(M1482,TAF!$D$1:$H$462,5,0)</f>
        <v xml:space="preserve"> 9.749426770823975</v>
      </c>
      <c r="R1482" s="3" t="s">
        <v>45</v>
      </c>
      <c r="S1482" s="3" t="s">
        <v>58</v>
      </c>
      <c r="T1482" s="3" t="s">
        <v>46</v>
      </c>
      <c r="U1482" s="17">
        <v>40603</v>
      </c>
      <c r="V1482" s="3" t="str">
        <f t="shared" ref="V1482:V1485" si="362">IF((B1482-U1482&lt;=365)*(B1482-U1482&gt;0),INT(12*(B1482-U1482)/365) &amp; " Mois",(YEAR(B1482)-YEAR(U1482)) &amp; " an (s)")</f>
        <v>8 an (s)</v>
      </c>
      <c r="W1482" s="5" t="s">
        <v>5903</v>
      </c>
      <c r="X1482" s="3" t="s">
        <v>47</v>
      </c>
      <c r="Y1482" s="3">
        <v>0</v>
      </c>
      <c r="Z1482" s="3"/>
      <c r="AA1482" s="3" t="str">
        <f t="shared" si="360"/>
        <v>,</v>
      </c>
      <c r="AB1482" s="4"/>
      <c r="AC1482" s="4"/>
      <c r="AD1482" s="4"/>
      <c r="AE1482" s="4"/>
      <c r="AF1482" s="4"/>
      <c r="AG1482" s="4"/>
      <c r="AH1482" s="4"/>
      <c r="AI1482" s="4"/>
      <c r="AJ1482" s="4"/>
      <c r="AK1482" s="4"/>
      <c r="AL1482" s="4"/>
      <c r="AM1482" s="4"/>
      <c r="AN1482" s="4"/>
      <c r="AO1482" s="4"/>
      <c r="AP1482" s="4"/>
      <c r="AQ1482" s="4"/>
      <c r="AR1482" s="4"/>
      <c r="AS1482" s="4"/>
      <c r="AT1482" s="4"/>
      <c r="AU1482" s="4"/>
      <c r="AV1482" s="4"/>
      <c r="AW1482" s="4"/>
      <c r="AX1482" s="4"/>
    </row>
    <row r="1483" spans="1:50" ht="15.75" customHeight="1" x14ac:dyDescent="0.2">
      <c r="A1483" t="str">
        <f t="shared" si="358"/>
        <v>Pas PréciséHommeCélibataireCommercial-distributeurDouala 4BeediCamerounaiseChretien (Protestant )OuiEligible</v>
      </c>
      <c r="B1483" s="17">
        <v>43811</v>
      </c>
      <c r="C1483" s="17">
        <v>32080</v>
      </c>
      <c r="D1483" s="3" t="s">
        <v>39</v>
      </c>
      <c r="E1483" s="21">
        <v>38</v>
      </c>
      <c r="F1483" s="3" t="s">
        <v>40</v>
      </c>
      <c r="G1483" s="4"/>
      <c r="H1483" s="4"/>
      <c r="I1483" s="3" t="s">
        <v>41</v>
      </c>
      <c r="J1483" s="3" t="s">
        <v>1061</v>
      </c>
      <c r="K1483" s="3" t="s">
        <v>157</v>
      </c>
      <c r="L1483" s="3" t="s">
        <v>135</v>
      </c>
      <c r="M1483" s="3" t="s">
        <v>222</v>
      </c>
      <c r="N1483" s="3" t="str">
        <f>VLOOKUP(M1483,TAF!$D$1:$H$462,2,0)</f>
        <v>Beedi</v>
      </c>
      <c r="O1483" s="3" t="str">
        <f>VLOOKUP(M1483,TAF!$D$1:$H$462,3,0)</f>
        <v>Douala 5</v>
      </c>
      <c r="P1483" s="3" t="str">
        <f>VLOOKUP(M1483,TAF!$D$1:$H$462,4,0)</f>
        <v>4.066235908852494</v>
      </c>
      <c r="Q1483" s="3" t="str">
        <f>VLOOKUP(M1483,TAF!$D$1:$H$462,5,0)</f>
        <v xml:space="preserve"> 9.737035029710617</v>
      </c>
      <c r="R1483" s="3" t="s">
        <v>45</v>
      </c>
      <c r="S1483" s="3" t="s">
        <v>84</v>
      </c>
      <c r="T1483" s="3" t="s">
        <v>46</v>
      </c>
      <c r="U1483" s="17">
        <v>43692</v>
      </c>
      <c r="V1483" s="3" t="str">
        <f t="shared" si="362"/>
        <v>3 Mois</v>
      </c>
      <c r="W1483" s="3">
        <v>15</v>
      </c>
      <c r="X1483" s="3" t="s">
        <v>47</v>
      </c>
      <c r="Y1483" s="3">
        <v>0</v>
      </c>
      <c r="Z1483" s="3"/>
      <c r="AA1483" s="3" t="str">
        <f t="shared" si="360"/>
        <v>,</v>
      </c>
      <c r="AB1483" s="4"/>
      <c r="AC1483" s="4"/>
      <c r="AD1483" s="4"/>
      <c r="AE1483" s="4"/>
      <c r="AF1483" s="4"/>
      <c r="AG1483" s="4"/>
      <c r="AH1483" s="4"/>
      <c r="AI1483" s="4"/>
      <c r="AJ1483" s="4"/>
      <c r="AK1483" s="4"/>
      <c r="AL1483" s="4"/>
      <c r="AM1483" s="4"/>
      <c r="AN1483" s="4"/>
      <c r="AO1483" s="4"/>
      <c r="AP1483" s="4"/>
      <c r="AQ1483" s="4"/>
      <c r="AR1483" s="4"/>
      <c r="AS1483" s="4"/>
      <c r="AT1483" s="4"/>
      <c r="AU1483" s="4"/>
      <c r="AV1483" s="4"/>
      <c r="AW1483" s="4"/>
      <c r="AX1483" s="4"/>
    </row>
    <row r="1484" spans="1:50" ht="15.75" customHeight="1" x14ac:dyDescent="0.2">
      <c r="A1484" t="str">
        <f t="shared" si="358"/>
        <v>UniversitaireHommeMarié (e)Market-developperDouala 2Akwa-nordCamerounaiseChretien (Protestant )OuiEligible</v>
      </c>
      <c r="B1484" s="17">
        <v>43811</v>
      </c>
      <c r="C1484" s="17">
        <v>28319</v>
      </c>
      <c r="D1484" s="3" t="s">
        <v>48</v>
      </c>
      <c r="E1484" s="21">
        <v>48</v>
      </c>
      <c r="F1484" s="3" t="s">
        <v>40</v>
      </c>
      <c r="G1484" s="4"/>
      <c r="H1484" s="4"/>
      <c r="I1484" s="3" t="s">
        <v>49</v>
      </c>
      <c r="J1484" s="3" t="s">
        <v>1063</v>
      </c>
      <c r="K1484" s="3" t="s">
        <v>121</v>
      </c>
      <c r="L1484" s="3" t="s">
        <v>135</v>
      </c>
      <c r="M1484" s="3" t="s">
        <v>1064</v>
      </c>
      <c r="N1484" s="3" t="str">
        <f>VLOOKUP(M1484,TAF!$D$1:$H$462,2,0)</f>
        <v>Akwa Nord</v>
      </c>
      <c r="O1484" s="3" t="str">
        <f>VLOOKUP(M1484,TAF!$D$1:$H$462,3,0)</f>
        <v>Douala 1</v>
      </c>
      <c r="P1484" s="3" t="str">
        <f>VLOOKUP(M1484,TAF!$D$1:$H$462,4,0)</f>
        <v>4.078830994394981</v>
      </c>
      <c r="Q1484" s="3" t="str">
        <f>VLOOKUP(M1484,TAF!$D$1:$H$462,5,0)</f>
        <v xml:space="preserve"> 9.722541599227206</v>
      </c>
      <c r="R1484" s="3" t="s">
        <v>45</v>
      </c>
      <c r="S1484" s="3" t="s">
        <v>84</v>
      </c>
      <c r="T1484" s="3" t="s">
        <v>46</v>
      </c>
      <c r="U1484" s="17">
        <v>43331</v>
      </c>
      <c r="V1484" s="3" t="str">
        <f t="shared" si="362"/>
        <v>1 an (s)</v>
      </c>
      <c r="W1484" s="3">
        <v>14.9</v>
      </c>
      <c r="X1484" s="3" t="s">
        <v>47</v>
      </c>
      <c r="Y1484" s="3">
        <v>0</v>
      </c>
      <c r="Z1484" s="3"/>
      <c r="AA1484" s="3" t="str">
        <f t="shared" si="360"/>
        <v>,</v>
      </c>
      <c r="AB1484" s="4"/>
      <c r="AC1484" s="4"/>
      <c r="AD1484" s="4"/>
      <c r="AE1484" s="4"/>
      <c r="AF1484" s="4"/>
      <c r="AG1484" s="4"/>
      <c r="AH1484" s="4"/>
      <c r="AI1484" s="4"/>
      <c r="AJ1484" s="4"/>
      <c r="AK1484" s="4"/>
      <c r="AL1484" s="4"/>
      <c r="AM1484" s="4"/>
      <c r="AN1484" s="4"/>
      <c r="AO1484" s="4"/>
      <c r="AP1484" s="4"/>
      <c r="AQ1484" s="4"/>
      <c r="AR1484" s="4"/>
      <c r="AS1484" s="4"/>
      <c r="AT1484" s="4"/>
      <c r="AU1484" s="4"/>
      <c r="AV1484" s="4"/>
      <c r="AW1484" s="4"/>
      <c r="AX1484" s="4"/>
    </row>
    <row r="1485" spans="1:50" ht="15.75" customHeight="1" x14ac:dyDescent="0.2">
      <c r="A1485" t="str">
        <f t="shared" si="358"/>
        <v>UniversitaireHommeCélibataireEtudiant (e)Douala 3BrazzavilleCamerounaiseChretien (Protestant )OuiEligible</v>
      </c>
      <c r="B1485" s="17">
        <v>43811</v>
      </c>
      <c r="C1485" s="17">
        <v>34801</v>
      </c>
      <c r="D1485" s="3" t="s">
        <v>48</v>
      </c>
      <c r="E1485" s="21">
        <v>30</v>
      </c>
      <c r="F1485" s="3" t="s">
        <v>40</v>
      </c>
      <c r="G1485" s="4"/>
      <c r="H1485" s="4"/>
      <c r="I1485" s="3" t="s">
        <v>41</v>
      </c>
      <c r="J1485" s="3" t="s">
        <v>79</v>
      </c>
      <c r="K1485" s="3" t="s">
        <v>43</v>
      </c>
      <c r="L1485" s="3" t="s">
        <v>135</v>
      </c>
      <c r="M1485" s="3" t="s">
        <v>287</v>
      </c>
      <c r="N1485" s="3" t="str">
        <f>VLOOKUP(M1485,TAF!$D$1:$H$462,2,0)</f>
        <v>Brazzaville</v>
      </c>
      <c r="O1485" s="3" t="str">
        <f>VLOOKUP(M1485,TAF!$D$1:$H$462,3,0)</f>
        <v>Douala 3</v>
      </c>
      <c r="P1485" s="3" t="str">
        <f>VLOOKUP(M1485,TAF!$D$1:$H$462,4,0)</f>
        <v>4.03027514331289</v>
      </c>
      <c r="Q1485" s="3" t="str">
        <f>VLOOKUP(M1485,TAF!$D$1:$H$462,5,0)</f>
        <v xml:space="preserve"> 9.730158116990372</v>
      </c>
      <c r="R1485" s="3" t="s">
        <v>45</v>
      </c>
      <c r="S1485" s="3" t="s">
        <v>84</v>
      </c>
      <c r="T1485" s="3" t="s">
        <v>46</v>
      </c>
      <c r="U1485" s="17">
        <v>42173</v>
      </c>
      <c r="V1485" s="3" t="str">
        <f t="shared" si="362"/>
        <v>4 an (s)</v>
      </c>
      <c r="W1485" s="3">
        <v>14.4</v>
      </c>
      <c r="X1485" s="3" t="s">
        <v>47</v>
      </c>
      <c r="Y1485" s="3">
        <v>0</v>
      </c>
      <c r="Z1485" s="3"/>
      <c r="AA1485" s="3" t="str">
        <f t="shared" si="360"/>
        <v>,</v>
      </c>
      <c r="AB1485" s="4"/>
      <c r="AC1485" s="4"/>
      <c r="AD1485" s="4"/>
      <c r="AE1485" s="4"/>
      <c r="AF1485" s="4"/>
      <c r="AG1485" s="4"/>
      <c r="AH1485" s="4"/>
      <c r="AI1485" s="4"/>
      <c r="AJ1485" s="4"/>
      <c r="AK1485" s="4"/>
      <c r="AL1485" s="4"/>
      <c r="AM1485" s="4"/>
      <c r="AN1485" s="4"/>
      <c r="AO1485" s="4"/>
      <c r="AP1485" s="4"/>
      <c r="AQ1485" s="4"/>
      <c r="AR1485" s="4"/>
      <c r="AS1485" s="4"/>
      <c r="AT1485" s="4"/>
      <c r="AU1485" s="4"/>
      <c r="AV1485" s="4"/>
      <c r="AW1485" s="4"/>
      <c r="AX1485" s="4"/>
    </row>
    <row r="1486" spans="1:50" ht="15.75" customHeight="1" x14ac:dyDescent="0.2">
      <c r="A1486" t="str">
        <f t="shared" si="358"/>
        <v>UniversitaireHommeCélibatairePas preciseDouala (Non précisé )NdogbongCamerounaiseChretien (Catholique)NonEligible</v>
      </c>
      <c r="B1486" s="17">
        <v>43811</v>
      </c>
      <c r="C1486" s="17">
        <v>35887</v>
      </c>
      <c r="D1486" s="3" t="s">
        <v>48</v>
      </c>
      <c r="E1486" s="21">
        <v>27</v>
      </c>
      <c r="F1486" s="3" t="s">
        <v>40</v>
      </c>
      <c r="G1486" s="4"/>
      <c r="H1486" s="4"/>
      <c r="I1486" s="3" t="s">
        <v>41</v>
      </c>
      <c r="J1486" s="3" t="s">
        <v>403</v>
      </c>
      <c r="K1486" s="3" t="s">
        <v>51</v>
      </c>
      <c r="L1486" s="3" t="s">
        <v>135</v>
      </c>
      <c r="M1486" s="3" t="s">
        <v>246</v>
      </c>
      <c r="N1486" s="3" t="str">
        <f>VLOOKUP(M1486,TAF!$D$1:$H$462,2,0)</f>
        <v>Ndogbong</v>
      </c>
      <c r="O1486" s="3" t="str">
        <f>VLOOKUP(M1486,TAF!$D$1:$H$462,3,0)</f>
        <v>Douala 5</v>
      </c>
      <c r="P1486" s="3" t="str">
        <f>VLOOKUP(M1486,TAF!$D$1:$H$462,4,0)</f>
        <v>3.9714269509304545</v>
      </c>
      <c r="Q1486" s="3" t="str">
        <f>VLOOKUP(M1486,TAF!$D$1:$H$462,5,0)</f>
        <v xml:space="preserve"> 9.792836336257968</v>
      </c>
      <c r="R1486" s="3" t="s">
        <v>45</v>
      </c>
      <c r="S1486" s="3" t="s">
        <v>58</v>
      </c>
      <c r="T1486" s="3" t="s">
        <v>62</v>
      </c>
      <c r="U1486" s="19"/>
      <c r="V1486" s="19"/>
      <c r="W1486" s="5" t="s">
        <v>5875</v>
      </c>
      <c r="X1486" s="3" t="s">
        <v>47</v>
      </c>
      <c r="Y1486" s="3">
        <v>0</v>
      </c>
      <c r="Z1486" s="3"/>
      <c r="AA1486" s="3" t="str">
        <f t="shared" si="360"/>
        <v>,</v>
      </c>
      <c r="AB1486" s="4"/>
      <c r="AC1486" s="4"/>
      <c r="AD1486" s="4"/>
      <c r="AE1486" s="4"/>
      <c r="AF1486" s="4"/>
      <c r="AG1486" s="4"/>
      <c r="AH1486" s="4"/>
      <c r="AI1486" s="4"/>
      <c r="AJ1486" s="4"/>
      <c r="AK1486" s="4"/>
      <c r="AL1486" s="4"/>
      <c r="AM1486" s="4"/>
      <c r="AN1486" s="4"/>
      <c r="AO1486" s="4"/>
      <c r="AP1486" s="4"/>
      <c r="AQ1486" s="4"/>
      <c r="AR1486" s="4"/>
      <c r="AS1486" s="4"/>
      <c r="AT1486" s="4"/>
      <c r="AU1486" s="4"/>
      <c r="AV1486" s="4"/>
      <c r="AW1486" s="4"/>
      <c r="AX1486" s="4"/>
    </row>
    <row r="1487" spans="1:50" ht="15.75" customHeight="1" x14ac:dyDescent="0.2">
      <c r="A1487" t="str">
        <f t="shared" si="358"/>
        <v>PrimaireHommeMarié (e)CuisinierDouala (Non précisé )Pk10CamerounaiseChretien (Protestant )OuiEligible</v>
      </c>
      <c r="B1487" s="17">
        <v>43811</v>
      </c>
      <c r="C1487" s="17">
        <v>32956</v>
      </c>
      <c r="D1487" s="3" t="s">
        <v>92</v>
      </c>
      <c r="E1487" s="21">
        <v>35</v>
      </c>
      <c r="F1487" s="3" t="s">
        <v>40</v>
      </c>
      <c r="G1487" s="4"/>
      <c r="H1487" s="4"/>
      <c r="I1487" s="3" t="s">
        <v>49</v>
      </c>
      <c r="J1487" s="3" t="s">
        <v>435</v>
      </c>
      <c r="K1487" s="3" t="s">
        <v>51</v>
      </c>
      <c r="L1487" s="3" t="s">
        <v>135</v>
      </c>
      <c r="M1487" s="3" t="s">
        <v>217</v>
      </c>
      <c r="N1487" s="3" t="str">
        <f>VLOOKUP(M1487,TAF!$D$1:$H$462,2,0)</f>
        <v>Pk10</v>
      </c>
      <c r="O1487" s="3" t="str">
        <f>VLOOKUP(M1487,TAF!$D$1:$H$462,3,0)</f>
        <v>Douala 3</v>
      </c>
      <c r="P1487" s="3" t="str">
        <f>VLOOKUP(M1487,TAF!$D$1:$H$462,4,0)</f>
        <v>4.032980100618266</v>
      </c>
      <c r="Q1487" s="3" t="str">
        <f>VLOOKUP(M1487,TAF!$D$1:$H$462,5,0)</f>
        <v xml:space="preserve"> 9.799655089790106</v>
      </c>
      <c r="R1487" s="3" t="s">
        <v>45</v>
      </c>
      <c r="S1487" s="3" t="s">
        <v>84</v>
      </c>
      <c r="T1487" s="3" t="s">
        <v>46</v>
      </c>
      <c r="U1487" s="17">
        <v>43139</v>
      </c>
      <c r="V1487" s="3" t="str">
        <f t="shared" ref="V1487:V1488" si="363">IF((B1487-U1487&lt;=365)*(B1487-U1487&gt;0),INT(12*(B1487-U1487)/365) &amp; " Mois",(YEAR(B1487)-YEAR(U1487)) &amp; " an (s)")</f>
        <v>1 an (s)</v>
      </c>
      <c r="W1487" s="5" t="s">
        <v>5877</v>
      </c>
      <c r="X1487" s="3" t="s">
        <v>47</v>
      </c>
      <c r="Y1487" s="3">
        <v>0</v>
      </c>
      <c r="Z1487" s="3"/>
      <c r="AA1487" s="3" t="str">
        <f t="shared" si="360"/>
        <v>,</v>
      </c>
      <c r="AB1487" s="4"/>
      <c r="AC1487" s="4"/>
      <c r="AD1487" s="4"/>
      <c r="AE1487" s="4"/>
      <c r="AF1487" s="4"/>
      <c r="AG1487" s="4"/>
      <c r="AH1487" s="4"/>
      <c r="AI1487" s="4"/>
      <c r="AJ1487" s="4"/>
      <c r="AK1487" s="4"/>
      <c r="AL1487" s="4"/>
      <c r="AM1487" s="4"/>
      <c r="AN1487" s="4"/>
      <c r="AO1487" s="4"/>
      <c r="AP1487" s="4"/>
      <c r="AQ1487" s="4"/>
      <c r="AR1487" s="4"/>
      <c r="AS1487" s="4"/>
      <c r="AT1487" s="4"/>
      <c r="AU1487" s="4"/>
      <c r="AV1487" s="4"/>
      <c r="AW1487" s="4"/>
      <c r="AX1487" s="4"/>
    </row>
    <row r="1488" spans="1:50" ht="15.75" customHeight="1" x14ac:dyDescent="0.2">
      <c r="A1488" t="str">
        <f t="shared" si="358"/>
        <v>Pas PréciséHommeCélibataireCoiffeurDouala (Non précisé )Pk10CamerounaiseChretien (Catholique)OuiEligible</v>
      </c>
      <c r="B1488" s="17">
        <v>43811</v>
      </c>
      <c r="C1488" s="17">
        <v>33720</v>
      </c>
      <c r="D1488" s="3" t="s">
        <v>39</v>
      </c>
      <c r="E1488" s="21">
        <v>33</v>
      </c>
      <c r="F1488" s="3" t="s">
        <v>40</v>
      </c>
      <c r="G1488" s="4"/>
      <c r="H1488" s="4"/>
      <c r="I1488" s="3" t="s">
        <v>41</v>
      </c>
      <c r="J1488" s="3" t="s">
        <v>642</v>
      </c>
      <c r="K1488" s="3" t="s">
        <v>51</v>
      </c>
      <c r="L1488" s="3" t="s">
        <v>135</v>
      </c>
      <c r="M1488" s="3" t="s">
        <v>217</v>
      </c>
      <c r="N1488" s="3" t="str">
        <f>VLOOKUP(M1488,TAF!$D$1:$H$462,2,0)</f>
        <v>Pk10</v>
      </c>
      <c r="O1488" s="3" t="str">
        <f>VLOOKUP(M1488,TAF!$D$1:$H$462,3,0)</f>
        <v>Douala 3</v>
      </c>
      <c r="P1488" s="3" t="str">
        <f>VLOOKUP(M1488,TAF!$D$1:$H$462,4,0)</f>
        <v>4.032980100618266</v>
      </c>
      <c r="Q1488" s="3" t="str">
        <f>VLOOKUP(M1488,TAF!$D$1:$H$462,5,0)</f>
        <v xml:space="preserve"> 9.799655089790106</v>
      </c>
      <c r="R1488" s="3" t="s">
        <v>45</v>
      </c>
      <c r="S1488" s="3" t="s">
        <v>58</v>
      </c>
      <c r="T1488" s="3" t="s">
        <v>46</v>
      </c>
      <c r="U1488" s="17">
        <v>43557</v>
      </c>
      <c r="V1488" s="3" t="str">
        <f t="shared" si="363"/>
        <v>8 Mois</v>
      </c>
      <c r="W1488" s="5" t="s">
        <v>5875</v>
      </c>
      <c r="X1488" s="3" t="s">
        <v>47</v>
      </c>
      <c r="Y1488" s="3">
        <v>0</v>
      </c>
      <c r="Z1488" s="3"/>
      <c r="AA1488" s="3" t="str">
        <f t="shared" si="360"/>
        <v>,</v>
      </c>
      <c r="AB1488" s="4"/>
      <c r="AC1488" s="4"/>
      <c r="AD1488" s="4"/>
      <c r="AE1488" s="4"/>
      <c r="AF1488" s="4"/>
      <c r="AG1488" s="4"/>
      <c r="AH1488" s="4"/>
      <c r="AI1488" s="4"/>
      <c r="AJ1488" s="4"/>
      <c r="AK1488" s="4"/>
      <c r="AL1488" s="4"/>
      <c r="AM1488" s="4"/>
      <c r="AN1488" s="4"/>
      <c r="AO1488" s="4"/>
      <c r="AP1488" s="4"/>
      <c r="AQ1488" s="4"/>
      <c r="AR1488" s="4"/>
      <c r="AS1488" s="4"/>
      <c r="AT1488" s="4"/>
      <c r="AU1488" s="4"/>
      <c r="AV1488" s="4"/>
      <c r="AW1488" s="4"/>
      <c r="AX1488" s="4"/>
    </row>
    <row r="1489" spans="1:50" ht="15.75" customHeight="1" x14ac:dyDescent="0.2">
      <c r="A1489" t="str">
        <f t="shared" si="358"/>
        <v>AucunHommeCélibataireSans EmploisDouala (Non précisé )YassaCamerounaiseMusulmanNonEligible</v>
      </c>
      <c r="B1489" s="17">
        <v>43811</v>
      </c>
      <c r="C1489" s="17">
        <v>32921</v>
      </c>
      <c r="D1489" s="3" t="s">
        <v>269</v>
      </c>
      <c r="E1489" s="21">
        <v>35</v>
      </c>
      <c r="F1489" s="3" t="s">
        <v>40</v>
      </c>
      <c r="G1489" s="4"/>
      <c r="H1489" s="4"/>
      <c r="I1489" s="3" t="s">
        <v>41</v>
      </c>
      <c r="J1489" s="3" t="s">
        <v>134</v>
      </c>
      <c r="K1489" s="3" t="s">
        <v>51</v>
      </c>
      <c r="L1489" s="3" t="s">
        <v>135</v>
      </c>
      <c r="M1489" s="3" t="s">
        <v>104</v>
      </c>
      <c r="N1489" s="3" t="str">
        <f>VLOOKUP(M1489,TAF!$D$1:$H$462,2,0)</f>
        <v>Yassa</v>
      </c>
      <c r="O1489" s="3" t="str">
        <f>VLOOKUP(M1489,TAF!$D$1:$H$462,3,0)</f>
        <v>Douala 3</v>
      </c>
      <c r="P1489" s="3" t="str">
        <f>VLOOKUP(M1489,TAF!$D$1:$H$462,4,0)</f>
        <v>4.062148022373278</v>
      </c>
      <c r="Q1489" s="3" t="str">
        <f>VLOOKUP(M1489,TAF!$D$1:$H$462,5,0)</f>
        <v xml:space="preserve"> 9.736269907202303</v>
      </c>
      <c r="R1489" s="3" t="s">
        <v>45</v>
      </c>
      <c r="S1489" s="3" t="s">
        <v>124</v>
      </c>
      <c r="T1489" s="3" t="s">
        <v>62</v>
      </c>
      <c r="U1489" s="19"/>
      <c r="V1489" s="19"/>
      <c r="W1489" s="5" t="s">
        <v>5891</v>
      </c>
      <c r="X1489" s="3" t="s">
        <v>47</v>
      </c>
      <c r="Y1489" s="3">
        <v>0</v>
      </c>
      <c r="Z1489" s="3"/>
      <c r="AA1489" s="3" t="str">
        <f t="shared" si="360"/>
        <v>,</v>
      </c>
      <c r="AB1489" s="4"/>
      <c r="AC1489" s="4"/>
      <c r="AD1489" s="4"/>
      <c r="AE1489" s="4"/>
      <c r="AF1489" s="4"/>
      <c r="AG1489" s="4"/>
      <c r="AH1489" s="4"/>
      <c r="AI1489" s="4"/>
      <c r="AJ1489" s="4"/>
      <c r="AK1489" s="4"/>
      <c r="AL1489" s="4"/>
      <c r="AM1489" s="4"/>
      <c r="AN1489" s="4"/>
      <c r="AO1489" s="4"/>
      <c r="AP1489" s="4"/>
      <c r="AQ1489" s="4"/>
      <c r="AR1489" s="4"/>
      <c r="AS1489" s="4"/>
      <c r="AT1489" s="4"/>
      <c r="AU1489" s="4"/>
      <c r="AV1489" s="4"/>
      <c r="AW1489" s="4"/>
      <c r="AX1489" s="4"/>
    </row>
    <row r="1490" spans="1:50" ht="15.75" customHeight="1" x14ac:dyDescent="0.2">
      <c r="A1490" t="str">
        <f t="shared" si="358"/>
        <v>PrimaireHommeCélibataireSans EmploisDouala (Non précisé )YassaCamerounaiseChretien (Protestant )NonEligible</v>
      </c>
      <c r="B1490" s="17">
        <v>43811</v>
      </c>
      <c r="C1490" s="17">
        <v>34736</v>
      </c>
      <c r="D1490" s="3" t="s">
        <v>92</v>
      </c>
      <c r="E1490" s="21">
        <v>30</v>
      </c>
      <c r="F1490" s="3" t="s">
        <v>40</v>
      </c>
      <c r="G1490" s="4"/>
      <c r="H1490" s="4"/>
      <c r="I1490" s="3" t="s">
        <v>41</v>
      </c>
      <c r="J1490" s="3" t="s">
        <v>134</v>
      </c>
      <c r="K1490" s="3" t="s">
        <v>51</v>
      </c>
      <c r="L1490" s="3" t="s">
        <v>135</v>
      </c>
      <c r="M1490" s="3" t="s">
        <v>104</v>
      </c>
      <c r="N1490" s="3" t="str">
        <f>VLOOKUP(M1490,TAF!$D$1:$H$462,2,0)</f>
        <v>Yassa</v>
      </c>
      <c r="O1490" s="3" t="str">
        <f>VLOOKUP(M1490,TAF!$D$1:$H$462,3,0)</f>
        <v>Douala 3</v>
      </c>
      <c r="P1490" s="3" t="str">
        <f>VLOOKUP(M1490,TAF!$D$1:$H$462,4,0)</f>
        <v>4.062148022373278</v>
      </c>
      <c r="Q1490" s="3" t="str">
        <f>VLOOKUP(M1490,TAF!$D$1:$H$462,5,0)</f>
        <v xml:space="preserve"> 9.736269907202303</v>
      </c>
      <c r="R1490" s="3" t="s">
        <v>45</v>
      </c>
      <c r="S1490" s="3" t="s">
        <v>84</v>
      </c>
      <c r="T1490" s="3" t="s">
        <v>62</v>
      </c>
      <c r="U1490" s="19"/>
      <c r="V1490" s="19"/>
      <c r="W1490" s="5" t="s">
        <v>5937</v>
      </c>
      <c r="X1490" s="3" t="s">
        <v>47</v>
      </c>
      <c r="Y1490" s="3">
        <v>0</v>
      </c>
      <c r="Z1490" s="3"/>
      <c r="AA1490" s="3" t="str">
        <f t="shared" si="360"/>
        <v>,</v>
      </c>
      <c r="AB1490" s="4"/>
      <c r="AC1490" s="4"/>
      <c r="AD1490" s="4"/>
      <c r="AE1490" s="4"/>
      <c r="AF1490" s="4"/>
      <c r="AG1490" s="4"/>
      <c r="AH1490" s="4"/>
      <c r="AI1490" s="4"/>
      <c r="AJ1490" s="4"/>
      <c r="AK1490" s="4"/>
      <c r="AL1490" s="4"/>
      <c r="AM1490" s="4"/>
      <c r="AN1490" s="4"/>
      <c r="AO1490" s="4"/>
      <c r="AP1490" s="4"/>
      <c r="AQ1490" s="4"/>
      <c r="AR1490" s="4"/>
      <c r="AS1490" s="4"/>
      <c r="AT1490" s="4"/>
      <c r="AU1490" s="4"/>
      <c r="AV1490" s="4"/>
      <c r="AW1490" s="4"/>
      <c r="AX1490" s="4"/>
    </row>
    <row r="1491" spans="1:50" ht="15.75" customHeight="1" x14ac:dyDescent="0.2">
      <c r="A1491" t="str">
        <f t="shared" si="358"/>
        <v>UniversitaireHommeMarié (e)InformaticienDouala 5MakepeCamerounaiseChretien (Protestant )OuiEligible</v>
      </c>
      <c r="B1491" s="17">
        <v>43811</v>
      </c>
      <c r="C1491" s="17">
        <v>29935</v>
      </c>
      <c r="D1491" s="3" t="s">
        <v>48</v>
      </c>
      <c r="E1491" s="21">
        <v>44</v>
      </c>
      <c r="F1491" s="3" t="s">
        <v>40</v>
      </c>
      <c r="G1491" s="4"/>
      <c r="H1491" s="4"/>
      <c r="I1491" s="3" t="s">
        <v>49</v>
      </c>
      <c r="J1491" s="3" t="s">
        <v>315</v>
      </c>
      <c r="K1491" s="3" t="s">
        <v>60</v>
      </c>
      <c r="L1491" s="3" t="s">
        <v>135</v>
      </c>
      <c r="M1491" s="3" t="s">
        <v>83</v>
      </c>
      <c r="N1491" s="3" t="str">
        <f>VLOOKUP(M1491,TAF!$D$1:$H$462,2,0)</f>
        <v>Makepe</v>
      </c>
      <c r="O1491" s="3" t="str">
        <f>VLOOKUP(M1491,TAF!$D$1:$H$462,3,0)</f>
        <v>Douala 5</v>
      </c>
      <c r="P1491" s="3" t="str">
        <f>VLOOKUP(M1491,TAF!$D$1:$H$462,4,0)</f>
        <v>4.060554946438602</v>
      </c>
      <c r="Q1491" s="3" t="str">
        <f>VLOOKUP(M1491,TAF!$D$1:$H$462,5,0)</f>
        <v xml:space="preserve"> 9.73798775171866</v>
      </c>
      <c r="R1491" s="3" t="s">
        <v>45</v>
      </c>
      <c r="S1491" s="3" t="s">
        <v>84</v>
      </c>
      <c r="T1491" s="3" t="s">
        <v>46</v>
      </c>
      <c r="U1491" s="17">
        <v>40969</v>
      </c>
      <c r="V1491" s="3" t="str">
        <f t="shared" ref="V1491" si="364">IF((B1491-U1491&lt;=365)*(B1491-U1491&gt;0),INT(12*(B1491-U1491)/365) &amp; " Mois",(YEAR(B1491)-YEAR(U1491)) &amp; " an (s)")</f>
        <v>7 an (s)</v>
      </c>
      <c r="W1491" s="5" t="s">
        <v>5909</v>
      </c>
      <c r="X1491" s="3" t="s">
        <v>47</v>
      </c>
      <c r="Y1491" s="3">
        <v>0</v>
      </c>
      <c r="Z1491" s="3"/>
      <c r="AA1491" s="3" t="str">
        <f t="shared" si="360"/>
        <v>,</v>
      </c>
      <c r="AB1491" s="4"/>
      <c r="AC1491" s="4"/>
      <c r="AD1491" s="4"/>
      <c r="AE1491" s="4"/>
      <c r="AF1491" s="4"/>
      <c r="AG1491" s="4"/>
      <c r="AH1491" s="4"/>
      <c r="AI1491" s="4"/>
      <c r="AJ1491" s="4"/>
      <c r="AK1491" s="4"/>
      <c r="AL1491" s="4"/>
      <c r="AM1491" s="4"/>
      <c r="AN1491" s="4"/>
      <c r="AO1491" s="4"/>
      <c r="AP1491" s="4"/>
      <c r="AQ1491" s="4"/>
      <c r="AR1491" s="4"/>
      <c r="AS1491" s="4"/>
      <c r="AT1491" s="4"/>
      <c r="AU1491" s="4"/>
      <c r="AV1491" s="4"/>
      <c r="AW1491" s="4"/>
      <c r="AX1491" s="4"/>
    </row>
    <row r="1492" spans="1:50" ht="15.75" customHeight="1" x14ac:dyDescent="0.2">
      <c r="A1492" t="str">
        <f t="shared" si="358"/>
        <v>UniversitaireHommeCélibataireMilitaireDouala (Non précisé )BeediCamerounaisePas PréciséNonEligible</v>
      </c>
      <c r="B1492" s="17">
        <v>43811</v>
      </c>
      <c r="C1492" s="17">
        <v>29357</v>
      </c>
      <c r="D1492" s="3" t="s">
        <v>48</v>
      </c>
      <c r="E1492" s="21">
        <v>45</v>
      </c>
      <c r="F1492" s="3" t="s">
        <v>40</v>
      </c>
      <c r="G1492" s="4"/>
      <c r="H1492" s="4"/>
      <c r="I1492" s="3" t="s">
        <v>41</v>
      </c>
      <c r="J1492" s="3" t="s">
        <v>293</v>
      </c>
      <c r="K1492" s="3" t="s">
        <v>51</v>
      </c>
      <c r="L1492" s="3" t="s">
        <v>135</v>
      </c>
      <c r="M1492" s="3" t="s">
        <v>222</v>
      </c>
      <c r="N1492" s="3" t="str">
        <f>VLOOKUP(M1492,TAF!$D$1:$H$462,2,0)</f>
        <v>Beedi</v>
      </c>
      <c r="O1492" s="3" t="str">
        <f>VLOOKUP(M1492,TAF!$D$1:$H$462,3,0)</f>
        <v>Douala 5</v>
      </c>
      <c r="P1492" s="3" t="str">
        <f>VLOOKUP(M1492,TAF!$D$1:$H$462,4,0)</f>
        <v>4.066235908852494</v>
      </c>
      <c r="Q1492" s="3" t="str">
        <f>VLOOKUP(M1492,TAF!$D$1:$H$462,5,0)</f>
        <v xml:space="preserve"> 9.737035029710617</v>
      </c>
      <c r="R1492" s="3" t="s">
        <v>45</v>
      </c>
      <c r="S1492" s="3" t="s">
        <v>39</v>
      </c>
      <c r="T1492" s="3" t="s">
        <v>62</v>
      </c>
      <c r="U1492" s="19"/>
      <c r="V1492" s="19"/>
      <c r="W1492" s="5" t="s">
        <v>5907</v>
      </c>
      <c r="X1492" s="3" t="s">
        <v>47</v>
      </c>
      <c r="Y1492" s="3">
        <v>0</v>
      </c>
      <c r="Z1492" s="3"/>
      <c r="AA1492" s="3" t="str">
        <f t="shared" si="360"/>
        <v>,</v>
      </c>
      <c r="AB1492" s="4"/>
      <c r="AC1492" s="4"/>
      <c r="AD1492" s="4"/>
      <c r="AE1492" s="4"/>
      <c r="AF1492" s="4"/>
      <c r="AG1492" s="4"/>
      <c r="AH1492" s="4"/>
      <c r="AI1492" s="4"/>
      <c r="AJ1492" s="4"/>
      <c r="AK1492" s="4"/>
      <c r="AL1492" s="4"/>
      <c r="AM1492" s="4"/>
      <c r="AN1492" s="4"/>
      <c r="AO1492" s="4"/>
      <c r="AP1492" s="4"/>
      <c r="AQ1492" s="4"/>
      <c r="AR1492" s="4"/>
      <c r="AS1492" s="4"/>
      <c r="AT1492" s="4"/>
      <c r="AU1492" s="4"/>
      <c r="AV1492" s="4"/>
      <c r="AW1492" s="4"/>
      <c r="AX1492" s="4"/>
    </row>
    <row r="1493" spans="1:50" ht="15.75" customHeight="1" x14ac:dyDescent="0.2">
      <c r="A1493" t="str">
        <f t="shared" si="358"/>
        <v>SecondaireHommeCélibataireAgent hseDouala (Non précisé )BependaCamerounaisePas PréciséNonEligible</v>
      </c>
      <c r="B1493" s="17">
        <v>43811</v>
      </c>
      <c r="C1493" s="17">
        <v>27127</v>
      </c>
      <c r="D1493" s="3" t="s">
        <v>54</v>
      </c>
      <c r="E1493" s="21">
        <v>51</v>
      </c>
      <c r="F1493" s="3" t="s">
        <v>40</v>
      </c>
      <c r="G1493" s="4"/>
      <c r="H1493" s="4"/>
      <c r="I1493" s="3" t="s">
        <v>41</v>
      </c>
      <c r="J1493" s="3" t="s">
        <v>1068</v>
      </c>
      <c r="K1493" s="3" t="s">
        <v>51</v>
      </c>
      <c r="L1493" s="3" t="s">
        <v>135</v>
      </c>
      <c r="M1493" s="3" t="s">
        <v>81</v>
      </c>
      <c r="N1493" s="3" t="str">
        <f>VLOOKUP(M1493,TAF!$D$1:$H$462,2,0)</f>
        <v>Bépenda</v>
      </c>
      <c r="O1493" s="3" t="str">
        <f>VLOOKUP(M1493,TAF!$D$1:$H$462,3,0)</f>
        <v>Douala 5</v>
      </c>
      <c r="P1493" s="3" t="str">
        <f>VLOOKUP(M1493,TAF!$D$1:$H$462,4,0)</f>
        <v>4.053016002017063</v>
      </c>
      <c r="Q1493" s="3" t="str">
        <f>VLOOKUP(M1493,TAF!$D$1:$H$462,5,0)</f>
        <v xml:space="preserve"> 9.726235068217077</v>
      </c>
      <c r="R1493" s="3" t="s">
        <v>45</v>
      </c>
      <c r="S1493" s="3" t="s">
        <v>39</v>
      </c>
      <c r="T1493" s="3" t="s">
        <v>62</v>
      </c>
      <c r="U1493" s="19"/>
      <c r="V1493" s="19"/>
      <c r="W1493" s="5" t="s">
        <v>5901</v>
      </c>
      <c r="X1493" s="3" t="s">
        <v>47</v>
      </c>
      <c r="Y1493" s="3">
        <v>0</v>
      </c>
      <c r="Z1493" s="3"/>
      <c r="AA1493" s="3" t="str">
        <f t="shared" si="360"/>
        <v>,</v>
      </c>
      <c r="AB1493" s="4"/>
      <c r="AC1493" s="4"/>
      <c r="AD1493" s="4"/>
      <c r="AE1493" s="4"/>
      <c r="AF1493" s="4"/>
      <c r="AG1493" s="4"/>
      <c r="AH1493" s="4"/>
      <c r="AI1493" s="4"/>
      <c r="AJ1493" s="4"/>
      <c r="AK1493" s="4"/>
      <c r="AL1493" s="4"/>
      <c r="AM1493" s="4"/>
      <c r="AN1493" s="4"/>
      <c r="AO1493" s="4"/>
      <c r="AP1493" s="4"/>
      <c r="AQ1493" s="4"/>
      <c r="AR1493" s="4"/>
      <c r="AS1493" s="4"/>
      <c r="AT1493" s="4"/>
      <c r="AU1493" s="4"/>
      <c r="AV1493" s="4"/>
      <c r="AW1493" s="4"/>
      <c r="AX1493" s="4"/>
    </row>
    <row r="1494" spans="1:50" ht="15.75" customHeight="1" x14ac:dyDescent="0.2">
      <c r="A1494" t="str">
        <f t="shared" si="358"/>
        <v>SecondaireHommeMarié (e)TechnicienDouala (Non précisé )Ndokotti cccCamerounaiseChretien (Catholique)OuiEligible</v>
      </c>
      <c r="B1494" s="17">
        <v>43812</v>
      </c>
      <c r="C1494" s="17">
        <v>30149</v>
      </c>
      <c r="D1494" s="3" t="s">
        <v>54</v>
      </c>
      <c r="E1494" s="21">
        <v>43</v>
      </c>
      <c r="F1494" s="3" t="s">
        <v>40</v>
      </c>
      <c r="G1494" s="4"/>
      <c r="H1494" s="4"/>
      <c r="I1494" s="3" t="s">
        <v>49</v>
      </c>
      <c r="J1494" s="3" t="s">
        <v>126</v>
      </c>
      <c r="K1494" s="3" t="s">
        <v>51</v>
      </c>
      <c r="L1494" s="3" t="s">
        <v>135</v>
      </c>
      <c r="M1494" s="3" t="s">
        <v>1069</v>
      </c>
      <c r="N1494" s="3" t="str">
        <f>VLOOKUP(M1494,TAF!$D$1:$H$462,2,0)</f>
        <v>Ndokoti</v>
      </c>
      <c r="O1494" s="3" t="str">
        <f>VLOOKUP(M1494,TAF!$D$1:$H$462,3,0)</f>
        <v>Douala 3</v>
      </c>
      <c r="P1494" s="3" t="str">
        <f>VLOOKUP(M1494,TAF!$D$1:$H$462,4,0)</f>
        <v>4.043400976318547</v>
      </c>
      <c r="Q1494" s="3" t="str">
        <f>VLOOKUP(M1494,TAF!$D$1:$H$462,5,0)</f>
        <v xml:space="preserve"> 9.74237855938885</v>
      </c>
      <c r="R1494" s="3" t="s">
        <v>45</v>
      </c>
      <c r="S1494" s="3" t="s">
        <v>58</v>
      </c>
      <c r="T1494" s="3" t="s">
        <v>46</v>
      </c>
      <c r="U1494" s="17">
        <v>42200</v>
      </c>
      <c r="V1494" s="3" t="str">
        <f t="shared" ref="V1494" si="365">IF((B1494-U1494&lt;=365)*(B1494-U1494&gt;0),INT(12*(B1494-U1494)/365) &amp; " Mois",(YEAR(B1494)-YEAR(U1494)) &amp; " an (s)")</f>
        <v>4 an (s)</v>
      </c>
      <c r="W1494" s="3">
        <v>16.899999999999999</v>
      </c>
      <c r="X1494" s="3" t="s">
        <v>47</v>
      </c>
      <c r="Y1494" s="3">
        <v>0</v>
      </c>
      <c r="Z1494" s="3"/>
      <c r="AA1494" s="3" t="str">
        <f t="shared" si="360"/>
        <v>,</v>
      </c>
      <c r="AB1494" s="4"/>
      <c r="AC1494" s="4"/>
      <c r="AD1494" s="4"/>
      <c r="AE1494" s="4"/>
      <c r="AF1494" s="4"/>
      <c r="AG1494" s="4"/>
      <c r="AH1494" s="4"/>
      <c r="AI1494" s="4"/>
      <c r="AJ1494" s="4"/>
      <c r="AK1494" s="4"/>
      <c r="AL1494" s="4"/>
      <c r="AM1494" s="4"/>
      <c r="AN1494" s="4"/>
      <c r="AO1494" s="4"/>
      <c r="AP1494" s="4"/>
      <c r="AQ1494" s="4"/>
      <c r="AR1494" s="4"/>
      <c r="AS1494" s="4"/>
      <c r="AT1494" s="4"/>
      <c r="AU1494" s="4"/>
      <c r="AV1494" s="4"/>
      <c r="AW1494" s="4"/>
      <c r="AX1494" s="4"/>
    </row>
    <row r="1495" spans="1:50" ht="15.75" customHeight="1" x14ac:dyDescent="0.2">
      <c r="A1495" t="str">
        <f t="shared" si="358"/>
        <v>Pas PréciséHommeMarié (e)MachinisteDouala 3Ndogpassi 3CamerounaiseChretien (Catholique)NonEligible</v>
      </c>
      <c r="B1495" s="17">
        <v>43812</v>
      </c>
      <c r="C1495" s="17">
        <v>28057</v>
      </c>
      <c r="D1495" s="3" t="s">
        <v>39</v>
      </c>
      <c r="E1495" s="21">
        <v>49</v>
      </c>
      <c r="F1495" s="3" t="s">
        <v>40</v>
      </c>
      <c r="G1495" s="4"/>
      <c r="H1495" s="4"/>
      <c r="I1495" s="3" t="s">
        <v>49</v>
      </c>
      <c r="J1495" s="3" t="s">
        <v>111</v>
      </c>
      <c r="K1495" s="3" t="s">
        <v>43</v>
      </c>
      <c r="L1495" s="3" t="s">
        <v>135</v>
      </c>
      <c r="M1495" s="3" t="s">
        <v>131</v>
      </c>
      <c r="N1495" s="3" t="str">
        <f>VLOOKUP(M1495,TAF!$D$1:$H$462,2,0)</f>
        <v>Ndogpassi</v>
      </c>
      <c r="O1495" s="3" t="str">
        <f>VLOOKUP(M1495,TAF!$D$1:$H$462,3,0)</f>
        <v>Douala 3</v>
      </c>
      <c r="P1495" s="3" t="str">
        <f>VLOOKUP(M1495,TAF!$D$1:$H$462,4,0)</f>
        <v>4.017345191745835</v>
      </c>
      <c r="Q1495" s="3" t="str">
        <f>VLOOKUP(M1495,TAF!$D$1:$H$462,5,0)</f>
        <v xml:space="preserve"> 9.776376922998338</v>
      </c>
      <c r="R1495" s="3" t="s">
        <v>45</v>
      </c>
      <c r="S1495" s="3" t="s">
        <v>58</v>
      </c>
      <c r="T1495" s="3" t="s">
        <v>62</v>
      </c>
      <c r="U1495" s="19"/>
      <c r="V1495" s="19"/>
      <c r="W1495" s="3">
        <v>13</v>
      </c>
      <c r="X1495" s="3" t="s">
        <v>47</v>
      </c>
      <c r="Y1495" s="3">
        <v>0</v>
      </c>
      <c r="Z1495" s="3"/>
      <c r="AA1495" s="3" t="str">
        <f t="shared" si="360"/>
        <v>,</v>
      </c>
      <c r="AB1495" s="4"/>
      <c r="AC1495" s="4"/>
      <c r="AD1495" s="4"/>
      <c r="AE1495" s="4"/>
      <c r="AF1495" s="4"/>
      <c r="AG1495" s="4"/>
      <c r="AH1495" s="4"/>
      <c r="AI1495" s="4"/>
      <c r="AJ1495" s="4"/>
      <c r="AK1495" s="4"/>
      <c r="AL1495" s="4"/>
      <c r="AM1495" s="4"/>
      <c r="AN1495" s="4"/>
      <c r="AO1495" s="4"/>
      <c r="AP1495" s="4"/>
      <c r="AQ1495" s="4"/>
      <c r="AR1495" s="4"/>
      <c r="AS1495" s="4"/>
      <c r="AT1495" s="4"/>
      <c r="AU1495" s="4"/>
      <c r="AV1495" s="4"/>
      <c r="AW1495" s="4"/>
      <c r="AX1495" s="4"/>
    </row>
    <row r="1496" spans="1:50" ht="15.75" customHeight="1" x14ac:dyDescent="0.2">
      <c r="A1496" t="str">
        <f t="shared" si="358"/>
        <v>UniversitaireHommeMarié (e)Etudiant (e)Douala 3YassaCamerounaiseMusulmanNonEligible</v>
      </c>
      <c r="B1496" s="17">
        <v>43812</v>
      </c>
      <c r="C1496" s="17">
        <v>30902</v>
      </c>
      <c r="D1496" s="3" t="s">
        <v>48</v>
      </c>
      <c r="E1496" s="21">
        <v>41</v>
      </c>
      <c r="F1496" s="3" t="s">
        <v>40</v>
      </c>
      <c r="G1496" s="4"/>
      <c r="H1496" s="4"/>
      <c r="I1496" s="3" t="s">
        <v>49</v>
      </c>
      <c r="J1496" s="3" t="s">
        <v>79</v>
      </c>
      <c r="K1496" s="3" t="s">
        <v>43</v>
      </c>
      <c r="L1496" s="3" t="s">
        <v>135</v>
      </c>
      <c r="M1496" s="3" t="s">
        <v>104</v>
      </c>
      <c r="N1496" s="3" t="str">
        <f>VLOOKUP(M1496,TAF!$D$1:$H$462,2,0)</f>
        <v>Yassa</v>
      </c>
      <c r="O1496" s="3" t="str">
        <f>VLOOKUP(M1496,TAF!$D$1:$H$462,3,0)</f>
        <v>Douala 3</v>
      </c>
      <c r="P1496" s="3" t="str">
        <f>VLOOKUP(M1496,TAF!$D$1:$H$462,4,0)</f>
        <v>4.062148022373278</v>
      </c>
      <c r="Q1496" s="3" t="str">
        <f>VLOOKUP(M1496,TAF!$D$1:$H$462,5,0)</f>
        <v xml:space="preserve"> 9.736269907202303</v>
      </c>
      <c r="R1496" s="3" t="s">
        <v>45</v>
      </c>
      <c r="S1496" s="3" t="s">
        <v>124</v>
      </c>
      <c r="T1496" s="3" t="s">
        <v>62</v>
      </c>
      <c r="U1496" s="19"/>
      <c r="V1496" s="19"/>
      <c r="W1496" s="3">
        <v>14.5</v>
      </c>
      <c r="X1496" s="3" t="s">
        <v>47</v>
      </c>
      <c r="Y1496" s="3">
        <v>0</v>
      </c>
      <c r="Z1496" s="3"/>
      <c r="AA1496" s="3" t="str">
        <f t="shared" si="360"/>
        <v>,</v>
      </c>
      <c r="AB1496" s="4"/>
      <c r="AC1496" s="4"/>
      <c r="AD1496" s="4"/>
      <c r="AE1496" s="4"/>
      <c r="AF1496" s="4"/>
      <c r="AG1496" s="4"/>
      <c r="AH1496" s="4"/>
      <c r="AI1496" s="4"/>
      <c r="AJ1496" s="4"/>
      <c r="AK1496" s="4"/>
      <c r="AL1496" s="4"/>
      <c r="AM1496" s="4"/>
      <c r="AN1496" s="4"/>
      <c r="AO1496" s="4"/>
      <c r="AP1496" s="4"/>
      <c r="AQ1496" s="4"/>
      <c r="AR1496" s="4"/>
      <c r="AS1496" s="4"/>
      <c r="AT1496" s="4"/>
      <c r="AU1496" s="4"/>
      <c r="AV1496" s="4"/>
      <c r="AW1496" s="4"/>
      <c r="AX1496" s="4"/>
    </row>
    <row r="1497" spans="1:50" ht="15.75" customHeight="1" x14ac:dyDescent="0.2">
      <c r="A1497" t="str">
        <f t="shared" si="358"/>
        <v>UniversitaireHommeCélibataireEtudiant (e)Douala 3YassaCamerounaiseChretien (Ne de nouveau)OuiEligible</v>
      </c>
      <c r="B1497" s="17">
        <v>43812</v>
      </c>
      <c r="C1497" s="17">
        <v>34291</v>
      </c>
      <c r="D1497" s="3" t="s">
        <v>48</v>
      </c>
      <c r="E1497" s="21">
        <v>32</v>
      </c>
      <c r="F1497" s="3" t="s">
        <v>40</v>
      </c>
      <c r="G1497" s="4"/>
      <c r="H1497" s="4"/>
      <c r="I1497" s="3" t="s">
        <v>41</v>
      </c>
      <c r="J1497" s="3" t="s">
        <v>79</v>
      </c>
      <c r="K1497" s="3" t="s">
        <v>43</v>
      </c>
      <c r="L1497" s="3" t="s">
        <v>135</v>
      </c>
      <c r="M1497" s="3" t="s">
        <v>104</v>
      </c>
      <c r="N1497" s="3" t="str">
        <f>VLOOKUP(M1497,TAF!$D$1:$H$462,2,0)</f>
        <v>Yassa</v>
      </c>
      <c r="O1497" s="3" t="str">
        <f>VLOOKUP(M1497,TAF!$D$1:$H$462,3,0)</f>
        <v>Douala 3</v>
      </c>
      <c r="P1497" s="3" t="str">
        <f>VLOOKUP(M1497,TAF!$D$1:$H$462,4,0)</f>
        <v>4.062148022373278</v>
      </c>
      <c r="Q1497" s="3" t="str">
        <f>VLOOKUP(M1497,TAF!$D$1:$H$462,5,0)</f>
        <v xml:space="preserve"> 9.736269907202303</v>
      </c>
      <c r="R1497" s="3" t="s">
        <v>45</v>
      </c>
      <c r="S1497" s="3" t="s">
        <v>53</v>
      </c>
      <c r="T1497" s="3" t="s">
        <v>46</v>
      </c>
      <c r="U1497" s="17">
        <v>42779</v>
      </c>
      <c r="V1497" s="3" t="str">
        <f t="shared" ref="V1497" si="366">IF((B1497-U1497&lt;=365)*(B1497-U1497&gt;0),INT(12*(B1497-U1497)/365) &amp; " Mois",(YEAR(B1497)-YEAR(U1497)) &amp; " an (s)")</f>
        <v>2 an (s)</v>
      </c>
      <c r="W1497" s="3">
        <v>13.1</v>
      </c>
      <c r="X1497" s="3" t="s">
        <v>47</v>
      </c>
      <c r="Y1497" s="3">
        <v>0</v>
      </c>
      <c r="Z1497" s="3"/>
      <c r="AA1497" s="3" t="str">
        <f t="shared" si="360"/>
        <v>,</v>
      </c>
      <c r="AB1497" s="4"/>
      <c r="AC1497" s="4"/>
      <c r="AD1497" s="4"/>
      <c r="AE1497" s="4"/>
      <c r="AF1497" s="4"/>
      <c r="AG1497" s="4"/>
      <c r="AH1497" s="4"/>
      <c r="AI1497" s="4"/>
      <c r="AJ1497" s="4"/>
      <c r="AK1497" s="4"/>
      <c r="AL1497" s="4"/>
      <c r="AM1497" s="4"/>
      <c r="AN1497" s="4"/>
      <c r="AO1497" s="4"/>
      <c r="AP1497" s="4"/>
      <c r="AQ1497" s="4"/>
      <c r="AR1497" s="4"/>
      <c r="AS1497" s="4"/>
      <c r="AT1497" s="4"/>
      <c r="AU1497" s="4"/>
      <c r="AV1497" s="4"/>
      <c r="AW1497" s="4"/>
      <c r="AX1497" s="4"/>
    </row>
    <row r="1498" spans="1:50" ht="15.75" customHeight="1" x14ac:dyDescent="0.2">
      <c r="A1498" t="str">
        <f t="shared" si="358"/>
        <v>SecondaireHommeCélibataireEmployé (e)  dans une entrepriseDouala 3LogbabaCamerounaiseChretien (Catholique)NonEligible</v>
      </c>
      <c r="B1498" s="17">
        <v>43812</v>
      </c>
      <c r="C1498" s="17">
        <v>34403</v>
      </c>
      <c r="D1498" s="3" t="s">
        <v>54</v>
      </c>
      <c r="E1498" s="21">
        <v>31</v>
      </c>
      <c r="F1498" s="3" t="s">
        <v>40</v>
      </c>
      <c r="G1498" s="4"/>
      <c r="H1498" s="4"/>
      <c r="I1498" s="3" t="s">
        <v>41</v>
      </c>
      <c r="J1498" s="3" t="s">
        <v>279</v>
      </c>
      <c r="K1498" s="3" t="s">
        <v>43</v>
      </c>
      <c r="L1498" s="3" t="s">
        <v>135</v>
      </c>
      <c r="M1498" s="3" t="s">
        <v>271</v>
      </c>
      <c r="N1498" s="3" t="str">
        <f>VLOOKUP(M1498,TAF!$D$1:$H$462,2,0)</f>
        <v>Logbaba</v>
      </c>
      <c r="O1498" s="3" t="str">
        <f>VLOOKUP(M1498,TAF!$D$1:$H$462,3,0)</f>
        <v>Douala 3</v>
      </c>
      <c r="P1498" s="3" t="str">
        <f>VLOOKUP(M1498,TAF!$D$1:$H$462,4,0)</f>
        <v>4.043213985193655</v>
      </c>
      <c r="Q1498" s="3" t="str">
        <f>VLOOKUP(M1498,TAF!$D$1:$H$462,5,0)</f>
        <v xml:space="preserve"> 9.7617599423344</v>
      </c>
      <c r="R1498" s="3" t="s">
        <v>45</v>
      </c>
      <c r="S1498" s="3" t="s">
        <v>58</v>
      </c>
      <c r="T1498" s="3" t="s">
        <v>62</v>
      </c>
      <c r="U1498" s="19"/>
      <c r="V1498" s="19"/>
      <c r="W1498" s="3">
        <v>13</v>
      </c>
      <c r="X1498" s="3" t="s">
        <v>47</v>
      </c>
      <c r="Y1498" s="3">
        <v>0</v>
      </c>
      <c r="Z1498" s="3"/>
      <c r="AA1498" s="3" t="str">
        <f t="shared" si="360"/>
        <v>,</v>
      </c>
      <c r="AB1498" s="4"/>
      <c r="AC1498" s="4"/>
      <c r="AD1498" s="4"/>
      <c r="AE1498" s="4"/>
      <c r="AF1498" s="4"/>
      <c r="AG1498" s="4"/>
      <c r="AH1498" s="4"/>
      <c r="AI1498" s="4"/>
      <c r="AJ1498" s="4"/>
      <c r="AK1498" s="4"/>
      <c r="AL1498" s="4"/>
      <c r="AM1498" s="4"/>
      <c r="AN1498" s="4"/>
      <c r="AO1498" s="4"/>
      <c r="AP1498" s="4"/>
      <c r="AQ1498" s="4"/>
      <c r="AR1498" s="4"/>
      <c r="AS1498" s="4"/>
      <c r="AT1498" s="4"/>
      <c r="AU1498" s="4"/>
      <c r="AV1498" s="4"/>
      <c r="AW1498" s="4"/>
      <c r="AX1498" s="4"/>
    </row>
    <row r="1499" spans="1:50" ht="15.75" customHeight="1" x14ac:dyDescent="0.2">
      <c r="A1499" t="str">
        <f t="shared" si="358"/>
        <v>AucunHommeCélibataireSans EmploisDouala 3LogbabaCamerounaiseChretien (Protestant )OuiEligible</v>
      </c>
      <c r="B1499" s="17">
        <v>43812</v>
      </c>
      <c r="C1499" s="17">
        <v>31721</v>
      </c>
      <c r="D1499" s="3" t="s">
        <v>269</v>
      </c>
      <c r="E1499" s="21">
        <v>39</v>
      </c>
      <c r="F1499" s="3" t="s">
        <v>40</v>
      </c>
      <c r="G1499" s="4"/>
      <c r="H1499" s="4"/>
      <c r="I1499" s="3" t="s">
        <v>41</v>
      </c>
      <c r="J1499" s="3" t="s">
        <v>134</v>
      </c>
      <c r="K1499" s="3" t="s">
        <v>43</v>
      </c>
      <c r="L1499" s="3" t="s">
        <v>135</v>
      </c>
      <c r="M1499" s="3" t="s">
        <v>271</v>
      </c>
      <c r="N1499" s="3" t="str">
        <f>VLOOKUP(M1499,TAF!$D$1:$H$462,2,0)</f>
        <v>Logbaba</v>
      </c>
      <c r="O1499" s="3" t="str">
        <f>VLOOKUP(M1499,TAF!$D$1:$H$462,3,0)</f>
        <v>Douala 3</v>
      </c>
      <c r="P1499" s="3" t="str">
        <f>VLOOKUP(M1499,TAF!$D$1:$H$462,4,0)</f>
        <v>4.043213985193655</v>
      </c>
      <c r="Q1499" s="3" t="str">
        <f>VLOOKUP(M1499,TAF!$D$1:$H$462,5,0)</f>
        <v xml:space="preserve"> 9.7617599423344</v>
      </c>
      <c r="R1499" s="3" t="s">
        <v>45</v>
      </c>
      <c r="S1499" s="3" t="s">
        <v>84</v>
      </c>
      <c r="T1499" s="3" t="s">
        <v>46</v>
      </c>
      <c r="U1499" s="17">
        <v>43726</v>
      </c>
      <c r="V1499" s="3" t="str">
        <f t="shared" ref="V1499:V1508" si="367">IF((B1499-U1499&lt;=365)*(B1499-U1499&gt;0),INT(12*(B1499-U1499)/365) &amp; " Mois",(YEAR(B1499)-YEAR(U1499)) &amp; " an (s)")</f>
        <v>2 Mois</v>
      </c>
      <c r="W1499" s="3">
        <v>14</v>
      </c>
      <c r="X1499" s="3" t="s">
        <v>47</v>
      </c>
      <c r="Y1499" s="3">
        <v>0</v>
      </c>
      <c r="Z1499" s="3"/>
      <c r="AA1499" s="3" t="str">
        <f t="shared" si="360"/>
        <v>,</v>
      </c>
      <c r="AB1499" s="4"/>
      <c r="AC1499" s="4"/>
      <c r="AD1499" s="4"/>
      <c r="AE1499" s="4"/>
      <c r="AF1499" s="4"/>
      <c r="AG1499" s="4"/>
      <c r="AH1499" s="4"/>
      <c r="AI1499" s="4"/>
      <c r="AJ1499" s="4"/>
      <c r="AK1499" s="4"/>
      <c r="AL1499" s="4"/>
      <c r="AM1499" s="4"/>
      <c r="AN1499" s="4"/>
      <c r="AO1499" s="4"/>
      <c r="AP1499" s="4"/>
      <c r="AQ1499" s="4"/>
      <c r="AR1499" s="4"/>
      <c r="AS1499" s="4"/>
      <c r="AT1499" s="4"/>
      <c r="AU1499" s="4"/>
      <c r="AV1499" s="4"/>
      <c r="AW1499" s="4"/>
      <c r="AX1499" s="4"/>
    </row>
    <row r="1500" spans="1:50" ht="15.75" customHeight="1" x14ac:dyDescent="0.2">
      <c r="A1500" t="str">
        <f t="shared" si="358"/>
        <v>AucunHommeCélibataireSans EmploisDouala 3LogbabaCamerounaisePas PréciséOuiEligible</v>
      </c>
      <c r="B1500" s="17">
        <v>43812</v>
      </c>
      <c r="C1500" s="17">
        <v>33202</v>
      </c>
      <c r="D1500" s="3" t="s">
        <v>269</v>
      </c>
      <c r="E1500" s="21">
        <v>35</v>
      </c>
      <c r="F1500" s="3" t="s">
        <v>40</v>
      </c>
      <c r="G1500" s="4"/>
      <c r="H1500" s="4"/>
      <c r="I1500" s="3" t="s">
        <v>41</v>
      </c>
      <c r="J1500" s="3" t="s">
        <v>134</v>
      </c>
      <c r="K1500" s="3" t="s">
        <v>43</v>
      </c>
      <c r="L1500" s="3" t="s">
        <v>135</v>
      </c>
      <c r="M1500" s="3" t="s">
        <v>271</v>
      </c>
      <c r="N1500" s="3" t="str">
        <f>VLOOKUP(M1500,TAF!$D$1:$H$462,2,0)</f>
        <v>Logbaba</v>
      </c>
      <c r="O1500" s="3" t="str">
        <f>VLOOKUP(M1500,TAF!$D$1:$H$462,3,0)</f>
        <v>Douala 3</v>
      </c>
      <c r="P1500" s="3" t="str">
        <f>VLOOKUP(M1500,TAF!$D$1:$H$462,4,0)</f>
        <v>4.043213985193655</v>
      </c>
      <c r="Q1500" s="3" t="str">
        <f>VLOOKUP(M1500,TAF!$D$1:$H$462,5,0)</f>
        <v xml:space="preserve"> 9.7617599423344</v>
      </c>
      <c r="R1500" s="3" t="s">
        <v>45</v>
      </c>
      <c r="S1500" s="3" t="s">
        <v>39</v>
      </c>
      <c r="T1500" s="3" t="s">
        <v>46</v>
      </c>
      <c r="U1500" s="17">
        <v>43593</v>
      </c>
      <c r="V1500" s="3" t="str">
        <f t="shared" si="367"/>
        <v>7 Mois</v>
      </c>
      <c r="W1500" s="3">
        <v>13</v>
      </c>
      <c r="X1500" s="3" t="s">
        <v>47</v>
      </c>
      <c r="Y1500" s="3">
        <v>0</v>
      </c>
      <c r="Z1500" s="3"/>
      <c r="AA1500" s="3" t="str">
        <f t="shared" si="360"/>
        <v>,</v>
      </c>
      <c r="AB1500" s="4"/>
      <c r="AC1500" s="4"/>
      <c r="AD1500" s="4"/>
      <c r="AE1500" s="4"/>
      <c r="AF1500" s="4"/>
      <c r="AG1500" s="4"/>
      <c r="AH1500" s="4"/>
      <c r="AI1500" s="4"/>
      <c r="AJ1500" s="4"/>
      <c r="AK1500" s="4"/>
      <c r="AL1500" s="4"/>
      <c r="AM1500" s="4"/>
      <c r="AN1500" s="4"/>
      <c r="AO1500" s="4"/>
      <c r="AP1500" s="4"/>
      <c r="AQ1500" s="4"/>
      <c r="AR1500" s="4"/>
      <c r="AS1500" s="4"/>
      <c r="AT1500" s="4"/>
      <c r="AU1500" s="4"/>
      <c r="AV1500" s="4"/>
      <c r="AW1500" s="4"/>
      <c r="AX1500" s="4"/>
    </row>
    <row r="1501" spans="1:50" ht="15.75" customHeight="1" x14ac:dyDescent="0.2">
      <c r="A1501" t="str">
        <f t="shared" si="358"/>
        <v>UniversitaireHommeCélibataireEtudiant (e)Douala 3NdogpassiCamerounaisePas PréciséOuiEligible</v>
      </c>
      <c r="B1501" s="17">
        <v>43812</v>
      </c>
      <c r="C1501" s="17">
        <v>33636</v>
      </c>
      <c r="D1501" s="3" t="s">
        <v>48</v>
      </c>
      <c r="E1501" s="21">
        <v>33</v>
      </c>
      <c r="F1501" s="3" t="s">
        <v>40</v>
      </c>
      <c r="G1501" s="4"/>
      <c r="H1501" s="4"/>
      <c r="I1501" s="3" t="s">
        <v>41</v>
      </c>
      <c r="J1501" s="3" t="s">
        <v>79</v>
      </c>
      <c r="K1501" s="3" t="s">
        <v>43</v>
      </c>
      <c r="L1501" s="3" t="s">
        <v>135</v>
      </c>
      <c r="M1501" s="3" t="s">
        <v>319</v>
      </c>
      <c r="N1501" s="3" t="str">
        <f>VLOOKUP(M1501,TAF!$D$1:$H$462,2,0)</f>
        <v>Ndogpassi</v>
      </c>
      <c r="O1501" s="3" t="str">
        <f>VLOOKUP(M1501,TAF!$D$1:$H$462,3,0)</f>
        <v>Douala 3</v>
      </c>
      <c r="P1501" s="3" t="str">
        <f>VLOOKUP(M1501,TAF!$D$1:$H$462,4,0)</f>
        <v>4.017345191745835</v>
      </c>
      <c r="Q1501" s="3" t="str">
        <f>VLOOKUP(M1501,TAF!$D$1:$H$462,5,0)</f>
        <v xml:space="preserve"> 9.776376922998338</v>
      </c>
      <c r="R1501" s="3" t="s">
        <v>45</v>
      </c>
      <c r="S1501" s="3" t="s">
        <v>39</v>
      </c>
      <c r="T1501" s="3" t="s">
        <v>46</v>
      </c>
      <c r="U1501" s="17">
        <v>43264</v>
      </c>
      <c r="V1501" s="3" t="str">
        <f t="shared" si="367"/>
        <v>1 an (s)</v>
      </c>
      <c r="W1501" s="3">
        <v>13.9</v>
      </c>
      <c r="X1501" s="3" t="s">
        <v>47</v>
      </c>
      <c r="Y1501" s="3">
        <v>0</v>
      </c>
      <c r="Z1501" s="3"/>
      <c r="AA1501" s="3" t="str">
        <f t="shared" si="360"/>
        <v>,</v>
      </c>
      <c r="AB1501" s="4"/>
      <c r="AC1501" s="4"/>
      <c r="AD1501" s="4"/>
      <c r="AE1501" s="4"/>
      <c r="AF1501" s="4"/>
      <c r="AG1501" s="4"/>
      <c r="AH1501" s="4"/>
      <c r="AI1501" s="4"/>
      <c r="AJ1501" s="4"/>
      <c r="AK1501" s="4"/>
      <c r="AL1501" s="4"/>
      <c r="AM1501" s="4"/>
      <c r="AN1501" s="4"/>
      <c r="AO1501" s="4"/>
      <c r="AP1501" s="4"/>
      <c r="AQ1501" s="4"/>
      <c r="AR1501" s="4"/>
      <c r="AS1501" s="4"/>
      <c r="AT1501" s="4"/>
      <c r="AU1501" s="4"/>
      <c r="AV1501" s="4"/>
      <c r="AW1501" s="4"/>
      <c r="AX1501" s="4"/>
    </row>
    <row r="1502" spans="1:50" ht="15.75" customHeight="1" x14ac:dyDescent="0.2">
      <c r="A1502" t="str">
        <f t="shared" si="358"/>
        <v>SecondaireHommeCélibataireChauffeurDouala 3YassaCamerounaiseChretien (Catholique)OuiEligible</v>
      </c>
      <c r="B1502" s="17">
        <v>43815</v>
      </c>
      <c r="C1502" s="17">
        <v>32835</v>
      </c>
      <c r="D1502" s="3" t="s">
        <v>54</v>
      </c>
      <c r="E1502" s="21">
        <v>36</v>
      </c>
      <c r="F1502" s="3" t="s">
        <v>40</v>
      </c>
      <c r="G1502" s="4"/>
      <c r="H1502" s="4"/>
      <c r="I1502" s="3" t="s">
        <v>41</v>
      </c>
      <c r="J1502" s="3" t="s">
        <v>108</v>
      </c>
      <c r="K1502" s="3" t="s">
        <v>43</v>
      </c>
      <c r="L1502" s="3" t="s">
        <v>135</v>
      </c>
      <c r="M1502" s="3" t="s">
        <v>104</v>
      </c>
      <c r="N1502" s="3" t="str">
        <f>VLOOKUP(M1502,TAF!$D$1:$H$462,2,0)</f>
        <v>Yassa</v>
      </c>
      <c r="O1502" s="3" t="str">
        <f>VLOOKUP(M1502,TAF!$D$1:$H$462,3,0)</f>
        <v>Douala 3</v>
      </c>
      <c r="P1502" s="3" t="str">
        <f>VLOOKUP(M1502,TAF!$D$1:$H$462,4,0)</f>
        <v>4.062148022373278</v>
      </c>
      <c r="Q1502" s="3" t="str">
        <f>VLOOKUP(M1502,TAF!$D$1:$H$462,5,0)</f>
        <v xml:space="preserve"> 9.736269907202303</v>
      </c>
      <c r="R1502" s="3" t="s">
        <v>45</v>
      </c>
      <c r="S1502" s="3" t="s">
        <v>58</v>
      </c>
      <c r="T1502" s="3" t="s">
        <v>46</v>
      </c>
      <c r="U1502" s="17">
        <v>40968</v>
      </c>
      <c r="V1502" s="3" t="str">
        <f t="shared" si="367"/>
        <v>7 an (s)</v>
      </c>
      <c r="W1502" s="3">
        <v>13.7</v>
      </c>
      <c r="X1502" s="3" t="s">
        <v>47</v>
      </c>
      <c r="Y1502" s="3">
        <v>0</v>
      </c>
      <c r="Z1502" s="3"/>
      <c r="AA1502" s="3" t="str">
        <f t="shared" si="360"/>
        <v>,</v>
      </c>
      <c r="AB1502" s="4"/>
      <c r="AC1502" s="4"/>
      <c r="AD1502" s="4"/>
      <c r="AE1502" s="4"/>
      <c r="AF1502" s="4"/>
      <c r="AG1502" s="4"/>
      <c r="AH1502" s="4"/>
      <c r="AI1502" s="4"/>
      <c r="AJ1502" s="4"/>
      <c r="AK1502" s="4"/>
      <c r="AL1502" s="4"/>
      <c r="AM1502" s="4"/>
      <c r="AN1502" s="4"/>
      <c r="AO1502" s="4"/>
      <c r="AP1502" s="4"/>
      <c r="AQ1502" s="4"/>
      <c r="AR1502" s="4"/>
      <c r="AS1502" s="4"/>
      <c r="AT1502" s="4"/>
      <c r="AU1502" s="4"/>
      <c r="AV1502" s="4"/>
      <c r="AW1502" s="4"/>
      <c r="AX1502" s="4"/>
    </row>
    <row r="1503" spans="1:50" ht="15.75" customHeight="1" x14ac:dyDescent="0.2">
      <c r="A1503" t="str">
        <f t="shared" si="358"/>
        <v>SecondaireHommeCélibataireMusicienDouala 2NewbellCamerounaisePas PréciséOuiEligible</v>
      </c>
      <c r="B1503" s="17">
        <v>43815</v>
      </c>
      <c r="C1503" s="17">
        <v>29943</v>
      </c>
      <c r="D1503" s="3" t="s">
        <v>54</v>
      </c>
      <c r="E1503" s="21">
        <v>44</v>
      </c>
      <c r="F1503" s="3" t="s">
        <v>40</v>
      </c>
      <c r="G1503" s="4"/>
      <c r="H1503" s="4"/>
      <c r="I1503" s="3" t="s">
        <v>41</v>
      </c>
      <c r="J1503" s="3" t="s">
        <v>1075</v>
      </c>
      <c r="K1503" s="3" t="s">
        <v>121</v>
      </c>
      <c r="L1503" s="3" t="s">
        <v>135</v>
      </c>
      <c r="M1503" s="3" t="s">
        <v>149</v>
      </c>
      <c r="N1503" s="3" t="str">
        <f>VLOOKUP(M1503,TAF!$D$1:$H$462,2,0)</f>
        <v>New Bell</v>
      </c>
      <c r="O1503" s="3" t="str">
        <f>VLOOKUP(M1503,TAF!$D$1:$H$462,3,0)</f>
        <v>Douala 2</v>
      </c>
      <c r="P1503" s="3" t="str">
        <f>VLOOKUP(M1503,TAF!$D$1:$H$462,4,0)</f>
        <v>4.029279319157316</v>
      </c>
      <c r="Q1503" s="3" t="str">
        <f>VLOOKUP(M1503,TAF!$D$1:$H$462,5,0)</f>
        <v xml:space="preserve"> 9.713362274244698</v>
      </c>
      <c r="R1503" s="3" t="s">
        <v>45</v>
      </c>
      <c r="S1503" s="3" t="s">
        <v>39</v>
      </c>
      <c r="T1503" s="3" t="s">
        <v>46</v>
      </c>
      <c r="U1503" s="17">
        <v>38411</v>
      </c>
      <c r="V1503" s="3" t="str">
        <f t="shared" si="367"/>
        <v>14 an (s)</v>
      </c>
      <c r="W1503" s="5" t="s">
        <v>5877</v>
      </c>
      <c r="X1503" s="3" t="s">
        <v>47</v>
      </c>
      <c r="Y1503" s="3">
        <v>0</v>
      </c>
      <c r="Z1503" s="3"/>
      <c r="AA1503" s="3" t="str">
        <f t="shared" si="360"/>
        <v>,</v>
      </c>
      <c r="AB1503" s="4"/>
      <c r="AC1503" s="4"/>
      <c r="AD1503" s="4"/>
      <c r="AE1503" s="4"/>
      <c r="AF1503" s="4"/>
      <c r="AG1503" s="4"/>
      <c r="AH1503" s="4"/>
      <c r="AI1503" s="4"/>
      <c r="AJ1503" s="4"/>
      <c r="AK1503" s="4"/>
      <c r="AL1503" s="4"/>
      <c r="AM1503" s="4"/>
      <c r="AN1503" s="4"/>
      <c r="AO1503" s="4"/>
      <c r="AP1503" s="4"/>
      <c r="AQ1503" s="4"/>
      <c r="AR1503" s="4"/>
      <c r="AS1503" s="4"/>
      <c r="AT1503" s="4"/>
      <c r="AU1503" s="4"/>
      <c r="AV1503" s="4"/>
      <c r="AW1503" s="4"/>
      <c r="AX1503" s="4"/>
    </row>
    <row r="1504" spans="1:50" ht="15.75" customHeight="1" x14ac:dyDescent="0.2">
      <c r="A1504" t="str">
        <f t="shared" si="358"/>
        <v>SecondaireHommeCélibataireEleveDouala 5BonamoussadiCamerounaiseChretien (Catholique)OuiEligible</v>
      </c>
      <c r="B1504" s="17">
        <v>43816</v>
      </c>
      <c r="C1504" s="17">
        <v>34268</v>
      </c>
      <c r="D1504" s="3" t="s">
        <v>54</v>
      </c>
      <c r="E1504" s="21">
        <v>32</v>
      </c>
      <c r="F1504" s="3" t="s">
        <v>40</v>
      </c>
      <c r="G1504" s="4"/>
      <c r="H1504" s="4"/>
      <c r="I1504" s="3" t="s">
        <v>41</v>
      </c>
      <c r="J1504" s="3" t="s">
        <v>101</v>
      </c>
      <c r="K1504" s="3" t="s">
        <v>60</v>
      </c>
      <c r="L1504" s="3" t="s">
        <v>135</v>
      </c>
      <c r="M1504" s="3" t="s">
        <v>195</v>
      </c>
      <c r="N1504" s="3" t="str">
        <f>VLOOKUP(M1504,TAF!$D$1:$H$462,2,0)</f>
        <v>Bonamoussadi</v>
      </c>
      <c r="O1504" s="3" t="str">
        <f>VLOOKUP(M1504,TAF!$D$1:$H$462,3,0)</f>
        <v>Douala 5</v>
      </c>
      <c r="P1504" s="3" t="str">
        <f>VLOOKUP(M1504,TAF!$D$1:$H$462,4,0)</f>
        <v>4.0932016164020935</v>
      </c>
      <c r="Q1504" s="3" t="str">
        <f>VLOOKUP(M1504,TAF!$D$1:$H$462,5,0)</f>
        <v xml:space="preserve"> 9.7422761594139</v>
      </c>
      <c r="R1504" s="3" t="s">
        <v>45</v>
      </c>
      <c r="S1504" s="3" t="s">
        <v>58</v>
      </c>
      <c r="T1504" s="3" t="s">
        <v>46</v>
      </c>
      <c r="U1504" s="17">
        <v>43650</v>
      </c>
      <c r="V1504" s="3" t="str">
        <f t="shared" si="367"/>
        <v>5 Mois</v>
      </c>
      <c r="W1504" s="3">
        <v>13</v>
      </c>
      <c r="X1504" s="3" t="s">
        <v>47</v>
      </c>
      <c r="Y1504" s="3">
        <v>0</v>
      </c>
      <c r="Z1504" s="3"/>
      <c r="AA1504" s="3" t="str">
        <f t="shared" si="360"/>
        <v>,</v>
      </c>
      <c r="AB1504" s="4"/>
      <c r="AC1504" s="4"/>
      <c r="AD1504" s="4"/>
      <c r="AE1504" s="4"/>
      <c r="AF1504" s="4"/>
      <c r="AG1504" s="4"/>
      <c r="AH1504" s="4"/>
      <c r="AI1504" s="4"/>
      <c r="AJ1504" s="4"/>
      <c r="AK1504" s="4"/>
      <c r="AL1504" s="4"/>
      <c r="AM1504" s="4"/>
      <c r="AN1504" s="4"/>
      <c r="AO1504" s="4"/>
      <c r="AP1504" s="4"/>
      <c r="AQ1504" s="4"/>
      <c r="AR1504" s="4"/>
      <c r="AS1504" s="4"/>
      <c r="AT1504" s="4"/>
      <c r="AU1504" s="4"/>
      <c r="AV1504" s="4"/>
      <c r="AW1504" s="4"/>
      <c r="AX1504" s="4"/>
    </row>
    <row r="1505" spans="1:50" ht="15.75" customHeight="1" x14ac:dyDescent="0.2">
      <c r="A1505" t="str">
        <f t="shared" si="358"/>
        <v>SecondaireFemmeMarié (e)Agent de securiteDouala (Non précisé )Boko plageCamerounaiseAdventisteOuiEligible</v>
      </c>
      <c r="B1505" s="17">
        <v>43816</v>
      </c>
      <c r="C1505" s="17">
        <v>31118</v>
      </c>
      <c r="D1505" s="3" t="s">
        <v>54</v>
      </c>
      <c r="E1505" s="21">
        <v>40</v>
      </c>
      <c r="F1505" s="3" t="s">
        <v>55</v>
      </c>
      <c r="G1505" s="4"/>
      <c r="H1505" s="4"/>
      <c r="I1505" s="3" t="s">
        <v>49</v>
      </c>
      <c r="J1505" s="3" t="s">
        <v>89</v>
      </c>
      <c r="K1505" s="3" t="s">
        <v>51</v>
      </c>
      <c r="L1505" s="3" t="s">
        <v>135</v>
      </c>
      <c r="M1505" s="3" t="s">
        <v>1076</v>
      </c>
      <c r="N1505" s="3" t="str">
        <f>VLOOKUP(M1505,TAF!$D$1:$H$462,2,0)</f>
        <v>Boko</v>
      </c>
      <c r="O1505" s="3" t="str">
        <f>VLOOKUP(M1505,TAF!$D$1:$H$462,3,0)</f>
        <v>Douala 3</v>
      </c>
      <c r="P1505" s="3" t="str">
        <f>VLOOKUP(M1505,TAF!$D$1:$H$462,4,0)</f>
        <v>4.01808875799221</v>
      </c>
      <c r="Q1505" s="3" t="str">
        <f>VLOOKUP(M1505,TAF!$D$1:$H$462,5,0)</f>
        <v>9.716963972824503</v>
      </c>
      <c r="R1505" s="3" t="s">
        <v>45</v>
      </c>
      <c r="S1505" s="3" t="s">
        <v>294</v>
      </c>
      <c r="T1505" s="3" t="s">
        <v>46</v>
      </c>
      <c r="U1505" s="17">
        <v>40237</v>
      </c>
      <c r="V1505" s="3" t="str">
        <f t="shared" si="367"/>
        <v>9 an (s)</v>
      </c>
      <c r="W1505" s="3">
        <v>13.1</v>
      </c>
      <c r="X1505" s="3" t="s">
        <v>47</v>
      </c>
      <c r="Y1505" s="3">
        <v>0</v>
      </c>
      <c r="Z1505" s="3"/>
      <c r="AA1505" s="3" t="str">
        <f t="shared" si="360"/>
        <v>,</v>
      </c>
      <c r="AB1505" s="4"/>
      <c r="AC1505" s="4"/>
      <c r="AD1505" s="4"/>
      <c r="AE1505" s="4"/>
      <c r="AF1505" s="4"/>
      <c r="AG1505" s="4"/>
      <c r="AH1505" s="4"/>
      <c r="AI1505" s="4"/>
      <c r="AJ1505" s="4"/>
      <c r="AK1505" s="4"/>
      <c r="AL1505" s="4"/>
      <c r="AM1505" s="4"/>
      <c r="AN1505" s="4"/>
      <c r="AO1505" s="4"/>
      <c r="AP1505" s="4"/>
      <c r="AQ1505" s="4"/>
      <c r="AR1505" s="4"/>
      <c r="AS1505" s="4"/>
      <c r="AT1505" s="4"/>
      <c r="AU1505" s="4"/>
      <c r="AV1505" s="4"/>
      <c r="AW1505" s="4"/>
      <c r="AX1505" s="4"/>
    </row>
    <row r="1506" spans="1:50" ht="15.75" customHeight="1" x14ac:dyDescent="0.2">
      <c r="A1506" t="str">
        <f t="shared" si="358"/>
        <v>PrimaireHommeCélibataireSans EmploisDouala (Non précisé )OyackCamerounaiseChretien (Catholique)OuiEligible</v>
      </c>
      <c r="B1506" s="17">
        <v>43817</v>
      </c>
      <c r="C1506" s="17">
        <v>34510</v>
      </c>
      <c r="D1506" s="3" t="s">
        <v>92</v>
      </c>
      <c r="E1506" s="21">
        <v>31</v>
      </c>
      <c r="F1506" s="3" t="s">
        <v>40</v>
      </c>
      <c r="G1506" s="4"/>
      <c r="H1506" s="4"/>
      <c r="I1506" s="3" t="s">
        <v>41</v>
      </c>
      <c r="J1506" s="3" t="s">
        <v>134</v>
      </c>
      <c r="K1506" s="3" t="s">
        <v>51</v>
      </c>
      <c r="L1506" s="3" t="s">
        <v>135</v>
      </c>
      <c r="M1506" s="3" t="s">
        <v>880</v>
      </c>
      <c r="N1506" s="3" t="str">
        <f>VLOOKUP(M1506,TAF!$D$1:$H$462,2,0)</f>
        <v>Lycée D'Oyack</v>
      </c>
      <c r="O1506" s="3" t="str">
        <f>VLOOKUP(M1506,TAF!$D$1:$H$462,3,0)</f>
        <v>Douala 3</v>
      </c>
      <c r="P1506" s="3" t="str">
        <f>VLOOKUP(M1506,TAF!$D$1:$H$462,4,0)</f>
        <v>4.027099630506897</v>
      </c>
      <c r="Q1506" s="3" t="str">
        <f>VLOOKUP(M1506,TAF!$D$1:$H$462,5,0)</f>
        <v>9.743069746686773</v>
      </c>
      <c r="R1506" s="3" t="s">
        <v>45</v>
      </c>
      <c r="S1506" s="3" t="s">
        <v>58</v>
      </c>
      <c r="T1506" s="3" t="s">
        <v>46</v>
      </c>
      <c r="U1506" s="17">
        <v>43692</v>
      </c>
      <c r="V1506" s="3" t="str">
        <f t="shared" si="367"/>
        <v>4 Mois</v>
      </c>
      <c r="W1506" s="3">
        <v>15.1</v>
      </c>
      <c r="X1506" s="3" t="s">
        <v>47</v>
      </c>
      <c r="Y1506" s="3">
        <v>0</v>
      </c>
      <c r="Z1506" s="3"/>
      <c r="AA1506" s="3" t="str">
        <f t="shared" si="360"/>
        <v>,</v>
      </c>
      <c r="AB1506" s="4"/>
      <c r="AC1506" s="4"/>
      <c r="AD1506" s="4"/>
      <c r="AE1506" s="4"/>
      <c r="AF1506" s="4"/>
      <c r="AG1506" s="4"/>
      <c r="AH1506" s="4"/>
      <c r="AI1506" s="4"/>
      <c r="AJ1506" s="4"/>
      <c r="AK1506" s="4"/>
      <c r="AL1506" s="4"/>
      <c r="AM1506" s="4"/>
      <c r="AN1506" s="4"/>
      <c r="AO1506" s="4"/>
      <c r="AP1506" s="4"/>
      <c r="AQ1506" s="4"/>
      <c r="AR1506" s="4"/>
      <c r="AS1506" s="4"/>
      <c r="AT1506" s="4"/>
      <c r="AU1506" s="4"/>
      <c r="AV1506" s="4"/>
      <c r="AW1506" s="4"/>
      <c r="AX1506" s="4"/>
    </row>
    <row r="1507" spans="1:50" ht="15.75" customHeight="1" x14ac:dyDescent="0.2">
      <c r="A1507" t="str">
        <f t="shared" si="358"/>
        <v>SecondaireHommeCélibataireMécanicienDouala (Non précisé )Pk9CamerounaisePas PréciséOuiEligible</v>
      </c>
      <c r="B1507" s="17">
        <v>43817</v>
      </c>
      <c r="C1507" s="17">
        <v>33251</v>
      </c>
      <c r="D1507" s="3" t="s">
        <v>54</v>
      </c>
      <c r="E1507" s="21">
        <v>34</v>
      </c>
      <c r="F1507" s="3" t="s">
        <v>40</v>
      </c>
      <c r="G1507" s="4"/>
      <c r="H1507" s="4"/>
      <c r="I1507" s="3" t="s">
        <v>41</v>
      </c>
      <c r="J1507" s="3" t="s">
        <v>71</v>
      </c>
      <c r="K1507" s="3" t="s">
        <v>51</v>
      </c>
      <c r="L1507" s="3" t="s">
        <v>135</v>
      </c>
      <c r="M1507" s="3" t="s">
        <v>244</v>
      </c>
      <c r="N1507" s="3" t="str">
        <f>VLOOKUP(M1507,TAF!$D$1:$H$462,2,0)</f>
        <v>PK9</v>
      </c>
      <c r="O1507" s="3" t="str">
        <f>VLOOKUP(M1507,TAF!$D$1:$H$462,3,0)</f>
        <v>Douala 3</v>
      </c>
      <c r="P1507" s="3" t="str">
        <f>VLOOKUP(M1507,TAF!$D$1:$H$462,4,0)</f>
        <v>4.0460712080439</v>
      </c>
      <c r="Q1507" s="3" t="str">
        <f>VLOOKUP(M1507,TAF!$D$1:$H$462,5,0)</f>
        <v xml:space="preserve"> 9.763524090768222</v>
      </c>
      <c r="R1507" s="3" t="s">
        <v>45</v>
      </c>
      <c r="S1507" s="3" t="s">
        <v>39</v>
      </c>
      <c r="T1507" s="3" t="s">
        <v>46</v>
      </c>
      <c r="U1507" s="17">
        <v>43159</v>
      </c>
      <c r="V1507" s="3" t="str">
        <f t="shared" si="367"/>
        <v>1 an (s)</v>
      </c>
      <c r="W1507" s="3">
        <v>16.8</v>
      </c>
      <c r="X1507" s="3" t="s">
        <v>47</v>
      </c>
      <c r="Y1507" s="3">
        <v>0</v>
      </c>
      <c r="Z1507" s="3"/>
      <c r="AA1507" s="3" t="str">
        <f t="shared" si="360"/>
        <v>,</v>
      </c>
      <c r="AB1507" s="4"/>
      <c r="AC1507" s="4"/>
      <c r="AD1507" s="4"/>
      <c r="AE1507" s="4"/>
      <c r="AF1507" s="4"/>
      <c r="AG1507" s="4"/>
      <c r="AH1507" s="4"/>
      <c r="AI1507" s="4"/>
      <c r="AJ1507" s="4"/>
      <c r="AK1507" s="4"/>
      <c r="AL1507" s="4"/>
      <c r="AM1507" s="4"/>
      <c r="AN1507" s="4"/>
      <c r="AO1507" s="4"/>
      <c r="AP1507" s="4"/>
      <c r="AQ1507" s="4"/>
      <c r="AR1507" s="4"/>
      <c r="AS1507" s="4"/>
      <c r="AT1507" s="4"/>
      <c r="AU1507" s="4"/>
      <c r="AV1507" s="4"/>
      <c r="AW1507" s="4"/>
      <c r="AX1507" s="4"/>
    </row>
    <row r="1508" spans="1:50" ht="15.75" customHeight="1" x14ac:dyDescent="0.2">
      <c r="A1508" t="str">
        <f t="shared" si="358"/>
        <v>SecondaireHommeCélibatairePhotographeDouala 3LogbabaCamerounaiseChretien (Catholique)OuiEligible</v>
      </c>
      <c r="B1508" s="17">
        <v>43817</v>
      </c>
      <c r="C1508" s="17">
        <v>32740</v>
      </c>
      <c r="D1508" s="3" t="s">
        <v>54</v>
      </c>
      <c r="E1508" s="21">
        <v>36</v>
      </c>
      <c r="F1508" s="3" t="s">
        <v>40</v>
      </c>
      <c r="G1508" s="4"/>
      <c r="H1508" s="4"/>
      <c r="I1508" s="3" t="s">
        <v>41</v>
      </c>
      <c r="J1508" s="3" t="s">
        <v>1080</v>
      </c>
      <c r="K1508" s="3" t="s">
        <v>43</v>
      </c>
      <c r="L1508" s="3" t="s">
        <v>135</v>
      </c>
      <c r="M1508" s="3" t="s">
        <v>271</v>
      </c>
      <c r="N1508" s="3" t="str">
        <f>VLOOKUP(M1508,TAF!$D$1:$H$462,2,0)</f>
        <v>Logbaba</v>
      </c>
      <c r="O1508" s="3" t="str">
        <f>VLOOKUP(M1508,TAF!$D$1:$H$462,3,0)</f>
        <v>Douala 3</v>
      </c>
      <c r="P1508" s="3" t="str">
        <f>VLOOKUP(M1508,TAF!$D$1:$H$462,4,0)</f>
        <v>4.043213985193655</v>
      </c>
      <c r="Q1508" s="3" t="str">
        <f>VLOOKUP(M1508,TAF!$D$1:$H$462,5,0)</f>
        <v xml:space="preserve"> 9.7617599423344</v>
      </c>
      <c r="R1508" s="3" t="s">
        <v>45</v>
      </c>
      <c r="S1508" s="3" t="s">
        <v>58</v>
      </c>
      <c r="T1508" s="3" t="s">
        <v>46</v>
      </c>
      <c r="U1508" s="17">
        <v>43629</v>
      </c>
      <c r="V1508" s="3" t="str">
        <f t="shared" si="367"/>
        <v>6 Mois</v>
      </c>
      <c r="W1508" s="3">
        <v>16</v>
      </c>
      <c r="X1508" s="3" t="s">
        <v>47</v>
      </c>
      <c r="Y1508" s="3">
        <v>0</v>
      </c>
      <c r="Z1508" s="3"/>
      <c r="AA1508" s="3" t="str">
        <f t="shared" si="360"/>
        <v>,</v>
      </c>
      <c r="AB1508" s="4"/>
      <c r="AC1508" s="4"/>
      <c r="AD1508" s="4"/>
      <c r="AE1508" s="4"/>
      <c r="AF1508" s="4"/>
      <c r="AG1508" s="4"/>
      <c r="AH1508" s="4"/>
      <c r="AI1508" s="4"/>
      <c r="AJ1508" s="4"/>
      <c r="AK1508" s="4"/>
      <c r="AL1508" s="4"/>
      <c r="AM1508" s="4"/>
      <c r="AN1508" s="4"/>
      <c r="AO1508" s="4"/>
      <c r="AP1508" s="4"/>
      <c r="AQ1508" s="4"/>
      <c r="AR1508" s="4"/>
      <c r="AS1508" s="4"/>
      <c r="AT1508" s="4"/>
      <c r="AU1508" s="4"/>
      <c r="AV1508" s="4"/>
      <c r="AW1508" s="4"/>
      <c r="AX1508" s="4"/>
    </row>
    <row r="1509" spans="1:50" ht="15.75" customHeight="1" x14ac:dyDescent="0.2">
      <c r="A1509" t="str">
        <f t="shared" si="358"/>
        <v>UniversitaireHommeCélibataireCommerçant (e)Douala 5BonamoussadiCamerounaiseChretien (Protestant )NonEligible</v>
      </c>
      <c r="B1509" s="17">
        <v>43817</v>
      </c>
      <c r="C1509" s="17">
        <v>33291</v>
      </c>
      <c r="D1509" s="3" t="s">
        <v>48</v>
      </c>
      <c r="E1509" s="21">
        <v>34</v>
      </c>
      <c r="F1509" s="3" t="s">
        <v>40</v>
      </c>
      <c r="G1509" s="4"/>
      <c r="H1509" s="4"/>
      <c r="I1509" s="3" t="s">
        <v>41</v>
      </c>
      <c r="J1509" s="3" t="s">
        <v>56</v>
      </c>
      <c r="K1509" s="3" t="s">
        <v>60</v>
      </c>
      <c r="L1509" s="3" t="s">
        <v>135</v>
      </c>
      <c r="M1509" s="3" t="s">
        <v>195</v>
      </c>
      <c r="N1509" s="3" t="str">
        <f>VLOOKUP(M1509,TAF!$D$1:$H$462,2,0)</f>
        <v>Bonamoussadi</v>
      </c>
      <c r="O1509" s="3" t="str">
        <f>VLOOKUP(M1509,TAF!$D$1:$H$462,3,0)</f>
        <v>Douala 5</v>
      </c>
      <c r="P1509" s="3" t="str">
        <f>VLOOKUP(M1509,TAF!$D$1:$H$462,4,0)</f>
        <v>4.0932016164020935</v>
      </c>
      <c r="Q1509" s="3" t="str">
        <f>VLOOKUP(M1509,TAF!$D$1:$H$462,5,0)</f>
        <v xml:space="preserve"> 9.7422761594139</v>
      </c>
      <c r="R1509" s="3" t="s">
        <v>45</v>
      </c>
      <c r="S1509" s="3" t="s">
        <v>84</v>
      </c>
      <c r="T1509" s="3" t="s">
        <v>62</v>
      </c>
      <c r="U1509" s="19"/>
      <c r="V1509" s="19"/>
      <c r="W1509" s="3">
        <v>15.6</v>
      </c>
      <c r="X1509" s="3" t="s">
        <v>47</v>
      </c>
      <c r="Y1509" s="3">
        <v>0</v>
      </c>
      <c r="Z1509" s="3"/>
      <c r="AA1509" s="3" t="str">
        <f t="shared" si="360"/>
        <v>,</v>
      </c>
      <c r="AB1509" s="4"/>
      <c r="AC1509" s="4"/>
      <c r="AD1509" s="4"/>
      <c r="AE1509" s="4"/>
      <c r="AF1509" s="4"/>
      <c r="AG1509" s="4"/>
      <c r="AH1509" s="4"/>
      <c r="AI1509" s="4"/>
      <c r="AJ1509" s="4"/>
      <c r="AK1509" s="4"/>
      <c r="AL1509" s="4"/>
      <c r="AM1509" s="4"/>
      <c r="AN1509" s="4"/>
      <c r="AO1509" s="4"/>
      <c r="AP1509" s="4"/>
      <c r="AQ1509" s="4"/>
      <c r="AR1509" s="4"/>
      <c r="AS1509" s="4"/>
      <c r="AT1509" s="4"/>
      <c r="AU1509" s="4"/>
      <c r="AV1509" s="4"/>
      <c r="AW1509" s="4"/>
      <c r="AX1509" s="4"/>
    </row>
    <row r="1510" spans="1:50" ht="15.75" customHeight="1" x14ac:dyDescent="0.2">
      <c r="A1510" t="str">
        <f t="shared" si="358"/>
        <v>UniversitaireHommeCélibataireConseille agropastoralDouala 5LogpomCamerounaisePas PréciséNonEligible</v>
      </c>
      <c r="B1510" s="17">
        <v>43817</v>
      </c>
      <c r="C1510" s="17">
        <v>35065</v>
      </c>
      <c r="D1510" s="3" t="s">
        <v>48</v>
      </c>
      <c r="E1510" s="21">
        <v>29</v>
      </c>
      <c r="F1510" s="3" t="s">
        <v>40</v>
      </c>
      <c r="G1510" s="4"/>
      <c r="H1510" s="4"/>
      <c r="I1510" s="3" t="s">
        <v>41</v>
      </c>
      <c r="J1510" s="3" t="s">
        <v>1083</v>
      </c>
      <c r="K1510" s="3" t="s">
        <v>60</v>
      </c>
      <c r="L1510" s="3" t="s">
        <v>135</v>
      </c>
      <c r="M1510" s="3" t="s">
        <v>194</v>
      </c>
      <c r="N1510" s="3" t="str">
        <f>VLOOKUP(M1510,TAF!$D$1:$H$462,2,0)</f>
        <v>Logpom</v>
      </c>
      <c r="O1510" s="3" t="str">
        <f>VLOOKUP(M1510,TAF!$D$1:$H$462,3,0)</f>
        <v>Douala 5</v>
      </c>
      <c r="P1510" s="3" t="str">
        <f>VLOOKUP(M1510,TAF!$D$1:$H$462,4,0)</f>
        <v>4.069356038614923</v>
      </c>
      <c r="Q1510" s="3" t="str">
        <f>VLOOKUP(M1510,TAF!$D$1:$H$462,5,0)</f>
        <v xml:space="preserve"> 9.763173730445677</v>
      </c>
      <c r="R1510" s="3" t="s">
        <v>45</v>
      </c>
      <c r="S1510" s="3" t="s">
        <v>39</v>
      </c>
      <c r="T1510" s="3" t="s">
        <v>62</v>
      </c>
      <c r="U1510" s="19"/>
      <c r="V1510" s="19"/>
      <c r="W1510" s="3">
        <v>14.6</v>
      </c>
      <c r="X1510" s="3" t="s">
        <v>47</v>
      </c>
      <c r="Y1510" s="3">
        <v>0</v>
      </c>
      <c r="Z1510" s="3"/>
      <c r="AA1510" s="3" t="str">
        <f t="shared" si="360"/>
        <v>,</v>
      </c>
      <c r="AB1510" s="4"/>
      <c r="AC1510" s="4"/>
      <c r="AD1510" s="4"/>
      <c r="AE1510" s="4"/>
      <c r="AF1510" s="4"/>
      <c r="AG1510" s="4"/>
      <c r="AH1510" s="4"/>
      <c r="AI1510" s="4"/>
      <c r="AJ1510" s="4"/>
      <c r="AK1510" s="4"/>
      <c r="AL1510" s="4"/>
      <c r="AM1510" s="4"/>
      <c r="AN1510" s="4"/>
      <c r="AO1510" s="4"/>
      <c r="AP1510" s="4"/>
      <c r="AQ1510" s="4"/>
      <c r="AR1510" s="4"/>
      <c r="AS1510" s="4"/>
      <c r="AT1510" s="4"/>
      <c r="AU1510" s="4"/>
      <c r="AV1510" s="4"/>
      <c r="AW1510" s="4"/>
      <c r="AX1510" s="4"/>
    </row>
    <row r="1511" spans="1:50" ht="15.75" customHeight="1" x14ac:dyDescent="0.2">
      <c r="A1511" t="str">
        <f t="shared" si="358"/>
        <v>SecondaireHommeCélibataireEleveDouala 5KottoCamerounaiseChretien (Catholique)OuiEligible</v>
      </c>
      <c r="B1511" s="17">
        <v>43817</v>
      </c>
      <c r="C1511" s="17">
        <v>36018</v>
      </c>
      <c r="D1511" s="3" t="s">
        <v>54</v>
      </c>
      <c r="E1511" s="21">
        <v>27</v>
      </c>
      <c r="F1511" s="3" t="s">
        <v>40</v>
      </c>
      <c r="G1511" s="4"/>
      <c r="H1511" s="4"/>
      <c r="I1511" s="3" t="s">
        <v>41</v>
      </c>
      <c r="J1511" s="3" t="s">
        <v>101</v>
      </c>
      <c r="K1511" s="3" t="s">
        <v>60</v>
      </c>
      <c r="L1511" s="3" t="s">
        <v>135</v>
      </c>
      <c r="M1511" s="3" t="s">
        <v>191</v>
      </c>
      <c r="N1511" s="3" t="str">
        <f>VLOOKUP(M1511,TAF!$D$1:$H$462,2,0)</f>
        <v>Kotto</v>
      </c>
      <c r="O1511" s="3" t="str">
        <f>VLOOKUP(M1511,TAF!$D$1:$H$462,3,0)</f>
        <v>Douala 1</v>
      </c>
      <c r="P1511" s="3" t="str">
        <f>VLOOKUP(M1511,TAF!$D$1:$H$462,4,0)</f>
        <v>4.095067955056384</v>
      </c>
      <c r="Q1511" s="3" t="str">
        <f>VLOOKUP(M1511,TAF!$D$1:$H$462,5,0)</f>
        <v xml:space="preserve"> 9.756794813191096</v>
      </c>
      <c r="R1511" s="3" t="s">
        <v>45</v>
      </c>
      <c r="S1511" s="3" t="s">
        <v>58</v>
      </c>
      <c r="T1511" s="3" t="s">
        <v>46</v>
      </c>
      <c r="U1511" s="17">
        <v>42794</v>
      </c>
      <c r="V1511" s="3" t="str">
        <f t="shared" ref="V1511:V1512" si="368">IF((B1511-U1511&lt;=365)*(B1511-U1511&gt;0),INT(12*(B1511-U1511)/365) &amp; " Mois",(YEAR(B1511)-YEAR(U1511)) &amp; " an (s)")</f>
        <v>2 an (s)</v>
      </c>
      <c r="W1511" s="3">
        <v>14.9</v>
      </c>
      <c r="X1511" s="3" t="s">
        <v>47</v>
      </c>
      <c r="Y1511" s="3">
        <v>0</v>
      </c>
      <c r="Z1511" s="3"/>
      <c r="AA1511" s="3" t="str">
        <f t="shared" si="360"/>
        <v>,</v>
      </c>
      <c r="AB1511" s="4"/>
      <c r="AC1511" s="4"/>
      <c r="AD1511" s="4"/>
      <c r="AE1511" s="4"/>
      <c r="AF1511" s="4"/>
      <c r="AG1511" s="4"/>
      <c r="AH1511" s="4"/>
      <c r="AI1511" s="4"/>
      <c r="AJ1511" s="4"/>
      <c r="AK1511" s="4"/>
      <c r="AL1511" s="4"/>
      <c r="AM1511" s="4"/>
      <c r="AN1511" s="4"/>
      <c r="AO1511" s="4"/>
      <c r="AP1511" s="4"/>
      <c r="AQ1511" s="4"/>
      <c r="AR1511" s="4"/>
      <c r="AS1511" s="4"/>
      <c r="AT1511" s="4"/>
      <c r="AU1511" s="4"/>
      <c r="AV1511" s="4"/>
      <c r="AW1511" s="4"/>
      <c r="AX1511" s="4"/>
    </row>
    <row r="1512" spans="1:50" ht="15.75" customHeight="1" x14ac:dyDescent="0.2">
      <c r="A1512" t="str">
        <f t="shared" si="358"/>
        <v>UniversitaireHommeCélibataireEleveDouala (Non précisé )VillageCamerounaiseMusulmanOuiEligible</v>
      </c>
      <c r="B1512" s="17">
        <v>43817</v>
      </c>
      <c r="C1512" s="17">
        <v>33499</v>
      </c>
      <c r="D1512" s="3" t="s">
        <v>48</v>
      </c>
      <c r="E1512" s="21">
        <v>34</v>
      </c>
      <c r="F1512" s="3" t="s">
        <v>40</v>
      </c>
      <c r="G1512" s="4"/>
      <c r="H1512" s="4"/>
      <c r="I1512" s="3" t="s">
        <v>41</v>
      </c>
      <c r="J1512" s="3" t="s">
        <v>101</v>
      </c>
      <c r="K1512" s="3" t="s">
        <v>51</v>
      </c>
      <c r="L1512" s="3" t="s">
        <v>135</v>
      </c>
      <c r="M1512" s="3" t="s">
        <v>164</v>
      </c>
      <c r="N1512" s="3" t="str">
        <f>VLOOKUP(M1512,TAF!$D$1:$H$462,2,0)</f>
        <v>Village</v>
      </c>
      <c r="O1512" s="3" t="str">
        <f>VLOOKUP(M1512,TAF!$D$1:$H$462,3,0)</f>
        <v>Douala 3</v>
      </c>
      <c r="P1512" s="3" t="str">
        <f>VLOOKUP(M1512,TAF!$D$1:$H$462,4,0)</f>
        <v>4.006924307709141</v>
      </c>
      <c r="Q1512" s="3" t="str">
        <f>VLOOKUP(M1512,TAF!$D$1:$H$462,5,0)</f>
        <v xml:space="preserve"> 9.749426770823975</v>
      </c>
      <c r="R1512" s="3" t="s">
        <v>45</v>
      </c>
      <c r="S1512" s="3" t="s">
        <v>124</v>
      </c>
      <c r="T1512" s="3" t="s">
        <v>46</v>
      </c>
      <c r="U1512" s="17">
        <v>42429</v>
      </c>
      <c r="V1512" s="3" t="str">
        <f t="shared" si="368"/>
        <v>3 an (s)</v>
      </c>
      <c r="W1512" s="3">
        <v>14.2</v>
      </c>
      <c r="X1512" s="3" t="s">
        <v>47</v>
      </c>
      <c r="Y1512" s="3">
        <v>0</v>
      </c>
      <c r="Z1512" s="3"/>
      <c r="AA1512" s="3" t="str">
        <f t="shared" si="360"/>
        <v>,</v>
      </c>
      <c r="AB1512" s="4"/>
      <c r="AC1512" s="4"/>
      <c r="AD1512" s="4"/>
      <c r="AE1512" s="4"/>
      <c r="AF1512" s="4"/>
      <c r="AG1512" s="4"/>
      <c r="AH1512" s="4"/>
      <c r="AI1512" s="4"/>
      <c r="AJ1512" s="4"/>
      <c r="AK1512" s="4"/>
      <c r="AL1512" s="4"/>
      <c r="AM1512" s="4"/>
      <c r="AN1512" s="4"/>
      <c r="AO1512" s="4"/>
      <c r="AP1512" s="4"/>
      <c r="AQ1512" s="4"/>
      <c r="AR1512" s="4"/>
      <c r="AS1512" s="4"/>
      <c r="AT1512" s="4"/>
      <c r="AU1512" s="4"/>
      <c r="AV1512" s="4"/>
      <c r="AW1512" s="4"/>
      <c r="AX1512" s="4"/>
    </row>
    <row r="1513" spans="1:50" ht="15.75" customHeight="1" x14ac:dyDescent="0.2">
      <c r="A1513" t="str">
        <f t="shared" si="358"/>
        <v>UniversitaireHommeveuf (veuve)TechnicienDouala 4BonaberieCamerounaiseTraditionalisteNonEligible</v>
      </c>
      <c r="B1513" s="17">
        <v>43818</v>
      </c>
      <c r="C1513" s="17">
        <v>29707</v>
      </c>
      <c r="D1513" s="3" t="s">
        <v>48</v>
      </c>
      <c r="E1513" s="21">
        <v>44</v>
      </c>
      <c r="F1513" s="3" t="s">
        <v>40</v>
      </c>
      <c r="G1513" s="4"/>
      <c r="H1513" s="4"/>
      <c r="I1513" s="3" t="s">
        <v>421</v>
      </c>
      <c r="J1513" s="3" t="s">
        <v>126</v>
      </c>
      <c r="K1513" s="3" t="s">
        <v>157</v>
      </c>
      <c r="L1513" s="3" t="s">
        <v>135</v>
      </c>
      <c r="M1513" s="3" t="s">
        <v>278</v>
      </c>
      <c r="N1513" s="3" t="str">
        <f>VLOOKUP(M1513,TAF!$D$1:$H$462,2,0)</f>
        <v>Bonaberi</v>
      </c>
      <c r="O1513" s="3" t="str">
        <f>VLOOKUP(M1513,TAF!$D$1:$H$462,3,0)</f>
        <v>Douala 4</v>
      </c>
      <c r="P1513" s="3" t="str">
        <f>VLOOKUP(M1513,TAF!$D$1:$H$462,4,0)</f>
        <v>4.0900111661057075</v>
      </c>
      <c r="Q1513" s="3" t="str">
        <f>VLOOKUP(M1513,TAF!$D$1:$H$462,5,0)</f>
        <v xml:space="preserve"> 9.65793515778688</v>
      </c>
      <c r="R1513" s="3" t="s">
        <v>45</v>
      </c>
      <c r="S1513" s="3" t="s">
        <v>980</v>
      </c>
      <c r="T1513" s="3" t="s">
        <v>62</v>
      </c>
      <c r="U1513" s="19"/>
      <c r="V1513" s="19"/>
      <c r="W1513" s="3">
        <v>13.3</v>
      </c>
      <c r="X1513" s="3" t="s">
        <v>47</v>
      </c>
      <c r="Y1513" s="3">
        <v>0</v>
      </c>
      <c r="Z1513" s="3"/>
      <c r="AA1513" s="3" t="str">
        <f t="shared" si="360"/>
        <v>,</v>
      </c>
      <c r="AB1513" s="4"/>
      <c r="AC1513" s="4"/>
      <c r="AD1513" s="4"/>
      <c r="AE1513" s="4"/>
      <c r="AF1513" s="4"/>
      <c r="AG1513" s="4"/>
      <c r="AH1513" s="4"/>
      <c r="AI1513" s="4"/>
      <c r="AJ1513" s="4"/>
      <c r="AK1513" s="4"/>
      <c r="AL1513" s="4"/>
      <c r="AM1513" s="4"/>
      <c r="AN1513" s="4"/>
      <c r="AO1513" s="4"/>
      <c r="AP1513" s="4"/>
      <c r="AQ1513" s="4"/>
      <c r="AR1513" s="4"/>
      <c r="AS1513" s="4"/>
      <c r="AT1513" s="4"/>
      <c r="AU1513" s="4"/>
      <c r="AV1513" s="4"/>
      <c r="AW1513" s="4"/>
      <c r="AX1513" s="4"/>
    </row>
    <row r="1514" spans="1:50" ht="15.75" customHeight="1" x14ac:dyDescent="0.2">
      <c r="A1514" t="str">
        <f t="shared" si="358"/>
        <v>SecondaireHommeCélibataireSans EmploisDouala (Non précisé )DakarCamerounaisePas PréciséNonEligible</v>
      </c>
      <c r="B1514" s="17">
        <v>43818</v>
      </c>
      <c r="C1514" s="17">
        <v>34384</v>
      </c>
      <c r="D1514" s="3" t="s">
        <v>54</v>
      </c>
      <c r="E1514" s="21">
        <v>31</v>
      </c>
      <c r="F1514" s="3" t="s">
        <v>40</v>
      </c>
      <c r="G1514" s="4"/>
      <c r="H1514" s="4"/>
      <c r="I1514" s="3" t="s">
        <v>41</v>
      </c>
      <c r="J1514" s="3" t="s">
        <v>134</v>
      </c>
      <c r="K1514" s="3" t="s">
        <v>51</v>
      </c>
      <c r="L1514" s="3" t="s">
        <v>135</v>
      </c>
      <c r="M1514" s="3" t="s">
        <v>57</v>
      </c>
      <c r="N1514" s="3" t="str">
        <f>VLOOKUP(M1514,TAF!$D$1:$H$462,2,0)</f>
        <v>Dakar</v>
      </c>
      <c r="O1514" s="3" t="str">
        <f>VLOOKUP(M1514,TAF!$D$1:$H$462,3,0)</f>
        <v>Douala 3</v>
      </c>
      <c r="P1514" s="3" t="str">
        <f>VLOOKUP(M1514,TAF!$D$1:$H$462,4,0)</f>
        <v>4.035062570011498</v>
      </c>
      <c r="Q1514" s="3" t="str">
        <f>VLOOKUP(M1514,TAF!$D$1:$H$462,5,0)</f>
        <v xml:space="preserve"> 9.77861378055322</v>
      </c>
      <c r="R1514" s="3" t="s">
        <v>45</v>
      </c>
      <c r="S1514" s="3" t="s">
        <v>39</v>
      </c>
      <c r="T1514" s="3" t="s">
        <v>62</v>
      </c>
      <c r="U1514" s="19"/>
      <c r="V1514" s="19"/>
      <c r="W1514" s="3">
        <v>14.6</v>
      </c>
      <c r="X1514" s="3" t="s">
        <v>47</v>
      </c>
      <c r="Y1514" s="3">
        <v>0</v>
      </c>
      <c r="Z1514" s="3"/>
      <c r="AA1514" s="3" t="str">
        <f t="shared" si="360"/>
        <v>,</v>
      </c>
      <c r="AB1514" s="4"/>
      <c r="AC1514" s="4"/>
      <c r="AD1514" s="4"/>
      <c r="AE1514" s="4"/>
      <c r="AF1514" s="4"/>
      <c r="AG1514" s="4"/>
      <c r="AH1514" s="4"/>
      <c r="AI1514" s="4"/>
      <c r="AJ1514" s="4"/>
      <c r="AK1514" s="4"/>
      <c r="AL1514" s="4"/>
      <c r="AM1514" s="4"/>
      <c r="AN1514" s="4"/>
      <c r="AO1514" s="4"/>
      <c r="AP1514" s="4"/>
      <c r="AQ1514" s="4"/>
      <c r="AR1514" s="4"/>
      <c r="AS1514" s="4"/>
      <c r="AT1514" s="4"/>
      <c r="AU1514" s="4"/>
      <c r="AV1514" s="4"/>
      <c r="AW1514" s="4"/>
      <c r="AX1514" s="4"/>
    </row>
    <row r="1515" spans="1:50" ht="15.75" customHeight="1" x14ac:dyDescent="0.2">
      <c r="A1515" t="str">
        <f t="shared" si="358"/>
        <v>Pas PréciséHommeCélibataireMachinisteDouala 5LogpomCamerounaisePas PréciséNonEligible</v>
      </c>
      <c r="B1515" s="17">
        <v>43818</v>
      </c>
      <c r="C1515" s="17">
        <v>32277</v>
      </c>
      <c r="D1515" s="3" t="s">
        <v>39</v>
      </c>
      <c r="E1515" s="21">
        <v>37</v>
      </c>
      <c r="F1515" s="3" t="s">
        <v>40</v>
      </c>
      <c r="G1515" s="4"/>
      <c r="H1515" s="4"/>
      <c r="I1515" s="3" t="s">
        <v>41</v>
      </c>
      <c r="J1515" s="3" t="s">
        <v>111</v>
      </c>
      <c r="K1515" s="3" t="s">
        <v>60</v>
      </c>
      <c r="L1515" s="3" t="s">
        <v>135</v>
      </c>
      <c r="M1515" s="3" t="s">
        <v>194</v>
      </c>
      <c r="N1515" s="3" t="str">
        <f>VLOOKUP(M1515,TAF!$D$1:$H$462,2,0)</f>
        <v>Logpom</v>
      </c>
      <c r="O1515" s="3" t="str">
        <f>VLOOKUP(M1515,TAF!$D$1:$H$462,3,0)</f>
        <v>Douala 5</v>
      </c>
      <c r="P1515" s="3" t="str">
        <f>VLOOKUP(M1515,TAF!$D$1:$H$462,4,0)</f>
        <v>4.069356038614923</v>
      </c>
      <c r="Q1515" s="3" t="str">
        <f>VLOOKUP(M1515,TAF!$D$1:$H$462,5,0)</f>
        <v xml:space="preserve"> 9.763173730445677</v>
      </c>
      <c r="R1515" s="3" t="s">
        <v>45</v>
      </c>
      <c r="S1515" s="3" t="s">
        <v>39</v>
      </c>
      <c r="T1515" s="3" t="s">
        <v>62</v>
      </c>
      <c r="U1515" s="19"/>
      <c r="V1515" s="19"/>
      <c r="W1515" s="3">
        <v>14.6</v>
      </c>
      <c r="X1515" s="3" t="s">
        <v>47</v>
      </c>
      <c r="Y1515" s="3">
        <v>0</v>
      </c>
      <c r="Z1515" s="3"/>
      <c r="AA1515" s="3" t="str">
        <f t="shared" si="360"/>
        <v>,</v>
      </c>
      <c r="AB1515" s="4"/>
      <c r="AC1515" s="4"/>
      <c r="AD1515" s="4"/>
      <c r="AE1515" s="4"/>
      <c r="AF1515" s="4"/>
      <c r="AG1515" s="4"/>
      <c r="AH1515" s="4"/>
      <c r="AI1515" s="4"/>
      <c r="AJ1515" s="4"/>
      <c r="AK1515" s="4"/>
      <c r="AL1515" s="4"/>
      <c r="AM1515" s="4"/>
      <c r="AN1515" s="4"/>
      <c r="AO1515" s="4"/>
      <c r="AP1515" s="4"/>
      <c r="AQ1515" s="4"/>
      <c r="AR1515" s="4"/>
      <c r="AS1515" s="4"/>
      <c r="AT1515" s="4"/>
      <c r="AU1515" s="4"/>
      <c r="AV1515" s="4"/>
      <c r="AW1515" s="4"/>
      <c r="AX1515" s="4"/>
    </row>
    <row r="1516" spans="1:50" ht="15.75" customHeight="1" x14ac:dyDescent="0.2">
      <c r="A1516" t="str">
        <f t="shared" si="358"/>
        <v>UniversitaireHommeCélibataireLogisticienDouala (Non précisé )BilongueCamerounaiseChretien (Catholique)NonEligible</v>
      </c>
      <c r="B1516" s="17">
        <v>43818</v>
      </c>
      <c r="C1516" s="17">
        <v>34499</v>
      </c>
      <c r="D1516" s="3" t="s">
        <v>48</v>
      </c>
      <c r="E1516" s="21">
        <v>31</v>
      </c>
      <c r="F1516" s="3" t="s">
        <v>40</v>
      </c>
      <c r="G1516" s="4"/>
      <c r="H1516" s="4"/>
      <c r="I1516" s="3" t="s">
        <v>41</v>
      </c>
      <c r="J1516" s="3" t="s">
        <v>410</v>
      </c>
      <c r="K1516" s="3" t="s">
        <v>51</v>
      </c>
      <c r="L1516" s="3" t="s">
        <v>135</v>
      </c>
      <c r="M1516" s="3" t="s">
        <v>460</v>
      </c>
      <c r="N1516" s="3" t="str">
        <f>VLOOKUP(M1516,TAF!$D$1:$H$462,2,0)</f>
        <v>Bilongue</v>
      </c>
      <c r="O1516" s="3" t="str">
        <f>VLOOKUP(M1516,TAF!$D$1:$H$462,3,0)</f>
        <v>Douala 5</v>
      </c>
      <c r="P1516" s="3" t="str">
        <f>VLOOKUP(M1516,TAF!$D$1:$H$462,4,0)</f>
        <v>4.0510655679709515</v>
      </c>
      <c r="Q1516" s="3" t="str">
        <f>VLOOKUP(M1516,TAF!$D$1:$H$462,5,0)</f>
        <v xml:space="preserve"> 9.767694654748077</v>
      </c>
      <c r="R1516" s="3" t="s">
        <v>45</v>
      </c>
      <c r="S1516" s="3" t="s">
        <v>58</v>
      </c>
      <c r="T1516" s="3" t="s">
        <v>62</v>
      </c>
      <c r="U1516" s="19"/>
      <c r="V1516" s="19"/>
      <c r="W1516" s="3">
        <v>13.4</v>
      </c>
      <c r="X1516" s="3" t="s">
        <v>47</v>
      </c>
      <c r="Y1516" s="3">
        <v>0</v>
      </c>
      <c r="Z1516" s="3"/>
      <c r="AA1516" s="3" t="str">
        <f t="shared" si="360"/>
        <v>,</v>
      </c>
      <c r="AB1516" s="4"/>
      <c r="AC1516" s="4"/>
      <c r="AD1516" s="4"/>
      <c r="AE1516" s="4"/>
      <c r="AF1516" s="4"/>
      <c r="AG1516" s="4"/>
      <c r="AH1516" s="4"/>
      <c r="AI1516" s="4"/>
      <c r="AJ1516" s="4"/>
      <c r="AK1516" s="4"/>
      <c r="AL1516" s="4"/>
      <c r="AM1516" s="4"/>
      <c r="AN1516" s="4"/>
      <c r="AO1516" s="4"/>
      <c r="AP1516" s="4"/>
      <c r="AQ1516" s="4"/>
      <c r="AR1516" s="4"/>
      <c r="AS1516" s="4"/>
      <c r="AT1516" s="4"/>
      <c r="AU1516" s="4"/>
      <c r="AV1516" s="4"/>
      <c r="AW1516" s="4"/>
      <c r="AX1516" s="4"/>
    </row>
    <row r="1517" spans="1:50" ht="15.75" customHeight="1" x14ac:dyDescent="0.2">
      <c r="A1517" t="str">
        <f t="shared" si="358"/>
        <v>UniversitaireHommeCélibataireMaintenancierDouala (Non précisé )NdogbongCamerounaiseChretien (Protestant )NonEligible</v>
      </c>
      <c r="B1517" s="17">
        <v>43818</v>
      </c>
      <c r="C1517" s="17">
        <v>34874</v>
      </c>
      <c r="D1517" s="3" t="s">
        <v>48</v>
      </c>
      <c r="E1517" s="21">
        <v>30</v>
      </c>
      <c r="F1517" s="3" t="s">
        <v>40</v>
      </c>
      <c r="G1517" s="4"/>
      <c r="H1517" s="4"/>
      <c r="I1517" s="3" t="s">
        <v>41</v>
      </c>
      <c r="J1517" s="3" t="s">
        <v>532</v>
      </c>
      <c r="K1517" s="3" t="s">
        <v>51</v>
      </c>
      <c r="L1517" s="3" t="s">
        <v>135</v>
      </c>
      <c r="M1517" s="3" t="s">
        <v>246</v>
      </c>
      <c r="N1517" s="3" t="str">
        <f>VLOOKUP(M1517,TAF!$D$1:$H$462,2,0)</f>
        <v>Ndogbong</v>
      </c>
      <c r="O1517" s="3" t="str">
        <f>VLOOKUP(M1517,TAF!$D$1:$H$462,3,0)</f>
        <v>Douala 5</v>
      </c>
      <c r="P1517" s="3" t="str">
        <f>VLOOKUP(M1517,TAF!$D$1:$H$462,4,0)</f>
        <v>3.9714269509304545</v>
      </c>
      <c r="Q1517" s="3" t="str">
        <f>VLOOKUP(M1517,TAF!$D$1:$H$462,5,0)</f>
        <v xml:space="preserve"> 9.792836336257968</v>
      </c>
      <c r="R1517" s="3" t="s">
        <v>45</v>
      </c>
      <c r="S1517" s="3" t="s">
        <v>84</v>
      </c>
      <c r="T1517" s="3" t="s">
        <v>62</v>
      </c>
      <c r="U1517" s="19"/>
      <c r="V1517" s="19"/>
      <c r="W1517" s="3">
        <v>14.6</v>
      </c>
      <c r="X1517" s="3" t="s">
        <v>47</v>
      </c>
      <c r="Y1517" s="3">
        <v>0</v>
      </c>
      <c r="Z1517" s="3"/>
      <c r="AA1517" s="3" t="str">
        <f t="shared" si="360"/>
        <v>,</v>
      </c>
      <c r="AB1517" s="4"/>
      <c r="AC1517" s="4"/>
      <c r="AD1517" s="4"/>
      <c r="AE1517" s="4"/>
      <c r="AF1517" s="4"/>
      <c r="AG1517" s="4"/>
      <c r="AH1517" s="4"/>
      <c r="AI1517" s="4"/>
      <c r="AJ1517" s="4"/>
      <c r="AK1517" s="4"/>
      <c r="AL1517" s="4"/>
      <c r="AM1517" s="4"/>
      <c r="AN1517" s="4"/>
      <c r="AO1517" s="4"/>
      <c r="AP1517" s="4"/>
      <c r="AQ1517" s="4"/>
      <c r="AR1517" s="4"/>
      <c r="AS1517" s="4"/>
      <c r="AT1517" s="4"/>
      <c r="AU1517" s="4"/>
      <c r="AV1517" s="4"/>
      <c r="AW1517" s="4"/>
      <c r="AX1517" s="4"/>
    </row>
    <row r="1518" spans="1:50" ht="15.75" customHeight="1" x14ac:dyDescent="0.2">
      <c r="A1518" t="str">
        <f t="shared" si="358"/>
        <v>PrimaireHommeCélibataireCommerçant (e)Douala (Non précisé )Ange rafaelCamerounaiseChretien (Catholique)OuiEligible</v>
      </c>
      <c r="B1518" s="17">
        <v>43819</v>
      </c>
      <c r="C1518" s="17">
        <v>33200</v>
      </c>
      <c r="D1518" s="3" t="s">
        <v>92</v>
      </c>
      <c r="E1518" s="21">
        <v>35</v>
      </c>
      <c r="F1518" s="3" t="s">
        <v>40</v>
      </c>
      <c r="G1518" s="4"/>
      <c r="H1518" s="4"/>
      <c r="I1518" s="3" t="s">
        <v>41</v>
      </c>
      <c r="J1518" s="3" t="s">
        <v>56</v>
      </c>
      <c r="K1518" s="3" t="s">
        <v>51</v>
      </c>
      <c r="L1518" s="3" t="s">
        <v>135</v>
      </c>
      <c r="M1518" s="3" t="s">
        <v>296</v>
      </c>
      <c r="N1518" s="3" t="str">
        <f>VLOOKUP(M1518,TAF!$D$1:$H$462,2,0)</f>
        <v>Ange Raphael</v>
      </c>
      <c r="O1518" s="3" t="str">
        <f>VLOOKUP(M1518,TAF!$D$1:$H$462,3,0)</f>
        <v>Douala 5</v>
      </c>
      <c r="P1518" s="3" t="str">
        <f>VLOOKUP(M1518,TAF!$D$1:$H$462,4,0)</f>
        <v>4.054005819876032</v>
      </c>
      <c r="Q1518" s="3" t="str">
        <f>VLOOKUP(M1518,TAF!$D$1:$H$462,5,0)</f>
        <v xml:space="preserve"> 9.736945047259738</v>
      </c>
      <c r="R1518" s="3" t="s">
        <v>45</v>
      </c>
      <c r="S1518" s="3" t="s">
        <v>58</v>
      </c>
      <c r="T1518" s="3" t="s">
        <v>46</v>
      </c>
      <c r="U1518" s="17">
        <v>43159</v>
      </c>
      <c r="V1518" s="3" t="str">
        <f t="shared" ref="V1518" si="369">IF((B1518-U1518&lt;=365)*(B1518-U1518&gt;0),INT(12*(B1518-U1518)/365) &amp; " Mois",(YEAR(B1518)-YEAR(U1518)) &amp; " an (s)")</f>
        <v>1 an (s)</v>
      </c>
      <c r="W1518" s="3">
        <v>13.4</v>
      </c>
      <c r="X1518" s="3" t="s">
        <v>47</v>
      </c>
      <c r="Y1518" s="3">
        <v>0</v>
      </c>
      <c r="Z1518" s="3"/>
      <c r="AA1518" s="3" t="str">
        <f t="shared" si="360"/>
        <v>,</v>
      </c>
      <c r="AB1518" s="4"/>
      <c r="AC1518" s="4"/>
      <c r="AD1518" s="4"/>
      <c r="AE1518" s="4"/>
      <c r="AF1518" s="4"/>
      <c r="AG1518" s="4"/>
      <c r="AH1518" s="4"/>
      <c r="AI1518" s="4"/>
      <c r="AJ1518" s="4"/>
      <c r="AK1518" s="4"/>
      <c r="AL1518" s="4"/>
      <c r="AM1518" s="4"/>
      <c r="AN1518" s="4"/>
      <c r="AO1518" s="4"/>
      <c r="AP1518" s="4"/>
      <c r="AQ1518" s="4"/>
      <c r="AR1518" s="4"/>
      <c r="AS1518" s="4"/>
      <c r="AT1518" s="4"/>
      <c r="AU1518" s="4"/>
      <c r="AV1518" s="4"/>
      <c r="AW1518" s="4"/>
      <c r="AX1518" s="4"/>
    </row>
    <row r="1519" spans="1:50" ht="15.75" customHeight="1" x14ac:dyDescent="0.2">
      <c r="A1519" t="str">
        <f t="shared" si="358"/>
        <v>SecondaireHommeCélibataireSportifsDouala (Non précisé )Ange rafaelCamerounaisePas PréciséNonEligible</v>
      </c>
      <c r="B1519" s="17">
        <v>43819</v>
      </c>
      <c r="C1519" s="17">
        <v>35013</v>
      </c>
      <c r="D1519" s="3" t="s">
        <v>54</v>
      </c>
      <c r="E1519" s="21">
        <v>30</v>
      </c>
      <c r="F1519" s="3" t="s">
        <v>40</v>
      </c>
      <c r="G1519" s="4"/>
      <c r="H1519" s="4"/>
      <c r="I1519" s="3" t="s">
        <v>41</v>
      </c>
      <c r="J1519" s="3" t="s">
        <v>237</v>
      </c>
      <c r="K1519" s="3" t="s">
        <v>51</v>
      </c>
      <c r="L1519" s="3" t="s">
        <v>135</v>
      </c>
      <c r="M1519" s="3" t="s">
        <v>296</v>
      </c>
      <c r="N1519" s="3" t="str">
        <f>VLOOKUP(M1519,TAF!$D$1:$H$462,2,0)</f>
        <v>Ange Raphael</v>
      </c>
      <c r="O1519" s="3" t="str">
        <f>VLOOKUP(M1519,TAF!$D$1:$H$462,3,0)</f>
        <v>Douala 5</v>
      </c>
      <c r="P1519" s="3" t="str">
        <f>VLOOKUP(M1519,TAF!$D$1:$H$462,4,0)</f>
        <v>4.054005819876032</v>
      </c>
      <c r="Q1519" s="3" t="str">
        <f>VLOOKUP(M1519,TAF!$D$1:$H$462,5,0)</f>
        <v xml:space="preserve"> 9.736945047259738</v>
      </c>
      <c r="R1519" s="3" t="s">
        <v>45</v>
      </c>
      <c r="S1519" s="3" t="s">
        <v>39</v>
      </c>
      <c r="T1519" s="3" t="s">
        <v>62</v>
      </c>
      <c r="U1519" s="19"/>
      <c r="V1519" s="19"/>
      <c r="W1519" s="5" t="s">
        <v>5883</v>
      </c>
      <c r="X1519" s="3" t="s">
        <v>47</v>
      </c>
      <c r="Y1519" s="3">
        <v>0</v>
      </c>
      <c r="Z1519" s="3"/>
      <c r="AA1519" s="3" t="str">
        <f t="shared" si="360"/>
        <v>,</v>
      </c>
      <c r="AB1519" s="4"/>
      <c r="AC1519" s="4"/>
      <c r="AD1519" s="4"/>
      <c r="AE1519" s="4"/>
      <c r="AF1519" s="4"/>
      <c r="AG1519" s="4"/>
      <c r="AH1519" s="4"/>
      <c r="AI1519" s="4"/>
      <c r="AJ1519" s="4"/>
      <c r="AK1519" s="4"/>
      <c r="AL1519" s="4"/>
      <c r="AM1519" s="4"/>
      <c r="AN1519" s="4"/>
      <c r="AO1519" s="4"/>
      <c r="AP1519" s="4"/>
      <c r="AQ1519" s="4"/>
      <c r="AR1519" s="4"/>
      <c r="AS1519" s="4"/>
      <c r="AT1519" s="4"/>
      <c r="AU1519" s="4"/>
      <c r="AV1519" s="4"/>
      <c r="AW1519" s="4"/>
      <c r="AX1519" s="4"/>
    </row>
    <row r="1520" spans="1:50" ht="15.75" customHeight="1" x14ac:dyDescent="0.2">
      <c r="A1520" t="str">
        <f t="shared" si="358"/>
        <v>UniversitaireHommeMarié (e)Courtierd'assuranceDouala (Non précisé )BonaprisoCamerounaisePantecotisteNonEligible</v>
      </c>
      <c r="B1520" s="17">
        <v>43819</v>
      </c>
      <c r="C1520" s="17">
        <v>25418</v>
      </c>
      <c r="D1520" s="3" t="s">
        <v>48</v>
      </c>
      <c r="E1520" s="21">
        <v>56</v>
      </c>
      <c r="F1520" s="3" t="s">
        <v>40</v>
      </c>
      <c r="G1520" s="4"/>
      <c r="H1520" s="4"/>
      <c r="I1520" s="3" t="s">
        <v>49</v>
      </c>
      <c r="J1520" s="3" t="s">
        <v>1089</v>
      </c>
      <c r="K1520" s="3" t="s">
        <v>51</v>
      </c>
      <c r="L1520" s="3" t="s">
        <v>135</v>
      </c>
      <c r="M1520" s="3" t="s">
        <v>290</v>
      </c>
      <c r="N1520" s="3" t="str">
        <f>VLOOKUP(M1520,TAF!$D$1:$H$462,2,0)</f>
        <v>Bonapriso</v>
      </c>
      <c r="O1520" s="3" t="str">
        <f>VLOOKUP(M1520,TAF!$D$1:$H$462,3,0)</f>
        <v>Douala 2</v>
      </c>
      <c r="P1520" s="3" t="str">
        <f>VLOOKUP(M1520,TAF!$D$1:$H$462,4,0)</f>
        <v>4.025688831152208</v>
      </c>
      <c r="Q1520" s="3" t="str">
        <f>VLOOKUP(M1520,TAF!$D$1:$H$462,5,0)</f>
        <v xml:space="preserve"> 9.700053370523632</v>
      </c>
      <c r="R1520" s="3" t="s">
        <v>45</v>
      </c>
      <c r="S1520" s="3" t="s">
        <v>1090</v>
      </c>
      <c r="T1520" s="3" t="s">
        <v>62</v>
      </c>
      <c r="U1520" s="19"/>
      <c r="V1520" s="19"/>
      <c r="W1520" s="5" t="s">
        <v>5890</v>
      </c>
      <c r="X1520" s="3" t="s">
        <v>47</v>
      </c>
      <c r="Y1520" s="3">
        <v>0</v>
      </c>
      <c r="Z1520" s="3"/>
      <c r="AA1520" s="3" t="str">
        <f t="shared" si="360"/>
        <v>,</v>
      </c>
      <c r="AB1520" s="4"/>
      <c r="AC1520" s="4"/>
      <c r="AD1520" s="4"/>
      <c r="AE1520" s="4"/>
      <c r="AF1520" s="4"/>
      <c r="AG1520" s="4"/>
      <c r="AH1520" s="4"/>
      <c r="AI1520" s="4"/>
      <c r="AJ1520" s="4"/>
      <c r="AK1520" s="4"/>
      <c r="AL1520" s="4"/>
      <c r="AM1520" s="4"/>
      <c r="AN1520" s="4"/>
      <c r="AO1520" s="4"/>
      <c r="AP1520" s="4"/>
      <c r="AQ1520" s="4"/>
      <c r="AR1520" s="4"/>
      <c r="AS1520" s="4"/>
      <c r="AT1520" s="4"/>
      <c r="AU1520" s="4"/>
      <c r="AV1520" s="4"/>
      <c r="AW1520" s="4"/>
      <c r="AX1520" s="4"/>
    </row>
    <row r="1521" spans="1:50" ht="15.75" customHeight="1" x14ac:dyDescent="0.2">
      <c r="A1521" t="str">
        <f t="shared" si="358"/>
        <v>SecondaireHommeCélibataireEleveDouala (Non précisé )Bp citéCamerounaisePentecotisteOuiEligible</v>
      </c>
      <c r="B1521" s="17">
        <v>43819</v>
      </c>
      <c r="C1521" s="17">
        <v>35477</v>
      </c>
      <c r="D1521" s="3" t="s">
        <v>54</v>
      </c>
      <c r="E1521" s="21">
        <v>28</v>
      </c>
      <c r="F1521" s="3" t="s">
        <v>40</v>
      </c>
      <c r="G1521" s="4"/>
      <c r="H1521" s="4"/>
      <c r="I1521" s="3" t="s">
        <v>41</v>
      </c>
      <c r="J1521" s="3" t="s">
        <v>101</v>
      </c>
      <c r="K1521" s="3" t="s">
        <v>51</v>
      </c>
      <c r="L1521" s="3" t="s">
        <v>135</v>
      </c>
      <c r="M1521" s="3" t="s">
        <v>1091</v>
      </c>
      <c r="N1521" s="3" t="str">
        <f>VLOOKUP(M1521,TAF!$D$1:$H$462,2,0)</f>
        <v>BP Cité</v>
      </c>
      <c r="O1521" s="3" t="str">
        <f>VLOOKUP(M1521,TAF!$D$1:$H$462,3,0)</f>
        <v>Douala 5</v>
      </c>
      <c r="P1521" s="3" t="str">
        <f>VLOOKUP(M1521,TAF!$D$1:$H$462,4,0)</f>
        <v>4.049897481221908</v>
      </c>
      <c r="Q1521" s="3" t="str">
        <f>VLOOKUP(M1521,TAF!$D$1:$H$462,5,0)</f>
        <v xml:space="preserve"> 9.729600752977275</v>
      </c>
      <c r="R1521" s="3" t="s">
        <v>45</v>
      </c>
      <c r="S1521" s="3" t="s">
        <v>240</v>
      </c>
      <c r="T1521" s="3" t="s">
        <v>46</v>
      </c>
      <c r="U1521" s="17">
        <v>43594</v>
      </c>
      <c r="V1521" s="3" t="str">
        <f t="shared" ref="V1521" si="370">IF((B1521-U1521&lt;=365)*(B1521-U1521&gt;0),INT(12*(B1521-U1521)/365) &amp; " Mois",(YEAR(B1521)-YEAR(U1521)) &amp; " an (s)")</f>
        <v>7 Mois</v>
      </c>
      <c r="W1521" s="3">
        <v>14</v>
      </c>
      <c r="X1521" s="3" t="s">
        <v>47</v>
      </c>
      <c r="Y1521" s="3">
        <v>0</v>
      </c>
      <c r="Z1521" s="3"/>
      <c r="AA1521" s="3" t="str">
        <f t="shared" si="360"/>
        <v>,</v>
      </c>
      <c r="AB1521" s="4"/>
      <c r="AC1521" s="4"/>
      <c r="AD1521" s="4"/>
      <c r="AE1521" s="4"/>
      <c r="AF1521" s="4"/>
      <c r="AG1521" s="4"/>
      <c r="AH1521" s="4"/>
      <c r="AI1521" s="4"/>
      <c r="AJ1521" s="4"/>
      <c r="AK1521" s="4"/>
      <c r="AL1521" s="4"/>
      <c r="AM1521" s="4"/>
      <c r="AN1521" s="4"/>
      <c r="AO1521" s="4"/>
      <c r="AP1521" s="4"/>
      <c r="AQ1521" s="4"/>
      <c r="AR1521" s="4"/>
      <c r="AS1521" s="4"/>
      <c r="AT1521" s="4"/>
      <c r="AU1521" s="4"/>
      <c r="AV1521" s="4"/>
      <c r="AW1521" s="4"/>
      <c r="AX1521" s="4"/>
    </row>
    <row r="1522" spans="1:50" ht="15.75" customHeight="1" x14ac:dyDescent="0.2">
      <c r="A1522" t="str">
        <f t="shared" si="358"/>
        <v>UniversitaireFemmeCélibataireChirurgienne dentisteDouala 5LogbesouCamerounaiseChretien (Protestant )NonEligible</v>
      </c>
      <c r="B1522" s="17">
        <v>43819</v>
      </c>
      <c r="C1522" s="17">
        <v>31791</v>
      </c>
      <c r="D1522" s="3" t="s">
        <v>48</v>
      </c>
      <c r="E1522" s="21">
        <v>38</v>
      </c>
      <c r="F1522" s="3" t="s">
        <v>55</v>
      </c>
      <c r="G1522" s="4"/>
      <c r="H1522" s="4"/>
      <c r="I1522" s="3" t="s">
        <v>41</v>
      </c>
      <c r="J1522" s="3" t="s">
        <v>1092</v>
      </c>
      <c r="K1522" s="3" t="s">
        <v>60</v>
      </c>
      <c r="L1522" s="3" t="s">
        <v>135</v>
      </c>
      <c r="M1522" s="3" t="s">
        <v>1093</v>
      </c>
      <c r="N1522" s="3" t="str">
        <f>VLOOKUP(M1522,TAF!$D$1:$H$462,2,0)</f>
        <v>Logbessou</v>
      </c>
      <c r="O1522" s="3" t="str">
        <f>VLOOKUP(M1522,TAF!$D$1:$H$462,3,0)</f>
        <v>Douala 5</v>
      </c>
      <c r="P1522" s="3" t="str">
        <f>VLOOKUP(M1522,TAF!$D$1:$H$462,4,0)</f>
        <v>4.0952027315347745</v>
      </c>
      <c r="Q1522" s="3" t="str">
        <f>VLOOKUP(M1522,TAF!$D$1:$H$462,5,0)</f>
        <v xml:space="preserve"> 9.770149713953538</v>
      </c>
      <c r="R1522" s="3" t="s">
        <v>45</v>
      </c>
      <c r="S1522" s="3" t="s">
        <v>84</v>
      </c>
      <c r="T1522" s="3" t="s">
        <v>62</v>
      </c>
      <c r="U1522" s="19"/>
      <c r="V1522" s="19"/>
      <c r="W1522" s="3">
        <v>12</v>
      </c>
      <c r="X1522" s="3" t="s">
        <v>47</v>
      </c>
      <c r="Y1522" s="3">
        <v>0</v>
      </c>
      <c r="Z1522" s="3"/>
      <c r="AA1522" s="3" t="str">
        <f t="shared" si="360"/>
        <v>,</v>
      </c>
      <c r="AB1522" s="4"/>
      <c r="AC1522" s="4"/>
      <c r="AD1522" s="4"/>
      <c r="AE1522" s="4"/>
      <c r="AF1522" s="4"/>
      <c r="AG1522" s="4"/>
      <c r="AH1522" s="4"/>
      <c r="AI1522" s="4"/>
      <c r="AJ1522" s="4"/>
      <c r="AK1522" s="4"/>
      <c r="AL1522" s="4"/>
      <c r="AM1522" s="4"/>
      <c r="AN1522" s="4"/>
      <c r="AO1522" s="4"/>
      <c r="AP1522" s="4"/>
      <c r="AQ1522" s="4"/>
      <c r="AR1522" s="4"/>
      <c r="AS1522" s="4"/>
      <c r="AT1522" s="4"/>
      <c r="AU1522" s="4"/>
      <c r="AV1522" s="4"/>
      <c r="AW1522" s="4"/>
      <c r="AX1522" s="4"/>
    </row>
    <row r="1523" spans="1:50" ht="15.75" customHeight="1" x14ac:dyDescent="0.2">
      <c r="A1523" t="str">
        <f t="shared" si="358"/>
        <v>UniversitaireHommeMarié (e)IngenieurDouala (Non précisé )BonaprisoCamerounaiseChretien (Protestant )OuiEligible</v>
      </c>
      <c r="B1523" s="17">
        <v>43819</v>
      </c>
      <c r="C1523" s="17">
        <v>29522</v>
      </c>
      <c r="D1523" s="3" t="s">
        <v>48</v>
      </c>
      <c r="E1523" s="21">
        <v>45</v>
      </c>
      <c r="F1523" s="3" t="s">
        <v>40</v>
      </c>
      <c r="G1523" s="4"/>
      <c r="H1523" s="4"/>
      <c r="I1523" s="3" t="s">
        <v>49</v>
      </c>
      <c r="J1523" s="3" t="s">
        <v>415</v>
      </c>
      <c r="K1523" s="3" t="s">
        <v>51</v>
      </c>
      <c r="L1523" s="3" t="s">
        <v>135</v>
      </c>
      <c r="M1523" s="3" t="s">
        <v>290</v>
      </c>
      <c r="N1523" s="3" t="str">
        <f>VLOOKUP(M1523,TAF!$D$1:$H$462,2,0)</f>
        <v>Bonapriso</v>
      </c>
      <c r="O1523" s="3" t="str">
        <f>VLOOKUP(M1523,TAF!$D$1:$H$462,3,0)</f>
        <v>Douala 2</v>
      </c>
      <c r="P1523" s="3" t="str">
        <f>VLOOKUP(M1523,TAF!$D$1:$H$462,4,0)</f>
        <v>4.025688831152208</v>
      </c>
      <c r="Q1523" s="3" t="str">
        <f>VLOOKUP(M1523,TAF!$D$1:$H$462,5,0)</f>
        <v xml:space="preserve"> 9.700053370523632</v>
      </c>
      <c r="R1523" s="3" t="s">
        <v>45</v>
      </c>
      <c r="S1523" s="3" t="s">
        <v>84</v>
      </c>
      <c r="T1523" s="3" t="s">
        <v>46</v>
      </c>
      <c r="U1523" s="17">
        <v>41333</v>
      </c>
      <c r="V1523" s="3" t="str">
        <f t="shared" ref="V1523" si="371">IF((B1523-U1523&lt;=365)*(B1523-U1523&gt;0),INT(12*(B1523-U1523)/365) &amp; " Mois",(YEAR(B1523)-YEAR(U1523)) &amp; " an (s)")</f>
        <v>6 an (s)</v>
      </c>
      <c r="W1523" s="3">
        <v>13</v>
      </c>
      <c r="X1523" s="3" t="s">
        <v>47</v>
      </c>
      <c r="Y1523" s="3">
        <v>0</v>
      </c>
      <c r="Z1523" s="3"/>
      <c r="AA1523" s="3" t="str">
        <f t="shared" si="360"/>
        <v>,</v>
      </c>
      <c r="AB1523" s="4"/>
      <c r="AC1523" s="4"/>
      <c r="AD1523" s="4"/>
      <c r="AE1523" s="4"/>
      <c r="AF1523" s="4"/>
      <c r="AG1523" s="4"/>
      <c r="AH1523" s="4"/>
      <c r="AI1523" s="4"/>
      <c r="AJ1523" s="4"/>
      <c r="AK1523" s="4"/>
      <c r="AL1523" s="4"/>
      <c r="AM1523" s="4"/>
      <c r="AN1523" s="4"/>
      <c r="AO1523" s="4"/>
      <c r="AP1523" s="4"/>
      <c r="AQ1523" s="4"/>
      <c r="AR1523" s="4"/>
      <c r="AS1523" s="4"/>
      <c r="AT1523" s="4"/>
      <c r="AU1523" s="4"/>
      <c r="AV1523" s="4"/>
      <c r="AW1523" s="4"/>
      <c r="AX1523" s="4"/>
    </row>
    <row r="1524" spans="1:50" ht="15.75" customHeight="1" x14ac:dyDescent="0.2">
      <c r="A1524" t="str">
        <f t="shared" si="358"/>
        <v>SecondaireHommeCélibataireElectricienDouala 5LogbesouCamerounaiseChretien (Protestant )NonEligible</v>
      </c>
      <c r="B1524" s="17">
        <v>43819</v>
      </c>
      <c r="C1524" s="17">
        <v>31846</v>
      </c>
      <c r="D1524" s="3" t="s">
        <v>54</v>
      </c>
      <c r="E1524" s="21">
        <v>38</v>
      </c>
      <c r="F1524" s="3" t="s">
        <v>40</v>
      </c>
      <c r="G1524" s="4"/>
      <c r="H1524" s="4"/>
      <c r="I1524" s="3" t="s">
        <v>41</v>
      </c>
      <c r="J1524" s="3" t="s">
        <v>150</v>
      </c>
      <c r="K1524" s="3" t="s">
        <v>60</v>
      </c>
      <c r="L1524" s="3" t="s">
        <v>135</v>
      </c>
      <c r="M1524" s="3" t="s">
        <v>1093</v>
      </c>
      <c r="N1524" s="3" t="str">
        <f>VLOOKUP(M1524,TAF!$D$1:$H$462,2,0)</f>
        <v>Logbessou</v>
      </c>
      <c r="O1524" s="3" t="str">
        <f>VLOOKUP(M1524,TAF!$D$1:$H$462,3,0)</f>
        <v>Douala 5</v>
      </c>
      <c r="P1524" s="3" t="str">
        <f>VLOOKUP(M1524,TAF!$D$1:$H$462,4,0)</f>
        <v>4.0952027315347745</v>
      </c>
      <c r="Q1524" s="3" t="str">
        <f>VLOOKUP(M1524,TAF!$D$1:$H$462,5,0)</f>
        <v xml:space="preserve"> 9.770149713953538</v>
      </c>
      <c r="R1524" s="3" t="s">
        <v>45</v>
      </c>
      <c r="S1524" s="3" t="s">
        <v>84</v>
      </c>
      <c r="T1524" s="3" t="s">
        <v>62</v>
      </c>
      <c r="U1524" s="19"/>
      <c r="V1524" s="19"/>
      <c r="W1524" s="5" t="s">
        <v>5879</v>
      </c>
      <c r="X1524" s="3" t="s">
        <v>47</v>
      </c>
      <c r="Y1524" s="3">
        <v>0</v>
      </c>
      <c r="Z1524" s="3"/>
      <c r="AA1524" s="3" t="str">
        <f t="shared" si="360"/>
        <v>,</v>
      </c>
      <c r="AB1524" s="4"/>
      <c r="AC1524" s="4"/>
      <c r="AD1524" s="4"/>
      <c r="AE1524" s="4"/>
      <c r="AF1524" s="4"/>
      <c r="AG1524" s="4"/>
      <c r="AH1524" s="4"/>
      <c r="AI1524" s="4"/>
      <c r="AJ1524" s="4"/>
      <c r="AK1524" s="4"/>
      <c r="AL1524" s="4"/>
      <c r="AM1524" s="4"/>
      <c r="AN1524" s="4"/>
      <c r="AO1524" s="4"/>
      <c r="AP1524" s="4"/>
      <c r="AQ1524" s="4"/>
      <c r="AR1524" s="4"/>
      <c r="AS1524" s="4"/>
      <c r="AT1524" s="4"/>
      <c r="AU1524" s="4"/>
      <c r="AV1524" s="4"/>
      <c r="AW1524" s="4"/>
      <c r="AX1524" s="4"/>
    </row>
    <row r="1525" spans="1:50" ht="15.75" customHeight="1" x14ac:dyDescent="0.2">
      <c r="A1525" t="str">
        <f t="shared" si="358"/>
        <v>Pas PréciséHommeCélibataireEleveDouala (Non précisé )CogefarCamerounaiseChretien (Protestant )NonEligible</v>
      </c>
      <c r="B1525" s="17">
        <v>43819</v>
      </c>
      <c r="C1525" s="17">
        <v>36872</v>
      </c>
      <c r="D1525" s="3" t="s">
        <v>39</v>
      </c>
      <c r="E1525" s="21">
        <v>25</v>
      </c>
      <c r="F1525" s="3" t="s">
        <v>40</v>
      </c>
      <c r="G1525" s="4"/>
      <c r="H1525" s="4"/>
      <c r="I1525" s="3" t="s">
        <v>41</v>
      </c>
      <c r="J1525" s="3" t="s">
        <v>101</v>
      </c>
      <c r="K1525" s="3" t="s">
        <v>51</v>
      </c>
      <c r="L1525" s="3" t="s">
        <v>135</v>
      </c>
      <c r="M1525" s="3" t="s">
        <v>657</v>
      </c>
      <c r="N1525" s="3" t="str">
        <f>VLOOKUP(M1525,TAF!$D$1:$H$462,2,0)</f>
        <v>Cogefar</v>
      </c>
      <c r="O1525" s="3" t="str">
        <f>VLOOKUP(M1525,TAF!$D$1:$H$462,3,0)</f>
        <v>Douala 3</v>
      </c>
      <c r="P1525" s="3" t="str">
        <f>VLOOKUP(M1525,TAF!$D$1:$H$462,4,0)</f>
        <v>4.048829030904639</v>
      </c>
      <c r="Q1525" s="3" t="str">
        <f>VLOOKUP(M1525,TAF!$D$1:$H$462,5,0)</f>
        <v>9.77102896441791</v>
      </c>
      <c r="R1525" s="3" t="s">
        <v>45</v>
      </c>
      <c r="S1525" s="3" t="s">
        <v>84</v>
      </c>
      <c r="T1525" s="3" t="s">
        <v>62</v>
      </c>
      <c r="U1525" s="19"/>
      <c r="V1525" s="19"/>
      <c r="W1525" s="3">
        <v>15.3</v>
      </c>
      <c r="X1525" s="3" t="s">
        <v>47</v>
      </c>
      <c r="Y1525" s="3">
        <v>0</v>
      </c>
      <c r="Z1525" s="3"/>
      <c r="AA1525" s="3" t="str">
        <f t="shared" si="360"/>
        <v>,</v>
      </c>
      <c r="AB1525" s="4"/>
      <c r="AC1525" s="4"/>
      <c r="AD1525" s="4"/>
      <c r="AE1525" s="4"/>
      <c r="AF1525" s="4"/>
      <c r="AG1525" s="4"/>
      <c r="AH1525" s="4"/>
      <c r="AI1525" s="4"/>
      <c r="AJ1525" s="4"/>
      <c r="AK1525" s="4"/>
      <c r="AL1525" s="4"/>
      <c r="AM1525" s="4"/>
      <c r="AN1525" s="4"/>
      <c r="AO1525" s="4"/>
      <c r="AP1525" s="4"/>
      <c r="AQ1525" s="4"/>
      <c r="AR1525" s="4"/>
      <c r="AS1525" s="4"/>
      <c r="AT1525" s="4"/>
      <c r="AU1525" s="4"/>
      <c r="AV1525" s="4"/>
      <c r="AW1525" s="4"/>
      <c r="AX1525" s="4"/>
    </row>
    <row r="1526" spans="1:50" ht="15.75" customHeight="1" x14ac:dyDescent="0.2">
      <c r="A1526" t="str">
        <f t="shared" si="358"/>
        <v>SecondaireHommeCélibataireSans EmploisDouala 4BonaberieCamerounaiseChretien (Protestant )OuiEligible</v>
      </c>
      <c r="B1526" s="17">
        <v>43822</v>
      </c>
      <c r="C1526" s="17">
        <v>33838</v>
      </c>
      <c r="D1526" s="3" t="s">
        <v>54</v>
      </c>
      <c r="E1526" s="21">
        <v>33</v>
      </c>
      <c r="F1526" s="3" t="s">
        <v>40</v>
      </c>
      <c r="G1526" s="4"/>
      <c r="H1526" s="4"/>
      <c r="I1526" s="3" t="s">
        <v>41</v>
      </c>
      <c r="J1526" s="3" t="s">
        <v>134</v>
      </c>
      <c r="K1526" s="3" t="s">
        <v>157</v>
      </c>
      <c r="L1526" s="3" t="s">
        <v>135</v>
      </c>
      <c r="M1526" s="3" t="s">
        <v>278</v>
      </c>
      <c r="N1526" s="3" t="str">
        <f>VLOOKUP(M1526,TAF!$D$1:$H$462,2,0)</f>
        <v>Bonaberi</v>
      </c>
      <c r="O1526" s="3" t="str">
        <f>VLOOKUP(M1526,TAF!$D$1:$H$462,3,0)</f>
        <v>Douala 4</v>
      </c>
      <c r="P1526" s="3" t="str">
        <f>VLOOKUP(M1526,TAF!$D$1:$H$462,4,0)</f>
        <v>4.0900111661057075</v>
      </c>
      <c r="Q1526" s="3" t="str">
        <f>VLOOKUP(M1526,TAF!$D$1:$H$462,5,0)</f>
        <v xml:space="preserve"> 9.65793515778688</v>
      </c>
      <c r="R1526" s="3" t="s">
        <v>45</v>
      </c>
      <c r="S1526" s="3" t="s">
        <v>84</v>
      </c>
      <c r="T1526" s="3" t="s">
        <v>46</v>
      </c>
      <c r="U1526" s="17">
        <v>43566</v>
      </c>
      <c r="V1526" s="3" t="str">
        <f t="shared" ref="V1526" si="372">IF((B1526-U1526&lt;=365)*(B1526-U1526&gt;0),INT(12*(B1526-U1526)/365) &amp; " Mois",(YEAR(B1526)-YEAR(U1526)) &amp; " an (s)")</f>
        <v>8 Mois</v>
      </c>
      <c r="W1526" s="3">
        <v>13.5</v>
      </c>
      <c r="X1526" s="3" t="s">
        <v>47</v>
      </c>
      <c r="Y1526" s="3">
        <v>0</v>
      </c>
      <c r="Z1526" s="3"/>
      <c r="AA1526" s="3" t="str">
        <f t="shared" si="360"/>
        <v>,</v>
      </c>
      <c r="AB1526" s="4"/>
      <c r="AC1526" s="4"/>
      <c r="AD1526" s="4"/>
      <c r="AE1526" s="4"/>
      <c r="AF1526" s="4"/>
      <c r="AG1526" s="4"/>
      <c r="AH1526" s="4"/>
      <c r="AI1526" s="4"/>
      <c r="AJ1526" s="4"/>
      <c r="AK1526" s="4"/>
      <c r="AL1526" s="4"/>
      <c r="AM1526" s="4"/>
      <c r="AN1526" s="4"/>
      <c r="AO1526" s="4"/>
      <c r="AP1526" s="4"/>
      <c r="AQ1526" s="4"/>
      <c r="AR1526" s="4"/>
      <c r="AS1526" s="4"/>
      <c r="AT1526" s="4"/>
      <c r="AU1526" s="4"/>
      <c r="AV1526" s="4"/>
      <c r="AW1526" s="4"/>
      <c r="AX1526" s="4"/>
    </row>
    <row r="1527" spans="1:50" ht="15.75" customHeight="1" x14ac:dyDescent="0.2">
      <c r="A1527" t="str">
        <f t="shared" si="358"/>
        <v>SecondaireFemmeCélibataireJeune cadreDouala (Non précisé )Pk17CamerounaiseChretien (Protestant )NonEligible</v>
      </c>
      <c r="B1527" s="17">
        <v>43822</v>
      </c>
      <c r="C1527" s="17">
        <v>33622</v>
      </c>
      <c r="D1527" s="3" t="s">
        <v>54</v>
      </c>
      <c r="E1527" s="21">
        <v>33</v>
      </c>
      <c r="F1527" s="3" t="s">
        <v>55</v>
      </c>
      <c r="G1527" s="4"/>
      <c r="H1527" s="4"/>
      <c r="I1527" s="3" t="s">
        <v>41</v>
      </c>
      <c r="J1527" s="3" t="s">
        <v>745</v>
      </c>
      <c r="K1527" s="3" t="s">
        <v>51</v>
      </c>
      <c r="L1527" s="3" t="s">
        <v>135</v>
      </c>
      <c r="M1527" s="3" t="s">
        <v>426</v>
      </c>
      <c r="N1527" s="3" t="str">
        <f>VLOOKUP(M1527,TAF!$D$1:$H$462,2,0)</f>
        <v>P.K.17</v>
      </c>
      <c r="O1527" s="3" t="str">
        <f>VLOOKUP(M1527,TAF!$D$1:$H$462,3,0)</f>
        <v>Douala 3</v>
      </c>
      <c r="P1527" s="3" t="str">
        <f>VLOOKUP(M1527,TAF!$D$1:$H$462,4,0)</f>
        <v>4.093645691501642</v>
      </c>
      <c r="Q1527" s="3" t="str">
        <f>VLOOKUP(M1527,TAF!$D$1:$H$462,5,0)</f>
        <v xml:space="preserve"> 9.80441840610971</v>
      </c>
      <c r="R1527" s="3" t="s">
        <v>45</v>
      </c>
      <c r="S1527" s="3" t="s">
        <v>84</v>
      </c>
      <c r="T1527" s="3" t="s">
        <v>62</v>
      </c>
      <c r="U1527" s="19"/>
      <c r="V1527" s="19"/>
      <c r="W1527" s="3">
        <v>13.7</v>
      </c>
      <c r="X1527" s="3" t="s">
        <v>47</v>
      </c>
      <c r="Y1527" s="3">
        <v>0</v>
      </c>
      <c r="Z1527" s="3"/>
      <c r="AA1527" s="3" t="str">
        <f t="shared" si="360"/>
        <v>,</v>
      </c>
      <c r="AB1527" s="4"/>
      <c r="AC1527" s="4"/>
      <c r="AD1527" s="4"/>
      <c r="AE1527" s="4"/>
      <c r="AF1527" s="4"/>
      <c r="AG1527" s="4"/>
      <c r="AH1527" s="4"/>
      <c r="AI1527" s="4"/>
      <c r="AJ1527" s="4"/>
      <c r="AK1527" s="4"/>
      <c r="AL1527" s="4"/>
      <c r="AM1527" s="4"/>
      <c r="AN1527" s="4"/>
      <c r="AO1527" s="4"/>
      <c r="AP1527" s="4"/>
      <c r="AQ1527" s="4"/>
      <c r="AR1527" s="4"/>
      <c r="AS1527" s="4"/>
      <c r="AT1527" s="4"/>
      <c r="AU1527" s="4"/>
      <c r="AV1527" s="4"/>
      <c r="AW1527" s="4"/>
      <c r="AX1527" s="4"/>
    </row>
    <row r="1528" spans="1:50" ht="15.75" customHeight="1" x14ac:dyDescent="0.2">
      <c r="A1528" t="str">
        <f t="shared" si="358"/>
        <v>SecondaireHommeCélibataireEnseignantPas preciseMeigangaCamerounaisePentecotisteNonEligible</v>
      </c>
      <c r="B1528" s="17">
        <v>43822</v>
      </c>
      <c r="C1528" s="17">
        <v>30298</v>
      </c>
      <c r="D1528" s="3" t="s">
        <v>54</v>
      </c>
      <c r="E1528" s="21">
        <v>43</v>
      </c>
      <c r="F1528" s="3" t="s">
        <v>40</v>
      </c>
      <c r="G1528" s="4"/>
      <c r="H1528" s="4"/>
      <c r="I1528" s="3" t="s">
        <v>41</v>
      </c>
      <c r="J1528" s="3" t="s">
        <v>1096</v>
      </c>
      <c r="K1528" s="3" t="s">
        <v>403</v>
      </c>
      <c r="L1528" s="3" t="s">
        <v>5509</v>
      </c>
      <c r="M1528" s="3" t="s">
        <v>1026</v>
      </c>
      <c r="N1528" s="3">
        <f>VLOOKUP(M1528,TAF!$D$1:$H$462,2,0)</f>
        <v>0</v>
      </c>
      <c r="O1528" s="3" t="s">
        <v>5731</v>
      </c>
      <c r="P1528" s="3">
        <f>VLOOKUP(M1528,TAF!$D$1:$H$462,4,0)</f>
        <v>0</v>
      </c>
      <c r="Q1528" s="3">
        <f>VLOOKUP(M1528,TAF!$D$1:$H$462,5,0)</f>
        <v>0</v>
      </c>
      <c r="R1528" s="3" t="s">
        <v>45</v>
      </c>
      <c r="S1528" s="3" t="s">
        <v>240</v>
      </c>
      <c r="T1528" s="3" t="s">
        <v>62</v>
      </c>
      <c r="U1528" s="19"/>
      <c r="V1528" s="19"/>
      <c r="W1528" s="3">
        <v>14.7</v>
      </c>
      <c r="X1528" s="3" t="s">
        <v>47</v>
      </c>
      <c r="Y1528" s="3">
        <v>0</v>
      </c>
      <c r="Z1528" s="3"/>
      <c r="AA1528" s="3" t="str">
        <f t="shared" si="360"/>
        <v>,</v>
      </c>
      <c r="AB1528" s="4"/>
      <c r="AC1528" s="4"/>
      <c r="AD1528" s="4"/>
      <c r="AE1528" s="4"/>
      <c r="AF1528" s="4"/>
      <c r="AG1528" s="4"/>
      <c r="AH1528" s="4"/>
      <c r="AI1528" s="4"/>
      <c r="AJ1528" s="4"/>
      <c r="AK1528" s="4"/>
      <c r="AL1528" s="4"/>
      <c r="AM1528" s="4"/>
      <c r="AN1528" s="4"/>
      <c r="AO1528" s="4"/>
      <c r="AP1528" s="4"/>
      <c r="AQ1528" s="4"/>
      <c r="AR1528" s="4"/>
      <c r="AS1528" s="4"/>
      <c r="AT1528" s="4"/>
      <c r="AU1528" s="4"/>
      <c r="AV1528" s="4"/>
      <c r="AW1528" s="4"/>
      <c r="AX1528" s="4"/>
    </row>
    <row r="1529" spans="1:50" ht="15.75" customHeight="1" x14ac:dyDescent="0.2">
      <c r="A1529" t="str">
        <f t="shared" si="358"/>
        <v>AucunHommeCélibataireSans EmploisDouala (Non précisé )Pk14CamerounaiseChretien (Catholique)NonEligible</v>
      </c>
      <c r="B1529" s="17">
        <v>43822</v>
      </c>
      <c r="C1529" s="17">
        <v>35891</v>
      </c>
      <c r="D1529" s="3" t="s">
        <v>269</v>
      </c>
      <c r="E1529" s="21">
        <v>27</v>
      </c>
      <c r="F1529" s="3" t="s">
        <v>40</v>
      </c>
      <c r="G1529" s="4"/>
      <c r="H1529" s="4"/>
      <c r="I1529" s="3" t="s">
        <v>41</v>
      </c>
      <c r="J1529" s="3" t="s">
        <v>134</v>
      </c>
      <c r="K1529" s="3" t="s">
        <v>51</v>
      </c>
      <c r="L1529" s="3" t="s">
        <v>135</v>
      </c>
      <c r="M1529" s="3" t="s">
        <v>72</v>
      </c>
      <c r="N1529" s="3" t="str">
        <f>VLOOKUP(M1529,TAF!$D$1:$H$462,2,0)</f>
        <v>Pk14</v>
      </c>
      <c r="O1529" s="3" t="str">
        <f>VLOOKUP(M1529,TAF!$D$1:$H$462,3,0)</f>
        <v>Douala 3</v>
      </c>
      <c r="P1529" s="3" t="str">
        <f>VLOOKUP(M1529,TAF!$D$1:$H$462,4,0)</f>
        <v>4.074532752823828</v>
      </c>
      <c r="Q1529" s="3" t="str">
        <f>VLOOKUP(M1529,TAF!$D$1:$H$462,5,0)</f>
        <v xml:space="preserve"> 9.797899225980887</v>
      </c>
      <c r="R1529" s="3" t="s">
        <v>45</v>
      </c>
      <c r="S1529" s="3" t="s">
        <v>58</v>
      </c>
      <c r="T1529" s="3" t="s">
        <v>62</v>
      </c>
      <c r="U1529" s="19"/>
      <c r="V1529" s="19"/>
      <c r="W1529" s="5" t="s">
        <v>5875</v>
      </c>
      <c r="X1529" s="3" t="s">
        <v>47</v>
      </c>
      <c r="Y1529" s="3">
        <v>0</v>
      </c>
      <c r="Z1529" s="3"/>
      <c r="AA1529" s="3" t="str">
        <f t="shared" si="360"/>
        <v>,</v>
      </c>
      <c r="AB1529" s="4"/>
      <c r="AC1529" s="4"/>
      <c r="AD1529" s="4"/>
      <c r="AE1529" s="4"/>
      <c r="AF1529" s="4"/>
      <c r="AG1529" s="4"/>
      <c r="AH1529" s="4"/>
      <c r="AI1529" s="4"/>
      <c r="AJ1529" s="4"/>
      <c r="AK1529" s="4"/>
      <c r="AL1529" s="4"/>
      <c r="AM1529" s="4"/>
      <c r="AN1529" s="4"/>
      <c r="AO1529" s="4"/>
      <c r="AP1529" s="4"/>
      <c r="AQ1529" s="4"/>
      <c r="AR1529" s="4"/>
      <c r="AS1529" s="4"/>
      <c r="AT1529" s="4"/>
      <c r="AU1529" s="4"/>
      <c r="AV1529" s="4"/>
      <c r="AW1529" s="4"/>
      <c r="AX1529" s="4"/>
    </row>
    <row r="1530" spans="1:50" ht="15.75" customHeight="1" x14ac:dyDescent="0.2">
      <c r="A1530" t="str">
        <f t="shared" si="358"/>
        <v>Pas PréciséHommeMarié (e)Commerçant (e)Pas preciseCamerounaiseChretien (Protestant )OuiEligible</v>
      </c>
      <c r="B1530" s="17">
        <v>43823</v>
      </c>
      <c r="C1530" s="17">
        <v>29145</v>
      </c>
      <c r="D1530" s="3" t="s">
        <v>39</v>
      </c>
      <c r="E1530" s="21">
        <v>46</v>
      </c>
      <c r="F1530" s="3" t="s">
        <v>40</v>
      </c>
      <c r="G1530" s="4"/>
      <c r="H1530" s="4"/>
      <c r="I1530" s="3" t="s">
        <v>49</v>
      </c>
      <c r="J1530" s="3" t="s">
        <v>56</v>
      </c>
      <c r="K1530" s="3" t="s">
        <v>403</v>
      </c>
      <c r="L1530" s="3"/>
      <c r="M1530" s="3"/>
      <c r="N1530" s="3" t="e">
        <f>VLOOKUP(M1530,TAF!$D$1:$H$462,2,0)</f>
        <v>#N/A</v>
      </c>
      <c r="O1530" s="3" t="s">
        <v>5731</v>
      </c>
      <c r="P1530" s="3" t="e">
        <f>VLOOKUP(M1530,TAF!$D$1:$H$462,4,0)</f>
        <v>#N/A</v>
      </c>
      <c r="Q1530" s="3" t="e">
        <f>VLOOKUP(M1530,TAF!$D$1:$H$462,5,0)</f>
        <v>#N/A</v>
      </c>
      <c r="R1530" s="3" t="s">
        <v>45</v>
      </c>
      <c r="S1530" s="3" t="s">
        <v>84</v>
      </c>
      <c r="T1530" s="3" t="s">
        <v>46</v>
      </c>
      <c r="U1530" s="17">
        <v>36219</v>
      </c>
      <c r="V1530" s="3" t="str">
        <f t="shared" ref="V1530:V1531" si="373">IF((B1530-U1530&lt;=365)*(B1530-U1530&gt;0),INT(12*(B1530-U1530)/365) &amp; " Mois",(YEAR(B1530)-YEAR(U1530)) &amp; " an (s)")</f>
        <v>20 an (s)</v>
      </c>
      <c r="W1530" s="3">
        <v>13.2</v>
      </c>
      <c r="X1530" s="3" t="s">
        <v>47</v>
      </c>
      <c r="Y1530" s="3">
        <v>0</v>
      </c>
      <c r="Z1530" s="3"/>
      <c r="AA1530" s="3" t="str">
        <f t="shared" si="360"/>
        <v>,</v>
      </c>
      <c r="AB1530" s="4"/>
      <c r="AC1530" s="4"/>
      <c r="AD1530" s="4"/>
      <c r="AE1530" s="4"/>
      <c r="AF1530" s="4"/>
      <c r="AG1530" s="4"/>
      <c r="AH1530" s="4"/>
      <c r="AI1530" s="4"/>
      <c r="AJ1530" s="4"/>
      <c r="AK1530" s="4"/>
      <c r="AL1530" s="4"/>
      <c r="AM1530" s="4"/>
      <c r="AN1530" s="4"/>
      <c r="AO1530" s="4"/>
      <c r="AP1530" s="4"/>
      <c r="AQ1530" s="4"/>
      <c r="AR1530" s="4"/>
      <c r="AS1530" s="4"/>
      <c r="AT1530" s="4"/>
      <c r="AU1530" s="4"/>
      <c r="AV1530" s="4"/>
      <c r="AW1530" s="4"/>
      <c r="AX1530" s="4"/>
    </row>
    <row r="1531" spans="1:50" ht="15.75" customHeight="1" x14ac:dyDescent="0.2">
      <c r="A1531" t="str">
        <f t="shared" si="358"/>
        <v>SecondaireHommeCélibataireChauffeurDouala (Non précisé )NyallaCamerounaisePas PréciséOuiEligible</v>
      </c>
      <c r="B1531" s="17">
        <v>43825</v>
      </c>
      <c r="C1531" s="17">
        <v>32874</v>
      </c>
      <c r="D1531" s="3" t="s">
        <v>54</v>
      </c>
      <c r="E1531" s="21">
        <v>35</v>
      </c>
      <c r="F1531" s="3" t="s">
        <v>40</v>
      </c>
      <c r="G1531" s="4"/>
      <c r="H1531" s="4"/>
      <c r="I1531" s="3" t="s">
        <v>41</v>
      </c>
      <c r="J1531" s="3" t="s">
        <v>108</v>
      </c>
      <c r="K1531" s="3" t="s">
        <v>51</v>
      </c>
      <c r="L1531" s="3" t="s">
        <v>135</v>
      </c>
      <c r="M1531" s="3" t="s">
        <v>90</v>
      </c>
      <c r="N1531" s="3" t="str">
        <f>VLOOKUP(M1531,TAF!$D$1:$H$462,2,0)</f>
        <v>Nyalla</v>
      </c>
      <c r="O1531" s="3" t="str">
        <f>VLOOKUP(M1531,TAF!$D$1:$H$462,3,0)</f>
        <v>Douala 3</v>
      </c>
      <c r="P1531" s="3" t="str">
        <f>VLOOKUP(M1531,TAF!$D$1:$H$462,4,0)</f>
        <v>4.090110173250642</v>
      </c>
      <c r="Q1531" s="3" t="str">
        <f>VLOOKUP(M1531,TAF!$D$1:$H$462,5,0)</f>
        <v xml:space="preserve"> 9.80214359815782</v>
      </c>
      <c r="R1531" s="3" t="s">
        <v>45</v>
      </c>
      <c r="S1531" s="3" t="s">
        <v>39</v>
      </c>
      <c r="T1531" s="3" t="s">
        <v>46</v>
      </c>
      <c r="U1531" s="17">
        <v>42429</v>
      </c>
      <c r="V1531" s="3" t="str">
        <f t="shared" si="373"/>
        <v>3 an (s)</v>
      </c>
      <c r="W1531" s="3">
        <v>14.5</v>
      </c>
      <c r="X1531" s="3" t="s">
        <v>47</v>
      </c>
      <c r="Y1531" s="3">
        <v>0</v>
      </c>
      <c r="Z1531" s="3"/>
      <c r="AA1531" s="3" t="str">
        <f t="shared" si="360"/>
        <v>,</v>
      </c>
      <c r="AB1531" s="4"/>
      <c r="AC1531" s="4"/>
      <c r="AD1531" s="4"/>
      <c r="AE1531" s="4"/>
      <c r="AF1531" s="4"/>
      <c r="AG1531" s="4"/>
      <c r="AH1531" s="4"/>
      <c r="AI1531" s="4"/>
      <c r="AJ1531" s="4"/>
      <c r="AK1531" s="4"/>
      <c r="AL1531" s="4"/>
      <c r="AM1531" s="4"/>
      <c r="AN1531" s="4"/>
      <c r="AO1531" s="4"/>
      <c r="AP1531" s="4"/>
      <c r="AQ1531" s="4"/>
      <c r="AR1531" s="4"/>
      <c r="AS1531" s="4"/>
      <c r="AT1531" s="4"/>
      <c r="AU1531" s="4"/>
      <c r="AV1531" s="4"/>
      <c r="AW1531" s="4"/>
      <c r="AX1531" s="4"/>
    </row>
    <row r="1532" spans="1:50" ht="15.75" customHeight="1" x14ac:dyDescent="0.2">
      <c r="A1532" t="str">
        <f t="shared" si="358"/>
        <v>Pas PréciséHommeCélibataireVeterinairePas preciseCamerounaiseChretien (Catholique)NonEligible</v>
      </c>
      <c r="B1532" s="17">
        <v>43826</v>
      </c>
      <c r="C1532" s="17">
        <v>30160</v>
      </c>
      <c r="D1532" s="3" t="s">
        <v>39</v>
      </c>
      <c r="E1532" s="21">
        <v>43</v>
      </c>
      <c r="F1532" s="3" t="s">
        <v>40</v>
      </c>
      <c r="G1532" s="4"/>
      <c r="H1532" s="4"/>
      <c r="I1532" s="3" t="s">
        <v>41</v>
      </c>
      <c r="J1532" s="3" t="s">
        <v>1100</v>
      </c>
      <c r="K1532" s="3" t="s">
        <v>403</v>
      </c>
      <c r="L1532" s="3"/>
      <c r="M1532" s="3"/>
      <c r="N1532" s="3" t="e">
        <f>VLOOKUP(M1532,TAF!$D$1:$H$462,2,0)</f>
        <v>#N/A</v>
      </c>
      <c r="O1532" s="3" t="s">
        <v>5731</v>
      </c>
      <c r="P1532" s="3" t="e">
        <f>VLOOKUP(M1532,TAF!$D$1:$H$462,4,0)</f>
        <v>#N/A</v>
      </c>
      <c r="Q1532" s="3" t="e">
        <f>VLOOKUP(M1532,TAF!$D$1:$H$462,5,0)</f>
        <v>#N/A</v>
      </c>
      <c r="R1532" s="3" t="s">
        <v>45</v>
      </c>
      <c r="S1532" s="3" t="s">
        <v>58</v>
      </c>
      <c r="T1532" s="3" t="s">
        <v>62</v>
      </c>
      <c r="U1532" s="19"/>
      <c r="V1532" s="19"/>
      <c r="W1532" s="4"/>
      <c r="X1532" s="3" t="s">
        <v>47</v>
      </c>
      <c r="Y1532" s="3">
        <v>0</v>
      </c>
      <c r="Z1532" s="3"/>
      <c r="AA1532" s="3" t="str">
        <f t="shared" si="360"/>
        <v>,</v>
      </c>
      <c r="AB1532" s="4"/>
      <c r="AC1532" s="4"/>
      <c r="AD1532" s="4"/>
      <c r="AE1532" s="4"/>
      <c r="AF1532" s="4"/>
      <c r="AG1532" s="4"/>
      <c r="AH1532" s="4"/>
      <c r="AI1532" s="4"/>
      <c r="AJ1532" s="4"/>
      <c r="AK1532" s="4"/>
      <c r="AL1532" s="4"/>
      <c r="AM1532" s="4"/>
      <c r="AN1532" s="4"/>
      <c r="AO1532" s="4"/>
      <c r="AP1532" s="4"/>
      <c r="AQ1532" s="4"/>
      <c r="AR1532" s="4"/>
      <c r="AS1532" s="4"/>
      <c r="AT1532" s="4"/>
      <c r="AU1532" s="4"/>
      <c r="AV1532" s="4"/>
      <c r="AW1532" s="4"/>
      <c r="AX1532" s="4"/>
    </row>
    <row r="1533" spans="1:50" ht="15.75" customHeight="1" x14ac:dyDescent="0.2">
      <c r="A1533" t="str">
        <f t="shared" si="358"/>
        <v>Pas PréciséHommeCélibatairePas préciséPas préciséCamerounaisePas PréciséOuiEligible</v>
      </c>
      <c r="B1533" s="17">
        <v>43826</v>
      </c>
      <c r="C1533" s="17">
        <v>28707</v>
      </c>
      <c r="D1533" s="3" t="s">
        <v>39</v>
      </c>
      <c r="E1533" s="21">
        <v>47</v>
      </c>
      <c r="F1533" s="3" t="s">
        <v>40</v>
      </c>
      <c r="G1533" s="4"/>
      <c r="H1533" s="4"/>
      <c r="I1533" s="3" t="s">
        <v>41</v>
      </c>
      <c r="J1533" s="3" t="s">
        <v>523</v>
      </c>
      <c r="K1533" s="3" t="s">
        <v>523</v>
      </c>
      <c r="L1533" s="3"/>
      <c r="M1533" s="3"/>
      <c r="N1533" s="3" t="e">
        <f>VLOOKUP(M1533,TAF!$D$1:$H$462,2,0)</f>
        <v>#N/A</v>
      </c>
      <c r="O1533" s="3" t="s">
        <v>5731</v>
      </c>
      <c r="P1533" s="3" t="e">
        <f>VLOOKUP(M1533,TAF!$D$1:$H$462,4,0)</f>
        <v>#N/A</v>
      </c>
      <c r="Q1533" s="3" t="e">
        <f>VLOOKUP(M1533,TAF!$D$1:$H$462,5,0)</f>
        <v>#N/A</v>
      </c>
      <c r="R1533" s="3" t="s">
        <v>45</v>
      </c>
      <c r="S1533" s="3" t="s">
        <v>39</v>
      </c>
      <c r="T1533" s="3" t="s">
        <v>46</v>
      </c>
      <c r="U1533" s="17">
        <v>40237</v>
      </c>
      <c r="V1533" s="3" t="str">
        <f t="shared" ref="V1533" si="374">IF((B1533-U1533&lt;=365)*(B1533-U1533&gt;0),INT(12*(B1533-U1533)/365) &amp; " Mois",(YEAR(B1533)-YEAR(U1533)) &amp; " an (s)")</f>
        <v>9 an (s)</v>
      </c>
      <c r="W1533" s="3">
        <v>12</v>
      </c>
      <c r="X1533" s="3" t="s">
        <v>47</v>
      </c>
      <c r="Y1533" s="3">
        <v>0</v>
      </c>
      <c r="Z1533" s="3"/>
      <c r="AA1533" s="3" t="str">
        <f t="shared" si="360"/>
        <v>,</v>
      </c>
      <c r="AB1533" s="4"/>
      <c r="AC1533" s="4"/>
      <c r="AD1533" s="4"/>
      <c r="AE1533" s="4"/>
      <c r="AF1533" s="4"/>
      <c r="AG1533" s="4"/>
      <c r="AH1533" s="4"/>
      <c r="AI1533" s="4"/>
      <c r="AJ1533" s="4"/>
      <c r="AK1533" s="4"/>
      <c r="AL1533" s="4"/>
      <c r="AM1533" s="4"/>
      <c r="AN1533" s="4"/>
      <c r="AO1533" s="4"/>
      <c r="AP1533" s="4"/>
      <c r="AQ1533" s="4"/>
      <c r="AR1533" s="4"/>
      <c r="AS1533" s="4"/>
      <c r="AT1533" s="4"/>
      <c r="AU1533" s="4"/>
      <c r="AV1533" s="4"/>
      <c r="AW1533" s="4"/>
      <c r="AX1533" s="4"/>
    </row>
    <row r="1534" spans="1:50" ht="15.75" customHeight="1" x14ac:dyDescent="0.2">
      <c r="A1534" t="str">
        <f t="shared" si="358"/>
        <v>SecondaireFemmeMarié (e)MénagèreDouala (Non précisé )BokoCamerounaiseChretien (Protestant )NonEligible</v>
      </c>
      <c r="B1534" s="17">
        <v>43826</v>
      </c>
      <c r="C1534" s="17">
        <v>30100</v>
      </c>
      <c r="D1534" s="3" t="s">
        <v>54</v>
      </c>
      <c r="E1534" s="21">
        <v>43</v>
      </c>
      <c r="F1534" s="3" t="s">
        <v>55</v>
      </c>
      <c r="G1534" s="4"/>
      <c r="H1534" s="4"/>
      <c r="I1534" s="3" t="s">
        <v>49</v>
      </c>
      <c r="J1534" s="3" t="s">
        <v>154</v>
      </c>
      <c r="K1534" s="3" t="s">
        <v>51</v>
      </c>
      <c r="L1534" s="3" t="s">
        <v>135</v>
      </c>
      <c r="M1534" s="3" t="s">
        <v>129</v>
      </c>
      <c r="N1534" s="3" t="str">
        <f>VLOOKUP(M1534,TAF!$D$1:$H$462,2,0)</f>
        <v>Boko</v>
      </c>
      <c r="O1534" s="3" t="str">
        <f>VLOOKUP(M1534,TAF!$D$1:$H$462,3,0)</f>
        <v>Douala 3</v>
      </c>
      <c r="P1534" s="3" t="str">
        <f>VLOOKUP(M1534,TAF!$D$1:$H$462,4,0)</f>
        <v>4.01808875799221</v>
      </c>
      <c r="Q1534" s="3" t="str">
        <f>VLOOKUP(M1534,TAF!$D$1:$H$462,5,0)</f>
        <v>9.716963972824503</v>
      </c>
      <c r="R1534" s="3" t="s">
        <v>45</v>
      </c>
      <c r="S1534" s="3" t="s">
        <v>84</v>
      </c>
      <c r="T1534" s="3" t="s">
        <v>62</v>
      </c>
      <c r="U1534" s="19"/>
      <c r="V1534" s="19"/>
      <c r="W1534" s="3">
        <v>13</v>
      </c>
      <c r="X1534" s="3" t="s">
        <v>47</v>
      </c>
      <c r="Y1534" s="3">
        <v>0</v>
      </c>
      <c r="Z1534" s="3"/>
      <c r="AA1534" s="3" t="str">
        <f t="shared" si="360"/>
        <v>,</v>
      </c>
      <c r="AB1534" s="4"/>
      <c r="AC1534" s="4"/>
      <c r="AD1534" s="4"/>
      <c r="AE1534" s="4"/>
      <c r="AF1534" s="4"/>
      <c r="AG1534" s="4"/>
      <c r="AH1534" s="4"/>
      <c r="AI1534" s="4"/>
      <c r="AJ1534" s="4"/>
      <c r="AK1534" s="4"/>
      <c r="AL1534" s="4"/>
      <c r="AM1534" s="4"/>
      <c r="AN1534" s="4"/>
      <c r="AO1534" s="4"/>
      <c r="AP1534" s="4"/>
      <c r="AQ1534" s="4"/>
      <c r="AR1534" s="4"/>
      <c r="AS1534" s="4"/>
      <c r="AT1534" s="4"/>
      <c r="AU1534" s="4"/>
      <c r="AV1534" s="4"/>
      <c r="AW1534" s="4"/>
      <c r="AX1534" s="4"/>
    </row>
    <row r="1535" spans="1:50" ht="15.75" customHeight="1" x14ac:dyDescent="0.2">
      <c r="A1535" t="str">
        <f t="shared" si="358"/>
        <v>UniversitaireHommeCélibataireInformaticienDouala 5BonamoussadiCamerounaisePas PréciséNonEligible</v>
      </c>
      <c r="B1535" s="17">
        <v>43826</v>
      </c>
      <c r="C1535" s="17">
        <v>34459</v>
      </c>
      <c r="D1535" s="3" t="s">
        <v>48</v>
      </c>
      <c r="E1535" s="21">
        <v>31</v>
      </c>
      <c r="F1535" s="3" t="s">
        <v>40</v>
      </c>
      <c r="G1535" s="4"/>
      <c r="H1535" s="4"/>
      <c r="I1535" s="3" t="s">
        <v>41</v>
      </c>
      <c r="J1535" s="3" t="s">
        <v>315</v>
      </c>
      <c r="K1535" s="3" t="s">
        <v>60</v>
      </c>
      <c r="L1535" s="3" t="s">
        <v>135</v>
      </c>
      <c r="M1535" s="3" t="s">
        <v>195</v>
      </c>
      <c r="N1535" s="3" t="str">
        <f>VLOOKUP(M1535,TAF!$D$1:$H$462,2,0)</f>
        <v>Bonamoussadi</v>
      </c>
      <c r="O1535" s="3" t="str">
        <f>VLOOKUP(M1535,TAF!$D$1:$H$462,3,0)</f>
        <v>Douala 5</v>
      </c>
      <c r="P1535" s="3" t="str">
        <f>VLOOKUP(M1535,TAF!$D$1:$H$462,4,0)</f>
        <v>4.0932016164020935</v>
      </c>
      <c r="Q1535" s="3" t="str">
        <f>VLOOKUP(M1535,TAF!$D$1:$H$462,5,0)</f>
        <v xml:space="preserve"> 9.7422761594139</v>
      </c>
      <c r="R1535" s="3" t="s">
        <v>45</v>
      </c>
      <c r="S1535" s="3" t="s">
        <v>39</v>
      </c>
      <c r="T1535" s="3" t="s">
        <v>62</v>
      </c>
      <c r="U1535" s="19"/>
      <c r="V1535" s="19"/>
      <c r="W1535" s="3">
        <v>13.4</v>
      </c>
      <c r="X1535" s="3" t="s">
        <v>47</v>
      </c>
      <c r="Y1535" s="3">
        <v>0</v>
      </c>
      <c r="Z1535" s="3"/>
      <c r="AA1535" s="3" t="str">
        <f t="shared" si="360"/>
        <v>,</v>
      </c>
      <c r="AB1535" s="4"/>
      <c r="AC1535" s="4"/>
      <c r="AD1535" s="4"/>
      <c r="AE1535" s="4"/>
      <c r="AF1535" s="4"/>
      <c r="AG1535" s="4"/>
      <c r="AH1535" s="4"/>
      <c r="AI1535" s="4"/>
      <c r="AJ1535" s="4"/>
      <c r="AK1535" s="4"/>
      <c r="AL1535" s="4"/>
      <c r="AM1535" s="4"/>
      <c r="AN1535" s="4"/>
      <c r="AO1535" s="4"/>
      <c r="AP1535" s="4"/>
      <c r="AQ1535" s="4"/>
      <c r="AR1535" s="4"/>
      <c r="AS1535" s="4"/>
      <c r="AT1535" s="4"/>
      <c r="AU1535" s="4"/>
      <c r="AV1535" s="4"/>
      <c r="AW1535" s="4"/>
      <c r="AX1535" s="4"/>
    </row>
    <row r="1536" spans="1:50" ht="15.75" customHeight="1" x14ac:dyDescent="0.2">
      <c r="A1536" t="str">
        <f t="shared" si="358"/>
        <v>UniversitaireHommeCélibataireEnseignant (e)Douala (Non précisé )NdogbongCamerounaiseChretien (Catholique)NonEligible</v>
      </c>
      <c r="B1536" s="17">
        <v>43826</v>
      </c>
      <c r="C1536" s="17">
        <v>33972</v>
      </c>
      <c r="D1536" s="3" t="s">
        <v>48</v>
      </c>
      <c r="E1536" s="21">
        <v>32</v>
      </c>
      <c r="F1536" s="3" t="s">
        <v>40</v>
      </c>
      <c r="G1536" s="4"/>
      <c r="H1536" s="4"/>
      <c r="I1536" s="3" t="s">
        <v>41</v>
      </c>
      <c r="J1536" s="3" t="s">
        <v>144</v>
      </c>
      <c r="K1536" s="3" t="s">
        <v>51</v>
      </c>
      <c r="L1536" s="3" t="s">
        <v>135</v>
      </c>
      <c r="M1536" s="3" t="s">
        <v>246</v>
      </c>
      <c r="N1536" s="3" t="str">
        <f>VLOOKUP(M1536,TAF!$D$1:$H$462,2,0)</f>
        <v>Ndogbong</v>
      </c>
      <c r="O1536" s="3" t="str">
        <f>VLOOKUP(M1536,TAF!$D$1:$H$462,3,0)</f>
        <v>Douala 5</v>
      </c>
      <c r="P1536" s="3" t="str">
        <f>VLOOKUP(M1536,TAF!$D$1:$H$462,4,0)</f>
        <v>3.9714269509304545</v>
      </c>
      <c r="Q1536" s="3" t="str">
        <f>VLOOKUP(M1536,TAF!$D$1:$H$462,5,0)</f>
        <v xml:space="preserve"> 9.792836336257968</v>
      </c>
      <c r="R1536" s="3" t="s">
        <v>45</v>
      </c>
      <c r="S1536" s="3" t="s">
        <v>58</v>
      </c>
      <c r="T1536" s="3" t="s">
        <v>62</v>
      </c>
      <c r="U1536" s="19"/>
      <c r="V1536" s="19"/>
      <c r="W1536" s="3">
        <v>13</v>
      </c>
      <c r="X1536" s="3" t="s">
        <v>47</v>
      </c>
      <c r="Y1536" s="3">
        <v>0</v>
      </c>
      <c r="Z1536" s="3"/>
      <c r="AA1536" s="3" t="str">
        <f t="shared" si="360"/>
        <v>,</v>
      </c>
      <c r="AB1536" s="4"/>
      <c r="AC1536" s="4"/>
      <c r="AD1536" s="4"/>
      <c r="AE1536" s="4"/>
      <c r="AF1536" s="4"/>
      <c r="AG1536" s="4"/>
      <c r="AH1536" s="4"/>
      <c r="AI1536" s="4"/>
      <c r="AJ1536" s="4"/>
      <c r="AK1536" s="4"/>
      <c r="AL1536" s="4"/>
      <c r="AM1536" s="4"/>
      <c r="AN1536" s="4"/>
      <c r="AO1536" s="4"/>
      <c r="AP1536" s="4"/>
      <c r="AQ1536" s="4"/>
      <c r="AR1536" s="4"/>
      <c r="AS1536" s="4"/>
      <c r="AT1536" s="4"/>
      <c r="AU1536" s="4"/>
      <c r="AV1536" s="4"/>
      <c r="AW1536" s="4"/>
      <c r="AX1536" s="4"/>
    </row>
    <row r="1537" spans="1:50" ht="15.75" customHeight="1" x14ac:dyDescent="0.2">
      <c r="A1537" t="str">
        <f t="shared" si="358"/>
        <v>UniversitaireHommeCélibataireAgent portuaireDouala 4BonambappeCamerounaiseChretien (Protestant )OuiEligible</v>
      </c>
      <c r="B1537" s="17">
        <v>43829</v>
      </c>
      <c r="C1537" s="17">
        <v>31718</v>
      </c>
      <c r="D1537" s="3" t="s">
        <v>48</v>
      </c>
      <c r="E1537" s="21">
        <v>39</v>
      </c>
      <c r="F1537" s="3" t="s">
        <v>40</v>
      </c>
      <c r="G1537" s="4"/>
      <c r="H1537" s="4"/>
      <c r="I1537" s="3" t="s">
        <v>41</v>
      </c>
      <c r="J1537" s="3" t="s">
        <v>1102</v>
      </c>
      <c r="K1537" s="3" t="s">
        <v>157</v>
      </c>
      <c r="L1537" s="3" t="s">
        <v>135</v>
      </c>
      <c r="M1537" s="3" t="s">
        <v>1103</v>
      </c>
      <c r="N1537" s="3" t="str">
        <f>VLOOKUP(M1537,TAF!$D$1:$H$462,2,0)</f>
        <v>Bonambappe</v>
      </c>
      <c r="O1537" s="3" t="str">
        <f>VLOOKUP(M1537,TAF!$D$1:$H$462,3,0)</f>
        <v>Douala 4</v>
      </c>
      <c r="P1537" s="3" t="str">
        <f>VLOOKUP(M1537,TAF!$D$1:$H$462,4,0)</f>
        <v>4.077623676802142</v>
      </c>
      <c r="Q1537" s="3" t="str">
        <f>VLOOKUP(M1537,TAF!$D$1:$H$462,5,0)</f>
        <v xml:space="preserve"> 9.650797153037164</v>
      </c>
      <c r="R1537" s="3" t="s">
        <v>45</v>
      </c>
      <c r="S1537" s="3" t="s">
        <v>84</v>
      </c>
      <c r="T1537" s="3" t="s">
        <v>46</v>
      </c>
      <c r="U1537" s="17">
        <v>43733</v>
      </c>
      <c r="V1537" s="3" t="str">
        <f t="shared" ref="V1537" si="375">IF((B1537-U1537&lt;=365)*(B1537-U1537&gt;0),INT(12*(B1537-U1537)/365) &amp; " Mois",(YEAR(B1537)-YEAR(U1537)) &amp; " an (s)")</f>
        <v>3 Mois</v>
      </c>
      <c r="W1537" s="4"/>
      <c r="X1537" s="3" t="s">
        <v>47</v>
      </c>
      <c r="Y1537" s="3">
        <v>0</v>
      </c>
      <c r="Z1537" s="3"/>
      <c r="AA1537" s="3" t="str">
        <f t="shared" si="360"/>
        <v>,</v>
      </c>
      <c r="AB1537" s="4"/>
      <c r="AC1537" s="4"/>
      <c r="AD1537" s="4"/>
      <c r="AE1537" s="4"/>
      <c r="AF1537" s="4"/>
      <c r="AG1537" s="4"/>
      <c r="AH1537" s="4"/>
      <c r="AI1537" s="4"/>
      <c r="AJ1537" s="4"/>
      <c r="AK1537" s="4"/>
      <c r="AL1537" s="4"/>
      <c r="AM1537" s="4"/>
      <c r="AN1537" s="4"/>
      <c r="AO1537" s="4"/>
      <c r="AP1537" s="4"/>
      <c r="AQ1537" s="4"/>
      <c r="AR1537" s="4"/>
      <c r="AS1537" s="4"/>
      <c r="AT1537" s="4"/>
      <c r="AU1537" s="4"/>
      <c r="AV1537" s="4"/>
      <c r="AW1537" s="4"/>
      <c r="AX1537" s="4"/>
    </row>
    <row r="1538" spans="1:50" ht="15.75" customHeight="1" x14ac:dyDescent="0.2">
      <c r="A1538" t="str">
        <f t="shared" si="358"/>
        <v>UniversitaireHommeCélibataireDirecteur géneralDouala 5LogpomCamerounaiseChretien (Catholique)NonEligible</v>
      </c>
      <c r="B1538" s="17">
        <v>43829</v>
      </c>
      <c r="C1538" s="17">
        <v>33787</v>
      </c>
      <c r="D1538" s="3" t="s">
        <v>48</v>
      </c>
      <c r="E1538" s="21">
        <v>33</v>
      </c>
      <c r="F1538" s="3" t="s">
        <v>40</v>
      </c>
      <c r="G1538" s="4"/>
      <c r="H1538" s="4"/>
      <c r="I1538" s="3" t="s">
        <v>41</v>
      </c>
      <c r="J1538" s="3" t="s">
        <v>1104</v>
      </c>
      <c r="K1538" s="3" t="s">
        <v>60</v>
      </c>
      <c r="L1538" s="3" t="s">
        <v>135</v>
      </c>
      <c r="M1538" s="3" t="s">
        <v>194</v>
      </c>
      <c r="N1538" s="3" t="str">
        <f>VLOOKUP(M1538,TAF!$D$1:$H$462,2,0)</f>
        <v>Logpom</v>
      </c>
      <c r="O1538" s="3" t="str">
        <f>VLOOKUP(M1538,TAF!$D$1:$H$462,3,0)</f>
        <v>Douala 5</v>
      </c>
      <c r="P1538" s="3" t="str">
        <f>VLOOKUP(M1538,TAF!$D$1:$H$462,4,0)</f>
        <v>4.069356038614923</v>
      </c>
      <c r="Q1538" s="3" t="str">
        <f>VLOOKUP(M1538,TAF!$D$1:$H$462,5,0)</f>
        <v xml:space="preserve"> 9.763173730445677</v>
      </c>
      <c r="R1538" s="3" t="s">
        <v>45</v>
      </c>
      <c r="S1538" s="3" t="s">
        <v>58</v>
      </c>
      <c r="T1538" s="3" t="s">
        <v>62</v>
      </c>
      <c r="U1538" s="19"/>
      <c r="V1538" s="19"/>
      <c r="W1538" s="4"/>
      <c r="X1538" s="3" t="s">
        <v>47</v>
      </c>
      <c r="Y1538" s="3">
        <v>0</v>
      </c>
      <c r="Z1538" s="3"/>
      <c r="AA1538" s="3" t="str">
        <f t="shared" si="360"/>
        <v>,</v>
      </c>
      <c r="AB1538" s="4"/>
      <c r="AC1538" s="4"/>
      <c r="AD1538" s="4"/>
      <c r="AE1538" s="4"/>
      <c r="AF1538" s="4"/>
      <c r="AG1538" s="4"/>
      <c r="AH1538" s="4"/>
      <c r="AI1538" s="4"/>
      <c r="AJ1538" s="4"/>
      <c r="AK1538" s="4"/>
      <c r="AL1538" s="4"/>
      <c r="AM1538" s="4"/>
      <c r="AN1538" s="4"/>
      <c r="AO1538" s="4"/>
      <c r="AP1538" s="4"/>
      <c r="AQ1538" s="4"/>
      <c r="AR1538" s="4"/>
      <c r="AS1538" s="4"/>
      <c r="AT1538" s="4"/>
      <c r="AU1538" s="4"/>
      <c r="AV1538" s="4"/>
      <c r="AW1538" s="4"/>
      <c r="AX1538" s="4"/>
    </row>
    <row r="1539" spans="1:50" ht="15.75" customHeight="1" x14ac:dyDescent="0.2">
      <c r="A1539" t="str">
        <f t="shared" ref="A1539:A1602" si="376">D1539&amp;F1539&amp;I1539&amp;J1539&amp;K1539&amp;M1539&amp;R1539&amp;S1539&amp;T1539&amp;X1539</f>
        <v>UniversitaireHommeCélibataireCommerçant (e)Douala 3LogbabaCamerounaiseTraditionalisteNonEligible</v>
      </c>
      <c r="B1539" s="17">
        <v>43829</v>
      </c>
      <c r="C1539" s="17">
        <v>32015</v>
      </c>
      <c r="D1539" s="3" t="s">
        <v>48</v>
      </c>
      <c r="E1539" s="21">
        <v>38</v>
      </c>
      <c r="F1539" s="3" t="s">
        <v>40</v>
      </c>
      <c r="G1539" s="4"/>
      <c r="H1539" s="4"/>
      <c r="I1539" s="3" t="s">
        <v>41</v>
      </c>
      <c r="J1539" s="3" t="s">
        <v>56</v>
      </c>
      <c r="K1539" s="3" t="s">
        <v>43</v>
      </c>
      <c r="L1539" s="3" t="s">
        <v>135</v>
      </c>
      <c r="M1539" s="3" t="s">
        <v>271</v>
      </c>
      <c r="N1539" s="3" t="str">
        <f>VLOOKUP(M1539,TAF!$D$1:$H$462,2,0)</f>
        <v>Logbaba</v>
      </c>
      <c r="O1539" s="3" t="str">
        <f>VLOOKUP(M1539,TAF!$D$1:$H$462,3,0)</f>
        <v>Douala 3</v>
      </c>
      <c r="P1539" s="3" t="str">
        <f>VLOOKUP(M1539,TAF!$D$1:$H$462,4,0)</f>
        <v>4.043213985193655</v>
      </c>
      <c r="Q1539" s="3" t="str">
        <f>VLOOKUP(M1539,TAF!$D$1:$H$462,5,0)</f>
        <v xml:space="preserve"> 9.7617599423344</v>
      </c>
      <c r="R1539" s="3" t="s">
        <v>45</v>
      </c>
      <c r="S1539" s="3" t="s">
        <v>980</v>
      </c>
      <c r="T1539" s="3" t="s">
        <v>62</v>
      </c>
      <c r="U1539" s="19"/>
      <c r="V1539" s="19"/>
      <c r="W1539" s="4"/>
      <c r="X1539" s="3" t="s">
        <v>47</v>
      </c>
      <c r="Y1539" s="3">
        <v>0</v>
      </c>
      <c r="Z1539" s="3"/>
      <c r="AA1539" s="3" t="str">
        <f t="shared" ref="AA1539:AA1602" si="377">AL1539&amp;","&amp;AX1539</f>
        <v>,</v>
      </c>
      <c r="AB1539" s="4"/>
      <c r="AC1539" s="4"/>
      <c r="AD1539" s="4"/>
      <c r="AE1539" s="4"/>
      <c r="AF1539" s="4"/>
      <c r="AG1539" s="4"/>
      <c r="AH1539" s="4"/>
      <c r="AI1539" s="4"/>
      <c r="AJ1539" s="4"/>
      <c r="AK1539" s="4"/>
      <c r="AL1539" s="4"/>
      <c r="AM1539" s="4"/>
      <c r="AN1539" s="4"/>
      <c r="AO1539" s="4"/>
      <c r="AP1539" s="4"/>
      <c r="AQ1539" s="4"/>
      <c r="AR1539" s="4"/>
      <c r="AS1539" s="4"/>
      <c r="AT1539" s="4"/>
      <c r="AU1539" s="4"/>
      <c r="AV1539" s="4"/>
      <c r="AW1539" s="4"/>
      <c r="AX1539" s="4"/>
    </row>
    <row r="1540" spans="1:50" ht="15.75" customHeight="1" x14ac:dyDescent="0.2">
      <c r="A1540" t="str">
        <f t="shared" si="376"/>
        <v>PrimaireHommeMarié (e)Commerçant (e)Douala (Non précisé )NgodiCamerounaiseChretien (Catholique)OuiEligible</v>
      </c>
      <c r="B1540" s="17">
        <v>43830</v>
      </c>
      <c r="C1540" s="17">
        <v>27992</v>
      </c>
      <c r="D1540" s="3" t="s">
        <v>92</v>
      </c>
      <c r="E1540" s="21">
        <v>49</v>
      </c>
      <c r="F1540" s="3" t="s">
        <v>40</v>
      </c>
      <c r="G1540" s="4"/>
      <c r="H1540" s="4"/>
      <c r="I1540" s="3" t="s">
        <v>49</v>
      </c>
      <c r="J1540" s="3" t="s">
        <v>56</v>
      </c>
      <c r="K1540" s="3" t="s">
        <v>51</v>
      </c>
      <c r="L1540" s="3" t="s">
        <v>135</v>
      </c>
      <c r="M1540" s="3" t="s">
        <v>720</v>
      </c>
      <c r="N1540" s="3" t="str">
        <f>VLOOKUP(M1540,TAF!$D$1:$H$462,2,0)</f>
        <v>NGODI</v>
      </c>
      <c r="O1540" s="3" t="str">
        <f>VLOOKUP(M1540,TAF!$D$1:$H$462,3,0)</f>
        <v>Douala 1</v>
      </c>
      <c r="P1540" s="3" t="str">
        <f>VLOOKUP(M1540,TAF!$D$1:$H$462,4,0)</f>
        <v>4.048896530273477</v>
      </c>
      <c r="Q1540" s="3" t="str">
        <f>VLOOKUP(M1540,TAF!$D$1:$H$462,5,0)</f>
        <v xml:space="preserve"> 9.706597933857768</v>
      </c>
      <c r="R1540" s="3" t="s">
        <v>45</v>
      </c>
      <c r="S1540" s="3" t="s">
        <v>58</v>
      </c>
      <c r="T1540" s="3" t="s">
        <v>46</v>
      </c>
      <c r="U1540" s="17">
        <v>42794</v>
      </c>
      <c r="V1540" s="3" t="str">
        <f t="shared" ref="V1540:V1541" si="378">IF((B1540-U1540&lt;=365)*(B1540-U1540&gt;0),INT(12*(B1540-U1540)/365) &amp; " Mois",(YEAR(B1540)-YEAR(U1540)) &amp; " an (s)")</f>
        <v>2 an (s)</v>
      </c>
      <c r="W1540" s="4"/>
      <c r="X1540" s="3" t="s">
        <v>47</v>
      </c>
      <c r="Y1540" s="3">
        <v>0</v>
      </c>
      <c r="Z1540" s="3"/>
      <c r="AA1540" s="3" t="str">
        <f t="shared" si="377"/>
        <v>,</v>
      </c>
      <c r="AB1540" s="4"/>
      <c r="AC1540" s="4"/>
      <c r="AD1540" s="4"/>
      <c r="AE1540" s="4"/>
      <c r="AF1540" s="4"/>
      <c r="AG1540" s="4"/>
      <c r="AH1540" s="4"/>
      <c r="AI1540" s="4"/>
      <c r="AJ1540" s="4"/>
      <c r="AK1540" s="4"/>
      <c r="AL1540" s="4"/>
      <c r="AM1540" s="4"/>
      <c r="AN1540" s="4"/>
      <c r="AO1540" s="4"/>
      <c r="AP1540" s="4"/>
      <c r="AQ1540" s="4"/>
      <c r="AR1540" s="4"/>
      <c r="AS1540" s="4"/>
      <c r="AT1540" s="4"/>
      <c r="AU1540" s="4"/>
      <c r="AV1540" s="4"/>
      <c r="AW1540" s="4"/>
      <c r="AX1540" s="4"/>
    </row>
    <row r="1541" spans="1:50" ht="15.75" customHeight="1" x14ac:dyDescent="0.2">
      <c r="A1541" t="str">
        <f t="shared" si="376"/>
        <v>SecondaireHommeMarié (e)VitrierDouala (Non précisé )Ngodi bakokoCamerounaiseChretien (Protestant )OuiEligible</v>
      </c>
      <c r="B1541" s="17">
        <v>43830</v>
      </c>
      <c r="C1541" s="17">
        <v>31961</v>
      </c>
      <c r="D1541" s="3" t="s">
        <v>54</v>
      </c>
      <c r="E1541" s="21">
        <v>38</v>
      </c>
      <c r="F1541" s="3" t="s">
        <v>40</v>
      </c>
      <c r="G1541" s="4"/>
      <c r="H1541" s="4"/>
      <c r="I1541" s="3" t="s">
        <v>49</v>
      </c>
      <c r="J1541" s="3" t="s">
        <v>659</v>
      </c>
      <c r="K1541" s="3" t="s">
        <v>51</v>
      </c>
      <c r="L1541" s="3" t="s">
        <v>135</v>
      </c>
      <c r="M1541" s="3" t="s">
        <v>106</v>
      </c>
      <c r="N1541" s="3" t="str">
        <f>VLOOKUP(M1541,TAF!$D$1:$H$462,2,0)</f>
        <v>NGODI</v>
      </c>
      <c r="O1541" s="3" t="str">
        <f>VLOOKUP(M1541,TAF!$D$1:$H$462,3,0)</f>
        <v>Douala 1</v>
      </c>
      <c r="P1541" s="3" t="str">
        <f>VLOOKUP(M1541,TAF!$D$1:$H$462,4,0)</f>
        <v>4.048896530273477</v>
      </c>
      <c r="Q1541" s="3" t="str">
        <f>VLOOKUP(M1541,TAF!$D$1:$H$462,5,0)</f>
        <v xml:space="preserve"> 9.706597933857768</v>
      </c>
      <c r="R1541" s="3" t="s">
        <v>45</v>
      </c>
      <c r="S1541" s="3" t="s">
        <v>84</v>
      </c>
      <c r="T1541" s="3" t="s">
        <v>46</v>
      </c>
      <c r="U1541" s="17">
        <v>42063</v>
      </c>
      <c r="V1541" s="3" t="str">
        <f t="shared" si="378"/>
        <v>4 an (s)</v>
      </c>
      <c r="W1541" s="4"/>
      <c r="X1541" s="3" t="s">
        <v>47</v>
      </c>
      <c r="Y1541" s="3">
        <v>0</v>
      </c>
      <c r="Z1541" s="3"/>
      <c r="AA1541" s="3" t="str">
        <f t="shared" si="377"/>
        <v>,</v>
      </c>
      <c r="AB1541" s="4"/>
      <c r="AC1541" s="4"/>
      <c r="AD1541" s="4"/>
      <c r="AE1541" s="4"/>
      <c r="AF1541" s="4"/>
      <c r="AG1541" s="4"/>
      <c r="AH1541" s="4"/>
      <c r="AI1541" s="4"/>
      <c r="AJ1541" s="4"/>
      <c r="AK1541" s="4"/>
      <c r="AL1541" s="4"/>
      <c r="AM1541" s="4"/>
      <c r="AN1541" s="4"/>
      <c r="AO1541" s="4"/>
      <c r="AP1541" s="4"/>
      <c r="AQ1541" s="4"/>
      <c r="AR1541" s="4"/>
      <c r="AS1541" s="4"/>
      <c r="AT1541" s="4"/>
      <c r="AU1541" s="4"/>
      <c r="AV1541" s="4"/>
      <c r="AW1541" s="4"/>
      <c r="AX1541" s="4"/>
    </row>
    <row r="1542" spans="1:50" ht="15.75" customHeight="1" x14ac:dyDescent="0.2">
      <c r="A1542" t="str">
        <f t="shared" si="376"/>
        <v>UniversitaireHommeCélibataireElectrotechncienDouala 3Village Cite de billeCamerounaisePas PréciséNonEligible</v>
      </c>
      <c r="B1542" s="17">
        <v>43838</v>
      </c>
      <c r="C1542" s="17">
        <v>32043</v>
      </c>
      <c r="D1542" s="3" t="s">
        <v>48</v>
      </c>
      <c r="E1542" s="21">
        <v>38</v>
      </c>
      <c r="F1542" s="3" t="s">
        <v>40</v>
      </c>
      <c r="G1542" s="4"/>
      <c r="H1542" s="4"/>
      <c r="I1542" s="3" t="s">
        <v>41</v>
      </c>
      <c r="J1542" s="3" t="s">
        <v>1105</v>
      </c>
      <c r="K1542" s="3" t="s">
        <v>43</v>
      </c>
      <c r="L1542" s="3" t="s">
        <v>135</v>
      </c>
      <c r="M1542" s="3" t="s">
        <v>1106</v>
      </c>
      <c r="N1542" s="3" t="str">
        <f>VLOOKUP(M1542,TAF!$D$1:$H$462,2,0)</f>
        <v>ROND POINT ENTRÉE BILLE</v>
      </c>
      <c r="O1542" s="3" t="str">
        <f>VLOOKUP(M1542,TAF!$D$1:$H$462,3,0)</f>
        <v>Douala 3</v>
      </c>
      <c r="P1542" s="3" t="str">
        <f>VLOOKUP(M1542,TAF!$D$1:$H$462,4,0)</f>
        <v>4.008004661325051</v>
      </c>
      <c r="Q1542" s="3" t="str">
        <f>VLOOKUP(M1542,TAF!$D$1:$H$462,5,0)</f>
        <v xml:space="preserve"> 9.748402458395187</v>
      </c>
      <c r="R1542" s="3" t="s">
        <v>45</v>
      </c>
      <c r="S1542" s="3" t="s">
        <v>39</v>
      </c>
      <c r="T1542" s="3" t="s">
        <v>62</v>
      </c>
      <c r="U1542" s="19"/>
      <c r="V1542" s="19"/>
      <c r="W1542" s="4"/>
      <c r="X1542" s="3" t="s">
        <v>47</v>
      </c>
      <c r="Y1542" s="3">
        <v>0</v>
      </c>
      <c r="Z1542" s="3"/>
      <c r="AA1542" s="3" t="str">
        <f t="shared" si="377"/>
        <v>,</v>
      </c>
      <c r="AB1542" s="4"/>
      <c r="AC1542" s="4"/>
      <c r="AD1542" s="4"/>
      <c r="AE1542" s="4"/>
      <c r="AF1542" s="4"/>
      <c r="AG1542" s="4"/>
      <c r="AH1542" s="4"/>
      <c r="AI1542" s="4"/>
      <c r="AJ1542" s="4"/>
      <c r="AK1542" s="4"/>
      <c r="AL1542" s="4"/>
      <c r="AM1542" s="4"/>
      <c r="AN1542" s="4"/>
      <c r="AO1542" s="4"/>
      <c r="AP1542" s="4"/>
      <c r="AQ1542" s="4"/>
      <c r="AR1542" s="4"/>
      <c r="AS1542" s="4"/>
      <c r="AT1542" s="4"/>
      <c r="AU1542" s="4"/>
      <c r="AV1542" s="4"/>
      <c r="AW1542" s="4"/>
      <c r="AX1542" s="4"/>
    </row>
    <row r="1543" spans="1:50" ht="15.75" customHeight="1" x14ac:dyDescent="0.2">
      <c r="A1543" t="str">
        <f t="shared" si="376"/>
        <v>PrimaireHommeMarié (e)VendeurDouala 5BepandaCamerounaisePas PréciséNonEligible</v>
      </c>
      <c r="B1543" s="17">
        <v>43862</v>
      </c>
      <c r="C1543" s="17">
        <v>30950</v>
      </c>
      <c r="D1543" s="3" t="s">
        <v>92</v>
      </c>
      <c r="E1543" s="21">
        <v>41</v>
      </c>
      <c r="F1543" s="3" t="s">
        <v>40</v>
      </c>
      <c r="G1543" s="4"/>
      <c r="H1543" s="4"/>
      <c r="I1543" s="3" t="s">
        <v>49</v>
      </c>
      <c r="J1543" s="3" t="s">
        <v>163</v>
      </c>
      <c r="K1543" s="3" t="s">
        <v>60</v>
      </c>
      <c r="L1543" s="3" t="s">
        <v>135</v>
      </c>
      <c r="M1543" s="3" t="s">
        <v>70</v>
      </c>
      <c r="N1543" s="3" t="str">
        <f>VLOOKUP(M1543,TAF!$D$1:$H$462,2,0)</f>
        <v>Bépenda</v>
      </c>
      <c r="O1543" s="3" t="str">
        <f>VLOOKUP(M1543,TAF!$D$1:$H$462,3,0)</f>
        <v>Douala 5</v>
      </c>
      <c r="P1543" s="3" t="str">
        <f>VLOOKUP(M1543,TAF!$D$1:$H$462,4,0)</f>
        <v>4.053016002017063</v>
      </c>
      <c r="Q1543" s="3" t="str">
        <f>VLOOKUP(M1543,TAF!$D$1:$H$462,5,0)</f>
        <v xml:space="preserve"> 9.726235068217077</v>
      </c>
      <c r="R1543" s="3" t="s">
        <v>45</v>
      </c>
      <c r="S1543" s="3" t="s">
        <v>39</v>
      </c>
      <c r="T1543" s="3" t="s">
        <v>62</v>
      </c>
      <c r="U1543" s="19"/>
      <c r="V1543" s="19"/>
      <c r="W1543" s="4"/>
      <c r="X1543" s="3" t="s">
        <v>47</v>
      </c>
      <c r="Y1543" s="3">
        <v>0</v>
      </c>
      <c r="Z1543" s="3"/>
      <c r="AA1543" s="3" t="str">
        <f t="shared" si="377"/>
        <v>,</v>
      </c>
      <c r="AB1543" s="4"/>
      <c r="AC1543" s="4"/>
      <c r="AD1543" s="4"/>
      <c r="AE1543" s="4"/>
      <c r="AF1543" s="4"/>
      <c r="AG1543" s="4"/>
      <c r="AH1543" s="4"/>
      <c r="AI1543" s="4"/>
      <c r="AJ1543" s="4"/>
      <c r="AK1543" s="4"/>
      <c r="AL1543" s="4"/>
      <c r="AM1543" s="4"/>
      <c r="AN1543" s="4"/>
      <c r="AO1543" s="4"/>
      <c r="AP1543" s="4"/>
      <c r="AQ1543" s="4"/>
      <c r="AR1543" s="4"/>
      <c r="AS1543" s="4"/>
      <c r="AT1543" s="4"/>
      <c r="AU1543" s="4"/>
      <c r="AV1543" s="4"/>
      <c r="AW1543" s="4"/>
      <c r="AX1543" s="4"/>
    </row>
    <row r="1544" spans="1:50" ht="15.75" customHeight="1" x14ac:dyDescent="0.2">
      <c r="A1544" t="str">
        <f t="shared" si="376"/>
        <v>SecondaireHommeCélibataireRestaurateurDouala 4BonamikanoCamerounaiseChretien (Protestant )OuiEligible</v>
      </c>
      <c r="B1544" s="17">
        <v>43895</v>
      </c>
      <c r="C1544" s="17">
        <v>30676</v>
      </c>
      <c r="D1544" s="3" t="s">
        <v>54</v>
      </c>
      <c r="E1544" s="21">
        <v>42</v>
      </c>
      <c r="F1544" s="3" t="s">
        <v>40</v>
      </c>
      <c r="G1544" s="4"/>
      <c r="H1544" s="4"/>
      <c r="I1544" s="3" t="s">
        <v>41</v>
      </c>
      <c r="J1544" s="3" t="s">
        <v>477</v>
      </c>
      <c r="K1544" s="3" t="s">
        <v>157</v>
      </c>
      <c r="L1544" s="3" t="s">
        <v>135</v>
      </c>
      <c r="M1544" s="3" t="s">
        <v>1107</v>
      </c>
      <c r="N1544" s="3" t="str">
        <f>VLOOKUP(M1544,TAF!$D$1:$H$462,2,0)</f>
        <v>Bonamikano</v>
      </c>
      <c r="O1544" s="3" t="str">
        <f>VLOOKUP(M1544,TAF!$D$1:$H$462,3,0)</f>
        <v>Douala 4</v>
      </c>
      <c r="P1544" s="3" t="str">
        <f>VLOOKUP(M1544,TAF!$D$1:$H$462,4,0)</f>
        <v>4.079425973760152</v>
      </c>
      <c r="Q1544" s="3" t="str">
        <f>VLOOKUP(M1544,TAF!$D$1:$H$462,5,0)</f>
        <v xml:space="preserve"> 9.680345250932694</v>
      </c>
      <c r="R1544" s="3" t="s">
        <v>45</v>
      </c>
      <c r="S1544" s="3" t="s">
        <v>84</v>
      </c>
      <c r="T1544" s="3" t="s">
        <v>46</v>
      </c>
      <c r="U1544" s="17">
        <v>43647</v>
      </c>
      <c r="V1544" s="3" t="str">
        <f t="shared" ref="V1544" si="379">IF((B1544-U1544&lt;=365)*(B1544-U1544&gt;0),INT(12*(B1544-U1544)/365) &amp; " Mois",(YEAR(B1544)-YEAR(U1544)) &amp; " an (s)")</f>
        <v>8 Mois</v>
      </c>
      <c r="W1544" s="4"/>
      <c r="X1544" s="3" t="s">
        <v>47</v>
      </c>
      <c r="Y1544" s="3">
        <v>0</v>
      </c>
      <c r="Z1544" s="3"/>
      <c r="AA1544" s="3" t="str">
        <f t="shared" si="377"/>
        <v>,</v>
      </c>
      <c r="AB1544" s="4"/>
      <c r="AC1544" s="4"/>
      <c r="AD1544" s="4"/>
      <c r="AE1544" s="4"/>
      <c r="AF1544" s="4"/>
      <c r="AG1544" s="4"/>
      <c r="AH1544" s="4"/>
      <c r="AI1544" s="4"/>
      <c r="AJ1544" s="4"/>
      <c r="AK1544" s="4"/>
      <c r="AL1544" s="4"/>
      <c r="AM1544" s="4"/>
      <c r="AN1544" s="4"/>
      <c r="AO1544" s="4"/>
      <c r="AP1544" s="4"/>
      <c r="AQ1544" s="4"/>
      <c r="AR1544" s="4"/>
      <c r="AS1544" s="4"/>
      <c r="AT1544" s="4"/>
      <c r="AU1544" s="4"/>
      <c r="AV1544" s="4"/>
      <c r="AW1544" s="4"/>
      <c r="AX1544" s="4"/>
    </row>
    <row r="1545" spans="1:50" ht="15.75" customHeight="1" x14ac:dyDescent="0.2">
      <c r="A1545" t="str">
        <f t="shared" si="376"/>
        <v>UniversitaireHommeCélibataireEtudiant (e)Douala 3AriCamerounaiseChretien (Protestant )NonTemporairement Non-eligible</v>
      </c>
      <c r="B1545" s="17">
        <v>43903</v>
      </c>
      <c r="C1545" s="17">
        <v>37827</v>
      </c>
      <c r="D1545" s="3" t="s">
        <v>48</v>
      </c>
      <c r="E1545" s="21">
        <v>22</v>
      </c>
      <c r="F1545" s="3" t="s">
        <v>40</v>
      </c>
      <c r="G1545" s="4"/>
      <c r="H1545" s="4"/>
      <c r="I1545" s="3" t="s">
        <v>41</v>
      </c>
      <c r="J1545" s="3" t="s">
        <v>79</v>
      </c>
      <c r="K1545" s="3" t="s">
        <v>43</v>
      </c>
      <c r="L1545" s="3" t="s">
        <v>135</v>
      </c>
      <c r="M1545" s="3" t="s">
        <v>146</v>
      </c>
      <c r="N1545" s="3" t="str">
        <f>VLOOKUP(M1545,TAF!$D$1:$H$462,2,0)</f>
        <v>Carrefour ARI ( Atelier de Rebobinage Industriel )</v>
      </c>
      <c r="O1545" s="3" t="str">
        <f>VLOOKUP(M1545,TAF!$D$1:$H$462,3,0)</f>
        <v>Douala 3</v>
      </c>
      <c r="P1545" s="3" t="str">
        <f>VLOOKUP(M1545,TAF!$D$1:$H$462,4,0)</f>
        <v>3.995624241747567</v>
      </c>
      <c r="Q1545" s="3" t="str">
        <f>VLOOKUP(M1545,TAF!$D$1:$H$462,5,0)</f>
        <v>9.783340241225416</v>
      </c>
      <c r="R1545" s="3" t="s">
        <v>45</v>
      </c>
      <c r="S1545" s="3" t="s">
        <v>84</v>
      </c>
      <c r="T1545" s="3" t="s">
        <v>62</v>
      </c>
      <c r="U1545" s="19"/>
      <c r="V1545" s="19"/>
      <c r="W1545" s="4"/>
      <c r="X1545" s="3" t="s">
        <v>845</v>
      </c>
      <c r="Y1545" s="3">
        <v>1</v>
      </c>
      <c r="Z1545" s="3" t="s">
        <v>5958</v>
      </c>
      <c r="AA1545" s="3" t="str">
        <f t="shared" si="377"/>
        <v>,</v>
      </c>
      <c r="AB1545" s="3" t="s">
        <v>62</v>
      </c>
      <c r="AC1545" s="3" t="s">
        <v>46</v>
      </c>
      <c r="AD1545" s="3" t="s">
        <v>62</v>
      </c>
      <c r="AE1545" s="3" t="s">
        <v>62</v>
      </c>
      <c r="AF1545" s="4"/>
      <c r="AG1545" s="3" t="s">
        <v>62</v>
      </c>
      <c r="AH1545" s="3" t="s">
        <v>62</v>
      </c>
      <c r="AI1545" s="3" t="s">
        <v>62</v>
      </c>
      <c r="AJ1545" s="3" t="s">
        <v>62</v>
      </c>
      <c r="AK1545" s="4"/>
      <c r="AL1545" s="4"/>
      <c r="AM1545" s="3" t="s">
        <v>846</v>
      </c>
      <c r="AN1545" s="4"/>
      <c r="AO1545" s="4"/>
      <c r="AP1545" s="4"/>
      <c r="AQ1545" s="4"/>
      <c r="AR1545" s="4"/>
      <c r="AS1545" s="4"/>
      <c r="AT1545" s="4"/>
      <c r="AU1545" s="4"/>
      <c r="AV1545" s="4"/>
      <c r="AW1545" s="4"/>
      <c r="AX1545" s="4"/>
    </row>
    <row r="1546" spans="1:50" ht="15.75" customHeight="1" x14ac:dyDescent="0.2">
      <c r="A1546" t="str">
        <f t="shared" si="376"/>
        <v>UniversitaireHommeCélibataireEtudiant (e)Douala 5Kotto CamerounaiseChretien (Catholique)NonEligible</v>
      </c>
      <c r="B1546" s="17">
        <v>43908</v>
      </c>
      <c r="C1546" s="17">
        <v>36116</v>
      </c>
      <c r="D1546" s="3" t="s">
        <v>48</v>
      </c>
      <c r="E1546" s="21">
        <v>27</v>
      </c>
      <c r="F1546" s="3" t="s">
        <v>40</v>
      </c>
      <c r="G1546" s="3">
        <v>170</v>
      </c>
      <c r="H1546" s="3">
        <v>65</v>
      </c>
      <c r="I1546" s="3" t="s">
        <v>41</v>
      </c>
      <c r="J1546" s="3" t="s">
        <v>79</v>
      </c>
      <c r="K1546" s="3" t="s">
        <v>60</v>
      </c>
      <c r="L1546" s="3" t="s">
        <v>135</v>
      </c>
      <c r="M1546" s="3" t="s">
        <v>1108</v>
      </c>
      <c r="N1546" s="3" t="str">
        <f>VLOOKUP(M1546,TAF!$D$1:$H$462,2,0)</f>
        <v>Deido</v>
      </c>
      <c r="O1546" s="3" t="str">
        <f>VLOOKUP(M1546,TAF!$D$1:$H$462,3,0)</f>
        <v>Douala 1</v>
      </c>
      <c r="P1546" s="3" t="str">
        <f>VLOOKUP(M1546,TAF!$D$1:$H$462,4,0)</f>
        <v>4.068225879309168</v>
      </c>
      <c r="Q1546" s="3" t="str">
        <f>VLOOKUP(M1546,TAF!$D$1:$H$462,5,0)</f>
        <v xml:space="preserve"> 9.712282866294439</v>
      </c>
      <c r="R1546" s="3" t="s">
        <v>45</v>
      </c>
      <c r="S1546" s="3" t="s">
        <v>58</v>
      </c>
      <c r="T1546" s="3" t="s">
        <v>62</v>
      </c>
      <c r="U1546" s="19"/>
      <c r="V1546" s="19"/>
      <c r="W1546" s="4"/>
      <c r="X1546" s="3" t="s">
        <v>47</v>
      </c>
      <c r="Y1546" s="3">
        <v>0</v>
      </c>
      <c r="Z1546" s="3"/>
      <c r="AA1546" s="3" t="str">
        <f t="shared" si="377"/>
        <v>,</v>
      </c>
      <c r="AB1546" s="4"/>
      <c r="AC1546" s="4"/>
      <c r="AD1546" s="4"/>
      <c r="AE1546" s="4"/>
      <c r="AF1546" s="4"/>
      <c r="AG1546" s="4"/>
      <c r="AH1546" s="4"/>
      <c r="AI1546" s="4"/>
      <c r="AJ1546" s="4"/>
      <c r="AK1546" s="4"/>
      <c r="AL1546" s="4"/>
      <c r="AM1546" s="4"/>
      <c r="AN1546" s="4"/>
      <c r="AO1546" s="4"/>
      <c r="AP1546" s="4"/>
      <c r="AQ1546" s="4"/>
      <c r="AR1546" s="4"/>
      <c r="AS1546" s="4"/>
      <c r="AT1546" s="4"/>
      <c r="AU1546" s="4"/>
      <c r="AV1546" s="4"/>
      <c r="AW1546" s="4"/>
      <c r="AX1546" s="4"/>
    </row>
    <row r="1547" spans="1:50" ht="15.75" customHeight="1" x14ac:dyDescent="0.2">
      <c r="A1547" t="str">
        <f t="shared" si="376"/>
        <v>SecondaireHommeCélibataireCommerçant (e)Douala (Non précisé )Pk12CamerounaiseChretien (Catholique)NonEligible</v>
      </c>
      <c r="B1547" s="17">
        <v>43911</v>
      </c>
      <c r="C1547" s="17">
        <v>32050</v>
      </c>
      <c r="D1547" s="3" t="s">
        <v>54</v>
      </c>
      <c r="E1547" s="21">
        <v>38</v>
      </c>
      <c r="F1547" s="3" t="s">
        <v>40</v>
      </c>
      <c r="G1547" s="4"/>
      <c r="H1547" s="4"/>
      <c r="I1547" s="3" t="s">
        <v>41</v>
      </c>
      <c r="J1547" s="3" t="s">
        <v>56</v>
      </c>
      <c r="K1547" s="3" t="s">
        <v>51</v>
      </c>
      <c r="L1547" s="3" t="s">
        <v>135</v>
      </c>
      <c r="M1547" s="3" t="s">
        <v>86</v>
      </c>
      <c r="N1547" s="3" t="str">
        <f>VLOOKUP(M1547,TAF!$D$1:$H$462,2,0)</f>
        <v>P.K.12</v>
      </c>
      <c r="O1547" s="3" t="str">
        <f>VLOOKUP(M1547,TAF!$D$1:$H$462,3,0)</f>
        <v>Douala 3</v>
      </c>
      <c r="P1547" s="3" t="str">
        <f>VLOOKUP(M1547,TAF!$D$1:$H$462,4,0)</f>
        <v>4.062419957066994</v>
      </c>
      <c r="Q1547" s="3" t="str">
        <f>VLOOKUP(M1547,TAF!$D$1:$H$462,5,0)</f>
        <v xml:space="preserve"> 9.787800420174348</v>
      </c>
      <c r="R1547" s="3" t="s">
        <v>45</v>
      </c>
      <c r="S1547" s="3" t="s">
        <v>58</v>
      </c>
      <c r="T1547" s="3" t="s">
        <v>62</v>
      </c>
      <c r="U1547" s="19"/>
      <c r="V1547" s="19"/>
      <c r="W1547" s="5" t="s">
        <v>5884</v>
      </c>
      <c r="X1547" s="3" t="s">
        <v>47</v>
      </c>
      <c r="Y1547" s="3">
        <v>0</v>
      </c>
      <c r="Z1547" s="3"/>
      <c r="AA1547" s="3" t="str">
        <f t="shared" si="377"/>
        <v>,</v>
      </c>
      <c r="AB1547" s="4"/>
      <c r="AC1547" s="4"/>
      <c r="AD1547" s="4"/>
      <c r="AE1547" s="4"/>
      <c r="AF1547" s="4"/>
      <c r="AG1547" s="4"/>
      <c r="AH1547" s="4"/>
      <c r="AI1547" s="4"/>
      <c r="AJ1547" s="4"/>
      <c r="AK1547" s="4"/>
      <c r="AL1547" s="4"/>
      <c r="AM1547" s="4"/>
      <c r="AN1547" s="4"/>
      <c r="AO1547" s="4"/>
      <c r="AP1547" s="4"/>
      <c r="AQ1547" s="4"/>
      <c r="AR1547" s="4"/>
      <c r="AS1547" s="4"/>
      <c r="AT1547" s="4"/>
      <c r="AU1547" s="4"/>
      <c r="AV1547" s="4"/>
      <c r="AW1547" s="4"/>
      <c r="AX1547" s="4"/>
    </row>
    <row r="1548" spans="1:50" ht="15.75" customHeight="1" x14ac:dyDescent="0.2">
      <c r="A1548" t="str">
        <f t="shared" si="376"/>
        <v>SecondaireHommeCélibataireVITRIERDouala 3YASSACamerounaisePas PréciséNonEligible</v>
      </c>
      <c r="B1548" s="17">
        <v>44013</v>
      </c>
      <c r="C1548" s="17">
        <v>35805</v>
      </c>
      <c r="D1548" s="3" t="s">
        <v>54</v>
      </c>
      <c r="E1548" s="21">
        <v>27</v>
      </c>
      <c r="F1548" s="3" t="s">
        <v>40</v>
      </c>
      <c r="G1548" s="4"/>
      <c r="H1548" s="4"/>
      <c r="I1548" s="3" t="s">
        <v>41</v>
      </c>
      <c r="J1548" s="3" t="s">
        <v>1109</v>
      </c>
      <c r="K1548" s="3" t="s">
        <v>43</v>
      </c>
      <c r="L1548" s="3" t="s">
        <v>135</v>
      </c>
      <c r="M1548" s="3" t="s">
        <v>227</v>
      </c>
      <c r="N1548" s="3" t="str">
        <f>VLOOKUP(M1548,TAF!$D$1:$H$462,2,0)</f>
        <v>Yassa</v>
      </c>
      <c r="O1548" s="3" t="str">
        <f>VLOOKUP(M1548,TAF!$D$1:$H$462,3,0)</f>
        <v>Douala 3</v>
      </c>
      <c r="P1548" s="3" t="str">
        <f>VLOOKUP(M1548,TAF!$D$1:$H$462,4,0)</f>
        <v>4.062148022373278</v>
      </c>
      <c r="Q1548" s="3" t="str">
        <f>VLOOKUP(M1548,TAF!$D$1:$H$462,5,0)</f>
        <v xml:space="preserve"> 9.736269907202303</v>
      </c>
      <c r="R1548" s="3" t="s">
        <v>45</v>
      </c>
      <c r="S1548" s="3" t="s">
        <v>39</v>
      </c>
      <c r="T1548" s="3" t="s">
        <v>62</v>
      </c>
      <c r="U1548" s="19"/>
      <c r="V1548" s="19"/>
      <c r="W1548" s="5" t="s">
        <v>5903</v>
      </c>
      <c r="X1548" s="3" t="s">
        <v>47</v>
      </c>
      <c r="Y1548" s="3">
        <v>0</v>
      </c>
      <c r="Z1548" s="3"/>
      <c r="AA1548" s="3" t="str">
        <f t="shared" si="377"/>
        <v>,</v>
      </c>
      <c r="AB1548" s="4"/>
      <c r="AC1548" s="4"/>
      <c r="AD1548" s="4"/>
      <c r="AE1548" s="4"/>
      <c r="AF1548" s="4"/>
      <c r="AG1548" s="4"/>
      <c r="AH1548" s="4"/>
      <c r="AI1548" s="4"/>
      <c r="AJ1548" s="4"/>
      <c r="AK1548" s="4"/>
      <c r="AL1548" s="4"/>
      <c r="AM1548" s="4"/>
      <c r="AN1548" s="4"/>
      <c r="AO1548" s="4"/>
      <c r="AP1548" s="4"/>
      <c r="AQ1548" s="4"/>
      <c r="AR1548" s="4"/>
      <c r="AS1548" s="4"/>
      <c r="AT1548" s="4"/>
      <c r="AU1548" s="4"/>
      <c r="AV1548" s="4"/>
      <c r="AW1548" s="4"/>
      <c r="AX1548" s="4"/>
    </row>
    <row r="1549" spans="1:50" ht="15.75" customHeight="1" x14ac:dyDescent="0.2">
      <c r="A1549" t="str">
        <f t="shared" si="376"/>
        <v>Pas PréciséHommeMarié (e)chauffeurnon preciséCamerounaiseChretien (Catholique)OuiEligible</v>
      </c>
      <c r="B1549" s="17">
        <v>44014</v>
      </c>
      <c r="C1549" s="17">
        <v>31048</v>
      </c>
      <c r="D1549" s="3" t="s">
        <v>39</v>
      </c>
      <c r="E1549" s="21">
        <v>40</v>
      </c>
      <c r="F1549" s="3" t="s">
        <v>40</v>
      </c>
      <c r="G1549" s="4"/>
      <c r="H1549" s="4"/>
      <c r="I1549" s="3" t="s">
        <v>49</v>
      </c>
      <c r="J1549" s="3" t="s">
        <v>897</v>
      </c>
      <c r="K1549" s="3" t="s">
        <v>606</v>
      </c>
      <c r="L1549" s="3"/>
      <c r="M1549" s="3"/>
      <c r="N1549" s="3" t="e">
        <f>VLOOKUP(M1549,TAF!$D$1:$H$462,2,0)</f>
        <v>#N/A</v>
      </c>
      <c r="O1549" s="3" t="s">
        <v>5731</v>
      </c>
      <c r="P1549" s="3" t="e">
        <f>VLOOKUP(M1549,TAF!$D$1:$H$462,4,0)</f>
        <v>#N/A</v>
      </c>
      <c r="Q1549" s="3" t="e">
        <f>VLOOKUP(M1549,TAF!$D$1:$H$462,5,0)</f>
        <v>#N/A</v>
      </c>
      <c r="R1549" s="3" t="s">
        <v>45</v>
      </c>
      <c r="S1549" s="3" t="s">
        <v>58</v>
      </c>
      <c r="T1549" s="3" t="s">
        <v>46</v>
      </c>
      <c r="U1549" s="17">
        <v>43101</v>
      </c>
      <c r="V1549" s="3" t="str">
        <f t="shared" ref="V1549" si="380">IF((B1549-U1549&lt;=365)*(B1549-U1549&gt;0),INT(12*(B1549-U1549)/365) &amp; " Mois",(YEAR(B1549)-YEAR(U1549)) &amp; " an (s)")</f>
        <v>2 an (s)</v>
      </c>
      <c r="W1549" s="3">
        <v>13.8</v>
      </c>
      <c r="X1549" s="3" t="s">
        <v>47</v>
      </c>
      <c r="Y1549" s="3">
        <v>0</v>
      </c>
      <c r="Z1549" s="3"/>
      <c r="AA1549" s="3" t="str">
        <f t="shared" si="377"/>
        <v>,</v>
      </c>
      <c r="AB1549" s="4"/>
      <c r="AC1549" s="4"/>
      <c r="AD1549" s="4"/>
      <c r="AE1549" s="4"/>
      <c r="AF1549" s="4"/>
      <c r="AG1549" s="4"/>
      <c r="AH1549" s="4"/>
      <c r="AI1549" s="4"/>
      <c r="AJ1549" s="4"/>
      <c r="AK1549" s="4"/>
      <c r="AL1549" s="4"/>
      <c r="AM1549" s="4"/>
      <c r="AN1549" s="4"/>
      <c r="AO1549" s="4"/>
      <c r="AP1549" s="4"/>
      <c r="AQ1549" s="4"/>
      <c r="AR1549" s="4"/>
      <c r="AS1549" s="4"/>
      <c r="AT1549" s="4"/>
      <c r="AU1549" s="4"/>
      <c r="AV1549" s="4"/>
      <c r="AW1549" s="4"/>
      <c r="AX1549" s="4"/>
    </row>
    <row r="1550" spans="1:50" ht="15.75" customHeight="1" x14ac:dyDescent="0.2">
      <c r="A1550" t="str">
        <f t="shared" si="376"/>
        <v>SecondaireHommeCélibataireHOMME D'AFFAIREDouala 5LOGPOMCamerounaiseChretien (Catholique)NonDéfinitivement non-eligible</v>
      </c>
      <c r="B1550" s="17">
        <v>44015</v>
      </c>
      <c r="C1550" s="17">
        <v>32954</v>
      </c>
      <c r="D1550" s="3" t="s">
        <v>54</v>
      </c>
      <c r="E1550" s="21">
        <v>35</v>
      </c>
      <c r="F1550" s="3" t="s">
        <v>40</v>
      </c>
      <c r="G1550" s="4"/>
      <c r="H1550" s="4"/>
      <c r="I1550" s="3" t="s">
        <v>41</v>
      </c>
      <c r="J1550" s="3" t="s">
        <v>1110</v>
      </c>
      <c r="K1550" s="3" t="s">
        <v>60</v>
      </c>
      <c r="L1550" s="3" t="s">
        <v>135</v>
      </c>
      <c r="M1550" s="3" t="s">
        <v>364</v>
      </c>
      <c r="N1550" s="3" t="str">
        <f>VLOOKUP(M1550,TAF!$D$1:$H$462,2,0)</f>
        <v>Logpom</v>
      </c>
      <c r="O1550" s="3" t="str">
        <f>VLOOKUP(M1550,TAF!$D$1:$H$462,3,0)</f>
        <v>Douala 5</v>
      </c>
      <c r="P1550" s="3" t="str">
        <f>VLOOKUP(M1550,TAF!$D$1:$H$462,4,0)</f>
        <v>4.069356038614923</v>
      </c>
      <c r="Q1550" s="3" t="str">
        <f>VLOOKUP(M1550,TAF!$D$1:$H$462,5,0)</f>
        <v xml:space="preserve"> 9.763173730445677</v>
      </c>
      <c r="R1550" s="3" t="s">
        <v>45</v>
      </c>
      <c r="S1550" s="3" t="s">
        <v>58</v>
      </c>
      <c r="T1550" s="3" t="s">
        <v>62</v>
      </c>
      <c r="U1550" s="19"/>
      <c r="V1550" s="19"/>
      <c r="W1550" s="5" t="s">
        <v>5896</v>
      </c>
      <c r="X1550" s="3" t="s">
        <v>898</v>
      </c>
      <c r="Y1550" s="3">
        <v>1</v>
      </c>
      <c r="Z1550" s="3" t="s">
        <v>5535</v>
      </c>
      <c r="AA1550" s="3" t="str">
        <f t="shared" si="377"/>
        <v>,</v>
      </c>
      <c r="AB1550" s="4"/>
      <c r="AC1550" s="4"/>
      <c r="AD1550" s="4"/>
      <c r="AE1550" s="4"/>
      <c r="AF1550" s="4"/>
      <c r="AG1550" s="4"/>
      <c r="AH1550" s="4"/>
      <c r="AI1550" s="4"/>
      <c r="AJ1550" s="4"/>
      <c r="AK1550" s="4"/>
      <c r="AL1550" s="4"/>
      <c r="AM1550" s="4"/>
      <c r="AN1550" s="3" t="s">
        <v>62</v>
      </c>
      <c r="AO1550" s="3" t="s">
        <v>62</v>
      </c>
      <c r="AP1550" s="3" t="s">
        <v>46</v>
      </c>
      <c r="AQ1550" s="3" t="s">
        <v>62</v>
      </c>
      <c r="AR1550" s="3" t="s">
        <v>62</v>
      </c>
      <c r="AS1550" s="3" t="s">
        <v>62</v>
      </c>
      <c r="AT1550" s="3" t="s">
        <v>62</v>
      </c>
      <c r="AU1550" s="3" t="s">
        <v>62</v>
      </c>
      <c r="AV1550" s="3" t="s">
        <v>62</v>
      </c>
      <c r="AW1550" s="3" t="s">
        <v>62</v>
      </c>
      <c r="AX1550" s="4"/>
    </row>
    <row r="1551" spans="1:50" ht="15.75" customHeight="1" x14ac:dyDescent="0.2">
      <c r="A1551" t="str">
        <f t="shared" si="376"/>
        <v>SecondaireHommeCélibataireCOMMERCANTDouala 5Ange raphaelCamerounaiseChretien (Catholique)OuiEligible</v>
      </c>
      <c r="B1551" s="17">
        <v>44158</v>
      </c>
      <c r="D1551" s="3" t="s">
        <v>54</v>
      </c>
      <c r="E1551" s="21">
        <v>125</v>
      </c>
      <c r="F1551" s="3" t="s">
        <v>40</v>
      </c>
      <c r="G1551" s="4"/>
      <c r="H1551" s="4"/>
      <c r="I1551" s="3" t="s">
        <v>41</v>
      </c>
      <c r="J1551" s="3" t="s">
        <v>1111</v>
      </c>
      <c r="K1551" s="3" t="s">
        <v>60</v>
      </c>
      <c r="L1551" s="3" t="s">
        <v>135</v>
      </c>
      <c r="M1551" s="3" t="s">
        <v>622</v>
      </c>
      <c r="N1551" s="3" t="str">
        <f>VLOOKUP(M1551,TAF!$D$1:$H$462,2,0)</f>
        <v>Ange raphael</v>
      </c>
      <c r="O1551" s="3" t="str">
        <f>VLOOKUP(M1551,TAF!$D$1:$H$462,3,0)</f>
        <v>Douala 5</v>
      </c>
      <c r="P1551" s="3" t="str">
        <f>VLOOKUP(M1551,TAF!$D$1:$H$462,4,0)</f>
        <v>4.054005819876032</v>
      </c>
      <c r="Q1551" s="3" t="str">
        <f>VLOOKUP(M1551,TAF!$D$1:$H$462,5,0)</f>
        <v xml:space="preserve"> 9.736945047259738</v>
      </c>
      <c r="R1551" s="3" t="s">
        <v>45</v>
      </c>
      <c r="S1551" s="3" t="s">
        <v>58</v>
      </c>
      <c r="T1551" s="3" t="s">
        <v>46</v>
      </c>
      <c r="U1551" s="17">
        <v>43872</v>
      </c>
      <c r="V1551" s="3" t="str">
        <f t="shared" ref="V1551" si="381">IF((B1551-U1551&lt;=365)*(B1551-U1551&gt;0),INT(12*(B1551-U1551)/365) &amp; " Mois",(YEAR(B1551)-YEAR(U1551)) &amp; " an (s)")</f>
        <v>9 Mois</v>
      </c>
      <c r="W1551" s="5" t="s">
        <v>5890</v>
      </c>
      <c r="X1551" s="3" t="s">
        <v>47</v>
      </c>
      <c r="Y1551" s="3">
        <v>0</v>
      </c>
      <c r="Z1551" s="3"/>
      <c r="AA1551" s="3" t="str">
        <f t="shared" si="377"/>
        <v>,</v>
      </c>
      <c r="AB1551" s="4"/>
      <c r="AC1551" s="4"/>
      <c r="AD1551" s="4"/>
      <c r="AE1551" s="4"/>
      <c r="AF1551" s="4"/>
      <c r="AG1551" s="4"/>
      <c r="AH1551" s="4"/>
      <c r="AI1551" s="4"/>
      <c r="AJ1551" s="4"/>
      <c r="AK1551" s="4"/>
      <c r="AL1551" s="4"/>
      <c r="AM1551" s="4"/>
      <c r="AN1551" s="4"/>
      <c r="AO1551" s="4"/>
      <c r="AP1551" s="4"/>
      <c r="AQ1551" s="4"/>
      <c r="AR1551" s="4"/>
      <c r="AS1551" s="4"/>
      <c r="AT1551" s="4"/>
      <c r="AU1551" s="4"/>
      <c r="AV1551" s="4"/>
      <c r="AW1551" s="4"/>
      <c r="AX1551" s="4"/>
    </row>
    <row r="1552" spans="1:50" ht="15.75" customHeight="1" x14ac:dyDescent="0.2">
      <c r="A1552" t="str">
        <f t="shared" si="376"/>
        <v>PrimaireHommeCélibataireBensikineurDouala (Non précisé )NgodiCamerounaiseMusulmanNonEligible</v>
      </c>
      <c r="B1552" s="17">
        <v>43770</v>
      </c>
      <c r="C1552" s="17">
        <v>30742</v>
      </c>
      <c r="D1552" s="3" t="s">
        <v>92</v>
      </c>
      <c r="E1552" s="21">
        <v>41</v>
      </c>
      <c r="F1552" s="3" t="s">
        <v>40</v>
      </c>
      <c r="G1552" s="4"/>
      <c r="H1552" s="4"/>
      <c r="I1552" s="3" t="s">
        <v>41</v>
      </c>
      <c r="J1552" s="3" t="s">
        <v>963</v>
      </c>
      <c r="K1552" s="3" t="s">
        <v>51</v>
      </c>
      <c r="L1552" s="3" t="s">
        <v>135</v>
      </c>
      <c r="M1552" s="3" t="s">
        <v>720</v>
      </c>
      <c r="N1552" s="3" t="str">
        <f>VLOOKUP(M1552,TAF!$D$1:$H$462,2,0)</f>
        <v>NGODI</v>
      </c>
      <c r="O1552" s="3" t="str">
        <f>VLOOKUP(M1552,TAF!$D$1:$H$462,3,0)</f>
        <v>Douala 1</v>
      </c>
      <c r="P1552" s="3" t="str">
        <f>VLOOKUP(M1552,TAF!$D$1:$H$462,4,0)</f>
        <v>4.048896530273477</v>
      </c>
      <c r="Q1552" s="3" t="str">
        <f>VLOOKUP(M1552,TAF!$D$1:$H$462,5,0)</f>
        <v xml:space="preserve"> 9.706597933857768</v>
      </c>
      <c r="R1552" s="3" t="s">
        <v>45</v>
      </c>
      <c r="S1552" s="3" t="s">
        <v>124</v>
      </c>
      <c r="T1552" s="3" t="s">
        <v>62</v>
      </c>
      <c r="U1552" s="19"/>
      <c r="V1552" s="19"/>
      <c r="W1552" s="5" t="s">
        <v>5878</v>
      </c>
      <c r="X1552" s="3" t="s">
        <v>47</v>
      </c>
      <c r="Y1552" s="3">
        <v>0</v>
      </c>
      <c r="Z1552" s="3"/>
      <c r="AA1552" s="3" t="str">
        <f t="shared" si="377"/>
        <v>,</v>
      </c>
      <c r="AB1552" s="4"/>
      <c r="AC1552" s="4"/>
      <c r="AD1552" s="4"/>
      <c r="AE1552" s="4"/>
      <c r="AF1552" s="4"/>
      <c r="AG1552" s="4"/>
      <c r="AH1552" s="4"/>
      <c r="AI1552" s="4"/>
      <c r="AJ1552" s="4"/>
      <c r="AK1552" s="4"/>
      <c r="AL1552" s="4"/>
      <c r="AM1552" s="4"/>
      <c r="AN1552" s="4"/>
      <c r="AO1552" s="4"/>
      <c r="AP1552" s="4"/>
      <c r="AQ1552" s="4"/>
      <c r="AR1552" s="4"/>
      <c r="AS1552" s="4"/>
      <c r="AT1552" s="4"/>
      <c r="AU1552" s="4"/>
      <c r="AV1552" s="4"/>
      <c r="AW1552" s="4"/>
      <c r="AX1552" s="4"/>
    </row>
    <row r="1553" spans="1:50" ht="15.75" customHeight="1" x14ac:dyDescent="0.2">
      <c r="A1553" t="str">
        <f t="shared" si="376"/>
        <v>SecondaireHommeMarié (e)MenuisierDouala (Non précisé )BepandaCamerounaiseChretien (Protestant )NonEligible</v>
      </c>
      <c r="B1553" s="17">
        <v>43630</v>
      </c>
      <c r="C1553" s="17">
        <v>28625</v>
      </c>
      <c r="D1553" s="3" t="s">
        <v>54</v>
      </c>
      <c r="E1553" s="21">
        <v>47</v>
      </c>
      <c r="F1553" s="3" t="s">
        <v>40</v>
      </c>
      <c r="G1553" s="4"/>
      <c r="H1553" s="4"/>
      <c r="I1553" s="3" t="s">
        <v>49</v>
      </c>
      <c r="J1553" s="3" t="s">
        <v>318</v>
      </c>
      <c r="K1553" s="3" t="s">
        <v>51</v>
      </c>
      <c r="L1553" s="3" t="s">
        <v>135</v>
      </c>
      <c r="M1553" s="3" t="s">
        <v>70</v>
      </c>
      <c r="N1553" s="3" t="str">
        <f>VLOOKUP(M1553,TAF!$D$1:$H$462,2,0)</f>
        <v>Bépenda</v>
      </c>
      <c r="O1553" s="3" t="str">
        <f>VLOOKUP(M1553,TAF!$D$1:$H$462,3,0)</f>
        <v>Douala 5</v>
      </c>
      <c r="P1553" s="3" t="str">
        <f>VLOOKUP(M1553,TAF!$D$1:$H$462,4,0)</f>
        <v>4.053016002017063</v>
      </c>
      <c r="Q1553" s="3" t="str">
        <f>VLOOKUP(M1553,TAF!$D$1:$H$462,5,0)</f>
        <v xml:space="preserve"> 9.726235068217077</v>
      </c>
      <c r="R1553" s="3" t="s">
        <v>45</v>
      </c>
      <c r="S1553" s="3" t="s">
        <v>84</v>
      </c>
      <c r="T1553" s="3" t="s">
        <v>62</v>
      </c>
      <c r="U1553" s="19"/>
      <c r="V1553" s="19"/>
      <c r="W1553" s="4"/>
      <c r="X1553" s="3" t="s">
        <v>47</v>
      </c>
      <c r="Y1553" s="3">
        <v>0</v>
      </c>
      <c r="Z1553" s="3"/>
      <c r="AA1553" s="3" t="str">
        <f t="shared" si="377"/>
        <v>,</v>
      </c>
      <c r="AB1553" s="4"/>
      <c r="AC1553" s="4"/>
      <c r="AD1553" s="4"/>
      <c r="AE1553" s="4"/>
      <c r="AF1553" s="4"/>
      <c r="AG1553" s="4"/>
      <c r="AH1553" s="4"/>
      <c r="AI1553" s="4"/>
      <c r="AJ1553" s="4"/>
      <c r="AK1553" s="4"/>
      <c r="AL1553" s="4"/>
      <c r="AM1553" s="4"/>
      <c r="AN1553" s="4"/>
      <c r="AO1553" s="4"/>
      <c r="AP1553" s="4"/>
      <c r="AQ1553" s="4"/>
      <c r="AR1553" s="4"/>
      <c r="AS1553" s="4"/>
      <c r="AT1553" s="4"/>
      <c r="AU1553" s="4"/>
      <c r="AV1553" s="4"/>
      <c r="AW1553" s="4"/>
      <c r="AX1553" s="4"/>
    </row>
    <row r="1554" spans="1:50" ht="15.75" customHeight="1" x14ac:dyDescent="0.2">
      <c r="A1554" t="str">
        <f t="shared" si="376"/>
        <v>SecondaireHommeCélibataireMenuisierDouala (Non précisé )BilongueCamerounaisePas PréciséOuiEligible</v>
      </c>
      <c r="B1554" s="17">
        <v>43630</v>
      </c>
      <c r="C1554" s="17">
        <v>29889</v>
      </c>
      <c r="D1554" s="3" t="s">
        <v>54</v>
      </c>
      <c r="E1554" s="21">
        <v>44</v>
      </c>
      <c r="F1554" s="3" t="s">
        <v>40</v>
      </c>
      <c r="G1554" s="4"/>
      <c r="H1554" s="4"/>
      <c r="I1554" s="3" t="s">
        <v>41</v>
      </c>
      <c r="J1554" s="3" t="s">
        <v>318</v>
      </c>
      <c r="K1554" s="3" t="s">
        <v>51</v>
      </c>
      <c r="L1554" s="3" t="s">
        <v>135</v>
      </c>
      <c r="M1554" s="3" t="s">
        <v>460</v>
      </c>
      <c r="N1554" s="3" t="str">
        <f>VLOOKUP(M1554,TAF!$D$1:$H$462,2,0)</f>
        <v>Bilongue</v>
      </c>
      <c r="O1554" s="3" t="str">
        <f>VLOOKUP(M1554,TAF!$D$1:$H$462,3,0)</f>
        <v>Douala 5</v>
      </c>
      <c r="P1554" s="3" t="str">
        <f>VLOOKUP(M1554,TAF!$D$1:$H$462,4,0)</f>
        <v>4.0510655679709515</v>
      </c>
      <c r="Q1554" s="3" t="str">
        <f>VLOOKUP(M1554,TAF!$D$1:$H$462,5,0)</f>
        <v xml:space="preserve"> 9.767694654748077</v>
      </c>
      <c r="R1554" s="3" t="s">
        <v>45</v>
      </c>
      <c r="S1554" s="3" t="s">
        <v>39</v>
      </c>
      <c r="T1554" s="3" t="s">
        <v>46</v>
      </c>
      <c r="U1554" s="17">
        <v>43538</v>
      </c>
      <c r="V1554" s="3" t="str">
        <f t="shared" ref="V1554" si="382">IF((B1554-U1554&lt;=365)*(B1554-U1554&gt;0),INT(12*(B1554-U1554)/365) &amp; " Mois",(YEAR(B1554)-YEAR(U1554)) &amp; " an (s)")</f>
        <v>3 Mois</v>
      </c>
      <c r="W1554" s="4"/>
      <c r="X1554" s="3" t="s">
        <v>47</v>
      </c>
      <c r="Y1554" s="3">
        <v>0</v>
      </c>
      <c r="Z1554" s="3"/>
      <c r="AA1554" s="3" t="str">
        <f t="shared" si="377"/>
        <v>,</v>
      </c>
      <c r="AB1554" s="4"/>
      <c r="AC1554" s="4"/>
      <c r="AD1554" s="4"/>
      <c r="AE1554" s="4"/>
      <c r="AF1554" s="4"/>
      <c r="AG1554" s="4"/>
      <c r="AH1554" s="4"/>
      <c r="AI1554" s="4"/>
      <c r="AJ1554" s="4"/>
      <c r="AK1554" s="4"/>
      <c r="AL1554" s="4"/>
      <c r="AM1554" s="4"/>
      <c r="AN1554" s="4"/>
      <c r="AO1554" s="4"/>
      <c r="AP1554" s="4"/>
      <c r="AQ1554" s="4"/>
      <c r="AR1554" s="4"/>
      <c r="AS1554" s="4"/>
      <c r="AT1554" s="4"/>
      <c r="AU1554" s="4"/>
      <c r="AV1554" s="4"/>
      <c r="AW1554" s="4"/>
      <c r="AX1554" s="4"/>
    </row>
    <row r="1555" spans="1:50" ht="15.75" customHeight="1" x14ac:dyDescent="0.2">
      <c r="A1555" t="str">
        <f t="shared" si="376"/>
        <v>SecondaireFemmeCélibataireEtudiant (e)Douala (Non précisé )DoualaCamerounaiseChretien (Catholique)NonEligible</v>
      </c>
      <c r="B1555" s="17">
        <v>43630</v>
      </c>
      <c r="C1555" s="17">
        <v>34100</v>
      </c>
      <c r="D1555" s="3" t="s">
        <v>54</v>
      </c>
      <c r="E1555" s="21">
        <v>32</v>
      </c>
      <c r="F1555" s="3" t="s">
        <v>55</v>
      </c>
      <c r="G1555" s="4"/>
      <c r="H1555" s="4"/>
      <c r="I1555" s="3" t="s">
        <v>41</v>
      </c>
      <c r="J1555" s="3" t="s">
        <v>79</v>
      </c>
      <c r="K1555" s="3" t="s">
        <v>51</v>
      </c>
      <c r="L1555" s="3" t="s">
        <v>135</v>
      </c>
      <c r="M1555" s="3" t="s">
        <v>64</v>
      </c>
      <c r="N1555" s="3">
        <f>VLOOKUP(M1555,TAF!$D$1:$H$462,2,0)</f>
        <v>0</v>
      </c>
      <c r="O1555" s="3">
        <f>VLOOKUP(M1555,TAF!$D$1:$H$462,3,0)</f>
        <v>0</v>
      </c>
      <c r="P1555" s="3">
        <f>VLOOKUP(M1555,TAF!$D$1:$H$462,4,0)</f>
        <v>0</v>
      </c>
      <c r="Q1555" s="3">
        <f>VLOOKUP(M1555,TAF!$D$1:$H$462,5,0)</f>
        <v>0</v>
      </c>
      <c r="R1555" s="3" t="s">
        <v>45</v>
      </c>
      <c r="S1555" s="3" t="s">
        <v>58</v>
      </c>
      <c r="T1555" s="3" t="s">
        <v>62</v>
      </c>
      <c r="U1555" s="19"/>
      <c r="V1555" s="19"/>
      <c r="W1555" s="4"/>
      <c r="X1555" s="3" t="s">
        <v>47</v>
      </c>
      <c r="Y1555" s="3">
        <v>0</v>
      </c>
      <c r="Z1555" s="3"/>
      <c r="AA1555" s="3" t="str">
        <f t="shared" si="377"/>
        <v>,</v>
      </c>
      <c r="AB1555" s="4"/>
      <c r="AC1555" s="4"/>
      <c r="AD1555" s="4"/>
      <c r="AE1555" s="4"/>
      <c r="AF1555" s="4"/>
      <c r="AG1555" s="4"/>
      <c r="AH1555" s="4"/>
      <c r="AI1555" s="4"/>
      <c r="AJ1555" s="4"/>
      <c r="AK1555" s="4"/>
      <c r="AL1555" s="4"/>
      <c r="AM1555" s="4"/>
      <c r="AN1555" s="4"/>
      <c r="AO1555" s="4"/>
      <c r="AP1555" s="4"/>
      <c r="AQ1555" s="4"/>
      <c r="AR1555" s="4"/>
      <c r="AS1555" s="4"/>
      <c r="AT1555" s="4"/>
      <c r="AU1555" s="4"/>
      <c r="AV1555" s="4"/>
      <c r="AW1555" s="4"/>
      <c r="AX1555" s="4"/>
    </row>
    <row r="1556" spans="1:50" ht="15.75" customHeight="1" x14ac:dyDescent="0.2">
      <c r="A1556" t="str">
        <f t="shared" si="376"/>
        <v>PrimaireHommeCélibataireEleveDouala (Non précisé )DoualaCamerounaisePas PréciséNonEligible</v>
      </c>
      <c r="B1556" s="17">
        <v>43630</v>
      </c>
      <c r="C1556" s="17">
        <v>36523</v>
      </c>
      <c r="D1556" s="3" t="s">
        <v>92</v>
      </c>
      <c r="E1556" s="21">
        <v>26</v>
      </c>
      <c r="F1556" s="3" t="s">
        <v>40</v>
      </c>
      <c r="G1556" s="4"/>
      <c r="H1556" s="4"/>
      <c r="I1556" s="3" t="s">
        <v>41</v>
      </c>
      <c r="J1556" s="3" t="s">
        <v>101</v>
      </c>
      <c r="K1556" s="3" t="s">
        <v>51</v>
      </c>
      <c r="L1556" s="3" t="s">
        <v>135</v>
      </c>
      <c r="M1556" s="3" t="s">
        <v>64</v>
      </c>
      <c r="N1556" s="3">
        <f>VLOOKUP(M1556,TAF!$D$1:$H$462,2,0)</f>
        <v>0</v>
      </c>
      <c r="O1556" s="3">
        <f>VLOOKUP(M1556,TAF!$D$1:$H$462,3,0)</f>
        <v>0</v>
      </c>
      <c r="P1556" s="3">
        <f>VLOOKUP(M1556,TAF!$D$1:$H$462,4,0)</f>
        <v>0</v>
      </c>
      <c r="Q1556" s="3">
        <f>VLOOKUP(M1556,TAF!$D$1:$H$462,5,0)</f>
        <v>0</v>
      </c>
      <c r="R1556" s="3" t="s">
        <v>45</v>
      </c>
      <c r="S1556" s="3" t="s">
        <v>39</v>
      </c>
      <c r="T1556" s="3" t="s">
        <v>62</v>
      </c>
      <c r="U1556" s="19"/>
      <c r="V1556" s="19"/>
      <c r="W1556" s="4"/>
      <c r="X1556" s="3" t="s">
        <v>47</v>
      </c>
      <c r="Y1556" s="3">
        <v>0</v>
      </c>
      <c r="Z1556" s="3"/>
      <c r="AA1556" s="3" t="str">
        <f t="shared" si="377"/>
        <v>,</v>
      </c>
      <c r="AB1556" s="4"/>
      <c r="AC1556" s="4"/>
      <c r="AD1556" s="4"/>
      <c r="AE1556" s="4"/>
      <c r="AF1556" s="4"/>
      <c r="AG1556" s="4"/>
      <c r="AH1556" s="4"/>
      <c r="AI1556" s="4"/>
      <c r="AJ1556" s="4"/>
      <c r="AK1556" s="4"/>
      <c r="AL1556" s="4"/>
      <c r="AM1556" s="4"/>
      <c r="AN1556" s="4"/>
      <c r="AO1556" s="4"/>
      <c r="AP1556" s="4"/>
      <c r="AQ1556" s="4"/>
      <c r="AR1556" s="4"/>
      <c r="AS1556" s="4"/>
      <c r="AT1556" s="4"/>
      <c r="AU1556" s="4"/>
      <c r="AV1556" s="4"/>
      <c r="AW1556" s="4"/>
      <c r="AX1556" s="4"/>
    </row>
    <row r="1557" spans="1:50" ht="15.75" customHeight="1" x14ac:dyDescent="0.2">
      <c r="A1557" t="str">
        <f t="shared" si="376"/>
        <v>SecondaireHommeMarié (e)PeintreDouala (Non précisé )New-BellCamerounaisePas PréciséOuiEligible</v>
      </c>
      <c r="B1557" s="17">
        <v>43630</v>
      </c>
      <c r="C1557" s="17">
        <v>27951</v>
      </c>
      <c r="D1557" s="3" t="s">
        <v>54</v>
      </c>
      <c r="E1557" s="21">
        <v>49</v>
      </c>
      <c r="F1557" s="3" t="s">
        <v>40</v>
      </c>
      <c r="G1557" s="4"/>
      <c r="H1557" s="4"/>
      <c r="I1557" s="3" t="s">
        <v>49</v>
      </c>
      <c r="J1557" s="3" t="s">
        <v>413</v>
      </c>
      <c r="K1557" s="3" t="s">
        <v>51</v>
      </c>
      <c r="L1557" s="3" t="s">
        <v>135</v>
      </c>
      <c r="M1557" s="3" t="s">
        <v>730</v>
      </c>
      <c r="N1557" s="3" t="str">
        <f>VLOOKUP(M1557,TAF!$D$1:$H$462,2,0)</f>
        <v>New Bell</v>
      </c>
      <c r="O1557" s="3" t="str">
        <f>VLOOKUP(M1557,TAF!$D$1:$H$462,3,0)</f>
        <v>Douala 2</v>
      </c>
      <c r="P1557" s="3" t="str">
        <f>VLOOKUP(M1557,TAF!$D$1:$H$462,4,0)</f>
        <v>4.029279319157316</v>
      </c>
      <c r="Q1557" s="3" t="str">
        <f>VLOOKUP(M1557,TAF!$D$1:$H$462,5,0)</f>
        <v xml:space="preserve"> 9.713362274244698</v>
      </c>
      <c r="R1557" s="3" t="s">
        <v>45</v>
      </c>
      <c r="S1557" s="3" t="s">
        <v>39</v>
      </c>
      <c r="T1557" s="3" t="s">
        <v>46</v>
      </c>
      <c r="U1557" s="17">
        <v>43413</v>
      </c>
      <c r="V1557" s="3" t="str">
        <f t="shared" ref="V1557" si="383">IF((B1557-U1557&lt;=365)*(B1557-U1557&gt;0),INT(12*(B1557-U1557)/365) &amp; " Mois",(YEAR(B1557)-YEAR(U1557)) &amp; " an (s)")</f>
        <v>7 Mois</v>
      </c>
      <c r="W1557" s="4"/>
      <c r="X1557" s="3" t="s">
        <v>47</v>
      </c>
      <c r="Y1557" s="3">
        <v>0</v>
      </c>
      <c r="Z1557" s="3"/>
      <c r="AA1557" s="3" t="str">
        <f t="shared" si="377"/>
        <v>,</v>
      </c>
      <c r="AB1557" s="4"/>
      <c r="AC1557" s="4"/>
      <c r="AD1557" s="4"/>
      <c r="AE1557" s="4"/>
      <c r="AF1557" s="4"/>
      <c r="AG1557" s="4"/>
      <c r="AH1557" s="4"/>
      <c r="AI1557" s="4"/>
      <c r="AJ1557" s="4"/>
      <c r="AK1557" s="4"/>
      <c r="AL1557" s="4"/>
      <c r="AM1557" s="4"/>
      <c r="AN1557" s="4"/>
      <c r="AO1557" s="4"/>
      <c r="AP1557" s="4"/>
      <c r="AQ1557" s="4"/>
      <c r="AR1557" s="4"/>
      <c r="AS1557" s="4"/>
      <c r="AT1557" s="4"/>
      <c r="AU1557" s="4"/>
      <c r="AV1557" s="4"/>
      <c r="AW1557" s="4"/>
      <c r="AX1557" s="4"/>
    </row>
    <row r="1558" spans="1:50" ht="15.75" customHeight="1" x14ac:dyDescent="0.2">
      <c r="A1558" t="str">
        <f t="shared" si="376"/>
        <v>Pas PréciséHommeCélibataireInformaticienDouala (Non précisé )Pk12CamerounaiseChretien (Protestant )NonEligible</v>
      </c>
      <c r="B1558" s="17">
        <v>43630</v>
      </c>
      <c r="C1558" s="17">
        <v>35284</v>
      </c>
      <c r="D1558" s="3" t="s">
        <v>39</v>
      </c>
      <c r="E1558" s="21">
        <v>29</v>
      </c>
      <c r="F1558" s="3" t="s">
        <v>40</v>
      </c>
      <c r="G1558" s="4"/>
      <c r="H1558" s="4"/>
      <c r="I1558" s="3" t="s">
        <v>41</v>
      </c>
      <c r="J1558" s="3" t="s">
        <v>315</v>
      </c>
      <c r="K1558" s="3" t="s">
        <v>51</v>
      </c>
      <c r="L1558" s="3" t="s">
        <v>135</v>
      </c>
      <c r="M1558" s="3" t="s">
        <v>86</v>
      </c>
      <c r="N1558" s="3" t="str">
        <f>VLOOKUP(M1558,TAF!$D$1:$H$462,2,0)</f>
        <v>P.K.12</v>
      </c>
      <c r="O1558" s="3" t="str">
        <f>VLOOKUP(M1558,TAF!$D$1:$H$462,3,0)</f>
        <v>Douala 3</v>
      </c>
      <c r="P1558" s="3" t="str">
        <f>VLOOKUP(M1558,TAF!$D$1:$H$462,4,0)</f>
        <v>4.062419957066994</v>
      </c>
      <c r="Q1558" s="3" t="str">
        <f>VLOOKUP(M1558,TAF!$D$1:$H$462,5,0)</f>
        <v xml:space="preserve"> 9.787800420174348</v>
      </c>
      <c r="R1558" s="3" t="s">
        <v>45</v>
      </c>
      <c r="S1558" s="3" t="s">
        <v>84</v>
      </c>
      <c r="T1558" s="3" t="s">
        <v>62</v>
      </c>
      <c r="U1558" s="19"/>
      <c r="V1558" s="19"/>
      <c r="W1558" s="4"/>
      <c r="X1558" s="3" t="s">
        <v>47</v>
      </c>
      <c r="Y1558" s="3">
        <v>0</v>
      </c>
      <c r="Z1558" s="3"/>
      <c r="AA1558" s="3" t="str">
        <f t="shared" si="377"/>
        <v>,</v>
      </c>
      <c r="AB1558" s="4"/>
      <c r="AC1558" s="4"/>
      <c r="AD1558" s="4"/>
      <c r="AE1558" s="4"/>
      <c r="AF1558" s="4"/>
      <c r="AG1558" s="4"/>
      <c r="AH1558" s="4"/>
      <c r="AI1558" s="4"/>
      <c r="AJ1558" s="4"/>
      <c r="AK1558" s="4"/>
      <c r="AL1558" s="4"/>
      <c r="AM1558" s="4"/>
      <c r="AN1558" s="4"/>
      <c r="AO1558" s="4"/>
      <c r="AP1558" s="4"/>
      <c r="AQ1558" s="4"/>
      <c r="AR1558" s="4"/>
      <c r="AS1558" s="4"/>
      <c r="AT1558" s="4"/>
      <c r="AU1558" s="4"/>
      <c r="AV1558" s="4"/>
      <c r="AW1558" s="4"/>
      <c r="AX1558" s="4"/>
    </row>
    <row r="1559" spans="1:50" ht="15.75" customHeight="1" x14ac:dyDescent="0.2">
      <c r="A1559" t="str">
        <f t="shared" si="376"/>
        <v>UniversitaireHommeMarié (e)Agent des ressourses humainesDouala (Non précisé )NdogbongCamerounaisePas PréciséOuiEligible</v>
      </c>
      <c r="B1559" s="17">
        <v>43630</v>
      </c>
      <c r="C1559" s="17">
        <v>32491</v>
      </c>
      <c r="D1559" s="3" t="s">
        <v>48</v>
      </c>
      <c r="E1559" s="21">
        <v>37</v>
      </c>
      <c r="F1559" s="3" t="s">
        <v>40</v>
      </c>
      <c r="G1559" s="4"/>
      <c r="H1559" s="4"/>
      <c r="I1559" s="3" t="s">
        <v>49</v>
      </c>
      <c r="J1559" s="3" t="s">
        <v>1112</v>
      </c>
      <c r="K1559" s="3" t="s">
        <v>51</v>
      </c>
      <c r="L1559" s="3" t="s">
        <v>135</v>
      </c>
      <c r="M1559" s="3" t="s">
        <v>246</v>
      </c>
      <c r="N1559" s="3" t="str">
        <f>VLOOKUP(M1559,TAF!$D$1:$H$462,2,0)</f>
        <v>Ndogbong</v>
      </c>
      <c r="O1559" s="3" t="str">
        <f>VLOOKUP(M1559,TAF!$D$1:$H$462,3,0)</f>
        <v>Douala 5</v>
      </c>
      <c r="P1559" s="3" t="str">
        <f>VLOOKUP(M1559,TAF!$D$1:$H$462,4,0)</f>
        <v>3.9714269509304545</v>
      </c>
      <c r="Q1559" s="3" t="str">
        <f>VLOOKUP(M1559,TAF!$D$1:$H$462,5,0)</f>
        <v xml:space="preserve"> 9.792836336257968</v>
      </c>
      <c r="R1559" s="3" t="s">
        <v>45</v>
      </c>
      <c r="S1559" s="3" t="s">
        <v>39</v>
      </c>
      <c r="T1559" s="3" t="s">
        <v>46</v>
      </c>
      <c r="U1559" s="17">
        <v>43083</v>
      </c>
      <c r="V1559" s="3" t="str">
        <f t="shared" ref="V1559:V1564" si="384">IF((B1559-U1559&lt;=365)*(B1559-U1559&gt;0),INT(12*(B1559-U1559)/365) &amp; " Mois",(YEAR(B1559)-YEAR(U1559)) &amp; " an (s)")</f>
        <v>2 an (s)</v>
      </c>
      <c r="W1559" s="4"/>
      <c r="X1559" s="3" t="s">
        <v>47</v>
      </c>
      <c r="Y1559" s="3">
        <v>0</v>
      </c>
      <c r="Z1559" s="3"/>
      <c r="AA1559" s="3" t="str">
        <f t="shared" si="377"/>
        <v>,</v>
      </c>
      <c r="AB1559" s="4"/>
      <c r="AC1559" s="4"/>
      <c r="AD1559" s="4"/>
      <c r="AE1559" s="4"/>
      <c r="AF1559" s="4"/>
      <c r="AG1559" s="4"/>
      <c r="AH1559" s="4"/>
      <c r="AI1559" s="4"/>
      <c r="AJ1559" s="4"/>
      <c r="AK1559" s="4"/>
      <c r="AL1559" s="4"/>
      <c r="AM1559" s="4"/>
      <c r="AN1559" s="4"/>
      <c r="AO1559" s="4"/>
      <c r="AP1559" s="4"/>
      <c r="AQ1559" s="4"/>
      <c r="AR1559" s="4"/>
      <c r="AS1559" s="4"/>
      <c r="AT1559" s="4"/>
      <c r="AU1559" s="4"/>
      <c r="AV1559" s="4"/>
      <c r="AW1559" s="4"/>
      <c r="AX1559" s="4"/>
    </row>
    <row r="1560" spans="1:50" ht="15.75" customHeight="1" x14ac:dyDescent="0.2">
      <c r="A1560" t="str">
        <f t="shared" si="376"/>
        <v>SecondaireHommeCélibataireTechnicienDouala (Non précisé )Genie militaireCamerounaiseChretien (Protestant )OuiEligible</v>
      </c>
      <c r="B1560" s="17">
        <v>43633</v>
      </c>
      <c r="C1560" s="17">
        <v>35520</v>
      </c>
      <c r="D1560" s="3" t="s">
        <v>54</v>
      </c>
      <c r="E1560" s="21">
        <v>28</v>
      </c>
      <c r="F1560" s="3" t="s">
        <v>40</v>
      </c>
      <c r="G1560" s="4"/>
      <c r="H1560" s="4"/>
      <c r="I1560" s="3" t="s">
        <v>41</v>
      </c>
      <c r="J1560" s="3" t="s">
        <v>126</v>
      </c>
      <c r="K1560" s="3" t="s">
        <v>51</v>
      </c>
      <c r="L1560" s="3" t="s">
        <v>135</v>
      </c>
      <c r="M1560" s="3" t="s">
        <v>1113</v>
      </c>
      <c r="N1560" s="3" t="str">
        <f>VLOOKUP(M1560,TAF!$D$1:$H$462,2,0)</f>
        <v>génie militaire</v>
      </c>
      <c r="O1560" s="3" t="str">
        <f>VLOOKUP(M1560,TAF!$D$1:$H$462,3,0)</f>
        <v>Douala 2</v>
      </c>
      <c r="P1560" s="3" t="str">
        <f>VLOOKUP(M1560,TAF!$D$1:$H$462,4,0)</f>
        <v>4.049628049209143</v>
      </c>
      <c r="Q1560" s="3" t="str">
        <f>VLOOKUP(M1560,TAF!$D$1:$H$462,5,0)</f>
        <v>9.777504920238773</v>
      </c>
      <c r="R1560" s="3" t="s">
        <v>45</v>
      </c>
      <c r="S1560" s="3" t="s">
        <v>84</v>
      </c>
      <c r="T1560" s="3" t="s">
        <v>46</v>
      </c>
      <c r="U1560" s="17">
        <v>42538</v>
      </c>
      <c r="V1560" s="3" t="str">
        <f t="shared" si="384"/>
        <v>3 an (s)</v>
      </c>
      <c r="W1560" s="4"/>
      <c r="X1560" s="3" t="s">
        <v>47</v>
      </c>
      <c r="Y1560" s="3">
        <v>0</v>
      </c>
      <c r="Z1560" s="3"/>
      <c r="AA1560" s="3" t="str">
        <f t="shared" si="377"/>
        <v>,</v>
      </c>
      <c r="AB1560" s="4"/>
      <c r="AC1560" s="4"/>
      <c r="AD1560" s="4"/>
      <c r="AE1560" s="4"/>
      <c r="AF1560" s="4"/>
      <c r="AG1560" s="4"/>
      <c r="AH1560" s="4"/>
      <c r="AI1560" s="4"/>
      <c r="AJ1560" s="4"/>
      <c r="AK1560" s="4"/>
      <c r="AL1560" s="4"/>
      <c r="AM1560" s="4"/>
      <c r="AN1560" s="4"/>
      <c r="AO1560" s="4"/>
      <c r="AP1560" s="4"/>
      <c r="AQ1560" s="4"/>
      <c r="AR1560" s="4"/>
      <c r="AS1560" s="4"/>
      <c r="AT1560" s="4"/>
      <c r="AU1560" s="4"/>
      <c r="AV1560" s="4"/>
      <c r="AW1560" s="4"/>
      <c r="AX1560" s="4"/>
    </row>
    <row r="1561" spans="1:50" ht="15.75" customHeight="1" x14ac:dyDescent="0.2">
      <c r="A1561" t="str">
        <f t="shared" si="376"/>
        <v>SecondaireHommeCélibataireCoordisteDouala (Non précisé )Pk13CamerounaisePas PréciséOuiEligible</v>
      </c>
      <c r="B1561" s="17">
        <v>43633</v>
      </c>
      <c r="C1561" s="17">
        <v>34348</v>
      </c>
      <c r="D1561" s="3" t="s">
        <v>54</v>
      </c>
      <c r="E1561" s="21">
        <v>31</v>
      </c>
      <c r="F1561" s="3" t="s">
        <v>40</v>
      </c>
      <c r="G1561" s="4"/>
      <c r="H1561" s="4"/>
      <c r="I1561" s="3" t="s">
        <v>41</v>
      </c>
      <c r="J1561" s="3" t="s">
        <v>1114</v>
      </c>
      <c r="K1561" s="3" t="s">
        <v>51</v>
      </c>
      <c r="L1561" s="3" t="s">
        <v>135</v>
      </c>
      <c r="M1561" s="3" t="s">
        <v>525</v>
      </c>
      <c r="N1561" s="3" t="str">
        <f>VLOOKUP(M1561,TAF!$D$1:$H$462,2,0)</f>
        <v>P.K.13</v>
      </c>
      <c r="O1561" s="3" t="str">
        <f>VLOOKUP(M1561,TAF!$D$1:$H$462,3,0)</f>
        <v>Douala 3</v>
      </c>
      <c r="P1561" s="3" t="str">
        <f>VLOOKUP(M1561,TAF!$D$1:$H$462,4,0)</f>
        <v>4.03921902847125</v>
      </c>
      <c r="Q1561" s="3" t="str">
        <f>VLOOKUP(M1561,TAF!$D$1:$H$462,5,0)</f>
        <v xml:space="preserve"> 9.73114535834155</v>
      </c>
      <c r="R1561" s="3" t="s">
        <v>45</v>
      </c>
      <c r="S1561" s="3" t="s">
        <v>39</v>
      </c>
      <c r="T1561" s="3" t="s">
        <v>46</v>
      </c>
      <c r="U1561" s="17">
        <v>43482</v>
      </c>
      <c r="V1561" s="3" t="str">
        <f t="shared" si="384"/>
        <v>4 Mois</v>
      </c>
      <c r="W1561" s="4"/>
      <c r="X1561" s="3" t="s">
        <v>47</v>
      </c>
      <c r="Y1561" s="3">
        <v>0</v>
      </c>
      <c r="Z1561" s="3"/>
      <c r="AA1561" s="3" t="str">
        <f t="shared" si="377"/>
        <v>,</v>
      </c>
      <c r="AB1561" s="4"/>
      <c r="AC1561" s="4"/>
      <c r="AD1561" s="4"/>
      <c r="AE1561" s="4"/>
      <c r="AF1561" s="4"/>
      <c r="AG1561" s="4"/>
      <c r="AH1561" s="4"/>
      <c r="AI1561" s="4"/>
      <c r="AJ1561" s="4"/>
      <c r="AK1561" s="4"/>
      <c r="AL1561" s="4"/>
      <c r="AM1561" s="4"/>
      <c r="AN1561" s="4"/>
      <c r="AO1561" s="4"/>
      <c r="AP1561" s="4"/>
      <c r="AQ1561" s="4"/>
      <c r="AR1561" s="4"/>
      <c r="AS1561" s="4"/>
      <c r="AT1561" s="4"/>
      <c r="AU1561" s="4"/>
      <c r="AV1561" s="4"/>
      <c r="AW1561" s="4"/>
      <c r="AX1561" s="4"/>
    </row>
    <row r="1562" spans="1:50" ht="15.75" customHeight="1" x14ac:dyDescent="0.2">
      <c r="A1562" t="str">
        <f t="shared" si="376"/>
        <v>UniversitaireHommeMarié (e)Enseignant (e)Douala (Non précisé )DoualaCamerounaisePas PréciséOuiEligible</v>
      </c>
      <c r="B1562" s="17">
        <v>43633</v>
      </c>
      <c r="C1562" s="17">
        <v>26299</v>
      </c>
      <c r="D1562" s="3" t="s">
        <v>48</v>
      </c>
      <c r="E1562" s="21">
        <v>53</v>
      </c>
      <c r="F1562" s="3" t="s">
        <v>40</v>
      </c>
      <c r="G1562" s="4"/>
      <c r="H1562" s="4"/>
      <c r="I1562" s="3" t="s">
        <v>49</v>
      </c>
      <c r="J1562" s="3" t="s">
        <v>144</v>
      </c>
      <c r="K1562" s="3" t="s">
        <v>51</v>
      </c>
      <c r="L1562" s="3" t="s">
        <v>135</v>
      </c>
      <c r="M1562" s="3" t="s">
        <v>64</v>
      </c>
      <c r="N1562" s="3">
        <f>VLOOKUP(M1562,TAF!$D$1:$H$462,2,0)</f>
        <v>0</v>
      </c>
      <c r="O1562" s="3">
        <f>VLOOKUP(M1562,TAF!$D$1:$H$462,3,0)</f>
        <v>0</v>
      </c>
      <c r="P1562" s="3">
        <f>VLOOKUP(M1562,TAF!$D$1:$H$462,4,0)</f>
        <v>0</v>
      </c>
      <c r="Q1562" s="3">
        <f>VLOOKUP(M1562,TAF!$D$1:$H$462,5,0)</f>
        <v>0</v>
      </c>
      <c r="R1562" s="3" t="s">
        <v>45</v>
      </c>
      <c r="S1562" s="3" t="s">
        <v>39</v>
      </c>
      <c r="T1562" s="3" t="s">
        <v>46</v>
      </c>
      <c r="U1562" s="17">
        <v>40346</v>
      </c>
      <c r="V1562" s="3" t="str">
        <f t="shared" si="384"/>
        <v>9 an (s)</v>
      </c>
      <c r="W1562" s="4"/>
      <c r="X1562" s="3" t="s">
        <v>47</v>
      </c>
      <c r="Y1562" s="3">
        <v>0</v>
      </c>
      <c r="Z1562" s="3"/>
      <c r="AA1562" s="3" t="str">
        <f t="shared" si="377"/>
        <v>,</v>
      </c>
      <c r="AB1562" s="4"/>
      <c r="AC1562" s="4"/>
      <c r="AD1562" s="4"/>
      <c r="AE1562" s="4"/>
      <c r="AF1562" s="4"/>
      <c r="AG1562" s="4"/>
      <c r="AH1562" s="4"/>
      <c r="AI1562" s="4"/>
      <c r="AJ1562" s="4"/>
      <c r="AK1562" s="4"/>
      <c r="AL1562" s="4"/>
      <c r="AM1562" s="4"/>
      <c r="AN1562" s="4"/>
      <c r="AO1562" s="4"/>
      <c r="AP1562" s="4"/>
      <c r="AQ1562" s="4"/>
      <c r="AR1562" s="4"/>
      <c r="AS1562" s="4"/>
      <c r="AT1562" s="4"/>
      <c r="AU1562" s="4"/>
      <c r="AV1562" s="4"/>
      <c r="AW1562" s="4"/>
      <c r="AX1562" s="4"/>
    </row>
    <row r="1563" spans="1:50" ht="15.75" customHeight="1" x14ac:dyDescent="0.2">
      <c r="A1563" t="str">
        <f t="shared" si="376"/>
        <v>SecondaireHommeCélibataireSportifsDouala (Non précisé )Pk11CamerounaisePas PréciséOuiEligible</v>
      </c>
      <c r="B1563" s="17">
        <v>43633</v>
      </c>
      <c r="C1563" s="17">
        <v>34120</v>
      </c>
      <c r="D1563" s="3" t="s">
        <v>54</v>
      </c>
      <c r="E1563" s="21">
        <v>32</v>
      </c>
      <c r="F1563" s="3" t="s">
        <v>40</v>
      </c>
      <c r="G1563" s="4"/>
      <c r="H1563" s="4"/>
      <c r="I1563" s="3" t="s">
        <v>41</v>
      </c>
      <c r="J1563" s="3" t="s">
        <v>237</v>
      </c>
      <c r="K1563" s="3" t="s">
        <v>51</v>
      </c>
      <c r="L1563" s="3" t="s">
        <v>135</v>
      </c>
      <c r="M1563" s="3" t="s">
        <v>277</v>
      </c>
      <c r="N1563" s="3" t="str">
        <f>VLOOKUP(M1563,TAF!$D$1:$H$462,2,0)</f>
        <v>PK11</v>
      </c>
      <c r="O1563" s="3" t="str">
        <f>VLOOKUP(M1563,TAF!$D$1:$H$462,3,0)</f>
        <v>Douala 5</v>
      </c>
      <c r="P1563" s="3" t="str">
        <f>VLOOKUP(M1563,TAF!$D$1:$H$462,4,0)</f>
        <v>4.055221423436454</v>
      </c>
      <c r="Q1563" s="3" t="str">
        <f>VLOOKUP(M1563,TAF!$D$1:$H$462,5,0)</f>
        <v xml:space="preserve"> 9.780963518271381</v>
      </c>
      <c r="R1563" s="3" t="s">
        <v>45</v>
      </c>
      <c r="S1563" s="3" t="s">
        <v>39</v>
      </c>
      <c r="T1563" s="3" t="s">
        <v>46</v>
      </c>
      <c r="U1563" s="17">
        <v>43103</v>
      </c>
      <c r="V1563" s="3" t="str">
        <f t="shared" si="384"/>
        <v>1 an (s)</v>
      </c>
      <c r="W1563" s="4"/>
      <c r="X1563" s="3" t="s">
        <v>47</v>
      </c>
      <c r="Y1563" s="3">
        <v>0</v>
      </c>
      <c r="Z1563" s="3"/>
      <c r="AA1563" s="3" t="str">
        <f t="shared" si="377"/>
        <v>,</v>
      </c>
      <c r="AB1563" s="4"/>
      <c r="AC1563" s="4"/>
      <c r="AD1563" s="4"/>
      <c r="AE1563" s="4"/>
      <c r="AF1563" s="4"/>
      <c r="AG1563" s="4"/>
      <c r="AH1563" s="4"/>
      <c r="AI1563" s="4"/>
      <c r="AJ1563" s="4"/>
      <c r="AK1563" s="4"/>
      <c r="AL1563" s="4"/>
      <c r="AM1563" s="4"/>
      <c r="AN1563" s="4"/>
      <c r="AO1563" s="4"/>
      <c r="AP1563" s="4"/>
      <c r="AQ1563" s="4"/>
      <c r="AR1563" s="4"/>
      <c r="AS1563" s="4"/>
      <c r="AT1563" s="4"/>
      <c r="AU1563" s="4"/>
      <c r="AV1563" s="4"/>
      <c r="AW1563" s="4"/>
      <c r="AX1563" s="4"/>
    </row>
    <row r="1564" spans="1:50" ht="15.75" customHeight="1" x14ac:dyDescent="0.2">
      <c r="A1564" t="str">
        <f t="shared" si="376"/>
        <v>UniversitaireHommeCélibataireAgent socialDouala (Non précisé )DoualaCamerounaiseChretien (Catholique)OuiEligible</v>
      </c>
      <c r="B1564" s="17">
        <v>43633</v>
      </c>
      <c r="C1564" s="17">
        <v>32764</v>
      </c>
      <c r="D1564" s="3" t="s">
        <v>48</v>
      </c>
      <c r="E1564" s="21">
        <v>36</v>
      </c>
      <c r="F1564" s="3" t="s">
        <v>40</v>
      </c>
      <c r="G1564" s="4"/>
      <c r="H1564" s="4"/>
      <c r="I1564" s="3" t="s">
        <v>41</v>
      </c>
      <c r="J1564" s="3" t="s">
        <v>1115</v>
      </c>
      <c r="K1564" s="3" t="s">
        <v>51</v>
      </c>
      <c r="L1564" s="3" t="s">
        <v>135</v>
      </c>
      <c r="M1564" s="3" t="s">
        <v>64</v>
      </c>
      <c r="N1564" s="3">
        <f>VLOOKUP(M1564,TAF!$D$1:$H$462,2,0)</f>
        <v>0</v>
      </c>
      <c r="O1564" s="3">
        <f>VLOOKUP(M1564,TAF!$D$1:$H$462,3,0)</f>
        <v>0</v>
      </c>
      <c r="P1564" s="3">
        <f>VLOOKUP(M1564,TAF!$D$1:$H$462,4,0)</f>
        <v>0</v>
      </c>
      <c r="Q1564" s="3">
        <f>VLOOKUP(M1564,TAF!$D$1:$H$462,5,0)</f>
        <v>0</v>
      </c>
      <c r="R1564" s="3" t="s">
        <v>45</v>
      </c>
      <c r="S1564" s="3" t="s">
        <v>58</v>
      </c>
      <c r="T1564" s="3" t="s">
        <v>46</v>
      </c>
      <c r="U1564" s="17">
        <v>43176</v>
      </c>
      <c r="V1564" s="3" t="str">
        <f t="shared" si="384"/>
        <v>1 an (s)</v>
      </c>
      <c r="W1564" s="4"/>
      <c r="X1564" s="3" t="s">
        <v>47</v>
      </c>
      <c r="Y1564" s="3">
        <v>0</v>
      </c>
      <c r="Z1564" s="3"/>
      <c r="AA1564" s="3" t="str">
        <f t="shared" si="377"/>
        <v>,</v>
      </c>
      <c r="AB1564" s="4"/>
      <c r="AC1564" s="4"/>
      <c r="AD1564" s="4"/>
      <c r="AE1564" s="4"/>
      <c r="AF1564" s="4"/>
      <c r="AG1564" s="4"/>
      <c r="AH1564" s="4"/>
      <c r="AI1564" s="4"/>
      <c r="AJ1564" s="4"/>
      <c r="AK1564" s="4"/>
      <c r="AL1564" s="4"/>
      <c r="AM1564" s="4"/>
      <c r="AN1564" s="4"/>
      <c r="AO1564" s="4"/>
      <c r="AP1564" s="4"/>
      <c r="AQ1564" s="4"/>
      <c r="AR1564" s="4"/>
      <c r="AS1564" s="4"/>
      <c r="AT1564" s="4"/>
      <c r="AU1564" s="4"/>
      <c r="AV1564" s="4"/>
      <c r="AW1564" s="4"/>
      <c r="AX1564" s="4"/>
    </row>
    <row r="1565" spans="1:50" ht="15.75" customHeight="1" x14ac:dyDescent="0.2">
      <c r="A1565" t="str">
        <f t="shared" si="376"/>
        <v>SecondaireHommeCélibataireEleveDouala (Non précisé )BakokoCamerounaiseChretien (Catholique)NonEligible</v>
      </c>
      <c r="B1565" s="17">
        <v>43634</v>
      </c>
      <c r="C1565" s="17">
        <v>36552</v>
      </c>
      <c r="D1565" s="3" t="s">
        <v>54</v>
      </c>
      <c r="E1565" s="21">
        <v>25</v>
      </c>
      <c r="F1565" s="3" t="s">
        <v>40</v>
      </c>
      <c r="G1565" s="4"/>
      <c r="H1565" s="4"/>
      <c r="I1565" s="3" t="s">
        <v>41</v>
      </c>
      <c r="J1565" s="3" t="s">
        <v>101</v>
      </c>
      <c r="K1565" s="3" t="s">
        <v>51</v>
      </c>
      <c r="L1565" s="3" t="s">
        <v>135</v>
      </c>
      <c r="M1565" s="3" t="s">
        <v>1116</v>
      </c>
      <c r="N1565" s="3" t="str">
        <f>VLOOKUP(M1565,TAF!$D$1:$H$462,2,0)</f>
        <v>Bakoko</v>
      </c>
      <c r="O1565" s="3" t="str">
        <f>VLOOKUP(M1565,TAF!$D$1:$H$462,3,0)</f>
        <v>Douala 3</v>
      </c>
      <c r="P1565" s="3" t="str">
        <f>VLOOKUP(M1565,TAF!$D$1:$H$462,4,0)</f>
        <v>4.0487230309256566</v>
      </c>
      <c r="Q1565" s="3" t="str">
        <f>VLOOKUP(M1565,TAF!$D$1:$H$462,5,0)</f>
        <v>9.80190693188052</v>
      </c>
      <c r="R1565" s="3" t="s">
        <v>45</v>
      </c>
      <c r="S1565" s="3" t="s">
        <v>58</v>
      </c>
      <c r="T1565" s="3" t="s">
        <v>62</v>
      </c>
      <c r="U1565" s="19"/>
      <c r="V1565" s="19"/>
      <c r="W1565" s="4"/>
      <c r="X1565" s="3" t="s">
        <v>47</v>
      </c>
      <c r="Y1565" s="3">
        <v>0</v>
      </c>
      <c r="Z1565" s="3"/>
      <c r="AA1565" s="3" t="str">
        <f t="shared" si="377"/>
        <v>,</v>
      </c>
      <c r="AB1565" s="4"/>
      <c r="AC1565" s="4"/>
      <c r="AD1565" s="4"/>
      <c r="AE1565" s="4"/>
      <c r="AF1565" s="4"/>
      <c r="AG1565" s="4"/>
      <c r="AH1565" s="4"/>
      <c r="AI1565" s="4"/>
      <c r="AJ1565" s="4"/>
      <c r="AK1565" s="4"/>
      <c r="AL1565" s="4"/>
      <c r="AM1565" s="4"/>
      <c r="AN1565" s="4"/>
      <c r="AO1565" s="4"/>
      <c r="AP1565" s="4"/>
      <c r="AQ1565" s="4"/>
      <c r="AR1565" s="4"/>
      <c r="AS1565" s="4"/>
      <c r="AT1565" s="4"/>
      <c r="AU1565" s="4"/>
      <c r="AV1565" s="4"/>
      <c r="AW1565" s="4"/>
      <c r="AX1565" s="4"/>
    </row>
    <row r="1566" spans="1:50" ht="15.75" customHeight="1" x14ac:dyDescent="0.2">
      <c r="A1566" t="str">
        <f t="shared" si="376"/>
        <v>UniversitaireHommeMarié (e)ChauffeurDouala (Non précisé )Cité SicCamerounaisePas PréciséOuiEligible</v>
      </c>
      <c r="B1566" s="17">
        <v>43634</v>
      </c>
      <c r="C1566" s="17">
        <v>30603</v>
      </c>
      <c r="D1566" s="3" t="s">
        <v>48</v>
      </c>
      <c r="E1566" s="21">
        <v>42</v>
      </c>
      <c r="F1566" s="3" t="s">
        <v>40</v>
      </c>
      <c r="G1566" s="4"/>
      <c r="H1566" s="4"/>
      <c r="I1566" s="3" t="s">
        <v>49</v>
      </c>
      <c r="J1566" s="3" t="s">
        <v>108</v>
      </c>
      <c r="K1566" s="3" t="s">
        <v>51</v>
      </c>
      <c r="L1566" s="3" t="s">
        <v>135</v>
      </c>
      <c r="M1566" s="3" t="s">
        <v>1117</v>
      </c>
      <c r="N1566" s="3" t="str">
        <f>VLOOKUP(M1566,TAF!$D$1:$H$462,2,0)</f>
        <v>Cité Sic</v>
      </c>
      <c r="O1566" s="3" t="str">
        <f>VLOOKUP(M1566,TAF!$D$1:$H$462,3,0)</f>
        <v>Douala 5</v>
      </c>
      <c r="P1566" s="3" t="str">
        <f>VLOOKUP(M1566,TAF!$D$1:$H$462,4,0)</f>
        <v>4.052668333107804</v>
      </c>
      <c r="Q1566" s="3" t="str">
        <f>VLOOKUP(M1566,TAF!$D$1:$H$462,5,0)</f>
        <v xml:space="preserve"> 9.73212899675234</v>
      </c>
      <c r="R1566" s="3" t="s">
        <v>45</v>
      </c>
      <c r="S1566" s="3" t="s">
        <v>39</v>
      </c>
      <c r="T1566" s="3" t="s">
        <v>46</v>
      </c>
      <c r="U1566" s="17">
        <v>41808</v>
      </c>
      <c r="V1566" s="3" t="str">
        <f t="shared" ref="V1566" si="385">IF((B1566-U1566&lt;=365)*(B1566-U1566&gt;0),INT(12*(B1566-U1566)/365) &amp; " Mois",(YEAR(B1566)-YEAR(U1566)) &amp; " an (s)")</f>
        <v>5 an (s)</v>
      </c>
      <c r="W1566" s="4"/>
      <c r="X1566" s="3" t="s">
        <v>47</v>
      </c>
      <c r="Y1566" s="3">
        <v>0</v>
      </c>
      <c r="Z1566" s="3"/>
      <c r="AA1566" s="3" t="str">
        <f t="shared" si="377"/>
        <v>,</v>
      </c>
      <c r="AB1566" s="4"/>
      <c r="AC1566" s="4"/>
      <c r="AD1566" s="4"/>
      <c r="AE1566" s="4"/>
      <c r="AF1566" s="4"/>
      <c r="AG1566" s="4"/>
      <c r="AH1566" s="4"/>
      <c r="AI1566" s="4"/>
      <c r="AJ1566" s="4"/>
      <c r="AK1566" s="4"/>
      <c r="AL1566" s="4"/>
      <c r="AM1566" s="4"/>
      <c r="AN1566" s="4"/>
      <c r="AO1566" s="4"/>
      <c r="AP1566" s="4"/>
      <c r="AQ1566" s="4"/>
      <c r="AR1566" s="4"/>
      <c r="AS1566" s="4"/>
      <c r="AT1566" s="4"/>
      <c r="AU1566" s="4"/>
      <c r="AV1566" s="4"/>
      <c r="AW1566" s="4"/>
      <c r="AX1566" s="4"/>
    </row>
    <row r="1567" spans="1:50" ht="15.75" customHeight="1" x14ac:dyDescent="0.2">
      <c r="A1567" t="str">
        <f t="shared" si="376"/>
        <v>PrimaireHommeCélibataireCommerçant (e)Douala (Non précisé )NgodiCamerounaisePas PréciséNonEligible</v>
      </c>
      <c r="B1567" s="17">
        <v>43634</v>
      </c>
      <c r="C1567" s="17">
        <v>32353</v>
      </c>
      <c r="D1567" s="3" t="s">
        <v>92</v>
      </c>
      <c r="E1567" s="21">
        <v>37</v>
      </c>
      <c r="F1567" s="3" t="s">
        <v>40</v>
      </c>
      <c r="G1567" s="4"/>
      <c r="H1567" s="4"/>
      <c r="I1567" s="3" t="s">
        <v>41</v>
      </c>
      <c r="J1567" s="3" t="s">
        <v>56</v>
      </c>
      <c r="K1567" s="3" t="s">
        <v>51</v>
      </c>
      <c r="L1567" s="3" t="s">
        <v>135</v>
      </c>
      <c r="M1567" s="3" t="s">
        <v>720</v>
      </c>
      <c r="N1567" s="3" t="str">
        <f>VLOOKUP(M1567,TAF!$D$1:$H$462,2,0)</f>
        <v>NGODI</v>
      </c>
      <c r="O1567" s="3" t="str">
        <f>VLOOKUP(M1567,TAF!$D$1:$H$462,3,0)</f>
        <v>Douala 1</v>
      </c>
      <c r="P1567" s="3" t="str">
        <f>VLOOKUP(M1567,TAF!$D$1:$H$462,4,0)</f>
        <v>4.048896530273477</v>
      </c>
      <c r="Q1567" s="3" t="str">
        <f>VLOOKUP(M1567,TAF!$D$1:$H$462,5,0)</f>
        <v xml:space="preserve"> 9.706597933857768</v>
      </c>
      <c r="R1567" s="3" t="s">
        <v>45</v>
      </c>
      <c r="S1567" s="3" t="s">
        <v>39</v>
      </c>
      <c r="T1567" s="3" t="s">
        <v>62</v>
      </c>
      <c r="U1567" s="19"/>
      <c r="V1567" s="19"/>
      <c r="W1567" s="4"/>
      <c r="X1567" s="3" t="s">
        <v>47</v>
      </c>
      <c r="Y1567" s="3">
        <v>0</v>
      </c>
      <c r="Z1567" s="3"/>
      <c r="AA1567" s="3" t="str">
        <f t="shared" si="377"/>
        <v>,</v>
      </c>
      <c r="AB1567" s="4"/>
      <c r="AC1567" s="4"/>
      <c r="AD1567" s="4"/>
      <c r="AE1567" s="4"/>
      <c r="AF1567" s="4"/>
      <c r="AG1567" s="4"/>
      <c r="AH1567" s="4"/>
      <c r="AI1567" s="4"/>
      <c r="AJ1567" s="4"/>
      <c r="AK1567" s="4"/>
      <c r="AL1567" s="4"/>
      <c r="AM1567" s="4"/>
      <c r="AN1567" s="4"/>
      <c r="AO1567" s="4"/>
      <c r="AP1567" s="4"/>
      <c r="AQ1567" s="4"/>
      <c r="AR1567" s="4"/>
      <c r="AS1567" s="4"/>
      <c r="AT1567" s="4"/>
      <c r="AU1567" s="4"/>
      <c r="AV1567" s="4"/>
      <c r="AW1567" s="4"/>
      <c r="AX1567" s="4"/>
    </row>
    <row r="1568" spans="1:50" ht="15.75" customHeight="1" x14ac:dyDescent="0.2">
      <c r="A1568" t="str">
        <f t="shared" si="376"/>
        <v>UniversitaireHommeCélibataireJuristeDouala (Non précisé )DeidoCamerounaiseChretien (Protestant )OuiEligible</v>
      </c>
      <c r="B1568" s="17">
        <v>43634</v>
      </c>
      <c r="C1568" s="17">
        <v>29038</v>
      </c>
      <c r="D1568" s="3" t="s">
        <v>48</v>
      </c>
      <c r="E1568" s="21">
        <v>46</v>
      </c>
      <c r="F1568" s="3" t="s">
        <v>40</v>
      </c>
      <c r="G1568" s="4"/>
      <c r="H1568" s="4"/>
      <c r="I1568" s="3" t="s">
        <v>41</v>
      </c>
      <c r="J1568" s="3" t="s">
        <v>85</v>
      </c>
      <c r="K1568" s="3" t="s">
        <v>51</v>
      </c>
      <c r="L1568" s="3" t="s">
        <v>135</v>
      </c>
      <c r="M1568" s="3" t="s">
        <v>115</v>
      </c>
      <c r="N1568" s="3" t="str">
        <f>VLOOKUP(M1568,TAF!$D$1:$H$462,2,0)</f>
        <v>Deido</v>
      </c>
      <c r="O1568" s="3" t="str">
        <f>VLOOKUP(M1568,TAF!$D$1:$H$462,3,0)</f>
        <v>Douala 1</v>
      </c>
      <c r="P1568" s="3" t="str">
        <f>VLOOKUP(M1568,TAF!$D$1:$H$462,4,0)</f>
        <v>4.068225879309168</v>
      </c>
      <c r="Q1568" s="3" t="str">
        <f>VLOOKUP(M1568,TAF!$D$1:$H$462,5,0)</f>
        <v xml:space="preserve"> 9.712282866294439</v>
      </c>
      <c r="R1568" s="3" t="s">
        <v>45</v>
      </c>
      <c r="S1568" s="3" t="s">
        <v>84</v>
      </c>
      <c r="T1568" s="3" t="s">
        <v>46</v>
      </c>
      <c r="U1568" s="17">
        <v>41200</v>
      </c>
      <c r="V1568" s="3" t="str">
        <f t="shared" ref="V1568:V1569" si="386">IF((B1568-U1568&lt;=365)*(B1568-U1568&gt;0),INT(12*(B1568-U1568)/365) &amp; " Mois",(YEAR(B1568)-YEAR(U1568)) &amp; " an (s)")</f>
        <v>7 an (s)</v>
      </c>
      <c r="W1568" s="4"/>
      <c r="X1568" s="3" t="s">
        <v>47</v>
      </c>
      <c r="Y1568" s="3">
        <v>0</v>
      </c>
      <c r="Z1568" s="3"/>
      <c r="AA1568" s="3" t="str">
        <f t="shared" si="377"/>
        <v>,</v>
      </c>
      <c r="AB1568" s="4"/>
      <c r="AC1568" s="4"/>
      <c r="AD1568" s="4"/>
      <c r="AE1568" s="4"/>
      <c r="AF1568" s="4"/>
      <c r="AG1568" s="4"/>
      <c r="AH1568" s="4"/>
      <c r="AI1568" s="4"/>
      <c r="AJ1568" s="4"/>
      <c r="AK1568" s="4"/>
      <c r="AL1568" s="4"/>
      <c r="AM1568" s="4"/>
      <c r="AN1568" s="4"/>
      <c r="AO1568" s="4"/>
      <c r="AP1568" s="4"/>
      <c r="AQ1568" s="4"/>
      <c r="AR1568" s="4"/>
      <c r="AS1568" s="4"/>
      <c r="AT1568" s="4"/>
      <c r="AU1568" s="4"/>
      <c r="AV1568" s="4"/>
      <c r="AW1568" s="4"/>
      <c r="AX1568" s="4"/>
    </row>
    <row r="1569" spans="1:50" ht="15.75" customHeight="1" x14ac:dyDescent="0.2">
      <c r="A1569" t="str">
        <f t="shared" si="376"/>
        <v>SecondaireHommeCélibatairePersonnel de santeDouala (Non précisé )Bependa OmnisportCamerounaiseChretien (Catholique)OuiEligible</v>
      </c>
      <c r="B1569" s="17">
        <v>43634</v>
      </c>
      <c r="C1569" s="17">
        <v>28013</v>
      </c>
      <c r="D1569" s="3" t="s">
        <v>54</v>
      </c>
      <c r="E1569" s="21">
        <v>49</v>
      </c>
      <c r="F1569" s="3" t="s">
        <v>40</v>
      </c>
      <c r="G1569" s="4"/>
      <c r="H1569" s="4"/>
      <c r="I1569" s="3" t="s">
        <v>41</v>
      </c>
      <c r="J1569" s="3" t="s">
        <v>250</v>
      </c>
      <c r="K1569" s="3" t="s">
        <v>51</v>
      </c>
      <c r="L1569" s="3" t="s">
        <v>135</v>
      </c>
      <c r="M1569" s="3" t="s">
        <v>1118</v>
      </c>
      <c r="N1569" s="3" t="str">
        <f>VLOOKUP(M1569,TAF!$D$1:$H$462,2,0)</f>
        <v>Bépenda</v>
      </c>
      <c r="O1569" s="3" t="str">
        <f>VLOOKUP(M1569,TAF!$D$1:$H$462,3,0)</f>
        <v>Douala 5</v>
      </c>
      <c r="P1569" s="3" t="str">
        <f>VLOOKUP(M1569,TAF!$D$1:$H$462,4,0)</f>
        <v>4.053016002017063</v>
      </c>
      <c r="Q1569" s="3" t="str">
        <f>VLOOKUP(M1569,TAF!$D$1:$H$462,5,0)</f>
        <v xml:space="preserve"> 9.726235068217077</v>
      </c>
      <c r="R1569" s="3" t="s">
        <v>45</v>
      </c>
      <c r="S1569" s="3" t="s">
        <v>58</v>
      </c>
      <c r="T1569" s="3" t="s">
        <v>46</v>
      </c>
      <c r="U1569" s="17">
        <v>42173</v>
      </c>
      <c r="V1569" s="3" t="str">
        <f t="shared" si="386"/>
        <v>4 an (s)</v>
      </c>
      <c r="W1569" s="4"/>
      <c r="X1569" s="3" t="s">
        <v>47</v>
      </c>
      <c r="Y1569" s="3">
        <v>0</v>
      </c>
      <c r="Z1569" s="3"/>
      <c r="AA1569" s="3" t="str">
        <f t="shared" si="377"/>
        <v>,</v>
      </c>
      <c r="AB1569" s="4"/>
      <c r="AC1569" s="4"/>
      <c r="AD1569" s="4"/>
      <c r="AE1569" s="4"/>
      <c r="AF1569" s="4"/>
      <c r="AG1569" s="4"/>
      <c r="AH1569" s="4"/>
      <c r="AI1569" s="4"/>
      <c r="AJ1569" s="4"/>
      <c r="AK1569" s="4"/>
      <c r="AL1569" s="4"/>
      <c r="AM1569" s="4"/>
      <c r="AN1569" s="4"/>
      <c r="AO1569" s="4"/>
      <c r="AP1569" s="4"/>
      <c r="AQ1569" s="4"/>
      <c r="AR1569" s="4"/>
      <c r="AS1569" s="4"/>
      <c r="AT1569" s="4"/>
      <c r="AU1569" s="4"/>
      <c r="AV1569" s="4"/>
      <c r="AW1569" s="4"/>
      <c r="AX1569" s="4"/>
    </row>
    <row r="1570" spans="1:50" ht="15.75" customHeight="1" x14ac:dyDescent="0.2">
      <c r="A1570" t="str">
        <f t="shared" si="376"/>
        <v>UniversitaireHommeCélibataireEtudiant (e)Douala (Non précisé )MakepeCamerounaisePas PréciséNonEligible</v>
      </c>
      <c r="B1570" s="17">
        <v>43634</v>
      </c>
      <c r="C1570" s="17">
        <v>32456</v>
      </c>
      <c r="D1570" s="3" t="s">
        <v>48</v>
      </c>
      <c r="E1570" s="21">
        <v>37</v>
      </c>
      <c r="F1570" s="3" t="s">
        <v>40</v>
      </c>
      <c r="G1570" s="4"/>
      <c r="H1570" s="4"/>
      <c r="I1570" s="3" t="s">
        <v>41</v>
      </c>
      <c r="J1570" s="3" t="s">
        <v>79</v>
      </c>
      <c r="K1570" s="3" t="s">
        <v>51</v>
      </c>
      <c r="L1570" s="3" t="s">
        <v>135</v>
      </c>
      <c r="M1570" s="3" t="s">
        <v>83</v>
      </c>
      <c r="N1570" s="3" t="str">
        <f>VLOOKUP(M1570,TAF!$D$1:$H$462,2,0)</f>
        <v>Makepe</v>
      </c>
      <c r="O1570" s="3" t="str">
        <f>VLOOKUP(M1570,TAF!$D$1:$H$462,3,0)</f>
        <v>Douala 5</v>
      </c>
      <c r="P1570" s="3" t="str">
        <f>VLOOKUP(M1570,TAF!$D$1:$H$462,4,0)</f>
        <v>4.060554946438602</v>
      </c>
      <c r="Q1570" s="3" t="str">
        <f>VLOOKUP(M1570,TAF!$D$1:$H$462,5,0)</f>
        <v xml:space="preserve"> 9.73798775171866</v>
      </c>
      <c r="R1570" s="3" t="s">
        <v>45</v>
      </c>
      <c r="S1570" s="3" t="s">
        <v>39</v>
      </c>
      <c r="T1570" s="3" t="s">
        <v>62</v>
      </c>
      <c r="U1570" s="19"/>
      <c r="V1570" s="19"/>
      <c r="W1570" s="4"/>
      <c r="X1570" s="3" t="s">
        <v>47</v>
      </c>
      <c r="Y1570" s="3">
        <v>0</v>
      </c>
      <c r="Z1570" s="3"/>
      <c r="AA1570" s="3" t="str">
        <f t="shared" si="377"/>
        <v>,</v>
      </c>
      <c r="AB1570" s="4"/>
      <c r="AC1570" s="4"/>
      <c r="AD1570" s="4"/>
      <c r="AE1570" s="4"/>
      <c r="AF1570" s="4"/>
      <c r="AG1570" s="4"/>
      <c r="AH1570" s="4"/>
      <c r="AI1570" s="4"/>
      <c r="AJ1570" s="4"/>
      <c r="AK1570" s="4"/>
      <c r="AL1570" s="4"/>
      <c r="AM1570" s="4"/>
      <c r="AN1570" s="4"/>
      <c r="AO1570" s="4"/>
      <c r="AP1570" s="4"/>
      <c r="AQ1570" s="4"/>
      <c r="AR1570" s="4"/>
      <c r="AS1570" s="4"/>
      <c r="AT1570" s="4"/>
      <c r="AU1570" s="4"/>
      <c r="AV1570" s="4"/>
      <c r="AW1570" s="4"/>
      <c r="AX1570" s="4"/>
    </row>
    <row r="1571" spans="1:50" ht="15.75" customHeight="1" x14ac:dyDescent="0.2">
      <c r="A1571" t="str">
        <f t="shared" si="376"/>
        <v>SecondaireHommeCélibataireAgent de securitéDouala (Non précisé )DoualaCamerounaiseChretien (Protestant )NonEligible</v>
      </c>
      <c r="B1571" s="17">
        <v>43634</v>
      </c>
      <c r="C1571" s="17">
        <v>30788</v>
      </c>
      <c r="D1571" s="3" t="s">
        <v>54</v>
      </c>
      <c r="E1571" s="21">
        <v>41</v>
      </c>
      <c r="F1571" s="3" t="s">
        <v>40</v>
      </c>
      <c r="G1571" s="4"/>
      <c r="H1571" s="4"/>
      <c r="I1571" s="3" t="s">
        <v>41</v>
      </c>
      <c r="J1571" s="3" t="s">
        <v>221</v>
      </c>
      <c r="K1571" s="3" t="s">
        <v>51</v>
      </c>
      <c r="L1571" s="3" t="s">
        <v>135</v>
      </c>
      <c r="M1571" s="3" t="s">
        <v>64</v>
      </c>
      <c r="N1571" s="3">
        <f>VLOOKUP(M1571,TAF!$D$1:$H$462,2,0)</f>
        <v>0</v>
      </c>
      <c r="O1571" s="3">
        <f>VLOOKUP(M1571,TAF!$D$1:$H$462,3,0)</f>
        <v>0</v>
      </c>
      <c r="P1571" s="3">
        <f>VLOOKUP(M1571,TAF!$D$1:$H$462,4,0)</f>
        <v>0</v>
      </c>
      <c r="Q1571" s="3">
        <f>VLOOKUP(M1571,TAF!$D$1:$H$462,5,0)</f>
        <v>0</v>
      </c>
      <c r="R1571" s="3" t="s">
        <v>45</v>
      </c>
      <c r="S1571" s="3" t="s">
        <v>84</v>
      </c>
      <c r="T1571" s="3" t="s">
        <v>62</v>
      </c>
      <c r="U1571" s="19"/>
      <c r="V1571" s="19"/>
      <c r="W1571" s="4"/>
      <c r="X1571" s="3" t="s">
        <v>47</v>
      </c>
      <c r="Y1571" s="3">
        <v>0</v>
      </c>
      <c r="Z1571" s="3"/>
      <c r="AA1571" s="3" t="str">
        <f t="shared" si="377"/>
        <v>,</v>
      </c>
      <c r="AB1571" s="4"/>
      <c r="AC1571" s="4"/>
      <c r="AD1571" s="4"/>
      <c r="AE1571" s="4"/>
      <c r="AF1571" s="4"/>
      <c r="AG1571" s="4"/>
      <c r="AH1571" s="4"/>
      <c r="AI1571" s="4"/>
      <c r="AJ1571" s="4"/>
      <c r="AK1571" s="4"/>
      <c r="AL1571" s="4"/>
      <c r="AM1571" s="4"/>
      <c r="AN1571" s="4"/>
      <c r="AO1571" s="4"/>
      <c r="AP1571" s="4"/>
      <c r="AQ1571" s="4"/>
      <c r="AR1571" s="4"/>
      <c r="AS1571" s="4"/>
      <c r="AT1571" s="4"/>
      <c r="AU1571" s="4"/>
      <c r="AV1571" s="4"/>
      <c r="AW1571" s="4"/>
      <c r="AX1571" s="4"/>
    </row>
    <row r="1572" spans="1:50" ht="15.75" customHeight="1" x14ac:dyDescent="0.2">
      <c r="A1572" t="str">
        <f t="shared" si="376"/>
        <v>SecondaireHommeCélibatairePointeurDouala (Non précisé )Bepanda OmnisportCamerounaiseChretien (Protestant )NonEligible</v>
      </c>
      <c r="B1572" s="17">
        <v>43634</v>
      </c>
      <c r="C1572" s="17">
        <v>24062</v>
      </c>
      <c r="D1572" s="3" t="s">
        <v>54</v>
      </c>
      <c r="E1572" s="21">
        <v>60</v>
      </c>
      <c r="F1572" s="3" t="s">
        <v>40</v>
      </c>
      <c r="G1572" s="4"/>
      <c r="H1572" s="4"/>
      <c r="I1572" s="3" t="s">
        <v>41</v>
      </c>
      <c r="J1572" s="3" t="s">
        <v>1119</v>
      </c>
      <c r="K1572" s="3" t="s">
        <v>51</v>
      </c>
      <c r="L1572" s="3" t="s">
        <v>135</v>
      </c>
      <c r="M1572" s="3" t="s">
        <v>1120</v>
      </c>
      <c r="N1572" s="3" t="str">
        <f>VLOOKUP(M1572,TAF!$D$1:$H$462,2,0)</f>
        <v>Bépenda</v>
      </c>
      <c r="O1572" s="3" t="str">
        <f>VLOOKUP(M1572,TAF!$D$1:$H$462,3,0)</f>
        <v>Douala 5</v>
      </c>
      <c r="P1572" s="3" t="str">
        <f>VLOOKUP(M1572,TAF!$D$1:$H$462,4,0)</f>
        <v>4.053016002017063</v>
      </c>
      <c r="Q1572" s="3" t="str">
        <f>VLOOKUP(M1572,TAF!$D$1:$H$462,5,0)</f>
        <v xml:space="preserve"> 9.726235068217077</v>
      </c>
      <c r="R1572" s="3" t="s">
        <v>45</v>
      </c>
      <c r="S1572" s="3" t="s">
        <v>84</v>
      </c>
      <c r="T1572" s="3" t="s">
        <v>62</v>
      </c>
      <c r="U1572" s="19"/>
      <c r="V1572" s="19"/>
      <c r="W1572" s="4"/>
      <c r="X1572" s="3" t="s">
        <v>47</v>
      </c>
      <c r="Y1572" s="3">
        <v>0</v>
      </c>
      <c r="Z1572" s="3"/>
      <c r="AA1572" s="3" t="str">
        <f t="shared" si="377"/>
        <v>,</v>
      </c>
      <c r="AB1572" s="4"/>
      <c r="AC1572" s="4"/>
      <c r="AD1572" s="4"/>
      <c r="AE1572" s="4"/>
      <c r="AF1572" s="4"/>
      <c r="AG1572" s="4"/>
      <c r="AH1572" s="4"/>
      <c r="AI1572" s="4"/>
      <c r="AJ1572" s="4"/>
      <c r="AK1572" s="4"/>
      <c r="AL1572" s="4"/>
      <c r="AM1572" s="4"/>
      <c r="AN1572" s="4"/>
      <c r="AO1572" s="4"/>
      <c r="AP1572" s="4"/>
      <c r="AQ1572" s="4"/>
      <c r="AR1572" s="4"/>
      <c r="AS1572" s="4"/>
      <c r="AT1572" s="4"/>
      <c r="AU1572" s="4"/>
      <c r="AV1572" s="4"/>
      <c r="AW1572" s="4"/>
      <c r="AX1572" s="4"/>
    </row>
    <row r="1573" spans="1:50" ht="15.75" customHeight="1" x14ac:dyDescent="0.2">
      <c r="A1573" t="str">
        <f t="shared" si="376"/>
        <v>Pas PréciséHommeMarié (e)ElectricienDouala (Non précisé )DoualaCamerounaiseChretien (Protestant )OuiEligible</v>
      </c>
      <c r="B1573" s="17">
        <v>43634</v>
      </c>
      <c r="C1573" s="17">
        <v>23744</v>
      </c>
      <c r="D1573" s="3" t="s">
        <v>39</v>
      </c>
      <c r="E1573" s="21">
        <v>60</v>
      </c>
      <c r="F1573" s="3" t="s">
        <v>40</v>
      </c>
      <c r="G1573" s="4"/>
      <c r="H1573" s="4"/>
      <c r="I1573" s="3" t="s">
        <v>49</v>
      </c>
      <c r="J1573" s="3" t="s">
        <v>150</v>
      </c>
      <c r="K1573" s="3" t="s">
        <v>51</v>
      </c>
      <c r="L1573" s="3" t="s">
        <v>135</v>
      </c>
      <c r="M1573" s="3" t="s">
        <v>64</v>
      </c>
      <c r="N1573" s="3">
        <f>VLOOKUP(M1573,TAF!$D$1:$H$462,2,0)</f>
        <v>0</v>
      </c>
      <c r="O1573" s="3">
        <f>VLOOKUP(M1573,TAF!$D$1:$H$462,3,0)</f>
        <v>0</v>
      </c>
      <c r="P1573" s="3">
        <f>VLOOKUP(M1573,TAF!$D$1:$H$462,4,0)</f>
        <v>0</v>
      </c>
      <c r="Q1573" s="3">
        <f>VLOOKUP(M1573,TAF!$D$1:$H$462,5,0)</f>
        <v>0</v>
      </c>
      <c r="R1573" s="3" t="s">
        <v>45</v>
      </c>
      <c r="S1573" s="3" t="s">
        <v>84</v>
      </c>
      <c r="T1573" s="3" t="s">
        <v>46</v>
      </c>
      <c r="U1573" s="17">
        <v>40712</v>
      </c>
      <c r="V1573" s="3" t="str">
        <f t="shared" ref="V1573" si="387">IF((B1573-U1573&lt;=365)*(B1573-U1573&gt;0),INT(12*(B1573-U1573)/365) &amp; " Mois",(YEAR(B1573)-YEAR(U1573)) &amp; " an (s)")</f>
        <v>8 an (s)</v>
      </c>
      <c r="W1573" s="4"/>
      <c r="X1573" s="3" t="s">
        <v>47</v>
      </c>
      <c r="Y1573" s="3">
        <v>0</v>
      </c>
      <c r="Z1573" s="3"/>
      <c r="AA1573" s="3" t="str">
        <f t="shared" si="377"/>
        <v>,</v>
      </c>
      <c r="AB1573" s="4"/>
      <c r="AC1573" s="4"/>
      <c r="AD1573" s="4"/>
      <c r="AE1573" s="4"/>
      <c r="AF1573" s="4"/>
      <c r="AG1573" s="4"/>
      <c r="AH1573" s="4"/>
      <c r="AI1573" s="4"/>
      <c r="AJ1573" s="4"/>
      <c r="AK1573" s="4"/>
      <c r="AL1573" s="4"/>
      <c r="AM1573" s="4"/>
      <c r="AN1573" s="4"/>
      <c r="AO1573" s="4"/>
      <c r="AP1573" s="4"/>
      <c r="AQ1573" s="4"/>
      <c r="AR1573" s="4"/>
      <c r="AS1573" s="4"/>
      <c r="AT1573" s="4"/>
      <c r="AU1573" s="4"/>
      <c r="AV1573" s="4"/>
      <c r="AW1573" s="4"/>
      <c r="AX1573" s="4"/>
    </row>
    <row r="1574" spans="1:50" ht="15.75" customHeight="1" x14ac:dyDescent="0.2">
      <c r="A1574" t="str">
        <f t="shared" si="376"/>
        <v>UniversitaireHommeCélibataireFormateurYaoundeYaoundeCamerounaisePas PréciséNonEligible</v>
      </c>
      <c r="B1574" s="17">
        <v>43634</v>
      </c>
      <c r="C1574" s="17">
        <v>34487</v>
      </c>
      <c r="D1574" s="3" t="s">
        <v>48</v>
      </c>
      <c r="E1574" s="21">
        <v>31</v>
      </c>
      <c r="F1574" s="3" t="s">
        <v>40</v>
      </c>
      <c r="G1574" s="4"/>
      <c r="H1574" s="4"/>
      <c r="I1574" s="3" t="s">
        <v>41</v>
      </c>
      <c r="J1574" s="3" t="s">
        <v>1121</v>
      </c>
      <c r="K1574" s="3" t="s">
        <v>118</v>
      </c>
      <c r="L1574" s="3" t="s">
        <v>5509</v>
      </c>
      <c r="M1574" s="3" t="s">
        <v>118</v>
      </c>
      <c r="N1574" s="3">
        <f>VLOOKUP(M1574,TAF!$D$1:$H$462,2,0)</f>
        <v>0</v>
      </c>
      <c r="O1574" s="3" t="s">
        <v>5731</v>
      </c>
      <c r="P1574" s="3">
        <f>VLOOKUP(M1574,TAF!$D$1:$H$462,4,0)</f>
        <v>0</v>
      </c>
      <c r="Q1574" s="3">
        <f>VLOOKUP(M1574,TAF!$D$1:$H$462,5,0)</f>
        <v>0</v>
      </c>
      <c r="R1574" s="3" t="s">
        <v>45</v>
      </c>
      <c r="S1574" s="3" t="s">
        <v>39</v>
      </c>
      <c r="T1574" s="3" t="s">
        <v>62</v>
      </c>
      <c r="U1574" s="19"/>
      <c r="V1574" s="19"/>
      <c r="W1574" s="4"/>
      <c r="X1574" s="3" t="s">
        <v>47</v>
      </c>
      <c r="Y1574" s="3">
        <v>0</v>
      </c>
      <c r="Z1574" s="3"/>
      <c r="AA1574" s="3" t="str">
        <f t="shared" si="377"/>
        <v>,</v>
      </c>
      <c r="AB1574" s="4"/>
      <c r="AC1574" s="4"/>
      <c r="AD1574" s="4"/>
      <c r="AE1574" s="4"/>
      <c r="AF1574" s="4"/>
      <c r="AG1574" s="4"/>
      <c r="AH1574" s="4"/>
      <c r="AI1574" s="4"/>
      <c r="AJ1574" s="4"/>
      <c r="AK1574" s="4"/>
      <c r="AL1574" s="4"/>
      <c r="AM1574" s="4"/>
      <c r="AN1574" s="4"/>
      <c r="AO1574" s="4"/>
      <c r="AP1574" s="4"/>
      <c r="AQ1574" s="4"/>
      <c r="AR1574" s="4"/>
      <c r="AS1574" s="4"/>
      <c r="AT1574" s="4"/>
      <c r="AU1574" s="4"/>
      <c r="AV1574" s="4"/>
      <c r="AW1574" s="4"/>
      <c r="AX1574" s="4"/>
    </row>
    <row r="1575" spans="1:50" ht="15.75" customHeight="1" x14ac:dyDescent="0.2">
      <c r="A1575" t="str">
        <f t="shared" si="376"/>
        <v>SecondaireHommeCélibataireEleveDouala (Non précisé )NewbellCamerounaisePas PréciséOuiEligible</v>
      </c>
      <c r="B1575" s="17">
        <v>43634</v>
      </c>
      <c r="C1575" s="17">
        <v>36377</v>
      </c>
      <c r="D1575" s="3" t="s">
        <v>54</v>
      </c>
      <c r="E1575" s="21">
        <v>26</v>
      </c>
      <c r="F1575" s="3" t="s">
        <v>40</v>
      </c>
      <c r="G1575" s="4"/>
      <c r="H1575" s="4"/>
      <c r="I1575" s="3" t="s">
        <v>41</v>
      </c>
      <c r="J1575" s="3" t="s">
        <v>101</v>
      </c>
      <c r="K1575" s="3" t="s">
        <v>51</v>
      </c>
      <c r="L1575" s="3" t="s">
        <v>135</v>
      </c>
      <c r="M1575" s="3" t="s">
        <v>149</v>
      </c>
      <c r="N1575" s="3" t="str">
        <f>VLOOKUP(M1575,TAF!$D$1:$H$462,2,0)</f>
        <v>New Bell</v>
      </c>
      <c r="O1575" s="3" t="str">
        <f>VLOOKUP(M1575,TAF!$D$1:$H$462,3,0)</f>
        <v>Douala 2</v>
      </c>
      <c r="P1575" s="3" t="str">
        <f>VLOOKUP(M1575,TAF!$D$1:$H$462,4,0)</f>
        <v>4.029279319157316</v>
      </c>
      <c r="Q1575" s="3" t="str">
        <f>VLOOKUP(M1575,TAF!$D$1:$H$462,5,0)</f>
        <v xml:space="preserve"> 9.713362274244698</v>
      </c>
      <c r="R1575" s="3" t="s">
        <v>45</v>
      </c>
      <c r="S1575" s="3" t="s">
        <v>39</v>
      </c>
      <c r="T1575" s="3" t="s">
        <v>46</v>
      </c>
      <c r="U1575" s="17">
        <v>42904</v>
      </c>
      <c r="V1575" s="3" t="str">
        <f t="shared" ref="V1575:V1578" si="388">IF((B1575-U1575&lt;=365)*(B1575-U1575&gt;0),INT(12*(B1575-U1575)/365) &amp; " Mois",(YEAR(B1575)-YEAR(U1575)) &amp; " an (s)")</f>
        <v>2 an (s)</v>
      </c>
      <c r="W1575" s="4"/>
      <c r="X1575" s="3" t="s">
        <v>47</v>
      </c>
      <c r="Y1575" s="3">
        <v>0</v>
      </c>
      <c r="Z1575" s="3"/>
      <c r="AA1575" s="3" t="str">
        <f t="shared" si="377"/>
        <v>,</v>
      </c>
      <c r="AB1575" s="4"/>
      <c r="AC1575" s="4"/>
      <c r="AD1575" s="4"/>
      <c r="AE1575" s="4"/>
      <c r="AF1575" s="4"/>
      <c r="AG1575" s="4"/>
      <c r="AH1575" s="4"/>
      <c r="AI1575" s="4"/>
      <c r="AJ1575" s="4"/>
      <c r="AK1575" s="4"/>
      <c r="AL1575" s="4"/>
      <c r="AM1575" s="4"/>
      <c r="AN1575" s="4"/>
      <c r="AO1575" s="4"/>
      <c r="AP1575" s="4"/>
      <c r="AQ1575" s="4"/>
      <c r="AR1575" s="4"/>
      <c r="AS1575" s="4"/>
      <c r="AT1575" s="4"/>
      <c r="AU1575" s="4"/>
      <c r="AV1575" s="4"/>
      <c r="AW1575" s="4"/>
      <c r="AX1575" s="4"/>
    </row>
    <row r="1576" spans="1:50" ht="15.75" customHeight="1" x14ac:dyDescent="0.2">
      <c r="A1576" t="str">
        <f t="shared" si="376"/>
        <v>SecondaireHommeveuf (veuve)Gouvernant d'hotelDouala (Non précisé )LogbabaCamerounaiseChretien (Catholique)OuiEligible</v>
      </c>
      <c r="B1576" s="17">
        <v>43634</v>
      </c>
      <c r="C1576" s="17">
        <v>22278</v>
      </c>
      <c r="D1576" s="3" t="s">
        <v>54</v>
      </c>
      <c r="E1576" s="21">
        <v>65</v>
      </c>
      <c r="F1576" s="3" t="s">
        <v>40</v>
      </c>
      <c r="G1576" s="4"/>
      <c r="H1576" s="4"/>
      <c r="I1576" s="3" t="s">
        <v>421</v>
      </c>
      <c r="J1576" s="3" t="s">
        <v>1122</v>
      </c>
      <c r="K1576" s="3" t="s">
        <v>51</v>
      </c>
      <c r="L1576" s="3" t="s">
        <v>135</v>
      </c>
      <c r="M1576" s="3" t="s">
        <v>271</v>
      </c>
      <c r="N1576" s="3" t="str">
        <f>VLOOKUP(M1576,TAF!$D$1:$H$462,2,0)</f>
        <v>Logbaba</v>
      </c>
      <c r="O1576" s="3" t="str">
        <f>VLOOKUP(M1576,TAF!$D$1:$H$462,3,0)</f>
        <v>Douala 3</v>
      </c>
      <c r="P1576" s="3" t="str">
        <f>VLOOKUP(M1576,TAF!$D$1:$H$462,4,0)</f>
        <v>4.043213985193655</v>
      </c>
      <c r="Q1576" s="3" t="str">
        <f>VLOOKUP(M1576,TAF!$D$1:$H$462,5,0)</f>
        <v xml:space="preserve"> 9.7617599423344</v>
      </c>
      <c r="R1576" s="3" t="s">
        <v>45</v>
      </c>
      <c r="S1576" s="3" t="s">
        <v>58</v>
      </c>
      <c r="T1576" s="3" t="s">
        <v>46</v>
      </c>
      <c r="U1576" s="17">
        <v>42173</v>
      </c>
      <c r="V1576" s="3" t="str">
        <f t="shared" si="388"/>
        <v>4 an (s)</v>
      </c>
      <c r="W1576" s="4"/>
      <c r="X1576" s="3" t="s">
        <v>47</v>
      </c>
      <c r="Y1576" s="3">
        <v>0</v>
      </c>
      <c r="Z1576" s="3"/>
      <c r="AA1576" s="3" t="str">
        <f t="shared" si="377"/>
        <v>,</v>
      </c>
      <c r="AB1576" s="4"/>
      <c r="AC1576" s="4"/>
      <c r="AD1576" s="4"/>
      <c r="AE1576" s="4"/>
      <c r="AF1576" s="4"/>
      <c r="AG1576" s="4"/>
      <c r="AH1576" s="4"/>
      <c r="AI1576" s="4"/>
      <c r="AJ1576" s="4"/>
      <c r="AK1576" s="4"/>
      <c r="AL1576" s="4"/>
      <c r="AM1576" s="4"/>
      <c r="AN1576" s="4"/>
      <c r="AO1576" s="4"/>
      <c r="AP1576" s="4"/>
      <c r="AQ1576" s="4"/>
      <c r="AR1576" s="4"/>
      <c r="AS1576" s="4"/>
      <c r="AT1576" s="4"/>
      <c r="AU1576" s="4"/>
      <c r="AV1576" s="4"/>
      <c r="AW1576" s="4"/>
      <c r="AX1576" s="4"/>
    </row>
    <row r="1577" spans="1:50" ht="15.75" customHeight="1" x14ac:dyDescent="0.2">
      <c r="A1577" t="str">
        <f t="shared" si="376"/>
        <v>SecondaireHommeCélibataireHotelierDouala (Non précisé )DoualaCamerounaiseChretien (Catholique)OuiEligible</v>
      </c>
      <c r="B1577" s="17">
        <v>43634</v>
      </c>
      <c r="C1577" s="17">
        <v>30446</v>
      </c>
      <c r="D1577" s="3" t="s">
        <v>54</v>
      </c>
      <c r="E1577" s="21">
        <v>42</v>
      </c>
      <c r="F1577" s="3" t="s">
        <v>40</v>
      </c>
      <c r="G1577" s="4"/>
      <c r="H1577" s="4"/>
      <c r="I1577" s="3" t="s">
        <v>41</v>
      </c>
      <c r="J1577" s="3" t="s">
        <v>660</v>
      </c>
      <c r="K1577" s="3" t="s">
        <v>51</v>
      </c>
      <c r="L1577" s="3" t="s">
        <v>135</v>
      </c>
      <c r="M1577" s="3" t="s">
        <v>64</v>
      </c>
      <c r="N1577" s="3">
        <f>VLOOKUP(M1577,TAF!$D$1:$H$462,2,0)</f>
        <v>0</v>
      </c>
      <c r="O1577" s="3">
        <f>VLOOKUP(M1577,TAF!$D$1:$H$462,3,0)</f>
        <v>0</v>
      </c>
      <c r="P1577" s="3">
        <f>VLOOKUP(M1577,TAF!$D$1:$H$462,4,0)</f>
        <v>0</v>
      </c>
      <c r="Q1577" s="3">
        <f>VLOOKUP(M1577,TAF!$D$1:$H$462,5,0)</f>
        <v>0</v>
      </c>
      <c r="R1577" s="3" t="s">
        <v>45</v>
      </c>
      <c r="S1577" s="3" t="s">
        <v>58</v>
      </c>
      <c r="T1577" s="3" t="s">
        <v>46</v>
      </c>
      <c r="U1577" s="17">
        <v>42173</v>
      </c>
      <c r="V1577" s="3" t="str">
        <f t="shared" si="388"/>
        <v>4 an (s)</v>
      </c>
      <c r="W1577" s="4"/>
      <c r="X1577" s="3" t="s">
        <v>47</v>
      </c>
      <c r="Y1577" s="3">
        <v>0</v>
      </c>
      <c r="Z1577" s="3"/>
      <c r="AA1577" s="3" t="str">
        <f t="shared" si="377"/>
        <v>,</v>
      </c>
      <c r="AB1577" s="4"/>
      <c r="AC1577" s="4"/>
      <c r="AD1577" s="4"/>
      <c r="AE1577" s="4"/>
      <c r="AF1577" s="4"/>
      <c r="AG1577" s="4"/>
      <c r="AH1577" s="4"/>
      <c r="AI1577" s="4"/>
      <c r="AJ1577" s="4"/>
      <c r="AK1577" s="4"/>
      <c r="AL1577" s="4"/>
      <c r="AM1577" s="4"/>
      <c r="AN1577" s="4"/>
      <c r="AO1577" s="4"/>
      <c r="AP1577" s="4"/>
      <c r="AQ1577" s="4"/>
      <c r="AR1577" s="4"/>
      <c r="AS1577" s="4"/>
      <c r="AT1577" s="4"/>
      <c r="AU1577" s="4"/>
      <c r="AV1577" s="4"/>
      <c r="AW1577" s="4"/>
      <c r="AX1577" s="4"/>
    </row>
    <row r="1578" spans="1:50" ht="15.75" customHeight="1" x14ac:dyDescent="0.2">
      <c r="A1578" t="str">
        <f t="shared" si="376"/>
        <v>UniversitaireHommeCélibataireEnseignant (e)Douala (Non précisé )Pk14CamerounaiseChretien (Protestant )OuiEligible</v>
      </c>
      <c r="B1578" s="17">
        <v>43634</v>
      </c>
      <c r="C1578" s="17">
        <v>30279</v>
      </c>
      <c r="D1578" s="3" t="s">
        <v>48</v>
      </c>
      <c r="E1578" s="21">
        <v>43</v>
      </c>
      <c r="F1578" s="3" t="s">
        <v>40</v>
      </c>
      <c r="G1578" s="4"/>
      <c r="H1578" s="4"/>
      <c r="I1578" s="3" t="s">
        <v>41</v>
      </c>
      <c r="J1578" s="3" t="s">
        <v>144</v>
      </c>
      <c r="K1578" s="3" t="s">
        <v>51</v>
      </c>
      <c r="L1578" s="3" t="s">
        <v>135</v>
      </c>
      <c r="M1578" s="3" t="s">
        <v>72</v>
      </c>
      <c r="N1578" s="3" t="str">
        <f>VLOOKUP(M1578,TAF!$D$1:$H$462,2,0)</f>
        <v>Pk14</v>
      </c>
      <c r="O1578" s="3" t="str">
        <f>VLOOKUP(M1578,TAF!$D$1:$H$462,3,0)</f>
        <v>Douala 3</v>
      </c>
      <c r="P1578" s="3" t="str">
        <f>VLOOKUP(M1578,TAF!$D$1:$H$462,4,0)</f>
        <v>4.074532752823828</v>
      </c>
      <c r="Q1578" s="3" t="str">
        <f>VLOOKUP(M1578,TAF!$D$1:$H$462,5,0)</f>
        <v xml:space="preserve"> 9.797899225980887</v>
      </c>
      <c r="R1578" s="3" t="s">
        <v>45</v>
      </c>
      <c r="S1578" s="3" t="s">
        <v>84</v>
      </c>
      <c r="T1578" s="3" t="s">
        <v>46</v>
      </c>
      <c r="U1578" s="17">
        <v>41443</v>
      </c>
      <c r="V1578" s="3" t="str">
        <f t="shared" si="388"/>
        <v>6 an (s)</v>
      </c>
      <c r="W1578" s="4"/>
      <c r="X1578" s="3" t="s">
        <v>47</v>
      </c>
      <c r="Y1578" s="3">
        <v>0</v>
      </c>
      <c r="Z1578" s="3"/>
      <c r="AA1578" s="3" t="str">
        <f t="shared" si="377"/>
        <v>,</v>
      </c>
      <c r="AB1578" s="4"/>
      <c r="AC1578" s="4"/>
      <c r="AD1578" s="4"/>
      <c r="AE1578" s="4"/>
      <c r="AF1578" s="4"/>
      <c r="AG1578" s="4"/>
      <c r="AH1578" s="4"/>
      <c r="AI1578" s="4"/>
      <c r="AJ1578" s="4"/>
      <c r="AK1578" s="4"/>
      <c r="AL1578" s="4"/>
      <c r="AM1578" s="4"/>
      <c r="AN1578" s="4"/>
      <c r="AO1578" s="4"/>
      <c r="AP1578" s="4"/>
      <c r="AQ1578" s="4"/>
      <c r="AR1578" s="4"/>
      <c r="AS1578" s="4"/>
      <c r="AT1578" s="4"/>
      <c r="AU1578" s="4"/>
      <c r="AV1578" s="4"/>
      <c r="AW1578" s="4"/>
      <c r="AX1578" s="4"/>
    </row>
    <row r="1579" spans="1:50" ht="15.75" customHeight="1" x14ac:dyDescent="0.2">
      <c r="A1579" t="str">
        <f t="shared" si="376"/>
        <v>SecondaireHommeCélibatairePatissierDouala (Non précisé )MbokoCamerounaiseChretien (Catholique)NonEligible</v>
      </c>
      <c r="B1579" s="17">
        <v>43636</v>
      </c>
      <c r="C1579" s="17">
        <v>33824</v>
      </c>
      <c r="D1579" s="3" t="s">
        <v>54</v>
      </c>
      <c r="E1579" s="21">
        <v>33</v>
      </c>
      <c r="F1579" s="3" t="s">
        <v>40</v>
      </c>
      <c r="G1579" s="4"/>
      <c r="H1579" s="4"/>
      <c r="I1579" s="3" t="s">
        <v>41</v>
      </c>
      <c r="J1579" s="3" t="s">
        <v>422</v>
      </c>
      <c r="K1579" s="3" t="s">
        <v>51</v>
      </c>
      <c r="L1579" s="3" t="s">
        <v>135</v>
      </c>
      <c r="M1579" s="3" t="s">
        <v>790</v>
      </c>
      <c r="N1579" s="3" t="str">
        <f>VLOOKUP(M1579,TAF!$D$1:$H$462,2,0)</f>
        <v>Mboko</v>
      </c>
      <c r="O1579" s="3" t="str">
        <f>VLOOKUP(M1579,TAF!$D$1:$H$462,3,0)</f>
        <v>Douala 1</v>
      </c>
      <c r="P1579" s="3" t="str">
        <f>VLOOKUP(M1579,TAF!$D$1:$H$462,4,0)</f>
        <v>4.068457440930544</v>
      </c>
      <c r="Q1579" s="3" t="str">
        <f>VLOOKUP(M1579,TAF!$D$1:$H$462,5,0)</f>
        <v xml:space="preserve"> 9.71077018372558</v>
      </c>
      <c r="R1579" s="3" t="s">
        <v>45</v>
      </c>
      <c r="S1579" s="3" t="s">
        <v>58</v>
      </c>
      <c r="T1579" s="3" t="s">
        <v>62</v>
      </c>
      <c r="U1579" s="19"/>
      <c r="V1579" s="19"/>
      <c r="W1579" s="4"/>
      <c r="X1579" s="3" t="s">
        <v>47</v>
      </c>
      <c r="Y1579" s="3">
        <v>0</v>
      </c>
      <c r="Z1579" s="3"/>
      <c r="AA1579" s="3" t="str">
        <f t="shared" si="377"/>
        <v>,</v>
      </c>
      <c r="AB1579" s="4"/>
      <c r="AC1579" s="4"/>
      <c r="AD1579" s="4"/>
      <c r="AE1579" s="4"/>
      <c r="AF1579" s="4"/>
      <c r="AG1579" s="4"/>
      <c r="AH1579" s="4"/>
      <c r="AI1579" s="4"/>
      <c r="AJ1579" s="4"/>
      <c r="AK1579" s="4"/>
      <c r="AL1579" s="4"/>
      <c r="AM1579" s="4"/>
      <c r="AN1579" s="4"/>
      <c r="AO1579" s="4"/>
      <c r="AP1579" s="4"/>
      <c r="AQ1579" s="4"/>
      <c r="AR1579" s="4"/>
      <c r="AS1579" s="4"/>
      <c r="AT1579" s="4"/>
      <c r="AU1579" s="4"/>
      <c r="AV1579" s="4"/>
      <c r="AW1579" s="4"/>
      <c r="AX1579" s="4"/>
    </row>
    <row r="1580" spans="1:50" ht="15.75" customHeight="1" x14ac:dyDescent="0.2">
      <c r="A1580" t="str">
        <f t="shared" si="376"/>
        <v>Pas PréciséHommeMarié (e)ArtisteDouala (Non précisé )DoualaCamerounaisePas PréciséNonEligible</v>
      </c>
      <c r="B1580" s="17">
        <v>43636</v>
      </c>
      <c r="C1580" s="17">
        <v>22083</v>
      </c>
      <c r="D1580" s="3" t="s">
        <v>39</v>
      </c>
      <c r="E1580" s="21">
        <v>65</v>
      </c>
      <c r="F1580" s="3" t="s">
        <v>40</v>
      </c>
      <c r="G1580" s="4"/>
      <c r="H1580" s="4"/>
      <c r="I1580" s="3" t="s">
        <v>49</v>
      </c>
      <c r="J1580" s="3" t="s">
        <v>1123</v>
      </c>
      <c r="K1580" s="3" t="s">
        <v>51</v>
      </c>
      <c r="L1580" s="3" t="s">
        <v>135</v>
      </c>
      <c r="M1580" s="3" t="s">
        <v>64</v>
      </c>
      <c r="N1580" s="3">
        <f>VLOOKUP(M1580,TAF!$D$1:$H$462,2,0)</f>
        <v>0</v>
      </c>
      <c r="O1580" s="3">
        <f>VLOOKUP(M1580,TAF!$D$1:$H$462,3,0)</f>
        <v>0</v>
      </c>
      <c r="P1580" s="3">
        <f>VLOOKUP(M1580,TAF!$D$1:$H$462,4,0)</f>
        <v>0</v>
      </c>
      <c r="Q1580" s="3">
        <f>VLOOKUP(M1580,TAF!$D$1:$H$462,5,0)</f>
        <v>0</v>
      </c>
      <c r="R1580" s="3" t="s">
        <v>45</v>
      </c>
      <c r="S1580" s="3" t="s">
        <v>39</v>
      </c>
      <c r="T1580" s="3" t="s">
        <v>62</v>
      </c>
      <c r="U1580" s="19"/>
      <c r="V1580" s="19"/>
      <c r="W1580" s="4"/>
      <c r="X1580" s="3" t="s">
        <v>47</v>
      </c>
      <c r="Y1580" s="3">
        <v>0</v>
      </c>
      <c r="Z1580" s="3"/>
      <c r="AA1580" s="3" t="str">
        <f t="shared" si="377"/>
        <v>,</v>
      </c>
      <c r="AB1580" s="4"/>
      <c r="AC1580" s="4"/>
      <c r="AD1580" s="4"/>
      <c r="AE1580" s="4"/>
      <c r="AF1580" s="4"/>
      <c r="AG1580" s="4"/>
      <c r="AH1580" s="4"/>
      <c r="AI1580" s="4"/>
      <c r="AJ1580" s="4"/>
      <c r="AK1580" s="4"/>
      <c r="AL1580" s="4"/>
      <c r="AM1580" s="4"/>
      <c r="AN1580" s="4"/>
      <c r="AO1580" s="4"/>
      <c r="AP1580" s="4"/>
      <c r="AQ1580" s="4"/>
      <c r="AR1580" s="4"/>
      <c r="AS1580" s="4"/>
      <c r="AT1580" s="4"/>
      <c r="AU1580" s="4"/>
      <c r="AV1580" s="4"/>
      <c r="AW1580" s="4"/>
      <c r="AX1580" s="4"/>
    </row>
    <row r="1581" spans="1:50" ht="15.75" customHeight="1" x14ac:dyDescent="0.2">
      <c r="A1581" t="str">
        <f t="shared" si="376"/>
        <v>Pas PréciséFemmeCélibataireCoiffeuseDouala (Non précisé )DoualaCamerounaisePas PréciséNonEligible</v>
      </c>
      <c r="B1581" s="17">
        <v>43635</v>
      </c>
      <c r="C1581" s="17">
        <v>31491</v>
      </c>
      <c r="D1581" s="3" t="s">
        <v>39</v>
      </c>
      <c r="E1581" s="21">
        <v>39</v>
      </c>
      <c r="F1581" s="3" t="s">
        <v>55</v>
      </c>
      <c r="G1581" s="4"/>
      <c r="H1581" s="4"/>
      <c r="I1581" s="3" t="s">
        <v>41</v>
      </c>
      <c r="J1581" s="3" t="s">
        <v>402</v>
      </c>
      <c r="K1581" s="3" t="s">
        <v>51</v>
      </c>
      <c r="L1581" s="3" t="s">
        <v>135</v>
      </c>
      <c r="M1581" s="3" t="s">
        <v>64</v>
      </c>
      <c r="N1581" s="3">
        <f>VLOOKUP(M1581,TAF!$D$1:$H$462,2,0)</f>
        <v>0</v>
      </c>
      <c r="O1581" s="3">
        <f>VLOOKUP(M1581,TAF!$D$1:$H$462,3,0)</f>
        <v>0</v>
      </c>
      <c r="P1581" s="3">
        <f>VLOOKUP(M1581,TAF!$D$1:$H$462,4,0)</f>
        <v>0</v>
      </c>
      <c r="Q1581" s="3">
        <f>VLOOKUP(M1581,TAF!$D$1:$H$462,5,0)</f>
        <v>0</v>
      </c>
      <c r="R1581" s="3" t="s">
        <v>45</v>
      </c>
      <c r="S1581" s="3" t="s">
        <v>39</v>
      </c>
      <c r="T1581" s="3" t="s">
        <v>62</v>
      </c>
      <c r="U1581" s="19"/>
      <c r="V1581" s="19"/>
      <c r="W1581" s="4"/>
      <c r="X1581" s="3" t="s">
        <v>47</v>
      </c>
      <c r="Y1581" s="3">
        <v>0</v>
      </c>
      <c r="Z1581" s="3"/>
      <c r="AA1581" s="3" t="str">
        <f t="shared" si="377"/>
        <v>,</v>
      </c>
      <c r="AB1581" s="4"/>
      <c r="AC1581" s="4"/>
      <c r="AD1581" s="4"/>
      <c r="AE1581" s="4"/>
      <c r="AF1581" s="4"/>
      <c r="AG1581" s="4"/>
      <c r="AH1581" s="4"/>
      <c r="AI1581" s="4"/>
      <c r="AJ1581" s="4"/>
      <c r="AK1581" s="4"/>
      <c r="AL1581" s="4"/>
      <c r="AM1581" s="4"/>
      <c r="AN1581" s="4"/>
      <c r="AO1581" s="4"/>
      <c r="AP1581" s="4"/>
      <c r="AQ1581" s="4"/>
      <c r="AR1581" s="4"/>
      <c r="AS1581" s="4"/>
      <c r="AT1581" s="4"/>
      <c r="AU1581" s="4"/>
      <c r="AV1581" s="4"/>
      <c r="AW1581" s="4"/>
      <c r="AX1581" s="4"/>
    </row>
    <row r="1582" spans="1:50" ht="15.75" customHeight="1" x14ac:dyDescent="0.2">
      <c r="A1582" t="str">
        <f t="shared" si="376"/>
        <v>AucunHommeMarié (e)CultuvateurDouala (Non précisé )BahanCamerounaisePas PréciséNonEligible</v>
      </c>
      <c r="B1582" s="17">
        <v>43636</v>
      </c>
      <c r="C1582" s="17">
        <v>31719</v>
      </c>
      <c r="D1582" s="3" t="s">
        <v>269</v>
      </c>
      <c r="E1582" s="21">
        <v>39</v>
      </c>
      <c r="F1582" s="3" t="s">
        <v>40</v>
      </c>
      <c r="G1582" s="4"/>
      <c r="H1582" s="4"/>
      <c r="I1582" s="3" t="s">
        <v>49</v>
      </c>
      <c r="J1582" s="3" t="s">
        <v>1027</v>
      </c>
      <c r="K1582" s="3" t="s">
        <v>51</v>
      </c>
      <c r="L1582" s="3" t="s">
        <v>135</v>
      </c>
      <c r="M1582" s="3" t="s">
        <v>1124</v>
      </c>
      <c r="N1582" s="3" t="str">
        <f>VLOOKUP(M1582,TAF!$D$1:$H$462,2,0)</f>
        <v>RESIDENCE EMMANUELLE &amp; CLARA BAHAN</v>
      </c>
      <c r="O1582" s="3" t="str">
        <f>VLOOKUP(M1582,TAF!$D$1:$H$462,3,0)</f>
        <v>Douala 5</v>
      </c>
      <c r="P1582" s="3" t="str">
        <f>VLOOKUP(M1582,TAF!$D$1:$H$462,4,0)</f>
        <v>4.0099267588712175</v>
      </c>
      <c r="Q1582" s="3" t="str">
        <f>VLOOKUP(M1582,TAF!$D$1:$H$462,5,0)</f>
        <v>9.827322501569304</v>
      </c>
      <c r="R1582" s="3" t="s">
        <v>45</v>
      </c>
      <c r="S1582" s="3" t="s">
        <v>39</v>
      </c>
      <c r="T1582" s="3" t="s">
        <v>62</v>
      </c>
      <c r="U1582" s="19"/>
      <c r="V1582" s="19"/>
      <c r="W1582" s="4"/>
      <c r="X1582" s="3" t="s">
        <v>47</v>
      </c>
      <c r="Y1582" s="3">
        <v>0</v>
      </c>
      <c r="Z1582" s="3"/>
      <c r="AA1582" s="3" t="str">
        <f t="shared" si="377"/>
        <v>,</v>
      </c>
      <c r="AB1582" s="4"/>
      <c r="AC1582" s="4"/>
      <c r="AD1582" s="4"/>
      <c r="AE1582" s="4"/>
      <c r="AF1582" s="4"/>
      <c r="AG1582" s="4"/>
      <c r="AH1582" s="4"/>
      <c r="AI1582" s="4"/>
      <c r="AJ1582" s="4"/>
      <c r="AK1582" s="4"/>
      <c r="AL1582" s="4"/>
      <c r="AM1582" s="4"/>
      <c r="AN1582" s="4"/>
      <c r="AO1582" s="4"/>
      <c r="AP1582" s="4"/>
      <c r="AQ1582" s="4"/>
      <c r="AR1582" s="4"/>
      <c r="AS1582" s="4"/>
      <c r="AT1582" s="4"/>
      <c r="AU1582" s="4"/>
      <c r="AV1582" s="4"/>
      <c r="AW1582" s="4"/>
      <c r="AX1582" s="4"/>
    </row>
    <row r="1583" spans="1:50" ht="15.75" customHeight="1" x14ac:dyDescent="0.2">
      <c r="A1583" t="str">
        <f t="shared" si="376"/>
        <v>SecondaireHommeCélibataireVitriéDouala (Non précisé )DoualaCamerounaiseChretien (Catholique)NonEligible</v>
      </c>
      <c r="B1583" s="17">
        <v>43635</v>
      </c>
      <c r="C1583" s="17">
        <v>34804</v>
      </c>
      <c r="D1583" s="3" t="s">
        <v>54</v>
      </c>
      <c r="E1583" s="21">
        <v>30</v>
      </c>
      <c r="F1583" s="3" t="s">
        <v>40</v>
      </c>
      <c r="G1583" s="4"/>
      <c r="H1583" s="4"/>
      <c r="I1583" s="3" t="s">
        <v>41</v>
      </c>
      <c r="J1583" s="3" t="s">
        <v>1125</v>
      </c>
      <c r="K1583" s="3" t="s">
        <v>51</v>
      </c>
      <c r="L1583" s="3" t="s">
        <v>135</v>
      </c>
      <c r="M1583" s="3" t="s">
        <v>64</v>
      </c>
      <c r="N1583" s="3">
        <f>VLOOKUP(M1583,TAF!$D$1:$H$462,2,0)</f>
        <v>0</v>
      </c>
      <c r="O1583" s="3">
        <f>VLOOKUP(M1583,TAF!$D$1:$H$462,3,0)</f>
        <v>0</v>
      </c>
      <c r="P1583" s="3">
        <f>VLOOKUP(M1583,TAF!$D$1:$H$462,4,0)</f>
        <v>0</v>
      </c>
      <c r="Q1583" s="3">
        <f>VLOOKUP(M1583,TAF!$D$1:$H$462,5,0)</f>
        <v>0</v>
      </c>
      <c r="R1583" s="3" t="s">
        <v>45</v>
      </c>
      <c r="S1583" s="3" t="s">
        <v>58</v>
      </c>
      <c r="T1583" s="3" t="s">
        <v>62</v>
      </c>
      <c r="U1583" s="19"/>
      <c r="V1583" s="19"/>
      <c r="W1583" s="4"/>
      <c r="X1583" s="3" t="s">
        <v>47</v>
      </c>
      <c r="Y1583" s="3">
        <v>0</v>
      </c>
      <c r="Z1583" s="3"/>
      <c r="AA1583" s="3" t="str">
        <f t="shared" si="377"/>
        <v>,</v>
      </c>
      <c r="AB1583" s="4"/>
      <c r="AC1583" s="4"/>
      <c r="AD1583" s="4"/>
      <c r="AE1583" s="4"/>
      <c r="AF1583" s="4"/>
      <c r="AG1583" s="4"/>
      <c r="AH1583" s="4"/>
      <c r="AI1583" s="4"/>
      <c r="AJ1583" s="4"/>
      <c r="AK1583" s="4"/>
      <c r="AL1583" s="4"/>
      <c r="AM1583" s="4"/>
      <c r="AN1583" s="4"/>
      <c r="AO1583" s="4"/>
      <c r="AP1583" s="4"/>
      <c r="AQ1583" s="4"/>
      <c r="AR1583" s="4"/>
      <c r="AS1583" s="4"/>
      <c r="AT1583" s="4"/>
      <c r="AU1583" s="4"/>
      <c r="AV1583" s="4"/>
      <c r="AW1583" s="4"/>
      <c r="AX1583" s="4"/>
    </row>
    <row r="1584" spans="1:50" ht="15.75" customHeight="1" x14ac:dyDescent="0.2">
      <c r="A1584" t="str">
        <f t="shared" si="376"/>
        <v>SecondaireHommeMarié (e)ElectricienDouala (Non précisé )BokoCamerounaiseChretien (Catholique)NonEligible</v>
      </c>
      <c r="B1584" s="17">
        <v>43635</v>
      </c>
      <c r="C1584" s="17">
        <v>35001</v>
      </c>
      <c r="D1584" s="3" t="s">
        <v>54</v>
      </c>
      <c r="E1584" s="21">
        <v>30</v>
      </c>
      <c r="F1584" s="3" t="s">
        <v>40</v>
      </c>
      <c r="G1584" s="4"/>
      <c r="H1584" s="4"/>
      <c r="I1584" s="3" t="s">
        <v>49</v>
      </c>
      <c r="J1584" s="3" t="s">
        <v>150</v>
      </c>
      <c r="K1584" s="3" t="s">
        <v>51</v>
      </c>
      <c r="L1584" s="3" t="s">
        <v>135</v>
      </c>
      <c r="M1584" s="3" t="s">
        <v>129</v>
      </c>
      <c r="N1584" s="3" t="str">
        <f>VLOOKUP(M1584,TAF!$D$1:$H$462,2,0)</f>
        <v>Boko</v>
      </c>
      <c r="O1584" s="3" t="str">
        <f>VLOOKUP(M1584,TAF!$D$1:$H$462,3,0)</f>
        <v>Douala 3</v>
      </c>
      <c r="P1584" s="3" t="str">
        <f>VLOOKUP(M1584,TAF!$D$1:$H$462,4,0)</f>
        <v>4.01808875799221</v>
      </c>
      <c r="Q1584" s="3" t="str">
        <f>VLOOKUP(M1584,TAF!$D$1:$H$462,5,0)</f>
        <v>9.716963972824503</v>
      </c>
      <c r="R1584" s="3" t="s">
        <v>45</v>
      </c>
      <c r="S1584" s="3" t="s">
        <v>58</v>
      </c>
      <c r="T1584" s="3" t="s">
        <v>62</v>
      </c>
      <c r="U1584" s="19"/>
      <c r="V1584" s="19"/>
      <c r="W1584" s="4"/>
      <c r="X1584" s="3" t="s">
        <v>47</v>
      </c>
      <c r="Y1584" s="3">
        <v>0</v>
      </c>
      <c r="Z1584" s="3"/>
      <c r="AA1584" s="3" t="str">
        <f t="shared" si="377"/>
        <v>,</v>
      </c>
      <c r="AB1584" s="4"/>
      <c r="AC1584" s="4"/>
      <c r="AD1584" s="4"/>
      <c r="AE1584" s="4"/>
      <c r="AF1584" s="4"/>
      <c r="AG1584" s="4"/>
      <c r="AH1584" s="4"/>
      <c r="AI1584" s="4"/>
      <c r="AJ1584" s="4"/>
      <c r="AK1584" s="4"/>
      <c r="AL1584" s="4"/>
      <c r="AM1584" s="4"/>
      <c r="AN1584" s="4"/>
      <c r="AO1584" s="4"/>
      <c r="AP1584" s="4"/>
      <c r="AQ1584" s="4"/>
      <c r="AR1584" s="4"/>
      <c r="AS1584" s="4"/>
      <c r="AT1584" s="4"/>
      <c r="AU1584" s="4"/>
      <c r="AV1584" s="4"/>
      <c r="AW1584" s="4"/>
      <c r="AX1584" s="4"/>
    </row>
    <row r="1585" spans="1:50" ht="15.75" customHeight="1" x14ac:dyDescent="0.2">
      <c r="A1585" t="str">
        <f t="shared" si="376"/>
        <v>UniversitaireHommeCélibataireEtudiant (e)Douala (Non précisé )BrazzavilleCamerounaisePas PréciséNonEligible</v>
      </c>
      <c r="B1585" s="17">
        <v>43635</v>
      </c>
      <c r="C1585" s="17">
        <v>35217</v>
      </c>
      <c r="D1585" s="3" t="s">
        <v>48</v>
      </c>
      <c r="E1585" s="21">
        <v>29</v>
      </c>
      <c r="F1585" s="3" t="s">
        <v>40</v>
      </c>
      <c r="G1585" s="4"/>
      <c r="H1585" s="4"/>
      <c r="I1585" s="3" t="s">
        <v>41</v>
      </c>
      <c r="J1585" s="3" t="s">
        <v>79</v>
      </c>
      <c r="K1585" s="3" t="s">
        <v>51</v>
      </c>
      <c r="L1585" s="3" t="s">
        <v>135</v>
      </c>
      <c r="M1585" s="3" t="s">
        <v>287</v>
      </c>
      <c r="N1585" s="3" t="str">
        <f>VLOOKUP(M1585,TAF!$D$1:$H$462,2,0)</f>
        <v>Brazzaville</v>
      </c>
      <c r="O1585" s="3" t="str">
        <f>VLOOKUP(M1585,TAF!$D$1:$H$462,3,0)</f>
        <v>Douala 3</v>
      </c>
      <c r="P1585" s="3" t="str">
        <f>VLOOKUP(M1585,TAF!$D$1:$H$462,4,0)</f>
        <v>4.03027514331289</v>
      </c>
      <c r="Q1585" s="3" t="str">
        <f>VLOOKUP(M1585,TAF!$D$1:$H$462,5,0)</f>
        <v xml:space="preserve"> 9.730158116990372</v>
      </c>
      <c r="R1585" s="3" t="s">
        <v>45</v>
      </c>
      <c r="S1585" s="3" t="s">
        <v>39</v>
      </c>
      <c r="T1585" s="3" t="s">
        <v>62</v>
      </c>
      <c r="U1585" s="19"/>
      <c r="V1585" s="19"/>
      <c r="W1585" s="4"/>
      <c r="X1585" s="3" t="s">
        <v>47</v>
      </c>
      <c r="Y1585" s="3">
        <v>0</v>
      </c>
      <c r="Z1585" s="3"/>
      <c r="AA1585" s="3" t="str">
        <f t="shared" si="377"/>
        <v>,</v>
      </c>
      <c r="AB1585" s="4"/>
      <c r="AC1585" s="4"/>
      <c r="AD1585" s="4"/>
      <c r="AE1585" s="4"/>
      <c r="AF1585" s="4"/>
      <c r="AG1585" s="4"/>
      <c r="AH1585" s="4"/>
      <c r="AI1585" s="4"/>
      <c r="AJ1585" s="4"/>
      <c r="AK1585" s="4"/>
      <c r="AL1585" s="4"/>
      <c r="AM1585" s="4"/>
      <c r="AN1585" s="4"/>
      <c r="AO1585" s="4"/>
      <c r="AP1585" s="4"/>
      <c r="AQ1585" s="4"/>
      <c r="AR1585" s="4"/>
      <c r="AS1585" s="4"/>
      <c r="AT1585" s="4"/>
      <c r="AU1585" s="4"/>
      <c r="AV1585" s="4"/>
      <c r="AW1585" s="4"/>
      <c r="AX1585" s="4"/>
    </row>
    <row r="1586" spans="1:50" ht="15.75" customHeight="1" x14ac:dyDescent="0.2">
      <c r="A1586" t="str">
        <f t="shared" si="376"/>
        <v>Pas PréciséHommeMarié (e)Sans EmploisDouala (Non précisé )BonamoussadiCamerounaiseChretien (Catholique)NonEligible</v>
      </c>
      <c r="B1586" s="17">
        <v>43635</v>
      </c>
      <c r="C1586" s="17">
        <v>31075</v>
      </c>
      <c r="D1586" s="3" t="s">
        <v>39</v>
      </c>
      <c r="E1586" s="21">
        <v>40</v>
      </c>
      <c r="F1586" s="3" t="s">
        <v>40</v>
      </c>
      <c r="G1586" s="4"/>
      <c r="H1586" s="4"/>
      <c r="I1586" s="3" t="s">
        <v>49</v>
      </c>
      <c r="J1586" s="3" t="s">
        <v>134</v>
      </c>
      <c r="K1586" s="3" t="s">
        <v>51</v>
      </c>
      <c r="L1586" s="3" t="s">
        <v>135</v>
      </c>
      <c r="M1586" s="3" t="s">
        <v>195</v>
      </c>
      <c r="N1586" s="3" t="str">
        <f>VLOOKUP(M1586,TAF!$D$1:$H$462,2,0)</f>
        <v>Bonamoussadi</v>
      </c>
      <c r="O1586" s="3" t="str">
        <f>VLOOKUP(M1586,TAF!$D$1:$H$462,3,0)</f>
        <v>Douala 5</v>
      </c>
      <c r="P1586" s="3" t="str">
        <f>VLOOKUP(M1586,TAF!$D$1:$H$462,4,0)</f>
        <v>4.0932016164020935</v>
      </c>
      <c r="Q1586" s="3" t="str">
        <f>VLOOKUP(M1586,TAF!$D$1:$H$462,5,0)</f>
        <v xml:space="preserve"> 9.7422761594139</v>
      </c>
      <c r="R1586" s="3" t="s">
        <v>45</v>
      </c>
      <c r="S1586" s="3" t="s">
        <v>58</v>
      </c>
      <c r="T1586" s="3" t="s">
        <v>62</v>
      </c>
      <c r="U1586" s="19"/>
      <c r="V1586" s="19"/>
      <c r="W1586" s="4"/>
      <c r="X1586" s="3" t="s">
        <v>47</v>
      </c>
      <c r="Y1586" s="3">
        <v>0</v>
      </c>
      <c r="Z1586" s="3"/>
      <c r="AA1586" s="3" t="str">
        <f t="shared" si="377"/>
        <v>,</v>
      </c>
      <c r="AB1586" s="4"/>
      <c r="AC1586" s="4"/>
      <c r="AD1586" s="4"/>
      <c r="AE1586" s="4"/>
      <c r="AF1586" s="4"/>
      <c r="AG1586" s="4"/>
      <c r="AH1586" s="4"/>
      <c r="AI1586" s="4"/>
      <c r="AJ1586" s="4"/>
      <c r="AK1586" s="4"/>
      <c r="AL1586" s="4"/>
      <c r="AM1586" s="4"/>
      <c r="AN1586" s="4"/>
      <c r="AO1586" s="4"/>
      <c r="AP1586" s="4"/>
      <c r="AQ1586" s="4"/>
      <c r="AR1586" s="4"/>
      <c r="AS1586" s="4"/>
      <c r="AT1586" s="4"/>
      <c r="AU1586" s="4"/>
      <c r="AV1586" s="4"/>
      <c r="AW1586" s="4"/>
      <c r="AX1586" s="4"/>
    </row>
    <row r="1587" spans="1:50" ht="15.75" customHeight="1" x14ac:dyDescent="0.2">
      <c r="A1587" t="str">
        <f t="shared" si="376"/>
        <v>Pas PréciséHommeCélibataireSans EmploisDouala (Non précisé )BonamoussadiCamerounaiseChretien (Catholique)NonEligible</v>
      </c>
      <c r="B1587" s="17">
        <v>43635</v>
      </c>
      <c r="C1587" s="17">
        <v>30948</v>
      </c>
      <c r="D1587" s="3" t="s">
        <v>39</v>
      </c>
      <c r="E1587" s="21">
        <v>41</v>
      </c>
      <c r="F1587" s="3" t="s">
        <v>40</v>
      </c>
      <c r="G1587" s="4"/>
      <c r="H1587" s="4"/>
      <c r="I1587" s="3" t="s">
        <v>41</v>
      </c>
      <c r="J1587" s="3" t="s">
        <v>134</v>
      </c>
      <c r="K1587" s="3" t="s">
        <v>51</v>
      </c>
      <c r="L1587" s="3" t="s">
        <v>135</v>
      </c>
      <c r="M1587" s="3" t="s">
        <v>195</v>
      </c>
      <c r="N1587" s="3" t="str">
        <f>VLOOKUP(M1587,TAF!$D$1:$H$462,2,0)</f>
        <v>Bonamoussadi</v>
      </c>
      <c r="O1587" s="3" t="str">
        <f>VLOOKUP(M1587,TAF!$D$1:$H$462,3,0)</f>
        <v>Douala 5</v>
      </c>
      <c r="P1587" s="3" t="str">
        <f>VLOOKUP(M1587,TAF!$D$1:$H$462,4,0)</f>
        <v>4.0932016164020935</v>
      </c>
      <c r="Q1587" s="3" t="str">
        <f>VLOOKUP(M1587,TAF!$D$1:$H$462,5,0)</f>
        <v xml:space="preserve"> 9.7422761594139</v>
      </c>
      <c r="R1587" s="3" t="s">
        <v>45</v>
      </c>
      <c r="S1587" s="3" t="s">
        <v>58</v>
      </c>
      <c r="T1587" s="3" t="s">
        <v>62</v>
      </c>
      <c r="U1587" s="19"/>
      <c r="V1587" s="19"/>
      <c r="W1587" s="4"/>
      <c r="X1587" s="3" t="s">
        <v>47</v>
      </c>
      <c r="Y1587" s="3">
        <v>0</v>
      </c>
      <c r="Z1587" s="3"/>
      <c r="AA1587" s="3" t="str">
        <f t="shared" si="377"/>
        <v>,</v>
      </c>
      <c r="AB1587" s="4"/>
      <c r="AC1587" s="4"/>
      <c r="AD1587" s="4"/>
      <c r="AE1587" s="4"/>
      <c r="AF1587" s="4"/>
      <c r="AG1587" s="4"/>
      <c r="AH1587" s="4"/>
      <c r="AI1587" s="4"/>
      <c r="AJ1587" s="4"/>
      <c r="AK1587" s="4"/>
      <c r="AL1587" s="4"/>
      <c r="AM1587" s="4"/>
      <c r="AN1587" s="4"/>
      <c r="AO1587" s="4"/>
      <c r="AP1587" s="4"/>
      <c r="AQ1587" s="4"/>
      <c r="AR1587" s="4"/>
      <c r="AS1587" s="4"/>
      <c r="AT1587" s="4"/>
      <c r="AU1587" s="4"/>
      <c r="AV1587" s="4"/>
      <c r="AW1587" s="4"/>
      <c r="AX1587" s="4"/>
    </row>
    <row r="1588" spans="1:50" ht="15.75" customHeight="1" x14ac:dyDescent="0.2">
      <c r="A1588" t="str">
        <f t="shared" si="376"/>
        <v>UniversitaireHommeCélibataireSans EmploisDouala (Non précisé )KottoCamerounaiseChretien (Catholique)OuiEligible</v>
      </c>
      <c r="B1588" s="17">
        <v>43635</v>
      </c>
      <c r="C1588" s="17">
        <v>33151</v>
      </c>
      <c r="D1588" s="3" t="s">
        <v>48</v>
      </c>
      <c r="E1588" s="21">
        <v>35</v>
      </c>
      <c r="F1588" s="3" t="s">
        <v>40</v>
      </c>
      <c r="G1588" s="4"/>
      <c r="H1588" s="4"/>
      <c r="I1588" s="3" t="s">
        <v>41</v>
      </c>
      <c r="J1588" s="3" t="s">
        <v>134</v>
      </c>
      <c r="K1588" s="3" t="s">
        <v>51</v>
      </c>
      <c r="L1588" s="3" t="s">
        <v>135</v>
      </c>
      <c r="M1588" s="3" t="s">
        <v>191</v>
      </c>
      <c r="N1588" s="3" t="str">
        <f>VLOOKUP(M1588,TAF!$D$1:$H$462,2,0)</f>
        <v>Kotto</v>
      </c>
      <c r="O1588" s="3" t="str">
        <f>VLOOKUP(M1588,TAF!$D$1:$H$462,3,0)</f>
        <v>Douala 1</v>
      </c>
      <c r="P1588" s="3" t="str">
        <f>VLOOKUP(M1588,TAF!$D$1:$H$462,4,0)</f>
        <v>4.095067955056384</v>
      </c>
      <c r="Q1588" s="3" t="str">
        <f>VLOOKUP(M1588,TAF!$D$1:$H$462,5,0)</f>
        <v xml:space="preserve"> 9.756794813191096</v>
      </c>
      <c r="R1588" s="3" t="s">
        <v>45</v>
      </c>
      <c r="S1588" s="3" t="s">
        <v>58</v>
      </c>
      <c r="T1588" s="3" t="s">
        <v>46</v>
      </c>
      <c r="U1588" s="17">
        <v>43270</v>
      </c>
      <c r="V1588" s="3" t="str">
        <f t="shared" ref="V1588" si="389">IF((B1588-U1588&lt;=365)*(B1588-U1588&gt;0),INT(12*(B1588-U1588)/365) &amp; " Mois",(YEAR(B1588)-YEAR(U1588)) &amp; " an (s)")</f>
        <v>12 Mois</v>
      </c>
      <c r="W1588" s="4"/>
      <c r="X1588" s="3" t="s">
        <v>47</v>
      </c>
      <c r="Y1588" s="3">
        <v>0</v>
      </c>
      <c r="Z1588" s="3"/>
      <c r="AA1588" s="3" t="str">
        <f t="shared" si="377"/>
        <v>,</v>
      </c>
      <c r="AB1588" s="4"/>
      <c r="AC1588" s="4"/>
      <c r="AD1588" s="4"/>
      <c r="AE1588" s="4"/>
      <c r="AF1588" s="4"/>
      <c r="AG1588" s="4"/>
      <c r="AH1588" s="4"/>
      <c r="AI1588" s="4"/>
      <c r="AJ1588" s="4"/>
      <c r="AK1588" s="4"/>
      <c r="AL1588" s="4"/>
      <c r="AM1588" s="4"/>
      <c r="AN1588" s="4"/>
      <c r="AO1588" s="4"/>
      <c r="AP1588" s="4"/>
      <c r="AQ1588" s="4"/>
      <c r="AR1588" s="4"/>
      <c r="AS1588" s="4"/>
      <c r="AT1588" s="4"/>
      <c r="AU1588" s="4"/>
      <c r="AV1588" s="4"/>
      <c r="AW1588" s="4"/>
      <c r="AX1588" s="4"/>
    </row>
    <row r="1589" spans="1:50" ht="15.75" customHeight="1" x14ac:dyDescent="0.2">
      <c r="A1589" t="str">
        <f t="shared" si="376"/>
        <v>SecondaireHommeCélibataireCommerçant (e)Douala (Non précisé )DoualaCamerounaisePas PréciséNonEligible</v>
      </c>
      <c r="B1589" s="17">
        <v>43635</v>
      </c>
      <c r="C1589" s="17">
        <v>33955</v>
      </c>
      <c r="D1589" s="3" t="s">
        <v>54</v>
      </c>
      <c r="E1589" s="21">
        <v>33</v>
      </c>
      <c r="F1589" s="3" t="s">
        <v>40</v>
      </c>
      <c r="G1589" s="4"/>
      <c r="H1589" s="4"/>
      <c r="I1589" s="3" t="s">
        <v>41</v>
      </c>
      <c r="J1589" s="3" t="s">
        <v>56</v>
      </c>
      <c r="K1589" s="3" t="s">
        <v>51</v>
      </c>
      <c r="L1589" s="3" t="s">
        <v>135</v>
      </c>
      <c r="M1589" s="3" t="s">
        <v>64</v>
      </c>
      <c r="N1589" s="3">
        <f>VLOOKUP(M1589,TAF!$D$1:$H$462,2,0)</f>
        <v>0</v>
      </c>
      <c r="O1589" s="3">
        <f>VLOOKUP(M1589,TAF!$D$1:$H$462,3,0)</f>
        <v>0</v>
      </c>
      <c r="P1589" s="3">
        <f>VLOOKUP(M1589,TAF!$D$1:$H$462,4,0)</f>
        <v>0</v>
      </c>
      <c r="Q1589" s="3">
        <f>VLOOKUP(M1589,TAF!$D$1:$H$462,5,0)</f>
        <v>0</v>
      </c>
      <c r="R1589" s="3" t="s">
        <v>45</v>
      </c>
      <c r="S1589" s="3" t="s">
        <v>39</v>
      </c>
      <c r="T1589" s="3" t="s">
        <v>62</v>
      </c>
      <c r="U1589" s="19"/>
      <c r="V1589" s="19"/>
      <c r="W1589" s="4"/>
      <c r="X1589" s="3" t="s">
        <v>47</v>
      </c>
      <c r="Y1589" s="3">
        <v>0</v>
      </c>
      <c r="Z1589" s="3"/>
      <c r="AA1589" s="3" t="str">
        <f t="shared" si="377"/>
        <v>,</v>
      </c>
      <c r="AB1589" s="4"/>
      <c r="AC1589" s="4"/>
      <c r="AD1589" s="4"/>
      <c r="AE1589" s="4"/>
      <c r="AF1589" s="4"/>
      <c r="AG1589" s="4"/>
      <c r="AH1589" s="4"/>
      <c r="AI1589" s="4"/>
      <c r="AJ1589" s="4"/>
      <c r="AK1589" s="4"/>
      <c r="AL1589" s="4"/>
      <c r="AM1589" s="4"/>
      <c r="AN1589" s="4"/>
      <c r="AO1589" s="4"/>
      <c r="AP1589" s="4"/>
      <c r="AQ1589" s="4"/>
      <c r="AR1589" s="4"/>
      <c r="AS1589" s="4"/>
      <c r="AT1589" s="4"/>
      <c r="AU1589" s="4"/>
      <c r="AV1589" s="4"/>
      <c r="AW1589" s="4"/>
      <c r="AX1589" s="4"/>
    </row>
    <row r="1590" spans="1:50" ht="15.75" customHeight="1" x14ac:dyDescent="0.2">
      <c r="A1590" t="str">
        <f t="shared" si="376"/>
        <v>PrimaireHommeCélibataireSans EmploisDouala (Non précisé )doualaCamerounaisePas PréciséNonTemporairement Non-eligible</v>
      </c>
      <c r="B1590" s="17">
        <v>43740</v>
      </c>
      <c r="C1590" s="17">
        <v>31274</v>
      </c>
      <c r="D1590" s="3" t="s">
        <v>92</v>
      </c>
      <c r="E1590" s="21">
        <v>40</v>
      </c>
      <c r="F1590" s="3" t="s">
        <v>40</v>
      </c>
      <c r="G1590" s="4"/>
      <c r="H1590" s="4"/>
      <c r="I1590" s="3" t="s">
        <v>41</v>
      </c>
      <c r="J1590" s="3" t="s">
        <v>134</v>
      </c>
      <c r="K1590" s="3" t="s">
        <v>51</v>
      </c>
      <c r="L1590" s="3" t="s">
        <v>135</v>
      </c>
      <c r="M1590" s="3" t="s">
        <v>910</v>
      </c>
      <c r="N1590" s="3">
        <f>VLOOKUP(M1590,TAF!$D$1:$H$462,2,0)</f>
        <v>0</v>
      </c>
      <c r="O1590" s="3">
        <f>VLOOKUP(M1590,TAF!$D$1:$H$462,3,0)</f>
        <v>0</v>
      </c>
      <c r="P1590" s="3">
        <f>VLOOKUP(M1590,TAF!$D$1:$H$462,4,0)</f>
        <v>0</v>
      </c>
      <c r="Q1590" s="3">
        <f>VLOOKUP(M1590,TAF!$D$1:$H$462,5,0)</f>
        <v>0</v>
      </c>
      <c r="R1590" s="3" t="s">
        <v>45</v>
      </c>
      <c r="S1590" s="3" t="s">
        <v>39</v>
      </c>
      <c r="T1590" s="3" t="s">
        <v>62</v>
      </c>
      <c r="U1590" s="19"/>
      <c r="V1590" s="19"/>
      <c r="W1590" s="5" t="s">
        <v>5890</v>
      </c>
      <c r="X1590" s="3" t="s">
        <v>845</v>
      </c>
      <c r="Y1590" s="3">
        <v>1</v>
      </c>
      <c r="Z1590" s="3" t="s">
        <v>5959</v>
      </c>
      <c r="AA1590" s="3" t="str">
        <f t="shared" si="377"/>
        <v>,</v>
      </c>
      <c r="AB1590" s="3" t="s">
        <v>46</v>
      </c>
      <c r="AC1590" s="3" t="s">
        <v>62</v>
      </c>
      <c r="AD1590" s="3" t="s">
        <v>62</v>
      </c>
      <c r="AE1590" s="3" t="s">
        <v>62</v>
      </c>
      <c r="AF1590" s="4"/>
      <c r="AG1590" s="4"/>
      <c r="AH1590" s="4"/>
      <c r="AI1590" s="4"/>
      <c r="AJ1590" s="4"/>
      <c r="AK1590" s="4"/>
      <c r="AL1590" s="4"/>
      <c r="AM1590" s="3" t="s">
        <v>846</v>
      </c>
      <c r="AN1590" s="4"/>
      <c r="AO1590" s="4"/>
      <c r="AP1590" s="4"/>
      <c r="AQ1590" s="4"/>
      <c r="AR1590" s="4"/>
      <c r="AS1590" s="4"/>
      <c r="AT1590" s="4"/>
      <c r="AU1590" s="4"/>
      <c r="AV1590" s="4"/>
      <c r="AW1590" s="4"/>
      <c r="AX1590" s="4"/>
    </row>
    <row r="1591" spans="1:50" ht="15.75" customHeight="1" x14ac:dyDescent="0.2">
      <c r="A1591" t="str">
        <f t="shared" si="376"/>
        <v>Pas PréciséHommeCélibatairechauffeurDouala 5akwa nordCamerounaisePas PréciséNonTemporairement Non-eligible</v>
      </c>
      <c r="B1591" s="17">
        <v>43740</v>
      </c>
      <c r="C1591" s="17">
        <v>33002</v>
      </c>
      <c r="D1591" s="3" t="s">
        <v>39</v>
      </c>
      <c r="E1591" s="21">
        <v>35</v>
      </c>
      <c r="F1591" s="3" t="s">
        <v>40</v>
      </c>
      <c r="G1591" s="4"/>
      <c r="H1591" s="4"/>
      <c r="I1591" s="3" t="s">
        <v>41</v>
      </c>
      <c r="J1591" s="3" t="s">
        <v>897</v>
      </c>
      <c r="K1591" s="3" t="s">
        <v>60</v>
      </c>
      <c r="L1591" s="3" t="s">
        <v>135</v>
      </c>
      <c r="M1591" s="3" t="s">
        <v>1126</v>
      </c>
      <c r="N1591" s="3" t="str">
        <f>VLOOKUP(M1591,TAF!$D$1:$H$462,2,0)</f>
        <v>Akwa Nord</v>
      </c>
      <c r="O1591" s="3" t="str">
        <f>VLOOKUP(M1591,TAF!$D$1:$H$462,3,0)</f>
        <v>Douala 1</v>
      </c>
      <c r="P1591" s="3" t="str">
        <f>VLOOKUP(M1591,TAF!$D$1:$H$462,4,0)</f>
        <v>4.078830994394981</v>
      </c>
      <c r="Q1591" s="3" t="str">
        <f>VLOOKUP(M1591,TAF!$D$1:$H$462,5,0)</f>
        <v xml:space="preserve"> 9.722541599227206</v>
      </c>
      <c r="R1591" s="3" t="s">
        <v>45</v>
      </c>
      <c r="S1591" s="3" t="s">
        <v>39</v>
      </c>
      <c r="T1591" s="3" t="s">
        <v>62</v>
      </c>
      <c r="U1591" s="19"/>
      <c r="V1591" s="19"/>
      <c r="W1591" s="5" t="s">
        <v>5890</v>
      </c>
      <c r="X1591" s="3" t="s">
        <v>845</v>
      </c>
      <c r="Y1591" s="3">
        <v>1</v>
      </c>
      <c r="Z1591" s="3"/>
      <c r="AA1591" s="3" t="str">
        <f t="shared" si="377"/>
        <v>cocaïne,</v>
      </c>
      <c r="AB1591" s="4"/>
      <c r="AC1591" s="4"/>
      <c r="AD1591" s="4"/>
      <c r="AE1591" s="4"/>
      <c r="AF1591" s="4"/>
      <c r="AG1591" s="4"/>
      <c r="AH1591" s="4"/>
      <c r="AI1591" s="4"/>
      <c r="AJ1591" s="4"/>
      <c r="AK1591" s="4"/>
      <c r="AL1591" s="3" t="s">
        <v>1127</v>
      </c>
      <c r="AM1591" s="3" t="s">
        <v>846</v>
      </c>
      <c r="AN1591" s="4"/>
      <c r="AO1591" s="4"/>
      <c r="AP1591" s="4"/>
      <c r="AQ1591" s="4"/>
      <c r="AR1591" s="4"/>
      <c r="AS1591" s="4"/>
      <c r="AT1591" s="4"/>
      <c r="AU1591" s="4"/>
      <c r="AV1591" s="4"/>
      <c r="AW1591" s="4"/>
      <c r="AX1591" s="4"/>
    </row>
    <row r="1592" spans="1:50" ht="15.75" customHeight="1" x14ac:dyDescent="0.2">
      <c r="A1592" t="str">
        <f t="shared" si="376"/>
        <v>PrimaireFemmeMarié (e)coiffeuseDouala (Non précisé )doualaCamerounaiseChretien (Protestant )NonTemporairement Non-eligible</v>
      </c>
      <c r="B1592" s="17">
        <v>43740</v>
      </c>
      <c r="C1592" s="17">
        <v>30030</v>
      </c>
      <c r="D1592" s="3" t="s">
        <v>92</v>
      </c>
      <c r="E1592" s="21">
        <v>43</v>
      </c>
      <c r="F1592" s="3" t="s">
        <v>55</v>
      </c>
      <c r="G1592" s="4"/>
      <c r="H1592" s="4"/>
      <c r="I1592" s="3" t="s">
        <v>49</v>
      </c>
      <c r="J1592" s="3" t="s">
        <v>899</v>
      </c>
      <c r="K1592" s="3" t="s">
        <v>51</v>
      </c>
      <c r="L1592" s="3" t="s">
        <v>135</v>
      </c>
      <c r="M1592" s="3" t="s">
        <v>910</v>
      </c>
      <c r="N1592" s="3">
        <f>VLOOKUP(M1592,TAF!$D$1:$H$462,2,0)</f>
        <v>0</v>
      </c>
      <c r="O1592" s="3">
        <f>VLOOKUP(M1592,TAF!$D$1:$H$462,3,0)</f>
        <v>0</v>
      </c>
      <c r="P1592" s="3">
        <f>VLOOKUP(M1592,TAF!$D$1:$H$462,4,0)</f>
        <v>0</v>
      </c>
      <c r="Q1592" s="3">
        <f>VLOOKUP(M1592,TAF!$D$1:$H$462,5,0)</f>
        <v>0</v>
      </c>
      <c r="R1592" s="3" t="s">
        <v>45</v>
      </c>
      <c r="S1592" s="3" t="s">
        <v>84</v>
      </c>
      <c r="T1592" s="3" t="s">
        <v>62</v>
      </c>
      <c r="U1592" s="19"/>
      <c r="V1592" s="19"/>
      <c r="W1592" s="5" t="s">
        <v>5894</v>
      </c>
      <c r="X1592" s="3" t="s">
        <v>845</v>
      </c>
      <c r="Y1592" s="3">
        <v>1</v>
      </c>
      <c r="Z1592" s="3" t="s">
        <v>5961</v>
      </c>
      <c r="AA1592" s="3" t="str">
        <f t="shared" si="377"/>
        <v>,</v>
      </c>
      <c r="AB1592" s="3" t="s">
        <v>62</v>
      </c>
      <c r="AC1592" s="3" t="s">
        <v>62</v>
      </c>
      <c r="AD1592" s="3" t="s">
        <v>62</v>
      </c>
      <c r="AE1592" s="3" t="s">
        <v>62</v>
      </c>
      <c r="AF1592" s="2">
        <v>43731</v>
      </c>
      <c r="AG1592" s="3" t="s">
        <v>46</v>
      </c>
      <c r="AH1592" s="3" t="s">
        <v>62</v>
      </c>
      <c r="AI1592" s="3" t="s">
        <v>62</v>
      </c>
      <c r="AJ1592" s="3" t="s">
        <v>62</v>
      </c>
      <c r="AK1592" s="3" t="s">
        <v>62</v>
      </c>
      <c r="AL1592" s="4"/>
      <c r="AM1592" s="3" t="s">
        <v>846</v>
      </c>
      <c r="AN1592" s="4"/>
      <c r="AO1592" s="4"/>
      <c r="AP1592" s="4"/>
      <c r="AQ1592" s="4"/>
      <c r="AR1592" s="4"/>
      <c r="AS1592" s="4"/>
      <c r="AT1592" s="4"/>
      <c r="AU1592" s="4"/>
      <c r="AV1592" s="4"/>
      <c r="AW1592" s="4"/>
      <c r="AX1592" s="4"/>
    </row>
    <row r="1593" spans="1:50" ht="15.75" customHeight="1" x14ac:dyDescent="0.2">
      <c r="A1593" t="str">
        <f t="shared" si="376"/>
        <v>SecondaireHommeCélibataireeleveDouala (Non précisé )doualaCamerounaisePas PréciséNonTemporairement Non-eligible</v>
      </c>
      <c r="B1593" s="17">
        <v>43752</v>
      </c>
      <c r="C1593" s="17">
        <v>34628</v>
      </c>
      <c r="D1593" s="3" t="s">
        <v>54</v>
      </c>
      <c r="E1593" s="21">
        <v>31</v>
      </c>
      <c r="F1593" s="3" t="s">
        <v>40</v>
      </c>
      <c r="G1593" s="4"/>
      <c r="H1593" s="4"/>
      <c r="I1593" s="3" t="s">
        <v>41</v>
      </c>
      <c r="J1593" s="3" t="s">
        <v>1128</v>
      </c>
      <c r="K1593" s="3" t="s">
        <v>51</v>
      </c>
      <c r="L1593" s="3" t="s">
        <v>135</v>
      </c>
      <c r="M1593" s="3" t="s">
        <v>910</v>
      </c>
      <c r="N1593" s="3">
        <f>VLOOKUP(M1593,TAF!$D$1:$H$462,2,0)</f>
        <v>0</v>
      </c>
      <c r="O1593" s="3">
        <f>VLOOKUP(M1593,TAF!$D$1:$H$462,3,0)</f>
        <v>0</v>
      </c>
      <c r="P1593" s="3">
        <f>VLOOKUP(M1593,TAF!$D$1:$H$462,4,0)</f>
        <v>0</v>
      </c>
      <c r="Q1593" s="3">
        <f>VLOOKUP(M1593,TAF!$D$1:$H$462,5,0)</f>
        <v>0</v>
      </c>
      <c r="R1593" s="3" t="s">
        <v>45</v>
      </c>
      <c r="S1593" s="3" t="s">
        <v>39</v>
      </c>
      <c r="T1593" s="3" t="s">
        <v>62</v>
      </c>
      <c r="U1593" s="19"/>
      <c r="V1593" s="19"/>
      <c r="W1593" s="5" t="s">
        <v>5923</v>
      </c>
      <c r="X1593" s="3" t="s">
        <v>845</v>
      </c>
      <c r="Y1593" s="3">
        <v>1</v>
      </c>
      <c r="Z1593" s="3" t="s">
        <v>5958</v>
      </c>
      <c r="AA1593" s="3" t="str">
        <f t="shared" si="377"/>
        <v>,</v>
      </c>
      <c r="AB1593" s="3" t="s">
        <v>62</v>
      </c>
      <c r="AC1593" s="3" t="s">
        <v>46</v>
      </c>
      <c r="AD1593" s="3" t="s">
        <v>62</v>
      </c>
      <c r="AE1593" s="3" t="s">
        <v>62</v>
      </c>
      <c r="AF1593" s="4"/>
      <c r="AG1593" s="4"/>
      <c r="AH1593" s="4"/>
      <c r="AI1593" s="4"/>
      <c r="AJ1593" s="4"/>
      <c r="AK1593" s="4"/>
      <c r="AL1593" s="4"/>
      <c r="AM1593" s="3" t="s">
        <v>846</v>
      </c>
      <c r="AN1593" s="4"/>
      <c r="AO1593" s="4"/>
      <c r="AP1593" s="4"/>
      <c r="AQ1593" s="4"/>
      <c r="AR1593" s="4"/>
      <c r="AS1593" s="4"/>
      <c r="AT1593" s="4"/>
      <c r="AU1593" s="4"/>
      <c r="AV1593" s="4"/>
      <c r="AW1593" s="4"/>
      <c r="AX1593" s="4"/>
    </row>
    <row r="1594" spans="1:50" ht="15.75" customHeight="1" x14ac:dyDescent="0.2">
      <c r="A1594" t="str">
        <f t="shared" si="376"/>
        <v>PrimaireHommeCélibatairemanoeuvreDouala 3village cogefarCamerounaiseChretien (Catholique)NonTemporairement Non-eligible</v>
      </c>
      <c r="B1594" s="17">
        <v>43767</v>
      </c>
      <c r="C1594" s="17">
        <v>35502</v>
      </c>
      <c r="D1594" s="3" t="s">
        <v>92</v>
      </c>
      <c r="E1594" s="21">
        <v>28</v>
      </c>
      <c r="F1594" s="3" t="s">
        <v>40</v>
      </c>
      <c r="G1594" s="4"/>
      <c r="H1594" s="4"/>
      <c r="I1594" s="3" t="s">
        <v>41</v>
      </c>
      <c r="J1594" s="3" t="s">
        <v>1129</v>
      </c>
      <c r="K1594" s="3" t="s">
        <v>43</v>
      </c>
      <c r="L1594" s="3" t="s">
        <v>135</v>
      </c>
      <c r="M1594" s="3" t="s">
        <v>1130</v>
      </c>
      <c r="N1594" s="3" t="str">
        <f>VLOOKUP(M1594,TAF!$D$1:$H$462,2,0)</f>
        <v>village cogefar</v>
      </c>
      <c r="O1594" s="3" t="str">
        <f>VLOOKUP(M1594,TAF!$D$1:$H$462,3,0)</f>
        <v>Douala 3</v>
      </c>
      <c r="P1594" s="3" t="str">
        <f>VLOOKUP(M1594,TAF!$D$1:$H$462,4,0)</f>
        <v>4.048796911681153</v>
      </c>
      <c r="Q1594" s="3" t="str">
        <f>VLOOKUP(M1594,TAF!$D$1:$H$462,5,0)</f>
        <v xml:space="preserve"> 9.770583686658247</v>
      </c>
      <c r="R1594" s="3" t="s">
        <v>45</v>
      </c>
      <c r="S1594" s="3" t="s">
        <v>58</v>
      </c>
      <c r="T1594" s="3" t="s">
        <v>62</v>
      </c>
      <c r="U1594" s="19"/>
      <c r="V1594" s="19"/>
      <c r="W1594" s="4"/>
      <c r="X1594" s="3" t="s">
        <v>845</v>
      </c>
      <c r="Y1594" s="3">
        <v>1</v>
      </c>
      <c r="Z1594" s="3"/>
      <c r="AA1594" s="3" t="str">
        <f t="shared" si="377"/>
        <v>maladie cardio vasculaire,</v>
      </c>
      <c r="AB1594" s="3" t="s">
        <v>62</v>
      </c>
      <c r="AC1594" s="3" t="s">
        <v>62</v>
      </c>
      <c r="AD1594" s="3" t="s">
        <v>62</v>
      </c>
      <c r="AE1594" s="3" t="s">
        <v>62</v>
      </c>
      <c r="AF1594" s="4"/>
      <c r="AG1594" s="4"/>
      <c r="AH1594" s="4"/>
      <c r="AI1594" s="4"/>
      <c r="AJ1594" s="4"/>
      <c r="AK1594" s="4"/>
      <c r="AL1594" s="3" t="s">
        <v>1131</v>
      </c>
      <c r="AM1594" s="3" t="s">
        <v>846</v>
      </c>
      <c r="AN1594" s="4"/>
      <c r="AO1594" s="4"/>
      <c r="AP1594" s="4"/>
      <c r="AQ1594" s="4"/>
      <c r="AR1594" s="4"/>
      <c r="AS1594" s="4"/>
      <c r="AT1594" s="4"/>
      <c r="AU1594" s="4"/>
      <c r="AV1594" s="4"/>
      <c r="AW1594" s="4"/>
      <c r="AX1594" s="4"/>
    </row>
    <row r="1595" spans="1:50" ht="15.75" customHeight="1" x14ac:dyDescent="0.2">
      <c r="A1595" t="str">
        <f t="shared" si="376"/>
        <v>SecondaireHommeCélibataireagent communalDouala (Non précisé )doualaCamerounaisePas PréciséOuiTemporairement Non-eligible</v>
      </c>
      <c r="B1595" s="17">
        <v>43752</v>
      </c>
      <c r="C1595" s="17">
        <v>33069</v>
      </c>
      <c r="D1595" s="3" t="s">
        <v>54</v>
      </c>
      <c r="E1595" s="21">
        <v>35</v>
      </c>
      <c r="F1595" s="3" t="s">
        <v>40</v>
      </c>
      <c r="G1595" s="4"/>
      <c r="H1595" s="4"/>
      <c r="I1595" s="3" t="s">
        <v>41</v>
      </c>
      <c r="J1595" s="3" t="s">
        <v>1132</v>
      </c>
      <c r="K1595" s="3" t="s">
        <v>51</v>
      </c>
      <c r="L1595" s="3" t="s">
        <v>135</v>
      </c>
      <c r="M1595" s="3" t="s">
        <v>910</v>
      </c>
      <c r="N1595" s="3">
        <f>VLOOKUP(M1595,TAF!$D$1:$H$462,2,0)</f>
        <v>0</v>
      </c>
      <c r="O1595" s="3">
        <f>VLOOKUP(M1595,TAF!$D$1:$H$462,3,0)</f>
        <v>0</v>
      </c>
      <c r="P1595" s="3">
        <f>VLOOKUP(M1595,TAF!$D$1:$H$462,4,0)</f>
        <v>0</v>
      </c>
      <c r="Q1595" s="3">
        <f>VLOOKUP(M1595,TAF!$D$1:$H$462,5,0)</f>
        <v>0</v>
      </c>
      <c r="R1595" s="3" t="s">
        <v>45</v>
      </c>
      <c r="S1595" s="3" t="s">
        <v>39</v>
      </c>
      <c r="T1595" s="3" t="s">
        <v>46</v>
      </c>
      <c r="U1595" s="17">
        <v>43387</v>
      </c>
      <c r="V1595" s="3" t="str">
        <f t="shared" ref="V1595:V1596" si="390">IF((B1595-U1595&lt;=365)*(B1595-U1595&gt;0),INT(12*(B1595-U1595)/365) &amp; " Mois",(YEAR(B1595)-YEAR(U1595)) &amp; " an (s)")</f>
        <v>12 Mois</v>
      </c>
      <c r="W1595" s="5" t="s">
        <v>5908</v>
      </c>
      <c r="X1595" s="3" t="s">
        <v>845</v>
      </c>
      <c r="Y1595" s="3">
        <v>1</v>
      </c>
      <c r="Z1595" s="3" t="s">
        <v>5958</v>
      </c>
      <c r="AA1595" s="3" t="str">
        <f t="shared" si="377"/>
        <v>,</v>
      </c>
      <c r="AB1595" s="3" t="s">
        <v>62</v>
      </c>
      <c r="AC1595" s="3" t="s">
        <v>46</v>
      </c>
      <c r="AD1595" s="3" t="s">
        <v>62</v>
      </c>
      <c r="AE1595" s="3" t="s">
        <v>62</v>
      </c>
      <c r="AF1595" s="4"/>
      <c r="AG1595" s="4"/>
      <c r="AH1595" s="4"/>
      <c r="AI1595" s="4"/>
      <c r="AJ1595" s="4"/>
      <c r="AK1595" s="4"/>
      <c r="AL1595" s="4"/>
      <c r="AM1595" s="3" t="s">
        <v>846</v>
      </c>
      <c r="AN1595" s="4"/>
      <c r="AO1595" s="4"/>
      <c r="AP1595" s="4"/>
      <c r="AQ1595" s="4"/>
      <c r="AR1595" s="4"/>
      <c r="AS1595" s="4"/>
      <c r="AT1595" s="4"/>
      <c r="AU1595" s="4"/>
      <c r="AV1595" s="4"/>
      <c r="AW1595" s="4"/>
      <c r="AX1595" s="4"/>
    </row>
    <row r="1596" spans="1:50" ht="15.75" customHeight="1" x14ac:dyDescent="0.2">
      <c r="A1596" t="str">
        <f t="shared" si="376"/>
        <v>SecondaireHommeCélibataireagent communalDouala (Non précisé )doualaCamerounaisePas PréciséOuiTemporairement Non-eligible</v>
      </c>
      <c r="B1596" s="17">
        <v>43752</v>
      </c>
      <c r="C1596" s="17">
        <v>33069</v>
      </c>
      <c r="D1596" s="3" t="s">
        <v>54</v>
      </c>
      <c r="E1596" s="21">
        <v>35</v>
      </c>
      <c r="F1596" s="3" t="s">
        <v>40</v>
      </c>
      <c r="G1596" s="4"/>
      <c r="H1596" s="4"/>
      <c r="I1596" s="3" t="s">
        <v>41</v>
      </c>
      <c r="J1596" s="3" t="s">
        <v>1132</v>
      </c>
      <c r="K1596" s="3" t="s">
        <v>51</v>
      </c>
      <c r="L1596" s="3" t="s">
        <v>135</v>
      </c>
      <c r="M1596" s="3" t="s">
        <v>910</v>
      </c>
      <c r="N1596" s="3">
        <f>VLOOKUP(M1596,TAF!$D$1:$H$462,2,0)</f>
        <v>0</v>
      </c>
      <c r="O1596" s="3">
        <f>VLOOKUP(M1596,TAF!$D$1:$H$462,3,0)</f>
        <v>0</v>
      </c>
      <c r="P1596" s="3">
        <f>VLOOKUP(M1596,TAF!$D$1:$H$462,4,0)</f>
        <v>0</v>
      </c>
      <c r="Q1596" s="3">
        <f>VLOOKUP(M1596,TAF!$D$1:$H$462,5,0)</f>
        <v>0</v>
      </c>
      <c r="R1596" s="3" t="s">
        <v>45</v>
      </c>
      <c r="S1596" s="3" t="s">
        <v>39</v>
      </c>
      <c r="T1596" s="3" t="s">
        <v>46</v>
      </c>
      <c r="U1596" s="17">
        <v>43387</v>
      </c>
      <c r="V1596" s="3" t="str">
        <f t="shared" si="390"/>
        <v>12 Mois</v>
      </c>
      <c r="W1596" s="5" t="s">
        <v>5908</v>
      </c>
      <c r="X1596" s="3" t="s">
        <v>845</v>
      </c>
      <c r="Y1596" s="3">
        <v>1</v>
      </c>
      <c r="Z1596" s="3" t="s">
        <v>5958</v>
      </c>
      <c r="AA1596" s="3" t="str">
        <f t="shared" si="377"/>
        <v>,</v>
      </c>
      <c r="AB1596" s="3" t="s">
        <v>62</v>
      </c>
      <c r="AC1596" s="3" t="s">
        <v>46</v>
      </c>
      <c r="AD1596" s="3" t="s">
        <v>62</v>
      </c>
      <c r="AE1596" s="3" t="s">
        <v>62</v>
      </c>
      <c r="AF1596" s="4"/>
      <c r="AG1596" s="4"/>
      <c r="AH1596" s="4"/>
      <c r="AI1596" s="4"/>
      <c r="AJ1596" s="4"/>
      <c r="AK1596" s="4"/>
      <c r="AL1596" s="4"/>
      <c r="AM1596" s="3" t="s">
        <v>846</v>
      </c>
      <c r="AN1596" s="4"/>
      <c r="AO1596" s="4"/>
      <c r="AP1596" s="4"/>
      <c r="AQ1596" s="4"/>
      <c r="AR1596" s="4"/>
      <c r="AS1596" s="4"/>
      <c r="AT1596" s="4"/>
      <c r="AU1596" s="4"/>
      <c r="AV1596" s="4"/>
      <c r="AW1596" s="4"/>
      <c r="AX1596" s="4"/>
    </row>
    <row r="1597" spans="1:50" ht="15.75" customHeight="1" x14ac:dyDescent="0.2">
      <c r="A1597" t="str">
        <f t="shared" si="376"/>
        <v>SecondaireHommeCélibataireconducteur d'enginDouala 5pk10CamerounaiseChretien (Protestant )NonTemporairement Non-eligible</v>
      </c>
      <c r="B1597" s="17">
        <v>43752</v>
      </c>
      <c r="C1597" s="17">
        <v>32831</v>
      </c>
      <c r="D1597" s="3" t="s">
        <v>54</v>
      </c>
      <c r="E1597" s="21">
        <v>36</v>
      </c>
      <c r="F1597" s="3" t="s">
        <v>40</v>
      </c>
      <c r="G1597" s="4"/>
      <c r="H1597" s="4"/>
      <c r="I1597" s="3" t="s">
        <v>41</v>
      </c>
      <c r="J1597" s="3" t="s">
        <v>930</v>
      </c>
      <c r="K1597" s="3" t="s">
        <v>60</v>
      </c>
      <c r="L1597" s="3" t="s">
        <v>135</v>
      </c>
      <c r="M1597" s="3" t="s">
        <v>914</v>
      </c>
      <c r="N1597" s="3" t="str">
        <f>VLOOKUP(M1597,TAF!$D$1:$H$462,2,0)</f>
        <v>Pk10</v>
      </c>
      <c r="O1597" s="3" t="str">
        <f>VLOOKUP(M1597,TAF!$D$1:$H$462,3,0)</f>
        <v>Douala 3</v>
      </c>
      <c r="P1597" s="3" t="str">
        <f>VLOOKUP(M1597,TAF!$D$1:$H$462,4,0)</f>
        <v>4.032980100618266</v>
      </c>
      <c r="Q1597" s="3" t="str">
        <f>VLOOKUP(M1597,TAF!$D$1:$H$462,5,0)</f>
        <v xml:space="preserve"> 9.799655089790106</v>
      </c>
      <c r="R1597" s="3" t="s">
        <v>45</v>
      </c>
      <c r="S1597" s="3" t="s">
        <v>84</v>
      </c>
      <c r="T1597" s="3" t="s">
        <v>62</v>
      </c>
      <c r="U1597" s="19"/>
      <c r="V1597" s="19"/>
      <c r="W1597" s="5" t="s">
        <v>5881</v>
      </c>
      <c r="X1597" s="3" t="s">
        <v>845</v>
      </c>
      <c r="Y1597" s="3">
        <v>1</v>
      </c>
      <c r="Z1597" s="3" t="s">
        <v>5959</v>
      </c>
      <c r="AA1597" s="3" t="str">
        <f t="shared" si="377"/>
        <v>,</v>
      </c>
      <c r="AB1597" s="3" t="s">
        <v>46</v>
      </c>
      <c r="AC1597" s="3" t="s">
        <v>62</v>
      </c>
      <c r="AD1597" s="3" t="s">
        <v>62</v>
      </c>
      <c r="AE1597" s="3" t="s">
        <v>62</v>
      </c>
      <c r="AF1597" s="4"/>
      <c r="AG1597" s="4"/>
      <c r="AH1597" s="4"/>
      <c r="AI1597" s="4"/>
      <c r="AJ1597" s="4"/>
      <c r="AK1597" s="4"/>
      <c r="AL1597" s="4"/>
      <c r="AM1597" s="3" t="s">
        <v>846</v>
      </c>
      <c r="AN1597" s="4"/>
      <c r="AO1597" s="4"/>
      <c r="AP1597" s="4"/>
      <c r="AQ1597" s="4"/>
      <c r="AR1597" s="4"/>
      <c r="AS1597" s="4"/>
      <c r="AT1597" s="4"/>
      <c r="AU1597" s="4"/>
      <c r="AV1597" s="4"/>
      <c r="AW1597" s="4"/>
      <c r="AX1597" s="4"/>
    </row>
    <row r="1598" spans="1:50" ht="15.75" customHeight="1" x14ac:dyDescent="0.2">
      <c r="A1598" t="str">
        <f t="shared" si="376"/>
        <v>UniversitaireHommeCélibataireEtudiant (e)Douala (Non précisé )Cite BergeCamerounaiseChretien (Catholique)NonEligible</v>
      </c>
      <c r="B1598" s="17">
        <v>43635</v>
      </c>
      <c r="C1598" s="17">
        <v>34893</v>
      </c>
      <c r="D1598" s="3" t="s">
        <v>48</v>
      </c>
      <c r="E1598" s="21">
        <v>30</v>
      </c>
      <c r="F1598" s="3" t="s">
        <v>40</v>
      </c>
      <c r="G1598" s="4"/>
      <c r="H1598" s="4"/>
      <c r="I1598" s="3" t="s">
        <v>41</v>
      </c>
      <c r="J1598" s="3" t="s">
        <v>79</v>
      </c>
      <c r="K1598" s="3" t="s">
        <v>51</v>
      </c>
      <c r="L1598" s="3" t="s">
        <v>135</v>
      </c>
      <c r="M1598" s="3" t="s">
        <v>1133</v>
      </c>
      <c r="N1598" s="3" t="str">
        <f>VLOOKUP(M1598,TAF!$D$1:$H$462,2,0)</f>
        <v>Cité berge long bâtiment</v>
      </c>
      <c r="O1598" s="3" t="str">
        <f>VLOOKUP(M1598,TAF!$D$1:$H$462,3,0)</f>
        <v>Douala 5</v>
      </c>
      <c r="P1598" s="3" t="str">
        <f>VLOOKUP(M1598,TAF!$D$1:$H$462,4,0)</f>
        <v>4.008700642081554</v>
      </c>
      <c r="Q1598" s="3" t="str">
        <f>VLOOKUP(M1598,TAF!$D$1:$H$462,5,0)</f>
        <v>9.742546182596051</v>
      </c>
      <c r="R1598" s="3" t="s">
        <v>45</v>
      </c>
      <c r="S1598" s="3" t="s">
        <v>58</v>
      </c>
      <c r="T1598" s="3" t="s">
        <v>62</v>
      </c>
      <c r="U1598" s="19"/>
      <c r="V1598" s="19"/>
      <c r="W1598" s="4"/>
      <c r="X1598" s="3" t="s">
        <v>47</v>
      </c>
      <c r="Y1598" s="3">
        <v>0</v>
      </c>
      <c r="Z1598" s="3"/>
      <c r="AA1598" s="3" t="str">
        <f t="shared" si="377"/>
        <v>,</v>
      </c>
      <c r="AB1598" s="4"/>
      <c r="AC1598" s="4"/>
      <c r="AD1598" s="4"/>
      <c r="AE1598" s="4"/>
      <c r="AF1598" s="4"/>
      <c r="AG1598" s="4"/>
      <c r="AH1598" s="4"/>
      <c r="AI1598" s="4"/>
      <c r="AJ1598" s="4"/>
      <c r="AK1598" s="4"/>
      <c r="AL1598" s="4"/>
      <c r="AM1598" s="4"/>
      <c r="AN1598" s="4"/>
      <c r="AO1598" s="4"/>
      <c r="AP1598" s="4"/>
      <c r="AQ1598" s="4"/>
      <c r="AR1598" s="4"/>
      <c r="AS1598" s="4"/>
      <c r="AT1598" s="4"/>
      <c r="AU1598" s="4"/>
      <c r="AV1598" s="4"/>
      <c r="AW1598" s="4"/>
      <c r="AX1598" s="4"/>
    </row>
    <row r="1599" spans="1:50" ht="15.75" customHeight="1" x14ac:dyDescent="0.2">
      <c r="A1599" t="str">
        <f t="shared" si="376"/>
        <v>UniversitaireHommeMarié (e)Ingenieur AgronomeDouala (Non précisé )KottoCamerounaisePas PréciséNonEligible</v>
      </c>
      <c r="B1599" s="17">
        <v>43635</v>
      </c>
      <c r="C1599" s="17">
        <v>33120</v>
      </c>
      <c r="D1599" s="3" t="s">
        <v>48</v>
      </c>
      <c r="E1599" s="21">
        <v>35</v>
      </c>
      <c r="F1599" s="3" t="s">
        <v>40</v>
      </c>
      <c r="G1599" s="4"/>
      <c r="H1599" s="4"/>
      <c r="I1599" s="3" t="s">
        <v>49</v>
      </c>
      <c r="J1599" s="3" t="s">
        <v>1134</v>
      </c>
      <c r="K1599" s="3" t="s">
        <v>51</v>
      </c>
      <c r="L1599" s="3" t="s">
        <v>135</v>
      </c>
      <c r="M1599" s="3" t="s">
        <v>191</v>
      </c>
      <c r="N1599" s="3" t="str">
        <f>VLOOKUP(M1599,TAF!$D$1:$H$462,2,0)</f>
        <v>Kotto</v>
      </c>
      <c r="O1599" s="3" t="str">
        <f>VLOOKUP(M1599,TAF!$D$1:$H$462,3,0)</f>
        <v>Douala 1</v>
      </c>
      <c r="P1599" s="3" t="str">
        <f>VLOOKUP(M1599,TAF!$D$1:$H$462,4,0)</f>
        <v>4.095067955056384</v>
      </c>
      <c r="Q1599" s="3" t="str">
        <f>VLOOKUP(M1599,TAF!$D$1:$H$462,5,0)</f>
        <v xml:space="preserve"> 9.756794813191096</v>
      </c>
      <c r="R1599" s="3" t="s">
        <v>45</v>
      </c>
      <c r="S1599" s="3" t="s">
        <v>39</v>
      </c>
      <c r="T1599" s="3" t="s">
        <v>62</v>
      </c>
      <c r="U1599" s="19"/>
      <c r="V1599" s="19"/>
      <c r="W1599" s="4"/>
      <c r="X1599" s="3" t="s">
        <v>47</v>
      </c>
      <c r="Y1599" s="3">
        <v>0</v>
      </c>
      <c r="Z1599" s="3"/>
      <c r="AA1599" s="3" t="str">
        <f t="shared" si="377"/>
        <v>,</v>
      </c>
      <c r="AB1599" s="4"/>
      <c r="AC1599" s="4"/>
      <c r="AD1599" s="4"/>
      <c r="AE1599" s="4"/>
      <c r="AF1599" s="4"/>
      <c r="AG1599" s="4"/>
      <c r="AH1599" s="4"/>
      <c r="AI1599" s="4"/>
      <c r="AJ1599" s="4"/>
      <c r="AK1599" s="4"/>
      <c r="AL1599" s="4"/>
      <c r="AM1599" s="4"/>
      <c r="AN1599" s="4"/>
      <c r="AO1599" s="4"/>
      <c r="AP1599" s="4"/>
      <c r="AQ1599" s="4"/>
      <c r="AR1599" s="4"/>
      <c r="AS1599" s="4"/>
      <c r="AT1599" s="4"/>
      <c r="AU1599" s="4"/>
      <c r="AV1599" s="4"/>
      <c r="AW1599" s="4"/>
      <c r="AX1599" s="4"/>
    </row>
    <row r="1600" spans="1:50" ht="15.75" customHeight="1" x14ac:dyDescent="0.2">
      <c r="A1600" t="str">
        <f t="shared" si="376"/>
        <v>Pas PréciséHommeCélibataireSans EmploisDouala (Non précisé )Pk11CamerounaisePas PréciséOuiEligible</v>
      </c>
      <c r="B1600" s="17">
        <v>43635</v>
      </c>
      <c r="C1600" s="17">
        <v>34480</v>
      </c>
      <c r="D1600" s="3" t="s">
        <v>39</v>
      </c>
      <c r="E1600" s="21">
        <v>31</v>
      </c>
      <c r="F1600" s="3" t="s">
        <v>40</v>
      </c>
      <c r="G1600" s="4"/>
      <c r="H1600" s="4"/>
      <c r="I1600" s="3" t="s">
        <v>41</v>
      </c>
      <c r="J1600" s="3" t="s">
        <v>134</v>
      </c>
      <c r="K1600" s="3" t="s">
        <v>51</v>
      </c>
      <c r="L1600" s="3" t="s">
        <v>135</v>
      </c>
      <c r="M1600" s="3" t="s">
        <v>277</v>
      </c>
      <c r="N1600" s="3" t="str">
        <f>VLOOKUP(M1600,TAF!$D$1:$H$462,2,0)</f>
        <v>PK11</v>
      </c>
      <c r="O1600" s="3" t="str">
        <f>VLOOKUP(M1600,TAF!$D$1:$H$462,3,0)</f>
        <v>Douala 5</v>
      </c>
      <c r="P1600" s="3" t="str">
        <f>VLOOKUP(M1600,TAF!$D$1:$H$462,4,0)</f>
        <v>4.055221423436454</v>
      </c>
      <c r="Q1600" s="3" t="str">
        <f>VLOOKUP(M1600,TAF!$D$1:$H$462,5,0)</f>
        <v xml:space="preserve"> 9.780963518271381</v>
      </c>
      <c r="R1600" s="3" t="s">
        <v>45</v>
      </c>
      <c r="S1600" s="3" t="s">
        <v>39</v>
      </c>
      <c r="T1600" s="3" t="s">
        <v>46</v>
      </c>
      <c r="U1600" s="17">
        <v>42857</v>
      </c>
      <c r="V1600" s="3" t="str">
        <f t="shared" ref="V1600:V1602" si="391">IF((B1600-U1600&lt;=365)*(B1600-U1600&gt;0),INT(12*(B1600-U1600)/365) &amp; " Mois",(YEAR(B1600)-YEAR(U1600)) &amp; " an (s)")</f>
        <v>2 an (s)</v>
      </c>
      <c r="W1600" s="4"/>
      <c r="X1600" s="3" t="s">
        <v>47</v>
      </c>
      <c r="Y1600" s="3">
        <v>0</v>
      </c>
      <c r="Z1600" s="3"/>
      <c r="AA1600" s="3" t="str">
        <f t="shared" si="377"/>
        <v>,</v>
      </c>
      <c r="AB1600" s="4"/>
      <c r="AC1600" s="4"/>
      <c r="AD1600" s="4"/>
      <c r="AE1600" s="4"/>
      <c r="AF1600" s="4"/>
      <c r="AG1600" s="4"/>
      <c r="AH1600" s="4"/>
      <c r="AI1600" s="4"/>
      <c r="AJ1600" s="4"/>
      <c r="AK1600" s="4"/>
      <c r="AL1600" s="4"/>
      <c r="AM1600" s="4"/>
      <c r="AN1600" s="4"/>
      <c r="AO1600" s="4"/>
      <c r="AP1600" s="4"/>
      <c r="AQ1600" s="4"/>
      <c r="AR1600" s="4"/>
      <c r="AS1600" s="4"/>
      <c r="AT1600" s="4"/>
      <c r="AU1600" s="4"/>
      <c r="AV1600" s="4"/>
      <c r="AW1600" s="4"/>
      <c r="AX1600" s="4"/>
    </row>
    <row r="1601" spans="1:50" ht="15.75" customHeight="1" x14ac:dyDescent="0.2">
      <c r="A1601" t="str">
        <f t="shared" si="376"/>
        <v>UniversitaireHommeCélibataireAgent de SecuritéDouala (Non précisé )DoualaCamerounaiseChretien (Protestant )OuiEligible</v>
      </c>
      <c r="B1601" s="17">
        <v>43636</v>
      </c>
      <c r="C1601" s="17">
        <v>31211</v>
      </c>
      <c r="D1601" s="3" t="s">
        <v>48</v>
      </c>
      <c r="E1601" s="21">
        <v>40</v>
      </c>
      <c r="F1601" s="3" t="s">
        <v>40</v>
      </c>
      <c r="G1601" s="4"/>
      <c r="H1601" s="4"/>
      <c r="I1601" s="3" t="s">
        <v>41</v>
      </c>
      <c r="J1601" s="3" t="s">
        <v>1135</v>
      </c>
      <c r="K1601" s="3" t="s">
        <v>51</v>
      </c>
      <c r="L1601" s="3" t="s">
        <v>135</v>
      </c>
      <c r="M1601" s="3" t="s">
        <v>64</v>
      </c>
      <c r="N1601" s="3">
        <f>VLOOKUP(M1601,TAF!$D$1:$H$462,2,0)</f>
        <v>0</v>
      </c>
      <c r="O1601" s="3">
        <f>VLOOKUP(M1601,TAF!$D$1:$H$462,3,0)</f>
        <v>0</v>
      </c>
      <c r="P1601" s="3">
        <f>VLOOKUP(M1601,TAF!$D$1:$H$462,4,0)</f>
        <v>0</v>
      </c>
      <c r="Q1601" s="3">
        <f>VLOOKUP(M1601,TAF!$D$1:$H$462,5,0)</f>
        <v>0</v>
      </c>
      <c r="R1601" s="3" t="s">
        <v>45</v>
      </c>
      <c r="S1601" s="3" t="s">
        <v>84</v>
      </c>
      <c r="T1601" s="3" t="s">
        <v>46</v>
      </c>
      <c r="U1601" s="17">
        <v>43516</v>
      </c>
      <c r="V1601" s="3" t="str">
        <f t="shared" si="391"/>
        <v>3 Mois</v>
      </c>
      <c r="W1601" s="4"/>
      <c r="X1601" s="3" t="s">
        <v>47</v>
      </c>
      <c r="Y1601" s="3">
        <v>0</v>
      </c>
      <c r="Z1601" s="3"/>
      <c r="AA1601" s="3" t="str">
        <f t="shared" si="377"/>
        <v>,</v>
      </c>
      <c r="AB1601" s="4"/>
      <c r="AC1601" s="4"/>
      <c r="AD1601" s="4"/>
      <c r="AE1601" s="4"/>
      <c r="AF1601" s="4"/>
      <c r="AG1601" s="4"/>
      <c r="AH1601" s="4"/>
      <c r="AI1601" s="4"/>
      <c r="AJ1601" s="4"/>
      <c r="AK1601" s="4"/>
      <c r="AL1601" s="4"/>
      <c r="AM1601" s="4"/>
      <c r="AN1601" s="4"/>
      <c r="AO1601" s="4"/>
      <c r="AP1601" s="4"/>
      <c r="AQ1601" s="4"/>
      <c r="AR1601" s="4"/>
      <c r="AS1601" s="4"/>
      <c r="AT1601" s="4"/>
      <c r="AU1601" s="4"/>
      <c r="AV1601" s="4"/>
      <c r="AW1601" s="4"/>
      <c r="AX1601" s="4"/>
    </row>
    <row r="1602" spans="1:50" ht="15.75" customHeight="1" x14ac:dyDescent="0.2">
      <c r="A1602" t="str">
        <f t="shared" si="376"/>
        <v>SecondaireHommeCélibataireAgent de securitéDouala (Non précisé )DoualaCamerounaiseChretien (Protestant )OuiEligible</v>
      </c>
      <c r="B1602" s="17">
        <v>43636</v>
      </c>
      <c r="C1602" s="17">
        <v>29671</v>
      </c>
      <c r="D1602" s="3" t="s">
        <v>54</v>
      </c>
      <c r="E1602" s="21">
        <v>44</v>
      </c>
      <c r="F1602" s="3" t="s">
        <v>40</v>
      </c>
      <c r="G1602" s="4"/>
      <c r="H1602" s="4"/>
      <c r="I1602" s="3" t="s">
        <v>41</v>
      </c>
      <c r="J1602" s="3" t="s">
        <v>221</v>
      </c>
      <c r="K1602" s="3" t="s">
        <v>51</v>
      </c>
      <c r="L1602" s="3" t="s">
        <v>135</v>
      </c>
      <c r="M1602" s="3" t="s">
        <v>64</v>
      </c>
      <c r="N1602" s="3">
        <f>VLOOKUP(M1602,TAF!$D$1:$H$462,2,0)</f>
        <v>0</v>
      </c>
      <c r="O1602" s="3">
        <f>VLOOKUP(M1602,TAF!$D$1:$H$462,3,0)</f>
        <v>0</v>
      </c>
      <c r="P1602" s="3">
        <f>VLOOKUP(M1602,TAF!$D$1:$H$462,4,0)</f>
        <v>0</v>
      </c>
      <c r="Q1602" s="3">
        <f>VLOOKUP(M1602,TAF!$D$1:$H$462,5,0)</f>
        <v>0</v>
      </c>
      <c r="R1602" s="3" t="s">
        <v>45</v>
      </c>
      <c r="S1602" s="3" t="s">
        <v>84</v>
      </c>
      <c r="T1602" s="3" t="s">
        <v>46</v>
      </c>
      <c r="U1602" s="17">
        <v>43516</v>
      </c>
      <c r="V1602" s="3" t="str">
        <f t="shared" si="391"/>
        <v>3 Mois</v>
      </c>
      <c r="W1602" s="4"/>
      <c r="X1602" s="3" t="s">
        <v>47</v>
      </c>
      <c r="Y1602" s="3">
        <v>0</v>
      </c>
      <c r="Z1602" s="3"/>
      <c r="AA1602" s="3" t="str">
        <f t="shared" si="377"/>
        <v>,</v>
      </c>
      <c r="AB1602" s="4"/>
      <c r="AC1602" s="4"/>
      <c r="AD1602" s="4"/>
      <c r="AE1602" s="4"/>
      <c r="AF1602" s="4"/>
      <c r="AG1602" s="4"/>
      <c r="AH1602" s="4"/>
      <c r="AI1602" s="4"/>
      <c r="AJ1602" s="4"/>
      <c r="AK1602" s="4"/>
      <c r="AL1602" s="4"/>
      <c r="AM1602" s="4"/>
      <c r="AN1602" s="4"/>
      <c r="AO1602" s="4"/>
      <c r="AP1602" s="4"/>
      <c r="AQ1602" s="4"/>
      <c r="AR1602" s="4"/>
      <c r="AS1602" s="4"/>
      <c r="AT1602" s="4"/>
      <c r="AU1602" s="4"/>
      <c r="AV1602" s="4"/>
      <c r="AW1602" s="4"/>
      <c r="AX1602" s="4"/>
    </row>
    <row r="1603" spans="1:50" ht="15.75" customHeight="1" x14ac:dyDescent="0.2">
      <c r="A1603" t="str">
        <f t="shared" ref="A1603:A1666" si="392">D1603&amp;F1603&amp;I1603&amp;J1603&amp;K1603&amp;M1603&amp;R1603&amp;S1603&amp;T1603&amp;X1603</f>
        <v>UniversitaireHommeCélibataireEtudiant (e)Douala (Non précisé )MakepeCamerounaiseChretien (Catholique)NonEligible</v>
      </c>
      <c r="B1603" s="17">
        <v>43637</v>
      </c>
      <c r="C1603" s="17">
        <v>36243</v>
      </c>
      <c r="D1603" s="3" t="s">
        <v>48</v>
      </c>
      <c r="E1603" s="21">
        <v>26</v>
      </c>
      <c r="F1603" s="3" t="s">
        <v>40</v>
      </c>
      <c r="G1603" s="4"/>
      <c r="H1603" s="4"/>
      <c r="I1603" s="3" t="s">
        <v>41</v>
      </c>
      <c r="J1603" s="3" t="s">
        <v>79</v>
      </c>
      <c r="K1603" s="3" t="s">
        <v>51</v>
      </c>
      <c r="L1603" s="3" t="s">
        <v>135</v>
      </c>
      <c r="M1603" s="3" t="s">
        <v>83</v>
      </c>
      <c r="N1603" s="3" t="str">
        <f>VLOOKUP(M1603,TAF!$D$1:$H$462,2,0)</f>
        <v>Makepe</v>
      </c>
      <c r="O1603" s="3" t="str">
        <f>VLOOKUP(M1603,TAF!$D$1:$H$462,3,0)</f>
        <v>Douala 5</v>
      </c>
      <c r="P1603" s="3" t="str">
        <f>VLOOKUP(M1603,TAF!$D$1:$H$462,4,0)</f>
        <v>4.060554946438602</v>
      </c>
      <c r="Q1603" s="3" t="str">
        <f>VLOOKUP(M1603,TAF!$D$1:$H$462,5,0)</f>
        <v xml:space="preserve"> 9.73798775171866</v>
      </c>
      <c r="R1603" s="3" t="s">
        <v>45</v>
      </c>
      <c r="S1603" s="3" t="s">
        <v>58</v>
      </c>
      <c r="T1603" s="3" t="s">
        <v>62</v>
      </c>
      <c r="U1603" s="19"/>
      <c r="V1603" s="19"/>
      <c r="W1603" s="4"/>
      <c r="X1603" s="3" t="s">
        <v>47</v>
      </c>
      <c r="Y1603" s="3">
        <v>0</v>
      </c>
      <c r="Z1603" s="3"/>
      <c r="AA1603" s="3" t="str">
        <f t="shared" ref="AA1603:AA1666" si="393">AL1603&amp;","&amp;AX1603</f>
        <v>,</v>
      </c>
      <c r="AB1603" s="4"/>
      <c r="AC1603" s="4"/>
      <c r="AD1603" s="4"/>
      <c r="AE1603" s="4"/>
      <c r="AF1603" s="4"/>
      <c r="AG1603" s="4"/>
      <c r="AH1603" s="4"/>
      <c r="AI1603" s="4"/>
      <c r="AJ1603" s="4"/>
      <c r="AK1603" s="4"/>
      <c r="AL1603" s="4"/>
      <c r="AM1603" s="4"/>
      <c r="AN1603" s="4"/>
      <c r="AO1603" s="4"/>
      <c r="AP1603" s="4"/>
      <c r="AQ1603" s="4"/>
      <c r="AR1603" s="4"/>
      <c r="AS1603" s="4"/>
      <c r="AT1603" s="4"/>
      <c r="AU1603" s="4"/>
      <c r="AV1603" s="4"/>
      <c r="AW1603" s="4"/>
      <c r="AX1603" s="4"/>
    </row>
    <row r="1604" spans="1:50" ht="15.75" customHeight="1" x14ac:dyDescent="0.2">
      <c r="A1604" t="str">
        <f t="shared" si="392"/>
        <v>UniversitaireHommeCélibataireEtudiant (e)Douala (Non précisé )DoualaCamerounaiseChretien (Catholique)NonEligible</v>
      </c>
      <c r="B1604" s="17">
        <v>43637</v>
      </c>
      <c r="C1604" s="17">
        <v>36462</v>
      </c>
      <c r="D1604" s="3" t="s">
        <v>48</v>
      </c>
      <c r="E1604" s="21">
        <v>26</v>
      </c>
      <c r="F1604" s="3" t="s">
        <v>40</v>
      </c>
      <c r="G1604" s="4"/>
      <c r="H1604" s="4"/>
      <c r="I1604" s="3" t="s">
        <v>41</v>
      </c>
      <c r="J1604" s="3" t="s">
        <v>79</v>
      </c>
      <c r="K1604" s="3" t="s">
        <v>51</v>
      </c>
      <c r="L1604" s="3" t="s">
        <v>135</v>
      </c>
      <c r="M1604" s="3" t="s">
        <v>64</v>
      </c>
      <c r="N1604" s="3">
        <f>VLOOKUP(M1604,TAF!$D$1:$H$462,2,0)</f>
        <v>0</v>
      </c>
      <c r="O1604" s="3">
        <f>VLOOKUP(M1604,TAF!$D$1:$H$462,3,0)</f>
        <v>0</v>
      </c>
      <c r="P1604" s="3">
        <f>VLOOKUP(M1604,TAF!$D$1:$H$462,4,0)</f>
        <v>0</v>
      </c>
      <c r="Q1604" s="3">
        <f>VLOOKUP(M1604,TAF!$D$1:$H$462,5,0)</f>
        <v>0</v>
      </c>
      <c r="R1604" s="3" t="s">
        <v>45</v>
      </c>
      <c r="S1604" s="3" t="s">
        <v>58</v>
      </c>
      <c r="T1604" s="3" t="s">
        <v>62</v>
      </c>
      <c r="U1604" s="19"/>
      <c r="V1604" s="19"/>
      <c r="W1604" s="4"/>
      <c r="X1604" s="3" t="s">
        <v>47</v>
      </c>
      <c r="Y1604" s="3">
        <v>0</v>
      </c>
      <c r="Z1604" s="3"/>
      <c r="AA1604" s="3" t="str">
        <f t="shared" si="393"/>
        <v>,</v>
      </c>
      <c r="AB1604" s="4"/>
      <c r="AC1604" s="4"/>
      <c r="AD1604" s="4"/>
      <c r="AE1604" s="4"/>
      <c r="AF1604" s="4"/>
      <c r="AG1604" s="4"/>
      <c r="AH1604" s="4"/>
      <c r="AI1604" s="4"/>
      <c r="AJ1604" s="4"/>
      <c r="AK1604" s="4"/>
      <c r="AL1604" s="4"/>
      <c r="AM1604" s="4"/>
      <c r="AN1604" s="4"/>
      <c r="AO1604" s="4"/>
      <c r="AP1604" s="4"/>
      <c r="AQ1604" s="4"/>
      <c r="AR1604" s="4"/>
      <c r="AS1604" s="4"/>
      <c r="AT1604" s="4"/>
      <c r="AU1604" s="4"/>
      <c r="AV1604" s="4"/>
      <c r="AW1604" s="4"/>
      <c r="AX1604" s="4"/>
    </row>
    <row r="1605" spans="1:50" ht="15.75" customHeight="1" x14ac:dyDescent="0.2">
      <c r="A1605" t="str">
        <f t="shared" si="392"/>
        <v>SecondaireHommeCélibataireMécanicienDouala (Non précisé )MbangopongoCamerounaiseChretien (Catholique)OuiEligible</v>
      </c>
      <c r="B1605" s="17">
        <v>43637</v>
      </c>
      <c r="C1605" s="17">
        <v>34627</v>
      </c>
      <c r="D1605" s="3" t="s">
        <v>54</v>
      </c>
      <c r="E1605" s="21">
        <v>31</v>
      </c>
      <c r="F1605" s="3" t="s">
        <v>40</v>
      </c>
      <c r="G1605" s="4"/>
      <c r="H1605" s="4"/>
      <c r="I1605" s="3" t="s">
        <v>41</v>
      </c>
      <c r="J1605" s="3" t="s">
        <v>71</v>
      </c>
      <c r="K1605" s="3" t="s">
        <v>51</v>
      </c>
      <c r="L1605" s="3" t="s">
        <v>135</v>
      </c>
      <c r="M1605" s="3" t="s">
        <v>1136</v>
      </c>
      <c r="N1605" s="3" t="str">
        <f>VLOOKUP(M1605,TAF!$D$1:$H$462,2,0)</f>
        <v>CMA de Mbanga Pongo</v>
      </c>
      <c r="O1605" s="3" t="str">
        <f>VLOOKUP(M1605,TAF!$D$1:$H$462,3,0)</f>
        <v>Douala 4</v>
      </c>
      <c r="P1605" s="3" t="str">
        <f>VLOOKUP(M1605,TAF!$D$1:$H$462,4,0)</f>
        <v>3.9796949420814856</v>
      </c>
      <c r="Q1605" s="3" t="str">
        <f>VLOOKUP(M1605,TAF!$D$1:$H$462,5,0)</f>
        <v xml:space="preserve"> 9.753466330433417</v>
      </c>
      <c r="R1605" s="3" t="s">
        <v>45</v>
      </c>
      <c r="S1605" s="3" t="s">
        <v>58</v>
      </c>
      <c r="T1605" s="3" t="s">
        <v>46</v>
      </c>
      <c r="U1605" s="17">
        <v>42907</v>
      </c>
      <c r="V1605" s="3" t="str">
        <f t="shared" ref="V1605:V1606" si="394">IF((B1605-U1605&lt;=365)*(B1605-U1605&gt;0),INT(12*(B1605-U1605)/365) &amp; " Mois",(YEAR(B1605)-YEAR(U1605)) &amp; " an (s)")</f>
        <v>2 an (s)</v>
      </c>
      <c r="W1605" s="4"/>
      <c r="X1605" s="3" t="s">
        <v>47</v>
      </c>
      <c r="Y1605" s="3">
        <v>0</v>
      </c>
      <c r="Z1605" s="3"/>
      <c r="AA1605" s="3" t="str">
        <f t="shared" si="393"/>
        <v>,</v>
      </c>
      <c r="AB1605" s="4"/>
      <c r="AC1605" s="4"/>
      <c r="AD1605" s="4"/>
      <c r="AE1605" s="4"/>
      <c r="AF1605" s="4"/>
      <c r="AG1605" s="4"/>
      <c r="AH1605" s="4"/>
      <c r="AI1605" s="4"/>
      <c r="AJ1605" s="4"/>
      <c r="AK1605" s="4"/>
      <c r="AL1605" s="4"/>
      <c r="AM1605" s="4"/>
      <c r="AN1605" s="4"/>
      <c r="AO1605" s="4"/>
      <c r="AP1605" s="4"/>
      <c r="AQ1605" s="4"/>
      <c r="AR1605" s="4"/>
      <c r="AS1605" s="4"/>
      <c r="AT1605" s="4"/>
      <c r="AU1605" s="4"/>
      <c r="AV1605" s="4"/>
      <c r="AW1605" s="4"/>
      <c r="AX1605" s="4"/>
    </row>
    <row r="1606" spans="1:50" ht="15.75" customHeight="1" x14ac:dyDescent="0.2">
      <c r="A1606" t="str">
        <f t="shared" si="392"/>
        <v>SecondaireHommeMarié (e)TechnicienDouala (Non précisé )LogbabaCamerounaisePas PréciséOuiEligible</v>
      </c>
      <c r="B1606" s="17">
        <v>43637</v>
      </c>
      <c r="C1606" s="17">
        <v>29905</v>
      </c>
      <c r="D1606" s="3" t="s">
        <v>54</v>
      </c>
      <c r="E1606" s="21">
        <v>44</v>
      </c>
      <c r="F1606" s="3" t="s">
        <v>40</v>
      </c>
      <c r="G1606" s="4"/>
      <c r="H1606" s="4"/>
      <c r="I1606" s="3" t="s">
        <v>49</v>
      </c>
      <c r="J1606" s="3" t="s">
        <v>126</v>
      </c>
      <c r="K1606" s="3" t="s">
        <v>51</v>
      </c>
      <c r="L1606" s="3" t="s">
        <v>135</v>
      </c>
      <c r="M1606" s="3" t="s">
        <v>271</v>
      </c>
      <c r="N1606" s="3" t="str">
        <f>VLOOKUP(M1606,TAF!$D$1:$H$462,2,0)</f>
        <v>Logbaba</v>
      </c>
      <c r="O1606" s="3" t="str">
        <f>VLOOKUP(M1606,TAF!$D$1:$H$462,3,0)</f>
        <v>Douala 3</v>
      </c>
      <c r="P1606" s="3" t="str">
        <f>VLOOKUP(M1606,TAF!$D$1:$H$462,4,0)</f>
        <v>4.043213985193655</v>
      </c>
      <c r="Q1606" s="3" t="str">
        <f>VLOOKUP(M1606,TAF!$D$1:$H$462,5,0)</f>
        <v xml:space="preserve"> 9.7617599423344</v>
      </c>
      <c r="R1606" s="3" t="s">
        <v>45</v>
      </c>
      <c r="S1606" s="3" t="s">
        <v>39</v>
      </c>
      <c r="T1606" s="3" t="s">
        <v>46</v>
      </c>
      <c r="U1606" s="17">
        <v>43272</v>
      </c>
      <c r="V1606" s="3" t="str">
        <f t="shared" si="394"/>
        <v>12 Mois</v>
      </c>
      <c r="W1606" s="4"/>
      <c r="X1606" s="3" t="s">
        <v>47</v>
      </c>
      <c r="Y1606" s="3">
        <v>0</v>
      </c>
      <c r="Z1606" s="3"/>
      <c r="AA1606" s="3" t="str">
        <f t="shared" si="393"/>
        <v>,</v>
      </c>
      <c r="AB1606" s="4"/>
      <c r="AC1606" s="4"/>
      <c r="AD1606" s="4"/>
      <c r="AE1606" s="4"/>
      <c r="AF1606" s="4"/>
      <c r="AG1606" s="4"/>
      <c r="AH1606" s="4"/>
      <c r="AI1606" s="4"/>
      <c r="AJ1606" s="4"/>
      <c r="AK1606" s="4"/>
      <c r="AL1606" s="4"/>
      <c r="AM1606" s="4"/>
      <c r="AN1606" s="4"/>
      <c r="AO1606" s="4"/>
      <c r="AP1606" s="4"/>
      <c r="AQ1606" s="4"/>
      <c r="AR1606" s="4"/>
      <c r="AS1606" s="4"/>
      <c r="AT1606" s="4"/>
      <c r="AU1606" s="4"/>
      <c r="AV1606" s="4"/>
      <c r="AW1606" s="4"/>
      <c r="AX1606" s="4"/>
    </row>
    <row r="1607" spans="1:50" ht="15.75" customHeight="1" x14ac:dyDescent="0.2">
      <c r="A1607" t="str">
        <f t="shared" si="392"/>
        <v>UniversitaireHommeCélibataireEtudiant (e)Douala (Non précisé )NdokotiCamerounaisePas PréciséNonEligible</v>
      </c>
      <c r="B1607" s="17">
        <v>43637</v>
      </c>
      <c r="C1607" s="17">
        <v>36612</v>
      </c>
      <c r="D1607" s="3" t="s">
        <v>48</v>
      </c>
      <c r="E1607" s="21">
        <v>25</v>
      </c>
      <c r="F1607" s="3" t="s">
        <v>40</v>
      </c>
      <c r="G1607" s="4"/>
      <c r="H1607" s="4"/>
      <c r="I1607" s="3" t="s">
        <v>41</v>
      </c>
      <c r="J1607" s="3" t="s">
        <v>79</v>
      </c>
      <c r="K1607" s="3" t="s">
        <v>51</v>
      </c>
      <c r="L1607" s="3" t="s">
        <v>135</v>
      </c>
      <c r="M1607" s="3" t="s">
        <v>110</v>
      </c>
      <c r="N1607" s="3" t="str">
        <f>VLOOKUP(M1607,TAF!$D$1:$H$462,2,0)</f>
        <v>Ndokoti</v>
      </c>
      <c r="O1607" s="3" t="str">
        <f>VLOOKUP(M1607,TAF!$D$1:$H$462,3,0)</f>
        <v>Douala 3</v>
      </c>
      <c r="P1607" s="3" t="str">
        <f>VLOOKUP(M1607,TAF!$D$1:$H$462,4,0)</f>
        <v>4.043400976318547</v>
      </c>
      <c r="Q1607" s="3" t="str">
        <f>VLOOKUP(M1607,TAF!$D$1:$H$462,5,0)</f>
        <v xml:space="preserve"> 9.74237855938885</v>
      </c>
      <c r="R1607" s="3" t="s">
        <v>45</v>
      </c>
      <c r="S1607" s="3" t="s">
        <v>39</v>
      </c>
      <c r="T1607" s="3" t="s">
        <v>62</v>
      </c>
      <c r="U1607" s="19"/>
      <c r="V1607" s="19"/>
      <c r="W1607" s="4"/>
      <c r="X1607" s="3" t="s">
        <v>47</v>
      </c>
      <c r="Y1607" s="3">
        <v>0</v>
      </c>
      <c r="Z1607" s="3"/>
      <c r="AA1607" s="3" t="str">
        <f t="shared" si="393"/>
        <v>,</v>
      </c>
      <c r="AB1607" s="4"/>
      <c r="AC1607" s="4"/>
      <c r="AD1607" s="4"/>
      <c r="AE1607" s="4"/>
      <c r="AF1607" s="4"/>
      <c r="AG1607" s="4"/>
      <c r="AH1607" s="4"/>
      <c r="AI1607" s="4"/>
      <c r="AJ1607" s="4"/>
      <c r="AK1607" s="4"/>
      <c r="AL1607" s="4"/>
      <c r="AM1607" s="4"/>
      <c r="AN1607" s="4"/>
      <c r="AO1607" s="4"/>
      <c r="AP1607" s="4"/>
      <c r="AQ1607" s="4"/>
      <c r="AR1607" s="4"/>
      <c r="AS1607" s="4"/>
      <c r="AT1607" s="4"/>
      <c r="AU1607" s="4"/>
      <c r="AV1607" s="4"/>
      <c r="AW1607" s="4"/>
      <c r="AX1607" s="4"/>
    </row>
    <row r="1608" spans="1:50" ht="15.75" customHeight="1" x14ac:dyDescent="0.2">
      <c r="A1608" t="str">
        <f t="shared" si="392"/>
        <v>Pas PréciséHommeMarié (e)Agent de securitéDouala (Non précisé )DoualaCamerounaiseChretien (Catholique)NonEligible</v>
      </c>
      <c r="B1608" s="17">
        <v>43637</v>
      </c>
      <c r="C1608" s="17">
        <v>34959</v>
      </c>
      <c r="D1608" s="3" t="s">
        <v>39</v>
      </c>
      <c r="E1608" s="21">
        <v>30</v>
      </c>
      <c r="F1608" s="3" t="s">
        <v>40</v>
      </c>
      <c r="G1608" s="4"/>
      <c r="H1608" s="4"/>
      <c r="I1608" s="3" t="s">
        <v>49</v>
      </c>
      <c r="J1608" s="3" t="s">
        <v>221</v>
      </c>
      <c r="K1608" s="3" t="s">
        <v>51</v>
      </c>
      <c r="L1608" s="3" t="s">
        <v>135</v>
      </c>
      <c r="M1608" s="3" t="s">
        <v>64</v>
      </c>
      <c r="N1608" s="3">
        <f>VLOOKUP(M1608,TAF!$D$1:$H$462,2,0)</f>
        <v>0</v>
      </c>
      <c r="O1608" s="3">
        <f>VLOOKUP(M1608,TAF!$D$1:$H$462,3,0)</f>
        <v>0</v>
      </c>
      <c r="P1608" s="3">
        <f>VLOOKUP(M1608,TAF!$D$1:$H$462,4,0)</f>
        <v>0</v>
      </c>
      <c r="Q1608" s="3">
        <f>VLOOKUP(M1608,TAF!$D$1:$H$462,5,0)</f>
        <v>0</v>
      </c>
      <c r="R1608" s="3" t="s">
        <v>45</v>
      </c>
      <c r="S1608" s="3" t="s">
        <v>58</v>
      </c>
      <c r="T1608" s="3" t="s">
        <v>62</v>
      </c>
      <c r="U1608" s="19"/>
      <c r="V1608" s="19"/>
      <c r="W1608" s="4"/>
      <c r="X1608" s="3" t="s">
        <v>47</v>
      </c>
      <c r="Y1608" s="3">
        <v>0</v>
      </c>
      <c r="Z1608" s="3"/>
      <c r="AA1608" s="3" t="str">
        <f t="shared" si="393"/>
        <v>,</v>
      </c>
      <c r="AB1608" s="4"/>
      <c r="AC1608" s="4"/>
      <c r="AD1608" s="4"/>
      <c r="AE1608" s="4"/>
      <c r="AF1608" s="4"/>
      <c r="AG1608" s="4"/>
      <c r="AH1608" s="4"/>
      <c r="AI1608" s="4"/>
      <c r="AJ1608" s="4"/>
      <c r="AK1608" s="4"/>
      <c r="AL1608" s="4"/>
      <c r="AM1608" s="4"/>
      <c r="AN1608" s="4"/>
      <c r="AO1608" s="4"/>
      <c r="AP1608" s="4"/>
      <c r="AQ1608" s="4"/>
      <c r="AR1608" s="4"/>
      <c r="AS1608" s="4"/>
      <c r="AT1608" s="4"/>
      <c r="AU1608" s="4"/>
      <c r="AV1608" s="4"/>
      <c r="AW1608" s="4"/>
      <c r="AX1608" s="4"/>
    </row>
    <row r="1609" spans="1:50" ht="15.75" customHeight="1" x14ac:dyDescent="0.2">
      <c r="A1609" t="str">
        <f t="shared" si="392"/>
        <v>UniversitaireHommeCélibatairePasteurEdeaEdeaCamerounaiseChretien (Ne de nouveau)OuiEligible</v>
      </c>
      <c r="B1609" s="17">
        <v>43637</v>
      </c>
      <c r="C1609" s="17">
        <v>29906</v>
      </c>
      <c r="D1609" s="3" t="s">
        <v>48</v>
      </c>
      <c r="E1609" s="21">
        <v>44</v>
      </c>
      <c r="F1609" s="3" t="s">
        <v>40</v>
      </c>
      <c r="G1609" s="4"/>
      <c r="H1609" s="4"/>
      <c r="I1609" s="3" t="s">
        <v>41</v>
      </c>
      <c r="J1609" s="3" t="s">
        <v>511</v>
      </c>
      <c r="K1609" s="3" t="s">
        <v>641</v>
      </c>
      <c r="L1609" s="3" t="s">
        <v>5509</v>
      </c>
      <c r="M1609" s="3" t="s">
        <v>641</v>
      </c>
      <c r="N1609" s="3">
        <f>VLOOKUP(M1609,TAF!$D$1:$H$462,2,0)</f>
        <v>0</v>
      </c>
      <c r="O1609" s="3" t="s">
        <v>5731</v>
      </c>
      <c r="P1609" s="3" t="str">
        <f>VLOOKUP(M1609,TAF!$D$1:$H$462,4,0)</f>
        <v>3.7949691647010524</v>
      </c>
      <c r="Q1609" s="3" t="str">
        <f>VLOOKUP(M1609,TAF!$D$1:$H$462,5,0)</f>
        <v xml:space="preserve"> 10.128847324996638</v>
      </c>
      <c r="R1609" s="3" t="s">
        <v>45</v>
      </c>
      <c r="S1609" s="3" t="s">
        <v>53</v>
      </c>
      <c r="T1609" s="3" t="s">
        <v>46</v>
      </c>
      <c r="U1609" s="17">
        <v>39985</v>
      </c>
      <c r="V1609" s="3" t="str">
        <f t="shared" ref="V1609" si="395">IF((B1609-U1609&lt;=365)*(B1609-U1609&gt;0),INT(12*(B1609-U1609)/365) &amp; " Mois",(YEAR(B1609)-YEAR(U1609)) &amp; " an (s)")</f>
        <v>10 an (s)</v>
      </c>
      <c r="W1609" s="4"/>
      <c r="X1609" s="3" t="s">
        <v>47</v>
      </c>
      <c r="Y1609" s="3">
        <v>0</v>
      </c>
      <c r="Z1609" s="3"/>
      <c r="AA1609" s="3" t="str">
        <f t="shared" si="393"/>
        <v>,</v>
      </c>
      <c r="AB1609" s="4"/>
      <c r="AC1609" s="4"/>
      <c r="AD1609" s="4"/>
      <c r="AE1609" s="4"/>
      <c r="AF1609" s="4"/>
      <c r="AG1609" s="4"/>
      <c r="AH1609" s="4"/>
      <c r="AI1609" s="4"/>
      <c r="AJ1609" s="4"/>
      <c r="AK1609" s="4"/>
      <c r="AL1609" s="4"/>
      <c r="AM1609" s="4"/>
      <c r="AN1609" s="4"/>
      <c r="AO1609" s="4"/>
      <c r="AP1609" s="4"/>
      <c r="AQ1609" s="4"/>
      <c r="AR1609" s="4"/>
      <c r="AS1609" s="4"/>
      <c r="AT1609" s="4"/>
      <c r="AU1609" s="4"/>
      <c r="AV1609" s="4"/>
      <c r="AW1609" s="4"/>
      <c r="AX1609" s="4"/>
    </row>
    <row r="1610" spans="1:50" ht="15.75" customHeight="1" x14ac:dyDescent="0.2">
      <c r="A1610" t="str">
        <f t="shared" si="392"/>
        <v>UniversitaireHommeMarié (e)Cadre contractuelEdeaEdeaCamerounaiseChretien (Catholique)NonEligible</v>
      </c>
      <c r="B1610" s="17">
        <v>43637</v>
      </c>
      <c r="C1610" s="17">
        <v>25953</v>
      </c>
      <c r="D1610" s="3" t="s">
        <v>48</v>
      </c>
      <c r="E1610" s="21">
        <v>54</v>
      </c>
      <c r="F1610" s="3" t="s">
        <v>40</v>
      </c>
      <c r="G1610" s="4"/>
      <c r="H1610" s="4"/>
      <c r="I1610" s="3" t="s">
        <v>49</v>
      </c>
      <c r="J1610" s="3" t="s">
        <v>1137</v>
      </c>
      <c r="K1610" s="3" t="s">
        <v>641</v>
      </c>
      <c r="L1610" s="3" t="s">
        <v>5509</v>
      </c>
      <c r="M1610" s="3" t="s">
        <v>641</v>
      </c>
      <c r="N1610" s="3">
        <f>VLOOKUP(M1610,TAF!$D$1:$H$462,2,0)</f>
        <v>0</v>
      </c>
      <c r="O1610" s="3" t="s">
        <v>5731</v>
      </c>
      <c r="P1610" s="3" t="str">
        <f>VLOOKUP(M1610,TAF!$D$1:$H$462,4,0)</f>
        <v>3.7949691647010524</v>
      </c>
      <c r="Q1610" s="3" t="str">
        <f>VLOOKUP(M1610,TAF!$D$1:$H$462,5,0)</f>
        <v xml:space="preserve"> 10.128847324996638</v>
      </c>
      <c r="R1610" s="3" t="s">
        <v>45</v>
      </c>
      <c r="S1610" s="3" t="s">
        <v>58</v>
      </c>
      <c r="T1610" s="3" t="s">
        <v>62</v>
      </c>
      <c r="U1610" s="19"/>
      <c r="V1610" s="19"/>
      <c r="W1610" s="4"/>
      <c r="X1610" s="3" t="s">
        <v>47</v>
      </c>
      <c r="Y1610" s="3">
        <v>0</v>
      </c>
      <c r="Z1610" s="3"/>
      <c r="AA1610" s="3" t="str">
        <f t="shared" si="393"/>
        <v>,</v>
      </c>
      <c r="AB1610" s="4"/>
      <c r="AC1610" s="4"/>
      <c r="AD1610" s="4"/>
      <c r="AE1610" s="4"/>
      <c r="AF1610" s="4"/>
      <c r="AG1610" s="4"/>
      <c r="AH1610" s="4"/>
      <c r="AI1610" s="4"/>
      <c r="AJ1610" s="4"/>
      <c r="AK1610" s="4"/>
      <c r="AL1610" s="4"/>
      <c r="AM1610" s="4"/>
      <c r="AN1610" s="4"/>
      <c r="AO1610" s="4"/>
      <c r="AP1610" s="4"/>
      <c r="AQ1610" s="4"/>
      <c r="AR1610" s="4"/>
      <c r="AS1610" s="4"/>
      <c r="AT1610" s="4"/>
      <c r="AU1610" s="4"/>
      <c r="AV1610" s="4"/>
      <c r="AW1610" s="4"/>
      <c r="AX1610" s="4"/>
    </row>
    <row r="1611" spans="1:50" ht="15.75" customHeight="1" x14ac:dyDescent="0.2">
      <c r="A1611" t="str">
        <f t="shared" si="392"/>
        <v>Pas PréciséHommeMarié (e)ElectrotechnicienDouala (Non précisé )JapomaCamerounaiseChretien (Protestant )NonEligible</v>
      </c>
      <c r="B1611" s="17">
        <v>43637</v>
      </c>
      <c r="C1611" s="17">
        <v>32746</v>
      </c>
      <c r="D1611" s="3" t="s">
        <v>39</v>
      </c>
      <c r="E1611" s="21">
        <v>36</v>
      </c>
      <c r="F1611" s="3" t="s">
        <v>40</v>
      </c>
      <c r="G1611" s="4"/>
      <c r="H1611" s="4"/>
      <c r="I1611" s="3" t="s">
        <v>49</v>
      </c>
      <c r="J1611" s="3" t="s">
        <v>630</v>
      </c>
      <c r="K1611" s="3" t="s">
        <v>51</v>
      </c>
      <c r="L1611" s="3" t="s">
        <v>135</v>
      </c>
      <c r="M1611" s="3" t="s">
        <v>165</v>
      </c>
      <c r="N1611" s="3" t="str">
        <f>VLOOKUP(M1611,TAF!$D$1:$H$462,2,0)</f>
        <v>Japoma</v>
      </c>
      <c r="O1611" s="3" t="str">
        <f>VLOOKUP(M1611,TAF!$D$1:$H$462,3,0)</f>
        <v>Douala 3</v>
      </c>
      <c r="P1611" s="3" t="str">
        <f>VLOOKUP(M1611,TAF!$D$1:$H$462,4,0)</f>
        <v>4.013945434574306</v>
      </c>
      <c r="Q1611" s="3" t="str">
        <f>VLOOKUP(M1611,TAF!$D$1:$H$462,5,0)</f>
        <v xml:space="preserve"> 9.821209461996563</v>
      </c>
      <c r="R1611" s="3" t="s">
        <v>45</v>
      </c>
      <c r="S1611" s="3" t="s">
        <v>84</v>
      </c>
      <c r="T1611" s="3" t="s">
        <v>62</v>
      </c>
      <c r="U1611" s="19"/>
      <c r="V1611" s="19"/>
      <c r="W1611" s="4"/>
      <c r="X1611" s="3" t="s">
        <v>47</v>
      </c>
      <c r="Y1611" s="3">
        <v>0</v>
      </c>
      <c r="Z1611" s="3"/>
      <c r="AA1611" s="3" t="str">
        <f t="shared" si="393"/>
        <v>,</v>
      </c>
      <c r="AB1611" s="4"/>
      <c r="AC1611" s="4"/>
      <c r="AD1611" s="4"/>
      <c r="AE1611" s="4"/>
      <c r="AF1611" s="4"/>
      <c r="AG1611" s="4"/>
      <c r="AH1611" s="4"/>
      <c r="AI1611" s="4"/>
      <c r="AJ1611" s="4"/>
      <c r="AK1611" s="4"/>
      <c r="AL1611" s="4"/>
      <c r="AM1611" s="4"/>
      <c r="AN1611" s="4"/>
      <c r="AO1611" s="4"/>
      <c r="AP1611" s="4"/>
      <c r="AQ1611" s="4"/>
      <c r="AR1611" s="4"/>
      <c r="AS1611" s="4"/>
      <c r="AT1611" s="4"/>
      <c r="AU1611" s="4"/>
      <c r="AV1611" s="4"/>
      <c r="AW1611" s="4"/>
      <c r="AX1611" s="4"/>
    </row>
    <row r="1612" spans="1:50" ht="15.75" customHeight="1" x14ac:dyDescent="0.2">
      <c r="A1612" t="str">
        <f t="shared" si="392"/>
        <v>UniversitaireHommeMarié (e)Agent RHDouala (Non précisé )Pk12CamerounaiseChretien (Ne de nouveau)OuiEligible</v>
      </c>
      <c r="B1612" s="17">
        <v>43640</v>
      </c>
      <c r="C1612" s="17">
        <v>30440</v>
      </c>
      <c r="D1612" s="3" t="s">
        <v>48</v>
      </c>
      <c r="E1612" s="21">
        <v>42</v>
      </c>
      <c r="F1612" s="3" t="s">
        <v>40</v>
      </c>
      <c r="G1612" s="4"/>
      <c r="H1612" s="4"/>
      <c r="I1612" s="3" t="s">
        <v>49</v>
      </c>
      <c r="J1612" s="3" t="s">
        <v>1138</v>
      </c>
      <c r="K1612" s="3" t="s">
        <v>51</v>
      </c>
      <c r="L1612" s="3" t="s">
        <v>135</v>
      </c>
      <c r="M1612" s="3" t="s">
        <v>86</v>
      </c>
      <c r="N1612" s="3" t="str">
        <f>VLOOKUP(M1612,TAF!$D$1:$H$462,2,0)</f>
        <v>P.K.12</v>
      </c>
      <c r="O1612" s="3" t="str">
        <f>VLOOKUP(M1612,TAF!$D$1:$H$462,3,0)</f>
        <v>Douala 3</v>
      </c>
      <c r="P1612" s="3" t="str">
        <f>VLOOKUP(M1612,TAF!$D$1:$H$462,4,0)</f>
        <v>4.062419957066994</v>
      </c>
      <c r="Q1612" s="3" t="str">
        <f>VLOOKUP(M1612,TAF!$D$1:$H$462,5,0)</f>
        <v xml:space="preserve"> 9.787800420174348</v>
      </c>
      <c r="R1612" s="3" t="s">
        <v>45</v>
      </c>
      <c r="S1612" s="3" t="s">
        <v>53</v>
      </c>
      <c r="T1612" s="3" t="s">
        <v>46</v>
      </c>
      <c r="U1612" s="17">
        <v>43275</v>
      </c>
      <c r="V1612" s="3" t="str">
        <f t="shared" ref="V1612" si="396">IF((B1612-U1612&lt;=365)*(B1612-U1612&gt;0),INT(12*(B1612-U1612)/365) &amp; " Mois",(YEAR(B1612)-YEAR(U1612)) &amp; " an (s)")</f>
        <v>12 Mois</v>
      </c>
      <c r="W1612" s="4"/>
      <c r="X1612" s="3" t="s">
        <v>47</v>
      </c>
      <c r="Y1612" s="3">
        <v>0</v>
      </c>
      <c r="Z1612" s="3"/>
      <c r="AA1612" s="3" t="str">
        <f t="shared" si="393"/>
        <v>,</v>
      </c>
      <c r="AB1612" s="4"/>
      <c r="AC1612" s="4"/>
      <c r="AD1612" s="4"/>
      <c r="AE1612" s="4"/>
      <c r="AF1612" s="4"/>
      <c r="AG1612" s="4"/>
      <c r="AH1612" s="4"/>
      <c r="AI1612" s="4"/>
      <c r="AJ1612" s="4"/>
      <c r="AK1612" s="4"/>
      <c r="AL1612" s="4"/>
      <c r="AM1612" s="4"/>
      <c r="AN1612" s="4"/>
      <c r="AO1612" s="4"/>
      <c r="AP1612" s="4"/>
      <c r="AQ1612" s="4"/>
      <c r="AR1612" s="4"/>
      <c r="AS1612" s="4"/>
      <c r="AT1612" s="4"/>
      <c r="AU1612" s="4"/>
      <c r="AV1612" s="4"/>
      <c r="AW1612" s="4"/>
      <c r="AX1612" s="4"/>
    </row>
    <row r="1613" spans="1:50" ht="15.75" customHeight="1" x14ac:dyDescent="0.2">
      <c r="A1613" t="str">
        <f t="shared" si="392"/>
        <v>SecondaireHommeCélibataireChauffeurDouala (Non précisé )JapomaCamerounaiseChretien (Catholique)NonEligible</v>
      </c>
      <c r="B1613" s="17">
        <v>43640</v>
      </c>
      <c r="C1613" s="17">
        <v>31192</v>
      </c>
      <c r="D1613" s="3" t="s">
        <v>54</v>
      </c>
      <c r="E1613" s="21">
        <v>40</v>
      </c>
      <c r="F1613" s="3" t="s">
        <v>40</v>
      </c>
      <c r="G1613" s="4"/>
      <c r="H1613" s="4"/>
      <c r="I1613" s="3" t="s">
        <v>41</v>
      </c>
      <c r="J1613" s="3" t="s">
        <v>108</v>
      </c>
      <c r="K1613" s="3" t="s">
        <v>51</v>
      </c>
      <c r="L1613" s="3" t="s">
        <v>135</v>
      </c>
      <c r="M1613" s="3" t="s">
        <v>165</v>
      </c>
      <c r="N1613" s="3" t="str">
        <f>VLOOKUP(M1613,TAF!$D$1:$H$462,2,0)</f>
        <v>Japoma</v>
      </c>
      <c r="O1613" s="3" t="str">
        <f>VLOOKUP(M1613,TAF!$D$1:$H$462,3,0)</f>
        <v>Douala 3</v>
      </c>
      <c r="P1613" s="3" t="str">
        <f>VLOOKUP(M1613,TAF!$D$1:$H$462,4,0)</f>
        <v>4.013945434574306</v>
      </c>
      <c r="Q1613" s="3" t="str">
        <f>VLOOKUP(M1613,TAF!$D$1:$H$462,5,0)</f>
        <v xml:space="preserve"> 9.821209461996563</v>
      </c>
      <c r="R1613" s="3" t="s">
        <v>45</v>
      </c>
      <c r="S1613" s="3" t="s">
        <v>58</v>
      </c>
      <c r="T1613" s="3" t="s">
        <v>62</v>
      </c>
      <c r="U1613" s="19"/>
      <c r="V1613" s="19"/>
      <c r="W1613" s="4"/>
      <c r="X1613" s="3" t="s">
        <v>47</v>
      </c>
      <c r="Y1613" s="3">
        <v>0</v>
      </c>
      <c r="Z1613" s="3"/>
      <c r="AA1613" s="3" t="str">
        <f t="shared" si="393"/>
        <v>,</v>
      </c>
      <c r="AB1613" s="4"/>
      <c r="AC1613" s="4"/>
      <c r="AD1613" s="4"/>
      <c r="AE1613" s="4"/>
      <c r="AF1613" s="4"/>
      <c r="AG1613" s="4"/>
      <c r="AH1613" s="4"/>
      <c r="AI1613" s="4"/>
      <c r="AJ1613" s="4"/>
      <c r="AK1613" s="4"/>
      <c r="AL1613" s="4"/>
      <c r="AM1613" s="4"/>
      <c r="AN1613" s="4"/>
      <c r="AO1613" s="4"/>
      <c r="AP1613" s="4"/>
      <c r="AQ1613" s="4"/>
      <c r="AR1613" s="4"/>
      <c r="AS1613" s="4"/>
      <c r="AT1613" s="4"/>
      <c r="AU1613" s="4"/>
      <c r="AV1613" s="4"/>
      <c r="AW1613" s="4"/>
      <c r="AX1613" s="4"/>
    </row>
    <row r="1614" spans="1:50" ht="15.75" customHeight="1" x14ac:dyDescent="0.2">
      <c r="A1614" t="str">
        <f t="shared" si="392"/>
        <v>SecondaireHommeMarié (e)MilitaireDouala (Non précisé )DoualaCamerounaisePas PréciséOuiEligible</v>
      </c>
      <c r="B1614" s="17">
        <v>43640</v>
      </c>
      <c r="C1614" s="17">
        <v>27194</v>
      </c>
      <c r="D1614" s="3" t="s">
        <v>54</v>
      </c>
      <c r="E1614" s="21">
        <v>51</v>
      </c>
      <c r="F1614" s="3" t="s">
        <v>40</v>
      </c>
      <c r="G1614" s="4"/>
      <c r="H1614" s="4"/>
      <c r="I1614" s="3" t="s">
        <v>49</v>
      </c>
      <c r="J1614" s="3" t="s">
        <v>293</v>
      </c>
      <c r="K1614" s="3" t="s">
        <v>51</v>
      </c>
      <c r="L1614" s="3" t="s">
        <v>135</v>
      </c>
      <c r="M1614" s="3" t="s">
        <v>64</v>
      </c>
      <c r="N1614" s="3">
        <f>VLOOKUP(M1614,TAF!$D$1:$H$462,2,0)</f>
        <v>0</v>
      </c>
      <c r="O1614" s="3">
        <f>VLOOKUP(M1614,TAF!$D$1:$H$462,3,0)</f>
        <v>0</v>
      </c>
      <c r="P1614" s="3">
        <f>VLOOKUP(M1614,TAF!$D$1:$H$462,4,0)</f>
        <v>0</v>
      </c>
      <c r="Q1614" s="3">
        <f>VLOOKUP(M1614,TAF!$D$1:$H$462,5,0)</f>
        <v>0</v>
      </c>
      <c r="R1614" s="3" t="s">
        <v>45</v>
      </c>
      <c r="S1614" s="3" t="s">
        <v>39</v>
      </c>
      <c r="T1614" s="3" t="s">
        <v>46</v>
      </c>
      <c r="U1614" s="17">
        <v>40718</v>
      </c>
      <c r="V1614" s="3" t="str">
        <f t="shared" ref="V1614:V1617" si="397">IF((B1614-U1614&lt;=365)*(B1614-U1614&gt;0),INT(12*(B1614-U1614)/365) &amp; " Mois",(YEAR(B1614)-YEAR(U1614)) &amp; " an (s)")</f>
        <v>8 an (s)</v>
      </c>
      <c r="W1614" s="4"/>
      <c r="X1614" s="3" t="s">
        <v>47</v>
      </c>
      <c r="Y1614" s="3">
        <v>0</v>
      </c>
      <c r="Z1614" s="3"/>
      <c r="AA1614" s="3" t="str">
        <f t="shared" si="393"/>
        <v>,</v>
      </c>
      <c r="AB1614" s="4"/>
      <c r="AC1614" s="4"/>
      <c r="AD1614" s="4"/>
      <c r="AE1614" s="4"/>
      <c r="AF1614" s="4"/>
      <c r="AG1614" s="4"/>
      <c r="AH1614" s="4"/>
      <c r="AI1614" s="4"/>
      <c r="AJ1614" s="4"/>
      <c r="AK1614" s="4"/>
      <c r="AL1614" s="4"/>
      <c r="AM1614" s="4"/>
      <c r="AN1614" s="4"/>
      <c r="AO1614" s="4"/>
      <c r="AP1614" s="4"/>
      <c r="AQ1614" s="4"/>
      <c r="AR1614" s="4"/>
      <c r="AS1614" s="4"/>
      <c r="AT1614" s="4"/>
      <c r="AU1614" s="4"/>
      <c r="AV1614" s="4"/>
      <c r="AW1614" s="4"/>
      <c r="AX1614" s="4"/>
    </row>
    <row r="1615" spans="1:50" ht="15.75" customHeight="1" x14ac:dyDescent="0.2">
      <c r="A1615" t="str">
        <f t="shared" si="392"/>
        <v>Pas PréciséFemmeCélibataireEvangelisteDouala (Non précisé )LogbabaCamerounaiseChretien (Protestant )OuiEligible</v>
      </c>
      <c r="B1615" s="17">
        <v>43640</v>
      </c>
      <c r="C1615" s="17">
        <v>30765</v>
      </c>
      <c r="D1615" s="3" t="s">
        <v>39</v>
      </c>
      <c r="E1615" s="21">
        <v>41</v>
      </c>
      <c r="F1615" s="3" t="s">
        <v>55</v>
      </c>
      <c r="G1615" s="4"/>
      <c r="H1615" s="4"/>
      <c r="I1615" s="3" t="s">
        <v>41</v>
      </c>
      <c r="J1615" s="3" t="s">
        <v>1139</v>
      </c>
      <c r="K1615" s="3" t="s">
        <v>51</v>
      </c>
      <c r="L1615" s="3" t="s">
        <v>135</v>
      </c>
      <c r="M1615" s="3" t="s">
        <v>271</v>
      </c>
      <c r="N1615" s="3" t="str">
        <f>VLOOKUP(M1615,TAF!$D$1:$H$462,2,0)</f>
        <v>Logbaba</v>
      </c>
      <c r="O1615" s="3" t="str">
        <f>VLOOKUP(M1615,TAF!$D$1:$H$462,3,0)</f>
        <v>Douala 3</v>
      </c>
      <c r="P1615" s="3" t="str">
        <f>VLOOKUP(M1615,TAF!$D$1:$H$462,4,0)</f>
        <v>4.043213985193655</v>
      </c>
      <c r="Q1615" s="3" t="str">
        <f>VLOOKUP(M1615,TAF!$D$1:$H$462,5,0)</f>
        <v xml:space="preserve"> 9.7617599423344</v>
      </c>
      <c r="R1615" s="3" t="s">
        <v>45</v>
      </c>
      <c r="S1615" s="3" t="s">
        <v>84</v>
      </c>
      <c r="T1615" s="3" t="s">
        <v>46</v>
      </c>
      <c r="U1615" s="17">
        <v>42910</v>
      </c>
      <c r="V1615" s="3" t="str">
        <f t="shared" si="397"/>
        <v>2 an (s)</v>
      </c>
      <c r="W1615" s="4"/>
      <c r="X1615" s="3" t="s">
        <v>47</v>
      </c>
      <c r="Y1615" s="3">
        <v>0</v>
      </c>
      <c r="Z1615" s="3"/>
      <c r="AA1615" s="3" t="str">
        <f t="shared" si="393"/>
        <v>,</v>
      </c>
      <c r="AB1615" s="4"/>
      <c r="AC1615" s="4"/>
      <c r="AD1615" s="4"/>
      <c r="AE1615" s="4"/>
      <c r="AF1615" s="4"/>
      <c r="AG1615" s="4"/>
      <c r="AH1615" s="4"/>
      <c r="AI1615" s="4"/>
      <c r="AJ1615" s="4"/>
      <c r="AK1615" s="4"/>
      <c r="AL1615" s="4"/>
      <c r="AM1615" s="4"/>
      <c r="AN1615" s="4"/>
      <c r="AO1615" s="4"/>
      <c r="AP1615" s="4"/>
      <c r="AQ1615" s="4"/>
      <c r="AR1615" s="4"/>
      <c r="AS1615" s="4"/>
      <c r="AT1615" s="4"/>
      <c r="AU1615" s="4"/>
      <c r="AV1615" s="4"/>
      <c r="AW1615" s="4"/>
      <c r="AX1615" s="4"/>
    </row>
    <row r="1616" spans="1:50" ht="15.75" customHeight="1" x14ac:dyDescent="0.2">
      <c r="A1616" t="str">
        <f t="shared" si="392"/>
        <v>SecondaireHommeCélibataireEleveDouala (Non précisé )NewbellCamerounaisePas PréciséOuiEligible</v>
      </c>
      <c r="B1616" s="17">
        <v>43640</v>
      </c>
      <c r="C1616" s="17">
        <v>36299</v>
      </c>
      <c r="D1616" s="3" t="s">
        <v>54</v>
      </c>
      <c r="E1616" s="21">
        <v>26</v>
      </c>
      <c r="F1616" s="3" t="s">
        <v>40</v>
      </c>
      <c r="G1616" s="4"/>
      <c r="H1616" s="4"/>
      <c r="I1616" s="3" t="s">
        <v>41</v>
      </c>
      <c r="J1616" s="3" t="s">
        <v>101</v>
      </c>
      <c r="K1616" s="3" t="s">
        <v>51</v>
      </c>
      <c r="L1616" s="3" t="s">
        <v>135</v>
      </c>
      <c r="M1616" s="3" t="s">
        <v>149</v>
      </c>
      <c r="N1616" s="3" t="str">
        <f>VLOOKUP(M1616,TAF!$D$1:$H$462,2,0)</f>
        <v>New Bell</v>
      </c>
      <c r="O1616" s="3" t="str">
        <f>VLOOKUP(M1616,TAF!$D$1:$H$462,3,0)</f>
        <v>Douala 2</v>
      </c>
      <c r="P1616" s="3" t="str">
        <f>VLOOKUP(M1616,TAF!$D$1:$H$462,4,0)</f>
        <v>4.029279319157316</v>
      </c>
      <c r="Q1616" s="3" t="str">
        <f>VLOOKUP(M1616,TAF!$D$1:$H$462,5,0)</f>
        <v xml:space="preserve"> 9.713362274244698</v>
      </c>
      <c r="R1616" s="3" t="s">
        <v>45</v>
      </c>
      <c r="S1616" s="3" t="s">
        <v>39</v>
      </c>
      <c r="T1616" s="3" t="s">
        <v>46</v>
      </c>
      <c r="U1616" s="17">
        <v>43275</v>
      </c>
      <c r="V1616" s="3" t="str">
        <f t="shared" si="397"/>
        <v>12 Mois</v>
      </c>
      <c r="W1616" s="4"/>
      <c r="X1616" s="3" t="s">
        <v>47</v>
      </c>
      <c r="Y1616" s="3">
        <v>0</v>
      </c>
      <c r="Z1616" s="3"/>
      <c r="AA1616" s="3" t="str">
        <f t="shared" si="393"/>
        <v>,</v>
      </c>
      <c r="AB1616" s="4"/>
      <c r="AC1616" s="4"/>
      <c r="AD1616" s="4"/>
      <c r="AE1616" s="4"/>
      <c r="AF1616" s="4"/>
      <c r="AG1616" s="4"/>
      <c r="AH1616" s="4"/>
      <c r="AI1616" s="4"/>
      <c r="AJ1616" s="4"/>
      <c r="AK1616" s="4"/>
      <c r="AL1616" s="4"/>
      <c r="AM1616" s="4"/>
      <c r="AN1616" s="4"/>
      <c r="AO1616" s="4"/>
      <c r="AP1616" s="4"/>
      <c r="AQ1616" s="4"/>
      <c r="AR1616" s="4"/>
      <c r="AS1616" s="4"/>
      <c r="AT1616" s="4"/>
      <c r="AU1616" s="4"/>
      <c r="AV1616" s="4"/>
      <c r="AW1616" s="4"/>
      <c r="AX1616" s="4"/>
    </row>
    <row r="1617" spans="1:50" ht="15.75" customHeight="1" x14ac:dyDescent="0.2">
      <c r="A1617" t="str">
        <f t="shared" si="392"/>
        <v>SecondaireHommeMarié (e)Agent de securitéDouala (Non précisé )Pk8CamerounaiseChretien (Catholique)OuiEligible</v>
      </c>
      <c r="B1617" s="17">
        <v>43640</v>
      </c>
      <c r="C1617" s="17">
        <v>28183</v>
      </c>
      <c r="D1617" s="3" t="s">
        <v>54</v>
      </c>
      <c r="E1617" s="21">
        <v>48</v>
      </c>
      <c r="F1617" s="3" t="s">
        <v>40</v>
      </c>
      <c r="G1617" s="4"/>
      <c r="H1617" s="4"/>
      <c r="I1617" s="3" t="s">
        <v>49</v>
      </c>
      <c r="J1617" s="3" t="s">
        <v>221</v>
      </c>
      <c r="K1617" s="3" t="s">
        <v>51</v>
      </c>
      <c r="L1617" s="3" t="s">
        <v>135</v>
      </c>
      <c r="M1617" s="3" t="s">
        <v>162</v>
      </c>
      <c r="N1617" s="3" t="str">
        <f>VLOOKUP(M1617,TAF!$D$1:$H$462,2,0)</f>
        <v>Pk8</v>
      </c>
      <c r="O1617" s="3" t="str">
        <f>VLOOKUP(M1617,TAF!$D$1:$H$462,3,0)</f>
        <v>Douala 3</v>
      </c>
      <c r="P1617" s="3" t="str">
        <f>VLOOKUP(M1617,TAF!$D$1:$H$462,4,0)</f>
        <v>4.042745526361856</v>
      </c>
      <c r="Q1617" s="3" t="str">
        <f>VLOOKUP(M1617,TAF!$D$1:$H$462,5,0)</f>
        <v xml:space="preserve"> 9.754402861621994</v>
      </c>
      <c r="R1617" s="3" t="s">
        <v>45</v>
      </c>
      <c r="S1617" s="3" t="s">
        <v>58</v>
      </c>
      <c r="T1617" s="3" t="s">
        <v>46</v>
      </c>
      <c r="U1617" s="17">
        <v>43548</v>
      </c>
      <c r="V1617" s="3" t="str">
        <f t="shared" si="397"/>
        <v>3 Mois</v>
      </c>
      <c r="W1617" s="4"/>
      <c r="X1617" s="3" t="s">
        <v>47</v>
      </c>
      <c r="Y1617" s="3">
        <v>0</v>
      </c>
      <c r="Z1617" s="3"/>
      <c r="AA1617" s="3" t="str">
        <f t="shared" si="393"/>
        <v>,</v>
      </c>
      <c r="AB1617" s="4"/>
      <c r="AC1617" s="4"/>
      <c r="AD1617" s="4"/>
      <c r="AE1617" s="4"/>
      <c r="AF1617" s="4"/>
      <c r="AG1617" s="4"/>
      <c r="AH1617" s="4"/>
      <c r="AI1617" s="4"/>
      <c r="AJ1617" s="4"/>
      <c r="AK1617" s="4"/>
      <c r="AL1617" s="4"/>
      <c r="AM1617" s="4"/>
      <c r="AN1617" s="4"/>
      <c r="AO1617" s="4"/>
      <c r="AP1617" s="4"/>
      <c r="AQ1617" s="4"/>
      <c r="AR1617" s="4"/>
      <c r="AS1617" s="4"/>
      <c r="AT1617" s="4"/>
      <c r="AU1617" s="4"/>
      <c r="AV1617" s="4"/>
      <c r="AW1617" s="4"/>
      <c r="AX1617" s="4"/>
    </row>
    <row r="1618" spans="1:50" ht="15.75" customHeight="1" x14ac:dyDescent="0.2">
      <c r="A1618" t="str">
        <f t="shared" si="392"/>
        <v>UniversitaireHommeCélibataireInformaticienDouala (Non précisé )VillageCamerounaiseChretien (Catholique)NonEligible</v>
      </c>
      <c r="B1618" s="17">
        <v>43640</v>
      </c>
      <c r="C1618" s="17">
        <v>32981</v>
      </c>
      <c r="D1618" s="3" t="s">
        <v>48</v>
      </c>
      <c r="E1618" s="21">
        <v>35</v>
      </c>
      <c r="F1618" s="3" t="s">
        <v>40</v>
      </c>
      <c r="G1618" s="4"/>
      <c r="H1618" s="4"/>
      <c r="I1618" s="3" t="s">
        <v>41</v>
      </c>
      <c r="J1618" s="3" t="s">
        <v>315</v>
      </c>
      <c r="K1618" s="3" t="s">
        <v>51</v>
      </c>
      <c r="L1618" s="3" t="s">
        <v>135</v>
      </c>
      <c r="M1618" s="3" t="s">
        <v>164</v>
      </c>
      <c r="N1618" s="3" t="str">
        <f>VLOOKUP(M1618,TAF!$D$1:$H$462,2,0)</f>
        <v>Village</v>
      </c>
      <c r="O1618" s="3" t="str">
        <f>VLOOKUP(M1618,TAF!$D$1:$H$462,3,0)</f>
        <v>Douala 3</v>
      </c>
      <c r="P1618" s="3" t="str">
        <f>VLOOKUP(M1618,TAF!$D$1:$H$462,4,0)</f>
        <v>4.006924307709141</v>
      </c>
      <c r="Q1618" s="3" t="str">
        <f>VLOOKUP(M1618,TAF!$D$1:$H$462,5,0)</f>
        <v xml:space="preserve"> 9.749426770823975</v>
      </c>
      <c r="R1618" s="3" t="s">
        <v>45</v>
      </c>
      <c r="S1618" s="3" t="s">
        <v>58</v>
      </c>
      <c r="T1618" s="3" t="s">
        <v>62</v>
      </c>
      <c r="U1618" s="19"/>
      <c r="V1618" s="19"/>
      <c r="W1618" s="4"/>
      <c r="X1618" s="3" t="s">
        <v>47</v>
      </c>
      <c r="Y1618" s="3">
        <v>0</v>
      </c>
      <c r="Z1618" s="3"/>
      <c r="AA1618" s="3" t="str">
        <f t="shared" si="393"/>
        <v>,</v>
      </c>
      <c r="AB1618" s="4"/>
      <c r="AC1618" s="4"/>
      <c r="AD1618" s="4"/>
      <c r="AE1618" s="4"/>
      <c r="AF1618" s="4"/>
      <c r="AG1618" s="4"/>
      <c r="AH1618" s="4"/>
      <c r="AI1618" s="4"/>
      <c r="AJ1618" s="4"/>
      <c r="AK1618" s="4"/>
      <c r="AL1618" s="4"/>
      <c r="AM1618" s="4"/>
      <c r="AN1618" s="4"/>
      <c r="AO1618" s="4"/>
      <c r="AP1618" s="4"/>
      <c r="AQ1618" s="4"/>
      <c r="AR1618" s="4"/>
      <c r="AS1618" s="4"/>
      <c r="AT1618" s="4"/>
      <c r="AU1618" s="4"/>
      <c r="AV1618" s="4"/>
      <c r="AW1618" s="4"/>
      <c r="AX1618" s="4"/>
    </row>
    <row r="1619" spans="1:50" ht="15.75" customHeight="1" x14ac:dyDescent="0.2">
      <c r="A1619" t="str">
        <f t="shared" si="392"/>
        <v>SecondaireHommeCélibataireAgent de securitéDouala (Non précisé )NyallaCamerounaisePas PréciséNonEligible</v>
      </c>
      <c r="B1619" s="17">
        <v>43640</v>
      </c>
      <c r="C1619" s="17">
        <v>32216</v>
      </c>
      <c r="D1619" s="3" t="s">
        <v>54</v>
      </c>
      <c r="E1619" s="21">
        <v>37</v>
      </c>
      <c r="F1619" s="3" t="s">
        <v>40</v>
      </c>
      <c r="G1619" s="4"/>
      <c r="H1619" s="4"/>
      <c r="I1619" s="3" t="s">
        <v>41</v>
      </c>
      <c r="J1619" s="3" t="s">
        <v>221</v>
      </c>
      <c r="K1619" s="3" t="s">
        <v>51</v>
      </c>
      <c r="L1619" s="3" t="s">
        <v>135</v>
      </c>
      <c r="M1619" s="3" t="s">
        <v>90</v>
      </c>
      <c r="N1619" s="3" t="str">
        <f>VLOOKUP(M1619,TAF!$D$1:$H$462,2,0)</f>
        <v>Nyalla</v>
      </c>
      <c r="O1619" s="3" t="str">
        <f>VLOOKUP(M1619,TAF!$D$1:$H$462,3,0)</f>
        <v>Douala 3</v>
      </c>
      <c r="P1619" s="3" t="str">
        <f>VLOOKUP(M1619,TAF!$D$1:$H$462,4,0)</f>
        <v>4.090110173250642</v>
      </c>
      <c r="Q1619" s="3" t="str">
        <f>VLOOKUP(M1619,TAF!$D$1:$H$462,5,0)</f>
        <v xml:space="preserve"> 9.80214359815782</v>
      </c>
      <c r="R1619" s="3" t="s">
        <v>45</v>
      </c>
      <c r="S1619" s="3" t="s">
        <v>39</v>
      </c>
      <c r="T1619" s="3" t="s">
        <v>62</v>
      </c>
      <c r="U1619" s="19"/>
      <c r="V1619" s="19"/>
      <c r="W1619" s="4"/>
      <c r="X1619" s="3" t="s">
        <v>47</v>
      </c>
      <c r="Y1619" s="3">
        <v>0</v>
      </c>
      <c r="Z1619" s="3"/>
      <c r="AA1619" s="3" t="str">
        <f t="shared" si="393"/>
        <v>,</v>
      </c>
      <c r="AB1619" s="4"/>
      <c r="AC1619" s="4"/>
      <c r="AD1619" s="4"/>
      <c r="AE1619" s="4"/>
      <c r="AF1619" s="4"/>
      <c r="AG1619" s="4"/>
      <c r="AH1619" s="4"/>
      <c r="AI1619" s="4"/>
      <c r="AJ1619" s="4"/>
      <c r="AK1619" s="4"/>
      <c r="AL1619" s="4"/>
      <c r="AM1619" s="4"/>
      <c r="AN1619" s="4"/>
      <c r="AO1619" s="4"/>
      <c r="AP1619" s="4"/>
      <c r="AQ1619" s="4"/>
      <c r="AR1619" s="4"/>
      <c r="AS1619" s="4"/>
      <c r="AT1619" s="4"/>
      <c r="AU1619" s="4"/>
      <c r="AV1619" s="4"/>
      <c r="AW1619" s="4"/>
      <c r="AX1619" s="4"/>
    </row>
    <row r="1620" spans="1:50" ht="15.75" customHeight="1" x14ac:dyDescent="0.2">
      <c r="A1620" t="str">
        <f t="shared" si="392"/>
        <v>SecondaireHommeCélibataireEleveDouala (Non précisé )NewbellCamerounaiseChretien (Catholique)NonEligible</v>
      </c>
      <c r="B1620" s="17">
        <v>43640</v>
      </c>
      <c r="C1620" s="17">
        <v>35501</v>
      </c>
      <c r="D1620" s="3" t="s">
        <v>54</v>
      </c>
      <c r="E1620" s="21">
        <v>28</v>
      </c>
      <c r="F1620" s="3" t="s">
        <v>40</v>
      </c>
      <c r="G1620" s="4"/>
      <c r="H1620" s="4"/>
      <c r="I1620" s="3" t="s">
        <v>41</v>
      </c>
      <c r="J1620" s="3" t="s">
        <v>101</v>
      </c>
      <c r="K1620" s="3" t="s">
        <v>51</v>
      </c>
      <c r="L1620" s="3" t="s">
        <v>135</v>
      </c>
      <c r="M1620" s="3" t="s">
        <v>149</v>
      </c>
      <c r="N1620" s="3" t="str">
        <f>VLOOKUP(M1620,TAF!$D$1:$H$462,2,0)</f>
        <v>New Bell</v>
      </c>
      <c r="O1620" s="3" t="str">
        <f>VLOOKUP(M1620,TAF!$D$1:$H$462,3,0)</f>
        <v>Douala 2</v>
      </c>
      <c r="P1620" s="3" t="str">
        <f>VLOOKUP(M1620,TAF!$D$1:$H$462,4,0)</f>
        <v>4.029279319157316</v>
      </c>
      <c r="Q1620" s="3" t="str">
        <f>VLOOKUP(M1620,TAF!$D$1:$H$462,5,0)</f>
        <v xml:space="preserve"> 9.713362274244698</v>
      </c>
      <c r="R1620" s="3" t="s">
        <v>45</v>
      </c>
      <c r="S1620" s="3" t="s">
        <v>58</v>
      </c>
      <c r="T1620" s="3" t="s">
        <v>62</v>
      </c>
      <c r="U1620" s="19"/>
      <c r="V1620" s="19"/>
      <c r="W1620" s="4"/>
      <c r="X1620" s="3" t="s">
        <v>47</v>
      </c>
      <c r="Y1620" s="3">
        <v>0</v>
      </c>
      <c r="Z1620" s="3"/>
      <c r="AA1620" s="3" t="str">
        <f t="shared" si="393"/>
        <v>,</v>
      </c>
      <c r="AB1620" s="4"/>
      <c r="AC1620" s="4"/>
      <c r="AD1620" s="4"/>
      <c r="AE1620" s="4"/>
      <c r="AF1620" s="4"/>
      <c r="AG1620" s="4"/>
      <c r="AH1620" s="4"/>
      <c r="AI1620" s="4"/>
      <c r="AJ1620" s="4"/>
      <c r="AK1620" s="4"/>
      <c r="AL1620" s="4"/>
      <c r="AM1620" s="4"/>
      <c r="AN1620" s="4"/>
      <c r="AO1620" s="4"/>
      <c r="AP1620" s="4"/>
      <c r="AQ1620" s="4"/>
      <c r="AR1620" s="4"/>
      <c r="AS1620" s="4"/>
      <c r="AT1620" s="4"/>
      <c r="AU1620" s="4"/>
      <c r="AV1620" s="4"/>
      <c r="AW1620" s="4"/>
      <c r="AX1620" s="4"/>
    </row>
    <row r="1621" spans="1:50" ht="15.75" customHeight="1" x14ac:dyDescent="0.2">
      <c r="A1621" t="str">
        <f t="shared" si="392"/>
        <v>SecondaireHommeCélibataireMaçonDouala (Non précisé )YassaCamerounaisePas PréciséNonEligible</v>
      </c>
      <c r="B1621" s="17">
        <v>43640</v>
      </c>
      <c r="C1621" s="17">
        <v>31226</v>
      </c>
      <c r="D1621" s="3" t="s">
        <v>54</v>
      </c>
      <c r="E1621" s="21">
        <v>40</v>
      </c>
      <c r="F1621" s="3" t="s">
        <v>40</v>
      </c>
      <c r="G1621" s="4"/>
      <c r="H1621" s="4"/>
      <c r="I1621" s="3" t="s">
        <v>41</v>
      </c>
      <c r="J1621" s="3" t="s">
        <v>98</v>
      </c>
      <c r="K1621" s="3" t="s">
        <v>51</v>
      </c>
      <c r="L1621" s="3" t="s">
        <v>135</v>
      </c>
      <c r="M1621" s="3" t="s">
        <v>104</v>
      </c>
      <c r="N1621" s="3" t="str">
        <f>VLOOKUP(M1621,TAF!$D$1:$H$462,2,0)</f>
        <v>Yassa</v>
      </c>
      <c r="O1621" s="3" t="str">
        <f>VLOOKUP(M1621,TAF!$D$1:$H$462,3,0)</f>
        <v>Douala 3</v>
      </c>
      <c r="P1621" s="3" t="str">
        <f>VLOOKUP(M1621,TAF!$D$1:$H$462,4,0)</f>
        <v>4.062148022373278</v>
      </c>
      <c r="Q1621" s="3" t="str">
        <f>VLOOKUP(M1621,TAF!$D$1:$H$462,5,0)</f>
        <v xml:space="preserve"> 9.736269907202303</v>
      </c>
      <c r="R1621" s="3" t="s">
        <v>45</v>
      </c>
      <c r="S1621" s="3" t="s">
        <v>39</v>
      </c>
      <c r="T1621" s="3" t="s">
        <v>62</v>
      </c>
      <c r="U1621" s="19"/>
      <c r="V1621" s="19"/>
      <c r="W1621" s="4"/>
      <c r="X1621" s="3" t="s">
        <v>47</v>
      </c>
      <c r="Y1621" s="3">
        <v>0</v>
      </c>
      <c r="Z1621" s="3"/>
      <c r="AA1621" s="3" t="str">
        <f t="shared" si="393"/>
        <v>,</v>
      </c>
      <c r="AB1621" s="4"/>
      <c r="AC1621" s="4"/>
      <c r="AD1621" s="4"/>
      <c r="AE1621" s="4"/>
      <c r="AF1621" s="4"/>
      <c r="AG1621" s="4"/>
      <c r="AH1621" s="4"/>
      <c r="AI1621" s="4"/>
      <c r="AJ1621" s="4"/>
      <c r="AK1621" s="4"/>
      <c r="AL1621" s="4"/>
      <c r="AM1621" s="4"/>
      <c r="AN1621" s="4"/>
      <c r="AO1621" s="4"/>
      <c r="AP1621" s="4"/>
      <c r="AQ1621" s="4"/>
      <c r="AR1621" s="4"/>
      <c r="AS1621" s="4"/>
      <c r="AT1621" s="4"/>
      <c r="AU1621" s="4"/>
      <c r="AV1621" s="4"/>
      <c r="AW1621" s="4"/>
      <c r="AX1621" s="4"/>
    </row>
    <row r="1622" spans="1:50" ht="15.75" customHeight="1" x14ac:dyDescent="0.2">
      <c r="A1622" t="str">
        <f t="shared" si="392"/>
        <v>UniversitaireHommeCélibataireSculpteurDouala (Non précisé )Shele villageCamerounaisePas PréciséNonEligible</v>
      </c>
      <c r="B1622" s="17">
        <v>43640</v>
      </c>
      <c r="C1622" s="17">
        <v>30357</v>
      </c>
      <c r="D1622" s="3" t="s">
        <v>48</v>
      </c>
      <c r="E1622" s="21">
        <v>42</v>
      </c>
      <c r="F1622" s="3" t="s">
        <v>40</v>
      </c>
      <c r="G1622" s="4"/>
      <c r="H1622" s="4"/>
      <c r="I1622" s="3" t="s">
        <v>41</v>
      </c>
      <c r="J1622" s="3" t="s">
        <v>1140</v>
      </c>
      <c r="K1622" s="3" t="s">
        <v>51</v>
      </c>
      <c r="L1622" s="3" t="s">
        <v>135</v>
      </c>
      <c r="M1622" s="3" t="s">
        <v>1141</v>
      </c>
      <c r="N1622" s="3" t="str">
        <f>VLOOKUP(M1622,TAF!$D$1:$H$462,2,0)</f>
        <v>Village</v>
      </c>
      <c r="O1622" s="3" t="str">
        <f>VLOOKUP(M1622,TAF!$D$1:$H$462,3,0)</f>
        <v>Douala 3</v>
      </c>
      <c r="P1622" s="3" t="str">
        <f>VLOOKUP(M1622,TAF!$D$1:$H$462,4,0)</f>
        <v>4.006924307709141</v>
      </c>
      <c r="Q1622" s="3" t="str">
        <f>VLOOKUP(M1622,TAF!$D$1:$H$462,5,0)</f>
        <v xml:space="preserve"> 9.749426770823975</v>
      </c>
      <c r="R1622" s="3" t="s">
        <v>45</v>
      </c>
      <c r="S1622" s="3" t="s">
        <v>39</v>
      </c>
      <c r="T1622" s="3" t="s">
        <v>62</v>
      </c>
      <c r="U1622" s="19"/>
      <c r="V1622" s="19"/>
      <c r="W1622" s="4"/>
      <c r="X1622" s="3" t="s">
        <v>47</v>
      </c>
      <c r="Y1622" s="3">
        <v>0</v>
      </c>
      <c r="Z1622" s="3"/>
      <c r="AA1622" s="3" t="str">
        <f t="shared" si="393"/>
        <v>,</v>
      </c>
      <c r="AB1622" s="4"/>
      <c r="AC1622" s="4"/>
      <c r="AD1622" s="4"/>
      <c r="AE1622" s="4"/>
      <c r="AF1622" s="4"/>
      <c r="AG1622" s="4"/>
      <c r="AH1622" s="4"/>
      <c r="AI1622" s="4"/>
      <c r="AJ1622" s="4"/>
      <c r="AK1622" s="4"/>
      <c r="AL1622" s="4"/>
      <c r="AM1622" s="4"/>
      <c r="AN1622" s="4"/>
      <c r="AO1622" s="4"/>
      <c r="AP1622" s="4"/>
      <c r="AQ1622" s="4"/>
      <c r="AR1622" s="4"/>
      <c r="AS1622" s="4"/>
      <c r="AT1622" s="4"/>
      <c r="AU1622" s="4"/>
      <c r="AV1622" s="4"/>
      <c r="AW1622" s="4"/>
      <c r="AX1622" s="4"/>
    </row>
    <row r="1623" spans="1:50" ht="15.75" customHeight="1" x14ac:dyDescent="0.2">
      <c r="A1623" t="str">
        <f t="shared" si="392"/>
        <v>PrimaireHommeCélibataireChauffeurDouala (Non précisé )BokoCamerounaiseChretien (Protestant )NonEligible</v>
      </c>
      <c r="B1623" s="17">
        <v>43640</v>
      </c>
      <c r="C1623" s="17">
        <v>29667</v>
      </c>
      <c r="D1623" s="3" t="s">
        <v>92</v>
      </c>
      <c r="E1623" s="21">
        <v>44</v>
      </c>
      <c r="F1623" s="3" t="s">
        <v>40</v>
      </c>
      <c r="G1623" s="4"/>
      <c r="H1623" s="4"/>
      <c r="I1623" s="3" t="s">
        <v>41</v>
      </c>
      <c r="J1623" s="3" t="s">
        <v>108</v>
      </c>
      <c r="K1623" s="3" t="s">
        <v>51</v>
      </c>
      <c r="L1623" s="3" t="s">
        <v>135</v>
      </c>
      <c r="M1623" s="3" t="s">
        <v>129</v>
      </c>
      <c r="N1623" s="3" t="str">
        <f>VLOOKUP(M1623,TAF!$D$1:$H$462,2,0)</f>
        <v>Boko</v>
      </c>
      <c r="O1623" s="3" t="str">
        <f>VLOOKUP(M1623,TAF!$D$1:$H$462,3,0)</f>
        <v>Douala 3</v>
      </c>
      <c r="P1623" s="3" t="str">
        <f>VLOOKUP(M1623,TAF!$D$1:$H$462,4,0)</f>
        <v>4.01808875799221</v>
      </c>
      <c r="Q1623" s="3" t="str">
        <f>VLOOKUP(M1623,TAF!$D$1:$H$462,5,0)</f>
        <v>9.716963972824503</v>
      </c>
      <c r="R1623" s="3" t="s">
        <v>45</v>
      </c>
      <c r="S1623" s="3" t="s">
        <v>84</v>
      </c>
      <c r="T1623" s="3" t="s">
        <v>62</v>
      </c>
      <c r="U1623" s="19"/>
      <c r="V1623" s="19"/>
      <c r="W1623" s="4"/>
      <c r="X1623" s="3" t="s">
        <v>47</v>
      </c>
      <c r="Y1623" s="3">
        <v>0</v>
      </c>
      <c r="Z1623" s="3"/>
      <c r="AA1623" s="3" t="str">
        <f t="shared" si="393"/>
        <v>,</v>
      </c>
      <c r="AB1623" s="4"/>
      <c r="AC1623" s="4"/>
      <c r="AD1623" s="4"/>
      <c r="AE1623" s="4"/>
      <c r="AF1623" s="4"/>
      <c r="AG1623" s="4"/>
      <c r="AH1623" s="4"/>
      <c r="AI1623" s="4"/>
      <c r="AJ1623" s="4"/>
      <c r="AK1623" s="4"/>
      <c r="AL1623" s="4"/>
      <c r="AM1623" s="4"/>
      <c r="AN1623" s="4"/>
      <c r="AO1623" s="4"/>
      <c r="AP1623" s="4"/>
      <c r="AQ1623" s="4"/>
      <c r="AR1623" s="4"/>
      <c r="AS1623" s="4"/>
      <c r="AT1623" s="4"/>
      <c r="AU1623" s="4"/>
      <c r="AV1623" s="4"/>
      <c r="AW1623" s="4"/>
      <c r="AX1623" s="4"/>
    </row>
    <row r="1624" spans="1:50" ht="15.75" customHeight="1" x14ac:dyDescent="0.2">
      <c r="A1624" t="str">
        <f t="shared" si="392"/>
        <v>SecondaireHommeDivorcé(e)ChauffeurDouala (Non précisé )Ngodi BakokoCamerounaisePas PréciséNonEligible</v>
      </c>
      <c r="B1624" s="17">
        <v>43641</v>
      </c>
      <c r="C1624" s="17">
        <v>31137</v>
      </c>
      <c r="D1624" s="3" t="s">
        <v>54</v>
      </c>
      <c r="E1624" s="21">
        <v>40</v>
      </c>
      <c r="F1624" s="3" t="s">
        <v>40</v>
      </c>
      <c r="G1624" s="4"/>
      <c r="H1624" s="4"/>
      <c r="I1624" s="3" t="s">
        <v>199</v>
      </c>
      <c r="J1624" s="3" t="s">
        <v>108</v>
      </c>
      <c r="K1624" s="3" t="s">
        <v>51</v>
      </c>
      <c r="L1624" s="3" t="s">
        <v>135</v>
      </c>
      <c r="M1624" s="3" t="s">
        <v>810</v>
      </c>
      <c r="N1624" s="3" t="str">
        <f>VLOOKUP(M1624,TAF!$D$1:$H$462,2,0)</f>
        <v>NGODI</v>
      </c>
      <c r="O1624" s="3" t="str">
        <f>VLOOKUP(M1624,TAF!$D$1:$H$462,3,0)</f>
        <v>Douala 1</v>
      </c>
      <c r="P1624" s="3" t="str">
        <f>VLOOKUP(M1624,TAF!$D$1:$H$462,4,0)</f>
        <v>4.048896530273477</v>
      </c>
      <c r="Q1624" s="3" t="str">
        <f>VLOOKUP(M1624,TAF!$D$1:$H$462,5,0)</f>
        <v xml:space="preserve"> 9.706597933857768</v>
      </c>
      <c r="R1624" s="3" t="s">
        <v>45</v>
      </c>
      <c r="S1624" s="3" t="s">
        <v>39</v>
      </c>
      <c r="T1624" s="3" t="s">
        <v>62</v>
      </c>
      <c r="U1624" s="19"/>
      <c r="V1624" s="19"/>
      <c r="W1624" s="4"/>
      <c r="X1624" s="3" t="s">
        <v>47</v>
      </c>
      <c r="Y1624" s="3">
        <v>0</v>
      </c>
      <c r="Z1624" s="3"/>
      <c r="AA1624" s="3" t="str">
        <f t="shared" si="393"/>
        <v>,</v>
      </c>
      <c r="AB1624" s="4"/>
      <c r="AC1624" s="4"/>
      <c r="AD1624" s="4"/>
      <c r="AE1624" s="4"/>
      <c r="AF1624" s="4"/>
      <c r="AG1624" s="4"/>
      <c r="AH1624" s="4"/>
      <c r="AI1624" s="4"/>
      <c r="AJ1624" s="4"/>
      <c r="AK1624" s="4"/>
      <c r="AL1624" s="4"/>
      <c r="AM1624" s="4"/>
      <c r="AN1624" s="4"/>
      <c r="AO1624" s="4"/>
      <c r="AP1624" s="4"/>
      <c r="AQ1624" s="4"/>
      <c r="AR1624" s="4"/>
      <c r="AS1624" s="4"/>
      <c r="AT1624" s="4"/>
      <c r="AU1624" s="4"/>
      <c r="AV1624" s="4"/>
      <c r="AW1624" s="4"/>
      <c r="AX1624" s="4"/>
    </row>
    <row r="1625" spans="1:50" ht="15.75" customHeight="1" x14ac:dyDescent="0.2">
      <c r="A1625" t="str">
        <f t="shared" si="392"/>
        <v>UniversitaireHommeCélibataireIngenieurDouala (Non précisé )DoualaCamerounaiseChretien (Protestant )NonEligible</v>
      </c>
      <c r="B1625" s="17">
        <v>43641</v>
      </c>
      <c r="C1625" s="17">
        <v>36258</v>
      </c>
      <c r="D1625" s="3" t="s">
        <v>48</v>
      </c>
      <c r="E1625" s="21">
        <v>26</v>
      </c>
      <c r="F1625" s="3" t="s">
        <v>40</v>
      </c>
      <c r="G1625" s="4"/>
      <c r="H1625" s="4"/>
      <c r="I1625" s="3" t="s">
        <v>41</v>
      </c>
      <c r="J1625" s="3" t="s">
        <v>415</v>
      </c>
      <c r="K1625" s="3" t="s">
        <v>51</v>
      </c>
      <c r="L1625" s="3" t="s">
        <v>135</v>
      </c>
      <c r="M1625" s="3" t="s">
        <v>64</v>
      </c>
      <c r="N1625" s="3">
        <f>VLOOKUP(M1625,TAF!$D$1:$H$462,2,0)</f>
        <v>0</v>
      </c>
      <c r="O1625" s="3">
        <f>VLOOKUP(M1625,TAF!$D$1:$H$462,3,0)</f>
        <v>0</v>
      </c>
      <c r="P1625" s="3">
        <f>VLOOKUP(M1625,TAF!$D$1:$H$462,4,0)</f>
        <v>0</v>
      </c>
      <c r="Q1625" s="3">
        <f>VLOOKUP(M1625,TAF!$D$1:$H$462,5,0)</f>
        <v>0</v>
      </c>
      <c r="R1625" s="3" t="s">
        <v>45</v>
      </c>
      <c r="S1625" s="3" t="s">
        <v>84</v>
      </c>
      <c r="T1625" s="3" t="s">
        <v>62</v>
      </c>
      <c r="U1625" s="19"/>
      <c r="V1625" s="19"/>
      <c r="W1625" s="4"/>
      <c r="X1625" s="3" t="s">
        <v>47</v>
      </c>
      <c r="Y1625" s="3">
        <v>0</v>
      </c>
      <c r="Z1625" s="3"/>
      <c r="AA1625" s="3" t="str">
        <f t="shared" si="393"/>
        <v>,</v>
      </c>
      <c r="AB1625" s="4"/>
      <c r="AC1625" s="4"/>
      <c r="AD1625" s="4"/>
      <c r="AE1625" s="4"/>
      <c r="AF1625" s="4"/>
      <c r="AG1625" s="4"/>
      <c r="AH1625" s="4"/>
      <c r="AI1625" s="4"/>
      <c r="AJ1625" s="4"/>
      <c r="AK1625" s="4"/>
      <c r="AL1625" s="4"/>
      <c r="AM1625" s="4"/>
      <c r="AN1625" s="4"/>
      <c r="AO1625" s="4"/>
      <c r="AP1625" s="4"/>
      <c r="AQ1625" s="4"/>
      <c r="AR1625" s="4"/>
      <c r="AS1625" s="4"/>
      <c r="AT1625" s="4"/>
      <c r="AU1625" s="4"/>
      <c r="AV1625" s="4"/>
      <c r="AW1625" s="4"/>
      <c r="AX1625" s="4"/>
    </row>
    <row r="1626" spans="1:50" ht="15.75" customHeight="1" x14ac:dyDescent="0.2">
      <c r="A1626" t="str">
        <f t="shared" si="392"/>
        <v>Pas PréciséHommeCélibataireEtudiant (e)Douala (Non précisé )DoualaCamerounaiseChretien (Protestant )NonEligible</v>
      </c>
      <c r="B1626" s="17">
        <v>43641</v>
      </c>
      <c r="C1626" s="17">
        <v>34492</v>
      </c>
      <c r="D1626" s="3" t="s">
        <v>39</v>
      </c>
      <c r="E1626" s="21">
        <v>31</v>
      </c>
      <c r="F1626" s="3" t="s">
        <v>40</v>
      </c>
      <c r="G1626" s="4"/>
      <c r="H1626" s="4"/>
      <c r="I1626" s="3" t="s">
        <v>41</v>
      </c>
      <c r="J1626" s="3" t="s">
        <v>79</v>
      </c>
      <c r="K1626" s="3" t="s">
        <v>51</v>
      </c>
      <c r="L1626" s="3" t="s">
        <v>135</v>
      </c>
      <c r="M1626" s="3" t="s">
        <v>64</v>
      </c>
      <c r="N1626" s="3">
        <f>VLOOKUP(M1626,TAF!$D$1:$H$462,2,0)</f>
        <v>0</v>
      </c>
      <c r="O1626" s="3">
        <f>VLOOKUP(M1626,TAF!$D$1:$H$462,3,0)</f>
        <v>0</v>
      </c>
      <c r="P1626" s="3">
        <f>VLOOKUP(M1626,TAF!$D$1:$H$462,4,0)</f>
        <v>0</v>
      </c>
      <c r="Q1626" s="3">
        <f>VLOOKUP(M1626,TAF!$D$1:$H$462,5,0)</f>
        <v>0</v>
      </c>
      <c r="R1626" s="3" t="s">
        <v>45</v>
      </c>
      <c r="S1626" s="3" t="s">
        <v>84</v>
      </c>
      <c r="T1626" s="3" t="s">
        <v>62</v>
      </c>
      <c r="U1626" s="19"/>
      <c r="V1626" s="19"/>
      <c r="W1626" s="4"/>
      <c r="X1626" s="3" t="s">
        <v>47</v>
      </c>
      <c r="Y1626" s="3">
        <v>0</v>
      </c>
      <c r="Z1626" s="3"/>
      <c r="AA1626" s="3" t="str">
        <f t="shared" si="393"/>
        <v>,</v>
      </c>
      <c r="AB1626" s="4"/>
      <c r="AC1626" s="4"/>
      <c r="AD1626" s="4"/>
      <c r="AE1626" s="4"/>
      <c r="AF1626" s="4"/>
      <c r="AG1626" s="4"/>
      <c r="AH1626" s="4"/>
      <c r="AI1626" s="4"/>
      <c r="AJ1626" s="4"/>
      <c r="AK1626" s="4"/>
      <c r="AL1626" s="4"/>
      <c r="AM1626" s="4"/>
      <c r="AN1626" s="4"/>
      <c r="AO1626" s="4"/>
      <c r="AP1626" s="4"/>
      <c r="AQ1626" s="4"/>
      <c r="AR1626" s="4"/>
      <c r="AS1626" s="4"/>
      <c r="AT1626" s="4"/>
      <c r="AU1626" s="4"/>
      <c r="AV1626" s="4"/>
      <c r="AW1626" s="4"/>
      <c r="AX1626" s="4"/>
    </row>
    <row r="1627" spans="1:50" ht="15.75" customHeight="1" x14ac:dyDescent="0.2">
      <c r="A1627" t="str">
        <f t="shared" si="392"/>
        <v>Pas PréciséHommeMarié (e)Contoleur GestionDouala (Non précisé )KottoCamerounaiseChretien (Catholique)OuiEligible</v>
      </c>
      <c r="B1627" s="17">
        <v>43641</v>
      </c>
      <c r="C1627" s="17">
        <v>24148</v>
      </c>
      <c r="D1627" s="3" t="s">
        <v>39</v>
      </c>
      <c r="E1627" s="21">
        <v>59</v>
      </c>
      <c r="F1627" s="3" t="s">
        <v>40</v>
      </c>
      <c r="G1627" s="4"/>
      <c r="H1627" s="4"/>
      <c r="I1627" s="3" t="s">
        <v>49</v>
      </c>
      <c r="J1627" s="3" t="s">
        <v>1142</v>
      </c>
      <c r="K1627" s="3" t="s">
        <v>51</v>
      </c>
      <c r="L1627" s="3" t="s">
        <v>135</v>
      </c>
      <c r="M1627" s="3" t="s">
        <v>191</v>
      </c>
      <c r="N1627" s="3" t="str">
        <f>VLOOKUP(M1627,TAF!$D$1:$H$462,2,0)</f>
        <v>Kotto</v>
      </c>
      <c r="O1627" s="3" t="str">
        <f>VLOOKUP(M1627,TAF!$D$1:$H$462,3,0)</f>
        <v>Douala 1</v>
      </c>
      <c r="P1627" s="3" t="str">
        <f>VLOOKUP(M1627,TAF!$D$1:$H$462,4,0)</f>
        <v>4.095067955056384</v>
      </c>
      <c r="Q1627" s="3" t="str">
        <f>VLOOKUP(M1627,TAF!$D$1:$H$462,5,0)</f>
        <v xml:space="preserve"> 9.756794813191096</v>
      </c>
      <c r="R1627" s="3" t="s">
        <v>45</v>
      </c>
      <c r="S1627" s="3" t="s">
        <v>58</v>
      </c>
      <c r="T1627" s="3" t="s">
        <v>46</v>
      </c>
      <c r="U1627" s="17">
        <v>42819</v>
      </c>
      <c r="V1627" s="3" t="str">
        <f t="shared" ref="V1627:V1630" si="398">IF((B1627-U1627&lt;=365)*(B1627-U1627&gt;0),INT(12*(B1627-U1627)/365) &amp; " Mois",(YEAR(B1627)-YEAR(U1627)) &amp; " an (s)")</f>
        <v>2 an (s)</v>
      </c>
      <c r="W1627" s="4"/>
      <c r="X1627" s="3" t="s">
        <v>47</v>
      </c>
      <c r="Y1627" s="3">
        <v>0</v>
      </c>
      <c r="Z1627" s="3"/>
      <c r="AA1627" s="3" t="str">
        <f t="shared" si="393"/>
        <v>,</v>
      </c>
      <c r="AB1627" s="4"/>
      <c r="AC1627" s="4"/>
      <c r="AD1627" s="4"/>
      <c r="AE1627" s="4"/>
      <c r="AF1627" s="4"/>
      <c r="AG1627" s="4"/>
      <c r="AH1627" s="4"/>
      <c r="AI1627" s="4"/>
      <c r="AJ1627" s="4"/>
      <c r="AK1627" s="4"/>
      <c r="AL1627" s="4"/>
      <c r="AM1627" s="4"/>
      <c r="AN1627" s="4"/>
      <c r="AO1627" s="4"/>
      <c r="AP1627" s="4"/>
      <c r="AQ1627" s="4"/>
      <c r="AR1627" s="4"/>
      <c r="AS1627" s="4"/>
      <c r="AT1627" s="4"/>
      <c r="AU1627" s="4"/>
      <c r="AV1627" s="4"/>
      <c r="AW1627" s="4"/>
      <c r="AX1627" s="4"/>
    </row>
    <row r="1628" spans="1:50" ht="15.75" customHeight="1" x14ac:dyDescent="0.2">
      <c r="A1628" t="str">
        <f t="shared" si="392"/>
        <v>Pas PréciséHommeCélibatairePersonnel de santeDouala (Non précisé )LogbessouCamerounaiseChretien (Protestant )OuiEligible</v>
      </c>
      <c r="B1628" s="17">
        <v>43641</v>
      </c>
      <c r="C1628" s="17">
        <v>33607</v>
      </c>
      <c r="D1628" s="3" t="s">
        <v>39</v>
      </c>
      <c r="E1628" s="21">
        <v>33</v>
      </c>
      <c r="F1628" s="3" t="s">
        <v>40</v>
      </c>
      <c r="G1628" s="4"/>
      <c r="H1628" s="4"/>
      <c r="I1628" s="3" t="s">
        <v>41</v>
      </c>
      <c r="J1628" s="3" t="s">
        <v>250</v>
      </c>
      <c r="K1628" s="3" t="s">
        <v>51</v>
      </c>
      <c r="L1628" s="3" t="s">
        <v>135</v>
      </c>
      <c r="M1628" s="3" t="s">
        <v>409</v>
      </c>
      <c r="N1628" s="3" t="str">
        <f>VLOOKUP(M1628,TAF!$D$1:$H$462,2,0)</f>
        <v>Logbessou</v>
      </c>
      <c r="O1628" s="3" t="str">
        <f>VLOOKUP(M1628,TAF!$D$1:$H$462,3,0)</f>
        <v>Douala 5</v>
      </c>
      <c r="P1628" s="3" t="str">
        <f>VLOOKUP(M1628,TAF!$D$1:$H$462,4,0)</f>
        <v>4.0952027315347745</v>
      </c>
      <c r="Q1628" s="3" t="str">
        <f>VLOOKUP(M1628,TAF!$D$1:$H$462,5,0)</f>
        <v xml:space="preserve"> 9.770149713953538</v>
      </c>
      <c r="R1628" s="3" t="s">
        <v>45</v>
      </c>
      <c r="S1628" s="3" t="s">
        <v>84</v>
      </c>
      <c r="T1628" s="3" t="s">
        <v>46</v>
      </c>
      <c r="U1628" s="17">
        <v>42546</v>
      </c>
      <c r="V1628" s="3" t="str">
        <f t="shared" si="398"/>
        <v>3 an (s)</v>
      </c>
      <c r="W1628" s="4"/>
      <c r="X1628" s="3" t="s">
        <v>47</v>
      </c>
      <c r="Y1628" s="3">
        <v>0</v>
      </c>
      <c r="Z1628" s="3"/>
      <c r="AA1628" s="3" t="str">
        <f t="shared" si="393"/>
        <v>,</v>
      </c>
      <c r="AB1628" s="4"/>
      <c r="AC1628" s="4"/>
      <c r="AD1628" s="4"/>
      <c r="AE1628" s="4"/>
      <c r="AF1628" s="4"/>
      <c r="AG1628" s="4"/>
      <c r="AH1628" s="4"/>
      <c r="AI1628" s="4"/>
      <c r="AJ1628" s="4"/>
      <c r="AK1628" s="4"/>
      <c r="AL1628" s="4"/>
      <c r="AM1628" s="4"/>
      <c r="AN1628" s="4"/>
      <c r="AO1628" s="4"/>
      <c r="AP1628" s="4"/>
      <c r="AQ1628" s="4"/>
      <c r="AR1628" s="4"/>
      <c r="AS1628" s="4"/>
      <c r="AT1628" s="4"/>
      <c r="AU1628" s="4"/>
      <c r="AV1628" s="4"/>
      <c r="AW1628" s="4"/>
      <c r="AX1628" s="4"/>
    </row>
    <row r="1629" spans="1:50" ht="15.75" customHeight="1" x14ac:dyDescent="0.2">
      <c r="A1629" t="str">
        <f t="shared" si="392"/>
        <v>Pas PréciséHommeCélibataireAgent de securitéDouala (Non précisé )OyackCamerounaiseChretien (Catholique)OuiEligible</v>
      </c>
      <c r="B1629" s="17">
        <v>43641</v>
      </c>
      <c r="C1629" s="17">
        <v>34864</v>
      </c>
      <c r="D1629" s="3" t="s">
        <v>39</v>
      </c>
      <c r="E1629" s="21">
        <v>30</v>
      </c>
      <c r="F1629" s="3" t="s">
        <v>40</v>
      </c>
      <c r="G1629" s="4"/>
      <c r="H1629" s="4"/>
      <c r="I1629" s="3" t="s">
        <v>41</v>
      </c>
      <c r="J1629" s="3" t="s">
        <v>221</v>
      </c>
      <c r="K1629" s="3" t="s">
        <v>51</v>
      </c>
      <c r="L1629" s="3" t="s">
        <v>135</v>
      </c>
      <c r="M1629" s="3" t="s">
        <v>880</v>
      </c>
      <c r="N1629" s="3" t="str">
        <f>VLOOKUP(M1629,TAF!$D$1:$H$462,2,0)</f>
        <v>Lycée D'Oyack</v>
      </c>
      <c r="O1629" s="3" t="str">
        <f>VLOOKUP(M1629,TAF!$D$1:$H$462,3,0)</f>
        <v>Douala 3</v>
      </c>
      <c r="P1629" s="3" t="str">
        <f>VLOOKUP(M1629,TAF!$D$1:$H$462,4,0)</f>
        <v>4.027099630506897</v>
      </c>
      <c r="Q1629" s="3" t="str">
        <f>VLOOKUP(M1629,TAF!$D$1:$H$462,5,0)</f>
        <v>9.743069746686773</v>
      </c>
      <c r="R1629" s="3" t="s">
        <v>45</v>
      </c>
      <c r="S1629" s="3" t="s">
        <v>58</v>
      </c>
      <c r="T1629" s="3" t="s">
        <v>46</v>
      </c>
      <c r="U1629" s="17">
        <v>43429</v>
      </c>
      <c r="V1629" s="3" t="str">
        <f t="shared" si="398"/>
        <v>6 Mois</v>
      </c>
      <c r="W1629" s="4"/>
      <c r="X1629" s="3" t="s">
        <v>47</v>
      </c>
      <c r="Y1629" s="3">
        <v>0</v>
      </c>
      <c r="Z1629" s="3"/>
      <c r="AA1629" s="3" t="str">
        <f t="shared" si="393"/>
        <v>,</v>
      </c>
      <c r="AB1629" s="4"/>
      <c r="AC1629" s="4"/>
      <c r="AD1629" s="4"/>
      <c r="AE1629" s="4"/>
      <c r="AF1629" s="4"/>
      <c r="AG1629" s="4"/>
      <c r="AH1629" s="4"/>
      <c r="AI1629" s="4"/>
      <c r="AJ1629" s="4"/>
      <c r="AK1629" s="4"/>
      <c r="AL1629" s="4"/>
      <c r="AM1629" s="4"/>
      <c r="AN1629" s="4"/>
      <c r="AO1629" s="4"/>
      <c r="AP1629" s="4"/>
      <c r="AQ1629" s="4"/>
      <c r="AR1629" s="4"/>
      <c r="AS1629" s="4"/>
      <c r="AT1629" s="4"/>
      <c r="AU1629" s="4"/>
      <c r="AV1629" s="4"/>
      <c r="AW1629" s="4"/>
      <c r="AX1629" s="4"/>
    </row>
    <row r="1630" spans="1:50" ht="15.75" customHeight="1" x14ac:dyDescent="0.2">
      <c r="A1630" t="str">
        <f t="shared" si="392"/>
        <v>Pas PréciséHommeCélibataireEmployé (e)  dans une entrepriseDouala (Non précisé )DoualaCamerounaiseChretien (Catholique)OuiEligible</v>
      </c>
      <c r="B1630" s="17">
        <v>43641</v>
      </c>
      <c r="C1630" s="17">
        <v>33553</v>
      </c>
      <c r="D1630" s="3" t="s">
        <v>39</v>
      </c>
      <c r="E1630" s="21">
        <v>34</v>
      </c>
      <c r="F1630" s="3" t="s">
        <v>40</v>
      </c>
      <c r="G1630" s="4"/>
      <c r="H1630" s="4"/>
      <c r="I1630" s="3" t="s">
        <v>41</v>
      </c>
      <c r="J1630" s="3" t="s">
        <v>279</v>
      </c>
      <c r="K1630" s="3" t="s">
        <v>51</v>
      </c>
      <c r="L1630" s="3" t="s">
        <v>135</v>
      </c>
      <c r="M1630" s="3" t="s">
        <v>64</v>
      </c>
      <c r="N1630" s="3">
        <f>VLOOKUP(M1630,TAF!$D$1:$H$462,2,0)</f>
        <v>0</v>
      </c>
      <c r="O1630" s="3">
        <f>VLOOKUP(M1630,TAF!$D$1:$H$462,3,0)</f>
        <v>0</v>
      </c>
      <c r="P1630" s="3">
        <f>VLOOKUP(M1630,TAF!$D$1:$H$462,4,0)</f>
        <v>0</v>
      </c>
      <c r="Q1630" s="3">
        <f>VLOOKUP(M1630,TAF!$D$1:$H$462,5,0)</f>
        <v>0</v>
      </c>
      <c r="R1630" s="3" t="s">
        <v>45</v>
      </c>
      <c r="S1630" s="3" t="s">
        <v>58</v>
      </c>
      <c r="T1630" s="3" t="s">
        <v>46</v>
      </c>
      <c r="U1630" s="17">
        <v>43459</v>
      </c>
      <c r="V1630" s="3" t="str">
        <f t="shared" si="398"/>
        <v>5 Mois</v>
      </c>
      <c r="W1630" s="4"/>
      <c r="X1630" s="3" t="s">
        <v>47</v>
      </c>
      <c r="Y1630" s="3">
        <v>0</v>
      </c>
      <c r="Z1630" s="3"/>
      <c r="AA1630" s="3" t="str">
        <f t="shared" si="393"/>
        <v>,</v>
      </c>
      <c r="AB1630" s="4"/>
      <c r="AC1630" s="4"/>
      <c r="AD1630" s="4"/>
      <c r="AE1630" s="4"/>
      <c r="AF1630" s="4"/>
      <c r="AG1630" s="4"/>
      <c r="AH1630" s="4"/>
      <c r="AI1630" s="4"/>
      <c r="AJ1630" s="4"/>
      <c r="AK1630" s="4"/>
      <c r="AL1630" s="4"/>
      <c r="AM1630" s="4"/>
      <c r="AN1630" s="4"/>
      <c r="AO1630" s="4"/>
      <c r="AP1630" s="4"/>
      <c r="AQ1630" s="4"/>
      <c r="AR1630" s="4"/>
      <c r="AS1630" s="4"/>
      <c r="AT1630" s="4"/>
      <c r="AU1630" s="4"/>
      <c r="AV1630" s="4"/>
      <c r="AW1630" s="4"/>
      <c r="AX1630" s="4"/>
    </row>
    <row r="1631" spans="1:50" ht="15.75" customHeight="1" x14ac:dyDescent="0.2">
      <c r="A1631" t="str">
        <f t="shared" si="392"/>
        <v>SecondaireHommeMarié (e)Commerçant (e)Douala (Non précisé )DoualaCamerounaisePas PréciséNonEligible</v>
      </c>
      <c r="B1631" s="17">
        <v>43641</v>
      </c>
      <c r="C1631" s="17">
        <v>33352</v>
      </c>
      <c r="D1631" s="3" t="s">
        <v>54</v>
      </c>
      <c r="E1631" s="21">
        <v>34</v>
      </c>
      <c r="F1631" s="3" t="s">
        <v>40</v>
      </c>
      <c r="G1631" s="4"/>
      <c r="H1631" s="4"/>
      <c r="I1631" s="3" t="s">
        <v>49</v>
      </c>
      <c r="J1631" s="3" t="s">
        <v>56</v>
      </c>
      <c r="K1631" s="3" t="s">
        <v>51</v>
      </c>
      <c r="L1631" s="3" t="s">
        <v>135</v>
      </c>
      <c r="M1631" s="3" t="s">
        <v>64</v>
      </c>
      <c r="N1631" s="3">
        <f>VLOOKUP(M1631,TAF!$D$1:$H$462,2,0)</f>
        <v>0</v>
      </c>
      <c r="O1631" s="3">
        <f>VLOOKUP(M1631,TAF!$D$1:$H$462,3,0)</f>
        <v>0</v>
      </c>
      <c r="P1631" s="3">
        <f>VLOOKUP(M1631,TAF!$D$1:$H$462,4,0)</f>
        <v>0</v>
      </c>
      <c r="Q1631" s="3">
        <f>VLOOKUP(M1631,TAF!$D$1:$H$462,5,0)</f>
        <v>0</v>
      </c>
      <c r="R1631" s="3" t="s">
        <v>45</v>
      </c>
      <c r="S1631" s="3" t="s">
        <v>39</v>
      </c>
      <c r="T1631" s="3" t="s">
        <v>62</v>
      </c>
      <c r="U1631" s="19"/>
      <c r="V1631" s="19"/>
      <c r="W1631" s="4"/>
      <c r="X1631" s="3" t="s">
        <v>47</v>
      </c>
      <c r="Y1631" s="3">
        <v>0</v>
      </c>
      <c r="Z1631" s="3"/>
      <c r="AA1631" s="3" t="str">
        <f t="shared" si="393"/>
        <v>,</v>
      </c>
      <c r="AB1631" s="4"/>
      <c r="AC1631" s="4"/>
      <c r="AD1631" s="4"/>
      <c r="AE1631" s="4"/>
      <c r="AF1631" s="4"/>
      <c r="AG1631" s="4"/>
      <c r="AH1631" s="4"/>
      <c r="AI1631" s="4"/>
      <c r="AJ1631" s="4"/>
      <c r="AK1631" s="4"/>
      <c r="AL1631" s="4"/>
      <c r="AM1631" s="4"/>
      <c r="AN1631" s="4"/>
      <c r="AO1631" s="4"/>
      <c r="AP1631" s="4"/>
      <c r="AQ1631" s="4"/>
      <c r="AR1631" s="4"/>
      <c r="AS1631" s="4"/>
      <c r="AT1631" s="4"/>
      <c r="AU1631" s="4"/>
      <c r="AV1631" s="4"/>
      <c r="AW1631" s="4"/>
      <c r="AX1631" s="4"/>
    </row>
    <row r="1632" spans="1:50" ht="15.75" customHeight="1" x14ac:dyDescent="0.2">
      <c r="A1632" t="str">
        <f t="shared" si="392"/>
        <v>UniversitaireHommeMarié (e)IngenieurDouala (Non précisé )DoualaCamerounaisePas PréciséNonEligible</v>
      </c>
      <c r="B1632" s="17">
        <v>43641</v>
      </c>
      <c r="C1632" s="17">
        <v>33040</v>
      </c>
      <c r="D1632" s="3" t="s">
        <v>48</v>
      </c>
      <c r="E1632" s="21">
        <v>35</v>
      </c>
      <c r="F1632" s="3" t="s">
        <v>40</v>
      </c>
      <c r="G1632" s="4"/>
      <c r="H1632" s="4"/>
      <c r="I1632" s="3" t="s">
        <v>49</v>
      </c>
      <c r="J1632" s="3" t="s">
        <v>415</v>
      </c>
      <c r="K1632" s="3" t="s">
        <v>51</v>
      </c>
      <c r="L1632" s="3" t="s">
        <v>135</v>
      </c>
      <c r="M1632" s="3" t="s">
        <v>64</v>
      </c>
      <c r="N1632" s="3">
        <f>VLOOKUP(M1632,TAF!$D$1:$H$462,2,0)</f>
        <v>0</v>
      </c>
      <c r="O1632" s="3">
        <f>VLOOKUP(M1632,TAF!$D$1:$H$462,3,0)</f>
        <v>0</v>
      </c>
      <c r="P1632" s="3">
        <f>VLOOKUP(M1632,TAF!$D$1:$H$462,4,0)</f>
        <v>0</v>
      </c>
      <c r="Q1632" s="3">
        <f>VLOOKUP(M1632,TAF!$D$1:$H$462,5,0)</f>
        <v>0</v>
      </c>
      <c r="R1632" s="3" t="s">
        <v>45</v>
      </c>
      <c r="S1632" s="3" t="s">
        <v>39</v>
      </c>
      <c r="T1632" s="3" t="s">
        <v>62</v>
      </c>
      <c r="U1632" s="19"/>
      <c r="V1632" s="19"/>
      <c r="W1632" s="4"/>
      <c r="X1632" s="3" t="s">
        <v>47</v>
      </c>
      <c r="Y1632" s="3">
        <v>0</v>
      </c>
      <c r="Z1632" s="3"/>
      <c r="AA1632" s="3" t="str">
        <f t="shared" si="393"/>
        <v>,</v>
      </c>
      <c r="AB1632" s="4"/>
      <c r="AC1632" s="4"/>
      <c r="AD1632" s="4"/>
      <c r="AE1632" s="4"/>
      <c r="AF1632" s="4"/>
      <c r="AG1632" s="4"/>
      <c r="AH1632" s="4"/>
      <c r="AI1632" s="4"/>
      <c r="AJ1632" s="4"/>
      <c r="AK1632" s="4"/>
      <c r="AL1632" s="4"/>
      <c r="AM1632" s="4"/>
      <c r="AN1632" s="4"/>
      <c r="AO1632" s="4"/>
      <c r="AP1632" s="4"/>
      <c r="AQ1632" s="4"/>
      <c r="AR1632" s="4"/>
      <c r="AS1632" s="4"/>
      <c r="AT1632" s="4"/>
      <c r="AU1632" s="4"/>
      <c r="AV1632" s="4"/>
      <c r="AW1632" s="4"/>
      <c r="AX1632" s="4"/>
    </row>
    <row r="1633" spans="1:50" ht="15.75" customHeight="1" x14ac:dyDescent="0.2">
      <c r="A1633" t="str">
        <f t="shared" si="392"/>
        <v>PrimaireFemmeMarié (e)MénagèreDouala (Non précisé )DoualaCamerounaisePas PréciséNonEligible</v>
      </c>
      <c r="B1633" s="17">
        <v>43641</v>
      </c>
      <c r="C1633" s="17">
        <v>30186</v>
      </c>
      <c r="D1633" s="3" t="s">
        <v>92</v>
      </c>
      <c r="E1633" s="21">
        <v>43</v>
      </c>
      <c r="F1633" s="3" t="s">
        <v>55</v>
      </c>
      <c r="G1633" s="4"/>
      <c r="H1633" s="4"/>
      <c r="I1633" s="3" t="s">
        <v>49</v>
      </c>
      <c r="J1633" s="3" t="s">
        <v>154</v>
      </c>
      <c r="K1633" s="3" t="s">
        <v>51</v>
      </c>
      <c r="L1633" s="3" t="s">
        <v>135</v>
      </c>
      <c r="M1633" s="3" t="s">
        <v>64</v>
      </c>
      <c r="N1633" s="3">
        <f>VLOOKUP(M1633,TAF!$D$1:$H$462,2,0)</f>
        <v>0</v>
      </c>
      <c r="O1633" s="3">
        <f>VLOOKUP(M1633,TAF!$D$1:$H$462,3,0)</f>
        <v>0</v>
      </c>
      <c r="P1633" s="3">
        <f>VLOOKUP(M1633,TAF!$D$1:$H$462,4,0)</f>
        <v>0</v>
      </c>
      <c r="Q1633" s="3">
        <f>VLOOKUP(M1633,TAF!$D$1:$H$462,5,0)</f>
        <v>0</v>
      </c>
      <c r="R1633" s="3" t="s">
        <v>45</v>
      </c>
      <c r="S1633" s="3" t="s">
        <v>39</v>
      </c>
      <c r="T1633" s="3" t="s">
        <v>62</v>
      </c>
      <c r="U1633" s="19"/>
      <c r="V1633" s="19"/>
      <c r="W1633" s="4"/>
      <c r="X1633" s="3" t="s">
        <v>47</v>
      </c>
      <c r="Y1633" s="3">
        <v>0</v>
      </c>
      <c r="Z1633" s="3"/>
      <c r="AA1633" s="3" t="str">
        <f t="shared" si="393"/>
        <v>,</v>
      </c>
      <c r="AB1633" s="4"/>
      <c r="AC1633" s="4"/>
      <c r="AD1633" s="4"/>
      <c r="AE1633" s="4"/>
      <c r="AF1633" s="4"/>
      <c r="AG1633" s="4"/>
      <c r="AH1633" s="4"/>
      <c r="AI1633" s="4"/>
      <c r="AJ1633" s="4"/>
      <c r="AK1633" s="4"/>
      <c r="AL1633" s="4"/>
      <c r="AM1633" s="4"/>
      <c r="AN1633" s="4"/>
      <c r="AO1633" s="4"/>
      <c r="AP1633" s="4"/>
      <c r="AQ1633" s="4"/>
      <c r="AR1633" s="4"/>
      <c r="AS1633" s="4"/>
      <c r="AT1633" s="4"/>
      <c r="AU1633" s="4"/>
      <c r="AV1633" s="4"/>
      <c r="AW1633" s="4"/>
      <c r="AX1633" s="4"/>
    </row>
    <row r="1634" spans="1:50" ht="15.75" customHeight="1" x14ac:dyDescent="0.2">
      <c r="A1634" t="str">
        <f t="shared" si="392"/>
        <v>UniversitaireHommeCélibataireComptableDouala (Non précisé )DoualaCamerounaiseMusulmanNonEligible</v>
      </c>
      <c r="B1634" s="17">
        <v>43641</v>
      </c>
      <c r="C1634" s="17">
        <v>33019</v>
      </c>
      <c r="D1634" s="3" t="s">
        <v>48</v>
      </c>
      <c r="E1634" s="21">
        <v>35</v>
      </c>
      <c r="F1634" s="3" t="s">
        <v>40</v>
      </c>
      <c r="G1634" s="4"/>
      <c r="H1634" s="4"/>
      <c r="I1634" s="3" t="s">
        <v>41</v>
      </c>
      <c r="J1634" s="3" t="s">
        <v>145</v>
      </c>
      <c r="K1634" s="3" t="s">
        <v>51</v>
      </c>
      <c r="L1634" s="3" t="s">
        <v>135</v>
      </c>
      <c r="M1634" s="3" t="s">
        <v>64</v>
      </c>
      <c r="N1634" s="3">
        <f>VLOOKUP(M1634,TAF!$D$1:$H$462,2,0)</f>
        <v>0</v>
      </c>
      <c r="O1634" s="3">
        <f>VLOOKUP(M1634,TAF!$D$1:$H$462,3,0)</f>
        <v>0</v>
      </c>
      <c r="P1634" s="3">
        <f>VLOOKUP(M1634,TAF!$D$1:$H$462,4,0)</f>
        <v>0</v>
      </c>
      <c r="Q1634" s="3">
        <f>VLOOKUP(M1634,TAF!$D$1:$H$462,5,0)</f>
        <v>0</v>
      </c>
      <c r="R1634" s="3" t="s">
        <v>45</v>
      </c>
      <c r="S1634" s="3" t="s">
        <v>124</v>
      </c>
      <c r="T1634" s="3" t="s">
        <v>62</v>
      </c>
      <c r="U1634" s="19"/>
      <c r="V1634" s="19"/>
      <c r="W1634" s="4"/>
      <c r="X1634" s="3" t="s">
        <v>47</v>
      </c>
      <c r="Y1634" s="3">
        <v>0</v>
      </c>
      <c r="Z1634" s="3"/>
      <c r="AA1634" s="3" t="str">
        <f t="shared" si="393"/>
        <v>,</v>
      </c>
      <c r="AB1634" s="4"/>
      <c r="AC1634" s="4"/>
      <c r="AD1634" s="4"/>
      <c r="AE1634" s="4"/>
      <c r="AF1634" s="4"/>
      <c r="AG1634" s="4"/>
      <c r="AH1634" s="4"/>
      <c r="AI1634" s="4"/>
      <c r="AJ1634" s="4"/>
      <c r="AK1634" s="4"/>
      <c r="AL1634" s="4"/>
      <c r="AM1634" s="4"/>
      <c r="AN1634" s="4"/>
      <c r="AO1634" s="4"/>
      <c r="AP1634" s="4"/>
      <c r="AQ1634" s="4"/>
      <c r="AR1634" s="4"/>
      <c r="AS1634" s="4"/>
      <c r="AT1634" s="4"/>
      <c r="AU1634" s="4"/>
      <c r="AV1634" s="4"/>
      <c r="AW1634" s="4"/>
      <c r="AX1634" s="4"/>
    </row>
    <row r="1635" spans="1:50" ht="15.75" customHeight="1" x14ac:dyDescent="0.2">
      <c r="A1635" t="str">
        <f t="shared" si="392"/>
        <v>SecondaireFemmeCélibataireService d'entretienDouala (Non précisé )NyallaCamerounaisePas PréciséNonEligible</v>
      </c>
      <c r="B1635" s="17">
        <v>43641</v>
      </c>
      <c r="C1635" s="17">
        <v>33258</v>
      </c>
      <c r="D1635" s="3" t="s">
        <v>54</v>
      </c>
      <c r="E1635" s="21">
        <v>34</v>
      </c>
      <c r="F1635" s="3" t="s">
        <v>55</v>
      </c>
      <c r="G1635" s="4"/>
      <c r="H1635" s="4"/>
      <c r="I1635" s="3" t="s">
        <v>41</v>
      </c>
      <c r="J1635" s="3" t="s">
        <v>1143</v>
      </c>
      <c r="K1635" s="3" t="s">
        <v>51</v>
      </c>
      <c r="L1635" s="3" t="s">
        <v>135</v>
      </c>
      <c r="M1635" s="3" t="s">
        <v>90</v>
      </c>
      <c r="N1635" s="3" t="str">
        <f>VLOOKUP(M1635,TAF!$D$1:$H$462,2,0)</f>
        <v>Nyalla</v>
      </c>
      <c r="O1635" s="3" t="str">
        <f>VLOOKUP(M1635,TAF!$D$1:$H$462,3,0)</f>
        <v>Douala 3</v>
      </c>
      <c r="P1635" s="3" t="str">
        <f>VLOOKUP(M1635,TAF!$D$1:$H$462,4,0)</f>
        <v>4.090110173250642</v>
      </c>
      <c r="Q1635" s="3" t="str">
        <f>VLOOKUP(M1635,TAF!$D$1:$H$462,5,0)</f>
        <v xml:space="preserve"> 9.80214359815782</v>
      </c>
      <c r="R1635" s="3" t="s">
        <v>45</v>
      </c>
      <c r="S1635" s="3" t="s">
        <v>39</v>
      </c>
      <c r="T1635" s="3" t="s">
        <v>62</v>
      </c>
      <c r="U1635" s="19"/>
      <c r="V1635" s="19"/>
      <c r="W1635" s="4"/>
      <c r="X1635" s="3" t="s">
        <v>47</v>
      </c>
      <c r="Y1635" s="3">
        <v>0</v>
      </c>
      <c r="Z1635" s="3"/>
      <c r="AA1635" s="3" t="str">
        <f t="shared" si="393"/>
        <v>,</v>
      </c>
      <c r="AB1635" s="4"/>
      <c r="AC1635" s="4"/>
      <c r="AD1635" s="4"/>
      <c r="AE1635" s="4"/>
      <c r="AF1635" s="4"/>
      <c r="AG1635" s="4"/>
      <c r="AH1635" s="4"/>
      <c r="AI1635" s="4"/>
      <c r="AJ1635" s="4"/>
      <c r="AK1635" s="4"/>
      <c r="AL1635" s="4"/>
      <c r="AM1635" s="4"/>
      <c r="AN1635" s="4"/>
      <c r="AO1635" s="4"/>
      <c r="AP1635" s="4"/>
      <c r="AQ1635" s="4"/>
      <c r="AR1635" s="4"/>
      <c r="AS1635" s="4"/>
      <c r="AT1635" s="4"/>
      <c r="AU1635" s="4"/>
      <c r="AV1635" s="4"/>
      <c r="AW1635" s="4"/>
      <c r="AX1635" s="4"/>
    </row>
    <row r="1636" spans="1:50" ht="15.75" customHeight="1" x14ac:dyDescent="0.2">
      <c r="A1636" t="str">
        <f t="shared" si="392"/>
        <v>UniversitaireHommeCélibataireTechnicien TelecomDouala (Non précisé )MakepeCamerounaiseChretien (Catholique)OuiEligible</v>
      </c>
      <c r="B1636" s="17">
        <v>43642</v>
      </c>
      <c r="C1636" s="17">
        <v>34797</v>
      </c>
      <c r="D1636" s="3" t="s">
        <v>48</v>
      </c>
      <c r="E1636" s="21">
        <v>30</v>
      </c>
      <c r="F1636" s="3" t="s">
        <v>40</v>
      </c>
      <c r="G1636" s="4"/>
      <c r="H1636" s="4"/>
      <c r="I1636" s="3" t="s">
        <v>41</v>
      </c>
      <c r="J1636" s="3" t="s">
        <v>1144</v>
      </c>
      <c r="K1636" s="3" t="s">
        <v>51</v>
      </c>
      <c r="L1636" s="3" t="s">
        <v>135</v>
      </c>
      <c r="M1636" s="3" t="s">
        <v>83</v>
      </c>
      <c r="N1636" s="3" t="str">
        <f>VLOOKUP(M1636,TAF!$D$1:$H$462,2,0)</f>
        <v>Makepe</v>
      </c>
      <c r="O1636" s="3" t="str">
        <f>VLOOKUP(M1636,TAF!$D$1:$H$462,3,0)</f>
        <v>Douala 5</v>
      </c>
      <c r="P1636" s="3" t="str">
        <f>VLOOKUP(M1636,TAF!$D$1:$H$462,4,0)</f>
        <v>4.060554946438602</v>
      </c>
      <c r="Q1636" s="3" t="str">
        <f>VLOOKUP(M1636,TAF!$D$1:$H$462,5,0)</f>
        <v xml:space="preserve"> 9.73798775171866</v>
      </c>
      <c r="R1636" s="3" t="s">
        <v>45</v>
      </c>
      <c r="S1636" s="3" t="s">
        <v>58</v>
      </c>
      <c r="T1636" s="3" t="s">
        <v>46</v>
      </c>
      <c r="U1636" s="17">
        <v>42547</v>
      </c>
      <c r="V1636" s="3" t="str">
        <f t="shared" ref="V1636" si="399">IF((B1636-U1636&lt;=365)*(B1636-U1636&gt;0),INT(12*(B1636-U1636)/365) &amp; " Mois",(YEAR(B1636)-YEAR(U1636)) &amp; " an (s)")</f>
        <v>3 an (s)</v>
      </c>
      <c r="W1636" s="4"/>
      <c r="X1636" s="3" t="s">
        <v>47</v>
      </c>
      <c r="Y1636" s="3">
        <v>0</v>
      </c>
      <c r="Z1636" s="3"/>
      <c r="AA1636" s="3" t="str">
        <f t="shared" si="393"/>
        <v>,</v>
      </c>
      <c r="AB1636" s="4"/>
      <c r="AC1636" s="4"/>
      <c r="AD1636" s="4"/>
      <c r="AE1636" s="4"/>
      <c r="AF1636" s="4"/>
      <c r="AG1636" s="4"/>
      <c r="AH1636" s="4"/>
      <c r="AI1636" s="4"/>
      <c r="AJ1636" s="4"/>
      <c r="AK1636" s="4"/>
      <c r="AL1636" s="4"/>
      <c r="AM1636" s="4"/>
      <c r="AN1636" s="4"/>
      <c r="AO1636" s="4"/>
      <c r="AP1636" s="4"/>
      <c r="AQ1636" s="4"/>
      <c r="AR1636" s="4"/>
      <c r="AS1636" s="4"/>
      <c r="AT1636" s="4"/>
      <c r="AU1636" s="4"/>
      <c r="AV1636" s="4"/>
      <c r="AW1636" s="4"/>
      <c r="AX1636" s="4"/>
    </row>
    <row r="1637" spans="1:50" ht="15.75" customHeight="1" x14ac:dyDescent="0.2">
      <c r="A1637" t="str">
        <f t="shared" si="392"/>
        <v>UniversitaireHommeCélibataireEtudiant (e)Douala (Non précisé )BepandaCamerounaisePas PréciséNonEligible</v>
      </c>
      <c r="B1637" s="17">
        <v>43642</v>
      </c>
      <c r="C1637" s="17">
        <v>33353</v>
      </c>
      <c r="D1637" s="3" t="s">
        <v>48</v>
      </c>
      <c r="E1637" s="21">
        <v>34</v>
      </c>
      <c r="F1637" s="3" t="s">
        <v>40</v>
      </c>
      <c r="G1637" s="4"/>
      <c r="H1637" s="4"/>
      <c r="I1637" s="3" t="s">
        <v>41</v>
      </c>
      <c r="J1637" s="3" t="s">
        <v>79</v>
      </c>
      <c r="K1637" s="3" t="s">
        <v>51</v>
      </c>
      <c r="L1637" s="3" t="s">
        <v>135</v>
      </c>
      <c r="M1637" s="3" t="s">
        <v>70</v>
      </c>
      <c r="N1637" s="3" t="str">
        <f>VLOOKUP(M1637,TAF!$D$1:$H$462,2,0)</f>
        <v>Bépenda</v>
      </c>
      <c r="O1637" s="3" t="str">
        <f>VLOOKUP(M1637,TAF!$D$1:$H$462,3,0)</f>
        <v>Douala 5</v>
      </c>
      <c r="P1637" s="3" t="str">
        <f>VLOOKUP(M1637,TAF!$D$1:$H$462,4,0)</f>
        <v>4.053016002017063</v>
      </c>
      <c r="Q1637" s="3" t="str">
        <f>VLOOKUP(M1637,TAF!$D$1:$H$462,5,0)</f>
        <v xml:space="preserve"> 9.726235068217077</v>
      </c>
      <c r="R1637" s="3" t="s">
        <v>45</v>
      </c>
      <c r="S1637" s="3" t="s">
        <v>39</v>
      </c>
      <c r="T1637" s="3" t="s">
        <v>62</v>
      </c>
      <c r="U1637" s="19"/>
      <c r="V1637" s="19"/>
      <c r="W1637" s="4"/>
      <c r="X1637" s="3" t="s">
        <v>47</v>
      </c>
      <c r="Y1637" s="3">
        <v>0</v>
      </c>
      <c r="Z1637" s="3"/>
      <c r="AA1637" s="3" t="str">
        <f t="shared" si="393"/>
        <v>,</v>
      </c>
      <c r="AB1637" s="4"/>
      <c r="AC1637" s="4"/>
      <c r="AD1637" s="4"/>
      <c r="AE1637" s="4"/>
      <c r="AF1637" s="4"/>
      <c r="AG1637" s="4"/>
      <c r="AH1637" s="4"/>
      <c r="AI1637" s="4"/>
      <c r="AJ1637" s="4"/>
      <c r="AK1637" s="4"/>
      <c r="AL1637" s="4"/>
      <c r="AM1637" s="4"/>
      <c r="AN1637" s="4"/>
      <c r="AO1637" s="4"/>
      <c r="AP1637" s="4"/>
      <c r="AQ1637" s="4"/>
      <c r="AR1637" s="4"/>
      <c r="AS1637" s="4"/>
      <c r="AT1637" s="4"/>
      <c r="AU1637" s="4"/>
      <c r="AV1637" s="4"/>
      <c r="AW1637" s="4"/>
      <c r="AX1637" s="4"/>
    </row>
    <row r="1638" spans="1:50" ht="15.75" customHeight="1" x14ac:dyDescent="0.2">
      <c r="A1638" t="str">
        <f t="shared" si="392"/>
        <v>SecondaireHommeCélibataireSans EmploisDouala (Non précisé )Ange raphaelCamerounaiseChretien (Catholique)NonEligible</v>
      </c>
      <c r="B1638" s="17">
        <v>43642</v>
      </c>
      <c r="C1638" s="17">
        <v>31481</v>
      </c>
      <c r="D1638" s="3" t="s">
        <v>54</v>
      </c>
      <c r="E1638" s="21">
        <v>39</v>
      </c>
      <c r="F1638" s="3" t="s">
        <v>40</v>
      </c>
      <c r="G1638" s="4"/>
      <c r="H1638" s="4"/>
      <c r="I1638" s="3" t="s">
        <v>41</v>
      </c>
      <c r="J1638" s="3" t="s">
        <v>134</v>
      </c>
      <c r="K1638" s="3" t="s">
        <v>51</v>
      </c>
      <c r="L1638" s="3" t="s">
        <v>135</v>
      </c>
      <c r="M1638" s="3" t="s">
        <v>622</v>
      </c>
      <c r="N1638" s="3" t="str">
        <f>VLOOKUP(M1638,TAF!$D$1:$H$462,2,0)</f>
        <v>Ange raphael</v>
      </c>
      <c r="O1638" s="3" t="str">
        <f>VLOOKUP(M1638,TAF!$D$1:$H$462,3,0)</f>
        <v>Douala 5</v>
      </c>
      <c r="P1638" s="3" t="str">
        <f>VLOOKUP(M1638,TAF!$D$1:$H$462,4,0)</f>
        <v>4.054005819876032</v>
      </c>
      <c r="Q1638" s="3" t="str">
        <f>VLOOKUP(M1638,TAF!$D$1:$H$462,5,0)</f>
        <v xml:space="preserve"> 9.736945047259738</v>
      </c>
      <c r="R1638" s="3" t="s">
        <v>45</v>
      </c>
      <c r="S1638" s="3" t="s">
        <v>58</v>
      </c>
      <c r="T1638" s="3" t="s">
        <v>62</v>
      </c>
      <c r="U1638" s="19"/>
      <c r="V1638" s="19"/>
      <c r="W1638" s="4"/>
      <c r="X1638" s="3" t="s">
        <v>47</v>
      </c>
      <c r="Y1638" s="3">
        <v>0</v>
      </c>
      <c r="Z1638" s="3"/>
      <c r="AA1638" s="3" t="str">
        <f t="shared" si="393"/>
        <v>,</v>
      </c>
      <c r="AB1638" s="4"/>
      <c r="AC1638" s="4"/>
      <c r="AD1638" s="4"/>
      <c r="AE1638" s="4"/>
      <c r="AF1638" s="4"/>
      <c r="AG1638" s="4"/>
      <c r="AH1638" s="4"/>
      <c r="AI1638" s="4"/>
      <c r="AJ1638" s="4"/>
      <c r="AK1638" s="4"/>
      <c r="AL1638" s="4"/>
      <c r="AM1638" s="4"/>
      <c r="AN1638" s="4"/>
      <c r="AO1638" s="4"/>
      <c r="AP1638" s="4"/>
      <c r="AQ1638" s="4"/>
      <c r="AR1638" s="4"/>
      <c r="AS1638" s="4"/>
      <c r="AT1638" s="4"/>
      <c r="AU1638" s="4"/>
      <c r="AV1638" s="4"/>
      <c r="AW1638" s="4"/>
      <c r="AX1638" s="4"/>
    </row>
    <row r="1639" spans="1:50" ht="15.75" customHeight="1" x14ac:dyDescent="0.2">
      <c r="A1639" t="str">
        <f t="shared" si="392"/>
        <v>SecondaireHommeCélibataireElectricienDouala (Non précisé )BepandaCamerounaiseChretien (Catholique)OuiEligible</v>
      </c>
      <c r="B1639" s="17">
        <v>43642</v>
      </c>
      <c r="C1639" s="17">
        <v>33328</v>
      </c>
      <c r="D1639" s="3" t="s">
        <v>54</v>
      </c>
      <c r="E1639" s="21">
        <v>34</v>
      </c>
      <c r="F1639" s="3" t="s">
        <v>40</v>
      </c>
      <c r="G1639" s="4"/>
      <c r="H1639" s="4"/>
      <c r="I1639" s="3" t="s">
        <v>41</v>
      </c>
      <c r="J1639" s="3" t="s">
        <v>150</v>
      </c>
      <c r="K1639" s="3" t="s">
        <v>51</v>
      </c>
      <c r="L1639" s="3" t="s">
        <v>135</v>
      </c>
      <c r="M1639" s="3" t="s">
        <v>70</v>
      </c>
      <c r="N1639" s="3" t="str">
        <f>VLOOKUP(M1639,TAF!$D$1:$H$462,2,0)</f>
        <v>Bépenda</v>
      </c>
      <c r="O1639" s="3" t="str">
        <f>VLOOKUP(M1639,TAF!$D$1:$H$462,3,0)</f>
        <v>Douala 5</v>
      </c>
      <c r="P1639" s="3" t="str">
        <f>VLOOKUP(M1639,TAF!$D$1:$H$462,4,0)</f>
        <v>4.053016002017063</v>
      </c>
      <c r="Q1639" s="3" t="str">
        <f>VLOOKUP(M1639,TAF!$D$1:$H$462,5,0)</f>
        <v xml:space="preserve"> 9.726235068217077</v>
      </c>
      <c r="R1639" s="3" t="s">
        <v>45</v>
      </c>
      <c r="S1639" s="3" t="s">
        <v>58</v>
      </c>
      <c r="T1639" s="3" t="s">
        <v>46</v>
      </c>
      <c r="U1639" s="17">
        <v>42547</v>
      </c>
      <c r="V1639" s="3" t="str">
        <f t="shared" ref="V1639:V1641" si="400">IF((B1639-U1639&lt;=365)*(B1639-U1639&gt;0),INT(12*(B1639-U1639)/365) &amp; " Mois",(YEAR(B1639)-YEAR(U1639)) &amp; " an (s)")</f>
        <v>3 an (s)</v>
      </c>
      <c r="W1639" s="4"/>
      <c r="X1639" s="3" t="s">
        <v>47</v>
      </c>
      <c r="Y1639" s="3">
        <v>0</v>
      </c>
      <c r="Z1639" s="3"/>
      <c r="AA1639" s="3" t="str">
        <f t="shared" si="393"/>
        <v>,</v>
      </c>
      <c r="AB1639" s="4"/>
      <c r="AC1639" s="4"/>
      <c r="AD1639" s="4"/>
      <c r="AE1639" s="4"/>
      <c r="AF1639" s="4"/>
      <c r="AG1639" s="4"/>
      <c r="AH1639" s="4"/>
      <c r="AI1639" s="4"/>
      <c r="AJ1639" s="4"/>
      <c r="AK1639" s="4"/>
      <c r="AL1639" s="4"/>
      <c r="AM1639" s="4"/>
      <c r="AN1639" s="4"/>
      <c r="AO1639" s="4"/>
      <c r="AP1639" s="4"/>
      <c r="AQ1639" s="4"/>
      <c r="AR1639" s="4"/>
      <c r="AS1639" s="4"/>
      <c r="AT1639" s="4"/>
      <c r="AU1639" s="4"/>
      <c r="AV1639" s="4"/>
      <c r="AW1639" s="4"/>
      <c r="AX1639" s="4"/>
    </row>
    <row r="1640" spans="1:50" ht="15.75" customHeight="1" x14ac:dyDescent="0.2">
      <c r="A1640" t="str">
        <f t="shared" si="392"/>
        <v>UniversitaireHommeCélibataireEtudiant (e)Douala (Non précisé )DoualaCamerounaiseChretien (Catholique)OuiEligible</v>
      </c>
      <c r="B1640" s="17">
        <v>43642</v>
      </c>
      <c r="C1640" s="17">
        <v>30998</v>
      </c>
      <c r="D1640" s="3" t="s">
        <v>48</v>
      </c>
      <c r="E1640" s="21">
        <v>41</v>
      </c>
      <c r="F1640" s="3" t="s">
        <v>40</v>
      </c>
      <c r="G1640" s="4"/>
      <c r="H1640" s="4"/>
      <c r="I1640" s="3" t="s">
        <v>41</v>
      </c>
      <c r="J1640" s="3" t="s">
        <v>79</v>
      </c>
      <c r="K1640" s="3" t="s">
        <v>51</v>
      </c>
      <c r="L1640" s="3" t="s">
        <v>135</v>
      </c>
      <c r="M1640" s="3" t="s">
        <v>64</v>
      </c>
      <c r="N1640" s="3">
        <f>VLOOKUP(M1640,TAF!$D$1:$H$462,2,0)</f>
        <v>0</v>
      </c>
      <c r="O1640" s="3">
        <f>VLOOKUP(M1640,TAF!$D$1:$H$462,3,0)</f>
        <v>0</v>
      </c>
      <c r="P1640" s="3">
        <f>VLOOKUP(M1640,TAF!$D$1:$H$462,4,0)</f>
        <v>0</v>
      </c>
      <c r="Q1640" s="3">
        <f>VLOOKUP(M1640,TAF!$D$1:$H$462,5,0)</f>
        <v>0</v>
      </c>
      <c r="R1640" s="3" t="s">
        <v>45</v>
      </c>
      <c r="S1640" s="3" t="s">
        <v>58</v>
      </c>
      <c r="T1640" s="3" t="s">
        <v>46</v>
      </c>
      <c r="U1640" s="17">
        <v>43446</v>
      </c>
      <c r="V1640" s="3" t="str">
        <f t="shared" si="400"/>
        <v>6 Mois</v>
      </c>
      <c r="W1640" s="4"/>
      <c r="X1640" s="3" t="s">
        <v>47</v>
      </c>
      <c r="Y1640" s="3">
        <v>0</v>
      </c>
      <c r="Z1640" s="3"/>
      <c r="AA1640" s="3" t="str">
        <f t="shared" si="393"/>
        <v>,</v>
      </c>
      <c r="AB1640" s="4"/>
      <c r="AC1640" s="4"/>
      <c r="AD1640" s="4"/>
      <c r="AE1640" s="4"/>
      <c r="AF1640" s="4"/>
      <c r="AG1640" s="4"/>
      <c r="AH1640" s="4"/>
      <c r="AI1640" s="4"/>
      <c r="AJ1640" s="4"/>
      <c r="AK1640" s="4"/>
      <c r="AL1640" s="4"/>
      <c r="AM1640" s="4"/>
      <c r="AN1640" s="4"/>
      <c r="AO1640" s="4"/>
      <c r="AP1640" s="4"/>
      <c r="AQ1640" s="4"/>
      <c r="AR1640" s="4"/>
      <c r="AS1640" s="4"/>
      <c r="AT1640" s="4"/>
      <c r="AU1640" s="4"/>
      <c r="AV1640" s="4"/>
      <c r="AW1640" s="4"/>
      <c r="AX1640" s="4"/>
    </row>
    <row r="1641" spans="1:50" ht="15.75" customHeight="1" x14ac:dyDescent="0.2">
      <c r="A1641" t="str">
        <f t="shared" si="392"/>
        <v>UniversitaireHommeCélibataireEtudiant (e)Douala (Non précisé )BaliCamerounaiseChretien (Protestant )OuiEligible</v>
      </c>
      <c r="B1641" s="17">
        <v>43642</v>
      </c>
      <c r="C1641" s="17">
        <v>35782</v>
      </c>
      <c r="D1641" s="3" t="s">
        <v>48</v>
      </c>
      <c r="E1641" s="21">
        <v>28</v>
      </c>
      <c r="F1641" s="3" t="s">
        <v>40</v>
      </c>
      <c r="G1641" s="4"/>
      <c r="H1641" s="4"/>
      <c r="I1641" s="3" t="s">
        <v>41</v>
      </c>
      <c r="J1641" s="3" t="s">
        <v>79</v>
      </c>
      <c r="K1641" s="3" t="s">
        <v>51</v>
      </c>
      <c r="L1641" s="3" t="s">
        <v>135</v>
      </c>
      <c r="M1641" s="3" t="s">
        <v>288</v>
      </c>
      <c r="N1641" s="3" t="str">
        <f>VLOOKUP(M1641,TAF!$D$1:$H$462,2,0)</f>
        <v>Bali</v>
      </c>
      <c r="O1641" s="3" t="str">
        <f>VLOOKUP(M1641,TAF!$D$1:$H$462,3,0)</f>
        <v>Douala 1</v>
      </c>
      <c r="P1641" s="3" t="str">
        <f>VLOOKUP(M1641,TAF!$D$1:$H$462,4,0)</f>
        <v>4.037758250411386</v>
      </c>
      <c r="Q1641" s="3" t="str">
        <f>VLOOKUP(M1641,TAF!$D$1:$H$462,5,0)</f>
        <v xml:space="preserve"> 9.693858459782676</v>
      </c>
      <c r="R1641" s="3" t="s">
        <v>45</v>
      </c>
      <c r="S1641" s="3" t="s">
        <v>84</v>
      </c>
      <c r="T1641" s="3" t="s">
        <v>46</v>
      </c>
      <c r="U1641" s="17">
        <v>42912</v>
      </c>
      <c r="V1641" s="3" t="str">
        <f t="shared" si="400"/>
        <v>2 an (s)</v>
      </c>
      <c r="W1641" s="4"/>
      <c r="X1641" s="3" t="s">
        <v>47</v>
      </c>
      <c r="Y1641" s="3">
        <v>0</v>
      </c>
      <c r="Z1641" s="3"/>
      <c r="AA1641" s="3" t="str">
        <f t="shared" si="393"/>
        <v>,</v>
      </c>
      <c r="AB1641" s="4"/>
      <c r="AC1641" s="4"/>
      <c r="AD1641" s="4"/>
      <c r="AE1641" s="4"/>
      <c r="AF1641" s="4"/>
      <c r="AG1641" s="4"/>
      <c r="AH1641" s="4"/>
      <c r="AI1641" s="4"/>
      <c r="AJ1641" s="4"/>
      <c r="AK1641" s="4"/>
      <c r="AL1641" s="4"/>
      <c r="AM1641" s="4"/>
      <c r="AN1641" s="4"/>
      <c r="AO1641" s="4"/>
      <c r="AP1641" s="4"/>
      <c r="AQ1641" s="4"/>
      <c r="AR1641" s="4"/>
      <c r="AS1641" s="4"/>
      <c r="AT1641" s="4"/>
      <c r="AU1641" s="4"/>
      <c r="AV1641" s="4"/>
      <c r="AW1641" s="4"/>
      <c r="AX1641" s="4"/>
    </row>
    <row r="1642" spans="1:50" ht="15.75" customHeight="1" x14ac:dyDescent="0.2">
      <c r="A1642" t="str">
        <f t="shared" si="392"/>
        <v>SecondaireHommeCélibataireSportifsDouala (Non précisé )NgodiCamerounaisePas PréciséNonEligible</v>
      </c>
      <c r="B1642" s="17">
        <v>43642</v>
      </c>
      <c r="C1642" s="17">
        <v>30313</v>
      </c>
      <c r="D1642" s="3" t="s">
        <v>54</v>
      </c>
      <c r="E1642" s="21">
        <v>43</v>
      </c>
      <c r="F1642" s="3" t="s">
        <v>40</v>
      </c>
      <c r="G1642" s="4"/>
      <c r="H1642" s="4"/>
      <c r="I1642" s="3" t="s">
        <v>41</v>
      </c>
      <c r="J1642" s="3" t="s">
        <v>237</v>
      </c>
      <c r="K1642" s="3" t="s">
        <v>51</v>
      </c>
      <c r="L1642" s="3" t="s">
        <v>135</v>
      </c>
      <c r="M1642" s="3" t="s">
        <v>720</v>
      </c>
      <c r="N1642" s="3" t="str">
        <f>VLOOKUP(M1642,TAF!$D$1:$H$462,2,0)</f>
        <v>NGODI</v>
      </c>
      <c r="O1642" s="3" t="str">
        <f>VLOOKUP(M1642,TAF!$D$1:$H$462,3,0)</f>
        <v>Douala 1</v>
      </c>
      <c r="P1642" s="3" t="str">
        <f>VLOOKUP(M1642,TAF!$D$1:$H$462,4,0)</f>
        <v>4.048896530273477</v>
      </c>
      <c r="Q1642" s="3" t="str">
        <f>VLOOKUP(M1642,TAF!$D$1:$H$462,5,0)</f>
        <v xml:space="preserve"> 9.706597933857768</v>
      </c>
      <c r="R1642" s="3" t="s">
        <v>45</v>
      </c>
      <c r="S1642" s="3" t="s">
        <v>39</v>
      </c>
      <c r="T1642" s="3" t="s">
        <v>62</v>
      </c>
      <c r="U1642" s="19"/>
      <c r="V1642" s="19"/>
      <c r="W1642" s="4"/>
      <c r="X1642" s="3" t="s">
        <v>47</v>
      </c>
      <c r="Y1642" s="3">
        <v>0</v>
      </c>
      <c r="Z1642" s="3"/>
      <c r="AA1642" s="3" t="str">
        <f t="shared" si="393"/>
        <v>,</v>
      </c>
      <c r="AB1642" s="4"/>
      <c r="AC1642" s="4"/>
      <c r="AD1642" s="4"/>
      <c r="AE1642" s="4"/>
      <c r="AF1642" s="4"/>
      <c r="AG1642" s="4"/>
      <c r="AH1642" s="4"/>
      <c r="AI1642" s="4"/>
      <c r="AJ1642" s="4"/>
      <c r="AK1642" s="4"/>
      <c r="AL1642" s="4"/>
      <c r="AM1642" s="4"/>
      <c r="AN1642" s="4"/>
      <c r="AO1642" s="4"/>
      <c r="AP1642" s="4"/>
      <c r="AQ1642" s="4"/>
      <c r="AR1642" s="4"/>
      <c r="AS1642" s="4"/>
      <c r="AT1642" s="4"/>
      <c r="AU1642" s="4"/>
      <c r="AV1642" s="4"/>
      <c r="AW1642" s="4"/>
      <c r="AX1642" s="4"/>
    </row>
    <row r="1643" spans="1:50" ht="15.75" customHeight="1" x14ac:dyDescent="0.2">
      <c r="A1643" t="str">
        <f t="shared" si="392"/>
        <v>PrimaireHommeCélibataireDeclarant en DouaneDouala (Non précisé )NgodiCamerounaisePas PréciséNonEligible</v>
      </c>
      <c r="B1643" s="17">
        <v>43642</v>
      </c>
      <c r="C1643" s="17">
        <v>32946</v>
      </c>
      <c r="D1643" s="3" t="s">
        <v>92</v>
      </c>
      <c r="E1643" s="21">
        <v>35</v>
      </c>
      <c r="F1643" s="3" t="s">
        <v>40</v>
      </c>
      <c r="G1643" s="4"/>
      <c r="H1643" s="4"/>
      <c r="I1643" s="3" t="s">
        <v>41</v>
      </c>
      <c r="J1643" s="3" t="s">
        <v>1016</v>
      </c>
      <c r="K1643" s="3" t="s">
        <v>51</v>
      </c>
      <c r="L1643" s="3" t="s">
        <v>135</v>
      </c>
      <c r="M1643" s="3" t="s">
        <v>720</v>
      </c>
      <c r="N1643" s="3" t="str">
        <f>VLOOKUP(M1643,TAF!$D$1:$H$462,2,0)</f>
        <v>NGODI</v>
      </c>
      <c r="O1643" s="3" t="str">
        <f>VLOOKUP(M1643,TAF!$D$1:$H$462,3,0)</f>
        <v>Douala 1</v>
      </c>
      <c r="P1643" s="3" t="str">
        <f>VLOOKUP(M1643,TAF!$D$1:$H$462,4,0)</f>
        <v>4.048896530273477</v>
      </c>
      <c r="Q1643" s="3" t="str">
        <f>VLOOKUP(M1643,TAF!$D$1:$H$462,5,0)</f>
        <v xml:space="preserve"> 9.706597933857768</v>
      </c>
      <c r="R1643" s="3" t="s">
        <v>45</v>
      </c>
      <c r="S1643" s="3" t="s">
        <v>39</v>
      </c>
      <c r="T1643" s="3" t="s">
        <v>62</v>
      </c>
      <c r="U1643" s="19"/>
      <c r="V1643" s="19"/>
      <c r="W1643" s="4"/>
      <c r="X1643" s="3" t="s">
        <v>47</v>
      </c>
      <c r="Y1643" s="3">
        <v>0</v>
      </c>
      <c r="Z1643" s="3"/>
      <c r="AA1643" s="3" t="str">
        <f t="shared" si="393"/>
        <v>,</v>
      </c>
      <c r="AB1643" s="4"/>
      <c r="AC1643" s="4"/>
      <c r="AD1643" s="4"/>
      <c r="AE1643" s="4"/>
      <c r="AF1643" s="4"/>
      <c r="AG1643" s="4"/>
      <c r="AH1643" s="4"/>
      <c r="AI1643" s="4"/>
      <c r="AJ1643" s="4"/>
      <c r="AK1643" s="4"/>
      <c r="AL1643" s="4"/>
      <c r="AM1643" s="4"/>
      <c r="AN1643" s="4"/>
      <c r="AO1643" s="4"/>
      <c r="AP1643" s="4"/>
      <c r="AQ1643" s="4"/>
      <c r="AR1643" s="4"/>
      <c r="AS1643" s="4"/>
      <c r="AT1643" s="4"/>
      <c r="AU1643" s="4"/>
      <c r="AV1643" s="4"/>
      <c r="AW1643" s="4"/>
      <c r="AX1643" s="4"/>
    </row>
    <row r="1644" spans="1:50" ht="15.75" customHeight="1" x14ac:dyDescent="0.2">
      <c r="A1644" t="str">
        <f t="shared" si="392"/>
        <v>PrimaireHommeCélibataireCommerçant (e)Douala (Non précisé )BakokoCamerounaisePas PréciséNonEligible</v>
      </c>
      <c r="B1644" s="17">
        <v>43643</v>
      </c>
      <c r="C1644" s="17">
        <v>27503</v>
      </c>
      <c r="D1644" s="3" t="s">
        <v>92</v>
      </c>
      <c r="E1644" s="21">
        <v>50</v>
      </c>
      <c r="F1644" s="3" t="s">
        <v>40</v>
      </c>
      <c r="G1644" s="4"/>
      <c r="H1644" s="4"/>
      <c r="I1644" s="3" t="s">
        <v>41</v>
      </c>
      <c r="J1644" s="3" t="s">
        <v>56</v>
      </c>
      <c r="K1644" s="3" t="s">
        <v>51</v>
      </c>
      <c r="L1644" s="3" t="s">
        <v>135</v>
      </c>
      <c r="M1644" s="3" t="s">
        <v>1116</v>
      </c>
      <c r="N1644" s="3" t="str">
        <f>VLOOKUP(M1644,TAF!$D$1:$H$462,2,0)</f>
        <v>Bakoko</v>
      </c>
      <c r="O1644" s="3" t="str">
        <f>VLOOKUP(M1644,TAF!$D$1:$H$462,3,0)</f>
        <v>Douala 3</v>
      </c>
      <c r="P1644" s="3" t="str">
        <f>VLOOKUP(M1644,TAF!$D$1:$H$462,4,0)</f>
        <v>4.0487230309256566</v>
      </c>
      <c r="Q1644" s="3" t="str">
        <f>VLOOKUP(M1644,TAF!$D$1:$H$462,5,0)</f>
        <v>9.80190693188052</v>
      </c>
      <c r="R1644" s="3" t="s">
        <v>45</v>
      </c>
      <c r="S1644" s="3" t="s">
        <v>39</v>
      </c>
      <c r="T1644" s="3" t="s">
        <v>62</v>
      </c>
      <c r="U1644" s="19"/>
      <c r="V1644" s="19"/>
      <c r="W1644" s="4"/>
      <c r="X1644" s="3" t="s">
        <v>47</v>
      </c>
      <c r="Y1644" s="3">
        <v>0</v>
      </c>
      <c r="Z1644" s="3"/>
      <c r="AA1644" s="3" t="str">
        <f t="shared" si="393"/>
        <v>,</v>
      </c>
      <c r="AB1644" s="4"/>
      <c r="AC1644" s="4"/>
      <c r="AD1644" s="4"/>
      <c r="AE1644" s="4"/>
      <c r="AF1644" s="4"/>
      <c r="AG1644" s="4"/>
      <c r="AH1644" s="4"/>
      <c r="AI1644" s="4"/>
      <c r="AJ1644" s="4"/>
      <c r="AK1644" s="4"/>
      <c r="AL1644" s="4"/>
      <c r="AM1644" s="4"/>
      <c r="AN1644" s="4"/>
      <c r="AO1644" s="4"/>
      <c r="AP1644" s="4"/>
      <c r="AQ1644" s="4"/>
      <c r="AR1644" s="4"/>
      <c r="AS1644" s="4"/>
      <c r="AT1644" s="4"/>
      <c r="AU1644" s="4"/>
      <c r="AV1644" s="4"/>
      <c r="AW1644" s="4"/>
      <c r="AX1644" s="4"/>
    </row>
    <row r="1645" spans="1:50" ht="15.75" customHeight="1" x14ac:dyDescent="0.2">
      <c r="A1645" t="str">
        <f t="shared" si="392"/>
        <v>UniversitaireHommeCélibataireTechnicienDouala (Non précisé )YassaCamerounaisePas PréciséOuiEligible</v>
      </c>
      <c r="B1645" s="17">
        <v>43643</v>
      </c>
      <c r="C1645" s="17">
        <v>27832</v>
      </c>
      <c r="D1645" s="3" t="s">
        <v>48</v>
      </c>
      <c r="E1645" s="21">
        <v>49</v>
      </c>
      <c r="F1645" s="3" t="s">
        <v>40</v>
      </c>
      <c r="G1645" s="4"/>
      <c r="H1645" s="4"/>
      <c r="I1645" s="3" t="s">
        <v>41</v>
      </c>
      <c r="J1645" s="3" t="s">
        <v>126</v>
      </c>
      <c r="K1645" s="3" t="s">
        <v>51</v>
      </c>
      <c r="L1645" s="3" t="s">
        <v>135</v>
      </c>
      <c r="M1645" s="3" t="s">
        <v>104</v>
      </c>
      <c r="N1645" s="3" t="str">
        <f>VLOOKUP(M1645,TAF!$D$1:$H$462,2,0)</f>
        <v>Yassa</v>
      </c>
      <c r="O1645" s="3" t="str">
        <f>VLOOKUP(M1645,TAF!$D$1:$H$462,3,0)</f>
        <v>Douala 3</v>
      </c>
      <c r="P1645" s="3" t="str">
        <f>VLOOKUP(M1645,TAF!$D$1:$H$462,4,0)</f>
        <v>4.062148022373278</v>
      </c>
      <c r="Q1645" s="3" t="str">
        <f>VLOOKUP(M1645,TAF!$D$1:$H$462,5,0)</f>
        <v xml:space="preserve"> 9.736269907202303</v>
      </c>
      <c r="R1645" s="3" t="s">
        <v>45</v>
      </c>
      <c r="S1645" s="3" t="s">
        <v>39</v>
      </c>
      <c r="T1645" s="3" t="s">
        <v>46</v>
      </c>
      <c r="U1645" s="17">
        <v>39991</v>
      </c>
      <c r="V1645" s="3" t="str">
        <f t="shared" ref="V1645:V1649" si="401">IF((B1645-U1645&lt;=365)*(B1645-U1645&gt;0),INT(12*(B1645-U1645)/365) &amp; " Mois",(YEAR(B1645)-YEAR(U1645)) &amp; " an (s)")</f>
        <v>10 an (s)</v>
      </c>
      <c r="W1645" s="4"/>
      <c r="X1645" s="3" t="s">
        <v>47</v>
      </c>
      <c r="Y1645" s="3">
        <v>0</v>
      </c>
      <c r="Z1645" s="3"/>
      <c r="AA1645" s="3" t="str">
        <f t="shared" si="393"/>
        <v>,</v>
      </c>
      <c r="AB1645" s="4"/>
      <c r="AC1645" s="4"/>
      <c r="AD1645" s="4"/>
      <c r="AE1645" s="4"/>
      <c r="AF1645" s="4"/>
      <c r="AG1645" s="4"/>
      <c r="AH1645" s="4"/>
      <c r="AI1645" s="4"/>
      <c r="AJ1645" s="4"/>
      <c r="AK1645" s="4"/>
      <c r="AL1645" s="4"/>
      <c r="AM1645" s="4"/>
      <c r="AN1645" s="4"/>
      <c r="AO1645" s="4"/>
      <c r="AP1645" s="4"/>
      <c r="AQ1645" s="4"/>
      <c r="AR1645" s="4"/>
      <c r="AS1645" s="4"/>
      <c r="AT1645" s="4"/>
      <c r="AU1645" s="4"/>
      <c r="AV1645" s="4"/>
      <c r="AW1645" s="4"/>
      <c r="AX1645" s="4"/>
    </row>
    <row r="1646" spans="1:50" ht="15.75" customHeight="1" x14ac:dyDescent="0.2">
      <c r="A1646" t="str">
        <f t="shared" si="392"/>
        <v>SecondaireHommeCélibataireDockerDouala (Non précisé )BonaprisoCamerounaisePas PréciséOuiEligible</v>
      </c>
      <c r="B1646" s="17">
        <v>43643</v>
      </c>
      <c r="C1646" s="17">
        <v>28523</v>
      </c>
      <c r="D1646" s="3" t="s">
        <v>54</v>
      </c>
      <c r="E1646" s="21">
        <v>47</v>
      </c>
      <c r="F1646" s="3" t="s">
        <v>40</v>
      </c>
      <c r="G1646" s="4"/>
      <c r="H1646" s="4"/>
      <c r="I1646" s="3" t="s">
        <v>41</v>
      </c>
      <c r="J1646" s="3" t="s">
        <v>709</v>
      </c>
      <c r="K1646" s="3" t="s">
        <v>51</v>
      </c>
      <c r="L1646" s="3" t="s">
        <v>135</v>
      </c>
      <c r="M1646" s="3" t="s">
        <v>290</v>
      </c>
      <c r="N1646" s="3" t="str">
        <f>VLOOKUP(M1646,TAF!$D$1:$H$462,2,0)</f>
        <v>Bonapriso</v>
      </c>
      <c r="O1646" s="3" t="str">
        <f>VLOOKUP(M1646,TAF!$D$1:$H$462,3,0)</f>
        <v>Douala 2</v>
      </c>
      <c r="P1646" s="3" t="str">
        <f>VLOOKUP(M1646,TAF!$D$1:$H$462,4,0)</f>
        <v>4.025688831152208</v>
      </c>
      <c r="Q1646" s="3" t="str">
        <f>VLOOKUP(M1646,TAF!$D$1:$H$462,5,0)</f>
        <v xml:space="preserve"> 9.700053370523632</v>
      </c>
      <c r="R1646" s="3" t="s">
        <v>45</v>
      </c>
      <c r="S1646" s="3" t="s">
        <v>39</v>
      </c>
      <c r="T1646" s="3" t="s">
        <v>46</v>
      </c>
      <c r="U1646" s="17">
        <v>42913</v>
      </c>
      <c r="V1646" s="3" t="str">
        <f t="shared" si="401"/>
        <v>2 an (s)</v>
      </c>
      <c r="W1646" s="4"/>
      <c r="X1646" s="3" t="s">
        <v>47</v>
      </c>
      <c r="Y1646" s="3">
        <v>0</v>
      </c>
      <c r="Z1646" s="3"/>
      <c r="AA1646" s="3" t="str">
        <f t="shared" si="393"/>
        <v>,</v>
      </c>
      <c r="AB1646" s="4"/>
      <c r="AC1646" s="4"/>
      <c r="AD1646" s="4"/>
      <c r="AE1646" s="4"/>
      <c r="AF1646" s="4"/>
      <c r="AG1646" s="4"/>
      <c r="AH1646" s="4"/>
      <c r="AI1646" s="4"/>
      <c r="AJ1646" s="4"/>
      <c r="AK1646" s="4"/>
      <c r="AL1646" s="4"/>
      <c r="AM1646" s="4"/>
      <c r="AN1646" s="4"/>
      <c r="AO1646" s="4"/>
      <c r="AP1646" s="4"/>
      <c r="AQ1646" s="4"/>
      <c r="AR1646" s="4"/>
      <c r="AS1646" s="4"/>
      <c r="AT1646" s="4"/>
      <c r="AU1646" s="4"/>
      <c r="AV1646" s="4"/>
      <c r="AW1646" s="4"/>
      <c r="AX1646" s="4"/>
    </row>
    <row r="1647" spans="1:50" ht="15.75" customHeight="1" x14ac:dyDescent="0.2">
      <c r="A1647" t="str">
        <f t="shared" si="392"/>
        <v>SecondaireHommeCélibataireSans EmploisDouala (Non précisé )BonadoumbeCamerounaisePas PréciséOuiEligible</v>
      </c>
      <c r="B1647" s="17">
        <v>43643</v>
      </c>
      <c r="C1647" s="17">
        <v>27487</v>
      </c>
      <c r="D1647" s="3" t="s">
        <v>54</v>
      </c>
      <c r="E1647" s="21">
        <v>50</v>
      </c>
      <c r="F1647" s="3" t="s">
        <v>40</v>
      </c>
      <c r="G1647" s="4"/>
      <c r="H1647" s="4"/>
      <c r="I1647" s="3" t="s">
        <v>41</v>
      </c>
      <c r="J1647" s="3" t="s">
        <v>134</v>
      </c>
      <c r="K1647" s="3" t="s">
        <v>51</v>
      </c>
      <c r="L1647" s="3" t="s">
        <v>135</v>
      </c>
      <c r="M1647" s="3" t="s">
        <v>1145</v>
      </c>
      <c r="N1647" s="3" t="str">
        <f>VLOOKUP(M1647,TAF!$D$1:$H$462,2,0)</f>
        <v>Bonadounbe</v>
      </c>
      <c r="O1647" s="3" t="str">
        <f>VLOOKUP(M1647,TAF!$D$1:$H$462,3,0)</f>
        <v>Douala 1</v>
      </c>
      <c r="P1647" s="3" t="str">
        <f>VLOOKUP(M1647,TAF!$D$1:$H$462,4,0)</f>
        <v>4.022892711914841</v>
      </c>
      <c r="Q1647" s="3" t="str">
        <f>VLOOKUP(M1647,TAF!$D$1:$H$462,5,0)</f>
        <v xml:space="preserve"> 9.697295940403384</v>
      </c>
      <c r="R1647" s="3" t="s">
        <v>45</v>
      </c>
      <c r="S1647" s="3" t="s">
        <v>39</v>
      </c>
      <c r="T1647" s="3" t="s">
        <v>46</v>
      </c>
      <c r="U1647" s="17">
        <v>43502</v>
      </c>
      <c r="V1647" s="3" t="str">
        <f t="shared" si="401"/>
        <v>4 Mois</v>
      </c>
      <c r="W1647" s="4"/>
      <c r="X1647" s="3" t="s">
        <v>47</v>
      </c>
      <c r="Y1647" s="3">
        <v>0</v>
      </c>
      <c r="Z1647" s="3"/>
      <c r="AA1647" s="3" t="str">
        <f t="shared" si="393"/>
        <v>,</v>
      </c>
      <c r="AB1647" s="4"/>
      <c r="AC1647" s="4"/>
      <c r="AD1647" s="4"/>
      <c r="AE1647" s="4"/>
      <c r="AF1647" s="4"/>
      <c r="AG1647" s="4"/>
      <c r="AH1647" s="4"/>
      <c r="AI1647" s="4"/>
      <c r="AJ1647" s="4"/>
      <c r="AK1647" s="4"/>
      <c r="AL1647" s="4"/>
      <c r="AM1647" s="4"/>
      <c r="AN1647" s="4"/>
      <c r="AO1647" s="4"/>
      <c r="AP1647" s="4"/>
      <c r="AQ1647" s="4"/>
      <c r="AR1647" s="4"/>
      <c r="AS1647" s="4"/>
      <c r="AT1647" s="4"/>
      <c r="AU1647" s="4"/>
      <c r="AV1647" s="4"/>
      <c r="AW1647" s="4"/>
      <c r="AX1647" s="4"/>
    </row>
    <row r="1648" spans="1:50" ht="15.75" customHeight="1" x14ac:dyDescent="0.2">
      <c r="A1648" t="str">
        <f t="shared" si="392"/>
        <v>SecondaireHommeCélibatairePeintreDouala (Non précisé )BonaprisoCamerounaisePas PréciséOuiEligible</v>
      </c>
      <c r="B1648" s="17">
        <v>43643</v>
      </c>
      <c r="C1648" s="17">
        <v>28563</v>
      </c>
      <c r="D1648" s="3" t="s">
        <v>54</v>
      </c>
      <c r="E1648" s="21">
        <v>47</v>
      </c>
      <c r="F1648" s="3" t="s">
        <v>40</v>
      </c>
      <c r="G1648" s="4"/>
      <c r="H1648" s="4"/>
      <c r="I1648" s="3" t="s">
        <v>41</v>
      </c>
      <c r="J1648" s="3" t="s">
        <v>413</v>
      </c>
      <c r="K1648" s="3" t="s">
        <v>51</v>
      </c>
      <c r="L1648" s="3" t="s">
        <v>135</v>
      </c>
      <c r="M1648" s="3" t="s">
        <v>290</v>
      </c>
      <c r="N1648" s="3" t="str">
        <f>VLOOKUP(M1648,TAF!$D$1:$H$462,2,0)</f>
        <v>Bonapriso</v>
      </c>
      <c r="O1648" s="3" t="str">
        <f>VLOOKUP(M1648,TAF!$D$1:$H$462,3,0)</f>
        <v>Douala 2</v>
      </c>
      <c r="P1648" s="3" t="str">
        <f>VLOOKUP(M1648,TAF!$D$1:$H$462,4,0)</f>
        <v>4.025688831152208</v>
      </c>
      <c r="Q1648" s="3" t="str">
        <f>VLOOKUP(M1648,TAF!$D$1:$H$462,5,0)</f>
        <v xml:space="preserve"> 9.700053370523632</v>
      </c>
      <c r="R1648" s="3" t="s">
        <v>45</v>
      </c>
      <c r="S1648" s="3" t="s">
        <v>39</v>
      </c>
      <c r="T1648" s="3" t="s">
        <v>46</v>
      </c>
      <c r="U1648" s="17">
        <v>40356</v>
      </c>
      <c r="V1648" s="3" t="str">
        <f t="shared" si="401"/>
        <v>9 an (s)</v>
      </c>
      <c r="W1648" s="4"/>
      <c r="X1648" s="3" t="s">
        <v>47</v>
      </c>
      <c r="Y1648" s="3">
        <v>0</v>
      </c>
      <c r="Z1648" s="3"/>
      <c r="AA1648" s="3" t="str">
        <f t="shared" si="393"/>
        <v>,</v>
      </c>
      <c r="AB1648" s="4"/>
      <c r="AC1648" s="4"/>
      <c r="AD1648" s="4"/>
      <c r="AE1648" s="4"/>
      <c r="AF1648" s="4"/>
      <c r="AG1648" s="4"/>
      <c r="AH1648" s="4"/>
      <c r="AI1648" s="4"/>
      <c r="AJ1648" s="4"/>
      <c r="AK1648" s="4"/>
      <c r="AL1648" s="4"/>
      <c r="AM1648" s="4"/>
      <c r="AN1648" s="4"/>
      <c r="AO1648" s="4"/>
      <c r="AP1648" s="4"/>
      <c r="AQ1648" s="4"/>
      <c r="AR1648" s="4"/>
      <c r="AS1648" s="4"/>
      <c r="AT1648" s="4"/>
      <c r="AU1648" s="4"/>
      <c r="AV1648" s="4"/>
      <c r="AW1648" s="4"/>
      <c r="AX1648" s="4"/>
    </row>
    <row r="1649" spans="1:50" ht="15.75" customHeight="1" x14ac:dyDescent="0.2">
      <c r="A1649" t="str">
        <f t="shared" si="392"/>
        <v>SecondaireHommeCélibatairePeintreDouala (Non précisé )BonaprisoCamerounaisePas PréciséOuiEligible</v>
      </c>
      <c r="B1649" s="17">
        <v>43643</v>
      </c>
      <c r="C1649" s="17">
        <v>29953</v>
      </c>
      <c r="D1649" s="3" t="s">
        <v>54</v>
      </c>
      <c r="E1649" s="21">
        <v>43</v>
      </c>
      <c r="F1649" s="3" t="s">
        <v>40</v>
      </c>
      <c r="G1649" s="4"/>
      <c r="H1649" s="4"/>
      <c r="I1649" s="3" t="s">
        <v>41</v>
      </c>
      <c r="J1649" s="3" t="s">
        <v>413</v>
      </c>
      <c r="K1649" s="3" t="s">
        <v>51</v>
      </c>
      <c r="L1649" s="3" t="s">
        <v>135</v>
      </c>
      <c r="M1649" s="3" t="s">
        <v>290</v>
      </c>
      <c r="N1649" s="3" t="str">
        <f>VLOOKUP(M1649,TAF!$D$1:$H$462,2,0)</f>
        <v>Bonapriso</v>
      </c>
      <c r="O1649" s="3" t="str">
        <f>VLOOKUP(M1649,TAF!$D$1:$H$462,3,0)</f>
        <v>Douala 2</v>
      </c>
      <c r="P1649" s="3" t="str">
        <f>VLOOKUP(M1649,TAF!$D$1:$H$462,4,0)</f>
        <v>4.025688831152208</v>
      </c>
      <c r="Q1649" s="3" t="str">
        <f>VLOOKUP(M1649,TAF!$D$1:$H$462,5,0)</f>
        <v xml:space="preserve"> 9.700053370523632</v>
      </c>
      <c r="R1649" s="3" t="s">
        <v>45</v>
      </c>
      <c r="S1649" s="3" t="s">
        <v>39</v>
      </c>
      <c r="T1649" s="3" t="s">
        <v>46</v>
      </c>
      <c r="U1649" s="17">
        <v>43278</v>
      </c>
      <c r="V1649" s="3" t="str">
        <f t="shared" si="401"/>
        <v>12 Mois</v>
      </c>
      <c r="W1649" s="4"/>
      <c r="X1649" s="3" t="s">
        <v>47</v>
      </c>
      <c r="Y1649" s="3">
        <v>0</v>
      </c>
      <c r="Z1649" s="3"/>
      <c r="AA1649" s="3" t="str">
        <f t="shared" si="393"/>
        <v>,</v>
      </c>
      <c r="AB1649" s="4"/>
      <c r="AC1649" s="4"/>
      <c r="AD1649" s="4"/>
      <c r="AE1649" s="4"/>
      <c r="AF1649" s="4"/>
      <c r="AG1649" s="4"/>
      <c r="AH1649" s="4"/>
      <c r="AI1649" s="4"/>
      <c r="AJ1649" s="4"/>
      <c r="AK1649" s="4"/>
      <c r="AL1649" s="4"/>
      <c r="AM1649" s="4"/>
      <c r="AN1649" s="4"/>
      <c r="AO1649" s="4"/>
      <c r="AP1649" s="4"/>
      <c r="AQ1649" s="4"/>
      <c r="AR1649" s="4"/>
      <c r="AS1649" s="4"/>
      <c r="AT1649" s="4"/>
      <c r="AU1649" s="4"/>
      <c r="AV1649" s="4"/>
      <c r="AW1649" s="4"/>
      <c r="AX1649" s="4"/>
    </row>
    <row r="1650" spans="1:50" ht="15.75" customHeight="1" x14ac:dyDescent="0.2">
      <c r="A1650" t="str">
        <f t="shared" si="392"/>
        <v>SecondaireHommeCélibataireTechnicienDouala (Non précisé )NdogsibiCamerounaisePas PréciséNonEligible</v>
      </c>
      <c r="B1650" s="17">
        <v>43644</v>
      </c>
      <c r="C1650" s="17">
        <v>34588</v>
      </c>
      <c r="D1650" s="3" t="s">
        <v>54</v>
      </c>
      <c r="E1650" s="21">
        <v>31</v>
      </c>
      <c r="F1650" s="3" t="s">
        <v>40</v>
      </c>
      <c r="G1650" s="4"/>
      <c r="H1650" s="4"/>
      <c r="I1650" s="3" t="s">
        <v>41</v>
      </c>
      <c r="J1650" s="3" t="s">
        <v>126</v>
      </c>
      <c r="K1650" s="3" t="s">
        <v>51</v>
      </c>
      <c r="L1650" s="3" t="s">
        <v>135</v>
      </c>
      <c r="M1650" s="3" t="s">
        <v>1146</v>
      </c>
      <c r="N1650" s="3" t="str">
        <f>VLOOKUP(M1650,TAF!$D$1:$H$462,2,0)</f>
        <v>NDOGSIMBI</v>
      </c>
      <c r="O1650" s="3" t="str">
        <f>VLOOKUP(M1650,TAF!$D$1:$H$462,3,0)</f>
        <v>Douala 3</v>
      </c>
      <c r="P1650" s="3" t="str">
        <f>VLOOKUP(M1650,TAF!$D$1:$H$462,4,0)</f>
        <v>4.040663934692508</v>
      </c>
      <c r="Q1650" s="3" t="str">
        <f>VLOOKUP(M1650,TAF!$D$1:$H$462,5,0)</f>
        <v xml:space="preserve"> 9.736345268380228</v>
      </c>
      <c r="R1650" s="3" t="s">
        <v>45</v>
      </c>
      <c r="S1650" s="3" t="s">
        <v>39</v>
      </c>
      <c r="T1650" s="3" t="s">
        <v>62</v>
      </c>
      <c r="U1650" s="19"/>
      <c r="V1650" s="19"/>
      <c r="W1650" s="4"/>
      <c r="X1650" s="3" t="s">
        <v>47</v>
      </c>
      <c r="Y1650" s="3">
        <v>0</v>
      </c>
      <c r="Z1650" s="3"/>
      <c r="AA1650" s="3" t="str">
        <f t="shared" si="393"/>
        <v>,</v>
      </c>
      <c r="AB1650" s="4"/>
      <c r="AC1650" s="4"/>
      <c r="AD1650" s="4"/>
      <c r="AE1650" s="4"/>
      <c r="AF1650" s="4"/>
      <c r="AG1650" s="4"/>
      <c r="AH1650" s="4"/>
      <c r="AI1650" s="4"/>
      <c r="AJ1650" s="4"/>
      <c r="AK1650" s="4"/>
      <c r="AL1650" s="4"/>
      <c r="AM1650" s="4"/>
      <c r="AN1650" s="4"/>
      <c r="AO1650" s="4"/>
      <c r="AP1650" s="4"/>
      <c r="AQ1650" s="4"/>
      <c r="AR1650" s="4"/>
      <c r="AS1650" s="4"/>
      <c r="AT1650" s="4"/>
      <c r="AU1650" s="4"/>
      <c r="AV1650" s="4"/>
      <c r="AW1650" s="4"/>
      <c r="AX1650" s="4"/>
    </row>
    <row r="1651" spans="1:50" ht="15.75" customHeight="1" x14ac:dyDescent="0.2">
      <c r="A1651" t="str">
        <f t="shared" si="392"/>
        <v>PrimaireHommeCélibataireSans EmploisDouala (Non précisé )NdokotiCamerounaisePas PréciséNonEligible</v>
      </c>
      <c r="B1651" s="17">
        <v>43644</v>
      </c>
      <c r="C1651" s="17">
        <v>32513</v>
      </c>
      <c r="D1651" s="3" t="s">
        <v>92</v>
      </c>
      <c r="E1651" s="21">
        <v>36</v>
      </c>
      <c r="F1651" s="3" t="s">
        <v>40</v>
      </c>
      <c r="G1651" s="4"/>
      <c r="H1651" s="4"/>
      <c r="I1651" s="3" t="s">
        <v>41</v>
      </c>
      <c r="J1651" s="3" t="s">
        <v>134</v>
      </c>
      <c r="K1651" s="3" t="s">
        <v>51</v>
      </c>
      <c r="L1651" s="3" t="s">
        <v>135</v>
      </c>
      <c r="M1651" s="3" t="s">
        <v>110</v>
      </c>
      <c r="N1651" s="3" t="str">
        <f>VLOOKUP(M1651,TAF!$D$1:$H$462,2,0)</f>
        <v>Ndokoti</v>
      </c>
      <c r="O1651" s="3" t="str">
        <f>VLOOKUP(M1651,TAF!$D$1:$H$462,3,0)</f>
        <v>Douala 3</v>
      </c>
      <c r="P1651" s="3" t="str">
        <f>VLOOKUP(M1651,TAF!$D$1:$H$462,4,0)</f>
        <v>4.043400976318547</v>
      </c>
      <c r="Q1651" s="3" t="str">
        <f>VLOOKUP(M1651,TAF!$D$1:$H$462,5,0)</f>
        <v xml:space="preserve"> 9.74237855938885</v>
      </c>
      <c r="R1651" s="3" t="s">
        <v>45</v>
      </c>
      <c r="S1651" s="3" t="s">
        <v>39</v>
      </c>
      <c r="T1651" s="3" t="s">
        <v>62</v>
      </c>
      <c r="U1651" s="19"/>
      <c r="V1651" s="19"/>
      <c r="W1651" s="4"/>
      <c r="X1651" s="3" t="s">
        <v>47</v>
      </c>
      <c r="Y1651" s="3">
        <v>0</v>
      </c>
      <c r="Z1651" s="3"/>
      <c r="AA1651" s="3" t="str">
        <f t="shared" si="393"/>
        <v>,</v>
      </c>
      <c r="AB1651" s="4"/>
      <c r="AC1651" s="4"/>
      <c r="AD1651" s="4"/>
      <c r="AE1651" s="4"/>
      <c r="AF1651" s="4"/>
      <c r="AG1651" s="4"/>
      <c r="AH1651" s="4"/>
      <c r="AI1651" s="4"/>
      <c r="AJ1651" s="4"/>
      <c r="AK1651" s="4"/>
      <c r="AL1651" s="4"/>
      <c r="AM1651" s="4"/>
      <c r="AN1651" s="4"/>
      <c r="AO1651" s="4"/>
      <c r="AP1651" s="4"/>
      <c r="AQ1651" s="4"/>
      <c r="AR1651" s="4"/>
      <c r="AS1651" s="4"/>
      <c r="AT1651" s="4"/>
      <c r="AU1651" s="4"/>
      <c r="AV1651" s="4"/>
      <c r="AW1651" s="4"/>
      <c r="AX1651" s="4"/>
    </row>
    <row r="1652" spans="1:50" ht="15.75" customHeight="1" x14ac:dyDescent="0.2">
      <c r="A1652" t="str">
        <f t="shared" si="392"/>
        <v>SecondaireHommeMarié (e)agent de sécuritéDouala 3nyalla parisoCamerounaiseChretien (Protestant )OuiDéfinitivement non-eligible</v>
      </c>
      <c r="B1652" s="17">
        <v>43735</v>
      </c>
      <c r="C1652" s="17">
        <v>22904</v>
      </c>
      <c r="D1652" s="3" t="s">
        <v>54</v>
      </c>
      <c r="E1652" s="21">
        <v>63</v>
      </c>
      <c r="F1652" s="3" t="s">
        <v>40</v>
      </c>
      <c r="G1652" s="3">
        <v>164</v>
      </c>
      <c r="H1652" s="3">
        <v>88</v>
      </c>
      <c r="I1652" s="3" t="s">
        <v>49</v>
      </c>
      <c r="J1652" s="3" t="s">
        <v>1147</v>
      </c>
      <c r="K1652" s="3" t="s">
        <v>43</v>
      </c>
      <c r="L1652" s="3" t="s">
        <v>135</v>
      </c>
      <c r="M1652" s="3" t="s">
        <v>1148</v>
      </c>
      <c r="N1652" s="3" t="str">
        <f>VLOOKUP(M1652,TAF!$D$1:$H$462,2,0)</f>
        <v>Nyalla</v>
      </c>
      <c r="O1652" s="3" t="str">
        <f>VLOOKUP(M1652,TAF!$D$1:$H$462,3,0)</f>
        <v>Douala 3</v>
      </c>
      <c r="P1652" s="3" t="str">
        <f>VLOOKUP(M1652,TAF!$D$1:$H$462,4,0)</f>
        <v>4.090110173250642</v>
      </c>
      <c r="Q1652" s="3" t="str">
        <f>VLOOKUP(M1652,TAF!$D$1:$H$462,5,0)</f>
        <v xml:space="preserve"> 9.80214359815782</v>
      </c>
      <c r="R1652" s="3" t="s">
        <v>45</v>
      </c>
      <c r="S1652" s="3" t="s">
        <v>84</v>
      </c>
      <c r="T1652" s="3" t="s">
        <v>46</v>
      </c>
      <c r="U1652" s="17">
        <v>36796</v>
      </c>
      <c r="V1652" s="3" t="str">
        <f t="shared" ref="V1652" si="402">IF((B1652-U1652&lt;=365)*(B1652-U1652&gt;0),INT(12*(B1652-U1652)/365) &amp; " Mois",(YEAR(B1652)-YEAR(U1652)) &amp; " an (s)")</f>
        <v>19 an (s)</v>
      </c>
      <c r="W1652" s="4"/>
      <c r="X1652" s="3" t="s">
        <v>898</v>
      </c>
      <c r="Y1652" s="3">
        <v>1</v>
      </c>
      <c r="Z1652" s="3"/>
      <c r="AA1652" s="3" t="str">
        <f t="shared" si="393"/>
        <v>,physiquement amorti</v>
      </c>
      <c r="AB1652" s="4"/>
      <c r="AC1652" s="4"/>
      <c r="AD1652" s="4"/>
      <c r="AE1652" s="4"/>
      <c r="AF1652" s="4"/>
      <c r="AG1652" s="4"/>
      <c r="AH1652" s="4"/>
      <c r="AI1652" s="4"/>
      <c r="AJ1652" s="4"/>
      <c r="AK1652" s="4"/>
      <c r="AL1652" s="4"/>
      <c r="AM1652" s="4"/>
      <c r="AN1652" s="3" t="s">
        <v>62</v>
      </c>
      <c r="AO1652" s="3" t="s">
        <v>62</v>
      </c>
      <c r="AP1652" s="3" t="s">
        <v>62</v>
      </c>
      <c r="AQ1652" s="3" t="s">
        <v>62</v>
      </c>
      <c r="AR1652" s="3" t="s">
        <v>62</v>
      </c>
      <c r="AS1652" s="3" t="s">
        <v>62</v>
      </c>
      <c r="AT1652" s="3" t="s">
        <v>62</v>
      </c>
      <c r="AU1652" s="3" t="s">
        <v>62</v>
      </c>
      <c r="AV1652" s="3" t="s">
        <v>62</v>
      </c>
      <c r="AW1652" s="3" t="s">
        <v>62</v>
      </c>
      <c r="AX1652" s="3" t="s">
        <v>1149</v>
      </c>
    </row>
    <row r="1653" spans="1:50" ht="15.75" customHeight="1" x14ac:dyDescent="0.2">
      <c r="A1653" t="str">
        <f t="shared" si="392"/>
        <v>UniversitaireHommeMarié (e)assureurDouala (Non précisé )doualaCamerounaiseChretien (Ne de nouveau)NonDéfinitivement non-eligible</v>
      </c>
      <c r="B1653" s="17">
        <v>43738</v>
      </c>
      <c r="C1653" s="17">
        <v>29258</v>
      </c>
      <c r="D1653" s="3" t="s">
        <v>48</v>
      </c>
      <c r="E1653" s="21">
        <v>45</v>
      </c>
      <c r="F1653" s="3" t="s">
        <v>40</v>
      </c>
      <c r="G1653" s="4"/>
      <c r="H1653" s="4"/>
      <c r="I1653" s="3" t="s">
        <v>49</v>
      </c>
      <c r="J1653" s="3" t="s">
        <v>1150</v>
      </c>
      <c r="K1653" s="3" t="s">
        <v>51</v>
      </c>
      <c r="L1653" s="3" t="s">
        <v>135</v>
      </c>
      <c r="M1653" s="3" t="s">
        <v>910</v>
      </c>
      <c r="N1653" s="3">
        <f>VLOOKUP(M1653,TAF!$D$1:$H$462,2,0)</f>
        <v>0</v>
      </c>
      <c r="O1653" s="3">
        <f>VLOOKUP(M1653,TAF!$D$1:$H$462,3,0)</f>
        <v>0</v>
      </c>
      <c r="P1653" s="3">
        <f>VLOOKUP(M1653,TAF!$D$1:$H$462,4,0)</f>
        <v>0</v>
      </c>
      <c r="Q1653" s="3">
        <f>VLOOKUP(M1653,TAF!$D$1:$H$462,5,0)</f>
        <v>0</v>
      </c>
      <c r="R1653" s="3" t="s">
        <v>45</v>
      </c>
      <c r="S1653" s="3" t="s">
        <v>53</v>
      </c>
      <c r="T1653" s="3" t="s">
        <v>62</v>
      </c>
      <c r="U1653" s="19"/>
      <c r="V1653" s="19"/>
      <c r="W1653" s="3">
        <v>12</v>
      </c>
      <c r="X1653" s="3" t="s">
        <v>898</v>
      </c>
      <c r="Y1653" s="3">
        <v>1</v>
      </c>
      <c r="Z1653" s="3" t="s">
        <v>5536</v>
      </c>
      <c r="AA1653" s="3" t="str">
        <f t="shared" si="393"/>
        <v>,</v>
      </c>
      <c r="AB1653" s="4"/>
      <c r="AC1653" s="4"/>
      <c r="AD1653" s="4"/>
      <c r="AE1653" s="4"/>
      <c r="AF1653" s="4"/>
      <c r="AG1653" s="4"/>
      <c r="AH1653" s="4"/>
      <c r="AI1653" s="4"/>
      <c r="AJ1653" s="4"/>
      <c r="AK1653" s="4"/>
      <c r="AL1653" s="4"/>
      <c r="AM1653" s="4"/>
      <c r="AN1653" s="3" t="s">
        <v>46</v>
      </c>
      <c r="AO1653" s="3" t="s">
        <v>62</v>
      </c>
      <c r="AP1653" s="3" t="s">
        <v>62</v>
      </c>
      <c r="AQ1653" s="3" t="s">
        <v>62</v>
      </c>
      <c r="AR1653" s="3" t="s">
        <v>62</v>
      </c>
      <c r="AS1653" s="3" t="s">
        <v>62</v>
      </c>
      <c r="AT1653" s="3" t="s">
        <v>62</v>
      </c>
      <c r="AU1653" s="3" t="s">
        <v>62</v>
      </c>
      <c r="AV1653" s="3" t="s">
        <v>62</v>
      </c>
      <c r="AW1653" s="3" t="s">
        <v>62</v>
      </c>
      <c r="AX1653" s="4"/>
    </row>
    <row r="1654" spans="1:50" ht="15.75" customHeight="1" x14ac:dyDescent="0.2">
      <c r="A1654" t="str">
        <f t="shared" si="392"/>
        <v>AucunHommeCélibatairechauffeurDouala 3nyala châteauCamerounaiseChretien (Catholique)OuiTemporairement Non-eligible</v>
      </c>
      <c r="B1654" s="17">
        <v>43738</v>
      </c>
      <c r="C1654" s="17">
        <v>33317</v>
      </c>
      <c r="D1654" s="3" t="s">
        <v>269</v>
      </c>
      <c r="E1654" s="21">
        <v>34</v>
      </c>
      <c r="F1654" s="3" t="s">
        <v>40</v>
      </c>
      <c r="G1654" s="3">
        <v>167</v>
      </c>
      <c r="H1654" s="4"/>
      <c r="I1654" s="3" t="s">
        <v>41</v>
      </c>
      <c r="J1654" s="3" t="s">
        <v>897</v>
      </c>
      <c r="K1654" s="3" t="s">
        <v>43</v>
      </c>
      <c r="L1654" s="3" t="s">
        <v>135</v>
      </c>
      <c r="M1654" s="3" t="s">
        <v>1151</v>
      </c>
      <c r="N1654" s="3" t="str">
        <f>VLOOKUP(M1654,TAF!$D$1:$H$462,2,0)</f>
        <v>Nyalla</v>
      </c>
      <c r="O1654" s="3" t="str">
        <f>VLOOKUP(M1654,TAF!$D$1:$H$462,3,0)</f>
        <v>Douala 3</v>
      </c>
      <c r="P1654" s="3" t="str">
        <f>VLOOKUP(M1654,TAF!$D$1:$H$462,4,0)</f>
        <v>4.090110173250642</v>
      </c>
      <c r="Q1654" s="3" t="str">
        <f>VLOOKUP(M1654,TAF!$D$1:$H$462,5,0)</f>
        <v xml:space="preserve"> 9.80214359815782</v>
      </c>
      <c r="R1654" s="3" t="s">
        <v>45</v>
      </c>
      <c r="S1654" s="3" t="s">
        <v>58</v>
      </c>
      <c r="T1654" s="3" t="s">
        <v>46</v>
      </c>
      <c r="U1654" s="17">
        <v>39721</v>
      </c>
      <c r="V1654" s="3" t="str">
        <f t="shared" ref="V1654:V1655" si="403">IF((B1654-U1654&lt;=365)*(B1654-U1654&gt;0),INT(12*(B1654-U1654)/365) &amp; " Mois",(YEAR(B1654)-YEAR(U1654)) &amp; " an (s)")</f>
        <v>11 an (s)</v>
      </c>
      <c r="W1654" s="5" t="s">
        <v>5920</v>
      </c>
      <c r="X1654" s="3" t="s">
        <v>845</v>
      </c>
      <c r="Y1654" s="3">
        <v>1</v>
      </c>
      <c r="Z1654" s="3" t="s">
        <v>5958</v>
      </c>
      <c r="AA1654" s="3" t="str">
        <f t="shared" si="393"/>
        <v>,</v>
      </c>
      <c r="AB1654" s="3" t="s">
        <v>62</v>
      </c>
      <c r="AC1654" s="3" t="s">
        <v>46</v>
      </c>
      <c r="AD1654" s="3" t="s">
        <v>62</v>
      </c>
      <c r="AE1654" s="3" t="s">
        <v>62</v>
      </c>
      <c r="AF1654" s="4"/>
      <c r="AG1654" s="3" t="s">
        <v>62</v>
      </c>
      <c r="AH1654" s="3" t="s">
        <v>62</v>
      </c>
      <c r="AI1654" s="4"/>
      <c r="AJ1654" s="4"/>
      <c r="AK1654" s="4"/>
      <c r="AL1654" s="4"/>
      <c r="AM1654" s="3" t="s">
        <v>846</v>
      </c>
      <c r="AN1654" s="4"/>
      <c r="AO1654" s="4"/>
      <c r="AP1654" s="4"/>
      <c r="AQ1654" s="4"/>
      <c r="AR1654" s="4"/>
      <c r="AS1654" s="4"/>
      <c r="AT1654" s="4"/>
      <c r="AU1654" s="4"/>
      <c r="AV1654" s="4"/>
      <c r="AW1654" s="4"/>
      <c r="AX1654" s="4"/>
    </row>
    <row r="1655" spans="1:50" ht="15.75" customHeight="1" x14ac:dyDescent="0.2">
      <c r="A1655" t="str">
        <f t="shared" si="392"/>
        <v>SecondaireHommeCélibataireagent de propretéDouala 2bonaberiCamerounaisePas PréciséOuiTemporairement Non-eligible</v>
      </c>
      <c r="B1655" s="17">
        <v>43733</v>
      </c>
      <c r="C1655" s="17">
        <v>28470</v>
      </c>
      <c r="D1655" s="3" t="s">
        <v>54</v>
      </c>
      <c r="E1655" s="21">
        <v>48</v>
      </c>
      <c r="F1655" s="3" t="s">
        <v>40</v>
      </c>
      <c r="G1655" s="4"/>
      <c r="H1655" s="3">
        <v>65</v>
      </c>
      <c r="I1655" s="3" t="s">
        <v>41</v>
      </c>
      <c r="J1655" s="3" t="s">
        <v>1152</v>
      </c>
      <c r="K1655" s="3" t="s">
        <v>121</v>
      </c>
      <c r="L1655" s="3" t="s">
        <v>135</v>
      </c>
      <c r="M1655" s="3" t="s">
        <v>566</v>
      </c>
      <c r="N1655" s="3" t="str">
        <f>VLOOKUP(M1655,TAF!$D$1:$H$462,2,0)</f>
        <v>Bonaberi</v>
      </c>
      <c r="O1655" s="3" t="str">
        <f>VLOOKUP(M1655,TAF!$D$1:$H$462,3,0)</f>
        <v>Douala 4</v>
      </c>
      <c r="P1655" s="3" t="str">
        <f>VLOOKUP(M1655,TAF!$D$1:$H$462,4,0)</f>
        <v>4.0900111661057075</v>
      </c>
      <c r="Q1655" s="3" t="str">
        <f>VLOOKUP(M1655,TAF!$D$1:$H$462,5,0)</f>
        <v xml:space="preserve"> 9.65793515778688</v>
      </c>
      <c r="R1655" s="3" t="s">
        <v>45</v>
      </c>
      <c r="S1655" s="3" t="s">
        <v>39</v>
      </c>
      <c r="T1655" s="3" t="s">
        <v>46</v>
      </c>
      <c r="U1655" s="17">
        <v>42272</v>
      </c>
      <c r="V1655" s="3" t="str">
        <f t="shared" si="403"/>
        <v>4 an (s)</v>
      </c>
      <c r="W1655" s="5" t="s">
        <v>5887</v>
      </c>
      <c r="X1655" s="3" t="s">
        <v>845</v>
      </c>
      <c r="Y1655" s="3">
        <v>1</v>
      </c>
      <c r="Z1655" s="3" t="s">
        <v>5958</v>
      </c>
      <c r="AA1655" s="3" t="str">
        <f t="shared" si="393"/>
        <v>,</v>
      </c>
      <c r="AB1655" s="3" t="s">
        <v>62</v>
      </c>
      <c r="AC1655" s="3" t="s">
        <v>46</v>
      </c>
      <c r="AD1655" s="3" t="s">
        <v>62</v>
      </c>
      <c r="AE1655" s="3" t="s">
        <v>62</v>
      </c>
      <c r="AF1655" s="4"/>
      <c r="AG1655" s="4"/>
      <c r="AH1655" s="4"/>
      <c r="AI1655" s="4"/>
      <c r="AJ1655" s="4"/>
      <c r="AK1655" s="4"/>
      <c r="AL1655" s="4"/>
      <c r="AM1655" s="3" t="s">
        <v>846</v>
      </c>
      <c r="AN1655" s="4"/>
      <c r="AO1655" s="4"/>
      <c r="AP1655" s="4"/>
      <c r="AQ1655" s="4"/>
      <c r="AR1655" s="4"/>
      <c r="AS1655" s="4"/>
      <c r="AT1655" s="4"/>
      <c r="AU1655" s="4"/>
      <c r="AV1655" s="4"/>
      <c r="AW1655" s="4"/>
      <c r="AX1655" s="4"/>
    </row>
    <row r="1656" spans="1:50" ht="15.75" customHeight="1" x14ac:dyDescent="0.2">
      <c r="A1656" t="str">
        <f t="shared" si="392"/>
        <v>UniversitaireHommeCélibataireassistant administratifDouala 2bonaberiCamerounaiseChretien (Catholique)NonDéfinitivement non-eligible</v>
      </c>
      <c r="B1656" s="17">
        <v>43733</v>
      </c>
      <c r="C1656" s="17">
        <v>26807</v>
      </c>
      <c r="D1656" s="3" t="s">
        <v>48</v>
      </c>
      <c r="E1656" s="21">
        <v>52</v>
      </c>
      <c r="F1656" s="3" t="s">
        <v>40</v>
      </c>
      <c r="G1656" s="4"/>
      <c r="H1656" s="3">
        <v>74</v>
      </c>
      <c r="I1656" s="3" t="s">
        <v>41</v>
      </c>
      <c r="J1656" s="3" t="s">
        <v>1153</v>
      </c>
      <c r="K1656" s="3" t="s">
        <v>121</v>
      </c>
      <c r="L1656" s="3" t="s">
        <v>135</v>
      </c>
      <c r="M1656" s="3" t="s">
        <v>566</v>
      </c>
      <c r="N1656" s="3" t="str">
        <f>VLOOKUP(M1656,TAF!$D$1:$H$462,2,0)</f>
        <v>Bonaberi</v>
      </c>
      <c r="O1656" s="3" t="str">
        <f>VLOOKUP(M1656,TAF!$D$1:$H$462,3,0)</f>
        <v>Douala 4</v>
      </c>
      <c r="P1656" s="3" t="str">
        <f>VLOOKUP(M1656,TAF!$D$1:$H$462,4,0)</f>
        <v>4.0900111661057075</v>
      </c>
      <c r="Q1656" s="3" t="str">
        <f>VLOOKUP(M1656,TAF!$D$1:$H$462,5,0)</f>
        <v xml:space="preserve"> 9.65793515778688</v>
      </c>
      <c r="R1656" s="3" t="s">
        <v>45</v>
      </c>
      <c r="S1656" s="3" t="s">
        <v>58</v>
      </c>
      <c r="T1656" s="3" t="s">
        <v>62</v>
      </c>
      <c r="U1656" s="19"/>
      <c r="V1656" s="19"/>
      <c r="W1656" s="5" t="s">
        <v>5905</v>
      </c>
      <c r="X1656" s="3" t="s">
        <v>898</v>
      </c>
      <c r="Y1656" s="3">
        <v>1</v>
      </c>
      <c r="Z1656" s="3" t="s">
        <v>5535</v>
      </c>
      <c r="AA1656" s="3" t="str">
        <f t="shared" si="393"/>
        <v>,</v>
      </c>
      <c r="AB1656" s="4"/>
      <c r="AC1656" s="4"/>
      <c r="AD1656" s="4"/>
      <c r="AE1656" s="4"/>
      <c r="AF1656" s="4"/>
      <c r="AG1656" s="4"/>
      <c r="AH1656" s="4"/>
      <c r="AI1656" s="4"/>
      <c r="AJ1656" s="4"/>
      <c r="AK1656" s="4"/>
      <c r="AL1656" s="4"/>
      <c r="AM1656" s="4"/>
      <c r="AN1656" s="3" t="s">
        <v>62</v>
      </c>
      <c r="AO1656" s="3" t="s">
        <v>62</v>
      </c>
      <c r="AP1656" s="3" t="s">
        <v>46</v>
      </c>
      <c r="AQ1656" s="3" t="s">
        <v>62</v>
      </c>
      <c r="AR1656" s="3" t="s">
        <v>62</v>
      </c>
      <c r="AS1656" s="3" t="s">
        <v>62</v>
      </c>
      <c r="AT1656" s="3" t="s">
        <v>62</v>
      </c>
      <c r="AU1656" s="3" t="s">
        <v>62</v>
      </c>
      <c r="AV1656" s="3" t="s">
        <v>62</v>
      </c>
      <c r="AW1656" s="3" t="s">
        <v>62</v>
      </c>
      <c r="AX1656" s="4"/>
    </row>
    <row r="1657" spans="1:50" ht="15.75" customHeight="1" x14ac:dyDescent="0.2">
      <c r="A1657" t="str">
        <f t="shared" si="392"/>
        <v>UniversitaireHommeMarié (e)comptableDouala 5makepeCamerounaiseChretien (Ne de nouveau)NonDéfinitivement non-eligible</v>
      </c>
      <c r="B1657" s="17">
        <v>43733</v>
      </c>
      <c r="C1657" s="17">
        <v>33579</v>
      </c>
      <c r="D1657" s="3" t="s">
        <v>48</v>
      </c>
      <c r="E1657" s="21">
        <v>34</v>
      </c>
      <c r="F1657" s="3" t="s">
        <v>40</v>
      </c>
      <c r="G1657" s="3">
        <v>170</v>
      </c>
      <c r="H1657" s="3">
        <v>65</v>
      </c>
      <c r="I1657" s="3" t="s">
        <v>49</v>
      </c>
      <c r="J1657" s="3" t="s">
        <v>1154</v>
      </c>
      <c r="K1657" s="3" t="s">
        <v>60</v>
      </c>
      <c r="L1657" s="3" t="s">
        <v>135</v>
      </c>
      <c r="M1657" s="3" t="s">
        <v>1155</v>
      </c>
      <c r="N1657" s="3" t="str">
        <f>VLOOKUP(M1657,TAF!$D$1:$H$462,2,0)</f>
        <v>Makepe</v>
      </c>
      <c r="O1657" s="3" t="str">
        <f>VLOOKUP(M1657,TAF!$D$1:$H$462,3,0)</f>
        <v>Douala 5</v>
      </c>
      <c r="P1657" s="3" t="str">
        <f>VLOOKUP(M1657,TAF!$D$1:$H$462,4,0)</f>
        <v>4.060554946438602</v>
      </c>
      <c r="Q1657" s="3" t="str">
        <f>VLOOKUP(M1657,TAF!$D$1:$H$462,5,0)</f>
        <v xml:space="preserve"> 9.73798775171866</v>
      </c>
      <c r="R1657" s="3" t="s">
        <v>45</v>
      </c>
      <c r="S1657" s="3" t="s">
        <v>53</v>
      </c>
      <c r="T1657" s="3" t="s">
        <v>62</v>
      </c>
      <c r="U1657" s="19"/>
      <c r="V1657" s="19"/>
      <c r="W1657" s="5" t="s">
        <v>5938</v>
      </c>
      <c r="X1657" s="3" t="s">
        <v>898</v>
      </c>
      <c r="Y1657" s="3">
        <v>1</v>
      </c>
      <c r="Z1657" s="3" t="s">
        <v>5535</v>
      </c>
      <c r="AA1657" s="3" t="str">
        <f t="shared" si="393"/>
        <v>,</v>
      </c>
      <c r="AB1657" s="4"/>
      <c r="AC1657" s="4"/>
      <c r="AD1657" s="4"/>
      <c r="AE1657" s="4"/>
      <c r="AF1657" s="4"/>
      <c r="AG1657" s="4"/>
      <c r="AH1657" s="4"/>
      <c r="AI1657" s="4"/>
      <c r="AJ1657" s="4"/>
      <c r="AK1657" s="4"/>
      <c r="AL1657" s="4"/>
      <c r="AM1657" s="4"/>
      <c r="AN1657" s="3" t="s">
        <v>62</v>
      </c>
      <c r="AO1657" s="3" t="s">
        <v>62</v>
      </c>
      <c r="AP1657" s="3" t="s">
        <v>46</v>
      </c>
      <c r="AQ1657" s="3" t="s">
        <v>62</v>
      </c>
      <c r="AR1657" s="3" t="s">
        <v>62</v>
      </c>
      <c r="AS1657" s="3" t="s">
        <v>62</v>
      </c>
      <c r="AT1657" s="3" t="s">
        <v>62</v>
      </c>
      <c r="AU1657" s="3" t="s">
        <v>62</v>
      </c>
      <c r="AV1657" s="3" t="s">
        <v>62</v>
      </c>
      <c r="AW1657" s="3" t="s">
        <v>62</v>
      </c>
      <c r="AX1657" s="4"/>
    </row>
    <row r="1658" spans="1:50" ht="15.75" customHeight="1" x14ac:dyDescent="0.2">
      <c r="A1658" t="str">
        <f t="shared" si="392"/>
        <v>SecondaireFemmeCélibataireCommerçant (e)Douala 5makepeCamerounaisePas PréciséNonTemporairement Non-eligible</v>
      </c>
      <c r="B1658" s="17">
        <v>43732</v>
      </c>
      <c r="C1658" s="17">
        <v>32916</v>
      </c>
      <c r="D1658" s="3" t="s">
        <v>54</v>
      </c>
      <c r="E1658" s="21">
        <v>35</v>
      </c>
      <c r="F1658" s="3" t="s">
        <v>55</v>
      </c>
      <c r="G1658" s="3">
        <v>170</v>
      </c>
      <c r="H1658" s="3">
        <v>70</v>
      </c>
      <c r="I1658" s="3" t="s">
        <v>41</v>
      </c>
      <c r="J1658" s="3" t="s">
        <v>56</v>
      </c>
      <c r="K1658" s="3" t="s">
        <v>60</v>
      </c>
      <c r="L1658" s="3" t="s">
        <v>135</v>
      </c>
      <c r="M1658" s="3" t="s">
        <v>1155</v>
      </c>
      <c r="N1658" s="3" t="str">
        <f>VLOOKUP(M1658,TAF!$D$1:$H$462,2,0)</f>
        <v>Makepe</v>
      </c>
      <c r="O1658" s="3" t="str">
        <f>VLOOKUP(M1658,TAF!$D$1:$H$462,3,0)</f>
        <v>Douala 5</v>
      </c>
      <c r="P1658" s="3" t="str">
        <f>VLOOKUP(M1658,TAF!$D$1:$H$462,4,0)</f>
        <v>4.060554946438602</v>
      </c>
      <c r="Q1658" s="3" t="str">
        <f>VLOOKUP(M1658,TAF!$D$1:$H$462,5,0)</f>
        <v xml:space="preserve"> 9.73798775171866</v>
      </c>
      <c r="R1658" s="3" t="s">
        <v>45</v>
      </c>
      <c r="S1658" s="3" t="s">
        <v>39</v>
      </c>
      <c r="T1658" s="3" t="s">
        <v>62</v>
      </c>
      <c r="U1658" s="19"/>
      <c r="V1658" s="19"/>
      <c r="W1658" s="5" t="s">
        <v>5916</v>
      </c>
      <c r="X1658" s="3" t="s">
        <v>845</v>
      </c>
      <c r="Y1658" s="3">
        <v>1</v>
      </c>
      <c r="Z1658" s="3" t="s">
        <v>5959</v>
      </c>
      <c r="AA1658" s="3" t="str">
        <f t="shared" si="393"/>
        <v>,</v>
      </c>
      <c r="AB1658" s="3" t="s">
        <v>46</v>
      </c>
      <c r="AC1658" s="3" t="s">
        <v>62</v>
      </c>
      <c r="AD1658" s="3" t="s">
        <v>62</v>
      </c>
      <c r="AE1658" s="3" t="s">
        <v>62</v>
      </c>
      <c r="AF1658" s="2">
        <v>43718</v>
      </c>
      <c r="AG1658" s="3" t="s">
        <v>62</v>
      </c>
      <c r="AH1658" s="3" t="s">
        <v>62</v>
      </c>
      <c r="AI1658" s="3" t="s">
        <v>62</v>
      </c>
      <c r="AJ1658" s="3" t="s">
        <v>62</v>
      </c>
      <c r="AK1658" s="3" t="s">
        <v>62</v>
      </c>
      <c r="AL1658" s="4"/>
      <c r="AM1658" s="3" t="s">
        <v>846</v>
      </c>
      <c r="AN1658" s="4"/>
      <c r="AO1658" s="4"/>
      <c r="AP1658" s="4"/>
      <c r="AQ1658" s="4"/>
      <c r="AR1658" s="4"/>
      <c r="AS1658" s="4"/>
      <c r="AT1658" s="4"/>
      <c r="AU1658" s="4"/>
      <c r="AV1658" s="4"/>
      <c r="AW1658" s="4"/>
      <c r="AX1658" s="4"/>
    </row>
    <row r="1659" spans="1:50" ht="15.75" customHeight="1" x14ac:dyDescent="0.2">
      <c r="A1659" t="str">
        <f t="shared" si="392"/>
        <v>UniversitaireHommeCélibataireassureurDouala 2bonakouamouangCamerounaiseChretien (Protestant )OuiTemporairement Non-eligible</v>
      </c>
      <c r="B1659" s="17">
        <v>43732</v>
      </c>
      <c r="C1659" s="17">
        <v>31451</v>
      </c>
      <c r="D1659" s="3" t="s">
        <v>48</v>
      </c>
      <c r="E1659" s="21">
        <v>39</v>
      </c>
      <c r="F1659" s="3" t="s">
        <v>40</v>
      </c>
      <c r="G1659" s="4"/>
      <c r="H1659" s="4"/>
      <c r="I1659" s="3" t="s">
        <v>41</v>
      </c>
      <c r="J1659" s="3" t="s">
        <v>1150</v>
      </c>
      <c r="K1659" s="3" t="s">
        <v>121</v>
      </c>
      <c r="L1659" s="3" t="s">
        <v>135</v>
      </c>
      <c r="M1659" s="3" t="s">
        <v>1157</v>
      </c>
      <c r="N1659" s="3" t="str">
        <f>VLOOKUP(M1659,TAF!$D$1:$H$462,2,0)</f>
        <v>bonakouamouang</v>
      </c>
      <c r="O1659" s="3" t="str">
        <f>VLOOKUP(M1659,TAF!$D$1:$H$462,3,0)</f>
        <v>Douala 1</v>
      </c>
      <c r="P1659" s="3" t="str">
        <f>VLOOKUP(M1659,TAF!$D$1:$H$462,4,0)</f>
        <v>4.060561547544861</v>
      </c>
      <c r="Q1659" s="3" t="str">
        <f>VLOOKUP(M1659,TAF!$D$1:$H$462,5,0)</f>
        <v xml:space="preserve"> 9.706345335747526</v>
      </c>
      <c r="R1659" s="3" t="s">
        <v>45</v>
      </c>
      <c r="S1659" s="3" t="s">
        <v>84</v>
      </c>
      <c r="T1659" s="3" t="s">
        <v>46</v>
      </c>
      <c r="U1659" s="17">
        <v>43002</v>
      </c>
      <c r="V1659" s="3" t="str">
        <f t="shared" ref="V1659" si="404">IF((B1659-U1659&lt;=365)*(B1659-U1659&gt;0),INT(12*(B1659-U1659)/365) &amp; " Mois",(YEAR(B1659)-YEAR(U1659)) &amp; " an (s)")</f>
        <v>2 an (s)</v>
      </c>
      <c r="W1659" s="5" t="s">
        <v>5939</v>
      </c>
      <c r="X1659" s="3" t="s">
        <v>845</v>
      </c>
      <c r="Y1659" s="3">
        <v>1</v>
      </c>
      <c r="Z1659" s="3" t="s">
        <v>5958</v>
      </c>
      <c r="AA1659" s="3" t="str">
        <f t="shared" si="393"/>
        <v>,</v>
      </c>
      <c r="AB1659" s="3" t="s">
        <v>62</v>
      </c>
      <c r="AC1659" s="3" t="s">
        <v>46</v>
      </c>
      <c r="AD1659" s="3" t="s">
        <v>62</v>
      </c>
      <c r="AE1659" s="3" t="s">
        <v>62</v>
      </c>
      <c r="AF1659" s="4"/>
      <c r="AG1659" s="4"/>
      <c r="AH1659" s="4"/>
      <c r="AI1659" s="4"/>
      <c r="AJ1659" s="4"/>
      <c r="AK1659" s="4"/>
      <c r="AL1659" s="4"/>
      <c r="AM1659" s="3" t="s">
        <v>846</v>
      </c>
      <c r="AN1659" s="4"/>
      <c r="AO1659" s="4"/>
      <c r="AP1659" s="4"/>
      <c r="AQ1659" s="4"/>
      <c r="AR1659" s="4"/>
      <c r="AS1659" s="4"/>
      <c r="AT1659" s="4"/>
      <c r="AU1659" s="4"/>
      <c r="AV1659" s="4"/>
      <c r="AW1659" s="4"/>
      <c r="AX1659" s="4"/>
    </row>
    <row r="1660" spans="1:50" ht="15.75" customHeight="1" x14ac:dyDescent="0.2">
      <c r="A1660" t="str">
        <f t="shared" si="392"/>
        <v>SecondaireHommeCélibataireSans EmploisDouala 3logbabaCamerounaiseChretien (Catholique)NonTemporairement Non-eligible</v>
      </c>
      <c r="B1660" s="17">
        <v>43731</v>
      </c>
      <c r="C1660" s="17">
        <v>34247</v>
      </c>
      <c r="D1660" s="3" t="s">
        <v>54</v>
      </c>
      <c r="E1660" s="21">
        <v>32</v>
      </c>
      <c r="F1660" s="3" t="s">
        <v>40</v>
      </c>
      <c r="G1660" s="4"/>
      <c r="H1660" s="4"/>
      <c r="I1660" s="3" t="s">
        <v>41</v>
      </c>
      <c r="J1660" s="3" t="s">
        <v>134</v>
      </c>
      <c r="K1660" s="3" t="s">
        <v>43</v>
      </c>
      <c r="L1660" s="3" t="s">
        <v>135</v>
      </c>
      <c r="M1660" s="3" t="s">
        <v>565</v>
      </c>
      <c r="N1660" s="3" t="str">
        <f>VLOOKUP(M1660,TAF!$D$1:$H$462,2,0)</f>
        <v>Logbaba</v>
      </c>
      <c r="O1660" s="3" t="str">
        <f>VLOOKUP(M1660,TAF!$D$1:$H$462,3,0)</f>
        <v>Douala 3</v>
      </c>
      <c r="P1660" s="3" t="str">
        <f>VLOOKUP(M1660,TAF!$D$1:$H$462,4,0)</f>
        <v>4.043213985193655</v>
      </c>
      <c r="Q1660" s="3" t="str">
        <f>VLOOKUP(M1660,TAF!$D$1:$H$462,5,0)</f>
        <v xml:space="preserve"> 9.7617599423344</v>
      </c>
      <c r="R1660" s="3" t="s">
        <v>45</v>
      </c>
      <c r="S1660" s="3" t="s">
        <v>58</v>
      </c>
      <c r="T1660" s="3" t="s">
        <v>62</v>
      </c>
      <c r="U1660" s="19"/>
      <c r="V1660" s="19"/>
      <c r="W1660" s="5" t="s">
        <v>5899</v>
      </c>
      <c r="X1660" s="3" t="s">
        <v>845</v>
      </c>
      <c r="Y1660" s="3">
        <v>1</v>
      </c>
      <c r="Z1660" s="3" t="s">
        <v>5958</v>
      </c>
      <c r="AA1660" s="3" t="str">
        <f t="shared" si="393"/>
        <v>,</v>
      </c>
      <c r="AB1660" s="3" t="s">
        <v>62</v>
      </c>
      <c r="AC1660" s="3" t="s">
        <v>46</v>
      </c>
      <c r="AD1660" s="3" t="s">
        <v>62</v>
      </c>
      <c r="AE1660" s="3" t="s">
        <v>62</v>
      </c>
      <c r="AF1660" s="4"/>
      <c r="AG1660" s="4"/>
      <c r="AH1660" s="4"/>
      <c r="AI1660" s="4"/>
      <c r="AJ1660" s="4"/>
      <c r="AK1660" s="4"/>
      <c r="AL1660" s="4"/>
      <c r="AM1660" s="3" t="s">
        <v>846</v>
      </c>
      <c r="AN1660" s="4"/>
      <c r="AO1660" s="4"/>
      <c r="AP1660" s="4"/>
      <c r="AQ1660" s="4"/>
      <c r="AR1660" s="4"/>
      <c r="AS1660" s="4"/>
      <c r="AT1660" s="4"/>
      <c r="AU1660" s="4"/>
      <c r="AV1660" s="4"/>
      <c r="AW1660" s="4"/>
      <c r="AX1660" s="4"/>
    </row>
    <row r="1661" spans="1:50" ht="15.75" customHeight="1" x14ac:dyDescent="0.2">
      <c r="A1661" t="str">
        <f t="shared" si="392"/>
        <v>UniversitaireFemmeCélibataireEtudiant (e)Douala (Non précisé )doualaCamerounaiseChretien (Ne de nouveau)NonDéfinitivement non-eligible</v>
      </c>
      <c r="B1661" s="17">
        <v>43731</v>
      </c>
      <c r="C1661" s="17">
        <v>36313</v>
      </c>
      <c r="D1661" s="3" t="s">
        <v>48</v>
      </c>
      <c r="E1661" s="21">
        <v>26</v>
      </c>
      <c r="F1661" s="3" t="s">
        <v>55</v>
      </c>
      <c r="G1661" s="4"/>
      <c r="H1661" s="4"/>
      <c r="I1661" s="3" t="s">
        <v>41</v>
      </c>
      <c r="J1661" s="3" t="s">
        <v>79</v>
      </c>
      <c r="K1661" s="3" t="s">
        <v>51</v>
      </c>
      <c r="L1661" s="3" t="s">
        <v>135</v>
      </c>
      <c r="M1661" s="3" t="s">
        <v>910</v>
      </c>
      <c r="N1661" s="3">
        <f>VLOOKUP(M1661,TAF!$D$1:$H$462,2,0)</f>
        <v>0</v>
      </c>
      <c r="O1661" s="3">
        <f>VLOOKUP(M1661,TAF!$D$1:$H$462,3,0)</f>
        <v>0</v>
      </c>
      <c r="P1661" s="3">
        <f>VLOOKUP(M1661,TAF!$D$1:$H$462,4,0)</f>
        <v>0</v>
      </c>
      <c r="Q1661" s="3">
        <f>VLOOKUP(M1661,TAF!$D$1:$H$462,5,0)</f>
        <v>0</v>
      </c>
      <c r="R1661" s="3" t="s">
        <v>45</v>
      </c>
      <c r="S1661" s="3" t="s">
        <v>53</v>
      </c>
      <c r="T1661" s="3" t="s">
        <v>62</v>
      </c>
      <c r="U1661" s="19"/>
      <c r="V1661" s="19"/>
      <c r="W1661" s="4"/>
      <c r="X1661" s="3" t="s">
        <v>898</v>
      </c>
      <c r="Y1661" s="3">
        <v>1</v>
      </c>
      <c r="Z1661" s="3" t="s">
        <v>5537</v>
      </c>
      <c r="AA1661" s="3" t="str">
        <f t="shared" si="393"/>
        <v>,</v>
      </c>
      <c r="AB1661" s="4"/>
      <c r="AC1661" s="4"/>
      <c r="AD1661" s="4"/>
      <c r="AE1661" s="4"/>
      <c r="AF1661" s="4"/>
      <c r="AG1661" s="4"/>
      <c r="AH1661" s="4"/>
      <c r="AI1661" s="4"/>
      <c r="AJ1661" s="4"/>
      <c r="AK1661" s="4"/>
      <c r="AL1661" s="4"/>
      <c r="AM1661" s="4"/>
      <c r="AN1661" s="3" t="s">
        <v>62</v>
      </c>
      <c r="AO1661" s="3" t="s">
        <v>62</v>
      </c>
      <c r="AP1661" s="3" t="s">
        <v>62</v>
      </c>
      <c r="AQ1661" s="3" t="s">
        <v>62</v>
      </c>
      <c r="AR1661" s="3" t="s">
        <v>62</v>
      </c>
      <c r="AS1661" s="3" t="s">
        <v>62</v>
      </c>
      <c r="AT1661" s="3" t="s">
        <v>62</v>
      </c>
      <c r="AU1661" s="3" t="s">
        <v>46</v>
      </c>
      <c r="AV1661" s="3" t="s">
        <v>62</v>
      </c>
      <c r="AW1661" s="3" t="s">
        <v>62</v>
      </c>
      <c r="AX1661" s="4"/>
    </row>
    <row r="1662" spans="1:50" ht="15.75" customHeight="1" x14ac:dyDescent="0.2">
      <c r="A1662" t="str">
        <f t="shared" si="392"/>
        <v>SecondaireHommeMarié (e)MaçonDouala 6bonaberiCamerounaiseChretien (Protestant )OuiTemporairement Non-eligible</v>
      </c>
      <c r="B1662" s="17">
        <v>43731</v>
      </c>
      <c r="C1662" s="17">
        <v>29706</v>
      </c>
      <c r="D1662" s="3" t="s">
        <v>54</v>
      </c>
      <c r="E1662" s="21">
        <v>44</v>
      </c>
      <c r="F1662" s="3" t="s">
        <v>40</v>
      </c>
      <c r="G1662" s="4"/>
      <c r="H1662" s="4"/>
      <c r="I1662" s="3" t="s">
        <v>49</v>
      </c>
      <c r="J1662" s="3" t="s">
        <v>98</v>
      </c>
      <c r="K1662" s="3" t="s">
        <v>913</v>
      </c>
      <c r="L1662" s="3" t="s">
        <v>135</v>
      </c>
      <c r="M1662" s="3" t="s">
        <v>566</v>
      </c>
      <c r="N1662" s="3" t="str">
        <f>VLOOKUP(M1662,TAF!$D$1:$H$462,2,0)</f>
        <v>Bonaberi</v>
      </c>
      <c r="O1662" s="3" t="str">
        <f>VLOOKUP(M1662,TAF!$D$1:$H$462,3,0)</f>
        <v>Douala 4</v>
      </c>
      <c r="P1662" s="3" t="str">
        <f>VLOOKUP(M1662,TAF!$D$1:$H$462,4,0)</f>
        <v>4.0900111661057075</v>
      </c>
      <c r="Q1662" s="3" t="str">
        <f>VLOOKUP(M1662,TAF!$D$1:$H$462,5,0)</f>
        <v xml:space="preserve"> 9.65793515778688</v>
      </c>
      <c r="R1662" s="3" t="s">
        <v>45</v>
      </c>
      <c r="S1662" s="3" t="s">
        <v>84</v>
      </c>
      <c r="T1662" s="3" t="s">
        <v>46</v>
      </c>
      <c r="U1662" s="17">
        <v>43001</v>
      </c>
      <c r="V1662" s="3" t="str">
        <f t="shared" ref="V1662" si="405">IF((B1662-U1662&lt;=365)*(B1662-U1662&gt;0),INT(12*(B1662-U1662)/365) &amp; " Mois",(YEAR(B1662)-YEAR(U1662)) &amp; " an (s)")</f>
        <v>2 an (s)</v>
      </c>
      <c r="W1662" s="5" t="s">
        <v>5919</v>
      </c>
      <c r="X1662" s="3" t="s">
        <v>845</v>
      </c>
      <c r="Y1662" s="3">
        <v>1</v>
      </c>
      <c r="Z1662" s="3" t="s">
        <v>5958</v>
      </c>
      <c r="AA1662" s="3" t="str">
        <f t="shared" si="393"/>
        <v>,</v>
      </c>
      <c r="AB1662" s="3" t="s">
        <v>62</v>
      </c>
      <c r="AC1662" s="3" t="s">
        <v>46</v>
      </c>
      <c r="AD1662" s="3" t="s">
        <v>62</v>
      </c>
      <c r="AE1662" s="3" t="s">
        <v>62</v>
      </c>
      <c r="AF1662" s="4"/>
      <c r="AG1662" s="4"/>
      <c r="AH1662" s="4"/>
      <c r="AI1662" s="4"/>
      <c r="AJ1662" s="4"/>
      <c r="AK1662" s="4"/>
      <c r="AL1662" s="4"/>
      <c r="AM1662" s="3" t="s">
        <v>846</v>
      </c>
      <c r="AN1662" s="4"/>
      <c r="AO1662" s="4"/>
      <c r="AP1662" s="4"/>
      <c r="AQ1662" s="4"/>
      <c r="AR1662" s="4"/>
      <c r="AS1662" s="4"/>
      <c r="AT1662" s="4"/>
      <c r="AU1662" s="4"/>
      <c r="AV1662" s="4"/>
      <c r="AW1662" s="4"/>
      <c r="AX1662" s="4"/>
    </row>
    <row r="1663" spans="1:50" ht="15.75" customHeight="1" x14ac:dyDescent="0.2">
      <c r="A1663" t="str">
        <f t="shared" si="392"/>
        <v>SecondaireHommeCélibataireCommerçant (e)Douala 2youpweCamerounaisePas PréciséNonDéfinitivement non-eligible</v>
      </c>
      <c r="B1663" s="17">
        <v>43728</v>
      </c>
      <c r="C1663" s="17">
        <v>34687</v>
      </c>
      <c r="D1663" s="3" t="s">
        <v>54</v>
      </c>
      <c r="E1663" s="21">
        <v>31</v>
      </c>
      <c r="F1663" s="3" t="s">
        <v>40</v>
      </c>
      <c r="G1663" s="4"/>
      <c r="H1663" s="4"/>
      <c r="I1663" s="3" t="s">
        <v>41</v>
      </c>
      <c r="J1663" s="3" t="s">
        <v>56</v>
      </c>
      <c r="K1663" s="3" t="s">
        <v>121</v>
      </c>
      <c r="L1663" s="3" t="s">
        <v>135</v>
      </c>
      <c r="M1663" s="3" t="s">
        <v>1159</v>
      </c>
      <c r="N1663" s="3" t="str">
        <f>VLOOKUP(M1663,TAF!$D$1:$H$462,2,0)</f>
        <v>Youpwe</v>
      </c>
      <c r="O1663" s="3" t="str">
        <f>VLOOKUP(M1663,TAF!$D$1:$H$462,3,0)</f>
        <v>Douala 2</v>
      </c>
      <c r="P1663" s="3" t="str">
        <f>VLOOKUP(M1663,TAF!$D$1:$H$462,4,0)</f>
        <v>4.009597643003136</v>
      </c>
      <c r="Q1663" s="3" t="str">
        <f>VLOOKUP(M1663,TAF!$D$1:$H$462,5,0)</f>
        <v xml:space="preserve"> 9.700176741049352</v>
      </c>
      <c r="R1663" s="3" t="s">
        <v>45</v>
      </c>
      <c r="S1663" s="3" t="s">
        <v>39</v>
      </c>
      <c r="T1663" s="3" t="s">
        <v>62</v>
      </c>
      <c r="U1663" s="19"/>
      <c r="V1663" s="19"/>
      <c r="W1663" s="5" t="s">
        <v>5890</v>
      </c>
      <c r="X1663" s="3" t="s">
        <v>898</v>
      </c>
      <c r="Y1663" s="3">
        <v>1</v>
      </c>
      <c r="Z1663" s="3" t="s">
        <v>5539</v>
      </c>
      <c r="AA1663" s="3" t="str">
        <f t="shared" si="393"/>
        <v>,</v>
      </c>
      <c r="AB1663" s="4"/>
      <c r="AC1663" s="4"/>
      <c r="AD1663" s="4"/>
      <c r="AE1663" s="4"/>
      <c r="AF1663" s="4"/>
      <c r="AG1663" s="4"/>
      <c r="AH1663" s="4"/>
      <c r="AI1663" s="4"/>
      <c r="AJ1663" s="4"/>
      <c r="AK1663" s="4"/>
      <c r="AL1663" s="4"/>
      <c r="AM1663" s="4"/>
      <c r="AN1663" s="3" t="s">
        <v>62</v>
      </c>
      <c r="AO1663" s="3" t="s">
        <v>62</v>
      </c>
      <c r="AP1663" s="3" t="s">
        <v>62</v>
      </c>
      <c r="AQ1663" s="3" t="s">
        <v>62</v>
      </c>
      <c r="AR1663" s="3" t="s">
        <v>62</v>
      </c>
      <c r="AS1663" s="3" t="s">
        <v>62</v>
      </c>
      <c r="AT1663" s="3" t="s">
        <v>62</v>
      </c>
      <c r="AU1663" s="3" t="s">
        <v>62</v>
      </c>
      <c r="AV1663" s="3" t="s">
        <v>46</v>
      </c>
      <c r="AW1663" s="3" t="s">
        <v>62</v>
      </c>
      <c r="AX1663" s="4"/>
    </row>
    <row r="1664" spans="1:50" ht="15.75" customHeight="1" x14ac:dyDescent="0.2">
      <c r="A1664" t="str">
        <f t="shared" si="392"/>
        <v>SecondaireHommeCélibataireCommerçant (e)Douala 2youpweCamerounaisePas PréciséNonDéfinitivement non-eligible</v>
      </c>
      <c r="B1664" s="17">
        <v>43728</v>
      </c>
      <c r="C1664" s="17">
        <v>34687</v>
      </c>
      <c r="D1664" s="3" t="s">
        <v>54</v>
      </c>
      <c r="E1664" s="21">
        <v>31</v>
      </c>
      <c r="F1664" s="3" t="s">
        <v>40</v>
      </c>
      <c r="G1664" s="4"/>
      <c r="H1664" s="4"/>
      <c r="I1664" s="3" t="s">
        <v>41</v>
      </c>
      <c r="J1664" s="3" t="s">
        <v>56</v>
      </c>
      <c r="K1664" s="3" t="s">
        <v>121</v>
      </c>
      <c r="L1664" s="3" t="s">
        <v>135</v>
      </c>
      <c r="M1664" s="3" t="s">
        <v>1159</v>
      </c>
      <c r="N1664" s="3" t="str">
        <f>VLOOKUP(M1664,TAF!$D$1:$H$462,2,0)</f>
        <v>Youpwe</v>
      </c>
      <c r="O1664" s="3" t="str">
        <f>VLOOKUP(M1664,TAF!$D$1:$H$462,3,0)</f>
        <v>Douala 2</v>
      </c>
      <c r="P1664" s="3" t="str">
        <f>VLOOKUP(M1664,TAF!$D$1:$H$462,4,0)</f>
        <v>4.009597643003136</v>
      </c>
      <c r="Q1664" s="3" t="str">
        <f>VLOOKUP(M1664,TAF!$D$1:$H$462,5,0)</f>
        <v xml:space="preserve"> 9.700176741049352</v>
      </c>
      <c r="R1664" s="3" t="s">
        <v>45</v>
      </c>
      <c r="S1664" s="3" t="s">
        <v>39</v>
      </c>
      <c r="T1664" s="3" t="s">
        <v>62</v>
      </c>
      <c r="U1664" s="19"/>
      <c r="V1664" s="19"/>
      <c r="W1664" s="5" t="s">
        <v>5890</v>
      </c>
      <c r="X1664" s="3" t="s">
        <v>898</v>
      </c>
      <c r="Y1664" s="3">
        <v>1</v>
      </c>
      <c r="Z1664" s="3" t="s">
        <v>5539</v>
      </c>
      <c r="AA1664" s="3" t="str">
        <f t="shared" si="393"/>
        <v>,</v>
      </c>
      <c r="AB1664" s="4"/>
      <c r="AC1664" s="4"/>
      <c r="AD1664" s="4"/>
      <c r="AE1664" s="4"/>
      <c r="AF1664" s="4"/>
      <c r="AG1664" s="4"/>
      <c r="AH1664" s="4"/>
      <c r="AI1664" s="4"/>
      <c r="AJ1664" s="4"/>
      <c r="AK1664" s="4"/>
      <c r="AL1664" s="4"/>
      <c r="AM1664" s="4"/>
      <c r="AN1664" s="3" t="s">
        <v>62</v>
      </c>
      <c r="AO1664" s="3" t="s">
        <v>62</v>
      </c>
      <c r="AP1664" s="3" t="s">
        <v>62</v>
      </c>
      <c r="AQ1664" s="3" t="s">
        <v>62</v>
      </c>
      <c r="AR1664" s="3" t="s">
        <v>62</v>
      </c>
      <c r="AS1664" s="3" t="s">
        <v>62</v>
      </c>
      <c r="AT1664" s="3" t="s">
        <v>62</v>
      </c>
      <c r="AU1664" s="3" t="s">
        <v>62</v>
      </c>
      <c r="AV1664" s="3" t="s">
        <v>46</v>
      </c>
      <c r="AW1664" s="3" t="s">
        <v>62</v>
      </c>
      <c r="AX1664" s="4"/>
    </row>
    <row r="1665" spans="1:50" ht="15.75" customHeight="1" x14ac:dyDescent="0.2">
      <c r="A1665" t="str">
        <f t="shared" si="392"/>
        <v>UniversitaireHommeCélibataireEtudiant (e)Douala 3villageCamerounaisePas PréciséNonTemporairement Non-eligible</v>
      </c>
      <c r="B1665" s="17">
        <v>43727</v>
      </c>
      <c r="C1665" s="17">
        <v>33866</v>
      </c>
      <c r="D1665" s="3" t="s">
        <v>48</v>
      </c>
      <c r="E1665" s="21">
        <v>33</v>
      </c>
      <c r="F1665" s="3" t="s">
        <v>40</v>
      </c>
      <c r="G1665" s="4"/>
      <c r="H1665" s="4"/>
      <c r="I1665" s="3" t="s">
        <v>41</v>
      </c>
      <c r="J1665" s="3" t="s">
        <v>79</v>
      </c>
      <c r="K1665" s="3" t="s">
        <v>43</v>
      </c>
      <c r="L1665" s="3" t="s">
        <v>135</v>
      </c>
      <c r="M1665" s="3" t="s">
        <v>681</v>
      </c>
      <c r="N1665" s="3" t="str">
        <f>VLOOKUP(M1665,TAF!$D$1:$H$462,2,0)</f>
        <v>Village</v>
      </c>
      <c r="O1665" s="3" t="str">
        <f>VLOOKUP(M1665,TAF!$D$1:$H$462,3,0)</f>
        <v>Douala 3</v>
      </c>
      <c r="P1665" s="3" t="str">
        <f>VLOOKUP(M1665,TAF!$D$1:$H$462,4,0)</f>
        <v>4.006924307709141</v>
      </c>
      <c r="Q1665" s="3" t="str">
        <f>VLOOKUP(M1665,TAF!$D$1:$H$462,5,0)</f>
        <v xml:space="preserve"> 9.749426770823975</v>
      </c>
      <c r="R1665" s="3" t="s">
        <v>45</v>
      </c>
      <c r="S1665" s="3" t="s">
        <v>39</v>
      </c>
      <c r="T1665" s="3" t="s">
        <v>62</v>
      </c>
      <c r="U1665" s="19"/>
      <c r="V1665" s="19"/>
      <c r="W1665" s="4"/>
      <c r="X1665" s="3" t="s">
        <v>845</v>
      </c>
      <c r="Y1665" s="3">
        <v>1</v>
      </c>
      <c r="Z1665" s="3" t="s">
        <v>5959</v>
      </c>
      <c r="AA1665" s="3" t="str">
        <f t="shared" si="393"/>
        <v>,</v>
      </c>
      <c r="AB1665" s="3" t="s">
        <v>46</v>
      </c>
      <c r="AC1665" s="3" t="s">
        <v>62</v>
      </c>
      <c r="AD1665" s="3" t="s">
        <v>62</v>
      </c>
      <c r="AE1665" s="3" t="s">
        <v>62</v>
      </c>
      <c r="AF1665" s="4"/>
      <c r="AG1665" s="4"/>
      <c r="AH1665" s="4"/>
      <c r="AI1665" s="4"/>
      <c r="AJ1665" s="4"/>
      <c r="AK1665" s="4"/>
      <c r="AL1665" s="4"/>
      <c r="AM1665" s="3" t="s">
        <v>846</v>
      </c>
      <c r="AN1665" s="4"/>
      <c r="AO1665" s="4"/>
      <c r="AP1665" s="4"/>
      <c r="AQ1665" s="4"/>
      <c r="AR1665" s="4"/>
      <c r="AS1665" s="4"/>
      <c r="AT1665" s="4"/>
      <c r="AU1665" s="4"/>
      <c r="AV1665" s="4"/>
      <c r="AW1665" s="4"/>
      <c r="AX1665" s="4"/>
    </row>
    <row r="1666" spans="1:50" ht="15.75" customHeight="1" x14ac:dyDescent="0.2">
      <c r="A1666" t="str">
        <f t="shared" si="392"/>
        <v>PrimaireHommeCélibataireechaffaudeurDouala 3akwa nordCamerounaisePas PréciséNonTemporairement Non-eligible</v>
      </c>
      <c r="B1666" s="17">
        <v>43728</v>
      </c>
      <c r="C1666" s="17">
        <v>26417</v>
      </c>
      <c r="D1666" s="3" t="s">
        <v>92</v>
      </c>
      <c r="E1666" s="21">
        <v>53</v>
      </c>
      <c r="F1666" s="3" t="s">
        <v>40</v>
      </c>
      <c r="G1666" s="4"/>
      <c r="H1666" s="4"/>
      <c r="I1666" s="3" t="s">
        <v>41</v>
      </c>
      <c r="J1666" s="3" t="s">
        <v>1160</v>
      </c>
      <c r="K1666" s="3" t="s">
        <v>43</v>
      </c>
      <c r="L1666" s="3" t="s">
        <v>135</v>
      </c>
      <c r="M1666" s="3" t="s">
        <v>1126</v>
      </c>
      <c r="N1666" s="3" t="str">
        <f>VLOOKUP(M1666,TAF!$D$1:$H$462,2,0)</f>
        <v>Akwa Nord</v>
      </c>
      <c r="O1666" s="3" t="str">
        <f>VLOOKUP(M1666,TAF!$D$1:$H$462,3,0)</f>
        <v>Douala 1</v>
      </c>
      <c r="P1666" s="3" t="str">
        <f>VLOOKUP(M1666,TAF!$D$1:$H$462,4,0)</f>
        <v>4.078830994394981</v>
      </c>
      <c r="Q1666" s="3" t="str">
        <f>VLOOKUP(M1666,TAF!$D$1:$H$462,5,0)</f>
        <v xml:space="preserve"> 9.722541599227206</v>
      </c>
      <c r="R1666" s="3" t="s">
        <v>45</v>
      </c>
      <c r="S1666" s="3" t="s">
        <v>39</v>
      </c>
      <c r="T1666" s="3" t="s">
        <v>62</v>
      </c>
      <c r="U1666" s="19"/>
      <c r="V1666" s="19"/>
      <c r="W1666" s="5" t="s">
        <v>5913</v>
      </c>
      <c r="X1666" s="3" t="s">
        <v>845</v>
      </c>
      <c r="Y1666" s="3">
        <v>1</v>
      </c>
      <c r="Z1666" s="3" t="s">
        <v>5958</v>
      </c>
      <c r="AA1666" s="3" t="str">
        <f t="shared" si="393"/>
        <v>,</v>
      </c>
      <c r="AB1666" s="3" t="s">
        <v>62</v>
      </c>
      <c r="AC1666" s="3" t="s">
        <v>46</v>
      </c>
      <c r="AD1666" s="3" t="s">
        <v>62</v>
      </c>
      <c r="AE1666" s="3" t="s">
        <v>62</v>
      </c>
      <c r="AF1666" s="4"/>
      <c r="AG1666" s="4"/>
      <c r="AH1666" s="4"/>
      <c r="AI1666" s="4"/>
      <c r="AJ1666" s="4"/>
      <c r="AK1666" s="4"/>
      <c r="AL1666" s="4"/>
      <c r="AM1666" s="3" t="s">
        <v>846</v>
      </c>
      <c r="AN1666" s="4"/>
      <c r="AO1666" s="4"/>
      <c r="AP1666" s="4"/>
      <c r="AQ1666" s="4"/>
      <c r="AR1666" s="4"/>
      <c r="AS1666" s="4"/>
      <c r="AT1666" s="4"/>
      <c r="AU1666" s="4"/>
      <c r="AV1666" s="4"/>
      <c r="AW1666" s="4"/>
      <c r="AX1666" s="4"/>
    </row>
    <row r="1667" spans="1:50" ht="15.75" customHeight="1" x14ac:dyDescent="0.2">
      <c r="A1667" t="str">
        <f t="shared" ref="A1667:A1730" si="406">D1667&amp;F1667&amp;I1667&amp;J1667&amp;K1667&amp;M1667&amp;R1667&amp;S1667&amp;T1667&amp;X1667</f>
        <v>SecondaireHommeMarié (e)EntrepreneurDouala 5kottoCamerounaiseChretien (Catholique)NonTemporairement Non-eligible</v>
      </c>
      <c r="B1667" s="17">
        <v>43727</v>
      </c>
      <c r="C1667" s="17">
        <v>27359</v>
      </c>
      <c r="D1667" s="3" t="s">
        <v>54</v>
      </c>
      <c r="E1667" s="21">
        <v>51</v>
      </c>
      <c r="F1667" s="3" t="s">
        <v>40</v>
      </c>
      <c r="G1667" s="4"/>
      <c r="H1667" s="4"/>
      <c r="I1667" s="3" t="s">
        <v>49</v>
      </c>
      <c r="J1667" s="3" t="s">
        <v>449</v>
      </c>
      <c r="K1667" s="3" t="s">
        <v>60</v>
      </c>
      <c r="L1667" s="3" t="s">
        <v>135</v>
      </c>
      <c r="M1667" s="3" t="s">
        <v>561</v>
      </c>
      <c r="N1667" s="3" t="str">
        <f>VLOOKUP(M1667,TAF!$D$1:$H$462,2,0)</f>
        <v>Kotto</v>
      </c>
      <c r="O1667" s="3" t="str">
        <f>VLOOKUP(M1667,TAF!$D$1:$H$462,3,0)</f>
        <v>Douala 1</v>
      </c>
      <c r="P1667" s="3" t="str">
        <f>VLOOKUP(M1667,TAF!$D$1:$H$462,4,0)</f>
        <v>4.095067955056384</v>
      </c>
      <c r="Q1667" s="3" t="str">
        <f>VLOOKUP(M1667,TAF!$D$1:$H$462,5,0)</f>
        <v xml:space="preserve"> 9.756794813191096</v>
      </c>
      <c r="R1667" s="3" t="s">
        <v>45</v>
      </c>
      <c r="S1667" s="3" t="s">
        <v>58</v>
      </c>
      <c r="T1667" s="3" t="s">
        <v>62</v>
      </c>
      <c r="U1667" s="19"/>
      <c r="V1667" s="19"/>
      <c r="W1667" s="3">
        <v>13</v>
      </c>
      <c r="X1667" s="3" t="s">
        <v>845</v>
      </c>
      <c r="Y1667" s="3">
        <v>1</v>
      </c>
      <c r="Z1667" s="3" t="s">
        <v>5959</v>
      </c>
      <c r="AA1667" s="3" t="str">
        <f t="shared" ref="AA1667:AA1730" si="407">AL1667&amp;","&amp;AX1667</f>
        <v>,</v>
      </c>
      <c r="AB1667" s="3" t="s">
        <v>46</v>
      </c>
      <c r="AC1667" s="3" t="s">
        <v>62</v>
      </c>
      <c r="AD1667" s="3" t="s">
        <v>62</v>
      </c>
      <c r="AE1667" s="3" t="s">
        <v>62</v>
      </c>
      <c r="AF1667" s="4"/>
      <c r="AG1667" s="4"/>
      <c r="AH1667" s="4"/>
      <c r="AI1667" s="4"/>
      <c r="AJ1667" s="4"/>
      <c r="AK1667" s="4"/>
      <c r="AL1667" s="4"/>
      <c r="AM1667" s="3" t="s">
        <v>846</v>
      </c>
      <c r="AN1667" s="4"/>
      <c r="AO1667" s="4"/>
      <c r="AP1667" s="4"/>
      <c r="AQ1667" s="4"/>
      <c r="AR1667" s="4"/>
      <c r="AS1667" s="4"/>
      <c r="AT1667" s="4"/>
      <c r="AU1667" s="4"/>
      <c r="AV1667" s="4"/>
      <c r="AW1667" s="4"/>
      <c r="AX1667" s="4"/>
    </row>
    <row r="1668" spans="1:50" ht="15.75" customHeight="1" x14ac:dyDescent="0.2">
      <c r="A1668" t="str">
        <f t="shared" si="406"/>
        <v>UniversitaireHommeCélibataireEtudiant (e)Douala 3beediCamerounaisePas PréciséNonTemporairement Non-eligible</v>
      </c>
      <c r="B1668" s="17">
        <v>43727</v>
      </c>
      <c r="C1668" s="17">
        <v>32615</v>
      </c>
      <c r="D1668" s="3" t="s">
        <v>48</v>
      </c>
      <c r="E1668" s="21">
        <v>36</v>
      </c>
      <c r="F1668" s="3" t="s">
        <v>40</v>
      </c>
      <c r="G1668" s="4"/>
      <c r="H1668" s="4"/>
      <c r="I1668" s="3" t="s">
        <v>41</v>
      </c>
      <c r="J1668" s="3" t="s">
        <v>79</v>
      </c>
      <c r="K1668" s="3" t="s">
        <v>43</v>
      </c>
      <c r="L1668" s="3" t="s">
        <v>135</v>
      </c>
      <c r="M1668" s="3" t="s">
        <v>1161</v>
      </c>
      <c r="N1668" s="3" t="str">
        <f>VLOOKUP(M1668,TAF!$D$1:$H$462,2,0)</f>
        <v>Beedi</v>
      </c>
      <c r="O1668" s="3" t="str">
        <f>VLOOKUP(M1668,TAF!$D$1:$H$462,3,0)</f>
        <v>Douala 5</v>
      </c>
      <c r="P1668" s="3" t="str">
        <f>VLOOKUP(M1668,TAF!$D$1:$H$462,4,0)</f>
        <v>4.066235908852494</v>
      </c>
      <c r="Q1668" s="3" t="str">
        <f>VLOOKUP(M1668,TAF!$D$1:$H$462,5,0)</f>
        <v xml:space="preserve"> 9.737035029710617</v>
      </c>
      <c r="R1668" s="3" t="s">
        <v>45</v>
      </c>
      <c r="S1668" s="3" t="s">
        <v>39</v>
      </c>
      <c r="T1668" s="3" t="s">
        <v>62</v>
      </c>
      <c r="U1668" s="19"/>
      <c r="V1668" s="19"/>
      <c r="W1668" s="5" t="s">
        <v>5917</v>
      </c>
      <c r="X1668" s="3" t="s">
        <v>845</v>
      </c>
      <c r="Y1668" s="3">
        <v>1</v>
      </c>
      <c r="Z1668" s="3" t="s">
        <v>5958</v>
      </c>
      <c r="AA1668" s="3" t="str">
        <f t="shared" si="407"/>
        <v>,</v>
      </c>
      <c r="AB1668" s="3" t="s">
        <v>62</v>
      </c>
      <c r="AC1668" s="3" t="s">
        <v>46</v>
      </c>
      <c r="AD1668" s="3" t="s">
        <v>62</v>
      </c>
      <c r="AE1668" s="3" t="s">
        <v>62</v>
      </c>
      <c r="AF1668" s="4"/>
      <c r="AG1668" s="4"/>
      <c r="AH1668" s="4"/>
      <c r="AI1668" s="4"/>
      <c r="AJ1668" s="4"/>
      <c r="AK1668" s="4"/>
      <c r="AL1668" s="4"/>
      <c r="AM1668" s="3" t="s">
        <v>846</v>
      </c>
      <c r="AN1668" s="4"/>
      <c r="AO1668" s="4"/>
      <c r="AP1668" s="4"/>
      <c r="AQ1668" s="4"/>
      <c r="AR1668" s="4"/>
      <c r="AS1668" s="4"/>
      <c r="AT1668" s="4"/>
      <c r="AU1668" s="4"/>
      <c r="AV1668" s="4"/>
      <c r="AW1668" s="4"/>
      <c r="AX1668" s="4"/>
    </row>
    <row r="1669" spans="1:50" ht="15.75" customHeight="1" x14ac:dyDescent="0.2">
      <c r="A1669" t="str">
        <f t="shared" si="406"/>
        <v>PrimaireHommeCélibatairechauffeurDouala 5kottoCamerounaisePas PréciséNonTemporairement Non-eligible</v>
      </c>
      <c r="B1669" s="17">
        <v>43727</v>
      </c>
      <c r="C1669" s="17">
        <v>34367</v>
      </c>
      <c r="D1669" s="3" t="s">
        <v>92</v>
      </c>
      <c r="E1669" s="21">
        <v>31</v>
      </c>
      <c r="F1669" s="3" t="s">
        <v>40</v>
      </c>
      <c r="G1669" s="4"/>
      <c r="H1669" s="4"/>
      <c r="I1669" s="3" t="s">
        <v>41</v>
      </c>
      <c r="J1669" s="3" t="s">
        <v>897</v>
      </c>
      <c r="K1669" s="3" t="s">
        <v>60</v>
      </c>
      <c r="L1669" s="3" t="s">
        <v>135</v>
      </c>
      <c r="M1669" s="3" t="s">
        <v>561</v>
      </c>
      <c r="N1669" s="3" t="str">
        <f>VLOOKUP(M1669,TAF!$D$1:$H$462,2,0)</f>
        <v>Kotto</v>
      </c>
      <c r="O1669" s="3" t="str">
        <f>VLOOKUP(M1669,TAF!$D$1:$H$462,3,0)</f>
        <v>Douala 1</v>
      </c>
      <c r="P1669" s="3" t="str">
        <f>VLOOKUP(M1669,TAF!$D$1:$H$462,4,0)</f>
        <v>4.095067955056384</v>
      </c>
      <c r="Q1669" s="3" t="str">
        <f>VLOOKUP(M1669,TAF!$D$1:$H$462,5,0)</f>
        <v xml:space="preserve"> 9.756794813191096</v>
      </c>
      <c r="R1669" s="3" t="s">
        <v>45</v>
      </c>
      <c r="S1669" s="3" t="s">
        <v>39</v>
      </c>
      <c r="T1669" s="3" t="s">
        <v>62</v>
      </c>
      <c r="U1669" s="19"/>
      <c r="V1669" s="19"/>
      <c r="W1669" s="5" t="s">
        <v>5913</v>
      </c>
      <c r="X1669" s="3" t="s">
        <v>845</v>
      </c>
      <c r="Y1669" s="3">
        <v>1</v>
      </c>
      <c r="Z1669" s="3" t="s">
        <v>5958</v>
      </c>
      <c r="AA1669" s="3" t="str">
        <f t="shared" si="407"/>
        <v>,</v>
      </c>
      <c r="AB1669" s="3" t="s">
        <v>62</v>
      </c>
      <c r="AC1669" s="3" t="s">
        <v>46</v>
      </c>
      <c r="AD1669" s="3" t="s">
        <v>62</v>
      </c>
      <c r="AE1669" s="3" t="s">
        <v>62</v>
      </c>
      <c r="AF1669" s="4"/>
      <c r="AG1669" s="4"/>
      <c r="AH1669" s="4"/>
      <c r="AI1669" s="4"/>
      <c r="AJ1669" s="4"/>
      <c r="AK1669" s="4"/>
      <c r="AL1669" s="4"/>
      <c r="AM1669" s="3" t="s">
        <v>846</v>
      </c>
      <c r="AN1669" s="4"/>
      <c r="AO1669" s="4"/>
      <c r="AP1669" s="4"/>
      <c r="AQ1669" s="4"/>
      <c r="AR1669" s="4"/>
      <c r="AS1669" s="4"/>
      <c r="AT1669" s="4"/>
      <c r="AU1669" s="4"/>
      <c r="AV1669" s="4"/>
      <c r="AW1669" s="4"/>
      <c r="AX1669" s="4"/>
    </row>
    <row r="1670" spans="1:50" ht="15.75" customHeight="1" x14ac:dyDescent="0.2">
      <c r="A1670" t="str">
        <f t="shared" si="406"/>
        <v>UniversitaireHommeMarié (e)marrinDouala 2youpweCamerounaisePas PréciséNonTemporairement Non-eligible</v>
      </c>
      <c r="B1670" s="17">
        <v>43726</v>
      </c>
      <c r="C1670" s="17">
        <v>34198</v>
      </c>
      <c r="D1670" s="3" t="s">
        <v>48</v>
      </c>
      <c r="E1670" s="21">
        <v>32</v>
      </c>
      <c r="F1670" s="3" t="s">
        <v>40</v>
      </c>
      <c r="G1670" s="4"/>
      <c r="H1670" s="4"/>
      <c r="I1670" s="3" t="s">
        <v>49</v>
      </c>
      <c r="J1670" s="3" t="s">
        <v>1162</v>
      </c>
      <c r="K1670" s="3" t="s">
        <v>121</v>
      </c>
      <c r="L1670" s="3" t="s">
        <v>135</v>
      </c>
      <c r="M1670" s="3" t="s">
        <v>1159</v>
      </c>
      <c r="N1670" s="3" t="str">
        <f>VLOOKUP(M1670,TAF!$D$1:$H$462,2,0)</f>
        <v>Youpwe</v>
      </c>
      <c r="O1670" s="3" t="str">
        <f>VLOOKUP(M1670,TAF!$D$1:$H$462,3,0)</f>
        <v>Douala 2</v>
      </c>
      <c r="P1670" s="3" t="str">
        <f>VLOOKUP(M1670,TAF!$D$1:$H$462,4,0)</f>
        <v>4.009597643003136</v>
      </c>
      <c r="Q1670" s="3" t="str">
        <f>VLOOKUP(M1670,TAF!$D$1:$H$462,5,0)</f>
        <v xml:space="preserve"> 9.700176741049352</v>
      </c>
      <c r="R1670" s="3" t="s">
        <v>45</v>
      </c>
      <c r="S1670" s="3" t="s">
        <v>39</v>
      </c>
      <c r="T1670" s="3" t="s">
        <v>62</v>
      </c>
      <c r="U1670" s="19"/>
      <c r="V1670" s="19"/>
      <c r="W1670" s="5" t="s">
        <v>5902</v>
      </c>
      <c r="X1670" s="3" t="s">
        <v>845</v>
      </c>
      <c r="Y1670" s="3">
        <v>2</v>
      </c>
      <c r="Z1670" s="3" t="s">
        <v>5960</v>
      </c>
      <c r="AA1670" s="3" t="str">
        <f t="shared" si="407"/>
        <v>,</v>
      </c>
      <c r="AB1670" s="3" t="s">
        <v>46</v>
      </c>
      <c r="AC1670" s="3" t="s">
        <v>46</v>
      </c>
      <c r="AD1670" s="3" t="s">
        <v>62</v>
      </c>
      <c r="AE1670" s="3" t="s">
        <v>62</v>
      </c>
      <c r="AF1670" s="4"/>
      <c r="AG1670" s="4"/>
      <c r="AH1670" s="4"/>
      <c r="AI1670" s="4"/>
      <c r="AJ1670" s="4"/>
      <c r="AK1670" s="4"/>
      <c r="AL1670" s="4"/>
      <c r="AM1670" s="3" t="s">
        <v>846</v>
      </c>
      <c r="AN1670" s="4"/>
      <c r="AO1670" s="4"/>
      <c r="AP1670" s="4"/>
      <c r="AQ1670" s="4"/>
      <c r="AR1670" s="4"/>
      <c r="AS1670" s="4"/>
      <c r="AT1670" s="4"/>
      <c r="AU1670" s="4"/>
      <c r="AV1670" s="4"/>
      <c r="AW1670" s="4"/>
      <c r="AX1670" s="4"/>
    </row>
    <row r="1671" spans="1:50" ht="15.75" customHeight="1" x14ac:dyDescent="0.2">
      <c r="A1671" t="str">
        <f t="shared" si="406"/>
        <v>UniversitaireHommeCélibataireEtudiant (e)Douala 2youpweCamerounaisePas PréciséOuiTemporairement Non-eligible</v>
      </c>
      <c r="B1671" s="17">
        <v>43726</v>
      </c>
      <c r="C1671" s="17">
        <v>36013</v>
      </c>
      <c r="D1671" s="3" t="s">
        <v>48</v>
      </c>
      <c r="E1671" s="21">
        <v>27</v>
      </c>
      <c r="F1671" s="3" t="s">
        <v>40</v>
      </c>
      <c r="G1671" s="4"/>
      <c r="H1671" s="4"/>
      <c r="I1671" s="3" t="s">
        <v>41</v>
      </c>
      <c r="J1671" s="3" t="s">
        <v>79</v>
      </c>
      <c r="K1671" s="3" t="s">
        <v>121</v>
      </c>
      <c r="L1671" s="3" t="s">
        <v>135</v>
      </c>
      <c r="M1671" s="3" t="s">
        <v>1159</v>
      </c>
      <c r="N1671" s="3" t="str">
        <f>VLOOKUP(M1671,TAF!$D$1:$H$462,2,0)</f>
        <v>Youpwe</v>
      </c>
      <c r="O1671" s="3" t="str">
        <f>VLOOKUP(M1671,TAF!$D$1:$H$462,3,0)</f>
        <v>Douala 2</v>
      </c>
      <c r="P1671" s="3" t="str">
        <f>VLOOKUP(M1671,TAF!$D$1:$H$462,4,0)</f>
        <v>4.009597643003136</v>
      </c>
      <c r="Q1671" s="3" t="str">
        <f>VLOOKUP(M1671,TAF!$D$1:$H$462,5,0)</f>
        <v xml:space="preserve"> 9.700176741049352</v>
      </c>
      <c r="R1671" s="3" t="s">
        <v>45</v>
      </c>
      <c r="S1671" s="3" t="s">
        <v>39</v>
      </c>
      <c r="T1671" s="3" t="s">
        <v>46</v>
      </c>
      <c r="U1671" s="17">
        <v>41900</v>
      </c>
      <c r="V1671" s="3" t="str">
        <f t="shared" ref="V1671" si="408">IF((B1671-U1671&lt;=365)*(B1671-U1671&gt;0),INT(12*(B1671-U1671)/365) &amp; " Mois",(YEAR(B1671)-YEAR(U1671)) &amp; " an (s)")</f>
        <v>5 an (s)</v>
      </c>
      <c r="W1671" s="5" t="s">
        <v>5939</v>
      </c>
      <c r="X1671" s="3" t="s">
        <v>845</v>
      </c>
      <c r="Y1671" s="3">
        <v>1</v>
      </c>
      <c r="Z1671" s="3" t="s">
        <v>5958</v>
      </c>
      <c r="AA1671" s="3" t="str">
        <f t="shared" si="407"/>
        <v>,</v>
      </c>
      <c r="AB1671" s="3" t="s">
        <v>62</v>
      </c>
      <c r="AC1671" s="3" t="s">
        <v>46</v>
      </c>
      <c r="AD1671" s="3" t="s">
        <v>62</v>
      </c>
      <c r="AE1671" s="4"/>
      <c r="AF1671" s="4"/>
      <c r="AG1671" s="4"/>
      <c r="AH1671" s="4"/>
      <c r="AI1671" s="4"/>
      <c r="AJ1671" s="4"/>
      <c r="AK1671" s="4"/>
      <c r="AL1671" s="4"/>
      <c r="AM1671" s="3" t="s">
        <v>846</v>
      </c>
      <c r="AN1671" s="4"/>
      <c r="AO1671" s="4"/>
      <c r="AP1671" s="4"/>
      <c r="AQ1671" s="4"/>
      <c r="AR1671" s="4"/>
      <c r="AS1671" s="4"/>
      <c r="AT1671" s="4"/>
      <c r="AU1671" s="4"/>
      <c r="AV1671" s="4"/>
      <c r="AW1671" s="4"/>
      <c r="AX1671" s="4"/>
    </row>
    <row r="1672" spans="1:50" ht="15.75" customHeight="1" x14ac:dyDescent="0.2">
      <c r="A1672" t="str">
        <f t="shared" si="406"/>
        <v>SecondaireHommeCélibataireSans EmploisDouala 3villageCamerounaiseChretien (Catholique)NonTemporairement Non-eligible</v>
      </c>
      <c r="B1672" s="17">
        <v>43726</v>
      </c>
      <c r="C1672" s="17">
        <v>36032</v>
      </c>
      <c r="D1672" s="3" t="s">
        <v>54</v>
      </c>
      <c r="E1672" s="21">
        <v>27</v>
      </c>
      <c r="F1672" s="3" t="s">
        <v>40</v>
      </c>
      <c r="G1672" s="3">
        <v>169</v>
      </c>
      <c r="H1672" s="4"/>
      <c r="I1672" s="3" t="s">
        <v>41</v>
      </c>
      <c r="J1672" s="3" t="s">
        <v>134</v>
      </c>
      <c r="K1672" s="3" t="s">
        <v>43</v>
      </c>
      <c r="L1672" s="3" t="s">
        <v>135</v>
      </c>
      <c r="M1672" s="3" t="s">
        <v>681</v>
      </c>
      <c r="N1672" s="3" t="str">
        <f>VLOOKUP(M1672,TAF!$D$1:$H$462,2,0)</f>
        <v>Village</v>
      </c>
      <c r="O1672" s="3" t="str">
        <f>VLOOKUP(M1672,TAF!$D$1:$H$462,3,0)</f>
        <v>Douala 3</v>
      </c>
      <c r="P1672" s="3" t="str">
        <f>VLOOKUP(M1672,TAF!$D$1:$H$462,4,0)</f>
        <v>4.006924307709141</v>
      </c>
      <c r="Q1672" s="3" t="str">
        <f>VLOOKUP(M1672,TAF!$D$1:$H$462,5,0)</f>
        <v xml:space="preserve"> 9.749426770823975</v>
      </c>
      <c r="R1672" s="3" t="s">
        <v>45</v>
      </c>
      <c r="S1672" s="3" t="s">
        <v>58</v>
      </c>
      <c r="T1672" s="3" t="s">
        <v>62</v>
      </c>
      <c r="U1672" s="19"/>
      <c r="V1672" s="19"/>
      <c r="W1672" s="5" t="s">
        <v>5927</v>
      </c>
      <c r="X1672" s="3" t="s">
        <v>845</v>
      </c>
      <c r="Y1672" s="3">
        <v>1</v>
      </c>
      <c r="Z1672" s="3" t="s">
        <v>5958</v>
      </c>
      <c r="AA1672" s="3" t="str">
        <f t="shared" si="407"/>
        <v>,</v>
      </c>
      <c r="AB1672" s="3" t="s">
        <v>62</v>
      </c>
      <c r="AC1672" s="3" t="s">
        <v>46</v>
      </c>
      <c r="AD1672" s="3" t="s">
        <v>62</v>
      </c>
      <c r="AE1672" s="3" t="s">
        <v>62</v>
      </c>
      <c r="AF1672" s="4"/>
      <c r="AG1672" s="4"/>
      <c r="AH1672" s="4"/>
      <c r="AI1672" s="4"/>
      <c r="AJ1672" s="4"/>
      <c r="AK1672" s="4"/>
      <c r="AL1672" s="4"/>
      <c r="AM1672" s="3" t="s">
        <v>846</v>
      </c>
      <c r="AN1672" s="4"/>
      <c r="AO1672" s="4"/>
      <c r="AP1672" s="4"/>
      <c r="AQ1672" s="4"/>
      <c r="AR1672" s="4"/>
      <c r="AS1672" s="4"/>
      <c r="AT1672" s="4"/>
      <c r="AU1672" s="4"/>
      <c r="AV1672" s="4"/>
      <c r="AW1672" s="4"/>
      <c r="AX1672" s="4"/>
    </row>
    <row r="1673" spans="1:50" ht="15.75" customHeight="1" x14ac:dyDescent="0.2">
      <c r="A1673" t="str">
        <f t="shared" si="406"/>
        <v>SecondaireHommeCélibataireSans EmploisDouala 3harryCamerounaiseChretien (Catholique)NonTemporairement Non-eligible</v>
      </c>
      <c r="B1673" s="17">
        <v>43726</v>
      </c>
      <c r="C1673" s="17">
        <v>35862</v>
      </c>
      <c r="D1673" s="3" t="s">
        <v>54</v>
      </c>
      <c r="E1673" s="21">
        <v>27</v>
      </c>
      <c r="F1673" s="3" t="s">
        <v>40</v>
      </c>
      <c r="G1673" s="4"/>
      <c r="H1673" s="4"/>
      <c r="I1673" s="3" t="s">
        <v>41</v>
      </c>
      <c r="J1673" s="3" t="s">
        <v>134</v>
      </c>
      <c r="K1673" s="3" t="s">
        <v>43</v>
      </c>
      <c r="L1673" s="3" t="s">
        <v>135</v>
      </c>
      <c r="M1673" s="3" t="s">
        <v>1163</v>
      </c>
      <c r="N1673" s="3">
        <f>VLOOKUP(M1673,TAF!$D$1:$H$462,2,0)</f>
        <v>0</v>
      </c>
      <c r="O1673" s="3">
        <f>VLOOKUP(M1673,TAF!$D$1:$H$462,3,0)</f>
        <v>0</v>
      </c>
      <c r="P1673" s="3">
        <f>VLOOKUP(M1673,TAF!$D$1:$H$462,4,0)</f>
        <v>0</v>
      </c>
      <c r="Q1673" s="3">
        <f>VLOOKUP(M1673,TAF!$D$1:$H$462,5,0)</f>
        <v>0</v>
      </c>
      <c r="R1673" s="3" t="s">
        <v>45</v>
      </c>
      <c r="S1673" s="3" t="s">
        <v>58</v>
      </c>
      <c r="T1673" s="3" t="s">
        <v>62</v>
      </c>
      <c r="U1673" s="19"/>
      <c r="V1673" s="19"/>
      <c r="W1673" s="5" t="s">
        <v>5934</v>
      </c>
      <c r="X1673" s="3" t="s">
        <v>845</v>
      </c>
      <c r="Y1673" s="3">
        <v>1</v>
      </c>
      <c r="Z1673" s="3" t="s">
        <v>5958</v>
      </c>
      <c r="AA1673" s="3" t="str">
        <f t="shared" si="407"/>
        <v>,</v>
      </c>
      <c r="AB1673" s="3" t="s">
        <v>62</v>
      </c>
      <c r="AC1673" s="3" t="s">
        <v>46</v>
      </c>
      <c r="AD1673" s="3" t="s">
        <v>62</v>
      </c>
      <c r="AE1673" s="3" t="s">
        <v>62</v>
      </c>
      <c r="AF1673" s="4"/>
      <c r="AG1673" s="4"/>
      <c r="AH1673" s="4"/>
      <c r="AI1673" s="4"/>
      <c r="AJ1673" s="4"/>
      <c r="AK1673" s="4"/>
      <c r="AL1673" s="4"/>
      <c r="AM1673" s="3" t="s">
        <v>846</v>
      </c>
      <c r="AN1673" s="4"/>
      <c r="AO1673" s="4"/>
      <c r="AP1673" s="4"/>
      <c r="AQ1673" s="4"/>
      <c r="AR1673" s="4"/>
      <c r="AS1673" s="4"/>
      <c r="AT1673" s="4"/>
      <c r="AU1673" s="4"/>
      <c r="AV1673" s="4"/>
      <c r="AW1673" s="4"/>
      <c r="AX1673" s="4"/>
    </row>
    <row r="1674" spans="1:50" ht="15.75" customHeight="1" x14ac:dyDescent="0.2">
      <c r="A1674" t="str">
        <f t="shared" si="406"/>
        <v>UniversitaireHommeMarié (e)chimisteDouala 5pk10CamerounaisePas PréciséNonDéfinitivement non-eligible</v>
      </c>
      <c r="B1674" s="17">
        <v>43725</v>
      </c>
      <c r="C1674" s="17">
        <v>29703</v>
      </c>
      <c r="D1674" s="3" t="s">
        <v>48</v>
      </c>
      <c r="E1674" s="21">
        <v>44</v>
      </c>
      <c r="F1674" s="3" t="s">
        <v>40</v>
      </c>
      <c r="G1674" s="4"/>
      <c r="H1674" s="4"/>
      <c r="I1674" s="3" t="s">
        <v>49</v>
      </c>
      <c r="J1674" s="3" t="s">
        <v>1164</v>
      </c>
      <c r="K1674" s="3" t="s">
        <v>60</v>
      </c>
      <c r="L1674" s="3" t="s">
        <v>135</v>
      </c>
      <c r="M1674" s="3" t="s">
        <v>914</v>
      </c>
      <c r="N1674" s="3" t="str">
        <f>VLOOKUP(M1674,TAF!$D$1:$H$462,2,0)</f>
        <v>Pk10</v>
      </c>
      <c r="O1674" s="3" t="str">
        <f>VLOOKUP(M1674,TAF!$D$1:$H$462,3,0)</f>
        <v>Douala 3</v>
      </c>
      <c r="P1674" s="3" t="str">
        <f>VLOOKUP(M1674,TAF!$D$1:$H$462,4,0)</f>
        <v>4.032980100618266</v>
      </c>
      <c r="Q1674" s="3" t="str">
        <f>VLOOKUP(M1674,TAF!$D$1:$H$462,5,0)</f>
        <v xml:space="preserve"> 9.799655089790106</v>
      </c>
      <c r="R1674" s="3" t="s">
        <v>45</v>
      </c>
      <c r="S1674" s="3" t="s">
        <v>39</v>
      </c>
      <c r="T1674" s="3" t="s">
        <v>62</v>
      </c>
      <c r="U1674" s="19"/>
      <c r="V1674" s="19"/>
      <c r="W1674" s="3">
        <v>14</v>
      </c>
      <c r="X1674" s="3" t="s">
        <v>898</v>
      </c>
      <c r="Y1674" s="3">
        <v>1</v>
      </c>
      <c r="Z1674" s="3" t="s">
        <v>5535</v>
      </c>
      <c r="AA1674" s="3" t="str">
        <f t="shared" si="407"/>
        <v>,</v>
      </c>
      <c r="AB1674" s="4"/>
      <c r="AC1674" s="4"/>
      <c r="AD1674" s="4"/>
      <c r="AE1674" s="4"/>
      <c r="AF1674" s="4"/>
      <c r="AG1674" s="4"/>
      <c r="AH1674" s="4"/>
      <c r="AI1674" s="4"/>
      <c r="AJ1674" s="4"/>
      <c r="AK1674" s="4"/>
      <c r="AL1674" s="4"/>
      <c r="AM1674" s="4"/>
      <c r="AN1674" s="3" t="s">
        <v>62</v>
      </c>
      <c r="AO1674" s="3" t="s">
        <v>62</v>
      </c>
      <c r="AP1674" s="3" t="s">
        <v>46</v>
      </c>
      <c r="AQ1674" s="3" t="s">
        <v>62</v>
      </c>
      <c r="AR1674" s="3" t="s">
        <v>62</v>
      </c>
      <c r="AS1674" s="3" t="s">
        <v>62</v>
      </c>
      <c r="AT1674" s="3" t="s">
        <v>62</v>
      </c>
      <c r="AU1674" s="3" t="s">
        <v>62</v>
      </c>
      <c r="AV1674" s="3" t="s">
        <v>62</v>
      </c>
      <c r="AW1674" s="3" t="s">
        <v>62</v>
      </c>
      <c r="AX1674" s="4"/>
    </row>
    <row r="1675" spans="1:50" ht="15.75" customHeight="1" x14ac:dyDescent="0.2">
      <c r="A1675" t="str">
        <f t="shared" si="406"/>
        <v>UniversitaireHommeCélibataireEtudiant (e)Douala (Non précisé )doualaCamerounaisePas PréciséNonDéfinitivement non-eligible</v>
      </c>
      <c r="B1675" s="17">
        <v>43725</v>
      </c>
      <c r="C1675" s="17">
        <v>35172</v>
      </c>
      <c r="D1675" s="3" t="s">
        <v>48</v>
      </c>
      <c r="E1675" s="21">
        <v>29</v>
      </c>
      <c r="F1675" s="3" t="s">
        <v>40</v>
      </c>
      <c r="G1675" s="4"/>
      <c r="H1675" s="4"/>
      <c r="I1675" s="3" t="s">
        <v>41</v>
      </c>
      <c r="J1675" s="3" t="s">
        <v>79</v>
      </c>
      <c r="K1675" s="3" t="s">
        <v>51</v>
      </c>
      <c r="L1675" s="3" t="s">
        <v>135</v>
      </c>
      <c r="M1675" s="3" t="s">
        <v>910</v>
      </c>
      <c r="N1675" s="3">
        <f>VLOOKUP(M1675,TAF!$D$1:$H$462,2,0)</f>
        <v>0</v>
      </c>
      <c r="O1675" s="3">
        <f>VLOOKUP(M1675,TAF!$D$1:$H$462,3,0)</f>
        <v>0</v>
      </c>
      <c r="P1675" s="3">
        <f>VLOOKUP(M1675,TAF!$D$1:$H$462,4,0)</f>
        <v>0</v>
      </c>
      <c r="Q1675" s="3">
        <f>VLOOKUP(M1675,TAF!$D$1:$H$462,5,0)</f>
        <v>0</v>
      </c>
      <c r="R1675" s="3" t="s">
        <v>45</v>
      </c>
      <c r="S1675" s="3" t="s">
        <v>39</v>
      </c>
      <c r="T1675" s="3" t="s">
        <v>62</v>
      </c>
      <c r="U1675" s="19"/>
      <c r="V1675" s="19"/>
      <c r="W1675" s="5" t="s">
        <v>5905</v>
      </c>
      <c r="X1675" s="3" t="s">
        <v>898</v>
      </c>
      <c r="Y1675" s="3">
        <v>1</v>
      </c>
      <c r="Z1675" s="3" t="s">
        <v>5535</v>
      </c>
      <c r="AA1675" s="3" t="str">
        <f t="shared" si="407"/>
        <v>,</v>
      </c>
      <c r="AB1675" s="4"/>
      <c r="AC1675" s="4"/>
      <c r="AD1675" s="4"/>
      <c r="AE1675" s="4"/>
      <c r="AF1675" s="4"/>
      <c r="AG1675" s="4"/>
      <c r="AH1675" s="4"/>
      <c r="AI1675" s="4"/>
      <c r="AJ1675" s="4"/>
      <c r="AK1675" s="4"/>
      <c r="AL1675" s="4"/>
      <c r="AM1675" s="4"/>
      <c r="AN1675" s="3" t="s">
        <v>62</v>
      </c>
      <c r="AO1675" s="3" t="s">
        <v>62</v>
      </c>
      <c r="AP1675" s="3" t="s">
        <v>46</v>
      </c>
      <c r="AQ1675" s="3" t="s">
        <v>62</v>
      </c>
      <c r="AR1675" s="3" t="s">
        <v>62</v>
      </c>
      <c r="AS1675" s="3" t="s">
        <v>62</v>
      </c>
      <c r="AT1675" s="3" t="s">
        <v>62</v>
      </c>
      <c r="AU1675" s="3" t="s">
        <v>62</v>
      </c>
      <c r="AV1675" s="3" t="s">
        <v>62</v>
      </c>
      <c r="AW1675" s="3" t="s">
        <v>62</v>
      </c>
      <c r="AX1675" s="4"/>
    </row>
    <row r="1676" spans="1:50" ht="15.75" customHeight="1" x14ac:dyDescent="0.2">
      <c r="A1676" t="str">
        <f t="shared" si="406"/>
        <v>SecondaireHommeCélibataireSportifsDouala 5pk9CamerounaiseChretien (Catholique)NonTemporairement Non-eligible</v>
      </c>
      <c r="B1676" s="17">
        <v>43724</v>
      </c>
      <c r="C1676" s="17">
        <v>35375</v>
      </c>
      <c r="D1676" s="3" t="s">
        <v>54</v>
      </c>
      <c r="E1676" s="21">
        <v>29</v>
      </c>
      <c r="F1676" s="3" t="s">
        <v>40</v>
      </c>
      <c r="G1676" s="4"/>
      <c r="H1676" s="4"/>
      <c r="I1676" s="3" t="s">
        <v>41</v>
      </c>
      <c r="J1676" s="3" t="s">
        <v>237</v>
      </c>
      <c r="K1676" s="3" t="s">
        <v>60</v>
      </c>
      <c r="L1676" s="3" t="s">
        <v>135</v>
      </c>
      <c r="M1676" s="3" t="s">
        <v>1165</v>
      </c>
      <c r="N1676" s="3" t="str">
        <f>VLOOKUP(M1676,TAF!$D$1:$H$462,2,0)</f>
        <v>PK9</v>
      </c>
      <c r="O1676" s="3" t="str">
        <f>VLOOKUP(M1676,TAF!$D$1:$H$462,3,0)</f>
        <v>Douala 3</v>
      </c>
      <c r="P1676" s="3" t="str">
        <f>VLOOKUP(M1676,TAF!$D$1:$H$462,4,0)</f>
        <v>4.0460712080439</v>
      </c>
      <c r="Q1676" s="3" t="str">
        <f>VLOOKUP(M1676,TAF!$D$1:$H$462,5,0)</f>
        <v xml:space="preserve"> 9.763524090768222</v>
      </c>
      <c r="R1676" s="3" t="s">
        <v>45</v>
      </c>
      <c r="S1676" s="3" t="s">
        <v>58</v>
      </c>
      <c r="T1676" s="3" t="s">
        <v>62</v>
      </c>
      <c r="U1676" s="19"/>
      <c r="V1676" s="19"/>
      <c r="W1676" s="5" t="s">
        <v>5940</v>
      </c>
      <c r="X1676" s="3" t="s">
        <v>845</v>
      </c>
      <c r="Y1676" s="3">
        <v>1</v>
      </c>
      <c r="Z1676" s="3" t="s">
        <v>5958</v>
      </c>
      <c r="AA1676" s="3" t="str">
        <f t="shared" si="407"/>
        <v>,</v>
      </c>
      <c r="AB1676" s="3" t="s">
        <v>62</v>
      </c>
      <c r="AC1676" s="3" t="s">
        <v>46</v>
      </c>
      <c r="AD1676" s="3" t="s">
        <v>62</v>
      </c>
      <c r="AE1676" s="3" t="s">
        <v>62</v>
      </c>
      <c r="AF1676" s="4"/>
      <c r="AG1676" s="4"/>
      <c r="AH1676" s="4"/>
      <c r="AI1676" s="4"/>
      <c r="AJ1676" s="4"/>
      <c r="AK1676" s="4"/>
      <c r="AL1676" s="4"/>
      <c r="AM1676" s="3" t="s">
        <v>846</v>
      </c>
      <c r="AN1676" s="4"/>
      <c r="AO1676" s="4"/>
      <c r="AP1676" s="4"/>
      <c r="AQ1676" s="4"/>
      <c r="AR1676" s="4"/>
      <c r="AS1676" s="4"/>
      <c r="AT1676" s="4"/>
      <c r="AU1676" s="4"/>
      <c r="AV1676" s="4"/>
      <c r="AW1676" s="4"/>
      <c r="AX1676" s="4"/>
    </row>
    <row r="1677" spans="1:50" ht="15.75" customHeight="1" x14ac:dyDescent="0.2">
      <c r="A1677" t="str">
        <f t="shared" si="406"/>
        <v>SecondaireHommeCélibataireélèveDouala 5pk9CamerounaisePas PréciséOuiTemporairement Non-eligible</v>
      </c>
      <c r="B1677" s="17">
        <v>43724</v>
      </c>
      <c r="C1677" s="17">
        <v>35366</v>
      </c>
      <c r="D1677" s="3" t="s">
        <v>54</v>
      </c>
      <c r="E1677" s="21">
        <v>29</v>
      </c>
      <c r="F1677" s="3" t="s">
        <v>40</v>
      </c>
      <c r="G1677" s="4"/>
      <c r="H1677" s="4"/>
      <c r="I1677" s="3" t="s">
        <v>41</v>
      </c>
      <c r="J1677" s="3" t="s">
        <v>1167</v>
      </c>
      <c r="K1677" s="3" t="s">
        <v>60</v>
      </c>
      <c r="L1677" s="3" t="s">
        <v>135</v>
      </c>
      <c r="M1677" s="3" t="s">
        <v>1165</v>
      </c>
      <c r="N1677" s="3" t="str">
        <f>VLOOKUP(M1677,TAF!$D$1:$H$462,2,0)</f>
        <v>PK9</v>
      </c>
      <c r="O1677" s="3" t="str">
        <f>VLOOKUP(M1677,TAF!$D$1:$H$462,3,0)</f>
        <v>Douala 3</v>
      </c>
      <c r="P1677" s="3" t="str">
        <f>VLOOKUP(M1677,TAF!$D$1:$H$462,4,0)</f>
        <v>4.0460712080439</v>
      </c>
      <c r="Q1677" s="3" t="str">
        <f>VLOOKUP(M1677,TAF!$D$1:$H$462,5,0)</f>
        <v xml:space="preserve"> 9.763524090768222</v>
      </c>
      <c r="R1677" s="3" t="s">
        <v>45</v>
      </c>
      <c r="S1677" s="3" t="s">
        <v>39</v>
      </c>
      <c r="T1677" s="3" t="s">
        <v>46</v>
      </c>
      <c r="U1677" s="17">
        <v>43269</v>
      </c>
      <c r="V1677" s="3" t="str">
        <f t="shared" ref="V1677" si="409">IF((B1677-U1677&lt;=365)*(B1677-U1677&gt;0),INT(12*(B1677-U1677)/365) &amp; " Mois",(YEAR(B1677)-YEAR(U1677)) &amp; " an (s)")</f>
        <v>1 an (s)</v>
      </c>
      <c r="W1677" s="5" t="s">
        <v>5934</v>
      </c>
      <c r="X1677" s="3" t="s">
        <v>845</v>
      </c>
      <c r="Y1677" s="3">
        <v>1</v>
      </c>
      <c r="Z1677" s="3" t="s">
        <v>5958</v>
      </c>
      <c r="AA1677" s="3" t="str">
        <f t="shared" si="407"/>
        <v>,</v>
      </c>
      <c r="AB1677" s="3" t="s">
        <v>62</v>
      </c>
      <c r="AC1677" s="3" t="s">
        <v>46</v>
      </c>
      <c r="AD1677" s="3" t="s">
        <v>62</v>
      </c>
      <c r="AE1677" s="3" t="s">
        <v>62</v>
      </c>
      <c r="AF1677" s="4"/>
      <c r="AG1677" s="4"/>
      <c r="AH1677" s="4"/>
      <c r="AI1677" s="4"/>
      <c r="AJ1677" s="4"/>
      <c r="AK1677" s="4"/>
      <c r="AL1677" s="4"/>
      <c r="AM1677" s="3" t="s">
        <v>846</v>
      </c>
      <c r="AN1677" s="4"/>
      <c r="AO1677" s="4"/>
      <c r="AP1677" s="4"/>
      <c r="AQ1677" s="4"/>
      <c r="AR1677" s="4"/>
      <c r="AS1677" s="4"/>
      <c r="AT1677" s="4"/>
      <c r="AU1677" s="4"/>
      <c r="AV1677" s="4"/>
      <c r="AW1677" s="4"/>
      <c r="AX1677" s="4"/>
    </row>
    <row r="1678" spans="1:50" ht="15.75" customHeight="1" x14ac:dyDescent="0.2">
      <c r="A1678" t="str">
        <f t="shared" si="406"/>
        <v>PrimaireFemmeMarié (e)coiffeuseDouala 3ndogpassi 2CamerounaisePas PréciséNonDéfinitivement non-eligible</v>
      </c>
      <c r="B1678" s="17">
        <v>43635</v>
      </c>
      <c r="C1678" s="17">
        <v>33102</v>
      </c>
      <c r="D1678" s="3" t="s">
        <v>92</v>
      </c>
      <c r="E1678" s="21">
        <v>35</v>
      </c>
      <c r="F1678" s="3" t="s">
        <v>55</v>
      </c>
      <c r="G1678" s="4"/>
      <c r="H1678" s="4"/>
      <c r="I1678" s="3" t="s">
        <v>49</v>
      </c>
      <c r="J1678" s="3" t="s">
        <v>899</v>
      </c>
      <c r="K1678" s="3" t="s">
        <v>43</v>
      </c>
      <c r="L1678" s="3" t="s">
        <v>135</v>
      </c>
      <c r="M1678" s="3" t="s">
        <v>1168</v>
      </c>
      <c r="N1678" s="3" t="str">
        <f>VLOOKUP(M1678,TAF!$D$1:$H$462,2,0)</f>
        <v>Ndogpassi</v>
      </c>
      <c r="O1678" s="3" t="str">
        <f>VLOOKUP(M1678,TAF!$D$1:$H$462,3,0)</f>
        <v>Douala 3</v>
      </c>
      <c r="P1678" s="3" t="str">
        <f>VLOOKUP(M1678,TAF!$D$1:$H$462,4,0)</f>
        <v>4.017345191745835</v>
      </c>
      <c r="Q1678" s="3" t="str">
        <f>VLOOKUP(M1678,TAF!$D$1:$H$462,5,0)</f>
        <v xml:space="preserve"> 9.776376922998338</v>
      </c>
      <c r="R1678" s="3" t="s">
        <v>45</v>
      </c>
      <c r="S1678" s="3" t="s">
        <v>39</v>
      </c>
      <c r="T1678" s="3" t="s">
        <v>62</v>
      </c>
      <c r="U1678" s="19"/>
      <c r="V1678" s="19"/>
      <c r="W1678" s="4"/>
      <c r="X1678" s="3" t="s">
        <v>898</v>
      </c>
      <c r="Y1678" s="3">
        <v>1</v>
      </c>
      <c r="Z1678" s="3" t="s">
        <v>5535</v>
      </c>
      <c r="AA1678" s="3" t="str">
        <f t="shared" si="407"/>
        <v>,</v>
      </c>
      <c r="AB1678" s="4"/>
      <c r="AC1678" s="4"/>
      <c r="AD1678" s="4"/>
      <c r="AE1678" s="4"/>
      <c r="AF1678" s="4"/>
      <c r="AG1678" s="4"/>
      <c r="AH1678" s="4"/>
      <c r="AI1678" s="4"/>
      <c r="AJ1678" s="4"/>
      <c r="AK1678" s="4"/>
      <c r="AL1678" s="4"/>
      <c r="AM1678" s="4"/>
      <c r="AN1678" s="3" t="s">
        <v>62</v>
      </c>
      <c r="AO1678" s="3" t="s">
        <v>62</v>
      </c>
      <c r="AP1678" s="3" t="s">
        <v>46</v>
      </c>
      <c r="AQ1678" s="3" t="s">
        <v>62</v>
      </c>
      <c r="AR1678" s="3" t="s">
        <v>62</v>
      </c>
      <c r="AS1678" s="3" t="s">
        <v>62</v>
      </c>
      <c r="AT1678" s="3" t="s">
        <v>62</v>
      </c>
      <c r="AU1678" s="3" t="s">
        <v>62</v>
      </c>
      <c r="AV1678" s="3" t="s">
        <v>62</v>
      </c>
      <c r="AW1678" s="3" t="s">
        <v>62</v>
      </c>
      <c r="AX1678" s="4"/>
    </row>
    <row r="1679" spans="1:50" ht="15.75" customHeight="1" x14ac:dyDescent="0.2">
      <c r="A1679" t="str">
        <f t="shared" si="406"/>
        <v>SecondaireFemmeCélibatairetraderDouala 2new bellCamerounaiseChretien (Catholique)NonTemporairement Non-eligible</v>
      </c>
      <c r="B1679" s="17">
        <v>43636</v>
      </c>
      <c r="C1679" s="17">
        <v>29762</v>
      </c>
      <c r="D1679" s="3" t="s">
        <v>54</v>
      </c>
      <c r="E1679" s="21">
        <v>44</v>
      </c>
      <c r="F1679" s="3" t="s">
        <v>55</v>
      </c>
      <c r="G1679" s="4"/>
      <c r="H1679" s="4"/>
      <c r="I1679" s="3" t="s">
        <v>41</v>
      </c>
      <c r="J1679" s="3" t="s">
        <v>1169</v>
      </c>
      <c r="K1679" s="3" t="s">
        <v>121</v>
      </c>
      <c r="L1679" s="3" t="s">
        <v>135</v>
      </c>
      <c r="M1679" s="3" t="s">
        <v>1170</v>
      </c>
      <c r="N1679" s="3" t="str">
        <f>VLOOKUP(M1679,TAF!$D$1:$H$462,2,0)</f>
        <v>New Bell</v>
      </c>
      <c r="O1679" s="3" t="str">
        <f>VLOOKUP(M1679,TAF!$D$1:$H$462,3,0)</f>
        <v>Douala 2</v>
      </c>
      <c r="P1679" s="3" t="str">
        <f>VLOOKUP(M1679,TAF!$D$1:$H$462,4,0)</f>
        <v>4.029279319157316</v>
      </c>
      <c r="Q1679" s="3" t="str">
        <f>VLOOKUP(M1679,TAF!$D$1:$H$462,5,0)</f>
        <v xml:space="preserve"> 9.713362274244698</v>
      </c>
      <c r="R1679" s="3" t="s">
        <v>45</v>
      </c>
      <c r="S1679" s="3" t="s">
        <v>58</v>
      </c>
      <c r="T1679" s="3" t="s">
        <v>62</v>
      </c>
      <c r="U1679" s="19"/>
      <c r="V1679" s="19"/>
      <c r="W1679" s="5" t="s">
        <v>5941</v>
      </c>
      <c r="X1679" s="3" t="s">
        <v>845</v>
      </c>
      <c r="Y1679" s="3">
        <v>1</v>
      </c>
      <c r="Z1679" s="3" t="s">
        <v>5958</v>
      </c>
      <c r="AA1679" s="3" t="str">
        <f t="shared" si="407"/>
        <v>,</v>
      </c>
      <c r="AB1679" s="3" t="s">
        <v>62</v>
      </c>
      <c r="AC1679" s="3" t="s">
        <v>46</v>
      </c>
      <c r="AD1679" s="3" t="s">
        <v>62</v>
      </c>
      <c r="AE1679" s="3" t="s">
        <v>62</v>
      </c>
      <c r="AF1679" s="2">
        <v>43621</v>
      </c>
      <c r="AG1679" s="3" t="s">
        <v>62</v>
      </c>
      <c r="AH1679" s="3" t="s">
        <v>62</v>
      </c>
      <c r="AI1679" s="3" t="s">
        <v>62</v>
      </c>
      <c r="AJ1679" s="3" t="s">
        <v>62</v>
      </c>
      <c r="AK1679" s="3" t="s">
        <v>62</v>
      </c>
      <c r="AL1679" s="4"/>
      <c r="AM1679" s="3" t="s">
        <v>846</v>
      </c>
      <c r="AN1679" s="4"/>
      <c r="AO1679" s="4"/>
      <c r="AP1679" s="4"/>
      <c r="AQ1679" s="4"/>
      <c r="AR1679" s="4"/>
      <c r="AS1679" s="4"/>
      <c r="AT1679" s="4"/>
      <c r="AU1679" s="4"/>
      <c r="AV1679" s="4"/>
      <c r="AW1679" s="4"/>
      <c r="AX1679" s="4"/>
    </row>
    <row r="1680" spans="1:50" ht="15.75" customHeight="1" x14ac:dyDescent="0.2">
      <c r="A1680" t="str">
        <f t="shared" si="406"/>
        <v>SecondaireFemmeCélibatairecouturièreDouala (Non précisé )doualaCamerounaiseChretien (Catholique)NonTemporairement Non-eligible</v>
      </c>
      <c r="B1680" s="17">
        <v>43636</v>
      </c>
      <c r="C1680" s="17">
        <v>31510</v>
      </c>
      <c r="D1680" s="3" t="s">
        <v>54</v>
      </c>
      <c r="E1680" s="21">
        <v>39</v>
      </c>
      <c r="F1680" s="3" t="s">
        <v>55</v>
      </c>
      <c r="G1680" s="4"/>
      <c r="H1680" s="4"/>
      <c r="I1680" s="3" t="s">
        <v>41</v>
      </c>
      <c r="J1680" s="3" t="s">
        <v>1172</v>
      </c>
      <c r="K1680" s="3" t="s">
        <v>51</v>
      </c>
      <c r="L1680" s="3" t="s">
        <v>135</v>
      </c>
      <c r="M1680" s="3" t="s">
        <v>910</v>
      </c>
      <c r="N1680" s="3">
        <f>VLOOKUP(M1680,TAF!$D$1:$H$462,2,0)</f>
        <v>0</v>
      </c>
      <c r="O1680" s="3">
        <f>VLOOKUP(M1680,TAF!$D$1:$H$462,3,0)</f>
        <v>0</v>
      </c>
      <c r="P1680" s="3">
        <f>VLOOKUP(M1680,TAF!$D$1:$H$462,4,0)</f>
        <v>0</v>
      </c>
      <c r="Q1680" s="3">
        <f>VLOOKUP(M1680,TAF!$D$1:$H$462,5,0)</f>
        <v>0</v>
      </c>
      <c r="R1680" s="3" t="s">
        <v>45</v>
      </c>
      <c r="S1680" s="3" t="s">
        <v>58</v>
      </c>
      <c r="T1680" s="3" t="s">
        <v>62</v>
      </c>
      <c r="U1680" s="19"/>
      <c r="V1680" s="19"/>
      <c r="W1680" s="5" t="s">
        <v>5913</v>
      </c>
      <c r="X1680" s="3" t="s">
        <v>845</v>
      </c>
      <c r="Y1680" s="3">
        <v>1</v>
      </c>
      <c r="Z1680" s="3" t="s">
        <v>5958</v>
      </c>
      <c r="AA1680" s="3" t="str">
        <f t="shared" si="407"/>
        <v>,</v>
      </c>
      <c r="AB1680" s="3" t="s">
        <v>62</v>
      </c>
      <c r="AC1680" s="3" t="s">
        <v>46</v>
      </c>
      <c r="AD1680" s="3" t="s">
        <v>62</v>
      </c>
      <c r="AE1680" s="3" t="s">
        <v>62</v>
      </c>
      <c r="AF1680" s="2">
        <v>43617</v>
      </c>
      <c r="AG1680" s="3" t="s">
        <v>62</v>
      </c>
      <c r="AH1680" s="3" t="s">
        <v>62</v>
      </c>
      <c r="AI1680" s="3" t="s">
        <v>62</v>
      </c>
      <c r="AJ1680" s="3" t="s">
        <v>62</v>
      </c>
      <c r="AK1680" s="3" t="s">
        <v>62</v>
      </c>
      <c r="AL1680" s="4"/>
      <c r="AM1680" s="3" t="s">
        <v>846</v>
      </c>
      <c r="AN1680" s="4"/>
      <c r="AO1680" s="4"/>
      <c r="AP1680" s="4"/>
      <c r="AQ1680" s="4"/>
      <c r="AR1680" s="4"/>
      <c r="AS1680" s="4"/>
      <c r="AT1680" s="4"/>
      <c r="AU1680" s="4"/>
      <c r="AV1680" s="4"/>
      <c r="AW1680" s="4"/>
      <c r="AX1680" s="4"/>
    </row>
    <row r="1681" spans="1:50" ht="15.75" customHeight="1" x14ac:dyDescent="0.2">
      <c r="A1681" t="str">
        <f t="shared" si="406"/>
        <v>SecondaireFemmeMarié (e)MénagèreDouala 3ndogpassiCamerounaiseChretien (Protestant )NonTemporairement Non-eligible</v>
      </c>
      <c r="B1681" s="17">
        <v>43637</v>
      </c>
      <c r="C1681" s="17">
        <v>25617</v>
      </c>
      <c r="D1681" s="3" t="s">
        <v>54</v>
      </c>
      <c r="E1681" s="21">
        <v>55</v>
      </c>
      <c r="F1681" s="3" t="s">
        <v>55</v>
      </c>
      <c r="G1681" s="4"/>
      <c r="H1681" s="4"/>
      <c r="I1681" s="3" t="s">
        <v>49</v>
      </c>
      <c r="J1681" s="3" t="s">
        <v>154</v>
      </c>
      <c r="K1681" s="3" t="s">
        <v>43</v>
      </c>
      <c r="L1681" s="3" t="s">
        <v>135</v>
      </c>
      <c r="M1681" s="3" t="s">
        <v>564</v>
      </c>
      <c r="N1681" s="3" t="str">
        <f>VLOOKUP(M1681,TAF!$D$1:$H$462,2,0)</f>
        <v>Ndogpassi</v>
      </c>
      <c r="O1681" s="3" t="str">
        <f>VLOOKUP(M1681,TAF!$D$1:$H$462,3,0)</f>
        <v>Douala 3</v>
      </c>
      <c r="P1681" s="3" t="str">
        <f>VLOOKUP(M1681,TAF!$D$1:$H$462,4,0)</f>
        <v>4.017345191745835</v>
      </c>
      <c r="Q1681" s="3" t="str">
        <f>VLOOKUP(M1681,TAF!$D$1:$H$462,5,0)</f>
        <v xml:space="preserve"> 9.776376922998338</v>
      </c>
      <c r="R1681" s="3" t="s">
        <v>45</v>
      </c>
      <c r="S1681" s="3" t="s">
        <v>84</v>
      </c>
      <c r="T1681" s="3" t="s">
        <v>62</v>
      </c>
      <c r="U1681" s="19"/>
      <c r="V1681" s="19"/>
      <c r="W1681" s="5" t="s">
        <v>5938</v>
      </c>
      <c r="X1681" s="3" t="s">
        <v>845</v>
      </c>
      <c r="Y1681" s="3">
        <v>1</v>
      </c>
      <c r="Z1681" s="3" t="s">
        <v>5958</v>
      </c>
      <c r="AA1681" s="3" t="str">
        <f t="shared" si="407"/>
        <v>,</v>
      </c>
      <c r="AB1681" s="3" t="s">
        <v>62</v>
      </c>
      <c r="AC1681" s="3" t="s">
        <v>46</v>
      </c>
      <c r="AD1681" s="3" t="s">
        <v>62</v>
      </c>
      <c r="AE1681" s="3" t="s">
        <v>62</v>
      </c>
      <c r="AF1681" s="4"/>
      <c r="AG1681" s="3" t="s">
        <v>62</v>
      </c>
      <c r="AH1681" s="3" t="s">
        <v>62</v>
      </c>
      <c r="AI1681" s="3" t="s">
        <v>62</v>
      </c>
      <c r="AJ1681" s="3" t="s">
        <v>62</v>
      </c>
      <c r="AK1681" s="3" t="s">
        <v>62</v>
      </c>
      <c r="AL1681" s="4"/>
      <c r="AM1681" s="3" t="s">
        <v>846</v>
      </c>
      <c r="AN1681" s="4"/>
      <c r="AO1681" s="4"/>
      <c r="AP1681" s="4"/>
      <c r="AQ1681" s="4"/>
      <c r="AR1681" s="4"/>
      <c r="AS1681" s="4"/>
      <c r="AT1681" s="4"/>
      <c r="AU1681" s="4"/>
      <c r="AV1681" s="4"/>
      <c r="AW1681" s="4"/>
      <c r="AX1681" s="4"/>
    </row>
    <row r="1682" spans="1:50" ht="15.75" customHeight="1" x14ac:dyDescent="0.2">
      <c r="A1682" t="str">
        <f t="shared" si="406"/>
        <v>UniversitaireHommeCélibataireEtudiant (e)Douala 1deidoCamerounaiseChretien (Catholique)NonTemporairement Non-eligible</v>
      </c>
      <c r="B1682" s="17">
        <v>43637</v>
      </c>
      <c r="C1682" s="17">
        <v>35820</v>
      </c>
      <c r="D1682" s="3" t="s">
        <v>48</v>
      </c>
      <c r="E1682" s="21">
        <v>27</v>
      </c>
      <c r="F1682" s="3" t="s">
        <v>40</v>
      </c>
      <c r="G1682" s="4"/>
      <c r="H1682" s="4"/>
      <c r="I1682" s="3" t="s">
        <v>41</v>
      </c>
      <c r="J1682" s="3" t="s">
        <v>79</v>
      </c>
      <c r="K1682" s="3" t="s">
        <v>114</v>
      </c>
      <c r="L1682" s="3" t="s">
        <v>135</v>
      </c>
      <c r="M1682" s="3" t="s">
        <v>902</v>
      </c>
      <c r="N1682" s="3" t="str">
        <f>VLOOKUP(M1682,TAF!$D$1:$H$462,2,0)</f>
        <v>Deido</v>
      </c>
      <c r="O1682" s="3" t="str">
        <f>VLOOKUP(M1682,TAF!$D$1:$H$462,3,0)</f>
        <v>Douala 1</v>
      </c>
      <c r="P1682" s="3" t="str">
        <f>VLOOKUP(M1682,TAF!$D$1:$H$462,4,0)</f>
        <v>4.068225879309168</v>
      </c>
      <c r="Q1682" s="3" t="str">
        <f>VLOOKUP(M1682,TAF!$D$1:$H$462,5,0)</f>
        <v xml:space="preserve"> 9.712282866294439</v>
      </c>
      <c r="R1682" s="3" t="s">
        <v>45</v>
      </c>
      <c r="S1682" s="3" t="s">
        <v>58</v>
      </c>
      <c r="T1682" s="3" t="s">
        <v>62</v>
      </c>
      <c r="U1682" s="19"/>
      <c r="V1682" s="19"/>
      <c r="W1682" s="4"/>
      <c r="X1682" s="3" t="s">
        <v>845</v>
      </c>
      <c r="Y1682" s="3">
        <v>1</v>
      </c>
      <c r="Z1682" s="3" t="s">
        <v>5959</v>
      </c>
      <c r="AA1682" s="3" t="str">
        <f t="shared" si="407"/>
        <v>,</v>
      </c>
      <c r="AB1682" s="3" t="s">
        <v>46</v>
      </c>
      <c r="AC1682" s="3" t="s">
        <v>62</v>
      </c>
      <c r="AD1682" s="3" t="s">
        <v>62</v>
      </c>
      <c r="AE1682" s="3" t="s">
        <v>62</v>
      </c>
      <c r="AF1682" s="4"/>
      <c r="AG1682" s="3" t="s">
        <v>62</v>
      </c>
      <c r="AH1682" s="3" t="s">
        <v>62</v>
      </c>
      <c r="AI1682" s="3" t="s">
        <v>62</v>
      </c>
      <c r="AJ1682" s="3" t="s">
        <v>62</v>
      </c>
      <c r="AK1682" s="3" t="s">
        <v>62</v>
      </c>
      <c r="AL1682" s="4"/>
      <c r="AM1682" s="3" t="s">
        <v>846</v>
      </c>
      <c r="AN1682" s="4"/>
      <c r="AO1682" s="4"/>
      <c r="AP1682" s="4"/>
      <c r="AQ1682" s="4"/>
      <c r="AR1682" s="4"/>
      <c r="AS1682" s="4"/>
      <c r="AT1682" s="4"/>
      <c r="AU1682" s="4"/>
      <c r="AV1682" s="4"/>
      <c r="AW1682" s="4"/>
      <c r="AX1682" s="4"/>
    </row>
    <row r="1683" spans="1:50" ht="15.75" customHeight="1" x14ac:dyDescent="0.2">
      <c r="A1683" t="str">
        <f t="shared" si="406"/>
        <v>UniversitaireFemmeCélibatairemédecinDouala 3ndogpassiCamerounaiseChretien (Protestant )OuiTemporairement Non-eligible</v>
      </c>
      <c r="B1683" s="17">
        <v>43637</v>
      </c>
      <c r="C1683" s="17">
        <v>33744</v>
      </c>
      <c r="D1683" s="3" t="s">
        <v>48</v>
      </c>
      <c r="E1683" s="21">
        <v>33</v>
      </c>
      <c r="F1683" s="3" t="s">
        <v>55</v>
      </c>
      <c r="G1683" s="4"/>
      <c r="H1683" s="4"/>
      <c r="I1683" s="3" t="s">
        <v>41</v>
      </c>
      <c r="J1683" s="3" t="s">
        <v>1173</v>
      </c>
      <c r="K1683" s="3" t="s">
        <v>43</v>
      </c>
      <c r="L1683" s="3" t="s">
        <v>135</v>
      </c>
      <c r="M1683" s="3" t="s">
        <v>564</v>
      </c>
      <c r="N1683" s="3" t="str">
        <f>VLOOKUP(M1683,TAF!$D$1:$H$462,2,0)</f>
        <v>Ndogpassi</v>
      </c>
      <c r="O1683" s="3" t="str">
        <f>VLOOKUP(M1683,TAF!$D$1:$H$462,3,0)</f>
        <v>Douala 3</v>
      </c>
      <c r="P1683" s="3" t="str">
        <f>VLOOKUP(M1683,TAF!$D$1:$H$462,4,0)</f>
        <v>4.017345191745835</v>
      </c>
      <c r="Q1683" s="3" t="str">
        <f>VLOOKUP(M1683,TAF!$D$1:$H$462,5,0)</f>
        <v xml:space="preserve"> 9.776376922998338</v>
      </c>
      <c r="R1683" s="3" t="s">
        <v>45</v>
      </c>
      <c r="S1683" s="3" t="s">
        <v>84</v>
      </c>
      <c r="T1683" s="3" t="s">
        <v>46</v>
      </c>
      <c r="U1683" s="17">
        <v>41446</v>
      </c>
      <c r="V1683" s="3" t="str">
        <f t="shared" ref="V1683" si="410">IF((B1683-U1683&lt;=365)*(B1683-U1683&gt;0),INT(12*(B1683-U1683)/365) &amp; " Mois",(YEAR(B1683)-YEAR(U1683)) &amp; " an (s)")</f>
        <v>6 an (s)</v>
      </c>
      <c r="W1683" s="5" t="s">
        <v>5918</v>
      </c>
      <c r="X1683" s="3" t="s">
        <v>845</v>
      </c>
      <c r="Y1683" s="3">
        <v>1</v>
      </c>
      <c r="Z1683" s="3" t="s">
        <v>5958</v>
      </c>
      <c r="AA1683" s="3" t="str">
        <f t="shared" si="407"/>
        <v>,</v>
      </c>
      <c r="AB1683" s="3" t="s">
        <v>62</v>
      </c>
      <c r="AC1683" s="3" t="s">
        <v>46</v>
      </c>
      <c r="AD1683" s="3" t="s">
        <v>62</v>
      </c>
      <c r="AE1683" s="3" t="s">
        <v>62</v>
      </c>
      <c r="AF1683" s="2">
        <v>43619</v>
      </c>
      <c r="AG1683" s="3" t="s">
        <v>62</v>
      </c>
      <c r="AH1683" s="3" t="s">
        <v>62</v>
      </c>
      <c r="AI1683" s="3" t="s">
        <v>62</v>
      </c>
      <c r="AJ1683" s="3" t="s">
        <v>62</v>
      </c>
      <c r="AK1683" s="3" t="s">
        <v>62</v>
      </c>
      <c r="AL1683" s="4"/>
      <c r="AM1683" s="3" t="s">
        <v>846</v>
      </c>
      <c r="AN1683" s="4"/>
      <c r="AO1683" s="4"/>
      <c r="AP1683" s="4"/>
      <c r="AQ1683" s="4"/>
      <c r="AR1683" s="4"/>
      <c r="AS1683" s="4"/>
      <c r="AT1683" s="4"/>
      <c r="AU1683" s="4"/>
      <c r="AV1683" s="4"/>
      <c r="AW1683" s="4"/>
      <c r="AX1683" s="4"/>
    </row>
    <row r="1684" spans="1:50" ht="15.75" customHeight="1" x14ac:dyDescent="0.2">
      <c r="A1684" t="str">
        <f t="shared" si="406"/>
        <v>UniversitaireHommeMarié (e)EntrepreneurDouala (Non précisé )doualaCamerounaisePas PréciséNonTemporairement Non-eligible</v>
      </c>
      <c r="B1684" s="17">
        <v>43637</v>
      </c>
      <c r="C1684" s="17">
        <v>23980</v>
      </c>
      <c r="D1684" s="3" t="s">
        <v>48</v>
      </c>
      <c r="E1684" s="21">
        <v>60</v>
      </c>
      <c r="F1684" s="3" t="s">
        <v>40</v>
      </c>
      <c r="G1684" s="4"/>
      <c r="H1684" s="4"/>
      <c r="I1684" s="3" t="s">
        <v>49</v>
      </c>
      <c r="J1684" s="3" t="s">
        <v>449</v>
      </c>
      <c r="K1684" s="3" t="s">
        <v>51</v>
      </c>
      <c r="L1684" s="3" t="s">
        <v>135</v>
      </c>
      <c r="M1684" s="3" t="s">
        <v>910</v>
      </c>
      <c r="N1684" s="3">
        <f>VLOOKUP(M1684,TAF!$D$1:$H$462,2,0)</f>
        <v>0</v>
      </c>
      <c r="O1684" s="3">
        <f>VLOOKUP(M1684,TAF!$D$1:$H$462,3,0)</f>
        <v>0</v>
      </c>
      <c r="P1684" s="3">
        <f>VLOOKUP(M1684,TAF!$D$1:$H$462,4,0)</f>
        <v>0</v>
      </c>
      <c r="Q1684" s="3">
        <f>VLOOKUP(M1684,TAF!$D$1:$H$462,5,0)</f>
        <v>0</v>
      </c>
      <c r="R1684" s="3" t="s">
        <v>45</v>
      </c>
      <c r="S1684" s="3" t="s">
        <v>39</v>
      </c>
      <c r="T1684" s="3" t="s">
        <v>62</v>
      </c>
      <c r="U1684" s="19"/>
      <c r="V1684" s="19"/>
      <c r="W1684" s="4"/>
      <c r="X1684" s="3" t="s">
        <v>845</v>
      </c>
      <c r="Y1684" s="3">
        <v>1</v>
      </c>
      <c r="Z1684" s="3" t="s">
        <v>5959</v>
      </c>
      <c r="AA1684" s="3" t="str">
        <f t="shared" si="407"/>
        <v>,</v>
      </c>
      <c r="AB1684" s="3" t="s">
        <v>46</v>
      </c>
      <c r="AC1684" s="3" t="s">
        <v>62</v>
      </c>
      <c r="AD1684" s="3" t="s">
        <v>62</v>
      </c>
      <c r="AE1684" s="3" t="s">
        <v>62</v>
      </c>
      <c r="AF1684" s="4"/>
      <c r="AG1684" s="3" t="s">
        <v>62</v>
      </c>
      <c r="AH1684" s="3" t="s">
        <v>62</v>
      </c>
      <c r="AI1684" s="3" t="s">
        <v>62</v>
      </c>
      <c r="AJ1684" s="3" t="s">
        <v>62</v>
      </c>
      <c r="AK1684" s="3" t="s">
        <v>62</v>
      </c>
      <c r="AL1684" s="4"/>
      <c r="AM1684" s="3" t="s">
        <v>846</v>
      </c>
      <c r="AN1684" s="4"/>
      <c r="AO1684" s="4"/>
      <c r="AP1684" s="4"/>
      <c r="AQ1684" s="4"/>
      <c r="AR1684" s="4"/>
      <c r="AS1684" s="4"/>
      <c r="AT1684" s="4"/>
      <c r="AU1684" s="4"/>
      <c r="AV1684" s="4"/>
      <c r="AW1684" s="4"/>
      <c r="AX1684" s="4"/>
    </row>
    <row r="1685" spans="1:50" ht="15.75" customHeight="1" x14ac:dyDescent="0.2">
      <c r="A1685" t="str">
        <f t="shared" si="406"/>
        <v>UniversitaireHommeMarié (e)Enseignant (e)Douala 3logbabaCamerounaiseChretien (Protestant )NonTemporairement Non-eligible</v>
      </c>
      <c r="B1685" s="17">
        <v>43636</v>
      </c>
      <c r="C1685" s="17">
        <v>34335</v>
      </c>
      <c r="D1685" s="3" t="s">
        <v>48</v>
      </c>
      <c r="E1685" s="21">
        <v>31</v>
      </c>
      <c r="F1685" s="3" t="s">
        <v>40</v>
      </c>
      <c r="G1685" s="4"/>
      <c r="H1685" s="4"/>
      <c r="I1685" s="3" t="s">
        <v>49</v>
      </c>
      <c r="J1685" s="3" t="s">
        <v>144</v>
      </c>
      <c r="K1685" s="3" t="s">
        <v>43</v>
      </c>
      <c r="L1685" s="3" t="s">
        <v>135</v>
      </c>
      <c r="M1685" s="3" t="s">
        <v>565</v>
      </c>
      <c r="N1685" s="3" t="str">
        <f>VLOOKUP(M1685,TAF!$D$1:$H$462,2,0)</f>
        <v>Logbaba</v>
      </c>
      <c r="O1685" s="3" t="str">
        <f>VLOOKUP(M1685,TAF!$D$1:$H$462,3,0)</f>
        <v>Douala 3</v>
      </c>
      <c r="P1685" s="3" t="str">
        <f>VLOOKUP(M1685,TAF!$D$1:$H$462,4,0)</f>
        <v>4.043213985193655</v>
      </c>
      <c r="Q1685" s="3" t="str">
        <f>VLOOKUP(M1685,TAF!$D$1:$H$462,5,0)</f>
        <v xml:space="preserve"> 9.7617599423344</v>
      </c>
      <c r="R1685" s="3" t="s">
        <v>45</v>
      </c>
      <c r="S1685" s="3" t="s">
        <v>84</v>
      </c>
      <c r="T1685" s="3" t="s">
        <v>62</v>
      </c>
      <c r="U1685" s="19"/>
      <c r="V1685" s="19"/>
      <c r="W1685" s="4"/>
      <c r="X1685" s="3" t="s">
        <v>845</v>
      </c>
      <c r="Y1685" s="3">
        <v>1</v>
      </c>
      <c r="Z1685" s="3" t="s">
        <v>5959</v>
      </c>
      <c r="AA1685" s="3" t="str">
        <f t="shared" si="407"/>
        <v>,</v>
      </c>
      <c r="AB1685" s="3" t="s">
        <v>46</v>
      </c>
      <c r="AC1685" s="3" t="s">
        <v>62</v>
      </c>
      <c r="AD1685" s="3" t="s">
        <v>62</v>
      </c>
      <c r="AE1685" s="3" t="s">
        <v>62</v>
      </c>
      <c r="AF1685" s="4"/>
      <c r="AG1685" s="4"/>
      <c r="AH1685" s="4"/>
      <c r="AI1685" s="4"/>
      <c r="AJ1685" s="4"/>
      <c r="AK1685" s="4"/>
      <c r="AL1685" s="4"/>
      <c r="AM1685" s="3" t="s">
        <v>846</v>
      </c>
      <c r="AN1685" s="4"/>
      <c r="AO1685" s="4"/>
      <c r="AP1685" s="4"/>
      <c r="AQ1685" s="4"/>
      <c r="AR1685" s="4"/>
      <c r="AS1685" s="4"/>
      <c r="AT1685" s="4"/>
      <c r="AU1685" s="4"/>
      <c r="AV1685" s="4"/>
      <c r="AW1685" s="4"/>
      <c r="AX1685" s="4"/>
    </row>
    <row r="1686" spans="1:50" ht="15.75" customHeight="1" x14ac:dyDescent="0.2">
      <c r="A1686" t="str">
        <f t="shared" si="406"/>
        <v>SecondaireFemmeCélibataireagent d'entretienDouala 3pk10CamerounaiseChretien (Ne de nouveau)NonTemporairement Non-eligible</v>
      </c>
      <c r="B1686" s="17">
        <v>43641</v>
      </c>
      <c r="C1686" s="17">
        <v>24182</v>
      </c>
      <c r="D1686" s="3" t="s">
        <v>54</v>
      </c>
      <c r="E1686" s="21">
        <v>59</v>
      </c>
      <c r="F1686" s="3" t="s">
        <v>55</v>
      </c>
      <c r="G1686" s="4"/>
      <c r="H1686" s="4"/>
      <c r="I1686" s="3" t="s">
        <v>41</v>
      </c>
      <c r="J1686" s="3" t="s">
        <v>1174</v>
      </c>
      <c r="K1686" s="3" t="s">
        <v>43</v>
      </c>
      <c r="L1686" s="3" t="s">
        <v>135</v>
      </c>
      <c r="M1686" s="3" t="s">
        <v>914</v>
      </c>
      <c r="N1686" s="3" t="str">
        <f>VLOOKUP(M1686,TAF!$D$1:$H$462,2,0)</f>
        <v>Pk10</v>
      </c>
      <c r="O1686" s="3" t="str">
        <f>VLOOKUP(M1686,TAF!$D$1:$H$462,3,0)</f>
        <v>Douala 3</v>
      </c>
      <c r="P1686" s="3" t="str">
        <f>VLOOKUP(M1686,TAF!$D$1:$H$462,4,0)</f>
        <v>4.032980100618266</v>
      </c>
      <c r="Q1686" s="3" t="str">
        <f>VLOOKUP(M1686,TAF!$D$1:$H$462,5,0)</f>
        <v xml:space="preserve"> 9.799655089790106</v>
      </c>
      <c r="R1686" s="3" t="s">
        <v>45</v>
      </c>
      <c r="S1686" s="3" t="s">
        <v>53</v>
      </c>
      <c r="T1686" s="3" t="s">
        <v>62</v>
      </c>
      <c r="U1686" s="19"/>
      <c r="V1686" s="19"/>
      <c r="W1686" s="5" t="s">
        <v>5926</v>
      </c>
      <c r="X1686" s="3" t="s">
        <v>845</v>
      </c>
      <c r="Y1686" s="3">
        <v>1</v>
      </c>
      <c r="Z1686" s="3" t="s">
        <v>5958</v>
      </c>
      <c r="AA1686" s="3" t="str">
        <f t="shared" si="407"/>
        <v>,</v>
      </c>
      <c r="AB1686" s="3" t="s">
        <v>62</v>
      </c>
      <c r="AC1686" s="3" t="s">
        <v>46</v>
      </c>
      <c r="AD1686" s="3" t="s">
        <v>62</v>
      </c>
      <c r="AE1686" s="3" t="s">
        <v>62</v>
      </c>
      <c r="AF1686" s="4"/>
      <c r="AG1686" s="3" t="s">
        <v>62</v>
      </c>
      <c r="AH1686" s="3" t="s">
        <v>62</v>
      </c>
      <c r="AI1686" s="3" t="s">
        <v>62</v>
      </c>
      <c r="AJ1686" s="3" t="s">
        <v>62</v>
      </c>
      <c r="AK1686" s="3" t="s">
        <v>62</v>
      </c>
      <c r="AL1686" s="4"/>
      <c r="AM1686" s="3" t="s">
        <v>846</v>
      </c>
      <c r="AN1686" s="4"/>
      <c r="AO1686" s="4"/>
      <c r="AP1686" s="4"/>
      <c r="AQ1686" s="4"/>
      <c r="AR1686" s="4"/>
      <c r="AS1686" s="4"/>
      <c r="AT1686" s="4"/>
      <c r="AU1686" s="4"/>
      <c r="AV1686" s="4"/>
      <c r="AW1686" s="4"/>
      <c r="AX1686" s="4"/>
    </row>
    <row r="1687" spans="1:50" ht="15.75" customHeight="1" x14ac:dyDescent="0.2">
      <c r="A1687" t="str">
        <f t="shared" si="406"/>
        <v>PrimaireHommeCélibataireSans EmploisDouala (Non précisé )doualaCamerounaisePas PréciséNonTemporairement Non-eligible</v>
      </c>
      <c r="B1687" s="17">
        <v>43640</v>
      </c>
      <c r="C1687" s="17">
        <v>34939</v>
      </c>
      <c r="D1687" s="3" t="s">
        <v>92</v>
      </c>
      <c r="E1687" s="21">
        <v>30</v>
      </c>
      <c r="F1687" s="3" t="s">
        <v>40</v>
      </c>
      <c r="G1687" s="4"/>
      <c r="H1687" s="4"/>
      <c r="I1687" s="3" t="s">
        <v>41</v>
      </c>
      <c r="J1687" s="3" t="s">
        <v>134</v>
      </c>
      <c r="K1687" s="3" t="s">
        <v>51</v>
      </c>
      <c r="L1687" s="3" t="s">
        <v>135</v>
      </c>
      <c r="M1687" s="3" t="s">
        <v>910</v>
      </c>
      <c r="N1687" s="3">
        <f>VLOOKUP(M1687,TAF!$D$1:$H$462,2,0)</f>
        <v>0</v>
      </c>
      <c r="O1687" s="3">
        <f>VLOOKUP(M1687,TAF!$D$1:$H$462,3,0)</f>
        <v>0</v>
      </c>
      <c r="P1687" s="3">
        <f>VLOOKUP(M1687,TAF!$D$1:$H$462,4,0)</f>
        <v>0</v>
      </c>
      <c r="Q1687" s="3">
        <f>VLOOKUP(M1687,TAF!$D$1:$H$462,5,0)</f>
        <v>0</v>
      </c>
      <c r="R1687" s="3" t="s">
        <v>45</v>
      </c>
      <c r="S1687" s="3" t="s">
        <v>39</v>
      </c>
      <c r="T1687" s="3" t="s">
        <v>62</v>
      </c>
      <c r="U1687" s="19"/>
      <c r="V1687" s="19"/>
      <c r="W1687" s="4"/>
      <c r="X1687" s="3" t="s">
        <v>845</v>
      </c>
      <c r="Y1687" s="3">
        <v>1</v>
      </c>
      <c r="Z1687" s="3" t="s">
        <v>5959</v>
      </c>
      <c r="AA1687" s="3" t="str">
        <f t="shared" si="407"/>
        <v>,</v>
      </c>
      <c r="AB1687" s="3" t="s">
        <v>46</v>
      </c>
      <c r="AC1687" s="3" t="s">
        <v>62</v>
      </c>
      <c r="AD1687" s="3" t="s">
        <v>62</v>
      </c>
      <c r="AE1687" s="3" t="s">
        <v>62</v>
      </c>
      <c r="AF1687" s="4"/>
      <c r="AG1687" s="4"/>
      <c r="AH1687" s="4"/>
      <c r="AI1687" s="4"/>
      <c r="AJ1687" s="4"/>
      <c r="AK1687" s="4"/>
      <c r="AL1687" s="4"/>
      <c r="AM1687" s="3" t="s">
        <v>846</v>
      </c>
      <c r="AN1687" s="4"/>
      <c r="AO1687" s="4"/>
      <c r="AP1687" s="4"/>
      <c r="AQ1687" s="4"/>
      <c r="AR1687" s="4"/>
      <c r="AS1687" s="4"/>
      <c r="AT1687" s="4"/>
      <c r="AU1687" s="4"/>
      <c r="AV1687" s="4"/>
      <c r="AW1687" s="4"/>
      <c r="AX1687" s="4"/>
    </row>
    <row r="1688" spans="1:50" ht="15.75" customHeight="1" x14ac:dyDescent="0.2">
      <c r="A1688" t="str">
        <f t="shared" si="406"/>
        <v>SecondaireFemmeCélibataireSans EmploisDouala 5ndogbongCamerounaiseChretien (Protestant )NonTemporairement Non-eligible</v>
      </c>
      <c r="B1688" s="17">
        <v>43619</v>
      </c>
      <c r="C1688" s="17">
        <v>25798</v>
      </c>
      <c r="D1688" s="3" t="s">
        <v>54</v>
      </c>
      <c r="E1688" s="21">
        <v>55</v>
      </c>
      <c r="F1688" s="3" t="s">
        <v>55</v>
      </c>
      <c r="G1688" s="4"/>
      <c r="H1688" s="4"/>
      <c r="I1688" s="3" t="s">
        <v>41</v>
      </c>
      <c r="J1688" s="3" t="s">
        <v>134</v>
      </c>
      <c r="K1688" s="3" t="s">
        <v>60</v>
      </c>
      <c r="L1688" s="3" t="s">
        <v>135</v>
      </c>
      <c r="M1688" s="3" t="s">
        <v>1175</v>
      </c>
      <c r="N1688" s="3" t="str">
        <f>VLOOKUP(M1688,TAF!$D$1:$H$462,2,0)</f>
        <v>Ndogbong</v>
      </c>
      <c r="O1688" s="3" t="str">
        <f>VLOOKUP(M1688,TAF!$D$1:$H$462,3,0)</f>
        <v>Douala 5</v>
      </c>
      <c r="P1688" s="3" t="str">
        <f>VLOOKUP(M1688,TAF!$D$1:$H$462,4,0)</f>
        <v>3.9714269509304545</v>
      </c>
      <c r="Q1688" s="3" t="str">
        <f>VLOOKUP(M1688,TAF!$D$1:$H$462,5,0)</f>
        <v xml:space="preserve"> 9.792836336257968</v>
      </c>
      <c r="R1688" s="3" t="s">
        <v>45</v>
      </c>
      <c r="S1688" s="3" t="s">
        <v>84</v>
      </c>
      <c r="T1688" s="3" t="s">
        <v>62</v>
      </c>
      <c r="U1688" s="19"/>
      <c r="V1688" s="19"/>
      <c r="W1688" s="5" t="s">
        <v>5942</v>
      </c>
      <c r="X1688" s="3" t="s">
        <v>845</v>
      </c>
      <c r="Y1688" s="3">
        <v>1</v>
      </c>
      <c r="Z1688" s="3" t="s">
        <v>5958</v>
      </c>
      <c r="AA1688" s="3" t="str">
        <f t="shared" si="407"/>
        <v>,</v>
      </c>
      <c r="AB1688" s="3" t="s">
        <v>62</v>
      </c>
      <c r="AC1688" s="3" t="s">
        <v>46</v>
      </c>
      <c r="AD1688" s="3" t="s">
        <v>62</v>
      </c>
      <c r="AE1688" s="3" t="s">
        <v>62</v>
      </c>
      <c r="AF1688" s="4"/>
      <c r="AG1688" s="3" t="s">
        <v>62</v>
      </c>
      <c r="AH1688" s="3" t="s">
        <v>62</v>
      </c>
      <c r="AI1688" s="3" t="s">
        <v>62</v>
      </c>
      <c r="AJ1688" s="3" t="s">
        <v>62</v>
      </c>
      <c r="AK1688" s="3" t="s">
        <v>62</v>
      </c>
      <c r="AL1688" s="4"/>
      <c r="AM1688" s="3" t="s">
        <v>846</v>
      </c>
      <c r="AN1688" s="4"/>
      <c r="AO1688" s="4"/>
      <c r="AP1688" s="4"/>
      <c r="AQ1688" s="4"/>
      <c r="AR1688" s="4"/>
      <c r="AS1688" s="4"/>
      <c r="AT1688" s="4"/>
      <c r="AU1688" s="4"/>
      <c r="AV1688" s="4"/>
      <c r="AW1688" s="4"/>
      <c r="AX1688" s="4"/>
    </row>
    <row r="1689" spans="1:50" ht="15.75" customHeight="1" x14ac:dyDescent="0.2">
      <c r="A1689" t="str">
        <f t="shared" si="406"/>
        <v>UniversitaireFemmeMarié (e)médecinDouala 3ndogpassiCamerounaiseMusulmanNonTemporairement Non-eligible</v>
      </c>
      <c r="B1689" s="17">
        <v>43633</v>
      </c>
      <c r="C1689" s="17">
        <v>31918</v>
      </c>
      <c r="D1689" s="3" t="s">
        <v>48</v>
      </c>
      <c r="E1689" s="21">
        <v>38</v>
      </c>
      <c r="F1689" s="3" t="s">
        <v>55</v>
      </c>
      <c r="G1689" s="4"/>
      <c r="H1689" s="4"/>
      <c r="I1689" s="3" t="s">
        <v>49</v>
      </c>
      <c r="J1689" s="3" t="s">
        <v>1173</v>
      </c>
      <c r="K1689" s="3" t="s">
        <v>43</v>
      </c>
      <c r="L1689" s="3" t="s">
        <v>135</v>
      </c>
      <c r="M1689" s="3" t="s">
        <v>564</v>
      </c>
      <c r="N1689" s="3" t="str">
        <f>VLOOKUP(M1689,TAF!$D$1:$H$462,2,0)</f>
        <v>Ndogpassi</v>
      </c>
      <c r="O1689" s="3" t="str">
        <f>VLOOKUP(M1689,TAF!$D$1:$H$462,3,0)</f>
        <v>Douala 3</v>
      </c>
      <c r="P1689" s="3" t="str">
        <f>VLOOKUP(M1689,TAF!$D$1:$H$462,4,0)</f>
        <v>4.017345191745835</v>
      </c>
      <c r="Q1689" s="3" t="str">
        <f>VLOOKUP(M1689,TAF!$D$1:$H$462,5,0)</f>
        <v xml:space="preserve"> 9.776376922998338</v>
      </c>
      <c r="R1689" s="3" t="s">
        <v>45</v>
      </c>
      <c r="S1689" s="3" t="s">
        <v>124</v>
      </c>
      <c r="T1689" s="3" t="s">
        <v>62</v>
      </c>
      <c r="U1689" s="19"/>
      <c r="V1689" s="19"/>
      <c r="W1689" s="5" t="s">
        <v>5926</v>
      </c>
      <c r="X1689" s="3" t="s">
        <v>845</v>
      </c>
      <c r="Y1689" s="3">
        <v>1</v>
      </c>
      <c r="Z1689" s="3" t="s">
        <v>5958</v>
      </c>
      <c r="AA1689" s="3" t="str">
        <f t="shared" si="407"/>
        <v>,</v>
      </c>
      <c r="AB1689" s="3" t="s">
        <v>62</v>
      </c>
      <c r="AC1689" s="3" t="s">
        <v>46</v>
      </c>
      <c r="AD1689" s="3" t="s">
        <v>62</v>
      </c>
      <c r="AE1689" s="3" t="s">
        <v>62</v>
      </c>
      <c r="AF1689" s="2">
        <v>43618</v>
      </c>
      <c r="AG1689" s="3" t="s">
        <v>62</v>
      </c>
      <c r="AH1689" s="3" t="s">
        <v>62</v>
      </c>
      <c r="AI1689" s="3" t="s">
        <v>62</v>
      </c>
      <c r="AJ1689" s="3" t="s">
        <v>62</v>
      </c>
      <c r="AK1689" s="3" t="s">
        <v>62</v>
      </c>
      <c r="AL1689" s="4"/>
      <c r="AM1689" s="3" t="s">
        <v>846</v>
      </c>
      <c r="AN1689" s="4"/>
      <c r="AO1689" s="4"/>
      <c r="AP1689" s="4"/>
      <c r="AQ1689" s="4"/>
      <c r="AR1689" s="4"/>
      <c r="AS1689" s="4"/>
      <c r="AT1689" s="4"/>
      <c r="AU1689" s="4"/>
      <c r="AV1689" s="4"/>
      <c r="AW1689" s="4"/>
      <c r="AX1689" s="4"/>
    </row>
    <row r="1690" spans="1:50" ht="15.75" customHeight="1" x14ac:dyDescent="0.2">
      <c r="A1690" t="str">
        <f t="shared" si="406"/>
        <v>UniversitaireHommeCélibataireEtudiant (e)Douala 5logbessouCamerounaiseChretien (Protestant )NonTemporairement Non-eligible</v>
      </c>
      <c r="B1690" s="17">
        <v>43644</v>
      </c>
      <c r="C1690" s="17">
        <v>35777</v>
      </c>
      <c r="D1690" s="3" t="s">
        <v>48</v>
      </c>
      <c r="E1690" s="21">
        <v>28</v>
      </c>
      <c r="F1690" s="3" t="s">
        <v>40</v>
      </c>
      <c r="G1690" s="4"/>
      <c r="H1690" s="4"/>
      <c r="I1690" s="3" t="s">
        <v>41</v>
      </c>
      <c r="J1690" s="3" t="s">
        <v>79</v>
      </c>
      <c r="K1690" s="3" t="s">
        <v>60</v>
      </c>
      <c r="L1690" s="3" t="s">
        <v>135</v>
      </c>
      <c r="M1690" s="3" t="s">
        <v>1177</v>
      </c>
      <c r="N1690" s="3" t="str">
        <f>VLOOKUP(M1690,TAF!$D$1:$H$462,2,0)</f>
        <v>Logbessou</v>
      </c>
      <c r="O1690" s="3" t="str">
        <f>VLOOKUP(M1690,TAF!$D$1:$H$462,3,0)</f>
        <v>Douala 5</v>
      </c>
      <c r="P1690" s="3" t="str">
        <f>VLOOKUP(M1690,TAF!$D$1:$H$462,4,0)</f>
        <v>4.0952027315347745</v>
      </c>
      <c r="Q1690" s="3" t="str">
        <f>VLOOKUP(M1690,TAF!$D$1:$H$462,5,0)</f>
        <v xml:space="preserve"> 9.770149713953538</v>
      </c>
      <c r="R1690" s="3" t="s">
        <v>45</v>
      </c>
      <c r="S1690" s="3" t="s">
        <v>84</v>
      </c>
      <c r="T1690" s="3" t="s">
        <v>62</v>
      </c>
      <c r="U1690" s="19"/>
      <c r="V1690" s="19"/>
      <c r="W1690" s="5" t="s">
        <v>5893</v>
      </c>
      <c r="X1690" s="3" t="s">
        <v>845</v>
      </c>
      <c r="Y1690" s="3">
        <v>1</v>
      </c>
      <c r="Z1690" s="3" t="s">
        <v>5959</v>
      </c>
      <c r="AA1690" s="3" t="str">
        <f t="shared" si="407"/>
        <v>,</v>
      </c>
      <c r="AB1690" s="3" t="s">
        <v>46</v>
      </c>
      <c r="AC1690" s="3" t="s">
        <v>62</v>
      </c>
      <c r="AD1690" s="3" t="s">
        <v>62</v>
      </c>
      <c r="AE1690" s="3" t="s">
        <v>62</v>
      </c>
      <c r="AF1690" s="4"/>
      <c r="AG1690" s="4"/>
      <c r="AH1690" s="4"/>
      <c r="AI1690" s="4"/>
      <c r="AJ1690" s="4"/>
      <c r="AK1690" s="4"/>
      <c r="AL1690" s="4"/>
      <c r="AM1690" s="3" t="s">
        <v>846</v>
      </c>
      <c r="AN1690" s="4"/>
      <c r="AO1690" s="4"/>
      <c r="AP1690" s="4"/>
      <c r="AQ1690" s="4"/>
      <c r="AR1690" s="4"/>
      <c r="AS1690" s="4"/>
      <c r="AT1690" s="4"/>
      <c r="AU1690" s="4"/>
      <c r="AV1690" s="4"/>
      <c r="AW1690" s="4"/>
      <c r="AX1690" s="4"/>
    </row>
    <row r="1691" spans="1:50" ht="15.75" customHeight="1" x14ac:dyDescent="0.2">
      <c r="A1691" t="str">
        <f t="shared" si="406"/>
        <v>UniversitaireFemmeCélibataireEtudiant (e)Douala 5bepanda omnisportsCamerounaisepentecôtisteNonTemporairement Non-eligible</v>
      </c>
      <c r="B1691" s="17">
        <v>43643</v>
      </c>
      <c r="C1691" s="17">
        <v>35997</v>
      </c>
      <c r="D1691" s="3" t="s">
        <v>48</v>
      </c>
      <c r="E1691" s="21">
        <v>27</v>
      </c>
      <c r="F1691" s="3" t="s">
        <v>55</v>
      </c>
      <c r="G1691" s="4"/>
      <c r="H1691" s="4"/>
      <c r="I1691" s="3" t="s">
        <v>41</v>
      </c>
      <c r="J1691" s="3" t="s">
        <v>79</v>
      </c>
      <c r="K1691" s="3" t="s">
        <v>60</v>
      </c>
      <c r="L1691" s="3" t="s">
        <v>135</v>
      </c>
      <c r="M1691" s="3" t="s">
        <v>1178</v>
      </c>
      <c r="N1691" s="3" t="str">
        <f>VLOOKUP(M1691,TAF!$D$1:$H$462,2,0)</f>
        <v>Bépenda</v>
      </c>
      <c r="O1691" s="3" t="str">
        <f>VLOOKUP(M1691,TAF!$D$1:$H$462,3,0)</f>
        <v>Douala 5</v>
      </c>
      <c r="P1691" s="3" t="str">
        <f>VLOOKUP(M1691,TAF!$D$1:$H$462,4,0)</f>
        <v>4.053016002017063</v>
      </c>
      <c r="Q1691" s="3" t="str">
        <f>VLOOKUP(M1691,TAF!$D$1:$H$462,5,0)</f>
        <v xml:space="preserve"> 9.726235068217077</v>
      </c>
      <c r="R1691" s="3" t="s">
        <v>45</v>
      </c>
      <c r="S1691" s="3" t="s">
        <v>1179</v>
      </c>
      <c r="T1691" s="3" t="s">
        <v>62</v>
      </c>
      <c r="U1691" s="19"/>
      <c r="V1691" s="19"/>
      <c r="W1691" s="3">
        <v>9</v>
      </c>
      <c r="X1691" s="3" t="s">
        <v>845</v>
      </c>
      <c r="Y1691" s="3">
        <v>1</v>
      </c>
      <c r="Z1691" s="3" t="s">
        <v>5958</v>
      </c>
      <c r="AA1691" s="3" t="str">
        <f t="shared" si="407"/>
        <v>,</v>
      </c>
      <c r="AB1691" s="3" t="s">
        <v>62</v>
      </c>
      <c r="AC1691" s="3" t="s">
        <v>46</v>
      </c>
      <c r="AD1691" s="3" t="s">
        <v>62</v>
      </c>
      <c r="AE1691" s="3" t="s">
        <v>62</v>
      </c>
      <c r="AF1691" s="4"/>
      <c r="AG1691" s="3" t="s">
        <v>62</v>
      </c>
      <c r="AH1691" s="3" t="s">
        <v>62</v>
      </c>
      <c r="AI1691" s="3" t="s">
        <v>62</v>
      </c>
      <c r="AJ1691" s="3" t="s">
        <v>62</v>
      </c>
      <c r="AK1691" s="3" t="s">
        <v>62</v>
      </c>
      <c r="AL1691" s="4"/>
      <c r="AM1691" s="3" t="s">
        <v>846</v>
      </c>
      <c r="AN1691" s="4"/>
      <c r="AO1691" s="4"/>
      <c r="AP1691" s="4"/>
      <c r="AQ1691" s="4"/>
      <c r="AR1691" s="4"/>
      <c r="AS1691" s="4"/>
      <c r="AT1691" s="4"/>
      <c r="AU1691" s="4"/>
      <c r="AV1691" s="4"/>
      <c r="AW1691" s="4"/>
      <c r="AX1691" s="4"/>
    </row>
    <row r="1692" spans="1:50" ht="15.75" customHeight="1" x14ac:dyDescent="0.2">
      <c r="A1692" t="str">
        <f t="shared" si="406"/>
        <v>UniversitaireFemmeCélibatairePersonnel de santeDouala 3logbabaCamerounaisePas PréciséNonTemporairement Non-eligible</v>
      </c>
      <c r="B1692" s="17">
        <v>43642</v>
      </c>
      <c r="C1692" s="17">
        <v>33309</v>
      </c>
      <c r="D1692" s="3" t="s">
        <v>48</v>
      </c>
      <c r="E1692" s="21">
        <v>34</v>
      </c>
      <c r="F1692" s="3" t="s">
        <v>55</v>
      </c>
      <c r="G1692" s="4"/>
      <c r="H1692" s="4"/>
      <c r="I1692" s="3" t="s">
        <v>41</v>
      </c>
      <c r="J1692" s="3" t="s">
        <v>250</v>
      </c>
      <c r="K1692" s="3" t="s">
        <v>43</v>
      </c>
      <c r="L1692" s="3" t="s">
        <v>135</v>
      </c>
      <c r="M1692" s="3" t="s">
        <v>565</v>
      </c>
      <c r="N1692" s="3" t="str">
        <f>VLOOKUP(M1692,TAF!$D$1:$H$462,2,0)</f>
        <v>Logbaba</v>
      </c>
      <c r="O1692" s="3" t="str">
        <f>VLOOKUP(M1692,TAF!$D$1:$H$462,3,0)</f>
        <v>Douala 3</v>
      </c>
      <c r="P1692" s="3" t="str">
        <f>VLOOKUP(M1692,TAF!$D$1:$H$462,4,0)</f>
        <v>4.043213985193655</v>
      </c>
      <c r="Q1692" s="3" t="str">
        <f>VLOOKUP(M1692,TAF!$D$1:$H$462,5,0)</f>
        <v xml:space="preserve"> 9.7617599423344</v>
      </c>
      <c r="R1692" s="3" t="s">
        <v>45</v>
      </c>
      <c r="S1692" s="3" t="s">
        <v>39</v>
      </c>
      <c r="T1692" s="3" t="s">
        <v>62</v>
      </c>
      <c r="U1692" s="19"/>
      <c r="V1692" s="19"/>
      <c r="W1692" s="5" t="s">
        <v>5943</v>
      </c>
      <c r="X1692" s="3" t="s">
        <v>845</v>
      </c>
      <c r="Y1692" s="3">
        <v>1</v>
      </c>
      <c r="Z1692" s="3" t="s">
        <v>5958</v>
      </c>
      <c r="AA1692" s="3" t="str">
        <f t="shared" si="407"/>
        <v>,</v>
      </c>
      <c r="AB1692" s="3" t="s">
        <v>62</v>
      </c>
      <c r="AC1692" s="3" t="s">
        <v>46</v>
      </c>
      <c r="AD1692" s="3" t="s">
        <v>62</v>
      </c>
      <c r="AE1692" s="3" t="s">
        <v>62</v>
      </c>
      <c r="AF1692" s="2">
        <v>43622</v>
      </c>
      <c r="AG1692" s="3" t="s">
        <v>62</v>
      </c>
      <c r="AH1692" s="3" t="s">
        <v>62</v>
      </c>
      <c r="AI1692" s="3" t="s">
        <v>62</v>
      </c>
      <c r="AJ1692" s="3" t="s">
        <v>62</v>
      </c>
      <c r="AK1692" s="3" t="s">
        <v>62</v>
      </c>
      <c r="AL1692" s="4"/>
      <c r="AM1692" s="3" t="s">
        <v>846</v>
      </c>
      <c r="AN1692" s="4"/>
      <c r="AO1692" s="4"/>
      <c r="AP1692" s="4"/>
      <c r="AQ1692" s="4"/>
      <c r="AR1692" s="4"/>
      <c r="AS1692" s="4"/>
      <c r="AT1692" s="4"/>
      <c r="AU1692" s="4"/>
      <c r="AV1692" s="4"/>
      <c r="AW1692" s="4"/>
      <c r="AX1692" s="4"/>
    </row>
    <row r="1693" spans="1:50" ht="15.75" customHeight="1" x14ac:dyDescent="0.2">
      <c r="A1693" t="str">
        <f t="shared" si="406"/>
        <v>UniversitaireHommeCélibatairefiscalisteDouala 3nyallaCamerounaiseChretien (Catholique)NonTemporairement Non-eligible</v>
      </c>
      <c r="B1693" s="17">
        <v>43633</v>
      </c>
      <c r="C1693" s="17">
        <v>33729</v>
      </c>
      <c r="D1693" s="3" t="s">
        <v>48</v>
      </c>
      <c r="E1693" s="21">
        <v>33</v>
      </c>
      <c r="F1693" s="3" t="s">
        <v>40</v>
      </c>
      <c r="G1693" s="4"/>
      <c r="H1693" s="4"/>
      <c r="I1693" s="3" t="s">
        <v>41</v>
      </c>
      <c r="J1693" s="3" t="s">
        <v>1182</v>
      </c>
      <c r="K1693" s="3" t="s">
        <v>43</v>
      </c>
      <c r="L1693" s="3" t="s">
        <v>135</v>
      </c>
      <c r="M1693" s="3" t="s">
        <v>949</v>
      </c>
      <c r="N1693" s="3" t="str">
        <f>VLOOKUP(M1693,TAF!$D$1:$H$462,2,0)</f>
        <v>Nyalla</v>
      </c>
      <c r="O1693" s="3" t="str">
        <f>VLOOKUP(M1693,TAF!$D$1:$H$462,3,0)</f>
        <v>Douala 3</v>
      </c>
      <c r="P1693" s="3" t="str">
        <f>VLOOKUP(M1693,TAF!$D$1:$H$462,4,0)</f>
        <v>4.090110173250642</v>
      </c>
      <c r="Q1693" s="3" t="str">
        <f>VLOOKUP(M1693,TAF!$D$1:$H$462,5,0)</f>
        <v xml:space="preserve"> 9.80214359815782</v>
      </c>
      <c r="R1693" s="3" t="s">
        <v>45</v>
      </c>
      <c r="S1693" s="3" t="s">
        <v>58</v>
      </c>
      <c r="T1693" s="3" t="s">
        <v>62</v>
      </c>
      <c r="U1693" s="19"/>
      <c r="V1693" s="19"/>
      <c r="W1693" s="4"/>
      <c r="X1693" s="3" t="s">
        <v>845</v>
      </c>
      <c r="Y1693" s="3">
        <v>1</v>
      </c>
      <c r="Z1693" s="3" t="s">
        <v>5959</v>
      </c>
      <c r="AA1693" s="3" t="str">
        <f t="shared" si="407"/>
        <v>,</v>
      </c>
      <c r="AB1693" s="3" t="s">
        <v>46</v>
      </c>
      <c r="AC1693" s="3" t="s">
        <v>62</v>
      </c>
      <c r="AD1693" s="3" t="s">
        <v>62</v>
      </c>
      <c r="AE1693" s="3" t="s">
        <v>62</v>
      </c>
      <c r="AF1693" s="4"/>
      <c r="AG1693" s="4"/>
      <c r="AH1693" s="4"/>
      <c r="AI1693" s="4"/>
      <c r="AJ1693" s="4"/>
      <c r="AK1693" s="4"/>
      <c r="AL1693" s="4"/>
      <c r="AM1693" s="3" t="s">
        <v>846</v>
      </c>
      <c r="AN1693" s="4"/>
      <c r="AO1693" s="4"/>
      <c r="AP1693" s="4"/>
      <c r="AQ1693" s="4"/>
      <c r="AR1693" s="4"/>
      <c r="AS1693" s="4"/>
      <c r="AT1693" s="4"/>
      <c r="AU1693" s="4"/>
      <c r="AV1693" s="4"/>
      <c r="AW1693" s="4"/>
      <c r="AX1693" s="4"/>
    </row>
    <row r="1694" spans="1:50" ht="15.75" customHeight="1" x14ac:dyDescent="0.2">
      <c r="A1694" t="str">
        <f t="shared" si="406"/>
        <v>UniversitaireFemmeCélibatairegestionnaireDouala 5logpomCamerounaiseChretien (Catholique)OuiTemporairement Non-eligible</v>
      </c>
      <c r="B1694" s="17">
        <v>43633</v>
      </c>
      <c r="C1694" s="17">
        <v>33753</v>
      </c>
      <c r="D1694" s="3" t="s">
        <v>48</v>
      </c>
      <c r="E1694" s="21">
        <v>33</v>
      </c>
      <c r="F1694" s="3" t="s">
        <v>55</v>
      </c>
      <c r="G1694" s="4"/>
      <c r="H1694" s="4"/>
      <c r="I1694" s="3" t="s">
        <v>41</v>
      </c>
      <c r="J1694" s="3" t="s">
        <v>1183</v>
      </c>
      <c r="K1694" s="3" t="s">
        <v>60</v>
      </c>
      <c r="L1694" s="3" t="s">
        <v>135</v>
      </c>
      <c r="M1694" s="3" t="s">
        <v>1184</v>
      </c>
      <c r="N1694" s="3" t="str">
        <f>VLOOKUP(M1694,TAF!$D$1:$H$462,2,0)</f>
        <v>Logpom</v>
      </c>
      <c r="O1694" s="3" t="str">
        <f>VLOOKUP(M1694,TAF!$D$1:$H$462,3,0)</f>
        <v>Douala 5</v>
      </c>
      <c r="P1694" s="3" t="str">
        <f>VLOOKUP(M1694,TAF!$D$1:$H$462,4,0)</f>
        <v>4.069356038614923</v>
      </c>
      <c r="Q1694" s="3" t="str">
        <f>VLOOKUP(M1694,TAF!$D$1:$H$462,5,0)</f>
        <v xml:space="preserve"> 9.763173730445677</v>
      </c>
      <c r="R1694" s="3" t="s">
        <v>45</v>
      </c>
      <c r="S1694" s="3" t="s">
        <v>58</v>
      </c>
      <c r="T1694" s="3" t="s">
        <v>46</v>
      </c>
      <c r="U1694" s="17">
        <v>43180</v>
      </c>
      <c r="V1694" s="3" t="str">
        <f t="shared" ref="V1694:V1695" si="411">IF((B1694-U1694&lt;=365)*(B1694-U1694&gt;0),INT(12*(B1694-U1694)/365) &amp; " Mois",(YEAR(B1694)-YEAR(U1694)) &amp; " an (s)")</f>
        <v>1 an (s)</v>
      </c>
      <c r="W1694" s="4"/>
      <c r="X1694" s="3" t="s">
        <v>845</v>
      </c>
      <c r="Y1694" s="3">
        <v>1</v>
      </c>
      <c r="Z1694" s="3" t="s">
        <v>5959</v>
      </c>
      <c r="AA1694" s="3" t="str">
        <f t="shared" si="407"/>
        <v>,</v>
      </c>
      <c r="AB1694" s="3" t="s">
        <v>46</v>
      </c>
      <c r="AC1694" s="3" t="s">
        <v>62</v>
      </c>
      <c r="AD1694" s="3" t="s">
        <v>62</v>
      </c>
      <c r="AE1694" s="3" t="s">
        <v>62</v>
      </c>
      <c r="AF1694" s="4"/>
      <c r="AG1694" s="3" t="s">
        <v>62</v>
      </c>
      <c r="AH1694" s="3" t="s">
        <v>62</v>
      </c>
      <c r="AI1694" s="3" t="s">
        <v>62</v>
      </c>
      <c r="AJ1694" s="3" t="s">
        <v>62</v>
      </c>
      <c r="AK1694" s="3" t="s">
        <v>62</v>
      </c>
      <c r="AL1694" s="4"/>
      <c r="AM1694" s="3" t="s">
        <v>846</v>
      </c>
      <c r="AN1694" s="4"/>
      <c r="AO1694" s="4"/>
      <c r="AP1694" s="4"/>
      <c r="AQ1694" s="4"/>
      <c r="AR1694" s="4"/>
      <c r="AS1694" s="4"/>
      <c r="AT1694" s="4"/>
      <c r="AU1694" s="4"/>
      <c r="AV1694" s="4"/>
      <c r="AW1694" s="4"/>
      <c r="AX1694" s="4"/>
    </row>
    <row r="1695" spans="1:50" ht="15.75" customHeight="1" x14ac:dyDescent="0.2">
      <c r="A1695" t="str">
        <f t="shared" si="406"/>
        <v>UniversitaireHommeMarié (e)Jeune cadreDouala 3ndogpassiCamerounaiseMusulmanOuiTemporairement Non-eligible</v>
      </c>
      <c r="B1695" s="17">
        <v>43633</v>
      </c>
      <c r="C1695" s="17">
        <v>32256</v>
      </c>
      <c r="D1695" s="3" t="s">
        <v>48</v>
      </c>
      <c r="E1695" s="21">
        <v>37</v>
      </c>
      <c r="F1695" s="3" t="s">
        <v>40</v>
      </c>
      <c r="G1695" s="4"/>
      <c r="H1695" s="4"/>
      <c r="I1695" s="3" t="s">
        <v>49</v>
      </c>
      <c r="J1695" s="3" t="s">
        <v>745</v>
      </c>
      <c r="K1695" s="3" t="s">
        <v>43</v>
      </c>
      <c r="L1695" s="3" t="s">
        <v>135</v>
      </c>
      <c r="M1695" s="3" t="s">
        <v>564</v>
      </c>
      <c r="N1695" s="3" t="str">
        <f>VLOOKUP(M1695,TAF!$D$1:$H$462,2,0)</f>
        <v>Ndogpassi</v>
      </c>
      <c r="O1695" s="3" t="str">
        <f>VLOOKUP(M1695,TAF!$D$1:$H$462,3,0)</f>
        <v>Douala 3</v>
      </c>
      <c r="P1695" s="3" t="str">
        <f>VLOOKUP(M1695,TAF!$D$1:$H$462,4,0)</f>
        <v>4.017345191745835</v>
      </c>
      <c r="Q1695" s="3" t="str">
        <f>VLOOKUP(M1695,TAF!$D$1:$H$462,5,0)</f>
        <v xml:space="preserve"> 9.776376922998338</v>
      </c>
      <c r="R1695" s="3" t="s">
        <v>45</v>
      </c>
      <c r="S1695" s="3" t="s">
        <v>124</v>
      </c>
      <c r="T1695" s="3" t="s">
        <v>46</v>
      </c>
      <c r="U1695" s="17">
        <v>43298</v>
      </c>
      <c r="V1695" s="3" t="str">
        <f t="shared" si="411"/>
        <v>11 Mois</v>
      </c>
      <c r="W1695" s="4"/>
      <c r="X1695" s="3" t="s">
        <v>845</v>
      </c>
      <c r="Y1695" s="3">
        <v>1</v>
      </c>
      <c r="Z1695" s="3" t="s">
        <v>5959</v>
      </c>
      <c r="AA1695" s="3" t="str">
        <f t="shared" si="407"/>
        <v>,</v>
      </c>
      <c r="AB1695" s="3" t="s">
        <v>46</v>
      </c>
      <c r="AC1695" s="3" t="s">
        <v>62</v>
      </c>
      <c r="AD1695" s="3" t="s">
        <v>62</v>
      </c>
      <c r="AE1695" s="3" t="s">
        <v>62</v>
      </c>
      <c r="AF1695" s="4"/>
      <c r="AG1695" s="4"/>
      <c r="AH1695" s="4"/>
      <c r="AI1695" s="4"/>
      <c r="AJ1695" s="4"/>
      <c r="AK1695" s="4"/>
      <c r="AL1695" s="4"/>
      <c r="AM1695" s="3" t="s">
        <v>846</v>
      </c>
      <c r="AN1695" s="4"/>
      <c r="AO1695" s="4"/>
      <c r="AP1695" s="4"/>
      <c r="AQ1695" s="4"/>
      <c r="AR1695" s="4"/>
      <c r="AS1695" s="4"/>
      <c r="AT1695" s="4"/>
      <c r="AU1695" s="4"/>
      <c r="AV1695" s="4"/>
      <c r="AW1695" s="4"/>
      <c r="AX1695" s="4"/>
    </row>
    <row r="1696" spans="1:50" ht="15.75" customHeight="1" x14ac:dyDescent="0.2">
      <c r="A1696" t="str">
        <f t="shared" si="406"/>
        <v>UniversitaireHommeCélibataireEtudiant (e)Douala 5ange RaphaëlCamerounaiseChretien (Catholique)NonDéfinitivement non-eligible</v>
      </c>
      <c r="B1696" s="17">
        <v>43633</v>
      </c>
      <c r="C1696" s="17">
        <v>33574</v>
      </c>
      <c r="D1696" s="3" t="s">
        <v>48</v>
      </c>
      <c r="E1696" s="21">
        <v>34</v>
      </c>
      <c r="F1696" s="3" t="s">
        <v>40</v>
      </c>
      <c r="G1696" s="4"/>
      <c r="H1696" s="4"/>
      <c r="I1696" s="3" t="s">
        <v>41</v>
      </c>
      <c r="J1696" s="3" t="s">
        <v>79</v>
      </c>
      <c r="K1696" s="3" t="s">
        <v>60</v>
      </c>
      <c r="L1696" s="3" t="s">
        <v>135</v>
      </c>
      <c r="M1696" s="3" t="s">
        <v>1185</v>
      </c>
      <c r="N1696" s="3" t="str">
        <f>VLOOKUP(M1696,TAF!$D$1:$H$462,2,0)</f>
        <v>Ange raphael</v>
      </c>
      <c r="O1696" s="3" t="str">
        <f>VLOOKUP(M1696,TAF!$D$1:$H$462,3,0)</f>
        <v>Douala 5</v>
      </c>
      <c r="P1696" s="3" t="str">
        <f>VLOOKUP(M1696,TAF!$D$1:$H$462,4,0)</f>
        <v>4.054005819876032</v>
      </c>
      <c r="Q1696" s="3" t="str">
        <f>VLOOKUP(M1696,TAF!$D$1:$H$462,5,0)</f>
        <v xml:space="preserve"> 9.736945047259738</v>
      </c>
      <c r="R1696" s="3" t="s">
        <v>45</v>
      </c>
      <c r="S1696" s="3" t="s">
        <v>58</v>
      </c>
      <c r="T1696" s="3" t="s">
        <v>62</v>
      </c>
      <c r="U1696" s="19"/>
      <c r="V1696" s="19"/>
      <c r="W1696" s="4"/>
      <c r="X1696" s="3" t="s">
        <v>898</v>
      </c>
      <c r="Y1696" s="3">
        <v>1</v>
      </c>
      <c r="Z1696" s="3" t="s">
        <v>5537</v>
      </c>
      <c r="AA1696" s="3" t="str">
        <f t="shared" si="407"/>
        <v>,</v>
      </c>
      <c r="AB1696" s="4"/>
      <c r="AC1696" s="4"/>
      <c r="AD1696" s="4"/>
      <c r="AE1696" s="4"/>
      <c r="AF1696" s="4"/>
      <c r="AG1696" s="4"/>
      <c r="AH1696" s="4"/>
      <c r="AI1696" s="4"/>
      <c r="AJ1696" s="4"/>
      <c r="AK1696" s="4"/>
      <c r="AL1696" s="4"/>
      <c r="AM1696" s="4"/>
      <c r="AN1696" s="3" t="s">
        <v>62</v>
      </c>
      <c r="AO1696" s="3" t="s">
        <v>62</v>
      </c>
      <c r="AP1696" s="3" t="s">
        <v>62</v>
      </c>
      <c r="AQ1696" s="3" t="s">
        <v>62</v>
      </c>
      <c r="AR1696" s="3" t="s">
        <v>62</v>
      </c>
      <c r="AS1696" s="3" t="s">
        <v>62</v>
      </c>
      <c r="AT1696" s="3" t="s">
        <v>62</v>
      </c>
      <c r="AU1696" s="3" t="s">
        <v>46</v>
      </c>
      <c r="AV1696" s="3" t="s">
        <v>62</v>
      </c>
      <c r="AW1696" s="3" t="s">
        <v>62</v>
      </c>
      <c r="AX1696" s="4"/>
    </row>
    <row r="1697" spans="1:50" ht="15.75" customHeight="1" x14ac:dyDescent="0.2">
      <c r="A1697" t="str">
        <f t="shared" si="406"/>
        <v>SecondaireFemmeMarié (e)Commerçant (e)Douala 2tergaleCamerounaisePas PréciséNonDéfinitivement non-eligible</v>
      </c>
      <c r="B1697" s="17">
        <v>43644</v>
      </c>
      <c r="C1697" s="17">
        <v>30937</v>
      </c>
      <c r="D1697" s="3" t="s">
        <v>54</v>
      </c>
      <c r="E1697" s="21">
        <v>41</v>
      </c>
      <c r="F1697" s="3" t="s">
        <v>55</v>
      </c>
      <c r="G1697" s="4"/>
      <c r="H1697" s="4"/>
      <c r="I1697" s="3" t="s">
        <v>49</v>
      </c>
      <c r="J1697" s="3" t="s">
        <v>56</v>
      </c>
      <c r="K1697" s="3" t="s">
        <v>121</v>
      </c>
      <c r="L1697" s="3" t="s">
        <v>135</v>
      </c>
      <c r="M1697" s="3" t="s">
        <v>1186</v>
      </c>
      <c r="N1697" s="3" t="str">
        <f>VLOOKUP(M1697,TAF!$D$1:$H$462,2,0)</f>
        <v>Brazzaville-Tergal</v>
      </c>
      <c r="O1697" s="3" t="str">
        <f>VLOOKUP(M1697,TAF!$D$1:$H$462,3,0)</f>
        <v>Douala 3</v>
      </c>
      <c r="P1697" s="3" t="str">
        <f>VLOOKUP(M1697,TAF!$D$1:$H$462,4,0)</f>
        <v>4.028821627887572</v>
      </c>
      <c r="Q1697" s="3" t="str">
        <f>VLOOKUP(M1697,TAF!$D$1:$H$462,5,0)</f>
        <v>9.730324037432881</v>
      </c>
      <c r="R1697" s="3" t="s">
        <v>45</v>
      </c>
      <c r="S1697" s="3" t="s">
        <v>39</v>
      </c>
      <c r="T1697" s="3" t="s">
        <v>62</v>
      </c>
      <c r="U1697" s="19"/>
      <c r="V1697" s="19"/>
      <c r="W1697" s="4"/>
      <c r="X1697" s="3" t="s">
        <v>898</v>
      </c>
      <c r="Y1697" s="3">
        <v>1</v>
      </c>
      <c r="Z1697" s="3"/>
      <c r="AA1697" s="3" t="str">
        <f t="shared" si="407"/>
        <v>,maladie chronique, suivi medical regulier</v>
      </c>
      <c r="AB1697" s="4"/>
      <c r="AC1697" s="4"/>
      <c r="AD1697" s="4"/>
      <c r="AE1697" s="4"/>
      <c r="AF1697" s="4"/>
      <c r="AG1697" s="4"/>
      <c r="AH1697" s="4"/>
      <c r="AI1697" s="4"/>
      <c r="AJ1697" s="4"/>
      <c r="AK1697" s="4"/>
      <c r="AL1697" s="4"/>
      <c r="AM1697" s="4"/>
      <c r="AN1697" s="3" t="s">
        <v>62</v>
      </c>
      <c r="AO1697" s="3" t="s">
        <v>62</v>
      </c>
      <c r="AP1697" s="3" t="s">
        <v>62</v>
      </c>
      <c r="AQ1697" s="3" t="s">
        <v>62</v>
      </c>
      <c r="AR1697" s="3" t="s">
        <v>62</v>
      </c>
      <c r="AS1697" s="3" t="s">
        <v>62</v>
      </c>
      <c r="AT1697" s="3" t="s">
        <v>62</v>
      </c>
      <c r="AU1697" s="3" t="s">
        <v>62</v>
      </c>
      <c r="AV1697" s="3" t="s">
        <v>62</v>
      </c>
      <c r="AW1697" s="3" t="s">
        <v>62</v>
      </c>
      <c r="AX1697" s="3" t="s">
        <v>1187</v>
      </c>
    </row>
    <row r="1698" spans="1:50" ht="15.75" customHeight="1" x14ac:dyDescent="0.2">
      <c r="A1698" t="str">
        <f t="shared" si="406"/>
        <v>UniversitaireFemmeCélibataireEtudiant (e)Douala 3harry yassaCamerounaiseChretien (Protestant )NonTemporairement Non-eligible</v>
      </c>
      <c r="B1698" s="17">
        <v>43635</v>
      </c>
      <c r="C1698" s="17">
        <v>36625</v>
      </c>
      <c r="D1698" s="3" t="s">
        <v>48</v>
      </c>
      <c r="E1698" s="21">
        <v>25</v>
      </c>
      <c r="F1698" s="3" t="s">
        <v>55</v>
      </c>
      <c r="G1698" s="4"/>
      <c r="H1698" s="4"/>
      <c r="I1698" s="3" t="s">
        <v>41</v>
      </c>
      <c r="J1698" s="3" t="s">
        <v>79</v>
      </c>
      <c r="K1698" s="3" t="s">
        <v>43</v>
      </c>
      <c r="L1698" s="3" t="s">
        <v>135</v>
      </c>
      <c r="M1698" s="3" t="s">
        <v>1188</v>
      </c>
      <c r="N1698" s="3" t="str">
        <f>VLOOKUP(M1698,TAF!$D$1:$H$462,2,0)</f>
        <v>Yassa</v>
      </c>
      <c r="O1698" s="3" t="str">
        <f>VLOOKUP(M1698,TAF!$D$1:$H$462,3,0)</f>
        <v>Douala 3</v>
      </c>
      <c r="P1698" s="3" t="str">
        <f>VLOOKUP(M1698,TAF!$D$1:$H$462,4,0)</f>
        <v>4.062148022373278</v>
      </c>
      <c r="Q1698" s="3" t="str">
        <f>VLOOKUP(M1698,TAF!$D$1:$H$462,5,0)</f>
        <v xml:space="preserve"> 9.736269907202303</v>
      </c>
      <c r="R1698" s="3" t="s">
        <v>45</v>
      </c>
      <c r="S1698" s="3" t="s">
        <v>84</v>
      </c>
      <c r="T1698" s="3" t="s">
        <v>62</v>
      </c>
      <c r="U1698" s="19"/>
      <c r="V1698" s="19"/>
      <c r="W1698" s="5" t="s">
        <v>5944</v>
      </c>
      <c r="X1698" s="3" t="s">
        <v>845</v>
      </c>
      <c r="Y1698" s="3">
        <v>1</v>
      </c>
      <c r="Z1698" s="3" t="s">
        <v>5958</v>
      </c>
      <c r="AA1698" s="3" t="str">
        <f t="shared" si="407"/>
        <v>,</v>
      </c>
      <c r="AB1698" s="3" t="s">
        <v>62</v>
      </c>
      <c r="AC1698" s="3" t="s">
        <v>46</v>
      </c>
      <c r="AD1698" s="3" t="s">
        <v>62</v>
      </c>
      <c r="AE1698" s="3" t="s">
        <v>62</v>
      </c>
      <c r="AF1698" s="4"/>
      <c r="AG1698" s="3" t="s">
        <v>62</v>
      </c>
      <c r="AH1698" s="3" t="s">
        <v>62</v>
      </c>
      <c r="AI1698" s="3" t="s">
        <v>62</v>
      </c>
      <c r="AJ1698" s="3" t="s">
        <v>62</v>
      </c>
      <c r="AK1698" s="3" t="s">
        <v>62</v>
      </c>
      <c r="AL1698" s="4"/>
      <c r="AM1698" s="3" t="s">
        <v>846</v>
      </c>
      <c r="AN1698" s="4"/>
      <c r="AO1698" s="4"/>
      <c r="AP1698" s="4"/>
      <c r="AQ1698" s="4"/>
      <c r="AR1698" s="4"/>
      <c r="AS1698" s="4"/>
      <c r="AT1698" s="4"/>
      <c r="AU1698" s="4"/>
      <c r="AV1698" s="4"/>
      <c r="AW1698" s="4"/>
      <c r="AX1698" s="4"/>
    </row>
    <row r="1699" spans="1:50" ht="15.75" customHeight="1" x14ac:dyDescent="0.2">
      <c r="A1699" t="str">
        <f t="shared" si="406"/>
        <v>SecondaireFemmeMarié (e)Commerçant (e)Douala (Non précisé )doualaCamerounaisepentecôtisteOuiTemporairement Non-eligible</v>
      </c>
      <c r="B1699" s="17">
        <v>43619</v>
      </c>
      <c r="C1699" s="17">
        <v>31061</v>
      </c>
      <c r="D1699" s="3" t="s">
        <v>54</v>
      </c>
      <c r="E1699" s="21">
        <v>40</v>
      </c>
      <c r="F1699" s="3" t="s">
        <v>55</v>
      </c>
      <c r="G1699" s="4"/>
      <c r="H1699" s="4"/>
      <c r="I1699" s="3" t="s">
        <v>49</v>
      </c>
      <c r="J1699" s="3" t="s">
        <v>56</v>
      </c>
      <c r="K1699" s="3" t="s">
        <v>51</v>
      </c>
      <c r="L1699" s="3" t="s">
        <v>135</v>
      </c>
      <c r="M1699" s="3" t="s">
        <v>910</v>
      </c>
      <c r="N1699" s="3">
        <f>VLOOKUP(M1699,TAF!$D$1:$H$462,2,0)</f>
        <v>0</v>
      </c>
      <c r="O1699" s="3">
        <f>VLOOKUP(M1699,TAF!$D$1:$H$462,3,0)</f>
        <v>0</v>
      </c>
      <c r="P1699" s="3">
        <f>VLOOKUP(M1699,TAF!$D$1:$H$462,4,0)</f>
        <v>0</v>
      </c>
      <c r="Q1699" s="3">
        <f>VLOOKUP(M1699,TAF!$D$1:$H$462,5,0)</f>
        <v>0</v>
      </c>
      <c r="R1699" s="3" t="s">
        <v>45</v>
      </c>
      <c r="S1699" s="3" t="s">
        <v>1179</v>
      </c>
      <c r="T1699" s="3" t="s">
        <v>46</v>
      </c>
      <c r="U1699" s="17">
        <v>43284</v>
      </c>
      <c r="V1699" s="3" t="str">
        <f t="shared" ref="V1699" si="412">IF((B1699-U1699&lt;=365)*(B1699-U1699&gt;0),INT(12*(B1699-U1699)/365) &amp; " Mois",(YEAR(B1699)-YEAR(U1699)) &amp; " an (s)")</f>
        <v>11 Mois</v>
      </c>
      <c r="W1699" s="5" t="s">
        <v>5940</v>
      </c>
      <c r="X1699" s="3" t="s">
        <v>845</v>
      </c>
      <c r="Y1699" s="3">
        <v>1</v>
      </c>
      <c r="Z1699" s="3" t="s">
        <v>5958</v>
      </c>
      <c r="AA1699" s="3" t="str">
        <f t="shared" si="407"/>
        <v>,</v>
      </c>
      <c r="AB1699" s="3" t="s">
        <v>62</v>
      </c>
      <c r="AC1699" s="3" t="s">
        <v>46</v>
      </c>
      <c r="AD1699" s="3" t="s">
        <v>62</v>
      </c>
      <c r="AE1699" s="3" t="s">
        <v>62</v>
      </c>
      <c r="AF1699" s="2">
        <v>43590</v>
      </c>
      <c r="AG1699" s="3" t="s">
        <v>62</v>
      </c>
      <c r="AH1699" s="3" t="s">
        <v>62</v>
      </c>
      <c r="AI1699" s="3" t="s">
        <v>62</v>
      </c>
      <c r="AJ1699" s="3" t="s">
        <v>62</v>
      </c>
      <c r="AK1699" s="3" t="s">
        <v>62</v>
      </c>
      <c r="AL1699" s="4"/>
      <c r="AM1699" s="3" t="s">
        <v>846</v>
      </c>
      <c r="AN1699" s="4"/>
      <c r="AO1699" s="4"/>
      <c r="AP1699" s="4"/>
      <c r="AQ1699" s="4"/>
      <c r="AR1699" s="4"/>
      <c r="AS1699" s="4"/>
      <c r="AT1699" s="4"/>
      <c r="AU1699" s="4"/>
      <c r="AV1699" s="4"/>
      <c r="AW1699" s="4"/>
      <c r="AX1699" s="4"/>
    </row>
    <row r="1700" spans="1:50" ht="15.75" customHeight="1" x14ac:dyDescent="0.2">
      <c r="A1700" t="str">
        <f t="shared" si="406"/>
        <v>UniversitaireFemmeCélibatairePersonnel de santeDouala 2bois des singesCamerounaisecmciNonTemporairement Non-eligible</v>
      </c>
      <c r="B1700" s="17">
        <v>43619</v>
      </c>
      <c r="C1700" s="17">
        <v>33092</v>
      </c>
      <c r="D1700" s="3" t="s">
        <v>48</v>
      </c>
      <c r="E1700" s="21">
        <v>35</v>
      </c>
      <c r="F1700" s="3" t="s">
        <v>55</v>
      </c>
      <c r="G1700" s="4"/>
      <c r="H1700" s="4"/>
      <c r="I1700" s="3" t="s">
        <v>41</v>
      </c>
      <c r="J1700" s="3" t="s">
        <v>250</v>
      </c>
      <c r="K1700" s="3" t="s">
        <v>121</v>
      </c>
      <c r="L1700" s="3" t="s">
        <v>135</v>
      </c>
      <c r="M1700" s="3" t="s">
        <v>1190</v>
      </c>
      <c r="N1700" s="3" t="str">
        <f>VLOOKUP(M1700,TAF!$D$1:$H$462,2,0)</f>
        <v>Bois des singes</v>
      </c>
      <c r="O1700" s="3" t="str">
        <f>VLOOKUP(M1700,TAF!$D$1:$H$462,3,0)</f>
        <v>Douala 2</v>
      </c>
      <c r="P1700" s="3" t="str">
        <f>VLOOKUP(M1700,TAF!$D$1:$H$462,4,0)</f>
        <v>4.007759110584666</v>
      </c>
      <c r="Q1700" s="3" t="str">
        <f>VLOOKUP(M1700,TAF!$D$1:$H$462,5,0)</f>
        <v xml:space="preserve"> 9.70837366950936</v>
      </c>
      <c r="R1700" s="3" t="s">
        <v>45</v>
      </c>
      <c r="S1700" s="3" t="s">
        <v>1191</v>
      </c>
      <c r="T1700" s="3" t="s">
        <v>62</v>
      </c>
      <c r="U1700" s="19"/>
      <c r="V1700" s="19"/>
      <c r="W1700" s="5" t="s">
        <v>5945</v>
      </c>
      <c r="X1700" s="3" t="s">
        <v>845</v>
      </c>
      <c r="Y1700" s="3">
        <v>1</v>
      </c>
      <c r="Z1700" s="3" t="s">
        <v>5958</v>
      </c>
      <c r="AA1700" s="3" t="str">
        <f t="shared" si="407"/>
        <v>,</v>
      </c>
      <c r="AB1700" s="3" t="s">
        <v>62</v>
      </c>
      <c r="AC1700" s="3" t="s">
        <v>46</v>
      </c>
      <c r="AD1700" s="3" t="s">
        <v>62</v>
      </c>
      <c r="AE1700" s="3" t="s">
        <v>62</v>
      </c>
      <c r="AF1700" s="2">
        <v>43602</v>
      </c>
      <c r="AG1700" s="3" t="s">
        <v>62</v>
      </c>
      <c r="AH1700" s="3" t="s">
        <v>62</v>
      </c>
      <c r="AI1700" s="3" t="s">
        <v>62</v>
      </c>
      <c r="AJ1700" s="3" t="s">
        <v>62</v>
      </c>
      <c r="AK1700" s="3" t="s">
        <v>62</v>
      </c>
      <c r="AL1700" s="4"/>
      <c r="AM1700" s="3" t="s">
        <v>846</v>
      </c>
      <c r="AN1700" s="4"/>
      <c r="AO1700" s="4"/>
      <c r="AP1700" s="4"/>
      <c r="AQ1700" s="4"/>
      <c r="AR1700" s="4"/>
      <c r="AS1700" s="4"/>
      <c r="AT1700" s="4"/>
      <c r="AU1700" s="4"/>
      <c r="AV1700" s="4"/>
      <c r="AW1700" s="4"/>
      <c r="AX1700" s="4"/>
    </row>
    <row r="1701" spans="1:50" ht="15.75" customHeight="1" x14ac:dyDescent="0.2">
      <c r="A1701" t="str">
        <f t="shared" si="406"/>
        <v>SecondaireFemmeMarié (e)MénagèreDouala (Non précisé )doualaCamerounaisepentecôtisteNonTemporairement Non-eligible</v>
      </c>
      <c r="B1701" s="17">
        <v>43619</v>
      </c>
      <c r="C1701" s="17">
        <v>24939</v>
      </c>
      <c r="D1701" s="3" t="s">
        <v>54</v>
      </c>
      <c r="E1701" s="21">
        <v>57</v>
      </c>
      <c r="F1701" s="3" t="s">
        <v>55</v>
      </c>
      <c r="G1701" s="4"/>
      <c r="H1701" s="4"/>
      <c r="I1701" s="3" t="s">
        <v>49</v>
      </c>
      <c r="J1701" s="3" t="s">
        <v>154</v>
      </c>
      <c r="K1701" s="3" t="s">
        <v>51</v>
      </c>
      <c r="L1701" s="3" t="s">
        <v>135</v>
      </c>
      <c r="M1701" s="3" t="s">
        <v>910</v>
      </c>
      <c r="N1701" s="3">
        <f>VLOOKUP(M1701,TAF!$D$1:$H$462,2,0)</f>
        <v>0</v>
      </c>
      <c r="O1701" s="3">
        <f>VLOOKUP(M1701,TAF!$D$1:$H$462,3,0)</f>
        <v>0</v>
      </c>
      <c r="P1701" s="3">
        <f>VLOOKUP(M1701,TAF!$D$1:$H$462,4,0)</f>
        <v>0</v>
      </c>
      <c r="Q1701" s="3">
        <f>VLOOKUP(M1701,TAF!$D$1:$H$462,5,0)</f>
        <v>0</v>
      </c>
      <c r="R1701" s="3" t="s">
        <v>45</v>
      </c>
      <c r="S1701" s="3" t="s">
        <v>1179</v>
      </c>
      <c r="T1701" s="3" t="s">
        <v>62</v>
      </c>
      <c r="U1701" s="19"/>
      <c r="V1701" s="19"/>
      <c r="W1701" s="5" t="s">
        <v>5946</v>
      </c>
      <c r="X1701" s="3" t="s">
        <v>845</v>
      </c>
      <c r="Y1701" s="3">
        <v>1</v>
      </c>
      <c r="Z1701" s="3" t="s">
        <v>5958</v>
      </c>
      <c r="AA1701" s="3" t="str">
        <f t="shared" si="407"/>
        <v>,</v>
      </c>
      <c r="AB1701" s="3" t="s">
        <v>62</v>
      </c>
      <c r="AC1701" s="3" t="s">
        <v>46</v>
      </c>
      <c r="AD1701" s="3" t="s">
        <v>62</v>
      </c>
      <c r="AE1701" s="3" t="s">
        <v>62</v>
      </c>
      <c r="AF1701" s="4"/>
      <c r="AG1701" s="3" t="s">
        <v>62</v>
      </c>
      <c r="AH1701" s="3" t="s">
        <v>62</v>
      </c>
      <c r="AI1701" s="3" t="s">
        <v>62</v>
      </c>
      <c r="AJ1701" s="3" t="s">
        <v>62</v>
      </c>
      <c r="AK1701" s="3" t="s">
        <v>62</v>
      </c>
      <c r="AL1701" s="4"/>
      <c r="AM1701" s="3" t="s">
        <v>846</v>
      </c>
      <c r="AN1701" s="4"/>
      <c r="AO1701" s="4"/>
      <c r="AP1701" s="4"/>
      <c r="AQ1701" s="4"/>
      <c r="AR1701" s="4"/>
      <c r="AS1701" s="4"/>
      <c r="AT1701" s="4"/>
      <c r="AU1701" s="4"/>
      <c r="AV1701" s="4"/>
      <c r="AW1701" s="4"/>
      <c r="AX1701" s="4"/>
    </row>
    <row r="1702" spans="1:50" ht="15.75" customHeight="1" x14ac:dyDescent="0.2">
      <c r="A1702" t="str">
        <f t="shared" si="406"/>
        <v>SecondaireHommeCélibatairemissionnaireDouala 2entree billesCamerounaiseChretien (Protestant )NonTemporairement Non-eligible</v>
      </c>
      <c r="B1702" s="17">
        <v>43619</v>
      </c>
      <c r="C1702" s="17">
        <v>31806</v>
      </c>
      <c r="D1702" s="3" t="s">
        <v>54</v>
      </c>
      <c r="E1702" s="21">
        <v>38</v>
      </c>
      <c r="F1702" s="3" t="s">
        <v>40</v>
      </c>
      <c r="G1702" s="4"/>
      <c r="H1702" s="4"/>
      <c r="I1702" s="3" t="s">
        <v>41</v>
      </c>
      <c r="J1702" s="3" t="s">
        <v>1194</v>
      </c>
      <c r="K1702" s="3" t="s">
        <v>121</v>
      </c>
      <c r="L1702" s="3" t="s">
        <v>135</v>
      </c>
      <c r="M1702" s="3" t="s">
        <v>1195</v>
      </c>
      <c r="N1702" s="3" t="str">
        <f>VLOOKUP(M1702,TAF!$D$1:$H$462,2,0)</f>
        <v>ROND POINT ENTRÉE BILLE</v>
      </c>
      <c r="O1702" s="3" t="str">
        <f>VLOOKUP(M1702,TAF!$D$1:$H$462,3,0)</f>
        <v>Douala 3</v>
      </c>
      <c r="P1702" s="3" t="str">
        <f>VLOOKUP(M1702,TAF!$D$1:$H$462,4,0)</f>
        <v>4.008004661325051</v>
      </c>
      <c r="Q1702" s="3" t="str">
        <f>VLOOKUP(M1702,TAF!$D$1:$H$462,5,0)</f>
        <v xml:space="preserve"> 9.748402458395187</v>
      </c>
      <c r="R1702" s="3" t="s">
        <v>45</v>
      </c>
      <c r="S1702" s="3" t="s">
        <v>84</v>
      </c>
      <c r="T1702" s="3" t="s">
        <v>62</v>
      </c>
      <c r="U1702" s="19"/>
      <c r="V1702" s="19"/>
      <c r="W1702" s="4"/>
      <c r="X1702" s="3" t="s">
        <v>845</v>
      </c>
      <c r="Y1702" s="3">
        <v>1</v>
      </c>
      <c r="Z1702" s="3" t="s">
        <v>5959</v>
      </c>
      <c r="AA1702" s="3" t="str">
        <f t="shared" si="407"/>
        <v>,</v>
      </c>
      <c r="AB1702" s="3" t="s">
        <v>46</v>
      </c>
      <c r="AC1702" s="3" t="s">
        <v>62</v>
      </c>
      <c r="AD1702" s="3" t="s">
        <v>62</v>
      </c>
      <c r="AE1702" s="3" t="s">
        <v>62</v>
      </c>
      <c r="AF1702" s="4"/>
      <c r="AG1702" s="3" t="s">
        <v>62</v>
      </c>
      <c r="AH1702" s="3" t="s">
        <v>62</v>
      </c>
      <c r="AI1702" s="3" t="s">
        <v>62</v>
      </c>
      <c r="AJ1702" s="3" t="s">
        <v>62</v>
      </c>
      <c r="AK1702" s="3" t="s">
        <v>62</v>
      </c>
      <c r="AL1702" s="4"/>
      <c r="AM1702" s="3" t="s">
        <v>846</v>
      </c>
      <c r="AN1702" s="4"/>
      <c r="AO1702" s="4"/>
      <c r="AP1702" s="4"/>
      <c r="AQ1702" s="4"/>
      <c r="AR1702" s="4"/>
      <c r="AS1702" s="4"/>
      <c r="AT1702" s="4"/>
      <c r="AU1702" s="4"/>
      <c r="AV1702" s="4"/>
      <c r="AW1702" s="4"/>
      <c r="AX1702" s="4"/>
    </row>
    <row r="1703" spans="1:50" ht="15.75" customHeight="1" x14ac:dyDescent="0.2">
      <c r="A1703" t="str">
        <f t="shared" si="406"/>
        <v>SecondaireFemmeMarié (e)Commerçant (e)Douala 2bonaprisoCamerounaiseChretien (Catholique)NonTemporairement Non-eligible</v>
      </c>
      <c r="B1703" s="17">
        <v>43619</v>
      </c>
      <c r="C1703" s="17">
        <v>32463</v>
      </c>
      <c r="D1703" s="3" t="s">
        <v>54</v>
      </c>
      <c r="E1703" s="21">
        <v>37</v>
      </c>
      <c r="F1703" s="3" t="s">
        <v>55</v>
      </c>
      <c r="G1703" s="4"/>
      <c r="H1703" s="4"/>
      <c r="I1703" s="3" t="s">
        <v>49</v>
      </c>
      <c r="J1703" s="3" t="s">
        <v>56</v>
      </c>
      <c r="K1703" s="3" t="s">
        <v>121</v>
      </c>
      <c r="L1703" s="3" t="s">
        <v>135</v>
      </c>
      <c r="M1703" s="3" t="s">
        <v>1196</v>
      </c>
      <c r="N1703" s="3" t="str">
        <f>VLOOKUP(M1703,TAF!$D$1:$H$462,2,0)</f>
        <v>Bonapriso</v>
      </c>
      <c r="O1703" s="3" t="str">
        <f>VLOOKUP(M1703,TAF!$D$1:$H$462,3,0)</f>
        <v>Douala 2</v>
      </c>
      <c r="P1703" s="3" t="str">
        <f>VLOOKUP(M1703,TAF!$D$1:$H$462,4,0)</f>
        <v>4.025688831152208</v>
      </c>
      <c r="Q1703" s="3" t="str">
        <f>VLOOKUP(M1703,TAF!$D$1:$H$462,5,0)</f>
        <v xml:space="preserve"> 9.700053370523632</v>
      </c>
      <c r="R1703" s="3" t="s">
        <v>45</v>
      </c>
      <c r="S1703" s="3" t="s">
        <v>58</v>
      </c>
      <c r="T1703" s="3" t="s">
        <v>62</v>
      </c>
      <c r="U1703" s="19"/>
      <c r="V1703" s="19"/>
      <c r="W1703" s="3">
        <v>7</v>
      </c>
      <c r="X1703" s="3" t="s">
        <v>845</v>
      </c>
      <c r="Y1703" s="3">
        <v>1</v>
      </c>
      <c r="Z1703" s="3" t="s">
        <v>5958</v>
      </c>
      <c r="AA1703" s="3" t="str">
        <f t="shared" si="407"/>
        <v>,</v>
      </c>
      <c r="AB1703" s="3" t="s">
        <v>62</v>
      </c>
      <c r="AC1703" s="3" t="s">
        <v>46</v>
      </c>
      <c r="AD1703" s="3" t="s">
        <v>62</v>
      </c>
      <c r="AE1703" s="3" t="s">
        <v>62</v>
      </c>
      <c r="AF1703" s="2">
        <v>43603</v>
      </c>
      <c r="AG1703" s="3" t="s">
        <v>62</v>
      </c>
      <c r="AH1703" s="3" t="s">
        <v>62</v>
      </c>
      <c r="AI1703" s="3" t="s">
        <v>62</v>
      </c>
      <c r="AJ1703" s="3" t="s">
        <v>62</v>
      </c>
      <c r="AK1703" s="3" t="s">
        <v>62</v>
      </c>
      <c r="AL1703" s="4"/>
      <c r="AM1703" s="3" t="s">
        <v>846</v>
      </c>
      <c r="AN1703" s="4"/>
      <c r="AO1703" s="4"/>
      <c r="AP1703" s="4"/>
      <c r="AQ1703" s="4"/>
      <c r="AR1703" s="4"/>
      <c r="AS1703" s="4"/>
      <c r="AT1703" s="4"/>
      <c r="AU1703" s="4"/>
      <c r="AV1703" s="4"/>
      <c r="AW1703" s="4"/>
      <c r="AX1703" s="4"/>
    </row>
    <row r="1704" spans="1:50" ht="15.75" customHeight="1" x14ac:dyDescent="0.2">
      <c r="A1704" t="str">
        <f t="shared" si="406"/>
        <v>UniversitaireFemmeCélibataireEtudiant (e)Douala 3ngodi bakokoCamerounaisePas PréciséOuiTemporairement Non-eligible</v>
      </c>
      <c r="B1704" s="17">
        <v>43619</v>
      </c>
      <c r="C1704" s="17">
        <v>31320</v>
      </c>
      <c r="D1704" s="3" t="s">
        <v>48</v>
      </c>
      <c r="E1704" s="21">
        <v>40</v>
      </c>
      <c r="F1704" s="3" t="s">
        <v>55</v>
      </c>
      <c r="G1704" s="4"/>
      <c r="H1704" s="4"/>
      <c r="I1704" s="3" t="s">
        <v>41</v>
      </c>
      <c r="J1704" s="3" t="s">
        <v>79</v>
      </c>
      <c r="K1704" s="3" t="s">
        <v>43</v>
      </c>
      <c r="L1704" s="3" t="s">
        <v>135</v>
      </c>
      <c r="M1704" s="3" t="s">
        <v>1198</v>
      </c>
      <c r="N1704" s="3" t="str">
        <f>VLOOKUP(M1704,TAF!$D$1:$H$462,2,0)</f>
        <v>NGODI</v>
      </c>
      <c r="O1704" s="3" t="str">
        <f>VLOOKUP(M1704,TAF!$D$1:$H$462,3,0)</f>
        <v>Douala 1</v>
      </c>
      <c r="P1704" s="3" t="str">
        <f>VLOOKUP(M1704,TAF!$D$1:$H$462,4,0)</f>
        <v>4.048896530273477</v>
      </c>
      <c r="Q1704" s="3" t="str">
        <f>VLOOKUP(M1704,TAF!$D$1:$H$462,5,0)</f>
        <v xml:space="preserve"> 9.706597933857768</v>
      </c>
      <c r="R1704" s="3" t="s">
        <v>45</v>
      </c>
      <c r="S1704" s="3" t="s">
        <v>39</v>
      </c>
      <c r="T1704" s="3" t="s">
        <v>46</v>
      </c>
      <c r="U1704" s="17">
        <v>43223</v>
      </c>
      <c r="V1704" s="3" t="str">
        <f t="shared" ref="V1704" si="413">IF((B1704-U1704&lt;=365)*(B1704-U1704&gt;0),INT(12*(B1704-U1704)/365) &amp; " Mois",(YEAR(B1704)-YEAR(U1704)) &amp; " an (s)")</f>
        <v>1 an (s)</v>
      </c>
      <c r="W1704" s="5" t="s">
        <v>5926</v>
      </c>
      <c r="X1704" s="3" t="s">
        <v>845</v>
      </c>
      <c r="Y1704" s="3">
        <v>1</v>
      </c>
      <c r="Z1704" s="3" t="s">
        <v>5958</v>
      </c>
      <c r="AA1704" s="3" t="str">
        <f t="shared" si="407"/>
        <v>,</v>
      </c>
      <c r="AB1704" s="3" t="s">
        <v>62</v>
      </c>
      <c r="AC1704" s="3" t="s">
        <v>46</v>
      </c>
      <c r="AD1704" s="3" t="s">
        <v>62</v>
      </c>
      <c r="AE1704" s="3" t="s">
        <v>62</v>
      </c>
      <c r="AF1704" s="2">
        <v>43593</v>
      </c>
      <c r="AG1704" s="3" t="s">
        <v>62</v>
      </c>
      <c r="AH1704" s="3" t="s">
        <v>62</v>
      </c>
      <c r="AI1704" s="3" t="s">
        <v>62</v>
      </c>
      <c r="AJ1704" s="3" t="s">
        <v>62</v>
      </c>
      <c r="AK1704" s="3" t="s">
        <v>62</v>
      </c>
      <c r="AL1704" s="4"/>
      <c r="AM1704" s="3" t="s">
        <v>846</v>
      </c>
      <c r="AN1704" s="4"/>
      <c r="AO1704" s="4"/>
      <c r="AP1704" s="4"/>
      <c r="AQ1704" s="4"/>
      <c r="AR1704" s="4"/>
      <c r="AS1704" s="4"/>
      <c r="AT1704" s="4"/>
      <c r="AU1704" s="4"/>
      <c r="AV1704" s="4"/>
      <c r="AW1704" s="4"/>
      <c r="AX1704" s="4"/>
    </row>
    <row r="1705" spans="1:50" ht="15.75" customHeight="1" x14ac:dyDescent="0.2">
      <c r="A1705" t="str">
        <f t="shared" si="406"/>
        <v>UniversitaireFemmeCélibataireEtudiant (e)Douala 5makepeCamerounaiseChretien (Protestant )NonTemporairement Non-eligible</v>
      </c>
      <c r="B1705" s="17">
        <v>43620</v>
      </c>
      <c r="C1705" s="17">
        <v>35523</v>
      </c>
      <c r="D1705" s="3" t="s">
        <v>48</v>
      </c>
      <c r="E1705" s="21">
        <v>28</v>
      </c>
      <c r="F1705" s="3" t="s">
        <v>55</v>
      </c>
      <c r="G1705" s="4"/>
      <c r="H1705" s="4"/>
      <c r="I1705" s="3" t="s">
        <v>41</v>
      </c>
      <c r="J1705" s="3" t="s">
        <v>79</v>
      </c>
      <c r="K1705" s="3" t="s">
        <v>60</v>
      </c>
      <c r="L1705" s="3" t="s">
        <v>135</v>
      </c>
      <c r="M1705" s="3" t="s">
        <v>1155</v>
      </c>
      <c r="N1705" s="3" t="str">
        <f>VLOOKUP(M1705,TAF!$D$1:$H$462,2,0)</f>
        <v>Makepe</v>
      </c>
      <c r="O1705" s="3" t="str">
        <f>VLOOKUP(M1705,TAF!$D$1:$H$462,3,0)</f>
        <v>Douala 5</v>
      </c>
      <c r="P1705" s="3" t="str">
        <f>VLOOKUP(M1705,TAF!$D$1:$H$462,4,0)</f>
        <v>4.060554946438602</v>
      </c>
      <c r="Q1705" s="3" t="str">
        <f>VLOOKUP(M1705,TAF!$D$1:$H$462,5,0)</f>
        <v xml:space="preserve"> 9.73798775171866</v>
      </c>
      <c r="R1705" s="3" t="s">
        <v>45</v>
      </c>
      <c r="S1705" s="3" t="s">
        <v>84</v>
      </c>
      <c r="T1705" s="3" t="s">
        <v>62</v>
      </c>
      <c r="U1705" s="19"/>
      <c r="V1705" s="19"/>
      <c r="W1705" s="4"/>
      <c r="X1705" s="3" t="s">
        <v>845</v>
      </c>
      <c r="Y1705" s="3">
        <v>1</v>
      </c>
      <c r="Z1705" s="3" t="s">
        <v>5962</v>
      </c>
      <c r="AA1705" s="3" t="str">
        <f t="shared" si="407"/>
        <v>,</v>
      </c>
      <c r="AB1705" s="3" t="s">
        <v>62</v>
      </c>
      <c r="AC1705" s="3" t="s">
        <v>62</v>
      </c>
      <c r="AD1705" s="3" t="s">
        <v>46</v>
      </c>
      <c r="AE1705" s="3" t="s">
        <v>62</v>
      </c>
      <c r="AF1705" s="4"/>
      <c r="AG1705" s="3" t="s">
        <v>62</v>
      </c>
      <c r="AH1705" s="3" t="s">
        <v>62</v>
      </c>
      <c r="AI1705" s="3" t="s">
        <v>62</v>
      </c>
      <c r="AJ1705" s="3" t="s">
        <v>62</v>
      </c>
      <c r="AK1705" s="3" t="s">
        <v>62</v>
      </c>
      <c r="AL1705" s="4"/>
      <c r="AM1705" s="3" t="s">
        <v>846</v>
      </c>
      <c r="AN1705" s="4"/>
      <c r="AO1705" s="4"/>
      <c r="AP1705" s="4"/>
      <c r="AQ1705" s="4"/>
      <c r="AR1705" s="4"/>
      <c r="AS1705" s="4"/>
      <c r="AT1705" s="4"/>
      <c r="AU1705" s="4"/>
      <c r="AV1705" s="4"/>
      <c r="AW1705" s="4"/>
      <c r="AX1705" s="4"/>
    </row>
    <row r="1706" spans="1:50" ht="15.75" customHeight="1" x14ac:dyDescent="0.2">
      <c r="A1706" t="str">
        <f t="shared" si="406"/>
        <v>SecondaireHommeMarié (e)Commerçant (e)Douala 5ndogbongCamerounaisePas PréciséNonTemporairement Non-eligible</v>
      </c>
      <c r="B1706" s="17">
        <v>43629</v>
      </c>
      <c r="C1706" s="17">
        <v>30679</v>
      </c>
      <c r="D1706" s="3" t="s">
        <v>54</v>
      </c>
      <c r="E1706" s="21">
        <v>42</v>
      </c>
      <c r="F1706" s="3" t="s">
        <v>40</v>
      </c>
      <c r="G1706" s="4"/>
      <c r="H1706" s="4"/>
      <c r="I1706" s="3" t="s">
        <v>49</v>
      </c>
      <c r="J1706" s="3" t="s">
        <v>56</v>
      </c>
      <c r="K1706" s="3" t="s">
        <v>60</v>
      </c>
      <c r="L1706" s="3" t="s">
        <v>135</v>
      </c>
      <c r="M1706" s="3" t="s">
        <v>1175</v>
      </c>
      <c r="N1706" s="3" t="str">
        <f>VLOOKUP(M1706,TAF!$D$1:$H$462,2,0)</f>
        <v>Ndogbong</v>
      </c>
      <c r="O1706" s="3" t="str">
        <f>VLOOKUP(M1706,TAF!$D$1:$H$462,3,0)</f>
        <v>Douala 5</v>
      </c>
      <c r="P1706" s="3" t="str">
        <f>VLOOKUP(M1706,TAF!$D$1:$H$462,4,0)</f>
        <v>3.9714269509304545</v>
      </c>
      <c r="Q1706" s="3" t="str">
        <f>VLOOKUP(M1706,TAF!$D$1:$H$462,5,0)</f>
        <v xml:space="preserve"> 9.792836336257968</v>
      </c>
      <c r="R1706" s="3" t="s">
        <v>45</v>
      </c>
      <c r="S1706" s="3" t="s">
        <v>39</v>
      </c>
      <c r="T1706" s="3" t="s">
        <v>62</v>
      </c>
      <c r="U1706" s="19"/>
      <c r="V1706" s="19"/>
      <c r="W1706" s="4"/>
      <c r="X1706" s="3" t="s">
        <v>845</v>
      </c>
      <c r="Y1706" s="3">
        <v>1</v>
      </c>
      <c r="Z1706" s="3" t="s">
        <v>5959</v>
      </c>
      <c r="AA1706" s="3" t="str">
        <f t="shared" si="407"/>
        <v>,</v>
      </c>
      <c r="AB1706" s="3" t="s">
        <v>46</v>
      </c>
      <c r="AC1706" s="3" t="s">
        <v>62</v>
      </c>
      <c r="AD1706" s="3" t="s">
        <v>62</v>
      </c>
      <c r="AE1706" s="3" t="s">
        <v>62</v>
      </c>
      <c r="AF1706" s="4"/>
      <c r="AG1706" s="3" t="s">
        <v>62</v>
      </c>
      <c r="AH1706" s="3" t="s">
        <v>62</v>
      </c>
      <c r="AI1706" s="3" t="s">
        <v>62</v>
      </c>
      <c r="AJ1706" s="3" t="s">
        <v>62</v>
      </c>
      <c r="AK1706" s="3" t="s">
        <v>62</v>
      </c>
      <c r="AL1706" s="4"/>
      <c r="AM1706" s="3" t="s">
        <v>846</v>
      </c>
      <c r="AN1706" s="4"/>
      <c r="AO1706" s="4"/>
      <c r="AP1706" s="4"/>
      <c r="AQ1706" s="4"/>
      <c r="AR1706" s="4"/>
      <c r="AS1706" s="4"/>
      <c r="AT1706" s="4"/>
      <c r="AU1706" s="4"/>
      <c r="AV1706" s="4"/>
      <c r="AW1706" s="4"/>
      <c r="AX1706" s="4"/>
    </row>
    <row r="1707" spans="1:50" ht="15.75" customHeight="1" x14ac:dyDescent="0.2">
      <c r="A1707" t="str">
        <f t="shared" si="406"/>
        <v>UniversitaireHommeMarié (e)Jeune cadreDouala 5makepeCamerounaiseChretien (Catholique)NonDéfinitivement non-eligible</v>
      </c>
      <c r="B1707" s="17">
        <v>43629</v>
      </c>
      <c r="C1707" s="17">
        <v>31426</v>
      </c>
      <c r="D1707" s="3" t="s">
        <v>48</v>
      </c>
      <c r="E1707" s="21">
        <v>39</v>
      </c>
      <c r="F1707" s="3" t="s">
        <v>40</v>
      </c>
      <c r="G1707" s="4"/>
      <c r="H1707" s="4"/>
      <c r="I1707" s="3" t="s">
        <v>49</v>
      </c>
      <c r="J1707" s="3" t="s">
        <v>745</v>
      </c>
      <c r="K1707" s="3" t="s">
        <v>60</v>
      </c>
      <c r="L1707" s="3" t="s">
        <v>135</v>
      </c>
      <c r="M1707" s="3" t="s">
        <v>1155</v>
      </c>
      <c r="N1707" s="3" t="str">
        <f>VLOOKUP(M1707,TAF!$D$1:$H$462,2,0)</f>
        <v>Makepe</v>
      </c>
      <c r="O1707" s="3" t="str">
        <f>VLOOKUP(M1707,TAF!$D$1:$H$462,3,0)</f>
        <v>Douala 5</v>
      </c>
      <c r="P1707" s="3" t="str">
        <f>VLOOKUP(M1707,TAF!$D$1:$H$462,4,0)</f>
        <v>4.060554946438602</v>
      </c>
      <c r="Q1707" s="3" t="str">
        <f>VLOOKUP(M1707,TAF!$D$1:$H$462,5,0)</f>
        <v xml:space="preserve"> 9.73798775171866</v>
      </c>
      <c r="R1707" s="3" t="s">
        <v>45</v>
      </c>
      <c r="S1707" s="3" t="s">
        <v>58</v>
      </c>
      <c r="T1707" s="3" t="s">
        <v>62</v>
      </c>
      <c r="U1707" s="19"/>
      <c r="V1707" s="19"/>
      <c r="W1707" s="4"/>
      <c r="X1707" s="3" t="s">
        <v>898</v>
      </c>
      <c r="Y1707" s="3">
        <v>1</v>
      </c>
      <c r="Z1707" s="3" t="s">
        <v>5535</v>
      </c>
      <c r="AA1707" s="3" t="str">
        <f t="shared" si="407"/>
        <v>,</v>
      </c>
      <c r="AB1707" s="4"/>
      <c r="AC1707" s="4"/>
      <c r="AD1707" s="4"/>
      <c r="AE1707" s="4"/>
      <c r="AF1707" s="4"/>
      <c r="AG1707" s="4"/>
      <c r="AH1707" s="4"/>
      <c r="AI1707" s="4"/>
      <c r="AJ1707" s="4"/>
      <c r="AK1707" s="4"/>
      <c r="AL1707" s="4"/>
      <c r="AM1707" s="4"/>
      <c r="AN1707" s="3" t="s">
        <v>62</v>
      </c>
      <c r="AO1707" s="3" t="s">
        <v>62</v>
      </c>
      <c r="AP1707" s="3" t="s">
        <v>46</v>
      </c>
      <c r="AQ1707" s="3" t="s">
        <v>62</v>
      </c>
      <c r="AR1707" s="3" t="s">
        <v>62</v>
      </c>
      <c r="AS1707" s="3" t="s">
        <v>62</v>
      </c>
      <c r="AT1707" s="3" t="s">
        <v>62</v>
      </c>
      <c r="AU1707" s="3" t="s">
        <v>62</v>
      </c>
      <c r="AV1707" s="3" t="s">
        <v>62</v>
      </c>
      <c r="AW1707" s="3" t="s">
        <v>62</v>
      </c>
      <c r="AX1707" s="4"/>
    </row>
    <row r="1708" spans="1:50" ht="15.75" customHeight="1" x14ac:dyDescent="0.2">
      <c r="A1708" t="str">
        <f t="shared" si="406"/>
        <v>UniversitaireFemmeMarié (e)stylisteDouala 3ngodi bakokoCamerounaiseChretien (Catholique)NonTemporairement Non-eligible</v>
      </c>
      <c r="B1708" s="17">
        <v>43629</v>
      </c>
      <c r="C1708" s="17">
        <v>30908</v>
      </c>
      <c r="D1708" s="3" t="s">
        <v>48</v>
      </c>
      <c r="E1708" s="21">
        <v>41</v>
      </c>
      <c r="F1708" s="3" t="s">
        <v>55</v>
      </c>
      <c r="G1708" s="4"/>
      <c r="H1708" s="4"/>
      <c r="I1708" s="3" t="s">
        <v>49</v>
      </c>
      <c r="J1708" s="3" t="s">
        <v>1199</v>
      </c>
      <c r="K1708" s="3" t="s">
        <v>43</v>
      </c>
      <c r="L1708" s="3" t="s">
        <v>135</v>
      </c>
      <c r="M1708" s="3" t="s">
        <v>1198</v>
      </c>
      <c r="N1708" s="3" t="str">
        <f>VLOOKUP(M1708,TAF!$D$1:$H$462,2,0)</f>
        <v>NGODI</v>
      </c>
      <c r="O1708" s="3" t="str">
        <f>VLOOKUP(M1708,TAF!$D$1:$H$462,3,0)</f>
        <v>Douala 1</v>
      </c>
      <c r="P1708" s="3" t="str">
        <f>VLOOKUP(M1708,TAF!$D$1:$H$462,4,0)</f>
        <v>4.048896530273477</v>
      </c>
      <c r="Q1708" s="3" t="str">
        <f>VLOOKUP(M1708,TAF!$D$1:$H$462,5,0)</f>
        <v xml:space="preserve"> 9.706597933857768</v>
      </c>
      <c r="R1708" s="3" t="s">
        <v>45</v>
      </c>
      <c r="S1708" s="3" t="s">
        <v>58</v>
      </c>
      <c r="T1708" s="3" t="s">
        <v>62</v>
      </c>
      <c r="U1708" s="19"/>
      <c r="V1708" s="19"/>
      <c r="W1708" s="5" t="s">
        <v>5947</v>
      </c>
      <c r="X1708" s="3" t="s">
        <v>845</v>
      </c>
      <c r="Y1708" s="3">
        <v>1</v>
      </c>
      <c r="Z1708" s="3" t="s">
        <v>5958</v>
      </c>
      <c r="AA1708" s="3" t="str">
        <f t="shared" si="407"/>
        <v>,</v>
      </c>
      <c r="AB1708" s="3" t="s">
        <v>62</v>
      </c>
      <c r="AC1708" s="3" t="s">
        <v>46</v>
      </c>
      <c r="AD1708" s="3" t="s">
        <v>62</v>
      </c>
      <c r="AE1708" s="3" t="s">
        <v>62</v>
      </c>
      <c r="AF1708" s="2">
        <v>43608</v>
      </c>
      <c r="AG1708" s="3" t="s">
        <v>62</v>
      </c>
      <c r="AH1708" s="3" t="s">
        <v>62</v>
      </c>
      <c r="AI1708" s="3" t="s">
        <v>62</v>
      </c>
      <c r="AJ1708" s="3" t="s">
        <v>62</v>
      </c>
      <c r="AK1708" s="3" t="s">
        <v>62</v>
      </c>
      <c r="AL1708" s="4"/>
      <c r="AM1708" s="3" t="s">
        <v>846</v>
      </c>
      <c r="AN1708" s="4"/>
      <c r="AO1708" s="4"/>
      <c r="AP1708" s="4"/>
      <c r="AQ1708" s="4"/>
      <c r="AR1708" s="4"/>
      <c r="AS1708" s="4"/>
      <c r="AT1708" s="4"/>
      <c r="AU1708" s="4"/>
      <c r="AV1708" s="4"/>
      <c r="AW1708" s="4"/>
      <c r="AX1708" s="4"/>
    </row>
    <row r="1709" spans="1:50" ht="15.75" customHeight="1" x14ac:dyDescent="0.2">
      <c r="A1709" t="str">
        <f t="shared" si="406"/>
        <v>UniversitaireFemmeCélibataireEtudiant (e)Douala 2newbellCamerounaiseChretien (Catholique)NonTemporairement Non-eligible</v>
      </c>
      <c r="B1709" s="17">
        <v>43629</v>
      </c>
      <c r="C1709" s="17">
        <v>32647</v>
      </c>
      <c r="D1709" s="3" t="s">
        <v>48</v>
      </c>
      <c r="E1709" s="21">
        <v>36</v>
      </c>
      <c r="F1709" s="3" t="s">
        <v>55</v>
      </c>
      <c r="G1709" s="4"/>
      <c r="H1709" s="4"/>
      <c r="I1709" s="3" t="s">
        <v>41</v>
      </c>
      <c r="J1709" s="3" t="s">
        <v>79</v>
      </c>
      <c r="K1709" s="3" t="s">
        <v>121</v>
      </c>
      <c r="L1709" s="3" t="s">
        <v>135</v>
      </c>
      <c r="M1709" s="3" t="s">
        <v>558</v>
      </c>
      <c r="N1709" s="3" t="str">
        <f>VLOOKUP(M1709,TAF!$D$1:$H$462,2,0)</f>
        <v>New Bell</v>
      </c>
      <c r="O1709" s="3" t="str">
        <f>VLOOKUP(M1709,TAF!$D$1:$H$462,3,0)</f>
        <v>Douala 2</v>
      </c>
      <c r="P1709" s="3" t="str">
        <f>VLOOKUP(M1709,TAF!$D$1:$H$462,4,0)</f>
        <v>4.029279319157316</v>
      </c>
      <c r="Q1709" s="3" t="str">
        <f>VLOOKUP(M1709,TAF!$D$1:$H$462,5,0)</f>
        <v xml:space="preserve"> 9.713362274244698</v>
      </c>
      <c r="R1709" s="3" t="s">
        <v>45</v>
      </c>
      <c r="S1709" s="3" t="s">
        <v>58</v>
      </c>
      <c r="T1709" s="3" t="s">
        <v>62</v>
      </c>
      <c r="U1709" s="19"/>
      <c r="V1709" s="19"/>
      <c r="W1709" s="5" t="s">
        <v>5902</v>
      </c>
      <c r="X1709" s="3" t="s">
        <v>845</v>
      </c>
      <c r="Y1709" s="3">
        <v>1</v>
      </c>
      <c r="Z1709" s="3" t="s">
        <v>5959</v>
      </c>
      <c r="AA1709" s="3" t="str">
        <f t="shared" si="407"/>
        <v>,</v>
      </c>
      <c r="AB1709" s="3" t="s">
        <v>46</v>
      </c>
      <c r="AC1709" s="3" t="s">
        <v>62</v>
      </c>
      <c r="AD1709" s="3" t="s">
        <v>62</v>
      </c>
      <c r="AE1709" s="3" t="s">
        <v>62</v>
      </c>
      <c r="AF1709" s="2">
        <v>43608</v>
      </c>
      <c r="AG1709" s="3" t="s">
        <v>62</v>
      </c>
      <c r="AH1709" s="3" t="s">
        <v>62</v>
      </c>
      <c r="AI1709" s="3" t="s">
        <v>62</v>
      </c>
      <c r="AJ1709" s="3" t="s">
        <v>62</v>
      </c>
      <c r="AK1709" s="3" t="s">
        <v>62</v>
      </c>
      <c r="AL1709" s="4"/>
      <c r="AM1709" s="3" t="s">
        <v>846</v>
      </c>
      <c r="AN1709" s="4"/>
      <c r="AO1709" s="4"/>
      <c r="AP1709" s="4"/>
      <c r="AQ1709" s="4"/>
      <c r="AR1709" s="4"/>
      <c r="AS1709" s="4"/>
      <c r="AT1709" s="4"/>
      <c r="AU1709" s="4"/>
      <c r="AV1709" s="4"/>
      <c r="AW1709" s="4"/>
      <c r="AX1709" s="4"/>
    </row>
    <row r="1710" spans="1:50" ht="15.75" customHeight="1" x14ac:dyDescent="0.2">
      <c r="A1710" t="str">
        <f t="shared" si="406"/>
        <v>UniversitaireFemmeCélibataireEtudiant (e)Douala 2newbellCamerounaiseChretien (Protestant )NonTemporairement Non-eligible</v>
      </c>
      <c r="B1710" s="17">
        <v>43629</v>
      </c>
      <c r="C1710" s="17">
        <v>43560</v>
      </c>
      <c r="D1710" s="3" t="s">
        <v>48</v>
      </c>
      <c r="E1710" s="21"/>
      <c r="F1710" s="3" t="s">
        <v>55</v>
      </c>
      <c r="G1710" s="4"/>
      <c r="H1710" s="4"/>
      <c r="I1710" s="3" t="s">
        <v>41</v>
      </c>
      <c r="J1710" s="3" t="s">
        <v>79</v>
      </c>
      <c r="K1710" s="3" t="s">
        <v>121</v>
      </c>
      <c r="L1710" s="3" t="s">
        <v>135</v>
      </c>
      <c r="M1710" s="3" t="s">
        <v>558</v>
      </c>
      <c r="N1710" s="3" t="str">
        <f>VLOOKUP(M1710,TAF!$D$1:$H$462,2,0)</f>
        <v>New Bell</v>
      </c>
      <c r="O1710" s="3" t="str">
        <f>VLOOKUP(M1710,TAF!$D$1:$H$462,3,0)</f>
        <v>Douala 2</v>
      </c>
      <c r="P1710" s="3" t="str">
        <f>VLOOKUP(M1710,TAF!$D$1:$H$462,4,0)</f>
        <v>4.029279319157316</v>
      </c>
      <c r="Q1710" s="3" t="str">
        <f>VLOOKUP(M1710,TAF!$D$1:$H$462,5,0)</f>
        <v xml:space="preserve"> 9.713362274244698</v>
      </c>
      <c r="R1710" s="3" t="s">
        <v>45</v>
      </c>
      <c r="S1710" s="3" t="s">
        <v>84</v>
      </c>
      <c r="T1710" s="3" t="s">
        <v>62</v>
      </c>
      <c r="U1710" s="19"/>
      <c r="V1710" s="19"/>
      <c r="W1710" s="5" t="s">
        <v>5908</v>
      </c>
      <c r="X1710" s="3" t="s">
        <v>845</v>
      </c>
      <c r="Y1710" s="3">
        <v>1</v>
      </c>
      <c r="Z1710" s="3" t="s">
        <v>5959</v>
      </c>
      <c r="AA1710" s="3" t="str">
        <f t="shared" si="407"/>
        <v>,</v>
      </c>
      <c r="AB1710" s="3" t="s">
        <v>46</v>
      </c>
      <c r="AC1710" s="3" t="s">
        <v>62</v>
      </c>
      <c r="AD1710" s="3" t="s">
        <v>62</v>
      </c>
      <c r="AE1710" s="3" t="s">
        <v>62</v>
      </c>
      <c r="AF1710" s="4"/>
      <c r="AG1710" s="3" t="s">
        <v>62</v>
      </c>
      <c r="AH1710" s="3" t="s">
        <v>62</v>
      </c>
      <c r="AI1710" s="3" t="s">
        <v>62</v>
      </c>
      <c r="AJ1710" s="3" t="s">
        <v>62</v>
      </c>
      <c r="AK1710" s="3" t="s">
        <v>62</v>
      </c>
      <c r="AL1710" s="4"/>
      <c r="AM1710" s="3" t="s">
        <v>846</v>
      </c>
      <c r="AN1710" s="4"/>
      <c r="AO1710" s="4"/>
      <c r="AP1710" s="4"/>
      <c r="AQ1710" s="4"/>
      <c r="AR1710" s="4"/>
      <c r="AS1710" s="4"/>
      <c r="AT1710" s="4"/>
      <c r="AU1710" s="4"/>
      <c r="AV1710" s="4"/>
      <c r="AW1710" s="4"/>
      <c r="AX1710" s="4"/>
    </row>
    <row r="1711" spans="1:50" ht="15.75" customHeight="1" x14ac:dyDescent="0.2">
      <c r="A1711" t="str">
        <f t="shared" si="406"/>
        <v>UniversitaireHommeMarié (e)informaticienDouala 3pk12CamerounaiseChretien (Catholique)OuiDéfinitivement non-eligible</v>
      </c>
      <c r="B1711" s="17">
        <v>43634</v>
      </c>
      <c r="C1711" s="17">
        <v>30022</v>
      </c>
      <c r="D1711" s="3" t="s">
        <v>48</v>
      </c>
      <c r="E1711" s="21">
        <v>43</v>
      </c>
      <c r="F1711" s="3" t="s">
        <v>40</v>
      </c>
      <c r="G1711" s="4"/>
      <c r="H1711" s="4"/>
      <c r="I1711" s="3" t="s">
        <v>49</v>
      </c>
      <c r="J1711" s="3" t="s">
        <v>1201</v>
      </c>
      <c r="K1711" s="3" t="s">
        <v>43</v>
      </c>
      <c r="L1711" s="3" t="s">
        <v>135</v>
      </c>
      <c r="M1711" s="3" t="s">
        <v>1202</v>
      </c>
      <c r="N1711" s="3" t="str">
        <f>VLOOKUP(M1711,TAF!$D$1:$H$462,2,0)</f>
        <v>P.K.12</v>
      </c>
      <c r="O1711" s="3" t="str">
        <f>VLOOKUP(M1711,TAF!$D$1:$H$462,3,0)</f>
        <v>Douala 3</v>
      </c>
      <c r="P1711" s="3" t="str">
        <f>VLOOKUP(M1711,TAF!$D$1:$H$462,4,0)</f>
        <v>4.062419957066994</v>
      </c>
      <c r="Q1711" s="3" t="str">
        <f>VLOOKUP(M1711,TAF!$D$1:$H$462,5,0)</f>
        <v xml:space="preserve"> 9.787800420174348</v>
      </c>
      <c r="R1711" s="3" t="s">
        <v>45</v>
      </c>
      <c r="S1711" s="3" t="s">
        <v>58</v>
      </c>
      <c r="T1711" s="3" t="s">
        <v>46</v>
      </c>
      <c r="U1711" s="17">
        <v>41808</v>
      </c>
      <c r="V1711" s="3" t="str">
        <f t="shared" ref="V1711:V1713" si="414">IF((B1711-U1711&lt;=365)*(B1711-U1711&gt;0),INT(12*(B1711-U1711)/365) &amp; " Mois",(YEAR(B1711)-YEAR(U1711)) &amp; " an (s)")</f>
        <v>5 an (s)</v>
      </c>
      <c r="W1711" s="4"/>
      <c r="X1711" s="3" t="s">
        <v>898</v>
      </c>
      <c r="Y1711" s="3">
        <v>1</v>
      </c>
      <c r="Z1711" s="3" t="s">
        <v>5536</v>
      </c>
      <c r="AA1711" s="3" t="str">
        <f t="shared" si="407"/>
        <v>,</v>
      </c>
      <c r="AB1711" s="4"/>
      <c r="AC1711" s="4"/>
      <c r="AD1711" s="4"/>
      <c r="AE1711" s="4"/>
      <c r="AF1711" s="4"/>
      <c r="AG1711" s="4"/>
      <c r="AH1711" s="4"/>
      <c r="AI1711" s="4"/>
      <c r="AJ1711" s="4"/>
      <c r="AK1711" s="4"/>
      <c r="AL1711" s="4"/>
      <c r="AM1711" s="4"/>
      <c r="AN1711" s="3" t="s">
        <v>46</v>
      </c>
      <c r="AO1711" s="3" t="s">
        <v>62</v>
      </c>
      <c r="AP1711" s="3" t="s">
        <v>62</v>
      </c>
      <c r="AQ1711" s="3" t="s">
        <v>62</v>
      </c>
      <c r="AR1711" s="3" t="s">
        <v>62</v>
      </c>
      <c r="AS1711" s="3" t="s">
        <v>62</v>
      </c>
      <c r="AT1711" s="3" t="s">
        <v>62</v>
      </c>
      <c r="AU1711" s="3" t="s">
        <v>62</v>
      </c>
      <c r="AV1711" s="3" t="s">
        <v>62</v>
      </c>
      <c r="AW1711" s="3" t="s">
        <v>62</v>
      </c>
      <c r="AX1711" s="4"/>
    </row>
    <row r="1712" spans="1:50" ht="15.75" customHeight="1" x14ac:dyDescent="0.2">
      <c r="A1712" t="str">
        <f t="shared" si="406"/>
        <v>PrimaireFemmeMarié (e)MénagèreDouala 3bokoCamerounaiseChretien (Protestant )OuiDéfinitivement non-eligible</v>
      </c>
      <c r="B1712" s="17">
        <v>43634</v>
      </c>
      <c r="C1712" s="17">
        <v>29221</v>
      </c>
      <c r="D1712" s="3" t="s">
        <v>92</v>
      </c>
      <c r="E1712" s="21">
        <v>45</v>
      </c>
      <c r="F1712" s="3" t="s">
        <v>55</v>
      </c>
      <c r="G1712" s="4"/>
      <c r="H1712" s="4"/>
      <c r="I1712" s="3" t="s">
        <v>49</v>
      </c>
      <c r="J1712" s="3" t="s">
        <v>154</v>
      </c>
      <c r="K1712" s="3" t="s">
        <v>43</v>
      </c>
      <c r="L1712" s="3" t="s">
        <v>135</v>
      </c>
      <c r="M1712" s="3" t="s">
        <v>1203</v>
      </c>
      <c r="N1712" s="3" t="str">
        <f>VLOOKUP(M1712,TAF!$D$1:$H$462,2,0)</f>
        <v>Boko</v>
      </c>
      <c r="O1712" s="3" t="str">
        <f>VLOOKUP(M1712,TAF!$D$1:$H$462,3,0)</f>
        <v>Douala 3</v>
      </c>
      <c r="P1712" s="3" t="str">
        <f>VLOOKUP(M1712,TAF!$D$1:$H$462,4,0)</f>
        <v>4.01808875799221</v>
      </c>
      <c r="Q1712" s="3" t="str">
        <f>VLOOKUP(M1712,TAF!$D$1:$H$462,5,0)</f>
        <v>9.716963972824503</v>
      </c>
      <c r="R1712" s="3" t="s">
        <v>45</v>
      </c>
      <c r="S1712" s="3" t="s">
        <v>84</v>
      </c>
      <c r="T1712" s="3" t="s">
        <v>46</v>
      </c>
      <c r="U1712" s="17">
        <v>43501</v>
      </c>
      <c r="V1712" s="3" t="str">
        <f t="shared" si="414"/>
        <v>4 Mois</v>
      </c>
      <c r="W1712" s="4"/>
      <c r="X1712" s="3" t="s">
        <v>898</v>
      </c>
      <c r="Y1712" s="3">
        <v>1</v>
      </c>
      <c r="Z1712" s="3" t="s">
        <v>5544</v>
      </c>
      <c r="AA1712" s="3" t="str">
        <f t="shared" si="407"/>
        <v>,</v>
      </c>
      <c r="AB1712" s="4"/>
      <c r="AC1712" s="4"/>
      <c r="AD1712" s="4"/>
      <c r="AE1712" s="4"/>
      <c r="AF1712" s="4"/>
      <c r="AG1712" s="4"/>
      <c r="AH1712" s="4"/>
      <c r="AI1712" s="4"/>
      <c r="AJ1712" s="4"/>
      <c r="AK1712" s="4"/>
      <c r="AL1712" s="4"/>
      <c r="AM1712" s="4"/>
      <c r="AN1712" s="3" t="s">
        <v>62</v>
      </c>
      <c r="AO1712" s="3" t="s">
        <v>62</v>
      </c>
      <c r="AP1712" s="3" t="s">
        <v>62</v>
      </c>
      <c r="AQ1712" s="3" t="s">
        <v>62</v>
      </c>
      <c r="AR1712" s="3" t="s">
        <v>62</v>
      </c>
      <c r="AS1712" s="3" t="s">
        <v>62</v>
      </c>
      <c r="AT1712" s="3" t="s">
        <v>62</v>
      </c>
      <c r="AU1712" s="3" t="s">
        <v>62</v>
      </c>
      <c r="AV1712" s="3" t="s">
        <v>62</v>
      </c>
      <c r="AW1712" s="3" t="s">
        <v>46</v>
      </c>
      <c r="AX1712" s="4"/>
    </row>
    <row r="1713" spans="1:50" ht="15.75" customHeight="1" x14ac:dyDescent="0.2">
      <c r="A1713" t="str">
        <f t="shared" si="406"/>
        <v>PrimaireFemmeMarié (e)MénagèreDouala 3bokoCamerounaiseChretien (Protestant )OuiDéfinitivement non-eligible</v>
      </c>
      <c r="B1713" s="17">
        <v>43634</v>
      </c>
      <c r="C1713" s="17">
        <v>29221</v>
      </c>
      <c r="D1713" s="3" t="s">
        <v>92</v>
      </c>
      <c r="E1713" s="21">
        <v>45</v>
      </c>
      <c r="F1713" s="3" t="s">
        <v>55</v>
      </c>
      <c r="G1713" s="4"/>
      <c r="H1713" s="4"/>
      <c r="I1713" s="3" t="s">
        <v>49</v>
      </c>
      <c r="J1713" s="3" t="s">
        <v>154</v>
      </c>
      <c r="K1713" s="3" t="s">
        <v>43</v>
      </c>
      <c r="L1713" s="3" t="s">
        <v>135</v>
      </c>
      <c r="M1713" s="3" t="s">
        <v>1203</v>
      </c>
      <c r="N1713" s="3" t="str">
        <f>VLOOKUP(M1713,TAF!$D$1:$H$462,2,0)</f>
        <v>Boko</v>
      </c>
      <c r="O1713" s="3" t="str">
        <f>VLOOKUP(M1713,TAF!$D$1:$H$462,3,0)</f>
        <v>Douala 3</v>
      </c>
      <c r="P1713" s="3" t="str">
        <f>VLOOKUP(M1713,TAF!$D$1:$H$462,4,0)</f>
        <v>4.01808875799221</v>
      </c>
      <c r="Q1713" s="3" t="str">
        <f>VLOOKUP(M1713,TAF!$D$1:$H$462,5,0)</f>
        <v>9.716963972824503</v>
      </c>
      <c r="R1713" s="3" t="s">
        <v>45</v>
      </c>
      <c r="S1713" s="3" t="s">
        <v>84</v>
      </c>
      <c r="T1713" s="3" t="s">
        <v>46</v>
      </c>
      <c r="U1713" s="17">
        <v>43501</v>
      </c>
      <c r="V1713" s="3" t="str">
        <f t="shared" si="414"/>
        <v>4 Mois</v>
      </c>
      <c r="W1713" s="4"/>
      <c r="X1713" s="3" t="s">
        <v>898</v>
      </c>
      <c r="Y1713" s="3">
        <v>1</v>
      </c>
      <c r="Z1713" s="3" t="s">
        <v>5544</v>
      </c>
      <c r="AA1713" s="3" t="str">
        <f t="shared" si="407"/>
        <v>,</v>
      </c>
      <c r="AB1713" s="4"/>
      <c r="AC1713" s="4"/>
      <c r="AD1713" s="4"/>
      <c r="AE1713" s="4"/>
      <c r="AF1713" s="4"/>
      <c r="AG1713" s="4"/>
      <c r="AH1713" s="4"/>
      <c r="AI1713" s="4"/>
      <c r="AJ1713" s="4"/>
      <c r="AK1713" s="4"/>
      <c r="AL1713" s="4"/>
      <c r="AM1713" s="4"/>
      <c r="AN1713" s="3" t="s">
        <v>62</v>
      </c>
      <c r="AO1713" s="3" t="s">
        <v>62</v>
      </c>
      <c r="AP1713" s="3" t="s">
        <v>62</v>
      </c>
      <c r="AQ1713" s="3" t="s">
        <v>62</v>
      </c>
      <c r="AR1713" s="3" t="s">
        <v>62</v>
      </c>
      <c r="AS1713" s="3" t="s">
        <v>62</v>
      </c>
      <c r="AT1713" s="3" t="s">
        <v>62</v>
      </c>
      <c r="AU1713" s="3" t="s">
        <v>62</v>
      </c>
      <c r="AV1713" s="3" t="s">
        <v>62</v>
      </c>
      <c r="AW1713" s="3" t="s">
        <v>46</v>
      </c>
      <c r="AX1713" s="4"/>
    </row>
    <row r="1714" spans="1:50" ht="15.75" customHeight="1" x14ac:dyDescent="0.2">
      <c r="A1714" t="str">
        <f t="shared" si="406"/>
        <v>SecondaireFemmeCélibataireCommerçant (e)Douala (Non précisé )doualaCamerounaisePas PréciséNonDéfinitivement non-eligible</v>
      </c>
      <c r="B1714" s="17">
        <v>43566</v>
      </c>
      <c r="C1714" s="17">
        <v>32954</v>
      </c>
      <c r="D1714" s="3" t="s">
        <v>54</v>
      </c>
      <c r="E1714" s="21">
        <v>35</v>
      </c>
      <c r="F1714" s="3" t="s">
        <v>55</v>
      </c>
      <c r="G1714" s="4"/>
      <c r="H1714" s="4"/>
      <c r="I1714" s="3" t="s">
        <v>41</v>
      </c>
      <c r="J1714" s="3" t="s">
        <v>56</v>
      </c>
      <c r="K1714" s="3" t="s">
        <v>51</v>
      </c>
      <c r="L1714" s="3" t="s">
        <v>135</v>
      </c>
      <c r="M1714" s="3" t="s">
        <v>910</v>
      </c>
      <c r="N1714" s="3">
        <f>VLOOKUP(M1714,TAF!$D$1:$H$462,2,0)</f>
        <v>0</v>
      </c>
      <c r="O1714" s="3">
        <f>VLOOKUP(M1714,TAF!$D$1:$H$462,3,0)</f>
        <v>0</v>
      </c>
      <c r="P1714" s="3">
        <f>VLOOKUP(M1714,TAF!$D$1:$H$462,4,0)</f>
        <v>0</v>
      </c>
      <c r="Q1714" s="3">
        <f>VLOOKUP(M1714,TAF!$D$1:$H$462,5,0)</f>
        <v>0</v>
      </c>
      <c r="R1714" s="3" t="s">
        <v>45</v>
      </c>
      <c r="S1714" s="3" t="s">
        <v>39</v>
      </c>
      <c r="T1714" s="3" t="s">
        <v>62</v>
      </c>
      <c r="U1714" s="19"/>
      <c r="V1714" s="19"/>
      <c r="W1714" s="4"/>
      <c r="X1714" s="3" t="s">
        <v>898</v>
      </c>
      <c r="Y1714" s="3">
        <v>1</v>
      </c>
      <c r="Z1714" s="3" t="s">
        <v>5549</v>
      </c>
      <c r="AA1714" s="3" t="str">
        <f t="shared" si="407"/>
        <v>,</v>
      </c>
      <c r="AB1714" s="4"/>
      <c r="AC1714" s="4"/>
      <c r="AD1714" s="4"/>
      <c r="AE1714" s="4"/>
      <c r="AF1714" s="4"/>
      <c r="AG1714" s="4"/>
      <c r="AH1714" s="4"/>
      <c r="AI1714" s="4"/>
      <c r="AJ1714" s="4"/>
      <c r="AK1714" s="4"/>
      <c r="AL1714" s="4"/>
      <c r="AM1714" s="4"/>
      <c r="AN1714" s="3" t="s">
        <v>62</v>
      </c>
      <c r="AO1714" s="3" t="s">
        <v>62</v>
      </c>
      <c r="AP1714" s="3" t="s">
        <v>62</v>
      </c>
      <c r="AQ1714" s="3" t="s">
        <v>62</v>
      </c>
      <c r="AR1714" s="3" t="s">
        <v>46</v>
      </c>
      <c r="AS1714" s="3" t="s">
        <v>62</v>
      </c>
      <c r="AT1714" s="3" t="s">
        <v>62</v>
      </c>
      <c r="AU1714" s="3" t="s">
        <v>62</v>
      </c>
      <c r="AV1714" s="3" t="s">
        <v>62</v>
      </c>
      <c r="AW1714" s="3" t="s">
        <v>62</v>
      </c>
      <c r="AX1714" s="4"/>
    </row>
    <row r="1715" spans="1:50" ht="15.75" customHeight="1" x14ac:dyDescent="0.2">
      <c r="A1715" t="str">
        <f t="shared" si="406"/>
        <v>UniversitaireFemmeCélibataireEntrepreneurDouala 5bonamoussadiCamerounaiseChretien (Protestant )NonTemporairement Non-eligible</v>
      </c>
      <c r="B1715" s="17">
        <v>43566</v>
      </c>
      <c r="C1715" s="17">
        <v>33333</v>
      </c>
      <c r="D1715" s="3" t="s">
        <v>48</v>
      </c>
      <c r="E1715" s="21">
        <v>34</v>
      </c>
      <c r="F1715" s="3" t="s">
        <v>55</v>
      </c>
      <c r="G1715" s="4"/>
      <c r="H1715" s="4"/>
      <c r="I1715" s="3" t="s">
        <v>41</v>
      </c>
      <c r="J1715" s="3" t="s">
        <v>449</v>
      </c>
      <c r="K1715" s="3" t="s">
        <v>60</v>
      </c>
      <c r="L1715" s="3" t="s">
        <v>135</v>
      </c>
      <c r="M1715" s="3" t="s">
        <v>896</v>
      </c>
      <c r="N1715" s="3" t="str">
        <f>VLOOKUP(M1715,TAF!$D$1:$H$462,2,0)</f>
        <v>Bonamoussadi</v>
      </c>
      <c r="O1715" s="3" t="str">
        <f>VLOOKUP(M1715,TAF!$D$1:$H$462,3,0)</f>
        <v>Douala 5</v>
      </c>
      <c r="P1715" s="3" t="str">
        <f>VLOOKUP(M1715,TAF!$D$1:$H$462,4,0)</f>
        <v>4.0932016164020935</v>
      </c>
      <c r="Q1715" s="3" t="str">
        <f>VLOOKUP(M1715,TAF!$D$1:$H$462,5,0)</f>
        <v xml:space="preserve"> 9.7422761594139</v>
      </c>
      <c r="R1715" s="3" t="s">
        <v>45</v>
      </c>
      <c r="S1715" s="3" t="s">
        <v>84</v>
      </c>
      <c r="T1715" s="3" t="s">
        <v>62</v>
      </c>
      <c r="U1715" s="19"/>
      <c r="V1715" s="19"/>
      <c r="W1715" s="4"/>
      <c r="X1715" s="3" t="s">
        <v>845</v>
      </c>
      <c r="Y1715" s="3">
        <v>1</v>
      </c>
      <c r="Z1715" s="3" t="s">
        <v>5959</v>
      </c>
      <c r="AA1715" s="3" t="str">
        <f t="shared" si="407"/>
        <v>,</v>
      </c>
      <c r="AB1715" s="3" t="s">
        <v>46</v>
      </c>
      <c r="AC1715" s="3" t="s">
        <v>62</v>
      </c>
      <c r="AD1715" s="3" t="s">
        <v>62</v>
      </c>
      <c r="AE1715" s="3" t="s">
        <v>62</v>
      </c>
      <c r="AF1715" s="4"/>
      <c r="AG1715" s="3" t="s">
        <v>62</v>
      </c>
      <c r="AH1715" s="3" t="s">
        <v>62</v>
      </c>
      <c r="AI1715" s="3" t="s">
        <v>62</v>
      </c>
      <c r="AJ1715" s="3" t="s">
        <v>62</v>
      </c>
      <c r="AK1715" s="3" t="s">
        <v>62</v>
      </c>
      <c r="AL1715" s="4"/>
      <c r="AM1715" s="3" t="s">
        <v>846</v>
      </c>
      <c r="AN1715" s="4"/>
      <c r="AO1715" s="4"/>
      <c r="AP1715" s="4"/>
      <c r="AQ1715" s="4"/>
      <c r="AR1715" s="4"/>
      <c r="AS1715" s="4"/>
      <c r="AT1715" s="4"/>
      <c r="AU1715" s="4"/>
      <c r="AV1715" s="4"/>
      <c r="AW1715" s="4"/>
      <c r="AX1715" s="4"/>
    </row>
    <row r="1716" spans="1:50" ht="15.75" customHeight="1" x14ac:dyDescent="0.2">
      <c r="A1716" t="str">
        <f t="shared" si="406"/>
        <v>UniversitaireFemmeCélibataireEntrepreneurDouala 5bonamoussadiCamerounaiseChretien (Protestant )NonTemporairement Non-eligible</v>
      </c>
      <c r="B1716" s="17">
        <v>43566</v>
      </c>
      <c r="C1716" s="17">
        <v>33333</v>
      </c>
      <c r="D1716" s="3" t="s">
        <v>48</v>
      </c>
      <c r="E1716" s="21">
        <v>34</v>
      </c>
      <c r="F1716" s="3" t="s">
        <v>55</v>
      </c>
      <c r="G1716" s="4"/>
      <c r="H1716" s="4"/>
      <c r="I1716" s="3" t="s">
        <v>41</v>
      </c>
      <c r="J1716" s="3" t="s">
        <v>449</v>
      </c>
      <c r="K1716" s="3" t="s">
        <v>60</v>
      </c>
      <c r="L1716" s="3" t="s">
        <v>135</v>
      </c>
      <c r="M1716" s="3" t="s">
        <v>896</v>
      </c>
      <c r="N1716" s="3" t="str">
        <f>VLOOKUP(M1716,TAF!$D$1:$H$462,2,0)</f>
        <v>Bonamoussadi</v>
      </c>
      <c r="O1716" s="3" t="str">
        <f>VLOOKUP(M1716,TAF!$D$1:$H$462,3,0)</f>
        <v>Douala 5</v>
      </c>
      <c r="P1716" s="3" t="str">
        <f>VLOOKUP(M1716,TAF!$D$1:$H$462,4,0)</f>
        <v>4.0932016164020935</v>
      </c>
      <c r="Q1716" s="3" t="str">
        <f>VLOOKUP(M1716,TAF!$D$1:$H$462,5,0)</f>
        <v xml:space="preserve"> 9.7422761594139</v>
      </c>
      <c r="R1716" s="3" t="s">
        <v>45</v>
      </c>
      <c r="S1716" s="3" t="s">
        <v>84</v>
      </c>
      <c r="T1716" s="3" t="s">
        <v>62</v>
      </c>
      <c r="U1716" s="19"/>
      <c r="V1716" s="19"/>
      <c r="W1716" s="4"/>
      <c r="X1716" s="3" t="s">
        <v>845</v>
      </c>
      <c r="Y1716" s="3">
        <v>1</v>
      </c>
      <c r="Z1716" s="3" t="s">
        <v>5959</v>
      </c>
      <c r="AA1716" s="3" t="str">
        <f t="shared" si="407"/>
        <v>,</v>
      </c>
      <c r="AB1716" s="3" t="s">
        <v>46</v>
      </c>
      <c r="AC1716" s="3" t="s">
        <v>62</v>
      </c>
      <c r="AD1716" s="3" t="s">
        <v>62</v>
      </c>
      <c r="AE1716" s="3" t="s">
        <v>62</v>
      </c>
      <c r="AF1716" s="4"/>
      <c r="AG1716" s="3" t="s">
        <v>62</v>
      </c>
      <c r="AH1716" s="3" t="s">
        <v>62</v>
      </c>
      <c r="AI1716" s="3" t="s">
        <v>62</v>
      </c>
      <c r="AJ1716" s="3" t="s">
        <v>62</v>
      </c>
      <c r="AK1716" s="3" t="s">
        <v>62</v>
      </c>
      <c r="AL1716" s="4"/>
      <c r="AM1716" s="3" t="s">
        <v>846</v>
      </c>
      <c r="AN1716" s="4"/>
      <c r="AO1716" s="4"/>
      <c r="AP1716" s="4"/>
      <c r="AQ1716" s="4"/>
      <c r="AR1716" s="4"/>
      <c r="AS1716" s="4"/>
      <c r="AT1716" s="4"/>
      <c r="AU1716" s="4"/>
      <c r="AV1716" s="4"/>
      <c r="AW1716" s="4"/>
      <c r="AX1716" s="4"/>
    </row>
    <row r="1717" spans="1:50" ht="15.75" customHeight="1" x14ac:dyDescent="0.2">
      <c r="A1717" t="str">
        <f t="shared" si="406"/>
        <v>Pas PréciséHommeCélibataireSans EmploisDouala (Non précisé )doualaCamerounaisePas PréciséOuiTemporairement Non-eligible</v>
      </c>
      <c r="B1717" s="17">
        <v>43566</v>
      </c>
      <c r="C1717" s="17">
        <v>35438</v>
      </c>
      <c r="D1717" s="3" t="s">
        <v>39</v>
      </c>
      <c r="E1717" s="21">
        <v>28</v>
      </c>
      <c r="F1717" s="3" t="s">
        <v>40</v>
      </c>
      <c r="G1717" s="4"/>
      <c r="H1717" s="4"/>
      <c r="I1717" s="3" t="s">
        <v>41</v>
      </c>
      <c r="J1717" s="3" t="s">
        <v>134</v>
      </c>
      <c r="K1717" s="3" t="s">
        <v>51</v>
      </c>
      <c r="L1717" s="3" t="s">
        <v>135</v>
      </c>
      <c r="M1717" s="3" t="s">
        <v>910</v>
      </c>
      <c r="N1717" s="3">
        <f>VLOOKUP(M1717,TAF!$D$1:$H$462,2,0)</f>
        <v>0</v>
      </c>
      <c r="O1717" s="3">
        <f>VLOOKUP(M1717,TAF!$D$1:$H$462,3,0)</f>
        <v>0</v>
      </c>
      <c r="P1717" s="3">
        <f>VLOOKUP(M1717,TAF!$D$1:$H$462,4,0)</f>
        <v>0</v>
      </c>
      <c r="Q1717" s="3">
        <f>VLOOKUP(M1717,TAF!$D$1:$H$462,5,0)</f>
        <v>0</v>
      </c>
      <c r="R1717" s="3" t="s">
        <v>45</v>
      </c>
      <c r="S1717" s="3" t="s">
        <v>39</v>
      </c>
      <c r="T1717" s="3" t="s">
        <v>46</v>
      </c>
      <c r="U1717" s="17">
        <v>43347</v>
      </c>
      <c r="V1717" s="3" t="str">
        <f t="shared" ref="V1717" si="415">IF((B1717-U1717&lt;=365)*(B1717-U1717&gt;0),INT(12*(B1717-U1717)/365) &amp; " Mois",(YEAR(B1717)-YEAR(U1717)) &amp; " an (s)")</f>
        <v>7 Mois</v>
      </c>
      <c r="W1717" s="4"/>
      <c r="X1717" s="3" t="s">
        <v>845</v>
      </c>
      <c r="Y1717" s="3">
        <v>1</v>
      </c>
      <c r="Z1717" s="3" t="s">
        <v>5959</v>
      </c>
      <c r="AA1717" s="3" t="str">
        <f t="shared" si="407"/>
        <v>,</v>
      </c>
      <c r="AB1717" s="3" t="s">
        <v>46</v>
      </c>
      <c r="AC1717" s="3" t="s">
        <v>62</v>
      </c>
      <c r="AD1717" s="3" t="s">
        <v>62</v>
      </c>
      <c r="AE1717" s="3" t="s">
        <v>62</v>
      </c>
      <c r="AF1717" s="4"/>
      <c r="AG1717" s="4"/>
      <c r="AH1717" s="4"/>
      <c r="AI1717" s="4"/>
      <c r="AJ1717" s="4"/>
      <c r="AK1717" s="4"/>
      <c r="AL1717" s="4"/>
      <c r="AM1717" s="3" t="s">
        <v>846</v>
      </c>
      <c r="AN1717" s="4"/>
      <c r="AO1717" s="4"/>
      <c r="AP1717" s="4"/>
      <c r="AQ1717" s="4"/>
      <c r="AR1717" s="4"/>
      <c r="AS1717" s="4"/>
      <c r="AT1717" s="4"/>
      <c r="AU1717" s="4"/>
      <c r="AV1717" s="4"/>
      <c r="AW1717" s="4"/>
      <c r="AX1717" s="4"/>
    </row>
    <row r="1718" spans="1:50" ht="15.75" customHeight="1" x14ac:dyDescent="0.2">
      <c r="A1718" t="str">
        <f t="shared" si="406"/>
        <v>PrimaireFemmeMarié (e)MénagèreDouala 6bonaberiCamerounaisePas PréciséNonTemporairement Non-eligible</v>
      </c>
      <c r="B1718" s="17">
        <v>43579</v>
      </c>
      <c r="C1718" s="17">
        <v>30793</v>
      </c>
      <c r="D1718" s="3" t="s">
        <v>92</v>
      </c>
      <c r="E1718" s="21">
        <v>41</v>
      </c>
      <c r="F1718" s="3" t="s">
        <v>55</v>
      </c>
      <c r="G1718" s="4"/>
      <c r="H1718" s="4"/>
      <c r="I1718" s="3" t="s">
        <v>49</v>
      </c>
      <c r="J1718" s="3" t="s">
        <v>154</v>
      </c>
      <c r="K1718" s="3" t="s">
        <v>913</v>
      </c>
      <c r="L1718" s="3" t="s">
        <v>135</v>
      </c>
      <c r="M1718" s="3" t="s">
        <v>566</v>
      </c>
      <c r="N1718" s="3" t="str">
        <f>VLOOKUP(M1718,TAF!$D$1:$H$462,2,0)</f>
        <v>Bonaberi</v>
      </c>
      <c r="O1718" s="3" t="str">
        <f>VLOOKUP(M1718,TAF!$D$1:$H$462,3,0)</f>
        <v>Douala 4</v>
      </c>
      <c r="P1718" s="3" t="str">
        <f>VLOOKUP(M1718,TAF!$D$1:$H$462,4,0)</f>
        <v>4.0900111661057075</v>
      </c>
      <c r="Q1718" s="3" t="str">
        <f>VLOOKUP(M1718,TAF!$D$1:$H$462,5,0)</f>
        <v xml:space="preserve"> 9.65793515778688</v>
      </c>
      <c r="R1718" s="3" t="s">
        <v>45</v>
      </c>
      <c r="S1718" s="3" t="s">
        <v>39</v>
      </c>
      <c r="T1718" s="3" t="s">
        <v>62</v>
      </c>
      <c r="U1718" s="19"/>
      <c r="V1718" s="19"/>
      <c r="W1718" s="4"/>
      <c r="X1718" s="3" t="s">
        <v>845</v>
      </c>
      <c r="Y1718" s="3">
        <v>1</v>
      </c>
      <c r="Z1718" s="3" t="s">
        <v>5961</v>
      </c>
      <c r="AA1718" s="3" t="str">
        <f t="shared" si="407"/>
        <v>,</v>
      </c>
      <c r="AB1718" s="3" t="s">
        <v>62</v>
      </c>
      <c r="AC1718" s="3" t="s">
        <v>62</v>
      </c>
      <c r="AD1718" s="3" t="s">
        <v>62</v>
      </c>
      <c r="AE1718" s="3" t="s">
        <v>62</v>
      </c>
      <c r="AF1718" s="2">
        <v>43566</v>
      </c>
      <c r="AG1718" s="3" t="s">
        <v>46</v>
      </c>
      <c r="AH1718" s="3" t="s">
        <v>62</v>
      </c>
      <c r="AI1718" s="3" t="s">
        <v>62</v>
      </c>
      <c r="AJ1718" s="3" t="s">
        <v>62</v>
      </c>
      <c r="AK1718" s="3" t="s">
        <v>62</v>
      </c>
      <c r="AL1718" s="4"/>
      <c r="AM1718" s="3" t="s">
        <v>846</v>
      </c>
      <c r="AN1718" s="4"/>
      <c r="AO1718" s="4"/>
      <c r="AP1718" s="4"/>
      <c r="AQ1718" s="4"/>
      <c r="AR1718" s="4"/>
      <c r="AS1718" s="4"/>
      <c r="AT1718" s="4"/>
      <c r="AU1718" s="4"/>
      <c r="AV1718" s="4"/>
      <c r="AW1718" s="4"/>
      <c r="AX1718" s="4"/>
    </row>
    <row r="1719" spans="1:50" ht="15.75" customHeight="1" x14ac:dyDescent="0.2">
      <c r="A1719" t="str">
        <f t="shared" si="406"/>
        <v>SecondaireHommeCélibataireeleveDouala (Non précisé )doualaCamerounaiseChretien (Protestant )NonTemporairement Non-eligible</v>
      </c>
      <c r="B1719" s="17">
        <v>43567</v>
      </c>
      <c r="C1719" s="17">
        <v>36842</v>
      </c>
      <c r="D1719" s="3" t="s">
        <v>54</v>
      </c>
      <c r="E1719" s="21">
        <v>25</v>
      </c>
      <c r="F1719" s="3" t="s">
        <v>40</v>
      </c>
      <c r="G1719" s="4"/>
      <c r="H1719" s="4"/>
      <c r="I1719" s="3" t="s">
        <v>41</v>
      </c>
      <c r="J1719" s="3" t="s">
        <v>1128</v>
      </c>
      <c r="K1719" s="3" t="s">
        <v>51</v>
      </c>
      <c r="L1719" s="3" t="s">
        <v>135</v>
      </c>
      <c r="M1719" s="3" t="s">
        <v>910</v>
      </c>
      <c r="N1719" s="3">
        <f>VLOOKUP(M1719,TAF!$D$1:$H$462,2,0)</f>
        <v>0</v>
      </c>
      <c r="O1719" s="3">
        <f>VLOOKUP(M1719,TAF!$D$1:$H$462,3,0)</f>
        <v>0</v>
      </c>
      <c r="P1719" s="3">
        <f>VLOOKUP(M1719,TAF!$D$1:$H$462,4,0)</f>
        <v>0</v>
      </c>
      <c r="Q1719" s="3">
        <f>VLOOKUP(M1719,TAF!$D$1:$H$462,5,0)</f>
        <v>0</v>
      </c>
      <c r="R1719" s="3" t="s">
        <v>45</v>
      </c>
      <c r="S1719" s="3" t="s">
        <v>84</v>
      </c>
      <c r="T1719" s="3" t="s">
        <v>62</v>
      </c>
      <c r="U1719" s="19"/>
      <c r="V1719" s="19"/>
      <c r="W1719" s="4"/>
      <c r="X1719" s="3" t="s">
        <v>845</v>
      </c>
      <c r="Y1719" s="3">
        <v>1</v>
      </c>
      <c r="Z1719" s="3" t="s">
        <v>5959</v>
      </c>
      <c r="AA1719" s="3" t="str">
        <f t="shared" si="407"/>
        <v>,</v>
      </c>
      <c r="AB1719" s="3" t="s">
        <v>46</v>
      </c>
      <c r="AC1719" s="3" t="s">
        <v>62</v>
      </c>
      <c r="AD1719" s="3" t="s">
        <v>62</v>
      </c>
      <c r="AE1719" s="3" t="s">
        <v>62</v>
      </c>
      <c r="AF1719" s="4"/>
      <c r="AG1719" s="4"/>
      <c r="AH1719" s="4"/>
      <c r="AI1719" s="4"/>
      <c r="AJ1719" s="4"/>
      <c r="AK1719" s="4"/>
      <c r="AL1719" s="4"/>
      <c r="AM1719" s="3" t="s">
        <v>846</v>
      </c>
      <c r="AN1719" s="4"/>
      <c r="AO1719" s="4"/>
      <c r="AP1719" s="4"/>
      <c r="AQ1719" s="4"/>
      <c r="AR1719" s="4"/>
      <c r="AS1719" s="4"/>
      <c r="AT1719" s="4"/>
      <c r="AU1719" s="4"/>
      <c r="AV1719" s="4"/>
      <c r="AW1719" s="4"/>
      <c r="AX1719" s="4"/>
    </row>
    <row r="1720" spans="1:50" ht="15.75" customHeight="1" x14ac:dyDescent="0.2">
      <c r="A1720" t="str">
        <f t="shared" si="406"/>
        <v>UniversitaireFemmeMarié (e)Personnel de santeDouala 3pk12CamerounaiseChretien (Protestant )OuiTemporairement Non-eligible</v>
      </c>
      <c r="B1720" s="17">
        <v>43565</v>
      </c>
      <c r="C1720" s="17">
        <v>33824</v>
      </c>
      <c r="D1720" s="3" t="s">
        <v>48</v>
      </c>
      <c r="E1720" s="21">
        <v>33</v>
      </c>
      <c r="F1720" s="3" t="s">
        <v>55</v>
      </c>
      <c r="G1720" s="4"/>
      <c r="H1720" s="4"/>
      <c r="I1720" s="3" t="s">
        <v>49</v>
      </c>
      <c r="J1720" s="3" t="s">
        <v>250</v>
      </c>
      <c r="K1720" s="3" t="s">
        <v>43</v>
      </c>
      <c r="L1720" s="3" t="s">
        <v>135</v>
      </c>
      <c r="M1720" s="3" t="s">
        <v>1202</v>
      </c>
      <c r="N1720" s="3" t="str">
        <f>VLOOKUP(M1720,TAF!$D$1:$H$462,2,0)</f>
        <v>P.K.12</v>
      </c>
      <c r="O1720" s="3" t="str">
        <f>VLOOKUP(M1720,TAF!$D$1:$H$462,3,0)</f>
        <v>Douala 3</v>
      </c>
      <c r="P1720" s="3" t="str">
        <f>VLOOKUP(M1720,TAF!$D$1:$H$462,4,0)</f>
        <v>4.062419957066994</v>
      </c>
      <c r="Q1720" s="3" t="str">
        <f>VLOOKUP(M1720,TAF!$D$1:$H$462,5,0)</f>
        <v xml:space="preserve"> 9.787800420174348</v>
      </c>
      <c r="R1720" s="3" t="s">
        <v>45</v>
      </c>
      <c r="S1720" s="3" t="s">
        <v>84</v>
      </c>
      <c r="T1720" s="3" t="s">
        <v>46</v>
      </c>
      <c r="U1720" s="17">
        <v>42470</v>
      </c>
      <c r="V1720" s="3" t="str">
        <f t="shared" ref="V1720:V1722" si="416">IF((B1720-U1720&lt;=365)*(B1720-U1720&gt;0),INT(12*(B1720-U1720)/365) &amp; " Mois",(YEAR(B1720)-YEAR(U1720)) &amp; " an (s)")</f>
        <v>3 an (s)</v>
      </c>
      <c r="W1720" s="4"/>
      <c r="X1720" s="3" t="s">
        <v>845</v>
      </c>
      <c r="Y1720" s="3">
        <v>1</v>
      </c>
      <c r="Z1720" s="3" t="s">
        <v>5959</v>
      </c>
      <c r="AA1720" s="3" t="str">
        <f t="shared" si="407"/>
        <v>,</v>
      </c>
      <c r="AB1720" s="3" t="s">
        <v>46</v>
      </c>
      <c r="AC1720" s="3" t="s">
        <v>62</v>
      </c>
      <c r="AD1720" s="3" t="s">
        <v>62</v>
      </c>
      <c r="AE1720" s="3" t="s">
        <v>62</v>
      </c>
      <c r="AF1720" s="2">
        <v>43581</v>
      </c>
      <c r="AG1720" s="3" t="s">
        <v>62</v>
      </c>
      <c r="AH1720" s="3" t="s">
        <v>62</v>
      </c>
      <c r="AI1720" s="3" t="s">
        <v>62</v>
      </c>
      <c r="AJ1720" s="3" t="s">
        <v>62</v>
      </c>
      <c r="AK1720" s="3" t="s">
        <v>62</v>
      </c>
      <c r="AL1720" s="4"/>
      <c r="AM1720" s="3" t="s">
        <v>846</v>
      </c>
      <c r="AN1720" s="4"/>
      <c r="AO1720" s="4"/>
      <c r="AP1720" s="4"/>
      <c r="AQ1720" s="4"/>
      <c r="AR1720" s="4"/>
      <c r="AS1720" s="4"/>
      <c r="AT1720" s="4"/>
      <c r="AU1720" s="4"/>
      <c r="AV1720" s="4"/>
      <c r="AW1720" s="4"/>
      <c r="AX1720" s="4"/>
    </row>
    <row r="1721" spans="1:50" ht="15.75" customHeight="1" x14ac:dyDescent="0.2">
      <c r="A1721" t="str">
        <f t="shared" si="406"/>
        <v>SecondaireFemmeMarié (e)MénagèreDouala 3logbessouCamerounaiseChretien (Catholique)OuiTemporairement Non-eligible</v>
      </c>
      <c r="B1721" s="17">
        <v>43564</v>
      </c>
      <c r="C1721" s="17">
        <v>25086</v>
      </c>
      <c r="D1721" s="3" t="s">
        <v>54</v>
      </c>
      <c r="E1721" s="21">
        <v>57</v>
      </c>
      <c r="F1721" s="3" t="s">
        <v>55</v>
      </c>
      <c r="G1721" s="4"/>
      <c r="H1721" s="4"/>
      <c r="I1721" s="3" t="s">
        <v>49</v>
      </c>
      <c r="J1721" s="3" t="s">
        <v>154</v>
      </c>
      <c r="K1721" s="3" t="s">
        <v>43</v>
      </c>
      <c r="L1721" s="3" t="s">
        <v>135</v>
      </c>
      <c r="M1721" s="3" t="s">
        <v>1177</v>
      </c>
      <c r="N1721" s="3" t="str">
        <f>VLOOKUP(M1721,TAF!$D$1:$H$462,2,0)</f>
        <v>Logbessou</v>
      </c>
      <c r="O1721" s="3" t="str">
        <f>VLOOKUP(M1721,TAF!$D$1:$H$462,3,0)</f>
        <v>Douala 5</v>
      </c>
      <c r="P1721" s="3" t="str">
        <f>VLOOKUP(M1721,TAF!$D$1:$H$462,4,0)</f>
        <v>4.0952027315347745</v>
      </c>
      <c r="Q1721" s="3" t="str">
        <f>VLOOKUP(M1721,TAF!$D$1:$H$462,5,0)</f>
        <v xml:space="preserve"> 9.770149713953538</v>
      </c>
      <c r="R1721" s="3" t="s">
        <v>45</v>
      </c>
      <c r="S1721" s="3" t="s">
        <v>58</v>
      </c>
      <c r="T1721" s="3" t="s">
        <v>46</v>
      </c>
      <c r="U1721" s="17">
        <v>42469</v>
      </c>
      <c r="V1721" s="3" t="str">
        <f t="shared" si="416"/>
        <v>3 an (s)</v>
      </c>
      <c r="W1721" s="4"/>
      <c r="X1721" s="3" t="s">
        <v>845</v>
      </c>
      <c r="Y1721" s="3">
        <v>1</v>
      </c>
      <c r="Z1721" s="3" t="s">
        <v>5959</v>
      </c>
      <c r="AA1721" s="3" t="str">
        <f t="shared" si="407"/>
        <v>,</v>
      </c>
      <c r="AB1721" s="3" t="s">
        <v>46</v>
      </c>
      <c r="AC1721" s="3" t="s">
        <v>62</v>
      </c>
      <c r="AD1721" s="3" t="s">
        <v>62</v>
      </c>
      <c r="AE1721" s="3" t="s">
        <v>62</v>
      </c>
      <c r="AF1721" s="2">
        <v>43546</v>
      </c>
      <c r="AG1721" s="3" t="s">
        <v>62</v>
      </c>
      <c r="AH1721" s="3" t="s">
        <v>62</v>
      </c>
      <c r="AI1721" s="3" t="s">
        <v>62</v>
      </c>
      <c r="AJ1721" s="3" t="s">
        <v>62</v>
      </c>
      <c r="AK1721" s="3" t="s">
        <v>62</v>
      </c>
      <c r="AL1721" s="4"/>
      <c r="AM1721" s="3" t="s">
        <v>846</v>
      </c>
      <c r="AN1721" s="4"/>
      <c r="AO1721" s="4"/>
      <c r="AP1721" s="4"/>
      <c r="AQ1721" s="4"/>
      <c r="AR1721" s="4"/>
      <c r="AS1721" s="4"/>
      <c r="AT1721" s="4"/>
      <c r="AU1721" s="4"/>
      <c r="AV1721" s="4"/>
      <c r="AW1721" s="4"/>
      <c r="AX1721" s="4"/>
    </row>
    <row r="1722" spans="1:50" ht="15.75" customHeight="1" x14ac:dyDescent="0.2">
      <c r="A1722" t="str">
        <f t="shared" si="406"/>
        <v>SecondaireHommeMarié (e)chauffeurDouala 3japoumaCamerounaiseMusulmanOuiDéfinitivement non-eligible</v>
      </c>
      <c r="B1722" s="17">
        <v>43558</v>
      </c>
      <c r="C1722" s="17">
        <v>21854</v>
      </c>
      <c r="D1722" s="3" t="s">
        <v>54</v>
      </c>
      <c r="E1722" s="21">
        <v>66</v>
      </c>
      <c r="F1722" s="3" t="s">
        <v>40</v>
      </c>
      <c r="G1722" s="4"/>
      <c r="H1722" s="4"/>
      <c r="I1722" s="3" t="s">
        <v>49</v>
      </c>
      <c r="J1722" s="3" t="s">
        <v>897</v>
      </c>
      <c r="K1722" s="3" t="s">
        <v>43</v>
      </c>
      <c r="L1722" s="3" t="s">
        <v>135</v>
      </c>
      <c r="M1722" s="3" t="s">
        <v>903</v>
      </c>
      <c r="N1722" s="3" t="str">
        <f>VLOOKUP(M1722,TAF!$D$1:$H$462,2,0)</f>
        <v>Japoma</v>
      </c>
      <c r="O1722" s="3" t="str">
        <f>VLOOKUP(M1722,TAF!$D$1:$H$462,3,0)</f>
        <v>Douala 3</v>
      </c>
      <c r="P1722" s="3" t="str">
        <f>VLOOKUP(M1722,TAF!$D$1:$H$462,4,0)</f>
        <v>4.013945434574306</v>
      </c>
      <c r="Q1722" s="3" t="str">
        <f>VLOOKUP(M1722,TAF!$D$1:$H$462,5,0)</f>
        <v xml:space="preserve"> 9.821209461996563</v>
      </c>
      <c r="R1722" s="3" t="s">
        <v>45</v>
      </c>
      <c r="S1722" s="3" t="s">
        <v>124</v>
      </c>
      <c r="T1722" s="3" t="s">
        <v>46</v>
      </c>
      <c r="U1722" s="17">
        <v>38097</v>
      </c>
      <c r="V1722" s="3" t="str">
        <f t="shared" si="416"/>
        <v>15 an (s)</v>
      </c>
      <c r="W1722" s="4"/>
      <c r="X1722" s="3" t="s">
        <v>898</v>
      </c>
      <c r="Y1722" s="3">
        <v>1</v>
      </c>
      <c r="Z1722" s="3" t="s">
        <v>5536</v>
      </c>
      <c r="AA1722" s="3" t="str">
        <f t="shared" si="407"/>
        <v>,</v>
      </c>
      <c r="AB1722" s="4"/>
      <c r="AC1722" s="4"/>
      <c r="AD1722" s="4"/>
      <c r="AE1722" s="4"/>
      <c r="AF1722" s="4"/>
      <c r="AG1722" s="4"/>
      <c r="AH1722" s="4"/>
      <c r="AI1722" s="4"/>
      <c r="AJ1722" s="4"/>
      <c r="AK1722" s="4"/>
      <c r="AL1722" s="4"/>
      <c r="AM1722" s="4"/>
      <c r="AN1722" s="3" t="s">
        <v>46</v>
      </c>
      <c r="AO1722" s="3" t="s">
        <v>62</v>
      </c>
      <c r="AP1722" s="3" t="s">
        <v>62</v>
      </c>
      <c r="AQ1722" s="3" t="s">
        <v>62</v>
      </c>
      <c r="AR1722" s="3" t="s">
        <v>62</v>
      </c>
      <c r="AS1722" s="3" t="s">
        <v>62</v>
      </c>
      <c r="AT1722" s="3" t="s">
        <v>62</v>
      </c>
      <c r="AU1722" s="3" t="s">
        <v>62</v>
      </c>
      <c r="AV1722" s="3" t="s">
        <v>62</v>
      </c>
      <c r="AW1722" s="3" t="s">
        <v>62</v>
      </c>
      <c r="AX1722" s="4"/>
    </row>
    <row r="1723" spans="1:50" ht="15.75" customHeight="1" x14ac:dyDescent="0.2">
      <c r="A1723" t="str">
        <f t="shared" si="406"/>
        <v>UniversitaireHommeCélibataireEtudiant (e)Douala 3Village CamerounaiseChretien (Catholique)NonTemporairement Non-eligible</v>
      </c>
      <c r="B1723" s="17">
        <v>44116</v>
      </c>
      <c r="C1723" s="17">
        <v>34864</v>
      </c>
      <c r="D1723" s="3" t="s">
        <v>48</v>
      </c>
      <c r="E1723" s="21">
        <v>30</v>
      </c>
      <c r="F1723" s="3" t="s">
        <v>40</v>
      </c>
      <c r="G1723" s="4"/>
      <c r="H1723" s="4"/>
      <c r="I1723" s="3" t="s">
        <v>41</v>
      </c>
      <c r="J1723" s="3" t="s">
        <v>79</v>
      </c>
      <c r="K1723" s="3" t="s">
        <v>43</v>
      </c>
      <c r="L1723" s="3" t="s">
        <v>135</v>
      </c>
      <c r="M1723" s="3" t="s">
        <v>479</v>
      </c>
      <c r="N1723" s="3" t="str">
        <f>VLOOKUP(M1723,TAF!$D$1:$H$462,2,0)</f>
        <v>Yassa</v>
      </c>
      <c r="O1723" s="3" t="str">
        <f>VLOOKUP(M1723,TAF!$D$1:$H$462,3,0)</f>
        <v>Douala 3</v>
      </c>
      <c r="P1723" s="3" t="str">
        <f>VLOOKUP(M1723,TAF!$D$1:$H$462,4,0)</f>
        <v>4.062148022373278</v>
      </c>
      <c r="Q1723" s="3" t="str">
        <f>VLOOKUP(M1723,TAF!$D$1:$H$462,5,0)</f>
        <v xml:space="preserve"> 9.736269907202303</v>
      </c>
      <c r="R1723" s="3" t="s">
        <v>45</v>
      </c>
      <c r="S1723" s="3" t="s">
        <v>58</v>
      </c>
      <c r="T1723" s="3" t="s">
        <v>62</v>
      </c>
      <c r="U1723" s="19"/>
      <c r="V1723" s="19"/>
      <c r="W1723" s="5" t="s">
        <v>5948</v>
      </c>
      <c r="X1723" s="3" t="s">
        <v>845</v>
      </c>
      <c r="Y1723" s="3">
        <v>1</v>
      </c>
      <c r="Z1723" s="3" t="s">
        <v>5958</v>
      </c>
      <c r="AA1723" s="3" t="str">
        <f t="shared" si="407"/>
        <v>,</v>
      </c>
      <c r="AB1723" s="4"/>
      <c r="AC1723" s="3" t="s">
        <v>46</v>
      </c>
      <c r="AD1723" s="4"/>
      <c r="AE1723" s="4"/>
      <c r="AF1723" s="4"/>
      <c r="AG1723" s="4"/>
      <c r="AH1723" s="4"/>
      <c r="AI1723" s="4"/>
      <c r="AJ1723" s="4"/>
      <c r="AK1723" s="4"/>
      <c r="AL1723" s="4"/>
      <c r="AM1723" s="3" t="s">
        <v>846</v>
      </c>
      <c r="AN1723" s="4"/>
      <c r="AO1723" s="4"/>
      <c r="AP1723" s="4"/>
      <c r="AQ1723" s="4"/>
      <c r="AR1723" s="4"/>
      <c r="AS1723" s="4"/>
      <c r="AT1723" s="4"/>
      <c r="AU1723" s="4"/>
      <c r="AV1723" s="4"/>
      <c r="AW1723" s="4"/>
      <c r="AX1723" s="4"/>
    </row>
    <row r="1724" spans="1:50" ht="15.75" customHeight="1" x14ac:dyDescent="0.2">
      <c r="A1724" t="str">
        <f t="shared" si="406"/>
        <v>UniversitaireHommeCélibataireEtudiant (e)Douala 3Village CamerounaiseChretien (Catholique)NonTemporairement Non-eligible</v>
      </c>
      <c r="B1724" s="17">
        <v>44116</v>
      </c>
      <c r="C1724" s="17">
        <v>34864</v>
      </c>
      <c r="D1724" s="3" t="s">
        <v>48</v>
      </c>
      <c r="E1724" s="21">
        <v>30</v>
      </c>
      <c r="F1724" s="3" t="s">
        <v>40</v>
      </c>
      <c r="G1724" s="4"/>
      <c r="H1724" s="4"/>
      <c r="I1724" s="3" t="s">
        <v>41</v>
      </c>
      <c r="J1724" s="3" t="s">
        <v>79</v>
      </c>
      <c r="K1724" s="3" t="s">
        <v>43</v>
      </c>
      <c r="L1724" s="3" t="s">
        <v>135</v>
      </c>
      <c r="M1724" s="3" t="s">
        <v>479</v>
      </c>
      <c r="N1724" s="3" t="str">
        <f>VLOOKUP(M1724,TAF!$D$1:$H$462,2,0)</f>
        <v>Yassa</v>
      </c>
      <c r="O1724" s="3" t="str">
        <f>VLOOKUP(M1724,TAF!$D$1:$H$462,3,0)</f>
        <v>Douala 3</v>
      </c>
      <c r="P1724" s="3" t="str">
        <f>VLOOKUP(M1724,TAF!$D$1:$H$462,4,0)</f>
        <v>4.062148022373278</v>
      </c>
      <c r="Q1724" s="3" t="str">
        <f>VLOOKUP(M1724,TAF!$D$1:$H$462,5,0)</f>
        <v xml:space="preserve"> 9.736269907202303</v>
      </c>
      <c r="R1724" s="3" t="s">
        <v>45</v>
      </c>
      <c r="S1724" s="3" t="s">
        <v>58</v>
      </c>
      <c r="T1724" s="3" t="s">
        <v>62</v>
      </c>
      <c r="U1724" s="19"/>
      <c r="V1724" s="19"/>
      <c r="W1724" s="5" t="s">
        <v>5948</v>
      </c>
      <c r="X1724" s="3" t="s">
        <v>845</v>
      </c>
      <c r="Y1724" s="3">
        <v>1</v>
      </c>
      <c r="Z1724" s="3" t="s">
        <v>5958</v>
      </c>
      <c r="AA1724" s="3" t="str">
        <f t="shared" si="407"/>
        <v>,</v>
      </c>
      <c r="AB1724" s="4"/>
      <c r="AC1724" s="3" t="s">
        <v>46</v>
      </c>
      <c r="AD1724" s="4"/>
      <c r="AE1724" s="4"/>
      <c r="AF1724" s="4"/>
      <c r="AG1724" s="4"/>
      <c r="AH1724" s="4"/>
      <c r="AI1724" s="4"/>
      <c r="AJ1724" s="4"/>
      <c r="AK1724" s="4"/>
      <c r="AL1724" s="4"/>
      <c r="AM1724" s="3" t="s">
        <v>846</v>
      </c>
      <c r="AN1724" s="4"/>
      <c r="AO1724" s="4"/>
      <c r="AP1724" s="4"/>
      <c r="AQ1724" s="4"/>
      <c r="AR1724" s="4"/>
      <c r="AS1724" s="4"/>
      <c r="AT1724" s="4"/>
      <c r="AU1724" s="4"/>
      <c r="AV1724" s="4"/>
      <c r="AW1724" s="4"/>
      <c r="AX1724" s="4"/>
    </row>
    <row r="1725" spans="1:50" ht="15.75" customHeight="1" x14ac:dyDescent="0.2">
      <c r="A1725" t="str">
        <f t="shared" si="406"/>
        <v>Pas PréciséHommeCélibataireChaudronnerie Douala 5PK10 CamerounaiseChretien (Catholique)NonTemporairement Non-eligible</v>
      </c>
      <c r="B1725" s="17">
        <v>43714</v>
      </c>
      <c r="C1725" s="17">
        <v>35249</v>
      </c>
      <c r="D1725" s="3" t="s">
        <v>39</v>
      </c>
      <c r="E1725" s="21">
        <v>29</v>
      </c>
      <c r="F1725" s="3" t="s">
        <v>40</v>
      </c>
      <c r="G1725" s="4"/>
      <c r="H1725" s="4"/>
      <c r="I1725" s="3" t="s">
        <v>41</v>
      </c>
      <c r="J1725" s="3" t="s">
        <v>1205</v>
      </c>
      <c r="K1725" s="3" t="s">
        <v>60</v>
      </c>
      <c r="L1725" s="3" t="s">
        <v>135</v>
      </c>
      <c r="M1725" s="3" t="s">
        <v>1206</v>
      </c>
      <c r="N1725" s="3" t="str">
        <f>VLOOKUP(M1725,TAF!$D$1:$H$462,2,0)</f>
        <v>Pk10</v>
      </c>
      <c r="O1725" s="3" t="str">
        <f>VLOOKUP(M1725,TAF!$D$1:$H$462,3,0)</f>
        <v>Douala 3</v>
      </c>
      <c r="P1725" s="3" t="str">
        <f>VLOOKUP(M1725,TAF!$D$1:$H$462,4,0)</f>
        <v>4.032980100618266</v>
      </c>
      <c r="Q1725" s="3" t="str">
        <f>VLOOKUP(M1725,TAF!$D$1:$H$462,5,0)</f>
        <v xml:space="preserve"> 9.799655089790106</v>
      </c>
      <c r="R1725" s="3" t="s">
        <v>45</v>
      </c>
      <c r="S1725" s="3" t="s">
        <v>58</v>
      </c>
      <c r="T1725" s="3" t="s">
        <v>62</v>
      </c>
      <c r="U1725" s="19"/>
      <c r="V1725" s="19"/>
      <c r="W1725" s="5" t="s">
        <v>5941</v>
      </c>
      <c r="X1725" s="3" t="s">
        <v>845</v>
      </c>
      <c r="Y1725" s="3">
        <v>1</v>
      </c>
      <c r="Z1725" s="3" t="s">
        <v>5958</v>
      </c>
      <c r="AA1725" s="3" t="str">
        <f t="shared" si="407"/>
        <v>,</v>
      </c>
      <c r="AB1725" s="4"/>
      <c r="AC1725" s="3" t="s">
        <v>46</v>
      </c>
      <c r="AD1725" s="4"/>
      <c r="AE1725" s="4"/>
      <c r="AF1725" s="4"/>
      <c r="AG1725" s="4"/>
      <c r="AH1725" s="4"/>
      <c r="AI1725" s="4"/>
      <c r="AJ1725" s="4"/>
      <c r="AK1725" s="4"/>
      <c r="AL1725" s="4"/>
      <c r="AM1725" s="3" t="s">
        <v>846</v>
      </c>
      <c r="AN1725" s="4"/>
      <c r="AO1725" s="4"/>
      <c r="AP1725" s="4"/>
      <c r="AQ1725" s="4"/>
      <c r="AR1725" s="4"/>
      <c r="AS1725" s="4"/>
      <c r="AT1725" s="4"/>
      <c r="AU1725" s="4"/>
      <c r="AV1725" s="4"/>
      <c r="AW1725" s="4"/>
      <c r="AX1725" s="4"/>
    </row>
    <row r="1726" spans="1:50" ht="15.75" customHeight="1" x14ac:dyDescent="0.2">
      <c r="A1726" t="str">
        <f t="shared" si="406"/>
        <v>SecondaireHommeCélibataireMANŒUVRE Douala (Non précisé )Pas précisé CamerounaiseChretien (Catholique)NonTemporairement Non-eligible</v>
      </c>
      <c r="B1726" s="17">
        <v>43726</v>
      </c>
      <c r="C1726" s="17">
        <v>36810</v>
      </c>
      <c r="D1726" s="3" t="s">
        <v>54</v>
      </c>
      <c r="E1726" s="21">
        <v>25</v>
      </c>
      <c r="F1726" s="3" t="s">
        <v>40</v>
      </c>
      <c r="G1726" s="4"/>
      <c r="H1726" s="4"/>
      <c r="I1726" s="3" t="s">
        <v>41</v>
      </c>
      <c r="J1726" s="3" t="s">
        <v>1208</v>
      </c>
      <c r="K1726" s="3" t="s">
        <v>51</v>
      </c>
      <c r="L1726" s="3" t="s">
        <v>135</v>
      </c>
      <c r="M1726" s="3" t="s">
        <v>777</v>
      </c>
      <c r="N1726" s="3">
        <f>VLOOKUP(M1726,TAF!$D$1:$H$462,2,0)</f>
        <v>0</v>
      </c>
      <c r="O1726" s="3">
        <f>VLOOKUP(M1726,TAF!$D$1:$H$462,3,0)</f>
        <v>0</v>
      </c>
      <c r="P1726" s="3">
        <f>VLOOKUP(M1726,TAF!$D$1:$H$462,4,0)</f>
        <v>0</v>
      </c>
      <c r="Q1726" s="3">
        <f>VLOOKUP(M1726,TAF!$D$1:$H$462,5,0)</f>
        <v>0</v>
      </c>
      <c r="R1726" s="3" t="s">
        <v>45</v>
      </c>
      <c r="S1726" s="3" t="s">
        <v>58</v>
      </c>
      <c r="T1726" s="3" t="s">
        <v>62</v>
      </c>
      <c r="U1726" s="19"/>
      <c r="V1726" s="19"/>
      <c r="W1726" s="5" t="s">
        <v>5919</v>
      </c>
      <c r="X1726" s="3" t="s">
        <v>845</v>
      </c>
      <c r="Y1726" s="3">
        <v>1</v>
      </c>
      <c r="Z1726" s="3" t="s">
        <v>5958</v>
      </c>
      <c r="AA1726" s="3" t="str">
        <f t="shared" si="407"/>
        <v>,</v>
      </c>
      <c r="AB1726" s="4"/>
      <c r="AC1726" s="3" t="s">
        <v>46</v>
      </c>
      <c r="AD1726" s="4"/>
      <c r="AE1726" s="4"/>
      <c r="AF1726" s="4"/>
      <c r="AG1726" s="4"/>
      <c r="AH1726" s="4"/>
      <c r="AI1726" s="4"/>
      <c r="AJ1726" s="4"/>
      <c r="AK1726" s="4"/>
      <c r="AL1726" s="4"/>
      <c r="AM1726" s="3" t="s">
        <v>846</v>
      </c>
      <c r="AN1726" s="4"/>
      <c r="AO1726" s="4"/>
      <c r="AP1726" s="4"/>
      <c r="AQ1726" s="4"/>
      <c r="AR1726" s="4"/>
      <c r="AS1726" s="4"/>
      <c r="AT1726" s="4"/>
      <c r="AU1726" s="4"/>
      <c r="AV1726" s="4"/>
      <c r="AW1726" s="4"/>
      <c r="AX1726" s="4"/>
    </row>
    <row r="1727" spans="1:50" ht="15.75" customHeight="1" x14ac:dyDescent="0.2">
      <c r="A1727" t="str">
        <f t="shared" si="406"/>
        <v>SecondaireFemmeCélibataireCOMMERÇANTE Douala (Non précisé )Yassa CamerounaiseChretien (Catholique)NonTemporairement Non-eligible</v>
      </c>
      <c r="B1727" s="17">
        <v>43725</v>
      </c>
      <c r="C1727" s="17">
        <v>30826</v>
      </c>
      <c r="D1727" s="3" t="s">
        <v>54</v>
      </c>
      <c r="E1727" s="21">
        <v>41</v>
      </c>
      <c r="F1727" s="3" t="s">
        <v>55</v>
      </c>
      <c r="G1727" s="4"/>
      <c r="H1727" s="4"/>
      <c r="I1727" s="3" t="s">
        <v>41</v>
      </c>
      <c r="J1727" s="3" t="s">
        <v>1209</v>
      </c>
      <c r="K1727" s="3" t="s">
        <v>51</v>
      </c>
      <c r="L1727" s="3" t="s">
        <v>135</v>
      </c>
      <c r="M1727" s="3" t="s">
        <v>452</v>
      </c>
      <c r="N1727" s="3" t="str">
        <f>VLOOKUP(M1727,TAF!$D$1:$H$462,2,0)</f>
        <v>Yassa</v>
      </c>
      <c r="O1727" s="3" t="str">
        <f>VLOOKUP(M1727,TAF!$D$1:$H$462,3,0)</f>
        <v>Douala 3</v>
      </c>
      <c r="P1727" s="3" t="str">
        <f>VLOOKUP(M1727,TAF!$D$1:$H$462,4,0)</f>
        <v>4.062148022373278</v>
      </c>
      <c r="Q1727" s="3" t="str">
        <f>VLOOKUP(M1727,TAF!$D$1:$H$462,5,0)</f>
        <v xml:space="preserve"> 9.736269907202303</v>
      </c>
      <c r="R1727" s="3" t="s">
        <v>45</v>
      </c>
      <c r="S1727" s="3" t="s">
        <v>58</v>
      </c>
      <c r="T1727" s="3" t="s">
        <v>62</v>
      </c>
      <c r="U1727" s="19"/>
      <c r="V1727" s="19"/>
      <c r="W1727" s="5" t="s">
        <v>5946</v>
      </c>
      <c r="X1727" s="3" t="s">
        <v>845</v>
      </c>
      <c r="Y1727" s="3">
        <v>1</v>
      </c>
      <c r="Z1727" s="3" t="s">
        <v>5958</v>
      </c>
      <c r="AA1727" s="3" t="str">
        <f t="shared" si="407"/>
        <v>,</v>
      </c>
      <c r="AB1727" s="4"/>
      <c r="AC1727" s="3" t="s">
        <v>46</v>
      </c>
      <c r="AD1727" s="4"/>
      <c r="AE1727" s="4"/>
      <c r="AF1727" s="4"/>
      <c r="AG1727" s="4"/>
      <c r="AH1727" s="4"/>
      <c r="AI1727" s="4"/>
      <c r="AJ1727" s="4"/>
      <c r="AK1727" s="4"/>
      <c r="AL1727" s="4"/>
      <c r="AM1727" s="3" t="s">
        <v>846</v>
      </c>
      <c r="AN1727" s="4"/>
      <c r="AO1727" s="4"/>
      <c r="AP1727" s="4"/>
      <c r="AQ1727" s="4"/>
      <c r="AR1727" s="4"/>
      <c r="AS1727" s="4"/>
      <c r="AT1727" s="4"/>
      <c r="AU1727" s="4"/>
      <c r="AV1727" s="4"/>
      <c r="AW1727" s="4"/>
      <c r="AX1727" s="4"/>
    </row>
    <row r="1728" spans="1:50" ht="15.75" customHeight="1" x14ac:dyDescent="0.2">
      <c r="A1728" t="str">
        <f t="shared" si="406"/>
        <v>SecondaireHommeDivorcé(e)CHAUFFEUR Douala (Non précisé )NDOGPASSI 2CamerounaiseChretien (Catholique)NonTemporairement Non-eligible</v>
      </c>
      <c r="B1728" s="17">
        <v>43719</v>
      </c>
      <c r="C1728" s="17">
        <v>33127</v>
      </c>
      <c r="D1728" s="3" t="s">
        <v>54</v>
      </c>
      <c r="E1728" s="21">
        <v>35</v>
      </c>
      <c r="F1728" s="3" t="s">
        <v>40</v>
      </c>
      <c r="G1728" s="4"/>
      <c r="H1728" s="4"/>
      <c r="I1728" s="3" t="s">
        <v>199</v>
      </c>
      <c r="J1728" s="3" t="s">
        <v>1210</v>
      </c>
      <c r="K1728" s="3" t="s">
        <v>51</v>
      </c>
      <c r="L1728" s="3" t="s">
        <v>135</v>
      </c>
      <c r="M1728" s="3" t="s">
        <v>52</v>
      </c>
      <c r="N1728" s="3" t="str">
        <f>VLOOKUP(M1728,TAF!$D$1:$H$462,2,0)</f>
        <v>Ndogpassi</v>
      </c>
      <c r="O1728" s="3" t="str">
        <f>VLOOKUP(M1728,TAF!$D$1:$H$462,3,0)</f>
        <v>Douala 3</v>
      </c>
      <c r="P1728" s="3" t="str">
        <f>VLOOKUP(M1728,TAF!$D$1:$H$462,4,0)</f>
        <v>4.017345191745835</v>
      </c>
      <c r="Q1728" s="3" t="str">
        <f>VLOOKUP(M1728,TAF!$D$1:$H$462,5,0)</f>
        <v xml:space="preserve"> 9.776376922998338</v>
      </c>
      <c r="R1728" s="3" t="s">
        <v>45</v>
      </c>
      <c r="S1728" s="3" t="s">
        <v>58</v>
      </c>
      <c r="T1728" s="3" t="s">
        <v>62</v>
      </c>
      <c r="U1728" s="19"/>
      <c r="V1728" s="19"/>
      <c r="W1728" s="3">
        <v>11</v>
      </c>
      <c r="X1728" s="3" t="s">
        <v>845</v>
      </c>
      <c r="Y1728" s="3">
        <v>1</v>
      </c>
      <c r="Z1728" s="3" t="s">
        <v>5958</v>
      </c>
      <c r="AA1728" s="3" t="str">
        <f t="shared" si="407"/>
        <v>,</v>
      </c>
      <c r="AB1728" s="4"/>
      <c r="AC1728" s="3" t="s">
        <v>46</v>
      </c>
      <c r="AD1728" s="4"/>
      <c r="AE1728" s="4"/>
      <c r="AF1728" s="4"/>
      <c r="AG1728" s="4"/>
      <c r="AH1728" s="4"/>
      <c r="AI1728" s="4"/>
      <c r="AJ1728" s="4"/>
      <c r="AK1728" s="4"/>
      <c r="AL1728" s="4"/>
      <c r="AM1728" s="3" t="s">
        <v>846</v>
      </c>
      <c r="AN1728" s="4"/>
      <c r="AO1728" s="4"/>
      <c r="AP1728" s="4"/>
      <c r="AQ1728" s="4"/>
      <c r="AR1728" s="4"/>
      <c r="AS1728" s="4"/>
      <c r="AT1728" s="4"/>
      <c r="AU1728" s="4"/>
      <c r="AV1728" s="4"/>
      <c r="AW1728" s="4"/>
      <c r="AX1728" s="4"/>
    </row>
    <row r="1729" spans="1:50" ht="15.75" customHeight="1" x14ac:dyDescent="0.2">
      <c r="A1729" t="str">
        <f t="shared" si="406"/>
        <v>Pas PréciséHommeMarié (e)MÉCANICIEN Douala (Non précisé )MAKEPECamerounaiseChretien (Catholique)NonDéfinitivement non-eligible</v>
      </c>
      <c r="B1729" s="17">
        <v>43719</v>
      </c>
      <c r="C1729" s="17">
        <v>35796</v>
      </c>
      <c r="D1729" s="3" t="s">
        <v>39</v>
      </c>
      <c r="E1729" s="21">
        <v>27</v>
      </c>
      <c r="F1729" s="3" t="s">
        <v>40</v>
      </c>
      <c r="G1729" s="4"/>
      <c r="H1729" s="4"/>
      <c r="I1729" s="3" t="s">
        <v>49</v>
      </c>
      <c r="J1729" s="3" t="s">
        <v>1211</v>
      </c>
      <c r="K1729" s="3" t="s">
        <v>51</v>
      </c>
      <c r="L1729" s="3" t="s">
        <v>135</v>
      </c>
      <c r="M1729" s="3" t="s">
        <v>328</v>
      </c>
      <c r="N1729" s="3" t="str">
        <f>VLOOKUP(M1729,TAF!$D$1:$H$462,2,0)</f>
        <v>Makepe</v>
      </c>
      <c r="O1729" s="3" t="str">
        <f>VLOOKUP(M1729,TAF!$D$1:$H$462,3,0)</f>
        <v>Douala 5</v>
      </c>
      <c r="P1729" s="3" t="str">
        <f>VLOOKUP(M1729,TAF!$D$1:$H$462,4,0)</f>
        <v>4.060554946438602</v>
      </c>
      <c r="Q1729" s="3" t="str">
        <f>VLOOKUP(M1729,TAF!$D$1:$H$462,5,0)</f>
        <v xml:space="preserve"> 9.73798775171866</v>
      </c>
      <c r="R1729" s="3" t="s">
        <v>45</v>
      </c>
      <c r="S1729" s="3" t="s">
        <v>58</v>
      </c>
      <c r="T1729" s="3" t="s">
        <v>62</v>
      </c>
      <c r="U1729" s="19"/>
      <c r="V1729" s="19"/>
      <c r="W1729" s="5" t="s">
        <v>5899</v>
      </c>
      <c r="X1729" s="3" t="s">
        <v>898</v>
      </c>
      <c r="Y1729" s="3">
        <v>2</v>
      </c>
      <c r="Z1729" s="3" t="s">
        <v>5537</v>
      </c>
      <c r="AA1729" s="3" t="str">
        <f t="shared" si="407"/>
        <v xml:space="preserve">,ANGINE DE LA POITRINE ,ARTÉRITE , INFARCTUS DU MYOCARDE </v>
      </c>
      <c r="AB1729" s="4"/>
      <c r="AC1729" s="4"/>
      <c r="AD1729" s="4"/>
      <c r="AE1729" s="4"/>
      <c r="AF1729" s="4"/>
      <c r="AG1729" s="4"/>
      <c r="AH1729" s="4"/>
      <c r="AI1729" s="4"/>
      <c r="AJ1729" s="4"/>
      <c r="AK1729" s="4"/>
      <c r="AL1729" s="4"/>
      <c r="AM1729" s="4"/>
      <c r="AN1729" s="3" t="s">
        <v>62</v>
      </c>
      <c r="AO1729" s="3" t="s">
        <v>62</v>
      </c>
      <c r="AP1729" s="3" t="s">
        <v>62</v>
      </c>
      <c r="AQ1729" s="3" t="s">
        <v>62</v>
      </c>
      <c r="AR1729" s="3" t="s">
        <v>62</v>
      </c>
      <c r="AS1729" s="3" t="s">
        <v>62</v>
      </c>
      <c r="AT1729" s="3" t="s">
        <v>62</v>
      </c>
      <c r="AU1729" s="3" t="s">
        <v>46</v>
      </c>
      <c r="AV1729" s="3" t="s">
        <v>62</v>
      </c>
      <c r="AW1729" s="3" t="s">
        <v>62</v>
      </c>
      <c r="AX1729" s="3" t="s">
        <v>1212</v>
      </c>
    </row>
    <row r="1730" spans="1:50" ht="15.75" customHeight="1" x14ac:dyDescent="0.2">
      <c r="A1730" t="str">
        <f t="shared" si="406"/>
        <v>SecondaireHommeCélibataireMécanicienDouala 3NYALLACamerounaiseChretien (Catholique)OuiDéfinitivement non-eligible</v>
      </c>
      <c r="B1730" s="17">
        <v>43720</v>
      </c>
      <c r="C1730" s="17">
        <v>34335</v>
      </c>
      <c r="D1730" s="3" t="s">
        <v>54</v>
      </c>
      <c r="E1730" s="21">
        <v>31</v>
      </c>
      <c r="F1730" s="3" t="s">
        <v>40</v>
      </c>
      <c r="G1730" s="4"/>
      <c r="H1730" s="4"/>
      <c r="I1730" s="3" t="s">
        <v>41</v>
      </c>
      <c r="J1730" s="3" t="s">
        <v>71</v>
      </c>
      <c r="K1730" s="3" t="s">
        <v>43</v>
      </c>
      <c r="L1730" s="3" t="s">
        <v>135</v>
      </c>
      <c r="M1730" s="3" t="s">
        <v>87</v>
      </c>
      <c r="N1730" s="3" t="str">
        <f>VLOOKUP(M1730,TAF!$D$1:$H$462,2,0)</f>
        <v>Nyalla</v>
      </c>
      <c r="O1730" s="3" t="str">
        <f>VLOOKUP(M1730,TAF!$D$1:$H$462,3,0)</f>
        <v>Douala 3</v>
      </c>
      <c r="P1730" s="3" t="str">
        <f>VLOOKUP(M1730,TAF!$D$1:$H$462,4,0)</f>
        <v>4.090110173250642</v>
      </c>
      <c r="Q1730" s="3" t="str">
        <f>VLOOKUP(M1730,TAF!$D$1:$H$462,5,0)</f>
        <v xml:space="preserve"> 9.80214359815782</v>
      </c>
      <c r="R1730" s="3" t="s">
        <v>45</v>
      </c>
      <c r="S1730" s="3" t="s">
        <v>58</v>
      </c>
      <c r="T1730" s="3" t="s">
        <v>46</v>
      </c>
      <c r="U1730" s="17">
        <v>43101</v>
      </c>
      <c r="V1730" s="3" t="str">
        <f t="shared" ref="V1730" si="417">IF((B1730-U1730&lt;=365)*(B1730-U1730&gt;0),INT(12*(B1730-U1730)/365) &amp; " Mois",(YEAR(B1730)-YEAR(U1730)) &amp; " an (s)")</f>
        <v>1 an (s)</v>
      </c>
      <c r="W1730" s="3">
        <v>13</v>
      </c>
      <c r="X1730" s="3" t="s">
        <v>898</v>
      </c>
      <c r="Y1730" s="3">
        <v>1</v>
      </c>
      <c r="Z1730" s="3" t="s">
        <v>5535</v>
      </c>
      <c r="AA1730" s="3" t="str">
        <f t="shared" si="407"/>
        <v>,</v>
      </c>
      <c r="AB1730" s="4"/>
      <c r="AC1730" s="4"/>
      <c r="AD1730" s="4"/>
      <c r="AE1730" s="4"/>
      <c r="AF1730" s="4"/>
      <c r="AG1730" s="4"/>
      <c r="AH1730" s="4"/>
      <c r="AI1730" s="4"/>
      <c r="AJ1730" s="4"/>
      <c r="AK1730" s="4"/>
      <c r="AL1730" s="4"/>
      <c r="AM1730" s="4"/>
      <c r="AN1730" s="3" t="s">
        <v>62</v>
      </c>
      <c r="AO1730" s="3" t="s">
        <v>62</v>
      </c>
      <c r="AP1730" s="3" t="s">
        <v>46</v>
      </c>
      <c r="AQ1730" s="3" t="s">
        <v>62</v>
      </c>
      <c r="AR1730" s="3" t="s">
        <v>62</v>
      </c>
      <c r="AS1730" s="3" t="s">
        <v>62</v>
      </c>
      <c r="AT1730" s="3" t="s">
        <v>62</v>
      </c>
      <c r="AU1730" s="3" t="s">
        <v>62</v>
      </c>
      <c r="AV1730" s="3" t="s">
        <v>62</v>
      </c>
      <c r="AW1730" s="3" t="s">
        <v>62</v>
      </c>
      <c r="AX1730" s="4"/>
    </row>
    <row r="1731" spans="1:50" ht="15.75" customHeight="1" x14ac:dyDescent="0.2">
      <c r="A1731" t="str">
        <f t="shared" ref="A1731:A1794" si="418">D1731&amp;F1731&amp;I1731&amp;J1731&amp;K1731&amp;M1731&amp;R1731&amp;S1731&amp;T1731&amp;X1731</f>
        <v>UniversitaireFemmeMarié (e)DIRECTRICEDouala 1BaliCamerounaiseChretien (Protestant )NonDéfinitivement non-eligible</v>
      </c>
      <c r="B1731" s="17">
        <v>43682</v>
      </c>
      <c r="C1731" s="17">
        <v>30340</v>
      </c>
      <c r="D1731" s="3" t="s">
        <v>48</v>
      </c>
      <c r="E1731" s="21">
        <v>42</v>
      </c>
      <c r="F1731" s="3" t="s">
        <v>55</v>
      </c>
      <c r="G1731" s="3">
        <v>162</v>
      </c>
      <c r="H1731" s="4"/>
      <c r="I1731" s="3" t="s">
        <v>49</v>
      </c>
      <c r="J1731" s="3" t="s">
        <v>1213</v>
      </c>
      <c r="K1731" s="3" t="s">
        <v>114</v>
      </c>
      <c r="L1731" s="3" t="s">
        <v>135</v>
      </c>
      <c r="M1731" s="3" t="s">
        <v>288</v>
      </c>
      <c r="N1731" s="3" t="str">
        <f>VLOOKUP(M1731,TAF!$D$1:$H$462,2,0)</f>
        <v>Bali</v>
      </c>
      <c r="O1731" s="3" t="str">
        <f>VLOOKUP(M1731,TAF!$D$1:$H$462,3,0)</f>
        <v>Douala 1</v>
      </c>
      <c r="P1731" s="3" t="str">
        <f>VLOOKUP(M1731,TAF!$D$1:$H$462,4,0)</f>
        <v>4.037758250411386</v>
      </c>
      <c r="Q1731" s="3" t="str">
        <f>VLOOKUP(M1731,TAF!$D$1:$H$462,5,0)</f>
        <v xml:space="preserve"> 9.693858459782676</v>
      </c>
      <c r="R1731" s="3" t="s">
        <v>45</v>
      </c>
      <c r="S1731" s="3" t="s">
        <v>84</v>
      </c>
      <c r="T1731" s="3" t="s">
        <v>62</v>
      </c>
      <c r="U1731" s="19"/>
      <c r="V1731" s="19"/>
      <c r="W1731" s="5" t="s">
        <v>5899</v>
      </c>
      <c r="X1731" s="3" t="s">
        <v>898</v>
      </c>
      <c r="Y1731" s="3">
        <v>2</v>
      </c>
      <c r="Z1731" s="3" t="s">
        <v>5551</v>
      </c>
      <c r="AA1731" s="3" t="str">
        <f t="shared" ref="AA1731:AA1794" si="419">AL1731&amp;","&amp;AX1731</f>
        <v>,</v>
      </c>
      <c r="AB1731" s="4"/>
      <c r="AC1731" s="4"/>
      <c r="AD1731" s="4"/>
      <c r="AE1731" s="4"/>
      <c r="AF1731" s="4"/>
      <c r="AG1731" s="4"/>
      <c r="AH1731" s="4"/>
      <c r="AI1731" s="4"/>
      <c r="AJ1731" s="4"/>
      <c r="AK1731" s="4"/>
      <c r="AL1731" s="4"/>
      <c r="AM1731" s="4"/>
      <c r="AN1731" s="3" t="s">
        <v>62</v>
      </c>
      <c r="AO1731" s="3" t="s">
        <v>62</v>
      </c>
      <c r="AP1731" s="3" t="s">
        <v>46</v>
      </c>
      <c r="AQ1731" s="3" t="s">
        <v>62</v>
      </c>
      <c r="AR1731" s="3" t="s">
        <v>62</v>
      </c>
      <c r="AS1731" s="3" t="s">
        <v>62</v>
      </c>
      <c r="AT1731" s="3" t="s">
        <v>62</v>
      </c>
      <c r="AU1731" s="3" t="s">
        <v>62</v>
      </c>
      <c r="AV1731" s="3" t="s">
        <v>62</v>
      </c>
      <c r="AW1731" s="3" t="s">
        <v>46</v>
      </c>
      <c r="AX1731" s="4"/>
    </row>
    <row r="1732" spans="1:50" ht="15.75" customHeight="1" x14ac:dyDescent="0.2">
      <c r="A1732" t="str">
        <f t="shared" si="418"/>
        <v>UniversitaireHommeCélibataireSans EmploisDouala 3NDOGPASSI 1CamerounaiseChretien (Catholique)OuiTemporairement Non-eligible</v>
      </c>
      <c r="B1732" s="17">
        <v>43724</v>
      </c>
      <c r="C1732" s="17">
        <v>32676</v>
      </c>
      <c r="D1732" s="3" t="s">
        <v>48</v>
      </c>
      <c r="E1732" s="21">
        <v>36</v>
      </c>
      <c r="F1732" s="3" t="s">
        <v>40</v>
      </c>
      <c r="G1732" s="4"/>
      <c r="H1732" s="4"/>
      <c r="I1732" s="3" t="s">
        <v>41</v>
      </c>
      <c r="J1732" s="3" t="s">
        <v>134</v>
      </c>
      <c r="K1732" s="3" t="s">
        <v>43</v>
      </c>
      <c r="L1732" s="3" t="s">
        <v>135</v>
      </c>
      <c r="M1732" s="3" t="s">
        <v>817</v>
      </c>
      <c r="N1732" s="3" t="str">
        <f>VLOOKUP(M1732,TAF!$D$1:$H$462,2,0)</f>
        <v>Ndogpassi</v>
      </c>
      <c r="O1732" s="3" t="str">
        <f>VLOOKUP(M1732,TAF!$D$1:$H$462,3,0)</f>
        <v>Douala 3</v>
      </c>
      <c r="P1732" s="3" t="str">
        <f>VLOOKUP(M1732,TAF!$D$1:$H$462,4,0)</f>
        <v>4.017345191745835</v>
      </c>
      <c r="Q1732" s="3" t="str">
        <f>VLOOKUP(M1732,TAF!$D$1:$H$462,5,0)</f>
        <v xml:space="preserve"> 9.776376922998338</v>
      </c>
      <c r="R1732" s="3" t="s">
        <v>45</v>
      </c>
      <c r="S1732" s="3" t="s">
        <v>58</v>
      </c>
      <c r="T1732" s="3" t="s">
        <v>46</v>
      </c>
      <c r="U1732" s="17">
        <v>43662</v>
      </c>
      <c r="V1732" s="3" t="str">
        <f t="shared" ref="V1732:V1733" si="420">IF((B1732-U1732&lt;=365)*(B1732-U1732&gt;0),INT(12*(B1732-U1732)/365) &amp; " Mois",(YEAR(B1732)-YEAR(U1732)) &amp; " an (s)")</f>
        <v>2 Mois</v>
      </c>
      <c r="W1732" s="5" t="s">
        <v>5884</v>
      </c>
      <c r="X1732" s="3" t="s">
        <v>845</v>
      </c>
      <c r="Y1732" s="3">
        <v>1</v>
      </c>
      <c r="Z1732" s="3"/>
      <c r="AA1732" s="3" t="str">
        <f t="shared" si="419"/>
        <v>Pris de médicaments « DICLOJENAL »,</v>
      </c>
      <c r="AB1732" s="4"/>
      <c r="AC1732" s="4"/>
      <c r="AD1732" s="4"/>
      <c r="AE1732" s="4"/>
      <c r="AF1732" s="4"/>
      <c r="AG1732" s="4"/>
      <c r="AH1732" s="4"/>
      <c r="AI1732" s="4"/>
      <c r="AJ1732" s="4"/>
      <c r="AK1732" s="4"/>
      <c r="AL1732" s="3" t="s">
        <v>1214</v>
      </c>
      <c r="AM1732" s="3" t="s">
        <v>846</v>
      </c>
      <c r="AN1732" s="4"/>
      <c r="AO1732" s="4"/>
      <c r="AP1732" s="4"/>
      <c r="AQ1732" s="4"/>
      <c r="AR1732" s="4"/>
      <c r="AS1732" s="4"/>
      <c r="AT1732" s="4"/>
      <c r="AU1732" s="4"/>
      <c r="AV1732" s="4"/>
      <c r="AW1732" s="4"/>
      <c r="AX1732" s="4"/>
    </row>
    <row r="1733" spans="1:50" ht="15.75" customHeight="1" x14ac:dyDescent="0.2">
      <c r="A1733" t="str">
        <f t="shared" si="418"/>
        <v>UniversitaireHommeCélibataireSans EmploisSUD OUEST TOMBELTombelCamerounaiseChretien (Protestant )OuiDéfinitivement non-eligible</v>
      </c>
      <c r="B1733" s="17">
        <v>43705</v>
      </c>
      <c r="C1733" s="17">
        <v>30799</v>
      </c>
      <c r="D1733" s="3" t="s">
        <v>48</v>
      </c>
      <c r="E1733" s="21">
        <v>41</v>
      </c>
      <c r="F1733" s="3" t="s">
        <v>40</v>
      </c>
      <c r="G1733" s="4"/>
      <c r="H1733" s="4"/>
      <c r="I1733" s="3" t="s">
        <v>41</v>
      </c>
      <c r="J1733" s="3" t="s">
        <v>134</v>
      </c>
      <c r="K1733" s="3" t="s">
        <v>1215</v>
      </c>
      <c r="L1733" s="3" t="s">
        <v>5509</v>
      </c>
      <c r="M1733" s="3" t="s">
        <v>1216</v>
      </c>
      <c r="N1733" s="3">
        <f>VLOOKUP(M1733,TAF!$D$1:$H$462,2,0)</f>
        <v>0</v>
      </c>
      <c r="O1733" s="3" t="s">
        <v>5731</v>
      </c>
      <c r="P1733" s="3">
        <f>VLOOKUP(M1733,TAF!$D$1:$H$462,4,0)</f>
        <v>0</v>
      </c>
      <c r="Q1733" s="3">
        <f>VLOOKUP(M1733,TAF!$D$1:$H$462,5,0)</f>
        <v>0</v>
      </c>
      <c r="R1733" s="3" t="s">
        <v>45</v>
      </c>
      <c r="S1733" s="3" t="s">
        <v>84</v>
      </c>
      <c r="T1733" s="3" t="s">
        <v>46</v>
      </c>
      <c r="U1733" s="17">
        <v>42370</v>
      </c>
      <c r="V1733" s="3" t="str">
        <f t="shared" si="420"/>
        <v>3 an (s)</v>
      </c>
      <c r="W1733" s="5" t="s">
        <v>5898</v>
      </c>
      <c r="X1733" s="3" t="s">
        <v>898</v>
      </c>
      <c r="Y1733" s="3">
        <v>2</v>
      </c>
      <c r="Z1733" s="3" t="s">
        <v>5540</v>
      </c>
      <c r="AA1733" s="3" t="str">
        <f t="shared" si="419"/>
        <v>,</v>
      </c>
      <c r="AB1733" s="4"/>
      <c r="AC1733" s="4"/>
      <c r="AD1733" s="4"/>
      <c r="AE1733" s="4"/>
      <c r="AF1733" s="4"/>
      <c r="AG1733" s="4"/>
      <c r="AH1733" s="4"/>
      <c r="AI1733" s="4"/>
      <c r="AJ1733" s="4"/>
      <c r="AK1733" s="4"/>
      <c r="AL1733" s="4"/>
      <c r="AM1733" s="4"/>
      <c r="AN1733" s="3" t="s">
        <v>46</v>
      </c>
      <c r="AO1733" s="3" t="s">
        <v>62</v>
      </c>
      <c r="AP1733" s="3" t="s">
        <v>46</v>
      </c>
      <c r="AQ1733" s="3" t="s">
        <v>62</v>
      </c>
      <c r="AR1733" s="3" t="s">
        <v>62</v>
      </c>
      <c r="AS1733" s="3" t="s">
        <v>62</v>
      </c>
      <c r="AT1733" s="3" t="s">
        <v>62</v>
      </c>
      <c r="AU1733" s="3" t="s">
        <v>62</v>
      </c>
      <c r="AV1733" s="3" t="s">
        <v>62</v>
      </c>
      <c r="AW1733" s="3" t="s">
        <v>62</v>
      </c>
      <c r="AX1733" s="4"/>
    </row>
    <row r="1734" spans="1:50" ht="15.75" customHeight="1" x14ac:dyDescent="0.2">
      <c r="A1734" t="str">
        <f t="shared" si="418"/>
        <v>Pas PréciséHommeCélibataireEnseignant (e)Pas précisé CamerounaiseLoïcNonDéfinitivement non-eligible</v>
      </c>
      <c r="B1734" s="17">
        <v>43717</v>
      </c>
      <c r="C1734" s="17">
        <v>35222</v>
      </c>
      <c r="D1734" s="3" t="s">
        <v>39</v>
      </c>
      <c r="E1734" s="21">
        <v>29</v>
      </c>
      <c r="F1734" s="3" t="s">
        <v>40</v>
      </c>
      <c r="G1734" s="4"/>
      <c r="H1734" s="4"/>
      <c r="I1734" s="3" t="s">
        <v>41</v>
      </c>
      <c r="J1734" s="3" t="s">
        <v>144</v>
      </c>
      <c r="K1734" s="3" t="s">
        <v>777</v>
      </c>
      <c r="L1734" s="3"/>
      <c r="M1734" s="3"/>
      <c r="N1734" s="3" t="e">
        <f>VLOOKUP(M1734,TAF!$D$1:$H$462,2,0)</f>
        <v>#N/A</v>
      </c>
      <c r="O1734" s="3" t="s">
        <v>5731</v>
      </c>
      <c r="P1734" s="3" t="e">
        <f>VLOOKUP(M1734,TAF!$D$1:$H$462,4,0)</f>
        <v>#N/A</v>
      </c>
      <c r="Q1734" s="3" t="e">
        <f>VLOOKUP(M1734,TAF!$D$1:$H$462,5,0)</f>
        <v>#N/A</v>
      </c>
      <c r="R1734" s="3" t="s">
        <v>45</v>
      </c>
      <c r="S1734" s="3" t="s">
        <v>1217</v>
      </c>
      <c r="T1734" s="3" t="s">
        <v>62</v>
      </c>
      <c r="U1734" s="19"/>
      <c r="V1734" s="19"/>
      <c r="W1734" s="5" t="s">
        <v>5919</v>
      </c>
      <c r="X1734" s="3" t="s">
        <v>898</v>
      </c>
      <c r="Y1734" s="3">
        <v>2</v>
      </c>
      <c r="Z1734" s="3" t="s">
        <v>5554</v>
      </c>
      <c r="AA1734" s="3" t="str">
        <f t="shared" si="419"/>
        <v>,</v>
      </c>
      <c r="AB1734" s="4"/>
      <c r="AC1734" s="4"/>
      <c r="AD1734" s="4"/>
      <c r="AE1734" s="4"/>
      <c r="AF1734" s="4"/>
      <c r="AG1734" s="4"/>
      <c r="AH1734" s="4"/>
      <c r="AI1734" s="4"/>
      <c r="AJ1734" s="4"/>
      <c r="AK1734" s="4"/>
      <c r="AL1734" s="4"/>
      <c r="AM1734" s="4"/>
      <c r="AN1734" s="3" t="s">
        <v>62</v>
      </c>
      <c r="AO1734" s="3" t="s">
        <v>62</v>
      </c>
      <c r="AP1734" s="3" t="s">
        <v>62</v>
      </c>
      <c r="AQ1734" s="3" t="s">
        <v>62</v>
      </c>
      <c r="AR1734" s="3" t="s">
        <v>62</v>
      </c>
      <c r="AS1734" s="3" t="s">
        <v>62</v>
      </c>
      <c r="AT1734" s="3" t="s">
        <v>62</v>
      </c>
      <c r="AU1734" s="3" t="s">
        <v>46</v>
      </c>
      <c r="AV1734" s="3" t="s">
        <v>46</v>
      </c>
      <c r="AW1734" s="3" t="s">
        <v>62</v>
      </c>
      <c r="AX1734" s="4"/>
    </row>
    <row r="1735" spans="1:50" ht="15.75" customHeight="1" x14ac:dyDescent="0.2">
      <c r="A1735" t="str">
        <f t="shared" si="418"/>
        <v>UniversitaireFemmeCélibatairePersonnel de santeDouala (Non précisé )DoualaCamerounaiseChretien (Protestant )OuiDéfinitivement non-eligible</v>
      </c>
      <c r="B1735" s="17">
        <v>43705</v>
      </c>
      <c r="C1735" s="17">
        <v>31790</v>
      </c>
      <c r="D1735" s="3" t="s">
        <v>48</v>
      </c>
      <c r="E1735" s="21">
        <v>38</v>
      </c>
      <c r="F1735" s="3" t="s">
        <v>55</v>
      </c>
      <c r="G1735" s="4"/>
      <c r="H1735" s="4"/>
      <c r="I1735" s="3" t="s">
        <v>41</v>
      </c>
      <c r="J1735" s="3" t="s">
        <v>250</v>
      </c>
      <c r="K1735" s="3" t="s">
        <v>51</v>
      </c>
      <c r="L1735" s="3" t="s">
        <v>135</v>
      </c>
      <c r="M1735" s="3" t="s">
        <v>64</v>
      </c>
      <c r="N1735" s="3">
        <f>VLOOKUP(M1735,TAF!$D$1:$H$462,2,0)</f>
        <v>0</v>
      </c>
      <c r="O1735" s="3">
        <f>VLOOKUP(M1735,TAF!$D$1:$H$462,3,0)</f>
        <v>0</v>
      </c>
      <c r="P1735" s="3">
        <f>VLOOKUP(M1735,TAF!$D$1:$H$462,4,0)</f>
        <v>0</v>
      </c>
      <c r="Q1735" s="3">
        <f>VLOOKUP(M1735,TAF!$D$1:$H$462,5,0)</f>
        <v>0</v>
      </c>
      <c r="R1735" s="3" t="s">
        <v>45</v>
      </c>
      <c r="S1735" s="3" t="s">
        <v>84</v>
      </c>
      <c r="T1735" s="3" t="s">
        <v>46</v>
      </c>
      <c r="U1735" s="17">
        <v>43651</v>
      </c>
      <c r="V1735" s="3" t="str">
        <f t="shared" ref="V1735:V1738" si="421">IF((B1735-U1735&lt;=365)*(B1735-U1735&gt;0),INT(12*(B1735-U1735)/365) &amp; " Mois",(YEAR(B1735)-YEAR(U1735)) &amp; " an (s)")</f>
        <v>1 Mois</v>
      </c>
      <c r="W1735" s="4"/>
      <c r="X1735" s="3" t="s">
        <v>898</v>
      </c>
      <c r="Y1735" s="3">
        <v>0</v>
      </c>
      <c r="Z1735" s="3"/>
      <c r="AA1735" s="3" t="str">
        <f t="shared" si="419"/>
        <v>,</v>
      </c>
      <c r="AB1735" s="4"/>
      <c r="AC1735" s="4"/>
      <c r="AD1735" s="4"/>
      <c r="AE1735" s="4"/>
      <c r="AF1735" s="4"/>
      <c r="AG1735" s="4"/>
      <c r="AH1735" s="4"/>
      <c r="AI1735" s="4"/>
      <c r="AJ1735" s="4"/>
      <c r="AK1735" s="4"/>
      <c r="AL1735" s="4"/>
      <c r="AM1735" s="4"/>
      <c r="AN1735" s="3" t="s">
        <v>62</v>
      </c>
      <c r="AO1735" s="3" t="s">
        <v>62</v>
      </c>
      <c r="AP1735" s="3" t="s">
        <v>62</v>
      </c>
      <c r="AQ1735" s="3" t="s">
        <v>62</v>
      </c>
      <c r="AR1735" s="3" t="s">
        <v>62</v>
      </c>
      <c r="AS1735" s="3" t="s">
        <v>62</v>
      </c>
      <c r="AT1735" s="3" t="s">
        <v>62</v>
      </c>
      <c r="AU1735" s="3" t="s">
        <v>62</v>
      </c>
      <c r="AV1735" s="3" t="s">
        <v>62</v>
      </c>
      <c r="AW1735" s="3" t="s">
        <v>62</v>
      </c>
      <c r="AX1735" s="4"/>
    </row>
    <row r="1736" spans="1:50" ht="15.75" customHeight="1" x14ac:dyDescent="0.2">
      <c r="A1736" t="str">
        <f t="shared" si="418"/>
        <v>SecondaireHommeCélibataireARGENT DE SÉCURITÉ Douala 5PK 10CamerounaisePas PréciséOuiTemporairement Non-eligible</v>
      </c>
      <c r="B1736" s="17">
        <v>43714</v>
      </c>
      <c r="C1736" s="17">
        <v>35190</v>
      </c>
      <c r="D1736" s="3" t="s">
        <v>54</v>
      </c>
      <c r="E1736" s="21">
        <v>29</v>
      </c>
      <c r="F1736" s="3" t="s">
        <v>40</v>
      </c>
      <c r="G1736" s="4"/>
      <c r="H1736" s="4"/>
      <c r="I1736" s="3" t="s">
        <v>41</v>
      </c>
      <c r="J1736" s="3" t="s">
        <v>1218</v>
      </c>
      <c r="K1736" s="3" t="s">
        <v>60</v>
      </c>
      <c r="L1736" s="3" t="s">
        <v>135</v>
      </c>
      <c r="M1736" s="3" t="s">
        <v>740</v>
      </c>
      <c r="N1736" s="3" t="str">
        <f>VLOOKUP(M1736,TAF!$D$1:$H$462,2,0)</f>
        <v>Pk10</v>
      </c>
      <c r="O1736" s="3" t="str">
        <f>VLOOKUP(M1736,TAF!$D$1:$H$462,3,0)</f>
        <v>Douala 3</v>
      </c>
      <c r="P1736" s="3" t="str">
        <f>VLOOKUP(M1736,TAF!$D$1:$H$462,4,0)</f>
        <v>4.032980100618266</v>
      </c>
      <c r="Q1736" s="3" t="str">
        <f>VLOOKUP(M1736,TAF!$D$1:$H$462,5,0)</f>
        <v xml:space="preserve"> 9.799655089790106</v>
      </c>
      <c r="R1736" s="3" t="s">
        <v>45</v>
      </c>
      <c r="S1736" s="3" t="s">
        <v>39</v>
      </c>
      <c r="T1736" s="3" t="s">
        <v>46</v>
      </c>
      <c r="U1736" s="17">
        <v>43591</v>
      </c>
      <c r="V1736" s="3" t="str">
        <f t="shared" si="421"/>
        <v>4 Mois</v>
      </c>
      <c r="W1736" s="5" t="s">
        <v>5900</v>
      </c>
      <c r="X1736" s="3" t="s">
        <v>845</v>
      </c>
      <c r="Y1736" s="3">
        <v>2</v>
      </c>
      <c r="Z1736" s="3" t="s">
        <v>5963</v>
      </c>
      <c r="AA1736" s="3" t="str">
        <f t="shared" si="419"/>
        <v>,</v>
      </c>
      <c r="AB1736" s="3" t="s">
        <v>46</v>
      </c>
      <c r="AC1736" s="4"/>
      <c r="AD1736" s="4"/>
      <c r="AE1736" s="3" t="s">
        <v>46</v>
      </c>
      <c r="AF1736" s="4"/>
      <c r="AG1736" s="4"/>
      <c r="AH1736" s="4"/>
      <c r="AI1736" s="4"/>
      <c r="AJ1736" s="4"/>
      <c r="AK1736" s="4"/>
      <c r="AL1736" s="4"/>
      <c r="AM1736" s="3" t="s">
        <v>846</v>
      </c>
      <c r="AN1736" s="4"/>
      <c r="AO1736" s="4"/>
      <c r="AP1736" s="4"/>
      <c r="AQ1736" s="4"/>
      <c r="AR1736" s="4"/>
      <c r="AS1736" s="4"/>
      <c r="AT1736" s="4"/>
      <c r="AU1736" s="4"/>
      <c r="AV1736" s="4"/>
      <c r="AW1736" s="4"/>
      <c r="AX1736" s="4"/>
    </row>
    <row r="1737" spans="1:50" ht="15.75" customHeight="1" x14ac:dyDescent="0.2">
      <c r="A1737" t="str">
        <f t="shared" si="418"/>
        <v>Pas PréciséHommeCélibataireMaçonDouala 3NDOG PASSI 3CamerounaiseChretien (Catholique)OuiTemporairement Non-eligible</v>
      </c>
      <c r="B1737" s="17">
        <v>43738</v>
      </c>
      <c r="C1737" s="17">
        <v>33313</v>
      </c>
      <c r="D1737" s="3" t="s">
        <v>39</v>
      </c>
      <c r="E1737" s="21">
        <v>34</v>
      </c>
      <c r="F1737" s="3" t="s">
        <v>40</v>
      </c>
      <c r="G1737" s="4"/>
      <c r="H1737" s="3">
        <v>70</v>
      </c>
      <c r="I1737" s="3" t="s">
        <v>41</v>
      </c>
      <c r="J1737" s="3" t="s">
        <v>98</v>
      </c>
      <c r="K1737" s="3" t="s">
        <v>43</v>
      </c>
      <c r="L1737" s="3" t="s">
        <v>135</v>
      </c>
      <c r="M1737" s="3" t="s">
        <v>1219</v>
      </c>
      <c r="N1737" s="3" t="str">
        <f>VLOOKUP(M1737,TAF!$D$1:$H$462,2,0)</f>
        <v>Ndogpassi</v>
      </c>
      <c r="O1737" s="3" t="str">
        <f>VLOOKUP(M1737,TAF!$D$1:$H$462,3,0)</f>
        <v>Douala 3</v>
      </c>
      <c r="P1737" s="3" t="str">
        <f>VLOOKUP(M1737,TAF!$D$1:$H$462,4,0)</f>
        <v>4.017345191745835</v>
      </c>
      <c r="Q1737" s="3" t="str">
        <f>VLOOKUP(M1737,TAF!$D$1:$H$462,5,0)</f>
        <v xml:space="preserve"> 9.776376922998338</v>
      </c>
      <c r="R1737" s="3" t="s">
        <v>45</v>
      </c>
      <c r="S1737" s="3" t="s">
        <v>58</v>
      </c>
      <c r="T1737" s="3" t="s">
        <v>46</v>
      </c>
      <c r="U1737" s="17">
        <v>43070</v>
      </c>
      <c r="V1737" s="3" t="str">
        <f t="shared" si="421"/>
        <v>2 an (s)</v>
      </c>
      <c r="W1737" s="4"/>
      <c r="X1737" s="3" t="s">
        <v>845</v>
      </c>
      <c r="Y1737" s="3">
        <v>1</v>
      </c>
      <c r="Z1737" s="3" t="s">
        <v>5958</v>
      </c>
      <c r="AA1737" s="3" t="str">
        <f t="shared" si="419"/>
        <v>,</v>
      </c>
      <c r="AB1737" s="3" t="s">
        <v>62</v>
      </c>
      <c r="AC1737" s="3" t="s">
        <v>46</v>
      </c>
      <c r="AD1737" s="3" t="s">
        <v>62</v>
      </c>
      <c r="AE1737" s="3" t="s">
        <v>62</v>
      </c>
      <c r="AF1737" s="4"/>
      <c r="AG1737" s="4"/>
      <c r="AH1737" s="4"/>
      <c r="AI1737" s="4"/>
      <c r="AJ1737" s="4"/>
      <c r="AK1737" s="4"/>
      <c r="AL1737" s="4"/>
      <c r="AM1737" s="3" t="s">
        <v>846</v>
      </c>
      <c r="AN1737" s="4"/>
      <c r="AO1737" s="4"/>
      <c r="AP1737" s="4"/>
      <c r="AQ1737" s="4"/>
      <c r="AR1737" s="4"/>
      <c r="AS1737" s="4"/>
      <c r="AT1737" s="4"/>
      <c r="AU1737" s="4"/>
      <c r="AV1737" s="4"/>
      <c r="AW1737" s="4"/>
      <c r="AX1737" s="4"/>
    </row>
    <row r="1738" spans="1:50" ht="15.75" customHeight="1" x14ac:dyDescent="0.2">
      <c r="A1738" t="str">
        <f t="shared" si="418"/>
        <v>UniversitaireHommeCélibataireSans EmploisDouala 3NDOGPASSINon preciséChretien (Catholique)OuiTemporairement Non-eligible</v>
      </c>
      <c r="B1738" s="17">
        <v>43724</v>
      </c>
      <c r="C1738" s="17">
        <v>32676</v>
      </c>
      <c r="D1738" s="3" t="s">
        <v>48</v>
      </c>
      <c r="E1738" s="21">
        <v>36</v>
      </c>
      <c r="F1738" s="3" t="s">
        <v>40</v>
      </c>
      <c r="G1738" s="4"/>
      <c r="H1738" s="4"/>
      <c r="I1738" s="3" t="s">
        <v>41</v>
      </c>
      <c r="J1738" s="3" t="s">
        <v>134</v>
      </c>
      <c r="K1738" s="3" t="s">
        <v>43</v>
      </c>
      <c r="L1738" s="3" t="s">
        <v>135</v>
      </c>
      <c r="M1738" s="3" t="s">
        <v>383</v>
      </c>
      <c r="N1738" s="3" t="str">
        <f>VLOOKUP(M1738,TAF!$D$1:$H$462,2,0)</f>
        <v>Ndogpassi</v>
      </c>
      <c r="O1738" s="3" t="str">
        <f>VLOOKUP(M1738,TAF!$D$1:$H$462,3,0)</f>
        <v>Douala 3</v>
      </c>
      <c r="P1738" s="3" t="str">
        <f>VLOOKUP(M1738,TAF!$D$1:$H$462,4,0)</f>
        <v>4.017345191745835</v>
      </c>
      <c r="Q1738" s="3" t="str">
        <f>VLOOKUP(M1738,TAF!$D$1:$H$462,5,0)</f>
        <v xml:space="preserve"> 9.776376922998338</v>
      </c>
      <c r="R1738" s="3" t="s">
        <v>220</v>
      </c>
      <c r="S1738" s="3" t="s">
        <v>58</v>
      </c>
      <c r="T1738" s="3" t="s">
        <v>46</v>
      </c>
      <c r="U1738" s="17">
        <v>43662</v>
      </c>
      <c r="V1738" s="3" t="str">
        <f t="shared" si="421"/>
        <v>2 Mois</v>
      </c>
      <c r="W1738" s="5" t="s">
        <v>5884</v>
      </c>
      <c r="X1738" s="3" t="s">
        <v>845</v>
      </c>
      <c r="Y1738" s="3">
        <v>1</v>
      </c>
      <c r="Z1738" s="3"/>
      <c r="AA1738" s="3" t="str">
        <f t="shared" si="419"/>
        <v>Prise d’un médicament « DICLOJENAC »,</v>
      </c>
      <c r="AB1738" s="4"/>
      <c r="AC1738" s="4"/>
      <c r="AD1738" s="4"/>
      <c r="AE1738" s="4"/>
      <c r="AF1738" s="4"/>
      <c r="AG1738" s="4"/>
      <c r="AH1738" s="4"/>
      <c r="AI1738" s="4"/>
      <c r="AJ1738" s="4"/>
      <c r="AK1738" s="4"/>
      <c r="AL1738" s="3" t="s">
        <v>1221</v>
      </c>
      <c r="AM1738" s="3" t="s">
        <v>846</v>
      </c>
      <c r="AN1738" s="4"/>
      <c r="AO1738" s="4"/>
      <c r="AP1738" s="4"/>
      <c r="AQ1738" s="4"/>
      <c r="AR1738" s="4"/>
      <c r="AS1738" s="4"/>
      <c r="AT1738" s="4"/>
      <c r="AU1738" s="4"/>
      <c r="AV1738" s="4"/>
      <c r="AW1738" s="4"/>
      <c r="AX1738" s="4"/>
    </row>
    <row r="1739" spans="1:50" ht="15.75" customHeight="1" x14ac:dyDescent="0.2">
      <c r="A1739" t="str">
        <f t="shared" si="418"/>
        <v>Pas PréciséHommeMarié (e)Déclarant en douane Douala 2NGODI BAKOKONon preciséChretien (Catholique)NonTemporairement Non-eligible</v>
      </c>
      <c r="B1739" s="17">
        <v>43713</v>
      </c>
      <c r="C1739" s="17">
        <v>29993</v>
      </c>
      <c r="D1739" s="3" t="s">
        <v>39</v>
      </c>
      <c r="E1739" s="21">
        <v>43</v>
      </c>
      <c r="F1739" s="3" t="s">
        <v>40</v>
      </c>
      <c r="G1739" s="4"/>
      <c r="H1739" s="4"/>
      <c r="I1739" s="3" t="s">
        <v>49</v>
      </c>
      <c r="J1739" s="3" t="s">
        <v>481</v>
      </c>
      <c r="K1739" s="3" t="s">
        <v>121</v>
      </c>
      <c r="L1739" s="3" t="s">
        <v>135</v>
      </c>
      <c r="M1739" s="3" t="s">
        <v>337</v>
      </c>
      <c r="N1739" s="3" t="str">
        <f>VLOOKUP(M1739,TAF!$D$1:$H$462,2,0)</f>
        <v>NGODI</v>
      </c>
      <c r="O1739" s="3" t="str">
        <f>VLOOKUP(M1739,TAF!$D$1:$H$462,3,0)</f>
        <v>Douala 1</v>
      </c>
      <c r="P1739" s="3" t="str">
        <f>VLOOKUP(M1739,TAF!$D$1:$H$462,4,0)</f>
        <v>4.048896530273477</v>
      </c>
      <c r="Q1739" s="3" t="str">
        <f>VLOOKUP(M1739,TAF!$D$1:$H$462,5,0)</f>
        <v xml:space="preserve"> 9.706597933857768</v>
      </c>
      <c r="R1739" s="3" t="s">
        <v>220</v>
      </c>
      <c r="S1739" s="3" t="s">
        <v>58</v>
      </c>
      <c r="T1739" s="3" t="s">
        <v>62</v>
      </c>
      <c r="U1739" s="19"/>
      <c r="V1739" s="19"/>
      <c r="W1739" s="3">
        <v>14</v>
      </c>
      <c r="X1739" s="3" t="s">
        <v>845</v>
      </c>
      <c r="Y1739" s="3">
        <v>1</v>
      </c>
      <c r="Z1739" s="3"/>
      <c r="AA1739" s="3" t="str">
        <f t="shared" si="419"/>
        <v>Changé de partenaire et eu des rapports non protégé,</v>
      </c>
      <c r="AB1739" s="4"/>
      <c r="AC1739" s="4"/>
      <c r="AD1739" s="4"/>
      <c r="AE1739" s="4"/>
      <c r="AF1739" s="4"/>
      <c r="AG1739" s="4"/>
      <c r="AH1739" s="4"/>
      <c r="AI1739" s="4"/>
      <c r="AJ1739" s="4"/>
      <c r="AK1739" s="4"/>
      <c r="AL1739" s="3" t="s">
        <v>1222</v>
      </c>
      <c r="AM1739" s="3" t="s">
        <v>846</v>
      </c>
      <c r="AN1739" s="4"/>
      <c r="AO1739" s="4"/>
      <c r="AP1739" s="4"/>
      <c r="AQ1739" s="4"/>
      <c r="AR1739" s="4"/>
      <c r="AS1739" s="4"/>
      <c r="AT1739" s="4"/>
      <c r="AU1739" s="4"/>
      <c r="AV1739" s="4"/>
      <c r="AW1739" s="4"/>
      <c r="AX1739" s="4"/>
    </row>
    <row r="1740" spans="1:50" ht="15.75" customHeight="1" x14ac:dyDescent="0.2">
      <c r="A1740" t="str">
        <f t="shared" si="418"/>
        <v>SecondaireHommeCélibataireSans EmploisDouala (Non précisé )R .A.SCamerounaiseChretien (Catholique)NonTemporairement Non-eligible</v>
      </c>
      <c r="B1740" s="17">
        <v>43713</v>
      </c>
      <c r="C1740" s="17">
        <v>34480</v>
      </c>
      <c r="D1740" s="3" t="s">
        <v>54</v>
      </c>
      <c r="E1740" s="21">
        <v>31</v>
      </c>
      <c r="F1740" s="3" t="s">
        <v>40</v>
      </c>
      <c r="G1740" s="4"/>
      <c r="H1740" s="4"/>
      <c r="I1740" s="3" t="s">
        <v>41</v>
      </c>
      <c r="J1740" s="3" t="s">
        <v>134</v>
      </c>
      <c r="K1740" s="3" t="s">
        <v>51</v>
      </c>
      <c r="L1740" s="3" t="s">
        <v>135</v>
      </c>
      <c r="M1740" s="3" t="s">
        <v>1223</v>
      </c>
      <c r="N1740" s="3">
        <f>VLOOKUP(M1740,TAF!$D$1:$H$462,2,0)</f>
        <v>0</v>
      </c>
      <c r="O1740" s="3">
        <f>VLOOKUP(M1740,TAF!$D$1:$H$462,3,0)</f>
        <v>0</v>
      </c>
      <c r="P1740" s="3">
        <f>VLOOKUP(M1740,TAF!$D$1:$H$462,4,0)</f>
        <v>0</v>
      </c>
      <c r="Q1740" s="3">
        <f>VLOOKUP(M1740,TAF!$D$1:$H$462,5,0)</f>
        <v>0</v>
      </c>
      <c r="R1740" s="3" t="s">
        <v>45</v>
      </c>
      <c r="S1740" s="3" t="s">
        <v>58</v>
      </c>
      <c r="T1740" s="3" t="s">
        <v>62</v>
      </c>
      <c r="U1740" s="19"/>
      <c r="V1740" s="19"/>
      <c r="W1740" s="5" t="s">
        <v>5942</v>
      </c>
      <c r="X1740" s="3" t="s">
        <v>845</v>
      </c>
      <c r="Y1740" s="3">
        <v>2</v>
      </c>
      <c r="Z1740" s="3" t="s">
        <v>5958</v>
      </c>
      <c r="AA1740" s="3" t="str">
        <f t="shared" si="419"/>
        <v>Rapport non protégé et changement de partenaire ,</v>
      </c>
      <c r="AB1740" s="4"/>
      <c r="AC1740" s="3" t="s">
        <v>46</v>
      </c>
      <c r="AD1740" s="4"/>
      <c r="AE1740" s="4"/>
      <c r="AF1740" s="4"/>
      <c r="AG1740" s="4"/>
      <c r="AH1740" s="4"/>
      <c r="AI1740" s="4"/>
      <c r="AJ1740" s="4"/>
      <c r="AK1740" s="4"/>
      <c r="AL1740" s="3" t="s">
        <v>1224</v>
      </c>
      <c r="AM1740" s="3" t="s">
        <v>846</v>
      </c>
      <c r="AN1740" s="4"/>
      <c r="AO1740" s="4"/>
      <c r="AP1740" s="4"/>
      <c r="AQ1740" s="4"/>
      <c r="AR1740" s="4"/>
      <c r="AS1740" s="4"/>
      <c r="AT1740" s="4"/>
      <c r="AU1740" s="4"/>
      <c r="AV1740" s="4"/>
      <c r="AW1740" s="4"/>
      <c r="AX1740" s="4"/>
    </row>
    <row r="1741" spans="1:50" ht="15.75" customHeight="1" x14ac:dyDescent="0.2">
      <c r="A1741" t="str">
        <f t="shared" si="418"/>
        <v>Pas PréciséHommeCélibataireSOUDEURDouala 5 BONAMOUSSADI CamerounaiseChretien (Catholique)NonTemporairement Non-eligible</v>
      </c>
      <c r="B1741" s="17">
        <v>43713</v>
      </c>
      <c r="C1741" s="17">
        <v>35692</v>
      </c>
      <c r="D1741" s="3" t="s">
        <v>39</v>
      </c>
      <c r="E1741" s="21">
        <v>28</v>
      </c>
      <c r="F1741" s="3" t="s">
        <v>40</v>
      </c>
      <c r="G1741" s="4"/>
      <c r="H1741" s="4"/>
      <c r="I1741" s="3" t="s">
        <v>41</v>
      </c>
      <c r="J1741" s="3" t="s">
        <v>803</v>
      </c>
      <c r="K1741" s="3" t="s">
        <v>60</v>
      </c>
      <c r="L1741" s="3" t="s">
        <v>135</v>
      </c>
      <c r="M1741" s="3" t="s">
        <v>1225</v>
      </c>
      <c r="N1741" s="3" t="str">
        <f>VLOOKUP(M1741,TAF!$D$1:$H$462,2,0)</f>
        <v>Bonamoussadi</v>
      </c>
      <c r="O1741" s="3" t="str">
        <f>VLOOKUP(M1741,TAF!$D$1:$H$462,3,0)</f>
        <v>Douala 5</v>
      </c>
      <c r="P1741" s="3" t="str">
        <f>VLOOKUP(M1741,TAF!$D$1:$H$462,4,0)</f>
        <v>4.0932016164020935</v>
      </c>
      <c r="Q1741" s="3" t="str">
        <f>VLOOKUP(M1741,TAF!$D$1:$H$462,5,0)</f>
        <v xml:space="preserve"> 9.7422761594139</v>
      </c>
      <c r="R1741" s="3" t="s">
        <v>45</v>
      </c>
      <c r="S1741" s="3" t="s">
        <v>58</v>
      </c>
      <c r="T1741" s="3" t="s">
        <v>62</v>
      </c>
      <c r="U1741" s="19"/>
      <c r="V1741" s="19"/>
      <c r="W1741" s="3">
        <v>7</v>
      </c>
      <c r="X1741" s="3" t="s">
        <v>845</v>
      </c>
      <c r="Y1741" s="3">
        <v>1</v>
      </c>
      <c r="Z1741" s="3" t="s">
        <v>5958</v>
      </c>
      <c r="AA1741" s="3" t="str">
        <f t="shared" si="419"/>
        <v>,</v>
      </c>
      <c r="AB1741" s="3" t="s">
        <v>62</v>
      </c>
      <c r="AC1741" s="3" t="s">
        <v>46</v>
      </c>
      <c r="AD1741" s="3" t="s">
        <v>62</v>
      </c>
      <c r="AE1741" s="3" t="s">
        <v>62</v>
      </c>
      <c r="AF1741" s="4"/>
      <c r="AG1741" s="4"/>
      <c r="AH1741" s="4"/>
      <c r="AI1741" s="4"/>
      <c r="AJ1741" s="4"/>
      <c r="AK1741" s="4"/>
      <c r="AL1741" s="4"/>
      <c r="AM1741" s="3" t="s">
        <v>846</v>
      </c>
      <c r="AN1741" s="4"/>
      <c r="AO1741" s="4"/>
      <c r="AP1741" s="4"/>
      <c r="AQ1741" s="4"/>
      <c r="AR1741" s="4"/>
      <c r="AS1741" s="4"/>
      <c r="AT1741" s="4"/>
      <c r="AU1741" s="4"/>
      <c r="AV1741" s="4"/>
      <c r="AW1741" s="4"/>
      <c r="AX1741" s="4"/>
    </row>
    <row r="1742" spans="1:50" ht="15.75" customHeight="1" x14ac:dyDescent="0.2">
      <c r="A1742" t="str">
        <f t="shared" si="418"/>
        <v>UniversitaireHommeCélibataireagent techniqueDouala (Non précisé )DoualaCamerounaisePas PréciséNonDéfinitivement non-eligible</v>
      </c>
      <c r="B1742" s="17">
        <v>43615</v>
      </c>
      <c r="C1742" s="17">
        <v>33359</v>
      </c>
      <c r="D1742" s="3" t="s">
        <v>48</v>
      </c>
      <c r="E1742" s="21">
        <v>34</v>
      </c>
      <c r="F1742" s="3" t="s">
        <v>40</v>
      </c>
      <c r="G1742" s="4"/>
      <c r="H1742" s="3">
        <v>76</v>
      </c>
      <c r="I1742" s="3" t="s">
        <v>41</v>
      </c>
      <c r="J1742" s="3" t="s">
        <v>1226</v>
      </c>
      <c r="K1742" s="3" t="s">
        <v>51</v>
      </c>
      <c r="L1742" s="3" t="s">
        <v>135</v>
      </c>
      <c r="M1742" s="3" t="s">
        <v>64</v>
      </c>
      <c r="N1742" s="3">
        <f>VLOOKUP(M1742,TAF!$D$1:$H$462,2,0)</f>
        <v>0</v>
      </c>
      <c r="O1742" s="3">
        <f>VLOOKUP(M1742,TAF!$D$1:$H$462,3,0)</f>
        <v>0</v>
      </c>
      <c r="P1742" s="3">
        <f>VLOOKUP(M1742,TAF!$D$1:$H$462,4,0)</f>
        <v>0</v>
      </c>
      <c r="Q1742" s="3">
        <f>VLOOKUP(M1742,TAF!$D$1:$H$462,5,0)</f>
        <v>0</v>
      </c>
      <c r="R1742" s="3" t="s">
        <v>45</v>
      </c>
      <c r="S1742" s="3" t="s">
        <v>39</v>
      </c>
      <c r="T1742" s="3" t="s">
        <v>62</v>
      </c>
      <c r="U1742" s="19"/>
      <c r="V1742" s="19"/>
      <c r="W1742" s="4"/>
      <c r="X1742" s="3" t="s">
        <v>898</v>
      </c>
      <c r="Y1742" s="3">
        <v>1</v>
      </c>
      <c r="Z1742" s="3" t="s">
        <v>5535</v>
      </c>
      <c r="AA1742" s="3" t="str">
        <f t="shared" si="419"/>
        <v>,</v>
      </c>
      <c r="AB1742" s="4"/>
      <c r="AC1742" s="4"/>
      <c r="AD1742" s="4"/>
      <c r="AE1742" s="4"/>
      <c r="AF1742" s="4"/>
      <c r="AG1742" s="4"/>
      <c r="AH1742" s="4"/>
      <c r="AI1742" s="4"/>
      <c r="AJ1742" s="4"/>
      <c r="AK1742" s="4"/>
      <c r="AL1742" s="4"/>
      <c r="AM1742" s="4"/>
      <c r="AN1742" s="3" t="s">
        <v>62</v>
      </c>
      <c r="AO1742" s="3" t="s">
        <v>62</v>
      </c>
      <c r="AP1742" s="3" t="s">
        <v>46</v>
      </c>
      <c r="AQ1742" s="3" t="s">
        <v>62</v>
      </c>
      <c r="AR1742" s="3" t="s">
        <v>62</v>
      </c>
      <c r="AS1742" s="3" t="s">
        <v>62</v>
      </c>
      <c r="AT1742" s="3" t="s">
        <v>62</v>
      </c>
      <c r="AU1742" s="3" t="s">
        <v>62</v>
      </c>
      <c r="AV1742" s="3" t="s">
        <v>62</v>
      </c>
      <c r="AW1742" s="3" t="s">
        <v>62</v>
      </c>
      <c r="AX1742" s="4"/>
    </row>
    <row r="1743" spans="1:50" ht="15.75" customHeight="1" x14ac:dyDescent="0.2">
      <c r="A1743" t="str">
        <f t="shared" si="418"/>
        <v>SecondaireHommeCélibataireSans EmploisDouala (Non précisé )R A SNon preciséChretien (Catholique)OuiTemporairement Non-eligible</v>
      </c>
      <c r="B1743" s="17">
        <v>43712</v>
      </c>
      <c r="C1743" s="17">
        <v>33654</v>
      </c>
      <c r="D1743" s="3" t="s">
        <v>54</v>
      </c>
      <c r="E1743" s="21">
        <v>33</v>
      </c>
      <c r="F1743" s="3" t="s">
        <v>40</v>
      </c>
      <c r="G1743" s="4"/>
      <c r="H1743" s="4"/>
      <c r="I1743" s="3" t="s">
        <v>41</v>
      </c>
      <c r="J1743" s="3" t="s">
        <v>134</v>
      </c>
      <c r="K1743" s="3" t="s">
        <v>51</v>
      </c>
      <c r="L1743" s="3" t="s">
        <v>135</v>
      </c>
      <c r="M1743" s="3" t="s">
        <v>1227</v>
      </c>
      <c r="N1743" s="3">
        <f>VLOOKUP(M1743,TAF!$D$1:$H$462,2,0)</f>
        <v>0</v>
      </c>
      <c r="O1743" s="3">
        <f>VLOOKUP(M1743,TAF!$D$1:$H$462,3,0)</f>
        <v>0</v>
      </c>
      <c r="P1743" s="3">
        <f>VLOOKUP(M1743,TAF!$D$1:$H$462,4,0)</f>
        <v>0</v>
      </c>
      <c r="Q1743" s="3">
        <f>VLOOKUP(M1743,TAF!$D$1:$H$462,5,0)</f>
        <v>0</v>
      </c>
      <c r="R1743" s="3" t="s">
        <v>220</v>
      </c>
      <c r="S1743" s="3" t="s">
        <v>58</v>
      </c>
      <c r="T1743" s="3" t="s">
        <v>46</v>
      </c>
      <c r="U1743" s="17">
        <v>43499</v>
      </c>
      <c r="V1743" s="3" t="str">
        <f t="shared" ref="V1743:V1744" si="422">IF((B1743-U1743&lt;=365)*(B1743-U1743&gt;0),INT(12*(B1743-U1743)/365) &amp; " Mois",(YEAR(B1743)-YEAR(U1743)) &amp; " an (s)")</f>
        <v>7 Mois</v>
      </c>
      <c r="W1743" s="5" t="s">
        <v>5905</v>
      </c>
      <c r="X1743" s="3" t="s">
        <v>845</v>
      </c>
      <c r="Y1743" s="3">
        <v>2</v>
      </c>
      <c r="Z1743" s="3" t="s">
        <v>5962</v>
      </c>
      <c r="AA1743" s="3" t="str">
        <f t="shared" si="419"/>
        <v>A été transfusé ,</v>
      </c>
      <c r="AB1743" s="4"/>
      <c r="AC1743" s="4"/>
      <c r="AD1743" s="3" t="s">
        <v>46</v>
      </c>
      <c r="AE1743" s="4"/>
      <c r="AF1743" s="4"/>
      <c r="AG1743" s="4"/>
      <c r="AH1743" s="4"/>
      <c r="AI1743" s="4"/>
      <c r="AJ1743" s="4"/>
      <c r="AK1743" s="4"/>
      <c r="AL1743" s="3" t="s">
        <v>1228</v>
      </c>
      <c r="AM1743" s="3" t="s">
        <v>846</v>
      </c>
      <c r="AN1743" s="4"/>
      <c r="AO1743" s="4"/>
      <c r="AP1743" s="4"/>
      <c r="AQ1743" s="4"/>
      <c r="AR1743" s="4"/>
      <c r="AS1743" s="4"/>
      <c r="AT1743" s="4"/>
      <c r="AU1743" s="4"/>
      <c r="AV1743" s="4"/>
      <c r="AW1743" s="4"/>
      <c r="AX1743" s="4"/>
    </row>
    <row r="1744" spans="1:50" ht="15.75" customHeight="1" x14ac:dyDescent="0.2">
      <c r="A1744" t="str">
        <f t="shared" si="418"/>
        <v>SecondaireHommeCélibataireCHAUFFEUR Douala 3Pk 13 CamerounaiseChretien (Catholique)OuiTemporairement Non-eligible</v>
      </c>
      <c r="B1744" s="17">
        <v>43711</v>
      </c>
      <c r="C1744" s="17">
        <v>33345</v>
      </c>
      <c r="D1744" s="3" t="s">
        <v>54</v>
      </c>
      <c r="E1744" s="21">
        <v>34</v>
      </c>
      <c r="F1744" s="3" t="s">
        <v>40</v>
      </c>
      <c r="G1744" s="4"/>
      <c r="H1744" s="4"/>
      <c r="I1744" s="3" t="s">
        <v>41</v>
      </c>
      <c r="J1744" s="3" t="s">
        <v>1210</v>
      </c>
      <c r="K1744" s="3" t="s">
        <v>43</v>
      </c>
      <c r="L1744" s="3" t="s">
        <v>135</v>
      </c>
      <c r="M1744" s="3" t="s">
        <v>1229</v>
      </c>
      <c r="N1744" s="3" t="str">
        <f>VLOOKUP(M1744,TAF!$D$1:$H$462,2,0)</f>
        <v>PK13</v>
      </c>
      <c r="O1744" s="3" t="str">
        <f>VLOOKUP(M1744,TAF!$D$1:$H$462,3,0)</f>
        <v>Douala 3</v>
      </c>
      <c r="P1744" s="3" t="str">
        <f>VLOOKUP(M1744,TAF!$D$1:$H$462,4,0)</f>
        <v>4.03921902847125</v>
      </c>
      <c r="Q1744" s="3" t="str">
        <f>VLOOKUP(M1744,TAF!$D$1:$H$462,5,0)</f>
        <v xml:space="preserve"> 9.73114535834155</v>
      </c>
      <c r="R1744" s="3" t="s">
        <v>45</v>
      </c>
      <c r="S1744" s="3" t="s">
        <v>58</v>
      </c>
      <c r="T1744" s="3" t="s">
        <v>46</v>
      </c>
      <c r="U1744" s="17">
        <v>42370</v>
      </c>
      <c r="V1744" s="3" t="str">
        <f t="shared" si="422"/>
        <v>3 an (s)</v>
      </c>
      <c r="W1744" s="5" t="s">
        <v>5893</v>
      </c>
      <c r="X1744" s="3" t="s">
        <v>845</v>
      </c>
      <c r="Y1744" s="3">
        <v>1</v>
      </c>
      <c r="Z1744" s="3" t="s">
        <v>5962</v>
      </c>
      <c r="AA1744" s="3" t="str">
        <f t="shared" si="419"/>
        <v>,</v>
      </c>
      <c r="AB1744" s="4"/>
      <c r="AC1744" s="4"/>
      <c r="AD1744" s="3" t="s">
        <v>46</v>
      </c>
      <c r="AE1744" s="4"/>
      <c r="AF1744" s="4"/>
      <c r="AG1744" s="4"/>
      <c r="AH1744" s="4"/>
      <c r="AI1744" s="4"/>
      <c r="AJ1744" s="4"/>
      <c r="AK1744" s="4"/>
      <c r="AL1744" s="4"/>
      <c r="AM1744" s="3" t="s">
        <v>846</v>
      </c>
      <c r="AN1744" s="4"/>
      <c r="AO1744" s="4"/>
      <c r="AP1744" s="4"/>
      <c r="AQ1744" s="4"/>
      <c r="AR1744" s="4"/>
      <c r="AS1744" s="4"/>
      <c r="AT1744" s="4"/>
      <c r="AU1744" s="4"/>
      <c r="AV1744" s="4"/>
      <c r="AW1744" s="4"/>
      <c r="AX1744" s="4"/>
    </row>
    <row r="1745" spans="1:50" ht="15.75" customHeight="1" x14ac:dyDescent="0.2">
      <c r="A1745" t="str">
        <f t="shared" si="418"/>
        <v>Pas PréciséHommeCélibataireSOUDEURDouala (Non précisé )R A SNon preciséPas PréciséNonTemporairement Non-eligible</v>
      </c>
      <c r="B1745" s="17">
        <v>43711</v>
      </c>
      <c r="C1745" s="17">
        <v>34963</v>
      </c>
      <c r="D1745" s="3" t="s">
        <v>39</v>
      </c>
      <c r="E1745" s="21">
        <v>30</v>
      </c>
      <c r="F1745" s="3" t="s">
        <v>40</v>
      </c>
      <c r="G1745" s="4"/>
      <c r="H1745" s="4"/>
      <c r="I1745" s="3" t="s">
        <v>41</v>
      </c>
      <c r="J1745" s="3" t="s">
        <v>803</v>
      </c>
      <c r="K1745" s="3" t="s">
        <v>51</v>
      </c>
      <c r="L1745" s="3" t="s">
        <v>135</v>
      </c>
      <c r="M1745" s="3" t="s">
        <v>1227</v>
      </c>
      <c r="N1745" s="3">
        <f>VLOOKUP(M1745,TAF!$D$1:$H$462,2,0)</f>
        <v>0</v>
      </c>
      <c r="O1745" s="3">
        <f>VLOOKUP(M1745,TAF!$D$1:$H$462,3,0)</f>
        <v>0</v>
      </c>
      <c r="P1745" s="3">
        <f>VLOOKUP(M1745,TAF!$D$1:$H$462,4,0)</f>
        <v>0</v>
      </c>
      <c r="Q1745" s="3">
        <f>VLOOKUP(M1745,TAF!$D$1:$H$462,5,0)</f>
        <v>0</v>
      </c>
      <c r="R1745" s="3" t="s">
        <v>220</v>
      </c>
      <c r="S1745" s="3" t="s">
        <v>39</v>
      </c>
      <c r="T1745" s="3" t="s">
        <v>62</v>
      </c>
      <c r="U1745" s="19"/>
      <c r="V1745" s="19"/>
      <c r="W1745" s="5" t="s">
        <v>5875</v>
      </c>
      <c r="X1745" s="3" t="s">
        <v>845</v>
      </c>
      <c r="Y1745" s="3">
        <v>1</v>
      </c>
      <c r="Z1745" s="3" t="s">
        <v>5545</v>
      </c>
      <c r="AA1745" s="3" t="str">
        <f t="shared" si="419"/>
        <v>,</v>
      </c>
      <c r="AB1745" s="4"/>
      <c r="AC1745" s="4"/>
      <c r="AD1745" s="4"/>
      <c r="AE1745" s="3" t="s">
        <v>46</v>
      </c>
      <c r="AF1745" s="4"/>
      <c r="AG1745" s="4"/>
      <c r="AH1745" s="4"/>
      <c r="AI1745" s="4"/>
      <c r="AJ1745" s="4"/>
      <c r="AK1745" s="4"/>
      <c r="AL1745" s="4"/>
      <c r="AM1745" s="3" t="s">
        <v>846</v>
      </c>
      <c r="AN1745" s="4"/>
      <c r="AO1745" s="4"/>
      <c r="AP1745" s="4"/>
      <c r="AQ1745" s="4"/>
      <c r="AR1745" s="4"/>
      <c r="AS1745" s="4"/>
      <c r="AT1745" s="4"/>
      <c r="AU1745" s="4"/>
      <c r="AV1745" s="4"/>
      <c r="AW1745" s="4"/>
      <c r="AX1745" s="4"/>
    </row>
    <row r="1746" spans="1:50" ht="15.75" customHeight="1" x14ac:dyDescent="0.2">
      <c r="A1746" t="str">
        <f t="shared" si="418"/>
        <v>UniversitaireHommeCélibataireComptable gestionaire Douala (Non précisé )doualaCamerounaisePas PréciséNonTemporairement Non-eligible</v>
      </c>
      <c r="B1746" s="17">
        <v>43707</v>
      </c>
      <c r="C1746" s="17">
        <v>33923</v>
      </c>
      <c r="D1746" s="3" t="s">
        <v>48</v>
      </c>
      <c r="E1746" s="21">
        <v>33</v>
      </c>
      <c r="F1746" s="3" t="s">
        <v>40</v>
      </c>
      <c r="G1746" s="4"/>
      <c r="H1746" s="3">
        <v>97</v>
      </c>
      <c r="I1746" s="3" t="s">
        <v>41</v>
      </c>
      <c r="J1746" s="3" t="s">
        <v>1231</v>
      </c>
      <c r="K1746" s="3" t="s">
        <v>51</v>
      </c>
      <c r="L1746" s="3" t="s">
        <v>135</v>
      </c>
      <c r="M1746" s="3" t="s">
        <v>910</v>
      </c>
      <c r="N1746" s="3">
        <f>VLOOKUP(M1746,TAF!$D$1:$H$462,2,0)</f>
        <v>0</v>
      </c>
      <c r="O1746" s="3">
        <f>VLOOKUP(M1746,TAF!$D$1:$H$462,3,0)</f>
        <v>0</v>
      </c>
      <c r="P1746" s="3">
        <f>VLOOKUP(M1746,TAF!$D$1:$H$462,4,0)</f>
        <v>0</v>
      </c>
      <c r="Q1746" s="3">
        <f>VLOOKUP(M1746,TAF!$D$1:$H$462,5,0)</f>
        <v>0</v>
      </c>
      <c r="R1746" s="3" t="s">
        <v>45</v>
      </c>
      <c r="S1746" s="3" t="s">
        <v>39</v>
      </c>
      <c r="T1746" s="3" t="s">
        <v>62</v>
      </c>
      <c r="U1746" s="19"/>
      <c r="V1746" s="19"/>
      <c r="W1746" s="5" t="s">
        <v>5933</v>
      </c>
      <c r="X1746" s="3" t="s">
        <v>845</v>
      </c>
      <c r="Y1746" s="3">
        <v>1</v>
      </c>
      <c r="Z1746" s="3" t="s">
        <v>5958</v>
      </c>
      <c r="AA1746" s="3" t="str">
        <f t="shared" si="419"/>
        <v>,</v>
      </c>
      <c r="AB1746" s="3" t="s">
        <v>62</v>
      </c>
      <c r="AC1746" s="3" t="s">
        <v>46</v>
      </c>
      <c r="AD1746" s="3" t="s">
        <v>62</v>
      </c>
      <c r="AE1746" s="3" t="s">
        <v>62</v>
      </c>
      <c r="AF1746" s="4"/>
      <c r="AG1746" s="4"/>
      <c r="AH1746" s="4"/>
      <c r="AI1746" s="4"/>
      <c r="AJ1746" s="4"/>
      <c r="AK1746" s="4"/>
      <c r="AL1746" s="4"/>
      <c r="AM1746" s="3" t="s">
        <v>846</v>
      </c>
      <c r="AN1746" s="4"/>
      <c r="AO1746" s="4"/>
      <c r="AP1746" s="4"/>
      <c r="AQ1746" s="4"/>
      <c r="AR1746" s="4"/>
      <c r="AS1746" s="4"/>
      <c r="AT1746" s="4"/>
      <c r="AU1746" s="4"/>
      <c r="AV1746" s="4"/>
      <c r="AW1746" s="4"/>
      <c r="AX1746" s="4"/>
    </row>
    <row r="1747" spans="1:50" ht="15.75" customHeight="1" x14ac:dyDescent="0.2">
      <c r="A1747" t="str">
        <f t="shared" si="418"/>
        <v>Pas PréciséHommeCélibataireSOUDEURDouala (Non précisé )R A SNon preciséPas PréciséNonDéfinitivement non-eligible</v>
      </c>
      <c r="B1747" s="17">
        <v>43711</v>
      </c>
      <c r="C1747" s="17">
        <v>34963</v>
      </c>
      <c r="D1747" s="3" t="s">
        <v>39</v>
      </c>
      <c r="E1747" s="21">
        <v>30</v>
      </c>
      <c r="F1747" s="3" t="s">
        <v>40</v>
      </c>
      <c r="G1747" s="4"/>
      <c r="H1747" s="4"/>
      <c r="I1747" s="3" t="s">
        <v>41</v>
      </c>
      <c r="J1747" s="3" t="s">
        <v>803</v>
      </c>
      <c r="K1747" s="3" t="s">
        <v>51</v>
      </c>
      <c r="L1747" s="3" t="s">
        <v>135</v>
      </c>
      <c r="M1747" s="3" t="s">
        <v>1227</v>
      </c>
      <c r="N1747" s="3">
        <f>VLOOKUP(M1747,TAF!$D$1:$H$462,2,0)</f>
        <v>0</v>
      </c>
      <c r="O1747" s="3">
        <f>VLOOKUP(M1747,TAF!$D$1:$H$462,3,0)</f>
        <v>0</v>
      </c>
      <c r="P1747" s="3">
        <f>VLOOKUP(M1747,TAF!$D$1:$H$462,4,0)</f>
        <v>0</v>
      </c>
      <c r="Q1747" s="3">
        <f>VLOOKUP(M1747,TAF!$D$1:$H$462,5,0)</f>
        <v>0</v>
      </c>
      <c r="R1747" s="3" t="s">
        <v>220</v>
      </c>
      <c r="S1747" s="3" t="s">
        <v>39</v>
      </c>
      <c r="T1747" s="3" t="s">
        <v>62</v>
      </c>
      <c r="U1747" s="19"/>
      <c r="V1747" s="19"/>
      <c r="W1747" s="5" t="s">
        <v>5875</v>
      </c>
      <c r="X1747" s="3" t="s">
        <v>898</v>
      </c>
      <c r="Y1747" s="3">
        <v>1</v>
      </c>
      <c r="Z1747" s="3" t="s">
        <v>5546</v>
      </c>
      <c r="AA1747" s="3" t="str">
        <f t="shared" si="419"/>
        <v>,</v>
      </c>
      <c r="AB1747" s="4"/>
      <c r="AC1747" s="4"/>
      <c r="AD1747" s="4"/>
      <c r="AE1747" s="4"/>
      <c r="AF1747" s="4"/>
      <c r="AG1747" s="4"/>
      <c r="AH1747" s="4"/>
      <c r="AI1747" s="4"/>
      <c r="AJ1747" s="4"/>
      <c r="AK1747" s="4"/>
      <c r="AL1747" s="4"/>
      <c r="AM1747" s="4"/>
      <c r="AN1747" s="3" t="s">
        <v>62</v>
      </c>
      <c r="AO1747" s="3" t="s">
        <v>46</v>
      </c>
      <c r="AP1747" s="3" t="s">
        <v>62</v>
      </c>
      <c r="AQ1747" s="3" t="s">
        <v>62</v>
      </c>
      <c r="AR1747" s="3" t="s">
        <v>62</v>
      </c>
      <c r="AS1747" s="3" t="s">
        <v>62</v>
      </c>
      <c r="AT1747" s="3" t="s">
        <v>62</v>
      </c>
      <c r="AU1747" s="3" t="s">
        <v>62</v>
      </c>
      <c r="AV1747" s="3" t="s">
        <v>62</v>
      </c>
      <c r="AW1747" s="3" t="s">
        <v>62</v>
      </c>
      <c r="AX1747" s="4"/>
    </row>
    <row r="1748" spans="1:50" ht="15.75" customHeight="1" x14ac:dyDescent="0.2">
      <c r="A1748" t="str">
        <f t="shared" si="418"/>
        <v>PrimaireHommeCélibataireANGENT COMMUNALE Douala 5PK 10CamerounaiseChretien (Catholique)OuiTemporairement Non-eligible</v>
      </c>
      <c r="B1748" s="17">
        <v>43711</v>
      </c>
      <c r="C1748" s="17">
        <v>30407</v>
      </c>
      <c r="D1748" s="3" t="s">
        <v>92</v>
      </c>
      <c r="E1748" s="21">
        <v>42</v>
      </c>
      <c r="F1748" s="3" t="s">
        <v>40</v>
      </c>
      <c r="G1748" s="4"/>
      <c r="H1748" s="4"/>
      <c r="I1748" s="3" t="s">
        <v>41</v>
      </c>
      <c r="J1748" s="3" t="s">
        <v>1232</v>
      </c>
      <c r="K1748" s="3" t="s">
        <v>60</v>
      </c>
      <c r="L1748" s="3" t="s">
        <v>135</v>
      </c>
      <c r="M1748" s="3" t="s">
        <v>740</v>
      </c>
      <c r="N1748" s="3" t="str">
        <f>VLOOKUP(M1748,TAF!$D$1:$H$462,2,0)</f>
        <v>Pk10</v>
      </c>
      <c r="O1748" s="3" t="str">
        <f>VLOOKUP(M1748,TAF!$D$1:$H$462,3,0)</f>
        <v>Douala 3</v>
      </c>
      <c r="P1748" s="3" t="str">
        <f>VLOOKUP(M1748,TAF!$D$1:$H$462,4,0)</f>
        <v>4.032980100618266</v>
      </c>
      <c r="Q1748" s="3" t="str">
        <f>VLOOKUP(M1748,TAF!$D$1:$H$462,5,0)</f>
        <v xml:space="preserve"> 9.799655089790106</v>
      </c>
      <c r="R1748" s="3" t="s">
        <v>45</v>
      </c>
      <c r="S1748" s="3" t="s">
        <v>58</v>
      </c>
      <c r="T1748" s="3" t="s">
        <v>46</v>
      </c>
      <c r="U1748" s="17">
        <v>42736</v>
      </c>
      <c r="V1748" s="3" t="str">
        <f t="shared" ref="V1748" si="423">IF((B1748-U1748&lt;=365)*(B1748-U1748&gt;0),INT(12*(B1748-U1748)/365) &amp; " Mois",(YEAR(B1748)-YEAR(U1748)) &amp; " an (s)")</f>
        <v>2 an (s)</v>
      </c>
      <c r="W1748" s="5" t="s">
        <v>5917</v>
      </c>
      <c r="X1748" s="3" t="s">
        <v>845</v>
      </c>
      <c r="Y1748" s="3">
        <v>1</v>
      </c>
      <c r="Z1748" s="3" t="s">
        <v>5958</v>
      </c>
      <c r="AA1748" s="3" t="str">
        <f t="shared" si="419"/>
        <v>,</v>
      </c>
      <c r="AB1748" s="4"/>
      <c r="AC1748" s="3" t="s">
        <v>46</v>
      </c>
      <c r="AD1748" s="4"/>
      <c r="AE1748" s="4"/>
      <c r="AF1748" s="4"/>
      <c r="AG1748" s="4"/>
      <c r="AH1748" s="4"/>
      <c r="AI1748" s="4"/>
      <c r="AJ1748" s="4"/>
      <c r="AK1748" s="4"/>
      <c r="AL1748" s="4"/>
      <c r="AM1748" s="3" t="s">
        <v>846</v>
      </c>
      <c r="AN1748" s="4"/>
      <c r="AO1748" s="4"/>
      <c r="AP1748" s="4"/>
      <c r="AQ1748" s="4"/>
      <c r="AR1748" s="4"/>
      <c r="AS1748" s="4"/>
      <c r="AT1748" s="4"/>
      <c r="AU1748" s="4"/>
      <c r="AV1748" s="4"/>
      <c r="AW1748" s="4"/>
      <c r="AX1748" s="4"/>
    </row>
    <row r="1749" spans="1:50" ht="15.75" customHeight="1" x14ac:dyDescent="0.2">
      <c r="A1749" t="str">
        <f t="shared" si="418"/>
        <v>UniversitaireHommeCélibataireSans EmploisDouala 2BONABERIENon preciséChretien (Catholique)NonTemporairement Non-eligible</v>
      </c>
      <c r="B1749" s="17">
        <v>43710</v>
      </c>
      <c r="C1749" s="17">
        <v>35099</v>
      </c>
      <c r="D1749" s="3" t="s">
        <v>48</v>
      </c>
      <c r="E1749" s="21">
        <v>29</v>
      </c>
      <c r="F1749" s="3" t="s">
        <v>40</v>
      </c>
      <c r="G1749" s="4"/>
      <c r="H1749" s="4"/>
      <c r="I1749" s="3" t="s">
        <v>41</v>
      </c>
      <c r="J1749" s="3" t="s">
        <v>134</v>
      </c>
      <c r="K1749" s="3" t="s">
        <v>121</v>
      </c>
      <c r="L1749" s="3" t="s">
        <v>135</v>
      </c>
      <c r="M1749" s="3" t="s">
        <v>848</v>
      </c>
      <c r="N1749" s="3" t="str">
        <f>VLOOKUP(M1749,TAF!$D$1:$H$462,2,0)</f>
        <v>Bonaberi</v>
      </c>
      <c r="O1749" s="3" t="str">
        <f>VLOOKUP(M1749,TAF!$D$1:$H$462,3,0)</f>
        <v>Douala 4</v>
      </c>
      <c r="P1749" s="3" t="str">
        <f>VLOOKUP(M1749,TAF!$D$1:$H$462,4,0)</f>
        <v>4.0900111661057075</v>
      </c>
      <c r="Q1749" s="3" t="str">
        <f>VLOOKUP(M1749,TAF!$D$1:$H$462,5,0)</f>
        <v xml:space="preserve"> 9.65793515778688</v>
      </c>
      <c r="R1749" s="3" t="s">
        <v>220</v>
      </c>
      <c r="S1749" s="3" t="s">
        <v>58</v>
      </c>
      <c r="T1749" s="3" t="s">
        <v>62</v>
      </c>
      <c r="U1749" s="19"/>
      <c r="V1749" s="19"/>
      <c r="W1749" s="4"/>
      <c r="X1749" s="3" t="s">
        <v>845</v>
      </c>
      <c r="Y1749" s="3">
        <v>1</v>
      </c>
      <c r="Z1749" s="3" t="s">
        <v>5959</v>
      </c>
      <c r="AA1749" s="3" t="str">
        <f t="shared" si="419"/>
        <v>,</v>
      </c>
      <c r="AB1749" s="3" t="s">
        <v>46</v>
      </c>
      <c r="AC1749" s="4"/>
      <c r="AD1749" s="4"/>
      <c r="AE1749" s="4"/>
      <c r="AF1749" s="4"/>
      <c r="AG1749" s="4"/>
      <c r="AH1749" s="4"/>
      <c r="AI1749" s="4"/>
      <c r="AJ1749" s="4"/>
      <c r="AK1749" s="4"/>
      <c r="AL1749" s="4"/>
      <c r="AM1749" s="3" t="s">
        <v>846</v>
      </c>
      <c r="AN1749" s="4"/>
      <c r="AO1749" s="4"/>
      <c r="AP1749" s="4"/>
      <c r="AQ1749" s="4"/>
      <c r="AR1749" s="4"/>
      <c r="AS1749" s="4"/>
      <c r="AT1749" s="4"/>
      <c r="AU1749" s="4"/>
      <c r="AV1749" s="4"/>
      <c r="AW1749" s="4"/>
      <c r="AX1749" s="4"/>
    </row>
    <row r="1750" spans="1:50" ht="15.75" customHeight="1" x14ac:dyDescent="0.2">
      <c r="A1750" t="str">
        <f t="shared" si="418"/>
        <v>UniversitaireHommeCélibataireRASDouala 3DAKARCamerounaiseChretien (Catholique)NonTemporairement Non-eligible</v>
      </c>
      <c r="B1750" s="17">
        <v>43707</v>
      </c>
      <c r="C1750" s="17">
        <v>33369</v>
      </c>
      <c r="D1750" s="3" t="s">
        <v>48</v>
      </c>
      <c r="E1750" s="21">
        <v>34</v>
      </c>
      <c r="F1750" s="3" t="s">
        <v>40</v>
      </c>
      <c r="G1750" s="3">
        <v>168</v>
      </c>
      <c r="H1750" s="3">
        <v>69</v>
      </c>
      <c r="I1750" s="3" t="s">
        <v>41</v>
      </c>
      <c r="J1750" s="3" t="s">
        <v>1230</v>
      </c>
      <c r="K1750" s="3" t="s">
        <v>43</v>
      </c>
      <c r="L1750" s="3" t="s">
        <v>135</v>
      </c>
      <c r="M1750" s="3" t="s">
        <v>369</v>
      </c>
      <c r="N1750" s="3" t="str">
        <f>VLOOKUP(M1750,TAF!$D$1:$H$462,2,0)</f>
        <v>Dakar</v>
      </c>
      <c r="O1750" s="3" t="str">
        <f>VLOOKUP(M1750,TAF!$D$1:$H$462,3,0)</f>
        <v>Douala 3</v>
      </c>
      <c r="P1750" s="3" t="str">
        <f>VLOOKUP(M1750,TAF!$D$1:$H$462,4,0)</f>
        <v>4.035062570011498</v>
      </c>
      <c r="Q1750" s="3" t="str">
        <f>VLOOKUP(M1750,TAF!$D$1:$H$462,5,0)</f>
        <v xml:space="preserve"> 9.77861378055322</v>
      </c>
      <c r="R1750" s="3" t="s">
        <v>45</v>
      </c>
      <c r="S1750" s="3" t="s">
        <v>58</v>
      </c>
      <c r="T1750" s="3" t="s">
        <v>62</v>
      </c>
      <c r="U1750" s="19"/>
      <c r="V1750" s="19"/>
      <c r="W1750" s="5" t="s">
        <v>5949</v>
      </c>
      <c r="X1750" s="3" t="s">
        <v>845</v>
      </c>
      <c r="Y1750" s="3">
        <v>1</v>
      </c>
      <c r="Z1750" s="3" t="s">
        <v>5958</v>
      </c>
      <c r="AA1750" s="3" t="str">
        <f t="shared" si="419"/>
        <v>,</v>
      </c>
      <c r="AB1750" s="3" t="s">
        <v>62</v>
      </c>
      <c r="AC1750" s="3" t="s">
        <v>46</v>
      </c>
      <c r="AD1750" s="3" t="s">
        <v>62</v>
      </c>
      <c r="AE1750" s="3" t="s">
        <v>62</v>
      </c>
      <c r="AF1750" s="4"/>
      <c r="AG1750" s="4"/>
      <c r="AH1750" s="4"/>
      <c r="AI1750" s="4"/>
      <c r="AJ1750" s="4"/>
      <c r="AK1750" s="4"/>
      <c r="AL1750" s="4"/>
      <c r="AM1750" s="3" t="s">
        <v>846</v>
      </c>
      <c r="AN1750" s="4"/>
      <c r="AO1750" s="4"/>
      <c r="AP1750" s="4"/>
      <c r="AQ1750" s="4"/>
      <c r="AR1750" s="4"/>
      <c r="AS1750" s="4"/>
      <c r="AT1750" s="4"/>
      <c r="AU1750" s="4"/>
      <c r="AV1750" s="4"/>
      <c r="AW1750" s="4"/>
      <c r="AX1750" s="4"/>
    </row>
    <row r="1751" spans="1:50" ht="15.75" customHeight="1" x14ac:dyDescent="0.2">
      <c r="A1751" t="str">
        <f t="shared" si="418"/>
        <v>UniversitaireHommeCélibataireCOMMUNICATEURDouala 2NEW BELLCamerounaiseChretien (Protestant )OuiDéfinitivement non-eligible</v>
      </c>
      <c r="B1751" s="17">
        <v>43700</v>
      </c>
      <c r="C1751" s="17">
        <v>32773</v>
      </c>
      <c r="D1751" s="3" t="s">
        <v>48</v>
      </c>
      <c r="E1751" s="21">
        <v>36</v>
      </c>
      <c r="F1751" s="3" t="s">
        <v>40</v>
      </c>
      <c r="G1751" s="4"/>
      <c r="H1751" s="4"/>
      <c r="I1751" s="3" t="s">
        <v>41</v>
      </c>
      <c r="J1751" s="3" t="s">
        <v>1234</v>
      </c>
      <c r="K1751" s="3" t="s">
        <v>121</v>
      </c>
      <c r="L1751" s="3" t="s">
        <v>135</v>
      </c>
      <c r="M1751" s="3" t="s">
        <v>618</v>
      </c>
      <c r="N1751" s="3" t="str">
        <f>VLOOKUP(M1751,TAF!$D$1:$H$462,2,0)</f>
        <v>New Bell</v>
      </c>
      <c r="O1751" s="3" t="str">
        <f>VLOOKUP(M1751,TAF!$D$1:$H$462,3,0)</f>
        <v>Douala 2</v>
      </c>
      <c r="P1751" s="3" t="str">
        <f>VLOOKUP(M1751,TAF!$D$1:$H$462,4,0)</f>
        <v>4.029279319157316</v>
      </c>
      <c r="Q1751" s="3" t="str">
        <f>VLOOKUP(M1751,TAF!$D$1:$H$462,5,0)</f>
        <v xml:space="preserve"> 9.713362274244698</v>
      </c>
      <c r="R1751" s="3" t="s">
        <v>45</v>
      </c>
      <c r="S1751" s="3" t="s">
        <v>84</v>
      </c>
      <c r="T1751" s="3" t="s">
        <v>46</v>
      </c>
      <c r="U1751" s="17">
        <v>43586</v>
      </c>
      <c r="V1751" s="3" t="str">
        <f t="shared" ref="V1751" si="424">IF((B1751-U1751&lt;=365)*(B1751-U1751&gt;0),INT(12*(B1751-U1751)/365) &amp; " Mois",(YEAR(B1751)-YEAR(U1751)) &amp; " an (s)")</f>
        <v>3 Mois</v>
      </c>
      <c r="W1751" s="5" t="s">
        <v>5906</v>
      </c>
      <c r="X1751" s="3" t="s">
        <v>898</v>
      </c>
      <c r="Y1751" s="3">
        <v>1</v>
      </c>
      <c r="Z1751" s="3" t="s">
        <v>5535</v>
      </c>
      <c r="AA1751" s="3" t="str">
        <f t="shared" si="419"/>
        <v>,</v>
      </c>
      <c r="AB1751" s="4"/>
      <c r="AC1751" s="4"/>
      <c r="AD1751" s="4"/>
      <c r="AE1751" s="4"/>
      <c r="AF1751" s="4"/>
      <c r="AG1751" s="4"/>
      <c r="AH1751" s="4"/>
      <c r="AI1751" s="4"/>
      <c r="AJ1751" s="4"/>
      <c r="AK1751" s="4"/>
      <c r="AL1751" s="4"/>
      <c r="AM1751" s="4"/>
      <c r="AN1751" s="3" t="s">
        <v>62</v>
      </c>
      <c r="AO1751" s="3" t="s">
        <v>62</v>
      </c>
      <c r="AP1751" s="3" t="s">
        <v>46</v>
      </c>
      <c r="AQ1751" s="3" t="s">
        <v>62</v>
      </c>
      <c r="AR1751" s="3" t="s">
        <v>62</v>
      </c>
      <c r="AS1751" s="3" t="s">
        <v>62</v>
      </c>
      <c r="AT1751" s="3" t="s">
        <v>62</v>
      </c>
      <c r="AU1751" s="3" t="s">
        <v>62</v>
      </c>
      <c r="AV1751" s="3" t="s">
        <v>62</v>
      </c>
      <c r="AW1751" s="3" t="s">
        <v>62</v>
      </c>
      <c r="AX1751" s="4"/>
    </row>
    <row r="1752" spans="1:50" ht="15.75" customHeight="1" x14ac:dyDescent="0.2">
      <c r="A1752" t="str">
        <f t="shared" si="418"/>
        <v>UniversitaireFemmeCélibataireCommerçant (e)Douala (Non précisé )ARICamerounaiseChretien (Protestant )NonDéfinitivement non-eligible</v>
      </c>
      <c r="B1752" s="17">
        <v>43699</v>
      </c>
      <c r="C1752" s="17">
        <v>33777</v>
      </c>
      <c r="D1752" s="3" t="s">
        <v>48</v>
      </c>
      <c r="E1752" s="21">
        <v>33</v>
      </c>
      <c r="F1752" s="3" t="s">
        <v>55</v>
      </c>
      <c r="G1752" s="4"/>
      <c r="H1752" s="4"/>
      <c r="I1752" s="3" t="s">
        <v>41</v>
      </c>
      <c r="J1752" s="3" t="s">
        <v>56</v>
      </c>
      <c r="K1752" s="3" t="s">
        <v>51</v>
      </c>
      <c r="L1752" s="3" t="s">
        <v>135</v>
      </c>
      <c r="M1752" s="3" t="s">
        <v>1235</v>
      </c>
      <c r="N1752" s="3" t="str">
        <f>VLOOKUP(M1752,TAF!$D$1:$H$462,2,0)</f>
        <v>Carrefour ARI ( Atelier de Rebobinage Industriel )</v>
      </c>
      <c r="O1752" s="3" t="str">
        <f>VLOOKUP(M1752,TAF!$D$1:$H$462,3,0)</f>
        <v>Douala 3</v>
      </c>
      <c r="P1752" s="3" t="str">
        <f>VLOOKUP(M1752,TAF!$D$1:$H$462,4,0)</f>
        <v>3.995624241747567</v>
      </c>
      <c r="Q1752" s="3" t="str">
        <f>VLOOKUP(M1752,TAF!$D$1:$H$462,5,0)</f>
        <v>9.783340241225416</v>
      </c>
      <c r="R1752" s="3" t="s">
        <v>45</v>
      </c>
      <c r="S1752" s="3" t="s">
        <v>84</v>
      </c>
      <c r="T1752" s="3" t="s">
        <v>62</v>
      </c>
      <c r="U1752" s="19"/>
      <c r="V1752" s="19"/>
      <c r="W1752" s="4"/>
      <c r="X1752" s="3" t="s">
        <v>898</v>
      </c>
      <c r="Y1752" s="3">
        <v>1</v>
      </c>
      <c r="Z1752" s="3" t="s">
        <v>5535</v>
      </c>
      <c r="AA1752" s="3" t="str">
        <f t="shared" si="419"/>
        <v>,</v>
      </c>
      <c r="AB1752" s="4"/>
      <c r="AC1752" s="4"/>
      <c r="AD1752" s="4"/>
      <c r="AE1752" s="4"/>
      <c r="AF1752" s="4"/>
      <c r="AG1752" s="4"/>
      <c r="AH1752" s="4"/>
      <c r="AI1752" s="4"/>
      <c r="AJ1752" s="4"/>
      <c r="AK1752" s="4"/>
      <c r="AL1752" s="4"/>
      <c r="AM1752" s="4"/>
      <c r="AN1752" s="3" t="s">
        <v>62</v>
      </c>
      <c r="AO1752" s="3" t="s">
        <v>62</v>
      </c>
      <c r="AP1752" s="3" t="s">
        <v>46</v>
      </c>
      <c r="AQ1752" s="3" t="s">
        <v>62</v>
      </c>
      <c r="AR1752" s="3" t="s">
        <v>62</v>
      </c>
      <c r="AS1752" s="3" t="s">
        <v>62</v>
      </c>
      <c r="AT1752" s="3" t="s">
        <v>62</v>
      </c>
      <c r="AU1752" s="3" t="s">
        <v>62</v>
      </c>
      <c r="AV1752" s="3" t="s">
        <v>62</v>
      </c>
      <c r="AW1752" s="3" t="s">
        <v>62</v>
      </c>
      <c r="AX1752" s="4"/>
    </row>
    <row r="1753" spans="1:50" ht="15.75" customHeight="1" x14ac:dyDescent="0.2">
      <c r="A1753" t="str">
        <f t="shared" si="418"/>
        <v>Pas PréciséHommeCélibataireEmployé de banque Douala 3ARI Village CamerounaisePas PréciséNonTemporairement Non-eligible</v>
      </c>
      <c r="B1753" s="17">
        <v>43699</v>
      </c>
      <c r="C1753" s="17">
        <v>34629</v>
      </c>
      <c r="D1753" s="3" t="s">
        <v>39</v>
      </c>
      <c r="E1753" s="21">
        <v>31</v>
      </c>
      <c r="F1753" s="3" t="s">
        <v>40</v>
      </c>
      <c r="G1753" s="4"/>
      <c r="H1753" s="4"/>
      <c r="I1753" s="3" t="s">
        <v>41</v>
      </c>
      <c r="J1753" s="3" t="s">
        <v>1236</v>
      </c>
      <c r="K1753" s="3" t="s">
        <v>43</v>
      </c>
      <c r="L1753" s="3" t="s">
        <v>135</v>
      </c>
      <c r="M1753" s="3" t="s">
        <v>1237</v>
      </c>
      <c r="N1753" s="3" t="str">
        <f>VLOOKUP(M1753,TAF!$D$1:$H$462,2,0)</f>
        <v>Mbanga bakoko</v>
      </c>
      <c r="O1753" s="3" t="str">
        <f>VLOOKUP(M1753,TAF!$D$1:$H$462,3,0)</f>
        <v>Douala 3</v>
      </c>
      <c r="P1753" s="3" t="str">
        <f>VLOOKUP(M1753,TAF!$D$1:$H$462,4,0)</f>
        <v>3.995123159979925</v>
      </c>
      <c r="Q1753" s="3" t="str">
        <f>VLOOKUP(M1753,TAF!$D$1:$H$462,5,0)</f>
        <v xml:space="preserve"> 9.78362106541488</v>
      </c>
      <c r="R1753" s="3" t="s">
        <v>45</v>
      </c>
      <c r="S1753" s="3" t="s">
        <v>39</v>
      </c>
      <c r="T1753" s="3" t="s">
        <v>62</v>
      </c>
      <c r="U1753" s="19"/>
      <c r="V1753" s="19"/>
      <c r="W1753" s="5" t="s">
        <v>5917</v>
      </c>
      <c r="X1753" s="3" t="s">
        <v>845</v>
      </c>
      <c r="Y1753" s="3">
        <v>1</v>
      </c>
      <c r="Z1753" s="3" t="s">
        <v>5958</v>
      </c>
      <c r="AA1753" s="3" t="str">
        <f t="shared" si="419"/>
        <v>,</v>
      </c>
      <c r="AB1753" s="3" t="s">
        <v>62</v>
      </c>
      <c r="AC1753" s="3" t="s">
        <v>46</v>
      </c>
      <c r="AD1753" s="3" t="s">
        <v>62</v>
      </c>
      <c r="AE1753" s="3" t="s">
        <v>62</v>
      </c>
      <c r="AF1753" s="4"/>
      <c r="AG1753" s="4"/>
      <c r="AH1753" s="4"/>
      <c r="AI1753" s="4"/>
      <c r="AJ1753" s="4"/>
      <c r="AK1753" s="4"/>
      <c r="AL1753" s="4"/>
      <c r="AM1753" s="3" t="s">
        <v>846</v>
      </c>
      <c r="AN1753" s="4"/>
      <c r="AO1753" s="4"/>
      <c r="AP1753" s="4"/>
      <c r="AQ1753" s="4"/>
      <c r="AR1753" s="4"/>
      <c r="AS1753" s="4"/>
      <c r="AT1753" s="4"/>
      <c r="AU1753" s="4"/>
      <c r="AV1753" s="4"/>
      <c r="AW1753" s="4"/>
      <c r="AX1753" s="4"/>
    </row>
    <row r="1754" spans="1:50" ht="15.75" customHeight="1" x14ac:dyDescent="0.2">
      <c r="A1754" t="str">
        <f t="shared" si="418"/>
        <v>UniversitaireHommeCélibataireEmployé (e)  dans une entrepriseNgodi Bakoko Ngodi BakokoCamerounaisePas PréciséNonDéfinitivement non-eligible</v>
      </c>
      <c r="B1754" s="17">
        <v>43699</v>
      </c>
      <c r="C1754" s="17">
        <v>35323</v>
      </c>
      <c r="D1754" s="3" t="s">
        <v>48</v>
      </c>
      <c r="E1754" s="21">
        <v>29</v>
      </c>
      <c r="F1754" s="3" t="s">
        <v>40</v>
      </c>
      <c r="G1754" s="4"/>
      <c r="H1754" s="4"/>
      <c r="I1754" s="3" t="s">
        <v>41</v>
      </c>
      <c r="J1754" s="3" t="s">
        <v>279</v>
      </c>
      <c r="K1754" s="3" t="s">
        <v>1238</v>
      </c>
      <c r="L1754" s="3" t="s">
        <v>135</v>
      </c>
      <c r="M1754" s="3" t="s">
        <v>810</v>
      </c>
      <c r="N1754" s="3" t="str">
        <f>VLOOKUP(M1754,TAF!$D$1:$H$462,2,0)</f>
        <v>NGODI</v>
      </c>
      <c r="O1754" s="3" t="str">
        <f>VLOOKUP(M1754,TAF!$D$1:$H$462,3,0)</f>
        <v>Douala 1</v>
      </c>
      <c r="P1754" s="3" t="str">
        <f>VLOOKUP(M1754,TAF!$D$1:$H$462,4,0)</f>
        <v>4.048896530273477</v>
      </c>
      <c r="Q1754" s="3" t="str">
        <f>VLOOKUP(M1754,TAF!$D$1:$H$462,5,0)</f>
        <v xml:space="preserve"> 9.706597933857768</v>
      </c>
      <c r="R1754" s="3" t="s">
        <v>45</v>
      </c>
      <c r="S1754" s="3" t="s">
        <v>39</v>
      </c>
      <c r="T1754" s="3" t="s">
        <v>62</v>
      </c>
      <c r="U1754" s="19"/>
      <c r="V1754" s="19"/>
      <c r="W1754" s="5" t="s">
        <v>5936</v>
      </c>
      <c r="X1754" s="3" t="s">
        <v>898</v>
      </c>
      <c r="Y1754" s="3">
        <v>1</v>
      </c>
      <c r="Z1754" s="3" t="s">
        <v>5539</v>
      </c>
      <c r="AA1754" s="3" t="str">
        <f t="shared" si="419"/>
        <v>,</v>
      </c>
      <c r="AB1754" s="4"/>
      <c r="AC1754" s="4"/>
      <c r="AD1754" s="4"/>
      <c r="AE1754" s="4"/>
      <c r="AF1754" s="4"/>
      <c r="AG1754" s="4"/>
      <c r="AH1754" s="4"/>
      <c r="AI1754" s="4"/>
      <c r="AJ1754" s="4"/>
      <c r="AK1754" s="4"/>
      <c r="AL1754" s="4"/>
      <c r="AM1754" s="4"/>
      <c r="AN1754" s="3" t="s">
        <v>62</v>
      </c>
      <c r="AO1754" s="3" t="s">
        <v>62</v>
      </c>
      <c r="AP1754" s="3" t="s">
        <v>62</v>
      </c>
      <c r="AQ1754" s="3" t="s">
        <v>62</v>
      </c>
      <c r="AR1754" s="3" t="s">
        <v>62</v>
      </c>
      <c r="AS1754" s="3" t="s">
        <v>62</v>
      </c>
      <c r="AT1754" s="3" t="s">
        <v>62</v>
      </c>
      <c r="AU1754" s="3" t="s">
        <v>62</v>
      </c>
      <c r="AV1754" s="3" t="s">
        <v>46</v>
      </c>
      <c r="AW1754" s="3" t="s">
        <v>62</v>
      </c>
      <c r="AX1754" s="4"/>
    </row>
    <row r="1755" spans="1:50" ht="15.75" customHeight="1" x14ac:dyDescent="0.2">
      <c r="A1755" t="str">
        <f t="shared" si="418"/>
        <v>SecondaireHommeMarié (e)MaçonDouala 3YASSACamerounaiseChretien (Catholique)NonTemporairement Non-eligible</v>
      </c>
      <c r="B1755" s="17">
        <v>43724</v>
      </c>
      <c r="C1755" s="17">
        <v>33860</v>
      </c>
      <c r="D1755" s="3" t="s">
        <v>54</v>
      </c>
      <c r="E1755" s="21">
        <v>33</v>
      </c>
      <c r="F1755" s="3" t="s">
        <v>40</v>
      </c>
      <c r="G1755" s="4"/>
      <c r="H1755" s="4"/>
      <c r="I1755" s="3" t="s">
        <v>49</v>
      </c>
      <c r="J1755" s="3" t="s">
        <v>98</v>
      </c>
      <c r="K1755" s="3" t="s">
        <v>43</v>
      </c>
      <c r="L1755" s="3" t="s">
        <v>135</v>
      </c>
      <c r="M1755" s="3" t="s">
        <v>227</v>
      </c>
      <c r="N1755" s="3" t="str">
        <f>VLOOKUP(M1755,TAF!$D$1:$H$462,2,0)</f>
        <v>Yassa</v>
      </c>
      <c r="O1755" s="3" t="str">
        <f>VLOOKUP(M1755,TAF!$D$1:$H$462,3,0)</f>
        <v>Douala 3</v>
      </c>
      <c r="P1755" s="3" t="str">
        <f>VLOOKUP(M1755,TAF!$D$1:$H$462,4,0)</f>
        <v>4.062148022373278</v>
      </c>
      <c r="Q1755" s="3" t="str">
        <f>VLOOKUP(M1755,TAF!$D$1:$H$462,5,0)</f>
        <v xml:space="preserve"> 9.736269907202303</v>
      </c>
      <c r="R1755" s="3" t="s">
        <v>45</v>
      </c>
      <c r="S1755" s="3" t="s">
        <v>58</v>
      </c>
      <c r="T1755" s="3" t="s">
        <v>62</v>
      </c>
      <c r="U1755" s="19"/>
      <c r="V1755" s="19"/>
      <c r="W1755" s="5" t="s">
        <v>5883</v>
      </c>
      <c r="X1755" s="3" t="s">
        <v>845</v>
      </c>
      <c r="Y1755" s="3">
        <v>1</v>
      </c>
      <c r="Z1755" s="3"/>
      <c r="AA1755" s="3" t="str">
        <f t="shared" si="419"/>
        <v>Eu à consommer de la cocaïne et d autre drogues ,</v>
      </c>
      <c r="AB1755" s="4"/>
      <c r="AC1755" s="4"/>
      <c r="AD1755" s="4"/>
      <c r="AE1755" s="4"/>
      <c r="AF1755" s="4"/>
      <c r="AG1755" s="4"/>
      <c r="AH1755" s="4"/>
      <c r="AI1755" s="4"/>
      <c r="AJ1755" s="4"/>
      <c r="AK1755" s="4"/>
      <c r="AL1755" s="3" t="s">
        <v>1239</v>
      </c>
      <c r="AM1755" s="3" t="s">
        <v>846</v>
      </c>
      <c r="AN1755" s="4"/>
      <c r="AO1755" s="4"/>
      <c r="AP1755" s="4"/>
      <c r="AQ1755" s="4"/>
      <c r="AR1755" s="4"/>
      <c r="AS1755" s="4"/>
      <c r="AT1755" s="4"/>
      <c r="AU1755" s="4"/>
      <c r="AV1755" s="4"/>
      <c r="AW1755" s="4"/>
      <c r="AX1755" s="4"/>
    </row>
    <row r="1756" spans="1:50" ht="15.75" customHeight="1" x14ac:dyDescent="0.2">
      <c r="A1756" t="str">
        <f t="shared" si="418"/>
        <v>Pas PréciséHommeCélibataireEtudiant (e)Douala 3Ndokoti CamerounaisePas PréciséNonTemporairement Non-eligible</v>
      </c>
      <c r="B1756" s="17">
        <v>43699</v>
      </c>
      <c r="C1756" s="17">
        <v>35600</v>
      </c>
      <c r="D1756" s="3" t="s">
        <v>39</v>
      </c>
      <c r="E1756" s="21">
        <v>28</v>
      </c>
      <c r="F1756" s="3" t="s">
        <v>40</v>
      </c>
      <c r="G1756" s="4"/>
      <c r="H1756" s="4"/>
      <c r="I1756" s="3" t="s">
        <v>41</v>
      </c>
      <c r="J1756" s="3" t="s">
        <v>79</v>
      </c>
      <c r="K1756" s="3" t="s">
        <v>43</v>
      </c>
      <c r="L1756" s="3" t="s">
        <v>135</v>
      </c>
      <c r="M1756" s="3" t="s">
        <v>1240</v>
      </c>
      <c r="N1756" s="3" t="str">
        <f>VLOOKUP(M1756,TAF!$D$1:$H$462,2,0)</f>
        <v>Ndokoti</v>
      </c>
      <c r="O1756" s="3" t="str">
        <f>VLOOKUP(M1756,TAF!$D$1:$H$462,3,0)</f>
        <v>Douala 3</v>
      </c>
      <c r="P1756" s="3" t="str">
        <f>VLOOKUP(M1756,TAF!$D$1:$H$462,4,0)</f>
        <v>4.043400976318547</v>
      </c>
      <c r="Q1756" s="3" t="str">
        <f>VLOOKUP(M1756,TAF!$D$1:$H$462,5,0)</f>
        <v xml:space="preserve"> 9.74237855938885</v>
      </c>
      <c r="R1756" s="3" t="s">
        <v>45</v>
      </c>
      <c r="S1756" s="3" t="s">
        <v>39</v>
      </c>
      <c r="T1756" s="3" t="s">
        <v>62</v>
      </c>
      <c r="U1756" s="19"/>
      <c r="V1756" s="19"/>
      <c r="W1756" s="4"/>
      <c r="X1756" s="3" t="s">
        <v>845</v>
      </c>
      <c r="Y1756" s="3">
        <v>0</v>
      </c>
      <c r="Z1756" s="3"/>
      <c r="AA1756" s="3" t="str">
        <f t="shared" si="419"/>
        <v>,</v>
      </c>
      <c r="AB1756" s="3" t="s">
        <v>62</v>
      </c>
      <c r="AC1756" s="3" t="s">
        <v>62</v>
      </c>
      <c r="AD1756" s="3" t="s">
        <v>62</v>
      </c>
      <c r="AE1756" s="3" t="s">
        <v>62</v>
      </c>
      <c r="AF1756" s="4"/>
      <c r="AG1756" s="4"/>
      <c r="AH1756" s="4"/>
      <c r="AI1756" s="4"/>
      <c r="AJ1756" s="4"/>
      <c r="AK1756" s="4"/>
      <c r="AL1756" s="4"/>
      <c r="AM1756" s="3" t="s">
        <v>846</v>
      </c>
      <c r="AN1756" s="4"/>
      <c r="AO1756" s="4"/>
      <c r="AP1756" s="4"/>
      <c r="AQ1756" s="4"/>
      <c r="AR1756" s="4"/>
      <c r="AS1756" s="4"/>
      <c r="AT1756" s="4"/>
      <c r="AU1756" s="4"/>
      <c r="AV1756" s="4"/>
      <c r="AW1756" s="4"/>
      <c r="AX1756" s="4"/>
    </row>
    <row r="1757" spans="1:50" ht="15.75" customHeight="1" x14ac:dyDescent="0.2">
      <c r="A1757" t="str">
        <f t="shared" si="418"/>
        <v>UniversitaireHommeCélibataireRasRasRasCamerounaiseChretien (Protestant )NonTemporairement Non-eligible</v>
      </c>
      <c r="B1757" s="17">
        <v>43697</v>
      </c>
      <c r="C1757" s="17">
        <v>31927</v>
      </c>
      <c r="D1757" s="3" t="s">
        <v>48</v>
      </c>
      <c r="E1757" s="21">
        <v>38</v>
      </c>
      <c r="F1757" s="3" t="s">
        <v>40</v>
      </c>
      <c r="G1757" s="4"/>
      <c r="H1757" s="4"/>
      <c r="I1757" s="3" t="s">
        <v>41</v>
      </c>
      <c r="J1757" s="3" t="s">
        <v>1241</v>
      </c>
      <c r="K1757" s="3" t="s">
        <v>1241</v>
      </c>
      <c r="L1757" s="3"/>
      <c r="M1757" s="3" t="s">
        <v>1241</v>
      </c>
      <c r="N1757" s="3">
        <f>VLOOKUP(M1757,TAF!$D$1:$H$462,2,0)</f>
        <v>0</v>
      </c>
      <c r="O1757" s="3"/>
      <c r="P1757" s="3">
        <f>VLOOKUP(M1757,TAF!$D$1:$H$462,4,0)</f>
        <v>0</v>
      </c>
      <c r="Q1757" s="3">
        <f>VLOOKUP(M1757,TAF!$D$1:$H$462,5,0)</f>
        <v>0</v>
      </c>
      <c r="R1757" s="3" t="s">
        <v>45</v>
      </c>
      <c r="S1757" s="3" t="s">
        <v>84</v>
      </c>
      <c r="T1757" s="3" t="s">
        <v>62</v>
      </c>
      <c r="U1757" s="19"/>
      <c r="V1757" s="19"/>
      <c r="W1757" s="3">
        <v>11</v>
      </c>
      <c r="X1757" s="3" t="s">
        <v>845</v>
      </c>
      <c r="Y1757" s="3">
        <v>1</v>
      </c>
      <c r="Z1757" s="3" t="s">
        <v>5958</v>
      </c>
      <c r="AA1757" s="3" t="str">
        <f t="shared" si="419"/>
        <v>,</v>
      </c>
      <c r="AB1757" s="3" t="s">
        <v>62</v>
      </c>
      <c r="AC1757" s="3" t="s">
        <v>46</v>
      </c>
      <c r="AD1757" s="3" t="s">
        <v>62</v>
      </c>
      <c r="AE1757" s="3" t="s">
        <v>62</v>
      </c>
      <c r="AF1757" s="4"/>
      <c r="AG1757" s="4"/>
      <c r="AH1757" s="4"/>
      <c r="AI1757" s="4"/>
      <c r="AJ1757" s="4"/>
      <c r="AK1757" s="4"/>
      <c r="AL1757" s="4"/>
      <c r="AM1757" s="3" t="s">
        <v>846</v>
      </c>
      <c r="AN1757" s="4"/>
      <c r="AO1757" s="4"/>
      <c r="AP1757" s="4"/>
      <c r="AQ1757" s="4"/>
      <c r="AR1757" s="4"/>
      <c r="AS1757" s="4"/>
      <c r="AT1757" s="4"/>
      <c r="AU1757" s="4"/>
      <c r="AV1757" s="4"/>
      <c r="AW1757" s="4"/>
      <c r="AX1757" s="4"/>
    </row>
    <row r="1758" spans="1:50" ht="15.75" customHeight="1" x14ac:dyDescent="0.2">
      <c r="A1758" t="str">
        <f t="shared" si="418"/>
        <v>Pas PréciséFemmeMarié (e)InfirmièrR A S  R A S CamerounaiseChretien (Protestant )OuiDéfinitivement non-eligible</v>
      </c>
      <c r="B1758" s="17">
        <v>43724</v>
      </c>
      <c r="C1758" s="17">
        <v>27030</v>
      </c>
      <c r="D1758" s="3" t="s">
        <v>39</v>
      </c>
      <c r="E1758" s="21">
        <v>51</v>
      </c>
      <c r="F1758" s="3" t="s">
        <v>55</v>
      </c>
      <c r="G1758" s="4"/>
      <c r="H1758" s="4"/>
      <c r="I1758" s="3" t="s">
        <v>49</v>
      </c>
      <c r="J1758" s="3" t="s">
        <v>1242</v>
      </c>
      <c r="K1758" s="3" t="s">
        <v>1243</v>
      </c>
      <c r="L1758" s="3"/>
      <c r="M1758" s="3" t="s">
        <v>1244</v>
      </c>
      <c r="N1758" s="3" t="e">
        <f>VLOOKUP(M1758,TAF!$D$1:$H$462,2,0)</f>
        <v>#N/A</v>
      </c>
      <c r="O1758" s="3"/>
      <c r="P1758" s="3" t="e">
        <f>VLOOKUP(M1758,TAF!$D$1:$H$462,4,0)</f>
        <v>#N/A</v>
      </c>
      <c r="Q1758" s="3" t="e">
        <f>VLOOKUP(M1758,TAF!$D$1:$H$462,5,0)</f>
        <v>#N/A</v>
      </c>
      <c r="R1758" s="3" t="s">
        <v>45</v>
      </c>
      <c r="S1758" s="3" t="s">
        <v>84</v>
      </c>
      <c r="T1758" s="3" t="s">
        <v>46</v>
      </c>
      <c r="U1758" s="17">
        <v>42005</v>
      </c>
      <c r="V1758" s="3" t="str">
        <f t="shared" ref="V1758" si="425">IF((B1758-U1758&lt;=365)*(B1758-U1758&gt;0),INT(12*(B1758-U1758)/365) &amp; " Mois",(YEAR(B1758)-YEAR(U1758)) &amp; " an (s)")</f>
        <v>4 an (s)</v>
      </c>
      <c r="W1758" s="5" t="s">
        <v>5910</v>
      </c>
      <c r="X1758" s="3" t="s">
        <v>898</v>
      </c>
      <c r="Y1758" s="3">
        <v>2</v>
      </c>
      <c r="Z1758" s="3" t="s">
        <v>5536</v>
      </c>
      <c r="AA1758" s="3" t="str">
        <f t="shared" si="419"/>
        <v>,EU UNE ENDOSCOPIE ( FIBROSCOPIE,  GASTROSCOPIE, COLOSCOPIE .......)</v>
      </c>
      <c r="AB1758" s="4"/>
      <c r="AC1758" s="4"/>
      <c r="AD1758" s="4"/>
      <c r="AE1758" s="4"/>
      <c r="AF1758" s="4"/>
      <c r="AG1758" s="4"/>
      <c r="AH1758" s="4"/>
      <c r="AI1758" s="4"/>
      <c r="AJ1758" s="4"/>
      <c r="AK1758" s="4"/>
      <c r="AL1758" s="4"/>
      <c r="AM1758" s="4"/>
      <c r="AN1758" s="3" t="s">
        <v>46</v>
      </c>
      <c r="AO1758" s="3" t="s">
        <v>62</v>
      </c>
      <c r="AP1758" s="3" t="s">
        <v>62</v>
      </c>
      <c r="AQ1758" s="3" t="s">
        <v>62</v>
      </c>
      <c r="AR1758" s="3" t="s">
        <v>62</v>
      </c>
      <c r="AS1758" s="3" t="s">
        <v>62</v>
      </c>
      <c r="AT1758" s="3" t="s">
        <v>62</v>
      </c>
      <c r="AU1758" s="3" t="s">
        <v>62</v>
      </c>
      <c r="AV1758" s="3" t="s">
        <v>62</v>
      </c>
      <c r="AW1758" s="3" t="s">
        <v>62</v>
      </c>
      <c r="AX1758" s="3" t="s">
        <v>1245</v>
      </c>
    </row>
    <row r="1759" spans="1:50" ht="15.75" customHeight="1" x14ac:dyDescent="0.2">
      <c r="A1759" t="str">
        <f t="shared" si="418"/>
        <v>Pas PréciséHommeCélibataireMilitaireLIMBE LIMBENon preciséChretien (Catholique)NonDéfinitivement non-eligible</v>
      </c>
      <c r="B1759" s="17">
        <v>43719</v>
      </c>
      <c r="C1759" s="17">
        <v>34583</v>
      </c>
      <c r="D1759" s="3" t="s">
        <v>39</v>
      </c>
      <c r="E1759" s="21">
        <v>31</v>
      </c>
      <c r="F1759" s="3" t="s">
        <v>40</v>
      </c>
      <c r="G1759" s="4"/>
      <c r="H1759" s="4"/>
      <c r="I1759" s="3" t="s">
        <v>41</v>
      </c>
      <c r="J1759" s="3" t="s">
        <v>293</v>
      </c>
      <c r="K1759" s="3" t="s">
        <v>1246</v>
      </c>
      <c r="L1759" s="3" t="s">
        <v>5509</v>
      </c>
      <c r="M1759" s="3" t="s">
        <v>1247</v>
      </c>
      <c r="N1759" s="3">
        <f>VLOOKUP(M1759,TAF!$D$1:$H$462,2,0)</f>
        <v>0</v>
      </c>
      <c r="O1759" s="3" t="s">
        <v>5731</v>
      </c>
      <c r="P1759" s="3">
        <f>VLOOKUP(M1759,TAF!$D$1:$H$462,4,0)</f>
        <v>0</v>
      </c>
      <c r="Q1759" s="3">
        <f>VLOOKUP(M1759,TAF!$D$1:$H$462,5,0)</f>
        <v>0</v>
      </c>
      <c r="R1759" s="3" t="s">
        <v>220</v>
      </c>
      <c r="S1759" s="3" t="s">
        <v>58</v>
      </c>
      <c r="T1759" s="3" t="s">
        <v>62</v>
      </c>
      <c r="U1759" s="19"/>
      <c r="V1759" s="19"/>
      <c r="W1759" s="5" t="s">
        <v>5912</v>
      </c>
      <c r="X1759" s="3" t="s">
        <v>898</v>
      </c>
      <c r="Y1759" s="3">
        <v>1</v>
      </c>
      <c r="Z1759" s="3" t="s">
        <v>5535</v>
      </c>
      <c r="AA1759" s="3" t="str">
        <f t="shared" si="419"/>
        <v>,</v>
      </c>
      <c r="AB1759" s="4"/>
      <c r="AC1759" s="4"/>
      <c r="AD1759" s="4"/>
      <c r="AE1759" s="4"/>
      <c r="AF1759" s="4"/>
      <c r="AG1759" s="4"/>
      <c r="AH1759" s="4"/>
      <c r="AI1759" s="4"/>
      <c r="AJ1759" s="4"/>
      <c r="AK1759" s="4"/>
      <c r="AL1759" s="4"/>
      <c r="AM1759" s="4"/>
      <c r="AN1759" s="3" t="s">
        <v>62</v>
      </c>
      <c r="AO1759" s="3" t="s">
        <v>62</v>
      </c>
      <c r="AP1759" s="3" t="s">
        <v>46</v>
      </c>
      <c r="AQ1759" s="3" t="s">
        <v>62</v>
      </c>
      <c r="AR1759" s="3" t="s">
        <v>62</v>
      </c>
      <c r="AS1759" s="3" t="s">
        <v>62</v>
      </c>
      <c r="AT1759" s="3" t="s">
        <v>62</v>
      </c>
      <c r="AU1759" s="3" t="s">
        <v>62</v>
      </c>
      <c r="AV1759" s="3" t="s">
        <v>62</v>
      </c>
      <c r="AW1759" s="3" t="s">
        <v>62</v>
      </c>
      <c r="AX1759" s="4"/>
    </row>
    <row r="1760" spans="1:50" ht="15.75" customHeight="1" x14ac:dyDescent="0.2">
      <c r="A1760" t="str">
        <f t="shared" si="418"/>
        <v>SecondaireFemmeCélibataireMénagèreDouala (Non précisé )Oyack CamerounaiseChretien (Catholique)OuiTemporairement Non-eligible</v>
      </c>
      <c r="B1760" s="17">
        <v>43697</v>
      </c>
      <c r="C1760" s="17">
        <v>35165</v>
      </c>
      <c r="D1760" s="3" t="s">
        <v>54</v>
      </c>
      <c r="E1760" s="21">
        <v>29</v>
      </c>
      <c r="F1760" s="3" t="s">
        <v>55</v>
      </c>
      <c r="G1760" s="4"/>
      <c r="H1760" s="4"/>
      <c r="I1760" s="3" t="s">
        <v>41</v>
      </c>
      <c r="J1760" s="3" t="s">
        <v>154</v>
      </c>
      <c r="K1760" s="3" t="s">
        <v>51</v>
      </c>
      <c r="L1760" s="3" t="s">
        <v>135</v>
      </c>
      <c r="M1760" s="3" t="s">
        <v>1248</v>
      </c>
      <c r="N1760" s="3" t="str">
        <f>VLOOKUP(M1760,TAF!$D$1:$H$462,2,0)</f>
        <v>Lycée D'Oyack, Douala</v>
      </c>
      <c r="O1760" s="3" t="str">
        <f>VLOOKUP(M1760,TAF!$D$1:$H$462,3,0)</f>
        <v>Douala 3</v>
      </c>
      <c r="P1760" s="3" t="str">
        <f>VLOOKUP(M1760,TAF!$D$1:$H$462,4,0)</f>
        <v>4.027195951613126</v>
      </c>
      <c r="Q1760" s="3" t="str">
        <f>VLOOKUP(M1760,TAF!$D$1:$H$462,5,0)</f>
        <v>9.742608406746248</v>
      </c>
      <c r="R1760" s="3" t="s">
        <v>45</v>
      </c>
      <c r="S1760" s="3" t="s">
        <v>58</v>
      </c>
      <c r="T1760" s="3" t="s">
        <v>46</v>
      </c>
      <c r="U1760" s="17">
        <v>43669</v>
      </c>
      <c r="V1760" s="3"/>
      <c r="W1760" s="5" t="s">
        <v>5935</v>
      </c>
      <c r="X1760" s="3" t="s">
        <v>845</v>
      </c>
      <c r="Y1760" s="3">
        <v>1</v>
      </c>
      <c r="Z1760" s="3" t="s">
        <v>5962</v>
      </c>
      <c r="AA1760" s="3" t="str">
        <f t="shared" si="419"/>
        <v>,</v>
      </c>
      <c r="AB1760" s="3" t="s">
        <v>62</v>
      </c>
      <c r="AC1760" s="3" t="s">
        <v>62</v>
      </c>
      <c r="AD1760" s="3" t="s">
        <v>46</v>
      </c>
      <c r="AE1760" s="3" t="s">
        <v>62</v>
      </c>
      <c r="AF1760" s="2">
        <v>43669</v>
      </c>
      <c r="AG1760" s="3" t="s">
        <v>62</v>
      </c>
      <c r="AH1760" s="3" t="s">
        <v>62</v>
      </c>
      <c r="AI1760" s="3" t="s">
        <v>62</v>
      </c>
      <c r="AJ1760" s="3" t="s">
        <v>62</v>
      </c>
      <c r="AK1760" s="3" t="s">
        <v>62</v>
      </c>
      <c r="AL1760" s="4"/>
      <c r="AM1760" s="3" t="s">
        <v>846</v>
      </c>
      <c r="AN1760" s="4"/>
      <c r="AO1760" s="4"/>
      <c r="AP1760" s="4"/>
      <c r="AQ1760" s="4"/>
      <c r="AR1760" s="4"/>
      <c r="AS1760" s="4"/>
      <c r="AT1760" s="4"/>
      <c r="AU1760" s="4"/>
      <c r="AV1760" s="4"/>
      <c r="AW1760" s="4"/>
      <c r="AX1760" s="4"/>
    </row>
    <row r="1761" spans="1:50" ht="15.75" customHeight="1" x14ac:dyDescent="0.2">
      <c r="A1761" t="str">
        <f t="shared" si="418"/>
        <v>PrimaireHommeCélibataireÉlectronicien Douala 3YASSA CamerounaisePas PréciséNonTemporairement Non-eligible</v>
      </c>
      <c r="B1761" s="17">
        <v>43724</v>
      </c>
      <c r="C1761" s="17">
        <v>30917</v>
      </c>
      <c r="D1761" s="3" t="s">
        <v>92</v>
      </c>
      <c r="E1761" s="21">
        <v>41</v>
      </c>
      <c r="F1761" s="3" t="s">
        <v>40</v>
      </c>
      <c r="G1761" s="4"/>
      <c r="H1761" s="4"/>
      <c r="I1761" s="3" t="s">
        <v>41</v>
      </c>
      <c r="J1761" s="3" t="s">
        <v>1249</v>
      </c>
      <c r="K1761" s="3" t="s">
        <v>43</v>
      </c>
      <c r="L1761" s="3" t="s">
        <v>135</v>
      </c>
      <c r="M1761" s="3" t="s">
        <v>1250</v>
      </c>
      <c r="N1761" s="3" t="str">
        <f>VLOOKUP(M1761,TAF!$D$1:$H$462,2,0)</f>
        <v>Yassa</v>
      </c>
      <c r="O1761" s="3" t="str">
        <f>VLOOKUP(M1761,TAF!$D$1:$H$462,3,0)</f>
        <v>Douala 3</v>
      </c>
      <c r="P1761" s="3" t="str">
        <f>VLOOKUP(M1761,TAF!$D$1:$H$462,4,0)</f>
        <v>4.062148022373278</v>
      </c>
      <c r="Q1761" s="3" t="str">
        <f>VLOOKUP(M1761,TAF!$D$1:$H$462,5,0)</f>
        <v xml:space="preserve"> 9.736269907202303</v>
      </c>
      <c r="R1761" s="3" t="s">
        <v>45</v>
      </c>
      <c r="S1761" s="3" t="s">
        <v>39</v>
      </c>
      <c r="T1761" s="3" t="s">
        <v>62</v>
      </c>
      <c r="U1761" s="19"/>
      <c r="V1761" s="19"/>
      <c r="W1761" s="4"/>
      <c r="X1761" s="3" t="s">
        <v>845</v>
      </c>
      <c r="Y1761" s="3">
        <v>1</v>
      </c>
      <c r="Z1761" s="3" t="s">
        <v>5958</v>
      </c>
      <c r="AA1761" s="3" t="str">
        <f t="shared" si="419"/>
        <v>,</v>
      </c>
      <c r="AB1761" s="4"/>
      <c r="AC1761" s="3" t="s">
        <v>46</v>
      </c>
      <c r="AD1761" s="4"/>
      <c r="AE1761" s="4"/>
      <c r="AF1761" s="4"/>
      <c r="AG1761" s="4"/>
      <c r="AH1761" s="4"/>
      <c r="AI1761" s="4"/>
      <c r="AJ1761" s="4"/>
      <c r="AK1761" s="4"/>
      <c r="AL1761" s="4"/>
      <c r="AM1761" s="3" t="s">
        <v>846</v>
      </c>
      <c r="AN1761" s="4"/>
      <c r="AO1761" s="4"/>
      <c r="AP1761" s="4"/>
      <c r="AQ1761" s="4"/>
      <c r="AR1761" s="4"/>
      <c r="AS1761" s="4"/>
      <c r="AT1761" s="4"/>
      <c r="AU1761" s="4"/>
      <c r="AV1761" s="4"/>
      <c r="AW1761" s="4"/>
      <c r="AX1761" s="4"/>
    </row>
    <row r="1762" spans="1:50" ht="15.75" customHeight="1" x14ac:dyDescent="0.2">
      <c r="A1762" t="str">
        <f t="shared" si="418"/>
        <v>UniversitaireHommeCélibataireÉlectrotechnicien Douala 3Douala newtown  Aéroport CamerounaisePas PréciséNonDéfinitivement non-eligible</v>
      </c>
      <c r="B1762" s="17">
        <v>43697</v>
      </c>
      <c r="C1762" s="17">
        <v>34075</v>
      </c>
      <c r="D1762" s="3" t="s">
        <v>48</v>
      </c>
      <c r="E1762" s="21" t="e">
        <v>#VALUE!</v>
      </c>
      <c r="F1762" s="3" t="s">
        <v>40</v>
      </c>
      <c r="G1762" s="4"/>
      <c r="H1762" s="4"/>
      <c r="I1762" s="3" t="s">
        <v>41</v>
      </c>
      <c r="J1762" s="3" t="s">
        <v>490</v>
      </c>
      <c r="K1762" s="3" t="s">
        <v>43</v>
      </c>
      <c r="L1762" s="3" t="s">
        <v>135</v>
      </c>
      <c r="M1762" s="3" t="s">
        <v>1252</v>
      </c>
      <c r="N1762" s="3" t="str">
        <f>VLOOKUP(M1762,TAF!$D$1:$H$462,2,0)</f>
        <v>Aeroport</v>
      </c>
      <c r="O1762" s="3" t="str">
        <f>VLOOKUP(M1762,TAF!$D$1:$H$462,3,0)</f>
        <v>Douala 2</v>
      </c>
      <c r="P1762" s="3" t="str">
        <f>VLOOKUP(M1762,TAF!$D$1:$H$462,4,0)</f>
        <v>4.016699404536511</v>
      </c>
      <c r="Q1762" s="3" t="str">
        <f>VLOOKUP(M1762,TAF!$D$1:$H$462,5,0)</f>
        <v xml:space="preserve"> 9.719562065730015</v>
      </c>
      <c r="R1762" s="3" t="s">
        <v>45</v>
      </c>
      <c r="S1762" s="3" t="s">
        <v>39</v>
      </c>
      <c r="T1762" s="3" t="s">
        <v>62</v>
      </c>
      <c r="U1762" s="19"/>
      <c r="V1762" s="19"/>
      <c r="W1762" s="5" t="s">
        <v>5882</v>
      </c>
      <c r="X1762" s="3" t="s">
        <v>898</v>
      </c>
      <c r="Y1762" s="3">
        <v>1</v>
      </c>
      <c r="Z1762" s="3" t="s">
        <v>5535</v>
      </c>
      <c r="AA1762" s="3" t="str">
        <f t="shared" si="419"/>
        <v>,</v>
      </c>
      <c r="AB1762" s="4"/>
      <c r="AC1762" s="4"/>
      <c r="AD1762" s="4"/>
      <c r="AE1762" s="4"/>
      <c r="AF1762" s="4"/>
      <c r="AG1762" s="4"/>
      <c r="AH1762" s="4"/>
      <c r="AI1762" s="4"/>
      <c r="AJ1762" s="4"/>
      <c r="AK1762" s="4"/>
      <c r="AL1762" s="4"/>
      <c r="AM1762" s="4"/>
      <c r="AN1762" s="3" t="s">
        <v>62</v>
      </c>
      <c r="AO1762" s="3" t="s">
        <v>62</v>
      </c>
      <c r="AP1762" s="3" t="s">
        <v>46</v>
      </c>
      <c r="AQ1762" s="3" t="s">
        <v>62</v>
      </c>
      <c r="AR1762" s="3" t="s">
        <v>62</v>
      </c>
      <c r="AS1762" s="3" t="s">
        <v>62</v>
      </c>
      <c r="AT1762" s="3" t="s">
        <v>62</v>
      </c>
      <c r="AU1762" s="3" t="s">
        <v>62</v>
      </c>
      <c r="AV1762" s="3" t="s">
        <v>62</v>
      </c>
      <c r="AW1762" s="3" t="s">
        <v>62</v>
      </c>
      <c r="AX1762" s="4"/>
    </row>
    <row r="1763" spans="1:50" ht="15.75" customHeight="1" x14ac:dyDescent="0.2">
      <c r="A1763" t="str">
        <f t="shared" si="418"/>
        <v>UniversitaireHommeCélibataireSans EmploisDouala 5CITE DES PALMIERS Non preciséMusulmanNonTemporairement Non-eligible</v>
      </c>
      <c r="B1763" s="17">
        <v>43710</v>
      </c>
      <c r="C1763" s="17">
        <v>34960</v>
      </c>
      <c r="D1763" s="3" t="s">
        <v>48</v>
      </c>
      <c r="E1763" s="21">
        <v>30</v>
      </c>
      <c r="F1763" s="3" t="s">
        <v>40</v>
      </c>
      <c r="G1763" s="4"/>
      <c r="H1763" s="4"/>
      <c r="I1763" s="3" t="s">
        <v>41</v>
      </c>
      <c r="J1763" s="3" t="s">
        <v>134</v>
      </c>
      <c r="K1763" s="3" t="s">
        <v>60</v>
      </c>
      <c r="L1763" s="3" t="s">
        <v>135</v>
      </c>
      <c r="M1763" s="3" t="s">
        <v>1253</v>
      </c>
      <c r="N1763" s="3" t="str">
        <f>VLOOKUP(M1763,TAF!$D$1:$H$462,2,0)</f>
        <v>Cité des Palmiers</v>
      </c>
      <c r="O1763" s="3" t="str">
        <f>VLOOKUP(M1763,TAF!$D$1:$H$462,3,0)</f>
        <v>Douala 3</v>
      </c>
      <c r="P1763" s="3" t="str">
        <f>VLOOKUP(M1763,TAF!$D$1:$H$462,4,0)</f>
        <v>4.053096586056187</v>
      </c>
      <c r="Q1763" s="3" t="str">
        <f>VLOOKUP(M1763,TAF!$D$1:$H$462,5,0)</f>
        <v xml:space="preserve"> 9.764576089841214</v>
      </c>
      <c r="R1763" s="3" t="s">
        <v>220</v>
      </c>
      <c r="S1763" s="3" t="s">
        <v>124</v>
      </c>
      <c r="T1763" s="3" t="s">
        <v>62</v>
      </c>
      <c r="U1763" s="19"/>
      <c r="V1763" s="19"/>
      <c r="W1763" s="5" t="s">
        <v>5925</v>
      </c>
      <c r="X1763" s="3" t="s">
        <v>845</v>
      </c>
      <c r="Y1763" s="3">
        <v>1</v>
      </c>
      <c r="Z1763" s="3" t="s">
        <v>5958</v>
      </c>
      <c r="AA1763" s="3" t="str">
        <f t="shared" si="419"/>
        <v>,</v>
      </c>
      <c r="AB1763" s="3" t="s">
        <v>62</v>
      </c>
      <c r="AC1763" s="3" t="s">
        <v>46</v>
      </c>
      <c r="AD1763" s="3" t="s">
        <v>62</v>
      </c>
      <c r="AE1763" s="3" t="s">
        <v>62</v>
      </c>
      <c r="AF1763" s="4"/>
      <c r="AG1763" s="4"/>
      <c r="AH1763" s="4"/>
      <c r="AI1763" s="4"/>
      <c r="AJ1763" s="4"/>
      <c r="AK1763" s="4"/>
      <c r="AL1763" s="4"/>
      <c r="AM1763" s="3" t="s">
        <v>846</v>
      </c>
      <c r="AN1763" s="4"/>
      <c r="AO1763" s="4"/>
      <c r="AP1763" s="4"/>
      <c r="AQ1763" s="4"/>
      <c r="AR1763" s="4"/>
      <c r="AS1763" s="4"/>
      <c r="AT1763" s="4"/>
      <c r="AU1763" s="4"/>
      <c r="AV1763" s="4"/>
      <c r="AW1763" s="4"/>
      <c r="AX1763" s="4"/>
    </row>
    <row r="1764" spans="1:50" ht="15.75" customHeight="1" x14ac:dyDescent="0.2">
      <c r="A1764" t="str">
        <f t="shared" si="418"/>
        <v>PrimaireHommeMarié (e)Soudeur Douala (Non précisé )Dogbassi 3CamerounaisePas PréciséNonTemporairement Non-eligible</v>
      </c>
      <c r="B1764" s="17">
        <v>43696</v>
      </c>
      <c r="C1764" s="17">
        <v>33536</v>
      </c>
      <c r="D1764" s="3" t="s">
        <v>92</v>
      </c>
      <c r="E1764" s="21">
        <v>34</v>
      </c>
      <c r="F1764" s="3" t="s">
        <v>40</v>
      </c>
      <c r="G1764" s="3">
        <v>172</v>
      </c>
      <c r="H1764" s="3">
        <v>72</v>
      </c>
      <c r="I1764" s="3" t="s">
        <v>49</v>
      </c>
      <c r="J1764" s="3" t="s">
        <v>1254</v>
      </c>
      <c r="K1764" s="3" t="s">
        <v>51</v>
      </c>
      <c r="L1764" s="3" t="s">
        <v>135</v>
      </c>
      <c r="M1764" s="3" t="s">
        <v>1255</v>
      </c>
      <c r="N1764" s="3" t="str">
        <f>VLOOKUP(M1764,TAF!$D$1:$H$462,2,0)</f>
        <v>Ndogpassi</v>
      </c>
      <c r="O1764" s="3" t="str">
        <f>VLOOKUP(M1764,TAF!$D$1:$H$462,3,0)</f>
        <v>Douala 3</v>
      </c>
      <c r="P1764" s="3" t="str">
        <f>VLOOKUP(M1764,TAF!$D$1:$H$462,4,0)</f>
        <v>4.017345191745835</v>
      </c>
      <c r="Q1764" s="3" t="str">
        <f>VLOOKUP(M1764,TAF!$D$1:$H$462,5,0)</f>
        <v xml:space="preserve"> 9.776376922998338</v>
      </c>
      <c r="R1764" s="3" t="s">
        <v>45</v>
      </c>
      <c r="S1764" s="3" t="s">
        <v>39</v>
      </c>
      <c r="T1764" s="3" t="s">
        <v>62</v>
      </c>
      <c r="U1764" s="19"/>
      <c r="V1764" s="19"/>
      <c r="W1764" s="5" t="s">
        <v>5933</v>
      </c>
      <c r="X1764" s="3" t="s">
        <v>845</v>
      </c>
      <c r="Y1764" s="3">
        <v>1</v>
      </c>
      <c r="Z1764" s="3" t="s">
        <v>5958</v>
      </c>
      <c r="AA1764" s="3" t="str">
        <f t="shared" si="419"/>
        <v>,</v>
      </c>
      <c r="AB1764" s="3" t="s">
        <v>62</v>
      </c>
      <c r="AC1764" s="3" t="s">
        <v>46</v>
      </c>
      <c r="AD1764" s="3" t="s">
        <v>62</v>
      </c>
      <c r="AE1764" s="3" t="s">
        <v>62</v>
      </c>
      <c r="AF1764" s="4"/>
      <c r="AG1764" s="4"/>
      <c r="AH1764" s="4"/>
      <c r="AI1764" s="4"/>
      <c r="AJ1764" s="4"/>
      <c r="AK1764" s="4"/>
      <c r="AL1764" s="4"/>
      <c r="AM1764" s="3" t="s">
        <v>846</v>
      </c>
      <c r="AN1764" s="4"/>
      <c r="AO1764" s="4"/>
      <c r="AP1764" s="4"/>
      <c r="AQ1764" s="4"/>
      <c r="AR1764" s="4"/>
      <c r="AS1764" s="4"/>
      <c r="AT1764" s="4"/>
      <c r="AU1764" s="4"/>
      <c r="AV1764" s="4"/>
      <c r="AW1764" s="4"/>
      <c r="AX1764" s="4"/>
    </row>
    <row r="1765" spans="1:50" ht="15.75" customHeight="1" x14ac:dyDescent="0.2">
      <c r="A1765" t="str">
        <f t="shared" si="418"/>
        <v>SecondaireFemmeCélibataireMénagèreR A S CONGONon preciséChretien (Protestant )NonTemporairement Non-eligible</v>
      </c>
      <c r="B1765" s="17">
        <v>43710</v>
      </c>
      <c r="C1765" s="17">
        <v>30682</v>
      </c>
      <c r="D1765" s="3" t="s">
        <v>54</v>
      </c>
      <c r="E1765" s="21">
        <v>41</v>
      </c>
      <c r="F1765" s="3" t="s">
        <v>55</v>
      </c>
      <c r="G1765" s="4"/>
      <c r="H1765" s="4"/>
      <c r="I1765" s="3" t="s">
        <v>41</v>
      </c>
      <c r="J1765" s="3" t="s">
        <v>154</v>
      </c>
      <c r="K1765" s="3" t="s">
        <v>1243</v>
      </c>
      <c r="L1765" s="3" t="s">
        <v>135</v>
      </c>
      <c r="M1765" s="3" t="s">
        <v>1256</v>
      </c>
      <c r="N1765" s="3" t="str">
        <f>VLOOKUP(M1765,TAF!$D$1:$H$462,2,0)</f>
        <v>Congo</v>
      </c>
      <c r="O1765" s="3" t="str">
        <f>VLOOKUP(M1765,TAF!$D$1:$H$462,3,0)</f>
        <v>Douala 2</v>
      </c>
      <c r="P1765" s="3" t="str">
        <f>VLOOKUP(M1765,TAF!$D$1:$H$462,4,0)</f>
        <v>4.040231544836854</v>
      </c>
      <c r="Q1765" s="3" t="str">
        <f>VLOOKUP(M1765,TAF!$D$1:$H$462,5,0)</f>
        <v xml:space="preserve"> 9.704099104313805</v>
      </c>
      <c r="R1765" s="3" t="s">
        <v>220</v>
      </c>
      <c r="S1765" s="3" t="s">
        <v>84</v>
      </c>
      <c r="T1765" s="3" t="s">
        <v>62</v>
      </c>
      <c r="U1765" s="19"/>
      <c r="V1765" s="19"/>
      <c r="W1765" s="5" t="s">
        <v>5918</v>
      </c>
      <c r="X1765" s="3" t="s">
        <v>845</v>
      </c>
      <c r="Y1765" s="3">
        <v>1</v>
      </c>
      <c r="Z1765" s="3" t="s">
        <v>5958</v>
      </c>
      <c r="AA1765" s="3" t="str">
        <f t="shared" si="419"/>
        <v>,</v>
      </c>
      <c r="AB1765" s="3" t="s">
        <v>62</v>
      </c>
      <c r="AC1765" s="3" t="s">
        <v>46</v>
      </c>
      <c r="AD1765" s="3" t="s">
        <v>62</v>
      </c>
      <c r="AE1765" s="3" t="s">
        <v>62</v>
      </c>
      <c r="AF1765" s="2">
        <v>43694</v>
      </c>
      <c r="AG1765" s="4"/>
      <c r="AH1765" s="3" t="s">
        <v>62</v>
      </c>
      <c r="AI1765" s="3" t="s">
        <v>62</v>
      </c>
      <c r="AJ1765" s="3" t="s">
        <v>62</v>
      </c>
      <c r="AK1765" s="3" t="s">
        <v>62</v>
      </c>
      <c r="AL1765" s="4"/>
      <c r="AM1765" s="3" t="s">
        <v>846</v>
      </c>
      <c r="AN1765" s="4"/>
      <c r="AO1765" s="4"/>
      <c r="AP1765" s="4"/>
      <c r="AQ1765" s="4"/>
      <c r="AR1765" s="4"/>
      <c r="AS1765" s="4"/>
      <c r="AT1765" s="4"/>
      <c r="AU1765" s="4"/>
      <c r="AV1765" s="4"/>
      <c r="AW1765" s="4"/>
      <c r="AX1765" s="4"/>
    </row>
    <row r="1766" spans="1:50" ht="15.75" customHeight="1" x14ac:dyDescent="0.2">
      <c r="A1766" t="str">
        <f t="shared" si="418"/>
        <v>Pas PréciséFemmeCélibataireRasRasRasCamerounaisePas PréciséOuiTemporairement Non-eligible</v>
      </c>
      <c r="B1766" s="17">
        <v>43703</v>
      </c>
      <c r="C1766" s="17"/>
      <c r="D1766" s="3" t="s">
        <v>39</v>
      </c>
      <c r="E1766" s="21" t="e">
        <v>#VALUE!</v>
      </c>
      <c r="F1766" s="3" t="s">
        <v>55</v>
      </c>
      <c r="G1766" s="4"/>
      <c r="H1766" s="4"/>
      <c r="I1766" s="3" t="s">
        <v>41</v>
      </c>
      <c r="J1766" s="3" t="s">
        <v>1241</v>
      </c>
      <c r="K1766" s="3" t="s">
        <v>1241</v>
      </c>
      <c r="L1766" s="3"/>
      <c r="M1766" s="3" t="s">
        <v>1241</v>
      </c>
      <c r="N1766" s="3">
        <f>VLOOKUP(M1766,TAF!$D$1:$H$462,2,0)</f>
        <v>0</v>
      </c>
      <c r="O1766" s="3"/>
      <c r="P1766" s="3">
        <f>VLOOKUP(M1766,TAF!$D$1:$H$462,4,0)</f>
        <v>0</v>
      </c>
      <c r="Q1766" s="3">
        <f>VLOOKUP(M1766,TAF!$D$1:$H$462,5,0)</f>
        <v>0</v>
      </c>
      <c r="R1766" s="3" t="s">
        <v>45</v>
      </c>
      <c r="S1766" s="3" t="s">
        <v>39</v>
      </c>
      <c r="T1766" s="3" t="s">
        <v>46</v>
      </c>
      <c r="U1766" s="17">
        <v>43691</v>
      </c>
      <c r="V1766" s="3"/>
      <c r="W1766" s="5" t="s">
        <v>5942</v>
      </c>
      <c r="X1766" s="3" t="s">
        <v>845</v>
      </c>
      <c r="Y1766" s="3">
        <v>1</v>
      </c>
      <c r="Z1766" s="3" t="s">
        <v>5958</v>
      </c>
      <c r="AA1766" s="3" t="str">
        <f t="shared" si="419"/>
        <v>,</v>
      </c>
      <c r="AB1766" s="3" t="s">
        <v>62</v>
      </c>
      <c r="AC1766" s="3" t="s">
        <v>46</v>
      </c>
      <c r="AD1766" s="3" t="s">
        <v>62</v>
      </c>
      <c r="AE1766" s="3" t="s">
        <v>62</v>
      </c>
      <c r="AF1766" s="4"/>
      <c r="AG1766" s="4"/>
      <c r="AH1766" s="4"/>
      <c r="AI1766" s="4"/>
      <c r="AJ1766" s="4"/>
      <c r="AK1766" s="4"/>
      <c r="AL1766" s="4"/>
      <c r="AM1766" s="3" t="s">
        <v>846</v>
      </c>
      <c r="AN1766" s="4"/>
      <c r="AO1766" s="4"/>
      <c r="AP1766" s="4"/>
      <c r="AQ1766" s="4"/>
      <c r="AR1766" s="4"/>
      <c r="AS1766" s="4"/>
      <c r="AT1766" s="4"/>
      <c r="AU1766" s="4"/>
      <c r="AV1766" s="4"/>
      <c r="AW1766" s="4"/>
      <c r="AX1766" s="4"/>
    </row>
    <row r="1767" spans="1:50" ht="15.75" customHeight="1" x14ac:dyDescent="0.2">
      <c r="A1767" t="str">
        <f t="shared" si="418"/>
        <v>UniversitaireFemmeCélibataireARGENT COMMERCIAL Douala (Non précisé )DAKARCamerounaiseTraditionalisteOuiTemporairement Non-eligible</v>
      </c>
      <c r="B1767" s="17">
        <v>43711</v>
      </c>
      <c r="C1767" s="17">
        <v>32979</v>
      </c>
      <c r="D1767" s="3" t="s">
        <v>48</v>
      </c>
      <c r="E1767" s="21">
        <v>35</v>
      </c>
      <c r="F1767" s="3" t="s">
        <v>55</v>
      </c>
      <c r="G1767" s="4"/>
      <c r="H1767" s="4"/>
      <c r="I1767" s="3" t="s">
        <v>41</v>
      </c>
      <c r="J1767" s="3" t="s">
        <v>1258</v>
      </c>
      <c r="K1767" s="3" t="s">
        <v>51</v>
      </c>
      <c r="L1767" s="3" t="s">
        <v>135</v>
      </c>
      <c r="M1767" s="3" t="s">
        <v>369</v>
      </c>
      <c r="N1767" s="3" t="str">
        <f>VLOOKUP(M1767,TAF!$D$1:$H$462,2,0)</f>
        <v>Dakar</v>
      </c>
      <c r="O1767" s="3" t="str">
        <f>VLOOKUP(M1767,TAF!$D$1:$H$462,3,0)</f>
        <v>Douala 3</v>
      </c>
      <c r="P1767" s="3" t="str">
        <f>VLOOKUP(M1767,TAF!$D$1:$H$462,4,0)</f>
        <v>4.035062570011498</v>
      </c>
      <c r="Q1767" s="3" t="str">
        <f>VLOOKUP(M1767,TAF!$D$1:$H$462,5,0)</f>
        <v xml:space="preserve"> 9.77861378055322</v>
      </c>
      <c r="R1767" s="3" t="s">
        <v>45</v>
      </c>
      <c r="S1767" s="3" t="s">
        <v>980</v>
      </c>
      <c r="T1767" s="3" t="s">
        <v>46</v>
      </c>
      <c r="U1767" s="17">
        <v>36892</v>
      </c>
      <c r="V1767" s="3" t="str">
        <f t="shared" ref="V1767" si="426">IF((B1767-U1767&lt;=365)*(B1767-U1767&gt;0),INT(12*(B1767-U1767)/365) &amp; " Mois",(YEAR(B1767)-YEAR(U1767)) &amp; " an (s)")</f>
        <v>18 an (s)</v>
      </c>
      <c r="W1767" s="5" t="s">
        <v>5923</v>
      </c>
      <c r="X1767" s="3" t="s">
        <v>845</v>
      </c>
      <c r="Y1767" s="3">
        <v>1</v>
      </c>
      <c r="Z1767" s="3" t="s">
        <v>5958</v>
      </c>
      <c r="AA1767" s="3" t="str">
        <f t="shared" si="419"/>
        <v>,</v>
      </c>
      <c r="AB1767" s="3" t="s">
        <v>62</v>
      </c>
      <c r="AC1767" s="3" t="s">
        <v>46</v>
      </c>
      <c r="AD1767" s="3" t="s">
        <v>62</v>
      </c>
      <c r="AE1767" s="3" t="s">
        <v>62</v>
      </c>
      <c r="AF1767" s="2">
        <v>43694</v>
      </c>
      <c r="AG1767" s="4"/>
      <c r="AH1767" s="3" t="s">
        <v>62</v>
      </c>
      <c r="AI1767" s="3" t="s">
        <v>62</v>
      </c>
      <c r="AJ1767" s="3" t="s">
        <v>62</v>
      </c>
      <c r="AK1767" s="3" t="s">
        <v>62</v>
      </c>
      <c r="AL1767" s="4"/>
      <c r="AM1767" s="3" t="s">
        <v>846</v>
      </c>
      <c r="AN1767" s="4"/>
      <c r="AO1767" s="4"/>
      <c r="AP1767" s="4"/>
      <c r="AQ1767" s="4"/>
      <c r="AR1767" s="4"/>
      <c r="AS1767" s="4"/>
      <c r="AT1767" s="4"/>
      <c r="AU1767" s="4"/>
      <c r="AV1767" s="4"/>
      <c r="AW1767" s="4"/>
      <c r="AX1767" s="4"/>
    </row>
    <row r="1768" spans="1:50" ht="15.75" customHeight="1" x14ac:dyDescent="0.2">
      <c r="A1768" t="str">
        <f t="shared" si="418"/>
        <v>Pas PréciséHommeCélibataireAgent de sécurité Douala (Non précisé )Douala CamerounaiseChretien (Catholique)NonTemporairement Non-eligible</v>
      </c>
      <c r="B1768" s="17">
        <v>43696</v>
      </c>
      <c r="C1768" s="17">
        <v>28348</v>
      </c>
      <c r="D1768" s="3" t="s">
        <v>39</v>
      </c>
      <c r="E1768" s="21">
        <v>48</v>
      </c>
      <c r="F1768" s="3" t="s">
        <v>40</v>
      </c>
      <c r="G1768" s="4"/>
      <c r="H1768" s="4"/>
      <c r="I1768" s="3" t="s">
        <v>41</v>
      </c>
      <c r="J1768" s="3" t="s">
        <v>441</v>
      </c>
      <c r="K1768" s="3" t="s">
        <v>51</v>
      </c>
      <c r="L1768" s="3" t="s">
        <v>135</v>
      </c>
      <c r="M1768" s="3" t="s">
        <v>216</v>
      </c>
      <c r="N1768" s="3">
        <f>VLOOKUP(M1768,TAF!$D$1:$H$462,2,0)</f>
        <v>0</v>
      </c>
      <c r="O1768" s="3">
        <f>VLOOKUP(M1768,TAF!$D$1:$H$462,3,0)</f>
        <v>0</v>
      </c>
      <c r="P1768" s="3">
        <f>VLOOKUP(M1768,TAF!$D$1:$H$462,4,0)</f>
        <v>0</v>
      </c>
      <c r="Q1768" s="3">
        <f>VLOOKUP(M1768,TAF!$D$1:$H$462,5,0)</f>
        <v>0</v>
      </c>
      <c r="R1768" s="3" t="s">
        <v>45</v>
      </c>
      <c r="S1768" s="3" t="s">
        <v>58</v>
      </c>
      <c r="T1768" s="3" t="s">
        <v>62</v>
      </c>
      <c r="U1768" s="19"/>
      <c r="V1768" s="19"/>
      <c r="W1768" s="5" t="s">
        <v>5946</v>
      </c>
      <c r="X1768" s="3" t="s">
        <v>845</v>
      </c>
      <c r="Y1768" s="3">
        <v>1</v>
      </c>
      <c r="Z1768" s="3" t="s">
        <v>5958</v>
      </c>
      <c r="AA1768" s="3" t="str">
        <f t="shared" si="419"/>
        <v>,</v>
      </c>
      <c r="AB1768" s="3" t="s">
        <v>62</v>
      </c>
      <c r="AC1768" s="3" t="s">
        <v>46</v>
      </c>
      <c r="AD1768" s="3" t="s">
        <v>62</v>
      </c>
      <c r="AE1768" s="3" t="s">
        <v>62</v>
      </c>
      <c r="AF1768" s="4"/>
      <c r="AG1768" s="4"/>
      <c r="AH1768" s="4"/>
      <c r="AI1768" s="4"/>
      <c r="AJ1768" s="4"/>
      <c r="AK1768" s="4"/>
      <c r="AL1768" s="4"/>
      <c r="AM1768" s="3" t="s">
        <v>846</v>
      </c>
      <c r="AN1768" s="4"/>
      <c r="AO1768" s="4"/>
      <c r="AP1768" s="4"/>
      <c r="AQ1768" s="4"/>
      <c r="AR1768" s="4"/>
      <c r="AS1768" s="4"/>
      <c r="AT1768" s="4"/>
      <c r="AU1768" s="4"/>
      <c r="AV1768" s="4"/>
      <c r="AW1768" s="4"/>
      <c r="AX1768" s="4"/>
    </row>
    <row r="1769" spans="1:50" ht="15.75" customHeight="1" x14ac:dyDescent="0.2">
      <c r="A1769" t="str">
        <f t="shared" si="418"/>
        <v>Pas PréciséHommeCélibataireSans EmploisDouala (Non précisé )R A S CamerounaiseChretien (Protestant )OuiTemporairement Non-eligible</v>
      </c>
      <c r="B1769" s="17">
        <v>43710</v>
      </c>
      <c r="C1769" s="17">
        <v>35555</v>
      </c>
      <c r="D1769" s="3" t="s">
        <v>39</v>
      </c>
      <c r="E1769" s="21">
        <v>28</v>
      </c>
      <c r="F1769" s="3" t="s">
        <v>40</v>
      </c>
      <c r="G1769" s="4"/>
      <c r="H1769" s="4"/>
      <c r="I1769" s="3" t="s">
        <v>41</v>
      </c>
      <c r="J1769" s="3" t="s">
        <v>134</v>
      </c>
      <c r="K1769" s="3" t="s">
        <v>51</v>
      </c>
      <c r="L1769" s="3" t="s">
        <v>135</v>
      </c>
      <c r="M1769" s="3" t="s">
        <v>1243</v>
      </c>
      <c r="N1769" s="3">
        <f>VLOOKUP(M1769,TAF!$D$1:$H$462,2,0)</f>
        <v>0</v>
      </c>
      <c r="O1769" s="3">
        <f>VLOOKUP(M1769,TAF!$D$1:$H$462,3,0)</f>
        <v>0</v>
      </c>
      <c r="P1769" s="3">
        <f>VLOOKUP(M1769,TAF!$D$1:$H$462,4,0)</f>
        <v>0</v>
      </c>
      <c r="Q1769" s="3">
        <f>VLOOKUP(M1769,TAF!$D$1:$H$462,5,0)</f>
        <v>0</v>
      </c>
      <c r="R1769" s="3" t="s">
        <v>45</v>
      </c>
      <c r="S1769" s="3" t="s">
        <v>84</v>
      </c>
      <c r="T1769" s="3" t="s">
        <v>46</v>
      </c>
      <c r="U1769" s="17">
        <v>43587</v>
      </c>
      <c r="V1769" s="3" t="str">
        <f t="shared" ref="V1769" si="427">IF((B1769-U1769&lt;=365)*(B1769-U1769&gt;0),INT(12*(B1769-U1769)/365) &amp; " Mois",(YEAR(B1769)-YEAR(U1769)) &amp; " an (s)")</f>
        <v>4 Mois</v>
      </c>
      <c r="W1769" s="5" t="s">
        <v>5916</v>
      </c>
      <c r="X1769" s="3" t="s">
        <v>845</v>
      </c>
      <c r="Y1769" s="3">
        <v>1</v>
      </c>
      <c r="Z1769" s="3" t="s">
        <v>5958</v>
      </c>
      <c r="AA1769" s="3" t="str">
        <f t="shared" si="419"/>
        <v>,</v>
      </c>
      <c r="AB1769" s="3" t="s">
        <v>62</v>
      </c>
      <c r="AC1769" s="3" t="s">
        <v>46</v>
      </c>
      <c r="AD1769" s="3" t="s">
        <v>62</v>
      </c>
      <c r="AE1769" s="3" t="s">
        <v>62</v>
      </c>
      <c r="AF1769" s="4"/>
      <c r="AG1769" s="4"/>
      <c r="AH1769" s="4"/>
      <c r="AI1769" s="4"/>
      <c r="AJ1769" s="4"/>
      <c r="AK1769" s="4"/>
      <c r="AL1769" s="4"/>
      <c r="AM1769" s="3" t="s">
        <v>846</v>
      </c>
      <c r="AN1769" s="4"/>
      <c r="AO1769" s="4"/>
      <c r="AP1769" s="4"/>
      <c r="AQ1769" s="4"/>
      <c r="AR1769" s="4"/>
      <c r="AS1769" s="4"/>
      <c r="AT1769" s="4"/>
      <c r="AU1769" s="4"/>
      <c r="AV1769" s="4"/>
      <c r="AW1769" s="4"/>
      <c r="AX1769" s="4"/>
    </row>
    <row r="1770" spans="1:50" ht="15.75" customHeight="1" x14ac:dyDescent="0.2">
      <c r="A1770" t="str">
        <f t="shared" si="418"/>
        <v>Pas PréciséFemmeMarié (e)RasRasRasCamerounaiseChretien (Catholique)NonTemporairement Non-eligible</v>
      </c>
      <c r="B1770" s="17">
        <v>43693</v>
      </c>
      <c r="C1770" s="17">
        <v>28987</v>
      </c>
      <c r="D1770" s="3" t="s">
        <v>39</v>
      </c>
      <c r="E1770" s="21">
        <v>46</v>
      </c>
      <c r="F1770" s="3" t="s">
        <v>55</v>
      </c>
      <c r="G1770" s="4"/>
      <c r="H1770" s="4"/>
      <c r="I1770" s="3" t="s">
        <v>49</v>
      </c>
      <c r="J1770" s="3" t="s">
        <v>1241</v>
      </c>
      <c r="K1770" s="3" t="s">
        <v>1241</v>
      </c>
      <c r="L1770" s="3"/>
      <c r="M1770" s="3" t="s">
        <v>1241</v>
      </c>
      <c r="N1770" s="3">
        <f>VLOOKUP(M1770,TAF!$D$1:$H$462,2,0)</f>
        <v>0</v>
      </c>
      <c r="O1770" s="3"/>
      <c r="P1770" s="3">
        <f>VLOOKUP(M1770,TAF!$D$1:$H$462,4,0)</f>
        <v>0</v>
      </c>
      <c r="Q1770" s="3">
        <f>VLOOKUP(M1770,TAF!$D$1:$H$462,5,0)</f>
        <v>0</v>
      </c>
      <c r="R1770" s="3" t="s">
        <v>45</v>
      </c>
      <c r="S1770" s="3" t="s">
        <v>58</v>
      </c>
      <c r="T1770" s="3" t="s">
        <v>62</v>
      </c>
      <c r="U1770" s="19"/>
      <c r="V1770" s="19"/>
      <c r="W1770" s="5" t="s">
        <v>5923</v>
      </c>
      <c r="X1770" s="3" t="s">
        <v>845</v>
      </c>
      <c r="Y1770" s="3">
        <v>1</v>
      </c>
      <c r="Z1770" s="3" t="s">
        <v>5958</v>
      </c>
      <c r="AA1770" s="3" t="str">
        <f t="shared" si="419"/>
        <v>,</v>
      </c>
      <c r="AB1770" s="3" t="s">
        <v>62</v>
      </c>
      <c r="AC1770" s="3" t="s">
        <v>46</v>
      </c>
      <c r="AD1770" s="3" t="s">
        <v>62</v>
      </c>
      <c r="AE1770" s="3" t="s">
        <v>62</v>
      </c>
      <c r="AF1770" s="2">
        <v>43672</v>
      </c>
      <c r="AG1770" s="3" t="s">
        <v>62</v>
      </c>
      <c r="AH1770" s="3" t="s">
        <v>62</v>
      </c>
      <c r="AI1770" s="3" t="s">
        <v>62</v>
      </c>
      <c r="AJ1770" s="3" t="s">
        <v>62</v>
      </c>
      <c r="AK1770" s="3" t="s">
        <v>62</v>
      </c>
      <c r="AL1770" s="4"/>
      <c r="AM1770" s="3" t="s">
        <v>846</v>
      </c>
      <c r="AN1770" s="4"/>
      <c r="AO1770" s="4"/>
      <c r="AP1770" s="4"/>
      <c r="AQ1770" s="4"/>
      <c r="AR1770" s="4"/>
      <c r="AS1770" s="4"/>
      <c r="AT1770" s="4"/>
      <c r="AU1770" s="4"/>
      <c r="AV1770" s="4"/>
      <c r="AW1770" s="4"/>
      <c r="AX1770" s="4"/>
    </row>
    <row r="1771" spans="1:50" ht="15.75" customHeight="1" x14ac:dyDescent="0.2">
      <c r="A1771" t="str">
        <f t="shared" si="418"/>
        <v>Pas PréciséHommeCélibataireSans EmploisR A S  R A S CamerounaiseChretien (Catholique)NonDéfinitivement non-eligible</v>
      </c>
      <c r="B1771" s="17">
        <v>43710</v>
      </c>
      <c r="C1771" s="17">
        <v>33873</v>
      </c>
      <c r="D1771" s="3" t="s">
        <v>39</v>
      </c>
      <c r="E1771" s="21">
        <v>33</v>
      </c>
      <c r="F1771" s="3" t="s">
        <v>40</v>
      </c>
      <c r="G1771" s="4"/>
      <c r="H1771" s="4"/>
      <c r="I1771" s="3" t="s">
        <v>41</v>
      </c>
      <c r="J1771" s="3" t="s">
        <v>134</v>
      </c>
      <c r="K1771" s="3" t="s">
        <v>1243</v>
      </c>
      <c r="L1771" s="3"/>
      <c r="M1771" s="3" t="s">
        <v>1244</v>
      </c>
      <c r="N1771" s="3" t="e">
        <f>VLOOKUP(M1771,TAF!$D$1:$H$462,2,0)</f>
        <v>#N/A</v>
      </c>
      <c r="O1771" s="3"/>
      <c r="P1771" s="3" t="e">
        <f>VLOOKUP(M1771,TAF!$D$1:$H$462,4,0)</f>
        <v>#N/A</v>
      </c>
      <c r="Q1771" s="3" t="e">
        <f>VLOOKUP(M1771,TAF!$D$1:$H$462,5,0)</f>
        <v>#N/A</v>
      </c>
      <c r="R1771" s="3" t="s">
        <v>45</v>
      </c>
      <c r="S1771" s="3" t="s">
        <v>58</v>
      </c>
      <c r="T1771" s="3" t="s">
        <v>62</v>
      </c>
      <c r="U1771" s="19"/>
      <c r="V1771" s="19"/>
      <c r="W1771" s="5" t="s">
        <v>5950</v>
      </c>
      <c r="X1771" s="3" t="s">
        <v>898</v>
      </c>
      <c r="Y1771" s="3">
        <v>1</v>
      </c>
      <c r="Z1771" s="3" t="s">
        <v>5536</v>
      </c>
      <c r="AA1771" s="3" t="str">
        <f t="shared" si="419"/>
        <v>,</v>
      </c>
      <c r="AB1771" s="4"/>
      <c r="AC1771" s="4"/>
      <c r="AD1771" s="4"/>
      <c r="AE1771" s="4"/>
      <c r="AF1771" s="4"/>
      <c r="AG1771" s="4"/>
      <c r="AH1771" s="4"/>
      <c r="AI1771" s="4"/>
      <c r="AJ1771" s="4"/>
      <c r="AK1771" s="4"/>
      <c r="AL1771" s="4"/>
      <c r="AM1771" s="4"/>
      <c r="AN1771" s="3" t="s">
        <v>46</v>
      </c>
      <c r="AO1771" s="3" t="s">
        <v>62</v>
      </c>
      <c r="AP1771" s="3" t="s">
        <v>62</v>
      </c>
      <c r="AQ1771" s="3" t="s">
        <v>62</v>
      </c>
      <c r="AR1771" s="3" t="s">
        <v>62</v>
      </c>
      <c r="AS1771" s="3" t="s">
        <v>62</v>
      </c>
      <c r="AT1771" s="3" t="s">
        <v>62</v>
      </c>
      <c r="AU1771" s="3" t="s">
        <v>62</v>
      </c>
      <c r="AV1771" s="3" t="s">
        <v>62</v>
      </c>
      <c r="AW1771" s="3" t="s">
        <v>62</v>
      </c>
      <c r="AX1771" s="4"/>
    </row>
    <row r="1772" spans="1:50" ht="15.75" customHeight="1" x14ac:dyDescent="0.2">
      <c r="A1772" t="str">
        <f t="shared" si="418"/>
        <v>SecondaireHommeCélibataireMaçonDouala 5PK10Non preciséPas PréciséNonTemporairement Non-eligible</v>
      </c>
      <c r="B1772" s="17">
        <v>43752</v>
      </c>
      <c r="C1772" s="17">
        <v>36347</v>
      </c>
      <c r="D1772" s="3" t="s">
        <v>54</v>
      </c>
      <c r="E1772" s="21">
        <v>26</v>
      </c>
      <c r="F1772" s="3" t="s">
        <v>40</v>
      </c>
      <c r="G1772" s="4"/>
      <c r="H1772" s="4"/>
      <c r="I1772" s="3" t="s">
        <v>41</v>
      </c>
      <c r="J1772" s="3" t="s">
        <v>98</v>
      </c>
      <c r="K1772" s="3" t="s">
        <v>60</v>
      </c>
      <c r="L1772" s="3" t="s">
        <v>135</v>
      </c>
      <c r="M1772" s="3" t="s">
        <v>733</v>
      </c>
      <c r="N1772" s="3" t="str">
        <f>VLOOKUP(M1772,TAF!$D$1:$H$462,2,0)</f>
        <v>Pk10</v>
      </c>
      <c r="O1772" s="3" t="str">
        <f>VLOOKUP(M1772,TAF!$D$1:$H$462,3,0)</f>
        <v>Douala 3</v>
      </c>
      <c r="P1772" s="3" t="str">
        <f>VLOOKUP(M1772,TAF!$D$1:$H$462,4,0)</f>
        <v>4.032980100618266</v>
      </c>
      <c r="Q1772" s="3" t="str">
        <f>VLOOKUP(M1772,TAF!$D$1:$H$462,5,0)</f>
        <v xml:space="preserve"> 9.799655089790106</v>
      </c>
      <c r="R1772" s="3" t="s">
        <v>220</v>
      </c>
      <c r="S1772" s="3" t="s">
        <v>39</v>
      </c>
      <c r="T1772" s="3" t="s">
        <v>62</v>
      </c>
      <c r="U1772" s="19"/>
      <c r="V1772" s="19"/>
      <c r="W1772" s="5" t="s">
        <v>5887</v>
      </c>
      <c r="X1772" s="3" t="s">
        <v>845</v>
      </c>
      <c r="Y1772" s="3">
        <v>1</v>
      </c>
      <c r="Z1772" s="3" t="s">
        <v>5958</v>
      </c>
      <c r="AA1772" s="3" t="str">
        <f t="shared" si="419"/>
        <v>,</v>
      </c>
      <c r="AB1772" s="4"/>
      <c r="AC1772" s="3" t="s">
        <v>46</v>
      </c>
      <c r="AD1772" s="4"/>
      <c r="AE1772" s="4"/>
      <c r="AF1772" s="4"/>
      <c r="AG1772" s="4"/>
      <c r="AH1772" s="4"/>
      <c r="AI1772" s="4"/>
      <c r="AJ1772" s="4"/>
      <c r="AK1772" s="4"/>
      <c r="AL1772" s="4"/>
      <c r="AM1772" s="3" t="s">
        <v>846</v>
      </c>
      <c r="AN1772" s="4"/>
      <c r="AO1772" s="4"/>
      <c r="AP1772" s="4"/>
      <c r="AQ1772" s="4"/>
      <c r="AR1772" s="4"/>
      <c r="AS1772" s="4"/>
      <c r="AT1772" s="4"/>
      <c r="AU1772" s="4"/>
      <c r="AV1772" s="4"/>
      <c r="AW1772" s="4"/>
      <c r="AX1772" s="4"/>
    </row>
    <row r="1773" spans="1:50" ht="15.75" customHeight="1" x14ac:dyDescent="0.2">
      <c r="A1773" t="str">
        <f t="shared" si="418"/>
        <v>SecondaireHommeCélibataireConducteur engin Douala 5PK10Non preciséChretien (Protestant )NonDéfinitivement non-eligible</v>
      </c>
      <c r="B1773" s="17">
        <v>43769</v>
      </c>
      <c r="C1773" s="17">
        <v>32831</v>
      </c>
      <c r="D1773" s="3" t="s">
        <v>54</v>
      </c>
      <c r="E1773" s="21">
        <v>36</v>
      </c>
      <c r="F1773" s="3" t="s">
        <v>40</v>
      </c>
      <c r="G1773" s="4"/>
      <c r="H1773" s="4"/>
      <c r="I1773" s="3" t="s">
        <v>41</v>
      </c>
      <c r="J1773" s="3" t="s">
        <v>1260</v>
      </c>
      <c r="K1773" s="3" t="s">
        <v>60</v>
      </c>
      <c r="L1773" s="3" t="s">
        <v>135</v>
      </c>
      <c r="M1773" s="3" t="s">
        <v>733</v>
      </c>
      <c r="N1773" s="3" t="str">
        <f>VLOOKUP(M1773,TAF!$D$1:$H$462,2,0)</f>
        <v>Pk10</v>
      </c>
      <c r="O1773" s="3" t="str">
        <f>VLOOKUP(M1773,TAF!$D$1:$H$462,3,0)</f>
        <v>Douala 3</v>
      </c>
      <c r="P1773" s="3" t="str">
        <f>VLOOKUP(M1773,TAF!$D$1:$H$462,4,0)</f>
        <v>4.032980100618266</v>
      </c>
      <c r="Q1773" s="3" t="str">
        <f>VLOOKUP(M1773,TAF!$D$1:$H$462,5,0)</f>
        <v xml:space="preserve"> 9.799655089790106</v>
      </c>
      <c r="R1773" s="3" t="s">
        <v>220</v>
      </c>
      <c r="S1773" s="3" t="s">
        <v>84</v>
      </c>
      <c r="T1773" s="3" t="s">
        <v>62</v>
      </c>
      <c r="U1773" s="19"/>
      <c r="V1773" s="19"/>
      <c r="W1773" s="5" t="s">
        <v>5881</v>
      </c>
      <c r="X1773" s="3" t="s">
        <v>898</v>
      </c>
      <c r="Y1773" s="3">
        <v>2</v>
      </c>
      <c r="Z1773" s="3" t="s">
        <v>5550</v>
      </c>
      <c r="AA1773" s="3" t="str">
        <f t="shared" si="419"/>
        <v>,</v>
      </c>
      <c r="AB1773" s="4"/>
      <c r="AC1773" s="4"/>
      <c r="AD1773" s="4"/>
      <c r="AE1773" s="4"/>
      <c r="AF1773" s="4"/>
      <c r="AG1773" s="4"/>
      <c r="AH1773" s="4"/>
      <c r="AI1773" s="4"/>
      <c r="AJ1773" s="4"/>
      <c r="AK1773" s="4"/>
      <c r="AL1773" s="4"/>
      <c r="AM1773" s="4"/>
      <c r="AN1773" s="3" t="s">
        <v>62</v>
      </c>
      <c r="AO1773" s="3" t="s">
        <v>62</v>
      </c>
      <c r="AP1773" s="3" t="s">
        <v>62</v>
      </c>
      <c r="AQ1773" s="3" t="s">
        <v>62</v>
      </c>
      <c r="AR1773" s="3" t="s">
        <v>62</v>
      </c>
      <c r="AS1773" s="3" t="s">
        <v>62</v>
      </c>
      <c r="AT1773" s="3" t="s">
        <v>46</v>
      </c>
      <c r="AU1773" s="3" t="s">
        <v>46</v>
      </c>
      <c r="AV1773" s="3" t="s">
        <v>62</v>
      </c>
      <c r="AW1773" s="3" t="s">
        <v>62</v>
      </c>
      <c r="AX1773" s="4"/>
    </row>
    <row r="1774" spans="1:50" ht="15.75" customHeight="1" x14ac:dyDescent="0.2">
      <c r="A1774" t="str">
        <f t="shared" si="418"/>
        <v>Pas PréciséHommeCélibataireSoudeurDouala (Non précisé )BONABERICamerounaiseChretien (Catholique)OuiTemporairement Non-eligible</v>
      </c>
      <c r="B1774" s="17">
        <v>43752</v>
      </c>
      <c r="C1774" s="17">
        <v>32721</v>
      </c>
      <c r="D1774" s="3" t="s">
        <v>39</v>
      </c>
      <c r="E1774" s="21">
        <v>36</v>
      </c>
      <c r="F1774" s="3" t="s">
        <v>40</v>
      </c>
      <c r="G1774" s="4"/>
      <c r="H1774" s="4"/>
      <c r="I1774" s="3" t="s">
        <v>41</v>
      </c>
      <c r="J1774" s="3" t="s">
        <v>74</v>
      </c>
      <c r="K1774" s="3" t="s">
        <v>51</v>
      </c>
      <c r="L1774" s="3" t="s">
        <v>135</v>
      </c>
      <c r="M1774" s="3" t="s">
        <v>331</v>
      </c>
      <c r="N1774" s="3" t="str">
        <f>VLOOKUP(M1774,TAF!$D$1:$H$462,2,0)</f>
        <v>Bonaberi</v>
      </c>
      <c r="O1774" s="3" t="str">
        <f>VLOOKUP(M1774,TAF!$D$1:$H$462,3,0)</f>
        <v>Douala 4</v>
      </c>
      <c r="P1774" s="3" t="str">
        <f>VLOOKUP(M1774,TAF!$D$1:$H$462,4,0)</f>
        <v>4.0900111661057075</v>
      </c>
      <c r="Q1774" s="3" t="str">
        <f>VLOOKUP(M1774,TAF!$D$1:$H$462,5,0)</f>
        <v xml:space="preserve"> 9.65793515778688</v>
      </c>
      <c r="R1774" s="3" t="s">
        <v>45</v>
      </c>
      <c r="S1774" s="3" t="s">
        <v>58</v>
      </c>
      <c r="T1774" s="3" t="s">
        <v>46</v>
      </c>
      <c r="U1774" s="17">
        <v>36892</v>
      </c>
      <c r="V1774" s="3" t="str">
        <f t="shared" ref="V1774" si="428">IF((B1774-U1774&lt;=365)*(B1774-U1774&gt;0),INT(12*(B1774-U1774)/365) &amp; " Mois",(YEAR(B1774)-YEAR(U1774)) &amp; " an (s)")</f>
        <v>18 an (s)</v>
      </c>
      <c r="W1774" s="5" t="s">
        <v>5916</v>
      </c>
      <c r="X1774" s="3" t="s">
        <v>845</v>
      </c>
      <c r="Y1774" s="3">
        <v>1</v>
      </c>
      <c r="Z1774" s="3" t="s">
        <v>5958</v>
      </c>
      <c r="AA1774" s="3" t="str">
        <f t="shared" si="419"/>
        <v>,</v>
      </c>
      <c r="AB1774" s="4"/>
      <c r="AC1774" s="3" t="s">
        <v>46</v>
      </c>
      <c r="AD1774" s="4"/>
      <c r="AE1774" s="4"/>
      <c r="AF1774" s="4"/>
      <c r="AG1774" s="4"/>
      <c r="AH1774" s="4"/>
      <c r="AI1774" s="4"/>
      <c r="AJ1774" s="4"/>
      <c r="AK1774" s="4"/>
      <c r="AL1774" s="4"/>
      <c r="AM1774" s="3" t="s">
        <v>846</v>
      </c>
      <c r="AN1774" s="4"/>
      <c r="AO1774" s="4"/>
      <c r="AP1774" s="4"/>
      <c r="AQ1774" s="4"/>
      <c r="AR1774" s="4"/>
      <c r="AS1774" s="4"/>
      <c r="AT1774" s="4"/>
      <c r="AU1774" s="4"/>
      <c r="AV1774" s="4"/>
      <c r="AW1774" s="4"/>
      <c r="AX1774" s="4"/>
    </row>
    <row r="1775" spans="1:50" ht="15.75" customHeight="1" x14ac:dyDescent="0.2">
      <c r="A1775" t="str">
        <f t="shared" si="418"/>
        <v>Pas PréciséHommeCélibataireEmployé (e)  dans une entrepriseDouala (Non précisé )Bonamoussadi CamerounaisePas PréciséNonTemporairement Non-eligible</v>
      </c>
      <c r="B1775" s="17">
        <v>43749</v>
      </c>
      <c r="C1775" s="17">
        <v>34724</v>
      </c>
      <c r="D1775" s="3" t="s">
        <v>39</v>
      </c>
      <c r="E1775" s="21">
        <v>30</v>
      </c>
      <c r="F1775" s="3" t="s">
        <v>40</v>
      </c>
      <c r="G1775" s="4"/>
      <c r="H1775" s="4"/>
      <c r="I1775" s="3" t="s">
        <v>41</v>
      </c>
      <c r="J1775" s="3" t="s">
        <v>279</v>
      </c>
      <c r="K1775" s="3" t="s">
        <v>51</v>
      </c>
      <c r="L1775" s="3" t="s">
        <v>135</v>
      </c>
      <c r="M1775" s="3" t="s">
        <v>196</v>
      </c>
      <c r="N1775" s="3" t="str">
        <f>VLOOKUP(M1775,TAF!$D$1:$H$462,2,0)</f>
        <v>Bonamoussadi</v>
      </c>
      <c r="O1775" s="3" t="str">
        <f>VLOOKUP(M1775,TAF!$D$1:$H$462,3,0)</f>
        <v>Douala 5</v>
      </c>
      <c r="P1775" s="3" t="str">
        <f>VLOOKUP(M1775,TAF!$D$1:$H$462,4,0)</f>
        <v>4.0932016164020935</v>
      </c>
      <c r="Q1775" s="3" t="str">
        <f>VLOOKUP(M1775,TAF!$D$1:$H$462,5,0)</f>
        <v xml:space="preserve"> 9.7422761594139</v>
      </c>
      <c r="R1775" s="3" t="s">
        <v>45</v>
      </c>
      <c r="S1775" s="3" t="s">
        <v>39</v>
      </c>
      <c r="T1775" s="3" t="s">
        <v>62</v>
      </c>
      <c r="U1775" s="19"/>
      <c r="V1775" s="19"/>
      <c r="W1775" s="5" t="s">
        <v>5879</v>
      </c>
      <c r="X1775" s="3" t="s">
        <v>845</v>
      </c>
      <c r="Y1775" s="3">
        <v>2</v>
      </c>
      <c r="Z1775" s="3" t="s">
        <v>5959</v>
      </c>
      <c r="AA1775" s="3" t="str">
        <f t="shared" si="419"/>
        <v>Voyagé dans des zones épidémiques ,</v>
      </c>
      <c r="AB1775" s="3" t="s">
        <v>46</v>
      </c>
      <c r="AC1775" s="4"/>
      <c r="AD1775" s="4"/>
      <c r="AE1775" s="4"/>
      <c r="AF1775" s="4"/>
      <c r="AG1775" s="4"/>
      <c r="AH1775" s="4"/>
      <c r="AI1775" s="4"/>
      <c r="AJ1775" s="4"/>
      <c r="AK1775" s="4"/>
      <c r="AL1775" s="3" t="s">
        <v>1261</v>
      </c>
      <c r="AM1775" s="3" t="s">
        <v>846</v>
      </c>
      <c r="AN1775" s="4"/>
      <c r="AO1775" s="4"/>
      <c r="AP1775" s="4"/>
      <c r="AQ1775" s="4"/>
      <c r="AR1775" s="4"/>
      <c r="AS1775" s="4"/>
      <c r="AT1775" s="4"/>
      <c r="AU1775" s="4"/>
      <c r="AV1775" s="4"/>
      <c r="AW1775" s="4"/>
      <c r="AX1775" s="4"/>
    </row>
    <row r="1776" spans="1:50" ht="15.75" customHeight="1" x14ac:dyDescent="0.2">
      <c r="A1776" t="str">
        <f t="shared" si="418"/>
        <v>UniversitaireHommeCélibataireSans EmploisDouala (Non précisé )Pk 10CamerounaiseChretien (Catholique)OuiDéfinitivement non-eligible</v>
      </c>
      <c r="B1776" s="17">
        <v>43739</v>
      </c>
      <c r="C1776" s="17">
        <v>34946</v>
      </c>
      <c r="D1776" s="3" t="s">
        <v>48</v>
      </c>
      <c r="E1776" s="21">
        <v>30</v>
      </c>
      <c r="F1776" s="3" t="s">
        <v>40</v>
      </c>
      <c r="G1776" s="4"/>
      <c r="H1776" s="4"/>
      <c r="I1776" s="3" t="s">
        <v>41</v>
      </c>
      <c r="J1776" s="3" t="s">
        <v>134</v>
      </c>
      <c r="K1776" s="3" t="s">
        <v>51</v>
      </c>
      <c r="L1776" s="3" t="s">
        <v>135</v>
      </c>
      <c r="M1776" s="3" t="s">
        <v>767</v>
      </c>
      <c r="N1776" s="3" t="str">
        <f>VLOOKUP(M1776,TAF!$D$1:$H$462,2,0)</f>
        <v>Pk10</v>
      </c>
      <c r="O1776" s="3" t="str">
        <f>VLOOKUP(M1776,TAF!$D$1:$H$462,3,0)</f>
        <v>Douala 3</v>
      </c>
      <c r="P1776" s="3" t="str">
        <f>VLOOKUP(M1776,TAF!$D$1:$H$462,4,0)</f>
        <v>4.032980100618266</v>
      </c>
      <c r="Q1776" s="3" t="str">
        <f>VLOOKUP(M1776,TAF!$D$1:$H$462,5,0)</f>
        <v xml:space="preserve"> 9.799655089790106</v>
      </c>
      <c r="R1776" s="3" t="s">
        <v>45</v>
      </c>
      <c r="S1776" s="3" t="s">
        <v>58</v>
      </c>
      <c r="T1776" s="3" t="s">
        <v>46</v>
      </c>
      <c r="U1776" s="17">
        <v>43466</v>
      </c>
      <c r="V1776" s="3" t="str">
        <f t="shared" ref="V1776" si="429">IF((B1776-U1776&lt;=365)*(B1776-U1776&gt;0),INT(12*(B1776-U1776)/365) &amp; " Mois",(YEAR(B1776)-YEAR(U1776)) &amp; " an (s)")</f>
        <v>8 Mois</v>
      </c>
      <c r="W1776" s="5" t="s">
        <v>5920</v>
      </c>
      <c r="X1776" s="3" t="s">
        <v>898</v>
      </c>
      <c r="Y1776" s="3">
        <v>1</v>
      </c>
      <c r="Z1776" s="3" t="s">
        <v>5536</v>
      </c>
      <c r="AA1776" s="3" t="str">
        <f t="shared" si="419"/>
        <v>,</v>
      </c>
      <c r="AB1776" s="4"/>
      <c r="AC1776" s="4"/>
      <c r="AD1776" s="4"/>
      <c r="AE1776" s="4"/>
      <c r="AF1776" s="4"/>
      <c r="AG1776" s="4"/>
      <c r="AH1776" s="4"/>
      <c r="AI1776" s="4"/>
      <c r="AJ1776" s="4"/>
      <c r="AK1776" s="4"/>
      <c r="AL1776" s="4"/>
      <c r="AM1776" s="4"/>
      <c r="AN1776" s="3" t="s">
        <v>46</v>
      </c>
      <c r="AO1776" s="3" t="s">
        <v>62</v>
      </c>
      <c r="AP1776" s="3" t="s">
        <v>62</v>
      </c>
      <c r="AQ1776" s="3" t="s">
        <v>62</v>
      </c>
      <c r="AR1776" s="3" t="s">
        <v>62</v>
      </c>
      <c r="AS1776" s="3" t="s">
        <v>62</v>
      </c>
      <c r="AT1776" s="3" t="s">
        <v>62</v>
      </c>
      <c r="AU1776" s="3" t="s">
        <v>62</v>
      </c>
      <c r="AV1776" s="3" t="s">
        <v>62</v>
      </c>
      <c r="AW1776" s="3" t="s">
        <v>62</v>
      </c>
      <c r="AX1776" s="4"/>
    </row>
    <row r="1777" spans="1:50" ht="15.75" customHeight="1" x14ac:dyDescent="0.2">
      <c r="A1777" t="str">
        <f t="shared" si="418"/>
        <v>SecondaireFemmeMarié (e)Commerçant (e)Douala 3YASSANon preciséChretien (Catholique)NonDéfinitivement non-eligible</v>
      </c>
      <c r="B1777" s="17">
        <v>43754</v>
      </c>
      <c r="C1777" s="17">
        <v>27476</v>
      </c>
      <c r="D1777" s="3" t="s">
        <v>54</v>
      </c>
      <c r="E1777" s="21">
        <v>50</v>
      </c>
      <c r="F1777" s="3" t="s">
        <v>55</v>
      </c>
      <c r="G1777" s="4"/>
      <c r="H1777" s="4"/>
      <c r="I1777" s="3" t="s">
        <v>49</v>
      </c>
      <c r="J1777" s="3" t="s">
        <v>56</v>
      </c>
      <c r="K1777" s="3" t="s">
        <v>43</v>
      </c>
      <c r="L1777" s="3" t="s">
        <v>135</v>
      </c>
      <c r="M1777" s="3" t="s">
        <v>227</v>
      </c>
      <c r="N1777" s="3" t="str">
        <f>VLOOKUP(M1777,TAF!$D$1:$H$462,2,0)</f>
        <v>Yassa</v>
      </c>
      <c r="O1777" s="3" t="str">
        <f>VLOOKUP(M1777,TAF!$D$1:$H$462,3,0)</f>
        <v>Douala 3</v>
      </c>
      <c r="P1777" s="3" t="str">
        <f>VLOOKUP(M1777,TAF!$D$1:$H$462,4,0)</f>
        <v>4.062148022373278</v>
      </c>
      <c r="Q1777" s="3" t="str">
        <f>VLOOKUP(M1777,TAF!$D$1:$H$462,5,0)</f>
        <v xml:space="preserve"> 9.736269907202303</v>
      </c>
      <c r="R1777" s="3" t="s">
        <v>220</v>
      </c>
      <c r="S1777" s="3" t="s">
        <v>58</v>
      </c>
      <c r="T1777" s="3" t="s">
        <v>62</v>
      </c>
      <c r="U1777" s="19"/>
      <c r="V1777" s="19"/>
      <c r="W1777" s="5" t="s">
        <v>5889</v>
      </c>
      <c r="X1777" s="3" t="s">
        <v>898</v>
      </c>
      <c r="Y1777" s="3">
        <v>11</v>
      </c>
      <c r="Z1777" s="3" t="s">
        <v>5548</v>
      </c>
      <c r="AA1777" s="3" t="str">
        <f t="shared" si="419"/>
        <v>,MENOPOSÉ</v>
      </c>
      <c r="AB1777" s="4"/>
      <c r="AC1777" s="4"/>
      <c r="AD1777" s="4"/>
      <c r="AE1777" s="4"/>
      <c r="AF1777" s="4"/>
      <c r="AG1777" s="4"/>
      <c r="AH1777" s="4"/>
      <c r="AI1777" s="4"/>
      <c r="AJ1777" s="4"/>
      <c r="AK1777" s="4"/>
      <c r="AL1777" s="4"/>
      <c r="AM1777" s="4"/>
      <c r="AN1777" s="3" t="s">
        <v>46</v>
      </c>
      <c r="AO1777" s="3" t="s">
        <v>46</v>
      </c>
      <c r="AP1777" s="3" t="s">
        <v>46</v>
      </c>
      <c r="AQ1777" s="3" t="s">
        <v>46</v>
      </c>
      <c r="AR1777" s="3" t="s">
        <v>46</v>
      </c>
      <c r="AS1777" s="3" t="s">
        <v>46</v>
      </c>
      <c r="AT1777" s="3" t="s">
        <v>46</v>
      </c>
      <c r="AU1777" s="3" t="s">
        <v>46</v>
      </c>
      <c r="AV1777" s="3" t="s">
        <v>46</v>
      </c>
      <c r="AW1777" s="3" t="s">
        <v>46</v>
      </c>
      <c r="AX1777" s="3" t="s">
        <v>1262</v>
      </c>
    </row>
    <row r="1778" spans="1:50" ht="15.75" customHeight="1" x14ac:dyDescent="0.2">
      <c r="A1778" t="str">
        <f t="shared" si="418"/>
        <v>SecondaireHommeCélibataireCommerçant (e)Douala (Non précisé )NYALLA Non preciséChretien (Catholique)OuiDéfinitivement non-eligible</v>
      </c>
      <c r="B1778" s="17">
        <v>43761</v>
      </c>
      <c r="C1778" s="17">
        <v>31576</v>
      </c>
      <c r="D1778" s="3" t="s">
        <v>54</v>
      </c>
      <c r="E1778" s="21">
        <v>39</v>
      </c>
      <c r="F1778" s="3" t="s">
        <v>40</v>
      </c>
      <c r="G1778" s="3">
        <v>160</v>
      </c>
      <c r="H1778" s="4"/>
      <c r="I1778" s="3" t="s">
        <v>41</v>
      </c>
      <c r="J1778" s="3" t="s">
        <v>56</v>
      </c>
      <c r="K1778" s="3" t="s">
        <v>51</v>
      </c>
      <c r="L1778" s="3" t="s">
        <v>135</v>
      </c>
      <c r="M1778" s="3" t="s">
        <v>1263</v>
      </c>
      <c r="N1778" s="3" t="str">
        <f>VLOOKUP(M1778,TAF!$D$1:$H$462,2,0)</f>
        <v>Nyalla</v>
      </c>
      <c r="O1778" s="3" t="str">
        <f>VLOOKUP(M1778,TAF!$D$1:$H$462,3,0)</f>
        <v>Douala 3</v>
      </c>
      <c r="P1778" s="3" t="str">
        <f>VLOOKUP(M1778,TAF!$D$1:$H$462,4,0)</f>
        <v>4.090110173250642</v>
      </c>
      <c r="Q1778" s="3" t="str">
        <f>VLOOKUP(M1778,TAF!$D$1:$H$462,5,0)</f>
        <v xml:space="preserve"> 9.80214359815782</v>
      </c>
      <c r="R1778" s="3" t="s">
        <v>220</v>
      </c>
      <c r="S1778" s="3" t="s">
        <v>58</v>
      </c>
      <c r="T1778" s="3" t="s">
        <v>46</v>
      </c>
      <c r="U1778" s="17">
        <v>42736</v>
      </c>
      <c r="V1778" s="3" t="str">
        <f t="shared" ref="V1778:V1779" si="430">IF((B1778-U1778&lt;=365)*(B1778-U1778&gt;0),INT(12*(B1778-U1778)/365) &amp; " Mois",(YEAR(B1778)-YEAR(U1778)) &amp; " an (s)")</f>
        <v>2 an (s)</v>
      </c>
      <c r="W1778" s="5" t="s">
        <v>5898</v>
      </c>
      <c r="X1778" s="3" t="s">
        <v>898</v>
      </c>
      <c r="Y1778" s="3">
        <v>3</v>
      </c>
      <c r="Z1778" s="3" t="s">
        <v>5547</v>
      </c>
      <c r="AA1778" s="3" t="str">
        <f t="shared" si="419"/>
        <v xml:space="preserve">,Consommation de drogue </v>
      </c>
      <c r="AB1778" s="4"/>
      <c r="AC1778" s="4"/>
      <c r="AD1778" s="4"/>
      <c r="AE1778" s="4"/>
      <c r="AF1778" s="4"/>
      <c r="AG1778" s="4"/>
      <c r="AH1778" s="4"/>
      <c r="AI1778" s="4"/>
      <c r="AJ1778" s="4"/>
      <c r="AK1778" s="4"/>
      <c r="AL1778" s="4"/>
      <c r="AM1778" s="4"/>
      <c r="AN1778" s="3" t="s">
        <v>62</v>
      </c>
      <c r="AO1778" s="3" t="s">
        <v>62</v>
      </c>
      <c r="AP1778" s="3" t="s">
        <v>62</v>
      </c>
      <c r="AQ1778" s="3" t="s">
        <v>62</v>
      </c>
      <c r="AR1778" s="3" t="s">
        <v>62</v>
      </c>
      <c r="AS1778" s="3" t="s">
        <v>62</v>
      </c>
      <c r="AT1778" s="3" t="s">
        <v>62</v>
      </c>
      <c r="AU1778" s="3" t="s">
        <v>62</v>
      </c>
      <c r="AV1778" s="3" t="s">
        <v>46</v>
      </c>
      <c r="AW1778" s="3" t="s">
        <v>46</v>
      </c>
      <c r="AX1778" s="3" t="s">
        <v>1264</v>
      </c>
    </row>
    <row r="1779" spans="1:50" ht="15.75" customHeight="1" x14ac:dyDescent="0.2">
      <c r="A1779" t="str">
        <f t="shared" si="418"/>
        <v>SecondaireHommeCélibataireÉlectrotechnicien Douala (Non précisé )Pk11CamerounaisePas PréciséOuiTemporairement Non-eligible</v>
      </c>
      <c r="B1779" s="17">
        <v>43693</v>
      </c>
      <c r="C1779" s="17">
        <v>30365</v>
      </c>
      <c r="D1779" s="3" t="s">
        <v>54</v>
      </c>
      <c r="E1779" s="21">
        <v>42</v>
      </c>
      <c r="F1779" s="3" t="s">
        <v>40</v>
      </c>
      <c r="G1779" s="4"/>
      <c r="H1779" s="4"/>
      <c r="I1779" s="3" t="s">
        <v>41</v>
      </c>
      <c r="J1779" s="3" t="s">
        <v>490</v>
      </c>
      <c r="K1779" s="3" t="s">
        <v>51</v>
      </c>
      <c r="L1779" s="3" t="s">
        <v>135</v>
      </c>
      <c r="M1779" s="3" t="s">
        <v>277</v>
      </c>
      <c r="N1779" s="3" t="str">
        <f>VLOOKUP(M1779,TAF!$D$1:$H$462,2,0)</f>
        <v>PK11</v>
      </c>
      <c r="O1779" s="3" t="str">
        <f>VLOOKUP(M1779,TAF!$D$1:$H$462,3,0)</f>
        <v>Douala 5</v>
      </c>
      <c r="P1779" s="3" t="str">
        <f>VLOOKUP(M1779,TAF!$D$1:$H$462,4,0)</f>
        <v>4.055221423436454</v>
      </c>
      <c r="Q1779" s="3" t="str">
        <f>VLOOKUP(M1779,TAF!$D$1:$H$462,5,0)</f>
        <v xml:space="preserve"> 9.780963518271381</v>
      </c>
      <c r="R1779" s="3" t="s">
        <v>45</v>
      </c>
      <c r="S1779" s="3" t="s">
        <v>39</v>
      </c>
      <c r="T1779" s="3" t="s">
        <v>46</v>
      </c>
      <c r="U1779" s="17">
        <v>43514</v>
      </c>
      <c r="V1779" s="3" t="str">
        <f t="shared" si="430"/>
        <v>5 Mois</v>
      </c>
      <c r="W1779" s="5" t="s">
        <v>5942</v>
      </c>
      <c r="X1779" s="3" t="s">
        <v>845</v>
      </c>
      <c r="Y1779" s="3">
        <v>1</v>
      </c>
      <c r="Z1779" s="3" t="s">
        <v>5958</v>
      </c>
      <c r="AA1779" s="3" t="str">
        <f t="shared" si="419"/>
        <v>,</v>
      </c>
      <c r="AB1779" s="3" t="s">
        <v>62</v>
      </c>
      <c r="AC1779" s="3" t="s">
        <v>46</v>
      </c>
      <c r="AD1779" s="3" t="s">
        <v>62</v>
      </c>
      <c r="AE1779" s="3" t="s">
        <v>62</v>
      </c>
      <c r="AF1779" s="4"/>
      <c r="AG1779" s="4"/>
      <c r="AH1779" s="4"/>
      <c r="AI1779" s="4"/>
      <c r="AJ1779" s="4"/>
      <c r="AK1779" s="4"/>
      <c r="AL1779" s="4"/>
      <c r="AM1779" s="3" t="s">
        <v>846</v>
      </c>
      <c r="AN1779" s="4"/>
      <c r="AO1779" s="4"/>
      <c r="AP1779" s="4"/>
      <c r="AQ1779" s="4"/>
      <c r="AR1779" s="4"/>
      <c r="AS1779" s="4"/>
      <c r="AT1779" s="4"/>
      <c r="AU1779" s="4"/>
      <c r="AV1779" s="4"/>
      <c r="AW1779" s="4"/>
      <c r="AX1779" s="4"/>
    </row>
    <row r="1780" spans="1:50" ht="15.75" customHeight="1" x14ac:dyDescent="0.2">
      <c r="A1780" t="str">
        <f t="shared" si="418"/>
        <v>SecondaireHommeCélibataireElèveDouala (Non précisé )BonadibongCamerounaisePas PréciséNonTemporairement Non-eligible</v>
      </c>
      <c r="B1780" s="17">
        <v>43693</v>
      </c>
      <c r="C1780" s="17">
        <v>35175</v>
      </c>
      <c r="D1780" s="3" t="s">
        <v>54</v>
      </c>
      <c r="E1780" s="21">
        <v>29</v>
      </c>
      <c r="F1780" s="3" t="s">
        <v>40</v>
      </c>
      <c r="G1780" s="4"/>
      <c r="H1780" s="4"/>
      <c r="I1780" s="3" t="s">
        <v>41</v>
      </c>
      <c r="J1780" s="3" t="s">
        <v>270</v>
      </c>
      <c r="K1780" s="3" t="s">
        <v>51</v>
      </c>
      <c r="L1780" s="3" t="s">
        <v>135</v>
      </c>
      <c r="M1780" s="3" t="s">
        <v>629</v>
      </c>
      <c r="N1780" s="3" t="str">
        <f>VLOOKUP(M1780,TAF!$D$1:$H$462,2,0)</f>
        <v xml:space="preserve">Bonadibong </v>
      </c>
      <c r="O1780" s="3" t="str">
        <f>VLOOKUP(M1780,TAF!$D$1:$H$462,3,0)</f>
        <v>Douala 1</v>
      </c>
      <c r="P1780" s="3" t="str">
        <f>VLOOKUP(M1780,TAF!$D$1:$H$462,4,0)</f>
        <v>4.044592576475337</v>
      </c>
      <c r="Q1780" s="3" t="str">
        <f>VLOOKUP(M1780,TAF!$D$1:$H$462,5,0)</f>
        <v xml:space="preserve"> 9.699949132376837</v>
      </c>
      <c r="R1780" s="3" t="s">
        <v>45</v>
      </c>
      <c r="S1780" s="3" t="s">
        <v>39</v>
      </c>
      <c r="T1780" s="3" t="s">
        <v>62</v>
      </c>
      <c r="U1780" s="19"/>
      <c r="V1780" s="19"/>
      <c r="W1780" s="4"/>
      <c r="X1780" s="3" t="s">
        <v>845</v>
      </c>
      <c r="Y1780" s="3">
        <v>1</v>
      </c>
      <c r="Z1780" s="3" t="s">
        <v>5958</v>
      </c>
      <c r="AA1780" s="3" t="str">
        <f t="shared" si="419"/>
        <v>,</v>
      </c>
      <c r="AB1780" s="3" t="s">
        <v>62</v>
      </c>
      <c r="AC1780" s="3" t="s">
        <v>46</v>
      </c>
      <c r="AD1780" s="3" t="s">
        <v>62</v>
      </c>
      <c r="AE1780" s="3" t="s">
        <v>62</v>
      </c>
      <c r="AF1780" s="4"/>
      <c r="AG1780" s="4"/>
      <c r="AH1780" s="4"/>
      <c r="AI1780" s="4"/>
      <c r="AJ1780" s="4"/>
      <c r="AK1780" s="4"/>
      <c r="AL1780" s="4"/>
      <c r="AM1780" s="3" t="s">
        <v>846</v>
      </c>
      <c r="AN1780" s="4"/>
      <c r="AO1780" s="4"/>
      <c r="AP1780" s="4"/>
      <c r="AQ1780" s="4"/>
      <c r="AR1780" s="4"/>
      <c r="AS1780" s="4"/>
      <c r="AT1780" s="4"/>
      <c r="AU1780" s="4"/>
      <c r="AV1780" s="4"/>
      <c r="AW1780" s="4"/>
      <c r="AX1780" s="4"/>
    </row>
    <row r="1781" spans="1:50" ht="15.75" customHeight="1" x14ac:dyDescent="0.2">
      <c r="A1781" t="str">
        <f t="shared" si="418"/>
        <v>UniversitaireHommeCélibataireInformaticien Douala (Non précisé )LogbabaCamerounaisePas PréciséOuiDéfinitivement non-eligible</v>
      </c>
      <c r="B1781" s="17">
        <v>43693</v>
      </c>
      <c r="C1781" s="17">
        <v>33744</v>
      </c>
      <c r="D1781" s="3" t="s">
        <v>48</v>
      </c>
      <c r="E1781" s="21">
        <v>33</v>
      </c>
      <c r="F1781" s="3" t="s">
        <v>40</v>
      </c>
      <c r="G1781" s="4"/>
      <c r="H1781" s="4"/>
      <c r="I1781" s="3" t="s">
        <v>41</v>
      </c>
      <c r="J1781" s="3" t="s">
        <v>468</v>
      </c>
      <c r="K1781" s="3" t="s">
        <v>51</v>
      </c>
      <c r="L1781" s="3" t="s">
        <v>135</v>
      </c>
      <c r="M1781" s="3" t="s">
        <v>271</v>
      </c>
      <c r="N1781" s="3" t="str">
        <f>VLOOKUP(M1781,TAF!$D$1:$H$462,2,0)</f>
        <v>Logbaba</v>
      </c>
      <c r="O1781" s="3" t="str">
        <f>VLOOKUP(M1781,TAF!$D$1:$H$462,3,0)</f>
        <v>Douala 3</v>
      </c>
      <c r="P1781" s="3" t="str">
        <f>VLOOKUP(M1781,TAF!$D$1:$H$462,4,0)</f>
        <v>4.043213985193655</v>
      </c>
      <c r="Q1781" s="3" t="str">
        <f>VLOOKUP(M1781,TAF!$D$1:$H$462,5,0)</f>
        <v xml:space="preserve"> 9.7617599423344</v>
      </c>
      <c r="R1781" s="3" t="s">
        <v>45</v>
      </c>
      <c r="S1781" s="3" t="s">
        <v>39</v>
      </c>
      <c r="T1781" s="3" t="s">
        <v>46</v>
      </c>
      <c r="U1781" s="17">
        <v>43101</v>
      </c>
      <c r="V1781" s="3" t="str">
        <f t="shared" ref="V1781:V1782" si="431">IF((B1781-U1781&lt;=365)*(B1781-U1781&gt;0),INT(12*(B1781-U1781)/365) &amp; " Mois",(YEAR(B1781)-YEAR(U1781)) &amp; " an (s)")</f>
        <v>1 an (s)</v>
      </c>
      <c r="W1781" s="4"/>
      <c r="X1781" s="3" t="s">
        <v>898</v>
      </c>
      <c r="Y1781" s="3">
        <v>1</v>
      </c>
      <c r="Z1781" s="3" t="s">
        <v>5535</v>
      </c>
      <c r="AA1781" s="3" t="str">
        <f t="shared" si="419"/>
        <v>,</v>
      </c>
      <c r="AB1781" s="4"/>
      <c r="AC1781" s="4"/>
      <c r="AD1781" s="4"/>
      <c r="AE1781" s="4"/>
      <c r="AF1781" s="4"/>
      <c r="AG1781" s="4"/>
      <c r="AH1781" s="4"/>
      <c r="AI1781" s="4"/>
      <c r="AJ1781" s="4"/>
      <c r="AK1781" s="4"/>
      <c r="AL1781" s="4"/>
      <c r="AM1781" s="4"/>
      <c r="AN1781" s="3" t="s">
        <v>62</v>
      </c>
      <c r="AO1781" s="3" t="s">
        <v>62</v>
      </c>
      <c r="AP1781" s="3" t="s">
        <v>46</v>
      </c>
      <c r="AQ1781" s="3" t="s">
        <v>62</v>
      </c>
      <c r="AR1781" s="3" t="s">
        <v>62</v>
      </c>
      <c r="AS1781" s="3" t="s">
        <v>62</v>
      </c>
      <c r="AT1781" s="3" t="s">
        <v>62</v>
      </c>
      <c r="AU1781" s="3" t="s">
        <v>62</v>
      </c>
      <c r="AV1781" s="3" t="s">
        <v>62</v>
      </c>
      <c r="AW1781" s="3" t="s">
        <v>62</v>
      </c>
      <c r="AX1781" s="4"/>
    </row>
    <row r="1782" spans="1:50" ht="15.75" customHeight="1" x14ac:dyDescent="0.2">
      <c r="A1782" t="str">
        <f t="shared" si="418"/>
        <v>UniversitaireHommeMarié (e)Jeune cadreDouala 5BinamoussadiCamerounaiseNon-croyantOuiTemporairement Non-eligible</v>
      </c>
      <c r="B1782" s="17">
        <v>43691</v>
      </c>
      <c r="C1782" s="17">
        <v>29583</v>
      </c>
      <c r="D1782" s="3" t="s">
        <v>48</v>
      </c>
      <c r="E1782" s="21" t="e">
        <v>#VALUE!</v>
      </c>
      <c r="F1782" s="3" t="s">
        <v>40</v>
      </c>
      <c r="G1782" s="4"/>
      <c r="H1782" s="4"/>
      <c r="I1782" s="3" t="s">
        <v>49</v>
      </c>
      <c r="J1782" s="3" t="s">
        <v>745</v>
      </c>
      <c r="K1782" s="3" t="s">
        <v>60</v>
      </c>
      <c r="L1782" s="3" t="s">
        <v>135</v>
      </c>
      <c r="M1782" s="3" t="s">
        <v>1266</v>
      </c>
      <c r="N1782" s="3" t="str">
        <f>VLOOKUP(M1782,TAF!$D$1:$H$462,2,0)</f>
        <v>Bonamoussadi</v>
      </c>
      <c r="O1782" s="3" t="str">
        <f>VLOOKUP(M1782,TAF!$D$1:$H$462,3,0)</f>
        <v>Douala 5</v>
      </c>
      <c r="P1782" s="3" t="str">
        <f>VLOOKUP(M1782,TAF!$D$1:$H$462,4,0)</f>
        <v>4.0932016164020935</v>
      </c>
      <c r="Q1782" s="3" t="str">
        <f>VLOOKUP(M1782,TAF!$D$1:$H$462,5,0)</f>
        <v xml:space="preserve"> 9.7422761594139</v>
      </c>
      <c r="R1782" s="3" t="s">
        <v>45</v>
      </c>
      <c r="S1782" s="3" t="s">
        <v>229</v>
      </c>
      <c r="T1782" s="3" t="s">
        <v>46</v>
      </c>
      <c r="U1782" s="17">
        <v>43466</v>
      </c>
      <c r="V1782" s="3" t="str">
        <f t="shared" si="431"/>
        <v>7 Mois</v>
      </c>
      <c r="W1782" s="5" t="s">
        <v>5894</v>
      </c>
      <c r="X1782" s="3" t="s">
        <v>845</v>
      </c>
      <c r="Y1782" s="3">
        <v>1</v>
      </c>
      <c r="Z1782" s="3" t="s">
        <v>5545</v>
      </c>
      <c r="AA1782" s="3" t="str">
        <f t="shared" si="419"/>
        <v>,</v>
      </c>
      <c r="AB1782" s="3" t="s">
        <v>62</v>
      </c>
      <c r="AC1782" s="3" t="s">
        <v>62</v>
      </c>
      <c r="AD1782" s="3" t="s">
        <v>62</v>
      </c>
      <c r="AE1782" s="3" t="s">
        <v>46</v>
      </c>
      <c r="AF1782" s="4"/>
      <c r="AG1782" s="4"/>
      <c r="AH1782" s="4"/>
      <c r="AI1782" s="4"/>
      <c r="AJ1782" s="4"/>
      <c r="AK1782" s="4"/>
      <c r="AL1782" s="4"/>
      <c r="AM1782" s="3" t="s">
        <v>846</v>
      </c>
      <c r="AN1782" s="4"/>
      <c r="AO1782" s="4"/>
      <c r="AP1782" s="4"/>
      <c r="AQ1782" s="4"/>
      <c r="AR1782" s="4"/>
      <c r="AS1782" s="4"/>
      <c r="AT1782" s="4"/>
      <c r="AU1782" s="4"/>
      <c r="AV1782" s="4"/>
      <c r="AW1782" s="4"/>
      <c r="AX1782" s="4"/>
    </row>
    <row r="1783" spans="1:50" ht="15.75" customHeight="1" x14ac:dyDescent="0.2">
      <c r="A1783" t="str">
        <f t="shared" si="418"/>
        <v>SecondaireFemmeMarié (e)MénagèreDouala 3Diboum 3CamerounaiseChretien (Catholique)NonTemporairement Non-eligible</v>
      </c>
      <c r="B1783" s="17">
        <v>43691</v>
      </c>
      <c r="C1783" s="17">
        <v>25576</v>
      </c>
      <c r="D1783" s="3" t="s">
        <v>54</v>
      </c>
      <c r="E1783" s="21">
        <v>55</v>
      </c>
      <c r="F1783" s="3" t="s">
        <v>55</v>
      </c>
      <c r="G1783" s="4"/>
      <c r="H1783" s="4"/>
      <c r="I1783" s="3" t="s">
        <v>49</v>
      </c>
      <c r="J1783" s="3" t="s">
        <v>154</v>
      </c>
      <c r="K1783" s="3" t="s">
        <v>43</v>
      </c>
      <c r="L1783" s="3" t="s">
        <v>135</v>
      </c>
      <c r="M1783" s="3" t="s">
        <v>1267</v>
      </c>
      <c r="N1783" s="3" t="str">
        <f>VLOOKUP(M1783,TAF!$D$1:$H$462,2,0)</f>
        <v>Dibom</v>
      </c>
      <c r="O1783" s="3" t="str">
        <f>VLOOKUP(M1783,TAF!$D$1:$H$462,3,0)</f>
        <v>Douala 5</v>
      </c>
      <c r="P1783" s="3" t="str">
        <f>VLOOKUP(M1783,TAF!$D$1:$H$462,4,0)</f>
        <v>4.020916342091964</v>
      </c>
      <c r="Q1783" s="3" t="str">
        <f>VLOOKUP(M1783,TAF!$D$1:$H$462,5,0)</f>
        <v xml:space="preserve"> 9.747511265659503</v>
      </c>
      <c r="R1783" s="3" t="s">
        <v>45</v>
      </c>
      <c r="S1783" s="3" t="s">
        <v>58</v>
      </c>
      <c r="T1783" s="3" t="s">
        <v>62</v>
      </c>
      <c r="U1783" s="19"/>
      <c r="V1783" s="19"/>
      <c r="W1783" s="5" t="s">
        <v>5913</v>
      </c>
      <c r="X1783" s="3" t="s">
        <v>845</v>
      </c>
      <c r="Y1783" s="3">
        <v>1</v>
      </c>
      <c r="Z1783" s="3" t="s">
        <v>5958</v>
      </c>
      <c r="AA1783" s="3" t="str">
        <f t="shared" si="419"/>
        <v>,</v>
      </c>
      <c r="AB1783" s="3" t="s">
        <v>62</v>
      </c>
      <c r="AC1783" s="3" t="s">
        <v>46</v>
      </c>
      <c r="AD1783" s="3" t="s">
        <v>62</v>
      </c>
      <c r="AE1783" s="3" t="s">
        <v>62</v>
      </c>
      <c r="AF1783" s="2">
        <v>43661</v>
      </c>
      <c r="AG1783" s="3" t="s">
        <v>62</v>
      </c>
      <c r="AH1783" s="3" t="s">
        <v>62</v>
      </c>
      <c r="AI1783" s="3" t="s">
        <v>62</v>
      </c>
      <c r="AJ1783" s="3" t="s">
        <v>62</v>
      </c>
      <c r="AK1783" s="3" t="s">
        <v>62</v>
      </c>
      <c r="AL1783" s="4"/>
      <c r="AM1783" s="3" t="s">
        <v>846</v>
      </c>
      <c r="AN1783" s="4"/>
      <c r="AO1783" s="4"/>
      <c r="AP1783" s="4"/>
      <c r="AQ1783" s="4"/>
      <c r="AR1783" s="4"/>
      <c r="AS1783" s="4"/>
      <c r="AT1783" s="4"/>
      <c r="AU1783" s="4"/>
      <c r="AV1783" s="4"/>
      <c r="AW1783" s="4"/>
      <c r="AX1783" s="4"/>
    </row>
    <row r="1784" spans="1:50" ht="15.75" customHeight="1" x14ac:dyDescent="0.2">
      <c r="A1784" t="str">
        <f t="shared" si="418"/>
        <v>Pas PréciséHommeCélibataireSans EmploisDouala (Non précisé )Ngodi bakogoCamerounaiseChretien (Catholique)NonDéfinitivement non-eligible</v>
      </c>
      <c r="B1784" s="17">
        <v>43691</v>
      </c>
      <c r="C1784" s="17">
        <v>33497</v>
      </c>
      <c r="D1784" s="3" t="s">
        <v>39</v>
      </c>
      <c r="E1784" s="21">
        <v>34</v>
      </c>
      <c r="F1784" s="3" t="s">
        <v>40</v>
      </c>
      <c r="G1784" s="4"/>
      <c r="H1784" s="4"/>
      <c r="I1784" s="3" t="s">
        <v>41</v>
      </c>
      <c r="J1784" s="3" t="s">
        <v>134</v>
      </c>
      <c r="K1784" s="3" t="s">
        <v>51</v>
      </c>
      <c r="L1784" s="3" t="s">
        <v>135</v>
      </c>
      <c r="M1784" s="3" t="s">
        <v>1268</v>
      </c>
      <c r="N1784" s="3" t="str">
        <f>VLOOKUP(M1784,TAF!$D$1:$H$462,2,0)</f>
        <v>NGODI</v>
      </c>
      <c r="O1784" s="3" t="str">
        <f>VLOOKUP(M1784,TAF!$D$1:$H$462,3,0)</f>
        <v>Douala 1</v>
      </c>
      <c r="P1784" s="3" t="str">
        <f>VLOOKUP(M1784,TAF!$D$1:$H$462,4,0)</f>
        <v>4.048896530273477</v>
      </c>
      <c r="Q1784" s="3" t="str">
        <f>VLOOKUP(M1784,TAF!$D$1:$H$462,5,0)</f>
        <v xml:space="preserve"> 9.706597933857768</v>
      </c>
      <c r="R1784" s="3" t="s">
        <v>45</v>
      </c>
      <c r="S1784" s="3" t="s">
        <v>58</v>
      </c>
      <c r="T1784" s="3" t="s">
        <v>62</v>
      </c>
      <c r="U1784" s="19"/>
      <c r="V1784" s="19"/>
      <c r="W1784" s="5" t="s">
        <v>5894</v>
      </c>
      <c r="X1784" s="3" t="s">
        <v>898</v>
      </c>
      <c r="Y1784" s="3">
        <v>1</v>
      </c>
      <c r="Z1784" s="3" t="s">
        <v>5544</v>
      </c>
      <c r="AA1784" s="3" t="str">
        <f t="shared" si="419"/>
        <v>,</v>
      </c>
      <c r="AB1784" s="4"/>
      <c r="AC1784" s="4"/>
      <c r="AD1784" s="4"/>
      <c r="AE1784" s="4"/>
      <c r="AF1784" s="4"/>
      <c r="AG1784" s="4"/>
      <c r="AH1784" s="4"/>
      <c r="AI1784" s="4"/>
      <c r="AJ1784" s="4"/>
      <c r="AK1784" s="4"/>
      <c r="AL1784" s="4"/>
      <c r="AM1784" s="4"/>
      <c r="AN1784" s="3" t="s">
        <v>62</v>
      </c>
      <c r="AO1784" s="3" t="s">
        <v>62</v>
      </c>
      <c r="AP1784" s="3" t="s">
        <v>62</v>
      </c>
      <c r="AQ1784" s="3" t="s">
        <v>62</v>
      </c>
      <c r="AR1784" s="3" t="s">
        <v>62</v>
      </c>
      <c r="AS1784" s="3" t="s">
        <v>62</v>
      </c>
      <c r="AT1784" s="3" t="s">
        <v>62</v>
      </c>
      <c r="AU1784" s="3" t="s">
        <v>62</v>
      </c>
      <c r="AV1784" s="3" t="s">
        <v>62</v>
      </c>
      <c r="AW1784" s="3" t="s">
        <v>46</v>
      </c>
      <c r="AX1784" s="4"/>
    </row>
    <row r="1785" spans="1:50" ht="15.75" customHeight="1" x14ac:dyDescent="0.2">
      <c r="A1785" t="str">
        <f t="shared" si="418"/>
        <v>Pas PréciséHommeCélibataireSans EmploisDouala (Non précisé )Ngodi bakogoCamerounaiseChretien (Catholique)NonDéfinitivement non-eligible</v>
      </c>
      <c r="B1785" s="17">
        <v>43691</v>
      </c>
      <c r="C1785" s="17">
        <v>33497</v>
      </c>
      <c r="D1785" s="3" t="s">
        <v>39</v>
      </c>
      <c r="E1785" s="21">
        <v>34</v>
      </c>
      <c r="F1785" s="3" t="s">
        <v>40</v>
      </c>
      <c r="G1785" s="4"/>
      <c r="H1785" s="4"/>
      <c r="I1785" s="3" t="s">
        <v>41</v>
      </c>
      <c r="J1785" s="3" t="s">
        <v>134</v>
      </c>
      <c r="K1785" s="3" t="s">
        <v>51</v>
      </c>
      <c r="L1785" s="3" t="s">
        <v>135</v>
      </c>
      <c r="M1785" s="3" t="s">
        <v>1268</v>
      </c>
      <c r="N1785" s="3" t="str">
        <f>VLOOKUP(M1785,TAF!$D$1:$H$462,2,0)</f>
        <v>NGODI</v>
      </c>
      <c r="O1785" s="3" t="str">
        <f>VLOOKUP(M1785,TAF!$D$1:$H$462,3,0)</f>
        <v>Douala 1</v>
      </c>
      <c r="P1785" s="3" t="str">
        <f>VLOOKUP(M1785,TAF!$D$1:$H$462,4,0)</f>
        <v>4.048896530273477</v>
      </c>
      <c r="Q1785" s="3" t="str">
        <f>VLOOKUP(M1785,TAF!$D$1:$H$462,5,0)</f>
        <v xml:space="preserve"> 9.706597933857768</v>
      </c>
      <c r="R1785" s="3" t="s">
        <v>45</v>
      </c>
      <c r="S1785" s="3" t="s">
        <v>58</v>
      </c>
      <c r="T1785" s="3" t="s">
        <v>62</v>
      </c>
      <c r="U1785" s="19"/>
      <c r="V1785" s="19"/>
      <c r="W1785" s="5" t="s">
        <v>5894</v>
      </c>
      <c r="X1785" s="3" t="s">
        <v>898</v>
      </c>
      <c r="Y1785" s="3">
        <v>1</v>
      </c>
      <c r="Z1785" s="3" t="s">
        <v>5544</v>
      </c>
      <c r="AA1785" s="3" t="str">
        <f t="shared" si="419"/>
        <v>,</v>
      </c>
      <c r="AB1785" s="4"/>
      <c r="AC1785" s="4"/>
      <c r="AD1785" s="4"/>
      <c r="AE1785" s="4"/>
      <c r="AF1785" s="4"/>
      <c r="AG1785" s="4"/>
      <c r="AH1785" s="4"/>
      <c r="AI1785" s="4"/>
      <c r="AJ1785" s="4"/>
      <c r="AK1785" s="4"/>
      <c r="AL1785" s="4"/>
      <c r="AM1785" s="4"/>
      <c r="AN1785" s="3" t="s">
        <v>62</v>
      </c>
      <c r="AO1785" s="3" t="s">
        <v>62</v>
      </c>
      <c r="AP1785" s="3" t="s">
        <v>62</v>
      </c>
      <c r="AQ1785" s="3" t="s">
        <v>62</v>
      </c>
      <c r="AR1785" s="3" t="s">
        <v>62</v>
      </c>
      <c r="AS1785" s="3" t="s">
        <v>62</v>
      </c>
      <c r="AT1785" s="3" t="s">
        <v>62</v>
      </c>
      <c r="AU1785" s="3" t="s">
        <v>62</v>
      </c>
      <c r="AV1785" s="3" t="s">
        <v>62</v>
      </c>
      <c r="AW1785" s="3" t="s">
        <v>46</v>
      </c>
      <c r="AX1785" s="4"/>
    </row>
    <row r="1786" spans="1:50" ht="15.75" customHeight="1" x14ac:dyDescent="0.2">
      <c r="A1786" t="str">
        <f t="shared" si="418"/>
        <v>SecondaireHommeCélibataireÉlèveDouala 3Village CamerounaiseChretien (Protestant )NonTemporairement Non-eligible</v>
      </c>
      <c r="B1786" s="17">
        <v>43691</v>
      </c>
      <c r="C1786" s="17">
        <v>36321</v>
      </c>
      <c r="D1786" s="3" t="s">
        <v>54</v>
      </c>
      <c r="E1786" s="21">
        <v>26</v>
      </c>
      <c r="F1786" s="3" t="s">
        <v>40</v>
      </c>
      <c r="G1786" s="4"/>
      <c r="H1786" s="4"/>
      <c r="I1786" s="3" t="s">
        <v>41</v>
      </c>
      <c r="J1786" s="3" t="s">
        <v>286</v>
      </c>
      <c r="K1786" s="3" t="s">
        <v>43</v>
      </c>
      <c r="L1786" s="3" t="s">
        <v>135</v>
      </c>
      <c r="M1786" s="3" t="s">
        <v>479</v>
      </c>
      <c r="N1786" s="3" t="str">
        <f>VLOOKUP(M1786,TAF!$D$1:$H$462,2,0)</f>
        <v>Yassa</v>
      </c>
      <c r="O1786" s="3" t="str">
        <f>VLOOKUP(M1786,TAF!$D$1:$H$462,3,0)</f>
        <v>Douala 3</v>
      </c>
      <c r="P1786" s="3" t="str">
        <f>VLOOKUP(M1786,TAF!$D$1:$H$462,4,0)</f>
        <v>4.062148022373278</v>
      </c>
      <c r="Q1786" s="3" t="str">
        <f>VLOOKUP(M1786,TAF!$D$1:$H$462,5,0)</f>
        <v xml:space="preserve"> 9.736269907202303</v>
      </c>
      <c r="R1786" s="3" t="s">
        <v>45</v>
      </c>
      <c r="S1786" s="3" t="s">
        <v>84</v>
      </c>
      <c r="T1786" s="3" t="s">
        <v>62</v>
      </c>
      <c r="U1786" s="19"/>
      <c r="V1786" s="19"/>
      <c r="W1786" s="5" t="s">
        <v>5917</v>
      </c>
      <c r="X1786" s="3" t="s">
        <v>845</v>
      </c>
      <c r="Y1786" s="3">
        <v>1</v>
      </c>
      <c r="Z1786" s="3" t="s">
        <v>5958</v>
      </c>
      <c r="AA1786" s="3" t="str">
        <f t="shared" si="419"/>
        <v>,</v>
      </c>
      <c r="AB1786" s="3" t="s">
        <v>62</v>
      </c>
      <c r="AC1786" s="3" t="s">
        <v>46</v>
      </c>
      <c r="AD1786" s="3" t="s">
        <v>62</v>
      </c>
      <c r="AE1786" s="3" t="s">
        <v>62</v>
      </c>
      <c r="AF1786" s="4"/>
      <c r="AG1786" s="4"/>
      <c r="AH1786" s="4"/>
      <c r="AI1786" s="4"/>
      <c r="AJ1786" s="4"/>
      <c r="AK1786" s="4"/>
      <c r="AL1786" s="4"/>
      <c r="AM1786" s="3" t="s">
        <v>846</v>
      </c>
      <c r="AN1786" s="4"/>
      <c r="AO1786" s="4"/>
      <c r="AP1786" s="4"/>
      <c r="AQ1786" s="4"/>
      <c r="AR1786" s="4"/>
      <c r="AS1786" s="4"/>
      <c r="AT1786" s="4"/>
      <c r="AU1786" s="4"/>
      <c r="AV1786" s="4"/>
      <c r="AW1786" s="4"/>
      <c r="AX1786" s="4"/>
    </row>
    <row r="1787" spans="1:50" ht="15.75" customHeight="1" x14ac:dyDescent="0.2">
      <c r="A1787" t="str">
        <f t="shared" si="418"/>
        <v>Pas PréciséHommeCélibataireCultivateur EdeaÉdeaCamerounaiseChretien (Protestant )NonTemporairement Non-eligible</v>
      </c>
      <c r="B1787" s="17">
        <v>43691</v>
      </c>
      <c r="C1787" s="17">
        <v>28215</v>
      </c>
      <c r="D1787" s="3" t="s">
        <v>39</v>
      </c>
      <c r="E1787" s="21">
        <v>48</v>
      </c>
      <c r="F1787" s="3" t="s">
        <v>40</v>
      </c>
      <c r="G1787" s="4"/>
      <c r="H1787" s="4"/>
      <c r="I1787" s="3" t="s">
        <v>41</v>
      </c>
      <c r="J1787" s="3" t="s">
        <v>488</v>
      </c>
      <c r="K1787" s="3" t="s">
        <v>641</v>
      </c>
      <c r="L1787" s="3" t="s">
        <v>5509</v>
      </c>
      <c r="M1787" s="3" t="s">
        <v>1269</v>
      </c>
      <c r="N1787" s="3">
        <f>VLOOKUP(M1787,TAF!$D$1:$H$462,2,0)</f>
        <v>0</v>
      </c>
      <c r="O1787" s="3" t="s">
        <v>5731</v>
      </c>
      <c r="P1787" s="3">
        <f>VLOOKUP(M1787,TAF!$D$1:$H$462,4,0)</f>
        <v>0</v>
      </c>
      <c r="Q1787" s="3">
        <f>VLOOKUP(M1787,TAF!$D$1:$H$462,5,0)</f>
        <v>0</v>
      </c>
      <c r="R1787" s="3" t="s">
        <v>45</v>
      </c>
      <c r="S1787" s="3" t="s">
        <v>84</v>
      </c>
      <c r="T1787" s="3" t="s">
        <v>62</v>
      </c>
      <c r="U1787" s="19"/>
      <c r="V1787" s="19"/>
      <c r="W1787" s="5" t="s">
        <v>5925</v>
      </c>
      <c r="X1787" s="3" t="s">
        <v>845</v>
      </c>
      <c r="Y1787" s="3">
        <v>1</v>
      </c>
      <c r="Z1787" s="3" t="s">
        <v>5958</v>
      </c>
      <c r="AA1787" s="3" t="str">
        <f t="shared" si="419"/>
        <v>,</v>
      </c>
      <c r="AB1787" s="3" t="s">
        <v>62</v>
      </c>
      <c r="AC1787" s="3" t="s">
        <v>46</v>
      </c>
      <c r="AD1787" s="3" t="s">
        <v>62</v>
      </c>
      <c r="AE1787" s="3" t="s">
        <v>62</v>
      </c>
      <c r="AF1787" s="4"/>
      <c r="AG1787" s="4"/>
      <c r="AH1787" s="4"/>
      <c r="AI1787" s="4"/>
      <c r="AJ1787" s="4"/>
      <c r="AK1787" s="4"/>
      <c r="AL1787" s="4"/>
      <c r="AM1787" s="3" t="s">
        <v>846</v>
      </c>
      <c r="AN1787" s="4"/>
      <c r="AO1787" s="4"/>
      <c r="AP1787" s="4"/>
      <c r="AQ1787" s="4"/>
      <c r="AR1787" s="4"/>
      <c r="AS1787" s="4"/>
      <c r="AT1787" s="4"/>
      <c r="AU1787" s="4"/>
      <c r="AV1787" s="4"/>
      <c r="AW1787" s="4"/>
      <c r="AX1787" s="4"/>
    </row>
    <row r="1788" spans="1:50" ht="15.75" customHeight="1" x14ac:dyDescent="0.2">
      <c r="A1788" t="str">
        <f t="shared" si="418"/>
        <v>SecondaireHommeCélibataireChauffeur EdeaEdea CamerounaiseChretien (Catholique)NonTemporairement Non-eligible</v>
      </c>
      <c r="B1788" s="17">
        <v>43691</v>
      </c>
      <c r="C1788" s="17">
        <v>31358</v>
      </c>
      <c r="D1788" s="3" t="s">
        <v>54</v>
      </c>
      <c r="E1788" s="21">
        <v>40</v>
      </c>
      <c r="F1788" s="3" t="s">
        <v>40</v>
      </c>
      <c r="G1788" s="4"/>
      <c r="H1788" s="4"/>
      <c r="I1788" s="3" t="s">
        <v>41</v>
      </c>
      <c r="J1788" s="3" t="s">
        <v>463</v>
      </c>
      <c r="K1788" s="3" t="s">
        <v>641</v>
      </c>
      <c r="L1788" s="3" t="s">
        <v>5509</v>
      </c>
      <c r="M1788" s="3" t="s">
        <v>1270</v>
      </c>
      <c r="N1788" s="3">
        <f>VLOOKUP(M1788,TAF!$D$1:$H$462,2,0)</f>
        <v>0</v>
      </c>
      <c r="O1788" s="3" t="s">
        <v>5731</v>
      </c>
      <c r="P1788" s="3">
        <f>VLOOKUP(M1788,TAF!$D$1:$H$462,4,0)</f>
        <v>0</v>
      </c>
      <c r="Q1788" s="3">
        <f>VLOOKUP(M1788,TAF!$D$1:$H$462,5,0)</f>
        <v>0</v>
      </c>
      <c r="R1788" s="3" t="s">
        <v>45</v>
      </c>
      <c r="S1788" s="3" t="s">
        <v>58</v>
      </c>
      <c r="T1788" s="3" t="s">
        <v>62</v>
      </c>
      <c r="U1788" s="19"/>
      <c r="V1788" s="19"/>
      <c r="W1788" s="5" t="s">
        <v>5945</v>
      </c>
      <c r="X1788" s="3" t="s">
        <v>845</v>
      </c>
      <c r="Y1788" s="3">
        <v>1</v>
      </c>
      <c r="Z1788" s="3" t="s">
        <v>5958</v>
      </c>
      <c r="AA1788" s="3" t="str">
        <f t="shared" si="419"/>
        <v>,</v>
      </c>
      <c r="AB1788" s="3" t="s">
        <v>62</v>
      </c>
      <c r="AC1788" s="3" t="s">
        <v>46</v>
      </c>
      <c r="AD1788" s="3" t="s">
        <v>62</v>
      </c>
      <c r="AE1788" s="3" t="s">
        <v>62</v>
      </c>
      <c r="AF1788" s="4"/>
      <c r="AG1788" s="4"/>
      <c r="AH1788" s="4"/>
      <c r="AI1788" s="4"/>
      <c r="AJ1788" s="4"/>
      <c r="AK1788" s="4"/>
      <c r="AL1788" s="4"/>
      <c r="AM1788" s="3" t="s">
        <v>846</v>
      </c>
      <c r="AN1788" s="4"/>
      <c r="AO1788" s="4"/>
      <c r="AP1788" s="4"/>
      <c r="AQ1788" s="4"/>
      <c r="AR1788" s="4"/>
      <c r="AS1788" s="4"/>
      <c r="AT1788" s="4"/>
      <c r="AU1788" s="4"/>
      <c r="AV1788" s="4"/>
      <c r="AW1788" s="4"/>
      <c r="AX1788" s="4"/>
    </row>
    <row r="1789" spans="1:50" ht="15.75" customHeight="1" x14ac:dyDescent="0.2">
      <c r="A1789" t="str">
        <f t="shared" si="418"/>
        <v>SecondaireHommeCélibataireSPDouala (Non précisé )YassaCamerounaiseChretien (Catholique)OuiTemporairement Non-eligible</v>
      </c>
      <c r="B1789" s="17">
        <v>43691</v>
      </c>
      <c r="C1789" s="17">
        <v>35201</v>
      </c>
      <c r="D1789" s="3" t="s">
        <v>54</v>
      </c>
      <c r="E1789" s="21" t="e">
        <v>#VALUE!</v>
      </c>
      <c r="F1789" s="3" t="s">
        <v>40</v>
      </c>
      <c r="G1789" s="4"/>
      <c r="H1789" s="3">
        <v>85</v>
      </c>
      <c r="I1789" s="3" t="s">
        <v>41</v>
      </c>
      <c r="J1789" s="3" t="s">
        <v>1272</v>
      </c>
      <c r="K1789" s="3" t="s">
        <v>51</v>
      </c>
      <c r="L1789" s="3" t="s">
        <v>135</v>
      </c>
      <c r="M1789" s="3" t="s">
        <v>104</v>
      </c>
      <c r="N1789" s="3" t="str">
        <f>VLOOKUP(M1789,TAF!$D$1:$H$462,2,0)</f>
        <v>Yassa</v>
      </c>
      <c r="O1789" s="3" t="str">
        <f>VLOOKUP(M1789,TAF!$D$1:$H$462,3,0)</f>
        <v>Douala 3</v>
      </c>
      <c r="P1789" s="3" t="str">
        <f>VLOOKUP(M1789,TAF!$D$1:$H$462,4,0)</f>
        <v>4.062148022373278</v>
      </c>
      <c r="Q1789" s="3" t="str">
        <f>VLOOKUP(M1789,TAF!$D$1:$H$462,5,0)</f>
        <v xml:space="preserve"> 9.736269907202303</v>
      </c>
      <c r="R1789" s="3" t="s">
        <v>45</v>
      </c>
      <c r="S1789" s="3" t="s">
        <v>58</v>
      </c>
      <c r="T1789" s="3" t="s">
        <v>46</v>
      </c>
      <c r="U1789" s="17">
        <v>43498</v>
      </c>
      <c r="V1789" s="3" t="str">
        <f t="shared" ref="V1789:V1790" si="432">IF((B1789-U1789&lt;=365)*(B1789-U1789&gt;0),INT(12*(B1789-U1789)/365) &amp; " Mois",(YEAR(B1789)-YEAR(U1789)) &amp; " an (s)")</f>
        <v>6 Mois</v>
      </c>
      <c r="W1789" s="3">
        <v>11</v>
      </c>
      <c r="X1789" s="3" t="s">
        <v>845</v>
      </c>
      <c r="Y1789" s="3">
        <v>1</v>
      </c>
      <c r="Z1789" s="3" t="s">
        <v>5958</v>
      </c>
      <c r="AA1789" s="3" t="str">
        <f t="shared" si="419"/>
        <v>,</v>
      </c>
      <c r="AB1789" s="3" t="s">
        <v>62</v>
      </c>
      <c r="AC1789" s="3" t="s">
        <v>46</v>
      </c>
      <c r="AD1789" s="3" t="s">
        <v>62</v>
      </c>
      <c r="AE1789" s="3" t="s">
        <v>62</v>
      </c>
      <c r="AF1789" s="4"/>
      <c r="AG1789" s="4"/>
      <c r="AH1789" s="4"/>
      <c r="AI1789" s="4"/>
      <c r="AJ1789" s="4"/>
      <c r="AK1789" s="4"/>
      <c r="AL1789" s="4"/>
      <c r="AM1789" s="3" t="s">
        <v>846</v>
      </c>
      <c r="AN1789" s="4"/>
      <c r="AO1789" s="4"/>
      <c r="AP1789" s="4"/>
      <c r="AQ1789" s="4"/>
      <c r="AR1789" s="4"/>
      <c r="AS1789" s="4"/>
      <c r="AT1789" s="4"/>
      <c r="AU1789" s="4"/>
      <c r="AV1789" s="4"/>
      <c r="AW1789" s="4"/>
      <c r="AX1789" s="4"/>
    </row>
    <row r="1790" spans="1:50" ht="15.75" customHeight="1" x14ac:dyDescent="0.2">
      <c r="A1790" t="str">
        <f t="shared" si="418"/>
        <v>SecondaireHommeCélibataireAgent de sécurité Douala (Non précisé )NdogpassiNon preciséPas PréciséOuiTemporairement Non-eligible</v>
      </c>
      <c r="B1790" s="17">
        <v>43691</v>
      </c>
      <c r="C1790" s="17">
        <v>32622</v>
      </c>
      <c r="D1790" s="3" t="s">
        <v>54</v>
      </c>
      <c r="E1790" s="21">
        <v>36</v>
      </c>
      <c r="F1790" s="3" t="s">
        <v>40</v>
      </c>
      <c r="G1790" s="4"/>
      <c r="H1790" s="4"/>
      <c r="I1790" s="3" t="s">
        <v>41</v>
      </c>
      <c r="J1790" s="3" t="s">
        <v>441</v>
      </c>
      <c r="K1790" s="3" t="s">
        <v>51</v>
      </c>
      <c r="L1790" s="3" t="s">
        <v>135</v>
      </c>
      <c r="M1790" s="3" t="s">
        <v>319</v>
      </c>
      <c r="N1790" s="3" t="str">
        <f>VLOOKUP(M1790,TAF!$D$1:$H$462,2,0)</f>
        <v>Ndogpassi</v>
      </c>
      <c r="O1790" s="3" t="str">
        <f>VLOOKUP(M1790,TAF!$D$1:$H$462,3,0)</f>
        <v>Douala 3</v>
      </c>
      <c r="P1790" s="3" t="str">
        <f>VLOOKUP(M1790,TAF!$D$1:$H$462,4,0)</f>
        <v>4.017345191745835</v>
      </c>
      <c r="Q1790" s="3" t="str">
        <f>VLOOKUP(M1790,TAF!$D$1:$H$462,5,0)</f>
        <v xml:space="preserve"> 9.776376922998338</v>
      </c>
      <c r="R1790" s="3" t="s">
        <v>220</v>
      </c>
      <c r="S1790" s="3" t="s">
        <v>39</v>
      </c>
      <c r="T1790" s="3" t="s">
        <v>46</v>
      </c>
      <c r="U1790" s="17">
        <v>43466</v>
      </c>
      <c r="V1790" s="3" t="str">
        <f t="shared" si="432"/>
        <v>7 Mois</v>
      </c>
      <c r="W1790" s="5" t="s">
        <v>1273</v>
      </c>
      <c r="X1790" s="3" t="s">
        <v>845</v>
      </c>
      <c r="Y1790" s="3">
        <v>1</v>
      </c>
      <c r="Z1790" s="3" t="s">
        <v>5958</v>
      </c>
      <c r="AA1790" s="3" t="str">
        <f t="shared" si="419"/>
        <v>,</v>
      </c>
      <c r="AB1790" s="3" t="s">
        <v>62</v>
      </c>
      <c r="AC1790" s="3" t="s">
        <v>46</v>
      </c>
      <c r="AD1790" s="3" t="s">
        <v>62</v>
      </c>
      <c r="AE1790" s="3" t="s">
        <v>62</v>
      </c>
      <c r="AF1790" s="4"/>
      <c r="AG1790" s="4"/>
      <c r="AH1790" s="4"/>
      <c r="AI1790" s="4"/>
      <c r="AJ1790" s="4"/>
      <c r="AK1790" s="4"/>
      <c r="AL1790" s="4"/>
      <c r="AM1790" s="3" t="s">
        <v>846</v>
      </c>
      <c r="AN1790" s="4"/>
      <c r="AO1790" s="4"/>
      <c r="AP1790" s="4"/>
      <c r="AQ1790" s="4"/>
      <c r="AR1790" s="4"/>
      <c r="AS1790" s="4"/>
      <c r="AT1790" s="4"/>
      <c r="AU1790" s="4"/>
      <c r="AV1790" s="4"/>
      <c r="AW1790" s="4"/>
      <c r="AX1790" s="4"/>
    </row>
    <row r="1791" spans="1:50" ht="15.75" customHeight="1" x14ac:dyDescent="0.2">
      <c r="A1791" t="str">
        <f t="shared" si="418"/>
        <v>UniversitaireHommeCélibataireCommerçant (e)Douala 5MakèpèCamerounaiseChretien (Catholique)NonTemporairement Non-eligible</v>
      </c>
      <c r="B1791" s="17">
        <v>43691</v>
      </c>
      <c r="C1791" s="17">
        <v>31225</v>
      </c>
      <c r="D1791" s="3" t="s">
        <v>48</v>
      </c>
      <c r="E1791" s="21">
        <v>40</v>
      </c>
      <c r="F1791" s="3" t="s">
        <v>40</v>
      </c>
      <c r="G1791" s="4"/>
      <c r="H1791" s="4"/>
      <c r="I1791" s="3" t="s">
        <v>41</v>
      </c>
      <c r="J1791" s="3" t="s">
        <v>56</v>
      </c>
      <c r="K1791" s="3" t="s">
        <v>60</v>
      </c>
      <c r="L1791" s="3" t="s">
        <v>135</v>
      </c>
      <c r="M1791" s="3" t="s">
        <v>1274</v>
      </c>
      <c r="N1791" s="3" t="str">
        <f>VLOOKUP(M1791,TAF!$D$1:$H$462,2,0)</f>
        <v>Makepe</v>
      </c>
      <c r="O1791" s="3" t="str">
        <f>VLOOKUP(M1791,TAF!$D$1:$H$462,3,0)</f>
        <v>Douala 5</v>
      </c>
      <c r="P1791" s="3" t="str">
        <f>VLOOKUP(M1791,TAF!$D$1:$H$462,4,0)</f>
        <v>4.060554946438602</v>
      </c>
      <c r="Q1791" s="3" t="str">
        <f>VLOOKUP(M1791,TAF!$D$1:$H$462,5,0)</f>
        <v xml:space="preserve"> 9.73798775171866</v>
      </c>
      <c r="R1791" s="3" t="s">
        <v>45</v>
      </c>
      <c r="S1791" s="3" t="s">
        <v>58</v>
      </c>
      <c r="T1791" s="3" t="s">
        <v>62</v>
      </c>
      <c r="U1791" s="19"/>
      <c r="V1791" s="19"/>
      <c r="W1791" s="4"/>
      <c r="X1791" s="3" t="s">
        <v>845</v>
      </c>
      <c r="Y1791" s="3">
        <v>0</v>
      </c>
      <c r="Z1791" s="3"/>
      <c r="AA1791" s="3" t="str">
        <f t="shared" si="419"/>
        <v>,</v>
      </c>
      <c r="AB1791" s="3" t="s">
        <v>62</v>
      </c>
      <c r="AC1791" s="3" t="s">
        <v>62</v>
      </c>
      <c r="AD1791" s="3" t="s">
        <v>62</v>
      </c>
      <c r="AE1791" s="3" t="s">
        <v>62</v>
      </c>
      <c r="AF1791" s="4"/>
      <c r="AG1791" s="4"/>
      <c r="AH1791" s="4"/>
      <c r="AI1791" s="4"/>
      <c r="AJ1791" s="4"/>
      <c r="AK1791" s="4"/>
      <c r="AL1791" s="4"/>
      <c r="AM1791" s="3" t="s">
        <v>846</v>
      </c>
      <c r="AN1791" s="4"/>
      <c r="AO1791" s="4"/>
      <c r="AP1791" s="4"/>
      <c r="AQ1791" s="4"/>
      <c r="AR1791" s="4"/>
      <c r="AS1791" s="4"/>
      <c r="AT1791" s="4"/>
      <c r="AU1791" s="4"/>
      <c r="AV1791" s="4"/>
      <c r="AW1791" s="4"/>
      <c r="AX1791" s="4"/>
    </row>
    <row r="1792" spans="1:50" ht="15.75" customHeight="1" x14ac:dyDescent="0.2">
      <c r="A1792" t="str">
        <f t="shared" si="418"/>
        <v>SecondaireHommeMarié (e)Dessinateur RasRasCamerounaisePentecôtisteNonTemporairement Non-eligible</v>
      </c>
      <c r="B1792" s="17">
        <v>43691</v>
      </c>
      <c r="C1792" s="17">
        <v>31360</v>
      </c>
      <c r="D1792" s="3" t="s">
        <v>54</v>
      </c>
      <c r="E1792" s="21">
        <v>40</v>
      </c>
      <c r="F1792" s="3" t="s">
        <v>40</v>
      </c>
      <c r="G1792" s="3">
        <v>168</v>
      </c>
      <c r="H1792" s="4"/>
      <c r="I1792" s="3" t="s">
        <v>49</v>
      </c>
      <c r="J1792" s="3" t="s">
        <v>1275</v>
      </c>
      <c r="K1792" s="3" t="s">
        <v>1241</v>
      </c>
      <c r="L1792" s="3"/>
      <c r="M1792" s="3" t="s">
        <v>1241</v>
      </c>
      <c r="N1792" s="3">
        <f>VLOOKUP(M1792,TAF!$D$1:$H$462,2,0)</f>
        <v>0</v>
      </c>
      <c r="O1792" s="3"/>
      <c r="P1792" s="3">
        <f>VLOOKUP(M1792,TAF!$D$1:$H$462,4,0)</f>
        <v>0</v>
      </c>
      <c r="Q1792" s="3">
        <f>VLOOKUP(M1792,TAF!$D$1:$H$462,5,0)</f>
        <v>0</v>
      </c>
      <c r="R1792" s="3" t="s">
        <v>45</v>
      </c>
      <c r="S1792" s="3" t="s">
        <v>308</v>
      </c>
      <c r="T1792" s="3" t="s">
        <v>62</v>
      </c>
      <c r="U1792" s="19"/>
      <c r="V1792" s="19"/>
      <c r="W1792" s="5" t="s">
        <v>5917</v>
      </c>
      <c r="X1792" s="3" t="s">
        <v>845</v>
      </c>
      <c r="Y1792" s="3">
        <v>1</v>
      </c>
      <c r="Z1792" s="3" t="s">
        <v>5958</v>
      </c>
      <c r="AA1792" s="3" t="str">
        <f t="shared" si="419"/>
        <v>,</v>
      </c>
      <c r="AB1792" s="3" t="s">
        <v>62</v>
      </c>
      <c r="AC1792" s="3" t="s">
        <v>46</v>
      </c>
      <c r="AD1792" s="3" t="s">
        <v>62</v>
      </c>
      <c r="AE1792" s="3" t="s">
        <v>62</v>
      </c>
      <c r="AF1792" s="4"/>
      <c r="AG1792" s="4"/>
      <c r="AH1792" s="4"/>
      <c r="AI1792" s="4"/>
      <c r="AJ1792" s="4"/>
      <c r="AK1792" s="4"/>
      <c r="AL1792" s="4"/>
      <c r="AM1792" s="3" t="s">
        <v>846</v>
      </c>
      <c r="AN1792" s="4"/>
      <c r="AO1792" s="4"/>
      <c r="AP1792" s="4"/>
      <c r="AQ1792" s="4"/>
      <c r="AR1792" s="4"/>
      <c r="AS1792" s="4"/>
      <c r="AT1792" s="4"/>
      <c r="AU1792" s="4"/>
      <c r="AV1792" s="4"/>
      <c r="AW1792" s="4"/>
      <c r="AX1792" s="4"/>
    </row>
    <row r="1793" spans="1:50" ht="15.75" customHeight="1" x14ac:dyDescent="0.2">
      <c r="A1793" t="str">
        <f t="shared" si="418"/>
        <v>PrimaireHommeCélibataireMaçonEdeaEdéa CamerounaiseChretien (Protestant )NonTemporairement Non-eligible</v>
      </c>
      <c r="B1793" s="17">
        <v>43691</v>
      </c>
      <c r="C1793" s="17">
        <v>32325</v>
      </c>
      <c r="D1793" s="3" t="s">
        <v>92</v>
      </c>
      <c r="E1793" s="21">
        <v>37</v>
      </c>
      <c r="F1793" s="3" t="s">
        <v>40</v>
      </c>
      <c r="G1793" s="4"/>
      <c r="H1793" s="4"/>
      <c r="I1793" s="3" t="s">
        <v>41</v>
      </c>
      <c r="J1793" s="3" t="s">
        <v>98</v>
      </c>
      <c r="K1793" s="3" t="s">
        <v>641</v>
      </c>
      <c r="L1793" s="3" t="s">
        <v>5509</v>
      </c>
      <c r="M1793" s="3" t="s">
        <v>1276</v>
      </c>
      <c r="N1793" s="3">
        <f>VLOOKUP(M1793,TAF!$D$1:$H$462,2,0)</f>
        <v>0</v>
      </c>
      <c r="O1793" s="3" t="s">
        <v>5731</v>
      </c>
      <c r="P1793" s="3">
        <f>VLOOKUP(M1793,TAF!$D$1:$H$462,4,0)</f>
        <v>0</v>
      </c>
      <c r="Q1793" s="3">
        <f>VLOOKUP(M1793,TAF!$D$1:$H$462,5,0)</f>
        <v>0</v>
      </c>
      <c r="R1793" s="3" t="s">
        <v>45</v>
      </c>
      <c r="S1793" s="3" t="s">
        <v>84</v>
      </c>
      <c r="T1793" s="3" t="s">
        <v>62</v>
      </c>
      <c r="U1793" s="19"/>
      <c r="V1793" s="19"/>
      <c r="W1793" s="5" t="s">
        <v>5946</v>
      </c>
      <c r="X1793" s="3" t="s">
        <v>845</v>
      </c>
      <c r="Y1793" s="3">
        <v>1</v>
      </c>
      <c r="Z1793" s="3" t="s">
        <v>5958</v>
      </c>
      <c r="AA1793" s="3" t="str">
        <f t="shared" si="419"/>
        <v>,</v>
      </c>
      <c r="AB1793" s="3" t="s">
        <v>62</v>
      </c>
      <c r="AC1793" s="3" t="s">
        <v>46</v>
      </c>
      <c r="AD1793" s="3" t="s">
        <v>62</v>
      </c>
      <c r="AE1793" s="3" t="s">
        <v>62</v>
      </c>
      <c r="AF1793" s="4"/>
      <c r="AG1793" s="4"/>
      <c r="AH1793" s="4"/>
      <c r="AI1793" s="4"/>
      <c r="AJ1793" s="4"/>
      <c r="AK1793" s="4"/>
      <c r="AL1793" s="4"/>
      <c r="AM1793" s="3" t="s">
        <v>846</v>
      </c>
      <c r="AN1793" s="4"/>
      <c r="AO1793" s="4"/>
      <c r="AP1793" s="4"/>
      <c r="AQ1793" s="4"/>
      <c r="AR1793" s="4"/>
      <c r="AS1793" s="4"/>
      <c r="AT1793" s="4"/>
      <c r="AU1793" s="4"/>
      <c r="AV1793" s="4"/>
      <c r="AW1793" s="4"/>
      <c r="AX1793" s="4"/>
    </row>
    <row r="1794" spans="1:50" ht="15.75" customHeight="1" x14ac:dyDescent="0.2">
      <c r="A1794" t="str">
        <f t="shared" si="418"/>
        <v>SecondaireHommeCélibataireRéalisateur Douala (Non précisé )Ngodi BakokoCamerounaiseChretien (Protestant )OuiTemporairement Non-eligible</v>
      </c>
      <c r="B1794" s="17">
        <v>43691</v>
      </c>
      <c r="C1794" s="17">
        <v>33236</v>
      </c>
      <c r="D1794" s="3" t="s">
        <v>54</v>
      </c>
      <c r="E1794" s="21">
        <v>35</v>
      </c>
      <c r="F1794" s="3" t="s">
        <v>40</v>
      </c>
      <c r="G1794" s="4"/>
      <c r="H1794" s="4"/>
      <c r="I1794" s="3" t="s">
        <v>41</v>
      </c>
      <c r="J1794" s="3" t="s">
        <v>1277</v>
      </c>
      <c r="K1794" s="3" t="s">
        <v>51</v>
      </c>
      <c r="L1794" s="3" t="s">
        <v>135</v>
      </c>
      <c r="M1794" s="3" t="s">
        <v>810</v>
      </c>
      <c r="N1794" s="3" t="str">
        <f>VLOOKUP(M1794,TAF!$D$1:$H$462,2,0)</f>
        <v>NGODI</v>
      </c>
      <c r="O1794" s="3" t="str">
        <f>VLOOKUP(M1794,TAF!$D$1:$H$462,3,0)</f>
        <v>Douala 1</v>
      </c>
      <c r="P1794" s="3" t="str">
        <f>VLOOKUP(M1794,TAF!$D$1:$H$462,4,0)</f>
        <v>4.048896530273477</v>
      </c>
      <c r="Q1794" s="3" t="str">
        <f>VLOOKUP(M1794,TAF!$D$1:$H$462,5,0)</f>
        <v xml:space="preserve"> 9.706597933857768</v>
      </c>
      <c r="R1794" s="3" t="s">
        <v>45</v>
      </c>
      <c r="S1794" s="3" t="s">
        <v>84</v>
      </c>
      <c r="T1794" s="3" t="s">
        <v>46</v>
      </c>
      <c r="U1794" s="17">
        <v>43221</v>
      </c>
      <c r="V1794" s="3" t="str">
        <f t="shared" ref="V1794:V1797" si="433">IF((B1794-U1794&lt;=365)*(B1794-U1794&gt;0),INT(12*(B1794-U1794)/365) &amp; " Mois",(YEAR(B1794)-YEAR(U1794)) &amp; " an (s)")</f>
        <v>1 an (s)</v>
      </c>
      <c r="W1794" s="5" t="s">
        <v>5914</v>
      </c>
      <c r="X1794" s="3" t="s">
        <v>845</v>
      </c>
      <c r="Y1794" s="3">
        <v>1</v>
      </c>
      <c r="Z1794" s="3" t="s">
        <v>5958</v>
      </c>
      <c r="AA1794" s="3" t="str">
        <f t="shared" si="419"/>
        <v>,</v>
      </c>
      <c r="AB1794" s="3" t="s">
        <v>62</v>
      </c>
      <c r="AC1794" s="3" t="s">
        <v>46</v>
      </c>
      <c r="AD1794" s="3" t="s">
        <v>62</v>
      </c>
      <c r="AE1794" s="3" t="s">
        <v>62</v>
      </c>
      <c r="AF1794" s="4"/>
      <c r="AG1794" s="4"/>
      <c r="AH1794" s="4"/>
      <c r="AI1794" s="4"/>
      <c r="AJ1794" s="4"/>
      <c r="AK1794" s="4"/>
      <c r="AL1794" s="4"/>
      <c r="AM1794" s="3" t="s">
        <v>846</v>
      </c>
      <c r="AN1794" s="4"/>
      <c r="AO1794" s="4"/>
      <c r="AP1794" s="4"/>
      <c r="AQ1794" s="4"/>
      <c r="AR1794" s="4"/>
      <c r="AS1794" s="4"/>
      <c r="AT1794" s="4"/>
      <c r="AU1794" s="4"/>
      <c r="AV1794" s="4"/>
      <c r="AW1794" s="4"/>
      <c r="AX1794" s="4"/>
    </row>
    <row r="1795" spans="1:50" ht="15.75" customHeight="1" x14ac:dyDescent="0.2">
      <c r="A1795" t="str">
        <f t="shared" ref="A1795:A1858" si="434">D1795&amp;F1795&amp;I1795&amp;J1795&amp;K1795&amp;M1795&amp;R1795&amp;S1795&amp;T1795&amp;X1795</f>
        <v>SecondaireHommeCélibataireRéalisateur Douala (Non précisé )Ngodi BakokoCamerounaiseChretien (Protestant )OuiTemporairement Non-eligible</v>
      </c>
      <c r="B1795" s="17">
        <v>43691</v>
      </c>
      <c r="C1795" s="17">
        <v>33236</v>
      </c>
      <c r="D1795" s="3" t="s">
        <v>54</v>
      </c>
      <c r="E1795" s="21">
        <v>35</v>
      </c>
      <c r="F1795" s="3" t="s">
        <v>40</v>
      </c>
      <c r="G1795" s="4"/>
      <c r="H1795" s="4"/>
      <c r="I1795" s="3" t="s">
        <v>41</v>
      </c>
      <c r="J1795" s="3" t="s">
        <v>1277</v>
      </c>
      <c r="K1795" s="3" t="s">
        <v>51</v>
      </c>
      <c r="L1795" s="3" t="s">
        <v>135</v>
      </c>
      <c r="M1795" s="3" t="s">
        <v>810</v>
      </c>
      <c r="N1795" s="3" t="str">
        <f>VLOOKUP(M1795,TAF!$D$1:$H$462,2,0)</f>
        <v>NGODI</v>
      </c>
      <c r="O1795" s="3" t="str">
        <f>VLOOKUP(M1795,TAF!$D$1:$H$462,3,0)</f>
        <v>Douala 1</v>
      </c>
      <c r="P1795" s="3" t="str">
        <f>VLOOKUP(M1795,TAF!$D$1:$H$462,4,0)</f>
        <v>4.048896530273477</v>
      </c>
      <c r="Q1795" s="3" t="str">
        <f>VLOOKUP(M1795,TAF!$D$1:$H$462,5,0)</f>
        <v xml:space="preserve"> 9.706597933857768</v>
      </c>
      <c r="R1795" s="3" t="s">
        <v>45</v>
      </c>
      <c r="S1795" s="3" t="s">
        <v>84</v>
      </c>
      <c r="T1795" s="3" t="s">
        <v>46</v>
      </c>
      <c r="U1795" s="17">
        <v>43221</v>
      </c>
      <c r="V1795" s="3" t="str">
        <f t="shared" si="433"/>
        <v>1 an (s)</v>
      </c>
      <c r="W1795" s="5" t="s">
        <v>5914</v>
      </c>
      <c r="X1795" s="3" t="s">
        <v>845</v>
      </c>
      <c r="Y1795" s="3">
        <v>1</v>
      </c>
      <c r="Z1795" s="3" t="s">
        <v>5958</v>
      </c>
      <c r="AA1795" s="3" t="str">
        <f t="shared" ref="AA1795:AA1858" si="435">AL1795&amp;","&amp;AX1795</f>
        <v>,</v>
      </c>
      <c r="AB1795" s="3" t="s">
        <v>62</v>
      </c>
      <c r="AC1795" s="3" t="s">
        <v>46</v>
      </c>
      <c r="AD1795" s="3" t="s">
        <v>62</v>
      </c>
      <c r="AE1795" s="3" t="s">
        <v>62</v>
      </c>
      <c r="AF1795" s="4"/>
      <c r="AG1795" s="4"/>
      <c r="AH1795" s="4"/>
      <c r="AI1795" s="4"/>
      <c r="AJ1795" s="4"/>
      <c r="AK1795" s="4"/>
      <c r="AL1795" s="4"/>
      <c r="AM1795" s="3" t="s">
        <v>846</v>
      </c>
      <c r="AN1795" s="4"/>
      <c r="AO1795" s="4"/>
      <c r="AP1795" s="4"/>
      <c r="AQ1795" s="4"/>
      <c r="AR1795" s="4"/>
      <c r="AS1795" s="4"/>
      <c r="AT1795" s="4"/>
      <c r="AU1795" s="4"/>
      <c r="AV1795" s="4"/>
      <c r="AW1795" s="4"/>
      <c r="AX1795" s="4"/>
    </row>
    <row r="1796" spans="1:50" ht="15.75" customHeight="1" x14ac:dyDescent="0.2">
      <c r="A1796" t="str">
        <f t="shared" si="434"/>
        <v>SecondaireHommeCélibataireRéalisateur Douala (Non précisé )Ngodi BakokoCamerounaiseChretien (Protestant )OuiTemporairement Non-eligible</v>
      </c>
      <c r="B1796" s="17">
        <v>43691</v>
      </c>
      <c r="C1796" s="17">
        <v>33236</v>
      </c>
      <c r="D1796" s="3" t="s">
        <v>54</v>
      </c>
      <c r="E1796" s="21">
        <v>35</v>
      </c>
      <c r="F1796" s="3" t="s">
        <v>40</v>
      </c>
      <c r="G1796" s="4"/>
      <c r="H1796" s="4"/>
      <c r="I1796" s="3" t="s">
        <v>41</v>
      </c>
      <c r="J1796" s="3" t="s">
        <v>1277</v>
      </c>
      <c r="K1796" s="3" t="s">
        <v>51</v>
      </c>
      <c r="L1796" s="3" t="s">
        <v>135</v>
      </c>
      <c r="M1796" s="3" t="s">
        <v>810</v>
      </c>
      <c r="N1796" s="3" t="str">
        <f>VLOOKUP(M1796,TAF!$D$1:$H$462,2,0)</f>
        <v>NGODI</v>
      </c>
      <c r="O1796" s="3" t="str">
        <f>VLOOKUP(M1796,TAF!$D$1:$H$462,3,0)</f>
        <v>Douala 1</v>
      </c>
      <c r="P1796" s="3" t="str">
        <f>VLOOKUP(M1796,TAF!$D$1:$H$462,4,0)</f>
        <v>4.048896530273477</v>
      </c>
      <c r="Q1796" s="3" t="str">
        <f>VLOOKUP(M1796,TAF!$D$1:$H$462,5,0)</f>
        <v xml:space="preserve"> 9.706597933857768</v>
      </c>
      <c r="R1796" s="3" t="s">
        <v>45</v>
      </c>
      <c r="S1796" s="3" t="s">
        <v>84</v>
      </c>
      <c r="T1796" s="3" t="s">
        <v>46</v>
      </c>
      <c r="U1796" s="17">
        <v>43221</v>
      </c>
      <c r="V1796" s="3" t="str">
        <f t="shared" si="433"/>
        <v>1 an (s)</v>
      </c>
      <c r="W1796" s="5" t="s">
        <v>5914</v>
      </c>
      <c r="X1796" s="3" t="s">
        <v>845</v>
      </c>
      <c r="Y1796" s="3">
        <v>1</v>
      </c>
      <c r="Z1796" s="3" t="s">
        <v>5958</v>
      </c>
      <c r="AA1796" s="3" t="str">
        <f t="shared" si="435"/>
        <v>,</v>
      </c>
      <c r="AB1796" s="3" t="s">
        <v>62</v>
      </c>
      <c r="AC1796" s="3" t="s">
        <v>46</v>
      </c>
      <c r="AD1796" s="3" t="s">
        <v>62</v>
      </c>
      <c r="AE1796" s="3" t="s">
        <v>62</v>
      </c>
      <c r="AF1796" s="4"/>
      <c r="AG1796" s="4"/>
      <c r="AH1796" s="4"/>
      <c r="AI1796" s="4"/>
      <c r="AJ1796" s="4"/>
      <c r="AK1796" s="4"/>
      <c r="AL1796" s="4"/>
      <c r="AM1796" s="3" t="s">
        <v>846</v>
      </c>
      <c r="AN1796" s="4"/>
      <c r="AO1796" s="4"/>
      <c r="AP1796" s="4"/>
      <c r="AQ1796" s="4"/>
      <c r="AR1796" s="4"/>
      <c r="AS1796" s="4"/>
      <c r="AT1796" s="4"/>
      <c r="AU1796" s="4"/>
      <c r="AV1796" s="4"/>
      <c r="AW1796" s="4"/>
      <c r="AX1796" s="4"/>
    </row>
    <row r="1797" spans="1:50" ht="15.75" customHeight="1" x14ac:dyDescent="0.2">
      <c r="A1797" t="str">
        <f t="shared" si="434"/>
        <v>SecondaireFemmeCélibataireHôtelière Douala 5Pk8CamerounaiseChretien (Catholique)OuiDéfinitivement non-eligible</v>
      </c>
      <c r="B1797" s="17">
        <v>43755</v>
      </c>
      <c r="C1797" s="17">
        <v>30973</v>
      </c>
      <c r="D1797" s="3" t="s">
        <v>54</v>
      </c>
      <c r="E1797" s="21">
        <v>41</v>
      </c>
      <c r="F1797" s="3" t="s">
        <v>55</v>
      </c>
      <c r="G1797" s="4"/>
      <c r="H1797" s="4"/>
      <c r="I1797" s="3" t="s">
        <v>41</v>
      </c>
      <c r="J1797" s="3" t="s">
        <v>1278</v>
      </c>
      <c r="K1797" s="3" t="s">
        <v>60</v>
      </c>
      <c r="L1797" s="3" t="s">
        <v>135</v>
      </c>
      <c r="M1797" s="3" t="s">
        <v>162</v>
      </c>
      <c r="N1797" s="3" t="str">
        <f>VLOOKUP(M1797,TAF!$D$1:$H$462,2,0)</f>
        <v>Pk8</v>
      </c>
      <c r="O1797" s="3" t="str">
        <f>VLOOKUP(M1797,TAF!$D$1:$H$462,3,0)</f>
        <v>Douala 3</v>
      </c>
      <c r="P1797" s="3" t="str">
        <f>VLOOKUP(M1797,TAF!$D$1:$H$462,4,0)</f>
        <v>4.042745526361856</v>
      </c>
      <c r="Q1797" s="3" t="str">
        <f>VLOOKUP(M1797,TAF!$D$1:$H$462,5,0)</f>
        <v xml:space="preserve"> 9.754402861621994</v>
      </c>
      <c r="R1797" s="3" t="s">
        <v>45</v>
      </c>
      <c r="S1797" s="3" t="s">
        <v>58</v>
      </c>
      <c r="T1797" s="3" t="s">
        <v>46</v>
      </c>
      <c r="U1797" s="17">
        <v>36526</v>
      </c>
      <c r="V1797" s="3" t="str">
        <f t="shared" si="433"/>
        <v>19 an (s)</v>
      </c>
      <c r="W1797" s="5" t="s">
        <v>5917</v>
      </c>
      <c r="X1797" s="3" t="s">
        <v>898</v>
      </c>
      <c r="Y1797" s="3">
        <v>3</v>
      </c>
      <c r="Z1797" s="3" t="s">
        <v>5542</v>
      </c>
      <c r="AA1797" s="3" t="str">
        <f t="shared" si="435"/>
        <v>,</v>
      </c>
      <c r="AB1797" s="4"/>
      <c r="AC1797" s="4"/>
      <c r="AD1797" s="4"/>
      <c r="AE1797" s="4"/>
      <c r="AF1797" s="4"/>
      <c r="AG1797" s="4"/>
      <c r="AH1797" s="4"/>
      <c r="AI1797" s="4"/>
      <c r="AJ1797" s="4"/>
      <c r="AK1797" s="4"/>
      <c r="AL1797" s="4"/>
      <c r="AM1797" s="4"/>
      <c r="AN1797" s="3" t="s">
        <v>46</v>
      </c>
      <c r="AO1797" s="3" t="s">
        <v>62</v>
      </c>
      <c r="AP1797" s="3" t="s">
        <v>62</v>
      </c>
      <c r="AQ1797" s="3" t="s">
        <v>62</v>
      </c>
      <c r="AR1797" s="3" t="s">
        <v>62</v>
      </c>
      <c r="AS1797" s="3" t="s">
        <v>62</v>
      </c>
      <c r="AT1797" s="3" t="s">
        <v>62</v>
      </c>
      <c r="AU1797" s="3" t="s">
        <v>62</v>
      </c>
      <c r="AV1797" s="3" t="s">
        <v>46</v>
      </c>
      <c r="AW1797" s="3" t="s">
        <v>46</v>
      </c>
      <c r="AX1797" s="4"/>
    </row>
    <row r="1798" spans="1:50" ht="15.75" customHeight="1" x14ac:dyDescent="0.2">
      <c r="A1798" t="str">
        <f t="shared" si="434"/>
        <v>PrimaireFemmeMarié (e)MénagèreR A SR A SNon preciséChretien (Protestant )NonDéfinitivement non-eligible</v>
      </c>
      <c r="B1798" s="17">
        <v>43759</v>
      </c>
      <c r="C1798" s="17">
        <v>28559</v>
      </c>
      <c r="D1798" s="3" t="s">
        <v>92</v>
      </c>
      <c r="E1798" s="21">
        <v>47</v>
      </c>
      <c r="F1798" s="3" t="s">
        <v>55</v>
      </c>
      <c r="G1798" s="4"/>
      <c r="H1798" s="4"/>
      <c r="I1798" s="3" t="s">
        <v>49</v>
      </c>
      <c r="J1798" s="3" t="s">
        <v>154</v>
      </c>
      <c r="K1798" s="3" t="s">
        <v>1227</v>
      </c>
      <c r="L1798" s="3"/>
      <c r="M1798" s="3" t="s">
        <v>1227</v>
      </c>
      <c r="N1798" s="3">
        <f>VLOOKUP(M1798,TAF!$D$1:$H$462,2,0)</f>
        <v>0</v>
      </c>
      <c r="O1798" s="3"/>
      <c r="P1798" s="3">
        <f>VLOOKUP(M1798,TAF!$D$1:$H$462,4,0)</f>
        <v>0</v>
      </c>
      <c r="Q1798" s="3">
        <f>VLOOKUP(M1798,TAF!$D$1:$H$462,5,0)</f>
        <v>0</v>
      </c>
      <c r="R1798" s="3" t="s">
        <v>220</v>
      </c>
      <c r="S1798" s="3" t="s">
        <v>84</v>
      </c>
      <c r="T1798" s="3" t="s">
        <v>62</v>
      </c>
      <c r="U1798" s="19"/>
      <c r="V1798" s="19"/>
      <c r="W1798" s="5" t="s">
        <v>5927</v>
      </c>
      <c r="X1798" s="3" t="s">
        <v>898</v>
      </c>
      <c r="Y1798" s="3">
        <v>1</v>
      </c>
      <c r="Z1798" s="3" t="s">
        <v>5535</v>
      </c>
      <c r="AA1798" s="3" t="str">
        <f t="shared" si="435"/>
        <v>,</v>
      </c>
      <c r="AB1798" s="4"/>
      <c r="AC1798" s="4"/>
      <c r="AD1798" s="4"/>
      <c r="AE1798" s="4"/>
      <c r="AF1798" s="4"/>
      <c r="AG1798" s="4"/>
      <c r="AH1798" s="4"/>
      <c r="AI1798" s="4"/>
      <c r="AJ1798" s="4"/>
      <c r="AK1798" s="4"/>
      <c r="AL1798" s="4"/>
      <c r="AM1798" s="4"/>
      <c r="AN1798" s="3" t="s">
        <v>62</v>
      </c>
      <c r="AO1798" s="3" t="s">
        <v>62</v>
      </c>
      <c r="AP1798" s="3" t="s">
        <v>46</v>
      </c>
      <c r="AQ1798" s="3" t="s">
        <v>62</v>
      </c>
      <c r="AR1798" s="3" t="s">
        <v>62</v>
      </c>
      <c r="AS1798" s="3" t="s">
        <v>62</v>
      </c>
      <c r="AT1798" s="3" t="s">
        <v>62</v>
      </c>
      <c r="AU1798" s="3" t="s">
        <v>62</v>
      </c>
      <c r="AV1798" s="3" t="s">
        <v>62</v>
      </c>
      <c r="AW1798" s="3" t="s">
        <v>62</v>
      </c>
      <c r="AX1798" s="4"/>
    </row>
    <row r="1799" spans="1:50" ht="15.75" customHeight="1" x14ac:dyDescent="0.2">
      <c r="A1799" t="str">
        <f t="shared" si="434"/>
        <v>UniversitaireHommeCélibataireSans EmploisR A S R A SNon preciséChretien (Catholique)OuiDéfinitivement non-eligible</v>
      </c>
      <c r="B1799" s="17">
        <v>43752</v>
      </c>
      <c r="C1799" s="17">
        <v>35568</v>
      </c>
      <c r="D1799" s="3" t="s">
        <v>48</v>
      </c>
      <c r="E1799" s="21">
        <v>28</v>
      </c>
      <c r="F1799" s="3" t="s">
        <v>40</v>
      </c>
      <c r="G1799" s="4"/>
      <c r="H1799" s="4"/>
      <c r="I1799" s="3" t="s">
        <v>41</v>
      </c>
      <c r="J1799" s="3" t="s">
        <v>134</v>
      </c>
      <c r="K1799" s="3" t="s">
        <v>1227</v>
      </c>
      <c r="L1799" s="3"/>
      <c r="M1799" s="3" t="s">
        <v>1280</v>
      </c>
      <c r="N1799" s="3">
        <f>VLOOKUP(M1799,TAF!$D$1:$H$462,2,0)</f>
        <v>0</v>
      </c>
      <c r="O1799" s="3"/>
      <c r="P1799" s="3">
        <f>VLOOKUP(M1799,TAF!$D$1:$H$462,4,0)</f>
        <v>0</v>
      </c>
      <c r="Q1799" s="3">
        <f>VLOOKUP(M1799,TAF!$D$1:$H$462,5,0)</f>
        <v>0</v>
      </c>
      <c r="R1799" s="3" t="s">
        <v>220</v>
      </c>
      <c r="S1799" s="3" t="s">
        <v>58</v>
      </c>
      <c r="T1799" s="3" t="s">
        <v>46</v>
      </c>
      <c r="U1799" s="17">
        <v>42736</v>
      </c>
      <c r="V1799" s="3" t="str">
        <f t="shared" ref="V1799" si="436">IF((B1799-U1799&lt;=365)*(B1799-U1799&gt;0),INT(12*(B1799-U1799)/365) &amp; " Mois",(YEAR(B1799)-YEAR(U1799)) &amp; " an (s)")</f>
        <v>2 an (s)</v>
      </c>
      <c r="W1799" s="5" t="s">
        <v>5926</v>
      </c>
      <c r="X1799" s="3" t="s">
        <v>898</v>
      </c>
      <c r="Y1799" s="3">
        <v>1</v>
      </c>
      <c r="Z1799" s="3" t="s">
        <v>5535</v>
      </c>
      <c r="AA1799" s="3" t="str">
        <f t="shared" si="435"/>
        <v>,</v>
      </c>
      <c r="AB1799" s="4"/>
      <c r="AC1799" s="4"/>
      <c r="AD1799" s="4"/>
      <c r="AE1799" s="4"/>
      <c r="AF1799" s="4"/>
      <c r="AG1799" s="4"/>
      <c r="AH1799" s="4"/>
      <c r="AI1799" s="4"/>
      <c r="AJ1799" s="4"/>
      <c r="AK1799" s="4"/>
      <c r="AL1799" s="4"/>
      <c r="AM1799" s="4"/>
      <c r="AN1799" s="3" t="s">
        <v>62</v>
      </c>
      <c r="AO1799" s="3" t="s">
        <v>62</v>
      </c>
      <c r="AP1799" s="3" t="s">
        <v>46</v>
      </c>
      <c r="AQ1799" s="3" t="s">
        <v>62</v>
      </c>
      <c r="AR1799" s="3" t="s">
        <v>62</v>
      </c>
      <c r="AS1799" s="3" t="s">
        <v>62</v>
      </c>
      <c r="AT1799" s="3" t="s">
        <v>62</v>
      </c>
      <c r="AU1799" s="3" t="s">
        <v>62</v>
      </c>
      <c r="AV1799" s="3" t="s">
        <v>62</v>
      </c>
      <c r="AW1799" s="3" t="s">
        <v>62</v>
      </c>
      <c r="AX1799" s="4"/>
    </row>
    <row r="1800" spans="1:50" ht="15.75" customHeight="1" x14ac:dyDescent="0.2">
      <c r="A1800" t="str">
        <f t="shared" si="434"/>
        <v>Pas PréciséHommeCélibataireSans EmploisDouala (Non précisé ) R A SCamerounaisePas PréciséNonTemporairement Non-eligible</v>
      </c>
      <c r="B1800" s="17">
        <v>43752</v>
      </c>
      <c r="C1800" s="17">
        <v>35570</v>
      </c>
      <c r="D1800" s="3" t="s">
        <v>39</v>
      </c>
      <c r="E1800" s="21">
        <v>28</v>
      </c>
      <c r="F1800" s="3" t="s">
        <v>40</v>
      </c>
      <c r="G1800" s="4"/>
      <c r="H1800" s="4"/>
      <c r="I1800" s="3" t="s">
        <v>41</v>
      </c>
      <c r="J1800" s="3" t="s">
        <v>134</v>
      </c>
      <c r="K1800" s="3" t="s">
        <v>51</v>
      </c>
      <c r="L1800" s="3" t="s">
        <v>135</v>
      </c>
      <c r="M1800" s="3" t="s">
        <v>1280</v>
      </c>
      <c r="N1800" s="3">
        <f>VLOOKUP(M1800,TAF!$D$1:$H$462,2,0)</f>
        <v>0</v>
      </c>
      <c r="O1800" s="3">
        <f>VLOOKUP(M1800,TAF!$D$1:$H$462,3,0)</f>
        <v>0</v>
      </c>
      <c r="P1800" s="3">
        <f>VLOOKUP(M1800,TAF!$D$1:$H$462,4,0)</f>
        <v>0</v>
      </c>
      <c r="Q1800" s="3">
        <f>VLOOKUP(M1800,TAF!$D$1:$H$462,5,0)</f>
        <v>0</v>
      </c>
      <c r="R1800" s="3" t="s">
        <v>45</v>
      </c>
      <c r="S1800" s="3" t="s">
        <v>39</v>
      </c>
      <c r="T1800" s="3" t="s">
        <v>62</v>
      </c>
      <c r="U1800" s="19"/>
      <c r="V1800" s="19"/>
      <c r="W1800" s="5" t="s">
        <v>5887</v>
      </c>
      <c r="X1800" s="3" t="s">
        <v>845</v>
      </c>
      <c r="Y1800" s="3">
        <v>2</v>
      </c>
      <c r="Z1800" s="3" t="s">
        <v>5958</v>
      </c>
      <c r="AA1800" s="3" t="str">
        <f t="shared" si="435"/>
        <v>Consommation de drogue ,</v>
      </c>
      <c r="AB1800" s="4"/>
      <c r="AC1800" s="3" t="s">
        <v>46</v>
      </c>
      <c r="AD1800" s="4"/>
      <c r="AE1800" s="4"/>
      <c r="AF1800" s="4"/>
      <c r="AG1800" s="4"/>
      <c r="AH1800" s="4"/>
      <c r="AI1800" s="4"/>
      <c r="AJ1800" s="4"/>
      <c r="AK1800" s="4"/>
      <c r="AL1800" s="3" t="s">
        <v>1264</v>
      </c>
      <c r="AM1800" s="3" t="s">
        <v>846</v>
      </c>
      <c r="AN1800" s="4"/>
      <c r="AO1800" s="4"/>
      <c r="AP1800" s="4"/>
      <c r="AQ1800" s="4"/>
      <c r="AR1800" s="4"/>
      <c r="AS1800" s="4"/>
      <c r="AT1800" s="4"/>
      <c r="AU1800" s="4"/>
      <c r="AV1800" s="4"/>
      <c r="AW1800" s="4"/>
      <c r="AX1800" s="4"/>
    </row>
    <row r="1801" spans="1:50" ht="15.75" customHeight="1" x14ac:dyDescent="0.2">
      <c r="A1801" t="str">
        <f t="shared" si="434"/>
        <v>SecondaireHommeMarié (e) Chauffeur Douala (Non précisé )BALICamerounaisePas PréciséOuiDéfinitivement non-eligible</v>
      </c>
      <c r="B1801" s="17">
        <v>43755</v>
      </c>
      <c r="C1801" s="17">
        <v>23377</v>
      </c>
      <c r="D1801" s="3" t="s">
        <v>54</v>
      </c>
      <c r="E1801" s="21">
        <v>61</v>
      </c>
      <c r="F1801" s="3" t="s">
        <v>40</v>
      </c>
      <c r="G1801" s="4"/>
      <c r="H1801" s="4"/>
      <c r="I1801" s="3" t="s">
        <v>49</v>
      </c>
      <c r="J1801" s="3" t="s">
        <v>1281</v>
      </c>
      <c r="K1801" s="3" t="s">
        <v>51</v>
      </c>
      <c r="L1801" s="3" t="s">
        <v>135</v>
      </c>
      <c r="M1801" s="3" t="s">
        <v>380</v>
      </c>
      <c r="N1801" s="3" t="str">
        <f>VLOOKUP(M1801,TAF!$D$1:$H$462,2,0)</f>
        <v>Bali</v>
      </c>
      <c r="O1801" s="3" t="str">
        <f>VLOOKUP(M1801,TAF!$D$1:$H$462,3,0)</f>
        <v>Douala 1</v>
      </c>
      <c r="P1801" s="3" t="str">
        <f>VLOOKUP(M1801,TAF!$D$1:$H$462,4,0)</f>
        <v>4.037758250411386</v>
      </c>
      <c r="Q1801" s="3" t="str">
        <f>VLOOKUP(M1801,TAF!$D$1:$H$462,5,0)</f>
        <v xml:space="preserve"> 9.693858459782676</v>
      </c>
      <c r="R1801" s="3" t="s">
        <v>45</v>
      </c>
      <c r="S1801" s="3" t="s">
        <v>39</v>
      </c>
      <c r="T1801" s="3" t="s">
        <v>46</v>
      </c>
      <c r="U1801" s="17">
        <v>42370</v>
      </c>
      <c r="V1801" s="3" t="str">
        <f t="shared" ref="V1801" si="437">IF((B1801-U1801&lt;=365)*(B1801-U1801&gt;0),INT(12*(B1801-U1801)/365) &amp; " Mois",(YEAR(B1801)-YEAR(U1801)) &amp; " an (s)")</f>
        <v>3 an (s)</v>
      </c>
      <c r="W1801" s="5" t="s">
        <v>5900</v>
      </c>
      <c r="X1801" s="3" t="s">
        <v>898</v>
      </c>
      <c r="Y1801" s="3">
        <v>1</v>
      </c>
      <c r="Z1801" s="3" t="s">
        <v>5536</v>
      </c>
      <c r="AA1801" s="3" t="str">
        <f t="shared" si="435"/>
        <v>,</v>
      </c>
      <c r="AB1801" s="4"/>
      <c r="AC1801" s="4"/>
      <c r="AD1801" s="4"/>
      <c r="AE1801" s="4"/>
      <c r="AF1801" s="4"/>
      <c r="AG1801" s="4"/>
      <c r="AH1801" s="4"/>
      <c r="AI1801" s="4"/>
      <c r="AJ1801" s="4"/>
      <c r="AK1801" s="4"/>
      <c r="AL1801" s="4"/>
      <c r="AM1801" s="4"/>
      <c r="AN1801" s="3" t="s">
        <v>46</v>
      </c>
      <c r="AO1801" s="3" t="s">
        <v>62</v>
      </c>
      <c r="AP1801" s="3" t="s">
        <v>62</v>
      </c>
      <c r="AQ1801" s="3" t="s">
        <v>62</v>
      </c>
      <c r="AR1801" s="3" t="s">
        <v>62</v>
      </c>
      <c r="AS1801" s="3" t="s">
        <v>62</v>
      </c>
      <c r="AT1801" s="3" t="s">
        <v>62</v>
      </c>
      <c r="AU1801" s="3" t="s">
        <v>62</v>
      </c>
      <c r="AV1801" s="3" t="s">
        <v>62</v>
      </c>
      <c r="AW1801" s="3" t="s">
        <v>62</v>
      </c>
      <c r="AX1801" s="4"/>
    </row>
    <row r="1802" spans="1:50" ht="15.75" customHeight="1" x14ac:dyDescent="0.2">
      <c r="A1802" t="str">
        <f t="shared" si="434"/>
        <v>SecondaireHommeCélibataireSans EmploisDouala (Non précisé )NKONGMONDOCamerounaisePas PréciséNonTemporairement Non-eligible</v>
      </c>
      <c r="B1802" s="17">
        <v>43752</v>
      </c>
      <c r="C1802" s="17">
        <v>34914</v>
      </c>
      <c r="D1802" s="3" t="s">
        <v>54</v>
      </c>
      <c r="E1802" s="21">
        <v>30</v>
      </c>
      <c r="F1802" s="3" t="s">
        <v>40</v>
      </c>
      <c r="G1802" s="4"/>
      <c r="H1802" s="4"/>
      <c r="I1802" s="3" t="s">
        <v>41</v>
      </c>
      <c r="J1802" s="3" t="s">
        <v>134</v>
      </c>
      <c r="K1802" s="3" t="s">
        <v>51</v>
      </c>
      <c r="L1802" s="3" t="s">
        <v>135</v>
      </c>
      <c r="M1802" s="3" t="s">
        <v>395</v>
      </c>
      <c r="N1802" s="3" t="str">
        <f>VLOOKUP(M1802,TAF!$D$1:$H$462,2,0)</f>
        <v>Nkongmondo</v>
      </c>
      <c r="O1802" s="3" t="str">
        <f>VLOOKUP(M1802,TAF!$D$1:$H$462,3,0)</f>
        <v>Douala 1</v>
      </c>
      <c r="P1802" s="3" t="str">
        <f>VLOOKUP(M1802,TAF!$D$1:$H$462,4,0)</f>
        <v>4.034565744432602</v>
      </c>
      <c r="Q1802" s="3" t="str">
        <f>VLOOKUP(M1802,TAF!$D$1:$H$462,5,0)</f>
        <v xml:space="preserve"> 9.69978828255949</v>
      </c>
      <c r="R1802" s="3" t="s">
        <v>45</v>
      </c>
      <c r="S1802" s="3" t="s">
        <v>39</v>
      </c>
      <c r="T1802" s="3" t="s">
        <v>62</v>
      </c>
      <c r="U1802" s="19"/>
      <c r="V1802" s="19"/>
      <c r="W1802" s="5" t="s">
        <v>5920</v>
      </c>
      <c r="X1802" s="3" t="s">
        <v>845</v>
      </c>
      <c r="Y1802" s="3">
        <v>1</v>
      </c>
      <c r="Z1802" s="3" t="s">
        <v>5958</v>
      </c>
      <c r="AA1802" s="3" t="str">
        <f t="shared" si="435"/>
        <v>,</v>
      </c>
      <c r="AB1802" s="4"/>
      <c r="AC1802" s="3" t="s">
        <v>46</v>
      </c>
      <c r="AD1802" s="4"/>
      <c r="AE1802" s="4"/>
      <c r="AF1802" s="4"/>
      <c r="AG1802" s="4"/>
      <c r="AH1802" s="4"/>
      <c r="AI1802" s="4"/>
      <c r="AJ1802" s="4"/>
      <c r="AK1802" s="4"/>
      <c r="AL1802" s="4"/>
      <c r="AM1802" s="3" t="s">
        <v>846</v>
      </c>
      <c r="AN1802" s="4"/>
      <c r="AO1802" s="4"/>
      <c r="AP1802" s="4"/>
      <c r="AQ1802" s="4"/>
      <c r="AR1802" s="4"/>
      <c r="AS1802" s="4"/>
      <c r="AT1802" s="4"/>
      <c r="AU1802" s="4"/>
      <c r="AV1802" s="4"/>
      <c r="AW1802" s="4"/>
      <c r="AX1802" s="4"/>
    </row>
    <row r="1803" spans="1:50" ht="15.75" customHeight="1" x14ac:dyDescent="0.2">
      <c r="A1803" t="str">
        <f t="shared" si="434"/>
        <v>SecondaireHommeCélibataireMécanicienDouala (Non précisé )DakarCamerounaiseChretien (Protestant )NonTemporairement Non-eligible</v>
      </c>
      <c r="B1803" s="17">
        <v>43656</v>
      </c>
      <c r="C1803" s="17">
        <v>33950</v>
      </c>
      <c r="D1803" s="3" t="s">
        <v>54</v>
      </c>
      <c r="E1803" s="21">
        <v>33</v>
      </c>
      <c r="F1803" s="3" t="s">
        <v>40</v>
      </c>
      <c r="G1803" s="4"/>
      <c r="H1803" s="4"/>
      <c r="I1803" s="3" t="s">
        <v>41</v>
      </c>
      <c r="J1803" s="3" t="s">
        <v>71</v>
      </c>
      <c r="K1803" s="3" t="s">
        <v>51</v>
      </c>
      <c r="L1803" s="3" t="s">
        <v>135</v>
      </c>
      <c r="M1803" s="3" t="s">
        <v>57</v>
      </c>
      <c r="N1803" s="3" t="str">
        <f>VLOOKUP(M1803,TAF!$D$1:$H$462,2,0)</f>
        <v>Dakar</v>
      </c>
      <c r="O1803" s="3" t="str">
        <f>VLOOKUP(M1803,TAF!$D$1:$H$462,3,0)</f>
        <v>Douala 3</v>
      </c>
      <c r="P1803" s="3" t="str">
        <f>VLOOKUP(M1803,TAF!$D$1:$H$462,4,0)</f>
        <v>4.035062570011498</v>
      </c>
      <c r="Q1803" s="3" t="str">
        <f>VLOOKUP(M1803,TAF!$D$1:$H$462,5,0)</f>
        <v xml:space="preserve"> 9.77861378055322</v>
      </c>
      <c r="R1803" s="3" t="s">
        <v>45</v>
      </c>
      <c r="S1803" s="3" t="s">
        <v>84</v>
      </c>
      <c r="T1803" s="3" t="s">
        <v>62</v>
      </c>
      <c r="U1803" s="19"/>
      <c r="V1803" s="19"/>
      <c r="W1803" s="3">
        <v>16</v>
      </c>
      <c r="X1803" s="3" t="s">
        <v>845</v>
      </c>
      <c r="Y1803" s="3">
        <v>1</v>
      </c>
      <c r="Z1803" s="3"/>
      <c r="AA1803" s="3" t="str">
        <f t="shared" si="435"/>
        <v>Consommation de drogue ,</v>
      </c>
      <c r="AB1803" s="4"/>
      <c r="AC1803" s="4"/>
      <c r="AD1803" s="4"/>
      <c r="AE1803" s="4"/>
      <c r="AF1803" s="4"/>
      <c r="AG1803" s="4"/>
      <c r="AH1803" s="4"/>
      <c r="AI1803" s="4"/>
      <c r="AJ1803" s="4"/>
      <c r="AK1803" s="4"/>
      <c r="AL1803" s="3" t="s">
        <v>1264</v>
      </c>
      <c r="AM1803" s="3" t="s">
        <v>846</v>
      </c>
      <c r="AN1803" s="4"/>
      <c r="AO1803" s="4"/>
      <c r="AP1803" s="4"/>
      <c r="AQ1803" s="4"/>
      <c r="AR1803" s="4"/>
      <c r="AS1803" s="4"/>
      <c r="AT1803" s="4"/>
      <c r="AU1803" s="4"/>
      <c r="AV1803" s="4"/>
      <c r="AW1803" s="4"/>
      <c r="AX1803" s="4"/>
    </row>
    <row r="1804" spans="1:50" ht="15.75" customHeight="1" x14ac:dyDescent="0.2">
      <c r="A1804" t="str">
        <f t="shared" si="434"/>
        <v>UniversitaireHommeMarié (e)Cadre commercial Douala 3YASSACamerounaiseChretien (Catholique)OuiTemporairement Non-eligible</v>
      </c>
      <c r="B1804" s="17">
        <v>43687</v>
      </c>
      <c r="C1804" s="17">
        <v>27397</v>
      </c>
      <c r="D1804" s="3" t="s">
        <v>48</v>
      </c>
      <c r="E1804" s="21">
        <v>50</v>
      </c>
      <c r="F1804" s="3" t="s">
        <v>40</v>
      </c>
      <c r="G1804" s="4"/>
      <c r="H1804" s="4"/>
      <c r="I1804" s="3" t="s">
        <v>49</v>
      </c>
      <c r="J1804" s="3" t="s">
        <v>1285</v>
      </c>
      <c r="K1804" s="3" t="s">
        <v>43</v>
      </c>
      <c r="L1804" s="3" t="s">
        <v>135</v>
      </c>
      <c r="M1804" s="3" t="s">
        <v>227</v>
      </c>
      <c r="N1804" s="3" t="str">
        <f>VLOOKUP(M1804,TAF!$D$1:$H$462,2,0)</f>
        <v>Yassa</v>
      </c>
      <c r="O1804" s="3" t="str">
        <f>VLOOKUP(M1804,TAF!$D$1:$H$462,3,0)</f>
        <v>Douala 3</v>
      </c>
      <c r="P1804" s="3" t="str">
        <f>VLOOKUP(M1804,TAF!$D$1:$H$462,4,0)</f>
        <v>4.062148022373278</v>
      </c>
      <c r="Q1804" s="3" t="str">
        <f>VLOOKUP(M1804,TAF!$D$1:$H$462,5,0)</f>
        <v xml:space="preserve"> 9.736269907202303</v>
      </c>
      <c r="R1804" s="3" t="s">
        <v>45</v>
      </c>
      <c r="S1804" s="3" t="s">
        <v>58</v>
      </c>
      <c r="T1804" s="3" t="s">
        <v>46</v>
      </c>
      <c r="U1804" s="17">
        <v>41640</v>
      </c>
      <c r="V1804" s="3">
        <f>YEAR(B1804)-YEAR(U1804)</f>
        <v>5</v>
      </c>
      <c r="W1804" s="5" t="s">
        <v>5925</v>
      </c>
      <c r="X1804" s="3" t="s">
        <v>845</v>
      </c>
      <c r="Y1804" s="3">
        <v>1</v>
      </c>
      <c r="Z1804" s="3" t="s">
        <v>5958</v>
      </c>
      <c r="AA1804" s="3" t="str">
        <f t="shared" si="435"/>
        <v>,</v>
      </c>
      <c r="AB1804" s="4"/>
      <c r="AC1804" s="3" t="s">
        <v>46</v>
      </c>
      <c r="AD1804" s="4"/>
      <c r="AE1804" s="4"/>
      <c r="AF1804" s="4"/>
      <c r="AG1804" s="4"/>
      <c r="AH1804" s="4"/>
      <c r="AI1804" s="4"/>
      <c r="AJ1804" s="4"/>
      <c r="AK1804" s="4"/>
      <c r="AL1804" s="4"/>
      <c r="AM1804" s="3" t="s">
        <v>846</v>
      </c>
      <c r="AN1804" s="4"/>
      <c r="AO1804" s="4"/>
      <c r="AP1804" s="4"/>
      <c r="AQ1804" s="4"/>
      <c r="AR1804" s="4"/>
      <c r="AS1804" s="4"/>
      <c r="AT1804" s="4"/>
      <c r="AU1804" s="4"/>
      <c r="AV1804" s="4"/>
      <c r="AW1804" s="4"/>
      <c r="AX1804" s="4"/>
    </row>
    <row r="1805" spans="1:50" ht="15.75" customHeight="1" x14ac:dyDescent="0.2">
      <c r="A1805" t="str">
        <f t="shared" si="434"/>
        <v>Pas PréciséHommeCélibataireEntrepreneurDouala (Non précisé )JapomaCamerounaisePas PréciséNonTemporairement Non-eligible</v>
      </c>
      <c r="B1805" s="17">
        <v>43748</v>
      </c>
      <c r="C1805" s="17">
        <v>33038</v>
      </c>
      <c r="D1805" s="3" t="s">
        <v>39</v>
      </c>
      <c r="E1805" s="21">
        <v>35</v>
      </c>
      <c r="F1805" s="3" t="s">
        <v>40</v>
      </c>
      <c r="G1805" s="4"/>
      <c r="H1805" s="4"/>
      <c r="I1805" s="3" t="s">
        <v>41</v>
      </c>
      <c r="J1805" s="3" t="s">
        <v>449</v>
      </c>
      <c r="K1805" s="3" t="s">
        <v>51</v>
      </c>
      <c r="L1805" s="3" t="s">
        <v>135</v>
      </c>
      <c r="M1805" s="3" t="s">
        <v>165</v>
      </c>
      <c r="N1805" s="3" t="str">
        <f>VLOOKUP(M1805,TAF!$D$1:$H$462,2,0)</f>
        <v>Japoma</v>
      </c>
      <c r="O1805" s="3" t="str">
        <f>VLOOKUP(M1805,TAF!$D$1:$H$462,3,0)</f>
        <v>Douala 3</v>
      </c>
      <c r="P1805" s="3" t="str">
        <f>VLOOKUP(M1805,TAF!$D$1:$H$462,4,0)</f>
        <v>4.013945434574306</v>
      </c>
      <c r="Q1805" s="3" t="str">
        <f>VLOOKUP(M1805,TAF!$D$1:$H$462,5,0)</f>
        <v xml:space="preserve"> 9.821209461996563</v>
      </c>
      <c r="R1805" s="3" t="s">
        <v>45</v>
      </c>
      <c r="S1805" s="3" t="s">
        <v>39</v>
      </c>
      <c r="T1805" s="3" t="s">
        <v>62</v>
      </c>
      <c r="U1805" s="19"/>
      <c r="V1805" s="19"/>
      <c r="W1805" s="5" t="s">
        <v>5918</v>
      </c>
      <c r="X1805" s="3" t="s">
        <v>845</v>
      </c>
      <c r="Y1805" s="3">
        <v>1</v>
      </c>
      <c r="Z1805" s="3" t="s">
        <v>5958</v>
      </c>
      <c r="AA1805" s="3" t="str">
        <f t="shared" si="435"/>
        <v>,</v>
      </c>
      <c r="AB1805" s="4"/>
      <c r="AC1805" s="3" t="s">
        <v>46</v>
      </c>
      <c r="AD1805" s="4"/>
      <c r="AE1805" s="4"/>
      <c r="AF1805" s="4"/>
      <c r="AG1805" s="4"/>
      <c r="AH1805" s="4"/>
      <c r="AI1805" s="4"/>
      <c r="AJ1805" s="4"/>
      <c r="AK1805" s="4"/>
      <c r="AL1805" s="4"/>
      <c r="AM1805" s="3" t="s">
        <v>846</v>
      </c>
      <c r="AN1805" s="4"/>
      <c r="AO1805" s="4"/>
      <c r="AP1805" s="4"/>
      <c r="AQ1805" s="4"/>
      <c r="AR1805" s="4"/>
      <c r="AS1805" s="4"/>
      <c r="AT1805" s="4"/>
      <c r="AU1805" s="4"/>
      <c r="AV1805" s="4"/>
      <c r="AW1805" s="4"/>
      <c r="AX1805" s="4"/>
    </row>
    <row r="1806" spans="1:50" ht="15.75" customHeight="1" x14ac:dyDescent="0.2">
      <c r="A1806" t="str">
        <f t="shared" si="434"/>
        <v>SecondaireHommeCélibataireBrasseur Douala (Non précisé )DeidoCamerounaisePas PréciséOuiTemporairement Non-eligible</v>
      </c>
      <c r="B1806" s="17">
        <v>43779</v>
      </c>
      <c r="C1806" s="17">
        <v>31214</v>
      </c>
      <c r="D1806" s="3" t="s">
        <v>54</v>
      </c>
      <c r="E1806" s="21">
        <v>40</v>
      </c>
      <c r="F1806" s="3" t="s">
        <v>40</v>
      </c>
      <c r="G1806" s="4"/>
      <c r="H1806" s="4"/>
      <c r="I1806" s="3" t="s">
        <v>41</v>
      </c>
      <c r="J1806" s="3" t="s">
        <v>1288</v>
      </c>
      <c r="K1806" s="3" t="s">
        <v>51</v>
      </c>
      <c r="L1806" s="3" t="s">
        <v>135</v>
      </c>
      <c r="M1806" s="3" t="s">
        <v>115</v>
      </c>
      <c r="N1806" s="3" t="str">
        <f>VLOOKUP(M1806,TAF!$D$1:$H$462,2,0)</f>
        <v>Deido</v>
      </c>
      <c r="O1806" s="3" t="str">
        <f>VLOOKUP(M1806,TAF!$D$1:$H$462,3,0)</f>
        <v>Douala 1</v>
      </c>
      <c r="P1806" s="3" t="str">
        <f>VLOOKUP(M1806,TAF!$D$1:$H$462,4,0)</f>
        <v>4.068225879309168</v>
      </c>
      <c r="Q1806" s="3" t="str">
        <f>VLOOKUP(M1806,TAF!$D$1:$H$462,5,0)</f>
        <v xml:space="preserve"> 9.712282866294439</v>
      </c>
      <c r="R1806" s="3" t="s">
        <v>45</v>
      </c>
      <c r="S1806" s="3" t="s">
        <v>39</v>
      </c>
      <c r="T1806" s="3" t="s">
        <v>46</v>
      </c>
      <c r="U1806" s="17">
        <v>40179</v>
      </c>
      <c r="V1806" s="3">
        <f>YEAR(B1806)-YEAR(U1806)</f>
        <v>9</v>
      </c>
      <c r="W1806" s="5" t="s">
        <v>5903</v>
      </c>
      <c r="X1806" s="3" t="s">
        <v>845</v>
      </c>
      <c r="Y1806" s="3">
        <v>1</v>
      </c>
      <c r="Z1806" s="3" t="s">
        <v>5959</v>
      </c>
      <c r="AA1806" s="3" t="str">
        <f t="shared" si="435"/>
        <v>,</v>
      </c>
      <c r="AB1806" s="3" t="s">
        <v>46</v>
      </c>
      <c r="AC1806" s="4"/>
      <c r="AD1806" s="4"/>
      <c r="AE1806" s="4"/>
      <c r="AF1806" s="4"/>
      <c r="AG1806" s="4"/>
      <c r="AH1806" s="4"/>
      <c r="AI1806" s="4"/>
      <c r="AJ1806" s="4"/>
      <c r="AK1806" s="4"/>
      <c r="AL1806" s="4"/>
      <c r="AM1806" s="3" t="s">
        <v>846</v>
      </c>
      <c r="AN1806" s="4"/>
      <c r="AO1806" s="4"/>
      <c r="AP1806" s="4"/>
      <c r="AQ1806" s="4"/>
      <c r="AR1806" s="4"/>
      <c r="AS1806" s="4"/>
      <c r="AT1806" s="4"/>
      <c r="AU1806" s="4"/>
      <c r="AV1806" s="4"/>
      <c r="AW1806" s="4"/>
      <c r="AX1806" s="4"/>
    </row>
    <row r="1807" spans="1:50" ht="15.75" customHeight="1" x14ac:dyDescent="0.2">
      <c r="A1807" t="str">
        <f t="shared" si="434"/>
        <v>Pas PréciséFemmeCélibataireCoiffeuse Douala 5Cite des palmiers Non preciséChretien (Catholique)NonDéfinitivement non-eligible</v>
      </c>
      <c r="B1807" s="17">
        <v>43779</v>
      </c>
      <c r="C1807" s="17">
        <v>31150</v>
      </c>
      <c r="D1807" s="3" t="s">
        <v>39</v>
      </c>
      <c r="E1807" s="21">
        <v>40</v>
      </c>
      <c r="F1807" s="3" t="s">
        <v>55</v>
      </c>
      <c r="G1807" s="4"/>
      <c r="H1807" s="4"/>
      <c r="I1807" s="3" t="s">
        <v>41</v>
      </c>
      <c r="J1807" s="3" t="s">
        <v>1289</v>
      </c>
      <c r="K1807" s="3" t="s">
        <v>60</v>
      </c>
      <c r="L1807" s="3" t="s">
        <v>135</v>
      </c>
      <c r="M1807" s="3" t="s">
        <v>1290</v>
      </c>
      <c r="N1807" s="3" t="str">
        <f>VLOOKUP(M1807,TAF!$D$1:$H$462,2,0)</f>
        <v>Cité des Palmiers</v>
      </c>
      <c r="O1807" s="3" t="str">
        <f>VLOOKUP(M1807,TAF!$D$1:$H$462,3,0)</f>
        <v>Douala 3</v>
      </c>
      <c r="P1807" s="3" t="str">
        <f>VLOOKUP(M1807,TAF!$D$1:$H$462,4,0)</f>
        <v>4.053096586056187</v>
      </c>
      <c r="Q1807" s="3" t="str">
        <f>VLOOKUP(M1807,TAF!$D$1:$H$462,5,0)</f>
        <v xml:space="preserve"> 9.764576089841214</v>
      </c>
      <c r="R1807" s="3" t="s">
        <v>220</v>
      </c>
      <c r="S1807" s="3" t="s">
        <v>58</v>
      </c>
      <c r="T1807" s="3" t="s">
        <v>62</v>
      </c>
      <c r="U1807" s="19"/>
      <c r="V1807" s="19"/>
      <c r="W1807" s="4"/>
      <c r="X1807" s="3" t="s">
        <v>898</v>
      </c>
      <c r="Y1807" s="3">
        <v>3</v>
      </c>
      <c r="Z1807" s="3" t="s">
        <v>5538</v>
      </c>
      <c r="AA1807" s="3" t="str">
        <f t="shared" si="435"/>
        <v>,</v>
      </c>
      <c r="AB1807" s="4"/>
      <c r="AC1807" s="4"/>
      <c r="AD1807" s="4"/>
      <c r="AE1807" s="4"/>
      <c r="AF1807" s="4"/>
      <c r="AG1807" s="4"/>
      <c r="AH1807" s="4"/>
      <c r="AI1807" s="4"/>
      <c r="AJ1807" s="4"/>
      <c r="AK1807" s="4"/>
      <c r="AL1807" s="4"/>
      <c r="AM1807" s="4"/>
      <c r="AN1807" s="3" t="s">
        <v>62</v>
      </c>
      <c r="AO1807" s="3" t="s">
        <v>62</v>
      </c>
      <c r="AP1807" s="3" t="s">
        <v>62</v>
      </c>
      <c r="AQ1807" s="3" t="s">
        <v>62</v>
      </c>
      <c r="AR1807" s="3" t="s">
        <v>62</v>
      </c>
      <c r="AS1807" s="3" t="s">
        <v>62</v>
      </c>
      <c r="AT1807" s="3" t="s">
        <v>62</v>
      </c>
      <c r="AU1807" s="3" t="s">
        <v>46</v>
      </c>
      <c r="AV1807" s="3" t="s">
        <v>46</v>
      </c>
      <c r="AW1807" s="3" t="s">
        <v>46</v>
      </c>
      <c r="AX1807" s="4"/>
    </row>
    <row r="1808" spans="1:50" ht="15.75" customHeight="1" x14ac:dyDescent="0.2">
      <c r="A1808" t="str">
        <f t="shared" si="434"/>
        <v>SecondaireHommeMarié (e)Chauffeur Douala (Non précisé )MadasgascarNon preciséChretien (Protestant )NonDéfinitivement non-eligible</v>
      </c>
      <c r="B1808" s="17">
        <v>43779</v>
      </c>
      <c r="C1808" s="17">
        <v>23377</v>
      </c>
      <c r="D1808" s="3" t="s">
        <v>54</v>
      </c>
      <c r="E1808" s="21">
        <v>61</v>
      </c>
      <c r="F1808" s="3" t="s">
        <v>40</v>
      </c>
      <c r="G1808" s="3">
        <v>172</v>
      </c>
      <c r="H1808" s="3">
        <v>91</v>
      </c>
      <c r="I1808" s="3" t="s">
        <v>49</v>
      </c>
      <c r="J1808" s="3" t="s">
        <v>463</v>
      </c>
      <c r="K1808" s="3" t="s">
        <v>51</v>
      </c>
      <c r="L1808" s="3" t="s">
        <v>135</v>
      </c>
      <c r="M1808" s="3" t="s">
        <v>1291</v>
      </c>
      <c r="N1808" s="3" t="str">
        <f>VLOOKUP(M1808,TAF!$D$1:$H$462,2,0)</f>
        <v>Maché Madagascar</v>
      </c>
      <c r="O1808" s="3" t="str">
        <f>VLOOKUP(M1808,TAF!$D$1:$H$462,3,0)</f>
        <v>Douala 3</v>
      </c>
      <c r="P1808" s="3" t="str">
        <f>VLOOKUP(M1808,TAF!$D$1:$H$462,4,0)</f>
        <v>4.02685634935938</v>
      </c>
      <c r="Q1808" s="3" t="str">
        <f>VLOOKUP(M1808,TAF!$D$1:$H$462,5,0)</f>
        <v>9.734547591402944</v>
      </c>
      <c r="R1808" s="3" t="s">
        <v>220</v>
      </c>
      <c r="S1808" s="3" t="s">
        <v>84</v>
      </c>
      <c r="T1808" s="3" t="s">
        <v>62</v>
      </c>
      <c r="U1808" s="19"/>
      <c r="V1808" s="19"/>
      <c r="W1808" s="4"/>
      <c r="X1808" s="3" t="s">
        <v>898</v>
      </c>
      <c r="Y1808" s="3">
        <v>1</v>
      </c>
      <c r="Z1808" s="3" t="s">
        <v>5537</v>
      </c>
      <c r="AA1808" s="3" t="str">
        <f t="shared" si="435"/>
        <v>,</v>
      </c>
      <c r="AB1808" s="4"/>
      <c r="AC1808" s="4"/>
      <c r="AD1808" s="4"/>
      <c r="AE1808" s="4"/>
      <c r="AF1808" s="4"/>
      <c r="AG1808" s="4"/>
      <c r="AH1808" s="4"/>
      <c r="AI1808" s="4"/>
      <c r="AJ1808" s="4"/>
      <c r="AK1808" s="4"/>
      <c r="AL1808" s="4"/>
      <c r="AM1808" s="4"/>
      <c r="AN1808" s="3" t="s">
        <v>62</v>
      </c>
      <c r="AO1808" s="3" t="s">
        <v>62</v>
      </c>
      <c r="AP1808" s="3" t="s">
        <v>62</v>
      </c>
      <c r="AQ1808" s="3" t="s">
        <v>62</v>
      </c>
      <c r="AR1808" s="3" t="s">
        <v>62</v>
      </c>
      <c r="AS1808" s="3" t="s">
        <v>62</v>
      </c>
      <c r="AT1808" s="3" t="s">
        <v>62</v>
      </c>
      <c r="AU1808" s="3" t="s">
        <v>46</v>
      </c>
      <c r="AV1808" s="3" t="s">
        <v>62</v>
      </c>
      <c r="AW1808" s="3" t="s">
        <v>62</v>
      </c>
      <c r="AX1808" s="4"/>
    </row>
    <row r="1809" spans="1:50" ht="15.75" customHeight="1" x14ac:dyDescent="0.2">
      <c r="A1809" t="str">
        <f t="shared" si="434"/>
        <v>Pas PréciséHommeCélibatairePlombierDouala 5Pk10Non preciséR A SNonTemporairement Non-eligible</v>
      </c>
      <c r="B1809" s="17">
        <v>43752</v>
      </c>
      <c r="C1809" s="17">
        <v>36161</v>
      </c>
      <c r="D1809" s="3" t="s">
        <v>39</v>
      </c>
      <c r="E1809" s="21">
        <v>26</v>
      </c>
      <c r="F1809" s="3" t="s">
        <v>40</v>
      </c>
      <c r="G1809" s="4"/>
      <c r="H1809" s="4"/>
      <c r="I1809" s="3" t="s">
        <v>41</v>
      </c>
      <c r="J1809" s="3" t="s">
        <v>95</v>
      </c>
      <c r="K1809" s="3" t="s">
        <v>60</v>
      </c>
      <c r="L1809" s="3" t="s">
        <v>135</v>
      </c>
      <c r="M1809" s="3" t="s">
        <v>217</v>
      </c>
      <c r="N1809" s="3" t="str">
        <f>VLOOKUP(M1809,TAF!$D$1:$H$462,2,0)</f>
        <v>Pk10</v>
      </c>
      <c r="O1809" s="3" t="str">
        <f>VLOOKUP(M1809,TAF!$D$1:$H$462,3,0)</f>
        <v>Douala 3</v>
      </c>
      <c r="P1809" s="3" t="str">
        <f>VLOOKUP(M1809,TAF!$D$1:$H$462,4,0)</f>
        <v>4.032980100618266</v>
      </c>
      <c r="Q1809" s="3" t="str">
        <f>VLOOKUP(M1809,TAF!$D$1:$H$462,5,0)</f>
        <v xml:space="preserve"> 9.799655089790106</v>
      </c>
      <c r="R1809" s="3" t="s">
        <v>220</v>
      </c>
      <c r="S1809" s="3" t="s">
        <v>1227</v>
      </c>
      <c r="T1809" s="3" t="s">
        <v>62</v>
      </c>
      <c r="U1809" s="19"/>
      <c r="V1809" s="19"/>
      <c r="W1809" s="5" t="s">
        <v>5887</v>
      </c>
      <c r="X1809" s="3" t="s">
        <v>845</v>
      </c>
      <c r="Y1809" s="3">
        <v>1</v>
      </c>
      <c r="Z1809" s="3" t="s">
        <v>5958</v>
      </c>
      <c r="AA1809" s="3" t="str">
        <f t="shared" si="435"/>
        <v>,</v>
      </c>
      <c r="AB1809" s="4"/>
      <c r="AC1809" s="3" t="s">
        <v>46</v>
      </c>
      <c r="AD1809" s="4"/>
      <c r="AE1809" s="4"/>
      <c r="AF1809" s="4"/>
      <c r="AG1809" s="4"/>
      <c r="AH1809" s="4"/>
      <c r="AI1809" s="4"/>
      <c r="AJ1809" s="4"/>
      <c r="AK1809" s="4"/>
      <c r="AL1809" s="4"/>
      <c r="AM1809" s="3" t="s">
        <v>846</v>
      </c>
      <c r="AN1809" s="4"/>
      <c r="AO1809" s="4"/>
      <c r="AP1809" s="4"/>
      <c r="AQ1809" s="4"/>
      <c r="AR1809" s="4"/>
      <c r="AS1809" s="4"/>
      <c r="AT1809" s="4"/>
      <c r="AU1809" s="4"/>
      <c r="AV1809" s="4"/>
      <c r="AW1809" s="4"/>
      <c r="AX1809" s="4"/>
    </row>
    <row r="1810" spans="1:50" ht="15.75" customHeight="1" x14ac:dyDescent="0.2">
      <c r="A1810" t="str">
        <f t="shared" si="434"/>
        <v>UniversitaireHommeCélibataireSans EmploisDouala 5Pk10Non preciséPas PréciséNonTemporairement Non-eligible</v>
      </c>
      <c r="B1810" s="17">
        <v>43752</v>
      </c>
      <c r="C1810" s="17">
        <v>35462</v>
      </c>
      <c r="D1810" s="3" t="s">
        <v>48</v>
      </c>
      <c r="E1810" s="21">
        <v>28</v>
      </c>
      <c r="F1810" s="3" t="s">
        <v>40</v>
      </c>
      <c r="G1810" s="4"/>
      <c r="H1810" s="4"/>
      <c r="I1810" s="3" t="s">
        <v>41</v>
      </c>
      <c r="J1810" s="3" t="s">
        <v>134</v>
      </c>
      <c r="K1810" s="3" t="s">
        <v>60</v>
      </c>
      <c r="L1810" s="3" t="s">
        <v>135</v>
      </c>
      <c r="M1810" s="3" t="s">
        <v>217</v>
      </c>
      <c r="N1810" s="3" t="str">
        <f>VLOOKUP(M1810,TAF!$D$1:$H$462,2,0)</f>
        <v>Pk10</v>
      </c>
      <c r="O1810" s="3" t="str">
        <f>VLOOKUP(M1810,TAF!$D$1:$H$462,3,0)</f>
        <v>Douala 3</v>
      </c>
      <c r="P1810" s="3" t="str">
        <f>VLOOKUP(M1810,TAF!$D$1:$H$462,4,0)</f>
        <v>4.032980100618266</v>
      </c>
      <c r="Q1810" s="3" t="str">
        <f>VLOOKUP(M1810,TAF!$D$1:$H$462,5,0)</f>
        <v xml:space="preserve"> 9.799655089790106</v>
      </c>
      <c r="R1810" s="3" t="s">
        <v>220</v>
      </c>
      <c r="S1810" s="3" t="s">
        <v>39</v>
      </c>
      <c r="T1810" s="3" t="s">
        <v>62</v>
      </c>
      <c r="U1810" s="19"/>
      <c r="V1810" s="19"/>
      <c r="W1810" s="5" t="s">
        <v>5916</v>
      </c>
      <c r="X1810" s="3" t="s">
        <v>845</v>
      </c>
      <c r="Y1810" s="3">
        <v>2</v>
      </c>
      <c r="Z1810" s="3" t="s">
        <v>5960</v>
      </c>
      <c r="AA1810" s="3" t="str">
        <f t="shared" si="435"/>
        <v>,</v>
      </c>
      <c r="AB1810" s="3" t="s">
        <v>46</v>
      </c>
      <c r="AC1810" s="3" t="s">
        <v>46</v>
      </c>
      <c r="AD1810" s="4"/>
      <c r="AE1810" s="4"/>
      <c r="AF1810" s="4"/>
      <c r="AG1810" s="4"/>
      <c r="AH1810" s="4"/>
      <c r="AI1810" s="4"/>
      <c r="AJ1810" s="4"/>
      <c r="AK1810" s="4"/>
      <c r="AL1810" s="4"/>
      <c r="AM1810" s="3" t="s">
        <v>846</v>
      </c>
      <c r="AN1810" s="4"/>
      <c r="AO1810" s="4"/>
      <c r="AP1810" s="4"/>
      <c r="AQ1810" s="4"/>
      <c r="AR1810" s="4"/>
      <c r="AS1810" s="4"/>
      <c r="AT1810" s="4"/>
      <c r="AU1810" s="4"/>
      <c r="AV1810" s="4"/>
      <c r="AW1810" s="4"/>
      <c r="AX1810" s="4"/>
    </row>
    <row r="1811" spans="1:50" ht="15.75" customHeight="1" x14ac:dyDescent="0.2">
      <c r="A1811" t="str">
        <f t="shared" si="434"/>
        <v>Pas PréciséHommeCélibataireELECTRICIENDouala (Non précisé )RASCamerounaisePas PréciséNonTemporairement Non-eligible</v>
      </c>
      <c r="B1811" s="17">
        <v>43690</v>
      </c>
      <c r="C1811" s="17">
        <v>27854</v>
      </c>
      <c r="D1811" s="3" t="s">
        <v>39</v>
      </c>
      <c r="E1811" s="21">
        <v>49</v>
      </c>
      <c r="F1811" s="3" t="s">
        <v>40</v>
      </c>
      <c r="G1811" s="4"/>
      <c r="H1811" s="4"/>
      <c r="I1811" s="3" t="s">
        <v>41</v>
      </c>
      <c r="J1811" s="3" t="s">
        <v>325</v>
      </c>
      <c r="K1811" s="3" t="s">
        <v>51</v>
      </c>
      <c r="L1811" s="3" t="s">
        <v>135</v>
      </c>
      <c r="M1811" s="3" t="s">
        <v>1230</v>
      </c>
      <c r="N1811" s="3">
        <f>VLOOKUP(M1811,TAF!$D$1:$H$462,2,0)</f>
        <v>0</v>
      </c>
      <c r="O1811" s="3">
        <f>VLOOKUP(M1811,TAF!$D$1:$H$462,3,0)</f>
        <v>0</v>
      </c>
      <c r="P1811" s="3">
        <f>VLOOKUP(M1811,TAF!$D$1:$H$462,4,0)</f>
        <v>0</v>
      </c>
      <c r="Q1811" s="3">
        <f>VLOOKUP(M1811,TAF!$D$1:$H$462,5,0)</f>
        <v>0</v>
      </c>
      <c r="R1811" s="3" t="s">
        <v>45</v>
      </c>
      <c r="S1811" s="3" t="s">
        <v>39</v>
      </c>
      <c r="T1811" s="3" t="s">
        <v>62</v>
      </c>
      <c r="U1811" s="19"/>
      <c r="V1811" s="19"/>
      <c r="W1811" s="5" t="s">
        <v>5951</v>
      </c>
      <c r="X1811" s="3" t="s">
        <v>845</v>
      </c>
      <c r="Y1811" s="3">
        <v>1</v>
      </c>
      <c r="Z1811" s="3" t="s">
        <v>5958</v>
      </c>
      <c r="AA1811" s="3" t="str">
        <f t="shared" si="435"/>
        <v>,</v>
      </c>
      <c r="AB1811" s="3" t="s">
        <v>62</v>
      </c>
      <c r="AC1811" s="3" t="s">
        <v>46</v>
      </c>
      <c r="AD1811" s="3" t="s">
        <v>62</v>
      </c>
      <c r="AE1811" s="3" t="s">
        <v>62</v>
      </c>
      <c r="AF1811" s="4"/>
      <c r="AG1811" s="4"/>
      <c r="AH1811" s="4"/>
      <c r="AI1811" s="4"/>
      <c r="AJ1811" s="4"/>
      <c r="AK1811" s="4"/>
      <c r="AL1811" s="4"/>
      <c r="AM1811" s="3" t="s">
        <v>846</v>
      </c>
      <c r="AN1811" s="4"/>
      <c r="AO1811" s="4"/>
      <c r="AP1811" s="4"/>
      <c r="AQ1811" s="4"/>
      <c r="AR1811" s="4"/>
      <c r="AS1811" s="4"/>
      <c r="AT1811" s="4"/>
      <c r="AU1811" s="4"/>
      <c r="AV1811" s="4"/>
      <c r="AW1811" s="4"/>
      <c r="AX1811" s="4"/>
    </row>
    <row r="1812" spans="1:50" ht="15.75" customHeight="1" x14ac:dyDescent="0.2">
      <c r="A1812" t="str">
        <f t="shared" si="434"/>
        <v>Pas PréciséHommeMarié (e)RASRASRASCamerounaiseChretien (Protestant )NonDéfinitivement non-eligible</v>
      </c>
      <c r="B1812" s="17">
        <v>43690</v>
      </c>
      <c r="C1812" s="17">
        <v>27928</v>
      </c>
      <c r="D1812" s="3" t="s">
        <v>39</v>
      </c>
      <c r="E1812" s="21">
        <v>49</v>
      </c>
      <c r="F1812" s="3" t="s">
        <v>40</v>
      </c>
      <c r="G1812" s="4"/>
      <c r="H1812" s="3">
        <v>95</v>
      </c>
      <c r="I1812" s="3" t="s">
        <v>49</v>
      </c>
      <c r="J1812" s="3" t="s">
        <v>1230</v>
      </c>
      <c r="K1812" s="3" t="s">
        <v>1230</v>
      </c>
      <c r="L1812" s="3"/>
      <c r="M1812" s="3" t="s">
        <v>1230</v>
      </c>
      <c r="N1812" s="3">
        <f>VLOOKUP(M1812,TAF!$D$1:$H$462,2,0)</f>
        <v>0</v>
      </c>
      <c r="O1812" s="3"/>
      <c r="P1812" s="3">
        <f>VLOOKUP(M1812,TAF!$D$1:$H$462,4,0)</f>
        <v>0</v>
      </c>
      <c r="Q1812" s="3">
        <f>VLOOKUP(M1812,TAF!$D$1:$H$462,5,0)</f>
        <v>0</v>
      </c>
      <c r="R1812" s="3" t="s">
        <v>45</v>
      </c>
      <c r="S1812" s="3" t="s">
        <v>84</v>
      </c>
      <c r="T1812" s="3" t="s">
        <v>62</v>
      </c>
      <c r="U1812" s="19"/>
      <c r="V1812" s="19"/>
      <c r="W1812" s="5" t="s">
        <v>5895</v>
      </c>
      <c r="X1812" s="3" t="s">
        <v>898</v>
      </c>
      <c r="Y1812" s="3">
        <v>2</v>
      </c>
      <c r="Z1812" s="3" t="s">
        <v>5552</v>
      </c>
      <c r="AA1812" s="3" t="str">
        <f t="shared" si="435"/>
        <v>,</v>
      </c>
      <c r="AB1812" s="4"/>
      <c r="AC1812" s="4"/>
      <c r="AD1812" s="4"/>
      <c r="AE1812" s="4"/>
      <c r="AF1812" s="4"/>
      <c r="AG1812" s="4"/>
      <c r="AH1812" s="4"/>
      <c r="AI1812" s="4"/>
      <c r="AJ1812" s="4"/>
      <c r="AK1812" s="4"/>
      <c r="AL1812" s="4"/>
      <c r="AM1812" s="4"/>
      <c r="AN1812" s="3" t="s">
        <v>62</v>
      </c>
      <c r="AO1812" s="3" t="s">
        <v>62</v>
      </c>
      <c r="AP1812" s="3" t="s">
        <v>46</v>
      </c>
      <c r="AQ1812" s="3" t="s">
        <v>46</v>
      </c>
      <c r="AR1812" s="3" t="s">
        <v>62</v>
      </c>
      <c r="AS1812" s="3" t="s">
        <v>62</v>
      </c>
      <c r="AT1812" s="3" t="s">
        <v>62</v>
      </c>
      <c r="AU1812" s="3" t="s">
        <v>62</v>
      </c>
      <c r="AV1812" s="3" t="s">
        <v>62</v>
      </c>
      <c r="AW1812" s="3" t="s">
        <v>62</v>
      </c>
      <c r="AX1812" s="4"/>
    </row>
    <row r="1813" spans="1:50" ht="15.75" customHeight="1" x14ac:dyDescent="0.2">
      <c r="A1813" t="str">
        <f t="shared" si="434"/>
        <v>Pas PréciséFemmeCélibataireMENAGEREDCANKONGMONDONKONGMONDOCamerounaiseChretien (Catholique)NonDéfinitivement non-eligible</v>
      </c>
      <c r="B1813" s="17">
        <v>43690</v>
      </c>
      <c r="C1813" s="17"/>
      <c r="D1813" s="3" t="s">
        <v>39</v>
      </c>
      <c r="E1813" s="21" t="e">
        <v>#VALUE!</v>
      </c>
      <c r="F1813" s="3" t="s">
        <v>55</v>
      </c>
      <c r="G1813" s="4"/>
      <c r="H1813" s="4"/>
      <c r="I1813" s="3" t="s">
        <v>41</v>
      </c>
      <c r="J1813" s="3" t="s">
        <v>1294</v>
      </c>
      <c r="K1813" s="3" t="s">
        <v>1295</v>
      </c>
      <c r="L1813" s="3" t="s">
        <v>5509</v>
      </c>
      <c r="M1813" s="3" t="s">
        <v>395</v>
      </c>
      <c r="N1813" s="3" t="str">
        <f>VLOOKUP(M1813,TAF!$D$1:$H$462,2,0)</f>
        <v>Nkongmondo</v>
      </c>
      <c r="O1813" s="3"/>
      <c r="P1813" s="3" t="str">
        <f>VLOOKUP(M1813,TAF!$D$1:$H$462,4,0)</f>
        <v>4.034565744432602</v>
      </c>
      <c r="Q1813" s="3" t="str">
        <f>VLOOKUP(M1813,TAF!$D$1:$H$462,5,0)</f>
        <v xml:space="preserve"> 9.69978828255949</v>
      </c>
      <c r="R1813" s="3" t="s">
        <v>45</v>
      </c>
      <c r="S1813" s="3" t="s">
        <v>58</v>
      </c>
      <c r="T1813" s="3" t="s">
        <v>62</v>
      </c>
      <c r="U1813" s="19"/>
      <c r="V1813" s="19"/>
      <c r="W1813" s="5" t="s">
        <v>5945</v>
      </c>
      <c r="X1813" s="3" t="s">
        <v>898</v>
      </c>
      <c r="Y1813" s="3">
        <v>1</v>
      </c>
      <c r="Z1813" s="3" t="s">
        <v>5535</v>
      </c>
      <c r="AA1813" s="3" t="str">
        <f t="shared" si="435"/>
        <v>,</v>
      </c>
      <c r="AB1813" s="4"/>
      <c r="AC1813" s="4"/>
      <c r="AD1813" s="4"/>
      <c r="AE1813" s="4"/>
      <c r="AF1813" s="4"/>
      <c r="AG1813" s="4"/>
      <c r="AH1813" s="4"/>
      <c r="AI1813" s="4"/>
      <c r="AJ1813" s="4"/>
      <c r="AK1813" s="4"/>
      <c r="AL1813" s="4"/>
      <c r="AM1813" s="4"/>
      <c r="AN1813" s="3" t="s">
        <v>62</v>
      </c>
      <c r="AO1813" s="3" t="s">
        <v>62</v>
      </c>
      <c r="AP1813" s="3" t="s">
        <v>46</v>
      </c>
      <c r="AQ1813" s="3" t="s">
        <v>62</v>
      </c>
      <c r="AR1813" s="3" t="s">
        <v>62</v>
      </c>
      <c r="AS1813" s="3" t="s">
        <v>62</v>
      </c>
      <c r="AT1813" s="3" t="s">
        <v>62</v>
      </c>
      <c r="AU1813" s="3" t="s">
        <v>62</v>
      </c>
      <c r="AV1813" s="3" t="s">
        <v>62</v>
      </c>
      <c r="AW1813" s="3" t="s">
        <v>62</v>
      </c>
      <c r="AX1813" s="4"/>
    </row>
    <row r="1814" spans="1:50" ht="15.75" customHeight="1" x14ac:dyDescent="0.2">
      <c r="A1814" t="str">
        <f t="shared" si="434"/>
        <v>SecondaireHommeCélibataireMOTO TAXIDouala 3VILLOAGE MARCHECamerounaisePas PréciséNonDéfinitivement non-eligible</v>
      </c>
      <c r="B1814" s="17">
        <v>43690</v>
      </c>
      <c r="C1814" s="17">
        <v>33622</v>
      </c>
      <c r="D1814" s="3" t="s">
        <v>54</v>
      </c>
      <c r="E1814" s="21">
        <v>33</v>
      </c>
      <c r="F1814" s="3" t="s">
        <v>40</v>
      </c>
      <c r="G1814" s="4"/>
      <c r="H1814" s="4"/>
      <c r="I1814" s="3" t="s">
        <v>41</v>
      </c>
      <c r="J1814" s="3" t="s">
        <v>1296</v>
      </c>
      <c r="K1814" s="3" t="s">
        <v>43</v>
      </c>
      <c r="L1814" s="3" t="s">
        <v>135</v>
      </c>
      <c r="M1814" s="3" t="s">
        <v>1297</v>
      </c>
      <c r="N1814" s="3" t="str">
        <f>VLOOKUP(M1814,TAF!$D$1:$H$462,2,0)</f>
        <v>VILLAGE MARCHE</v>
      </c>
      <c r="O1814" s="3" t="str">
        <f>VLOOKUP(M1814,TAF!$D$1:$H$462,3,0)</f>
        <v>Douala 3</v>
      </c>
      <c r="P1814" s="3" t="str">
        <f>VLOOKUP(M1814,TAF!$D$1:$H$462,4,0)</f>
        <v>3.95669877945391</v>
      </c>
      <c r="Q1814" s="3" t="str">
        <f>VLOOKUP(M1814,TAF!$D$1:$H$462,5,0)</f>
        <v xml:space="preserve"> 9.801592847455886</v>
      </c>
      <c r="R1814" s="3" t="s">
        <v>45</v>
      </c>
      <c r="S1814" s="3" t="s">
        <v>39</v>
      </c>
      <c r="T1814" s="3" t="s">
        <v>62</v>
      </c>
      <c r="U1814" s="19"/>
      <c r="V1814" s="19"/>
      <c r="W1814" s="5" t="s">
        <v>5906</v>
      </c>
      <c r="X1814" s="3" t="s">
        <v>898</v>
      </c>
      <c r="Y1814" s="3">
        <v>1</v>
      </c>
      <c r="Z1814" s="3"/>
      <c r="AA1814" s="3" t="str">
        <f t="shared" si="435"/>
        <v>,DROGUES</v>
      </c>
      <c r="AB1814" s="4"/>
      <c r="AC1814" s="4"/>
      <c r="AD1814" s="4"/>
      <c r="AE1814" s="4"/>
      <c r="AF1814" s="4"/>
      <c r="AG1814" s="4"/>
      <c r="AH1814" s="4"/>
      <c r="AI1814" s="4"/>
      <c r="AJ1814" s="4"/>
      <c r="AK1814" s="4"/>
      <c r="AL1814" s="4"/>
      <c r="AM1814" s="4"/>
      <c r="AN1814" s="3" t="s">
        <v>62</v>
      </c>
      <c r="AO1814" s="3" t="s">
        <v>62</v>
      </c>
      <c r="AP1814" s="3" t="s">
        <v>62</v>
      </c>
      <c r="AQ1814" s="3" t="s">
        <v>62</v>
      </c>
      <c r="AR1814" s="3" t="s">
        <v>62</v>
      </c>
      <c r="AS1814" s="3" t="s">
        <v>62</v>
      </c>
      <c r="AT1814" s="3" t="s">
        <v>62</v>
      </c>
      <c r="AU1814" s="3" t="s">
        <v>62</v>
      </c>
      <c r="AV1814" s="3" t="s">
        <v>62</v>
      </c>
      <c r="AW1814" s="3" t="s">
        <v>62</v>
      </c>
      <c r="AX1814" s="3" t="s">
        <v>1298</v>
      </c>
    </row>
    <row r="1815" spans="1:50" ht="15.75" customHeight="1" x14ac:dyDescent="0.2">
      <c r="A1815" t="str">
        <f t="shared" si="434"/>
        <v>SecondaireFemmeCélibataireEtudiant (e)Douala 3VILLAGECamerounaiseChretien (Catholique)NonDéfinitivement non-eligible</v>
      </c>
      <c r="B1815" s="17">
        <v>43691</v>
      </c>
      <c r="C1815" s="17">
        <v>35200</v>
      </c>
      <c r="D1815" s="3" t="s">
        <v>54</v>
      </c>
      <c r="E1815" s="21">
        <v>29</v>
      </c>
      <c r="F1815" s="3" t="s">
        <v>55</v>
      </c>
      <c r="G1815" s="4"/>
      <c r="H1815" s="4"/>
      <c r="I1815" s="3" t="s">
        <v>41</v>
      </c>
      <c r="J1815" s="3" t="s">
        <v>79</v>
      </c>
      <c r="K1815" s="3" t="s">
        <v>43</v>
      </c>
      <c r="L1815" s="3" t="s">
        <v>135</v>
      </c>
      <c r="M1815" s="3" t="s">
        <v>377</v>
      </c>
      <c r="N1815" s="3" t="str">
        <f>VLOOKUP(M1815,TAF!$D$1:$H$462,2,0)</f>
        <v>Village</v>
      </c>
      <c r="O1815" s="3" t="str">
        <f>VLOOKUP(M1815,TAF!$D$1:$H$462,3,0)</f>
        <v>Douala 3</v>
      </c>
      <c r="P1815" s="3" t="str">
        <f>VLOOKUP(M1815,TAF!$D$1:$H$462,4,0)</f>
        <v>4.006924307709141</v>
      </c>
      <c r="Q1815" s="3" t="str">
        <f>VLOOKUP(M1815,TAF!$D$1:$H$462,5,0)</f>
        <v xml:space="preserve"> 9.749426770823975</v>
      </c>
      <c r="R1815" s="3" t="s">
        <v>45</v>
      </c>
      <c r="S1815" s="3" t="s">
        <v>58</v>
      </c>
      <c r="T1815" s="3" t="s">
        <v>62</v>
      </c>
      <c r="U1815" s="19"/>
      <c r="V1815" s="19"/>
      <c r="W1815" s="5" t="s">
        <v>5914</v>
      </c>
      <c r="X1815" s="3" t="s">
        <v>898</v>
      </c>
      <c r="Y1815" s="3">
        <v>1</v>
      </c>
      <c r="Z1815" s="3" t="s">
        <v>5535</v>
      </c>
      <c r="AA1815" s="3" t="str">
        <f t="shared" si="435"/>
        <v>,</v>
      </c>
      <c r="AB1815" s="4"/>
      <c r="AC1815" s="4"/>
      <c r="AD1815" s="4"/>
      <c r="AE1815" s="4"/>
      <c r="AF1815" s="4"/>
      <c r="AG1815" s="4"/>
      <c r="AH1815" s="4"/>
      <c r="AI1815" s="4"/>
      <c r="AJ1815" s="4"/>
      <c r="AK1815" s="4"/>
      <c r="AL1815" s="4"/>
      <c r="AM1815" s="4"/>
      <c r="AN1815" s="3" t="s">
        <v>62</v>
      </c>
      <c r="AO1815" s="3" t="s">
        <v>62</v>
      </c>
      <c r="AP1815" s="3" t="s">
        <v>46</v>
      </c>
      <c r="AQ1815" s="3" t="s">
        <v>62</v>
      </c>
      <c r="AR1815" s="3" t="s">
        <v>62</v>
      </c>
      <c r="AS1815" s="3" t="s">
        <v>62</v>
      </c>
      <c r="AT1815" s="3" t="s">
        <v>62</v>
      </c>
      <c r="AU1815" s="3" t="s">
        <v>62</v>
      </c>
      <c r="AV1815" s="3" t="s">
        <v>62</v>
      </c>
      <c r="AW1815" s="3" t="s">
        <v>62</v>
      </c>
      <c r="AX1815" s="4"/>
    </row>
    <row r="1816" spans="1:50" ht="15.75" customHeight="1" x14ac:dyDescent="0.2">
      <c r="A1816" t="str">
        <f t="shared" si="434"/>
        <v>UniversitaireHommeCélibataireEtudiant (e)Douala 3VILLAGECamerounaiseChretien (Protestant )NonTemporairement Non-eligible</v>
      </c>
      <c r="B1816" s="17">
        <v>43691</v>
      </c>
      <c r="C1816" s="17">
        <v>36757</v>
      </c>
      <c r="D1816" s="3" t="s">
        <v>48</v>
      </c>
      <c r="E1816" s="21">
        <v>25</v>
      </c>
      <c r="F1816" s="3" t="s">
        <v>40</v>
      </c>
      <c r="G1816" s="4"/>
      <c r="H1816" s="3">
        <v>74</v>
      </c>
      <c r="I1816" s="3" t="s">
        <v>41</v>
      </c>
      <c r="J1816" s="3" t="s">
        <v>79</v>
      </c>
      <c r="K1816" s="3" t="s">
        <v>43</v>
      </c>
      <c r="L1816" s="3" t="s">
        <v>135</v>
      </c>
      <c r="M1816" s="3" t="s">
        <v>377</v>
      </c>
      <c r="N1816" s="3" t="str">
        <f>VLOOKUP(M1816,TAF!$D$1:$H$462,2,0)</f>
        <v>Village</v>
      </c>
      <c r="O1816" s="3" t="str">
        <f>VLOOKUP(M1816,TAF!$D$1:$H$462,3,0)</f>
        <v>Douala 3</v>
      </c>
      <c r="P1816" s="3" t="str">
        <f>VLOOKUP(M1816,TAF!$D$1:$H$462,4,0)</f>
        <v>4.006924307709141</v>
      </c>
      <c r="Q1816" s="3" t="str">
        <f>VLOOKUP(M1816,TAF!$D$1:$H$462,5,0)</f>
        <v xml:space="preserve"> 9.749426770823975</v>
      </c>
      <c r="R1816" s="3" t="s">
        <v>45</v>
      </c>
      <c r="S1816" s="3" t="s">
        <v>84</v>
      </c>
      <c r="T1816" s="3" t="s">
        <v>62</v>
      </c>
      <c r="U1816" s="19"/>
      <c r="V1816" s="19"/>
      <c r="W1816" s="4"/>
      <c r="X1816" s="3" t="s">
        <v>845</v>
      </c>
      <c r="Y1816" s="3">
        <v>0</v>
      </c>
      <c r="Z1816" s="3"/>
      <c r="AA1816" s="3" t="str">
        <f t="shared" si="435"/>
        <v>,</v>
      </c>
      <c r="AB1816" s="3" t="s">
        <v>62</v>
      </c>
      <c r="AC1816" s="3" t="s">
        <v>62</v>
      </c>
      <c r="AD1816" s="3" t="s">
        <v>62</v>
      </c>
      <c r="AE1816" s="3" t="s">
        <v>62</v>
      </c>
      <c r="AF1816" s="4"/>
      <c r="AG1816" s="4"/>
      <c r="AH1816" s="4"/>
      <c r="AI1816" s="4"/>
      <c r="AJ1816" s="4"/>
      <c r="AK1816" s="4"/>
      <c r="AL1816" s="4"/>
      <c r="AM1816" s="3" t="s">
        <v>846</v>
      </c>
      <c r="AN1816" s="4"/>
      <c r="AO1816" s="4"/>
      <c r="AP1816" s="4"/>
      <c r="AQ1816" s="4"/>
      <c r="AR1816" s="4"/>
      <c r="AS1816" s="4"/>
      <c r="AT1816" s="4"/>
      <c r="AU1816" s="4"/>
      <c r="AV1816" s="4"/>
      <c r="AW1816" s="4"/>
      <c r="AX1816" s="4"/>
    </row>
    <row r="1817" spans="1:50" ht="15.75" customHeight="1" x14ac:dyDescent="0.2">
      <c r="A1817" t="str">
        <f t="shared" si="434"/>
        <v>SecondaireHommeMarié (e)MaçonDouala (Non précisé )BILONGUECamerounaiseChretien (Catholique)NonDéfinitivement non-eligible</v>
      </c>
      <c r="B1817" s="17">
        <v>43685</v>
      </c>
      <c r="C1817" s="17">
        <v>26244</v>
      </c>
      <c r="D1817" s="3" t="s">
        <v>54</v>
      </c>
      <c r="E1817" s="21">
        <v>54</v>
      </c>
      <c r="F1817" s="3" t="s">
        <v>40</v>
      </c>
      <c r="G1817" s="4"/>
      <c r="H1817" s="4"/>
      <c r="I1817" s="3" t="s">
        <v>49</v>
      </c>
      <c r="J1817" s="3" t="s">
        <v>98</v>
      </c>
      <c r="K1817" s="3" t="s">
        <v>51</v>
      </c>
      <c r="L1817" s="3" t="s">
        <v>135</v>
      </c>
      <c r="M1817" s="3" t="s">
        <v>1299</v>
      </c>
      <c r="N1817" s="3" t="str">
        <f>VLOOKUP(M1817,TAF!$D$1:$H$462,2,0)</f>
        <v>Bilongue</v>
      </c>
      <c r="O1817" s="3" t="str">
        <f>VLOOKUP(M1817,TAF!$D$1:$H$462,3,0)</f>
        <v>Douala 5</v>
      </c>
      <c r="P1817" s="3" t="str">
        <f>VLOOKUP(M1817,TAF!$D$1:$H$462,4,0)</f>
        <v>4.0510655679709515</v>
      </c>
      <c r="Q1817" s="3" t="str">
        <f>VLOOKUP(M1817,TAF!$D$1:$H$462,5,0)</f>
        <v xml:space="preserve"> 9.767694654748077</v>
      </c>
      <c r="R1817" s="3" t="s">
        <v>45</v>
      </c>
      <c r="S1817" s="3" t="s">
        <v>58</v>
      </c>
      <c r="T1817" s="3" t="s">
        <v>62</v>
      </c>
      <c r="U1817" s="19"/>
      <c r="V1817" s="19"/>
      <c r="W1817" s="4"/>
      <c r="X1817" s="3" t="s">
        <v>898</v>
      </c>
      <c r="Y1817" s="3">
        <v>1</v>
      </c>
      <c r="Z1817" s="3" t="s">
        <v>5539</v>
      </c>
      <c r="AA1817" s="3" t="str">
        <f t="shared" si="435"/>
        <v>,</v>
      </c>
      <c r="AB1817" s="4"/>
      <c r="AC1817" s="4"/>
      <c r="AD1817" s="4"/>
      <c r="AE1817" s="4"/>
      <c r="AF1817" s="4"/>
      <c r="AG1817" s="4"/>
      <c r="AH1817" s="4"/>
      <c r="AI1817" s="4"/>
      <c r="AJ1817" s="4"/>
      <c r="AK1817" s="4"/>
      <c r="AL1817" s="4"/>
      <c r="AM1817" s="4"/>
      <c r="AN1817" s="3" t="s">
        <v>62</v>
      </c>
      <c r="AO1817" s="3" t="s">
        <v>62</v>
      </c>
      <c r="AP1817" s="3" t="s">
        <v>62</v>
      </c>
      <c r="AQ1817" s="3" t="s">
        <v>62</v>
      </c>
      <c r="AR1817" s="3" t="s">
        <v>62</v>
      </c>
      <c r="AS1817" s="3" t="s">
        <v>62</v>
      </c>
      <c r="AT1817" s="3" t="s">
        <v>62</v>
      </c>
      <c r="AU1817" s="3" t="s">
        <v>62</v>
      </c>
      <c r="AV1817" s="3" t="s">
        <v>46</v>
      </c>
      <c r="AW1817" s="3" t="s">
        <v>62</v>
      </c>
      <c r="AX1817" s="4"/>
    </row>
    <row r="1818" spans="1:50" ht="15.75" customHeight="1" x14ac:dyDescent="0.2">
      <c r="A1818" t="str">
        <f t="shared" si="434"/>
        <v>SecondaireFemmeMarié (e)MénagèreDouala (Non précisé )NDOGPASSI 3CamerounaiseChretien (Protestant )NonTemporairement Non-eligible</v>
      </c>
      <c r="B1818" s="17">
        <v>43685</v>
      </c>
      <c r="C1818" s="17">
        <v>32671</v>
      </c>
      <c r="D1818" s="3" t="s">
        <v>54</v>
      </c>
      <c r="E1818" s="21">
        <v>36</v>
      </c>
      <c r="F1818" s="3" t="s">
        <v>55</v>
      </c>
      <c r="G1818" s="4"/>
      <c r="H1818" s="4"/>
      <c r="I1818" s="3" t="s">
        <v>49</v>
      </c>
      <c r="J1818" s="3" t="s">
        <v>154</v>
      </c>
      <c r="K1818" s="3" t="s">
        <v>51</v>
      </c>
      <c r="L1818" s="3" t="s">
        <v>135</v>
      </c>
      <c r="M1818" s="3" t="s">
        <v>184</v>
      </c>
      <c r="N1818" s="3" t="str">
        <f>VLOOKUP(M1818,TAF!$D$1:$H$462,2,0)</f>
        <v>Ndogpassi</v>
      </c>
      <c r="O1818" s="3" t="str">
        <f>VLOOKUP(M1818,TAF!$D$1:$H$462,3,0)</f>
        <v>Douala 3</v>
      </c>
      <c r="P1818" s="3" t="str">
        <f>VLOOKUP(M1818,TAF!$D$1:$H$462,4,0)</f>
        <v>4.017345191745835</v>
      </c>
      <c r="Q1818" s="3" t="str">
        <f>VLOOKUP(M1818,TAF!$D$1:$H$462,5,0)</f>
        <v xml:space="preserve"> 9.776376922998338</v>
      </c>
      <c r="R1818" s="3" t="s">
        <v>45</v>
      </c>
      <c r="S1818" s="3" t="s">
        <v>84</v>
      </c>
      <c r="T1818" s="3" t="s">
        <v>62</v>
      </c>
      <c r="U1818" s="19"/>
      <c r="V1818" s="19"/>
      <c r="W1818" s="5" t="s">
        <v>5949</v>
      </c>
      <c r="X1818" s="3" t="s">
        <v>845</v>
      </c>
      <c r="Y1818" s="3">
        <v>1</v>
      </c>
      <c r="Z1818" s="3" t="s">
        <v>5958</v>
      </c>
      <c r="AA1818" s="3" t="str">
        <f t="shared" si="435"/>
        <v>,</v>
      </c>
      <c r="AB1818" s="3" t="s">
        <v>62</v>
      </c>
      <c r="AC1818" s="3" t="s">
        <v>46</v>
      </c>
      <c r="AD1818" s="3" t="s">
        <v>62</v>
      </c>
      <c r="AE1818" s="3" t="s">
        <v>62</v>
      </c>
      <c r="AF1818" s="2">
        <v>43663</v>
      </c>
      <c r="AG1818" s="3" t="s">
        <v>62</v>
      </c>
      <c r="AH1818" s="3" t="s">
        <v>62</v>
      </c>
      <c r="AI1818" s="3" t="s">
        <v>62</v>
      </c>
      <c r="AJ1818" s="3" t="s">
        <v>62</v>
      </c>
      <c r="AK1818" s="3" t="s">
        <v>62</v>
      </c>
      <c r="AL1818" s="4"/>
      <c r="AM1818" s="3" t="s">
        <v>846</v>
      </c>
      <c r="AN1818" s="4"/>
      <c r="AO1818" s="4"/>
      <c r="AP1818" s="4"/>
      <c r="AQ1818" s="4"/>
      <c r="AR1818" s="4"/>
      <c r="AS1818" s="4"/>
      <c r="AT1818" s="4"/>
      <c r="AU1818" s="4"/>
      <c r="AV1818" s="4"/>
      <c r="AW1818" s="4"/>
      <c r="AX1818" s="4"/>
    </row>
    <row r="1819" spans="1:50" ht="15.75" customHeight="1" x14ac:dyDescent="0.2">
      <c r="A1819" t="str">
        <f t="shared" si="434"/>
        <v>SecondaireHommeCélibataireELEVEDouala (Non précisé )RASCamerounaiseChretien (Catholique)NonTemporairement Non-eligible</v>
      </c>
      <c r="B1819" s="17">
        <v>43686</v>
      </c>
      <c r="C1819" s="17">
        <v>31631</v>
      </c>
      <c r="D1819" s="3" t="s">
        <v>54</v>
      </c>
      <c r="E1819" s="21">
        <v>39</v>
      </c>
      <c r="F1819" s="3" t="s">
        <v>40</v>
      </c>
      <c r="G1819" s="4"/>
      <c r="H1819" s="4"/>
      <c r="I1819" s="3" t="s">
        <v>41</v>
      </c>
      <c r="J1819" s="3" t="s">
        <v>347</v>
      </c>
      <c r="K1819" s="3" t="s">
        <v>51</v>
      </c>
      <c r="L1819" s="3" t="s">
        <v>135</v>
      </c>
      <c r="M1819" s="3" t="s">
        <v>1230</v>
      </c>
      <c r="N1819" s="3">
        <f>VLOOKUP(M1819,TAF!$D$1:$H$462,2,0)</f>
        <v>0</v>
      </c>
      <c r="O1819" s="3">
        <f>VLOOKUP(M1819,TAF!$D$1:$H$462,3,0)</f>
        <v>0</v>
      </c>
      <c r="P1819" s="3">
        <f>VLOOKUP(M1819,TAF!$D$1:$H$462,4,0)</f>
        <v>0</v>
      </c>
      <c r="Q1819" s="3">
        <f>VLOOKUP(M1819,TAF!$D$1:$H$462,5,0)</f>
        <v>0</v>
      </c>
      <c r="R1819" s="3" t="s">
        <v>45</v>
      </c>
      <c r="S1819" s="3" t="s">
        <v>58</v>
      </c>
      <c r="T1819" s="3" t="s">
        <v>62</v>
      </c>
      <c r="U1819" s="19"/>
      <c r="V1819" s="19"/>
      <c r="W1819" s="5" t="s">
        <v>5920</v>
      </c>
      <c r="X1819" s="3" t="s">
        <v>845</v>
      </c>
      <c r="Y1819" s="3">
        <v>1</v>
      </c>
      <c r="Z1819" s="3" t="s">
        <v>5958</v>
      </c>
      <c r="AA1819" s="3" t="str">
        <f t="shared" si="435"/>
        <v>,</v>
      </c>
      <c r="AB1819" s="3" t="s">
        <v>62</v>
      </c>
      <c r="AC1819" s="3" t="s">
        <v>46</v>
      </c>
      <c r="AD1819" s="3" t="s">
        <v>62</v>
      </c>
      <c r="AE1819" s="3" t="s">
        <v>62</v>
      </c>
      <c r="AF1819" s="4"/>
      <c r="AG1819" s="4"/>
      <c r="AH1819" s="4"/>
      <c r="AI1819" s="4"/>
      <c r="AJ1819" s="4"/>
      <c r="AK1819" s="4"/>
      <c r="AL1819" s="4"/>
      <c r="AM1819" s="3" t="s">
        <v>846</v>
      </c>
      <c r="AN1819" s="4"/>
      <c r="AO1819" s="4"/>
      <c r="AP1819" s="4"/>
      <c r="AQ1819" s="4"/>
      <c r="AR1819" s="4"/>
      <c r="AS1819" s="4"/>
      <c r="AT1819" s="4"/>
      <c r="AU1819" s="4"/>
      <c r="AV1819" s="4"/>
      <c r="AW1819" s="4"/>
      <c r="AX1819" s="4"/>
    </row>
    <row r="1820" spans="1:50" ht="15.75" customHeight="1" x14ac:dyDescent="0.2">
      <c r="A1820" t="str">
        <f t="shared" si="434"/>
        <v>Pas PréciséHommeMarié (e)FORREURDouala (Non précisé )BP8232CamerounaiseChretien (Catholique)NonDéfinitivement non-eligible</v>
      </c>
      <c r="B1820" s="17">
        <v>43690</v>
      </c>
      <c r="C1820" s="17">
        <v>23944</v>
      </c>
      <c r="D1820" s="3" t="s">
        <v>39</v>
      </c>
      <c r="E1820" s="21">
        <v>60</v>
      </c>
      <c r="F1820" s="3" t="s">
        <v>40</v>
      </c>
      <c r="G1820" s="4"/>
      <c r="H1820" s="4"/>
      <c r="I1820" s="3" t="s">
        <v>49</v>
      </c>
      <c r="J1820" s="3" t="s">
        <v>1300</v>
      </c>
      <c r="K1820" s="3" t="s">
        <v>51</v>
      </c>
      <c r="L1820" s="3" t="s">
        <v>135</v>
      </c>
      <c r="M1820" s="3" t="s">
        <v>1301</v>
      </c>
      <c r="N1820" s="3">
        <f>VLOOKUP(M1820,TAF!$D$1:$H$462,2,0)</f>
        <v>0</v>
      </c>
      <c r="O1820" s="3">
        <f>VLOOKUP(M1820,TAF!$D$1:$H$462,3,0)</f>
        <v>0</v>
      </c>
      <c r="P1820" s="3">
        <f>VLOOKUP(M1820,TAF!$D$1:$H$462,4,0)</f>
        <v>0</v>
      </c>
      <c r="Q1820" s="3">
        <f>VLOOKUP(M1820,TAF!$D$1:$H$462,5,0)</f>
        <v>0</v>
      </c>
      <c r="R1820" s="3" t="s">
        <v>45</v>
      </c>
      <c r="S1820" s="3" t="s">
        <v>58</v>
      </c>
      <c r="T1820" s="3" t="s">
        <v>62</v>
      </c>
      <c r="U1820" s="19"/>
      <c r="V1820" s="19"/>
      <c r="W1820" s="4"/>
      <c r="X1820" s="3" t="s">
        <v>898</v>
      </c>
      <c r="Y1820" s="3">
        <v>2</v>
      </c>
      <c r="Z1820" s="3" t="s">
        <v>5541</v>
      </c>
      <c r="AA1820" s="3" t="str">
        <f t="shared" si="435"/>
        <v>,</v>
      </c>
      <c r="AB1820" s="4"/>
      <c r="AC1820" s="4"/>
      <c r="AD1820" s="4"/>
      <c r="AE1820" s="4"/>
      <c r="AF1820" s="4"/>
      <c r="AG1820" s="4"/>
      <c r="AH1820" s="4"/>
      <c r="AI1820" s="4"/>
      <c r="AJ1820" s="4"/>
      <c r="AK1820" s="4"/>
      <c r="AL1820" s="4"/>
      <c r="AM1820" s="4"/>
      <c r="AN1820" s="3" t="s">
        <v>62</v>
      </c>
      <c r="AO1820" s="3" t="s">
        <v>62</v>
      </c>
      <c r="AP1820" s="3" t="s">
        <v>46</v>
      </c>
      <c r="AQ1820" s="3" t="s">
        <v>62</v>
      </c>
      <c r="AR1820" s="3" t="s">
        <v>62</v>
      </c>
      <c r="AS1820" s="3" t="s">
        <v>62</v>
      </c>
      <c r="AT1820" s="3" t="s">
        <v>62</v>
      </c>
      <c r="AU1820" s="3" t="s">
        <v>46</v>
      </c>
      <c r="AV1820" s="3" t="s">
        <v>62</v>
      </c>
      <c r="AW1820" s="3" t="s">
        <v>62</v>
      </c>
      <c r="AX1820" s="4"/>
    </row>
    <row r="1821" spans="1:50" ht="15.75" customHeight="1" x14ac:dyDescent="0.2">
      <c r="A1821" t="str">
        <f t="shared" si="434"/>
        <v>SecondaireHommeCélibataireELEVEBOKOBOKOCamerounaiseChretien (Catholique)NonTemporairement Non-eligible</v>
      </c>
      <c r="B1821" s="17">
        <v>43683</v>
      </c>
      <c r="C1821" s="17">
        <v>36120</v>
      </c>
      <c r="D1821" s="3" t="s">
        <v>54</v>
      </c>
      <c r="E1821" s="21">
        <v>27</v>
      </c>
      <c r="F1821" s="3" t="s">
        <v>40</v>
      </c>
      <c r="G1821" s="3">
        <v>170</v>
      </c>
      <c r="H1821" s="3">
        <v>76</v>
      </c>
      <c r="I1821" s="3" t="s">
        <v>41</v>
      </c>
      <c r="J1821" s="3" t="s">
        <v>347</v>
      </c>
      <c r="K1821" s="3" t="s">
        <v>571</v>
      </c>
      <c r="L1821" s="3" t="s">
        <v>135</v>
      </c>
      <c r="M1821" s="3" t="s">
        <v>571</v>
      </c>
      <c r="N1821" s="3" t="str">
        <f>VLOOKUP(M1821,TAF!$D$1:$H$462,2,0)</f>
        <v>Boko</v>
      </c>
      <c r="O1821" s="3" t="str">
        <f>VLOOKUP(M1821,TAF!$D$1:$H$462,3,0)</f>
        <v>Douala 3</v>
      </c>
      <c r="P1821" s="3" t="str">
        <f>VLOOKUP(M1821,TAF!$D$1:$H$462,4,0)</f>
        <v>4.01808875799221</v>
      </c>
      <c r="Q1821" s="3" t="str">
        <f>VLOOKUP(M1821,TAF!$D$1:$H$462,5,0)</f>
        <v>9.716963972824503</v>
      </c>
      <c r="R1821" s="3" t="s">
        <v>45</v>
      </c>
      <c r="S1821" s="3" t="s">
        <v>58</v>
      </c>
      <c r="T1821" s="3" t="s">
        <v>62</v>
      </c>
      <c r="U1821" s="19"/>
      <c r="V1821" s="19"/>
      <c r="W1821" s="4"/>
      <c r="X1821" s="3" t="s">
        <v>845</v>
      </c>
      <c r="Y1821" s="3">
        <v>0</v>
      </c>
      <c r="Z1821" s="3"/>
      <c r="AA1821" s="3" t="str">
        <f t="shared" si="435"/>
        <v>,</v>
      </c>
      <c r="AB1821" s="3" t="s">
        <v>62</v>
      </c>
      <c r="AC1821" s="3" t="s">
        <v>62</v>
      </c>
      <c r="AD1821" s="3" t="s">
        <v>62</v>
      </c>
      <c r="AE1821" s="3" t="s">
        <v>62</v>
      </c>
      <c r="AF1821" s="4"/>
      <c r="AG1821" s="4"/>
      <c r="AH1821" s="4"/>
      <c r="AI1821" s="4"/>
      <c r="AJ1821" s="4"/>
      <c r="AK1821" s="4"/>
      <c r="AL1821" s="4"/>
      <c r="AM1821" s="3" t="s">
        <v>846</v>
      </c>
      <c r="AN1821" s="4"/>
      <c r="AO1821" s="4"/>
      <c r="AP1821" s="4"/>
      <c r="AQ1821" s="4"/>
      <c r="AR1821" s="4"/>
      <c r="AS1821" s="4"/>
      <c r="AT1821" s="4"/>
      <c r="AU1821" s="4"/>
      <c r="AV1821" s="4"/>
      <c r="AW1821" s="4"/>
      <c r="AX1821" s="4"/>
    </row>
    <row r="1822" spans="1:50" ht="15.75" customHeight="1" x14ac:dyDescent="0.2">
      <c r="A1822" t="str">
        <f t="shared" si="434"/>
        <v>UniversitaireHommeCélibataireEtudiant (e)RASRASCamerounaisePas PréciséNonTemporairement Non-eligible</v>
      </c>
      <c r="B1822" s="17">
        <v>43682</v>
      </c>
      <c r="C1822" s="17">
        <v>35219</v>
      </c>
      <c r="D1822" s="3" t="s">
        <v>48</v>
      </c>
      <c r="E1822" s="21">
        <v>29</v>
      </c>
      <c r="F1822" s="3" t="s">
        <v>40</v>
      </c>
      <c r="G1822" s="4"/>
      <c r="H1822" s="4"/>
      <c r="I1822" s="3" t="s">
        <v>41</v>
      </c>
      <c r="J1822" s="3" t="s">
        <v>79</v>
      </c>
      <c r="K1822" s="3" t="s">
        <v>1230</v>
      </c>
      <c r="L1822" s="3"/>
      <c r="M1822" s="3" t="s">
        <v>1230</v>
      </c>
      <c r="N1822" s="3">
        <f>VLOOKUP(M1822,TAF!$D$1:$H$462,2,0)</f>
        <v>0</v>
      </c>
      <c r="O1822" s="3"/>
      <c r="P1822" s="3">
        <f>VLOOKUP(M1822,TAF!$D$1:$H$462,4,0)</f>
        <v>0</v>
      </c>
      <c r="Q1822" s="3">
        <f>VLOOKUP(M1822,TAF!$D$1:$H$462,5,0)</f>
        <v>0</v>
      </c>
      <c r="R1822" s="3" t="s">
        <v>45</v>
      </c>
      <c r="S1822" s="3" t="s">
        <v>39</v>
      </c>
      <c r="T1822" s="3" t="s">
        <v>62</v>
      </c>
      <c r="U1822" s="19"/>
      <c r="V1822" s="19"/>
      <c r="W1822" s="5" t="s">
        <v>5920</v>
      </c>
      <c r="X1822" s="3" t="s">
        <v>845</v>
      </c>
      <c r="Y1822" s="3">
        <v>1</v>
      </c>
      <c r="Z1822" s="3" t="s">
        <v>5958</v>
      </c>
      <c r="AA1822" s="3" t="str">
        <f t="shared" si="435"/>
        <v>,</v>
      </c>
      <c r="AB1822" s="3" t="s">
        <v>62</v>
      </c>
      <c r="AC1822" s="3" t="s">
        <v>46</v>
      </c>
      <c r="AD1822" s="3" t="s">
        <v>62</v>
      </c>
      <c r="AE1822" s="3" t="s">
        <v>62</v>
      </c>
      <c r="AF1822" s="4"/>
      <c r="AG1822" s="4"/>
      <c r="AH1822" s="4"/>
      <c r="AI1822" s="4"/>
      <c r="AJ1822" s="4"/>
      <c r="AK1822" s="4"/>
      <c r="AL1822" s="4"/>
      <c r="AM1822" s="3" t="s">
        <v>846</v>
      </c>
      <c r="AN1822" s="4"/>
      <c r="AO1822" s="4"/>
      <c r="AP1822" s="4"/>
      <c r="AQ1822" s="4"/>
      <c r="AR1822" s="4"/>
      <c r="AS1822" s="4"/>
      <c r="AT1822" s="4"/>
      <c r="AU1822" s="4"/>
      <c r="AV1822" s="4"/>
      <c r="AW1822" s="4"/>
      <c r="AX1822" s="4"/>
    </row>
    <row r="1823" spans="1:50" ht="15.75" customHeight="1" x14ac:dyDescent="0.2">
      <c r="A1823" t="str">
        <f t="shared" si="434"/>
        <v>SecondaireHommeCélibataireHomme d'affaireDouala 5LogpomNon preciséChretien (Catholique)NonDéfinitivement non-eligible</v>
      </c>
      <c r="B1823" s="17">
        <v>43829</v>
      </c>
      <c r="C1823" s="17">
        <v>32954</v>
      </c>
      <c r="D1823" s="3" t="s">
        <v>54</v>
      </c>
      <c r="E1823" s="21">
        <v>35</v>
      </c>
      <c r="F1823" s="3" t="s">
        <v>40</v>
      </c>
      <c r="G1823" s="4"/>
      <c r="H1823" s="4"/>
      <c r="I1823" s="3" t="s">
        <v>41</v>
      </c>
      <c r="J1823" s="3" t="s">
        <v>140</v>
      </c>
      <c r="K1823" s="3" t="s">
        <v>60</v>
      </c>
      <c r="L1823" s="3" t="s">
        <v>135</v>
      </c>
      <c r="M1823" s="3" t="s">
        <v>194</v>
      </c>
      <c r="N1823" s="3" t="str">
        <f>VLOOKUP(M1823,TAF!$D$1:$H$462,2,0)</f>
        <v>Logpom</v>
      </c>
      <c r="O1823" s="3" t="str">
        <f>VLOOKUP(M1823,TAF!$D$1:$H$462,3,0)</f>
        <v>Douala 5</v>
      </c>
      <c r="P1823" s="3" t="str">
        <f>VLOOKUP(M1823,TAF!$D$1:$H$462,4,0)</f>
        <v>4.069356038614923</v>
      </c>
      <c r="Q1823" s="3" t="str">
        <f>VLOOKUP(M1823,TAF!$D$1:$H$462,5,0)</f>
        <v xml:space="preserve"> 9.763173730445677</v>
      </c>
      <c r="R1823" s="3" t="s">
        <v>220</v>
      </c>
      <c r="S1823" s="3" t="s">
        <v>58</v>
      </c>
      <c r="T1823" s="3" t="s">
        <v>62</v>
      </c>
      <c r="U1823" s="19"/>
      <c r="V1823" s="19"/>
      <c r="W1823" s="5" t="s">
        <v>5896</v>
      </c>
      <c r="X1823" s="3" t="s">
        <v>898</v>
      </c>
      <c r="Y1823" s="3">
        <v>3</v>
      </c>
      <c r="Z1823" s="3" t="s">
        <v>5555</v>
      </c>
      <c r="AA1823" s="3" t="str">
        <f t="shared" si="435"/>
        <v>,</v>
      </c>
      <c r="AB1823" s="4"/>
      <c r="AC1823" s="4"/>
      <c r="AD1823" s="4"/>
      <c r="AE1823" s="4"/>
      <c r="AF1823" s="4"/>
      <c r="AG1823" s="4"/>
      <c r="AH1823" s="4"/>
      <c r="AI1823" s="4"/>
      <c r="AJ1823" s="4"/>
      <c r="AK1823" s="4"/>
      <c r="AL1823" s="4"/>
      <c r="AM1823" s="4"/>
      <c r="AN1823" s="3" t="s">
        <v>62</v>
      </c>
      <c r="AO1823" s="3" t="s">
        <v>62</v>
      </c>
      <c r="AP1823" s="3" t="s">
        <v>46</v>
      </c>
      <c r="AQ1823" s="3" t="s">
        <v>62</v>
      </c>
      <c r="AR1823" s="3" t="s">
        <v>62</v>
      </c>
      <c r="AS1823" s="3" t="s">
        <v>62</v>
      </c>
      <c r="AT1823" s="3" t="s">
        <v>62</v>
      </c>
      <c r="AU1823" s="3" t="s">
        <v>62</v>
      </c>
      <c r="AV1823" s="3" t="s">
        <v>46</v>
      </c>
      <c r="AW1823" s="3" t="s">
        <v>46</v>
      </c>
      <c r="AX1823" s="4"/>
    </row>
    <row r="1824" spans="1:50" ht="15.75" customHeight="1" x14ac:dyDescent="0.2">
      <c r="A1824" t="str">
        <f t="shared" si="434"/>
        <v>Pas PréciséHommeCélibataireCONSEILLER JURIDIQUE ET FISCALDouala (Non précisé )ROND POINT CCCCamerounaiseChretien (Protestant )OuiDéfinitivement non-eligible</v>
      </c>
      <c r="B1824" s="17">
        <v>43682</v>
      </c>
      <c r="C1824" s="17">
        <v>31961</v>
      </c>
      <c r="D1824" s="3" t="s">
        <v>39</v>
      </c>
      <c r="E1824" s="21">
        <v>38</v>
      </c>
      <c r="F1824" s="3" t="s">
        <v>40</v>
      </c>
      <c r="G1824" s="4"/>
      <c r="H1824" s="4"/>
      <c r="I1824" s="3" t="s">
        <v>41</v>
      </c>
      <c r="J1824" s="3" t="s">
        <v>1302</v>
      </c>
      <c r="K1824" s="3" t="s">
        <v>51</v>
      </c>
      <c r="L1824" s="3" t="s">
        <v>135</v>
      </c>
      <c r="M1824" s="3" t="s">
        <v>1303</v>
      </c>
      <c r="N1824" s="3" t="str">
        <f>VLOOKUP(M1824,TAF!$D$1:$H$462,2,0)</f>
        <v>Rond Point CCC</v>
      </c>
      <c r="O1824" s="3" t="str">
        <f>VLOOKUP(M1824,TAF!$D$1:$H$462,3,0)</f>
        <v>Douala 3</v>
      </c>
      <c r="P1824" s="3" t="str">
        <f>VLOOKUP(M1824,TAF!$D$1:$H$462,4,0)</f>
        <v>4.033771638405659</v>
      </c>
      <c r="Q1824" s="3" t="str">
        <f>VLOOKUP(M1824,TAF!$D$1:$H$462,5,0)</f>
        <v>9.740197335582089</v>
      </c>
      <c r="R1824" s="3" t="s">
        <v>45</v>
      </c>
      <c r="S1824" s="3" t="s">
        <v>84</v>
      </c>
      <c r="T1824" s="3" t="s">
        <v>46</v>
      </c>
      <c r="U1824" s="17">
        <v>38384</v>
      </c>
      <c r="V1824" s="3" t="str">
        <f t="shared" ref="V1824" si="438">IF((B1824-U1824&lt;=365)*(B1824-U1824&gt;0),INT(12*(B1824-U1824)/365) &amp; " Mois",(YEAR(B1824)-YEAR(U1824)) &amp; " an (s)")</f>
        <v>14 an (s)</v>
      </c>
      <c r="W1824" s="5" t="s">
        <v>5890</v>
      </c>
      <c r="X1824" s="3" t="s">
        <v>898</v>
      </c>
      <c r="Y1824" s="3">
        <v>1</v>
      </c>
      <c r="Z1824" s="3" t="s">
        <v>5535</v>
      </c>
      <c r="AA1824" s="3" t="str">
        <f t="shared" si="435"/>
        <v>,</v>
      </c>
      <c r="AB1824" s="4"/>
      <c r="AC1824" s="4"/>
      <c r="AD1824" s="4"/>
      <c r="AE1824" s="4"/>
      <c r="AF1824" s="4"/>
      <c r="AG1824" s="4"/>
      <c r="AH1824" s="4"/>
      <c r="AI1824" s="4"/>
      <c r="AJ1824" s="4"/>
      <c r="AK1824" s="4"/>
      <c r="AL1824" s="4"/>
      <c r="AM1824" s="4"/>
      <c r="AN1824" s="3" t="s">
        <v>62</v>
      </c>
      <c r="AO1824" s="3" t="s">
        <v>62</v>
      </c>
      <c r="AP1824" s="3" t="s">
        <v>46</v>
      </c>
      <c r="AQ1824" s="3" t="s">
        <v>62</v>
      </c>
      <c r="AR1824" s="3" t="s">
        <v>62</v>
      </c>
      <c r="AS1824" s="3" t="s">
        <v>62</v>
      </c>
      <c r="AT1824" s="3" t="s">
        <v>62</v>
      </c>
      <c r="AU1824" s="3" t="s">
        <v>62</v>
      </c>
      <c r="AV1824" s="3" t="s">
        <v>62</v>
      </c>
      <c r="AW1824" s="3" t="s">
        <v>62</v>
      </c>
      <c r="AX1824" s="4"/>
    </row>
    <row r="1825" spans="1:50" ht="15.75" customHeight="1" x14ac:dyDescent="0.2">
      <c r="A1825" t="str">
        <f t="shared" si="434"/>
        <v>AucunHommeMarié (e)Tailleur Douala 1NEW BELLCamerounaisePas PréciséNonDéfinitivement non-eligible</v>
      </c>
      <c r="B1825" s="17">
        <v>43682</v>
      </c>
      <c r="C1825" s="17">
        <v>28933</v>
      </c>
      <c r="D1825" s="3" t="s">
        <v>269</v>
      </c>
      <c r="E1825" s="21">
        <v>46</v>
      </c>
      <c r="F1825" s="3" t="s">
        <v>40</v>
      </c>
      <c r="G1825" s="4"/>
      <c r="H1825" s="4"/>
      <c r="I1825" s="3" t="s">
        <v>49</v>
      </c>
      <c r="J1825" s="3" t="s">
        <v>1304</v>
      </c>
      <c r="K1825" s="3" t="s">
        <v>114</v>
      </c>
      <c r="L1825" s="3" t="s">
        <v>135</v>
      </c>
      <c r="M1825" s="3" t="s">
        <v>618</v>
      </c>
      <c r="N1825" s="3" t="str">
        <f>VLOOKUP(M1825,TAF!$D$1:$H$462,2,0)</f>
        <v>New Bell</v>
      </c>
      <c r="O1825" s="3" t="str">
        <f>VLOOKUP(M1825,TAF!$D$1:$H$462,3,0)</f>
        <v>Douala 2</v>
      </c>
      <c r="P1825" s="3" t="str">
        <f>VLOOKUP(M1825,TAF!$D$1:$H$462,4,0)</f>
        <v>4.029279319157316</v>
      </c>
      <c r="Q1825" s="3" t="str">
        <f>VLOOKUP(M1825,TAF!$D$1:$H$462,5,0)</f>
        <v xml:space="preserve"> 9.713362274244698</v>
      </c>
      <c r="R1825" s="3" t="s">
        <v>45</v>
      </c>
      <c r="S1825" s="3" t="s">
        <v>39</v>
      </c>
      <c r="T1825" s="3" t="s">
        <v>62</v>
      </c>
      <c r="U1825" s="19"/>
      <c r="V1825" s="19"/>
      <c r="W1825" s="4"/>
      <c r="X1825" s="3" t="s">
        <v>898</v>
      </c>
      <c r="Y1825" s="3">
        <v>1</v>
      </c>
      <c r="Z1825" s="3"/>
      <c r="AA1825" s="3" t="str">
        <f t="shared" si="435"/>
        <v xml:space="preserve">,Aucune information </v>
      </c>
      <c r="AB1825" s="4"/>
      <c r="AC1825" s="4"/>
      <c r="AD1825" s="4"/>
      <c r="AE1825" s="4"/>
      <c r="AF1825" s="4"/>
      <c r="AG1825" s="4"/>
      <c r="AH1825" s="4"/>
      <c r="AI1825" s="4"/>
      <c r="AJ1825" s="4"/>
      <c r="AK1825" s="4"/>
      <c r="AL1825" s="4"/>
      <c r="AM1825" s="4"/>
      <c r="AN1825" s="3" t="s">
        <v>62</v>
      </c>
      <c r="AO1825" s="3" t="s">
        <v>62</v>
      </c>
      <c r="AP1825" s="3" t="s">
        <v>62</v>
      </c>
      <c r="AQ1825" s="3" t="s">
        <v>62</v>
      </c>
      <c r="AR1825" s="3" t="s">
        <v>62</v>
      </c>
      <c r="AS1825" s="3" t="s">
        <v>62</v>
      </c>
      <c r="AT1825" s="3" t="s">
        <v>62</v>
      </c>
      <c r="AU1825" s="3" t="s">
        <v>62</v>
      </c>
      <c r="AV1825" s="3" t="s">
        <v>62</v>
      </c>
      <c r="AW1825" s="3" t="s">
        <v>62</v>
      </c>
      <c r="AX1825" s="3" t="s">
        <v>1305</v>
      </c>
    </row>
    <row r="1826" spans="1:50" ht="15.75" customHeight="1" x14ac:dyDescent="0.2">
      <c r="A1826" t="str">
        <f t="shared" si="434"/>
        <v>UniversitaireFemmeMarié (e)Enseignant (e)Douala 5TRADEX KOTTOCamerounaisePas PréciséNonDéfinitivement non-eligible</v>
      </c>
      <c r="B1826" s="17">
        <v>43683</v>
      </c>
      <c r="C1826" s="17">
        <v>32747</v>
      </c>
      <c r="D1826" s="3" t="s">
        <v>48</v>
      </c>
      <c r="E1826" s="21">
        <v>36</v>
      </c>
      <c r="F1826" s="3" t="s">
        <v>55</v>
      </c>
      <c r="G1826" s="3">
        <v>167</v>
      </c>
      <c r="H1826" s="3">
        <v>74</v>
      </c>
      <c r="I1826" s="3" t="s">
        <v>49</v>
      </c>
      <c r="J1826" s="3" t="s">
        <v>144</v>
      </c>
      <c r="K1826" s="3" t="s">
        <v>60</v>
      </c>
      <c r="L1826" s="3" t="s">
        <v>135</v>
      </c>
      <c r="M1826" s="3" t="s">
        <v>1306</v>
      </c>
      <c r="N1826" s="3" t="str">
        <f>VLOOKUP(M1826,TAF!$D$1:$H$462,2,0)</f>
        <v xml:space="preserve">Kotto </v>
      </c>
      <c r="O1826" s="3" t="str">
        <f>VLOOKUP(M1826,TAF!$D$1:$H$462,3,0)</f>
        <v>Douala 5</v>
      </c>
      <c r="P1826" s="3" t="str">
        <f>VLOOKUP(M1826,TAF!$D$1:$H$462,4,0)</f>
        <v>4.0931935214106865</v>
      </c>
      <c r="Q1826" s="3" t="str">
        <f>VLOOKUP(M1826,TAF!$D$1:$H$462,5,0)</f>
        <v xml:space="preserve"> 9.7521084613824</v>
      </c>
      <c r="R1826" s="3" t="s">
        <v>45</v>
      </c>
      <c r="S1826" s="3" t="s">
        <v>39</v>
      </c>
      <c r="T1826" s="3" t="s">
        <v>62</v>
      </c>
      <c r="U1826" s="19"/>
      <c r="V1826" s="19"/>
      <c r="W1826" s="5" t="s">
        <v>5916</v>
      </c>
      <c r="X1826" s="3" t="s">
        <v>898</v>
      </c>
      <c r="Y1826" s="3">
        <v>2</v>
      </c>
      <c r="Z1826" s="3" t="s">
        <v>5553</v>
      </c>
      <c r="AA1826" s="3" t="str">
        <f t="shared" si="435"/>
        <v>,</v>
      </c>
      <c r="AB1826" s="4"/>
      <c r="AC1826" s="4"/>
      <c r="AD1826" s="4"/>
      <c r="AE1826" s="4"/>
      <c r="AF1826" s="4"/>
      <c r="AG1826" s="4"/>
      <c r="AH1826" s="4"/>
      <c r="AI1826" s="4"/>
      <c r="AJ1826" s="4"/>
      <c r="AK1826" s="4"/>
      <c r="AL1826" s="4"/>
      <c r="AM1826" s="4"/>
      <c r="AN1826" s="3" t="s">
        <v>62</v>
      </c>
      <c r="AO1826" s="3" t="s">
        <v>62</v>
      </c>
      <c r="AP1826" s="3" t="s">
        <v>46</v>
      </c>
      <c r="AQ1826" s="3" t="s">
        <v>62</v>
      </c>
      <c r="AR1826" s="3" t="s">
        <v>62</v>
      </c>
      <c r="AS1826" s="3" t="s">
        <v>62</v>
      </c>
      <c r="AT1826" s="3" t="s">
        <v>62</v>
      </c>
      <c r="AU1826" s="3" t="s">
        <v>62</v>
      </c>
      <c r="AV1826" s="3" t="s">
        <v>46</v>
      </c>
      <c r="AW1826" s="3" t="s">
        <v>62</v>
      </c>
      <c r="AX1826" s="4"/>
    </row>
    <row r="1827" spans="1:50" ht="15.75" customHeight="1" x14ac:dyDescent="0.2">
      <c r="A1827" t="str">
        <f t="shared" si="434"/>
        <v>SecondaireFemmeCélibataireMénagèreDouala 5BONAMOUSSADICamerounaiseChretien (Catholique)NonTemporairement Non-eligible</v>
      </c>
      <c r="B1827" s="17">
        <v>43683</v>
      </c>
      <c r="C1827" s="17">
        <v>31287</v>
      </c>
      <c r="D1827" s="3" t="s">
        <v>54</v>
      </c>
      <c r="E1827" s="21">
        <v>40</v>
      </c>
      <c r="F1827" s="3" t="s">
        <v>55</v>
      </c>
      <c r="G1827" s="4"/>
      <c r="H1827" s="4"/>
      <c r="I1827" s="3" t="s">
        <v>41</v>
      </c>
      <c r="J1827" s="3" t="s">
        <v>154</v>
      </c>
      <c r="K1827" s="3" t="s">
        <v>60</v>
      </c>
      <c r="L1827" s="3" t="s">
        <v>135</v>
      </c>
      <c r="M1827" s="3" t="s">
        <v>373</v>
      </c>
      <c r="N1827" s="3" t="str">
        <f>VLOOKUP(M1827,TAF!$D$1:$H$462,2,0)</f>
        <v>Bonamoussadi</v>
      </c>
      <c r="O1827" s="3" t="str">
        <f>VLOOKUP(M1827,TAF!$D$1:$H$462,3,0)</f>
        <v>Douala 5</v>
      </c>
      <c r="P1827" s="3" t="str">
        <f>VLOOKUP(M1827,TAF!$D$1:$H$462,4,0)</f>
        <v>4.0932016164020935</v>
      </c>
      <c r="Q1827" s="3" t="str">
        <f>VLOOKUP(M1827,TAF!$D$1:$H$462,5,0)</f>
        <v xml:space="preserve"> 9.7422761594139</v>
      </c>
      <c r="R1827" s="3" t="s">
        <v>45</v>
      </c>
      <c r="S1827" s="3" t="s">
        <v>58</v>
      </c>
      <c r="T1827" s="3" t="s">
        <v>62</v>
      </c>
      <c r="U1827" s="19"/>
      <c r="V1827" s="19"/>
      <c r="W1827" s="5" t="s">
        <v>5946</v>
      </c>
      <c r="X1827" s="3" t="s">
        <v>845</v>
      </c>
      <c r="Y1827" s="3">
        <v>1</v>
      </c>
      <c r="Z1827" s="3" t="s">
        <v>5958</v>
      </c>
      <c r="AA1827" s="3" t="str">
        <f t="shared" si="435"/>
        <v>,</v>
      </c>
      <c r="AB1827" s="3" t="s">
        <v>62</v>
      </c>
      <c r="AC1827" s="3" t="s">
        <v>46</v>
      </c>
      <c r="AD1827" s="3" t="s">
        <v>62</v>
      </c>
      <c r="AE1827" s="3" t="s">
        <v>62</v>
      </c>
      <c r="AF1827" s="4"/>
      <c r="AG1827" s="4"/>
      <c r="AH1827" s="4"/>
      <c r="AI1827" s="4"/>
      <c r="AJ1827" s="4"/>
      <c r="AK1827" s="4"/>
      <c r="AL1827" s="4"/>
      <c r="AM1827" s="3" t="s">
        <v>846</v>
      </c>
      <c r="AN1827" s="4"/>
      <c r="AO1827" s="4"/>
      <c r="AP1827" s="4"/>
      <c r="AQ1827" s="4"/>
      <c r="AR1827" s="4"/>
      <c r="AS1827" s="4"/>
      <c r="AT1827" s="4"/>
      <c r="AU1827" s="4"/>
      <c r="AV1827" s="4"/>
      <c r="AW1827" s="4"/>
      <c r="AX1827" s="4"/>
    </row>
    <row r="1828" spans="1:50" ht="15.75" customHeight="1" x14ac:dyDescent="0.2">
      <c r="A1828" t="str">
        <f t="shared" si="434"/>
        <v>SecondaireHommeCélibataireTECHNICIENDouala (Non précisé )COGEFARCamerounaisePas PréciséNonDéfinitivement non-eligible</v>
      </c>
      <c r="B1828" s="17">
        <v>43685</v>
      </c>
      <c r="C1828" s="17">
        <v>35583</v>
      </c>
      <c r="D1828" s="3" t="s">
        <v>54</v>
      </c>
      <c r="E1828" s="21">
        <v>28</v>
      </c>
      <c r="F1828" s="3" t="s">
        <v>40</v>
      </c>
      <c r="G1828" s="4"/>
      <c r="H1828" s="4"/>
      <c r="I1828" s="3" t="s">
        <v>41</v>
      </c>
      <c r="J1828" s="3" t="s">
        <v>226</v>
      </c>
      <c r="K1828" s="3" t="s">
        <v>51</v>
      </c>
      <c r="L1828" s="3" t="s">
        <v>135</v>
      </c>
      <c r="M1828" s="3" t="s">
        <v>605</v>
      </c>
      <c r="N1828" s="3" t="str">
        <f>VLOOKUP(M1828,TAF!$D$1:$H$462,2,0)</f>
        <v>Cogefar</v>
      </c>
      <c r="O1828" s="3" t="str">
        <f>VLOOKUP(M1828,TAF!$D$1:$H$462,3,0)</f>
        <v>Douala 3</v>
      </c>
      <c r="P1828" s="3" t="str">
        <f>VLOOKUP(M1828,TAF!$D$1:$H$462,4,0)</f>
        <v>4.048829030904639</v>
      </c>
      <c r="Q1828" s="3" t="str">
        <f>VLOOKUP(M1828,TAF!$D$1:$H$462,5,0)</f>
        <v>9.77102896441791</v>
      </c>
      <c r="R1828" s="3" t="s">
        <v>45</v>
      </c>
      <c r="S1828" s="3" t="s">
        <v>39</v>
      </c>
      <c r="T1828" s="3" t="s">
        <v>62</v>
      </c>
      <c r="U1828" s="19"/>
      <c r="V1828" s="19"/>
      <c r="W1828" s="4"/>
      <c r="X1828" s="3" t="s">
        <v>898</v>
      </c>
      <c r="Y1828" s="3">
        <v>1</v>
      </c>
      <c r="Z1828" s="3" t="s">
        <v>5535</v>
      </c>
      <c r="AA1828" s="3" t="str">
        <f t="shared" si="435"/>
        <v>,</v>
      </c>
      <c r="AB1828" s="4"/>
      <c r="AC1828" s="4"/>
      <c r="AD1828" s="4"/>
      <c r="AE1828" s="4"/>
      <c r="AF1828" s="4"/>
      <c r="AG1828" s="4"/>
      <c r="AH1828" s="4"/>
      <c r="AI1828" s="4"/>
      <c r="AJ1828" s="4"/>
      <c r="AK1828" s="4"/>
      <c r="AL1828" s="4"/>
      <c r="AM1828" s="4"/>
      <c r="AN1828" s="3" t="s">
        <v>62</v>
      </c>
      <c r="AO1828" s="3" t="s">
        <v>62</v>
      </c>
      <c r="AP1828" s="3" t="s">
        <v>46</v>
      </c>
      <c r="AQ1828" s="3" t="s">
        <v>62</v>
      </c>
      <c r="AR1828" s="3" t="s">
        <v>62</v>
      </c>
      <c r="AS1828" s="3" t="s">
        <v>62</v>
      </c>
      <c r="AT1828" s="3" t="s">
        <v>62</v>
      </c>
      <c r="AU1828" s="3" t="s">
        <v>62</v>
      </c>
      <c r="AV1828" s="3" t="s">
        <v>62</v>
      </c>
      <c r="AW1828" s="3" t="s">
        <v>62</v>
      </c>
      <c r="AX1828" s="4"/>
    </row>
    <row r="1829" spans="1:50" ht="15.75" customHeight="1" x14ac:dyDescent="0.2">
      <c r="A1829" t="str">
        <f t="shared" si="434"/>
        <v>SecondaireHommeMarié (e)ELECTRICIENDouala (Non précisé )RASCamerounaiseTraditionalisteNonTemporairement Non-eligible</v>
      </c>
      <c r="B1829" s="17">
        <v>43685</v>
      </c>
      <c r="C1829" s="17">
        <v>25546</v>
      </c>
      <c r="D1829" s="3" t="s">
        <v>54</v>
      </c>
      <c r="E1829" s="21">
        <v>56</v>
      </c>
      <c r="F1829" s="3" t="s">
        <v>40</v>
      </c>
      <c r="G1829" s="4"/>
      <c r="H1829" s="3">
        <v>64</v>
      </c>
      <c r="I1829" s="3" t="s">
        <v>49</v>
      </c>
      <c r="J1829" s="3" t="s">
        <v>325</v>
      </c>
      <c r="K1829" s="3" t="s">
        <v>51</v>
      </c>
      <c r="L1829" s="3" t="s">
        <v>135</v>
      </c>
      <c r="M1829" s="3" t="s">
        <v>1230</v>
      </c>
      <c r="N1829" s="3">
        <f>VLOOKUP(M1829,TAF!$D$1:$H$462,2,0)</f>
        <v>0</v>
      </c>
      <c r="O1829" s="3">
        <f>VLOOKUP(M1829,TAF!$D$1:$H$462,3,0)</f>
        <v>0</v>
      </c>
      <c r="P1829" s="3">
        <f>VLOOKUP(M1829,TAF!$D$1:$H$462,4,0)</f>
        <v>0</v>
      </c>
      <c r="Q1829" s="3">
        <f>VLOOKUP(M1829,TAF!$D$1:$H$462,5,0)</f>
        <v>0</v>
      </c>
      <c r="R1829" s="3" t="s">
        <v>45</v>
      </c>
      <c r="S1829" s="3" t="s">
        <v>980</v>
      </c>
      <c r="T1829" s="3" t="s">
        <v>62</v>
      </c>
      <c r="U1829" s="19"/>
      <c r="V1829" s="19"/>
      <c r="W1829" s="5" t="s">
        <v>5891</v>
      </c>
      <c r="X1829" s="3" t="s">
        <v>845</v>
      </c>
      <c r="Y1829" s="3">
        <v>1</v>
      </c>
      <c r="Z1829" s="3"/>
      <c r="AA1829" s="3" t="str">
        <f t="shared" si="435"/>
        <v>RAPPORTS NON PROTEGES,</v>
      </c>
      <c r="AB1829" s="3" t="s">
        <v>62</v>
      </c>
      <c r="AC1829" s="3" t="s">
        <v>62</v>
      </c>
      <c r="AD1829" s="3" t="s">
        <v>62</v>
      </c>
      <c r="AE1829" s="3" t="s">
        <v>62</v>
      </c>
      <c r="AF1829" s="4"/>
      <c r="AG1829" s="4"/>
      <c r="AH1829" s="4"/>
      <c r="AI1829" s="4"/>
      <c r="AJ1829" s="4"/>
      <c r="AK1829" s="4"/>
      <c r="AL1829" s="3" t="s">
        <v>1307</v>
      </c>
      <c r="AM1829" s="3" t="s">
        <v>846</v>
      </c>
      <c r="AN1829" s="4"/>
      <c r="AO1829" s="4"/>
      <c r="AP1829" s="4"/>
      <c r="AQ1829" s="4"/>
      <c r="AR1829" s="4"/>
      <c r="AS1829" s="4"/>
      <c r="AT1829" s="4"/>
      <c r="AU1829" s="4"/>
      <c r="AV1829" s="4"/>
      <c r="AW1829" s="4"/>
      <c r="AX1829" s="4"/>
    </row>
    <row r="1830" spans="1:50" ht="15.75" customHeight="1" x14ac:dyDescent="0.2">
      <c r="A1830" t="str">
        <f t="shared" si="434"/>
        <v>UniversitaireHommeCélibataireMécanicienDouala 3NYALLACamerounaiseChretien (Catholique)NonTemporairement Non-eligible</v>
      </c>
      <c r="B1830" s="17">
        <v>43705</v>
      </c>
      <c r="C1830" s="17">
        <v>33693</v>
      </c>
      <c r="D1830" s="3" t="s">
        <v>48</v>
      </c>
      <c r="E1830" s="21">
        <v>33</v>
      </c>
      <c r="F1830" s="3" t="s">
        <v>40</v>
      </c>
      <c r="G1830" s="4"/>
      <c r="H1830" s="4"/>
      <c r="I1830" s="3" t="s">
        <v>41</v>
      </c>
      <c r="J1830" s="3" t="s">
        <v>71</v>
      </c>
      <c r="K1830" s="3" t="s">
        <v>43</v>
      </c>
      <c r="L1830" s="3" t="s">
        <v>135</v>
      </c>
      <c r="M1830" s="3" t="s">
        <v>87</v>
      </c>
      <c r="N1830" s="3" t="str">
        <f>VLOOKUP(M1830,TAF!$D$1:$H$462,2,0)</f>
        <v>Nyalla</v>
      </c>
      <c r="O1830" s="3" t="str">
        <f>VLOOKUP(M1830,TAF!$D$1:$H$462,3,0)</f>
        <v>Douala 3</v>
      </c>
      <c r="P1830" s="3" t="str">
        <f>VLOOKUP(M1830,TAF!$D$1:$H$462,4,0)</f>
        <v>4.090110173250642</v>
      </c>
      <c r="Q1830" s="3" t="str">
        <f>VLOOKUP(M1830,TAF!$D$1:$H$462,5,0)</f>
        <v xml:space="preserve"> 9.80214359815782</v>
      </c>
      <c r="R1830" s="3" t="s">
        <v>45</v>
      </c>
      <c r="S1830" s="3" t="s">
        <v>58</v>
      </c>
      <c r="T1830" s="3" t="s">
        <v>62</v>
      </c>
      <c r="U1830" s="19"/>
      <c r="V1830" s="19"/>
      <c r="W1830" s="5" t="s">
        <v>5910</v>
      </c>
      <c r="X1830" s="3" t="s">
        <v>845</v>
      </c>
      <c r="Y1830" s="3">
        <v>1</v>
      </c>
      <c r="Z1830" s="3" t="s">
        <v>5958</v>
      </c>
      <c r="AA1830" s="3" t="str">
        <f t="shared" si="435"/>
        <v>,</v>
      </c>
      <c r="AB1830" s="3" t="s">
        <v>62</v>
      </c>
      <c r="AC1830" s="3" t="s">
        <v>46</v>
      </c>
      <c r="AD1830" s="3" t="s">
        <v>62</v>
      </c>
      <c r="AE1830" s="3" t="s">
        <v>62</v>
      </c>
      <c r="AF1830" s="4"/>
      <c r="AG1830" s="4"/>
      <c r="AH1830" s="4"/>
      <c r="AI1830" s="4"/>
      <c r="AJ1830" s="4"/>
      <c r="AK1830" s="4"/>
      <c r="AL1830" s="4"/>
      <c r="AM1830" s="3" t="s">
        <v>846</v>
      </c>
      <c r="AN1830" s="4"/>
      <c r="AO1830" s="4"/>
      <c r="AP1830" s="4"/>
      <c r="AQ1830" s="4"/>
      <c r="AR1830" s="4"/>
      <c r="AS1830" s="4"/>
      <c r="AT1830" s="4"/>
      <c r="AU1830" s="4"/>
      <c r="AV1830" s="4"/>
      <c r="AW1830" s="4"/>
      <c r="AX1830" s="4"/>
    </row>
    <row r="1831" spans="1:50" ht="15.75" customHeight="1" x14ac:dyDescent="0.2">
      <c r="A1831" t="str">
        <f t="shared" si="434"/>
        <v>Pas PréciséHommeCélibataireChaudronnerie Douala 5PK10 CamerounaiseChretien (Catholique)NonTemporairement Non-eligible</v>
      </c>
      <c r="B1831" s="17">
        <v>43714</v>
      </c>
      <c r="C1831" s="17">
        <v>35249</v>
      </c>
      <c r="D1831" s="3" t="s">
        <v>39</v>
      </c>
      <c r="E1831" s="21">
        <v>29</v>
      </c>
      <c r="F1831" s="3" t="s">
        <v>40</v>
      </c>
      <c r="G1831" s="4"/>
      <c r="H1831" s="4"/>
      <c r="I1831" s="3" t="s">
        <v>41</v>
      </c>
      <c r="J1831" s="3" t="s">
        <v>1205</v>
      </c>
      <c r="K1831" s="3" t="s">
        <v>60</v>
      </c>
      <c r="L1831" s="3" t="s">
        <v>135</v>
      </c>
      <c r="M1831" s="3" t="s">
        <v>1206</v>
      </c>
      <c r="N1831" s="3" t="str">
        <f>VLOOKUP(M1831,TAF!$D$1:$H$462,2,0)</f>
        <v>Pk10</v>
      </c>
      <c r="O1831" s="3" t="str">
        <f>VLOOKUP(M1831,TAF!$D$1:$H$462,3,0)</f>
        <v>Douala 3</v>
      </c>
      <c r="P1831" s="3" t="str">
        <f>VLOOKUP(M1831,TAF!$D$1:$H$462,4,0)</f>
        <v>4.032980100618266</v>
      </c>
      <c r="Q1831" s="3" t="str">
        <f>VLOOKUP(M1831,TAF!$D$1:$H$462,5,0)</f>
        <v xml:space="preserve"> 9.799655089790106</v>
      </c>
      <c r="R1831" s="3" t="s">
        <v>45</v>
      </c>
      <c r="S1831" s="3" t="s">
        <v>58</v>
      </c>
      <c r="T1831" s="3" t="s">
        <v>62</v>
      </c>
      <c r="U1831" s="19"/>
      <c r="V1831" s="19"/>
      <c r="W1831" s="5" t="s">
        <v>5941</v>
      </c>
      <c r="X1831" s="3" t="s">
        <v>845</v>
      </c>
      <c r="Y1831" s="3">
        <v>1</v>
      </c>
      <c r="Z1831" s="3" t="s">
        <v>5958</v>
      </c>
      <c r="AA1831" s="3" t="str">
        <f t="shared" si="435"/>
        <v>,</v>
      </c>
      <c r="AB1831" s="4"/>
      <c r="AC1831" s="3" t="s">
        <v>46</v>
      </c>
      <c r="AD1831" s="4"/>
      <c r="AE1831" s="4"/>
      <c r="AF1831" s="4"/>
      <c r="AG1831" s="4"/>
      <c r="AH1831" s="4"/>
      <c r="AI1831" s="4"/>
      <c r="AJ1831" s="4"/>
      <c r="AK1831" s="4"/>
      <c r="AL1831" s="4"/>
      <c r="AM1831" s="3" t="s">
        <v>846</v>
      </c>
      <c r="AN1831" s="4"/>
      <c r="AO1831" s="4"/>
      <c r="AP1831" s="4"/>
      <c r="AQ1831" s="4"/>
      <c r="AR1831" s="4"/>
      <c r="AS1831" s="4"/>
      <c r="AT1831" s="4"/>
      <c r="AU1831" s="4"/>
      <c r="AV1831" s="4"/>
      <c r="AW1831" s="4"/>
      <c r="AX1831" s="4"/>
    </row>
    <row r="1832" spans="1:50" ht="15.75" customHeight="1" x14ac:dyDescent="0.2">
      <c r="A1832" t="str">
        <f t="shared" si="434"/>
        <v>UniversitaireHommeCélibataireMécanicienDouala 3NYALLACamerounaiseChretien (Catholique)NonTemporairement Non-eligible</v>
      </c>
      <c r="B1832" s="17">
        <v>43705</v>
      </c>
      <c r="C1832" s="17">
        <v>33693</v>
      </c>
      <c r="D1832" s="3" t="s">
        <v>48</v>
      </c>
      <c r="E1832" s="21">
        <v>33</v>
      </c>
      <c r="F1832" s="3" t="s">
        <v>40</v>
      </c>
      <c r="G1832" s="4"/>
      <c r="H1832" s="4"/>
      <c r="I1832" s="3" t="s">
        <v>41</v>
      </c>
      <c r="J1832" s="3" t="s">
        <v>71</v>
      </c>
      <c r="K1832" s="3" t="s">
        <v>43</v>
      </c>
      <c r="L1832" s="3" t="s">
        <v>135</v>
      </c>
      <c r="M1832" s="3" t="s">
        <v>87</v>
      </c>
      <c r="N1832" s="3" t="str">
        <f>VLOOKUP(M1832,TAF!$D$1:$H$462,2,0)</f>
        <v>Nyalla</v>
      </c>
      <c r="O1832" s="3" t="str">
        <f>VLOOKUP(M1832,TAF!$D$1:$H$462,3,0)</f>
        <v>Douala 3</v>
      </c>
      <c r="P1832" s="3" t="str">
        <f>VLOOKUP(M1832,TAF!$D$1:$H$462,4,0)</f>
        <v>4.090110173250642</v>
      </c>
      <c r="Q1832" s="3" t="str">
        <f>VLOOKUP(M1832,TAF!$D$1:$H$462,5,0)</f>
        <v xml:space="preserve"> 9.80214359815782</v>
      </c>
      <c r="R1832" s="3" t="s">
        <v>45</v>
      </c>
      <c r="S1832" s="3" t="s">
        <v>58</v>
      </c>
      <c r="T1832" s="3" t="s">
        <v>62</v>
      </c>
      <c r="U1832" s="19"/>
      <c r="V1832" s="19"/>
      <c r="W1832" s="5" t="s">
        <v>5910</v>
      </c>
      <c r="X1832" s="3" t="s">
        <v>845</v>
      </c>
      <c r="Y1832" s="3">
        <v>1</v>
      </c>
      <c r="Z1832" s="3" t="s">
        <v>5958</v>
      </c>
      <c r="AA1832" s="3" t="str">
        <f t="shared" si="435"/>
        <v>,</v>
      </c>
      <c r="AB1832" s="3" t="s">
        <v>62</v>
      </c>
      <c r="AC1832" s="3" t="s">
        <v>46</v>
      </c>
      <c r="AD1832" s="3" t="s">
        <v>62</v>
      </c>
      <c r="AE1832" s="3" t="s">
        <v>62</v>
      </c>
      <c r="AF1832" s="4"/>
      <c r="AG1832" s="4"/>
      <c r="AH1832" s="4"/>
      <c r="AI1832" s="4"/>
      <c r="AJ1832" s="4"/>
      <c r="AK1832" s="4"/>
      <c r="AL1832" s="4"/>
      <c r="AM1832" s="3" t="s">
        <v>846</v>
      </c>
      <c r="AN1832" s="4"/>
      <c r="AO1832" s="4"/>
      <c r="AP1832" s="4"/>
      <c r="AQ1832" s="4"/>
      <c r="AR1832" s="4"/>
      <c r="AS1832" s="4"/>
      <c r="AT1832" s="4"/>
      <c r="AU1832" s="4"/>
      <c r="AV1832" s="4"/>
      <c r="AW1832" s="4"/>
      <c r="AX1832" s="4"/>
    </row>
    <row r="1833" spans="1:50" ht="15.75" customHeight="1" x14ac:dyDescent="0.2">
      <c r="A1833" t="str">
        <f t="shared" si="434"/>
        <v>Pas PréciséFemmeMarié (e)COUTURIEREDouala (Non précisé )RASCamerounaiseChretien (Catholique)NonTemporairement Non-eligible</v>
      </c>
      <c r="B1833" s="17">
        <v>43706</v>
      </c>
      <c r="C1833" s="17">
        <v>24502</v>
      </c>
      <c r="D1833" s="3" t="s">
        <v>39</v>
      </c>
      <c r="E1833" s="21">
        <v>58</v>
      </c>
      <c r="F1833" s="3" t="s">
        <v>55</v>
      </c>
      <c r="G1833" s="4"/>
      <c r="H1833" s="3">
        <v>76</v>
      </c>
      <c r="I1833" s="3" t="s">
        <v>49</v>
      </c>
      <c r="J1833" s="3" t="s">
        <v>1308</v>
      </c>
      <c r="K1833" s="3" t="s">
        <v>51</v>
      </c>
      <c r="L1833" s="3" t="s">
        <v>135</v>
      </c>
      <c r="M1833" s="3" t="s">
        <v>1230</v>
      </c>
      <c r="N1833" s="3">
        <f>VLOOKUP(M1833,TAF!$D$1:$H$462,2,0)</f>
        <v>0</v>
      </c>
      <c r="O1833" s="3">
        <f>VLOOKUP(M1833,TAF!$D$1:$H$462,3,0)</f>
        <v>0</v>
      </c>
      <c r="P1833" s="3">
        <f>VLOOKUP(M1833,TAF!$D$1:$H$462,4,0)</f>
        <v>0</v>
      </c>
      <c r="Q1833" s="3">
        <f>VLOOKUP(M1833,TAF!$D$1:$H$462,5,0)</f>
        <v>0</v>
      </c>
      <c r="R1833" s="3" t="s">
        <v>45</v>
      </c>
      <c r="S1833" s="3" t="s">
        <v>58</v>
      </c>
      <c r="T1833" s="3" t="s">
        <v>62</v>
      </c>
      <c r="U1833" s="19"/>
      <c r="V1833" s="19"/>
      <c r="W1833" s="5" t="s">
        <v>5952</v>
      </c>
      <c r="X1833" s="3" t="s">
        <v>845</v>
      </c>
      <c r="Y1833" s="3">
        <v>1</v>
      </c>
      <c r="Z1833" s="3" t="s">
        <v>5958</v>
      </c>
      <c r="AA1833" s="3" t="str">
        <f t="shared" si="435"/>
        <v>,</v>
      </c>
      <c r="AB1833" s="3" t="s">
        <v>62</v>
      </c>
      <c r="AC1833" s="3" t="s">
        <v>46</v>
      </c>
      <c r="AD1833" s="3" t="s">
        <v>62</v>
      </c>
      <c r="AE1833" s="3" t="s">
        <v>62</v>
      </c>
      <c r="AF1833" s="4"/>
      <c r="AG1833" s="4"/>
      <c r="AH1833" s="4"/>
      <c r="AI1833" s="4"/>
      <c r="AJ1833" s="4"/>
      <c r="AK1833" s="4"/>
      <c r="AL1833" s="4"/>
      <c r="AM1833" s="3" t="s">
        <v>846</v>
      </c>
      <c r="AN1833" s="4"/>
      <c r="AO1833" s="4"/>
      <c r="AP1833" s="4"/>
      <c r="AQ1833" s="4"/>
      <c r="AR1833" s="4"/>
      <c r="AS1833" s="4"/>
      <c r="AT1833" s="4"/>
      <c r="AU1833" s="4"/>
      <c r="AV1833" s="4"/>
      <c r="AW1833" s="4"/>
      <c r="AX1833" s="4"/>
    </row>
    <row r="1834" spans="1:50" ht="15.75" customHeight="1" x14ac:dyDescent="0.2">
      <c r="A1834" t="str">
        <f t="shared" si="434"/>
        <v>SecondaireHommeCélibataireAPPRENTI TOLERIE Douala (Non précisé )NEW BELLCamerounaiseChretien (Protestant )OuiTemporairement Non-eligible</v>
      </c>
      <c r="B1834" s="17">
        <v>43614</v>
      </c>
      <c r="C1834" s="17">
        <v>35101</v>
      </c>
      <c r="D1834" s="3" t="s">
        <v>54</v>
      </c>
      <c r="E1834" s="21">
        <v>29</v>
      </c>
      <c r="F1834" s="3" t="s">
        <v>40</v>
      </c>
      <c r="G1834" s="4"/>
      <c r="H1834" s="4"/>
      <c r="I1834" s="3" t="s">
        <v>41</v>
      </c>
      <c r="J1834" s="3" t="s">
        <v>1310</v>
      </c>
      <c r="K1834" s="3" t="s">
        <v>51</v>
      </c>
      <c r="L1834" s="3" t="s">
        <v>135</v>
      </c>
      <c r="M1834" s="3" t="s">
        <v>618</v>
      </c>
      <c r="N1834" s="3" t="str">
        <f>VLOOKUP(M1834,TAF!$D$1:$H$462,2,0)</f>
        <v>New Bell</v>
      </c>
      <c r="O1834" s="3" t="str">
        <f>VLOOKUP(M1834,TAF!$D$1:$H$462,3,0)</f>
        <v>Douala 2</v>
      </c>
      <c r="P1834" s="3" t="str">
        <f>VLOOKUP(M1834,TAF!$D$1:$H$462,4,0)</f>
        <v>4.029279319157316</v>
      </c>
      <c r="Q1834" s="3" t="str">
        <f>VLOOKUP(M1834,TAF!$D$1:$H$462,5,0)</f>
        <v xml:space="preserve"> 9.713362274244698</v>
      </c>
      <c r="R1834" s="3" t="s">
        <v>45</v>
      </c>
      <c r="S1834" s="3" t="s">
        <v>84</v>
      </c>
      <c r="T1834" s="3" t="s">
        <v>46</v>
      </c>
      <c r="U1834" s="17">
        <v>43471</v>
      </c>
      <c r="V1834" s="3" t="str">
        <f t="shared" ref="V1834" si="439">IF((B1834-U1834&lt;=365)*(B1834-U1834&gt;0),INT(12*(B1834-U1834)/365) &amp; " Mois",(YEAR(B1834)-YEAR(U1834)) &amp; " an (s)")</f>
        <v>4 Mois</v>
      </c>
      <c r="W1834" s="4"/>
      <c r="X1834" s="3" t="s">
        <v>845</v>
      </c>
      <c r="Y1834" s="3">
        <v>0</v>
      </c>
      <c r="Z1834" s="3"/>
      <c r="AA1834" s="3" t="str">
        <f t="shared" si="435"/>
        <v>,</v>
      </c>
      <c r="AB1834" s="4"/>
      <c r="AC1834" s="4"/>
      <c r="AD1834" s="4"/>
      <c r="AE1834" s="4"/>
      <c r="AF1834" s="4"/>
      <c r="AG1834" s="4"/>
      <c r="AH1834" s="4"/>
      <c r="AI1834" s="4"/>
      <c r="AJ1834" s="4"/>
      <c r="AK1834" s="4"/>
      <c r="AL1834" s="4"/>
      <c r="AM1834" s="3" t="s">
        <v>846</v>
      </c>
      <c r="AN1834" s="4"/>
      <c r="AO1834" s="4"/>
      <c r="AP1834" s="4"/>
      <c r="AQ1834" s="4"/>
      <c r="AR1834" s="4"/>
      <c r="AS1834" s="4"/>
      <c r="AT1834" s="4"/>
      <c r="AU1834" s="4"/>
      <c r="AV1834" s="4"/>
      <c r="AW1834" s="4"/>
      <c r="AX1834" s="4"/>
    </row>
    <row r="1835" spans="1:50" ht="15.75" customHeight="1" x14ac:dyDescent="0.2">
      <c r="A1835" t="str">
        <f t="shared" si="434"/>
        <v>SecondaireHommeCélibataireELECTRO MECANIQUE NOVAFR A SSOBOUMNon preciséChretien (Protestant )NonTemporairement Non-eligible</v>
      </c>
      <c r="B1835" s="17">
        <v>43727</v>
      </c>
      <c r="C1835" s="17">
        <v>36426</v>
      </c>
      <c r="D1835" s="3" t="s">
        <v>54</v>
      </c>
      <c r="E1835" s="21">
        <v>26</v>
      </c>
      <c r="F1835" s="3" t="s">
        <v>40</v>
      </c>
      <c r="G1835" s="4"/>
      <c r="H1835" s="4"/>
      <c r="I1835" s="3" t="s">
        <v>41</v>
      </c>
      <c r="J1835" s="3" t="s">
        <v>1311</v>
      </c>
      <c r="K1835" s="3" t="s">
        <v>1227</v>
      </c>
      <c r="L1835" s="3" t="s">
        <v>135</v>
      </c>
      <c r="M1835" s="3" t="s">
        <v>1312</v>
      </c>
      <c r="N1835" s="3" t="str">
        <f>VLOOKUP(M1835,TAF!$D$1:$H$462,2,0)</f>
        <v>CMA Soboum, A Medicalised Health Center</v>
      </c>
      <c r="O1835" s="3" t="str">
        <f>VLOOKUP(M1835,TAF!$D$1:$H$462,3,0)</f>
        <v>Douala 5</v>
      </c>
      <c r="P1835" s="3" t="str">
        <f>VLOOKUP(M1835,TAF!$D$1:$H$462,4,0)</f>
        <v>4.019737853768845</v>
      </c>
      <c r="Q1835" s="3" t="str">
        <f>VLOOKUP(M1835,TAF!$D$1:$H$462,5,0)</f>
        <v>9.732357664370296</v>
      </c>
      <c r="R1835" s="3" t="s">
        <v>220</v>
      </c>
      <c r="S1835" s="3" t="s">
        <v>84</v>
      </c>
      <c r="T1835" s="3" t="s">
        <v>62</v>
      </c>
      <c r="U1835" s="19"/>
      <c r="V1835" s="19"/>
      <c r="W1835" s="5" t="s">
        <v>5884</v>
      </c>
      <c r="X1835" s="3" t="s">
        <v>845</v>
      </c>
      <c r="Y1835" s="3">
        <v>1</v>
      </c>
      <c r="Z1835" s="3" t="s">
        <v>5959</v>
      </c>
      <c r="AA1835" s="3" t="str">
        <f t="shared" si="435"/>
        <v>,</v>
      </c>
      <c r="AB1835" s="3" t="s">
        <v>46</v>
      </c>
      <c r="AC1835" s="4"/>
      <c r="AD1835" s="4"/>
      <c r="AE1835" s="4"/>
      <c r="AF1835" s="4"/>
      <c r="AG1835" s="4"/>
      <c r="AH1835" s="4"/>
      <c r="AI1835" s="4"/>
      <c r="AJ1835" s="4"/>
      <c r="AK1835" s="4"/>
      <c r="AL1835" s="4"/>
      <c r="AM1835" s="3" t="s">
        <v>846</v>
      </c>
      <c r="AN1835" s="4"/>
      <c r="AO1835" s="4"/>
      <c r="AP1835" s="4"/>
      <c r="AQ1835" s="4"/>
      <c r="AR1835" s="4"/>
      <c r="AS1835" s="4"/>
      <c r="AT1835" s="4"/>
      <c r="AU1835" s="4"/>
      <c r="AV1835" s="4"/>
      <c r="AW1835" s="4"/>
      <c r="AX1835" s="4"/>
    </row>
    <row r="1836" spans="1:50" ht="15.75" customHeight="1" x14ac:dyDescent="0.2">
      <c r="A1836" t="str">
        <f t="shared" si="434"/>
        <v>Pas PréciséHommeCélibataireMécanicienR A SR A SNon preciséChretien (Catholique)NonTemporairement Non-eligible</v>
      </c>
      <c r="B1836" s="17">
        <v>43823</v>
      </c>
      <c r="C1836" s="17">
        <v>34580</v>
      </c>
      <c r="D1836" s="3" t="s">
        <v>39</v>
      </c>
      <c r="E1836" s="21">
        <v>31</v>
      </c>
      <c r="F1836" s="3" t="s">
        <v>40</v>
      </c>
      <c r="G1836" s="4"/>
      <c r="H1836" s="4"/>
      <c r="I1836" s="3" t="s">
        <v>41</v>
      </c>
      <c r="J1836" s="3" t="s">
        <v>71</v>
      </c>
      <c r="K1836" s="3" t="s">
        <v>1227</v>
      </c>
      <c r="L1836" s="3"/>
      <c r="M1836" s="3" t="s">
        <v>1227</v>
      </c>
      <c r="N1836" s="3">
        <f>VLOOKUP(M1836,TAF!$D$1:$H$462,2,0)</f>
        <v>0</v>
      </c>
      <c r="O1836" s="3"/>
      <c r="P1836" s="3">
        <f>VLOOKUP(M1836,TAF!$D$1:$H$462,4,0)</f>
        <v>0</v>
      </c>
      <c r="Q1836" s="3">
        <f>VLOOKUP(M1836,TAF!$D$1:$H$462,5,0)</f>
        <v>0</v>
      </c>
      <c r="R1836" s="3" t="s">
        <v>220</v>
      </c>
      <c r="S1836" s="3" t="s">
        <v>58</v>
      </c>
      <c r="T1836" s="3" t="s">
        <v>62</v>
      </c>
      <c r="U1836" s="19"/>
      <c r="V1836" s="19"/>
      <c r="W1836" s="3">
        <v>111.9</v>
      </c>
      <c r="X1836" s="3" t="s">
        <v>845</v>
      </c>
      <c r="Y1836" s="3">
        <v>1</v>
      </c>
      <c r="Z1836" s="3" t="s">
        <v>5958</v>
      </c>
      <c r="AA1836" s="3" t="str">
        <f t="shared" si="435"/>
        <v>,</v>
      </c>
      <c r="AB1836" s="4"/>
      <c r="AC1836" s="3" t="s">
        <v>46</v>
      </c>
      <c r="AD1836" s="4"/>
      <c r="AE1836" s="4"/>
      <c r="AF1836" s="4"/>
      <c r="AG1836" s="4"/>
      <c r="AH1836" s="4"/>
      <c r="AI1836" s="4"/>
      <c r="AJ1836" s="4"/>
      <c r="AK1836" s="4"/>
      <c r="AL1836" s="4"/>
      <c r="AM1836" s="3" t="s">
        <v>846</v>
      </c>
      <c r="AN1836" s="4"/>
      <c r="AO1836" s="4"/>
      <c r="AP1836" s="4"/>
      <c r="AQ1836" s="4"/>
      <c r="AR1836" s="4"/>
      <c r="AS1836" s="4"/>
      <c r="AT1836" s="4"/>
      <c r="AU1836" s="4"/>
      <c r="AV1836" s="4"/>
      <c r="AW1836" s="4"/>
      <c r="AX1836" s="4"/>
    </row>
    <row r="1837" spans="1:50" ht="15.75" customHeight="1" x14ac:dyDescent="0.2">
      <c r="A1837" t="str">
        <f t="shared" si="434"/>
        <v>UniversitaireHommeCélibataireSans EmploisDouala 5LOGPOMCamerounaiseChretien (Catholique)NonTemporairement Non-eligible</v>
      </c>
      <c r="B1837" s="17">
        <v>43829</v>
      </c>
      <c r="C1837" s="17">
        <v>35476</v>
      </c>
      <c r="D1837" s="3" t="s">
        <v>48</v>
      </c>
      <c r="E1837" s="21">
        <v>28</v>
      </c>
      <c r="F1837" s="3" t="s">
        <v>40</v>
      </c>
      <c r="G1837" s="4"/>
      <c r="H1837" s="4"/>
      <c r="I1837" s="3" t="s">
        <v>41</v>
      </c>
      <c r="J1837" s="3" t="s">
        <v>134</v>
      </c>
      <c r="K1837" s="3" t="s">
        <v>60</v>
      </c>
      <c r="L1837" s="3" t="s">
        <v>135</v>
      </c>
      <c r="M1837" s="3" t="s">
        <v>364</v>
      </c>
      <c r="N1837" s="3" t="str">
        <f>VLOOKUP(M1837,TAF!$D$1:$H$462,2,0)</f>
        <v>Logpom</v>
      </c>
      <c r="O1837" s="3" t="str">
        <f>VLOOKUP(M1837,TAF!$D$1:$H$462,3,0)</f>
        <v>Douala 5</v>
      </c>
      <c r="P1837" s="3" t="str">
        <f>VLOOKUP(M1837,TAF!$D$1:$H$462,4,0)</f>
        <v>4.069356038614923</v>
      </c>
      <c r="Q1837" s="3" t="str">
        <f>VLOOKUP(M1837,TAF!$D$1:$H$462,5,0)</f>
        <v xml:space="preserve"> 9.763173730445677</v>
      </c>
      <c r="R1837" s="3" t="s">
        <v>45</v>
      </c>
      <c r="S1837" s="3" t="s">
        <v>58</v>
      </c>
      <c r="T1837" s="3" t="s">
        <v>62</v>
      </c>
      <c r="U1837" s="19"/>
      <c r="V1837" s="19"/>
      <c r="W1837" s="5" t="s">
        <v>5896</v>
      </c>
      <c r="X1837" s="3" t="s">
        <v>845</v>
      </c>
      <c r="Y1837" s="3">
        <v>1</v>
      </c>
      <c r="Z1837" s="3" t="s">
        <v>5959</v>
      </c>
      <c r="AA1837" s="3" t="str">
        <f t="shared" si="435"/>
        <v>,</v>
      </c>
      <c r="AB1837" s="3" t="s">
        <v>46</v>
      </c>
      <c r="AC1837" s="4"/>
      <c r="AD1837" s="4"/>
      <c r="AE1837" s="4"/>
      <c r="AF1837" s="4"/>
      <c r="AG1837" s="4"/>
      <c r="AH1837" s="4"/>
      <c r="AI1837" s="4"/>
      <c r="AJ1837" s="4"/>
      <c r="AK1837" s="4"/>
      <c r="AL1837" s="4"/>
      <c r="AM1837" s="3" t="s">
        <v>846</v>
      </c>
      <c r="AN1837" s="4"/>
      <c r="AO1837" s="4"/>
      <c r="AP1837" s="4"/>
      <c r="AQ1837" s="4"/>
      <c r="AR1837" s="4"/>
      <c r="AS1837" s="4"/>
      <c r="AT1837" s="4"/>
      <c r="AU1837" s="4"/>
      <c r="AV1837" s="4"/>
      <c r="AW1837" s="4"/>
      <c r="AX1837" s="4"/>
    </row>
    <row r="1838" spans="1:50" ht="15.75" customHeight="1" x14ac:dyDescent="0.2">
      <c r="A1838" t="str">
        <f t="shared" si="434"/>
        <v>UniversitaireFemmeCélibataireSans EmploisDouala 5LOGBESSOUCamerounaiseChretien (Catholique)NonTemporairement Non-eligible</v>
      </c>
      <c r="B1838" s="17">
        <v>43822</v>
      </c>
      <c r="C1838" s="17">
        <v>36500</v>
      </c>
      <c r="D1838" s="3" t="s">
        <v>48</v>
      </c>
      <c r="E1838" s="21">
        <v>26</v>
      </c>
      <c r="F1838" s="3" t="s">
        <v>55</v>
      </c>
      <c r="G1838" s="4"/>
      <c r="H1838" s="4"/>
      <c r="I1838" s="3" t="s">
        <v>41</v>
      </c>
      <c r="J1838" s="3" t="s">
        <v>134</v>
      </c>
      <c r="K1838" s="3" t="s">
        <v>60</v>
      </c>
      <c r="L1838" s="3" t="s">
        <v>135</v>
      </c>
      <c r="M1838" s="3" t="s">
        <v>815</v>
      </c>
      <c r="N1838" s="3" t="str">
        <f>VLOOKUP(M1838,TAF!$D$1:$H$462,2,0)</f>
        <v>Logbessou</v>
      </c>
      <c r="O1838" s="3" t="str">
        <f>VLOOKUP(M1838,TAF!$D$1:$H$462,3,0)</f>
        <v>Douala 5</v>
      </c>
      <c r="P1838" s="3" t="str">
        <f>VLOOKUP(M1838,TAF!$D$1:$H$462,4,0)</f>
        <v>4.0952027315347745</v>
      </c>
      <c r="Q1838" s="3" t="str">
        <f>VLOOKUP(M1838,TAF!$D$1:$H$462,5,0)</f>
        <v xml:space="preserve"> 9.770149713953538</v>
      </c>
      <c r="R1838" s="3" t="s">
        <v>45</v>
      </c>
      <c r="S1838" s="3" t="s">
        <v>58</v>
      </c>
      <c r="T1838" s="3" t="s">
        <v>62</v>
      </c>
      <c r="U1838" s="19"/>
      <c r="V1838" s="19"/>
      <c r="W1838" s="5" t="s">
        <v>5940</v>
      </c>
      <c r="X1838" s="3" t="s">
        <v>845</v>
      </c>
      <c r="Y1838" s="3">
        <v>1</v>
      </c>
      <c r="Z1838" s="3" t="s">
        <v>5958</v>
      </c>
      <c r="AA1838" s="3" t="str">
        <f t="shared" si="435"/>
        <v>,</v>
      </c>
      <c r="AB1838" s="4"/>
      <c r="AC1838" s="3" t="s">
        <v>46</v>
      </c>
      <c r="AD1838" s="4"/>
      <c r="AE1838" s="4"/>
      <c r="AF1838" s="4"/>
      <c r="AG1838" s="4"/>
      <c r="AH1838" s="4"/>
      <c r="AI1838" s="4"/>
      <c r="AJ1838" s="4"/>
      <c r="AK1838" s="4"/>
      <c r="AL1838" s="4"/>
      <c r="AM1838" s="3" t="s">
        <v>846</v>
      </c>
      <c r="AN1838" s="4"/>
      <c r="AO1838" s="4"/>
      <c r="AP1838" s="4"/>
      <c r="AQ1838" s="4"/>
      <c r="AR1838" s="4"/>
      <c r="AS1838" s="4"/>
      <c r="AT1838" s="4"/>
      <c r="AU1838" s="4"/>
      <c r="AV1838" s="4"/>
      <c r="AW1838" s="4"/>
      <c r="AX1838" s="4"/>
    </row>
    <row r="1839" spans="1:50" ht="15.75" customHeight="1" x14ac:dyDescent="0.2">
      <c r="A1839" t="str">
        <f t="shared" si="434"/>
        <v>UniversitaireHommeCélibataireINFIRMIERDouala 3NDOGPASSICamerounaiseChretien (Catholique)OuiDéfinitivement non-eligible</v>
      </c>
      <c r="B1839" s="17">
        <v>43822</v>
      </c>
      <c r="C1839" s="17">
        <v>34289</v>
      </c>
      <c r="D1839" s="3" t="s">
        <v>48</v>
      </c>
      <c r="E1839" s="21">
        <v>32</v>
      </c>
      <c r="F1839" s="3" t="s">
        <v>40</v>
      </c>
      <c r="G1839" s="4"/>
      <c r="H1839" s="4"/>
      <c r="I1839" s="3" t="s">
        <v>41</v>
      </c>
      <c r="J1839" s="3" t="s">
        <v>1314</v>
      </c>
      <c r="K1839" s="3" t="s">
        <v>43</v>
      </c>
      <c r="L1839" s="3" t="s">
        <v>135</v>
      </c>
      <c r="M1839" s="3" t="s">
        <v>383</v>
      </c>
      <c r="N1839" s="3" t="str">
        <f>VLOOKUP(M1839,TAF!$D$1:$H$462,2,0)</f>
        <v>Ndogpassi</v>
      </c>
      <c r="O1839" s="3" t="str">
        <f>VLOOKUP(M1839,TAF!$D$1:$H$462,3,0)</f>
        <v>Douala 3</v>
      </c>
      <c r="P1839" s="3" t="str">
        <f>VLOOKUP(M1839,TAF!$D$1:$H$462,4,0)</f>
        <v>4.017345191745835</v>
      </c>
      <c r="Q1839" s="3" t="str">
        <f>VLOOKUP(M1839,TAF!$D$1:$H$462,5,0)</f>
        <v xml:space="preserve"> 9.776376922998338</v>
      </c>
      <c r="R1839" s="3" t="s">
        <v>45</v>
      </c>
      <c r="S1839" s="3" t="s">
        <v>58</v>
      </c>
      <c r="T1839" s="3" t="s">
        <v>46</v>
      </c>
      <c r="U1839" s="17">
        <v>43608</v>
      </c>
      <c r="V1839" s="3" t="str">
        <f t="shared" ref="V1839" si="440">IF((B1839-U1839&lt;=365)*(B1839-U1839&gt;0),INT(12*(B1839-U1839)/365) &amp; " Mois",(YEAR(B1839)-YEAR(U1839)) &amp; " an (s)")</f>
        <v>7 Mois</v>
      </c>
      <c r="W1839" s="5" t="s">
        <v>5889</v>
      </c>
      <c r="X1839" s="3" t="s">
        <v>898</v>
      </c>
      <c r="Y1839" s="3">
        <v>1</v>
      </c>
      <c r="Z1839" s="3" t="s">
        <v>5546</v>
      </c>
      <c r="AA1839" s="3" t="str">
        <f t="shared" si="435"/>
        <v>,</v>
      </c>
      <c r="AB1839" s="4"/>
      <c r="AC1839" s="4"/>
      <c r="AD1839" s="4"/>
      <c r="AE1839" s="4"/>
      <c r="AF1839" s="4"/>
      <c r="AG1839" s="4"/>
      <c r="AH1839" s="4"/>
      <c r="AI1839" s="4"/>
      <c r="AJ1839" s="4"/>
      <c r="AK1839" s="4"/>
      <c r="AL1839" s="4"/>
      <c r="AM1839" s="4"/>
      <c r="AN1839" s="3" t="s">
        <v>62</v>
      </c>
      <c r="AO1839" s="3" t="s">
        <v>46</v>
      </c>
      <c r="AP1839" s="3" t="s">
        <v>62</v>
      </c>
      <c r="AQ1839" s="3" t="s">
        <v>62</v>
      </c>
      <c r="AR1839" s="3" t="s">
        <v>62</v>
      </c>
      <c r="AS1839" s="3" t="s">
        <v>62</v>
      </c>
      <c r="AT1839" s="3" t="s">
        <v>62</v>
      </c>
      <c r="AU1839" s="3" t="s">
        <v>62</v>
      </c>
      <c r="AV1839" s="3" t="s">
        <v>62</v>
      </c>
      <c r="AW1839" s="3" t="s">
        <v>62</v>
      </c>
      <c r="AX1839" s="4"/>
    </row>
    <row r="1840" spans="1:50" ht="15.75" customHeight="1" x14ac:dyDescent="0.2">
      <c r="A1840" t="str">
        <f t="shared" si="434"/>
        <v>UniversitaireHommeCélibataireEnseignant (e)Douala 1AKWACamerounaiseChretien (Protestant )NonTemporairement Non-eligible</v>
      </c>
      <c r="B1840" s="17">
        <v>43822</v>
      </c>
      <c r="C1840" s="17">
        <v>29885</v>
      </c>
      <c r="D1840" s="3" t="s">
        <v>48</v>
      </c>
      <c r="E1840" s="21">
        <v>44</v>
      </c>
      <c r="F1840" s="3" t="s">
        <v>40</v>
      </c>
      <c r="G1840" s="4"/>
      <c r="H1840" s="4"/>
      <c r="I1840" s="3" t="s">
        <v>41</v>
      </c>
      <c r="J1840" s="3" t="s">
        <v>144</v>
      </c>
      <c r="K1840" s="3" t="s">
        <v>114</v>
      </c>
      <c r="L1840" s="3" t="s">
        <v>135</v>
      </c>
      <c r="M1840" s="3" t="s">
        <v>340</v>
      </c>
      <c r="N1840" s="3" t="str">
        <f>VLOOKUP(M1840,TAF!$D$1:$H$462,2,0)</f>
        <v>Akwa</v>
      </c>
      <c r="O1840" s="3" t="str">
        <f>VLOOKUP(M1840,TAF!$D$1:$H$462,3,0)</f>
        <v>Douala 1</v>
      </c>
      <c r="P1840" s="3" t="str">
        <f>VLOOKUP(M1840,TAF!$D$1:$H$462,4,0)</f>
        <v>4.059558346422489</v>
      </c>
      <c r="Q1840" s="3" t="str">
        <f>VLOOKUP(M1840,TAF!$D$1:$H$462,5,0)</f>
        <v xml:space="preserve"> 9.701820600152502</v>
      </c>
      <c r="R1840" s="3" t="s">
        <v>45</v>
      </c>
      <c r="S1840" s="3" t="s">
        <v>84</v>
      </c>
      <c r="T1840" s="3" t="s">
        <v>62</v>
      </c>
      <c r="U1840" s="19"/>
      <c r="V1840" s="19"/>
      <c r="W1840" s="5" t="s">
        <v>5916</v>
      </c>
      <c r="X1840" s="3" t="s">
        <v>845</v>
      </c>
      <c r="Y1840" s="3">
        <v>1</v>
      </c>
      <c r="Z1840" s="3" t="s">
        <v>5958</v>
      </c>
      <c r="AA1840" s="3" t="str">
        <f t="shared" si="435"/>
        <v>,</v>
      </c>
      <c r="AB1840" s="4"/>
      <c r="AC1840" s="3" t="s">
        <v>46</v>
      </c>
      <c r="AD1840" s="4"/>
      <c r="AE1840" s="4"/>
      <c r="AF1840" s="4"/>
      <c r="AG1840" s="4"/>
      <c r="AH1840" s="4"/>
      <c r="AI1840" s="4"/>
      <c r="AJ1840" s="4"/>
      <c r="AK1840" s="4"/>
      <c r="AL1840" s="4"/>
      <c r="AM1840" s="3" t="s">
        <v>846</v>
      </c>
      <c r="AN1840" s="4"/>
      <c r="AO1840" s="4"/>
      <c r="AP1840" s="4"/>
      <c r="AQ1840" s="4"/>
      <c r="AR1840" s="4"/>
      <c r="AS1840" s="4"/>
      <c r="AT1840" s="4"/>
      <c r="AU1840" s="4"/>
      <c r="AV1840" s="4"/>
      <c r="AW1840" s="4"/>
      <c r="AX1840" s="4"/>
    </row>
    <row r="1841" spans="1:50" ht="15.75" customHeight="1" x14ac:dyDescent="0.2">
      <c r="A1841" t="str">
        <f t="shared" si="434"/>
        <v>Pas PréciséHommeCélibataireMilitaireDouala 4BONABERICamerounaisePas PréciséOuiDéfinitivement non-eligible</v>
      </c>
      <c r="B1841" s="17">
        <v>43822</v>
      </c>
      <c r="C1841" s="17">
        <v>43805</v>
      </c>
      <c r="D1841" s="3" t="s">
        <v>39</v>
      </c>
      <c r="E1841" s="21"/>
      <c r="F1841" s="3" t="s">
        <v>40</v>
      </c>
      <c r="G1841" s="4"/>
      <c r="H1841" s="4"/>
      <c r="I1841" s="3" t="s">
        <v>41</v>
      </c>
      <c r="J1841" s="3" t="s">
        <v>293</v>
      </c>
      <c r="K1841" s="3" t="s">
        <v>157</v>
      </c>
      <c r="L1841" s="3" t="s">
        <v>135</v>
      </c>
      <c r="M1841" s="3" t="s">
        <v>331</v>
      </c>
      <c r="N1841" s="3" t="str">
        <f>VLOOKUP(M1841,TAF!$D$1:$H$462,2,0)</f>
        <v>Bonaberi</v>
      </c>
      <c r="O1841" s="3" t="str">
        <f>VLOOKUP(M1841,TAF!$D$1:$H$462,3,0)</f>
        <v>Douala 4</v>
      </c>
      <c r="P1841" s="3" t="str">
        <f>VLOOKUP(M1841,TAF!$D$1:$H$462,4,0)</f>
        <v>4.0900111661057075</v>
      </c>
      <c r="Q1841" s="3" t="str">
        <f>VLOOKUP(M1841,TAF!$D$1:$H$462,5,0)</f>
        <v xml:space="preserve"> 9.65793515778688</v>
      </c>
      <c r="R1841" s="3" t="s">
        <v>45</v>
      </c>
      <c r="S1841" s="3" t="s">
        <v>39</v>
      </c>
      <c r="T1841" s="3" t="s">
        <v>46</v>
      </c>
      <c r="U1841" s="17">
        <v>38353</v>
      </c>
      <c r="V1841" s="3" t="str">
        <f t="shared" ref="V1841" si="441">IF((B1841-U1841&lt;=365)*(B1841-U1841&gt;0),INT(12*(B1841-U1841)/365) &amp; " Mois",(YEAR(B1841)-YEAR(U1841)) &amp; " an (s)")</f>
        <v>14 an (s)</v>
      </c>
      <c r="W1841" s="5" t="s">
        <v>5934</v>
      </c>
      <c r="X1841" s="3" t="s">
        <v>898</v>
      </c>
      <c r="Y1841" s="3">
        <v>3</v>
      </c>
      <c r="Z1841" s="3" t="s">
        <v>5542</v>
      </c>
      <c r="AA1841" s="3" t="str">
        <f t="shared" si="435"/>
        <v>,</v>
      </c>
      <c r="AB1841" s="4"/>
      <c r="AC1841" s="4"/>
      <c r="AD1841" s="4"/>
      <c r="AE1841" s="4"/>
      <c r="AF1841" s="4"/>
      <c r="AG1841" s="4"/>
      <c r="AH1841" s="4"/>
      <c r="AI1841" s="4"/>
      <c r="AJ1841" s="4"/>
      <c r="AK1841" s="4"/>
      <c r="AL1841" s="4"/>
      <c r="AM1841" s="4"/>
      <c r="AN1841" s="3" t="s">
        <v>46</v>
      </c>
      <c r="AO1841" s="3" t="s">
        <v>62</v>
      </c>
      <c r="AP1841" s="3" t="s">
        <v>62</v>
      </c>
      <c r="AQ1841" s="3" t="s">
        <v>62</v>
      </c>
      <c r="AR1841" s="3" t="s">
        <v>62</v>
      </c>
      <c r="AS1841" s="3" t="s">
        <v>62</v>
      </c>
      <c r="AT1841" s="3" t="s">
        <v>62</v>
      </c>
      <c r="AU1841" s="3" t="s">
        <v>62</v>
      </c>
      <c r="AV1841" s="3" t="s">
        <v>46</v>
      </c>
      <c r="AW1841" s="3" t="s">
        <v>46</v>
      </c>
      <c r="AX1841" s="4"/>
    </row>
    <row r="1842" spans="1:50" ht="15.75" customHeight="1" x14ac:dyDescent="0.2">
      <c r="A1842" t="str">
        <f t="shared" si="434"/>
        <v>Pas PréciséHommeCélibataireSECURITEDouala 5NDOGBOMNon preciséPas PréciséNonDéfinitivement non-eligible</v>
      </c>
      <c r="B1842" s="17">
        <v>43822</v>
      </c>
      <c r="C1842" s="17"/>
      <c r="D1842" s="3" t="s">
        <v>39</v>
      </c>
      <c r="E1842" s="21" t="e">
        <v>#VALUE!</v>
      </c>
      <c r="F1842" s="3" t="s">
        <v>40</v>
      </c>
      <c r="G1842" s="4"/>
      <c r="H1842" s="4"/>
      <c r="I1842" s="3" t="s">
        <v>41</v>
      </c>
      <c r="J1842" s="3" t="s">
        <v>1315</v>
      </c>
      <c r="K1842" s="3" t="s">
        <v>60</v>
      </c>
      <c r="L1842" s="3" t="s">
        <v>135</v>
      </c>
      <c r="M1842" s="3" t="s">
        <v>1316</v>
      </c>
      <c r="N1842" s="3" t="str">
        <f>VLOOKUP(M1842,TAF!$D$1:$H$462,2,0)</f>
        <v>Ndogbong</v>
      </c>
      <c r="O1842" s="3" t="str">
        <f>VLOOKUP(M1842,TAF!$D$1:$H$462,3,0)</f>
        <v>Douala 3</v>
      </c>
      <c r="P1842" s="3" t="str">
        <f>VLOOKUP(M1842,TAF!$D$1:$H$462,4,0)</f>
        <v>4.0602876241523225</v>
      </c>
      <c r="Q1842" s="3" t="str">
        <f>VLOOKUP(M1842,TAF!$D$1:$H$462,5,0)</f>
        <v xml:space="preserve"> 9.747841397163942</v>
      </c>
      <c r="R1842" s="3" t="s">
        <v>220</v>
      </c>
      <c r="S1842" s="3" t="s">
        <v>39</v>
      </c>
      <c r="T1842" s="3" t="s">
        <v>62</v>
      </c>
      <c r="U1842" s="19"/>
      <c r="V1842" s="19"/>
      <c r="W1842" s="4"/>
      <c r="X1842" s="3" t="s">
        <v>898</v>
      </c>
      <c r="Y1842" s="3">
        <v>1</v>
      </c>
      <c r="Z1842" s="3"/>
      <c r="AA1842" s="3" t="str">
        <f t="shared" si="435"/>
        <v>,PAS D INFORMATION SUR SON DOSSIER</v>
      </c>
      <c r="AB1842" s="4"/>
      <c r="AC1842" s="4"/>
      <c r="AD1842" s="4"/>
      <c r="AE1842" s="4"/>
      <c r="AF1842" s="4"/>
      <c r="AG1842" s="4"/>
      <c r="AH1842" s="4"/>
      <c r="AI1842" s="4"/>
      <c r="AJ1842" s="4"/>
      <c r="AK1842" s="4"/>
      <c r="AL1842" s="4"/>
      <c r="AM1842" s="4"/>
      <c r="AN1842" s="3" t="s">
        <v>62</v>
      </c>
      <c r="AO1842" s="3" t="s">
        <v>62</v>
      </c>
      <c r="AP1842" s="3" t="s">
        <v>62</v>
      </c>
      <c r="AQ1842" s="3" t="s">
        <v>62</v>
      </c>
      <c r="AR1842" s="3" t="s">
        <v>62</v>
      </c>
      <c r="AS1842" s="3" t="s">
        <v>62</v>
      </c>
      <c r="AT1842" s="3" t="s">
        <v>62</v>
      </c>
      <c r="AU1842" s="3" t="s">
        <v>62</v>
      </c>
      <c r="AV1842" s="3" t="s">
        <v>62</v>
      </c>
      <c r="AW1842" s="3" t="s">
        <v>62</v>
      </c>
      <c r="AX1842" s="3" t="s">
        <v>1317</v>
      </c>
    </row>
    <row r="1843" spans="1:50" ht="15.75" customHeight="1" x14ac:dyDescent="0.2">
      <c r="A1843" t="str">
        <f t="shared" si="434"/>
        <v>Pas PréciséHommeCélibataireSTAGIAIREDouala 3BILONGUECamerounaiseChretien (Catholique)OuiDéfinitivement non-eligible</v>
      </c>
      <c r="B1843" s="17">
        <v>43819</v>
      </c>
      <c r="C1843" s="17">
        <v>34409</v>
      </c>
      <c r="D1843" s="3" t="s">
        <v>39</v>
      </c>
      <c r="E1843" s="21">
        <v>31</v>
      </c>
      <c r="F1843" s="3" t="s">
        <v>40</v>
      </c>
      <c r="G1843" s="4"/>
      <c r="H1843" s="4"/>
      <c r="I1843" s="3" t="s">
        <v>41</v>
      </c>
      <c r="J1843" s="3" t="s">
        <v>1318</v>
      </c>
      <c r="K1843" s="3" t="s">
        <v>43</v>
      </c>
      <c r="L1843" s="3" t="s">
        <v>135</v>
      </c>
      <c r="M1843" s="3" t="s">
        <v>1299</v>
      </c>
      <c r="N1843" s="3" t="str">
        <f>VLOOKUP(M1843,TAF!$D$1:$H$462,2,0)</f>
        <v>Bilongue</v>
      </c>
      <c r="O1843" s="3" t="str">
        <f>VLOOKUP(M1843,TAF!$D$1:$H$462,3,0)</f>
        <v>Douala 5</v>
      </c>
      <c r="P1843" s="3" t="str">
        <f>VLOOKUP(M1843,TAF!$D$1:$H$462,4,0)</f>
        <v>4.0510655679709515</v>
      </c>
      <c r="Q1843" s="3" t="str">
        <f>VLOOKUP(M1843,TAF!$D$1:$H$462,5,0)</f>
        <v xml:space="preserve"> 9.767694654748077</v>
      </c>
      <c r="R1843" s="3" t="s">
        <v>45</v>
      </c>
      <c r="S1843" s="3" t="s">
        <v>58</v>
      </c>
      <c r="T1843" s="3" t="s">
        <v>46</v>
      </c>
      <c r="U1843" s="17">
        <v>42358</v>
      </c>
      <c r="V1843" s="3" t="str">
        <f t="shared" ref="V1843:V1846" si="442">IF((B1843-U1843&lt;=365)*(B1843-U1843&gt;0),INT(12*(B1843-U1843)/365) &amp; " Mois",(YEAR(B1843)-YEAR(U1843)) &amp; " an (s)")</f>
        <v>4 an (s)</v>
      </c>
      <c r="W1843" s="5" t="s">
        <v>5879</v>
      </c>
      <c r="X1843" s="3" t="s">
        <v>898</v>
      </c>
      <c r="Y1843" s="3">
        <v>1</v>
      </c>
      <c r="Z1843" s="3" t="s">
        <v>5535</v>
      </c>
      <c r="AA1843" s="3" t="str">
        <f t="shared" si="435"/>
        <v>,</v>
      </c>
      <c r="AB1843" s="4"/>
      <c r="AC1843" s="4"/>
      <c r="AD1843" s="4"/>
      <c r="AE1843" s="4"/>
      <c r="AF1843" s="4"/>
      <c r="AG1843" s="4"/>
      <c r="AH1843" s="4"/>
      <c r="AI1843" s="4"/>
      <c r="AJ1843" s="4"/>
      <c r="AK1843" s="4"/>
      <c r="AL1843" s="4"/>
      <c r="AM1843" s="4"/>
      <c r="AN1843" s="3" t="s">
        <v>62</v>
      </c>
      <c r="AO1843" s="3" t="s">
        <v>62</v>
      </c>
      <c r="AP1843" s="3" t="s">
        <v>46</v>
      </c>
      <c r="AQ1843" s="3" t="s">
        <v>62</v>
      </c>
      <c r="AR1843" s="3" t="s">
        <v>62</v>
      </c>
      <c r="AS1843" s="3" t="s">
        <v>62</v>
      </c>
      <c r="AT1843" s="3" t="s">
        <v>62</v>
      </c>
      <c r="AU1843" s="3" t="s">
        <v>62</v>
      </c>
      <c r="AV1843" s="3" t="s">
        <v>62</v>
      </c>
      <c r="AW1843" s="3" t="s">
        <v>62</v>
      </c>
      <c r="AX1843" s="4"/>
    </row>
    <row r="1844" spans="1:50" ht="15.75" customHeight="1" x14ac:dyDescent="0.2">
      <c r="A1844" t="str">
        <f t="shared" si="434"/>
        <v>AucunFemmeCélibataireVENDEUSEDouala 3NIALLANon preciséPas PréciséOuiTemporairement Non-eligible</v>
      </c>
      <c r="B1844" s="17">
        <v>43818</v>
      </c>
      <c r="C1844" s="17">
        <v>25259</v>
      </c>
      <c r="D1844" s="3" t="s">
        <v>269</v>
      </c>
      <c r="E1844" s="21">
        <v>56</v>
      </c>
      <c r="F1844" s="3" t="s">
        <v>55</v>
      </c>
      <c r="G1844" s="4"/>
      <c r="H1844" s="4"/>
      <c r="I1844" s="3" t="s">
        <v>41</v>
      </c>
      <c r="J1844" s="3" t="s">
        <v>1319</v>
      </c>
      <c r="K1844" s="3" t="s">
        <v>43</v>
      </c>
      <c r="L1844" s="3" t="s">
        <v>135</v>
      </c>
      <c r="M1844" s="3" t="s">
        <v>1320</v>
      </c>
      <c r="N1844" s="3" t="str">
        <f>VLOOKUP(M1844,TAF!$D$1:$H$462,2,0)</f>
        <v>Nyalla</v>
      </c>
      <c r="O1844" s="3" t="str">
        <f>VLOOKUP(M1844,TAF!$D$1:$H$462,3,0)</f>
        <v>Douala 3</v>
      </c>
      <c r="P1844" s="3" t="str">
        <f>VLOOKUP(M1844,TAF!$D$1:$H$462,4,0)</f>
        <v>4.090110173250642</v>
      </c>
      <c r="Q1844" s="3" t="str">
        <f>VLOOKUP(M1844,TAF!$D$1:$H$462,5,0)</f>
        <v xml:space="preserve"> 9.80214359815782</v>
      </c>
      <c r="R1844" s="3" t="s">
        <v>220</v>
      </c>
      <c r="S1844" s="3" t="s">
        <v>39</v>
      </c>
      <c r="T1844" s="3" t="s">
        <v>46</v>
      </c>
      <c r="U1844" s="17">
        <v>41275</v>
      </c>
      <c r="V1844" s="3" t="str">
        <f t="shared" si="442"/>
        <v>6 an (s)</v>
      </c>
      <c r="W1844" s="5" t="s">
        <v>5953</v>
      </c>
      <c r="X1844" s="3" t="s">
        <v>845</v>
      </c>
      <c r="Y1844" s="3">
        <v>2</v>
      </c>
      <c r="Z1844" s="3" t="s">
        <v>5960</v>
      </c>
      <c r="AA1844" s="3" t="str">
        <f t="shared" si="435"/>
        <v>,</v>
      </c>
      <c r="AB1844" s="3" t="s">
        <v>46</v>
      </c>
      <c r="AC1844" s="3" t="s">
        <v>46</v>
      </c>
      <c r="AD1844" s="4"/>
      <c r="AE1844" s="4"/>
      <c r="AF1844" s="4"/>
      <c r="AG1844" s="4"/>
      <c r="AH1844" s="4"/>
      <c r="AI1844" s="4"/>
      <c r="AJ1844" s="4"/>
      <c r="AK1844" s="4"/>
      <c r="AL1844" s="4"/>
      <c r="AM1844" s="3" t="s">
        <v>846</v>
      </c>
      <c r="AN1844" s="4"/>
      <c r="AO1844" s="4"/>
      <c r="AP1844" s="4"/>
      <c r="AQ1844" s="4"/>
      <c r="AR1844" s="4"/>
      <c r="AS1844" s="4"/>
      <c r="AT1844" s="4"/>
      <c r="AU1844" s="4"/>
      <c r="AV1844" s="4"/>
      <c r="AW1844" s="4"/>
      <c r="AX1844" s="4"/>
    </row>
    <row r="1845" spans="1:50" ht="15.75" customHeight="1" x14ac:dyDescent="0.2">
      <c r="A1845" t="str">
        <f t="shared" si="434"/>
        <v>Pas PréciséHommeMarié (e)R A SDouala 5PK8CamerounaiseChretien (Catholique)OuiTemporairement Non-eligible</v>
      </c>
      <c r="B1845" s="17">
        <v>43813</v>
      </c>
      <c r="C1845" s="17">
        <v>28183</v>
      </c>
      <c r="D1845" s="3" t="s">
        <v>39</v>
      </c>
      <c r="E1845" s="21">
        <v>48</v>
      </c>
      <c r="F1845" s="3" t="s">
        <v>40</v>
      </c>
      <c r="G1845" s="3">
        <v>167</v>
      </c>
      <c r="H1845" s="4"/>
      <c r="I1845" s="3" t="s">
        <v>49</v>
      </c>
      <c r="J1845" s="3" t="s">
        <v>1227</v>
      </c>
      <c r="K1845" s="3" t="s">
        <v>60</v>
      </c>
      <c r="L1845" s="3" t="s">
        <v>135</v>
      </c>
      <c r="M1845" s="3" t="s">
        <v>780</v>
      </c>
      <c r="N1845" s="3" t="str">
        <f>VLOOKUP(M1845,TAF!$D$1:$H$462,2,0)</f>
        <v>Pk8</v>
      </c>
      <c r="O1845" s="3" t="str">
        <f>VLOOKUP(M1845,TAF!$D$1:$H$462,3,0)</f>
        <v>Douala 3</v>
      </c>
      <c r="P1845" s="3" t="str">
        <f>VLOOKUP(M1845,TAF!$D$1:$H$462,4,0)</f>
        <v>4.042745526361856</v>
      </c>
      <c r="Q1845" s="3" t="str">
        <f>VLOOKUP(M1845,TAF!$D$1:$H$462,5,0)</f>
        <v xml:space="preserve"> 9.754402861621994</v>
      </c>
      <c r="R1845" s="3" t="s">
        <v>45</v>
      </c>
      <c r="S1845" s="3" t="s">
        <v>58</v>
      </c>
      <c r="T1845" s="3" t="s">
        <v>46</v>
      </c>
      <c r="U1845" s="17">
        <v>43691</v>
      </c>
      <c r="V1845" s="3" t="str">
        <f t="shared" si="442"/>
        <v>4 Mois</v>
      </c>
      <c r="W1845" s="5" t="s">
        <v>5928</v>
      </c>
      <c r="X1845" s="3" t="s">
        <v>845</v>
      </c>
      <c r="Y1845" s="3">
        <v>2</v>
      </c>
      <c r="Z1845" s="3" t="s">
        <v>5964</v>
      </c>
      <c r="AA1845" s="3" t="str">
        <f t="shared" si="435"/>
        <v>,</v>
      </c>
      <c r="AB1845" s="4"/>
      <c r="AC1845" s="3" t="s">
        <v>46</v>
      </c>
      <c r="AD1845" s="3" t="s">
        <v>46</v>
      </c>
      <c r="AE1845" s="4"/>
      <c r="AF1845" s="4"/>
      <c r="AG1845" s="4"/>
      <c r="AH1845" s="4"/>
      <c r="AI1845" s="4"/>
      <c r="AJ1845" s="4"/>
      <c r="AK1845" s="4"/>
      <c r="AL1845" s="4"/>
      <c r="AM1845" s="3" t="s">
        <v>846</v>
      </c>
      <c r="AN1845" s="4"/>
      <c r="AO1845" s="4"/>
      <c r="AP1845" s="4"/>
      <c r="AQ1845" s="4"/>
      <c r="AR1845" s="4"/>
      <c r="AS1845" s="4"/>
      <c r="AT1845" s="4"/>
      <c r="AU1845" s="4"/>
      <c r="AV1845" s="4"/>
      <c r="AW1845" s="4"/>
      <c r="AX1845" s="4"/>
    </row>
    <row r="1846" spans="1:50" ht="15.75" customHeight="1" x14ac:dyDescent="0.2">
      <c r="A1846" t="str">
        <f t="shared" si="434"/>
        <v>SecondaireHommeCélibataireSans EmploisDouala 5CITE SICNon preciséPas PréciséOuiTemporairement Non-eligible</v>
      </c>
      <c r="B1846" s="17">
        <v>43813</v>
      </c>
      <c r="C1846" s="18">
        <v>36892</v>
      </c>
      <c r="D1846" s="3" t="s">
        <v>54</v>
      </c>
      <c r="E1846" s="21">
        <v>24</v>
      </c>
      <c r="F1846" s="3" t="s">
        <v>40</v>
      </c>
      <c r="G1846" s="4"/>
      <c r="H1846" s="4"/>
      <c r="I1846" s="3" t="s">
        <v>41</v>
      </c>
      <c r="J1846" s="3" t="s">
        <v>134</v>
      </c>
      <c r="K1846" s="3" t="s">
        <v>60</v>
      </c>
      <c r="L1846" s="3" t="s">
        <v>135</v>
      </c>
      <c r="M1846" s="3" t="s">
        <v>804</v>
      </c>
      <c r="N1846" s="3" t="str">
        <f>VLOOKUP(M1846,TAF!$D$1:$H$462,2,0)</f>
        <v>Cité sic</v>
      </c>
      <c r="O1846" s="3" t="str">
        <f>VLOOKUP(M1846,TAF!$D$1:$H$462,3,0)</f>
        <v>Douala 5</v>
      </c>
      <c r="P1846" s="3" t="str">
        <f>VLOOKUP(M1846,TAF!$D$1:$H$462,4,0)</f>
        <v>4.052668333107804</v>
      </c>
      <c r="Q1846" s="3" t="str">
        <f>VLOOKUP(M1846,TAF!$D$1:$H$462,5,0)</f>
        <v xml:space="preserve"> 9.73212899675234</v>
      </c>
      <c r="R1846" s="3" t="s">
        <v>220</v>
      </c>
      <c r="S1846" s="3" t="s">
        <v>39</v>
      </c>
      <c r="T1846" s="3" t="s">
        <v>46</v>
      </c>
      <c r="U1846" s="17">
        <v>43678</v>
      </c>
      <c r="V1846" s="3" t="str">
        <f t="shared" si="442"/>
        <v>4 Mois</v>
      </c>
      <c r="W1846" s="3">
        <v>10</v>
      </c>
      <c r="X1846" s="3" t="s">
        <v>845</v>
      </c>
      <c r="Y1846" s="3">
        <v>1</v>
      </c>
      <c r="Z1846" s="3" t="s">
        <v>5958</v>
      </c>
      <c r="AA1846" s="3" t="str">
        <f t="shared" si="435"/>
        <v>,</v>
      </c>
      <c r="AB1846" s="4"/>
      <c r="AC1846" s="3" t="s">
        <v>46</v>
      </c>
      <c r="AD1846" s="4"/>
      <c r="AE1846" s="4"/>
      <c r="AF1846" s="4"/>
      <c r="AG1846" s="4"/>
      <c r="AH1846" s="4"/>
      <c r="AI1846" s="4"/>
      <c r="AJ1846" s="4"/>
      <c r="AK1846" s="4"/>
      <c r="AL1846" s="4"/>
      <c r="AM1846" s="3" t="s">
        <v>846</v>
      </c>
      <c r="AN1846" s="4"/>
      <c r="AO1846" s="4"/>
      <c r="AP1846" s="4"/>
      <c r="AQ1846" s="4"/>
      <c r="AR1846" s="4"/>
      <c r="AS1846" s="4"/>
      <c r="AT1846" s="4"/>
      <c r="AU1846" s="4"/>
      <c r="AV1846" s="4"/>
      <c r="AW1846" s="4"/>
      <c r="AX1846" s="4"/>
    </row>
    <row r="1847" spans="1:50" ht="15.75" customHeight="1" x14ac:dyDescent="0.2">
      <c r="A1847" t="str">
        <f t="shared" si="434"/>
        <v>Pas PréciséHommeCélibataireSans EmploisR A SR A SNon preciséPas PréciséNonTemporairement Non-eligible</v>
      </c>
      <c r="B1847" s="17">
        <v>43813</v>
      </c>
      <c r="C1847" s="17">
        <v>36568</v>
      </c>
      <c r="D1847" s="3" t="s">
        <v>39</v>
      </c>
      <c r="E1847" s="21">
        <v>25</v>
      </c>
      <c r="F1847" s="3" t="s">
        <v>40</v>
      </c>
      <c r="G1847" s="4"/>
      <c r="H1847" s="4"/>
      <c r="I1847" s="3" t="s">
        <v>41</v>
      </c>
      <c r="J1847" s="3" t="s">
        <v>134</v>
      </c>
      <c r="K1847" s="3" t="s">
        <v>1227</v>
      </c>
      <c r="L1847" s="3"/>
      <c r="M1847" s="3" t="s">
        <v>1227</v>
      </c>
      <c r="N1847" s="3">
        <f>VLOOKUP(M1847,TAF!$D$1:$H$462,2,0)</f>
        <v>0</v>
      </c>
      <c r="O1847" s="3"/>
      <c r="P1847" s="3">
        <f>VLOOKUP(M1847,TAF!$D$1:$H$462,4,0)</f>
        <v>0</v>
      </c>
      <c r="Q1847" s="3">
        <f>VLOOKUP(M1847,TAF!$D$1:$H$462,5,0)</f>
        <v>0</v>
      </c>
      <c r="R1847" s="3" t="s">
        <v>220</v>
      </c>
      <c r="S1847" s="3" t="s">
        <v>39</v>
      </c>
      <c r="T1847" s="3" t="s">
        <v>62</v>
      </c>
      <c r="U1847" s="19"/>
      <c r="V1847" s="19"/>
      <c r="W1847" s="5" t="s">
        <v>5954</v>
      </c>
      <c r="X1847" s="3" t="s">
        <v>845</v>
      </c>
      <c r="Y1847" s="3">
        <v>1</v>
      </c>
      <c r="Z1847" s="3" t="s">
        <v>5958</v>
      </c>
      <c r="AA1847" s="3" t="str">
        <f t="shared" si="435"/>
        <v>,</v>
      </c>
      <c r="AB1847" s="4"/>
      <c r="AC1847" s="3" t="s">
        <v>46</v>
      </c>
      <c r="AD1847" s="4"/>
      <c r="AE1847" s="4"/>
      <c r="AF1847" s="4"/>
      <c r="AG1847" s="4"/>
      <c r="AH1847" s="4"/>
      <c r="AI1847" s="4"/>
      <c r="AJ1847" s="4"/>
      <c r="AK1847" s="4"/>
      <c r="AL1847" s="4"/>
      <c r="AM1847" s="3" t="s">
        <v>846</v>
      </c>
      <c r="AN1847" s="4"/>
      <c r="AO1847" s="4"/>
      <c r="AP1847" s="4"/>
      <c r="AQ1847" s="4"/>
      <c r="AR1847" s="4"/>
      <c r="AS1847" s="4"/>
      <c r="AT1847" s="4"/>
      <c r="AU1847" s="4"/>
      <c r="AV1847" s="4"/>
      <c r="AW1847" s="4"/>
      <c r="AX1847" s="4"/>
    </row>
    <row r="1848" spans="1:50" ht="15.75" customHeight="1" x14ac:dyDescent="0.2">
      <c r="A1848" t="str">
        <f t="shared" si="434"/>
        <v>UniversitaireHommeCélibataireSans EmploisDouala 2BONALOKANon preciséPas PréciséOuiDéfinitivement non-eligible</v>
      </c>
      <c r="B1848" s="17">
        <v>43812</v>
      </c>
      <c r="C1848" s="17">
        <v>33610</v>
      </c>
      <c r="D1848" s="3" t="s">
        <v>48</v>
      </c>
      <c r="E1848" s="21">
        <v>33</v>
      </c>
      <c r="F1848" s="3" t="s">
        <v>40</v>
      </c>
      <c r="G1848" s="4"/>
      <c r="H1848" s="4"/>
      <c r="I1848" s="3" t="s">
        <v>41</v>
      </c>
      <c r="J1848" s="3" t="s">
        <v>134</v>
      </c>
      <c r="K1848" s="3" t="s">
        <v>121</v>
      </c>
      <c r="L1848" s="3" t="s">
        <v>135</v>
      </c>
      <c r="M1848" s="3" t="s">
        <v>578</v>
      </c>
      <c r="N1848" s="3" t="str">
        <f>VLOOKUP(M1848,TAF!$D$1:$H$462,2,0)</f>
        <v>Bonanloka</v>
      </c>
      <c r="O1848" s="3" t="str">
        <f>VLOOKUP(M1848,TAF!$D$1:$H$462,3,0)</f>
        <v>Douala 3</v>
      </c>
      <c r="P1848" s="3" t="str">
        <f>VLOOKUP(M1848,TAF!$D$1:$H$462,4,0)</f>
        <v>4.023418980534801</v>
      </c>
      <c r="Q1848" s="3" t="str">
        <f>VLOOKUP(M1848,TAF!$D$1:$H$462,5,0)</f>
        <v xml:space="preserve"> 9.725910195356622</v>
      </c>
      <c r="R1848" s="3" t="s">
        <v>220</v>
      </c>
      <c r="S1848" s="3" t="s">
        <v>39</v>
      </c>
      <c r="T1848" s="3" t="s">
        <v>46</v>
      </c>
      <c r="U1848" s="17">
        <v>38353</v>
      </c>
      <c r="V1848" s="3" t="str">
        <f t="shared" ref="V1848" si="443">IF((B1848-U1848&lt;=365)*(B1848-U1848&gt;0),INT(12*(B1848-U1848)/365) &amp; " Mois",(YEAR(B1848)-YEAR(U1848)) &amp; " an (s)")</f>
        <v>14 an (s)</v>
      </c>
      <c r="W1848" s="5" t="s">
        <v>5955</v>
      </c>
      <c r="X1848" s="3" t="s">
        <v>898</v>
      </c>
      <c r="Y1848" s="3">
        <v>1</v>
      </c>
      <c r="Z1848" s="3" t="s">
        <v>5535</v>
      </c>
      <c r="AA1848" s="3" t="str">
        <f t="shared" si="435"/>
        <v>,</v>
      </c>
      <c r="AB1848" s="4"/>
      <c r="AC1848" s="4"/>
      <c r="AD1848" s="4"/>
      <c r="AE1848" s="4"/>
      <c r="AF1848" s="4"/>
      <c r="AG1848" s="4"/>
      <c r="AH1848" s="4"/>
      <c r="AI1848" s="4"/>
      <c r="AJ1848" s="4"/>
      <c r="AK1848" s="4"/>
      <c r="AL1848" s="4"/>
      <c r="AM1848" s="4"/>
      <c r="AN1848" s="3" t="s">
        <v>62</v>
      </c>
      <c r="AO1848" s="3" t="s">
        <v>62</v>
      </c>
      <c r="AP1848" s="3" t="s">
        <v>46</v>
      </c>
      <c r="AQ1848" s="3" t="s">
        <v>62</v>
      </c>
      <c r="AR1848" s="3" t="s">
        <v>62</v>
      </c>
      <c r="AS1848" s="3" t="s">
        <v>62</v>
      </c>
      <c r="AT1848" s="3" t="s">
        <v>62</v>
      </c>
      <c r="AU1848" s="3" t="s">
        <v>62</v>
      </c>
      <c r="AV1848" s="3" t="s">
        <v>62</v>
      </c>
      <c r="AW1848" s="3" t="s">
        <v>62</v>
      </c>
      <c r="AX1848" s="4"/>
    </row>
    <row r="1849" spans="1:50" ht="15.75" customHeight="1" x14ac:dyDescent="0.2">
      <c r="A1849" t="str">
        <f t="shared" si="434"/>
        <v>UniversitaireFemmeCélibataireSans EmploisDouala 3NDOGPASSINon preciséChretien (Catholique)NonTemporairement Non-eligible</v>
      </c>
      <c r="B1849" s="17">
        <v>43812</v>
      </c>
      <c r="C1849" s="17">
        <v>33509</v>
      </c>
      <c r="D1849" s="3" t="s">
        <v>48</v>
      </c>
      <c r="E1849" s="21">
        <v>34</v>
      </c>
      <c r="F1849" s="3" t="s">
        <v>55</v>
      </c>
      <c r="G1849" s="4"/>
      <c r="H1849" s="4"/>
      <c r="I1849" s="3" t="s">
        <v>41</v>
      </c>
      <c r="J1849" s="3" t="s">
        <v>134</v>
      </c>
      <c r="K1849" s="3" t="s">
        <v>43</v>
      </c>
      <c r="L1849" s="3" t="s">
        <v>135</v>
      </c>
      <c r="M1849" s="3" t="s">
        <v>383</v>
      </c>
      <c r="N1849" s="3" t="str">
        <f>VLOOKUP(M1849,TAF!$D$1:$H$462,2,0)</f>
        <v>Ndogpassi</v>
      </c>
      <c r="O1849" s="3" t="str">
        <f>VLOOKUP(M1849,TAF!$D$1:$H$462,3,0)</f>
        <v>Douala 3</v>
      </c>
      <c r="P1849" s="3" t="str">
        <f>VLOOKUP(M1849,TAF!$D$1:$H$462,4,0)</f>
        <v>4.017345191745835</v>
      </c>
      <c r="Q1849" s="3" t="str">
        <f>VLOOKUP(M1849,TAF!$D$1:$H$462,5,0)</f>
        <v xml:space="preserve"> 9.776376922998338</v>
      </c>
      <c r="R1849" s="3" t="s">
        <v>220</v>
      </c>
      <c r="S1849" s="3" t="s">
        <v>58</v>
      </c>
      <c r="T1849" s="3" t="s">
        <v>62</v>
      </c>
      <c r="U1849" s="19"/>
      <c r="V1849" s="19"/>
      <c r="W1849" s="4"/>
      <c r="X1849" s="3" t="s">
        <v>845</v>
      </c>
      <c r="Y1849" s="3">
        <v>1</v>
      </c>
      <c r="Z1849" s="3" t="s">
        <v>5958</v>
      </c>
      <c r="AA1849" s="3" t="str">
        <f t="shared" si="435"/>
        <v>,</v>
      </c>
      <c r="AB1849" s="4"/>
      <c r="AC1849" s="3" t="s">
        <v>46</v>
      </c>
      <c r="AD1849" s="4"/>
      <c r="AE1849" s="4"/>
      <c r="AF1849" s="4"/>
      <c r="AG1849" s="4"/>
      <c r="AH1849" s="4"/>
      <c r="AI1849" s="4"/>
      <c r="AJ1849" s="4"/>
      <c r="AK1849" s="4"/>
      <c r="AL1849" s="4"/>
      <c r="AM1849" s="3" t="s">
        <v>846</v>
      </c>
      <c r="AN1849" s="4"/>
      <c r="AO1849" s="4"/>
      <c r="AP1849" s="4"/>
      <c r="AQ1849" s="4"/>
      <c r="AR1849" s="4"/>
      <c r="AS1849" s="4"/>
      <c r="AT1849" s="4"/>
      <c r="AU1849" s="4"/>
      <c r="AV1849" s="4"/>
      <c r="AW1849" s="4"/>
      <c r="AX1849" s="4"/>
    </row>
    <row r="1850" spans="1:50" ht="15.75" customHeight="1" x14ac:dyDescent="0.2">
      <c r="A1850" t="str">
        <f t="shared" si="434"/>
        <v>UniversitaireHommeCélibataireEntrepreneurDouala 5LOGPOMCamerounaiseChretien (Catholique)OuiDéfinitivement non-eligible</v>
      </c>
      <c r="B1850" s="17">
        <v>43811</v>
      </c>
      <c r="C1850" s="17">
        <v>34103</v>
      </c>
      <c r="D1850" s="3" t="s">
        <v>48</v>
      </c>
      <c r="E1850" s="21">
        <v>32</v>
      </c>
      <c r="F1850" s="3" t="s">
        <v>40</v>
      </c>
      <c r="G1850" s="4"/>
      <c r="H1850" s="4"/>
      <c r="I1850" s="3" t="s">
        <v>41</v>
      </c>
      <c r="J1850" s="3" t="s">
        <v>449</v>
      </c>
      <c r="K1850" s="3" t="s">
        <v>60</v>
      </c>
      <c r="L1850" s="3" t="s">
        <v>135</v>
      </c>
      <c r="M1850" s="3" t="s">
        <v>364</v>
      </c>
      <c r="N1850" s="3" t="str">
        <f>VLOOKUP(M1850,TAF!$D$1:$H$462,2,0)</f>
        <v>Logpom</v>
      </c>
      <c r="O1850" s="3" t="str">
        <f>VLOOKUP(M1850,TAF!$D$1:$H$462,3,0)</f>
        <v>Douala 5</v>
      </c>
      <c r="P1850" s="3" t="str">
        <f>VLOOKUP(M1850,TAF!$D$1:$H$462,4,0)</f>
        <v>4.069356038614923</v>
      </c>
      <c r="Q1850" s="3" t="str">
        <f>VLOOKUP(M1850,TAF!$D$1:$H$462,5,0)</f>
        <v xml:space="preserve"> 9.763173730445677</v>
      </c>
      <c r="R1850" s="3" t="s">
        <v>45</v>
      </c>
      <c r="S1850" s="3" t="s">
        <v>58</v>
      </c>
      <c r="T1850" s="3" t="s">
        <v>46</v>
      </c>
      <c r="U1850" s="17">
        <v>43709</v>
      </c>
      <c r="V1850" s="3" t="str">
        <f t="shared" ref="V1850:V1853" si="444">IF((B1850-U1850&lt;=365)*(B1850-U1850&gt;0),INT(12*(B1850-U1850)/365) &amp; " Mois",(YEAR(B1850)-YEAR(U1850)) &amp; " an (s)")</f>
        <v>3 Mois</v>
      </c>
      <c r="W1850" s="3">
        <v>15</v>
      </c>
      <c r="X1850" s="3" t="s">
        <v>898</v>
      </c>
      <c r="Y1850" s="3">
        <v>1</v>
      </c>
      <c r="Z1850" s="3" t="s">
        <v>5536</v>
      </c>
      <c r="AA1850" s="3" t="str">
        <f t="shared" si="435"/>
        <v>,</v>
      </c>
      <c r="AB1850" s="4"/>
      <c r="AC1850" s="4"/>
      <c r="AD1850" s="4"/>
      <c r="AE1850" s="4"/>
      <c r="AF1850" s="4"/>
      <c r="AG1850" s="4"/>
      <c r="AH1850" s="4"/>
      <c r="AI1850" s="4"/>
      <c r="AJ1850" s="4"/>
      <c r="AK1850" s="4"/>
      <c r="AL1850" s="4"/>
      <c r="AM1850" s="4"/>
      <c r="AN1850" s="3" t="s">
        <v>46</v>
      </c>
      <c r="AO1850" s="3" t="s">
        <v>62</v>
      </c>
      <c r="AP1850" s="3" t="s">
        <v>62</v>
      </c>
      <c r="AQ1850" s="3" t="s">
        <v>62</v>
      </c>
      <c r="AR1850" s="3" t="s">
        <v>62</v>
      </c>
      <c r="AS1850" s="3" t="s">
        <v>62</v>
      </c>
      <c r="AT1850" s="3" t="s">
        <v>62</v>
      </c>
      <c r="AU1850" s="3" t="s">
        <v>62</v>
      </c>
      <c r="AV1850" s="3" t="s">
        <v>62</v>
      </c>
      <c r="AW1850" s="3" t="s">
        <v>62</v>
      </c>
      <c r="AX1850" s="4"/>
    </row>
    <row r="1851" spans="1:50" ht="15.75" customHeight="1" x14ac:dyDescent="0.2">
      <c r="A1851" t="str">
        <f t="shared" si="434"/>
        <v>UniversitaireHommeCélibataireDECLARANT DOUANEDouala 5PK9Non preciséPas PréciséOuiDéfinitivement non-eligible</v>
      </c>
      <c r="B1851" s="17">
        <v>43809</v>
      </c>
      <c r="C1851" s="17">
        <v>34115</v>
      </c>
      <c r="D1851" s="3" t="s">
        <v>48</v>
      </c>
      <c r="E1851" s="21">
        <v>32</v>
      </c>
      <c r="F1851" s="3" t="s">
        <v>40</v>
      </c>
      <c r="G1851" s="4"/>
      <c r="H1851" s="4"/>
      <c r="I1851" s="3" t="s">
        <v>41</v>
      </c>
      <c r="J1851" s="3" t="s">
        <v>1325</v>
      </c>
      <c r="K1851" s="3" t="s">
        <v>60</v>
      </c>
      <c r="L1851" s="3" t="s">
        <v>135</v>
      </c>
      <c r="M1851" s="3" t="s">
        <v>139</v>
      </c>
      <c r="N1851" s="3" t="str">
        <f>VLOOKUP(M1851,TAF!$D$1:$H$462,2,0)</f>
        <v>PK9</v>
      </c>
      <c r="O1851" s="3" t="str">
        <f>VLOOKUP(M1851,TAF!$D$1:$H$462,3,0)</f>
        <v>Douala 3</v>
      </c>
      <c r="P1851" s="3" t="str">
        <f>VLOOKUP(M1851,TAF!$D$1:$H$462,4,0)</f>
        <v>4.0460712080439</v>
      </c>
      <c r="Q1851" s="3" t="str">
        <f>VLOOKUP(M1851,TAF!$D$1:$H$462,5,0)</f>
        <v xml:space="preserve"> 9.763524090768222</v>
      </c>
      <c r="R1851" s="3" t="s">
        <v>220</v>
      </c>
      <c r="S1851" s="3" t="s">
        <v>39</v>
      </c>
      <c r="T1851" s="3" t="s">
        <v>46</v>
      </c>
      <c r="U1851" s="17">
        <v>43466</v>
      </c>
      <c r="V1851" s="3" t="str">
        <f t="shared" si="444"/>
        <v>11 Mois</v>
      </c>
      <c r="W1851" s="5" t="s">
        <v>5925</v>
      </c>
      <c r="X1851" s="3" t="s">
        <v>898</v>
      </c>
      <c r="Y1851" s="3">
        <v>1</v>
      </c>
      <c r="Z1851" s="3" t="s">
        <v>5536</v>
      </c>
      <c r="AA1851" s="3" t="str">
        <f t="shared" si="435"/>
        <v>,</v>
      </c>
      <c r="AB1851" s="4"/>
      <c r="AC1851" s="4"/>
      <c r="AD1851" s="4"/>
      <c r="AE1851" s="4"/>
      <c r="AF1851" s="4"/>
      <c r="AG1851" s="4"/>
      <c r="AH1851" s="4"/>
      <c r="AI1851" s="4"/>
      <c r="AJ1851" s="4"/>
      <c r="AK1851" s="4"/>
      <c r="AL1851" s="4"/>
      <c r="AM1851" s="4"/>
      <c r="AN1851" s="3" t="s">
        <v>46</v>
      </c>
      <c r="AO1851" s="3" t="s">
        <v>62</v>
      </c>
      <c r="AP1851" s="3" t="s">
        <v>62</v>
      </c>
      <c r="AQ1851" s="3" t="s">
        <v>62</v>
      </c>
      <c r="AR1851" s="3" t="s">
        <v>62</v>
      </c>
      <c r="AS1851" s="3" t="s">
        <v>62</v>
      </c>
      <c r="AT1851" s="3" t="s">
        <v>62</v>
      </c>
      <c r="AU1851" s="3" t="s">
        <v>62</v>
      </c>
      <c r="AV1851" s="3" t="s">
        <v>62</v>
      </c>
      <c r="AW1851" s="3" t="s">
        <v>62</v>
      </c>
      <c r="AX1851" s="4"/>
    </row>
    <row r="1852" spans="1:50" ht="15.75" customHeight="1" x14ac:dyDescent="0.2">
      <c r="A1852" t="str">
        <f t="shared" si="434"/>
        <v>UniversitaireHommeCélibataireREGISSEUR SON ET LUMIEREDouala 1BONAMODORO DIEDONon preciséPas PréciséOuiTemporairement Non-eligible</v>
      </c>
      <c r="B1852" s="17">
        <v>43808</v>
      </c>
      <c r="C1852" s="17">
        <v>25157</v>
      </c>
      <c r="D1852" s="3" t="s">
        <v>48</v>
      </c>
      <c r="E1852" s="21">
        <v>57</v>
      </c>
      <c r="F1852" s="3" t="s">
        <v>40</v>
      </c>
      <c r="G1852" s="4"/>
      <c r="H1852" s="4"/>
      <c r="I1852" s="3" t="s">
        <v>41</v>
      </c>
      <c r="J1852" s="3" t="s">
        <v>1326</v>
      </c>
      <c r="K1852" s="3" t="s">
        <v>114</v>
      </c>
      <c r="L1852" s="3" t="s">
        <v>135</v>
      </c>
      <c r="M1852" s="3" t="s">
        <v>1327</v>
      </c>
      <c r="N1852" s="3" t="str">
        <f>VLOOKUP(M1852,TAF!$D$1:$H$462,2,0)</f>
        <v>Deido</v>
      </c>
      <c r="O1852" s="3" t="str">
        <f>VLOOKUP(M1852,TAF!$D$1:$H$462,3,0)</f>
        <v>Douala 1</v>
      </c>
      <c r="P1852" s="3" t="str">
        <f>VLOOKUP(M1852,TAF!$D$1:$H$462,4,0)</f>
        <v>4.068225879309168</v>
      </c>
      <c r="Q1852" s="3" t="str">
        <f>VLOOKUP(M1852,TAF!$D$1:$H$462,5,0)</f>
        <v xml:space="preserve"> 9.712282866294439</v>
      </c>
      <c r="R1852" s="3" t="s">
        <v>220</v>
      </c>
      <c r="S1852" s="3" t="s">
        <v>39</v>
      </c>
      <c r="T1852" s="3" t="s">
        <v>46</v>
      </c>
      <c r="U1852" s="17">
        <v>43160</v>
      </c>
      <c r="V1852" s="3" t="str">
        <f t="shared" si="444"/>
        <v>1 an (s)</v>
      </c>
      <c r="W1852" s="5" t="s">
        <v>5918</v>
      </c>
      <c r="X1852" s="3" t="s">
        <v>845</v>
      </c>
      <c r="Y1852" s="3">
        <v>1</v>
      </c>
      <c r="Z1852" s="3" t="s">
        <v>5958</v>
      </c>
      <c r="AA1852" s="3" t="str">
        <f t="shared" si="435"/>
        <v>,</v>
      </c>
      <c r="AB1852" s="4"/>
      <c r="AC1852" s="3" t="s">
        <v>46</v>
      </c>
      <c r="AD1852" s="4"/>
      <c r="AE1852" s="4"/>
      <c r="AF1852" s="4"/>
      <c r="AG1852" s="4"/>
      <c r="AH1852" s="4"/>
      <c r="AI1852" s="4"/>
      <c r="AJ1852" s="4"/>
      <c r="AK1852" s="4"/>
      <c r="AL1852" s="4"/>
      <c r="AM1852" s="3" t="s">
        <v>846</v>
      </c>
      <c r="AN1852" s="4"/>
      <c r="AO1852" s="4"/>
      <c r="AP1852" s="4"/>
      <c r="AQ1852" s="4"/>
      <c r="AR1852" s="4"/>
      <c r="AS1852" s="4"/>
      <c r="AT1852" s="4"/>
      <c r="AU1852" s="4"/>
      <c r="AV1852" s="4"/>
      <c r="AW1852" s="4"/>
      <c r="AX1852" s="4"/>
    </row>
    <row r="1853" spans="1:50" ht="15.75" customHeight="1" x14ac:dyDescent="0.2">
      <c r="A1853" t="str">
        <f t="shared" si="434"/>
        <v>UniversitaireHommeMarié (e)ASSUREURDouala (Non précisé )R A SNon preciséTraditionalisteOuiDéfinitivement non-eligible</v>
      </c>
      <c r="B1853" s="17">
        <v>43805</v>
      </c>
      <c r="C1853" s="17">
        <v>24862</v>
      </c>
      <c r="D1853" s="3" t="s">
        <v>48</v>
      </c>
      <c r="E1853" s="21">
        <v>57</v>
      </c>
      <c r="F1853" s="3" t="s">
        <v>40</v>
      </c>
      <c r="G1853" s="4"/>
      <c r="H1853" s="4"/>
      <c r="I1853" s="3" t="s">
        <v>49</v>
      </c>
      <c r="J1853" s="3" t="s">
        <v>1328</v>
      </c>
      <c r="K1853" s="3" t="s">
        <v>51</v>
      </c>
      <c r="L1853" s="3" t="s">
        <v>135</v>
      </c>
      <c r="M1853" s="3" t="s">
        <v>1227</v>
      </c>
      <c r="N1853" s="3">
        <f>VLOOKUP(M1853,TAF!$D$1:$H$462,2,0)</f>
        <v>0</v>
      </c>
      <c r="O1853" s="3">
        <f>VLOOKUP(M1853,TAF!$D$1:$H$462,3,0)</f>
        <v>0</v>
      </c>
      <c r="P1853" s="3">
        <f>VLOOKUP(M1853,TAF!$D$1:$H$462,4,0)</f>
        <v>0</v>
      </c>
      <c r="Q1853" s="3">
        <f>VLOOKUP(M1853,TAF!$D$1:$H$462,5,0)</f>
        <v>0</v>
      </c>
      <c r="R1853" s="3" t="s">
        <v>220</v>
      </c>
      <c r="S1853" s="3" t="s">
        <v>980</v>
      </c>
      <c r="T1853" s="3" t="s">
        <v>46</v>
      </c>
      <c r="U1853" s="17">
        <v>43678</v>
      </c>
      <c r="V1853" s="3" t="str">
        <f t="shared" si="444"/>
        <v>4 Mois</v>
      </c>
      <c r="W1853" s="5" t="s">
        <v>5883</v>
      </c>
      <c r="X1853" s="3" t="s">
        <v>898</v>
      </c>
      <c r="Y1853" s="3">
        <v>1</v>
      </c>
      <c r="Z1853" s="3"/>
      <c r="AA1853" s="3" t="str">
        <f t="shared" si="435"/>
        <v>,EU UNE ENDOSCOPIE</v>
      </c>
      <c r="AB1853" s="4"/>
      <c r="AC1853" s="4"/>
      <c r="AD1853" s="4"/>
      <c r="AE1853" s="4"/>
      <c r="AF1853" s="4"/>
      <c r="AG1853" s="4"/>
      <c r="AH1853" s="4"/>
      <c r="AI1853" s="4"/>
      <c r="AJ1853" s="4"/>
      <c r="AK1853" s="4"/>
      <c r="AL1853" s="4"/>
      <c r="AM1853" s="4"/>
      <c r="AN1853" s="3" t="s">
        <v>62</v>
      </c>
      <c r="AO1853" s="3" t="s">
        <v>62</v>
      </c>
      <c r="AP1853" s="3" t="s">
        <v>62</v>
      </c>
      <c r="AQ1853" s="3" t="s">
        <v>62</v>
      </c>
      <c r="AR1853" s="3" t="s">
        <v>62</v>
      </c>
      <c r="AS1853" s="3" t="s">
        <v>62</v>
      </c>
      <c r="AT1853" s="3" t="s">
        <v>62</v>
      </c>
      <c r="AU1853" s="3" t="s">
        <v>62</v>
      </c>
      <c r="AV1853" s="3" t="s">
        <v>62</v>
      </c>
      <c r="AW1853" s="3" t="s">
        <v>62</v>
      </c>
      <c r="AX1853" s="3" t="s">
        <v>1329</v>
      </c>
    </row>
    <row r="1854" spans="1:50" ht="15.75" customHeight="1" x14ac:dyDescent="0.2">
      <c r="A1854" t="str">
        <f t="shared" si="434"/>
        <v>Pas PréciséFemmeMarié (e)Commerçant (e)Douala 3CONGEFARCENTRAFRICAINEChretien (Catholique)OuiTemporairement Non-eligible</v>
      </c>
      <c r="B1854" s="17">
        <v>43805</v>
      </c>
      <c r="C1854" s="17"/>
      <c r="D1854" s="3" t="s">
        <v>39</v>
      </c>
      <c r="E1854" s="21" t="e">
        <v>#VALUE!</v>
      </c>
      <c r="F1854" s="3" t="s">
        <v>55</v>
      </c>
      <c r="G1854" s="4"/>
      <c r="H1854" s="4"/>
      <c r="I1854" s="3" t="s">
        <v>49</v>
      </c>
      <c r="J1854" s="3" t="s">
        <v>56</v>
      </c>
      <c r="K1854" s="3" t="s">
        <v>43</v>
      </c>
      <c r="L1854" s="3" t="s">
        <v>135</v>
      </c>
      <c r="M1854" s="3" t="s">
        <v>1330</v>
      </c>
      <c r="N1854" s="3" t="str">
        <f>VLOOKUP(M1854,TAF!$D$1:$H$462,2,0)</f>
        <v>Cogefar</v>
      </c>
      <c r="O1854" s="3" t="str">
        <f>VLOOKUP(M1854,TAF!$D$1:$H$462,3,0)</f>
        <v>Douala 3</v>
      </c>
      <c r="P1854" s="3" t="str">
        <f>VLOOKUP(M1854,TAF!$D$1:$H$462,4,0)</f>
        <v>4.048829030904639</v>
      </c>
      <c r="Q1854" s="3" t="str">
        <f>VLOOKUP(M1854,TAF!$D$1:$H$462,5,0)</f>
        <v>9.77102896441791</v>
      </c>
      <c r="R1854" s="3" t="s">
        <v>1331</v>
      </c>
      <c r="S1854" s="3" t="s">
        <v>58</v>
      </c>
      <c r="T1854" s="3" t="s">
        <v>46</v>
      </c>
      <c r="U1854" s="17">
        <v>43787</v>
      </c>
      <c r="V1854" s="3"/>
      <c r="W1854" s="5" t="s">
        <v>5926</v>
      </c>
      <c r="X1854" s="3" t="s">
        <v>845</v>
      </c>
      <c r="Y1854" s="3">
        <v>1</v>
      </c>
      <c r="Z1854" s="3" t="s">
        <v>5958</v>
      </c>
      <c r="AA1854" s="3" t="str">
        <f t="shared" si="435"/>
        <v>,</v>
      </c>
      <c r="AB1854" s="4"/>
      <c r="AC1854" s="3" t="s">
        <v>46</v>
      </c>
      <c r="AD1854" s="4"/>
      <c r="AE1854" s="4"/>
      <c r="AF1854" s="4"/>
      <c r="AG1854" s="4"/>
      <c r="AH1854" s="4"/>
      <c r="AI1854" s="4"/>
      <c r="AJ1854" s="4"/>
      <c r="AK1854" s="4"/>
      <c r="AL1854" s="4"/>
      <c r="AM1854" s="3" t="s">
        <v>846</v>
      </c>
      <c r="AN1854" s="4"/>
      <c r="AO1854" s="4"/>
      <c r="AP1854" s="4"/>
      <c r="AQ1854" s="4"/>
      <c r="AR1854" s="4"/>
      <c r="AS1854" s="4"/>
      <c r="AT1854" s="4"/>
      <c r="AU1854" s="4"/>
      <c r="AV1854" s="4"/>
      <c r="AW1854" s="4"/>
      <c r="AX1854" s="4"/>
    </row>
    <row r="1855" spans="1:50" ht="15.75" customHeight="1" x14ac:dyDescent="0.2">
      <c r="A1855" t="str">
        <f t="shared" si="434"/>
        <v>SecondaireHommeMarié (e)PLOMBIERDouala 5PK14CamerounaiseLOIQUENonTemporairement Non-eligible</v>
      </c>
      <c r="B1855" s="17">
        <v>43743</v>
      </c>
      <c r="C1855" s="17">
        <v>28856</v>
      </c>
      <c r="D1855" s="3" t="s">
        <v>54</v>
      </c>
      <c r="E1855" s="21">
        <v>46</v>
      </c>
      <c r="F1855" s="3" t="s">
        <v>40</v>
      </c>
      <c r="G1855" s="4"/>
      <c r="H1855" s="4"/>
      <c r="I1855" s="3" t="s">
        <v>49</v>
      </c>
      <c r="J1855" s="3" t="s">
        <v>238</v>
      </c>
      <c r="K1855" s="3" t="s">
        <v>60</v>
      </c>
      <c r="L1855" s="3" t="s">
        <v>135</v>
      </c>
      <c r="M1855" s="3" t="s">
        <v>326</v>
      </c>
      <c r="N1855" s="3" t="str">
        <f>VLOOKUP(M1855,TAF!$D$1:$H$462,2,0)</f>
        <v>Pk14</v>
      </c>
      <c r="O1855" s="3" t="str">
        <f>VLOOKUP(M1855,TAF!$D$1:$H$462,3,0)</f>
        <v>Douala 3</v>
      </c>
      <c r="P1855" s="3" t="str">
        <f>VLOOKUP(M1855,TAF!$D$1:$H$462,4,0)</f>
        <v>4.074532752823828</v>
      </c>
      <c r="Q1855" s="3" t="str">
        <f>VLOOKUP(M1855,TAF!$D$1:$H$462,5,0)</f>
        <v xml:space="preserve"> 9.797899225980887</v>
      </c>
      <c r="R1855" s="3" t="s">
        <v>45</v>
      </c>
      <c r="S1855" s="3" t="s">
        <v>1333</v>
      </c>
      <c r="T1855" s="3" t="s">
        <v>62</v>
      </c>
      <c r="U1855" s="19"/>
      <c r="V1855" s="19"/>
      <c r="W1855" s="4"/>
      <c r="X1855" s="3" t="s">
        <v>845</v>
      </c>
      <c r="Y1855" s="3">
        <v>1</v>
      </c>
      <c r="Z1855" s="3" t="s">
        <v>5959</v>
      </c>
      <c r="AA1855" s="3" t="str">
        <f t="shared" si="435"/>
        <v>,</v>
      </c>
      <c r="AB1855" s="3" t="s">
        <v>46</v>
      </c>
      <c r="AC1855" s="4"/>
      <c r="AD1855" s="4"/>
      <c r="AE1855" s="4"/>
      <c r="AF1855" s="4"/>
      <c r="AG1855" s="4"/>
      <c r="AH1855" s="4"/>
      <c r="AI1855" s="4"/>
      <c r="AJ1855" s="4"/>
      <c r="AK1855" s="4"/>
      <c r="AL1855" s="4"/>
      <c r="AM1855" s="3" t="s">
        <v>846</v>
      </c>
      <c r="AN1855" s="4"/>
      <c r="AO1855" s="4"/>
      <c r="AP1855" s="4"/>
      <c r="AQ1855" s="4"/>
      <c r="AR1855" s="4"/>
      <c r="AS1855" s="4"/>
      <c r="AT1855" s="4"/>
      <c r="AU1855" s="4"/>
      <c r="AV1855" s="4"/>
      <c r="AW1855" s="4"/>
      <c r="AX1855" s="4"/>
    </row>
    <row r="1856" spans="1:50" ht="15.75" customHeight="1" x14ac:dyDescent="0.2">
      <c r="A1856" t="str">
        <f t="shared" si="434"/>
        <v>Pas PréciséFemmeCélibataireCOIFFEUSEDouala 5CITE SICCamerounaiseChretien (Protestant )NonTemporairement Non-eligible</v>
      </c>
      <c r="B1856" s="17">
        <v>43599</v>
      </c>
      <c r="C1856" s="17">
        <v>34431</v>
      </c>
      <c r="D1856" s="3" t="s">
        <v>39</v>
      </c>
      <c r="E1856" s="21">
        <v>31</v>
      </c>
      <c r="F1856" s="3" t="s">
        <v>55</v>
      </c>
      <c r="G1856" s="4"/>
      <c r="H1856" s="4"/>
      <c r="I1856" s="3" t="s">
        <v>41</v>
      </c>
      <c r="J1856" s="3" t="s">
        <v>1335</v>
      </c>
      <c r="K1856" s="3" t="s">
        <v>60</v>
      </c>
      <c r="L1856" s="3" t="s">
        <v>135</v>
      </c>
      <c r="M1856" s="3" t="s">
        <v>804</v>
      </c>
      <c r="N1856" s="3" t="str">
        <f>VLOOKUP(M1856,TAF!$D$1:$H$462,2,0)</f>
        <v>Cité sic</v>
      </c>
      <c r="O1856" s="3" t="str">
        <f>VLOOKUP(M1856,TAF!$D$1:$H$462,3,0)</f>
        <v>Douala 5</v>
      </c>
      <c r="P1856" s="3" t="str">
        <f>VLOOKUP(M1856,TAF!$D$1:$H$462,4,0)</f>
        <v>4.052668333107804</v>
      </c>
      <c r="Q1856" s="3" t="str">
        <f>VLOOKUP(M1856,TAF!$D$1:$H$462,5,0)</f>
        <v xml:space="preserve"> 9.73212899675234</v>
      </c>
      <c r="R1856" s="3" t="s">
        <v>45</v>
      </c>
      <c r="S1856" s="3" t="s">
        <v>84</v>
      </c>
      <c r="T1856" s="3" t="s">
        <v>62</v>
      </c>
      <c r="U1856" s="19"/>
      <c r="V1856" s="19"/>
      <c r="W1856" s="4"/>
      <c r="X1856" s="3" t="s">
        <v>845</v>
      </c>
      <c r="Y1856" s="3">
        <v>2</v>
      </c>
      <c r="Z1856" s="3" t="s">
        <v>5965</v>
      </c>
      <c r="AA1856" s="3" t="str">
        <f t="shared" si="435"/>
        <v>,</v>
      </c>
      <c r="AB1856" s="3" t="s">
        <v>46</v>
      </c>
      <c r="AC1856" s="4"/>
      <c r="AD1856" s="4"/>
      <c r="AE1856" s="4"/>
      <c r="AF1856" s="4"/>
      <c r="AG1856" s="3" t="s">
        <v>46</v>
      </c>
      <c r="AH1856" s="4"/>
      <c r="AI1856" s="4"/>
      <c r="AJ1856" s="4"/>
      <c r="AK1856" s="4"/>
      <c r="AL1856" s="4"/>
      <c r="AM1856" s="3" t="s">
        <v>846</v>
      </c>
      <c r="AN1856" s="4"/>
      <c r="AO1856" s="4"/>
      <c r="AP1856" s="4"/>
      <c r="AQ1856" s="4"/>
      <c r="AR1856" s="4"/>
      <c r="AS1856" s="4"/>
      <c r="AT1856" s="4"/>
      <c r="AU1856" s="4"/>
      <c r="AV1856" s="4"/>
      <c r="AW1856" s="4"/>
      <c r="AX1856" s="4"/>
    </row>
    <row r="1857" spans="1:50" ht="15.75" customHeight="1" x14ac:dyDescent="0.2">
      <c r="A1857" t="str">
        <f t="shared" si="434"/>
        <v>SecondaireHommeCélibataireSans EmploisDouala 5PK9CamerounaisePas PréciséOuiTemporairement Non-eligible</v>
      </c>
      <c r="B1857" s="17">
        <v>43724</v>
      </c>
      <c r="C1857" s="17">
        <v>35366</v>
      </c>
      <c r="D1857" s="3" t="s">
        <v>54</v>
      </c>
      <c r="E1857" s="21">
        <v>29</v>
      </c>
      <c r="F1857" s="3" t="s">
        <v>40</v>
      </c>
      <c r="G1857" s="4"/>
      <c r="H1857" s="4"/>
      <c r="I1857" s="3" t="s">
        <v>41</v>
      </c>
      <c r="J1857" s="3" t="s">
        <v>134</v>
      </c>
      <c r="K1857" s="3" t="s">
        <v>60</v>
      </c>
      <c r="L1857" s="3" t="s">
        <v>135</v>
      </c>
      <c r="M1857" s="3" t="s">
        <v>139</v>
      </c>
      <c r="N1857" s="3" t="str">
        <f>VLOOKUP(M1857,TAF!$D$1:$H$462,2,0)</f>
        <v>PK9</v>
      </c>
      <c r="O1857" s="3" t="str">
        <f>VLOOKUP(M1857,TAF!$D$1:$H$462,3,0)</f>
        <v>Douala 3</v>
      </c>
      <c r="P1857" s="3" t="str">
        <f>VLOOKUP(M1857,TAF!$D$1:$H$462,4,0)</f>
        <v>4.0460712080439</v>
      </c>
      <c r="Q1857" s="3" t="str">
        <f>VLOOKUP(M1857,TAF!$D$1:$H$462,5,0)</f>
        <v xml:space="preserve"> 9.763524090768222</v>
      </c>
      <c r="R1857" s="3" t="s">
        <v>45</v>
      </c>
      <c r="S1857" s="3" t="s">
        <v>39</v>
      </c>
      <c r="T1857" s="3" t="s">
        <v>46</v>
      </c>
      <c r="U1857" s="17">
        <v>43269</v>
      </c>
      <c r="V1857" s="3">
        <f t="shared" ref="V1857:V1858" si="445">YEAR(B1857)-YEAR(U1857)</f>
        <v>1</v>
      </c>
      <c r="W1857" s="5" t="s">
        <v>5934</v>
      </c>
      <c r="X1857" s="3" t="s">
        <v>845</v>
      </c>
      <c r="Y1857" s="3">
        <v>1</v>
      </c>
      <c r="Z1857" s="3" t="s">
        <v>5958</v>
      </c>
      <c r="AA1857" s="3" t="str">
        <f t="shared" si="435"/>
        <v>,</v>
      </c>
      <c r="AB1857" s="4"/>
      <c r="AC1857" s="3" t="s">
        <v>46</v>
      </c>
      <c r="AD1857" s="4"/>
      <c r="AE1857" s="4"/>
      <c r="AF1857" s="4"/>
      <c r="AG1857" s="4"/>
      <c r="AH1857" s="4"/>
      <c r="AI1857" s="4"/>
      <c r="AJ1857" s="4"/>
      <c r="AK1857" s="4"/>
      <c r="AL1857" s="4"/>
      <c r="AM1857" s="3" t="s">
        <v>846</v>
      </c>
      <c r="AN1857" s="4"/>
      <c r="AO1857" s="4"/>
      <c r="AP1857" s="4"/>
      <c r="AQ1857" s="4"/>
      <c r="AR1857" s="4"/>
      <c r="AS1857" s="4"/>
      <c r="AT1857" s="4"/>
      <c r="AU1857" s="4"/>
      <c r="AV1857" s="4"/>
      <c r="AW1857" s="4"/>
      <c r="AX1857" s="4"/>
    </row>
    <row r="1858" spans="1:50" ht="15.75" customHeight="1" x14ac:dyDescent="0.2">
      <c r="A1858" t="str">
        <f t="shared" si="434"/>
        <v>UniversitaireHommeCélibataireEtudiant (e)Douala 3JAPOMANon preciséPas PréciséOuiTemporairement Non-eligible</v>
      </c>
      <c r="B1858" s="17">
        <v>43747</v>
      </c>
      <c r="C1858" s="17"/>
      <c r="D1858" s="3" t="s">
        <v>48</v>
      </c>
      <c r="E1858" s="21" t="e">
        <v>#VALUE!</v>
      </c>
      <c r="F1858" s="3" t="s">
        <v>40</v>
      </c>
      <c r="G1858" s="4"/>
      <c r="H1858" s="4"/>
      <c r="I1858" s="3" t="s">
        <v>41</v>
      </c>
      <c r="J1858" s="3" t="s">
        <v>79</v>
      </c>
      <c r="K1858" s="3" t="s">
        <v>43</v>
      </c>
      <c r="L1858" s="3" t="s">
        <v>135</v>
      </c>
      <c r="M1858" s="3" t="s">
        <v>752</v>
      </c>
      <c r="N1858" s="3" t="str">
        <f>VLOOKUP(M1858,TAF!$D$1:$H$462,2,0)</f>
        <v>Japoma</v>
      </c>
      <c r="O1858" s="3" t="str">
        <f>VLOOKUP(M1858,TAF!$D$1:$H$462,3,0)</f>
        <v>Douala 3</v>
      </c>
      <c r="P1858" s="3" t="str">
        <f>VLOOKUP(M1858,TAF!$D$1:$H$462,4,0)</f>
        <v>4.013945434574306</v>
      </c>
      <c r="Q1858" s="3" t="str">
        <f>VLOOKUP(M1858,TAF!$D$1:$H$462,5,0)</f>
        <v xml:space="preserve"> 9.821209461996563</v>
      </c>
      <c r="R1858" s="3" t="s">
        <v>220</v>
      </c>
      <c r="S1858" s="3" t="s">
        <v>39</v>
      </c>
      <c r="T1858" s="3" t="s">
        <v>46</v>
      </c>
      <c r="U1858" s="17">
        <v>43466</v>
      </c>
      <c r="V1858" s="3">
        <f t="shared" si="445"/>
        <v>0</v>
      </c>
      <c r="W1858" s="5" t="s">
        <v>5917</v>
      </c>
      <c r="X1858" s="3" t="s">
        <v>845</v>
      </c>
      <c r="Y1858" s="3">
        <v>1</v>
      </c>
      <c r="Z1858" s="3" t="s">
        <v>5958</v>
      </c>
      <c r="AA1858" s="3" t="str">
        <f t="shared" si="435"/>
        <v>,</v>
      </c>
      <c r="AB1858" s="4"/>
      <c r="AC1858" s="3" t="s">
        <v>46</v>
      </c>
      <c r="AD1858" s="4"/>
      <c r="AE1858" s="4"/>
      <c r="AF1858" s="4"/>
      <c r="AG1858" s="4"/>
      <c r="AH1858" s="4"/>
      <c r="AI1858" s="4"/>
      <c r="AJ1858" s="4"/>
      <c r="AK1858" s="4"/>
      <c r="AL1858" s="4"/>
      <c r="AM1858" s="3" t="s">
        <v>846</v>
      </c>
      <c r="AN1858" s="4"/>
      <c r="AO1858" s="4"/>
      <c r="AP1858" s="4"/>
      <c r="AQ1858" s="4"/>
      <c r="AR1858" s="4"/>
      <c r="AS1858" s="4"/>
      <c r="AT1858" s="4"/>
      <c r="AU1858" s="4"/>
      <c r="AV1858" s="4"/>
      <c r="AW1858" s="4"/>
      <c r="AX1858" s="4"/>
    </row>
    <row r="1859" spans="1:50" ht="15.75" customHeight="1" x14ac:dyDescent="0.2">
      <c r="A1859" t="str">
        <f t="shared" ref="A1859:A1916" si="446">D1859&amp;F1859&amp;I1859&amp;J1859&amp;K1859&amp;M1859&amp;R1859&amp;S1859&amp;T1859&amp;X1859</f>
        <v>Pas PréciséHommeCélibataireMaçonDouala 5ANGE RAPHAELNon preciséPas PréciséNonDéfinitivement non-eligible</v>
      </c>
      <c r="B1859" s="17">
        <v>43747</v>
      </c>
      <c r="C1859" s="17">
        <v>34474</v>
      </c>
      <c r="D1859" s="3" t="s">
        <v>39</v>
      </c>
      <c r="E1859" s="21">
        <v>31</v>
      </c>
      <c r="F1859" s="3" t="s">
        <v>40</v>
      </c>
      <c r="G1859" s="4"/>
      <c r="H1859" s="4"/>
      <c r="I1859" s="3" t="s">
        <v>41</v>
      </c>
      <c r="J1859" s="3" t="s">
        <v>98</v>
      </c>
      <c r="K1859" s="3" t="s">
        <v>60</v>
      </c>
      <c r="L1859" s="3" t="s">
        <v>135</v>
      </c>
      <c r="M1859" s="3" t="s">
        <v>1338</v>
      </c>
      <c r="N1859" s="3" t="str">
        <f>VLOOKUP(M1859,TAF!$D$1:$H$462,2,0)</f>
        <v>Ange raphael</v>
      </c>
      <c r="O1859" s="3" t="str">
        <f>VLOOKUP(M1859,TAF!$D$1:$H$462,3,0)</f>
        <v>Douala 5</v>
      </c>
      <c r="P1859" s="3" t="str">
        <f>VLOOKUP(M1859,TAF!$D$1:$H$462,4,0)</f>
        <v>4.054005819876032</v>
      </c>
      <c r="Q1859" s="3" t="str">
        <f>VLOOKUP(M1859,TAF!$D$1:$H$462,5,0)</f>
        <v xml:space="preserve"> 9.736945047259738</v>
      </c>
      <c r="R1859" s="3" t="s">
        <v>220</v>
      </c>
      <c r="S1859" s="3" t="s">
        <v>39</v>
      </c>
      <c r="T1859" s="3" t="s">
        <v>62</v>
      </c>
      <c r="U1859" s="17">
        <v>42370</v>
      </c>
      <c r="V1859" s="17"/>
      <c r="W1859" s="4"/>
      <c r="X1859" s="3" t="s">
        <v>898</v>
      </c>
      <c r="Y1859" s="3">
        <v>1</v>
      </c>
      <c r="Z1859" s="3" t="s">
        <v>5536</v>
      </c>
      <c r="AA1859" s="3" t="str">
        <f t="shared" ref="AA1859:AA1916" si="447">AL1859&amp;","&amp;AX1859</f>
        <v>,</v>
      </c>
      <c r="AB1859" s="4"/>
      <c r="AC1859" s="4"/>
      <c r="AD1859" s="4"/>
      <c r="AE1859" s="4"/>
      <c r="AF1859" s="4"/>
      <c r="AG1859" s="4"/>
      <c r="AH1859" s="4"/>
      <c r="AI1859" s="4"/>
      <c r="AJ1859" s="4"/>
      <c r="AK1859" s="4"/>
      <c r="AL1859" s="4"/>
      <c r="AM1859" s="4"/>
      <c r="AN1859" s="3" t="s">
        <v>46</v>
      </c>
      <c r="AO1859" s="3" t="s">
        <v>62</v>
      </c>
      <c r="AP1859" s="3" t="s">
        <v>62</v>
      </c>
      <c r="AQ1859" s="3" t="s">
        <v>62</v>
      </c>
      <c r="AR1859" s="3" t="s">
        <v>62</v>
      </c>
      <c r="AS1859" s="3" t="s">
        <v>62</v>
      </c>
      <c r="AT1859" s="3" t="s">
        <v>62</v>
      </c>
      <c r="AU1859" s="3" t="s">
        <v>62</v>
      </c>
      <c r="AV1859" s="3" t="s">
        <v>62</v>
      </c>
      <c r="AW1859" s="3" t="s">
        <v>62</v>
      </c>
      <c r="AX1859" s="4"/>
    </row>
    <row r="1860" spans="1:50" ht="15.75" customHeight="1" x14ac:dyDescent="0.2">
      <c r="A1860" t="str">
        <f t="shared" si="446"/>
        <v>SecondaireHommeCélibataireSans EmploisDouala 3NYALLANon preciséPas PréciséNonTemporairement Non-eligible</v>
      </c>
      <c r="B1860" s="17">
        <v>43508</v>
      </c>
      <c r="C1860" s="17">
        <v>35219</v>
      </c>
      <c r="D1860" s="3" t="s">
        <v>54</v>
      </c>
      <c r="E1860" s="21">
        <v>29</v>
      </c>
      <c r="F1860" s="3" t="s">
        <v>40</v>
      </c>
      <c r="G1860" s="4"/>
      <c r="H1860" s="4"/>
      <c r="I1860" s="3" t="s">
        <v>41</v>
      </c>
      <c r="J1860" s="3" t="s">
        <v>134</v>
      </c>
      <c r="K1860" s="3" t="s">
        <v>43</v>
      </c>
      <c r="L1860" s="3" t="s">
        <v>135</v>
      </c>
      <c r="M1860" s="3" t="s">
        <v>87</v>
      </c>
      <c r="N1860" s="3" t="str">
        <f>VLOOKUP(M1860,TAF!$D$1:$H$462,2,0)</f>
        <v>Nyalla</v>
      </c>
      <c r="O1860" s="3" t="str">
        <f>VLOOKUP(M1860,TAF!$D$1:$H$462,3,0)</f>
        <v>Douala 3</v>
      </c>
      <c r="P1860" s="3" t="str">
        <f>VLOOKUP(M1860,TAF!$D$1:$H$462,4,0)</f>
        <v>4.090110173250642</v>
      </c>
      <c r="Q1860" s="3" t="str">
        <f>VLOOKUP(M1860,TAF!$D$1:$H$462,5,0)</f>
        <v xml:space="preserve"> 9.80214359815782</v>
      </c>
      <c r="R1860" s="3" t="s">
        <v>220</v>
      </c>
      <c r="S1860" s="3" t="s">
        <v>39</v>
      </c>
      <c r="T1860" s="3" t="s">
        <v>62</v>
      </c>
      <c r="U1860" s="19"/>
      <c r="V1860" s="19"/>
      <c r="W1860" s="4"/>
      <c r="X1860" s="3" t="s">
        <v>845</v>
      </c>
      <c r="Y1860" s="3">
        <v>1</v>
      </c>
      <c r="Z1860" s="3" t="s">
        <v>5958</v>
      </c>
      <c r="AA1860" s="3" t="str">
        <f t="shared" si="447"/>
        <v>,</v>
      </c>
      <c r="AB1860" s="4"/>
      <c r="AC1860" s="3" t="s">
        <v>46</v>
      </c>
      <c r="AD1860" s="4"/>
      <c r="AE1860" s="4"/>
      <c r="AF1860" s="4"/>
      <c r="AG1860" s="4"/>
      <c r="AH1860" s="4"/>
      <c r="AI1860" s="4"/>
      <c r="AJ1860" s="4"/>
      <c r="AK1860" s="4"/>
      <c r="AL1860" s="4"/>
      <c r="AM1860" s="3" t="s">
        <v>846</v>
      </c>
      <c r="AN1860" s="4"/>
      <c r="AO1860" s="4"/>
      <c r="AP1860" s="4"/>
      <c r="AQ1860" s="4"/>
      <c r="AR1860" s="4"/>
      <c r="AS1860" s="4"/>
      <c r="AT1860" s="4"/>
      <c r="AU1860" s="4"/>
      <c r="AV1860" s="4"/>
      <c r="AW1860" s="4"/>
      <c r="AX1860" s="4"/>
    </row>
    <row r="1861" spans="1:50" ht="15.75" customHeight="1" x14ac:dyDescent="0.2">
      <c r="A1861" t="str">
        <f t="shared" si="446"/>
        <v>UniversitaireFemmeCélibataireCOIFFEUSEDouala 2NEW-BELLNon preciséMusulmanNonDéfinitivement non-eligible</v>
      </c>
      <c r="B1861" s="17">
        <v>43767</v>
      </c>
      <c r="C1861" s="17">
        <v>35593</v>
      </c>
      <c r="D1861" s="3" t="s">
        <v>48</v>
      </c>
      <c r="E1861" s="21">
        <v>28</v>
      </c>
      <c r="F1861" s="3" t="s">
        <v>55</v>
      </c>
      <c r="G1861" s="3">
        <v>163</v>
      </c>
      <c r="H1861" s="4"/>
      <c r="I1861" s="3" t="s">
        <v>41</v>
      </c>
      <c r="J1861" s="3" t="s">
        <v>1335</v>
      </c>
      <c r="K1861" s="3" t="s">
        <v>121</v>
      </c>
      <c r="L1861" s="3" t="s">
        <v>135</v>
      </c>
      <c r="M1861" s="3" t="s">
        <v>352</v>
      </c>
      <c r="N1861" s="3" t="str">
        <f>VLOOKUP(M1861,TAF!$D$1:$H$462,2,0)</f>
        <v>New Bell</v>
      </c>
      <c r="O1861" s="3" t="str">
        <f>VLOOKUP(M1861,TAF!$D$1:$H$462,3,0)</f>
        <v>Douala 2</v>
      </c>
      <c r="P1861" s="3" t="str">
        <f>VLOOKUP(M1861,TAF!$D$1:$H$462,4,0)</f>
        <v>4.029279319157316</v>
      </c>
      <c r="Q1861" s="3" t="str">
        <f>VLOOKUP(M1861,TAF!$D$1:$H$462,5,0)</f>
        <v xml:space="preserve"> 9.713362274244698</v>
      </c>
      <c r="R1861" s="3" t="s">
        <v>220</v>
      </c>
      <c r="S1861" s="3" t="s">
        <v>124</v>
      </c>
      <c r="T1861" s="3" t="s">
        <v>62</v>
      </c>
      <c r="U1861" s="19"/>
      <c r="V1861" s="19"/>
      <c r="W1861" s="4"/>
      <c r="X1861" s="3" t="s">
        <v>898</v>
      </c>
      <c r="Y1861" s="3">
        <v>1</v>
      </c>
      <c r="Z1861" s="3"/>
      <c r="AA1861" s="3" t="str">
        <f t="shared" si="447"/>
        <v>,TRAITE PAR ACUPUNCTURE</v>
      </c>
      <c r="AB1861" s="4"/>
      <c r="AC1861" s="4"/>
      <c r="AD1861" s="4"/>
      <c r="AE1861" s="4"/>
      <c r="AF1861" s="4"/>
      <c r="AG1861" s="4"/>
      <c r="AH1861" s="4"/>
      <c r="AI1861" s="4"/>
      <c r="AJ1861" s="4"/>
      <c r="AK1861" s="4"/>
      <c r="AL1861" s="4"/>
      <c r="AM1861" s="4"/>
      <c r="AN1861" s="3" t="s">
        <v>62</v>
      </c>
      <c r="AO1861" s="3" t="s">
        <v>62</v>
      </c>
      <c r="AP1861" s="3" t="s">
        <v>62</v>
      </c>
      <c r="AQ1861" s="3" t="s">
        <v>62</v>
      </c>
      <c r="AR1861" s="3" t="s">
        <v>62</v>
      </c>
      <c r="AS1861" s="3" t="s">
        <v>62</v>
      </c>
      <c r="AT1861" s="3" t="s">
        <v>62</v>
      </c>
      <c r="AU1861" s="3" t="s">
        <v>62</v>
      </c>
      <c r="AV1861" s="3" t="s">
        <v>62</v>
      </c>
      <c r="AW1861" s="3" t="s">
        <v>62</v>
      </c>
      <c r="AX1861" s="3" t="s">
        <v>1341</v>
      </c>
    </row>
    <row r="1862" spans="1:50" ht="15.75" customHeight="1" x14ac:dyDescent="0.2">
      <c r="A1862" t="str">
        <f t="shared" si="446"/>
        <v>UniversitaireHommeCélibataireRASRASRASCamerounaisePas PréciséNonTemporairement Non-eligible</v>
      </c>
      <c r="B1862" s="17">
        <v>43735</v>
      </c>
      <c r="C1862" s="17">
        <v>35898</v>
      </c>
      <c r="D1862" s="3" t="s">
        <v>48</v>
      </c>
      <c r="E1862" s="21">
        <v>27</v>
      </c>
      <c r="F1862" s="3" t="s">
        <v>40</v>
      </c>
      <c r="G1862" s="4"/>
      <c r="H1862" s="4"/>
      <c r="I1862" s="3" t="s">
        <v>41</v>
      </c>
      <c r="J1862" s="3" t="s">
        <v>1230</v>
      </c>
      <c r="K1862" s="3" t="s">
        <v>1230</v>
      </c>
      <c r="L1862" s="3"/>
      <c r="M1862" s="3" t="s">
        <v>1230</v>
      </c>
      <c r="N1862" s="3">
        <f>VLOOKUP(M1862,TAF!$D$1:$H$462,2,0)</f>
        <v>0</v>
      </c>
      <c r="O1862" s="3"/>
      <c r="P1862" s="3">
        <f>VLOOKUP(M1862,TAF!$D$1:$H$462,4,0)</f>
        <v>0</v>
      </c>
      <c r="Q1862" s="3">
        <f>VLOOKUP(M1862,TAF!$D$1:$H$462,5,0)</f>
        <v>0</v>
      </c>
      <c r="R1862" s="3" t="s">
        <v>45</v>
      </c>
      <c r="S1862" s="3" t="s">
        <v>39</v>
      </c>
      <c r="T1862" s="3" t="s">
        <v>62</v>
      </c>
      <c r="U1862" s="19"/>
      <c r="V1862" s="19"/>
      <c r="W1862" s="3">
        <v>10</v>
      </c>
      <c r="X1862" s="3" t="s">
        <v>845</v>
      </c>
      <c r="Y1862" s="3">
        <v>1</v>
      </c>
      <c r="Z1862" s="3" t="s">
        <v>5958</v>
      </c>
      <c r="AA1862" s="3" t="str">
        <f t="shared" si="447"/>
        <v>,</v>
      </c>
      <c r="AB1862" s="3" t="s">
        <v>62</v>
      </c>
      <c r="AC1862" s="3" t="s">
        <v>46</v>
      </c>
      <c r="AD1862" s="3" t="s">
        <v>62</v>
      </c>
      <c r="AE1862" s="3" t="s">
        <v>62</v>
      </c>
      <c r="AF1862" s="4"/>
      <c r="AG1862" s="4"/>
      <c r="AH1862" s="4"/>
      <c r="AI1862" s="4"/>
      <c r="AJ1862" s="4"/>
      <c r="AK1862" s="4"/>
      <c r="AL1862" s="4"/>
      <c r="AM1862" s="3" t="s">
        <v>846</v>
      </c>
      <c r="AN1862" s="4"/>
      <c r="AO1862" s="4"/>
      <c r="AP1862" s="4"/>
      <c r="AQ1862" s="4"/>
      <c r="AR1862" s="4"/>
      <c r="AS1862" s="4"/>
      <c r="AT1862" s="4"/>
      <c r="AU1862" s="4"/>
      <c r="AV1862" s="4"/>
      <c r="AW1862" s="4"/>
      <c r="AX1862" s="4"/>
    </row>
    <row r="1863" spans="1:50" ht="15.75" customHeight="1" x14ac:dyDescent="0.2">
      <c r="A1863" t="str">
        <f t="shared" si="446"/>
        <v>UniversitaireHommeCélibataireAGENT DE SECURITE Douala 1BONABERICamerounaiseChretien (Protestant )OuiTemporairement Non-eligible</v>
      </c>
      <c r="B1863" s="17">
        <v>43734</v>
      </c>
      <c r="C1863" s="17">
        <v>31211</v>
      </c>
      <c r="D1863" s="3" t="s">
        <v>48</v>
      </c>
      <c r="E1863" s="21">
        <v>40</v>
      </c>
      <c r="F1863" s="3" t="s">
        <v>40</v>
      </c>
      <c r="G1863" s="3">
        <v>177</v>
      </c>
      <c r="H1863" s="3">
        <v>74</v>
      </c>
      <c r="I1863" s="3" t="s">
        <v>41</v>
      </c>
      <c r="J1863" s="3" t="s">
        <v>1342</v>
      </c>
      <c r="K1863" s="3" t="s">
        <v>114</v>
      </c>
      <c r="L1863" s="3" t="s">
        <v>135</v>
      </c>
      <c r="M1863" s="3" t="s">
        <v>331</v>
      </c>
      <c r="N1863" s="3" t="str">
        <f>VLOOKUP(M1863,TAF!$D$1:$H$462,2,0)</f>
        <v>Bonaberi</v>
      </c>
      <c r="O1863" s="3" t="str">
        <f>VLOOKUP(M1863,TAF!$D$1:$H$462,3,0)</f>
        <v>Douala 4</v>
      </c>
      <c r="P1863" s="3" t="str">
        <f>VLOOKUP(M1863,TAF!$D$1:$H$462,4,0)</f>
        <v>4.0900111661057075</v>
      </c>
      <c r="Q1863" s="3" t="str">
        <f>VLOOKUP(M1863,TAF!$D$1:$H$462,5,0)</f>
        <v xml:space="preserve"> 9.65793515778688</v>
      </c>
      <c r="R1863" s="3" t="s">
        <v>45</v>
      </c>
      <c r="S1863" s="3" t="s">
        <v>84</v>
      </c>
      <c r="T1863" s="3" t="s">
        <v>46</v>
      </c>
      <c r="U1863" s="17">
        <v>43586</v>
      </c>
      <c r="V1863" s="3" t="str">
        <f t="shared" ref="V1863" si="448">IF((B1863-U1863&lt;=365)*(B1863-U1863&gt;0),INT(12*(B1863-U1863)/365) &amp; " Mois",(YEAR(B1863)-YEAR(U1863)) &amp; " an (s)")</f>
        <v>4 Mois</v>
      </c>
      <c r="W1863" s="5" t="s">
        <v>5912</v>
      </c>
      <c r="X1863" s="3" t="s">
        <v>845</v>
      </c>
      <c r="Y1863" s="3">
        <v>1</v>
      </c>
      <c r="Z1863" s="3" t="s">
        <v>5958</v>
      </c>
      <c r="AA1863" s="3" t="str">
        <f t="shared" si="447"/>
        <v>,</v>
      </c>
      <c r="AB1863" s="3" t="s">
        <v>62</v>
      </c>
      <c r="AC1863" s="3" t="s">
        <v>46</v>
      </c>
      <c r="AD1863" s="3" t="s">
        <v>62</v>
      </c>
      <c r="AE1863" s="3" t="s">
        <v>62</v>
      </c>
      <c r="AF1863" s="4"/>
      <c r="AG1863" s="4"/>
      <c r="AH1863" s="4"/>
      <c r="AI1863" s="4"/>
      <c r="AJ1863" s="4"/>
      <c r="AK1863" s="4"/>
      <c r="AL1863" s="4"/>
      <c r="AM1863" s="3" t="s">
        <v>846</v>
      </c>
      <c r="AN1863" s="4"/>
      <c r="AO1863" s="4"/>
      <c r="AP1863" s="4"/>
      <c r="AQ1863" s="4"/>
      <c r="AR1863" s="4"/>
      <c r="AS1863" s="4"/>
      <c r="AT1863" s="4"/>
      <c r="AU1863" s="4"/>
      <c r="AV1863" s="4"/>
      <c r="AW1863" s="4"/>
      <c r="AX1863" s="4"/>
    </row>
    <row r="1864" spans="1:50" ht="15.75" customHeight="1" x14ac:dyDescent="0.2">
      <c r="A1864" t="str">
        <f t="shared" si="446"/>
        <v>SecondaireFemmeCélibataireMénagèreDouala 5BONAMOUSSADICamerounaiseChretien (Protestant )NonTemporairement Non-eligible</v>
      </c>
      <c r="B1864" s="17">
        <v>43767</v>
      </c>
      <c r="C1864" s="17">
        <v>31078</v>
      </c>
      <c r="D1864" s="3" t="s">
        <v>54</v>
      </c>
      <c r="E1864" s="21">
        <v>40</v>
      </c>
      <c r="F1864" s="3" t="s">
        <v>55</v>
      </c>
      <c r="G1864" s="4"/>
      <c r="H1864" s="4"/>
      <c r="I1864" s="3" t="s">
        <v>41</v>
      </c>
      <c r="J1864" s="3" t="s">
        <v>154</v>
      </c>
      <c r="K1864" s="3" t="s">
        <v>60</v>
      </c>
      <c r="L1864" s="3" t="s">
        <v>135</v>
      </c>
      <c r="M1864" s="3" t="s">
        <v>373</v>
      </c>
      <c r="N1864" s="3" t="str">
        <f>VLOOKUP(M1864,TAF!$D$1:$H$462,2,0)</f>
        <v>Bonamoussadi</v>
      </c>
      <c r="O1864" s="3" t="str">
        <f>VLOOKUP(M1864,TAF!$D$1:$H$462,3,0)</f>
        <v>Douala 5</v>
      </c>
      <c r="P1864" s="3" t="str">
        <f>VLOOKUP(M1864,TAF!$D$1:$H$462,4,0)</f>
        <v>4.0932016164020935</v>
      </c>
      <c r="Q1864" s="3" t="str">
        <f>VLOOKUP(M1864,TAF!$D$1:$H$462,5,0)</f>
        <v xml:space="preserve"> 9.7422761594139</v>
      </c>
      <c r="R1864" s="3" t="s">
        <v>45</v>
      </c>
      <c r="S1864" s="3" t="s">
        <v>84</v>
      </c>
      <c r="T1864" s="3" t="s">
        <v>62</v>
      </c>
      <c r="U1864" s="19"/>
      <c r="V1864" s="19"/>
      <c r="W1864" s="5" t="s">
        <v>5886</v>
      </c>
      <c r="X1864" s="3" t="s">
        <v>845</v>
      </c>
      <c r="Y1864" s="3">
        <v>1</v>
      </c>
      <c r="Z1864" s="3" t="s">
        <v>5958</v>
      </c>
      <c r="AA1864" s="3" t="str">
        <f t="shared" si="447"/>
        <v>,</v>
      </c>
      <c r="AB1864" s="3" t="s">
        <v>62</v>
      </c>
      <c r="AC1864" s="3" t="s">
        <v>46</v>
      </c>
      <c r="AD1864" s="3" t="s">
        <v>62</v>
      </c>
      <c r="AE1864" s="3" t="s">
        <v>62</v>
      </c>
      <c r="AF1864" s="2">
        <v>43738</v>
      </c>
      <c r="AG1864" s="3" t="s">
        <v>62</v>
      </c>
      <c r="AH1864" s="3" t="s">
        <v>62</v>
      </c>
      <c r="AI1864" s="3" t="s">
        <v>62</v>
      </c>
      <c r="AJ1864" s="3" t="s">
        <v>62</v>
      </c>
      <c r="AK1864" s="3" t="s">
        <v>62</v>
      </c>
      <c r="AL1864" s="4"/>
      <c r="AM1864" s="3" t="s">
        <v>846</v>
      </c>
      <c r="AN1864" s="4"/>
      <c r="AO1864" s="4"/>
      <c r="AP1864" s="4"/>
      <c r="AQ1864" s="4"/>
      <c r="AR1864" s="4"/>
      <c r="AS1864" s="4"/>
      <c r="AT1864" s="4"/>
      <c r="AU1864" s="4"/>
      <c r="AV1864" s="4"/>
      <c r="AW1864" s="4"/>
      <c r="AX1864" s="4"/>
    </row>
    <row r="1865" spans="1:50" ht="15.75" customHeight="1" x14ac:dyDescent="0.2">
      <c r="A1865" t="str">
        <f t="shared" si="446"/>
        <v>UniversitaireFemmeCélibataireEtudiant (e)Douala (Non précisé )ANGE RAPHAEL CAMPUS 2CamerounaiseChretien (Protestant )OuiTemporairement Non-eligible</v>
      </c>
      <c r="B1865" s="17">
        <v>43760</v>
      </c>
      <c r="C1865" s="17"/>
      <c r="D1865" s="3" t="s">
        <v>48</v>
      </c>
      <c r="E1865" s="21" t="e">
        <v>#VALUE!</v>
      </c>
      <c r="F1865" s="3" t="s">
        <v>55</v>
      </c>
      <c r="G1865" s="4"/>
      <c r="H1865" s="4"/>
      <c r="I1865" s="3" t="s">
        <v>41</v>
      </c>
      <c r="J1865" s="3" t="s">
        <v>79</v>
      </c>
      <c r="K1865" s="3" t="s">
        <v>51</v>
      </c>
      <c r="L1865" s="3" t="s">
        <v>135</v>
      </c>
      <c r="M1865" s="3" t="s">
        <v>1343</v>
      </c>
      <c r="N1865" s="3" t="str">
        <f>VLOOKUP(M1865,TAF!$D$1:$H$462,2,0)</f>
        <v>Université De Douala (campus 2)</v>
      </c>
      <c r="O1865" s="3" t="str">
        <f>VLOOKUP(M1865,TAF!$D$1:$H$462,3,0)</f>
        <v>Douala 5</v>
      </c>
      <c r="P1865" s="3" t="str">
        <f>VLOOKUP(M1865,TAF!$D$1:$H$462,4,0)</f>
        <v>4.054005819876032</v>
      </c>
      <c r="Q1865" s="3" t="str">
        <f>VLOOKUP(M1865,TAF!$D$1:$H$462,5,0)</f>
        <v xml:space="preserve"> 9.736945047259738</v>
      </c>
      <c r="R1865" s="3" t="s">
        <v>45</v>
      </c>
      <c r="S1865" s="3" t="s">
        <v>84</v>
      </c>
      <c r="T1865" s="3" t="s">
        <v>46</v>
      </c>
      <c r="U1865" s="17">
        <v>42005</v>
      </c>
      <c r="V1865" s="3" t="str">
        <f t="shared" ref="V1865:V1867" si="449">IF((B1865-U1865&lt;=365)*(B1865-U1865&gt;0),INT(12*(B1865-U1865)/365) &amp; " Mois",(YEAR(B1865)-YEAR(U1865)) &amp; " an (s)")</f>
        <v>4 an (s)</v>
      </c>
      <c r="W1865" s="5" t="s">
        <v>5893</v>
      </c>
      <c r="X1865" s="3" t="s">
        <v>845</v>
      </c>
      <c r="Y1865" s="3">
        <v>1</v>
      </c>
      <c r="Z1865" s="3"/>
      <c r="AA1865" s="3" t="str">
        <f t="shared" si="447"/>
        <v>RAPPORT NON PROTEGER,</v>
      </c>
      <c r="AB1865" s="3" t="s">
        <v>62</v>
      </c>
      <c r="AC1865" s="3" t="s">
        <v>62</v>
      </c>
      <c r="AD1865" s="3" t="s">
        <v>62</v>
      </c>
      <c r="AE1865" s="3" t="s">
        <v>62</v>
      </c>
      <c r="AF1865" s="2">
        <v>43739</v>
      </c>
      <c r="AG1865" s="3" t="s">
        <v>62</v>
      </c>
      <c r="AH1865" s="3" t="s">
        <v>62</v>
      </c>
      <c r="AI1865" s="3" t="s">
        <v>62</v>
      </c>
      <c r="AJ1865" s="3" t="s">
        <v>62</v>
      </c>
      <c r="AK1865" s="3" t="s">
        <v>62</v>
      </c>
      <c r="AL1865" s="3" t="s">
        <v>1344</v>
      </c>
      <c r="AM1865" s="3" t="s">
        <v>846</v>
      </c>
      <c r="AN1865" s="4"/>
      <c r="AO1865" s="4"/>
      <c r="AP1865" s="4"/>
      <c r="AQ1865" s="4"/>
      <c r="AR1865" s="4"/>
      <c r="AS1865" s="4"/>
      <c r="AT1865" s="4"/>
      <c r="AU1865" s="4"/>
      <c r="AV1865" s="4"/>
      <c r="AW1865" s="4"/>
      <c r="AX1865" s="4"/>
    </row>
    <row r="1866" spans="1:50" ht="15.75" customHeight="1" x14ac:dyDescent="0.2">
      <c r="A1866" t="str">
        <f t="shared" si="446"/>
        <v>UniversitaireHommeCélibataireGEOMETREDouala (Non précisé )BONATEKI DEIDOCamerounaisePas PréciséOuiTemporairement Non-eligible</v>
      </c>
      <c r="B1866" s="17">
        <v>43760</v>
      </c>
      <c r="C1866" s="17">
        <v>31629</v>
      </c>
      <c r="D1866" s="3" t="s">
        <v>48</v>
      </c>
      <c r="E1866" s="21">
        <v>39</v>
      </c>
      <c r="F1866" s="3" t="s">
        <v>40</v>
      </c>
      <c r="G1866" s="4"/>
      <c r="H1866" s="4"/>
      <c r="I1866" s="3" t="s">
        <v>41</v>
      </c>
      <c r="J1866" s="3" t="s">
        <v>1345</v>
      </c>
      <c r="K1866" s="3" t="s">
        <v>51</v>
      </c>
      <c r="L1866" s="3" t="s">
        <v>135</v>
      </c>
      <c r="M1866" s="3" t="s">
        <v>1346</v>
      </c>
      <c r="N1866" s="3" t="str">
        <f>VLOOKUP(M1866,TAF!$D$1:$H$462,2,0)</f>
        <v>Deido</v>
      </c>
      <c r="O1866" s="3" t="str">
        <f>VLOOKUP(M1866,TAF!$D$1:$H$462,3,0)</f>
        <v>Douala 1</v>
      </c>
      <c r="P1866" s="3" t="str">
        <f>VLOOKUP(M1866,TAF!$D$1:$H$462,4,0)</f>
        <v>4.068225879309168</v>
      </c>
      <c r="Q1866" s="3" t="str">
        <f>VLOOKUP(M1866,TAF!$D$1:$H$462,5,0)</f>
        <v xml:space="preserve"> 9.712282866294439</v>
      </c>
      <c r="R1866" s="3" t="s">
        <v>45</v>
      </c>
      <c r="S1866" s="3" t="s">
        <v>39</v>
      </c>
      <c r="T1866" s="3" t="s">
        <v>46</v>
      </c>
      <c r="U1866" s="17">
        <v>43101</v>
      </c>
      <c r="V1866" s="3" t="str">
        <f t="shared" si="449"/>
        <v>1 an (s)</v>
      </c>
      <c r="W1866" s="5" t="s">
        <v>5893</v>
      </c>
      <c r="X1866" s="3" t="s">
        <v>845</v>
      </c>
      <c r="Y1866" s="3">
        <v>0</v>
      </c>
      <c r="Z1866" s="3"/>
      <c r="AA1866" s="3" t="str">
        <f t="shared" si="447"/>
        <v>,</v>
      </c>
      <c r="AB1866" s="3" t="s">
        <v>62</v>
      </c>
      <c r="AC1866" s="3" t="s">
        <v>62</v>
      </c>
      <c r="AD1866" s="3" t="s">
        <v>62</v>
      </c>
      <c r="AE1866" s="3" t="s">
        <v>62</v>
      </c>
      <c r="AF1866" s="4"/>
      <c r="AG1866" s="4"/>
      <c r="AH1866" s="4"/>
      <c r="AI1866" s="4"/>
      <c r="AJ1866" s="4"/>
      <c r="AK1866" s="4"/>
      <c r="AL1866" s="4"/>
      <c r="AM1866" s="3" t="s">
        <v>846</v>
      </c>
      <c r="AN1866" s="4"/>
      <c r="AO1866" s="4"/>
      <c r="AP1866" s="4"/>
      <c r="AQ1866" s="4"/>
      <c r="AR1866" s="4"/>
      <c r="AS1866" s="4"/>
      <c r="AT1866" s="4"/>
      <c r="AU1866" s="4"/>
      <c r="AV1866" s="4"/>
      <c r="AW1866" s="4"/>
      <c r="AX1866" s="4"/>
    </row>
    <row r="1867" spans="1:50" ht="15.75" customHeight="1" x14ac:dyDescent="0.2">
      <c r="A1867" t="str">
        <f t="shared" si="446"/>
        <v>SecondaireHommeCélibataireCHAUFFEURDouala (Non précisé )RASCamerounaisePas PréciséOuiTemporairement Non-eligible</v>
      </c>
      <c r="B1867" s="17">
        <v>43768</v>
      </c>
      <c r="C1867" s="17">
        <v>33656</v>
      </c>
      <c r="D1867" s="3" t="s">
        <v>54</v>
      </c>
      <c r="E1867" s="21">
        <v>33</v>
      </c>
      <c r="F1867" s="3" t="s">
        <v>40</v>
      </c>
      <c r="G1867" s="4"/>
      <c r="H1867" s="4"/>
      <c r="I1867" s="3" t="s">
        <v>41</v>
      </c>
      <c r="J1867" s="3" t="s">
        <v>363</v>
      </c>
      <c r="K1867" s="3" t="s">
        <v>51</v>
      </c>
      <c r="L1867" s="3" t="s">
        <v>135</v>
      </c>
      <c r="M1867" s="3" t="s">
        <v>1230</v>
      </c>
      <c r="N1867" s="3">
        <f>VLOOKUP(M1867,TAF!$D$1:$H$462,2,0)</f>
        <v>0</v>
      </c>
      <c r="O1867" s="3">
        <f>VLOOKUP(M1867,TAF!$D$1:$H$462,3,0)</f>
        <v>0</v>
      </c>
      <c r="P1867" s="3">
        <f>VLOOKUP(M1867,TAF!$D$1:$H$462,4,0)</f>
        <v>0</v>
      </c>
      <c r="Q1867" s="3">
        <f>VLOOKUP(M1867,TAF!$D$1:$H$462,5,0)</f>
        <v>0</v>
      </c>
      <c r="R1867" s="3" t="s">
        <v>45</v>
      </c>
      <c r="S1867" s="3" t="s">
        <v>39</v>
      </c>
      <c r="T1867" s="3" t="s">
        <v>46</v>
      </c>
      <c r="U1867" s="17">
        <v>43101</v>
      </c>
      <c r="V1867" s="3" t="str">
        <f t="shared" si="449"/>
        <v>1 an (s)</v>
      </c>
      <c r="W1867" s="5" t="s">
        <v>5939</v>
      </c>
      <c r="X1867" s="3" t="s">
        <v>845</v>
      </c>
      <c r="Y1867" s="3">
        <v>1</v>
      </c>
      <c r="Z1867" s="3" t="s">
        <v>5958</v>
      </c>
      <c r="AA1867" s="3" t="str">
        <f t="shared" si="447"/>
        <v>,</v>
      </c>
      <c r="AB1867" s="3" t="s">
        <v>62</v>
      </c>
      <c r="AC1867" s="3" t="s">
        <v>46</v>
      </c>
      <c r="AD1867" s="3" t="s">
        <v>62</v>
      </c>
      <c r="AE1867" s="3" t="s">
        <v>62</v>
      </c>
      <c r="AF1867" s="4"/>
      <c r="AG1867" s="4"/>
      <c r="AH1867" s="4"/>
      <c r="AI1867" s="4"/>
      <c r="AJ1867" s="4"/>
      <c r="AK1867" s="4"/>
      <c r="AL1867" s="4"/>
      <c r="AM1867" s="3" t="s">
        <v>846</v>
      </c>
      <c r="AN1867" s="4"/>
      <c r="AO1867" s="4"/>
      <c r="AP1867" s="4"/>
      <c r="AQ1867" s="4"/>
      <c r="AR1867" s="4"/>
      <c r="AS1867" s="4"/>
      <c r="AT1867" s="4"/>
      <c r="AU1867" s="4"/>
      <c r="AV1867" s="4"/>
      <c r="AW1867" s="4"/>
      <c r="AX1867" s="4"/>
    </row>
    <row r="1868" spans="1:50" ht="15.75" customHeight="1" x14ac:dyDescent="0.2">
      <c r="A1868" t="str">
        <f t="shared" si="446"/>
        <v>PrimaireHommeCélibataireMENUSIER Douala (Non précisé )PK10CamerounaiseChretien (Catholique)NonTemporairement Non-eligible</v>
      </c>
      <c r="B1868" s="17">
        <v>43769</v>
      </c>
      <c r="C1868" s="17">
        <v>34051</v>
      </c>
      <c r="D1868" s="3" t="s">
        <v>92</v>
      </c>
      <c r="E1868" s="21">
        <v>32</v>
      </c>
      <c r="F1868" s="3" t="s">
        <v>40</v>
      </c>
      <c r="G1868" s="4"/>
      <c r="H1868" s="4"/>
      <c r="I1868" s="3" t="s">
        <v>41</v>
      </c>
      <c r="J1868" s="3" t="s">
        <v>1347</v>
      </c>
      <c r="K1868" s="3" t="s">
        <v>51</v>
      </c>
      <c r="L1868" s="3" t="s">
        <v>135</v>
      </c>
      <c r="M1868" s="3" t="s">
        <v>733</v>
      </c>
      <c r="N1868" s="3" t="str">
        <f>VLOOKUP(M1868,TAF!$D$1:$H$462,2,0)</f>
        <v>Pk10</v>
      </c>
      <c r="O1868" s="3" t="str">
        <f>VLOOKUP(M1868,TAF!$D$1:$H$462,3,0)</f>
        <v>Douala 3</v>
      </c>
      <c r="P1868" s="3" t="str">
        <f>VLOOKUP(M1868,TAF!$D$1:$H$462,4,0)</f>
        <v>4.032980100618266</v>
      </c>
      <c r="Q1868" s="3" t="str">
        <f>VLOOKUP(M1868,TAF!$D$1:$H$462,5,0)</f>
        <v xml:space="preserve"> 9.799655089790106</v>
      </c>
      <c r="R1868" s="3" t="s">
        <v>45</v>
      </c>
      <c r="S1868" s="3" t="s">
        <v>58</v>
      </c>
      <c r="T1868" s="3" t="s">
        <v>62</v>
      </c>
      <c r="U1868" s="19"/>
      <c r="V1868" s="19"/>
      <c r="W1868" s="4"/>
      <c r="X1868" s="3" t="s">
        <v>845</v>
      </c>
      <c r="Y1868" s="3">
        <v>0</v>
      </c>
      <c r="Z1868" s="3"/>
      <c r="AA1868" s="3" t="str">
        <f t="shared" si="447"/>
        <v>,</v>
      </c>
      <c r="AB1868" s="3" t="s">
        <v>62</v>
      </c>
      <c r="AC1868" s="3" t="s">
        <v>62</v>
      </c>
      <c r="AD1868" s="3" t="s">
        <v>62</v>
      </c>
      <c r="AE1868" s="3" t="s">
        <v>62</v>
      </c>
      <c r="AF1868" s="4"/>
      <c r="AG1868" s="4"/>
      <c r="AH1868" s="4"/>
      <c r="AI1868" s="4"/>
      <c r="AJ1868" s="4"/>
      <c r="AK1868" s="4"/>
      <c r="AL1868" s="4"/>
      <c r="AM1868" s="3" t="s">
        <v>846</v>
      </c>
      <c r="AN1868" s="4"/>
      <c r="AO1868" s="4"/>
      <c r="AP1868" s="4"/>
      <c r="AQ1868" s="4"/>
      <c r="AR1868" s="4"/>
      <c r="AS1868" s="4"/>
      <c r="AT1868" s="4"/>
      <c r="AU1868" s="4"/>
      <c r="AV1868" s="4"/>
      <c r="AW1868" s="4"/>
      <c r="AX1868" s="4"/>
    </row>
    <row r="1869" spans="1:50" ht="15.75" customHeight="1" x14ac:dyDescent="0.2">
      <c r="A1869" t="str">
        <f t="shared" si="446"/>
        <v>PrimaireFemmeMarié (e)COIFFEUSEDouala (Non précisé )RASCamerounaiseChretien (Catholique)NonTemporairement Non-eligible</v>
      </c>
      <c r="B1869" s="17">
        <v>43740</v>
      </c>
      <c r="C1869" s="17">
        <v>30030</v>
      </c>
      <c r="D1869" s="3" t="s">
        <v>92</v>
      </c>
      <c r="E1869" s="21">
        <v>43</v>
      </c>
      <c r="F1869" s="3" t="s">
        <v>55</v>
      </c>
      <c r="G1869" s="4"/>
      <c r="H1869" s="4"/>
      <c r="I1869" s="3" t="s">
        <v>49</v>
      </c>
      <c r="J1869" s="3" t="s">
        <v>1335</v>
      </c>
      <c r="K1869" s="3" t="s">
        <v>51</v>
      </c>
      <c r="L1869" s="3" t="s">
        <v>135</v>
      </c>
      <c r="M1869" s="3" t="s">
        <v>1230</v>
      </c>
      <c r="N1869" s="3">
        <f>VLOOKUP(M1869,TAF!$D$1:$H$462,2,0)</f>
        <v>0</v>
      </c>
      <c r="O1869" s="3">
        <f>VLOOKUP(M1869,TAF!$D$1:$H$462,3,0)</f>
        <v>0</v>
      </c>
      <c r="P1869" s="3">
        <f>VLOOKUP(M1869,TAF!$D$1:$H$462,4,0)</f>
        <v>0</v>
      </c>
      <c r="Q1869" s="3">
        <f>VLOOKUP(M1869,TAF!$D$1:$H$462,5,0)</f>
        <v>0</v>
      </c>
      <c r="R1869" s="3" t="s">
        <v>45</v>
      </c>
      <c r="S1869" s="3" t="s">
        <v>58</v>
      </c>
      <c r="T1869" s="3" t="s">
        <v>62</v>
      </c>
      <c r="U1869" s="19"/>
      <c r="V1869" s="19"/>
      <c r="W1869" s="5" t="s">
        <v>5894</v>
      </c>
      <c r="X1869" s="3" t="s">
        <v>845</v>
      </c>
      <c r="Y1869" s="3">
        <v>0</v>
      </c>
      <c r="Z1869" s="3"/>
      <c r="AA1869" s="3" t="str">
        <f t="shared" si="447"/>
        <v>,</v>
      </c>
      <c r="AB1869" s="3" t="s">
        <v>62</v>
      </c>
      <c r="AC1869" s="3" t="s">
        <v>62</v>
      </c>
      <c r="AD1869" s="3" t="s">
        <v>62</v>
      </c>
      <c r="AE1869" s="3" t="s">
        <v>62</v>
      </c>
      <c r="AF1869" s="2">
        <v>43731</v>
      </c>
      <c r="AG1869" s="3" t="s">
        <v>62</v>
      </c>
      <c r="AH1869" s="3" t="s">
        <v>62</v>
      </c>
      <c r="AI1869" s="3" t="s">
        <v>62</v>
      </c>
      <c r="AJ1869" s="3" t="s">
        <v>62</v>
      </c>
      <c r="AK1869" s="3" t="s">
        <v>62</v>
      </c>
      <c r="AL1869" s="4"/>
      <c r="AM1869" s="3" t="s">
        <v>846</v>
      </c>
      <c r="AN1869" s="4"/>
      <c r="AO1869" s="4"/>
      <c r="AP1869" s="4"/>
      <c r="AQ1869" s="4"/>
      <c r="AR1869" s="4"/>
      <c r="AS1869" s="4"/>
      <c r="AT1869" s="4"/>
      <c r="AU1869" s="4"/>
      <c r="AV1869" s="4"/>
      <c r="AW1869" s="4"/>
      <c r="AX1869" s="4"/>
    </row>
    <row r="1870" spans="1:50" ht="15.75" customHeight="1" x14ac:dyDescent="0.2">
      <c r="A1870" t="str">
        <f t="shared" si="446"/>
        <v>Pas PréciséHommeCélibataireCHAUFFEURDouala (Non précisé )AKWA NORDCamerounaisePas PréciséNonTemporairement Non-eligible</v>
      </c>
      <c r="B1870" s="17">
        <v>43740</v>
      </c>
      <c r="C1870" s="17">
        <v>33002</v>
      </c>
      <c r="D1870" s="3" t="s">
        <v>39</v>
      </c>
      <c r="E1870" s="21">
        <v>35</v>
      </c>
      <c r="F1870" s="3" t="s">
        <v>40</v>
      </c>
      <c r="G1870" s="3">
        <v>173</v>
      </c>
      <c r="H1870" s="4"/>
      <c r="I1870" s="3" t="s">
        <v>41</v>
      </c>
      <c r="J1870" s="3" t="s">
        <v>363</v>
      </c>
      <c r="K1870" s="3" t="s">
        <v>51</v>
      </c>
      <c r="L1870" s="3" t="s">
        <v>135</v>
      </c>
      <c r="M1870" s="3" t="s">
        <v>1348</v>
      </c>
      <c r="N1870" s="3" t="str">
        <f>VLOOKUP(M1870,TAF!$D$1:$H$462,2,0)</f>
        <v>Akwa Nord</v>
      </c>
      <c r="O1870" s="3" t="str">
        <f>VLOOKUP(M1870,TAF!$D$1:$H$462,3,0)</f>
        <v>Douala 1</v>
      </c>
      <c r="P1870" s="3" t="str">
        <f>VLOOKUP(M1870,TAF!$D$1:$H$462,4,0)</f>
        <v>4.078830994394981</v>
      </c>
      <c r="Q1870" s="3" t="str">
        <f>VLOOKUP(M1870,TAF!$D$1:$H$462,5,0)</f>
        <v xml:space="preserve"> 9.722541599227206</v>
      </c>
      <c r="R1870" s="3" t="s">
        <v>45</v>
      </c>
      <c r="S1870" s="3" t="s">
        <v>39</v>
      </c>
      <c r="T1870" s="3" t="s">
        <v>62</v>
      </c>
      <c r="U1870" s="19"/>
      <c r="V1870" s="19"/>
      <c r="W1870" s="5" t="s">
        <v>5890</v>
      </c>
      <c r="X1870" s="3" t="s">
        <v>845</v>
      </c>
      <c r="Y1870" s="3">
        <v>1</v>
      </c>
      <c r="Z1870" s="3"/>
      <c r="AA1870" s="3" t="str">
        <f t="shared" si="447"/>
        <v>CONSOMMATION DE DROGUES,</v>
      </c>
      <c r="AB1870" s="3" t="s">
        <v>62</v>
      </c>
      <c r="AC1870" s="3" t="s">
        <v>62</v>
      </c>
      <c r="AD1870" s="3" t="s">
        <v>62</v>
      </c>
      <c r="AE1870" s="3" t="s">
        <v>62</v>
      </c>
      <c r="AF1870" s="4"/>
      <c r="AG1870" s="4"/>
      <c r="AH1870" s="4"/>
      <c r="AI1870" s="4"/>
      <c r="AJ1870" s="4"/>
      <c r="AK1870" s="4"/>
      <c r="AL1870" s="3" t="s">
        <v>1349</v>
      </c>
      <c r="AM1870" s="3" t="s">
        <v>846</v>
      </c>
      <c r="AN1870" s="4"/>
      <c r="AO1870" s="4"/>
      <c r="AP1870" s="4"/>
      <c r="AQ1870" s="4"/>
      <c r="AR1870" s="4"/>
      <c r="AS1870" s="4"/>
      <c r="AT1870" s="4"/>
      <c r="AU1870" s="4"/>
      <c r="AV1870" s="4"/>
      <c r="AW1870" s="4"/>
      <c r="AX1870" s="4"/>
    </row>
    <row r="1871" spans="1:50" ht="15.75" customHeight="1" x14ac:dyDescent="0.2">
      <c r="A1871" t="str">
        <f t="shared" si="446"/>
        <v>PrimaireHommeCélibataireCUISINIERDouala (Non précisé )NKONGMONDOCamerounaiseChretien (Protestant )NonTemporairement Non-eligible</v>
      </c>
      <c r="B1871" s="17">
        <v>43753</v>
      </c>
      <c r="C1871" s="17"/>
      <c r="D1871" s="3" t="s">
        <v>92</v>
      </c>
      <c r="E1871" s="21" t="e">
        <v>#VALUE!</v>
      </c>
      <c r="F1871" s="3" t="s">
        <v>40</v>
      </c>
      <c r="G1871" s="4"/>
      <c r="H1871" s="4"/>
      <c r="I1871" s="3" t="s">
        <v>41</v>
      </c>
      <c r="J1871" s="3" t="s">
        <v>1350</v>
      </c>
      <c r="K1871" s="3" t="s">
        <v>51</v>
      </c>
      <c r="L1871" s="3" t="s">
        <v>135</v>
      </c>
      <c r="M1871" s="3" t="s">
        <v>395</v>
      </c>
      <c r="N1871" s="3" t="str">
        <f>VLOOKUP(M1871,TAF!$D$1:$H$462,2,0)</f>
        <v>Nkongmondo</v>
      </c>
      <c r="O1871" s="3" t="str">
        <f>VLOOKUP(M1871,TAF!$D$1:$H$462,3,0)</f>
        <v>Douala 1</v>
      </c>
      <c r="P1871" s="3" t="str">
        <f>VLOOKUP(M1871,TAF!$D$1:$H$462,4,0)</f>
        <v>4.034565744432602</v>
      </c>
      <c r="Q1871" s="3" t="str">
        <f>VLOOKUP(M1871,TAF!$D$1:$H$462,5,0)</f>
        <v xml:space="preserve"> 9.69978828255949</v>
      </c>
      <c r="R1871" s="3" t="s">
        <v>45</v>
      </c>
      <c r="S1871" s="3" t="s">
        <v>84</v>
      </c>
      <c r="T1871" s="3" t="s">
        <v>62</v>
      </c>
      <c r="U1871" s="19"/>
      <c r="V1871" s="19"/>
      <c r="W1871" s="5" t="s">
        <v>5925</v>
      </c>
      <c r="X1871" s="3" t="s">
        <v>845</v>
      </c>
      <c r="Y1871" s="3">
        <v>1</v>
      </c>
      <c r="Z1871" s="3" t="s">
        <v>5958</v>
      </c>
      <c r="AA1871" s="3" t="str">
        <f t="shared" si="447"/>
        <v>,</v>
      </c>
      <c r="AB1871" s="3" t="s">
        <v>62</v>
      </c>
      <c r="AC1871" s="3" t="s">
        <v>46</v>
      </c>
      <c r="AD1871" s="3" t="s">
        <v>62</v>
      </c>
      <c r="AE1871" s="3" t="s">
        <v>62</v>
      </c>
      <c r="AF1871" s="4"/>
      <c r="AG1871" s="4"/>
      <c r="AH1871" s="4"/>
      <c r="AI1871" s="4"/>
      <c r="AJ1871" s="4"/>
      <c r="AK1871" s="4"/>
      <c r="AL1871" s="4"/>
      <c r="AM1871" s="3" t="s">
        <v>846</v>
      </c>
      <c r="AN1871" s="4"/>
      <c r="AO1871" s="4"/>
      <c r="AP1871" s="4"/>
      <c r="AQ1871" s="4"/>
      <c r="AR1871" s="4"/>
      <c r="AS1871" s="4"/>
      <c r="AT1871" s="4"/>
      <c r="AU1871" s="4"/>
      <c r="AV1871" s="4"/>
      <c r="AW1871" s="4"/>
      <c r="AX1871" s="4"/>
    </row>
    <row r="1872" spans="1:50" ht="15.75" customHeight="1" x14ac:dyDescent="0.2">
      <c r="A1872" t="str">
        <f t="shared" si="446"/>
        <v>Pas PréciséHommeCélibataireCHAUFFEURDouala 5SABLE BONAMOUSSADICamerounaiseMusulmanNonTemporairement Non-eligible</v>
      </c>
      <c r="B1872" s="17">
        <v>43600</v>
      </c>
      <c r="C1872" s="17">
        <v>34352</v>
      </c>
      <c r="D1872" s="3" t="s">
        <v>39</v>
      </c>
      <c r="E1872" s="21">
        <v>31</v>
      </c>
      <c r="F1872" s="3" t="s">
        <v>40</v>
      </c>
      <c r="G1872" s="4"/>
      <c r="H1872" s="4"/>
      <c r="I1872" s="3" t="s">
        <v>41</v>
      </c>
      <c r="J1872" s="3" t="s">
        <v>363</v>
      </c>
      <c r="K1872" s="3" t="s">
        <v>60</v>
      </c>
      <c r="L1872" s="3" t="s">
        <v>135</v>
      </c>
      <c r="M1872" s="3" t="s">
        <v>1351</v>
      </c>
      <c r="N1872" s="3" t="str">
        <f>VLOOKUP(M1872,TAF!$D$1:$H$462,2,0)</f>
        <v>Bonamoussadi</v>
      </c>
      <c r="O1872" s="3" t="str">
        <f>VLOOKUP(M1872,TAF!$D$1:$H$462,3,0)</f>
        <v>Douala 5</v>
      </c>
      <c r="P1872" s="3" t="str">
        <f>VLOOKUP(M1872,TAF!$D$1:$H$462,4,0)</f>
        <v>4.0932016164020935</v>
      </c>
      <c r="Q1872" s="3" t="str">
        <f>VLOOKUP(M1872,TAF!$D$1:$H$462,5,0)</f>
        <v xml:space="preserve"> 9.7422761594139</v>
      </c>
      <c r="R1872" s="3" t="s">
        <v>45</v>
      </c>
      <c r="S1872" s="3" t="s">
        <v>124</v>
      </c>
      <c r="T1872" s="3" t="s">
        <v>62</v>
      </c>
      <c r="U1872" s="19"/>
      <c r="V1872" s="19"/>
      <c r="W1872" s="4"/>
      <c r="X1872" s="3" t="s">
        <v>845</v>
      </c>
      <c r="Y1872" s="3">
        <v>0</v>
      </c>
      <c r="Z1872" s="3"/>
      <c r="AA1872" s="3" t="str">
        <f t="shared" si="447"/>
        <v>,</v>
      </c>
      <c r="AB1872" s="3" t="s">
        <v>62</v>
      </c>
      <c r="AC1872" s="4"/>
      <c r="AD1872" s="3" t="s">
        <v>62</v>
      </c>
      <c r="AE1872" s="3" t="s">
        <v>62</v>
      </c>
      <c r="AF1872" s="4"/>
      <c r="AG1872" s="4"/>
      <c r="AH1872" s="4"/>
      <c r="AI1872" s="4"/>
      <c r="AJ1872" s="4"/>
      <c r="AK1872" s="4"/>
      <c r="AL1872" s="4"/>
      <c r="AM1872" s="3" t="s">
        <v>846</v>
      </c>
      <c r="AN1872" s="4"/>
      <c r="AO1872" s="4"/>
      <c r="AP1872" s="4"/>
      <c r="AQ1872" s="4"/>
      <c r="AR1872" s="4"/>
      <c r="AS1872" s="4"/>
      <c r="AT1872" s="4"/>
      <c r="AU1872" s="4"/>
      <c r="AV1872" s="4"/>
      <c r="AW1872" s="4"/>
      <c r="AX1872" s="4"/>
    </row>
    <row r="1873" spans="1:50" ht="15.75" customHeight="1" x14ac:dyDescent="0.2">
      <c r="A1873" t="str">
        <f t="shared" si="446"/>
        <v>SecondaireHommeMarié (e)CARRELEURDouala (Non précisé )RASCamerounaisePas PréciséNonDéfinitivement non-eligible</v>
      </c>
      <c r="B1873" s="17">
        <v>43761</v>
      </c>
      <c r="C1873" s="17"/>
      <c r="D1873" s="3" t="s">
        <v>54</v>
      </c>
      <c r="E1873" s="21" t="e">
        <v>#VALUE!</v>
      </c>
      <c r="F1873" s="3" t="s">
        <v>40</v>
      </c>
      <c r="G1873" s="4"/>
      <c r="H1873" s="4"/>
      <c r="I1873" s="3" t="s">
        <v>49</v>
      </c>
      <c r="J1873" s="3" t="s">
        <v>1352</v>
      </c>
      <c r="K1873" s="3" t="s">
        <v>51</v>
      </c>
      <c r="L1873" s="3" t="s">
        <v>135</v>
      </c>
      <c r="M1873" s="3" t="s">
        <v>1230</v>
      </c>
      <c r="N1873" s="3">
        <f>VLOOKUP(M1873,TAF!$D$1:$H$462,2,0)</f>
        <v>0</v>
      </c>
      <c r="O1873" s="3">
        <f>VLOOKUP(M1873,TAF!$D$1:$H$462,3,0)</f>
        <v>0</v>
      </c>
      <c r="P1873" s="3">
        <f>VLOOKUP(M1873,TAF!$D$1:$H$462,4,0)</f>
        <v>0</v>
      </c>
      <c r="Q1873" s="3">
        <f>VLOOKUP(M1873,TAF!$D$1:$H$462,5,0)</f>
        <v>0</v>
      </c>
      <c r="R1873" s="3" t="s">
        <v>45</v>
      </c>
      <c r="S1873" s="3" t="s">
        <v>39</v>
      </c>
      <c r="T1873" s="3" t="s">
        <v>62</v>
      </c>
      <c r="U1873" s="19"/>
      <c r="V1873" s="19"/>
      <c r="W1873" s="5" t="s">
        <v>5902</v>
      </c>
      <c r="X1873" s="3" t="s">
        <v>898</v>
      </c>
      <c r="Y1873" s="3">
        <v>1</v>
      </c>
      <c r="Z1873" s="3" t="s">
        <v>5536</v>
      </c>
      <c r="AA1873" s="3" t="str">
        <f t="shared" si="447"/>
        <v>,</v>
      </c>
      <c r="AB1873" s="4"/>
      <c r="AC1873" s="4"/>
      <c r="AD1873" s="4"/>
      <c r="AE1873" s="4"/>
      <c r="AF1873" s="4"/>
      <c r="AG1873" s="4"/>
      <c r="AH1873" s="4"/>
      <c r="AI1873" s="4"/>
      <c r="AJ1873" s="4"/>
      <c r="AK1873" s="4"/>
      <c r="AL1873" s="4"/>
      <c r="AM1873" s="4"/>
      <c r="AN1873" s="3" t="s">
        <v>46</v>
      </c>
      <c r="AO1873" s="3" t="s">
        <v>62</v>
      </c>
      <c r="AP1873" s="3" t="s">
        <v>62</v>
      </c>
      <c r="AQ1873" s="3" t="s">
        <v>62</v>
      </c>
      <c r="AR1873" s="3" t="s">
        <v>62</v>
      </c>
      <c r="AS1873" s="3" t="s">
        <v>62</v>
      </c>
      <c r="AT1873" s="3" t="s">
        <v>62</v>
      </c>
      <c r="AU1873" s="3" t="s">
        <v>62</v>
      </c>
      <c r="AV1873" s="3" t="s">
        <v>62</v>
      </c>
      <c r="AW1873" s="3" t="s">
        <v>62</v>
      </c>
      <c r="AX1873" s="4"/>
    </row>
    <row r="1874" spans="1:50" ht="15.75" customHeight="1" x14ac:dyDescent="0.2">
      <c r="A1874" t="str">
        <f t="shared" si="446"/>
        <v>UniversitaireHommeCélibataireEtudiant (e)Douala (Non précisé )CITE DE BILLE CamerounaiseChretien (Catholique)OuiTemporairement Non-eligible</v>
      </c>
      <c r="B1874" s="17">
        <v>43759</v>
      </c>
      <c r="C1874" s="17">
        <v>34594</v>
      </c>
      <c r="D1874" s="3" t="s">
        <v>48</v>
      </c>
      <c r="E1874" s="21">
        <v>31</v>
      </c>
      <c r="F1874" s="3" t="s">
        <v>40</v>
      </c>
      <c r="G1874" s="4"/>
      <c r="H1874" s="4"/>
      <c r="I1874" s="3" t="s">
        <v>41</v>
      </c>
      <c r="J1874" s="3" t="s">
        <v>79</v>
      </c>
      <c r="K1874" s="3" t="s">
        <v>51</v>
      </c>
      <c r="L1874" s="3" t="s">
        <v>135</v>
      </c>
      <c r="M1874" s="3" t="s">
        <v>1353</v>
      </c>
      <c r="N1874" s="3" t="str">
        <f>VLOOKUP(M1874,TAF!$D$1:$H$462,2,0)</f>
        <v>ROND POINT ENTRÉE BILLE</v>
      </c>
      <c r="O1874" s="3" t="str">
        <f>VLOOKUP(M1874,TAF!$D$1:$H$462,3,0)</f>
        <v>Douala 3</v>
      </c>
      <c r="P1874" s="3" t="str">
        <f>VLOOKUP(M1874,TAF!$D$1:$H$462,4,0)</f>
        <v>4.010032471494921</v>
      </c>
      <c r="Q1874" s="3" t="str">
        <f>VLOOKUP(M1874,TAF!$D$1:$H$462,5,0)</f>
        <v>9.748064584275799</v>
      </c>
      <c r="R1874" s="3" t="s">
        <v>45</v>
      </c>
      <c r="S1874" s="3" t="s">
        <v>58</v>
      </c>
      <c r="T1874" s="3" t="s">
        <v>46</v>
      </c>
      <c r="U1874" s="17">
        <v>43101</v>
      </c>
      <c r="V1874" s="3" t="str">
        <f t="shared" ref="V1874:V1875" si="450">IF((B1874-U1874&lt;=365)*(B1874-U1874&gt;0),INT(12*(B1874-U1874)/365) &amp; " Mois",(YEAR(B1874)-YEAR(U1874)) &amp; " an (s)")</f>
        <v>1 an (s)</v>
      </c>
      <c r="W1874" s="5" t="s">
        <v>5901</v>
      </c>
      <c r="X1874" s="3" t="s">
        <v>845</v>
      </c>
      <c r="Y1874" s="3">
        <v>1</v>
      </c>
      <c r="Z1874" s="3"/>
      <c r="AA1874" s="3" t="str">
        <f t="shared" si="447"/>
        <v>PAS DE RAISON SPECIFIQUES,</v>
      </c>
      <c r="AB1874" s="3" t="s">
        <v>62</v>
      </c>
      <c r="AC1874" s="3" t="s">
        <v>62</v>
      </c>
      <c r="AD1874" s="3" t="s">
        <v>62</v>
      </c>
      <c r="AE1874" s="3" t="s">
        <v>62</v>
      </c>
      <c r="AF1874" s="4"/>
      <c r="AG1874" s="4"/>
      <c r="AH1874" s="4"/>
      <c r="AI1874" s="4"/>
      <c r="AJ1874" s="4"/>
      <c r="AK1874" s="4"/>
      <c r="AL1874" s="3" t="s">
        <v>1354</v>
      </c>
      <c r="AM1874" s="3" t="s">
        <v>846</v>
      </c>
      <c r="AN1874" s="4"/>
      <c r="AO1874" s="4"/>
      <c r="AP1874" s="4"/>
      <c r="AQ1874" s="4"/>
      <c r="AR1874" s="4"/>
      <c r="AS1874" s="4"/>
      <c r="AT1874" s="4"/>
      <c r="AU1874" s="4"/>
      <c r="AV1874" s="4"/>
      <c r="AW1874" s="4"/>
      <c r="AX1874" s="4"/>
    </row>
    <row r="1875" spans="1:50" ht="15.75" customHeight="1" x14ac:dyDescent="0.2">
      <c r="A1875" t="str">
        <f t="shared" si="446"/>
        <v>Pas PréciséHommeMarié (e)SOUDEURDouala (Non précisé )NGODICamerounaiseChretien (Protestant )OuiDéfinitivement non-eligible</v>
      </c>
      <c r="B1875" s="17">
        <v>43769</v>
      </c>
      <c r="C1875" s="17">
        <v>30121</v>
      </c>
      <c r="D1875" s="3" t="s">
        <v>39</v>
      </c>
      <c r="E1875" s="21">
        <v>43</v>
      </c>
      <c r="F1875" s="3" t="s">
        <v>40</v>
      </c>
      <c r="G1875" s="4"/>
      <c r="H1875" s="4"/>
      <c r="I1875" s="3" t="s">
        <v>49</v>
      </c>
      <c r="J1875" s="3" t="s">
        <v>803</v>
      </c>
      <c r="K1875" s="3" t="s">
        <v>51</v>
      </c>
      <c r="L1875" s="3" t="s">
        <v>135</v>
      </c>
      <c r="M1875" s="3" t="s">
        <v>1355</v>
      </c>
      <c r="N1875" s="3" t="str">
        <f>VLOOKUP(M1875,TAF!$D$1:$H$462,2,0)</f>
        <v>NGODI</v>
      </c>
      <c r="O1875" s="3" t="str">
        <f>VLOOKUP(M1875,TAF!$D$1:$H$462,3,0)</f>
        <v>Douala 1</v>
      </c>
      <c r="P1875" s="3" t="str">
        <f>VLOOKUP(M1875,TAF!$D$1:$H$462,4,0)</f>
        <v>4.048896530273477</v>
      </c>
      <c r="Q1875" s="3" t="str">
        <f>VLOOKUP(M1875,TAF!$D$1:$H$462,5,0)</f>
        <v xml:space="preserve"> 9.706597933857768</v>
      </c>
      <c r="R1875" s="3" t="s">
        <v>45</v>
      </c>
      <c r="S1875" s="3" t="s">
        <v>84</v>
      </c>
      <c r="T1875" s="3" t="s">
        <v>46</v>
      </c>
      <c r="U1875" s="17">
        <v>39448</v>
      </c>
      <c r="V1875" s="3" t="str">
        <f t="shared" si="450"/>
        <v>11 an (s)</v>
      </c>
      <c r="W1875" s="5" t="s">
        <v>5885</v>
      </c>
      <c r="X1875" s="3" t="s">
        <v>898</v>
      </c>
      <c r="Y1875" s="3">
        <v>1</v>
      </c>
      <c r="Z1875" s="3" t="s">
        <v>5535</v>
      </c>
      <c r="AA1875" s="3" t="str">
        <f t="shared" si="447"/>
        <v>,</v>
      </c>
      <c r="AB1875" s="4"/>
      <c r="AC1875" s="4"/>
      <c r="AD1875" s="4"/>
      <c r="AE1875" s="4"/>
      <c r="AF1875" s="4"/>
      <c r="AG1875" s="4"/>
      <c r="AH1875" s="4"/>
      <c r="AI1875" s="4"/>
      <c r="AJ1875" s="4"/>
      <c r="AK1875" s="4"/>
      <c r="AL1875" s="4"/>
      <c r="AM1875" s="4"/>
      <c r="AN1875" s="3" t="s">
        <v>62</v>
      </c>
      <c r="AO1875" s="3" t="s">
        <v>62</v>
      </c>
      <c r="AP1875" s="3" t="s">
        <v>46</v>
      </c>
      <c r="AQ1875" s="3" t="s">
        <v>62</v>
      </c>
      <c r="AR1875" s="3" t="s">
        <v>62</v>
      </c>
      <c r="AS1875" s="3" t="s">
        <v>62</v>
      </c>
      <c r="AT1875" s="3" t="s">
        <v>62</v>
      </c>
      <c r="AU1875" s="3" t="s">
        <v>62</v>
      </c>
      <c r="AV1875" s="3" t="s">
        <v>62</v>
      </c>
      <c r="AW1875" s="3" t="s">
        <v>62</v>
      </c>
      <c r="AX1875" s="4"/>
    </row>
    <row r="1876" spans="1:50" ht="15.75" customHeight="1" x14ac:dyDescent="0.2">
      <c r="A1876" t="str">
        <f t="shared" si="446"/>
        <v>UniversitaireFemmeCélibatairePREPOSE DE MARQUE Douala (Non précisé )DOUALACamerounaiseChretien (Catholique)NonTemporairement Non-eligible</v>
      </c>
      <c r="B1876" s="17">
        <v>43550</v>
      </c>
      <c r="C1876" s="17"/>
      <c r="D1876" s="3" t="s">
        <v>48</v>
      </c>
      <c r="E1876" s="21" t="e">
        <v>#VALUE!</v>
      </c>
      <c r="F1876" s="3" t="s">
        <v>55</v>
      </c>
      <c r="G1876" s="4"/>
      <c r="H1876" s="4"/>
      <c r="I1876" s="3" t="s">
        <v>41</v>
      </c>
      <c r="J1876" s="3" t="s">
        <v>1356</v>
      </c>
      <c r="K1876" s="3" t="s">
        <v>51</v>
      </c>
      <c r="L1876" s="3" t="s">
        <v>135</v>
      </c>
      <c r="M1876" s="3" t="s">
        <v>135</v>
      </c>
      <c r="N1876" s="3">
        <f>VLOOKUP(M1876,TAF!$D$1:$H$462,2,0)</f>
        <v>0</v>
      </c>
      <c r="O1876" s="3">
        <f>VLOOKUP(M1876,TAF!$D$1:$H$462,3,0)</f>
        <v>0</v>
      </c>
      <c r="P1876" s="3">
        <f>VLOOKUP(M1876,TAF!$D$1:$H$462,4,0)</f>
        <v>0</v>
      </c>
      <c r="Q1876" s="3">
        <f>VLOOKUP(M1876,TAF!$D$1:$H$462,5,0)</f>
        <v>0</v>
      </c>
      <c r="R1876" s="3" t="s">
        <v>45</v>
      </c>
      <c r="S1876" s="3" t="s">
        <v>58</v>
      </c>
      <c r="T1876" s="3" t="s">
        <v>62</v>
      </c>
      <c r="U1876" s="19"/>
      <c r="V1876" s="19"/>
      <c r="W1876" s="4"/>
      <c r="X1876" s="3" t="s">
        <v>845</v>
      </c>
      <c r="Y1876" s="3">
        <v>0</v>
      </c>
      <c r="Z1876" s="3"/>
      <c r="AA1876" s="3" t="str">
        <f t="shared" si="447"/>
        <v>,</v>
      </c>
      <c r="AB1876" s="3" t="s">
        <v>62</v>
      </c>
      <c r="AC1876" s="3" t="s">
        <v>62</v>
      </c>
      <c r="AD1876" s="3" t="s">
        <v>62</v>
      </c>
      <c r="AE1876" s="3" t="s">
        <v>62</v>
      </c>
      <c r="AF1876" s="2">
        <v>43534</v>
      </c>
      <c r="AG1876" s="3" t="s">
        <v>62</v>
      </c>
      <c r="AH1876" s="3" t="s">
        <v>62</v>
      </c>
      <c r="AI1876" s="3" t="s">
        <v>62</v>
      </c>
      <c r="AJ1876" s="3" t="s">
        <v>62</v>
      </c>
      <c r="AK1876" s="3" t="s">
        <v>62</v>
      </c>
      <c r="AL1876" s="4"/>
      <c r="AM1876" s="3" t="s">
        <v>846</v>
      </c>
      <c r="AN1876" s="4"/>
      <c r="AO1876" s="4"/>
      <c r="AP1876" s="4"/>
      <c r="AQ1876" s="4"/>
      <c r="AR1876" s="4"/>
      <c r="AS1876" s="4"/>
      <c r="AT1876" s="4"/>
      <c r="AU1876" s="4"/>
      <c r="AV1876" s="4"/>
      <c r="AW1876" s="4"/>
      <c r="AX1876" s="4"/>
    </row>
    <row r="1877" spans="1:50" ht="15.75" customHeight="1" x14ac:dyDescent="0.2">
      <c r="A1877" t="str">
        <f t="shared" si="446"/>
        <v>UniversitaireHommeCélibataireAGENT DE SECURITEDouala (Non précisé )RAS CamerounaiseChretien (Protestant )NonTemporairement Non-eligible</v>
      </c>
      <c r="B1877" s="17">
        <v>43553</v>
      </c>
      <c r="C1877" s="17"/>
      <c r="D1877" s="3" t="s">
        <v>48</v>
      </c>
      <c r="E1877" s="21" t="e">
        <v>#VALUE!</v>
      </c>
      <c r="F1877" s="3" t="s">
        <v>40</v>
      </c>
      <c r="G1877" s="3">
        <v>180</v>
      </c>
      <c r="H1877" s="3">
        <v>62</v>
      </c>
      <c r="I1877" s="3" t="s">
        <v>41</v>
      </c>
      <c r="J1877" s="3" t="s">
        <v>382</v>
      </c>
      <c r="K1877" s="3" t="s">
        <v>51</v>
      </c>
      <c r="L1877" s="3" t="s">
        <v>135</v>
      </c>
      <c r="M1877" s="3" t="s">
        <v>1357</v>
      </c>
      <c r="N1877" s="3">
        <f>VLOOKUP(M1877,TAF!$D$1:$H$462,2,0)</f>
        <v>0</v>
      </c>
      <c r="O1877" s="3">
        <f>VLOOKUP(M1877,TAF!$D$1:$H$462,3,0)</f>
        <v>0</v>
      </c>
      <c r="P1877" s="3">
        <f>VLOOKUP(M1877,TAF!$D$1:$H$462,4,0)</f>
        <v>0</v>
      </c>
      <c r="Q1877" s="3">
        <f>VLOOKUP(M1877,TAF!$D$1:$H$462,5,0)</f>
        <v>0</v>
      </c>
      <c r="R1877" s="3" t="s">
        <v>45</v>
      </c>
      <c r="S1877" s="3" t="s">
        <v>84</v>
      </c>
      <c r="T1877" s="3" t="s">
        <v>62</v>
      </c>
      <c r="U1877" s="19"/>
      <c r="V1877" s="19"/>
      <c r="W1877" s="4"/>
      <c r="X1877" s="3" t="s">
        <v>845</v>
      </c>
      <c r="Y1877" s="3">
        <v>0</v>
      </c>
      <c r="Z1877" s="3"/>
      <c r="AA1877" s="3" t="str">
        <f t="shared" si="447"/>
        <v>,</v>
      </c>
      <c r="AB1877" s="3" t="s">
        <v>62</v>
      </c>
      <c r="AC1877" s="3" t="s">
        <v>62</v>
      </c>
      <c r="AD1877" s="3" t="s">
        <v>62</v>
      </c>
      <c r="AE1877" s="3" t="s">
        <v>62</v>
      </c>
      <c r="AF1877" s="4"/>
      <c r="AG1877" s="4"/>
      <c r="AH1877" s="4"/>
      <c r="AI1877" s="4"/>
      <c r="AJ1877" s="4"/>
      <c r="AK1877" s="4"/>
      <c r="AL1877" s="4"/>
      <c r="AM1877" s="3" t="s">
        <v>846</v>
      </c>
      <c r="AN1877" s="4"/>
      <c r="AO1877" s="4"/>
      <c r="AP1877" s="4"/>
      <c r="AQ1877" s="4"/>
      <c r="AR1877" s="4"/>
      <c r="AS1877" s="4"/>
      <c r="AT1877" s="4"/>
      <c r="AU1877" s="4"/>
      <c r="AV1877" s="4"/>
      <c r="AW1877" s="4"/>
      <c r="AX1877" s="4"/>
    </row>
    <row r="1878" spans="1:50" ht="15.75" customHeight="1" x14ac:dyDescent="0.2">
      <c r="A1878" t="str">
        <f t="shared" si="446"/>
        <v>Pas PréciséHommeCélibataireMaçonDouala (Non précisé )BONATEKI DEIDOCamerounaisePas PréciséOuiTemporairement Non-eligible</v>
      </c>
      <c r="B1878" s="17">
        <v>43695</v>
      </c>
      <c r="C1878" s="17"/>
      <c r="D1878" s="3" t="s">
        <v>39</v>
      </c>
      <c r="E1878" s="21" t="e">
        <v>#VALUE!</v>
      </c>
      <c r="F1878" s="3" t="s">
        <v>40</v>
      </c>
      <c r="G1878" s="4"/>
      <c r="H1878" s="4"/>
      <c r="I1878" s="3" t="s">
        <v>41</v>
      </c>
      <c r="J1878" s="3" t="s">
        <v>98</v>
      </c>
      <c r="K1878" s="3" t="s">
        <v>51</v>
      </c>
      <c r="L1878" s="3" t="s">
        <v>135</v>
      </c>
      <c r="M1878" s="3" t="s">
        <v>1346</v>
      </c>
      <c r="N1878" s="3" t="str">
        <f>VLOOKUP(M1878,TAF!$D$1:$H$462,2,0)</f>
        <v>Deido</v>
      </c>
      <c r="O1878" s="3" t="str">
        <f>VLOOKUP(M1878,TAF!$D$1:$H$462,3,0)</f>
        <v>Douala 1</v>
      </c>
      <c r="P1878" s="3" t="str">
        <f>VLOOKUP(M1878,TAF!$D$1:$H$462,4,0)</f>
        <v>4.068225879309168</v>
      </c>
      <c r="Q1878" s="3" t="str">
        <f>VLOOKUP(M1878,TAF!$D$1:$H$462,5,0)</f>
        <v xml:space="preserve"> 9.712282866294439</v>
      </c>
      <c r="R1878" s="3" t="s">
        <v>45</v>
      </c>
      <c r="S1878" s="3" t="s">
        <v>39</v>
      </c>
      <c r="T1878" s="3" t="s">
        <v>46</v>
      </c>
      <c r="U1878" s="17">
        <v>40544</v>
      </c>
      <c r="V1878" s="3" t="str">
        <f t="shared" ref="V1878" si="451">IF((B1878-U1878&lt;=365)*(B1878-U1878&gt;0),INT(12*(B1878-U1878)/365) &amp; " Mois",(YEAR(B1878)-YEAR(U1878)) &amp; " an (s)")</f>
        <v>8 an (s)</v>
      </c>
      <c r="W1878" s="5" t="s">
        <v>5896</v>
      </c>
      <c r="X1878" s="3" t="s">
        <v>845</v>
      </c>
      <c r="Y1878" s="3">
        <v>0</v>
      </c>
      <c r="Z1878" s="3"/>
      <c r="AA1878" s="3" t="str">
        <f t="shared" si="447"/>
        <v>,</v>
      </c>
      <c r="AB1878" s="3" t="s">
        <v>62</v>
      </c>
      <c r="AC1878" s="3" t="s">
        <v>62</v>
      </c>
      <c r="AD1878" s="3" t="s">
        <v>62</v>
      </c>
      <c r="AE1878" s="3" t="s">
        <v>62</v>
      </c>
      <c r="AF1878" s="4"/>
      <c r="AG1878" s="4"/>
      <c r="AH1878" s="4"/>
      <c r="AI1878" s="4"/>
      <c r="AJ1878" s="4"/>
      <c r="AK1878" s="4"/>
      <c r="AL1878" s="3"/>
      <c r="AM1878" s="3" t="s">
        <v>846</v>
      </c>
      <c r="AN1878" s="4"/>
      <c r="AO1878" s="4"/>
      <c r="AP1878" s="4"/>
      <c r="AQ1878" s="4"/>
      <c r="AR1878" s="4"/>
      <c r="AS1878" s="4"/>
      <c r="AT1878" s="4"/>
      <c r="AU1878" s="4"/>
      <c r="AV1878" s="4"/>
      <c r="AW1878" s="4"/>
      <c r="AX1878" s="4"/>
    </row>
    <row r="1879" spans="1:50" ht="15.75" customHeight="1" x14ac:dyDescent="0.2">
      <c r="A1879" t="str">
        <f t="shared" si="446"/>
        <v>SecondaireFemmeMarié (e)FEMME AU FOYERDouala (Non précisé )NDOBASSI 2CamerounaiseChretien (Catholique)OuiTemporairement Non-eligible</v>
      </c>
      <c r="B1879" s="17">
        <v>43767</v>
      </c>
      <c r="C1879" s="17">
        <v>32295</v>
      </c>
      <c r="D1879" s="3" t="s">
        <v>54</v>
      </c>
      <c r="E1879" s="21">
        <v>37</v>
      </c>
      <c r="F1879" s="3" t="s">
        <v>55</v>
      </c>
      <c r="G1879" s="4"/>
      <c r="H1879" s="4"/>
      <c r="I1879" s="3" t="s">
        <v>49</v>
      </c>
      <c r="J1879" s="3" t="s">
        <v>1358</v>
      </c>
      <c r="K1879" s="3" t="s">
        <v>51</v>
      </c>
      <c r="L1879" s="3" t="s">
        <v>135</v>
      </c>
      <c r="M1879" s="3" t="s">
        <v>1359</v>
      </c>
      <c r="N1879" s="3" t="str">
        <f>VLOOKUP(M1879,TAF!$D$1:$H$462,2,0)</f>
        <v>Ndogpassi</v>
      </c>
      <c r="O1879" s="3" t="str">
        <f>VLOOKUP(M1879,TAF!$D$1:$H$462,3,0)</f>
        <v>Douala 3</v>
      </c>
      <c r="P1879" s="3" t="str">
        <f>VLOOKUP(M1879,TAF!$D$1:$H$462,4,0)</f>
        <v>4.017345191745835</v>
      </c>
      <c r="Q1879" s="3" t="str">
        <f>VLOOKUP(M1879,TAF!$D$1:$H$462,5,0)</f>
        <v xml:space="preserve"> 9.776376922998338</v>
      </c>
      <c r="R1879" s="3" t="s">
        <v>45</v>
      </c>
      <c r="S1879" s="3" t="s">
        <v>58</v>
      </c>
      <c r="T1879" s="3" t="s">
        <v>46</v>
      </c>
      <c r="U1879" s="17">
        <v>43752</v>
      </c>
      <c r="V1879" s="3"/>
      <c r="W1879" s="5" t="s">
        <v>5952</v>
      </c>
      <c r="X1879" s="3" t="s">
        <v>845</v>
      </c>
      <c r="Y1879" s="3">
        <v>1</v>
      </c>
      <c r="Z1879" s="3" t="s">
        <v>5958</v>
      </c>
      <c r="AA1879" s="3" t="str">
        <f t="shared" si="447"/>
        <v>,</v>
      </c>
      <c r="AB1879" s="3" t="s">
        <v>62</v>
      </c>
      <c r="AC1879" s="3" t="s">
        <v>46</v>
      </c>
      <c r="AD1879" s="3" t="s">
        <v>62</v>
      </c>
      <c r="AE1879" s="3" t="s">
        <v>62</v>
      </c>
      <c r="AF1879" s="2">
        <v>43748</v>
      </c>
      <c r="AG1879" s="3" t="s">
        <v>62</v>
      </c>
      <c r="AH1879" s="3" t="s">
        <v>62</v>
      </c>
      <c r="AI1879" s="3" t="s">
        <v>62</v>
      </c>
      <c r="AJ1879" s="3" t="s">
        <v>62</v>
      </c>
      <c r="AK1879" s="3" t="s">
        <v>62</v>
      </c>
      <c r="AL1879" s="4"/>
      <c r="AM1879" s="3" t="s">
        <v>846</v>
      </c>
      <c r="AN1879" s="4"/>
      <c r="AO1879" s="4"/>
      <c r="AP1879" s="4"/>
      <c r="AQ1879" s="4"/>
      <c r="AR1879" s="4"/>
      <c r="AS1879" s="4"/>
      <c r="AT1879" s="4"/>
      <c r="AU1879" s="4"/>
      <c r="AV1879" s="4"/>
      <c r="AW1879" s="4"/>
      <c r="AX1879" s="4"/>
    </row>
    <row r="1880" spans="1:50" ht="15.75" customHeight="1" x14ac:dyDescent="0.2">
      <c r="A1880" t="str">
        <f t="shared" si="446"/>
        <v>SecondaireFemmeCélibataireRECEPTIONISTE CAISSIEREDouala (Non précisé )DOUALACamerounaiseChretien (Catholique)NonDéfinitivement non-eligible</v>
      </c>
      <c r="B1880" s="17">
        <v>43746</v>
      </c>
      <c r="C1880" s="17">
        <v>28415</v>
      </c>
      <c r="D1880" s="3" t="s">
        <v>54</v>
      </c>
      <c r="E1880" s="21">
        <v>48</v>
      </c>
      <c r="F1880" s="3" t="s">
        <v>55</v>
      </c>
      <c r="G1880" s="4"/>
      <c r="H1880" s="4"/>
      <c r="I1880" s="3" t="s">
        <v>41</v>
      </c>
      <c r="J1880" s="3" t="s">
        <v>1360</v>
      </c>
      <c r="K1880" s="3" t="s">
        <v>51</v>
      </c>
      <c r="L1880" s="3" t="s">
        <v>135</v>
      </c>
      <c r="M1880" s="3" t="s">
        <v>135</v>
      </c>
      <c r="N1880" s="3">
        <f>VLOOKUP(M1880,TAF!$D$1:$H$462,2,0)</f>
        <v>0</v>
      </c>
      <c r="O1880" s="3">
        <f>VLOOKUP(M1880,TAF!$D$1:$H$462,3,0)</f>
        <v>0</v>
      </c>
      <c r="P1880" s="3">
        <f>VLOOKUP(M1880,TAF!$D$1:$H$462,4,0)</f>
        <v>0</v>
      </c>
      <c r="Q1880" s="3">
        <f>VLOOKUP(M1880,TAF!$D$1:$H$462,5,0)</f>
        <v>0</v>
      </c>
      <c r="R1880" s="3" t="s">
        <v>45</v>
      </c>
      <c r="S1880" s="3" t="s">
        <v>58</v>
      </c>
      <c r="T1880" s="3" t="s">
        <v>62</v>
      </c>
      <c r="U1880" s="19"/>
      <c r="V1880" s="19"/>
      <c r="W1880" s="4"/>
      <c r="X1880" s="3" t="s">
        <v>898</v>
      </c>
      <c r="Y1880" s="3">
        <v>1</v>
      </c>
      <c r="Z1880" s="3" t="s">
        <v>5535</v>
      </c>
      <c r="AA1880" s="3" t="str">
        <f t="shared" si="447"/>
        <v>,</v>
      </c>
      <c r="AB1880" s="4"/>
      <c r="AC1880" s="4"/>
      <c r="AD1880" s="4"/>
      <c r="AE1880" s="4"/>
      <c r="AF1880" s="4"/>
      <c r="AG1880" s="4"/>
      <c r="AH1880" s="4"/>
      <c r="AI1880" s="4"/>
      <c r="AJ1880" s="4"/>
      <c r="AK1880" s="4"/>
      <c r="AL1880" s="4"/>
      <c r="AM1880" s="4"/>
      <c r="AN1880" s="3" t="s">
        <v>62</v>
      </c>
      <c r="AO1880" s="3" t="s">
        <v>62</v>
      </c>
      <c r="AP1880" s="3" t="s">
        <v>46</v>
      </c>
      <c r="AQ1880" s="3" t="s">
        <v>62</v>
      </c>
      <c r="AR1880" s="3" t="s">
        <v>62</v>
      </c>
      <c r="AS1880" s="3" t="s">
        <v>62</v>
      </c>
      <c r="AT1880" s="3" t="s">
        <v>62</v>
      </c>
      <c r="AU1880" s="3" t="s">
        <v>62</v>
      </c>
      <c r="AV1880" s="3" t="s">
        <v>62</v>
      </c>
      <c r="AW1880" s="3" t="s">
        <v>62</v>
      </c>
      <c r="AX1880" s="4"/>
    </row>
    <row r="1881" spans="1:50" ht="15.75" customHeight="1" x14ac:dyDescent="0.2">
      <c r="A1881" t="str">
        <f t="shared" si="446"/>
        <v>PrimaireHommeCélibataireRASYaoundeCamerounaisePas PréciséNonTemporairement Non-eligible</v>
      </c>
      <c r="B1881" s="17">
        <v>43740</v>
      </c>
      <c r="C1881" s="17">
        <v>31274</v>
      </c>
      <c r="D1881" s="3" t="s">
        <v>92</v>
      </c>
      <c r="E1881" s="21">
        <v>40</v>
      </c>
      <c r="F1881" s="3" t="s">
        <v>40</v>
      </c>
      <c r="G1881" s="4"/>
      <c r="H1881" s="4"/>
      <c r="I1881" s="3" t="s">
        <v>41</v>
      </c>
      <c r="J1881" s="3" t="s">
        <v>1230</v>
      </c>
      <c r="K1881" s="3" t="s">
        <v>118</v>
      </c>
      <c r="L1881" s="3" t="s">
        <v>5509</v>
      </c>
      <c r="M1881" s="3"/>
      <c r="N1881" s="3" t="e">
        <f>VLOOKUP(M1881,TAF!$D$1:$H$462,2,0)</f>
        <v>#N/A</v>
      </c>
      <c r="O1881" s="3" t="s">
        <v>5731</v>
      </c>
      <c r="P1881" s="3" t="e">
        <f>VLOOKUP(M1881,TAF!$D$1:$H$462,4,0)</f>
        <v>#N/A</v>
      </c>
      <c r="Q1881" s="3" t="e">
        <f>VLOOKUP(M1881,TAF!$D$1:$H$462,5,0)</f>
        <v>#N/A</v>
      </c>
      <c r="R1881" s="3" t="s">
        <v>45</v>
      </c>
      <c r="S1881" s="3" t="s">
        <v>39</v>
      </c>
      <c r="T1881" s="3" t="s">
        <v>62</v>
      </c>
      <c r="U1881" s="19"/>
      <c r="V1881" s="19"/>
      <c r="W1881" s="5" t="s">
        <v>5890</v>
      </c>
      <c r="X1881" s="3" t="s">
        <v>845</v>
      </c>
      <c r="Y1881" s="3">
        <v>0</v>
      </c>
      <c r="Z1881" s="3"/>
      <c r="AA1881" s="3" t="str">
        <f t="shared" si="447"/>
        <v>,</v>
      </c>
      <c r="AB1881" s="3" t="s">
        <v>62</v>
      </c>
      <c r="AC1881" s="3" t="s">
        <v>62</v>
      </c>
      <c r="AD1881" s="3" t="s">
        <v>62</v>
      </c>
      <c r="AE1881" s="3" t="s">
        <v>62</v>
      </c>
      <c r="AF1881" s="4"/>
      <c r="AG1881" s="4"/>
      <c r="AH1881" s="4"/>
      <c r="AI1881" s="4"/>
      <c r="AJ1881" s="4"/>
      <c r="AK1881" s="4"/>
      <c r="AL1881" s="4"/>
      <c r="AM1881" s="3" t="s">
        <v>846</v>
      </c>
      <c r="AN1881" s="4"/>
      <c r="AO1881" s="4"/>
      <c r="AP1881" s="4"/>
      <c r="AQ1881" s="4"/>
      <c r="AR1881" s="4"/>
      <c r="AS1881" s="4"/>
      <c r="AT1881" s="4"/>
      <c r="AU1881" s="4"/>
      <c r="AV1881" s="4"/>
      <c r="AW1881" s="4"/>
      <c r="AX1881" s="4"/>
    </row>
    <row r="1882" spans="1:50" ht="15.75" customHeight="1" x14ac:dyDescent="0.2">
      <c r="A1882" t="str">
        <f t="shared" si="446"/>
        <v>Pas PréciséHommeDivorcé(e)TECHNICIEN EN BATIMENTDouala (Non précisé )DOUALACamerounaisePas PréciséNonTemporairement Non-eligible</v>
      </c>
      <c r="B1882" s="17">
        <v>43552</v>
      </c>
      <c r="C1882" s="17"/>
      <c r="D1882" s="3" t="s">
        <v>39</v>
      </c>
      <c r="E1882" s="21" t="e">
        <v>#VALUE!</v>
      </c>
      <c r="F1882" s="3" t="s">
        <v>40</v>
      </c>
      <c r="G1882" s="4"/>
      <c r="H1882" s="4"/>
      <c r="I1882" s="3" t="s">
        <v>199</v>
      </c>
      <c r="J1882" s="3" t="s">
        <v>1361</v>
      </c>
      <c r="K1882" s="3" t="s">
        <v>51</v>
      </c>
      <c r="L1882" s="3" t="s">
        <v>135</v>
      </c>
      <c r="M1882" s="3" t="s">
        <v>135</v>
      </c>
      <c r="N1882" s="3">
        <f>VLOOKUP(M1882,TAF!$D$1:$H$462,2,0)</f>
        <v>0</v>
      </c>
      <c r="O1882" s="3">
        <f>VLOOKUP(M1882,TAF!$D$1:$H$462,3,0)</f>
        <v>0</v>
      </c>
      <c r="P1882" s="3">
        <f>VLOOKUP(M1882,TAF!$D$1:$H$462,4,0)</f>
        <v>0</v>
      </c>
      <c r="Q1882" s="3">
        <f>VLOOKUP(M1882,TAF!$D$1:$H$462,5,0)</f>
        <v>0</v>
      </c>
      <c r="R1882" s="3" t="s">
        <v>45</v>
      </c>
      <c r="S1882" s="3" t="s">
        <v>39</v>
      </c>
      <c r="T1882" s="3" t="s">
        <v>62</v>
      </c>
      <c r="U1882" s="19"/>
      <c r="V1882" s="19"/>
      <c r="W1882" s="4"/>
      <c r="X1882" s="3" t="s">
        <v>845</v>
      </c>
      <c r="Y1882" s="3">
        <v>0</v>
      </c>
      <c r="Z1882" s="3"/>
      <c r="AA1882" s="3" t="str">
        <f t="shared" si="447"/>
        <v>,</v>
      </c>
      <c r="AB1882" s="3" t="s">
        <v>62</v>
      </c>
      <c r="AC1882" s="3" t="s">
        <v>62</v>
      </c>
      <c r="AD1882" s="3" t="s">
        <v>62</v>
      </c>
      <c r="AE1882" s="3" t="s">
        <v>62</v>
      </c>
      <c r="AF1882" s="4"/>
      <c r="AG1882" s="4"/>
      <c r="AH1882" s="4"/>
      <c r="AI1882" s="4"/>
      <c r="AJ1882" s="4"/>
      <c r="AK1882" s="4"/>
      <c r="AL1882" s="4"/>
      <c r="AM1882" s="3" t="s">
        <v>846</v>
      </c>
      <c r="AN1882" s="4"/>
      <c r="AO1882" s="4"/>
      <c r="AP1882" s="4"/>
      <c r="AQ1882" s="4"/>
      <c r="AR1882" s="4"/>
      <c r="AS1882" s="4"/>
      <c r="AT1882" s="4"/>
      <c r="AU1882" s="4"/>
      <c r="AV1882" s="4"/>
      <c r="AW1882" s="4"/>
      <c r="AX1882" s="4"/>
    </row>
    <row r="1883" spans="1:50" ht="15.75" customHeight="1" x14ac:dyDescent="0.2">
      <c r="A1883" t="str">
        <f t="shared" si="446"/>
        <v>Pas PréciséHommeCélibataireMECANICIENDouala (Non précisé )NDOGPASSICamerounaiseNon-croyantNonTemporairement Non-eligible</v>
      </c>
      <c r="B1883" s="17">
        <v>43551</v>
      </c>
      <c r="C1883" s="17"/>
      <c r="D1883" s="3" t="s">
        <v>39</v>
      </c>
      <c r="E1883" s="21" t="e">
        <v>#VALUE!</v>
      </c>
      <c r="F1883" s="3" t="s">
        <v>40</v>
      </c>
      <c r="G1883" s="4"/>
      <c r="H1883" s="4"/>
      <c r="I1883" s="3" t="s">
        <v>41</v>
      </c>
      <c r="J1883" s="3" t="s">
        <v>1362</v>
      </c>
      <c r="K1883" s="3" t="s">
        <v>51</v>
      </c>
      <c r="L1883" s="3" t="s">
        <v>135</v>
      </c>
      <c r="M1883" s="3" t="s">
        <v>383</v>
      </c>
      <c r="N1883" s="3" t="str">
        <f>VLOOKUP(M1883,TAF!$D$1:$H$462,2,0)</f>
        <v>Ndogpassi</v>
      </c>
      <c r="O1883" s="3" t="str">
        <f>VLOOKUP(M1883,TAF!$D$1:$H$462,3,0)</f>
        <v>Douala 3</v>
      </c>
      <c r="P1883" s="3" t="str">
        <f>VLOOKUP(M1883,TAF!$D$1:$H$462,4,0)</f>
        <v>4.017345191745835</v>
      </c>
      <c r="Q1883" s="3" t="str">
        <f>VLOOKUP(M1883,TAF!$D$1:$H$462,5,0)</f>
        <v xml:space="preserve"> 9.776376922998338</v>
      </c>
      <c r="R1883" s="3" t="s">
        <v>45</v>
      </c>
      <c r="S1883" s="3" t="s">
        <v>229</v>
      </c>
      <c r="T1883" s="3" t="s">
        <v>62</v>
      </c>
      <c r="U1883" s="19"/>
      <c r="V1883" s="19"/>
      <c r="W1883" s="4"/>
      <c r="X1883" s="3" t="s">
        <v>845</v>
      </c>
      <c r="Y1883" s="3">
        <v>0</v>
      </c>
      <c r="Z1883" s="3"/>
      <c r="AA1883" s="3" t="str">
        <f t="shared" si="447"/>
        <v>,</v>
      </c>
      <c r="AB1883" s="3" t="s">
        <v>62</v>
      </c>
      <c r="AC1883" s="3" t="s">
        <v>62</v>
      </c>
      <c r="AD1883" s="3" t="s">
        <v>62</v>
      </c>
      <c r="AE1883" s="3" t="s">
        <v>62</v>
      </c>
      <c r="AF1883" s="4"/>
      <c r="AG1883" s="4"/>
      <c r="AH1883" s="4"/>
      <c r="AI1883" s="4"/>
      <c r="AJ1883" s="4"/>
      <c r="AK1883" s="4"/>
      <c r="AL1883" s="4"/>
      <c r="AM1883" s="3" t="s">
        <v>846</v>
      </c>
      <c r="AN1883" s="4"/>
      <c r="AO1883" s="4"/>
      <c r="AP1883" s="4"/>
      <c r="AQ1883" s="4"/>
      <c r="AR1883" s="4"/>
      <c r="AS1883" s="4"/>
      <c r="AT1883" s="4"/>
      <c r="AU1883" s="4"/>
      <c r="AV1883" s="4"/>
      <c r="AW1883" s="4"/>
      <c r="AX1883" s="4"/>
    </row>
    <row r="1884" spans="1:50" ht="15.75" customHeight="1" x14ac:dyDescent="0.2">
      <c r="A1884" t="str">
        <f t="shared" si="446"/>
        <v>SecondaireHommeCélibataireELEVEDouala (Non précisé )JAPOMACamerounaisePas PréciséOuiDéfinitivement non-eligible</v>
      </c>
      <c r="B1884" s="17">
        <v>43759</v>
      </c>
      <c r="C1884" s="17">
        <v>35431</v>
      </c>
      <c r="D1884" s="3" t="s">
        <v>54</v>
      </c>
      <c r="E1884" s="21">
        <v>28</v>
      </c>
      <c r="F1884" s="3" t="s">
        <v>40</v>
      </c>
      <c r="G1884" s="4"/>
      <c r="H1884" s="4"/>
      <c r="I1884" s="3" t="s">
        <v>41</v>
      </c>
      <c r="J1884" s="3" t="s">
        <v>347</v>
      </c>
      <c r="K1884" s="3" t="s">
        <v>51</v>
      </c>
      <c r="L1884" s="3" t="s">
        <v>135</v>
      </c>
      <c r="M1884" s="3" t="s">
        <v>752</v>
      </c>
      <c r="N1884" s="3" t="str">
        <f>VLOOKUP(M1884,TAF!$D$1:$H$462,2,0)</f>
        <v>Japoma</v>
      </c>
      <c r="O1884" s="3" t="str">
        <f>VLOOKUP(M1884,TAF!$D$1:$H$462,3,0)</f>
        <v>Douala 3</v>
      </c>
      <c r="P1884" s="3" t="str">
        <f>VLOOKUP(M1884,TAF!$D$1:$H$462,4,0)</f>
        <v>4.013945434574306</v>
      </c>
      <c r="Q1884" s="3" t="str">
        <f>VLOOKUP(M1884,TAF!$D$1:$H$462,5,0)</f>
        <v xml:space="preserve"> 9.821209461996563</v>
      </c>
      <c r="R1884" s="3" t="s">
        <v>45</v>
      </c>
      <c r="S1884" s="3" t="s">
        <v>39</v>
      </c>
      <c r="T1884" s="3" t="s">
        <v>46</v>
      </c>
      <c r="U1884" s="17">
        <v>43317</v>
      </c>
      <c r="V1884" s="3" t="str">
        <f t="shared" ref="V1884" si="452">IF((B1884-U1884&lt;=365)*(B1884-U1884&gt;0),INT(12*(B1884-U1884)/365) &amp; " Mois",(YEAR(B1884)-YEAR(U1884)) &amp; " an (s)")</f>
        <v>1 an (s)</v>
      </c>
      <c r="W1884" s="4"/>
      <c r="X1884" s="3" t="s">
        <v>898</v>
      </c>
      <c r="Y1884" s="3">
        <v>1</v>
      </c>
      <c r="Z1884" s="3" t="s">
        <v>5536</v>
      </c>
      <c r="AA1884" s="3" t="str">
        <f t="shared" si="447"/>
        <v>,</v>
      </c>
      <c r="AB1884" s="4"/>
      <c r="AC1884" s="4"/>
      <c r="AD1884" s="4"/>
      <c r="AE1884" s="4"/>
      <c r="AF1884" s="4"/>
      <c r="AG1884" s="4"/>
      <c r="AH1884" s="4"/>
      <c r="AI1884" s="4"/>
      <c r="AJ1884" s="4"/>
      <c r="AK1884" s="4"/>
      <c r="AL1884" s="4"/>
      <c r="AM1884" s="4"/>
      <c r="AN1884" s="3" t="s">
        <v>46</v>
      </c>
      <c r="AO1884" s="3" t="s">
        <v>62</v>
      </c>
      <c r="AP1884" s="3" t="s">
        <v>62</v>
      </c>
      <c r="AQ1884" s="3" t="s">
        <v>62</v>
      </c>
      <c r="AR1884" s="3" t="s">
        <v>62</v>
      </c>
      <c r="AS1884" s="3" t="s">
        <v>62</v>
      </c>
      <c r="AT1884" s="3" t="s">
        <v>62</v>
      </c>
      <c r="AU1884" s="3" t="s">
        <v>62</v>
      </c>
      <c r="AV1884" s="3" t="s">
        <v>62</v>
      </c>
      <c r="AW1884" s="3" t="s">
        <v>62</v>
      </c>
      <c r="AX1884" s="4"/>
    </row>
    <row r="1885" spans="1:50" ht="15.75" customHeight="1" x14ac:dyDescent="0.2">
      <c r="A1885" t="str">
        <f t="shared" si="446"/>
        <v>Pas PréciséHommeCélibataireMaçonDouala (Non précisé )DOUALACamerounaiseChretien (Catholique)NonTemporairement Non-eligible</v>
      </c>
      <c r="B1885" s="17">
        <v>43551</v>
      </c>
      <c r="C1885" s="17"/>
      <c r="D1885" s="3" t="s">
        <v>39</v>
      </c>
      <c r="E1885" s="21" t="e">
        <v>#VALUE!</v>
      </c>
      <c r="F1885" s="3" t="s">
        <v>40</v>
      </c>
      <c r="G1885" s="4"/>
      <c r="H1885" s="4"/>
      <c r="I1885" s="3" t="s">
        <v>41</v>
      </c>
      <c r="J1885" s="3" t="s">
        <v>98</v>
      </c>
      <c r="K1885" s="3" t="s">
        <v>51</v>
      </c>
      <c r="L1885" s="3" t="s">
        <v>135</v>
      </c>
      <c r="M1885" s="3" t="s">
        <v>135</v>
      </c>
      <c r="N1885" s="3">
        <f>VLOOKUP(M1885,TAF!$D$1:$H$462,2,0)</f>
        <v>0</v>
      </c>
      <c r="O1885" s="3">
        <f>VLOOKUP(M1885,TAF!$D$1:$H$462,3,0)</f>
        <v>0</v>
      </c>
      <c r="P1885" s="3">
        <f>VLOOKUP(M1885,TAF!$D$1:$H$462,4,0)</f>
        <v>0</v>
      </c>
      <c r="Q1885" s="3">
        <f>VLOOKUP(M1885,TAF!$D$1:$H$462,5,0)</f>
        <v>0</v>
      </c>
      <c r="R1885" s="3" t="s">
        <v>45</v>
      </c>
      <c r="S1885" s="3" t="s">
        <v>58</v>
      </c>
      <c r="T1885" s="3" t="s">
        <v>62</v>
      </c>
      <c r="U1885" s="19"/>
      <c r="V1885" s="19"/>
      <c r="W1885" s="4"/>
      <c r="X1885" s="3" t="s">
        <v>845</v>
      </c>
      <c r="Y1885" s="3">
        <v>1</v>
      </c>
      <c r="Z1885" s="3"/>
      <c r="AA1885" s="3" t="str">
        <f t="shared" si="447"/>
        <v>RAISON NON PRECISEE,</v>
      </c>
      <c r="AB1885" s="3" t="s">
        <v>62</v>
      </c>
      <c r="AC1885" s="3" t="s">
        <v>62</v>
      </c>
      <c r="AD1885" s="3" t="s">
        <v>62</v>
      </c>
      <c r="AE1885" s="3" t="s">
        <v>62</v>
      </c>
      <c r="AF1885" s="4"/>
      <c r="AG1885" s="4"/>
      <c r="AH1885" s="4"/>
      <c r="AI1885" s="4"/>
      <c r="AJ1885" s="4"/>
      <c r="AK1885" s="4"/>
      <c r="AL1885" s="3" t="s">
        <v>1363</v>
      </c>
      <c r="AM1885" s="3" t="s">
        <v>846</v>
      </c>
      <c r="AN1885" s="4"/>
      <c r="AO1885" s="4"/>
      <c r="AP1885" s="4"/>
      <c r="AQ1885" s="4"/>
      <c r="AR1885" s="4"/>
      <c r="AS1885" s="4"/>
      <c r="AT1885" s="4"/>
      <c r="AU1885" s="4"/>
      <c r="AV1885" s="4"/>
      <c r="AW1885" s="4"/>
      <c r="AX1885" s="4"/>
    </row>
    <row r="1886" spans="1:50" ht="15.75" customHeight="1" x14ac:dyDescent="0.2">
      <c r="A1886" t="str">
        <f t="shared" si="446"/>
        <v>SecondaireHommeCélibataireAGENT DE SECURITE Douala (Non précisé )NDOG-PASSICamerounaisePas PréciséOuiTemporairement Non-eligible</v>
      </c>
      <c r="B1886" s="17">
        <v>43550</v>
      </c>
      <c r="C1886" s="17"/>
      <c r="D1886" s="3" t="s">
        <v>54</v>
      </c>
      <c r="E1886" s="21" t="e">
        <v>#VALUE!</v>
      </c>
      <c r="F1886" s="3" t="s">
        <v>40</v>
      </c>
      <c r="G1886" s="4"/>
      <c r="H1886" s="4"/>
      <c r="I1886" s="3" t="s">
        <v>41</v>
      </c>
      <c r="J1886" s="3" t="s">
        <v>1342</v>
      </c>
      <c r="K1886" s="3" t="s">
        <v>51</v>
      </c>
      <c r="L1886" s="3" t="s">
        <v>135</v>
      </c>
      <c r="M1886" s="3" t="s">
        <v>1364</v>
      </c>
      <c r="N1886" s="3" t="str">
        <f>VLOOKUP(M1886,TAF!$D$1:$H$462,2,0)</f>
        <v>Ndogpassi</v>
      </c>
      <c r="O1886" s="3" t="str">
        <f>VLOOKUP(M1886,TAF!$D$1:$H$462,3,0)</f>
        <v>Douala 3</v>
      </c>
      <c r="P1886" s="3" t="str">
        <f>VLOOKUP(M1886,TAF!$D$1:$H$462,4,0)</f>
        <v>4.017345191745835</v>
      </c>
      <c r="Q1886" s="3" t="str">
        <f>VLOOKUP(M1886,TAF!$D$1:$H$462,5,0)</f>
        <v xml:space="preserve"> 9.776376922998338</v>
      </c>
      <c r="R1886" s="3" t="s">
        <v>45</v>
      </c>
      <c r="S1886" s="3" t="s">
        <v>39</v>
      </c>
      <c r="T1886" s="3" t="s">
        <v>46</v>
      </c>
      <c r="U1886" s="17">
        <v>43101</v>
      </c>
      <c r="V1886" s="3" t="str">
        <f t="shared" ref="V1886:V1887" si="453">IF((B1886-U1886&lt;=365)*(B1886-U1886&gt;0),INT(12*(B1886-U1886)/365) &amp; " Mois",(YEAR(B1886)-YEAR(U1886)) &amp; " an (s)")</f>
        <v>1 an (s)</v>
      </c>
      <c r="W1886" s="4"/>
      <c r="X1886" s="3" t="s">
        <v>845</v>
      </c>
      <c r="Y1886" s="3">
        <v>0</v>
      </c>
      <c r="Z1886" s="3"/>
      <c r="AA1886" s="3" t="str">
        <f t="shared" si="447"/>
        <v>,</v>
      </c>
      <c r="AB1886" s="3" t="s">
        <v>62</v>
      </c>
      <c r="AC1886" s="3" t="s">
        <v>62</v>
      </c>
      <c r="AD1886" s="3" t="s">
        <v>62</v>
      </c>
      <c r="AE1886" s="3" t="s">
        <v>62</v>
      </c>
      <c r="AF1886" s="4"/>
      <c r="AG1886" s="4"/>
      <c r="AH1886" s="4"/>
      <c r="AI1886" s="4"/>
      <c r="AJ1886" s="4"/>
      <c r="AK1886" s="4"/>
      <c r="AL1886" s="4"/>
      <c r="AM1886" s="3" t="s">
        <v>846</v>
      </c>
      <c r="AN1886" s="4"/>
      <c r="AO1886" s="4"/>
      <c r="AP1886" s="4"/>
      <c r="AQ1886" s="4"/>
      <c r="AR1886" s="4"/>
      <c r="AS1886" s="4"/>
      <c r="AT1886" s="4"/>
      <c r="AU1886" s="4"/>
      <c r="AV1886" s="4"/>
      <c r="AW1886" s="4"/>
      <c r="AX1886" s="4"/>
    </row>
    <row r="1887" spans="1:50" ht="15.75" customHeight="1" x14ac:dyDescent="0.2">
      <c r="A1887" t="str">
        <f t="shared" si="446"/>
        <v>Pas PréciséHommeMarié (e)ELECTRICIENDouala (Non précisé )MBOKOCamerounaiseChretien (Protestant )OuiTemporairement Non-eligible</v>
      </c>
      <c r="B1887" s="17">
        <v>43550</v>
      </c>
      <c r="C1887" s="17"/>
      <c r="D1887" s="3" t="s">
        <v>39</v>
      </c>
      <c r="E1887" s="21" t="e">
        <v>#VALUE!</v>
      </c>
      <c r="F1887" s="3" t="s">
        <v>40</v>
      </c>
      <c r="G1887" s="4"/>
      <c r="H1887" s="4"/>
      <c r="I1887" s="3" t="s">
        <v>49</v>
      </c>
      <c r="J1887" s="3" t="s">
        <v>325</v>
      </c>
      <c r="K1887" s="3" t="s">
        <v>51</v>
      </c>
      <c r="L1887" s="3" t="s">
        <v>135</v>
      </c>
      <c r="M1887" s="3" t="s">
        <v>556</v>
      </c>
      <c r="N1887" s="3" t="str">
        <f>VLOOKUP(M1887,TAF!$D$1:$H$462,2,0)</f>
        <v>Mboko</v>
      </c>
      <c r="O1887" s="3" t="str">
        <f>VLOOKUP(M1887,TAF!$D$1:$H$462,3,0)</f>
        <v>Douala 1</v>
      </c>
      <c r="P1887" s="3" t="str">
        <f>VLOOKUP(M1887,TAF!$D$1:$H$462,4,0)</f>
        <v>4.068457440930544</v>
      </c>
      <c r="Q1887" s="3" t="str">
        <f>VLOOKUP(M1887,TAF!$D$1:$H$462,5,0)</f>
        <v xml:space="preserve"> 9.71077018372558</v>
      </c>
      <c r="R1887" s="3" t="s">
        <v>45</v>
      </c>
      <c r="S1887" s="3" t="s">
        <v>84</v>
      </c>
      <c r="T1887" s="3" t="s">
        <v>46</v>
      </c>
      <c r="U1887" s="17">
        <v>42736</v>
      </c>
      <c r="V1887" s="3" t="str">
        <f t="shared" si="453"/>
        <v>2 an (s)</v>
      </c>
      <c r="W1887" s="4"/>
      <c r="X1887" s="3" t="s">
        <v>845</v>
      </c>
      <c r="Y1887" s="3">
        <v>0</v>
      </c>
      <c r="Z1887" s="3"/>
      <c r="AA1887" s="3" t="str">
        <f t="shared" si="447"/>
        <v>,</v>
      </c>
      <c r="AB1887" s="3" t="s">
        <v>62</v>
      </c>
      <c r="AC1887" s="3" t="s">
        <v>62</v>
      </c>
      <c r="AD1887" s="3" t="s">
        <v>62</v>
      </c>
      <c r="AE1887" s="3" t="s">
        <v>62</v>
      </c>
      <c r="AF1887" s="4"/>
      <c r="AG1887" s="4"/>
      <c r="AH1887" s="4"/>
      <c r="AI1887" s="4"/>
      <c r="AJ1887" s="4"/>
      <c r="AK1887" s="4"/>
      <c r="AL1887" s="4"/>
      <c r="AM1887" s="3" t="s">
        <v>846</v>
      </c>
      <c r="AN1887" s="4"/>
      <c r="AO1887" s="4"/>
      <c r="AP1887" s="4"/>
      <c r="AQ1887" s="4"/>
      <c r="AR1887" s="4"/>
      <c r="AS1887" s="4"/>
      <c r="AT1887" s="4"/>
      <c r="AU1887" s="4"/>
      <c r="AV1887" s="4"/>
      <c r="AW1887" s="4"/>
      <c r="AX1887" s="4"/>
    </row>
    <row r="1888" spans="1:50" ht="15.75" customHeight="1" x14ac:dyDescent="0.2">
      <c r="A1888" t="str">
        <f t="shared" si="446"/>
        <v>UniversitaireHommeCélibatairePEINTREDouala (Non précisé )PK9CamerounaiseChretien (Catholique)NonTemporairement Non-eligible</v>
      </c>
      <c r="B1888" s="17">
        <v>43522</v>
      </c>
      <c r="C1888" s="17">
        <v>34486</v>
      </c>
      <c r="D1888" s="3" t="s">
        <v>48</v>
      </c>
      <c r="E1888" s="21">
        <v>31</v>
      </c>
      <c r="F1888" s="3" t="s">
        <v>40</v>
      </c>
      <c r="G1888" s="4"/>
      <c r="H1888" s="4"/>
      <c r="I1888" s="3" t="s">
        <v>41</v>
      </c>
      <c r="J1888" s="3" t="s">
        <v>342</v>
      </c>
      <c r="K1888" s="3" t="s">
        <v>51</v>
      </c>
      <c r="L1888" s="3" t="s">
        <v>135</v>
      </c>
      <c r="M1888" s="3" t="s">
        <v>139</v>
      </c>
      <c r="N1888" s="3" t="str">
        <f>VLOOKUP(M1888,TAF!$D$1:$H$462,2,0)</f>
        <v>PK9</v>
      </c>
      <c r="O1888" s="3" t="str">
        <f>VLOOKUP(M1888,TAF!$D$1:$H$462,3,0)</f>
        <v>Douala 3</v>
      </c>
      <c r="P1888" s="3" t="str">
        <f>VLOOKUP(M1888,TAF!$D$1:$H$462,4,0)</f>
        <v>4.0460712080439</v>
      </c>
      <c r="Q1888" s="3" t="str">
        <f>VLOOKUP(M1888,TAF!$D$1:$H$462,5,0)</f>
        <v xml:space="preserve"> 9.763524090768222</v>
      </c>
      <c r="R1888" s="3" t="s">
        <v>45</v>
      </c>
      <c r="S1888" s="3" t="s">
        <v>58</v>
      </c>
      <c r="T1888" s="3" t="s">
        <v>62</v>
      </c>
      <c r="U1888" s="19"/>
      <c r="V1888" s="19"/>
      <c r="W1888" s="4"/>
      <c r="X1888" s="3" t="s">
        <v>845</v>
      </c>
      <c r="Y1888" s="3">
        <v>1</v>
      </c>
      <c r="Z1888" s="3"/>
      <c r="AA1888" s="3" t="str">
        <f t="shared" si="447"/>
        <v>RAPPORT NON PROTEGE,</v>
      </c>
      <c r="AB1888" s="3" t="s">
        <v>62</v>
      </c>
      <c r="AC1888" s="3" t="s">
        <v>62</v>
      </c>
      <c r="AD1888" s="3" t="s">
        <v>62</v>
      </c>
      <c r="AE1888" s="3" t="s">
        <v>62</v>
      </c>
      <c r="AF1888" s="4"/>
      <c r="AG1888" s="4"/>
      <c r="AH1888" s="4"/>
      <c r="AI1888" s="4"/>
      <c r="AJ1888" s="4"/>
      <c r="AK1888" s="4"/>
      <c r="AL1888" s="3" t="s">
        <v>1365</v>
      </c>
      <c r="AM1888" s="3" t="s">
        <v>846</v>
      </c>
      <c r="AN1888" s="4"/>
      <c r="AO1888" s="4"/>
      <c r="AP1888" s="4"/>
      <c r="AQ1888" s="4"/>
      <c r="AR1888" s="4"/>
      <c r="AS1888" s="4"/>
      <c r="AT1888" s="4"/>
      <c r="AU1888" s="4"/>
      <c r="AV1888" s="4"/>
      <c r="AW1888" s="4"/>
      <c r="AX1888" s="4"/>
    </row>
    <row r="1889" spans="1:50" ht="15.75" customHeight="1" x14ac:dyDescent="0.2">
      <c r="A1889" t="str">
        <f t="shared" si="446"/>
        <v>UniversitaireHommeCélibataireEtudiant (e)Douala (Non précisé )PK9CamerounaiseChretien (Protestant )NonTemporairement Non-eligible</v>
      </c>
      <c r="B1889" s="17">
        <v>43522</v>
      </c>
      <c r="C1889" s="17">
        <v>36760</v>
      </c>
      <c r="D1889" s="3" t="s">
        <v>48</v>
      </c>
      <c r="E1889" s="21">
        <v>25</v>
      </c>
      <c r="F1889" s="3" t="s">
        <v>40</v>
      </c>
      <c r="G1889" s="4"/>
      <c r="H1889" s="4"/>
      <c r="I1889" s="3" t="s">
        <v>41</v>
      </c>
      <c r="J1889" s="3" t="s">
        <v>79</v>
      </c>
      <c r="K1889" s="3" t="s">
        <v>51</v>
      </c>
      <c r="L1889" s="3" t="s">
        <v>135</v>
      </c>
      <c r="M1889" s="3" t="s">
        <v>139</v>
      </c>
      <c r="N1889" s="3" t="str">
        <f>VLOOKUP(M1889,TAF!$D$1:$H$462,2,0)</f>
        <v>PK9</v>
      </c>
      <c r="O1889" s="3" t="str">
        <f>VLOOKUP(M1889,TAF!$D$1:$H$462,3,0)</f>
        <v>Douala 3</v>
      </c>
      <c r="P1889" s="3" t="str">
        <f>VLOOKUP(M1889,TAF!$D$1:$H$462,4,0)</f>
        <v>4.0460712080439</v>
      </c>
      <c r="Q1889" s="3" t="str">
        <f>VLOOKUP(M1889,TAF!$D$1:$H$462,5,0)</f>
        <v xml:space="preserve"> 9.763524090768222</v>
      </c>
      <c r="R1889" s="3" t="s">
        <v>45</v>
      </c>
      <c r="S1889" s="3" t="s">
        <v>84</v>
      </c>
      <c r="T1889" s="3" t="s">
        <v>62</v>
      </c>
      <c r="U1889" s="19"/>
      <c r="V1889" s="19"/>
      <c r="W1889" s="4"/>
      <c r="X1889" s="3" t="s">
        <v>845</v>
      </c>
      <c r="Y1889" s="3">
        <v>1</v>
      </c>
      <c r="Z1889" s="3" t="s">
        <v>5958</v>
      </c>
      <c r="AA1889" s="3" t="str">
        <f t="shared" si="447"/>
        <v>,</v>
      </c>
      <c r="AB1889" s="3" t="s">
        <v>62</v>
      </c>
      <c r="AC1889" s="3" t="s">
        <v>46</v>
      </c>
      <c r="AD1889" s="3" t="s">
        <v>62</v>
      </c>
      <c r="AE1889" s="3" t="s">
        <v>62</v>
      </c>
      <c r="AF1889" s="4"/>
      <c r="AG1889" s="4"/>
      <c r="AH1889" s="4"/>
      <c r="AI1889" s="4"/>
      <c r="AJ1889" s="4"/>
      <c r="AK1889" s="4"/>
      <c r="AL1889" s="4"/>
      <c r="AM1889" s="3" t="s">
        <v>846</v>
      </c>
      <c r="AN1889" s="4"/>
      <c r="AO1889" s="4"/>
      <c r="AP1889" s="4"/>
      <c r="AQ1889" s="4"/>
      <c r="AR1889" s="4"/>
      <c r="AS1889" s="4"/>
      <c r="AT1889" s="4"/>
      <c r="AU1889" s="4"/>
      <c r="AV1889" s="4"/>
      <c r="AW1889" s="4"/>
      <c r="AX1889" s="4"/>
    </row>
    <row r="1890" spans="1:50" ht="15.75" customHeight="1" x14ac:dyDescent="0.2">
      <c r="A1890" t="str">
        <f t="shared" si="446"/>
        <v>Pas PréciséHommeCélibataireEtudiant (e)Douala (Non précisé )BONAPRISO RUE KOLOKOCamerounaisePas PréciséOuiDéfinitivement non-eligible</v>
      </c>
      <c r="B1890" s="17">
        <v>43521</v>
      </c>
      <c r="C1890" s="17">
        <v>35350</v>
      </c>
      <c r="D1890" s="3" t="s">
        <v>39</v>
      </c>
      <c r="E1890" s="21">
        <v>29</v>
      </c>
      <c r="F1890" s="3" t="s">
        <v>40</v>
      </c>
      <c r="G1890" s="4"/>
      <c r="H1890" s="4"/>
      <c r="I1890" s="3" t="s">
        <v>41</v>
      </c>
      <c r="J1890" s="3" t="s">
        <v>79</v>
      </c>
      <c r="K1890" s="3" t="s">
        <v>51</v>
      </c>
      <c r="L1890" s="3" t="s">
        <v>135</v>
      </c>
      <c r="M1890" s="3" t="s">
        <v>1366</v>
      </c>
      <c r="N1890" s="3" t="str">
        <f>VLOOKUP(M1890,TAF!$D$1:$H$462,2,0)</f>
        <v>Bonapriso</v>
      </c>
      <c r="O1890" s="3" t="str">
        <f>VLOOKUP(M1890,TAF!$D$1:$H$462,3,0)</f>
        <v>Douala 2</v>
      </c>
      <c r="P1890" s="3" t="str">
        <f>VLOOKUP(M1890,TAF!$D$1:$H$462,4,0)</f>
        <v>4.025688831152208</v>
      </c>
      <c r="Q1890" s="3" t="str">
        <f>VLOOKUP(M1890,TAF!$D$1:$H$462,5,0)</f>
        <v xml:space="preserve"> 9.700053370523632</v>
      </c>
      <c r="R1890" s="3" t="s">
        <v>45</v>
      </c>
      <c r="S1890" s="3" t="s">
        <v>39</v>
      </c>
      <c r="T1890" s="3" t="s">
        <v>46</v>
      </c>
      <c r="U1890" s="17">
        <v>41791</v>
      </c>
      <c r="V1890" s="3" t="str">
        <f t="shared" ref="V1890" si="454">IF((B1890-U1890&lt;=365)*(B1890-U1890&gt;0),INT(12*(B1890-U1890)/365) &amp; " Mois",(YEAR(B1890)-YEAR(U1890)) &amp; " an (s)")</f>
        <v>5 an (s)</v>
      </c>
      <c r="W1890" s="4"/>
      <c r="X1890" s="3" t="s">
        <v>898</v>
      </c>
      <c r="Y1890" s="3">
        <v>1</v>
      </c>
      <c r="Z1890" s="3" t="s">
        <v>5536</v>
      </c>
      <c r="AA1890" s="3" t="str">
        <f t="shared" si="447"/>
        <v>,</v>
      </c>
      <c r="AB1890" s="4"/>
      <c r="AC1890" s="4"/>
      <c r="AD1890" s="4"/>
      <c r="AE1890" s="4"/>
      <c r="AF1890" s="4"/>
      <c r="AG1890" s="4"/>
      <c r="AH1890" s="4"/>
      <c r="AI1890" s="4"/>
      <c r="AJ1890" s="4"/>
      <c r="AK1890" s="4"/>
      <c r="AL1890" s="4"/>
      <c r="AM1890" s="4"/>
      <c r="AN1890" s="3" t="s">
        <v>46</v>
      </c>
      <c r="AO1890" s="3" t="s">
        <v>62</v>
      </c>
      <c r="AP1890" s="3" t="s">
        <v>62</v>
      </c>
      <c r="AQ1890" s="3" t="s">
        <v>62</v>
      </c>
      <c r="AR1890" s="3" t="s">
        <v>62</v>
      </c>
      <c r="AS1890" s="3" t="s">
        <v>62</v>
      </c>
      <c r="AT1890" s="3" t="s">
        <v>62</v>
      </c>
      <c r="AU1890" s="3" t="s">
        <v>62</v>
      </c>
      <c r="AV1890" s="3" t="s">
        <v>62</v>
      </c>
      <c r="AW1890" s="3" t="s">
        <v>62</v>
      </c>
      <c r="AX1890" s="4"/>
    </row>
    <row r="1891" spans="1:50" ht="15.75" customHeight="1" x14ac:dyDescent="0.2">
      <c r="A1891" t="str">
        <f t="shared" si="446"/>
        <v>SecondaireHommeCélibataireMécanicienDouala (Non précisé )BILONGUECamerounaiseChretien (Catholique)NonTemporairement Non-eligible</v>
      </c>
      <c r="B1891" s="17">
        <v>43514</v>
      </c>
      <c r="C1891" s="17">
        <v>32874</v>
      </c>
      <c r="D1891" s="3" t="s">
        <v>54</v>
      </c>
      <c r="E1891" s="21">
        <v>35</v>
      </c>
      <c r="F1891" s="3" t="s">
        <v>40</v>
      </c>
      <c r="G1891" s="4"/>
      <c r="H1891" s="4"/>
      <c r="I1891" s="3" t="s">
        <v>41</v>
      </c>
      <c r="J1891" s="3" t="s">
        <v>71</v>
      </c>
      <c r="K1891" s="3" t="s">
        <v>51</v>
      </c>
      <c r="L1891" s="3" t="s">
        <v>135</v>
      </c>
      <c r="M1891" s="3" t="s">
        <v>1299</v>
      </c>
      <c r="N1891" s="3" t="str">
        <f>VLOOKUP(M1891,TAF!$D$1:$H$462,2,0)</f>
        <v>Bilongue</v>
      </c>
      <c r="O1891" s="3" t="str">
        <f>VLOOKUP(M1891,TAF!$D$1:$H$462,3,0)</f>
        <v>Douala 5</v>
      </c>
      <c r="P1891" s="3" t="str">
        <f>VLOOKUP(M1891,TAF!$D$1:$H$462,4,0)</f>
        <v>4.0510655679709515</v>
      </c>
      <c r="Q1891" s="3" t="str">
        <f>VLOOKUP(M1891,TAF!$D$1:$H$462,5,0)</f>
        <v xml:space="preserve"> 9.767694654748077</v>
      </c>
      <c r="R1891" s="3" t="s">
        <v>45</v>
      </c>
      <c r="S1891" s="3" t="s">
        <v>58</v>
      </c>
      <c r="T1891" s="3" t="s">
        <v>62</v>
      </c>
      <c r="U1891" s="19"/>
      <c r="V1891" s="19"/>
      <c r="W1891" s="4"/>
      <c r="X1891" s="3" t="s">
        <v>845</v>
      </c>
      <c r="Y1891" s="3">
        <v>1</v>
      </c>
      <c r="Z1891" s="3" t="s">
        <v>5958</v>
      </c>
      <c r="AA1891" s="3" t="str">
        <f t="shared" si="447"/>
        <v>,</v>
      </c>
      <c r="AB1891" s="3" t="s">
        <v>62</v>
      </c>
      <c r="AC1891" s="3" t="s">
        <v>46</v>
      </c>
      <c r="AD1891" s="3" t="s">
        <v>62</v>
      </c>
      <c r="AE1891" s="3" t="s">
        <v>62</v>
      </c>
      <c r="AF1891" s="4"/>
      <c r="AG1891" s="4"/>
      <c r="AH1891" s="4"/>
      <c r="AI1891" s="4"/>
      <c r="AJ1891" s="4"/>
      <c r="AK1891" s="4"/>
      <c r="AL1891" s="4"/>
      <c r="AM1891" s="3" t="s">
        <v>846</v>
      </c>
      <c r="AN1891" s="4"/>
      <c r="AO1891" s="4"/>
      <c r="AP1891" s="4"/>
      <c r="AQ1891" s="4"/>
      <c r="AR1891" s="4"/>
      <c r="AS1891" s="4"/>
      <c r="AT1891" s="4"/>
      <c r="AU1891" s="4"/>
      <c r="AV1891" s="4"/>
      <c r="AW1891" s="4"/>
      <c r="AX1891" s="4"/>
    </row>
    <row r="1892" spans="1:50" ht="15.75" customHeight="1" x14ac:dyDescent="0.2">
      <c r="A1892" t="str">
        <f t="shared" si="446"/>
        <v>Pas PréciséFemmeDivorcé(e)MénagèreDouala 2NEW-BELLCamerounaiseMusulmanNonDéfinitivement non-eligible</v>
      </c>
      <c r="B1892" s="17">
        <v>43515</v>
      </c>
      <c r="C1892" s="17">
        <v>28491</v>
      </c>
      <c r="D1892" s="3" t="s">
        <v>39</v>
      </c>
      <c r="E1892" s="21">
        <v>47</v>
      </c>
      <c r="F1892" s="3" t="s">
        <v>55</v>
      </c>
      <c r="G1892" s="4"/>
      <c r="H1892" s="4"/>
      <c r="I1892" s="3" t="s">
        <v>199</v>
      </c>
      <c r="J1892" s="3" t="s">
        <v>154</v>
      </c>
      <c r="K1892" s="3" t="s">
        <v>121</v>
      </c>
      <c r="L1892" s="3" t="s">
        <v>135</v>
      </c>
      <c r="M1892" s="3" t="s">
        <v>352</v>
      </c>
      <c r="N1892" s="3" t="str">
        <f>VLOOKUP(M1892,TAF!$D$1:$H$462,2,0)</f>
        <v>New Bell</v>
      </c>
      <c r="O1892" s="3" t="str">
        <f>VLOOKUP(M1892,TAF!$D$1:$H$462,3,0)</f>
        <v>Douala 2</v>
      </c>
      <c r="P1892" s="3" t="str">
        <f>VLOOKUP(M1892,TAF!$D$1:$H$462,4,0)</f>
        <v>4.029279319157316</v>
      </c>
      <c r="Q1892" s="3" t="str">
        <f>VLOOKUP(M1892,TAF!$D$1:$H$462,5,0)</f>
        <v xml:space="preserve"> 9.713362274244698</v>
      </c>
      <c r="R1892" s="3" t="s">
        <v>45</v>
      </c>
      <c r="S1892" s="3" t="s">
        <v>124</v>
      </c>
      <c r="T1892" s="3" t="s">
        <v>62</v>
      </c>
      <c r="U1892" s="19"/>
      <c r="V1892" s="19"/>
      <c r="W1892" s="4"/>
      <c r="X1892" s="3" t="s">
        <v>898</v>
      </c>
      <c r="Y1892" s="3">
        <v>1</v>
      </c>
      <c r="Z1892" s="3" t="s">
        <v>5544</v>
      </c>
      <c r="AA1892" s="3" t="str">
        <f t="shared" si="447"/>
        <v>,</v>
      </c>
      <c r="AB1892" s="4"/>
      <c r="AC1892" s="4"/>
      <c r="AD1892" s="4"/>
      <c r="AE1892" s="4"/>
      <c r="AF1892" s="4"/>
      <c r="AG1892" s="4"/>
      <c r="AH1892" s="4"/>
      <c r="AI1892" s="4"/>
      <c r="AJ1892" s="4"/>
      <c r="AK1892" s="4"/>
      <c r="AL1892" s="4"/>
      <c r="AM1892" s="4"/>
      <c r="AN1892" s="3" t="s">
        <v>62</v>
      </c>
      <c r="AO1892" s="3" t="s">
        <v>62</v>
      </c>
      <c r="AP1892" s="3" t="s">
        <v>62</v>
      </c>
      <c r="AQ1892" s="3" t="s">
        <v>62</v>
      </c>
      <c r="AR1892" s="3" t="s">
        <v>62</v>
      </c>
      <c r="AS1892" s="3" t="s">
        <v>62</v>
      </c>
      <c r="AT1892" s="3" t="s">
        <v>62</v>
      </c>
      <c r="AU1892" s="3" t="s">
        <v>62</v>
      </c>
      <c r="AV1892" s="3" t="s">
        <v>62</v>
      </c>
      <c r="AW1892" s="3" t="s">
        <v>46</v>
      </c>
      <c r="AX1892" s="4"/>
    </row>
    <row r="1893" spans="1:50" ht="15.75" customHeight="1" x14ac:dyDescent="0.2">
      <c r="A1893" t="str">
        <f t="shared" si="446"/>
        <v>SecondaireFemmeMarié (e)AIDE COMPTABLEDouala (Non précisé )DOUALACamerounaiseMusulmanOuiTemporairement Non-eligible</v>
      </c>
      <c r="B1893" s="17">
        <v>43515</v>
      </c>
      <c r="C1893" s="17">
        <v>28703</v>
      </c>
      <c r="D1893" s="3" t="s">
        <v>54</v>
      </c>
      <c r="E1893" s="21">
        <v>47</v>
      </c>
      <c r="F1893" s="3" t="s">
        <v>55</v>
      </c>
      <c r="G1893" s="4"/>
      <c r="H1893" s="3">
        <v>63</v>
      </c>
      <c r="I1893" s="3" t="s">
        <v>49</v>
      </c>
      <c r="J1893" s="3" t="s">
        <v>1367</v>
      </c>
      <c r="K1893" s="3" t="s">
        <v>51</v>
      </c>
      <c r="L1893" s="3" t="s">
        <v>135</v>
      </c>
      <c r="M1893" s="3" t="s">
        <v>135</v>
      </c>
      <c r="N1893" s="3">
        <f>VLOOKUP(M1893,TAF!$D$1:$H$462,2,0)</f>
        <v>0</v>
      </c>
      <c r="O1893" s="3">
        <f>VLOOKUP(M1893,TAF!$D$1:$H$462,3,0)</f>
        <v>0</v>
      </c>
      <c r="P1893" s="3">
        <f>VLOOKUP(M1893,TAF!$D$1:$H$462,4,0)</f>
        <v>0</v>
      </c>
      <c r="Q1893" s="3">
        <f>VLOOKUP(M1893,TAF!$D$1:$H$462,5,0)</f>
        <v>0</v>
      </c>
      <c r="R1893" s="3" t="s">
        <v>45</v>
      </c>
      <c r="S1893" s="3" t="s">
        <v>124</v>
      </c>
      <c r="T1893" s="3" t="s">
        <v>46</v>
      </c>
      <c r="U1893" s="17">
        <v>39448</v>
      </c>
      <c r="V1893" s="3" t="str">
        <f t="shared" ref="V1893" si="455">IF((B1893-U1893&lt;=365)*(B1893-U1893&gt;0),INT(12*(B1893-U1893)/365) &amp; " Mois",(YEAR(B1893)-YEAR(U1893)) &amp; " an (s)")</f>
        <v>11 an (s)</v>
      </c>
      <c r="W1893" s="5" t="s">
        <v>5956</v>
      </c>
      <c r="X1893" s="3" t="s">
        <v>845</v>
      </c>
      <c r="Y1893" s="3">
        <v>1</v>
      </c>
      <c r="Z1893" s="3" t="s">
        <v>5958</v>
      </c>
      <c r="AA1893" s="3" t="str">
        <f t="shared" si="447"/>
        <v>,</v>
      </c>
      <c r="AB1893" s="3" t="s">
        <v>62</v>
      </c>
      <c r="AC1893" s="3" t="s">
        <v>46</v>
      </c>
      <c r="AD1893" s="3" t="s">
        <v>62</v>
      </c>
      <c r="AE1893" s="3" t="s">
        <v>62</v>
      </c>
      <c r="AF1893" s="4"/>
      <c r="AG1893" s="3" t="s">
        <v>62</v>
      </c>
      <c r="AH1893" s="3" t="s">
        <v>62</v>
      </c>
      <c r="AI1893" s="3" t="s">
        <v>62</v>
      </c>
      <c r="AJ1893" s="3" t="s">
        <v>62</v>
      </c>
      <c r="AK1893" s="3" t="s">
        <v>62</v>
      </c>
      <c r="AL1893" s="4"/>
      <c r="AM1893" s="3" t="s">
        <v>846</v>
      </c>
      <c r="AN1893" s="4"/>
      <c r="AO1893" s="4"/>
      <c r="AP1893" s="4"/>
      <c r="AQ1893" s="4"/>
      <c r="AR1893" s="4"/>
      <c r="AS1893" s="4"/>
      <c r="AT1893" s="4"/>
      <c r="AU1893" s="4"/>
      <c r="AV1893" s="4"/>
      <c r="AW1893" s="4"/>
      <c r="AX1893" s="4"/>
    </row>
    <row r="1894" spans="1:50" ht="15.75" customHeight="1" x14ac:dyDescent="0.2">
      <c r="A1894" t="str">
        <f t="shared" si="446"/>
        <v>UniversitaireHommeCélibataireEtudiant (e)Douala 3SOUBOUNCamerounaiseChretien (Catholique)NonTemporairement Non-eligible</v>
      </c>
      <c r="B1894" s="17">
        <v>43588</v>
      </c>
      <c r="C1894" s="17">
        <v>34069</v>
      </c>
      <c r="D1894" s="3" t="s">
        <v>48</v>
      </c>
      <c r="E1894" s="21">
        <v>32</v>
      </c>
      <c r="F1894" s="3" t="s">
        <v>40</v>
      </c>
      <c r="G1894" s="4"/>
      <c r="H1894" s="4"/>
      <c r="I1894" s="3" t="s">
        <v>41</v>
      </c>
      <c r="J1894" s="3" t="s">
        <v>79</v>
      </c>
      <c r="K1894" s="3" t="s">
        <v>43</v>
      </c>
      <c r="L1894" s="3" t="s">
        <v>135</v>
      </c>
      <c r="M1894" s="3" t="s">
        <v>1369</v>
      </c>
      <c r="N1894" s="3" t="str">
        <f>VLOOKUP(M1894,TAF!$D$1:$H$462,2,0)</f>
        <v>Soboum</v>
      </c>
      <c r="O1894" s="3" t="str">
        <f>VLOOKUP(M1894,TAF!$D$1:$H$462,3,0)</f>
        <v>Douala 5</v>
      </c>
      <c r="P1894" s="3" t="str">
        <f>VLOOKUP(M1894,TAF!$D$1:$H$462,4,0)</f>
        <v>4.019737853768845</v>
      </c>
      <c r="Q1894" s="3" t="str">
        <f>VLOOKUP(M1894,TAF!$D$1:$H$462,5,0)</f>
        <v>9.732357664370296</v>
      </c>
      <c r="R1894" s="3" t="s">
        <v>45</v>
      </c>
      <c r="S1894" s="3" t="s">
        <v>58</v>
      </c>
      <c r="T1894" s="3" t="s">
        <v>62</v>
      </c>
      <c r="U1894" s="19"/>
      <c r="V1894" s="19"/>
      <c r="W1894" s="4"/>
      <c r="X1894" s="3" t="s">
        <v>845</v>
      </c>
      <c r="Y1894" s="3">
        <v>1</v>
      </c>
      <c r="Z1894" s="3" t="s">
        <v>5959</v>
      </c>
      <c r="AA1894" s="3" t="str">
        <f t="shared" si="447"/>
        <v>,</v>
      </c>
      <c r="AB1894" s="3" t="s">
        <v>46</v>
      </c>
      <c r="AC1894" s="4"/>
      <c r="AD1894" s="4"/>
      <c r="AE1894" s="4"/>
      <c r="AF1894" s="4"/>
      <c r="AG1894" s="4"/>
      <c r="AH1894" s="4"/>
      <c r="AI1894" s="4"/>
      <c r="AJ1894" s="4"/>
      <c r="AK1894" s="4"/>
      <c r="AL1894" s="4"/>
      <c r="AM1894" s="3" t="s">
        <v>846</v>
      </c>
      <c r="AN1894" s="4"/>
      <c r="AO1894" s="4"/>
      <c r="AP1894" s="4"/>
      <c r="AQ1894" s="4"/>
      <c r="AR1894" s="4"/>
      <c r="AS1894" s="4"/>
      <c r="AT1894" s="4"/>
      <c r="AU1894" s="4"/>
      <c r="AV1894" s="4"/>
      <c r="AW1894" s="4"/>
      <c r="AX1894" s="4"/>
    </row>
    <row r="1895" spans="1:50" ht="15.75" customHeight="1" x14ac:dyDescent="0.2">
      <c r="A1895" t="str">
        <f t="shared" si="446"/>
        <v>Pas PréciséHommeMarié (e)PASTEURDouala 3YASSANon preciséChretien (Ne de nouveau)NonTemporairement Non-eligible</v>
      </c>
      <c r="B1895" s="17">
        <v>43501</v>
      </c>
      <c r="C1895" s="17">
        <v>27760</v>
      </c>
      <c r="D1895" s="3" t="s">
        <v>39</v>
      </c>
      <c r="E1895" s="21">
        <v>49</v>
      </c>
      <c r="F1895" s="3" t="s">
        <v>40</v>
      </c>
      <c r="G1895" s="4"/>
      <c r="H1895" s="4"/>
      <c r="I1895" s="3" t="s">
        <v>49</v>
      </c>
      <c r="J1895" s="3" t="s">
        <v>1371</v>
      </c>
      <c r="K1895" s="3" t="s">
        <v>43</v>
      </c>
      <c r="L1895" s="3" t="s">
        <v>135</v>
      </c>
      <c r="M1895" s="3" t="s">
        <v>227</v>
      </c>
      <c r="N1895" s="3" t="str">
        <f>VLOOKUP(M1895,TAF!$D$1:$H$462,2,0)</f>
        <v>Yassa</v>
      </c>
      <c r="O1895" s="3" t="str">
        <f>VLOOKUP(M1895,TAF!$D$1:$H$462,3,0)</f>
        <v>Douala 3</v>
      </c>
      <c r="P1895" s="3" t="str">
        <f>VLOOKUP(M1895,TAF!$D$1:$H$462,4,0)</f>
        <v>4.062148022373278</v>
      </c>
      <c r="Q1895" s="3" t="str">
        <f>VLOOKUP(M1895,TAF!$D$1:$H$462,5,0)</f>
        <v xml:space="preserve"> 9.736269907202303</v>
      </c>
      <c r="R1895" s="3" t="s">
        <v>220</v>
      </c>
      <c r="S1895" s="3" t="s">
        <v>53</v>
      </c>
      <c r="T1895" s="3" t="s">
        <v>62</v>
      </c>
      <c r="U1895" s="19"/>
      <c r="V1895" s="19"/>
      <c r="W1895" s="4"/>
      <c r="X1895" s="3" t="s">
        <v>845</v>
      </c>
      <c r="Y1895" s="3">
        <v>1</v>
      </c>
      <c r="Z1895" s="3" t="s">
        <v>5958</v>
      </c>
      <c r="AA1895" s="3" t="str">
        <f t="shared" si="447"/>
        <v>,</v>
      </c>
      <c r="AB1895" s="4"/>
      <c r="AC1895" s="3" t="s">
        <v>46</v>
      </c>
      <c r="AD1895" s="4"/>
      <c r="AE1895" s="4"/>
      <c r="AF1895" s="4"/>
      <c r="AG1895" s="4"/>
      <c r="AH1895" s="4"/>
      <c r="AI1895" s="4"/>
      <c r="AJ1895" s="4"/>
      <c r="AK1895" s="4"/>
      <c r="AL1895" s="4"/>
      <c r="AM1895" s="3" t="s">
        <v>846</v>
      </c>
      <c r="AN1895" s="4"/>
      <c r="AO1895" s="4"/>
      <c r="AP1895" s="4"/>
      <c r="AQ1895" s="4"/>
      <c r="AR1895" s="4"/>
      <c r="AS1895" s="4"/>
      <c r="AT1895" s="4"/>
      <c r="AU1895" s="4"/>
      <c r="AV1895" s="4"/>
      <c r="AW1895" s="4"/>
      <c r="AX1895" s="4"/>
    </row>
    <row r="1896" spans="1:50" ht="15.75" customHeight="1" x14ac:dyDescent="0.2">
      <c r="A1896" t="str">
        <f t="shared" si="446"/>
        <v>UniversitaireFemmeCélibataireR A SDouala 3NYASSANon preciséChretien (Catholique)NonDéfinitivement non-eligible</v>
      </c>
      <c r="B1896" s="17">
        <v>43713</v>
      </c>
      <c r="C1896" s="17">
        <v>33118</v>
      </c>
      <c r="D1896" s="3" t="s">
        <v>48</v>
      </c>
      <c r="E1896" s="21">
        <v>35</v>
      </c>
      <c r="F1896" s="3" t="s">
        <v>55</v>
      </c>
      <c r="G1896" s="4"/>
      <c r="H1896" s="4"/>
      <c r="I1896" s="3" t="s">
        <v>41</v>
      </c>
      <c r="J1896" s="3" t="s">
        <v>1227</v>
      </c>
      <c r="K1896" s="3" t="s">
        <v>43</v>
      </c>
      <c r="L1896" s="3" t="s">
        <v>135</v>
      </c>
      <c r="M1896" s="3" t="s">
        <v>1373</v>
      </c>
      <c r="N1896" s="3" t="str">
        <f>VLOOKUP(M1896,TAF!$D$1:$H$462,2,0)</f>
        <v>Yassa</v>
      </c>
      <c r="O1896" s="3" t="str">
        <f>VLOOKUP(M1896,TAF!$D$1:$H$462,3,0)</f>
        <v>Douala 3</v>
      </c>
      <c r="P1896" s="3" t="str">
        <f>VLOOKUP(M1896,TAF!$D$1:$H$462,4,0)</f>
        <v>4.062148022373278</v>
      </c>
      <c r="Q1896" s="3" t="str">
        <f>VLOOKUP(M1896,TAF!$D$1:$H$462,5,0)</f>
        <v xml:space="preserve"> 9.736269907202303</v>
      </c>
      <c r="R1896" s="3" t="s">
        <v>220</v>
      </c>
      <c r="S1896" s="3" t="s">
        <v>58</v>
      </c>
      <c r="T1896" s="3" t="s">
        <v>62</v>
      </c>
      <c r="U1896" s="19"/>
      <c r="V1896" s="19"/>
      <c r="W1896" s="4"/>
      <c r="X1896" s="3" t="s">
        <v>898</v>
      </c>
      <c r="Y1896" s="3">
        <v>1</v>
      </c>
      <c r="Z1896" s="3" t="s">
        <v>5535</v>
      </c>
      <c r="AA1896" s="3" t="str">
        <f t="shared" si="447"/>
        <v>,</v>
      </c>
      <c r="AB1896" s="4"/>
      <c r="AC1896" s="4"/>
      <c r="AD1896" s="4"/>
      <c r="AE1896" s="4"/>
      <c r="AF1896" s="4"/>
      <c r="AG1896" s="4"/>
      <c r="AH1896" s="4"/>
      <c r="AI1896" s="4"/>
      <c r="AJ1896" s="4"/>
      <c r="AK1896" s="4"/>
      <c r="AL1896" s="4"/>
      <c r="AM1896" s="4"/>
      <c r="AN1896" s="3" t="s">
        <v>62</v>
      </c>
      <c r="AO1896" s="3" t="s">
        <v>62</v>
      </c>
      <c r="AP1896" s="3" t="s">
        <v>46</v>
      </c>
      <c r="AQ1896" s="3" t="s">
        <v>62</v>
      </c>
      <c r="AR1896" s="3" t="s">
        <v>62</v>
      </c>
      <c r="AS1896" s="3" t="s">
        <v>62</v>
      </c>
      <c r="AT1896" s="3" t="s">
        <v>62</v>
      </c>
      <c r="AU1896" s="3" t="s">
        <v>62</v>
      </c>
      <c r="AV1896" s="3" t="s">
        <v>62</v>
      </c>
      <c r="AW1896" s="3" t="s">
        <v>62</v>
      </c>
      <c r="AX1896" s="4"/>
    </row>
    <row r="1897" spans="1:50" ht="15.75" customHeight="1" x14ac:dyDescent="0.2">
      <c r="A1897" t="str">
        <f t="shared" si="446"/>
        <v>Pas PréciséHommeMarié (e)ELECTRICIENDouala 3NDOGPOSSICamerounaiseChretien (Catholique)NonTemporairement Non-eligible</v>
      </c>
      <c r="B1897" s="17">
        <v>43593</v>
      </c>
      <c r="C1897" s="17">
        <v>27043</v>
      </c>
      <c r="D1897" s="3" t="s">
        <v>39</v>
      </c>
      <c r="E1897" s="21">
        <v>51</v>
      </c>
      <c r="F1897" s="3" t="s">
        <v>40</v>
      </c>
      <c r="G1897" s="4"/>
      <c r="H1897" s="4"/>
      <c r="I1897" s="3" t="s">
        <v>49</v>
      </c>
      <c r="J1897" s="3" t="s">
        <v>325</v>
      </c>
      <c r="K1897" s="3" t="s">
        <v>43</v>
      </c>
      <c r="L1897" s="3" t="s">
        <v>135</v>
      </c>
      <c r="M1897" s="3" t="s">
        <v>1374</v>
      </c>
      <c r="N1897" s="3" t="str">
        <f>VLOOKUP(M1897,TAF!$D$1:$H$462,2,0)</f>
        <v>Ndogpassi</v>
      </c>
      <c r="O1897" s="3" t="str">
        <f>VLOOKUP(M1897,TAF!$D$1:$H$462,3,0)</f>
        <v>Douala 3</v>
      </c>
      <c r="P1897" s="3" t="str">
        <f>VLOOKUP(M1897,TAF!$D$1:$H$462,4,0)</f>
        <v>4.017345191745835</v>
      </c>
      <c r="Q1897" s="3" t="str">
        <f>VLOOKUP(M1897,TAF!$D$1:$H$462,5,0)</f>
        <v xml:space="preserve"> 9.776376922998338</v>
      </c>
      <c r="R1897" s="3" t="s">
        <v>45</v>
      </c>
      <c r="S1897" s="3" t="s">
        <v>58</v>
      </c>
      <c r="T1897" s="3" t="s">
        <v>62</v>
      </c>
      <c r="U1897" s="17">
        <v>36892</v>
      </c>
      <c r="V1897" s="17"/>
      <c r="W1897" s="4"/>
      <c r="X1897" s="3" t="s">
        <v>845</v>
      </c>
      <c r="Y1897" s="3">
        <v>1</v>
      </c>
      <c r="Z1897" s="3" t="s">
        <v>5958</v>
      </c>
      <c r="AA1897" s="3" t="str">
        <f t="shared" si="447"/>
        <v>,</v>
      </c>
      <c r="AB1897" s="4"/>
      <c r="AC1897" s="3" t="s">
        <v>46</v>
      </c>
      <c r="AD1897" s="4"/>
      <c r="AE1897" s="4"/>
      <c r="AF1897" s="4"/>
      <c r="AG1897" s="4"/>
      <c r="AH1897" s="4"/>
      <c r="AI1897" s="4"/>
      <c r="AJ1897" s="4"/>
      <c r="AK1897" s="4"/>
      <c r="AL1897" s="4"/>
      <c r="AM1897" s="3" t="s">
        <v>846</v>
      </c>
      <c r="AN1897" s="4"/>
      <c r="AO1897" s="4"/>
      <c r="AP1897" s="4"/>
      <c r="AQ1897" s="4"/>
      <c r="AR1897" s="4"/>
      <c r="AS1897" s="4"/>
      <c r="AT1897" s="4"/>
      <c r="AU1897" s="4"/>
      <c r="AV1897" s="4"/>
      <c r="AW1897" s="4"/>
      <c r="AX1897" s="4"/>
    </row>
    <row r="1898" spans="1:50" ht="15.75" customHeight="1" x14ac:dyDescent="0.2">
      <c r="A1898" t="str">
        <f t="shared" si="446"/>
        <v>SecondaireHommeMarié (e)ELECTRICIENDouala 3 BONAprISOCamerounaiseChretien (Catholique)OuiDéfinitivement non-eligible</v>
      </c>
      <c r="B1898" s="17">
        <v>43602</v>
      </c>
      <c r="C1898" s="17">
        <v>23744</v>
      </c>
      <c r="D1898" s="3" t="s">
        <v>54</v>
      </c>
      <c r="E1898" s="21">
        <v>60</v>
      </c>
      <c r="F1898" s="3" t="s">
        <v>40</v>
      </c>
      <c r="G1898" s="4"/>
      <c r="H1898" s="4"/>
      <c r="I1898" s="3" t="s">
        <v>49</v>
      </c>
      <c r="J1898" s="3" t="s">
        <v>325</v>
      </c>
      <c r="K1898" s="3" t="s">
        <v>43</v>
      </c>
      <c r="L1898" s="3" t="s">
        <v>135</v>
      </c>
      <c r="M1898" s="3" t="s">
        <v>5978</v>
      </c>
      <c r="N1898" s="3" t="str">
        <f>VLOOKUP(M1898,TAF!$D$1:$H$462,2,0)</f>
        <v>Bonapriso</v>
      </c>
      <c r="O1898" s="3" t="str">
        <f>VLOOKUP(M1898,TAF!$D$1:$H$462,3,0)</f>
        <v>Douala 2</v>
      </c>
      <c r="P1898" s="3" t="str">
        <f>VLOOKUP(M1898,TAF!$D$1:$H$462,4,0)</f>
        <v>4.025688831152208</v>
      </c>
      <c r="Q1898" s="3" t="str">
        <f>VLOOKUP(M1898,TAF!$D$1:$H$462,5,0)</f>
        <v xml:space="preserve"> 9.700053370523632</v>
      </c>
      <c r="R1898" s="3" t="s">
        <v>45</v>
      </c>
      <c r="S1898" s="3" t="s">
        <v>58</v>
      </c>
      <c r="T1898" s="3" t="s">
        <v>46</v>
      </c>
      <c r="U1898" s="17">
        <v>43513</v>
      </c>
      <c r="V1898" s="3" t="str">
        <f t="shared" ref="V1898" si="456">IF((B1898-U1898&lt;=365)*(B1898-U1898&gt;0),INT(12*(B1898-U1898)/365) &amp; " Mois",(YEAR(B1898)-YEAR(U1898)) &amp; " an (s)")</f>
        <v>2 Mois</v>
      </c>
      <c r="W1898" s="4"/>
      <c r="X1898" s="3" t="s">
        <v>898</v>
      </c>
      <c r="Y1898" s="3">
        <v>4</v>
      </c>
      <c r="Z1898" s="3" t="s">
        <v>5542</v>
      </c>
      <c r="AA1898" s="3" t="str">
        <f t="shared" si="447"/>
        <v>,ETE TRAITE PAR ACUPUNCTURE</v>
      </c>
      <c r="AB1898" s="4"/>
      <c r="AC1898" s="4"/>
      <c r="AD1898" s="4"/>
      <c r="AE1898" s="4"/>
      <c r="AF1898" s="4"/>
      <c r="AG1898" s="4"/>
      <c r="AH1898" s="4"/>
      <c r="AI1898" s="4"/>
      <c r="AJ1898" s="4"/>
      <c r="AK1898" s="4"/>
      <c r="AL1898" s="4"/>
      <c r="AM1898" s="4"/>
      <c r="AN1898" s="3" t="s">
        <v>46</v>
      </c>
      <c r="AO1898" s="3" t="s">
        <v>62</v>
      </c>
      <c r="AP1898" s="3" t="s">
        <v>62</v>
      </c>
      <c r="AQ1898" s="3" t="s">
        <v>62</v>
      </c>
      <c r="AR1898" s="3" t="s">
        <v>62</v>
      </c>
      <c r="AS1898" s="3" t="s">
        <v>62</v>
      </c>
      <c r="AT1898" s="3" t="s">
        <v>62</v>
      </c>
      <c r="AU1898" s="3" t="s">
        <v>62</v>
      </c>
      <c r="AV1898" s="3" t="s">
        <v>46</v>
      </c>
      <c r="AW1898" s="3" t="s">
        <v>46</v>
      </c>
      <c r="AX1898" s="3" t="s">
        <v>1376</v>
      </c>
    </row>
    <row r="1899" spans="1:50" ht="15.75" customHeight="1" x14ac:dyDescent="0.2">
      <c r="A1899" t="str">
        <f t="shared" si="446"/>
        <v>UniversitaireFemmeMarié (e)CONTROLEUR DES DOUANESDouala 3LOGBABACamerounaiseChretien (Catholique)NonEligible</v>
      </c>
      <c r="B1899" s="17">
        <v>43607</v>
      </c>
      <c r="C1899" s="17">
        <v>32066</v>
      </c>
      <c r="D1899" s="3" t="s">
        <v>48</v>
      </c>
      <c r="E1899" s="21">
        <v>38</v>
      </c>
      <c r="F1899" s="3" t="s">
        <v>55</v>
      </c>
      <c r="G1899" s="4"/>
      <c r="H1899" s="4"/>
      <c r="I1899" s="3" t="s">
        <v>49</v>
      </c>
      <c r="J1899" s="3" t="s">
        <v>1377</v>
      </c>
      <c r="K1899" s="3" t="s">
        <v>43</v>
      </c>
      <c r="L1899" s="3" t="s">
        <v>135</v>
      </c>
      <c r="M1899" s="3" t="s">
        <v>345</v>
      </c>
      <c r="N1899" s="3" t="str">
        <f>VLOOKUP(M1899,TAF!$D$1:$H$462,2,0)</f>
        <v>Logbaba</v>
      </c>
      <c r="O1899" s="3" t="str">
        <f>VLOOKUP(M1899,TAF!$D$1:$H$462,3,0)</f>
        <v>Douala 3</v>
      </c>
      <c r="P1899" s="3" t="str">
        <f>VLOOKUP(M1899,TAF!$D$1:$H$462,4,0)</f>
        <v>4.043213985193655</v>
      </c>
      <c r="Q1899" s="3" t="str">
        <f>VLOOKUP(M1899,TAF!$D$1:$H$462,5,0)</f>
        <v xml:space="preserve"> 9.7617599423344</v>
      </c>
      <c r="R1899" s="3" t="s">
        <v>45</v>
      </c>
      <c r="S1899" s="3" t="s">
        <v>58</v>
      </c>
      <c r="T1899" s="3" t="s">
        <v>62</v>
      </c>
      <c r="U1899" s="19"/>
      <c r="V1899" s="19"/>
      <c r="W1899" s="4"/>
      <c r="X1899" s="3" t="s">
        <v>47</v>
      </c>
      <c r="Y1899" s="3">
        <v>0</v>
      </c>
      <c r="Z1899" s="3"/>
      <c r="AA1899" s="3" t="str">
        <f t="shared" si="447"/>
        <v>,</v>
      </c>
      <c r="AB1899" s="4"/>
      <c r="AC1899" s="4"/>
      <c r="AD1899" s="4"/>
      <c r="AE1899" s="4"/>
      <c r="AF1899" s="4"/>
      <c r="AG1899" s="4"/>
      <c r="AH1899" s="4"/>
      <c r="AI1899" s="4"/>
      <c r="AJ1899" s="4"/>
      <c r="AK1899" s="4"/>
      <c r="AL1899" s="4"/>
      <c r="AM1899" s="4"/>
      <c r="AN1899" s="4"/>
      <c r="AO1899" s="4"/>
      <c r="AP1899" s="4"/>
      <c r="AQ1899" s="4"/>
      <c r="AR1899" s="4"/>
      <c r="AS1899" s="4"/>
      <c r="AT1899" s="4"/>
      <c r="AU1899" s="4"/>
      <c r="AV1899" s="4"/>
      <c r="AW1899" s="4"/>
      <c r="AX1899" s="4"/>
    </row>
    <row r="1900" spans="1:50" ht="15.75" customHeight="1" x14ac:dyDescent="0.2">
      <c r="A1900" t="str">
        <f t="shared" si="446"/>
        <v>UniversitaireHommeCélibataireASSISTANT DE  DIRECTIONDouala 5VILLAGECamerounaiseChretien (Catholique)OuiDéfinitivement non-eligible</v>
      </c>
      <c r="B1900" s="17">
        <v>43607</v>
      </c>
      <c r="C1900" s="17">
        <v>34409</v>
      </c>
      <c r="D1900" s="3" t="s">
        <v>48</v>
      </c>
      <c r="E1900" s="21">
        <v>31</v>
      </c>
      <c r="F1900" s="3" t="s">
        <v>40</v>
      </c>
      <c r="G1900" s="4"/>
      <c r="H1900" s="4"/>
      <c r="I1900" s="3" t="s">
        <v>41</v>
      </c>
      <c r="J1900" s="3" t="s">
        <v>1378</v>
      </c>
      <c r="K1900" s="3" t="s">
        <v>60</v>
      </c>
      <c r="L1900" s="3" t="s">
        <v>135</v>
      </c>
      <c r="M1900" s="3" t="s">
        <v>377</v>
      </c>
      <c r="N1900" s="3" t="str">
        <f>VLOOKUP(M1900,TAF!$D$1:$H$462,2,0)</f>
        <v>Village</v>
      </c>
      <c r="O1900" s="3" t="str">
        <f>VLOOKUP(M1900,TAF!$D$1:$H$462,3,0)</f>
        <v>Douala 3</v>
      </c>
      <c r="P1900" s="3" t="str">
        <f>VLOOKUP(M1900,TAF!$D$1:$H$462,4,0)</f>
        <v>4.006924307709141</v>
      </c>
      <c r="Q1900" s="3" t="str">
        <f>VLOOKUP(M1900,TAF!$D$1:$H$462,5,0)</f>
        <v xml:space="preserve"> 9.749426770823975</v>
      </c>
      <c r="R1900" s="3" t="s">
        <v>45</v>
      </c>
      <c r="S1900" s="3" t="s">
        <v>58</v>
      </c>
      <c r="T1900" s="3" t="s">
        <v>46</v>
      </c>
      <c r="U1900" s="17">
        <v>42877</v>
      </c>
      <c r="V1900" s="3" t="str">
        <f t="shared" ref="V1900" si="457">IF((B1900-U1900&lt;=365)*(B1900-U1900&gt;0),INT(12*(B1900-U1900)/365) &amp; " Mois",(YEAR(B1900)-YEAR(U1900)) &amp; " an (s)")</f>
        <v>2 an (s)</v>
      </c>
      <c r="W1900" s="4"/>
      <c r="X1900" s="3" t="s">
        <v>898</v>
      </c>
      <c r="Y1900" s="3">
        <v>2</v>
      </c>
      <c r="Z1900" s="3" t="s">
        <v>5540</v>
      </c>
      <c r="AA1900" s="3" t="str">
        <f t="shared" si="447"/>
        <v>,</v>
      </c>
      <c r="AB1900" s="4"/>
      <c r="AC1900" s="4"/>
      <c r="AD1900" s="4"/>
      <c r="AE1900" s="4"/>
      <c r="AF1900" s="4"/>
      <c r="AG1900" s="4"/>
      <c r="AH1900" s="4"/>
      <c r="AI1900" s="4"/>
      <c r="AJ1900" s="4"/>
      <c r="AK1900" s="4"/>
      <c r="AL1900" s="4"/>
      <c r="AM1900" s="4"/>
      <c r="AN1900" s="3" t="s">
        <v>46</v>
      </c>
      <c r="AO1900" s="3" t="s">
        <v>62</v>
      </c>
      <c r="AP1900" s="3" t="s">
        <v>46</v>
      </c>
      <c r="AQ1900" s="3" t="s">
        <v>62</v>
      </c>
      <c r="AR1900" s="3" t="s">
        <v>62</v>
      </c>
      <c r="AS1900" s="3" t="s">
        <v>62</v>
      </c>
      <c r="AT1900" s="3" t="s">
        <v>62</v>
      </c>
      <c r="AU1900" s="3" t="s">
        <v>62</v>
      </c>
      <c r="AV1900" s="3" t="s">
        <v>62</v>
      </c>
      <c r="AW1900" s="3" t="s">
        <v>62</v>
      </c>
      <c r="AX1900" s="4"/>
    </row>
    <row r="1901" spans="1:50" ht="15.75" customHeight="1" x14ac:dyDescent="0.2">
      <c r="A1901" t="str">
        <f t="shared" si="446"/>
        <v>SecondaireHommeMarié (e)CASINODouala (Non précisé )NEWTON  AIRPORTCamerounaiseChretien (Catholique)NonTemporairement Non-eligible</v>
      </c>
      <c r="B1901" s="17">
        <v>43607</v>
      </c>
      <c r="C1901" s="17">
        <v>21186</v>
      </c>
      <c r="D1901" s="3" t="s">
        <v>54</v>
      </c>
      <c r="E1901" s="21">
        <v>67</v>
      </c>
      <c r="F1901" s="3" t="s">
        <v>40</v>
      </c>
      <c r="G1901" s="4"/>
      <c r="H1901" s="4"/>
      <c r="I1901" s="3" t="s">
        <v>49</v>
      </c>
      <c r="J1901" s="3" t="s">
        <v>1379</v>
      </c>
      <c r="K1901" s="3" t="s">
        <v>51</v>
      </c>
      <c r="L1901" s="3" t="s">
        <v>135</v>
      </c>
      <c r="M1901" s="3" t="s">
        <v>1380</v>
      </c>
      <c r="N1901" s="3" t="str">
        <f>VLOOKUP(M1901,TAF!$D$1:$H$462,2,0)</f>
        <v>Aeroport</v>
      </c>
      <c r="O1901" s="3" t="str">
        <f>VLOOKUP(M1901,TAF!$D$1:$H$462,3,0)</f>
        <v>Douala 2</v>
      </c>
      <c r="P1901" s="3" t="str">
        <f>VLOOKUP(M1901,TAF!$D$1:$H$462,4,0)</f>
        <v>4.016699404536511</v>
      </c>
      <c r="Q1901" s="3" t="str">
        <f>VLOOKUP(M1901,TAF!$D$1:$H$462,5,0)</f>
        <v xml:space="preserve"> 9.719562065730015</v>
      </c>
      <c r="R1901" s="3" t="s">
        <v>45</v>
      </c>
      <c r="S1901" s="3" t="s">
        <v>58</v>
      </c>
      <c r="T1901" s="3" t="s">
        <v>62</v>
      </c>
      <c r="U1901" s="19"/>
      <c r="V1901" s="19"/>
      <c r="W1901" s="4"/>
      <c r="X1901" s="3" t="s">
        <v>845</v>
      </c>
      <c r="Y1901" s="3">
        <v>1</v>
      </c>
      <c r="Z1901" s="3" t="s">
        <v>5958</v>
      </c>
      <c r="AA1901" s="3" t="str">
        <f t="shared" si="447"/>
        <v>,</v>
      </c>
      <c r="AB1901" s="4"/>
      <c r="AC1901" s="3" t="s">
        <v>46</v>
      </c>
      <c r="AD1901" s="4"/>
      <c r="AE1901" s="4"/>
      <c r="AF1901" s="4"/>
      <c r="AG1901" s="4"/>
      <c r="AH1901" s="4"/>
      <c r="AI1901" s="4"/>
      <c r="AJ1901" s="4"/>
      <c r="AK1901" s="4"/>
      <c r="AL1901" s="4"/>
      <c r="AM1901" s="3" t="s">
        <v>846</v>
      </c>
      <c r="AN1901" s="4"/>
      <c r="AO1901" s="4"/>
      <c r="AP1901" s="4"/>
      <c r="AQ1901" s="4"/>
      <c r="AR1901" s="4"/>
      <c r="AS1901" s="4"/>
      <c r="AT1901" s="4"/>
      <c r="AU1901" s="4"/>
      <c r="AV1901" s="4"/>
      <c r="AW1901" s="4"/>
      <c r="AX1901" s="4"/>
    </row>
    <row r="1902" spans="1:50" ht="15.75" customHeight="1" x14ac:dyDescent="0.2">
      <c r="A1902" t="str">
        <f t="shared" si="446"/>
        <v>UniversitaireHommeCélibataireEtudiant (e)Douala 4BONABERINon preciséPas PréciséNonDéfinitivement non-eligible</v>
      </c>
      <c r="B1902" s="17">
        <v>43612</v>
      </c>
      <c r="C1902" s="17">
        <v>33251</v>
      </c>
      <c r="D1902" s="3" t="s">
        <v>48</v>
      </c>
      <c r="E1902" s="21">
        <v>34</v>
      </c>
      <c r="F1902" s="3" t="s">
        <v>40</v>
      </c>
      <c r="G1902" s="4"/>
      <c r="H1902" s="4"/>
      <c r="I1902" s="3" t="s">
        <v>41</v>
      </c>
      <c r="J1902" s="3" t="s">
        <v>79</v>
      </c>
      <c r="K1902" s="3" t="s">
        <v>157</v>
      </c>
      <c r="L1902" s="3" t="s">
        <v>135</v>
      </c>
      <c r="M1902" s="3" t="s">
        <v>331</v>
      </c>
      <c r="N1902" s="3" t="str">
        <f>VLOOKUP(M1902,TAF!$D$1:$H$462,2,0)</f>
        <v>Bonaberi</v>
      </c>
      <c r="O1902" s="3" t="str">
        <f>VLOOKUP(M1902,TAF!$D$1:$H$462,3,0)</f>
        <v>Douala 4</v>
      </c>
      <c r="P1902" s="3" t="str">
        <f>VLOOKUP(M1902,TAF!$D$1:$H$462,4,0)</f>
        <v>4.0900111661057075</v>
      </c>
      <c r="Q1902" s="3" t="str">
        <f>VLOOKUP(M1902,TAF!$D$1:$H$462,5,0)</f>
        <v xml:space="preserve"> 9.65793515778688</v>
      </c>
      <c r="R1902" s="3" t="s">
        <v>220</v>
      </c>
      <c r="S1902" s="3" t="s">
        <v>39</v>
      </c>
      <c r="T1902" s="3" t="s">
        <v>62</v>
      </c>
      <c r="U1902" s="19"/>
      <c r="V1902" s="19"/>
      <c r="W1902" s="4"/>
      <c r="X1902" s="3" t="s">
        <v>898</v>
      </c>
      <c r="Y1902" s="3">
        <v>1</v>
      </c>
      <c r="Z1902" s="3" t="s">
        <v>5546</v>
      </c>
      <c r="AA1902" s="3" t="str">
        <f t="shared" si="447"/>
        <v>,</v>
      </c>
      <c r="AB1902" s="4"/>
      <c r="AC1902" s="4"/>
      <c r="AD1902" s="4"/>
      <c r="AE1902" s="4"/>
      <c r="AF1902" s="4"/>
      <c r="AG1902" s="4"/>
      <c r="AH1902" s="4"/>
      <c r="AI1902" s="4"/>
      <c r="AJ1902" s="4"/>
      <c r="AK1902" s="4"/>
      <c r="AL1902" s="4"/>
      <c r="AM1902" s="4"/>
      <c r="AN1902" s="3" t="s">
        <v>62</v>
      </c>
      <c r="AO1902" s="3" t="s">
        <v>46</v>
      </c>
      <c r="AP1902" s="3" t="s">
        <v>62</v>
      </c>
      <c r="AQ1902" s="3" t="s">
        <v>62</v>
      </c>
      <c r="AR1902" s="3" t="s">
        <v>62</v>
      </c>
      <c r="AS1902" s="3" t="s">
        <v>62</v>
      </c>
      <c r="AT1902" s="3" t="s">
        <v>62</v>
      </c>
      <c r="AU1902" s="3" t="s">
        <v>62</v>
      </c>
      <c r="AV1902" s="3" t="s">
        <v>62</v>
      </c>
      <c r="AW1902" s="3" t="s">
        <v>62</v>
      </c>
      <c r="AX1902" s="4"/>
    </row>
    <row r="1903" spans="1:50" ht="15.75" customHeight="1" x14ac:dyDescent="0.2">
      <c r="A1903" t="str">
        <f t="shared" si="446"/>
        <v>Pas PréciséHommeMarié (e)TECHNICIEN TOPODouala 3NDOGPASSI 2Non preciséChretien (Protestant )NonDéfinitivement non-eligible</v>
      </c>
      <c r="B1903" s="17">
        <v>43612</v>
      </c>
      <c r="C1903" s="17">
        <v>27593</v>
      </c>
      <c r="D1903" s="3" t="s">
        <v>39</v>
      </c>
      <c r="E1903" s="21">
        <v>50</v>
      </c>
      <c r="F1903" s="3" t="s">
        <v>40</v>
      </c>
      <c r="G1903" s="4"/>
      <c r="H1903" s="4"/>
      <c r="I1903" s="3" t="s">
        <v>49</v>
      </c>
      <c r="J1903" s="3" t="s">
        <v>1381</v>
      </c>
      <c r="K1903" s="3" t="s">
        <v>43</v>
      </c>
      <c r="L1903" s="3" t="s">
        <v>135</v>
      </c>
      <c r="M1903" s="3" t="s">
        <v>52</v>
      </c>
      <c r="N1903" s="3" t="str">
        <f>VLOOKUP(M1903,TAF!$D$1:$H$462,2,0)</f>
        <v>Ndogpassi</v>
      </c>
      <c r="O1903" s="3" t="str">
        <f>VLOOKUP(M1903,TAF!$D$1:$H$462,3,0)</f>
        <v>Douala 3</v>
      </c>
      <c r="P1903" s="3" t="str">
        <f>VLOOKUP(M1903,TAF!$D$1:$H$462,4,0)</f>
        <v>4.017345191745835</v>
      </c>
      <c r="Q1903" s="3" t="str">
        <f>VLOOKUP(M1903,TAF!$D$1:$H$462,5,0)</f>
        <v xml:space="preserve"> 9.776376922998338</v>
      </c>
      <c r="R1903" s="3" t="s">
        <v>220</v>
      </c>
      <c r="S1903" s="3" t="s">
        <v>84</v>
      </c>
      <c r="T1903" s="3" t="s">
        <v>62</v>
      </c>
      <c r="U1903" s="19"/>
      <c r="V1903" s="19"/>
      <c r="W1903" s="4"/>
      <c r="X1903" s="3" t="s">
        <v>898</v>
      </c>
      <c r="Y1903" s="3">
        <v>2</v>
      </c>
      <c r="Z1903" s="3" t="s">
        <v>5543</v>
      </c>
      <c r="AA1903" s="3" t="str">
        <f t="shared" si="447"/>
        <v>,</v>
      </c>
      <c r="AB1903" s="4"/>
      <c r="AC1903" s="4"/>
      <c r="AD1903" s="4"/>
      <c r="AE1903" s="4"/>
      <c r="AF1903" s="4"/>
      <c r="AG1903" s="4"/>
      <c r="AH1903" s="4"/>
      <c r="AI1903" s="4"/>
      <c r="AJ1903" s="4"/>
      <c r="AK1903" s="4"/>
      <c r="AL1903" s="4"/>
      <c r="AM1903" s="4"/>
      <c r="AN1903" s="3" t="s">
        <v>46</v>
      </c>
      <c r="AO1903" s="3" t="s">
        <v>46</v>
      </c>
      <c r="AP1903" s="3" t="s">
        <v>62</v>
      </c>
      <c r="AQ1903" s="3" t="s">
        <v>62</v>
      </c>
      <c r="AR1903" s="3" t="s">
        <v>62</v>
      </c>
      <c r="AS1903" s="3" t="s">
        <v>62</v>
      </c>
      <c r="AT1903" s="3" t="s">
        <v>62</v>
      </c>
      <c r="AU1903" s="3" t="s">
        <v>62</v>
      </c>
      <c r="AV1903" s="3" t="s">
        <v>62</v>
      </c>
      <c r="AW1903" s="3" t="s">
        <v>62</v>
      </c>
      <c r="AX1903" s="4"/>
    </row>
    <row r="1904" spans="1:50" ht="15.75" customHeight="1" x14ac:dyDescent="0.2">
      <c r="A1904" t="str">
        <f t="shared" si="446"/>
        <v>SecondaireFemmeCélibataireSans EmploisDouala 5PK10CamerounaisePas PréciséNonTemporairement Non-eligible</v>
      </c>
      <c r="B1904" s="17">
        <v>43614</v>
      </c>
      <c r="C1904" s="17">
        <v>33071</v>
      </c>
      <c r="D1904" s="3" t="s">
        <v>54</v>
      </c>
      <c r="E1904" s="21">
        <v>35</v>
      </c>
      <c r="F1904" s="3" t="s">
        <v>55</v>
      </c>
      <c r="G1904" s="4"/>
      <c r="H1904" s="4"/>
      <c r="I1904" s="3" t="s">
        <v>41</v>
      </c>
      <c r="J1904" s="3" t="s">
        <v>134</v>
      </c>
      <c r="K1904" s="3" t="s">
        <v>60</v>
      </c>
      <c r="L1904" s="3" t="s">
        <v>135</v>
      </c>
      <c r="M1904" s="3" t="s">
        <v>733</v>
      </c>
      <c r="N1904" s="3" t="str">
        <f>VLOOKUP(M1904,TAF!$D$1:$H$462,2,0)</f>
        <v>Pk10</v>
      </c>
      <c r="O1904" s="3" t="str">
        <f>VLOOKUP(M1904,TAF!$D$1:$H$462,3,0)</f>
        <v>Douala 3</v>
      </c>
      <c r="P1904" s="3" t="str">
        <f>VLOOKUP(M1904,TAF!$D$1:$H$462,4,0)</f>
        <v>4.032980100618266</v>
      </c>
      <c r="Q1904" s="3" t="str">
        <f>VLOOKUP(M1904,TAF!$D$1:$H$462,5,0)</f>
        <v xml:space="preserve"> 9.799655089790106</v>
      </c>
      <c r="R1904" s="3" t="s">
        <v>45</v>
      </c>
      <c r="S1904" s="3" t="s">
        <v>39</v>
      </c>
      <c r="T1904" s="3" t="s">
        <v>62</v>
      </c>
      <c r="U1904" s="17">
        <v>36892</v>
      </c>
      <c r="V1904" s="17"/>
      <c r="W1904" s="4"/>
      <c r="X1904" s="3" t="s">
        <v>845</v>
      </c>
      <c r="Y1904" s="3">
        <v>2</v>
      </c>
      <c r="Z1904" s="3" t="s">
        <v>5966</v>
      </c>
      <c r="AA1904" s="3" t="str">
        <f t="shared" si="447"/>
        <v>,</v>
      </c>
      <c r="AB1904" s="4"/>
      <c r="AC1904" s="3" t="s">
        <v>46</v>
      </c>
      <c r="AD1904" s="4"/>
      <c r="AE1904" s="4"/>
      <c r="AF1904" s="2">
        <v>43606</v>
      </c>
      <c r="AG1904" s="3" t="s">
        <v>46</v>
      </c>
      <c r="AH1904" s="4"/>
      <c r="AI1904" s="4"/>
      <c r="AJ1904" s="4"/>
      <c r="AK1904" s="4"/>
      <c r="AL1904" s="4"/>
      <c r="AM1904" s="3" t="s">
        <v>846</v>
      </c>
      <c r="AN1904" s="4"/>
      <c r="AO1904" s="4"/>
      <c r="AP1904" s="4"/>
      <c r="AQ1904" s="4"/>
      <c r="AR1904" s="4"/>
      <c r="AS1904" s="4"/>
      <c r="AT1904" s="4"/>
      <c r="AU1904" s="4"/>
      <c r="AV1904" s="4"/>
      <c r="AW1904" s="4"/>
      <c r="AX1904" s="4"/>
    </row>
    <row r="1905" spans="1:50" ht="15.75" customHeight="1" x14ac:dyDescent="0.2">
      <c r="A1905" t="str">
        <f t="shared" si="446"/>
        <v>PrimaireFemmeCélibataireMENAGEREDouala (Non précisé )TEXACO AEROPORTNon preciséChretien (Protestant )OuiTemporairement Non-eligible</v>
      </c>
      <c r="B1905" s="17">
        <v>43610</v>
      </c>
      <c r="C1905" s="17">
        <v>27490</v>
      </c>
      <c r="D1905" s="3" t="s">
        <v>92</v>
      </c>
      <c r="E1905" s="21">
        <v>50</v>
      </c>
      <c r="F1905" s="3" t="s">
        <v>55</v>
      </c>
      <c r="G1905" s="4"/>
      <c r="H1905" s="4"/>
      <c r="I1905" s="3" t="s">
        <v>41</v>
      </c>
      <c r="J1905" s="3" t="s">
        <v>1294</v>
      </c>
      <c r="K1905" s="3" t="s">
        <v>51</v>
      </c>
      <c r="L1905" s="3" t="s">
        <v>135</v>
      </c>
      <c r="M1905" s="3" t="s">
        <v>1382</v>
      </c>
      <c r="N1905" s="3" t="str">
        <f>VLOOKUP(M1905,TAF!$D$1:$H$462,2,0)</f>
        <v>Aeroport</v>
      </c>
      <c r="O1905" s="3" t="str">
        <f>VLOOKUP(M1905,TAF!$D$1:$H$462,3,0)</f>
        <v>Douala 2</v>
      </c>
      <c r="P1905" s="3" t="str">
        <f>VLOOKUP(M1905,TAF!$D$1:$H$462,4,0)</f>
        <v>4.016699404536511</v>
      </c>
      <c r="Q1905" s="3" t="str">
        <f>VLOOKUP(M1905,TAF!$D$1:$H$462,5,0)</f>
        <v xml:space="preserve"> 9.719562065730015</v>
      </c>
      <c r="R1905" s="3" t="s">
        <v>220</v>
      </c>
      <c r="S1905" s="3" t="s">
        <v>84</v>
      </c>
      <c r="T1905" s="3" t="s">
        <v>46</v>
      </c>
      <c r="U1905" s="17">
        <v>41275</v>
      </c>
      <c r="V1905" s="3" t="str">
        <f t="shared" ref="V1905" si="458">IF((B1905-U1905&lt;=365)*(B1905-U1905&gt;0),INT(12*(B1905-U1905)/365) &amp; " Mois",(YEAR(B1905)-YEAR(U1905)) &amp; " an (s)")</f>
        <v>6 an (s)</v>
      </c>
      <c r="W1905" s="4"/>
      <c r="X1905" s="3" t="s">
        <v>845</v>
      </c>
      <c r="Y1905" s="3">
        <v>1</v>
      </c>
      <c r="Z1905" s="3" t="s">
        <v>5958</v>
      </c>
      <c r="AA1905" s="3" t="str">
        <f t="shared" si="447"/>
        <v>,</v>
      </c>
      <c r="AB1905" s="4"/>
      <c r="AC1905" s="3" t="s">
        <v>46</v>
      </c>
      <c r="AD1905" s="4"/>
      <c r="AE1905" s="4"/>
      <c r="AF1905" s="2">
        <v>43490</v>
      </c>
      <c r="AG1905" s="4"/>
      <c r="AH1905" s="4"/>
      <c r="AI1905" s="4"/>
      <c r="AJ1905" s="4"/>
      <c r="AK1905" s="4"/>
      <c r="AL1905" s="4"/>
      <c r="AM1905" s="3" t="s">
        <v>846</v>
      </c>
      <c r="AN1905" s="4"/>
      <c r="AO1905" s="4"/>
      <c r="AP1905" s="4"/>
      <c r="AQ1905" s="4"/>
      <c r="AR1905" s="4"/>
      <c r="AS1905" s="4"/>
      <c r="AT1905" s="4"/>
      <c r="AU1905" s="4"/>
      <c r="AV1905" s="4"/>
      <c r="AW1905" s="4"/>
      <c r="AX1905" s="4"/>
    </row>
    <row r="1906" spans="1:50" ht="15.75" customHeight="1" x14ac:dyDescent="0.2">
      <c r="A1906" t="str">
        <f t="shared" si="446"/>
        <v>SecondaireHommeCélibataireFERRAILLEURDouala 3YASSACamerounaisePas PréciséNonTemporairement Non-eligible</v>
      </c>
      <c r="B1906" s="17">
        <v>43504</v>
      </c>
      <c r="C1906" s="17">
        <v>43514</v>
      </c>
      <c r="D1906" s="3" t="s">
        <v>54</v>
      </c>
      <c r="E1906" s="21"/>
      <c r="F1906" s="3" t="s">
        <v>40</v>
      </c>
      <c r="G1906" s="4"/>
      <c r="H1906" s="4"/>
      <c r="I1906" s="3" t="s">
        <v>41</v>
      </c>
      <c r="J1906" s="3" t="s">
        <v>1383</v>
      </c>
      <c r="K1906" s="3" t="s">
        <v>43</v>
      </c>
      <c r="L1906" s="3" t="s">
        <v>135</v>
      </c>
      <c r="M1906" s="3" t="s">
        <v>227</v>
      </c>
      <c r="N1906" s="3" t="str">
        <f>VLOOKUP(M1906,TAF!$D$1:$H$462,2,0)</f>
        <v>Yassa</v>
      </c>
      <c r="O1906" s="3" t="str">
        <f>VLOOKUP(M1906,TAF!$D$1:$H$462,3,0)</f>
        <v>Douala 3</v>
      </c>
      <c r="P1906" s="3" t="str">
        <f>VLOOKUP(M1906,TAF!$D$1:$H$462,4,0)</f>
        <v>4.062148022373278</v>
      </c>
      <c r="Q1906" s="3" t="str">
        <f>VLOOKUP(M1906,TAF!$D$1:$H$462,5,0)</f>
        <v xml:space="preserve"> 9.736269907202303</v>
      </c>
      <c r="R1906" s="3" t="s">
        <v>45</v>
      </c>
      <c r="S1906" s="3" t="s">
        <v>39</v>
      </c>
      <c r="T1906" s="3" t="s">
        <v>62</v>
      </c>
      <c r="U1906" s="19"/>
      <c r="V1906" s="19"/>
      <c r="W1906" s="4"/>
      <c r="X1906" s="3" t="s">
        <v>845</v>
      </c>
      <c r="Y1906" s="3">
        <v>1</v>
      </c>
      <c r="Z1906" s="3" t="s">
        <v>5958</v>
      </c>
      <c r="AA1906" s="3" t="str">
        <f t="shared" si="447"/>
        <v>,</v>
      </c>
      <c r="AB1906" s="4"/>
      <c r="AC1906" s="3" t="s">
        <v>46</v>
      </c>
      <c r="AD1906" s="4"/>
      <c r="AE1906" s="4"/>
      <c r="AF1906" s="4"/>
      <c r="AG1906" s="4"/>
      <c r="AH1906" s="4"/>
      <c r="AI1906" s="4"/>
      <c r="AJ1906" s="4"/>
      <c r="AK1906" s="4"/>
      <c r="AL1906" s="4"/>
      <c r="AM1906" s="3" t="s">
        <v>846</v>
      </c>
      <c r="AN1906" s="4"/>
      <c r="AO1906" s="4"/>
      <c r="AP1906" s="4"/>
      <c r="AQ1906" s="4"/>
      <c r="AR1906" s="4"/>
      <c r="AS1906" s="4"/>
      <c r="AT1906" s="4"/>
      <c r="AU1906" s="4"/>
      <c r="AV1906" s="4"/>
      <c r="AW1906" s="4"/>
      <c r="AX1906" s="4"/>
    </row>
    <row r="1907" spans="1:50" ht="15.75" customHeight="1" x14ac:dyDescent="0.2">
      <c r="A1907" t="str">
        <f t="shared" si="446"/>
        <v>UniversitaireHommeCélibataireEtudiant (e)Douala 4BONABERICamerounaiseChretien (Catholique)NonDéfinitivement non-eligible</v>
      </c>
      <c r="B1907" s="17">
        <v>43504</v>
      </c>
      <c r="C1907" s="17">
        <v>34207</v>
      </c>
      <c r="D1907" s="3" t="s">
        <v>48</v>
      </c>
      <c r="E1907" s="21">
        <v>32</v>
      </c>
      <c r="F1907" s="3" t="s">
        <v>40</v>
      </c>
      <c r="G1907" s="4"/>
      <c r="H1907" s="4"/>
      <c r="I1907" s="3" t="s">
        <v>41</v>
      </c>
      <c r="J1907" s="3" t="s">
        <v>79</v>
      </c>
      <c r="K1907" s="3" t="s">
        <v>157</v>
      </c>
      <c r="L1907" s="3" t="s">
        <v>135</v>
      </c>
      <c r="M1907" s="3" t="s">
        <v>331</v>
      </c>
      <c r="N1907" s="3" t="str">
        <f>VLOOKUP(M1907,TAF!$D$1:$H$462,2,0)</f>
        <v>Bonaberi</v>
      </c>
      <c r="O1907" s="3" t="str">
        <f>VLOOKUP(M1907,TAF!$D$1:$H$462,3,0)</f>
        <v>Douala 4</v>
      </c>
      <c r="P1907" s="3" t="str">
        <f>VLOOKUP(M1907,TAF!$D$1:$H$462,4,0)</f>
        <v>4.0900111661057075</v>
      </c>
      <c r="Q1907" s="3" t="str">
        <f>VLOOKUP(M1907,TAF!$D$1:$H$462,5,0)</f>
        <v xml:space="preserve"> 9.65793515778688</v>
      </c>
      <c r="R1907" s="3" t="s">
        <v>45</v>
      </c>
      <c r="S1907" s="3" t="s">
        <v>58</v>
      </c>
      <c r="T1907" s="3" t="s">
        <v>62</v>
      </c>
      <c r="U1907" s="19"/>
      <c r="V1907" s="19"/>
      <c r="W1907" s="4"/>
      <c r="X1907" s="3" t="s">
        <v>898</v>
      </c>
      <c r="Y1907" s="3">
        <v>1</v>
      </c>
      <c r="Z1907" s="3" t="s">
        <v>5546</v>
      </c>
      <c r="AA1907" s="3" t="str">
        <f t="shared" si="447"/>
        <v>,</v>
      </c>
      <c r="AB1907" s="4"/>
      <c r="AC1907" s="4"/>
      <c r="AD1907" s="4"/>
      <c r="AE1907" s="4"/>
      <c r="AF1907" s="4"/>
      <c r="AG1907" s="4"/>
      <c r="AH1907" s="4"/>
      <c r="AI1907" s="4"/>
      <c r="AJ1907" s="4"/>
      <c r="AK1907" s="4"/>
      <c r="AL1907" s="4"/>
      <c r="AM1907" s="4"/>
      <c r="AN1907" s="3" t="s">
        <v>62</v>
      </c>
      <c r="AO1907" s="3" t="s">
        <v>46</v>
      </c>
      <c r="AP1907" s="3" t="s">
        <v>62</v>
      </c>
      <c r="AQ1907" s="3" t="s">
        <v>62</v>
      </c>
      <c r="AR1907" s="3" t="s">
        <v>62</v>
      </c>
      <c r="AS1907" s="3" t="s">
        <v>62</v>
      </c>
      <c r="AT1907" s="3" t="s">
        <v>62</v>
      </c>
      <c r="AU1907" s="3" t="s">
        <v>62</v>
      </c>
      <c r="AV1907" s="3" t="s">
        <v>62</v>
      </c>
      <c r="AW1907" s="3" t="s">
        <v>62</v>
      </c>
      <c r="AX1907" s="4"/>
    </row>
    <row r="1908" spans="1:50" ht="15.75" customHeight="1" x14ac:dyDescent="0.2">
      <c r="A1908" t="str">
        <f t="shared" si="446"/>
        <v>SecondaireHommeCélibataireSans EmploisDouala 5LOGPOMNon preciséChretien (Catholique)NonTemporairement Non-eligible</v>
      </c>
      <c r="B1908" s="17">
        <v>43522</v>
      </c>
      <c r="C1908" s="17">
        <v>43632</v>
      </c>
      <c r="D1908" s="3" t="s">
        <v>54</v>
      </c>
      <c r="E1908" s="21"/>
      <c r="F1908" s="3" t="s">
        <v>40</v>
      </c>
      <c r="G1908" s="4"/>
      <c r="H1908" s="4"/>
      <c r="I1908" s="3" t="s">
        <v>41</v>
      </c>
      <c r="J1908" s="3" t="s">
        <v>134</v>
      </c>
      <c r="K1908" s="3" t="s">
        <v>60</v>
      </c>
      <c r="L1908" s="3" t="s">
        <v>135</v>
      </c>
      <c r="M1908" s="3" t="s">
        <v>364</v>
      </c>
      <c r="N1908" s="3" t="str">
        <f>VLOOKUP(M1908,TAF!$D$1:$H$462,2,0)</f>
        <v>Logpom</v>
      </c>
      <c r="O1908" s="3" t="str">
        <f>VLOOKUP(M1908,TAF!$D$1:$H$462,3,0)</f>
        <v>Douala 5</v>
      </c>
      <c r="P1908" s="3" t="str">
        <f>VLOOKUP(M1908,TAF!$D$1:$H$462,4,0)</f>
        <v>4.069356038614923</v>
      </c>
      <c r="Q1908" s="3" t="str">
        <f>VLOOKUP(M1908,TAF!$D$1:$H$462,5,0)</f>
        <v xml:space="preserve"> 9.763173730445677</v>
      </c>
      <c r="R1908" s="3" t="s">
        <v>220</v>
      </c>
      <c r="S1908" s="3" t="s">
        <v>58</v>
      </c>
      <c r="T1908" s="3" t="s">
        <v>62</v>
      </c>
      <c r="U1908" s="19"/>
      <c r="V1908" s="19"/>
      <c r="W1908" s="4"/>
      <c r="X1908" s="3" t="s">
        <v>845</v>
      </c>
      <c r="Y1908" s="3">
        <v>1</v>
      </c>
      <c r="Z1908" s="3" t="s">
        <v>5958</v>
      </c>
      <c r="AA1908" s="3" t="str">
        <f t="shared" si="447"/>
        <v>,</v>
      </c>
      <c r="AB1908" s="4"/>
      <c r="AC1908" s="3" t="s">
        <v>46</v>
      </c>
      <c r="AD1908" s="4"/>
      <c r="AE1908" s="4"/>
      <c r="AF1908" s="4"/>
      <c r="AG1908" s="4"/>
      <c r="AH1908" s="4"/>
      <c r="AI1908" s="4"/>
      <c r="AJ1908" s="4"/>
      <c r="AK1908" s="4"/>
      <c r="AL1908" s="4"/>
      <c r="AM1908" s="3" t="s">
        <v>846</v>
      </c>
      <c r="AN1908" s="4"/>
      <c r="AO1908" s="4"/>
      <c r="AP1908" s="4"/>
      <c r="AQ1908" s="4"/>
      <c r="AR1908" s="4"/>
      <c r="AS1908" s="4"/>
      <c r="AT1908" s="4"/>
      <c r="AU1908" s="4"/>
      <c r="AV1908" s="4"/>
      <c r="AW1908" s="4"/>
      <c r="AX1908" s="4"/>
    </row>
    <row r="1909" spans="1:50" ht="15.75" customHeight="1" x14ac:dyDescent="0.2">
      <c r="A1909" t="str">
        <f t="shared" si="446"/>
        <v>PrimaireHommeCélibataireMARINRAS R A SCamerounaiseChretien (Protestant )NonTemporairement Non-eligible</v>
      </c>
      <c r="B1909" s="17">
        <v>43516</v>
      </c>
      <c r="C1909" s="17">
        <v>27013</v>
      </c>
      <c r="D1909" s="3" t="s">
        <v>92</v>
      </c>
      <c r="E1909" s="21">
        <v>52</v>
      </c>
      <c r="F1909" s="3" t="s">
        <v>40</v>
      </c>
      <c r="G1909" s="4"/>
      <c r="H1909" s="4"/>
      <c r="I1909" s="3" t="s">
        <v>41</v>
      </c>
      <c r="J1909" s="3" t="s">
        <v>798</v>
      </c>
      <c r="K1909" s="3" t="s">
        <v>1357</v>
      </c>
      <c r="L1909" s="3"/>
      <c r="M1909" s="3" t="s">
        <v>1227</v>
      </c>
      <c r="N1909" s="3">
        <f>VLOOKUP(M1909,TAF!$D$1:$H$462,2,0)</f>
        <v>0</v>
      </c>
      <c r="O1909" s="3"/>
      <c r="P1909" s="3">
        <f>VLOOKUP(M1909,TAF!$D$1:$H$462,4,0)</f>
        <v>0</v>
      </c>
      <c r="Q1909" s="3">
        <f>VLOOKUP(M1909,TAF!$D$1:$H$462,5,0)</f>
        <v>0</v>
      </c>
      <c r="R1909" s="3" t="s">
        <v>45</v>
      </c>
      <c r="S1909" s="3" t="s">
        <v>84</v>
      </c>
      <c r="T1909" s="3" t="s">
        <v>62</v>
      </c>
      <c r="U1909" s="19"/>
      <c r="V1909" s="19"/>
      <c r="W1909" s="4"/>
      <c r="X1909" s="3" t="s">
        <v>845</v>
      </c>
      <c r="Y1909" s="3">
        <v>1</v>
      </c>
      <c r="Z1909" s="3" t="s">
        <v>5958</v>
      </c>
      <c r="AA1909" s="3" t="str">
        <f t="shared" si="447"/>
        <v>,</v>
      </c>
      <c r="AB1909" s="4"/>
      <c r="AC1909" s="3" t="s">
        <v>46</v>
      </c>
      <c r="AD1909" s="4"/>
      <c r="AE1909" s="4"/>
      <c r="AF1909" s="4"/>
      <c r="AG1909" s="4"/>
      <c r="AH1909" s="4"/>
      <c r="AI1909" s="4"/>
      <c r="AJ1909" s="4"/>
      <c r="AK1909" s="4"/>
      <c r="AL1909" s="4"/>
      <c r="AM1909" s="3" t="s">
        <v>846</v>
      </c>
      <c r="AN1909" s="4"/>
      <c r="AO1909" s="4"/>
      <c r="AP1909" s="4"/>
      <c r="AQ1909" s="4"/>
      <c r="AR1909" s="4"/>
      <c r="AS1909" s="4"/>
      <c r="AT1909" s="4"/>
      <c r="AU1909" s="4"/>
      <c r="AV1909" s="4"/>
      <c r="AW1909" s="4"/>
      <c r="AX1909" s="4"/>
    </row>
    <row r="1910" spans="1:50" ht="15.75" customHeight="1" x14ac:dyDescent="0.2">
      <c r="A1910" t="str">
        <f t="shared" si="446"/>
        <v>UniversitaireHommeCélibataireRESPONSABLE TRANSPORTDouala 5CITE DES PAKMIERSNon preciséChretien (Protestant )NonTemporairement Non-eligible</v>
      </c>
      <c r="B1910" s="17">
        <v>43524</v>
      </c>
      <c r="C1910" s="17">
        <v>31716</v>
      </c>
      <c r="D1910" s="3" t="s">
        <v>48</v>
      </c>
      <c r="E1910" s="21">
        <v>39</v>
      </c>
      <c r="F1910" s="3" t="s">
        <v>40</v>
      </c>
      <c r="G1910" s="4"/>
      <c r="H1910" s="4"/>
      <c r="I1910" s="3" t="s">
        <v>41</v>
      </c>
      <c r="J1910" s="3" t="s">
        <v>1384</v>
      </c>
      <c r="K1910" s="3" t="s">
        <v>60</v>
      </c>
      <c r="L1910" s="3" t="s">
        <v>135</v>
      </c>
      <c r="M1910" s="3" t="s">
        <v>1385</v>
      </c>
      <c r="N1910" s="3" t="str">
        <f>VLOOKUP(M1910,TAF!$D$1:$H$462,2,0)</f>
        <v>CITE DES PAKMIERS</v>
      </c>
      <c r="O1910" s="3" t="str">
        <f>VLOOKUP(M1910,TAF!$D$1:$H$462,3,0)</f>
        <v>Douala 5</v>
      </c>
      <c r="P1910" s="3" t="str">
        <f>VLOOKUP(M1910,TAF!$D$1:$H$462,4,0)</f>
        <v>4.053214308078362</v>
      </c>
      <c r="Q1910" s="3" t="str">
        <f>VLOOKUP(M1910,TAF!$D$1:$H$462,5,0)</f>
        <v xml:space="preserve"> 9.764039648074295</v>
      </c>
      <c r="R1910" s="3" t="s">
        <v>220</v>
      </c>
      <c r="S1910" s="3" t="s">
        <v>84</v>
      </c>
      <c r="T1910" s="3" t="s">
        <v>62</v>
      </c>
      <c r="U1910" s="19"/>
      <c r="V1910" s="19"/>
      <c r="W1910" s="4"/>
      <c r="X1910" s="3" t="s">
        <v>845</v>
      </c>
      <c r="Y1910" s="3">
        <v>1</v>
      </c>
      <c r="Z1910" s="3" t="s">
        <v>5958</v>
      </c>
      <c r="AA1910" s="3" t="str">
        <f t="shared" si="447"/>
        <v>,</v>
      </c>
      <c r="AB1910" s="4"/>
      <c r="AC1910" s="3" t="s">
        <v>46</v>
      </c>
      <c r="AD1910" s="4"/>
      <c r="AE1910" s="4"/>
      <c r="AF1910" s="4"/>
      <c r="AG1910" s="4"/>
      <c r="AH1910" s="4"/>
      <c r="AI1910" s="4"/>
      <c r="AJ1910" s="4"/>
      <c r="AK1910" s="4"/>
      <c r="AL1910" s="4"/>
      <c r="AM1910" s="3" t="s">
        <v>846</v>
      </c>
      <c r="AN1910" s="4"/>
      <c r="AO1910" s="4"/>
      <c r="AP1910" s="4"/>
      <c r="AQ1910" s="4"/>
      <c r="AR1910" s="4"/>
      <c r="AS1910" s="4"/>
      <c r="AT1910" s="4"/>
      <c r="AU1910" s="4"/>
      <c r="AV1910" s="4"/>
      <c r="AW1910" s="4"/>
      <c r="AX1910" s="4"/>
    </row>
    <row r="1911" spans="1:50" ht="15.75" customHeight="1" x14ac:dyDescent="0.2">
      <c r="A1911" t="str">
        <f t="shared" si="446"/>
        <v>Pas PréciséHommeCélibataireCHAUFFEURR A SR A SCamerounaisePas PréciséNonTemporairement Non-eligible</v>
      </c>
      <c r="B1911" s="17">
        <v>43524</v>
      </c>
      <c r="C1911" s="17">
        <v>29323</v>
      </c>
      <c r="D1911" s="3" t="s">
        <v>39</v>
      </c>
      <c r="E1911" s="21">
        <v>45</v>
      </c>
      <c r="F1911" s="3" t="s">
        <v>40</v>
      </c>
      <c r="G1911" s="4"/>
      <c r="H1911" s="4"/>
      <c r="I1911" s="3" t="s">
        <v>41</v>
      </c>
      <c r="J1911" s="3" t="s">
        <v>363</v>
      </c>
      <c r="K1911" s="3" t="s">
        <v>1227</v>
      </c>
      <c r="L1911" s="3"/>
      <c r="M1911" s="3" t="s">
        <v>1227</v>
      </c>
      <c r="N1911" s="3">
        <f>VLOOKUP(M1911,TAF!$D$1:$H$462,2,0)</f>
        <v>0</v>
      </c>
      <c r="O1911" s="3"/>
      <c r="P1911" s="3">
        <f>VLOOKUP(M1911,TAF!$D$1:$H$462,4,0)</f>
        <v>0</v>
      </c>
      <c r="Q1911" s="3">
        <f>VLOOKUP(M1911,TAF!$D$1:$H$462,5,0)</f>
        <v>0</v>
      </c>
      <c r="R1911" s="3" t="s">
        <v>45</v>
      </c>
      <c r="S1911" s="3" t="s">
        <v>39</v>
      </c>
      <c r="T1911" s="3" t="s">
        <v>62</v>
      </c>
      <c r="U1911" s="19"/>
      <c r="V1911" s="19"/>
      <c r="W1911" s="4"/>
      <c r="X1911" s="3" t="s">
        <v>845</v>
      </c>
      <c r="Y1911" s="3">
        <v>1</v>
      </c>
      <c r="Z1911" s="3" t="s">
        <v>5958</v>
      </c>
      <c r="AA1911" s="3" t="str">
        <f t="shared" si="447"/>
        <v>,</v>
      </c>
      <c r="AB1911" s="4"/>
      <c r="AC1911" s="3" t="s">
        <v>46</v>
      </c>
      <c r="AD1911" s="4"/>
      <c r="AE1911" s="4"/>
      <c r="AF1911" s="4"/>
      <c r="AG1911" s="4"/>
      <c r="AH1911" s="4"/>
      <c r="AI1911" s="4"/>
      <c r="AJ1911" s="4"/>
      <c r="AK1911" s="4"/>
      <c r="AL1911" s="4"/>
      <c r="AM1911" s="3" t="s">
        <v>846</v>
      </c>
      <c r="AN1911" s="4"/>
      <c r="AO1911" s="4"/>
      <c r="AP1911" s="4"/>
      <c r="AQ1911" s="4"/>
      <c r="AR1911" s="4"/>
      <c r="AS1911" s="4"/>
      <c r="AT1911" s="4"/>
      <c r="AU1911" s="4"/>
      <c r="AV1911" s="4"/>
      <c r="AW1911" s="4"/>
      <c r="AX1911" s="4"/>
    </row>
    <row r="1912" spans="1:50" ht="15.75" customHeight="1" x14ac:dyDescent="0.2">
      <c r="A1912" t="str">
        <f t="shared" si="446"/>
        <v>UniversitaireHommeCélibataireR A SDouala 5NDOGBOMNon preciséChretien (Catholique)NonTemporairement Non-eligible</v>
      </c>
      <c r="B1912" s="17">
        <v>43591</v>
      </c>
      <c r="C1912" s="17">
        <v>30016</v>
      </c>
      <c r="D1912" s="3" t="s">
        <v>48</v>
      </c>
      <c r="E1912" s="21">
        <v>43</v>
      </c>
      <c r="F1912" s="3" t="s">
        <v>40</v>
      </c>
      <c r="G1912" s="4"/>
      <c r="H1912" s="4"/>
      <c r="I1912" s="3" t="s">
        <v>41</v>
      </c>
      <c r="J1912" s="3" t="s">
        <v>1227</v>
      </c>
      <c r="K1912" s="3" t="s">
        <v>60</v>
      </c>
      <c r="L1912" s="3" t="s">
        <v>135</v>
      </c>
      <c r="M1912" s="3" t="s">
        <v>1316</v>
      </c>
      <c r="N1912" s="3" t="str">
        <f>VLOOKUP(M1912,TAF!$D$1:$H$462,2,0)</f>
        <v>Ndogbong</v>
      </c>
      <c r="O1912" s="3" t="str">
        <f>VLOOKUP(M1912,TAF!$D$1:$H$462,3,0)</f>
        <v>Douala 3</v>
      </c>
      <c r="P1912" s="3" t="str">
        <f>VLOOKUP(M1912,TAF!$D$1:$H$462,4,0)</f>
        <v>4.0602876241523225</v>
      </c>
      <c r="Q1912" s="3" t="str">
        <f>VLOOKUP(M1912,TAF!$D$1:$H$462,5,0)</f>
        <v xml:space="preserve"> 9.747841397163942</v>
      </c>
      <c r="R1912" s="3" t="s">
        <v>220</v>
      </c>
      <c r="S1912" s="3" t="s">
        <v>58</v>
      </c>
      <c r="T1912" s="3" t="s">
        <v>62</v>
      </c>
      <c r="U1912" s="19"/>
      <c r="V1912" s="19"/>
      <c r="W1912" s="4"/>
      <c r="X1912" s="3" t="s">
        <v>845</v>
      </c>
      <c r="Y1912" s="3">
        <v>1</v>
      </c>
      <c r="Z1912" s="3" t="s">
        <v>5958</v>
      </c>
      <c r="AA1912" s="3" t="str">
        <f t="shared" si="447"/>
        <v>,</v>
      </c>
      <c r="AB1912" s="4"/>
      <c r="AC1912" s="3" t="s">
        <v>46</v>
      </c>
      <c r="AD1912" s="4"/>
      <c r="AE1912" s="4"/>
      <c r="AF1912" s="4"/>
      <c r="AG1912" s="4"/>
      <c r="AH1912" s="4"/>
      <c r="AI1912" s="4"/>
      <c r="AJ1912" s="4"/>
      <c r="AK1912" s="4"/>
      <c r="AL1912" s="4"/>
      <c r="AM1912" s="3" t="s">
        <v>846</v>
      </c>
      <c r="AN1912" s="4"/>
      <c r="AO1912" s="4"/>
      <c r="AP1912" s="4"/>
      <c r="AQ1912" s="4"/>
      <c r="AR1912" s="4"/>
      <c r="AS1912" s="4"/>
      <c r="AT1912" s="4"/>
      <c r="AU1912" s="4"/>
      <c r="AV1912" s="4"/>
      <c r="AW1912" s="4"/>
      <c r="AX1912" s="4"/>
    </row>
    <row r="1913" spans="1:50" ht="15.75" customHeight="1" x14ac:dyDescent="0.2">
      <c r="A1913" t="str">
        <f t="shared" si="446"/>
        <v>SecondaireHommeCélibataireHOTELIERDouala 2NEW BELLCamerounaiseChretien (Protestant )NonTemporairement Non-eligible</v>
      </c>
      <c r="B1913" s="17">
        <v>43808</v>
      </c>
      <c r="C1913" s="17">
        <v>33348</v>
      </c>
      <c r="D1913" s="3" t="s">
        <v>54</v>
      </c>
      <c r="E1913" s="21">
        <v>34</v>
      </c>
      <c r="F1913" s="3" t="s">
        <v>40</v>
      </c>
      <c r="G1913" s="4"/>
      <c r="H1913" s="4"/>
      <c r="I1913" s="3" t="s">
        <v>41</v>
      </c>
      <c r="J1913" s="3" t="s">
        <v>1387</v>
      </c>
      <c r="K1913" s="3" t="s">
        <v>121</v>
      </c>
      <c r="L1913" s="3" t="s">
        <v>135</v>
      </c>
      <c r="M1913" s="3" t="s">
        <v>618</v>
      </c>
      <c r="N1913" s="3" t="str">
        <f>VLOOKUP(M1913,TAF!$D$1:$H$462,2,0)</f>
        <v>New Bell</v>
      </c>
      <c r="O1913" s="3" t="str">
        <f>VLOOKUP(M1913,TAF!$D$1:$H$462,3,0)</f>
        <v>Douala 2</v>
      </c>
      <c r="P1913" s="3" t="str">
        <f>VLOOKUP(M1913,TAF!$D$1:$H$462,4,0)</f>
        <v>4.029279319157316</v>
      </c>
      <c r="Q1913" s="3" t="str">
        <f>VLOOKUP(M1913,TAF!$D$1:$H$462,5,0)</f>
        <v xml:space="preserve"> 9.713362274244698</v>
      </c>
      <c r="R1913" s="3" t="s">
        <v>45</v>
      </c>
      <c r="S1913" s="3" t="s">
        <v>84</v>
      </c>
      <c r="T1913" s="3" t="s">
        <v>62</v>
      </c>
      <c r="U1913" s="19"/>
      <c r="V1913" s="19"/>
      <c r="W1913" s="4"/>
      <c r="X1913" s="3" t="s">
        <v>845</v>
      </c>
      <c r="Y1913" s="3">
        <v>1</v>
      </c>
      <c r="Z1913" s="3" t="s">
        <v>5958</v>
      </c>
      <c r="AA1913" s="3" t="str">
        <f t="shared" si="447"/>
        <v>,</v>
      </c>
      <c r="AB1913" s="4"/>
      <c r="AC1913" s="3" t="s">
        <v>46</v>
      </c>
      <c r="AD1913" s="4"/>
      <c r="AE1913" s="4"/>
      <c r="AF1913" s="4"/>
      <c r="AG1913" s="4"/>
      <c r="AH1913" s="4"/>
      <c r="AI1913" s="4"/>
      <c r="AJ1913" s="4"/>
      <c r="AK1913" s="4"/>
      <c r="AL1913" s="4"/>
      <c r="AM1913" s="3" t="s">
        <v>846</v>
      </c>
      <c r="AN1913" s="4"/>
      <c r="AO1913" s="4"/>
      <c r="AP1913" s="4"/>
      <c r="AQ1913" s="4"/>
      <c r="AR1913" s="4"/>
      <c r="AS1913" s="4"/>
      <c r="AT1913" s="4"/>
      <c r="AU1913" s="4"/>
      <c r="AV1913" s="4"/>
      <c r="AW1913" s="4"/>
      <c r="AX1913" s="4"/>
    </row>
    <row r="1914" spans="1:50" ht="15.75" customHeight="1" x14ac:dyDescent="0.2">
      <c r="A1914" t="str">
        <f t="shared" si="446"/>
        <v>SecondaireHommeCélibataireCommerçant (e)Douala 3YASSACamerounaisePas PréciséNonTemporairement Non-eligible</v>
      </c>
      <c r="B1914" s="17">
        <v>43805</v>
      </c>
      <c r="C1914" s="17">
        <v>35442</v>
      </c>
      <c r="D1914" s="3" t="s">
        <v>54</v>
      </c>
      <c r="E1914" s="21">
        <v>28</v>
      </c>
      <c r="F1914" s="3" t="s">
        <v>40</v>
      </c>
      <c r="G1914" s="4"/>
      <c r="H1914" s="4"/>
      <c r="I1914" s="3" t="s">
        <v>41</v>
      </c>
      <c r="J1914" s="3" t="s">
        <v>56</v>
      </c>
      <c r="K1914" s="3" t="s">
        <v>43</v>
      </c>
      <c r="L1914" s="3" t="s">
        <v>135</v>
      </c>
      <c r="M1914" s="3" t="s">
        <v>227</v>
      </c>
      <c r="N1914" s="3" t="str">
        <f>VLOOKUP(M1914,TAF!$D$1:$H$462,2,0)</f>
        <v>Yassa</v>
      </c>
      <c r="O1914" s="3" t="str">
        <f>VLOOKUP(M1914,TAF!$D$1:$H$462,3,0)</f>
        <v>Douala 3</v>
      </c>
      <c r="P1914" s="3" t="str">
        <f>VLOOKUP(M1914,TAF!$D$1:$H$462,4,0)</f>
        <v>4.062148022373278</v>
      </c>
      <c r="Q1914" s="3" t="str">
        <f>VLOOKUP(M1914,TAF!$D$1:$H$462,5,0)</f>
        <v xml:space="preserve"> 9.736269907202303</v>
      </c>
      <c r="R1914" s="3" t="s">
        <v>45</v>
      </c>
      <c r="S1914" s="3" t="s">
        <v>39</v>
      </c>
      <c r="T1914" s="3" t="s">
        <v>62</v>
      </c>
      <c r="U1914" s="19"/>
      <c r="V1914" s="19"/>
      <c r="W1914" s="5" t="s">
        <v>5878</v>
      </c>
      <c r="X1914" s="3" t="s">
        <v>845</v>
      </c>
      <c r="Y1914" s="3">
        <v>1</v>
      </c>
      <c r="Z1914" s="3" t="s">
        <v>5959</v>
      </c>
      <c r="AA1914" s="3" t="str">
        <f t="shared" si="447"/>
        <v>,</v>
      </c>
      <c r="AB1914" s="3" t="s">
        <v>46</v>
      </c>
      <c r="AC1914" s="4"/>
      <c r="AD1914" s="4"/>
      <c r="AE1914" s="4"/>
      <c r="AF1914" s="4"/>
      <c r="AG1914" s="4"/>
      <c r="AH1914" s="4"/>
      <c r="AI1914" s="4"/>
      <c r="AJ1914" s="4"/>
      <c r="AK1914" s="4"/>
      <c r="AL1914" s="4"/>
      <c r="AM1914" s="3" t="s">
        <v>846</v>
      </c>
      <c r="AN1914" s="4"/>
      <c r="AO1914" s="4"/>
      <c r="AP1914" s="4"/>
      <c r="AQ1914" s="4"/>
      <c r="AR1914" s="4"/>
      <c r="AS1914" s="4"/>
      <c r="AT1914" s="4"/>
      <c r="AU1914" s="4"/>
      <c r="AV1914" s="4"/>
      <c r="AW1914" s="4"/>
      <c r="AX1914" s="4"/>
    </row>
    <row r="1915" spans="1:50" ht="15.75" customHeight="1" x14ac:dyDescent="0.2">
      <c r="A1915" t="str">
        <f t="shared" si="446"/>
        <v>UniversitaireHommeCélibataireTECHNICIEN GENIE CIVILDouala 5BEPANDANon preciséPas PréciséNonTemporairement Non-eligible</v>
      </c>
      <c r="B1915" s="17">
        <v>43600</v>
      </c>
      <c r="C1915" s="17">
        <v>33363</v>
      </c>
      <c r="D1915" s="3" t="s">
        <v>48</v>
      </c>
      <c r="E1915" s="21">
        <v>34</v>
      </c>
      <c r="F1915" s="3" t="s">
        <v>40</v>
      </c>
      <c r="G1915" s="4"/>
      <c r="H1915" s="4"/>
      <c r="I1915" s="3" t="s">
        <v>41</v>
      </c>
      <c r="J1915" s="3" t="s">
        <v>557</v>
      </c>
      <c r="K1915" s="3" t="s">
        <v>60</v>
      </c>
      <c r="L1915" s="3" t="s">
        <v>135</v>
      </c>
      <c r="M1915" s="3" t="s">
        <v>141</v>
      </c>
      <c r="N1915" s="3" t="str">
        <f>VLOOKUP(M1915,TAF!$D$1:$H$462,2,0)</f>
        <v>Bépenda</v>
      </c>
      <c r="O1915" s="3" t="str">
        <f>VLOOKUP(M1915,TAF!$D$1:$H$462,3,0)</f>
        <v>Douala 5</v>
      </c>
      <c r="P1915" s="3" t="str">
        <f>VLOOKUP(M1915,TAF!$D$1:$H$462,4,0)</f>
        <v>4.053016002017063</v>
      </c>
      <c r="Q1915" s="3" t="str">
        <f>VLOOKUP(M1915,TAF!$D$1:$H$462,5,0)</f>
        <v xml:space="preserve"> 9.726235068217077</v>
      </c>
      <c r="R1915" s="3" t="s">
        <v>220</v>
      </c>
      <c r="S1915" s="3" t="s">
        <v>39</v>
      </c>
      <c r="T1915" s="3" t="s">
        <v>62</v>
      </c>
      <c r="U1915" s="19"/>
      <c r="V1915" s="19"/>
      <c r="W1915" s="4"/>
      <c r="X1915" s="3" t="s">
        <v>845</v>
      </c>
      <c r="Y1915" s="3">
        <v>1</v>
      </c>
      <c r="Z1915" s="3" t="s">
        <v>5958</v>
      </c>
      <c r="AA1915" s="3" t="str">
        <f t="shared" si="447"/>
        <v>,</v>
      </c>
      <c r="AB1915" s="4"/>
      <c r="AC1915" s="3" t="s">
        <v>46</v>
      </c>
      <c r="AD1915" s="4"/>
      <c r="AE1915" s="4"/>
      <c r="AF1915" s="4"/>
      <c r="AG1915" s="4"/>
      <c r="AH1915" s="4"/>
      <c r="AI1915" s="4"/>
      <c r="AJ1915" s="4"/>
      <c r="AK1915" s="4"/>
      <c r="AL1915" s="4"/>
      <c r="AM1915" s="3" t="s">
        <v>846</v>
      </c>
      <c r="AN1915" s="4"/>
      <c r="AO1915" s="4"/>
      <c r="AP1915" s="4"/>
      <c r="AQ1915" s="4"/>
      <c r="AR1915" s="4"/>
      <c r="AS1915" s="4"/>
      <c r="AT1915" s="4"/>
      <c r="AU1915" s="4"/>
      <c r="AV1915" s="4"/>
      <c r="AW1915" s="4"/>
      <c r="AX1915" s="4"/>
    </row>
    <row r="1916" spans="1:50" ht="15.75" customHeight="1" x14ac:dyDescent="0.2">
      <c r="A1916" t="str">
        <f t="shared" si="446"/>
        <v>UniversitaireHommeCélibataireELECTRICIEN INSTRUMENTISTE Douala (Non précisé )R A SNon preciséChretien (Catholique)OuiDéfinitivement non-eligible</v>
      </c>
      <c r="B1916" s="17">
        <v>43593</v>
      </c>
      <c r="C1916" s="17">
        <v>33971</v>
      </c>
      <c r="D1916" s="3" t="s">
        <v>48</v>
      </c>
      <c r="E1916" s="21">
        <v>32</v>
      </c>
      <c r="F1916" s="3" t="s">
        <v>40</v>
      </c>
      <c r="G1916" s="4"/>
      <c r="H1916" s="4"/>
      <c r="I1916" s="3" t="s">
        <v>41</v>
      </c>
      <c r="J1916" s="3" t="s">
        <v>1388</v>
      </c>
      <c r="K1916" s="3" t="s">
        <v>51</v>
      </c>
      <c r="L1916" s="3" t="s">
        <v>135</v>
      </c>
      <c r="M1916" s="3" t="s">
        <v>1227</v>
      </c>
      <c r="N1916" s="3">
        <f>VLOOKUP(M1916,TAF!$D$1:$H$462,2,0)</f>
        <v>0</v>
      </c>
      <c r="O1916" s="3">
        <f>VLOOKUP(M1916,TAF!$D$1:$H$462,3,0)</f>
        <v>0</v>
      </c>
      <c r="P1916" s="3">
        <f>VLOOKUP(M1916,TAF!$D$1:$H$462,4,0)</f>
        <v>0</v>
      </c>
      <c r="Q1916" s="3">
        <f>VLOOKUP(M1916,TAF!$D$1:$H$462,5,0)</f>
        <v>0</v>
      </c>
      <c r="R1916" s="3" t="s">
        <v>220</v>
      </c>
      <c r="S1916" s="3" t="s">
        <v>58</v>
      </c>
      <c r="T1916" s="3" t="s">
        <v>46</v>
      </c>
      <c r="U1916" s="17">
        <v>42863</v>
      </c>
      <c r="V1916" s="3" t="str">
        <f t="shared" ref="V1916" si="459">IF((B1916-U1916&lt;=365)*(B1916-U1916&gt;0),INT(12*(B1916-U1916)/365) &amp; " Mois",(YEAR(B1916)-YEAR(U1916)) &amp; " an (s)")</f>
        <v>2 an (s)</v>
      </c>
      <c r="W1916" s="4"/>
      <c r="X1916" s="3" t="s">
        <v>898</v>
      </c>
      <c r="Y1916" s="3">
        <v>1</v>
      </c>
      <c r="Z1916" s="3" t="s">
        <v>5535</v>
      </c>
      <c r="AA1916" s="3" t="str">
        <f t="shared" si="447"/>
        <v>,</v>
      </c>
      <c r="AB1916" s="4"/>
      <c r="AC1916" s="4"/>
      <c r="AD1916" s="4"/>
      <c r="AE1916" s="4"/>
      <c r="AF1916" s="4"/>
      <c r="AG1916" s="4"/>
      <c r="AH1916" s="4"/>
      <c r="AI1916" s="4"/>
      <c r="AJ1916" s="4"/>
      <c r="AK1916" s="4"/>
      <c r="AL1916" s="4"/>
      <c r="AM1916" s="4"/>
      <c r="AN1916" s="3" t="s">
        <v>62</v>
      </c>
      <c r="AO1916" s="3" t="s">
        <v>62</v>
      </c>
      <c r="AP1916" s="3" t="s">
        <v>46</v>
      </c>
      <c r="AQ1916" s="3" t="s">
        <v>62</v>
      </c>
      <c r="AR1916" s="3" t="s">
        <v>62</v>
      </c>
      <c r="AS1916" s="3" t="s">
        <v>62</v>
      </c>
      <c r="AT1916" s="3" t="s">
        <v>62</v>
      </c>
      <c r="AU1916" s="3" t="s">
        <v>62</v>
      </c>
      <c r="AV1916" s="3" t="s">
        <v>62</v>
      </c>
      <c r="AW1916" s="3" t="s">
        <v>62</v>
      </c>
      <c r="AX1916" s="4"/>
    </row>
  </sheetData>
  <autoFilter ref="A1:AX1916" xr:uid="{00000000-0001-0000-0000-000000000000}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900ED-10AB-4F8F-B3D2-CBB73A39A8A4}">
  <sheetPr codeName="Feuil6">
    <outlinePr summaryBelow="0" summaryRight="0"/>
  </sheetPr>
  <dimension ref="A1:AQ1917"/>
  <sheetViews>
    <sheetView topLeftCell="P1" workbookViewId="0">
      <pane ySplit="2" topLeftCell="A3" activePane="bottomLeft" state="frozen"/>
      <selection pane="bottomLeft" activeCell="Q9" sqref="Q9"/>
    </sheetView>
  </sheetViews>
  <sheetFormatPr baseColWidth="10" defaultColWidth="12.5703125" defaultRowHeight="15" customHeight="1" x14ac:dyDescent="0.2"/>
  <cols>
    <col min="1" max="2" width="18.85546875" style="20" customWidth="1"/>
    <col min="3" max="15" width="18.85546875" customWidth="1"/>
    <col min="16" max="16" width="18.85546875" style="20" customWidth="1"/>
    <col min="17" max="43" width="18.85546875" customWidth="1"/>
  </cols>
  <sheetData>
    <row r="1" spans="1:43" ht="15" customHeight="1" x14ac:dyDescent="0.2">
      <c r="U1" t="s">
        <v>5556</v>
      </c>
      <c r="V1" t="s">
        <v>5557</v>
      </c>
      <c r="W1" t="s">
        <v>5558</v>
      </c>
      <c r="X1" t="s">
        <v>5559</v>
      </c>
      <c r="Y1" t="s">
        <v>20</v>
      </c>
      <c r="Z1" t="s">
        <v>5560</v>
      </c>
      <c r="AA1" t="s">
        <v>5561</v>
      </c>
      <c r="AB1" t="s">
        <v>5562</v>
      </c>
      <c r="AC1" t="s">
        <v>5563</v>
      </c>
      <c r="AD1" t="s">
        <v>5564</v>
      </c>
      <c r="AE1" t="s">
        <v>5565</v>
      </c>
      <c r="AF1" t="s">
        <v>27</v>
      </c>
      <c r="AG1" t="s">
        <v>5566</v>
      </c>
      <c r="AH1" t="s">
        <v>5567</v>
      </c>
      <c r="AI1" t="s">
        <v>5524</v>
      </c>
      <c r="AJ1" t="s">
        <v>5525</v>
      </c>
      <c r="AK1" t="s">
        <v>5526</v>
      </c>
      <c r="AL1" t="s">
        <v>5527</v>
      </c>
      <c r="AM1" t="s">
        <v>5528</v>
      </c>
      <c r="AN1" t="s">
        <v>5529</v>
      </c>
      <c r="AO1" t="s">
        <v>5530</v>
      </c>
      <c r="AP1" t="s">
        <v>5531</v>
      </c>
      <c r="AQ1" t="s">
        <v>38</v>
      </c>
    </row>
    <row r="2" spans="1:43" ht="15.75" customHeight="1" x14ac:dyDescent="0.2">
      <c r="A2" s="1" t="s">
        <v>0</v>
      </c>
      <c r="B2" s="1" t="s">
        <v>1</v>
      </c>
      <c r="C2" s="1" t="s">
        <v>2</v>
      </c>
      <c r="D2" s="1" t="s">
        <v>1419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5490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Q2" s="1" t="s">
        <v>14</v>
      </c>
      <c r="R2" s="1" t="s">
        <v>15</v>
      </c>
      <c r="S2" s="1" t="s">
        <v>5533</v>
      </c>
      <c r="T2" s="1" t="s">
        <v>5534</v>
      </c>
      <c r="U2" s="1" t="s">
        <v>16</v>
      </c>
      <c r="V2" s="1" t="s">
        <v>17</v>
      </c>
      <c r="W2" s="1" t="s">
        <v>18</v>
      </c>
      <c r="X2" s="1" t="s">
        <v>19</v>
      </c>
      <c r="Y2" s="1" t="s">
        <v>20</v>
      </c>
      <c r="Z2" s="1" t="s">
        <v>21</v>
      </c>
      <c r="AA2" s="1" t="s">
        <v>22</v>
      </c>
      <c r="AB2" s="1" t="s">
        <v>23</v>
      </c>
      <c r="AC2" s="1" t="s">
        <v>24</v>
      </c>
      <c r="AD2" s="1" t="s">
        <v>25</v>
      </c>
      <c r="AE2" s="1" t="s">
        <v>26</v>
      </c>
      <c r="AF2" s="1" t="s">
        <v>27</v>
      </c>
      <c r="AG2" s="1" t="s">
        <v>28</v>
      </c>
      <c r="AH2" s="1" t="s">
        <v>29</v>
      </c>
      <c r="AI2" s="1" t="s">
        <v>30</v>
      </c>
      <c r="AJ2" s="1" t="s">
        <v>31</v>
      </c>
      <c r="AK2" s="1" t="s">
        <v>32</v>
      </c>
      <c r="AL2" s="1" t="s">
        <v>33</v>
      </c>
      <c r="AM2" s="1" t="s">
        <v>34</v>
      </c>
      <c r="AN2" s="1" t="s">
        <v>35</v>
      </c>
      <c r="AO2" s="1" t="s">
        <v>36</v>
      </c>
      <c r="AP2" s="1" t="s">
        <v>37</v>
      </c>
      <c r="AQ2" s="1" t="s">
        <v>38</v>
      </c>
    </row>
    <row r="3" spans="1:43" ht="15.75" customHeight="1" x14ac:dyDescent="0.2">
      <c r="A3" s="17">
        <v>43452</v>
      </c>
      <c r="B3" s="17">
        <v>36404</v>
      </c>
      <c r="C3" s="3" t="s">
        <v>39</v>
      </c>
      <c r="D3" s="21">
        <v>26</v>
      </c>
      <c r="E3" s="3" t="s">
        <v>40</v>
      </c>
      <c r="F3" s="4"/>
      <c r="G3" s="4"/>
      <c r="H3" s="3" t="s">
        <v>41</v>
      </c>
      <c r="I3" s="3" t="s">
        <v>42</v>
      </c>
      <c r="J3" s="3" t="s">
        <v>43</v>
      </c>
      <c r="K3" s="3" t="s">
        <v>135</v>
      </c>
      <c r="L3" s="3" t="s">
        <v>44</v>
      </c>
      <c r="M3" s="3" t="s">
        <v>45</v>
      </c>
      <c r="N3" s="3" t="s">
        <v>39</v>
      </c>
      <c r="O3" s="3" t="s">
        <v>46</v>
      </c>
      <c r="P3" s="17">
        <v>42736</v>
      </c>
      <c r="Q3" s="4"/>
      <c r="R3" s="3" t="s">
        <v>47</v>
      </c>
      <c r="S3" s="3"/>
      <c r="T3" s="3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</row>
    <row r="4" spans="1:43" ht="15.75" customHeight="1" x14ac:dyDescent="0.2">
      <c r="A4" s="17">
        <v>43453</v>
      </c>
      <c r="B4" s="17">
        <v>28525</v>
      </c>
      <c r="C4" s="3" t="s">
        <v>48</v>
      </c>
      <c r="D4" s="21">
        <v>47</v>
      </c>
      <c r="E4" s="3" t="s">
        <v>40</v>
      </c>
      <c r="F4" s="4"/>
      <c r="G4" s="4"/>
      <c r="H4" s="3" t="s">
        <v>49</v>
      </c>
      <c r="I4" s="3" t="s">
        <v>50</v>
      </c>
      <c r="J4" s="3" t="s">
        <v>51</v>
      </c>
      <c r="K4" s="3" t="s">
        <v>135</v>
      </c>
      <c r="L4" s="3" t="s">
        <v>52</v>
      </c>
      <c r="M4" s="3" t="s">
        <v>45</v>
      </c>
      <c r="N4" s="3" t="s">
        <v>53</v>
      </c>
      <c r="O4" s="3" t="s">
        <v>46</v>
      </c>
      <c r="P4" s="17">
        <v>43522</v>
      </c>
      <c r="Q4" s="4"/>
      <c r="R4" s="3" t="s">
        <v>47</v>
      </c>
      <c r="S4" s="3"/>
      <c r="T4" s="3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</row>
    <row r="5" spans="1:43" ht="15.75" customHeight="1" x14ac:dyDescent="0.2">
      <c r="A5" s="17">
        <v>43454</v>
      </c>
      <c r="B5" s="17">
        <v>28484</v>
      </c>
      <c r="C5" s="3" t="s">
        <v>54</v>
      </c>
      <c r="D5" s="21">
        <v>48</v>
      </c>
      <c r="E5" s="3" t="s">
        <v>55</v>
      </c>
      <c r="F5" s="4"/>
      <c r="G5" s="4"/>
      <c r="H5" s="3" t="s">
        <v>49</v>
      </c>
      <c r="I5" s="3" t="s">
        <v>56</v>
      </c>
      <c r="J5" s="3" t="s">
        <v>51</v>
      </c>
      <c r="K5" s="3" t="s">
        <v>135</v>
      </c>
      <c r="L5" s="3" t="s">
        <v>57</v>
      </c>
      <c r="M5" s="3" t="s">
        <v>45</v>
      </c>
      <c r="N5" s="3" t="s">
        <v>58</v>
      </c>
      <c r="O5" s="3" t="s">
        <v>46</v>
      </c>
      <c r="P5" s="17">
        <v>39814</v>
      </c>
      <c r="Q5" s="4"/>
      <c r="R5" s="3" t="s">
        <v>47</v>
      </c>
      <c r="S5" s="3"/>
      <c r="T5" s="3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</row>
    <row r="6" spans="1:43" ht="15.75" customHeight="1" x14ac:dyDescent="0.2">
      <c r="A6" s="17">
        <v>43455</v>
      </c>
      <c r="B6" s="17">
        <v>31449</v>
      </c>
      <c r="C6" s="3" t="s">
        <v>54</v>
      </c>
      <c r="D6" s="21">
        <v>39</v>
      </c>
      <c r="E6" s="3" t="s">
        <v>40</v>
      </c>
      <c r="F6" s="4"/>
      <c r="G6" s="4"/>
      <c r="H6" s="3" t="s">
        <v>41</v>
      </c>
      <c r="I6" s="3" t="s">
        <v>59</v>
      </c>
      <c r="J6" s="3" t="s">
        <v>60</v>
      </c>
      <c r="K6" s="3" t="s">
        <v>135</v>
      </c>
      <c r="L6" s="3" t="s">
        <v>61</v>
      </c>
      <c r="M6" s="3" t="s">
        <v>45</v>
      </c>
      <c r="N6" s="3" t="s">
        <v>39</v>
      </c>
      <c r="O6" s="3" t="s">
        <v>62</v>
      </c>
      <c r="P6" s="19"/>
      <c r="Q6" s="4"/>
      <c r="R6" s="3" t="s">
        <v>47</v>
      </c>
      <c r="S6" s="3"/>
      <c r="T6" s="3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</row>
    <row r="7" spans="1:43" ht="15.75" customHeight="1" x14ac:dyDescent="0.2">
      <c r="A7" s="17">
        <v>43456</v>
      </c>
      <c r="B7" s="17">
        <v>32283</v>
      </c>
      <c r="C7" s="3" t="s">
        <v>39</v>
      </c>
      <c r="D7" s="21">
        <v>37</v>
      </c>
      <c r="E7" s="3" t="s">
        <v>40</v>
      </c>
      <c r="F7" s="4"/>
      <c r="G7" s="4"/>
      <c r="H7" s="3" t="s">
        <v>41</v>
      </c>
      <c r="I7" s="3" t="s">
        <v>63</v>
      </c>
      <c r="J7" s="3" t="s">
        <v>51</v>
      </c>
      <c r="K7" s="3" t="s">
        <v>135</v>
      </c>
      <c r="L7" s="3" t="s">
        <v>64</v>
      </c>
      <c r="M7" s="3" t="s">
        <v>45</v>
      </c>
      <c r="N7" s="3" t="s">
        <v>58</v>
      </c>
      <c r="O7" s="3" t="s">
        <v>62</v>
      </c>
      <c r="P7" s="19"/>
      <c r="Q7" s="5" t="s">
        <v>65</v>
      </c>
      <c r="R7" s="3" t="s">
        <v>47</v>
      </c>
      <c r="S7" s="3"/>
      <c r="T7" s="3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</row>
    <row r="8" spans="1:43" ht="15.75" customHeight="1" x14ac:dyDescent="0.2">
      <c r="A8" s="17">
        <v>43457</v>
      </c>
      <c r="B8" s="17">
        <v>32283</v>
      </c>
      <c r="C8" s="3" t="s">
        <v>39</v>
      </c>
      <c r="D8" s="21">
        <v>37</v>
      </c>
      <c r="E8" s="3" t="s">
        <v>40</v>
      </c>
      <c r="F8" s="4"/>
      <c r="G8" s="4"/>
      <c r="H8" s="3" t="s">
        <v>41</v>
      </c>
      <c r="I8" s="3" t="s">
        <v>63</v>
      </c>
      <c r="J8" s="3" t="s">
        <v>51</v>
      </c>
      <c r="K8" s="3" t="s">
        <v>135</v>
      </c>
      <c r="L8" s="3" t="s">
        <v>64</v>
      </c>
      <c r="M8" s="3" t="s">
        <v>45</v>
      </c>
      <c r="N8" s="3" t="s">
        <v>58</v>
      </c>
      <c r="O8" s="3" t="s">
        <v>62</v>
      </c>
      <c r="P8" s="19"/>
      <c r="Q8" s="5" t="s">
        <v>65</v>
      </c>
      <c r="R8" s="3" t="s">
        <v>47</v>
      </c>
      <c r="S8" s="3"/>
      <c r="T8" s="3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15.75" customHeight="1" x14ac:dyDescent="0.2">
      <c r="A9" s="17">
        <v>43458</v>
      </c>
      <c r="B9" s="17">
        <v>32905</v>
      </c>
      <c r="C9" s="3" t="s">
        <v>54</v>
      </c>
      <c r="D9" s="21">
        <v>35</v>
      </c>
      <c r="E9" s="3" t="s">
        <v>40</v>
      </c>
      <c r="F9" s="4"/>
      <c r="G9" s="4"/>
      <c r="H9" s="3" t="s">
        <v>41</v>
      </c>
      <c r="I9" s="3" t="s">
        <v>66</v>
      </c>
      <c r="J9" s="3" t="s">
        <v>51</v>
      </c>
      <c r="K9" s="3" t="s">
        <v>135</v>
      </c>
      <c r="L9" s="3" t="s">
        <v>67</v>
      </c>
      <c r="M9" s="3" t="s">
        <v>45</v>
      </c>
      <c r="N9" s="3" t="s">
        <v>68</v>
      </c>
      <c r="O9" s="3" t="s">
        <v>46</v>
      </c>
      <c r="P9" s="17">
        <v>43319</v>
      </c>
      <c r="Q9" s="4"/>
      <c r="R9" s="3" t="s">
        <v>47</v>
      </c>
      <c r="S9" s="3"/>
      <c r="T9" s="3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</row>
    <row r="10" spans="1:43" ht="15.75" customHeight="1" x14ac:dyDescent="0.2">
      <c r="A10" s="17">
        <v>43459</v>
      </c>
      <c r="B10" s="17">
        <v>33944</v>
      </c>
      <c r="C10" s="3" t="s">
        <v>39</v>
      </c>
      <c r="D10" s="21">
        <v>33</v>
      </c>
      <c r="E10" s="3" t="s">
        <v>40</v>
      </c>
      <c r="F10" s="4"/>
      <c r="G10" s="4"/>
      <c r="H10" s="3" t="s">
        <v>41</v>
      </c>
      <c r="I10" s="3" t="s">
        <v>69</v>
      </c>
      <c r="J10" s="3" t="s">
        <v>60</v>
      </c>
      <c r="K10" s="3" t="s">
        <v>135</v>
      </c>
      <c r="L10" s="3" t="s">
        <v>70</v>
      </c>
      <c r="M10" s="3" t="s">
        <v>45</v>
      </c>
      <c r="N10" s="3" t="s">
        <v>58</v>
      </c>
      <c r="O10" s="3" t="s">
        <v>46</v>
      </c>
      <c r="P10" s="17">
        <v>43132</v>
      </c>
      <c r="Q10" s="4"/>
      <c r="R10" s="3" t="s">
        <v>47</v>
      </c>
      <c r="S10" s="3"/>
      <c r="T10" s="3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</row>
    <row r="11" spans="1:43" ht="15.75" customHeight="1" x14ac:dyDescent="0.2">
      <c r="A11" s="17">
        <v>43460</v>
      </c>
      <c r="B11" s="17">
        <v>34830</v>
      </c>
      <c r="C11" s="3" t="s">
        <v>54</v>
      </c>
      <c r="D11" s="21">
        <v>30</v>
      </c>
      <c r="E11" s="3" t="s">
        <v>40</v>
      </c>
      <c r="F11" s="4"/>
      <c r="G11" s="4"/>
      <c r="H11" s="3" t="s">
        <v>41</v>
      </c>
      <c r="I11" s="3" t="s">
        <v>71</v>
      </c>
      <c r="J11" s="3" t="s">
        <v>60</v>
      </c>
      <c r="K11" s="3" t="s">
        <v>135</v>
      </c>
      <c r="L11" s="3" t="s">
        <v>72</v>
      </c>
      <c r="M11" s="3" t="s">
        <v>45</v>
      </c>
      <c r="N11" s="3" t="s">
        <v>58</v>
      </c>
      <c r="O11" s="3" t="s">
        <v>46</v>
      </c>
      <c r="P11" s="17">
        <v>43176</v>
      </c>
      <c r="Q11" s="5" t="s">
        <v>73</v>
      </c>
      <c r="R11" s="3" t="s">
        <v>47</v>
      </c>
      <c r="S11" s="3"/>
      <c r="T11" s="3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</row>
    <row r="12" spans="1:43" ht="15.75" customHeight="1" x14ac:dyDescent="0.2">
      <c r="A12" s="17">
        <v>43461</v>
      </c>
      <c r="B12" s="17">
        <v>29547</v>
      </c>
      <c r="C12" s="3" t="s">
        <v>39</v>
      </c>
      <c r="D12" s="21">
        <v>45</v>
      </c>
      <c r="E12" s="3" t="s">
        <v>40</v>
      </c>
      <c r="F12" s="4"/>
      <c r="G12" s="4"/>
      <c r="H12" s="3" t="s">
        <v>41</v>
      </c>
      <c r="I12" s="3" t="s">
        <v>74</v>
      </c>
      <c r="J12" s="3" t="s">
        <v>51</v>
      </c>
      <c r="K12" s="3" t="s">
        <v>135</v>
      </c>
      <c r="L12" s="3" t="s">
        <v>75</v>
      </c>
      <c r="M12" s="3" t="s">
        <v>45</v>
      </c>
      <c r="N12" s="3" t="s">
        <v>76</v>
      </c>
      <c r="O12" s="3" t="s">
        <v>62</v>
      </c>
      <c r="P12" s="19"/>
      <c r="Q12" s="4"/>
      <c r="R12" s="3" t="s">
        <v>47</v>
      </c>
      <c r="S12" s="3"/>
      <c r="T12" s="3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</row>
    <row r="13" spans="1:43" ht="15.75" customHeight="1" x14ac:dyDescent="0.2">
      <c r="A13" s="17">
        <v>43462</v>
      </c>
      <c r="B13" s="17">
        <v>33566</v>
      </c>
      <c r="C13" s="3" t="s">
        <v>39</v>
      </c>
      <c r="D13" s="21">
        <v>34</v>
      </c>
      <c r="E13" s="3" t="s">
        <v>55</v>
      </c>
      <c r="F13" s="4"/>
      <c r="G13" s="3">
        <v>96</v>
      </c>
      <c r="H13" s="3" t="s">
        <v>41</v>
      </c>
      <c r="I13" s="3" t="s">
        <v>77</v>
      </c>
      <c r="J13" s="3" t="s">
        <v>51</v>
      </c>
      <c r="K13" s="3" t="s">
        <v>135</v>
      </c>
      <c r="L13" s="3" t="s">
        <v>78</v>
      </c>
      <c r="M13" s="3" t="s">
        <v>45</v>
      </c>
      <c r="N13" s="3" t="s">
        <v>39</v>
      </c>
      <c r="O13" s="3" t="s">
        <v>62</v>
      </c>
      <c r="P13" s="19"/>
      <c r="Q13" s="3">
        <v>12</v>
      </c>
      <c r="R13" s="3" t="s">
        <v>47</v>
      </c>
      <c r="S13" s="3"/>
      <c r="T13" s="3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</row>
    <row r="14" spans="1:43" ht="15.75" customHeight="1" x14ac:dyDescent="0.2">
      <c r="A14" s="17">
        <v>43463</v>
      </c>
      <c r="B14" s="17">
        <v>34385</v>
      </c>
      <c r="C14" s="3" t="s">
        <v>48</v>
      </c>
      <c r="D14" s="21">
        <v>31</v>
      </c>
      <c r="E14" s="3" t="s">
        <v>40</v>
      </c>
      <c r="F14" s="4"/>
      <c r="G14" s="4"/>
      <c r="H14" s="3" t="s">
        <v>41</v>
      </c>
      <c r="I14" s="3" t="s">
        <v>79</v>
      </c>
      <c r="J14" s="3" t="s">
        <v>51</v>
      </c>
      <c r="K14" s="3" t="s">
        <v>135</v>
      </c>
      <c r="L14" s="3" t="s">
        <v>80</v>
      </c>
      <c r="M14" s="3" t="s">
        <v>45</v>
      </c>
      <c r="N14" s="3" t="s">
        <v>39</v>
      </c>
      <c r="O14" s="3" t="s">
        <v>62</v>
      </c>
      <c r="P14" s="19"/>
      <c r="Q14" s="4"/>
      <c r="R14" s="3" t="s">
        <v>47</v>
      </c>
      <c r="S14" s="3"/>
      <c r="T14" s="3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</row>
    <row r="15" spans="1:43" ht="15.75" customHeight="1" x14ac:dyDescent="0.2">
      <c r="A15" s="17">
        <v>43464</v>
      </c>
      <c r="B15" s="17">
        <v>32455</v>
      </c>
      <c r="C15" s="3" t="s">
        <v>54</v>
      </c>
      <c r="D15" s="21">
        <v>37</v>
      </c>
      <c r="E15" s="3" t="s">
        <v>40</v>
      </c>
      <c r="F15" s="4"/>
      <c r="G15" s="4"/>
      <c r="H15" s="3" t="s">
        <v>41</v>
      </c>
      <c r="I15" s="3" t="s">
        <v>74</v>
      </c>
      <c r="J15" s="3" t="s">
        <v>51</v>
      </c>
      <c r="K15" s="3" t="s">
        <v>135</v>
      </c>
      <c r="L15" s="3" t="s">
        <v>81</v>
      </c>
      <c r="M15" s="3" t="s">
        <v>45</v>
      </c>
      <c r="N15" s="3" t="s">
        <v>58</v>
      </c>
      <c r="O15" s="3" t="s">
        <v>62</v>
      </c>
      <c r="P15" s="19"/>
      <c r="Q15" s="4"/>
      <c r="R15" s="3" t="s">
        <v>47</v>
      </c>
      <c r="S15" s="3"/>
      <c r="T15" s="3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</row>
    <row r="16" spans="1:43" ht="15.75" customHeight="1" x14ac:dyDescent="0.2">
      <c r="A16" s="17">
        <v>43465</v>
      </c>
      <c r="B16" s="17">
        <v>27455</v>
      </c>
      <c r="C16" s="3" t="s">
        <v>54</v>
      </c>
      <c r="D16" s="21">
        <v>50</v>
      </c>
      <c r="E16" s="3" t="s">
        <v>40</v>
      </c>
      <c r="F16" s="4"/>
      <c r="G16" s="4"/>
      <c r="H16" s="3" t="s">
        <v>49</v>
      </c>
      <c r="I16" s="3" t="s">
        <v>82</v>
      </c>
      <c r="J16" s="3" t="s">
        <v>60</v>
      </c>
      <c r="K16" s="3" t="s">
        <v>135</v>
      </c>
      <c r="L16" s="3" t="s">
        <v>83</v>
      </c>
      <c r="M16" s="3" t="s">
        <v>45</v>
      </c>
      <c r="N16" s="3" t="s">
        <v>84</v>
      </c>
      <c r="O16" s="3" t="s">
        <v>46</v>
      </c>
      <c r="P16" s="17">
        <v>43252</v>
      </c>
      <c r="Q16" s="4"/>
      <c r="R16" s="3" t="s">
        <v>47</v>
      </c>
      <c r="S16" s="3"/>
      <c r="T16" s="3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</row>
    <row r="17" spans="1:43" ht="15.75" customHeight="1" x14ac:dyDescent="0.2">
      <c r="A17" s="17">
        <v>43466</v>
      </c>
      <c r="B17" s="17">
        <v>31114</v>
      </c>
      <c r="C17" s="3" t="s">
        <v>39</v>
      </c>
      <c r="D17" s="21">
        <v>40</v>
      </c>
      <c r="E17" s="3" t="s">
        <v>40</v>
      </c>
      <c r="F17" s="4"/>
      <c r="G17" s="4"/>
      <c r="H17" s="3" t="s">
        <v>49</v>
      </c>
      <c r="I17" s="3" t="s">
        <v>85</v>
      </c>
      <c r="J17" s="3" t="s">
        <v>60</v>
      </c>
      <c r="K17" s="3" t="s">
        <v>135</v>
      </c>
      <c r="L17" s="3" t="s">
        <v>86</v>
      </c>
      <c r="M17" s="3" t="s">
        <v>45</v>
      </c>
      <c r="N17" s="3" t="s">
        <v>39</v>
      </c>
      <c r="O17" s="3" t="s">
        <v>46</v>
      </c>
      <c r="P17" s="17">
        <v>43890</v>
      </c>
      <c r="Q17" s="4"/>
      <c r="R17" s="3" t="s">
        <v>47</v>
      </c>
      <c r="S17" s="3"/>
      <c r="T17" s="3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</row>
    <row r="18" spans="1:43" ht="15.75" customHeight="1" x14ac:dyDescent="0.2">
      <c r="A18" s="17">
        <v>43467</v>
      </c>
      <c r="B18" s="17">
        <v>34093</v>
      </c>
      <c r="C18" s="3" t="s">
        <v>48</v>
      </c>
      <c r="D18" s="21">
        <v>32</v>
      </c>
      <c r="E18" s="3" t="s">
        <v>40</v>
      </c>
      <c r="F18" s="4"/>
      <c r="G18" s="4"/>
      <c r="H18" s="3" t="s">
        <v>41</v>
      </c>
      <c r="I18" s="3" t="s">
        <v>79</v>
      </c>
      <c r="J18" s="3" t="s">
        <v>43</v>
      </c>
      <c r="K18" s="3" t="s">
        <v>135</v>
      </c>
      <c r="L18" s="3" t="s">
        <v>87</v>
      </c>
      <c r="M18" s="3" t="s">
        <v>45</v>
      </c>
      <c r="N18" s="3" t="s">
        <v>58</v>
      </c>
      <c r="O18" s="3" t="s">
        <v>62</v>
      </c>
      <c r="P18" s="19"/>
      <c r="Q18" s="5" t="s">
        <v>88</v>
      </c>
      <c r="R18" s="3" t="s">
        <v>47</v>
      </c>
      <c r="S18" s="3"/>
      <c r="T18" s="3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</row>
    <row r="19" spans="1:43" ht="15.75" customHeight="1" x14ac:dyDescent="0.2">
      <c r="A19" s="17">
        <v>43467</v>
      </c>
      <c r="B19" s="17">
        <v>36275</v>
      </c>
      <c r="C19" s="3" t="s">
        <v>54</v>
      </c>
      <c r="D19" s="21">
        <v>26</v>
      </c>
      <c r="E19" s="3" t="s">
        <v>40</v>
      </c>
      <c r="F19" s="4"/>
      <c r="G19" s="4"/>
      <c r="H19" s="3" t="s">
        <v>41</v>
      </c>
      <c r="I19" s="3" t="s">
        <v>89</v>
      </c>
      <c r="J19" s="3" t="s">
        <v>43</v>
      </c>
      <c r="K19" s="3" t="s">
        <v>135</v>
      </c>
      <c r="L19" s="3" t="s">
        <v>90</v>
      </c>
      <c r="M19" s="3" t="s">
        <v>45</v>
      </c>
      <c r="N19" s="3" t="s">
        <v>39</v>
      </c>
      <c r="O19" s="3" t="s">
        <v>62</v>
      </c>
      <c r="P19" s="19"/>
      <c r="Q19" s="3" t="s">
        <v>91</v>
      </c>
      <c r="R19" s="3" t="s">
        <v>47</v>
      </c>
      <c r="S19" s="3"/>
      <c r="T19" s="3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</row>
    <row r="20" spans="1:43" ht="15.75" customHeight="1" x14ac:dyDescent="0.2">
      <c r="A20" s="17">
        <v>43467</v>
      </c>
      <c r="B20" s="17">
        <v>32951</v>
      </c>
      <c r="C20" s="3" t="s">
        <v>92</v>
      </c>
      <c r="D20" s="21">
        <v>35</v>
      </c>
      <c r="E20" s="3" t="s">
        <v>40</v>
      </c>
      <c r="F20" s="4"/>
      <c r="G20" s="4"/>
      <c r="H20" s="3" t="s">
        <v>41</v>
      </c>
      <c r="I20" s="3" t="s">
        <v>93</v>
      </c>
      <c r="J20" s="3" t="s">
        <v>43</v>
      </c>
      <c r="K20" s="3" t="s">
        <v>135</v>
      </c>
      <c r="L20" s="3" t="s">
        <v>90</v>
      </c>
      <c r="M20" s="3" t="s">
        <v>45</v>
      </c>
      <c r="N20" s="3" t="s">
        <v>58</v>
      </c>
      <c r="O20" s="3" t="s">
        <v>46</v>
      </c>
      <c r="P20" s="17">
        <v>40544</v>
      </c>
      <c r="Q20" s="5" t="s">
        <v>94</v>
      </c>
      <c r="R20" s="3" t="s">
        <v>47</v>
      </c>
      <c r="S20" s="3"/>
      <c r="T20" s="3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</row>
    <row r="21" spans="1:43" ht="15.75" customHeight="1" x14ac:dyDescent="0.2">
      <c r="A21" s="17">
        <v>43467</v>
      </c>
      <c r="B21" s="17">
        <v>28770</v>
      </c>
      <c r="C21" s="3" t="s">
        <v>39</v>
      </c>
      <c r="D21" s="21">
        <v>47</v>
      </c>
      <c r="E21" s="3" t="s">
        <v>40</v>
      </c>
      <c r="F21" s="4"/>
      <c r="G21" s="4"/>
      <c r="H21" s="3" t="s">
        <v>41</v>
      </c>
      <c r="I21" s="3" t="s">
        <v>95</v>
      </c>
      <c r="J21" s="3" t="s">
        <v>43</v>
      </c>
      <c r="K21" s="3" t="s">
        <v>135</v>
      </c>
      <c r="L21" s="3" t="s">
        <v>96</v>
      </c>
      <c r="M21" s="3" t="s">
        <v>45</v>
      </c>
      <c r="N21" s="3" t="s">
        <v>84</v>
      </c>
      <c r="O21" s="3" t="s">
        <v>46</v>
      </c>
      <c r="P21" s="17">
        <v>43191</v>
      </c>
      <c r="Q21" s="5" t="s">
        <v>97</v>
      </c>
      <c r="R21" s="3" t="s">
        <v>47</v>
      </c>
      <c r="S21" s="3"/>
      <c r="T21" s="3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</row>
    <row r="22" spans="1:43" ht="15.75" customHeight="1" x14ac:dyDescent="0.2">
      <c r="A22" s="17">
        <v>43467</v>
      </c>
      <c r="B22" s="17">
        <v>31089</v>
      </c>
      <c r="C22" s="3" t="s">
        <v>54</v>
      </c>
      <c r="D22" s="21">
        <v>40</v>
      </c>
      <c r="E22" s="3" t="s">
        <v>40</v>
      </c>
      <c r="F22" s="4"/>
      <c r="G22" s="4"/>
      <c r="H22" s="3" t="s">
        <v>41</v>
      </c>
      <c r="I22" s="3" t="s">
        <v>98</v>
      </c>
      <c r="J22" s="3" t="s">
        <v>43</v>
      </c>
      <c r="K22" s="3" t="s">
        <v>135</v>
      </c>
      <c r="L22" s="3" t="s">
        <v>57</v>
      </c>
      <c r="M22" s="3" t="s">
        <v>45</v>
      </c>
      <c r="N22" s="3" t="s">
        <v>84</v>
      </c>
      <c r="O22" s="3" t="s">
        <v>46</v>
      </c>
      <c r="P22" s="19"/>
      <c r="Q22" s="5" t="s">
        <v>99</v>
      </c>
      <c r="R22" s="3" t="s">
        <v>47</v>
      </c>
      <c r="S22" s="3"/>
      <c r="T22" s="3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</row>
    <row r="23" spans="1:43" ht="15.75" customHeight="1" x14ac:dyDescent="0.2">
      <c r="A23" s="17">
        <v>43467</v>
      </c>
      <c r="B23" s="17">
        <v>31395</v>
      </c>
      <c r="C23" s="3" t="s">
        <v>54</v>
      </c>
      <c r="D23" s="21">
        <v>40</v>
      </c>
      <c r="E23" s="3" t="s">
        <v>40</v>
      </c>
      <c r="F23" s="4"/>
      <c r="G23" s="4"/>
      <c r="H23" s="3" t="s">
        <v>41</v>
      </c>
      <c r="I23" s="3" t="s">
        <v>56</v>
      </c>
      <c r="J23" s="3" t="s">
        <v>43</v>
      </c>
      <c r="K23" s="3" t="s">
        <v>135</v>
      </c>
      <c r="L23" s="3" t="s">
        <v>57</v>
      </c>
      <c r="M23" s="3" t="s">
        <v>45</v>
      </c>
      <c r="N23" s="3" t="s">
        <v>58</v>
      </c>
      <c r="O23" s="3" t="s">
        <v>46</v>
      </c>
      <c r="P23" s="19"/>
      <c r="Q23" s="5" t="s">
        <v>100</v>
      </c>
      <c r="R23" s="3" t="s">
        <v>47</v>
      </c>
      <c r="S23" s="3"/>
      <c r="T23" s="3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</row>
    <row r="24" spans="1:43" ht="15.75" customHeight="1" x14ac:dyDescent="0.2">
      <c r="A24" s="17">
        <v>43467</v>
      </c>
      <c r="B24" s="17">
        <v>36119</v>
      </c>
      <c r="C24" s="3" t="s">
        <v>54</v>
      </c>
      <c r="D24" s="21">
        <v>27</v>
      </c>
      <c r="E24" s="3" t="s">
        <v>40</v>
      </c>
      <c r="F24" s="4"/>
      <c r="G24" s="4"/>
      <c r="H24" s="3" t="s">
        <v>41</v>
      </c>
      <c r="I24" s="3" t="s">
        <v>101</v>
      </c>
      <c r="J24" s="3" t="s">
        <v>51</v>
      </c>
      <c r="K24" s="3" t="s">
        <v>135</v>
      </c>
      <c r="L24" s="3" t="s">
        <v>57</v>
      </c>
      <c r="M24" s="3" t="s">
        <v>45</v>
      </c>
      <c r="N24" s="3" t="s">
        <v>84</v>
      </c>
      <c r="O24" s="3" t="s">
        <v>62</v>
      </c>
      <c r="P24" s="19"/>
      <c r="Q24" s="5" t="s">
        <v>102</v>
      </c>
      <c r="R24" s="3" t="s">
        <v>47</v>
      </c>
      <c r="S24" s="3"/>
      <c r="T24" s="3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</row>
    <row r="25" spans="1:43" ht="15.75" customHeight="1" x14ac:dyDescent="0.2">
      <c r="A25" s="17">
        <v>43467</v>
      </c>
      <c r="B25" s="17">
        <v>35953</v>
      </c>
      <c r="C25" s="3" t="s">
        <v>39</v>
      </c>
      <c r="D25" s="21">
        <v>27</v>
      </c>
      <c r="E25" s="3" t="s">
        <v>40</v>
      </c>
      <c r="F25" s="4"/>
      <c r="G25" s="4"/>
      <c r="H25" s="3" t="s">
        <v>41</v>
      </c>
      <c r="I25" s="3" t="s">
        <v>103</v>
      </c>
      <c r="J25" s="3" t="s">
        <v>43</v>
      </c>
      <c r="K25" s="3" t="s">
        <v>135</v>
      </c>
      <c r="L25" s="3" t="s">
        <v>104</v>
      </c>
      <c r="M25" s="3" t="s">
        <v>45</v>
      </c>
      <c r="N25" s="3" t="s">
        <v>58</v>
      </c>
      <c r="O25" s="3" t="s">
        <v>62</v>
      </c>
      <c r="P25" s="19"/>
      <c r="Q25" s="5" t="s">
        <v>73</v>
      </c>
      <c r="R25" s="3" t="s">
        <v>47</v>
      </c>
      <c r="S25" s="3"/>
      <c r="T25" s="3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</row>
    <row r="26" spans="1:43" ht="15.75" customHeight="1" x14ac:dyDescent="0.2">
      <c r="A26" s="17">
        <v>43468</v>
      </c>
      <c r="B26" s="17">
        <v>29126</v>
      </c>
      <c r="C26" s="3" t="s">
        <v>92</v>
      </c>
      <c r="D26" s="21">
        <v>46</v>
      </c>
      <c r="E26" s="3" t="s">
        <v>40</v>
      </c>
      <c r="F26" s="4"/>
      <c r="G26" s="4"/>
      <c r="H26" s="3" t="s">
        <v>41</v>
      </c>
      <c r="I26" s="3" t="s">
        <v>105</v>
      </c>
      <c r="J26" s="3" t="s">
        <v>43</v>
      </c>
      <c r="K26" s="3" t="s">
        <v>135</v>
      </c>
      <c r="L26" s="3" t="s">
        <v>106</v>
      </c>
      <c r="M26" s="3" t="s">
        <v>45</v>
      </c>
      <c r="N26" s="3" t="s">
        <v>58</v>
      </c>
      <c r="O26" s="3" t="s">
        <v>62</v>
      </c>
      <c r="P26" s="19"/>
      <c r="Q26" s="5" t="s">
        <v>107</v>
      </c>
      <c r="R26" s="3" t="s">
        <v>47</v>
      </c>
      <c r="S26" s="3"/>
      <c r="T26" s="3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</row>
    <row r="27" spans="1:43" ht="15.75" customHeight="1" x14ac:dyDescent="0.2">
      <c r="A27" s="17">
        <v>43468</v>
      </c>
      <c r="B27" s="17">
        <v>29865</v>
      </c>
      <c r="C27" s="3" t="s">
        <v>92</v>
      </c>
      <c r="D27" s="21">
        <v>44</v>
      </c>
      <c r="E27" s="3" t="s">
        <v>40</v>
      </c>
      <c r="F27" s="4"/>
      <c r="G27" s="4"/>
      <c r="H27" s="3" t="s">
        <v>41</v>
      </c>
      <c r="I27" s="3" t="s">
        <v>108</v>
      </c>
      <c r="J27" s="3" t="s">
        <v>43</v>
      </c>
      <c r="K27" s="3" t="s">
        <v>135</v>
      </c>
      <c r="L27" s="3" t="s">
        <v>90</v>
      </c>
      <c r="M27" s="3" t="s">
        <v>45</v>
      </c>
      <c r="N27" s="3" t="s">
        <v>58</v>
      </c>
      <c r="O27" s="3" t="s">
        <v>62</v>
      </c>
      <c r="P27" s="19"/>
      <c r="Q27" s="5" t="s">
        <v>109</v>
      </c>
      <c r="R27" s="3" t="s">
        <v>47</v>
      </c>
      <c r="S27" s="3"/>
      <c r="T27" s="3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</row>
    <row r="28" spans="1:43" ht="15.75" customHeight="1" x14ac:dyDescent="0.2">
      <c r="A28" s="17">
        <v>43468</v>
      </c>
      <c r="B28" s="17">
        <v>32806</v>
      </c>
      <c r="C28" s="3" t="s">
        <v>54</v>
      </c>
      <c r="D28" s="21">
        <v>36</v>
      </c>
      <c r="E28" s="3" t="s">
        <v>40</v>
      </c>
      <c r="F28" s="4"/>
      <c r="G28" s="4"/>
      <c r="H28" s="3" t="s">
        <v>41</v>
      </c>
      <c r="I28" s="3" t="s">
        <v>101</v>
      </c>
      <c r="J28" s="3" t="s">
        <v>43</v>
      </c>
      <c r="K28" s="3" t="s">
        <v>135</v>
      </c>
      <c r="L28" s="3" t="s">
        <v>110</v>
      </c>
      <c r="M28" s="3" t="s">
        <v>45</v>
      </c>
      <c r="N28" s="3" t="s">
        <v>58</v>
      </c>
      <c r="O28" s="3" t="s">
        <v>62</v>
      </c>
      <c r="P28" s="19"/>
      <c r="Q28" s="5" t="s">
        <v>65</v>
      </c>
      <c r="R28" s="3" t="s">
        <v>47</v>
      </c>
      <c r="S28" s="3"/>
      <c r="T28" s="3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</row>
    <row r="29" spans="1:43" ht="15.75" customHeight="1" x14ac:dyDescent="0.2">
      <c r="A29" s="17">
        <v>43468</v>
      </c>
      <c r="B29" s="17">
        <v>30021</v>
      </c>
      <c r="C29" s="3" t="s">
        <v>54</v>
      </c>
      <c r="D29" s="21">
        <v>43</v>
      </c>
      <c r="E29" s="3" t="s">
        <v>40</v>
      </c>
      <c r="F29" s="4"/>
      <c r="G29" s="4"/>
      <c r="H29" s="3" t="s">
        <v>41</v>
      </c>
      <c r="I29" s="3" t="s">
        <v>111</v>
      </c>
      <c r="J29" s="3" t="s">
        <v>51</v>
      </c>
      <c r="K29" s="3" t="s">
        <v>135</v>
      </c>
      <c r="L29" s="3" t="s">
        <v>64</v>
      </c>
      <c r="M29" s="3" t="s">
        <v>45</v>
      </c>
      <c r="N29" s="3" t="s">
        <v>39</v>
      </c>
      <c r="O29" s="3" t="s">
        <v>62</v>
      </c>
      <c r="P29" s="19"/>
      <c r="Q29" s="5" t="s">
        <v>112</v>
      </c>
      <c r="R29" s="3" t="s">
        <v>47</v>
      </c>
      <c r="S29" s="3"/>
      <c r="T29" s="3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</row>
    <row r="30" spans="1:43" ht="15.75" customHeight="1" x14ac:dyDescent="0.2">
      <c r="A30" s="17">
        <v>43468</v>
      </c>
      <c r="B30" s="17">
        <v>29417</v>
      </c>
      <c r="C30" s="3" t="s">
        <v>54</v>
      </c>
      <c r="D30" s="21">
        <v>45</v>
      </c>
      <c r="E30" s="3" t="s">
        <v>55</v>
      </c>
      <c r="F30" s="4"/>
      <c r="G30" s="4"/>
      <c r="H30" s="3" t="s">
        <v>41</v>
      </c>
      <c r="I30" s="3" t="s">
        <v>113</v>
      </c>
      <c r="J30" s="3" t="s">
        <v>114</v>
      </c>
      <c r="K30" s="3" t="s">
        <v>135</v>
      </c>
      <c r="L30" s="3" t="s">
        <v>115</v>
      </c>
      <c r="M30" s="3" t="s">
        <v>45</v>
      </c>
      <c r="N30" s="3" t="s">
        <v>58</v>
      </c>
      <c r="O30" s="3" t="s">
        <v>62</v>
      </c>
      <c r="P30" s="19"/>
      <c r="Q30" s="5" t="s">
        <v>116</v>
      </c>
      <c r="R30" s="3" t="s">
        <v>47</v>
      </c>
      <c r="S30" s="3"/>
      <c r="T30" s="3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</row>
    <row r="31" spans="1:43" ht="15.75" customHeight="1" x14ac:dyDescent="0.2">
      <c r="A31" s="17">
        <v>43468</v>
      </c>
      <c r="B31" s="17">
        <v>30773</v>
      </c>
      <c r="C31" s="3" t="s">
        <v>48</v>
      </c>
      <c r="D31" s="21">
        <v>41</v>
      </c>
      <c r="E31" s="3" t="s">
        <v>55</v>
      </c>
      <c r="F31" s="4"/>
      <c r="G31" s="4"/>
      <c r="H31" s="3" t="s">
        <v>41</v>
      </c>
      <c r="I31" s="3" t="s">
        <v>117</v>
      </c>
      <c r="J31" s="3" t="s">
        <v>118</v>
      </c>
      <c r="K31" s="3" t="s">
        <v>5509</v>
      </c>
      <c r="L31" s="3" t="s">
        <v>119</v>
      </c>
      <c r="M31" s="3" t="s">
        <v>45</v>
      </c>
      <c r="N31" s="3" t="s">
        <v>58</v>
      </c>
      <c r="O31" s="3" t="s">
        <v>46</v>
      </c>
      <c r="P31" s="19"/>
      <c r="Q31" s="5" t="s">
        <v>116</v>
      </c>
      <c r="R31" s="3" t="s">
        <v>47</v>
      </c>
      <c r="S31" s="3"/>
      <c r="T31" s="3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</row>
    <row r="32" spans="1:43" ht="15.75" customHeight="1" x14ac:dyDescent="0.2">
      <c r="A32" s="17">
        <v>43468</v>
      </c>
      <c r="B32" s="17">
        <v>35699</v>
      </c>
      <c r="C32" s="3" t="s">
        <v>48</v>
      </c>
      <c r="D32" s="21">
        <v>28</v>
      </c>
      <c r="E32" s="3" t="s">
        <v>55</v>
      </c>
      <c r="F32" s="4"/>
      <c r="G32" s="4"/>
      <c r="H32" s="3" t="s">
        <v>41</v>
      </c>
      <c r="I32" s="3" t="s">
        <v>79</v>
      </c>
      <c r="J32" s="3" t="s">
        <v>43</v>
      </c>
      <c r="K32" s="3" t="s">
        <v>135</v>
      </c>
      <c r="L32" s="3" t="s">
        <v>104</v>
      </c>
      <c r="M32" s="3" t="s">
        <v>45</v>
      </c>
      <c r="N32" s="1" t="s">
        <v>39</v>
      </c>
      <c r="O32" s="3" t="s">
        <v>46</v>
      </c>
      <c r="P32" s="17">
        <v>43101</v>
      </c>
      <c r="Q32" s="5" t="s">
        <v>120</v>
      </c>
      <c r="R32" s="3" t="s">
        <v>47</v>
      </c>
      <c r="S32" s="3"/>
      <c r="T32" s="3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</row>
    <row r="33" spans="1:43" ht="15.75" customHeight="1" x14ac:dyDescent="0.2">
      <c r="A33" s="17">
        <v>43469</v>
      </c>
      <c r="B33" s="17">
        <v>33230</v>
      </c>
      <c r="C33" s="3" t="s">
        <v>92</v>
      </c>
      <c r="D33" s="21">
        <v>35</v>
      </c>
      <c r="E33" s="3" t="s">
        <v>40</v>
      </c>
      <c r="F33" s="4"/>
      <c r="G33" s="4"/>
      <c r="H33" s="3" t="s">
        <v>49</v>
      </c>
      <c r="I33" s="3" t="s">
        <v>56</v>
      </c>
      <c r="J33" s="3" t="s">
        <v>121</v>
      </c>
      <c r="K33" s="3" t="s">
        <v>135</v>
      </c>
      <c r="L33" s="3" t="s">
        <v>122</v>
      </c>
      <c r="M33" s="3" t="s">
        <v>123</v>
      </c>
      <c r="N33" s="3" t="s">
        <v>124</v>
      </c>
      <c r="O33" s="3" t="s">
        <v>62</v>
      </c>
      <c r="P33" s="19"/>
      <c r="Q33" s="5" t="s">
        <v>125</v>
      </c>
      <c r="R33" s="3" t="s">
        <v>47</v>
      </c>
      <c r="S33" s="3"/>
      <c r="T33" s="3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</row>
    <row r="34" spans="1:43" ht="15.75" customHeight="1" x14ac:dyDescent="0.2">
      <c r="A34" s="17">
        <v>43469</v>
      </c>
      <c r="B34" s="17">
        <v>31488</v>
      </c>
      <c r="C34" s="3" t="s">
        <v>54</v>
      </c>
      <c r="D34" s="21">
        <v>39</v>
      </c>
      <c r="E34" s="3" t="s">
        <v>40</v>
      </c>
      <c r="F34" s="4"/>
      <c r="G34" s="4"/>
      <c r="H34" s="3" t="s">
        <v>41</v>
      </c>
      <c r="I34" s="3" t="s">
        <v>126</v>
      </c>
      <c r="J34" s="3" t="s">
        <v>60</v>
      </c>
      <c r="K34" s="3" t="s">
        <v>135</v>
      </c>
      <c r="L34" s="3" t="s">
        <v>127</v>
      </c>
      <c r="M34" s="3" t="s">
        <v>45</v>
      </c>
      <c r="N34" s="3" t="s">
        <v>58</v>
      </c>
      <c r="O34" s="3" t="s">
        <v>62</v>
      </c>
      <c r="P34" s="19"/>
      <c r="Q34" s="5" t="s">
        <v>128</v>
      </c>
      <c r="R34" s="3" t="s">
        <v>47</v>
      </c>
      <c r="S34" s="3"/>
      <c r="T34" s="3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</row>
    <row r="35" spans="1:43" ht="15.75" customHeight="1" x14ac:dyDescent="0.2">
      <c r="A35" s="17">
        <v>43469</v>
      </c>
      <c r="B35" s="17">
        <v>33733</v>
      </c>
      <c r="C35" s="3" t="s">
        <v>48</v>
      </c>
      <c r="D35" s="21">
        <v>33</v>
      </c>
      <c r="E35" s="3" t="s">
        <v>40</v>
      </c>
      <c r="F35" s="4"/>
      <c r="G35" s="4"/>
      <c r="H35" s="3" t="s">
        <v>41</v>
      </c>
      <c r="I35" s="3" t="s">
        <v>79</v>
      </c>
      <c r="J35" s="3" t="s">
        <v>60</v>
      </c>
      <c r="K35" s="3" t="s">
        <v>135</v>
      </c>
      <c r="L35" s="3" t="s">
        <v>129</v>
      </c>
      <c r="M35" s="3" t="s">
        <v>45</v>
      </c>
      <c r="N35" s="3" t="s">
        <v>58</v>
      </c>
      <c r="O35" s="3" t="s">
        <v>62</v>
      </c>
      <c r="P35" s="19"/>
      <c r="Q35" s="5" t="s">
        <v>130</v>
      </c>
      <c r="R35" s="3" t="s">
        <v>47</v>
      </c>
      <c r="S35" s="3"/>
      <c r="T35" s="3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</row>
    <row r="36" spans="1:43" ht="15.75" customHeight="1" x14ac:dyDescent="0.2">
      <c r="A36" s="17">
        <v>43472</v>
      </c>
      <c r="B36" s="17">
        <v>33403</v>
      </c>
      <c r="C36" s="3" t="s">
        <v>54</v>
      </c>
      <c r="D36" s="21">
        <v>34</v>
      </c>
      <c r="E36" s="3" t="s">
        <v>40</v>
      </c>
      <c r="F36" s="4"/>
      <c r="G36" s="4"/>
      <c r="H36" s="3" t="s">
        <v>41</v>
      </c>
      <c r="I36" s="3" t="s">
        <v>95</v>
      </c>
      <c r="J36" s="3" t="s">
        <v>60</v>
      </c>
      <c r="K36" s="3" t="s">
        <v>135</v>
      </c>
      <c r="L36" s="3" t="s">
        <v>131</v>
      </c>
      <c r="M36" s="3" t="s">
        <v>45</v>
      </c>
      <c r="N36" s="3" t="s">
        <v>58</v>
      </c>
      <c r="O36" s="3" t="s">
        <v>62</v>
      </c>
      <c r="P36" s="19"/>
      <c r="Q36" s="5" t="s">
        <v>132</v>
      </c>
      <c r="R36" s="3" t="s">
        <v>47</v>
      </c>
      <c r="S36" s="3"/>
      <c r="T36" s="3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</row>
    <row r="37" spans="1:43" ht="15.75" customHeight="1" x14ac:dyDescent="0.2">
      <c r="A37" s="17">
        <v>43472</v>
      </c>
      <c r="B37" s="17">
        <v>34065</v>
      </c>
      <c r="C37" s="3" t="s">
        <v>54</v>
      </c>
      <c r="D37" s="21">
        <v>32</v>
      </c>
      <c r="E37" s="3" t="s">
        <v>40</v>
      </c>
      <c r="F37" s="4"/>
      <c r="G37" s="4"/>
      <c r="H37" s="3" t="s">
        <v>41</v>
      </c>
      <c r="I37" s="3" t="s">
        <v>56</v>
      </c>
      <c r="J37" s="3" t="s">
        <v>60</v>
      </c>
      <c r="K37" s="3" t="s">
        <v>135</v>
      </c>
      <c r="L37" s="3" t="s">
        <v>133</v>
      </c>
      <c r="M37" s="3" t="s">
        <v>45</v>
      </c>
      <c r="N37" s="3" t="s">
        <v>58</v>
      </c>
      <c r="O37" s="3" t="s">
        <v>46</v>
      </c>
      <c r="P37" s="17">
        <v>43137</v>
      </c>
      <c r="Q37" s="5" t="s">
        <v>130</v>
      </c>
      <c r="R37" s="3" t="s">
        <v>47</v>
      </c>
      <c r="S37" s="3"/>
      <c r="T37" s="3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</row>
    <row r="38" spans="1:43" ht="15.75" customHeight="1" x14ac:dyDescent="0.2">
      <c r="A38" s="17">
        <v>43473</v>
      </c>
      <c r="B38" s="17">
        <v>33982</v>
      </c>
      <c r="C38" s="3" t="s">
        <v>48</v>
      </c>
      <c r="D38" s="21">
        <v>32</v>
      </c>
      <c r="E38" s="3" t="s">
        <v>40</v>
      </c>
      <c r="F38" s="4"/>
      <c r="G38" s="4"/>
      <c r="H38" s="3" t="s">
        <v>41</v>
      </c>
      <c r="I38" s="3" t="s">
        <v>134</v>
      </c>
      <c r="J38" s="3" t="s">
        <v>43</v>
      </c>
      <c r="K38" s="3" t="s">
        <v>135</v>
      </c>
      <c r="L38" s="3" t="s">
        <v>135</v>
      </c>
      <c r="M38" s="3" t="s">
        <v>45</v>
      </c>
      <c r="N38" s="3" t="s">
        <v>58</v>
      </c>
      <c r="O38" s="3" t="s">
        <v>62</v>
      </c>
      <c r="P38" s="19"/>
      <c r="Q38" s="5" t="s">
        <v>136</v>
      </c>
      <c r="R38" s="3" t="s">
        <v>47</v>
      </c>
      <c r="S38" s="3"/>
      <c r="T38" s="3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</row>
    <row r="39" spans="1:43" ht="15.75" customHeight="1" x14ac:dyDescent="0.2">
      <c r="A39" s="17">
        <v>43473</v>
      </c>
      <c r="B39" s="17">
        <v>34146</v>
      </c>
      <c r="C39" s="3" t="s">
        <v>48</v>
      </c>
      <c r="D39" s="21">
        <v>32</v>
      </c>
      <c r="E39" s="3" t="s">
        <v>40</v>
      </c>
      <c r="F39" s="4"/>
      <c r="G39" s="4"/>
      <c r="H39" s="3" t="s">
        <v>41</v>
      </c>
      <c r="I39" s="3" t="s">
        <v>134</v>
      </c>
      <c r="J39" s="3" t="s">
        <v>43</v>
      </c>
      <c r="K39" s="3" t="s">
        <v>135</v>
      </c>
      <c r="L39" s="3" t="s">
        <v>135</v>
      </c>
      <c r="M39" s="3" t="s">
        <v>45</v>
      </c>
      <c r="N39" s="3" t="s">
        <v>58</v>
      </c>
      <c r="O39" s="3" t="s">
        <v>46</v>
      </c>
      <c r="P39" s="17">
        <v>42736</v>
      </c>
      <c r="Q39" s="5" t="s">
        <v>97</v>
      </c>
      <c r="R39" s="3" t="s">
        <v>47</v>
      </c>
      <c r="S39" s="3"/>
      <c r="T39" s="3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</row>
    <row r="40" spans="1:43" ht="15.75" customHeight="1" x14ac:dyDescent="0.2">
      <c r="A40" s="17">
        <v>43473</v>
      </c>
      <c r="B40" s="17">
        <v>33635</v>
      </c>
      <c r="C40" s="3" t="s">
        <v>48</v>
      </c>
      <c r="D40" s="21">
        <v>33</v>
      </c>
      <c r="E40" s="3" t="s">
        <v>40</v>
      </c>
      <c r="F40" s="4"/>
      <c r="G40" s="4"/>
      <c r="H40" s="3" t="s">
        <v>41</v>
      </c>
      <c r="I40" s="3" t="s">
        <v>137</v>
      </c>
      <c r="J40" s="3" t="s">
        <v>60</v>
      </c>
      <c r="K40" s="3" t="s">
        <v>135</v>
      </c>
      <c r="L40" s="3" t="s">
        <v>138</v>
      </c>
      <c r="M40" s="3" t="s">
        <v>45</v>
      </c>
      <c r="N40" s="3" t="s">
        <v>58</v>
      </c>
      <c r="O40" s="3" t="s">
        <v>62</v>
      </c>
      <c r="P40" s="19"/>
      <c r="Q40" s="5" t="s">
        <v>100</v>
      </c>
      <c r="R40" s="3" t="s">
        <v>47</v>
      </c>
      <c r="S40" s="3"/>
      <c r="T40" s="3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</row>
    <row r="41" spans="1:43" ht="15.75" customHeight="1" x14ac:dyDescent="0.2">
      <c r="A41" s="17">
        <v>43473</v>
      </c>
      <c r="B41" s="17">
        <v>34522</v>
      </c>
      <c r="C41" s="3" t="s">
        <v>48</v>
      </c>
      <c r="D41" s="21">
        <v>31</v>
      </c>
      <c r="E41" s="3" t="s">
        <v>55</v>
      </c>
      <c r="F41" s="4"/>
      <c r="G41" s="4"/>
      <c r="H41" s="3" t="s">
        <v>41</v>
      </c>
      <c r="I41" s="3" t="s">
        <v>79</v>
      </c>
      <c r="J41" s="3" t="s">
        <v>60</v>
      </c>
      <c r="K41" s="3" t="s">
        <v>135</v>
      </c>
      <c r="L41" s="3" t="s">
        <v>139</v>
      </c>
      <c r="M41" s="3" t="s">
        <v>45</v>
      </c>
      <c r="N41" s="3" t="s">
        <v>84</v>
      </c>
      <c r="O41" s="3" t="s">
        <v>62</v>
      </c>
      <c r="P41" s="19"/>
      <c r="Q41" s="5" t="s">
        <v>130</v>
      </c>
      <c r="R41" s="3" t="s">
        <v>47</v>
      </c>
      <c r="S41" s="3"/>
      <c r="T41" s="3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</row>
    <row r="42" spans="1:43" ht="15.75" customHeight="1" x14ac:dyDescent="0.2">
      <c r="A42" s="17">
        <v>43473</v>
      </c>
      <c r="B42" s="17">
        <v>32059</v>
      </c>
      <c r="C42" s="3" t="s">
        <v>48</v>
      </c>
      <c r="D42" s="21">
        <v>38</v>
      </c>
      <c r="E42" s="3" t="s">
        <v>40</v>
      </c>
      <c r="F42" s="4"/>
      <c r="G42" s="4"/>
      <c r="H42" s="3" t="s">
        <v>41</v>
      </c>
      <c r="I42" s="3" t="s">
        <v>140</v>
      </c>
      <c r="J42" s="3" t="s">
        <v>60</v>
      </c>
      <c r="K42" s="3" t="s">
        <v>135</v>
      </c>
      <c r="L42" s="3" t="s">
        <v>141</v>
      </c>
      <c r="M42" s="3" t="s">
        <v>45</v>
      </c>
      <c r="N42" s="3" t="s">
        <v>58</v>
      </c>
      <c r="O42" s="3" t="s">
        <v>46</v>
      </c>
      <c r="P42" s="17">
        <v>42736</v>
      </c>
      <c r="Q42" s="5" t="s">
        <v>94</v>
      </c>
      <c r="R42" s="3" t="s">
        <v>47</v>
      </c>
      <c r="S42" s="3"/>
      <c r="T42" s="3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</row>
    <row r="43" spans="1:43" ht="15.75" customHeight="1" x14ac:dyDescent="0.2">
      <c r="A43" s="17">
        <v>43473</v>
      </c>
      <c r="B43" s="17">
        <v>36161</v>
      </c>
      <c r="C43" s="3" t="s">
        <v>92</v>
      </c>
      <c r="D43" s="21">
        <v>26</v>
      </c>
      <c r="E43" s="3" t="s">
        <v>40</v>
      </c>
      <c r="F43" s="4"/>
      <c r="G43" s="4"/>
      <c r="H43" s="3" t="s">
        <v>41</v>
      </c>
      <c r="I43" s="3" t="s">
        <v>142</v>
      </c>
      <c r="J43" s="3" t="s">
        <v>114</v>
      </c>
      <c r="K43" s="3" t="s">
        <v>135</v>
      </c>
      <c r="L43" s="3" t="s">
        <v>143</v>
      </c>
      <c r="M43" s="3" t="s">
        <v>45</v>
      </c>
      <c r="N43" s="3" t="s">
        <v>124</v>
      </c>
      <c r="O43" s="3" t="s">
        <v>62</v>
      </c>
      <c r="P43" s="19"/>
      <c r="Q43" s="4"/>
      <c r="R43" s="3" t="s">
        <v>47</v>
      </c>
      <c r="S43" s="3"/>
      <c r="T43" s="3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</row>
    <row r="44" spans="1:43" ht="15.75" customHeight="1" x14ac:dyDescent="0.2">
      <c r="A44" s="17">
        <v>43474</v>
      </c>
      <c r="B44" s="17">
        <v>33724</v>
      </c>
      <c r="C44" s="3" t="s">
        <v>48</v>
      </c>
      <c r="D44" s="21">
        <v>33</v>
      </c>
      <c r="E44" s="3" t="s">
        <v>40</v>
      </c>
      <c r="F44" s="4"/>
      <c r="G44" s="4"/>
      <c r="H44" s="3" t="s">
        <v>41</v>
      </c>
      <c r="I44" s="3" t="s">
        <v>144</v>
      </c>
      <c r="J44" s="3" t="s">
        <v>43</v>
      </c>
      <c r="K44" s="3" t="s">
        <v>135</v>
      </c>
      <c r="L44" s="3" t="s">
        <v>57</v>
      </c>
      <c r="M44" s="3" t="s">
        <v>45</v>
      </c>
      <c r="N44" s="3" t="s">
        <v>58</v>
      </c>
      <c r="O44" s="3" t="s">
        <v>46</v>
      </c>
      <c r="P44" s="17">
        <v>43245</v>
      </c>
      <c r="Q44" s="5" t="s">
        <v>128</v>
      </c>
      <c r="R44" s="3" t="s">
        <v>47</v>
      </c>
      <c r="S44" s="3"/>
      <c r="T44" s="3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</row>
    <row r="45" spans="1:43" ht="15.75" customHeight="1" x14ac:dyDescent="0.2">
      <c r="A45" s="17">
        <v>43474</v>
      </c>
      <c r="B45" s="17">
        <v>33204</v>
      </c>
      <c r="C45" s="3" t="s">
        <v>48</v>
      </c>
      <c r="D45" s="21">
        <v>35</v>
      </c>
      <c r="E45" s="3" t="s">
        <v>40</v>
      </c>
      <c r="F45" s="4"/>
      <c r="G45" s="4"/>
      <c r="H45" s="3" t="s">
        <v>41</v>
      </c>
      <c r="I45" s="3" t="s">
        <v>79</v>
      </c>
      <c r="J45" s="3" t="s">
        <v>60</v>
      </c>
      <c r="K45" s="3" t="s">
        <v>135</v>
      </c>
      <c r="L45" s="3" t="s">
        <v>70</v>
      </c>
      <c r="M45" s="3" t="s">
        <v>45</v>
      </c>
      <c r="N45" s="3" t="s">
        <v>58</v>
      </c>
      <c r="O45" s="3" t="s">
        <v>62</v>
      </c>
      <c r="P45" s="19"/>
      <c r="Q45" s="4"/>
      <c r="R45" s="3" t="s">
        <v>47</v>
      </c>
      <c r="S45" s="3"/>
      <c r="T45" s="3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</row>
    <row r="46" spans="1:43" ht="15.75" customHeight="1" x14ac:dyDescent="0.2">
      <c r="A46" s="17">
        <v>43474</v>
      </c>
      <c r="B46" s="17">
        <v>29459</v>
      </c>
      <c r="C46" s="3" t="s">
        <v>48</v>
      </c>
      <c r="D46" s="21">
        <v>45</v>
      </c>
      <c r="E46" s="3" t="s">
        <v>40</v>
      </c>
      <c r="F46" s="4"/>
      <c r="G46" s="4"/>
      <c r="H46" s="3" t="s">
        <v>49</v>
      </c>
      <c r="I46" s="3" t="s">
        <v>145</v>
      </c>
      <c r="J46" s="3" t="s">
        <v>43</v>
      </c>
      <c r="K46" s="3" t="s">
        <v>135</v>
      </c>
      <c r="L46" s="3" t="s">
        <v>146</v>
      </c>
      <c r="M46" s="3" t="s">
        <v>45</v>
      </c>
      <c r="N46" s="3" t="s">
        <v>124</v>
      </c>
      <c r="O46" s="3" t="s">
        <v>46</v>
      </c>
      <c r="P46" s="17">
        <v>43344</v>
      </c>
      <c r="Q46" s="5" t="s">
        <v>147</v>
      </c>
      <c r="R46" s="3" t="s">
        <v>47</v>
      </c>
      <c r="S46" s="3"/>
      <c r="T46" s="3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</row>
    <row r="47" spans="1:43" ht="15.75" customHeight="1" x14ac:dyDescent="0.2">
      <c r="A47" s="17">
        <v>43474</v>
      </c>
      <c r="B47" s="17">
        <v>33332</v>
      </c>
      <c r="C47" s="3" t="s">
        <v>48</v>
      </c>
      <c r="D47" s="21">
        <v>34</v>
      </c>
      <c r="E47" s="3" t="s">
        <v>40</v>
      </c>
      <c r="F47" s="4"/>
      <c r="G47" s="4"/>
      <c r="H47" s="3" t="s">
        <v>41</v>
      </c>
      <c r="I47" s="3" t="s">
        <v>79</v>
      </c>
      <c r="J47" s="3" t="s">
        <v>43</v>
      </c>
      <c r="K47" s="3" t="s">
        <v>135</v>
      </c>
      <c r="L47" s="3" t="s">
        <v>57</v>
      </c>
      <c r="M47" s="3" t="s">
        <v>45</v>
      </c>
      <c r="N47" s="3" t="s">
        <v>58</v>
      </c>
      <c r="O47" s="3" t="s">
        <v>62</v>
      </c>
      <c r="P47" s="19"/>
      <c r="Q47" s="5" t="s">
        <v>94</v>
      </c>
      <c r="R47" s="3" t="s">
        <v>47</v>
      </c>
      <c r="S47" s="3"/>
      <c r="T47" s="3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</row>
    <row r="48" spans="1:43" ht="15.75" customHeight="1" x14ac:dyDescent="0.2">
      <c r="A48" s="17">
        <v>43474</v>
      </c>
      <c r="B48" s="17">
        <v>27533</v>
      </c>
      <c r="C48" s="3" t="s">
        <v>48</v>
      </c>
      <c r="D48" s="21">
        <v>50</v>
      </c>
      <c r="E48" s="3" t="s">
        <v>40</v>
      </c>
      <c r="F48" s="4"/>
      <c r="G48" s="4"/>
      <c r="H48" s="3" t="s">
        <v>41</v>
      </c>
      <c r="I48" s="3" t="s">
        <v>148</v>
      </c>
      <c r="J48" s="3" t="s">
        <v>121</v>
      </c>
      <c r="K48" s="3" t="s">
        <v>135</v>
      </c>
      <c r="L48" s="3" t="s">
        <v>149</v>
      </c>
      <c r="M48" s="3" t="s">
        <v>45</v>
      </c>
      <c r="N48" s="3" t="s">
        <v>58</v>
      </c>
      <c r="O48" s="3" t="s">
        <v>62</v>
      </c>
      <c r="P48" s="19"/>
      <c r="Q48" s="5" t="s">
        <v>109</v>
      </c>
      <c r="R48" s="3" t="s">
        <v>47</v>
      </c>
      <c r="S48" s="3"/>
      <c r="T48" s="3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</row>
    <row r="49" spans="1:43" ht="15.75" customHeight="1" x14ac:dyDescent="0.2">
      <c r="A49" s="17">
        <v>43474</v>
      </c>
      <c r="B49" s="17">
        <v>31123</v>
      </c>
      <c r="C49" s="3" t="s">
        <v>54</v>
      </c>
      <c r="D49" s="21">
        <v>40</v>
      </c>
      <c r="E49" s="3" t="s">
        <v>40</v>
      </c>
      <c r="F49" s="4"/>
      <c r="G49" s="4"/>
      <c r="H49" s="3" t="s">
        <v>49</v>
      </c>
      <c r="I49" s="3" t="s">
        <v>150</v>
      </c>
      <c r="J49" s="3" t="s">
        <v>51</v>
      </c>
      <c r="K49" s="3" t="s">
        <v>135</v>
      </c>
      <c r="L49" s="3" t="s">
        <v>64</v>
      </c>
      <c r="M49" s="3" t="s">
        <v>45</v>
      </c>
      <c r="N49" s="3" t="s">
        <v>58</v>
      </c>
      <c r="O49" s="3" t="s">
        <v>62</v>
      </c>
      <c r="P49" s="19"/>
      <c r="Q49" s="5" t="s">
        <v>151</v>
      </c>
      <c r="R49" s="3" t="s">
        <v>47</v>
      </c>
      <c r="S49" s="3"/>
      <c r="T49" s="3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</row>
    <row r="50" spans="1:43" ht="15.75" customHeight="1" x14ac:dyDescent="0.2">
      <c r="A50" s="17">
        <v>43474</v>
      </c>
      <c r="B50" s="17">
        <v>26303</v>
      </c>
      <c r="C50" s="3" t="s">
        <v>48</v>
      </c>
      <c r="D50" s="21">
        <v>53</v>
      </c>
      <c r="E50" s="3" t="s">
        <v>40</v>
      </c>
      <c r="F50" s="4"/>
      <c r="G50" s="4"/>
      <c r="H50" s="3" t="s">
        <v>49</v>
      </c>
      <c r="I50" s="3" t="s">
        <v>152</v>
      </c>
      <c r="J50" s="3" t="s">
        <v>43</v>
      </c>
      <c r="K50" s="3" t="s">
        <v>135</v>
      </c>
      <c r="L50" s="3" t="s">
        <v>104</v>
      </c>
      <c r="M50" s="3" t="s">
        <v>45</v>
      </c>
      <c r="N50" s="3" t="s">
        <v>124</v>
      </c>
      <c r="O50" s="3" t="s">
        <v>46</v>
      </c>
      <c r="P50" s="17">
        <v>42811</v>
      </c>
      <c r="Q50" s="5" t="s">
        <v>65</v>
      </c>
      <c r="R50" s="3" t="s">
        <v>47</v>
      </c>
      <c r="S50" s="3"/>
      <c r="T50" s="3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</row>
    <row r="51" spans="1:43" ht="15.75" customHeight="1" x14ac:dyDescent="0.2">
      <c r="A51" s="17">
        <v>43474</v>
      </c>
      <c r="B51" s="17">
        <v>33801</v>
      </c>
      <c r="C51" s="3" t="s">
        <v>48</v>
      </c>
      <c r="D51" s="21">
        <v>33</v>
      </c>
      <c r="E51" s="3" t="s">
        <v>40</v>
      </c>
      <c r="F51" s="4"/>
      <c r="G51" s="4"/>
      <c r="H51" s="3" t="s">
        <v>41</v>
      </c>
      <c r="I51" s="3" t="s">
        <v>153</v>
      </c>
      <c r="J51" s="3" t="s">
        <v>51</v>
      </c>
      <c r="K51" s="3" t="s">
        <v>135</v>
      </c>
      <c r="L51" s="3" t="s">
        <v>149</v>
      </c>
      <c r="M51" s="3" t="s">
        <v>45</v>
      </c>
      <c r="N51" s="3" t="s">
        <v>39</v>
      </c>
      <c r="O51" s="3" t="s">
        <v>62</v>
      </c>
      <c r="P51" s="19"/>
      <c r="Q51" s="3">
        <v>13</v>
      </c>
      <c r="R51" s="3" t="s">
        <v>47</v>
      </c>
      <c r="S51" s="3"/>
      <c r="T51" s="3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</row>
    <row r="52" spans="1:43" ht="15.75" customHeight="1" x14ac:dyDescent="0.2">
      <c r="A52" s="17">
        <v>43474</v>
      </c>
      <c r="B52" s="17">
        <v>28548</v>
      </c>
      <c r="C52" s="3" t="s">
        <v>39</v>
      </c>
      <c r="D52" s="21">
        <v>47</v>
      </c>
      <c r="E52" s="3" t="s">
        <v>55</v>
      </c>
      <c r="F52" s="4"/>
      <c r="G52" s="4"/>
      <c r="H52" s="3" t="s">
        <v>49</v>
      </c>
      <c r="I52" s="3" t="s">
        <v>154</v>
      </c>
      <c r="J52" s="3" t="s">
        <v>51</v>
      </c>
      <c r="K52" s="3" t="s">
        <v>135</v>
      </c>
      <c r="L52" s="3" t="s">
        <v>155</v>
      </c>
      <c r="M52" s="3" t="s">
        <v>45</v>
      </c>
      <c r="N52" s="3" t="s">
        <v>58</v>
      </c>
      <c r="O52" s="3" t="s">
        <v>62</v>
      </c>
      <c r="P52" s="19"/>
      <c r="Q52" s="3">
        <v>12</v>
      </c>
      <c r="R52" s="3" t="s">
        <v>47</v>
      </c>
      <c r="S52" s="3"/>
      <c r="T52" s="3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</row>
    <row r="53" spans="1:43" ht="15.75" customHeight="1" x14ac:dyDescent="0.2">
      <c r="A53" s="17">
        <v>43474</v>
      </c>
      <c r="B53" s="17">
        <v>34975</v>
      </c>
      <c r="C53" s="3" t="s">
        <v>39</v>
      </c>
      <c r="D53" s="21">
        <v>30</v>
      </c>
      <c r="E53" s="3" t="s">
        <v>40</v>
      </c>
      <c r="F53" s="4"/>
      <c r="G53" s="4"/>
      <c r="H53" s="3" t="s">
        <v>41</v>
      </c>
      <c r="I53" s="3" t="s">
        <v>156</v>
      </c>
      <c r="J53" s="3" t="s">
        <v>157</v>
      </c>
      <c r="K53" s="3" t="s">
        <v>135</v>
      </c>
      <c r="L53" s="3" t="s">
        <v>158</v>
      </c>
      <c r="M53" s="3" t="s">
        <v>45</v>
      </c>
      <c r="N53" s="3" t="s">
        <v>84</v>
      </c>
      <c r="O53" s="3" t="s">
        <v>62</v>
      </c>
      <c r="P53" s="19"/>
      <c r="Q53" s="3">
        <v>15</v>
      </c>
      <c r="R53" s="3" t="s">
        <v>47</v>
      </c>
      <c r="S53" s="3"/>
      <c r="T53" s="3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</row>
    <row r="54" spans="1:43" ht="15.75" customHeight="1" x14ac:dyDescent="0.2">
      <c r="A54" s="17">
        <v>43474</v>
      </c>
      <c r="B54" s="17">
        <v>30691</v>
      </c>
      <c r="C54" s="3" t="s">
        <v>48</v>
      </c>
      <c r="D54" s="21">
        <v>41</v>
      </c>
      <c r="E54" s="3" t="s">
        <v>40</v>
      </c>
      <c r="F54" s="4"/>
      <c r="G54" s="4"/>
      <c r="H54" s="3" t="s">
        <v>49</v>
      </c>
      <c r="I54" s="3" t="s">
        <v>159</v>
      </c>
      <c r="J54" s="3" t="s">
        <v>118</v>
      </c>
      <c r="K54" s="3" t="s">
        <v>5509</v>
      </c>
      <c r="L54" s="3" t="s">
        <v>160</v>
      </c>
      <c r="M54" s="3" t="s">
        <v>45</v>
      </c>
      <c r="N54" s="3" t="s">
        <v>58</v>
      </c>
      <c r="O54" s="3" t="s">
        <v>46</v>
      </c>
      <c r="P54" s="17">
        <v>41640</v>
      </c>
      <c r="Q54" s="3">
        <v>15</v>
      </c>
      <c r="R54" s="3" t="s">
        <v>47</v>
      </c>
      <c r="S54" s="3"/>
      <c r="T54" s="3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</row>
    <row r="55" spans="1:43" ht="15.75" customHeight="1" x14ac:dyDescent="0.2">
      <c r="A55" s="17">
        <v>43474</v>
      </c>
      <c r="B55" s="17">
        <v>29745</v>
      </c>
      <c r="C55" s="3" t="s">
        <v>39</v>
      </c>
      <c r="D55" s="21">
        <v>44</v>
      </c>
      <c r="E55" s="3" t="s">
        <v>40</v>
      </c>
      <c r="F55" s="4"/>
      <c r="G55" s="4"/>
      <c r="H55" s="3" t="s">
        <v>41</v>
      </c>
      <c r="I55" s="3" t="s">
        <v>108</v>
      </c>
      <c r="J55" s="3" t="s">
        <v>51</v>
      </c>
      <c r="K55" s="3" t="s">
        <v>135</v>
      </c>
      <c r="L55" s="3" t="s">
        <v>64</v>
      </c>
      <c r="M55" s="3" t="s">
        <v>45</v>
      </c>
      <c r="N55" s="3" t="s">
        <v>58</v>
      </c>
      <c r="O55" s="3" t="s">
        <v>62</v>
      </c>
      <c r="P55" s="19"/>
      <c r="Q55" s="4"/>
      <c r="R55" s="3" t="s">
        <v>47</v>
      </c>
      <c r="S55" s="3"/>
      <c r="T55" s="3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</row>
    <row r="56" spans="1:43" ht="15.75" customHeight="1" x14ac:dyDescent="0.2">
      <c r="A56" s="17">
        <v>43474</v>
      </c>
      <c r="B56" s="17">
        <v>33540</v>
      </c>
      <c r="C56" s="3" t="s">
        <v>54</v>
      </c>
      <c r="D56" s="21">
        <v>34</v>
      </c>
      <c r="E56" s="3" t="s">
        <v>40</v>
      </c>
      <c r="F56" s="4"/>
      <c r="G56" s="4"/>
      <c r="H56" s="3" t="s">
        <v>41</v>
      </c>
      <c r="I56" s="3" t="s">
        <v>161</v>
      </c>
      <c r="J56" s="3" t="s">
        <v>51</v>
      </c>
      <c r="K56" s="3" t="s">
        <v>135</v>
      </c>
      <c r="L56" s="3" t="s">
        <v>162</v>
      </c>
      <c r="M56" s="3" t="s">
        <v>45</v>
      </c>
      <c r="N56" s="3" t="s">
        <v>58</v>
      </c>
      <c r="O56" s="3" t="s">
        <v>62</v>
      </c>
      <c r="P56" s="19"/>
      <c r="Q56" s="4"/>
      <c r="R56" s="3" t="s">
        <v>47</v>
      </c>
      <c r="S56" s="3"/>
      <c r="T56" s="3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</row>
    <row r="57" spans="1:43" ht="15.75" customHeight="1" x14ac:dyDescent="0.2">
      <c r="A57" s="17">
        <v>43474</v>
      </c>
      <c r="B57" s="17">
        <v>27539</v>
      </c>
      <c r="C57" s="3" t="s">
        <v>54</v>
      </c>
      <c r="D57" s="21">
        <v>50</v>
      </c>
      <c r="E57" s="3" t="s">
        <v>40</v>
      </c>
      <c r="F57" s="4"/>
      <c r="G57" s="4"/>
      <c r="H57" s="3" t="s">
        <v>49</v>
      </c>
      <c r="I57" s="3" t="s">
        <v>163</v>
      </c>
      <c r="J57" s="3" t="s">
        <v>51</v>
      </c>
      <c r="K57" s="3" t="s">
        <v>135</v>
      </c>
      <c r="L57" s="3" t="s">
        <v>164</v>
      </c>
      <c r="M57" s="3" t="s">
        <v>45</v>
      </c>
      <c r="N57" s="3" t="s">
        <v>58</v>
      </c>
      <c r="O57" s="3" t="s">
        <v>46</v>
      </c>
      <c r="P57" s="17">
        <v>37257</v>
      </c>
      <c r="Q57" s="3">
        <v>18</v>
      </c>
      <c r="R57" s="3" t="s">
        <v>47</v>
      </c>
      <c r="S57" s="3"/>
      <c r="T57" s="3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</row>
    <row r="58" spans="1:43" ht="15.75" customHeight="1" x14ac:dyDescent="0.2">
      <c r="A58" s="17">
        <v>43474</v>
      </c>
      <c r="B58" s="17">
        <v>33946</v>
      </c>
      <c r="C58" s="3" t="s">
        <v>39</v>
      </c>
      <c r="D58" s="21">
        <v>33</v>
      </c>
      <c r="E58" s="3" t="s">
        <v>40</v>
      </c>
      <c r="F58" s="4"/>
      <c r="G58" s="4"/>
      <c r="H58" s="3" t="s">
        <v>41</v>
      </c>
      <c r="I58" s="3" t="s">
        <v>79</v>
      </c>
      <c r="J58" s="3" t="s">
        <v>51</v>
      </c>
      <c r="K58" s="3" t="s">
        <v>135</v>
      </c>
      <c r="L58" s="3" t="s">
        <v>165</v>
      </c>
      <c r="M58" s="3" t="s">
        <v>45</v>
      </c>
      <c r="N58" s="3" t="s">
        <v>58</v>
      </c>
      <c r="O58" s="3" t="s">
        <v>62</v>
      </c>
      <c r="P58" s="19"/>
      <c r="Q58" s="3">
        <v>14</v>
      </c>
      <c r="R58" s="3" t="s">
        <v>47</v>
      </c>
      <c r="S58" s="3"/>
      <c r="T58" s="3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</row>
    <row r="59" spans="1:43" ht="15.75" customHeight="1" x14ac:dyDescent="0.2">
      <c r="A59" s="17">
        <v>43474</v>
      </c>
      <c r="B59" s="17">
        <v>27245</v>
      </c>
      <c r="C59" s="3" t="s">
        <v>48</v>
      </c>
      <c r="D59" s="21">
        <v>51</v>
      </c>
      <c r="E59" s="3" t="s">
        <v>40</v>
      </c>
      <c r="F59" s="4"/>
      <c r="G59" s="4"/>
      <c r="H59" s="3" t="s">
        <v>41</v>
      </c>
      <c r="I59" s="3" t="s">
        <v>144</v>
      </c>
      <c r="J59" s="3" t="s">
        <v>51</v>
      </c>
      <c r="K59" s="3" t="s">
        <v>135</v>
      </c>
      <c r="L59" s="3" t="s">
        <v>162</v>
      </c>
      <c r="M59" s="3" t="s">
        <v>45</v>
      </c>
      <c r="N59" s="3" t="s">
        <v>58</v>
      </c>
      <c r="O59" s="3" t="s">
        <v>46</v>
      </c>
      <c r="P59" s="17">
        <v>42736</v>
      </c>
      <c r="Q59" s="3">
        <v>13</v>
      </c>
      <c r="R59" s="3" t="s">
        <v>47</v>
      </c>
      <c r="S59" s="3"/>
      <c r="T59" s="3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</row>
    <row r="60" spans="1:43" ht="15.75" customHeight="1" x14ac:dyDescent="0.2">
      <c r="A60" s="17">
        <v>43474</v>
      </c>
      <c r="B60" s="17">
        <v>33259</v>
      </c>
      <c r="C60" s="3" t="s">
        <v>54</v>
      </c>
      <c r="D60" s="21">
        <v>34</v>
      </c>
      <c r="E60" s="3" t="s">
        <v>40</v>
      </c>
      <c r="F60" s="4"/>
      <c r="G60" s="4"/>
      <c r="H60" s="3" t="s">
        <v>41</v>
      </c>
      <c r="I60" s="3" t="s">
        <v>166</v>
      </c>
      <c r="J60" s="3" t="s">
        <v>51</v>
      </c>
      <c r="K60" s="3" t="s">
        <v>135</v>
      </c>
      <c r="L60" s="3" t="s">
        <v>167</v>
      </c>
      <c r="M60" s="3" t="s">
        <v>45</v>
      </c>
      <c r="N60" s="3" t="s">
        <v>39</v>
      </c>
      <c r="O60" s="3" t="s">
        <v>46</v>
      </c>
      <c r="P60" s="17">
        <v>42736</v>
      </c>
      <c r="Q60" s="3">
        <v>13</v>
      </c>
      <c r="R60" s="3" t="s">
        <v>47</v>
      </c>
      <c r="S60" s="3"/>
      <c r="T60" s="3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</row>
    <row r="61" spans="1:43" ht="15.75" customHeight="1" x14ac:dyDescent="0.2">
      <c r="A61" s="17">
        <v>43474</v>
      </c>
      <c r="B61" s="17">
        <v>34623</v>
      </c>
      <c r="C61" s="3" t="s">
        <v>48</v>
      </c>
      <c r="D61" s="21">
        <v>31</v>
      </c>
      <c r="E61" s="3" t="s">
        <v>40</v>
      </c>
      <c r="F61" s="4"/>
      <c r="G61" s="4"/>
      <c r="H61" s="3" t="s">
        <v>41</v>
      </c>
      <c r="I61" s="3" t="s">
        <v>79</v>
      </c>
      <c r="J61" s="3" t="s">
        <v>51</v>
      </c>
      <c r="K61" s="3" t="s">
        <v>135</v>
      </c>
      <c r="L61" s="3" t="s">
        <v>168</v>
      </c>
      <c r="M61" s="3" t="s">
        <v>45</v>
      </c>
      <c r="N61" s="3" t="s">
        <v>39</v>
      </c>
      <c r="O61" s="3" t="s">
        <v>62</v>
      </c>
      <c r="P61" s="19"/>
      <c r="Q61" s="4"/>
      <c r="R61" s="3" t="s">
        <v>47</v>
      </c>
      <c r="S61" s="3"/>
      <c r="T61" s="3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</row>
    <row r="62" spans="1:43" ht="15.75" customHeight="1" x14ac:dyDescent="0.2">
      <c r="A62" s="17">
        <v>43476</v>
      </c>
      <c r="B62" s="17">
        <v>36342</v>
      </c>
      <c r="C62" s="3" t="s">
        <v>48</v>
      </c>
      <c r="D62" s="21">
        <v>26</v>
      </c>
      <c r="E62" s="3" t="s">
        <v>40</v>
      </c>
      <c r="F62" s="4"/>
      <c r="G62" s="4"/>
      <c r="H62" s="3" t="s">
        <v>41</v>
      </c>
      <c r="I62" s="3" t="s">
        <v>79</v>
      </c>
      <c r="J62" s="3" t="s">
        <v>157</v>
      </c>
      <c r="K62" s="3" t="s">
        <v>135</v>
      </c>
      <c r="L62" s="3" t="s">
        <v>169</v>
      </c>
      <c r="M62" s="3" t="s">
        <v>45</v>
      </c>
      <c r="N62" s="3" t="s">
        <v>84</v>
      </c>
      <c r="O62" s="3" t="s">
        <v>62</v>
      </c>
      <c r="P62" s="19"/>
      <c r="Q62" s="4"/>
      <c r="R62" s="3" t="s">
        <v>47</v>
      </c>
      <c r="S62" s="3"/>
      <c r="T62" s="3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</row>
    <row r="63" spans="1:43" ht="15.75" customHeight="1" x14ac:dyDescent="0.2">
      <c r="A63" s="17">
        <v>43476</v>
      </c>
      <c r="B63" s="17">
        <v>35367</v>
      </c>
      <c r="C63" s="3" t="s">
        <v>48</v>
      </c>
      <c r="D63" s="21">
        <v>29</v>
      </c>
      <c r="E63" s="3" t="s">
        <v>40</v>
      </c>
      <c r="F63" s="4"/>
      <c r="G63" s="4"/>
      <c r="H63" s="3" t="s">
        <v>41</v>
      </c>
      <c r="I63" s="3" t="s">
        <v>79</v>
      </c>
      <c r="J63" s="3" t="s">
        <v>157</v>
      </c>
      <c r="K63" s="3" t="s">
        <v>135</v>
      </c>
      <c r="L63" s="3" t="s">
        <v>169</v>
      </c>
      <c r="M63" s="3" t="s">
        <v>45</v>
      </c>
      <c r="N63" s="3" t="s">
        <v>84</v>
      </c>
      <c r="O63" s="3" t="s">
        <v>62</v>
      </c>
      <c r="P63" s="19"/>
      <c r="Q63" s="4"/>
      <c r="R63" s="3" t="s">
        <v>47</v>
      </c>
      <c r="S63" s="3"/>
      <c r="T63" s="3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</row>
    <row r="64" spans="1:43" ht="15.75" customHeight="1" x14ac:dyDescent="0.2">
      <c r="A64" s="17">
        <v>43476</v>
      </c>
      <c r="B64" s="17">
        <v>33140</v>
      </c>
      <c r="C64" s="3" t="s">
        <v>54</v>
      </c>
      <c r="D64" s="21">
        <v>35</v>
      </c>
      <c r="E64" s="3" t="s">
        <v>40</v>
      </c>
      <c r="F64" s="4"/>
      <c r="G64" s="4"/>
      <c r="H64" s="3" t="s">
        <v>41</v>
      </c>
      <c r="I64" s="3" t="s">
        <v>134</v>
      </c>
      <c r="J64" s="3" t="s">
        <v>114</v>
      </c>
      <c r="K64" s="3" t="s">
        <v>135</v>
      </c>
      <c r="L64" s="3" t="s">
        <v>170</v>
      </c>
      <c r="M64" s="3" t="s">
        <v>45</v>
      </c>
      <c r="N64" s="3" t="s">
        <v>84</v>
      </c>
      <c r="O64" s="3" t="s">
        <v>46</v>
      </c>
      <c r="P64" s="17">
        <v>42736</v>
      </c>
      <c r="Q64" s="4"/>
      <c r="R64" s="3" t="s">
        <v>47</v>
      </c>
      <c r="S64" s="3"/>
      <c r="T64" s="3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</row>
    <row r="65" spans="1:43" ht="15.75" customHeight="1" x14ac:dyDescent="0.2">
      <c r="A65" s="17">
        <v>43476</v>
      </c>
      <c r="B65" s="17">
        <v>24283</v>
      </c>
      <c r="C65" s="3" t="s">
        <v>54</v>
      </c>
      <c r="D65" s="21">
        <v>59</v>
      </c>
      <c r="E65" s="3" t="s">
        <v>40</v>
      </c>
      <c r="F65" s="4"/>
      <c r="G65" s="4"/>
      <c r="H65" s="3" t="s">
        <v>41</v>
      </c>
      <c r="I65" s="3" t="s">
        <v>98</v>
      </c>
      <c r="J65" s="3" t="s">
        <v>114</v>
      </c>
      <c r="K65" s="3" t="s">
        <v>135</v>
      </c>
      <c r="L65" s="3" t="s">
        <v>170</v>
      </c>
      <c r="M65" s="3" t="s">
        <v>45</v>
      </c>
      <c r="N65" s="3" t="s">
        <v>84</v>
      </c>
      <c r="O65" s="3" t="s">
        <v>46</v>
      </c>
      <c r="P65" s="17">
        <v>36161</v>
      </c>
      <c r="Q65" s="4"/>
      <c r="R65" s="3" t="s">
        <v>47</v>
      </c>
      <c r="S65" s="3"/>
      <c r="T65" s="3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</row>
    <row r="66" spans="1:43" ht="15.75" customHeight="1" x14ac:dyDescent="0.2">
      <c r="A66" s="17">
        <v>43476</v>
      </c>
      <c r="B66" s="17">
        <v>29010</v>
      </c>
      <c r="C66" s="3" t="s">
        <v>54</v>
      </c>
      <c r="D66" s="21">
        <v>46</v>
      </c>
      <c r="E66" s="3" t="s">
        <v>40</v>
      </c>
      <c r="F66" s="4"/>
      <c r="G66" s="4"/>
      <c r="H66" s="3" t="s">
        <v>41</v>
      </c>
      <c r="I66" s="3" t="s">
        <v>171</v>
      </c>
      <c r="J66" s="3" t="s">
        <v>51</v>
      </c>
      <c r="K66" s="3" t="s">
        <v>135</v>
      </c>
      <c r="L66" s="3" t="s">
        <v>104</v>
      </c>
      <c r="M66" s="3" t="s">
        <v>45</v>
      </c>
      <c r="N66" s="3" t="s">
        <v>58</v>
      </c>
      <c r="O66" s="3" t="s">
        <v>46</v>
      </c>
      <c r="P66" s="17">
        <v>43101</v>
      </c>
      <c r="Q66" s="4"/>
      <c r="R66" s="3" t="s">
        <v>47</v>
      </c>
      <c r="S66" s="3"/>
      <c r="T66" s="3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</row>
    <row r="67" spans="1:43" ht="15.75" customHeight="1" x14ac:dyDescent="0.2">
      <c r="A67" s="17">
        <v>43476</v>
      </c>
      <c r="B67" s="17">
        <v>29648</v>
      </c>
      <c r="C67" s="3" t="s">
        <v>39</v>
      </c>
      <c r="D67" s="21">
        <v>44</v>
      </c>
      <c r="E67" s="3" t="s">
        <v>40</v>
      </c>
      <c r="F67" s="4"/>
      <c r="G67" s="4"/>
      <c r="H67" s="3" t="s">
        <v>49</v>
      </c>
      <c r="I67" s="3" t="s">
        <v>171</v>
      </c>
      <c r="J67" s="3" t="s">
        <v>172</v>
      </c>
      <c r="K67" s="3" t="s">
        <v>5509</v>
      </c>
      <c r="L67" s="3" t="s">
        <v>172</v>
      </c>
      <c r="M67" s="3" t="s">
        <v>45</v>
      </c>
      <c r="N67" s="3" t="s">
        <v>39</v>
      </c>
      <c r="O67" s="3" t="s">
        <v>46</v>
      </c>
      <c r="P67" s="17">
        <v>41275</v>
      </c>
      <c r="Q67" s="4"/>
      <c r="R67" s="3" t="s">
        <v>47</v>
      </c>
      <c r="S67" s="3"/>
      <c r="T67" s="3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</row>
    <row r="68" spans="1:43" ht="15.75" customHeight="1" x14ac:dyDescent="0.2">
      <c r="A68" s="17">
        <v>43479</v>
      </c>
      <c r="B68" s="17">
        <v>36596</v>
      </c>
      <c r="C68" s="3" t="s">
        <v>54</v>
      </c>
      <c r="D68" s="21">
        <v>25</v>
      </c>
      <c r="E68" s="3" t="s">
        <v>40</v>
      </c>
      <c r="F68" s="4"/>
      <c r="G68" s="4"/>
      <c r="H68" s="3" t="s">
        <v>41</v>
      </c>
      <c r="I68" s="3" t="s">
        <v>134</v>
      </c>
      <c r="J68" s="3" t="s">
        <v>51</v>
      </c>
      <c r="K68" s="3" t="s">
        <v>135</v>
      </c>
      <c r="L68" s="3" t="s">
        <v>173</v>
      </c>
      <c r="M68" s="3" t="s">
        <v>45</v>
      </c>
      <c r="N68" s="3" t="s">
        <v>174</v>
      </c>
      <c r="O68" s="3" t="s">
        <v>62</v>
      </c>
      <c r="P68" s="19"/>
      <c r="Q68" s="4"/>
      <c r="R68" s="3" t="s">
        <v>47</v>
      </c>
      <c r="S68" s="3"/>
      <c r="T68" s="3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</row>
    <row r="69" spans="1:43" ht="15.75" customHeight="1" x14ac:dyDescent="0.2">
      <c r="A69" s="17">
        <v>43479</v>
      </c>
      <c r="B69" s="17">
        <v>35442</v>
      </c>
      <c r="C69" s="3" t="s">
        <v>48</v>
      </c>
      <c r="D69" s="21">
        <v>28</v>
      </c>
      <c r="E69" s="3" t="s">
        <v>40</v>
      </c>
      <c r="F69" s="4"/>
      <c r="G69" s="4"/>
      <c r="H69" s="3" t="s">
        <v>41</v>
      </c>
      <c r="I69" s="3" t="s">
        <v>79</v>
      </c>
      <c r="J69" s="3" t="s">
        <v>51</v>
      </c>
      <c r="K69" s="3" t="s">
        <v>135</v>
      </c>
      <c r="L69" s="3" t="s">
        <v>175</v>
      </c>
      <c r="M69" s="3" t="s">
        <v>45</v>
      </c>
      <c r="N69" s="3" t="s">
        <v>58</v>
      </c>
      <c r="O69" s="3" t="s">
        <v>62</v>
      </c>
      <c r="P69" s="19"/>
      <c r="Q69" s="4"/>
      <c r="R69" s="3" t="s">
        <v>47</v>
      </c>
      <c r="S69" s="3"/>
      <c r="T69" s="3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</row>
    <row r="70" spans="1:43" ht="15.75" customHeight="1" x14ac:dyDescent="0.2">
      <c r="A70" s="17">
        <v>43479</v>
      </c>
      <c r="B70" s="17">
        <v>34672</v>
      </c>
      <c r="C70" s="3" t="s">
        <v>48</v>
      </c>
      <c r="D70" s="21">
        <v>31</v>
      </c>
      <c r="E70" s="3" t="s">
        <v>40</v>
      </c>
      <c r="F70" s="4"/>
      <c r="G70" s="4"/>
      <c r="H70" s="3" t="s">
        <v>41</v>
      </c>
      <c r="I70" s="3" t="s">
        <v>79</v>
      </c>
      <c r="J70" s="3" t="s">
        <v>51</v>
      </c>
      <c r="K70" s="3" t="s">
        <v>135</v>
      </c>
      <c r="L70" s="3" t="s">
        <v>176</v>
      </c>
      <c r="M70" s="3" t="s">
        <v>45</v>
      </c>
      <c r="N70" s="3" t="s">
        <v>39</v>
      </c>
      <c r="O70" s="3" t="s">
        <v>46</v>
      </c>
      <c r="P70" s="17">
        <v>42736</v>
      </c>
      <c r="Q70" s="4"/>
      <c r="R70" s="3" t="s">
        <v>47</v>
      </c>
      <c r="S70" s="3"/>
      <c r="T70" s="3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</row>
    <row r="71" spans="1:43" ht="15.75" customHeight="1" x14ac:dyDescent="0.2">
      <c r="A71" s="17">
        <v>43479</v>
      </c>
      <c r="B71" s="17">
        <v>34521</v>
      </c>
      <c r="C71" s="3" t="s">
        <v>39</v>
      </c>
      <c r="D71" s="21">
        <v>31</v>
      </c>
      <c r="E71" s="3" t="s">
        <v>55</v>
      </c>
      <c r="F71" s="4"/>
      <c r="G71" s="4"/>
      <c r="H71" s="3" t="s">
        <v>41</v>
      </c>
      <c r="I71" s="3" t="s">
        <v>177</v>
      </c>
      <c r="J71" s="3" t="s">
        <v>51</v>
      </c>
      <c r="K71" s="3" t="s">
        <v>135</v>
      </c>
      <c r="L71" s="3" t="s">
        <v>178</v>
      </c>
      <c r="M71" s="3" t="s">
        <v>45</v>
      </c>
      <c r="N71" s="3" t="s">
        <v>39</v>
      </c>
      <c r="O71" s="3" t="s">
        <v>62</v>
      </c>
      <c r="P71" s="19"/>
      <c r="Q71" s="4"/>
      <c r="R71" s="3" t="s">
        <v>47</v>
      </c>
      <c r="S71" s="3"/>
      <c r="T71" s="3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</row>
    <row r="72" spans="1:43" ht="15.75" customHeight="1" x14ac:dyDescent="0.2">
      <c r="A72" s="17">
        <v>43479</v>
      </c>
      <c r="B72" s="17">
        <v>29992</v>
      </c>
      <c r="C72" s="3" t="s">
        <v>92</v>
      </c>
      <c r="D72" s="21">
        <v>43</v>
      </c>
      <c r="E72" s="3" t="s">
        <v>40</v>
      </c>
      <c r="F72" s="4"/>
      <c r="G72" s="4"/>
      <c r="H72" s="3" t="s">
        <v>49</v>
      </c>
      <c r="I72" s="3" t="s">
        <v>179</v>
      </c>
      <c r="J72" s="3" t="s">
        <v>51</v>
      </c>
      <c r="K72" s="3" t="s">
        <v>135</v>
      </c>
      <c r="L72" s="3" t="s">
        <v>180</v>
      </c>
      <c r="M72" s="3" t="s">
        <v>45</v>
      </c>
      <c r="N72" s="3" t="s">
        <v>39</v>
      </c>
      <c r="O72" s="3" t="s">
        <v>62</v>
      </c>
      <c r="P72" s="19"/>
      <c r="Q72" s="4"/>
      <c r="R72" s="3" t="s">
        <v>47</v>
      </c>
      <c r="S72" s="3"/>
      <c r="T72" s="3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</row>
    <row r="73" spans="1:43" ht="15.75" customHeight="1" x14ac:dyDescent="0.2">
      <c r="A73" s="17">
        <v>43480</v>
      </c>
      <c r="B73" s="17">
        <v>30628</v>
      </c>
      <c r="C73" s="3" t="s">
        <v>48</v>
      </c>
      <c r="D73" s="21">
        <v>42</v>
      </c>
      <c r="E73" s="3" t="s">
        <v>40</v>
      </c>
      <c r="F73" s="4"/>
      <c r="G73" s="4"/>
      <c r="H73" s="3" t="s">
        <v>49</v>
      </c>
      <c r="I73" s="3" t="s">
        <v>181</v>
      </c>
      <c r="J73" s="3" t="s">
        <v>51</v>
      </c>
      <c r="K73" s="3" t="s">
        <v>135</v>
      </c>
      <c r="L73" s="3" t="s">
        <v>83</v>
      </c>
      <c r="M73" s="3" t="s">
        <v>45</v>
      </c>
      <c r="N73" s="3" t="s">
        <v>84</v>
      </c>
      <c r="O73" s="3" t="s">
        <v>62</v>
      </c>
      <c r="P73" s="19"/>
      <c r="Q73" s="4"/>
      <c r="R73" s="3" t="s">
        <v>47</v>
      </c>
      <c r="S73" s="3"/>
      <c r="T73" s="3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</row>
    <row r="74" spans="1:43" ht="15.75" customHeight="1" x14ac:dyDescent="0.2">
      <c r="A74" s="17">
        <v>43480</v>
      </c>
      <c r="B74" s="17">
        <v>34362</v>
      </c>
      <c r="C74" s="3" t="s">
        <v>48</v>
      </c>
      <c r="D74" s="21">
        <v>31</v>
      </c>
      <c r="E74" s="3" t="s">
        <v>40</v>
      </c>
      <c r="F74" s="4"/>
      <c r="G74" s="4"/>
      <c r="H74" s="3" t="s">
        <v>41</v>
      </c>
      <c r="I74" s="3" t="s">
        <v>79</v>
      </c>
      <c r="J74" s="3" t="s">
        <v>51</v>
      </c>
      <c r="K74" s="3" t="s">
        <v>135</v>
      </c>
      <c r="L74" s="3" t="s">
        <v>182</v>
      </c>
      <c r="M74" s="3" t="s">
        <v>45</v>
      </c>
      <c r="N74" s="3" t="s">
        <v>39</v>
      </c>
      <c r="O74" s="3" t="s">
        <v>62</v>
      </c>
      <c r="P74" s="19"/>
      <c r="Q74" s="4"/>
      <c r="R74" s="3" t="s">
        <v>47</v>
      </c>
      <c r="S74" s="3"/>
      <c r="T74" s="3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</row>
    <row r="75" spans="1:43" ht="15.75" customHeight="1" x14ac:dyDescent="0.2">
      <c r="A75" s="17">
        <v>43480</v>
      </c>
      <c r="B75" s="17">
        <v>33554</v>
      </c>
      <c r="C75" s="3" t="s">
        <v>54</v>
      </c>
      <c r="D75" s="21">
        <v>34</v>
      </c>
      <c r="E75" s="3" t="s">
        <v>40</v>
      </c>
      <c r="F75" s="4"/>
      <c r="G75" s="4"/>
      <c r="H75" s="3" t="s">
        <v>41</v>
      </c>
      <c r="I75" s="3" t="s">
        <v>183</v>
      </c>
      <c r="J75" s="3" t="s">
        <v>51</v>
      </c>
      <c r="K75" s="3" t="s">
        <v>135</v>
      </c>
      <c r="L75" s="3" t="s">
        <v>184</v>
      </c>
      <c r="M75" s="3" t="s">
        <v>45</v>
      </c>
      <c r="N75" s="3" t="s">
        <v>84</v>
      </c>
      <c r="O75" s="3" t="s">
        <v>46</v>
      </c>
      <c r="P75" s="17">
        <v>43388</v>
      </c>
      <c r="Q75" s="4"/>
      <c r="R75" s="3" t="s">
        <v>47</v>
      </c>
      <c r="S75" s="3"/>
      <c r="T75" s="3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</row>
    <row r="76" spans="1:43" ht="15.75" customHeight="1" x14ac:dyDescent="0.2">
      <c r="A76" s="17">
        <v>43480</v>
      </c>
      <c r="B76" s="17">
        <v>36520</v>
      </c>
      <c r="C76" s="3" t="s">
        <v>48</v>
      </c>
      <c r="D76" s="21">
        <v>26</v>
      </c>
      <c r="E76" s="3" t="s">
        <v>40</v>
      </c>
      <c r="F76" s="4"/>
      <c r="G76" s="4"/>
      <c r="H76" s="3" t="s">
        <v>41</v>
      </c>
      <c r="I76" s="3" t="s">
        <v>79</v>
      </c>
      <c r="J76" s="3" t="s">
        <v>51</v>
      </c>
      <c r="K76" s="3" t="s">
        <v>135</v>
      </c>
      <c r="L76" s="3" t="s">
        <v>185</v>
      </c>
      <c r="M76" s="3" t="s">
        <v>45</v>
      </c>
      <c r="N76" s="3" t="s">
        <v>84</v>
      </c>
      <c r="O76" s="3" t="s">
        <v>62</v>
      </c>
      <c r="P76" s="19"/>
      <c r="Q76" s="4"/>
      <c r="R76" s="3" t="s">
        <v>47</v>
      </c>
      <c r="S76" s="3"/>
      <c r="T76" s="3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</row>
    <row r="77" spans="1:43" ht="15.75" customHeight="1" x14ac:dyDescent="0.2">
      <c r="A77" s="17">
        <v>43480</v>
      </c>
      <c r="B77" s="17">
        <v>35958</v>
      </c>
      <c r="C77" s="3" t="s">
        <v>39</v>
      </c>
      <c r="D77" s="21">
        <v>27</v>
      </c>
      <c r="E77" s="3" t="s">
        <v>40</v>
      </c>
      <c r="F77" s="4"/>
      <c r="G77" s="4"/>
      <c r="H77" s="3" t="s">
        <v>41</v>
      </c>
      <c r="I77" s="3" t="s">
        <v>177</v>
      </c>
      <c r="J77" s="3" t="s">
        <v>51</v>
      </c>
      <c r="K77" s="3" t="s">
        <v>135</v>
      </c>
      <c r="L77" s="3" t="s">
        <v>186</v>
      </c>
      <c r="M77" s="3" t="s">
        <v>45</v>
      </c>
      <c r="N77" s="3" t="s">
        <v>58</v>
      </c>
      <c r="O77" s="3" t="s">
        <v>62</v>
      </c>
      <c r="P77" s="19"/>
      <c r="Q77" s="4"/>
      <c r="R77" s="3" t="s">
        <v>47</v>
      </c>
      <c r="S77" s="3"/>
      <c r="T77" s="3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</row>
    <row r="78" spans="1:43" ht="15.75" customHeight="1" x14ac:dyDescent="0.2">
      <c r="A78" s="17">
        <v>43480</v>
      </c>
      <c r="B78" s="17">
        <v>30085</v>
      </c>
      <c r="C78" s="3" t="s">
        <v>92</v>
      </c>
      <c r="D78" s="21">
        <v>43</v>
      </c>
      <c r="E78" s="3" t="s">
        <v>40</v>
      </c>
      <c r="F78" s="4"/>
      <c r="G78" s="4"/>
      <c r="H78" s="3" t="s">
        <v>41</v>
      </c>
      <c r="I78" s="3" t="s">
        <v>183</v>
      </c>
      <c r="J78" s="3" t="s">
        <v>51</v>
      </c>
      <c r="K78" s="3" t="s">
        <v>135</v>
      </c>
      <c r="L78" s="3" t="s">
        <v>187</v>
      </c>
      <c r="M78" s="3" t="s">
        <v>45</v>
      </c>
      <c r="N78" s="3" t="s">
        <v>58</v>
      </c>
      <c r="O78" s="3" t="s">
        <v>46</v>
      </c>
      <c r="P78" s="17">
        <v>43358</v>
      </c>
      <c r="Q78" s="4"/>
      <c r="R78" s="3" t="s">
        <v>47</v>
      </c>
      <c r="S78" s="3"/>
      <c r="T78" s="3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</row>
    <row r="79" spans="1:43" ht="15.75" customHeight="1" x14ac:dyDescent="0.2">
      <c r="A79" s="17">
        <v>43480</v>
      </c>
      <c r="B79" s="17">
        <v>30879</v>
      </c>
      <c r="C79" s="3" t="s">
        <v>54</v>
      </c>
      <c r="D79" s="21">
        <v>41</v>
      </c>
      <c r="E79" s="3" t="s">
        <v>40</v>
      </c>
      <c r="F79" s="4"/>
      <c r="G79" s="4"/>
      <c r="H79" s="3" t="s">
        <v>49</v>
      </c>
      <c r="I79" s="3" t="s">
        <v>134</v>
      </c>
      <c r="J79" s="3" t="s">
        <v>51</v>
      </c>
      <c r="K79" s="3" t="s">
        <v>135</v>
      </c>
      <c r="L79" s="3" t="s">
        <v>80</v>
      </c>
      <c r="M79" s="3" t="s">
        <v>45</v>
      </c>
      <c r="N79" s="3" t="s">
        <v>58</v>
      </c>
      <c r="O79" s="3" t="s">
        <v>62</v>
      </c>
      <c r="P79" s="19"/>
      <c r="Q79" s="4"/>
      <c r="R79" s="3" t="s">
        <v>47</v>
      </c>
      <c r="S79" s="3"/>
      <c r="T79" s="3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</row>
    <row r="80" spans="1:43" ht="15.75" customHeight="1" x14ac:dyDescent="0.2">
      <c r="A80" s="17">
        <v>43480</v>
      </c>
      <c r="B80" s="17">
        <v>30916</v>
      </c>
      <c r="C80" s="3" t="s">
        <v>39</v>
      </c>
      <c r="D80" s="21">
        <v>41</v>
      </c>
      <c r="E80" s="3" t="s">
        <v>40</v>
      </c>
      <c r="F80" s="4"/>
      <c r="G80" s="4"/>
      <c r="H80" s="3" t="s">
        <v>41</v>
      </c>
      <c r="I80" s="3" t="s">
        <v>188</v>
      </c>
      <c r="J80" s="3" t="s">
        <v>51</v>
      </c>
      <c r="K80" s="3" t="s">
        <v>135</v>
      </c>
      <c r="L80" s="3" t="s">
        <v>189</v>
      </c>
      <c r="M80" s="3" t="s">
        <v>45</v>
      </c>
      <c r="N80" s="3" t="s">
        <v>84</v>
      </c>
      <c r="O80" s="3" t="s">
        <v>62</v>
      </c>
      <c r="P80" s="19"/>
      <c r="Q80" s="4"/>
      <c r="R80" s="3" t="s">
        <v>47</v>
      </c>
      <c r="S80" s="3"/>
      <c r="T80" s="3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</row>
    <row r="81" spans="1:43" ht="15.75" customHeight="1" x14ac:dyDescent="0.2">
      <c r="A81" s="17">
        <v>43480</v>
      </c>
      <c r="B81" s="17">
        <v>30234</v>
      </c>
      <c r="C81" s="3" t="s">
        <v>39</v>
      </c>
      <c r="D81" s="21">
        <v>43</v>
      </c>
      <c r="E81" s="3" t="s">
        <v>40</v>
      </c>
      <c r="F81" s="4"/>
      <c r="G81" s="4"/>
      <c r="H81" s="3" t="s">
        <v>41</v>
      </c>
      <c r="I81" s="3" t="s">
        <v>190</v>
      </c>
      <c r="J81" s="3" t="s">
        <v>51</v>
      </c>
      <c r="K81" s="3" t="s">
        <v>135</v>
      </c>
      <c r="L81" s="3" t="s">
        <v>191</v>
      </c>
      <c r="M81" s="3" t="s">
        <v>45</v>
      </c>
      <c r="N81" s="3" t="s">
        <v>39</v>
      </c>
      <c r="O81" s="3" t="s">
        <v>46</v>
      </c>
      <c r="P81" s="17">
        <v>38353</v>
      </c>
      <c r="Q81" s="4"/>
      <c r="R81" s="3" t="s">
        <v>47</v>
      </c>
      <c r="S81" s="3"/>
      <c r="T81" s="3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</row>
    <row r="82" spans="1:43" ht="15.75" customHeight="1" x14ac:dyDescent="0.2">
      <c r="A82" s="17">
        <v>43481</v>
      </c>
      <c r="B82" s="17">
        <v>32361</v>
      </c>
      <c r="C82" s="3" t="s">
        <v>54</v>
      </c>
      <c r="D82" s="21">
        <v>37</v>
      </c>
      <c r="E82" s="3" t="s">
        <v>40</v>
      </c>
      <c r="F82" s="4"/>
      <c r="G82" s="4"/>
      <c r="H82" s="3" t="s">
        <v>41</v>
      </c>
      <c r="I82" s="3" t="s">
        <v>56</v>
      </c>
      <c r="J82" s="3" t="s">
        <v>51</v>
      </c>
      <c r="K82" s="3" t="s">
        <v>135</v>
      </c>
      <c r="L82" s="3" t="s">
        <v>164</v>
      </c>
      <c r="M82" s="3" t="s">
        <v>45</v>
      </c>
      <c r="N82" s="3" t="s">
        <v>39</v>
      </c>
      <c r="O82" s="3" t="s">
        <v>46</v>
      </c>
      <c r="P82" s="17">
        <v>43332</v>
      </c>
      <c r="Q82" s="4"/>
      <c r="R82" s="3" t="s">
        <v>47</v>
      </c>
      <c r="S82" s="3"/>
      <c r="T82" s="3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</row>
    <row r="83" spans="1:43" ht="15.75" customHeight="1" x14ac:dyDescent="0.2">
      <c r="A83" s="17">
        <v>43481</v>
      </c>
      <c r="B83" s="17">
        <v>36535</v>
      </c>
      <c r="C83" s="3" t="s">
        <v>54</v>
      </c>
      <c r="D83" s="21">
        <v>25</v>
      </c>
      <c r="E83" s="3" t="s">
        <v>40</v>
      </c>
      <c r="F83" s="4"/>
      <c r="G83" s="4"/>
      <c r="H83" s="3" t="s">
        <v>41</v>
      </c>
      <c r="I83" s="3" t="s">
        <v>192</v>
      </c>
      <c r="J83" s="3" t="s">
        <v>51</v>
      </c>
      <c r="K83" s="3" t="s">
        <v>135</v>
      </c>
      <c r="L83" s="3" t="s">
        <v>72</v>
      </c>
      <c r="M83" s="3" t="s">
        <v>45</v>
      </c>
      <c r="N83" s="3" t="s">
        <v>58</v>
      </c>
      <c r="O83" s="3" t="s">
        <v>62</v>
      </c>
      <c r="P83" s="19"/>
      <c r="Q83" s="4"/>
      <c r="R83" s="3" t="s">
        <v>47</v>
      </c>
      <c r="S83" s="3"/>
      <c r="T83" s="3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</row>
    <row r="84" spans="1:43" ht="15.75" customHeight="1" x14ac:dyDescent="0.2">
      <c r="A84" s="17">
        <v>43481</v>
      </c>
      <c r="B84" s="17">
        <v>35080</v>
      </c>
      <c r="C84" s="3" t="s">
        <v>39</v>
      </c>
      <c r="D84" s="21">
        <v>29</v>
      </c>
      <c r="E84" s="3" t="s">
        <v>40</v>
      </c>
      <c r="F84" s="4"/>
      <c r="G84" s="4"/>
      <c r="H84" s="3" t="s">
        <v>41</v>
      </c>
      <c r="I84" s="3" t="s">
        <v>193</v>
      </c>
      <c r="J84" s="3" t="s">
        <v>51</v>
      </c>
      <c r="K84" s="3" t="s">
        <v>135</v>
      </c>
      <c r="L84" s="3" t="s">
        <v>72</v>
      </c>
      <c r="M84" s="3" t="s">
        <v>45</v>
      </c>
      <c r="N84" s="3" t="s">
        <v>58</v>
      </c>
      <c r="O84" s="3" t="s">
        <v>62</v>
      </c>
      <c r="P84" s="19"/>
      <c r="Q84" s="4"/>
      <c r="R84" s="3" t="s">
        <v>47</v>
      </c>
      <c r="S84" s="3"/>
      <c r="T84" s="3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</row>
    <row r="85" spans="1:43" ht="15.75" customHeight="1" x14ac:dyDescent="0.2">
      <c r="A85" s="17">
        <v>43481</v>
      </c>
      <c r="B85" s="17">
        <v>36341</v>
      </c>
      <c r="C85" s="3" t="s">
        <v>48</v>
      </c>
      <c r="D85" s="21">
        <v>26</v>
      </c>
      <c r="E85" s="3" t="s">
        <v>40</v>
      </c>
      <c r="F85" s="4"/>
      <c r="G85" s="4"/>
      <c r="H85" s="3" t="s">
        <v>41</v>
      </c>
      <c r="I85" s="3" t="s">
        <v>192</v>
      </c>
      <c r="J85" s="3" t="s">
        <v>51</v>
      </c>
      <c r="K85" s="3" t="s">
        <v>135</v>
      </c>
      <c r="L85" s="3" t="s">
        <v>194</v>
      </c>
      <c r="M85" s="3" t="s">
        <v>45</v>
      </c>
      <c r="N85" s="3" t="s">
        <v>124</v>
      </c>
      <c r="O85" s="3" t="s">
        <v>46</v>
      </c>
      <c r="P85" s="17">
        <v>42389</v>
      </c>
      <c r="Q85" s="4"/>
      <c r="R85" s="3" t="s">
        <v>47</v>
      </c>
      <c r="S85" s="3"/>
      <c r="T85" s="3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</row>
    <row r="86" spans="1:43" ht="15.75" customHeight="1" x14ac:dyDescent="0.2">
      <c r="A86" s="17">
        <v>43481</v>
      </c>
      <c r="B86" s="17">
        <v>34212</v>
      </c>
      <c r="C86" s="3" t="s">
        <v>48</v>
      </c>
      <c r="D86" s="21">
        <v>32</v>
      </c>
      <c r="E86" s="3" t="s">
        <v>40</v>
      </c>
      <c r="F86" s="4"/>
      <c r="G86" s="4"/>
      <c r="H86" s="3" t="s">
        <v>41</v>
      </c>
      <c r="I86" s="3" t="s">
        <v>134</v>
      </c>
      <c r="J86" s="3" t="s">
        <v>51</v>
      </c>
      <c r="K86" s="3" t="s">
        <v>135</v>
      </c>
      <c r="L86" s="3" t="s">
        <v>195</v>
      </c>
      <c r="M86" s="3" t="s">
        <v>45</v>
      </c>
      <c r="N86" s="3" t="s">
        <v>39</v>
      </c>
      <c r="O86" s="3" t="s">
        <v>62</v>
      </c>
      <c r="P86" s="19"/>
      <c r="Q86" s="4"/>
      <c r="R86" s="3" t="s">
        <v>47</v>
      </c>
      <c r="S86" s="3"/>
      <c r="T86" s="3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</row>
    <row r="87" spans="1:43" ht="15.75" customHeight="1" x14ac:dyDescent="0.2">
      <c r="A87" s="17">
        <v>43481</v>
      </c>
      <c r="B87" s="17">
        <v>33324</v>
      </c>
      <c r="C87" s="3" t="s">
        <v>48</v>
      </c>
      <c r="D87" s="21">
        <v>34</v>
      </c>
      <c r="E87" s="3" t="s">
        <v>40</v>
      </c>
      <c r="F87" s="4"/>
      <c r="G87" s="4"/>
      <c r="H87" s="3" t="s">
        <v>41</v>
      </c>
      <c r="I87" s="3" t="s">
        <v>79</v>
      </c>
      <c r="J87" s="3" t="s">
        <v>51</v>
      </c>
      <c r="K87" s="3" t="s">
        <v>135</v>
      </c>
      <c r="L87" s="3" t="s">
        <v>195</v>
      </c>
      <c r="M87" s="3" t="s">
        <v>45</v>
      </c>
      <c r="N87" s="3" t="s">
        <v>39</v>
      </c>
      <c r="O87" s="3" t="s">
        <v>62</v>
      </c>
      <c r="P87" s="19"/>
      <c r="Q87" s="4"/>
      <c r="R87" s="3" t="s">
        <v>47</v>
      </c>
      <c r="S87" s="3"/>
      <c r="T87" s="3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</row>
    <row r="88" spans="1:43" ht="15.75" customHeight="1" x14ac:dyDescent="0.2">
      <c r="A88" s="17">
        <v>43481</v>
      </c>
      <c r="B88" s="17">
        <v>43481</v>
      </c>
      <c r="C88" s="3" t="s">
        <v>48</v>
      </c>
      <c r="D88" s="21"/>
      <c r="E88" s="3" t="s">
        <v>55</v>
      </c>
      <c r="F88" s="4"/>
      <c r="G88" s="4"/>
      <c r="H88" s="3" t="s">
        <v>41</v>
      </c>
      <c r="I88" s="3" t="s">
        <v>79</v>
      </c>
      <c r="J88" s="3" t="s">
        <v>51</v>
      </c>
      <c r="K88" s="3" t="s">
        <v>135</v>
      </c>
      <c r="L88" s="3" t="s">
        <v>196</v>
      </c>
      <c r="M88" s="3" t="s">
        <v>45</v>
      </c>
      <c r="N88" s="3" t="s">
        <v>58</v>
      </c>
      <c r="O88" s="3" t="s">
        <v>62</v>
      </c>
      <c r="P88" s="19"/>
      <c r="Q88" s="4"/>
      <c r="R88" s="3" t="s">
        <v>47</v>
      </c>
      <c r="S88" s="3"/>
      <c r="T88" s="3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</row>
    <row r="89" spans="1:43" ht="15.75" customHeight="1" x14ac:dyDescent="0.2">
      <c r="A89" s="17">
        <v>43481</v>
      </c>
      <c r="B89" s="17">
        <v>36544</v>
      </c>
      <c r="C89" s="3" t="s">
        <v>54</v>
      </c>
      <c r="D89" s="21">
        <v>25</v>
      </c>
      <c r="E89" s="3" t="s">
        <v>40</v>
      </c>
      <c r="F89" s="4"/>
      <c r="G89" s="4"/>
      <c r="H89" s="3" t="s">
        <v>41</v>
      </c>
      <c r="I89" s="3" t="s">
        <v>101</v>
      </c>
      <c r="J89" s="3" t="s">
        <v>197</v>
      </c>
      <c r="K89" s="3" t="s">
        <v>5509</v>
      </c>
      <c r="L89" s="3" t="s">
        <v>197</v>
      </c>
      <c r="M89" s="3" t="s">
        <v>45</v>
      </c>
      <c r="N89" s="3" t="s">
        <v>58</v>
      </c>
      <c r="O89" s="3" t="s">
        <v>62</v>
      </c>
      <c r="P89" s="19"/>
      <c r="Q89" s="4"/>
      <c r="R89" s="3" t="s">
        <v>47</v>
      </c>
      <c r="S89" s="3"/>
      <c r="T89" s="3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</row>
    <row r="90" spans="1:43" ht="15.75" customHeight="1" x14ac:dyDescent="0.2">
      <c r="A90" s="17">
        <v>43481</v>
      </c>
      <c r="B90" s="17">
        <v>32788</v>
      </c>
      <c r="C90" s="3" t="s">
        <v>48</v>
      </c>
      <c r="D90" s="21">
        <v>36</v>
      </c>
      <c r="E90" s="3" t="s">
        <v>40</v>
      </c>
      <c r="F90" s="4"/>
      <c r="G90" s="4"/>
      <c r="H90" s="3" t="s">
        <v>41</v>
      </c>
      <c r="I90" s="3" t="s">
        <v>79</v>
      </c>
      <c r="J90" s="3" t="s">
        <v>114</v>
      </c>
      <c r="K90" s="3" t="s">
        <v>135</v>
      </c>
      <c r="L90" s="3" t="s">
        <v>115</v>
      </c>
      <c r="M90" s="3" t="s">
        <v>45</v>
      </c>
      <c r="N90" s="3" t="s">
        <v>84</v>
      </c>
      <c r="O90" s="3" t="s">
        <v>46</v>
      </c>
      <c r="P90" s="17">
        <v>43132</v>
      </c>
      <c r="Q90" s="4"/>
      <c r="R90" s="3" t="s">
        <v>47</v>
      </c>
      <c r="S90" s="3"/>
      <c r="T90" s="3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</row>
    <row r="91" spans="1:43" ht="15.75" customHeight="1" x14ac:dyDescent="0.2">
      <c r="A91" s="17">
        <v>43481</v>
      </c>
      <c r="B91" s="17">
        <v>30077</v>
      </c>
      <c r="C91" s="3" t="s">
        <v>54</v>
      </c>
      <c r="D91" s="21">
        <v>43</v>
      </c>
      <c r="E91" s="3" t="s">
        <v>40</v>
      </c>
      <c r="F91" s="4"/>
      <c r="G91" s="4"/>
      <c r="H91" s="3" t="s">
        <v>41</v>
      </c>
      <c r="I91" s="3" t="s">
        <v>198</v>
      </c>
      <c r="J91" s="3" t="s">
        <v>51</v>
      </c>
      <c r="K91" s="3" t="s">
        <v>135</v>
      </c>
      <c r="L91" s="3" t="s">
        <v>191</v>
      </c>
      <c r="M91" s="3" t="s">
        <v>45</v>
      </c>
      <c r="N91" s="3" t="s">
        <v>39</v>
      </c>
      <c r="O91" s="3" t="s">
        <v>46</v>
      </c>
      <c r="P91" s="17">
        <v>37987</v>
      </c>
      <c r="Q91" s="4"/>
      <c r="R91" s="3" t="s">
        <v>47</v>
      </c>
      <c r="S91" s="3"/>
      <c r="T91" s="3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</row>
    <row r="92" spans="1:43" ht="15.75" customHeight="1" x14ac:dyDescent="0.2">
      <c r="A92" s="17">
        <v>43482</v>
      </c>
      <c r="B92" s="17">
        <v>26258</v>
      </c>
      <c r="C92" s="3" t="s">
        <v>48</v>
      </c>
      <c r="D92" s="21">
        <v>54</v>
      </c>
      <c r="E92" s="3" t="s">
        <v>40</v>
      </c>
      <c r="F92" s="4"/>
      <c r="G92" s="4"/>
      <c r="H92" s="3" t="s">
        <v>199</v>
      </c>
      <c r="I92" s="3" t="s">
        <v>190</v>
      </c>
      <c r="J92" s="3" t="s">
        <v>43</v>
      </c>
      <c r="K92" s="3" t="s">
        <v>135</v>
      </c>
      <c r="L92" s="3" t="s">
        <v>200</v>
      </c>
      <c r="M92" s="3" t="s">
        <v>45</v>
      </c>
      <c r="N92" s="3" t="s">
        <v>58</v>
      </c>
      <c r="O92" s="3" t="s">
        <v>46</v>
      </c>
      <c r="P92" s="17">
        <v>41352</v>
      </c>
      <c r="Q92" s="4"/>
      <c r="R92" s="3" t="s">
        <v>47</v>
      </c>
      <c r="S92" s="3"/>
      <c r="T92" s="3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</row>
    <row r="93" spans="1:43" ht="15.75" customHeight="1" x14ac:dyDescent="0.2">
      <c r="A93" s="17">
        <v>43482</v>
      </c>
      <c r="B93" s="17">
        <v>34436</v>
      </c>
      <c r="C93" s="3" t="s">
        <v>48</v>
      </c>
      <c r="D93" s="21">
        <v>31</v>
      </c>
      <c r="E93" s="3" t="s">
        <v>40</v>
      </c>
      <c r="F93" s="3">
        <v>175</v>
      </c>
      <c r="G93" s="4"/>
      <c r="H93" s="3" t="s">
        <v>41</v>
      </c>
      <c r="I93" s="3" t="s">
        <v>79</v>
      </c>
      <c r="J93" s="3" t="s">
        <v>43</v>
      </c>
      <c r="K93" s="3" t="s">
        <v>135</v>
      </c>
      <c r="L93" s="3" t="s">
        <v>201</v>
      </c>
      <c r="M93" s="3" t="s">
        <v>45</v>
      </c>
      <c r="N93" s="3" t="s">
        <v>58</v>
      </c>
      <c r="O93" s="3" t="s">
        <v>62</v>
      </c>
      <c r="P93" s="19"/>
      <c r="Q93" s="4"/>
      <c r="R93" s="3" t="s">
        <v>47</v>
      </c>
      <c r="S93" s="3"/>
      <c r="T93" s="3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</row>
    <row r="94" spans="1:43" ht="15.75" customHeight="1" x14ac:dyDescent="0.2">
      <c r="A94" s="17">
        <v>43482</v>
      </c>
      <c r="B94" s="17">
        <v>24881</v>
      </c>
      <c r="C94" s="3" t="s">
        <v>48</v>
      </c>
      <c r="D94" s="21">
        <v>57</v>
      </c>
      <c r="E94" s="3" t="s">
        <v>40</v>
      </c>
      <c r="F94" s="4"/>
      <c r="G94" s="4"/>
      <c r="H94" s="3" t="s">
        <v>199</v>
      </c>
      <c r="I94" s="3" t="s">
        <v>202</v>
      </c>
      <c r="J94" s="3" t="s">
        <v>118</v>
      </c>
      <c r="K94" s="3" t="s">
        <v>5509</v>
      </c>
      <c r="L94" s="3" t="s">
        <v>203</v>
      </c>
      <c r="M94" s="3" t="s">
        <v>45</v>
      </c>
      <c r="N94" s="3" t="s">
        <v>84</v>
      </c>
      <c r="O94" s="3" t="s">
        <v>62</v>
      </c>
      <c r="P94" s="19"/>
      <c r="Q94" s="4"/>
      <c r="R94" s="3" t="s">
        <v>47</v>
      </c>
      <c r="S94" s="3"/>
      <c r="T94" s="3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</row>
    <row r="95" spans="1:43" ht="15.75" customHeight="1" x14ac:dyDescent="0.2">
      <c r="A95" s="17">
        <v>43482</v>
      </c>
      <c r="B95" s="17">
        <v>33316</v>
      </c>
      <c r="C95" s="3" t="s">
        <v>39</v>
      </c>
      <c r="D95" s="21">
        <v>34</v>
      </c>
      <c r="E95" s="3" t="s">
        <v>40</v>
      </c>
      <c r="F95" s="4"/>
      <c r="G95" s="4"/>
      <c r="H95" s="3" t="s">
        <v>41</v>
      </c>
      <c r="I95" s="3" t="s">
        <v>108</v>
      </c>
      <c r="J95" s="3" t="s">
        <v>43</v>
      </c>
      <c r="K95" s="3" t="s">
        <v>135</v>
      </c>
      <c r="L95" s="3" t="s">
        <v>204</v>
      </c>
      <c r="M95" s="3" t="s">
        <v>205</v>
      </c>
      <c r="N95" s="3" t="s">
        <v>58</v>
      </c>
      <c r="O95" s="3" t="s">
        <v>46</v>
      </c>
      <c r="P95" s="17">
        <v>42082</v>
      </c>
      <c r="Q95" s="4"/>
      <c r="R95" s="3" t="s">
        <v>47</v>
      </c>
      <c r="S95" s="3"/>
      <c r="T95" s="3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</row>
    <row r="96" spans="1:43" ht="15.75" customHeight="1" x14ac:dyDescent="0.2">
      <c r="A96" s="17">
        <v>43482</v>
      </c>
      <c r="B96" s="17">
        <v>29008</v>
      </c>
      <c r="C96" s="3" t="s">
        <v>54</v>
      </c>
      <c r="D96" s="21">
        <v>46</v>
      </c>
      <c r="E96" s="3" t="s">
        <v>40</v>
      </c>
      <c r="F96" s="4"/>
      <c r="G96" s="4"/>
      <c r="H96" s="3" t="s">
        <v>41</v>
      </c>
      <c r="I96" s="3" t="s">
        <v>206</v>
      </c>
      <c r="J96" s="3" t="s">
        <v>43</v>
      </c>
      <c r="K96" s="3" t="s">
        <v>135</v>
      </c>
      <c r="L96" s="3" t="s">
        <v>207</v>
      </c>
      <c r="M96" s="3" t="s">
        <v>45</v>
      </c>
      <c r="N96" s="3" t="s">
        <v>58</v>
      </c>
      <c r="O96" s="3" t="s">
        <v>46</v>
      </c>
      <c r="P96" s="17">
        <v>42892</v>
      </c>
      <c r="Q96" s="4"/>
      <c r="R96" s="3" t="s">
        <v>47</v>
      </c>
      <c r="S96" s="3"/>
      <c r="T96" s="3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</row>
    <row r="97" spans="1:43" ht="15.75" customHeight="1" x14ac:dyDescent="0.2">
      <c r="A97" s="17">
        <v>43482</v>
      </c>
      <c r="B97" s="17">
        <v>34577</v>
      </c>
      <c r="C97" s="3" t="s">
        <v>48</v>
      </c>
      <c r="D97" s="21">
        <v>31</v>
      </c>
      <c r="E97" s="3" t="s">
        <v>40</v>
      </c>
      <c r="F97" s="4"/>
      <c r="G97" s="4"/>
      <c r="H97" s="3" t="s">
        <v>41</v>
      </c>
      <c r="I97" s="3" t="s">
        <v>126</v>
      </c>
      <c r="J97" s="3" t="s">
        <v>43</v>
      </c>
      <c r="K97" s="3" t="s">
        <v>135</v>
      </c>
      <c r="L97" s="3" t="s">
        <v>90</v>
      </c>
      <c r="M97" s="3" t="s">
        <v>45</v>
      </c>
      <c r="N97" s="3" t="s">
        <v>84</v>
      </c>
      <c r="O97" s="3" t="s">
        <v>46</v>
      </c>
      <c r="P97" s="17">
        <v>43381</v>
      </c>
      <c r="Q97" s="4"/>
      <c r="R97" s="3" t="s">
        <v>47</v>
      </c>
      <c r="S97" s="3"/>
      <c r="T97" s="3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</row>
    <row r="98" spans="1:43" ht="15.75" customHeight="1" x14ac:dyDescent="0.2">
      <c r="A98" s="17">
        <v>43482</v>
      </c>
      <c r="B98" s="17">
        <v>33310</v>
      </c>
      <c r="C98" s="3" t="s">
        <v>54</v>
      </c>
      <c r="D98" s="21">
        <v>34</v>
      </c>
      <c r="E98" s="3" t="s">
        <v>40</v>
      </c>
      <c r="F98" s="4"/>
      <c r="G98" s="4"/>
      <c r="H98" s="3" t="s">
        <v>41</v>
      </c>
      <c r="I98" s="3" t="s">
        <v>150</v>
      </c>
      <c r="J98" s="3" t="s">
        <v>157</v>
      </c>
      <c r="K98" s="3" t="s">
        <v>135</v>
      </c>
      <c r="L98" s="3" t="s">
        <v>169</v>
      </c>
      <c r="M98" s="3" t="s">
        <v>45</v>
      </c>
      <c r="N98" s="3" t="s">
        <v>58</v>
      </c>
      <c r="O98" s="3" t="s">
        <v>46</v>
      </c>
      <c r="P98" s="17">
        <v>43381</v>
      </c>
      <c r="Q98" s="4"/>
      <c r="R98" s="3" t="s">
        <v>47</v>
      </c>
      <c r="S98" s="3"/>
      <c r="T98" s="3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</row>
    <row r="99" spans="1:43" ht="15.75" customHeight="1" x14ac:dyDescent="0.2">
      <c r="A99" s="17">
        <v>43482</v>
      </c>
      <c r="B99" s="17">
        <v>35584</v>
      </c>
      <c r="C99" s="3" t="s">
        <v>48</v>
      </c>
      <c r="D99" s="21">
        <v>28</v>
      </c>
      <c r="E99" s="3" t="s">
        <v>40</v>
      </c>
      <c r="F99" s="4"/>
      <c r="G99" s="4"/>
      <c r="H99" s="3" t="s">
        <v>41</v>
      </c>
      <c r="I99" s="3" t="s">
        <v>79</v>
      </c>
      <c r="J99" s="3" t="s">
        <v>43</v>
      </c>
      <c r="K99" s="3" t="s">
        <v>135</v>
      </c>
      <c r="L99" s="3" t="s">
        <v>208</v>
      </c>
      <c r="M99" s="3" t="s">
        <v>45</v>
      </c>
      <c r="N99" s="3" t="s">
        <v>58</v>
      </c>
      <c r="O99" s="3" t="s">
        <v>46</v>
      </c>
      <c r="P99" s="17">
        <v>43257</v>
      </c>
      <c r="Q99" s="4"/>
      <c r="R99" s="3" t="s">
        <v>47</v>
      </c>
      <c r="S99" s="3"/>
      <c r="T99" s="3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</row>
    <row r="100" spans="1:43" ht="15.75" customHeight="1" x14ac:dyDescent="0.2">
      <c r="A100" s="17">
        <v>43482</v>
      </c>
      <c r="B100" s="17">
        <v>34459</v>
      </c>
      <c r="C100" s="3" t="s">
        <v>48</v>
      </c>
      <c r="D100" s="21">
        <v>31</v>
      </c>
      <c r="E100" s="3" t="s">
        <v>40</v>
      </c>
      <c r="F100" s="4"/>
      <c r="G100" s="4"/>
      <c r="H100" s="3" t="s">
        <v>41</v>
      </c>
      <c r="I100" s="3" t="s">
        <v>79</v>
      </c>
      <c r="J100" s="3" t="s">
        <v>51</v>
      </c>
      <c r="K100" s="3" t="s">
        <v>135</v>
      </c>
      <c r="L100" s="3" t="s">
        <v>195</v>
      </c>
      <c r="M100" s="3" t="s">
        <v>45</v>
      </c>
      <c r="N100" s="3" t="s">
        <v>58</v>
      </c>
      <c r="O100" s="3" t="s">
        <v>62</v>
      </c>
      <c r="P100" s="19"/>
      <c r="Q100" s="4"/>
      <c r="R100" s="3" t="s">
        <v>47</v>
      </c>
      <c r="S100" s="3"/>
      <c r="T100" s="3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</row>
    <row r="101" spans="1:43" ht="15.75" customHeight="1" x14ac:dyDescent="0.2">
      <c r="A101" s="17">
        <v>43482</v>
      </c>
      <c r="B101" s="17">
        <v>31430</v>
      </c>
      <c r="C101" s="3" t="s">
        <v>48</v>
      </c>
      <c r="D101" s="21">
        <v>39</v>
      </c>
      <c r="E101" s="3" t="s">
        <v>40</v>
      </c>
      <c r="F101" s="4"/>
      <c r="G101" s="4"/>
      <c r="H101" s="3" t="s">
        <v>41</v>
      </c>
      <c r="I101" s="3" t="s">
        <v>209</v>
      </c>
      <c r="J101" s="3" t="s">
        <v>43</v>
      </c>
      <c r="K101" s="3" t="s">
        <v>135</v>
      </c>
      <c r="L101" s="3" t="s">
        <v>210</v>
      </c>
      <c r="M101" s="3" t="s">
        <v>45</v>
      </c>
      <c r="N101" s="3" t="s">
        <v>58</v>
      </c>
      <c r="O101" s="3" t="s">
        <v>46</v>
      </c>
      <c r="P101" s="17">
        <v>43155</v>
      </c>
      <c r="Q101" s="4"/>
      <c r="R101" s="3" t="s">
        <v>47</v>
      </c>
      <c r="S101" s="3"/>
      <c r="T101" s="3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</row>
    <row r="102" spans="1:43" ht="15.75" customHeight="1" x14ac:dyDescent="0.2">
      <c r="A102" s="17">
        <v>43482</v>
      </c>
      <c r="B102" s="17">
        <v>34444</v>
      </c>
      <c r="C102" s="3" t="s">
        <v>48</v>
      </c>
      <c r="D102" s="21">
        <v>31</v>
      </c>
      <c r="E102" s="3" t="s">
        <v>55</v>
      </c>
      <c r="F102" s="4"/>
      <c r="G102" s="4"/>
      <c r="H102" s="3" t="s">
        <v>41</v>
      </c>
      <c r="I102" s="3" t="s">
        <v>211</v>
      </c>
      <c r="J102" s="3" t="s">
        <v>51</v>
      </c>
      <c r="K102" s="3" t="s">
        <v>135</v>
      </c>
      <c r="L102" s="3" t="s">
        <v>212</v>
      </c>
      <c r="M102" s="3" t="s">
        <v>45</v>
      </c>
      <c r="N102" s="3" t="s">
        <v>58</v>
      </c>
      <c r="O102" s="3" t="s">
        <v>62</v>
      </c>
      <c r="P102" s="19"/>
      <c r="Q102" s="4"/>
      <c r="R102" s="3" t="s">
        <v>47</v>
      </c>
      <c r="S102" s="3"/>
      <c r="T102" s="3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</row>
    <row r="103" spans="1:43" ht="15.75" customHeight="1" x14ac:dyDescent="0.2">
      <c r="A103" s="17">
        <v>43482</v>
      </c>
      <c r="B103" s="17">
        <v>34009</v>
      </c>
      <c r="C103" s="3" t="s">
        <v>48</v>
      </c>
      <c r="D103" s="21">
        <v>32</v>
      </c>
      <c r="E103" s="3" t="s">
        <v>55</v>
      </c>
      <c r="F103" s="4"/>
      <c r="G103" s="4"/>
      <c r="H103" s="3" t="s">
        <v>41</v>
      </c>
      <c r="I103" s="3" t="s">
        <v>213</v>
      </c>
      <c r="J103" s="3" t="s">
        <v>51</v>
      </c>
      <c r="K103" s="3" t="s">
        <v>135</v>
      </c>
      <c r="L103" s="3" t="s">
        <v>212</v>
      </c>
      <c r="M103" s="3" t="s">
        <v>45</v>
      </c>
      <c r="N103" s="3" t="s">
        <v>58</v>
      </c>
      <c r="O103" s="3" t="s">
        <v>46</v>
      </c>
      <c r="P103" s="17">
        <v>42736</v>
      </c>
      <c r="Q103" s="4"/>
      <c r="R103" s="3" t="s">
        <v>47</v>
      </c>
      <c r="S103" s="3"/>
      <c r="T103" s="3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</row>
    <row r="104" spans="1:43" ht="15.75" customHeight="1" x14ac:dyDescent="0.2">
      <c r="A104" s="17">
        <v>43482</v>
      </c>
      <c r="B104" s="17">
        <v>34208</v>
      </c>
      <c r="C104" s="3" t="s">
        <v>48</v>
      </c>
      <c r="D104" s="21">
        <v>32</v>
      </c>
      <c r="E104" s="3" t="s">
        <v>40</v>
      </c>
      <c r="F104" s="4"/>
      <c r="G104" s="4"/>
      <c r="H104" s="3" t="s">
        <v>41</v>
      </c>
      <c r="I104" s="3" t="s">
        <v>214</v>
      </c>
      <c r="J104" s="3" t="s">
        <v>51</v>
      </c>
      <c r="K104" s="3" t="s">
        <v>135</v>
      </c>
      <c r="L104" s="3" t="s">
        <v>81</v>
      </c>
      <c r="M104" s="3" t="s">
        <v>45</v>
      </c>
      <c r="N104" s="3" t="s">
        <v>39</v>
      </c>
      <c r="O104" s="3" t="s">
        <v>62</v>
      </c>
      <c r="P104" s="19"/>
      <c r="Q104" s="4"/>
      <c r="R104" s="3" t="s">
        <v>47</v>
      </c>
      <c r="S104" s="3"/>
      <c r="T104" s="3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</row>
    <row r="105" spans="1:43" ht="15.75" customHeight="1" x14ac:dyDescent="0.2">
      <c r="A105" s="17">
        <v>43482</v>
      </c>
      <c r="B105" s="17">
        <v>33997</v>
      </c>
      <c r="C105" s="3" t="s">
        <v>39</v>
      </c>
      <c r="D105" s="21">
        <v>32</v>
      </c>
      <c r="E105" s="3" t="s">
        <v>40</v>
      </c>
      <c r="F105" s="4"/>
      <c r="G105" s="4"/>
      <c r="H105" s="3" t="s">
        <v>41</v>
      </c>
      <c r="I105" s="3" t="s">
        <v>215</v>
      </c>
      <c r="J105" s="3" t="s">
        <v>51</v>
      </c>
      <c r="K105" s="3" t="s">
        <v>135</v>
      </c>
      <c r="L105" s="3" t="s">
        <v>216</v>
      </c>
      <c r="M105" s="3" t="s">
        <v>45</v>
      </c>
      <c r="N105" s="3" t="s">
        <v>58</v>
      </c>
      <c r="O105" s="3" t="s">
        <v>62</v>
      </c>
      <c r="P105" s="19"/>
      <c r="Q105" s="4"/>
      <c r="R105" s="3" t="s">
        <v>47</v>
      </c>
      <c r="S105" s="3"/>
      <c r="T105" s="3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</row>
    <row r="106" spans="1:43" ht="15.75" customHeight="1" x14ac:dyDescent="0.2">
      <c r="A106" s="17">
        <v>43482</v>
      </c>
      <c r="B106" s="17">
        <v>33290</v>
      </c>
      <c r="C106" s="3" t="s">
        <v>54</v>
      </c>
      <c r="D106" s="21">
        <v>34</v>
      </c>
      <c r="E106" s="3" t="s">
        <v>40</v>
      </c>
      <c r="F106" s="4"/>
      <c r="G106" s="4"/>
      <c r="H106" s="3" t="s">
        <v>41</v>
      </c>
      <c r="I106" s="3" t="s">
        <v>71</v>
      </c>
      <c r="J106" s="3" t="s">
        <v>51</v>
      </c>
      <c r="K106" s="3" t="s">
        <v>135</v>
      </c>
      <c r="L106" s="3" t="s">
        <v>64</v>
      </c>
      <c r="M106" s="3" t="s">
        <v>45</v>
      </c>
      <c r="N106" s="3" t="s">
        <v>39</v>
      </c>
      <c r="O106" s="3" t="s">
        <v>46</v>
      </c>
      <c r="P106" s="17">
        <v>42736</v>
      </c>
      <c r="Q106" s="4"/>
      <c r="R106" s="3" t="s">
        <v>47</v>
      </c>
      <c r="S106" s="3"/>
      <c r="T106" s="3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</row>
    <row r="107" spans="1:43" ht="15.75" customHeight="1" x14ac:dyDescent="0.2">
      <c r="A107" s="17">
        <v>43482</v>
      </c>
      <c r="B107" s="17">
        <v>31904</v>
      </c>
      <c r="C107" s="3" t="s">
        <v>39</v>
      </c>
      <c r="D107" s="21">
        <v>38</v>
      </c>
      <c r="E107" s="3" t="s">
        <v>40</v>
      </c>
      <c r="F107" s="4"/>
      <c r="G107" s="4"/>
      <c r="H107" s="3" t="s">
        <v>49</v>
      </c>
      <c r="I107" s="3" t="s">
        <v>134</v>
      </c>
      <c r="J107" s="3" t="s">
        <v>51</v>
      </c>
      <c r="K107" s="3" t="s">
        <v>135</v>
      </c>
      <c r="L107" s="3" t="s">
        <v>217</v>
      </c>
      <c r="M107" s="3" t="s">
        <v>45</v>
      </c>
      <c r="N107" s="3" t="s">
        <v>39</v>
      </c>
      <c r="O107" s="3" t="s">
        <v>62</v>
      </c>
      <c r="P107" s="19"/>
      <c r="Q107" s="4"/>
      <c r="R107" s="3" t="s">
        <v>47</v>
      </c>
      <c r="S107" s="3"/>
      <c r="T107" s="3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</row>
    <row r="108" spans="1:43" ht="15.75" customHeight="1" x14ac:dyDescent="0.2">
      <c r="A108" s="17">
        <v>43482</v>
      </c>
      <c r="B108" s="17">
        <v>32472</v>
      </c>
      <c r="C108" s="3" t="s">
        <v>48</v>
      </c>
      <c r="D108" s="21">
        <v>37</v>
      </c>
      <c r="E108" s="3" t="s">
        <v>40</v>
      </c>
      <c r="F108" s="4"/>
      <c r="G108" s="4"/>
      <c r="H108" s="3" t="s">
        <v>41</v>
      </c>
      <c r="I108" s="3" t="s">
        <v>79</v>
      </c>
      <c r="J108" s="3" t="s">
        <v>51</v>
      </c>
      <c r="K108" s="3" t="s">
        <v>135</v>
      </c>
      <c r="L108" s="3" t="s">
        <v>218</v>
      </c>
      <c r="M108" s="3" t="s">
        <v>45</v>
      </c>
      <c r="N108" s="3" t="s">
        <v>58</v>
      </c>
      <c r="O108" s="3" t="s">
        <v>46</v>
      </c>
      <c r="P108" s="17">
        <v>43282</v>
      </c>
      <c r="Q108" s="4"/>
      <c r="R108" s="3" t="s">
        <v>47</v>
      </c>
      <c r="S108" s="3"/>
      <c r="T108" s="3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</row>
    <row r="109" spans="1:43" ht="15.75" customHeight="1" x14ac:dyDescent="0.2">
      <c r="A109" s="17">
        <v>43483</v>
      </c>
      <c r="B109" s="17">
        <v>43909</v>
      </c>
      <c r="C109" s="3" t="s">
        <v>39</v>
      </c>
      <c r="D109" s="21"/>
      <c r="E109" s="3" t="s">
        <v>40</v>
      </c>
      <c r="F109" s="4"/>
      <c r="G109" s="4"/>
      <c r="H109" s="3" t="s">
        <v>49</v>
      </c>
      <c r="I109" s="3" t="s">
        <v>219</v>
      </c>
      <c r="J109" s="3" t="s">
        <v>51</v>
      </c>
      <c r="K109" s="3" t="s">
        <v>135</v>
      </c>
      <c r="L109" s="3" t="s">
        <v>64</v>
      </c>
      <c r="M109" s="3" t="s">
        <v>220</v>
      </c>
      <c r="N109" s="3" t="s">
        <v>58</v>
      </c>
      <c r="O109" s="3" t="s">
        <v>46</v>
      </c>
      <c r="P109" s="17">
        <v>38065</v>
      </c>
      <c r="Q109" s="4"/>
      <c r="R109" s="3" t="s">
        <v>47</v>
      </c>
      <c r="S109" s="3"/>
      <c r="T109" s="3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</row>
    <row r="110" spans="1:43" ht="15.75" customHeight="1" x14ac:dyDescent="0.2">
      <c r="A110" s="17">
        <v>43483</v>
      </c>
      <c r="B110" s="17">
        <v>35564</v>
      </c>
      <c r="C110" s="3" t="s">
        <v>48</v>
      </c>
      <c r="D110" s="21">
        <v>28</v>
      </c>
      <c r="E110" s="3" t="s">
        <v>40</v>
      </c>
      <c r="F110" s="4"/>
      <c r="G110" s="4"/>
      <c r="H110" s="3" t="s">
        <v>41</v>
      </c>
      <c r="I110" s="3" t="s">
        <v>79</v>
      </c>
      <c r="J110" s="3" t="s">
        <v>43</v>
      </c>
      <c r="K110" s="3" t="s">
        <v>135</v>
      </c>
      <c r="L110" s="3" t="s">
        <v>86</v>
      </c>
      <c r="M110" s="3" t="s">
        <v>45</v>
      </c>
      <c r="N110" s="3" t="s">
        <v>58</v>
      </c>
      <c r="O110" s="3" t="s">
        <v>46</v>
      </c>
      <c r="P110" s="17">
        <v>43374</v>
      </c>
      <c r="Q110" s="4"/>
      <c r="R110" s="3" t="s">
        <v>47</v>
      </c>
      <c r="S110" s="3"/>
      <c r="T110" s="3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</row>
    <row r="111" spans="1:43" ht="15.75" customHeight="1" x14ac:dyDescent="0.2">
      <c r="A111" s="17">
        <v>43483</v>
      </c>
      <c r="B111" s="17">
        <v>27947</v>
      </c>
      <c r="C111" s="3" t="s">
        <v>54</v>
      </c>
      <c r="D111" s="21">
        <v>49</v>
      </c>
      <c r="E111" s="3" t="s">
        <v>40</v>
      </c>
      <c r="F111" s="4"/>
      <c r="G111" s="4"/>
      <c r="H111" s="3" t="s">
        <v>41</v>
      </c>
      <c r="I111" s="3" t="s">
        <v>221</v>
      </c>
      <c r="J111" s="3" t="s">
        <v>43</v>
      </c>
      <c r="K111" s="3" t="s">
        <v>135</v>
      </c>
      <c r="L111" s="3" t="s">
        <v>222</v>
      </c>
      <c r="M111" s="3" t="s">
        <v>45</v>
      </c>
      <c r="N111" s="3" t="s">
        <v>58</v>
      </c>
      <c r="O111" s="3" t="s">
        <v>46</v>
      </c>
      <c r="P111" s="17">
        <v>38435</v>
      </c>
      <c r="Q111" s="4"/>
      <c r="R111" s="3" t="s">
        <v>47</v>
      </c>
      <c r="S111" s="3"/>
      <c r="T111" s="3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</row>
    <row r="112" spans="1:43" ht="15.75" customHeight="1" x14ac:dyDescent="0.2">
      <c r="A112" s="17">
        <v>43483</v>
      </c>
      <c r="B112" s="17">
        <v>31473</v>
      </c>
      <c r="C112" s="3" t="s">
        <v>54</v>
      </c>
      <c r="D112" s="21">
        <v>39</v>
      </c>
      <c r="E112" s="3" t="s">
        <v>40</v>
      </c>
      <c r="F112" s="4"/>
      <c r="G112" s="4"/>
      <c r="H112" s="3" t="s">
        <v>41</v>
      </c>
      <c r="I112" s="3" t="s">
        <v>221</v>
      </c>
      <c r="J112" s="3" t="s">
        <v>43</v>
      </c>
      <c r="K112" s="3" t="s">
        <v>135</v>
      </c>
      <c r="L112" s="3" t="s">
        <v>83</v>
      </c>
      <c r="M112" s="3" t="s">
        <v>45</v>
      </c>
      <c r="N112" s="3" t="s">
        <v>39</v>
      </c>
      <c r="O112" s="3" t="s">
        <v>46</v>
      </c>
      <c r="P112" s="17">
        <v>42082</v>
      </c>
      <c r="Q112" s="4"/>
      <c r="R112" s="3" t="s">
        <v>47</v>
      </c>
      <c r="S112" s="3"/>
      <c r="T112" s="3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</row>
    <row r="113" spans="1:43" ht="15.75" customHeight="1" x14ac:dyDescent="0.2">
      <c r="A113" s="17">
        <v>43483</v>
      </c>
      <c r="B113" s="17">
        <v>36265</v>
      </c>
      <c r="C113" s="3" t="s">
        <v>48</v>
      </c>
      <c r="D113" s="21">
        <v>26</v>
      </c>
      <c r="E113" s="3" t="s">
        <v>40</v>
      </c>
      <c r="F113" s="4"/>
      <c r="G113" s="4"/>
      <c r="H113" s="3" t="s">
        <v>41</v>
      </c>
      <c r="I113" s="3" t="s">
        <v>79</v>
      </c>
      <c r="J113" s="3" t="s">
        <v>43</v>
      </c>
      <c r="K113" s="3" t="s">
        <v>135</v>
      </c>
      <c r="L113" s="3" t="s">
        <v>90</v>
      </c>
      <c r="M113" s="3" t="s">
        <v>45</v>
      </c>
      <c r="N113" s="3" t="s">
        <v>58</v>
      </c>
      <c r="O113" s="3" t="s">
        <v>46</v>
      </c>
      <c r="P113" s="17">
        <v>42689</v>
      </c>
      <c r="Q113" s="4"/>
      <c r="R113" s="3" t="s">
        <v>47</v>
      </c>
      <c r="S113" s="3"/>
      <c r="T113" s="3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</row>
    <row r="114" spans="1:43" ht="15.75" customHeight="1" x14ac:dyDescent="0.2">
      <c r="A114" s="17">
        <v>43483</v>
      </c>
      <c r="B114" s="17">
        <v>36235</v>
      </c>
      <c r="C114" s="3" t="s">
        <v>48</v>
      </c>
      <c r="D114" s="21">
        <v>26</v>
      </c>
      <c r="E114" s="3" t="s">
        <v>40</v>
      </c>
      <c r="F114" s="4"/>
      <c r="G114" s="4"/>
      <c r="H114" s="3" t="s">
        <v>41</v>
      </c>
      <c r="I114" s="3" t="s">
        <v>79</v>
      </c>
      <c r="J114" s="3" t="s">
        <v>43</v>
      </c>
      <c r="K114" s="3" t="s">
        <v>135</v>
      </c>
      <c r="L114" s="3" t="s">
        <v>90</v>
      </c>
      <c r="M114" s="3" t="s">
        <v>45</v>
      </c>
      <c r="N114" s="3" t="s">
        <v>58</v>
      </c>
      <c r="O114" s="3" t="s">
        <v>46</v>
      </c>
      <c r="P114" s="17">
        <v>43252</v>
      </c>
      <c r="Q114" s="4"/>
      <c r="R114" s="3" t="s">
        <v>47</v>
      </c>
      <c r="S114" s="3"/>
      <c r="T114" s="3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</row>
    <row r="115" spans="1:43" ht="15.75" customHeight="1" x14ac:dyDescent="0.2">
      <c r="A115" s="17">
        <v>43483</v>
      </c>
      <c r="B115" s="17">
        <v>43910</v>
      </c>
      <c r="C115" s="3" t="s">
        <v>48</v>
      </c>
      <c r="D115" s="21"/>
      <c r="E115" s="3" t="s">
        <v>40</v>
      </c>
      <c r="F115" s="4"/>
      <c r="G115" s="4"/>
      <c r="H115" s="3" t="s">
        <v>41</v>
      </c>
      <c r="I115" s="3" t="s">
        <v>79</v>
      </c>
      <c r="J115" s="3" t="s">
        <v>51</v>
      </c>
      <c r="K115" s="3" t="s">
        <v>135</v>
      </c>
      <c r="L115" s="3" t="s">
        <v>223</v>
      </c>
      <c r="M115" s="3" t="s">
        <v>45</v>
      </c>
      <c r="N115" s="3" t="s">
        <v>84</v>
      </c>
      <c r="O115" s="3" t="s">
        <v>46</v>
      </c>
      <c r="P115" s="17">
        <v>43178</v>
      </c>
      <c r="Q115" s="4"/>
      <c r="R115" s="3" t="s">
        <v>47</v>
      </c>
      <c r="S115" s="3"/>
      <c r="T115" s="3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</row>
    <row r="116" spans="1:43" ht="15.75" customHeight="1" x14ac:dyDescent="0.2">
      <c r="A116" s="17">
        <v>43483</v>
      </c>
      <c r="B116" s="17">
        <v>36776</v>
      </c>
      <c r="C116" s="3" t="s">
        <v>54</v>
      </c>
      <c r="D116" s="21">
        <v>25</v>
      </c>
      <c r="E116" s="3" t="s">
        <v>40</v>
      </c>
      <c r="F116" s="4"/>
      <c r="G116" s="4"/>
      <c r="H116" s="3" t="s">
        <v>41</v>
      </c>
      <c r="I116" s="3" t="s">
        <v>101</v>
      </c>
      <c r="J116" s="3" t="s">
        <v>43</v>
      </c>
      <c r="K116" s="3" t="s">
        <v>135</v>
      </c>
      <c r="L116" s="3" t="s">
        <v>224</v>
      </c>
      <c r="M116" s="3" t="s">
        <v>45</v>
      </c>
      <c r="N116" s="3" t="s">
        <v>58</v>
      </c>
      <c r="O116" s="3" t="s">
        <v>62</v>
      </c>
      <c r="P116" s="19"/>
      <c r="Q116" s="4"/>
      <c r="R116" s="3" t="s">
        <v>47</v>
      </c>
      <c r="S116" s="3"/>
      <c r="T116" s="3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</row>
    <row r="117" spans="1:43" ht="15.75" customHeight="1" x14ac:dyDescent="0.2">
      <c r="A117" s="17">
        <v>43483</v>
      </c>
      <c r="B117" s="17">
        <v>32669</v>
      </c>
      <c r="C117" s="3" t="s">
        <v>48</v>
      </c>
      <c r="D117" s="21">
        <v>36</v>
      </c>
      <c r="E117" s="3" t="s">
        <v>40</v>
      </c>
      <c r="F117" s="4"/>
      <c r="G117" s="4"/>
      <c r="H117" s="3" t="s">
        <v>41</v>
      </c>
      <c r="I117" s="3" t="s">
        <v>134</v>
      </c>
      <c r="J117" s="3" t="s">
        <v>43</v>
      </c>
      <c r="K117" s="3" t="s">
        <v>135</v>
      </c>
      <c r="L117" s="3" t="s">
        <v>225</v>
      </c>
      <c r="M117" s="3" t="s">
        <v>45</v>
      </c>
      <c r="N117" s="3" t="s">
        <v>58</v>
      </c>
      <c r="O117" s="3" t="s">
        <v>62</v>
      </c>
      <c r="P117" s="19"/>
      <c r="Q117" s="4"/>
      <c r="R117" s="3" t="s">
        <v>47</v>
      </c>
      <c r="S117" s="3"/>
      <c r="T117" s="3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</row>
    <row r="118" spans="1:43" ht="15.75" customHeight="1" x14ac:dyDescent="0.2">
      <c r="A118" s="17">
        <v>43486</v>
      </c>
      <c r="B118" s="17">
        <v>36307</v>
      </c>
      <c r="C118" s="3" t="s">
        <v>92</v>
      </c>
      <c r="D118" s="21">
        <v>26</v>
      </c>
      <c r="E118" s="3" t="s">
        <v>40</v>
      </c>
      <c r="F118" s="4"/>
      <c r="G118" s="4"/>
      <c r="H118" s="3" t="s">
        <v>41</v>
      </c>
      <c r="I118" s="3" t="s">
        <v>226</v>
      </c>
      <c r="J118" s="3" t="s">
        <v>43</v>
      </c>
      <c r="K118" s="3" t="s">
        <v>135</v>
      </c>
      <c r="L118" s="3" t="s">
        <v>227</v>
      </c>
      <c r="M118" s="3" t="s">
        <v>45</v>
      </c>
      <c r="N118" s="3" t="s">
        <v>58</v>
      </c>
      <c r="O118" s="3" t="s">
        <v>62</v>
      </c>
      <c r="P118" s="19"/>
      <c r="Q118" s="5" t="s">
        <v>130</v>
      </c>
      <c r="R118" s="3" t="s">
        <v>47</v>
      </c>
      <c r="S118" s="3"/>
      <c r="T118" s="3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</row>
    <row r="119" spans="1:43" ht="15.75" customHeight="1" x14ac:dyDescent="0.2">
      <c r="A119" s="17">
        <v>43486</v>
      </c>
      <c r="B119" s="17">
        <v>32895</v>
      </c>
      <c r="C119" s="3" t="s">
        <v>54</v>
      </c>
      <c r="D119" s="21">
        <v>35</v>
      </c>
      <c r="E119" s="3" t="s">
        <v>40</v>
      </c>
      <c r="F119" s="4"/>
      <c r="G119" s="4"/>
      <c r="H119" s="3" t="s">
        <v>41</v>
      </c>
      <c r="I119" s="3" t="s">
        <v>228</v>
      </c>
      <c r="J119" s="3" t="s">
        <v>60</v>
      </c>
      <c r="K119" s="3" t="s">
        <v>135</v>
      </c>
      <c r="L119" s="3" t="s">
        <v>139</v>
      </c>
      <c r="M119" s="3" t="s">
        <v>45</v>
      </c>
      <c r="N119" s="3" t="s">
        <v>229</v>
      </c>
      <c r="O119" s="3" t="s">
        <v>46</v>
      </c>
      <c r="P119" s="17">
        <v>42151</v>
      </c>
      <c r="Q119" s="5" t="s">
        <v>65</v>
      </c>
      <c r="R119" s="3" t="s">
        <v>47</v>
      </c>
      <c r="S119" s="3"/>
      <c r="T119" s="3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</row>
    <row r="120" spans="1:43" ht="15.75" customHeight="1" x14ac:dyDescent="0.2">
      <c r="A120" s="17">
        <v>43486</v>
      </c>
      <c r="B120" s="17">
        <v>27111</v>
      </c>
      <c r="C120" s="3" t="s">
        <v>48</v>
      </c>
      <c r="D120" s="21">
        <v>51</v>
      </c>
      <c r="E120" s="3" t="s">
        <v>40</v>
      </c>
      <c r="F120" s="4"/>
      <c r="G120" s="4"/>
      <c r="H120" s="3" t="s">
        <v>49</v>
      </c>
      <c r="I120" s="3" t="s">
        <v>230</v>
      </c>
      <c r="J120" s="3" t="s">
        <v>43</v>
      </c>
      <c r="K120" s="3" t="s">
        <v>135</v>
      </c>
      <c r="L120" s="3" t="s">
        <v>231</v>
      </c>
      <c r="M120" s="3" t="s">
        <v>45</v>
      </c>
      <c r="N120" s="3" t="s">
        <v>84</v>
      </c>
      <c r="O120" s="3" t="s">
        <v>46</v>
      </c>
      <c r="P120" s="17">
        <v>43302</v>
      </c>
      <c r="Q120" s="5" t="s">
        <v>232</v>
      </c>
      <c r="R120" s="3" t="s">
        <v>47</v>
      </c>
      <c r="S120" s="3"/>
      <c r="T120" s="3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</row>
    <row r="121" spans="1:43" ht="15.75" customHeight="1" x14ac:dyDescent="0.2">
      <c r="A121" s="17">
        <v>43486</v>
      </c>
      <c r="B121" s="17">
        <v>32852</v>
      </c>
      <c r="C121" s="3" t="s">
        <v>48</v>
      </c>
      <c r="D121" s="21">
        <v>36</v>
      </c>
      <c r="E121" s="3" t="s">
        <v>40</v>
      </c>
      <c r="F121" s="4"/>
      <c r="G121" s="4"/>
      <c r="H121" s="3" t="s">
        <v>41</v>
      </c>
      <c r="I121" s="3" t="s">
        <v>71</v>
      </c>
      <c r="J121" s="3" t="s">
        <v>43</v>
      </c>
      <c r="K121" s="3" t="s">
        <v>135</v>
      </c>
      <c r="L121" s="3" t="s">
        <v>233</v>
      </c>
      <c r="M121" s="3" t="s">
        <v>45</v>
      </c>
      <c r="N121" s="3" t="s">
        <v>58</v>
      </c>
      <c r="O121" s="3" t="s">
        <v>46</v>
      </c>
      <c r="P121" s="17">
        <v>43343</v>
      </c>
      <c r="Q121" s="3" t="s">
        <v>234</v>
      </c>
      <c r="R121" s="3" t="s">
        <v>47</v>
      </c>
      <c r="S121" s="3"/>
      <c r="T121" s="3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</row>
    <row r="122" spans="1:43" ht="15.75" customHeight="1" x14ac:dyDescent="0.2">
      <c r="A122" s="17">
        <v>43486</v>
      </c>
      <c r="B122" s="17">
        <v>36305</v>
      </c>
      <c r="C122" s="3" t="s">
        <v>48</v>
      </c>
      <c r="D122" s="21">
        <v>26</v>
      </c>
      <c r="E122" s="3" t="s">
        <v>55</v>
      </c>
      <c r="F122" s="4"/>
      <c r="G122" s="4"/>
      <c r="H122" s="3" t="s">
        <v>41</v>
      </c>
      <c r="I122" s="3" t="s">
        <v>79</v>
      </c>
      <c r="J122" s="3" t="s">
        <v>157</v>
      </c>
      <c r="K122" s="3" t="s">
        <v>135</v>
      </c>
      <c r="L122" s="3" t="s">
        <v>235</v>
      </c>
      <c r="M122" s="3" t="s">
        <v>45</v>
      </c>
      <c r="N122" s="3" t="s">
        <v>236</v>
      </c>
      <c r="O122" s="3" t="s">
        <v>62</v>
      </c>
      <c r="P122" s="19"/>
      <c r="Q122" s="4"/>
      <c r="R122" s="3" t="s">
        <v>47</v>
      </c>
      <c r="S122" s="3"/>
      <c r="T122" s="3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</row>
    <row r="123" spans="1:43" ht="15.75" customHeight="1" x14ac:dyDescent="0.2">
      <c r="A123" s="17">
        <v>43486</v>
      </c>
      <c r="B123" s="17">
        <v>32093</v>
      </c>
      <c r="C123" s="3" t="s">
        <v>92</v>
      </c>
      <c r="D123" s="21">
        <v>38</v>
      </c>
      <c r="E123" s="3" t="s">
        <v>40</v>
      </c>
      <c r="F123" s="4"/>
      <c r="G123" s="4"/>
      <c r="H123" s="3" t="s">
        <v>41</v>
      </c>
      <c r="I123" s="3" t="s">
        <v>237</v>
      </c>
      <c r="J123" s="3" t="s">
        <v>60</v>
      </c>
      <c r="K123" s="3" t="s">
        <v>135</v>
      </c>
      <c r="L123" s="3" t="s">
        <v>139</v>
      </c>
      <c r="M123" s="3" t="s">
        <v>45</v>
      </c>
      <c r="N123" s="3" t="s">
        <v>39</v>
      </c>
      <c r="O123" s="3" t="s">
        <v>62</v>
      </c>
      <c r="P123" s="19"/>
      <c r="Q123" s="4"/>
      <c r="R123" s="3" t="s">
        <v>47</v>
      </c>
      <c r="S123" s="3"/>
      <c r="T123" s="3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</row>
    <row r="124" spans="1:43" ht="15.75" customHeight="1" x14ac:dyDescent="0.2">
      <c r="A124" s="17">
        <v>43486</v>
      </c>
      <c r="B124" s="17">
        <v>30839</v>
      </c>
      <c r="C124" s="3" t="s">
        <v>92</v>
      </c>
      <c r="D124" s="21">
        <v>41</v>
      </c>
      <c r="E124" s="3" t="s">
        <v>40</v>
      </c>
      <c r="F124" s="4"/>
      <c r="G124" s="4"/>
      <c r="H124" s="3" t="s">
        <v>41</v>
      </c>
      <c r="I124" s="3" t="s">
        <v>238</v>
      </c>
      <c r="J124" s="3" t="s">
        <v>60</v>
      </c>
      <c r="K124" s="3" t="s">
        <v>135</v>
      </c>
      <c r="L124" s="3" t="s">
        <v>139</v>
      </c>
      <c r="M124" s="3" t="s">
        <v>45</v>
      </c>
      <c r="N124" s="3" t="s">
        <v>58</v>
      </c>
      <c r="O124" s="3" t="s">
        <v>46</v>
      </c>
      <c r="P124" s="17">
        <v>39468</v>
      </c>
      <c r="Q124" s="4"/>
      <c r="R124" s="3" t="s">
        <v>47</v>
      </c>
      <c r="S124" s="3"/>
      <c r="T124" s="3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</row>
    <row r="125" spans="1:43" ht="15.75" customHeight="1" x14ac:dyDescent="0.2">
      <c r="A125" s="17">
        <v>43486</v>
      </c>
      <c r="B125" s="17">
        <v>36305</v>
      </c>
      <c r="C125" s="3" t="s">
        <v>48</v>
      </c>
      <c r="D125" s="21">
        <v>26</v>
      </c>
      <c r="E125" s="3" t="s">
        <v>55</v>
      </c>
      <c r="F125" s="4"/>
      <c r="G125" s="4"/>
      <c r="H125" s="3" t="s">
        <v>41</v>
      </c>
      <c r="I125" s="3" t="s">
        <v>79</v>
      </c>
      <c r="J125" s="3" t="s">
        <v>157</v>
      </c>
      <c r="K125" s="3" t="s">
        <v>135</v>
      </c>
      <c r="L125" s="3" t="s">
        <v>239</v>
      </c>
      <c r="M125" s="3" t="s">
        <v>45</v>
      </c>
      <c r="N125" s="3" t="s">
        <v>240</v>
      </c>
      <c r="O125" s="3" t="s">
        <v>62</v>
      </c>
      <c r="P125" s="19"/>
      <c r="Q125" s="4"/>
      <c r="R125" s="3" t="s">
        <v>47</v>
      </c>
      <c r="S125" s="3"/>
      <c r="T125" s="3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</row>
    <row r="126" spans="1:43" ht="15.75" customHeight="1" x14ac:dyDescent="0.2">
      <c r="A126" s="17">
        <v>43486</v>
      </c>
      <c r="B126" s="17">
        <v>32895</v>
      </c>
      <c r="C126" s="3" t="s">
        <v>54</v>
      </c>
      <c r="D126" s="21">
        <v>35</v>
      </c>
      <c r="E126" s="3" t="s">
        <v>40</v>
      </c>
      <c r="F126" s="4"/>
      <c r="G126" s="4"/>
      <c r="H126" s="3" t="s">
        <v>41</v>
      </c>
      <c r="I126" s="3" t="s">
        <v>241</v>
      </c>
      <c r="J126" s="3" t="s">
        <v>43</v>
      </c>
      <c r="K126" s="3" t="s">
        <v>135</v>
      </c>
      <c r="L126" s="3" t="s">
        <v>242</v>
      </c>
      <c r="M126" s="3" t="s">
        <v>45</v>
      </c>
      <c r="N126" s="3" t="s">
        <v>39</v>
      </c>
      <c r="O126" s="3" t="s">
        <v>46</v>
      </c>
      <c r="P126" s="17">
        <v>42151</v>
      </c>
      <c r="Q126" s="5" t="s">
        <v>65</v>
      </c>
      <c r="R126" s="3" t="s">
        <v>47</v>
      </c>
      <c r="S126" s="3"/>
      <c r="T126" s="3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</row>
    <row r="127" spans="1:43" ht="15.75" customHeight="1" x14ac:dyDescent="0.2">
      <c r="A127" s="17">
        <v>43486</v>
      </c>
      <c r="B127" s="17">
        <v>27111</v>
      </c>
      <c r="C127" s="3" t="s">
        <v>48</v>
      </c>
      <c r="D127" s="21">
        <v>51</v>
      </c>
      <c r="E127" s="3" t="s">
        <v>40</v>
      </c>
      <c r="F127" s="4"/>
      <c r="G127" s="4"/>
      <c r="H127" s="3" t="s">
        <v>49</v>
      </c>
      <c r="I127" s="3" t="s">
        <v>190</v>
      </c>
      <c r="J127" s="3" t="s">
        <v>43</v>
      </c>
      <c r="K127" s="3" t="s">
        <v>135</v>
      </c>
      <c r="L127" s="3" t="s">
        <v>243</v>
      </c>
      <c r="M127" s="3" t="s">
        <v>45</v>
      </c>
      <c r="N127" s="3" t="s">
        <v>84</v>
      </c>
      <c r="O127" s="3" t="s">
        <v>46</v>
      </c>
      <c r="P127" s="17">
        <v>41716</v>
      </c>
      <c r="Q127" s="5" t="s">
        <v>232</v>
      </c>
      <c r="R127" s="3" t="s">
        <v>47</v>
      </c>
      <c r="S127" s="3"/>
      <c r="T127" s="3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</row>
    <row r="128" spans="1:43" ht="15.75" customHeight="1" x14ac:dyDescent="0.2">
      <c r="A128" s="17">
        <v>43486</v>
      </c>
      <c r="B128" s="17">
        <v>30839</v>
      </c>
      <c r="C128" s="3" t="s">
        <v>92</v>
      </c>
      <c r="D128" s="21">
        <v>41</v>
      </c>
      <c r="E128" s="3" t="s">
        <v>40</v>
      </c>
      <c r="F128" s="4"/>
      <c r="G128" s="4"/>
      <c r="H128" s="3" t="s">
        <v>41</v>
      </c>
      <c r="I128" s="3" t="s">
        <v>95</v>
      </c>
      <c r="J128" s="3" t="s">
        <v>43</v>
      </c>
      <c r="K128" s="3" t="s">
        <v>135</v>
      </c>
      <c r="L128" s="3" t="s">
        <v>244</v>
      </c>
      <c r="M128" s="3" t="s">
        <v>45</v>
      </c>
      <c r="N128" s="3" t="s">
        <v>58</v>
      </c>
      <c r="O128" s="3" t="s">
        <v>46</v>
      </c>
      <c r="P128" s="17">
        <v>41716</v>
      </c>
      <c r="Q128" s="4"/>
      <c r="R128" s="3" t="s">
        <v>47</v>
      </c>
      <c r="S128" s="3"/>
      <c r="T128" s="3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</row>
    <row r="129" spans="1:43" ht="15.75" customHeight="1" x14ac:dyDescent="0.2">
      <c r="A129" s="17">
        <v>43486</v>
      </c>
      <c r="B129" s="17">
        <v>32093</v>
      </c>
      <c r="C129" s="3" t="s">
        <v>92</v>
      </c>
      <c r="D129" s="21">
        <v>38</v>
      </c>
      <c r="E129" s="3" t="s">
        <v>40</v>
      </c>
      <c r="F129" s="4"/>
      <c r="G129" s="4"/>
      <c r="H129" s="3" t="s">
        <v>41</v>
      </c>
      <c r="I129" s="3" t="s">
        <v>192</v>
      </c>
      <c r="J129" s="3" t="s">
        <v>43</v>
      </c>
      <c r="K129" s="3" t="s">
        <v>135</v>
      </c>
      <c r="L129" s="3" t="s">
        <v>244</v>
      </c>
      <c r="M129" s="3" t="s">
        <v>45</v>
      </c>
      <c r="N129" s="3" t="s">
        <v>39</v>
      </c>
      <c r="O129" s="3" t="s">
        <v>62</v>
      </c>
      <c r="P129" s="19"/>
      <c r="Q129" s="4"/>
      <c r="R129" s="3" t="s">
        <v>47</v>
      </c>
      <c r="S129" s="3"/>
      <c r="T129" s="3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</row>
    <row r="130" spans="1:43" ht="15.75" customHeight="1" x14ac:dyDescent="0.2">
      <c r="A130" s="17">
        <v>43486</v>
      </c>
      <c r="B130" s="17">
        <v>34379</v>
      </c>
      <c r="C130" s="3" t="s">
        <v>48</v>
      </c>
      <c r="D130" s="21">
        <v>31</v>
      </c>
      <c r="E130" s="3" t="s">
        <v>55</v>
      </c>
      <c r="F130" s="4"/>
      <c r="G130" s="4"/>
      <c r="H130" s="3" t="s">
        <v>41</v>
      </c>
      <c r="I130" s="3" t="s">
        <v>79</v>
      </c>
      <c r="J130" s="3" t="s">
        <v>43</v>
      </c>
      <c r="K130" s="3" t="s">
        <v>135</v>
      </c>
      <c r="L130" s="3" t="s">
        <v>195</v>
      </c>
      <c r="M130" s="3" t="s">
        <v>45</v>
      </c>
      <c r="N130" s="3" t="s">
        <v>58</v>
      </c>
      <c r="O130" s="3" t="s">
        <v>62</v>
      </c>
      <c r="P130" s="19"/>
      <c r="Q130" s="4"/>
      <c r="R130" s="3" t="s">
        <v>47</v>
      </c>
      <c r="S130" s="3"/>
      <c r="T130" s="3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</row>
    <row r="131" spans="1:43" ht="15.75" customHeight="1" x14ac:dyDescent="0.2">
      <c r="A131" s="17">
        <v>43486</v>
      </c>
      <c r="B131" s="17">
        <v>34059</v>
      </c>
      <c r="C131" s="3" t="s">
        <v>39</v>
      </c>
      <c r="D131" s="21">
        <v>32</v>
      </c>
      <c r="E131" s="3" t="s">
        <v>55</v>
      </c>
      <c r="F131" s="4"/>
      <c r="G131" s="4"/>
      <c r="H131" s="3" t="s">
        <v>41</v>
      </c>
      <c r="I131" s="3" t="s">
        <v>245</v>
      </c>
      <c r="J131" s="3" t="s">
        <v>43</v>
      </c>
      <c r="K131" s="3" t="s">
        <v>135</v>
      </c>
      <c r="L131" s="3" t="s">
        <v>246</v>
      </c>
      <c r="M131" s="3" t="s">
        <v>45</v>
      </c>
      <c r="N131" s="3" t="s">
        <v>58</v>
      </c>
      <c r="O131" s="3" t="s">
        <v>62</v>
      </c>
      <c r="P131" s="19"/>
      <c r="Q131" s="4"/>
      <c r="R131" s="3" t="s">
        <v>47</v>
      </c>
      <c r="S131" s="3"/>
      <c r="T131" s="3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</row>
    <row r="132" spans="1:43" ht="15.75" customHeight="1" x14ac:dyDescent="0.2">
      <c r="A132" s="17">
        <v>43486</v>
      </c>
      <c r="B132" s="17">
        <v>33682</v>
      </c>
      <c r="C132" s="3" t="s">
        <v>48</v>
      </c>
      <c r="D132" s="21">
        <v>33</v>
      </c>
      <c r="E132" s="3" t="s">
        <v>40</v>
      </c>
      <c r="F132" s="4"/>
      <c r="G132" s="4"/>
      <c r="H132" s="3" t="s">
        <v>41</v>
      </c>
      <c r="I132" s="3" t="s">
        <v>79</v>
      </c>
      <c r="J132" s="3" t="s">
        <v>43</v>
      </c>
      <c r="K132" s="3" t="s">
        <v>135</v>
      </c>
      <c r="L132" s="3" t="s">
        <v>247</v>
      </c>
      <c r="M132" s="3" t="s">
        <v>45</v>
      </c>
      <c r="N132" s="3" t="s">
        <v>58</v>
      </c>
      <c r="O132" s="3" t="s">
        <v>62</v>
      </c>
      <c r="P132" s="19"/>
      <c r="Q132" s="4"/>
      <c r="R132" s="3" t="s">
        <v>47</v>
      </c>
      <c r="S132" s="3"/>
      <c r="T132" s="3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</row>
    <row r="133" spans="1:43" ht="15.75" customHeight="1" x14ac:dyDescent="0.2">
      <c r="A133" s="17">
        <v>43486</v>
      </c>
      <c r="B133" s="17">
        <v>34718</v>
      </c>
      <c r="C133" s="3" t="s">
        <v>48</v>
      </c>
      <c r="D133" s="21">
        <v>30</v>
      </c>
      <c r="E133" s="3" t="s">
        <v>55</v>
      </c>
      <c r="F133" s="4"/>
      <c r="G133" s="4"/>
      <c r="H133" s="3" t="s">
        <v>41</v>
      </c>
      <c r="I133" s="3" t="s">
        <v>134</v>
      </c>
      <c r="J133" s="3" t="s">
        <v>43</v>
      </c>
      <c r="K133" s="3" t="s">
        <v>135</v>
      </c>
      <c r="L133" s="3" t="s">
        <v>81</v>
      </c>
      <c r="M133" s="3" t="s">
        <v>45</v>
      </c>
      <c r="N133" s="3" t="s">
        <v>58</v>
      </c>
      <c r="O133" s="3" t="s">
        <v>62</v>
      </c>
      <c r="P133" s="19"/>
      <c r="Q133" s="4"/>
      <c r="R133" s="3" t="s">
        <v>47</v>
      </c>
      <c r="S133" s="3"/>
      <c r="T133" s="3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</row>
    <row r="134" spans="1:43" ht="15.75" customHeight="1" x14ac:dyDescent="0.2">
      <c r="A134" s="17">
        <v>43486</v>
      </c>
      <c r="B134" s="17">
        <v>33020</v>
      </c>
      <c r="C134" s="3" t="s">
        <v>48</v>
      </c>
      <c r="D134" s="21">
        <v>35</v>
      </c>
      <c r="E134" s="3" t="s">
        <v>40</v>
      </c>
      <c r="F134" s="4"/>
      <c r="G134" s="4"/>
      <c r="H134" s="3" t="s">
        <v>41</v>
      </c>
      <c r="I134" s="3" t="s">
        <v>79</v>
      </c>
      <c r="J134" s="3" t="s">
        <v>60</v>
      </c>
      <c r="K134" s="3" t="s">
        <v>135</v>
      </c>
      <c r="L134" s="3" t="s">
        <v>248</v>
      </c>
      <c r="M134" s="3" t="s">
        <v>45</v>
      </c>
      <c r="N134" s="3" t="s">
        <v>58</v>
      </c>
      <c r="O134" s="3" t="s">
        <v>62</v>
      </c>
      <c r="P134" s="19"/>
      <c r="Q134" s="4"/>
      <c r="R134" s="3" t="s">
        <v>47</v>
      </c>
      <c r="S134" s="3"/>
      <c r="T134" s="3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</row>
    <row r="135" spans="1:43" ht="15.75" customHeight="1" x14ac:dyDescent="0.2">
      <c r="A135" s="17">
        <v>43486</v>
      </c>
      <c r="B135" s="17">
        <v>43955</v>
      </c>
      <c r="C135" s="3" t="s">
        <v>92</v>
      </c>
      <c r="D135" s="21">
        <v>5</v>
      </c>
      <c r="E135" s="3" t="s">
        <v>40</v>
      </c>
      <c r="F135" s="4"/>
      <c r="G135" s="4"/>
      <c r="H135" s="3" t="s">
        <v>41</v>
      </c>
      <c r="I135" s="3" t="s">
        <v>101</v>
      </c>
      <c r="J135" s="3" t="s">
        <v>43</v>
      </c>
      <c r="K135" s="3" t="s">
        <v>135</v>
      </c>
      <c r="L135" s="3" t="s">
        <v>81</v>
      </c>
      <c r="M135" s="3" t="s">
        <v>45</v>
      </c>
      <c r="N135" s="3" t="s">
        <v>58</v>
      </c>
      <c r="O135" s="3" t="s">
        <v>62</v>
      </c>
      <c r="P135" s="19"/>
      <c r="Q135" s="4"/>
      <c r="R135" s="3" t="s">
        <v>47</v>
      </c>
      <c r="S135" s="3"/>
      <c r="T135" s="3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</row>
    <row r="136" spans="1:43" ht="15.75" customHeight="1" x14ac:dyDescent="0.2">
      <c r="A136" s="17">
        <v>43487</v>
      </c>
      <c r="B136" s="17">
        <v>26675</v>
      </c>
      <c r="C136" s="3" t="s">
        <v>48</v>
      </c>
      <c r="D136" s="21">
        <v>52</v>
      </c>
      <c r="E136" s="3" t="s">
        <v>40</v>
      </c>
      <c r="F136" s="4"/>
      <c r="G136" s="4"/>
      <c r="H136" s="3" t="s">
        <v>49</v>
      </c>
      <c r="I136" s="3" t="s">
        <v>249</v>
      </c>
      <c r="J136" s="3" t="s">
        <v>51</v>
      </c>
      <c r="K136" s="3" t="s">
        <v>135</v>
      </c>
      <c r="L136" s="3" t="s">
        <v>227</v>
      </c>
      <c r="M136" s="3" t="s">
        <v>45</v>
      </c>
      <c r="N136" s="3" t="s">
        <v>39</v>
      </c>
      <c r="O136" s="3" t="s">
        <v>46</v>
      </c>
      <c r="P136" s="17">
        <v>43060</v>
      </c>
      <c r="Q136" s="4"/>
      <c r="R136" s="3" t="s">
        <v>47</v>
      </c>
      <c r="S136" s="3"/>
      <c r="T136" s="3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</row>
    <row r="137" spans="1:43" ht="15.75" customHeight="1" x14ac:dyDescent="0.2">
      <c r="A137" s="17">
        <v>43487</v>
      </c>
      <c r="B137" s="17">
        <v>27216</v>
      </c>
      <c r="C137" s="3" t="s">
        <v>48</v>
      </c>
      <c r="D137" s="21">
        <v>51</v>
      </c>
      <c r="E137" s="3" t="s">
        <v>40</v>
      </c>
      <c r="F137" s="4"/>
      <c r="G137" s="4"/>
      <c r="H137" s="3" t="s">
        <v>49</v>
      </c>
      <c r="I137" s="3" t="s">
        <v>250</v>
      </c>
      <c r="J137" s="3" t="s">
        <v>43</v>
      </c>
      <c r="K137" s="3" t="s">
        <v>135</v>
      </c>
      <c r="L137" s="3" t="s">
        <v>227</v>
      </c>
      <c r="M137" s="3" t="s">
        <v>45</v>
      </c>
      <c r="N137" s="3" t="s">
        <v>39</v>
      </c>
      <c r="O137" s="3" t="s">
        <v>62</v>
      </c>
      <c r="P137" s="19"/>
      <c r="Q137" s="4"/>
      <c r="R137" s="3" t="s">
        <v>47</v>
      </c>
      <c r="S137" s="3"/>
      <c r="T137" s="3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</row>
    <row r="138" spans="1:43" ht="15.75" customHeight="1" x14ac:dyDescent="0.2">
      <c r="A138" s="17">
        <v>43487</v>
      </c>
      <c r="B138" s="17">
        <v>31668</v>
      </c>
      <c r="C138" s="3" t="s">
        <v>39</v>
      </c>
      <c r="D138" s="21">
        <v>39</v>
      </c>
      <c r="E138" s="3" t="s">
        <v>40</v>
      </c>
      <c r="F138" s="4"/>
      <c r="G138" s="4"/>
      <c r="H138" s="3" t="s">
        <v>41</v>
      </c>
      <c r="I138" s="3" t="s">
        <v>251</v>
      </c>
      <c r="J138" s="3" t="s">
        <v>114</v>
      </c>
      <c r="K138" s="3" t="s">
        <v>135</v>
      </c>
      <c r="L138" s="3" t="s">
        <v>252</v>
      </c>
      <c r="M138" s="3" t="s">
        <v>45</v>
      </c>
      <c r="N138" s="3" t="s">
        <v>58</v>
      </c>
      <c r="O138" s="3" t="s">
        <v>46</v>
      </c>
      <c r="P138" s="17">
        <v>43212</v>
      </c>
      <c r="Q138" s="4"/>
      <c r="R138" s="3" t="s">
        <v>47</v>
      </c>
      <c r="S138" s="3"/>
      <c r="T138" s="3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</row>
    <row r="139" spans="1:43" ht="15.75" customHeight="1" x14ac:dyDescent="0.2">
      <c r="A139" s="17">
        <v>43487</v>
      </c>
      <c r="B139" s="17">
        <v>31474</v>
      </c>
      <c r="C139" s="3" t="s">
        <v>48</v>
      </c>
      <c r="D139" s="21">
        <v>39</v>
      </c>
      <c r="E139" s="3" t="s">
        <v>40</v>
      </c>
      <c r="F139" s="4"/>
      <c r="G139" s="4"/>
      <c r="H139" s="3" t="s">
        <v>41</v>
      </c>
      <c r="I139" s="3" t="s">
        <v>253</v>
      </c>
      <c r="J139" s="3" t="s">
        <v>43</v>
      </c>
      <c r="K139" s="3" t="s">
        <v>135</v>
      </c>
      <c r="L139" s="3" t="s">
        <v>246</v>
      </c>
      <c r="M139" s="3" t="s">
        <v>45</v>
      </c>
      <c r="N139" s="3" t="s">
        <v>58</v>
      </c>
      <c r="O139" s="3" t="s">
        <v>46</v>
      </c>
      <c r="P139" s="17">
        <v>43122</v>
      </c>
      <c r="Q139" s="4"/>
      <c r="R139" s="3" t="s">
        <v>47</v>
      </c>
      <c r="S139" s="3"/>
      <c r="T139" s="3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</row>
    <row r="140" spans="1:43" ht="15.75" customHeight="1" x14ac:dyDescent="0.2">
      <c r="A140" s="17">
        <v>43487</v>
      </c>
      <c r="B140" s="17">
        <v>35097</v>
      </c>
      <c r="C140" s="3" t="s">
        <v>54</v>
      </c>
      <c r="D140" s="21">
        <v>29</v>
      </c>
      <c r="E140" s="3" t="s">
        <v>40</v>
      </c>
      <c r="F140" s="4"/>
      <c r="G140" s="4"/>
      <c r="H140" s="3" t="s">
        <v>41</v>
      </c>
      <c r="I140" s="3" t="s">
        <v>254</v>
      </c>
      <c r="J140" s="3" t="s">
        <v>51</v>
      </c>
      <c r="K140" s="3" t="s">
        <v>135</v>
      </c>
      <c r="L140" s="3" t="s">
        <v>164</v>
      </c>
      <c r="M140" s="3" t="s">
        <v>45</v>
      </c>
      <c r="N140" s="3" t="s">
        <v>58</v>
      </c>
      <c r="O140" s="3" t="s">
        <v>46</v>
      </c>
      <c r="P140" s="17">
        <v>43242</v>
      </c>
      <c r="Q140" s="4"/>
      <c r="R140" s="3" t="s">
        <v>47</v>
      </c>
      <c r="S140" s="3"/>
      <c r="T140" s="3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</row>
    <row r="141" spans="1:43" ht="15.75" customHeight="1" x14ac:dyDescent="0.2">
      <c r="A141" s="17">
        <v>43487</v>
      </c>
      <c r="B141" s="17">
        <v>30747</v>
      </c>
      <c r="C141" s="3" t="s">
        <v>54</v>
      </c>
      <c r="D141" s="21">
        <v>41</v>
      </c>
      <c r="E141" s="3" t="s">
        <v>40</v>
      </c>
      <c r="F141" s="4"/>
      <c r="G141" s="4"/>
      <c r="H141" s="3" t="s">
        <v>41</v>
      </c>
      <c r="I141" s="3" t="s">
        <v>255</v>
      </c>
      <c r="J141" s="3" t="s">
        <v>43</v>
      </c>
      <c r="K141" s="3" t="s">
        <v>135</v>
      </c>
      <c r="L141" s="3" t="s">
        <v>256</v>
      </c>
      <c r="M141" s="3" t="s">
        <v>45</v>
      </c>
      <c r="N141" s="3" t="s">
        <v>58</v>
      </c>
      <c r="O141" s="3" t="s">
        <v>46</v>
      </c>
      <c r="P141" s="17">
        <v>43452</v>
      </c>
      <c r="Q141" s="4"/>
      <c r="R141" s="3" t="s">
        <v>47</v>
      </c>
      <c r="S141" s="3"/>
      <c r="T141" s="3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</row>
    <row r="142" spans="1:43" ht="15.75" customHeight="1" x14ac:dyDescent="0.2">
      <c r="A142" s="17">
        <v>43487</v>
      </c>
      <c r="B142" s="17">
        <v>29940</v>
      </c>
      <c r="C142" s="3" t="s">
        <v>48</v>
      </c>
      <c r="D142" s="21">
        <v>44</v>
      </c>
      <c r="E142" s="3" t="s">
        <v>55</v>
      </c>
      <c r="F142" s="4"/>
      <c r="G142" s="4"/>
      <c r="H142" s="3" t="s">
        <v>41</v>
      </c>
      <c r="I142" s="3" t="s">
        <v>257</v>
      </c>
      <c r="J142" s="3" t="s">
        <v>118</v>
      </c>
      <c r="K142" s="3" t="s">
        <v>5509</v>
      </c>
      <c r="L142" s="3" t="s">
        <v>258</v>
      </c>
      <c r="M142" s="3" t="s">
        <v>45</v>
      </c>
      <c r="N142" s="3" t="s">
        <v>58</v>
      </c>
      <c r="O142" s="3" t="s">
        <v>62</v>
      </c>
      <c r="P142" s="19"/>
      <c r="Q142" s="4"/>
      <c r="R142" s="3" t="s">
        <v>47</v>
      </c>
      <c r="S142" s="3"/>
      <c r="T142" s="3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</row>
    <row r="143" spans="1:43" ht="15.75" customHeight="1" x14ac:dyDescent="0.2">
      <c r="A143" s="17">
        <v>43487</v>
      </c>
      <c r="B143" s="17">
        <v>31227</v>
      </c>
      <c r="C143" s="3" t="s">
        <v>39</v>
      </c>
      <c r="D143" s="21">
        <v>40</v>
      </c>
      <c r="E143" s="3" t="s">
        <v>40</v>
      </c>
      <c r="F143" s="4"/>
      <c r="G143" s="4"/>
      <c r="H143" s="3" t="s">
        <v>41</v>
      </c>
      <c r="I143" s="3" t="s">
        <v>134</v>
      </c>
      <c r="J143" s="3" t="s">
        <v>43</v>
      </c>
      <c r="K143" s="3" t="s">
        <v>135</v>
      </c>
      <c r="L143" s="3" t="s">
        <v>259</v>
      </c>
      <c r="M143" s="3" t="s">
        <v>45</v>
      </c>
      <c r="N143" s="3" t="s">
        <v>84</v>
      </c>
      <c r="O143" s="3" t="s">
        <v>46</v>
      </c>
      <c r="P143" s="17">
        <v>42446</v>
      </c>
      <c r="Q143" s="4"/>
      <c r="R143" s="3" t="s">
        <v>47</v>
      </c>
      <c r="S143" s="3"/>
      <c r="T143" s="3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</row>
    <row r="144" spans="1:43" ht="15.75" customHeight="1" x14ac:dyDescent="0.2">
      <c r="A144" s="17">
        <v>43487</v>
      </c>
      <c r="B144" s="17">
        <v>27216</v>
      </c>
      <c r="C144" s="3" t="s">
        <v>39</v>
      </c>
      <c r="D144" s="21">
        <v>51</v>
      </c>
      <c r="E144" s="3" t="s">
        <v>40</v>
      </c>
      <c r="F144" s="4"/>
      <c r="G144" s="4"/>
      <c r="H144" s="3" t="s">
        <v>49</v>
      </c>
      <c r="I144" s="3" t="s">
        <v>181</v>
      </c>
      <c r="J144" s="3" t="s">
        <v>43</v>
      </c>
      <c r="K144" s="3" t="s">
        <v>135</v>
      </c>
      <c r="L144" s="3" t="s">
        <v>104</v>
      </c>
      <c r="M144" s="3" t="s">
        <v>45</v>
      </c>
      <c r="N144" s="3" t="s">
        <v>39</v>
      </c>
      <c r="O144" s="3" t="s">
        <v>62</v>
      </c>
      <c r="P144" s="19"/>
      <c r="Q144" s="4"/>
      <c r="R144" s="3" t="s">
        <v>47</v>
      </c>
      <c r="S144" s="3"/>
      <c r="T144" s="3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</row>
    <row r="145" spans="1:43" ht="15.75" customHeight="1" x14ac:dyDescent="0.2">
      <c r="A145" s="17">
        <v>43487</v>
      </c>
      <c r="B145" s="17">
        <v>26675</v>
      </c>
      <c r="C145" s="3" t="s">
        <v>48</v>
      </c>
      <c r="D145" s="21">
        <v>52</v>
      </c>
      <c r="E145" s="3" t="s">
        <v>40</v>
      </c>
      <c r="F145" s="4"/>
      <c r="G145" s="4"/>
      <c r="H145" s="3" t="s">
        <v>49</v>
      </c>
      <c r="I145" s="3" t="s">
        <v>260</v>
      </c>
      <c r="J145" s="3" t="s">
        <v>51</v>
      </c>
      <c r="K145" s="3" t="s">
        <v>135</v>
      </c>
      <c r="L145" s="3" t="s">
        <v>261</v>
      </c>
      <c r="M145" s="3" t="s">
        <v>261</v>
      </c>
      <c r="N145" s="3" t="s">
        <v>39</v>
      </c>
      <c r="O145" s="3" t="s">
        <v>46</v>
      </c>
      <c r="P145" s="17">
        <v>43060</v>
      </c>
      <c r="Q145" s="4"/>
      <c r="R145" s="3" t="s">
        <v>47</v>
      </c>
      <c r="S145" s="3"/>
      <c r="T145" s="3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</row>
    <row r="146" spans="1:43" ht="15.75" customHeight="1" x14ac:dyDescent="0.2">
      <c r="A146" s="17">
        <v>43488</v>
      </c>
      <c r="B146" s="17">
        <v>32177</v>
      </c>
      <c r="C146" s="3" t="s">
        <v>48</v>
      </c>
      <c r="D146" s="21">
        <v>37</v>
      </c>
      <c r="E146" s="3" t="s">
        <v>40</v>
      </c>
      <c r="F146" s="4"/>
      <c r="G146" s="4"/>
      <c r="H146" s="3" t="s">
        <v>41</v>
      </c>
      <c r="I146" s="3" t="s">
        <v>71</v>
      </c>
      <c r="J146" s="3" t="s">
        <v>43</v>
      </c>
      <c r="K146" s="3" t="s">
        <v>135</v>
      </c>
      <c r="L146" s="3" t="s">
        <v>262</v>
      </c>
      <c r="M146" s="3" t="s">
        <v>45</v>
      </c>
      <c r="N146" s="3" t="s">
        <v>84</v>
      </c>
      <c r="O146" s="3" t="s">
        <v>62</v>
      </c>
      <c r="P146" s="19"/>
      <c r="Q146" s="4"/>
      <c r="R146" s="3" t="s">
        <v>47</v>
      </c>
      <c r="S146" s="3"/>
      <c r="T146" s="3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</row>
    <row r="147" spans="1:43" ht="15.75" customHeight="1" x14ac:dyDescent="0.2">
      <c r="A147" s="17">
        <v>43488</v>
      </c>
      <c r="B147" s="17">
        <v>32833</v>
      </c>
      <c r="C147" s="3" t="s">
        <v>48</v>
      </c>
      <c r="D147" s="21">
        <v>36</v>
      </c>
      <c r="E147" s="3" t="s">
        <v>55</v>
      </c>
      <c r="F147" s="4"/>
      <c r="G147" s="4"/>
      <c r="H147" s="3" t="s">
        <v>41</v>
      </c>
      <c r="I147" s="3" t="s">
        <v>263</v>
      </c>
      <c r="J147" s="3" t="s">
        <v>157</v>
      </c>
      <c r="K147" s="3" t="s">
        <v>135</v>
      </c>
      <c r="L147" s="3" t="s">
        <v>169</v>
      </c>
      <c r="M147" s="3" t="s">
        <v>45</v>
      </c>
      <c r="N147" s="3" t="s">
        <v>39</v>
      </c>
      <c r="O147" s="3" t="s">
        <v>62</v>
      </c>
      <c r="P147" s="19"/>
      <c r="Q147" s="4"/>
      <c r="R147" s="3" t="s">
        <v>47</v>
      </c>
      <c r="S147" s="3"/>
      <c r="T147" s="3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</row>
    <row r="148" spans="1:43" ht="15.75" customHeight="1" x14ac:dyDescent="0.2">
      <c r="A148" s="17">
        <v>43488</v>
      </c>
      <c r="B148" s="17">
        <v>27595</v>
      </c>
      <c r="C148" s="3" t="s">
        <v>54</v>
      </c>
      <c r="D148" s="21">
        <v>50</v>
      </c>
      <c r="E148" s="3" t="s">
        <v>40</v>
      </c>
      <c r="F148" s="4"/>
      <c r="G148" s="4"/>
      <c r="H148" s="3" t="s">
        <v>49</v>
      </c>
      <c r="I148" s="3" t="s">
        <v>264</v>
      </c>
      <c r="J148" s="3" t="s">
        <v>43</v>
      </c>
      <c r="K148" s="3" t="s">
        <v>135</v>
      </c>
      <c r="L148" s="3" t="s">
        <v>165</v>
      </c>
      <c r="M148" s="3" t="s">
        <v>45</v>
      </c>
      <c r="N148" s="3" t="s">
        <v>39</v>
      </c>
      <c r="O148" s="3" t="s">
        <v>62</v>
      </c>
      <c r="P148" s="19"/>
      <c r="Q148" s="4"/>
      <c r="R148" s="3" t="s">
        <v>47</v>
      </c>
      <c r="S148" s="3"/>
      <c r="T148" s="3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</row>
    <row r="149" spans="1:43" ht="15.75" customHeight="1" x14ac:dyDescent="0.2">
      <c r="A149" s="17">
        <v>43488</v>
      </c>
      <c r="B149" s="17">
        <v>34175</v>
      </c>
      <c r="C149" s="3" t="s">
        <v>39</v>
      </c>
      <c r="D149" s="21">
        <v>32</v>
      </c>
      <c r="E149" s="3" t="s">
        <v>55</v>
      </c>
      <c r="F149" s="4"/>
      <c r="G149" s="4"/>
      <c r="H149" s="3" t="s">
        <v>41</v>
      </c>
      <c r="I149" s="3" t="s">
        <v>265</v>
      </c>
      <c r="J149" s="3" t="s">
        <v>157</v>
      </c>
      <c r="K149" s="3" t="s">
        <v>135</v>
      </c>
      <c r="L149" s="3" t="s">
        <v>266</v>
      </c>
      <c r="M149" s="3" t="s">
        <v>45</v>
      </c>
      <c r="N149" s="3" t="s">
        <v>58</v>
      </c>
      <c r="O149" s="3" t="s">
        <v>62</v>
      </c>
      <c r="P149" s="19"/>
      <c r="Q149" s="4"/>
      <c r="R149" s="3" t="s">
        <v>47</v>
      </c>
      <c r="S149" s="3"/>
      <c r="T149" s="3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</row>
    <row r="150" spans="1:43" ht="15.75" customHeight="1" x14ac:dyDescent="0.2">
      <c r="A150" s="17">
        <v>43488</v>
      </c>
      <c r="B150" s="17">
        <v>30258</v>
      </c>
      <c r="C150" s="3" t="s">
        <v>54</v>
      </c>
      <c r="D150" s="21">
        <v>43</v>
      </c>
      <c r="E150" s="3" t="s">
        <v>40</v>
      </c>
      <c r="F150" s="4"/>
      <c r="G150" s="4"/>
      <c r="H150" s="3" t="s">
        <v>49</v>
      </c>
      <c r="I150" s="3" t="s">
        <v>71</v>
      </c>
      <c r="J150" s="3" t="s">
        <v>114</v>
      </c>
      <c r="K150" s="3" t="s">
        <v>135</v>
      </c>
      <c r="L150" s="3" t="s">
        <v>115</v>
      </c>
      <c r="M150" s="3" t="s">
        <v>45</v>
      </c>
      <c r="N150" s="3" t="s">
        <v>39</v>
      </c>
      <c r="O150" s="3" t="s">
        <v>62</v>
      </c>
      <c r="P150" s="19"/>
      <c r="Q150" s="4"/>
      <c r="R150" s="3" t="s">
        <v>47</v>
      </c>
      <c r="S150" s="3"/>
      <c r="T150" s="3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</row>
    <row r="151" spans="1:43" ht="15.75" customHeight="1" x14ac:dyDescent="0.2">
      <c r="A151" s="17">
        <v>43488</v>
      </c>
      <c r="B151" s="17">
        <v>32771</v>
      </c>
      <c r="C151" s="3" t="s">
        <v>48</v>
      </c>
      <c r="D151" s="21">
        <v>36</v>
      </c>
      <c r="E151" s="3" t="s">
        <v>40</v>
      </c>
      <c r="F151" s="4"/>
      <c r="G151" s="4"/>
      <c r="H151" s="3" t="s">
        <v>41</v>
      </c>
      <c r="I151" s="3" t="s">
        <v>267</v>
      </c>
      <c r="J151" s="3" t="s">
        <v>157</v>
      </c>
      <c r="K151" s="3" t="s">
        <v>135</v>
      </c>
      <c r="L151" s="3" t="s">
        <v>268</v>
      </c>
      <c r="M151" s="3" t="s">
        <v>45</v>
      </c>
      <c r="N151" s="3" t="s">
        <v>39</v>
      </c>
      <c r="O151" s="3" t="s">
        <v>46</v>
      </c>
      <c r="P151" s="17">
        <v>42758</v>
      </c>
      <c r="Q151" s="4"/>
      <c r="R151" s="3" t="s">
        <v>47</v>
      </c>
      <c r="S151" s="3"/>
      <c r="T151" s="3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</row>
    <row r="152" spans="1:43" ht="15.75" customHeight="1" x14ac:dyDescent="0.2">
      <c r="A152" s="17">
        <v>43488</v>
      </c>
      <c r="B152" s="17">
        <v>28472</v>
      </c>
      <c r="C152" s="3" t="s">
        <v>269</v>
      </c>
      <c r="D152" s="21">
        <v>48</v>
      </c>
      <c r="E152" s="3" t="s">
        <v>40</v>
      </c>
      <c r="F152" s="4"/>
      <c r="G152" s="4"/>
      <c r="H152" s="3" t="s">
        <v>41</v>
      </c>
      <c r="I152" s="3" t="s">
        <v>134</v>
      </c>
      <c r="J152" s="3" t="s">
        <v>43</v>
      </c>
      <c r="K152" s="3" t="s">
        <v>135</v>
      </c>
      <c r="L152" s="3" t="s">
        <v>244</v>
      </c>
      <c r="M152" s="3" t="s">
        <v>45</v>
      </c>
      <c r="N152" s="3" t="s">
        <v>39</v>
      </c>
      <c r="O152" s="3" t="s">
        <v>46</v>
      </c>
      <c r="P152" s="17">
        <v>43123</v>
      </c>
      <c r="Q152" s="4"/>
      <c r="R152" s="3" t="s">
        <v>47</v>
      </c>
      <c r="S152" s="3"/>
      <c r="T152" s="3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</row>
    <row r="153" spans="1:43" ht="15.75" customHeight="1" x14ac:dyDescent="0.2">
      <c r="A153" s="17">
        <v>43488</v>
      </c>
      <c r="B153" s="17">
        <v>36110</v>
      </c>
      <c r="C153" s="3" t="s">
        <v>54</v>
      </c>
      <c r="D153" s="21">
        <v>27</v>
      </c>
      <c r="E153" s="3" t="s">
        <v>40</v>
      </c>
      <c r="F153" s="4"/>
      <c r="G153" s="4"/>
      <c r="H153" s="3" t="s">
        <v>41</v>
      </c>
      <c r="I153" s="3" t="s">
        <v>270</v>
      </c>
      <c r="J153" s="3" t="s">
        <v>43</v>
      </c>
      <c r="K153" s="3" t="s">
        <v>135</v>
      </c>
      <c r="L153" s="3" t="s">
        <v>271</v>
      </c>
      <c r="M153" s="3" t="s">
        <v>45</v>
      </c>
      <c r="N153" s="3" t="s">
        <v>58</v>
      </c>
      <c r="O153" s="3" t="s">
        <v>62</v>
      </c>
      <c r="P153" s="19"/>
      <c r="Q153" s="4"/>
      <c r="R153" s="3" t="s">
        <v>47</v>
      </c>
      <c r="S153" s="3"/>
      <c r="T153" s="3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</row>
    <row r="154" spans="1:43" ht="15.75" customHeight="1" x14ac:dyDescent="0.2">
      <c r="A154" s="17">
        <v>43488</v>
      </c>
      <c r="B154" s="17">
        <v>35635</v>
      </c>
      <c r="C154" s="3" t="s">
        <v>39</v>
      </c>
      <c r="D154" s="21">
        <v>28</v>
      </c>
      <c r="E154" s="3" t="s">
        <v>55</v>
      </c>
      <c r="F154" s="4"/>
      <c r="G154" s="4"/>
      <c r="H154" s="3" t="s">
        <v>41</v>
      </c>
      <c r="I154" s="3" t="s">
        <v>272</v>
      </c>
      <c r="J154" s="3" t="s">
        <v>157</v>
      </c>
      <c r="K154" s="3" t="s">
        <v>135</v>
      </c>
      <c r="L154" s="3" t="s">
        <v>273</v>
      </c>
      <c r="M154" s="3" t="s">
        <v>45</v>
      </c>
      <c r="N154" s="3" t="s">
        <v>84</v>
      </c>
      <c r="O154" s="3" t="s">
        <v>62</v>
      </c>
      <c r="P154" s="19"/>
      <c r="Q154" s="4"/>
      <c r="R154" s="3" t="s">
        <v>47</v>
      </c>
      <c r="S154" s="3"/>
      <c r="T154" s="3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</row>
    <row r="155" spans="1:43" ht="15.75" customHeight="1" x14ac:dyDescent="0.2">
      <c r="A155" s="17">
        <v>43488</v>
      </c>
      <c r="B155" s="17">
        <v>36843</v>
      </c>
      <c r="C155" s="3" t="s">
        <v>54</v>
      </c>
      <c r="D155" s="21">
        <v>25</v>
      </c>
      <c r="E155" s="3" t="s">
        <v>40</v>
      </c>
      <c r="F155" s="4"/>
      <c r="G155" s="4"/>
      <c r="H155" s="3" t="s">
        <v>41</v>
      </c>
      <c r="I155" s="3" t="s">
        <v>79</v>
      </c>
      <c r="J155" s="3" t="s">
        <v>51</v>
      </c>
      <c r="K155" s="3" t="s">
        <v>135</v>
      </c>
      <c r="L155" s="3" t="s">
        <v>274</v>
      </c>
      <c r="M155" s="3" t="s">
        <v>45</v>
      </c>
      <c r="N155" s="3" t="s">
        <v>58</v>
      </c>
      <c r="O155" s="3" t="s">
        <v>62</v>
      </c>
      <c r="P155" s="19"/>
      <c r="Q155" s="5" t="s">
        <v>65</v>
      </c>
      <c r="R155" s="3" t="s">
        <v>47</v>
      </c>
      <c r="S155" s="3"/>
      <c r="T155" s="3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</row>
    <row r="156" spans="1:43" ht="15.75" customHeight="1" x14ac:dyDescent="0.2">
      <c r="A156" s="17">
        <v>43488</v>
      </c>
      <c r="B156" s="17">
        <v>34957</v>
      </c>
      <c r="C156" s="3" t="s">
        <v>54</v>
      </c>
      <c r="D156" s="21">
        <v>30</v>
      </c>
      <c r="E156" s="3" t="s">
        <v>40</v>
      </c>
      <c r="F156" s="4"/>
      <c r="G156" s="4"/>
      <c r="H156" s="3" t="s">
        <v>41</v>
      </c>
      <c r="I156" s="3" t="s">
        <v>275</v>
      </c>
      <c r="J156" s="3" t="s">
        <v>51</v>
      </c>
      <c r="K156" s="3" t="s">
        <v>135</v>
      </c>
      <c r="L156" s="3" t="s">
        <v>274</v>
      </c>
      <c r="M156" s="3" t="s">
        <v>45</v>
      </c>
      <c r="N156" s="3" t="s">
        <v>58</v>
      </c>
      <c r="O156" s="3" t="s">
        <v>62</v>
      </c>
      <c r="P156" s="19"/>
      <c r="Q156" s="3">
        <v>13</v>
      </c>
      <c r="R156" s="3" t="s">
        <v>47</v>
      </c>
      <c r="S156" s="3"/>
      <c r="T156" s="3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</row>
    <row r="157" spans="1:43" ht="15.75" customHeight="1" x14ac:dyDescent="0.2">
      <c r="A157" s="17">
        <v>43488</v>
      </c>
      <c r="B157" s="17">
        <v>32441</v>
      </c>
      <c r="C157" s="3" t="s">
        <v>48</v>
      </c>
      <c r="D157" s="21">
        <v>37</v>
      </c>
      <c r="E157" s="3" t="s">
        <v>40</v>
      </c>
      <c r="F157" s="4"/>
      <c r="G157" s="4"/>
      <c r="H157" s="3" t="s">
        <v>41</v>
      </c>
      <c r="I157" s="3" t="s">
        <v>276</v>
      </c>
      <c r="J157" s="3" t="s">
        <v>51</v>
      </c>
      <c r="K157" s="3" t="s">
        <v>135</v>
      </c>
      <c r="L157" s="3" t="s">
        <v>277</v>
      </c>
      <c r="M157" s="3" t="s">
        <v>45</v>
      </c>
      <c r="N157" s="3" t="s">
        <v>84</v>
      </c>
      <c r="O157" s="3" t="s">
        <v>46</v>
      </c>
      <c r="P157" s="17">
        <v>42370</v>
      </c>
      <c r="Q157" s="3">
        <v>15</v>
      </c>
      <c r="R157" s="3" t="s">
        <v>47</v>
      </c>
      <c r="S157" s="3"/>
      <c r="T157" s="3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</row>
    <row r="158" spans="1:43" ht="15.75" customHeight="1" x14ac:dyDescent="0.2">
      <c r="A158" s="17">
        <v>43488</v>
      </c>
      <c r="B158" s="17">
        <v>34236</v>
      </c>
      <c r="C158" s="3" t="s">
        <v>48</v>
      </c>
      <c r="D158" s="21">
        <v>32</v>
      </c>
      <c r="E158" s="3" t="s">
        <v>40</v>
      </c>
      <c r="F158" s="4"/>
      <c r="G158" s="4"/>
      <c r="H158" s="3" t="s">
        <v>41</v>
      </c>
      <c r="I158" s="3" t="s">
        <v>79</v>
      </c>
      <c r="J158" s="3" t="s">
        <v>43</v>
      </c>
      <c r="K158" s="3" t="s">
        <v>135</v>
      </c>
      <c r="L158" s="3" t="s">
        <v>271</v>
      </c>
      <c r="M158" s="3" t="s">
        <v>45</v>
      </c>
      <c r="N158" s="3" t="s">
        <v>58</v>
      </c>
      <c r="O158" s="3" t="s">
        <v>62</v>
      </c>
      <c r="P158" s="19"/>
      <c r="Q158" s="3">
        <v>14</v>
      </c>
      <c r="R158" s="3" t="s">
        <v>47</v>
      </c>
      <c r="S158" s="3"/>
      <c r="T158" s="3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</row>
    <row r="159" spans="1:43" ht="15.75" customHeight="1" x14ac:dyDescent="0.2">
      <c r="A159" s="17">
        <v>43488</v>
      </c>
      <c r="B159" s="17">
        <v>36329</v>
      </c>
      <c r="C159" s="3" t="s">
        <v>39</v>
      </c>
      <c r="D159" s="21">
        <v>26</v>
      </c>
      <c r="E159" s="3" t="s">
        <v>40</v>
      </c>
      <c r="F159" s="4"/>
      <c r="G159" s="4"/>
      <c r="H159" s="3" t="s">
        <v>41</v>
      </c>
      <c r="I159" s="3" t="s">
        <v>134</v>
      </c>
      <c r="J159" s="3" t="s">
        <v>51</v>
      </c>
      <c r="K159" s="3" t="s">
        <v>135</v>
      </c>
      <c r="L159" s="3" t="s">
        <v>64</v>
      </c>
      <c r="M159" s="3" t="s">
        <v>45</v>
      </c>
      <c r="N159" s="3" t="s">
        <v>39</v>
      </c>
      <c r="O159" s="3" t="s">
        <v>46</v>
      </c>
      <c r="P159" s="17">
        <v>43282</v>
      </c>
      <c r="Q159" s="4"/>
      <c r="R159" s="3" t="s">
        <v>47</v>
      </c>
      <c r="S159" s="3"/>
      <c r="T159" s="3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</row>
    <row r="160" spans="1:43" ht="15.75" customHeight="1" x14ac:dyDescent="0.2">
      <c r="A160" s="17">
        <v>43488</v>
      </c>
      <c r="B160" s="17">
        <v>33240</v>
      </c>
      <c r="C160" s="3" t="s">
        <v>48</v>
      </c>
      <c r="D160" s="21">
        <v>34</v>
      </c>
      <c r="E160" s="3" t="s">
        <v>40</v>
      </c>
      <c r="F160" s="4"/>
      <c r="G160" s="4"/>
      <c r="H160" s="3" t="s">
        <v>49</v>
      </c>
      <c r="I160" s="3" t="s">
        <v>71</v>
      </c>
      <c r="J160" s="3" t="s">
        <v>157</v>
      </c>
      <c r="K160" s="3" t="s">
        <v>135</v>
      </c>
      <c r="L160" s="3" t="s">
        <v>278</v>
      </c>
      <c r="M160" s="3" t="s">
        <v>45</v>
      </c>
      <c r="N160" s="3" t="s">
        <v>39</v>
      </c>
      <c r="O160" s="3" t="s">
        <v>46</v>
      </c>
      <c r="P160" s="17">
        <v>43160</v>
      </c>
      <c r="Q160" s="4"/>
      <c r="R160" s="3" t="s">
        <v>47</v>
      </c>
      <c r="S160" s="3"/>
      <c r="T160" s="3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</row>
    <row r="161" spans="1:43" ht="15.75" customHeight="1" x14ac:dyDescent="0.2">
      <c r="A161" s="17">
        <v>43488</v>
      </c>
      <c r="B161" s="17">
        <v>29902</v>
      </c>
      <c r="C161" s="3" t="s">
        <v>48</v>
      </c>
      <c r="D161" s="21">
        <v>44</v>
      </c>
      <c r="E161" s="3" t="s">
        <v>55</v>
      </c>
      <c r="F161" s="4"/>
      <c r="G161" s="4"/>
      <c r="H161" s="3" t="s">
        <v>41</v>
      </c>
      <c r="I161" s="3" t="s">
        <v>279</v>
      </c>
      <c r="J161" s="3" t="s">
        <v>43</v>
      </c>
      <c r="K161" s="3" t="s">
        <v>135</v>
      </c>
      <c r="L161" s="3" t="s">
        <v>271</v>
      </c>
      <c r="M161" s="3" t="s">
        <v>45</v>
      </c>
      <c r="N161" s="3" t="s">
        <v>84</v>
      </c>
      <c r="O161" s="3" t="s">
        <v>46</v>
      </c>
      <c r="P161" s="17">
        <v>43374</v>
      </c>
      <c r="Q161" s="4"/>
      <c r="R161" s="3" t="s">
        <v>47</v>
      </c>
      <c r="S161" s="3"/>
      <c r="T161" s="3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</row>
    <row r="162" spans="1:43" ht="15.75" customHeight="1" x14ac:dyDescent="0.2">
      <c r="A162" s="17">
        <v>43488</v>
      </c>
      <c r="B162" s="17">
        <v>32670</v>
      </c>
      <c r="C162" s="3" t="s">
        <v>48</v>
      </c>
      <c r="D162" s="21">
        <v>36</v>
      </c>
      <c r="E162" s="3" t="s">
        <v>40</v>
      </c>
      <c r="F162" s="4"/>
      <c r="G162" s="4"/>
      <c r="H162" s="3" t="s">
        <v>49</v>
      </c>
      <c r="I162" s="3" t="s">
        <v>280</v>
      </c>
      <c r="J162" s="3" t="s">
        <v>118</v>
      </c>
      <c r="K162" s="3" t="s">
        <v>5509</v>
      </c>
      <c r="L162" s="3" t="s">
        <v>281</v>
      </c>
      <c r="M162" s="3" t="s">
        <v>45</v>
      </c>
      <c r="N162" s="3" t="s">
        <v>282</v>
      </c>
      <c r="O162" s="3" t="s">
        <v>62</v>
      </c>
      <c r="P162" s="19"/>
      <c r="Q162" s="4"/>
      <c r="R162" s="3" t="s">
        <v>47</v>
      </c>
      <c r="S162" s="3"/>
      <c r="T162" s="3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</row>
    <row r="163" spans="1:43" ht="15.75" customHeight="1" x14ac:dyDescent="0.2">
      <c r="A163" s="17">
        <v>43488</v>
      </c>
      <c r="B163" s="17">
        <v>35471</v>
      </c>
      <c r="C163" s="3" t="s">
        <v>48</v>
      </c>
      <c r="D163" s="21">
        <v>28</v>
      </c>
      <c r="E163" s="3" t="s">
        <v>55</v>
      </c>
      <c r="F163" s="4"/>
      <c r="G163" s="4"/>
      <c r="H163" s="3" t="s">
        <v>41</v>
      </c>
      <c r="I163" s="3" t="s">
        <v>79</v>
      </c>
      <c r="J163" s="3" t="s">
        <v>51</v>
      </c>
      <c r="K163" s="3" t="s">
        <v>135</v>
      </c>
      <c r="L163" s="3" t="s">
        <v>64</v>
      </c>
      <c r="M163" s="3" t="s">
        <v>45</v>
      </c>
      <c r="N163" s="3" t="s">
        <v>58</v>
      </c>
      <c r="O163" s="3" t="s">
        <v>62</v>
      </c>
      <c r="P163" s="19"/>
      <c r="Q163" s="4"/>
      <c r="R163" s="3" t="s">
        <v>47</v>
      </c>
      <c r="S163" s="3"/>
      <c r="T163" s="3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</row>
    <row r="164" spans="1:43" ht="15.75" customHeight="1" x14ac:dyDescent="0.2">
      <c r="A164" s="17">
        <v>43488</v>
      </c>
      <c r="B164" s="17">
        <v>28671</v>
      </c>
      <c r="C164" s="3" t="s">
        <v>54</v>
      </c>
      <c r="D164" s="21">
        <v>47</v>
      </c>
      <c r="E164" s="3" t="s">
        <v>40</v>
      </c>
      <c r="F164" s="4"/>
      <c r="G164" s="3">
        <v>80</v>
      </c>
      <c r="H164" s="3" t="s">
        <v>49</v>
      </c>
      <c r="I164" s="3" t="s">
        <v>56</v>
      </c>
      <c r="J164" s="3" t="s">
        <v>51</v>
      </c>
      <c r="K164" s="3" t="s">
        <v>135</v>
      </c>
      <c r="L164" s="3" t="s">
        <v>222</v>
      </c>
      <c r="M164" s="3" t="s">
        <v>45</v>
      </c>
      <c r="N164" s="3" t="s">
        <v>58</v>
      </c>
      <c r="O164" s="3" t="s">
        <v>46</v>
      </c>
      <c r="P164" s="17">
        <v>37257</v>
      </c>
      <c r="Q164" s="4"/>
      <c r="R164" s="3" t="s">
        <v>47</v>
      </c>
      <c r="S164" s="3"/>
      <c r="T164" s="3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</row>
    <row r="165" spans="1:43" ht="15.75" customHeight="1" x14ac:dyDescent="0.2">
      <c r="A165" s="17">
        <v>43489</v>
      </c>
      <c r="B165" s="17">
        <v>33696</v>
      </c>
      <c r="C165" s="3" t="s">
        <v>54</v>
      </c>
      <c r="D165" s="21">
        <v>33</v>
      </c>
      <c r="E165" s="3" t="s">
        <v>40</v>
      </c>
      <c r="F165" s="4"/>
      <c r="G165" s="4"/>
      <c r="H165" s="3" t="s">
        <v>41</v>
      </c>
      <c r="I165" s="3" t="s">
        <v>111</v>
      </c>
      <c r="J165" s="3" t="s">
        <v>51</v>
      </c>
      <c r="K165" s="3" t="s">
        <v>135</v>
      </c>
      <c r="L165" s="3" t="s">
        <v>283</v>
      </c>
      <c r="M165" s="3" t="s">
        <v>45</v>
      </c>
      <c r="N165" s="3" t="s">
        <v>58</v>
      </c>
      <c r="O165" s="3" t="s">
        <v>62</v>
      </c>
      <c r="P165" s="19"/>
      <c r="Q165" s="4"/>
      <c r="R165" s="3" t="s">
        <v>47</v>
      </c>
      <c r="S165" s="3"/>
      <c r="T165" s="3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</row>
    <row r="166" spans="1:43" ht="15.75" customHeight="1" x14ac:dyDescent="0.2">
      <c r="A166" s="17">
        <v>43489</v>
      </c>
      <c r="B166" s="17">
        <v>35190</v>
      </c>
      <c r="C166" s="3" t="s">
        <v>54</v>
      </c>
      <c r="D166" s="21">
        <v>29</v>
      </c>
      <c r="E166" s="3" t="s">
        <v>40</v>
      </c>
      <c r="F166" s="4"/>
      <c r="G166" s="4"/>
      <c r="H166" s="3" t="s">
        <v>41</v>
      </c>
      <c r="I166" s="3" t="s">
        <v>79</v>
      </c>
      <c r="J166" s="3" t="s">
        <v>157</v>
      </c>
      <c r="K166" s="3" t="s">
        <v>135</v>
      </c>
      <c r="L166" s="3" t="s">
        <v>278</v>
      </c>
      <c r="M166" s="3" t="s">
        <v>45</v>
      </c>
      <c r="N166" s="3" t="s">
        <v>58</v>
      </c>
      <c r="O166" s="3" t="s">
        <v>62</v>
      </c>
      <c r="P166" s="19"/>
      <c r="Q166" s="4"/>
      <c r="R166" s="3" t="s">
        <v>47</v>
      </c>
      <c r="S166" s="3"/>
      <c r="T166" s="3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</row>
    <row r="167" spans="1:43" ht="15.75" customHeight="1" x14ac:dyDescent="0.2">
      <c r="A167" s="17">
        <v>43489</v>
      </c>
      <c r="B167" s="17">
        <v>35375</v>
      </c>
      <c r="C167" s="3" t="s">
        <v>54</v>
      </c>
      <c r="D167" s="21">
        <v>29</v>
      </c>
      <c r="E167" s="3" t="s">
        <v>40</v>
      </c>
      <c r="F167" s="4"/>
      <c r="G167" s="4"/>
      <c r="H167" s="3" t="s">
        <v>41</v>
      </c>
      <c r="I167" s="3" t="s">
        <v>284</v>
      </c>
      <c r="J167" s="3" t="s">
        <v>157</v>
      </c>
      <c r="K167" s="3" t="s">
        <v>135</v>
      </c>
      <c r="L167" s="3" t="s">
        <v>278</v>
      </c>
      <c r="M167" s="3" t="s">
        <v>45</v>
      </c>
      <c r="N167" s="3" t="s">
        <v>58</v>
      </c>
      <c r="O167" s="3" t="s">
        <v>62</v>
      </c>
      <c r="P167" s="19"/>
      <c r="Q167" s="4"/>
      <c r="R167" s="3" t="s">
        <v>47</v>
      </c>
      <c r="S167" s="3"/>
      <c r="T167" s="3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</row>
    <row r="168" spans="1:43" ht="15.75" customHeight="1" x14ac:dyDescent="0.2">
      <c r="A168" s="17">
        <v>43489</v>
      </c>
      <c r="B168" s="17">
        <v>34089</v>
      </c>
      <c r="C168" s="3" t="s">
        <v>54</v>
      </c>
      <c r="D168" s="21">
        <v>32</v>
      </c>
      <c r="E168" s="3" t="s">
        <v>40</v>
      </c>
      <c r="F168" s="4"/>
      <c r="G168" s="4"/>
      <c r="H168" s="3" t="s">
        <v>41</v>
      </c>
      <c r="I168" s="3" t="s">
        <v>79</v>
      </c>
      <c r="J168" s="3" t="s">
        <v>51</v>
      </c>
      <c r="K168" s="3" t="s">
        <v>135</v>
      </c>
      <c r="L168" s="3" t="s">
        <v>285</v>
      </c>
      <c r="M168" s="3" t="s">
        <v>45</v>
      </c>
      <c r="N168" s="3" t="s">
        <v>58</v>
      </c>
      <c r="O168" s="3" t="s">
        <v>46</v>
      </c>
      <c r="P168" s="17">
        <v>43252</v>
      </c>
      <c r="Q168" s="4"/>
      <c r="R168" s="3" t="s">
        <v>47</v>
      </c>
      <c r="S168" s="3"/>
      <c r="T168" s="3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</row>
    <row r="169" spans="1:43" ht="15.75" customHeight="1" x14ac:dyDescent="0.2">
      <c r="A169" s="17">
        <v>43489</v>
      </c>
      <c r="B169" s="17">
        <v>35617</v>
      </c>
      <c r="C169" s="3" t="s">
        <v>48</v>
      </c>
      <c r="D169" s="21">
        <v>28</v>
      </c>
      <c r="E169" s="3" t="s">
        <v>40</v>
      </c>
      <c r="F169" s="4"/>
      <c r="G169" s="4"/>
      <c r="H169" s="3" t="s">
        <v>41</v>
      </c>
      <c r="I169" s="3" t="s">
        <v>79</v>
      </c>
      <c r="J169" s="3" t="s">
        <v>51</v>
      </c>
      <c r="K169" s="3" t="s">
        <v>135</v>
      </c>
      <c r="L169" s="3" t="s">
        <v>115</v>
      </c>
      <c r="M169" s="3" t="s">
        <v>45</v>
      </c>
      <c r="N169" s="3" t="s">
        <v>84</v>
      </c>
      <c r="O169" s="3" t="s">
        <v>46</v>
      </c>
      <c r="P169" s="17">
        <v>42883</v>
      </c>
      <c r="Q169" s="4"/>
      <c r="R169" s="3" t="s">
        <v>47</v>
      </c>
      <c r="S169" s="3"/>
      <c r="T169" s="3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</row>
    <row r="170" spans="1:43" ht="15.75" customHeight="1" x14ac:dyDescent="0.2">
      <c r="A170" s="17">
        <v>43489</v>
      </c>
      <c r="B170" s="17">
        <v>32064</v>
      </c>
      <c r="C170" s="3" t="s">
        <v>54</v>
      </c>
      <c r="D170" s="21">
        <v>38</v>
      </c>
      <c r="E170" s="3" t="s">
        <v>40</v>
      </c>
      <c r="F170" s="4"/>
      <c r="G170" s="4"/>
      <c r="H170" s="3" t="s">
        <v>41</v>
      </c>
      <c r="I170" s="3" t="s">
        <v>286</v>
      </c>
      <c r="J170" s="3" t="s">
        <v>43</v>
      </c>
      <c r="K170" s="3" t="s">
        <v>135</v>
      </c>
      <c r="L170" s="3" t="s">
        <v>287</v>
      </c>
      <c r="M170" s="3" t="s">
        <v>45</v>
      </c>
      <c r="N170" s="3" t="s">
        <v>58</v>
      </c>
      <c r="O170" s="3" t="s">
        <v>62</v>
      </c>
      <c r="P170" s="19"/>
      <c r="Q170" s="4"/>
      <c r="R170" s="3" t="s">
        <v>47</v>
      </c>
      <c r="S170" s="3"/>
      <c r="T170" s="3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</row>
    <row r="171" spans="1:43" ht="15.75" customHeight="1" x14ac:dyDescent="0.2">
      <c r="A171" s="17">
        <v>43489</v>
      </c>
      <c r="B171" s="17">
        <v>30998</v>
      </c>
      <c r="C171" s="3" t="s">
        <v>48</v>
      </c>
      <c r="D171" s="21">
        <v>41</v>
      </c>
      <c r="E171" s="3" t="s">
        <v>40</v>
      </c>
      <c r="F171" s="4"/>
      <c r="G171" s="4"/>
      <c r="H171" s="3" t="s">
        <v>41</v>
      </c>
      <c r="I171" s="3" t="s">
        <v>79</v>
      </c>
      <c r="J171" s="3" t="s">
        <v>51</v>
      </c>
      <c r="K171" s="3" t="s">
        <v>135</v>
      </c>
      <c r="L171" s="3" t="s">
        <v>288</v>
      </c>
      <c r="M171" s="3" t="s">
        <v>45</v>
      </c>
      <c r="N171" s="3" t="s">
        <v>39</v>
      </c>
      <c r="O171" s="3" t="s">
        <v>62</v>
      </c>
      <c r="P171" s="19"/>
      <c r="Q171" s="4"/>
      <c r="R171" s="3" t="s">
        <v>47</v>
      </c>
      <c r="S171" s="3"/>
      <c r="T171" s="3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</row>
    <row r="172" spans="1:43" ht="15.75" customHeight="1" x14ac:dyDescent="0.2">
      <c r="A172" s="17">
        <v>43489</v>
      </c>
      <c r="B172" s="17">
        <v>32868</v>
      </c>
      <c r="C172" s="3" t="s">
        <v>269</v>
      </c>
      <c r="D172" s="21">
        <v>36</v>
      </c>
      <c r="E172" s="3" t="s">
        <v>40</v>
      </c>
      <c r="F172" s="4"/>
      <c r="G172" s="4"/>
      <c r="H172" s="3" t="s">
        <v>41</v>
      </c>
      <c r="I172" s="3" t="s">
        <v>289</v>
      </c>
      <c r="J172" s="3" t="s">
        <v>51</v>
      </c>
      <c r="K172" s="3" t="s">
        <v>135</v>
      </c>
      <c r="L172" s="3" t="s">
        <v>288</v>
      </c>
      <c r="M172" s="3" t="s">
        <v>45</v>
      </c>
      <c r="N172" s="3" t="s">
        <v>58</v>
      </c>
      <c r="O172" s="3" t="s">
        <v>62</v>
      </c>
      <c r="P172" s="19"/>
      <c r="Q172" s="4"/>
      <c r="R172" s="3" t="s">
        <v>47</v>
      </c>
      <c r="S172" s="3"/>
      <c r="T172" s="3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</row>
    <row r="173" spans="1:43" ht="15.75" customHeight="1" x14ac:dyDescent="0.2">
      <c r="A173" s="17">
        <v>43489</v>
      </c>
      <c r="B173" s="17">
        <v>34836</v>
      </c>
      <c r="C173" s="3" t="s">
        <v>48</v>
      </c>
      <c r="D173" s="21">
        <v>30</v>
      </c>
      <c r="E173" s="3" t="s">
        <v>40</v>
      </c>
      <c r="F173" s="4"/>
      <c r="G173" s="4"/>
      <c r="H173" s="3" t="s">
        <v>41</v>
      </c>
      <c r="I173" s="3" t="s">
        <v>79</v>
      </c>
      <c r="J173" s="3" t="s">
        <v>51</v>
      </c>
      <c r="K173" s="3" t="s">
        <v>135</v>
      </c>
      <c r="L173" s="3" t="s">
        <v>290</v>
      </c>
      <c r="M173" s="3" t="s">
        <v>45</v>
      </c>
      <c r="N173" s="3" t="s">
        <v>84</v>
      </c>
      <c r="O173" s="3" t="s">
        <v>46</v>
      </c>
      <c r="P173" s="17">
        <v>42948</v>
      </c>
      <c r="Q173" s="4"/>
      <c r="R173" s="3" t="s">
        <v>47</v>
      </c>
      <c r="S173" s="3"/>
      <c r="T173" s="3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</row>
    <row r="174" spans="1:43" ht="15.75" customHeight="1" x14ac:dyDescent="0.2">
      <c r="A174" s="17">
        <v>43489</v>
      </c>
      <c r="B174" s="17">
        <v>29329</v>
      </c>
      <c r="C174" s="3" t="s">
        <v>54</v>
      </c>
      <c r="D174" s="21">
        <v>45</v>
      </c>
      <c r="E174" s="3" t="s">
        <v>40</v>
      </c>
      <c r="F174" s="4"/>
      <c r="G174" s="4"/>
      <c r="H174" s="3" t="s">
        <v>41</v>
      </c>
      <c r="I174" s="3" t="s">
        <v>108</v>
      </c>
      <c r="J174" s="3" t="s">
        <v>60</v>
      </c>
      <c r="K174" s="3" t="s">
        <v>135</v>
      </c>
      <c r="L174" s="3" t="s">
        <v>195</v>
      </c>
      <c r="M174" s="3" t="s">
        <v>45</v>
      </c>
      <c r="N174" s="3" t="s">
        <v>84</v>
      </c>
      <c r="O174" s="3" t="s">
        <v>46</v>
      </c>
      <c r="P174" s="17">
        <v>42005</v>
      </c>
      <c r="Q174" s="4"/>
      <c r="R174" s="3" t="s">
        <v>47</v>
      </c>
      <c r="S174" s="3"/>
      <c r="T174" s="3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</row>
    <row r="175" spans="1:43" ht="15.75" customHeight="1" x14ac:dyDescent="0.2">
      <c r="A175" s="17">
        <v>43489</v>
      </c>
      <c r="B175" s="17">
        <v>29160</v>
      </c>
      <c r="C175" s="3" t="s">
        <v>54</v>
      </c>
      <c r="D175" s="21">
        <v>46</v>
      </c>
      <c r="E175" s="3" t="s">
        <v>40</v>
      </c>
      <c r="F175" s="4"/>
      <c r="G175" s="4"/>
      <c r="H175" s="3" t="s">
        <v>41</v>
      </c>
      <c r="I175" s="3" t="s">
        <v>291</v>
      </c>
      <c r="J175" s="3" t="s">
        <v>51</v>
      </c>
      <c r="K175" s="3" t="s">
        <v>135</v>
      </c>
      <c r="L175" s="3" t="s">
        <v>292</v>
      </c>
      <c r="M175" s="3" t="s">
        <v>45</v>
      </c>
      <c r="N175" s="3" t="s">
        <v>58</v>
      </c>
      <c r="O175" s="3" t="s">
        <v>62</v>
      </c>
      <c r="P175" s="19"/>
      <c r="Q175" s="4"/>
      <c r="R175" s="3" t="s">
        <v>47</v>
      </c>
      <c r="S175" s="3"/>
      <c r="T175" s="3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</row>
    <row r="176" spans="1:43" ht="15.75" customHeight="1" x14ac:dyDescent="0.2">
      <c r="A176" s="17">
        <v>43489</v>
      </c>
      <c r="B176" s="17">
        <v>32680</v>
      </c>
      <c r="C176" s="3" t="s">
        <v>48</v>
      </c>
      <c r="D176" s="21">
        <v>36</v>
      </c>
      <c r="E176" s="3" t="s">
        <v>40</v>
      </c>
      <c r="F176" s="4"/>
      <c r="G176" s="4"/>
      <c r="H176" s="3" t="s">
        <v>41</v>
      </c>
      <c r="I176" s="3" t="s">
        <v>289</v>
      </c>
      <c r="J176" s="3" t="s">
        <v>51</v>
      </c>
      <c r="K176" s="3" t="s">
        <v>135</v>
      </c>
      <c r="L176" s="3" t="s">
        <v>288</v>
      </c>
      <c r="M176" s="3" t="s">
        <v>45</v>
      </c>
      <c r="N176" s="3" t="s">
        <v>84</v>
      </c>
      <c r="O176" s="3" t="s">
        <v>46</v>
      </c>
      <c r="P176" s="17">
        <v>38718</v>
      </c>
      <c r="Q176" s="4"/>
      <c r="R176" s="3" t="s">
        <v>47</v>
      </c>
      <c r="S176" s="3"/>
      <c r="T176" s="3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</row>
    <row r="177" spans="1:43" ht="15.75" customHeight="1" x14ac:dyDescent="0.2">
      <c r="A177" s="17">
        <v>43489</v>
      </c>
      <c r="B177" s="17">
        <v>32760</v>
      </c>
      <c r="C177" s="3" t="s">
        <v>54</v>
      </c>
      <c r="D177" s="21">
        <v>36</v>
      </c>
      <c r="E177" s="3" t="s">
        <v>40</v>
      </c>
      <c r="F177" s="4"/>
      <c r="G177" s="4"/>
      <c r="H177" s="3" t="s">
        <v>41</v>
      </c>
      <c r="I177" s="3" t="s">
        <v>293</v>
      </c>
      <c r="J177" s="3" t="s">
        <v>51</v>
      </c>
      <c r="K177" s="3" t="s">
        <v>135</v>
      </c>
      <c r="L177" s="3" t="s">
        <v>222</v>
      </c>
      <c r="M177" s="3" t="s">
        <v>45</v>
      </c>
      <c r="N177" s="3" t="s">
        <v>294</v>
      </c>
      <c r="O177" s="3" t="s">
        <v>46</v>
      </c>
      <c r="P177" s="17">
        <v>40544</v>
      </c>
      <c r="Q177" s="4"/>
      <c r="R177" s="3" t="s">
        <v>47</v>
      </c>
      <c r="S177" s="3"/>
      <c r="T177" s="3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</row>
    <row r="178" spans="1:43" ht="15.75" customHeight="1" x14ac:dyDescent="0.2">
      <c r="A178" s="17">
        <v>43490</v>
      </c>
      <c r="B178" s="17">
        <v>31354</v>
      </c>
      <c r="C178" s="3" t="s">
        <v>48</v>
      </c>
      <c r="D178" s="21">
        <v>40</v>
      </c>
      <c r="E178" s="3" t="s">
        <v>40</v>
      </c>
      <c r="F178" s="4"/>
      <c r="G178" s="4"/>
      <c r="H178" s="3" t="s">
        <v>49</v>
      </c>
      <c r="I178" s="3" t="s">
        <v>295</v>
      </c>
      <c r="J178" s="3" t="s">
        <v>51</v>
      </c>
      <c r="K178" s="3" t="s">
        <v>135</v>
      </c>
      <c r="L178" s="3" t="s">
        <v>296</v>
      </c>
      <c r="M178" s="3" t="s">
        <v>45</v>
      </c>
      <c r="N178" s="3" t="s">
        <v>84</v>
      </c>
      <c r="O178" s="3" t="s">
        <v>62</v>
      </c>
      <c r="P178" s="19"/>
      <c r="Q178" s="4"/>
      <c r="R178" s="3" t="s">
        <v>47</v>
      </c>
      <c r="S178" s="3"/>
      <c r="T178" s="3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</row>
    <row r="179" spans="1:43" ht="15.75" customHeight="1" x14ac:dyDescent="0.2">
      <c r="A179" s="17">
        <v>43490</v>
      </c>
      <c r="B179" s="17">
        <v>31593</v>
      </c>
      <c r="C179" s="3" t="s">
        <v>48</v>
      </c>
      <c r="D179" s="21">
        <v>39</v>
      </c>
      <c r="E179" s="3" t="s">
        <v>40</v>
      </c>
      <c r="F179" s="4"/>
      <c r="G179" s="4"/>
      <c r="H179" s="3" t="s">
        <v>41</v>
      </c>
      <c r="I179" s="3" t="s">
        <v>297</v>
      </c>
      <c r="J179" s="3" t="s">
        <v>51</v>
      </c>
      <c r="K179" s="3" t="s">
        <v>135</v>
      </c>
      <c r="L179" s="3" t="s">
        <v>115</v>
      </c>
      <c r="M179" s="3" t="s">
        <v>45</v>
      </c>
      <c r="N179" s="3" t="s">
        <v>39</v>
      </c>
      <c r="O179" s="3" t="s">
        <v>46</v>
      </c>
      <c r="P179" s="17">
        <v>43101</v>
      </c>
      <c r="Q179" s="4"/>
      <c r="R179" s="3" t="s">
        <v>47</v>
      </c>
      <c r="S179" s="3"/>
      <c r="T179" s="3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</row>
    <row r="180" spans="1:43" ht="15.75" customHeight="1" x14ac:dyDescent="0.2">
      <c r="A180" s="17">
        <v>43490</v>
      </c>
      <c r="B180" s="17">
        <v>36604</v>
      </c>
      <c r="C180" s="3" t="s">
        <v>48</v>
      </c>
      <c r="D180" s="21">
        <v>25</v>
      </c>
      <c r="E180" s="3" t="s">
        <v>55</v>
      </c>
      <c r="F180" s="4"/>
      <c r="G180" s="4"/>
      <c r="H180" s="3" t="s">
        <v>41</v>
      </c>
      <c r="I180" s="3" t="s">
        <v>79</v>
      </c>
      <c r="J180" s="3" t="s">
        <v>51</v>
      </c>
      <c r="K180" s="3" t="s">
        <v>135</v>
      </c>
      <c r="L180" s="3" t="s">
        <v>64</v>
      </c>
      <c r="M180" s="3" t="s">
        <v>45</v>
      </c>
      <c r="N180" s="3" t="s">
        <v>84</v>
      </c>
      <c r="O180" s="3" t="s">
        <v>62</v>
      </c>
      <c r="P180" s="19"/>
      <c r="Q180" s="4"/>
      <c r="R180" s="3" t="s">
        <v>47</v>
      </c>
      <c r="S180" s="3"/>
      <c r="T180" s="3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</row>
    <row r="181" spans="1:43" ht="15.75" customHeight="1" x14ac:dyDescent="0.2">
      <c r="A181" s="17">
        <v>43490</v>
      </c>
      <c r="B181" s="17">
        <v>33822</v>
      </c>
      <c r="C181" s="3" t="s">
        <v>48</v>
      </c>
      <c r="D181" s="21">
        <v>33</v>
      </c>
      <c r="E181" s="3" t="s">
        <v>40</v>
      </c>
      <c r="F181" s="4"/>
      <c r="G181" s="4"/>
      <c r="H181" s="3" t="s">
        <v>41</v>
      </c>
      <c r="I181" s="3" t="s">
        <v>298</v>
      </c>
      <c r="J181" s="3" t="s">
        <v>51</v>
      </c>
      <c r="K181" s="3" t="s">
        <v>135</v>
      </c>
      <c r="L181" s="3" t="s">
        <v>72</v>
      </c>
      <c r="M181" s="3" t="s">
        <v>45</v>
      </c>
      <c r="N181" s="3" t="s">
        <v>58</v>
      </c>
      <c r="O181" s="3" t="s">
        <v>62</v>
      </c>
      <c r="P181" s="19"/>
      <c r="Q181" s="4"/>
      <c r="R181" s="3" t="s">
        <v>47</v>
      </c>
      <c r="S181" s="3"/>
      <c r="T181" s="3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</row>
    <row r="182" spans="1:43" ht="15.75" customHeight="1" x14ac:dyDescent="0.2">
      <c r="A182" s="17">
        <v>43490</v>
      </c>
      <c r="B182" s="17">
        <v>31719</v>
      </c>
      <c r="C182" s="3" t="s">
        <v>48</v>
      </c>
      <c r="D182" s="21">
        <v>39</v>
      </c>
      <c r="E182" s="3" t="s">
        <v>40</v>
      </c>
      <c r="F182" s="4"/>
      <c r="G182" s="4"/>
      <c r="H182" s="3" t="s">
        <v>41</v>
      </c>
      <c r="I182" s="3" t="s">
        <v>144</v>
      </c>
      <c r="J182" s="3" t="s">
        <v>51</v>
      </c>
      <c r="K182" s="3" t="s">
        <v>135</v>
      </c>
      <c r="L182" s="3" t="s">
        <v>217</v>
      </c>
      <c r="M182" s="3" t="s">
        <v>45</v>
      </c>
      <c r="N182" s="3" t="s">
        <v>58</v>
      </c>
      <c r="O182" s="3" t="s">
        <v>46</v>
      </c>
      <c r="P182" s="17">
        <v>42736</v>
      </c>
      <c r="Q182" s="4"/>
      <c r="R182" s="3" t="s">
        <v>47</v>
      </c>
      <c r="S182" s="3"/>
      <c r="T182" s="3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</row>
    <row r="183" spans="1:43" ht="15.75" customHeight="1" x14ac:dyDescent="0.2">
      <c r="A183" s="17">
        <v>43490</v>
      </c>
      <c r="B183" s="17">
        <v>27535</v>
      </c>
      <c r="C183" s="3" t="s">
        <v>48</v>
      </c>
      <c r="D183" s="21">
        <v>50</v>
      </c>
      <c r="E183" s="3" t="s">
        <v>55</v>
      </c>
      <c r="F183" s="4"/>
      <c r="G183" s="4"/>
      <c r="H183" s="3" t="s">
        <v>41</v>
      </c>
      <c r="I183" s="3" t="s">
        <v>299</v>
      </c>
      <c r="J183" s="3" t="s">
        <v>51</v>
      </c>
      <c r="K183" s="3" t="s">
        <v>135</v>
      </c>
      <c r="L183" s="3" t="s">
        <v>300</v>
      </c>
      <c r="M183" s="3" t="s">
        <v>45</v>
      </c>
      <c r="N183" s="3" t="s">
        <v>58</v>
      </c>
      <c r="O183" s="3" t="s">
        <v>62</v>
      </c>
      <c r="P183" s="19"/>
      <c r="Q183" s="4"/>
      <c r="R183" s="3" t="s">
        <v>47</v>
      </c>
      <c r="S183" s="3"/>
      <c r="T183" s="3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</row>
    <row r="184" spans="1:43" ht="15.75" customHeight="1" x14ac:dyDescent="0.2">
      <c r="A184" s="17">
        <v>43490</v>
      </c>
      <c r="B184" s="17">
        <v>32022</v>
      </c>
      <c r="C184" s="3" t="s">
        <v>54</v>
      </c>
      <c r="D184" s="21">
        <v>38</v>
      </c>
      <c r="E184" s="3" t="s">
        <v>40</v>
      </c>
      <c r="F184" s="4"/>
      <c r="G184" s="4"/>
      <c r="H184" s="3" t="s">
        <v>49</v>
      </c>
      <c r="I184" s="3" t="s">
        <v>301</v>
      </c>
      <c r="J184" s="3" t="s">
        <v>121</v>
      </c>
      <c r="K184" s="3" t="s">
        <v>135</v>
      </c>
      <c r="L184" s="3" t="s">
        <v>149</v>
      </c>
      <c r="M184" s="3" t="s">
        <v>45</v>
      </c>
      <c r="N184" s="3" t="s">
        <v>84</v>
      </c>
      <c r="O184" s="3" t="s">
        <v>46</v>
      </c>
      <c r="P184" s="17">
        <v>43709</v>
      </c>
      <c r="Q184" s="4"/>
      <c r="R184" s="3" t="s">
        <v>47</v>
      </c>
      <c r="S184" s="3"/>
      <c r="T184" s="3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</row>
    <row r="185" spans="1:43" ht="15.75" customHeight="1" x14ac:dyDescent="0.2">
      <c r="A185" s="17">
        <v>43490</v>
      </c>
      <c r="B185" s="17">
        <v>33146</v>
      </c>
      <c r="C185" s="3" t="s">
        <v>48</v>
      </c>
      <c r="D185" s="21">
        <v>35</v>
      </c>
      <c r="E185" s="3" t="s">
        <v>40</v>
      </c>
      <c r="F185" s="4"/>
      <c r="G185" s="4"/>
      <c r="H185" s="3" t="s">
        <v>41</v>
      </c>
      <c r="I185" s="3" t="s">
        <v>302</v>
      </c>
      <c r="J185" s="3" t="s">
        <v>51</v>
      </c>
      <c r="K185" s="3" t="s">
        <v>135</v>
      </c>
      <c r="L185" s="3" t="s">
        <v>217</v>
      </c>
      <c r="M185" s="3" t="s">
        <v>45</v>
      </c>
      <c r="N185" s="3" t="s">
        <v>58</v>
      </c>
      <c r="O185" s="3" t="s">
        <v>46</v>
      </c>
      <c r="P185" s="17">
        <v>43617</v>
      </c>
      <c r="Q185" s="4"/>
      <c r="R185" s="3" t="s">
        <v>47</v>
      </c>
      <c r="S185" s="3"/>
      <c r="T185" s="3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</row>
    <row r="186" spans="1:43" ht="15.75" customHeight="1" x14ac:dyDescent="0.2">
      <c r="A186" s="17">
        <v>43490</v>
      </c>
      <c r="B186" s="17">
        <v>33748</v>
      </c>
      <c r="C186" s="3" t="s">
        <v>48</v>
      </c>
      <c r="D186" s="21">
        <v>33</v>
      </c>
      <c r="E186" s="3" t="s">
        <v>40</v>
      </c>
      <c r="F186" s="4"/>
      <c r="G186" s="4"/>
      <c r="H186" s="3" t="s">
        <v>41</v>
      </c>
      <c r="I186" s="3" t="s">
        <v>79</v>
      </c>
      <c r="J186" s="3" t="s">
        <v>60</v>
      </c>
      <c r="K186" s="3" t="s">
        <v>135</v>
      </c>
      <c r="L186" s="3" t="s">
        <v>217</v>
      </c>
      <c r="M186" s="3" t="s">
        <v>45</v>
      </c>
      <c r="N186" s="3" t="s">
        <v>58</v>
      </c>
      <c r="O186" s="3" t="s">
        <v>46</v>
      </c>
      <c r="P186" s="17">
        <v>43586</v>
      </c>
      <c r="Q186" s="4"/>
      <c r="R186" s="3" t="s">
        <v>47</v>
      </c>
      <c r="S186" s="3"/>
      <c r="T186" s="3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</row>
    <row r="187" spans="1:43" ht="15.75" customHeight="1" x14ac:dyDescent="0.2">
      <c r="A187" s="17">
        <v>43490</v>
      </c>
      <c r="B187" s="17">
        <v>28255</v>
      </c>
      <c r="C187" s="3" t="s">
        <v>54</v>
      </c>
      <c r="D187" s="21">
        <v>48</v>
      </c>
      <c r="E187" s="3" t="s">
        <v>40</v>
      </c>
      <c r="F187" s="4"/>
      <c r="G187" s="4"/>
      <c r="H187" s="3" t="s">
        <v>41</v>
      </c>
      <c r="I187" s="3" t="s">
        <v>108</v>
      </c>
      <c r="J187" s="3" t="s">
        <v>51</v>
      </c>
      <c r="K187" s="3" t="s">
        <v>135</v>
      </c>
      <c r="L187" s="3" t="s">
        <v>303</v>
      </c>
      <c r="M187" s="3" t="s">
        <v>45</v>
      </c>
      <c r="N187" s="3" t="s">
        <v>58</v>
      </c>
      <c r="O187" s="3" t="s">
        <v>62</v>
      </c>
      <c r="P187" s="19"/>
      <c r="Q187" s="4"/>
      <c r="R187" s="3" t="s">
        <v>47</v>
      </c>
      <c r="S187" s="3"/>
      <c r="T187" s="3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</row>
    <row r="188" spans="1:43" ht="15.75" customHeight="1" x14ac:dyDescent="0.2">
      <c r="A188" s="17">
        <v>43490</v>
      </c>
      <c r="B188" s="17">
        <v>30951</v>
      </c>
      <c r="C188" s="3" t="s">
        <v>54</v>
      </c>
      <c r="D188" s="21">
        <v>41</v>
      </c>
      <c r="E188" s="3" t="s">
        <v>55</v>
      </c>
      <c r="F188" s="4"/>
      <c r="G188" s="4"/>
      <c r="H188" s="3" t="s">
        <v>41</v>
      </c>
      <c r="I188" s="3" t="s">
        <v>304</v>
      </c>
      <c r="J188" s="3" t="s">
        <v>43</v>
      </c>
      <c r="K188" s="3" t="s">
        <v>135</v>
      </c>
      <c r="L188" s="3" t="s">
        <v>90</v>
      </c>
      <c r="M188" s="3" t="s">
        <v>45</v>
      </c>
      <c r="N188" s="3" t="s">
        <v>39</v>
      </c>
      <c r="O188" s="3" t="s">
        <v>62</v>
      </c>
      <c r="P188" s="19"/>
      <c r="Q188" s="4"/>
      <c r="R188" s="3" t="s">
        <v>47</v>
      </c>
      <c r="S188" s="3"/>
      <c r="T188" s="3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</row>
    <row r="189" spans="1:43" ht="15.75" customHeight="1" x14ac:dyDescent="0.2">
      <c r="A189" s="17">
        <v>43490</v>
      </c>
      <c r="B189" s="17">
        <v>22890</v>
      </c>
      <c r="C189" s="3" t="s">
        <v>54</v>
      </c>
      <c r="D189" s="21">
        <v>63</v>
      </c>
      <c r="E189" s="3" t="s">
        <v>40</v>
      </c>
      <c r="F189" s="4"/>
      <c r="G189" s="4"/>
      <c r="H189" s="3" t="s">
        <v>41</v>
      </c>
      <c r="I189" s="3" t="s">
        <v>134</v>
      </c>
      <c r="J189" s="3" t="s">
        <v>43</v>
      </c>
      <c r="K189" s="3" t="s">
        <v>135</v>
      </c>
      <c r="L189" s="3" t="s">
        <v>165</v>
      </c>
      <c r="M189" s="3" t="s">
        <v>45</v>
      </c>
      <c r="N189" s="3" t="s">
        <v>58</v>
      </c>
      <c r="O189" s="3" t="s">
        <v>62</v>
      </c>
      <c r="P189" s="19"/>
      <c r="Q189" s="4"/>
      <c r="R189" s="3" t="s">
        <v>47</v>
      </c>
      <c r="S189" s="3"/>
      <c r="T189" s="3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</row>
    <row r="190" spans="1:43" ht="15.75" customHeight="1" x14ac:dyDescent="0.2">
      <c r="A190" s="17">
        <v>43490</v>
      </c>
      <c r="B190" s="17">
        <v>33068</v>
      </c>
      <c r="C190" s="3" t="s">
        <v>54</v>
      </c>
      <c r="D190" s="21">
        <v>35</v>
      </c>
      <c r="E190" s="3" t="s">
        <v>40</v>
      </c>
      <c r="F190" s="4"/>
      <c r="G190" s="4"/>
      <c r="H190" s="3" t="s">
        <v>41</v>
      </c>
      <c r="I190" s="3" t="s">
        <v>305</v>
      </c>
      <c r="J190" s="3" t="s">
        <v>118</v>
      </c>
      <c r="K190" s="3" t="s">
        <v>5509</v>
      </c>
      <c r="L190" s="3" t="s">
        <v>258</v>
      </c>
      <c r="M190" s="3" t="s">
        <v>45</v>
      </c>
      <c r="N190" s="3" t="s">
        <v>58</v>
      </c>
      <c r="O190" s="3" t="s">
        <v>46</v>
      </c>
      <c r="P190" s="17">
        <v>42736</v>
      </c>
      <c r="Q190" s="4"/>
      <c r="R190" s="3" t="s">
        <v>47</v>
      </c>
      <c r="S190" s="3"/>
      <c r="T190" s="3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</row>
    <row r="191" spans="1:43" ht="15.75" customHeight="1" x14ac:dyDescent="0.2">
      <c r="A191" s="17">
        <v>43490</v>
      </c>
      <c r="B191" s="17">
        <v>29638</v>
      </c>
      <c r="C191" s="3" t="s">
        <v>48</v>
      </c>
      <c r="D191" s="21">
        <v>44</v>
      </c>
      <c r="E191" s="3" t="s">
        <v>40</v>
      </c>
      <c r="F191" s="4"/>
      <c r="G191" s="4"/>
      <c r="H191" s="3" t="s">
        <v>41</v>
      </c>
      <c r="I191" s="3" t="s">
        <v>126</v>
      </c>
      <c r="J191" s="3" t="s">
        <v>114</v>
      </c>
      <c r="K191" s="3" t="s">
        <v>135</v>
      </c>
      <c r="L191" s="3" t="s">
        <v>285</v>
      </c>
      <c r="M191" s="3" t="s">
        <v>45</v>
      </c>
      <c r="N191" s="3" t="s">
        <v>58</v>
      </c>
      <c r="O191" s="3" t="s">
        <v>62</v>
      </c>
      <c r="P191" s="19"/>
      <c r="Q191" s="4"/>
      <c r="R191" s="3" t="s">
        <v>47</v>
      </c>
      <c r="S191" s="3"/>
      <c r="T191" s="3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</row>
    <row r="192" spans="1:43" ht="15.75" customHeight="1" x14ac:dyDescent="0.2">
      <c r="A192" s="17">
        <v>43490</v>
      </c>
      <c r="B192" s="17">
        <v>30912</v>
      </c>
      <c r="C192" s="3" t="s">
        <v>48</v>
      </c>
      <c r="D192" s="21">
        <v>41</v>
      </c>
      <c r="E192" s="3" t="s">
        <v>55</v>
      </c>
      <c r="F192" s="4"/>
      <c r="G192" s="4"/>
      <c r="H192" s="3" t="s">
        <v>41</v>
      </c>
      <c r="I192" s="3" t="s">
        <v>306</v>
      </c>
      <c r="J192" s="3" t="s">
        <v>114</v>
      </c>
      <c r="K192" s="3" t="s">
        <v>135</v>
      </c>
      <c r="L192" s="3" t="s">
        <v>285</v>
      </c>
      <c r="M192" s="3" t="s">
        <v>45</v>
      </c>
      <c r="N192" s="3" t="s">
        <v>58</v>
      </c>
      <c r="O192" s="3" t="s">
        <v>62</v>
      </c>
      <c r="P192" s="19"/>
      <c r="Q192" s="4"/>
      <c r="R192" s="3" t="s">
        <v>47</v>
      </c>
      <c r="S192" s="3"/>
      <c r="T192" s="3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</row>
    <row r="193" spans="1:43" ht="15.75" customHeight="1" x14ac:dyDescent="0.2">
      <c r="A193" s="17">
        <v>43490</v>
      </c>
      <c r="B193" s="17">
        <v>30786</v>
      </c>
      <c r="C193" s="3" t="s">
        <v>54</v>
      </c>
      <c r="D193" s="21">
        <v>41</v>
      </c>
      <c r="E193" s="3" t="s">
        <v>40</v>
      </c>
      <c r="F193" s="4"/>
      <c r="G193" s="4"/>
      <c r="H193" s="3" t="s">
        <v>49</v>
      </c>
      <c r="I193" s="3" t="s">
        <v>307</v>
      </c>
      <c r="J193" s="3" t="s">
        <v>60</v>
      </c>
      <c r="K193" s="3" t="s">
        <v>135</v>
      </c>
      <c r="L193" s="3" t="s">
        <v>83</v>
      </c>
      <c r="M193" s="3" t="s">
        <v>45</v>
      </c>
      <c r="N193" s="3" t="s">
        <v>308</v>
      </c>
      <c r="O193" s="3" t="s">
        <v>62</v>
      </c>
      <c r="P193" s="19"/>
      <c r="Q193" s="4"/>
      <c r="R193" s="3" t="s">
        <v>47</v>
      </c>
      <c r="S193" s="3"/>
      <c r="T193" s="3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</row>
    <row r="194" spans="1:43" ht="15.75" customHeight="1" x14ac:dyDescent="0.2">
      <c r="A194" s="17">
        <v>43490</v>
      </c>
      <c r="B194" s="17">
        <v>30074</v>
      </c>
      <c r="C194" s="3" t="s">
        <v>48</v>
      </c>
      <c r="D194" s="21">
        <v>43</v>
      </c>
      <c r="E194" s="3" t="s">
        <v>40</v>
      </c>
      <c r="F194" s="4"/>
      <c r="G194" s="4"/>
      <c r="H194" s="3" t="s">
        <v>41</v>
      </c>
      <c r="I194" s="3" t="s">
        <v>144</v>
      </c>
      <c r="J194" s="3" t="s">
        <v>114</v>
      </c>
      <c r="K194" s="3" t="s">
        <v>135</v>
      </c>
      <c r="L194" s="3" t="s">
        <v>309</v>
      </c>
      <c r="M194" s="3" t="s">
        <v>45</v>
      </c>
      <c r="N194" s="3" t="s">
        <v>124</v>
      </c>
      <c r="O194" s="3" t="s">
        <v>46</v>
      </c>
      <c r="P194" s="17">
        <v>38353</v>
      </c>
      <c r="Q194" s="4"/>
      <c r="R194" s="3" t="s">
        <v>47</v>
      </c>
      <c r="S194" s="3"/>
      <c r="T194" s="3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</row>
    <row r="195" spans="1:43" ht="15.75" customHeight="1" x14ac:dyDescent="0.2">
      <c r="A195" s="17">
        <v>43490</v>
      </c>
      <c r="B195" s="17">
        <v>35115</v>
      </c>
      <c r="C195" s="3" t="s">
        <v>48</v>
      </c>
      <c r="D195" s="21">
        <v>29</v>
      </c>
      <c r="E195" s="3" t="s">
        <v>40</v>
      </c>
      <c r="F195" s="4"/>
      <c r="G195" s="4"/>
      <c r="H195" s="3" t="s">
        <v>41</v>
      </c>
      <c r="I195" s="3" t="s">
        <v>79</v>
      </c>
      <c r="J195" s="3" t="s">
        <v>51</v>
      </c>
      <c r="K195" s="3" t="s">
        <v>135</v>
      </c>
      <c r="L195" s="3" t="s">
        <v>64</v>
      </c>
      <c r="M195" s="3" t="s">
        <v>45</v>
      </c>
      <c r="N195" s="3" t="s">
        <v>58</v>
      </c>
      <c r="O195" s="3" t="s">
        <v>62</v>
      </c>
      <c r="P195" s="19"/>
      <c r="Q195" s="4"/>
      <c r="R195" s="3" t="s">
        <v>47</v>
      </c>
      <c r="S195" s="3"/>
      <c r="T195" s="3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</row>
    <row r="196" spans="1:43" ht="15.75" customHeight="1" x14ac:dyDescent="0.2">
      <c r="A196" s="17">
        <v>43490</v>
      </c>
      <c r="B196" s="17">
        <v>29442</v>
      </c>
      <c r="C196" s="3" t="s">
        <v>54</v>
      </c>
      <c r="D196" s="21">
        <v>45</v>
      </c>
      <c r="E196" s="3" t="s">
        <v>40</v>
      </c>
      <c r="F196" s="4"/>
      <c r="G196" s="4"/>
      <c r="H196" s="3" t="s">
        <v>49</v>
      </c>
      <c r="I196" s="3" t="s">
        <v>108</v>
      </c>
      <c r="J196" s="3" t="s">
        <v>43</v>
      </c>
      <c r="K196" s="3" t="s">
        <v>135</v>
      </c>
      <c r="L196" s="3" t="s">
        <v>164</v>
      </c>
      <c r="M196" s="3" t="s">
        <v>45</v>
      </c>
      <c r="N196" s="3" t="s">
        <v>58</v>
      </c>
      <c r="O196" s="3" t="s">
        <v>46</v>
      </c>
      <c r="P196" s="17">
        <v>42005</v>
      </c>
      <c r="Q196" s="4"/>
      <c r="R196" s="3" t="s">
        <v>47</v>
      </c>
      <c r="S196" s="3"/>
      <c r="T196" s="3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</row>
    <row r="197" spans="1:43" ht="15.75" customHeight="1" x14ac:dyDescent="0.2">
      <c r="A197" s="17">
        <v>43490</v>
      </c>
      <c r="B197" s="17">
        <v>28284</v>
      </c>
      <c r="C197" s="3" t="s">
        <v>54</v>
      </c>
      <c r="D197" s="21">
        <v>48</v>
      </c>
      <c r="E197" s="3" t="s">
        <v>40</v>
      </c>
      <c r="F197" s="4"/>
      <c r="G197" s="4"/>
      <c r="H197" s="3" t="s">
        <v>49</v>
      </c>
      <c r="I197" s="3" t="s">
        <v>293</v>
      </c>
      <c r="J197" s="3" t="s">
        <v>157</v>
      </c>
      <c r="K197" s="3" t="s">
        <v>135</v>
      </c>
      <c r="L197" s="3" t="s">
        <v>278</v>
      </c>
      <c r="M197" s="3" t="s">
        <v>45</v>
      </c>
      <c r="N197" s="3" t="s">
        <v>58</v>
      </c>
      <c r="O197" s="3" t="s">
        <v>62</v>
      </c>
      <c r="P197" s="19"/>
      <c r="Q197" s="4"/>
      <c r="R197" s="3" t="s">
        <v>47</v>
      </c>
      <c r="S197" s="3"/>
      <c r="T197" s="3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</row>
    <row r="198" spans="1:43" ht="15.75" customHeight="1" x14ac:dyDescent="0.2">
      <c r="A198" s="17">
        <v>43490</v>
      </c>
      <c r="B198" s="17">
        <v>28390</v>
      </c>
      <c r="C198" s="3" t="s">
        <v>269</v>
      </c>
      <c r="D198" s="21">
        <v>48</v>
      </c>
      <c r="E198" s="3" t="s">
        <v>40</v>
      </c>
      <c r="F198" s="4"/>
      <c r="G198" s="4"/>
      <c r="H198" s="3" t="s">
        <v>49</v>
      </c>
      <c r="I198" s="3" t="s">
        <v>134</v>
      </c>
      <c r="J198" s="3" t="s">
        <v>157</v>
      </c>
      <c r="K198" s="3" t="s">
        <v>135</v>
      </c>
      <c r="L198" s="3" t="s">
        <v>278</v>
      </c>
      <c r="M198" s="3" t="s">
        <v>45</v>
      </c>
      <c r="N198" s="3" t="s">
        <v>58</v>
      </c>
      <c r="O198" s="3" t="s">
        <v>62</v>
      </c>
      <c r="P198" s="19"/>
      <c r="Q198" s="4"/>
      <c r="R198" s="3" t="s">
        <v>47</v>
      </c>
      <c r="S198" s="3"/>
      <c r="T198" s="3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</row>
    <row r="199" spans="1:43" ht="15.75" customHeight="1" x14ac:dyDescent="0.2">
      <c r="A199" s="17">
        <v>43493</v>
      </c>
      <c r="B199" s="17">
        <v>30353</v>
      </c>
      <c r="C199" s="3" t="s">
        <v>48</v>
      </c>
      <c r="D199" s="21">
        <v>42</v>
      </c>
      <c r="E199" s="3" t="s">
        <v>40</v>
      </c>
      <c r="F199" s="4"/>
      <c r="G199" s="4"/>
      <c r="H199" s="3" t="s">
        <v>41</v>
      </c>
      <c r="I199" s="3" t="s">
        <v>95</v>
      </c>
      <c r="J199" s="3" t="s">
        <v>60</v>
      </c>
      <c r="K199" s="3" t="s">
        <v>135</v>
      </c>
      <c r="L199" s="3" t="s">
        <v>310</v>
      </c>
      <c r="M199" s="3" t="s">
        <v>45</v>
      </c>
      <c r="N199" s="3" t="s">
        <v>39</v>
      </c>
      <c r="O199" s="3" t="s">
        <v>62</v>
      </c>
      <c r="P199" s="19"/>
      <c r="Q199" s="4"/>
      <c r="R199" s="3" t="s">
        <v>47</v>
      </c>
      <c r="S199" s="3"/>
      <c r="T199" s="3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</row>
    <row r="200" spans="1:43" ht="15.75" customHeight="1" x14ac:dyDescent="0.2">
      <c r="A200" s="17">
        <v>43493</v>
      </c>
      <c r="B200" s="17">
        <v>35859</v>
      </c>
      <c r="C200" s="3" t="s">
        <v>54</v>
      </c>
      <c r="D200" s="21">
        <v>27</v>
      </c>
      <c r="E200" s="3" t="s">
        <v>40</v>
      </c>
      <c r="F200" s="4"/>
      <c r="G200" s="4"/>
      <c r="H200" s="3" t="s">
        <v>49</v>
      </c>
      <c r="I200" s="3" t="s">
        <v>302</v>
      </c>
      <c r="J200" s="3" t="s">
        <v>157</v>
      </c>
      <c r="K200" s="3" t="s">
        <v>135</v>
      </c>
      <c r="L200" s="3" t="s">
        <v>278</v>
      </c>
      <c r="M200" s="3" t="s">
        <v>45</v>
      </c>
      <c r="N200" s="3" t="s">
        <v>39</v>
      </c>
      <c r="O200" s="3" t="s">
        <v>62</v>
      </c>
      <c r="P200" s="19"/>
      <c r="Q200" s="4"/>
      <c r="R200" s="3" t="s">
        <v>47</v>
      </c>
      <c r="S200" s="3"/>
      <c r="T200" s="3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</row>
    <row r="201" spans="1:43" ht="15.75" customHeight="1" x14ac:dyDescent="0.2">
      <c r="A201" s="17">
        <v>43493</v>
      </c>
      <c r="B201" s="17">
        <v>30317</v>
      </c>
      <c r="C201" s="3" t="s">
        <v>269</v>
      </c>
      <c r="D201" s="21">
        <v>42</v>
      </c>
      <c r="E201" s="3" t="s">
        <v>40</v>
      </c>
      <c r="F201" s="4"/>
      <c r="G201" s="4"/>
      <c r="H201" s="3" t="s">
        <v>49</v>
      </c>
      <c r="I201" s="3" t="s">
        <v>134</v>
      </c>
      <c r="J201" s="3" t="s">
        <v>157</v>
      </c>
      <c r="K201" s="3" t="s">
        <v>135</v>
      </c>
      <c r="L201" s="3" t="s">
        <v>278</v>
      </c>
      <c r="M201" s="3" t="s">
        <v>45</v>
      </c>
      <c r="N201" s="3" t="s">
        <v>39</v>
      </c>
      <c r="O201" s="3" t="s">
        <v>46</v>
      </c>
      <c r="P201" s="17">
        <v>43341</v>
      </c>
      <c r="Q201" s="4"/>
      <c r="R201" s="3" t="s">
        <v>47</v>
      </c>
      <c r="S201" s="3"/>
      <c r="T201" s="3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</row>
    <row r="202" spans="1:43" ht="15.75" customHeight="1" x14ac:dyDescent="0.2">
      <c r="A202" s="17">
        <v>43494</v>
      </c>
      <c r="B202" s="17">
        <v>34953</v>
      </c>
      <c r="C202" s="3" t="s">
        <v>54</v>
      </c>
      <c r="D202" s="21">
        <v>30</v>
      </c>
      <c r="E202" s="3" t="s">
        <v>40</v>
      </c>
      <c r="F202" s="4"/>
      <c r="G202" s="4"/>
      <c r="H202" s="3" t="s">
        <v>41</v>
      </c>
      <c r="I202" s="3" t="s">
        <v>302</v>
      </c>
      <c r="J202" s="3" t="s">
        <v>43</v>
      </c>
      <c r="K202" s="3" t="s">
        <v>135</v>
      </c>
      <c r="L202" s="3" t="s">
        <v>271</v>
      </c>
      <c r="M202" s="3" t="s">
        <v>45</v>
      </c>
      <c r="N202" s="3" t="s">
        <v>39</v>
      </c>
      <c r="O202" s="3" t="s">
        <v>46</v>
      </c>
      <c r="P202" s="17">
        <v>40200</v>
      </c>
      <c r="Q202" s="4"/>
      <c r="R202" s="3" t="s">
        <v>47</v>
      </c>
      <c r="S202" s="3"/>
      <c r="T202" s="3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</row>
    <row r="203" spans="1:43" ht="15.75" customHeight="1" x14ac:dyDescent="0.2">
      <c r="A203" s="17">
        <v>43494</v>
      </c>
      <c r="B203" s="17">
        <v>32964</v>
      </c>
      <c r="C203" s="3" t="s">
        <v>54</v>
      </c>
      <c r="D203" s="21">
        <v>35</v>
      </c>
      <c r="E203" s="3" t="s">
        <v>40</v>
      </c>
      <c r="F203" s="4"/>
      <c r="G203" s="4"/>
      <c r="H203" s="3" t="s">
        <v>41</v>
      </c>
      <c r="I203" s="3" t="s">
        <v>134</v>
      </c>
      <c r="J203" s="3" t="s">
        <v>51</v>
      </c>
      <c r="K203" s="3" t="s">
        <v>135</v>
      </c>
      <c r="L203" s="3" t="s">
        <v>64</v>
      </c>
      <c r="M203" s="3" t="s">
        <v>45</v>
      </c>
      <c r="N203" s="3" t="s">
        <v>58</v>
      </c>
      <c r="O203" s="3" t="s">
        <v>62</v>
      </c>
      <c r="P203" s="19"/>
      <c r="Q203" s="4"/>
      <c r="R203" s="3" t="s">
        <v>47</v>
      </c>
      <c r="S203" s="3"/>
      <c r="T203" s="3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</row>
    <row r="204" spans="1:43" ht="15.75" customHeight="1" x14ac:dyDescent="0.2">
      <c r="A204" s="17">
        <v>43494</v>
      </c>
      <c r="B204" s="17">
        <v>25518</v>
      </c>
      <c r="C204" s="3" t="s">
        <v>48</v>
      </c>
      <c r="D204" s="21">
        <v>56</v>
      </c>
      <c r="E204" s="3" t="s">
        <v>40</v>
      </c>
      <c r="F204" s="4"/>
      <c r="G204" s="4"/>
      <c r="H204" s="3" t="s">
        <v>49</v>
      </c>
      <c r="I204" s="3" t="s">
        <v>311</v>
      </c>
      <c r="J204" s="3" t="s">
        <v>43</v>
      </c>
      <c r="K204" s="3" t="s">
        <v>135</v>
      </c>
      <c r="L204" s="3" t="s">
        <v>200</v>
      </c>
      <c r="M204" s="3" t="s">
        <v>45</v>
      </c>
      <c r="N204" s="3" t="s">
        <v>84</v>
      </c>
      <c r="O204" s="3" t="s">
        <v>46</v>
      </c>
      <c r="P204" s="17">
        <v>42005</v>
      </c>
      <c r="Q204" s="4"/>
      <c r="R204" s="3" t="s">
        <v>47</v>
      </c>
      <c r="S204" s="3"/>
      <c r="T204" s="3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</row>
    <row r="205" spans="1:43" ht="15.75" customHeight="1" x14ac:dyDescent="0.2">
      <c r="A205" s="17">
        <v>43494</v>
      </c>
      <c r="B205" s="17">
        <v>26152</v>
      </c>
      <c r="C205" s="3" t="s">
        <v>54</v>
      </c>
      <c r="D205" s="21">
        <v>54</v>
      </c>
      <c r="E205" s="3" t="s">
        <v>55</v>
      </c>
      <c r="F205" s="4"/>
      <c r="G205" s="4"/>
      <c r="H205" s="3" t="s">
        <v>49</v>
      </c>
      <c r="I205" s="3" t="s">
        <v>56</v>
      </c>
      <c r="J205" s="3" t="s">
        <v>51</v>
      </c>
      <c r="K205" s="3" t="s">
        <v>135</v>
      </c>
      <c r="L205" s="3" t="s">
        <v>64</v>
      </c>
      <c r="M205" s="3" t="s">
        <v>45</v>
      </c>
      <c r="N205" s="3" t="s">
        <v>39</v>
      </c>
      <c r="O205" s="3" t="s">
        <v>46</v>
      </c>
      <c r="P205" s="17">
        <v>42736</v>
      </c>
      <c r="Q205" s="4"/>
      <c r="R205" s="3" t="s">
        <v>47</v>
      </c>
      <c r="S205" s="3"/>
      <c r="T205" s="3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</row>
    <row r="206" spans="1:43" ht="15.75" customHeight="1" x14ac:dyDescent="0.2">
      <c r="A206" s="17">
        <v>43494</v>
      </c>
      <c r="B206" s="17">
        <v>23196</v>
      </c>
      <c r="C206" s="3" t="s">
        <v>92</v>
      </c>
      <c r="D206" s="21">
        <v>62</v>
      </c>
      <c r="E206" s="3" t="s">
        <v>40</v>
      </c>
      <c r="F206" s="4"/>
      <c r="G206" s="4"/>
      <c r="H206" s="3" t="s">
        <v>49</v>
      </c>
      <c r="I206" s="3" t="s">
        <v>108</v>
      </c>
      <c r="J206" s="3" t="s">
        <v>118</v>
      </c>
      <c r="K206" s="3" t="s">
        <v>5509</v>
      </c>
      <c r="L206" s="3" t="s">
        <v>312</v>
      </c>
      <c r="M206" s="3" t="s">
        <v>45</v>
      </c>
      <c r="N206" s="3" t="s">
        <v>58</v>
      </c>
      <c r="O206" s="3" t="s">
        <v>46</v>
      </c>
      <c r="P206" s="17">
        <v>42005</v>
      </c>
      <c r="Q206" s="4"/>
      <c r="R206" s="3" t="s">
        <v>47</v>
      </c>
      <c r="S206" s="3"/>
      <c r="T206" s="3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</row>
    <row r="207" spans="1:43" ht="15.75" customHeight="1" x14ac:dyDescent="0.2">
      <c r="A207" s="17">
        <v>43494</v>
      </c>
      <c r="B207" s="17">
        <v>34408</v>
      </c>
      <c r="C207" s="3" t="s">
        <v>48</v>
      </c>
      <c r="D207" s="21">
        <v>31</v>
      </c>
      <c r="E207" s="3" t="s">
        <v>40</v>
      </c>
      <c r="F207" s="4"/>
      <c r="G207" s="4"/>
      <c r="H207" s="3" t="s">
        <v>41</v>
      </c>
      <c r="I207" s="3" t="s">
        <v>79</v>
      </c>
      <c r="J207" s="3" t="s">
        <v>60</v>
      </c>
      <c r="K207" s="3" t="s">
        <v>135</v>
      </c>
      <c r="L207" s="3" t="s">
        <v>313</v>
      </c>
      <c r="M207" s="3" t="s">
        <v>45</v>
      </c>
      <c r="N207" s="3" t="s">
        <v>58</v>
      </c>
      <c r="O207" s="3" t="s">
        <v>46</v>
      </c>
      <c r="P207" s="17">
        <v>42005</v>
      </c>
      <c r="Q207" s="4"/>
      <c r="R207" s="3" t="s">
        <v>47</v>
      </c>
      <c r="S207" s="3"/>
      <c r="T207" s="3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</row>
    <row r="208" spans="1:43" ht="15.75" customHeight="1" x14ac:dyDescent="0.2">
      <c r="A208" s="17">
        <v>43494</v>
      </c>
      <c r="B208" s="17">
        <v>34815</v>
      </c>
      <c r="C208" s="3" t="s">
        <v>48</v>
      </c>
      <c r="D208" s="21">
        <v>30</v>
      </c>
      <c r="E208" s="3" t="s">
        <v>40</v>
      </c>
      <c r="F208" s="4"/>
      <c r="G208" s="4"/>
      <c r="H208" s="3" t="s">
        <v>41</v>
      </c>
      <c r="I208" s="3" t="s">
        <v>79</v>
      </c>
      <c r="J208" s="3" t="s">
        <v>60</v>
      </c>
      <c r="K208" s="3" t="s">
        <v>135</v>
      </c>
      <c r="L208" s="3" t="s">
        <v>314</v>
      </c>
      <c r="M208" s="3" t="s">
        <v>45</v>
      </c>
      <c r="N208" s="3" t="s">
        <v>84</v>
      </c>
      <c r="O208" s="3" t="s">
        <v>46</v>
      </c>
      <c r="P208" s="17">
        <v>43739</v>
      </c>
      <c r="Q208" s="4"/>
      <c r="R208" s="3" t="s">
        <v>47</v>
      </c>
      <c r="S208" s="3"/>
      <c r="T208" s="3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</row>
    <row r="209" spans="1:43" ht="15.75" customHeight="1" x14ac:dyDescent="0.2">
      <c r="A209" s="17">
        <v>43494</v>
      </c>
      <c r="B209" s="17">
        <v>35366</v>
      </c>
      <c r="C209" s="3" t="s">
        <v>48</v>
      </c>
      <c r="D209" s="21">
        <v>29</v>
      </c>
      <c r="E209" s="3" t="s">
        <v>40</v>
      </c>
      <c r="F209" s="4"/>
      <c r="G209" s="4"/>
      <c r="H209" s="3" t="s">
        <v>41</v>
      </c>
      <c r="I209" s="3" t="s">
        <v>315</v>
      </c>
      <c r="J209" s="3" t="s">
        <v>51</v>
      </c>
      <c r="K209" s="3" t="s">
        <v>135</v>
      </c>
      <c r="L209" s="3" t="s">
        <v>64</v>
      </c>
      <c r="M209" s="3" t="s">
        <v>45</v>
      </c>
      <c r="N209" s="3" t="s">
        <v>58</v>
      </c>
      <c r="O209" s="3" t="s">
        <v>62</v>
      </c>
      <c r="P209" s="19"/>
      <c r="Q209" s="4"/>
      <c r="R209" s="3" t="s">
        <v>47</v>
      </c>
      <c r="S209" s="3"/>
      <c r="T209" s="3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</row>
    <row r="210" spans="1:43" ht="15.75" customHeight="1" x14ac:dyDescent="0.2">
      <c r="A210" s="17">
        <v>43495</v>
      </c>
      <c r="B210" s="17">
        <v>34215</v>
      </c>
      <c r="C210" s="3" t="s">
        <v>54</v>
      </c>
      <c r="D210" s="21">
        <v>32</v>
      </c>
      <c r="E210" s="3" t="s">
        <v>40</v>
      </c>
      <c r="F210" s="4"/>
      <c r="G210" s="4"/>
      <c r="H210" s="3" t="s">
        <v>41</v>
      </c>
      <c r="I210" s="3" t="s">
        <v>56</v>
      </c>
      <c r="J210" s="3" t="s">
        <v>43</v>
      </c>
      <c r="K210" s="3" t="s">
        <v>135</v>
      </c>
      <c r="L210" s="3" t="s">
        <v>104</v>
      </c>
      <c r="M210" s="3" t="s">
        <v>45</v>
      </c>
      <c r="N210" s="3" t="s">
        <v>39</v>
      </c>
      <c r="O210" s="3" t="s">
        <v>62</v>
      </c>
      <c r="P210" s="19"/>
      <c r="Q210" s="4"/>
      <c r="R210" s="3" t="s">
        <v>47</v>
      </c>
      <c r="S210" s="3"/>
      <c r="T210" s="3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</row>
    <row r="211" spans="1:43" ht="15.75" customHeight="1" x14ac:dyDescent="0.2">
      <c r="A211" s="17">
        <v>43495</v>
      </c>
      <c r="B211" s="17">
        <v>33368</v>
      </c>
      <c r="C211" s="3" t="s">
        <v>39</v>
      </c>
      <c r="D211" s="21">
        <v>34</v>
      </c>
      <c r="E211" s="3" t="s">
        <v>40</v>
      </c>
      <c r="F211" s="4"/>
      <c r="G211" s="4"/>
      <c r="H211" s="3" t="s">
        <v>49</v>
      </c>
      <c r="I211" s="3" t="s">
        <v>56</v>
      </c>
      <c r="J211" s="3" t="s">
        <v>43</v>
      </c>
      <c r="K211" s="3" t="s">
        <v>135</v>
      </c>
      <c r="L211" s="3" t="s">
        <v>129</v>
      </c>
      <c r="M211" s="3" t="s">
        <v>45</v>
      </c>
      <c r="N211" s="3" t="s">
        <v>39</v>
      </c>
      <c r="O211" s="3" t="s">
        <v>46</v>
      </c>
      <c r="P211" s="17">
        <v>42370</v>
      </c>
      <c r="Q211" s="4"/>
      <c r="R211" s="3" t="s">
        <v>47</v>
      </c>
      <c r="S211" s="3"/>
      <c r="T211" s="3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</row>
    <row r="212" spans="1:43" ht="15.75" customHeight="1" x14ac:dyDescent="0.2">
      <c r="A212" s="17">
        <v>43495</v>
      </c>
      <c r="B212" s="17">
        <v>33729</v>
      </c>
      <c r="C212" s="3" t="s">
        <v>54</v>
      </c>
      <c r="D212" s="21">
        <v>33</v>
      </c>
      <c r="E212" s="3" t="s">
        <v>40</v>
      </c>
      <c r="F212" s="4"/>
      <c r="G212" s="4"/>
      <c r="H212" s="3" t="s">
        <v>41</v>
      </c>
      <c r="I212" s="3" t="s">
        <v>316</v>
      </c>
      <c r="J212" s="3" t="s">
        <v>43</v>
      </c>
      <c r="K212" s="3" t="s">
        <v>135</v>
      </c>
      <c r="L212" s="3" t="s">
        <v>104</v>
      </c>
      <c r="M212" s="3" t="s">
        <v>45</v>
      </c>
      <c r="N212" s="3" t="s">
        <v>58</v>
      </c>
      <c r="O212" s="3" t="s">
        <v>62</v>
      </c>
      <c r="P212" s="19"/>
      <c r="Q212" s="4"/>
      <c r="R212" s="3" t="s">
        <v>47</v>
      </c>
      <c r="S212" s="3"/>
      <c r="T212" s="3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</row>
    <row r="213" spans="1:43" ht="15.75" customHeight="1" x14ac:dyDescent="0.2">
      <c r="A213" s="17">
        <v>43495</v>
      </c>
      <c r="B213" s="17">
        <v>27274</v>
      </c>
      <c r="C213" s="3" t="s">
        <v>39</v>
      </c>
      <c r="D213" s="21">
        <v>51</v>
      </c>
      <c r="E213" s="3" t="s">
        <v>40</v>
      </c>
      <c r="F213" s="4"/>
      <c r="G213" s="4"/>
      <c r="H213" s="3" t="s">
        <v>41</v>
      </c>
      <c r="I213" s="3" t="s">
        <v>126</v>
      </c>
      <c r="J213" s="3" t="s">
        <v>114</v>
      </c>
      <c r="K213" s="3" t="s">
        <v>135</v>
      </c>
      <c r="L213" s="3" t="s">
        <v>285</v>
      </c>
      <c r="M213" s="3" t="s">
        <v>205</v>
      </c>
      <c r="N213" s="3" t="s">
        <v>39</v>
      </c>
      <c r="O213" s="3" t="s">
        <v>46</v>
      </c>
      <c r="P213" s="17">
        <v>43101</v>
      </c>
      <c r="Q213" s="4"/>
      <c r="R213" s="3" t="s">
        <v>47</v>
      </c>
      <c r="S213" s="3"/>
      <c r="T213" s="3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</row>
    <row r="214" spans="1:43" ht="15.75" customHeight="1" x14ac:dyDescent="0.2">
      <c r="A214" s="17">
        <v>43495</v>
      </c>
      <c r="B214" s="17">
        <v>27503</v>
      </c>
      <c r="C214" s="3" t="s">
        <v>54</v>
      </c>
      <c r="D214" s="21">
        <v>50</v>
      </c>
      <c r="E214" s="3" t="s">
        <v>55</v>
      </c>
      <c r="F214" s="4"/>
      <c r="G214" s="4"/>
      <c r="H214" s="3" t="s">
        <v>41</v>
      </c>
      <c r="I214" s="3" t="s">
        <v>50</v>
      </c>
      <c r="J214" s="3" t="s">
        <v>114</v>
      </c>
      <c r="K214" s="3" t="s">
        <v>135</v>
      </c>
      <c r="L214" s="3" t="s">
        <v>317</v>
      </c>
      <c r="M214" s="3" t="s">
        <v>45</v>
      </c>
      <c r="N214" s="3" t="s">
        <v>84</v>
      </c>
      <c r="O214" s="3" t="s">
        <v>46</v>
      </c>
      <c r="P214" s="17">
        <v>43138</v>
      </c>
      <c r="Q214" s="4"/>
      <c r="R214" s="3" t="s">
        <v>47</v>
      </c>
      <c r="S214" s="3"/>
      <c r="T214" s="3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</row>
    <row r="215" spans="1:43" ht="15.75" customHeight="1" x14ac:dyDescent="0.2">
      <c r="A215" s="17">
        <v>43496</v>
      </c>
      <c r="B215" s="17">
        <v>34335</v>
      </c>
      <c r="C215" s="3" t="s">
        <v>92</v>
      </c>
      <c r="D215" s="21">
        <v>31</v>
      </c>
      <c r="E215" s="3" t="s">
        <v>40</v>
      </c>
      <c r="F215" s="4"/>
      <c r="G215" s="4"/>
      <c r="H215" s="3" t="s">
        <v>41</v>
      </c>
      <c r="I215" s="3" t="s">
        <v>318</v>
      </c>
      <c r="J215" s="3" t="s">
        <v>43</v>
      </c>
      <c r="K215" s="3" t="s">
        <v>135</v>
      </c>
      <c r="L215" s="3" t="s">
        <v>319</v>
      </c>
      <c r="M215" s="3" t="s">
        <v>45</v>
      </c>
      <c r="N215" s="3" t="s">
        <v>229</v>
      </c>
      <c r="O215" s="3" t="s">
        <v>46</v>
      </c>
      <c r="P215" s="17">
        <v>42736</v>
      </c>
      <c r="Q215" s="4"/>
      <c r="R215" s="3" t="s">
        <v>47</v>
      </c>
      <c r="S215" s="3"/>
      <c r="T215" s="3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</row>
    <row r="216" spans="1:43" ht="15.75" customHeight="1" x14ac:dyDescent="0.2">
      <c r="A216" s="17">
        <v>43496</v>
      </c>
      <c r="B216" s="17">
        <v>31812</v>
      </c>
      <c r="C216" s="3" t="s">
        <v>54</v>
      </c>
      <c r="D216" s="21">
        <v>38</v>
      </c>
      <c r="E216" s="3" t="s">
        <v>40</v>
      </c>
      <c r="F216" s="4"/>
      <c r="G216" s="4"/>
      <c r="H216" s="3" t="s">
        <v>41</v>
      </c>
      <c r="I216" s="3" t="s">
        <v>145</v>
      </c>
      <c r="J216" s="3" t="s">
        <v>114</v>
      </c>
      <c r="K216" s="3" t="s">
        <v>135</v>
      </c>
      <c r="L216" s="3" t="s">
        <v>288</v>
      </c>
      <c r="M216" s="3" t="s">
        <v>45</v>
      </c>
      <c r="N216" s="3" t="s">
        <v>39</v>
      </c>
      <c r="O216" s="3" t="s">
        <v>46</v>
      </c>
      <c r="P216" s="17">
        <v>39448</v>
      </c>
      <c r="Q216" s="4"/>
      <c r="R216" s="3" t="s">
        <v>47</v>
      </c>
      <c r="S216" s="3"/>
      <c r="T216" s="3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</row>
    <row r="217" spans="1:43" ht="15.75" customHeight="1" x14ac:dyDescent="0.2">
      <c r="A217" s="17">
        <v>43496</v>
      </c>
      <c r="B217" s="17">
        <v>32290</v>
      </c>
      <c r="C217" s="3" t="s">
        <v>48</v>
      </c>
      <c r="D217" s="21">
        <v>37</v>
      </c>
      <c r="E217" s="3" t="s">
        <v>40</v>
      </c>
      <c r="F217" s="4"/>
      <c r="G217" s="4"/>
      <c r="H217" s="3" t="s">
        <v>49</v>
      </c>
      <c r="I217" s="3" t="s">
        <v>145</v>
      </c>
      <c r="J217" s="3" t="s">
        <v>60</v>
      </c>
      <c r="K217" s="3" t="s">
        <v>135</v>
      </c>
      <c r="L217" s="3" t="s">
        <v>320</v>
      </c>
      <c r="M217" s="3" t="s">
        <v>45</v>
      </c>
      <c r="N217" s="3" t="s">
        <v>58</v>
      </c>
      <c r="O217" s="3" t="s">
        <v>62</v>
      </c>
      <c r="P217" s="19"/>
      <c r="Q217" s="4"/>
      <c r="R217" s="3" t="s">
        <v>47</v>
      </c>
      <c r="S217" s="3"/>
      <c r="T217" s="3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</row>
    <row r="218" spans="1:43" ht="15.75" customHeight="1" x14ac:dyDescent="0.2">
      <c r="A218" s="17">
        <v>43497</v>
      </c>
      <c r="B218" s="17">
        <v>30707</v>
      </c>
      <c r="C218" s="3" t="s">
        <v>92</v>
      </c>
      <c r="D218" s="21">
        <v>41</v>
      </c>
      <c r="E218" s="3" t="s">
        <v>40</v>
      </c>
      <c r="F218" s="4"/>
      <c r="G218" s="4"/>
      <c r="H218" s="3" t="s">
        <v>41</v>
      </c>
      <c r="I218" s="3" t="s">
        <v>321</v>
      </c>
      <c r="J218" s="3" t="s">
        <v>43</v>
      </c>
      <c r="K218" s="3" t="s">
        <v>135</v>
      </c>
      <c r="L218" s="3" t="s">
        <v>322</v>
      </c>
      <c r="M218" s="3" t="s">
        <v>45</v>
      </c>
      <c r="N218" s="3" t="s">
        <v>84</v>
      </c>
      <c r="O218" s="3" t="s">
        <v>46</v>
      </c>
      <c r="P218" s="17">
        <v>43132</v>
      </c>
      <c r="Q218" s="4"/>
      <c r="R218" s="3" t="s">
        <v>47</v>
      </c>
      <c r="S218" s="3"/>
      <c r="T218" s="3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</row>
    <row r="219" spans="1:43" ht="15.75" customHeight="1" x14ac:dyDescent="0.2">
      <c r="A219" s="17">
        <v>43498</v>
      </c>
      <c r="B219" s="17">
        <v>27692</v>
      </c>
      <c r="C219" s="3" t="s">
        <v>54</v>
      </c>
      <c r="D219" s="21">
        <v>50</v>
      </c>
      <c r="E219" s="3" t="s">
        <v>40</v>
      </c>
      <c r="F219" s="4"/>
      <c r="G219" s="4"/>
      <c r="H219" s="3" t="s">
        <v>49</v>
      </c>
      <c r="I219" s="3" t="s">
        <v>323</v>
      </c>
      <c r="J219" s="3" t="s">
        <v>51</v>
      </c>
      <c r="K219" s="3" t="s">
        <v>135</v>
      </c>
      <c r="L219" s="3" t="s">
        <v>195</v>
      </c>
      <c r="M219" s="3" t="s">
        <v>45</v>
      </c>
      <c r="N219" s="3" t="s">
        <v>39</v>
      </c>
      <c r="O219" s="3" t="s">
        <v>62</v>
      </c>
      <c r="P219" s="19"/>
      <c r="Q219" s="4"/>
      <c r="R219" s="3" t="s">
        <v>47</v>
      </c>
      <c r="S219" s="3"/>
      <c r="T219" s="3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</row>
    <row r="220" spans="1:43" ht="15.75" customHeight="1" x14ac:dyDescent="0.2">
      <c r="A220" s="17">
        <v>43498</v>
      </c>
      <c r="B220" s="17">
        <v>35439</v>
      </c>
      <c r="C220" s="3" t="s">
        <v>48</v>
      </c>
      <c r="D220" s="21">
        <v>28</v>
      </c>
      <c r="E220" s="3" t="s">
        <v>40</v>
      </c>
      <c r="F220" s="4"/>
      <c r="G220" s="4"/>
      <c r="H220" s="3" t="s">
        <v>41</v>
      </c>
      <c r="I220" s="3" t="s">
        <v>79</v>
      </c>
      <c r="J220" s="3" t="s">
        <v>60</v>
      </c>
      <c r="K220" s="3" t="s">
        <v>135</v>
      </c>
      <c r="L220" s="3" t="s">
        <v>324</v>
      </c>
      <c r="M220" s="3" t="s">
        <v>45</v>
      </c>
      <c r="N220" s="3" t="s">
        <v>39</v>
      </c>
      <c r="O220" s="3" t="s">
        <v>62</v>
      </c>
      <c r="P220" s="19"/>
      <c r="Q220" s="5" t="s">
        <v>100</v>
      </c>
      <c r="R220" s="3" t="s">
        <v>47</v>
      </c>
      <c r="S220" s="3"/>
      <c r="T220" s="3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</row>
    <row r="221" spans="1:43" ht="15.75" customHeight="1" x14ac:dyDescent="0.2">
      <c r="A221" s="17">
        <v>43499</v>
      </c>
      <c r="B221" s="17">
        <v>33450</v>
      </c>
      <c r="C221" s="3" t="s">
        <v>92</v>
      </c>
      <c r="D221" s="21">
        <v>34</v>
      </c>
      <c r="E221" s="3" t="s">
        <v>40</v>
      </c>
      <c r="F221" s="4"/>
      <c r="G221" s="4"/>
      <c r="H221" s="3" t="s">
        <v>41</v>
      </c>
      <c r="I221" s="3" t="s">
        <v>71</v>
      </c>
      <c r="J221" s="3" t="s">
        <v>43</v>
      </c>
      <c r="K221" s="3" t="s">
        <v>135</v>
      </c>
      <c r="L221" s="3" t="s">
        <v>90</v>
      </c>
      <c r="M221" s="3" t="s">
        <v>45</v>
      </c>
      <c r="N221" s="3" t="s">
        <v>58</v>
      </c>
      <c r="O221" s="3" t="s">
        <v>62</v>
      </c>
      <c r="P221" s="19"/>
      <c r="Q221" s="5" t="s">
        <v>151</v>
      </c>
      <c r="R221" s="3" t="s">
        <v>47</v>
      </c>
      <c r="S221" s="3"/>
      <c r="T221" s="3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</row>
    <row r="222" spans="1:43" ht="15.75" customHeight="1" x14ac:dyDescent="0.2">
      <c r="A222" s="17">
        <v>43500</v>
      </c>
      <c r="B222" s="17">
        <v>31162</v>
      </c>
      <c r="C222" s="3" t="s">
        <v>39</v>
      </c>
      <c r="D222" s="21">
        <v>40</v>
      </c>
      <c r="E222" s="3" t="s">
        <v>40</v>
      </c>
      <c r="F222" s="4"/>
      <c r="G222" s="4"/>
      <c r="H222" s="3" t="s">
        <v>41</v>
      </c>
      <c r="I222" s="3" t="s">
        <v>325</v>
      </c>
      <c r="J222" s="3" t="s">
        <v>51</v>
      </c>
      <c r="K222" s="3" t="s">
        <v>135</v>
      </c>
      <c r="L222" s="3" t="s">
        <v>139</v>
      </c>
      <c r="M222" s="3" t="s">
        <v>45</v>
      </c>
      <c r="N222" s="3" t="s">
        <v>84</v>
      </c>
      <c r="O222" s="3" t="s">
        <v>62</v>
      </c>
      <c r="P222" s="19"/>
      <c r="Q222" s="4"/>
      <c r="R222" s="3" t="s">
        <v>47</v>
      </c>
      <c r="S222" s="3"/>
      <c r="T222" s="3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</row>
    <row r="223" spans="1:43" ht="15.75" customHeight="1" x14ac:dyDescent="0.2">
      <c r="A223" s="17">
        <v>43500</v>
      </c>
      <c r="B223" s="17">
        <v>34995</v>
      </c>
      <c r="C223" s="3" t="s">
        <v>54</v>
      </c>
      <c r="D223" s="21">
        <v>30</v>
      </c>
      <c r="E223" s="3" t="s">
        <v>40</v>
      </c>
      <c r="F223" s="4"/>
      <c r="G223" s="4"/>
      <c r="H223" s="3" t="s">
        <v>41</v>
      </c>
      <c r="I223" s="3" t="s">
        <v>134</v>
      </c>
      <c r="J223" s="3" t="s">
        <v>51</v>
      </c>
      <c r="K223" s="3" t="s">
        <v>135</v>
      </c>
      <c r="L223" s="3" t="s">
        <v>326</v>
      </c>
      <c r="M223" s="3" t="s">
        <v>45</v>
      </c>
      <c r="N223" s="3" t="s">
        <v>39</v>
      </c>
      <c r="O223" s="3" t="s">
        <v>62</v>
      </c>
      <c r="P223" s="19"/>
      <c r="Q223" s="4"/>
      <c r="R223" s="3" t="s">
        <v>47</v>
      </c>
      <c r="S223" s="3"/>
      <c r="T223" s="3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</row>
    <row r="224" spans="1:43" ht="15.75" customHeight="1" x14ac:dyDescent="0.2">
      <c r="A224" s="17">
        <v>43500</v>
      </c>
      <c r="B224" s="17">
        <v>33249</v>
      </c>
      <c r="C224" s="3" t="s">
        <v>48</v>
      </c>
      <c r="D224" s="21">
        <v>34</v>
      </c>
      <c r="E224" s="3" t="s">
        <v>40</v>
      </c>
      <c r="F224" s="4"/>
      <c r="G224" s="4"/>
      <c r="H224" s="3" t="s">
        <v>41</v>
      </c>
      <c r="I224" s="3" t="s">
        <v>327</v>
      </c>
      <c r="J224" s="3" t="s">
        <v>51</v>
      </c>
      <c r="K224" s="3" t="s">
        <v>135</v>
      </c>
      <c r="L224" s="3" t="s">
        <v>328</v>
      </c>
      <c r="M224" s="3" t="s">
        <v>45</v>
      </c>
      <c r="N224" s="3" t="s">
        <v>58</v>
      </c>
      <c r="O224" s="3" t="s">
        <v>46</v>
      </c>
      <c r="P224" s="17">
        <v>42404</v>
      </c>
      <c r="Q224" s="4"/>
      <c r="R224" s="3" t="s">
        <v>47</v>
      </c>
      <c r="S224" s="3"/>
      <c r="T224" s="3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</row>
    <row r="225" spans="1:43" ht="15.75" customHeight="1" x14ac:dyDescent="0.2">
      <c r="A225" s="17">
        <v>43500</v>
      </c>
      <c r="B225" s="17">
        <v>26178</v>
      </c>
      <c r="C225" s="3" t="s">
        <v>39</v>
      </c>
      <c r="D225" s="21">
        <v>54</v>
      </c>
      <c r="E225" s="3" t="s">
        <v>40</v>
      </c>
      <c r="F225" s="4"/>
      <c r="G225" s="4"/>
      <c r="H225" s="3" t="s">
        <v>49</v>
      </c>
      <c r="I225" s="3" t="s">
        <v>329</v>
      </c>
      <c r="J225" s="3" t="s">
        <v>43</v>
      </c>
      <c r="K225" s="3" t="s">
        <v>135</v>
      </c>
      <c r="L225" s="3" t="s">
        <v>227</v>
      </c>
      <c r="M225" s="3" t="s">
        <v>45</v>
      </c>
      <c r="N225" s="3" t="s">
        <v>58</v>
      </c>
      <c r="O225" s="3" t="s">
        <v>46</v>
      </c>
      <c r="P225" s="17">
        <v>42128</v>
      </c>
      <c r="Q225" s="4"/>
      <c r="R225" s="3" t="s">
        <v>47</v>
      </c>
      <c r="S225" s="3"/>
      <c r="T225" s="3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</row>
    <row r="226" spans="1:43" ht="15.75" customHeight="1" x14ac:dyDescent="0.2">
      <c r="A226" s="17">
        <v>43500</v>
      </c>
      <c r="B226" s="17">
        <v>31604</v>
      </c>
      <c r="C226" s="3" t="s">
        <v>39</v>
      </c>
      <c r="D226" s="21">
        <v>39</v>
      </c>
      <c r="E226" s="3" t="s">
        <v>40</v>
      </c>
      <c r="F226" s="4"/>
      <c r="G226" s="4"/>
      <c r="H226" s="3" t="s">
        <v>41</v>
      </c>
      <c r="I226" s="3" t="s">
        <v>330</v>
      </c>
      <c r="J226" s="3" t="s">
        <v>51</v>
      </c>
      <c r="K226" s="3" t="s">
        <v>135</v>
      </c>
      <c r="L226" s="3" t="s">
        <v>331</v>
      </c>
      <c r="M226" s="3" t="s">
        <v>45</v>
      </c>
      <c r="N226" s="3" t="s">
        <v>39</v>
      </c>
      <c r="O226" s="3" t="s">
        <v>62</v>
      </c>
      <c r="P226" s="19"/>
      <c r="Q226" s="4"/>
      <c r="R226" s="3" t="s">
        <v>47</v>
      </c>
      <c r="S226" s="3"/>
      <c r="T226" s="3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</row>
    <row r="227" spans="1:43" ht="15.75" customHeight="1" x14ac:dyDescent="0.2">
      <c r="A227" s="17">
        <v>43500</v>
      </c>
      <c r="B227" s="17">
        <v>33471</v>
      </c>
      <c r="C227" s="3" t="s">
        <v>39</v>
      </c>
      <c r="D227" s="21">
        <v>34</v>
      </c>
      <c r="E227" s="3" t="s">
        <v>40</v>
      </c>
      <c r="F227" s="4"/>
      <c r="G227" s="4"/>
      <c r="H227" s="3" t="s">
        <v>41</v>
      </c>
      <c r="I227" s="3" t="s">
        <v>134</v>
      </c>
      <c r="J227" s="3" t="s">
        <v>51</v>
      </c>
      <c r="K227" s="3" t="s">
        <v>135</v>
      </c>
      <c r="L227" s="3" t="s">
        <v>331</v>
      </c>
      <c r="M227" s="3" t="s">
        <v>45</v>
      </c>
      <c r="N227" s="3" t="s">
        <v>58</v>
      </c>
      <c r="O227" s="3" t="s">
        <v>62</v>
      </c>
      <c r="P227" s="19"/>
      <c r="Q227" s="4"/>
      <c r="R227" s="3" t="s">
        <v>47</v>
      </c>
      <c r="S227" s="3"/>
      <c r="T227" s="3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</row>
    <row r="228" spans="1:43" ht="15.75" customHeight="1" x14ac:dyDescent="0.2">
      <c r="A228" s="17">
        <v>43500</v>
      </c>
      <c r="B228" s="17">
        <v>24931</v>
      </c>
      <c r="C228" s="3" t="s">
        <v>48</v>
      </c>
      <c r="D228" s="21">
        <v>57</v>
      </c>
      <c r="E228" s="3" t="s">
        <v>40</v>
      </c>
      <c r="F228" s="4"/>
      <c r="G228" s="4"/>
      <c r="H228" s="3" t="s">
        <v>41</v>
      </c>
      <c r="I228" s="3" t="s">
        <v>332</v>
      </c>
      <c r="J228" s="3" t="s">
        <v>51</v>
      </c>
      <c r="K228" s="3" t="s">
        <v>135</v>
      </c>
      <c r="L228" s="3" t="s">
        <v>135</v>
      </c>
      <c r="M228" s="3" t="s">
        <v>45</v>
      </c>
      <c r="N228" s="3" t="s">
        <v>58</v>
      </c>
      <c r="O228" s="3" t="s">
        <v>46</v>
      </c>
      <c r="P228" s="17">
        <v>42039</v>
      </c>
      <c r="Q228" s="4"/>
      <c r="R228" s="3" t="s">
        <v>47</v>
      </c>
      <c r="S228" s="3"/>
      <c r="T228" s="3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</row>
    <row r="229" spans="1:43" ht="15.75" customHeight="1" x14ac:dyDescent="0.2">
      <c r="A229" s="17">
        <v>43500</v>
      </c>
      <c r="B229" s="17">
        <v>32624</v>
      </c>
      <c r="C229" s="3" t="s">
        <v>54</v>
      </c>
      <c r="D229" s="21">
        <v>36</v>
      </c>
      <c r="E229" s="3" t="s">
        <v>40</v>
      </c>
      <c r="F229" s="4"/>
      <c r="G229" s="4"/>
      <c r="H229" s="3" t="s">
        <v>49</v>
      </c>
      <c r="I229" s="3" t="s">
        <v>333</v>
      </c>
      <c r="J229" s="3" t="s">
        <v>51</v>
      </c>
      <c r="K229" s="3" t="s">
        <v>135</v>
      </c>
      <c r="L229" s="3" t="s">
        <v>135</v>
      </c>
      <c r="M229" s="3" t="s">
        <v>45</v>
      </c>
      <c r="N229" s="3" t="s">
        <v>58</v>
      </c>
      <c r="O229" s="3" t="s">
        <v>62</v>
      </c>
      <c r="P229" s="19"/>
      <c r="Q229" s="4"/>
      <c r="R229" s="3" t="s">
        <v>47</v>
      </c>
      <c r="S229" s="3"/>
      <c r="T229" s="3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</row>
    <row r="230" spans="1:43" ht="15.75" customHeight="1" x14ac:dyDescent="0.2">
      <c r="A230" s="17">
        <v>43500</v>
      </c>
      <c r="B230" s="17">
        <v>31069</v>
      </c>
      <c r="C230" s="3" t="s">
        <v>39</v>
      </c>
      <c r="D230" s="21">
        <v>40</v>
      </c>
      <c r="E230" s="3" t="s">
        <v>40</v>
      </c>
      <c r="F230" s="4"/>
      <c r="G230" s="4"/>
      <c r="H230" s="3" t="s">
        <v>49</v>
      </c>
      <c r="I230" s="3" t="s">
        <v>221</v>
      </c>
      <c r="J230" s="3" t="s">
        <v>43</v>
      </c>
      <c r="K230" s="3" t="s">
        <v>135</v>
      </c>
      <c r="L230" s="3" t="s">
        <v>104</v>
      </c>
      <c r="M230" s="3" t="s">
        <v>45</v>
      </c>
      <c r="N230" s="3" t="s">
        <v>39</v>
      </c>
      <c r="O230" s="3" t="s">
        <v>46</v>
      </c>
      <c r="P230" s="17">
        <v>40237</v>
      </c>
      <c r="Q230" s="4"/>
      <c r="R230" s="3" t="s">
        <v>47</v>
      </c>
      <c r="S230" s="3"/>
      <c r="T230" s="3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</row>
    <row r="231" spans="1:43" ht="15.75" customHeight="1" x14ac:dyDescent="0.2">
      <c r="A231" s="17">
        <v>43501</v>
      </c>
      <c r="B231" s="17">
        <v>37142</v>
      </c>
      <c r="C231" s="3" t="s">
        <v>54</v>
      </c>
      <c r="D231" s="21">
        <v>24</v>
      </c>
      <c r="E231" s="3" t="s">
        <v>40</v>
      </c>
      <c r="F231" s="4"/>
      <c r="G231" s="4"/>
      <c r="H231" s="3" t="s">
        <v>41</v>
      </c>
      <c r="I231" s="3" t="s">
        <v>101</v>
      </c>
      <c r="J231" s="3" t="s">
        <v>121</v>
      </c>
      <c r="K231" s="3" t="s">
        <v>135</v>
      </c>
      <c r="L231" s="3" t="s">
        <v>122</v>
      </c>
      <c r="M231" s="3" t="s">
        <v>45</v>
      </c>
      <c r="N231" s="3" t="s">
        <v>334</v>
      </c>
      <c r="O231" s="3" t="s">
        <v>62</v>
      </c>
      <c r="P231" s="19"/>
      <c r="Q231" s="3">
        <v>15</v>
      </c>
      <c r="R231" s="3" t="s">
        <v>47</v>
      </c>
      <c r="S231" s="3"/>
      <c r="T231" s="3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</row>
    <row r="232" spans="1:43" ht="15.75" customHeight="1" x14ac:dyDescent="0.2">
      <c r="A232" s="17">
        <v>43502</v>
      </c>
      <c r="B232" s="17">
        <v>30686</v>
      </c>
      <c r="C232" s="3" t="s">
        <v>48</v>
      </c>
      <c r="D232" s="21">
        <v>41</v>
      </c>
      <c r="E232" s="3" t="s">
        <v>40</v>
      </c>
      <c r="F232" s="4"/>
      <c r="G232" s="4"/>
      <c r="H232" s="3" t="s">
        <v>49</v>
      </c>
      <c r="I232" s="3" t="s">
        <v>335</v>
      </c>
      <c r="J232" s="3" t="s">
        <v>43</v>
      </c>
      <c r="K232" s="3" t="s">
        <v>135</v>
      </c>
      <c r="L232" s="3" t="s">
        <v>87</v>
      </c>
      <c r="M232" s="3" t="s">
        <v>45</v>
      </c>
      <c r="N232" s="3" t="s">
        <v>58</v>
      </c>
      <c r="O232" s="3" t="s">
        <v>62</v>
      </c>
      <c r="P232" s="19"/>
      <c r="Q232" s="4"/>
      <c r="R232" s="3" t="s">
        <v>47</v>
      </c>
      <c r="S232" s="3"/>
      <c r="T232" s="3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</row>
    <row r="233" spans="1:43" ht="15.75" customHeight="1" x14ac:dyDescent="0.2">
      <c r="A233" s="17">
        <v>43502</v>
      </c>
      <c r="B233" s="17">
        <v>30795</v>
      </c>
      <c r="C233" s="3" t="s">
        <v>48</v>
      </c>
      <c r="D233" s="21">
        <v>41</v>
      </c>
      <c r="E233" s="3" t="s">
        <v>40</v>
      </c>
      <c r="F233" s="4"/>
      <c r="G233" s="4"/>
      <c r="H233" s="3" t="s">
        <v>41</v>
      </c>
      <c r="I233" s="3" t="s">
        <v>336</v>
      </c>
      <c r="J233" s="3" t="s">
        <v>51</v>
      </c>
      <c r="K233" s="3" t="s">
        <v>135</v>
      </c>
      <c r="L233" s="3" t="s">
        <v>337</v>
      </c>
      <c r="M233" s="3" t="s">
        <v>45</v>
      </c>
      <c r="N233" s="3" t="s">
        <v>58</v>
      </c>
      <c r="O233" s="3" t="s">
        <v>46</v>
      </c>
      <c r="P233" s="17">
        <v>44110</v>
      </c>
      <c r="Q233" s="4"/>
      <c r="R233" s="3" t="s">
        <v>47</v>
      </c>
      <c r="S233" s="3"/>
      <c r="T233" s="3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</row>
    <row r="234" spans="1:43" ht="15.75" customHeight="1" x14ac:dyDescent="0.2">
      <c r="A234" s="17">
        <v>43502</v>
      </c>
      <c r="B234" s="17">
        <v>43794</v>
      </c>
      <c r="C234" s="3" t="s">
        <v>54</v>
      </c>
      <c r="D234" s="21"/>
      <c r="E234" s="3" t="s">
        <v>40</v>
      </c>
      <c r="F234" s="4"/>
      <c r="G234" s="4"/>
      <c r="H234" s="3" t="s">
        <v>41</v>
      </c>
      <c r="I234" s="3" t="s">
        <v>338</v>
      </c>
      <c r="J234" s="3" t="s">
        <v>51</v>
      </c>
      <c r="K234" s="3" t="s">
        <v>135</v>
      </c>
      <c r="L234" s="3" t="s">
        <v>135</v>
      </c>
      <c r="M234" s="3" t="s">
        <v>45</v>
      </c>
      <c r="N234" s="3" t="s">
        <v>58</v>
      </c>
      <c r="O234" s="3" t="s">
        <v>46</v>
      </c>
      <c r="P234" s="17">
        <v>43379</v>
      </c>
      <c r="Q234" s="4"/>
      <c r="R234" s="3" t="s">
        <v>47</v>
      </c>
      <c r="S234" s="3"/>
      <c r="T234" s="3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</row>
    <row r="235" spans="1:43" ht="15.75" customHeight="1" x14ac:dyDescent="0.2">
      <c r="A235" s="17">
        <v>43502</v>
      </c>
      <c r="B235" s="17">
        <v>30885</v>
      </c>
      <c r="C235" s="3" t="s">
        <v>48</v>
      </c>
      <c r="D235" s="21">
        <v>41</v>
      </c>
      <c r="E235" s="3" t="s">
        <v>40</v>
      </c>
      <c r="F235" s="4"/>
      <c r="G235" s="4"/>
      <c r="H235" s="3" t="s">
        <v>49</v>
      </c>
      <c r="I235" s="3" t="s">
        <v>339</v>
      </c>
      <c r="J235" s="3" t="s">
        <v>114</v>
      </c>
      <c r="K235" s="3" t="s">
        <v>135</v>
      </c>
      <c r="L235" s="3" t="s">
        <v>340</v>
      </c>
      <c r="M235" s="3" t="s">
        <v>45</v>
      </c>
      <c r="N235" s="3" t="s">
        <v>39</v>
      </c>
      <c r="O235" s="3" t="s">
        <v>46</v>
      </c>
      <c r="P235" s="17">
        <v>44080</v>
      </c>
      <c r="Q235" s="4"/>
      <c r="R235" s="3" t="s">
        <v>47</v>
      </c>
      <c r="S235" s="3"/>
      <c r="T235" s="3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</row>
    <row r="236" spans="1:43" ht="15.75" customHeight="1" x14ac:dyDescent="0.2">
      <c r="A236" s="17">
        <v>43502</v>
      </c>
      <c r="B236" s="17">
        <v>35069</v>
      </c>
      <c r="C236" s="3" t="s">
        <v>48</v>
      </c>
      <c r="D236" s="21">
        <v>29</v>
      </c>
      <c r="E236" s="3" t="s">
        <v>40</v>
      </c>
      <c r="F236" s="4"/>
      <c r="G236" s="4"/>
      <c r="H236" s="3" t="s">
        <v>41</v>
      </c>
      <c r="I236" s="3" t="s">
        <v>79</v>
      </c>
      <c r="J236" s="3" t="s">
        <v>51</v>
      </c>
      <c r="K236" s="3" t="s">
        <v>135</v>
      </c>
      <c r="L236" s="3" t="s">
        <v>341</v>
      </c>
      <c r="M236" s="3" t="s">
        <v>45</v>
      </c>
      <c r="N236" s="3" t="s">
        <v>58</v>
      </c>
      <c r="O236" s="3" t="s">
        <v>62</v>
      </c>
      <c r="P236" s="19"/>
      <c r="Q236" s="4"/>
      <c r="R236" s="3" t="s">
        <v>47</v>
      </c>
      <c r="S236" s="3"/>
      <c r="T236" s="3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</row>
    <row r="237" spans="1:43" ht="15.75" customHeight="1" x14ac:dyDescent="0.2">
      <c r="A237" s="17">
        <v>43502</v>
      </c>
      <c r="B237" s="17">
        <v>29556</v>
      </c>
      <c r="C237" s="3" t="s">
        <v>54</v>
      </c>
      <c r="D237" s="21">
        <v>45</v>
      </c>
      <c r="E237" s="3" t="s">
        <v>40</v>
      </c>
      <c r="F237" s="4"/>
      <c r="G237" s="4"/>
      <c r="H237" s="3" t="s">
        <v>49</v>
      </c>
      <c r="I237" s="3" t="s">
        <v>342</v>
      </c>
      <c r="J237" s="3" t="s">
        <v>51</v>
      </c>
      <c r="K237" s="3" t="s">
        <v>135</v>
      </c>
      <c r="L237" s="3" t="s">
        <v>343</v>
      </c>
      <c r="M237" s="3" t="s">
        <v>45</v>
      </c>
      <c r="N237" s="3" t="s">
        <v>39</v>
      </c>
      <c r="O237" s="3" t="s">
        <v>46</v>
      </c>
      <c r="P237" s="17">
        <v>41311</v>
      </c>
      <c r="Q237" s="4"/>
      <c r="R237" s="3" t="s">
        <v>47</v>
      </c>
      <c r="S237" s="3"/>
      <c r="T237" s="3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</row>
    <row r="238" spans="1:43" ht="15.75" customHeight="1" x14ac:dyDescent="0.2">
      <c r="A238" s="17">
        <v>43502</v>
      </c>
      <c r="B238" s="17">
        <v>36031</v>
      </c>
      <c r="C238" s="3" t="s">
        <v>48</v>
      </c>
      <c r="D238" s="21">
        <v>27</v>
      </c>
      <c r="E238" s="3" t="s">
        <v>40</v>
      </c>
      <c r="F238" s="4"/>
      <c r="G238" s="4"/>
      <c r="H238" s="3" t="s">
        <v>41</v>
      </c>
      <c r="I238" s="3" t="s">
        <v>250</v>
      </c>
      <c r="J238" s="3" t="s">
        <v>51</v>
      </c>
      <c r="K238" s="3" t="s">
        <v>135</v>
      </c>
      <c r="L238" s="3" t="s">
        <v>344</v>
      </c>
      <c r="M238" s="3" t="s">
        <v>45</v>
      </c>
      <c r="N238" s="3" t="s">
        <v>84</v>
      </c>
      <c r="O238" s="3" t="s">
        <v>46</v>
      </c>
      <c r="P238" s="17">
        <v>43287</v>
      </c>
      <c r="Q238" s="4"/>
      <c r="R238" s="3" t="s">
        <v>47</v>
      </c>
      <c r="S238" s="3"/>
      <c r="T238" s="3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</row>
    <row r="239" spans="1:43" ht="15.75" customHeight="1" x14ac:dyDescent="0.2">
      <c r="A239" s="17">
        <v>43502</v>
      </c>
      <c r="B239" s="17">
        <v>33294</v>
      </c>
      <c r="C239" s="3" t="s">
        <v>48</v>
      </c>
      <c r="D239" s="21">
        <v>34</v>
      </c>
      <c r="E239" s="3" t="s">
        <v>40</v>
      </c>
      <c r="F239" s="4"/>
      <c r="G239" s="4"/>
      <c r="H239" s="3" t="s">
        <v>41</v>
      </c>
      <c r="I239" s="3" t="s">
        <v>79</v>
      </c>
      <c r="J239" s="3" t="s">
        <v>114</v>
      </c>
      <c r="K239" s="3" t="s">
        <v>135</v>
      </c>
      <c r="L239" s="3" t="s">
        <v>340</v>
      </c>
      <c r="M239" s="3" t="s">
        <v>45</v>
      </c>
      <c r="N239" s="3" t="s">
        <v>84</v>
      </c>
      <c r="O239" s="3" t="s">
        <v>62</v>
      </c>
      <c r="P239" s="19"/>
      <c r="Q239" s="4"/>
      <c r="R239" s="3" t="s">
        <v>47</v>
      </c>
      <c r="S239" s="3"/>
      <c r="T239" s="3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</row>
    <row r="240" spans="1:43" ht="15.75" customHeight="1" x14ac:dyDescent="0.2">
      <c r="A240" s="17">
        <v>43502</v>
      </c>
      <c r="B240" s="17">
        <v>30372</v>
      </c>
      <c r="C240" s="3" t="s">
        <v>269</v>
      </c>
      <c r="D240" s="21">
        <v>42</v>
      </c>
      <c r="E240" s="3" t="s">
        <v>40</v>
      </c>
      <c r="F240" s="4"/>
      <c r="G240" s="4"/>
      <c r="H240" s="3" t="s">
        <v>41</v>
      </c>
      <c r="I240" s="3" t="s">
        <v>342</v>
      </c>
      <c r="J240" s="3" t="s">
        <v>114</v>
      </c>
      <c r="K240" s="3" t="s">
        <v>135</v>
      </c>
      <c r="L240" s="3" t="s">
        <v>340</v>
      </c>
      <c r="M240" s="3" t="s">
        <v>45</v>
      </c>
      <c r="N240" s="3" t="s">
        <v>84</v>
      </c>
      <c r="O240" s="3" t="s">
        <v>46</v>
      </c>
      <c r="P240" s="17">
        <v>40215</v>
      </c>
      <c r="Q240" s="4"/>
      <c r="R240" s="3" t="s">
        <v>47</v>
      </c>
      <c r="S240" s="3"/>
      <c r="T240" s="3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</row>
    <row r="241" spans="1:43" ht="15.75" customHeight="1" x14ac:dyDescent="0.2">
      <c r="A241" s="17">
        <v>43502</v>
      </c>
      <c r="B241" s="17">
        <v>34758</v>
      </c>
      <c r="C241" s="3" t="s">
        <v>48</v>
      </c>
      <c r="D241" s="21">
        <v>30</v>
      </c>
      <c r="E241" s="3" t="s">
        <v>40</v>
      </c>
      <c r="F241" s="4"/>
      <c r="G241" s="4"/>
      <c r="H241" s="3" t="s">
        <v>41</v>
      </c>
      <c r="I241" s="3" t="s">
        <v>79</v>
      </c>
      <c r="J241" s="3" t="s">
        <v>51</v>
      </c>
      <c r="K241" s="3" t="s">
        <v>135</v>
      </c>
      <c r="L241" s="3" t="s">
        <v>135</v>
      </c>
      <c r="M241" s="3" t="s">
        <v>45</v>
      </c>
      <c r="N241" s="3" t="s">
        <v>58</v>
      </c>
      <c r="O241" s="3" t="s">
        <v>46</v>
      </c>
      <c r="P241" s="17">
        <v>43324</v>
      </c>
      <c r="Q241" s="4"/>
      <c r="R241" s="3" t="s">
        <v>47</v>
      </c>
      <c r="S241" s="3"/>
      <c r="T241" s="3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</row>
    <row r="242" spans="1:43" ht="15.75" customHeight="1" x14ac:dyDescent="0.2">
      <c r="A242" s="17">
        <v>43502</v>
      </c>
      <c r="B242" s="17">
        <v>35320</v>
      </c>
      <c r="C242" s="3" t="s">
        <v>48</v>
      </c>
      <c r="D242" s="21">
        <v>29</v>
      </c>
      <c r="E242" s="3" t="s">
        <v>40</v>
      </c>
      <c r="F242" s="4"/>
      <c r="G242" s="4"/>
      <c r="H242" s="3" t="s">
        <v>41</v>
      </c>
      <c r="I242" s="3" t="s">
        <v>79</v>
      </c>
      <c r="J242" s="3" t="s">
        <v>51</v>
      </c>
      <c r="K242" s="3" t="s">
        <v>135</v>
      </c>
      <c r="L242" s="3" t="s">
        <v>135</v>
      </c>
      <c r="M242" s="3" t="s">
        <v>45</v>
      </c>
      <c r="N242" s="3" t="s">
        <v>39</v>
      </c>
      <c r="O242" s="3" t="s">
        <v>62</v>
      </c>
      <c r="P242" s="19"/>
      <c r="Q242" s="4"/>
      <c r="R242" s="3" t="s">
        <v>47</v>
      </c>
      <c r="S242" s="3"/>
      <c r="T242" s="3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</row>
    <row r="243" spans="1:43" ht="15.75" customHeight="1" x14ac:dyDescent="0.2">
      <c r="A243" s="17">
        <v>43502</v>
      </c>
      <c r="B243" s="17">
        <v>34917</v>
      </c>
      <c r="C243" s="3" t="s">
        <v>54</v>
      </c>
      <c r="D243" s="21">
        <v>30</v>
      </c>
      <c r="E243" s="3" t="s">
        <v>40</v>
      </c>
      <c r="F243" s="4"/>
      <c r="G243" s="4"/>
      <c r="H243" s="3" t="s">
        <v>41</v>
      </c>
      <c r="I243" s="3" t="s">
        <v>237</v>
      </c>
      <c r="J243" s="3" t="s">
        <v>43</v>
      </c>
      <c r="K243" s="3" t="s">
        <v>135</v>
      </c>
      <c r="L243" s="3" t="s">
        <v>345</v>
      </c>
      <c r="M243" s="3" t="s">
        <v>45</v>
      </c>
      <c r="N243" s="3" t="s">
        <v>58</v>
      </c>
      <c r="O243" s="3" t="s">
        <v>46</v>
      </c>
      <c r="P243" s="17">
        <v>43165</v>
      </c>
      <c r="Q243" s="4"/>
      <c r="R243" s="3" t="s">
        <v>47</v>
      </c>
      <c r="S243" s="3"/>
      <c r="T243" s="3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</row>
    <row r="244" spans="1:43" ht="15.75" customHeight="1" x14ac:dyDescent="0.2">
      <c r="A244" s="17">
        <v>43502</v>
      </c>
      <c r="B244" s="17">
        <v>31279</v>
      </c>
      <c r="C244" s="3" t="s">
        <v>54</v>
      </c>
      <c r="D244" s="21">
        <v>40</v>
      </c>
      <c r="E244" s="3" t="s">
        <v>40</v>
      </c>
      <c r="F244" s="4"/>
      <c r="G244" s="4"/>
      <c r="H244" s="3" t="s">
        <v>41</v>
      </c>
      <c r="I244" s="3" t="s">
        <v>56</v>
      </c>
      <c r="J244" s="3" t="s">
        <v>51</v>
      </c>
      <c r="K244" s="3" t="s">
        <v>135</v>
      </c>
      <c r="L244" s="3" t="s">
        <v>346</v>
      </c>
      <c r="M244" s="3" t="s">
        <v>45</v>
      </c>
      <c r="N244" s="3" t="s">
        <v>84</v>
      </c>
      <c r="O244" s="3" t="s">
        <v>62</v>
      </c>
      <c r="P244" s="19"/>
      <c r="Q244" s="4"/>
      <c r="R244" s="3" t="s">
        <v>47</v>
      </c>
      <c r="S244" s="3"/>
      <c r="T244" s="3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</row>
    <row r="245" spans="1:43" ht="15.75" customHeight="1" x14ac:dyDescent="0.2">
      <c r="A245" s="17">
        <v>43502</v>
      </c>
      <c r="B245" s="17">
        <v>35808</v>
      </c>
      <c r="C245" s="3" t="s">
        <v>54</v>
      </c>
      <c r="D245" s="21">
        <v>27</v>
      </c>
      <c r="E245" s="3" t="s">
        <v>40</v>
      </c>
      <c r="F245" s="4"/>
      <c r="G245" s="4"/>
      <c r="H245" s="3" t="s">
        <v>41</v>
      </c>
      <c r="I245" s="3" t="s">
        <v>347</v>
      </c>
      <c r="J245" s="3" t="s">
        <v>51</v>
      </c>
      <c r="K245" s="3" t="s">
        <v>135</v>
      </c>
      <c r="L245" s="3" t="s">
        <v>348</v>
      </c>
      <c r="M245" s="3" t="s">
        <v>45</v>
      </c>
      <c r="N245" s="3" t="s">
        <v>58</v>
      </c>
      <c r="O245" s="3" t="s">
        <v>62</v>
      </c>
      <c r="P245" s="19"/>
      <c r="Q245" s="4"/>
      <c r="R245" s="3" t="s">
        <v>47</v>
      </c>
      <c r="S245" s="3"/>
      <c r="T245" s="3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</row>
    <row r="246" spans="1:43" ht="15.75" customHeight="1" x14ac:dyDescent="0.2">
      <c r="A246" s="17">
        <v>43502</v>
      </c>
      <c r="B246" s="17">
        <v>34754</v>
      </c>
      <c r="C246" s="3" t="s">
        <v>54</v>
      </c>
      <c r="D246" s="21">
        <v>30</v>
      </c>
      <c r="E246" s="3" t="s">
        <v>40</v>
      </c>
      <c r="F246" s="4"/>
      <c r="G246" s="4"/>
      <c r="H246" s="3" t="s">
        <v>41</v>
      </c>
      <c r="I246" s="3" t="s">
        <v>134</v>
      </c>
      <c r="J246" s="3" t="s">
        <v>51</v>
      </c>
      <c r="K246" s="3" t="s">
        <v>135</v>
      </c>
      <c r="L246" s="3" t="s">
        <v>349</v>
      </c>
      <c r="M246" s="3" t="s">
        <v>45</v>
      </c>
      <c r="N246" s="3" t="s">
        <v>58</v>
      </c>
      <c r="O246" s="3" t="s">
        <v>62</v>
      </c>
      <c r="P246" s="19"/>
      <c r="Q246" s="4"/>
      <c r="R246" s="3" t="s">
        <v>47</v>
      </c>
      <c r="S246" s="3"/>
      <c r="T246" s="3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</row>
    <row r="247" spans="1:43" ht="15.75" customHeight="1" x14ac:dyDescent="0.2">
      <c r="A247" s="17">
        <v>43502</v>
      </c>
      <c r="B247" s="17">
        <v>35292</v>
      </c>
      <c r="C247" s="3" t="s">
        <v>54</v>
      </c>
      <c r="D247" s="21">
        <v>29</v>
      </c>
      <c r="E247" s="3" t="s">
        <v>40</v>
      </c>
      <c r="F247" s="4"/>
      <c r="G247" s="4"/>
      <c r="H247" s="3" t="s">
        <v>41</v>
      </c>
      <c r="I247" s="3" t="s">
        <v>56</v>
      </c>
      <c r="J247" s="3" t="s">
        <v>51</v>
      </c>
      <c r="K247" s="3" t="s">
        <v>135</v>
      </c>
      <c r="L247" s="3" t="s">
        <v>350</v>
      </c>
      <c r="M247" s="3" t="s">
        <v>45</v>
      </c>
      <c r="N247" s="3" t="s">
        <v>39</v>
      </c>
      <c r="O247" s="3" t="s">
        <v>62</v>
      </c>
      <c r="P247" s="19"/>
      <c r="Q247" s="4"/>
      <c r="R247" s="3" t="s">
        <v>47</v>
      </c>
      <c r="S247" s="3"/>
      <c r="T247" s="3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</row>
    <row r="248" spans="1:43" ht="15.75" customHeight="1" x14ac:dyDescent="0.2">
      <c r="A248" s="17">
        <v>43502</v>
      </c>
      <c r="B248" s="17">
        <v>32196</v>
      </c>
      <c r="C248" s="3" t="s">
        <v>54</v>
      </c>
      <c r="D248" s="21">
        <v>37</v>
      </c>
      <c r="E248" s="3" t="s">
        <v>40</v>
      </c>
      <c r="F248" s="4"/>
      <c r="G248" s="4"/>
      <c r="H248" s="3" t="s">
        <v>41</v>
      </c>
      <c r="I248" s="3" t="s">
        <v>351</v>
      </c>
      <c r="J248" s="3" t="s">
        <v>51</v>
      </c>
      <c r="K248" s="3" t="s">
        <v>135</v>
      </c>
      <c r="L248" s="3" t="s">
        <v>352</v>
      </c>
      <c r="M248" s="3" t="s">
        <v>45</v>
      </c>
      <c r="N248" s="3" t="s">
        <v>58</v>
      </c>
      <c r="O248" s="3" t="s">
        <v>46</v>
      </c>
      <c r="P248" s="17">
        <v>43137</v>
      </c>
      <c r="Q248" s="4"/>
      <c r="R248" s="3" t="s">
        <v>47</v>
      </c>
      <c r="S248" s="3"/>
      <c r="T248" s="3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</row>
    <row r="249" spans="1:43" ht="15.75" customHeight="1" x14ac:dyDescent="0.2">
      <c r="A249" s="17">
        <v>43502</v>
      </c>
      <c r="B249" s="17">
        <v>30546</v>
      </c>
      <c r="C249" s="3" t="s">
        <v>48</v>
      </c>
      <c r="D249" s="21">
        <v>42</v>
      </c>
      <c r="E249" s="3" t="s">
        <v>40</v>
      </c>
      <c r="F249" s="4"/>
      <c r="G249" s="4"/>
      <c r="H249" s="3" t="s">
        <v>41</v>
      </c>
      <c r="I249" s="3" t="s">
        <v>353</v>
      </c>
      <c r="J249" s="3" t="s">
        <v>51</v>
      </c>
      <c r="K249" s="3" t="s">
        <v>135</v>
      </c>
      <c r="L249" s="3" t="s">
        <v>354</v>
      </c>
      <c r="M249" s="3" t="s">
        <v>45</v>
      </c>
      <c r="N249" s="3" t="s">
        <v>58</v>
      </c>
      <c r="O249" s="3" t="s">
        <v>46</v>
      </c>
      <c r="P249" s="17">
        <v>43226</v>
      </c>
      <c r="Q249" s="4"/>
      <c r="R249" s="3" t="s">
        <v>47</v>
      </c>
      <c r="S249" s="3"/>
      <c r="T249" s="3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</row>
    <row r="250" spans="1:43" ht="15.75" customHeight="1" x14ac:dyDescent="0.2">
      <c r="A250" s="17">
        <v>43502</v>
      </c>
      <c r="B250" s="17">
        <v>30763</v>
      </c>
      <c r="C250" s="3" t="s">
        <v>48</v>
      </c>
      <c r="D250" s="21">
        <v>41</v>
      </c>
      <c r="E250" s="3" t="s">
        <v>40</v>
      </c>
      <c r="F250" s="4"/>
      <c r="G250" s="4"/>
      <c r="H250" s="3" t="s">
        <v>41</v>
      </c>
      <c r="I250" s="3" t="s">
        <v>355</v>
      </c>
      <c r="J250" s="3" t="s">
        <v>51</v>
      </c>
      <c r="K250" s="3" t="s">
        <v>135</v>
      </c>
      <c r="L250" s="3" t="s">
        <v>356</v>
      </c>
      <c r="M250" s="3" t="s">
        <v>45</v>
      </c>
      <c r="N250" s="3" t="s">
        <v>58</v>
      </c>
      <c r="O250" s="3" t="s">
        <v>46</v>
      </c>
      <c r="P250" s="17">
        <v>43318</v>
      </c>
      <c r="Q250" s="4"/>
      <c r="R250" s="3" t="s">
        <v>47</v>
      </c>
      <c r="S250" s="3"/>
      <c r="T250" s="3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</row>
    <row r="251" spans="1:43" ht="15.75" customHeight="1" x14ac:dyDescent="0.2">
      <c r="A251" s="17">
        <v>43502</v>
      </c>
      <c r="B251" s="17">
        <v>32433</v>
      </c>
      <c r="C251" s="3" t="s">
        <v>48</v>
      </c>
      <c r="D251" s="21">
        <v>37</v>
      </c>
      <c r="E251" s="3" t="s">
        <v>40</v>
      </c>
      <c r="F251" s="4"/>
      <c r="G251" s="4"/>
      <c r="H251" s="3" t="s">
        <v>49</v>
      </c>
      <c r="I251" s="3" t="s">
        <v>144</v>
      </c>
      <c r="J251" s="3" t="s">
        <v>121</v>
      </c>
      <c r="K251" s="3" t="s">
        <v>135</v>
      </c>
      <c r="L251" s="3" t="s">
        <v>106</v>
      </c>
      <c r="M251" s="3" t="s">
        <v>45</v>
      </c>
      <c r="N251" s="3" t="s">
        <v>84</v>
      </c>
      <c r="O251" s="3" t="s">
        <v>46</v>
      </c>
      <c r="P251" s="17">
        <v>43159</v>
      </c>
      <c r="Q251" s="4"/>
      <c r="R251" s="3" t="s">
        <v>47</v>
      </c>
      <c r="S251" s="3"/>
      <c r="T251" s="3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</row>
    <row r="252" spans="1:43" ht="15.75" customHeight="1" x14ac:dyDescent="0.2">
      <c r="A252" s="17">
        <v>43503</v>
      </c>
      <c r="B252" s="17">
        <v>29301</v>
      </c>
      <c r="C252" s="3" t="s">
        <v>92</v>
      </c>
      <c r="D252" s="21">
        <v>45</v>
      </c>
      <c r="E252" s="3" t="s">
        <v>40</v>
      </c>
      <c r="F252" s="4"/>
      <c r="G252" s="4"/>
      <c r="H252" s="3" t="s">
        <v>199</v>
      </c>
      <c r="I252" s="3" t="s">
        <v>98</v>
      </c>
      <c r="J252" s="3" t="s">
        <v>51</v>
      </c>
      <c r="K252" s="3" t="s">
        <v>135</v>
      </c>
      <c r="L252" s="3" t="s">
        <v>357</v>
      </c>
      <c r="M252" s="3" t="s">
        <v>45</v>
      </c>
      <c r="N252" s="3" t="s">
        <v>58</v>
      </c>
      <c r="O252" s="3" t="s">
        <v>46</v>
      </c>
      <c r="P252" s="17">
        <v>39851</v>
      </c>
      <c r="Q252" s="4"/>
      <c r="R252" s="3" t="s">
        <v>47</v>
      </c>
      <c r="S252" s="3"/>
      <c r="T252" s="3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</row>
    <row r="253" spans="1:43" ht="15.75" customHeight="1" x14ac:dyDescent="0.2">
      <c r="A253" s="17">
        <v>43503</v>
      </c>
      <c r="B253" s="17">
        <v>29078</v>
      </c>
      <c r="C253" s="3" t="s">
        <v>54</v>
      </c>
      <c r="D253" s="21">
        <v>46</v>
      </c>
      <c r="E253" s="3" t="s">
        <v>40</v>
      </c>
      <c r="F253" s="4"/>
      <c r="G253" s="4"/>
      <c r="H253" s="3" t="s">
        <v>49</v>
      </c>
      <c r="I253" s="3" t="s">
        <v>358</v>
      </c>
      <c r="J253" s="3" t="s">
        <v>51</v>
      </c>
      <c r="K253" s="3" t="s">
        <v>135</v>
      </c>
      <c r="L253" s="3" t="s">
        <v>359</v>
      </c>
      <c r="M253" s="3" t="s">
        <v>45</v>
      </c>
      <c r="N253" s="3" t="s">
        <v>58</v>
      </c>
      <c r="O253" s="3" t="s">
        <v>62</v>
      </c>
      <c r="P253" s="19"/>
      <c r="Q253" s="4"/>
      <c r="R253" s="3" t="s">
        <v>47</v>
      </c>
      <c r="S253" s="3"/>
      <c r="T253" s="3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</row>
    <row r="254" spans="1:43" ht="15.75" customHeight="1" x14ac:dyDescent="0.2">
      <c r="A254" s="17">
        <v>43503</v>
      </c>
      <c r="B254" s="17">
        <v>28698</v>
      </c>
      <c r="C254" s="3" t="s">
        <v>48</v>
      </c>
      <c r="D254" s="21">
        <v>47</v>
      </c>
      <c r="E254" s="3" t="s">
        <v>40</v>
      </c>
      <c r="F254" s="4"/>
      <c r="G254" s="4"/>
      <c r="H254" s="3" t="s">
        <v>41</v>
      </c>
      <c r="I254" s="3" t="s">
        <v>360</v>
      </c>
      <c r="J254" s="3" t="s">
        <v>51</v>
      </c>
      <c r="K254" s="3" t="s">
        <v>135</v>
      </c>
      <c r="L254" s="3" t="s">
        <v>361</v>
      </c>
      <c r="M254" s="3" t="s">
        <v>45</v>
      </c>
      <c r="N254" s="3" t="s">
        <v>58</v>
      </c>
      <c r="O254" s="3" t="s">
        <v>46</v>
      </c>
      <c r="P254" s="17">
        <v>43380</v>
      </c>
      <c r="Q254" s="4"/>
      <c r="R254" s="3" t="s">
        <v>47</v>
      </c>
      <c r="S254" s="3"/>
      <c r="T254" s="3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</row>
    <row r="255" spans="1:43" ht="15.75" customHeight="1" x14ac:dyDescent="0.2">
      <c r="A255" s="17">
        <v>43503</v>
      </c>
      <c r="B255" s="17">
        <v>33743</v>
      </c>
      <c r="C255" s="3" t="s">
        <v>48</v>
      </c>
      <c r="D255" s="21">
        <v>33</v>
      </c>
      <c r="E255" s="3" t="s">
        <v>40</v>
      </c>
      <c r="F255" s="4"/>
      <c r="G255" s="4"/>
      <c r="H255" s="3" t="s">
        <v>41</v>
      </c>
      <c r="I255" s="3" t="s">
        <v>134</v>
      </c>
      <c r="J255" s="3" t="s">
        <v>51</v>
      </c>
      <c r="K255" s="3" t="s">
        <v>135</v>
      </c>
      <c r="L255" s="3" t="s">
        <v>361</v>
      </c>
      <c r="M255" s="3" t="s">
        <v>45</v>
      </c>
      <c r="N255" s="3" t="s">
        <v>58</v>
      </c>
      <c r="O255" s="3" t="s">
        <v>46</v>
      </c>
      <c r="P255" s="17">
        <v>42985</v>
      </c>
      <c r="Q255" s="4"/>
      <c r="R255" s="3" t="s">
        <v>47</v>
      </c>
      <c r="S255" s="3"/>
      <c r="T255" s="3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</row>
    <row r="256" spans="1:43" ht="15.75" customHeight="1" x14ac:dyDescent="0.2">
      <c r="A256" s="17">
        <v>43503</v>
      </c>
      <c r="B256" s="17">
        <v>32310</v>
      </c>
      <c r="C256" s="3" t="s">
        <v>39</v>
      </c>
      <c r="D256" s="21">
        <v>37</v>
      </c>
      <c r="E256" s="3" t="s">
        <v>40</v>
      </c>
      <c r="F256" s="4"/>
      <c r="G256" s="4"/>
      <c r="H256" s="3" t="s">
        <v>41</v>
      </c>
      <c r="I256" s="3" t="s">
        <v>56</v>
      </c>
      <c r="J256" s="3" t="s">
        <v>51</v>
      </c>
      <c r="K256" s="3" t="s">
        <v>135</v>
      </c>
      <c r="L256" s="3" t="s">
        <v>135</v>
      </c>
      <c r="M256" s="3" t="s">
        <v>45</v>
      </c>
      <c r="N256" s="3" t="s">
        <v>39</v>
      </c>
      <c r="O256" s="3" t="s">
        <v>62</v>
      </c>
      <c r="P256" s="19"/>
      <c r="Q256" s="4"/>
      <c r="R256" s="3" t="s">
        <v>47</v>
      </c>
      <c r="S256" s="3"/>
      <c r="T256" s="3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</row>
    <row r="257" spans="1:43" ht="15.75" customHeight="1" x14ac:dyDescent="0.2">
      <c r="A257" s="17">
        <v>43503</v>
      </c>
      <c r="B257" s="17">
        <v>34707</v>
      </c>
      <c r="C257" s="3" t="s">
        <v>48</v>
      </c>
      <c r="D257" s="21">
        <v>30</v>
      </c>
      <c r="E257" s="3" t="s">
        <v>40</v>
      </c>
      <c r="F257" s="4"/>
      <c r="G257" s="4"/>
      <c r="H257" s="3" t="s">
        <v>41</v>
      </c>
      <c r="I257" s="3" t="s">
        <v>79</v>
      </c>
      <c r="J257" s="3" t="s">
        <v>51</v>
      </c>
      <c r="K257" s="3" t="s">
        <v>135</v>
      </c>
      <c r="L257" s="3" t="s">
        <v>362</v>
      </c>
      <c r="M257" s="3" t="s">
        <v>45</v>
      </c>
      <c r="N257" s="3" t="s">
        <v>39</v>
      </c>
      <c r="O257" s="3" t="s">
        <v>62</v>
      </c>
      <c r="P257" s="19"/>
      <c r="Q257" s="4"/>
      <c r="R257" s="3" t="s">
        <v>47</v>
      </c>
      <c r="S257" s="3"/>
      <c r="T257" s="3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</row>
    <row r="258" spans="1:43" ht="15.75" customHeight="1" x14ac:dyDescent="0.2">
      <c r="A258" s="17">
        <v>43503</v>
      </c>
      <c r="B258" s="17">
        <v>26802</v>
      </c>
      <c r="C258" s="3" t="s">
        <v>39</v>
      </c>
      <c r="D258" s="21">
        <v>52</v>
      </c>
      <c r="E258" s="3" t="s">
        <v>40</v>
      </c>
      <c r="F258" s="4"/>
      <c r="G258" s="4"/>
      <c r="H258" s="3" t="s">
        <v>41</v>
      </c>
      <c r="I258" s="3" t="s">
        <v>332</v>
      </c>
      <c r="J258" s="3" t="s">
        <v>51</v>
      </c>
      <c r="K258" s="3" t="s">
        <v>135</v>
      </c>
      <c r="L258" s="3" t="s">
        <v>135</v>
      </c>
      <c r="M258" s="3" t="s">
        <v>45</v>
      </c>
      <c r="N258" s="3" t="s">
        <v>39</v>
      </c>
      <c r="O258" s="3" t="s">
        <v>62</v>
      </c>
      <c r="P258" s="19"/>
      <c r="Q258" s="4"/>
      <c r="R258" s="3" t="s">
        <v>47</v>
      </c>
      <c r="S258" s="3"/>
      <c r="T258" s="3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</row>
    <row r="259" spans="1:43" ht="15.75" customHeight="1" x14ac:dyDescent="0.2">
      <c r="A259" s="17">
        <v>43503</v>
      </c>
      <c r="B259" s="17">
        <v>23743</v>
      </c>
      <c r="C259" s="3" t="s">
        <v>54</v>
      </c>
      <c r="D259" s="21">
        <v>60</v>
      </c>
      <c r="E259" s="3" t="s">
        <v>40</v>
      </c>
      <c r="F259" s="4"/>
      <c r="G259" s="4"/>
      <c r="H259" s="3" t="s">
        <v>41</v>
      </c>
      <c r="I259" s="3" t="s">
        <v>363</v>
      </c>
      <c r="J259" s="3" t="s">
        <v>51</v>
      </c>
      <c r="K259" s="3" t="s">
        <v>135</v>
      </c>
      <c r="L259" s="3" t="s">
        <v>364</v>
      </c>
      <c r="M259" s="3" t="s">
        <v>45</v>
      </c>
      <c r="N259" s="3" t="s">
        <v>58</v>
      </c>
      <c r="O259" s="3" t="s">
        <v>46</v>
      </c>
      <c r="P259" s="17">
        <v>39851</v>
      </c>
      <c r="Q259" s="4"/>
      <c r="R259" s="3" t="s">
        <v>47</v>
      </c>
      <c r="S259" s="3"/>
      <c r="T259" s="3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</row>
    <row r="260" spans="1:43" ht="15.75" customHeight="1" x14ac:dyDescent="0.2">
      <c r="A260" s="17">
        <v>43503</v>
      </c>
      <c r="B260" s="17">
        <v>34794</v>
      </c>
      <c r="C260" s="3" t="s">
        <v>92</v>
      </c>
      <c r="D260" s="21">
        <v>30</v>
      </c>
      <c r="E260" s="3" t="s">
        <v>40</v>
      </c>
      <c r="F260" s="4"/>
      <c r="G260" s="4"/>
      <c r="H260" s="3" t="s">
        <v>41</v>
      </c>
      <c r="I260" s="3" t="s">
        <v>365</v>
      </c>
      <c r="J260" s="3" t="s">
        <v>51</v>
      </c>
      <c r="K260" s="3" t="s">
        <v>135</v>
      </c>
      <c r="L260" s="3" t="s">
        <v>364</v>
      </c>
      <c r="M260" s="3" t="s">
        <v>45</v>
      </c>
      <c r="N260" s="3" t="s">
        <v>58</v>
      </c>
      <c r="O260" s="3" t="s">
        <v>62</v>
      </c>
      <c r="P260" s="19"/>
      <c r="Q260" s="4"/>
      <c r="R260" s="3" t="s">
        <v>47</v>
      </c>
      <c r="S260" s="3"/>
      <c r="T260" s="3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</row>
    <row r="261" spans="1:43" ht="15.75" customHeight="1" x14ac:dyDescent="0.2">
      <c r="A261" s="17">
        <v>43504</v>
      </c>
      <c r="B261" s="17">
        <v>33701</v>
      </c>
      <c r="C261" s="3" t="s">
        <v>92</v>
      </c>
      <c r="D261" s="21">
        <v>33</v>
      </c>
      <c r="E261" s="3" t="s">
        <v>40</v>
      </c>
      <c r="F261" s="4"/>
      <c r="G261" s="4"/>
      <c r="H261" s="3" t="s">
        <v>41</v>
      </c>
      <c r="I261" s="3" t="s">
        <v>325</v>
      </c>
      <c r="J261" s="3" t="s">
        <v>51</v>
      </c>
      <c r="K261" s="3" t="s">
        <v>135</v>
      </c>
      <c r="L261" s="3" t="s">
        <v>87</v>
      </c>
      <c r="M261" s="3" t="s">
        <v>45</v>
      </c>
      <c r="N261" s="3" t="s">
        <v>58</v>
      </c>
      <c r="O261" s="3" t="s">
        <v>46</v>
      </c>
      <c r="P261" s="17">
        <v>43139</v>
      </c>
      <c r="Q261" s="4"/>
      <c r="R261" s="3" t="s">
        <v>47</v>
      </c>
      <c r="S261" s="3"/>
      <c r="T261" s="3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</row>
    <row r="262" spans="1:43" ht="15.75" customHeight="1" x14ac:dyDescent="0.2">
      <c r="A262" s="17">
        <v>43504</v>
      </c>
      <c r="B262" s="17">
        <v>35749</v>
      </c>
      <c r="C262" s="3" t="s">
        <v>48</v>
      </c>
      <c r="D262" s="21">
        <v>28</v>
      </c>
      <c r="E262" s="3" t="s">
        <v>40</v>
      </c>
      <c r="F262" s="4"/>
      <c r="G262" s="4"/>
      <c r="H262" s="3" t="s">
        <v>41</v>
      </c>
      <c r="I262" s="3" t="s">
        <v>250</v>
      </c>
      <c r="J262" s="3" t="s">
        <v>51</v>
      </c>
      <c r="K262" s="3" t="s">
        <v>135</v>
      </c>
      <c r="L262" s="3" t="s">
        <v>331</v>
      </c>
      <c r="M262" s="3" t="s">
        <v>45</v>
      </c>
      <c r="N262" s="3" t="s">
        <v>58</v>
      </c>
      <c r="O262" s="3" t="s">
        <v>46</v>
      </c>
      <c r="P262" s="17">
        <v>42043</v>
      </c>
      <c r="Q262" s="4"/>
      <c r="R262" s="3" t="s">
        <v>47</v>
      </c>
      <c r="S262" s="3"/>
      <c r="T262" s="3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</row>
    <row r="263" spans="1:43" ht="15.75" customHeight="1" x14ac:dyDescent="0.2">
      <c r="A263" s="17">
        <v>43504</v>
      </c>
      <c r="B263" s="17">
        <v>33877</v>
      </c>
      <c r="C263" s="3" t="s">
        <v>48</v>
      </c>
      <c r="D263" s="21">
        <v>33</v>
      </c>
      <c r="E263" s="3" t="s">
        <v>40</v>
      </c>
      <c r="F263" s="4"/>
      <c r="G263" s="4"/>
      <c r="H263" s="3" t="s">
        <v>41</v>
      </c>
      <c r="I263" s="3" t="s">
        <v>79</v>
      </c>
      <c r="J263" s="3" t="s">
        <v>51</v>
      </c>
      <c r="K263" s="3" t="s">
        <v>135</v>
      </c>
      <c r="L263" s="3" t="s">
        <v>331</v>
      </c>
      <c r="M263" s="3" t="s">
        <v>45</v>
      </c>
      <c r="N263" s="3" t="s">
        <v>58</v>
      </c>
      <c r="O263" s="3" t="s">
        <v>62</v>
      </c>
      <c r="P263" s="19"/>
      <c r="Q263" s="4"/>
      <c r="R263" s="3" t="s">
        <v>47</v>
      </c>
      <c r="S263" s="3"/>
      <c r="T263" s="3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</row>
    <row r="264" spans="1:43" ht="15.75" customHeight="1" x14ac:dyDescent="0.2">
      <c r="A264" s="17">
        <v>43504</v>
      </c>
      <c r="B264" s="17">
        <v>28178</v>
      </c>
      <c r="C264" s="3" t="s">
        <v>269</v>
      </c>
      <c r="D264" s="21">
        <v>48</v>
      </c>
      <c r="E264" s="3" t="s">
        <v>40</v>
      </c>
      <c r="F264" s="4"/>
      <c r="G264" s="4"/>
      <c r="H264" s="3" t="s">
        <v>49</v>
      </c>
      <c r="I264" s="3" t="s">
        <v>363</v>
      </c>
      <c r="J264" s="3" t="s">
        <v>51</v>
      </c>
      <c r="K264" s="3" t="s">
        <v>135</v>
      </c>
      <c r="L264" s="3" t="s">
        <v>366</v>
      </c>
      <c r="M264" s="3" t="s">
        <v>45</v>
      </c>
      <c r="N264" s="3" t="s">
        <v>124</v>
      </c>
      <c r="O264" s="3" t="s">
        <v>62</v>
      </c>
      <c r="P264" s="19"/>
      <c r="Q264" s="4"/>
      <c r="R264" s="3" t="s">
        <v>47</v>
      </c>
      <c r="S264" s="3"/>
      <c r="T264" s="3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</row>
    <row r="265" spans="1:43" ht="15.75" customHeight="1" x14ac:dyDescent="0.2">
      <c r="A265" s="17">
        <v>43504</v>
      </c>
      <c r="B265" s="17">
        <v>25684</v>
      </c>
      <c r="C265" s="3" t="s">
        <v>54</v>
      </c>
      <c r="D265" s="21">
        <v>55</v>
      </c>
      <c r="E265" s="3" t="s">
        <v>40</v>
      </c>
      <c r="F265" s="4"/>
      <c r="G265" s="4"/>
      <c r="H265" s="3" t="s">
        <v>49</v>
      </c>
      <c r="I265" s="3" t="s">
        <v>367</v>
      </c>
      <c r="J265" s="3" t="s">
        <v>51</v>
      </c>
      <c r="K265" s="3" t="s">
        <v>135</v>
      </c>
      <c r="L265" s="3" t="s">
        <v>337</v>
      </c>
      <c r="M265" s="3" t="s">
        <v>45</v>
      </c>
      <c r="N265" s="3" t="s">
        <v>39</v>
      </c>
      <c r="O265" s="3" t="s">
        <v>46</v>
      </c>
      <c r="P265" s="17">
        <v>42043</v>
      </c>
      <c r="Q265" s="4"/>
      <c r="R265" s="3" t="s">
        <v>47</v>
      </c>
      <c r="S265" s="3"/>
      <c r="T265" s="3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</row>
    <row r="266" spans="1:43" ht="15.75" customHeight="1" x14ac:dyDescent="0.2">
      <c r="A266" s="17">
        <v>43504</v>
      </c>
      <c r="B266" s="17">
        <v>34601</v>
      </c>
      <c r="C266" s="3" t="s">
        <v>48</v>
      </c>
      <c r="D266" s="21">
        <v>31</v>
      </c>
      <c r="E266" s="3" t="s">
        <v>55</v>
      </c>
      <c r="F266" s="4"/>
      <c r="G266" s="4"/>
      <c r="H266" s="3" t="s">
        <v>41</v>
      </c>
      <c r="I266" s="3" t="s">
        <v>79</v>
      </c>
      <c r="J266" s="3" t="s">
        <v>51</v>
      </c>
      <c r="K266" s="3" t="s">
        <v>135</v>
      </c>
      <c r="L266" s="3" t="s">
        <v>328</v>
      </c>
      <c r="M266" s="3" t="s">
        <v>45</v>
      </c>
      <c r="N266" s="3" t="s">
        <v>84</v>
      </c>
      <c r="O266" s="3" t="s">
        <v>62</v>
      </c>
      <c r="P266" s="19"/>
      <c r="Q266" s="4"/>
      <c r="R266" s="3" t="s">
        <v>47</v>
      </c>
      <c r="S266" s="3"/>
      <c r="T266" s="3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</row>
    <row r="267" spans="1:43" ht="15.75" customHeight="1" x14ac:dyDescent="0.2">
      <c r="A267" s="17">
        <v>43504</v>
      </c>
      <c r="B267" s="17">
        <v>34379</v>
      </c>
      <c r="C267" s="3" t="s">
        <v>48</v>
      </c>
      <c r="D267" s="21">
        <v>31</v>
      </c>
      <c r="E267" s="3" t="s">
        <v>55</v>
      </c>
      <c r="F267" s="4"/>
      <c r="G267" s="4"/>
      <c r="H267" s="3" t="s">
        <v>41</v>
      </c>
      <c r="I267" s="3" t="s">
        <v>79</v>
      </c>
      <c r="J267" s="3" t="s">
        <v>51</v>
      </c>
      <c r="K267" s="3" t="s">
        <v>135</v>
      </c>
      <c r="L267" s="3" t="s">
        <v>328</v>
      </c>
      <c r="M267" s="3" t="s">
        <v>45</v>
      </c>
      <c r="N267" s="3" t="s">
        <v>58</v>
      </c>
      <c r="O267" s="3" t="s">
        <v>46</v>
      </c>
      <c r="P267" s="17">
        <v>42774</v>
      </c>
      <c r="Q267" s="4"/>
      <c r="R267" s="3" t="s">
        <v>47</v>
      </c>
      <c r="S267" s="3"/>
      <c r="T267" s="3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</row>
    <row r="268" spans="1:43" ht="15.75" customHeight="1" x14ac:dyDescent="0.2">
      <c r="A268" s="17">
        <v>43504</v>
      </c>
      <c r="B268" s="17">
        <v>33820</v>
      </c>
      <c r="C268" s="3" t="s">
        <v>54</v>
      </c>
      <c r="D268" s="21">
        <v>33</v>
      </c>
      <c r="E268" s="3" t="s">
        <v>40</v>
      </c>
      <c r="F268" s="4"/>
      <c r="G268" s="4"/>
      <c r="H268" s="3" t="s">
        <v>41</v>
      </c>
      <c r="I268" s="3" t="s">
        <v>368</v>
      </c>
      <c r="J268" s="3" t="s">
        <v>51</v>
      </c>
      <c r="K268" s="3" t="s">
        <v>135</v>
      </c>
      <c r="L268" s="3" t="s">
        <v>369</v>
      </c>
      <c r="M268" s="3" t="s">
        <v>45</v>
      </c>
      <c r="N268" s="3" t="s">
        <v>58</v>
      </c>
      <c r="O268" s="3" t="s">
        <v>62</v>
      </c>
      <c r="P268" s="19"/>
      <c r="Q268" s="4"/>
      <c r="R268" s="3" t="s">
        <v>47</v>
      </c>
      <c r="S268" s="3"/>
      <c r="T268" s="3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</row>
    <row r="269" spans="1:43" ht="15.75" customHeight="1" x14ac:dyDescent="0.2">
      <c r="A269" s="17">
        <v>43504</v>
      </c>
      <c r="B269" s="17">
        <v>31179</v>
      </c>
      <c r="C269" s="3" t="s">
        <v>54</v>
      </c>
      <c r="D269" s="21">
        <v>40</v>
      </c>
      <c r="E269" s="3" t="s">
        <v>40</v>
      </c>
      <c r="F269" s="4"/>
      <c r="G269" s="4"/>
      <c r="H269" s="3" t="s">
        <v>41</v>
      </c>
      <c r="I269" s="3" t="s">
        <v>293</v>
      </c>
      <c r="J269" s="3" t="s">
        <v>51</v>
      </c>
      <c r="K269" s="3" t="s">
        <v>135</v>
      </c>
      <c r="L269" s="3" t="s">
        <v>135</v>
      </c>
      <c r="M269" s="3" t="s">
        <v>45</v>
      </c>
      <c r="N269" s="3" t="s">
        <v>58</v>
      </c>
      <c r="O269" s="3" t="s">
        <v>62</v>
      </c>
      <c r="P269" s="19"/>
      <c r="Q269" s="4"/>
      <c r="R269" s="3" t="s">
        <v>47</v>
      </c>
      <c r="S269" s="3"/>
      <c r="T269" s="3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</row>
    <row r="270" spans="1:43" ht="15.75" customHeight="1" x14ac:dyDescent="0.2">
      <c r="A270" s="17">
        <v>43504</v>
      </c>
      <c r="B270" s="17">
        <v>32022</v>
      </c>
      <c r="C270" s="3" t="s">
        <v>92</v>
      </c>
      <c r="D270" s="21">
        <v>38</v>
      </c>
      <c r="E270" s="3" t="s">
        <v>40</v>
      </c>
      <c r="F270" s="4"/>
      <c r="G270" s="4"/>
      <c r="H270" s="3" t="s">
        <v>49</v>
      </c>
      <c r="I270" s="3" t="s">
        <v>370</v>
      </c>
      <c r="J270" s="3" t="s">
        <v>51</v>
      </c>
      <c r="K270" s="3" t="s">
        <v>135</v>
      </c>
      <c r="L270" s="3" t="s">
        <v>331</v>
      </c>
      <c r="M270" s="3" t="s">
        <v>45</v>
      </c>
      <c r="N270" s="3" t="s">
        <v>84</v>
      </c>
      <c r="O270" s="3" t="s">
        <v>62</v>
      </c>
      <c r="P270" s="19"/>
      <c r="Q270" s="4"/>
      <c r="R270" s="3" t="s">
        <v>47</v>
      </c>
      <c r="S270" s="3"/>
      <c r="T270" s="3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</row>
    <row r="271" spans="1:43" ht="15.75" customHeight="1" x14ac:dyDescent="0.2">
      <c r="A271" s="17">
        <v>43506</v>
      </c>
      <c r="B271" s="17">
        <v>32808</v>
      </c>
      <c r="C271" s="3" t="s">
        <v>39</v>
      </c>
      <c r="D271" s="21">
        <v>36</v>
      </c>
      <c r="E271" s="3" t="s">
        <v>40</v>
      </c>
      <c r="F271" s="4"/>
      <c r="G271" s="4"/>
      <c r="H271" s="3" t="s">
        <v>41</v>
      </c>
      <c r="I271" s="3" t="s">
        <v>134</v>
      </c>
      <c r="J271" s="3" t="s">
        <v>60</v>
      </c>
      <c r="K271" s="3" t="s">
        <v>135</v>
      </c>
      <c r="L271" s="3" t="s">
        <v>371</v>
      </c>
      <c r="M271" s="3" t="s">
        <v>45</v>
      </c>
      <c r="N271" s="3" t="s">
        <v>58</v>
      </c>
      <c r="O271" s="3" t="s">
        <v>46</v>
      </c>
      <c r="P271" s="17">
        <v>40968</v>
      </c>
      <c r="Q271" s="5" t="s">
        <v>147</v>
      </c>
      <c r="R271" s="3" t="s">
        <v>47</v>
      </c>
      <c r="S271" s="3"/>
      <c r="T271" s="3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</row>
    <row r="272" spans="1:43" ht="15.75" customHeight="1" x14ac:dyDescent="0.2">
      <c r="A272" s="17">
        <v>43508</v>
      </c>
      <c r="B272" s="17">
        <v>29510</v>
      </c>
      <c r="C272" s="3" t="s">
        <v>39</v>
      </c>
      <c r="D272" s="21">
        <v>45</v>
      </c>
      <c r="E272" s="3" t="s">
        <v>40</v>
      </c>
      <c r="F272" s="4"/>
      <c r="G272" s="4"/>
      <c r="H272" s="3" t="s">
        <v>49</v>
      </c>
      <c r="I272" s="3" t="s">
        <v>372</v>
      </c>
      <c r="J272" s="3" t="s">
        <v>51</v>
      </c>
      <c r="K272" s="3" t="s">
        <v>135</v>
      </c>
      <c r="L272" s="3" t="s">
        <v>373</v>
      </c>
      <c r="M272" s="3" t="s">
        <v>374</v>
      </c>
      <c r="N272" s="3" t="s">
        <v>39</v>
      </c>
      <c r="O272" s="3" t="s">
        <v>46</v>
      </c>
      <c r="P272" s="17">
        <v>41317</v>
      </c>
      <c r="Q272" s="4"/>
      <c r="R272" s="3" t="s">
        <v>47</v>
      </c>
      <c r="S272" s="3"/>
      <c r="T272" s="3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</row>
    <row r="273" spans="1:43" ht="15.75" customHeight="1" x14ac:dyDescent="0.2">
      <c r="A273" s="17">
        <v>43508</v>
      </c>
      <c r="B273" s="17">
        <v>31284</v>
      </c>
      <c r="C273" s="3" t="s">
        <v>39</v>
      </c>
      <c r="D273" s="21">
        <v>40</v>
      </c>
      <c r="E273" s="3" t="s">
        <v>40</v>
      </c>
      <c r="F273" s="4"/>
      <c r="G273" s="4"/>
      <c r="H273" s="3" t="s">
        <v>41</v>
      </c>
      <c r="I273" s="3" t="s">
        <v>375</v>
      </c>
      <c r="J273" s="3" t="s">
        <v>51</v>
      </c>
      <c r="K273" s="3" t="s">
        <v>135</v>
      </c>
      <c r="L273" s="3" t="s">
        <v>361</v>
      </c>
      <c r="M273" s="3" t="s">
        <v>45</v>
      </c>
      <c r="N273" s="3" t="s">
        <v>39</v>
      </c>
      <c r="O273" s="3" t="s">
        <v>46</v>
      </c>
      <c r="P273" s="17">
        <v>43112</v>
      </c>
      <c r="Q273" s="4"/>
      <c r="R273" s="3" t="s">
        <v>47</v>
      </c>
      <c r="S273" s="3"/>
      <c r="T273" s="3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</row>
    <row r="274" spans="1:43" ht="15.75" customHeight="1" x14ac:dyDescent="0.2">
      <c r="A274" s="17">
        <v>43508</v>
      </c>
      <c r="B274" s="17">
        <v>32949</v>
      </c>
      <c r="C274" s="3" t="s">
        <v>48</v>
      </c>
      <c r="D274" s="21">
        <v>35</v>
      </c>
      <c r="E274" s="3" t="s">
        <v>40</v>
      </c>
      <c r="F274" s="4"/>
      <c r="G274" s="4"/>
      <c r="H274" s="3" t="s">
        <v>41</v>
      </c>
      <c r="I274" s="3" t="s">
        <v>363</v>
      </c>
      <c r="J274" s="3" t="s">
        <v>51</v>
      </c>
      <c r="K274" s="3" t="s">
        <v>135</v>
      </c>
      <c r="L274" s="3" t="s">
        <v>331</v>
      </c>
      <c r="M274" s="3" t="s">
        <v>45</v>
      </c>
      <c r="N274" s="3" t="s">
        <v>84</v>
      </c>
      <c r="O274" s="3" t="s">
        <v>62</v>
      </c>
      <c r="P274" s="19"/>
      <c r="Q274" s="4"/>
      <c r="R274" s="3" t="s">
        <v>47</v>
      </c>
      <c r="S274" s="3"/>
      <c r="T274" s="3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</row>
    <row r="275" spans="1:43" ht="15.75" customHeight="1" x14ac:dyDescent="0.2">
      <c r="A275" s="17">
        <v>43508</v>
      </c>
      <c r="B275" s="17">
        <v>30655</v>
      </c>
      <c r="C275" s="3" t="s">
        <v>39</v>
      </c>
      <c r="D275" s="21">
        <v>42</v>
      </c>
      <c r="E275" s="3" t="s">
        <v>40</v>
      </c>
      <c r="F275" s="4"/>
      <c r="G275" s="4"/>
      <c r="H275" s="3" t="s">
        <v>49</v>
      </c>
      <c r="I275" s="3" t="s">
        <v>376</v>
      </c>
      <c r="J275" s="3" t="s">
        <v>51</v>
      </c>
      <c r="K275" s="3" t="s">
        <v>135</v>
      </c>
      <c r="L275" s="3" t="s">
        <v>331</v>
      </c>
      <c r="M275" s="3" t="s">
        <v>45</v>
      </c>
      <c r="N275" s="3" t="s">
        <v>58</v>
      </c>
      <c r="O275" s="3" t="s">
        <v>46</v>
      </c>
      <c r="P275" s="17">
        <v>42778</v>
      </c>
      <c r="Q275" s="4"/>
      <c r="R275" s="3" t="s">
        <v>47</v>
      </c>
      <c r="S275" s="3"/>
      <c r="T275" s="3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</row>
    <row r="276" spans="1:43" ht="15.75" customHeight="1" x14ac:dyDescent="0.2">
      <c r="A276" s="17">
        <v>43508</v>
      </c>
      <c r="B276" s="17">
        <v>34789</v>
      </c>
      <c r="C276" s="3" t="s">
        <v>48</v>
      </c>
      <c r="D276" s="21">
        <v>30</v>
      </c>
      <c r="E276" s="3" t="s">
        <v>40</v>
      </c>
      <c r="F276" s="4"/>
      <c r="G276" s="4"/>
      <c r="H276" s="3" t="s">
        <v>41</v>
      </c>
      <c r="I276" s="3" t="s">
        <v>79</v>
      </c>
      <c r="J276" s="3" t="s">
        <v>51</v>
      </c>
      <c r="K276" s="3" t="s">
        <v>135</v>
      </c>
      <c r="L276" s="3" t="s">
        <v>377</v>
      </c>
      <c r="M276" s="3" t="s">
        <v>45</v>
      </c>
      <c r="N276" s="3" t="s">
        <v>58</v>
      </c>
      <c r="O276" s="3" t="s">
        <v>46</v>
      </c>
      <c r="P276" s="17">
        <v>43143</v>
      </c>
      <c r="Q276" s="4"/>
      <c r="R276" s="3" t="s">
        <v>47</v>
      </c>
      <c r="S276" s="3"/>
      <c r="T276" s="3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</row>
    <row r="277" spans="1:43" ht="15.75" customHeight="1" x14ac:dyDescent="0.2">
      <c r="A277" s="17">
        <v>43508</v>
      </c>
      <c r="B277" s="17">
        <v>35812</v>
      </c>
      <c r="C277" s="3" t="s">
        <v>48</v>
      </c>
      <c r="D277" s="21">
        <v>27</v>
      </c>
      <c r="E277" s="3" t="s">
        <v>40</v>
      </c>
      <c r="F277" s="4"/>
      <c r="G277" s="4"/>
      <c r="H277" s="3" t="s">
        <v>41</v>
      </c>
      <c r="I277" s="3" t="s">
        <v>79</v>
      </c>
      <c r="J277" s="3" t="s">
        <v>51</v>
      </c>
      <c r="K277" s="3" t="s">
        <v>135</v>
      </c>
      <c r="L277" s="3" t="s">
        <v>377</v>
      </c>
      <c r="M277" s="3" t="s">
        <v>45</v>
      </c>
      <c r="N277" s="3" t="s">
        <v>58</v>
      </c>
      <c r="O277" s="3" t="s">
        <v>62</v>
      </c>
      <c r="P277" s="19"/>
      <c r="Q277" s="4"/>
      <c r="R277" s="3" t="s">
        <v>47</v>
      </c>
      <c r="S277" s="3"/>
      <c r="T277" s="3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</row>
    <row r="278" spans="1:43" ht="15.75" customHeight="1" x14ac:dyDescent="0.2">
      <c r="A278" s="17">
        <v>43508</v>
      </c>
      <c r="B278" s="17">
        <v>23568</v>
      </c>
      <c r="C278" s="3" t="s">
        <v>54</v>
      </c>
      <c r="D278" s="21">
        <v>61</v>
      </c>
      <c r="E278" s="3" t="s">
        <v>40</v>
      </c>
      <c r="F278" s="4"/>
      <c r="G278" s="4"/>
      <c r="H278" s="3" t="s">
        <v>49</v>
      </c>
      <c r="I278" s="3" t="s">
        <v>363</v>
      </c>
      <c r="J278" s="3" t="s">
        <v>51</v>
      </c>
      <c r="K278" s="3" t="s">
        <v>135</v>
      </c>
      <c r="L278" s="3" t="s">
        <v>378</v>
      </c>
      <c r="M278" s="3" t="s">
        <v>45</v>
      </c>
      <c r="N278" s="3" t="s">
        <v>58</v>
      </c>
      <c r="O278" s="3" t="s">
        <v>62</v>
      </c>
      <c r="P278" s="19"/>
      <c r="Q278" s="4"/>
      <c r="R278" s="3" t="s">
        <v>47</v>
      </c>
      <c r="S278" s="3"/>
      <c r="T278" s="3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</row>
    <row r="279" spans="1:43" ht="15.75" customHeight="1" x14ac:dyDescent="0.2">
      <c r="A279" s="17">
        <v>43508</v>
      </c>
      <c r="B279" s="17">
        <v>35231</v>
      </c>
      <c r="C279" s="3" t="s">
        <v>54</v>
      </c>
      <c r="D279" s="21">
        <v>29</v>
      </c>
      <c r="E279" s="3" t="s">
        <v>40</v>
      </c>
      <c r="F279" s="4"/>
      <c r="G279" s="4"/>
      <c r="H279" s="3" t="s">
        <v>41</v>
      </c>
      <c r="I279" s="3" t="s">
        <v>363</v>
      </c>
      <c r="J279" s="3" t="s">
        <v>51</v>
      </c>
      <c r="K279" s="3" t="s">
        <v>135</v>
      </c>
      <c r="L279" s="3" t="s">
        <v>379</v>
      </c>
      <c r="M279" s="3" t="s">
        <v>45</v>
      </c>
      <c r="N279" s="3" t="s">
        <v>39</v>
      </c>
      <c r="O279" s="3" t="s">
        <v>46</v>
      </c>
      <c r="P279" s="17">
        <v>43143</v>
      </c>
      <c r="Q279" s="4"/>
      <c r="R279" s="3" t="s">
        <v>47</v>
      </c>
      <c r="S279" s="3"/>
      <c r="T279" s="3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</row>
    <row r="280" spans="1:43" ht="15.75" customHeight="1" x14ac:dyDescent="0.2">
      <c r="A280" s="17">
        <v>43509</v>
      </c>
      <c r="B280" s="17">
        <v>35617</v>
      </c>
      <c r="C280" s="3" t="s">
        <v>48</v>
      </c>
      <c r="D280" s="21">
        <v>28</v>
      </c>
      <c r="E280" s="3" t="s">
        <v>40</v>
      </c>
      <c r="F280" s="4"/>
      <c r="G280" s="4"/>
      <c r="H280" s="3" t="s">
        <v>41</v>
      </c>
      <c r="I280" s="3" t="s">
        <v>79</v>
      </c>
      <c r="J280" s="3" t="s">
        <v>51</v>
      </c>
      <c r="K280" s="3" t="s">
        <v>135</v>
      </c>
      <c r="L280" s="3" t="s">
        <v>380</v>
      </c>
      <c r="M280" s="3" t="s">
        <v>45</v>
      </c>
      <c r="N280" s="3" t="s">
        <v>58</v>
      </c>
      <c r="O280" s="3" t="s">
        <v>46</v>
      </c>
      <c r="P280" s="17">
        <v>42955</v>
      </c>
      <c r="Q280" s="4"/>
      <c r="R280" s="3" t="s">
        <v>47</v>
      </c>
      <c r="S280" s="3"/>
      <c r="T280" s="3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</row>
    <row r="281" spans="1:43" ht="15.75" customHeight="1" x14ac:dyDescent="0.2">
      <c r="A281" s="17">
        <v>43509</v>
      </c>
      <c r="B281" s="17">
        <v>33320</v>
      </c>
      <c r="C281" s="3" t="s">
        <v>48</v>
      </c>
      <c r="D281" s="21">
        <v>34</v>
      </c>
      <c r="E281" s="3" t="s">
        <v>40</v>
      </c>
      <c r="F281" s="4"/>
      <c r="G281" s="4"/>
      <c r="H281" s="3" t="s">
        <v>41</v>
      </c>
      <c r="I281" s="3" t="s">
        <v>134</v>
      </c>
      <c r="J281" s="3" t="s">
        <v>51</v>
      </c>
      <c r="K281" s="3" t="s">
        <v>135</v>
      </c>
      <c r="L281" s="3" t="s">
        <v>361</v>
      </c>
      <c r="M281" s="3" t="s">
        <v>45</v>
      </c>
      <c r="N281" s="3" t="s">
        <v>39</v>
      </c>
      <c r="O281" s="3" t="s">
        <v>62</v>
      </c>
      <c r="P281" s="19"/>
      <c r="Q281" s="4"/>
      <c r="R281" s="3" t="s">
        <v>47</v>
      </c>
      <c r="S281" s="3"/>
      <c r="T281" s="3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</row>
    <row r="282" spans="1:43" ht="15.75" customHeight="1" x14ac:dyDescent="0.2">
      <c r="A282" s="17">
        <v>43509</v>
      </c>
      <c r="B282" s="17">
        <v>34408</v>
      </c>
      <c r="C282" s="3" t="s">
        <v>48</v>
      </c>
      <c r="D282" s="21">
        <v>31</v>
      </c>
      <c r="E282" s="3" t="s">
        <v>40</v>
      </c>
      <c r="F282" s="4"/>
      <c r="G282" s="4"/>
      <c r="H282" s="3" t="s">
        <v>41</v>
      </c>
      <c r="I282" s="3" t="s">
        <v>79</v>
      </c>
      <c r="J282" s="3" t="s">
        <v>51</v>
      </c>
      <c r="K282" s="3" t="s">
        <v>135</v>
      </c>
      <c r="L282" s="3" t="s">
        <v>361</v>
      </c>
      <c r="M282" s="3" t="s">
        <v>45</v>
      </c>
      <c r="N282" s="3" t="s">
        <v>39</v>
      </c>
      <c r="O282" s="3" t="s">
        <v>62</v>
      </c>
      <c r="P282" s="19"/>
      <c r="Q282" s="4"/>
      <c r="R282" s="3" t="s">
        <v>47</v>
      </c>
      <c r="S282" s="3"/>
      <c r="T282" s="3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</row>
    <row r="283" spans="1:43" ht="15.75" customHeight="1" x14ac:dyDescent="0.2">
      <c r="A283" s="17">
        <v>43509</v>
      </c>
      <c r="B283" s="17">
        <v>31861</v>
      </c>
      <c r="C283" s="3" t="s">
        <v>39</v>
      </c>
      <c r="D283" s="21">
        <v>38</v>
      </c>
      <c r="E283" s="3" t="s">
        <v>40</v>
      </c>
      <c r="F283" s="4"/>
      <c r="G283" s="4"/>
      <c r="H283" s="3" t="s">
        <v>41</v>
      </c>
      <c r="I283" s="3" t="s">
        <v>250</v>
      </c>
      <c r="J283" s="3" t="s">
        <v>51</v>
      </c>
      <c r="K283" s="3" t="s">
        <v>135</v>
      </c>
      <c r="L283" s="3" t="s">
        <v>381</v>
      </c>
      <c r="M283" s="3" t="s">
        <v>45</v>
      </c>
      <c r="N283" s="3" t="s">
        <v>39</v>
      </c>
      <c r="O283" s="3" t="s">
        <v>62</v>
      </c>
      <c r="P283" s="19"/>
      <c r="Q283" s="4"/>
      <c r="R283" s="3" t="s">
        <v>47</v>
      </c>
      <c r="S283" s="3"/>
      <c r="T283" s="3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</row>
    <row r="284" spans="1:43" ht="15.75" customHeight="1" x14ac:dyDescent="0.2">
      <c r="A284" s="17">
        <v>43509</v>
      </c>
      <c r="B284" s="17">
        <v>33683</v>
      </c>
      <c r="C284" s="3" t="s">
        <v>54</v>
      </c>
      <c r="D284" s="21">
        <v>33</v>
      </c>
      <c r="E284" s="3" t="s">
        <v>40</v>
      </c>
      <c r="F284" s="4"/>
      <c r="G284" s="4"/>
      <c r="H284" s="3" t="s">
        <v>41</v>
      </c>
      <c r="I284" s="3" t="s">
        <v>134</v>
      </c>
      <c r="J284" s="3" t="s">
        <v>51</v>
      </c>
      <c r="K284" s="3" t="s">
        <v>135</v>
      </c>
      <c r="L284" s="3" t="s">
        <v>143</v>
      </c>
      <c r="M284" s="3" t="s">
        <v>45</v>
      </c>
      <c r="N284" s="3" t="s">
        <v>39</v>
      </c>
      <c r="O284" s="3" t="s">
        <v>62</v>
      </c>
      <c r="P284" s="19"/>
      <c r="Q284" s="4"/>
      <c r="R284" s="3" t="s">
        <v>47</v>
      </c>
      <c r="S284" s="3"/>
      <c r="T284" s="3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</row>
    <row r="285" spans="1:43" ht="15.75" customHeight="1" x14ac:dyDescent="0.2">
      <c r="A285" s="17">
        <v>43509</v>
      </c>
      <c r="B285" s="17">
        <v>32621</v>
      </c>
      <c r="C285" s="3" t="s">
        <v>54</v>
      </c>
      <c r="D285" s="21">
        <v>36</v>
      </c>
      <c r="E285" s="3" t="s">
        <v>40</v>
      </c>
      <c r="F285" s="4"/>
      <c r="G285" s="4"/>
      <c r="H285" s="3" t="s">
        <v>41</v>
      </c>
      <c r="I285" s="3" t="s">
        <v>382</v>
      </c>
      <c r="J285" s="3" t="s">
        <v>51</v>
      </c>
      <c r="K285" s="3" t="s">
        <v>135</v>
      </c>
      <c r="L285" s="3" t="s">
        <v>383</v>
      </c>
      <c r="M285" s="3" t="s">
        <v>45</v>
      </c>
      <c r="N285" s="3" t="s">
        <v>39</v>
      </c>
      <c r="O285" s="3" t="s">
        <v>46</v>
      </c>
      <c r="P285" s="17">
        <v>43144</v>
      </c>
      <c r="Q285" s="4"/>
      <c r="R285" s="3" t="s">
        <v>47</v>
      </c>
      <c r="S285" s="3"/>
      <c r="T285" s="3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</row>
    <row r="286" spans="1:43" ht="15.75" customHeight="1" x14ac:dyDescent="0.2">
      <c r="A286" s="17">
        <v>43509</v>
      </c>
      <c r="B286" s="17">
        <v>32955</v>
      </c>
      <c r="C286" s="3" t="s">
        <v>48</v>
      </c>
      <c r="D286" s="21">
        <v>35</v>
      </c>
      <c r="E286" s="3" t="s">
        <v>55</v>
      </c>
      <c r="F286" s="4"/>
      <c r="G286" s="4"/>
      <c r="H286" s="3" t="s">
        <v>41</v>
      </c>
      <c r="I286" s="3" t="s">
        <v>154</v>
      </c>
      <c r="J286" s="3" t="s">
        <v>51</v>
      </c>
      <c r="K286" s="3" t="s">
        <v>135</v>
      </c>
      <c r="L286" s="3" t="s">
        <v>384</v>
      </c>
      <c r="M286" s="3" t="s">
        <v>45</v>
      </c>
      <c r="N286" s="3" t="s">
        <v>39</v>
      </c>
      <c r="O286" s="3" t="s">
        <v>62</v>
      </c>
      <c r="P286" s="19"/>
      <c r="Q286" s="4"/>
      <c r="R286" s="3" t="s">
        <v>47</v>
      </c>
      <c r="S286" s="3"/>
      <c r="T286" s="3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</row>
    <row r="287" spans="1:43" ht="15.75" customHeight="1" x14ac:dyDescent="0.2">
      <c r="A287" s="17">
        <v>43509</v>
      </c>
      <c r="B287" s="17">
        <v>30958</v>
      </c>
      <c r="C287" s="3" t="s">
        <v>39</v>
      </c>
      <c r="D287" s="21">
        <v>41</v>
      </c>
      <c r="E287" s="3" t="s">
        <v>40</v>
      </c>
      <c r="F287" s="4"/>
      <c r="G287" s="4"/>
      <c r="H287" s="3" t="s">
        <v>49</v>
      </c>
      <c r="I287" s="3" t="s">
        <v>385</v>
      </c>
      <c r="J287" s="3" t="s">
        <v>51</v>
      </c>
      <c r="K287" s="3" t="s">
        <v>135</v>
      </c>
      <c r="L287" s="3" t="s">
        <v>135</v>
      </c>
      <c r="M287" s="3" t="s">
        <v>45</v>
      </c>
      <c r="N287" s="3" t="s">
        <v>39</v>
      </c>
      <c r="O287" s="3" t="s">
        <v>46</v>
      </c>
      <c r="P287" s="17">
        <v>42413</v>
      </c>
      <c r="Q287" s="4"/>
      <c r="R287" s="3" t="s">
        <v>47</v>
      </c>
      <c r="S287" s="3"/>
      <c r="T287" s="3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</row>
    <row r="288" spans="1:43" ht="15.75" customHeight="1" x14ac:dyDescent="0.2">
      <c r="A288" s="17">
        <v>43509</v>
      </c>
      <c r="B288" s="17">
        <v>34322</v>
      </c>
      <c r="C288" s="3" t="s">
        <v>48</v>
      </c>
      <c r="D288" s="21">
        <v>32</v>
      </c>
      <c r="E288" s="3" t="s">
        <v>55</v>
      </c>
      <c r="F288" s="4"/>
      <c r="G288" s="4"/>
      <c r="H288" s="3" t="s">
        <v>41</v>
      </c>
      <c r="I288" s="3" t="s">
        <v>79</v>
      </c>
      <c r="J288" s="3" t="s">
        <v>51</v>
      </c>
      <c r="K288" s="3" t="s">
        <v>135</v>
      </c>
      <c r="L288" s="3" t="s">
        <v>386</v>
      </c>
      <c r="M288" s="3" t="s">
        <v>45</v>
      </c>
      <c r="N288" s="3" t="s">
        <v>84</v>
      </c>
      <c r="O288" s="3" t="s">
        <v>62</v>
      </c>
      <c r="P288" s="19"/>
      <c r="Q288" s="4"/>
      <c r="R288" s="3" t="s">
        <v>47</v>
      </c>
      <c r="S288" s="3"/>
      <c r="T288" s="3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</row>
    <row r="289" spans="1:43" ht="15.75" customHeight="1" x14ac:dyDescent="0.2">
      <c r="A289" s="17">
        <v>43509</v>
      </c>
      <c r="B289" s="17">
        <v>29313</v>
      </c>
      <c r="C289" s="3" t="s">
        <v>48</v>
      </c>
      <c r="D289" s="21">
        <v>45</v>
      </c>
      <c r="E289" s="3" t="s">
        <v>40</v>
      </c>
      <c r="F289" s="4"/>
      <c r="G289" s="4"/>
      <c r="H289" s="3" t="s">
        <v>41</v>
      </c>
      <c r="I289" s="3" t="s">
        <v>134</v>
      </c>
      <c r="J289" s="3" t="s">
        <v>51</v>
      </c>
      <c r="K289" s="3" t="s">
        <v>135</v>
      </c>
      <c r="L289" s="3" t="s">
        <v>387</v>
      </c>
      <c r="M289" s="3" t="s">
        <v>45</v>
      </c>
      <c r="N289" s="3" t="s">
        <v>39</v>
      </c>
      <c r="O289" s="3" t="s">
        <v>62</v>
      </c>
      <c r="P289" s="19"/>
      <c r="Q289" s="4"/>
      <c r="R289" s="3" t="s">
        <v>47</v>
      </c>
      <c r="S289" s="3"/>
      <c r="T289" s="3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</row>
    <row r="290" spans="1:43" ht="15.75" customHeight="1" x14ac:dyDescent="0.2">
      <c r="A290" s="17">
        <v>43509</v>
      </c>
      <c r="B290" s="17">
        <v>33786</v>
      </c>
      <c r="C290" s="3" t="s">
        <v>54</v>
      </c>
      <c r="D290" s="21">
        <v>33</v>
      </c>
      <c r="E290" s="3" t="s">
        <v>40</v>
      </c>
      <c r="F290" s="4"/>
      <c r="G290" s="4"/>
      <c r="H290" s="3" t="s">
        <v>41</v>
      </c>
      <c r="I290" s="3" t="s">
        <v>134</v>
      </c>
      <c r="J290" s="3" t="s">
        <v>51</v>
      </c>
      <c r="K290" s="3" t="s">
        <v>135</v>
      </c>
      <c r="L290" s="3" t="s">
        <v>135</v>
      </c>
      <c r="M290" s="3" t="s">
        <v>45</v>
      </c>
      <c r="N290" s="3" t="s">
        <v>39</v>
      </c>
      <c r="O290" s="3" t="s">
        <v>46</v>
      </c>
      <c r="P290" s="17">
        <v>43411</v>
      </c>
      <c r="Q290" s="4"/>
      <c r="R290" s="3" t="s">
        <v>47</v>
      </c>
      <c r="S290" s="3"/>
      <c r="T290" s="3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</row>
    <row r="291" spans="1:43" ht="15.75" customHeight="1" x14ac:dyDescent="0.2">
      <c r="A291" s="17">
        <v>43509</v>
      </c>
      <c r="B291" s="17">
        <v>30534</v>
      </c>
      <c r="C291" s="3" t="s">
        <v>48</v>
      </c>
      <c r="D291" s="21">
        <v>42</v>
      </c>
      <c r="E291" s="3" t="s">
        <v>40</v>
      </c>
      <c r="F291" s="4"/>
      <c r="G291" s="4"/>
      <c r="H291" s="3" t="s">
        <v>41</v>
      </c>
      <c r="I291" s="3" t="s">
        <v>79</v>
      </c>
      <c r="J291" s="3" t="s">
        <v>51</v>
      </c>
      <c r="K291" s="3" t="s">
        <v>135</v>
      </c>
      <c r="L291" s="3" t="s">
        <v>388</v>
      </c>
      <c r="M291" s="3" t="s">
        <v>45</v>
      </c>
      <c r="N291" s="3" t="s">
        <v>39</v>
      </c>
      <c r="O291" s="3" t="s">
        <v>46</v>
      </c>
      <c r="P291" s="17">
        <v>42779</v>
      </c>
      <c r="Q291" s="4"/>
      <c r="R291" s="3" t="s">
        <v>47</v>
      </c>
      <c r="S291" s="3"/>
      <c r="T291" s="3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</row>
    <row r="292" spans="1:43" ht="15.75" customHeight="1" x14ac:dyDescent="0.2">
      <c r="A292" s="17">
        <v>43510</v>
      </c>
      <c r="B292" s="17">
        <v>33125</v>
      </c>
      <c r="C292" s="3" t="s">
        <v>48</v>
      </c>
      <c r="D292" s="21">
        <v>35</v>
      </c>
      <c r="E292" s="3" t="s">
        <v>40</v>
      </c>
      <c r="F292" s="4"/>
      <c r="G292" s="4"/>
      <c r="H292" s="3" t="s">
        <v>41</v>
      </c>
      <c r="I292" s="3" t="s">
        <v>389</v>
      </c>
      <c r="J292" s="3" t="s">
        <v>60</v>
      </c>
      <c r="K292" s="3" t="s">
        <v>135</v>
      </c>
      <c r="L292" s="3" t="s">
        <v>390</v>
      </c>
      <c r="M292" s="3" t="s">
        <v>45</v>
      </c>
      <c r="N292" s="3" t="s">
        <v>58</v>
      </c>
      <c r="O292" s="3" t="s">
        <v>46</v>
      </c>
      <c r="P292" s="17">
        <v>43809</v>
      </c>
      <c r="Q292" s="3" t="s">
        <v>391</v>
      </c>
      <c r="R292" s="3" t="s">
        <v>47</v>
      </c>
      <c r="S292" s="3"/>
      <c r="T292" s="3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</row>
    <row r="293" spans="1:43" ht="15.75" customHeight="1" x14ac:dyDescent="0.2">
      <c r="A293" s="17">
        <v>43510</v>
      </c>
      <c r="B293" s="17">
        <v>36526</v>
      </c>
      <c r="C293" s="3" t="s">
        <v>92</v>
      </c>
      <c r="D293" s="21">
        <v>25</v>
      </c>
      <c r="E293" s="3" t="s">
        <v>40</v>
      </c>
      <c r="F293" s="4"/>
      <c r="G293" s="4"/>
      <c r="H293" s="3" t="s">
        <v>41</v>
      </c>
      <c r="I293" s="3" t="s">
        <v>134</v>
      </c>
      <c r="J293" s="3" t="s">
        <v>51</v>
      </c>
      <c r="K293" s="3" t="s">
        <v>135</v>
      </c>
      <c r="L293" s="3" t="s">
        <v>64</v>
      </c>
      <c r="M293" s="3" t="s">
        <v>45</v>
      </c>
      <c r="N293" s="3" t="s">
        <v>58</v>
      </c>
      <c r="O293" s="3" t="s">
        <v>62</v>
      </c>
      <c r="P293" s="19"/>
      <c r="Q293" s="5" t="s">
        <v>109</v>
      </c>
      <c r="R293" s="3" t="s">
        <v>47</v>
      </c>
      <c r="S293" s="3"/>
      <c r="T293" s="3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</row>
    <row r="294" spans="1:43" ht="15.75" customHeight="1" x14ac:dyDescent="0.2">
      <c r="A294" s="17">
        <v>43511</v>
      </c>
      <c r="B294" s="17">
        <v>31684</v>
      </c>
      <c r="C294" s="3" t="s">
        <v>48</v>
      </c>
      <c r="D294" s="21">
        <v>39</v>
      </c>
      <c r="E294" s="3" t="s">
        <v>40</v>
      </c>
      <c r="F294" s="4"/>
      <c r="G294" s="4"/>
      <c r="H294" s="3" t="s">
        <v>49</v>
      </c>
      <c r="I294" s="3" t="s">
        <v>392</v>
      </c>
      <c r="J294" s="3" t="s">
        <v>51</v>
      </c>
      <c r="K294" s="3" t="s">
        <v>135</v>
      </c>
      <c r="L294" s="3" t="s">
        <v>393</v>
      </c>
      <c r="M294" s="3" t="s">
        <v>45</v>
      </c>
      <c r="N294" s="3" t="s">
        <v>84</v>
      </c>
      <c r="O294" s="3" t="s">
        <v>46</v>
      </c>
      <c r="P294" s="17">
        <v>39859</v>
      </c>
      <c r="Q294" s="4"/>
      <c r="R294" s="3" t="s">
        <v>47</v>
      </c>
      <c r="S294" s="3"/>
      <c r="T294" s="3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</row>
    <row r="295" spans="1:43" ht="15.75" customHeight="1" x14ac:dyDescent="0.2">
      <c r="A295" s="17">
        <v>43511</v>
      </c>
      <c r="B295" s="17">
        <v>35097</v>
      </c>
      <c r="C295" s="3" t="s">
        <v>48</v>
      </c>
      <c r="D295" s="21">
        <v>29</v>
      </c>
      <c r="E295" s="3" t="s">
        <v>40</v>
      </c>
      <c r="F295" s="4"/>
      <c r="G295" s="4"/>
      <c r="H295" s="3" t="s">
        <v>41</v>
      </c>
      <c r="I295" s="3" t="s">
        <v>134</v>
      </c>
      <c r="J295" s="3" t="s">
        <v>51</v>
      </c>
      <c r="K295" s="3" t="s">
        <v>135</v>
      </c>
      <c r="L295" s="3" t="s">
        <v>381</v>
      </c>
      <c r="M295" s="3" t="s">
        <v>45</v>
      </c>
      <c r="N295" s="3" t="s">
        <v>39</v>
      </c>
      <c r="O295" s="3" t="s">
        <v>46</v>
      </c>
      <c r="P295" s="17">
        <v>43753</v>
      </c>
      <c r="Q295" s="4"/>
      <c r="R295" s="3" t="s">
        <v>47</v>
      </c>
      <c r="S295" s="3"/>
      <c r="T295" s="3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</row>
    <row r="296" spans="1:43" ht="15.75" customHeight="1" x14ac:dyDescent="0.2">
      <c r="A296" s="17">
        <v>43511</v>
      </c>
      <c r="B296" s="17">
        <v>28522</v>
      </c>
      <c r="C296" s="3" t="s">
        <v>39</v>
      </c>
      <c r="D296" s="21">
        <v>47</v>
      </c>
      <c r="E296" s="3" t="s">
        <v>40</v>
      </c>
      <c r="F296" s="4"/>
      <c r="G296" s="4"/>
      <c r="H296" s="3" t="s">
        <v>41</v>
      </c>
      <c r="I296" s="3" t="s">
        <v>342</v>
      </c>
      <c r="J296" s="3" t="s">
        <v>51</v>
      </c>
      <c r="K296" s="3" t="s">
        <v>135</v>
      </c>
      <c r="L296" s="3" t="s">
        <v>135</v>
      </c>
      <c r="M296" s="3" t="s">
        <v>45</v>
      </c>
      <c r="N296" s="3" t="s">
        <v>84</v>
      </c>
      <c r="O296" s="3" t="s">
        <v>46</v>
      </c>
      <c r="P296" s="17">
        <v>42962</v>
      </c>
      <c r="Q296" s="4"/>
      <c r="R296" s="3" t="s">
        <v>47</v>
      </c>
      <c r="S296" s="3"/>
      <c r="T296" s="3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</row>
    <row r="297" spans="1:43" ht="15.75" customHeight="1" x14ac:dyDescent="0.2">
      <c r="A297" s="17">
        <v>43511</v>
      </c>
      <c r="B297" s="17">
        <v>34665</v>
      </c>
      <c r="C297" s="3" t="s">
        <v>39</v>
      </c>
      <c r="D297" s="21">
        <v>31</v>
      </c>
      <c r="E297" s="3" t="s">
        <v>40</v>
      </c>
      <c r="F297" s="4"/>
      <c r="G297" s="4"/>
      <c r="H297" s="3" t="s">
        <v>41</v>
      </c>
      <c r="I297" s="3" t="s">
        <v>134</v>
      </c>
      <c r="J297" s="3" t="s">
        <v>51</v>
      </c>
      <c r="K297" s="3" t="s">
        <v>135</v>
      </c>
      <c r="L297" s="3" t="s">
        <v>369</v>
      </c>
      <c r="M297" s="3" t="s">
        <v>45</v>
      </c>
      <c r="N297" s="3" t="s">
        <v>39</v>
      </c>
      <c r="O297" s="3" t="s">
        <v>62</v>
      </c>
      <c r="P297" s="19"/>
      <c r="Q297" s="4"/>
      <c r="R297" s="3" t="s">
        <v>47</v>
      </c>
      <c r="S297" s="3"/>
      <c r="T297" s="3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</row>
    <row r="298" spans="1:43" ht="15.75" customHeight="1" x14ac:dyDescent="0.2">
      <c r="A298" s="17">
        <v>43514</v>
      </c>
      <c r="B298" s="17">
        <v>29321</v>
      </c>
      <c r="C298" s="3" t="s">
        <v>48</v>
      </c>
      <c r="D298" s="21">
        <v>45</v>
      </c>
      <c r="E298" s="3" t="s">
        <v>40</v>
      </c>
      <c r="F298" s="4"/>
      <c r="G298" s="4"/>
      <c r="H298" s="3" t="s">
        <v>49</v>
      </c>
      <c r="I298" s="3" t="s">
        <v>394</v>
      </c>
      <c r="J298" s="3" t="s">
        <v>51</v>
      </c>
      <c r="K298" s="3" t="s">
        <v>135</v>
      </c>
      <c r="L298" s="3" t="s">
        <v>395</v>
      </c>
      <c r="M298" s="3" t="s">
        <v>45</v>
      </c>
      <c r="N298" s="3" t="s">
        <v>84</v>
      </c>
      <c r="O298" s="3" t="s">
        <v>46</v>
      </c>
      <c r="P298" s="17">
        <v>43456</v>
      </c>
      <c r="Q298" s="4"/>
      <c r="R298" s="3" t="s">
        <v>47</v>
      </c>
      <c r="S298" s="3"/>
      <c r="T298" s="3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</row>
    <row r="299" spans="1:43" ht="15.75" customHeight="1" x14ac:dyDescent="0.2">
      <c r="A299" s="17">
        <v>43515</v>
      </c>
      <c r="B299" s="17">
        <v>24351</v>
      </c>
      <c r="C299" s="3" t="s">
        <v>39</v>
      </c>
      <c r="D299" s="21">
        <v>59</v>
      </c>
      <c r="E299" s="3" t="s">
        <v>55</v>
      </c>
      <c r="F299" s="4"/>
      <c r="G299" s="4"/>
      <c r="H299" s="3" t="s">
        <v>49</v>
      </c>
      <c r="I299" s="3" t="s">
        <v>154</v>
      </c>
      <c r="J299" s="3" t="s">
        <v>51</v>
      </c>
      <c r="K299" s="3" t="s">
        <v>135</v>
      </c>
      <c r="L299" s="3" t="s">
        <v>135</v>
      </c>
      <c r="M299" s="3" t="s">
        <v>45</v>
      </c>
      <c r="N299" s="3" t="s">
        <v>124</v>
      </c>
      <c r="O299" s="3" t="s">
        <v>62</v>
      </c>
      <c r="P299" s="19"/>
      <c r="Q299" s="4"/>
      <c r="R299" s="3" t="s">
        <v>47</v>
      </c>
      <c r="S299" s="3"/>
      <c r="T299" s="3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</row>
    <row r="300" spans="1:43" ht="15.75" customHeight="1" x14ac:dyDescent="0.2">
      <c r="A300" s="17">
        <v>43515</v>
      </c>
      <c r="B300" s="17">
        <v>24947</v>
      </c>
      <c r="C300" s="3" t="s">
        <v>48</v>
      </c>
      <c r="D300" s="21">
        <v>57</v>
      </c>
      <c r="E300" s="3" t="s">
        <v>40</v>
      </c>
      <c r="F300" s="4"/>
      <c r="G300" s="4"/>
      <c r="H300" s="3" t="s">
        <v>49</v>
      </c>
      <c r="I300" s="3" t="s">
        <v>332</v>
      </c>
      <c r="J300" s="3" t="s">
        <v>51</v>
      </c>
      <c r="K300" s="3" t="s">
        <v>135</v>
      </c>
      <c r="L300" s="3" t="s">
        <v>396</v>
      </c>
      <c r="M300" s="3" t="s">
        <v>45</v>
      </c>
      <c r="N300" s="3" t="s">
        <v>39</v>
      </c>
      <c r="O300" s="3" t="s">
        <v>46</v>
      </c>
      <c r="P300" s="17">
        <v>41689</v>
      </c>
      <c r="Q300" s="4"/>
      <c r="R300" s="3" t="s">
        <v>47</v>
      </c>
      <c r="S300" s="3"/>
      <c r="T300" s="3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</row>
    <row r="301" spans="1:43" ht="15.75" customHeight="1" x14ac:dyDescent="0.2">
      <c r="A301" s="17">
        <v>43516</v>
      </c>
      <c r="B301" s="17">
        <v>36356</v>
      </c>
      <c r="C301" s="3" t="s">
        <v>54</v>
      </c>
      <c r="D301" s="21">
        <v>26</v>
      </c>
      <c r="E301" s="3" t="s">
        <v>40</v>
      </c>
      <c r="F301" s="4"/>
      <c r="G301" s="4"/>
      <c r="H301" s="3" t="s">
        <v>41</v>
      </c>
      <c r="I301" s="3" t="s">
        <v>71</v>
      </c>
      <c r="J301" s="3" t="s">
        <v>51</v>
      </c>
      <c r="K301" s="3" t="s">
        <v>135</v>
      </c>
      <c r="L301" s="3" t="s">
        <v>377</v>
      </c>
      <c r="M301" s="3" t="s">
        <v>45</v>
      </c>
      <c r="N301" s="3" t="s">
        <v>39</v>
      </c>
      <c r="O301" s="3" t="s">
        <v>62</v>
      </c>
      <c r="P301" s="19"/>
      <c r="Q301" s="4"/>
      <c r="R301" s="3" t="s">
        <v>47</v>
      </c>
      <c r="S301" s="3"/>
      <c r="T301" s="3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</row>
    <row r="302" spans="1:43" ht="15.75" customHeight="1" x14ac:dyDescent="0.2">
      <c r="A302" s="17">
        <v>43516</v>
      </c>
      <c r="B302" s="17">
        <v>35890</v>
      </c>
      <c r="C302" s="3" t="s">
        <v>39</v>
      </c>
      <c r="D302" s="21">
        <v>27</v>
      </c>
      <c r="E302" s="3" t="s">
        <v>40</v>
      </c>
      <c r="F302" s="4"/>
      <c r="G302" s="4"/>
      <c r="H302" s="3" t="s">
        <v>41</v>
      </c>
      <c r="I302" s="3" t="s">
        <v>397</v>
      </c>
      <c r="J302" s="3" t="s">
        <v>51</v>
      </c>
      <c r="K302" s="3" t="s">
        <v>135</v>
      </c>
      <c r="L302" s="3" t="s">
        <v>398</v>
      </c>
      <c r="M302" s="3" t="s">
        <v>45</v>
      </c>
      <c r="N302" s="3" t="s">
        <v>84</v>
      </c>
      <c r="O302" s="3" t="s">
        <v>62</v>
      </c>
      <c r="P302" s="19"/>
      <c r="Q302" s="4"/>
      <c r="R302" s="3" t="s">
        <v>47</v>
      </c>
      <c r="S302" s="3"/>
      <c r="T302" s="3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</row>
    <row r="303" spans="1:43" ht="15.75" customHeight="1" x14ac:dyDescent="0.2">
      <c r="A303" s="17">
        <v>43516</v>
      </c>
      <c r="B303" s="17">
        <v>31256</v>
      </c>
      <c r="C303" s="3" t="s">
        <v>48</v>
      </c>
      <c r="D303" s="21">
        <v>40</v>
      </c>
      <c r="E303" s="3" t="s">
        <v>55</v>
      </c>
      <c r="F303" s="4"/>
      <c r="G303" s="4"/>
      <c r="H303" s="3" t="s">
        <v>41</v>
      </c>
      <c r="I303" s="3" t="s">
        <v>399</v>
      </c>
      <c r="J303" s="3" t="s">
        <v>60</v>
      </c>
      <c r="K303" s="3" t="s">
        <v>135</v>
      </c>
      <c r="L303" s="3" t="s">
        <v>83</v>
      </c>
      <c r="M303" s="3" t="s">
        <v>45</v>
      </c>
      <c r="N303" s="3" t="s">
        <v>39</v>
      </c>
      <c r="O303" s="3" t="s">
        <v>46</v>
      </c>
      <c r="P303" s="17">
        <v>42796</v>
      </c>
      <c r="Q303" s="4"/>
      <c r="R303" s="3" t="s">
        <v>47</v>
      </c>
      <c r="S303" s="3"/>
      <c r="T303" s="3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</row>
    <row r="304" spans="1:43" ht="15.75" customHeight="1" x14ac:dyDescent="0.2">
      <c r="A304" s="17">
        <v>43516</v>
      </c>
      <c r="B304" s="17">
        <v>32906</v>
      </c>
      <c r="C304" s="3" t="s">
        <v>54</v>
      </c>
      <c r="D304" s="21">
        <v>35</v>
      </c>
      <c r="E304" s="3" t="s">
        <v>40</v>
      </c>
      <c r="F304" s="4"/>
      <c r="G304" s="4"/>
      <c r="H304" s="3" t="s">
        <v>41</v>
      </c>
      <c r="I304" s="3" t="s">
        <v>400</v>
      </c>
      <c r="J304" s="3" t="s">
        <v>51</v>
      </c>
      <c r="K304" s="3" t="s">
        <v>135</v>
      </c>
      <c r="L304" s="3" t="s">
        <v>64</v>
      </c>
      <c r="M304" s="3" t="s">
        <v>45</v>
      </c>
      <c r="N304" s="3" t="s">
        <v>39</v>
      </c>
      <c r="O304" s="3" t="s">
        <v>62</v>
      </c>
      <c r="P304" s="19"/>
      <c r="Q304" s="5" t="s">
        <v>401</v>
      </c>
      <c r="R304" s="3" t="s">
        <v>47</v>
      </c>
      <c r="S304" s="3"/>
      <c r="T304" s="3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</row>
    <row r="305" spans="1:43" ht="15.75" customHeight="1" x14ac:dyDescent="0.2">
      <c r="A305" s="17">
        <v>43517</v>
      </c>
      <c r="B305" s="17">
        <v>34946</v>
      </c>
      <c r="C305" s="3" t="s">
        <v>48</v>
      </c>
      <c r="D305" s="21">
        <v>30</v>
      </c>
      <c r="E305" s="3" t="s">
        <v>40</v>
      </c>
      <c r="F305" s="4"/>
      <c r="G305" s="4"/>
      <c r="H305" s="3" t="s">
        <v>41</v>
      </c>
      <c r="I305" s="3" t="s">
        <v>79</v>
      </c>
      <c r="J305" s="3" t="s">
        <v>51</v>
      </c>
      <c r="K305" s="3" t="s">
        <v>135</v>
      </c>
      <c r="L305" s="3" t="s">
        <v>72</v>
      </c>
      <c r="M305" s="3" t="s">
        <v>45</v>
      </c>
      <c r="N305" s="3" t="s">
        <v>39</v>
      </c>
      <c r="O305" s="3" t="s">
        <v>62</v>
      </c>
      <c r="P305" s="19"/>
      <c r="Q305" s="4"/>
      <c r="R305" s="3" t="s">
        <v>47</v>
      </c>
      <c r="S305" s="3"/>
      <c r="T305" s="3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</row>
    <row r="306" spans="1:43" ht="15.75" customHeight="1" x14ac:dyDescent="0.2">
      <c r="A306" s="17">
        <v>43517</v>
      </c>
      <c r="B306" s="17">
        <v>31873</v>
      </c>
      <c r="C306" s="3" t="s">
        <v>92</v>
      </c>
      <c r="D306" s="21">
        <v>38</v>
      </c>
      <c r="E306" s="3" t="s">
        <v>55</v>
      </c>
      <c r="F306" s="4"/>
      <c r="G306" s="4"/>
      <c r="H306" s="3" t="s">
        <v>49</v>
      </c>
      <c r="I306" s="3" t="s">
        <v>402</v>
      </c>
      <c r="J306" s="3" t="s">
        <v>43</v>
      </c>
      <c r="K306" s="3" t="s">
        <v>135</v>
      </c>
      <c r="L306" s="3" t="s">
        <v>271</v>
      </c>
      <c r="M306" s="3" t="s">
        <v>45</v>
      </c>
      <c r="N306" s="3" t="s">
        <v>58</v>
      </c>
      <c r="O306" s="3" t="s">
        <v>62</v>
      </c>
      <c r="P306" s="19"/>
      <c r="Q306" s="4"/>
      <c r="R306" s="3" t="s">
        <v>47</v>
      </c>
      <c r="S306" s="3"/>
      <c r="T306" s="3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</row>
    <row r="307" spans="1:43" ht="15.75" customHeight="1" x14ac:dyDescent="0.2">
      <c r="A307" s="17">
        <v>43517</v>
      </c>
      <c r="B307" s="17">
        <v>31410</v>
      </c>
      <c r="C307" s="3" t="s">
        <v>54</v>
      </c>
      <c r="D307" s="21">
        <v>40</v>
      </c>
      <c r="E307" s="3" t="s">
        <v>40</v>
      </c>
      <c r="F307" s="4"/>
      <c r="G307" s="4"/>
      <c r="H307" s="3" t="s">
        <v>49</v>
      </c>
      <c r="I307" s="3" t="s">
        <v>56</v>
      </c>
      <c r="J307" s="3" t="s">
        <v>51</v>
      </c>
      <c r="K307" s="3" t="s">
        <v>135</v>
      </c>
      <c r="L307" s="3" t="s">
        <v>288</v>
      </c>
      <c r="M307" s="3" t="s">
        <v>45</v>
      </c>
      <c r="N307" s="3" t="s">
        <v>124</v>
      </c>
      <c r="O307" s="3" t="s">
        <v>62</v>
      </c>
      <c r="P307" s="19"/>
      <c r="Q307" s="4"/>
      <c r="R307" s="3" t="s">
        <v>47</v>
      </c>
      <c r="S307" s="3"/>
      <c r="T307" s="3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</row>
    <row r="308" spans="1:43" ht="15.75" customHeight="1" x14ac:dyDescent="0.2">
      <c r="A308" s="17">
        <v>43517</v>
      </c>
      <c r="B308" s="17">
        <v>33008</v>
      </c>
      <c r="C308" s="3" t="s">
        <v>39</v>
      </c>
      <c r="D308" s="21">
        <v>35</v>
      </c>
      <c r="E308" s="3" t="s">
        <v>40</v>
      </c>
      <c r="F308" s="4"/>
      <c r="G308" s="4"/>
      <c r="H308" s="3" t="s">
        <v>41</v>
      </c>
      <c r="I308" s="3" t="s">
        <v>192</v>
      </c>
      <c r="J308" s="3" t="s">
        <v>51</v>
      </c>
      <c r="K308" s="3" t="s">
        <v>135</v>
      </c>
      <c r="L308" s="3" t="s">
        <v>149</v>
      </c>
      <c r="M308" s="3" t="s">
        <v>45</v>
      </c>
      <c r="N308" s="3" t="s">
        <v>124</v>
      </c>
      <c r="O308" s="3" t="s">
        <v>62</v>
      </c>
      <c r="P308" s="19"/>
      <c r="Q308" s="4"/>
      <c r="R308" s="3" t="s">
        <v>47</v>
      </c>
      <c r="S308" s="3"/>
      <c r="T308" s="3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</row>
    <row r="309" spans="1:43" ht="15.75" customHeight="1" x14ac:dyDescent="0.2">
      <c r="A309" s="17">
        <v>43517</v>
      </c>
      <c r="B309" s="17">
        <v>31539</v>
      </c>
      <c r="C309" s="3" t="s">
        <v>39</v>
      </c>
      <c r="D309" s="21">
        <v>39</v>
      </c>
      <c r="E309" s="3" t="s">
        <v>40</v>
      </c>
      <c r="F309" s="4"/>
      <c r="G309" s="4"/>
      <c r="H309" s="3" t="s">
        <v>41</v>
      </c>
      <c r="I309" s="3" t="s">
        <v>134</v>
      </c>
      <c r="J309" s="3" t="s">
        <v>51</v>
      </c>
      <c r="K309" s="3" t="s">
        <v>135</v>
      </c>
      <c r="L309" s="3" t="s">
        <v>403</v>
      </c>
      <c r="M309" s="3" t="s">
        <v>45</v>
      </c>
      <c r="N309" s="3" t="s">
        <v>84</v>
      </c>
      <c r="O309" s="3" t="s">
        <v>62</v>
      </c>
      <c r="P309" s="19"/>
      <c r="Q309" s="4"/>
      <c r="R309" s="3" t="s">
        <v>47</v>
      </c>
      <c r="S309" s="3"/>
      <c r="T309" s="3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</row>
    <row r="310" spans="1:43" ht="15.75" customHeight="1" x14ac:dyDescent="0.2">
      <c r="A310" s="17">
        <v>43517</v>
      </c>
      <c r="B310" s="17">
        <v>26025</v>
      </c>
      <c r="C310" s="3" t="s">
        <v>54</v>
      </c>
      <c r="D310" s="21">
        <v>54</v>
      </c>
      <c r="E310" s="3" t="s">
        <v>40</v>
      </c>
      <c r="F310" s="4"/>
      <c r="G310" s="4"/>
      <c r="H310" s="3" t="s">
        <v>49</v>
      </c>
      <c r="I310" s="3" t="s">
        <v>404</v>
      </c>
      <c r="J310" s="3" t="s">
        <v>51</v>
      </c>
      <c r="K310" s="3" t="s">
        <v>135</v>
      </c>
      <c r="L310" s="3" t="s">
        <v>405</v>
      </c>
      <c r="M310" s="3" t="s">
        <v>45</v>
      </c>
      <c r="N310" s="3" t="s">
        <v>58</v>
      </c>
      <c r="O310" s="3" t="s">
        <v>46</v>
      </c>
      <c r="P310" s="17">
        <v>41700</v>
      </c>
      <c r="Q310" s="4"/>
      <c r="R310" s="3" t="s">
        <v>47</v>
      </c>
      <c r="S310" s="3"/>
      <c r="T310" s="3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</row>
    <row r="311" spans="1:43" ht="15.75" customHeight="1" x14ac:dyDescent="0.2">
      <c r="A311" s="17">
        <v>43517</v>
      </c>
      <c r="B311" s="17">
        <v>31583</v>
      </c>
      <c r="C311" s="3" t="s">
        <v>39</v>
      </c>
      <c r="D311" s="21">
        <v>39</v>
      </c>
      <c r="E311" s="3" t="s">
        <v>40</v>
      </c>
      <c r="F311" s="4"/>
      <c r="G311" s="4"/>
      <c r="H311" s="3" t="s">
        <v>41</v>
      </c>
      <c r="I311" s="3" t="s">
        <v>111</v>
      </c>
      <c r="J311" s="3" t="s">
        <v>51</v>
      </c>
      <c r="K311" s="3" t="s">
        <v>135</v>
      </c>
      <c r="L311" s="3" t="s">
        <v>104</v>
      </c>
      <c r="M311" s="3" t="s">
        <v>45</v>
      </c>
      <c r="N311" s="3" t="s">
        <v>39</v>
      </c>
      <c r="O311" s="3" t="s">
        <v>62</v>
      </c>
      <c r="P311" s="19"/>
      <c r="Q311" s="4"/>
      <c r="R311" s="3" t="s">
        <v>47</v>
      </c>
      <c r="S311" s="3"/>
      <c r="T311" s="3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</row>
    <row r="312" spans="1:43" ht="15.75" customHeight="1" x14ac:dyDescent="0.2">
      <c r="A312" s="17">
        <v>43517</v>
      </c>
      <c r="B312" s="17">
        <v>28870</v>
      </c>
      <c r="C312" s="3" t="s">
        <v>39</v>
      </c>
      <c r="D312" s="21">
        <v>46</v>
      </c>
      <c r="E312" s="3" t="s">
        <v>40</v>
      </c>
      <c r="F312" s="3">
        <v>183</v>
      </c>
      <c r="G312" s="3">
        <v>87</v>
      </c>
      <c r="H312" s="3" t="s">
        <v>41</v>
      </c>
      <c r="I312" s="3" t="s">
        <v>406</v>
      </c>
      <c r="J312" s="3" t="s">
        <v>51</v>
      </c>
      <c r="K312" s="3" t="s">
        <v>135</v>
      </c>
      <c r="L312" s="3" t="s">
        <v>403</v>
      </c>
      <c r="M312" s="3" t="s">
        <v>45</v>
      </c>
      <c r="N312" s="3" t="s">
        <v>58</v>
      </c>
      <c r="O312" s="3" t="s">
        <v>62</v>
      </c>
      <c r="P312" s="19"/>
      <c r="Q312" s="4"/>
      <c r="R312" s="3" t="s">
        <v>47</v>
      </c>
      <c r="S312" s="3"/>
      <c r="T312" s="3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</row>
    <row r="313" spans="1:43" ht="15.75" customHeight="1" x14ac:dyDescent="0.2">
      <c r="A313" s="17">
        <v>43517</v>
      </c>
      <c r="B313" s="17">
        <v>34459</v>
      </c>
      <c r="C313" s="3" t="s">
        <v>48</v>
      </c>
      <c r="D313" s="21">
        <v>31</v>
      </c>
      <c r="E313" s="3" t="s">
        <v>40</v>
      </c>
      <c r="F313" s="4"/>
      <c r="G313" s="4"/>
      <c r="H313" s="3" t="s">
        <v>41</v>
      </c>
      <c r="I313" s="3" t="s">
        <v>79</v>
      </c>
      <c r="J313" s="3" t="s">
        <v>51</v>
      </c>
      <c r="K313" s="3" t="s">
        <v>135</v>
      </c>
      <c r="L313" s="3" t="s">
        <v>164</v>
      </c>
      <c r="M313" s="3" t="s">
        <v>45</v>
      </c>
      <c r="N313" s="3" t="s">
        <v>39</v>
      </c>
      <c r="O313" s="3" t="s">
        <v>46</v>
      </c>
      <c r="P313" s="17">
        <v>42787</v>
      </c>
      <c r="Q313" s="4"/>
      <c r="R313" s="3" t="s">
        <v>47</v>
      </c>
      <c r="S313" s="3"/>
      <c r="T313" s="3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</row>
    <row r="314" spans="1:43" ht="15.75" customHeight="1" x14ac:dyDescent="0.2">
      <c r="A314" s="17">
        <v>43518</v>
      </c>
      <c r="B314" s="17">
        <v>36532</v>
      </c>
      <c r="C314" s="3" t="s">
        <v>48</v>
      </c>
      <c r="D314" s="21">
        <v>25</v>
      </c>
      <c r="E314" s="3" t="s">
        <v>55</v>
      </c>
      <c r="F314" s="4"/>
      <c r="G314" s="4"/>
      <c r="H314" s="3" t="s">
        <v>41</v>
      </c>
      <c r="I314" s="3" t="s">
        <v>79</v>
      </c>
      <c r="J314" s="3" t="s">
        <v>51</v>
      </c>
      <c r="K314" s="3" t="s">
        <v>135</v>
      </c>
      <c r="L314" s="3" t="s">
        <v>407</v>
      </c>
      <c r="M314" s="3" t="s">
        <v>45</v>
      </c>
      <c r="N314" s="3" t="s">
        <v>84</v>
      </c>
      <c r="O314" s="3" t="s">
        <v>62</v>
      </c>
      <c r="P314" s="19"/>
      <c r="Q314" s="4"/>
      <c r="R314" s="3" t="s">
        <v>47</v>
      </c>
      <c r="S314" s="3"/>
      <c r="T314" s="3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</row>
    <row r="315" spans="1:43" ht="15.75" customHeight="1" x14ac:dyDescent="0.2">
      <c r="A315" s="17">
        <v>43518</v>
      </c>
      <c r="B315" s="17">
        <v>31105</v>
      </c>
      <c r="C315" s="3" t="s">
        <v>48</v>
      </c>
      <c r="D315" s="21">
        <v>40</v>
      </c>
      <c r="E315" s="3" t="s">
        <v>40</v>
      </c>
      <c r="F315" s="4"/>
      <c r="G315" s="4"/>
      <c r="H315" s="3" t="s">
        <v>41</v>
      </c>
      <c r="I315" s="3" t="s">
        <v>408</v>
      </c>
      <c r="J315" s="3" t="s">
        <v>118</v>
      </c>
      <c r="K315" s="3" t="s">
        <v>5509</v>
      </c>
      <c r="L315" s="3" t="s">
        <v>118</v>
      </c>
      <c r="M315" s="3" t="s">
        <v>45</v>
      </c>
      <c r="N315" s="3" t="s">
        <v>58</v>
      </c>
      <c r="O315" s="3" t="s">
        <v>62</v>
      </c>
      <c r="P315" s="19"/>
      <c r="Q315" s="4"/>
      <c r="R315" s="3" t="s">
        <v>47</v>
      </c>
      <c r="S315" s="3"/>
      <c r="T315" s="3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</row>
    <row r="316" spans="1:43" ht="15.75" customHeight="1" x14ac:dyDescent="0.2">
      <c r="A316" s="17">
        <v>43518</v>
      </c>
      <c r="B316" s="17">
        <v>33469</v>
      </c>
      <c r="C316" s="3" t="s">
        <v>48</v>
      </c>
      <c r="D316" s="21">
        <v>34</v>
      </c>
      <c r="E316" s="3" t="s">
        <v>40</v>
      </c>
      <c r="F316" s="4"/>
      <c r="G316" s="4"/>
      <c r="H316" s="3" t="s">
        <v>41</v>
      </c>
      <c r="I316" s="3" t="s">
        <v>134</v>
      </c>
      <c r="J316" s="3" t="s">
        <v>51</v>
      </c>
      <c r="K316" s="3" t="s">
        <v>135</v>
      </c>
      <c r="L316" s="3" t="s">
        <v>409</v>
      </c>
      <c r="M316" s="3" t="s">
        <v>45</v>
      </c>
      <c r="N316" s="3" t="s">
        <v>53</v>
      </c>
      <c r="O316" s="3" t="s">
        <v>62</v>
      </c>
      <c r="P316" s="19"/>
      <c r="Q316" s="4"/>
      <c r="R316" s="3" t="s">
        <v>47</v>
      </c>
      <c r="S316" s="3"/>
      <c r="T316" s="3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</row>
    <row r="317" spans="1:43" ht="15.75" customHeight="1" x14ac:dyDescent="0.2">
      <c r="A317" s="17">
        <v>43520</v>
      </c>
      <c r="B317" s="17">
        <v>35666</v>
      </c>
      <c r="C317" s="3" t="s">
        <v>92</v>
      </c>
      <c r="D317" s="21">
        <v>28</v>
      </c>
      <c r="E317" s="3" t="s">
        <v>40</v>
      </c>
      <c r="F317" s="4"/>
      <c r="G317" s="4"/>
      <c r="H317" s="3" t="s">
        <v>41</v>
      </c>
      <c r="I317" s="3" t="s">
        <v>270</v>
      </c>
      <c r="J317" s="3" t="s">
        <v>51</v>
      </c>
      <c r="K317" s="3" t="s">
        <v>135</v>
      </c>
      <c r="L317" s="3" t="s">
        <v>81</v>
      </c>
      <c r="M317" s="3" t="s">
        <v>45</v>
      </c>
      <c r="N317" s="3" t="s">
        <v>58</v>
      </c>
      <c r="O317" s="3" t="s">
        <v>62</v>
      </c>
      <c r="P317" s="19"/>
      <c r="Q317" s="4"/>
      <c r="R317" s="3" t="s">
        <v>47</v>
      </c>
      <c r="S317" s="3"/>
      <c r="T317" s="3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</row>
    <row r="318" spans="1:43" ht="15.75" customHeight="1" x14ac:dyDescent="0.2">
      <c r="A318" s="17">
        <v>43521</v>
      </c>
      <c r="B318" s="17">
        <v>29142</v>
      </c>
      <c r="C318" s="3" t="s">
        <v>48</v>
      </c>
      <c r="D318" s="21">
        <v>46</v>
      </c>
      <c r="E318" s="3" t="s">
        <v>40</v>
      </c>
      <c r="F318" s="4"/>
      <c r="G318" s="4"/>
      <c r="H318" s="3" t="s">
        <v>49</v>
      </c>
      <c r="I318" s="3" t="s">
        <v>410</v>
      </c>
      <c r="J318" s="3" t="s">
        <v>51</v>
      </c>
      <c r="K318" s="3" t="s">
        <v>135</v>
      </c>
      <c r="L318" s="3" t="s">
        <v>403</v>
      </c>
      <c r="M318" s="3" t="s">
        <v>45</v>
      </c>
      <c r="N318" s="3" t="s">
        <v>58</v>
      </c>
      <c r="O318" s="3" t="s">
        <v>62</v>
      </c>
      <c r="P318" s="19"/>
      <c r="Q318" s="4"/>
      <c r="R318" s="3" t="s">
        <v>47</v>
      </c>
      <c r="S318" s="3"/>
      <c r="T318" s="3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</row>
    <row r="319" spans="1:43" ht="15.75" customHeight="1" x14ac:dyDescent="0.2">
      <c r="A319" s="17">
        <v>43521</v>
      </c>
      <c r="B319" s="17">
        <v>31299</v>
      </c>
      <c r="C319" s="3" t="s">
        <v>48</v>
      </c>
      <c r="D319" s="21">
        <v>40</v>
      </c>
      <c r="E319" s="3" t="s">
        <v>40</v>
      </c>
      <c r="F319" s="4"/>
      <c r="G319" s="4"/>
      <c r="H319" s="3" t="s">
        <v>41</v>
      </c>
      <c r="I319" s="3" t="s">
        <v>134</v>
      </c>
      <c r="J319" s="3" t="s">
        <v>51</v>
      </c>
      <c r="K319" s="3" t="s">
        <v>135</v>
      </c>
      <c r="L319" s="3" t="s">
        <v>403</v>
      </c>
      <c r="M319" s="3" t="s">
        <v>45</v>
      </c>
      <c r="N319" s="3" t="s">
        <v>39</v>
      </c>
      <c r="O319" s="3" t="s">
        <v>46</v>
      </c>
      <c r="P319" s="17">
        <v>42065</v>
      </c>
      <c r="Q319" s="4"/>
      <c r="R319" s="3" t="s">
        <v>47</v>
      </c>
      <c r="S319" s="3"/>
      <c r="T319" s="3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</row>
    <row r="320" spans="1:43" ht="15.75" customHeight="1" x14ac:dyDescent="0.2">
      <c r="A320" s="17">
        <v>43521</v>
      </c>
      <c r="B320" s="17">
        <v>29253</v>
      </c>
      <c r="C320" s="3" t="s">
        <v>54</v>
      </c>
      <c r="D320" s="21">
        <v>45</v>
      </c>
      <c r="E320" s="3" t="s">
        <v>40</v>
      </c>
      <c r="F320" s="4"/>
      <c r="G320" s="4"/>
      <c r="H320" s="3" t="s">
        <v>199</v>
      </c>
      <c r="I320" s="3" t="s">
        <v>410</v>
      </c>
      <c r="J320" s="3" t="s">
        <v>51</v>
      </c>
      <c r="K320" s="3" t="s">
        <v>135</v>
      </c>
      <c r="L320" s="3" t="s">
        <v>411</v>
      </c>
      <c r="M320" s="3" t="s">
        <v>45</v>
      </c>
      <c r="N320" s="3" t="s">
        <v>84</v>
      </c>
      <c r="O320" s="3" t="s">
        <v>46</v>
      </c>
      <c r="P320" s="17">
        <v>42431</v>
      </c>
      <c r="Q320" s="4"/>
      <c r="R320" s="3" t="s">
        <v>47</v>
      </c>
      <c r="S320" s="3"/>
      <c r="T320" s="3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</row>
    <row r="321" spans="1:43" ht="15.75" customHeight="1" x14ac:dyDescent="0.2">
      <c r="A321" s="17">
        <v>43521</v>
      </c>
      <c r="B321" s="17">
        <v>35350</v>
      </c>
      <c r="C321" s="3" t="s">
        <v>48</v>
      </c>
      <c r="D321" s="21">
        <v>29</v>
      </c>
      <c r="E321" s="3" t="s">
        <v>40</v>
      </c>
      <c r="F321" s="4"/>
      <c r="G321" s="4"/>
      <c r="H321" s="3" t="s">
        <v>41</v>
      </c>
      <c r="I321" s="3" t="s">
        <v>79</v>
      </c>
      <c r="J321" s="3" t="s">
        <v>51</v>
      </c>
      <c r="K321" s="3" t="s">
        <v>135</v>
      </c>
      <c r="L321" s="3" t="s">
        <v>412</v>
      </c>
      <c r="M321" s="3" t="s">
        <v>45</v>
      </c>
      <c r="N321" s="3" t="s">
        <v>39</v>
      </c>
      <c r="O321" s="3" t="s">
        <v>46</v>
      </c>
      <c r="P321" s="17">
        <v>41796</v>
      </c>
      <c r="Q321" s="4"/>
      <c r="R321" s="3" t="s">
        <v>47</v>
      </c>
      <c r="S321" s="3"/>
      <c r="T321" s="3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</row>
    <row r="322" spans="1:43" ht="15.75" customHeight="1" x14ac:dyDescent="0.2">
      <c r="A322" s="17">
        <v>43522</v>
      </c>
      <c r="B322" s="17">
        <v>34486</v>
      </c>
      <c r="C322" s="3" t="s">
        <v>48</v>
      </c>
      <c r="D322" s="21">
        <v>31</v>
      </c>
      <c r="E322" s="3" t="s">
        <v>40</v>
      </c>
      <c r="F322" s="4"/>
      <c r="G322" s="4"/>
      <c r="H322" s="3" t="s">
        <v>41</v>
      </c>
      <c r="I322" s="3" t="s">
        <v>413</v>
      </c>
      <c r="J322" s="3" t="s">
        <v>51</v>
      </c>
      <c r="K322" s="3" t="s">
        <v>135</v>
      </c>
      <c r="L322" s="3" t="s">
        <v>244</v>
      </c>
      <c r="M322" s="3" t="s">
        <v>45</v>
      </c>
      <c r="N322" s="3" t="s">
        <v>58</v>
      </c>
      <c r="O322" s="3" t="s">
        <v>62</v>
      </c>
      <c r="P322" s="19"/>
      <c r="Q322" s="4"/>
      <c r="R322" s="3" t="s">
        <v>47</v>
      </c>
      <c r="S322" s="3"/>
      <c r="T322" s="3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</row>
    <row r="323" spans="1:43" ht="15.75" customHeight="1" x14ac:dyDescent="0.2">
      <c r="A323" s="17">
        <v>43523</v>
      </c>
      <c r="B323" s="17">
        <v>31985</v>
      </c>
      <c r="C323" s="3" t="s">
        <v>269</v>
      </c>
      <c r="D323" s="21">
        <v>38</v>
      </c>
      <c r="E323" s="3" t="s">
        <v>40</v>
      </c>
      <c r="F323" s="4"/>
      <c r="G323" s="4"/>
      <c r="H323" s="3" t="s">
        <v>41</v>
      </c>
      <c r="I323" s="3" t="s">
        <v>134</v>
      </c>
      <c r="J323" s="3" t="s">
        <v>51</v>
      </c>
      <c r="K323" s="3" t="s">
        <v>135</v>
      </c>
      <c r="L323" s="3" t="s">
        <v>70</v>
      </c>
      <c r="M323" s="3" t="s">
        <v>45</v>
      </c>
      <c r="N323" s="3" t="s">
        <v>84</v>
      </c>
      <c r="O323" s="3" t="s">
        <v>62</v>
      </c>
      <c r="P323" s="19"/>
      <c r="Q323" s="4"/>
      <c r="R323" s="3" t="s">
        <v>47</v>
      </c>
      <c r="S323" s="3"/>
      <c r="T323" s="3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</row>
    <row r="324" spans="1:43" ht="15.75" customHeight="1" x14ac:dyDescent="0.2">
      <c r="A324" s="17">
        <v>43523</v>
      </c>
      <c r="B324" s="17">
        <v>31182</v>
      </c>
      <c r="C324" s="3" t="s">
        <v>54</v>
      </c>
      <c r="D324" s="21">
        <v>40</v>
      </c>
      <c r="E324" s="3" t="s">
        <v>40</v>
      </c>
      <c r="F324" s="4"/>
      <c r="G324" s="4"/>
      <c r="H324" s="3" t="s">
        <v>41</v>
      </c>
      <c r="I324" s="3" t="s">
        <v>414</v>
      </c>
      <c r="J324" s="3" t="s">
        <v>121</v>
      </c>
      <c r="K324" s="3" t="s">
        <v>135</v>
      </c>
      <c r="L324" s="3" t="s">
        <v>149</v>
      </c>
      <c r="M324" s="3" t="s">
        <v>45</v>
      </c>
      <c r="N324" s="3" t="s">
        <v>84</v>
      </c>
      <c r="O324" s="3" t="s">
        <v>46</v>
      </c>
      <c r="P324" s="17">
        <v>41333</v>
      </c>
      <c r="Q324" s="4"/>
      <c r="R324" s="3" t="s">
        <v>47</v>
      </c>
      <c r="S324" s="3"/>
      <c r="T324" s="3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</row>
    <row r="325" spans="1:43" ht="15.75" customHeight="1" x14ac:dyDescent="0.2">
      <c r="A325" s="17">
        <v>43523</v>
      </c>
      <c r="B325" s="17">
        <v>34404</v>
      </c>
      <c r="C325" s="3" t="s">
        <v>54</v>
      </c>
      <c r="D325" s="21">
        <v>31</v>
      </c>
      <c r="E325" s="3" t="s">
        <v>40</v>
      </c>
      <c r="F325" s="4"/>
      <c r="G325" s="3">
        <v>75</v>
      </c>
      <c r="H325" s="3" t="s">
        <v>41</v>
      </c>
      <c r="I325" s="3" t="s">
        <v>413</v>
      </c>
      <c r="J325" s="3" t="s">
        <v>43</v>
      </c>
      <c r="K325" s="3" t="s">
        <v>135</v>
      </c>
      <c r="L325" s="3" t="s">
        <v>271</v>
      </c>
      <c r="M325" s="3" t="s">
        <v>45</v>
      </c>
      <c r="N325" s="3" t="s">
        <v>39</v>
      </c>
      <c r="O325" s="3" t="s">
        <v>62</v>
      </c>
      <c r="P325" s="19"/>
      <c r="Q325" s="4"/>
      <c r="R325" s="3" t="s">
        <v>47</v>
      </c>
      <c r="S325" s="3"/>
      <c r="T325" s="3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</row>
    <row r="326" spans="1:43" ht="15.75" customHeight="1" x14ac:dyDescent="0.2">
      <c r="A326" s="17">
        <v>43523</v>
      </c>
      <c r="B326" s="17">
        <v>36057</v>
      </c>
      <c r="C326" s="3" t="s">
        <v>54</v>
      </c>
      <c r="D326" s="21">
        <v>27</v>
      </c>
      <c r="E326" s="3" t="s">
        <v>40</v>
      </c>
      <c r="F326" s="4"/>
      <c r="G326" s="4"/>
      <c r="H326" s="3" t="s">
        <v>41</v>
      </c>
      <c r="I326" s="3" t="s">
        <v>413</v>
      </c>
      <c r="J326" s="3" t="s">
        <v>43</v>
      </c>
      <c r="K326" s="3" t="s">
        <v>135</v>
      </c>
      <c r="L326" s="3" t="s">
        <v>271</v>
      </c>
      <c r="M326" s="3" t="s">
        <v>45</v>
      </c>
      <c r="N326" s="3" t="s">
        <v>58</v>
      </c>
      <c r="O326" s="3" t="s">
        <v>62</v>
      </c>
      <c r="P326" s="19"/>
      <c r="Q326" s="4"/>
      <c r="R326" s="3" t="s">
        <v>47</v>
      </c>
      <c r="S326" s="3"/>
      <c r="T326" s="3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</row>
    <row r="327" spans="1:43" ht="15.75" customHeight="1" x14ac:dyDescent="0.2">
      <c r="A327" s="17">
        <v>43523</v>
      </c>
      <c r="B327" s="17">
        <v>34098</v>
      </c>
      <c r="C327" s="3" t="s">
        <v>269</v>
      </c>
      <c r="D327" s="21">
        <v>32</v>
      </c>
      <c r="E327" s="3" t="s">
        <v>40</v>
      </c>
      <c r="F327" s="4"/>
      <c r="G327" s="4"/>
      <c r="H327" s="3" t="s">
        <v>41</v>
      </c>
      <c r="I327" s="3" t="s">
        <v>108</v>
      </c>
      <c r="J327" s="3" t="s">
        <v>51</v>
      </c>
      <c r="K327" s="3" t="s">
        <v>135</v>
      </c>
      <c r="L327" s="3" t="s">
        <v>64</v>
      </c>
      <c r="M327" s="3" t="s">
        <v>45</v>
      </c>
      <c r="N327" s="3" t="s">
        <v>84</v>
      </c>
      <c r="O327" s="3" t="s">
        <v>62</v>
      </c>
      <c r="P327" s="19"/>
      <c r="Q327" s="4"/>
      <c r="R327" s="3" t="s">
        <v>47</v>
      </c>
      <c r="S327" s="3"/>
      <c r="T327" s="3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</row>
    <row r="328" spans="1:43" ht="15.75" customHeight="1" x14ac:dyDescent="0.2">
      <c r="A328" s="17">
        <v>43524</v>
      </c>
      <c r="B328" s="17">
        <v>32437</v>
      </c>
      <c r="C328" s="3" t="s">
        <v>48</v>
      </c>
      <c r="D328" s="21">
        <v>37</v>
      </c>
      <c r="E328" s="3" t="s">
        <v>40</v>
      </c>
      <c r="F328" s="4"/>
      <c r="G328" s="4"/>
      <c r="H328" s="3" t="s">
        <v>41</v>
      </c>
      <c r="I328" s="3" t="s">
        <v>79</v>
      </c>
      <c r="J328" s="3" t="s">
        <v>60</v>
      </c>
      <c r="K328" s="3" t="s">
        <v>135</v>
      </c>
      <c r="L328" s="3" t="s">
        <v>67</v>
      </c>
      <c r="M328" s="3" t="s">
        <v>45</v>
      </c>
      <c r="N328" s="3" t="s">
        <v>39</v>
      </c>
      <c r="O328" s="3" t="s">
        <v>62</v>
      </c>
      <c r="P328" s="19"/>
      <c r="Q328" s="4"/>
      <c r="R328" s="3" t="s">
        <v>47</v>
      </c>
      <c r="S328" s="3"/>
      <c r="T328" s="3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</row>
    <row r="329" spans="1:43" ht="15.75" customHeight="1" x14ac:dyDescent="0.2">
      <c r="A329" s="17">
        <v>43524</v>
      </c>
      <c r="B329" s="17">
        <v>22937</v>
      </c>
      <c r="C329" s="3" t="s">
        <v>54</v>
      </c>
      <c r="D329" s="21">
        <v>63</v>
      </c>
      <c r="E329" s="3" t="s">
        <v>40</v>
      </c>
      <c r="F329" s="4"/>
      <c r="G329" s="4"/>
      <c r="H329" s="3" t="s">
        <v>49</v>
      </c>
      <c r="I329" s="3" t="s">
        <v>145</v>
      </c>
      <c r="J329" s="3" t="s">
        <v>51</v>
      </c>
      <c r="K329" s="3" t="s">
        <v>135</v>
      </c>
      <c r="L329" s="3" t="s">
        <v>278</v>
      </c>
      <c r="M329" s="3" t="s">
        <v>45</v>
      </c>
      <c r="N329" s="3" t="s">
        <v>58</v>
      </c>
      <c r="O329" s="3" t="s">
        <v>62</v>
      </c>
      <c r="P329" s="19"/>
      <c r="Q329" s="4"/>
      <c r="R329" s="3" t="s">
        <v>47</v>
      </c>
      <c r="S329" s="3"/>
      <c r="T329" s="3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</row>
    <row r="330" spans="1:43" ht="15.75" customHeight="1" x14ac:dyDescent="0.2">
      <c r="A330" s="17">
        <v>43524</v>
      </c>
      <c r="B330" s="17">
        <v>22705</v>
      </c>
      <c r="C330" s="3" t="s">
        <v>54</v>
      </c>
      <c r="D330" s="21">
        <v>63</v>
      </c>
      <c r="E330" s="3" t="s">
        <v>40</v>
      </c>
      <c r="F330" s="3">
        <v>173</v>
      </c>
      <c r="G330" s="3">
        <v>84</v>
      </c>
      <c r="H330" s="3" t="s">
        <v>49</v>
      </c>
      <c r="I330" s="3" t="s">
        <v>98</v>
      </c>
      <c r="J330" s="3" t="s">
        <v>51</v>
      </c>
      <c r="K330" s="3" t="s">
        <v>135</v>
      </c>
      <c r="L330" s="3" t="s">
        <v>83</v>
      </c>
      <c r="M330" s="3" t="s">
        <v>45</v>
      </c>
      <c r="N330" s="3" t="s">
        <v>39</v>
      </c>
      <c r="O330" s="3" t="s">
        <v>46</v>
      </c>
      <c r="P330" s="17">
        <v>41436</v>
      </c>
      <c r="Q330" s="4"/>
      <c r="R330" s="3" t="s">
        <v>47</v>
      </c>
      <c r="S330" s="3"/>
      <c r="T330" s="3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</row>
    <row r="331" spans="1:43" ht="15.75" customHeight="1" x14ac:dyDescent="0.2">
      <c r="A331" s="17">
        <v>43524</v>
      </c>
      <c r="B331" s="17">
        <v>29271</v>
      </c>
      <c r="C331" s="3" t="s">
        <v>269</v>
      </c>
      <c r="D331" s="21">
        <v>45</v>
      </c>
      <c r="E331" s="3" t="s">
        <v>40</v>
      </c>
      <c r="F331" s="4"/>
      <c r="G331" s="3">
        <v>59</v>
      </c>
      <c r="H331" s="3" t="s">
        <v>49</v>
      </c>
      <c r="I331" s="3" t="s">
        <v>415</v>
      </c>
      <c r="J331" s="3" t="s">
        <v>51</v>
      </c>
      <c r="K331" s="3" t="s">
        <v>135</v>
      </c>
      <c r="L331" s="3" t="s">
        <v>81</v>
      </c>
      <c r="M331" s="3" t="s">
        <v>45</v>
      </c>
      <c r="N331" s="3" t="s">
        <v>58</v>
      </c>
      <c r="O331" s="3" t="s">
        <v>62</v>
      </c>
      <c r="P331" s="19"/>
      <c r="Q331" s="4"/>
      <c r="R331" s="3" t="s">
        <v>47</v>
      </c>
      <c r="S331" s="3"/>
      <c r="T331" s="3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</row>
    <row r="332" spans="1:43" ht="15.75" customHeight="1" x14ac:dyDescent="0.2">
      <c r="A332" s="17">
        <v>43524</v>
      </c>
      <c r="B332" s="17">
        <v>29453</v>
      </c>
      <c r="C332" s="3" t="s">
        <v>54</v>
      </c>
      <c r="D332" s="21">
        <v>45</v>
      </c>
      <c r="E332" s="3" t="s">
        <v>40</v>
      </c>
      <c r="F332" s="4"/>
      <c r="G332" s="3">
        <v>115</v>
      </c>
      <c r="H332" s="3" t="s">
        <v>41</v>
      </c>
      <c r="I332" s="3" t="s">
        <v>56</v>
      </c>
      <c r="J332" s="3" t="s">
        <v>51</v>
      </c>
      <c r="K332" s="3" t="s">
        <v>135</v>
      </c>
      <c r="L332" s="3" t="s">
        <v>81</v>
      </c>
      <c r="M332" s="3" t="s">
        <v>45</v>
      </c>
      <c r="N332" s="3" t="s">
        <v>58</v>
      </c>
      <c r="O332" s="3" t="s">
        <v>46</v>
      </c>
      <c r="P332" s="17">
        <v>41640</v>
      </c>
      <c r="Q332" s="4"/>
      <c r="R332" s="3" t="s">
        <v>47</v>
      </c>
      <c r="S332" s="3"/>
      <c r="T332" s="3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</row>
    <row r="333" spans="1:43" ht="15.75" customHeight="1" x14ac:dyDescent="0.2">
      <c r="A333" s="17">
        <v>43524</v>
      </c>
      <c r="B333" s="17">
        <v>36864</v>
      </c>
      <c r="C333" s="3" t="s">
        <v>48</v>
      </c>
      <c r="D333" s="21">
        <v>25</v>
      </c>
      <c r="E333" s="3" t="s">
        <v>40</v>
      </c>
      <c r="F333" s="4"/>
      <c r="G333" s="4"/>
      <c r="H333" s="3" t="s">
        <v>41</v>
      </c>
      <c r="I333" s="3" t="s">
        <v>101</v>
      </c>
      <c r="J333" s="3" t="s">
        <v>60</v>
      </c>
      <c r="K333" s="3" t="s">
        <v>135</v>
      </c>
      <c r="L333" s="3" t="s">
        <v>194</v>
      </c>
      <c r="M333" s="3" t="s">
        <v>45</v>
      </c>
      <c r="N333" s="3" t="s">
        <v>58</v>
      </c>
      <c r="O333" s="3" t="s">
        <v>62</v>
      </c>
      <c r="P333" s="19"/>
      <c r="Q333" s="4"/>
      <c r="R333" s="3" t="s">
        <v>47</v>
      </c>
      <c r="S333" s="3"/>
      <c r="T333" s="3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</row>
    <row r="334" spans="1:43" ht="15.75" customHeight="1" x14ac:dyDescent="0.2">
      <c r="A334" s="17">
        <v>43524</v>
      </c>
      <c r="B334" s="17">
        <v>31227</v>
      </c>
      <c r="C334" s="3" t="s">
        <v>48</v>
      </c>
      <c r="D334" s="21">
        <v>40</v>
      </c>
      <c r="E334" s="3" t="s">
        <v>40</v>
      </c>
      <c r="F334" s="4"/>
      <c r="G334" s="4"/>
      <c r="H334" s="3" t="s">
        <v>41</v>
      </c>
      <c r="I334" s="3" t="s">
        <v>416</v>
      </c>
      <c r="J334" s="3" t="s">
        <v>51</v>
      </c>
      <c r="K334" s="3" t="s">
        <v>135</v>
      </c>
      <c r="L334" s="3" t="s">
        <v>417</v>
      </c>
      <c r="M334" s="3" t="s">
        <v>45</v>
      </c>
      <c r="N334" s="3" t="s">
        <v>58</v>
      </c>
      <c r="O334" s="3" t="s">
        <v>46</v>
      </c>
      <c r="P334" s="17">
        <v>41676</v>
      </c>
      <c r="Q334" s="4"/>
      <c r="R334" s="3" t="s">
        <v>47</v>
      </c>
      <c r="S334" s="3"/>
      <c r="T334" s="3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</row>
    <row r="335" spans="1:43" ht="15.75" customHeight="1" x14ac:dyDescent="0.2">
      <c r="A335" s="17">
        <v>43524</v>
      </c>
      <c r="B335" s="17">
        <v>32178</v>
      </c>
      <c r="C335" s="3" t="s">
        <v>48</v>
      </c>
      <c r="D335" s="21">
        <v>37</v>
      </c>
      <c r="E335" s="3" t="s">
        <v>40</v>
      </c>
      <c r="F335" s="4"/>
      <c r="G335" s="4"/>
      <c r="H335" s="3" t="s">
        <v>41</v>
      </c>
      <c r="I335" s="3" t="s">
        <v>250</v>
      </c>
      <c r="J335" s="3" t="s">
        <v>51</v>
      </c>
      <c r="K335" s="3" t="s">
        <v>135</v>
      </c>
      <c r="L335" s="3" t="s">
        <v>418</v>
      </c>
      <c r="M335" s="3" t="s">
        <v>45</v>
      </c>
      <c r="N335" s="3" t="s">
        <v>58</v>
      </c>
      <c r="O335" s="3" t="s">
        <v>62</v>
      </c>
      <c r="P335" s="19"/>
      <c r="Q335" s="4"/>
      <c r="R335" s="3" t="s">
        <v>47</v>
      </c>
      <c r="S335" s="3"/>
      <c r="T335" s="3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</row>
    <row r="336" spans="1:43" ht="15.75" customHeight="1" x14ac:dyDescent="0.2">
      <c r="A336" s="17">
        <v>43524</v>
      </c>
      <c r="B336" s="17">
        <v>33642</v>
      </c>
      <c r="C336" s="3" t="s">
        <v>54</v>
      </c>
      <c r="D336" s="21">
        <v>33</v>
      </c>
      <c r="E336" s="3" t="s">
        <v>40</v>
      </c>
      <c r="F336" s="4"/>
      <c r="G336" s="4"/>
      <c r="H336" s="3" t="s">
        <v>41</v>
      </c>
      <c r="I336" s="3" t="s">
        <v>419</v>
      </c>
      <c r="J336" s="3" t="s">
        <v>51</v>
      </c>
      <c r="K336" s="3" t="s">
        <v>135</v>
      </c>
      <c r="L336" s="3" t="s">
        <v>420</v>
      </c>
      <c r="M336" s="3" t="s">
        <v>45</v>
      </c>
      <c r="N336" s="3" t="s">
        <v>58</v>
      </c>
      <c r="O336" s="3" t="s">
        <v>62</v>
      </c>
      <c r="P336" s="19"/>
      <c r="Q336" s="4"/>
      <c r="R336" s="3" t="s">
        <v>47</v>
      </c>
      <c r="S336" s="3"/>
      <c r="T336" s="3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</row>
    <row r="337" spans="1:43" ht="15.75" customHeight="1" x14ac:dyDescent="0.2">
      <c r="A337" s="17">
        <v>43524</v>
      </c>
      <c r="B337" s="17">
        <v>35726</v>
      </c>
      <c r="C337" s="3" t="s">
        <v>54</v>
      </c>
      <c r="D337" s="21">
        <v>28</v>
      </c>
      <c r="E337" s="3" t="s">
        <v>40</v>
      </c>
      <c r="F337" s="4"/>
      <c r="G337" s="4"/>
      <c r="H337" s="3" t="s">
        <v>41</v>
      </c>
      <c r="I337" s="3" t="s">
        <v>134</v>
      </c>
      <c r="J337" s="3" t="s">
        <v>51</v>
      </c>
      <c r="K337" s="3" t="s">
        <v>135</v>
      </c>
      <c r="L337" s="3" t="s">
        <v>81</v>
      </c>
      <c r="M337" s="3" t="s">
        <v>45</v>
      </c>
      <c r="N337" s="3" t="s">
        <v>58</v>
      </c>
      <c r="O337" s="3" t="s">
        <v>46</v>
      </c>
      <c r="P337" s="17">
        <v>43344</v>
      </c>
      <c r="Q337" s="4"/>
      <c r="R337" s="3" t="s">
        <v>47</v>
      </c>
      <c r="S337" s="3"/>
      <c r="T337" s="3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</row>
    <row r="338" spans="1:43" ht="15.75" customHeight="1" x14ac:dyDescent="0.2">
      <c r="A338" s="17">
        <v>43524</v>
      </c>
      <c r="B338" s="17">
        <v>29993</v>
      </c>
      <c r="C338" s="3" t="s">
        <v>54</v>
      </c>
      <c r="D338" s="21">
        <v>43</v>
      </c>
      <c r="E338" s="3" t="s">
        <v>40</v>
      </c>
      <c r="F338" s="4"/>
      <c r="G338" s="4"/>
      <c r="H338" s="3" t="s">
        <v>421</v>
      </c>
      <c r="I338" s="3" t="s">
        <v>422</v>
      </c>
      <c r="J338" s="3" t="s">
        <v>114</v>
      </c>
      <c r="K338" s="3" t="s">
        <v>135</v>
      </c>
      <c r="L338" s="3" t="s">
        <v>115</v>
      </c>
      <c r="M338" s="3" t="s">
        <v>45</v>
      </c>
      <c r="N338" s="3" t="s">
        <v>84</v>
      </c>
      <c r="O338" s="3" t="s">
        <v>62</v>
      </c>
      <c r="P338" s="19"/>
      <c r="Q338" s="4"/>
      <c r="R338" s="3" t="s">
        <v>47</v>
      </c>
      <c r="S338" s="3"/>
      <c r="T338" s="3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</row>
    <row r="339" spans="1:43" ht="15.75" customHeight="1" x14ac:dyDescent="0.2">
      <c r="A339" s="17">
        <v>43524</v>
      </c>
      <c r="B339" s="17">
        <v>25115</v>
      </c>
      <c r="C339" s="3" t="s">
        <v>48</v>
      </c>
      <c r="D339" s="21">
        <v>57</v>
      </c>
      <c r="E339" s="3" t="s">
        <v>40</v>
      </c>
      <c r="F339" s="4"/>
      <c r="G339" s="4"/>
      <c r="H339" s="3" t="s">
        <v>41</v>
      </c>
      <c r="I339" s="3" t="s">
        <v>56</v>
      </c>
      <c r="J339" s="3" t="s">
        <v>114</v>
      </c>
      <c r="K339" s="3" t="s">
        <v>135</v>
      </c>
      <c r="L339" s="3" t="s">
        <v>115</v>
      </c>
      <c r="M339" s="3" t="s">
        <v>45</v>
      </c>
      <c r="N339" s="3" t="s">
        <v>84</v>
      </c>
      <c r="O339" s="3" t="s">
        <v>46</v>
      </c>
      <c r="P339" s="17">
        <v>41671</v>
      </c>
      <c r="Q339" s="4"/>
      <c r="R339" s="3" t="s">
        <v>47</v>
      </c>
      <c r="S339" s="3"/>
      <c r="T339" s="3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</row>
    <row r="340" spans="1:43" ht="15.75" customHeight="1" x14ac:dyDescent="0.2">
      <c r="A340" s="17">
        <v>43524</v>
      </c>
      <c r="B340" s="17">
        <v>31349</v>
      </c>
      <c r="C340" s="3" t="s">
        <v>54</v>
      </c>
      <c r="D340" s="21">
        <v>40</v>
      </c>
      <c r="E340" s="3" t="s">
        <v>40</v>
      </c>
      <c r="F340" s="4"/>
      <c r="G340" s="4"/>
      <c r="H340" s="3" t="s">
        <v>41</v>
      </c>
      <c r="I340" s="3" t="s">
        <v>134</v>
      </c>
      <c r="J340" s="3" t="s">
        <v>51</v>
      </c>
      <c r="K340" s="3" t="s">
        <v>135</v>
      </c>
      <c r="L340" s="3" t="s">
        <v>81</v>
      </c>
      <c r="M340" s="3" t="s">
        <v>45</v>
      </c>
      <c r="N340" s="3" t="s">
        <v>39</v>
      </c>
      <c r="O340" s="3" t="s">
        <v>46</v>
      </c>
      <c r="P340" s="17">
        <v>43132</v>
      </c>
      <c r="Q340" s="4"/>
      <c r="R340" s="3" t="s">
        <v>47</v>
      </c>
      <c r="S340" s="3"/>
      <c r="T340" s="3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</row>
    <row r="341" spans="1:43" ht="15.75" customHeight="1" x14ac:dyDescent="0.2">
      <c r="A341" s="17">
        <v>43524</v>
      </c>
      <c r="B341" s="17">
        <v>29355</v>
      </c>
      <c r="C341" s="3" t="s">
        <v>54</v>
      </c>
      <c r="D341" s="21">
        <v>45</v>
      </c>
      <c r="E341" s="3" t="s">
        <v>40</v>
      </c>
      <c r="F341" s="4"/>
      <c r="G341" s="4"/>
      <c r="H341" s="3" t="s">
        <v>41</v>
      </c>
      <c r="I341" s="3" t="s">
        <v>297</v>
      </c>
      <c r="J341" s="3" t="s">
        <v>51</v>
      </c>
      <c r="K341" s="3" t="s">
        <v>135</v>
      </c>
      <c r="L341" s="3" t="s">
        <v>277</v>
      </c>
      <c r="M341" s="3" t="s">
        <v>45</v>
      </c>
      <c r="N341" s="3" t="s">
        <v>39</v>
      </c>
      <c r="O341" s="3" t="s">
        <v>46</v>
      </c>
      <c r="P341" s="17">
        <v>42429</v>
      </c>
      <c r="Q341" s="4"/>
      <c r="R341" s="3" t="s">
        <v>47</v>
      </c>
      <c r="S341" s="3"/>
      <c r="T341" s="3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</row>
    <row r="342" spans="1:43" ht="15.75" customHeight="1" x14ac:dyDescent="0.2">
      <c r="A342" s="17">
        <v>43524</v>
      </c>
      <c r="B342" s="17">
        <v>34043</v>
      </c>
      <c r="C342" s="3" t="s">
        <v>54</v>
      </c>
      <c r="D342" s="21">
        <v>32</v>
      </c>
      <c r="E342" s="3" t="s">
        <v>40</v>
      </c>
      <c r="F342" s="4"/>
      <c r="G342" s="4"/>
      <c r="H342" s="3" t="s">
        <v>41</v>
      </c>
      <c r="I342" s="3" t="s">
        <v>237</v>
      </c>
      <c r="J342" s="3" t="s">
        <v>51</v>
      </c>
      <c r="K342" s="3" t="s">
        <v>135</v>
      </c>
      <c r="L342" s="3" t="s">
        <v>423</v>
      </c>
      <c r="M342" s="3" t="s">
        <v>45</v>
      </c>
      <c r="N342" s="3" t="s">
        <v>58</v>
      </c>
      <c r="O342" s="3" t="s">
        <v>46</v>
      </c>
      <c r="P342" s="17">
        <v>43419</v>
      </c>
      <c r="Q342" s="4"/>
      <c r="R342" s="3" t="s">
        <v>47</v>
      </c>
      <c r="S342" s="3"/>
      <c r="T342" s="3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</row>
    <row r="343" spans="1:43" ht="15.75" customHeight="1" x14ac:dyDescent="0.2">
      <c r="A343" s="17">
        <v>43524</v>
      </c>
      <c r="B343" s="17">
        <v>30465</v>
      </c>
      <c r="C343" s="3" t="s">
        <v>48</v>
      </c>
      <c r="D343" s="21">
        <v>42</v>
      </c>
      <c r="E343" s="3" t="s">
        <v>40</v>
      </c>
      <c r="F343" s="4"/>
      <c r="G343" s="4"/>
      <c r="H343" s="3" t="s">
        <v>49</v>
      </c>
      <c r="I343" s="3" t="s">
        <v>56</v>
      </c>
      <c r="J343" s="3" t="s">
        <v>60</v>
      </c>
      <c r="K343" s="3" t="s">
        <v>135</v>
      </c>
      <c r="L343" s="3" t="s">
        <v>424</v>
      </c>
      <c r="M343" s="3" t="s">
        <v>45</v>
      </c>
      <c r="N343" s="3" t="s">
        <v>84</v>
      </c>
      <c r="O343" s="3" t="s">
        <v>46</v>
      </c>
      <c r="P343" s="17">
        <v>43419</v>
      </c>
      <c r="Q343" s="4"/>
      <c r="R343" s="3" t="s">
        <v>47</v>
      </c>
      <c r="S343" s="3"/>
      <c r="T343" s="3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</row>
    <row r="344" spans="1:43" ht="15.75" customHeight="1" x14ac:dyDescent="0.2">
      <c r="A344" s="17">
        <v>43524</v>
      </c>
      <c r="B344" s="17">
        <v>34262</v>
      </c>
      <c r="C344" s="3" t="s">
        <v>48</v>
      </c>
      <c r="D344" s="21">
        <v>32</v>
      </c>
      <c r="E344" s="3" t="s">
        <v>40</v>
      </c>
      <c r="F344" s="3">
        <v>175</v>
      </c>
      <c r="G344" s="3">
        <v>73</v>
      </c>
      <c r="H344" s="3" t="s">
        <v>41</v>
      </c>
      <c r="I344" s="3" t="s">
        <v>425</v>
      </c>
      <c r="J344" s="3" t="s">
        <v>51</v>
      </c>
      <c r="K344" s="3" t="s">
        <v>135</v>
      </c>
      <c r="L344" s="3" t="s">
        <v>426</v>
      </c>
      <c r="M344" s="3" t="s">
        <v>45</v>
      </c>
      <c r="N344" s="3" t="s">
        <v>58</v>
      </c>
      <c r="O344" s="3" t="s">
        <v>62</v>
      </c>
      <c r="P344" s="19"/>
      <c r="Q344" s="4"/>
      <c r="R344" s="3" t="s">
        <v>47</v>
      </c>
      <c r="S344" s="3"/>
      <c r="T344" s="3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</row>
    <row r="345" spans="1:43" ht="15.75" customHeight="1" x14ac:dyDescent="0.2">
      <c r="A345" s="17">
        <v>43525</v>
      </c>
      <c r="B345" s="17">
        <v>32928</v>
      </c>
      <c r="C345" s="3" t="s">
        <v>92</v>
      </c>
      <c r="D345" s="21">
        <v>35</v>
      </c>
      <c r="E345" s="3" t="s">
        <v>40</v>
      </c>
      <c r="F345" s="4"/>
      <c r="G345" s="4"/>
      <c r="H345" s="3" t="s">
        <v>49</v>
      </c>
      <c r="I345" s="3" t="s">
        <v>108</v>
      </c>
      <c r="J345" s="3" t="s">
        <v>60</v>
      </c>
      <c r="K345" s="3" t="s">
        <v>135</v>
      </c>
      <c r="L345" s="3" t="s">
        <v>83</v>
      </c>
      <c r="M345" s="3" t="s">
        <v>45</v>
      </c>
      <c r="N345" s="3" t="s">
        <v>58</v>
      </c>
      <c r="O345" s="3" t="s">
        <v>46</v>
      </c>
      <c r="P345" s="17">
        <v>38353</v>
      </c>
      <c r="Q345" s="4"/>
      <c r="R345" s="3" t="s">
        <v>47</v>
      </c>
      <c r="S345" s="3"/>
      <c r="T345" s="3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</row>
    <row r="346" spans="1:43" ht="15.75" customHeight="1" x14ac:dyDescent="0.2">
      <c r="A346" s="17">
        <v>43525</v>
      </c>
      <c r="B346" s="17">
        <v>34850</v>
      </c>
      <c r="C346" s="3" t="s">
        <v>54</v>
      </c>
      <c r="D346" s="21">
        <v>30</v>
      </c>
      <c r="E346" s="3" t="s">
        <v>40</v>
      </c>
      <c r="F346" s="4"/>
      <c r="G346" s="4"/>
      <c r="H346" s="3" t="s">
        <v>41</v>
      </c>
      <c r="I346" s="3" t="s">
        <v>177</v>
      </c>
      <c r="J346" s="3" t="s">
        <v>60</v>
      </c>
      <c r="K346" s="3" t="s">
        <v>135</v>
      </c>
      <c r="L346" s="3" t="s">
        <v>70</v>
      </c>
      <c r="M346" s="3" t="s">
        <v>45</v>
      </c>
      <c r="N346" s="3" t="s">
        <v>84</v>
      </c>
      <c r="O346" s="3" t="s">
        <v>62</v>
      </c>
      <c r="P346" s="19"/>
      <c r="Q346" s="4"/>
      <c r="R346" s="3" t="s">
        <v>47</v>
      </c>
      <c r="S346" s="3"/>
      <c r="T346" s="3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</row>
    <row r="347" spans="1:43" ht="15.75" customHeight="1" x14ac:dyDescent="0.2">
      <c r="A347" s="17">
        <v>43525</v>
      </c>
      <c r="B347" s="17">
        <v>33060</v>
      </c>
      <c r="C347" s="3" t="s">
        <v>48</v>
      </c>
      <c r="D347" s="21">
        <v>35</v>
      </c>
      <c r="E347" s="3" t="s">
        <v>40</v>
      </c>
      <c r="F347" s="4"/>
      <c r="G347" s="4"/>
      <c r="H347" s="3" t="s">
        <v>41</v>
      </c>
      <c r="I347" s="3" t="s">
        <v>427</v>
      </c>
      <c r="J347" s="3" t="s">
        <v>60</v>
      </c>
      <c r="K347" s="3" t="s">
        <v>135</v>
      </c>
      <c r="L347" s="3" t="s">
        <v>83</v>
      </c>
      <c r="M347" s="3" t="s">
        <v>45</v>
      </c>
      <c r="N347" s="3" t="s">
        <v>58</v>
      </c>
      <c r="O347" s="3" t="s">
        <v>46</v>
      </c>
      <c r="P347" s="17">
        <v>43709</v>
      </c>
      <c r="Q347" s="4"/>
      <c r="R347" s="3" t="s">
        <v>47</v>
      </c>
      <c r="S347" s="3"/>
      <c r="T347" s="3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</row>
    <row r="348" spans="1:43" ht="15.75" customHeight="1" x14ac:dyDescent="0.2">
      <c r="A348" s="17">
        <v>43527</v>
      </c>
      <c r="B348" s="17">
        <v>43558</v>
      </c>
      <c r="C348" s="3" t="s">
        <v>54</v>
      </c>
      <c r="D348" s="21">
        <v>6</v>
      </c>
      <c r="E348" s="3" t="s">
        <v>40</v>
      </c>
      <c r="F348" s="4"/>
      <c r="G348" s="4"/>
      <c r="H348" s="3" t="s">
        <v>41</v>
      </c>
      <c r="I348" s="3" t="s">
        <v>286</v>
      </c>
      <c r="J348" s="3" t="s">
        <v>428</v>
      </c>
      <c r="K348" s="3" t="s">
        <v>5509</v>
      </c>
      <c r="L348" s="3" t="s">
        <v>428</v>
      </c>
      <c r="M348" s="3" t="s">
        <v>45</v>
      </c>
      <c r="N348" s="3" t="s">
        <v>58</v>
      </c>
      <c r="O348" s="3" t="s">
        <v>62</v>
      </c>
      <c r="P348" s="19"/>
      <c r="Q348" s="4"/>
      <c r="R348" s="3" t="s">
        <v>47</v>
      </c>
      <c r="S348" s="3"/>
      <c r="T348" s="3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</row>
    <row r="349" spans="1:43" ht="15.75" customHeight="1" x14ac:dyDescent="0.2">
      <c r="A349" s="17">
        <v>43528</v>
      </c>
      <c r="B349" s="17">
        <v>30184</v>
      </c>
      <c r="C349" s="3" t="s">
        <v>48</v>
      </c>
      <c r="D349" s="21">
        <v>43</v>
      </c>
      <c r="E349" s="3" t="s">
        <v>40</v>
      </c>
      <c r="F349" s="4"/>
      <c r="G349" s="4"/>
      <c r="H349" s="3" t="s">
        <v>49</v>
      </c>
      <c r="I349" s="3" t="s">
        <v>427</v>
      </c>
      <c r="J349" s="3" t="s">
        <v>51</v>
      </c>
      <c r="K349" s="3" t="s">
        <v>135</v>
      </c>
      <c r="L349" s="3" t="s">
        <v>64</v>
      </c>
      <c r="M349" s="3" t="s">
        <v>45</v>
      </c>
      <c r="N349" s="3" t="s">
        <v>84</v>
      </c>
      <c r="O349" s="3" t="s">
        <v>62</v>
      </c>
      <c r="P349" s="19"/>
      <c r="Q349" s="4"/>
      <c r="R349" s="3" t="s">
        <v>47</v>
      </c>
      <c r="S349" s="3"/>
      <c r="T349" s="3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</row>
    <row r="350" spans="1:43" ht="15.75" customHeight="1" x14ac:dyDescent="0.2">
      <c r="A350" s="17">
        <v>43528</v>
      </c>
      <c r="B350" s="17">
        <v>29799</v>
      </c>
      <c r="C350" s="3" t="s">
        <v>39</v>
      </c>
      <c r="D350" s="21">
        <v>44</v>
      </c>
      <c r="E350" s="3" t="s">
        <v>40</v>
      </c>
      <c r="F350" s="4"/>
      <c r="G350" s="4"/>
      <c r="H350" s="3" t="s">
        <v>49</v>
      </c>
      <c r="I350" s="3" t="s">
        <v>429</v>
      </c>
      <c r="J350" s="3" t="s">
        <v>114</v>
      </c>
      <c r="K350" s="3" t="s">
        <v>135</v>
      </c>
      <c r="L350" s="3" t="s">
        <v>115</v>
      </c>
      <c r="M350" s="3" t="s">
        <v>45</v>
      </c>
      <c r="N350" s="3" t="s">
        <v>84</v>
      </c>
      <c r="O350" s="3" t="s">
        <v>46</v>
      </c>
      <c r="P350" s="17">
        <v>42370</v>
      </c>
      <c r="Q350" s="4"/>
      <c r="R350" s="3" t="s">
        <v>47</v>
      </c>
      <c r="S350" s="3"/>
      <c r="T350" s="3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</row>
    <row r="351" spans="1:43" ht="15.75" customHeight="1" x14ac:dyDescent="0.2">
      <c r="A351" s="17">
        <v>43528</v>
      </c>
      <c r="B351" s="17">
        <v>28126</v>
      </c>
      <c r="C351" s="3" t="s">
        <v>92</v>
      </c>
      <c r="D351" s="21">
        <v>48</v>
      </c>
      <c r="E351" s="3" t="s">
        <v>40</v>
      </c>
      <c r="F351" s="4"/>
      <c r="G351" s="4"/>
      <c r="H351" s="3" t="s">
        <v>41</v>
      </c>
      <c r="I351" s="3" t="s">
        <v>430</v>
      </c>
      <c r="J351" s="3" t="s">
        <v>121</v>
      </c>
      <c r="K351" s="3" t="s">
        <v>135</v>
      </c>
      <c r="L351" s="3" t="s">
        <v>431</v>
      </c>
      <c r="M351" s="3" t="s">
        <v>45</v>
      </c>
      <c r="N351" s="3" t="s">
        <v>58</v>
      </c>
      <c r="O351" s="3" t="s">
        <v>62</v>
      </c>
      <c r="P351" s="19"/>
      <c r="Q351" s="4"/>
      <c r="R351" s="3" t="s">
        <v>47</v>
      </c>
      <c r="S351" s="3"/>
      <c r="T351" s="3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</row>
    <row r="352" spans="1:43" ht="15.75" customHeight="1" x14ac:dyDescent="0.2">
      <c r="A352" s="17">
        <v>43528</v>
      </c>
      <c r="B352" s="17">
        <v>32838</v>
      </c>
      <c r="C352" s="3" t="s">
        <v>48</v>
      </c>
      <c r="D352" s="21">
        <v>36</v>
      </c>
      <c r="E352" s="3" t="s">
        <v>40</v>
      </c>
      <c r="F352" s="4"/>
      <c r="G352" s="4"/>
      <c r="H352" s="3" t="s">
        <v>49</v>
      </c>
      <c r="I352" s="3" t="s">
        <v>432</v>
      </c>
      <c r="J352" s="3" t="s">
        <v>60</v>
      </c>
      <c r="K352" s="3" t="s">
        <v>135</v>
      </c>
      <c r="L352" s="3" t="s">
        <v>194</v>
      </c>
      <c r="M352" s="3" t="s">
        <v>45</v>
      </c>
      <c r="N352" s="3" t="s">
        <v>84</v>
      </c>
      <c r="O352" s="3" t="s">
        <v>46</v>
      </c>
      <c r="P352" s="17">
        <v>43101</v>
      </c>
      <c r="Q352" s="4"/>
      <c r="R352" s="3" t="s">
        <v>47</v>
      </c>
      <c r="S352" s="3"/>
      <c r="T352" s="3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</row>
    <row r="353" spans="1:43" ht="15.75" customHeight="1" x14ac:dyDescent="0.2">
      <c r="A353" s="17">
        <v>43529</v>
      </c>
      <c r="B353" s="17">
        <v>30676</v>
      </c>
      <c r="C353" s="3" t="s">
        <v>54</v>
      </c>
      <c r="D353" s="21">
        <v>42</v>
      </c>
      <c r="E353" s="3" t="s">
        <v>40</v>
      </c>
      <c r="F353" s="4"/>
      <c r="G353" s="4"/>
      <c r="H353" s="3" t="s">
        <v>41</v>
      </c>
      <c r="I353" s="3" t="s">
        <v>126</v>
      </c>
      <c r="J353" s="3" t="s">
        <v>157</v>
      </c>
      <c r="K353" s="3" t="s">
        <v>135</v>
      </c>
      <c r="L353" s="3" t="s">
        <v>169</v>
      </c>
      <c r="M353" s="3" t="s">
        <v>45</v>
      </c>
      <c r="N353" s="3" t="s">
        <v>84</v>
      </c>
      <c r="O353" s="3" t="s">
        <v>46</v>
      </c>
      <c r="P353" s="17">
        <v>43497</v>
      </c>
      <c r="Q353" s="4"/>
      <c r="R353" s="3" t="s">
        <v>47</v>
      </c>
      <c r="S353" s="3"/>
      <c r="T353" s="3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</row>
    <row r="354" spans="1:43" ht="15.75" customHeight="1" x14ac:dyDescent="0.2">
      <c r="A354" s="17">
        <v>43529</v>
      </c>
      <c r="B354" s="17">
        <v>30611</v>
      </c>
      <c r="C354" s="3" t="s">
        <v>48</v>
      </c>
      <c r="D354" s="21">
        <v>42</v>
      </c>
      <c r="E354" s="3" t="s">
        <v>40</v>
      </c>
      <c r="F354" s="4"/>
      <c r="G354" s="4"/>
      <c r="H354" s="3" t="s">
        <v>49</v>
      </c>
      <c r="I354" s="3" t="s">
        <v>433</v>
      </c>
      <c r="J354" s="3" t="s">
        <v>51</v>
      </c>
      <c r="K354" s="3" t="s">
        <v>135</v>
      </c>
      <c r="L354" s="3" t="s">
        <v>64</v>
      </c>
      <c r="M354" s="3" t="s">
        <v>45</v>
      </c>
      <c r="N354" s="3" t="s">
        <v>39</v>
      </c>
      <c r="O354" s="3" t="s">
        <v>46</v>
      </c>
      <c r="P354" s="17">
        <v>43525</v>
      </c>
      <c r="Q354" s="4"/>
      <c r="R354" s="3" t="s">
        <v>47</v>
      </c>
      <c r="S354" s="3"/>
      <c r="T354" s="3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</row>
    <row r="355" spans="1:43" ht="15.75" customHeight="1" x14ac:dyDescent="0.2">
      <c r="A355" s="17">
        <v>43530</v>
      </c>
      <c r="B355" s="17">
        <v>29976</v>
      </c>
      <c r="C355" s="3" t="s">
        <v>54</v>
      </c>
      <c r="D355" s="21">
        <v>43</v>
      </c>
      <c r="E355" s="3" t="s">
        <v>40</v>
      </c>
      <c r="F355" s="4"/>
      <c r="G355" s="4"/>
      <c r="H355" s="3" t="s">
        <v>41</v>
      </c>
      <c r="I355" s="3" t="s">
        <v>434</v>
      </c>
      <c r="J355" s="3" t="s">
        <v>51</v>
      </c>
      <c r="K355" s="3" t="s">
        <v>135</v>
      </c>
      <c r="L355" s="3" t="s">
        <v>64</v>
      </c>
      <c r="M355" s="3" t="s">
        <v>45</v>
      </c>
      <c r="N355" s="3" t="s">
        <v>39</v>
      </c>
      <c r="O355" s="3" t="s">
        <v>46</v>
      </c>
      <c r="P355" s="17">
        <v>43374</v>
      </c>
      <c r="Q355" s="4"/>
      <c r="R355" s="3" t="s">
        <v>47</v>
      </c>
      <c r="S355" s="3"/>
      <c r="T355" s="3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</row>
    <row r="356" spans="1:43" ht="15.75" customHeight="1" x14ac:dyDescent="0.2">
      <c r="A356" s="17">
        <v>43530</v>
      </c>
      <c r="B356" s="17">
        <v>34313</v>
      </c>
      <c r="C356" s="3" t="s">
        <v>48</v>
      </c>
      <c r="D356" s="21">
        <v>32</v>
      </c>
      <c r="E356" s="3" t="s">
        <v>40</v>
      </c>
      <c r="F356" s="4"/>
      <c r="G356" s="4"/>
      <c r="H356" s="3" t="s">
        <v>41</v>
      </c>
      <c r="I356" s="3" t="s">
        <v>435</v>
      </c>
      <c r="J356" s="3" t="s">
        <v>60</v>
      </c>
      <c r="K356" s="3" t="s">
        <v>135</v>
      </c>
      <c r="L356" s="3" t="s">
        <v>436</v>
      </c>
      <c r="M356" s="3" t="s">
        <v>45</v>
      </c>
      <c r="N356" s="3" t="s">
        <v>58</v>
      </c>
      <c r="O356" s="3" t="s">
        <v>46</v>
      </c>
      <c r="P356" s="17">
        <v>42800</v>
      </c>
      <c r="Q356" s="4"/>
      <c r="R356" s="3" t="s">
        <v>47</v>
      </c>
      <c r="S356" s="3"/>
      <c r="T356" s="3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</row>
    <row r="357" spans="1:43" ht="15.75" customHeight="1" x14ac:dyDescent="0.2">
      <c r="A357" s="17">
        <v>43530</v>
      </c>
      <c r="B357" s="17">
        <v>32945</v>
      </c>
      <c r="C357" s="3" t="s">
        <v>54</v>
      </c>
      <c r="D357" s="21">
        <v>35</v>
      </c>
      <c r="E357" s="3" t="s">
        <v>40</v>
      </c>
      <c r="F357" s="4"/>
      <c r="G357" s="4"/>
      <c r="H357" s="3" t="s">
        <v>41</v>
      </c>
      <c r="I357" s="3" t="s">
        <v>134</v>
      </c>
      <c r="J357" s="3" t="s">
        <v>51</v>
      </c>
      <c r="K357" s="3" t="s">
        <v>135</v>
      </c>
      <c r="L357" s="3" t="s">
        <v>64</v>
      </c>
      <c r="M357" s="3" t="s">
        <v>45</v>
      </c>
      <c r="N357" s="3" t="s">
        <v>58</v>
      </c>
      <c r="O357" s="3" t="s">
        <v>62</v>
      </c>
      <c r="P357" s="19"/>
      <c r="Q357" s="4"/>
      <c r="R357" s="3" t="s">
        <v>47</v>
      </c>
      <c r="S357" s="3"/>
      <c r="T357" s="3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</row>
    <row r="358" spans="1:43" ht="15.75" customHeight="1" x14ac:dyDescent="0.2">
      <c r="A358" s="17">
        <v>43530</v>
      </c>
      <c r="B358" s="17">
        <v>30004</v>
      </c>
      <c r="C358" s="3" t="s">
        <v>54</v>
      </c>
      <c r="D358" s="21">
        <v>43</v>
      </c>
      <c r="E358" s="3" t="s">
        <v>40</v>
      </c>
      <c r="F358" s="4"/>
      <c r="G358" s="4"/>
      <c r="H358" s="3" t="s">
        <v>41</v>
      </c>
      <c r="I358" s="3" t="s">
        <v>171</v>
      </c>
      <c r="J358" s="3" t="s">
        <v>60</v>
      </c>
      <c r="K358" s="3" t="s">
        <v>135</v>
      </c>
      <c r="L358" s="3" t="s">
        <v>81</v>
      </c>
      <c r="M358" s="3" t="s">
        <v>45</v>
      </c>
      <c r="N358" s="3" t="s">
        <v>84</v>
      </c>
      <c r="O358" s="3" t="s">
        <v>62</v>
      </c>
      <c r="P358" s="19"/>
      <c r="Q358" s="4"/>
      <c r="R358" s="3" t="s">
        <v>47</v>
      </c>
      <c r="S358" s="3"/>
      <c r="T358" s="3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</row>
    <row r="359" spans="1:43" ht="15.75" customHeight="1" x14ac:dyDescent="0.2">
      <c r="A359" s="17">
        <v>43530</v>
      </c>
      <c r="B359" s="17">
        <v>29018</v>
      </c>
      <c r="C359" s="3" t="s">
        <v>54</v>
      </c>
      <c r="D359" s="21">
        <v>46</v>
      </c>
      <c r="E359" s="3" t="s">
        <v>40</v>
      </c>
      <c r="F359" s="4"/>
      <c r="G359" s="4"/>
      <c r="H359" s="3" t="s">
        <v>49</v>
      </c>
      <c r="I359" s="3" t="s">
        <v>437</v>
      </c>
      <c r="J359" s="3" t="s">
        <v>157</v>
      </c>
      <c r="K359" s="3" t="s">
        <v>135</v>
      </c>
      <c r="L359" s="3" t="s">
        <v>438</v>
      </c>
      <c r="M359" s="3" t="s">
        <v>45</v>
      </c>
      <c r="N359" s="3" t="s">
        <v>58</v>
      </c>
      <c r="O359" s="3" t="s">
        <v>46</v>
      </c>
      <c r="P359" s="17">
        <v>40179</v>
      </c>
      <c r="Q359" s="4"/>
      <c r="R359" s="3" t="s">
        <v>47</v>
      </c>
      <c r="S359" s="3"/>
      <c r="T359" s="3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</row>
    <row r="360" spans="1:43" ht="15.75" customHeight="1" x14ac:dyDescent="0.2">
      <c r="A360" s="17">
        <v>43530</v>
      </c>
      <c r="B360" s="17">
        <v>29661</v>
      </c>
      <c r="C360" s="3" t="s">
        <v>54</v>
      </c>
      <c r="D360" s="21">
        <v>44</v>
      </c>
      <c r="E360" s="3" t="s">
        <v>40</v>
      </c>
      <c r="F360" s="4"/>
      <c r="G360" s="4"/>
      <c r="H360" s="3" t="s">
        <v>49</v>
      </c>
      <c r="I360" s="3" t="s">
        <v>171</v>
      </c>
      <c r="J360" s="3" t="s">
        <v>157</v>
      </c>
      <c r="K360" s="3" t="s">
        <v>135</v>
      </c>
      <c r="L360" s="3" t="s">
        <v>438</v>
      </c>
      <c r="M360" s="3" t="s">
        <v>45</v>
      </c>
      <c r="N360" s="3" t="s">
        <v>84</v>
      </c>
      <c r="O360" s="3" t="s">
        <v>62</v>
      </c>
      <c r="P360" s="19"/>
      <c r="Q360" s="4"/>
      <c r="R360" s="3" t="s">
        <v>47</v>
      </c>
      <c r="S360" s="3"/>
      <c r="T360" s="3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</row>
    <row r="361" spans="1:43" ht="15.75" customHeight="1" x14ac:dyDescent="0.2">
      <c r="A361" s="17">
        <v>43530</v>
      </c>
      <c r="B361" s="17">
        <v>29507</v>
      </c>
      <c r="C361" s="3" t="s">
        <v>269</v>
      </c>
      <c r="D361" s="21">
        <v>45</v>
      </c>
      <c r="E361" s="3" t="s">
        <v>40</v>
      </c>
      <c r="F361" s="4"/>
      <c r="G361" s="4"/>
      <c r="H361" s="3" t="s">
        <v>41</v>
      </c>
      <c r="I361" s="3" t="s">
        <v>134</v>
      </c>
      <c r="J361" s="3" t="s">
        <v>51</v>
      </c>
      <c r="K361" s="3" t="s">
        <v>135</v>
      </c>
      <c r="L361" s="3" t="s">
        <v>439</v>
      </c>
      <c r="M361" s="3" t="s">
        <v>45</v>
      </c>
      <c r="N361" s="3" t="s">
        <v>229</v>
      </c>
      <c r="O361" s="3" t="s">
        <v>46</v>
      </c>
      <c r="P361" s="17">
        <v>43647</v>
      </c>
      <c r="Q361" s="4"/>
      <c r="R361" s="3" t="s">
        <v>47</v>
      </c>
      <c r="S361" s="3"/>
      <c r="T361" s="3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</row>
    <row r="362" spans="1:43" ht="15.75" customHeight="1" x14ac:dyDescent="0.2">
      <c r="A362" s="17">
        <v>43530</v>
      </c>
      <c r="B362" s="17">
        <v>28508</v>
      </c>
      <c r="C362" s="3" t="s">
        <v>92</v>
      </c>
      <c r="D362" s="21">
        <v>47</v>
      </c>
      <c r="E362" s="3" t="s">
        <v>40</v>
      </c>
      <c r="F362" s="4"/>
      <c r="G362" s="4"/>
      <c r="H362" s="3" t="s">
        <v>49</v>
      </c>
      <c r="I362" s="3" t="s">
        <v>134</v>
      </c>
      <c r="J362" s="3" t="s">
        <v>60</v>
      </c>
      <c r="K362" s="3" t="s">
        <v>135</v>
      </c>
      <c r="L362" s="3" t="s">
        <v>440</v>
      </c>
      <c r="M362" s="3" t="s">
        <v>45</v>
      </c>
      <c r="N362" s="3" t="s">
        <v>229</v>
      </c>
      <c r="O362" s="3" t="s">
        <v>46</v>
      </c>
      <c r="P362" s="17">
        <v>43097</v>
      </c>
      <c r="Q362" s="4"/>
      <c r="R362" s="3" t="s">
        <v>47</v>
      </c>
      <c r="S362" s="3"/>
      <c r="T362" s="3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</row>
    <row r="363" spans="1:43" ht="15.75" customHeight="1" x14ac:dyDescent="0.2">
      <c r="A363" s="17">
        <v>43530</v>
      </c>
      <c r="B363" s="17">
        <v>32483</v>
      </c>
      <c r="C363" s="3" t="s">
        <v>54</v>
      </c>
      <c r="D363" s="21">
        <v>37</v>
      </c>
      <c r="E363" s="3" t="s">
        <v>40</v>
      </c>
      <c r="F363" s="4"/>
      <c r="G363" s="4"/>
      <c r="H363" s="3" t="s">
        <v>41</v>
      </c>
      <c r="I363" s="3" t="s">
        <v>441</v>
      </c>
      <c r="J363" s="3" t="s">
        <v>51</v>
      </c>
      <c r="K363" s="3" t="s">
        <v>135</v>
      </c>
      <c r="L363" s="3" t="s">
        <v>442</v>
      </c>
      <c r="M363" s="3" t="s">
        <v>45</v>
      </c>
      <c r="N363" s="3" t="s">
        <v>53</v>
      </c>
      <c r="O363" s="3" t="s">
        <v>46</v>
      </c>
      <c r="P363" s="17">
        <v>43405</v>
      </c>
      <c r="Q363" s="4"/>
      <c r="R363" s="3" t="s">
        <v>47</v>
      </c>
      <c r="S363" s="3"/>
      <c r="T363" s="3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</row>
    <row r="364" spans="1:43" ht="15.75" customHeight="1" x14ac:dyDescent="0.2">
      <c r="A364" s="17">
        <v>43530</v>
      </c>
      <c r="B364" s="17">
        <v>32657</v>
      </c>
      <c r="C364" s="3" t="s">
        <v>48</v>
      </c>
      <c r="D364" s="21">
        <v>36</v>
      </c>
      <c r="E364" s="3" t="s">
        <v>40</v>
      </c>
      <c r="F364" s="4"/>
      <c r="G364" s="4"/>
      <c r="H364" s="3" t="s">
        <v>41</v>
      </c>
      <c r="I364" s="3" t="s">
        <v>79</v>
      </c>
      <c r="J364" s="3" t="s">
        <v>51</v>
      </c>
      <c r="K364" s="3" t="s">
        <v>135</v>
      </c>
      <c r="L364" s="3" t="s">
        <v>222</v>
      </c>
      <c r="M364" s="3" t="s">
        <v>45</v>
      </c>
      <c r="N364" s="3" t="s">
        <v>39</v>
      </c>
      <c r="O364" s="3" t="s">
        <v>62</v>
      </c>
      <c r="P364" s="19"/>
      <c r="Q364" s="4"/>
      <c r="R364" s="3" t="s">
        <v>47</v>
      </c>
      <c r="S364" s="3"/>
      <c r="T364" s="3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</row>
    <row r="365" spans="1:43" ht="15.75" customHeight="1" x14ac:dyDescent="0.2">
      <c r="A365" s="17">
        <v>43530</v>
      </c>
      <c r="B365" s="17">
        <v>29850</v>
      </c>
      <c r="C365" s="3" t="s">
        <v>48</v>
      </c>
      <c r="D365" s="21">
        <v>44</v>
      </c>
      <c r="E365" s="3" t="s">
        <v>40</v>
      </c>
      <c r="F365" s="4"/>
      <c r="G365" s="4"/>
      <c r="H365" s="3" t="s">
        <v>49</v>
      </c>
      <c r="I365" s="3" t="s">
        <v>443</v>
      </c>
      <c r="J365" s="3" t="s">
        <v>444</v>
      </c>
      <c r="K365" s="3" t="s">
        <v>5509</v>
      </c>
      <c r="L365" s="3" t="s">
        <v>444</v>
      </c>
      <c r="M365" s="3" t="s">
        <v>45</v>
      </c>
      <c r="N365" s="3" t="s">
        <v>39</v>
      </c>
      <c r="O365" s="3" t="s">
        <v>62</v>
      </c>
      <c r="P365" s="19"/>
      <c r="Q365" s="4"/>
      <c r="R365" s="3" t="s">
        <v>47</v>
      </c>
      <c r="S365" s="3"/>
      <c r="T365" s="3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</row>
    <row r="366" spans="1:43" ht="15.75" customHeight="1" x14ac:dyDescent="0.2">
      <c r="A366" s="17">
        <v>43530</v>
      </c>
      <c r="B366" s="17">
        <v>27839</v>
      </c>
      <c r="C366" s="3" t="s">
        <v>92</v>
      </c>
      <c r="D366" s="21">
        <v>49</v>
      </c>
      <c r="E366" s="3" t="s">
        <v>40</v>
      </c>
      <c r="F366" s="4"/>
      <c r="G366" s="4"/>
      <c r="H366" s="3" t="s">
        <v>49</v>
      </c>
      <c r="I366" s="3" t="s">
        <v>445</v>
      </c>
      <c r="J366" s="3" t="s">
        <v>51</v>
      </c>
      <c r="K366" s="3" t="s">
        <v>135</v>
      </c>
      <c r="L366" s="3" t="s">
        <v>446</v>
      </c>
      <c r="M366" s="3" t="s">
        <v>45</v>
      </c>
      <c r="N366" s="3" t="s">
        <v>39</v>
      </c>
      <c r="O366" s="3" t="s">
        <v>46</v>
      </c>
      <c r="P366" s="17">
        <v>42736</v>
      </c>
      <c r="Q366" s="4"/>
      <c r="R366" s="3" t="s">
        <v>47</v>
      </c>
      <c r="S366" s="3"/>
      <c r="T366" s="3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</row>
    <row r="367" spans="1:43" ht="15.75" customHeight="1" x14ac:dyDescent="0.2">
      <c r="A367" s="17">
        <v>43530</v>
      </c>
      <c r="B367" s="17">
        <v>28103</v>
      </c>
      <c r="C367" s="3" t="s">
        <v>54</v>
      </c>
      <c r="D367" s="21">
        <v>49</v>
      </c>
      <c r="E367" s="3" t="s">
        <v>40</v>
      </c>
      <c r="F367" s="4"/>
      <c r="G367" s="4"/>
      <c r="H367" s="3" t="s">
        <v>49</v>
      </c>
      <c r="I367" s="3" t="s">
        <v>56</v>
      </c>
      <c r="J367" s="3" t="s">
        <v>51</v>
      </c>
      <c r="K367" s="3" t="s">
        <v>135</v>
      </c>
      <c r="L367" s="3" t="s">
        <v>447</v>
      </c>
      <c r="M367" s="3" t="s">
        <v>45</v>
      </c>
      <c r="N367" s="3" t="s">
        <v>58</v>
      </c>
      <c r="O367" s="3" t="s">
        <v>46</v>
      </c>
      <c r="P367" s="17">
        <v>43164</v>
      </c>
      <c r="Q367" s="4"/>
      <c r="R367" s="3" t="s">
        <v>47</v>
      </c>
      <c r="S367" s="3"/>
      <c r="T367" s="3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</row>
    <row r="368" spans="1:43" ht="15.75" customHeight="1" x14ac:dyDescent="0.2">
      <c r="A368" s="17">
        <v>43530</v>
      </c>
      <c r="B368" s="17">
        <v>26918</v>
      </c>
      <c r="C368" s="3" t="s">
        <v>269</v>
      </c>
      <c r="D368" s="21">
        <v>52</v>
      </c>
      <c r="E368" s="3" t="s">
        <v>40</v>
      </c>
      <c r="F368" s="4"/>
      <c r="G368" s="4"/>
      <c r="H368" s="3" t="s">
        <v>41</v>
      </c>
      <c r="I368" s="3" t="s">
        <v>134</v>
      </c>
      <c r="J368" s="3" t="s">
        <v>51</v>
      </c>
      <c r="K368" s="3" t="s">
        <v>135</v>
      </c>
      <c r="L368" s="3" t="s">
        <v>440</v>
      </c>
      <c r="M368" s="3" t="s">
        <v>45</v>
      </c>
      <c r="N368" s="3" t="s">
        <v>39</v>
      </c>
      <c r="O368" s="3" t="s">
        <v>62</v>
      </c>
      <c r="P368" s="19"/>
      <c r="Q368" s="4"/>
      <c r="R368" s="3" t="s">
        <v>47</v>
      </c>
      <c r="S368" s="3"/>
      <c r="T368" s="3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</row>
    <row r="369" spans="1:43" ht="15.75" customHeight="1" x14ac:dyDescent="0.2">
      <c r="A369" s="17">
        <v>43531</v>
      </c>
      <c r="B369" s="17">
        <v>33065</v>
      </c>
      <c r="C369" s="3" t="s">
        <v>39</v>
      </c>
      <c r="D369" s="21">
        <v>35</v>
      </c>
      <c r="E369" s="3" t="s">
        <v>40</v>
      </c>
      <c r="F369" s="4"/>
      <c r="G369" s="4"/>
      <c r="H369" s="3" t="s">
        <v>41</v>
      </c>
      <c r="I369" s="3" t="s">
        <v>134</v>
      </c>
      <c r="J369" s="3" t="s">
        <v>51</v>
      </c>
      <c r="K369" s="3" t="s">
        <v>135</v>
      </c>
      <c r="L369" s="3" t="s">
        <v>64</v>
      </c>
      <c r="M369" s="3" t="s">
        <v>45</v>
      </c>
      <c r="N369" s="3" t="s">
        <v>39</v>
      </c>
      <c r="O369" s="3" t="s">
        <v>62</v>
      </c>
      <c r="P369" s="19"/>
      <c r="Q369" s="4"/>
      <c r="R369" s="3" t="s">
        <v>47</v>
      </c>
      <c r="S369" s="3"/>
      <c r="T369" s="3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</row>
    <row r="370" spans="1:43" ht="15.75" customHeight="1" x14ac:dyDescent="0.2">
      <c r="A370" s="17">
        <v>43531</v>
      </c>
      <c r="B370" s="17">
        <v>32087</v>
      </c>
      <c r="C370" s="3" t="s">
        <v>48</v>
      </c>
      <c r="D370" s="21">
        <v>38</v>
      </c>
      <c r="E370" s="3" t="s">
        <v>40</v>
      </c>
      <c r="F370" s="4"/>
      <c r="G370" s="4"/>
      <c r="H370" s="3" t="s">
        <v>41</v>
      </c>
      <c r="I370" s="3" t="s">
        <v>448</v>
      </c>
      <c r="J370" s="3" t="s">
        <v>51</v>
      </c>
      <c r="K370" s="3" t="s">
        <v>135</v>
      </c>
      <c r="L370" s="3" t="s">
        <v>104</v>
      </c>
      <c r="M370" s="3" t="s">
        <v>45</v>
      </c>
      <c r="N370" s="3" t="s">
        <v>58</v>
      </c>
      <c r="O370" s="3" t="s">
        <v>46</v>
      </c>
      <c r="P370" s="17">
        <v>40756</v>
      </c>
      <c r="Q370" s="4"/>
      <c r="R370" s="3" t="s">
        <v>47</v>
      </c>
      <c r="S370" s="3"/>
      <c r="T370" s="3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</row>
    <row r="371" spans="1:43" ht="15.75" customHeight="1" x14ac:dyDescent="0.2">
      <c r="A371" s="17">
        <v>43531</v>
      </c>
      <c r="B371" s="17">
        <v>33410</v>
      </c>
      <c r="C371" s="3" t="s">
        <v>54</v>
      </c>
      <c r="D371" s="21">
        <v>34</v>
      </c>
      <c r="E371" s="3" t="s">
        <v>40</v>
      </c>
      <c r="F371" s="4"/>
      <c r="G371" s="4"/>
      <c r="H371" s="3" t="s">
        <v>41</v>
      </c>
      <c r="I371" s="3" t="s">
        <v>134</v>
      </c>
      <c r="J371" s="3" t="s">
        <v>51</v>
      </c>
      <c r="K371" s="3" t="s">
        <v>135</v>
      </c>
      <c r="L371" s="3" t="s">
        <v>165</v>
      </c>
      <c r="M371" s="3" t="s">
        <v>45</v>
      </c>
      <c r="N371" s="3" t="s">
        <v>58</v>
      </c>
      <c r="O371" s="3" t="s">
        <v>62</v>
      </c>
      <c r="P371" s="19"/>
      <c r="Q371" s="4"/>
      <c r="R371" s="3" t="s">
        <v>47</v>
      </c>
      <c r="S371" s="3"/>
      <c r="T371" s="3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</row>
    <row r="372" spans="1:43" ht="15.75" customHeight="1" x14ac:dyDescent="0.2">
      <c r="A372" s="17">
        <v>43532</v>
      </c>
      <c r="B372" s="17">
        <v>33913</v>
      </c>
      <c r="C372" s="3" t="s">
        <v>48</v>
      </c>
      <c r="D372" s="21">
        <v>33</v>
      </c>
      <c r="E372" s="3" t="s">
        <v>40</v>
      </c>
      <c r="F372" s="4"/>
      <c r="G372" s="4"/>
      <c r="H372" s="3" t="s">
        <v>41</v>
      </c>
      <c r="I372" s="3" t="s">
        <v>79</v>
      </c>
      <c r="J372" s="3" t="s">
        <v>51</v>
      </c>
      <c r="K372" s="3" t="s">
        <v>135</v>
      </c>
      <c r="L372" s="3" t="s">
        <v>72</v>
      </c>
      <c r="M372" s="3" t="s">
        <v>45</v>
      </c>
      <c r="N372" s="3" t="s">
        <v>58</v>
      </c>
      <c r="O372" s="3" t="s">
        <v>62</v>
      </c>
      <c r="P372" s="19"/>
      <c r="Q372" s="4"/>
      <c r="R372" s="3" t="s">
        <v>47</v>
      </c>
      <c r="S372" s="3"/>
      <c r="T372" s="3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</row>
    <row r="373" spans="1:43" ht="15.75" customHeight="1" x14ac:dyDescent="0.2">
      <c r="A373" s="17">
        <v>43532</v>
      </c>
      <c r="B373" s="17">
        <v>35495</v>
      </c>
      <c r="C373" s="3" t="s">
        <v>54</v>
      </c>
      <c r="D373" s="21">
        <v>28</v>
      </c>
      <c r="E373" s="3" t="s">
        <v>40</v>
      </c>
      <c r="F373" s="4"/>
      <c r="G373" s="4"/>
      <c r="H373" s="3" t="s">
        <v>41</v>
      </c>
      <c r="I373" s="3" t="s">
        <v>177</v>
      </c>
      <c r="J373" s="3" t="s">
        <v>51</v>
      </c>
      <c r="K373" s="3" t="s">
        <v>135</v>
      </c>
      <c r="L373" s="3" t="s">
        <v>72</v>
      </c>
      <c r="M373" s="3" t="s">
        <v>45</v>
      </c>
      <c r="N373" s="3" t="s">
        <v>39</v>
      </c>
      <c r="O373" s="3" t="s">
        <v>46</v>
      </c>
      <c r="P373" s="17">
        <v>43101</v>
      </c>
      <c r="Q373" s="4"/>
      <c r="R373" s="3" t="s">
        <v>47</v>
      </c>
      <c r="S373" s="3"/>
      <c r="T373" s="3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</row>
    <row r="374" spans="1:43" ht="15.75" customHeight="1" x14ac:dyDescent="0.2">
      <c r="A374" s="17">
        <v>43532</v>
      </c>
      <c r="B374" s="17">
        <v>26541</v>
      </c>
      <c r="C374" s="3" t="s">
        <v>48</v>
      </c>
      <c r="D374" s="21">
        <v>53</v>
      </c>
      <c r="E374" s="3" t="s">
        <v>40</v>
      </c>
      <c r="F374" s="4"/>
      <c r="G374" s="4"/>
      <c r="H374" s="3" t="s">
        <v>49</v>
      </c>
      <c r="I374" s="3" t="s">
        <v>449</v>
      </c>
      <c r="J374" s="3" t="s">
        <v>114</v>
      </c>
      <c r="K374" s="3" t="s">
        <v>135</v>
      </c>
      <c r="L374" s="3" t="s">
        <v>170</v>
      </c>
      <c r="M374" s="3" t="s">
        <v>45</v>
      </c>
      <c r="N374" s="3" t="s">
        <v>39</v>
      </c>
      <c r="O374" s="3" t="s">
        <v>46</v>
      </c>
      <c r="P374" s="17">
        <v>39814</v>
      </c>
      <c r="Q374" s="4"/>
      <c r="R374" s="3" t="s">
        <v>47</v>
      </c>
      <c r="S374" s="3"/>
      <c r="T374" s="3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</row>
    <row r="375" spans="1:43" ht="15.75" customHeight="1" x14ac:dyDescent="0.2">
      <c r="A375" s="17">
        <v>43532</v>
      </c>
      <c r="B375" s="17">
        <v>34883</v>
      </c>
      <c r="C375" s="3" t="s">
        <v>54</v>
      </c>
      <c r="D375" s="21">
        <v>30</v>
      </c>
      <c r="E375" s="3" t="s">
        <v>40</v>
      </c>
      <c r="F375" s="4"/>
      <c r="G375" s="4"/>
      <c r="H375" s="3" t="s">
        <v>41</v>
      </c>
      <c r="I375" s="3" t="s">
        <v>177</v>
      </c>
      <c r="J375" s="3" t="s">
        <v>51</v>
      </c>
      <c r="K375" s="3" t="s">
        <v>135</v>
      </c>
      <c r="L375" s="3" t="s">
        <v>104</v>
      </c>
      <c r="M375" s="3" t="s">
        <v>45</v>
      </c>
      <c r="N375" s="3" t="s">
        <v>39</v>
      </c>
      <c r="O375" s="3" t="s">
        <v>46</v>
      </c>
      <c r="P375" s="17">
        <v>42736</v>
      </c>
      <c r="Q375" s="4"/>
      <c r="R375" s="3" t="s">
        <v>47</v>
      </c>
      <c r="S375" s="3"/>
      <c r="T375" s="3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</row>
    <row r="376" spans="1:43" ht="15.75" customHeight="1" x14ac:dyDescent="0.2">
      <c r="A376" s="17">
        <v>43532</v>
      </c>
      <c r="B376" s="17">
        <v>34301</v>
      </c>
      <c r="C376" s="3" t="s">
        <v>48</v>
      </c>
      <c r="D376" s="21">
        <v>32</v>
      </c>
      <c r="E376" s="3" t="s">
        <v>40</v>
      </c>
      <c r="F376" s="4"/>
      <c r="G376" s="4"/>
      <c r="H376" s="3" t="s">
        <v>49</v>
      </c>
      <c r="I376" s="3" t="s">
        <v>450</v>
      </c>
      <c r="J376" s="3" t="s">
        <v>51</v>
      </c>
      <c r="K376" s="3" t="s">
        <v>135</v>
      </c>
      <c r="L376" s="3" t="s">
        <v>450</v>
      </c>
      <c r="M376" s="3" t="s">
        <v>45</v>
      </c>
      <c r="N376" s="3" t="s">
        <v>53</v>
      </c>
      <c r="O376" s="3" t="s">
        <v>62</v>
      </c>
      <c r="P376" s="19"/>
      <c r="Q376" s="4"/>
      <c r="R376" s="3" t="s">
        <v>47</v>
      </c>
      <c r="S376" s="3"/>
      <c r="T376" s="3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</row>
    <row r="377" spans="1:43" ht="15.75" customHeight="1" x14ac:dyDescent="0.2">
      <c r="A377" s="17">
        <v>43532</v>
      </c>
      <c r="B377" s="17">
        <v>34595</v>
      </c>
      <c r="C377" s="3" t="s">
        <v>48</v>
      </c>
      <c r="D377" s="21">
        <v>31</v>
      </c>
      <c r="E377" s="3" t="s">
        <v>40</v>
      </c>
      <c r="F377" s="4"/>
      <c r="G377" s="4"/>
      <c r="H377" s="3" t="s">
        <v>41</v>
      </c>
      <c r="I377" s="3" t="s">
        <v>79</v>
      </c>
      <c r="J377" s="3" t="s">
        <v>51</v>
      </c>
      <c r="K377" s="3" t="s">
        <v>135</v>
      </c>
      <c r="L377" s="3" t="s">
        <v>104</v>
      </c>
      <c r="M377" s="3" t="s">
        <v>45</v>
      </c>
      <c r="N377" s="3" t="s">
        <v>58</v>
      </c>
      <c r="O377" s="3" t="s">
        <v>62</v>
      </c>
      <c r="P377" s="19"/>
      <c r="Q377" s="4"/>
      <c r="R377" s="3" t="s">
        <v>47</v>
      </c>
      <c r="S377" s="3"/>
      <c r="T377" s="3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</row>
    <row r="378" spans="1:43" ht="15.75" customHeight="1" x14ac:dyDescent="0.2">
      <c r="A378" s="17">
        <v>43532</v>
      </c>
      <c r="B378" s="17">
        <v>43622</v>
      </c>
      <c r="C378" s="3" t="s">
        <v>48</v>
      </c>
      <c r="D378" s="21"/>
      <c r="E378" s="3" t="s">
        <v>40</v>
      </c>
      <c r="F378" s="4"/>
      <c r="G378" s="4"/>
      <c r="H378" s="3" t="s">
        <v>41</v>
      </c>
      <c r="I378" s="3" t="s">
        <v>451</v>
      </c>
      <c r="J378" s="3" t="s">
        <v>51</v>
      </c>
      <c r="K378" s="3" t="s">
        <v>135</v>
      </c>
      <c r="L378" s="3" t="s">
        <v>246</v>
      </c>
      <c r="M378" s="3" t="s">
        <v>45</v>
      </c>
      <c r="N378" s="3" t="s">
        <v>39</v>
      </c>
      <c r="O378" s="3" t="s">
        <v>46</v>
      </c>
      <c r="P378" s="17">
        <v>42005</v>
      </c>
      <c r="Q378" s="4"/>
      <c r="R378" s="3" t="s">
        <v>47</v>
      </c>
      <c r="S378" s="3"/>
      <c r="T378" s="3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</row>
    <row r="379" spans="1:43" ht="15.75" customHeight="1" x14ac:dyDescent="0.2">
      <c r="A379" s="17">
        <v>43532</v>
      </c>
      <c r="B379" s="17">
        <v>35090</v>
      </c>
      <c r="C379" s="3" t="s">
        <v>48</v>
      </c>
      <c r="D379" s="21">
        <v>29</v>
      </c>
      <c r="E379" s="3" t="s">
        <v>40</v>
      </c>
      <c r="F379" s="4"/>
      <c r="G379" s="4"/>
      <c r="H379" s="3" t="s">
        <v>41</v>
      </c>
      <c r="I379" s="3" t="s">
        <v>79</v>
      </c>
      <c r="J379" s="3" t="s">
        <v>51</v>
      </c>
      <c r="K379" s="3" t="s">
        <v>135</v>
      </c>
      <c r="L379" s="3" t="s">
        <v>452</v>
      </c>
      <c r="M379" s="3" t="s">
        <v>45</v>
      </c>
      <c r="N379" s="3" t="s">
        <v>39</v>
      </c>
      <c r="O379" s="3" t="s">
        <v>62</v>
      </c>
      <c r="P379" s="19"/>
      <c r="Q379" s="4"/>
      <c r="R379" s="3" t="s">
        <v>47</v>
      </c>
      <c r="S379" s="3"/>
      <c r="T379" s="3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</row>
    <row r="380" spans="1:43" ht="15.75" customHeight="1" x14ac:dyDescent="0.2">
      <c r="A380" s="17">
        <v>43532</v>
      </c>
      <c r="B380" s="17">
        <v>26039</v>
      </c>
      <c r="C380" s="3" t="s">
        <v>39</v>
      </c>
      <c r="D380" s="21">
        <v>54</v>
      </c>
      <c r="E380" s="3" t="s">
        <v>40</v>
      </c>
      <c r="F380" s="4"/>
      <c r="G380" s="4"/>
      <c r="H380" s="3" t="s">
        <v>199</v>
      </c>
      <c r="I380" s="3" t="s">
        <v>171</v>
      </c>
      <c r="J380" s="3" t="s">
        <v>51</v>
      </c>
      <c r="K380" s="3" t="s">
        <v>135</v>
      </c>
      <c r="L380" s="3" t="s">
        <v>64</v>
      </c>
      <c r="M380" s="3" t="s">
        <v>45</v>
      </c>
      <c r="N380" s="3" t="s">
        <v>58</v>
      </c>
      <c r="O380" s="3" t="s">
        <v>46</v>
      </c>
      <c r="P380" s="17">
        <v>43101</v>
      </c>
      <c r="Q380" s="4"/>
      <c r="R380" s="3" t="s">
        <v>47</v>
      </c>
      <c r="S380" s="3"/>
      <c r="T380" s="3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</row>
    <row r="381" spans="1:43" ht="15.75" customHeight="1" x14ac:dyDescent="0.2">
      <c r="A381" s="17">
        <v>43532</v>
      </c>
      <c r="B381" s="17">
        <v>32752</v>
      </c>
      <c r="C381" s="3" t="s">
        <v>48</v>
      </c>
      <c r="D381" s="21">
        <v>36</v>
      </c>
      <c r="E381" s="3" t="s">
        <v>40</v>
      </c>
      <c r="F381" s="4"/>
      <c r="G381" s="4"/>
      <c r="H381" s="3" t="s">
        <v>41</v>
      </c>
      <c r="I381" s="3" t="s">
        <v>79</v>
      </c>
      <c r="J381" s="3" t="s">
        <v>51</v>
      </c>
      <c r="K381" s="3" t="s">
        <v>135</v>
      </c>
      <c r="L381" s="3" t="s">
        <v>64</v>
      </c>
      <c r="M381" s="3" t="s">
        <v>45</v>
      </c>
      <c r="N381" s="3" t="s">
        <v>58</v>
      </c>
      <c r="O381" s="3" t="s">
        <v>62</v>
      </c>
      <c r="P381" s="19"/>
      <c r="Q381" s="4"/>
      <c r="R381" s="3" t="s">
        <v>47</v>
      </c>
      <c r="S381" s="3"/>
      <c r="T381" s="3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</row>
    <row r="382" spans="1:43" ht="15.75" customHeight="1" x14ac:dyDescent="0.2">
      <c r="A382" s="17">
        <v>43535</v>
      </c>
      <c r="B382" s="17">
        <v>33286</v>
      </c>
      <c r="C382" s="3" t="s">
        <v>39</v>
      </c>
      <c r="D382" s="21">
        <v>34</v>
      </c>
      <c r="E382" s="3" t="s">
        <v>40</v>
      </c>
      <c r="F382" s="4"/>
      <c r="G382" s="4"/>
      <c r="H382" s="3" t="s">
        <v>41</v>
      </c>
      <c r="I382" s="3" t="s">
        <v>134</v>
      </c>
      <c r="J382" s="3" t="s">
        <v>51</v>
      </c>
      <c r="K382" s="3" t="s">
        <v>135</v>
      </c>
      <c r="L382" s="3" t="s">
        <v>64</v>
      </c>
      <c r="M382" s="3" t="s">
        <v>45</v>
      </c>
      <c r="N382" s="3" t="s">
        <v>39</v>
      </c>
      <c r="O382" s="3" t="s">
        <v>62</v>
      </c>
      <c r="P382" s="19"/>
      <c r="Q382" s="4"/>
      <c r="R382" s="3" t="s">
        <v>47</v>
      </c>
      <c r="S382" s="3"/>
      <c r="T382" s="3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</row>
    <row r="383" spans="1:43" ht="15.75" customHeight="1" x14ac:dyDescent="0.2">
      <c r="A383" s="17">
        <v>43535</v>
      </c>
      <c r="B383" s="17">
        <v>43662</v>
      </c>
      <c r="C383" s="3" t="s">
        <v>92</v>
      </c>
      <c r="D383" s="21"/>
      <c r="E383" s="3" t="s">
        <v>40</v>
      </c>
      <c r="F383" s="4"/>
      <c r="G383" s="4"/>
      <c r="H383" s="3" t="s">
        <v>49</v>
      </c>
      <c r="I383" s="3" t="s">
        <v>171</v>
      </c>
      <c r="J383" s="3" t="s">
        <v>51</v>
      </c>
      <c r="K383" s="3" t="s">
        <v>135</v>
      </c>
      <c r="L383" s="3" t="s">
        <v>64</v>
      </c>
      <c r="M383" s="3" t="s">
        <v>45</v>
      </c>
      <c r="N383" s="3" t="s">
        <v>84</v>
      </c>
      <c r="O383" s="3" t="s">
        <v>46</v>
      </c>
      <c r="P383" s="17">
        <v>43101</v>
      </c>
      <c r="Q383" s="4"/>
      <c r="R383" s="3" t="s">
        <v>47</v>
      </c>
      <c r="S383" s="3"/>
      <c r="T383" s="3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</row>
    <row r="384" spans="1:43" ht="15.75" customHeight="1" x14ac:dyDescent="0.2">
      <c r="A384" s="17">
        <v>43535</v>
      </c>
      <c r="B384" s="17">
        <v>29234</v>
      </c>
      <c r="C384" s="3" t="s">
        <v>54</v>
      </c>
      <c r="D384" s="21">
        <v>45</v>
      </c>
      <c r="E384" s="3" t="s">
        <v>40</v>
      </c>
      <c r="F384" s="4"/>
      <c r="G384" s="4"/>
      <c r="H384" s="3" t="s">
        <v>199</v>
      </c>
      <c r="I384" s="3" t="s">
        <v>56</v>
      </c>
      <c r="J384" s="3" t="s">
        <v>51</v>
      </c>
      <c r="K384" s="3" t="s">
        <v>135</v>
      </c>
      <c r="L384" s="3" t="s">
        <v>64</v>
      </c>
      <c r="M384" s="3" t="s">
        <v>45</v>
      </c>
      <c r="N384" s="3" t="s">
        <v>39</v>
      </c>
      <c r="O384" s="3" t="s">
        <v>46</v>
      </c>
      <c r="P384" s="17">
        <v>43517</v>
      </c>
      <c r="Q384" s="4"/>
      <c r="R384" s="3" t="s">
        <v>47</v>
      </c>
      <c r="S384" s="3"/>
      <c r="T384" s="3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</row>
    <row r="385" spans="1:43" ht="15.75" customHeight="1" x14ac:dyDescent="0.2">
      <c r="A385" s="17">
        <v>43535</v>
      </c>
      <c r="B385" s="17">
        <v>36526</v>
      </c>
      <c r="C385" s="3" t="s">
        <v>48</v>
      </c>
      <c r="D385" s="21">
        <v>25</v>
      </c>
      <c r="E385" s="3" t="s">
        <v>40</v>
      </c>
      <c r="F385" s="4"/>
      <c r="G385" s="4"/>
      <c r="H385" s="3" t="s">
        <v>41</v>
      </c>
      <c r="I385" s="3" t="s">
        <v>79</v>
      </c>
      <c r="J385" s="3" t="s">
        <v>51</v>
      </c>
      <c r="K385" s="3" t="s">
        <v>135</v>
      </c>
      <c r="L385" s="3" t="s">
        <v>149</v>
      </c>
      <c r="M385" s="3" t="s">
        <v>45</v>
      </c>
      <c r="N385" s="3" t="s">
        <v>39</v>
      </c>
      <c r="O385" s="3" t="s">
        <v>62</v>
      </c>
      <c r="P385" s="19"/>
      <c r="Q385" s="4"/>
      <c r="R385" s="3" t="s">
        <v>47</v>
      </c>
      <c r="S385" s="3"/>
      <c r="T385" s="3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</row>
    <row r="386" spans="1:43" ht="15.75" customHeight="1" x14ac:dyDescent="0.2">
      <c r="A386" s="17">
        <v>43535</v>
      </c>
      <c r="B386" s="17">
        <v>34781</v>
      </c>
      <c r="C386" s="3" t="s">
        <v>48</v>
      </c>
      <c r="D386" s="21">
        <v>30</v>
      </c>
      <c r="E386" s="3" t="s">
        <v>40</v>
      </c>
      <c r="F386" s="4"/>
      <c r="G386" s="4"/>
      <c r="H386" s="3" t="s">
        <v>41</v>
      </c>
      <c r="I386" s="3" t="s">
        <v>79</v>
      </c>
      <c r="J386" s="3" t="s">
        <v>114</v>
      </c>
      <c r="K386" s="3" t="s">
        <v>135</v>
      </c>
      <c r="L386" s="3" t="s">
        <v>115</v>
      </c>
      <c r="M386" s="3" t="s">
        <v>45</v>
      </c>
      <c r="N386" s="3" t="s">
        <v>229</v>
      </c>
      <c r="O386" s="3" t="s">
        <v>62</v>
      </c>
      <c r="P386" s="19"/>
      <c r="Q386" s="4"/>
      <c r="R386" s="3" t="s">
        <v>47</v>
      </c>
      <c r="S386" s="3"/>
      <c r="T386" s="3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</row>
    <row r="387" spans="1:43" ht="15.75" customHeight="1" x14ac:dyDescent="0.2">
      <c r="A387" s="17">
        <v>43535</v>
      </c>
      <c r="B387" s="17">
        <v>36784</v>
      </c>
      <c r="C387" s="3" t="s">
        <v>54</v>
      </c>
      <c r="D387" s="21">
        <v>25</v>
      </c>
      <c r="E387" s="3" t="s">
        <v>40</v>
      </c>
      <c r="F387" s="4"/>
      <c r="G387" s="4"/>
      <c r="H387" s="3" t="s">
        <v>41</v>
      </c>
      <c r="I387" s="3" t="s">
        <v>56</v>
      </c>
      <c r="J387" s="3" t="s">
        <v>114</v>
      </c>
      <c r="K387" s="3" t="s">
        <v>135</v>
      </c>
      <c r="L387" s="3" t="s">
        <v>115</v>
      </c>
      <c r="M387" s="3" t="s">
        <v>45</v>
      </c>
      <c r="N387" s="3" t="s">
        <v>58</v>
      </c>
      <c r="O387" s="3" t="s">
        <v>62</v>
      </c>
      <c r="P387" s="19"/>
      <c r="Q387" s="4"/>
      <c r="R387" s="3" t="s">
        <v>47</v>
      </c>
      <c r="S387" s="3"/>
      <c r="T387" s="3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</row>
    <row r="388" spans="1:43" ht="15.75" customHeight="1" x14ac:dyDescent="0.2">
      <c r="A388" s="17">
        <v>43535</v>
      </c>
      <c r="B388" s="17">
        <v>35929</v>
      </c>
      <c r="C388" s="3" t="s">
        <v>54</v>
      </c>
      <c r="D388" s="21">
        <v>27</v>
      </c>
      <c r="E388" s="3" t="s">
        <v>40</v>
      </c>
      <c r="F388" s="4"/>
      <c r="G388" s="4"/>
      <c r="H388" s="3" t="s">
        <v>41</v>
      </c>
      <c r="I388" s="3" t="s">
        <v>177</v>
      </c>
      <c r="J388" s="3" t="s">
        <v>51</v>
      </c>
      <c r="K388" s="3" t="s">
        <v>135</v>
      </c>
      <c r="L388" s="3" t="s">
        <v>64</v>
      </c>
      <c r="M388" s="3" t="s">
        <v>45</v>
      </c>
      <c r="N388" s="3" t="s">
        <v>39</v>
      </c>
      <c r="O388" s="3" t="s">
        <v>46</v>
      </c>
      <c r="P388" s="17">
        <v>42370</v>
      </c>
      <c r="Q388" s="4"/>
      <c r="R388" s="3" t="s">
        <v>47</v>
      </c>
      <c r="S388" s="3"/>
      <c r="T388" s="3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</row>
    <row r="389" spans="1:43" ht="15.75" customHeight="1" x14ac:dyDescent="0.2">
      <c r="A389" s="17">
        <v>43535</v>
      </c>
      <c r="B389" s="17">
        <v>35766</v>
      </c>
      <c r="C389" s="3" t="s">
        <v>54</v>
      </c>
      <c r="D389" s="21">
        <v>28</v>
      </c>
      <c r="E389" s="3" t="s">
        <v>40</v>
      </c>
      <c r="F389" s="4"/>
      <c r="G389" s="4"/>
      <c r="H389" s="3" t="s">
        <v>41</v>
      </c>
      <c r="I389" s="3" t="s">
        <v>134</v>
      </c>
      <c r="J389" s="3" t="s">
        <v>60</v>
      </c>
      <c r="K389" s="3" t="s">
        <v>135</v>
      </c>
      <c r="L389" s="3" t="s">
        <v>222</v>
      </c>
      <c r="M389" s="3" t="s">
        <v>45</v>
      </c>
      <c r="N389" s="3" t="s">
        <v>39</v>
      </c>
      <c r="O389" s="3" t="s">
        <v>62</v>
      </c>
      <c r="P389" s="19"/>
      <c r="Q389" s="4"/>
      <c r="R389" s="3" t="s">
        <v>47</v>
      </c>
      <c r="S389" s="3"/>
      <c r="T389" s="3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</row>
    <row r="390" spans="1:43" ht="15.75" customHeight="1" x14ac:dyDescent="0.2">
      <c r="A390" s="17">
        <v>43535</v>
      </c>
      <c r="B390" s="17">
        <v>31211</v>
      </c>
      <c r="C390" s="3" t="s">
        <v>48</v>
      </c>
      <c r="D390" s="21">
        <v>40</v>
      </c>
      <c r="E390" s="3" t="s">
        <v>40</v>
      </c>
      <c r="F390" s="4"/>
      <c r="G390" s="4"/>
      <c r="H390" s="3" t="s">
        <v>41</v>
      </c>
      <c r="I390" s="3" t="s">
        <v>453</v>
      </c>
      <c r="J390" s="3" t="s">
        <v>157</v>
      </c>
      <c r="K390" s="3" t="s">
        <v>135</v>
      </c>
      <c r="L390" s="3" t="s">
        <v>438</v>
      </c>
      <c r="M390" s="3" t="s">
        <v>45</v>
      </c>
      <c r="N390" s="3" t="s">
        <v>84</v>
      </c>
      <c r="O390" s="3" t="s">
        <v>62</v>
      </c>
      <c r="P390" s="19"/>
      <c r="Q390" s="4"/>
      <c r="R390" s="3" t="s">
        <v>47</v>
      </c>
      <c r="S390" s="3"/>
      <c r="T390" s="3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</row>
    <row r="391" spans="1:43" ht="15.75" customHeight="1" x14ac:dyDescent="0.2">
      <c r="A391" s="17">
        <v>43536</v>
      </c>
      <c r="B391" s="17">
        <v>34473</v>
      </c>
      <c r="C391" s="3" t="s">
        <v>48</v>
      </c>
      <c r="D391" s="21">
        <v>31</v>
      </c>
      <c r="E391" s="3" t="s">
        <v>40</v>
      </c>
      <c r="F391" s="4"/>
      <c r="G391" s="4"/>
      <c r="H391" s="3" t="s">
        <v>41</v>
      </c>
      <c r="I391" s="3" t="s">
        <v>134</v>
      </c>
      <c r="J391" s="3" t="s">
        <v>51</v>
      </c>
      <c r="K391" s="3" t="s">
        <v>135</v>
      </c>
      <c r="L391" s="3" t="s">
        <v>64</v>
      </c>
      <c r="M391" s="3" t="s">
        <v>45</v>
      </c>
      <c r="N391" s="3" t="s">
        <v>84</v>
      </c>
      <c r="O391" s="3" t="s">
        <v>46</v>
      </c>
      <c r="P391" s="17">
        <v>43374</v>
      </c>
      <c r="Q391" s="4"/>
      <c r="R391" s="3" t="s">
        <v>47</v>
      </c>
      <c r="S391" s="3"/>
      <c r="T391" s="3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</row>
    <row r="392" spans="1:43" ht="15.75" customHeight="1" x14ac:dyDescent="0.2">
      <c r="A392" s="17">
        <v>43536</v>
      </c>
      <c r="B392" s="17">
        <v>29910</v>
      </c>
      <c r="C392" s="3" t="s">
        <v>48</v>
      </c>
      <c r="D392" s="21">
        <v>44</v>
      </c>
      <c r="E392" s="3" t="s">
        <v>40</v>
      </c>
      <c r="F392" s="4"/>
      <c r="G392" s="4"/>
      <c r="H392" s="3" t="s">
        <v>49</v>
      </c>
      <c r="I392" s="3" t="s">
        <v>454</v>
      </c>
      <c r="J392" s="3" t="s">
        <v>51</v>
      </c>
      <c r="K392" s="3" t="s">
        <v>135</v>
      </c>
      <c r="L392" s="3" t="s">
        <v>64</v>
      </c>
      <c r="M392" s="3" t="s">
        <v>45</v>
      </c>
      <c r="N392" s="3" t="s">
        <v>58</v>
      </c>
      <c r="O392" s="3" t="s">
        <v>46</v>
      </c>
      <c r="P392" s="17">
        <v>40179</v>
      </c>
      <c r="Q392" s="4"/>
      <c r="R392" s="3" t="s">
        <v>47</v>
      </c>
      <c r="S392" s="3"/>
      <c r="T392" s="3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</row>
    <row r="393" spans="1:43" ht="15.75" customHeight="1" x14ac:dyDescent="0.2">
      <c r="A393" s="17">
        <v>43536</v>
      </c>
      <c r="B393" s="17">
        <v>27564</v>
      </c>
      <c r="C393" s="3" t="s">
        <v>39</v>
      </c>
      <c r="D393" s="21">
        <v>50</v>
      </c>
      <c r="E393" s="3" t="s">
        <v>40</v>
      </c>
      <c r="F393" s="4"/>
      <c r="G393" s="4"/>
      <c r="H393" s="3" t="s">
        <v>49</v>
      </c>
      <c r="I393" s="3" t="s">
        <v>455</v>
      </c>
      <c r="J393" s="3" t="s">
        <v>51</v>
      </c>
      <c r="K393" s="3" t="s">
        <v>135</v>
      </c>
      <c r="L393" s="3" t="s">
        <v>64</v>
      </c>
      <c r="M393" s="3" t="s">
        <v>45</v>
      </c>
      <c r="N393" s="3" t="s">
        <v>58</v>
      </c>
      <c r="O393" s="3" t="s">
        <v>62</v>
      </c>
      <c r="P393" s="19"/>
      <c r="Q393" s="4"/>
      <c r="R393" s="3" t="s">
        <v>47</v>
      </c>
      <c r="S393" s="3"/>
      <c r="T393" s="3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</row>
    <row r="394" spans="1:43" ht="15.75" customHeight="1" x14ac:dyDescent="0.2">
      <c r="A394" s="17">
        <v>43536</v>
      </c>
      <c r="B394" s="17">
        <v>32831</v>
      </c>
      <c r="C394" s="3" t="s">
        <v>54</v>
      </c>
      <c r="D394" s="21">
        <v>36</v>
      </c>
      <c r="E394" s="3" t="s">
        <v>40</v>
      </c>
      <c r="F394" s="4"/>
      <c r="G394" s="4"/>
      <c r="H394" s="3" t="s">
        <v>41</v>
      </c>
      <c r="I394" s="3" t="s">
        <v>456</v>
      </c>
      <c r="J394" s="3" t="s">
        <v>60</v>
      </c>
      <c r="K394" s="3" t="s">
        <v>135</v>
      </c>
      <c r="L394" s="3" t="s">
        <v>457</v>
      </c>
      <c r="M394" s="3" t="s">
        <v>45</v>
      </c>
      <c r="N394" s="3" t="s">
        <v>458</v>
      </c>
      <c r="O394" s="3" t="s">
        <v>62</v>
      </c>
      <c r="P394" s="19"/>
      <c r="Q394" s="4"/>
      <c r="R394" s="3" t="s">
        <v>47</v>
      </c>
      <c r="S394" s="3"/>
      <c r="T394" s="3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</row>
    <row r="395" spans="1:43" ht="15.75" customHeight="1" x14ac:dyDescent="0.2">
      <c r="A395" s="17">
        <v>43537</v>
      </c>
      <c r="B395" s="17">
        <v>32298</v>
      </c>
      <c r="C395" s="3" t="s">
        <v>54</v>
      </c>
      <c r="D395" s="21">
        <v>37</v>
      </c>
      <c r="E395" s="3" t="s">
        <v>40</v>
      </c>
      <c r="F395" s="4"/>
      <c r="G395" s="4"/>
      <c r="H395" s="3" t="s">
        <v>41</v>
      </c>
      <c r="I395" s="3" t="s">
        <v>459</v>
      </c>
      <c r="J395" s="3" t="s">
        <v>43</v>
      </c>
      <c r="K395" s="3" t="s">
        <v>135</v>
      </c>
      <c r="L395" s="3" t="s">
        <v>460</v>
      </c>
      <c r="M395" s="3" t="s">
        <v>45</v>
      </c>
      <c r="N395" s="3" t="s">
        <v>39</v>
      </c>
      <c r="O395" s="3" t="s">
        <v>62</v>
      </c>
      <c r="P395" s="19"/>
      <c r="Q395" s="4"/>
      <c r="R395" s="3" t="s">
        <v>47</v>
      </c>
      <c r="S395" s="3"/>
      <c r="T395" s="3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</row>
    <row r="396" spans="1:43" ht="15.75" customHeight="1" x14ac:dyDescent="0.2">
      <c r="A396" s="17">
        <v>43537</v>
      </c>
      <c r="B396" s="17">
        <v>32288</v>
      </c>
      <c r="C396" s="3" t="s">
        <v>48</v>
      </c>
      <c r="D396" s="21">
        <v>37</v>
      </c>
      <c r="E396" s="3" t="s">
        <v>40</v>
      </c>
      <c r="F396" s="4"/>
      <c r="G396" s="4"/>
      <c r="H396" s="3" t="s">
        <v>41</v>
      </c>
      <c r="I396" s="3" t="s">
        <v>79</v>
      </c>
      <c r="J396" s="3" t="s">
        <v>114</v>
      </c>
      <c r="K396" s="3" t="s">
        <v>135</v>
      </c>
      <c r="L396" s="3" t="s">
        <v>461</v>
      </c>
      <c r="M396" s="3" t="s">
        <v>45</v>
      </c>
      <c r="N396" s="3" t="s">
        <v>84</v>
      </c>
      <c r="O396" s="3" t="s">
        <v>46</v>
      </c>
      <c r="P396" s="17">
        <v>43132</v>
      </c>
      <c r="Q396" s="4"/>
      <c r="R396" s="3" t="s">
        <v>47</v>
      </c>
      <c r="S396" s="3"/>
      <c r="T396" s="3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</row>
    <row r="397" spans="1:43" ht="15.75" customHeight="1" x14ac:dyDescent="0.2">
      <c r="A397" s="17">
        <v>43538</v>
      </c>
      <c r="B397" s="17">
        <v>35029</v>
      </c>
      <c r="C397" s="3" t="s">
        <v>48</v>
      </c>
      <c r="D397" s="21">
        <v>30</v>
      </c>
      <c r="E397" s="3" t="s">
        <v>40</v>
      </c>
      <c r="F397" s="4"/>
      <c r="G397" s="4"/>
      <c r="H397" s="3" t="s">
        <v>41</v>
      </c>
      <c r="I397" s="3" t="s">
        <v>462</v>
      </c>
      <c r="J397" s="3" t="s">
        <v>51</v>
      </c>
      <c r="K397" s="3" t="s">
        <v>135</v>
      </c>
      <c r="L397" s="3" t="s">
        <v>64</v>
      </c>
      <c r="M397" s="3" t="s">
        <v>45</v>
      </c>
      <c r="N397" s="3" t="s">
        <v>39</v>
      </c>
      <c r="O397" s="3" t="s">
        <v>46</v>
      </c>
      <c r="P397" s="17">
        <v>43313</v>
      </c>
      <c r="Q397" s="4"/>
      <c r="R397" s="3" t="s">
        <v>47</v>
      </c>
      <c r="S397" s="3"/>
      <c r="T397" s="3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</row>
    <row r="398" spans="1:43" ht="15.75" customHeight="1" x14ac:dyDescent="0.2">
      <c r="A398" s="17">
        <v>43538</v>
      </c>
      <c r="B398" s="17">
        <v>35877</v>
      </c>
      <c r="C398" s="3" t="s">
        <v>92</v>
      </c>
      <c r="D398" s="21">
        <v>27</v>
      </c>
      <c r="E398" s="3" t="s">
        <v>40</v>
      </c>
      <c r="F398" s="4"/>
      <c r="G398" s="4"/>
      <c r="H398" s="3" t="s">
        <v>41</v>
      </c>
      <c r="I398" s="3" t="s">
        <v>463</v>
      </c>
      <c r="J398" s="3" t="s">
        <v>51</v>
      </c>
      <c r="K398" s="3" t="s">
        <v>135</v>
      </c>
      <c r="L398" s="3" t="s">
        <v>64</v>
      </c>
      <c r="M398" s="3" t="s">
        <v>45</v>
      </c>
      <c r="N398" s="3" t="s">
        <v>58</v>
      </c>
      <c r="O398" s="3" t="s">
        <v>46</v>
      </c>
      <c r="P398" s="17">
        <v>43101</v>
      </c>
      <c r="Q398" s="4"/>
      <c r="R398" s="3" t="s">
        <v>47</v>
      </c>
      <c r="S398" s="3"/>
      <c r="T398" s="3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</row>
    <row r="399" spans="1:43" ht="15.75" customHeight="1" x14ac:dyDescent="0.2">
      <c r="A399" s="17">
        <v>43538</v>
      </c>
      <c r="B399" s="17">
        <v>33970</v>
      </c>
      <c r="C399" s="3" t="s">
        <v>54</v>
      </c>
      <c r="D399" s="21">
        <v>32</v>
      </c>
      <c r="E399" s="3" t="s">
        <v>55</v>
      </c>
      <c r="F399" s="4"/>
      <c r="G399" s="4"/>
      <c r="H399" s="3" t="s">
        <v>49</v>
      </c>
      <c r="I399" s="3" t="s">
        <v>464</v>
      </c>
      <c r="J399" s="3" t="s">
        <v>121</v>
      </c>
      <c r="K399" s="3" t="s">
        <v>135</v>
      </c>
      <c r="L399" s="3" t="s">
        <v>122</v>
      </c>
      <c r="M399" s="3" t="s">
        <v>45</v>
      </c>
      <c r="N399" s="3" t="s">
        <v>39</v>
      </c>
      <c r="O399" s="3" t="s">
        <v>46</v>
      </c>
      <c r="P399" s="17">
        <v>42370</v>
      </c>
      <c r="Q399" s="4"/>
      <c r="R399" s="3" t="s">
        <v>47</v>
      </c>
      <c r="S399" s="3"/>
      <c r="T399" s="3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</row>
    <row r="400" spans="1:43" ht="15.75" customHeight="1" x14ac:dyDescent="0.2">
      <c r="A400" s="17">
        <v>43538</v>
      </c>
      <c r="B400" s="17">
        <v>28139</v>
      </c>
      <c r="C400" s="3" t="s">
        <v>54</v>
      </c>
      <c r="D400" s="21">
        <v>48</v>
      </c>
      <c r="E400" s="3" t="s">
        <v>40</v>
      </c>
      <c r="F400" s="4"/>
      <c r="G400" s="4"/>
      <c r="H400" s="3" t="s">
        <v>41</v>
      </c>
      <c r="I400" s="3" t="s">
        <v>71</v>
      </c>
      <c r="J400" s="3" t="s">
        <v>121</v>
      </c>
      <c r="K400" s="3" t="s">
        <v>135</v>
      </c>
      <c r="L400" s="3" t="s">
        <v>288</v>
      </c>
      <c r="M400" s="3" t="s">
        <v>45</v>
      </c>
      <c r="N400" s="3" t="s">
        <v>58</v>
      </c>
      <c r="O400" s="3" t="s">
        <v>46</v>
      </c>
      <c r="P400" s="17">
        <v>38718</v>
      </c>
      <c r="Q400" s="4"/>
      <c r="R400" s="3" t="s">
        <v>47</v>
      </c>
      <c r="S400" s="3"/>
      <c r="T400" s="3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</row>
    <row r="401" spans="1:43" ht="15.75" customHeight="1" x14ac:dyDescent="0.2">
      <c r="A401" s="17">
        <v>43538</v>
      </c>
      <c r="B401" s="17">
        <v>28731</v>
      </c>
      <c r="C401" s="3" t="s">
        <v>48</v>
      </c>
      <c r="D401" s="21">
        <v>47</v>
      </c>
      <c r="E401" s="3" t="s">
        <v>40</v>
      </c>
      <c r="F401" s="4"/>
      <c r="G401" s="4"/>
      <c r="H401" s="3" t="s">
        <v>41</v>
      </c>
      <c r="I401" s="3" t="s">
        <v>465</v>
      </c>
      <c r="J401" s="3" t="s">
        <v>121</v>
      </c>
      <c r="K401" s="3" t="s">
        <v>135</v>
      </c>
      <c r="L401" s="3" t="s">
        <v>288</v>
      </c>
      <c r="M401" s="3" t="s">
        <v>45</v>
      </c>
      <c r="N401" s="3" t="s">
        <v>39</v>
      </c>
      <c r="O401" s="3" t="s">
        <v>46</v>
      </c>
      <c r="P401" s="17">
        <v>41640</v>
      </c>
      <c r="Q401" s="4"/>
      <c r="R401" s="3" t="s">
        <v>47</v>
      </c>
      <c r="S401" s="3"/>
      <c r="T401" s="3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</row>
    <row r="402" spans="1:43" ht="15.75" customHeight="1" x14ac:dyDescent="0.2">
      <c r="A402" s="17">
        <v>43538</v>
      </c>
      <c r="B402" s="17">
        <v>34724</v>
      </c>
      <c r="C402" s="3" t="s">
        <v>48</v>
      </c>
      <c r="D402" s="21">
        <v>30</v>
      </c>
      <c r="E402" s="3" t="s">
        <v>40</v>
      </c>
      <c r="F402" s="4"/>
      <c r="G402" s="4"/>
      <c r="H402" s="3" t="s">
        <v>41</v>
      </c>
      <c r="I402" s="3" t="s">
        <v>466</v>
      </c>
      <c r="J402" s="3" t="s">
        <v>121</v>
      </c>
      <c r="K402" s="3" t="s">
        <v>135</v>
      </c>
      <c r="L402" s="3" t="s">
        <v>288</v>
      </c>
      <c r="M402" s="3" t="s">
        <v>45</v>
      </c>
      <c r="N402" s="3" t="s">
        <v>58</v>
      </c>
      <c r="O402" s="3" t="s">
        <v>62</v>
      </c>
      <c r="P402" s="19"/>
      <c r="Q402" s="4"/>
      <c r="R402" s="3" t="s">
        <v>47</v>
      </c>
      <c r="S402" s="3"/>
      <c r="T402" s="3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</row>
    <row r="403" spans="1:43" ht="15.75" customHeight="1" x14ac:dyDescent="0.2">
      <c r="A403" s="17">
        <v>43538</v>
      </c>
      <c r="B403" s="17">
        <v>32040</v>
      </c>
      <c r="C403" s="3" t="s">
        <v>92</v>
      </c>
      <c r="D403" s="21">
        <v>38</v>
      </c>
      <c r="E403" s="3" t="s">
        <v>40</v>
      </c>
      <c r="F403" s="4"/>
      <c r="G403" s="4"/>
      <c r="H403" s="3" t="s">
        <v>49</v>
      </c>
      <c r="I403" s="3" t="s">
        <v>467</v>
      </c>
      <c r="J403" s="3" t="s">
        <v>60</v>
      </c>
      <c r="K403" s="3" t="s">
        <v>135</v>
      </c>
      <c r="L403" s="3" t="s">
        <v>423</v>
      </c>
      <c r="M403" s="3" t="s">
        <v>45</v>
      </c>
      <c r="N403" s="3" t="s">
        <v>458</v>
      </c>
      <c r="O403" s="3" t="s">
        <v>62</v>
      </c>
      <c r="P403" s="19"/>
      <c r="Q403" s="4"/>
      <c r="R403" s="3" t="s">
        <v>47</v>
      </c>
      <c r="S403" s="3"/>
      <c r="T403" s="3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</row>
    <row r="404" spans="1:43" ht="15.75" customHeight="1" x14ac:dyDescent="0.2">
      <c r="A404" s="17">
        <v>43538</v>
      </c>
      <c r="B404" s="17">
        <v>30171</v>
      </c>
      <c r="C404" s="3" t="s">
        <v>92</v>
      </c>
      <c r="D404" s="21">
        <v>43</v>
      </c>
      <c r="E404" s="3" t="s">
        <v>40</v>
      </c>
      <c r="F404" s="4"/>
      <c r="G404" s="4"/>
      <c r="H404" s="3" t="s">
        <v>41</v>
      </c>
      <c r="I404" s="3" t="s">
        <v>468</v>
      </c>
      <c r="J404" s="3" t="s">
        <v>43</v>
      </c>
      <c r="K404" s="3" t="s">
        <v>135</v>
      </c>
      <c r="L404" s="3" t="s">
        <v>104</v>
      </c>
      <c r="M404" s="3" t="s">
        <v>45</v>
      </c>
      <c r="N404" s="3" t="s">
        <v>58</v>
      </c>
      <c r="O404" s="3" t="s">
        <v>46</v>
      </c>
      <c r="P404" s="17">
        <v>42736</v>
      </c>
      <c r="Q404" s="4"/>
      <c r="R404" s="3" t="s">
        <v>47</v>
      </c>
      <c r="S404" s="3"/>
      <c r="T404" s="3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</row>
    <row r="405" spans="1:43" ht="15.75" customHeight="1" x14ac:dyDescent="0.2">
      <c r="A405" s="17">
        <v>43538</v>
      </c>
      <c r="B405" s="17">
        <v>25094</v>
      </c>
      <c r="C405" s="3" t="s">
        <v>54</v>
      </c>
      <c r="D405" s="21">
        <v>57</v>
      </c>
      <c r="E405" s="3" t="s">
        <v>40</v>
      </c>
      <c r="F405" s="4"/>
      <c r="G405" s="4"/>
      <c r="H405" s="3" t="s">
        <v>49</v>
      </c>
      <c r="I405" s="3" t="s">
        <v>469</v>
      </c>
      <c r="J405" s="3" t="s">
        <v>51</v>
      </c>
      <c r="K405" s="3" t="s">
        <v>135</v>
      </c>
      <c r="L405" s="3" t="s">
        <v>64</v>
      </c>
      <c r="M405" s="3" t="s">
        <v>45</v>
      </c>
      <c r="N405" s="3" t="s">
        <v>84</v>
      </c>
      <c r="O405" s="3" t="s">
        <v>62</v>
      </c>
      <c r="P405" s="19"/>
      <c r="Q405" s="4"/>
      <c r="R405" s="3" t="s">
        <v>47</v>
      </c>
      <c r="S405" s="3"/>
      <c r="T405" s="3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</row>
    <row r="406" spans="1:43" ht="15.75" customHeight="1" x14ac:dyDescent="0.2">
      <c r="A406" s="17">
        <v>43538</v>
      </c>
      <c r="B406" s="17">
        <v>33281</v>
      </c>
      <c r="C406" s="3" t="s">
        <v>48</v>
      </c>
      <c r="D406" s="21">
        <v>34</v>
      </c>
      <c r="E406" s="3" t="s">
        <v>40</v>
      </c>
      <c r="F406" s="4"/>
      <c r="G406" s="4"/>
      <c r="H406" s="3" t="s">
        <v>41</v>
      </c>
      <c r="I406" s="3" t="s">
        <v>467</v>
      </c>
      <c r="J406" s="3" t="s">
        <v>51</v>
      </c>
      <c r="K406" s="3" t="s">
        <v>135</v>
      </c>
      <c r="L406" s="3" t="s">
        <v>165</v>
      </c>
      <c r="M406" s="3" t="s">
        <v>45</v>
      </c>
      <c r="N406" s="3" t="s">
        <v>39</v>
      </c>
      <c r="O406" s="3" t="s">
        <v>46</v>
      </c>
      <c r="P406" s="17">
        <v>43287</v>
      </c>
      <c r="Q406" s="4"/>
      <c r="R406" s="3" t="s">
        <v>47</v>
      </c>
      <c r="S406" s="3"/>
      <c r="T406" s="3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</row>
    <row r="407" spans="1:43" ht="15.75" customHeight="1" x14ac:dyDescent="0.2">
      <c r="A407" s="17">
        <v>43538</v>
      </c>
      <c r="B407" s="17">
        <v>28183</v>
      </c>
      <c r="C407" s="3" t="s">
        <v>54</v>
      </c>
      <c r="D407" s="21">
        <v>48</v>
      </c>
      <c r="E407" s="3" t="s">
        <v>40</v>
      </c>
      <c r="F407" s="4"/>
      <c r="G407" s="4"/>
      <c r="H407" s="3" t="s">
        <v>49</v>
      </c>
      <c r="I407" s="3" t="s">
        <v>134</v>
      </c>
      <c r="J407" s="3" t="s">
        <v>60</v>
      </c>
      <c r="K407" s="3" t="s">
        <v>135</v>
      </c>
      <c r="L407" s="3" t="s">
        <v>162</v>
      </c>
      <c r="M407" s="3" t="s">
        <v>45</v>
      </c>
      <c r="N407" s="3" t="s">
        <v>58</v>
      </c>
      <c r="O407" s="3" t="s">
        <v>46</v>
      </c>
      <c r="P407" s="17">
        <v>41640</v>
      </c>
      <c r="Q407" s="4"/>
      <c r="R407" s="3" t="s">
        <v>47</v>
      </c>
      <c r="S407" s="3"/>
      <c r="T407" s="3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</row>
    <row r="408" spans="1:43" ht="15.75" customHeight="1" x14ac:dyDescent="0.2">
      <c r="A408" s="17">
        <v>43539</v>
      </c>
      <c r="B408" s="17">
        <v>33178</v>
      </c>
      <c r="C408" s="3" t="s">
        <v>92</v>
      </c>
      <c r="D408" s="21">
        <v>35</v>
      </c>
      <c r="E408" s="3" t="s">
        <v>40</v>
      </c>
      <c r="F408" s="4"/>
      <c r="G408" s="4"/>
      <c r="H408" s="3" t="s">
        <v>41</v>
      </c>
      <c r="I408" s="3" t="s">
        <v>470</v>
      </c>
      <c r="J408" s="3" t="s">
        <v>51</v>
      </c>
      <c r="K408" s="3" t="s">
        <v>135</v>
      </c>
      <c r="L408" s="3" t="s">
        <v>471</v>
      </c>
      <c r="M408" s="3" t="s">
        <v>45</v>
      </c>
      <c r="N408" s="3" t="s">
        <v>58</v>
      </c>
      <c r="O408" s="3" t="s">
        <v>46</v>
      </c>
      <c r="P408" s="17">
        <v>40179</v>
      </c>
      <c r="Q408" s="4"/>
      <c r="R408" s="3" t="s">
        <v>47</v>
      </c>
      <c r="S408" s="3"/>
      <c r="T408" s="3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</row>
    <row r="409" spans="1:43" ht="15.75" customHeight="1" x14ac:dyDescent="0.2">
      <c r="A409" s="17">
        <v>43539</v>
      </c>
      <c r="B409" s="17">
        <v>30984</v>
      </c>
      <c r="C409" s="3" t="s">
        <v>39</v>
      </c>
      <c r="D409" s="21">
        <v>41</v>
      </c>
      <c r="E409" s="3" t="s">
        <v>40</v>
      </c>
      <c r="F409" s="4"/>
      <c r="G409" s="4"/>
      <c r="H409" s="3" t="s">
        <v>49</v>
      </c>
      <c r="I409" s="3" t="s">
        <v>472</v>
      </c>
      <c r="J409" s="3" t="s">
        <v>51</v>
      </c>
      <c r="K409" s="3" t="s">
        <v>135</v>
      </c>
      <c r="L409" s="3" t="s">
        <v>473</v>
      </c>
      <c r="M409" s="3" t="s">
        <v>45</v>
      </c>
      <c r="N409" s="3" t="s">
        <v>39</v>
      </c>
      <c r="O409" s="3" t="s">
        <v>62</v>
      </c>
      <c r="P409" s="19"/>
      <c r="Q409" s="4"/>
      <c r="R409" s="3" t="s">
        <v>47</v>
      </c>
      <c r="S409" s="3"/>
      <c r="T409" s="3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</row>
    <row r="410" spans="1:43" ht="15.75" customHeight="1" x14ac:dyDescent="0.2">
      <c r="A410" s="17">
        <v>43542</v>
      </c>
      <c r="B410" s="17">
        <v>36193</v>
      </c>
      <c r="C410" s="3" t="s">
        <v>48</v>
      </c>
      <c r="D410" s="21">
        <v>26</v>
      </c>
      <c r="E410" s="3" t="s">
        <v>55</v>
      </c>
      <c r="F410" s="4"/>
      <c r="G410" s="4"/>
      <c r="H410" s="3" t="s">
        <v>41</v>
      </c>
      <c r="I410" s="3" t="s">
        <v>79</v>
      </c>
      <c r="J410" s="3" t="s">
        <v>444</v>
      </c>
      <c r="K410" s="3" t="s">
        <v>5509</v>
      </c>
      <c r="L410" s="3" t="s">
        <v>444</v>
      </c>
      <c r="M410" s="3" t="s">
        <v>45</v>
      </c>
      <c r="N410" s="3" t="s">
        <v>39</v>
      </c>
      <c r="O410" s="3" t="s">
        <v>62</v>
      </c>
      <c r="P410" s="19"/>
      <c r="Q410" s="4"/>
      <c r="R410" s="3" t="s">
        <v>47</v>
      </c>
      <c r="S410" s="3"/>
      <c r="T410" s="3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</row>
    <row r="411" spans="1:43" ht="15.75" customHeight="1" x14ac:dyDescent="0.2">
      <c r="A411" s="17">
        <v>43542</v>
      </c>
      <c r="B411" s="17">
        <v>25222</v>
      </c>
      <c r="C411" s="3" t="s">
        <v>39</v>
      </c>
      <c r="D411" s="21">
        <v>56</v>
      </c>
      <c r="E411" s="3" t="s">
        <v>40</v>
      </c>
      <c r="F411" s="4"/>
      <c r="G411" s="4"/>
      <c r="H411" s="3" t="s">
        <v>49</v>
      </c>
      <c r="I411" s="3" t="s">
        <v>134</v>
      </c>
      <c r="J411" s="3" t="s">
        <v>51</v>
      </c>
      <c r="K411" s="3" t="s">
        <v>135</v>
      </c>
      <c r="L411" s="3" t="s">
        <v>64</v>
      </c>
      <c r="M411" s="3" t="s">
        <v>45</v>
      </c>
      <c r="N411" s="3" t="s">
        <v>58</v>
      </c>
      <c r="O411" s="3" t="s">
        <v>46</v>
      </c>
      <c r="P411" s="17">
        <v>41640</v>
      </c>
      <c r="Q411" s="4"/>
      <c r="R411" s="3" t="s">
        <v>47</v>
      </c>
      <c r="S411" s="3"/>
      <c r="T411" s="3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</row>
    <row r="412" spans="1:43" ht="15.75" customHeight="1" x14ac:dyDescent="0.2">
      <c r="A412" s="17">
        <v>43542</v>
      </c>
      <c r="B412" s="17">
        <v>43503</v>
      </c>
      <c r="C412" s="3" t="s">
        <v>54</v>
      </c>
      <c r="D412" s="21">
        <v>6</v>
      </c>
      <c r="E412" s="3" t="s">
        <v>40</v>
      </c>
      <c r="F412" s="4"/>
      <c r="G412" s="4"/>
      <c r="H412" s="3" t="s">
        <v>41</v>
      </c>
      <c r="I412" s="3" t="s">
        <v>177</v>
      </c>
      <c r="J412" s="3" t="s">
        <v>51</v>
      </c>
      <c r="K412" s="3" t="s">
        <v>135</v>
      </c>
      <c r="L412" s="3" t="s">
        <v>64</v>
      </c>
      <c r="M412" s="3" t="s">
        <v>45</v>
      </c>
      <c r="N412" s="3" t="s">
        <v>39</v>
      </c>
      <c r="O412" s="3" t="s">
        <v>62</v>
      </c>
      <c r="P412" s="19"/>
      <c r="Q412" s="4"/>
      <c r="R412" s="3" t="s">
        <v>47</v>
      </c>
      <c r="S412" s="3"/>
      <c r="T412" s="3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</row>
    <row r="413" spans="1:43" ht="15.75" customHeight="1" x14ac:dyDescent="0.2">
      <c r="A413" s="17">
        <v>43543</v>
      </c>
      <c r="B413" s="17">
        <v>28049</v>
      </c>
      <c r="C413" s="3" t="s">
        <v>39</v>
      </c>
      <c r="D413" s="21">
        <v>49</v>
      </c>
      <c r="E413" s="3" t="s">
        <v>40</v>
      </c>
      <c r="F413" s="4"/>
      <c r="G413" s="4"/>
      <c r="H413" s="3" t="s">
        <v>49</v>
      </c>
      <c r="I413" s="3" t="s">
        <v>474</v>
      </c>
      <c r="J413" s="3" t="s">
        <v>121</v>
      </c>
      <c r="K413" s="3" t="s">
        <v>135</v>
      </c>
      <c r="L413" s="3" t="s">
        <v>290</v>
      </c>
      <c r="M413" s="3" t="s">
        <v>45</v>
      </c>
      <c r="N413" s="3" t="s">
        <v>58</v>
      </c>
      <c r="O413" s="3" t="s">
        <v>46</v>
      </c>
      <c r="P413" s="17">
        <v>43739</v>
      </c>
      <c r="Q413" s="4"/>
      <c r="R413" s="3" t="s">
        <v>47</v>
      </c>
      <c r="S413" s="3"/>
      <c r="T413" s="3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</row>
    <row r="414" spans="1:43" ht="15.75" customHeight="1" x14ac:dyDescent="0.2">
      <c r="A414" s="17">
        <v>43543</v>
      </c>
      <c r="B414" s="17">
        <v>34694</v>
      </c>
      <c r="C414" s="3" t="s">
        <v>54</v>
      </c>
      <c r="D414" s="21">
        <v>31</v>
      </c>
      <c r="E414" s="3" t="s">
        <v>40</v>
      </c>
      <c r="F414" s="4"/>
      <c r="G414" s="4"/>
      <c r="H414" s="3" t="s">
        <v>41</v>
      </c>
      <c r="I414" s="3" t="s">
        <v>463</v>
      </c>
      <c r="J414" s="3" t="s">
        <v>51</v>
      </c>
      <c r="K414" s="3" t="s">
        <v>135</v>
      </c>
      <c r="L414" s="3" t="s">
        <v>164</v>
      </c>
      <c r="M414" s="3" t="s">
        <v>45</v>
      </c>
      <c r="N414" s="3" t="s">
        <v>39</v>
      </c>
      <c r="O414" s="3" t="s">
        <v>46</v>
      </c>
      <c r="P414" s="17">
        <v>41699</v>
      </c>
      <c r="Q414" s="4"/>
      <c r="R414" s="3" t="s">
        <v>47</v>
      </c>
      <c r="S414" s="3"/>
      <c r="T414" s="3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</row>
    <row r="415" spans="1:43" ht="15.75" customHeight="1" x14ac:dyDescent="0.2">
      <c r="A415" s="17">
        <v>43543</v>
      </c>
      <c r="B415" s="17">
        <v>31482</v>
      </c>
      <c r="C415" s="3" t="s">
        <v>39</v>
      </c>
      <c r="D415" s="21">
        <v>39</v>
      </c>
      <c r="E415" s="3" t="s">
        <v>40</v>
      </c>
      <c r="F415" s="4"/>
      <c r="G415" s="4"/>
      <c r="H415" s="3" t="s">
        <v>41</v>
      </c>
      <c r="I415" s="3" t="s">
        <v>475</v>
      </c>
      <c r="J415" s="3" t="s">
        <v>157</v>
      </c>
      <c r="K415" s="3" t="s">
        <v>135</v>
      </c>
      <c r="L415" s="3" t="s">
        <v>476</v>
      </c>
      <c r="M415" s="3" t="s">
        <v>45</v>
      </c>
      <c r="N415" s="3" t="s">
        <v>39</v>
      </c>
      <c r="O415" s="3" t="s">
        <v>46</v>
      </c>
      <c r="P415" s="17">
        <v>43170</v>
      </c>
      <c r="Q415" s="4"/>
      <c r="R415" s="3" t="s">
        <v>47</v>
      </c>
      <c r="S415" s="3"/>
      <c r="T415" s="3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</row>
    <row r="416" spans="1:43" ht="15.75" customHeight="1" x14ac:dyDescent="0.2">
      <c r="A416" s="17">
        <v>43543</v>
      </c>
      <c r="B416" s="17">
        <v>34632</v>
      </c>
      <c r="C416" s="3" t="s">
        <v>54</v>
      </c>
      <c r="D416" s="21">
        <v>31</v>
      </c>
      <c r="E416" s="3" t="s">
        <v>40</v>
      </c>
      <c r="F416" s="4"/>
      <c r="G416" s="4"/>
      <c r="H416" s="3" t="s">
        <v>41</v>
      </c>
      <c r="I416" s="3" t="s">
        <v>477</v>
      </c>
      <c r="J416" s="3" t="s">
        <v>121</v>
      </c>
      <c r="K416" s="3" t="s">
        <v>135</v>
      </c>
      <c r="L416" s="3" t="s">
        <v>290</v>
      </c>
      <c r="M416" s="3" t="s">
        <v>45</v>
      </c>
      <c r="N416" s="3" t="s">
        <v>58</v>
      </c>
      <c r="O416" s="3" t="s">
        <v>46</v>
      </c>
      <c r="P416" s="17">
        <v>42658</v>
      </c>
      <c r="Q416" s="4"/>
      <c r="R416" s="3" t="s">
        <v>47</v>
      </c>
      <c r="S416" s="3"/>
      <c r="T416" s="3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</row>
    <row r="417" spans="1:43" ht="15.75" customHeight="1" x14ac:dyDescent="0.2">
      <c r="A417" s="17">
        <v>43543</v>
      </c>
      <c r="B417" s="17">
        <v>34406</v>
      </c>
      <c r="C417" s="3" t="s">
        <v>54</v>
      </c>
      <c r="D417" s="21">
        <v>31</v>
      </c>
      <c r="E417" s="3" t="s">
        <v>40</v>
      </c>
      <c r="F417" s="4"/>
      <c r="G417" s="4"/>
      <c r="H417" s="3" t="s">
        <v>41</v>
      </c>
      <c r="I417" s="3" t="s">
        <v>95</v>
      </c>
      <c r="J417" s="3" t="s">
        <v>60</v>
      </c>
      <c r="K417" s="3" t="s">
        <v>135</v>
      </c>
      <c r="L417" s="3" t="s">
        <v>478</v>
      </c>
      <c r="M417" s="3" t="s">
        <v>45</v>
      </c>
      <c r="N417" s="3" t="s">
        <v>58</v>
      </c>
      <c r="O417" s="3" t="s">
        <v>46</v>
      </c>
      <c r="P417" s="17">
        <v>43709</v>
      </c>
      <c r="Q417" s="4"/>
      <c r="R417" s="3" t="s">
        <v>47</v>
      </c>
      <c r="S417" s="3"/>
      <c r="T417" s="3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</row>
    <row r="418" spans="1:43" ht="15.75" customHeight="1" x14ac:dyDescent="0.2">
      <c r="A418" s="17">
        <v>43544</v>
      </c>
      <c r="B418" s="17">
        <v>30132</v>
      </c>
      <c r="C418" s="3" t="s">
        <v>269</v>
      </c>
      <c r="D418" s="21">
        <v>43</v>
      </c>
      <c r="E418" s="3" t="s">
        <v>55</v>
      </c>
      <c r="F418" s="4"/>
      <c r="G418" s="4"/>
      <c r="H418" s="3" t="s">
        <v>49</v>
      </c>
      <c r="I418" s="3" t="s">
        <v>56</v>
      </c>
      <c r="J418" s="3" t="s">
        <v>51</v>
      </c>
      <c r="K418" s="3" t="s">
        <v>135</v>
      </c>
      <c r="L418" s="3" t="s">
        <v>164</v>
      </c>
      <c r="M418" s="3" t="s">
        <v>45</v>
      </c>
      <c r="N418" s="3" t="s">
        <v>84</v>
      </c>
      <c r="O418" s="3" t="s">
        <v>62</v>
      </c>
      <c r="P418" s="19"/>
      <c r="Q418" s="4"/>
      <c r="R418" s="3" t="s">
        <v>47</v>
      </c>
      <c r="S418" s="3"/>
      <c r="T418" s="3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</row>
    <row r="419" spans="1:43" ht="15.75" customHeight="1" x14ac:dyDescent="0.2">
      <c r="A419" s="17">
        <v>43544</v>
      </c>
      <c r="B419" s="17">
        <v>32361</v>
      </c>
      <c r="C419" s="3" t="s">
        <v>54</v>
      </c>
      <c r="D419" s="21">
        <v>37</v>
      </c>
      <c r="E419" s="3" t="s">
        <v>40</v>
      </c>
      <c r="F419" s="4"/>
      <c r="G419" s="4"/>
      <c r="H419" s="3" t="s">
        <v>41</v>
      </c>
      <c r="I419" s="3" t="s">
        <v>56</v>
      </c>
      <c r="J419" s="3" t="s">
        <v>51</v>
      </c>
      <c r="K419" s="3" t="s">
        <v>135</v>
      </c>
      <c r="L419" s="3" t="s">
        <v>164</v>
      </c>
      <c r="M419" s="3" t="s">
        <v>45</v>
      </c>
      <c r="N419" s="3" t="s">
        <v>39</v>
      </c>
      <c r="O419" s="3" t="s">
        <v>46</v>
      </c>
      <c r="P419" s="17">
        <v>43160</v>
      </c>
      <c r="Q419" s="4"/>
      <c r="R419" s="3" t="s">
        <v>47</v>
      </c>
      <c r="S419" s="3"/>
      <c r="T419" s="3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</row>
    <row r="420" spans="1:43" ht="15.75" customHeight="1" x14ac:dyDescent="0.2">
      <c r="A420" s="17">
        <v>43544</v>
      </c>
      <c r="B420" s="17">
        <v>34187</v>
      </c>
      <c r="C420" s="3" t="s">
        <v>48</v>
      </c>
      <c r="D420" s="21">
        <v>32</v>
      </c>
      <c r="E420" s="3" t="s">
        <v>40</v>
      </c>
      <c r="F420" s="4"/>
      <c r="G420" s="4"/>
      <c r="H420" s="3" t="s">
        <v>41</v>
      </c>
      <c r="I420" s="3" t="s">
        <v>79</v>
      </c>
      <c r="J420" s="3" t="s">
        <v>51</v>
      </c>
      <c r="K420" s="3" t="s">
        <v>135</v>
      </c>
      <c r="L420" s="3" t="s">
        <v>479</v>
      </c>
      <c r="M420" s="3" t="s">
        <v>45</v>
      </c>
      <c r="N420" s="3" t="s">
        <v>58</v>
      </c>
      <c r="O420" s="3" t="s">
        <v>62</v>
      </c>
      <c r="P420" s="19"/>
      <c r="Q420" s="4"/>
      <c r="R420" s="3" t="s">
        <v>47</v>
      </c>
      <c r="S420" s="3"/>
      <c r="T420" s="3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</row>
    <row r="421" spans="1:43" ht="15.75" customHeight="1" x14ac:dyDescent="0.2">
      <c r="A421" s="17">
        <v>43544</v>
      </c>
      <c r="B421" s="17">
        <v>34229</v>
      </c>
      <c r="C421" s="3" t="s">
        <v>39</v>
      </c>
      <c r="D421" s="21">
        <v>32</v>
      </c>
      <c r="E421" s="3" t="s">
        <v>40</v>
      </c>
      <c r="F421" s="4"/>
      <c r="G421" s="4"/>
      <c r="H421" s="3" t="s">
        <v>41</v>
      </c>
      <c r="I421" s="3" t="s">
        <v>480</v>
      </c>
      <c r="J421" s="3" t="s">
        <v>51</v>
      </c>
      <c r="K421" s="3" t="s">
        <v>135</v>
      </c>
      <c r="L421" s="3" t="s">
        <v>64</v>
      </c>
      <c r="M421" s="3" t="s">
        <v>45</v>
      </c>
      <c r="N421" s="3" t="s">
        <v>39</v>
      </c>
      <c r="O421" s="3" t="s">
        <v>46</v>
      </c>
      <c r="P421" s="17">
        <v>42736</v>
      </c>
      <c r="Q421" s="4"/>
      <c r="R421" s="3" t="s">
        <v>47</v>
      </c>
      <c r="S421" s="3"/>
      <c r="T421" s="3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</row>
    <row r="422" spans="1:43" ht="15.75" customHeight="1" x14ac:dyDescent="0.2">
      <c r="A422" s="17">
        <v>43544</v>
      </c>
      <c r="B422" s="17">
        <v>36473</v>
      </c>
      <c r="C422" s="3" t="s">
        <v>54</v>
      </c>
      <c r="D422" s="21">
        <v>26</v>
      </c>
      <c r="E422" s="3" t="s">
        <v>40</v>
      </c>
      <c r="F422" s="4"/>
      <c r="G422" s="4"/>
      <c r="H422" s="3" t="s">
        <v>41</v>
      </c>
      <c r="I422" s="3" t="s">
        <v>177</v>
      </c>
      <c r="J422" s="3" t="s">
        <v>43</v>
      </c>
      <c r="K422" s="3" t="s">
        <v>135</v>
      </c>
      <c r="L422" s="3" t="s">
        <v>104</v>
      </c>
      <c r="M422" s="3" t="s">
        <v>45</v>
      </c>
      <c r="N422" s="3" t="s">
        <v>39</v>
      </c>
      <c r="O422" s="3" t="s">
        <v>46</v>
      </c>
      <c r="P422" s="17">
        <v>43160</v>
      </c>
      <c r="Q422" s="4"/>
      <c r="R422" s="3" t="s">
        <v>47</v>
      </c>
      <c r="S422" s="3"/>
      <c r="T422" s="3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</row>
    <row r="423" spans="1:43" ht="15.75" customHeight="1" x14ac:dyDescent="0.2">
      <c r="A423" s="17">
        <v>43544</v>
      </c>
      <c r="B423" s="17">
        <v>37478</v>
      </c>
      <c r="C423" s="3" t="s">
        <v>54</v>
      </c>
      <c r="D423" s="21">
        <v>23</v>
      </c>
      <c r="E423" s="3" t="s">
        <v>40</v>
      </c>
      <c r="F423" s="4"/>
      <c r="G423" s="4"/>
      <c r="H423" s="3" t="s">
        <v>41</v>
      </c>
      <c r="I423" s="3" t="s">
        <v>98</v>
      </c>
      <c r="J423" s="3" t="s">
        <v>43</v>
      </c>
      <c r="K423" s="3" t="s">
        <v>135</v>
      </c>
      <c r="L423" s="3" t="s">
        <v>271</v>
      </c>
      <c r="M423" s="3" t="s">
        <v>45</v>
      </c>
      <c r="N423" s="3" t="s">
        <v>39</v>
      </c>
      <c r="O423" s="3" t="s">
        <v>46</v>
      </c>
      <c r="P423" s="17">
        <v>41640</v>
      </c>
      <c r="Q423" s="4"/>
      <c r="R423" s="3" t="s">
        <v>47</v>
      </c>
      <c r="S423" s="3"/>
      <c r="T423" s="3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</row>
    <row r="424" spans="1:43" ht="15.75" customHeight="1" x14ac:dyDescent="0.2">
      <c r="A424" s="17">
        <v>43544</v>
      </c>
      <c r="B424" s="17">
        <v>30826</v>
      </c>
      <c r="C424" s="3" t="s">
        <v>48</v>
      </c>
      <c r="D424" s="21">
        <v>41</v>
      </c>
      <c r="E424" s="3" t="s">
        <v>40</v>
      </c>
      <c r="F424" s="4"/>
      <c r="G424" s="4"/>
      <c r="H424" s="3" t="s">
        <v>49</v>
      </c>
      <c r="I424" s="3" t="s">
        <v>280</v>
      </c>
      <c r="J424" s="3" t="s">
        <v>43</v>
      </c>
      <c r="K424" s="3" t="s">
        <v>135</v>
      </c>
      <c r="L424" s="3" t="s">
        <v>90</v>
      </c>
      <c r="M424" s="3" t="s">
        <v>45</v>
      </c>
      <c r="N424" s="3" t="s">
        <v>39</v>
      </c>
      <c r="O424" s="3" t="s">
        <v>46</v>
      </c>
      <c r="P424" s="17">
        <v>43160</v>
      </c>
      <c r="Q424" s="4"/>
      <c r="R424" s="3" t="s">
        <v>47</v>
      </c>
      <c r="S424" s="3"/>
      <c r="T424" s="3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</row>
    <row r="425" spans="1:43" ht="15.75" customHeight="1" x14ac:dyDescent="0.2">
      <c r="A425" s="17">
        <v>43544</v>
      </c>
      <c r="B425" s="17">
        <v>28322</v>
      </c>
      <c r="C425" s="3" t="s">
        <v>54</v>
      </c>
      <c r="D425" s="21">
        <v>48</v>
      </c>
      <c r="E425" s="3" t="s">
        <v>40</v>
      </c>
      <c r="F425" s="4"/>
      <c r="G425" s="4"/>
      <c r="H425" s="3" t="s">
        <v>49</v>
      </c>
      <c r="I425" s="3" t="s">
        <v>481</v>
      </c>
      <c r="J425" s="3" t="s">
        <v>60</v>
      </c>
      <c r="K425" s="3" t="s">
        <v>135</v>
      </c>
      <c r="L425" s="3" t="s">
        <v>460</v>
      </c>
      <c r="M425" s="3" t="s">
        <v>45</v>
      </c>
      <c r="N425" s="3" t="s">
        <v>58</v>
      </c>
      <c r="O425" s="3" t="s">
        <v>46</v>
      </c>
      <c r="P425" s="17">
        <v>43191</v>
      </c>
      <c r="Q425" s="4"/>
      <c r="R425" s="3" t="s">
        <v>47</v>
      </c>
      <c r="S425" s="3"/>
      <c r="T425" s="3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</row>
    <row r="426" spans="1:43" ht="15.75" customHeight="1" x14ac:dyDescent="0.2">
      <c r="A426" s="17">
        <v>43545</v>
      </c>
      <c r="B426" s="17">
        <v>32823</v>
      </c>
      <c r="C426" s="3" t="s">
        <v>48</v>
      </c>
      <c r="D426" s="21">
        <v>36</v>
      </c>
      <c r="E426" s="3" t="s">
        <v>40</v>
      </c>
      <c r="F426" s="4"/>
      <c r="G426" s="4"/>
      <c r="H426" s="3" t="s">
        <v>41</v>
      </c>
      <c r="I426" s="3" t="s">
        <v>482</v>
      </c>
      <c r="J426" s="3" t="s">
        <v>51</v>
      </c>
      <c r="K426" s="3" t="s">
        <v>135</v>
      </c>
      <c r="L426" s="3" t="s">
        <v>383</v>
      </c>
      <c r="M426" s="3" t="s">
        <v>45</v>
      </c>
      <c r="N426" s="3" t="s">
        <v>58</v>
      </c>
      <c r="O426" s="3" t="s">
        <v>62</v>
      </c>
      <c r="P426" s="19"/>
      <c r="Q426" s="4"/>
      <c r="R426" s="3" t="s">
        <v>47</v>
      </c>
      <c r="S426" s="3"/>
      <c r="T426" s="3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</row>
    <row r="427" spans="1:43" ht="15.75" customHeight="1" x14ac:dyDescent="0.2">
      <c r="A427" s="17">
        <v>43545</v>
      </c>
      <c r="B427" s="17">
        <v>33022</v>
      </c>
      <c r="C427" s="3" t="s">
        <v>39</v>
      </c>
      <c r="D427" s="21">
        <v>35</v>
      </c>
      <c r="E427" s="3" t="s">
        <v>40</v>
      </c>
      <c r="F427" s="4"/>
      <c r="G427" s="4"/>
      <c r="H427" s="3" t="s">
        <v>49</v>
      </c>
      <c r="I427" s="3" t="s">
        <v>483</v>
      </c>
      <c r="J427" s="3" t="s">
        <v>51</v>
      </c>
      <c r="K427" s="3" t="s">
        <v>135</v>
      </c>
      <c r="L427" s="3" t="s">
        <v>484</v>
      </c>
      <c r="M427" s="3" t="s">
        <v>45</v>
      </c>
      <c r="N427" s="3" t="s">
        <v>39</v>
      </c>
      <c r="O427" s="3" t="s">
        <v>62</v>
      </c>
      <c r="P427" s="19"/>
      <c r="Q427" s="4"/>
      <c r="R427" s="3" t="s">
        <v>47</v>
      </c>
      <c r="S427" s="3"/>
      <c r="T427" s="3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</row>
    <row r="428" spans="1:43" ht="15.75" customHeight="1" x14ac:dyDescent="0.2">
      <c r="A428" s="17">
        <v>43545</v>
      </c>
      <c r="B428" s="17">
        <v>30966</v>
      </c>
      <c r="C428" s="3" t="s">
        <v>92</v>
      </c>
      <c r="D428" s="21">
        <v>41</v>
      </c>
      <c r="E428" s="3" t="s">
        <v>40</v>
      </c>
      <c r="F428" s="4"/>
      <c r="G428" s="4"/>
      <c r="H428" s="3" t="s">
        <v>49</v>
      </c>
      <c r="I428" s="3" t="s">
        <v>410</v>
      </c>
      <c r="J428" s="3" t="s">
        <v>51</v>
      </c>
      <c r="K428" s="3" t="s">
        <v>135</v>
      </c>
      <c r="L428" s="3" t="s">
        <v>52</v>
      </c>
      <c r="M428" s="3" t="s">
        <v>45</v>
      </c>
      <c r="N428" s="3" t="s">
        <v>58</v>
      </c>
      <c r="O428" s="3" t="s">
        <v>46</v>
      </c>
      <c r="P428" s="19"/>
      <c r="Q428" s="4"/>
      <c r="R428" s="3" t="s">
        <v>47</v>
      </c>
      <c r="S428" s="3"/>
      <c r="T428" s="3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</row>
    <row r="429" spans="1:43" ht="15.75" customHeight="1" x14ac:dyDescent="0.2">
      <c r="A429" s="17">
        <v>43545</v>
      </c>
      <c r="B429" s="17">
        <v>30981</v>
      </c>
      <c r="C429" s="3" t="s">
        <v>54</v>
      </c>
      <c r="D429" s="21">
        <v>41</v>
      </c>
      <c r="E429" s="3" t="s">
        <v>40</v>
      </c>
      <c r="F429" s="4"/>
      <c r="G429" s="4"/>
      <c r="H429" s="3" t="s">
        <v>49</v>
      </c>
      <c r="I429" s="3" t="s">
        <v>56</v>
      </c>
      <c r="J429" s="3" t="s">
        <v>51</v>
      </c>
      <c r="K429" s="3" t="s">
        <v>135</v>
      </c>
      <c r="L429" s="3" t="s">
        <v>485</v>
      </c>
      <c r="M429" s="3" t="s">
        <v>45</v>
      </c>
      <c r="N429" s="3" t="s">
        <v>84</v>
      </c>
      <c r="O429" s="3" t="s">
        <v>62</v>
      </c>
      <c r="P429" s="19"/>
      <c r="Q429" s="4"/>
      <c r="R429" s="3" t="s">
        <v>47</v>
      </c>
      <c r="S429" s="3"/>
      <c r="T429" s="3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</row>
    <row r="430" spans="1:43" ht="15.75" customHeight="1" x14ac:dyDescent="0.2">
      <c r="A430" s="17">
        <v>43545</v>
      </c>
      <c r="B430" s="17">
        <v>35066</v>
      </c>
      <c r="C430" s="3" t="s">
        <v>48</v>
      </c>
      <c r="D430" s="21">
        <v>29</v>
      </c>
      <c r="E430" s="3" t="s">
        <v>55</v>
      </c>
      <c r="F430" s="4"/>
      <c r="G430" s="4"/>
      <c r="H430" s="3" t="s">
        <v>41</v>
      </c>
      <c r="I430" s="3" t="s">
        <v>79</v>
      </c>
      <c r="J430" s="3" t="s">
        <v>157</v>
      </c>
      <c r="K430" s="3" t="s">
        <v>135</v>
      </c>
      <c r="L430" s="3" t="s">
        <v>438</v>
      </c>
      <c r="M430" s="3" t="s">
        <v>45</v>
      </c>
      <c r="N430" s="3" t="s">
        <v>58</v>
      </c>
      <c r="O430" s="3" t="s">
        <v>62</v>
      </c>
      <c r="P430" s="19"/>
      <c r="Q430" s="4"/>
      <c r="R430" s="3" t="s">
        <v>47</v>
      </c>
      <c r="S430" s="3"/>
      <c r="T430" s="3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</row>
    <row r="431" spans="1:43" ht="15.75" customHeight="1" x14ac:dyDescent="0.2">
      <c r="A431" s="17">
        <v>43545</v>
      </c>
      <c r="B431" s="17">
        <v>33677</v>
      </c>
      <c r="C431" s="3" t="s">
        <v>48</v>
      </c>
      <c r="D431" s="21">
        <v>33</v>
      </c>
      <c r="E431" s="3" t="s">
        <v>55</v>
      </c>
      <c r="F431" s="4"/>
      <c r="G431" s="4"/>
      <c r="H431" s="3" t="s">
        <v>41</v>
      </c>
      <c r="I431" s="3" t="s">
        <v>486</v>
      </c>
      <c r="J431" s="3" t="s">
        <v>51</v>
      </c>
      <c r="K431" s="3" t="s">
        <v>135</v>
      </c>
      <c r="L431" s="3" t="s">
        <v>246</v>
      </c>
      <c r="M431" s="3" t="s">
        <v>45</v>
      </c>
      <c r="N431" s="3" t="s">
        <v>84</v>
      </c>
      <c r="O431" s="3" t="s">
        <v>46</v>
      </c>
      <c r="P431" s="17">
        <v>42370</v>
      </c>
      <c r="Q431" s="4"/>
      <c r="R431" s="3" t="s">
        <v>47</v>
      </c>
      <c r="S431" s="3"/>
      <c r="T431" s="3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</row>
    <row r="432" spans="1:43" ht="15.75" customHeight="1" x14ac:dyDescent="0.2">
      <c r="A432" s="17">
        <v>43546</v>
      </c>
      <c r="B432" s="17">
        <v>35967</v>
      </c>
      <c r="C432" s="3" t="s">
        <v>48</v>
      </c>
      <c r="D432" s="21">
        <v>27</v>
      </c>
      <c r="E432" s="3" t="s">
        <v>55</v>
      </c>
      <c r="F432" s="4"/>
      <c r="G432" s="4"/>
      <c r="H432" s="3" t="s">
        <v>41</v>
      </c>
      <c r="I432" s="3" t="s">
        <v>79</v>
      </c>
      <c r="J432" s="3" t="s">
        <v>51</v>
      </c>
      <c r="K432" s="3" t="s">
        <v>135</v>
      </c>
      <c r="L432" s="3" t="s">
        <v>64</v>
      </c>
      <c r="M432" s="3" t="s">
        <v>45</v>
      </c>
      <c r="N432" s="3" t="s">
        <v>58</v>
      </c>
      <c r="O432" s="3" t="s">
        <v>62</v>
      </c>
      <c r="P432" s="19"/>
      <c r="Q432" s="4"/>
      <c r="R432" s="3" t="s">
        <v>47</v>
      </c>
      <c r="S432" s="3"/>
      <c r="T432" s="3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</row>
    <row r="433" spans="1:43" ht="15.75" customHeight="1" x14ac:dyDescent="0.2">
      <c r="A433" s="17">
        <v>43546</v>
      </c>
      <c r="B433" s="17">
        <v>32468</v>
      </c>
      <c r="C433" s="3" t="s">
        <v>54</v>
      </c>
      <c r="D433" s="21">
        <v>37</v>
      </c>
      <c r="E433" s="3" t="s">
        <v>40</v>
      </c>
      <c r="F433" s="4"/>
      <c r="G433" s="4"/>
      <c r="H433" s="3" t="s">
        <v>41</v>
      </c>
      <c r="I433" s="3" t="s">
        <v>56</v>
      </c>
      <c r="J433" s="3" t="s">
        <v>51</v>
      </c>
      <c r="K433" s="3" t="s">
        <v>135</v>
      </c>
      <c r="L433" s="3" t="s">
        <v>70</v>
      </c>
      <c r="M433" s="3" t="s">
        <v>45</v>
      </c>
      <c r="N433" s="3" t="s">
        <v>39</v>
      </c>
      <c r="O433" s="3" t="s">
        <v>46</v>
      </c>
      <c r="P433" s="17">
        <v>40544</v>
      </c>
      <c r="Q433" s="4"/>
      <c r="R433" s="3" t="s">
        <v>47</v>
      </c>
      <c r="S433" s="3"/>
      <c r="T433" s="3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</row>
    <row r="434" spans="1:43" ht="15.75" customHeight="1" x14ac:dyDescent="0.2">
      <c r="A434" s="17">
        <v>43546</v>
      </c>
      <c r="B434" s="17">
        <v>31915</v>
      </c>
      <c r="C434" s="3" t="s">
        <v>54</v>
      </c>
      <c r="D434" s="21">
        <v>38</v>
      </c>
      <c r="E434" s="3" t="s">
        <v>40</v>
      </c>
      <c r="F434" s="4"/>
      <c r="G434" s="4"/>
      <c r="H434" s="3" t="s">
        <v>41</v>
      </c>
      <c r="I434" s="3" t="s">
        <v>134</v>
      </c>
      <c r="J434" s="3" t="s">
        <v>51</v>
      </c>
      <c r="K434" s="3" t="s">
        <v>135</v>
      </c>
      <c r="L434" s="3" t="s">
        <v>70</v>
      </c>
      <c r="M434" s="3" t="s">
        <v>45</v>
      </c>
      <c r="N434" s="3" t="s">
        <v>58</v>
      </c>
      <c r="O434" s="3" t="s">
        <v>46</v>
      </c>
      <c r="P434" s="17">
        <v>42736</v>
      </c>
      <c r="Q434" s="4"/>
      <c r="R434" s="3" t="s">
        <v>47</v>
      </c>
      <c r="S434" s="3"/>
      <c r="T434" s="3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</row>
    <row r="435" spans="1:43" ht="15.75" customHeight="1" x14ac:dyDescent="0.2">
      <c r="A435" s="17">
        <v>43546</v>
      </c>
      <c r="B435" s="17">
        <v>29851</v>
      </c>
      <c r="C435" s="3" t="s">
        <v>54</v>
      </c>
      <c r="D435" s="21">
        <v>44</v>
      </c>
      <c r="E435" s="3" t="s">
        <v>40</v>
      </c>
      <c r="F435" s="4"/>
      <c r="G435" s="4"/>
      <c r="H435" s="3" t="s">
        <v>41</v>
      </c>
      <c r="I435" s="3" t="s">
        <v>463</v>
      </c>
      <c r="J435" s="3" t="s">
        <v>51</v>
      </c>
      <c r="K435" s="3" t="s">
        <v>135</v>
      </c>
      <c r="L435" s="3" t="s">
        <v>64</v>
      </c>
      <c r="M435" s="3" t="s">
        <v>45</v>
      </c>
      <c r="N435" s="3" t="s">
        <v>58</v>
      </c>
      <c r="O435" s="3" t="s">
        <v>62</v>
      </c>
      <c r="P435" s="19"/>
      <c r="Q435" s="4"/>
      <c r="R435" s="3" t="s">
        <v>47</v>
      </c>
      <c r="S435" s="3"/>
      <c r="T435" s="3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</row>
    <row r="436" spans="1:43" ht="15.75" customHeight="1" x14ac:dyDescent="0.2">
      <c r="A436" s="17">
        <v>43546</v>
      </c>
      <c r="B436" s="17">
        <v>29067</v>
      </c>
      <c r="C436" s="3" t="s">
        <v>48</v>
      </c>
      <c r="D436" s="21">
        <v>46</v>
      </c>
      <c r="E436" s="3" t="s">
        <v>40</v>
      </c>
      <c r="F436" s="4"/>
      <c r="G436" s="4"/>
      <c r="H436" s="3" t="s">
        <v>49</v>
      </c>
      <c r="I436" s="3" t="s">
        <v>427</v>
      </c>
      <c r="J436" s="3" t="s">
        <v>60</v>
      </c>
      <c r="K436" s="3" t="s">
        <v>135</v>
      </c>
      <c r="L436" s="3" t="s">
        <v>478</v>
      </c>
      <c r="M436" s="3" t="s">
        <v>45</v>
      </c>
      <c r="N436" s="3" t="s">
        <v>58</v>
      </c>
      <c r="O436" s="3" t="s">
        <v>62</v>
      </c>
      <c r="P436" s="19"/>
      <c r="Q436" s="4"/>
      <c r="R436" s="3" t="s">
        <v>47</v>
      </c>
      <c r="S436" s="3"/>
      <c r="T436" s="3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</row>
    <row r="437" spans="1:43" ht="15.75" customHeight="1" x14ac:dyDescent="0.2">
      <c r="A437" s="17">
        <v>43546</v>
      </c>
      <c r="B437" s="17">
        <v>34560</v>
      </c>
      <c r="C437" s="3" t="s">
        <v>39</v>
      </c>
      <c r="D437" s="21">
        <v>31</v>
      </c>
      <c r="E437" s="3" t="s">
        <v>40</v>
      </c>
      <c r="F437" s="4"/>
      <c r="G437" s="4"/>
      <c r="H437" s="3" t="s">
        <v>41</v>
      </c>
      <c r="I437" s="3" t="s">
        <v>441</v>
      </c>
      <c r="J437" s="3" t="s">
        <v>51</v>
      </c>
      <c r="K437" s="3" t="s">
        <v>135</v>
      </c>
      <c r="L437" s="3" t="s">
        <v>70</v>
      </c>
      <c r="M437" s="3" t="s">
        <v>45</v>
      </c>
      <c r="N437" s="3" t="s">
        <v>39</v>
      </c>
      <c r="O437" s="3" t="s">
        <v>46</v>
      </c>
      <c r="P437" s="17">
        <v>42370</v>
      </c>
      <c r="Q437" s="4"/>
      <c r="R437" s="3" t="s">
        <v>47</v>
      </c>
      <c r="S437" s="3"/>
      <c r="T437" s="3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</row>
    <row r="438" spans="1:43" ht="15.75" customHeight="1" x14ac:dyDescent="0.2">
      <c r="A438" s="17">
        <v>43549</v>
      </c>
      <c r="B438" s="17">
        <v>36526</v>
      </c>
      <c r="C438" s="3" t="s">
        <v>54</v>
      </c>
      <c r="D438" s="21">
        <v>25</v>
      </c>
      <c r="E438" s="3" t="s">
        <v>40</v>
      </c>
      <c r="F438" s="4"/>
      <c r="G438" s="4"/>
      <c r="H438" s="3" t="s">
        <v>41</v>
      </c>
      <c r="I438" s="3" t="s">
        <v>177</v>
      </c>
      <c r="J438" s="3" t="s">
        <v>51</v>
      </c>
      <c r="K438" s="3" t="s">
        <v>135</v>
      </c>
      <c r="L438" s="3" t="s">
        <v>487</v>
      </c>
      <c r="M438" s="3" t="s">
        <v>45</v>
      </c>
      <c r="N438" s="3" t="s">
        <v>124</v>
      </c>
      <c r="O438" s="3" t="s">
        <v>62</v>
      </c>
      <c r="P438" s="19"/>
      <c r="Q438" s="4"/>
      <c r="R438" s="3" t="s">
        <v>47</v>
      </c>
      <c r="S438" s="3"/>
      <c r="T438" s="3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</row>
    <row r="439" spans="1:43" ht="15.75" customHeight="1" x14ac:dyDescent="0.2">
      <c r="A439" s="17">
        <v>43549</v>
      </c>
      <c r="B439" s="17">
        <v>39449</v>
      </c>
      <c r="C439" s="3" t="s">
        <v>92</v>
      </c>
      <c r="D439" s="21">
        <v>17</v>
      </c>
      <c r="E439" s="3" t="s">
        <v>40</v>
      </c>
      <c r="F439" s="4"/>
      <c r="G439" s="4"/>
      <c r="H439" s="3" t="s">
        <v>41</v>
      </c>
      <c r="I439" s="3" t="s">
        <v>134</v>
      </c>
      <c r="J439" s="3" t="s">
        <v>51</v>
      </c>
      <c r="K439" s="3" t="s">
        <v>135</v>
      </c>
      <c r="L439" s="3" t="s">
        <v>64</v>
      </c>
      <c r="M439" s="3" t="s">
        <v>45</v>
      </c>
      <c r="N439" s="3" t="s">
        <v>39</v>
      </c>
      <c r="O439" s="3" t="s">
        <v>62</v>
      </c>
      <c r="P439" s="19"/>
      <c r="Q439" s="4"/>
      <c r="R439" s="3" t="s">
        <v>47</v>
      </c>
      <c r="S439" s="3"/>
      <c r="T439" s="3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</row>
    <row r="440" spans="1:43" ht="15.75" customHeight="1" x14ac:dyDescent="0.2">
      <c r="A440" s="17">
        <v>43549</v>
      </c>
      <c r="B440" s="17">
        <v>33470</v>
      </c>
      <c r="C440" s="3" t="s">
        <v>54</v>
      </c>
      <c r="D440" s="21">
        <v>34</v>
      </c>
      <c r="E440" s="3" t="s">
        <v>40</v>
      </c>
      <c r="F440" s="4"/>
      <c r="G440" s="4"/>
      <c r="H440" s="3" t="s">
        <v>49</v>
      </c>
      <c r="I440" s="3" t="s">
        <v>488</v>
      </c>
      <c r="J440" s="3" t="s">
        <v>51</v>
      </c>
      <c r="K440" s="3" t="s">
        <v>135</v>
      </c>
      <c r="L440" s="3" t="s">
        <v>64</v>
      </c>
      <c r="M440" s="3" t="s">
        <v>45</v>
      </c>
      <c r="N440" s="3" t="s">
        <v>58</v>
      </c>
      <c r="O440" s="3" t="s">
        <v>62</v>
      </c>
      <c r="P440" s="19"/>
      <c r="Q440" s="4"/>
      <c r="R440" s="3" t="s">
        <v>47</v>
      </c>
      <c r="S440" s="3"/>
      <c r="T440" s="3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</row>
    <row r="441" spans="1:43" ht="15.75" customHeight="1" x14ac:dyDescent="0.2">
      <c r="A441" s="17">
        <v>43549</v>
      </c>
      <c r="B441" s="17">
        <v>35082</v>
      </c>
      <c r="C441" s="3" t="s">
        <v>48</v>
      </c>
      <c r="D441" s="21">
        <v>29</v>
      </c>
      <c r="E441" s="3" t="s">
        <v>40</v>
      </c>
      <c r="F441" s="4"/>
      <c r="G441" s="4"/>
      <c r="H441" s="3" t="s">
        <v>41</v>
      </c>
      <c r="I441" s="3" t="s">
        <v>79</v>
      </c>
      <c r="J441" s="3" t="s">
        <v>51</v>
      </c>
      <c r="K441" s="3" t="s">
        <v>135</v>
      </c>
      <c r="L441" s="3" t="s">
        <v>162</v>
      </c>
      <c r="M441" s="3" t="s">
        <v>45</v>
      </c>
      <c r="N441" s="3" t="s">
        <v>58</v>
      </c>
      <c r="O441" s="3" t="s">
        <v>46</v>
      </c>
      <c r="P441" s="17">
        <v>43313</v>
      </c>
      <c r="Q441" s="4"/>
      <c r="R441" s="3" t="s">
        <v>47</v>
      </c>
      <c r="S441" s="3"/>
      <c r="T441" s="3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</row>
    <row r="442" spans="1:43" ht="15.75" customHeight="1" x14ac:dyDescent="0.2">
      <c r="A442" s="17">
        <v>43549</v>
      </c>
      <c r="B442" s="17">
        <v>34101</v>
      </c>
      <c r="C442" s="3" t="s">
        <v>48</v>
      </c>
      <c r="D442" s="21">
        <v>32</v>
      </c>
      <c r="E442" s="3" t="s">
        <v>40</v>
      </c>
      <c r="F442" s="4"/>
      <c r="G442" s="4"/>
      <c r="H442" s="3" t="s">
        <v>49</v>
      </c>
      <c r="I442" s="3" t="s">
        <v>467</v>
      </c>
      <c r="J442" s="3" t="s">
        <v>60</v>
      </c>
      <c r="K442" s="3" t="s">
        <v>135</v>
      </c>
      <c r="L442" s="3" t="s">
        <v>196</v>
      </c>
      <c r="M442" s="3" t="s">
        <v>45</v>
      </c>
      <c r="N442" s="3" t="s">
        <v>39</v>
      </c>
      <c r="O442" s="3" t="s">
        <v>46</v>
      </c>
      <c r="P442" s="17">
        <v>43395</v>
      </c>
      <c r="Q442" s="4"/>
      <c r="R442" s="3" t="s">
        <v>47</v>
      </c>
      <c r="S442" s="3"/>
      <c r="T442" s="3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</row>
    <row r="443" spans="1:43" ht="15.75" customHeight="1" x14ac:dyDescent="0.2">
      <c r="A443" s="17">
        <v>43549</v>
      </c>
      <c r="B443" s="17">
        <v>35214</v>
      </c>
      <c r="C443" s="3" t="s">
        <v>48</v>
      </c>
      <c r="D443" s="21">
        <v>29</v>
      </c>
      <c r="E443" s="3" t="s">
        <v>40</v>
      </c>
      <c r="F443" s="4"/>
      <c r="G443" s="4"/>
      <c r="H443" s="3" t="s">
        <v>41</v>
      </c>
      <c r="I443" s="3" t="s">
        <v>79</v>
      </c>
      <c r="J443" s="3" t="s">
        <v>51</v>
      </c>
      <c r="K443" s="3" t="s">
        <v>135</v>
      </c>
      <c r="L443" s="3" t="s">
        <v>489</v>
      </c>
      <c r="M443" s="3" t="s">
        <v>45</v>
      </c>
      <c r="N443" s="3" t="s">
        <v>39</v>
      </c>
      <c r="O443" s="3" t="s">
        <v>62</v>
      </c>
      <c r="P443" s="19"/>
      <c r="Q443" s="4"/>
      <c r="R443" s="3" t="s">
        <v>47</v>
      </c>
      <c r="S443" s="3"/>
      <c r="T443" s="3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</row>
    <row r="444" spans="1:43" ht="15.75" customHeight="1" x14ac:dyDescent="0.2">
      <c r="A444" s="17">
        <v>43549</v>
      </c>
      <c r="B444" s="17">
        <v>32085</v>
      </c>
      <c r="C444" s="3" t="s">
        <v>54</v>
      </c>
      <c r="D444" s="21">
        <v>38</v>
      </c>
      <c r="E444" s="3" t="s">
        <v>40</v>
      </c>
      <c r="F444" s="4"/>
      <c r="G444" s="4"/>
      <c r="H444" s="3" t="s">
        <v>41</v>
      </c>
      <c r="I444" s="3" t="s">
        <v>490</v>
      </c>
      <c r="J444" s="3" t="s">
        <v>51</v>
      </c>
      <c r="K444" s="3" t="s">
        <v>135</v>
      </c>
      <c r="L444" s="3" t="s">
        <v>491</v>
      </c>
      <c r="M444" s="3" t="s">
        <v>45</v>
      </c>
      <c r="N444" s="3" t="s">
        <v>58</v>
      </c>
      <c r="O444" s="3" t="s">
        <v>62</v>
      </c>
      <c r="P444" s="19"/>
      <c r="Q444" s="4"/>
      <c r="R444" s="3" t="s">
        <v>47</v>
      </c>
      <c r="S444" s="3"/>
      <c r="T444" s="3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</row>
    <row r="445" spans="1:43" ht="15.75" customHeight="1" x14ac:dyDescent="0.2">
      <c r="A445" s="17">
        <v>43549</v>
      </c>
      <c r="B445" s="17">
        <v>29762</v>
      </c>
      <c r="C445" s="3" t="s">
        <v>54</v>
      </c>
      <c r="D445" s="21">
        <v>44</v>
      </c>
      <c r="E445" s="3" t="s">
        <v>40</v>
      </c>
      <c r="F445" s="4"/>
      <c r="G445" s="4"/>
      <c r="H445" s="3" t="s">
        <v>41</v>
      </c>
      <c r="I445" s="3" t="s">
        <v>463</v>
      </c>
      <c r="J445" s="3" t="s">
        <v>51</v>
      </c>
      <c r="K445" s="3" t="s">
        <v>135</v>
      </c>
      <c r="L445" s="3" t="s">
        <v>64</v>
      </c>
      <c r="M445" s="3" t="s">
        <v>45</v>
      </c>
      <c r="N445" s="3" t="s">
        <v>39</v>
      </c>
      <c r="O445" s="3" t="s">
        <v>46</v>
      </c>
      <c r="P445" s="17">
        <v>41640</v>
      </c>
      <c r="Q445" s="4"/>
      <c r="R445" s="3" t="s">
        <v>47</v>
      </c>
      <c r="S445" s="3"/>
      <c r="T445" s="3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</row>
    <row r="446" spans="1:43" ht="15.75" customHeight="1" x14ac:dyDescent="0.2">
      <c r="A446" s="17">
        <v>43550</v>
      </c>
      <c r="B446" s="17">
        <v>34296</v>
      </c>
      <c r="C446" s="3" t="s">
        <v>54</v>
      </c>
      <c r="D446" s="21">
        <v>32</v>
      </c>
      <c r="E446" s="3" t="s">
        <v>40</v>
      </c>
      <c r="F446" s="4"/>
      <c r="G446" s="4"/>
      <c r="H446" s="3" t="s">
        <v>41</v>
      </c>
      <c r="I446" s="3" t="s">
        <v>467</v>
      </c>
      <c r="J446" s="3" t="s">
        <v>51</v>
      </c>
      <c r="K446" s="3" t="s">
        <v>135</v>
      </c>
      <c r="L446" s="3" t="s">
        <v>64</v>
      </c>
      <c r="M446" s="3" t="s">
        <v>45</v>
      </c>
      <c r="N446" s="3" t="s">
        <v>58</v>
      </c>
      <c r="O446" s="3" t="s">
        <v>62</v>
      </c>
      <c r="P446" s="19"/>
      <c r="Q446" s="4"/>
      <c r="R446" s="3" t="s">
        <v>47</v>
      </c>
      <c r="S446" s="3"/>
      <c r="T446" s="3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</row>
    <row r="447" spans="1:43" ht="15.75" customHeight="1" x14ac:dyDescent="0.2">
      <c r="A447" s="17">
        <v>43550</v>
      </c>
      <c r="B447" s="17">
        <v>33409</v>
      </c>
      <c r="C447" s="3" t="s">
        <v>92</v>
      </c>
      <c r="D447" s="21">
        <v>34</v>
      </c>
      <c r="E447" s="3" t="s">
        <v>40</v>
      </c>
      <c r="F447" s="4"/>
      <c r="G447" s="4"/>
      <c r="H447" s="3" t="s">
        <v>49</v>
      </c>
      <c r="I447" s="3" t="s">
        <v>463</v>
      </c>
      <c r="J447" s="3" t="s">
        <v>51</v>
      </c>
      <c r="K447" s="3" t="s">
        <v>135</v>
      </c>
      <c r="L447" s="3" t="s">
        <v>64</v>
      </c>
      <c r="M447" s="3" t="s">
        <v>45</v>
      </c>
      <c r="N447" s="3" t="s">
        <v>39</v>
      </c>
      <c r="O447" s="3" t="s">
        <v>46</v>
      </c>
      <c r="P447" s="17">
        <v>43374</v>
      </c>
      <c r="Q447" s="4"/>
      <c r="R447" s="3" t="s">
        <v>47</v>
      </c>
      <c r="S447" s="3"/>
      <c r="T447" s="3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</row>
    <row r="448" spans="1:43" ht="15.75" customHeight="1" x14ac:dyDescent="0.2">
      <c r="A448" s="17">
        <v>43550</v>
      </c>
      <c r="B448" s="17">
        <v>30096</v>
      </c>
      <c r="C448" s="3" t="s">
        <v>54</v>
      </c>
      <c r="D448" s="21">
        <v>43</v>
      </c>
      <c r="E448" s="3" t="s">
        <v>40</v>
      </c>
      <c r="F448" s="4"/>
      <c r="G448" s="4"/>
      <c r="H448" s="3" t="s">
        <v>49</v>
      </c>
      <c r="I448" s="3" t="s">
        <v>490</v>
      </c>
      <c r="J448" s="3" t="s">
        <v>51</v>
      </c>
      <c r="K448" s="3" t="s">
        <v>135</v>
      </c>
      <c r="L448" s="3" t="s">
        <v>492</v>
      </c>
      <c r="M448" s="3" t="s">
        <v>45</v>
      </c>
      <c r="N448" s="3" t="s">
        <v>39</v>
      </c>
      <c r="O448" s="3" t="s">
        <v>62</v>
      </c>
      <c r="P448" s="19"/>
      <c r="Q448" s="4"/>
      <c r="R448" s="3" t="s">
        <v>47</v>
      </c>
      <c r="S448" s="3"/>
      <c r="T448" s="3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</row>
    <row r="449" spans="1:43" ht="15.75" customHeight="1" x14ac:dyDescent="0.2">
      <c r="A449" s="17">
        <v>43550</v>
      </c>
      <c r="B449" s="17">
        <v>34878</v>
      </c>
      <c r="C449" s="3" t="s">
        <v>39</v>
      </c>
      <c r="D449" s="21">
        <v>30</v>
      </c>
      <c r="E449" s="3" t="s">
        <v>40</v>
      </c>
      <c r="F449" s="4"/>
      <c r="G449" s="4"/>
      <c r="H449" s="3" t="s">
        <v>41</v>
      </c>
      <c r="I449" s="3" t="s">
        <v>134</v>
      </c>
      <c r="J449" s="3" t="s">
        <v>51</v>
      </c>
      <c r="K449" s="3" t="s">
        <v>135</v>
      </c>
      <c r="L449" s="3" t="s">
        <v>64</v>
      </c>
      <c r="M449" s="3" t="s">
        <v>45</v>
      </c>
      <c r="N449" s="3" t="s">
        <v>39</v>
      </c>
      <c r="O449" s="3" t="s">
        <v>62</v>
      </c>
      <c r="P449" s="19"/>
      <c r="Q449" s="4"/>
      <c r="R449" s="3" t="s">
        <v>47</v>
      </c>
      <c r="S449" s="3"/>
      <c r="T449" s="3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</row>
    <row r="450" spans="1:43" ht="15.75" customHeight="1" x14ac:dyDescent="0.2">
      <c r="A450" s="17">
        <v>43550</v>
      </c>
      <c r="B450" s="17">
        <v>30254</v>
      </c>
      <c r="C450" s="3" t="s">
        <v>48</v>
      </c>
      <c r="D450" s="21">
        <v>43</v>
      </c>
      <c r="E450" s="3" t="s">
        <v>40</v>
      </c>
      <c r="F450" s="4"/>
      <c r="G450" s="4"/>
      <c r="H450" s="3" t="s">
        <v>41</v>
      </c>
      <c r="I450" s="3" t="s">
        <v>493</v>
      </c>
      <c r="J450" s="3" t="s">
        <v>121</v>
      </c>
      <c r="K450" s="3" t="s">
        <v>135</v>
      </c>
      <c r="L450" s="3" t="s">
        <v>494</v>
      </c>
      <c r="M450" s="3" t="s">
        <v>45</v>
      </c>
      <c r="N450" s="3" t="s">
        <v>39</v>
      </c>
      <c r="O450" s="3" t="s">
        <v>62</v>
      </c>
      <c r="P450" s="19"/>
      <c r="Q450" s="4"/>
      <c r="R450" s="3" t="s">
        <v>47</v>
      </c>
      <c r="S450" s="3"/>
      <c r="T450" s="3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</row>
    <row r="451" spans="1:43" ht="15.75" customHeight="1" x14ac:dyDescent="0.2">
      <c r="A451" s="17">
        <v>43550</v>
      </c>
      <c r="B451" s="17">
        <v>27924</v>
      </c>
      <c r="C451" s="3" t="s">
        <v>92</v>
      </c>
      <c r="D451" s="21">
        <v>49</v>
      </c>
      <c r="E451" s="3" t="s">
        <v>55</v>
      </c>
      <c r="F451" s="4"/>
      <c r="G451" s="4"/>
      <c r="H451" s="3" t="s">
        <v>49</v>
      </c>
      <c r="I451" s="3" t="s">
        <v>154</v>
      </c>
      <c r="J451" s="3" t="s">
        <v>121</v>
      </c>
      <c r="K451" s="3" t="s">
        <v>135</v>
      </c>
      <c r="L451" s="3" t="s">
        <v>495</v>
      </c>
      <c r="M451" s="3" t="s">
        <v>45</v>
      </c>
      <c r="N451" s="3" t="s">
        <v>39</v>
      </c>
      <c r="O451" s="3" t="s">
        <v>62</v>
      </c>
      <c r="P451" s="19"/>
      <c r="Q451" s="4"/>
      <c r="R451" s="3" t="s">
        <v>47</v>
      </c>
      <c r="S451" s="3"/>
      <c r="T451" s="3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</row>
    <row r="452" spans="1:43" ht="15.75" customHeight="1" x14ac:dyDescent="0.2">
      <c r="A452" s="17">
        <v>43550</v>
      </c>
      <c r="B452" s="17">
        <v>29187</v>
      </c>
      <c r="C452" s="3" t="s">
        <v>54</v>
      </c>
      <c r="D452" s="21">
        <v>46</v>
      </c>
      <c r="E452" s="3" t="s">
        <v>40</v>
      </c>
      <c r="F452" s="4"/>
      <c r="G452" s="4"/>
      <c r="H452" s="3" t="s">
        <v>41</v>
      </c>
      <c r="I452" s="3" t="s">
        <v>496</v>
      </c>
      <c r="J452" s="3" t="s">
        <v>60</v>
      </c>
      <c r="K452" s="3" t="s">
        <v>135</v>
      </c>
      <c r="L452" s="3" t="s">
        <v>222</v>
      </c>
      <c r="M452" s="3" t="s">
        <v>45</v>
      </c>
      <c r="N452" s="3" t="s">
        <v>58</v>
      </c>
      <c r="O452" s="3" t="s">
        <v>62</v>
      </c>
      <c r="P452" s="19"/>
      <c r="Q452" s="5" t="s">
        <v>112</v>
      </c>
      <c r="R452" s="3" t="s">
        <v>47</v>
      </c>
      <c r="S452" s="3"/>
      <c r="T452" s="3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</row>
    <row r="453" spans="1:43" ht="15.75" customHeight="1" x14ac:dyDescent="0.2">
      <c r="A453" s="17">
        <v>43551</v>
      </c>
      <c r="B453" s="17">
        <v>34018</v>
      </c>
      <c r="C453" s="3" t="s">
        <v>48</v>
      </c>
      <c r="D453" s="21">
        <v>32</v>
      </c>
      <c r="E453" s="3" t="s">
        <v>40</v>
      </c>
      <c r="F453" s="4"/>
      <c r="G453" s="4"/>
      <c r="H453" s="3" t="s">
        <v>41</v>
      </c>
      <c r="I453" s="3" t="s">
        <v>79</v>
      </c>
      <c r="J453" s="3" t="s">
        <v>157</v>
      </c>
      <c r="K453" s="3" t="s">
        <v>135</v>
      </c>
      <c r="L453" s="3" t="s">
        <v>497</v>
      </c>
      <c r="M453" s="3" t="s">
        <v>45</v>
      </c>
      <c r="N453" s="3" t="s">
        <v>39</v>
      </c>
      <c r="O453" s="3" t="s">
        <v>62</v>
      </c>
      <c r="P453" s="19"/>
      <c r="Q453" s="4"/>
      <c r="R453" s="3" t="s">
        <v>47</v>
      </c>
      <c r="S453" s="3"/>
      <c r="T453" s="3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</row>
    <row r="454" spans="1:43" ht="15.75" customHeight="1" x14ac:dyDescent="0.2">
      <c r="A454" s="17">
        <v>43551</v>
      </c>
      <c r="B454" s="17">
        <v>28521</v>
      </c>
      <c r="C454" s="3" t="s">
        <v>92</v>
      </c>
      <c r="D454" s="21">
        <v>47</v>
      </c>
      <c r="E454" s="3" t="s">
        <v>40</v>
      </c>
      <c r="F454" s="4"/>
      <c r="G454" s="4"/>
      <c r="H454" s="3" t="s">
        <v>49</v>
      </c>
      <c r="I454" s="3" t="s">
        <v>98</v>
      </c>
      <c r="J454" s="3" t="s">
        <v>51</v>
      </c>
      <c r="K454" s="3" t="s">
        <v>135</v>
      </c>
      <c r="L454" s="3" t="s">
        <v>498</v>
      </c>
      <c r="M454" s="3" t="s">
        <v>45</v>
      </c>
      <c r="N454" s="3" t="s">
        <v>229</v>
      </c>
      <c r="O454" s="3" t="s">
        <v>46</v>
      </c>
      <c r="P454" s="17">
        <v>41640</v>
      </c>
      <c r="Q454" s="4"/>
      <c r="R454" s="3" t="s">
        <v>47</v>
      </c>
      <c r="S454" s="3"/>
      <c r="T454" s="3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</row>
    <row r="455" spans="1:43" ht="15.75" customHeight="1" x14ac:dyDescent="0.2">
      <c r="A455" s="17">
        <v>43551</v>
      </c>
      <c r="B455" s="17">
        <v>26311</v>
      </c>
      <c r="C455" s="3" t="s">
        <v>54</v>
      </c>
      <c r="D455" s="21">
        <v>53</v>
      </c>
      <c r="E455" s="3" t="s">
        <v>40</v>
      </c>
      <c r="F455" s="4"/>
      <c r="G455" s="4"/>
      <c r="H455" s="3" t="s">
        <v>49</v>
      </c>
      <c r="I455" s="3" t="s">
        <v>56</v>
      </c>
      <c r="J455" s="3" t="s">
        <v>51</v>
      </c>
      <c r="K455" s="3" t="s">
        <v>135</v>
      </c>
      <c r="L455" s="3" t="s">
        <v>246</v>
      </c>
      <c r="M455" s="3" t="s">
        <v>45</v>
      </c>
      <c r="N455" s="3" t="s">
        <v>53</v>
      </c>
      <c r="O455" s="3" t="s">
        <v>62</v>
      </c>
      <c r="P455" s="19"/>
      <c r="Q455" s="4"/>
      <c r="R455" s="3" t="s">
        <v>47</v>
      </c>
      <c r="S455" s="3"/>
      <c r="T455" s="3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</row>
    <row r="456" spans="1:43" ht="15.75" customHeight="1" x14ac:dyDescent="0.2">
      <c r="A456" s="17">
        <v>43551</v>
      </c>
      <c r="B456" s="17">
        <v>29910</v>
      </c>
      <c r="C456" s="3" t="s">
        <v>54</v>
      </c>
      <c r="D456" s="21">
        <v>44</v>
      </c>
      <c r="E456" s="3" t="s">
        <v>40</v>
      </c>
      <c r="F456" s="4"/>
      <c r="G456" s="4"/>
      <c r="H456" s="3" t="s">
        <v>49</v>
      </c>
      <c r="I456" s="3" t="s">
        <v>499</v>
      </c>
      <c r="J456" s="3" t="s">
        <v>157</v>
      </c>
      <c r="K456" s="3" t="s">
        <v>135</v>
      </c>
      <c r="L456" s="3" t="s">
        <v>438</v>
      </c>
      <c r="M456" s="3" t="s">
        <v>45</v>
      </c>
      <c r="N456" s="3" t="s">
        <v>58</v>
      </c>
      <c r="O456" s="3" t="s">
        <v>62</v>
      </c>
      <c r="P456" s="19"/>
      <c r="Q456" s="4"/>
      <c r="R456" s="3" t="s">
        <v>47</v>
      </c>
      <c r="S456" s="3"/>
      <c r="T456" s="3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</row>
    <row r="457" spans="1:43" ht="15.75" customHeight="1" x14ac:dyDescent="0.2">
      <c r="A457" s="17">
        <v>43551</v>
      </c>
      <c r="B457" s="17">
        <v>35948</v>
      </c>
      <c r="C457" s="3" t="s">
        <v>54</v>
      </c>
      <c r="D457" s="21">
        <v>27</v>
      </c>
      <c r="E457" s="3" t="s">
        <v>40</v>
      </c>
      <c r="F457" s="4"/>
      <c r="G457" s="4"/>
      <c r="H457" s="3" t="s">
        <v>41</v>
      </c>
      <c r="I457" s="3" t="s">
        <v>177</v>
      </c>
      <c r="J457" s="3" t="s">
        <v>51</v>
      </c>
      <c r="K457" s="3" t="s">
        <v>135</v>
      </c>
      <c r="L457" s="3" t="s">
        <v>500</v>
      </c>
      <c r="M457" s="3" t="s">
        <v>45</v>
      </c>
      <c r="N457" s="3" t="s">
        <v>39</v>
      </c>
      <c r="O457" s="3" t="s">
        <v>62</v>
      </c>
      <c r="P457" s="19"/>
      <c r="Q457" s="4"/>
      <c r="R457" s="3" t="s">
        <v>47</v>
      </c>
      <c r="S457" s="3"/>
      <c r="T457" s="3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</row>
    <row r="458" spans="1:43" ht="15.75" customHeight="1" x14ac:dyDescent="0.2">
      <c r="A458" s="17">
        <v>43551</v>
      </c>
      <c r="B458" s="17">
        <v>33013</v>
      </c>
      <c r="C458" s="3" t="s">
        <v>48</v>
      </c>
      <c r="D458" s="21">
        <v>35</v>
      </c>
      <c r="E458" s="3" t="s">
        <v>40</v>
      </c>
      <c r="F458" s="4"/>
      <c r="G458" s="4"/>
      <c r="H458" s="3" t="s">
        <v>41</v>
      </c>
      <c r="I458" s="3" t="s">
        <v>501</v>
      </c>
      <c r="J458" s="3" t="s">
        <v>51</v>
      </c>
      <c r="K458" s="3" t="s">
        <v>135</v>
      </c>
      <c r="L458" s="3" t="s">
        <v>502</v>
      </c>
      <c r="M458" s="3" t="s">
        <v>45</v>
      </c>
      <c r="N458" s="3" t="s">
        <v>39</v>
      </c>
      <c r="O458" s="3" t="s">
        <v>46</v>
      </c>
      <c r="P458" s="17">
        <v>43128</v>
      </c>
      <c r="Q458" s="4"/>
      <c r="R458" s="3" t="s">
        <v>47</v>
      </c>
      <c r="S458" s="3"/>
      <c r="T458" s="3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</row>
    <row r="459" spans="1:43" ht="15.75" customHeight="1" x14ac:dyDescent="0.2">
      <c r="A459" s="17">
        <v>43551</v>
      </c>
      <c r="B459" s="17">
        <v>31984</v>
      </c>
      <c r="C459" s="3" t="s">
        <v>39</v>
      </c>
      <c r="D459" s="21">
        <v>38</v>
      </c>
      <c r="E459" s="3" t="s">
        <v>40</v>
      </c>
      <c r="F459" s="4"/>
      <c r="G459" s="4"/>
      <c r="H459" s="3" t="s">
        <v>49</v>
      </c>
      <c r="I459" s="3" t="s">
        <v>427</v>
      </c>
      <c r="J459" s="3" t="s">
        <v>51</v>
      </c>
      <c r="K459" s="3" t="s">
        <v>135</v>
      </c>
      <c r="L459" s="3" t="s">
        <v>484</v>
      </c>
      <c r="M459" s="3" t="s">
        <v>45</v>
      </c>
      <c r="N459" s="3" t="s">
        <v>39</v>
      </c>
      <c r="O459" s="3" t="s">
        <v>62</v>
      </c>
      <c r="P459" s="19"/>
      <c r="Q459" s="4"/>
      <c r="R459" s="3" t="s">
        <v>47</v>
      </c>
      <c r="S459" s="3"/>
      <c r="T459" s="3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</row>
    <row r="460" spans="1:43" ht="15.75" customHeight="1" x14ac:dyDescent="0.2">
      <c r="A460" s="17">
        <v>43551</v>
      </c>
      <c r="B460" s="17">
        <v>34625</v>
      </c>
      <c r="C460" s="3" t="s">
        <v>39</v>
      </c>
      <c r="D460" s="21">
        <v>31</v>
      </c>
      <c r="E460" s="3" t="s">
        <v>40</v>
      </c>
      <c r="F460" s="4"/>
      <c r="G460" s="4"/>
      <c r="H460" s="3" t="s">
        <v>41</v>
      </c>
      <c r="I460" s="3" t="s">
        <v>441</v>
      </c>
      <c r="J460" s="3" t="s">
        <v>51</v>
      </c>
      <c r="K460" s="3" t="s">
        <v>135</v>
      </c>
      <c r="L460" s="3" t="s">
        <v>503</v>
      </c>
      <c r="M460" s="3" t="s">
        <v>45</v>
      </c>
      <c r="N460" s="3" t="s">
        <v>58</v>
      </c>
      <c r="O460" s="3" t="s">
        <v>46</v>
      </c>
      <c r="P460" s="17">
        <v>42736</v>
      </c>
      <c r="Q460" s="4"/>
      <c r="R460" s="3" t="s">
        <v>47</v>
      </c>
      <c r="S460" s="3"/>
      <c r="T460" s="3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</row>
    <row r="461" spans="1:43" ht="15.75" customHeight="1" x14ac:dyDescent="0.2">
      <c r="A461" s="17">
        <v>43551</v>
      </c>
      <c r="B461" s="17">
        <v>32479</v>
      </c>
      <c r="C461" s="3" t="s">
        <v>48</v>
      </c>
      <c r="D461" s="21">
        <v>37</v>
      </c>
      <c r="E461" s="3" t="s">
        <v>40</v>
      </c>
      <c r="F461" s="4"/>
      <c r="G461" s="4"/>
      <c r="H461" s="3" t="s">
        <v>41</v>
      </c>
      <c r="I461" s="3" t="s">
        <v>504</v>
      </c>
      <c r="J461" s="3" t="s">
        <v>51</v>
      </c>
      <c r="K461" s="3" t="s">
        <v>135</v>
      </c>
      <c r="L461" s="3" t="s">
        <v>104</v>
      </c>
      <c r="M461" s="3" t="s">
        <v>45</v>
      </c>
      <c r="N461" s="3" t="s">
        <v>58</v>
      </c>
      <c r="O461" s="3" t="s">
        <v>62</v>
      </c>
      <c r="P461" s="19"/>
      <c r="Q461" s="4"/>
      <c r="R461" s="3" t="s">
        <v>47</v>
      </c>
      <c r="S461" s="3"/>
      <c r="T461" s="3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</row>
    <row r="462" spans="1:43" ht="15.75" customHeight="1" x14ac:dyDescent="0.2">
      <c r="A462" s="17">
        <v>43551</v>
      </c>
      <c r="B462" s="17">
        <v>32934</v>
      </c>
      <c r="C462" s="3" t="s">
        <v>39</v>
      </c>
      <c r="D462" s="21">
        <v>35</v>
      </c>
      <c r="E462" s="3" t="s">
        <v>40</v>
      </c>
      <c r="F462" s="4"/>
      <c r="G462" s="4"/>
      <c r="H462" s="3" t="s">
        <v>41</v>
      </c>
      <c r="I462" s="3" t="s">
        <v>505</v>
      </c>
      <c r="J462" s="3" t="s">
        <v>60</v>
      </c>
      <c r="K462" s="3" t="s">
        <v>135</v>
      </c>
      <c r="L462" s="3" t="s">
        <v>83</v>
      </c>
      <c r="M462" s="3" t="s">
        <v>45</v>
      </c>
      <c r="N462" s="3" t="s">
        <v>84</v>
      </c>
      <c r="O462" s="3" t="s">
        <v>62</v>
      </c>
      <c r="P462" s="19"/>
      <c r="Q462" s="4"/>
      <c r="R462" s="3" t="s">
        <v>47</v>
      </c>
      <c r="S462" s="3"/>
      <c r="T462" s="3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</row>
    <row r="463" spans="1:43" ht="15.75" customHeight="1" x14ac:dyDescent="0.2">
      <c r="A463" s="17">
        <v>43552</v>
      </c>
      <c r="B463" s="17">
        <v>29146</v>
      </c>
      <c r="C463" s="3" t="s">
        <v>39</v>
      </c>
      <c r="D463" s="21">
        <v>46</v>
      </c>
      <c r="E463" s="3" t="s">
        <v>40</v>
      </c>
      <c r="F463" s="4"/>
      <c r="G463" s="4"/>
      <c r="H463" s="3" t="s">
        <v>49</v>
      </c>
      <c r="I463" s="3" t="s">
        <v>463</v>
      </c>
      <c r="J463" s="3" t="s">
        <v>51</v>
      </c>
      <c r="K463" s="3" t="s">
        <v>135</v>
      </c>
      <c r="L463" s="3" t="s">
        <v>64</v>
      </c>
      <c r="M463" s="3" t="s">
        <v>45</v>
      </c>
      <c r="N463" s="3" t="s">
        <v>84</v>
      </c>
      <c r="O463" s="3" t="s">
        <v>62</v>
      </c>
      <c r="P463" s="19"/>
      <c r="Q463" s="4"/>
      <c r="R463" s="3" t="s">
        <v>47</v>
      </c>
      <c r="S463" s="3"/>
      <c r="T463" s="3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</row>
    <row r="464" spans="1:43" ht="15.75" customHeight="1" x14ac:dyDescent="0.2">
      <c r="A464" s="17">
        <v>43552</v>
      </c>
      <c r="B464" s="17">
        <v>30324</v>
      </c>
      <c r="C464" s="3" t="s">
        <v>54</v>
      </c>
      <c r="D464" s="21">
        <v>42</v>
      </c>
      <c r="E464" s="3" t="s">
        <v>40</v>
      </c>
      <c r="F464" s="4"/>
      <c r="G464" s="4"/>
      <c r="H464" s="3" t="s">
        <v>49</v>
      </c>
      <c r="I464" s="3" t="s">
        <v>134</v>
      </c>
      <c r="J464" s="3" t="s">
        <v>51</v>
      </c>
      <c r="K464" s="3" t="s">
        <v>135</v>
      </c>
      <c r="L464" s="3" t="s">
        <v>446</v>
      </c>
      <c r="M464" s="3" t="s">
        <v>45</v>
      </c>
      <c r="N464" s="3" t="s">
        <v>39</v>
      </c>
      <c r="O464" s="3" t="s">
        <v>46</v>
      </c>
      <c r="P464" s="17">
        <v>42370</v>
      </c>
      <c r="Q464" s="4"/>
      <c r="R464" s="3" t="s">
        <v>47</v>
      </c>
      <c r="S464" s="3"/>
      <c r="T464" s="3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</row>
    <row r="465" spans="1:43" ht="15.75" customHeight="1" x14ac:dyDescent="0.2">
      <c r="A465" s="17">
        <v>43552</v>
      </c>
      <c r="B465" s="17">
        <v>34600</v>
      </c>
      <c r="C465" s="3" t="s">
        <v>48</v>
      </c>
      <c r="D465" s="21">
        <v>31</v>
      </c>
      <c r="E465" s="3" t="s">
        <v>40</v>
      </c>
      <c r="F465" s="4"/>
      <c r="G465" s="4"/>
      <c r="H465" s="3" t="s">
        <v>41</v>
      </c>
      <c r="I465" s="3" t="s">
        <v>79</v>
      </c>
      <c r="J465" s="3" t="s">
        <v>51</v>
      </c>
      <c r="K465" s="3" t="s">
        <v>135</v>
      </c>
      <c r="L465" s="3" t="s">
        <v>479</v>
      </c>
      <c r="M465" s="3" t="s">
        <v>45</v>
      </c>
      <c r="N465" s="3" t="s">
        <v>39</v>
      </c>
      <c r="O465" s="3" t="s">
        <v>62</v>
      </c>
      <c r="P465" s="19"/>
      <c r="Q465" s="4"/>
      <c r="R465" s="3" t="s">
        <v>47</v>
      </c>
      <c r="S465" s="3"/>
      <c r="T465" s="3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</row>
    <row r="466" spans="1:43" ht="15.75" customHeight="1" x14ac:dyDescent="0.2">
      <c r="A466" s="17">
        <v>43552</v>
      </c>
      <c r="B466" s="17">
        <v>29671</v>
      </c>
      <c r="C466" s="3" t="s">
        <v>54</v>
      </c>
      <c r="D466" s="21">
        <v>44</v>
      </c>
      <c r="E466" s="3" t="s">
        <v>40</v>
      </c>
      <c r="F466" s="4"/>
      <c r="G466" s="4"/>
      <c r="H466" s="3" t="s">
        <v>41</v>
      </c>
      <c r="I466" s="3" t="s">
        <v>441</v>
      </c>
      <c r="J466" s="3" t="s">
        <v>51</v>
      </c>
      <c r="K466" s="3" t="s">
        <v>135</v>
      </c>
      <c r="L466" s="3" t="s">
        <v>271</v>
      </c>
      <c r="M466" s="3" t="s">
        <v>45</v>
      </c>
      <c r="N466" s="3" t="s">
        <v>84</v>
      </c>
      <c r="O466" s="3" t="s">
        <v>62</v>
      </c>
      <c r="P466" s="19"/>
      <c r="Q466" s="4"/>
      <c r="R466" s="3" t="s">
        <v>47</v>
      </c>
      <c r="S466" s="3"/>
      <c r="T466" s="3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</row>
    <row r="467" spans="1:43" ht="15.75" customHeight="1" x14ac:dyDescent="0.2">
      <c r="A467" s="17">
        <v>43552</v>
      </c>
      <c r="B467" s="17">
        <v>32144</v>
      </c>
      <c r="C467" s="3" t="s">
        <v>48</v>
      </c>
      <c r="D467" s="21">
        <v>37</v>
      </c>
      <c r="E467" s="3" t="s">
        <v>40</v>
      </c>
      <c r="F467" s="4"/>
      <c r="G467" s="4"/>
      <c r="H467" s="3" t="s">
        <v>41</v>
      </c>
      <c r="I467" s="3" t="s">
        <v>134</v>
      </c>
      <c r="J467" s="3" t="s">
        <v>51</v>
      </c>
      <c r="K467" s="3" t="s">
        <v>135</v>
      </c>
      <c r="L467" s="3" t="s">
        <v>506</v>
      </c>
      <c r="M467" s="3" t="s">
        <v>45</v>
      </c>
      <c r="N467" s="3" t="s">
        <v>84</v>
      </c>
      <c r="O467" s="3" t="s">
        <v>46</v>
      </c>
      <c r="P467" s="17">
        <v>42005</v>
      </c>
      <c r="Q467" s="4"/>
      <c r="R467" s="3" t="s">
        <v>47</v>
      </c>
      <c r="S467" s="3"/>
      <c r="T467" s="3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</row>
    <row r="468" spans="1:43" ht="15.75" customHeight="1" x14ac:dyDescent="0.2">
      <c r="A468" s="17">
        <v>43552</v>
      </c>
      <c r="B468" s="17">
        <v>32394</v>
      </c>
      <c r="C468" s="3" t="s">
        <v>48</v>
      </c>
      <c r="D468" s="21">
        <v>37</v>
      </c>
      <c r="E468" s="3" t="s">
        <v>40</v>
      </c>
      <c r="F468" s="4"/>
      <c r="G468" s="4"/>
      <c r="H468" s="3" t="s">
        <v>41</v>
      </c>
      <c r="I468" s="3" t="s">
        <v>79</v>
      </c>
      <c r="J468" s="3" t="s">
        <v>51</v>
      </c>
      <c r="K468" s="3" t="s">
        <v>135</v>
      </c>
      <c r="L468" s="3" t="s">
        <v>507</v>
      </c>
      <c r="M468" s="3" t="s">
        <v>45</v>
      </c>
      <c r="N468" s="3" t="s">
        <v>53</v>
      </c>
      <c r="O468" s="3" t="s">
        <v>46</v>
      </c>
      <c r="P468" s="17">
        <v>43101</v>
      </c>
      <c r="Q468" s="4"/>
      <c r="R468" s="3" t="s">
        <v>47</v>
      </c>
      <c r="S468" s="3"/>
      <c r="T468" s="3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</row>
    <row r="469" spans="1:43" ht="15.75" customHeight="1" x14ac:dyDescent="0.2">
      <c r="A469" s="17">
        <v>43553</v>
      </c>
      <c r="B469" s="17">
        <v>29529</v>
      </c>
      <c r="C469" s="3" t="s">
        <v>39</v>
      </c>
      <c r="D469" s="21">
        <v>45</v>
      </c>
      <c r="E469" s="3" t="s">
        <v>40</v>
      </c>
      <c r="F469" s="4"/>
      <c r="G469" s="4"/>
      <c r="H469" s="3" t="s">
        <v>49</v>
      </c>
      <c r="I469" s="3" t="s">
        <v>508</v>
      </c>
      <c r="J469" s="3" t="s">
        <v>51</v>
      </c>
      <c r="K469" s="3" t="s">
        <v>135</v>
      </c>
      <c r="L469" s="3" t="s">
        <v>509</v>
      </c>
      <c r="M469" s="3" t="s">
        <v>45</v>
      </c>
      <c r="N469" s="3" t="s">
        <v>58</v>
      </c>
      <c r="O469" s="3" t="s">
        <v>46</v>
      </c>
      <c r="P469" s="17">
        <v>43408</v>
      </c>
      <c r="Q469" s="4"/>
      <c r="R469" s="3" t="s">
        <v>47</v>
      </c>
      <c r="S469" s="3"/>
      <c r="T469" s="3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</row>
    <row r="470" spans="1:43" ht="15.75" customHeight="1" x14ac:dyDescent="0.2">
      <c r="A470" s="17">
        <v>43556</v>
      </c>
      <c r="B470" s="17">
        <v>34551</v>
      </c>
      <c r="C470" s="3" t="s">
        <v>48</v>
      </c>
      <c r="D470" s="21">
        <v>31</v>
      </c>
      <c r="E470" s="3" t="s">
        <v>40</v>
      </c>
      <c r="F470" s="4"/>
      <c r="G470" s="4"/>
      <c r="H470" s="3" t="s">
        <v>41</v>
      </c>
      <c r="I470" s="3" t="s">
        <v>79</v>
      </c>
      <c r="J470" s="3" t="s">
        <v>43</v>
      </c>
      <c r="K470" s="3" t="s">
        <v>135</v>
      </c>
      <c r="L470" s="3" t="s">
        <v>313</v>
      </c>
      <c r="M470" s="3" t="s">
        <v>45</v>
      </c>
      <c r="N470" s="3" t="s">
        <v>510</v>
      </c>
      <c r="O470" s="3" t="s">
        <v>62</v>
      </c>
      <c r="P470" s="19"/>
      <c r="Q470" s="4"/>
      <c r="R470" s="3" t="s">
        <v>47</v>
      </c>
      <c r="S470" s="3"/>
      <c r="T470" s="3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</row>
    <row r="471" spans="1:43" ht="15.75" customHeight="1" x14ac:dyDescent="0.2">
      <c r="A471" s="17">
        <v>43556</v>
      </c>
      <c r="B471" s="17">
        <v>30111</v>
      </c>
      <c r="C471" s="3" t="s">
        <v>54</v>
      </c>
      <c r="D471" s="21">
        <v>43</v>
      </c>
      <c r="E471" s="3" t="s">
        <v>40</v>
      </c>
      <c r="F471" s="4"/>
      <c r="G471" s="4"/>
      <c r="H471" s="3" t="s">
        <v>41</v>
      </c>
      <c r="I471" s="3" t="s">
        <v>511</v>
      </c>
      <c r="J471" s="3" t="s">
        <v>51</v>
      </c>
      <c r="K471" s="3" t="s">
        <v>135</v>
      </c>
      <c r="L471" s="3" t="s">
        <v>64</v>
      </c>
      <c r="M471" s="3" t="s">
        <v>45</v>
      </c>
      <c r="N471" s="3" t="s">
        <v>510</v>
      </c>
      <c r="O471" s="3" t="s">
        <v>62</v>
      </c>
      <c r="P471" s="19"/>
      <c r="Q471" s="4"/>
      <c r="R471" s="3" t="s">
        <v>47</v>
      </c>
      <c r="S471" s="3"/>
      <c r="T471" s="3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</row>
    <row r="472" spans="1:43" ht="15.75" customHeight="1" x14ac:dyDescent="0.2">
      <c r="A472" s="17">
        <v>43556</v>
      </c>
      <c r="B472" s="17">
        <v>32104</v>
      </c>
      <c r="C472" s="3" t="s">
        <v>39</v>
      </c>
      <c r="D472" s="21">
        <v>38</v>
      </c>
      <c r="E472" s="3" t="s">
        <v>40</v>
      </c>
      <c r="F472" s="4"/>
      <c r="G472" s="4"/>
      <c r="H472" s="3" t="s">
        <v>41</v>
      </c>
      <c r="I472" s="3" t="s">
        <v>56</v>
      </c>
      <c r="J472" s="3" t="s">
        <v>428</v>
      </c>
      <c r="K472" s="3" t="s">
        <v>5509</v>
      </c>
      <c r="L472" s="3" t="s">
        <v>269</v>
      </c>
      <c r="M472" s="3" t="s">
        <v>45</v>
      </c>
      <c r="N472" s="3" t="s">
        <v>84</v>
      </c>
      <c r="O472" s="3" t="s">
        <v>46</v>
      </c>
      <c r="P472" s="17">
        <v>43890</v>
      </c>
      <c r="Q472" s="4"/>
      <c r="R472" s="3" t="s">
        <v>47</v>
      </c>
      <c r="S472" s="3"/>
      <c r="T472" s="3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</row>
    <row r="473" spans="1:43" ht="15.75" customHeight="1" x14ac:dyDescent="0.2">
      <c r="A473" s="17">
        <v>43556</v>
      </c>
      <c r="B473" s="17">
        <v>33157</v>
      </c>
      <c r="C473" s="3" t="s">
        <v>39</v>
      </c>
      <c r="D473" s="21">
        <v>35</v>
      </c>
      <c r="E473" s="3" t="s">
        <v>40</v>
      </c>
      <c r="F473" s="4"/>
      <c r="G473" s="3">
        <v>69</v>
      </c>
      <c r="H473" s="3" t="s">
        <v>49</v>
      </c>
      <c r="I473" s="3" t="s">
        <v>512</v>
      </c>
      <c r="J473" s="3" t="s">
        <v>157</v>
      </c>
      <c r="K473" s="3" t="s">
        <v>135</v>
      </c>
      <c r="L473" s="3" t="s">
        <v>506</v>
      </c>
      <c r="M473" s="3" t="s">
        <v>45</v>
      </c>
      <c r="N473" s="3" t="s">
        <v>39</v>
      </c>
      <c r="O473" s="3" t="s">
        <v>62</v>
      </c>
      <c r="P473" s="19"/>
      <c r="Q473" s="4"/>
      <c r="R473" s="3" t="s">
        <v>47</v>
      </c>
      <c r="S473" s="3"/>
      <c r="T473" s="3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</row>
    <row r="474" spans="1:43" ht="15.75" customHeight="1" x14ac:dyDescent="0.2">
      <c r="A474" s="17">
        <v>43556</v>
      </c>
      <c r="B474" s="17">
        <v>31940</v>
      </c>
      <c r="C474" s="3" t="s">
        <v>92</v>
      </c>
      <c r="D474" s="21">
        <v>38</v>
      </c>
      <c r="E474" s="3" t="s">
        <v>40</v>
      </c>
      <c r="F474" s="4"/>
      <c r="G474" s="4"/>
      <c r="H474" s="3" t="s">
        <v>41</v>
      </c>
      <c r="I474" s="3" t="s">
        <v>134</v>
      </c>
      <c r="J474" s="3" t="s">
        <v>114</v>
      </c>
      <c r="K474" s="3" t="s">
        <v>135</v>
      </c>
      <c r="L474" s="3" t="s">
        <v>115</v>
      </c>
      <c r="M474" s="3" t="s">
        <v>45</v>
      </c>
      <c r="N474" s="3" t="s">
        <v>84</v>
      </c>
      <c r="O474" s="3" t="s">
        <v>46</v>
      </c>
      <c r="P474" s="17">
        <v>43890</v>
      </c>
      <c r="Q474" s="4"/>
      <c r="R474" s="3" t="s">
        <v>47</v>
      </c>
      <c r="S474" s="3"/>
      <c r="T474" s="3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</row>
    <row r="475" spans="1:43" ht="15.75" customHeight="1" x14ac:dyDescent="0.2">
      <c r="A475" s="17">
        <v>43556</v>
      </c>
      <c r="B475" s="17">
        <v>32666</v>
      </c>
      <c r="C475" s="3" t="s">
        <v>48</v>
      </c>
      <c r="D475" s="21">
        <v>36</v>
      </c>
      <c r="E475" s="3" t="s">
        <v>40</v>
      </c>
      <c r="F475" s="4"/>
      <c r="G475" s="4"/>
      <c r="H475" s="3" t="s">
        <v>41</v>
      </c>
      <c r="I475" s="3" t="s">
        <v>79</v>
      </c>
      <c r="J475" s="3" t="s">
        <v>114</v>
      </c>
      <c r="K475" s="3" t="s">
        <v>135</v>
      </c>
      <c r="L475" s="3" t="s">
        <v>115</v>
      </c>
      <c r="M475" s="3" t="s">
        <v>45</v>
      </c>
      <c r="N475" s="3" t="s">
        <v>84</v>
      </c>
      <c r="O475" s="3" t="s">
        <v>62</v>
      </c>
      <c r="P475" s="19"/>
      <c r="Q475" s="4"/>
      <c r="R475" s="3" t="s">
        <v>47</v>
      </c>
      <c r="S475" s="3"/>
      <c r="T475" s="3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</row>
    <row r="476" spans="1:43" ht="15.75" customHeight="1" x14ac:dyDescent="0.2">
      <c r="A476" s="17">
        <v>43556</v>
      </c>
      <c r="B476" s="17">
        <v>36735</v>
      </c>
      <c r="C476" s="3" t="s">
        <v>54</v>
      </c>
      <c r="D476" s="21">
        <v>25</v>
      </c>
      <c r="E476" s="3" t="s">
        <v>40</v>
      </c>
      <c r="F476" s="4"/>
      <c r="G476" s="4"/>
      <c r="H476" s="3" t="s">
        <v>41</v>
      </c>
      <c r="I476" s="3" t="s">
        <v>286</v>
      </c>
      <c r="J476" s="3" t="s">
        <v>43</v>
      </c>
      <c r="K476" s="3" t="s">
        <v>135</v>
      </c>
      <c r="L476" s="3" t="s">
        <v>224</v>
      </c>
      <c r="M476" s="3" t="s">
        <v>45</v>
      </c>
      <c r="N476" s="3" t="s">
        <v>84</v>
      </c>
      <c r="O476" s="3" t="s">
        <v>62</v>
      </c>
      <c r="P476" s="19"/>
      <c r="Q476" s="4"/>
      <c r="R476" s="3" t="s">
        <v>47</v>
      </c>
      <c r="S476" s="3"/>
      <c r="T476" s="3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</row>
    <row r="477" spans="1:43" ht="15.75" customHeight="1" x14ac:dyDescent="0.2">
      <c r="A477" s="17">
        <v>43556</v>
      </c>
      <c r="B477" s="17">
        <v>35094</v>
      </c>
      <c r="C477" s="3" t="s">
        <v>54</v>
      </c>
      <c r="D477" s="21">
        <v>29</v>
      </c>
      <c r="E477" s="3" t="s">
        <v>40</v>
      </c>
      <c r="F477" s="4"/>
      <c r="G477" s="4"/>
      <c r="H477" s="3" t="s">
        <v>41</v>
      </c>
      <c r="I477" s="3" t="s">
        <v>279</v>
      </c>
      <c r="J477" s="3" t="s">
        <v>51</v>
      </c>
      <c r="K477" s="3" t="s">
        <v>135</v>
      </c>
      <c r="L477" s="3" t="s">
        <v>513</v>
      </c>
      <c r="M477" s="3" t="s">
        <v>45</v>
      </c>
      <c r="N477" s="3" t="s">
        <v>53</v>
      </c>
      <c r="O477" s="3" t="s">
        <v>46</v>
      </c>
      <c r="P477" s="17">
        <v>43890</v>
      </c>
      <c r="Q477" s="4"/>
      <c r="R477" s="3" t="s">
        <v>47</v>
      </c>
      <c r="S477" s="3"/>
      <c r="T477" s="3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</row>
    <row r="478" spans="1:43" ht="15.75" customHeight="1" x14ac:dyDescent="0.2">
      <c r="A478" s="17">
        <v>43556</v>
      </c>
      <c r="B478" s="17">
        <v>36732</v>
      </c>
      <c r="C478" s="3" t="s">
        <v>39</v>
      </c>
      <c r="D478" s="21">
        <v>25</v>
      </c>
      <c r="E478" s="3" t="s">
        <v>40</v>
      </c>
      <c r="F478" s="4"/>
      <c r="G478" s="4"/>
      <c r="H478" s="3" t="s">
        <v>41</v>
      </c>
      <c r="I478" s="3" t="s">
        <v>302</v>
      </c>
      <c r="J478" s="3" t="s">
        <v>60</v>
      </c>
      <c r="K478" s="3" t="s">
        <v>135</v>
      </c>
      <c r="L478" s="3" t="s">
        <v>292</v>
      </c>
      <c r="M478" s="3" t="s">
        <v>45</v>
      </c>
      <c r="N478" s="3" t="s">
        <v>58</v>
      </c>
      <c r="O478" s="3" t="s">
        <v>62</v>
      </c>
      <c r="P478" s="17">
        <v>43890</v>
      </c>
      <c r="Q478" s="4"/>
      <c r="R478" s="3" t="s">
        <v>47</v>
      </c>
      <c r="S478" s="3"/>
      <c r="T478" s="3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</row>
    <row r="479" spans="1:43" ht="15.75" customHeight="1" x14ac:dyDescent="0.2">
      <c r="A479" s="17">
        <v>43556</v>
      </c>
      <c r="B479" s="17">
        <v>35746</v>
      </c>
      <c r="C479" s="3" t="s">
        <v>54</v>
      </c>
      <c r="D479" s="21">
        <v>28</v>
      </c>
      <c r="E479" s="3" t="s">
        <v>40</v>
      </c>
      <c r="F479" s="4"/>
      <c r="G479" s="4"/>
      <c r="H479" s="3" t="s">
        <v>41</v>
      </c>
      <c r="I479" s="3" t="s">
        <v>237</v>
      </c>
      <c r="J479" s="3" t="s">
        <v>51</v>
      </c>
      <c r="K479" s="3" t="s">
        <v>135</v>
      </c>
      <c r="L479" s="3" t="s">
        <v>115</v>
      </c>
      <c r="M479" s="3" t="s">
        <v>45</v>
      </c>
      <c r="N479" s="3" t="s">
        <v>39</v>
      </c>
      <c r="O479" s="3" t="s">
        <v>62</v>
      </c>
      <c r="P479" s="19"/>
      <c r="Q479" s="4"/>
      <c r="R479" s="3" t="s">
        <v>47</v>
      </c>
      <c r="S479" s="3"/>
      <c r="T479" s="3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</row>
    <row r="480" spans="1:43" ht="15.75" customHeight="1" x14ac:dyDescent="0.2">
      <c r="A480" s="17">
        <v>43556</v>
      </c>
      <c r="B480" s="17">
        <v>36646</v>
      </c>
      <c r="C480" s="3" t="s">
        <v>39</v>
      </c>
      <c r="D480" s="21">
        <v>25</v>
      </c>
      <c r="E480" s="3" t="s">
        <v>40</v>
      </c>
      <c r="F480" s="4"/>
      <c r="G480" s="4"/>
      <c r="H480" s="3" t="s">
        <v>41</v>
      </c>
      <c r="I480" s="3" t="s">
        <v>134</v>
      </c>
      <c r="J480" s="3" t="s">
        <v>428</v>
      </c>
      <c r="K480" s="3" t="s">
        <v>5509</v>
      </c>
      <c r="L480" s="3" t="s">
        <v>428</v>
      </c>
      <c r="M480" s="3" t="s">
        <v>45</v>
      </c>
      <c r="N480" s="3" t="s">
        <v>58</v>
      </c>
      <c r="O480" s="3" t="s">
        <v>62</v>
      </c>
      <c r="P480" s="17">
        <v>43890</v>
      </c>
      <c r="Q480" s="4"/>
      <c r="R480" s="3" t="s">
        <v>47</v>
      </c>
      <c r="S480" s="3"/>
      <c r="T480" s="3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</row>
    <row r="481" spans="1:43" ht="15.75" customHeight="1" x14ac:dyDescent="0.2">
      <c r="A481" s="17">
        <v>43557</v>
      </c>
      <c r="B481" s="17">
        <v>35544</v>
      </c>
      <c r="C481" s="3" t="s">
        <v>39</v>
      </c>
      <c r="D481" s="21">
        <v>28</v>
      </c>
      <c r="E481" s="3" t="s">
        <v>40</v>
      </c>
      <c r="F481" s="4"/>
      <c r="G481" s="4"/>
      <c r="H481" s="3" t="s">
        <v>41</v>
      </c>
      <c r="I481" s="3" t="s">
        <v>237</v>
      </c>
      <c r="J481" s="3" t="s">
        <v>60</v>
      </c>
      <c r="K481" s="3" t="s">
        <v>135</v>
      </c>
      <c r="L481" s="3" t="s">
        <v>195</v>
      </c>
      <c r="M481" s="3" t="s">
        <v>45</v>
      </c>
      <c r="N481" s="3" t="s">
        <v>58</v>
      </c>
      <c r="O481" s="3" t="s">
        <v>62</v>
      </c>
      <c r="P481" s="19"/>
      <c r="Q481" s="4"/>
      <c r="R481" s="3" t="s">
        <v>47</v>
      </c>
      <c r="S481" s="3"/>
      <c r="T481" s="3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</row>
    <row r="482" spans="1:43" ht="15.75" customHeight="1" x14ac:dyDescent="0.2">
      <c r="A482" s="17">
        <v>43557</v>
      </c>
      <c r="B482" s="17">
        <v>35920</v>
      </c>
      <c r="C482" s="3" t="s">
        <v>48</v>
      </c>
      <c r="D482" s="21">
        <v>27</v>
      </c>
      <c r="E482" s="3" t="s">
        <v>40</v>
      </c>
      <c r="F482" s="4"/>
      <c r="G482" s="4"/>
      <c r="H482" s="3" t="s">
        <v>41</v>
      </c>
      <c r="I482" s="3" t="s">
        <v>79</v>
      </c>
      <c r="J482" s="3" t="s">
        <v>60</v>
      </c>
      <c r="K482" s="3" t="s">
        <v>135</v>
      </c>
      <c r="L482" s="3" t="s">
        <v>195</v>
      </c>
      <c r="M482" s="3" t="s">
        <v>45</v>
      </c>
      <c r="N482" s="3" t="s">
        <v>58</v>
      </c>
      <c r="O482" s="3" t="s">
        <v>46</v>
      </c>
      <c r="P482" s="17">
        <v>43890</v>
      </c>
      <c r="Q482" s="4"/>
      <c r="R482" s="3" t="s">
        <v>47</v>
      </c>
      <c r="S482" s="3"/>
      <c r="T482" s="3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</row>
    <row r="483" spans="1:43" ht="15.75" customHeight="1" x14ac:dyDescent="0.2">
      <c r="A483" s="17">
        <v>43557</v>
      </c>
      <c r="B483" s="17">
        <v>43836</v>
      </c>
      <c r="C483" s="3" t="s">
        <v>39</v>
      </c>
      <c r="D483" s="21"/>
      <c r="E483" s="3" t="s">
        <v>40</v>
      </c>
      <c r="F483" s="4"/>
      <c r="G483" s="4"/>
      <c r="H483" s="3" t="s">
        <v>49</v>
      </c>
      <c r="I483" s="3" t="s">
        <v>108</v>
      </c>
      <c r="J483" s="3" t="s">
        <v>43</v>
      </c>
      <c r="K483" s="3" t="s">
        <v>135</v>
      </c>
      <c r="L483" s="3" t="s">
        <v>104</v>
      </c>
      <c r="M483" s="3" t="s">
        <v>45</v>
      </c>
      <c r="N483" s="3" t="s">
        <v>53</v>
      </c>
      <c r="O483" s="3" t="s">
        <v>62</v>
      </c>
      <c r="P483" s="19"/>
      <c r="Q483" s="4"/>
      <c r="R483" s="3" t="s">
        <v>47</v>
      </c>
      <c r="S483" s="3"/>
      <c r="T483" s="3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</row>
    <row r="484" spans="1:43" ht="15.75" customHeight="1" x14ac:dyDescent="0.2">
      <c r="A484" s="17">
        <v>43557</v>
      </c>
      <c r="B484" s="17">
        <v>32233</v>
      </c>
      <c r="C484" s="3" t="s">
        <v>39</v>
      </c>
      <c r="D484" s="21">
        <v>37</v>
      </c>
      <c r="E484" s="3" t="s">
        <v>40</v>
      </c>
      <c r="F484" s="4"/>
      <c r="G484" s="3">
        <v>75</v>
      </c>
      <c r="H484" s="3" t="s">
        <v>49</v>
      </c>
      <c r="I484" s="3" t="s">
        <v>108</v>
      </c>
      <c r="J484" s="3" t="s">
        <v>43</v>
      </c>
      <c r="K484" s="3" t="s">
        <v>135</v>
      </c>
      <c r="L484" s="3" t="s">
        <v>104</v>
      </c>
      <c r="M484" s="3" t="s">
        <v>45</v>
      </c>
      <c r="N484" s="3" t="s">
        <v>58</v>
      </c>
      <c r="O484" s="3" t="s">
        <v>62</v>
      </c>
      <c r="P484" s="17">
        <v>43890</v>
      </c>
      <c r="Q484" s="4"/>
      <c r="R484" s="3" t="s">
        <v>47</v>
      </c>
      <c r="S484" s="3"/>
      <c r="T484" s="3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</row>
    <row r="485" spans="1:43" ht="15.75" customHeight="1" x14ac:dyDescent="0.2">
      <c r="A485" s="17">
        <v>43557</v>
      </c>
      <c r="B485" s="17">
        <v>29251</v>
      </c>
      <c r="C485" s="3" t="s">
        <v>54</v>
      </c>
      <c r="D485" s="21">
        <v>45</v>
      </c>
      <c r="E485" s="3" t="s">
        <v>40</v>
      </c>
      <c r="F485" s="4"/>
      <c r="G485" s="4"/>
      <c r="H485" s="3" t="s">
        <v>49</v>
      </c>
      <c r="I485" s="3" t="s">
        <v>318</v>
      </c>
      <c r="J485" s="3" t="s">
        <v>43</v>
      </c>
      <c r="K485" s="3" t="s">
        <v>135</v>
      </c>
      <c r="L485" s="3" t="s">
        <v>131</v>
      </c>
      <c r="M485" s="3" t="s">
        <v>45</v>
      </c>
      <c r="N485" s="3" t="s">
        <v>58</v>
      </c>
      <c r="O485" s="3" t="s">
        <v>62</v>
      </c>
      <c r="P485" s="19"/>
      <c r="Q485" s="4"/>
      <c r="R485" s="3" t="s">
        <v>47</v>
      </c>
      <c r="S485" s="3"/>
      <c r="T485" s="3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</row>
    <row r="486" spans="1:43" ht="15.75" customHeight="1" x14ac:dyDescent="0.2">
      <c r="A486" s="17">
        <v>43557</v>
      </c>
      <c r="B486" s="17">
        <v>43890</v>
      </c>
      <c r="C486" s="3" t="s">
        <v>39</v>
      </c>
      <c r="D486" s="21"/>
      <c r="E486" s="3" t="s">
        <v>40</v>
      </c>
      <c r="F486" s="4"/>
      <c r="G486" s="4"/>
      <c r="H486" s="3" t="s">
        <v>41</v>
      </c>
      <c r="I486" s="3" t="s">
        <v>74</v>
      </c>
      <c r="J486" s="3" t="s">
        <v>43</v>
      </c>
      <c r="K486" s="3" t="s">
        <v>135</v>
      </c>
      <c r="L486" s="3" t="s">
        <v>131</v>
      </c>
      <c r="M486" s="3" t="s">
        <v>45</v>
      </c>
      <c r="N486" s="3" t="s">
        <v>58</v>
      </c>
      <c r="O486" s="3" t="s">
        <v>62</v>
      </c>
      <c r="P486" s="19"/>
      <c r="Q486" s="4"/>
      <c r="R486" s="3" t="s">
        <v>47</v>
      </c>
      <c r="S486" s="3"/>
      <c r="T486" s="3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</row>
    <row r="487" spans="1:43" ht="15.75" customHeight="1" x14ac:dyDescent="0.2">
      <c r="A487" s="17">
        <v>43557</v>
      </c>
      <c r="B487" s="17">
        <v>33332</v>
      </c>
      <c r="C487" s="3" t="s">
        <v>39</v>
      </c>
      <c r="D487" s="21">
        <v>34</v>
      </c>
      <c r="E487" s="3" t="s">
        <v>40</v>
      </c>
      <c r="F487" s="4"/>
      <c r="G487" s="4"/>
      <c r="H487" s="3" t="s">
        <v>41</v>
      </c>
      <c r="I487" s="3" t="s">
        <v>56</v>
      </c>
      <c r="J487" s="3" t="s">
        <v>43</v>
      </c>
      <c r="K487" s="3" t="s">
        <v>135</v>
      </c>
      <c r="L487" s="3" t="s">
        <v>514</v>
      </c>
      <c r="M487" s="3" t="s">
        <v>45</v>
      </c>
      <c r="N487" s="3" t="s">
        <v>53</v>
      </c>
      <c r="O487" s="3" t="s">
        <v>62</v>
      </c>
      <c r="P487" s="19"/>
      <c r="Q487" s="4"/>
      <c r="R487" s="3" t="s">
        <v>47</v>
      </c>
      <c r="S487" s="3"/>
      <c r="T487" s="3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</row>
    <row r="488" spans="1:43" ht="15.75" customHeight="1" x14ac:dyDescent="0.2">
      <c r="A488" s="17">
        <v>43557</v>
      </c>
      <c r="B488" s="17">
        <v>35388</v>
      </c>
      <c r="C488" s="3" t="s">
        <v>48</v>
      </c>
      <c r="D488" s="21">
        <v>29</v>
      </c>
      <c r="E488" s="3" t="s">
        <v>40</v>
      </c>
      <c r="F488" s="4"/>
      <c r="G488" s="4"/>
      <c r="H488" s="3" t="s">
        <v>41</v>
      </c>
      <c r="I488" s="3" t="s">
        <v>79</v>
      </c>
      <c r="J488" s="3" t="s">
        <v>43</v>
      </c>
      <c r="K488" s="3" t="s">
        <v>135</v>
      </c>
      <c r="L488" s="3" t="s">
        <v>104</v>
      </c>
      <c r="M488" s="3" t="s">
        <v>45</v>
      </c>
      <c r="N488" s="3" t="s">
        <v>515</v>
      </c>
      <c r="O488" s="3" t="s">
        <v>62</v>
      </c>
      <c r="P488" s="19"/>
      <c r="Q488" s="4"/>
      <c r="R488" s="3" t="s">
        <v>47</v>
      </c>
      <c r="S488" s="3"/>
      <c r="T488" s="3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</row>
    <row r="489" spans="1:43" ht="15.75" customHeight="1" x14ac:dyDescent="0.2">
      <c r="A489" s="17">
        <v>43557</v>
      </c>
      <c r="B489" s="17">
        <v>30790</v>
      </c>
      <c r="C489" s="3" t="s">
        <v>54</v>
      </c>
      <c r="D489" s="21">
        <v>41</v>
      </c>
      <c r="E489" s="3" t="s">
        <v>40</v>
      </c>
      <c r="F489" s="4"/>
      <c r="G489" s="4"/>
      <c r="H489" s="3" t="s">
        <v>49</v>
      </c>
      <c r="I489" s="3" t="s">
        <v>516</v>
      </c>
      <c r="J489" s="3" t="s">
        <v>517</v>
      </c>
      <c r="K489" s="3" t="s">
        <v>5509</v>
      </c>
      <c r="L489" s="3" t="s">
        <v>517</v>
      </c>
      <c r="M489" s="3" t="s">
        <v>45</v>
      </c>
      <c r="N489" s="3" t="s">
        <v>58</v>
      </c>
      <c r="O489" s="3" t="s">
        <v>62</v>
      </c>
      <c r="P489" s="19"/>
      <c r="Q489" s="4"/>
      <c r="R489" s="3" t="s">
        <v>47</v>
      </c>
      <c r="S489" s="3"/>
      <c r="T489" s="3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</row>
    <row r="490" spans="1:43" ht="15.75" customHeight="1" x14ac:dyDescent="0.2">
      <c r="A490" s="17">
        <v>43557</v>
      </c>
      <c r="B490" s="17">
        <v>30086</v>
      </c>
      <c r="C490" s="3" t="s">
        <v>54</v>
      </c>
      <c r="D490" s="21">
        <v>43</v>
      </c>
      <c r="E490" s="3" t="s">
        <v>40</v>
      </c>
      <c r="F490" s="4"/>
      <c r="G490" s="4"/>
      <c r="H490" s="3" t="s">
        <v>49</v>
      </c>
      <c r="I490" s="3" t="s">
        <v>318</v>
      </c>
      <c r="J490" s="3" t="s">
        <v>43</v>
      </c>
      <c r="K490" s="3" t="s">
        <v>135</v>
      </c>
      <c r="L490" s="3" t="s">
        <v>164</v>
      </c>
      <c r="M490" s="3" t="s">
        <v>45</v>
      </c>
      <c r="N490" s="3" t="s">
        <v>39</v>
      </c>
      <c r="O490" s="3" t="s">
        <v>62</v>
      </c>
      <c r="P490" s="19"/>
      <c r="Q490" s="4"/>
      <c r="R490" s="3" t="s">
        <v>47</v>
      </c>
      <c r="S490" s="3"/>
      <c r="T490" s="3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</row>
    <row r="491" spans="1:43" ht="15.75" customHeight="1" x14ac:dyDescent="0.2">
      <c r="A491" s="17">
        <v>43557</v>
      </c>
      <c r="B491" s="17">
        <v>34109</v>
      </c>
      <c r="C491" s="3" t="s">
        <v>39</v>
      </c>
      <c r="D491" s="21">
        <v>32</v>
      </c>
      <c r="E491" s="3" t="s">
        <v>40</v>
      </c>
      <c r="F491" s="4"/>
      <c r="G491" s="4"/>
      <c r="H491" s="3" t="s">
        <v>49</v>
      </c>
      <c r="I491" s="3" t="s">
        <v>56</v>
      </c>
      <c r="J491" s="3" t="s">
        <v>43</v>
      </c>
      <c r="K491" s="3" t="s">
        <v>135</v>
      </c>
      <c r="L491" s="3" t="s">
        <v>518</v>
      </c>
      <c r="M491" s="3" t="s">
        <v>45</v>
      </c>
      <c r="N491" s="3" t="s">
        <v>84</v>
      </c>
      <c r="O491" s="3" t="s">
        <v>62</v>
      </c>
      <c r="P491" s="19"/>
      <c r="Q491" s="4"/>
      <c r="R491" s="3" t="s">
        <v>47</v>
      </c>
      <c r="S491" s="3"/>
      <c r="T491" s="3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</row>
    <row r="492" spans="1:43" ht="15.75" customHeight="1" x14ac:dyDescent="0.2">
      <c r="A492" s="17">
        <v>43557</v>
      </c>
      <c r="B492" s="17">
        <v>33914</v>
      </c>
      <c r="C492" s="3" t="s">
        <v>39</v>
      </c>
      <c r="D492" s="21">
        <v>33</v>
      </c>
      <c r="E492" s="3" t="s">
        <v>40</v>
      </c>
      <c r="F492" s="4"/>
      <c r="G492" s="4"/>
      <c r="H492" s="3" t="s">
        <v>41</v>
      </c>
      <c r="I492" s="3" t="s">
        <v>289</v>
      </c>
      <c r="J492" s="3" t="s">
        <v>60</v>
      </c>
      <c r="K492" s="3" t="s">
        <v>135</v>
      </c>
      <c r="L492" s="3" t="s">
        <v>162</v>
      </c>
      <c r="M492" s="3" t="s">
        <v>45</v>
      </c>
      <c r="N492" s="3" t="s">
        <v>84</v>
      </c>
      <c r="O492" s="3" t="s">
        <v>62</v>
      </c>
      <c r="P492" s="19"/>
      <c r="Q492" s="4"/>
      <c r="R492" s="3" t="s">
        <v>47</v>
      </c>
      <c r="S492" s="3"/>
      <c r="T492" s="3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</row>
    <row r="493" spans="1:43" ht="15.75" customHeight="1" x14ac:dyDescent="0.2">
      <c r="A493" s="17">
        <v>43557</v>
      </c>
      <c r="B493" s="17">
        <v>34406</v>
      </c>
      <c r="C493" s="3" t="s">
        <v>48</v>
      </c>
      <c r="D493" s="21">
        <v>31</v>
      </c>
      <c r="E493" s="3" t="s">
        <v>40</v>
      </c>
      <c r="F493" s="4"/>
      <c r="G493" s="4"/>
      <c r="H493" s="3" t="s">
        <v>41</v>
      </c>
      <c r="I493" s="3" t="s">
        <v>79</v>
      </c>
      <c r="J493" s="3" t="s">
        <v>60</v>
      </c>
      <c r="K493" s="3" t="s">
        <v>135</v>
      </c>
      <c r="L493" s="3" t="s">
        <v>519</v>
      </c>
      <c r="M493" s="3" t="s">
        <v>45</v>
      </c>
      <c r="N493" s="3" t="s">
        <v>124</v>
      </c>
      <c r="O493" s="3" t="s">
        <v>62</v>
      </c>
      <c r="P493" s="19"/>
      <c r="Q493" s="4"/>
      <c r="R493" s="3" t="s">
        <v>47</v>
      </c>
      <c r="S493" s="3"/>
      <c r="T493" s="3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</row>
    <row r="494" spans="1:43" ht="15.75" customHeight="1" x14ac:dyDescent="0.2">
      <c r="A494" s="17">
        <v>43557</v>
      </c>
      <c r="B494" s="17">
        <v>34286</v>
      </c>
      <c r="C494" s="3" t="s">
        <v>48</v>
      </c>
      <c r="D494" s="21">
        <v>32</v>
      </c>
      <c r="E494" s="3" t="s">
        <v>40</v>
      </c>
      <c r="F494" s="4"/>
      <c r="G494" s="4"/>
      <c r="H494" s="3" t="s">
        <v>41</v>
      </c>
      <c r="I494" s="3" t="s">
        <v>79</v>
      </c>
      <c r="J494" s="3" t="s">
        <v>60</v>
      </c>
      <c r="K494" s="3" t="s">
        <v>135</v>
      </c>
      <c r="L494" s="3" t="s">
        <v>519</v>
      </c>
      <c r="M494" s="3" t="s">
        <v>45</v>
      </c>
      <c r="N494" s="3" t="s">
        <v>124</v>
      </c>
      <c r="O494" s="3" t="s">
        <v>62</v>
      </c>
      <c r="P494" s="19"/>
      <c r="Q494" s="4"/>
      <c r="R494" s="3" t="s">
        <v>47</v>
      </c>
      <c r="S494" s="3"/>
      <c r="T494" s="3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</row>
    <row r="495" spans="1:43" ht="15.75" customHeight="1" x14ac:dyDescent="0.2">
      <c r="A495" s="17">
        <v>43557</v>
      </c>
      <c r="B495" s="17">
        <v>37219</v>
      </c>
      <c r="C495" s="3" t="s">
        <v>92</v>
      </c>
      <c r="D495" s="21">
        <v>24</v>
      </c>
      <c r="E495" s="3" t="s">
        <v>40</v>
      </c>
      <c r="F495" s="4"/>
      <c r="G495" s="4"/>
      <c r="H495" s="3" t="s">
        <v>41</v>
      </c>
      <c r="I495" s="3" t="s">
        <v>134</v>
      </c>
      <c r="J495" s="3" t="s">
        <v>43</v>
      </c>
      <c r="K495" s="3" t="s">
        <v>135</v>
      </c>
      <c r="L495" s="3" t="s">
        <v>165</v>
      </c>
      <c r="M495" s="3" t="s">
        <v>45</v>
      </c>
      <c r="N495" s="3" t="s">
        <v>124</v>
      </c>
      <c r="O495" s="3" t="s">
        <v>62</v>
      </c>
      <c r="P495" s="19"/>
      <c r="Q495" s="4"/>
      <c r="R495" s="3" t="s">
        <v>47</v>
      </c>
      <c r="S495" s="3"/>
      <c r="T495" s="3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</row>
    <row r="496" spans="1:43" ht="15.75" customHeight="1" x14ac:dyDescent="0.2">
      <c r="A496" s="17">
        <v>43557</v>
      </c>
      <c r="B496" s="17">
        <v>28068</v>
      </c>
      <c r="C496" s="3" t="s">
        <v>54</v>
      </c>
      <c r="D496" s="21">
        <v>49</v>
      </c>
      <c r="E496" s="3" t="s">
        <v>40</v>
      </c>
      <c r="F496" s="4"/>
      <c r="G496" s="4"/>
      <c r="H496" s="3" t="s">
        <v>49</v>
      </c>
      <c r="I496" s="3" t="s">
        <v>108</v>
      </c>
      <c r="J496" s="3" t="s">
        <v>428</v>
      </c>
      <c r="K496" s="3" t="s">
        <v>5509</v>
      </c>
      <c r="L496" s="3" t="s">
        <v>428</v>
      </c>
      <c r="M496" s="3" t="s">
        <v>45</v>
      </c>
      <c r="N496" s="3" t="s">
        <v>124</v>
      </c>
      <c r="O496" s="3" t="s">
        <v>62</v>
      </c>
      <c r="P496" s="19"/>
      <c r="Q496" s="4"/>
      <c r="R496" s="3" t="s">
        <v>47</v>
      </c>
      <c r="S496" s="3"/>
      <c r="T496" s="3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</row>
    <row r="497" spans="1:43" ht="15.75" customHeight="1" x14ac:dyDescent="0.2">
      <c r="A497" s="17">
        <v>43558</v>
      </c>
      <c r="B497" s="17">
        <v>34397</v>
      </c>
      <c r="C497" s="3" t="s">
        <v>48</v>
      </c>
      <c r="D497" s="21">
        <v>31</v>
      </c>
      <c r="E497" s="3" t="s">
        <v>40</v>
      </c>
      <c r="F497" s="4"/>
      <c r="G497" s="4"/>
      <c r="H497" s="3" t="s">
        <v>41</v>
      </c>
      <c r="I497" s="3" t="s">
        <v>79</v>
      </c>
      <c r="J497" s="3" t="s">
        <v>43</v>
      </c>
      <c r="K497" s="3" t="s">
        <v>135</v>
      </c>
      <c r="L497" s="3" t="s">
        <v>131</v>
      </c>
      <c r="M497" s="3" t="s">
        <v>45</v>
      </c>
      <c r="N497" s="3" t="s">
        <v>58</v>
      </c>
      <c r="O497" s="3" t="s">
        <v>62</v>
      </c>
      <c r="P497" s="19"/>
      <c r="Q497" s="4"/>
      <c r="R497" s="3" t="s">
        <v>47</v>
      </c>
      <c r="S497" s="3"/>
      <c r="T497" s="3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</row>
    <row r="498" spans="1:43" ht="15.75" customHeight="1" x14ac:dyDescent="0.2">
      <c r="A498" s="17">
        <v>43558</v>
      </c>
      <c r="B498" s="17">
        <v>26392</v>
      </c>
      <c r="C498" s="3" t="s">
        <v>54</v>
      </c>
      <c r="D498" s="21">
        <v>53</v>
      </c>
      <c r="E498" s="3" t="s">
        <v>40</v>
      </c>
      <c r="F498" s="4"/>
      <c r="G498" s="4"/>
      <c r="H498" s="3" t="s">
        <v>49</v>
      </c>
      <c r="I498" s="3" t="s">
        <v>111</v>
      </c>
      <c r="J498" s="3" t="s">
        <v>43</v>
      </c>
      <c r="K498" s="3" t="s">
        <v>135</v>
      </c>
      <c r="L498" s="3" t="s">
        <v>104</v>
      </c>
      <c r="M498" s="3" t="s">
        <v>45</v>
      </c>
      <c r="N498" s="3" t="s">
        <v>84</v>
      </c>
      <c r="O498" s="3" t="s">
        <v>62</v>
      </c>
      <c r="P498" s="19"/>
      <c r="Q498" s="4"/>
      <c r="R498" s="3" t="s">
        <v>47</v>
      </c>
      <c r="S498" s="3"/>
      <c r="T498" s="3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</row>
    <row r="499" spans="1:43" ht="15.75" customHeight="1" x14ac:dyDescent="0.2">
      <c r="A499" s="17">
        <v>43558</v>
      </c>
      <c r="B499" s="17">
        <v>30796</v>
      </c>
      <c r="C499" s="3" t="s">
        <v>54</v>
      </c>
      <c r="D499" s="21">
        <v>41</v>
      </c>
      <c r="E499" s="3" t="s">
        <v>40</v>
      </c>
      <c r="F499" s="4"/>
      <c r="G499" s="4"/>
      <c r="H499" s="3" t="s">
        <v>41</v>
      </c>
      <c r="I499" s="3" t="s">
        <v>108</v>
      </c>
      <c r="J499" s="3" t="s">
        <v>51</v>
      </c>
      <c r="K499" s="3" t="s">
        <v>135</v>
      </c>
      <c r="L499" s="3" t="s">
        <v>428</v>
      </c>
      <c r="M499" s="3" t="s">
        <v>45</v>
      </c>
      <c r="N499" s="3" t="s">
        <v>39</v>
      </c>
      <c r="O499" s="3" t="s">
        <v>62</v>
      </c>
      <c r="P499" s="19"/>
      <c r="Q499" s="4"/>
      <c r="R499" s="3" t="s">
        <v>47</v>
      </c>
      <c r="S499" s="3"/>
      <c r="T499" s="3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</row>
    <row r="500" spans="1:43" ht="15.75" customHeight="1" x14ac:dyDescent="0.2">
      <c r="A500" s="17">
        <v>43558</v>
      </c>
      <c r="B500" s="17">
        <v>36809</v>
      </c>
      <c r="C500" s="3" t="s">
        <v>39</v>
      </c>
      <c r="D500" s="21">
        <v>25</v>
      </c>
      <c r="E500" s="3" t="s">
        <v>40</v>
      </c>
      <c r="F500" s="4"/>
      <c r="G500" s="4"/>
      <c r="H500" s="3" t="s">
        <v>41</v>
      </c>
      <c r="I500" s="3" t="s">
        <v>79</v>
      </c>
      <c r="J500" s="3" t="s">
        <v>43</v>
      </c>
      <c r="K500" s="3" t="s">
        <v>135</v>
      </c>
      <c r="L500" s="3" t="s">
        <v>104</v>
      </c>
      <c r="M500" s="3" t="s">
        <v>45</v>
      </c>
      <c r="N500" s="3" t="s">
        <v>58</v>
      </c>
      <c r="O500" s="3" t="s">
        <v>62</v>
      </c>
      <c r="P500" s="19"/>
      <c r="Q500" s="4"/>
      <c r="R500" s="3" t="s">
        <v>47</v>
      </c>
      <c r="S500" s="3"/>
      <c r="T500" s="3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</row>
    <row r="501" spans="1:43" ht="15.75" customHeight="1" x14ac:dyDescent="0.2">
      <c r="A501" s="17">
        <v>43558</v>
      </c>
      <c r="B501" s="17">
        <v>30250</v>
      </c>
      <c r="C501" s="3" t="s">
        <v>39</v>
      </c>
      <c r="D501" s="21">
        <v>43</v>
      </c>
      <c r="E501" s="3" t="s">
        <v>40</v>
      </c>
      <c r="F501" s="4"/>
      <c r="G501" s="4"/>
      <c r="H501" s="3" t="s">
        <v>49</v>
      </c>
      <c r="I501" s="3" t="s">
        <v>56</v>
      </c>
      <c r="J501" s="3" t="s">
        <v>428</v>
      </c>
      <c r="K501" s="3" t="s">
        <v>5509</v>
      </c>
      <c r="L501" s="3" t="s">
        <v>428</v>
      </c>
      <c r="M501" s="3" t="s">
        <v>45</v>
      </c>
      <c r="N501" s="3" t="s">
        <v>58</v>
      </c>
      <c r="O501" s="3" t="s">
        <v>46</v>
      </c>
      <c r="P501" s="17">
        <v>43159</v>
      </c>
      <c r="Q501" s="4"/>
      <c r="R501" s="3" t="s">
        <v>47</v>
      </c>
      <c r="S501" s="3"/>
      <c r="T501" s="3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</row>
    <row r="502" spans="1:43" ht="15.75" customHeight="1" x14ac:dyDescent="0.2">
      <c r="A502" s="17">
        <v>43558</v>
      </c>
      <c r="B502" s="17">
        <v>25715</v>
      </c>
      <c r="C502" s="3" t="s">
        <v>92</v>
      </c>
      <c r="D502" s="21">
        <v>55</v>
      </c>
      <c r="E502" s="3" t="s">
        <v>40</v>
      </c>
      <c r="F502" s="4"/>
      <c r="G502" s="4"/>
      <c r="H502" s="3" t="s">
        <v>49</v>
      </c>
      <c r="I502" s="3" t="s">
        <v>520</v>
      </c>
      <c r="J502" s="3" t="s">
        <v>43</v>
      </c>
      <c r="K502" s="3" t="s">
        <v>135</v>
      </c>
      <c r="L502" s="3" t="s">
        <v>90</v>
      </c>
      <c r="M502" s="3" t="s">
        <v>45</v>
      </c>
      <c r="N502" s="3" t="s">
        <v>58</v>
      </c>
      <c r="O502" s="3" t="s">
        <v>46</v>
      </c>
      <c r="P502" s="17">
        <v>38776</v>
      </c>
      <c r="Q502" s="4"/>
      <c r="R502" s="3" t="s">
        <v>47</v>
      </c>
      <c r="S502" s="3"/>
      <c r="T502" s="3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</row>
    <row r="503" spans="1:43" ht="15.75" customHeight="1" x14ac:dyDescent="0.2">
      <c r="A503" s="17">
        <v>43558</v>
      </c>
      <c r="B503" s="17">
        <v>34659</v>
      </c>
      <c r="C503" s="3" t="s">
        <v>39</v>
      </c>
      <c r="D503" s="21">
        <v>31</v>
      </c>
      <c r="E503" s="3" t="s">
        <v>40</v>
      </c>
      <c r="F503" s="4"/>
      <c r="G503" s="4"/>
      <c r="H503" s="3" t="s">
        <v>41</v>
      </c>
      <c r="I503" s="3" t="s">
        <v>433</v>
      </c>
      <c r="J503" s="3" t="s">
        <v>43</v>
      </c>
      <c r="K503" s="3" t="s">
        <v>135</v>
      </c>
      <c r="L503" s="3" t="s">
        <v>292</v>
      </c>
      <c r="M503" s="3" t="s">
        <v>45</v>
      </c>
      <c r="N503" s="3" t="s">
        <v>53</v>
      </c>
      <c r="O503" s="3" t="s">
        <v>62</v>
      </c>
      <c r="P503" s="19"/>
      <c r="Q503" s="4"/>
      <c r="R503" s="3" t="s">
        <v>47</v>
      </c>
      <c r="S503" s="3"/>
      <c r="T503" s="3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</row>
    <row r="504" spans="1:43" ht="15.75" customHeight="1" x14ac:dyDescent="0.2">
      <c r="A504" s="17">
        <v>43558</v>
      </c>
      <c r="B504" s="17">
        <v>35992</v>
      </c>
      <c r="C504" s="3" t="s">
        <v>54</v>
      </c>
      <c r="D504" s="21">
        <v>27</v>
      </c>
      <c r="E504" s="3" t="s">
        <v>40</v>
      </c>
      <c r="F504" s="4"/>
      <c r="G504" s="4"/>
      <c r="H504" s="3" t="s">
        <v>41</v>
      </c>
      <c r="I504" s="3" t="s">
        <v>286</v>
      </c>
      <c r="J504" s="3" t="s">
        <v>60</v>
      </c>
      <c r="K504" s="3" t="s">
        <v>135</v>
      </c>
      <c r="L504" s="3" t="s">
        <v>72</v>
      </c>
      <c r="M504" s="3" t="s">
        <v>45</v>
      </c>
      <c r="N504" s="3" t="s">
        <v>58</v>
      </c>
      <c r="O504" s="3" t="s">
        <v>62</v>
      </c>
      <c r="P504" s="19"/>
      <c r="Q504" s="4"/>
      <c r="R504" s="3" t="s">
        <v>47</v>
      </c>
      <c r="S504" s="3"/>
      <c r="T504" s="3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</row>
    <row r="505" spans="1:43" ht="15.75" customHeight="1" x14ac:dyDescent="0.2">
      <c r="A505" s="17">
        <v>43558</v>
      </c>
      <c r="B505" s="17">
        <v>30611</v>
      </c>
      <c r="C505" s="3" t="s">
        <v>48</v>
      </c>
      <c r="D505" s="21">
        <v>42</v>
      </c>
      <c r="E505" s="3" t="s">
        <v>40</v>
      </c>
      <c r="F505" s="4"/>
      <c r="G505" s="4"/>
      <c r="H505" s="3" t="s">
        <v>41</v>
      </c>
      <c r="I505" s="3" t="s">
        <v>279</v>
      </c>
      <c r="J505" s="3" t="s">
        <v>43</v>
      </c>
      <c r="K505" s="3" t="s">
        <v>135</v>
      </c>
      <c r="L505" s="3" t="s">
        <v>313</v>
      </c>
      <c r="M505" s="3" t="s">
        <v>45</v>
      </c>
      <c r="N505" s="3" t="s">
        <v>53</v>
      </c>
      <c r="O505" s="3" t="s">
        <v>46</v>
      </c>
      <c r="P505" s="17">
        <v>38046</v>
      </c>
      <c r="Q505" s="4"/>
      <c r="R505" s="3" t="s">
        <v>47</v>
      </c>
      <c r="S505" s="3"/>
      <c r="T505" s="3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</row>
    <row r="506" spans="1:43" ht="15.75" customHeight="1" x14ac:dyDescent="0.2">
      <c r="A506" s="17">
        <v>43558</v>
      </c>
      <c r="B506" s="17">
        <v>32542</v>
      </c>
      <c r="C506" s="3" t="s">
        <v>39</v>
      </c>
      <c r="D506" s="21">
        <v>36</v>
      </c>
      <c r="E506" s="3" t="s">
        <v>40</v>
      </c>
      <c r="F506" s="4"/>
      <c r="G506" s="4"/>
      <c r="H506" s="3" t="s">
        <v>41</v>
      </c>
      <c r="I506" s="3" t="s">
        <v>279</v>
      </c>
      <c r="J506" s="3" t="s">
        <v>60</v>
      </c>
      <c r="K506" s="3" t="s">
        <v>135</v>
      </c>
      <c r="L506" s="3" t="s">
        <v>277</v>
      </c>
      <c r="M506" s="3" t="s">
        <v>45</v>
      </c>
      <c r="N506" s="3" t="s">
        <v>39</v>
      </c>
      <c r="O506" s="3" t="s">
        <v>46</v>
      </c>
      <c r="P506" s="17">
        <v>42430</v>
      </c>
      <c r="Q506" s="4"/>
      <c r="R506" s="3" t="s">
        <v>47</v>
      </c>
      <c r="S506" s="3"/>
      <c r="T506" s="3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</row>
    <row r="507" spans="1:43" ht="15.75" customHeight="1" x14ac:dyDescent="0.2">
      <c r="A507" s="17">
        <v>43559</v>
      </c>
      <c r="B507" s="17">
        <v>39908</v>
      </c>
      <c r="C507" s="3" t="s">
        <v>39</v>
      </c>
      <c r="D507" s="21">
        <v>16</v>
      </c>
      <c r="E507" s="3" t="s">
        <v>40</v>
      </c>
      <c r="F507" s="4"/>
      <c r="G507" s="4"/>
      <c r="H507" s="3" t="s">
        <v>41</v>
      </c>
      <c r="I507" s="3" t="s">
        <v>286</v>
      </c>
      <c r="J507" s="3" t="s">
        <v>43</v>
      </c>
      <c r="K507" s="3" t="s">
        <v>135</v>
      </c>
      <c r="L507" s="3" t="s">
        <v>292</v>
      </c>
      <c r="M507" s="3" t="s">
        <v>45</v>
      </c>
      <c r="N507" s="3" t="s">
        <v>39</v>
      </c>
      <c r="O507" s="3" t="s">
        <v>62</v>
      </c>
      <c r="P507" s="19"/>
      <c r="Q507" s="4"/>
      <c r="R507" s="3" t="s">
        <v>47</v>
      </c>
      <c r="S507" s="3"/>
      <c r="T507" s="3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</row>
    <row r="508" spans="1:43" ht="15.75" customHeight="1" x14ac:dyDescent="0.2">
      <c r="A508" s="17">
        <v>43559</v>
      </c>
      <c r="B508" s="17">
        <v>32695</v>
      </c>
      <c r="C508" s="3" t="s">
        <v>39</v>
      </c>
      <c r="D508" s="21">
        <v>36</v>
      </c>
      <c r="E508" s="3" t="s">
        <v>40</v>
      </c>
      <c r="F508" s="4"/>
      <c r="G508" s="4"/>
      <c r="H508" s="3" t="s">
        <v>41</v>
      </c>
      <c r="I508" s="3" t="s">
        <v>279</v>
      </c>
      <c r="J508" s="3" t="s">
        <v>157</v>
      </c>
      <c r="K508" s="3" t="s">
        <v>135</v>
      </c>
      <c r="L508" s="3" t="s">
        <v>169</v>
      </c>
      <c r="M508" s="3" t="s">
        <v>45</v>
      </c>
      <c r="N508" s="3" t="s">
        <v>58</v>
      </c>
      <c r="O508" s="3" t="s">
        <v>62</v>
      </c>
      <c r="P508" s="19"/>
      <c r="Q508" s="4"/>
      <c r="R508" s="3" t="s">
        <v>47</v>
      </c>
      <c r="S508" s="3"/>
      <c r="T508" s="3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</row>
    <row r="509" spans="1:43" ht="15.75" customHeight="1" x14ac:dyDescent="0.2">
      <c r="A509" s="17">
        <v>43559</v>
      </c>
      <c r="B509" s="17">
        <v>31529</v>
      </c>
      <c r="C509" s="3" t="s">
        <v>39</v>
      </c>
      <c r="D509" s="21">
        <v>39</v>
      </c>
      <c r="E509" s="3" t="s">
        <v>40</v>
      </c>
      <c r="F509" s="4"/>
      <c r="G509" s="4"/>
      <c r="H509" s="3" t="s">
        <v>41</v>
      </c>
      <c r="I509" s="3" t="s">
        <v>521</v>
      </c>
      <c r="J509" s="3" t="s">
        <v>43</v>
      </c>
      <c r="K509" s="3" t="s">
        <v>135</v>
      </c>
      <c r="L509" s="3" t="s">
        <v>522</v>
      </c>
      <c r="M509" s="3" t="s">
        <v>45</v>
      </c>
      <c r="N509" s="3" t="s">
        <v>124</v>
      </c>
      <c r="O509" s="3" t="s">
        <v>46</v>
      </c>
      <c r="P509" s="17">
        <v>43890</v>
      </c>
      <c r="Q509" s="4"/>
      <c r="R509" s="3" t="s">
        <v>47</v>
      </c>
      <c r="S509" s="3"/>
      <c r="T509" s="3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</row>
    <row r="510" spans="1:43" ht="15.75" customHeight="1" x14ac:dyDescent="0.2">
      <c r="A510" s="17">
        <v>43559</v>
      </c>
      <c r="B510" s="17">
        <v>31529</v>
      </c>
      <c r="C510" s="3" t="s">
        <v>39</v>
      </c>
      <c r="D510" s="21">
        <v>39</v>
      </c>
      <c r="E510" s="3" t="s">
        <v>40</v>
      </c>
      <c r="F510" s="4"/>
      <c r="G510" s="4"/>
      <c r="H510" s="3" t="s">
        <v>41</v>
      </c>
      <c r="I510" s="3" t="s">
        <v>521</v>
      </c>
      <c r="J510" s="3" t="s">
        <v>43</v>
      </c>
      <c r="K510" s="3" t="s">
        <v>135</v>
      </c>
      <c r="L510" s="3" t="s">
        <v>522</v>
      </c>
      <c r="M510" s="3" t="s">
        <v>45</v>
      </c>
      <c r="N510" s="3" t="s">
        <v>124</v>
      </c>
      <c r="O510" s="3" t="s">
        <v>46</v>
      </c>
      <c r="P510" s="17">
        <v>43890</v>
      </c>
      <c r="Q510" s="4"/>
      <c r="R510" s="3" t="s">
        <v>47</v>
      </c>
      <c r="S510" s="3"/>
      <c r="T510" s="3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</row>
    <row r="511" spans="1:43" ht="15.75" customHeight="1" x14ac:dyDescent="0.2">
      <c r="A511" s="17">
        <v>43559</v>
      </c>
      <c r="B511" s="17">
        <v>35524</v>
      </c>
      <c r="C511" s="3" t="s">
        <v>48</v>
      </c>
      <c r="D511" s="21">
        <v>28</v>
      </c>
      <c r="E511" s="3" t="s">
        <v>40</v>
      </c>
      <c r="F511" s="4"/>
      <c r="G511" s="4"/>
      <c r="H511" s="3" t="s">
        <v>41</v>
      </c>
      <c r="I511" s="3" t="s">
        <v>79</v>
      </c>
      <c r="J511" s="3" t="s">
        <v>51</v>
      </c>
      <c r="K511" s="3" t="s">
        <v>135</v>
      </c>
      <c r="L511" s="3" t="s">
        <v>64</v>
      </c>
      <c r="M511" s="3" t="s">
        <v>45</v>
      </c>
      <c r="N511" s="3" t="s">
        <v>39</v>
      </c>
      <c r="O511" s="3" t="s">
        <v>62</v>
      </c>
      <c r="P511" s="19"/>
      <c r="Q511" s="4"/>
      <c r="R511" s="3" t="s">
        <v>47</v>
      </c>
      <c r="S511" s="3"/>
      <c r="T511" s="3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</row>
    <row r="512" spans="1:43" ht="15.75" customHeight="1" x14ac:dyDescent="0.2">
      <c r="A512" s="17">
        <v>43560</v>
      </c>
      <c r="B512" s="17">
        <v>34740</v>
      </c>
      <c r="C512" s="3" t="s">
        <v>39</v>
      </c>
      <c r="D512" s="21">
        <v>30</v>
      </c>
      <c r="E512" s="3" t="s">
        <v>40</v>
      </c>
      <c r="F512" s="4"/>
      <c r="G512" s="4"/>
      <c r="H512" s="3" t="s">
        <v>41</v>
      </c>
      <c r="I512" s="3" t="s">
        <v>286</v>
      </c>
      <c r="J512" s="3" t="s">
        <v>523</v>
      </c>
      <c r="K512" s="3" t="s">
        <v>5509</v>
      </c>
      <c r="L512" s="3" t="s">
        <v>523</v>
      </c>
      <c r="M512" s="3" t="s">
        <v>45</v>
      </c>
      <c r="N512" s="3" t="s">
        <v>39</v>
      </c>
      <c r="O512" s="3" t="s">
        <v>62</v>
      </c>
      <c r="P512" s="19"/>
      <c r="Q512" s="4"/>
      <c r="R512" s="3" t="s">
        <v>47</v>
      </c>
      <c r="S512" s="3"/>
      <c r="T512" s="3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</row>
    <row r="513" spans="1:43" ht="15.75" customHeight="1" x14ac:dyDescent="0.2">
      <c r="A513" s="17">
        <v>43560</v>
      </c>
      <c r="B513" s="17">
        <v>37136</v>
      </c>
      <c r="C513" s="3" t="s">
        <v>54</v>
      </c>
      <c r="D513" s="21">
        <v>24</v>
      </c>
      <c r="E513" s="3" t="s">
        <v>40</v>
      </c>
      <c r="F513" s="4"/>
      <c r="G513" s="4"/>
      <c r="H513" s="3" t="s">
        <v>41</v>
      </c>
      <c r="I513" s="3" t="s">
        <v>286</v>
      </c>
      <c r="J513" s="3" t="s">
        <v>428</v>
      </c>
      <c r="K513" s="3" t="s">
        <v>5509</v>
      </c>
      <c r="L513" s="3" t="s">
        <v>428</v>
      </c>
      <c r="M513" s="3" t="s">
        <v>45</v>
      </c>
      <c r="N513" s="3" t="s">
        <v>84</v>
      </c>
      <c r="O513" s="3" t="s">
        <v>62</v>
      </c>
      <c r="P513" s="19"/>
      <c r="Q513" s="4"/>
      <c r="R513" s="3" t="s">
        <v>47</v>
      </c>
      <c r="S513" s="3"/>
      <c r="T513" s="3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</row>
    <row r="514" spans="1:43" ht="15.75" customHeight="1" x14ac:dyDescent="0.2">
      <c r="A514" s="17">
        <v>43560</v>
      </c>
      <c r="B514" s="17">
        <v>34794</v>
      </c>
      <c r="C514" s="3" t="s">
        <v>54</v>
      </c>
      <c r="D514" s="21">
        <v>30</v>
      </c>
      <c r="E514" s="3" t="s">
        <v>40</v>
      </c>
      <c r="F514" s="4"/>
      <c r="G514" s="4"/>
      <c r="H514" s="3" t="s">
        <v>41</v>
      </c>
      <c r="I514" s="3" t="s">
        <v>56</v>
      </c>
      <c r="J514" s="3" t="s">
        <v>43</v>
      </c>
      <c r="K514" s="3" t="s">
        <v>135</v>
      </c>
      <c r="L514" s="3" t="s">
        <v>319</v>
      </c>
      <c r="M514" s="3" t="s">
        <v>45</v>
      </c>
      <c r="N514" s="3" t="s">
        <v>58</v>
      </c>
      <c r="O514" s="3" t="s">
        <v>62</v>
      </c>
      <c r="P514" s="19"/>
      <c r="Q514" s="4"/>
      <c r="R514" s="3" t="s">
        <v>47</v>
      </c>
      <c r="S514" s="3"/>
      <c r="T514" s="3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</row>
    <row r="515" spans="1:43" ht="15.75" customHeight="1" x14ac:dyDescent="0.2">
      <c r="A515" s="17">
        <v>43560</v>
      </c>
      <c r="B515" s="17">
        <v>28088</v>
      </c>
      <c r="C515" s="3" t="s">
        <v>54</v>
      </c>
      <c r="D515" s="21">
        <v>49</v>
      </c>
      <c r="E515" s="3" t="s">
        <v>40</v>
      </c>
      <c r="F515" s="4"/>
      <c r="G515" s="4"/>
      <c r="H515" s="3" t="s">
        <v>49</v>
      </c>
      <c r="I515" s="3" t="s">
        <v>302</v>
      </c>
      <c r="J515" s="3" t="s">
        <v>60</v>
      </c>
      <c r="K515" s="3" t="s">
        <v>135</v>
      </c>
      <c r="L515" s="3" t="s">
        <v>244</v>
      </c>
      <c r="M515" s="3" t="s">
        <v>45</v>
      </c>
      <c r="N515" s="3" t="s">
        <v>58</v>
      </c>
      <c r="O515" s="3" t="s">
        <v>62</v>
      </c>
      <c r="P515" s="19"/>
      <c r="Q515" s="4"/>
      <c r="R515" s="3" t="s">
        <v>47</v>
      </c>
      <c r="S515" s="3"/>
      <c r="T515" s="3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</row>
    <row r="516" spans="1:43" ht="15.75" customHeight="1" x14ac:dyDescent="0.2">
      <c r="A516" s="17">
        <v>43560</v>
      </c>
      <c r="B516" s="17">
        <v>30999</v>
      </c>
      <c r="C516" s="3" t="s">
        <v>48</v>
      </c>
      <c r="D516" s="21">
        <v>41</v>
      </c>
      <c r="E516" s="3" t="s">
        <v>40</v>
      </c>
      <c r="F516" s="3">
        <v>175</v>
      </c>
      <c r="G516" s="3">
        <v>82</v>
      </c>
      <c r="H516" s="3" t="s">
        <v>49</v>
      </c>
      <c r="I516" s="3" t="s">
        <v>410</v>
      </c>
      <c r="J516" s="3" t="s">
        <v>43</v>
      </c>
      <c r="K516" s="3" t="s">
        <v>135</v>
      </c>
      <c r="L516" s="3" t="s">
        <v>246</v>
      </c>
      <c r="M516" s="3" t="s">
        <v>45</v>
      </c>
      <c r="N516" s="3" t="s">
        <v>84</v>
      </c>
      <c r="O516" s="3" t="s">
        <v>62</v>
      </c>
      <c r="P516" s="19"/>
      <c r="Q516" s="4"/>
      <c r="R516" s="3" t="s">
        <v>47</v>
      </c>
      <c r="S516" s="3"/>
      <c r="T516" s="3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</row>
    <row r="517" spans="1:43" ht="15.75" customHeight="1" x14ac:dyDescent="0.2">
      <c r="A517" s="17">
        <v>43560</v>
      </c>
      <c r="B517" s="17">
        <v>36385</v>
      </c>
      <c r="C517" s="3" t="s">
        <v>54</v>
      </c>
      <c r="D517" s="21">
        <v>26</v>
      </c>
      <c r="E517" s="3" t="s">
        <v>40</v>
      </c>
      <c r="F517" s="4"/>
      <c r="G517" s="4"/>
      <c r="H517" s="3" t="s">
        <v>41</v>
      </c>
      <c r="I517" s="3" t="s">
        <v>286</v>
      </c>
      <c r="J517" s="3" t="s">
        <v>60</v>
      </c>
      <c r="K517" s="3" t="s">
        <v>135</v>
      </c>
      <c r="L517" s="3" t="s">
        <v>423</v>
      </c>
      <c r="M517" s="3" t="s">
        <v>45</v>
      </c>
      <c r="N517" s="3" t="s">
        <v>39</v>
      </c>
      <c r="O517" s="3" t="s">
        <v>62</v>
      </c>
      <c r="P517" s="19"/>
      <c r="Q517" s="4"/>
      <c r="R517" s="3" t="s">
        <v>47</v>
      </c>
      <c r="S517" s="3"/>
      <c r="T517" s="3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</row>
    <row r="518" spans="1:43" ht="15.75" customHeight="1" x14ac:dyDescent="0.2">
      <c r="A518" s="17">
        <v>43560</v>
      </c>
      <c r="B518" s="17">
        <v>33677</v>
      </c>
      <c r="C518" s="3" t="s">
        <v>48</v>
      </c>
      <c r="D518" s="21">
        <v>33</v>
      </c>
      <c r="E518" s="3" t="s">
        <v>40</v>
      </c>
      <c r="F518" s="4"/>
      <c r="G518" s="3">
        <v>64</v>
      </c>
      <c r="H518" s="3" t="s">
        <v>41</v>
      </c>
      <c r="I518" s="3" t="s">
        <v>410</v>
      </c>
      <c r="J518" s="3" t="s">
        <v>60</v>
      </c>
      <c r="K518" s="3" t="s">
        <v>135</v>
      </c>
      <c r="L518" s="3" t="s">
        <v>194</v>
      </c>
      <c r="M518" s="3" t="s">
        <v>45</v>
      </c>
      <c r="N518" s="3" t="s">
        <v>515</v>
      </c>
      <c r="O518" s="3" t="s">
        <v>62</v>
      </c>
      <c r="P518" s="19"/>
      <c r="Q518" s="4"/>
      <c r="R518" s="3" t="s">
        <v>47</v>
      </c>
      <c r="S518" s="3"/>
      <c r="T518" s="3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</row>
    <row r="519" spans="1:43" ht="15.75" customHeight="1" x14ac:dyDescent="0.2">
      <c r="A519" s="17">
        <v>43560</v>
      </c>
      <c r="B519" s="17">
        <v>26680</v>
      </c>
      <c r="C519" s="3" t="s">
        <v>48</v>
      </c>
      <c r="D519" s="21">
        <v>52</v>
      </c>
      <c r="E519" s="3" t="s">
        <v>40</v>
      </c>
      <c r="F519" s="4"/>
      <c r="G519" s="4"/>
      <c r="H519" s="3" t="s">
        <v>49</v>
      </c>
      <c r="I519" s="3" t="s">
        <v>71</v>
      </c>
      <c r="J519" s="3" t="s">
        <v>157</v>
      </c>
      <c r="K519" s="3" t="s">
        <v>135</v>
      </c>
      <c r="L519" s="3" t="s">
        <v>169</v>
      </c>
      <c r="M519" s="3" t="s">
        <v>45</v>
      </c>
      <c r="N519" s="3" t="s">
        <v>524</v>
      </c>
      <c r="O519" s="3" t="s">
        <v>46</v>
      </c>
      <c r="P519" s="17">
        <v>42795</v>
      </c>
      <c r="Q519" s="4"/>
      <c r="R519" s="3" t="s">
        <v>47</v>
      </c>
      <c r="S519" s="3"/>
      <c r="T519" s="3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</row>
    <row r="520" spans="1:43" ht="15.75" customHeight="1" x14ac:dyDescent="0.2">
      <c r="A520" s="17">
        <v>43560</v>
      </c>
      <c r="B520" s="17">
        <v>33187</v>
      </c>
      <c r="C520" s="3" t="s">
        <v>48</v>
      </c>
      <c r="D520" s="21">
        <v>35</v>
      </c>
      <c r="E520" s="3" t="s">
        <v>40</v>
      </c>
      <c r="F520" s="3">
        <v>173</v>
      </c>
      <c r="G520" s="4"/>
      <c r="H520" s="3" t="s">
        <v>41</v>
      </c>
      <c r="I520" s="3" t="s">
        <v>410</v>
      </c>
      <c r="J520" s="3" t="s">
        <v>60</v>
      </c>
      <c r="K520" s="3" t="s">
        <v>135</v>
      </c>
      <c r="L520" s="3" t="s">
        <v>195</v>
      </c>
      <c r="M520" s="3" t="s">
        <v>45</v>
      </c>
      <c r="N520" s="3" t="s">
        <v>39</v>
      </c>
      <c r="O520" s="3" t="s">
        <v>62</v>
      </c>
      <c r="P520" s="19"/>
      <c r="Q520" s="4"/>
      <c r="R520" s="3" t="s">
        <v>47</v>
      </c>
      <c r="S520" s="3"/>
      <c r="T520" s="3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</row>
    <row r="521" spans="1:43" ht="15.75" customHeight="1" x14ac:dyDescent="0.2">
      <c r="A521" s="17">
        <v>43563</v>
      </c>
      <c r="B521" s="17">
        <v>31442</v>
      </c>
      <c r="C521" s="3" t="s">
        <v>39</v>
      </c>
      <c r="D521" s="21">
        <v>39</v>
      </c>
      <c r="E521" s="3" t="s">
        <v>40</v>
      </c>
      <c r="F521" s="4"/>
      <c r="G521" s="4"/>
      <c r="H521" s="3" t="s">
        <v>41</v>
      </c>
      <c r="I521" s="3" t="s">
        <v>145</v>
      </c>
      <c r="J521" s="3" t="s">
        <v>114</v>
      </c>
      <c r="K521" s="3" t="s">
        <v>135</v>
      </c>
      <c r="L521" s="3" t="s">
        <v>288</v>
      </c>
      <c r="M521" s="3" t="s">
        <v>45</v>
      </c>
      <c r="N521" s="3" t="s">
        <v>84</v>
      </c>
      <c r="O521" s="3" t="s">
        <v>62</v>
      </c>
      <c r="P521" s="19"/>
      <c r="Q521" s="4"/>
      <c r="R521" s="3" t="s">
        <v>47</v>
      </c>
      <c r="S521" s="3"/>
      <c r="T521" s="3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</row>
    <row r="522" spans="1:43" ht="15.75" customHeight="1" x14ac:dyDescent="0.2">
      <c r="A522" s="17">
        <v>43563</v>
      </c>
      <c r="B522" s="17">
        <v>33664</v>
      </c>
      <c r="C522" s="3" t="s">
        <v>48</v>
      </c>
      <c r="D522" s="21">
        <v>33</v>
      </c>
      <c r="E522" s="3" t="s">
        <v>40</v>
      </c>
      <c r="F522" s="4"/>
      <c r="G522" s="3">
        <v>58</v>
      </c>
      <c r="H522" s="3" t="s">
        <v>41</v>
      </c>
      <c r="I522" s="3" t="s">
        <v>79</v>
      </c>
      <c r="J522" s="3" t="s">
        <v>60</v>
      </c>
      <c r="K522" s="3" t="s">
        <v>135</v>
      </c>
      <c r="L522" s="3" t="s">
        <v>162</v>
      </c>
      <c r="M522" s="3" t="s">
        <v>45</v>
      </c>
      <c r="N522" s="3" t="s">
        <v>58</v>
      </c>
      <c r="O522" s="3" t="s">
        <v>62</v>
      </c>
      <c r="P522" s="19"/>
      <c r="Q522" s="4"/>
      <c r="R522" s="3" t="s">
        <v>47</v>
      </c>
      <c r="S522" s="3"/>
      <c r="T522" s="3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</row>
    <row r="523" spans="1:43" ht="15.75" customHeight="1" x14ac:dyDescent="0.2">
      <c r="A523" s="17">
        <v>43563</v>
      </c>
      <c r="B523" s="17">
        <v>33297</v>
      </c>
      <c r="C523" s="3" t="s">
        <v>54</v>
      </c>
      <c r="D523" s="21">
        <v>34</v>
      </c>
      <c r="E523" s="3" t="s">
        <v>40</v>
      </c>
      <c r="F523" s="3">
        <v>164</v>
      </c>
      <c r="G523" s="4"/>
      <c r="H523" s="3" t="s">
        <v>41</v>
      </c>
      <c r="I523" s="3" t="s">
        <v>108</v>
      </c>
      <c r="J523" s="3" t="s">
        <v>60</v>
      </c>
      <c r="K523" s="3" t="s">
        <v>135</v>
      </c>
      <c r="L523" s="3" t="s">
        <v>244</v>
      </c>
      <c r="M523" s="3" t="s">
        <v>45</v>
      </c>
      <c r="N523" s="3" t="s">
        <v>39</v>
      </c>
      <c r="O523" s="3" t="s">
        <v>46</v>
      </c>
      <c r="P523" s="17">
        <v>42064</v>
      </c>
      <c r="Q523" s="4"/>
      <c r="R523" s="3" t="s">
        <v>47</v>
      </c>
      <c r="S523" s="3"/>
      <c r="T523" s="3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</row>
    <row r="524" spans="1:43" ht="15.75" customHeight="1" x14ac:dyDescent="0.2">
      <c r="A524" s="17">
        <v>43563</v>
      </c>
      <c r="B524" s="17">
        <v>28310</v>
      </c>
      <c r="C524" s="3" t="s">
        <v>48</v>
      </c>
      <c r="D524" s="21">
        <v>48</v>
      </c>
      <c r="E524" s="3" t="s">
        <v>40</v>
      </c>
      <c r="F524" s="3">
        <v>177</v>
      </c>
      <c r="G524" s="4"/>
      <c r="H524" s="3" t="s">
        <v>49</v>
      </c>
      <c r="I524" s="3" t="s">
        <v>56</v>
      </c>
      <c r="J524" s="3" t="s">
        <v>43</v>
      </c>
      <c r="K524" s="3" t="s">
        <v>135</v>
      </c>
      <c r="L524" s="3" t="s">
        <v>319</v>
      </c>
      <c r="M524" s="3" t="s">
        <v>45</v>
      </c>
      <c r="N524" s="3" t="s">
        <v>58</v>
      </c>
      <c r="O524" s="3" t="s">
        <v>62</v>
      </c>
      <c r="P524" s="19"/>
      <c r="Q524" s="4"/>
      <c r="R524" s="3" t="s">
        <v>47</v>
      </c>
      <c r="S524" s="3"/>
      <c r="T524" s="3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</row>
    <row r="525" spans="1:43" ht="15.75" customHeight="1" x14ac:dyDescent="0.2">
      <c r="A525" s="17">
        <v>43564</v>
      </c>
      <c r="B525" s="17">
        <v>28137</v>
      </c>
      <c r="C525" s="3" t="s">
        <v>54</v>
      </c>
      <c r="D525" s="21">
        <v>48</v>
      </c>
      <c r="E525" s="3" t="s">
        <v>40</v>
      </c>
      <c r="F525" s="4"/>
      <c r="G525" s="4"/>
      <c r="H525" s="3" t="s">
        <v>49</v>
      </c>
      <c r="I525" s="3" t="s">
        <v>279</v>
      </c>
      <c r="J525" s="3" t="s">
        <v>51</v>
      </c>
      <c r="K525" s="3" t="s">
        <v>135</v>
      </c>
      <c r="L525" s="3" t="s">
        <v>523</v>
      </c>
      <c r="M525" s="3" t="s">
        <v>45</v>
      </c>
      <c r="N525" s="3" t="s">
        <v>58</v>
      </c>
      <c r="O525" s="3" t="s">
        <v>46</v>
      </c>
      <c r="P525" s="17">
        <v>42430</v>
      </c>
      <c r="Q525" s="4"/>
      <c r="R525" s="3" t="s">
        <v>47</v>
      </c>
      <c r="S525" s="3"/>
      <c r="T525" s="3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</row>
    <row r="526" spans="1:43" ht="15.75" customHeight="1" x14ac:dyDescent="0.2">
      <c r="A526" s="17">
        <v>43564</v>
      </c>
      <c r="B526" s="17">
        <v>23477</v>
      </c>
      <c r="C526" s="3" t="s">
        <v>39</v>
      </c>
      <c r="D526" s="21">
        <v>61</v>
      </c>
      <c r="E526" s="3" t="s">
        <v>40</v>
      </c>
      <c r="F526" s="4"/>
      <c r="G526" s="3">
        <v>75</v>
      </c>
      <c r="H526" s="3" t="s">
        <v>49</v>
      </c>
      <c r="I526" s="3" t="s">
        <v>318</v>
      </c>
      <c r="J526" s="3" t="s">
        <v>60</v>
      </c>
      <c r="K526" s="3" t="s">
        <v>135</v>
      </c>
      <c r="L526" s="3" t="s">
        <v>525</v>
      </c>
      <c r="M526" s="3" t="s">
        <v>45</v>
      </c>
      <c r="N526" s="3" t="s">
        <v>39</v>
      </c>
      <c r="O526" s="3" t="s">
        <v>62</v>
      </c>
      <c r="P526" s="19"/>
      <c r="Q526" s="4"/>
      <c r="R526" s="3" t="s">
        <v>47</v>
      </c>
      <c r="S526" s="3"/>
      <c r="T526" s="3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</row>
    <row r="527" spans="1:43" ht="15.75" customHeight="1" x14ac:dyDescent="0.2">
      <c r="A527" s="17">
        <v>43564</v>
      </c>
      <c r="B527" s="17">
        <v>31265</v>
      </c>
      <c r="C527" s="3" t="s">
        <v>39</v>
      </c>
      <c r="D527" s="21">
        <v>40</v>
      </c>
      <c r="E527" s="3" t="s">
        <v>40</v>
      </c>
      <c r="F527" s="4"/>
      <c r="G527" s="4"/>
      <c r="H527" s="3" t="s">
        <v>41</v>
      </c>
      <c r="I527" s="3" t="s">
        <v>74</v>
      </c>
      <c r="J527" s="3" t="s">
        <v>523</v>
      </c>
      <c r="K527" s="3" t="s">
        <v>5509</v>
      </c>
      <c r="L527" s="3" t="s">
        <v>523</v>
      </c>
      <c r="M527" s="3" t="s">
        <v>45</v>
      </c>
      <c r="N527" s="3" t="s">
        <v>39</v>
      </c>
      <c r="O527" s="3" t="s">
        <v>46</v>
      </c>
      <c r="P527" s="17">
        <v>42795</v>
      </c>
      <c r="Q527" s="4"/>
      <c r="R527" s="3" t="s">
        <v>47</v>
      </c>
      <c r="S527" s="3"/>
      <c r="T527" s="3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</row>
    <row r="528" spans="1:43" ht="15.75" customHeight="1" x14ac:dyDescent="0.2">
      <c r="A528" s="17">
        <v>43564</v>
      </c>
      <c r="B528" s="17">
        <v>33188</v>
      </c>
      <c r="C528" s="3" t="s">
        <v>39</v>
      </c>
      <c r="D528" s="21">
        <v>35</v>
      </c>
      <c r="E528" s="3" t="s">
        <v>40</v>
      </c>
      <c r="F528" s="4"/>
      <c r="G528" s="4"/>
      <c r="H528" s="3" t="s">
        <v>41</v>
      </c>
      <c r="I528" s="3" t="s">
        <v>449</v>
      </c>
      <c r="J528" s="3" t="s">
        <v>60</v>
      </c>
      <c r="K528" s="3" t="s">
        <v>135</v>
      </c>
      <c r="L528" s="3" t="s">
        <v>526</v>
      </c>
      <c r="M528" s="3" t="s">
        <v>45</v>
      </c>
      <c r="N528" s="3" t="s">
        <v>58</v>
      </c>
      <c r="O528" s="3" t="s">
        <v>46</v>
      </c>
      <c r="P528" s="17">
        <v>43160</v>
      </c>
      <c r="Q528" s="4"/>
      <c r="R528" s="3" t="s">
        <v>47</v>
      </c>
      <c r="S528" s="3"/>
      <c r="T528" s="3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</row>
    <row r="529" spans="1:43" ht="15.75" customHeight="1" x14ac:dyDescent="0.2">
      <c r="A529" s="17">
        <v>43564</v>
      </c>
      <c r="B529" s="17">
        <v>32203</v>
      </c>
      <c r="C529" s="3" t="s">
        <v>39</v>
      </c>
      <c r="D529" s="21">
        <v>37</v>
      </c>
      <c r="E529" s="3" t="s">
        <v>40</v>
      </c>
      <c r="F529" s="4"/>
      <c r="G529" s="3">
        <v>96</v>
      </c>
      <c r="H529" s="3" t="s">
        <v>41</v>
      </c>
      <c r="I529" s="3" t="s">
        <v>413</v>
      </c>
      <c r="J529" s="3" t="s">
        <v>60</v>
      </c>
      <c r="K529" s="3" t="s">
        <v>135</v>
      </c>
      <c r="L529" s="3" t="s">
        <v>70</v>
      </c>
      <c r="M529" s="3" t="s">
        <v>45</v>
      </c>
      <c r="N529" s="3" t="s">
        <v>39</v>
      </c>
      <c r="O529" s="3" t="s">
        <v>46</v>
      </c>
      <c r="P529" s="17">
        <v>42795</v>
      </c>
      <c r="Q529" s="4"/>
      <c r="R529" s="3" t="s">
        <v>47</v>
      </c>
      <c r="S529" s="3"/>
      <c r="T529" s="3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</row>
    <row r="530" spans="1:43" ht="15.75" customHeight="1" x14ac:dyDescent="0.2">
      <c r="A530" s="17">
        <v>43564</v>
      </c>
      <c r="B530" s="17">
        <v>28364</v>
      </c>
      <c r="C530" s="3" t="s">
        <v>48</v>
      </c>
      <c r="D530" s="21">
        <v>48</v>
      </c>
      <c r="E530" s="3" t="s">
        <v>40</v>
      </c>
      <c r="F530" s="4"/>
      <c r="G530" s="4"/>
      <c r="H530" s="3" t="s">
        <v>49</v>
      </c>
      <c r="I530" s="3" t="s">
        <v>134</v>
      </c>
      <c r="J530" s="3" t="s">
        <v>523</v>
      </c>
      <c r="K530" s="3" t="s">
        <v>5509</v>
      </c>
      <c r="L530" s="3" t="s">
        <v>523</v>
      </c>
      <c r="M530" s="3" t="s">
        <v>45</v>
      </c>
      <c r="N530" s="3" t="s">
        <v>527</v>
      </c>
      <c r="O530" s="3" t="s">
        <v>46</v>
      </c>
      <c r="P530" s="17">
        <v>42795</v>
      </c>
      <c r="Q530" s="4"/>
      <c r="R530" s="3" t="s">
        <v>47</v>
      </c>
      <c r="S530" s="3"/>
      <c r="T530" s="3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</row>
    <row r="531" spans="1:43" ht="15.75" customHeight="1" x14ac:dyDescent="0.2">
      <c r="A531" s="17">
        <v>43564</v>
      </c>
      <c r="B531" s="17">
        <v>32721</v>
      </c>
      <c r="C531" s="3" t="s">
        <v>48</v>
      </c>
      <c r="D531" s="21">
        <v>36</v>
      </c>
      <c r="E531" s="3" t="s">
        <v>40</v>
      </c>
      <c r="F531" s="4"/>
      <c r="G531" s="4"/>
      <c r="H531" s="3" t="s">
        <v>41</v>
      </c>
      <c r="I531" s="3" t="s">
        <v>250</v>
      </c>
      <c r="J531" s="3" t="s">
        <v>60</v>
      </c>
      <c r="K531" s="3" t="s">
        <v>135</v>
      </c>
      <c r="L531" s="3" t="s">
        <v>423</v>
      </c>
      <c r="M531" s="3" t="s">
        <v>45</v>
      </c>
      <c r="N531" s="3" t="s">
        <v>53</v>
      </c>
      <c r="O531" s="3" t="s">
        <v>46</v>
      </c>
      <c r="P531" s="17">
        <v>43160</v>
      </c>
      <c r="Q531" s="4"/>
      <c r="R531" s="3" t="s">
        <v>47</v>
      </c>
      <c r="S531" s="3"/>
      <c r="T531" s="3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</row>
    <row r="532" spans="1:43" ht="15.75" customHeight="1" x14ac:dyDescent="0.2">
      <c r="A532" s="17">
        <v>43565</v>
      </c>
      <c r="B532" s="17">
        <v>35107</v>
      </c>
      <c r="C532" s="3" t="s">
        <v>48</v>
      </c>
      <c r="D532" s="21">
        <v>29</v>
      </c>
      <c r="E532" s="3" t="s">
        <v>40</v>
      </c>
      <c r="F532" s="3">
        <v>182</v>
      </c>
      <c r="G532" s="3">
        <v>68</v>
      </c>
      <c r="H532" s="3" t="s">
        <v>41</v>
      </c>
      <c r="I532" s="3" t="s">
        <v>134</v>
      </c>
      <c r="J532" s="3" t="s">
        <v>60</v>
      </c>
      <c r="K532" s="3" t="s">
        <v>135</v>
      </c>
      <c r="L532" s="3" t="s">
        <v>313</v>
      </c>
      <c r="M532" s="3" t="s">
        <v>45</v>
      </c>
      <c r="N532" s="3" t="s">
        <v>58</v>
      </c>
      <c r="O532" s="3" t="s">
        <v>62</v>
      </c>
      <c r="P532" s="19"/>
      <c r="Q532" s="4"/>
      <c r="R532" s="3" t="s">
        <v>47</v>
      </c>
      <c r="S532" s="3"/>
      <c r="T532" s="3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</row>
    <row r="533" spans="1:43" ht="15.75" customHeight="1" x14ac:dyDescent="0.2">
      <c r="A533" s="17">
        <v>43566</v>
      </c>
      <c r="B533" s="17">
        <v>43566</v>
      </c>
      <c r="C533" s="3" t="s">
        <v>48</v>
      </c>
      <c r="D533" s="21"/>
      <c r="E533" s="3" t="s">
        <v>40</v>
      </c>
      <c r="F533" s="4"/>
      <c r="G533" s="4"/>
      <c r="H533" s="3" t="s">
        <v>41</v>
      </c>
      <c r="I533" s="3" t="s">
        <v>145</v>
      </c>
      <c r="J533" s="3" t="s">
        <v>43</v>
      </c>
      <c r="K533" s="3" t="s">
        <v>135</v>
      </c>
      <c r="L533" s="3" t="s">
        <v>271</v>
      </c>
      <c r="M533" s="3" t="s">
        <v>45</v>
      </c>
      <c r="N533" s="3" t="s">
        <v>58</v>
      </c>
      <c r="O533" s="3" t="s">
        <v>46</v>
      </c>
      <c r="P533" s="17">
        <v>43053</v>
      </c>
      <c r="Q533" s="4"/>
      <c r="R533" s="3" t="s">
        <v>47</v>
      </c>
      <c r="S533" s="3"/>
      <c r="T533" s="3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</row>
    <row r="534" spans="1:43" ht="15.75" customHeight="1" x14ac:dyDescent="0.2">
      <c r="A534" s="17">
        <v>43566</v>
      </c>
      <c r="B534" s="17">
        <v>36951</v>
      </c>
      <c r="C534" s="3" t="s">
        <v>54</v>
      </c>
      <c r="D534" s="21">
        <v>24</v>
      </c>
      <c r="E534" s="3" t="s">
        <v>40</v>
      </c>
      <c r="F534" s="4"/>
      <c r="G534" s="4"/>
      <c r="H534" s="3" t="s">
        <v>41</v>
      </c>
      <c r="I534" s="3" t="s">
        <v>286</v>
      </c>
      <c r="J534" s="3" t="s">
        <v>428</v>
      </c>
      <c r="K534" s="3" t="s">
        <v>5509</v>
      </c>
      <c r="L534" s="3" t="s">
        <v>428</v>
      </c>
      <c r="M534" s="3" t="s">
        <v>45</v>
      </c>
      <c r="N534" s="3" t="s">
        <v>58</v>
      </c>
      <c r="O534" s="3" t="s">
        <v>46</v>
      </c>
      <c r="P534" s="17">
        <v>43408</v>
      </c>
      <c r="Q534" s="4"/>
      <c r="R534" s="3" t="s">
        <v>47</v>
      </c>
      <c r="S534" s="3"/>
      <c r="T534" s="3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</row>
    <row r="535" spans="1:43" ht="15.75" customHeight="1" x14ac:dyDescent="0.2">
      <c r="A535" s="17">
        <v>43566</v>
      </c>
      <c r="B535" s="17">
        <v>33498</v>
      </c>
      <c r="C535" s="3" t="s">
        <v>48</v>
      </c>
      <c r="D535" s="21">
        <v>34</v>
      </c>
      <c r="E535" s="3" t="s">
        <v>40</v>
      </c>
      <c r="F535" s="4"/>
      <c r="G535" s="4"/>
      <c r="H535" s="3" t="s">
        <v>41</v>
      </c>
      <c r="I535" s="3" t="s">
        <v>79</v>
      </c>
      <c r="J535" s="3" t="s">
        <v>43</v>
      </c>
      <c r="K535" s="3" t="s">
        <v>135</v>
      </c>
      <c r="L535" s="3" t="s">
        <v>165</v>
      </c>
      <c r="M535" s="3" t="s">
        <v>45</v>
      </c>
      <c r="N535" s="3" t="s">
        <v>39</v>
      </c>
      <c r="O535" s="3" t="s">
        <v>62</v>
      </c>
      <c r="P535" s="19"/>
      <c r="Q535" s="4"/>
      <c r="R535" s="3" t="s">
        <v>47</v>
      </c>
      <c r="S535" s="3"/>
      <c r="T535" s="3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</row>
    <row r="536" spans="1:43" ht="15.75" customHeight="1" x14ac:dyDescent="0.2">
      <c r="A536" s="17">
        <v>43566</v>
      </c>
      <c r="B536" s="17">
        <v>37410</v>
      </c>
      <c r="C536" s="3" t="s">
        <v>92</v>
      </c>
      <c r="D536" s="21">
        <v>23</v>
      </c>
      <c r="E536" s="3" t="s">
        <v>40</v>
      </c>
      <c r="F536" s="4"/>
      <c r="G536" s="4"/>
      <c r="H536" s="3" t="s">
        <v>41</v>
      </c>
      <c r="I536" s="3" t="s">
        <v>134</v>
      </c>
      <c r="J536" s="3" t="s">
        <v>428</v>
      </c>
      <c r="K536" s="3" t="s">
        <v>5509</v>
      </c>
      <c r="L536" s="3" t="s">
        <v>428</v>
      </c>
      <c r="M536" s="3" t="s">
        <v>45</v>
      </c>
      <c r="N536" s="3" t="s">
        <v>39</v>
      </c>
      <c r="O536" s="3" t="s">
        <v>62</v>
      </c>
      <c r="P536" s="19"/>
      <c r="Q536" s="4"/>
      <c r="R536" s="3" t="s">
        <v>47</v>
      </c>
      <c r="S536" s="3"/>
      <c r="T536" s="3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</row>
    <row r="537" spans="1:43" ht="15.75" customHeight="1" x14ac:dyDescent="0.2">
      <c r="A537" s="17">
        <v>43566</v>
      </c>
      <c r="B537" s="17">
        <v>35776</v>
      </c>
      <c r="C537" s="3" t="s">
        <v>54</v>
      </c>
      <c r="D537" s="21">
        <v>28</v>
      </c>
      <c r="E537" s="3" t="s">
        <v>40</v>
      </c>
      <c r="F537" s="3">
        <v>167</v>
      </c>
      <c r="G537" s="4"/>
      <c r="H537" s="3" t="s">
        <v>41</v>
      </c>
      <c r="I537" s="3" t="s">
        <v>134</v>
      </c>
      <c r="J537" s="3" t="s">
        <v>43</v>
      </c>
      <c r="K537" s="3" t="s">
        <v>135</v>
      </c>
      <c r="L537" s="3" t="s">
        <v>528</v>
      </c>
      <c r="M537" s="3" t="s">
        <v>45</v>
      </c>
      <c r="N537" s="3" t="s">
        <v>58</v>
      </c>
      <c r="O537" s="3" t="s">
        <v>62</v>
      </c>
      <c r="P537" s="19"/>
      <c r="Q537" s="4"/>
      <c r="R537" s="3" t="s">
        <v>47</v>
      </c>
      <c r="S537" s="3"/>
      <c r="T537" s="3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</row>
    <row r="538" spans="1:43" ht="15.75" customHeight="1" x14ac:dyDescent="0.2">
      <c r="A538" s="17">
        <v>43566</v>
      </c>
      <c r="B538" s="17">
        <v>29462</v>
      </c>
      <c r="C538" s="3" t="s">
        <v>39</v>
      </c>
      <c r="D538" s="21">
        <v>45</v>
      </c>
      <c r="E538" s="3" t="s">
        <v>40</v>
      </c>
      <c r="F538" s="4"/>
      <c r="G538" s="4"/>
      <c r="H538" s="3" t="s">
        <v>49</v>
      </c>
      <c r="I538" s="3" t="s">
        <v>134</v>
      </c>
      <c r="J538" s="3" t="s">
        <v>43</v>
      </c>
      <c r="K538" s="3" t="s">
        <v>135</v>
      </c>
      <c r="L538" s="3" t="s">
        <v>518</v>
      </c>
      <c r="M538" s="3" t="s">
        <v>45</v>
      </c>
      <c r="N538" s="3" t="s">
        <v>39</v>
      </c>
      <c r="O538" s="3" t="s">
        <v>62</v>
      </c>
      <c r="P538" s="19"/>
      <c r="Q538" s="4"/>
      <c r="R538" s="3" t="s">
        <v>47</v>
      </c>
      <c r="S538" s="3"/>
      <c r="T538" s="3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</row>
    <row r="539" spans="1:43" ht="15.75" customHeight="1" x14ac:dyDescent="0.2">
      <c r="A539" s="17">
        <v>43566</v>
      </c>
      <c r="B539" s="17">
        <v>30358</v>
      </c>
      <c r="C539" s="3" t="s">
        <v>54</v>
      </c>
      <c r="D539" s="21">
        <v>42</v>
      </c>
      <c r="E539" s="3" t="s">
        <v>40</v>
      </c>
      <c r="F539" s="4"/>
      <c r="G539" s="4"/>
      <c r="H539" s="3" t="s">
        <v>41</v>
      </c>
      <c r="I539" s="3" t="s">
        <v>413</v>
      </c>
      <c r="J539" s="3" t="s">
        <v>60</v>
      </c>
      <c r="K539" s="3" t="s">
        <v>135</v>
      </c>
      <c r="L539" s="3" t="s">
        <v>127</v>
      </c>
      <c r="M539" s="3" t="s">
        <v>45</v>
      </c>
      <c r="N539" s="3" t="s">
        <v>39</v>
      </c>
      <c r="O539" s="3" t="s">
        <v>46</v>
      </c>
      <c r="P539" s="17">
        <v>43160</v>
      </c>
      <c r="Q539" s="4"/>
      <c r="R539" s="3" t="s">
        <v>47</v>
      </c>
      <c r="S539" s="3"/>
      <c r="T539" s="3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</row>
    <row r="540" spans="1:43" ht="15.75" customHeight="1" x14ac:dyDescent="0.2">
      <c r="A540" s="17">
        <v>43566</v>
      </c>
      <c r="B540" s="17">
        <v>35134</v>
      </c>
      <c r="C540" s="3" t="s">
        <v>39</v>
      </c>
      <c r="D540" s="21">
        <v>29</v>
      </c>
      <c r="E540" s="3" t="s">
        <v>40</v>
      </c>
      <c r="F540" s="4"/>
      <c r="G540" s="4"/>
      <c r="H540" s="3" t="s">
        <v>41</v>
      </c>
      <c r="I540" s="3" t="s">
        <v>134</v>
      </c>
      <c r="J540" s="3" t="s">
        <v>121</v>
      </c>
      <c r="K540" s="3" t="s">
        <v>135</v>
      </c>
      <c r="L540" s="3" t="s">
        <v>122</v>
      </c>
      <c r="M540" s="3" t="s">
        <v>45</v>
      </c>
      <c r="N540" s="3" t="s">
        <v>39</v>
      </c>
      <c r="O540" s="3" t="s">
        <v>46</v>
      </c>
      <c r="P540" s="17">
        <v>41699</v>
      </c>
      <c r="Q540" s="4"/>
      <c r="R540" s="3" t="s">
        <v>47</v>
      </c>
      <c r="S540" s="3"/>
      <c r="T540" s="3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</row>
    <row r="541" spans="1:43" ht="15.75" customHeight="1" x14ac:dyDescent="0.2">
      <c r="A541" s="17">
        <v>43566</v>
      </c>
      <c r="B541" s="17">
        <v>30822</v>
      </c>
      <c r="C541" s="3" t="s">
        <v>48</v>
      </c>
      <c r="D541" s="21">
        <v>41</v>
      </c>
      <c r="E541" s="3" t="s">
        <v>40</v>
      </c>
      <c r="F541" s="4"/>
      <c r="G541" s="4"/>
      <c r="H541" s="3" t="s">
        <v>49</v>
      </c>
      <c r="I541" s="3" t="s">
        <v>140</v>
      </c>
      <c r="J541" s="3" t="s">
        <v>60</v>
      </c>
      <c r="K541" s="3" t="s">
        <v>135</v>
      </c>
      <c r="L541" s="3" t="s">
        <v>195</v>
      </c>
      <c r="M541" s="3" t="s">
        <v>45</v>
      </c>
      <c r="N541" s="3" t="s">
        <v>53</v>
      </c>
      <c r="O541" s="3" t="s">
        <v>46</v>
      </c>
      <c r="P541" s="17">
        <v>41699</v>
      </c>
      <c r="Q541" s="4"/>
      <c r="R541" s="3" t="s">
        <v>47</v>
      </c>
      <c r="S541" s="3"/>
      <c r="T541" s="3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</row>
    <row r="542" spans="1:43" ht="15.75" customHeight="1" x14ac:dyDescent="0.2">
      <c r="A542" s="17">
        <v>43566</v>
      </c>
      <c r="B542" s="17">
        <v>32357</v>
      </c>
      <c r="C542" s="3" t="s">
        <v>92</v>
      </c>
      <c r="D542" s="21">
        <v>37</v>
      </c>
      <c r="E542" s="3" t="s">
        <v>40</v>
      </c>
      <c r="F542" s="4"/>
      <c r="G542" s="4"/>
      <c r="H542" s="3" t="s">
        <v>41</v>
      </c>
      <c r="I542" s="3" t="s">
        <v>134</v>
      </c>
      <c r="J542" s="3" t="s">
        <v>43</v>
      </c>
      <c r="K542" s="3" t="s">
        <v>135</v>
      </c>
      <c r="L542" s="3" t="s">
        <v>460</v>
      </c>
      <c r="M542" s="3" t="s">
        <v>45</v>
      </c>
      <c r="N542" s="3" t="s">
        <v>84</v>
      </c>
      <c r="O542" s="3" t="s">
        <v>62</v>
      </c>
      <c r="P542" s="19"/>
      <c r="Q542" s="4"/>
      <c r="R542" s="3" t="s">
        <v>47</v>
      </c>
      <c r="S542" s="3"/>
      <c r="T542" s="3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</row>
    <row r="543" spans="1:43" ht="15.75" customHeight="1" x14ac:dyDescent="0.2">
      <c r="A543" s="17">
        <v>43566</v>
      </c>
      <c r="B543" s="17">
        <v>36384</v>
      </c>
      <c r="C543" s="3" t="s">
        <v>48</v>
      </c>
      <c r="D543" s="21">
        <v>26</v>
      </c>
      <c r="E543" s="3" t="s">
        <v>40</v>
      </c>
      <c r="F543" s="4"/>
      <c r="G543" s="4"/>
      <c r="H543" s="3" t="s">
        <v>41</v>
      </c>
      <c r="I543" s="3" t="s">
        <v>79</v>
      </c>
      <c r="J543" s="3" t="s">
        <v>43</v>
      </c>
      <c r="K543" s="3" t="s">
        <v>135</v>
      </c>
      <c r="L543" s="3" t="s">
        <v>165</v>
      </c>
      <c r="M543" s="3" t="s">
        <v>45</v>
      </c>
      <c r="N543" s="3" t="s">
        <v>58</v>
      </c>
      <c r="O543" s="3" t="s">
        <v>62</v>
      </c>
      <c r="P543" s="19"/>
      <c r="Q543" s="4"/>
      <c r="R543" s="3" t="s">
        <v>47</v>
      </c>
      <c r="S543" s="3"/>
      <c r="T543" s="3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</row>
    <row r="544" spans="1:43" ht="15.75" customHeight="1" x14ac:dyDescent="0.2">
      <c r="A544" s="17">
        <v>43566</v>
      </c>
      <c r="B544" s="17">
        <v>28616</v>
      </c>
      <c r="C544" s="3" t="s">
        <v>48</v>
      </c>
      <c r="D544" s="21">
        <v>47</v>
      </c>
      <c r="E544" s="3" t="s">
        <v>40</v>
      </c>
      <c r="F544" s="4"/>
      <c r="G544" s="4"/>
      <c r="H544" s="3" t="s">
        <v>49</v>
      </c>
      <c r="I544" s="3" t="s">
        <v>144</v>
      </c>
      <c r="J544" s="3" t="s">
        <v>121</v>
      </c>
      <c r="K544" s="3" t="s">
        <v>135</v>
      </c>
      <c r="L544" s="3" t="s">
        <v>529</v>
      </c>
      <c r="M544" s="3" t="s">
        <v>45</v>
      </c>
      <c r="N544" s="3" t="s">
        <v>58</v>
      </c>
      <c r="O544" s="3" t="s">
        <v>62</v>
      </c>
      <c r="P544" s="19"/>
      <c r="Q544" s="4"/>
      <c r="R544" s="3" t="s">
        <v>47</v>
      </c>
      <c r="S544" s="3"/>
      <c r="T544" s="3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</row>
    <row r="545" spans="1:43" ht="15.75" customHeight="1" x14ac:dyDescent="0.2">
      <c r="A545" s="17">
        <v>43566</v>
      </c>
      <c r="B545" s="17">
        <v>32054</v>
      </c>
      <c r="C545" s="3" t="s">
        <v>54</v>
      </c>
      <c r="D545" s="21">
        <v>38</v>
      </c>
      <c r="E545" s="3" t="s">
        <v>40</v>
      </c>
      <c r="F545" s="4"/>
      <c r="G545" s="4"/>
      <c r="H545" s="3" t="s">
        <v>41</v>
      </c>
      <c r="I545" s="3" t="s">
        <v>154</v>
      </c>
      <c r="J545" s="3" t="s">
        <v>121</v>
      </c>
      <c r="K545" s="3" t="s">
        <v>135</v>
      </c>
      <c r="L545" s="3" t="s">
        <v>122</v>
      </c>
      <c r="M545" s="3" t="s">
        <v>45</v>
      </c>
      <c r="N545" s="3" t="s">
        <v>58</v>
      </c>
      <c r="O545" s="3" t="s">
        <v>62</v>
      </c>
      <c r="P545" s="19"/>
      <c r="Q545" s="4"/>
      <c r="R545" s="3" t="s">
        <v>47</v>
      </c>
      <c r="S545" s="3"/>
      <c r="T545" s="3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</row>
    <row r="546" spans="1:43" ht="15.75" customHeight="1" x14ac:dyDescent="0.2">
      <c r="A546" s="17">
        <v>43566</v>
      </c>
      <c r="B546" s="17">
        <v>33907</v>
      </c>
      <c r="C546" s="3" t="s">
        <v>48</v>
      </c>
      <c r="D546" s="21">
        <v>33</v>
      </c>
      <c r="E546" s="3" t="s">
        <v>40</v>
      </c>
      <c r="F546" s="4"/>
      <c r="G546" s="4"/>
      <c r="H546" s="3" t="s">
        <v>41</v>
      </c>
      <c r="I546" s="3" t="s">
        <v>79</v>
      </c>
      <c r="J546" s="3" t="s">
        <v>60</v>
      </c>
      <c r="K546" s="3" t="s">
        <v>135</v>
      </c>
      <c r="L546" s="3" t="s">
        <v>127</v>
      </c>
      <c r="M546" s="3" t="s">
        <v>45</v>
      </c>
      <c r="N546" s="3" t="s">
        <v>527</v>
      </c>
      <c r="O546" s="3" t="s">
        <v>62</v>
      </c>
      <c r="P546" s="19"/>
      <c r="Q546" s="4"/>
      <c r="R546" s="3" t="s">
        <v>47</v>
      </c>
      <c r="S546" s="3"/>
      <c r="T546" s="3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</row>
    <row r="547" spans="1:43" ht="15.75" customHeight="1" x14ac:dyDescent="0.2">
      <c r="A547" s="17">
        <v>43567</v>
      </c>
      <c r="B547" s="17">
        <v>29459</v>
      </c>
      <c r="C547" s="3" t="s">
        <v>48</v>
      </c>
      <c r="D547" s="21">
        <v>45</v>
      </c>
      <c r="E547" s="3" t="s">
        <v>40</v>
      </c>
      <c r="F547" s="4"/>
      <c r="G547" s="4"/>
      <c r="H547" s="3" t="s">
        <v>49</v>
      </c>
      <c r="I547" s="3" t="s">
        <v>279</v>
      </c>
      <c r="J547" s="3" t="s">
        <v>43</v>
      </c>
      <c r="K547" s="3" t="s">
        <v>135</v>
      </c>
      <c r="L547" s="3" t="s">
        <v>530</v>
      </c>
      <c r="M547" s="3" t="s">
        <v>45</v>
      </c>
      <c r="N547" s="3" t="s">
        <v>124</v>
      </c>
      <c r="O547" s="3" t="s">
        <v>46</v>
      </c>
      <c r="P547" s="17">
        <v>43466</v>
      </c>
      <c r="Q547" s="4"/>
      <c r="R547" s="3" t="s">
        <v>47</v>
      </c>
      <c r="S547" s="3"/>
      <c r="T547" s="3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</row>
    <row r="548" spans="1:43" ht="15.75" customHeight="1" x14ac:dyDescent="0.2">
      <c r="A548" s="17">
        <v>43567</v>
      </c>
      <c r="B548" s="17">
        <v>34632</v>
      </c>
      <c r="C548" s="3" t="s">
        <v>48</v>
      </c>
      <c r="D548" s="21">
        <v>31</v>
      </c>
      <c r="E548" s="3" t="s">
        <v>40</v>
      </c>
      <c r="F548" s="4"/>
      <c r="G548" s="3">
        <v>90</v>
      </c>
      <c r="H548" s="3" t="s">
        <v>41</v>
      </c>
      <c r="I548" s="3" t="s">
        <v>134</v>
      </c>
      <c r="J548" s="3" t="s">
        <v>43</v>
      </c>
      <c r="K548" s="3" t="s">
        <v>135</v>
      </c>
      <c r="L548" s="3" t="s">
        <v>106</v>
      </c>
      <c r="M548" s="3" t="s">
        <v>45</v>
      </c>
      <c r="N548" s="3" t="s">
        <v>124</v>
      </c>
      <c r="O548" s="3" t="s">
        <v>62</v>
      </c>
      <c r="P548" s="19"/>
      <c r="Q548" s="4"/>
      <c r="R548" s="3" t="s">
        <v>47</v>
      </c>
      <c r="S548" s="3"/>
      <c r="T548" s="3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</row>
    <row r="549" spans="1:43" ht="15.75" customHeight="1" x14ac:dyDescent="0.2">
      <c r="A549" s="17">
        <v>43567</v>
      </c>
      <c r="B549" s="17">
        <v>36927</v>
      </c>
      <c r="C549" s="3" t="s">
        <v>48</v>
      </c>
      <c r="D549" s="21">
        <v>24</v>
      </c>
      <c r="E549" s="3" t="s">
        <v>40</v>
      </c>
      <c r="F549" s="4"/>
      <c r="G549" s="4"/>
      <c r="H549" s="3" t="s">
        <v>41</v>
      </c>
      <c r="I549" s="3" t="s">
        <v>79</v>
      </c>
      <c r="J549" s="3" t="s">
        <v>60</v>
      </c>
      <c r="K549" s="3" t="s">
        <v>135</v>
      </c>
      <c r="L549" s="3" t="s">
        <v>277</v>
      </c>
      <c r="M549" s="3" t="s">
        <v>45</v>
      </c>
      <c r="N549" s="3" t="s">
        <v>84</v>
      </c>
      <c r="O549" s="3" t="s">
        <v>62</v>
      </c>
      <c r="P549" s="19"/>
      <c r="Q549" s="4"/>
      <c r="R549" s="3" t="s">
        <v>47</v>
      </c>
      <c r="S549" s="3"/>
      <c r="T549" s="3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</row>
    <row r="550" spans="1:43" ht="15.75" customHeight="1" x14ac:dyDescent="0.2">
      <c r="A550" s="17">
        <v>43567</v>
      </c>
      <c r="B550" s="17">
        <v>35817</v>
      </c>
      <c r="C550" s="3" t="s">
        <v>39</v>
      </c>
      <c r="D550" s="21">
        <v>27</v>
      </c>
      <c r="E550" s="3" t="s">
        <v>40</v>
      </c>
      <c r="F550" s="4"/>
      <c r="G550" s="3">
        <v>69</v>
      </c>
      <c r="H550" s="3" t="s">
        <v>41</v>
      </c>
      <c r="I550" s="3" t="s">
        <v>134</v>
      </c>
      <c r="J550" s="3" t="s">
        <v>428</v>
      </c>
      <c r="K550" s="3" t="s">
        <v>5509</v>
      </c>
      <c r="L550" s="3" t="s">
        <v>428</v>
      </c>
      <c r="M550" s="3" t="s">
        <v>45</v>
      </c>
      <c r="N550" s="3" t="s">
        <v>58</v>
      </c>
      <c r="O550" s="3" t="s">
        <v>62</v>
      </c>
      <c r="P550" s="19"/>
      <c r="Q550" s="4"/>
      <c r="R550" s="3" t="s">
        <v>47</v>
      </c>
      <c r="S550" s="3"/>
      <c r="T550" s="3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</row>
    <row r="551" spans="1:43" ht="15.75" customHeight="1" x14ac:dyDescent="0.2">
      <c r="A551" s="17">
        <v>43567</v>
      </c>
      <c r="B551" s="17">
        <v>32883</v>
      </c>
      <c r="C551" s="3" t="s">
        <v>54</v>
      </c>
      <c r="D551" s="21">
        <v>35</v>
      </c>
      <c r="E551" s="3" t="s">
        <v>40</v>
      </c>
      <c r="F551" s="4"/>
      <c r="G551" s="4"/>
      <c r="H551" s="3" t="s">
        <v>199</v>
      </c>
      <c r="I551" s="3" t="s">
        <v>126</v>
      </c>
      <c r="J551" s="3" t="s">
        <v>114</v>
      </c>
      <c r="K551" s="3" t="s">
        <v>135</v>
      </c>
      <c r="L551" s="3" t="s">
        <v>168</v>
      </c>
      <c r="M551" s="3" t="s">
        <v>45</v>
      </c>
      <c r="N551" s="3" t="s">
        <v>39</v>
      </c>
      <c r="O551" s="3" t="s">
        <v>46</v>
      </c>
      <c r="P551" s="17">
        <v>42430</v>
      </c>
      <c r="Q551" s="4"/>
      <c r="R551" s="3" t="s">
        <v>47</v>
      </c>
      <c r="S551" s="3"/>
      <c r="T551" s="3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</row>
    <row r="552" spans="1:43" ht="15.75" customHeight="1" x14ac:dyDescent="0.2">
      <c r="A552" s="17">
        <v>43567</v>
      </c>
      <c r="B552" s="17">
        <v>34867</v>
      </c>
      <c r="C552" s="3" t="s">
        <v>48</v>
      </c>
      <c r="D552" s="21">
        <v>30</v>
      </c>
      <c r="E552" s="3" t="s">
        <v>40</v>
      </c>
      <c r="F552" s="4"/>
      <c r="G552" s="3">
        <v>101</v>
      </c>
      <c r="H552" s="3" t="s">
        <v>41</v>
      </c>
      <c r="I552" s="3" t="s">
        <v>79</v>
      </c>
      <c r="J552" s="3" t="s">
        <v>121</v>
      </c>
      <c r="K552" s="3" t="s">
        <v>135</v>
      </c>
      <c r="L552" s="3" t="s">
        <v>122</v>
      </c>
      <c r="M552" s="3" t="s">
        <v>45</v>
      </c>
      <c r="N552" s="3" t="s">
        <v>53</v>
      </c>
      <c r="O552" s="3" t="s">
        <v>46</v>
      </c>
      <c r="P552" s="17">
        <v>43160</v>
      </c>
      <c r="Q552" s="4"/>
      <c r="R552" s="3" t="s">
        <v>47</v>
      </c>
      <c r="S552" s="3"/>
      <c r="T552" s="3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</row>
    <row r="553" spans="1:43" ht="15.75" customHeight="1" x14ac:dyDescent="0.2">
      <c r="A553" s="17">
        <v>43567</v>
      </c>
      <c r="B553" s="17">
        <v>35522</v>
      </c>
      <c r="C553" s="3" t="s">
        <v>48</v>
      </c>
      <c r="D553" s="21">
        <v>28</v>
      </c>
      <c r="E553" s="3" t="s">
        <v>40</v>
      </c>
      <c r="F553" s="4"/>
      <c r="G553" s="3">
        <v>58</v>
      </c>
      <c r="H553" s="3" t="s">
        <v>41</v>
      </c>
      <c r="I553" s="3" t="s">
        <v>79</v>
      </c>
      <c r="J553" s="3" t="s">
        <v>121</v>
      </c>
      <c r="K553" s="3" t="s">
        <v>135</v>
      </c>
      <c r="L553" s="3" t="s">
        <v>122</v>
      </c>
      <c r="M553" s="3" t="s">
        <v>45</v>
      </c>
      <c r="N553" s="3" t="s">
        <v>58</v>
      </c>
      <c r="O553" s="3" t="s">
        <v>62</v>
      </c>
      <c r="P553" s="19"/>
      <c r="Q553" s="4"/>
      <c r="R553" s="3" t="s">
        <v>47</v>
      </c>
      <c r="S553" s="3"/>
      <c r="T553" s="3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</row>
    <row r="554" spans="1:43" ht="15.75" customHeight="1" x14ac:dyDescent="0.2">
      <c r="A554" s="17">
        <v>43570</v>
      </c>
      <c r="B554" s="17">
        <v>35493</v>
      </c>
      <c r="C554" s="3" t="s">
        <v>39</v>
      </c>
      <c r="D554" s="21">
        <v>28</v>
      </c>
      <c r="E554" s="3" t="s">
        <v>40</v>
      </c>
      <c r="F554" s="4"/>
      <c r="G554" s="4"/>
      <c r="H554" s="3" t="s">
        <v>41</v>
      </c>
      <c r="I554" s="3" t="s">
        <v>286</v>
      </c>
      <c r="J554" s="3" t="s">
        <v>43</v>
      </c>
      <c r="K554" s="3" t="s">
        <v>135</v>
      </c>
      <c r="L554" s="3" t="s">
        <v>246</v>
      </c>
      <c r="M554" s="3" t="s">
        <v>45</v>
      </c>
      <c r="N554" s="3" t="s">
        <v>53</v>
      </c>
      <c r="O554" s="3" t="s">
        <v>62</v>
      </c>
      <c r="P554" s="19"/>
      <c r="Q554" s="4"/>
      <c r="R554" s="3" t="s">
        <v>47</v>
      </c>
      <c r="S554" s="3"/>
      <c r="T554" s="3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</row>
    <row r="555" spans="1:43" ht="15.75" customHeight="1" x14ac:dyDescent="0.2">
      <c r="A555" s="17">
        <v>43571</v>
      </c>
      <c r="B555" s="17">
        <v>27454</v>
      </c>
      <c r="C555" s="3" t="s">
        <v>54</v>
      </c>
      <c r="D555" s="21">
        <v>50</v>
      </c>
      <c r="E555" s="3" t="s">
        <v>40</v>
      </c>
      <c r="F555" s="4"/>
      <c r="G555" s="4"/>
      <c r="H555" s="3" t="s">
        <v>49</v>
      </c>
      <c r="I555" s="3" t="s">
        <v>531</v>
      </c>
      <c r="J555" s="3" t="s">
        <v>114</v>
      </c>
      <c r="K555" s="3" t="s">
        <v>135</v>
      </c>
      <c r="L555" s="3" t="s">
        <v>115</v>
      </c>
      <c r="M555" s="3" t="s">
        <v>45</v>
      </c>
      <c r="N555" s="3" t="s">
        <v>58</v>
      </c>
      <c r="O555" s="3" t="s">
        <v>62</v>
      </c>
      <c r="P555" s="19"/>
      <c r="Q555" s="4"/>
      <c r="R555" s="3" t="s">
        <v>47</v>
      </c>
      <c r="S555" s="3"/>
      <c r="T555" s="3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</row>
    <row r="556" spans="1:43" ht="15.75" customHeight="1" x14ac:dyDescent="0.2">
      <c r="A556" s="17">
        <v>43571</v>
      </c>
      <c r="B556" s="17">
        <v>22816</v>
      </c>
      <c r="C556" s="3" t="s">
        <v>54</v>
      </c>
      <c r="D556" s="21">
        <v>63</v>
      </c>
      <c r="E556" s="3" t="s">
        <v>40</v>
      </c>
      <c r="F556" s="4"/>
      <c r="G556" s="4"/>
      <c r="H556" s="3" t="s">
        <v>41</v>
      </c>
      <c r="I556" s="3" t="s">
        <v>56</v>
      </c>
      <c r="J556" s="3" t="s">
        <v>121</v>
      </c>
      <c r="K556" s="3" t="s">
        <v>135</v>
      </c>
      <c r="L556" s="3" t="s">
        <v>122</v>
      </c>
      <c r="M556" s="3" t="s">
        <v>45</v>
      </c>
      <c r="N556" s="3" t="s">
        <v>58</v>
      </c>
      <c r="O556" s="3" t="s">
        <v>62</v>
      </c>
      <c r="P556" s="19"/>
      <c r="Q556" s="4"/>
      <c r="R556" s="3" t="s">
        <v>47</v>
      </c>
      <c r="S556" s="3"/>
      <c r="T556" s="3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</row>
    <row r="557" spans="1:43" ht="15.75" customHeight="1" x14ac:dyDescent="0.2">
      <c r="A557" s="17">
        <v>43571</v>
      </c>
      <c r="B557" s="17">
        <v>34799</v>
      </c>
      <c r="C557" s="3" t="s">
        <v>48</v>
      </c>
      <c r="D557" s="21">
        <v>30</v>
      </c>
      <c r="E557" s="3" t="s">
        <v>55</v>
      </c>
      <c r="F557" s="4"/>
      <c r="G557" s="4"/>
      <c r="H557" s="3" t="s">
        <v>41</v>
      </c>
      <c r="I557" s="3" t="s">
        <v>79</v>
      </c>
      <c r="J557" s="3" t="s">
        <v>60</v>
      </c>
      <c r="K557" s="3" t="s">
        <v>135</v>
      </c>
      <c r="L557" s="3" t="s">
        <v>194</v>
      </c>
      <c r="M557" s="3" t="s">
        <v>45</v>
      </c>
      <c r="N557" s="3" t="s">
        <v>84</v>
      </c>
      <c r="O557" s="3" t="s">
        <v>62</v>
      </c>
      <c r="P557" s="19"/>
      <c r="Q557" s="4"/>
      <c r="R557" s="3" t="s">
        <v>47</v>
      </c>
      <c r="S557" s="3"/>
      <c r="T557" s="3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</row>
    <row r="558" spans="1:43" ht="15.75" customHeight="1" x14ac:dyDescent="0.2">
      <c r="A558" s="17">
        <v>43571</v>
      </c>
      <c r="B558" s="17">
        <v>34583</v>
      </c>
      <c r="C558" s="3" t="s">
        <v>48</v>
      </c>
      <c r="D558" s="21">
        <v>31</v>
      </c>
      <c r="E558" s="3" t="s">
        <v>55</v>
      </c>
      <c r="F558" s="4"/>
      <c r="G558" s="3">
        <v>69</v>
      </c>
      <c r="H558" s="3" t="s">
        <v>41</v>
      </c>
      <c r="I558" s="3" t="s">
        <v>79</v>
      </c>
      <c r="J558" s="3" t="s">
        <v>60</v>
      </c>
      <c r="K558" s="3" t="s">
        <v>135</v>
      </c>
      <c r="L558" s="3" t="s">
        <v>195</v>
      </c>
      <c r="M558" s="3" t="s">
        <v>45</v>
      </c>
      <c r="N558" s="3" t="s">
        <v>84</v>
      </c>
      <c r="O558" s="3" t="s">
        <v>62</v>
      </c>
      <c r="P558" s="19"/>
      <c r="Q558" s="4"/>
      <c r="R558" s="3" t="s">
        <v>47</v>
      </c>
      <c r="S558" s="3"/>
      <c r="T558" s="3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</row>
    <row r="559" spans="1:43" ht="15.75" customHeight="1" x14ac:dyDescent="0.2">
      <c r="A559" s="17">
        <v>43571</v>
      </c>
      <c r="B559" s="17">
        <v>35225</v>
      </c>
      <c r="C559" s="3" t="s">
        <v>48</v>
      </c>
      <c r="D559" s="21">
        <v>29</v>
      </c>
      <c r="E559" s="3" t="s">
        <v>40</v>
      </c>
      <c r="F559" s="4"/>
      <c r="G559" s="4"/>
      <c r="H559" s="3" t="s">
        <v>41</v>
      </c>
      <c r="I559" s="3" t="s">
        <v>79</v>
      </c>
      <c r="J559" s="3" t="s">
        <v>43</v>
      </c>
      <c r="K559" s="3" t="s">
        <v>135</v>
      </c>
      <c r="L559" s="3" t="s">
        <v>246</v>
      </c>
      <c r="M559" s="3" t="s">
        <v>45</v>
      </c>
      <c r="N559" s="3" t="s">
        <v>84</v>
      </c>
      <c r="O559" s="3" t="s">
        <v>62</v>
      </c>
      <c r="P559" s="19"/>
      <c r="Q559" s="4"/>
      <c r="R559" s="3" t="s">
        <v>47</v>
      </c>
      <c r="S559" s="3"/>
      <c r="T559" s="3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</row>
    <row r="560" spans="1:43" ht="15.75" customHeight="1" x14ac:dyDescent="0.2">
      <c r="A560" s="17">
        <v>43571</v>
      </c>
      <c r="B560" s="17">
        <v>25600</v>
      </c>
      <c r="C560" s="3" t="s">
        <v>39</v>
      </c>
      <c r="D560" s="21">
        <v>55</v>
      </c>
      <c r="E560" s="3" t="s">
        <v>40</v>
      </c>
      <c r="F560" s="4"/>
      <c r="G560" s="4"/>
      <c r="H560" s="3" t="s">
        <v>41</v>
      </c>
      <c r="I560" s="3" t="s">
        <v>532</v>
      </c>
      <c r="J560" s="3" t="s">
        <v>43</v>
      </c>
      <c r="K560" s="3" t="s">
        <v>135</v>
      </c>
      <c r="L560" s="3" t="s">
        <v>104</v>
      </c>
      <c r="M560" s="3" t="s">
        <v>45</v>
      </c>
      <c r="N560" s="3" t="s">
        <v>53</v>
      </c>
      <c r="O560" s="3" t="s">
        <v>46</v>
      </c>
      <c r="P560" s="17">
        <v>42795</v>
      </c>
      <c r="Q560" s="4"/>
      <c r="R560" s="3" t="s">
        <v>47</v>
      </c>
      <c r="S560" s="3"/>
      <c r="T560" s="3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</row>
    <row r="561" spans="1:43" ht="15.75" customHeight="1" x14ac:dyDescent="0.2">
      <c r="A561" s="17">
        <v>43571</v>
      </c>
      <c r="B561" s="17">
        <v>33062</v>
      </c>
      <c r="C561" s="3" t="s">
        <v>54</v>
      </c>
      <c r="D561" s="21">
        <v>35</v>
      </c>
      <c r="E561" s="3" t="s">
        <v>40</v>
      </c>
      <c r="F561" s="4"/>
      <c r="G561" s="3">
        <v>80</v>
      </c>
      <c r="H561" s="3" t="s">
        <v>41</v>
      </c>
      <c r="I561" s="3" t="s">
        <v>533</v>
      </c>
      <c r="J561" s="3" t="s">
        <v>43</v>
      </c>
      <c r="K561" s="3" t="s">
        <v>135</v>
      </c>
      <c r="L561" s="3" t="s">
        <v>287</v>
      </c>
      <c r="M561" s="3" t="s">
        <v>45</v>
      </c>
      <c r="N561" s="3" t="s">
        <v>229</v>
      </c>
      <c r="O561" s="3" t="s">
        <v>62</v>
      </c>
      <c r="P561" s="19"/>
      <c r="Q561" s="4"/>
      <c r="R561" s="3" t="s">
        <v>47</v>
      </c>
      <c r="S561" s="3"/>
      <c r="T561" s="3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</row>
    <row r="562" spans="1:43" ht="15.75" customHeight="1" x14ac:dyDescent="0.2">
      <c r="A562" s="17">
        <v>43571</v>
      </c>
      <c r="B562" s="17">
        <v>30730</v>
      </c>
      <c r="C562" s="3" t="s">
        <v>39</v>
      </c>
      <c r="D562" s="21">
        <v>41</v>
      </c>
      <c r="E562" s="3" t="s">
        <v>55</v>
      </c>
      <c r="F562" s="4"/>
      <c r="G562" s="3">
        <v>103</v>
      </c>
      <c r="H562" s="3" t="s">
        <v>41</v>
      </c>
      <c r="I562" s="3" t="s">
        <v>250</v>
      </c>
      <c r="J562" s="3" t="s">
        <v>43</v>
      </c>
      <c r="K562" s="3" t="s">
        <v>135</v>
      </c>
      <c r="L562" s="3" t="s">
        <v>473</v>
      </c>
      <c r="M562" s="3" t="s">
        <v>45</v>
      </c>
      <c r="N562" s="3" t="s">
        <v>84</v>
      </c>
      <c r="O562" s="3" t="s">
        <v>46</v>
      </c>
      <c r="P562" s="17">
        <v>43525</v>
      </c>
      <c r="Q562" s="4"/>
      <c r="R562" s="3" t="s">
        <v>47</v>
      </c>
      <c r="S562" s="3"/>
      <c r="T562" s="3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</row>
    <row r="563" spans="1:43" ht="15.75" customHeight="1" x14ac:dyDescent="0.2">
      <c r="A563" s="17">
        <v>43572</v>
      </c>
      <c r="B563" s="17">
        <v>34449</v>
      </c>
      <c r="C563" s="3" t="s">
        <v>54</v>
      </c>
      <c r="D563" s="21">
        <v>31</v>
      </c>
      <c r="E563" s="3" t="s">
        <v>40</v>
      </c>
      <c r="F563" s="4"/>
      <c r="G563" s="4"/>
      <c r="H563" s="3" t="s">
        <v>41</v>
      </c>
      <c r="I563" s="3" t="s">
        <v>286</v>
      </c>
      <c r="J563" s="3" t="s">
        <v>43</v>
      </c>
      <c r="K563" s="3" t="s">
        <v>135</v>
      </c>
      <c r="L563" s="3" t="s">
        <v>246</v>
      </c>
      <c r="M563" s="3" t="s">
        <v>45</v>
      </c>
      <c r="N563" s="3" t="s">
        <v>527</v>
      </c>
      <c r="O563" s="3" t="s">
        <v>62</v>
      </c>
      <c r="P563" s="19"/>
      <c r="Q563" s="4"/>
      <c r="R563" s="3" t="s">
        <v>47</v>
      </c>
      <c r="S563" s="3"/>
      <c r="T563" s="3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</row>
    <row r="564" spans="1:43" ht="15.75" customHeight="1" x14ac:dyDescent="0.2">
      <c r="A564" s="17">
        <v>43573</v>
      </c>
      <c r="B564" s="17">
        <v>29623</v>
      </c>
      <c r="C564" s="3" t="s">
        <v>39</v>
      </c>
      <c r="D564" s="21">
        <v>44</v>
      </c>
      <c r="E564" s="3" t="s">
        <v>40</v>
      </c>
      <c r="F564" s="4"/>
      <c r="G564" s="4"/>
      <c r="H564" s="3" t="s">
        <v>49</v>
      </c>
      <c r="I564" s="3" t="s">
        <v>108</v>
      </c>
      <c r="J564" s="3" t="s">
        <v>51</v>
      </c>
      <c r="K564" s="3" t="s">
        <v>135</v>
      </c>
      <c r="L564" s="3" t="s">
        <v>534</v>
      </c>
      <c r="M564" s="3" t="s">
        <v>45</v>
      </c>
      <c r="N564" s="3" t="s">
        <v>39</v>
      </c>
      <c r="O564" s="3" t="s">
        <v>46</v>
      </c>
      <c r="P564" s="17">
        <v>43160</v>
      </c>
      <c r="Q564" s="4"/>
      <c r="R564" s="3" t="s">
        <v>47</v>
      </c>
      <c r="S564" s="3"/>
      <c r="T564" s="3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</row>
    <row r="565" spans="1:43" ht="15.75" customHeight="1" x14ac:dyDescent="0.2">
      <c r="A565" s="17">
        <v>43573</v>
      </c>
      <c r="B565" s="17">
        <v>27808</v>
      </c>
      <c r="C565" s="3" t="s">
        <v>39</v>
      </c>
      <c r="D565" s="21">
        <v>49</v>
      </c>
      <c r="E565" s="3" t="s">
        <v>40</v>
      </c>
      <c r="F565" s="4"/>
      <c r="G565" s="4"/>
      <c r="H565" s="3" t="s">
        <v>49</v>
      </c>
      <c r="I565" s="3" t="s">
        <v>108</v>
      </c>
      <c r="J565" s="3" t="s">
        <v>51</v>
      </c>
      <c r="K565" s="3" t="s">
        <v>135</v>
      </c>
      <c r="L565" s="3" t="s">
        <v>535</v>
      </c>
      <c r="M565" s="3" t="s">
        <v>45</v>
      </c>
      <c r="N565" s="3" t="s">
        <v>39</v>
      </c>
      <c r="O565" s="3" t="s">
        <v>62</v>
      </c>
      <c r="P565" s="19"/>
      <c r="Q565" s="4"/>
      <c r="R565" s="3" t="s">
        <v>47</v>
      </c>
      <c r="S565" s="3"/>
      <c r="T565" s="3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</row>
    <row r="566" spans="1:43" ht="15.75" customHeight="1" x14ac:dyDescent="0.2">
      <c r="A566" s="17">
        <v>43577</v>
      </c>
      <c r="B566" s="17">
        <v>34428</v>
      </c>
      <c r="C566" s="3" t="s">
        <v>54</v>
      </c>
      <c r="D566" s="21">
        <v>31</v>
      </c>
      <c r="E566" s="3" t="s">
        <v>55</v>
      </c>
      <c r="F566" s="4"/>
      <c r="G566" s="3">
        <v>88</v>
      </c>
      <c r="H566" s="3" t="s">
        <v>49</v>
      </c>
      <c r="I566" s="3" t="s">
        <v>402</v>
      </c>
      <c r="J566" s="3" t="s">
        <v>43</v>
      </c>
      <c r="K566" s="3" t="s">
        <v>135</v>
      </c>
      <c r="L566" s="3" t="s">
        <v>104</v>
      </c>
      <c r="M566" s="3" t="s">
        <v>45</v>
      </c>
      <c r="N566" s="3" t="s">
        <v>58</v>
      </c>
      <c r="O566" s="3" t="s">
        <v>62</v>
      </c>
      <c r="P566" s="19"/>
      <c r="Q566" s="4"/>
      <c r="R566" s="3" t="s">
        <v>47</v>
      </c>
      <c r="S566" s="3"/>
      <c r="T566" s="3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</row>
    <row r="567" spans="1:43" ht="15.75" customHeight="1" x14ac:dyDescent="0.2">
      <c r="A567" s="17">
        <v>43577</v>
      </c>
      <c r="B567" s="17">
        <v>34922</v>
      </c>
      <c r="C567" s="3" t="s">
        <v>48</v>
      </c>
      <c r="D567" s="21">
        <v>30</v>
      </c>
      <c r="E567" s="3" t="s">
        <v>40</v>
      </c>
      <c r="F567" s="4"/>
      <c r="G567" s="4"/>
      <c r="H567" s="3" t="s">
        <v>41</v>
      </c>
      <c r="I567" s="3" t="s">
        <v>79</v>
      </c>
      <c r="J567" s="3" t="s">
        <v>43</v>
      </c>
      <c r="K567" s="3" t="s">
        <v>135</v>
      </c>
      <c r="L567" s="3" t="s">
        <v>104</v>
      </c>
      <c r="M567" s="3" t="s">
        <v>45</v>
      </c>
      <c r="N567" s="3" t="s">
        <v>58</v>
      </c>
      <c r="O567" s="3" t="s">
        <v>62</v>
      </c>
      <c r="P567" s="19"/>
      <c r="Q567" s="4"/>
      <c r="R567" s="3" t="s">
        <v>47</v>
      </c>
      <c r="S567" s="3"/>
      <c r="T567" s="3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</row>
    <row r="568" spans="1:43" ht="15.75" customHeight="1" x14ac:dyDescent="0.2">
      <c r="A568" s="17">
        <v>43577</v>
      </c>
      <c r="B568" s="17">
        <v>35296</v>
      </c>
      <c r="C568" s="3" t="s">
        <v>48</v>
      </c>
      <c r="D568" s="21">
        <v>29</v>
      </c>
      <c r="E568" s="3" t="s">
        <v>40</v>
      </c>
      <c r="F568" s="4"/>
      <c r="G568" s="4"/>
      <c r="H568" s="3" t="s">
        <v>41</v>
      </c>
      <c r="I568" s="3" t="s">
        <v>79</v>
      </c>
      <c r="J568" s="3" t="s">
        <v>43</v>
      </c>
      <c r="K568" s="3" t="s">
        <v>135</v>
      </c>
      <c r="L568" s="3" t="s">
        <v>104</v>
      </c>
      <c r="M568" s="3" t="s">
        <v>45</v>
      </c>
      <c r="N568" s="3" t="s">
        <v>58</v>
      </c>
      <c r="O568" s="3" t="s">
        <v>62</v>
      </c>
      <c r="P568" s="19"/>
      <c r="Q568" s="4"/>
      <c r="R568" s="3" t="s">
        <v>47</v>
      </c>
      <c r="S568" s="3"/>
      <c r="T568" s="3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</row>
    <row r="569" spans="1:43" ht="15.75" customHeight="1" x14ac:dyDescent="0.2">
      <c r="A569" s="17">
        <v>43577</v>
      </c>
      <c r="B569" s="17">
        <v>30809</v>
      </c>
      <c r="C569" s="3" t="s">
        <v>39</v>
      </c>
      <c r="D569" s="21">
        <v>41</v>
      </c>
      <c r="E569" s="3" t="s">
        <v>40</v>
      </c>
      <c r="F569" s="4"/>
      <c r="G569" s="4"/>
      <c r="H569" s="3" t="s">
        <v>41</v>
      </c>
      <c r="I569" s="3" t="s">
        <v>134</v>
      </c>
      <c r="J569" s="3" t="s">
        <v>428</v>
      </c>
      <c r="K569" s="3" t="s">
        <v>5509</v>
      </c>
      <c r="L569" s="3" t="s">
        <v>428</v>
      </c>
      <c r="M569" s="3" t="s">
        <v>45</v>
      </c>
      <c r="N569" s="3" t="s">
        <v>39</v>
      </c>
      <c r="O569" s="3" t="s">
        <v>62</v>
      </c>
      <c r="P569" s="19"/>
      <c r="Q569" s="4"/>
      <c r="R569" s="3" t="s">
        <v>47</v>
      </c>
      <c r="S569" s="3"/>
      <c r="T569" s="3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</row>
    <row r="570" spans="1:43" ht="15.75" customHeight="1" x14ac:dyDescent="0.2">
      <c r="A570" s="17">
        <v>43577</v>
      </c>
      <c r="B570" s="17">
        <v>34160</v>
      </c>
      <c r="C570" s="3" t="s">
        <v>39</v>
      </c>
      <c r="D570" s="21">
        <v>32</v>
      </c>
      <c r="E570" s="3" t="s">
        <v>40</v>
      </c>
      <c r="F570" s="4"/>
      <c r="G570" s="4"/>
      <c r="H570" s="3" t="s">
        <v>41</v>
      </c>
      <c r="I570" s="3" t="s">
        <v>134</v>
      </c>
      <c r="J570" s="3" t="s">
        <v>428</v>
      </c>
      <c r="K570" s="3" t="s">
        <v>5509</v>
      </c>
      <c r="L570" s="3" t="s">
        <v>428</v>
      </c>
      <c r="M570" s="3" t="s">
        <v>45</v>
      </c>
      <c r="N570" s="3" t="s">
        <v>39</v>
      </c>
      <c r="O570" s="3" t="s">
        <v>62</v>
      </c>
      <c r="P570" s="19"/>
      <c r="Q570" s="4"/>
      <c r="R570" s="3" t="s">
        <v>47</v>
      </c>
      <c r="S570" s="3"/>
      <c r="T570" s="3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</row>
    <row r="571" spans="1:43" ht="15.75" customHeight="1" x14ac:dyDescent="0.2">
      <c r="A571" s="17">
        <v>43577</v>
      </c>
      <c r="B571" s="17">
        <v>33313</v>
      </c>
      <c r="C571" s="3" t="s">
        <v>54</v>
      </c>
      <c r="D571" s="21">
        <v>34</v>
      </c>
      <c r="E571" s="3" t="s">
        <v>40</v>
      </c>
      <c r="F571" s="4"/>
      <c r="G571" s="4"/>
      <c r="H571" s="3" t="s">
        <v>41</v>
      </c>
      <c r="I571" s="3" t="s">
        <v>536</v>
      </c>
      <c r="J571" s="3" t="s">
        <v>51</v>
      </c>
      <c r="K571" s="3" t="s">
        <v>135</v>
      </c>
      <c r="L571" s="3" t="s">
        <v>428</v>
      </c>
      <c r="M571" s="3" t="s">
        <v>45</v>
      </c>
      <c r="N571" s="3" t="s">
        <v>39</v>
      </c>
      <c r="O571" s="3" t="s">
        <v>62</v>
      </c>
      <c r="P571" s="19"/>
      <c r="Q571" s="4"/>
      <c r="R571" s="3" t="s">
        <v>47</v>
      </c>
      <c r="S571" s="3"/>
      <c r="T571" s="3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</row>
    <row r="572" spans="1:43" ht="15.75" customHeight="1" x14ac:dyDescent="0.2">
      <c r="A572" s="17">
        <v>43577</v>
      </c>
      <c r="B572" s="17">
        <v>30438</v>
      </c>
      <c r="C572" s="3" t="s">
        <v>54</v>
      </c>
      <c r="D572" s="21">
        <v>42</v>
      </c>
      <c r="E572" s="3" t="s">
        <v>40</v>
      </c>
      <c r="F572" s="4"/>
      <c r="G572" s="4"/>
      <c r="H572" s="3" t="s">
        <v>41</v>
      </c>
      <c r="I572" s="3" t="s">
        <v>71</v>
      </c>
      <c r="J572" s="3" t="s">
        <v>157</v>
      </c>
      <c r="K572" s="3" t="s">
        <v>135</v>
      </c>
      <c r="L572" s="3" t="s">
        <v>169</v>
      </c>
      <c r="M572" s="3" t="s">
        <v>45</v>
      </c>
      <c r="N572" s="3" t="s">
        <v>84</v>
      </c>
      <c r="O572" s="3" t="s">
        <v>62</v>
      </c>
      <c r="P572" s="19"/>
      <c r="Q572" s="4"/>
      <c r="R572" s="3" t="s">
        <v>47</v>
      </c>
      <c r="S572" s="3"/>
      <c r="T572" s="3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</row>
    <row r="573" spans="1:43" ht="15.75" customHeight="1" x14ac:dyDescent="0.2">
      <c r="A573" s="17">
        <v>43577</v>
      </c>
      <c r="B573" s="17">
        <v>31324</v>
      </c>
      <c r="C573" s="3" t="s">
        <v>54</v>
      </c>
      <c r="D573" s="21">
        <v>40</v>
      </c>
      <c r="E573" s="3" t="s">
        <v>40</v>
      </c>
      <c r="F573" s="4"/>
      <c r="G573" s="4"/>
      <c r="H573" s="3" t="s">
        <v>41</v>
      </c>
      <c r="I573" s="3" t="s">
        <v>537</v>
      </c>
      <c r="J573" s="3" t="s">
        <v>43</v>
      </c>
      <c r="K573" s="3" t="s">
        <v>135</v>
      </c>
      <c r="L573" s="3" t="s">
        <v>90</v>
      </c>
      <c r="M573" s="3" t="s">
        <v>45</v>
      </c>
      <c r="N573" s="3" t="s">
        <v>39</v>
      </c>
      <c r="O573" s="3" t="s">
        <v>62</v>
      </c>
      <c r="P573" s="19"/>
      <c r="Q573" s="4"/>
      <c r="R573" s="3" t="s">
        <v>47</v>
      </c>
      <c r="S573" s="3"/>
      <c r="T573" s="3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</row>
    <row r="574" spans="1:43" ht="15.75" customHeight="1" x14ac:dyDescent="0.2">
      <c r="A574" s="17">
        <v>43577</v>
      </c>
      <c r="B574" s="17">
        <v>32974</v>
      </c>
      <c r="C574" s="3" t="s">
        <v>39</v>
      </c>
      <c r="D574" s="21">
        <v>35</v>
      </c>
      <c r="E574" s="3" t="s">
        <v>40</v>
      </c>
      <c r="F574" s="4"/>
      <c r="G574" s="4"/>
      <c r="H574" s="3" t="s">
        <v>41</v>
      </c>
      <c r="I574" s="3" t="s">
        <v>538</v>
      </c>
      <c r="J574" s="3" t="s">
        <v>43</v>
      </c>
      <c r="K574" s="3" t="s">
        <v>135</v>
      </c>
      <c r="L574" s="3" t="s">
        <v>104</v>
      </c>
      <c r="M574" s="3" t="s">
        <v>45</v>
      </c>
      <c r="N574" s="3" t="s">
        <v>58</v>
      </c>
      <c r="O574" s="3" t="s">
        <v>46</v>
      </c>
      <c r="P574" s="17">
        <v>43160</v>
      </c>
      <c r="Q574" s="4"/>
      <c r="R574" s="3" t="s">
        <v>47</v>
      </c>
      <c r="S574" s="3"/>
      <c r="T574" s="3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</row>
    <row r="575" spans="1:43" ht="15.75" customHeight="1" x14ac:dyDescent="0.2">
      <c r="A575" s="17">
        <v>43577</v>
      </c>
      <c r="B575" s="17">
        <v>37147</v>
      </c>
      <c r="C575" s="3" t="s">
        <v>92</v>
      </c>
      <c r="D575" s="21">
        <v>24</v>
      </c>
      <c r="E575" s="3" t="s">
        <v>40</v>
      </c>
      <c r="F575" s="4"/>
      <c r="G575" s="3">
        <v>73</v>
      </c>
      <c r="H575" s="3" t="s">
        <v>41</v>
      </c>
      <c r="I575" s="3" t="s">
        <v>74</v>
      </c>
      <c r="J575" s="3" t="s">
        <v>60</v>
      </c>
      <c r="K575" s="3" t="s">
        <v>135</v>
      </c>
      <c r="L575" s="3" t="s">
        <v>539</v>
      </c>
      <c r="M575" s="3" t="s">
        <v>45</v>
      </c>
      <c r="N575" s="3" t="s">
        <v>39</v>
      </c>
      <c r="O575" s="3" t="s">
        <v>46</v>
      </c>
      <c r="P575" s="17">
        <v>43449</v>
      </c>
      <c r="Q575" s="4"/>
      <c r="R575" s="3" t="s">
        <v>47</v>
      </c>
      <c r="S575" s="3"/>
      <c r="T575" s="3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</row>
    <row r="576" spans="1:43" ht="15.75" customHeight="1" x14ac:dyDescent="0.2">
      <c r="A576" s="17">
        <v>43577</v>
      </c>
      <c r="B576" s="17">
        <v>36888</v>
      </c>
      <c r="C576" s="3" t="s">
        <v>54</v>
      </c>
      <c r="D576" s="21">
        <v>25</v>
      </c>
      <c r="E576" s="3" t="s">
        <v>40</v>
      </c>
      <c r="F576" s="4"/>
      <c r="G576" s="3">
        <v>71</v>
      </c>
      <c r="H576" s="3" t="s">
        <v>41</v>
      </c>
      <c r="I576" s="3" t="s">
        <v>286</v>
      </c>
      <c r="J576" s="3" t="s">
        <v>60</v>
      </c>
      <c r="K576" s="3" t="s">
        <v>135</v>
      </c>
      <c r="L576" s="3" t="s">
        <v>277</v>
      </c>
      <c r="M576" s="3" t="s">
        <v>45</v>
      </c>
      <c r="N576" s="3" t="s">
        <v>53</v>
      </c>
      <c r="O576" s="3" t="s">
        <v>46</v>
      </c>
      <c r="P576" s="17">
        <v>43407</v>
      </c>
      <c r="Q576" s="4"/>
      <c r="R576" s="3" t="s">
        <v>47</v>
      </c>
      <c r="S576" s="3"/>
      <c r="T576" s="3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</row>
    <row r="577" spans="1:43" ht="15.75" customHeight="1" x14ac:dyDescent="0.2">
      <c r="A577" s="17">
        <v>43577</v>
      </c>
      <c r="B577" s="17">
        <v>35214</v>
      </c>
      <c r="C577" s="3" t="s">
        <v>54</v>
      </c>
      <c r="D577" s="21">
        <v>29</v>
      </c>
      <c r="E577" s="3" t="s">
        <v>40</v>
      </c>
      <c r="F577" s="4"/>
      <c r="G577" s="4"/>
      <c r="H577" s="3" t="s">
        <v>41</v>
      </c>
      <c r="I577" s="3" t="s">
        <v>134</v>
      </c>
      <c r="J577" s="3" t="s">
        <v>43</v>
      </c>
      <c r="K577" s="3" t="s">
        <v>135</v>
      </c>
      <c r="L577" s="3" t="s">
        <v>104</v>
      </c>
      <c r="M577" s="3" t="s">
        <v>45</v>
      </c>
      <c r="N577" s="3" t="s">
        <v>58</v>
      </c>
      <c r="O577" s="3" t="s">
        <v>46</v>
      </c>
      <c r="P577" s="17">
        <v>42795</v>
      </c>
      <c r="Q577" s="4"/>
      <c r="R577" s="3" t="s">
        <v>47</v>
      </c>
      <c r="S577" s="3"/>
      <c r="T577" s="3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</row>
    <row r="578" spans="1:43" ht="15.75" customHeight="1" x14ac:dyDescent="0.2">
      <c r="A578" s="17">
        <v>43577</v>
      </c>
      <c r="B578" s="17">
        <v>36304</v>
      </c>
      <c r="C578" s="3" t="s">
        <v>48</v>
      </c>
      <c r="D578" s="21">
        <v>26</v>
      </c>
      <c r="E578" s="3" t="s">
        <v>40</v>
      </c>
      <c r="F578" s="3">
        <v>168</v>
      </c>
      <c r="G578" s="3">
        <v>70</v>
      </c>
      <c r="H578" s="3" t="s">
        <v>41</v>
      </c>
      <c r="I578" s="3" t="s">
        <v>79</v>
      </c>
      <c r="J578" s="3" t="s">
        <v>60</v>
      </c>
      <c r="K578" s="3" t="s">
        <v>135</v>
      </c>
      <c r="L578" s="3" t="s">
        <v>195</v>
      </c>
      <c r="M578" s="3" t="s">
        <v>45</v>
      </c>
      <c r="N578" s="3" t="s">
        <v>527</v>
      </c>
      <c r="O578" s="3" t="s">
        <v>62</v>
      </c>
      <c r="P578" s="19"/>
      <c r="Q578" s="4"/>
      <c r="R578" s="3" t="s">
        <v>47</v>
      </c>
      <c r="S578" s="3"/>
      <c r="T578" s="3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</row>
    <row r="579" spans="1:43" ht="15.75" customHeight="1" x14ac:dyDescent="0.2">
      <c r="A579" s="17">
        <v>43577</v>
      </c>
      <c r="B579" s="17">
        <v>34843</v>
      </c>
      <c r="C579" s="3" t="s">
        <v>48</v>
      </c>
      <c r="D579" s="21">
        <v>30</v>
      </c>
      <c r="E579" s="3" t="s">
        <v>55</v>
      </c>
      <c r="F579" s="4"/>
      <c r="G579" s="4"/>
      <c r="H579" s="3" t="s">
        <v>41</v>
      </c>
      <c r="I579" s="3" t="s">
        <v>250</v>
      </c>
      <c r="J579" s="3" t="s">
        <v>60</v>
      </c>
      <c r="K579" s="3" t="s">
        <v>135</v>
      </c>
      <c r="L579" s="3" t="s">
        <v>195</v>
      </c>
      <c r="M579" s="3" t="s">
        <v>45</v>
      </c>
      <c r="N579" s="3" t="s">
        <v>53</v>
      </c>
      <c r="O579" s="3" t="s">
        <v>46</v>
      </c>
      <c r="P579" s="17">
        <v>42795</v>
      </c>
      <c r="Q579" s="4"/>
      <c r="R579" s="3" t="s">
        <v>47</v>
      </c>
      <c r="S579" s="3"/>
      <c r="T579" s="3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</row>
    <row r="580" spans="1:43" ht="15.75" customHeight="1" x14ac:dyDescent="0.2">
      <c r="A580" s="17">
        <v>43577</v>
      </c>
      <c r="B580" s="17">
        <v>35227</v>
      </c>
      <c r="C580" s="3" t="s">
        <v>48</v>
      </c>
      <c r="D580" s="21">
        <v>29</v>
      </c>
      <c r="E580" s="3" t="s">
        <v>40</v>
      </c>
      <c r="F580" s="3">
        <v>175</v>
      </c>
      <c r="G580" s="3">
        <v>80</v>
      </c>
      <c r="H580" s="3" t="s">
        <v>41</v>
      </c>
      <c r="I580" s="3" t="s">
        <v>79</v>
      </c>
      <c r="J580" s="3" t="s">
        <v>60</v>
      </c>
      <c r="K580" s="3" t="s">
        <v>135</v>
      </c>
      <c r="L580" s="3" t="s">
        <v>195</v>
      </c>
      <c r="M580" s="3" t="s">
        <v>45</v>
      </c>
      <c r="N580" s="3" t="s">
        <v>84</v>
      </c>
      <c r="O580" s="3" t="s">
        <v>46</v>
      </c>
      <c r="P580" s="17">
        <v>42430</v>
      </c>
      <c r="Q580" s="4"/>
      <c r="R580" s="3" t="s">
        <v>47</v>
      </c>
      <c r="S580" s="3"/>
      <c r="T580" s="3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</row>
    <row r="581" spans="1:43" ht="15.75" customHeight="1" x14ac:dyDescent="0.2">
      <c r="A581" s="17">
        <v>43577</v>
      </c>
      <c r="B581" s="17">
        <v>34981</v>
      </c>
      <c r="C581" s="3" t="s">
        <v>39</v>
      </c>
      <c r="D581" s="21">
        <v>30</v>
      </c>
      <c r="E581" s="3" t="s">
        <v>40</v>
      </c>
      <c r="F581" s="3">
        <v>170</v>
      </c>
      <c r="G581" s="3">
        <v>72</v>
      </c>
      <c r="H581" s="3" t="s">
        <v>41</v>
      </c>
      <c r="I581" s="3" t="s">
        <v>134</v>
      </c>
      <c r="J581" s="3" t="s">
        <v>428</v>
      </c>
      <c r="K581" s="3" t="s">
        <v>5509</v>
      </c>
      <c r="L581" s="3" t="s">
        <v>428</v>
      </c>
      <c r="M581" s="3" t="s">
        <v>45</v>
      </c>
      <c r="N581" s="3" t="s">
        <v>58</v>
      </c>
      <c r="O581" s="3" t="s">
        <v>46</v>
      </c>
      <c r="P581" s="17">
        <v>42795</v>
      </c>
      <c r="Q581" s="4"/>
      <c r="R581" s="3" t="s">
        <v>47</v>
      </c>
      <c r="S581" s="3"/>
      <c r="T581" s="3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</row>
    <row r="582" spans="1:43" ht="15.75" customHeight="1" x14ac:dyDescent="0.2">
      <c r="A582" s="17">
        <v>43578</v>
      </c>
      <c r="B582" s="17">
        <v>31526</v>
      </c>
      <c r="C582" s="3" t="s">
        <v>39</v>
      </c>
      <c r="D582" s="21">
        <v>39</v>
      </c>
      <c r="E582" s="3" t="s">
        <v>40</v>
      </c>
      <c r="F582" s="4"/>
      <c r="G582" s="4"/>
      <c r="H582" s="3" t="s">
        <v>41</v>
      </c>
      <c r="I582" s="3" t="s">
        <v>279</v>
      </c>
      <c r="J582" s="3" t="s">
        <v>43</v>
      </c>
      <c r="K582" s="3" t="s">
        <v>135</v>
      </c>
      <c r="L582" s="3" t="s">
        <v>540</v>
      </c>
      <c r="M582" s="3" t="s">
        <v>45</v>
      </c>
      <c r="N582" s="3" t="s">
        <v>84</v>
      </c>
      <c r="O582" s="3" t="s">
        <v>62</v>
      </c>
      <c r="P582" s="19"/>
      <c r="Q582" s="4"/>
      <c r="R582" s="3" t="s">
        <v>47</v>
      </c>
      <c r="S582" s="3"/>
      <c r="T582" s="3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</row>
    <row r="583" spans="1:43" ht="15.75" customHeight="1" x14ac:dyDescent="0.2">
      <c r="A583" s="17">
        <v>43578</v>
      </c>
      <c r="B583" s="17">
        <v>28828</v>
      </c>
      <c r="C583" s="3" t="s">
        <v>48</v>
      </c>
      <c r="D583" s="21">
        <v>47</v>
      </c>
      <c r="E583" s="3" t="s">
        <v>40</v>
      </c>
      <c r="F583" s="4"/>
      <c r="G583" s="4"/>
      <c r="H583" s="3" t="s">
        <v>41</v>
      </c>
      <c r="I583" s="3" t="s">
        <v>541</v>
      </c>
      <c r="J583" s="3" t="s">
        <v>43</v>
      </c>
      <c r="K583" s="3" t="s">
        <v>135</v>
      </c>
      <c r="L583" s="3" t="s">
        <v>256</v>
      </c>
      <c r="M583" s="3" t="s">
        <v>45</v>
      </c>
      <c r="N583" s="3" t="s">
        <v>58</v>
      </c>
      <c r="O583" s="3" t="s">
        <v>46</v>
      </c>
      <c r="P583" s="17">
        <v>43160</v>
      </c>
      <c r="Q583" s="4"/>
      <c r="R583" s="3" t="s">
        <v>47</v>
      </c>
      <c r="S583" s="3"/>
      <c r="T583" s="3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</row>
    <row r="584" spans="1:43" ht="15.75" customHeight="1" x14ac:dyDescent="0.2">
      <c r="A584" s="17">
        <v>43578</v>
      </c>
      <c r="B584" s="17">
        <v>27023</v>
      </c>
      <c r="C584" s="3" t="s">
        <v>54</v>
      </c>
      <c r="D584" s="21">
        <v>52</v>
      </c>
      <c r="E584" s="3" t="s">
        <v>40</v>
      </c>
      <c r="F584" s="4"/>
      <c r="G584" s="4"/>
      <c r="H584" s="3" t="s">
        <v>49</v>
      </c>
      <c r="I584" s="3" t="s">
        <v>145</v>
      </c>
      <c r="J584" s="3" t="s">
        <v>43</v>
      </c>
      <c r="K584" s="3" t="s">
        <v>135</v>
      </c>
      <c r="L584" s="3" t="s">
        <v>131</v>
      </c>
      <c r="M584" s="3" t="s">
        <v>45</v>
      </c>
      <c r="N584" s="3" t="s">
        <v>39</v>
      </c>
      <c r="O584" s="3" t="s">
        <v>62</v>
      </c>
      <c r="P584" s="19"/>
      <c r="Q584" s="4"/>
      <c r="R584" s="3" t="s">
        <v>47</v>
      </c>
      <c r="S584" s="3"/>
      <c r="T584" s="3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</row>
    <row r="585" spans="1:43" ht="15.75" customHeight="1" x14ac:dyDescent="0.2">
      <c r="A585" s="17">
        <v>43578</v>
      </c>
      <c r="B585" s="17">
        <v>36798</v>
      </c>
      <c r="C585" s="3" t="s">
        <v>48</v>
      </c>
      <c r="D585" s="21">
        <v>25</v>
      </c>
      <c r="E585" s="3" t="s">
        <v>40</v>
      </c>
      <c r="F585" s="4"/>
      <c r="G585" s="4"/>
      <c r="H585" s="3" t="s">
        <v>41</v>
      </c>
      <c r="I585" s="3" t="s">
        <v>79</v>
      </c>
      <c r="J585" s="3" t="s">
        <v>43</v>
      </c>
      <c r="K585" s="3" t="s">
        <v>135</v>
      </c>
      <c r="L585" s="3" t="s">
        <v>271</v>
      </c>
      <c r="M585" s="3" t="s">
        <v>45</v>
      </c>
      <c r="N585" s="3" t="s">
        <v>39</v>
      </c>
      <c r="O585" s="3" t="s">
        <v>62</v>
      </c>
      <c r="P585" s="19"/>
      <c r="Q585" s="4"/>
      <c r="R585" s="3" t="s">
        <v>47</v>
      </c>
      <c r="S585" s="3"/>
      <c r="T585" s="3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</row>
    <row r="586" spans="1:43" ht="15.75" customHeight="1" x14ac:dyDescent="0.2">
      <c r="A586" s="17">
        <v>43578</v>
      </c>
      <c r="B586" s="17">
        <v>35898</v>
      </c>
      <c r="C586" s="3" t="s">
        <v>48</v>
      </c>
      <c r="D586" s="21">
        <v>27</v>
      </c>
      <c r="E586" s="3" t="s">
        <v>55</v>
      </c>
      <c r="F586" s="4"/>
      <c r="G586" s="4"/>
      <c r="H586" s="3" t="s">
        <v>41</v>
      </c>
      <c r="I586" s="3" t="s">
        <v>79</v>
      </c>
      <c r="J586" s="3" t="s">
        <v>60</v>
      </c>
      <c r="K586" s="3" t="s">
        <v>135</v>
      </c>
      <c r="L586" s="3" t="s">
        <v>409</v>
      </c>
      <c r="M586" s="3" t="s">
        <v>45</v>
      </c>
      <c r="N586" s="3" t="s">
        <v>58</v>
      </c>
      <c r="O586" s="3" t="s">
        <v>62</v>
      </c>
      <c r="P586" s="19"/>
      <c r="Q586" s="4"/>
      <c r="R586" s="3" t="s">
        <v>47</v>
      </c>
      <c r="S586" s="3"/>
      <c r="T586" s="3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</row>
    <row r="587" spans="1:43" ht="15.75" customHeight="1" x14ac:dyDescent="0.2">
      <c r="A587" s="17">
        <v>43578</v>
      </c>
      <c r="B587" s="17">
        <v>31544</v>
      </c>
      <c r="C587" s="3" t="s">
        <v>39</v>
      </c>
      <c r="D587" s="21">
        <v>39</v>
      </c>
      <c r="E587" s="3" t="s">
        <v>40</v>
      </c>
      <c r="F587" s="4"/>
      <c r="G587" s="4"/>
      <c r="H587" s="3" t="s">
        <v>49</v>
      </c>
      <c r="I587" s="3" t="s">
        <v>71</v>
      </c>
      <c r="J587" s="3" t="s">
        <v>51</v>
      </c>
      <c r="K587" s="3" t="s">
        <v>135</v>
      </c>
      <c r="L587" s="3" t="s">
        <v>428</v>
      </c>
      <c r="M587" s="3" t="s">
        <v>45</v>
      </c>
      <c r="N587" s="3" t="s">
        <v>39</v>
      </c>
      <c r="O587" s="3" t="s">
        <v>62</v>
      </c>
      <c r="P587" s="19"/>
      <c r="Q587" s="4"/>
      <c r="R587" s="3" t="s">
        <v>47</v>
      </c>
      <c r="S587" s="3"/>
      <c r="T587" s="3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</row>
    <row r="588" spans="1:43" ht="15.75" customHeight="1" x14ac:dyDescent="0.2">
      <c r="A588" s="17">
        <v>43578</v>
      </c>
      <c r="B588" s="17">
        <v>31680</v>
      </c>
      <c r="C588" s="3" t="s">
        <v>39</v>
      </c>
      <c r="D588" s="21">
        <v>39</v>
      </c>
      <c r="E588" s="3" t="s">
        <v>40</v>
      </c>
      <c r="F588" s="3">
        <v>182</v>
      </c>
      <c r="G588" s="3">
        <v>98</v>
      </c>
      <c r="H588" s="3" t="s">
        <v>49</v>
      </c>
      <c r="I588" s="3" t="s">
        <v>276</v>
      </c>
      <c r="J588" s="3" t="s">
        <v>60</v>
      </c>
      <c r="K588" s="3" t="s">
        <v>135</v>
      </c>
      <c r="L588" s="3" t="s">
        <v>83</v>
      </c>
      <c r="M588" s="3" t="s">
        <v>45</v>
      </c>
      <c r="N588" s="3" t="s">
        <v>39</v>
      </c>
      <c r="O588" s="3" t="s">
        <v>62</v>
      </c>
      <c r="P588" s="19"/>
      <c r="Q588" s="4"/>
      <c r="R588" s="3" t="s">
        <v>47</v>
      </c>
      <c r="S588" s="3"/>
      <c r="T588" s="3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</row>
    <row r="589" spans="1:43" ht="15.75" customHeight="1" x14ac:dyDescent="0.2">
      <c r="A589" s="17">
        <v>43578</v>
      </c>
      <c r="B589" s="17">
        <v>31544</v>
      </c>
      <c r="C589" s="3" t="s">
        <v>54</v>
      </c>
      <c r="D589" s="21">
        <v>39</v>
      </c>
      <c r="E589" s="3" t="s">
        <v>40</v>
      </c>
      <c r="F589" s="4"/>
      <c r="G589" s="4"/>
      <c r="H589" s="3" t="s">
        <v>49</v>
      </c>
      <c r="I589" s="3" t="s">
        <v>56</v>
      </c>
      <c r="J589" s="3" t="s">
        <v>60</v>
      </c>
      <c r="K589" s="3" t="s">
        <v>135</v>
      </c>
      <c r="L589" s="3" t="s">
        <v>542</v>
      </c>
      <c r="M589" s="3" t="s">
        <v>45</v>
      </c>
      <c r="N589" s="3" t="s">
        <v>58</v>
      </c>
      <c r="O589" s="3" t="s">
        <v>62</v>
      </c>
      <c r="P589" s="19"/>
      <c r="Q589" s="4"/>
      <c r="R589" s="3" t="s">
        <v>47</v>
      </c>
      <c r="S589" s="3"/>
      <c r="T589" s="3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</row>
    <row r="590" spans="1:43" ht="15.75" customHeight="1" x14ac:dyDescent="0.2">
      <c r="A590" s="17">
        <v>43578</v>
      </c>
      <c r="B590" s="17">
        <v>31062</v>
      </c>
      <c r="C590" s="3" t="s">
        <v>39</v>
      </c>
      <c r="D590" s="21">
        <v>40</v>
      </c>
      <c r="E590" s="3" t="s">
        <v>40</v>
      </c>
      <c r="F590" s="3">
        <v>184</v>
      </c>
      <c r="G590" s="3">
        <v>86</v>
      </c>
      <c r="H590" s="3" t="s">
        <v>41</v>
      </c>
      <c r="I590" s="3" t="s">
        <v>543</v>
      </c>
      <c r="J590" s="3" t="s">
        <v>51</v>
      </c>
      <c r="K590" s="3" t="s">
        <v>135</v>
      </c>
      <c r="L590" s="3" t="s">
        <v>428</v>
      </c>
      <c r="M590" s="3" t="s">
        <v>45</v>
      </c>
      <c r="N590" s="3" t="s">
        <v>84</v>
      </c>
      <c r="O590" s="3" t="s">
        <v>62</v>
      </c>
      <c r="P590" s="19"/>
      <c r="Q590" s="4"/>
      <c r="R590" s="3" t="s">
        <v>47</v>
      </c>
      <c r="S590" s="3"/>
      <c r="T590" s="3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</row>
    <row r="591" spans="1:43" ht="15.75" customHeight="1" x14ac:dyDescent="0.2">
      <c r="A591" s="17">
        <v>43578</v>
      </c>
      <c r="B591" s="17">
        <v>29599</v>
      </c>
      <c r="C591" s="3" t="s">
        <v>39</v>
      </c>
      <c r="D591" s="21">
        <v>44</v>
      </c>
      <c r="E591" s="3" t="s">
        <v>40</v>
      </c>
      <c r="F591" s="3">
        <v>176</v>
      </c>
      <c r="G591" s="3">
        <v>85</v>
      </c>
      <c r="H591" s="3" t="s">
        <v>49</v>
      </c>
      <c r="I591" s="3" t="s">
        <v>315</v>
      </c>
      <c r="J591" s="3" t="s">
        <v>428</v>
      </c>
      <c r="K591" s="3" t="s">
        <v>5509</v>
      </c>
      <c r="L591" s="3" t="s">
        <v>428</v>
      </c>
      <c r="M591" s="3" t="s">
        <v>45</v>
      </c>
      <c r="N591" s="3" t="s">
        <v>84</v>
      </c>
      <c r="O591" s="3" t="s">
        <v>62</v>
      </c>
      <c r="P591" s="19"/>
      <c r="Q591" s="4"/>
      <c r="R591" s="3" t="s">
        <v>47</v>
      </c>
      <c r="S591" s="3"/>
      <c r="T591" s="3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</row>
    <row r="592" spans="1:43" ht="15.75" customHeight="1" x14ac:dyDescent="0.2">
      <c r="A592" s="17">
        <v>43578</v>
      </c>
      <c r="B592" s="17">
        <v>29346</v>
      </c>
      <c r="C592" s="3" t="s">
        <v>92</v>
      </c>
      <c r="D592" s="21">
        <v>45</v>
      </c>
      <c r="E592" s="3" t="s">
        <v>40</v>
      </c>
      <c r="F592" s="4"/>
      <c r="G592" s="4"/>
      <c r="H592" s="3" t="s">
        <v>49</v>
      </c>
      <c r="I592" s="3" t="s">
        <v>279</v>
      </c>
      <c r="J592" s="3" t="s">
        <v>60</v>
      </c>
      <c r="K592" s="3" t="s">
        <v>135</v>
      </c>
      <c r="L592" s="3" t="s">
        <v>194</v>
      </c>
      <c r="M592" s="3" t="s">
        <v>45</v>
      </c>
      <c r="N592" s="3" t="s">
        <v>84</v>
      </c>
      <c r="O592" s="3" t="s">
        <v>62</v>
      </c>
      <c r="P592" s="19"/>
      <c r="Q592" s="4"/>
      <c r="R592" s="3" t="s">
        <v>47</v>
      </c>
      <c r="S592" s="3"/>
      <c r="T592" s="3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</row>
    <row r="593" spans="1:43" ht="15.75" customHeight="1" x14ac:dyDescent="0.2">
      <c r="A593" s="17">
        <v>43578</v>
      </c>
      <c r="B593" s="17">
        <v>29527</v>
      </c>
      <c r="C593" s="3" t="s">
        <v>54</v>
      </c>
      <c r="D593" s="21">
        <v>45</v>
      </c>
      <c r="E593" s="3" t="s">
        <v>40</v>
      </c>
      <c r="F593" s="4"/>
      <c r="G593" s="4"/>
      <c r="H593" s="3" t="s">
        <v>41</v>
      </c>
      <c r="I593" s="3" t="s">
        <v>536</v>
      </c>
      <c r="J593" s="3" t="s">
        <v>60</v>
      </c>
      <c r="K593" s="3" t="s">
        <v>135</v>
      </c>
      <c r="L593" s="3" t="s">
        <v>86</v>
      </c>
      <c r="M593" s="3" t="s">
        <v>45</v>
      </c>
      <c r="N593" s="3" t="s">
        <v>84</v>
      </c>
      <c r="O593" s="3" t="s">
        <v>62</v>
      </c>
      <c r="P593" s="19"/>
      <c r="Q593" s="4"/>
      <c r="R593" s="3" t="s">
        <v>47</v>
      </c>
      <c r="S593" s="3"/>
      <c r="T593" s="3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</row>
    <row r="594" spans="1:43" ht="15.75" customHeight="1" x14ac:dyDescent="0.2">
      <c r="A594" s="17">
        <v>43579</v>
      </c>
      <c r="B594" s="17">
        <v>26678</v>
      </c>
      <c r="C594" s="3" t="s">
        <v>39</v>
      </c>
      <c r="D594" s="21">
        <v>52</v>
      </c>
      <c r="E594" s="3" t="s">
        <v>40</v>
      </c>
      <c r="F594" s="4"/>
      <c r="G594" s="4"/>
      <c r="H594" s="3" t="s">
        <v>49</v>
      </c>
      <c r="I594" s="3" t="s">
        <v>323</v>
      </c>
      <c r="J594" s="3" t="s">
        <v>60</v>
      </c>
      <c r="K594" s="3" t="s">
        <v>135</v>
      </c>
      <c r="L594" s="3" t="s">
        <v>544</v>
      </c>
      <c r="M594" s="3" t="s">
        <v>45</v>
      </c>
      <c r="N594" s="3" t="s">
        <v>39</v>
      </c>
      <c r="O594" s="3" t="s">
        <v>62</v>
      </c>
      <c r="P594" s="19"/>
      <c r="Q594" s="4"/>
      <c r="R594" s="3" t="s">
        <v>47</v>
      </c>
      <c r="S594" s="3"/>
      <c r="T594" s="3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</row>
    <row r="595" spans="1:43" ht="15.75" customHeight="1" x14ac:dyDescent="0.2">
      <c r="A595" s="17">
        <v>43579</v>
      </c>
      <c r="B595" s="17">
        <v>31189</v>
      </c>
      <c r="C595" s="3" t="s">
        <v>39</v>
      </c>
      <c r="D595" s="21">
        <v>40</v>
      </c>
      <c r="E595" s="3" t="s">
        <v>40</v>
      </c>
      <c r="F595" s="4"/>
      <c r="G595" s="4"/>
      <c r="H595" s="3" t="s">
        <v>41</v>
      </c>
      <c r="I595" s="3" t="s">
        <v>134</v>
      </c>
      <c r="J595" s="3" t="s">
        <v>60</v>
      </c>
      <c r="K595" s="3" t="s">
        <v>135</v>
      </c>
      <c r="L595" s="3" t="s">
        <v>86</v>
      </c>
      <c r="M595" s="3" t="s">
        <v>45</v>
      </c>
      <c r="N595" s="3" t="s">
        <v>39</v>
      </c>
      <c r="O595" s="3" t="s">
        <v>46</v>
      </c>
      <c r="P595" s="17">
        <v>42430</v>
      </c>
      <c r="Q595" s="4"/>
      <c r="R595" s="3" t="s">
        <v>47</v>
      </c>
      <c r="S595" s="3"/>
      <c r="T595" s="3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</row>
    <row r="596" spans="1:43" ht="15.75" customHeight="1" x14ac:dyDescent="0.2">
      <c r="A596" s="17">
        <v>43579</v>
      </c>
      <c r="B596" s="17">
        <v>32158</v>
      </c>
      <c r="C596" s="3" t="s">
        <v>54</v>
      </c>
      <c r="D596" s="21">
        <v>37</v>
      </c>
      <c r="E596" s="3" t="s">
        <v>55</v>
      </c>
      <c r="F596" s="4"/>
      <c r="G596" s="4"/>
      <c r="H596" s="3" t="s">
        <v>41</v>
      </c>
      <c r="I596" s="3" t="s">
        <v>402</v>
      </c>
      <c r="J596" s="3" t="s">
        <v>43</v>
      </c>
      <c r="K596" s="3" t="s">
        <v>135</v>
      </c>
      <c r="L596" s="3" t="s">
        <v>545</v>
      </c>
      <c r="M596" s="3" t="s">
        <v>45</v>
      </c>
      <c r="N596" s="3" t="s">
        <v>39</v>
      </c>
      <c r="O596" s="3" t="s">
        <v>62</v>
      </c>
      <c r="P596" s="19"/>
      <c r="Q596" s="4"/>
      <c r="R596" s="3" t="s">
        <v>47</v>
      </c>
      <c r="S596" s="3"/>
      <c r="T596" s="3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</row>
    <row r="597" spans="1:43" ht="15.75" customHeight="1" x14ac:dyDescent="0.2">
      <c r="A597" s="17">
        <v>43579</v>
      </c>
      <c r="B597" s="17">
        <v>31689</v>
      </c>
      <c r="C597" s="3" t="s">
        <v>39</v>
      </c>
      <c r="D597" s="21">
        <v>39</v>
      </c>
      <c r="E597" s="3" t="s">
        <v>40</v>
      </c>
      <c r="F597" s="4"/>
      <c r="G597" s="4"/>
      <c r="H597" s="3" t="s">
        <v>41</v>
      </c>
      <c r="I597" s="3" t="s">
        <v>279</v>
      </c>
      <c r="J597" s="3" t="s">
        <v>60</v>
      </c>
      <c r="K597" s="3" t="s">
        <v>135</v>
      </c>
      <c r="L597" s="3" t="s">
        <v>546</v>
      </c>
      <c r="M597" s="3" t="s">
        <v>45</v>
      </c>
      <c r="N597" s="3" t="s">
        <v>39</v>
      </c>
      <c r="O597" s="3" t="s">
        <v>62</v>
      </c>
      <c r="P597" s="19"/>
      <c r="Q597" s="4"/>
      <c r="R597" s="3" t="s">
        <v>47</v>
      </c>
      <c r="S597" s="3"/>
      <c r="T597" s="3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</row>
    <row r="598" spans="1:43" ht="15.75" customHeight="1" x14ac:dyDescent="0.2">
      <c r="A598" s="17">
        <v>43580</v>
      </c>
      <c r="B598" s="17">
        <v>30797</v>
      </c>
      <c r="C598" s="3" t="s">
        <v>54</v>
      </c>
      <c r="D598" s="21">
        <v>41</v>
      </c>
      <c r="E598" s="3" t="s">
        <v>40</v>
      </c>
      <c r="F598" s="4"/>
      <c r="G598" s="3">
        <v>85</v>
      </c>
      <c r="H598" s="3" t="s">
        <v>49</v>
      </c>
      <c r="I598" s="3" t="s">
        <v>71</v>
      </c>
      <c r="J598" s="3" t="s">
        <v>43</v>
      </c>
      <c r="K598" s="3" t="s">
        <v>135</v>
      </c>
      <c r="L598" s="3" t="s">
        <v>131</v>
      </c>
      <c r="M598" s="3" t="s">
        <v>45</v>
      </c>
      <c r="N598" s="3" t="s">
        <v>84</v>
      </c>
      <c r="O598" s="3" t="s">
        <v>62</v>
      </c>
      <c r="P598" s="19"/>
      <c r="Q598" s="4"/>
      <c r="R598" s="3" t="s">
        <v>47</v>
      </c>
      <c r="S598" s="3"/>
      <c r="T598" s="3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</row>
    <row r="599" spans="1:43" ht="15.75" customHeight="1" x14ac:dyDescent="0.2">
      <c r="A599" s="17">
        <v>43580</v>
      </c>
      <c r="B599" s="17">
        <v>30797</v>
      </c>
      <c r="C599" s="3" t="s">
        <v>54</v>
      </c>
      <c r="D599" s="21">
        <v>41</v>
      </c>
      <c r="E599" s="3" t="s">
        <v>40</v>
      </c>
      <c r="F599" s="4"/>
      <c r="G599" s="3">
        <v>85</v>
      </c>
      <c r="H599" s="3" t="s">
        <v>49</v>
      </c>
      <c r="I599" s="3" t="s">
        <v>71</v>
      </c>
      <c r="J599" s="3" t="s">
        <v>43</v>
      </c>
      <c r="K599" s="3" t="s">
        <v>135</v>
      </c>
      <c r="L599" s="3" t="s">
        <v>131</v>
      </c>
      <c r="M599" s="3" t="s">
        <v>45</v>
      </c>
      <c r="N599" s="3" t="s">
        <v>84</v>
      </c>
      <c r="O599" s="3" t="s">
        <v>62</v>
      </c>
      <c r="P599" s="19"/>
      <c r="Q599" s="4"/>
      <c r="R599" s="3" t="s">
        <v>47</v>
      </c>
      <c r="S599" s="3"/>
      <c r="T599" s="3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</row>
    <row r="600" spans="1:43" ht="15.75" customHeight="1" x14ac:dyDescent="0.2">
      <c r="A600" s="17">
        <v>43580</v>
      </c>
      <c r="B600" s="17">
        <v>32625</v>
      </c>
      <c r="C600" s="3" t="s">
        <v>39</v>
      </c>
      <c r="D600" s="21">
        <v>36</v>
      </c>
      <c r="E600" s="3" t="s">
        <v>40</v>
      </c>
      <c r="F600" s="4"/>
      <c r="G600" s="4"/>
      <c r="H600" s="3" t="s">
        <v>49</v>
      </c>
      <c r="I600" s="3" t="s">
        <v>547</v>
      </c>
      <c r="J600" s="3" t="s">
        <v>428</v>
      </c>
      <c r="K600" s="3" t="s">
        <v>5509</v>
      </c>
      <c r="L600" s="3" t="s">
        <v>428</v>
      </c>
      <c r="M600" s="3" t="s">
        <v>45</v>
      </c>
      <c r="N600" s="3" t="s">
        <v>124</v>
      </c>
      <c r="O600" s="3" t="s">
        <v>62</v>
      </c>
      <c r="P600" s="19"/>
      <c r="Q600" s="4"/>
      <c r="R600" s="3" t="s">
        <v>47</v>
      </c>
      <c r="S600" s="3"/>
      <c r="T600" s="3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</row>
    <row r="601" spans="1:43" ht="15.75" customHeight="1" x14ac:dyDescent="0.2">
      <c r="A601" s="17">
        <v>43580</v>
      </c>
      <c r="B601" s="17">
        <v>29250</v>
      </c>
      <c r="C601" s="3" t="s">
        <v>39</v>
      </c>
      <c r="D601" s="21">
        <v>45</v>
      </c>
      <c r="E601" s="3" t="s">
        <v>40</v>
      </c>
      <c r="F601" s="4"/>
      <c r="G601" s="4"/>
      <c r="H601" s="3" t="s">
        <v>49</v>
      </c>
      <c r="I601" s="3" t="s">
        <v>548</v>
      </c>
      <c r="J601" s="3" t="s">
        <v>51</v>
      </c>
      <c r="K601" s="3" t="s">
        <v>135</v>
      </c>
      <c r="L601" s="3" t="s">
        <v>428</v>
      </c>
      <c r="M601" s="3" t="s">
        <v>45</v>
      </c>
      <c r="N601" s="3" t="s">
        <v>124</v>
      </c>
      <c r="O601" s="3" t="s">
        <v>62</v>
      </c>
      <c r="P601" s="19"/>
      <c r="Q601" s="4"/>
      <c r="R601" s="3" t="s">
        <v>47</v>
      </c>
      <c r="S601" s="3"/>
      <c r="T601" s="3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</row>
    <row r="602" spans="1:43" ht="15.75" customHeight="1" x14ac:dyDescent="0.2">
      <c r="A602" s="17">
        <v>43580</v>
      </c>
      <c r="B602" s="17">
        <v>31884</v>
      </c>
      <c r="C602" s="3" t="s">
        <v>48</v>
      </c>
      <c r="D602" s="21">
        <v>38</v>
      </c>
      <c r="E602" s="3" t="s">
        <v>40</v>
      </c>
      <c r="F602" s="4"/>
      <c r="G602" s="4"/>
      <c r="H602" s="3" t="s">
        <v>41</v>
      </c>
      <c r="I602" s="3" t="s">
        <v>79</v>
      </c>
      <c r="J602" s="3" t="s">
        <v>51</v>
      </c>
      <c r="K602" s="3" t="s">
        <v>135</v>
      </c>
      <c r="L602" s="3" t="s">
        <v>222</v>
      </c>
      <c r="M602" s="3" t="s">
        <v>45</v>
      </c>
      <c r="N602" s="3" t="s">
        <v>58</v>
      </c>
      <c r="O602" s="3" t="s">
        <v>62</v>
      </c>
      <c r="P602" s="19"/>
      <c r="Q602" s="4"/>
      <c r="R602" s="3" t="s">
        <v>47</v>
      </c>
      <c r="S602" s="3"/>
      <c r="T602" s="3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</row>
    <row r="603" spans="1:43" ht="15.75" customHeight="1" x14ac:dyDescent="0.2">
      <c r="A603" s="17">
        <v>43580</v>
      </c>
      <c r="B603" s="17">
        <v>28339</v>
      </c>
      <c r="C603" s="3" t="s">
        <v>48</v>
      </c>
      <c r="D603" s="21">
        <v>48</v>
      </c>
      <c r="E603" s="3" t="s">
        <v>40</v>
      </c>
      <c r="F603" s="4"/>
      <c r="G603" s="4"/>
      <c r="H603" s="3" t="s">
        <v>49</v>
      </c>
      <c r="I603" s="3" t="s">
        <v>449</v>
      </c>
      <c r="J603" s="3" t="s">
        <v>51</v>
      </c>
      <c r="K603" s="3" t="s">
        <v>135</v>
      </c>
      <c r="L603" s="3" t="s">
        <v>428</v>
      </c>
      <c r="M603" s="3" t="s">
        <v>45</v>
      </c>
      <c r="N603" s="3" t="s">
        <v>58</v>
      </c>
      <c r="O603" s="3" t="s">
        <v>62</v>
      </c>
      <c r="P603" s="19"/>
      <c r="Q603" s="4"/>
      <c r="R603" s="3" t="s">
        <v>47</v>
      </c>
      <c r="S603" s="3"/>
      <c r="T603" s="3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</row>
    <row r="604" spans="1:43" ht="15.75" customHeight="1" x14ac:dyDescent="0.2">
      <c r="A604" s="17">
        <v>43580</v>
      </c>
      <c r="B604" s="17">
        <v>32650</v>
      </c>
      <c r="C604" s="3" t="s">
        <v>48</v>
      </c>
      <c r="D604" s="21">
        <v>36</v>
      </c>
      <c r="E604" s="3" t="s">
        <v>40</v>
      </c>
      <c r="F604" s="4"/>
      <c r="G604" s="4"/>
      <c r="H604" s="3" t="s">
        <v>41</v>
      </c>
      <c r="I604" s="3" t="s">
        <v>279</v>
      </c>
      <c r="J604" s="3" t="s">
        <v>60</v>
      </c>
      <c r="K604" s="3" t="s">
        <v>135</v>
      </c>
      <c r="L604" s="3" t="s">
        <v>409</v>
      </c>
      <c r="M604" s="3" t="s">
        <v>45</v>
      </c>
      <c r="N604" s="3" t="s">
        <v>58</v>
      </c>
      <c r="O604" s="3" t="s">
        <v>62</v>
      </c>
      <c r="P604" s="19"/>
      <c r="Q604" s="4"/>
      <c r="R604" s="3" t="s">
        <v>47</v>
      </c>
      <c r="S604" s="3"/>
      <c r="T604" s="3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</row>
    <row r="605" spans="1:43" ht="15.75" customHeight="1" x14ac:dyDescent="0.2">
      <c r="A605" s="17">
        <v>43580</v>
      </c>
      <c r="B605" s="17">
        <v>32566</v>
      </c>
      <c r="C605" s="3" t="s">
        <v>48</v>
      </c>
      <c r="D605" s="21">
        <v>36</v>
      </c>
      <c r="E605" s="3" t="s">
        <v>40</v>
      </c>
      <c r="F605" s="4"/>
      <c r="G605" s="3">
        <v>76</v>
      </c>
      <c r="H605" s="3" t="s">
        <v>41</v>
      </c>
      <c r="I605" s="3" t="s">
        <v>549</v>
      </c>
      <c r="J605" s="3" t="s">
        <v>60</v>
      </c>
      <c r="K605" s="3" t="s">
        <v>135</v>
      </c>
      <c r="L605" s="3" t="s">
        <v>195</v>
      </c>
      <c r="M605" s="3" t="s">
        <v>45</v>
      </c>
      <c r="N605" s="3" t="s">
        <v>39</v>
      </c>
      <c r="O605" s="3" t="s">
        <v>46</v>
      </c>
      <c r="P605" s="17">
        <v>40604</v>
      </c>
      <c r="Q605" s="4"/>
      <c r="R605" s="3" t="s">
        <v>47</v>
      </c>
      <c r="S605" s="3"/>
      <c r="T605" s="3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</row>
    <row r="606" spans="1:43" ht="15.75" customHeight="1" x14ac:dyDescent="0.2">
      <c r="A606" s="17">
        <v>43581</v>
      </c>
      <c r="B606" s="17">
        <v>27995</v>
      </c>
      <c r="C606" s="3" t="s">
        <v>54</v>
      </c>
      <c r="D606" s="21">
        <v>49</v>
      </c>
      <c r="E606" s="3" t="s">
        <v>40</v>
      </c>
      <c r="F606" s="4"/>
      <c r="G606" s="4"/>
      <c r="H606" s="3" t="s">
        <v>49</v>
      </c>
      <c r="I606" s="3" t="s">
        <v>279</v>
      </c>
      <c r="J606" s="3" t="s">
        <v>51</v>
      </c>
      <c r="K606" s="3" t="s">
        <v>135</v>
      </c>
      <c r="L606" s="3" t="s">
        <v>428</v>
      </c>
      <c r="M606" s="3" t="s">
        <v>45</v>
      </c>
      <c r="N606" s="3" t="s">
        <v>527</v>
      </c>
      <c r="O606" s="3" t="s">
        <v>62</v>
      </c>
      <c r="P606" s="19"/>
      <c r="Q606" s="4"/>
      <c r="R606" s="3" t="s">
        <v>47</v>
      </c>
      <c r="S606" s="3"/>
      <c r="T606" s="3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</row>
    <row r="607" spans="1:43" ht="15.75" customHeight="1" x14ac:dyDescent="0.2">
      <c r="A607" s="17">
        <v>43581</v>
      </c>
      <c r="B607" s="17">
        <v>29012</v>
      </c>
      <c r="C607" s="3" t="s">
        <v>54</v>
      </c>
      <c r="D607" s="21">
        <v>46</v>
      </c>
      <c r="E607" s="3" t="s">
        <v>55</v>
      </c>
      <c r="F607" s="4"/>
      <c r="G607" s="4"/>
      <c r="H607" s="3" t="s">
        <v>49</v>
      </c>
      <c r="I607" s="3" t="s">
        <v>402</v>
      </c>
      <c r="J607" s="3" t="s">
        <v>51</v>
      </c>
      <c r="K607" s="3" t="s">
        <v>135</v>
      </c>
      <c r="L607" s="3" t="s">
        <v>428</v>
      </c>
      <c r="M607" s="3" t="s">
        <v>45</v>
      </c>
      <c r="N607" s="3" t="s">
        <v>527</v>
      </c>
      <c r="O607" s="3" t="s">
        <v>62</v>
      </c>
      <c r="P607" s="19"/>
      <c r="Q607" s="4"/>
      <c r="R607" s="3" t="s">
        <v>47</v>
      </c>
      <c r="S607" s="3"/>
      <c r="T607" s="3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</row>
    <row r="608" spans="1:43" ht="15.75" customHeight="1" x14ac:dyDescent="0.2">
      <c r="A608" s="17">
        <v>43581</v>
      </c>
      <c r="B608" s="17">
        <v>30327</v>
      </c>
      <c r="C608" s="3" t="s">
        <v>54</v>
      </c>
      <c r="D608" s="21">
        <v>42</v>
      </c>
      <c r="E608" s="3" t="s">
        <v>40</v>
      </c>
      <c r="F608" s="4"/>
      <c r="G608" s="4"/>
      <c r="H608" s="3" t="s">
        <v>49</v>
      </c>
      <c r="I608" s="3" t="s">
        <v>302</v>
      </c>
      <c r="J608" s="3" t="s">
        <v>51</v>
      </c>
      <c r="K608" s="3" t="s">
        <v>135</v>
      </c>
      <c r="L608" s="3" t="s">
        <v>428</v>
      </c>
      <c r="M608" s="3" t="s">
        <v>45</v>
      </c>
      <c r="N608" s="3" t="s">
        <v>527</v>
      </c>
      <c r="O608" s="3" t="s">
        <v>62</v>
      </c>
      <c r="P608" s="19"/>
      <c r="Q608" s="4"/>
      <c r="R608" s="3" t="s">
        <v>47</v>
      </c>
      <c r="S608" s="3"/>
      <c r="T608" s="3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</row>
    <row r="609" spans="1:43" ht="15.75" customHeight="1" x14ac:dyDescent="0.2">
      <c r="A609" s="17">
        <v>43581</v>
      </c>
      <c r="B609" s="17">
        <v>32197</v>
      </c>
      <c r="C609" s="3" t="s">
        <v>48</v>
      </c>
      <c r="D609" s="21">
        <v>37</v>
      </c>
      <c r="E609" s="3" t="s">
        <v>40</v>
      </c>
      <c r="F609" s="3">
        <v>185</v>
      </c>
      <c r="G609" s="3">
        <v>105</v>
      </c>
      <c r="H609" s="3" t="s">
        <v>41</v>
      </c>
      <c r="I609" s="3" t="s">
        <v>550</v>
      </c>
      <c r="J609" s="3" t="s">
        <v>43</v>
      </c>
      <c r="K609" s="3" t="s">
        <v>135</v>
      </c>
      <c r="L609" s="3" t="s">
        <v>271</v>
      </c>
      <c r="M609" s="3" t="s">
        <v>45</v>
      </c>
      <c r="N609" s="3" t="s">
        <v>84</v>
      </c>
      <c r="O609" s="3" t="s">
        <v>46</v>
      </c>
      <c r="P609" s="17">
        <v>42796</v>
      </c>
      <c r="Q609" s="4"/>
      <c r="R609" s="3" t="s">
        <v>47</v>
      </c>
      <c r="S609" s="3"/>
      <c r="T609" s="3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</row>
    <row r="610" spans="1:43" ht="15.75" customHeight="1" x14ac:dyDescent="0.2">
      <c r="A610" s="17">
        <v>43581</v>
      </c>
      <c r="B610" s="17">
        <v>36705</v>
      </c>
      <c r="C610" s="3" t="s">
        <v>54</v>
      </c>
      <c r="D610" s="21">
        <v>25</v>
      </c>
      <c r="E610" s="3" t="s">
        <v>40</v>
      </c>
      <c r="F610" s="4"/>
      <c r="G610" s="4"/>
      <c r="H610" s="3" t="s">
        <v>41</v>
      </c>
      <c r="I610" s="3" t="s">
        <v>286</v>
      </c>
      <c r="J610" s="3" t="s">
        <v>51</v>
      </c>
      <c r="K610" s="3" t="s">
        <v>135</v>
      </c>
      <c r="L610" s="3" t="s">
        <v>428</v>
      </c>
      <c r="M610" s="3" t="s">
        <v>45</v>
      </c>
      <c r="N610" s="3" t="s">
        <v>39</v>
      </c>
      <c r="O610" s="3" t="s">
        <v>62</v>
      </c>
      <c r="P610" s="19"/>
      <c r="Q610" s="4"/>
      <c r="R610" s="3" t="s">
        <v>47</v>
      </c>
      <c r="S610" s="3"/>
      <c r="T610" s="3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</row>
    <row r="611" spans="1:43" ht="15.75" customHeight="1" x14ac:dyDescent="0.2">
      <c r="A611" s="17">
        <v>43581</v>
      </c>
      <c r="B611" s="17">
        <v>37324</v>
      </c>
      <c r="C611" s="3" t="s">
        <v>54</v>
      </c>
      <c r="D611" s="21">
        <v>23</v>
      </c>
      <c r="E611" s="3" t="s">
        <v>40</v>
      </c>
      <c r="F611" s="4"/>
      <c r="G611" s="4"/>
      <c r="H611" s="3" t="s">
        <v>41</v>
      </c>
      <c r="I611" s="3" t="s">
        <v>237</v>
      </c>
      <c r="J611" s="3" t="s">
        <v>51</v>
      </c>
      <c r="K611" s="3" t="s">
        <v>135</v>
      </c>
      <c r="L611" s="3" t="s">
        <v>428</v>
      </c>
      <c r="M611" s="3" t="s">
        <v>45</v>
      </c>
      <c r="N611" s="3" t="s">
        <v>39</v>
      </c>
      <c r="O611" s="3" t="s">
        <v>62</v>
      </c>
      <c r="P611" s="19"/>
      <c r="Q611" s="4"/>
      <c r="R611" s="3" t="s">
        <v>47</v>
      </c>
      <c r="S611" s="3"/>
      <c r="T611" s="3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</row>
    <row r="612" spans="1:43" ht="15.75" customHeight="1" x14ac:dyDescent="0.2">
      <c r="A612" s="17">
        <v>43581</v>
      </c>
      <c r="B612" s="17">
        <v>22816</v>
      </c>
      <c r="C612" s="3" t="s">
        <v>48</v>
      </c>
      <c r="D612" s="21">
        <v>63</v>
      </c>
      <c r="E612" s="3" t="s">
        <v>40</v>
      </c>
      <c r="F612" s="4"/>
      <c r="G612" s="4"/>
      <c r="H612" s="3" t="s">
        <v>49</v>
      </c>
      <c r="I612" s="3" t="s">
        <v>144</v>
      </c>
      <c r="J612" s="3" t="s">
        <v>551</v>
      </c>
      <c r="K612" s="3" t="s">
        <v>5509</v>
      </c>
      <c r="L612" s="3" t="s">
        <v>428</v>
      </c>
      <c r="M612" s="3" t="s">
        <v>45</v>
      </c>
      <c r="N612" s="3" t="s">
        <v>39</v>
      </c>
      <c r="O612" s="3" t="s">
        <v>46</v>
      </c>
      <c r="P612" s="17">
        <v>42065</v>
      </c>
      <c r="Q612" s="4"/>
      <c r="R612" s="3" t="s">
        <v>47</v>
      </c>
      <c r="S612" s="3"/>
      <c r="T612" s="3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</row>
    <row r="613" spans="1:43" ht="15.75" customHeight="1" x14ac:dyDescent="0.2">
      <c r="A613" s="17">
        <v>43581</v>
      </c>
      <c r="B613" s="17">
        <v>31143</v>
      </c>
      <c r="C613" s="3" t="s">
        <v>39</v>
      </c>
      <c r="D613" s="21">
        <v>40</v>
      </c>
      <c r="E613" s="3" t="s">
        <v>40</v>
      </c>
      <c r="F613" s="3">
        <v>178</v>
      </c>
      <c r="G613" s="3">
        <v>90</v>
      </c>
      <c r="H613" s="3" t="s">
        <v>41</v>
      </c>
      <c r="I613" s="3" t="s">
        <v>145</v>
      </c>
      <c r="J613" s="3" t="s">
        <v>51</v>
      </c>
      <c r="K613" s="3" t="s">
        <v>135</v>
      </c>
      <c r="L613" s="3" t="s">
        <v>428</v>
      </c>
      <c r="M613" s="3" t="s">
        <v>45</v>
      </c>
      <c r="N613" s="3" t="s">
        <v>84</v>
      </c>
      <c r="O613" s="3" t="s">
        <v>62</v>
      </c>
      <c r="P613" s="19"/>
      <c r="Q613" s="4"/>
      <c r="R613" s="3" t="s">
        <v>47</v>
      </c>
      <c r="S613" s="3"/>
      <c r="T613" s="3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</row>
    <row r="614" spans="1:43" ht="15.75" customHeight="1" x14ac:dyDescent="0.2">
      <c r="A614" s="17">
        <v>43581</v>
      </c>
      <c r="B614" s="17">
        <v>30419</v>
      </c>
      <c r="C614" s="3" t="s">
        <v>54</v>
      </c>
      <c r="D614" s="21">
        <v>42</v>
      </c>
      <c r="E614" s="3" t="s">
        <v>40</v>
      </c>
      <c r="F614" s="4"/>
      <c r="G614" s="4"/>
      <c r="H614" s="3" t="s">
        <v>49</v>
      </c>
      <c r="I614" s="3" t="s">
        <v>98</v>
      </c>
      <c r="J614" s="3" t="s">
        <v>51</v>
      </c>
      <c r="K614" s="3" t="s">
        <v>135</v>
      </c>
      <c r="L614" s="3" t="s">
        <v>428</v>
      </c>
      <c r="M614" s="3" t="s">
        <v>45</v>
      </c>
      <c r="N614" s="3" t="s">
        <v>527</v>
      </c>
      <c r="O614" s="3" t="s">
        <v>62</v>
      </c>
      <c r="P614" s="19"/>
      <c r="Q614" s="4"/>
      <c r="R614" s="3" t="s">
        <v>47</v>
      </c>
      <c r="S614" s="3"/>
      <c r="T614" s="3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</row>
    <row r="615" spans="1:43" ht="15.75" customHeight="1" x14ac:dyDescent="0.2">
      <c r="A615" s="17">
        <v>43581</v>
      </c>
      <c r="B615" s="17">
        <v>35800</v>
      </c>
      <c r="C615" s="3" t="s">
        <v>54</v>
      </c>
      <c r="D615" s="21">
        <v>27</v>
      </c>
      <c r="E615" s="3" t="s">
        <v>40</v>
      </c>
      <c r="F615" s="4"/>
      <c r="G615" s="4"/>
      <c r="H615" s="3" t="s">
        <v>41</v>
      </c>
      <c r="I615" s="3" t="s">
        <v>286</v>
      </c>
      <c r="J615" s="3" t="s">
        <v>51</v>
      </c>
      <c r="K615" s="3" t="s">
        <v>135</v>
      </c>
      <c r="L615" s="3" t="s">
        <v>428</v>
      </c>
      <c r="M615" s="3" t="s">
        <v>45</v>
      </c>
      <c r="N615" s="3" t="s">
        <v>58</v>
      </c>
      <c r="O615" s="3" t="s">
        <v>62</v>
      </c>
      <c r="P615" s="19"/>
      <c r="Q615" s="4"/>
      <c r="R615" s="3" t="s">
        <v>47</v>
      </c>
      <c r="S615" s="3"/>
      <c r="T615" s="3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</row>
    <row r="616" spans="1:43" ht="15.75" customHeight="1" x14ac:dyDescent="0.2">
      <c r="A616" s="17">
        <v>43584</v>
      </c>
      <c r="B616" s="17">
        <v>30137</v>
      </c>
      <c r="C616" s="3" t="s">
        <v>54</v>
      </c>
      <c r="D616" s="21">
        <v>43</v>
      </c>
      <c r="E616" s="3" t="s">
        <v>40</v>
      </c>
      <c r="F616" s="4"/>
      <c r="G616" s="4"/>
      <c r="H616" s="3" t="s">
        <v>49</v>
      </c>
      <c r="I616" s="3" t="s">
        <v>56</v>
      </c>
      <c r="J616" s="3" t="s">
        <v>43</v>
      </c>
      <c r="K616" s="3" t="s">
        <v>135</v>
      </c>
      <c r="L616" s="3" t="s">
        <v>552</v>
      </c>
      <c r="M616" s="3" t="s">
        <v>45</v>
      </c>
      <c r="N616" s="3" t="s">
        <v>124</v>
      </c>
      <c r="O616" s="3" t="s">
        <v>46</v>
      </c>
      <c r="P616" s="17">
        <v>43161</v>
      </c>
      <c r="Q616" s="4"/>
      <c r="R616" s="3" t="s">
        <v>47</v>
      </c>
      <c r="S616" s="3"/>
      <c r="T616" s="3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</row>
    <row r="617" spans="1:43" ht="15.75" customHeight="1" x14ac:dyDescent="0.2">
      <c r="A617" s="17">
        <v>43585</v>
      </c>
      <c r="B617" s="17">
        <v>28846</v>
      </c>
      <c r="C617" s="3" t="s">
        <v>39</v>
      </c>
      <c r="D617" s="21">
        <v>47</v>
      </c>
      <c r="E617" s="3" t="s">
        <v>40</v>
      </c>
      <c r="F617" s="4"/>
      <c r="G617" s="4"/>
      <c r="H617" s="3" t="s">
        <v>41</v>
      </c>
      <c r="I617" s="3" t="s">
        <v>111</v>
      </c>
      <c r="J617" s="3" t="s">
        <v>43</v>
      </c>
      <c r="K617" s="3" t="s">
        <v>135</v>
      </c>
      <c r="L617" s="3" t="s">
        <v>169</v>
      </c>
      <c r="M617" s="3" t="s">
        <v>45</v>
      </c>
      <c r="N617" s="3" t="s">
        <v>39</v>
      </c>
      <c r="O617" s="3" t="s">
        <v>46</v>
      </c>
      <c r="P617" s="17">
        <v>41700</v>
      </c>
      <c r="Q617" s="4"/>
      <c r="R617" s="3" t="s">
        <v>47</v>
      </c>
      <c r="S617" s="3"/>
      <c r="T617" s="3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</row>
    <row r="618" spans="1:43" ht="15.75" customHeight="1" x14ac:dyDescent="0.2">
      <c r="A618" s="17">
        <v>43585</v>
      </c>
      <c r="B618" s="17">
        <v>34619</v>
      </c>
      <c r="C618" s="3" t="s">
        <v>92</v>
      </c>
      <c r="D618" s="21">
        <v>31</v>
      </c>
      <c r="E618" s="3" t="s">
        <v>40</v>
      </c>
      <c r="F618" s="4"/>
      <c r="G618" s="4"/>
      <c r="H618" s="3" t="s">
        <v>41</v>
      </c>
      <c r="I618" s="3" t="s">
        <v>108</v>
      </c>
      <c r="J618" s="3" t="s">
        <v>43</v>
      </c>
      <c r="K618" s="3" t="s">
        <v>135</v>
      </c>
      <c r="L618" s="3" t="s">
        <v>122</v>
      </c>
      <c r="M618" s="3" t="s">
        <v>45</v>
      </c>
      <c r="N618" s="3" t="s">
        <v>39</v>
      </c>
      <c r="O618" s="3" t="s">
        <v>46</v>
      </c>
      <c r="P618" s="17">
        <v>43161</v>
      </c>
      <c r="Q618" s="4"/>
      <c r="R618" s="3" t="s">
        <v>47</v>
      </c>
      <c r="S618" s="3"/>
      <c r="T618" s="3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</row>
    <row r="619" spans="1:43" ht="15.75" customHeight="1" x14ac:dyDescent="0.2">
      <c r="A619" s="17">
        <v>43585</v>
      </c>
      <c r="B619" s="17">
        <v>31208</v>
      </c>
      <c r="C619" s="3" t="s">
        <v>39</v>
      </c>
      <c r="D619" s="21">
        <v>40</v>
      </c>
      <c r="E619" s="3" t="s">
        <v>40</v>
      </c>
      <c r="F619" s="4"/>
      <c r="G619" s="4"/>
      <c r="H619" s="3" t="s">
        <v>41</v>
      </c>
      <c r="I619" s="3" t="s">
        <v>71</v>
      </c>
      <c r="J619" s="3" t="s">
        <v>121</v>
      </c>
      <c r="K619" s="3" t="s">
        <v>135</v>
      </c>
      <c r="L619" s="3" t="s">
        <v>553</v>
      </c>
      <c r="M619" s="3" t="s">
        <v>45</v>
      </c>
      <c r="N619" s="3" t="s">
        <v>39</v>
      </c>
      <c r="O619" s="3" t="s">
        <v>46</v>
      </c>
      <c r="P619" s="17">
        <v>42796</v>
      </c>
      <c r="Q619" s="4"/>
      <c r="R619" s="3" t="s">
        <v>47</v>
      </c>
      <c r="S619" s="3"/>
      <c r="T619" s="3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</row>
    <row r="620" spans="1:43" ht="15.75" customHeight="1" x14ac:dyDescent="0.2">
      <c r="A620" s="17">
        <v>43585</v>
      </c>
      <c r="B620" s="17">
        <v>32854</v>
      </c>
      <c r="C620" s="3" t="s">
        <v>48</v>
      </c>
      <c r="D620" s="21">
        <v>36</v>
      </c>
      <c r="E620" s="3" t="s">
        <v>40</v>
      </c>
      <c r="F620" s="4"/>
      <c r="G620" s="4"/>
      <c r="H620" s="3" t="s">
        <v>41</v>
      </c>
      <c r="I620" s="3" t="s">
        <v>79</v>
      </c>
      <c r="J620" s="3" t="s">
        <v>121</v>
      </c>
      <c r="K620" s="3" t="s">
        <v>135</v>
      </c>
      <c r="L620" s="3" t="s">
        <v>554</v>
      </c>
      <c r="M620" s="3" t="s">
        <v>45</v>
      </c>
      <c r="N620" s="3" t="s">
        <v>39</v>
      </c>
      <c r="O620" s="3" t="s">
        <v>62</v>
      </c>
      <c r="P620" s="19"/>
      <c r="Q620" s="4"/>
      <c r="R620" s="3" t="s">
        <v>47</v>
      </c>
      <c r="S620" s="3"/>
      <c r="T620" s="3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</row>
    <row r="621" spans="1:43" ht="15.75" customHeight="1" x14ac:dyDescent="0.2">
      <c r="A621" s="17">
        <v>43587</v>
      </c>
      <c r="B621" s="17">
        <v>32720</v>
      </c>
      <c r="C621" s="3" t="s">
        <v>48</v>
      </c>
      <c r="D621" s="21">
        <v>36</v>
      </c>
      <c r="E621" s="3" t="s">
        <v>55</v>
      </c>
      <c r="F621" s="4"/>
      <c r="G621" s="4"/>
      <c r="H621" s="3" t="s">
        <v>49</v>
      </c>
      <c r="I621" s="3" t="s">
        <v>250</v>
      </c>
      <c r="J621" s="3" t="s">
        <v>43</v>
      </c>
      <c r="K621" s="3" t="s">
        <v>135</v>
      </c>
      <c r="L621" s="3" t="s">
        <v>337</v>
      </c>
      <c r="M621" s="3" t="s">
        <v>45</v>
      </c>
      <c r="N621" s="3" t="s">
        <v>58</v>
      </c>
      <c r="O621" s="3" t="s">
        <v>46</v>
      </c>
      <c r="P621" s="17">
        <v>41031</v>
      </c>
      <c r="Q621" s="4"/>
      <c r="R621" s="3" t="s">
        <v>47</v>
      </c>
      <c r="S621" s="3"/>
      <c r="T621" s="3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</row>
    <row r="622" spans="1:43" ht="15.75" customHeight="1" x14ac:dyDescent="0.2">
      <c r="A622" s="17">
        <v>43587</v>
      </c>
      <c r="B622" s="17">
        <v>34310</v>
      </c>
      <c r="C622" s="3" t="s">
        <v>48</v>
      </c>
      <c r="D622" s="21">
        <v>32</v>
      </c>
      <c r="E622" s="3" t="s">
        <v>55</v>
      </c>
      <c r="F622" s="4"/>
      <c r="G622" s="4"/>
      <c r="H622" s="3" t="s">
        <v>41</v>
      </c>
      <c r="I622" s="3" t="s">
        <v>250</v>
      </c>
      <c r="J622" s="3" t="s">
        <v>43</v>
      </c>
      <c r="K622" s="3" t="s">
        <v>135</v>
      </c>
      <c r="L622" s="3" t="s">
        <v>227</v>
      </c>
      <c r="M622" s="3" t="s">
        <v>45</v>
      </c>
      <c r="N622" s="3" t="s">
        <v>58</v>
      </c>
      <c r="O622" s="3" t="s">
        <v>46</v>
      </c>
      <c r="P622" s="17">
        <v>42857</v>
      </c>
      <c r="Q622" s="4"/>
      <c r="R622" s="3" t="s">
        <v>47</v>
      </c>
      <c r="S622" s="3"/>
      <c r="T622" s="3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</row>
    <row r="623" spans="1:43" ht="15.75" customHeight="1" x14ac:dyDescent="0.2">
      <c r="A623" s="17">
        <v>43587</v>
      </c>
      <c r="B623" s="17">
        <v>34710</v>
      </c>
      <c r="C623" s="3" t="s">
        <v>48</v>
      </c>
      <c r="D623" s="21">
        <v>30</v>
      </c>
      <c r="E623" s="3" t="s">
        <v>40</v>
      </c>
      <c r="F623" s="4"/>
      <c r="G623" s="4"/>
      <c r="H623" s="3" t="s">
        <v>41</v>
      </c>
      <c r="I623" s="3" t="s">
        <v>79</v>
      </c>
      <c r="J623" s="3" t="s">
        <v>114</v>
      </c>
      <c r="K623" s="3" t="s">
        <v>135</v>
      </c>
      <c r="L623" s="3" t="s">
        <v>380</v>
      </c>
      <c r="M623" s="3" t="s">
        <v>45</v>
      </c>
      <c r="N623" s="3" t="s">
        <v>39</v>
      </c>
      <c r="O623" s="3" t="s">
        <v>62</v>
      </c>
      <c r="P623" s="19"/>
      <c r="Q623" s="4"/>
      <c r="R623" s="3" t="s">
        <v>47</v>
      </c>
      <c r="S623" s="3"/>
      <c r="T623" s="3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</row>
    <row r="624" spans="1:43" ht="15.75" customHeight="1" x14ac:dyDescent="0.2">
      <c r="A624" s="17">
        <v>43587</v>
      </c>
      <c r="B624" s="17">
        <v>35227</v>
      </c>
      <c r="C624" s="3" t="s">
        <v>54</v>
      </c>
      <c r="D624" s="21">
        <v>29</v>
      </c>
      <c r="E624" s="3" t="s">
        <v>40</v>
      </c>
      <c r="F624" s="4"/>
      <c r="G624" s="4"/>
      <c r="H624" s="3" t="s">
        <v>41</v>
      </c>
      <c r="I624" s="3" t="s">
        <v>71</v>
      </c>
      <c r="J624" s="3" t="s">
        <v>51</v>
      </c>
      <c r="K624" s="3" t="s">
        <v>135</v>
      </c>
      <c r="L624" s="3" t="s">
        <v>135</v>
      </c>
      <c r="M624" s="3" t="s">
        <v>45</v>
      </c>
      <c r="N624" s="3" t="s">
        <v>39</v>
      </c>
      <c r="O624" s="3" t="s">
        <v>62</v>
      </c>
      <c r="P624" s="19"/>
      <c r="Q624" s="4"/>
      <c r="R624" s="3" t="s">
        <v>47</v>
      </c>
      <c r="S624" s="3"/>
      <c r="T624" s="3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</row>
    <row r="625" spans="1:43" ht="15.75" customHeight="1" x14ac:dyDescent="0.2">
      <c r="A625" s="17">
        <v>43587</v>
      </c>
      <c r="B625" s="17">
        <v>36351</v>
      </c>
      <c r="C625" s="3" t="s">
        <v>54</v>
      </c>
      <c r="D625" s="21">
        <v>26</v>
      </c>
      <c r="E625" s="3" t="s">
        <v>40</v>
      </c>
      <c r="F625" s="4"/>
      <c r="G625" s="4"/>
      <c r="H625" s="3" t="s">
        <v>41</v>
      </c>
      <c r="I625" s="3" t="s">
        <v>342</v>
      </c>
      <c r="J625" s="3" t="s">
        <v>60</v>
      </c>
      <c r="K625" s="3" t="s">
        <v>135</v>
      </c>
      <c r="L625" s="3" t="s">
        <v>555</v>
      </c>
      <c r="M625" s="3" t="s">
        <v>45</v>
      </c>
      <c r="N625" s="3" t="s">
        <v>39</v>
      </c>
      <c r="O625" s="3" t="s">
        <v>62</v>
      </c>
      <c r="P625" s="19"/>
      <c r="Q625" s="4"/>
      <c r="R625" s="3" t="s">
        <v>47</v>
      </c>
      <c r="S625" s="3"/>
      <c r="T625" s="3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</row>
    <row r="626" spans="1:43" ht="15.75" customHeight="1" x14ac:dyDescent="0.2">
      <c r="A626" s="17">
        <v>43587</v>
      </c>
      <c r="B626" s="17">
        <v>28242</v>
      </c>
      <c r="C626" s="3" t="s">
        <v>269</v>
      </c>
      <c r="D626" s="21">
        <v>48</v>
      </c>
      <c r="E626" s="3" t="s">
        <v>40</v>
      </c>
      <c r="F626" s="4"/>
      <c r="G626" s="4"/>
      <c r="H626" s="3" t="s">
        <v>49</v>
      </c>
      <c r="I626" s="3" t="s">
        <v>385</v>
      </c>
      <c r="J626" s="3" t="s">
        <v>51</v>
      </c>
      <c r="K626" s="3" t="s">
        <v>135</v>
      </c>
      <c r="L626" s="3" t="s">
        <v>135</v>
      </c>
      <c r="M626" s="3" t="s">
        <v>45</v>
      </c>
      <c r="N626" s="3" t="s">
        <v>39</v>
      </c>
      <c r="O626" s="3" t="s">
        <v>62</v>
      </c>
      <c r="P626" s="19"/>
      <c r="Q626" s="4"/>
      <c r="R626" s="3" t="s">
        <v>47</v>
      </c>
      <c r="S626" s="3"/>
      <c r="T626" s="3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</row>
    <row r="627" spans="1:43" ht="15.75" customHeight="1" x14ac:dyDescent="0.2">
      <c r="A627" s="17">
        <v>43588</v>
      </c>
      <c r="B627" s="17">
        <v>31909</v>
      </c>
      <c r="C627" s="3" t="s">
        <v>48</v>
      </c>
      <c r="D627" s="21">
        <v>38</v>
      </c>
      <c r="E627" s="3" t="s">
        <v>40</v>
      </c>
      <c r="F627" s="4"/>
      <c r="G627" s="4"/>
      <c r="H627" s="3" t="s">
        <v>41</v>
      </c>
      <c r="I627" s="3" t="s">
        <v>279</v>
      </c>
      <c r="J627" s="3" t="s">
        <v>43</v>
      </c>
      <c r="K627" s="3" t="s">
        <v>135</v>
      </c>
      <c r="L627" s="3" t="s">
        <v>364</v>
      </c>
      <c r="M627" s="3" t="s">
        <v>45</v>
      </c>
      <c r="N627" s="3" t="s">
        <v>124</v>
      </c>
      <c r="O627" s="3" t="s">
        <v>46</v>
      </c>
      <c r="P627" s="17">
        <v>43412</v>
      </c>
      <c r="Q627" s="4"/>
      <c r="R627" s="3" t="s">
        <v>47</v>
      </c>
      <c r="S627" s="3"/>
      <c r="T627" s="3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</row>
    <row r="628" spans="1:43" ht="15.75" customHeight="1" x14ac:dyDescent="0.2">
      <c r="A628" s="17">
        <v>43588</v>
      </c>
      <c r="B628" s="17">
        <v>26569</v>
      </c>
      <c r="C628" s="3" t="s">
        <v>54</v>
      </c>
      <c r="D628" s="21">
        <v>53</v>
      </c>
      <c r="E628" s="3" t="s">
        <v>55</v>
      </c>
      <c r="F628" s="4"/>
      <c r="G628" s="4"/>
      <c r="H628" s="3" t="s">
        <v>49</v>
      </c>
      <c r="I628" s="3" t="s">
        <v>56</v>
      </c>
      <c r="J628" s="3" t="s">
        <v>43</v>
      </c>
      <c r="K628" s="3" t="s">
        <v>135</v>
      </c>
      <c r="L628" s="3" t="s">
        <v>556</v>
      </c>
      <c r="M628" s="3" t="s">
        <v>45</v>
      </c>
      <c r="N628" s="3" t="s">
        <v>58</v>
      </c>
      <c r="O628" s="3" t="s">
        <v>46</v>
      </c>
      <c r="P628" s="17">
        <v>41762</v>
      </c>
      <c r="Q628" s="4"/>
      <c r="R628" s="3" t="s">
        <v>47</v>
      </c>
      <c r="S628" s="3"/>
      <c r="T628" s="3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</row>
    <row r="629" spans="1:43" ht="15.75" customHeight="1" x14ac:dyDescent="0.2">
      <c r="A629" s="17">
        <v>43588</v>
      </c>
      <c r="B629" s="17">
        <v>30879</v>
      </c>
      <c r="C629" s="3" t="s">
        <v>48</v>
      </c>
      <c r="D629" s="21">
        <v>41</v>
      </c>
      <c r="E629" s="3" t="s">
        <v>40</v>
      </c>
      <c r="F629" s="4"/>
      <c r="G629" s="4"/>
      <c r="H629" s="3" t="s">
        <v>49</v>
      </c>
      <c r="I629" s="3" t="s">
        <v>557</v>
      </c>
      <c r="J629" s="3" t="s">
        <v>51</v>
      </c>
      <c r="K629" s="3" t="s">
        <v>135</v>
      </c>
      <c r="L629" s="3" t="s">
        <v>135</v>
      </c>
      <c r="M629" s="3" t="s">
        <v>45</v>
      </c>
      <c r="N629" s="3" t="s">
        <v>58</v>
      </c>
      <c r="O629" s="3" t="s">
        <v>62</v>
      </c>
      <c r="P629" s="19"/>
      <c r="Q629" s="4"/>
      <c r="R629" s="3" t="s">
        <v>47</v>
      </c>
      <c r="S629" s="3"/>
      <c r="T629" s="3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</row>
    <row r="630" spans="1:43" ht="15.75" customHeight="1" x14ac:dyDescent="0.2">
      <c r="A630" s="17">
        <v>43588</v>
      </c>
      <c r="B630" s="17">
        <v>35982</v>
      </c>
      <c r="C630" s="3" t="s">
        <v>48</v>
      </c>
      <c r="D630" s="21">
        <v>27</v>
      </c>
      <c r="E630" s="3" t="s">
        <v>40</v>
      </c>
      <c r="F630" s="4"/>
      <c r="G630" s="4"/>
      <c r="H630" s="3" t="s">
        <v>41</v>
      </c>
      <c r="I630" s="3" t="s">
        <v>79</v>
      </c>
      <c r="J630" s="3" t="s">
        <v>51</v>
      </c>
      <c r="K630" s="3" t="s">
        <v>135</v>
      </c>
      <c r="L630" s="3" t="s">
        <v>135</v>
      </c>
      <c r="M630" s="3" t="s">
        <v>45</v>
      </c>
      <c r="N630" s="3" t="s">
        <v>39</v>
      </c>
      <c r="O630" s="3" t="s">
        <v>62</v>
      </c>
      <c r="P630" s="19"/>
      <c r="Q630" s="4"/>
      <c r="R630" s="3" t="s">
        <v>47</v>
      </c>
      <c r="S630" s="3"/>
      <c r="T630" s="3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</row>
    <row r="631" spans="1:43" ht="15.75" customHeight="1" x14ac:dyDescent="0.2">
      <c r="A631" s="17">
        <v>43588</v>
      </c>
      <c r="B631" s="17">
        <v>31986</v>
      </c>
      <c r="C631" s="3" t="s">
        <v>54</v>
      </c>
      <c r="D631" s="21">
        <v>38</v>
      </c>
      <c r="E631" s="3" t="s">
        <v>40</v>
      </c>
      <c r="F631" s="4"/>
      <c r="G631" s="4"/>
      <c r="H631" s="3" t="s">
        <v>49</v>
      </c>
      <c r="I631" s="3" t="s">
        <v>413</v>
      </c>
      <c r="J631" s="3" t="s">
        <v>121</v>
      </c>
      <c r="K631" s="3" t="s">
        <v>135</v>
      </c>
      <c r="L631" s="3" t="s">
        <v>558</v>
      </c>
      <c r="M631" s="3" t="s">
        <v>45</v>
      </c>
      <c r="N631" s="3" t="s">
        <v>39</v>
      </c>
      <c r="O631" s="3" t="s">
        <v>62</v>
      </c>
      <c r="P631" s="19"/>
      <c r="Q631" s="4"/>
      <c r="R631" s="3" t="s">
        <v>47</v>
      </c>
      <c r="S631" s="3"/>
      <c r="T631" s="3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</row>
    <row r="632" spans="1:43" ht="15.75" customHeight="1" x14ac:dyDescent="0.2">
      <c r="A632" s="17">
        <v>43588</v>
      </c>
      <c r="B632" s="17">
        <v>31986</v>
      </c>
      <c r="C632" s="3" t="s">
        <v>54</v>
      </c>
      <c r="D632" s="21">
        <v>38</v>
      </c>
      <c r="E632" s="3" t="s">
        <v>40</v>
      </c>
      <c r="F632" s="4"/>
      <c r="G632" s="4"/>
      <c r="H632" s="3" t="s">
        <v>49</v>
      </c>
      <c r="I632" s="3" t="s">
        <v>413</v>
      </c>
      <c r="J632" s="3" t="s">
        <v>121</v>
      </c>
      <c r="K632" s="3" t="s">
        <v>135</v>
      </c>
      <c r="L632" s="3" t="s">
        <v>558</v>
      </c>
      <c r="M632" s="3" t="s">
        <v>45</v>
      </c>
      <c r="N632" s="3" t="s">
        <v>39</v>
      </c>
      <c r="O632" s="3" t="s">
        <v>62</v>
      </c>
      <c r="P632" s="19"/>
      <c r="Q632" s="4"/>
      <c r="R632" s="3" t="s">
        <v>47</v>
      </c>
      <c r="S632" s="3"/>
      <c r="T632" s="3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</row>
    <row r="633" spans="1:43" ht="15.75" customHeight="1" x14ac:dyDescent="0.2">
      <c r="A633" s="17">
        <v>43588</v>
      </c>
      <c r="B633" s="17">
        <v>28324</v>
      </c>
      <c r="C633" s="3" t="s">
        <v>48</v>
      </c>
      <c r="D633" s="21">
        <v>48</v>
      </c>
      <c r="E633" s="3" t="s">
        <v>40</v>
      </c>
      <c r="F633" s="4"/>
      <c r="G633" s="4"/>
      <c r="H633" s="3" t="s">
        <v>49</v>
      </c>
      <c r="I633" s="3" t="s">
        <v>559</v>
      </c>
      <c r="J633" s="3" t="s">
        <v>121</v>
      </c>
      <c r="K633" s="3" t="s">
        <v>135</v>
      </c>
      <c r="L633" s="3" t="s">
        <v>560</v>
      </c>
      <c r="M633" s="3" t="s">
        <v>45</v>
      </c>
      <c r="N633" s="3" t="s">
        <v>53</v>
      </c>
      <c r="O633" s="3" t="s">
        <v>46</v>
      </c>
      <c r="P633" s="17">
        <v>43223</v>
      </c>
      <c r="Q633" s="4"/>
      <c r="R633" s="3" t="s">
        <v>47</v>
      </c>
      <c r="S633" s="3"/>
      <c r="T633" s="3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</row>
    <row r="634" spans="1:43" ht="15.75" customHeight="1" x14ac:dyDescent="0.2">
      <c r="A634" s="17">
        <v>43588</v>
      </c>
      <c r="B634" s="17">
        <v>33020</v>
      </c>
      <c r="C634" s="3" t="s">
        <v>48</v>
      </c>
      <c r="D634" s="21">
        <v>35</v>
      </c>
      <c r="E634" s="3" t="s">
        <v>40</v>
      </c>
      <c r="F634" s="4"/>
      <c r="G634" s="4"/>
      <c r="H634" s="3" t="s">
        <v>41</v>
      </c>
      <c r="I634" s="3" t="s">
        <v>134</v>
      </c>
      <c r="J634" s="3" t="s">
        <v>60</v>
      </c>
      <c r="K634" s="3" t="s">
        <v>135</v>
      </c>
      <c r="L634" s="3" t="s">
        <v>561</v>
      </c>
      <c r="M634" s="3" t="s">
        <v>45</v>
      </c>
      <c r="N634" s="3" t="s">
        <v>53</v>
      </c>
      <c r="O634" s="3" t="s">
        <v>62</v>
      </c>
      <c r="P634" s="19"/>
      <c r="Q634" s="4"/>
      <c r="R634" s="3" t="s">
        <v>47</v>
      </c>
      <c r="S634" s="3"/>
      <c r="T634" s="3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</row>
    <row r="635" spans="1:43" ht="15.75" customHeight="1" x14ac:dyDescent="0.2">
      <c r="A635" s="17">
        <v>43588</v>
      </c>
      <c r="B635" s="17">
        <v>34555</v>
      </c>
      <c r="C635" s="3" t="s">
        <v>48</v>
      </c>
      <c r="D635" s="21">
        <v>31</v>
      </c>
      <c r="E635" s="3" t="s">
        <v>40</v>
      </c>
      <c r="F635" s="4"/>
      <c r="G635" s="4"/>
      <c r="H635" s="3" t="s">
        <v>41</v>
      </c>
      <c r="I635" s="3" t="s">
        <v>562</v>
      </c>
      <c r="J635" s="3" t="s">
        <v>43</v>
      </c>
      <c r="K635" s="3" t="s">
        <v>135</v>
      </c>
      <c r="L635" s="3" t="s">
        <v>563</v>
      </c>
      <c r="M635" s="3" t="s">
        <v>45</v>
      </c>
      <c r="N635" s="3" t="s">
        <v>84</v>
      </c>
      <c r="O635" s="3" t="s">
        <v>46</v>
      </c>
      <c r="P635" s="17">
        <v>43011</v>
      </c>
      <c r="Q635" s="4"/>
      <c r="R635" s="3" t="s">
        <v>47</v>
      </c>
      <c r="S635" s="3"/>
      <c r="T635" s="3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</row>
    <row r="636" spans="1:43" ht="15.75" customHeight="1" x14ac:dyDescent="0.2">
      <c r="A636" s="17">
        <v>43588</v>
      </c>
      <c r="B636" s="17">
        <v>31335</v>
      </c>
      <c r="C636" s="3" t="s">
        <v>54</v>
      </c>
      <c r="D636" s="21">
        <v>40</v>
      </c>
      <c r="E636" s="3" t="s">
        <v>40</v>
      </c>
      <c r="F636" s="4"/>
      <c r="G636" s="4"/>
      <c r="H636" s="3" t="s">
        <v>41</v>
      </c>
      <c r="I636" s="3" t="s">
        <v>71</v>
      </c>
      <c r="J636" s="3" t="s">
        <v>43</v>
      </c>
      <c r="K636" s="3" t="s">
        <v>135</v>
      </c>
      <c r="L636" s="3" t="s">
        <v>564</v>
      </c>
      <c r="M636" s="3" t="s">
        <v>45</v>
      </c>
      <c r="N636" s="3" t="s">
        <v>58</v>
      </c>
      <c r="O636" s="3" t="s">
        <v>62</v>
      </c>
      <c r="P636" s="19"/>
      <c r="Q636" s="4"/>
      <c r="R636" s="3" t="s">
        <v>47</v>
      </c>
      <c r="S636" s="3"/>
      <c r="T636" s="3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</row>
    <row r="637" spans="1:43" ht="15.75" customHeight="1" x14ac:dyDescent="0.2">
      <c r="A637" s="17">
        <v>43588</v>
      </c>
      <c r="B637" s="17">
        <v>33202</v>
      </c>
      <c r="C637" s="3" t="s">
        <v>54</v>
      </c>
      <c r="D637" s="21">
        <v>35</v>
      </c>
      <c r="E637" s="3" t="s">
        <v>40</v>
      </c>
      <c r="F637" s="4"/>
      <c r="G637" s="4"/>
      <c r="H637" s="3" t="s">
        <v>41</v>
      </c>
      <c r="I637" s="3" t="s">
        <v>237</v>
      </c>
      <c r="J637" s="3" t="s">
        <v>43</v>
      </c>
      <c r="K637" s="3" t="s">
        <v>135</v>
      </c>
      <c r="L637" s="3" t="s">
        <v>565</v>
      </c>
      <c r="M637" s="3" t="s">
        <v>45</v>
      </c>
      <c r="N637" s="3" t="s">
        <v>39</v>
      </c>
      <c r="O637" s="3" t="s">
        <v>46</v>
      </c>
      <c r="P637" s="17">
        <v>42858</v>
      </c>
      <c r="Q637" s="4"/>
      <c r="R637" s="3" t="s">
        <v>47</v>
      </c>
      <c r="S637" s="3"/>
      <c r="T637" s="3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</row>
    <row r="638" spans="1:43" ht="15.75" customHeight="1" x14ac:dyDescent="0.2">
      <c r="A638" s="17">
        <v>43588</v>
      </c>
      <c r="B638" s="17">
        <v>31721</v>
      </c>
      <c r="C638" s="3" t="s">
        <v>54</v>
      </c>
      <c r="D638" s="21">
        <v>39</v>
      </c>
      <c r="E638" s="3" t="s">
        <v>40</v>
      </c>
      <c r="F638" s="4"/>
      <c r="G638" s="4"/>
      <c r="H638" s="3" t="s">
        <v>41</v>
      </c>
      <c r="I638" s="3" t="s">
        <v>134</v>
      </c>
      <c r="J638" s="3" t="s">
        <v>43</v>
      </c>
      <c r="K638" s="3" t="s">
        <v>135</v>
      </c>
      <c r="L638" s="3" t="s">
        <v>565</v>
      </c>
      <c r="M638" s="3" t="s">
        <v>45</v>
      </c>
      <c r="N638" s="3" t="s">
        <v>84</v>
      </c>
      <c r="O638" s="3" t="s">
        <v>46</v>
      </c>
      <c r="P638" s="17">
        <v>43223</v>
      </c>
      <c r="Q638" s="4"/>
      <c r="R638" s="3" t="s">
        <v>47</v>
      </c>
      <c r="S638" s="3"/>
      <c r="T638" s="3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</row>
    <row r="639" spans="1:43" ht="15.75" customHeight="1" x14ac:dyDescent="0.2">
      <c r="A639" s="17">
        <v>43588</v>
      </c>
      <c r="B639" s="17">
        <v>27432</v>
      </c>
      <c r="C639" s="3" t="s">
        <v>48</v>
      </c>
      <c r="D639" s="21">
        <v>50</v>
      </c>
      <c r="E639" s="3" t="s">
        <v>40</v>
      </c>
      <c r="F639" s="4"/>
      <c r="G639" s="4"/>
      <c r="H639" s="3" t="s">
        <v>49</v>
      </c>
      <c r="I639" s="3" t="s">
        <v>250</v>
      </c>
      <c r="J639" s="3" t="s">
        <v>121</v>
      </c>
      <c r="K639" s="3" t="s">
        <v>135</v>
      </c>
      <c r="L639" s="3" t="s">
        <v>558</v>
      </c>
      <c r="M639" s="3" t="s">
        <v>45</v>
      </c>
      <c r="N639" s="3" t="s">
        <v>58</v>
      </c>
      <c r="O639" s="3" t="s">
        <v>46</v>
      </c>
      <c r="P639" s="17">
        <v>43437</v>
      </c>
      <c r="Q639" s="4"/>
      <c r="R639" s="3" t="s">
        <v>47</v>
      </c>
      <c r="S639" s="3"/>
      <c r="T639" s="3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</row>
    <row r="640" spans="1:43" ht="15.75" customHeight="1" x14ac:dyDescent="0.2">
      <c r="A640" s="17">
        <v>43591</v>
      </c>
      <c r="B640" s="17">
        <v>26494</v>
      </c>
      <c r="C640" s="3" t="s">
        <v>54</v>
      </c>
      <c r="D640" s="21">
        <v>53</v>
      </c>
      <c r="E640" s="3" t="s">
        <v>55</v>
      </c>
      <c r="F640" s="4"/>
      <c r="G640" s="4"/>
      <c r="H640" s="3" t="s">
        <v>41</v>
      </c>
      <c r="I640" s="3" t="s">
        <v>56</v>
      </c>
      <c r="J640" s="3" t="s">
        <v>157</v>
      </c>
      <c r="K640" s="3" t="s">
        <v>135</v>
      </c>
      <c r="L640" s="3" t="s">
        <v>566</v>
      </c>
      <c r="M640" s="3" t="s">
        <v>45</v>
      </c>
      <c r="N640" s="3" t="s">
        <v>84</v>
      </c>
      <c r="O640" s="3" t="s">
        <v>46</v>
      </c>
      <c r="P640" s="17">
        <v>43379</v>
      </c>
      <c r="Q640" s="4"/>
      <c r="R640" s="3" t="s">
        <v>47</v>
      </c>
      <c r="S640" s="3"/>
      <c r="T640" s="3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</row>
    <row r="641" spans="1:43" ht="15.75" customHeight="1" x14ac:dyDescent="0.2">
      <c r="A641" s="17">
        <v>43591</v>
      </c>
      <c r="B641" s="17">
        <v>36662</v>
      </c>
      <c r="C641" s="3" t="s">
        <v>54</v>
      </c>
      <c r="D641" s="21">
        <v>25</v>
      </c>
      <c r="E641" s="3" t="s">
        <v>40</v>
      </c>
      <c r="F641" s="4"/>
      <c r="G641" s="4"/>
      <c r="H641" s="3" t="s">
        <v>41</v>
      </c>
      <c r="I641" s="3" t="s">
        <v>71</v>
      </c>
      <c r="J641" s="3" t="s">
        <v>60</v>
      </c>
      <c r="K641" s="3" t="s">
        <v>135</v>
      </c>
      <c r="L641" s="3" t="s">
        <v>567</v>
      </c>
      <c r="M641" s="3" t="s">
        <v>45</v>
      </c>
      <c r="N641" s="3" t="s">
        <v>84</v>
      </c>
      <c r="O641" s="3" t="s">
        <v>62</v>
      </c>
      <c r="P641" s="19"/>
      <c r="Q641" s="4"/>
      <c r="R641" s="3" t="s">
        <v>47</v>
      </c>
      <c r="S641" s="3"/>
      <c r="T641" s="3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</row>
    <row r="642" spans="1:43" ht="15.75" customHeight="1" x14ac:dyDescent="0.2">
      <c r="A642" s="17">
        <v>43591</v>
      </c>
      <c r="B642" s="17">
        <v>29145</v>
      </c>
      <c r="C642" s="3" t="s">
        <v>48</v>
      </c>
      <c r="D642" s="21">
        <v>46</v>
      </c>
      <c r="E642" s="3" t="s">
        <v>40</v>
      </c>
      <c r="F642" s="4"/>
      <c r="G642" s="4"/>
      <c r="H642" s="3" t="s">
        <v>49</v>
      </c>
      <c r="I642" s="3" t="s">
        <v>568</v>
      </c>
      <c r="J642" s="3" t="s">
        <v>157</v>
      </c>
      <c r="K642" s="3" t="s">
        <v>135</v>
      </c>
      <c r="L642" s="3" t="s">
        <v>566</v>
      </c>
      <c r="M642" s="3" t="s">
        <v>45</v>
      </c>
      <c r="N642" s="3" t="s">
        <v>39</v>
      </c>
      <c r="O642" s="3" t="s">
        <v>46</v>
      </c>
      <c r="P642" s="17">
        <v>40669</v>
      </c>
      <c r="Q642" s="4"/>
      <c r="R642" s="3" t="s">
        <v>47</v>
      </c>
      <c r="S642" s="3"/>
      <c r="T642" s="3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</row>
    <row r="643" spans="1:43" ht="15.75" customHeight="1" x14ac:dyDescent="0.2">
      <c r="A643" s="17">
        <v>43591</v>
      </c>
      <c r="B643" s="17">
        <v>33660</v>
      </c>
      <c r="C643" s="3" t="s">
        <v>48</v>
      </c>
      <c r="D643" s="21">
        <v>33</v>
      </c>
      <c r="E643" s="3" t="s">
        <v>40</v>
      </c>
      <c r="F643" s="4"/>
      <c r="G643" s="4"/>
      <c r="H643" s="3" t="s">
        <v>41</v>
      </c>
      <c r="I643" s="3" t="s">
        <v>79</v>
      </c>
      <c r="J643" s="3" t="s">
        <v>121</v>
      </c>
      <c r="K643" s="3" t="s">
        <v>135</v>
      </c>
      <c r="L643" s="3" t="s">
        <v>57</v>
      </c>
      <c r="M643" s="3" t="s">
        <v>45</v>
      </c>
      <c r="N643" s="3" t="s">
        <v>58</v>
      </c>
      <c r="O643" s="3" t="s">
        <v>62</v>
      </c>
      <c r="P643" s="19"/>
      <c r="Q643" s="4"/>
      <c r="R643" s="3" t="s">
        <v>47</v>
      </c>
      <c r="S643" s="3"/>
      <c r="T643" s="3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</row>
    <row r="644" spans="1:43" ht="15.75" customHeight="1" x14ac:dyDescent="0.2">
      <c r="A644" s="17">
        <v>43591</v>
      </c>
      <c r="B644" s="17">
        <v>31461</v>
      </c>
      <c r="C644" s="3" t="s">
        <v>48</v>
      </c>
      <c r="D644" s="21">
        <v>39</v>
      </c>
      <c r="E644" s="3" t="s">
        <v>40</v>
      </c>
      <c r="F644" s="4"/>
      <c r="G644" s="4"/>
      <c r="H644" s="3" t="s">
        <v>49</v>
      </c>
      <c r="I644" s="3" t="s">
        <v>569</v>
      </c>
      <c r="J644" s="3" t="s">
        <v>43</v>
      </c>
      <c r="K644" s="3" t="s">
        <v>135</v>
      </c>
      <c r="L644" s="3" t="s">
        <v>570</v>
      </c>
      <c r="M644" s="3" t="s">
        <v>45</v>
      </c>
      <c r="N644" s="3" t="s">
        <v>53</v>
      </c>
      <c r="O644" s="3" t="s">
        <v>46</v>
      </c>
      <c r="P644" s="17">
        <v>42861</v>
      </c>
      <c r="Q644" s="4"/>
      <c r="R644" s="3" t="s">
        <v>47</v>
      </c>
      <c r="S644" s="3"/>
      <c r="T644" s="3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</row>
    <row r="645" spans="1:43" ht="15.75" customHeight="1" x14ac:dyDescent="0.2">
      <c r="A645" s="17">
        <v>43591</v>
      </c>
      <c r="B645" s="17">
        <v>31461</v>
      </c>
      <c r="C645" s="3" t="s">
        <v>48</v>
      </c>
      <c r="D645" s="21">
        <v>39</v>
      </c>
      <c r="E645" s="3" t="s">
        <v>40</v>
      </c>
      <c r="F645" s="4"/>
      <c r="G645" s="4"/>
      <c r="H645" s="3" t="s">
        <v>49</v>
      </c>
      <c r="I645" s="3" t="s">
        <v>569</v>
      </c>
      <c r="J645" s="3" t="s">
        <v>43</v>
      </c>
      <c r="K645" s="3" t="s">
        <v>135</v>
      </c>
      <c r="L645" s="3" t="s">
        <v>570</v>
      </c>
      <c r="M645" s="3" t="s">
        <v>45</v>
      </c>
      <c r="N645" s="3" t="s">
        <v>53</v>
      </c>
      <c r="O645" s="3" t="s">
        <v>46</v>
      </c>
      <c r="P645" s="17">
        <v>42861</v>
      </c>
      <c r="Q645" s="4"/>
      <c r="R645" s="3" t="s">
        <v>47</v>
      </c>
      <c r="S645" s="3"/>
      <c r="T645" s="3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</row>
    <row r="646" spans="1:43" ht="15.75" customHeight="1" x14ac:dyDescent="0.2">
      <c r="A646" s="17">
        <v>43591</v>
      </c>
      <c r="B646" s="17">
        <v>35029</v>
      </c>
      <c r="C646" s="3" t="s">
        <v>48</v>
      </c>
      <c r="D646" s="21">
        <v>30</v>
      </c>
      <c r="E646" s="3" t="s">
        <v>40</v>
      </c>
      <c r="F646" s="4"/>
      <c r="G646" s="4"/>
      <c r="H646" s="3" t="s">
        <v>41</v>
      </c>
      <c r="I646" s="3" t="s">
        <v>134</v>
      </c>
      <c r="J646" s="3" t="s">
        <v>43</v>
      </c>
      <c r="K646" s="3" t="s">
        <v>135</v>
      </c>
      <c r="L646" s="3" t="s">
        <v>571</v>
      </c>
      <c r="M646" s="3" t="s">
        <v>45</v>
      </c>
      <c r="N646" s="3" t="s">
        <v>84</v>
      </c>
      <c r="O646" s="3" t="s">
        <v>46</v>
      </c>
      <c r="P646" s="17">
        <v>43440</v>
      </c>
      <c r="Q646" s="4"/>
      <c r="R646" s="3" t="s">
        <v>47</v>
      </c>
      <c r="S646" s="3"/>
      <c r="T646" s="3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</row>
    <row r="647" spans="1:43" ht="15.75" customHeight="1" x14ac:dyDescent="0.2">
      <c r="A647" s="17">
        <v>43591</v>
      </c>
      <c r="B647" s="17">
        <v>36283</v>
      </c>
      <c r="C647" s="3" t="s">
        <v>48</v>
      </c>
      <c r="D647" s="21">
        <v>26</v>
      </c>
      <c r="E647" s="3" t="s">
        <v>40</v>
      </c>
      <c r="F647" s="4"/>
      <c r="G647" s="3">
        <v>60</v>
      </c>
      <c r="H647" s="3" t="s">
        <v>41</v>
      </c>
      <c r="I647" s="3" t="s">
        <v>79</v>
      </c>
      <c r="J647" s="3" t="s">
        <v>51</v>
      </c>
      <c r="K647" s="3" t="s">
        <v>135</v>
      </c>
      <c r="L647" s="3" t="s">
        <v>572</v>
      </c>
      <c r="M647" s="3" t="s">
        <v>45</v>
      </c>
      <c r="N647" s="3" t="s">
        <v>58</v>
      </c>
      <c r="O647" s="3" t="s">
        <v>62</v>
      </c>
      <c r="P647" s="19"/>
      <c r="Q647" s="4"/>
      <c r="R647" s="3" t="s">
        <v>47</v>
      </c>
      <c r="S647" s="3"/>
      <c r="T647" s="3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</row>
    <row r="648" spans="1:43" ht="15.75" customHeight="1" x14ac:dyDescent="0.2">
      <c r="A648" s="17">
        <v>43591</v>
      </c>
      <c r="B648" s="17">
        <v>37561</v>
      </c>
      <c r="C648" s="3" t="s">
        <v>54</v>
      </c>
      <c r="D648" s="21">
        <v>23</v>
      </c>
      <c r="E648" s="3" t="s">
        <v>40</v>
      </c>
      <c r="F648" s="4"/>
      <c r="G648" s="4"/>
      <c r="H648" s="3" t="s">
        <v>41</v>
      </c>
      <c r="I648" s="3" t="s">
        <v>134</v>
      </c>
      <c r="J648" s="3" t="s">
        <v>43</v>
      </c>
      <c r="K648" s="3" t="s">
        <v>135</v>
      </c>
      <c r="L648" s="3" t="s">
        <v>573</v>
      </c>
      <c r="M648" s="3" t="s">
        <v>45</v>
      </c>
      <c r="N648" s="3" t="s">
        <v>58</v>
      </c>
      <c r="O648" s="3" t="s">
        <v>62</v>
      </c>
      <c r="P648" s="19"/>
      <c r="Q648" s="4"/>
      <c r="R648" s="3" t="s">
        <v>47</v>
      </c>
      <c r="S648" s="3"/>
      <c r="T648" s="3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</row>
    <row r="649" spans="1:43" ht="15.75" customHeight="1" x14ac:dyDescent="0.2">
      <c r="A649" s="17">
        <v>43591</v>
      </c>
      <c r="B649" s="17">
        <v>37561</v>
      </c>
      <c r="C649" s="3" t="s">
        <v>54</v>
      </c>
      <c r="D649" s="21">
        <v>23</v>
      </c>
      <c r="E649" s="3" t="s">
        <v>40</v>
      </c>
      <c r="F649" s="4"/>
      <c r="G649" s="4"/>
      <c r="H649" s="3" t="s">
        <v>41</v>
      </c>
      <c r="I649" s="3" t="s">
        <v>134</v>
      </c>
      <c r="J649" s="3" t="s">
        <v>43</v>
      </c>
      <c r="K649" s="3" t="s">
        <v>135</v>
      </c>
      <c r="L649" s="3" t="s">
        <v>573</v>
      </c>
      <c r="M649" s="3" t="s">
        <v>45</v>
      </c>
      <c r="N649" s="3" t="s">
        <v>58</v>
      </c>
      <c r="O649" s="3" t="s">
        <v>62</v>
      </c>
      <c r="P649" s="19"/>
      <c r="Q649" s="4"/>
      <c r="R649" s="3" t="s">
        <v>47</v>
      </c>
      <c r="S649" s="3"/>
      <c r="T649" s="3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</row>
    <row r="650" spans="1:43" ht="15.75" customHeight="1" x14ac:dyDescent="0.2">
      <c r="A650" s="17">
        <v>43591</v>
      </c>
      <c r="B650" s="17">
        <v>36568</v>
      </c>
      <c r="C650" s="3" t="s">
        <v>54</v>
      </c>
      <c r="D650" s="21">
        <v>25</v>
      </c>
      <c r="E650" s="3" t="s">
        <v>40</v>
      </c>
      <c r="F650" s="4"/>
      <c r="G650" s="4"/>
      <c r="H650" s="3" t="s">
        <v>41</v>
      </c>
      <c r="I650" s="3" t="s">
        <v>134</v>
      </c>
      <c r="J650" s="3" t="s">
        <v>60</v>
      </c>
      <c r="K650" s="3" t="s">
        <v>135</v>
      </c>
      <c r="L650" s="3" t="s">
        <v>574</v>
      </c>
      <c r="M650" s="3" t="s">
        <v>45</v>
      </c>
      <c r="N650" s="3" t="s">
        <v>39</v>
      </c>
      <c r="O650" s="3" t="s">
        <v>62</v>
      </c>
      <c r="P650" s="19"/>
      <c r="Q650" s="4"/>
      <c r="R650" s="3" t="s">
        <v>47</v>
      </c>
      <c r="S650" s="3"/>
      <c r="T650" s="3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</row>
    <row r="651" spans="1:43" ht="15.75" customHeight="1" x14ac:dyDescent="0.2">
      <c r="A651" s="17">
        <v>43591</v>
      </c>
      <c r="B651" s="17">
        <v>34952</v>
      </c>
      <c r="C651" s="3" t="s">
        <v>48</v>
      </c>
      <c r="D651" s="21">
        <v>30</v>
      </c>
      <c r="E651" s="3" t="s">
        <v>40</v>
      </c>
      <c r="F651" s="4"/>
      <c r="G651" s="4"/>
      <c r="H651" s="3" t="s">
        <v>41</v>
      </c>
      <c r="I651" s="3" t="s">
        <v>79</v>
      </c>
      <c r="J651" s="3" t="s">
        <v>121</v>
      </c>
      <c r="K651" s="3" t="s">
        <v>135</v>
      </c>
      <c r="L651" s="3" t="s">
        <v>352</v>
      </c>
      <c r="M651" s="3" t="s">
        <v>45</v>
      </c>
      <c r="N651" s="3" t="s">
        <v>58</v>
      </c>
      <c r="O651" s="3" t="s">
        <v>46</v>
      </c>
      <c r="P651" s="17">
        <v>42811</v>
      </c>
      <c r="Q651" s="4"/>
      <c r="R651" s="3" t="s">
        <v>47</v>
      </c>
      <c r="S651" s="3"/>
      <c r="T651" s="3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</row>
    <row r="652" spans="1:43" ht="15.75" customHeight="1" x14ac:dyDescent="0.2">
      <c r="A652" s="17">
        <v>43592</v>
      </c>
      <c r="B652" s="17">
        <v>33277</v>
      </c>
      <c r="C652" s="3" t="s">
        <v>54</v>
      </c>
      <c r="D652" s="21">
        <v>34</v>
      </c>
      <c r="E652" s="3" t="s">
        <v>40</v>
      </c>
      <c r="F652" s="4"/>
      <c r="G652" s="4"/>
      <c r="H652" s="3" t="s">
        <v>41</v>
      </c>
      <c r="I652" s="3" t="s">
        <v>293</v>
      </c>
      <c r="J652" s="3" t="s">
        <v>575</v>
      </c>
      <c r="K652" s="3" t="s">
        <v>5509</v>
      </c>
      <c r="L652" s="3" t="s">
        <v>575</v>
      </c>
      <c r="M652" s="3" t="s">
        <v>45</v>
      </c>
      <c r="N652" s="3" t="s">
        <v>84</v>
      </c>
      <c r="O652" s="3" t="s">
        <v>62</v>
      </c>
      <c r="P652" s="19"/>
      <c r="Q652" s="4"/>
      <c r="R652" s="3" t="s">
        <v>47</v>
      </c>
      <c r="S652" s="3"/>
      <c r="T652" s="3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</row>
    <row r="653" spans="1:43" ht="15.75" customHeight="1" x14ac:dyDescent="0.2">
      <c r="A653" s="17">
        <v>43593</v>
      </c>
      <c r="B653" s="17">
        <v>29010</v>
      </c>
      <c r="C653" s="3" t="s">
        <v>54</v>
      </c>
      <c r="D653" s="21">
        <v>46</v>
      </c>
      <c r="E653" s="3" t="s">
        <v>40</v>
      </c>
      <c r="F653" s="4"/>
      <c r="G653" s="4"/>
      <c r="H653" s="3" t="s">
        <v>41</v>
      </c>
      <c r="I653" s="3" t="s">
        <v>150</v>
      </c>
      <c r="J653" s="3" t="s">
        <v>43</v>
      </c>
      <c r="K653" s="3" t="s">
        <v>135</v>
      </c>
      <c r="L653" s="3" t="s">
        <v>227</v>
      </c>
      <c r="M653" s="3" t="s">
        <v>45</v>
      </c>
      <c r="N653" s="3" t="s">
        <v>39</v>
      </c>
      <c r="O653" s="3" t="s">
        <v>46</v>
      </c>
      <c r="P653" s="17">
        <v>43476</v>
      </c>
      <c r="Q653" s="4"/>
      <c r="R653" s="3" t="s">
        <v>47</v>
      </c>
      <c r="S653" s="3"/>
      <c r="T653" s="3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</row>
    <row r="654" spans="1:43" ht="15.75" customHeight="1" x14ac:dyDescent="0.2">
      <c r="A654" s="17">
        <v>43593</v>
      </c>
      <c r="B654" s="17">
        <v>28119</v>
      </c>
      <c r="C654" s="3" t="s">
        <v>54</v>
      </c>
      <c r="D654" s="21">
        <v>49</v>
      </c>
      <c r="E654" s="3" t="s">
        <v>40</v>
      </c>
      <c r="F654" s="4"/>
      <c r="G654" s="4"/>
      <c r="H654" s="3" t="s">
        <v>41</v>
      </c>
      <c r="I654" s="3" t="s">
        <v>576</v>
      </c>
      <c r="J654" s="3" t="s">
        <v>43</v>
      </c>
      <c r="K654" s="3" t="s">
        <v>135</v>
      </c>
      <c r="L654" s="3" t="s">
        <v>577</v>
      </c>
      <c r="M654" s="3" t="s">
        <v>45</v>
      </c>
      <c r="N654" s="3" t="s">
        <v>39</v>
      </c>
      <c r="O654" s="3" t="s">
        <v>46</v>
      </c>
      <c r="P654" s="17">
        <v>43305</v>
      </c>
      <c r="Q654" s="4"/>
      <c r="R654" s="3" t="s">
        <v>47</v>
      </c>
      <c r="S654" s="3"/>
      <c r="T654" s="3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</row>
    <row r="655" spans="1:43" ht="15.75" customHeight="1" x14ac:dyDescent="0.2">
      <c r="A655" s="17">
        <v>43593</v>
      </c>
      <c r="B655" s="17">
        <v>29935</v>
      </c>
      <c r="C655" s="3" t="s">
        <v>48</v>
      </c>
      <c r="D655" s="21">
        <v>44</v>
      </c>
      <c r="E655" s="3" t="s">
        <v>40</v>
      </c>
      <c r="F655" s="4"/>
      <c r="G655" s="4"/>
      <c r="H655" s="3" t="s">
        <v>41</v>
      </c>
      <c r="I655" s="3" t="s">
        <v>279</v>
      </c>
      <c r="J655" s="3" t="s">
        <v>60</v>
      </c>
      <c r="K655" s="3" t="s">
        <v>135</v>
      </c>
      <c r="L655" s="3" t="s">
        <v>381</v>
      </c>
      <c r="M655" s="3" t="s">
        <v>45</v>
      </c>
      <c r="N655" s="3" t="s">
        <v>58</v>
      </c>
      <c r="O655" s="3" t="s">
        <v>62</v>
      </c>
      <c r="P655" s="19"/>
      <c r="Q655" s="4"/>
      <c r="R655" s="3" t="s">
        <v>47</v>
      </c>
      <c r="S655" s="3"/>
      <c r="T655" s="3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</row>
    <row r="656" spans="1:43" ht="15.75" customHeight="1" x14ac:dyDescent="0.2">
      <c r="A656" s="17">
        <v>43593</v>
      </c>
      <c r="B656" s="17">
        <v>32880</v>
      </c>
      <c r="C656" s="3" t="s">
        <v>54</v>
      </c>
      <c r="D656" s="21">
        <v>35</v>
      </c>
      <c r="E656" s="3" t="s">
        <v>40</v>
      </c>
      <c r="F656" s="4"/>
      <c r="G656" s="4"/>
      <c r="H656" s="3" t="s">
        <v>41</v>
      </c>
      <c r="I656" s="3" t="s">
        <v>56</v>
      </c>
      <c r="J656" s="3" t="s">
        <v>157</v>
      </c>
      <c r="K656" s="3" t="s">
        <v>135</v>
      </c>
      <c r="L656" s="3" t="s">
        <v>578</v>
      </c>
      <c r="M656" s="3" t="s">
        <v>45</v>
      </c>
      <c r="N656" s="3" t="s">
        <v>39</v>
      </c>
      <c r="O656" s="3" t="s">
        <v>46</v>
      </c>
      <c r="P656" s="17">
        <v>43176</v>
      </c>
      <c r="Q656" s="4"/>
      <c r="R656" s="3" t="s">
        <v>47</v>
      </c>
      <c r="S656" s="3"/>
      <c r="T656" s="3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</row>
    <row r="657" spans="1:43" ht="15.75" customHeight="1" x14ac:dyDescent="0.2">
      <c r="A657" s="17">
        <v>43593</v>
      </c>
      <c r="B657" s="17">
        <v>33620</v>
      </c>
      <c r="C657" s="3" t="s">
        <v>54</v>
      </c>
      <c r="D657" s="21">
        <v>33</v>
      </c>
      <c r="E657" s="3" t="s">
        <v>40</v>
      </c>
      <c r="F657" s="4"/>
      <c r="G657" s="4"/>
      <c r="H657" s="3" t="s">
        <v>41</v>
      </c>
      <c r="I657" s="3" t="s">
        <v>71</v>
      </c>
      <c r="J657" s="3" t="s">
        <v>43</v>
      </c>
      <c r="K657" s="3" t="s">
        <v>135</v>
      </c>
      <c r="L657" s="3" t="s">
        <v>377</v>
      </c>
      <c r="M657" s="3" t="s">
        <v>45</v>
      </c>
      <c r="N657" s="3" t="s">
        <v>39</v>
      </c>
      <c r="O657" s="3" t="s">
        <v>62</v>
      </c>
      <c r="P657" s="19"/>
      <c r="Q657" s="4"/>
      <c r="R657" s="3" t="s">
        <v>47</v>
      </c>
      <c r="S657" s="3"/>
      <c r="T657" s="3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</row>
    <row r="658" spans="1:43" ht="15.75" customHeight="1" x14ac:dyDescent="0.2">
      <c r="A658" s="17">
        <v>43593</v>
      </c>
      <c r="B658" s="17">
        <v>35684</v>
      </c>
      <c r="C658" s="3" t="s">
        <v>48</v>
      </c>
      <c r="D658" s="21">
        <v>28</v>
      </c>
      <c r="E658" s="3" t="s">
        <v>40</v>
      </c>
      <c r="F658" s="4"/>
      <c r="G658" s="4"/>
      <c r="H658" s="3" t="s">
        <v>41</v>
      </c>
      <c r="I658" s="3" t="s">
        <v>134</v>
      </c>
      <c r="J658" s="3" t="s">
        <v>43</v>
      </c>
      <c r="K658" s="3" t="s">
        <v>135</v>
      </c>
      <c r="L658" s="3" t="s">
        <v>227</v>
      </c>
      <c r="M658" s="3" t="s">
        <v>45</v>
      </c>
      <c r="N658" s="3" t="s">
        <v>53</v>
      </c>
      <c r="O658" s="3" t="s">
        <v>62</v>
      </c>
      <c r="P658" s="19"/>
      <c r="Q658" s="4"/>
      <c r="R658" s="3" t="s">
        <v>47</v>
      </c>
      <c r="S658" s="3"/>
      <c r="T658" s="3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</row>
    <row r="659" spans="1:43" ht="15.75" customHeight="1" x14ac:dyDescent="0.2">
      <c r="A659" s="17">
        <v>43606</v>
      </c>
      <c r="B659" s="17">
        <v>35844</v>
      </c>
      <c r="C659" s="3" t="s">
        <v>54</v>
      </c>
      <c r="D659" s="21">
        <v>27</v>
      </c>
      <c r="E659" s="3" t="s">
        <v>40</v>
      </c>
      <c r="F659" s="4"/>
      <c r="G659" s="3">
        <v>75</v>
      </c>
      <c r="H659" s="3" t="s">
        <v>41</v>
      </c>
      <c r="I659" s="3" t="s">
        <v>134</v>
      </c>
      <c r="J659" s="3" t="s">
        <v>121</v>
      </c>
      <c r="K659" s="3" t="s">
        <v>135</v>
      </c>
      <c r="L659" s="3" t="s">
        <v>579</v>
      </c>
      <c r="M659" s="3" t="s">
        <v>45</v>
      </c>
      <c r="N659" s="3" t="s">
        <v>84</v>
      </c>
      <c r="O659" s="3" t="s">
        <v>62</v>
      </c>
      <c r="P659" s="19"/>
      <c r="Q659" s="4"/>
      <c r="R659" s="3" t="s">
        <v>47</v>
      </c>
      <c r="S659" s="3"/>
      <c r="T659" s="3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</row>
    <row r="660" spans="1:43" ht="15.75" customHeight="1" x14ac:dyDescent="0.2">
      <c r="A660" s="17">
        <v>43607</v>
      </c>
      <c r="B660" s="17">
        <v>35207</v>
      </c>
      <c r="C660" s="3" t="s">
        <v>48</v>
      </c>
      <c r="D660" s="21">
        <v>29</v>
      </c>
      <c r="E660" s="3" t="s">
        <v>40</v>
      </c>
      <c r="F660" s="4"/>
      <c r="G660" s="4"/>
      <c r="H660" s="3" t="s">
        <v>41</v>
      </c>
      <c r="I660" s="3" t="s">
        <v>134</v>
      </c>
      <c r="J660" s="3" t="s">
        <v>43</v>
      </c>
      <c r="K660" s="3" t="s">
        <v>135</v>
      </c>
      <c r="L660" s="3" t="s">
        <v>580</v>
      </c>
      <c r="M660" s="3" t="s">
        <v>45</v>
      </c>
      <c r="N660" s="3" t="s">
        <v>58</v>
      </c>
      <c r="O660" s="3" t="s">
        <v>62</v>
      </c>
      <c r="P660" s="19"/>
      <c r="Q660" s="3">
        <v>11</v>
      </c>
      <c r="R660" s="3" t="s">
        <v>47</v>
      </c>
      <c r="S660" s="3"/>
      <c r="T660" s="3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</row>
    <row r="661" spans="1:43" ht="15.75" customHeight="1" x14ac:dyDescent="0.2">
      <c r="A661" s="17">
        <v>43607</v>
      </c>
      <c r="B661" s="17">
        <v>35069</v>
      </c>
      <c r="C661" s="3" t="s">
        <v>48</v>
      </c>
      <c r="D661" s="21">
        <v>29</v>
      </c>
      <c r="E661" s="3" t="s">
        <v>40</v>
      </c>
      <c r="F661" s="4"/>
      <c r="G661" s="4"/>
      <c r="H661" s="3" t="s">
        <v>41</v>
      </c>
      <c r="I661" s="3" t="s">
        <v>581</v>
      </c>
      <c r="J661" s="3" t="s">
        <v>43</v>
      </c>
      <c r="K661" s="3" t="s">
        <v>135</v>
      </c>
      <c r="L661" s="3" t="s">
        <v>582</v>
      </c>
      <c r="M661" s="3" t="s">
        <v>45</v>
      </c>
      <c r="N661" s="3" t="s">
        <v>39</v>
      </c>
      <c r="O661" s="3" t="s">
        <v>62</v>
      </c>
      <c r="P661" s="19"/>
      <c r="Q661" s="4"/>
      <c r="R661" s="3" t="s">
        <v>47</v>
      </c>
      <c r="S661" s="3"/>
      <c r="T661" s="3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</row>
    <row r="662" spans="1:43" ht="15.75" customHeight="1" x14ac:dyDescent="0.2">
      <c r="A662" s="17">
        <v>43607</v>
      </c>
      <c r="B662" s="17">
        <v>31963</v>
      </c>
      <c r="C662" s="3" t="s">
        <v>54</v>
      </c>
      <c r="D662" s="21">
        <v>38</v>
      </c>
      <c r="E662" s="3" t="s">
        <v>40</v>
      </c>
      <c r="F662" s="4"/>
      <c r="G662" s="4"/>
      <c r="H662" s="3" t="s">
        <v>49</v>
      </c>
      <c r="I662" s="3" t="s">
        <v>583</v>
      </c>
      <c r="J662" s="3" t="s">
        <v>43</v>
      </c>
      <c r="K662" s="3" t="s">
        <v>135</v>
      </c>
      <c r="L662" s="3" t="s">
        <v>584</v>
      </c>
      <c r="M662" s="3" t="s">
        <v>45</v>
      </c>
      <c r="N662" s="3" t="s">
        <v>229</v>
      </c>
      <c r="O662" s="3" t="s">
        <v>62</v>
      </c>
      <c r="P662" s="19"/>
      <c r="Q662" s="4"/>
      <c r="R662" s="3" t="s">
        <v>47</v>
      </c>
      <c r="S662" s="3"/>
      <c r="T662" s="3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</row>
    <row r="663" spans="1:43" ht="15.75" customHeight="1" x14ac:dyDescent="0.2">
      <c r="A663" s="17">
        <v>43607</v>
      </c>
      <c r="B663" s="17">
        <v>34819</v>
      </c>
      <c r="C663" s="3" t="s">
        <v>48</v>
      </c>
      <c r="D663" s="21">
        <v>30</v>
      </c>
      <c r="E663" s="3" t="s">
        <v>40</v>
      </c>
      <c r="F663" s="4"/>
      <c r="G663" s="4"/>
      <c r="H663" s="3" t="s">
        <v>41</v>
      </c>
      <c r="I663" s="3" t="s">
        <v>441</v>
      </c>
      <c r="J663" s="3" t="s">
        <v>51</v>
      </c>
      <c r="K663" s="3" t="s">
        <v>135</v>
      </c>
      <c r="L663" s="3" t="s">
        <v>164</v>
      </c>
      <c r="M663" s="3" t="s">
        <v>45</v>
      </c>
      <c r="N663" s="3" t="s">
        <v>585</v>
      </c>
      <c r="O663" s="3" t="s">
        <v>46</v>
      </c>
      <c r="P663" s="17">
        <v>43334</v>
      </c>
      <c r="Q663" s="4"/>
      <c r="R663" s="3" t="s">
        <v>47</v>
      </c>
      <c r="S663" s="3"/>
      <c r="T663" s="3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</row>
    <row r="664" spans="1:43" ht="15.75" customHeight="1" x14ac:dyDescent="0.2">
      <c r="A664" s="17">
        <v>43607</v>
      </c>
      <c r="B664" s="17">
        <v>34609</v>
      </c>
      <c r="C664" s="3" t="s">
        <v>48</v>
      </c>
      <c r="D664" s="21">
        <v>31</v>
      </c>
      <c r="E664" s="3" t="s">
        <v>40</v>
      </c>
      <c r="F664" s="4"/>
      <c r="G664" s="4"/>
      <c r="H664" s="3" t="s">
        <v>41</v>
      </c>
      <c r="I664" s="3" t="s">
        <v>79</v>
      </c>
      <c r="J664" s="3" t="s">
        <v>51</v>
      </c>
      <c r="K664" s="3" t="s">
        <v>135</v>
      </c>
      <c r="L664" s="3" t="s">
        <v>518</v>
      </c>
      <c r="M664" s="3" t="s">
        <v>45</v>
      </c>
      <c r="N664" s="3" t="s">
        <v>39</v>
      </c>
      <c r="O664" s="3" t="s">
        <v>62</v>
      </c>
      <c r="P664" s="19"/>
      <c r="Q664" s="4"/>
      <c r="R664" s="3" t="s">
        <v>47</v>
      </c>
      <c r="S664" s="3"/>
      <c r="T664" s="3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</row>
    <row r="665" spans="1:43" ht="15.75" customHeight="1" x14ac:dyDescent="0.2">
      <c r="A665" s="17">
        <v>43607</v>
      </c>
      <c r="B665" s="17">
        <v>33644</v>
      </c>
      <c r="C665" s="3" t="s">
        <v>92</v>
      </c>
      <c r="D665" s="21">
        <v>33</v>
      </c>
      <c r="E665" s="3" t="s">
        <v>40</v>
      </c>
      <c r="F665" s="4"/>
      <c r="G665" s="4"/>
      <c r="H665" s="3" t="s">
        <v>49</v>
      </c>
      <c r="I665" s="3" t="s">
        <v>98</v>
      </c>
      <c r="J665" s="3" t="s">
        <v>51</v>
      </c>
      <c r="K665" s="3" t="s">
        <v>135</v>
      </c>
      <c r="L665" s="3" t="s">
        <v>326</v>
      </c>
      <c r="M665" s="3" t="s">
        <v>45</v>
      </c>
      <c r="N665" s="3" t="s">
        <v>39</v>
      </c>
      <c r="O665" s="3" t="s">
        <v>62</v>
      </c>
      <c r="P665" s="19"/>
      <c r="Q665" s="4"/>
      <c r="R665" s="3" t="s">
        <v>47</v>
      </c>
      <c r="S665" s="3"/>
      <c r="T665" s="3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</row>
    <row r="666" spans="1:43" ht="15.75" customHeight="1" x14ac:dyDescent="0.2">
      <c r="A666" s="17">
        <v>43607</v>
      </c>
      <c r="B666" s="17">
        <v>27355</v>
      </c>
      <c r="C666" s="3" t="s">
        <v>48</v>
      </c>
      <c r="D666" s="21">
        <v>51</v>
      </c>
      <c r="E666" s="3" t="s">
        <v>40</v>
      </c>
      <c r="F666" s="4"/>
      <c r="G666" s="4"/>
      <c r="H666" s="3" t="s">
        <v>49</v>
      </c>
      <c r="I666" s="3" t="s">
        <v>586</v>
      </c>
      <c r="J666" s="3" t="s">
        <v>51</v>
      </c>
      <c r="K666" s="3" t="s">
        <v>135</v>
      </c>
      <c r="L666" s="3" t="s">
        <v>587</v>
      </c>
      <c r="M666" s="3" t="s">
        <v>45</v>
      </c>
      <c r="N666" s="3" t="s">
        <v>39</v>
      </c>
      <c r="O666" s="3" t="s">
        <v>46</v>
      </c>
      <c r="P666" s="17">
        <v>43030</v>
      </c>
      <c r="Q666" s="4"/>
      <c r="R666" s="3" t="s">
        <v>47</v>
      </c>
      <c r="S666" s="3"/>
      <c r="T666" s="3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</row>
    <row r="667" spans="1:43" ht="15.75" customHeight="1" x14ac:dyDescent="0.2">
      <c r="A667" s="17">
        <v>43607</v>
      </c>
      <c r="B667" s="17">
        <v>31427</v>
      </c>
      <c r="C667" s="3" t="s">
        <v>39</v>
      </c>
      <c r="D667" s="21">
        <v>39</v>
      </c>
      <c r="E667" s="3" t="s">
        <v>40</v>
      </c>
      <c r="F667" s="4"/>
      <c r="G667" s="4"/>
      <c r="H667" s="3" t="s">
        <v>41</v>
      </c>
      <c r="I667" s="3" t="s">
        <v>588</v>
      </c>
      <c r="J667" s="3" t="s">
        <v>157</v>
      </c>
      <c r="K667" s="3" t="s">
        <v>135</v>
      </c>
      <c r="L667" s="3" t="s">
        <v>497</v>
      </c>
      <c r="M667" s="3" t="s">
        <v>45</v>
      </c>
      <c r="N667" s="3" t="s">
        <v>84</v>
      </c>
      <c r="O667" s="3" t="s">
        <v>46</v>
      </c>
      <c r="P667" s="17">
        <v>43091</v>
      </c>
      <c r="Q667" s="4"/>
      <c r="R667" s="3" t="s">
        <v>47</v>
      </c>
      <c r="S667" s="3"/>
      <c r="T667" s="3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</row>
    <row r="668" spans="1:43" ht="15.75" customHeight="1" x14ac:dyDescent="0.2">
      <c r="A668" s="17">
        <v>43607</v>
      </c>
      <c r="B668" s="17">
        <v>31341</v>
      </c>
      <c r="C668" s="3" t="s">
        <v>48</v>
      </c>
      <c r="D668" s="21">
        <v>40</v>
      </c>
      <c r="E668" s="3" t="s">
        <v>40</v>
      </c>
      <c r="F668" s="4"/>
      <c r="G668" s="4"/>
      <c r="H668" s="3" t="s">
        <v>49</v>
      </c>
      <c r="I668" s="3" t="s">
        <v>589</v>
      </c>
      <c r="J668" s="3" t="s">
        <v>51</v>
      </c>
      <c r="K668" s="3" t="s">
        <v>135</v>
      </c>
      <c r="L668" s="3" t="s">
        <v>194</v>
      </c>
      <c r="M668" s="3" t="s">
        <v>45</v>
      </c>
      <c r="N668" s="3" t="s">
        <v>39</v>
      </c>
      <c r="O668" s="3" t="s">
        <v>62</v>
      </c>
      <c r="P668" s="19"/>
      <c r="Q668" s="4"/>
      <c r="R668" s="3" t="s">
        <v>47</v>
      </c>
      <c r="S668" s="3"/>
      <c r="T668" s="3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</row>
    <row r="669" spans="1:43" ht="15.75" customHeight="1" x14ac:dyDescent="0.2">
      <c r="A669" s="17">
        <v>43607</v>
      </c>
      <c r="B669" s="17">
        <v>33824</v>
      </c>
      <c r="C669" s="3" t="s">
        <v>48</v>
      </c>
      <c r="D669" s="21">
        <v>33</v>
      </c>
      <c r="E669" s="3" t="s">
        <v>40</v>
      </c>
      <c r="F669" s="4"/>
      <c r="G669" s="4"/>
      <c r="H669" s="3" t="s">
        <v>41</v>
      </c>
      <c r="I669" s="3" t="s">
        <v>79</v>
      </c>
      <c r="J669" s="3" t="s">
        <v>43</v>
      </c>
      <c r="K669" s="3" t="s">
        <v>135</v>
      </c>
      <c r="L669" s="3" t="s">
        <v>590</v>
      </c>
      <c r="M669" s="3" t="s">
        <v>45</v>
      </c>
      <c r="N669" s="3" t="s">
        <v>84</v>
      </c>
      <c r="O669" s="3" t="s">
        <v>62</v>
      </c>
      <c r="P669" s="19"/>
      <c r="Q669" s="4"/>
      <c r="R669" s="3" t="s">
        <v>47</v>
      </c>
      <c r="S669" s="3"/>
      <c r="T669" s="3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</row>
    <row r="670" spans="1:43" ht="15.75" customHeight="1" x14ac:dyDescent="0.2">
      <c r="A670" s="17">
        <v>43607</v>
      </c>
      <c r="B670" s="17">
        <v>33435</v>
      </c>
      <c r="C670" s="3" t="s">
        <v>48</v>
      </c>
      <c r="D670" s="21">
        <v>34</v>
      </c>
      <c r="E670" s="3" t="s">
        <v>40</v>
      </c>
      <c r="F670" s="4"/>
      <c r="G670" s="4"/>
      <c r="H670" s="3" t="s">
        <v>41</v>
      </c>
      <c r="I670" s="3" t="s">
        <v>71</v>
      </c>
      <c r="J670" s="3" t="s">
        <v>51</v>
      </c>
      <c r="K670" s="3" t="s">
        <v>135</v>
      </c>
      <c r="L670" s="3" t="s">
        <v>96</v>
      </c>
      <c r="M670" s="3" t="s">
        <v>45</v>
      </c>
      <c r="N670" s="3" t="s">
        <v>229</v>
      </c>
      <c r="O670" s="3" t="s">
        <v>62</v>
      </c>
      <c r="P670" s="19"/>
      <c r="Q670" s="4"/>
      <c r="R670" s="3" t="s">
        <v>47</v>
      </c>
      <c r="S670" s="3"/>
      <c r="T670" s="3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</row>
    <row r="671" spans="1:43" ht="15.75" customHeight="1" x14ac:dyDescent="0.2">
      <c r="A671" s="17">
        <v>43607</v>
      </c>
      <c r="B671" s="17">
        <v>43710</v>
      </c>
      <c r="C671" s="3" t="s">
        <v>48</v>
      </c>
      <c r="D671" s="21"/>
      <c r="E671" s="3" t="s">
        <v>40</v>
      </c>
      <c r="F671" s="4"/>
      <c r="G671" s="4"/>
      <c r="H671" s="3" t="s">
        <v>41</v>
      </c>
      <c r="I671" s="3" t="s">
        <v>79</v>
      </c>
      <c r="J671" s="3" t="s">
        <v>51</v>
      </c>
      <c r="K671" s="3" t="s">
        <v>135</v>
      </c>
      <c r="L671" s="3" t="s">
        <v>70</v>
      </c>
      <c r="M671" s="3" t="s">
        <v>45</v>
      </c>
      <c r="N671" s="3" t="s">
        <v>39</v>
      </c>
      <c r="O671" s="3" t="s">
        <v>62</v>
      </c>
      <c r="P671" s="17">
        <v>32022</v>
      </c>
      <c r="Q671" s="4"/>
      <c r="R671" s="3" t="s">
        <v>47</v>
      </c>
      <c r="S671" s="3"/>
      <c r="T671" s="3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</row>
    <row r="672" spans="1:43" ht="15.75" customHeight="1" x14ac:dyDescent="0.2">
      <c r="A672" s="17">
        <v>43607</v>
      </c>
      <c r="B672" s="17">
        <v>29442</v>
      </c>
      <c r="C672" s="3" t="s">
        <v>54</v>
      </c>
      <c r="D672" s="21">
        <v>45</v>
      </c>
      <c r="E672" s="3" t="s">
        <v>40</v>
      </c>
      <c r="F672" s="4"/>
      <c r="G672" s="4"/>
      <c r="H672" s="3" t="s">
        <v>49</v>
      </c>
      <c r="I672" s="3" t="s">
        <v>463</v>
      </c>
      <c r="J672" s="3" t="s">
        <v>51</v>
      </c>
      <c r="K672" s="3" t="s">
        <v>135</v>
      </c>
      <c r="L672" s="3" t="s">
        <v>591</v>
      </c>
      <c r="M672" s="3" t="s">
        <v>45</v>
      </c>
      <c r="N672" s="3" t="s">
        <v>58</v>
      </c>
      <c r="O672" s="3" t="s">
        <v>46</v>
      </c>
      <c r="P672" s="17">
        <v>43487</v>
      </c>
      <c r="Q672" s="4"/>
      <c r="R672" s="3" t="s">
        <v>47</v>
      </c>
      <c r="S672" s="3"/>
      <c r="T672" s="3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</row>
    <row r="673" spans="1:43" ht="15.75" customHeight="1" x14ac:dyDescent="0.2">
      <c r="A673" s="17">
        <v>43608</v>
      </c>
      <c r="B673" s="17">
        <v>31705</v>
      </c>
      <c r="C673" s="3" t="s">
        <v>92</v>
      </c>
      <c r="D673" s="21">
        <v>39</v>
      </c>
      <c r="E673" s="3" t="s">
        <v>40</v>
      </c>
      <c r="F673" s="4"/>
      <c r="G673" s="4"/>
      <c r="H673" s="3" t="s">
        <v>49</v>
      </c>
      <c r="I673" s="3" t="s">
        <v>134</v>
      </c>
      <c r="J673" s="3" t="s">
        <v>51</v>
      </c>
      <c r="K673" s="3" t="s">
        <v>135</v>
      </c>
      <c r="L673" s="3" t="s">
        <v>592</v>
      </c>
      <c r="M673" s="3" t="s">
        <v>45</v>
      </c>
      <c r="N673" s="3" t="s">
        <v>39</v>
      </c>
      <c r="O673" s="3" t="s">
        <v>62</v>
      </c>
      <c r="P673" s="19"/>
      <c r="Q673" s="4"/>
      <c r="R673" s="3" t="s">
        <v>47</v>
      </c>
      <c r="S673" s="3"/>
      <c r="T673" s="3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</row>
    <row r="674" spans="1:43" ht="15.75" customHeight="1" x14ac:dyDescent="0.2">
      <c r="A674" s="17">
        <v>43608</v>
      </c>
      <c r="B674" s="17">
        <v>31573</v>
      </c>
      <c r="C674" s="3" t="s">
        <v>92</v>
      </c>
      <c r="D674" s="21">
        <v>39</v>
      </c>
      <c r="E674" s="3" t="s">
        <v>40</v>
      </c>
      <c r="F674" s="4"/>
      <c r="G674" s="4"/>
      <c r="H674" s="3" t="s">
        <v>49</v>
      </c>
      <c r="I674" s="3" t="s">
        <v>134</v>
      </c>
      <c r="J674" s="3" t="s">
        <v>51</v>
      </c>
      <c r="K674" s="3" t="s">
        <v>135</v>
      </c>
      <c r="L674" s="3" t="s">
        <v>593</v>
      </c>
      <c r="M674" s="3" t="s">
        <v>45</v>
      </c>
      <c r="N674" s="3" t="s">
        <v>39</v>
      </c>
      <c r="O674" s="3" t="s">
        <v>62</v>
      </c>
      <c r="P674" s="19"/>
      <c r="Q674" s="4"/>
      <c r="R674" s="3" t="s">
        <v>47</v>
      </c>
      <c r="S674" s="3"/>
      <c r="T674" s="3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</row>
    <row r="675" spans="1:43" ht="15.75" customHeight="1" x14ac:dyDescent="0.2">
      <c r="A675" s="17">
        <v>43608</v>
      </c>
      <c r="B675" s="17">
        <v>35897</v>
      </c>
      <c r="C675" s="3" t="s">
        <v>54</v>
      </c>
      <c r="D675" s="21">
        <v>27</v>
      </c>
      <c r="E675" s="3" t="s">
        <v>40</v>
      </c>
      <c r="F675" s="4"/>
      <c r="G675" s="4"/>
      <c r="H675" s="3" t="s">
        <v>41</v>
      </c>
      <c r="I675" s="3" t="s">
        <v>504</v>
      </c>
      <c r="J675" s="3" t="s">
        <v>51</v>
      </c>
      <c r="K675" s="3" t="s">
        <v>135</v>
      </c>
      <c r="L675" s="3" t="s">
        <v>594</v>
      </c>
      <c r="M675" s="3" t="s">
        <v>45</v>
      </c>
      <c r="N675" s="3" t="s">
        <v>39</v>
      </c>
      <c r="O675" s="3" t="s">
        <v>62</v>
      </c>
      <c r="P675" s="19"/>
      <c r="Q675" s="4"/>
      <c r="R675" s="3" t="s">
        <v>47</v>
      </c>
      <c r="S675" s="3"/>
      <c r="T675" s="3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</row>
    <row r="676" spans="1:43" ht="15.75" customHeight="1" x14ac:dyDescent="0.2">
      <c r="A676" s="17">
        <v>43608</v>
      </c>
      <c r="B676" s="17">
        <v>35070</v>
      </c>
      <c r="C676" s="3" t="s">
        <v>54</v>
      </c>
      <c r="D676" s="21">
        <v>29</v>
      </c>
      <c r="E676" s="3" t="s">
        <v>40</v>
      </c>
      <c r="F676" s="4"/>
      <c r="G676" s="4"/>
      <c r="H676" s="3" t="s">
        <v>41</v>
      </c>
      <c r="I676" s="3" t="s">
        <v>504</v>
      </c>
      <c r="J676" s="3" t="s">
        <v>51</v>
      </c>
      <c r="K676" s="3" t="s">
        <v>135</v>
      </c>
      <c r="L676" s="3" t="s">
        <v>594</v>
      </c>
      <c r="M676" s="3" t="s">
        <v>45</v>
      </c>
      <c r="N676" s="3" t="s">
        <v>39</v>
      </c>
      <c r="O676" s="3" t="s">
        <v>62</v>
      </c>
      <c r="P676" s="19"/>
      <c r="Q676" s="4"/>
      <c r="R676" s="3" t="s">
        <v>47</v>
      </c>
      <c r="S676" s="3"/>
      <c r="T676" s="3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</row>
    <row r="677" spans="1:43" ht="15.75" customHeight="1" x14ac:dyDescent="0.2">
      <c r="A677" s="17">
        <v>43608</v>
      </c>
      <c r="B677" s="17">
        <v>23962</v>
      </c>
      <c r="C677" s="3" t="s">
        <v>54</v>
      </c>
      <c r="D677" s="21">
        <v>60</v>
      </c>
      <c r="E677" s="3" t="s">
        <v>40</v>
      </c>
      <c r="F677" s="4"/>
      <c r="G677" s="4"/>
      <c r="H677" s="3" t="s">
        <v>421</v>
      </c>
      <c r="I677" s="3" t="s">
        <v>134</v>
      </c>
      <c r="J677" s="3" t="s">
        <v>51</v>
      </c>
      <c r="K677" s="3" t="s">
        <v>135</v>
      </c>
      <c r="L677" s="3" t="s">
        <v>594</v>
      </c>
      <c r="M677" s="3" t="s">
        <v>45</v>
      </c>
      <c r="N677" s="3" t="s">
        <v>58</v>
      </c>
      <c r="O677" s="3" t="s">
        <v>46</v>
      </c>
      <c r="P677" s="17">
        <v>42147</v>
      </c>
      <c r="Q677" s="4"/>
      <c r="R677" s="3" t="s">
        <v>47</v>
      </c>
      <c r="S677" s="3"/>
      <c r="T677" s="3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</row>
    <row r="678" spans="1:43" ht="15.75" customHeight="1" x14ac:dyDescent="0.2">
      <c r="A678" s="17">
        <v>43608</v>
      </c>
      <c r="B678" s="17">
        <v>27407</v>
      </c>
      <c r="C678" s="3" t="s">
        <v>39</v>
      </c>
      <c r="D678" s="21">
        <v>50</v>
      </c>
      <c r="E678" s="3" t="s">
        <v>40</v>
      </c>
      <c r="F678" s="4"/>
      <c r="G678" s="4"/>
      <c r="H678" s="3" t="s">
        <v>49</v>
      </c>
      <c r="I678" s="3" t="s">
        <v>595</v>
      </c>
      <c r="J678" s="3" t="s">
        <v>51</v>
      </c>
      <c r="K678" s="3" t="s">
        <v>135</v>
      </c>
      <c r="L678" s="3" t="s">
        <v>70</v>
      </c>
      <c r="M678" s="3" t="s">
        <v>45</v>
      </c>
      <c r="N678" s="3" t="s">
        <v>84</v>
      </c>
      <c r="O678" s="3" t="s">
        <v>46</v>
      </c>
      <c r="P678" s="17">
        <v>43419</v>
      </c>
      <c r="Q678" s="4"/>
      <c r="R678" s="3" t="s">
        <v>47</v>
      </c>
      <c r="S678" s="3"/>
      <c r="T678" s="3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</row>
    <row r="679" spans="1:43" ht="15.75" customHeight="1" x14ac:dyDescent="0.2">
      <c r="A679" s="17">
        <v>43608</v>
      </c>
      <c r="B679" s="17">
        <v>32138</v>
      </c>
      <c r="C679" s="3" t="s">
        <v>48</v>
      </c>
      <c r="D679" s="21">
        <v>38</v>
      </c>
      <c r="E679" s="3" t="s">
        <v>40</v>
      </c>
      <c r="F679" s="4"/>
      <c r="G679" s="4"/>
      <c r="H679" s="3" t="s">
        <v>41</v>
      </c>
      <c r="I679" s="3" t="s">
        <v>596</v>
      </c>
      <c r="J679" s="3" t="s">
        <v>51</v>
      </c>
      <c r="K679" s="3" t="s">
        <v>135</v>
      </c>
      <c r="L679" s="3" t="s">
        <v>122</v>
      </c>
      <c r="M679" s="3" t="s">
        <v>45</v>
      </c>
      <c r="N679" s="3" t="s">
        <v>84</v>
      </c>
      <c r="O679" s="3" t="s">
        <v>46</v>
      </c>
      <c r="P679" s="17">
        <v>42878</v>
      </c>
      <c r="Q679" s="4"/>
      <c r="R679" s="3" t="s">
        <v>47</v>
      </c>
      <c r="S679" s="3"/>
      <c r="T679" s="3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</row>
    <row r="680" spans="1:43" ht="15.75" customHeight="1" x14ac:dyDescent="0.2">
      <c r="A680" s="17">
        <v>43609</v>
      </c>
      <c r="B680" s="17">
        <v>34509</v>
      </c>
      <c r="C680" s="3" t="s">
        <v>48</v>
      </c>
      <c r="D680" s="21">
        <v>31</v>
      </c>
      <c r="E680" s="3" t="s">
        <v>40</v>
      </c>
      <c r="F680" s="4"/>
      <c r="G680" s="4"/>
      <c r="H680" s="3" t="s">
        <v>41</v>
      </c>
      <c r="I680" s="3" t="s">
        <v>79</v>
      </c>
      <c r="J680" s="3" t="s">
        <v>51</v>
      </c>
      <c r="K680" s="3" t="s">
        <v>135</v>
      </c>
      <c r="L680" s="3" t="s">
        <v>597</v>
      </c>
      <c r="M680" s="3" t="s">
        <v>45</v>
      </c>
      <c r="N680" s="3" t="s">
        <v>84</v>
      </c>
      <c r="O680" s="3" t="s">
        <v>62</v>
      </c>
      <c r="P680" s="19"/>
      <c r="Q680" s="4"/>
      <c r="R680" s="3" t="s">
        <v>47</v>
      </c>
      <c r="S680" s="3"/>
      <c r="T680" s="3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</row>
    <row r="681" spans="1:43" ht="15.75" customHeight="1" x14ac:dyDescent="0.2">
      <c r="A681" s="17">
        <v>43609</v>
      </c>
      <c r="B681" s="17">
        <v>28352</v>
      </c>
      <c r="C681" s="3" t="s">
        <v>48</v>
      </c>
      <c r="D681" s="21">
        <v>48</v>
      </c>
      <c r="E681" s="3" t="s">
        <v>40</v>
      </c>
      <c r="F681" s="4"/>
      <c r="G681" s="4"/>
      <c r="H681" s="3" t="s">
        <v>49</v>
      </c>
      <c r="I681" s="3" t="s">
        <v>598</v>
      </c>
      <c r="J681" s="3" t="s">
        <v>60</v>
      </c>
      <c r="K681" s="3" t="s">
        <v>135</v>
      </c>
      <c r="L681" s="3" t="s">
        <v>597</v>
      </c>
      <c r="M681" s="3" t="s">
        <v>45</v>
      </c>
      <c r="N681" s="3" t="s">
        <v>53</v>
      </c>
      <c r="O681" s="3" t="s">
        <v>62</v>
      </c>
      <c r="P681" s="19"/>
      <c r="Q681" s="4"/>
      <c r="R681" s="3" t="s">
        <v>47</v>
      </c>
      <c r="S681" s="3"/>
      <c r="T681" s="3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</row>
    <row r="682" spans="1:43" ht="15.75" customHeight="1" x14ac:dyDescent="0.2">
      <c r="A682" s="17">
        <v>43609</v>
      </c>
      <c r="B682" s="17">
        <v>30906</v>
      </c>
      <c r="C682" s="3" t="s">
        <v>54</v>
      </c>
      <c r="D682" s="21">
        <v>41</v>
      </c>
      <c r="E682" s="3" t="s">
        <v>55</v>
      </c>
      <c r="F682" s="4"/>
      <c r="G682" s="4"/>
      <c r="H682" s="3" t="s">
        <v>41</v>
      </c>
      <c r="I682" s="3" t="s">
        <v>599</v>
      </c>
      <c r="J682" s="3" t="s">
        <v>43</v>
      </c>
      <c r="K682" s="3" t="s">
        <v>135</v>
      </c>
      <c r="L682" s="3" t="s">
        <v>584</v>
      </c>
      <c r="M682" s="3" t="s">
        <v>45</v>
      </c>
      <c r="N682" s="3" t="s">
        <v>58</v>
      </c>
      <c r="O682" s="3" t="s">
        <v>62</v>
      </c>
      <c r="P682" s="19"/>
      <c r="Q682" s="4"/>
      <c r="R682" s="3" t="s">
        <v>47</v>
      </c>
      <c r="S682" s="3"/>
      <c r="T682" s="3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</row>
    <row r="683" spans="1:43" ht="15.75" customHeight="1" x14ac:dyDescent="0.2">
      <c r="A683" s="17">
        <v>43609</v>
      </c>
      <c r="B683" s="17">
        <v>28609</v>
      </c>
      <c r="C683" s="3" t="s">
        <v>39</v>
      </c>
      <c r="D683" s="21">
        <v>47</v>
      </c>
      <c r="E683" s="3" t="s">
        <v>55</v>
      </c>
      <c r="F683" s="4"/>
      <c r="G683" s="4"/>
      <c r="H683" s="3" t="s">
        <v>49</v>
      </c>
      <c r="I683" s="3" t="s">
        <v>154</v>
      </c>
      <c r="J683" s="3" t="s">
        <v>157</v>
      </c>
      <c r="K683" s="3" t="s">
        <v>135</v>
      </c>
      <c r="L683" s="3" t="s">
        <v>497</v>
      </c>
      <c r="M683" s="3" t="s">
        <v>45</v>
      </c>
      <c r="N683" s="3" t="s">
        <v>39</v>
      </c>
      <c r="O683" s="3" t="s">
        <v>62</v>
      </c>
      <c r="P683" s="19"/>
      <c r="Q683" s="4"/>
      <c r="R683" s="3" t="s">
        <v>47</v>
      </c>
      <c r="S683" s="3"/>
      <c r="T683" s="3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</row>
    <row r="684" spans="1:43" ht="15.75" customHeight="1" x14ac:dyDescent="0.2">
      <c r="A684" s="17">
        <v>43609</v>
      </c>
      <c r="B684" s="17">
        <v>28515</v>
      </c>
      <c r="C684" s="3" t="s">
        <v>39</v>
      </c>
      <c r="D684" s="21">
        <v>47</v>
      </c>
      <c r="E684" s="3" t="s">
        <v>40</v>
      </c>
      <c r="F684" s="4"/>
      <c r="G684" s="4"/>
      <c r="H684" s="3" t="s">
        <v>49</v>
      </c>
      <c r="I684" s="3" t="s">
        <v>600</v>
      </c>
      <c r="J684" s="3" t="s">
        <v>51</v>
      </c>
      <c r="K684" s="3" t="s">
        <v>135</v>
      </c>
      <c r="L684" s="3" t="s">
        <v>133</v>
      </c>
      <c r="M684" s="3" t="s">
        <v>45</v>
      </c>
      <c r="N684" s="3" t="s">
        <v>58</v>
      </c>
      <c r="O684" s="3" t="s">
        <v>62</v>
      </c>
      <c r="P684" s="19"/>
      <c r="Q684" s="4"/>
      <c r="R684" s="3" t="s">
        <v>47</v>
      </c>
      <c r="S684" s="3"/>
      <c r="T684" s="3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</row>
    <row r="685" spans="1:43" ht="15.75" customHeight="1" x14ac:dyDescent="0.2">
      <c r="A685" s="17">
        <v>43609</v>
      </c>
      <c r="B685" s="17">
        <v>32589</v>
      </c>
      <c r="C685" s="3" t="s">
        <v>54</v>
      </c>
      <c r="D685" s="21">
        <v>36</v>
      </c>
      <c r="E685" s="3" t="s">
        <v>40</v>
      </c>
      <c r="F685" s="4"/>
      <c r="G685" s="4"/>
      <c r="H685" s="3" t="s">
        <v>41</v>
      </c>
      <c r="I685" s="3" t="s">
        <v>601</v>
      </c>
      <c r="J685" s="3" t="s">
        <v>157</v>
      </c>
      <c r="K685" s="3" t="s">
        <v>135</v>
      </c>
      <c r="L685" s="3" t="s">
        <v>169</v>
      </c>
      <c r="M685" s="3" t="s">
        <v>45</v>
      </c>
      <c r="N685" s="3" t="s">
        <v>84</v>
      </c>
      <c r="O685" s="3" t="s">
        <v>62</v>
      </c>
      <c r="P685" s="19"/>
      <c r="Q685" s="4"/>
      <c r="R685" s="3" t="s">
        <v>47</v>
      </c>
      <c r="S685" s="3"/>
      <c r="T685" s="3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</row>
    <row r="686" spans="1:43" ht="15.75" customHeight="1" x14ac:dyDescent="0.2">
      <c r="A686" s="17">
        <v>43609</v>
      </c>
      <c r="B686" s="17">
        <v>29499</v>
      </c>
      <c r="C686" s="3" t="s">
        <v>39</v>
      </c>
      <c r="D686" s="21">
        <v>45</v>
      </c>
      <c r="E686" s="3" t="s">
        <v>55</v>
      </c>
      <c r="F686" s="4"/>
      <c r="G686" s="4"/>
      <c r="H686" s="3" t="s">
        <v>41</v>
      </c>
      <c r="I686" s="3" t="s">
        <v>154</v>
      </c>
      <c r="J686" s="3" t="s">
        <v>51</v>
      </c>
      <c r="K686" s="3" t="s">
        <v>135</v>
      </c>
      <c r="L686" s="3" t="s">
        <v>602</v>
      </c>
      <c r="M686" s="3" t="s">
        <v>45</v>
      </c>
      <c r="N686" s="3" t="s">
        <v>84</v>
      </c>
      <c r="O686" s="3" t="s">
        <v>62</v>
      </c>
      <c r="P686" s="19"/>
      <c r="Q686" s="4"/>
      <c r="R686" s="3" t="s">
        <v>47</v>
      </c>
      <c r="S686" s="3"/>
      <c r="T686" s="3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</row>
    <row r="687" spans="1:43" ht="15.75" customHeight="1" x14ac:dyDescent="0.2">
      <c r="A687" s="17">
        <v>43609</v>
      </c>
      <c r="B687" s="17">
        <v>28229</v>
      </c>
      <c r="C687" s="3" t="s">
        <v>39</v>
      </c>
      <c r="D687" s="21">
        <v>48</v>
      </c>
      <c r="E687" s="3" t="s">
        <v>40</v>
      </c>
      <c r="F687" s="4"/>
      <c r="G687" s="4"/>
      <c r="H687" s="3" t="s">
        <v>49</v>
      </c>
      <c r="I687" s="3" t="s">
        <v>144</v>
      </c>
      <c r="J687" s="3" t="s">
        <v>51</v>
      </c>
      <c r="K687" s="3" t="s">
        <v>135</v>
      </c>
      <c r="L687" s="3" t="s">
        <v>584</v>
      </c>
      <c r="M687" s="3" t="s">
        <v>45</v>
      </c>
      <c r="N687" s="3" t="s">
        <v>84</v>
      </c>
      <c r="O687" s="3" t="s">
        <v>46</v>
      </c>
      <c r="P687" s="17">
        <v>43007</v>
      </c>
      <c r="Q687" s="4"/>
      <c r="R687" s="3" t="s">
        <v>47</v>
      </c>
      <c r="S687" s="3"/>
      <c r="T687" s="3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</row>
    <row r="688" spans="1:43" ht="15.75" customHeight="1" x14ac:dyDescent="0.2">
      <c r="A688" s="17">
        <v>43609</v>
      </c>
      <c r="B688" s="17">
        <v>32638</v>
      </c>
      <c r="C688" s="3" t="s">
        <v>54</v>
      </c>
      <c r="D688" s="21">
        <v>36</v>
      </c>
      <c r="E688" s="3" t="s">
        <v>40</v>
      </c>
      <c r="F688" s="4"/>
      <c r="G688" s="4"/>
      <c r="H688" s="3" t="s">
        <v>49</v>
      </c>
      <c r="I688" s="3" t="s">
        <v>603</v>
      </c>
      <c r="J688" s="3" t="s">
        <v>51</v>
      </c>
      <c r="K688" s="3" t="s">
        <v>135</v>
      </c>
      <c r="L688" s="3" t="s">
        <v>169</v>
      </c>
      <c r="M688" s="3" t="s">
        <v>45</v>
      </c>
      <c r="N688" s="3" t="s">
        <v>58</v>
      </c>
      <c r="O688" s="3" t="s">
        <v>46</v>
      </c>
      <c r="P688" s="17">
        <v>43458</v>
      </c>
      <c r="Q688" s="4"/>
      <c r="R688" s="3" t="s">
        <v>47</v>
      </c>
      <c r="S688" s="3"/>
      <c r="T688" s="3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</row>
    <row r="689" spans="1:43" ht="15.75" customHeight="1" x14ac:dyDescent="0.2">
      <c r="A689" s="17">
        <v>43647</v>
      </c>
      <c r="B689" s="17">
        <v>31179</v>
      </c>
      <c r="C689" s="3" t="s">
        <v>48</v>
      </c>
      <c r="D689" s="21">
        <v>40</v>
      </c>
      <c r="E689" s="3" t="s">
        <v>40</v>
      </c>
      <c r="F689" s="4"/>
      <c r="G689" s="4"/>
      <c r="H689" s="3" t="s">
        <v>49</v>
      </c>
      <c r="I689" s="3" t="s">
        <v>144</v>
      </c>
      <c r="J689" s="3" t="s">
        <v>51</v>
      </c>
      <c r="K689" s="3" t="s">
        <v>135</v>
      </c>
      <c r="L689" s="3" t="s">
        <v>604</v>
      </c>
      <c r="M689" s="3" t="s">
        <v>45</v>
      </c>
      <c r="N689" s="3" t="s">
        <v>39</v>
      </c>
      <c r="O689" s="3" t="s">
        <v>46</v>
      </c>
      <c r="P689" s="17">
        <v>41640</v>
      </c>
      <c r="Q689" s="5" t="s">
        <v>112</v>
      </c>
      <c r="R689" s="3" t="s">
        <v>47</v>
      </c>
      <c r="S689" s="3"/>
      <c r="T689" s="3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</row>
    <row r="690" spans="1:43" ht="15.75" customHeight="1" x14ac:dyDescent="0.2">
      <c r="A690" s="17">
        <v>43647</v>
      </c>
      <c r="B690" s="17">
        <v>31179</v>
      </c>
      <c r="C690" s="3" t="s">
        <v>48</v>
      </c>
      <c r="D690" s="21">
        <v>40</v>
      </c>
      <c r="E690" s="3" t="s">
        <v>40</v>
      </c>
      <c r="F690" s="4"/>
      <c r="G690" s="4"/>
      <c r="H690" s="3" t="s">
        <v>49</v>
      </c>
      <c r="I690" s="3" t="s">
        <v>144</v>
      </c>
      <c r="J690" s="3" t="s">
        <v>51</v>
      </c>
      <c r="K690" s="3" t="s">
        <v>135</v>
      </c>
      <c r="L690" s="3" t="s">
        <v>604</v>
      </c>
      <c r="M690" s="3" t="s">
        <v>45</v>
      </c>
      <c r="N690" s="3" t="s">
        <v>39</v>
      </c>
      <c r="O690" s="3" t="s">
        <v>46</v>
      </c>
      <c r="P690" s="17">
        <v>41640</v>
      </c>
      <c r="Q690" s="5" t="s">
        <v>112</v>
      </c>
      <c r="R690" s="3" t="s">
        <v>47</v>
      </c>
      <c r="S690" s="3"/>
      <c r="T690" s="3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</row>
    <row r="691" spans="1:43" ht="15.75" customHeight="1" x14ac:dyDescent="0.2">
      <c r="A691" s="17">
        <v>43647</v>
      </c>
      <c r="B691" s="17">
        <v>31179</v>
      </c>
      <c r="C691" s="3" t="s">
        <v>48</v>
      </c>
      <c r="D691" s="21">
        <v>40</v>
      </c>
      <c r="E691" s="3" t="s">
        <v>40</v>
      </c>
      <c r="F691" s="4"/>
      <c r="G691" s="4"/>
      <c r="H691" s="3" t="s">
        <v>49</v>
      </c>
      <c r="I691" s="3" t="s">
        <v>144</v>
      </c>
      <c r="J691" s="3" t="s">
        <v>51</v>
      </c>
      <c r="K691" s="3" t="s">
        <v>135</v>
      </c>
      <c r="L691" s="3" t="s">
        <v>604</v>
      </c>
      <c r="M691" s="3" t="s">
        <v>45</v>
      </c>
      <c r="N691" s="3" t="s">
        <v>39</v>
      </c>
      <c r="O691" s="3" t="s">
        <v>46</v>
      </c>
      <c r="P691" s="17">
        <v>41640</v>
      </c>
      <c r="Q691" s="5" t="s">
        <v>112</v>
      </c>
      <c r="R691" s="3" t="s">
        <v>47</v>
      </c>
      <c r="S691" s="3"/>
      <c r="T691" s="3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</row>
    <row r="692" spans="1:43" ht="15.75" customHeight="1" x14ac:dyDescent="0.2">
      <c r="A692" s="17">
        <v>43647</v>
      </c>
      <c r="B692" s="17">
        <v>32109</v>
      </c>
      <c r="C692" s="3" t="s">
        <v>39</v>
      </c>
      <c r="D692" s="21">
        <v>38</v>
      </c>
      <c r="E692" s="3" t="s">
        <v>40</v>
      </c>
      <c r="F692" s="4"/>
      <c r="G692" s="4"/>
      <c r="H692" s="3" t="s">
        <v>41</v>
      </c>
      <c r="I692" s="3" t="s">
        <v>385</v>
      </c>
      <c r="J692" s="3" t="s">
        <v>121</v>
      </c>
      <c r="K692" s="3" t="s">
        <v>135</v>
      </c>
      <c r="L692" s="3" t="s">
        <v>605</v>
      </c>
      <c r="M692" s="3" t="s">
        <v>45</v>
      </c>
      <c r="N692" s="3" t="s">
        <v>58</v>
      </c>
      <c r="O692" s="3" t="s">
        <v>62</v>
      </c>
      <c r="P692" s="19"/>
      <c r="Q692" s="4"/>
      <c r="R692" s="3" t="s">
        <v>47</v>
      </c>
      <c r="S692" s="3"/>
      <c r="T692" s="3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</row>
    <row r="693" spans="1:43" ht="15.75" customHeight="1" x14ac:dyDescent="0.2">
      <c r="A693" s="17">
        <v>43648</v>
      </c>
      <c r="B693" s="17">
        <v>34862</v>
      </c>
      <c r="C693" s="3" t="s">
        <v>92</v>
      </c>
      <c r="D693" s="21">
        <v>30</v>
      </c>
      <c r="E693" s="3" t="s">
        <v>40</v>
      </c>
      <c r="F693" s="4"/>
      <c r="G693" s="4"/>
      <c r="H693" s="3" t="s">
        <v>41</v>
      </c>
      <c r="I693" s="3" t="s">
        <v>71</v>
      </c>
      <c r="J693" s="3" t="s">
        <v>51</v>
      </c>
      <c r="K693" s="3" t="s">
        <v>135</v>
      </c>
      <c r="L693" s="3" t="s">
        <v>606</v>
      </c>
      <c r="M693" s="3" t="s">
        <v>45</v>
      </c>
      <c r="N693" s="3" t="s">
        <v>607</v>
      </c>
      <c r="O693" s="3" t="s">
        <v>62</v>
      </c>
      <c r="P693" s="19"/>
      <c r="Q693" s="4"/>
      <c r="R693" s="3" t="s">
        <v>47</v>
      </c>
      <c r="S693" s="3"/>
      <c r="T693" s="3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</row>
    <row r="694" spans="1:43" ht="15.75" customHeight="1" x14ac:dyDescent="0.2">
      <c r="A694" s="17">
        <v>43648</v>
      </c>
      <c r="B694" s="17">
        <v>35066</v>
      </c>
      <c r="C694" s="3" t="s">
        <v>39</v>
      </c>
      <c r="D694" s="21">
        <v>29</v>
      </c>
      <c r="E694" s="3" t="s">
        <v>40</v>
      </c>
      <c r="F694" s="4"/>
      <c r="G694" s="4"/>
      <c r="H694" s="3" t="s">
        <v>41</v>
      </c>
      <c r="I694" s="3" t="s">
        <v>56</v>
      </c>
      <c r="J694" s="3" t="s">
        <v>43</v>
      </c>
      <c r="K694" s="3" t="s">
        <v>135</v>
      </c>
      <c r="L694" s="3" t="s">
        <v>227</v>
      </c>
      <c r="M694" s="3" t="s">
        <v>45</v>
      </c>
      <c r="N694" s="3" t="s">
        <v>39</v>
      </c>
      <c r="O694" s="3" t="s">
        <v>46</v>
      </c>
      <c r="P694" s="17">
        <v>42736</v>
      </c>
      <c r="Q694" s="5" t="s">
        <v>136</v>
      </c>
      <c r="R694" s="3" t="s">
        <v>47</v>
      </c>
      <c r="S694" s="3"/>
      <c r="T694" s="3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</row>
    <row r="695" spans="1:43" ht="15.75" customHeight="1" x14ac:dyDescent="0.2">
      <c r="A695" s="17">
        <v>43648</v>
      </c>
      <c r="B695" s="17">
        <v>36297</v>
      </c>
      <c r="C695" s="3" t="s">
        <v>48</v>
      </c>
      <c r="D695" s="21">
        <v>26</v>
      </c>
      <c r="E695" s="3" t="s">
        <v>40</v>
      </c>
      <c r="F695" s="4"/>
      <c r="G695" s="4"/>
      <c r="H695" s="3" t="s">
        <v>41</v>
      </c>
      <c r="I695" s="3" t="s">
        <v>608</v>
      </c>
      <c r="J695" s="3" t="s">
        <v>43</v>
      </c>
      <c r="K695" s="3" t="s">
        <v>135</v>
      </c>
      <c r="L695" s="3" t="s">
        <v>609</v>
      </c>
      <c r="M695" s="3" t="s">
        <v>45</v>
      </c>
      <c r="N695" s="3" t="s">
        <v>236</v>
      </c>
      <c r="O695" s="3" t="s">
        <v>62</v>
      </c>
      <c r="P695" s="19"/>
      <c r="Q695" s="5" t="s">
        <v>94</v>
      </c>
      <c r="R695" s="3" t="s">
        <v>47</v>
      </c>
      <c r="S695" s="3"/>
      <c r="T695" s="3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</row>
    <row r="696" spans="1:43" ht="15.75" customHeight="1" x14ac:dyDescent="0.2">
      <c r="A696" s="17">
        <v>43648</v>
      </c>
      <c r="B696" s="17">
        <v>32963</v>
      </c>
      <c r="C696" s="3" t="s">
        <v>54</v>
      </c>
      <c r="D696" s="21">
        <v>35</v>
      </c>
      <c r="E696" s="3" t="s">
        <v>40</v>
      </c>
      <c r="F696" s="4"/>
      <c r="G696" s="4"/>
      <c r="H696" s="3" t="s">
        <v>41</v>
      </c>
      <c r="I696" s="3" t="s">
        <v>610</v>
      </c>
      <c r="J696" s="3" t="s">
        <v>43</v>
      </c>
      <c r="K696" s="3" t="s">
        <v>135</v>
      </c>
      <c r="L696" s="3" t="s">
        <v>139</v>
      </c>
      <c r="M696" s="3" t="s">
        <v>45</v>
      </c>
      <c r="N696" s="3" t="s">
        <v>39</v>
      </c>
      <c r="O696" s="3" t="s">
        <v>62</v>
      </c>
      <c r="P696" s="19"/>
      <c r="Q696" s="5" t="s">
        <v>611</v>
      </c>
      <c r="R696" s="3" t="s">
        <v>47</v>
      </c>
      <c r="S696" s="3"/>
      <c r="T696" s="3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</row>
    <row r="697" spans="1:43" ht="15.75" customHeight="1" x14ac:dyDescent="0.2">
      <c r="A697" s="17">
        <v>43648</v>
      </c>
      <c r="B697" s="17">
        <v>33158</v>
      </c>
      <c r="C697" s="3" t="s">
        <v>54</v>
      </c>
      <c r="D697" s="21">
        <v>35</v>
      </c>
      <c r="E697" s="3" t="s">
        <v>40</v>
      </c>
      <c r="F697" s="4"/>
      <c r="G697" s="4"/>
      <c r="H697" s="3" t="s">
        <v>41</v>
      </c>
      <c r="I697" s="3" t="s">
        <v>612</v>
      </c>
      <c r="J697" s="3" t="s">
        <v>51</v>
      </c>
      <c r="K697" s="3" t="s">
        <v>135</v>
      </c>
      <c r="L697" s="3" t="s">
        <v>330</v>
      </c>
      <c r="M697" s="3" t="s">
        <v>45</v>
      </c>
      <c r="N697" s="3" t="s">
        <v>58</v>
      </c>
      <c r="O697" s="3" t="s">
        <v>46</v>
      </c>
      <c r="P697" s="17">
        <v>42370</v>
      </c>
      <c r="Q697" s="5" t="s">
        <v>613</v>
      </c>
      <c r="R697" s="3" t="s">
        <v>47</v>
      </c>
      <c r="S697" s="3"/>
      <c r="T697" s="3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</row>
    <row r="698" spans="1:43" ht="15.75" customHeight="1" x14ac:dyDescent="0.2">
      <c r="A698" s="17">
        <v>43648</v>
      </c>
      <c r="B698" s="17">
        <v>32874</v>
      </c>
      <c r="C698" s="3" t="s">
        <v>54</v>
      </c>
      <c r="D698" s="21">
        <v>35</v>
      </c>
      <c r="E698" s="3" t="s">
        <v>40</v>
      </c>
      <c r="F698" s="4"/>
      <c r="G698" s="4"/>
      <c r="H698" s="3" t="s">
        <v>41</v>
      </c>
      <c r="I698" s="3" t="s">
        <v>56</v>
      </c>
      <c r="J698" s="3" t="s">
        <v>121</v>
      </c>
      <c r="K698" s="3" t="s">
        <v>135</v>
      </c>
      <c r="L698" s="3" t="s">
        <v>614</v>
      </c>
      <c r="M698" s="3" t="s">
        <v>45</v>
      </c>
      <c r="N698" s="3" t="s">
        <v>84</v>
      </c>
      <c r="O698" s="3" t="s">
        <v>46</v>
      </c>
      <c r="P698" s="17">
        <v>43372</v>
      </c>
      <c r="Q698" s="5" t="s">
        <v>65</v>
      </c>
      <c r="R698" s="3" t="s">
        <v>47</v>
      </c>
      <c r="S698" s="3"/>
      <c r="T698" s="3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</row>
    <row r="699" spans="1:43" ht="15.75" customHeight="1" x14ac:dyDescent="0.2">
      <c r="A699" s="17">
        <v>43648</v>
      </c>
      <c r="B699" s="17">
        <v>35494</v>
      </c>
      <c r="C699" s="3" t="s">
        <v>48</v>
      </c>
      <c r="D699" s="21">
        <v>28</v>
      </c>
      <c r="E699" s="3" t="s">
        <v>40</v>
      </c>
      <c r="F699" s="4"/>
      <c r="G699" s="4"/>
      <c r="H699" s="3" t="s">
        <v>41</v>
      </c>
      <c r="I699" s="3" t="s">
        <v>612</v>
      </c>
      <c r="J699" s="3" t="s">
        <v>51</v>
      </c>
      <c r="K699" s="3" t="s">
        <v>135</v>
      </c>
      <c r="L699" s="3" t="s">
        <v>330</v>
      </c>
      <c r="M699" s="3" t="s">
        <v>45</v>
      </c>
      <c r="N699" s="3" t="s">
        <v>58</v>
      </c>
      <c r="O699" s="3" t="s">
        <v>62</v>
      </c>
      <c r="P699" s="19"/>
      <c r="Q699" s="5" t="s">
        <v>615</v>
      </c>
      <c r="R699" s="3" t="s">
        <v>47</v>
      </c>
      <c r="S699" s="3"/>
      <c r="T699" s="3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</row>
    <row r="700" spans="1:43" ht="15.75" customHeight="1" x14ac:dyDescent="0.2">
      <c r="A700" s="17">
        <v>43648</v>
      </c>
      <c r="B700" s="17">
        <v>35593</v>
      </c>
      <c r="C700" s="3" t="s">
        <v>92</v>
      </c>
      <c r="D700" s="21">
        <v>28</v>
      </c>
      <c r="E700" s="3" t="s">
        <v>40</v>
      </c>
      <c r="F700" s="4"/>
      <c r="G700" s="4"/>
      <c r="H700" s="3" t="s">
        <v>41</v>
      </c>
      <c r="I700" s="3" t="s">
        <v>347</v>
      </c>
      <c r="J700" s="3" t="s">
        <v>43</v>
      </c>
      <c r="K700" s="3" t="s">
        <v>135</v>
      </c>
      <c r="L700" s="3" t="s">
        <v>574</v>
      </c>
      <c r="M700" s="3" t="s">
        <v>45</v>
      </c>
      <c r="N700" s="3" t="s">
        <v>39</v>
      </c>
      <c r="O700" s="3" t="s">
        <v>46</v>
      </c>
      <c r="P700" s="17">
        <v>43101</v>
      </c>
      <c r="Q700" s="3">
        <v>13</v>
      </c>
      <c r="R700" s="3" t="s">
        <v>47</v>
      </c>
      <c r="S700" s="3"/>
      <c r="T700" s="3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</row>
    <row r="701" spans="1:43" ht="15.75" customHeight="1" x14ac:dyDescent="0.2">
      <c r="A701" s="17">
        <v>43649</v>
      </c>
      <c r="B701" s="17">
        <v>27827</v>
      </c>
      <c r="C701" s="3" t="s">
        <v>54</v>
      </c>
      <c r="D701" s="21">
        <v>49</v>
      </c>
      <c r="E701" s="3" t="s">
        <v>40</v>
      </c>
      <c r="F701" s="4"/>
      <c r="G701" s="4"/>
      <c r="H701" s="3" t="s">
        <v>199</v>
      </c>
      <c r="I701" s="3" t="s">
        <v>56</v>
      </c>
      <c r="J701" s="3" t="s">
        <v>157</v>
      </c>
      <c r="K701" s="3" t="s">
        <v>135</v>
      </c>
      <c r="L701" s="3" t="s">
        <v>331</v>
      </c>
      <c r="M701" s="3" t="s">
        <v>45</v>
      </c>
      <c r="N701" s="3" t="s">
        <v>58</v>
      </c>
      <c r="O701" s="3" t="s">
        <v>62</v>
      </c>
      <c r="P701" s="19"/>
      <c r="Q701" s="5" t="s">
        <v>130</v>
      </c>
      <c r="R701" s="3" t="s">
        <v>47</v>
      </c>
      <c r="S701" s="3"/>
      <c r="T701" s="3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</row>
    <row r="702" spans="1:43" ht="15.75" customHeight="1" x14ac:dyDescent="0.2">
      <c r="A702" s="17">
        <v>43649</v>
      </c>
      <c r="B702" s="17">
        <v>26751</v>
      </c>
      <c r="C702" s="3" t="s">
        <v>54</v>
      </c>
      <c r="D702" s="21">
        <v>52</v>
      </c>
      <c r="E702" s="3" t="s">
        <v>40</v>
      </c>
      <c r="F702" s="4"/>
      <c r="G702" s="4"/>
      <c r="H702" s="3" t="s">
        <v>49</v>
      </c>
      <c r="I702" s="3" t="s">
        <v>56</v>
      </c>
      <c r="J702" s="3" t="s">
        <v>43</v>
      </c>
      <c r="K702" s="3" t="s">
        <v>135</v>
      </c>
      <c r="L702" s="3" t="s">
        <v>616</v>
      </c>
      <c r="M702" s="3" t="s">
        <v>45</v>
      </c>
      <c r="N702" s="3" t="s">
        <v>39</v>
      </c>
      <c r="O702" s="3" t="s">
        <v>46</v>
      </c>
      <c r="P702" s="17">
        <v>42736</v>
      </c>
      <c r="Q702" s="5" t="s">
        <v>112</v>
      </c>
      <c r="R702" s="3" t="s">
        <v>47</v>
      </c>
      <c r="S702" s="3"/>
      <c r="T702" s="3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</row>
    <row r="703" spans="1:43" ht="15.75" customHeight="1" x14ac:dyDescent="0.2">
      <c r="A703" s="17">
        <v>43649</v>
      </c>
      <c r="B703" s="17">
        <v>35247</v>
      </c>
      <c r="C703" s="3" t="s">
        <v>39</v>
      </c>
      <c r="D703" s="21">
        <v>29</v>
      </c>
      <c r="E703" s="3" t="s">
        <v>40</v>
      </c>
      <c r="F703" s="4"/>
      <c r="G703" s="4"/>
      <c r="H703" s="3" t="s">
        <v>41</v>
      </c>
      <c r="I703" s="3" t="s">
        <v>617</v>
      </c>
      <c r="J703" s="3" t="s">
        <v>121</v>
      </c>
      <c r="K703" s="3" t="s">
        <v>135</v>
      </c>
      <c r="L703" s="3" t="s">
        <v>618</v>
      </c>
      <c r="M703" s="3" t="s">
        <v>45</v>
      </c>
      <c r="N703" s="3" t="s">
        <v>39</v>
      </c>
      <c r="O703" s="3" t="s">
        <v>46</v>
      </c>
      <c r="P703" s="17">
        <v>43240</v>
      </c>
      <c r="Q703" s="5" t="s">
        <v>619</v>
      </c>
      <c r="R703" s="3" t="s">
        <v>47</v>
      </c>
      <c r="S703" s="3"/>
      <c r="T703" s="3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</row>
    <row r="704" spans="1:43" ht="15.75" customHeight="1" x14ac:dyDescent="0.2">
      <c r="A704" s="17">
        <v>43649</v>
      </c>
      <c r="B704" s="17">
        <v>36372</v>
      </c>
      <c r="C704" s="3" t="s">
        <v>54</v>
      </c>
      <c r="D704" s="21">
        <v>26</v>
      </c>
      <c r="E704" s="3" t="s">
        <v>40</v>
      </c>
      <c r="F704" s="4"/>
      <c r="G704" s="4"/>
      <c r="H704" s="3" t="s">
        <v>41</v>
      </c>
      <c r="I704" s="3" t="s">
        <v>347</v>
      </c>
      <c r="J704" s="3" t="s">
        <v>121</v>
      </c>
      <c r="K704" s="3" t="s">
        <v>135</v>
      </c>
      <c r="L704" s="3" t="s">
        <v>618</v>
      </c>
      <c r="M704" s="3" t="s">
        <v>45</v>
      </c>
      <c r="N704" s="3" t="s">
        <v>68</v>
      </c>
      <c r="O704" s="3" t="s">
        <v>62</v>
      </c>
      <c r="P704" s="19"/>
      <c r="Q704" s="5" t="s">
        <v>620</v>
      </c>
      <c r="R704" s="3" t="s">
        <v>47</v>
      </c>
      <c r="S704" s="3"/>
      <c r="T704" s="3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</row>
    <row r="705" spans="1:43" ht="15.75" customHeight="1" x14ac:dyDescent="0.2">
      <c r="A705" s="17">
        <v>43649</v>
      </c>
      <c r="B705" s="17">
        <v>36588</v>
      </c>
      <c r="C705" s="3" t="s">
        <v>54</v>
      </c>
      <c r="D705" s="21">
        <v>25</v>
      </c>
      <c r="E705" s="3" t="s">
        <v>40</v>
      </c>
      <c r="F705" s="4"/>
      <c r="G705" s="4"/>
      <c r="H705" s="3" t="s">
        <v>41</v>
      </c>
      <c r="I705" s="3" t="s">
        <v>101</v>
      </c>
      <c r="J705" s="3" t="s">
        <v>121</v>
      </c>
      <c r="K705" s="3" t="s">
        <v>135</v>
      </c>
      <c r="L705" s="3" t="s">
        <v>487</v>
      </c>
      <c r="M705" s="3" t="s">
        <v>45</v>
      </c>
      <c r="N705" s="3" t="s">
        <v>58</v>
      </c>
      <c r="O705" s="3" t="s">
        <v>62</v>
      </c>
      <c r="P705" s="19"/>
      <c r="Q705" s="3">
        <v>14.5</v>
      </c>
      <c r="R705" s="3" t="s">
        <v>47</v>
      </c>
      <c r="S705" s="3"/>
      <c r="T705" s="3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</row>
    <row r="706" spans="1:43" ht="15.75" customHeight="1" x14ac:dyDescent="0.2">
      <c r="A706" s="17">
        <v>43649</v>
      </c>
      <c r="B706" s="17">
        <v>34235</v>
      </c>
      <c r="C706" s="3" t="s">
        <v>39</v>
      </c>
      <c r="D706" s="21">
        <v>32</v>
      </c>
      <c r="E706" s="3" t="s">
        <v>40</v>
      </c>
      <c r="F706" s="4"/>
      <c r="G706" s="4"/>
      <c r="H706" s="3" t="s">
        <v>41</v>
      </c>
      <c r="I706" s="3" t="s">
        <v>413</v>
      </c>
      <c r="J706" s="3" t="s">
        <v>51</v>
      </c>
      <c r="K706" s="3" t="s">
        <v>135</v>
      </c>
      <c r="L706" s="3" t="s">
        <v>220</v>
      </c>
      <c r="M706" s="3" t="s">
        <v>45</v>
      </c>
      <c r="N706" s="3" t="s">
        <v>39</v>
      </c>
      <c r="O706" s="3" t="s">
        <v>62</v>
      </c>
      <c r="P706" s="19"/>
      <c r="Q706" s="3">
        <v>14.4</v>
      </c>
      <c r="R706" s="3" t="s">
        <v>47</v>
      </c>
      <c r="S706" s="3"/>
      <c r="T706" s="3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</row>
    <row r="707" spans="1:43" ht="15.75" customHeight="1" x14ac:dyDescent="0.2">
      <c r="A707" s="17">
        <v>43649</v>
      </c>
      <c r="B707" s="17">
        <v>35436</v>
      </c>
      <c r="C707" s="3" t="s">
        <v>54</v>
      </c>
      <c r="D707" s="21">
        <v>28</v>
      </c>
      <c r="E707" s="3" t="s">
        <v>40</v>
      </c>
      <c r="F707" s="4"/>
      <c r="G707" s="4"/>
      <c r="H707" s="3" t="s">
        <v>41</v>
      </c>
      <c r="I707" s="3" t="s">
        <v>101</v>
      </c>
      <c r="J707" s="3" t="s">
        <v>43</v>
      </c>
      <c r="K707" s="3" t="s">
        <v>135</v>
      </c>
      <c r="L707" s="3" t="s">
        <v>621</v>
      </c>
      <c r="M707" s="3" t="s">
        <v>45</v>
      </c>
      <c r="N707" s="3" t="s">
        <v>39</v>
      </c>
      <c r="O707" s="3" t="s">
        <v>62</v>
      </c>
      <c r="P707" s="19"/>
      <c r="Q707" s="5" t="s">
        <v>65</v>
      </c>
      <c r="R707" s="3" t="s">
        <v>47</v>
      </c>
      <c r="S707" s="3"/>
      <c r="T707" s="3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</row>
    <row r="708" spans="1:43" ht="15.75" customHeight="1" x14ac:dyDescent="0.2">
      <c r="A708" s="17">
        <v>43650</v>
      </c>
      <c r="B708" s="17">
        <v>34951</v>
      </c>
      <c r="C708" s="3" t="s">
        <v>48</v>
      </c>
      <c r="D708" s="21">
        <v>30</v>
      </c>
      <c r="E708" s="3" t="s">
        <v>40</v>
      </c>
      <c r="F708" s="4"/>
      <c r="G708" s="4"/>
      <c r="H708" s="3" t="s">
        <v>41</v>
      </c>
      <c r="I708" s="3" t="s">
        <v>425</v>
      </c>
      <c r="J708" s="3" t="s">
        <v>60</v>
      </c>
      <c r="K708" s="3" t="s">
        <v>135</v>
      </c>
      <c r="L708" s="3" t="s">
        <v>622</v>
      </c>
      <c r="M708" s="3" t="s">
        <v>45</v>
      </c>
      <c r="N708" s="3" t="s">
        <v>124</v>
      </c>
      <c r="O708" s="3" t="s">
        <v>62</v>
      </c>
      <c r="P708" s="19"/>
      <c r="Q708" s="3">
        <v>15</v>
      </c>
      <c r="R708" s="3" t="s">
        <v>47</v>
      </c>
      <c r="S708" s="3"/>
      <c r="T708" s="3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</row>
    <row r="709" spans="1:43" ht="15.75" customHeight="1" x14ac:dyDescent="0.2">
      <c r="A709" s="17">
        <v>43651</v>
      </c>
      <c r="B709" s="17">
        <v>31181</v>
      </c>
      <c r="C709" s="3" t="s">
        <v>92</v>
      </c>
      <c r="D709" s="21">
        <v>40</v>
      </c>
      <c r="E709" s="3" t="s">
        <v>40</v>
      </c>
      <c r="F709" s="4"/>
      <c r="G709" s="4"/>
      <c r="H709" s="3" t="s">
        <v>49</v>
      </c>
      <c r="I709" s="3" t="s">
        <v>163</v>
      </c>
      <c r="J709" s="3" t="s">
        <v>51</v>
      </c>
      <c r="K709" s="3" t="s">
        <v>135</v>
      </c>
      <c r="L709" s="3" t="s">
        <v>64</v>
      </c>
      <c r="M709" s="3" t="s">
        <v>45</v>
      </c>
      <c r="N709" s="3" t="s">
        <v>124</v>
      </c>
      <c r="O709" s="3" t="s">
        <v>62</v>
      </c>
      <c r="P709" s="19"/>
      <c r="Q709" s="5" t="s">
        <v>128</v>
      </c>
      <c r="R709" s="3" t="s">
        <v>47</v>
      </c>
      <c r="S709" s="3"/>
      <c r="T709" s="3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</row>
    <row r="710" spans="1:43" ht="15.75" customHeight="1" x14ac:dyDescent="0.2">
      <c r="A710" s="17">
        <v>43651</v>
      </c>
      <c r="B710" s="17">
        <v>35666</v>
      </c>
      <c r="C710" s="3" t="s">
        <v>54</v>
      </c>
      <c r="D710" s="21">
        <v>28</v>
      </c>
      <c r="E710" s="3" t="s">
        <v>40</v>
      </c>
      <c r="F710" s="4"/>
      <c r="G710" s="4"/>
      <c r="H710" s="3" t="s">
        <v>41</v>
      </c>
      <c r="I710" s="3" t="s">
        <v>101</v>
      </c>
      <c r="J710" s="3" t="s">
        <v>43</v>
      </c>
      <c r="K710" s="3" t="s">
        <v>135</v>
      </c>
      <c r="L710" s="3" t="s">
        <v>86</v>
      </c>
      <c r="M710" s="3" t="s">
        <v>45</v>
      </c>
      <c r="N710" s="3" t="s">
        <v>58</v>
      </c>
      <c r="O710" s="3" t="s">
        <v>46</v>
      </c>
      <c r="P710" s="17">
        <v>43159</v>
      </c>
      <c r="Q710" s="5" t="s">
        <v>620</v>
      </c>
      <c r="R710" s="3" t="s">
        <v>47</v>
      </c>
      <c r="S710" s="3"/>
      <c r="T710" s="3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</row>
    <row r="711" spans="1:43" ht="15.75" customHeight="1" x14ac:dyDescent="0.2">
      <c r="A711" s="17">
        <v>43652</v>
      </c>
      <c r="B711" s="17">
        <v>24224</v>
      </c>
      <c r="C711" s="3" t="s">
        <v>54</v>
      </c>
      <c r="D711" s="21">
        <v>59</v>
      </c>
      <c r="E711" s="3" t="s">
        <v>40</v>
      </c>
      <c r="F711" s="4"/>
      <c r="G711" s="4"/>
      <c r="H711" s="3" t="s">
        <v>49</v>
      </c>
      <c r="I711" s="3" t="s">
        <v>71</v>
      </c>
      <c r="J711" s="3" t="s">
        <v>43</v>
      </c>
      <c r="K711" s="3" t="s">
        <v>135</v>
      </c>
      <c r="L711" s="3" t="s">
        <v>623</v>
      </c>
      <c r="M711" s="3" t="s">
        <v>45</v>
      </c>
      <c r="N711" s="3" t="s">
        <v>58</v>
      </c>
      <c r="O711" s="3" t="s">
        <v>46</v>
      </c>
      <c r="P711" s="17">
        <v>33091</v>
      </c>
      <c r="Q711" s="5" t="s">
        <v>624</v>
      </c>
      <c r="R711" s="3" t="s">
        <v>47</v>
      </c>
      <c r="S711" s="3"/>
      <c r="T711" s="3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</row>
    <row r="712" spans="1:43" ht="15.75" customHeight="1" x14ac:dyDescent="0.2">
      <c r="A712" s="17">
        <v>43652</v>
      </c>
      <c r="B712" s="17">
        <v>34429</v>
      </c>
      <c r="C712" s="3" t="s">
        <v>54</v>
      </c>
      <c r="D712" s="21">
        <v>31</v>
      </c>
      <c r="E712" s="3" t="s">
        <v>40</v>
      </c>
      <c r="F712" s="4"/>
      <c r="G712" s="4"/>
      <c r="H712" s="3" t="s">
        <v>41</v>
      </c>
      <c r="I712" s="3" t="s">
        <v>101</v>
      </c>
      <c r="J712" s="3" t="s">
        <v>43</v>
      </c>
      <c r="K712" s="3" t="s">
        <v>135</v>
      </c>
      <c r="L712" s="3" t="s">
        <v>292</v>
      </c>
      <c r="M712" s="3" t="s">
        <v>45</v>
      </c>
      <c r="N712" s="3" t="s">
        <v>39</v>
      </c>
      <c r="O712" s="3" t="s">
        <v>62</v>
      </c>
      <c r="P712" s="19"/>
      <c r="Q712" s="4"/>
      <c r="R712" s="3" t="s">
        <v>47</v>
      </c>
      <c r="S712" s="3"/>
      <c r="T712" s="3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</row>
    <row r="713" spans="1:43" ht="15.75" customHeight="1" x14ac:dyDescent="0.2">
      <c r="A713" s="17">
        <v>43652</v>
      </c>
      <c r="B713" s="17">
        <v>33664</v>
      </c>
      <c r="C713" s="3" t="s">
        <v>39</v>
      </c>
      <c r="D713" s="21">
        <v>33</v>
      </c>
      <c r="E713" s="3" t="s">
        <v>40</v>
      </c>
      <c r="F713" s="4"/>
      <c r="G713" s="4"/>
      <c r="H713" s="3" t="s">
        <v>41</v>
      </c>
      <c r="I713" s="3" t="s">
        <v>134</v>
      </c>
      <c r="J713" s="3" t="s">
        <v>51</v>
      </c>
      <c r="K713" s="3" t="s">
        <v>135</v>
      </c>
      <c r="L713" s="3" t="s">
        <v>64</v>
      </c>
      <c r="M713" s="3" t="s">
        <v>45</v>
      </c>
      <c r="N713" s="3" t="s">
        <v>625</v>
      </c>
      <c r="O713" s="3" t="s">
        <v>62</v>
      </c>
      <c r="P713" s="19"/>
      <c r="Q713" s="5" t="s">
        <v>94</v>
      </c>
      <c r="R713" s="3" t="s">
        <v>47</v>
      </c>
      <c r="S713" s="3"/>
      <c r="T713" s="3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</row>
    <row r="714" spans="1:43" ht="15.75" customHeight="1" x14ac:dyDescent="0.2">
      <c r="A714" s="17">
        <v>43654</v>
      </c>
      <c r="B714" s="17">
        <v>30098</v>
      </c>
      <c r="C714" s="3" t="s">
        <v>39</v>
      </c>
      <c r="D714" s="21">
        <v>43</v>
      </c>
      <c r="E714" s="3" t="s">
        <v>40</v>
      </c>
      <c r="F714" s="4"/>
      <c r="G714" s="4"/>
      <c r="H714" s="3" t="s">
        <v>41</v>
      </c>
      <c r="I714" s="3" t="s">
        <v>108</v>
      </c>
      <c r="J714" s="3" t="s">
        <v>51</v>
      </c>
      <c r="K714" s="3" t="s">
        <v>135</v>
      </c>
      <c r="L714" s="3" t="s">
        <v>64</v>
      </c>
      <c r="M714" s="3" t="s">
        <v>45</v>
      </c>
      <c r="N714" s="3" t="s">
        <v>39</v>
      </c>
      <c r="O714" s="3" t="s">
        <v>46</v>
      </c>
      <c r="P714" s="17">
        <v>42063</v>
      </c>
      <c r="Q714" s="5" t="s">
        <v>99</v>
      </c>
      <c r="R714" s="3" t="s">
        <v>47</v>
      </c>
      <c r="S714" s="3"/>
      <c r="T714" s="3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</row>
    <row r="715" spans="1:43" ht="15.75" customHeight="1" x14ac:dyDescent="0.2">
      <c r="A715" s="17">
        <v>43654</v>
      </c>
      <c r="B715" s="17">
        <v>24566</v>
      </c>
      <c r="C715" s="3" t="s">
        <v>48</v>
      </c>
      <c r="D715" s="21">
        <v>58</v>
      </c>
      <c r="E715" s="3" t="s">
        <v>40</v>
      </c>
      <c r="F715" s="4"/>
      <c r="G715" s="4"/>
      <c r="H715" s="3" t="s">
        <v>49</v>
      </c>
      <c r="I715" s="3" t="s">
        <v>144</v>
      </c>
      <c r="J715" s="3" t="s">
        <v>51</v>
      </c>
      <c r="K715" s="3" t="s">
        <v>135</v>
      </c>
      <c r="L715" s="3" t="s">
        <v>220</v>
      </c>
      <c r="M715" s="3" t="s">
        <v>45</v>
      </c>
      <c r="N715" s="3" t="s">
        <v>58</v>
      </c>
      <c r="O715" s="3" t="s">
        <v>46</v>
      </c>
      <c r="P715" s="17">
        <v>43524</v>
      </c>
      <c r="Q715" s="5" t="s">
        <v>128</v>
      </c>
      <c r="R715" s="3" t="s">
        <v>47</v>
      </c>
      <c r="S715" s="3"/>
      <c r="T715" s="3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</row>
    <row r="716" spans="1:43" ht="15.75" customHeight="1" x14ac:dyDescent="0.2">
      <c r="A716" s="17">
        <v>43654</v>
      </c>
      <c r="B716" s="17">
        <v>34191</v>
      </c>
      <c r="C716" s="3" t="s">
        <v>39</v>
      </c>
      <c r="D716" s="21">
        <v>32</v>
      </c>
      <c r="E716" s="3" t="s">
        <v>40</v>
      </c>
      <c r="F716" s="4"/>
      <c r="G716" s="4"/>
      <c r="H716" s="3" t="s">
        <v>41</v>
      </c>
      <c r="I716" s="3" t="s">
        <v>220</v>
      </c>
      <c r="J716" s="3" t="s">
        <v>51</v>
      </c>
      <c r="K716" s="3" t="s">
        <v>135</v>
      </c>
      <c r="L716" s="3" t="s">
        <v>64</v>
      </c>
      <c r="M716" s="3" t="s">
        <v>45</v>
      </c>
      <c r="N716" s="3" t="s">
        <v>39</v>
      </c>
      <c r="O716" s="3" t="s">
        <v>62</v>
      </c>
      <c r="P716" s="19"/>
      <c r="Q716" s="5" t="s">
        <v>401</v>
      </c>
      <c r="R716" s="3" t="s">
        <v>47</v>
      </c>
      <c r="S716" s="3"/>
      <c r="T716" s="3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</row>
    <row r="717" spans="1:43" ht="15.75" customHeight="1" x14ac:dyDescent="0.2">
      <c r="A717" s="17">
        <v>43654</v>
      </c>
      <c r="B717" s="17">
        <v>32631</v>
      </c>
      <c r="C717" s="3" t="s">
        <v>39</v>
      </c>
      <c r="D717" s="21">
        <v>36</v>
      </c>
      <c r="E717" s="3" t="s">
        <v>40</v>
      </c>
      <c r="F717" s="4"/>
      <c r="G717" s="4"/>
      <c r="H717" s="3" t="s">
        <v>41</v>
      </c>
      <c r="I717" s="3" t="s">
        <v>108</v>
      </c>
      <c r="J717" s="3" t="s">
        <v>43</v>
      </c>
      <c r="K717" s="3" t="s">
        <v>135</v>
      </c>
      <c r="L717" s="3" t="s">
        <v>460</v>
      </c>
      <c r="M717" s="3" t="s">
        <v>45</v>
      </c>
      <c r="N717" s="3" t="s">
        <v>39</v>
      </c>
      <c r="O717" s="3" t="s">
        <v>46</v>
      </c>
      <c r="P717" s="17">
        <v>41698</v>
      </c>
      <c r="Q717" s="5" t="s">
        <v>100</v>
      </c>
      <c r="R717" s="3" t="s">
        <v>47</v>
      </c>
      <c r="S717" s="3"/>
      <c r="T717" s="3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</row>
    <row r="718" spans="1:43" ht="15.75" customHeight="1" x14ac:dyDescent="0.2">
      <c r="A718" s="17">
        <v>43654</v>
      </c>
      <c r="B718" s="17">
        <v>31669</v>
      </c>
      <c r="C718" s="3" t="s">
        <v>39</v>
      </c>
      <c r="D718" s="21">
        <v>39</v>
      </c>
      <c r="E718" s="3" t="s">
        <v>40</v>
      </c>
      <c r="F718" s="4"/>
      <c r="G718" s="4"/>
      <c r="H718" s="3" t="s">
        <v>41</v>
      </c>
      <c r="I718" s="3" t="s">
        <v>134</v>
      </c>
      <c r="J718" s="3" t="s">
        <v>43</v>
      </c>
      <c r="K718" s="3" t="s">
        <v>135</v>
      </c>
      <c r="L718" s="3" t="s">
        <v>164</v>
      </c>
      <c r="M718" s="3" t="s">
        <v>45</v>
      </c>
      <c r="N718" s="3" t="s">
        <v>39</v>
      </c>
      <c r="O718" s="3" t="s">
        <v>46</v>
      </c>
      <c r="P718" s="17">
        <v>41333</v>
      </c>
      <c r="Q718" s="3">
        <v>14</v>
      </c>
      <c r="R718" s="3" t="s">
        <v>47</v>
      </c>
      <c r="S718" s="3"/>
      <c r="T718" s="3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</row>
    <row r="719" spans="1:43" ht="15.75" customHeight="1" x14ac:dyDescent="0.2">
      <c r="A719" s="17">
        <v>43654</v>
      </c>
      <c r="B719" s="17">
        <v>36645</v>
      </c>
      <c r="C719" s="3" t="s">
        <v>54</v>
      </c>
      <c r="D719" s="21">
        <v>25</v>
      </c>
      <c r="E719" s="3" t="s">
        <v>40</v>
      </c>
      <c r="F719" s="4"/>
      <c r="G719" s="4"/>
      <c r="H719" s="3" t="s">
        <v>41</v>
      </c>
      <c r="I719" s="3" t="s">
        <v>101</v>
      </c>
      <c r="J719" s="3" t="s">
        <v>121</v>
      </c>
      <c r="K719" s="3" t="s">
        <v>135</v>
      </c>
      <c r="L719" s="3" t="s">
        <v>122</v>
      </c>
      <c r="M719" s="3" t="s">
        <v>45</v>
      </c>
      <c r="N719" s="3" t="s">
        <v>58</v>
      </c>
      <c r="O719" s="3" t="s">
        <v>62</v>
      </c>
      <c r="P719" s="19"/>
      <c r="Q719" s="5" t="s">
        <v>73</v>
      </c>
      <c r="R719" s="3" t="s">
        <v>47</v>
      </c>
      <c r="S719" s="3"/>
      <c r="T719" s="3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</row>
    <row r="720" spans="1:43" ht="15.75" customHeight="1" x14ac:dyDescent="0.2">
      <c r="A720" s="17">
        <v>43654</v>
      </c>
      <c r="B720" s="17">
        <v>25835</v>
      </c>
      <c r="C720" s="3" t="s">
        <v>54</v>
      </c>
      <c r="D720" s="21">
        <v>55</v>
      </c>
      <c r="E720" s="3" t="s">
        <v>40</v>
      </c>
      <c r="F720" s="4"/>
      <c r="G720" s="4"/>
      <c r="H720" s="3" t="s">
        <v>41</v>
      </c>
      <c r="I720" s="3" t="s">
        <v>126</v>
      </c>
      <c r="J720" s="3" t="s">
        <v>121</v>
      </c>
      <c r="K720" s="3" t="s">
        <v>135</v>
      </c>
      <c r="L720" s="3" t="s">
        <v>122</v>
      </c>
      <c r="M720" s="3" t="s">
        <v>45</v>
      </c>
      <c r="N720" s="3" t="s">
        <v>84</v>
      </c>
      <c r="O720" s="3" t="s">
        <v>62</v>
      </c>
      <c r="P720" s="19"/>
      <c r="Q720" s="5" t="s">
        <v>232</v>
      </c>
      <c r="R720" s="3" t="s">
        <v>47</v>
      </c>
      <c r="S720" s="3"/>
      <c r="T720" s="3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</row>
    <row r="721" spans="1:43" ht="15.75" customHeight="1" x14ac:dyDescent="0.2">
      <c r="A721" s="17">
        <v>43655</v>
      </c>
      <c r="B721" s="17">
        <v>26966</v>
      </c>
      <c r="C721" s="3" t="s">
        <v>48</v>
      </c>
      <c r="D721" s="21">
        <v>52</v>
      </c>
      <c r="E721" s="3" t="s">
        <v>40</v>
      </c>
      <c r="F721" s="4"/>
      <c r="G721" s="4"/>
      <c r="H721" s="3" t="s">
        <v>49</v>
      </c>
      <c r="I721" s="3" t="s">
        <v>134</v>
      </c>
      <c r="J721" s="3" t="s">
        <v>43</v>
      </c>
      <c r="K721" s="3" t="s">
        <v>135</v>
      </c>
      <c r="L721" s="3" t="s">
        <v>319</v>
      </c>
      <c r="M721" s="3" t="s">
        <v>45</v>
      </c>
      <c r="N721" s="3" t="s">
        <v>58</v>
      </c>
      <c r="O721" s="3" t="s">
        <v>46</v>
      </c>
      <c r="P721" s="17">
        <v>43159</v>
      </c>
      <c r="Q721" s="5" t="s">
        <v>626</v>
      </c>
      <c r="R721" s="3" t="s">
        <v>47</v>
      </c>
      <c r="S721" s="3"/>
      <c r="T721" s="3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</row>
    <row r="722" spans="1:43" ht="15.75" customHeight="1" x14ac:dyDescent="0.2">
      <c r="A722" s="17">
        <v>43655</v>
      </c>
      <c r="B722" s="17">
        <v>33150</v>
      </c>
      <c r="C722" s="3" t="s">
        <v>54</v>
      </c>
      <c r="D722" s="21">
        <v>35</v>
      </c>
      <c r="E722" s="3" t="s">
        <v>40</v>
      </c>
      <c r="F722" s="4"/>
      <c r="G722" s="4"/>
      <c r="H722" s="3" t="s">
        <v>41</v>
      </c>
      <c r="I722" s="3" t="s">
        <v>126</v>
      </c>
      <c r="J722" s="3" t="s">
        <v>43</v>
      </c>
      <c r="K722" s="3" t="s">
        <v>135</v>
      </c>
      <c r="L722" s="3" t="s">
        <v>319</v>
      </c>
      <c r="M722" s="3" t="s">
        <v>45</v>
      </c>
      <c r="N722" s="3" t="s">
        <v>39</v>
      </c>
      <c r="O722" s="3" t="s">
        <v>62</v>
      </c>
      <c r="P722" s="19"/>
      <c r="Q722" s="5" t="s">
        <v>109</v>
      </c>
      <c r="R722" s="3" t="s">
        <v>47</v>
      </c>
      <c r="S722" s="3"/>
      <c r="T722" s="3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</row>
    <row r="723" spans="1:43" ht="15.75" customHeight="1" x14ac:dyDescent="0.2">
      <c r="A723" s="17">
        <v>43655</v>
      </c>
      <c r="B723" s="17">
        <v>32568</v>
      </c>
      <c r="C723" s="3" t="s">
        <v>54</v>
      </c>
      <c r="D723" s="21">
        <v>36</v>
      </c>
      <c r="E723" s="3" t="s">
        <v>40</v>
      </c>
      <c r="F723" s="4"/>
      <c r="G723" s="4"/>
      <c r="H723" s="3" t="s">
        <v>41</v>
      </c>
      <c r="I723" s="3" t="s">
        <v>293</v>
      </c>
      <c r="J723" s="3" t="s">
        <v>157</v>
      </c>
      <c r="K723" s="3" t="s">
        <v>135</v>
      </c>
      <c r="L723" s="3" t="s">
        <v>169</v>
      </c>
      <c r="M723" s="3" t="s">
        <v>45</v>
      </c>
      <c r="N723" s="3" t="s">
        <v>229</v>
      </c>
      <c r="O723" s="3" t="s">
        <v>46</v>
      </c>
      <c r="P723" s="17">
        <v>42430</v>
      </c>
      <c r="Q723" s="5" t="s">
        <v>136</v>
      </c>
      <c r="R723" s="3" t="s">
        <v>47</v>
      </c>
      <c r="S723" s="3"/>
      <c r="T723" s="3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</row>
    <row r="724" spans="1:43" ht="15.75" customHeight="1" x14ac:dyDescent="0.2">
      <c r="A724" s="17">
        <v>43656</v>
      </c>
      <c r="B724" s="17">
        <v>32426</v>
      </c>
      <c r="C724" s="3" t="s">
        <v>48</v>
      </c>
      <c r="D724" s="21">
        <v>37</v>
      </c>
      <c r="E724" s="3" t="s">
        <v>40</v>
      </c>
      <c r="F724" s="4"/>
      <c r="G724" s="4"/>
      <c r="H724" s="3" t="s">
        <v>41</v>
      </c>
      <c r="I724" s="3" t="s">
        <v>79</v>
      </c>
      <c r="J724" s="3" t="s">
        <v>60</v>
      </c>
      <c r="K724" s="3" t="s">
        <v>135</v>
      </c>
      <c r="L724" s="3" t="s">
        <v>627</v>
      </c>
      <c r="M724" s="3" t="s">
        <v>45</v>
      </c>
      <c r="N724" s="3" t="s">
        <v>84</v>
      </c>
      <c r="O724" s="3" t="s">
        <v>46</v>
      </c>
      <c r="P724" s="17">
        <v>42794</v>
      </c>
      <c r="Q724" s="5" t="s">
        <v>100</v>
      </c>
      <c r="R724" s="3" t="s">
        <v>47</v>
      </c>
      <c r="S724" s="3"/>
      <c r="T724" s="3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</row>
    <row r="725" spans="1:43" ht="15.75" customHeight="1" x14ac:dyDescent="0.2">
      <c r="A725" s="17">
        <v>43656</v>
      </c>
      <c r="B725" s="17">
        <v>29861</v>
      </c>
      <c r="C725" s="3" t="s">
        <v>39</v>
      </c>
      <c r="D725" s="21">
        <v>44</v>
      </c>
      <c r="E725" s="3" t="s">
        <v>40</v>
      </c>
      <c r="F725" s="4"/>
      <c r="G725" s="4"/>
      <c r="H725" s="3" t="s">
        <v>41</v>
      </c>
      <c r="I725" s="3" t="s">
        <v>628</v>
      </c>
      <c r="J725" s="3" t="s">
        <v>51</v>
      </c>
      <c r="K725" s="3" t="s">
        <v>135</v>
      </c>
      <c r="L725" s="3" t="s">
        <v>216</v>
      </c>
      <c r="M725" s="3" t="s">
        <v>45</v>
      </c>
      <c r="N725" s="3" t="s">
        <v>58</v>
      </c>
      <c r="O725" s="3" t="s">
        <v>46</v>
      </c>
      <c r="P725" s="17">
        <v>42063</v>
      </c>
      <c r="Q725" s="5" t="s">
        <v>112</v>
      </c>
      <c r="R725" s="3" t="s">
        <v>47</v>
      </c>
      <c r="S725" s="3"/>
      <c r="T725" s="3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</row>
    <row r="726" spans="1:43" ht="15.75" customHeight="1" x14ac:dyDescent="0.2">
      <c r="A726" s="17">
        <v>43656</v>
      </c>
      <c r="B726" s="17">
        <v>33038</v>
      </c>
      <c r="C726" s="3" t="s">
        <v>48</v>
      </c>
      <c r="D726" s="21">
        <v>35</v>
      </c>
      <c r="E726" s="3" t="s">
        <v>40</v>
      </c>
      <c r="F726" s="4"/>
      <c r="G726" s="4"/>
      <c r="H726" s="3" t="s">
        <v>41</v>
      </c>
      <c r="I726" s="3" t="s">
        <v>144</v>
      </c>
      <c r="J726" s="3" t="s">
        <v>43</v>
      </c>
      <c r="K726" s="3" t="s">
        <v>135</v>
      </c>
      <c r="L726" s="3" t="s">
        <v>271</v>
      </c>
      <c r="M726" s="3" t="s">
        <v>45</v>
      </c>
      <c r="N726" s="3" t="s">
        <v>58</v>
      </c>
      <c r="O726" s="3" t="s">
        <v>46</v>
      </c>
      <c r="P726" s="17">
        <v>43159</v>
      </c>
      <c r="Q726" s="5" t="s">
        <v>94</v>
      </c>
      <c r="R726" s="3" t="s">
        <v>47</v>
      </c>
      <c r="S726" s="3"/>
      <c r="T726" s="3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</row>
    <row r="727" spans="1:43" ht="15.75" customHeight="1" x14ac:dyDescent="0.2">
      <c r="A727" s="17">
        <v>43656</v>
      </c>
      <c r="B727" s="17">
        <v>35019</v>
      </c>
      <c r="C727" s="3" t="s">
        <v>54</v>
      </c>
      <c r="D727" s="21">
        <v>30</v>
      </c>
      <c r="E727" s="3" t="s">
        <v>40</v>
      </c>
      <c r="F727" s="4"/>
      <c r="G727" s="4"/>
      <c r="H727" s="3" t="s">
        <v>41</v>
      </c>
      <c r="I727" s="3" t="s">
        <v>108</v>
      </c>
      <c r="J727" s="3" t="s">
        <v>60</v>
      </c>
      <c r="K727" s="3" t="s">
        <v>135</v>
      </c>
      <c r="L727" s="3" t="s">
        <v>83</v>
      </c>
      <c r="M727" s="3" t="s">
        <v>45</v>
      </c>
      <c r="N727" s="3" t="s">
        <v>84</v>
      </c>
      <c r="O727" s="3" t="s">
        <v>62</v>
      </c>
      <c r="P727" s="19"/>
      <c r="Q727" s="3">
        <v>14</v>
      </c>
      <c r="R727" s="3" t="s">
        <v>47</v>
      </c>
      <c r="S727" s="3"/>
      <c r="T727" s="3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</row>
    <row r="728" spans="1:43" ht="15.75" customHeight="1" x14ac:dyDescent="0.2">
      <c r="A728" s="17">
        <v>43656</v>
      </c>
      <c r="B728" s="17">
        <v>32952</v>
      </c>
      <c r="C728" s="3" t="s">
        <v>48</v>
      </c>
      <c r="D728" s="21">
        <v>35</v>
      </c>
      <c r="E728" s="3" t="s">
        <v>40</v>
      </c>
      <c r="F728" s="4"/>
      <c r="G728" s="4"/>
      <c r="H728" s="3" t="s">
        <v>41</v>
      </c>
      <c r="I728" s="3" t="s">
        <v>150</v>
      </c>
      <c r="J728" s="3" t="s">
        <v>60</v>
      </c>
      <c r="K728" s="3" t="s">
        <v>135</v>
      </c>
      <c r="L728" s="3" t="s">
        <v>83</v>
      </c>
      <c r="M728" s="3" t="s">
        <v>45</v>
      </c>
      <c r="N728" s="3" t="s">
        <v>334</v>
      </c>
      <c r="O728" s="3" t="s">
        <v>62</v>
      </c>
      <c r="P728" s="19"/>
      <c r="Q728" s="5" t="s">
        <v>125</v>
      </c>
      <c r="R728" s="3" t="s">
        <v>47</v>
      </c>
      <c r="S728" s="3"/>
      <c r="T728" s="3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</row>
    <row r="729" spans="1:43" ht="15.75" customHeight="1" x14ac:dyDescent="0.2">
      <c r="A729" s="17">
        <v>43656</v>
      </c>
      <c r="B729" s="17">
        <v>30586</v>
      </c>
      <c r="C729" s="3" t="s">
        <v>54</v>
      </c>
      <c r="D729" s="21">
        <v>42</v>
      </c>
      <c r="E729" s="3" t="s">
        <v>40</v>
      </c>
      <c r="F729" s="4"/>
      <c r="G729" s="4"/>
      <c r="H729" s="3" t="s">
        <v>41</v>
      </c>
      <c r="I729" s="3" t="s">
        <v>531</v>
      </c>
      <c r="J729" s="3" t="s">
        <v>43</v>
      </c>
      <c r="K729" s="3" t="s">
        <v>135</v>
      </c>
      <c r="L729" s="3" t="s">
        <v>271</v>
      </c>
      <c r="M729" s="3" t="s">
        <v>45</v>
      </c>
      <c r="N729" s="3" t="s">
        <v>84</v>
      </c>
      <c r="O729" s="3" t="s">
        <v>62</v>
      </c>
      <c r="P729" s="19"/>
      <c r="Q729" s="5" t="s">
        <v>619</v>
      </c>
      <c r="R729" s="3" t="s">
        <v>47</v>
      </c>
      <c r="S729" s="3"/>
      <c r="T729" s="3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</row>
    <row r="730" spans="1:43" ht="15.75" customHeight="1" x14ac:dyDescent="0.2">
      <c r="A730" s="17">
        <v>43656</v>
      </c>
      <c r="B730" s="17">
        <v>30917</v>
      </c>
      <c r="C730" s="3" t="s">
        <v>39</v>
      </c>
      <c r="D730" s="21">
        <v>41</v>
      </c>
      <c r="E730" s="3" t="s">
        <v>40</v>
      </c>
      <c r="F730" s="4"/>
      <c r="G730" s="4"/>
      <c r="H730" s="3" t="s">
        <v>49</v>
      </c>
      <c r="I730" s="3" t="s">
        <v>108</v>
      </c>
      <c r="J730" s="3" t="s">
        <v>114</v>
      </c>
      <c r="K730" s="3" t="s">
        <v>135</v>
      </c>
      <c r="L730" s="3" t="s">
        <v>629</v>
      </c>
      <c r="M730" s="3" t="s">
        <v>45</v>
      </c>
      <c r="N730" s="3" t="s">
        <v>124</v>
      </c>
      <c r="O730" s="3" t="s">
        <v>62</v>
      </c>
      <c r="P730" s="19"/>
      <c r="Q730" s="3">
        <v>13</v>
      </c>
      <c r="R730" s="3" t="s">
        <v>47</v>
      </c>
      <c r="S730" s="3"/>
      <c r="T730" s="3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</row>
    <row r="731" spans="1:43" ht="15.75" customHeight="1" x14ac:dyDescent="0.2">
      <c r="A731" s="17">
        <v>43657</v>
      </c>
      <c r="B731" s="17">
        <v>32487</v>
      </c>
      <c r="C731" s="3" t="s">
        <v>54</v>
      </c>
      <c r="D731" s="21">
        <v>37</v>
      </c>
      <c r="E731" s="3" t="s">
        <v>40</v>
      </c>
      <c r="F731" s="4"/>
      <c r="G731" s="4"/>
      <c r="H731" s="3" t="s">
        <v>41</v>
      </c>
      <c r="I731" s="3" t="s">
        <v>630</v>
      </c>
      <c r="J731" s="3" t="s">
        <v>43</v>
      </c>
      <c r="K731" s="3" t="s">
        <v>135</v>
      </c>
      <c r="L731" s="3" t="s">
        <v>319</v>
      </c>
      <c r="M731" s="3" t="s">
        <v>45</v>
      </c>
      <c r="N731" s="3" t="s">
        <v>84</v>
      </c>
      <c r="O731" s="3" t="s">
        <v>46</v>
      </c>
      <c r="P731" s="17">
        <v>43159</v>
      </c>
      <c r="Q731" s="3">
        <v>14</v>
      </c>
      <c r="R731" s="3" t="s">
        <v>47</v>
      </c>
      <c r="S731" s="3"/>
      <c r="T731" s="3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</row>
    <row r="732" spans="1:43" ht="15.75" customHeight="1" x14ac:dyDescent="0.2">
      <c r="A732" s="17">
        <v>43657</v>
      </c>
      <c r="B732" s="17">
        <v>33877</v>
      </c>
      <c r="C732" s="3" t="s">
        <v>54</v>
      </c>
      <c r="D732" s="21">
        <v>33</v>
      </c>
      <c r="E732" s="3" t="s">
        <v>40</v>
      </c>
      <c r="F732" s="4"/>
      <c r="G732" s="4"/>
      <c r="H732" s="3" t="s">
        <v>41</v>
      </c>
      <c r="I732" s="3" t="s">
        <v>631</v>
      </c>
      <c r="J732" s="3" t="s">
        <v>51</v>
      </c>
      <c r="K732" s="3" t="s">
        <v>135</v>
      </c>
      <c r="L732" s="3" t="s">
        <v>64</v>
      </c>
      <c r="M732" s="3" t="s">
        <v>45</v>
      </c>
      <c r="N732" s="3" t="s">
        <v>39</v>
      </c>
      <c r="O732" s="3" t="s">
        <v>46</v>
      </c>
      <c r="P732" s="17">
        <v>40602</v>
      </c>
      <c r="Q732" s="5" t="s">
        <v>107</v>
      </c>
      <c r="R732" s="3" t="s">
        <v>47</v>
      </c>
      <c r="S732" s="3"/>
      <c r="T732" s="3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</row>
    <row r="733" spans="1:43" ht="15.75" customHeight="1" x14ac:dyDescent="0.2">
      <c r="A733" s="17">
        <v>43657</v>
      </c>
      <c r="B733" s="17">
        <v>31444</v>
      </c>
      <c r="C733" s="3" t="s">
        <v>39</v>
      </c>
      <c r="D733" s="21">
        <v>39</v>
      </c>
      <c r="E733" s="3" t="s">
        <v>40</v>
      </c>
      <c r="F733" s="4"/>
      <c r="G733" s="4"/>
      <c r="H733" s="3" t="s">
        <v>41</v>
      </c>
      <c r="I733" s="3" t="s">
        <v>632</v>
      </c>
      <c r="J733" s="3" t="s">
        <v>43</v>
      </c>
      <c r="K733" s="3" t="s">
        <v>135</v>
      </c>
      <c r="L733" s="3" t="s">
        <v>131</v>
      </c>
      <c r="M733" s="3" t="s">
        <v>45</v>
      </c>
      <c r="N733" s="3" t="s">
        <v>39</v>
      </c>
      <c r="O733" s="3" t="s">
        <v>46</v>
      </c>
      <c r="P733" s="17">
        <v>39872</v>
      </c>
      <c r="Q733" s="5" t="s">
        <v>112</v>
      </c>
      <c r="R733" s="3" t="s">
        <v>47</v>
      </c>
      <c r="S733" s="3"/>
      <c r="T733" s="3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</row>
    <row r="734" spans="1:43" ht="15.75" customHeight="1" x14ac:dyDescent="0.2">
      <c r="A734" s="17">
        <v>43657</v>
      </c>
      <c r="B734" s="17">
        <v>34502</v>
      </c>
      <c r="C734" s="3" t="s">
        <v>39</v>
      </c>
      <c r="D734" s="21">
        <v>31</v>
      </c>
      <c r="E734" s="3" t="s">
        <v>40</v>
      </c>
      <c r="F734" s="4"/>
      <c r="G734" s="4"/>
      <c r="H734" s="3" t="s">
        <v>41</v>
      </c>
      <c r="I734" s="3" t="s">
        <v>74</v>
      </c>
      <c r="J734" s="3" t="s">
        <v>43</v>
      </c>
      <c r="K734" s="3" t="s">
        <v>135</v>
      </c>
      <c r="L734" s="3" t="s">
        <v>633</v>
      </c>
      <c r="M734" s="3" t="s">
        <v>45</v>
      </c>
      <c r="N734" s="3" t="s">
        <v>39</v>
      </c>
      <c r="O734" s="3" t="s">
        <v>62</v>
      </c>
      <c r="P734" s="19"/>
      <c r="Q734" s="3">
        <v>13</v>
      </c>
      <c r="R734" s="3" t="s">
        <v>47</v>
      </c>
      <c r="S734" s="3"/>
      <c r="T734" s="3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</row>
    <row r="735" spans="1:43" ht="15.75" customHeight="1" x14ac:dyDescent="0.2">
      <c r="A735" s="17">
        <v>43657</v>
      </c>
      <c r="B735" s="17">
        <v>32607</v>
      </c>
      <c r="C735" s="3" t="s">
        <v>39</v>
      </c>
      <c r="D735" s="21">
        <v>36</v>
      </c>
      <c r="E735" s="3" t="s">
        <v>40</v>
      </c>
      <c r="F735" s="4"/>
      <c r="G735" s="4"/>
      <c r="H735" s="3" t="s">
        <v>41</v>
      </c>
      <c r="I735" s="3" t="s">
        <v>634</v>
      </c>
      <c r="J735" s="3" t="s">
        <v>51</v>
      </c>
      <c r="K735" s="3" t="s">
        <v>135</v>
      </c>
      <c r="L735" s="3" t="s">
        <v>216</v>
      </c>
      <c r="M735" s="3" t="s">
        <v>45</v>
      </c>
      <c r="N735" s="3" t="s">
        <v>39</v>
      </c>
      <c r="O735" s="3" t="s">
        <v>62</v>
      </c>
      <c r="P735" s="19"/>
      <c r="Q735" s="5" t="s">
        <v>232</v>
      </c>
      <c r="R735" s="3" t="s">
        <v>47</v>
      </c>
      <c r="S735" s="3"/>
      <c r="T735" s="3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</row>
    <row r="736" spans="1:43" ht="15.75" customHeight="1" x14ac:dyDescent="0.2">
      <c r="A736" s="17">
        <v>43657</v>
      </c>
      <c r="B736" s="17">
        <v>28217</v>
      </c>
      <c r="C736" s="3" t="s">
        <v>54</v>
      </c>
      <c r="D736" s="21">
        <v>48</v>
      </c>
      <c r="E736" s="3" t="s">
        <v>40</v>
      </c>
      <c r="F736" s="4"/>
      <c r="G736" s="4"/>
      <c r="H736" s="3" t="s">
        <v>49</v>
      </c>
      <c r="I736" s="3" t="s">
        <v>435</v>
      </c>
      <c r="J736" s="3" t="s">
        <v>114</v>
      </c>
      <c r="K736" s="3" t="s">
        <v>135</v>
      </c>
      <c r="L736" s="3" t="s">
        <v>290</v>
      </c>
      <c r="M736" s="3" t="s">
        <v>45</v>
      </c>
      <c r="N736" s="3" t="s">
        <v>58</v>
      </c>
      <c r="O736" s="3" t="s">
        <v>62</v>
      </c>
      <c r="P736" s="19"/>
      <c r="Q736" s="5" t="s">
        <v>130</v>
      </c>
      <c r="R736" s="3" t="s">
        <v>47</v>
      </c>
      <c r="S736" s="3"/>
      <c r="T736" s="3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</row>
    <row r="737" spans="1:43" ht="15.75" customHeight="1" x14ac:dyDescent="0.2">
      <c r="A737" s="17">
        <v>43657</v>
      </c>
      <c r="B737" s="17">
        <v>36047</v>
      </c>
      <c r="C737" s="3" t="s">
        <v>39</v>
      </c>
      <c r="D737" s="21">
        <v>27</v>
      </c>
      <c r="E737" s="3" t="s">
        <v>40</v>
      </c>
      <c r="F737" s="4"/>
      <c r="G737" s="4"/>
      <c r="H737" s="3" t="s">
        <v>41</v>
      </c>
      <c r="I737" s="3" t="s">
        <v>635</v>
      </c>
      <c r="J737" s="3" t="s">
        <v>114</v>
      </c>
      <c r="K737" s="3" t="s">
        <v>135</v>
      </c>
      <c r="L737" s="3" t="s">
        <v>288</v>
      </c>
      <c r="M737" s="3" t="s">
        <v>45</v>
      </c>
      <c r="N737" s="3" t="s">
        <v>58</v>
      </c>
      <c r="O737" s="3" t="s">
        <v>46</v>
      </c>
      <c r="P737" s="17">
        <v>43159</v>
      </c>
      <c r="Q737" s="5" t="s">
        <v>94</v>
      </c>
      <c r="R737" s="3" t="s">
        <v>47</v>
      </c>
      <c r="S737" s="3"/>
      <c r="T737" s="3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</row>
    <row r="738" spans="1:43" ht="15.75" customHeight="1" x14ac:dyDescent="0.2">
      <c r="A738" s="17">
        <v>43657</v>
      </c>
      <c r="B738" s="17">
        <v>36857</v>
      </c>
      <c r="C738" s="3" t="s">
        <v>54</v>
      </c>
      <c r="D738" s="21">
        <v>25</v>
      </c>
      <c r="E738" s="3" t="s">
        <v>40</v>
      </c>
      <c r="F738" s="4"/>
      <c r="G738" s="4"/>
      <c r="H738" s="3" t="s">
        <v>41</v>
      </c>
      <c r="I738" s="3" t="s">
        <v>101</v>
      </c>
      <c r="J738" s="3" t="s">
        <v>121</v>
      </c>
      <c r="K738" s="3" t="s">
        <v>135</v>
      </c>
      <c r="L738" s="3" t="s">
        <v>122</v>
      </c>
      <c r="M738" s="3" t="s">
        <v>45</v>
      </c>
      <c r="N738" s="3" t="s">
        <v>58</v>
      </c>
      <c r="O738" s="3" t="s">
        <v>46</v>
      </c>
      <c r="P738" s="17">
        <v>42794</v>
      </c>
      <c r="Q738" s="5" t="s">
        <v>626</v>
      </c>
      <c r="R738" s="3" t="s">
        <v>47</v>
      </c>
      <c r="S738" s="3"/>
      <c r="T738" s="3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</row>
    <row r="739" spans="1:43" ht="15.75" customHeight="1" x14ac:dyDescent="0.2">
      <c r="A739" s="17">
        <v>43657</v>
      </c>
      <c r="B739" s="17">
        <v>35723</v>
      </c>
      <c r="C739" s="3" t="s">
        <v>39</v>
      </c>
      <c r="D739" s="21">
        <v>28</v>
      </c>
      <c r="E739" s="3" t="s">
        <v>40</v>
      </c>
      <c r="F739" s="4"/>
      <c r="G739" s="4"/>
      <c r="H739" s="3" t="s">
        <v>41</v>
      </c>
      <c r="I739" s="3" t="s">
        <v>237</v>
      </c>
      <c r="J739" s="3" t="s">
        <v>121</v>
      </c>
      <c r="K739" s="3" t="s">
        <v>135</v>
      </c>
      <c r="L739" s="3" t="s">
        <v>149</v>
      </c>
      <c r="M739" s="3" t="s">
        <v>45</v>
      </c>
      <c r="N739" s="3" t="s">
        <v>58</v>
      </c>
      <c r="O739" s="3" t="s">
        <v>46</v>
      </c>
      <c r="P739" s="17">
        <v>42794</v>
      </c>
      <c r="Q739" s="3">
        <v>14</v>
      </c>
      <c r="R739" s="3" t="s">
        <v>47</v>
      </c>
      <c r="S739" s="3"/>
      <c r="T739" s="3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</row>
    <row r="740" spans="1:43" ht="15.75" customHeight="1" x14ac:dyDescent="0.2">
      <c r="A740" s="17">
        <v>43657</v>
      </c>
      <c r="B740" s="17">
        <v>31172</v>
      </c>
      <c r="C740" s="3" t="s">
        <v>92</v>
      </c>
      <c r="D740" s="21">
        <v>40</v>
      </c>
      <c r="E740" s="3" t="s">
        <v>40</v>
      </c>
      <c r="F740" s="4"/>
      <c r="G740" s="4"/>
      <c r="H740" s="3" t="s">
        <v>41</v>
      </c>
      <c r="I740" s="3" t="s">
        <v>134</v>
      </c>
      <c r="J740" s="3" t="s">
        <v>43</v>
      </c>
      <c r="K740" s="3" t="s">
        <v>135</v>
      </c>
      <c r="L740" s="3" t="s">
        <v>164</v>
      </c>
      <c r="M740" s="3" t="s">
        <v>45</v>
      </c>
      <c r="N740" s="3" t="s">
        <v>39</v>
      </c>
      <c r="O740" s="3" t="s">
        <v>46</v>
      </c>
      <c r="P740" s="17">
        <v>42429</v>
      </c>
      <c r="Q740" s="5" t="s">
        <v>136</v>
      </c>
      <c r="R740" s="3" t="s">
        <v>47</v>
      </c>
      <c r="S740" s="3"/>
      <c r="T740" s="3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</row>
    <row r="741" spans="1:43" ht="15.75" customHeight="1" x14ac:dyDescent="0.2">
      <c r="A741" s="17">
        <v>43657</v>
      </c>
      <c r="B741" s="17">
        <v>22581</v>
      </c>
      <c r="C741" s="3" t="s">
        <v>39</v>
      </c>
      <c r="D741" s="21">
        <v>64</v>
      </c>
      <c r="E741" s="3" t="s">
        <v>55</v>
      </c>
      <c r="F741" s="4"/>
      <c r="G741" s="4"/>
      <c r="H741" s="3" t="s">
        <v>49</v>
      </c>
      <c r="I741" s="3" t="s">
        <v>134</v>
      </c>
      <c r="J741" s="3" t="s">
        <v>43</v>
      </c>
      <c r="K741" s="3" t="s">
        <v>135</v>
      </c>
      <c r="L741" s="3" t="s">
        <v>271</v>
      </c>
      <c r="M741" s="3" t="s">
        <v>45</v>
      </c>
      <c r="N741" s="3" t="s">
        <v>39</v>
      </c>
      <c r="O741" s="3" t="s">
        <v>46</v>
      </c>
      <c r="P741" s="17">
        <v>41698</v>
      </c>
      <c r="Q741" s="5" t="s">
        <v>613</v>
      </c>
      <c r="R741" s="3" t="s">
        <v>47</v>
      </c>
      <c r="S741" s="3"/>
      <c r="T741" s="3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</row>
    <row r="742" spans="1:43" ht="15.75" customHeight="1" x14ac:dyDescent="0.2">
      <c r="A742" s="17">
        <v>43658</v>
      </c>
      <c r="B742" s="17">
        <v>30219</v>
      </c>
      <c r="C742" s="3" t="s">
        <v>48</v>
      </c>
      <c r="D742" s="21">
        <v>43</v>
      </c>
      <c r="E742" s="3" t="s">
        <v>40</v>
      </c>
      <c r="F742" s="4"/>
      <c r="G742" s="4"/>
      <c r="H742" s="3" t="s">
        <v>49</v>
      </c>
      <c r="I742" s="3" t="s">
        <v>150</v>
      </c>
      <c r="J742" s="3" t="s">
        <v>114</v>
      </c>
      <c r="K742" s="3" t="s">
        <v>135</v>
      </c>
      <c r="L742" s="3" t="s">
        <v>115</v>
      </c>
      <c r="M742" s="3" t="s">
        <v>45</v>
      </c>
      <c r="N742" s="3" t="s">
        <v>84</v>
      </c>
      <c r="O742" s="3" t="s">
        <v>46</v>
      </c>
      <c r="P742" s="17">
        <v>42794</v>
      </c>
      <c r="Q742" s="4"/>
      <c r="R742" s="3" t="s">
        <v>47</v>
      </c>
      <c r="S742" s="3"/>
      <c r="T742" s="3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</row>
    <row r="743" spans="1:43" ht="15.75" customHeight="1" x14ac:dyDescent="0.2">
      <c r="A743" s="17">
        <v>43658</v>
      </c>
      <c r="B743" s="17">
        <v>32634</v>
      </c>
      <c r="C743" s="3" t="s">
        <v>48</v>
      </c>
      <c r="D743" s="21">
        <v>36</v>
      </c>
      <c r="E743" s="3" t="s">
        <v>55</v>
      </c>
      <c r="F743" s="4"/>
      <c r="G743" s="4"/>
      <c r="H743" s="3" t="s">
        <v>41</v>
      </c>
      <c r="I743" s="3" t="s">
        <v>636</v>
      </c>
      <c r="J743" s="3" t="s">
        <v>60</v>
      </c>
      <c r="K743" s="3" t="s">
        <v>135</v>
      </c>
      <c r="L743" s="3" t="s">
        <v>627</v>
      </c>
      <c r="M743" s="3" t="s">
        <v>45</v>
      </c>
      <c r="N743" s="3" t="s">
        <v>39</v>
      </c>
      <c r="O743" s="3" t="s">
        <v>62</v>
      </c>
      <c r="P743" s="19"/>
      <c r="Q743" s="4"/>
      <c r="R743" s="3" t="s">
        <v>47</v>
      </c>
      <c r="S743" s="3"/>
      <c r="T743" s="3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</row>
    <row r="744" spans="1:43" ht="15.75" customHeight="1" x14ac:dyDescent="0.2">
      <c r="A744" s="17">
        <v>43658</v>
      </c>
      <c r="B744" s="17">
        <v>34089</v>
      </c>
      <c r="C744" s="3" t="s">
        <v>54</v>
      </c>
      <c r="D744" s="21">
        <v>32</v>
      </c>
      <c r="E744" s="3" t="s">
        <v>40</v>
      </c>
      <c r="F744" s="4"/>
      <c r="G744" s="4"/>
      <c r="H744" s="3" t="s">
        <v>41</v>
      </c>
      <c r="I744" s="3" t="s">
        <v>237</v>
      </c>
      <c r="J744" s="3" t="s">
        <v>114</v>
      </c>
      <c r="K744" s="3" t="s">
        <v>135</v>
      </c>
      <c r="L744" s="3" t="s">
        <v>285</v>
      </c>
      <c r="M744" s="3" t="s">
        <v>45</v>
      </c>
      <c r="N744" s="3" t="s">
        <v>58</v>
      </c>
      <c r="O744" s="3" t="s">
        <v>62</v>
      </c>
      <c r="P744" s="19"/>
      <c r="Q744" s="5" t="s">
        <v>107</v>
      </c>
      <c r="R744" s="3" t="s">
        <v>47</v>
      </c>
      <c r="S744" s="3"/>
      <c r="T744" s="3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</row>
    <row r="745" spans="1:43" ht="15.75" customHeight="1" x14ac:dyDescent="0.2">
      <c r="A745" s="17">
        <v>43658</v>
      </c>
      <c r="B745" s="17">
        <v>36805</v>
      </c>
      <c r="C745" s="3" t="s">
        <v>54</v>
      </c>
      <c r="D745" s="21">
        <v>25</v>
      </c>
      <c r="E745" s="3" t="s">
        <v>40</v>
      </c>
      <c r="F745" s="4"/>
      <c r="G745" s="4"/>
      <c r="H745" s="3" t="s">
        <v>41</v>
      </c>
      <c r="I745" s="3" t="s">
        <v>134</v>
      </c>
      <c r="J745" s="3" t="s">
        <v>114</v>
      </c>
      <c r="K745" s="3" t="s">
        <v>135</v>
      </c>
      <c r="L745" s="3" t="s">
        <v>629</v>
      </c>
      <c r="M745" s="3" t="s">
        <v>45</v>
      </c>
      <c r="N745" s="3" t="s">
        <v>124</v>
      </c>
      <c r="O745" s="3" t="s">
        <v>46</v>
      </c>
      <c r="P745" s="17">
        <v>43525</v>
      </c>
      <c r="Q745" s="5" t="s">
        <v>637</v>
      </c>
      <c r="R745" s="3" t="s">
        <v>47</v>
      </c>
      <c r="S745" s="3"/>
      <c r="T745" s="3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</row>
    <row r="746" spans="1:43" ht="15.75" customHeight="1" x14ac:dyDescent="0.2">
      <c r="A746" s="17">
        <v>43658</v>
      </c>
      <c r="B746" s="17">
        <v>32516</v>
      </c>
      <c r="C746" s="3" t="s">
        <v>48</v>
      </c>
      <c r="D746" s="21">
        <v>36</v>
      </c>
      <c r="E746" s="3" t="s">
        <v>40</v>
      </c>
      <c r="F746" s="4"/>
      <c r="G746" s="4"/>
      <c r="H746" s="3" t="s">
        <v>41</v>
      </c>
      <c r="I746" s="3" t="s">
        <v>108</v>
      </c>
      <c r="J746" s="3" t="s">
        <v>114</v>
      </c>
      <c r="K746" s="3" t="s">
        <v>135</v>
      </c>
      <c r="L746" s="3" t="s">
        <v>288</v>
      </c>
      <c r="M746" s="3" t="s">
        <v>45</v>
      </c>
      <c r="N746" s="3" t="s">
        <v>58</v>
      </c>
      <c r="O746" s="3" t="s">
        <v>46</v>
      </c>
      <c r="P746" s="17">
        <v>42795</v>
      </c>
      <c r="Q746" s="4"/>
      <c r="R746" s="3" t="s">
        <v>47</v>
      </c>
      <c r="S746" s="3"/>
      <c r="T746" s="3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</row>
    <row r="747" spans="1:43" ht="15.75" customHeight="1" x14ac:dyDescent="0.2">
      <c r="A747" s="17">
        <v>43658</v>
      </c>
      <c r="B747" s="17">
        <v>32568</v>
      </c>
      <c r="C747" s="3" t="s">
        <v>54</v>
      </c>
      <c r="D747" s="21">
        <v>36</v>
      </c>
      <c r="E747" s="3" t="s">
        <v>40</v>
      </c>
      <c r="F747" s="4"/>
      <c r="G747" s="4"/>
      <c r="H747" s="3" t="s">
        <v>49</v>
      </c>
      <c r="I747" s="3" t="s">
        <v>56</v>
      </c>
      <c r="J747" s="3" t="s">
        <v>60</v>
      </c>
      <c r="K747" s="3" t="s">
        <v>135</v>
      </c>
      <c r="L747" s="3" t="s">
        <v>57</v>
      </c>
      <c r="M747" s="3" t="s">
        <v>45</v>
      </c>
      <c r="N747" s="3" t="s">
        <v>39</v>
      </c>
      <c r="O747" s="3" t="s">
        <v>62</v>
      </c>
      <c r="P747" s="19"/>
      <c r="Q747" s="5" t="s">
        <v>112</v>
      </c>
      <c r="R747" s="3" t="s">
        <v>47</v>
      </c>
      <c r="S747" s="3"/>
      <c r="T747" s="3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</row>
    <row r="748" spans="1:43" ht="15.75" customHeight="1" x14ac:dyDescent="0.2">
      <c r="A748" s="17">
        <v>43658</v>
      </c>
      <c r="B748" s="17">
        <v>32215</v>
      </c>
      <c r="C748" s="3" t="s">
        <v>48</v>
      </c>
      <c r="D748" s="21">
        <v>37</v>
      </c>
      <c r="E748" s="3" t="s">
        <v>40</v>
      </c>
      <c r="F748" s="4"/>
      <c r="G748" s="4"/>
      <c r="H748" s="3" t="s">
        <v>41</v>
      </c>
      <c r="I748" s="3" t="s">
        <v>56</v>
      </c>
      <c r="J748" s="3" t="s">
        <v>60</v>
      </c>
      <c r="K748" s="3" t="s">
        <v>135</v>
      </c>
      <c r="L748" s="3" t="s">
        <v>57</v>
      </c>
      <c r="M748" s="3" t="s">
        <v>45</v>
      </c>
      <c r="N748" s="3" t="s">
        <v>58</v>
      </c>
      <c r="O748" s="3" t="s">
        <v>46</v>
      </c>
      <c r="P748" s="17">
        <v>42795</v>
      </c>
      <c r="Q748" s="3">
        <v>14</v>
      </c>
      <c r="R748" s="3" t="s">
        <v>47</v>
      </c>
      <c r="S748" s="3"/>
      <c r="T748" s="3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</row>
    <row r="749" spans="1:43" ht="15.75" customHeight="1" x14ac:dyDescent="0.2">
      <c r="A749" s="17">
        <v>43659</v>
      </c>
      <c r="B749" s="17">
        <v>29281</v>
      </c>
      <c r="C749" s="3" t="s">
        <v>39</v>
      </c>
      <c r="D749" s="21">
        <v>45</v>
      </c>
      <c r="E749" s="3" t="s">
        <v>40</v>
      </c>
      <c r="F749" s="4"/>
      <c r="G749" s="4"/>
      <c r="H749" s="3" t="s">
        <v>41</v>
      </c>
      <c r="I749" s="3" t="s">
        <v>134</v>
      </c>
      <c r="J749" s="3" t="s">
        <v>43</v>
      </c>
      <c r="K749" s="3" t="s">
        <v>135</v>
      </c>
      <c r="L749" s="3" t="s">
        <v>104</v>
      </c>
      <c r="M749" s="3" t="s">
        <v>45</v>
      </c>
      <c r="N749" s="3" t="s">
        <v>638</v>
      </c>
      <c r="O749" s="3" t="s">
        <v>62</v>
      </c>
      <c r="P749" s="19"/>
      <c r="Q749" s="5" t="s">
        <v>613</v>
      </c>
      <c r="R749" s="3" t="s">
        <v>47</v>
      </c>
      <c r="S749" s="3"/>
      <c r="T749" s="3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</row>
    <row r="750" spans="1:43" ht="15.75" customHeight="1" x14ac:dyDescent="0.2">
      <c r="A750" s="17">
        <v>43660</v>
      </c>
      <c r="B750" s="17">
        <v>30773</v>
      </c>
      <c r="C750" s="3" t="s">
        <v>92</v>
      </c>
      <c r="D750" s="21">
        <v>41</v>
      </c>
      <c r="E750" s="3" t="s">
        <v>40</v>
      </c>
      <c r="F750" s="4"/>
      <c r="G750" s="4"/>
      <c r="H750" s="3" t="s">
        <v>41</v>
      </c>
      <c r="I750" s="3" t="s">
        <v>639</v>
      </c>
      <c r="J750" s="3" t="s">
        <v>51</v>
      </c>
      <c r="K750" s="3" t="s">
        <v>135</v>
      </c>
      <c r="L750" s="3" t="s">
        <v>220</v>
      </c>
      <c r="M750" s="3" t="s">
        <v>45</v>
      </c>
      <c r="N750" s="3" t="s">
        <v>39</v>
      </c>
      <c r="O750" s="3" t="s">
        <v>62</v>
      </c>
      <c r="P750" s="19"/>
      <c r="Q750" s="5" t="s">
        <v>640</v>
      </c>
      <c r="R750" s="3" t="s">
        <v>47</v>
      </c>
      <c r="S750" s="3"/>
      <c r="T750" s="3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</row>
    <row r="751" spans="1:43" ht="15.75" customHeight="1" x14ac:dyDescent="0.2">
      <c r="A751" s="17">
        <v>43661</v>
      </c>
      <c r="B751" s="17">
        <v>32885</v>
      </c>
      <c r="C751" s="3" t="s">
        <v>54</v>
      </c>
      <c r="D751" s="21">
        <v>35</v>
      </c>
      <c r="E751" s="3" t="s">
        <v>40</v>
      </c>
      <c r="F751" s="4"/>
      <c r="G751" s="4"/>
      <c r="H751" s="3" t="s">
        <v>41</v>
      </c>
      <c r="I751" s="3" t="s">
        <v>190</v>
      </c>
      <c r="J751" s="3" t="s">
        <v>51</v>
      </c>
      <c r="K751" s="3" t="s">
        <v>135</v>
      </c>
      <c r="L751" s="3" t="s">
        <v>64</v>
      </c>
      <c r="M751" s="3" t="s">
        <v>45</v>
      </c>
      <c r="N751" s="3" t="s">
        <v>58</v>
      </c>
      <c r="O751" s="3" t="s">
        <v>46</v>
      </c>
      <c r="P751" s="17">
        <v>42430</v>
      </c>
      <c r="Q751" s="5" t="s">
        <v>620</v>
      </c>
      <c r="R751" s="3" t="s">
        <v>47</v>
      </c>
      <c r="S751" s="3"/>
      <c r="T751" s="3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</row>
    <row r="752" spans="1:43" ht="15.75" customHeight="1" x14ac:dyDescent="0.2">
      <c r="A752" s="17">
        <v>43661</v>
      </c>
      <c r="B752" s="17">
        <v>35588</v>
      </c>
      <c r="C752" s="3" t="s">
        <v>54</v>
      </c>
      <c r="D752" s="21">
        <v>28</v>
      </c>
      <c r="E752" s="3" t="s">
        <v>40</v>
      </c>
      <c r="F752" s="4"/>
      <c r="G752" s="4"/>
      <c r="H752" s="3" t="s">
        <v>41</v>
      </c>
      <c r="I752" s="3" t="s">
        <v>631</v>
      </c>
      <c r="J752" s="3" t="s">
        <v>51</v>
      </c>
      <c r="K752" s="3" t="s">
        <v>135</v>
      </c>
      <c r="L752" s="3" t="s">
        <v>64</v>
      </c>
      <c r="M752" s="3" t="s">
        <v>45</v>
      </c>
      <c r="N752" s="3" t="s">
        <v>58</v>
      </c>
      <c r="O752" s="3" t="s">
        <v>46</v>
      </c>
      <c r="P752" s="17">
        <v>42430</v>
      </c>
      <c r="Q752" s="3">
        <v>13</v>
      </c>
      <c r="R752" s="3" t="s">
        <v>47</v>
      </c>
      <c r="S752" s="3"/>
      <c r="T752" s="3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</row>
    <row r="753" spans="1:43" ht="15.75" customHeight="1" x14ac:dyDescent="0.2">
      <c r="A753" s="17">
        <v>43661</v>
      </c>
      <c r="B753" s="17">
        <v>36951</v>
      </c>
      <c r="C753" s="3" t="s">
        <v>39</v>
      </c>
      <c r="D753" s="21">
        <v>24</v>
      </c>
      <c r="E753" s="3" t="s">
        <v>40</v>
      </c>
      <c r="F753" s="4"/>
      <c r="G753" s="4"/>
      <c r="H753" s="3" t="s">
        <v>41</v>
      </c>
      <c r="I753" s="3" t="s">
        <v>101</v>
      </c>
      <c r="J753" s="3" t="s">
        <v>43</v>
      </c>
      <c r="K753" s="3" t="s">
        <v>135</v>
      </c>
      <c r="L753" s="3" t="s">
        <v>131</v>
      </c>
      <c r="M753" s="3" t="s">
        <v>45</v>
      </c>
      <c r="N753" s="3" t="s">
        <v>39</v>
      </c>
      <c r="O753" s="3" t="s">
        <v>62</v>
      </c>
      <c r="P753" s="19"/>
      <c r="Q753" s="3">
        <v>13</v>
      </c>
      <c r="R753" s="3" t="s">
        <v>47</v>
      </c>
      <c r="S753" s="3"/>
      <c r="T753" s="3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</row>
    <row r="754" spans="1:43" ht="15.75" customHeight="1" x14ac:dyDescent="0.2">
      <c r="A754" s="17">
        <v>43661</v>
      </c>
      <c r="B754" s="17">
        <v>33227</v>
      </c>
      <c r="C754" s="3" t="s">
        <v>39</v>
      </c>
      <c r="D754" s="21">
        <v>35</v>
      </c>
      <c r="E754" s="3" t="s">
        <v>55</v>
      </c>
      <c r="F754" s="4"/>
      <c r="G754" s="4"/>
      <c r="H754" s="3" t="s">
        <v>41</v>
      </c>
      <c r="I754" s="3" t="s">
        <v>403</v>
      </c>
      <c r="J754" s="3" t="s">
        <v>51</v>
      </c>
      <c r="K754" s="3" t="s">
        <v>135</v>
      </c>
      <c r="L754" s="3" t="s">
        <v>64</v>
      </c>
      <c r="M754" s="3" t="s">
        <v>45</v>
      </c>
      <c r="N754" s="3" t="s">
        <v>39</v>
      </c>
      <c r="O754" s="3" t="s">
        <v>62</v>
      </c>
      <c r="P754" s="19"/>
      <c r="Q754" s="5" t="s">
        <v>401</v>
      </c>
      <c r="R754" s="3" t="s">
        <v>47</v>
      </c>
      <c r="S754" s="3"/>
      <c r="T754" s="3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</row>
    <row r="755" spans="1:43" ht="15.75" customHeight="1" x14ac:dyDescent="0.2">
      <c r="A755" s="17">
        <v>43662</v>
      </c>
      <c r="B755" s="17">
        <v>30710</v>
      </c>
      <c r="C755" s="3" t="s">
        <v>54</v>
      </c>
      <c r="D755" s="21">
        <v>41</v>
      </c>
      <c r="E755" s="3" t="s">
        <v>40</v>
      </c>
      <c r="F755" s="4"/>
      <c r="G755" s="4"/>
      <c r="H755" s="3" t="s">
        <v>49</v>
      </c>
      <c r="I755" s="3" t="s">
        <v>150</v>
      </c>
      <c r="J755" s="3" t="s">
        <v>641</v>
      </c>
      <c r="K755" s="3" t="s">
        <v>5509</v>
      </c>
      <c r="L755" s="3" t="s">
        <v>641</v>
      </c>
      <c r="M755" s="3" t="s">
        <v>45</v>
      </c>
      <c r="N755" s="3" t="s">
        <v>334</v>
      </c>
      <c r="O755" s="3" t="s">
        <v>62</v>
      </c>
      <c r="P755" s="19"/>
      <c r="Q755" s="5" t="s">
        <v>611</v>
      </c>
      <c r="R755" s="3" t="s">
        <v>47</v>
      </c>
      <c r="S755" s="3"/>
      <c r="T755" s="3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</row>
    <row r="756" spans="1:43" ht="15.75" customHeight="1" x14ac:dyDescent="0.2">
      <c r="A756" s="17">
        <v>43662</v>
      </c>
      <c r="B756" s="17">
        <v>27961</v>
      </c>
      <c r="C756" s="3" t="s">
        <v>39</v>
      </c>
      <c r="D756" s="21">
        <v>49</v>
      </c>
      <c r="E756" s="3" t="s">
        <v>40</v>
      </c>
      <c r="F756" s="4"/>
      <c r="G756" s="4"/>
      <c r="H756" s="3" t="s">
        <v>41</v>
      </c>
      <c r="I756" s="3" t="s">
        <v>642</v>
      </c>
      <c r="J756" s="3" t="s">
        <v>51</v>
      </c>
      <c r="K756" s="3" t="s">
        <v>135</v>
      </c>
      <c r="L756" s="3" t="s">
        <v>64</v>
      </c>
      <c r="M756" s="3" t="s">
        <v>45</v>
      </c>
      <c r="N756" s="3" t="s">
        <v>334</v>
      </c>
      <c r="O756" s="3" t="s">
        <v>62</v>
      </c>
      <c r="P756" s="19"/>
      <c r="Q756" s="5" t="s">
        <v>128</v>
      </c>
      <c r="R756" s="3" t="s">
        <v>47</v>
      </c>
      <c r="S756" s="3"/>
      <c r="T756" s="3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</row>
    <row r="757" spans="1:43" ht="15.75" customHeight="1" x14ac:dyDescent="0.2">
      <c r="A757" s="17">
        <v>43662</v>
      </c>
      <c r="B757" s="17">
        <v>35592</v>
      </c>
      <c r="C757" s="3" t="s">
        <v>54</v>
      </c>
      <c r="D757" s="21">
        <v>28</v>
      </c>
      <c r="E757" s="3" t="s">
        <v>40</v>
      </c>
      <c r="F757" s="4"/>
      <c r="G757" s="4"/>
      <c r="H757" s="3" t="s">
        <v>41</v>
      </c>
      <c r="I757" s="3" t="s">
        <v>101</v>
      </c>
      <c r="J757" s="3" t="s">
        <v>51</v>
      </c>
      <c r="K757" s="3" t="s">
        <v>135</v>
      </c>
      <c r="L757" s="3" t="s">
        <v>64</v>
      </c>
      <c r="M757" s="3" t="s">
        <v>45</v>
      </c>
      <c r="N757" s="3" t="s">
        <v>58</v>
      </c>
      <c r="O757" s="3" t="s">
        <v>62</v>
      </c>
      <c r="P757" s="19"/>
      <c r="Q757" s="5" t="s">
        <v>132</v>
      </c>
      <c r="R757" s="3" t="s">
        <v>47</v>
      </c>
      <c r="S757" s="3"/>
      <c r="T757" s="3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</row>
    <row r="758" spans="1:43" ht="15.75" customHeight="1" x14ac:dyDescent="0.2">
      <c r="A758" s="17">
        <v>43662</v>
      </c>
      <c r="B758" s="17">
        <v>34319</v>
      </c>
      <c r="C758" s="3" t="s">
        <v>39</v>
      </c>
      <c r="D758" s="21">
        <v>32</v>
      </c>
      <c r="E758" s="3" t="s">
        <v>40</v>
      </c>
      <c r="F758" s="4"/>
      <c r="G758" s="4"/>
      <c r="H758" s="3" t="s">
        <v>41</v>
      </c>
      <c r="I758" s="3" t="s">
        <v>71</v>
      </c>
      <c r="J758" s="3" t="s">
        <v>43</v>
      </c>
      <c r="K758" s="3" t="s">
        <v>135</v>
      </c>
      <c r="L758" s="3" t="s">
        <v>518</v>
      </c>
      <c r="M758" s="3" t="s">
        <v>45</v>
      </c>
      <c r="N758" s="3" t="s">
        <v>334</v>
      </c>
      <c r="O758" s="3" t="s">
        <v>62</v>
      </c>
      <c r="P758" s="19"/>
      <c r="Q758" s="3">
        <v>13</v>
      </c>
      <c r="R758" s="3" t="s">
        <v>47</v>
      </c>
      <c r="S758" s="3"/>
      <c r="T758" s="3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</row>
    <row r="759" spans="1:43" ht="15.75" customHeight="1" x14ac:dyDescent="0.2">
      <c r="A759" s="17">
        <v>43662</v>
      </c>
      <c r="B759" s="17">
        <v>33666</v>
      </c>
      <c r="C759" s="3" t="s">
        <v>39</v>
      </c>
      <c r="D759" s="21">
        <v>33</v>
      </c>
      <c r="E759" s="3" t="s">
        <v>40</v>
      </c>
      <c r="F759" s="4"/>
      <c r="G759" s="4"/>
      <c r="H759" s="3" t="s">
        <v>41</v>
      </c>
      <c r="I759" s="3" t="s">
        <v>134</v>
      </c>
      <c r="J759" s="3" t="s">
        <v>43</v>
      </c>
      <c r="K759" s="3" t="s">
        <v>135</v>
      </c>
      <c r="L759" s="3" t="s">
        <v>518</v>
      </c>
      <c r="M759" s="3" t="s">
        <v>45</v>
      </c>
      <c r="N759" s="3" t="s">
        <v>124</v>
      </c>
      <c r="O759" s="3" t="s">
        <v>62</v>
      </c>
      <c r="P759" s="19"/>
      <c r="Q759" s="5" t="s">
        <v>112</v>
      </c>
      <c r="R759" s="3" t="s">
        <v>47</v>
      </c>
      <c r="S759" s="3"/>
      <c r="T759" s="3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</row>
    <row r="760" spans="1:43" ht="15.75" customHeight="1" x14ac:dyDescent="0.2">
      <c r="A760" s="17">
        <v>43663</v>
      </c>
      <c r="B760" s="17">
        <v>32061</v>
      </c>
      <c r="C760" s="3" t="s">
        <v>54</v>
      </c>
      <c r="D760" s="21">
        <v>38</v>
      </c>
      <c r="E760" s="3" t="s">
        <v>40</v>
      </c>
      <c r="F760" s="4"/>
      <c r="G760" s="4"/>
      <c r="H760" s="3" t="s">
        <v>41</v>
      </c>
      <c r="I760" s="3" t="s">
        <v>643</v>
      </c>
      <c r="J760" s="3" t="s">
        <v>60</v>
      </c>
      <c r="K760" s="3" t="s">
        <v>135</v>
      </c>
      <c r="L760" s="3" t="s">
        <v>460</v>
      </c>
      <c r="M760" s="3" t="s">
        <v>45</v>
      </c>
      <c r="N760" s="3" t="s">
        <v>58</v>
      </c>
      <c r="O760" s="3" t="s">
        <v>46</v>
      </c>
      <c r="P760" s="17">
        <v>43525</v>
      </c>
      <c r="Q760" s="3">
        <v>14</v>
      </c>
      <c r="R760" s="3" t="s">
        <v>47</v>
      </c>
      <c r="S760" s="3"/>
      <c r="T760" s="3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</row>
    <row r="761" spans="1:43" ht="15.75" customHeight="1" x14ac:dyDescent="0.2">
      <c r="A761" s="17">
        <v>43663</v>
      </c>
      <c r="B761" s="17">
        <v>32630</v>
      </c>
      <c r="C761" s="3" t="s">
        <v>54</v>
      </c>
      <c r="D761" s="21">
        <v>36</v>
      </c>
      <c r="E761" s="3" t="s">
        <v>40</v>
      </c>
      <c r="F761" s="4"/>
      <c r="G761" s="4"/>
      <c r="H761" s="3" t="s">
        <v>49</v>
      </c>
      <c r="I761" s="3" t="s">
        <v>108</v>
      </c>
      <c r="J761" s="3" t="s">
        <v>51</v>
      </c>
      <c r="K761" s="3" t="s">
        <v>135</v>
      </c>
      <c r="L761" s="3" t="s">
        <v>644</v>
      </c>
      <c r="M761" s="3" t="s">
        <v>45</v>
      </c>
      <c r="N761" s="3" t="s">
        <v>334</v>
      </c>
      <c r="O761" s="3" t="s">
        <v>46</v>
      </c>
      <c r="P761" s="17">
        <v>42064</v>
      </c>
      <c r="Q761" s="5" t="s">
        <v>640</v>
      </c>
      <c r="R761" s="3" t="s">
        <v>47</v>
      </c>
      <c r="S761" s="3"/>
      <c r="T761" s="3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</row>
    <row r="762" spans="1:43" ht="15.75" customHeight="1" x14ac:dyDescent="0.2">
      <c r="A762" s="17">
        <v>43663</v>
      </c>
      <c r="B762" s="17">
        <v>23609</v>
      </c>
      <c r="C762" s="3" t="s">
        <v>54</v>
      </c>
      <c r="D762" s="21">
        <v>61</v>
      </c>
      <c r="E762" s="3" t="s">
        <v>40</v>
      </c>
      <c r="F762" s="4"/>
      <c r="G762" s="4"/>
      <c r="H762" s="3" t="s">
        <v>49</v>
      </c>
      <c r="I762" s="3" t="s">
        <v>134</v>
      </c>
      <c r="J762" s="3" t="s">
        <v>121</v>
      </c>
      <c r="K762" s="3" t="s">
        <v>135</v>
      </c>
      <c r="L762" s="3" t="s">
        <v>64</v>
      </c>
      <c r="M762" s="3" t="s">
        <v>45</v>
      </c>
      <c r="N762" s="3" t="s">
        <v>39</v>
      </c>
      <c r="O762" s="3" t="s">
        <v>46</v>
      </c>
      <c r="P762" s="17">
        <v>42430</v>
      </c>
      <c r="Q762" s="5" t="s">
        <v>100</v>
      </c>
      <c r="R762" s="3" t="s">
        <v>47</v>
      </c>
      <c r="S762" s="3"/>
      <c r="T762" s="3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</row>
    <row r="763" spans="1:43" ht="15.75" customHeight="1" x14ac:dyDescent="0.2">
      <c r="A763" s="17">
        <v>43663</v>
      </c>
      <c r="B763" s="17">
        <v>32792</v>
      </c>
      <c r="C763" s="3" t="s">
        <v>54</v>
      </c>
      <c r="D763" s="21">
        <v>36</v>
      </c>
      <c r="E763" s="3" t="s">
        <v>55</v>
      </c>
      <c r="F763" s="4"/>
      <c r="G763" s="4"/>
      <c r="H763" s="3" t="s">
        <v>41</v>
      </c>
      <c r="I763" s="3" t="s">
        <v>645</v>
      </c>
      <c r="J763" s="3" t="s">
        <v>114</v>
      </c>
      <c r="K763" s="3" t="s">
        <v>135</v>
      </c>
      <c r="L763" s="3" t="s">
        <v>195</v>
      </c>
      <c r="M763" s="3" t="s">
        <v>45</v>
      </c>
      <c r="N763" s="3" t="s">
        <v>58</v>
      </c>
      <c r="O763" s="3" t="s">
        <v>62</v>
      </c>
      <c r="P763" s="19"/>
      <c r="Q763" s="3">
        <v>13</v>
      </c>
      <c r="R763" s="3" t="s">
        <v>47</v>
      </c>
      <c r="S763" s="3"/>
      <c r="T763" s="3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</row>
    <row r="764" spans="1:43" ht="15.75" customHeight="1" x14ac:dyDescent="0.2">
      <c r="A764" s="17">
        <v>43663</v>
      </c>
      <c r="B764" s="17">
        <v>32308</v>
      </c>
      <c r="C764" s="3" t="s">
        <v>39</v>
      </c>
      <c r="D764" s="21">
        <v>37</v>
      </c>
      <c r="E764" s="3" t="s">
        <v>40</v>
      </c>
      <c r="F764" s="4"/>
      <c r="G764" s="4"/>
      <c r="H764" s="3" t="s">
        <v>49</v>
      </c>
      <c r="I764" s="3" t="s">
        <v>646</v>
      </c>
      <c r="J764" s="3" t="s">
        <v>114</v>
      </c>
      <c r="K764" s="3" t="s">
        <v>135</v>
      </c>
      <c r="L764" s="3" t="s">
        <v>195</v>
      </c>
      <c r="M764" s="3" t="s">
        <v>45</v>
      </c>
      <c r="N764" s="3" t="s">
        <v>39</v>
      </c>
      <c r="O764" s="3" t="s">
        <v>62</v>
      </c>
      <c r="P764" s="19"/>
      <c r="Q764" s="5" t="s">
        <v>613</v>
      </c>
      <c r="R764" s="3" t="s">
        <v>47</v>
      </c>
      <c r="S764" s="3"/>
      <c r="T764" s="3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</row>
    <row r="765" spans="1:43" ht="15.75" customHeight="1" x14ac:dyDescent="0.2">
      <c r="A765" s="17">
        <v>43664</v>
      </c>
      <c r="B765" s="17">
        <v>36986</v>
      </c>
      <c r="C765" s="3" t="s">
        <v>48</v>
      </c>
      <c r="D765" s="21">
        <v>24</v>
      </c>
      <c r="E765" s="3" t="s">
        <v>40</v>
      </c>
      <c r="F765" s="4"/>
      <c r="G765" s="4"/>
      <c r="H765" s="3" t="s">
        <v>41</v>
      </c>
      <c r="I765" s="3" t="s">
        <v>647</v>
      </c>
      <c r="J765" s="3" t="s">
        <v>114</v>
      </c>
      <c r="K765" s="3" t="s">
        <v>135</v>
      </c>
      <c r="L765" s="3" t="s">
        <v>195</v>
      </c>
      <c r="M765" s="3" t="s">
        <v>45</v>
      </c>
      <c r="N765" s="3" t="s">
        <v>39</v>
      </c>
      <c r="O765" s="3" t="s">
        <v>62</v>
      </c>
      <c r="P765" s="19"/>
      <c r="Q765" s="5" t="s">
        <v>109</v>
      </c>
      <c r="R765" s="3" t="s">
        <v>47</v>
      </c>
      <c r="S765" s="3"/>
      <c r="T765" s="3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</row>
    <row r="766" spans="1:43" ht="15.75" customHeight="1" x14ac:dyDescent="0.2">
      <c r="A766" s="17">
        <v>43664</v>
      </c>
      <c r="B766" s="17">
        <v>36022</v>
      </c>
      <c r="C766" s="3" t="s">
        <v>48</v>
      </c>
      <c r="D766" s="21">
        <v>27</v>
      </c>
      <c r="E766" s="3" t="s">
        <v>40</v>
      </c>
      <c r="F766" s="4"/>
      <c r="G766" s="4"/>
      <c r="H766" s="3" t="s">
        <v>41</v>
      </c>
      <c r="I766" s="3" t="s">
        <v>79</v>
      </c>
      <c r="J766" s="3" t="s">
        <v>157</v>
      </c>
      <c r="K766" s="3" t="s">
        <v>135</v>
      </c>
      <c r="L766" s="3" t="s">
        <v>169</v>
      </c>
      <c r="M766" s="3" t="s">
        <v>45</v>
      </c>
      <c r="N766" s="3" t="s">
        <v>39</v>
      </c>
      <c r="O766" s="3" t="s">
        <v>62</v>
      </c>
      <c r="P766" s="19"/>
      <c r="Q766" s="5" t="s">
        <v>626</v>
      </c>
      <c r="R766" s="3" t="s">
        <v>47</v>
      </c>
      <c r="S766" s="3"/>
      <c r="T766" s="3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</row>
    <row r="767" spans="1:43" ht="15.75" customHeight="1" x14ac:dyDescent="0.2">
      <c r="A767" s="17">
        <v>43664</v>
      </c>
      <c r="B767" s="17">
        <v>31569</v>
      </c>
      <c r="C767" s="3" t="s">
        <v>54</v>
      </c>
      <c r="D767" s="21">
        <v>39</v>
      </c>
      <c r="E767" s="3" t="s">
        <v>40</v>
      </c>
      <c r="F767" s="4"/>
      <c r="G767" s="4"/>
      <c r="H767" s="3" t="s">
        <v>49</v>
      </c>
      <c r="I767" s="3" t="s">
        <v>108</v>
      </c>
      <c r="J767" s="3" t="s">
        <v>114</v>
      </c>
      <c r="K767" s="3" t="s">
        <v>135</v>
      </c>
      <c r="L767" s="3" t="s">
        <v>195</v>
      </c>
      <c r="M767" s="3" t="s">
        <v>45</v>
      </c>
      <c r="N767" s="3" t="s">
        <v>124</v>
      </c>
      <c r="O767" s="3" t="s">
        <v>46</v>
      </c>
      <c r="P767" s="17">
        <v>43891</v>
      </c>
      <c r="Q767" s="5" t="s">
        <v>613</v>
      </c>
      <c r="R767" s="3" t="s">
        <v>47</v>
      </c>
      <c r="S767" s="3"/>
      <c r="T767" s="3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</row>
    <row r="768" spans="1:43" ht="15.75" customHeight="1" x14ac:dyDescent="0.2">
      <c r="A768" s="17">
        <v>43665</v>
      </c>
      <c r="B768" s="17">
        <v>35954</v>
      </c>
      <c r="C768" s="3" t="s">
        <v>48</v>
      </c>
      <c r="D768" s="21">
        <v>27</v>
      </c>
      <c r="E768" s="3" t="s">
        <v>40</v>
      </c>
      <c r="F768" s="4"/>
      <c r="G768" s="4"/>
      <c r="H768" s="3" t="s">
        <v>41</v>
      </c>
      <c r="I768" s="3" t="s">
        <v>79</v>
      </c>
      <c r="J768" s="3" t="s">
        <v>157</v>
      </c>
      <c r="K768" s="3" t="s">
        <v>135</v>
      </c>
      <c r="L768" s="3" t="s">
        <v>169</v>
      </c>
      <c r="M768" s="3" t="s">
        <v>45</v>
      </c>
      <c r="N768" s="3" t="s">
        <v>58</v>
      </c>
      <c r="O768" s="3" t="s">
        <v>62</v>
      </c>
      <c r="P768" s="19"/>
      <c r="Q768" s="5" t="s">
        <v>648</v>
      </c>
      <c r="R768" s="3" t="s">
        <v>47</v>
      </c>
      <c r="S768" s="3"/>
      <c r="T768" s="3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</row>
    <row r="769" spans="1:43" ht="15.75" customHeight="1" x14ac:dyDescent="0.2">
      <c r="A769" s="17">
        <v>43665</v>
      </c>
      <c r="B769" s="17">
        <v>35340</v>
      </c>
      <c r="C769" s="3" t="s">
        <v>48</v>
      </c>
      <c r="D769" s="21">
        <v>29</v>
      </c>
      <c r="E769" s="3" t="s">
        <v>40</v>
      </c>
      <c r="F769" s="4"/>
      <c r="G769" s="4"/>
      <c r="H769" s="3" t="s">
        <v>41</v>
      </c>
      <c r="I769" s="3" t="s">
        <v>79</v>
      </c>
      <c r="J769" s="3" t="s">
        <v>43</v>
      </c>
      <c r="K769" s="3" t="s">
        <v>135</v>
      </c>
      <c r="L769" s="3" t="s">
        <v>649</v>
      </c>
      <c r="M769" s="3" t="s">
        <v>45</v>
      </c>
      <c r="N769" s="3" t="s">
        <v>39</v>
      </c>
      <c r="O769" s="3" t="s">
        <v>62</v>
      </c>
      <c r="P769" s="19"/>
      <c r="Q769" s="5" t="s">
        <v>99</v>
      </c>
      <c r="R769" s="3" t="s">
        <v>47</v>
      </c>
      <c r="S769" s="3"/>
      <c r="T769" s="3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</row>
    <row r="770" spans="1:43" ht="15.75" customHeight="1" x14ac:dyDescent="0.2">
      <c r="A770" s="17">
        <v>43665</v>
      </c>
      <c r="B770" s="17">
        <v>35093</v>
      </c>
      <c r="C770" s="3" t="s">
        <v>54</v>
      </c>
      <c r="D770" s="21">
        <v>29</v>
      </c>
      <c r="E770" s="3" t="s">
        <v>40</v>
      </c>
      <c r="F770" s="4"/>
      <c r="G770" s="4"/>
      <c r="H770" s="3" t="s">
        <v>41</v>
      </c>
      <c r="I770" s="3" t="s">
        <v>134</v>
      </c>
      <c r="J770" s="3" t="s">
        <v>51</v>
      </c>
      <c r="K770" s="3" t="s">
        <v>135</v>
      </c>
      <c r="L770" s="3" t="s">
        <v>64</v>
      </c>
      <c r="M770" s="3" t="s">
        <v>45</v>
      </c>
      <c r="N770" s="3" t="s">
        <v>58</v>
      </c>
      <c r="O770" s="3" t="s">
        <v>62</v>
      </c>
      <c r="P770" s="19"/>
      <c r="Q770" s="5" t="s">
        <v>128</v>
      </c>
      <c r="R770" s="3" t="s">
        <v>47</v>
      </c>
      <c r="S770" s="3"/>
      <c r="T770" s="3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</row>
    <row r="771" spans="1:43" ht="15.75" customHeight="1" x14ac:dyDescent="0.2">
      <c r="A771" s="17">
        <v>43667</v>
      </c>
      <c r="B771" s="17">
        <v>34394</v>
      </c>
      <c r="C771" s="3" t="s">
        <v>39</v>
      </c>
      <c r="D771" s="21">
        <v>31</v>
      </c>
      <c r="E771" s="3" t="s">
        <v>40</v>
      </c>
      <c r="F771" s="4"/>
      <c r="G771" s="4"/>
      <c r="H771" s="3" t="s">
        <v>41</v>
      </c>
      <c r="I771" s="3" t="s">
        <v>134</v>
      </c>
      <c r="J771" s="3" t="s">
        <v>43</v>
      </c>
      <c r="K771" s="3" t="s">
        <v>135</v>
      </c>
      <c r="L771" s="3" t="s">
        <v>90</v>
      </c>
      <c r="M771" s="3" t="s">
        <v>45</v>
      </c>
      <c r="N771" s="3" t="s">
        <v>58</v>
      </c>
      <c r="O771" s="3" t="s">
        <v>62</v>
      </c>
      <c r="P771" s="19"/>
      <c r="Q771" s="4"/>
      <c r="R771" s="3" t="s">
        <v>47</v>
      </c>
      <c r="S771" s="3"/>
      <c r="T771" s="3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</row>
    <row r="772" spans="1:43" ht="15.75" customHeight="1" x14ac:dyDescent="0.2">
      <c r="A772" s="17">
        <v>43667</v>
      </c>
      <c r="B772" s="17">
        <v>33298</v>
      </c>
      <c r="C772" s="3" t="s">
        <v>48</v>
      </c>
      <c r="D772" s="21">
        <v>34</v>
      </c>
      <c r="E772" s="3" t="s">
        <v>40</v>
      </c>
      <c r="F772" s="4"/>
      <c r="G772" s="4"/>
      <c r="H772" s="3" t="s">
        <v>41</v>
      </c>
      <c r="I772" s="3" t="s">
        <v>650</v>
      </c>
      <c r="J772" s="3" t="s">
        <v>43</v>
      </c>
      <c r="K772" s="3" t="s">
        <v>135</v>
      </c>
      <c r="L772" s="3" t="s">
        <v>165</v>
      </c>
      <c r="M772" s="3" t="s">
        <v>45</v>
      </c>
      <c r="N772" s="3" t="s">
        <v>39</v>
      </c>
      <c r="O772" s="3" t="s">
        <v>46</v>
      </c>
      <c r="P772" s="17">
        <v>43525</v>
      </c>
      <c r="Q772" s="5" t="s">
        <v>107</v>
      </c>
      <c r="R772" s="3" t="s">
        <v>47</v>
      </c>
      <c r="S772" s="3"/>
      <c r="T772" s="3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</row>
    <row r="773" spans="1:43" ht="15.75" customHeight="1" x14ac:dyDescent="0.2">
      <c r="A773" s="17">
        <v>43668</v>
      </c>
      <c r="B773" s="17">
        <v>34259</v>
      </c>
      <c r="C773" s="3" t="s">
        <v>48</v>
      </c>
      <c r="D773" s="21">
        <v>32</v>
      </c>
      <c r="E773" s="3" t="s">
        <v>40</v>
      </c>
      <c r="F773" s="4"/>
      <c r="G773" s="4"/>
      <c r="H773" s="3" t="s">
        <v>41</v>
      </c>
      <c r="I773" s="3" t="s">
        <v>79</v>
      </c>
      <c r="J773" s="3" t="s">
        <v>51</v>
      </c>
      <c r="K773" s="3" t="s">
        <v>135</v>
      </c>
      <c r="L773" s="3" t="s">
        <v>64</v>
      </c>
      <c r="M773" s="3" t="s">
        <v>45</v>
      </c>
      <c r="N773" s="3" t="s">
        <v>58</v>
      </c>
      <c r="O773" s="3" t="s">
        <v>46</v>
      </c>
      <c r="P773" s="17">
        <v>43160</v>
      </c>
      <c r="Q773" s="5" t="s">
        <v>640</v>
      </c>
      <c r="R773" s="3" t="s">
        <v>47</v>
      </c>
      <c r="S773" s="3"/>
      <c r="T773" s="3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</row>
    <row r="774" spans="1:43" ht="15.75" customHeight="1" x14ac:dyDescent="0.2">
      <c r="A774" s="17">
        <v>43668</v>
      </c>
      <c r="B774" s="17">
        <v>29905</v>
      </c>
      <c r="C774" s="3" t="s">
        <v>54</v>
      </c>
      <c r="D774" s="21">
        <v>44</v>
      </c>
      <c r="E774" s="3" t="s">
        <v>40</v>
      </c>
      <c r="F774" s="4"/>
      <c r="G774" s="4"/>
      <c r="H774" s="3" t="s">
        <v>41</v>
      </c>
      <c r="I774" s="3" t="s">
        <v>126</v>
      </c>
      <c r="J774" s="3" t="s">
        <v>60</v>
      </c>
      <c r="K774" s="3" t="s">
        <v>135</v>
      </c>
      <c r="L774" s="3" t="s">
        <v>246</v>
      </c>
      <c r="M774" s="3" t="s">
        <v>45</v>
      </c>
      <c r="N774" s="3" t="s">
        <v>58</v>
      </c>
      <c r="O774" s="3" t="s">
        <v>62</v>
      </c>
      <c r="P774" s="19"/>
      <c r="Q774" s="5" t="s">
        <v>73</v>
      </c>
      <c r="R774" s="3" t="s">
        <v>47</v>
      </c>
      <c r="S774" s="3"/>
      <c r="T774" s="3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</row>
    <row r="775" spans="1:43" ht="15.75" customHeight="1" x14ac:dyDescent="0.2">
      <c r="A775" s="17">
        <v>43668</v>
      </c>
      <c r="B775" s="17">
        <v>30665</v>
      </c>
      <c r="C775" s="3" t="s">
        <v>48</v>
      </c>
      <c r="D775" s="21">
        <v>42</v>
      </c>
      <c r="E775" s="3" t="s">
        <v>40</v>
      </c>
      <c r="F775" s="4"/>
      <c r="G775" s="4"/>
      <c r="H775" s="3" t="s">
        <v>49</v>
      </c>
      <c r="I775" s="3" t="s">
        <v>56</v>
      </c>
      <c r="J775" s="3" t="s">
        <v>51</v>
      </c>
      <c r="K775" s="3" t="s">
        <v>135</v>
      </c>
      <c r="L775" s="3" t="s">
        <v>64</v>
      </c>
      <c r="M775" s="3" t="s">
        <v>45</v>
      </c>
      <c r="N775" s="3" t="s">
        <v>58</v>
      </c>
      <c r="O775" s="3" t="s">
        <v>62</v>
      </c>
      <c r="P775" s="19"/>
      <c r="Q775" s="5" t="s">
        <v>637</v>
      </c>
      <c r="R775" s="3" t="s">
        <v>47</v>
      </c>
      <c r="S775" s="3"/>
      <c r="T775" s="3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</row>
    <row r="776" spans="1:43" ht="15.75" customHeight="1" x14ac:dyDescent="0.2">
      <c r="A776" s="17">
        <v>43668</v>
      </c>
      <c r="B776" s="17">
        <v>34445</v>
      </c>
      <c r="C776" s="3" t="s">
        <v>48</v>
      </c>
      <c r="D776" s="21">
        <v>31</v>
      </c>
      <c r="E776" s="3" t="s">
        <v>40</v>
      </c>
      <c r="F776" s="4"/>
      <c r="G776" s="4"/>
      <c r="H776" s="3" t="s">
        <v>41</v>
      </c>
      <c r="I776" s="3" t="s">
        <v>79</v>
      </c>
      <c r="J776" s="3" t="s">
        <v>51</v>
      </c>
      <c r="K776" s="3" t="s">
        <v>135</v>
      </c>
      <c r="L776" s="3" t="s">
        <v>525</v>
      </c>
      <c r="M776" s="3" t="s">
        <v>45</v>
      </c>
      <c r="N776" s="3" t="s">
        <v>58</v>
      </c>
      <c r="O776" s="3" t="s">
        <v>62</v>
      </c>
      <c r="P776" s="19"/>
      <c r="Q776" s="5" t="s">
        <v>132</v>
      </c>
      <c r="R776" s="3" t="s">
        <v>47</v>
      </c>
      <c r="S776" s="3"/>
      <c r="T776" s="3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</row>
    <row r="777" spans="1:43" ht="15.75" customHeight="1" x14ac:dyDescent="0.2">
      <c r="A777" s="17">
        <v>43668</v>
      </c>
      <c r="B777" s="17">
        <v>36909</v>
      </c>
      <c r="C777" s="3" t="s">
        <v>54</v>
      </c>
      <c r="D777" s="21">
        <v>24</v>
      </c>
      <c r="E777" s="3" t="s">
        <v>40</v>
      </c>
      <c r="F777" s="4"/>
      <c r="G777" s="4"/>
      <c r="H777" s="3" t="s">
        <v>41</v>
      </c>
      <c r="I777" s="3" t="s">
        <v>101</v>
      </c>
      <c r="J777" s="3" t="s">
        <v>51</v>
      </c>
      <c r="K777" s="3" t="s">
        <v>135</v>
      </c>
      <c r="L777" s="3" t="s">
        <v>651</v>
      </c>
      <c r="M777" s="3" t="s">
        <v>45</v>
      </c>
      <c r="N777" s="3" t="s">
        <v>39</v>
      </c>
      <c r="O777" s="3" t="s">
        <v>62</v>
      </c>
      <c r="P777" s="19"/>
      <c r="Q777" s="3">
        <v>13</v>
      </c>
      <c r="R777" s="3" t="s">
        <v>47</v>
      </c>
      <c r="S777" s="3"/>
      <c r="T777" s="3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</row>
    <row r="778" spans="1:43" ht="15.75" customHeight="1" x14ac:dyDescent="0.2">
      <c r="A778" s="17">
        <v>43668</v>
      </c>
      <c r="B778" s="17">
        <v>34480</v>
      </c>
      <c r="C778" s="3" t="s">
        <v>39</v>
      </c>
      <c r="D778" s="21">
        <v>31</v>
      </c>
      <c r="E778" s="3" t="s">
        <v>40</v>
      </c>
      <c r="F778" s="4"/>
      <c r="G778" s="4"/>
      <c r="H778" s="3" t="s">
        <v>41</v>
      </c>
      <c r="I778" s="3" t="s">
        <v>413</v>
      </c>
      <c r="J778" s="3" t="s">
        <v>51</v>
      </c>
      <c r="K778" s="3" t="s">
        <v>135</v>
      </c>
      <c r="L778" s="3" t="s">
        <v>86</v>
      </c>
      <c r="M778" s="3" t="s">
        <v>45</v>
      </c>
      <c r="N778" s="3" t="s">
        <v>39</v>
      </c>
      <c r="O778" s="3" t="s">
        <v>62</v>
      </c>
      <c r="P778" s="19"/>
      <c r="Q778" s="5" t="s">
        <v>107</v>
      </c>
      <c r="R778" s="3" t="s">
        <v>47</v>
      </c>
      <c r="S778" s="3"/>
      <c r="T778" s="3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</row>
    <row r="779" spans="1:43" ht="15.75" customHeight="1" x14ac:dyDescent="0.2">
      <c r="A779" s="17">
        <v>43669</v>
      </c>
      <c r="B779" s="17">
        <v>28683</v>
      </c>
      <c r="C779" s="3" t="s">
        <v>54</v>
      </c>
      <c r="D779" s="21">
        <v>47</v>
      </c>
      <c r="E779" s="3" t="s">
        <v>40</v>
      </c>
      <c r="F779" s="4"/>
      <c r="G779" s="4"/>
      <c r="H779" s="3" t="s">
        <v>41</v>
      </c>
      <c r="I779" s="3" t="s">
        <v>652</v>
      </c>
      <c r="J779" s="3" t="s">
        <v>114</v>
      </c>
      <c r="K779" s="3" t="s">
        <v>135</v>
      </c>
      <c r="L779" s="3" t="s">
        <v>115</v>
      </c>
      <c r="M779" s="3" t="s">
        <v>45</v>
      </c>
      <c r="N779" s="3" t="s">
        <v>39</v>
      </c>
      <c r="O779" s="3" t="s">
        <v>62</v>
      </c>
      <c r="P779" s="19"/>
      <c r="Q779" s="5" t="s">
        <v>648</v>
      </c>
      <c r="R779" s="3" t="s">
        <v>47</v>
      </c>
      <c r="S779" s="3"/>
      <c r="T779" s="3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</row>
    <row r="780" spans="1:43" ht="15.75" customHeight="1" x14ac:dyDescent="0.2">
      <c r="A780" s="17">
        <v>43669</v>
      </c>
      <c r="B780" s="17">
        <v>32763</v>
      </c>
      <c r="C780" s="3" t="s">
        <v>48</v>
      </c>
      <c r="D780" s="21">
        <v>36</v>
      </c>
      <c r="E780" s="3" t="s">
        <v>40</v>
      </c>
      <c r="F780" s="4"/>
      <c r="G780" s="4"/>
      <c r="H780" s="3" t="s">
        <v>41</v>
      </c>
      <c r="I780" s="3" t="s">
        <v>653</v>
      </c>
      <c r="J780" s="3" t="s">
        <v>51</v>
      </c>
      <c r="K780" s="3" t="s">
        <v>135</v>
      </c>
      <c r="L780" s="3" t="s">
        <v>654</v>
      </c>
      <c r="M780" s="3" t="s">
        <v>45</v>
      </c>
      <c r="N780" s="3" t="s">
        <v>124</v>
      </c>
      <c r="O780" s="3" t="s">
        <v>46</v>
      </c>
      <c r="P780" s="17">
        <v>42064</v>
      </c>
      <c r="Q780" s="5" t="s">
        <v>130</v>
      </c>
      <c r="R780" s="3" t="s">
        <v>47</v>
      </c>
      <c r="S780" s="3"/>
      <c r="T780" s="3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</row>
    <row r="781" spans="1:43" ht="15.75" customHeight="1" x14ac:dyDescent="0.2">
      <c r="A781" s="17">
        <v>43669</v>
      </c>
      <c r="B781" s="17">
        <v>34715</v>
      </c>
      <c r="C781" s="3" t="s">
        <v>39</v>
      </c>
      <c r="D781" s="21">
        <v>30</v>
      </c>
      <c r="E781" s="3" t="s">
        <v>40</v>
      </c>
      <c r="F781" s="4"/>
      <c r="G781" s="4"/>
      <c r="H781" s="3" t="s">
        <v>41</v>
      </c>
      <c r="I781" s="3" t="s">
        <v>134</v>
      </c>
      <c r="J781" s="3" t="s">
        <v>51</v>
      </c>
      <c r="K781" s="3" t="s">
        <v>135</v>
      </c>
      <c r="L781" s="3" t="s">
        <v>655</v>
      </c>
      <c r="M781" s="3" t="s">
        <v>45</v>
      </c>
      <c r="N781" s="3" t="s">
        <v>39</v>
      </c>
      <c r="O781" s="3" t="s">
        <v>46</v>
      </c>
      <c r="P781" s="17">
        <v>40969</v>
      </c>
      <c r="Q781" s="5" t="s">
        <v>401</v>
      </c>
      <c r="R781" s="3" t="s">
        <v>47</v>
      </c>
      <c r="S781" s="3"/>
      <c r="T781" s="3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</row>
    <row r="782" spans="1:43" ht="15.75" customHeight="1" x14ac:dyDescent="0.2">
      <c r="A782" s="17">
        <v>43669</v>
      </c>
      <c r="B782" s="17">
        <v>31107</v>
      </c>
      <c r="C782" s="3" t="s">
        <v>54</v>
      </c>
      <c r="D782" s="21">
        <v>40</v>
      </c>
      <c r="E782" s="3" t="s">
        <v>40</v>
      </c>
      <c r="F782" s="4"/>
      <c r="G782" s="4"/>
      <c r="H782" s="3" t="s">
        <v>49</v>
      </c>
      <c r="I782" s="3" t="s">
        <v>496</v>
      </c>
      <c r="J782" s="3" t="s">
        <v>51</v>
      </c>
      <c r="K782" s="3" t="s">
        <v>135</v>
      </c>
      <c r="L782" s="3" t="s">
        <v>72</v>
      </c>
      <c r="M782" s="3" t="s">
        <v>45</v>
      </c>
      <c r="N782" s="3" t="s">
        <v>39</v>
      </c>
      <c r="O782" s="3" t="s">
        <v>62</v>
      </c>
      <c r="P782" s="19"/>
      <c r="Q782" s="5" t="s">
        <v>147</v>
      </c>
      <c r="R782" s="3" t="s">
        <v>47</v>
      </c>
      <c r="S782" s="3"/>
      <c r="T782" s="3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</row>
    <row r="783" spans="1:43" ht="15.75" customHeight="1" x14ac:dyDescent="0.2">
      <c r="A783" s="17">
        <v>43669</v>
      </c>
      <c r="B783" s="17">
        <v>34440</v>
      </c>
      <c r="C783" s="3" t="s">
        <v>48</v>
      </c>
      <c r="D783" s="21">
        <v>31</v>
      </c>
      <c r="E783" s="3" t="s">
        <v>40</v>
      </c>
      <c r="F783" s="4"/>
      <c r="G783" s="4"/>
      <c r="H783" s="3" t="s">
        <v>41</v>
      </c>
      <c r="I783" s="3" t="s">
        <v>656</v>
      </c>
      <c r="J783" s="3" t="s">
        <v>43</v>
      </c>
      <c r="K783" s="3" t="s">
        <v>135</v>
      </c>
      <c r="L783" s="3" t="s">
        <v>131</v>
      </c>
      <c r="M783" s="3" t="s">
        <v>45</v>
      </c>
      <c r="N783" s="3" t="s">
        <v>58</v>
      </c>
      <c r="O783" s="3" t="s">
        <v>46</v>
      </c>
      <c r="P783" s="17">
        <v>42795</v>
      </c>
      <c r="Q783" s="5" t="s">
        <v>626</v>
      </c>
      <c r="R783" s="3" t="s">
        <v>47</v>
      </c>
      <c r="S783" s="3"/>
      <c r="T783" s="3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</row>
    <row r="784" spans="1:43" ht="15.75" customHeight="1" x14ac:dyDescent="0.2">
      <c r="A784" s="17">
        <v>43669</v>
      </c>
      <c r="B784" s="17">
        <v>30970</v>
      </c>
      <c r="C784" s="3" t="s">
        <v>48</v>
      </c>
      <c r="D784" s="21">
        <v>41</v>
      </c>
      <c r="E784" s="3" t="s">
        <v>40</v>
      </c>
      <c r="F784" s="4"/>
      <c r="G784" s="4"/>
      <c r="H784" s="3" t="s">
        <v>41</v>
      </c>
      <c r="I784" s="3" t="s">
        <v>163</v>
      </c>
      <c r="J784" s="3" t="s">
        <v>51</v>
      </c>
      <c r="K784" s="3" t="s">
        <v>135</v>
      </c>
      <c r="L784" s="3" t="s">
        <v>657</v>
      </c>
      <c r="M784" s="3" t="s">
        <v>45</v>
      </c>
      <c r="N784" s="3" t="s">
        <v>39</v>
      </c>
      <c r="O784" s="3" t="s">
        <v>62</v>
      </c>
      <c r="P784" s="19"/>
      <c r="Q784" s="5" t="s">
        <v>125</v>
      </c>
      <c r="R784" s="3" t="s">
        <v>47</v>
      </c>
      <c r="S784" s="3"/>
      <c r="T784" s="3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</row>
    <row r="785" spans="1:43" ht="15.75" customHeight="1" x14ac:dyDescent="0.2">
      <c r="A785" s="17">
        <v>43669</v>
      </c>
      <c r="B785" s="17">
        <v>34385</v>
      </c>
      <c r="C785" s="3" t="s">
        <v>48</v>
      </c>
      <c r="D785" s="21">
        <v>31</v>
      </c>
      <c r="E785" s="3" t="s">
        <v>40</v>
      </c>
      <c r="F785" s="4"/>
      <c r="G785" s="4"/>
      <c r="H785" s="3" t="s">
        <v>41</v>
      </c>
      <c r="I785" s="3" t="s">
        <v>658</v>
      </c>
      <c r="J785" s="3" t="s">
        <v>51</v>
      </c>
      <c r="K785" s="3" t="s">
        <v>135</v>
      </c>
      <c r="L785" s="3" t="s">
        <v>277</v>
      </c>
      <c r="M785" s="3" t="s">
        <v>45</v>
      </c>
      <c r="N785" s="3" t="s">
        <v>39</v>
      </c>
      <c r="O785" s="3" t="s">
        <v>62</v>
      </c>
      <c r="P785" s="19"/>
      <c r="Q785" s="3">
        <v>13</v>
      </c>
      <c r="R785" s="3" t="s">
        <v>47</v>
      </c>
      <c r="S785" s="3"/>
      <c r="T785" s="3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</row>
    <row r="786" spans="1:43" ht="15.75" customHeight="1" x14ac:dyDescent="0.2">
      <c r="A786" s="17">
        <v>43669</v>
      </c>
      <c r="B786" s="17">
        <v>31805</v>
      </c>
      <c r="C786" s="3" t="s">
        <v>39</v>
      </c>
      <c r="D786" s="21">
        <v>38</v>
      </c>
      <c r="E786" s="3" t="s">
        <v>40</v>
      </c>
      <c r="F786" s="4"/>
      <c r="G786" s="4"/>
      <c r="H786" s="3" t="s">
        <v>41</v>
      </c>
      <c r="I786" s="3" t="s">
        <v>659</v>
      </c>
      <c r="J786" s="3" t="s">
        <v>51</v>
      </c>
      <c r="K786" s="3" t="s">
        <v>135</v>
      </c>
      <c r="L786" s="3" t="s">
        <v>64</v>
      </c>
      <c r="M786" s="3" t="s">
        <v>45</v>
      </c>
      <c r="N786" s="3" t="s">
        <v>39</v>
      </c>
      <c r="O786" s="3" t="s">
        <v>46</v>
      </c>
      <c r="P786" s="17">
        <v>43160</v>
      </c>
      <c r="Q786" s="5" t="s">
        <v>151</v>
      </c>
      <c r="R786" s="3" t="s">
        <v>47</v>
      </c>
      <c r="S786" s="3"/>
      <c r="T786" s="3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</row>
    <row r="787" spans="1:43" ht="15.75" customHeight="1" x14ac:dyDescent="0.2">
      <c r="A787" s="17">
        <v>43669</v>
      </c>
      <c r="B787" s="17">
        <v>27530</v>
      </c>
      <c r="C787" s="3" t="s">
        <v>54</v>
      </c>
      <c r="D787" s="21">
        <v>50</v>
      </c>
      <c r="E787" s="3" t="s">
        <v>40</v>
      </c>
      <c r="F787" s="4"/>
      <c r="G787" s="4"/>
      <c r="H787" s="3" t="s">
        <v>41</v>
      </c>
      <c r="I787" s="3" t="s">
        <v>660</v>
      </c>
      <c r="J787" s="3" t="s">
        <v>114</v>
      </c>
      <c r="K787" s="3" t="s">
        <v>135</v>
      </c>
      <c r="L787" s="3" t="s">
        <v>290</v>
      </c>
      <c r="M787" s="3" t="s">
        <v>45</v>
      </c>
      <c r="N787" s="3" t="s">
        <v>84</v>
      </c>
      <c r="O787" s="3" t="s">
        <v>46</v>
      </c>
      <c r="P787" s="17">
        <v>42795</v>
      </c>
      <c r="Q787" s="5" t="s">
        <v>100</v>
      </c>
      <c r="R787" s="3" t="s">
        <v>47</v>
      </c>
      <c r="S787" s="3"/>
      <c r="T787" s="3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</row>
    <row r="788" spans="1:43" ht="15.75" customHeight="1" x14ac:dyDescent="0.2">
      <c r="A788" s="17">
        <v>43669</v>
      </c>
      <c r="B788" s="17">
        <v>32568</v>
      </c>
      <c r="C788" s="3" t="s">
        <v>39</v>
      </c>
      <c r="D788" s="21">
        <v>36</v>
      </c>
      <c r="E788" s="3" t="s">
        <v>40</v>
      </c>
      <c r="F788" s="4"/>
      <c r="G788" s="4"/>
      <c r="H788" s="3" t="s">
        <v>49</v>
      </c>
      <c r="I788" s="3" t="s">
        <v>661</v>
      </c>
      <c r="J788" s="3" t="s">
        <v>60</v>
      </c>
      <c r="K788" s="3" t="s">
        <v>135</v>
      </c>
      <c r="L788" s="3" t="s">
        <v>81</v>
      </c>
      <c r="M788" s="3" t="s">
        <v>45</v>
      </c>
      <c r="N788" s="3" t="s">
        <v>58</v>
      </c>
      <c r="O788" s="3" t="s">
        <v>46</v>
      </c>
      <c r="P788" s="17">
        <v>41699</v>
      </c>
      <c r="Q788" s="5" t="s">
        <v>99</v>
      </c>
      <c r="R788" s="3" t="s">
        <v>47</v>
      </c>
      <c r="S788" s="3"/>
      <c r="T788" s="3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</row>
    <row r="789" spans="1:43" ht="15.75" customHeight="1" x14ac:dyDescent="0.2">
      <c r="A789" s="17">
        <v>43669</v>
      </c>
      <c r="B789" s="17">
        <v>30801</v>
      </c>
      <c r="C789" s="3" t="s">
        <v>54</v>
      </c>
      <c r="D789" s="21">
        <v>41</v>
      </c>
      <c r="E789" s="3" t="s">
        <v>40</v>
      </c>
      <c r="F789" s="4"/>
      <c r="G789" s="4"/>
      <c r="H789" s="3" t="s">
        <v>41</v>
      </c>
      <c r="I789" s="3" t="s">
        <v>56</v>
      </c>
      <c r="J789" s="3" t="s">
        <v>121</v>
      </c>
      <c r="K789" s="3" t="s">
        <v>135</v>
      </c>
      <c r="L789" s="3" t="s">
        <v>122</v>
      </c>
      <c r="M789" s="3" t="s">
        <v>45</v>
      </c>
      <c r="N789" s="3" t="s">
        <v>58</v>
      </c>
      <c r="O789" s="3" t="s">
        <v>46</v>
      </c>
      <c r="P789" s="17">
        <v>42430</v>
      </c>
      <c r="Q789" s="5" t="s">
        <v>662</v>
      </c>
      <c r="R789" s="3" t="s">
        <v>47</v>
      </c>
      <c r="S789" s="3"/>
      <c r="T789" s="3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</row>
    <row r="790" spans="1:43" ht="15.75" customHeight="1" x14ac:dyDescent="0.2">
      <c r="A790" s="17">
        <v>43670</v>
      </c>
      <c r="B790" s="17">
        <v>34912</v>
      </c>
      <c r="C790" s="3" t="s">
        <v>54</v>
      </c>
      <c r="D790" s="21">
        <v>30</v>
      </c>
      <c r="E790" s="3" t="s">
        <v>40</v>
      </c>
      <c r="F790" s="4"/>
      <c r="G790" s="4"/>
      <c r="H790" s="3" t="s">
        <v>41</v>
      </c>
      <c r="I790" s="3" t="s">
        <v>134</v>
      </c>
      <c r="J790" s="3" t="s">
        <v>51</v>
      </c>
      <c r="K790" s="3" t="s">
        <v>135</v>
      </c>
      <c r="L790" s="3" t="s">
        <v>72</v>
      </c>
      <c r="M790" s="3" t="s">
        <v>45</v>
      </c>
      <c r="N790" s="3" t="s">
        <v>58</v>
      </c>
      <c r="O790" s="3" t="s">
        <v>46</v>
      </c>
      <c r="P790" s="17">
        <v>43160</v>
      </c>
      <c r="Q790" s="5" t="s">
        <v>151</v>
      </c>
      <c r="R790" s="3" t="s">
        <v>47</v>
      </c>
      <c r="S790" s="3"/>
      <c r="T790" s="3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</row>
    <row r="791" spans="1:43" ht="15.75" customHeight="1" x14ac:dyDescent="0.2">
      <c r="A791" s="17">
        <v>43670</v>
      </c>
      <c r="B791" s="17">
        <v>34022</v>
      </c>
      <c r="C791" s="3" t="s">
        <v>54</v>
      </c>
      <c r="D791" s="21">
        <v>32</v>
      </c>
      <c r="E791" s="3" t="s">
        <v>40</v>
      </c>
      <c r="F791" s="4"/>
      <c r="G791" s="4"/>
      <c r="H791" s="3" t="s">
        <v>41</v>
      </c>
      <c r="I791" s="3" t="s">
        <v>134</v>
      </c>
      <c r="J791" s="3" t="s">
        <v>51</v>
      </c>
      <c r="K791" s="3" t="s">
        <v>135</v>
      </c>
      <c r="L791" s="3" t="s">
        <v>72</v>
      </c>
      <c r="M791" s="3" t="s">
        <v>45</v>
      </c>
      <c r="N791" s="3" t="s">
        <v>58</v>
      </c>
      <c r="O791" s="3" t="s">
        <v>46</v>
      </c>
      <c r="P791" s="17">
        <v>43160</v>
      </c>
      <c r="Q791" s="5" t="s">
        <v>88</v>
      </c>
      <c r="R791" s="3" t="s">
        <v>47</v>
      </c>
      <c r="S791" s="3"/>
      <c r="T791" s="3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</row>
    <row r="792" spans="1:43" ht="15.75" customHeight="1" x14ac:dyDescent="0.2">
      <c r="A792" s="17">
        <v>43670</v>
      </c>
      <c r="B792" s="17">
        <v>35283</v>
      </c>
      <c r="C792" s="3" t="s">
        <v>48</v>
      </c>
      <c r="D792" s="21">
        <v>29</v>
      </c>
      <c r="E792" s="3" t="s">
        <v>40</v>
      </c>
      <c r="F792" s="4"/>
      <c r="G792" s="4"/>
      <c r="H792" s="3" t="s">
        <v>41</v>
      </c>
      <c r="I792" s="3" t="s">
        <v>237</v>
      </c>
      <c r="J792" s="3" t="s">
        <v>51</v>
      </c>
      <c r="K792" s="3" t="s">
        <v>135</v>
      </c>
      <c r="L792" s="3" t="s">
        <v>72</v>
      </c>
      <c r="M792" s="3" t="s">
        <v>45</v>
      </c>
      <c r="N792" s="3" t="s">
        <v>58</v>
      </c>
      <c r="O792" s="3" t="s">
        <v>46</v>
      </c>
      <c r="P792" s="17">
        <v>43265</v>
      </c>
      <c r="Q792" s="5" t="s">
        <v>151</v>
      </c>
      <c r="R792" s="3" t="s">
        <v>47</v>
      </c>
      <c r="S792" s="3"/>
      <c r="T792" s="3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</row>
    <row r="793" spans="1:43" ht="15.75" customHeight="1" x14ac:dyDescent="0.2">
      <c r="A793" s="17">
        <v>43670</v>
      </c>
      <c r="B793" s="17">
        <v>31017</v>
      </c>
      <c r="C793" s="3" t="s">
        <v>54</v>
      </c>
      <c r="D793" s="21">
        <v>41</v>
      </c>
      <c r="E793" s="3" t="s">
        <v>40</v>
      </c>
      <c r="F793" s="4"/>
      <c r="G793" s="4"/>
      <c r="H793" s="3" t="s">
        <v>41</v>
      </c>
      <c r="I793" s="3" t="s">
        <v>276</v>
      </c>
      <c r="J793" s="3" t="s">
        <v>51</v>
      </c>
      <c r="K793" s="3" t="s">
        <v>135</v>
      </c>
      <c r="L793" s="3" t="s">
        <v>72</v>
      </c>
      <c r="M793" s="3" t="s">
        <v>45</v>
      </c>
      <c r="N793" s="3" t="s">
        <v>229</v>
      </c>
      <c r="O793" s="3" t="s">
        <v>46</v>
      </c>
      <c r="P793" s="17">
        <v>41699</v>
      </c>
      <c r="Q793" s="5" t="s">
        <v>109</v>
      </c>
      <c r="R793" s="3" t="s">
        <v>47</v>
      </c>
      <c r="S793" s="3"/>
      <c r="T793" s="3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</row>
    <row r="794" spans="1:43" ht="15.75" customHeight="1" x14ac:dyDescent="0.2">
      <c r="A794" s="17">
        <v>43670</v>
      </c>
      <c r="B794" s="17">
        <v>33064</v>
      </c>
      <c r="C794" s="3" t="s">
        <v>92</v>
      </c>
      <c r="D794" s="21">
        <v>35</v>
      </c>
      <c r="E794" s="3" t="s">
        <v>40</v>
      </c>
      <c r="F794" s="4"/>
      <c r="G794" s="4"/>
      <c r="H794" s="3" t="s">
        <v>41</v>
      </c>
      <c r="I794" s="3" t="s">
        <v>56</v>
      </c>
      <c r="J794" s="3" t="s">
        <v>60</v>
      </c>
      <c r="K794" s="3" t="s">
        <v>135</v>
      </c>
      <c r="L794" s="3" t="s">
        <v>222</v>
      </c>
      <c r="M794" s="3" t="s">
        <v>45</v>
      </c>
      <c r="N794" s="3" t="s">
        <v>58</v>
      </c>
      <c r="O794" s="3" t="s">
        <v>46</v>
      </c>
      <c r="P794" s="17">
        <v>39873</v>
      </c>
      <c r="Q794" s="5" t="s">
        <v>401</v>
      </c>
      <c r="R794" s="3" t="s">
        <v>47</v>
      </c>
      <c r="S794" s="3"/>
      <c r="T794" s="3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</row>
    <row r="795" spans="1:43" ht="15.75" customHeight="1" x14ac:dyDescent="0.2">
      <c r="A795" s="17">
        <v>43670</v>
      </c>
      <c r="B795" s="17">
        <v>29742</v>
      </c>
      <c r="C795" s="3" t="s">
        <v>48</v>
      </c>
      <c r="D795" s="21">
        <v>44</v>
      </c>
      <c r="E795" s="3" t="s">
        <v>40</v>
      </c>
      <c r="F795" s="4"/>
      <c r="G795" s="4"/>
      <c r="H795" s="3" t="s">
        <v>41</v>
      </c>
      <c r="I795" s="3" t="s">
        <v>663</v>
      </c>
      <c r="J795" s="3" t="s">
        <v>43</v>
      </c>
      <c r="K795" s="3" t="s">
        <v>135</v>
      </c>
      <c r="L795" s="3" t="s">
        <v>90</v>
      </c>
      <c r="M795" s="3" t="s">
        <v>45</v>
      </c>
      <c r="N795" s="3" t="s">
        <v>58</v>
      </c>
      <c r="O795" s="3" t="s">
        <v>46</v>
      </c>
      <c r="P795" s="17">
        <v>43160</v>
      </c>
      <c r="Q795" s="5" t="s">
        <v>130</v>
      </c>
      <c r="R795" s="3" t="s">
        <v>47</v>
      </c>
      <c r="S795" s="3"/>
      <c r="T795" s="3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</row>
    <row r="796" spans="1:43" ht="15.75" customHeight="1" x14ac:dyDescent="0.2">
      <c r="A796" s="17">
        <v>43670</v>
      </c>
      <c r="B796" s="17">
        <v>31173</v>
      </c>
      <c r="C796" s="3" t="s">
        <v>54</v>
      </c>
      <c r="D796" s="21">
        <v>40</v>
      </c>
      <c r="E796" s="3" t="s">
        <v>40</v>
      </c>
      <c r="F796" s="4"/>
      <c r="G796" s="4"/>
      <c r="H796" s="3" t="s">
        <v>49</v>
      </c>
      <c r="I796" s="3" t="s">
        <v>150</v>
      </c>
      <c r="J796" s="3" t="s">
        <v>43</v>
      </c>
      <c r="K796" s="3" t="s">
        <v>135</v>
      </c>
      <c r="L796" s="3" t="s">
        <v>90</v>
      </c>
      <c r="M796" s="3" t="s">
        <v>45</v>
      </c>
      <c r="N796" s="3" t="s">
        <v>84</v>
      </c>
      <c r="O796" s="3" t="s">
        <v>62</v>
      </c>
      <c r="P796" s="19"/>
      <c r="Q796" s="5" t="s">
        <v>65</v>
      </c>
      <c r="R796" s="3" t="s">
        <v>47</v>
      </c>
      <c r="S796" s="3"/>
      <c r="T796" s="3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</row>
    <row r="797" spans="1:43" ht="15.75" customHeight="1" x14ac:dyDescent="0.2">
      <c r="A797" s="17">
        <v>43670</v>
      </c>
      <c r="B797" s="17">
        <v>30383</v>
      </c>
      <c r="C797" s="3" t="s">
        <v>54</v>
      </c>
      <c r="D797" s="21">
        <v>42</v>
      </c>
      <c r="E797" s="3" t="s">
        <v>40</v>
      </c>
      <c r="F797" s="4"/>
      <c r="G797" s="4"/>
      <c r="H797" s="3" t="s">
        <v>41</v>
      </c>
      <c r="I797" s="3" t="s">
        <v>134</v>
      </c>
      <c r="J797" s="3" t="s">
        <v>157</v>
      </c>
      <c r="K797" s="3" t="s">
        <v>135</v>
      </c>
      <c r="L797" s="3" t="s">
        <v>664</v>
      </c>
      <c r="M797" s="3" t="s">
        <v>45</v>
      </c>
      <c r="N797" s="3" t="s">
        <v>229</v>
      </c>
      <c r="O797" s="3" t="s">
        <v>62</v>
      </c>
      <c r="P797" s="19"/>
      <c r="Q797" s="5" t="s">
        <v>109</v>
      </c>
      <c r="R797" s="3" t="s">
        <v>47</v>
      </c>
      <c r="S797" s="3"/>
      <c r="T797" s="3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</row>
    <row r="798" spans="1:43" ht="15.75" customHeight="1" x14ac:dyDescent="0.2">
      <c r="A798" s="17">
        <v>43670</v>
      </c>
      <c r="B798" s="17">
        <v>32992</v>
      </c>
      <c r="C798" s="3" t="s">
        <v>48</v>
      </c>
      <c r="D798" s="21">
        <v>35</v>
      </c>
      <c r="E798" s="3" t="s">
        <v>40</v>
      </c>
      <c r="F798" s="4"/>
      <c r="G798" s="4"/>
      <c r="H798" s="3" t="s">
        <v>41</v>
      </c>
      <c r="I798" s="3" t="s">
        <v>665</v>
      </c>
      <c r="J798" s="3" t="s">
        <v>51</v>
      </c>
      <c r="K798" s="3" t="s">
        <v>135</v>
      </c>
      <c r="L798" s="3" t="s">
        <v>277</v>
      </c>
      <c r="M798" s="3" t="s">
        <v>45</v>
      </c>
      <c r="N798" s="3" t="s">
        <v>58</v>
      </c>
      <c r="O798" s="3" t="s">
        <v>46</v>
      </c>
      <c r="P798" s="17">
        <v>43525</v>
      </c>
      <c r="Q798" s="5" t="s">
        <v>132</v>
      </c>
      <c r="R798" s="3" t="s">
        <v>47</v>
      </c>
      <c r="S798" s="3"/>
      <c r="T798" s="3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</row>
    <row r="799" spans="1:43" ht="15.75" customHeight="1" x14ac:dyDescent="0.2">
      <c r="A799" s="17">
        <v>43671</v>
      </c>
      <c r="B799" s="17">
        <v>29924</v>
      </c>
      <c r="C799" s="3" t="s">
        <v>54</v>
      </c>
      <c r="D799" s="21">
        <v>44</v>
      </c>
      <c r="E799" s="3" t="s">
        <v>40</v>
      </c>
      <c r="F799" s="4"/>
      <c r="G799" s="4"/>
      <c r="H799" s="3" t="s">
        <v>41</v>
      </c>
      <c r="I799" s="3" t="s">
        <v>666</v>
      </c>
      <c r="J799" s="3" t="s">
        <v>51</v>
      </c>
      <c r="K799" s="3" t="s">
        <v>135</v>
      </c>
      <c r="L799" s="3" t="s">
        <v>525</v>
      </c>
      <c r="M799" s="3" t="s">
        <v>45</v>
      </c>
      <c r="N799" s="3" t="s">
        <v>58</v>
      </c>
      <c r="O799" s="3" t="s">
        <v>62</v>
      </c>
      <c r="P799" s="19"/>
      <c r="Q799" s="5" t="s">
        <v>648</v>
      </c>
      <c r="R799" s="3" t="s">
        <v>47</v>
      </c>
      <c r="S799" s="3"/>
      <c r="T799" s="3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</row>
    <row r="800" spans="1:43" ht="15.75" customHeight="1" x14ac:dyDescent="0.2">
      <c r="A800" s="17">
        <v>43671</v>
      </c>
      <c r="B800" s="17">
        <v>31060</v>
      </c>
      <c r="C800" s="3" t="s">
        <v>92</v>
      </c>
      <c r="D800" s="21">
        <v>40</v>
      </c>
      <c r="E800" s="3" t="s">
        <v>40</v>
      </c>
      <c r="F800" s="4"/>
      <c r="G800" s="4"/>
      <c r="H800" s="3" t="s">
        <v>41</v>
      </c>
      <c r="I800" s="3" t="s">
        <v>667</v>
      </c>
      <c r="J800" s="3" t="s">
        <v>43</v>
      </c>
      <c r="K800" s="3" t="s">
        <v>135</v>
      </c>
      <c r="L800" s="3" t="s">
        <v>668</v>
      </c>
      <c r="M800" s="3" t="s">
        <v>45</v>
      </c>
      <c r="N800" s="3" t="s">
        <v>58</v>
      </c>
      <c r="O800" s="3" t="s">
        <v>62</v>
      </c>
      <c r="P800" s="19"/>
      <c r="Q800" s="5" t="s">
        <v>611</v>
      </c>
      <c r="R800" s="3" t="s">
        <v>47</v>
      </c>
      <c r="S800" s="3"/>
      <c r="T800" s="3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</row>
    <row r="801" spans="1:43" ht="15.75" customHeight="1" x14ac:dyDescent="0.2">
      <c r="A801" s="17">
        <v>43671</v>
      </c>
      <c r="B801" s="17">
        <v>24998</v>
      </c>
      <c r="C801" s="3" t="s">
        <v>39</v>
      </c>
      <c r="D801" s="21">
        <v>57</v>
      </c>
      <c r="E801" s="3" t="s">
        <v>40</v>
      </c>
      <c r="F801" s="4"/>
      <c r="G801" s="4"/>
      <c r="H801" s="3" t="s">
        <v>49</v>
      </c>
      <c r="I801" s="3" t="s">
        <v>669</v>
      </c>
      <c r="J801" s="3" t="s">
        <v>60</v>
      </c>
      <c r="K801" s="3" t="s">
        <v>135</v>
      </c>
      <c r="L801" s="3" t="s">
        <v>670</v>
      </c>
      <c r="M801" s="3" t="s">
        <v>45</v>
      </c>
      <c r="N801" s="3" t="s">
        <v>39</v>
      </c>
      <c r="O801" s="3" t="s">
        <v>62</v>
      </c>
      <c r="P801" s="19"/>
      <c r="Q801" s="5" t="s">
        <v>147</v>
      </c>
      <c r="R801" s="3" t="s">
        <v>47</v>
      </c>
      <c r="S801" s="3"/>
      <c r="T801" s="3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</row>
    <row r="802" spans="1:43" ht="15.75" customHeight="1" x14ac:dyDescent="0.2">
      <c r="A802" s="17">
        <v>43671</v>
      </c>
      <c r="B802" s="17">
        <v>29867</v>
      </c>
      <c r="C802" s="3" t="s">
        <v>48</v>
      </c>
      <c r="D802" s="21">
        <v>44</v>
      </c>
      <c r="E802" s="3" t="s">
        <v>40</v>
      </c>
      <c r="F802" s="4"/>
      <c r="G802" s="4"/>
      <c r="H802" s="3" t="s">
        <v>41</v>
      </c>
      <c r="I802" s="3" t="s">
        <v>671</v>
      </c>
      <c r="J802" s="3" t="s">
        <v>60</v>
      </c>
      <c r="K802" s="3" t="s">
        <v>135</v>
      </c>
      <c r="L802" s="3" t="s">
        <v>191</v>
      </c>
      <c r="M802" s="3" t="s">
        <v>45</v>
      </c>
      <c r="N802" s="3" t="s">
        <v>84</v>
      </c>
      <c r="O802" s="3" t="s">
        <v>46</v>
      </c>
      <c r="P802" s="17">
        <v>43160</v>
      </c>
      <c r="Q802" s="5" t="s">
        <v>613</v>
      </c>
      <c r="R802" s="3" t="s">
        <v>47</v>
      </c>
      <c r="S802" s="3"/>
      <c r="T802" s="3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</row>
    <row r="803" spans="1:43" ht="15.75" customHeight="1" x14ac:dyDescent="0.2">
      <c r="A803" s="17">
        <v>43671</v>
      </c>
      <c r="B803" s="17">
        <v>31537</v>
      </c>
      <c r="C803" s="3" t="s">
        <v>39</v>
      </c>
      <c r="D803" s="21">
        <v>39</v>
      </c>
      <c r="E803" s="3" t="s">
        <v>40</v>
      </c>
      <c r="F803" s="4"/>
      <c r="G803" s="4"/>
      <c r="H803" s="3" t="s">
        <v>41</v>
      </c>
      <c r="I803" s="3" t="s">
        <v>150</v>
      </c>
      <c r="J803" s="3" t="s">
        <v>51</v>
      </c>
      <c r="K803" s="3" t="s">
        <v>135</v>
      </c>
      <c r="L803" s="3" t="s">
        <v>64</v>
      </c>
      <c r="M803" s="3" t="s">
        <v>45</v>
      </c>
      <c r="N803" s="3" t="s">
        <v>58</v>
      </c>
      <c r="O803" s="3" t="s">
        <v>62</v>
      </c>
      <c r="P803" s="19"/>
      <c r="Q803" s="5" t="s">
        <v>147</v>
      </c>
      <c r="R803" s="3" t="s">
        <v>47</v>
      </c>
      <c r="S803" s="3"/>
      <c r="T803" s="3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</row>
    <row r="804" spans="1:43" ht="15.75" customHeight="1" x14ac:dyDescent="0.2">
      <c r="A804" s="17">
        <v>43671</v>
      </c>
      <c r="B804" s="17">
        <v>25846</v>
      </c>
      <c r="C804" s="3" t="s">
        <v>48</v>
      </c>
      <c r="D804" s="21">
        <v>55</v>
      </c>
      <c r="E804" s="3" t="s">
        <v>40</v>
      </c>
      <c r="F804" s="4"/>
      <c r="G804" s="4"/>
      <c r="H804" s="3" t="s">
        <v>41</v>
      </c>
      <c r="I804" s="3" t="s">
        <v>190</v>
      </c>
      <c r="J804" s="3" t="s">
        <v>157</v>
      </c>
      <c r="K804" s="3" t="s">
        <v>135</v>
      </c>
      <c r="L804" s="3" t="s">
        <v>169</v>
      </c>
      <c r="M804" s="3" t="s">
        <v>45</v>
      </c>
      <c r="N804" s="3" t="s">
        <v>229</v>
      </c>
      <c r="O804" s="3" t="s">
        <v>62</v>
      </c>
      <c r="P804" s="19"/>
      <c r="Q804" s="5" t="s">
        <v>94</v>
      </c>
      <c r="R804" s="3" t="s">
        <v>47</v>
      </c>
      <c r="S804" s="3"/>
      <c r="T804" s="3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</row>
    <row r="805" spans="1:43" ht="15.75" customHeight="1" x14ac:dyDescent="0.2">
      <c r="A805" s="17">
        <v>43671</v>
      </c>
      <c r="B805" s="17">
        <v>33460</v>
      </c>
      <c r="C805" s="3" t="s">
        <v>48</v>
      </c>
      <c r="D805" s="21">
        <v>34</v>
      </c>
      <c r="E805" s="3" t="s">
        <v>40</v>
      </c>
      <c r="F805" s="4"/>
      <c r="G805" s="4"/>
      <c r="H805" s="3" t="s">
        <v>41</v>
      </c>
      <c r="I805" s="3" t="s">
        <v>79</v>
      </c>
      <c r="J805" s="3" t="s">
        <v>51</v>
      </c>
      <c r="K805" s="3" t="s">
        <v>135</v>
      </c>
      <c r="L805" s="3" t="s">
        <v>246</v>
      </c>
      <c r="M805" s="3" t="s">
        <v>45</v>
      </c>
      <c r="N805" s="3" t="s">
        <v>58</v>
      </c>
      <c r="O805" s="3" t="s">
        <v>46</v>
      </c>
      <c r="P805" s="17">
        <v>43160</v>
      </c>
      <c r="Q805" s="5" t="s">
        <v>65</v>
      </c>
      <c r="R805" s="3" t="s">
        <v>47</v>
      </c>
      <c r="S805" s="3"/>
      <c r="T805" s="3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</row>
    <row r="806" spans="1:43" ht="15.75" customHeight="1" x14ac:dyDescent="0.2">
      <c r="A806" s="17">
        <v>43671</v>
      </c>
      <c r="B806" s="17">
        <v>36463</v>
      </c>
      <c r="C806" s="3" t="s">
        <v>48</v>
      </c>
      <c r="D806" s="21">
        <v>26</v>
      </c>
      <c r="E806" s="3" t="s">
        <v>55</v>
      </c>
      <c r="F806" s="4"/>
      <c r="G806" s="4"/>
      <c r="H806" s="3" t="s">
        <v>41</v>
      </c>
      <c r="I806" s="3" t="s">
        <v>79</v>
      </c>
      <c r="J806" s="3" t="s">
        <v>43</v>
      </c>
      <c r="K806" s="3" t="s">
        <v>135</v>
      </c>
      <c r="L806" s="3" t="s">
        <v>90</v>
      </c>
      <c r="M806" s="3" t="s">
        <v>45</v>
      </c>
      <c r="N806" s="3" t="s">
        <v>58</v>
      </c>
      <c r="O806" s="3" t="s">
        <v>62</v>
      </c>
      <c r="P806" s="19"/>
      <c r="Q806" s="3">
        <v>13</v>
      </c>
      <c r="R806" s="3" t="s">
        <v>47</v>
      </c>
      <c r="S806" s="3"/>
      <c r="T806" s="3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</row>
    <row r="807" spans="1:43" ht="15.75" customHeight="1" x14ac:dyDescent="0.2">
      <c r="A807" s="17">
        <v>43671</v>
      </c>
      <c r="B807" s="17">
        <v>35445</v>
      </c>
      <c r="C807" s="3" t="s">
        <v>48</v>
      </c>
      <c r="D807" s="21">
        <v>28</v>
      </c>
      <c r="E807" s="3" t="s">
        <v>40</v>
      </c>
      <c r="F807" s="4"/>
      <c r="G807" s="4"/>
      <c r="H807" s="3" t="s">
        <v>41</v>
      </c>
      <c r="I807" s="3" t="s">
        <v>79</v>
      </c>
      <c r="J807" s="3" t="s">
        <v>43</v>
      </c>
      <c r="K807" s="3" t="s">
        <v>135</v>
      </c>
      <c r="L807" s="3" t="s">
        <v>90</v>
      </c>
      <c r="M807" s="3" t="s">
        <v>45</v>
      </c>
      <c r="N807" s="3" t="s">
        <v>58</v>
      </c>
      <c r="O807" s="3" t="s">
        <v>62</v>
      </c>
      <c r="P807" s="19"/>
      <c r="Q807" s="5" t="s">
        <v>112</v>
      </c>
      <c r="R807" s="3" t="s">
        <v>47</v>
      </c>
      <c r="S807" s="3"/>
      <c r="T807" s="3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</row>
    <row r="808" spans="1:43" ht="15.75" customHeight="1" x14ac:dyDescent="0.2">
      <c r="A808" s="17">
        <v>43672</v>
      </c>
      <c r="B808" s="17">
        <v>30665</v>
      </c>
      <c r="C808" s="3" t="s">
        <v>269</v>
      </c>
      <c r="D808" s="21">
        <v>42</v>
      </c>
      <c r="E808" s="3" t="s">
        <v>40</v>
      </c>
      <c r="F808" s="4"/>
      <c r="G808" s="4"/>
      <c r="H808" s="3" t="s">
        <v>49</v>
      </c>
      <c r="I808" s="3" t="s">
        <v>672</v>
      </c>
      <c r="J808" s="3" t="s">
        <v>43</v>
      </c>
      <c r="K808" s="3" t="s">
        <v>135</v>
      </c>
      <c r="L808" s="3" t="s">
        <v>131</v>
      </c>
      <c r="M808" s="3" t="s">
        <v>45</v>
      </c>
      <c r="N808" s="3" t="s">
        <v>58</v>
      </c>
      <c r="O808" s="3" t="s">
        <v>62</v>
      </c>
      <c r="P808" s="19"/>
      <c r="Q808" s="5" t="s">
        <v>619</v>
      </c>
      <c r="R808" s="3" t="s">
        <v>47</v>
      </c>
      <c r="S808" s="3"/>
      <c r="T808" s="3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</row>
    <row r="809" spans="1:43" ht="15.75" customHeight="1" x14ac:dyDescent="0.2">
      <c r="A809" s="17">
        <v>43672</v>
      </c>
      <c r="B809" s="17">
        <v>27774</v>
      </c>
      <c r="C809" s="3" t="s">
        <v>48</v>
      </c>
      <c r="D809" s="21">
        <v>49</v>
      </c>
      <c r="E809" s="3" t="s">
        <v>40</v>
      </c>
      <c r="F809" s="4"/>
      <c r="G809" s="4"/>
      <c r="H809" s="3" t="s">
        <v>41</v>
      </c>
      <c r="I809" s="3" t="s">
        <v>673</v>
      </c>
      <c r="J809" s="3" t="s">
        <v>60</v>
      </c>
      <c r="K809" s="3" t="s">
        <v>135</v>
      </c>
      <c r="L809" s="3" t="s">
        <v>246</v>
      </c>
      <c r="M809" s="3" t="s">
        <v>45</v>
      </c>
      <c r="N809" s="3" t="s">
        <v>58</v>
      </c>
      <c r="O809" s="3" t="s">
        <v>62</v>
      </c>
      <c r="P809" s="19"/>
      <c r="Q809" s="3">
        <v>13</v>
      </c>
      <c r="R809" s="3" t="s">
        <v>47</v>
      </c>
      <c r="S809" s="3"/>
      <c r="T809" s="3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</row>
    <row r="810" spans="1:43" ht="15.75" customHeight="1" x14ac:dyDescent="0.2">
      <c r="A810" s="17">
        <v>43672</v>
      </c>
      <c r="B810" s="17">
        <v>32585</v>
      </c>
      <c r="C810" s="3" t="s">
        <v>39</v>
      </c>
      <c r="D810" s="21">
        <v>36</v>
      </c>
      <c r="E810" s="3" t="s">
        <v>40</v>
      </c>
      <c r="F810" s="4"/>
      <c r="G810" s="4"/>
      <c r="H810" s="3" t="s">
        <v>41</v>
      </c>
      <c r="I810" s="3" t="s">
        <v>56</v>
      </c>
      <c r="J810" s="3" t="s">
        <v>51</v>
      </c>
      <c r="K810" s="3" t="s">
        <v>135</v>
      </c>
      <c r="L810" s="3" t="s">
        <v>217</v>
      </c>
      <c r="M810" s="3" t="s">
        <v>45</v>
      </c>
      <c r="N810" s="3" t="s">
        <v>58</v>
      </c>
      <c r="O810" s="3" t="s">
        <v>46</v>
      </c>
      <c r="P810" s="17">
        <v>43160</v>
      </c>
      <c r="Q810" s="5" t="s">
        <v>232</v>
      </c>
      <c r="R810" s="3" t="s">
        <v>47</v>
      </c>
      <c r="S810" s="3"/>
      <c r="T810" s="3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</row>
    <row r="811" spans="1:43" ht="15.75" customHeight="1" x14ac:dyDescent="0.2">
      <c r="A811" s="17">
        <v>43672</v>
      </c>
      <c r="B811" s="17">
        <v>33167</v>
      </c>
      <c r="C811" s="3" t="s">
        <v>39</v>
      </c>
      <c r="D811" s="21">
        <v>35</v>
      </c>
      <c r="E811" s="3" t="s">
        <v>40</v>
      </c>
      <c r="F811" s="4"/>
      <c r="G811" s="4"/>
      <c r="H811" s="3" t="s">
        <v>41</v>
      </c>
      <c r="I811" s="3" t="s">
        <v>134</v>
      </c>
      <c r="J811" s="3" t="s">
        <v>51</v>
      </c>
      <c r="K811" s="3" t="s">
        <v>135</v>
      </c>
      <c r="L811" s="3" t="s">
        <v>216</v>
      </c>
      <c r="M811" s="3" t="s">
        <v>45</v>
      </c>
      <c r="N811" s="3" t="s">
        <v>124</v>
      </c>
      <c r="O811" s="3" t="s">
        <v>62</v>
      </c>
      <c r="P811" s="19"/>
      <c r="Q811" s="5" t="s">
        <v>109</v>
      </c>
      <c r="R811" s="3" t="s">
        <v>47</v>
      </c>
      <c r="S811" s="3"/>
      <c r="T811" s="3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</row>
    <row r="812" spans="1:43" ht="15.75" customHeight="1" x14ac:dyDescent="0.2">
      <c r="A812" s="17">
        <v>43675</v>
      </c>
      <c r="B812" s="17">
        <v>30389</v>
      </c>
      <c r="C812" s="3" t="s">
        <v>54</v>
      </c>
      <c r="D812" s="21">
        <v>42</v>
      </c>
      <c r="E812" s="3" t="s">
        <v>40</v>
      </c>
      <c r="F812" s="4"/>
      <c r="G812" s="4"/>
      <c r="H812" s="3" t="s">
        <v>49</v>
      </c>
      <c r="I812" s="3" t="s">
        <v>126</v>
      </c>
      <c r="J812" s="3" t="s">
        <v>51</v>
      </c>
      <c r="K812" s="3" t="s">
        <v>135</v>
      </c>
      <c r="L812" s="3" t="s">
        <v>216</v>
      </c>
      <c r="M812" s="3" t="s">
        <v>45</v>
      </c>
      <c r="N812" s="3" t="s">
        <v>58</v>
      </c>
      <c r="O812" s="3" t="s">
        <v>46</v>
      </c>
      <c r="P812" s="17">
        <v>43525</v>
      </c>
      <c r="Q812" s="5" t="s">
        <v>97</v>
      </c>
      <c r="R812" s="3" t="s">
        <v>47</v>
      </c>
      <c r="S812" s="3"/>
      <c r="T812" s="3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</row>
    <row r="813" spans="1:43" ht="15.75" customHeight="1" x14ac:dyDescent="0.2">
      <c r="A813" s="17">
        <v>43675</v>
      </c>
      <c r="B813" s="17">
        <v>30727</v>
      </c>
      <c r="C813" s="3" t="s">
        <v>48</v>
      </c>
      <c r="D813" s="21">
        <v>41</v>
      </c>
      <c r="E813" s="3" t="s">
        <v>40</v>
      </c>
      <c r="F813" s="4"/>
      <c r="G813" s="4"/>
      <c r="H813" s="3" t="s">
        <v>49</v>
      </c>
      <c r="I813" s="3" t="s">
        <v>674</v>
      </c>
      <c r="J813" s="3" t="s">
        <v>51</v>
      </c>
      <c r="K813" s="3" t="s">
        <v>135</v>
      </c>
      <c r="L813" s="3" t="s">
        <v>64</v>
      </c>
      <c r="M813" s="3" t="s">
        <v>45</v>
      </c>
      <c r="N813" s="3" t="s">
        <v>39</v>
      </c>
      <c r="O813" s="3" t="s">
        <v>62</v>
      </c>
      <c r="P813" s="19"/>
      <c r="Q813" s="5" t="s">
        <v>128</v>
      </c>
      <c r="R813" s="3" t="s">
        <v>47</v>
      </c>
      <c r="S813" s="3"/>
      <c r="T813" s="3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</row>
    <row r="814" spans="1:43" ht="15.75" customHeight="1" x14ac:dyDescent="0.2">
      <c r="A814" s="17">
        <v>43675</v>
      </c>
      <c r="B814" s="17">
        <v>32509</v>
      </c>
      <c r="C814" s="3" t="s">
        <v>48</v>
      </c>
      <c r="D814" s="21">
        <v>36</v>
      </c>
      <c r="E814" s="3" t="s">
        <v>40</v>
      </c>
      <c r="F814" s="4"/>
      <c r="G814" s="4"/>
      <c r="H814" s="3" t="s">
        <v>41</v>
      </c>
      <c r="I814" s="3" t="s">
        <v>675</v>
      </c>
      <c r="J814" s="3" t="s">
        <v>51</v>
      </c>
      <c r="K814" s="3" t="s">
        <v>135</v>
      </c>
      <c r="L814" s="3" t="s">
        <v>622</v>
      </c>
      <c r="M814" s="3" t="s">
        <v>45</v>
      </c>
      <c r="N814" s="3" t="s">
        <v>124</v>
      </c>
      <c r="O814" s="3" t="s">
        <v>46</v>
      </c>
      <c r="P814" s="17">
        <v>43466</v>
      </c>
      <c r="Q814" s="5" t="s">
        <v>640</v>
      </c>
      <c r="R814" s="3" t="s">
        <v>47</v>
      </c>
      <c r="S814" s="3"/>
      <c r="T814" s="3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</row>
    <row r="815" spans="1:43" ht="15.75" customHeight="1" x14ac:dyDescent="0.2">
      <c r="A815" s="17">
        <v>43675</v>
      </c>
      <c r="B815" s="17">
        <v>26465</v>
      </c>
      <c r="C815" s="3" t="s">
        <v>54</v>
      </c>
      <c r="D815" s="21">
        <v>53</v>
      </c>
      <c r="E815" s="3" t="s">
        <v>40</v>
      </c>
      <c r="F815" s="4"/>
      <c r="G815" s="4"/>
      <c r="H815" s="3" t="s">
        <v>49</v>
      </c>
      <c r="I815" s="3" t="s">
        <v>676</v>
      </c>
      <c r="J815" s="3" t="s">
        <v>677</v>
      </c>
      <c r="K815" s="3" t="s">
        <v>5509</v>
      </c>
      <c r="L815" s="3" t="s">
        <v>677</v>
      </c>
      <c r="M815" s="3" t="s">
        <v>45</v>
      </c>
      <c r="N815" s="3" t="s">
        <v>58</v>
      </c>
      <c r="O815" s="3" t="s">
        <v>46</v>
      </c>
      <c r="P815" s="17">
        <v>36587</v>
      </c>
      <c r="Q815" s="3">
        <v>14</v>
      </c>
      <c r="R815" s="3" t="s">
        <v>47</v>
      </c>
      <c r="S815" s="3"/>
      <c r="T815" s="3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</row>
    <row r="816" spans="1:43" ht="15.75" customHeight="1" x14ac:dyDescent="0.2">
      <c r="A816" s="17">
        <v>43675</v>
      </c>
      <c r="B816" s="17">
        <v>29200</v>
      </c>
      <c r="C816" s="3" t="s">
        <v>39</v>
      </c>
      <c r="D816" s="21">
        <v>46</v>
      </c>
      <c r="E816" s="3" t="s">
        <v>40</v>
      </c>
      <c r="F816" s="4"/>
      <c r="G816" s="4"/>
      <c r="H816" s="3" t="s">
        <v>41</v>
      </c>
      <c r="I816" s="3" t="s">
        <v>150</v>
      </c>
      <c r="J816" s="3" t="s">
        <v>51</v>
      </c>
      <c r="K816" s="3" t="s">
        <v>135</v>
      </c>
      <c r="L816" s="3" t="s">
        <v>162</v>
      </c>
      <c r="M816" s="3" t="s">
        <v>45</v>
      </c>
      <c r="N816" s="3" t="s">
        <v>58</v>
      </c>
      <c r="O816" s="3" t="s">
        <v>62</v>
      </c>
      <c r="P816" s="19"/>
      <c r="Q816" s="3">
        <v>14</v>
      </c>
      <c r="R816" s="3" t="s">
        <v>47</v>
      </c>
      <c r="S816" s="3"/>
      <c r="T816" s="3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</row>
    <row r="817" spans="1:43" ht="15.75" customHeight="1" x14ac:dyDescent="0.2">
      <c r="A817" s="17">
        <v>43675</v>
      </c>
      <c r="B817" s="17">
        <v>30609</v>
      </c>
      <c r="C817" s="3" t="s">
        <v>39</v>
      </c>
      <c r="D817" s="21">
        <v>42</v>
      </c>
      <c r="E817" s="3" t="s">
        <v>40</v>
      </c>
      <c r="F817" s="4"/>
      <c r="G817" s="4"/>
      <c r="H817" s="3" t="s">
        <v>41</v>
      </c>
      <c r="I817" s="3" t="s">
        <v>134</v>
      </c>
      <c r="J817" s="3" t="s">
        <v>51</v>
      </c>
      <c r="K817" s="3" t="s">
        <v>135</v>
      </c>
      <c r="L817" s="3" t="s">
        <v>222</v>
      </c>
      <c r="M817" s="3" t="s">
        <v>45</v>
      </c>
      <c r="N817" s="3" t="s">
        <v>84</v>
      </c>
      <c r="O817" s="3" t="s">
        <v>62</v>
      </c>
      <c r="P817" s="19"/>
      <c r="Q817" s="5" t="s">
        <v>94</v>
      </c>
      <c r="R817" s="3" t="s">
        <v>47</v>
      </c>
      <c r="S817" s="3"/>
      <c r="T817" s="3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</row>
    <row r="818" spans="1:43" ht="15.75" customHeight="1" x14ac:dyDescent="0.2">
      <c r="A818" s="17">
        <v>43675</v>
      </c>
      <c r="B818" s="17">
        <v>30569</v>
      </c>
      <c r="C818" s="3" t="s">
        <v>48</v>
      </c>
      <c r="D818" s="21">
        <v>42</v>
      </c>
      <c r="E818" s="3" t="s">
        <v>40</v>
      </c>
      <c r="F818" s="4"/>
      <c r="G818" s="4"/>
      <c r="H818" s="3" t="s">
        <v>49</v>
      </c>
      <c r="I818" s="3" t="s">
        <v>56</v>
      </c>
      <c r="J818" s="3" t="s">
        <v>43</v>
      </c>
      <c r="K818" s="3" t="s">
        <v>135</v>
      </c>
      <c r="L818" s="3" t="s">
        <v>460</v>
      </c>
      <c r="M818" s="3" t="s">
        <v>45</v>
      </c>
      <c r="N818" s="3" t="s">
        <v>39</v>
      </c>
      <c r="O818" s="3" t="s">
        <v>62</v>
      </c>
      <c r="P818" s="19"/>
      <c r="Q818" s="3">
        <v>13</v>
      </c>
      <c r="R818" s="3" t="s">
        <v>47</v>
      </c>
      <c r="S818" s="3"/>
      <c r="T818" s="3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</row>
    <row r="819" spans="1:43" ht="15.75" customHeight="1" x14ac:dyDescent="0.2">
      <c r="A819" s="17">
        <v>43676</v>
      </c>
      <c r="B819" s="17">
        <v>28438</v>
      </c>
      <c r="C819" s="3" t="s">
        <v>54</v>
      </c>
      <c r="D819" s="21">
        <v>48</v>
      </c>
      <c r="E819" s="3" t="s">
        <v>40</v>
      </c>
      <c r="F819" s="4"/>
      <c r="G819" s="4"/>
      <c r="H819" s="3" t="s">
        <v>49</v>
      </c>
      <c r="I819" s="3" t="s">
        <v>414</v>
      </c>
      <c r="J819" s="3" t="s">
        <v>114</v>
      </c>
      <c r="K819" s="3" t="s">
        <v>135</v>
      </c>
      <c r="L819" s="3" t="s">
        <v>195</v>
      </c>
      <c r="M819" s="3" t="s">
        <v>45</v>
      </c>
      <c r="N819" s="3" t="s">
        <v>39</v>
      </c>
      <c r="O819" s="3" t="s">
        <v>62</v>
      </c>
      <c r="P819" s="19"/>
      <c r="Q819" s="5" t="s">
        <v>147</v>
      </c>
      <c r="R819" s="3" t="s">
        <v>47</v>
      </c>
      <c r="S819" s="3"/>
      <c r="T819" s="3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</row>
    <row r="820" spans="1:43" ht="15.75" customHeight="1" x14ac:dyDescent="0.2">
      <c r="A820" s="17">
        <v>43676</v>
      </c>
      <c r="B820" s="17">
        <v>26799</v>
      </c>
      <c r="C820" s="3" t="s">
        <v>39</v>
      </c>
      <c r="D820" s="21">
        <v>52</v>
      </c>
      <c r="E820" s="3" t="s">
        <v>40</v>
      </c>
      <c r="F820" s="4"/>
      <c r="G820" s="4"/>
      <c r="H820" s="3" t="s">
        <v>49</v>
      </c>
      <c r="I820" s="3" t="s">
        <v>56</v>
      </c>
      <c r="J820" s="3" t="s">
        <v>114</v>
      </c>
      <c r="K820" s="3" t="s">
        <v>135</v>
      </c>
      <c r="L820" s="3" t="s">
        <v>195</v>
      </c>
      <c r="M820" s="3" t="s">
        <v>45</v>
      </c>
      <c r="N820" s="3" t="s">
        <v>39</v>
      </c>
      <c r="O820" s="3" t="s">
        <v>62</v>
      </c>
      <c r="P820" s="19"/>
      <c r="Q820" s="5" t="s">
        <v>132</v>
      </c>
      <c r="R820" s="3" t="s">
        <v>47</v>
      </c>
      <c r="S820" s="3"/>
      <c r="T820" s="3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</row>
    <row r="821" spans="1:43" ht="15.75" customHeight="1" x14ac:dyDescent="0.2">
      <c r="A821" s="17">
        <v>43676</v>
      </c>
      <c r="B821" s="17">
        <v>33752</v>
      </c>
      <c r="C821" s="3" t="s">
        <v>48</v>
      </c>
      <c r="D821" s="21">
        <v>33</v>
      </c>
      <c r="E821" s="3" t="s">
        <v>55</v>
      </c>
      <c r="F821" s="4"/>
      <c r="G821" s="4"/>
      <c r="H821" s="3" t="s">
        <v>41</v>
      </c>
      <c r="I821" s="3" t="s">
        <v>678</v>
      </c>
      <c r="J821" s="3" t="s">
        <v>51</v>
      </c>
      <c r="K821" s="3" t="s">
        <v>135</v>
      </c>
      <c r="L821" s="3" t="s">
        <v>131</v>
      </c>
      <c r="M821" s="3" t="s">
        <v>45</v>
      </c>
      <c r="N821" s="3" t="s">
        <v>58</v>
      </c>
      <c r="O821" s="3" t="s">
        <v>62</v>
      </c>
      <c r="P821" s="19"/>
      <c r="Q821" s="5" t="s">
        <v>120</v>
      </c>
      <c r="R821" s="3" t="s">
        <v>47</v>
      </c>
      <c r="S821" s="3"/>
      <c r="T821" s="3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</row>
    <row r="822" spans="1:43" ht="15.75" customHeight="1" x14ac:dyDescent="0.2">
      <c r="A822" s="17">
        <v>43676</v>
      </c>
      <c r="B822" s="17">
        <v>33420</v>
      </c>
      <c r="C822" s="3" t="s">
        <v>92</v>
      </c>
      <c r="D822" s="21">
        <v>34</v>
      </c>
      <c r="E822" s="3" t="s">
        <v>40</v>
      </c>
      <c r="F822" s="4"/>
      <c r="G822" s="4"/>
      <c r="H822" s="3" t="s">
        <v>41</v>
      </c>
      <c r="I822" s="3" t="s">
        <v>98</v>
      </c>
      <c r="J822" s="3" t="s">
        <v>51</v>
      </c>
      <c r="K822" s="3" t="s">
        <v>135</v>
      </c>
      <c r="L822" s="3" t="s">
        <v>64</v>
      </c>
      <c r="M822" s="3" t="s">
        <v>205</v>
      </c>
      <c r="N822" s="3" t="s">
        <v>58</v>
      </c>
      <c r="O822" s="3" t="s">
        <v>46</v>
      </c>
      <c r="P822" s="17">
        <v>43161</v>
      </c>
      <c r="Q822" s="5" t="s">
        <v>99</v>
      </c>
      <c r="R822" s="3" t="s">
        <v>47</v>
      </c>
      <c r="S822" s="3"/>
      <c r="T822" s="3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</row>
    <row r="823" spans="1:43" ht="15.75" customHeight="1" x14ac:dyDescent="0.2">
      <c r="A823" s="17">
        <v>43676</v>
      </c>
      <c r="B823" s="17">
        <v>30603</v>
      </c>
      <c r="C823" s="3" t="s">
        <v>39</v>
      </c>
      <c r="D823" s="21">
        <v>42</v>
      </c>
      <c r="E823" s="3" t="s">
        <v>55</v>
      </c>
      <c r="F823" s="4"/>
      <c r="G823" s="4"/>
      <c r="H823" s="3" t="s">
        <v>41</v>
      </c>
      <c r="I823" s="3" t="s">
        <v>645</v>
      </c>
      <c r="J823" s="3" t="s">
        <v>51</v>
      </c>
      <c r="K823" s="3" t="s">
        <v>135</v>
      </c>
      <c r="L823" s="3" t="s">
        <v>131</v>
      </c>
      <c r="M823" s="3" t="s">
        <v>45</v>
      </c>
      <c r="N823" s="3" t="s">
        <v>58</v>
      </c>
      <c r="O823" s="3" t="s">
        <v>62</v>
      </c>
      <c r="P823" s="19"/>
      <c r="Q823" s="5" t="s">
        <v>613</v>
      </c>
      <c r="R823" s="3" t="s">
        <v>47</v>
      </c>
      <c r="S823" s="3"/>
      <c r="T823" s="3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</row>
    <row r="824" spans="1:43" ht="15.75" customHeight="1" x14ac:dyDescent="0.2">
      <c r="A824" s="17">
        <v>43676</v>
      </c>
      <c r="B824" s="17">
        <v>35830</v>
      </c>
      <c r="C824" s="3" t="s">
        <v>48</v>
      </c>
      <c r="D824" s="21">
        <v>27</v>
      </c>
      <c r="E824" s="3" t="s">
        <v>40</v>
      </c>
      <c r="F824" s="4"/>
      <c r="G824" s="4"/>
      <c r="H824" s="3" t="s">
        <v>41</v>
      </c>
      <c r="I824" s="3" t="s">
        <v>79</v>
      </c>
      <c r="J824" s="3" t="s">
        <v>51</v>
      </c>
      <c r="K824" s="3" t="s">
        <v>135</v>
      </c>
      <c r="L824" s="3" t="s">
        <v>679</v>
      </c>
      <c r="M824" s="3" t="s">
        <v>45</v>
      </c>
      <c r="N824" s="3" t="s">
        <v>58</v>
      </c>
      <c r="O824" s="3" t="s">
        <v>46</v>
      </c>
      <c r="P824" s="17">
        <v>42796</v>
      </c>
      <c r="Q824" s="3">
        <v>13</v>
      </c>
      <c r="R824" s="3" t="s">
        <v>47</v>
      </c>
      <c r="S824" s="3"/>
      <c r="T824" s="3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</row>
    <row r="825" spans="1:43" ht="15.75" customHeight="1" x14ac:dyDescent="0.2">
      <c r="A825" s="17">
        <v>43677</v>
      </c>
      <c r="B825" s="17">
        <v>32977</v>
      </c>
      <c r="C825" s="3" t="s">
        <v>48</v>
      </c>
      <c r="D825" s="21">
        <v>35</v>
      </c>
      <c r="E825" s="3" t="s">
        <v>40</v>
      </c>
      <c r="F825" s="4"/>
      <c r="G825" s="4"/>
      <c r="H825" s="3" t="s">
        <v>41</v>
      </c>
      <c r="I825" s="3" t="s">
        <v>134</v>
      </c>
      <c r="J825" s="3" t="s">
        <v>51</v>
      </c>
      <c r="K825" s="3" t="s">
        <v>135</v>
      </c>
      <c r="L825" s="3" t="s">
        <v>64</v>
      </c>
      <c r="M825" s="3" t="s">
        <v>45</v>
      </c>
      <c r="N825" s="3" t="s">
        <v>58</v>
      </c>
      <c r="O825" s="3" t="s">
        <v>62</v>
      </c>
      <c r="P825" s="19"/>
      <c r="Q825" s="3">
        <v>13</v>
      </c>
      <c r="R825" s="3" t="s">
        <v>47</v>
      </c>
      <c r="S825" s="3"/>
      <c r="T825" s="3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</row>
    <row r="826" spans="1:43" ht="15.75" customHeight="1" x14ac:dyDescent="0.2">
      <c r="A826" s="17">
        <v>43677</v>
      </c>
      <c r="B826" s="17">
        <v>31051</v>
      </c>
      <c r="C826" s="3" t="s">
        <v>39</v>
      </c>
      <c r="D826" s="21">
        <v>40</v>
      </c>
      <c r="E826" s="3" t="s">
        <v>40</v>
      </c>
      <c r="F826" s="4"/>
      <c r="G826" s="4"/>
      <c r="H826" s="3" t="s">
        <v>49</v>
      </c>
      <c r="I826" s="3" t="s">
        <v>71</v>
      </c>
      <c r="J826" s="3" t="s">
        <v>51</v>
      </c>
      <c r="K826" s="3" t="s">
        <v>135</v>
      </c>
      <c r="L826" s="3" t="s">
        <v>164</v>
      </c>
      <c r="M826" s="3" t="s">
        <v>45</v>
      </c>
      <c r="N826" s="3" t="s">
        <v>39</v>
      </c>
      <c r="O826" s="3" t="s">
        <v>46</v>
      </c>
      <c r="P826" s="17">
        <v>42065</v>
      </c>
      <c r="Q826" s="5" t="s">
        <v>102</v>
      </c>
      <c r="R826" s="3" t="s">
        <v>47</v>
      </c>
      <c r="S826" s="3"/>
      <c r="T826" s="3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</row>
    <row r="827" spans="1:43" ht="15.75" customHeight="1" x14ac:dyDescent="0.2">
      <c r="A827" s="17">
        <v>43677</v>
      </c>
      <c r="B827" s="17">
        <v>32363</v>
      </c>
      <c r="C827" s="3" t="s">
        <v>92</v>
      </c>
      <c r="D827" s="21">
        <v>37</v>
      </c>
      <c r="E827" s="3" t="s">
        <v>40</v>
      </c>
      <c r="F827" s="4"/>
      <c r="G827" s="4"/>
      <c r="H827" s="3" t="s">
        <v>49</v>
      </c>
      <c r="I827" s="3" t="s">
        <v>56</v>
      </c>
      <c r="J827" s="3" t="s">
        <v>157</v>
      </c>
      <c r="K827" s="3" t="s">
        <v>135</v>
      </c>
      <c r="L827" s="3" t="s">
        <v>506</v>
      </c>
      <c r="M827" s="3" t="s">
        <v>45</v>
      </c>
      <c r="N827" s="3" t="s">
        <v>58</v>
      </c>
      <c r="O827" s="3" t="s">
        <v>62</v>
      </c>
      <c r="P827" s="19"/>
      <c r="Q827" s="3">
        <v>13</v>
      </c>
      <c r="R827" s="3" t="s">
        <v>47</v>
      </c>
      <c r="S827" s="3"/>
      <c r="T827" s="3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</row>
    <row r="828" spans="1:43" ht="15.75" customHeight="1" x14ac:dyDescent="0.2">
      <c r="A828" s="17">
        <v>43677</v>
      </c>
      <c r="B828" s="17">
        <v>35181</v>
      </c>
      <c r="C828" s="3" t="s">
        <v>54</v>
      </c>
      <c r="D828" s="21">
        <v>29</v>
      </c>
      <c r="E828" s="3" t="s">
        <v>40</v>
      </c>
      <c r="F828" s="4"/>
      <c r="G828" s="4"/>
      <c r="H828" s="3" t="s">
        <v>41</v>
      </c>
      <c r="I828" s="3" t="s">
        <v>433</v>
      </c>
      <c r="J828" s="3" t="s">
        <v>43</v>
      </c>
      <c r="K828" s="3" t="s">
        <v>135</v>
      </c>
      <c r="L828" s="3" t="s">
        <v>104</v>
      </c>
      <c r="M828" s="3" t="s">
        <v>45</v>
      </c>
      <c r="N828" s="3" t="s">
        <v>58</v>
      </c>
      <c r="O828" s="3" t="s">
        <v>62</v>
      </c>
      <c r="P828" s="19"/>
      <c r="Q828" s="3">
        <v>15</v>
      </c>
      <c r="R828" s="3" t="s">
        <v>47</v>
      </c>
      <c r="S828" s="3"/>
      <c r="T828" s="3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</row>
    <row r="829" spans="1:43" ht="15.75" customHeight="1" x14ac:dyDescent="0.2">
      <c r="A829" s="17">
        <v>43677</v>
      </c>
      <c r="B829" s="17">
        <v>35426</v>
      </c>
      <c r="C829" s="3" t="s">
        <v>39</v>
      </c>
      <c r="D829" s="21">
        <v>29</v>
      </c>
      <c r="E829" s="3" t="s">
        <v>40</v>
      </c>
      <c r="F829" s="4"/>
      <c r="G829" s="4"/>
      <c r="H829" s="3" t="s">
        <v>41</v>
      </c>
      <c r="I829" s="3" t="s">
        <v>672</v>
      </c>
      <c r="J829" s="3" t="s">
        <v>51</v>
      </c>
      <c r="K829" s="3" t="s">
        <v>135</v>
      </c>
      <c r="L829" s="3" t="s">
        <v>127</v>
      </c>
      <c r="M829" s="3" t="s">
        <v>45</v>
      </c>
      <c r="N829" s="3" t="s">
        <v>39</v>
      </c>
      <c r="O829" s="3" t="s">
        <v>46</v>
      </c>
      <c r="P829" s="17">
        <v>43485</v>
      </c>
      <c r="Q829" s="5" t="s">
        <v>109</v>
      </c>
      <c r="R829" s="3" t="s">
        <v>47</v>
      </c>
      <c r="S829" s="3"/>
      <c r="T829" s="3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</row>
    <row r="830" spans="1:43" ht="15.75" customHeight="1" x14ac:dyDescent="0.2">
      <c r="A830" s="17">
        <v>43678</v>
      </c>
      <c r="B830" s="17">
        <v>32356</v>
      </c>
      <c r="C830" s="3" t="s">
        <v>39</v>
      </c>
      <c r="D830" s="21">
        <v>37</v>
      </c>
      <c r="E830" s="3" t="s">
        <v>40</v>
      </c>
      <c r="F830" s="4"/>
      <c r="G830" s="4"/>
      <c r="H830" s="3" t="s">
        <v>49</v>
      </c>
      <c r="I830" s="3" t="s">
        <v>134</v>
      </c>
      <c r="J830" s="3" t="s">
        <v>51</v>
      </c>
      <c r="K830" s="3" t="s">
        <v>135</v>
      </c>
      <c r="L830" s="3" t="s">
        <v>64</v>
      </c>
      <c r="M830" s="3" t="s">
        <v>45</v>
      </c>
      <c r="N830" s="3" t="s">
        <v>39</v>
      </c>
      <c r="O830" s="3" t="s">
        <v>62</v>
      </c>
      <c r="P830" s="19"/>
      <c r="Q830" s="5" t="s">
        <v>613</v>
      </c>
      <c r="R830" s="3" t="s">
        <v>47</v>
      </c>
      <c r="S830" s="3"/>
      <c r="T830" s="3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</row>
    <row r="831" spans="1:43" ht="15.75" customHeight="1" x14ac:dyDescent="0.2">
      <c r="A831" s="17">
        <v>43678</v>
      </c>
      <c r="B831" s="17">
        <v>31625</v>
      </c>
      <c r="C831" s="3" t="s">
        <v>39</v>
      </c>
      <c r="D831" s="21">
        <v>39</v>
      </c>
      <c r="E831" s="3" t="s">
        <v>40</v>
      </c>
      <c r="F831" s="4"/>
      <c r="G831" s="4"/>
      <c r="H831" s="3" t="s">
        <v>49</v>
      </c>
      <c r="I831" s="3" t="s">
        <v>680</v>
      </c>
      <c r="J831" s="3" t="s">
        <v>51</v>
      </c>
      <c r="K831" s="3" t="s">
        <v>135</v>
      </c>
      <c r="L831" s="3" t="s">
        <v>64</v>
      </c>
      <c r="M831" s="3" t="s">
        <v>45</v>
      </c>
      <c r="N831" s="3" t="s">
        <v>58</v>
      </c>
      <c r="O831" s="3" t="s">
        <v>46</v>
      </c>
      <c r="P831" s="17">
        <v>38200</v>
      </c>
      <c r="Q831" s="5" t="s">
        <v>619</v>
      </c>
      <c r="R831" s="3" t="s">
        <v>47</v>
      </c>
      <c r="S831" s="3"/>
      <c r="T831" s="3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</row>
    <row r="832" spans="1:43" ht="15.75" customHeight="1" x14ac:dyDescent="0.2">
      <c r="A832" s="17">
        <v>43678</v>
      </c>
      <c r="B832" s="17">
        <v>34547</v>
      </c>
      <c r="C832" s="3" t="s">
        <v>39</v>
      </c>
      <c r="D832" s="21">
        <v>31</v>
      </c>
      <c r="E832" s="3" t="s">
        <v>40</v>
      </c>
      <c r="F832" s="4"/>
      <c r="G832" s="4"/>
      <c r="H832" s="3" t="s">
        <v>49</v>
      </c>
      <c r="I832" s="3" t="s">
        <v>56</v>
      </c>
      <c r="J832" s="3" t="s">
        <v>43</v>
      </c>
      <c r="K832" s="3" t="s">
        <v>135</v>
      </c>
      <c r="L832" s="3" t="s">
        <v>681</v>
      </c>
      <c r="M832" s="3" t="s">
        <v>45</v>
      </c>
      <c r="N832" s="3" t="s">
        <v>58</v>
      </c>
      <c r="O832" s="3" t="s">
        <v>62</v>
      </c>
      <c r="P832" s="19"/>
      <c r="Q832" s="5" t="s">
        <v>125</v>
      </c>
      <c r="R832" s="3" t="s">
        <v>47</v>
      </c>
      <c r="S832" s="3"/>
      <c r="T832" s="3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</row>
    <row r="833" spans="1:43" ht="15.75" customHeight="1" x14ac:dyDescent="0.2">
      <c r="A833" s="17">
        <v>43678</v>
      </c>
      <c r="B833" s="17">
        <v>34182</v>
      </c>
      <c r="C833" s="3" t="s">
        <v>39</v>
      </c>
      <c r="D833" s="21">
        <v>32</v>
      </c>
      <c r="E833" s="3" t="s">
        <v>40</v>
      </c>
      <c r="F833" s="4"/>
      <c r="G833" s="4"/>
      <c r="H833" s="3" t="s">
        <v>49</v>
      </c>
      <c r="I833" s="3" t="s">
        <v>134</v>
      </c>
      <c r="J833" s="3" t="s">
        <v>51</v>
      </c>
      <c r="K833" s="3" t="s">
        <v>135</v>
      </c>
      <c r="L833" s="3" t="s">
        <v>64</v>
      </c>
      <c r="M833" s="3" t="s">
        <v>45</v>
      </c>
      <c r="N833" s="3" t="s">
        <v>84</v>
      </c>
      <c r="O833" s="3" t="s">
        <v>62</v>
      </c>
      <c r="P833" s="19"/>
      <c r="Q833" s="5" t="s">
        <v>94</v>
      </c>
      <c r="R833" s="3" t="s">
        <v>47</v>
      </c>
      <c r="S833" s="3"/>
      <c r="T833" s="3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</row>
    <row r="834" spans="1:43" ht="15.75" customHeight="1" x14ac:dyDescent="0.2">
      <c r="A834" s="17">
        <v>43678</v>
      </c>
      <c r="B834" s="17">
        <v>34912</v>
      </c>
      <c r="C834" s="3" t="s">
        <v>39</v>
      </c>
      <c r="D834" s="21">
        <v>30</v>
      </c>
      <c r="E834" s="3" t="s">
        <v>40</v>
      </c>
      <c r="F834" s="4"/>
      <c r="G834" s="4"/>
      <c r="H834" s="3" t="s">
        <v>41</v>
      </c>
      <c r="I834" s="3" t="s">
        <v>79</v>
      </c>
      <c r="J834" s="3" t="s">
        <v>51</v>
      </c>
      <c r="K834" s="3" t="s">
        <v>135</v>
      </c>
      <c r="L834" s="3" t="s">
        <v>64</v>
      </c>
      <c r="M834" s="3" t="s">
        <v>45</v>
      </c>
      <c r="N834" s="3" t="s">
        <v>58</v>
      </c>
      <c r="O834" s="3" t="s">
        <v>62</v>
      </c>
      <c r="P834" s="19"/>
      <c r="Q834" s="5" t="s">
        <v>682</v>
      </c>
      <c r="R834" s="3" t="s">
        <v>47</v>
      </c>
      <c r="S834" s="3"/>
      <c r="T834" s="3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</row>
    <row r="835" spans="1:43" ht="15.75" customHeight="1" x14ac:dyDescent="0.2">
      <c r="A835" s="17">
        <v>43678</v>
      </c>
      <c r="B835" s="17">
        <v>25781</v>
      </c>
      <c r="C835" s="3" t="s">
        <v>39</v>
      </c>
      <c r="D835" s="21">
        <v>55</v>
      </c>
      <c r="E835" s="3" t="s">
        <v>55</v>
      </c>
      <c r="F835" s="4"/>
      <c r="G835" s="4"/>
      <c r="H835" s="3" t="s">
        <v>41</v>
      </c>
      <c r="I835" s="3" t="s">
        <v>134</v>
      </c>
      <c r="J835" s="3" t="s">
        <v>51</v>
      </c>
      <c r="K835" s="3" t="s">
        <v>135</v>
      </c>
      <c r="L835" s="3" t="s">
        <v>64</v>
      </c>
      <c r="M835" s="3" t="s">
        <v>45</v>
      </c>
      <c r="N835" s="3" t="s">
        <v>58</v>
      </c>
      <c r="O835" s="3" t="s">
        <v>46</v>
      </c>
      <c r="P835" s="17">
        <v>40391</v>
      </c>
      <c r="Q835" s="5" t="s">
        <v>130</v>
      </c>
      <c r="R835" s="3" t="s">
        <v>47</v>
      </c>
      <c r="S835" s="3"/>
      <c r="T835" s="3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</row>
    <row r="836" spans="1:43" ht="15.75" customHeight="1" x14ac:dyDescent="0.2">
      <c r="A836" s="17">
        <v>43678</v>
      </c>
      <c r="B836" s="17">
        <v>26146</v>
      </c>
      <c r="C836" s="3" t="s">
        <v>39</v>
      </c>
      <c r="D836" s="21">
        <v>54</v>
      </c>
      <c r="E836" s="3" t="s">
        <v>40</v>
      </c>
      <c r="F836" s="4"/>
      <c r="G836" s="4"/>
      <c r="H836" s="3" t="s">
        <v>41</v>
      </c>
      <c r="I836" s="3" t="s">
        <v>449</v>
      </c>
      <c r="J836" s="3" t="s">
        <v>51</v>
      </c>
      <c r="K836" s="3" t="s">
        <v>135</v>
      </c>
      <c r="L836" s="3" t="s">
        <v>64</v>
      </c>
      <c r="M836" s="3" t="s">
        <v>45</v>
      </c>
      <c r="N836" s="3" t="s">
        <v>124</v>
      </c>
      <c r="O836" s="3" t="s">
        <v>62</v>
      </c>
      <c r="P836" s="19"/>
      <c r="Q836" s="3">
        <v>14</v>
      </c>
      <c r="R836" s="3" t="s">
        <v>47</v>
      </c>
      <c r="S836" s="3"/>
      <c r="T836" s="3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</row>
    <row r="837" spans="1:43" ht="15.75" customHeight="1" x14ac:dyDescent="0.2">
      <c r="A837" s="17">
        <v>43683</v>
      </c>
      <c r="B837" s="17">
        <v>32361</v>
      </c>
      <c r="C837" s="3" t="s">
        <v>54</v>
      </c>
      <c r="D837" s="21">
        <v>37</v>
      </c>
      <c r="E837" s="3" t="s">
        <v>40</v>
      </c>
      <c r="F837" s="4"/>
      <c r="G837" s="4"/>
      <c r="H837" s="3" t="s">
        <v>49</v>
      </c>
      <c r="I837" s="3" t="s">
        <v>56</v>
      </c>
      <c r="J837" s="3" t="s">
        <v>43</v>
      </c>
      <c r="K837" s="3" t="s">
        <v>135</v>
      </c>
      <c r="L837" s="3" t="s">
        <v>164</v>
      </c>
      <c r="M837" s="3" t="s">
        <v>45</v>
      </c>
      <c r="N837" s="3" t="s">
        <v>84</v>
      </c>
      <c r="O837" s="3" t="s">
        <v>46</v>
      </c>
      <c r="P837" s="17">
        <v>42953</v>
      </c>
      <c r="Q837" s="5" t="s">
        <v>648</v>
      </c>
      <c r="R837" s="3" t="s">
        <v>47</v>
      </c>
      <c r="S837" s="3"/>
      <c r="T837" s="3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</row>
    <row r="838" spans="1:43" ht="15.75" customHeight="1" x14ac:dyDescent="0.2">
      <c r="A838" s="17">
        <v>43683</v>
      </c>
      <c r="B838" s="17">
        <v>32597</v>
      </c>
      <c r="C838" s="3" t="s">
        <v>54</v>
      </c>
      <c r="D838" s="21">
        <v>36</v>
      </c>
      <c r="E838" s="3" t="s">
        <v>40</v>
      </c>
      <c r="F838" s="4"/>
      <c r="G838" s="4"/>
      <c r="H838" s="3" t="s">
        <v>49</v>
      </c>
      <c r="I838" s="3" t="s">
        <v>71</v>
      </c>
      <c r="J838" s="3" t="s">
        <v>43</v>
      </c>
      <c r="K838" s="3" t="s">
        <v>135</v>
      </c>
      <c r="L838" s="3" t="s">
        <v>683</v>
      </c>
      <c r="M838" s="3" t="s">
        <v>45</v>
      </c>
      <c r="N838" s="3" t="s">
        <v>58</v>
      </c>
      <c r="O838" s="3" t="s">
        <v>62</v>
      </c>
      <c r="P838" s="19"/>
      <c r="Q838" s="5" t="s">
        <v>684</v>
      </c>
      <c r="R838" s="3" t="s">
        <v>47</v>
      </c>
      <c r="S838" s="3"/>
      <c r="T838" s="3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</row>
    <row r="839" spans="1:43" ht="15.75" customHeight="1" x14ac:dyDescent="0.2">
      <c r="A839" s="17">
        <v>43683</v>
      </c>
      <c r="B839" s="17">
        <v>32141</v>
      </c>
      <c r="C839" s="3" t="s">
        <v>92</v>
      </c>
      <c r="D839" s="21">
        <v>38</v>
      </c>
      <c r="E839" s="3" t="s">
        <v>40</v>
      </c>
      <c r="F839" s="4"/>
      <c r="G839" s="4"/>
      <c r="H839" s="3" t="s">
        <v>49</v>
      </c>
      <c r="I839" s="3" t="s">
        <v>134</v>
      </c>
      <c r="J839" s="3" t="s">
        <v>43</v>
      </c>
      <c r="K839" s="3" t="s">
        <v>135</v>
      </c>
      <c r="L839" s="3" t="s">
        <v>164</v>
      </c>
      <c r="M839" s="3" t="s">
        <v>45</v>
      </c>
      <c r="N839" s="3" t="s">
        <v>58</v>
      </c>
      <c r="O839" s="3" t="s">
        <v>46</v>
      </c>
      <c r="P839" s="17">
        <v>42953</v>
      </c>
      <c r="Q839" s="5" t="s">
        <v>65</v>
      </c>
      <c r="R839" s="3" t="s">
        <v>47</v>
      </c>
      <c r="S839" s="3"/>
      <c r="T839" s="3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</row>
    <row r="840" spans="1:43" ht="15.75" customHeight="1" x14ac:dyDescent="0.2">
      <c r="A840" s="17">
        <v>43683</v>
      </c>
      <c r="B840" s="17">
        <v>35670</v>
      </c>
      <c r="C840" s="3" t="s">
        <v>48</v>
      </c>
      <c r="D840" s="21">
        <v>28</v>
      </c>
      <c r="E840" s="3" t="s">
        <v>40</v>
      </c>
      <c r="F840" s="4"/>
      <c r="G840" s="4"/>
      <c r="H840" s="3" t="s">
        <v>41</v>
      </c>
      <c r="I840" s="3" t="s">
        <v>79</v>
      </c>
      <c r="J840" s="3" t="s">
        <v>51</v>
      </c>
      <c r="K840" s="3" t="s">
        <v>135</v>
      </c>
      <c r="L840" s="3" t="s">
        <v>685</v>
      </c>
      <c r="M840" s="3" t="s">
        <v>45</v>
      </c>
      <c r="N840" s="3" t="s">
        <v>58</v>
      </c>
      <c r="O840" s="3" t="s">
        <v>46</v>
      </c>
      <c r="P840" s="17">
        <v>43318</v>
      </c>
      <c r="Q840" s="5" t="s">
        <v>147</v>
      </c>
      <c r="R840" s="3" t="s">
        <v>47</v>
      </c>
      <c r="S840" s="3"/>
      <c r="T840" s="3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</row>
    <row r="841" spans="1:43" ht="15.75" customHeight="1" x14ac:dyDescent="0.2">
      <c r="A841" s="17">
        <v>43683</v>
      </c>
      <c r="B841" s="17">
        <v>31075</v>
      </c>
      <c r="C841" s="3" t="s">
        <v>48</v>
      </c>
      <c r="D841" s="21">
        <v>40</v>
      </c>
      <c r="E841" s="3" t="s">
        <v>40</v>
      </c>
      <c r="F841" s="4"/>
      <c r="G841" s="4"/>
      <c r="H841" s="3" t="s">
        <v>41</v>
      </c>
      <c r="I841" s="3" t="s">
        <v>134</v>
      </c>
      <c r="J841" s="3" t="s">
        <v>43</v>
      </c>
      <c r="K841" s="3" t="s">
        <v>135</v>
      </c>
      <c r="L841" s="3" t="s">
        <v>686</v>
      </c>
      <c r="M841" s="3" t="s">
        <v>45</v>
      </c>
      <c r="N841" s="3" t="s">
        <v>58</v>
      </c>
      <c r="O841" s="3" t="s">
        <v>46</v>
      </c>
      <c r="P841" s="17">
        <v>41127</v>
      </c>
      <c r="Q841" s="5" t="s">
        <v>130</v>
      </c>
      <c r="R841" s="3" t="s">
        <v>47</v>
      </c>
      <c r="S841" s="3"/>
      <c r="T841" s="3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</row>
    <row r="842" spans="1:43" ht="15.75" customHeight="1" x14ac:dyDescent="0.2">
      <c r="A842" s="17">
        <v>43683</v>
      </c>
      <c r="B842" s="17">
        <v>35128</v>
      </c>
      <c r="C842" s="3" t="s">
        <v>48</v>
      </c>
      <c r="D842" s="21">
        <v>29</v>
      </c>
      <c r="E842" s="3" t="s">
        <v>40</v>
      </c>
      <c r="F842" s="4"/>
      <c r="G842" s="4"/>
      <c r="H842" s="3" t="s">
        <v>41</v>
      </c>
      <c r="I842" s="3" t="s">
        <v>79</v>
      </c>
      <c r="J842" s="3" t="s">
        <v>51</v>
      </c>
      <c r="K842" s="3" t="s">
        <v>135</v>
      </c>
      <c r="L842" s="3" t="s">
        <v>687</v>
      </c>
      <c r="M842" s="3" t="s">
        <v>45</v>
      </c>
      <c r="N842" s="3" t="s">
        <v>58</v>
      </c>
      <c r="O842" s="3" t="s">
        <v>46</v>
      </c>
      <c r="P842" s="17">
        <v>43318</v>
      </c>
      <c r="Q842" s="5" t="s">
        <v>648</v>
      </c>
      <c r="R842" s="3" t="s">
        <v>47</v>
      </c>
      <c r="S842" s="3"/>
      <c r="T842" s="3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</row>
    <row r="843" spans="1:43" ht="15.75" customHeight="1" x14ac:dyDescent="0.2">
      <c r="A843" s="17">
        <v>43683</v>
      </c>
      <c r="B843" s="17">
        <v>32903</v>
      </c>
      <c r="C843" s="3" t="s">
        <v>54</v>
      </c>
      <c r="D843" s="21">
        <v>35</v>
      </c>
      <c r="E843" s="3" t="s">
        <v>40</v>
      </c>
      <c r="F843" s="4"/>
      <c r="G843" s="4"/>
      <c r="H843" s="3" t="s">
        <v>41</v>
      </c>
      <c r="I843" s="3" t="s">
        <v>134</v>
      </c>
      <c r="J843" s="3" t="s">
        <v>43</v>
      </c>
      <c r="K843" s="3" t="s">
        <v>135</v>
      </c>
      <c r="L843" s="3" t="s">
        <v>688</v>
      </c>
      <c r="M843" s="3" t="s">
        <v>45</v>
      </c>
      <c r="N843" s="3" t="s">
        <v>58</v>
      </c>
      <c r="O843" s="3" t="s">
        <v>62</v>
      </c>
      <c r="P843" s="19"/>
      <c r="Q843" s="4"/>
      <c r="R843" s="3" t="s">
        <v>47</v>
      </c>
      <c r="S843" s="3"/>
      <c r="T843" s="3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</row>
    <row r="844" spans="1:43" ht="15.75" customHeight="1" x14ac:dyDescent="0.2">
      <c r="A844" s="17">
        <v>43683</v>
      </c>
      <c r="B844" s="17">
        <v>30878</v>
      </c>
      <c r="C844" s="3" t="s">
        <v>54</v>
      </c>
      <c r="D844" s="21">
        <v>41</v>
      </c>
      <c r="E844" s="3" t="s">
        <v>40</v>
      </c>
      <c r="F844" s="4"/>
      <c r="G844" s="4"/>
      <c r="H844" s="3" t="s">
        <v>41</v>
      </c>
      <c r="I844" s="3" t="s">
        <v>71</v>
      </c>
      <c r="J844" s="3" t="s">
        <v>43</v>
      </c>
      <c r="K844" s="3" t="s">
        <v>135</v>
      </c>
      <c r="L844" s="3" t="s">
        <v>129</v>
      </c>
      <c r="M844" s="3" t="s">
        <v>45</v>
      </c>
      <c r="N844" s="3" t="s">
        <v>58</v>
      </c>
      <c r="O844" s="3" t="s">
        <v>62</v>
      </c>
      <c r="P844" s="19"/>
      <c r="Q844" s="5" t="s">
        <v>640</v>
      </c>
      <c r="R844" s="3" t="s">
        <v>47</v>
      </c>
      <c r="S844" s="3"/>
      <c r="T844" s="3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</row>
    <row r="845" spans="1:43" ht="15.75" customHeight="1" x14ac:dyDescent="0.2">
      <c r="A845" s="17">
        <v>43683</v>
      </c>
      <c r="B845" s="17">
        <v>29251</v>
      </c>
      <c r="C845" s="3" t="s">
        <v>48</v>
      </c>
      <c r="D845" s="21">
        <v>45</v>
      </c>
      <c r="E845" s="3" t="s">
        <v>40</v>
      </c>
      <c r="F845" s="4"/>
      <c r="G845" s="4"/>
      <c r="H845" s="3" t="s">
        <v>49</v>
      </c>
      <c r="I845" s="3" t="s">
        <v>408</v>
      </c>
      <c r="J845" s="3" t="s">
        <v>51</v>
      </c>
      <c r="K845" s="3" t="s">
        <v>135</v>
      </c>
      <c r="L845" s="3" t="s">
        <v>689</v>
      </c>
      <c r="M845" s="3" t="s">
        <v>45</v>
      </c>
      <c r="N845" s="3" t="s">
        <v>229</v>
      </c>
      <c r="O845" s="3" t="s">
        <v>46</v>
      </c>
      <c r="P845" s="17">
        <v>43318</v>
      </c>
      <c r="Q845" s="5" t="s">
        <v>73</v>
      </c>
      <c r="R845" s="3" t="s">
        <v>47</v>
      </c>
      <c r="S845" s="3"/>
      <c r="T845" s="3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</row>
    <row r="846" spans="1:43" ht="15.75" customHeight="1" x14ac:dyDescent="0.2">
      <c r="A846" s="17">
        <v>43683</v>
      </c>
      <c r="B846" s="17">
        <v>30391</v>
      </c>
      <c r="C846" s="3" t="s">
        <v>54</v>
      </c>
      <c r="D846" s="21">
        <v>42</v>
      </c>
      <c r="E846" s="3" t="s">
        <v>40</v>
      </c>
      <c r="F846" s="4"/>
      <c r="G846" s="4"/>
      <c r="H846" s="3" t="s">
        <v>41</v>
      </c>
      <c r="I846" s="3" t="s">
        <v>79</v>
      </c>
      <c r="J846" s="3" t="s">
        <v>43</v>
      </c>
      <c r="K846" s="3" t="s">
        <v>135</v>
      </c>
      <c r="L846" s="3" t="s">
        <v>460</v>
      </c>
      <c r="M846" s="3" t="s">
        <v>45</v>
      </c>
      <c r="N846" s="3" t="s">
        <v>58</v>
      </c>
      <c r="O846" s="3" t="s">
        <v>62</v>
      </c>
      <c r="P846" s="19"/>
      <c r="Q846" s="5" t="s">
        <v>401</v>
      </c>
      <c r="R846" s="3" t="s">
        <v>47</v>
      </c>
      <c r="S846" s="3"/>
      <c r="T846" s="3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</row>
    <row r="847" spans="1:43" ht="15.75" customHeight="1" x14ac:dyDescent="0.2">
      <c r="A847" s="17">
        <v>43683</v>
      </c>
      <c r="B847" s="17">
        <v>32315</v>
      </c>
      <c r="C847" s="3" t="s">
        <v>54</v>
      </c>
      <c r="D847" s="21">
        <v>37</v>
      </c>
      <c r="E847" s="3" t="s">
        <v>40</v>
      </c>
      <c r="F847" s="4"/>
      <c r="G847" s="4"/>
      <c r="H847" s="3" t="s">
        <v>41</v>
      </c>
      <c r="I847" s="3" t="s">
        <v>449</v>
      </c>
      <c r="J847" s="3" t="s">
        <v>43</v>
      </c>
      <c r="K847" s="3" t="s">
        <v>135</v>
      </c>
      <c r="L847" s="3" t="s">
        <v>690</v>
      </c>
      <c r="M847" s="3" t="s">
        <v>45</v>
      </c>
      <c r="N847" s="3" t="s">
        <v>58</v>
      </c>
      <c r="O847" s="3" t="s">
        <v>46</v>
      </c>
      <c r="P847" s="17">
        <v>42953</v>
      </c>
      <c r="Q847" s="5" t="s">
        <v>640</v>
      </c>
      <c r="R847" s="3" t="s">
        <v>47</v>
      </c>
      <c r="S847" s="3"/>
      <c r="T847" s="3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</row>
    <row r="848" spans="1:43" ht="15.75" customHeight="1" x14ac:dyDescent="0.2">
      <c r="A848" s="17">
        <v>43683</v>
      </c>
      <c r="B848" s="17">
        <v>31286</v>
      </c>
      <c r="C848" s="3" t="s">
        <v>54</v>
      </c>
      <c r="D848" s="21">
        <v>40</v>
      </c>
      <c r="E848" s="3" t="s">
        <v>40</v>
      </c>
      <c r="F848" s="4"/>
      <c r="G848" s="4"/>
      <c r="H848" s="3" t="s">
        <v>41</v>
      </c>
      <c r="I848" s="3" t="s">
        <v>237</v>
      </c>
      <c r="J848" s="3" t="s">
        <v>43</v>
      </c>
      <c r="K848" s="3" t="s">
        <v>135</v>
      </c>
      <c r="L848" s="3" t="s">
        <v>691</v>
      </c>
      <c r="M848" s="3" t="s">
        <v>45</v>
      </c>
      <c r="N848" s="3" t="s">
        <v>124</v>
      </c>
      <c r="O848" s="3" t="s">
        <v>62</v>
      </c>
      <c r="P848" s="19"/>
      <c r="Q848" s="5" t="s">
        <v>619</v>
      </c>
      <c r="R848" s="3" t="s">
        <v>47</v>
      </c>
      <c r="S848" s="3"/>
      <c r="T848" s="3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</row>
    <row r="849" spans="1:43" ht="15.75" customHeight="1" x14ac:dyDescent="0.2">
      <c r="A849" s="17">
        <v>43683</v>
      </c>
      <c r="B849" s="17">
        <v>33772</v>
      </c>
      <c r="C849" s="3" t="s">
        <v>54</v>
      </c>
      <c r="D849" s="21">
        <v>33</v>
      </c>
      <c r="E849" s="3" t="s">
        <v>40</v>
      </c>
      <c r="F849" s="4"/>
      <c r="G849" s="4"/>
      <c r="H849" s="3" t="s">
        <v>41</v>
      </c>
      <c r="I849" s="3" t="s">
        <v>79</v>
      </c>
      <c r="J849" s="3" t="s">
        <v>43</v>
      </c>
      <c r="K849" s="3" t="s">
        <v>135</v>
      </c>
      <c r="L849" s="3" t="s">
        <v>129</v>
      </c>
      <c r="M849" s="3" t="s">
        <v>45</v>
      </c>
      <c r="N849" s="3" t="s">
        <v>58</v>
      </c>
      <c r="O849" s="3" t="s">
        <v>46</v>
      </c>
      <c r="P849" s="17">
        <v>43318</v>
      </c>
      <c r="Q849" s="5" t="s">
        <v>615</v>
      </c>
      <c r="R849" s="3" t="s">
        <v>47</v>
      </c>
      <c r="S849" s="3"/>
      <c r="T849" s="3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</row>
    <row r="850" spans="1:43" ht="15.75" customHeight="1" x14ac:dyDescent="0.2">
      <c r="A850" s="17">
        <v>43683</v>
      </c>
      <c r="B850" s="17">
        <v>32744</v>
      </c>
      <c r="C850" s="3" t="s">
        <v>54</v>
      </c>
      <c r="D850" s="21">
        <v>36</v>
      </c>
      <c r="E850" s="3" t="s">
        <v>40</v>
      </c>
      <c r="F850" s="4"/>
      <c r="G850" s="4"/>
      <c r="H850" s="3" t="s">
        <v>41</v>
      </c>
      <c r="I850" s="3" t="s">
        <v>144</v>
      </c>
      <c r="J850" s="3" t="s">
        <v>43</v>
      </c>
      <c r="K850" s="3" t="s">
        <v>135</v>
      </c>
      <c r="L850" s="3" t="s">
        <v>70</v>
      </c>
      <c r="M850" s="3" t="s">
        <v>45</v>
      </c>
      <c r="N850" s="3" t="s">
        <v>124</v>
      </c>
      <c r="O850" s="3" t="s">
        <v>62</v>
      </c>
      <c r="P850" s="19"/>
      <c r="Q850" s="3">
        <v>13</v>
      </c>
      <c r="R850" s="3" t="s">
        <v>47</v>
      </c>
      <c r="S850" s="3"/>
      <c r="T850" s="3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</row>
    <row r="851" spans="1:43" ht="15.75" customHeight="1" x14ac:dyDescent="0.2">
      <c r="A851" s="17">
        <v>43683</v>
      </c>
      <c r="B851" s="17">
        <v>30716</v>
      </c>
      <c r="C851" s="3" t="s">
        <v>54</v>
      </c>
      <c r="D851" s="21">
        <v>41</v>
      </c>
      <c r="E851" s="3" t="s">
        <v>40</v>
      </c>
      <c r="F851" s="4"/>
      <c r="G851" s="4"/>
      <c r="H851" s="3" t="s">
        <v>49</v>
      </c>
      <c r="I851" s="3" t="s">
        <v>71</v>
      </c>
      <c r="J851" s="3" t="s">
        <v>51</v>
      </c>
      <c r="K851" s="3" t="s">
        <v>135</v>
      </c>
      <c r="L851" s="3" t="s">
        <v>64</v>
      </c>
      <c r="M851" s="3" t="s">
        <v>45</v>
      </c>
      <c r="N851" s="3" t="s">
        <v>58</v>
      </c>
      <c r="O851" s="3" t="s">
        <v>46</v>
      </c>
      <c r="P851" s="17">
        <v>43086</v>
      </c>
      <c r="Q851" s="5" t="s">
        <v>130</v>
      </c>
      <c r="R851" s="3" t="s">
        <v>47</v>
      </c>
      <c r="S851" s="3"/>
      <c r="T851" s="3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</row>
    <row r="852" spans="1:43" ht="15.75" customHeight="1" x14ac:dyDescent="0.2">
      <c r="A852" s="17">
        <v>43683</v>
      </c>
      <c r="B852" s="17">
        <v>31713</v>
      </c>
      <c r="C852" s="3" t="s">
        <v>54</v>
      </c>
      <c r="D852" s="21">
        <v>39</v>
      </c>
      <c r="E852" s="3" t="s">
        <v>40</v>
      </c>
      <c r="F852" s="4"/>
      <c r="G852" s="4"/>
      <c r="H852" s="3" t="s">
        <v>41</v>
      </c>
      <c r="I852" s="3" t="s">
        <v>408</v>
      </c>
      <c r="J852" s="3" t="s">
        <v>60</v>
      </c>
      <c r="K852" s="3" t="s">
        <v>135</v>
      </c>
      <c r="L852" s="3" t="s">
        <v>64</v>
      </c>
      <c r="M852" s="3" t="s">
        <v>45</v>
      </c>
      <c r="N852" s="3" t="s">
        <v>58</v>
      </c>
      <c r="O852" s="3" t="s">
        <v>62</v>
      </c>
      <c r="P852" s="19"/>
      <c r="Q852" s="5" t="s">
        <v>613</v>
      </c>
      <c r="R852" s="3" t="s">
        <v>47</v>
      </c>
      <c r="S852" s="3"/>
      <c r="T852" s="3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</row>
    <row r="853" spans="1:43" ht="15.75" customHeight="1" x14ac:dyDescent="0.2">
      <c r="A853" s="17">
        <v>43683</v>
      </c>
      <c r="B853" s="17">
        <v>31541</v>
      </c>
      <c r="C853" s="3" t="s">
        <v>54</v>
      </c>
      <c r="D853" s="21">
        <v>39</v>
      </c>
      <c r="E853" s="3" t="s">
        <v>40</v>
      </c>
      <c r="F853" s="4"/>
      <c r="G853" s="4"/>
      <c r="H853" s="3" t="s">
        <v>49</v>
      </c>
      <c r="I853" s="3" t="s">
        <v>302</v>
      </c>
      <c r="J853" s="3" t="s">
        <v>114</v>
      </c>
      <c r="K853" s="3" t="s">
        <v>135</v>
      </c>
      <c r="L853" s="3" t="s">
        <v>641</v>
      </c>
      <c r="M853" s="3" t="s">
        <v>45</v>
      </c>
      <c r="N853" s="3" t="s">
        <v>58</v>
      </c>
      <c r="O853" s="3" t="s">
        <v>46</v>
      </c>
      <c r="P853" s="17">
        <v>42953</v>
      </c>
      <c r="Q853" s="5" t="s">
        <v>613</v>
      </c>
      <c r="R853" s="3" t="s">
        <v>47</v>
      </c>
      <c r="S853" s="3"/>
      <c r="T853" s="3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</row>
    <row r="854" spans="1:43" ht="15.75" customHeight="1" x14ac:dyDescent="0.2">
      <c r="A854" s="17">
        <v>43683</v>
      </c>
      <c r="B854" s="17">
        <v>28684</v>
      </c>
      <c r="C854" s="3" t="s">
        <v>54</v>
      </c>
      <c r="D854" s="21">
        <v>47</v>
      </c>
      <c r="E854" s="3" t="s">
        <v>55</v>
      </c>
      <c r="F854" s="4"/>
      <c r="G854" s="4"/>
      <c r="H854" s="3" t="s">
        <v>41</v>
      </c>
      <c r="I854" s="3" t="s">
        <v>56</v>
      </c>
      <c r="J854" s="3" t="s">
        <v>43</v>
      </c>
      <c r="K854" s="3" t="s">
        <v>135</v>
      </c>
      <c r="L854" s="3" t="s">
        <v>164</v>
      </c>
      <c r="M854" s="3" t="s">
        <v>45</v>
      </c>
      <c r="N854" s="3" t="s">
        <v>58</v>
      </c>
      <c r="O854" s="3" t="s">
        <v>46</v>
      </c>
      <c r="P854" s="17">
        <v>43692</v>
      </c>
      <c r="Q854" s="5" t="s">
        <v>682</v>
      </c>
      <c r="R854" s="3" t="s">
        <v>47</v>
      </c>
      <c r="S854" s="3"/>
      <c r="T854" s="3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</row>
    <row r="855" spans="1:43" ht="15.75" customHeight="1" x14ac:dyDescent="0.2">
      <c r="A855" s="17">
        <v>43683</v>
      </c>
      <c r="B855" s="17">
        <v>32947</v>
      </c>
      <c r="C855" s="3" t="s">
        <v>48</v>
      </c>
      <c r="D855" s="21">
        <v>35</v>
      </c>
      <c r="E855" s="3" t="s">
        <v>40</v>
      </c>
      <c r="F855" s="4"/>
      <c r="G855" s="4"/>
      <c r="H855" s="3" t="s">
        <v>41</v>
      </c>
      <c r="I855" s="3" t="s">
        <v>79</v>
      </c>
      <c r="J855" s="3" t="s">
        <v>43</v>
      </c>
      <c r="K855" s="3" t="s">
        <v>135</v>
      </c>
      <c r="L855" s="3" t="s">
        <v>194</v>
      </c>
      <c r="M855" s="3" t="s">
        <v>45</v>
      </c>
      <c r="N855" s="3" t="s">
        <v>58</v>
      </c>
      <c r="O855" s="3" t="s">
        <v>62</v>
      </c>
      <c r="P855" s="19"/>
      <c r="Q855" s="5" t="s">
        <v>136</v>
      </c>
      <c r="R855" s="3" t="s">
        <v>47</v>
      </c>
      <c r="S855" s="3"/>
      <c r="T855" s="3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</row>
    <row r="856" spans="1:43" ht="15.75" customHeight="1" x14ac:dyDescent="0.2">
      <c r="A856" s="17">
        <v>43683</v>
      </c>
      <c r="B856" s="17">
        <v>29914</v>
      </c>
      <c r="C856" s="3" t="s">
        <v>54</v>
      </c>
      <c r="D856" s="21">
        <v>44</v>
      </c>
      <c r="E856" s="3" t="s">
        <v>40</v>
      </c>
      <c r="F856" s="4"/>
      <c r="G856" s="4"/>
      <c r="H856" s="3" t="s">
        <v>41</v>
      </c>
      <c r="I856" s="3" t="s">
        <v>134</v>
      </c>
      <c r="J856" s="3" t="s">
        <v>51</v>
      </c>
      <c r="K856" s="3" t="s">
        <v>135</v>
      </c>
      <c r="L856" s="3" t="s">
        <v>64</v>
      </c>
      <c r="M856" s="3" t="s">
        <v>45</v>
      </c>
      <c r="N856" s="3" t="s">
        <v>58</v>
      </c>
      <c r="O856" s="3" t="s">
        <v>46</v>
      </c>
      <c r="P856" s="17">
        <v>43683</v>
      </c>
      <c r="Q856" s="5" t="s">
        <v>401</v>
      </c>
      <c r="R856" s="3" t="s">
        <v>47</v>
      </c>
      <c r="S856" s="3"/>
      <c r="T856" s="3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</row>
    <row r="857" spans="1:43" ht="15.75" customHeight="1" x14ac:dyDescent="0.2">
      <c r="A857" s="17">
        <v>43683</v>
      </c>
      <c r="B857" s="17">
        <v>31755</v>
      </c>
      <c r="C857" s="3" t="s">
        <v>54</v>
      </c>
      <c r="D857" s="21">
        <v>39</v>
      </c>
      <c r="E857" s="3" t="s">
        <v>40</v>
      </c>
      <c r="F857" s="4"/>
      <c r="G857" s="4"/>
      <c r="H857" s="3" t="s">
        <v>41</v>
      </c>
      <c r="I857" s="3" t="s">
        <v>692</v>
      </c>
      <c r="J857" s="3" t="s">
        <v>43</v>
      </c>
      <c r="K857" s="3" t="s">
        <v>135</v>
      </c>
      <c r="L857" s="3" t="s">
        <v>194</v>
      </c>
      <c r="M857" s="3" t="s">
        <v>45</v>
      </c>
      <c r="N857" s="3" t="s">
        <v>510</v>
      </c>
      <c r="O857" s="3" t="s">
        <v>62</v>
      </c>
      <c r="P857" s="19"/>
      <c r="Q857" s="5" t="s">
        <v>132</v>
      </c>
      <c r="R857" s="3" t="s">
        <v>47</v>
      </c>
      <c r="S857" s="3"/>
      <c r="T857" s="3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</row>
    <row r="858" spans="1:43" ht="15.75" customHeight="1" x14ac:dyDescent="0.2">
      <c r="A858" s="17">
        <v>43683</v>
      </c>
      <c r="B858" s="17">
        <v>26427</v>
      </c>
      <c r="C858" s="3" t="s">
        <v>54</v>
      </c>
      <c r="D858" s="21">
        <v>53</v>
      </c>
      <c r="E858" s="3" t="s">
        <v>40</v>
      </c>
      <c r="F858" s="4"/>
      <c r="G858" s="4"/>
      <c r="H858" s="3" t="s">
        <v>41</v>
      </c>
      <c r="I858" s="3" t="s">
        <v>79</v>
      </c>
      <c r="J858" s="3" t="s">
        <v>51</v>
      </c>
      <c r="K858" s="3" t="s">
        <v>135</v>
      </c>
      <c r="L858" s="3" t="s">
        <v>693</v>
      </c>
      <c r="M858" s="3" t="s">
        <v>45</v>
      </c>
      <c r="N858" s="3" t="s">
        <v>58</v>
      </c>
      <c r="O858" s="3" t="s">
        <v>62</v>
      </c>
      <c r="P858" s="19"/>
      <c r="Q858" s="5" t="s">
        <v>97</v>
      </c>
      <c r="R858" s="3" t="s">
        <v>47</v>
      </c>
      <c r="S858" s="3"/>
      <c r="T858" s="3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</row>
    <row r="859" spans="1:43" ht="15.75" customHeight="1" x14ac:dyDescent="0.2">
      <c r="A859" s="17">
        <v>43683</v>
      </c>
      <c r="B859" s="17">
        <v>31665</v>
      </c>
      <c r="C859" s="3" t="s">
        <v>54</v>
      </c>
      <c r="D859" s="21">
        <v>39</v>
      </c>
      <c r="E859" s="3" t="s">
        <v>40</v>
      </c>
      <c r="F859" s="4"/>
      <c r="G859" s="4"/>
      <c r="H859" s="3" t="s">
        <v>41</v>
      </c>
      <c r="I859" s="3" t="s">
        <v>140</v>
      </c>
      <c r="J859" s="3" t="s">
        <v>51</v>
      </c>
      <c r="K859" s="3" t="s">
        <v>135</v>
      </c>
      <c r="L859" s="3" t="s">
        <v>423</v>
      </c>
      <c r="M859" s="3" t="s">
        <v>45</v>
      </c>
      <c r="N859" s="3" t="s">
        <v>58</v>
      </c>
      <c r="O859" s="3" t="s">
        <v>62</v>
      </c>
      <c r="P859" s="19"/>
      <c r="Q859" s="5" t="s">
        <v>125</v>
      </c>
      <c r="R859" s="3" t="s">
        <v>47</v>
      </c>
      <c r="S859" s="3"/>
      <c r="T859" s="3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</row>
    <row r="860" spans="1:43" ht="15.75" customHeight="1" x14ac:dyDescent="0.2">
      <c r="A860" s="17">
        <v>43683</v>
      </c>
      <c r="B860" s="17">
        <v>32948</v>
      </c>
      <c r="C860" s="3" t="s">
        <v>54</v>
      </c>
      <c r="D860" s="21">
        <v>35</v>
      </c>
      <c r="E860" s="3" t="s">
        <v>40</v>
      </c>
      <c r="F860" s="4"/>
      <c r="G860" s="4"/>
      <c r="H860" s="3" t="s">
        <v>41</v>
      </c>
      <c r="I860" s="3" t="s">
        <v>79</v>
      </c>
      <c r="J860" s="3" t="s">
        <v>51</v>
      </c>
      <c r="K860" s="3" t="s">
        <v>135</v>
      </c>
      <c r="L860" s="3" t="s">
        <v>694</v>
      </c>
      <c r="M860" s="3" t="s">
        <v>45</v>
      </c>
      <c r="N860" s="3" t="s">
        <v>58</v>
      </c>
      <c r="O860" s="3" t="s">
        <v>62</v>
      </c>
      <c r="P860" s="19"/>
      <c r="Q860" s="3" t="s">
        <v>91</v>
      </c>
      <c r="R860" s="3" t="s">
        <v>47</v>
      </c>
      <c r="S860" s="3"/>
      <c r="T860" s="3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</row>
    <row r="861" spans="1:43" ht="15.75" customHeight="1" x14ac:dyDescent="0.2">
      <c r="A861" s="17">
        <v>43683</v>
      </c>
      <c r="B861" s="17">
        <v>28253</v>
      </c>
      <c r="C861" s="3" t="s">
        <v>54</v>
      </c>
      <c r="D861" s="21">
        <v>48</v>
      </c>
      <c r="E861" s="3" t="s">
        <v>40</v>
      </c>
      <c r="F861" s="4"/>
      <c r="G861" s="4"/>
      <c r="H861" s="3" t="s">
        <v>49</v>
      </c>
      <c r="I861" s="3" t="s">
        <v>144</v>
      </c>
      <c r="J861" s="3" t="s">
        <v>51</v>
      </c>
      <c r="K861" s="3" t="s">
        <v>135</v>
      </c>
      <c r="L861" s="3" t="s">
        <v>64</v>
      </c>
      <c r="M861" s="3" t="s">
        <v>45</v>
      </c>
      <c r="N861" s="3" t="s">
        <v>58</v>
      </c>
      <c r="O861" s="3" t="s">
        <v>62</v>
      </c>
      <c r="P861" s="17">
        <v>39666</v>
      </c>
      <c r="Q861" s="5" t="s">
        <v>613</v>
      </c>
      <c r="R861" s="3" t="s">
        <v>47</v>
      </c>
      <c r="S861" s="3"/>
      <c r="T861" s="3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</row>
    <row r="862" spans="1:43" ht="15.75" customHeight="1" x14ac:dyDescent="0.2">
      <c r="A862" s="17">
        <v>43683</v>
      </c>
      <c r="B862" s="17">
        <v>28253</v>
      </c>
      <c r="C862" s="3" t="s">
        <v>54</v>
      </c>
      <c r="D862" s="21">
        <v>48</v>
      </c>
      <c r="E862" s="3" t="s">
        <v>40</v>
      </c>
      <c r="F862" s="4"/>
      <c r="G862" s="4"/>
      <c r="H862" s="3" t="s">
        <v>49</v>
      </c>
      <c r="I862" s="3" t="s">
        <v>144</v>
      </c>
      <c r="J862" s="3" t="s">
        <v>51</v>
      </c>
      <c r="K862" s="3" t="s">
        <v>135</v>
      </c>
      <c r="L862" s="3" t="s">
        <v>64</v>
      </c>
      <c r="M862" s="3" t="s">
        <v>45</v>
      </c>
      <c r="N862" s="3" t="s">
        <v>58</v>
      </c>
      <c r="O862" s="3" t="s">
        <v>62</v>
      </c>
      <c r="P862" s="17">
        <v>39666</v>
      </c>
      <c r="Q862" s="5" t="s">
        <v>613</v>
      </c>
      <c r="R862" s="3" t="s">
        <v>47</v>
      </c>
      <c r="S862" s="3"/>
      <c r="T862" s="3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</row>
    <row r="863" spans="1:43" ht="15.75" customHeight="1" x14ac:dyDescent="0.2">
      <c r="A863" s="17">
        <v>43683</v>
      </c>
      <c r="B863" s="17">
        <v>35214</v>
      </c>
      <c r="C863" s="3" t="s">
        <v>48</v>
      </c>
      <c r="D863" s="21">
        <v>29</v>
      </c>
      <c r="E863" s="3" t="s">
        <v>40</v>
      </c>
      <c r="F863" s="4"/>
      <c r="G863" s="4"/>
      <c r="H863" s="3" t="s">
        <v>41</v>
      </c>
      <c r="I863" s="3" t="s">
        <v>79</v>
      </c>
      <c r="J863" s="3" t="s">
        <v>43</v>
      </c>
      <c r="K863" s="3" t="s">
        <v>135</v>
      </c>
      <c r="L863" s="3" t="s">
        <v>695</v>
      </c>
      <c r="M863" s="3" t="s">
        <v>45</v>
      </c>
      <c r="N863" s="3" t="s">
        <v>58</v>
      </c>
      <c r="O863" s="3" t="s">
        <v>62</v>
      </c>
      <c r="P863" s="19"/>
      <c r="Q863" s="5" t="s">
        <v>132</v>
      </c>
      <c r="R863" s="3" t="s">
        <v>47</v>
      </c>
      <c r="S863" s="3"/>
      <c r="T863" s="3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</row>
    <row r="864" spans="1:43" ht="15.75" customHeight="1" x14ac:dyDescent="0.2">
      <c r="A864" s="17">
        <v>43683</v>
      </c>
      <c r="B864" s="17">
        <v>30259</v>
      </c>
      <c r="C864" s="3" t="s">
        <v>48</v>
      </c>
      <c r="D864" s="21">
        <v>43</v>
      </c>
      <c r="E864" s="3" t="s">
        <v>40</v>
      </c>
      <c r="F864" s="4"/>
      <c r="G864" s="4"/>
      <c r="H864" s="3" t="s">
        <v>49</v>
      </c>
      <c r="I864" s="3" t="s">
        <v>250</v>
      </c>
      <c r="J864" s="3" t="s">
        <v>43</v>
      </c>
      <c r="K864" s="3" t="s">
        <v>135</v>
      </c>
      <c r="L864" s="3" t="s">
        <v>696</v>
      </c>
      <c r="M864" s="3" t="s">
        <v>45</v>
      </c>
      <c r="N864" s="3" t="s">
        <v>84</v>
      </c>
      <c r="O864" s="3" t="s">
        <v>46</v>
      </c>
      <c r="P864" s="17">
        <v>43683</v>
      </c>
      <c r="Q864" s="5" t="s">
        <v>401</v>
      </c>
      <c r="R864" s="3" t="s">
        <v>47</v>
      </c>
      <c r="S864" s="3"/>
      <c r="T864" s="3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</row>
    <row r="865" spans="1:43" ht="15.75" customHeight="1" x14ac:dyDescent="0.2">
      <c r="A865" s="17">
        <v>43683</v>
      </c>
      <c r="B865" s="17">
        <v>30259</v>
      </c>
      <c r="C865" s="3" t="s">
        <v>48</v>
      </c>
      <c r="D865" s="21">
        <v>43</v>
      </c>
      <c r="E865" s="3" t="s">
        <v>40</v>
      </c>
      <c r="F865" s="4"/>
      <c r="G865" s="4"/>
      <c r="H865" s="3" t="s">
        <v>49</v>
      </c>
      <c r="I865" s="3" t="s">
        <v>250</v>
      </c>
      <c r="J865" s="3" t="s">
        <v>43</v>
      </c>
      <c r="K865" s="3" t="s">
        <v>135</v>
      </c>
      <c r="L865" s="3" t="s">
        <v>696</v>
      </c>
      <c r="M865" s="3" t="s">
        <v>45</v>
      </c>
      <c r="N865" s="3" t="s">
        <v>84</v>
      </c>
      <c r="O865" s="3" t="s">
        <v>46</v>
      </c>
      <c r="P865" s="17">
        <v>43683</v>
      </c>
      <c r="Q865" s="5" t="s">
        <v>401</v>
      </c>
      <c r="R865" s="3" t="s">
        <v>47</v>
      </c>
      <c r="S865" s="3"/>
      <c r="T865" s="3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</row>
    <row r="866" spans="1:43" ht="15.75" customHeight="1" x14ac:dyDescent="0.2">
      <c r="A866" s="17">
        <v>43683</v>
      </c>
      <c r="B866" s="17">
        <v>35214</v>
      </c>
      <c r="C866" s="3" t="s">
        <v>48</v>
      </c>
      <c r="D866" s="21">
        <v>29</v>
      </c>
      <c r="E866" s="3" t="s">
        <v>40</v>
      </c>
      <c r="F866" s="4"/>
      <c r="G866" s="4"/>
      <c r="H866" s="3" t="s">
        <v>41</v>
      </c>
      <c r="I866" s="3" t="s">
        <v>79</v>
      </c>
      <c r="J866" s="3" t="s">
        <v>43</v>
      </c>
      <c r="K866" s="3" t="s">
        <v>135</v>
      </c>
      <c r="L866" s="3" t="s">
        <v>695</v>
      </c>
      <c r="M866" s="3" t="s">
        <v>45</v>
      </c>
      <c r="N866" s="3" t="s">
        <v>58</v>
      </c>
      <c r="O866" s="3" t="s">
        <v>62</v>
      </c>
      <c r="P866" s="19"/>
      <c r="Q866" s="5" t="s">
        <v>132</v>
      </c>
      <c r="R866" s="3" t="s">
        <v>47</v>
      </c>
      <c r="S866" s="3"/>
      <c r="T866" s="3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</row>
    <row r="867" spans="1:43" ht="15.75" customHeight="1" x14ac:dyDescent="0.2">
      <c r="A867" s="17">
        <v>43683</v>
      </c>
      <c r="B867" s="17">
        <v>35214</v>
      </c>
      <c r="C867" s="3" t="s">
        <v>48</v>
      </c>
      <c r="D867" s="21">
        <v>29</v>
      </c>
      <c r="E867" s="3" t="s">
        <v>40</v>
      </c>
      <c r="F867" s="4"/>
      <c r="G867" s="4"/>
      <c r="H867" s="3" t="s">
        <v>41</v>
      </c>
      <c r="I867" s="3" t="s">
        <v>79</v>
      </c>
      <c r="J867" s="3" t="s">
        <v>43</v>
      </c>
      <c r="K867" s="3" t="s">
        <v>135</v>
      </c>
      <c r="L867" s="3" t="s">
        <v>695</v>
      </c>
      <c r="M867" s="3" t="s">
        <v>45</v>
      </c>
      <c r="N867" s="3" t="s">
        <v>58</v>
      </c>
      <c r="O867" s="3" t="s">
        <v>62</v>
      </c>
      <c r="P867" s="19"/>
      <c r="Q867" s="5" t="s">
        <v>132</v>
      </c>
      <c r="R867" s="3" t="s">
        <v>47</v>
      </c>
      <c r="S867" s="3"/>
      <c r="T867" s="3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</row>
    <row r="868" spans="1:43" ht="15.75" customHeight="1" x14ac:dyDescent="0.2">
      <c r="A868" s="17">
        <v>43683</v>
      </c>
      <c r="B868" s="17">
        <v>33330</v>
      </c>
      <c r="C868" s="3" t="s">
        <v>92</v>
      </c>
      <c r="D868" s="21">
        <v>34</v>
      </c>
      <c r="E868" s="3" t="s">
        <v>40</v>
      </c>
      <c r="F868" s="4"/>
      <c r="G868" s="4"/>
      <c r="H868" s="3" t="s">
        <v>41</v>
      </c>
      <c r="I868" s="3" t="s">
        <v>536</v>
      </c>
      <c r="J868" s="3" t="s">
        <v>43</v>
      </c>
      <c r="K868" s="3" t="s">
        <v>135</v>
      </c>
      <c r="L868" s="3" t="s">
        <v>52</v>
      </c>
      <c r="M868" s="3" t="s">
        <v>45</v>
      </c>
      <c r="N868" s="3" t="s">
        <v>39</v>
      </c>
      <c r="O868" s="3" t="s">
        <v>46</v>
      </c>
      <c r="P868" s="17">
        <v>42370</v>
      </c>
      <c r="Q868" s="5" t="s">
        <v>128</v>
      </c>
      <c r="R868" s="3" t="s">
        <v>47</v>
      </c>
      <c r="S868" s="3"/>
      <c r="T868" s="3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</row>
    <row r="869" spans="1:43" ht="15.75" customHeight="1" x14ac:dyDescent="0.2">
      <c r="A869" s="17">
        <v>43683</v>
      </c>
      <c r="B869" s="17">
        <v>35029</v>
      </c>
      <c r="C869" s="3" t="s">
        <v>48</v>
      </c>
      <c r="D869" s="21">
        <v>30</v>
      </c>
      <c r="E869" s="3" t="s">
        <v>40</v>
      </c>
      <c r="F869" s="4"/>
      <c r="G869" s="4"/>
      <c r="H869" s="3" t="s">
        <v>41</v>
      </c>
      <c r="I869" s="3" t="s">
        <v>697</v>
      </c>
      <c r="J869" s="3" t="s">
        <v>51</v>
      </c>
      <c r="K869" s="3" t="s">
        <v>135</v>
      </c>
      <c r="L869" s="3" t="s">
        <v>571</v>
      </c>
      <c r="M869" s="3" t="s">
        <v>45</v>
      </c>
      <c r="N869" s="3" t="s">
        <v>58</v>
      </c>
      <c r="O869" s="3" t="s">
        <v>46</v>
      </c>
      <c r="P869" s="17">
        <v>43530</v>
      </c>
      <c r="Q869" s="3" t="s">
        <v>234</v>
      </c>
      <c r="R869" s="3" t="s">
        <v>47</v>
      </c>
      <c r="S869" s="3"/>
      <c r="T869" s="3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</row>
    <row r="870" spans="1:43" ht="15.75" customHeight="1" x14ac:dyDescent="0.2">
      <c r="A870" s="17">
        <v>43683</v>
      </c>
      <c r="B870" s="17">
        <v>27224</v>
      </c>
      <c r="C870" s="3" t="s">
        <v>54</v>
      </c>
      <c r="D870" s="21">
        <v>51</v>
      </c>
      <c r="E870" s="3" t="s">
        <v>40</v>
      </c>
      <c r="F870" s="4"/>
      <c r="G870" s="4"/>
      <c r="H870" s="3" t="s">
        <v>49</v>
      </c>
      <c r="I870" s="3" t="s">
        <v>698</v>
      </c>
      <c r="J870" s="3" t="s">
        <v>51</v>
      </c>
      <c r="K870" s="3" t="s">
        <v>135</v>
      </c>
      <c r="L870" s="3" t="s">
        <v>64</v>
      </c>
      <c r="M870" s="3" t="s">
        <v>45</v>
      </c>
      <c r="N870" s="3" t="s">
        <v>58</v>
      </c>
      <c r="O870" s="3" t="s">
        <v>46</v>
      </c>
      <c r="P870" s="17">
        <v>40396</v>
      </c>
      <c r="Q870" s="5" t="s">
        <v>619</v>
      </c>
      <c r="R870" s="3" t="s">
        <v>47</v>
      </c>
      <c r="S870" s="3"/>
      <c r="T870" s="3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</row>
    <row r="871" spans="1:43" ht="15.75" customHeight="1" x14ac:dyDescent="0.2">
      <c r="A871" s="17">
        <v>43683</v>
      </c>
      <c r="B871" s="17">
        <v>32889</v>
      </c>
      <c r="C871" s="3" t="s">
        <v>54</v>
      </c>
      <c r="D871" s="21">
        <v>35</v>
      </c>
      <c r="E871" s="3" t="s">
        <v>40</v>
      </c>
      <c r="F871" s="4"/>
      <c r="G871" s="4"/>
      <c r="H871" s="3" t="s">
        <v>49</v>
      </c>
      <c r="I871" s="3" t="s">
        <v>56</v>
      </c>
      <c r="J871" s="3" t="s">
        <v>699</v>
      </c>
      <c r="K871" s="3" t="s">
        <v>5509</v>
      </c>
      <c r="L871" s="3" t="s">
        <v>699</v>
      </c>
      <c r="M871" s="3" t="s">
        <v>45</v>
      </c>
      <c r="N871" s="3" t="s">
        <v>229</v>
      </c>
      <c r="O871" s="3" t="s">
        <v>62</v>
      </c>
      <c r="P871" s="19"/>
      <c r="Q871" s="5" t="s">
        <v>611</v>
      </c>
      <c r="R871" s="3" t="s">
        <v>47</v>
      </c>
      <c r="S871" s="3"/>
      <c r="T871" s="3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</row>
    <row r="872" spans="1:43" ht="15.75" customHeight="1" x14ac:dyDescent="0.2">
      <c r="A872" s="17">
        <v>43683</v>
      </c>
      <c r="B872" s="17">
        <v>32714</v>
      </c>
      <c r="C872" s="3" t="s">
        <v>39</v>
      </c>
      <c r="D872" s="21">
        <v>36</v>
      </c>
      <c r="E872" s="3" t="s">
        <v>40</v>
      </c>
      <c r="F872" s="4"/>
      <c r="G872" s="4"/>
      <c r="H872" s="3" t="s">
        <v>41</v>
      </c>
      <c r="I872" s="3" t="s">
        <v>134</v>
      </c>
      <c r="J872" s="3" t="s">
        <v>43</v>
      </c>
      <c r="K872" s="3" t="s">
        <v>135</v>
      </c>
      <c r="L872" s="3" t="s">
        <v>164</v>
      </c>
      <c r="M872" s="3" t="s">
        <v>45</v>
      </c>
      <c r="N872" s="3" t="s">
        <v>39</v>
      </c>
      <c r="O872" s="3" t="s">
        <v>46</v>
      </c>
      <c r="P872" s="17">
        <v>42588</v>
      </c>
      <c r="Q872" s="5" t="s">
        <v>112</v>
      </c>
      <c r="R872" s="3" t="s">
        <v>47</v>
      </c>
      <c r="S872" s="3"/>
      <c r="T872" s="3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</row>
    <row r="873" spans="1:43" ht="15.75" customHeight="1" x14ac:dyDescent="0.2">
      <c r="A873" s="17">
        <v>43683</v>
      </c>
      <c r="B873" s="17">
        <v>32714</v>
      </c>
      <c r="C873" s="3" t="s">
        <v>39</v>
      </c>
      <c r="D873" s="21">
        <v>36</v>
      </c>
      <c r="E873" s="3" t="s">
        <v>40</v>
      </c>
      <c r="F873" s="4"/>
      <c r="G873" s="4"/>
      <c r="H873" s="3" t="s">
        <v>41</v>
      </c>
      <c r="I873" s="3" t="s">
        <v>134</v>
      </c>
      <c r="J873" s="3" t="s">
        <v>43</v>
      </c>
      <c r="K873" s="3" t="s">
        <v>135</v>
      </c>
      <c r="L873" s="3" t="s">
        <v>164</v>
      </c>
      <c r="M873" s="3" t="s">
        <v>45</v>
      </c>
      <c r="N873" s="3" t="s">
        <v>39</v>
      </c>
      <c r="O873" s="3" t="s">
        <v>46</v>
      </c>
      <c r="P873" s="17">
        <v>42588</v>
      </c>
      <c r="Q873" s="5" t="s">
        <v>112</v>
      </c>
      <c r="R873" s="3" t="s">
        <v>47</v>
      </c>
      <c r="S873" s="3"/>
      <c r="T873" s="3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</row>
    <row r="874" spans="1:43" ht="15.75" customHeight="1" x14ac:dyDescent="0.2">
      <c r="A874" s="17">
        <v>43683</v>
      </c>
      <c r="B874" s="17">
        <v>32253</v>
      </c>
      <c r="C874" s="3" t="s">
        <v>39</v>
      </c>
      <c r="D874" s="21">
        <v>37</v>
      </c>
      <c r="E874" s="3" t="s">
        <v>40</v>
      </c>
      <c r="F874" s="4"/>
      <c r="G874" s="4"/>
      <c r="H874" s="3" t="s">
        <v>41</v>
      </c>
      <c r="I874" s="3" t="s">
        <v>134</v>
      </c>
      <c r="J874" s="3" t="s">
        <v>43</v>
      </c>
      <c r="K874" s="3" t="s">
        <v>135</v>
      </c>
      <c r="L874" s="3" t="s">
        <v>64</v>
      </c>
      <c r="M874" s="3" t="s">
        <v>45</v>
      </c>
      <c r="N874" s="3" t="s">
        <v>58</v>
      </c>
      <c r="O874" s="3" t="s">
        <v>46</v>
      </c>
      <c r="P874" s="17">
        <v>43318</v>
      </c>
      <c r="Q874" s="5" t="s">
        <v>401</v>
      </c>
      <c r="R874" s="3" t="s">
        <v>47</v>
      </c>
      <c r="S874" s="3"/>
      <c r="T874" s="3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</row>
    <row r="875" spans="1:43" ht="15.75" customHeight="1" x14ac:dyDescent="0.2">
      <c r="A875" s="17">
        <v>43686</v>
      </c>
      <c r="B875" s="17">
        <v>27618</v>
      </c>
      <c r="C875" s="3" t="s">
        <v>39</v>
      </c>
      <c r="D875" s="21">
        <v>50</v>
      </c>
      <c r="E875" s="3" t="s">
        <v>40</v>
      </c>
      <c r="F875" s="4"/>
      <c r="G875" s="4"/>
      <c r="H875" s="3" t="s">
        <v>49</v>
      </c>
      <c r="I875" s="3" t="s">
        <v>511</v>
      </c>
      <c r="J875" s="3" t="s">
        <v>51</v>
      </c>
      <c r="K875" s="3" t="s">
        <v>135</v>
      </c>
      <c r="L875" s="3" t="s">
        <v>700</v>
      </c>
      <c r="M875" s="3" t="s">
        <v>45</v>
      </c>
      <c r="N875" s="3" t="s">
        <v>84</v>
      </c>
      <c r="O875" s="3" t="s">
        <v>62</v>
      </c>
      <c r="P875" s="19"/>
      <c r="Q875" s="5" t="s">
        <v>120</v>
      </c>
      <c r="R875" s="3" t="s">
        <v>47</v>
      </c>
      <c r="S875" s="3"/>
      <c r="T875" s="3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</row>
    <row r="876" spans="1:43" ht="15.75" customHeight="1" x14ac:dyDescent="0.2">
      <c r="A876" s="17">
        <v>43686</v>
      </c>
      <c r="B876" s="17">
        <v>29375</v>
      </c>
      <c r="C876" s="3" t="s">
        <v>92</v>
      </c>
      <c r="D876" s="21">
        <v>45</v>
      </c>
      <c r="E876" s="3" t="s">
        <v>40</v>
      </c>
      <c r="F876" s="4"/>
      <c r="G876" s="4"/>
      <c r="H876" s="3" t="s">
        <v>49</v>
      </c>
      <c r="I876" s="3" t="s">
        <v>56</v>
      </c>
      <c r="J876" s="3" t="s">
        <v>51</v>
      </c>
      <c r="K876" s="3" t="s">
        <v>135</v>
      </c>
      <c r="L876" s="3" t="s">
        <v>104</v>
      </c>
      <c r="M876" s="3" t="s">
        <v>45</v>
      </c>
      <c r="N876" s="3" t="s">
        <v>84</v>
      </c>
      <c r="O876" s="3" t="s">
        <v>62</v>
      </c>
      <c r="P876" s="19"/>
      <c r="Q876" s="5" t="s">
        <v>701</v>
      </c>
      <c r="R876" s="3" t="s">
        <v>47</v>
      </c>
      <c r="S876" s="3"/>
      <c r="T876" s="3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</row>
    <row r="877" spans="1:43" ht="15.75" customHeight="1" x14ac:dyDescent="0.2">
      <c r="A877" s="17">
        <v>43686</v>
      </c>
      <c r="B877" s="17">
        <v>36084</v>
      </c>
      <c r="C877" s="3" t="s">
        <v>54</v>
      </c>
      <c r="D877" s="21">
        <v>27</v>
      </c>
      <c r="E877" s="3" t="s">
        <v>40</v>
      </c>
      <c r="F877" s="4"/>
      <c r="G877" s="4"/>
      <c r="H877" s="3" t="s">
        <v>41</v>
      </c>
      <c r="I877" s="3" t="s">
        <v>101</v>
      </c>
      <c r="J877" s="3" t="s">
        <v>51</v>
      </c>
      <c r="K877" s="3" t="s">
        <v>135</v>
      </c>
      <c r="L877" s="3" t="s">
        <v>702</v>
      </c>
      <c r="M877" s="3" t="s">
        <v>45</v>
      </c>
      <c r="N877" s="3" t="s">
        <v>124</v>
      </c>
      <c r="O877" s="3" t="s">
        <v>62</v>
      </c>
      <c r="P877" s="19"/>
      <c r="Q877" s="5" t="s">
        <v>94</v>
      </c>
      <c r="R877" s="3" t="s">
        <v>47</v>
      </c>
      <c r="S877" s="3"/>
      <c r="T877" s="3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</row>
    <row r="878" spans="1:43" ht="15.75" customHeight="1" x14ac:dyDescent="0.2">
      <c r="A878" s="17">
        <v>43686</v>
      </c>
      <c r="B878" s="17">
        <v>27313</v>
      </c>
      <c r="C878" s="3" t="s">
        <v>54</v>
      </c>
      <c r="D878" s="21">
        <v>51</v>
      </c>
      <c r="E878" s="3" t="s">
        <v>40</v>
      </c>
      <c r="F878" s="4"/>
      <c r="G878" s="4"/>
      <c r="H878" s="3" t="s">
        <v>41</v>
      </c>
      <c r="I878" s="3" t="s">
        <v>703</v>
      </c>
      <c r="J878" s="3" t="s">
        <v>51</v>
      </c>
      <c r="K878" s="3" t="s">
        <v>135</v>
      </c>
      <c r="L878" s="3" t="s">
        <v>704</v>
      </c>
      <c r="M878" s="3" t="s">
        <v>45</v>
      </c>
      <c r="N878" s="3" t="s">
        <v>84</v>
      </c>
      <c r="O878" s="3" t="s">
        <v>46</v>
      </c>
      <c r="P878" s="19"/>
      <c r="Q878" s="5" t="s">
        <v>615</v>
      </c>
      <c r="R878" s="3" t="s">
        <v>47</v>
      </c>
      <c r="S878" s="3"/>
      <c r="T878" s="3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</row>
    <row r="879" spans="1:43" ht="15.75" customHeight="1" x14ac:dyDescent="0.2">
      <c r="A879" s="17">
        <v>43686</v>
      </c>
      <c r="B879" s="17">
        <v>35136</v>
      </c>
      <c r="C879" s="3" t="s">
        <v>54</v>
      </c>
      <c r="D879" s="21">
        <v>29</v>
      </c>
      <c r="E879" s="3" t="s">
        <v>40</v>
      </c>
      <c r="F879" s="4"/>
      <c r="G879" s="4"/>
      <c r="H879" s="3" t="s">
        <v>41</v>
      </c>
      <c r="I879" s="3" t="s">
        <v>101</v>
      </c>
      <c r="J879" s="3" t="s">
        <v>51</v>
      </c>
      <c r="K879" s="3" t="s">
        <v>135</v>
      </c>
      <c r="L879" s="3" t="s">
        <v>90</v>
      </c>
      <c r="M879" s="3" t="s">
        <v>45</v>
      </c>
      <c r="N879" s="3" t="s">
        <v>58</v>
      </c>
      <c r="O879" s="3" t="s">
        <v>62</v>
      </c>
      <c r="P879" s="19"/>
      <c r="Q879" s="5" t="s">
        <v>94</v>
      </c>
      <c r="R879" s="3" t="s">
        <v>47</v>
      </c>
      <c r="S879" s="3"/>
      <c r="T879" s="3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</row>
    <row r="880" spans="1:43" ht="15.75" customHeight="1" x14ac:dyDescent="0.2">
      <c r="A880" s="17">
        <v>43686</v>
      </c>
      <c r="B880" s="17">
        <v>33912</v>
      </c>
      <c r="C880" s="3" t="s">
        <v>39</v>
      </c>
      <c r="D880" s="21">
        <v>33</v>
      </c>
      <c r="E880" s="3" t="s">
        <v>55</v>
      </c>
      <c r="F880" s="4"/>
      <c r="G880" s="4"/>
      <c r="H880" s="3" t="s">
        <v>41</v>
      </c>
      <c r="I880" s="3" t="s">
        <v>705</v>
      </c>
      <c r="J880" s="3" t="s">
        <v>51</v>
      </c>
      <c r="K880" s="3" t="s">
        <v>135</v>
      </c>
      <c r="L880" s="3" t="s">
        <v>706</v>
      </c>
      <c r="M880" s="3" t="s">
        <v>45</v>
      </c>
      <c r="N880" s="3" t="s">
        <v>58</v>
      </c>
      <c r="O880" s="3" t="s">
        <v>46</v>
      </c>
      <c r="P880" s="17">
        <v>43673</v>
      </c>
      <c r="Q880" s="3">
        <v>12</v>
      </c>
      <c r="R880" s="3" t="s">
        <v>47</v>
      </c>
      <c r="S880" s="3"/>
      <c r="T880" s="3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</row>
    <row r="881" spans="1:43" ht="15.75" customHeight="1" x14ac:dyDescent="0.2">
      <c r="A881" s="17">
        <v>43686</v>
      </c>
      <c r="B881" s="17">
        <v>32733</v>
      </c>
      <c r="C881" s="3" t="s">
        <v>48</v>
      </c>
      <c r="D881" s="21">
        <v>36</v>
      </c>
      <c r="E881" s="3" t="s">
        <v>40</v>
      </c>
      <c r="F881" s="4"/>
      <c r="G881" s="4"/>
      <c r="H881" s="3" t="s">
        <v>41</v>
      </c>
      <c r="I881" s="3" t="s">
        <v>56</v>
      </c>
      <c r="J881" s="3" t="s">
        <v>51</v>
      </c>
      <c r="K881" s="3" t="s">
        <v>135</v>
      </c>
      <c r="L881" s="3" t="s">
        <v>64</v>
      </c>
      <c r="M881" s="3" t="s">
        <v>45</v>
      </c>
      <c r="N881" s="3" t="s">
        <v>124</v>
      </c>
      <c r="O881" s="3" t="s">
        <v>46</v>
      </c>
      <c r="P881" s="17">
        <v>43321</v>
      </c>
      <c r="Q881" s="5" t="s">
        <v>151</v>
      </c>
      <c r="R881" s="3" t="s">
        <v>47</v>
      </c>
      <c r="S881" s="3"/>
      <c r="T881" s="3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</row>
    <row r="882" spans="1:43" ht="15.75" customHeight="1" x14ac:dyDescent="0.2">
      <c r="A882" s="17">
        <v>43690</v>
      </c>
      <c r="B882" s="17">
        <v>36083</v>
      </c>
      <c r="C882" s="3" t="s">
        <v>54</v>
      </c>
      <c r="D882" s="21">
        <v>27</v>
      </c>
      <c r="E882" s="3" t="s">
        <v>40</v>
      </c>
      <c r="F882" s="4"/>
      <c r="G882" s="3">
        <v>95</v>
      </c>
      <c r="H882" s="3" t="s">
        <v>49</v>
      </c>
      <c r="I882" s="3" t="s">
        <v>56</v>
      </c>
      <c r="J882" s="3" t="s">
        <v>51</v>
      </c>
      <c r="K882" s="3" t="s">
        <v>135</v>
      </c>
      <c r="L882" s="3" t="s">
        <v>83</v>
      </c>
      <c r="M882" s="3" t="s">
        <v>45</v>
      </c>
      <c r="N882" s="3" t="s">
        <v>58</v>
      </c>
      <c r="O882" s="3" t="s">
        <v>62</v>
      </c>
      <c r="P882" s="19"/>
      <c r="Q882" s="5" t="s">
        <v>701</v>
      </c>
      <c r="R882" s="3" t="s">
        <v>47</v>
      </c>
      <c r="S882" s="3"/>
      <c r="T882" s="3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</row>
    <row r="883" spans="1:43" ht="15.75" customHeight="1" x14ac:dyDescent="0.2">
      <c r="A883" s="17">
        <v>43690</v>
      </c>
      <c r="B883" s="17">
        <v>32553</v>
      </c>
      <c r="C883" s="3" t="s">
        <v>54</v>
      </c>
      <c r="D883" s="21">
        <v>36</v>
      </c>
      <c r="E883" s="3" t="s">
        <v>40</v>
      </c>
      <c r="F883" s="4"/>
      <c r="G883" s="4"/>
      <c r="H883" s="3" t="s">
        <v>41</v>
      </c>
      <c r="I883" s="3" t="s">
        <v>634</v>
      </c>
      <c r="J883" s="3" t="s">
        <v>51</v>
      </c>
      <c r="K883" s="3" t="s">
        <v>135</v>
      </c>
      <c r="L883" s="3" t="s">
        <v>563</v>
      </c>
      <c r="M883" s="3" t="s">
        <v>45</v>
      </c>
      <c r="N883" s="3" t="s">
        <v>625</v>
      </c>
      <c r="O883" s="3" t="s">
        <v>46</v>
      </c>
      <c r="P883" s="19"/>
      <c r="Q883" s="5" t="s">
        <v>707</v>
      </c>
      <c r="R883" s="3" t="s">
        <v>47</v>
      </c>
      <c r="S883" s="3"/>
      <c r="T883" s="3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</row>
    <row r="884" spans="1:43" ht="15.75" customHeight="1" x14ac:dyDescent="0.2">
      <c r="A884" s="17">
        <v>43690</v>
      </c>
      <c r="B884" s="17">
        <v>32700</v>
      </c>
      <c r="C884" s="3" t="s">
        <v>92</v>
      </c>
      <c r="D884" s="21">
        <v>36</v>
      </c>
      <c r="E884" s="3" t="s">
        <v>40</v>
      </c>
      <c r="F884" s="4"/>
      <c r="G884" s="4"/>
      <c r="H884" s="3" t="s">
        <v>41</v>
      </c>
      <c r="I884" s="3" t="s">
        <v>642</v>
      </c>
      <c r="J884" s="3" t="s">
        <v>51</v>
      </c>
      <c r="K884" s="3" t="s">
        <v>135</v>
      </c>
      <c r="L884" s="3" t="s">
        <v>708</v>
      </c>
      <c r="M884" s="3" t="s">
        <v>45</v>
      </c>
      <c r="N884" s="3" t="s">
        <v>58</v>
      </c>
      <c r="O884" s="3" t="s">
        <v>62</v>
      </c>
      <c r="P884" s="19"/>
      <c r="Q884" s="5" t="s">
        <v>619</v>
      </c>
      <c r="R884" s="3" t="s">
        <v>47</v>
      </c>
      <c r="S884" s="3"/>
      <c r="T884" s="3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</row>
    <row r="885" spans="1:43" ht="15.75" customHeight="1" x14ac:dyDescent="0.2">
      <c r="A885" s="17">
        <v>43690</v>
      </c>
      <c r="B885" s="17">
        <v>32277</v>
      </c>
      <c r="C885" s="3" t="s">
        <v>54</v>
      </c>
      <c r="D885" s="21">
        <v>37</v>
      </c>
      <c r="E885" s="3" t="s">
        <v>40</v>
      </c>
      <c r="F885" s="4"/>
      <c r="G885" s="4"/>
      <c r="H885" s="3" t="s">
        <v>49</v>
      </c>
      <c r="I885" s="3" t="s">
        <v>709</v>
      </c>
      <c r="J885" s="3" t="s">
        <v>51</v>
      </c>
      <c r="K885" s="3" t="s">
        <v>135</v>
      </c>
      <c r="L885" s="3" t="s">
        <v>122</v>
      </c>
      <c r="M885" s="3" t="s">
        <v>45</v>
      </c>
      <c r="N885" s="3" t="s">
        <v>84</v>
      </c>
      <c r="O885" s="3" t="s">
        <v>62</v>
      </c>
      <c r="P885" s="19"/>
      <c r="Q885" s="5" t="s">
        <v>710</v>
      </c>
      <c r="R885" s="3" t="s">
        <v>47</v>
      </c>
      <c r="S885" s="3"/>
      <c r="T885" s="3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</row>
    <row r="886" spans="1:43" ht="15.75" customHeight="1" x14ac:dyDescent="0.2">
      <c r="A886" s="17">
        <v>43690</v>
      </c>
      <c r="B886" s="17">
        <v>34169</v>
      </c>
      <c r="C886" s="3" t="s">
        <v>48</v>
      </c>
      <c r="D886" s="21">
        <v>32</v>
      </c>
      <c r="E886" s="3" t="s">
        <v>40</v>
      </c>
      <c r="F886" s="4"/>
      <c r="G886" s="4"/>
      <c r="H886" s="3" t="s">
        <v>41</v>
      </c>
      <c r="I886" s="3" t="s">
        <v>79</v>
      </c>
      <c r="J886" s="3" t="s">
        <v>51</v>
      </c>
      <c r="K886" s="3" t="s">
        <v>135</v>
      </c>
      <c r="L886" s="3" t="s">
        <v>288</v>
      </c>
      <c r="M886" s="3" t="s">
        <v>45</v>
      </c>
      <c r="N886" s="3" t="s">
        <v>58</v>
      </c>
      <c r="O886" s="3" t="s">
        <v>62</v>
      </c>
      <c r="P886" s="19"/>
      <c r="Q886" s="5" t="s">
        <v>711</v>
      </c>
      <c r="R886" s="3" t="s">
        <v>47</v>
      </c>
      <c r="S886" s="3"/>
      <c r="T886" s="3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</row>
    <row r="887" spans="1:43" ht="15.75" customHeight="1" x14ac:dyDescent="0.2">
      <c r="A887" s="17">
        <v>43690</v>
      </c>
      <c r="B887" s="17">
        <v>35460</v>
      </c>
      <c r="C887" s="3" t="s">
        <v>54</v>
      </c>
      <c r="D887" s="21">
        <v>28</v>
      </c>
      <c r="E887" s="3" t="s">
        <v>40</v>
      </c>
      <c r="F887" s="4"/>
      <c r="G887" s="4"/>
      <c r="H887" s="3" t="s">
        <v>41</v>
      </c>
      <c r="I887" s="3" t="s">
        <v>140</v>
      </c>
      <c r="J887" s="3" t="s">
        <v>51</v>
      </c>
      <c r="K887" s="3" t="s">
        <v>135</v>
      </c>
      <c r="L887" s="3" t="s">
        <v>679</v>
      </c>
      <c r="M887" s="3" t="s">
        <v>45</v>
      </c>
      <c r="N887" s="3" t="s">
        <v>84</v>
      </c>
      <c r="O887" s="3" t="s">
        <v>46</v>
      </c>
      <c r="P887" s="17">
        <v>43524</v>
      </c>
      <c r="Q887" s="5" t="s">
        <v>615</v>
      </c>
      <c r="R887" s="3" t="s">
        <v>47</v>
      </c>
      <c r="S887" s="3"/>
      <c r="T887" s="3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</row>
    <row r="888" spans="1:43" ht="15.75" customHeight="1" x14ac:dyDescent="0.2">
      <c r="A888" s="17">
        <v>43690</v>
      </c>
      <c r="B888" s="17">
        <v>32839</v>
      </c>
      <c r="C888" s="3" t="s">
        <v>54</v>
      </c>
      <c r="D888" s="21">
        <v>36</v>
      </c>
      <c r="E888" s="3" t="s">
        <v>40</v>
      </c>
      <c r="F888" s="4"/>
      <c r="G888" s="4"/>
      <c r="H888" s="3" t="s">
        <v>41</v>
      </c>
      <c r="I888" s="3" t="s">
        <v>134</v>
      </c>
      <c r="J888" s="3" t="s">
        <v>51</v>
      </c>
      <c r="K888" s="3" t="s">
        <v>135</v>
      </c>
      <c r="L888" s="3" t="s">
        <v>627</v>
      </c>
      <c r="M888" s="3" t="s">
        <v>45</v>
      </c>
      <c r="N888" s="3" t="s">
        <v>39</v>
      </c>
      <c r="O888" s="3" t="s">
        <v>62</v>
      </c>
      <c r="P888" s="19"/>
      <c r="Q888" s="5" t="s">
        <v>624</v>
      </c>
      <c r="R888" s="3" t="s">
        <v>47</v>
      </c>
      <c r="S888" s="3"/>
      <c r="T888" s="3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</row>
    <row r="889" spans="1:43" ht="15.75" customHeight="1" x14ac:dyDescent="0.2">
      <c r="A889" s="17">
        <v>43690</v>
      </c>
      <c r="B889" s="17">
        <v>27550</v>
      </c>
      <c r="C889" s="3" t="s">
        <v>54</v>
      </c>
      <c r="D889" s="21">
        <v>50</v>
      </c>
      <c r="E889" s="3" t="s">
        <v>40</v>
      </c>
      <c r="F889" s="4"/>
      <c r="G889" s="4"/>
      <c r="H889" s="3" t="s">
        <v>41</v>
      </c>
      <c r="I889" s="3" t="s">
        <v>108</v>
      </c>
      <c r="J889" s="3" t="s">
        <v>51</v>
      </c>
      <c r="K889" s="3" t="s">
        <v>135</v>
      </c>
      <c r="L889" s="3" t="s">
        <v>712</v>
      </c>
      <c r="M889" s="3" t="s">
        <v>45</v>
      </c>
      <c r="N889" s="3" t="s">
        <v>84</v>
      </c>
      <c r="O889" s="3" t="s">
        <v>62</v>
      </c>
      <c r="P889" s="19"/>
      <c r="Q889" s="3">
        <v>12</v>
      </c>
      <c r="R889" s="3" t="s">
        <v>47</v>
      </c>
      <c r="S889" s="3"/>
      <c r="T889" s="3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</row>
    <row r="890" spans="1:43" ht="15.75" customHeight="1" x14ac:dyDescent="0.2">
      <c r="A890" s="17">
        <v>43691</v>
      </c>
      <c r="B890" s="17">
        <v>35805</v>
      </c>
      <c r="C890" s="3" t="s">
        <v>54</v>
      </c>
      <c r="D890" s="21">
        <v>27</v>
      </c>
      <c r="E890" s="3" t="s">
        <v>40</v>
      </c>
      <c r="F890" s="4"/>
      <c r="G890" s="4"/>
      <c r="H890" s="3" t="s">
        <v>41</v>
      </c>
      <c r="I890" s="3" t="s">
        <v>134</v>
      </c>
      <c r="J890" s="3" t="s">
        <v>51</v>
      </c>
      <c r="K890" s="3" t="s">
        <v>135</v>
      </c>
      <c r="L890" s="3" t="s">
        <v>83</v>
      </c>
      <c r="M890" s="3" t="s">
        <v>45</v>
      </c>
      <c r="N890" s="3" t="s">
        <v>124</v>
      </c>
      <c r="O890" s="3" t="s">
        <v>46</v>
      </c>
      <c r="P890" s="19"/>
      <c r="Q890" s="5" t="s">
        <v>94</v>
      </c>
      <c r="R890" s="3" t="s">
        <v>47</v>
      </c>
      <c r="S890" s="3"/>
      <c r="T890" s="3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</row>
    <row r="891" spans="1:43" ht="15.75" customHeight="1" x14ac:dyDescent="0.2">
      <c r="A891" s="17">
        <v>43691</v>
      </c>
      <c r="B891" s="17">
        <v>25534</v>
      </c>
      <c r="C891" s="3" t="s">
        <v>54</v>
      </c>
      <c r="D891" s="21">
        <v>56</v>
      </c>
      <c r="E891" s="3" t="s">
        <v>40</v>
      </c>
      <c r="F891" s="4"/>
      <c r="G891" s="4"/>
      <c r="H891" s="3" t="s">
        <v>49</v>
      </c>
      <c r="I891" s="3" t="s">
        <v>108</v>
      </c>
      <c r="J891" s="3" t="s">
        <v>51</v>
      </c>
      <c r="K891" s="3" t="s">
        <v>135</v>
      </c>
      <c r="L891" s="3" t="s">
        <v>713</v>
      </c>
      <c r="M891" s="3" t="s">
        <v>45</v>
      </c>
      <c r="N891" s="3" t="s">
        <v>39</v>
      </c>
      <c r="O891" s="3" t="s">
        <v>62</v>
      </c>
      <c r="P891" s="19"/>
      <c r="Q891" s="3">
        <v>15</v>
      </c>
      <c r="R891" s="3" t="s">
        <v>47</v>
      </c>
      <c r="S891" s="3"/>
      <c r="T891" s="3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</row>
    <row r="892" spans="1:43" ht="15.75" customHeight="1" x14ac:dyDescent="0.2">
      <c r="A892" s="17">
        <v>43691</v>
      </c>
      <c r="B892" s="17">
        <v>34190</v>
      </c>
      <c r="C892" s="3" t="s">
        <v>48</v>
      </c>
      <c r="D892" s="21">
        <v>32</v>
      </c>
      <c r="E892" s="3" t="s">
        <v>40</v>
      </c>
      <c r="F892" s="4"/>
      <c r="G892" s="4"/>
      <c r="H892" s="3" t="s">
        <v>41</v>
      </c>
      <c r="I892" s="3" t="s">
        <v>714</v>
      </c>
      <c r="J892" s="3" t="s">
        <v>51</v>
      </c>
      <c r="K892" s="3" t="s">
        <v>135</v>
      </c>
      <c r="L892" s="3" t="s">
        <v>461</v>
      </c>
      <c r="M892" s="3" t="s">
        <v>45</v>
      </c>
      <c r="N892" s="3" t="s">
        <v>39</v>
      </c>
      <c r="O892" s="3" t="s">
        <v>46</v>
      </c>
      <c r="P892" s="17">
        <v>43452</v>
      </c>
      <c r="Q892" s="5" t="s">
        <v>107</v>
      </c>
      <c r="R892" s="3" t="s">
        <v>47</v>
      </c>
      <c r="S892" s="3"/>
      <c r="T892" s="3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</row>
    <row r="893" spans="1:43" ht="15.75" customHeight="1" x14ac:dyDescent="0.2">
      <c r="A893" s="17">
        <v>43691</v>
      </c>
      <c r="B893" s="17">
        <v>35450</v>
      </c>
      <c r="C893" s="3" t="s">
        <v>48</v>
      </c>
      <c r="D893" s="21">
        <v>28</v>
      </c>
      <c r="E893" s="3" t="s">
        <v>40</v>
      </c>
      <c r="F893" s="4"/>
      <c r="G893" s="4"/>
      <c r="H893" s="3" t="s">
        <v>41</v>
      </c>
      <c r="I893" s="3" t="s">
        <v>150</v>
      </c>
      <c r="J893" s="3" t="s">
        <v>51</v>
      </c>
      <c r="K893" s="3" t="s">
        <v>135</v>
      </c>
      <c r="L893" s="3" t="s">
        <v>195</v>
      </c>
      <c r="M893" s="3" t="s">
        <v>45</v>
      </c>
      <c r="N893" s="3" t="s">
        <v>58</v>
      </c>
      <c r="O893" s="3" t="s">
        <v>46</v>
      </c>
      <c r="P893" s="19"/>
      <c r="Q893" s="4"/>
      <c r="R893" s="3" t="s">
        <v>47</v>
      </c>
      <c r="S893" s="3"/>
      <c r="T893" s="3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</row>
    <row r="894" spans="1:43" ht="15.75" customHeight="1" x14ac:dyDescent="0.2">
      <c r="A894" s="17">
        <v>43691</v>
      </c>
      <c r="B894" s="17">
        <v>35414</v>
      </c>
      <c r="C894" s="3" t="s">
        <v>48</v>
      </c>
      <c r="D894" s="21">
        <v>29</v>
      </c>
      <c r="E894" s="3" t="s">
        <v>40</v>
      </c>
      <c r="F894" s="3">
        <v>177</v>
      </c>
      <c r="G894" s="3">
        <v>85</v>
      </c>
      <c r="H894" s="3" t="s">
        <v>41</v>
      </c>
      <c r="I894" s="3" t="s">
        <v>79</v>
      </c>
      <c r="J894" s="3" t="s">
        <v>51</v>
      </c>
      <c r="K894" s="3" t="s">
        <v>135</v>
      </c>
      <c r="L894" s="3" t="s">
        <v>195</v>
      </c>
      <c r="M894" s="3" t="s">
        <v>45</v>
      </c>
      <c r="N894" s="3" t="s">
        <v>39</v>
      </c>
      <c r="O894" s="3" t="s">
        <v>46</v>
      </c>
      <c r="P894" s="19"/>
      <c r="Q894" s="5" t="s">
        <v>94</v>
      </c>
      <c r="R894" s="3" t="s">
        <v>47</v>
      </c>
      <c r="S894" s="3"/>
      <c r="T894" s="3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</row>
    <row r="895" spans="1:43" ht="15.75" customHeight="1" x14ac:dyDescent="0.2">
      <c r="A895" s="17">
        <v>43691</v>
      </c>
      <c r="B895" s="17">
        <v>36028</v>
      </c>
      <c r="C895" s="3" t="s">
        <v>48</v>
      </c>
      <c r="D895" s="21">
        <v>27</v>
      </c>
      <c r="E895" s="3" t="s">
        <v>40</v>
      </c>
      <c r="F895" s="4"/>
      <c r="G895" s="4"/>
      <c r="H895" s="3" t="s">
        <v>49</v>
      </c>
      <c r="I895" s="3" t="s">
        <v>630</v>
      </c>
      <c r="J895" s="3" t="s">
        <v>51</v>
      </c>
      <c r="K895" s="3" t="s">
        <v>135</v>
      </c>
      <c r="L895" s="3" t="s">
        <v>57</v>
      </c>
      <c r="M895" s="3" t="s">
        <v>45</v>
      </c>
      <c r="N895" s="3" t="s">
        <v>58</v>
      </c>
      <c r="O895" s="3" t="s">
        <v>46</v>
      </c>
      <c r="P895" s="19"/>
      <c r="Q895" s="5" t="s">
        <v>232</v>
      </c>
      <c r="R895" s="3" t="s">
        <v>47</v>
      </c>
      <c r="S895" s="3"/>
      <c r="T895" s="3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</row>
    <row r="896" spans="1:43" ht="15.75" customHeight="1" x14ac:dyDescent="0.2">
      <c r="A896" s="17">
        <v>43691</v>
      </c>
      <c r="B896" s="17">
        <v>29361</v>
      </c>
      <c r="C896" s="3" t="s">
        <v>269</v>
      </c>
      <c r="D896" s="21">
        <v>45</v>
      </c>
      <c r="E896" s="3" t="s">
        <v>40</v>
      </c>
      <c r="F896" s="4"/>
      <c r="G896" s="4"/>
      <c r="H896" s="3" t="s">
        <v>41</v>
      </c>
      <c r="I896" s="3" t="s">
        <v>56</v>
      </c>
      <c r="J896" s="3" t="s">
        <v>51</v>
      </c>
      <c r="K896" s="3" t="s">
        <v>135</v>
      </c>
      <c r="L896" s="3" t="s">
        <v>715</v>
      </c>
      <c r="M896" s="3" t="s">
        <v>716</v>
      </c>
      <c r="N896" s="3" t="s">
        <v>124</v>
      </c>
      <c r="O896" s="3" t="s">
        <v>62</v>
      </c>
      <c r="P896" s="19"/>
      <c r="Q896" s="5" t="s">
        <v>73</v>
      </c>
      <c r="R896" s="3" t="s">
        <v>47</v>
      </c>
      <c r="S896" s="3"/>
      <c r="T896" s="3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</row>
    <row r="897" spans="1:43" ht="15.75" customHeight="1" x14ac:dyDescent="0.2">
      <c r="A897" s="17">
        <v>43691</v>
      </c>
      <c r="B897" s="17">
        <v>43892</v>
      </c>
      <c r="C897" s="3" t="s">
        <v>269</v>
      </c>
      <c r="D897" s="21"/>
      <c r="E897" s="3" t="s">
        <v>40</v>
      </c>
      <c r="F897" s="4"/>
      <c r="G897" s="4"/>
      <c r="H897" s="3" t="s">
        <v>49</v>
      </c>
      <c r="I897" s="3" t="s">
        <v>56</v>
      </c>
      <c r="J897" s="3" t="s">
        <v>51</v>
      </c>
      <c r="K897" s="3" t="s">
        <v>135</v>
      </c>
      <c r="L897" s="3" t="s">
        <v>717</v>
      </c>
      <c r="M897" s="3" t="s">
        <v>716</v>
      </c>
      <c r="N897" s="3" t="s">
        <v>124</v>
      </c>
      <c r="O897" s="3" t="s">
        <v>46</v>
      </c>
      <c r="P897" s="19"/>
      <c r="Q897" s="5" t="s">
        <v>624</v>
      </c>
      <c r="R897" s="3" t="s">
        <v>47</v>
      </c>
      <c r="S897" s="3"/>
      <c r="T897" s="3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</row>
    <row r="898" spans="1:43" ht="15.75" customHeight="1" x14ac:dyDescent="0.2">
      <c r="A898" s="17">
        <v>43691</v>
      </c>
      <c r="B898" s="17">
        <v>34410</v>
      </c>
      <c r="C898" s="3" t="s">
        <v>54</v>
      </c>
      <c r="D898" s="21">
        <v>31</v>
      </c>
      <c r="E898" s="3" t="s">
        <v>40</v>
      </c>
      <c r="F898" s="4"/>
      <c r="G898" s="4"/>
      <c r="H898" s="3" t="s">
        <v>41</v>
      </c>
      <c r="I898" s="3" t="s">
        <v>101</v>
      </c>
      <c r="J898" s="3" t="s">
        <v>51</v>
      </c>
      <c r="K898" s="3" t="s">
        <v>135</v>
      </c>
      <c r="L898" s="3" t="s">
        <v>718</v>
      </c>
      <c r="M898" s="3" t="s">
        <v>45</v>
      </c>
      <c r="N898" s="3" t="s">
        <v>58</v>
      </c>
      <c r="O898" s="3" t="s">
        <v>62</v>
      </c>
      <c r="P898" s="19"/>
      <c r="Q898" s="4"/>
      <c r="R898" s="3" t="s">
        <v>47</v>
      </c>
      <c r="S898" s="3"/>
      <c r="T898" s="3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</row>
    <row r="899" spans="1:43" ht="15.75" customHeight="1" x14ac:dyDescent="0.2">
      <c r="A899" s="17">
        <v>43691</v>
      </c>
      <c r="B899" s="17">
        <v>35406</v>
      </c>
      <c r="C899" s="3" t="s">
        <v>48</v>
      </c>
      <c r="D899" s="21">
        <v>29</v>
      </c>
      <c r="E899" s="3" t="s">
        <v>40</v>
      </c>
      <c r="F899" s="3">
        <v>184</v>
      </c>
      <c r="G899" s="3">
        <v>83</v>
      </c>
      <c r="H899" s="3" t="s">
        <v>41</v>
      </c>
      <c r="I899" s="3" t="s">
        <v>79</v>
      </c>
      <c r="J899" s="3" t="s">
        <v>51</v>
      </c>
      <c r="K899" s="3" t="s">
        <v>135</v>
      </c>
      <c r="L899" s="3" t="s">
        <v>719</v>
      </c>
      <c r="M899" s="3" t="s">
        <v>45</v>
      </c>
      <c r="N899" s="3" t="s">
        <v>58</v>
      </c>
      <c r="O899" s="3" t="s">
        <v>62</v>
      </c>
      <c r="P899" s="19"/>
      <c r="Q899" s="5" t="s">
        <v>112</v>
      </c>
      <c r="R899" s="3" t="s">
        <v>47</v>
      </c>
      <c r="S899" s="3"/>
      <c r="T899" s="3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</row>
    <row r="900" spans="1:43" ht="15.75" customHeight="1" x14ac:dyDescent="0.2">
      <c r="A900" s="17">
        <v>43691</v>
      </c>
      <c r="B900" s="17">
        <v>34168</v>
      </c>
      <c r="C900" s="3" t="s">
        <v>39</v>
      </c>
      <c r="D900" s="21">
        <v>32</v>
      </c>
      <c r="E900" s="3" t="s">
        <v>40</v>
      </c>
      <c r="F900" s="4"/>
      <c r="G900" s="4"/>
      <c r="H900" s="3" t="s">
        <v>41</v>
      </c>
      <c r="I900" s="3" t="s">
        <v>111</v>
      </c>
      <c r="J900" s="3" t="s">
        <v>51</v>
      </c>
      <c r="K900" s="3" t="s">
        <v>135</v>
      </c>
      <c r="L900" s="3" t="s">
        <v>720</v>
      </c>
      <c r="M900" s="3" t="s">
        <v>45</v>
      </c>
      <c r="N900" s="3" t="s">
        <v>124</v>
      </c>
      <c r="O900" s="3" t="s">
        <v>62</v>
      </c>
      <c r="P900" s="19"/>
      <c r="Q900" s="5" t="s">
        <v>73</v>
      </c>
      <c r="R900" s="3" t="s">
        <v>47</v>
      </c>
      <c r="S900" s="3"/>
      <c r="T900" s="3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</row>
    <row r="901" spans="1:43" ht="15.75" customHeight="1" x14ac:dyDescent="0.2">
      <c r="A901" s="17">
        <v>43691</v>
      </c>
      <c r="B901" s="17">
        <v>36573</v>
      </c>
      <c r="C901" s="3" t="s">
        <v>54</v>
      </c>
      <c r="D901" s="21">
        <v>25</v>
      </c>
      <c r="E901" s="3" t="s">
        <v>40</v>
      </c>
      <c r="F901" s="4"/>
      <c r="G901" s="4"/>
      <c r="H901" s="3" t="s">
        <v>41</v>
      </c>
      <c r="I901" s="3" t="s">
        <v>101</v>
      </c>
      <c r="J901" s="3" t="s">
        <v>51</v>
      </c>
      <c r="K901" s="3" t="s">
        <v>135</v>
      </c>
      <c r="L901" s="3" t="s">
        <v>90</v>
      </c>
      <c r="M901" s="3" t="s">
        <v>45</v>
      </c>
      <c r="N901" s="3" t="s">
        <v>84</v>
      </c>
      <c r="O901" s="3" t="s">
        <v>62</v>
      </c>
      <c r="P901" s="19"/>
      <c r="Q901" s="5" t="s">
        <v>615</v>
      </c>
      <c r="R901" s="3" t="s">
        <v>47</v>
      </c>
      <c r="S901" s="3"/>
      <c r="T901" s="3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</row>
    <row r="902" spans="1:43" ht="15.75" customHeight="1" x14ac:dyDescent="0.2">
      <c r="A902" s="17">
        <v>43691</v>
      </c>
      <c r="B902" s="17">
        <v>31467</v>
      </c>
      <c r="C902" s="3" t="s">
        <v>54</v>
      </c>
      <c r="D902" s="21">
        <v>39</v>
      </c>
      <c r="E902" s="3" t="s">
        <v>40</v>
      </c>
      <c r="F902" s="3">
        <v>170</v>
      </c>
      <c r="G902" s="4"/>
      <c r="H902" s="3" t="s">
        <v>41</v>
      </c>
      <c r="I902" s="3" t="s">
        <v>150</v>
      </c>
      <c r="J902" s="3" t="s">
        <v>51</v>
      </c>
      <c r="K902" s="3" t="s">
        <v>135</v>
      </c>
      <c r="L902" s="3" t="s">
        <v>721</v>
      </c>
      <c r="M902" s="3" t="s">
        <v>45</v>
      </c>
      <c r="N902" s="3" t="s">
        <v>84</v>
      </c>
      <c r="O902" s="3" t="s">
        <v>46</v>
      </c>
      <c r="P902" s="19"/>
      <c r="Q902" s="5" t="s">
        <v>65</v>
      </c>
      <c r="R902" s="3" t="s">
        <v>47</v>
      </c>
      <c r="S902" s="3"/>
      <c r="T902" s="3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</row>
    <row r="903" spans="1:43" ht="15.75" customHeight="1" x14ac:dyDescent="0.2">
      <c r="A903" s="17">
        <v>43691</v>
      </c>
      <c r="B903" s="17">
        <v>35433</v>
      </c>
      <c r="C903" s="3" t="s">
        <v>48</v>
      </c>
      <c r="D903" s="21">
        <v>28</v>
      </c>
      <c r="E903" s="3" t="s">
        <v>55</v>
      </c>
      <c r="F903" s="4"/>
      <c r="G903" s="4"/>
      <c r="H903" s="3" t="s">
        <v>41</v>
      </c>
      <c r="I903" s="3" t="s">
        <v>79</v>
      </c>
      <c r="J903" s="3" t="s">
        <v>51</v>
      </c>
      <c r="K903" s="3" t="s">
        <v>135</v>
      </c>
      <c r="L903" s="3" t="s">
        <v>90</v>
      </c>
      <c r="M903" s="3" t="s">
        <v>45</v>
      </c>
      <c r="N903" s="3" t="s">
        <v>39</v>
      </c>
      <c r="O903" s="3" t="s">
        <v>62</v>
      </c>
      <c r="P903" s="19"/>
      <c r="Q903" s="5" t="s">
        <v>130</v>
      </c>
      <c r="R903" s="3" t="s">
        <v>47</v>
      </c>
      <c r="S903" s="3"/>
      <c r="T903" s="3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</row>
    <row r="904" spans="1:43" ht="15.75" customHeight="1" x14ac:dyDescent="0.2">
      <c r="A904" s="17">
        <v>43691</v>
      </c>
      <c r="B904" s="17">
        <v>32514</v>
      </c>
      <c r="C904" s="3" t="s">
        <v>54</v>
      </c>
      <c r="D904" s="21">
        <v>36</v>
      </c>
      <c r="E904" s="3" t="s">
        <v>40</v>
      </c>
      <c r="F904" s="4"/>
      <c r="G904" s="4"/>
      <c r="H904" s="3" t="s">
        <v>41</v>
      </c>
      <c r="I904" s="3" t="s">
        <v>150</v>
      </c>
      <c r="J904" s="3" t="s">
        <v>51</v>
      </c>
      <c r="K904" s="3" t="s">
        <v>135</v>
      </c>
      <c r="L904" s="3" t="s">
        <v>641</v>
      </c>
      <c r="M904" s="3" t="s">
        <v>45</v>
      </c>
      <c r="N904" s="3" t="s">
        <v>84</v>
      </c>
      <c r="O904" s="3" t="s">
        <v>46</v>
      </c>
      <c r="P904" s="19"/>
      <c r="Q904" s="5" t="s">
        <v>120</v>
      </c>
      <c r="R904" s="3" t="s">
        <v>47</v>
      </c>
      <c r="S904" s="3"/>
      <c r="T904" s="3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</row>
    <row r="905" spans="1:43" ht="15.75" customHeight="1" x14ac:dyDescent="0.2">
      <c r="A905" s="17">
        <v>43691</v>
      </c>
      <c r="B905" s="17">
        <v>34195</v>
      </c>
      <c r="C905" s="3" t="s">
        <v>54</v>
      </c>
      <c r="D905" s="21">
        <v>32</v>
      </c>
      <c r="E905" s="3" t="s">
        <v>40</v>
      </c>
      <c r="F905" s="4"/>
      <c r="G905" s="3">
        <v>76</v>
      </c>
      <c r="H905" s="3" t="s">
        <v>41</v>
      </c>
      <c r="I905" s="3" t="s">
        <v>192</v>
      </c>
      <c r="J905" s="3" t="s">
        <v>51</v>
      </c>
      <c r="K905" s="3" t="s">
        <v>135</v>
      </c>
      <c r="L905" s="3" t="s">
        <v>722</v>
      </c>
      <c r="M905" s="3" t="s">
        <v>45</v>
      </c>
      <c r="N905" s="3" t="s">
        <v>84</v>
      </c>
      <c r="O905" s="3" t="s">
        <v>62</v>
      </c>
      <c r="P905" s="19"/>
      <c r="Q905" s="5" t="s">
        <v>65</v>
      </c>
      <c r="R905" s="3" t="s">
        <v>47</v>
      </c>
      <c r="S905" s="3"/>
      <c r="T905" s="3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</row>
    <row r="906" spans="1:43" ht="15.75" customHeight="1" x14ac:dyDescent="0.2">
      <c r="A906" s="17">
        <v>43691</v>
      </c>
      <c r="B906" s="17">
        <v>36133</v>
      </c>
      <c r="C906" s="3" t="s">
        <v>54</v>
      </c>
      <c r="D906" s="21">
        <v>27</v>
      </c>
      <c r="E906" s="3" t="s">
        <v>40</v>
      </c>
      <c r="F906" s="4"/>
      <c r="G906" s="3">
        <v>73</v>
      </c>
      <c r="H906" s="3" t="s">
        <v>41</v>
      </c>
      <c r="I906" s="3" t="s">
        <v>134</v>
      </c>
      <c r="J906" s="3" t="s">
        <v>51</v>
      </c>
      <c r="K906" s="3" t="s">
        <v>135</v>
      </c>
      <c r="L906" s="3" t="s">
        <v>722</v>
      </c>
      <c r="M906" s="3" t="s">
        <v>45</v>
      </c>
      <c r="N906" s="3" t="s">
        <v>84</v>
      </c>
      <c r="O906" s="3" t="s">
        <v>62</v>
      </c>
      <c r="P906" s="19"/>
      <c r="Q906" s="3">
        <v>14</v>
      </c>
      <c r="R906" s="3" t="s">
        <v>47</v>
      </c>
      <c r="S906" s="3"/>
      <c r="T906" s="3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</row>
    <row r="907" spans="1:43" ht="15.75" customHeight="1" x14ac:dyDescent="0.2">
      <c r="A907" s="17">
        <v>43691</v>
      </c>
      <c r="B907" s="17">
        <v>35219</v>
      </c>
      <c r="C907" s="3" t="s">
        <v>92</v>
      </c>
      <c r="D907" s="21">
        <v>29</v>
      </c>
      <c r="E907" s="3" t="s">
        <v>40</v>
      </c>
      <c r="F907" s="4"/>
      <c r="G907" s="4"/>
      <c r="H907" s="3" t="s">
        <v>41</v>
      </c>
      <c r="I907" s="3" t="s">
        <v>98</v>
      </c>
      <c r="J907" s="3" t="s">
        <v>51</v>
      </c>
      <c r="K907" s="3" t="s">
        <v>135</v>
      </c>
      <c r="L907" s="3" t="s">
        <v>64</v>
      </c>
      <c r="M907" s="3" t="s">
        <v>45</v>
      </c>
      <c r="N907" s="3" t="s">
        <v>84</v>
      </c>
      <c r="O907" s="3" t="s">
        <v>62</v>
      </c>
      <c r="P907" s="19"/>
      <c r="Q907" s="5" t="s">
        <v>401</v>
      </c>
      <c r="R907" s="3" t="s">
        <v>47</v>
      </c>
      <c r="S907" s="3"/>
      <c r="T907" s="3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</row>
    <row r="908" spans="1:43" ht="15.75" customHeight="1" x14ac:dyDescent="0.2">
      <c r="A908" s="17">
        <v>43691</v>
      </c>
      <c r="B908" s="17">
        <v>35515</v>
      </c>
      <c r="C908" s="3" t="s">
        <v>48</v>
      </c>
      <c r="D908" s="21">
        <v>28</v>
      </c>
      <c r="E908" s="3" t="s">
        <v>40</v>
      </c>
      <c r="F908" s="4"/>
      <c r="G908" s="4"/>
      <c r="H908" s="3" t="s">
        <v>41</v>
      </c>
      <c r="I908" s="3" t="s">
        <v>79</v>
      </c>
      <c r="J908" s="3" t="s">
        <v>51</v>
      </c>
      <c r="K908" s="3" t="s">
        <v>135</v>
      </c>
      <c r="L908" s="3" t="s">
        <v>271</v>
      </c>
      <c r="M908" s="3" t="s">
        <v>45</v>
      </c>
      <c r="N908" s="3" t="s">
        <v>39</v>
      </c>
      <c r="O908" s="3" t="s">
        <v>62</v>
      </c>
      <c r="P908" s="19"/>
      <c r="Q908" s="3">
        <v>12</v>
      </c>
      <c r="R908" s="3" t="s">
        <v>47</v>
      </c>
      <c r="S908" s="3"/>
      <c r="T908" s="3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</row>
    <row r="909" spans="1:43" ht="15.75" customHeight="1" x14ac:dyDescent="0.2">
      <c r="A909" s="17">
        <v>43691</v>
      </c>
      <c r="B909" s="17">
        <v>32285</v>
      </c>
      <c r="C909" s="3" t="s">
        <v>92</v>
      </c>
      <c r="D909" s="21">
        <v>37</v>
      </c>
      <c r="E909" s="3" t="s">
        <v>40</v>
      </c>
      <c r="F909" s="4"/>
      <c r="G909" s="3">
        <v>60</v>
      </c>
      <c r="H909" s="3" t="s">
        <v>41</v>
      </c>
      <c r="I909" s="3" t="s">
        <v>465</v>
      </c>
      <c r="J909" s="3" t="s">
        <v>641</v>
      </c>
      <c r="K909" s="3" t="s">
        <v>5509</v>
      </c>
      <c r="L909" s="3" t="s">
        <v>641</v>
      </c>
      <c r="M909" s="3" t="s">
        <v>45</v>
      </c>
      <c r="N909" s="3" t="s">
        <v>84</v>
      </c>
      <c r="O909" s="3" t="s">
        <v>62</v>
      </c>
      <c r="P909" s="19"/>
      <c r="Q909" s="5" t="s">
        <v>151</v>
      </c>
      <c r="R909" s="3" t="s">
        <v>47</v>
      </c>
      <c r="S909" s="3"/>
      <c r="T909" s="3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</row>
    <row r="910" spans="1:43" ht="15.75" customHeight="1" x14ac:dyDescent="0.2">
      <c r="A910" s="17">
        <v>43691</v>
      </c>
      <c r="B910" s="17">
        <v>32919</v>
      </c>
      <c r="C910" s="3" t="s">
        <v>92</v>
      </c>
      <c r="D910" s="21">
        <v>35</v>
      </c>
      <c r="E910" s="3" t="s">
        <v>40</v>
      </c>
      <c r="F910" s="4"/>
      <c r="G910" s="4"/>
      <c r="H910" s="3" t="s">
        <v>49</v>
      </c>
      <c r="I910" s="3" t="s">
        <v>71</v>
      </c>
      <c r="J910" s="3" t="s">
        <v>51</v>
      </c>
      <c r="K910" s="3" t="s">
        <v>135</v>
      </c>
      <c r="L910" s="3" t="s">
        <v>723</v>
      </c>
      <c r="M910" s="3" t="s">
        <v>45</v>
      </c>
      <c r="N910" s="3" t="s">
        <v>124</v>
      </c>
      <c r="O910" s="3" t="s">
        <v>62</v>
      </c>
      <c r="P910" s="19"/>
      <c r="Q910" s="5" t="s">
        <v>65</v>
      </c>
      <c r="R910" s="3" t="s">
        <v>47</v>
      </c>
      <c r="S910" s="3"/>
      <c r="T910" s="3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</row>
    <row r="911" spans="1:43" ht="15.75" customHeight="1" x14ac:dyDescent="0.2">
      <c r="A911" s="17">
        <v>43691</v>
      </c>
      <c r="B911" s="17">
        <v>30354</v>
      </c>
      <c r="C911" s="3" t="s">
        <v>92</v>
      </c>
      <c r="D911" s="21">
        <v>42</v>
      </c>
      <c r="E911" s="3" t="s">
        <v>40</v>
      </c>
      <c r="F911" s="4"/>
      <c r="G911" s="4"/>
      <c r="H911" s="3" t="s">
        <v>49</v>
      </c>
      <c r="I911" s="3" t="s">
        <v>71</v>
      </c>
      <c r="J911" s="3" t="s">
        <v>51</v>
      </c>
      <c r="K911" s="3" t="s">
        <v>135</v>
      </c>
      <c r="L911" s="3" t="s">
        <v>337</v>
      </c>
      <c r="M911" s="3" t="s">
        <v>45</v>
      </c>
      <c r="N911" s="3" t="s">
        <v>58</v>
      </c>
      <c r="O911" s="3" t="s">
        <v>46</v>
      </c>
      <c r="P911" s="19"/>
      <c r="Q911" s="4"/>
      <c r="R911" s="3" t="s">
        <v>47</v>
      </c>
      <c r="S911" s="3"/>
      <c r="T911" s="3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</row>
    <row r="912" spans="1:43" ht="15.75" customHeight="1" x14ac:dyDescent="0.2">
      <c r="A912" s="17">
        <v>43693</v>
      </c>
      <c r="B912" s="17">
        <v>28764</v>
      </c>
      <c r="C912" s="3" t="s">
        <v>54</v>
      </c>
      <c r="D912" s="21">
        <v>47</v>
      </c>
      <c r="E912" s="3" t="s">
        <v>40</v>
      </c>
      <c r="F912" s="4"/>
      <c r="G912" s="4"/>
      <c r="H912" s="3" t="s">
        <v>49</v>
      </c>
      <c r="I912" s="3" t="s">
        <v>724</v>
      </c>
      <c r="J912" s="3" t="s">
        <v>51</v>
      </c>
      <c r="K912" s="3" t="s">
        <v>135</v>
      </c>
      <c r="L912" s="3" t="s">
        <v>725</v>
      </c>
      <c r="M912" s="3" t="s">
        <v>45</v>
      </c>
      <c r="N912" s="3" t="s">
        <v>39</v>
      </c>
      <c r="O912" s="3" t="s">
        <v>46</v>
      </c>
      <c r="P912" s="19"/>
      <c r="Q912" s="5" t="s">
        <v>97</v>
      </c>
      <c r="R912" s="3" t="s">
        <v>47</v>
      </c>
      <c r="S912" s="3"/>
      <c r="T912" s="3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</row>
    <row r="913" spans="1:43" ht="15.75" customHeight="1" x14ac:dyDescent="0.2">
      <c r="A913" s="17">
        <v>43693</v>
      </c>
      <c r="B913" s="17">
        <v>35617</v>
      </c>
      <c r="C913" s="3" t="s">
        <v>48</v>
      </c>
      <c r="D913" s="21">
        <v>28</v>
      </c>
      <c r="E913" s="3" t="s">
        <v>40</v>
      </c>
      <c r="F913" s="4"/>
      <c r="G913" s="4"/>
      <c r="H913" s="3" t="s">
        <v>41</v>
      </c>
      <c r="I913" s="3" t="s">
        <v>79</v>
      </c>
      <c r="J913" s="3" t="s">
        <v>51</v>
      </c>
      <c r="K913" s="3" t="s">
        <v>135</v>
      </c>
      <c r="L913" s="3" t="s">
        <v>288</v>
      </c>
      <c r="M913" s="3" t="s">
        <v>45</v>
      </c>
      <c r="N913" s="3" t="s">
        <v>84</v>
      </c>
      <c r="O913" s="3" t="s">
        <v>62</v>
      </c>
      <c r="P913" s="19"/>
      <c r="Q913" s="5" t="s">
        <v>401</v>
      </c>
      <c r="R913" s="3" t="s">
        <v>47</v>
      </c>
      <c r="S913" s="3"/>
      <c r="T913" s="3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</row>
    <row r="914" spans="1:43" ht="15.75" customHeight="1" x14ac:dyDescent="0.2">
      <c r="A914" s="17">
        <v>43693</v>
      </c>
      <c r="B914" s="17">
        <v>32167</v>
      </c>
      <c r="C914" s="3" t="s">
        <v>54</v>
      </c>
      <c r="D914" s="21">
        <v>37</v>
      </c>
      <c r="E914" s="3" t="s">
        <v>40</v>
      </c>
      <c r="F914" s="4"/>
      <c r="G914" s="4"/>
      <c r="H914" s="3" t="s">
        <v>41</v>
      </c>
      <c r="I914" s="3" t="s">
        <v>726</v>
      </c>
      <c r="J914" s="3" t="s">
        <v>51</v>
      </c>
      <c r="K914" s="3" t="s">
        <v>135</v>
      </c>
      <c r="L914" s="3" t="s">
        <v>169</v>
      </c>
      <c r="M914" s="3" t="s">
        <v>45</v>
      </c>
      <c r="N914" s="3" t="s">
        <v>58</v>
      </c>
      <c r="O914" s="3" t="s">
        <v>46</v>
      </c>
      <c r="P914" s="19"/>
      <c r="Q914" s="4"/>
      <c r="R914" s="3" t="s">
        <v>47</v>
      </c>
      <c r="S914" s="3"/>
      <c r="T914" s="3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</row>
    <row r="915" spans="1:43" ht="15.75" customHeight="1" x14ac:dyDescent="0.2">
      <c r="A915" s="17">
        <v>43693</v>
      </c>
      <c r="B915" s="17">
        <v>35847</v>
      </c>
      <c r="C915" s="3" t="s">
        <v>54</v>
      </c>
      <c r="D915" s="21">
        <v>27</v>
      </c>
      <c r="E915" s="3" t="s">
        <v>40</v>
      </c>
      <c r="F915" s="4"/>
      <c r="G915" s="4"/>
      <c r="H915" s="3" t="s">
        <v>41</v>
      </c>
      <c r="I915" s="3" t="s">
        <v>101</v>
      </c>
      <c r="J915" s="3" t="s">
        <v>51</v>
      </c>
      <c r="K915" s="3" t="s">
        <v>135</v>
      </c>
      <c r="L915" s="3" t="s">
        <v>288</v>
      </c>
      <c r="M915" s="3" t="s">
        <v>45</v>
      </c>
      <c r="N915" s="3" t="s">
        <v>58</v>
      </c>
      <c r="O915" s="3" t="s">
        <v>62</v>
      </c>
      <c r="P915" s="19"/>
      <c r="Q915" s="5" t="s">
        <v>613</v>
      </c>
      <c r="R915" s="3" t="s">
        <v>47</v>
      </c>
      <c r="S915" s="3"/>
      <c r="T915" s="3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</row>
    <row r="916" spans="1:43" ht="15.75" customHeight="1" x14ac:dyDescent="0.2">
      <c r="A916" s="17">
        <v>43693</v>
      </c>
      <c r="B916" s="17">
        <v>30937</v>
      </c>
      <c r="C916" s="3" t="s">
        <v>48</v>
      </c>
      <c r="D916" s="21">
        <v>41</v>
      </c>
      <c r="E916" s="3" t="s">
        <v>40</v>
      </c>
      <c r="F916" s="4"/>
      <c r="G916" s="4"/>
      <c r="H916" s="3" t="s">
        <v>41</v>
      </c>
      <c r="I916" s="3" t="s">
        <v>79</v>
      </c>
      <c r="J916" s="3" t="s">
        <v>51</v>
      </c>
      <c r="K916" s="3" t="s">
        <v>135</v>
      </c>
      <c r="L916" s="3" t="s">
        <v>288</v>
      </c>
      <c r="M916" s="3" t="s">
        <v>45</v>
      </c>
      <c r="N916" s="3" t="s">
        <v>58</v>
      </c>
      <c r="O916" s="3" t="s">
        <v>62</v>
      </c>
      <c r="P916" s="19"/>
      <c r="Q916" s="5" t="s">
        <v>624</v>
      </c>
      <c r="R916" s="3" t="s">
        <v>47</v>
      </c>
      <c r="S916" s="3"/>
      <c r="T916" s="3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</row>
    <row r="917" spans="1:43" ht="15.75" customHeight="1" x14ac:dyDescent="0.2">
      <c r="A917" s="17">
        <v>43693</v>
      </c>
      <c r="B917" s="17">
        <v>33541</v>
      </c>
      <c r="C917" s="3" t="s">
        <v>54</v>
      </c>
      <c r="D917" s="21">
        <v>34</v>
      </c>
      <c r="E917" s="3" t="s">
        <v>40</v>
      </c>
      <c r="F917" s="4"/>
      <c r="G917" s="4"/>
      <c r="H917" s="3" t="s">
        <v>41</v>
      </c>
      <c r="I917" s="3" t="s">
        <v>293</v>
      </c>
      <c r="J917" s="3" t="s">
        <v>51</v>
      </c>
      <c r="K917" s="3" t="s">
        <v>135</v>
      </c>
      <c r="L917" s="3" t="s">
        <v>629</v>
      </c>
      <c r="M917" s="3" t="s">
        <v>45</v>
      </c>
      <c r="N917" s="3" t="s">
        <v>39</v>
      </c>
      <c r="O917" s="3" t="s">
        <v>62</v>
      </c>
      <c r="P917" s="19"/>
      <c r="Q917" s="5" t="s">
        <v>112</v>
      </c>
      <c r="R917" s="3" t="s">
        <v>47</v>
      </c>
      <c r="S917" s="3"/>
      <c r="T917" s="3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</row>
    <row r="918" spans="1:43" ht="15.75" customHeight="1" x14ac:dyDescent="0.2">
      <c r="A918" s="17">
        <v>43693</v>
      </c>
      <c r="B918" s="17">
        <v>33792</v>
      </c>
      <c r="C918" s="3" t="s">
        <v>54</v>
      </c>
      <c r="D918" s="21">
        <v>33</v>
      </c>
      <c r="E918" s="3" t="s">
        <v>40</v>
      </c>
      <c r="F918" s="4"/>
      <c r="G918" s="4"/>
      <c r="H918" s="3" t="s">
        <v>41</v>
      </c>
      <c r="I918" s="3" t="s">
        <v>71</v>
      </c>
      <c r="J918" s="3" t="s">
        <v>51</v>
      </c>
      <c r="K918" s="3" t="s">
        <v>135</v>
      </c>
      <c r="L918" s="3" t="s">
        <v>288</v>
      </c>
      <c r="M918" s="3" t="s">
        <v>45</v>
      </c>
      <c r="N918" s="3" t="s">
        <v>58</v>
      </c>
      <c r="O918" s="3" t="s">
        <v>62</v>
      </c>
      <c r="P918" s="19"/>
      <c r="Q918" s="3">
        <v>15</v>
      </c>
      <c r="R918" s="3" t="s">
        <v>47</v>
      </c>
      <c r="S918" s="3"/>
      <c r="T918" s="3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</row>
    <row r="919" spans="1:43" ht="15.75" customHeight="1" x14ac:dyDescent="0.2">
      <c r="A919" s="17">
        <v>43693</v>
      </c>
      <c r="B919" s="17">
        <v>36288</v>
      </c>
      <c r="C919" s="3" t="s">
        <v>54</v>
      </c>
      <c r="D919" s="21">
        <v>26</v>
      </c>
      <c r="E919" s="3" t="s">
        <v>40</v>
      </c>
      <c r="F919" s="4"/>
      <c r="G919" s="4"/>
      <c r="H919" s="3" t="s">
        <v>41</v>
      </c>
      <c r="I919" s="3" t="s">
        <v>101</v>
      </c>
      <c r="J919" s="3" t="s">
        <v>51</v>
      </c>
      <c r="K919" s="3" t="s">
        <v>135</v>
      </c>
      <c r="L919" s="3" t="s">
        <v>288</v>
      </c>
      <c r="M919" s="3" t="s">
        <v>45</v>
      </c>
      <c r="N919" s="3" t="s">
        <v>124</v>
      </c>
      <c r="O919" s="3" t="s">
        <v>62</v>
      </c>
      <c r="P919" s="19"/>
      <c r="Q919" s="5" t="s">
        <v>99</v>
      </c>
      <c r="R919" s="3" t="s">
        <v>47</v>
      </c>
      <c r="S919" s="3"/>
      <c r="T919" s="3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</row>
    <row r="920" spans="1:43" ht="15.75" customHeight="1" x14ac:dyDescent="0.2">
      <c r="A920" s="17">
        <v>43693</v>
      </c>
      <c r="B920" s="17">
        <v>28903</v>
      </c>
      <c r="C920" s="3" t="s">
        <v>54</v>
      </c>
      <c r="D920" s="21">
        <v>46</v>
      </c>
      <c r="E920" s="3" t="s">
        <v>40</v>
      </c>
      <c r="F920" s="4"/>
      <c r="G920" s="4"/>
      <c r="H920" s="3" t="s">
        <v>49</v>
      </c>
      <c r="I920" s="3" t="s">
        <v>660</v>
      </c>
      <c r="J920" s="3" t="s">
        <v>51</v>
      </c>
      <c r="K920" s="3" t="s">
        <v>135</v>
      </c>
      <c r="L920" s="3" t="s">
        <v>727</v>
      </c>
      <c r="M920" s="3" t="s">
        <v>45</v>
      </c>
      <c r="N920" s="3" t="s">
        <v>58</v>
      </c>
      <c r="O920" s="3" t="s">
        <v>62</v>
      </c>
      <c r="P920" s="19"/>
      <c r="Q920" s="5" t="s">
        <v>73</v>
      </c>
      <c r="R920" s="3" t="s">
        <v>47</v>
      </c>
      <c r="S920" s="3"/>
      <c r="T920" s="3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</row>
    <row r="921" spans="1:43" ht="15.75" customHeight="1" x14ac:dyDescent="0.2">
      <c r="A921" s="17">
        <v>43693</v>
      </c>
      <c r="B921" s="17">
        <v>31661</v>
      </c>
      <c r="C921" s="3" t="s">
        <v>54</v>
      </c>
      <c r="D921" s="21">
        <v>39</v>
      </c>
      <c r="E921" s="3" t="s">
        <v>40</v>
      </c>
      <c r="F921" s="4"/>
      <c r="G921" s="4"/>
      <c r="H921" s="3" t="s">
        <v>41</v>
      </c>
      <c r="I921" s="3" t="s">
        <v>95</v>
      </c>
      <c r="J921" s="3" t="s">
        <v>51</v>
      </c>
      <c r="K921" s="3" t="s">
        <v>135</v>
      </c>
      <c r="L921" s="3" t="s">
        <v>64</v>
      </c>
      <c r="M921" s="3" t="s">
        <v>45</v>
      </c>
      <c r="N921" s="3" t="s">
        <v>58</v>
      </c>
      <c r="O921" s="3" t="s">
        <v>46</v>
      </c>
      <c r="P921" s="19"/>
      <c r="Q921" s="5" t="s">
        <v>401</v>
      </c>
      <c r="R921" s="3" t="s">
        <v>47</v>
      </c>
      <c r="S921" s="3"/>
      <c r="T921" s="3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</row>
    <row r="922" spans="1:43" ht="15.75" customHeight="1" x14ac:dyDescent="0.2">
      <c r="A922" s="17">
        <v>43693</v>
      </c>
      <c r="B922" s="17">
        <v>32380</v>
      </c>
      <c r="C922" s="3" t="s">
        <v>54</v>
      </c>
      <c r="D922" s="21">
        <v>37</v>
      </c>
      <c r="E922" s="3" t="s">
        <v>40</v>
      </c>
      <c r="F922" s="3">
        <v>178</v>
      </c>
      <c r="G922" s="3">
        <v>75</v>
      </c>
      <c r="H922" s="3" t="s">
        <v>41</v>
      </c>
      <c r="I922" s="3" t="s">
        <v>111</v>
      </c>
      <c r="J922" s="3" t="s">
        <v>51</v>
      </c>
      <c r="K922" s="3" t="s">
        <v>135</v>
      </c>
      <c r="L922" s="3" t="s">
        <v>64</v>
      </c>
      <c r="M922" s="3" t="s">
        <v>45</v>
      </c>
      <c r="N922" s="3" t="s">
        <v>58</v>
      </c>
      <c r="O922" s="3" t="s">
        <v>62</v>
      </c>
      <c r="P922" s="19"/>
      <c r="Q922" s="5" t="s">
        <v>107</v>
      </c>
      <c r="R922" s="3" t="s">
        <v>47</v>
      </c>
      <c r="S922" s="3"/>
      <c r="T922" s="3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</row>
    <row r="923" spans="1:43" ht="15.75" customHeight="1" x14ac:dyDescent="0.2">
      <c r="A923" s="17">
        <v>43693</v>
      </c>
      <c r="B923" s="17">
        <v>24165</v>
      </c>
      <c r="C923" s="3" t="s">
        <v>54</v>
      </c>
      <c r="D923" s="21">
        <v>59</v>
      </c>
      <c r="E923" s="3" t="s">
        <v>40</v>
      </c>
      <c r="F923" s="4"/>
      <c r="G923" s="3">
        <v>78</v>
      </c>
      <c r="H923" s="3" t="s">
        <v>49</v>
      </c>
      <c r="I923" s="3" t="s">
        <v>293</v>
      </c>
      <c r="J923" s="3" t="s">
        <v>64</v>
      </c>
      <c r="K923" s="3" t="s">
        <v>135</v>
      </c>
      <c r="L923" s="3" t="s">
        <v>64</v>
      </c>
      <c r="M923" s="3" t="s">
        <v>45</v>
      </c>
      <c r="N923" s="3" t="s">
        <v>84</v>
      </c>
      <c r="O923" s="3" t="s">
        <v>46</v>
      </c>
      <c r="P923" s="19"/>
      <c r="Q923" s="5" t="s">
        <v>624</v>
      </c>
      <c r="R923" s="3" t="s">
        <v>47</v>
      </c>
      <c r="S923" s="3"/>
      <c r="T923" s="3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</row>
    <row r="924" spans="1:43" ht="15.75" customHeight="1" x14ac:dyDescent="0.2">
      <c r="A924" s="17">
        <v>43694</v>
      </c>
      <c r="B924" s="17">
        <v>36024</v>
      </c>
      <c r="C924" s="3" t="s">
        <v>39</v>
      </c>
      <c r="D924" s="21">
        <v>27</v>
      </c>
      <c r="E924" s="3" t="s">
        <v>40</v>
      </c>
      <c r="F924" s="4"/>
      <c r="G924" s="4"/>
      <c r="H924" s="3" t="s">
        <v>41</v>
      </c>
      <c r="I924" s="3" t="s">
        <v>134</v>
      </c>
      <c r="J924" s="3" t="s">
        <v>51</v>
      </c>
      <c r="K924" s="3" t="s">
        <v>135</v>
      </c>
      <c r="L924" s="3" t="s">
        <v>218</v>
      </c>
      <c r="M924" s="3" t="s">
        <v>45</v>
      </c>
      <c r="N924" s="3" t="s">
        <v>39</v>
      </c>
      <c r="O924" s="3" t="s">
        <v>46</v>
      </c>
      <c r="P924" s="17">
        <v>42370</v>
      </c>
      <c r="Q924" s="4"/>
      <c r="R924" s="3" t="s">
        <v>47</v>
      </c>
      <c r="S924" s="3"/>
      <c r="T924" s="3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</row>
    <row r="925" spans="1:43" ht="15.75" customHeight="1" x14ac:dyDescent="0.2">
      <c r="A925" s="17">
        <v>43696</v>
      </c>
      <c r="B925" s="17">
        <v>29091</v>
      </c>
      <c r="C925" s="3" t="s">
        <v>39</v>
      </c>
      <c r="D925" s="21">
        <v>46</v>
      </c>
      <c r="E925" s="3" t="s">
        <v>40</v>
      </c>
      <c r="F925" s="4"/>
      <c r="G925" s="4"/>
      <c r="H925" s="3" t="s">
        <v>41</v>
      </c>
      <c r="I925" s="3" t="s">
        <v>134</v>
      </c>
      <c r="J925" s="3" t="s">
        <v>118</v>
      </c>
      <c r="K925" s="3" t="s">
        <v>5509</v>
      </c>
      <c r="L925" s="3" t="s">
        <v>118</v>
      </c>
      <c r="M925" s="3" t="s">
        <v>45</v>
      </c>
      <c r="N925" s="3" t="s">
        <v>124</v>
      </c>
      <c r="O925" s="3" t="s">
        <v>46</v>
      </c>
      <c r="P925" s="19"/>
      <c r="Q925" s="5" t="s">
        <v>682</v>
      </c>
      <c r="R925" s="3" t="s">
        <v>47</v>
      </c>
      <c r="S925" s="3"/>
      <c r="T925" s="3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</row>
    <row r="926" spans="1:43" ht="15.75" customHeight="1" x14ac:dyDescent="0.2">
      <c r="A926" s="17">
        <v>43696</v>
      </c>
      <c r="B926" s="17">
        <v>33392</v>
      </c>
      <c r="C926" s="3" t="s">
        <v>48</v>
      </c>
      <c r="D926" s="21">
        <v>34</v>
      </c>
      <c r="E926" s="3" t="s">
        <v>40</v>
      </c>
      <c r="F926" s="4"/>
      <c r="G926" s="4"/>
      <c r="H926" s="3" t="s">
        <v>41</v>
      </c>
      <c r="I926" s="3" t="s">
        <v>79</v>
      </c>
      <c r="J926" s="3" t="s">
        <v>51</v>
      </c>
      <c r="K926" s="3" t="s">
        <v>135</v>
      </c>
      <c r="L926" s="3" t="s">
        <v>64</v>
      </c>
      <c r="M926" s="3" t="s">
        <v>45</v>
      </c>
      <c r="N926" s="3" t="s">
        <v>39</v>
      </c>
      <c r="O926" s="3" t="s">
        <v>62</v>
      </c>
      <c r="P926" s="19"/>
      <c r="Q926" s="3">
        <v>14</v>
      </c>
      <c r="R926" s="3" t="s">
        <v>47</v>
      </c>
      <c r="S926" s="3"/>
      <c r="T926" s="3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</row>
    <row r="927" spans="1:43" ht="15.75" customHeight="1" x14ac:dyDescent="0.2">
      <c r="A927" s="17">
        <v>43696</v>
      </c>
      <c r="B927" s="17">
        <v>33963</v>
      </c>
      <c r="C927" s="3" t="s">
        <v>54</v>
      </c>
      <c r="D927" s="21">
        <v>33</v>
      </c>
      <c r="E927" s="3" t="s">
        <v>40</v>
      </c>
      <c r="F927" s="4"/>
      <c r="G927" s="4"/>
      <c r="H927" s="3" t="s">
        <v>41</v>
      </c>
      <c r="I927" s="3" t="s">
        <v>728</v>
      </c>
      <c r="J927" s="3" t="s">
        <v>51</v>
      </c>
      <c r="K927" s="3" t="s">
        <v>135</v>
      </c>
      <c r="L927" s="3" t="s">
        <v>164</v>
      </c>
      <c r="M927" s="3" t="s">
        <v>45</v>
      </c>
      <c r="N927" s="3" t="s">
        <v>84</v>
      </c>
      <c r="O927" s="3" t="s">
        <v>46</v>
      </c>
      <c r="P927" s="19"/>
      <c r="Q927" s="5" t="s">
        <v>147</v>
      </c>
      <c r="R927" s="3" t="s">
        <v>47</v>
      </c>
      <c r="S927" s="3"/>
      <c r="T927" s="3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</row>
    <row r="928" spans="1:43" ht="15.75" customHeight="1" x14ac:dyDescent="0.2">
      <c r="A928" s="17">
        <v>43696</v>
      </c>
      <c r="B928" s="17">
        <v>31256</v>
      </c>
      <c r="C928" s="3" t="s">
        <v>39</v>
      </c>
      <c r="D928" s="21">
        <v>40</v>
      </c>
      <c r="E928" s="3" t="s">
        <v>40</v>
      </c>
      <c r="F928" s="4"/>
      <c r="G928" s="3">
        <v>91</v>
      </c>
      <c r="H928" s="3" t="s">
        <v>41</v>
      </c>
      <c r="I928" s="3" t="s">
        <v>403</v>
      </c>
      <c r="J928" s="3" t="s">
        <v>51</v>
      </c>
      <c r="K928" s="3" t="s">
        <v>135</v>
      </c>
      <c r="L928" s="3" t="s">
        <v>729</v>
      </c>
      <c r="M928" s="3" t="s">
        <v>45</v>
      </c>
      <c r="N928" s="3" t="s">
        <v>39</v>
      </c>
      <c r="O928" s="3" t="s">
        <v>46</v>
      </c>
      <c r="P928" s="19"/>
      <c r="Q928" s="5" t="s">
        <v>112</v>
      </c>
      <c r="R928" s="3" t="s">
        <v>47</v>
      </c>
      <c r="S928" s="3"/>
      <c r="T928" s="3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</row>
    <row r="929" spans="1:43" ht="15.75" customHeight="1" x14ac:dyDescent="0.2">
      <c r="A929" s="17">
        <v>43697</v>
      </c>
      <c r="B929" s="17">
        <v>31103</v>
      </c>
      <c r="C929" s="3" t="s">
        <v>48</v>
      </c>
      <c r="D929" s="21">
        <v>40</v>
      </c>
      <c r="E929" s="3" t="s">
        <v>40</v>
      </c>
      <c r="F929" s="4"/>
      <c r="G929" s="4"/>
      <c r="H929" s="3" t="s">
        <v>41</v>
      </c>
      <c r="I929" s="3" t="s">
        <v>408</v>
      </c>
      <c r="J929" s="3" t="s">
        <v>60</v>
      </c>
      <c r="K929" s="3" t="s">
        <v>135</v>
      </c>
      <c r="L929" s="3" t="s">
        <v>730</v>
      </c>
      <c r="M929" s="3" t="s">
        <v>45</v>
      </c>
      <c r="N929" s="3" t="s">
        <v>124</v>
      </c>
      <c r="O929" s="3" t="s">
        <v>46</v>
      </c>
      <c r="P929" s="17">
        <v>42922</v>
      </c>
      <c r="Q929" s="5" t="s">
        <v>662</v>
      </c>
      <c r="R929" s="3" t="s">
        <v>47</v>
      </c>
      <c r="S929" s="3"/>
      <c r="T929" s="3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</row>
    <row r="930" spans="1:43" ht="15.75" customHeight="1" x14ac:dyDescent="0.2">
      <c r="A930" s="17">
        <v>43697</v>
      </c>
      <c r="B930" s="17">
        <v>32009</v>
      </c>
      <c r="C930" s="3" t="s">
        <v>92</v>
      </c>
      <c r="D930" s="21">
        <v>38</v>
      </c>
      <c r="E930" s="3" t="s">
        <v>40</v>
      </c>
      <c r="F930" s="4"/>
      <c r="G930" s="4"/>
      <c r="H930" s="3" t="s">
        <v>41</v>
      </c>
      <c r="I930" s="3" t="s">
        <v>71</v>
      </c>
      <c r="J930" s="3" t="s">
        <v>51</v>
      </c>
      <c r="K930" s="3" t="s">
        <v>135</v>
      </c>
      <c r="L930" s="3" t="s">
        <v>64</v>
      </c>
      <c r="M930" s="3" t="s">
        <v>45</v>
      </c>
      <c r="N930" s="3" t="s">
        <v>39</v>
      </c>
      <c r="O930" s="3" t="s">
        <v>46</v>
      </c>
      <c r="P930" s="17">
        <v>43039</v>
      </c>
      <c r="Q930" s="3">
        <v>15</v>
      </c>
      <c r="R930" s="3" t="s">
        <v>47</v>
      </c>
      <c r="S930" s="3"/>
      <c r="T930" s="3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</row>
    <row r="931" spans="1:43" ht="15.75" customHeight="1" x14ac:dyDescent="0.2">
      <c r="A931" s="17">
        <v>43697</v>
      </c>
      <c r="B931" s="17">
        <v>33052</v>
      </c>
      <c r="C931" s="3" t="s">
        <v>54</v>
      </c>
      <c r="D931" s="21">
        <v>35</v>
      </c>
      <c r="E931" s="3" t="s">
        <v>40</v>
      </c>
      <c r="F931" s="4"/>
      <c r="G931" s="4"/>
      <c r="H931" s="3" t="s">
        <v>41</v>
      </c>
      <c r="I931" s="3" t="s">
        <v>134</v>
      </c>
      <c r="J931" s="3" t="s">
        <v>60</v>
      </c>
      <c r="K931" s="3" t="s">
        <v>135</v>
      </c>
      <c r="L931" s="3" t="s">
        <v>554</v>
      </c>
      <c r="M931" s="3" t="s">
        <v>45</v>
      </c>
      <c r="N931" s="3" t="s">
        <v>84</v>
      </c>
      <c r="O931" s="3" t="s">
        <v>46</v>
      </c>
      <c r="P931" s="17">
        <v>43100</v>
      </c>
      <c r="Q931" s="3">
        <v>15</v>
      </c>
      <c r="R931" s="3" t="s">
        <v>47</v>
      </c>
      <c r="S931" s="3"/>
      <c r="T931" s="3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</row>
    <row r="932" spans="1:43" ht="15.75" customHeight="1" x14ac:dyDescent="0.2">
      <c r="A932" s="17">
        <v>43697</v>
      </c>
      <c r="B932" s="17">
        <v>36122</v>
      </c>
      <c r="C932" s="3" t="s">
        <v>269</v>
      </c>
      <c r="D932" s="21">
        <v>27</v>
      </c>
      <c r="E932" s="3" t="s">
        <v>40</v>
      </c>
      <c r="F932" s="4"/>
      <c r="G932" s="4"/>
      <c r="H932" s="3" t="s">
        <v>41</v>
      </c>
      <c r="I932" s="3" t="s">
        <v>71</v>
      </c>
      <c r="J932" s="3" t="s">
        <v>60</v>
      </c>
      <c r="K932" s="3" t="s">
        <v>135</v>
      </c>
      <c r="L932" s="3" t="s">
        <v>554</v>
      </c>
      <c r="M932" s="3" t="s">
        <v>45</v>
      </c>
      <c r="N932" s="3" t="s">
        <v>84</v>
      </c>
      <c r="O932" s="3" t="s">
        <v>46</v>
      </c>
      <c r="P932" s="17">
        <v>41141</v>
      </c>
      <c r="Q932" s="5" t="s">
        <v>620</v>
      </c>
      <c r="R932" s="3" t="s">
        <v>47</v>
      </c>
      <c r="S932" s="3"/>
      <c r="T932" s="3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</row>
    <row r="933" spans="1:43" ht="15.75" customHeight="1" x14ac:dyDescent="0.2">
      <c r="A933" s="17">
        <v>43697</v>
      </c>
      <c r="B933" s="17">
        <v>30343</v>
      </c>
      <c r="C933" s="3" t="s">
        <v>269</v>
      </c>
      <c r="D933" s="21">
        <v>42</v>
      </c>
      <c r="E933" s="3" t="s">
        <v>40</v>
      </c>
      <c r="F933" s="4"/>
      <c r="G933" s="4"/>
      <c r="H933" s="3" t="s">
        <v>49</v>
      </c>
      <c r="I933" s="3" t="s">
        <v>134</v>
      </c>
      <c r="J933" s="3" t="s">
        <v>60</v>
      </c>
      <c r="K933" s="3" t="s">
        <v>135</v>
      </c>
      <c r="L933" s="3" t="s">
        <v>554</v>
      </c>
      <c r="M933" s="3" t="s">
        <v>45</v>
      </c>
      <c r="N933" s="3" t="s">
        <v>58</v>
      </c>
      <c r="O933" s="3" t="s">
        <v>46</v>
      </c>
      <c r="P933" s="17">
        <v>41141</v>
      </c>
      <c r="Q933" s="5" t="s">
        <v>73</v>
      </c>
      <c r="R933" s="3" t="s">
        <v>47</v>
      </c>
      <c r="S933" s="3"/>
      <c r="T933" s="3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</row>
    <row r="934" spans="1:43" ht="15.75" customHeight="1" x14ac:dyDescent="0.2">
      <c r="A934" s="17">
        <v>43697</v>
      </c>
      <c r="B934" s="17">
        <v>28918</v>
      </c>
      <c r="C934" s="3" t="s">
        <v>269</v>
      </c>
      <c r="D934" s="21">
        <v>46</v>
      </c>
      <c r="E934" s="3" t="s">
        <v>40</v>
      </c>
      <c r="F934" s="4"/>
      <c r="G934" s="4"/>
      <c r="H934" s="3" t="s">
        <v>41</v>
      </c>
      <c r="I934" s="3" t="s">
        <v>134</v>
      </c>
      <c r="J934" s="3" t="s">
        <v>60</v>
      </c>
      <c r="K934" s="3" t="s">
        <v>135</v>
      </c>
      <c r="L934" s="3" t="s">
        <v>554</v>
      </c>
      <c r="M934" s="3" t="s">
        <v>45</v>
      </c>
      <c r="N934" s="3" t="s">
        <v>39</v>
      </c>
      <c r="O934" s="3" t="s">
        <v>46</v>
      </c>
      <c r="P934" s="17">
        <v>43697</v>
      </c>
      <c r="Q934" s="5" t="s">
        <v>125</v>
      </c>
      <c r="R934" s="3" t="s">
        <v>47</v>
      </c>
      <c r="S934" s="3"/>
      <c r="T934" s="3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</row>
    <row r="935" spans="1:43" ht="15.75" customHeight="1" x14ac:dyDescent="0.2">
      <c r="A935" s="17">
        <v>43697</v>
      </c>
      <c r="B935" s="17">
        <v>30152</v>
      </c>
      <c r="C935" s="3" t="s">
        <v>48</v>
      </c>
      <c r="D935" s="21">
        <v>43</v>
      </c>
      <c r="E935" s="3" t="s">
        <v>40</v>
      </c>
      <c r="F935" s="4"/>
      <c r="G935" s="4"/>
      <c r="H935" s="3" t="s">
        <v>41</v>
      </c>
      <c r="I935" s="3" t="s">
        <v>79</v>
      </c>
      <c r="J935" s="3" t="s">
        <v>43</v>
      </c>
      <c r="K935" s="3" t="s">
        <v>135</v>
      </c>
      <c r="L935" s="3" t="s">
        <v>731</v>
      </c>
      <c r="M935" s="3" t="s">
        <v>45</v>
      </c>
      <c r="N935" s="3" t="s">
        <v>58</v>
      </c>
      <c r="O935" s="3" t="s">
        <v>62</v>
      </c>
      <c r="P935" s="19"/>
      <c r="Q935" s="5" t="s">
        <v>701</v>
      </c>
      <c r="R935" s="3" t="s">
        <v>47</v>
      </c>
      <c r="S935" s="3"/>
      <c r="T935" s="3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</row>
    <row r="936" spans="1:43" ht="15.75" customHeight="1" x14ac:dyDescent="0.2">
      <c r="A936" s="17">
        <v>43698</v>
      </c>
      <c r="B936" s="17">
        <v>32245</v>
      </c>
      <c r="C936" s="3" t="s">
        <v>39</v>
      </c>
      <c r="D936" s="21">
        <v>37</v>
      </c>
      <c r="E936" s="3" t="s">
        <v>40</v>
      </c>
      <c r="F936" s="4"/>
      <c r="G936" s="4"/>
      <c r="H936" s="3" t="s">
        <v>41</v>
      </c>
      <c r="I936" s="3" t="s">
        <v>56</v>
      </c>
      <c r="J936" s="3" t="s">
        <v>51</v>
      </c>
      <c r="K936" s="3" t="s">
        <v>135</v>
      </c>
      <c r="L936" s="3" t="s">
        <v>64</v>
      </c>
      <c r="M936" s="3" t="s">
        <v>45</v>
      </c>
      <c r="N936" s="3" t="s">
        <v>124</v>
      </c>
      <c r="O936" s="3" t="s">
        <v>62</v>
      </c>
      <c r="P936" s="19"/>
      <c r="Q936" s="5" t="s">
        <v>615</v>
      </c>
      <c r="R936" s="3" t="s">
        <v>47</v>
      </c>
      <c r="S936" s="3"/>
      <c r="T936" s="3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</row>
    <row r="937" spans="1:43" ht="15.75" customHeight="1" x14ac:dyDescent="0.2">
      <c r="A937" s="17">
        <v>43698</v>
      </c>
      <c r="B937" s="17">
        <v>31881</v>
      </c>
      <c r="C937" s="3" t="s">
        <v>54</v>
      </c>
      <c r="D937" s="21">
        <v>38</v>
      </c>
      <c r="E937" s="3" t="s">
        <v>40</v>
      </c>
      <c r="F937" s="4"/>
      <c r="G937" s="4"/>
      <c r="H937" s="3" t="s">
        <v>49</v>
      </c>
      <c r="I937" s="3" t="s">
        <v>732</v>
      </c>
      <c r="J937" s="3" t="s">
        <v>43</v>
      </c>
      <c r="K937" s="3" t="s">
        <v>135</v>
      </c>
      <c r="L937" s="3" t="s">
        <v>64</v>
      </c>
      <c r="M937" s="3" t="s">
        <v>45</v>
      </c>
      <c r="N937" s="3" t="s">
        <v>58</v>
      </c>
      <c r="O937" s="3" t="s">
        <v>62</v>
      </c>
      <c r="P937" s="19"/>
      <c r="Q937" s="5" t="s">
        <v>232</v>
      </c>
      <c r="R937" s="3" t="s">
        <v>47</v>
      </c>
      <c r="S937" s="3"/>
      <c r="T937" s="3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</row>
    <row r="938" spans="1:43" ht="15.75" customHeight="1" x14ac:dyDescent="0.2">
      <c r="A938" s="17">
        <v>43698</v>
      </c>
      <c r="B938" s="17">
        <v>31896</v>
      </c>
      <c r="C938" s="3" t="s">
        <v>48</v>
      </c>
      <c r="D938" s="21">
        <v>38</v>
      </c>
      <c r="E938" s="3" t="s">
        <v>40</v>
      </c>
      <c r="F938" s="4"/>
      <c r="G938" s="4"/>
      <c r="H938" s="3" t="s">
        <v>41</v>
      </c>
      <c r="I938" s="3" t="s">
        <v>134</v>
      </c>
      <c r="J938" s="3" t="s">
        <v>258</v>
      </c>
      <c r="K938" s="3" t="s">
        <v>5509</v>
      </c>
      <c r="L938" s="3" t="s">
        <v>258</v>
      </c>
      <c r="M938" s="3" t="s">
        <v>45</v>
      </c>
      <c r="N938" s="3" t="s">
        <v>58</v>
      </c>
      <c r="O938" s="3" t="s">
        <v>62</v>
      </c>
      <c r="P938" s="19"/>
      <c r="Q938" s="5" t="s">
        <v>147</v>
      </c>
      <c r="R938" s="3" t="s">
        <v>47</v>
      </c>
      <c r="S938" s="3"/>
      <c r="T938" s="3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</row>
    <row r="939" spans="1:43" ht="15.75" customHeight="1" x14ac:dyDescent="0.2">
      <c r="A939" s="17">
        <v>43698</v>
      </c>
      <c r="B939" s="17">
        <v>27773</v>
      </c>
      <c r="C939" s="3" t="s">
        <v>39</v>
      </c>
      <c r="D939" s="21">
        <v>49</v>
      </c>
      <c r="E939" s="3" t="s">
        <v>40</v>
      </c>
      <c r="F939" s="4"/>
      <c r="G939" s="4"/>
      <c r="H939" s="3" t="s">
        <v>49</v>
      </c>
      <c r="I939" s="3" t="s">
        <v>134</v>
      </c>
      <c r="J939" s="3" t="s">
        <v>51</v>
      </c>
      <c r="K939" s="3" t="s">
        <v>135</v>
      </c>
      <c r="L939" s="3" t="s">
        <v>64</v>
      </c>
      <c r="M939" s="3" t="s">
        <v>45</v>
      </c>
      <c r="N939" s="3" t="s">
        <v>58</v>
      </c>
      <c r="O939" s="3" t="s">
        <v>62</v>
      </c>
      <c r="P939" s="19"/>
      <c r="Q939" s="5" t="s">
        <v>73</v>
      </c>
      <c r="R939" s="3" t="s">
        <v>47</v>
      </c>
      <c r="S939" s="3"/>
      <c r="T939" s="3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</row>
    <row r="940" spans="1:43" ht="15.75" customHeight="1" x14ac:dyDescent="0.2">
      <c r="A940" s="17">
        <v>43698</v>
      </c>
      <c r="B940" s="17">
        <v>39182</v>
      </c>
      <c r="C940" s="3" t="s">
        <v>39</v>
      </c>
      <c r="D940" s="21">
        <v>18</v>
      </c>
      <c r="E940" s="3" t="s">
        <v>40</v>
      </c>
      <c r="F940" s="4"/>
      <c r="G940" s="4"/>
      <c r="H940" s="3" t="s">
        <v>41</v>
      </c>
      <c r="I940" s="3" t="s">
        <v>79</v>
      </c>
      <c r="J940" s="3" t="s">
        <v>51</v>
      </c>
      <c r="K940" s="3" t="s">
        <v>135</v>
      </c>
      <c r="L940" s="3" t="s">
        <v>64</v>
      </c>
      <c r="M940" s="3" t="s">
        <v>45</v>
      </c>
      <c r="N940" s="3" t="s">
        <v>58</v>
      </c>
      <c r="O940" s="3" t="s">
        <v>62</v>
      </c>
      <c r="P940" s="19"/>
      <c r="Q940" s="5" t="s">
        <v>619</v>
      </c>
      <c r="R940" s="3" t="s">
        <v>47</v>
      </c>
      <c r="S940" s="3"/>
      <c r="T940" s="3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</row>
    <row r="941" spans="1:43" ht="15.75" customHeight="1" x14ac:dyDescent="0.2">
      <c r="A941" s="17">
        <v>43698</v>
      </c>
      <c r="B941" s="17">
        <v>36915</v>
      </c>
      <c r="C941" s="3" t="s">
        <v>54</v>
      </c>
      <c r="D941" s="21">
        <v>24</v>
      </c>
      <c r="E941" s="3" t="s">
        <v>40</v>
      </c>
      <c r="F941" s="4"/>
      <c r="G941" s="4"/>
      <c r="H941" s="3" t="s">
        <v>41</v>
      </c>
      <c r="I941" s="3" t="s">
        <v>79</v>
      </c>
      <c r="J941" s="3" t="s">
        <v>60</v>
      </c>
      <c r="K941" s="3" t="s">
        <v>135</v>
      </c>
      <c r="L941" s="3" t="s">
        <v>733</v>
      </c>
      <c r="M941" s="3" t="s">
        <v>45</v>
      </c>
      <c r="N941" s="3" t="s">
        <v>84</v>
      </c>
      <c r="O941" s="3" t="s">
        <v>62</v>
      </c>
      <c r="P941" s="19"/>
      <c r="Q941" s="5" t="s">
        <v>120</v>
      </c>
      <c r="R941" s="3" t="s">
        <v>47</v>
      </c>
      <c r="S941" s="3"/>
      <c r="T941" s="3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</row>
    <row r="942" spans="1:43" ht="15.75" customHeight="1" x14ac:dyDescent="0.2">
      <c r="A942" s="17">
        <v>43698</v>
      </c>
      <c r="B942" s="17">
        <v>34294</v>
      </c>
      <c r="C942" s="3" t="s">
        <v>39</v>
      </c>
      <c r="D942" s="21">
        <v>32</v>
      </c>
      <c r="E942" s="3" t="s">
        <v>40</v>
      </c>
      <c r="F942" s="4"/>
      <c r="G942" s="4"/>
      <c r="H942" s="3" t="s">
        <v>41</v>
      </c>
      <c r="I942" s="3" t="s">
        <v>79</v>
      </c>
      <c r="J942" s="3" t="s">
        <v>616</v>
      </c>
      <c r="K942" s="3" t="s">
        <v>5509</v>
      </c>
      <c r="L942" s="3" t="s">
        <v>616</v>
      </c>
      <c r="M942" s="3" t="s">
        <v>45</v>
      </c>
      <c r="N942" s="3" t="s">
        <v>58</v>
      </c>
      <c r="O942" s="3" t="s">
        <v>46</v>
      </c>
      <c r="P942" s="17">
        <v>43338</v>
      </c>
      <c r="Q942" s="5" t="s">
        <v>710</v>
      </c>
      <c r="R942" s="3" t="s">
        <v>47</v>
      </c>
      <c r="S942" s="3"/>
      <c r="T942" s="3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</row>
    <row r="943" spans="1:43" ht="15.75" customHeight="1" x14ac:dyDescent="0.2">
      <c r="A943" s="17">
        <v>43698</v>
      </c>
      <c r="B943" s="17">
        <v>35663</v>
      </c>
      <c r="C943" s="3" t="s">
        <v>54</v>
      </c>
      <c r="D943" s="21">
        <v>28</v>
      </c>
      <c r="E943" s="3" t="s">
        <v>40</v>
      </c>
      <c r="F943" s="4"/>
      <c r="G943" s="4"/>
      <c r="H943" s="3" t="s">
        <v>41</v>
      </c>
      <c r="I943" s="3" t="s">
        <v>79</v>
      </c>
      <c r="J943" s="3" t="s">
        <v>51</v>
      </c>
      <c r="K943" s="3" t="s">
        <v>135</v>
      </c>
      <c r="L943" s="3" t="s">
        <v>64</v>
      </c>
      <c r="M943" s="3" t="s">
        <v>45</v>
      </c>
      <c r="N943" s="3" t="s">
        <v>84</v>
      </c>
      <c r="O943" s="3" t="s">
        <v>62</v>
      </c>
      <c r="P943" s="19"/>
      <c r="Q943" s="5" t="s">
        <v>128</v>
      </c>
      <c r="R943" s="3" t="s">
        <v>47</v>
      </c>
      <c r="S943" s="3"/>
      <c r="T943" s="3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</row>
    <row r="944" spans="1:43" ht="15.75" customHeight="1" x14ac:dyDescent="0.2">
      <c r="A944" s="17">
        <v>43699</v>
      </c>
      <c r="B944" s="17">
        <v>34774</v>
      </c>
      <c r="C944" s="3" t="s">
        <v>48</v>
      </c>
      <c r="D944" s="21">
        <v>30</v>
      </c>
      <c r="E944" s="3" t="s">
        <v>40</v>
      </c>
      <c r="F944" s="4"/>
      <c r="G944" s="4"/>
      <c r="H944" s="3" t="s">
        <v>41</v>
      </c>
      <c r="I944" s="3" t="s">
        <v>79</v>
      </c>
      <c r="J944" s="3" t="s">
        <v>51</v>
      </c>
      <c r="K944" s="3" t="s">
        <v>135</v>
      </c>
      <c r="L944" s="3" t="s">
        <v>64</v>
      </c>
      <c r="M944" s="3" t="s">
        <v>45</v>
      </c>
      <c r="N944" s="3" t="s">
        <v>58</v>
      </c>
      <c r="O944" s="3" t="s">
        <v>62</v>
      </c>
      <c r="P944" s="19"/>
      <c r="Q944" s="3">
        <v>14</v>
      </c>
      <c r="R944" s="3" t="s">
        <v>47</v>
      </c>
      <c r="S944" s="3"/>
      <c r="T944" s="3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</row>
    <row r="945" spans="1:43" ht="15.75" customHeight="1" x14ac:dyDescent="0.2">
      <c r="A945" s="17">
        <v>43699</v>
      </c>
      <c r="B945" s="17">
        <v>33752</v>
      </c>
      <c r="C945" s="3" t="s">
        <v>48</v>
      </c>
      <c r="D945" s="21">
        <v>33</v>
      </c>
      <c r="E945" s="3" t="s">
        <v>40</v>
      </c>
      <c r="F945" s="4"/>
      <c r="G945" s="4"/>
      <c r="H945" s="3" t="s">
        <v>41</v>
      </c>
      <c r="I945" s="3" t="s">
        <v>79</v>
      </c>
      <c r="J945" s="3" t="s">
        <v>43</v>
      </c>
      <c r="K945" s="3" t="s">
        <v>135</v>
      </c>
      <c r="L945" s="3" t="s">
        <v>164</v>
      </c>
      <c r="M945" s="3" t="s">
        <v>45</v>
      </c>
      <c r="N945" s="3" t="s">
        <v>84</v>
      </c>
      <c r="O945" s="3" t="s">
        <v>62</v>
      </c>
      <c r="P945" s="19"/>
      <c r="Q945" s="5" t="s">
        <v>97</v>
      </c>
      <c r="R945" s="3" t="s">
        <v>47</v>
      </c>
      <c r="S945" s="3"/>
      <c r="T945" s="3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</row>
    <row r="946" spans="1:43" ht="15.75" customHeight="1" x14ac:dyDescent="0.2">
      <c r="A946" s="17">
        <v>43699</v>
      </c>
      <c r="B946" s="17">
        <v>31939</v>
      </c>
      <c r="C946" s="3" t="s">
        <v>48</v>
      </c>
      <c r="D946" s="21">
        <v>38</v>
      </c>
      <c r="E946" s="3" t="s">
        <v>40</v>
      </c>
      <c r="F946" s="4"/>
      <c r="G946" s="4"/>
      <c r="H946" s="3" t="s">
        <v>41</v>
      </c>
      <c r="I946" s="3" t="s">
        <v>250</v>
      </c>
      <c r="J946" s="3" t="s">
        <v>43</v>
      </c>
      <c r="K946" s="3" t="s">
        <v>135</v>
      </c>
      <c r="L946" s="3" t="s">
        <v>734</v>
      </c>
      <c r="M946" s="3" t="s">
        <v>45</v>
      </c>
      <c r="N946" s="3" t="s">
        <v>84</v>
      </c>
      <c r="O946" s="3" t="s">
        <v>62</v>
      </c>
      <c r="P946" s="19"/>
      <c r="Q946" s="5" t="s">
        <v>130</v>
      </c>
      <c r="R946" s="3" t="s">
        <v>47</v>
      </c>
      <c r="S946" s="3"/>
      <c r="T946" s="3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</row>
    <row r="947" spans="1:43" ht="15.75" customHeight="1" x14ac:dyDescent="0.2">
      <c r="A947" s="17">
        <v>43699</v>
      </c>
      <c r="B947" s="17">
        <v>31939</v>
      </c>
      <c r="C947" s="3" t="s">
        <v>48</v>
      </c>
      <c r="D947" s="21">
        <v>38</v>
      </c>
      <c r="E947" s="3" t="s">
        <v>40</v>
      </c>
      <c r="F947" s="4"/>
      <c r="G947" s="4"/>
      <c r="H947" s="3" t="s">
        <v>41</v>
      </c>
      <c r="I947" s="3" t="s">
        <v>250</v>
      </c>
      <c r="J947" s="3" t="s">
        <v>43</v>
      </c>
      <c r="K947" s="3" t="s">
        <v>135</v>
      </c>
      <c r="L947" s="3" t="s">
        <v>734</v>
      </c>
      <c r="M947" s="3" t="s">
        <v>45</v>
      </c>
      <c r="N947" s="3" t="s">
        <v>84</v>
      </c>
      <c r="O947" s="3" t="s">
        <v>62</v>
      </c>
      <c r="P947" s="19"/>
      <c r="Q947" s="5" t="s">
        <v>130</v>
      </c>
      <c r="R947" s="3" t="s">
        <v>47</v>
      </c>
      <c r="S947" s="3"/>
      <c r="T947" s="3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</row>
    <row r="948" spans="1:43" ht="15.75" customHeight="1" x14ac:dyDescent="0.2">
      <c r="A948" s="17">
        <v>43699</v>
      </c>
      <c r="B948" s="17">
        <v>31939</v>
      </c>
      <c r="C948" s="3" t="s">
        <v>48</v>
      </c>
      <c r="D948" s="21">
        <v>38</v>
      </c>
      <c r="E948" s="3" t="s">
        <v>40</v>
      </c>
      <c r="F948" s="4"/>
      <c r="G948" s="4"/>
      <c r="H948" s="3" t="s">
        <v>41</v>
      </c>
      <c r="I948" s="3" t="s">
        <v>250</v>
      </c>
      <c r="J948" s="3" t="s">
        <v>43</v>
      </c>
      <c r="K948" s="3" t="s">
        <v>135</v>
      </c>
      <c r="L948" s="3" t="s">
        <v>734</v>
      </c>
      <c r="M948" s="3" t="s">
        <v>45</v>
      </c>
      <c r="N948" s="3" t="s">
        <v>84</v>
      </c>
      <c r="O948" s="3" t="s">
        <v>62</v>
      </c>
      <c r="P948" s="19"/>
      <c r="Q948" s="5" t="s">
        <v>130</v>
      </c>
      <c r="R948" s="3" t="s">
        <v>47</v>
      </c>
      <c r="S948" s="3"/>
      <c r="T948" s="3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</row>
    <row r="949" spans="1:43" ht="15.75" customHeight="1" x14ac:dyDescent="0.2">
      <c r="A949" s="17">
        <v>43700</v>
      </c>
      <c r="B949" s="17">
        <v>30485</v>
      </c>
      <c r="C949" s="3" t="s">
        <v>54</v>
      </c>
      <c r="D949" s="21">
        <v>42</v>
      </c>
      <c r="E949" s="3" t="s">
        <v>40</v>
      </c>
      <c r="F949" s="4"/>
      <c r="G949" s="4"/>
      <c r="H949" s="3" t="s">
        <v>49</v>
      </c>
      <c r="I949" s="3" t="s">
        <v>108</v>
      </c>
      <c r="J949" s="3" t="s">
        <v>43</v>
      </c>
      <c r="K949" s="3" t="s">
        <v>135</v>
      </c>
      <c r="L949" s="3" t="s">
        <v>734</v>
      </c>
      <c r="M949" s="3" t="s">
        <v>45</v>
      </c>
      <c r="N949" s="3" t="s">
        <v>84</v>
      </c>
      <c r="O949" s="3" t="s">
        <v>62</v>
      </c>
      <c r="P949" s="19"/>
      <c r="Q949" s="5" t="s">
        <v>136</v>
      </c>
      <c r="R949" s="3" t="s">
        <v>47</v>
      </c>
      <c r="S949" s="3"/>
      <c r="T949" s="3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</row>
    <row r="950" spans="1:43" ht="15.75" customHeight="1" x14ac:dyDescent="0.2">
      <c r="A950" s="17">
        <v>43700</v>
      </c>
      <c r="B950" s="17">
        <v>36500</v>
      </c>
      <c r="C950" s="3" t="s">
        <v>54</v>
      </c>
      <c r="D950" s="21">
        <v>26</v>
      </c>
      <c r="E950" s="3" t="s">
        <v>55</v>
      </c>
      <c r="F950" s="4"/>
      <c r="G950" s="4"/>
      <c r="H950" s="3" t="s">
        <v>41</v>
      </c>
      <c r="I950" s="3" t="s">
        <v>79</v>
      </c>
      <c r="J950" s="3" t="s">
        <v>60</v>
      </c>
      <c r="K950" s="3" t="s">
        <v>135</v>
      </c>
      <c r="L950" s="3" t="s">
        <v>735</v>
      </c>
      <c r="M950" s="3" t="s">
        <v>45</v>
      </c>
      <c r="N950" s="3" t="s">
        <v>174</v>
      </c>
      <c r="O950" s="3" t="s">
        <v>62</v>
      </c>
      <c r="P950" s="19"/>
      <c r="Q950" s="5" t="s">
        <v>682</v>
      </c>
      <c r="R950" s="3" t="s">
        <v>47</v>
      </c>
      <c r="S950" s="3"/>
      <c r="T950" s="3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</row>
    <row r="951" spans="1:43" ht="15.75" customHeight="1" x14ac:dyDescent="0.2">
      <c r="A951" s="17">
        <v>43700</v>
      </c>
      <c r="B951" s="17">
        <v>31983</v>
      </c>
      <c r="C951" s="3" t="s">
        <v>48</v>
      </c>
      <c r="D951" s="21">
        <v>38</v>
      </c>
      <c r="E951" s="3" t="s">
        <v>40</v>
      </c>
      <c r="F951" s="4"/>
      <c r="G951" s="4"/>
      <c r="H951" s="3" t="s">
        <v>41</v>
      </c>
      <c r="I951" s="3" t="s">
        <v>736</v>
      </c>
      <c r="J951" s="3" t="s">
        <v>121</v>
      </c>
      <c r="K951" s="3" t="s">
        <v>135</v>
      </c>
      <c r="L951" s="3" t="s">
        <v>737</v>
      </c>
      <c r="M951" s="3" t="s">
        <v>45</v>
      </c>
      <c r="N951" s="3" t="s">
        <v>39</v>
      </c>
      <c r="O951" s="3" t="s">
        <v>62</v>
      </c>
      <c r="P951" s="19"/>
      <c r="Q951" s="5" t="s">
        <v>613</v>
      </c>
      <c r="R951" s="3" t="s">
        <v>47</v>
      </c>
      <c r="S951" s="3"/>
      <c r="T951" s="3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</row>
    <row r="952" spans="1:43" ht="15.75" customHeight="1" x14ac:dyDescent="0.2">
      <c r="A952" s="17">
        <v>43702</v>
      </c>
      <c r="B952" s="17">
        <v>32257</v>
      </c>
      <c r="C952" s="3" t="s">
        <v>48</v>
      </c>
      <c r="D952" s="21">
        <v>37</v>
      </c>
      <c r="E952" s="3" t="s">
        <v>40</v>
      </c>
      <c r="F952" s="4"/>
      <c r="G952" s="4"/>
      <c r="H952" s="3" t="s">
        <v>41</v>
      </c>
      <c r="I952" s="3" t="s">
        <v>56</v>
      </c>
      <c r="J952" s="3" t="s">
        <v>51</v>
      </c>
      <c r="K952" s="3" t="s">
        <v>135</v>
      </c>
      <c r="L952" s="3" t="s">
        <v>64</v>
      </c>
      <c r="M952" s="3" t="s">
        <v>45</v>
      </c>
      <c r="N952" s="3" t="s">
        <v>39</v>
      </c>
      <c r="O952" s="3" t="s">
        <v>46</v>
      </c>
      <c r="P952" s="17">
        <v>43338</v>
      </c>
      <c r="Q952" s="5" t="s">
        <v>65</v>
      </c>
      <c r="R952" s="3" t="s">
        <v>47</v>
      </c>
      <c r="S952" s="3"/>
      <c r="T952" s="3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</row>
    <row r="953" spans="1:43" ht="15.75" customHeight="1" x14ac:dyDescent="0.2">
      <c r="A953" s="17">
        <v>43702</v>
      </c>
      <c r="B953" s="17">
        <v>32257</v>
      </c>
      <c r="C953" s="3" t="s">
        <v>48</v>
      </c>
      <c r="D953" s="21">
        <v>37</v>
      </c>
      <c r="E953" s="3" t="s">
        <v>40</v>
      </c>
      <c r="F953" s="4"/>
      <c r="G953" s="4"/>
      <c r="H953" s="3" t="s">
        <v>41</v>
      </c>
      <c r="I953" s="3" t="s">
        <v>56</v>
      </c>
      <c r="J953" s="3" t="s">
        <v>51</v>
      </c>
      <c r="K953" s="3" t="s">
        <v>135</v>
      </c>
      <c r="L953" s="3" t="s">
        <v>64</v>
      </c>
      <c r="M953" s="3" t="s">
        <v>45</v>
      </c>
      <c r="N953" s="3" t="s">
        <v>39</v>
      </c>
      <c r="O953" s="3" t="s">
        <v>46</v>
      </c>
      <c r="P953" s="17">
        <v>43338</v>
      </c>
      <c r="Q953" s="5" t="s">
        <v>65</v>
      </c>
      <c r="R953" s="3" t="s">
        <v>47</v>
      </c>
      <c r="S953" s="3"/>
      <c r="T953" s="3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</row>
    <row r="954" spans="1:43" ht="15.75" customHeight="1" x14ac:dyDescent="0.2">
      <c r="A954" s="17">
        <v>43703</v>
      </c>
      <c r="B954" s="17">
        <v>33361</v>
      </c>
      <c r="C954" s="3" t="s">
        <v>48</v>
      </c>
      <c r="D954" s="21">
        <v>34</v>
      </c>
      <c r="E954" s="3" t="s">
        <v>40</v>
      </c>
      <c r="F954" s="4"/>
      <c r="G954" s="4"/>
      <c r="H954" s="3" t="s">
        <v>41</v>
      </c>
      <c r="I954" s="3" t="s">
        <v>79</v>
      </c>
      <c r="J954" s="3" t="s">
        <v>51</v>
      </c>
      <c r="K954" s="3" t="s">
        <v>135</v>
      </c>
      <c r="L954" s="3" t="s">
        <v>64</v>
      </c>
      <c r="M954" s="3" t="s">
        <v>45</v>
      </c>
      <c r="N954" s="3" t="s">
        <v>84</v>
      </c>
      <c r="O954" s="3" t="s">
        <v>46</v>
      </c>
      <c r="P954" s="17">
        <v>43338</v>
      </c>
      <c r="Q954" s="5" t="s">
        <v>112</v>
      </c>
      <c r="R954" s="3" t="s">
        <v>47</v>
      </c>
      <c r="S954" s="3"/>
      <c r="T954" s="3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</row>
    <row r="955" spans="1:43" ht="15.75" customHeight="1" x14ac:dyDescent="0.2">
      <c r="A955" s="17">
        <v>43703</v>
      </c>
      <c r="B955" s="17">
        <v>33942</v>
      </c>
      <c r="C955" s="3" t="s">
        <v>54</v>
      </c>
      <c r="D955" s="21">
        <v>33</v>
      </c>
      <c r="E955" s="3" t="s">
        <v>40</v>
      </c>
      <c r="F955" s="4"/>
      <c r="G955" s="4"/>
      <c r="H955" s="3" t="s">
        <v>41</v>
      </c>
      <c r="I955" s="3" t="s">
        <v>134</v>
      </c>
      <c r="J955" s="3" t="s">
        <v>51</v>
      </c>
      <c r="K955" s="3" t="s">
        <v>135</v>
      </c>
      <c r="L955" s="3" t="s">
        <v>64</v>
      </c>
      <c r="M955" s="3" t="s">
        <v>45</v>
      </c>
      <c r="N955" s="3" t="s">
        <v>84</v>
      </c>
      <c r="O955" s="3" t="s">
        <v>46</v>
      </c>
      <c r="P955" s="17">
        <v>43703</v>
      </c>
      <c r="Q955" s="5" t="s">
        <v>99</v>
      </c>
      <c r="R955" s="3" t="s">
        <v>47</v>
      </c>
      <c r="S955" s="3"/>
      <c r="T955" s="3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</row>
    <row r="956" spans="1:43" ht="15.75" customHeight="1" x14ac:dyDescent="0.2">
      <c r="A956" s="17">
        <v>43703</v>
      </c>
      <c r="B956" s="17">
        <v>29570</v>
      </c>
      <c r="C956" s="3" t="s">
        <v>48</v>
      </c>
      <c r="D956" s="21">
        <v>45</v>
      </c>
      <c r="E956" s="3" t="s">
        <v>40</v>
      </c>
      <c r="F956" s="4"/>
      <c r="G956" s="4"/>
      <c r="H956" s="3" t="s">
        <v>49</v>
      </c>
      <c r="I956" s="3" t="s">
        <v>71</v>
      </c>
      <c r="J956" s="3" t="s">
        <v>60</v>
      </c>
      <c r="K956" s="3" t="s">
        <v>135</v>
      </c>
      <c r="L956" s="3" t="s">
        <v>162</v>
      </c>
      <c r="M956" s="3" t="s">
        <v>45</v>
      </c>
      <c r="N956" s="3" t="s">
        <v>308</v>
      </c>
      <c r="O956" s="3" t="s">
        <v>46</v>
      </c>
      <c r="P956" s="17">
        <v>38955</v>
      </c>
      <c r="Q956" s="5" t="s">
        <v>132</v>
      </c>
      <c r="R956" s="3" t="s">
        <v>47</v>
      </c>
      <c r="S956" s="3"/>
      <c r="T956" s="3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</row>
    <row r="957" spans="1:43" ht="15.75" customHeight="1" x14ac:dyDescent="0.2">
      <c r="A957" s="17">
        <v>43703</v>
      </c>
      <c r="B957" s="17">
        <v>34922</v>
      </c>
      <c r="C957" s="3" t="s">
        <v>54</v>
      </c>
      <c r="D957" s="21">
        <v>30</v>
      </c>
      <c r="E957" s="3" t="s">
        <v>40</v>
      </c>
      <c r="F957" s="4"/>
      <c r="G957" s="4"/>
      <c r="H957" s="3" t="s">
        <v>41</v>
      </c>
      <c r="I957" s="3" t="s">
        <v>71</v>
      </c>
      <c r="J957" s="3" t="s">
        <v>43</v>
      </c>
      <c r="K957" s="3" t="s">
        <v>135</v>
      </c>
      <c r="L957" s="3" t="s">
        <v>165</v>
      </c>
      <c r="M957" s="3" t="s">
        <v>45</v>
      </c>
      <c r="N957" s="3" t="s">
        <v>39</v>
      </c>
      <c r="O957" s="3" t="s">
        <v>62</v>
      </c>
      <c r="P957" s="19"/>
      <c r="Q957" s="5" t="s">
        <v>232</v>
      </c>
      <c r="R957" s="3" t="s">
        <v>47</v>
      </c>
      <c r="S957" s="3"/>
      <c r="T957" s="3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</row>
    <row r="958" spans="1:43" ht="15.75" customHeight="1" x14ac:dyDescent="0.2">
      <c r="A958" s="17">
        <v>43704</v>
      </c>
      <c r="B958" s="17">
        <v>37462</v>
      </c>
      <c r="C958" s="3" t="s">
        <v>54</v>
      </c>
      <c r="D958" s="21">
        <v>23</v>
      </c>
      <c r="E958" s="3" t="s">
        <v>40</v>
      </c>
      <c r="F958" s="4"/>
      <c r="G958" s="4"/>
      <c r="H958" s="3" t="s">
        <v>41</v>
      </c>
      <c r="I958" s="3" t="s">
        <v>79</v>
      </c>
      <c r="J958" s="3" t="s">
        <v>738</v>
      </c>
      <c r="K958" s="3" t="s">
        <v>5509</v>
      </c>
      <c r="L958" s="3" t="s">
        <v>738</v>
      </c>
      <c r="M958" s="3" t="s">
        <v>45</v>
      </c>
      <c r="N958" s="3" t="s">
        <v>39</v>
      </c>
      <c r="O958" s="3" t="s">
        <v>62</v>
      </c>
      <c r="P958" s="19"/>
      <c r="Q958" s="5" t="s">
        <v>107</v>
      </c>
      <c r="R958" s="3" t="s">
        <v>47</v>
      </c>
      <c r="S958" s="3"/>
      <c r="T958" s="3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</row>
    <row r="959" spans="1:43" ht="15.75" customHeight="1" x14ac:dyDescent="0.2">
      <c r="A959" s="17">
        <v>43704</v>
      </c>
      <c r="B959" s="17">
        <v>32357</v>
      </c>
      <c r="C959" s="3" t="s">
        <v>54</v>
      </c>
      <c r="D959" s="21">
        <v>37</v>
      </c>
      <c r="E959" s="3" t="s">
        <v>40</v>
      </c>
      <c r="F959" s="4"/>
      <c r="G959" s="4"/>
      <c r="H959" s="3" t="s">
        <v>49</v>
      </c>
      <c r="I959" s="3" t="s">
        <v>56</v>
      </c>
      <c r="J959" s="3" t="s">
        <v>43</v>
      </c>
      <c r="K959" s="3" t="s">
        <v>135</v>
      </c>
      <c r="L959" s="3" t="s">
        <v>70</v>
      </c>
      <c r="M959" s="3" t="s">
        <v>45</v>
      </c>
      <c r="N959" s="3" t="s">
        <v>39</v>
      </c>
      <c r="O959" s="3" t="s">
        <v>46</v>
      </c>
      <c r="P959" s="17">
        <v>43698</v>
      </c>
      <c r="Q959" s="5" t="s">
        <v>132</v>
      </c>
      <c r="R959" s="3" t="s">
        <v>47</v>
      </c>
      <c r="S959" s="3"/>
      <c r="T959" s="3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</row>
    <row r="960" spans="1:43" ht="15.75" customHeight="1" x14ac:dyDescent="0.2">
      <c r="A960" s="17">
        <v>43705</v>
      </c>
      <c r="B960" s="17">
        <v>35546</v>
      </c>
      <c r="C960" s="3" t="s">
        <v>39</v>
      </c>
      <c r="D960" s="21">
        <v>28</v>
      </c>
      <c r="E960" s="3" t="s">
        <v>40</v>
      </c>
      <c r="F960" s="4"/>
      <c r="G960" s="4"/>
      <c r="H960" s="3" t="s">
        <v>41</v>
      </c>
      <c r="I960" s="3" t="s">
        <v>79</v>
      </c>
      <c r="J960" s="3" t="s">
        <v>60</v>
      </c>
      <c r="K960" s="3" t="s">
        <v>135</v>
      </c>
      <c r="L960" s="3" t="s">
        <v>484</v>
      </c>
      <c r="M960" s="3" t="s">
        <v>45</v>
      </c>
      <c r="N960" s="3" t="s">
        <v>39</v>
      </c>
      <c r="O960" s="3" t="s">
        <v>62</v>
      </c>
      <c r="P960" s="19"/>
      <c r="Q960" s="5" t="s">
        <v>97</v>
      </c>
      <c r="R960" s="3" t="s">
        <v>47</v>
      </c>
      <c r="S960" s="3"/>
      <c r="T960" s="3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</row>
    <row r="961" spans="1:43" ht="15.75" customHeight="1" x14ac:dyDescent="0.2">
      <c r="A961" s="17">
        <v>43705</v>
      </c>
      <c r="B961" s="17">
        <v>35308</v>
      </c>
      <c r="C961" s="3" t="s">
        <v>48</v>
      </c>
      <c r="D961" s="21">
        <v>29</v>
      </c>
      <c r="E961" s="3" t="s">
        <v>40</v>
      </c>
      <c r="F961" s="4"/>
      <c r="G961" s="4"/>
      <c r="H961" s="3" t="s">
        <v>41</v>
      </c>
      <c r="I961" s="3" t="s">
        <v>79</v>
      </c>
      <c r="J961" s="3" t="s">
        <v>51</v>
      </c>
      <c r="K961" s="3" t="s">
        <v>135</v>
      </c>
      <c r="L961" s="3" t="s">
        <v>64</v>
      </c>
      <c r="M961" s="3" t="s">
        <v>45</v>
      </c>
      <c r="N961" s="3" t="s">
        <v>58</v>
      </c>
      <c r="O961" s="3" t="s">
        <v>62</v>
      </c>
      <c r="P961" s="19"/>
      <c r="Q961" s="5" t="s">
        <v>401</v>
      </c>
      <c r="R961" s="3" t="s">
        <v>47</v>
      </c>
      <c r="S961" s="3"/>
      <c r="T961" s="3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</row>
    <row r="962" spans="1:43" ht="15.75" customHeight="1" x14ac:dyDescent="0.2">
      <c r="A962" s="17">
        <v>43705</v>
      </c>
      <c r="B962" s="17">
        <v>30682</v>
      </c>
      <c r="C962" s="3" t="s">
        <v>54</v>
      </c>
      <c r="D962" s="21">
        <v>41</v>
      </c>
      <c r="E962" s="3" t="s">
        <v>40</v>
      </c>
      <c r="F962" s="4"/>
      <c r="G962" s="4"/>
      <c r="H962" s="3" t="s">
        <v>49</v>
      </c>
      <c r="I962" s="3" t="s">
        <v>408</v>
      </c>
      <c r="J962" s="3" t="s">
        <v>43</v>
      </c>
      <c r="K962" s="3" t="s">
        <v>135</v>
      </c>
      <c r="L962" s="3" t="s">
        <v>739</v>
      </c>
      <c r="M962" s="3" t="s">
        <v>45</v>
      </c>
      <c r="N962" s="3" t="s">
        <v>58</v>
      </c>
      <c r="O962" s="3" t="s">
        <v>46</v>
      </c>
      <c r="P962" s="17">
        <v>43340</v>
      </c>
      <c r="Q962" s="5" t="s">
        <v>619</v>
      </c>
      <c r="R962" s="3" t="s">
        <v>47</v>
      </c>
      <c r="S962" s="3"/>
      <c r="T962" s="3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</row>
    <row r="963" spans="1:43" ht="15.75" customHeight="1" x14ac:dyDescent="0.2">
      <c r="A963" s="17">
        <v>43705</v>
      </c>
      <c r="B963" s="17">
        <v>31315</v>
      </c>
      <c r="C963" s="3" t="s">
        <v>54</v>
      </c>
      <c r="D963" s="21">
        <v>40</v>
      </c>
      <c r="E963" s="3" t="s">
        <v>40</v>
      </c>
      <c r="F963" s="4"/>
      <c r="G963" s="4"/>
      <c r="H963" s="3" t="s">
        <v>41</v>
      </c>
      <c r="I963" s="3" t="s">
        <v>250</v>
      </c>
      <c r="J963" s="3" t="s">
        <v>121</v>
      </c>
      <c r="K963" s="3" t="s">
        <v>135</v>
      </c>
      <c r="L963" s="3" t="s">
        <v>169</v>
      </c>
      <c r="M963" s="3" t="s">
        <v>45</v>
      </c>
      <c r="N963" s="3" t="s">
        <v>58</v>
      </c>
      <c r="O963" s="3" t="s">
        <v>46</v>
      </c>
      <c r="P963" s="17">
        <v>43432</v>
      </c>
      <c r="Q963" s="5" t="s">
        <v>151</v>
      </c>
      <c r="R963" s="3" t="s">
        <v>47</v>
      </c>
      <c r="S963" s="3"/>
      <c r="T963" s="3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</row>
    <row r="964" spans="1:43" ht="15.75" customHeight="1" x14ac:dyDescent="0.2">
      <c r="A964" s="17">
        <v>43705</v>
      </c>
      <c r="B964" s="17">
        <v>33394</v>
      </c>
      <c r="C964" s="3" t="s">
        <v>54</v>
      </c>
      <c r="D964" s="21">
        <v>34</v>
      </c>
      <c r="E964" s="3" t="s">
        <v>40</v>
      </c>
      <c r="F964" s="4"/>
      <c r="G964" s="4"/>
      <c r="H964" s="3" t="s">
        <v>49</v>
      </c>
      <c r="I964" s="3" t="s">
        <v>134</v>
      </c>
      <c r="J964" s="3" t="s">
        <v>51</v>
      </c>
      <c r="K964" s="3" t="s">
        <v>135</v>
      </c>
      <c r="L964" s="3" t="s">
        <v>64</v>
      </c>
      <c r="M964" s="3" t="s">
        <v>45</v>
      </c>
      <c r="N964" s="3" t="s">
        <v>84</v>
      </c>
      <c r="O964" s="3" t="s">
        <v>62</v>
      </c>
      <c r="P964" s="19"/>
      <c r="Q964" s="5" t="s">
        <v>613</v>
      </c>
      <c r="R964" s="3" t="s">
        <v>47</v>
      </c>
      <c r="S964" s="3"/>
      <c r="T964" s="3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</row>
    <row r="965" spans="1:43" ht="15.75" customHeight="1" x14ac:dyDescent="0.2">
      <c r="A965" s="17">
        <v>43705</v>
      </c>
      <c r="B965" s="17">
        <v>30564</v>
      </c>
      <c r="C965" s="3" t="s">
        <v>48</v>
      </c>
      <c r="D965" s="21">
        <v>42</v>
      </c>
      <c r="E965" s="3" t="s">
        <v>40</v>
      </c>
      <c r="F965" s="4"/>
      <c r="G965" s="4"/>
      <c r="H965" s="3" t="s">
        <v>41</v>
      </c>
      <c r="I965" s="3" t="s">
        <v>71</v>
      </c>
      <c r="J965" s="3" t="s">
        <v>60</v>
      </c>
      <c r="K965" s="3" t="s">
        <v>135</v>
      </c>
      <c r="L965" s="3" t="s">
        <v>740</v>
      </c>
      <c r="M965" s="3" t="s">
        <v>45</v>
      </c>
      <c r="N965" s="3" t="s">
        <v>84</v>
      </c>
      <c r="O965" s="3" t="s">
        <v>62</v>
      </c>
      <c r="P965" s="19"/>
      <c r="Q965" s="5" t="s">
        <v>401</v>
      </c>
      <c r="R965" s="3" t="s">
        <v>47</v>
      </c>
      <c r="S965" s="3"/>
      <c r="T965" s="3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</row>
    <row r="966" spans="1:43" ht="15.75" customHeight="1" x14ac:dyDescent="0.2">
      <c r="A966" s="17">
        <v>43706</v>
      </c>
      <c r="B966" s="17">
        <v>23438</v>
      </c>
      <c r="C966" s="3" t="s">
        <v>54</v>
      </c>
      <c r="D966" s="21">
        <v>61</v>
      </c>
      <c r="E966" s="3" t="s">
        <v>40</v>
      </c>
      <c r="F966" s="4"/>
      <c r="G966" s="4"/>
      <c r="H966" s="3" t="s">
        <v>49</v>
      </c>
      <c r="I966" s="3" t="s">
        <v>408</v>
      </c>
      <c r="J966" s="3" t="s">
        <v>43</v>
      </c>
      <c r="K966" s="3" t="s">
        <v>135</v>
      </c>
      <c r="L966" s="3" t="s">
        <v>741</v>
      </c>
      <c r="M966" s="3" t="s">
        <v>45</v>
      </c>
      <c r="N966" s="3" t="s">
        <v>58</v>
      </c>
      <c r="O966" s="3" t="s">
        <v>46</v>
      </c>
      <c r="P966" s="17">
        <v>41515</v>
      </c>
      <c r="Q966" s="5" t="s">
        <v>125</v>
      </c>
      <c r="R966" s="3" t="s">
        <v>47</v>
      </c>
      <c r="S966" s="3"/>
      <c r="T966" s="3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</row>
    <row r="967" spans="1:43" ht="15.75" customHeight="1" x14ac:dyDescent="0.2">
      <c r="A967" s="17">
        <v>43706</v>
      </c>
      <c r="B967" s="17">
        <v>31910</v>
      </c>
      <c r="C967" s="3" t="s">
        <v>54</v>
      </c>
      <c r="D967" s="21">
        <v>38</v>
      </c>
      <c r="E967" s="3" t="s">
        <v>40</v>
      </c>
      <c r="F967" s="4"/>
      <c r="G967" s="4"/>
      <c r="H967" s="3" t="s">
        <v>49</v>
      </c>
      <c r="I967" s="3" t="s">
        <v>56</v>
      </c>
      <c r="J967" s="3" t="s">
        <v>43</v>
      </c>
      <c r="K967" s="3" t="s">
        <v>135</v>
      </c>
      <c r="L967" s="3" t="s">
        <v>164</v>
      </c>
      <c r="M967" s="3" t="s">
        <v>45</v>
      </c>
      <c r="N967" s="3" t="s">
        <v>84</v>
      </c>
      <c r="O967" s="3" t="s">
        <v>62</v>
      </c>
      <c r="P967" s="19"/>
      <c r="Q967" s="5" t="s">
        <v>94</v>
      </c>
      <c r="R967" s="3" t="s">
        <v>47</v>
      </c>
      <c r="S967" s="3"/>
      <c r="T967" s="3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</row>
    <row r="968" spans="1:43" ht="15.75" customHeight="1" x14ac:dyDescent="0.2">
      <c r="A968" s="17">
        <v>43706</v>
      </c>
      <c r="B968" s="17">
        <v>23438</v>
      </c>
      <c r="C968" s="3" t="s">
        <v>54</v>
      </c>
      <c r="D968" s="21">
        <v>61</v>
      </c>
      <c r="E968" s="3" t="s">
        <v>40</v>
      </c>
      <c r="F968" s="4"/>
      <c r="G968" s="4"/>
      <c r="H968" s="3" t="s">
        <v>49</v>
      </c>
      <c r="I968" s="3" t="s">
        <v>408</v>
      </c>
      <c r="J968" s="3" t="s">
        <v>43</v>
      </c>
      <c r="K968" s="3" t="s">
        <v>135</v>
      </c>
      <c r="L968" s="3" t="s">
        <v>741</v>
      </c>
      <c r="M968" s="3" t="s">
        <v>45</v>
      </c>
      <c r="N968" s="3" t="s">
        <v>58</v>
      </c>
      <c r="O968" s="3" t="s">
        <v>46</v>
      </c>
      <c r="P968" s="17">
        <v>41515</v>
      </c>
      <c r="Q968" s="5" t="s">
        <v>125</v>
      </c>
      <c r="R968" s="3" t="s">
        <v>47</v>
      </c>
      <c r="S968" s="3"/>
      <c r="T968" s="3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</row>
    <row r="969" spans="1:43" ht="15.75" customHeight="1" x14ac:dyDescent="0.2">
      <c r="A969" s="17">
        <v>43706</v>
      </c>
      <c r="B969" s="17">
        <v>33786</v>
      </c>
      <c r="C969" s="3" t="s">
        <v>92</v>
      </c>
      <c r="D969" s="21">
        <v>33</v>
      </c>
      <c r="E969" s="3" t="s">
        <v>40</v>
      </c>
      <c r="F969" s="4"/>
      <c r="G969" s="4"/>
      <c r="H969" s="3" t="s">
        <v>41</v>
      </c>
      <c r="I969" s="3" t="s">
        <v>98</v>
      </c>
      <c r="J969" s="3" t="s">
        <v>51</v>
      </c>
      <c r="K969" s="3" t="s">
        <v>135</v>
      </c>
      <c r="L969" s="3" t="s">
        <v>64</v>
      </c>
      <c r="M969" s="3" t="s">
        <v>45</v>
      </c>
      <c r="N969" s="3" t="s">
        <v>39</v>
      </c>
      <c r="O969" s="3" t="s">
        <v>46</v>
      </c>
      <c r="P969" s="17">
        <v>43341</v>
      </c>
      <c r="Q969" s="3">
        <v>15</v>
      </c>
      <c r="R969" s="3" t="s">
        <v>47</v>
      </c>
      <c r="S969" s="3"/>
      <c r="T969" s="3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</row>
    <row r="970" spans="1:43" ht="15.75" customHeight="1" x14ac:dyDescent="0.2">
      <c r="A970" s="17">
        <v>43706</v>
      </c>
      <c r="B970" s="17">
        <v>33786</v>
      </c>
      <c r="C970" s="3" t="s">
        <v>92</v>
      </c>
      <c r="D970" s="21">
        <v>33</v>
      </c>
      <c r="E970" s="3" t="s">
        <v>40</v>
      </c>
      <c r="F970" s="4"/>
      <c r="G970" s="4"/>
      <c r="H970" s="3" t="s">
        <v>41</v>
      </c>
      <c r="I970" s="3" t="s">
        <v>98</v>
      </c>
      <c r="J970" s="3" t="s">
        <v>51</v>
      </c>
      <c r="K970" s="3" t="s">
        <v>135</v>
      </c>
      <c r="L970" s="3" t="s">
        <v>64</v>
      </c>
      <c r="M970" s="3" t="s">
        <v>45</v>
      </c>
      <c r="N970" s="3" t="s">
        <v>39</v>
      </c>
      <c r="O970" s="3" t="s">
        <v>46</v>
      </c>
      <c r="P970" s="17">
        <v>43341</v>
      </c>
      <c r="Q970" s="3">
        <v>15</v>
      </c>
      <c r="R970" s="3" t="s">
        <v>47</v>
      </c>
      <c r="S970" s="3"/>
      <c r="T970" s="3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</row>
    <row r="971" spans="1:43" ht="15.75" customHeight="1" x14ac:dyDescent="0.2">
      <c r="A971" s="17">
        <v>43706</v>
      </c>
      <c r="B971" s="17">
        <v>29905</v>
      </c>
      <c r="C971" s="3" t="s">
        <v>54</v>
      </c>
      <c r="D971" s="21">
        <v>44</v>
      </c>
      <c r="E971" s="3" t="s">
        <v>40</v>
      </c>
      <c r="F971" s="4"/>
      <c r="G971" s="4"/>
      <c r="H971" s="3" t="s">
        <v>41</v>
      </c>
      <c r="I971" s="3" t="s">
        <v>134</v>
      </c>
      <c r="J971" s="3" t="s">
        <v>60</v>
      </c>
      <c r="K971" s="3" t="s">
        <v>135</v>
      </c>
      <c r="L971" s="3" t="s">
        <v>554</v>
      </c>
      <c r="M971" s="3" t="s">
        <v>45</v>
      </c>
      <c r="N971" s="3" t="s">
        <v>84</v>
      </c>
      <c r="O971" s="3" t="s">
        <v>46</v>
      </c>
      <c r="P971" s="17">
        <v>42976</v>
      </c>
      <c r="Q971" s="5" t="s">
        <v>147</v>
      </c>
      <c r="R971" s="3" t="s">
        <v>47</v>
      </c>
      <c r="S971" s="3"/>
      <c r="T971" s="3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</row>
    <row r="972" spans="1:43" ht="15.75" customHeight="1" x14ac:dyDescent="0.2">
      <c r="A972" s="17">
        <v>43706</v>
      </c>
      <c r="B972" s="17">
        <v>30385</v>
      </c>
      <c r="C972" s="3" t="s">
        <v>54</v>
      </c>
      <c r="D972" s="21">
        <v>42</v>
      </c>
      <c r="E972" s="3" t="s">
        <v>40</v>
      </c>
      <c r="F972" s="4"/>
      <c r="G972" s="4"/>
      <c r="H972" s="3" t="s">
        <v>49</v>
      </c>
      <c r="I972" s="3" t="s">
        <v>504</v>
      </c>
      <c r="J972" s="3" t="s">
        <v>43</v>
      </c>
      <c r="K972" s="3" t="s">
        <v>135</v>
      </c>
      <c r="L972" s="3" t="s">
        <v>319</v>
      </c>
      <c r="M972" s="3" t="s">
        <v>45</v>
      </c>
      <c r="N972" s="3" t="s">
        <v>39</v>
      </c>
      <c r="O972" s="3" t="s">
        <v>46</v>
      </c>
      <c r="P972" s="17">
        <v>43188</v>
      </c>
      <c r="Q972" s="5" t="s">
        <v>136</v>
      </c>
      <c r="R972" s="3" t="s">
        <v>47</v>
      </c>
      <c r="S972" s="3"/>
      <c r="T972" s="3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</row>
    <row r="973" spans="1:43" ht="15.75" customHeight="1" x14ac:dyDescent="0.2">
      <c r="A973" s="17">
        <v>43707</v>
      </c>
      <c r="B973" s="17">
        <v>35222</v>
      </c>
      <c r="C973" s="3" t="s">
        <v>54</v>
      </c>
      <c r="D973" s="21">
        <v>29</v>
      </c>
      <c r="E973" s="3" t="s">
        <v>55</v>
      </c>
      <c r="F973" s="4"/>
      <c r="G973" s="4"/>
      <c r="H973" s="3" t="s">
        <v>41</v>
      </c>
      <c r="I973" s="3" t="s">
        <v>79</v>
      </c>
      <c r="J973" s="3" t="s">
        <v>43</v>
      </c>
      <c r="K973" s="3" t="s">
        <v>135</v>
      </c>
      <c r="L973" s="3" t="s">
        <v>165</v>
      </c>
      <c r="M973" s="3" t="s">
        <v>45</v>
      </c>
      <c r="N973" s="3" t="s">
        <v>58</v>
      </c>
      <c r="O973" s="3" t="s">
        <v>62</v>
      </c>
      <c r="P973" s="19"/>
      <c r="Q973" s="5" t="s">
        <v>682</v>
      </c>
      <c r="R973" s="3" t="s">
        <v>47</v>
      </c>
      <c r="S973" s="3"/>
      <c r="T973" s="3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</row>
    <row r="974" spans="1:43" ht="15.75" customHeight="1" x14ac:dyDescent="0.2">
      <c r="A974" s="17">
        <v>43707</v>
      </c>
      <c r="B974" s="17">
        <v>29431</v>
      </c>
      <c r="C974" s="3" t="s">
        <v>39</v>
      </c>
      <c r="D974" s="21">
        <v>45</v>
      </c>
      <c r="E974" s="3" t="s">
        <v>40</v>
      </c>
      <c r="F974" s="4"/>
      <c r="G974" s="4"/>
      <c r="H974" s="3" t="s">
        <v>49</v>
      </c>
      <c r="I974" s="3" t="s">
        <v>449</v>
      </c>
      <c r="J974" s="3" t="s">
        <v>121</v>
      </c>
      <c r="K974" s="3" t="s">
        <v>135</v>
      </c>
      <c r="L974" s="3" t="s">
        <v>319</v>
      </c>
      <c r="M974" s="3" t="s">
        <v>45</v>
      </c>
      <c r="N974" s="3" t="s">
        <v>58</v>
      </c>
      <c r="O974" s="3" t="s">
        <v>62</v>
      </c>
      <c r="P974" s="19"/>
      <c r="Q974" s="3">
        <v>15</v>
      </c>
      <c r="R974" s="3" t="s">
        <v>47</v>
      </c>
      <c r="S974" s="3"/>
      <c r="T974" s="3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</row>
    <row r="975" spans="1:43" ht="15.75" customHeight="1" x14ac:dyDescent="0.2">
      <c r="A975" s="17">
        <v>43707</v>
      </c>
      <c r="B975" s="17">
        <v>28313</v>
      </c>
      <c r="C975" s="3" t="s">
        <v>54</v>
      </c>
      <c r="D975" s="21">
        <v>48</v>
      </c>
      <c r="E975" s="3" t="s">
        <v>40</v>
      </c>
      <c r="F975" s="4"/>
      <c r="G975" s="4"/>
      <c r="H975" s="3" t="s">
        <v>49</v>
      </c>
      <c r="I975" s="3" t="s">
        <v>742</v>
      </c>
      <c r="J975" s="3" t="s">
        <v>43</v>
      </c>
      <c r="K975" s="3" t="s">
        <v>135</v>
      </c>
      <c r="L975" s="3" t="s">
        <v>743</v>
      </c>
      <c r="M975" s="3" t="s">
        <v>45</v>
      </c>
      <c r="N975" s="3" t="s">
        <v>124</v>
      </c>
      <c r="O975" s="3" t="s">
        <v>46</v>
      </c>
      <c r="P975" s="17">
        <v>43495</v>
      </c>
      <c r="Q975" s="5" t="s">
        <v>132</v>
      </c>
      <c r="R975" s="3" t="s">
        <v>47</v>
      </c>
      <c r="S975" s="3"/>
      <c r="T975" s="3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</row>
    <row r="976" spans="1:43" ht="15.75" customHeight="1" x14ac:dyDescent="0.2">
      <c r="A976" s="17">
        <v>43707</v>
      </c>
      <c r="B976" s="17">
        <v>34961</v>
      </c>
      <c r="C976" s="3" t="s">
        <v>48</v>
      </c>
      <c r="D976" s="21">
        <v>30</v>
      </c>
      <c r="E976" s="3" t="s">
        <v>55</v>
      </c>
      <c r="F976" s="4"/>
      <c r="G976" s="4"/>
      <c r="H976" s="3" t="s">
        <v>41</v>
      </c>
      <c r="I976" s="3" t="s">
        <v>408</v>
      </c>
      <c r="J976" s="3" t="s">
        <v>43</v>
      </c>
      <c r="K976" s="3" t="s">
        <v>135</v>
      </c>
      <c r="L976" s="3" t="s">
        <v>90</v>
      </c>
      <c r="M976" s="3" t="s">
        <v>45</v>
      </c>
      <c r="N976" s="3" t="s">
        <v>58</v>
      </c>
      <c r="O976" s="3" t="s">
        <v>62</v>
      </c>
      <c r="P976" s="19"/>
      <c r="Q976" s="3">
        <v>12</v>
      </c>
      <c r="R976" s="3" t="s">
        <v>47</v>
      </c>
      <c r="S976" s="3"/>
      <c r="T976" s="3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</row>
    <row r="977" spans="1:43" ht="15.75" customHeight="1" x14ac:dyDescent="0.2">
      <c r="A977" s="17">
        <v>43707</v>
      </c>
      <c r="B977" s="17">
        <v>32781</v>
      </c>
      <c r="C977" s="3" t="s">
        <v>39</v>
      </c>
      <c r="D977" s="21">
        <v>36</v>
      </c>
      <c r="E977" s="3" t="s">
        <v>40</v>
      </c>
      <c r="F977" s="4"/>
      <c r="G977" s="4"/>
      <c r="H977" s="3" t="s">
        <v>41</v>
      </c>
      <c r="I977" s="3" t="s">
        <v>144</v>
      </c>
      <c r="J977" s="3" t="s">
        <v>51</v>
      </c>
      <c r="K977" s="3" t="s">
        <v>135</v>
      </c>
      <c r="L977" s="3" t="s">
        <v>191</v>
      </c>
      <c r="M977" s="3" t="s">
        <v>45</v>
      </c>
      <c r="N977" s="3" t="s">
        <v>58</v>
      </c>
      <c r="O977" s="3" t="s">
        <v>62</v>
      </c>
      <c r="P977" s="19"/>
      <c r="Q977" s="5" t="s">
        <v>132</v>
      </c>
      <c r="R977" s="3" t="s">
        <v>47</v>
      </c>
      <c r="S977" s="3"/>
      <c r="T977" s="3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</row>
    <row r="978" spans="1:43" ht="15.75" customHeight="1" x14ac:dyDescent="0.2">
      <c r="A978" s="17">
        <v>43709</v>
      </c>
      <c r="B978" s="17">
        <v>32906</v>
      </c>
      <c r="C978" s="3" t="s">
        <v>54</v>
      </c>
      <c r="D978" s="21">
        <v>35</v>
      </c>
      <c r="E978" s="3" t="s">
        <v>40</v>
      </c>
      <c r="F978" s="4"/>
      <c r="G978" s="4"/>
      <c r="H978" s="3" t="s">
        <v>41</v>
      </c>
      <c r="I978" s="3" t="s">
        <v>148</v>
      </c>
      <c r="J978" s="3" t="s">
        <v>43</v>
      </c>
      <c r="K978" s="3" t="s">
        <v>135</v>
      </c>
      <c r="L978" s="3" t="s">
        <v>164</v>
      </c>
      <c r="M978" s="3" t="s">
        <v>45</v>
      </c>
      <c r="N978" s="3" t="s">
        <v>58</v>
      </c>
      <c r="O978" s="3" t="s">
        <v>62</v>
      </c>
      <c r="P978" s="19"/>
      <c r="Q978" s="4"/>
      <c r="R978" s="3" t="s">
        <v>47</v>
      </c>
      <c r="S978" s="3"/>
      <c r="T978" s="3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</row>
    <row r="979" spans="1:43" ht="15.75" customHeight="1" x14ac:dyDescent="0.2">
      <c r="A979" s="17">
        <v>43709</v>
      </c>
      <c r="B979" s="17">
        <v>33322</v>
      </c>
      <c r="C979" s="3" t="s">
        <v>48</v>
      </c>
      <c r="D979" s="21">
        <v>34</v>
      </c>
      <c r="E979" s="3" t="s">
        <v>40</v>
      </c>
      <c r="F979" s="4"/>
      <c r="G979" s="4"/>
      <c r="H979" s="3" t="s">
        <v>41</v>
      </c>
      <c r="I979" s="3" t="s">
        <v>79</v>
      </c>
      <c r="J979" s="3" t="s">
        <v>51</v>
      </c>
      <c r="K979" s="3" t="s">
        <v>135</v>
      </c>
      <c r="L979" s="3" t="s">
        <v>313</v>
      </c>
      <c r="M979" s="3" t="s">
        <v>45</v>
      </c>
      <c r="N979" s="3" t="s">
        <v>58</v>
      </c>
      <c r="O979" s="3" t="s">
        <v>62</v>
      </c>
      <c r="P979" s="19"/>
      <c r="Q979" s="3">
        <v>13.9</v>
      </c>
      <c r="R979" s="3" t="s">
        <v>47</v>
      </c>
      <c r="S979" s="3"/>
      <c r="T979" s="3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</row>
    <row r="980" spans="1:43" ht="15.75" customHeight="1" x14ac:dyDescent="0.2">
      <c r="A980" s="17">
        <v>43710</v>
      </c>
      <c r="B980" s="17">
        <v>29898</v>
      </c>
      <c r="C980" s="3" t="s">
        <v>54</v>
      </c>
      <c r="D980" s="21">
        <v>44</v>
      </c>
      <c r="E980" s="3" t="s">
        <v>40</v>
      </c>
      <c r="F980" s="4"/>
      <c r="G980" s="3">
        <v>80</v>
      </c>
      <c r="H980" s="3" t="s">
        <v>41</v>
      </c>
      <c r="I980" s="3" t="s">
        <v>744</v>
      </c>
      <c r="J980" s="3" t="s">
        <v>43</v>
      </c>
      <c r="K980" s="3" t="s">
        <v>135</v>
      </c>
      <c r="L980" s="3" t="s">
        <v>345</v>
      </c>
      <c r="M980" s="3" t="s">
        <v>45</v>
      </c>
      <c r="N980" s="3" t="s">
        <v>58</v>
      </c>
      <c r="O980" s="3" t="s">
        <v>46</v>
      </c>
      <c r="P980" s="17">
        <v>43709</v>
      </c>
      <c r="Q980" s="5" t="s">
        <v>662</v>
      </c>
      <c r="R980" s="3" t="s">
        <v>47</v>
      </c>
      <c r="S980" s="3"/>
      <c r="T980" s="3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</row>
    <row r="981" spans="1:43" ht="15.75" customHeight="1" x14ac:dyDescent="0.2">
      <c r="A981" s="17">
        <v>43710</v>
      </c>
      <c r="B981" s="17">
        <v>32006</v>
      </c>
      <c r="C981" s="3" t="s">
        <v>48</v>
      </c>
      <c r="D981" s="21">
        <v>38</v>
      </c>
      <c r="E981" s="3" t="s">
        <v>40</v>
      </c>
      <c r="F981" s="4"/>
      <c r="G981" s="4"/>
      <c r="H981" s="3" t="s">
        <v>49</v>
      </c>
      <c r="I981" s="3" t="s">
        <v>745</v>
      </c>
      <c r="J981" s="3" t="s">
        <v>114</v>
      </c>
      <c r="K981" s="3" t="s">
        <v>135</v>
      </c>
      <c r="L981" s="3" t="s">
        <v>340</v>
      </c>
      <c r="M981" s="3" t="s">
        <v>45</v>
      </c>
      <c r="N981" s="3" t="s">
        <v>58</v>
      </c>
      <c r="O981" s="3" t="s">
        <v>46</v>
      </c>
      <c r="P981" s="17">
        <v>41640</v>
      </c>
      <c r="Q981" s="3">
        <v>13.9</v>
      </c>
      <c r="R981" s="3" t="s">
        <v>47</v>
      </c>
      <c r="S981" s="3"/>
      <c r="T981" s="3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</row>
    <row r="982" spans="1:43" ht="15.75" customHeight="1" x14ac:dyDescent="0.2">
      <c r="A982" s="17">
        <v>43710</v>
      </c>
      <c r="B982" s="17">
        <v>34815</v>
      </c>
      <c r="C982" s="3" t="s">
        <v>48</v>
      </c>
      <c r="D982" s="21">
        <v>30</v>
      </c>
      <c r="E982" s="3" t="s">
        <v>40</v>
      </c>
      <c r="F982" s="4"/>
      <c r="G982" s="4"/>
      <c r="H982" s="3" t="s">
        <v>41</v>
      </c>
      <c r="I982" s="3" t="s">
        <v>134</v>
      </c>
      <c r="J982" s="3" t="s">
        <v>43</v>
      </c>
      <c r="K982" s="3" t="s">
        <v>135</v>
      </c>
      <c r="L982" s="3" t="s">
        <v>746</v>
      </c>
      <c r="M982" s="3" t="s">
        <v>45</v>
      </c>
      <c r="N982" s="3" t="s">
        <v>84</v>
      </c>
      <c r="O982" s="3" t="s">
        <v>62</v>
      </c>
      <c r="P982" s="19"/>
      <c r="Q982" s="3">
        <v>13.9</v>
      </c>
      <c r="R982" s="3" t="s">
        <v>47</v>
      </c>
      <c r="S982" s="3"/>
      <c r="T982" s="3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</row>
    <row r="983" spans="1:43" ht="15.75" customHeight="1" x14ac:dyDescent="0.2">
      <c r="A983" s="17">
        <v>43710</v>
      </c>
      <c r="B983" s="17">
        <v>33783</v>
      </c>
      <c r="C983" s="3" t="s">
        <v>48</v>
      </c>
      <c r="D983" s="21">
        <v>33</v>
      </c>
      <c r="E983" s="3" t="s">
        <v>40</v>
      </c>
      <c r="F983" s="4"/>
      <c r="G983" s="4"/>
      <c r="H983" s="3" t="s">
        <v>41</v>
      </c>
      <c r="I983" s="3" t="s">
        <v>237</v>
      </c>
      <c r="J983" s="3" t="s">
        <v>43</v>
      </c>
      <c r="K983" s="3" t="s">
        <v>135</v>
      </c>
      <c r="L983" s="3" t="s">
        <v>746</v>
      </c>
      <c r="M983" s="3" t="s">
        <v>45</v>
      </c>
      <c r="N983" s="3" t="s">
        <v>58</v>
      </c>
      <c r="O983" s="3" t="s">
        <v>46</v>
      </c>
      <c r="P983" s="17">
        <v>43101</v>
      </c>
      <c r="Q983" s="3">
        <v>13.7</v>
      </c>
      <c r="R983" s="3" t="s">
        <v>47</v>
      </c>
      <c r="S983" s="3"/>
      <c r="T983" s="3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</row>
    <row r="984" spans="1:43" ht="15.75" customHeight="1" x14ac:dyDescent="0.2">
      <c r="A984" s="17">
        <v>43710</v>
      </c>
      <c r="B984" s="17">
        <v>34253</v>
      </c>
      <c r="C984" s="3" t="s">
        <v>48</v>
      </c>
      <c r="D984" s="21">
        <v>32</v>
      </c>
      <c r="E984" s="3" t="s">
        <v>40</v>
      </c>
      <c r="F984" s="4"/>
      <c r="G984" s="4"/>
      <c r="H984" s="3" t="s">
        <v>41</v>
      </c>
      <c r="I984" s="3" t="s">
        <v>237</v>
      </c>
      <c r="J984" s="3" t="s">
        <v>43</v>
      </c>
      <c r="K984" s="3" t="s">
        <v>135</v>
      </c>
      <c r="L984" s="3" t="s">
        <v>746</v>
      </c>
      <c r="M984" s="3" t="s">
        <v>45</v>
      </c>
      <c r="N984" s="3" t="s">
        <v>84</v>
      </c>
      <c r="O984" s="3" t="s">
        <v>62</v>
      </c>
      <c r="P984" s="19"/>
      <c r="Q984" s="3">
        <v>13.7</v>
      </c>
      <c r="R984" s="3" t="s">
        <v>47</v>
      </c>
      <c r="S984" s="3"/>
      <c r="T984" s="3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</row>
    <row r="985" spans="1:43" ht="15.75" customHeight="1" x14ac:dyDescent="0.2">
      <c r="A985" s="17">
        <v>43710</v>
      </c>
      <c r="B985" s="17">
        <v>32880</v>
      </c>
      <c r="C985" s="3" t="s">
        <v>39</v>
      </c>
      <c r="D985" s="21">
        <v>35</v>
      </c>
      <c r="E985" s="3" t="s">
        <v>40</v>
      </c>
      <c r="F985" s="4"/>
      <c r="G985" s="4"/>
      <c r="H985" s="3" t="s">
        <v>41</v>
      </c>
      <c r="I985" s="3" t="s">
        <v>56</v>
      </c>
      <c r="J985" s="3" t="s">
        <v>43</v>
      </c>
      <c r="K985" s="3" t="s">
        <v>135</v>
      </c>
      <c r="L985" s="3" t="s">
        <v>747</v>
      </c>
      <c r="M985" s="3" t="s">
        <v>45</v>
      </c>
      <c r="N985" s="3" t="s">
        <v>229</v>
      </c>
      <c r="O985" s="3" t="s">
        <v>62</v>
      </c>
      <c r="P985" s="19"/>
      <c r="Q985" s="3">
        <v>12.9</v>
      </c>
      <c r="R985" s="3" t="s">
        <v>47</v>
      </c>
      <c r="S985" s="3"/>
      <c r="T985" s="3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</row>
    <row r="986" spans="1:43" ht="15.75" customHeight="1" x14ac:dyDescent="0.2">
      <c r="A986" s="17">
        <v>43710</v>
      </c>
      <c r="B986" s="17">
        <v>35340</v>
      </c>
      <c r="C986" s="3" t="s">
        <v>39</v>
      </c>
      <c r="D986" s="21">
        <v>29</v>
      </c>
      <c r="E986" s="3" t="s">
        <v>40</v>
      </c>
      <c r="F986" s="4"/>
      <c r="G986" s="4"/>
      <c r="H986" s="3" t="s">
        <v>41</v>
      </c>
      <c r="I986" s="3" t="s">
        <v>465</v>
      </c>
      <c r="J986" s="3" t="s">
        <v>51</v>
      </c>
      <c r="K986" s="3" t="s">
        <v>135</v>
      </c>
      <c r="L986" s="3" t="s">
        <v>70</v>
      </c>
      <c r="M986" s="3" t="s">
        <v>45</v>
      </c>
      <c r="N986" s="3" t="s">
        <v>84</v>
      </c>
      <c r="O986" s="3" t="s">
        <v>46</v>
      </c>
      <c r="P986" s="17">
        <v>43101</v>
      </c>
      <c r="Q986" s="3">
        <v>14.6</v>
      </c>
      <c r="R986" s="3" t="s">
        <v>47</v>
      </c>
      <c r="S986" s="3"/>
      <c r="T986" s="3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</row>
    <row r="987" spans="1:43" ht="15.75" customHeight="1" x14ac:dyDescent="0.2">
      <c r="A987" s="17">
        <v>43710</v>
      </c>
      <c r="B987" s="17">
        <v>35769</v>
      </c>
      <c r="C987" s="3" t="s">
        <v>54</v>
      </c>
      <c r="D987" s="21">
        <v>28</v>
      </c>
      <c r="E987" s="3" t="s">
        <v>40</v>
      </c>
      <c r="F987" s="4"/>
      <c r="G987" s="4"/>
      <c r="H987" s="3" t="s">
        <v>41</v>
      </c>
      <c r="I987" s="3" t="s">
        <v>748</v>
      </c>
      <c r="J987" s="3" t="s">
        <v>51</v>
      </c>
      <c r="K987" s="3" t="s">
        <v>135</v>
      </c>
      <c r="L987" s="3" t="s">
        <v>571</v>
      </c>
      <c r="M987" s="3" t="s">
        <v>45</v>
      </c>
      <c r="N987" s="3" t="s">
        <v>58</v>
      </c>
      <c r="O987" s="3" t="s">
        <v>62</v>
      </c>
      <c r="P987" s="19"/>
      <c r="Q987" s="3">
        <v>14.6</v>
      </c>
      <c r="R987" s="3" t="s">
        <v>47</v>
      </c>
      <c r="S987" s="3"/>
      <c r="T987" s="3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</row>
    <row r="988" spans="1:43" ht="15.75" customHeight="1" x14ac:dyDescent="0.2">
      <c r="A988" s="17">
        <v>43710</v>
      </c>
      <c r="B988" s="17">
        <v>33767</v>
      </c>
      <c r="C988" s="3" t="s">
        <v>48</v>
      </c>
      <c r="D988" s="21">
        <v>33</v>
      </c>
      <c r="E988" s="3" t="s">
        <v>40</v>
      </c>
      <c r="F988" s="4"/>
      <c r="G988" s="4"/>
      <c r="H988" s="3" t="s">
        <v>41</v>
      </c>
      <c r="I988" s="3" t="s">
        <v>468</v>
      </c>
      <c r="J988" s="3" t="s">
        <v>51</v>
      </c>
      <c r="K988" s="3" t="s">
        <v>135</v>
      </c>
      <c r="L988" s="3" t="s">
        <v>313</v>
      </c>
      <c r="M988" s="3" t="s">
        <v>45</v>
      </c>
      <c r="N988" s="3" t="s">
        <v>58</v>
      </c>
      <c r="O988" s="3" t="s">
        <v>62</v>
      </c>
      <c r="P988" s="19"/>
      <c r="Q988" s="3">
        <v>16.899999999999999</v>
      </c>
      <c r="R988" s="3" t="s">
        <v>47</v>
      </c>
      <c r="S988" s="3"/>
      <c r="T988" s="3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</row>
    <row r="989" spans="1:43" ht="15.75" customHeight="1" x14ac:dyDescent="0.2">
      <c r="A989" s="17">
        <v>43710</v>
      </c>
      <c r="B989" s="17">
        <v>29407</v>
      </c>
      <c r="C989" s="3" t="s">
        <v>39</v>
      </c>
      <c r="D989" s="21">
        <v>45</v>
      </c>
      <c r="E989" s="3" t="s">
        <v>40</v>
      </c>
      <c r="F989" s="4"/>
      <c r="G989" s="4"/>
      <c r="H989" s="3" t="s">
        <v>49</v>
      </c>
      <c r="I989" s="3" t="s">
        <v>351</v>
      </c>
      <c r="J989" s="3" t="s">
        <v>51</v>
      </c>
      <c r="K989" s="3" t="s">
        <v>135</v>
      </c>
      <c r="L989" s="3" t="s">
        <v>141</v>
      </c>
      <c r="M989" s="3" t="s">
        <v>45</v>
      </c>
      <c r="N989" s="3" t="s">
        <v>84</v>
      </c>
      <c r="O989" s="3" t="s">
        <v>62</v>
      </c>
      <c r="P989" s="19"/>
      <c r="Q989" s="3">
        <v>15.3</v>
      </c>
      <c r="R989" s="3" t="s">
        <v>47</v>
      </c>
      <c r="S989" s="3"/>
      <c r="T989" s="3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</row>
    <row r="990" spans="1:43" ht="15.75" customHeight="1" x14ac:dyDescent="0.2">
      <c r="A990" s="17">
        <v>43710</v>
      </c>
      <c r="B990" s="17">
        <v>33409</v>
      </c>
      <c r="C990" s="3" t="s">
        <v>39</v>
      </c>
      <c r="D990" s="21">
        <v>34</v>
      </c>
      <c r="E990" s="3" t="s">
        <v>40</v>
      </c>
      <c r="F990" s="4"/>
      <c r="G990" s="4"/>
      <c r="H990" s="3" t="s">
        <v>41</v>
      </c>
      <c r="I990" s="3" t="s">
        <v>749</v>
      </c>
      <c r="J990" s="3" t="s">
        <v>51</v>
      </c>
      <c r="K990" s="3" t="s">
        <v>135</v>
      </c>
      <c r="L990" s="3" t="s">
        <v>733</v>
      </c>
      <c r="M990" s="3" t="s">
        <v>45</v>
      </c>
      <c r="N990" s="3" t="s">
        <v>58</v>
      </c>
      <c r="O990" s="3" t="s">
        <v>62</v>
      </c>
      <c r="P990" s="19"/>
      <c r="Q990" s="3">
        <v>14.6</v>
      </c>
      <c r="R990" s="3" t="s">
        <v>47</v>
      </c>
      <c r="S990" s="3"/>
      <c r="T990" s="3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</row>
    <row r="991" spans="1:43" ht="15.75" customHeight="1" x14ac:dyDescent="0.2">
      <c r="A991" s="17">
        <v>43710</v>
      </c>
      <c r="B991" s="17">
        <v>33042</v>
      </c>
      <c r="C991" s="3" t="s">
        <v>48</v>
      </c>
      <c r="D991" s="21">
        <v>35</v>
      </c>
      <c r="E991" s="3" t="s">
        <v>40</v>
      </c>
      <c r="F991" s="4"/>
      <c r="G991" s="4"/>
      <c r="H991" s="3" t="s">
        <v>41</v>
      </c>
      <c r="I991" s="3" t="s">
        <v>79</v>
      </c>
      <c r="J991" s="3" t="s">
        <v>51</v>
      </c>
      <c r="K991" s="3" t="s">
        <v>135</v>
      </c>
      <c r="L991" s="3" t="s">
        <v>285</v>
      </c>
      <c r="M991" s="3" t="s">
        <v>45</v>
      </c>
      <c r="N991" s="3" t="s">
        <v>58</v>
      </c>
      <c r="O991" s="3" t="s">
        <v>62</v>
      </c>
      <c r="P991" s="19"/>
      <c r="Q991" s="3">
        <v>13.2</v>
      </c>
      <c r="R991" s="3" t="s">
        <v>47</v>
      </c>
      <c r="S991" s="3"/>
      <c r="T991" s="3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</row>
    <row r="992" spans="1:43" ht="15.75" customHeight="1" x14ac:dyDescent="0.2">
      <c r="A992" s="17">
        <v>43710</v>
      </c>
      <c r="B992" s="17">
        <v>29661</v>
      </c>
      <c r="C992" s="3" t="s">
        <v>48</v>
      </c>
      <c r="D992" s="21">
        <v>44</v>
      </c>
      <c r="E992" s="3" t="s">
        <v>40</v>
      </c>
      <c r="F992" s="4"/>
      <c r="G992" s="4"/>
      <c r="H992" s="3" t="s">
        <v>41</v>
      </c>
      <c r="I992" s="3" t="s">
        <v>145</v>
      </c>
      <c r="J992" s="3" t="s">
        <v>43</v>
      </c>
      <c r="K992" s="3" t="s">
        <v>135</v>
      </c>
      <c r="L992" s="3" t="s">
        <v>750</v>
      </c>
      <c r="M992" s="3" t="s">
        <v>45</v>
      </c>
      <c r="N992" s="3" t="s">
        <v>84</v>
      </c>
      <c r="O992" s="3" t="s">
        <v>62</v>
      </c>
      <c r="P992" s="19"/>
      <c r="Q992" s="3">
        <v>15.1</v>
      </c>
      <c r="R992" s="3" t="s">
        <v>47</v>
      </c>
      <c r="S992" s="3"/>
      <c r="T992" s="3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</row>
    <row r="993" spans="1:43" ht="15.75" customHeight="1" x14ac:dyDescent="0.2">
      <c r="A993" s="17">
        <v>43711</v>
      </c>
      <c r="B993" s="17">
        <v>33427</v>
      </c>
      <c r="C993" s="3" t="s">
        <v>39</v>
      </c>
      <c r="D993" s="21">
        <v>34</v>
      </c>
      <c r="E993" s="3" t="s">
        <v>40</v>
      </c>
      <c r="F993" s="4"/>
      <c r="G993" s="4"/>
      <c r="H993" s="3" t="s">
        <v>41</v>
      </c>
      <c r="I993" s="3" t="s">
        <v>302</v>
      </c>
      <c r="J993" s="3" t="s">
        <v>43</v>
      </c>
      <c r="K993" s="3" t="s">
        <v>135</v>
      </c>
      <c r="L993" s="3" t="s">
        <v>751</v>
      </c>
      <c r="M993" s="3" t="s">
        <v>45</v>
      </c>
      <c r="N993" s="3" t="s">
        <v>58</v>
      </c>
      <c r="O993" s="3" t="s">
        <v>62</v>
      </c>
      <c r="P993" s="19"/>
      <c r="Q993" s="3">
        <v>14.5</v>
      </c>
      <c r="R993" s="3" t="s">
        <v>47</v>
      </c>
      <c r="S993" s="3"/>
      <c r="T993" s="3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</row>
    <row r="994" spans="1:43" ht="15.75" customHeight="1" x14ac:dyDescent="0.2">
      <c r="A994" s="17">
        <v>43711</v>
      </c>
      <c r="B994" s="17">
        <v>32612</v>
      </c>
      <c r="C994" s="3" t="s">
        <v>54</v>
      </c>
      <c r="D994" s="21">
        <v>36</v>
      </c>
      <c r="E994" s="3" t="s">
        <v>55</v>
      </c>
      <c r="F994" s="4"/>
      <c r="G994" s="4"/>
      <c r="H994" s="3" t="s">
        <v>49</v>
      </c>
      <c r="I994" s="3" t="s">
        <v>134</v>
      </c>
      <c r="J994" s="3" t="s">
        <v>43</v>
      </c>
      <c r="K994" s="3" t="s">
        <v>135</v>
      </c>
      <c r="L994" s="3" t="s">
        <v>165</v>
      </c>
      <c r="M994" s="3" t="s">
        <v>45</v>
      </c>
      <c r="N994" s="3" t="s">
        <v>58</v>
      </c>
      <c r="O994" s="3" t="s">
        <v>46</v>
      </c>
      <c r="P994" s="17">
        <v>43560</v>
      </c>
      <c r="Q994" s="3">
        <v>12.2</v>
      </c>
      <c r="R994" s="3" t="s">
        <v>47</v>
      </c>
      <c r="S994" s="3"/>
      <c r="T994" s="3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</row>
    <row r="995" spans="1:43" ht="15.75" customHeight="1" x14ac:dyDescent="0.2">
      <c r="A995" s="17">
        <v>43711</v>
      </c>
      <c r="B995" s="17">
        <v>29503</v>
      </c>
      <c r="C995" s="3" t="s">
        <v>92</v>
      </c>
      <c r="D995" s="21">
        <v>45</v>
      </c>
      <c r="E995" s="3" t="s">
        <v>40</v>
      </c>
      <c r="F995" s="4"/>
      <c r="G995" s="4"/>
      <c r="H995" s="3" t="s">
        <v>49</v>
      </c>
      <c r="I995" s="3" t="s">
        <v>108</v>
      </c>
      <c r="J995" s="3" t="s">
        <v>60</v>
      </c>
      <c r="K995" s="3" t="s">
        <v>135</v>
      </c>
      <c r="L995" s="3" t="s">
        <v>70</v>
      </c>
      <c r="M995" s="3" t="s">
        <v>45</v>
      </c>
      <c r="N995" s="3" t="s">
        <v>39</v>
      </c>
      <c r="O995" s="3" t="s">
        <v>62</v>
      </c>
      <c r="P995" s="19"/>
      <c r="Q995" s="5" t="s">
        <v>97</v>
      </c>
      <c r="R995" s="3" t="s">
        <v>47</v>
      </c>
      <c r="S995" s="3"/>
      <c r="T995" s="3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</row>
    <row r="996" spans="1:43" ht="15.75" customHeight="1" x14ac:dyDescent="0.2">
      <c r="A996" s="17">
        <v>43711</v>
      </c>
      <c r="B996" s="17">
        <v>27502</v>
      </c>
      <c r="C996" s="3" t="s">
        <v>54</v>
      </c>
      <c r="D996" s="21">
        <v>50</v>
      </c>
      <c r="E996" s="3" t="s">
        <v>40</v>
      </c>
      <c r="F996" s="3">
        <v>176</v>
      </c>
      <c r="G996" s="3">
        <v>76</v>
      </c>
      <c r="H996" s="3" t="s">
        <v>49</v>
      </c>
      <c r="I996" s="3" t="s">
        <v>103</v>
      </c>
      <c r="J996" s="3" t="s">
        <v>43</v>
      </c>
      <c r="K996" s="3" t="s">
        <v>135</v>
      </c>
      <c r="L996" s="3" t="s">
        <v>752</v>
      </c>
      <c r="M996" s="3" t="s">
        <v>45</v>
      </c>
      <c r="N996" s="3" t="s">
        <v>39</v>
      </c>
      <c r="O996" s="3" t="s">
        <v>62</v>
      </c>
      <c r="P996" s="19"/>
      <c r="Q996" s="5" t="s">
        <v>232</v>
      </c>
      <c r="R996" s="3" t="s">
        <v>47</v>
      </c>
      <c r="S996" s="3"/>
      <c r="T996" s="3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</row>
    <row r="997" spans="1:43" ht="15.75" customHeight="1" x14ac:dyDescent="0.2">
      <c r="A997" s="17">
        <v>43711</v>
      </c>
      <c r="B997" s="17">
        <v>32298</v>
      </c>
      <c r="C997" s="3" t="s">
        <v>54</v>
      </c>
      <c r="D997" s="21">
        <v>37</v>
      </c>
      <c r="E997" s="3" t="s">
        <v>40</v>
      </c>
      <c r="F997" s="4"/>
      <c r="G997" s="4"/>
      <c r="H997" s="3" t="s">
        <v>41</v>
      </c>
      <c r="I997" s="3" t="s">
        <v>753</v>
      </c>
      <c r="J997" s="3" t="s">
        <v>51</v>
      </c>
      <c r="K997" s="3" t="s">
        <v>135</v>
      </c>
      <c r="L997" s="3" t="s">
        <v>83</v>
      </c>
      <c r="M997" s="3" t="s">
        <v>45</v>
      </c>
      <c r="N997" s="3" t="s">
        <v>754</v>
      </c>
      <c r="O997" s="3" t="s">
        <v>62</v>
      </c>
      <c r="P997" s="19"/>
      <c r="Q997" s="5" t="s">
        <v>107</v>
      </c>
      <c r="R997" s="3" t="s">
        <v>47</v>
      </c>
      <c r="S997" s="3"/>
      <c r="T997" s="3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</row>
    <row r="998" spans="1:43" ht="15.75" customHeight="1" x14ac:dyDescent="0.2">
      <c r="A998" s="17">
        <v>43711</v>
      </c>
      <c r="B998" s="17">
        <v>33699</v>
      </c>
      <c r="C998" s="3" t="s">
        <v>54</v>
      </c>
      <c r="D998" s="21">
        <v>33</v>
      </c>
      <c r="E998" s="3" t="s">
        <v>40</v>
      </c>
      <c r="F998" s="4"/>
      <c r="G998" s="4"/>
      <c r="H998" s="3" t="s">
        <v>41</v>
      </c>
      <c r="I998" s="3" t="s">
        <v>98</v>
      </c>
      <c r="J998" s="3" t="s">
        <v>60</v>
      </c>
      <c r="K998" s="3" t="s">
        <v>135</v>
      </c>
      <c r="L998" s="3" t="s">
        <v>141</v>
      </c>
      <c r="M998" s="3" t="s">
        <v>45</v>
      </c>
      <c r="N998" s="3" t="s">
        <v>39</v>
      </c>
      <c r="O998" s="3" t="s">
        <v>62</v>
      </c>
      <c r="P998" s="19"/>
      <c r="Q998" s="5" t="s">
        <v>132</v>
      </c>
      <c r="R998" s="3" t="s">
        <v>47</v>
      </c>
      <c r="S998" s="3"/>
      <c r="T998" s="3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</row>
    <row r="999" spans="1:43" ht="15.75" customHeight="1" x14ac:dyDescent="0.2">
      <c r="A999" s="17">
        <v>43712</v>
      </c>
      <c r="B999" s="17">
        <v>35280</v>
      </c>
      <c r="C999" s="3" t="s">
        <v>39</v>
      </c>
      <c r="D999" s="21">
        <v>29</v>
      </c>
      <c r="E999" s="3" t="s">
        <v>40</v>
      </c>
      <c r="F999" s="4"/>
      <c r="G999" s="4"/>
      <c r="H999" s="3" t="s">
        <v>421</v>
      </c>
      <c r="I999" s="3" t="s">
        <v>755</v>
      </c>
      <c r="J999" s="3" t="s">
        <v>756</v>
      </c>
      <c r="K999" s="3" t="s">
        <v>5509</v>
      </c>
      <c r="L999" s="3" t="s">
        <v>757</v>
      </c>
      <c r="M999" s="3" t="s">
        <v>45</v>
      </c>
      <c r="N999" s="3" t="s">
        <v>124</v>
      </c>
      <c r="O999" s="3" t="s">
        <v>62</v>
      </c>
      <c r="P999" s="19"/>
      <c r="Q999" s="5" t="s">
        <v>65</v>
      </c>
      <c r="R999" s="3" t="s">
        <v>47</v>
      </c>
      <c r="S999" s="3"/>
      <c r="T999" s="3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</row>
    <row r="1000" spans="1:43" ht="15.75" customHeight="1" x14ac:dyDescent="0.2">
      <c r="A1000" s="17">
        <v>43712</v>
      </c>
      <c r="B1000" s="17">
        <v>33647</v>
      </c>
      <c r="C1000" s="3" t="s">
        <v>92</v>
      </c>
      <c r="D1000" s="21">
        <v>33</v>
      </c>
      <c r="E1000" s="3" t="s">
        <v>40</v>
      </c>
      <c r="F1000" s="4"/>
      <c r="G1000" s="4"/>
      <c r="H1000" s="3" t="s">
        <v>49</v>
      </c>
      <c r="I1000" s="3" t="s">
        <v>758</v>
      </c>
      <c r="J1000" s="3" t="s">
        <v>51</v>
      </c>
      <c r="K1000" s="3" t="s">
        <v>135</v>
      </c>
      <c r="L1000" s="3" t="s">
        <v>164</v>
      </c>
      <c r="M1000" s="3" t="s">
        <v>45</v>
      </c>
      <c r="N1000" s="3" t="s">
        <v>124</v>
      </c>
      <c r="O1000" s="3" t="s">
        <v>62</v>
      </c>
      <c r="P1000" s="19"/>
      <c r="Q1000" s="5" t="s">
        <v>662</v>
      </c>
      <c r="R1000" s="3" t="s">
        <v>47</v>
      </c>
      <c r="S1000" s="3"/>
      <c r="T1000" s="3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</row>
    <row r="1001" spans="1:43" ht="15.75" customHeight="1" x14ac:dyDescent="0.2">
      <c r="A1001" s="17">
        <v>43712</v>
      </c>
      <c r="B1001" s="17">
        <v>28833</v>
      </c>
      <c r="C1001" s="3" t="s">
        <v>54</v>
      </c>
      <c r="D1001" s="21">
        <v>47</v>
      </c>
      <c r="E1001" s="3" t="s">
        <v>55</v>
      </c>
      <c r="F1001" s="4"/>
      <c r="G1001" s="4"/>
      <c r="H1001" s="3" t="s">
        <v>41</v>
      </c>
      <c r="I1001" s="3" t="s">
        <v>402</v>
      </c>
      <c r="J1001" s="3" t="s">
        <v>43</v>
      </c>
      <c r="K1001" s="3" t="s">
        <v>135</v>
      </c>
      <c r="L1001" s="3" t="s">
        <v>668</v>
      </c>
      <c r="M1001" s="3" t="s">
        <v>45</v>
      </c>
      <c r="N1001" s="3" t="s">
        <v>58</v>
      </c>
      <c r="O1001" s="3" t="s">
        <v>46</v>
      </c>
      <c r="P1001" s="17">
        <v>43691</v>
      </c>
      <c r="Q1001" s="5" t="s">
        <v>759</v>
      </c>
      <c r="R1001" s="3" t="s">
        <v>47</v>
      </c>
      <c r="S1001" s="3"/>
      <c r="T1001" s="3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</row>
    <row r="1002" spans="1:43" ht="15.75" customHeight="1" x14ac:dyDescent="0.2">
      <c r="A1002" s="17">
        <v>43712</v>
      </c>
      <c r="B1002" s="17">
        <v>34938</v>
      </c>
      <c r="C1002" s="3" t="s">
        <v>54</v>
      </c>
      <c r="D1002" s="21">
        <v>30</v>
      </c>
      <c r="E1002" s="3" t="s">
        <v>40</v>
      </c>
      <c r="F1002" s="4"/>
      <c r="G1002" s="4"/>
      <c r="H1002" s="3" t="s">
        <v>41</v>
      </c>
      <c r="I1002" s="3" t="s">
        <v>760</v>
      </c>
      <c r="J1002" s="3" t="s">
        <v>51</v>
      </c>
      <c r="K1002" s="3" t="s">
        <v>135</v>
      </c>
      <c r="L1002" s="3" t="s">
        <v>373</v>
      </c>
      <c r="M1002" s="3" t="s">
        <v>45</v>
      </c>
      <c r="N1002" s="3" t="s">
        <v>39</v>
      </c>
      <c r="O1002" s="3" t="s">
        <v>62</v>
      </c>
      <c r="P1002" s="19"/>
      <c r="Q1002" s="5" t="s">
        <v>97</v>
      </c>
      <c r="R1002" s="3" t="s">
        <v>47</v>
      </c>
      <c r="S1002" s="3"/>
      <c r="T1002" s="3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</row>
    <row r="1003" spans="1:43" ht="15.75" customHeight="1" x14ac:dyDescent="0.2">
      <c r="A1003" s="17">
        <v>43712</v>
      </c>
      <c r="B1003" s="17">
        <v>30426</v>
      </c>
      <c r="C1003" s="3" t="s">
        <v>54</v>
      </c>
      <c r="D1003" s="21">
        <v>42</v>
      </c>
      <c r="E1003" s="3" t="s">
        <v>40</v>
      </c>
      <c r="F1003" s="4"/>
      <c r="G1003" s="4"/>
      <c r="H1003" s="3" t="s">
        <v>41</v>
      </c>
      <c r="I1003" s="3" t="s">
        <v>761</v>
      </c>
      <c r="J1003" s="3" t="s">
        <v>51</v>
      </c>
      <c r="K1003" s="3" t="s">
        <v>135</v>
      </c>
      <c r="L1003" s="3" t="s">
        <v>345</v>
      </c>
      <c r="M1003" s="3" t="s">
        <v>45</v>
      </c>
      <c r="N1003" s="3" t="s">
        <v>58</v>
      </c>
      <c r="O1003" s="3" t="s">
        <v>62</v>
      </c>
      <c r="P1003" s="19"/>
      <c r="Q1003" s="5" t="s">
        <v>147</v>
      </c>
      <c r="R1003" s="3" t="s">
        <v>47</v>
      </c>
      <c r="S1003" s="3"/>
      <c r="T1003" s="3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</row>
    <row r="1004" spans="1:43" ht="15.75" customHeight="1" x14ac:dyDescent="0.2">
      <c r="A1004" s="17">
        <v>43713</v>
      </c>
      <c r="B1004" s="17">
        <v>35029</v>
      </c>
      <c r="C1004" s="3" t="s">
        <v>48</v>
      </c>
      <c r="D1004" s="21">
        <v>30</v>
      </c>
      <c r="E1004" s="3" t="s">
        <v>40</v>
      </c>
      <c r="F1004" s="4"/>
      <c r="G1004" s="4"/>
      <c r="H1004" s="3" t="s">
        <v>41</v>
      </c>
      <c r="I1004" s="3" t="s">
        <v>79</v>
      </c>
      <c r="J1004" s="3" t="s">
        <v>43</v>
      </c>
      <c r="K1004" s="3" t="s">
        <v>135</v>
      </c>
      <c r="L1004" s="3" t="s">
        <v>164</v>
      </c>
      <c r="M1004" s="3" t="s">
        <v>45</v>
      </c>
      <c r="N1004" s="3" t="s">
        <v>39</v>
      </c>
      <c r="O1004" s="3" t="s">
        <v>46</v>
      </c>
      <c r="P1004" s="17">
        <v>43525</v>
      </c>
      <c r="Q1004" s="5" t="s">
        <v>65</v>
      </c>
      <c r="R1004" s="3" t="s">
        <v>47</v>
      </c>
      <c r="S1004" s="3"/>
      <c r="T1004" s="3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</row>
    <row r="1005" spans="1:43" ht="15.75" customHeight="1" x14ac:dyDescent="0.2">
      <c r="A1005" s="17">
        <v>43713</v>
      </c>
      <c r="B1005" s="17">
        <v>33787</v>
      </c>
      <c r="C1005" s="3" t="s">
        <v>54</v>
      </c>
      <c r="D1005" s="21">
        <v>33</v>
      </c>
      <c r="E1005" s="3" t="s">
        <v>40</v>
      </c>
      <c r="F1005" s="4"/>
      <c r="G1005" s="4"/>
      <c r="H1005" s="3" t="s">
        <v>41</v>
      </c>
      <c r="I1005" s="3" t="s">
        <v>177</v>
      </c>
      <c r="J1005" s="3" t="s">
        <v>121</v>
      </c>
      <c r="K1005" s="3" t="s">
        <v>135</v>
      </c>
      <c r="L1005" s="3" t="s">
        <v>762</v>
      </c>
      <c r="M1005" s="3" t="s">
        <v>45</v>
      </c>
      <c r="N1005" s="3" t="s">
        <v>58</v>
      </c>
      <c r="O1005" s="3" t="s">
        <v>46</v>
      </c>
      <c r="P1005" s="17">
        <v>41640</v>
      </c>
      <c r="Q1005" s="5" t="s">
        <v>102</v>
      </c>
      <c r="R1005" s="3" t="s">
        <v>47</v>
      </c>
      <c r="S1005" s="3"/>
      <c r="T1005" s="3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4"/>
      <c r="AG1005" s="4"/>
      <c r="AH1005" s="4"/>
      <c r="AI1005" s="4"/>
      <c r="AJ1005" s="4"/>
      <c r="AK1005" s="4"/>
      <c r="AL1005" s="4"/>
      <c r="AM1005" s="4"/>
      <c r="AN1005" s="4"/>
      <c r="AO1005" s="4"/>
      <c r="AP1005" s="4"/>
      <c r="AQ1005" s="4"/>
    </row>
    <row r="1006" spans="1:43" ht="15.75" customHeight="1" x14ac:dyDescent="0.2">
      <c r="A1006" s="17">
        <v>43713</v>
      </c>
      <c r="B1006" s="17">
        <v>32452</v>
      </c>
      <c r="C1006" s="3" t="s">
        <v>39</v>
      </c>
      <c r="D1006" s="21">
        <v>37</v>
      </c>
      <c r="E1006" s="3" t="s">
        <v>40</v>
      </c>
      <c r="F1006" s="4"/>
      <c r="G1006" s="4"/>
      <c r="H1006" s="3" t="s">
        <v>41</v>
      </c>
      <c r="I1006" s="3" t="s">
        <v>134</v>
      </c>
      <c r="J1006" s="3" t="s">
        <v>43</v>
      </c>
      <c r="K1006" s="3" t="s">
        <v>135</v>
      </c>
      <c r="L1006" s="3" t="s">
        <v>763</v>
      </c>
      <c r="M1006" s="3" t="s">
        <v>45</v>
      </c>
      <c r="N1006" s="3" t="s">
        <v>84</v>
      </c>
      <c r="O1006" s="3" t="s">
        <v>62</v>
      </c>
      <c r="P1006" s="19"/>
      <c r="Q1006" s="5" t="s">
        <v>132</v>
      </c>
      <c r="R1006" s="3" t="s">
        <v>47</v>
      </c>
      <c r="S1006" s="3"/>
      <c r="T1006" s="3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4"/>
      <c r="AG1006" s="4"/>
      <c r="AH1006" s="4"/>
      <c r="AI1006" s="4"/>
      <c r="AJ1006" s="4"/>
      <c r="AK1006" s="4"/>
      <c r="AL1006" s="4"/>
      <c r="AM1006" s="4"/>
      <c r="AN1006" s="4"/>
      <c r="AO1006" s="4"/>
      <c r="AP1006" s="4"/>
      <c r="AQ1006" s="4"/>
    </row>
    <row r="1007" spans="1:43" ht="15.75" customHeight="1" x14ac:dyDescent="0.2">
      <c r="A1007" s="17">
        <v>43713</v>
      </c>
      <c r="B1007" s="17">
        <v>34034</v>
      </c>
      <c r="C1007" s="3" t="s">
        <v>39</v>
      </c>
      <c r="D1007" s="21">
        <v>32</v>
      </c>
      <c r="E1007" s="3" t="s">
        <v>40</v>
      </c>
      <c r="F1007" s="4"/>
      <c r="G1007" s="4"/>
      <c r="H1007" s="3" t="s">
        <v>41</v>
      </c>
      <c r="I1007" s="3" t="s">
        <v>134</v>
      </c>
      <c r="J1007" s="3" t="s">
        <v>121</v>
      </c>
      <c r="K1007" s="3" t="s">
        <v>135</v>
      </c>
      <c r="L1007" s="3" t="s">
        <v>764</v>
      </c>
      <c r="M1007" s="3" t="s">
        <v>45</v>
      </c>
      <c r="N1007" s="3" t="s">
        <v>84</v>
      </c>
      <c r="O1007" s="3" t="s">
        <v>62</v>
      </c>
      <c r="P1007" s="19"/>
      <c r="Q1007" s="5" t="s">
        <v>648</v>
      </c>
      <c r="R1007" s="3" t="s">
        <v>47</v>
      </c>
      <c r="S1007" s="3"/>
      <c r="T1007" s="3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4"/>
      <c r="AG1007" s="4"/>
      <c r="AH1007" s="4"/>
      <c r="AI1007" s="4"/>
      <c r="AJ1007" s="4"/>
      <c r="AK1007" s="4"/>
      <c r="AL1007" s="4"/>
      <c r="AM1007" s="4"/>
      <c r="AN1007" s="4"/>
      <c r="AO1007" s="4"/>
      <c r="AP1007" s="4"/>
      <c r="AQ1007" s="4"/>
    </row>
    <row r="1008" spans="1:43" ht="15.75" customHeight="1" x14ac:dyDescent="0.2">
      <c r="A1008" s="17">
        <v>43713</v>
      </c>
      <c r="B1008" s="17">
        <v>36601</v>
      </c>
      <c r="C1008" s="3" t="s">
        <v>54</v>
      </c>
      <c r="D1008" s="21">
        <v>25</v>
      </c>
      <c r="E1008" s="3" t="s">
        <v>40</v>
      </c>
      <c r="F1008" s="4"/>
      <c r="G1008" s="4"/>
      <c r="H1008" s="3" t="s">
        <v>41</v>
      </c>
      <c r="I1008" s="3" t="s">
        <v>134</v>
      </c>
      <c r="J1008" s="3" t="s">
        <v>51</v>
      </c>
      <c r="K1008" s="3" t="s">
        <v>135</v>
      </c>
      <c r="L1008" s="3" t="s">
        <v>765</v>
      </c>
      <c r="M1008" s="3" t="s">
        <v>45</v>
      </c>
      <c r="N1008" s="3" t="s">
        <v>58</v>
      </c>
      <c r="O1008" s="3" t="s">
        <v>62</v>
      </c>
      <c r="P1008" s="19"/>
      <c r="Q1008" s="3" t="s">
        <v>91</v>
      </c>
      <c r="R1008" s="3" t="s">
        <v>47</v>
      </c>
      <c r="S1008" s="3"/>
      <c r="T1008" s="3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4"/>
      <c r="AG1008" s="4"/>
      <c r="AH1008" s="4"/>
      <c r="AI1008" s="4"/>
      <c r="AJ1008" s="4"/>
      <c r="AK1008" s="4"/>
      <c r="AL1008" s="4"/>
      <c r="AM1008" s="4"/>
      <c r="AN1008" s="4"/>
      <c r="AO1008" s="4"/>
      <c r="AP1008" s="4"/>
      <c r="AQ1008" s="4"/>
    </row>
    <row r="1009" spans="1:43" ht="15.75" customHeight="1" x14ac:dyDescent="0.2">
      <c r="A1009" s="17">
        <v>43714</v>
      </c>
      <c r="B1009" s="17">
        <v>33389</v>
      </c>
      <c r="C1009" s="3" t="s">
        <v>54</v>
      </c>
      <c r="D1009" s="21">
        <v>34</v>
      </c>
      <c r="E1009" s="3" t="s">
        <v>40</v>
      </c>
      <c r="F1009" s="4"/>
      <c r="G1009" s="4"/>
      <c r="H1009" s="3" t="s">
        <v>41</v>
      </c>
      <c r="I1009" s="3" t="s">
        <v>766</v>
      </c>
      <c r="J1009" s="3" t="s">
        <v>51</v>
      </c>
      <c r="K1009" s="3" t="s">
        <v>135</v>
      </c>
      <c r="L1009" s="3" t="s">
        <v>767</v>
      </c>
      <c r="M1009" s="3" t="s">
        <v>45</v>
      </c>
      <c r="N1009" s="3" t="s">
        <v>58</v>
      </c>
      <c r="O1009" s="3" t="s">
        <v>62</v>
      </c>
      <c r="P1009" s="19"/>
      <c r="Q1009" s="5" t="s">
        <v>147</v>
      </c>
      <c r="R1009" s="3" t="s">
        <v>47</v>
      </c>
      <c r="S1009" s="3"/>
      <c r="T1009" s="3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4"/>
      <c r="AG1009" s="4"/>
      <c r="AH1009" s="4"/>
      <c r="AI1009" s="4"/>
      <c r="AJ1009" s="4"/>
      <c r="AK1009" s="4"/>
      <c r="AL1009" s="4"/>
      <c r="AM1009" s="4"/>
      <c r="AN1009" s="4"/>
      <c r="AO1009" s="4"/>
      <c r="AP1009" s="4"/>
      <c r="AQ1009" s="4"/>
    </row>
    <row r="1010" spans="1:43" ht="15.75" customHeight="1" x14ac:dyDescent="0.2">
      <c r="A1010" s="17">
        <v>43714</v>
      </c>
      <c r="B1010" s="17">
        <v>29663</v>
      </c>
      <c r="C1010" s="3" t="s">
        <v>48</v>
      </c>
      <c r="D1010" s="21">
        <v>44</v>
      </c>
      <c r="E1010" s="3" t="s">
        <v>40</v>
      </c>
      <c r="F1010" s="4"/>
      <c r="G1010" s="4"/>
      <c r="H1010" s="3" t="s">
        <v>41</v>
      </c>
      <c r="I1010" s="3" t="s">
        <v>144</v>
      </c>
      <c r="J1010" s="3" t="s">
        <v>43</v>
      </c>
      <c r="K1010" s="3" t="s">
        <v>135</v>
      </c>
      <c r="L1010" s="3" t="s">
        <v>87</v>
      </c>
      <c r="M1010" s="3" t="s">
        <v>45</v>
      </c>
      <c r="N1010" s="3" t="s">
        <v>39</v>
      </c>
      <c r="O1010" s="3" t="s">
        <v>62</v>
      </c>
      <c r="P1010" s="19"/>
      <c r="Q1010" s="5" t="s">
        <v>613</v>
      </c>
      <c r="R1010" s="3" t="s">
        <v>47</v>
      </c>
      <c r="S1010" s="3"/>
      <c r="T1010" s="3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4"/>
      <c r="AG1010" s="4"/>
      <c r="AH1010" s="4"/>
      <c r="AI1010" s="4"/>
      <c r="AJ1010" s="4"/>
      <c r="AK1010" s="4"/>
      <c r="AL1010" s="4"/>
      <c r="AM1010" s="4"/>
      <c r="AN1010" s="4"/>
      <c r="AO1010" s="4"/>
      <c r="AP1010" s="4"/>
      <c r="AQ1010" s="4"/>
    </row>
    <row r="1011" spans="1:43" ht="15.75" customHeight="1" x14ac:dyDescent="0.2">
      <c r="A1011" s="17">
        <v>43714</v>
      </c>
      <c r="B1011" s="17">
        <v>34531</v>
      </c>
      <c r="C1011" s="3" t="s">
        <v>48</v>
      </c>
      <c r="D1011" s="21">
        <v>31</v>
      </c>
      <c r="E1011" s="3" t="s">
        <v>40</v>
      </c>
      <c r="F1011" s="4"/>
      <c r="G1011" s="4"/>
      <c r="H1011" s="3" t="s">
        <v>41</v>
      </c>
      <c r="I1011" s="3" t="s">
        <v>79</v>
      </c>
      <c r="J1011" s="3" t="s">
        <v>51</v>
      </c>
      <c r="K1011" s="3" t="s">
        <v>135</v>
      </c>
      <c r="L1011" s="3" t="s">
        <v>571</v>
      </c>
      <c r="M1011" s="3" t="s">
        <v>45</v>
      </c>
      <c r="N1011" s="3" t="s">
        <v>39</v>
      </c>
      <c r="O1011" s="3" t="s">
        <v>46</v>
      </c>
      <c r="P1011" s="17">
        <v>43191</v>
      </c>
      <c r="Q1011" s="3" t="s">
        <v>234</v>
      </c>
      <c r="R1011" s="3" t="s">
        <v>47</v>
      </c>
      <c r="S1011" s="3"/>
      <c r="T1011" s="3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4"/>
      <c r="AG1011" s="4"/>
      <c r="AH1011" s="4"/>
      <c r="AI1011" s="4"/>
      <c r="AJ1011" s="4"/>
      <c r="AK1011" s="4"/>
      <c r="AL1011" s="4"/>
      <c r="AM1011" s="4"/>
      <c r="AN1011" s="4"/>
      <c r="AO1011" s="4"/>
      <c r="AP1011" s="4"/>
      <c r="AQ1011" s="4"/>
    </row>
    <row r="1012" spans="1:43" ht="15.75" customHeight="1" x14ac:dyDescent="0.2">
      <c r="A1012" s="17">
        <v>43717</v>
      </c>
      <c r="B1012" s="17">
        <v>33626</v>
      </c>
      <c r="C1012" s="3" t="s">
        <v>92</v>
      </c>
      <c r="D1012" s="21">
        <v>33</v>
      </c>
      <c r="E1012" s="3" t="s">
        <v>40</v>
      </c>
      <c r="F1012" s="4"/>
      <c r="G1012" s="4"/>
      <c r="H1012" s="3" t="s">
        <v>49</v>
      </c>
      <c r="I1012" s="3" t="s">
        <v>768</v>
      </c>
      <c r="J1012" s="3" t="s">
        <v>51</v>
      </c>
      <c r="K1012" s="3" t="s">
        <v>135</v>
      </c>
      <c r="L1012" s="3" t="s">
        <v>769</v>
      </c>
      <c r="M1012" s="3" t="s">
        <v>45</v>
      </c>
      <c r="N1012" s="3" t="s">
        <v>84</v>
      </c>
      <c r="O1012" s="3" t="s">
        <v>62</v>
      </c>
      <c r="P1012" s="19"/>
      <c r="Q1012" s="5" t="s">
        <v>637</v>
      </c>
      <c r="R1012" s="3" t="s">
        <v>47</v>
      </c>
      <c r="S1012" s="3"/>
      <c r="T1012" s="3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4"/>
      <c r="AG1012" s="4"/>
      <c r="AH1012" s="4"/>
      <c r="AI1012" s="4"/>
      <c r="AJ1012" s="4"/>
      <c r="AK1012" s="4"/>
      <c r="AL1012" s="4"/>
      <c r="AM1012" s="4"/>
      <c r="AN1012" s="4"/>
      <c r="AO1012" s="4"/>
      <c r="AP1012" s="4"/>
      <c r="AQ1012" s="4"/>
    </row>
    <row r="1013" spans="1:43" ht="15.75" customHeight="1" x14ac:dyDescent="0.2">
      <c r="A1013" s="17">
        <v>43717</v>
      </c>
      <c r="B1013" s="17">
        <v>35570</v>
      </c>
      <c r="C1013" s="3" t="s">
        <v>54</v>
      </c>
      <c r="D1013" s="21">
        <v>28</v>
      </c>
      <c r="E1013" s="3" t="s">
        <v>40</v>
      </c>
      <c r="F1013" s="4"/>
      <c r="G1013" s="4"/>
      <c r="H1013" s="3" t="s">
        <v>41</v>
      </c>
      <c r="I1013" s="3" t="s">
        <v>177</v>
      </c>
      <c r="J1013" s="3" t="s">
        <v>51</v>
      </c>
      <c r="K1013" s="3" t="s">
        <v>135</v>
      </c>
      <c r="L1013" s="3" t="s">
        <v>770</v>
      </c>
      <c r="M1013" s="3" t="s">
        <v>45</v>
      </c>
      <c r="N1013" s="3" t="s">
        <v>58</v>
      </c>
      <c r="O1013" s="3" t="s">
        <v>62</v>
      </c>
      <c r="P1013" s="19"/>
      <c r="Q1013" s="3" t="s">
        <v>234</v>
      </c>
      <c r="R1013" s="3" t="s">
        <v>47</v>
      </c>
      <c r="S1013" s="3"/>
      <c r="T1013" s="3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4"/>
      <c r="AG1013" s="4"/>
      <c r="AH1013" s="4"/>
      <c r="AI1013" s="4"/>
      <c r="AJ1013" s="4"/>
      <c r="AK1013" s="4"/>
      <c r="AL1013" s="4"/>
      <c r="AM1013" s="4"/>
      <c r="AN1013" s="4"/>
      <c r="AO1013" s="4"/>
      <c r="AP1013" s="4"/>
      <c r="AQ1013" s="4"/>
    </row>
    <row r="1014" spans="1:43" ht="15.75" customHeight="1" x14ac:dyDescent="0.2">
      <c r="A1014" s="17">
        <v>43717</v>
      </c>
      <c r="B1014" s="17">
        <v>32367</v>
      </c>
      <c r="C1014" s="3" t="s">
        <v>48</v>
      </c>
      <c r="D1014" s="21">
        <v>37</v>
      </c>
      <c r="E1014" s="3" t="s">
        <v>40</v>
      </c>
      <c r="F1014" s="4"/>
      <c r="G1014" s="4"/>
      <c r="H1014" s="3" t="s">
        <v>41</v>
      </c>
      <c r="I1014" s="3" t="s">
        <v>427</v>
      </c>
      <c r="J1014" s="3" t="s">
        <v>60</v>
      </c>
      <c r="K1014" s="3" t="s">
        <v>135</v>
      </c>
      <c r="L1014" s="3" t="s">
        <v>313</v>
      </c>
      <c r="M1014" s="3" t="s">
        <v>45</v>
      </c>
      <c r="N1014" s="3" t="s">
        <v>84</v>
      </c>
      <c r="O1014" s="3" t="s">
        <v>62</v>
      </c>
      <c r="P1014" s="19"/>
      <c r="Q1014" s="5" t="s">
        <v>771</v>
      </c>
      <c r="R1014" s="3" t="s">
        <v>47</v>
      </c>
      <c r="S1014" s="3"/>
      <c r="T1014" s="3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4"/>
      <c r="AG1014" s="4"/>
      <c r="AH1014" s="4"/>
      <c r="AI1014" s="4"/>
      <c r="AJ1014" s="4"/>
      <c r="AK1014" s="4"/>
      <c r="AL1014" s="4"/>
      <c r="AM1014" s="4"/>
      <c r="AN1014" s="4"/>
      <c r="AO1014" s="4"/>
      <c r="AP1014" s="4"/>
      <c r="AQ1014" s="4"/>
    </row>
    <row r="1015" spans="1:43" ht="15.75" customHeight="1" x14ac:dyDescent="0.2">
      <c r="A1015" s="17">
        <v>43717</v>
      </c>
      <c r="B1015" s="17">
        <v>30010</v>
      </c>
      <c r="C1015" s="3" t="s">
        <v>92</v>
      </c>
      <c r="D1015" s="21">
        <v>43</v>
      </c>
      <c r="E1015" s="3" t="s">
        <v>40</v>
      </c>
      <c r="F1015" s="4"/>
      <c r="G1015" s="4"/>
      <c r="H1015" s="3" t="s">
        <v>49</v>
      </c>
      <c r="I1015" s="3" t="s">
        <v>108</v>
      </c>
      <c r="J1015" s="3" t="s">
        <v>43</v>
      </c>
      <c r="K1015" s="3" t="s">
        <v>135</v>
      </c>
      <c r="L1015" s="3" t="s">
        <v>52</v>
      </c>
      <c r="M1015" s="3" t="s">
        <v>45</v>
      </c>
      <c r="N1015" s="3" t="s">
        <v>84</v>
      </c>
      <c r="O1015" s="3" t="s">
        <v>46</v>
      </c>
      <c r="P1015" s="17">
        <v>42005</v>
      </c>
      <c r="Q1015" s="3" t="s">
        <v>234</v>
      </c>
      <c r="R1015" s="3" t="s">
        <v>47</v>
      </c>
      <c r="S1015" s="3"/>
      <c r="T1015" s="3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4"/>
      <c r="AG1015" s="4"/>
      <c r="AH1015" s="4"/>
      <c r="AI1015" s="4"/>
      <c r="AJ1015" s="4"/>
      <c r="AK1015" s="4"/>
      <c r="AL1015" s="4"/>
      <c r="AM1015" s="4"/>
      <c r="AN1015" s="4"/>
      <c r="AO1015" s="4"/>
      <c r="AP1015" s="4"/>
      <c r="AQ1015" s="4"/>
    </row>
    <row r="1016" spans="1:43" ht="15.75" customHeight="1" x14ac:dyDescent="0.2">
      <c r="A1016" s="17">
        <v>43717</v>
      </c>
      <c r="B1016" s="17">
        <v>30971</v>
      </c>
      <c r="C1016" s="3" t="s">
        <v>92</v>
      </c>
      <c r="D1016" s="21">
        <v>41</v>
      </c>
      <c r="E1016" s="3" t="s">
        <v>40</v>
      </c>
      <c r="F1016" s="4"/>
      <c r="G1016" s="4"/>
      <c r="H1016" s="3" t="s">
        <v>49</v>
      </c>
      <c r="I1016" s="3" t="s">
        <v>772</v>
      </c>
      <c r="J1016" s="3" t="s">
        <v>51</v>
      </c>
      <c r="K1016" s="3" t="s">
        <v>135</v>
      </c>
      <c r="L1016" s="3" t="s">
        <v>773</v>
      </c>
      <c r="M1016" s="3" t="s">
        <v>45</v>
      </c>
      <c r="N1016" s="3" t="s">
        <v>84</v>
      </c>
      <c r="O1016" s="3" t="s">
        <v>62</v>
      </c>
      <c r="P1016" s="19"/>
      <c r="Q1016" s="5" t="s">
        <v>151</v>
      </c>
      <c r="R1016" s="3" t="s">
        <v>47</v>
      </c>
      <c r="S1016" s="3"/>
      <c r="T1016" s="3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4"/>
      <c r="AG1016" s="4"/>
      <c r="AH1016" s="4"/>
      <c r="AI1016" s="4"/>
      <c r="AJ1016" s="4"/>
      <c r="AK1016" s="4"/>
      <c r="AL1016" s="4"/>
      <c r="AM1016" s="4"/>
      <c r="AN1016" s="4"/>
      <c r="AO1016" s="4"/>
      <c r="AP1016" s="4"/>
      <c r="AQ1016" s="4"/>
    </row>
    <row r="1017" spans="1:43" ht="15.75" customHeight="1" x14ac:dyDescent="0.2">
      <c r="A1017" s="17">
        <v>43718</v>
      </c>
      <c r="B1017" s="17">
        <v>36289</v>
      </c>
      <c r="C1017" s="3" t="s">
        <v>48</v>
      </c>
      <c r="D1017" s="21">
        <v>26</v>
      </c>
      <c r="E1017" s="3" t="s">
        <v>55</v>
      </c>
      <c r="F1017" s="4"/>
      <c r="G1017" s="3">
        <v>55</v>
      </c>
      <c r="H1017" s="3" t="s">
        <v>41</v>
      </c>
      <c r="I1017" s="3" t="s">
        <v>79</v>
      </c>
      <c r="J1017" s="3" t="s">
        <v>51</v>
      </c>
      <c r="K1017" s="3" t="s">
        <v>135</v>
      </c>
      <c r="L1017" s="3" t="s">
        <v>774</v>
      </c>
      <c r="M1017" s="3" t="s">
        <v>45</v>
      </c>
      <c r="N1017" s="3" t="s">
        <v>58</v>
      </c>
      <c r="O1017" s="3" t="s">
        <v>62</v>
      </c>
      <c r="P1017" s="19"/>
      <c r="Q1017" s="5" t="s">
        <v>775</v>
      </c>
      <c r="R1017" s="3" t="s">
        <v>47</v>
      </c>
      <c r="S1017" s="3"/>
      <c r="T1017" s="3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4"/>
      <c r="AG1017" s="4"/>
      <c r="AH1017" s="4"/>
      <c r="AI1017" s="4"/>
      <c r="AJ1017" s="4"/>
      <c r="AK1017" s="4"/>
      <c r="AL1017" s="4"/>
      <c r="AM1017" s="4"/>
      <c r="AN1017" s="4"/>
      <c r="AO1017" s="4"/>
      <c r="AP1017" s="4"/>
      <c r="AQ1017" s="4"/>
    </row>
    <row r="1018" spans="1:43" ht="15.75" customHeight="1" x14ac:dyDescent="0.2">
      <c r="A1018" s="17">
        <v>43718</v>
      </c>
      <c r="B1018" s="17">
        <v>35440</v>
      </c>
      <c r="C1018" s="3" t="s">
        <v>54</v>
      </c>
      <c r="D1018" s="21">
        <v>28</v>
      </c>
      <c r="E1018" s="3" t="s">
        <v>40</v>
      </c>
      <c r="F1018" s="4"/>
      <c r="G1018" s="4"/>
      <c r="H1018" s="3" t="s">
        <v>41</v>
      </c>
      <c r="I1018" s="3" t="s">
        <v>441</v>
      </c>
      <c r="J1018" s="3" t="s">
        <v>51</v>
      </c>
      <c r="K1018" s="3" t="s">
        <v>135</v>
      </c>
      <c r="L1018" s="3" t="s">
        <v>776</v>
      </c>
      <c r="M1018" s="3" t="s">
        <v>45</v>
      </c>
      <c r="N1018" s="3" t="s">
        <v>124</v>
      </c>
      <c r="O1018" s="3" t="s">
        <v>62</v>
      </c>
      <c r="P1018" s="19"/>
      <c r="Q1018" s="5" t="s">
        <v>73</v>
      </c>
      <c r="R1018" s="3" t="s">
        <v>47</v>
      </c>
      <c r="S1018" s="3"/>
      <c r="T1018" s="3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4"/>
      <c r="AG1018" s="4"/>
      <c r="AH1018" s="4"/>
      <c r="AI1018" s="4"/>
      <c r="AJ1018" s="4"/>
      <c r="AK1018" s="4"/>
      <c r="AL1018" s="4"/>
      <c r="AM1018" s="4"/>
      <c r="AN1018" s="4"/>
      <c r="AO1018" s="4"/>
      <c r="AP1018" s="4"/>
      <c r="AQ1018" s="4"/>
    </row>
    <row r="1019" spans="1:43" ht="15.75" customHeight="1" x14ac:dyDescent="0.2">
      <c r="A1019" s="17">
        <v>43718</v>
      </c>
      <c r="B1019" s="17">
        <v>33897</v>
      </c>
      <c r="C1019" s="3" t="s">
        <v>54</v>
      </c>
      <c r="D1019" s="21">
        <v>33</v>
      </c>
      <c r="E1019" s="3" t="s">
        <v>40</v>
      </c>
      <c r="F1019" s="4"/>
      <c r="G1019" s="4"/>
      <c r="H1019" s="3" t="s">
        <v>41</v>
      </c>
      <c r="I1019" s="3" t="s">
        <v>777</v>
      </c>
      <c r="J1019" s="3" t="s">
        <v>51</v>
      </c>
      <c r="K1019" s="3" t="s">
        <v>135</v>
      </c>
      <c r="L1019" s="3" t="s">
        <v>778</v>
      </c>
      <c r="M1019" s="3" t="s">
        <v>45</v>
      </c>
      <c r="N1019" s="3" t="s">
        <v>39</v>
      </c>
      <c r="O1019" s="3" t="s">
        <v>46</v>
      </c>
      <c r="P1019" s="17">
        <v>43497</v>
      </c>
      <c r="Q1019" s="5" t="s">
        <v>128</v>
      </c>
      <c r="R1019" s="3" t="s">
        <v>47</v>
      </c>
      <c r="S1019" s="3"/>
      <c r="T1019" s="3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4"/>
      <c r="AG1019" s="4"/>
      <c r="AH1019" s="4"/>
      <c r="AI1019" s="4"/>
      <c r="AJ1019" s="4"/>
      <c r="AK1019" s="4"/>
      <c r="AL1019" s="4"/>
      <c r="AM1019" s="4"/>
      <c r="AN1019" s="4"/>
      <c r="AO1019" s="4"/>
      <c r="AP1019" s="4"/>
      <c r="AQ1019" s="4"/>
    </row>
    <row r="1020" spans="1:43" ht="15.75" customHeight="1" x14ac:dyDescent="0.2">
      <c r="A1020" s="17">
        <v>43718</v>
      </c>
      <c r="B1020" s="17">
        <v>31192</v>
      </c>
      <c r="C1020" s="3" t="s">
        <v>39</v>
      </c>
      <c r="D1020" s="21">
        <v>40</v>
      </c>
      <c r="E1020" s="3" t="s">
        <v>40</v>
      </c>
      <c r="F1020" s="4"/>
      <c r="G1020" s="4"/>
      <c r="H1020" s="3" t="s">
        <v>49</v>
      </c>
      <c r="I1020" s="3" t="s">
        <v>171</v>
      </c>
      <c r="J1020" s="3" t="s">
        <v>51</v>
      </c>
      <c r="K1020" s="3" t="s">
        <v>135</v>
      </c>
      <c r="L1020" s="3" t="s">
        <v>328</v>
      </c>
      <c r="M1020" s="3" t="s">
        <v>45</v>
      </c>
      <c r="N1020" s="3" t="s">
        <v>58</v>
      </c>
      <c r="O1020" s="3" t="s">
        <v>62</v>
      </c>
      <c r="P1020" s="19"/>
      <c r="Q1020" s="3">
        <v>13</v>
      </c>
      <c r="R1020" s="3" t="s">
        <v>47</v>
      </c>
      <c r="S1020" s="3"/>
      <c r="T1020" s="3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4"/>
      <c r="AG1020" s="4"/>
      <c r="AH1020" s="4"/>
      <c r="AI1020" s="4"/>
      <c r="AJ1020" s="4"/>
      <c r="AK1020" s="4"/>
      <c r="AL1020" s="4"/>
      <c r="AM1020" s="4"/>
      <c r="AN1020" s="4"/>
      <c r="AO1020" s="4"/>
      <c r="AP1020" s="4"/>
      <c r="AQ1020" s="4"/>
    </row>
    <row r="1021" spans="1:43" ht="15.75" customHeight="1" x14ac:dyDescent="0.2">
      <c r="A1021" s="17">
        <v>43718</v>
      </c>
      <c r="B1021" s="17">
        <v>32012</v>
      </c>
      <c r="C1021" s="3" t="s">
        <v>54</v>
      </c>
      <c r="D1021" s="21">
        <v>38</v>
      </c>
      <c r="E1021" s="3" t="s">
        <v>40</v>
      </c>
      <c r="F1021" s="4"/>
      <c r="G1021" s="4"/>
      <c r="H1021" s="3" t="s">
        <v>41</v>
      </c>
      <c r="I1021" s="3" t="s">
        <v>71</v>
      </c>
      <c r="J1021" s="3" t="s">
        <v>43</v>
      </c>
      <c r="K1021" s="3" t="s">
        <v>135</v>
      </c>
      <c r="L1021" s="3" t="s">
        <v>162</v>
      </c>
      <c r="M1021" s="3" t="s">
        <v>45</v>
      </c>
      <c r="N1021" s="3" t="s">
        <v>58</v>
      </c>
      <c r="O1021" s="3" t="s">
        <v>46</v>
      </c>
      <c r="P1021" s="19"/>
      <c r="Q1021" s="3" t="s">
        <v>91</v>
      </c>
      <c r="R1021" s="3" t="s">
        <v>47</v>
      </c>
      <c r="S1021" s="3"/>
      <c r="T1021" s="3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4"/>
      <c r="AG1021" s="4"/>
      <c r="AH1021" s="4"/>
      <c r="AI1021" s="4"/>
      <c r="AJ1021" s="4"/>
      <c r="AK1021" s="4"/>
      <c r="AL1021" s="4"/>
      <c r="AM1021" s="4"/>
      <c r="AN1021" s="4"/>
      <c r="AO1021" s="4"/>
      <c r="AP1021" s="4"/>
      <c r="AQ1021" s="4"/>
    </row>
    <row r="1022" spans="1:43" ht="15.75" customHeight="1" x14ac:dyDescent="0.2">
      <c r="A1022" s="17">
        <v>43718</v>
      </c>
      <c r="B1022" s="17">
        <v>31503</v>
      </c>
      <c r="C1022" s="3" t="s">
        <v>54</v>
      </c>
      <c r="D1022" s="21">
        <v>39</v>
      </c>
      <c r="E1022" s="3" t="s">
        <v>40</v>
      </c>
      <c r="F1022" s="4"/>
      <c r="G1022" s="4"/>
      <c r="H1022" s="3" t="s">
        <v>41</v>
      </c>
      <c r="I1022" s="3" t="s">
        <v>779</v>
      </c>
      <c r="J1022" s="3" t="s">
        <v>43</v>
      </c>
      <c r="K1022" s="3" t="s">
        <v>135</v>
      </c>
      <c r="L1022" s="3" t="s">
        <v>780</v>
      </c>
      <c r="M1022" s="3" t="s">
        <v>45</v>
      </c>
      <c r="N1022" s="3" t="s">
        <v>84</v>
      </c>
      <c r="O1022" s="3" t="s">
        <v>62</v>
      </c>
      <c r="P1022" s="19"/>
      <c r="Q1022" s="5" t="s">
        <v>640</v>
      </c>
      <c r="R1022" s="3" t="s">
        <v>47</v>
      </c>
      <c r="S1022" s="3"/>
      <c r="T1022" s="3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4"/>
      <c r="AG1022" s="4"/>
      <c r="AH1022" s="4"/>
      <c r="AI1022" s="4"/>
      <c r="AJ1022" s="4"/>
      <c r="AK1022" s="4"/>
      <c r="AL1022" s="4"/>
      <c r="AM1022" s="4"/>
      <c r="AN1022" s="4"/>
      <c r="AO1022" s="4"/>
      <c r="AP1022" s="4"/>
      <c r="AQ1022" s="4"/>
    </row>
    <row r="1023" spans="1:43" ht="15.75" customHeight="1" x14ac:dyDescent="0.2">
      <c r="A1023" s="17">
        <v>43719</v>
      </c>
      <c r="B1023" s="17">
        <v>36548</v>
      </c>
      <c r="C1023" s="3" t="s">
        <v>54</v>
      </c>
      <c r="D1023" s="21">
        <v>25</v>
      </c>
      <c r="E1023" s="3" t="s">
        <v>55</v>
      </c>
      <c r="F1023" s="4"/>
      <c r="G1023" s="4"/>
      <c r="H1023" s="3" t="s">
        <v>41</v>
      </c>
      <c r="I1023" s="3" t="s">
        <v>177</v>
      </c>
      <c r="J1023" s="3" t="s">
        <v>43</v>
      </c>
      <c r="K1023" s="3" t="s">
        <v>135</v>
      </c>
      <c r="L1023" s="3" t="s">
        <v>752</v>
      </c>
      <c r="M1023" s="3" t="s">
        <v>45</v>
      </c>
      <c r="N1023" s="3" t="s">
        <v>58</v>
      </c>
      <c r="O1023" s="3" t="s">
        <v>62</v>
      </c>
      <c r="P1023" s="19"/>
      <c r="Q1023" s="5" t="s">
        <v>682</v>
      </c>
      <c r="R1023" s="3" t="s">
        <v>47</v>
      </c>
      <c r="S1023" s="3"/>
      <c r="T1023" s="3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4"/>
      <c r="AG1023" s="4"/>
      <c r="AH1023" s="4"/>
      <c r="AI1023" s="4"/>
      <c r="AJ1023" s="4"/>
      <c r="AK1023" s="4"/>
      <c r="AL1023" s="4"/>
      <c r="AM1023" s="4"/>
      <c r="AN1023" s="4"/>
      <c r="AO1023" s="4"/>
      <c r="AP1023" s="4"/>
      <c r="AQ1023" s="4"/>
    </row>
    <row r="1024" spans="1:43" ht="15.75" customHeight="1" x14ac:dyDescent="0.2">
      <c r="A1024" s="17">
        <v>43719</v>
      </c>
      <c r="B1024" s="17">
        <v>32255</v>
      </c>
      <c r="C1024" s="3" t="s">
        <v>48</v>
      </c>
      <c r="D1024" s="21">
        <v>37</v>
      </c>
      <c r="E1024" s="3" t="s">
        <v>40</v>
      </c>
      <c r="F1024" s="4"/>
      <c r="G1024" s="4"/>
      <c r="H1024" s="3" t="s">
        <v>41</v>
      </c>
      <c r="I1024" s="3" t="s">
        <v>79</v>
      </c>
      <c r="J1024" s="3" t="s">
        <v>118</v>
      </c>
      <c r="K1024" s="3" t="s">
        <v>5509</v>
      </c>
      <c r="L1024" s="3" t="s">
        <v>781</v>
      </c>
      <c r="M1024" s="3" t="s">
        <v>45</v>
      </c>
      <c r="N1024" s="3" t="s">
        <v>84</v>
      </c>
      <c r="O1024" s="3" t="s">
        <v>46</v>
      </c>
      <c r="P1024" s="17">
        <v>43497</v>
      </c>
      <c r="Q1024" s="5" t="s">
        <v>132</v>
      </c>
      <c r="R1024" s="3" t="s">
        <v>47</v>
      </c>
      <c r="S1024" s="3"/>
      <c r="T1024" s="3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4"/>
      <c r="AG1024" s="4"/>
      <c r="AH1024" s="4"/>
      <c r="AI1024" s="4"/>
      <c r="AJ1024" s="4"/>
      <c r="AK1024" s="4"/>
      <c r="AL1024" s="4"/>
      <c r="AM1024" s="4"/>
      <c r="AN1024" s="4"/>
      <c r="AO1024" s="4"/>
      <c r="AP1024" s="4"/>
      <c r="AQ1024" s="4"/>
    </row>
    <row r="1025" spans="1:43" ht="15.75" customHeight="1" x14ac:dyDescent="0.2">
      <c r="A1025" s="17">
        <v>43719</v>
      </c>
      <c r="B1025" s="17">
        <v>30192</v>
      </c>
      <c r="C1025" s="3" t="s">
        <v>54</v>
      </c>
      <c r="D1025" s="21">
        <v>43</v>
      </c>
      <c r="E1025" s="3" t="s">
        <v>40</v>
      </c>
      <c r="F1025" s="4"/>
      <c r="G1025" s="4"/>
      <c r="H1025" s="3" t="s">
        <v>49</v>
      </c>
      <c r="I1025" s="3" t="s">
        <v>108</v>
      </c>
      <c r="J1025" s="3" t="s">
        <v>51</v>
      </c>
      <c r="K1025" s="3" t="s">
        <v>135</v>
      </c>
      <c r="L1025" s="3" t="s">
        <v>670</v>
      </c>
      <c r="M1025" s="3" t="s">
        <v>45</v>
      </c>
      <c r="N1025" s="3" t="s">
        <v>58</v>
      </c>
      <c r="O1025" s="3" t="s">
        <v>46</v>
      </c>
      <c r="P1025" s="17">
        <v>43101</v>
      </c>
      <c r="Q1025" s="5" t="s">
        <v>619</v>
      </c>
      <c r="R1025" s="3" t="s">
        <v>47</v>
      </c>
      <c r="S1025" s="3"/>
      <c r="T1025" s="3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4"/>
      <c r="AG1025" s="4"/>
      <c r="AH1025" s="4"/>
      <c r="AI1025" s="4"/>
      <c r="AJ1025" s="4"/>
      <c r="AK1025" s="4"/>
      <c r="AL1025" s="4"/>
      <c r="AM1025" s="4"/>
      <c r="AN1025" s="4"/>
      <c r="AO1025" s="4"/>
      <c r="AP1025" s="4"/>
      <c r="AQ1025" s="4"/>
    </row>
    <row r="1026" spans="1:43" ht="15.75" customHeight="1" x14ac:dyDescent="0.2">
      <c r="A1026" s="17">
        <v>43719</v>
      </c>
      <c r="B1026" s="17">
        <v>34557</v>
      </c>
      <c r="C1026" s="3" t="s">
        <v>48</v>
      </c>
      <c r="D1026" s="21">
        <v>31</v>
      </c>
      <c r="E1026" s="3" t="s">
        <v>40</v>
      </c>
      <c r="F1026" s="4"/>
      <c r="G1026" s="4"/>
      <c r="H1026" s="3" t="s">
        <v>41</v>
      </c>
      <c r="I1026" s="3" t="s">
        <v>79</v>
      </c>
      <c r="J1026" s="3" t="s">
        <v>51</v>
      </c>
      <c r="K1026" s="3" t="s">
        <v>135</v>
      </c>
      <c r="L1026" s="3" t="s">
        <v>752</v>
      </c>
      <c r="M1026" s="3" t="s">
        <v>45</v>
      </c>
      <c r="N1026" s="3" t="s">
        <v>58</v>
      </c>
      <c r="O1026" s="3" t="s">
        <v>62</v>
      </c>
      <c r="P1026" s="19"/>
      <c r="Q1026" s="5" t="s">
        <v>107</v>
      </c>
      <c r="R1026" s="3" t="s">
        <v>47</v>
      </c>
      <c r="S1026" s="3"/>
      <c r="T1026" s="3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4"/>
      <c r="AG1026" s="4"/>
      <c r="AH1026" s="4"/>
      <c r="AI1026" s="4"/>
      <c r="AJ1026" s="4"/>
      <c r="AK1026" s="4"/>
      <c r="AL1026" s="4"/>
      <c r="AM1026" s="4"/>
      <c r="AN1026" s="4"/>
      <c r="AO1026" s="4"/>
      <c r="AP1026" s="4"/>
      <c r="AQ1026" s="4"/>
    </row>
    <row r="1027" spans="1:43" ht="15.75" customHeight="1" x14ac:dyDescent="0.2">
      <c r="A1027" s="17">
        <v>43719</v>
      </c>
      <c r="B1027" s="17">
        <v>32964</v>
      </c>
      <c r="C1027" s="3" t="s">
        <v>48</v>
      </c>
      <c r="D1027" s="21">
        <v>35</v>
      </c>
      <c r="E1027" s="3" t="s">
        <v>40</v>
      </c>
      <c r="F1027" s="4"/>
      <c r="G1027" s="4"/>
      <c r="H1027" s="3" t="s">
        <v>41</v>
      </c>
      <c r="I1027" s="3" t="s">
        <v>336</v>
      </c>
      <c r="J1027" s="3" t="s">
        <v>51</v>
      </c>
      <c r="K1027" s="3" t="s">
        <v>135</v>
      </c>
      <c r="L1027" s="3" t="s">
        <v>227</v>
      </c>
      <c r="M1027" s="3" t="s">
        <v>45</v>
      </c>
      <c r="N1027" s="3" t="s">
        <v>58</v>
      </c>
      <c r="O1027" s="3" t="s">
        <v>46</v>
      </c>
      <c r="P1027" s="17">
        <v>40909</v>
      </c>
      <c r="Q1027" s="5" t="s">
        <v>128</v>
      </c>
      <c r="R1027" s="3" t="s">
        <v>47</v>
      </c>
      <c r="S1027" s="3"/>
      <c r="T1027" s="3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4"/>
      <c r="AG1027" s="4"/>
      <c r="AH1027" s="4"/>
      <c r="AI1027" s="4"/>
      <c r="AJ1027" s="4"/>
      <c r="AK1027" s="4"/>
      <c r="AL1027" s="4"/>
      <c r="AM1027" s="4"/>
      <c r="AN1027" s="4"/>
      <c r="AO1027" s="4"/>
      <c r="AP1027" s="4"/>
      <c r="AQ1027" s="4"/>
    </row>
    <row r="1028" spans="1:43" ht="15.75" customHeight="1" x14ac:dyDescent="0.2">
      <c r="A1028" s="17">
        <v>43720</v>
      </c>
      <c r="B1028" s="17">
        <v>35600</v>
      </c>
      <c r="C1028" s="3" t="s">
        <v>54</v>
      </c>
      <c r="D1028" s="21">
        <v>28</v>
      </c>
      <c r="E1028" s="3" t="s">
        <v>40</v>
      </c>
      <c r="F1028" s="4"/>
      <c r="G1028" s="4"/>
      <c r="H1028" s="3" t="s">
        <v>41</v>
      </c>
      <c r="I1028" s="3" t="s">
        <v>782</v>
      </c>
      <c r="J1028" s="3" t="s">
        <v>51</v>
      </c>
      <c r="K1028" s="3" t="s">
        <v>135</v>
      </c>
      <c r="L1028" s="3" t="s">
        <v>783</v>
      </c>
      <c r="M1028" s="3" t="s">
        <v>45</v>
      </c>
      <c r="N1028" s="3" t="s">
        <v>58</v>
      </c>
      <c r="O1028" s="3" t="s">
        <v>46</v>
      </c>
      <c r="P1028" s="19"/>
      <c r="Q1028" s="5" t="s">
        <v>147</v>
      </c>
      <c r="R1028" s="3" t="s">
        <v>47</v>
      </c>
      <c r="S1028" s="3"/>
      <c r="T1028" s="3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4"/>
      <c r="AG1028" s="4"/>
      <c r="AH1028" s="4"/>
      <c r="AI1028" s="4"/>
      <c r="AJ1028" s="4"/>
      <c r="AK1028" s="4"/>
      <c r="AL1028" s="4"/>
      <c r="AM1028" s="4"/>
      <c r="AN1028" s="4"/>
      <c r="AO1028" s="4"/>
      <c r="AP1028" s="4"/>
      <c r="AQ1028" s="4"/>
    </row>
    <row r="1029" spans="1:43" ht="15.75" customHeight="1" x14ac:dyDescent="0.2">
      <c r="A1029" s="17">
        <v>43720</v>
      </c>
      <c r="B1029" s="17">
        <v>31035</v>
      </c>
      <c r="C1029" s="3" t="s">
        <v>54</v>
      </c>
      <c r="D1029" s="21">
        <v>41</v>
      </c>
      <c r="E1029" s="3" t="s">
        <v>40</v>
      </c>
      <c r="F1029" s="4"/>
      <c r="G1029" s="4"/>
      <c r="H1029" s="3" t="s">
        <v>41</v>
      </c>
      <c r="I1029" s="3" t="s">
        <v>784</v>
      </c>
      <c r="J1029" s="3" t="s">
        <v>43</v>
      </c>
      <c r="K1029" s="3" t="s">
        <v>135</v>
      </c>
      <c r="L1029" s="3" t="s">
        <v>227</v>
      </c>
      <c r="M1029" s="3" t="s">
        <v>45</v>
      </c>
      <c r="N1029" s="3" t="s">
        <v>39</v>
      </c>
      <c r="O1029" s="3" t="s">
        <v>46</v>
      </c>
      <c r="P1029" s="17">
        <v>41275</v>
      </c>
      <c r="Q1029" s="5" t="s">
        <v>136</v>
      </c>
      <c r="R1029" s="3" t="s">
        <v>47</v>
      </c>
      <c r="S1029" s="3"/>
      <c r="T1029" s="3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4"/>
      <c r="AG1029" s="4"/>
      <c r="AH1029" s="4"/>
      <c r="AI1029" s="4"/>
      <c r="AJ1029" s="4"/>
      <c r="AK1029" s="4"/>
      <c r="AL1029" s="4"/>
      <c r="AM1029" s="4"/>
      <c r="AN1029" s="4"/>
      <c r="AO1029" s="4"/>
      <c r="AP1029" s="4"/>
      <c r="AQ1029" s="4"/>
    </row>
    <row r="1030" spans="1:43" ht="15.75" customHeight="1" x14ac:dyDescent="0.2">
      <c r="A1030" s="17">
        <v>43720</v>
      </c>
      <c r="B1030" s="17">
        <v>33205</v>
      </c>
      <c r="C1030" s="3" t="s">
        <v>54</v>
      </c>
      <c r="D1030" s="21">
        <v>35</v>
      </c>
      <c r="E1030" s="3" t="s">
        <v>40</v>
      </c>
      <c r="F1030" s="4"/>
      <c r="G1030" s="4"/>
      <c r="H1030" s="3" t="s">
        <v>49</v>
      </c>
      <c r="I1030" s="3" t="s">
        <v>98</v>
      </c>
      <c r="J1030" s="3" t="s">
        <v>51</v>
      </c>
      <c r="K1030" s="3" t="s">
        <v>135</v>
      </c>
      <c r="L1030" s="3" t="s">
        <v>752</v>
      </c>
      <c r="M1030" s="3" t="s">
        <v>45</v>
      </c>
      <c r="N1030" s="3" t="s">
        <v>58</v>
      </c>
      <c r="O1030" s="3" t="s">
        <v>62</v>
      </c>
      <c r="P1030" s="19"/>
      <c r="Q1030" s="5" t="s">
        <v>130</v>
      </c>
      <c r="R1030" s="3" t="s">
        <v>47</v>
      </c>
      <c r="S1030" s="3"/>
      <c r="T1030" s="3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4"/>
      <c r="AG1030" s="4"/>
      <c r="AH1030" s="4"/>
      <c r="AI1030" s="4"/>
      <c r="AJ1030" s="4"/>
      <c r="AK1030" s="4"/>
      <c r="AL1030" s="4"/>
      <c r="AM1030" s="4"/>
      <c r="AN1030" s="4"/>
      <c r="AO1030" s="4"/>
      <c r="AP1030" s="4"/>
      <c r="AQ1030" s="4"/>
    </row>
    <row r="1031" spans="1:43" ht="15.75" customHeight="1" x14ac:dyDescent="0.2">
      <c r="A1031" s="17">
        <v>43721</v>
      </c>
      <c r="B1031" s="17">
        <v>30192</v>
      </c>
      <c r="C1031" s="3" t="s">
        <v>54</v>
      </c>
      <c r="D1031" s="21">
        <v>43</v>
      </c>
      <c r="E1031" s="3" t="s">
        <v>40</v>
      </c>
      <c r="F1031" s="4"/>
      <c r="G1031" s="4"/>
      <c r="H1031" s="3" t="s">
        <v>49</v>
      </c>
      <c r="I1031" s="3" t="s">
        <v>785</v>
      </c>
      <c r="J1031" s="3" t="s">
        <v>118</v>
      </c>
      <c r="K1031" s="3" t="s">
        <v>5509</v>
      </c>
      <c r="L1031" s="3" t="s">
        <v>786</v>
      </c>
      <c r="M1031" s="3" t="s">
        <v>45</v>
      </c>
      <c r="N1031" s="3" t="s">
        <v>58</v>
      </c>
      <c r="O1031" s="3" t="s">
        <v>62</v>
      </c>
      <c r="P1031" s="19"/>
      <c r="Q1031" s="5" t="s">
        <v>619</v>
      </c>
      <c r="R1031" s="3" t="s">
        <v>47</v>
      </c>
      <c r="S1031" s="3"/>
      <c r="T1031" s="3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4"/>
      <c r="AG1031" s="4"/>
      <c r="AH1031" s="4"/>
      <c r="AI1031" s="4"/>
      <c r="AJ1031" s="4"/>
      <c r="AK1031" s="4"/>
      <c r="AL1031" s="4"/>
      <c r="AM1031" s="4"/>
      <c r="AN1031" s="4"/>
      <c r="AO1031" s="4"/>
      <c r="AP1031" s="4"/>
      <c r="AQ1031" s="4"/>
    </row>
    <row r="1032" spans="1:43" ht="15.75" customHeight="1" x14ac:dyDescent="0.2">
      <c r="A1032" s="17">
        <v>43721</v>
      </c>
      <c r="B1032" s="17">
        <v>30351</v>
      </c>
      <c r="C1032" s="3" t="s">
        <v>48</v>
      </c>
      <c r="D1032" s="21">
        <v>42</v>
      </c>
      <c r="E1032" s="3" t="s">
        <v>40</v>
      </c>
      <c r="F1032" s="4"/>
      <c r="G1032" s="4"/>
      <c r="H1032" s="3" t="s">
        <v>49</v>
      </c>
      <c r="I1032" s="3" t="s">
        <v>144</v>
      </c>
      <c r="J1032" s="3" t="s">
        <v>51</v>
      </c>
      <c r="K1032" s="3" t="s">
        <v>135</v>
      </c>
      <c r="L1032" s="3" t="s">
        <v>135</v>
      </c>
      <c r="M1032" s="3" t="s">
        <v>45</v>
      </c>
      <c r="N1032" s="3" t="s">
        <v>84</v>
      </c>
      <c r="O1032" s="3" t="s">
        <v>46</v>
      </c>
      <c r="P1032" s="17">
        <v>37987</v>
      </c>
      <c r="Q1032" s="5" t="s">
        <v>147</v>
      </c>
      <c r="R1032" s="3" t="s">
        <v>47</v>
      </c>
      <c r="S1032" s="3"/>
      <c r="T1032" s="3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4"/>
      <c r="AG1032" s="4"/>
      <c r="AH1032" s="4"/>
      <c r="AI1032" s="4"/>
      <c r="AJ1032" s="4"/>
      <c r="AK1032" s="4"/>
      <c r="AL1032" s="4"/>
      <c r="AM1032" s="4"/>
      <c r="AN1032" s="4"/>
      <c r="AO1032" s="4"/>
      <c r="AP1032" s="4"/>
      <c r="AQ1032" s="4"/>
    </row>
    <row r="1033" spans="1:43" ht="15.75" customHeight="1" x14ac:dyDescent="0.2">
      <c r="A1033" s="17">
        <v>43721</v>
      </c>
      <c r="B1033" s="17">
        <v>33147</v>
      </c>
      <c r="C1033" s="3" t="s">
        <v>54</v>
      </c>
      <c r="D1033" s="21">
        <v>35</v>
      </c>
      <c r="E1033" s="3" t="s">
        <v>40</v>
      </c>
      <c r="F1033" s="4"/>
      <c r="G1033" s="4"/>
      <c r="H1033" s="3" t="s">
        <v>41</v>
      </c>
      <c r="I1033" s="3" t="s">
        <v>363</v>
      </c>
      <c r="J1033" s="3" t="s">
        <v>51</v>
      </c>
      <c r="K1033" s="3" t="s">
        <v>135</v>
      </c>
      <c r="L1033" s="3" t="s">
        <v>787</v>
      </c>
      <c r="M1033" s="3" t="s">
        <v>45</v>
      </c>
      <c r="N1033" s="3" t="s">
        <v>58</v>
      </c>
      <c r="O1033" s="3" t="s">
        <v>46</v>
      </c>
      <c r="P1033" s="17">
        <v>43351</v>
      </c>
      <c r="Q1033" s="5" t="s">
        <v>107</v>
      </c>
      <c r="R1033" s="3" t="s">
        <v>47</v>
      </c>
      <c r="S1033" s="3"/>
      <c r="T1033" s="3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4"/>
      <c r="AG1033" s="4"/>
      <c r="AH1033" s="4"/>
      <c r="AI1033" s="4"/>
      <c r="AJ1033" s="4"/>
      <c r="AK1033" s="4"/>
      <c r="AL1033" s="4"/>
      <c r="AM1033" s="4"/>
      <c r="AN1033" s="4"/>
      <c r="AO1033" s="4"/>
      <c r="AP1033" s="4"/>
      <c r="AQ1033" s="4"/>
    </row>
    <row r="1034" spans="1:43" ht="15.75" customHeight="1" x14ac:dyDescent="0.2">
      <c r="A1034" s="17">
        <v>43723</v>
      </c>
      <c r="B1034" s="17">
        <v>33106</v>
      </c>
      <c r="C1034" s="3" t="s">
        <v>48</v>
      </c>
      <c r="D1034" s="21">
        <v>35</v>
      </c>
      <c r="E1034" s="3" t="s">
        <v>40</v>
      </c>
      <c r="F1034" s="4"/>
      <c r="G1034" s="4"/>
      <c r="H1034" s="3" t="s">
        <v>41</v>
      </c>
      <c r="I1034" s="3" t="s">
        <v>788</v>
      </c>
      <c r="J1034" s="3" t="s">
        <v>51</v>
      </c>
      <c r="K1034" s="3" t="s">
        <v>135</v>
      </c>
      <c r="L1034" s="3" t="s">
        <v>328</v>
      </c>
      <c r="M1034" s="3" t="s">
        <v>45</v>
      </c>
      <c r="N1034" s="3" t="s">
        <v>58</v>
      </c>
      <c r="O1034" s="3" t="s">
        <v>46</v>
      </c>
      <c r="P1034" s="17">
        <v>43466</v>
      </c>
      <c r="Q1034" s="5" t="s">
        <v>107</v>
      </c>
      <c r="R1034" s="3" t="s">
        <v>47</v>
      </c>
      <c r="S1034" s="3"/>
      <c r="T1034" s="3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4"/>
      <c r="AG1034" s="4"/>
      <c r="AH1034" s="4"/>
      <c r="AI1034" s="4"/>
      <c r="AJ1034" s="4"/>
      <c r="AK1034" s="4"/>
      <c r="AL1034" s="4"/>
      <c r="AM1034" s="4"/>
      <c r="AN1034" s="4"/>
      <c r="AO1034" s="4"/>
      <c r="AP1034" s="4"/>
      <c r="AQ1034" s="4"/>
    </row>
    <row r="1035" spans="1:43" ht="15.75" customHeight="1" x14ac:dyDescent="0.2">
      <c r="A1035" s="17">
        <v>43724</v>
      </c>
      <c r="B1035" s="17">
        <v>36648</v>
      </c>
      <c r="C1035" s="3" t="s">
        <v>54</v>
      </c>
      <c r="D1035" s="21">
        <v>25</v>
      </c>
      <c r="E1035" s="3" t="s">
        <v>40</v>
      </c>
      <c r="F1035" s="4"/>
      <c r="G1035" s="4"/>
      <c r="H1035" s="3" t="s">
        <v>41</v>
      </c>
      <c r="I1035" s="3" t="s">
        <v>789</v>
      </c>
      <c r="J1035" s="3" t="s">
        <v>51</v>
      </c>
      <c r="K1035" s="3" t="s">
        <v>135</v>
      </c>
      <c r="L1035" s="3" t="s">
        <v>139</v>
      </c>
      <c r="M1035" s="3" t="s">
        <v>45</v>
      </c>
      <c r="N1035" s="3" t="s">
        <v>58</v>
      </c>
      <c r="O1035" s="3" t="s">
        <v>62</v>
      </c>
      <c r="P1035" s="19"/>
      <c r="Q1035" s="5" t="s">
        <v>624</v>
      </c>
      <c r="R1035" s="3" t="s">
        <v>47</v>
      </c>
      <c r="S1035" s="3"/>
      <c r="T1035" s="3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4"/>
      <c r="AG1035" s="4"/>
      <c r="AH1035" s="4"/>
      <c r="AI1035" s="4"/>
      <c r="AJ1035" s="4"/>
      <c r="AK1035" s="4"/>
      <c r="AL1035" s="4"/>
      <c r="AM1035" s="4"/>
      <c r="AN1035" s="4"/>
      <c r="AO1035" s="4"/>
      <c r="AP1035" s="4"/>
      <c r="AQ1035" s="4"/>
    </row>
    <row r="1036" spans="1:43" ht="15.75" customHeight="1" x14ac:dyDescent="0.2">
      <c r="A1036" s="17">
        <v>43724</v>
      </c>
      <c r="B1036" s="17">
        <v>27284</v>
      </c>
      <c r="C1036" s="3" t="s">
        <v>54</v>
      </c>
      <c r="D1036" s="21">
        <v>51</v>
      </c>
      <c r="E1036" s="3" t="s">
        <v>40</v>
      </c>
      <c r="F1036" s="4"/>
      <c r="G1036" s="4"/>
      <c r="H1036" s="3" t="s">
        <v>41</v>
      </c>
      <c r="I1036" s="3" t="s">
        <v>758</v>
      </c>
      <c r="J1036" s="3" t="s">
        <v>51</v>
      </c>
      <c r="K1036" s="3" t="s">
        <v>135</v>
      </c>
      <c r="L1036" s="3" t="s">
        <v>52</v>
      </c>
      <c r="M1036" s="3" t="s">
        <v>45</v>
      </c>
      <c r="N1036" s="3" t="s">
        <v>39</v>
      </c>
      <c r="O1036" s="3" t="s">
        <v>62</v>
      </c>
      <c r="P1036" s="19"/>
      <c r="Q1036" s="5" t="s">
        <v>125</v>
      </c>
      <c r="R1036" s="3" t="s">
        <v>47</v>
      </c>
      <c r="S1036" s="3"/>
      <c r="T1036" s="3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4"/>
      <c r="AG1036" s="4"/>
      <c r="AH1036" s="4"/>
      <c r="AI1036" s="4"/>
      <c r="AJ1036" s="4"/>
      <c r="AK1036" s="4"/>
      <c r="AL1036" s="4"/>
      <c r="AM1036" s="4"/>
      <c r="AN1036" s="4"/>
      <c r="AO1036" s="4"/>
      <c r="AP1036" s="4"/>
      <c r="AQ1036" s="4"/>
    </row>
    <row r="1037" spans="1:43" ht="15.75" customHeight="1" x14ac:dyDescent="0.2">
      <c r="A1037" s="17">
        <v>43724</v>
      </c>
      <c r="B1037" s="17">
        <v>35556</v>
      </c>
      <c r="C1037" s="3" t="s">
        <v>54</v>
      </c>
      <c r="D1037" s="21">
        <v>28</v>
      </c>
      <c r="E1037" s="3" t="s">
        <v>40</v>
      </c>
      <c r="F1037" s="4"/>
      <c r="G1037" s="4"/>
      <c r="H1037" s="3" t="s">
        <v>41</v>
      </c>
      <c r="I1037" s="3" t="s">
        <v>79</v>
      </c>
      <c r="J1037" s="3" t="s">
        <v>51</v>
      </c>
      <c r="K1037" s="3" t="s">
        <v>135</v>
      </c>
      <c r="L1037" s="3" t="s">
        <v>733</v>
      </c>
      <c r="M1037" s="3" t="s">
        <v>45</v>
      </c>
      <c r="N1037" s="3" t="s">
        <v>58</v>
      </c>
      <c r="O1037" s="3" t="s">
        <v>62</v>
      </c>
      <c r="P1037" s="19"/>
      <c r="Q1037" s="3" t="s">
        <v>234</v>
      </c>
      <c r="R1037" s="3" t="s">
        <v>47</v>
      </c>
      <c r="S1037" s="3"/>
      <c r="T1037" s="3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4"/>
      <c r="AG1037" s="4"/>
      <c r="AH1037" s="4"/>
      <c r="AI1037" s="4"/>
      <c r="AJ1037" s="4"/>
      <c r="AK1037" s="4"/>
      <c r="AL1037" s="4"/>
      <c r="AM1037" s="4"/>
      <c r="AN1037" s="4"/>
      <c r="AO1037" s="4"/>
      <c r="AP1037" s="4"/>
      <c r="AQ1037" s="4"/>
    </row>
    <row r="1038" spans="1:43" ht="15.75" customHeight="1" x14ac:dyDescent="0.2">
      <c r="A1038" s="17">
        <v>43724</v>
      </c>
      <c r="B1038" s="17">
        <v>23540</v>
      </c>
      <c r="C1038" s="3" t="s">
        <v>92</v>
      </c>
      <c r="D1038" s="21">
        <v>61</v>
      </c>
      <c r="E1038" s="3" t="s">
        <v>40</v>
      </c>
      <c r="F1038" s="4"/>
      <c r="G1038" s="4"/>
      <c r="H1038" s="3" t="s">
        <v>49</v>
      </c>
      <c r="I1038" s="3" t="s">
        <v>56</v>
      </c>
      <c r="J1038" s="3" t="s">
        <v>51</v>
      </c>
      <c r="K1038" s="3" t="s">
        <v>135</v>
      </c>
      <c r="L1038" s="3" t="s">
        <v>790</v>
      </c>
      <c r="M1038" s="3" t="s">
        <v>45</v>
      </c>
      <c r="N1038" s="3" t="s">
        <v>791</v>
      </c>
      <c r="O1038" s="3" t="s">
        <v>46</v>
      </c>
      <c r="P1038" s="17">
        <v>36526</v>
      </c>
      <c r="Q1038" s="5" t="s">
        <v>65</v>
      </c>
      <c r="R1038" s="3" t="s">
        <v>47</v>
      </c>
      <c r="S1038" s="3"/>
      <c r="T1038" s="3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4"/>
      <c r="AG1038" s="4"/>
      <c r="AH1038" s="4"/>
      <c r="AI1038" s="4"/>
      <c r="AJ1038" s="4"/>
      <c r="AK1038" s="4"/>
      <c r="AL1038" s="4"/>
      <c r="AM1038" s="4"/>
      <c r="AN1038" s="4"/>
      <c r="AO1038" s="4"/>
      <c r="AP1038" s="4"/>
      <c r="AQ1038" s="4"/>
    </row>
    <row r="1039" spans="1:43" ht="15.75" customHeight="1" x14ac:dyDescent="0.2">
      <c r="A1039" s="17">
        <v>43725</v>
      </c>
      <c r="B1039" s="17">
        <v>36347</v>
      </c>
      <c r="C1039" s="3" t="s">
        <v>48</v>
      </c>
      <c r="D1039" s="21">
        <v>26</v>
      </c>
      <c r="E1039" s="3" t="s">
        <v>40</v>
      </c>
      <c r="F1039" s="4"/>
      <c r="G1039" s="4"/>
      <c r="H1039" s="3" t="s">
        <v>41</v>
      </c>
      <c r="I1039" s="3" t="s">
        <v>134</v>
      </c>
      <c r="J1039" s="3" t="s">
        <v>51</v>
      </c>
      <c r="K1039" s="3" t="s">
        <v>135</v>
      </c>
      <c r="L1039" s="3" t="s">
        <v>135</v>
      </c>
      <c r="M1039" s="3" t="s">
        <v>45</v>
      </c>
      <c r="N1039" s="3" t="s">
        <v>58</v>
      </c>
      <c r="O1039" s="3" t="s">
        <v>62</v>
      </c>
      <c r="P1039" s="19"/>
      <c r="Q1039" s="5" t="s">
        <v>147</v>
      </c>
      <c r="R1039" s="3" t="s">
        <v>47</v>
      </c>
      <c r="S1039" s="3"/>
      <c r="T1039" s="3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4"/>
      <c r="AG1039" s="4"/>
      <c r="AH1039" s="4"/>
      <c r="AI1039" s="4"/>
      <c r="AJ1039" s="4"/>
      <c r="AK1039" s="4"/>
      <c r="AL1039" s="4"/>
      <c r="AM1039" s="4"/>
      <c r="AN1039" s="4"/>
      <c r="AO1039" s="4"/>
      <c r="AP1039" s="4"/>
      <c r="AQ1039" s="4"/>
    </row>
    <row r="1040" spans="1:43" ht="15.75" customHeight="1" x14ac:dyDescent="0.2">
      <c r="A1040" s="17">
        <v>43725</v>
      </c>
      <c r="B1040" s="17">
        <v>35255</v>
      </c>
      <c r="C1040" s="3" t="s">
        <v>269</v>
      </c>
      <c r="D1040" s="21">
        <v>29</v>
      </c>
      <c r="E1040" s="3" t="s">
        <v>40</v>
      </c>
      <c r="F1040" s="4"/>
      <c r="G1040" s="4"/>
      <c r="H1040" s="3" t="s">
        <v>41</v>
      </c>
      <c r="I1040" s="3" t="s">
        <v>785</v>
      </c>
      <c r="J1040" s="3" t="s">
        <v>51</v>
      </c>
      <c r="K1040" s="3" t="s">
        <v>135</v>
      </c>
      <c r="L1040" s="3" t="s">
        <v>135</v>
      </c>
      <c r="M1040" s="3" t="s">
        <v>45</v>
      </c>
      <c r="N1040" s="3" t="s">
        <v>58</v>
      </c>
      <c r="O1040" s="3" t="s">
        <v>46</v>
      </c>
      <c r="P1040" s="17">
        <v>42370</v>
      </c>
      <c r="Q1040" s="3">
        <v>14</v>
      </c>
      <c r="R1040" s="3" t="s">
        <v>47</v>
      </c>
      <c r="S1040" s="3"/>
      <c r="T1040" s="3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4"/>
      <c r="AG1040" s="4"/>
      <c r="AH1040" s="4"/>
      <c r="AI1040" s="4"/>
      <c r="AJ1040" s="4"/>
      <c r="AK1040" s="4"/>
      <c r="AL1040" s="4"/>
      <c r="AM1040" s="4"/>
      <c r="AN1040" s="4"/>
      <c r="AO1040" s="4"/>
      <c r="AP1040" s="4"/>
      <c r="AQ1040" s="4"/>
    </row>
    <row r="1041" spans="1:43" ht="15.75" customHeight="1" x14ac:dyDescent="0.2">
      <c r="A1041" s="17">
        <v>43725</v>
      </c>
      <c r="B1041" s="17">
        <v>35793</v>
      </c>
      <c r="C1041" s="3" t="s">
        <v>54</v>
      </c>
      <c r="D1041" s="21">
        <v>28</v>
      </c>
      <c r="E1041" s="3" t="s">
        <v>40</v>
      </c>
      <c r="F1041" s="4"/>
      <c r="G1041" s="4"/>
      <c r="H1041" s="3" t="s">
        <v>41</v>
      </c>
      <c r="I1041" s="3" t="s">
        <v>347</v>
      </c>
      <c r="J1041" s="3" t="s">
        <v>51</v>
      </c>
      <c r="K1041" s="3" t="s">
        <v>135</v>
      </c>
      <c r="L1041" s="3" t="s">
        <v>758</v>
      </c>
      <c r="M1041" s="3" t="s">
        <v>45</v>
      </c>
      <c r="N1041" s="3" t="s">
        <v>39</v>
      </c>
      <c r="O1041" s="3" t="s">
        <v>62</v>
      </c>
      <c r="P1041" s="19"/>
      <c r="Q1041" s="5" t="s">
        <v>94</v>
      </c>
      <c r="R1041" s="3" t="s">
        <v>47</v>
      </c>
      <c r="S1041" s="3"/>
      <c r="T1041" s="3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4"/>
      <c r="AG1041" s="4"/>
      <c r="AH1041" s="4"/>
      <c r="AI1041" s="4"/>
      <c r="AJ1041" s="4"/>
      <c r="AK1041" s="4"/>
      <c r="AL1041" s="4"/>
      <c r="AM1041" s="4"/>
      <c r="AN1041" s="4"/>
      <c r="AO1041" s="4"/>
      <c r="AP1041" s="4"/>
      <c r="AQ1041" s="4"/>
    </row>
    <row r="1042" spans="1:43" ht="15.75" customHeight="1" x14ac:dyDescent="0.2">
      <c r="A1042" s="17">
        <v>43725</v>
      </c>
      <c r="B1042" s="17">
        <v>33636</v>
      </c>
      <c r="C1042" s="3" t="s">
        <v>269</v>
      </c>
      <c r="D1042" s="21">
        <v>33</v>
      </c>
      <c r="E1042" s="3" t="s">
        <v>40</v>
      </c>
      <c r="F1042" s="4"/>
      <c r="G1042" s="4"/>
      <c r="H1042" s="3" t="s">
        <v>41</v>
      </c>
      <c r="I1042" s="3" t="s">
        <v>154</v>
      </c>
      <c r="J1042" s="3" t="s">
        <v>51</v>
      </c>
      <c r="K1042" s="3" t="s">
        <v>135</v>
      </c>
      <c r="L1042" s="3" t="s">
        <v>135</v>
      </c>
      <c r="M1042" s="3" t="s">
        <v>45</v>
      </c>
      <c r="N1042" s="3" t="s">
        <v>58</v>
      </c>
      <c r="O1042" s="3" t="s">
        <v>46</v>
      </c>
      <c r="P1042" s="17">
        <v>43525</v>
      </c>
      <c r="Q1042" s="5" t="s">
        <v>112</v>
      </c>
      <c r="R1042" s="3" t="s">
        <v>47</v>
      </c>
      <c r="S1042" s="3"/>
      <c r="T1042" s="3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4"/>
      <c r="AG1042" s="4"/>
      <c r="AH1042" s="4"/>
      <c r="AI1042" s="4"/>
      <c r="AJ1042" s="4"/>
      <c r="AK1042" s="4"/>
      <c r="AL1042" s="4"/>
      <c r="AM1042" s="4"/>
      <c r="AN1042" s="4"/>
      <c r="AO1042" s="4"/>
      <c r="AP1042" s="4"/>
      <c r="AQ1042" s="4"/>
    </row>
    <row r="1043" spans="1:43" ht="15.75" customHeight="1" x14ac:dyDescent="0.2">
      <c r="A1043" s="17">
        <v>43725</v>
      </c>
      <c r="B1043" s="17">
        <v>27483</v>
      </c>
      <c r="C1043" s="3" t="s">
        <v>92</v>
      </c>
      <c r="D1043" s="21">
        <v>50</v>
      </c>
      <c r="E1043" s="3" t="s">
        <v>40</v>
      </c>
      <c r="F1043" s="4"/>
      <c r="G1043" s="4"/>
      <c r="H1043" s="3" t="s">
        <v>41</v>
      </c>
      <c r="I1043" s="3" t="s">
        <v>792</v>
      </c>
      <c r="J1043" s="3" t="s">
        <v>43</v>
      </c>
      <c r="K1043" s="3" t="s">
        <v>135</v>
      </c>
      <c r="L1043" s="3" t="s">
        <v>90</v>
      </c>
      <c r="M1043" s="3" t="s">
        <v>45</v>
      </c>
      <c r="N1043" s="3" t="s">
        <v>793</v>
      </c>
      <c r="O1043" s="3" t="s">
        <v>46</v>
      </c>
      <c r="P1043" s="17">
        <v>42005</v>
      </c>
      <c r="Q1043" s="5" t="s">
        <v>128</v>
      </c>
      <c r="R1043" s="3" t="s">
        <v>47</v>
      </c>
      <c r="S1043" s="3"/>
      <c r="T1043" s="3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4"/>
      <c r="AG1043" s="4"/>
      <c r="AH1043" s="4"/>
      <c r="AI1043" s="4"/>
      <c r="AJ1043" s="4"/>
      <c r="AK1043" s="4"/>
      <c r="AL1043" s="4"/>
      <c r="AM1043" s="4"/>
      <c r="AN1043" s="4"/>
      <c r="AO1043" s="4"/>
      <c r="AP1043" s="4"/>
      <c r="AQ1043" s="4"/>
    </row>
    <row r="1044" spans="1:43" ht="15.75" customHeight="1" x14ac:dyDescent="0.2">
      <c r="A1044" s="17">
        <v>43725</v>
      </c>
      <c r="B1044" s="17">
        <v>33243</v>
      </c>
      <c r="C1044" s="3" t="s">
        <v>54</v>
      </c>
      <c r="D1044" s="21">
        <v>34</v>
      </c>
      <c r="E1044" s="3" t="s">
        <v>40</v>
      </c>
      <c r="F1044" s="4"/>
      <c r="G1044" s="4"/>
      <c r="H1044" s="3" t="s">
        <v>41</v>
      </c>
      <c r="I1044" s="3" t="s">
        <v>794</v>
      </c>
      <c r="J1044" s="3" t="s">
        <v>51</v>
      </c>
      <c r="K1044" s="3" t="s">
        <v>135</v>
      </c>
      <c r="L1044" s="3" t="s">
        <v>795</v>
      </c>
      <c r="M1044" s="3" t="s">
        <v>45</v>
      </c>
      <c r="N1044" s="3" t="s">
        <v>58</v>
      </c>
      <c r="O1044" s="3" t="s">
        <v>46</v>
      </c>
      <c r="P1044" s="17">
        <v>41275</v>
      </c>
      <c r="Q1044" s="3">
        <v>13</v>
      </c>
      <c r="R1044" s="3" t="s">
        <v>47</v>
      </c>
      <c r="S1044" s="3"/>
      <c r="T1044" s="3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4"/>
      <c r="AG1044" s="4"/>
      <c r="AH1044" s="4"/>
      <c r="AI1044" s="4"/>
      <c r="AJ1044" s="4"/>
      <c r="AK1044" s="4"/>
      <c r="AL1044" s="4"/>
      <c r="AM1044" s="4"/>
      <c r="AN1044" s="4"/>
      <c r="AO1044" s="4"/>
      <c r="AP1044" s="4"/>
      <c r="AQ1044" s="4"/>
    </row>
    <row r="1045" spans="1:43" ht="15.75" customHeight="1" x14ac:dyDescent="0.2">
      <c r="A1045" s="17">
        <v>43725</v>
      </c>
      <c r="B1045" s="17">
        <v>28111</v>
      </c>
      <c r="C1045" s="3" t="s">
        <v>48</v>
      </c>
      <c r="D1045" s="21">
        <v>49</v>
      </c>
      <c r="E1045" s="3" t="s">
        <v>40</v>
      </c>
      <c r="F1045" s="4"/>
      <c r="G1045" s="4"/>
      <c r="H1045" s="3" t="s">
        <v>421</v>
      </c>
      <c r="I1045" s="3" t="s">
        <v>293</v>
      </c>
      <c r="J1045" s="3" t="s">
        <v>51</v>
      </c>
      <c r="K1045" s="3" t="s">
        <v>135</v>
      </c>
      <c r="L1045" s="3" t="s">
        <v>796</v>
      </c>
      <c r="M1045" s="3" t="s">
        <v>45</v>
      </c>
      <c r="N1045" s="3" t="s">
        <v>58</v>
      </c>
      <c r="O1045" s="3" t="s">
        <v>46</v>
      </c>
      <c r="P1045" s="17">
        <v>36526</v>
      </c>
      <c r="Q1045" s="5" t="s">
        <v>136</v>
      </c>
      <c r="R1045" s="3" t="s">
        <v>47</v>
      </c>
      <c r="S1045" s="3"/>
      <c r="T1045" s="3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4"/>
      <c r="AG1045" s="4"/>
      <c r="AH1045" s="4"/>
      <c r="AI1045" s="4"/>
      <c r="AJ1045" s="4"/>
      <c r="AK1045" s="4"/>
      <c r="AL1045" s="4"/>
      <c r="AM1045" s="4"/>
      <c r="AN1045" s="4"/>
      <c r="AO1045" s="4"/>
      <c r="AP1045" s="4"/>
      <c r="AQ1045" s="4"/>
    </row>
    <row r="1046" spans="1:43" ht="15.75" customHeight="1" x14ac:dyDescent="0.2">
      <c r="A1046" s="17">
        <v>43726</v>
      </c>
      <c r="B1046" s="17">
        <v>31661</v>
      </c>
      <c r="C1046" s="3" t="s">
        <v>54</v>
      </c>
      <c r="D1046" s="21">
        <v>39</v>
      </c>
      <c r="E1046" s="3" t="s">
        <v>40</v>
      </c>
      <c r="F1046" s="4"/>
      <c r="G1046" s="4"/>
      <c r="H1046" s="3" t="s">
        <v>49</v>
      </c>
      <c r="I1046" s="3" t="s">
        <v>792</v>
      </c>
      <c r="J1046" s="3" t="s">
        <v>43</v>
      </c>
      <c r="K1046" s="3" t="s">
        <v>135</v>
      </c>
      <c r="L1046" s="3" t="s">
        <v>164</v>
      </c>
      <c r="M1046" s="3" t="s">
        <v>45</v>
      </c>
      <c r="N1046" s="3" t="s">
        <v>58</v>
      </c>
      <c r="O1046" s="3" t="s">
        <v>46</v>
      </c>
      <c r="P1046" s="17">
        <v>41640</v>
      </c>
      <c r="Q1046" s="5" t="s">
        <v>130</v>
      </c>
      <c r="R1046" s="3" t="s">
        <v>47</v>
      </c>
      <c r="S1046" s="3"/>
      <c r="T1046" s="3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4"/>
      <c r="AG1046" s="4"/>
      <c r="AH1046" s="4"/>
      <c r="AI1046" s="4"/>
      <c r="AJ1046" s="4"/>
      <c r="AK1046" s="4"/>
      <c r="AL1046" s="4"/>
      <c r="AM1046" s="4"/>
      <c r="AN1046" s="4"/>
      <c r="AO1046" s="4"/>
      <c r="AP1046" s="4"/>
      <c r="AQ1046" s="4"/>
    </row>
    <row r="1047" spans="1:43" ht="15.75" customHeight="1" x14ac:dyDescent="0.2">
      <c r="A1047" s="17">
        <v>43726</v>
      </c>
      <c r="B1047" s="17">
        <v>31661</v>
      </c>
      <c r="C1047" s="3" t="s">
        <v>54</v>
      </c>
      <c r="D1047" s="21">
        <v>39</v>
      </c>
      <c r="E1047" s="3" t="s">
        <v>40</v>
      </c>
      <c r="F1047" s="4"/>
      <c r="G1047" s="4"/>
      <c r="H1047" s="3" t="s">
        <v>49</v>
      </c>
      <c r="I1047" s="3" t="s">
        <v>792</v>
      </c>
      <c r="J1047" s="3" t="s">
        <v>43</v>
      </c>
      <c r="K1047" s="3" t="s">
        <v>135</v>
      </c>
      <c r="L1047" s="3" t="s">
        <v>164</v>
      </c>
      <c r="M1047" s="3" t="s">
        <v>45</v>
      </c>
      <c r="N1047" s="3" t="s">
        <v>58</v>
      </c>
      <c r="O1047" s="3" t="s">
        <v>46</v>
      </c>
      <c r="P1047" s="17">
        <v>41640</v>
      </c>
      <c r="Q1047" s="5" t="s">
        <v>130</v>
      </c>
      <c r="R1047" s="3" t="s">
        <v>47</v>
      </c>
      <c r="S1047" s="3"/>
      <c r="T1047" s="3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4"/>
      <c r="AG1047" s="4"/>
      <c r="AH1047" s="4"/>
      <c r="AI1047" s="4"/>
      <c r="AJ1047" s="4"/>
      <c r="AK1047" s="4"/>
      <c r="AL1047" s="4"/>
      <c r="AM1047" s="4"/>
      <c r="AN1047" s="4"/>
      <c r="AO1047" s="4"/>
      <c r="AP1047" s="4"/>
      <c r="AQ1047" s="4"/>
    </row>
    <row r="1048" spans="1:43" ht="15.75" customHeight="1" x14ac:dyDescent="0.2">
      <c r="A1048" s="17">
        <v>43726</v>
      </c>
      <c r="B1048" s="17">
        <v>30550</v>
      </c>
      <c r="C1048" s="3" t="s">
        <v>269</v>
      </c>
      <c r="D1048" s="21">
        <v>42</v>
      </c>
      <c r="E1048" s="3" t="s">
        <v>40</v>
      </c>
      <c r="F1048" s="4"/>
      <c r="G1048" s="4"/>
      <c r="H1048" s="3" t="s">
        <v>41</v>
      </c>
      <c r="I1048" s="3" t="s">
        <v>797</v>
      </c>
      <c r="J1048" s="3" t="s">
        <v>51</v>
      </c>
      <c r="K1048" s="3" t="s">
        <v>135</v>
      </c>
      <c r="L1048" s="3" t="s">
        <v>135</v>
      </c>
      <c r="M1048" s="3" t="s">
        <v>45</v>
      </c>
      <c r="N1048" s="3" t="s">
        <v>58</v>
      </c>
      <c r="O1048" s="3" t="s">
        <v>62</v>
      </c>
      <c r="P1048" s="19"/>
      <c r="Q1048" s="5" t="s">
        <v>232</v>
      </c>
      <c r="R1048" s="3" t="s">
        <v>47</v>
      </c>
      <c r="S1048" s="3"/>
      <c r="T1048" s="3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4"/>
      <c r="AG1048" s="4"/>
      <c r="AH1048" s="4"/>
      <c r="AI1048" s="4"/>
      <c r="AJ1048" s="4"/>
      <c r="AK1048" s="4"/>
      <c r="AL1048" s="4"/>
      <c r="AM1048" s="4"/>
      <c r="AN1048" s="4"/>
      <c r="AO1048" s="4"/>
      <c r="AP1048" s="4"/>
      <c r="AQ1048" s="4"/>
    </row>
    <row r="1049" spans="1:43" ht="15.75" customHeight="1" x14ac:dyDescent="0.2">
      <c r="A1049" s="17">
        <v>43726</v>
      </c>
      <c r="B1049" s="17">
        <v>29800</v>
      </c>
      <c r="C1049" s="3" t="s">
        <v>54</v>
      </c>
      <c r="D1049" s="21">
        <v>44</v>
      </c>
      <c r="E1049" s="3" t="s">
        <v>40</v>
      </c>
      <c r="F1049" s="4"/>
      <c r="G1049" s="4"/>
      <c r="H1049" s="3" t="s">
        <v>41</v>
      </c>
      <c r="I1049" s="3" t="s">
        <v>134</v>
      </c>
      <c r="J1049" s="3" t="s">
        <v>51</v>
      </c>
      <c r="K1049" s="3" t="s">
        <v>135</v>
      </c>
      <c r="L1049" s="3" t="s">
        <v>83</v>
      </c>
      <c r="M1049" s="3" t="s">
        <v>45</v>
      </c>
      <c r="N1049" s="3" t="s">
        <v>39</v>
      </c>
      <c r="O1049" s="3" t="s">
        <v>62</v>
      </c>
      <c r="P1049" s="19"/>
      <c r="Q1049" s="5" t="s">
        <v>109</v>
      </c>
      <c r="R1049" s="3" t="s">
        <v>47</v>
      </c>
      <c r="S1049" s="3"/>
      <c r="T1049" s="3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4"/>
      <c r="AG1049" s="4"/>
      <c r="AH1049" s="4"/>
      <c r="AI1049" s="4"/>
      <c r="AJ1049" s="4"/>
      <c r="AK1049" s="4"/>
      <c r="AL1049" s="4"/>
      <c r="AM1049" s="4"/>
      <c r="AN1049" s="4"/>
      <c r="AO1049" s="4"/>
      <c r="AP1049" s="4"/>
      <c r="AQ1049" s="4"/>
    </row>
    <row r="1050" spans="1:43" ht="15.75" customHeight="1" x14ac:dyDescent="0.2">
      <c r="A1050" s="17">
        <v>43726</v>
      </c>
      <c r="B1050" s="17">
        <v>36320</v>
      </c>
      <c r="C1050" s="3" t="s">
        <v>39</v>
      </c>
      <c r="D1050" s="21">
        <v>26</v>
      </c>
      <c r="E1050" s="3" t="s">
        <v>40</v>
      </c>
      <c r="F1050" s="4"/>
      <c r="G1050" s="4"/>
      <c r="H1050" s="3" t="s">
        <v>41</v>
      </c>
      <c r="I1050" s="3" t="s">
        <v>798</v>
      </c>
      <c r="J1050" s="3" t="s">
        <v>51</v>
      </c>
      <c r="K1050" s="3" t="s">
        <v>135</v>
      </c>
      <c r="L1050" s="3" t="s">
        <v>799</v>
      </c>
      <c r="M1050" s="3" t="s">
        <v>45</v>
      </c>
      <c r="N1050" s="3" t="s">
        <v>124</v>
      </c>
      <c r="O1050" s="3" t="s">
        <v>46</v>
      </c>
      <c r="P1050" s="17">
        <v>43466</v>
      </c>
      <c r="Q1050" s="5" t="s">
        <v>128</v>
      </c>
      <c r="R1050" s="3" t="s">
        <v>47</v>
      </c>
      <c r="S1050" s="3"/>
      <c r="T1050" s="3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4"/>
      <c r="AG1050" s="4"/>
      <c r="AH1050" s="4"/>
      <c r="AI1050" s="4"/>
      <c r="AJ1050" s="4"/>
      <c r="AK1050" s="4"/>
      <c r="AL1050" s="4"/>
      <c r="AM1050" s="4"/>
      <c r="AN1050" s="4"/>
      <c r="AO1050" s="4"/>
      <c r="AP1050" s="4"/>
      <c r="AQ1050" s="4"/>
    </row>
    <row r="1051" spans="1:43" ht="15.75" customHeight="1" x14ac:dyDescent="0.2">
      <c r="A1051" s="17">
        <v>43727</v>
      </c>
      <c r="B1051" s="17">
        <v>32761</v>
      </c>
      <c r="C1051" s="3" t="s">
        <v>48</v>
      </c>
      <c r="D1051" s="21">
        <v>36</v>
      </c>
      <c r="E1051" s="3" t="s">
        <v>40</v>
      </c>
      <c r="F1051" s="4"/>
      <c r="G1051" s="4"/>
      <c r="H1051" s="3" t="s">
        <v>41</v>
      </c>
      <c r="I1051" s="3" t="s">
        <v>79</v>
      </c>
      <c r="J1051" s="3" t="s">
        <v>43</v>
      </c>
      <c r="K1051" s="3" t="s">
        <v>135</v>
      </c>
      <c r="L1051" s="3" t="s">
        <v>800</v>
      </c>
      <c r="M1051" s="3" t="s">
        <v>45</v>
      </c>
      <c r="N1051" s="3" t="s">
        <v>39</v>
      </c>
      <c r="O1051" s="3" t="s">
        <v>62</v>
      </c>
      <c r="P1051" s="19"/>
      <c r="Q1051" s="5" t="s">
        <v>100</v>
      </c>
      <c r="R1051" s="3" t="s">
        <v>47</v>
      </c>
      <c r="S1051" s="3"/>
      <c r="T1051" s="3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4"/>
      <c r="AG1051" s="4"/>
      <c r="AH1051" s="4"/>
      <c r="AI1051" s="4"/>
      <c r="AJ1051" s="4"/>
      <c r="AK1051" s="4"/>
      <c r="AL1051" s="4"/>
      <c r="AM1051" s="4"/>
      <c r="AN1051" s="4"/>
      <c r="AO1051" s="4"/>
      <c r="AP1051" s="4"/>
      <c r="AQ1051" s="4"/>
    </row>
    <row r="1052" spans="1:43" ht="15.75" customHeight="1" x14ac:dyDescent="0.2">
      <c r="A1052" s="17">
        <v>43727</v>
      </c>
      <c r="B1052" s="17">
        <v>25465</v>
      </c>
      <c r="C1052" s="3" t="s">
        <v>39</v>
      </c>
      <c r="D1052" s="21">
        <v>56</v>
      </c>
      <c r="E1052" s="3" t="s">
        <v>40</v>
      </c>
      <c r="F1052" s="4"/>
      <c r="G1052" s="4"/>
      <c r="H1052" s="3" t="s">
        <v>41</v>
      </c>
      <c r="I1052" s="3" t="s">
        <v>801</v>
      </c>
      <c r="J1052" s="3" t="s">
        <v>51</v>
      </c>
      <c r="K1052" s="3" t="s">
        <v>135</v>
      </c>
      <c r="L1052" s="3" t="s">
        <v>802</v>
      </c>
      <c r="M1052" s="3" t="s">
        <v>45</v>
      </c>
      <c r="N1052" s="3" t="s">
        <v>84</v>
      </c>
      <c r="O1052" s="3" t="s">
        <v>62</v>
      </c>
      <c r="P1052" s="19"/>
      <c r="Q1052" s="5" t="s">
        <v>107</v>
      </c>
      <c r="R1052" s="3" t="s">
        <v>47</v>
      </c>
      <c r="S1052" s="3"/>
      <c r="T1052" s="3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4"/>
      <c r="AG1052" s="4"/>
      <c r="AH1052" s="4"/>
      <c r="AI1052" s="4"/>
      <c r="AJ1052" s="4"/>
      <c r="AK1052" s="4"/>
      <c r="AL1052" s="4"/>
      <c r="AM1052" s="4"/>
      <c r="AN1052" s="4"/>
      <c r="AO1052" s="4"/>
      <c r="AP1052" s="4"/>
      <c r="AQ1052" s="4"/>
    </row>
    <row r="1053" spans="1:43" ht="15.75" customHeight="1" x14ac:dyDescent="0.2">
      <c r="A1053" s="17">
        <v>43727</v>
      </c>
      <c r="B1053" s="17">
        <v>33197</v>
      </c>
      <c r="C1053" s="3" t="s">
        <v>54</v>
      </c>
      <c r="D1053" s="21">
        <v>35</v>
      </c>
      <c r="E1053" s="3" t="s">
        <v>40</v>
      </c>
      <c r="F1053" s="4"/>
      <c r="G1053" s="4"/>
      <c r="H1053" s="3" t="s">
        <v>41</v>
      </c>
      <c r="I1053" s="3" t="s">
        <v>803</v>
      </c>
      <c r="J1053" s="3" t="s">
        <v>51</v>
      </c>
      <c r="K1053" s="3" t="s">
        <v>135</v>
      </c>
      <c r="L1053" s="3" t="s">
        <v>804</v>
      </c>
      <c r="M1053" s="3" t="s">
        <v>45</v>
      </c>
      <c r="N1053" s="3" t="s">
        <v>58</v>
      </c>
      <c r="O1053" s="3" t="s">
        <v>62</v>
      </c>
      <c r="P1053" s="19"/>
      <c r="Q1053" s="3">
        <v>14</v>
      </c>
      <c r="R1053" s="3" t="s">
        <v>47</v>
      </c>
      <c r="S1053" s="3"/>
      <c r="T1053" s="3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4"/>
      <c r="AG1053" s="4"/>
      <c r="AH1053" s="4"/>
      <c r="AI1053" s="4"/>
      <c r="AJ1053" s="4"/>
      <c r="AK1053" s="4"/>
      <c r="AL1053" s="4"/>
      <c r="AM1053" s="4"/>
      <c r="AN1053" s="4"/>
      <c r="AO1053" s="4"/>
      <c r="AP1053" s="4"/>
      <c r="AQ1053" s="4"/>
    </row>
    <row r="1054" spans="1:43" ht="15.75" customHeight="1" x14ac:dyDescent="0.2">
      <c r="A1054" s="17">
        <v>43727</v>
      </c>
      <c r="B1054" s="17">
        <v>28864</v>
      </c>
      <c r="C1054" s="3" t="s">
        <v>54</v>
      </c>
      <c r="D1054" s="21">
        <v>46</v>
      </c>
      <c r="E1054" s="3" t="s">
        <v>40</v>
      </c>
      <c r="F1054" s="4"/>
      <c r="G1054" s="3">
        <v>70</v>
      </c>
      <c r="H1054" s="3" t="s">
        <v>49</v>
      </c>
      <c r="I1054" s="3" t="s">
        <v>302</v>
      </c>
      <c r="J1054" s="3" t="s">
        <v>43</v>
      </c>
      <c r="K1054" s="3" t="s">
        <v>135</v>
      </c>
      <c r="L1054" s="3" t="s">
        <v>87</v>
      </c>
      <c r="M1054" s="3" t="s">
        <v>45</v>
      </c>
      <c r="N1054" s="3" t="s">
        <v>58</v>
      </c>
      <c r="O1054" s="3" t="s">
        <v>46</v>
      </c>
      <c r="P1054" s="17">
        <v>43368</v>
      </c>
      <c r="Q1054" s="5" t="s">
        <v>100</v>
      </c>
      <c r="R1054" s="3" t="s">
        <v>47</v>
      </c>
      <c r="S1054" s="3"/>
      <c r="T1054" s="3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4"/>
      <c r="AG1054" s="4"/>
      <c r="AH1054" s="4"/>
      <c r="AI1054" s="4"/>
      <c r="AJ1054" s="4"/>
      <c r="AK1054" s="4"/>
      <c r="AL1054" s="4"/>
      <c r="AM1054" s="4"/>
      <c r="AN1054" s="4"/>
      <c r="AO1054" s="4"/>
      <c r="AP1054" s="4"/>
      <c r="AQ1054" s="4"/>
    </row>
    <row r="1055" spans="1:43" ht="15.75" customHeight="1" x14ac:dyDescent="0.2">
      <c r="A1055" s="17">
        <v>43727</v>
      </c>
      <c r="B1055" s="17">
        <v>30618</v>
      </c>
      <c r="C1055" s="3" t="s">
        <v>48</v>
      </c>
      <c r="D1055" s="21">
        <v>42</v>
      </c>
      <c r="E1055" s="3" t="s">
        <v>40</v>
      </c>
      <c r="F1055" s="4"/>
      <c r="G1055" s="4"/>
      <c r="H1055" s="3" t="s">
        <v>41</v>
      </c>
      <c r="I1055" s="3" t="s">
        <v>805</v>
      </c>
      <c r="J1055" s="3" t="s">
        <v>51</v>
      </c>
      <c r="K1055" s="3" t="s">
        <v>135</v>
      </c>
      <c r="L1055" s="3" t="s">
        <v>135</v>
      </c>
      <c r="M1055" s="3" t="s">
        <v>45</v>
      </c>
      <c r="N1055" s="3" t="s">
        <v>39</v>
      </c>
      <c r="O1055" s="3" t="s">
        <v>46</v>
      </c>
      <c r="P1055" s="17">
        <v>43527</v>
      </c>
      <c r="Q1055" s="5" t="s">
        <v>232</v>
      </c>
      <c r="R1055" s="3" t="s">
        <v>47</v>
      </c>
      <c r="S1055" s="3"/>
      <c r="T1055" s="3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4"/>
      <c r="AG1055" s="4"/>
      <c r="AH1055" s="4"/>
      <c r="AI1055" s="4"/>
      <c r="AJ1055" s="4"/>
      <c r="AK1055" s="4"/>
      <c r="AL1055" s="4"/>
      <c r="AM1055" s="4"/>
      <c r="AN1055" s="4"/>
      <c r="AO1055" s="4"/>
      <c r="AP1055" s="4"/>
      <c r="AQ1055" s="4"/>
    </row>
    <row r="1056" spans="1:43" ht="15.75" customHeight="1" x14ac:dyDescent="0.2">
      <c r="A1056" s="17">
        <v>43727</v>
      </c>
      <c r="B1056" s="17" t="s">
        <v>806</v>
      </c>
      <c r="C1056" s="3" t="s">
        <v>269</v>
      </c>
      <c r="D1056" s="21" t="e">
        <v>#VALUE!</v>
      </c>
      <c r="E1056" s="3" t="s">
        <v>40</v>
      </c>
      <c r="F1056" s="4"/>
      <c r="G1056" s="4"/>
      <c r="H1056" s="3" t="s">
        <v>49</v>
      </c>
      <c r="I1056" s="3" t="s">
        <v>807</v>
      </c>
      <c r="J1056" s="3" t="s">
        <v>51</v>
      </c>
      <c r="K1056" s="3" t="s">
        <v>135</v>
      </c>
      <c r="L1056" s="3" t="s">
        <v>135</v>
      </c>
      <c r="M1056" s="3" t="s">
        <v>45</v>
      </c>
      <c r="N1056" s="3" t="s">
        <v>39</v>
      </c>
      <c r="O1056" s="3" t="s">
        <v>46</v>
      </c>
      <c r="P1056" s="17">
        <v>39083</v>
      </c>
      <c r="Q1056" s="5" t="s">
        <v>613</v>
      </c>
      <c r="R1056" s="3" t="s">
        <v>47</v>
      </c>
      <c r="S1056" s="3"/>
      <c r="T1056" s="3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4"/>
      <c r="AG1056" s="4"/>
      <c r="AH1056" s="4"/>
      <c r="AI1056" s="4"/>
      <c r="AJ1056" s="4"/>
      <c r="AK1056" s="4"/>
      <c r="AL1056" s="4"/>
      <c r="AM1056" s="4"/>
      <c r="AN1056" s="4"/>
      <c r="AO1056" s="4"/>
      <c r="AP1056" s="4"/>
      <c r="AQ1056" s="4"/>
    </row>
    <row r="1057" spans="1:43" ht="15.75" customHeight="1" x14ac:dyDescent="0.2">
      <c r="A1057" s="17">
        <v>43728</v>
      </c>
      <c r="B1057" s="17">
        <v>30842</v>
      </c>
      <c r="C1057" s="3" t="s">
        <v>54</v>
      </c>
      <c r="D1057" s="21">
        <v>41</v>
      </c>
      <c r="E1057" s="3" t="s">
        <v>40</v>
      </c>
      <c r="F1057" s="4"/>
      <c r="G1057" s="3">
        <v>90</v>
      </c>
      <c r="H1057" s="3" t="s">
        <v>49</v>
      </c>
      <c r="I1057" s="3" t="s">
        <v>71</v>
      </c>
      <c r="J1057" s="3" t="s">
        <v>51</v>
      </c>
      <c r="K1057" s="3" t="s">
        <v>135</v>
      </c>
      <c r="L1057" s="3" t="s">
        <v>326</v>
      </c>
      <c r="M1057" s="3" t="s">
        <v>45</v>
      </c>
      <c r="N1057" s="3" t="s">
        <v>58</v>
      </c>
      <c r="O1057" s="3" t="s">
        <v>62</v>
      </c>
      <c r="P1057" s="19"/>
      <c r="Q1057" s="5" t="s">
        <v>232</v>
      </c>
      <c r="R1057" s="3" t="s">
        <v>47</v>
      </c>
      <c r="S1057" s="3"/>
      <c r="T1057" s="3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4"/>
      <c r="AG1057" s="4"/>
      <c r="AH1057" s="4"/>
      <c r="AI1057" s="4"/>
      <c r="AJ1057" s="4"/>
      <c r="AK1057" s="4"/>
      <c r="AL1057" s="4"/>
      <c r="AM1057" s="4"/>
      <c r="AN1057" s="4"/>
      <c r="AO1057" s="4"/>
      <c r="AP1057" s="4"/>
      <c r="AQ1057" s="4"/>
    </row>
    <row r="1058" spans="1:43" ht="15.75" customHeight="1" x14ac:dyDescent="0.2">
      <c r="A1058" s="17">
        <v>43728</v>
      </c>
      <c r="B1058" s="17">
        <v>34003</v>
      </c>
      <c r="C1058" s="3" t="s">
        <v>54</v>
      </c>
      <c r="D1058" s="21">
        <v>32</v>
      </c>
      <c r="E1058" s="3" t="s">
        <v>40</v>
      </c>
      <c r="F1058" s="4"/>
      <c r="G1058" s="4"/>
      <c r="H1058" s="3" t="s">
        <v>49</v>
      </c>
      <c r="I1058" s="3" t="s">
        <v>808</v>
      </c>
      <c r="J1058" s="3" t="s">
        <v>51</v>
      </c>
      <c r="K1058" s="3" t="s">
        <v>135</v>
      </c>
      <c r="L1058" s="3" t="s">
        <v>809</v>
      </c>
      <c r="M1058" s="3" t="s">
        <v>45</v>
      </c>
      <c r="N1058" s="3" t="s">
        <v>39</v>
      </c>
      <c r="O1058" s="3" t="s">
        <v>62</v>
      </c>
      <c r="P1058" s="19"/>
      <c r="Q1058" s="5" t="s">
        <v>613</v>
      </c>
      <c r="R1058" s="3" t="s">
        <v>47</v>
      </c>
      <c r="S1058" s="3"/>
      <c r="T1058" s="3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4"/>
      <c r="AG1058" s="4"/>
      <c r="AH1058" s="4"/>
      <c r="AI1058" s="4"/>
      <c r="AJ1058" s="4"/>
      <c r="AK1058" s="4"/>
      <c r="AL1058" s="4"/>
      <c r="AM1058" s="4"/>
      <c r="AN1058" s="4"/>
      <c r="AO1058" s="4"/>
      <c r="AP1058" s="4"/>
      <c r="AQ1058" s="4"/>
    </row>
    <row r="1059" spans="1:43" ht="15.75" customHeight="1" x14ac:dyDescent="0.2">
      <c r="A1059" s="17">
        <v>43731</v>
      </c>
      <c r="B1059" s="17">
        <v>33844</v>
      </c>
      <c r="C1059" s="3" t="s">
        <v>48</v>
      </c>
      <c r="D1059" s="21">
        <v>33</v>
      </c>
      <c r="E1059" s="3" t="s">
        <v>40</v>
      </c>
      <c r="F1059" s="4"/>
      <c r="G1059" s="4"/>
      <c r="H1059" s="3" t="s">
        <v>41</v>
      </c>
      <c r="I1059" s="3" t="s">
        <v>134</v>
      </c>
      <c r="J1059" s="3" t="s">
        <v>51</v>
      </c>
      <c r="K1059" s="3" t="s">
        <v>135</v>
      </c>
      <c r="L1059" s="3" t="s">
        <v>810</v>
      </c>
      <c r="M1059" s="3" t="s">
        <v>45</v>
      </c>
      <c r="N1059" s="3" t="s">
        <v>39</v>
      </c>
      <c r="O1059" s="3" t="s">
        <v>46</v>
      </c>
      <c r="P1059" s="17">
        <v>43191</v>
      </c>
      <c r="Q1059" s="5" t="s">
        <v>128</v>
      </c>
      <c r="R1059" s="3" t="s">
        <v>47</v>
      </c>
      <c r="S1059" s="3"/>
      <c r="T1059" s="3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4"/>
      <c r="AG1059" s="4"/>
      <c r="AH1059" s="4"/>
      <c r="AI1059" s="4"/>
      <c r="AJ1059" s="4"/>
      <c r="AK1059" s="4"/>
      <c r="AL1059" s="4"/>
      <c r="AM1059" s="4"/>
      <c r="AN1059" s="4"/>
      <c r="AO1059" s="4"/>
      <c r="AP1059" s="4"/>
      <c r="AQ1059" s="4"/>
    </row>
    <row r="1060" spans="1:43" ht="15.75" customHeight="1" x14ac:dyDescent="0.2">
      <c r="A1060" s="17">
        <v>43731</v>
      </c>
      <c r="B1060" s="17">
        <v>34425</v>
      </c>
      <c r="C1060" s="3" t="s">
        <v>54</v>
      </c>
      <c r="D1060" s="21">
        <v>31</v>
      </c>
      <c r="E1060" s="3" t="s">
        <v>40</v>
      </c>
      <c r="F1060" s="4"/>
      <c r="G1060" s="4"/>
      <c r="H1060" s="3" t="s">
        <v>41</v>
      </c>
      <c r="I1060" s="3" t="s">
        <v>134</v>
      </c>
      <c r="J1060" s="3" t="s">
        <v>51</v>
      </c>
      <c r="K1060" s="3" t="s">
        <v>135</v>
      </c>
      <c r="L1060" s="3" t="s">
        <v>811</v>
      </c>
      <c r="M1060" s="3" t="s">
        <v>45</v>
      </c>
      <c r="N1060" s="3" t="s">
        <v>39</v>
      </c>
      <c r="O1060" s="3" t="s">
        <v>62</v>
      </c>
      <c r="P1060" s="19"/>
      <c r="Q1060" s="5" t="s">
        <v>232</v>
      </c>
      <c r="R1060" s="3" t="s">
        <v>47</v>
      </c>
      <c r="S1060" s="3"/>
      <c r="T1060" s="3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4"/>
      <c r="AG1060" s="4"/>
      <c r="AH1060" s="4"/>
      <c r="AI1060" s="4"/>
      <c r="AJ1060" s="4"/>
      <c r="AK1060" s="4"/>
      <c r="AL1060" s="4"/>
      <c r="AM1060" s="4"/>
      <c r="AN1060" s="4"/>
      <c r="AO1060" s="4"/>
      <c r="AP1060" s="4"/>
      <c r="AQ1060" s="4"/>
    </row>
    <row r="1061" spans="1:43" ht="15.75" customHeight="1" x14ac:dyDescent="0.2">
      <c r="A1061" s="17">
        <v>43731</v>
      </c>
      <c r="B1061" s="17">
        <v>31812</v>
      </c>
      <c r="C1061" s="3" t="s">
        <v>39</v>
      </c>
      <c r="D1061" s="21">
        <v>38</v>
      </c>
      <c r="E1061" s="3" t="s">
        <v>40</v>
      </c>
      <c r="F1061" s="4"/>
      <c r="G1061" s="4"/>
      <c r="H1061" s="3" t="s">
        <v>41</v>
      </c>
      <c r="I1061" s="3" t="s">
        <v>812</v>
      </c>
      <c r="J1061" s="3" t="s">
        <v>43</v>
      </c>
      <c r="K1061" s="3" t="s">
        <v>135</v>
      </c>
      <c r="L1061" s="3" t="s">
        <v>87</v>
      </c>
      <c r="M1061" s="3" t="s">
        <v>45</v>
      </c>
      <c r="N1061" s="3" t="s">
        <v>58</v>
      </c>
      <c r="O1061" s="3" t="s">
        <v>46</v>
      </c>
      <c r="P1061" s="17">
        <v>39934</v>
      </c>
      <c r="Q1061" s="3" t="s">
        <v>91</v>
      </c>
      <c r="R1061" s="3" t="s">
        <v>47</v>
      </c>
      <c r="S1061" s="3"/>
      <c r="T1061" s="3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4"/>
      <c r="AG1061" s="4"/>
      <c r="AH1061" s="4"/>
      <c r="AI1061" s="4"/>
      <c r="AJ1061" s="4"/>
      <c r="AK1061" s="4"/>
      <c r="AL1061" s="4"/>
      <c r="AM1061" s="4"/>
      <c r="AN1061" s="4"/>
      <c r="AO1061" s="4"/>
      <c r="AP1061" s="4"/>
      <c r="AQ1061" s="4"/>
    </row>
    <row r="1062" spans="1:43" ht="15.75" customHeight="1" x14ac:dyDescent="0.2">
      <c r="A1062" s="17">
        <v>43731</v>
      </c>
      <c r="B1062" s="17">
        <v>28929</v>
      </c>
      <c r="C1062" s="3" t="s">
        <v>54</v>
      </c>
      <c r="D1062" s="21">
        <v>46</v>
      </c>
      <c r="E1062" s="3" t="s">
        <v>40</v>
      </c>
      <c r="F1062" s="4"/>
      <c r="G1062" s="4"/>
      <c r="H1062" s="3" t="s">
        <v>49</v>
      </c>
      <c r="I1062" s="3" t="s">
        <v>108</v>
      </c>
      <c r="J1062" s="3" t="s">
        <v>51</v>
      </c>
      <c r="K1062" s="3" t="s">
        <v>135</v>
      </c>
      <c r="L1062" s="3" t="s">
        <v>285</v>
      </c>
      <c r="M1062" s="3" t="s">
        <v>45</v>
      </c>
      <c r="N1062" s="3" t="s">
        <v>58</v>
      </c>
      <c r="O1062" s="3" t="s">
        <v>46</v>
      </c>
      <c r="P1062" s="17">
        <v>41640</v>
      </c>
      <c r="Q1062" s="5" t="s">
        <v>613</v>
      </c>
      <c r="R1062" s="3" t="s">
        <v>47</v>
      </c>
      <c r="S1062" s="3"/>
      <c r="T1062" s="3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4"/>
      <c r="AG1062" s="4"/>
      <c r="AH1062" s="4"/>
      <c r="AI1062" s="4"/>
      <c r="AJ1062" s="4"/>
      <c r="AK1062" s="4"/>
      <c r="AL1062" s="4"/>
      <c r="AM1062" s="4"/>
      <c r="AN1062" s="4"/>
      <c r="AO1062" s="4"/>
      <c r="AP1062" s="4"/>
      <c r="AQ1062" s="4"/>
    </row>
    <row r="1063" spans="1:43" ht="15.75" customHeight="1" x14ac:dyDescent="0.2">
      <c r="A1063" s="17">
        <v>43731</v>
      </c>
      <c r="B1063" s="17">
        <v>28167</v>
      </c>
      <c r="C1063" s="3" t="s">
        <v>39</v>
      </c>
      <c r="D1063" s="21">
        <v>48</v>
      </c>
      <c r="E1063" s="3" t="s">
        <v>40</v>
      </c>
      <c r="F1063" s="4"/>
      <c r="G1063" s="4"/>
      <c r="H1063" s="3" t="s">
        <v>49</v>
      </c>
      <c r="I1063" s="3" t="s">
        <v>134</v>
      </c>
      <c r="J1063" s="3" t="s">
        <v>51</v>
      </c>
      <c r="K1063" s="3" t="s">
        <v>135</v>
      </c>
      <c r="L1063" s="3" t="s">
        <v>813</v>
      </c>
      <c r="M1063" s="3" t="s">
        <v>45</v>
      </c>
      <c r="N1063" s="3" t="s">
        <v>39</v>
      </c>
      <c r="O1063" s="3" t="s">
        <v>46</v>
      </c>
      <c r="P1063" s="17">
        <v>39448</v>
      </c>
      <c r="Q1063" s="5" t="s">
        <v>648</v>
      </c>
      <c r="R1063" s="3" t="s">
        <v>47</v>
      </c>
      <c r="S1063" s="3"/>
      <c r="T1063" s="3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4"/>
      <c r="AG1063" s="4"/>
      <c r="AH1063" s="4"/>
      <c r="AI1063" s="4"/>
      <c r="AJ1063" s="4"/>
      <c r="AK1063" s="4"/>
      <c r="AL1063" s="4"/>
      <c r="AM1063" s="4"/>
      <c r="AN1063" s="4"/>
      <c r="AO1063" s="4"/>
      <c r="AP1063" s="4"/>
      <c r="AQ1063" s="4"/>
    </row>
    <row r="1064" spans="1:43" ht="15.75" customHeight="1" x14ac:dyDescent="0.2">
      <c r="A1064" s="17">
        <v>43731</v>
      </c>
      <c r="B1064" s="17">
        <v>27116</v>
      </c>
      <c r="C1064" s="3" t="s">
        <v>54</v>
      </c>
      <c r="D1064" s="21">
        <v>51</v>
      </c>
      <c r="E1064" s="3" t="s">
        <v>40</v>
      </c>
      <c r="F1064" s="4"/>
      <c r="G1064" s="4"/>
      <c r="H1064" s="3" t="s">
        <v>49</v>
      </c>
      <c r="I1064" s="3" t="s">
        <v>792</v>
      </c>
      <c r="J1064" s="3" t="s">
        <v>157</v>
      </c>
      <c r="K1064" s="3" t="s">
        <v>135</v>
      </c>
      <c r="L1064" s="3" t="s">
        <v>331</v>
      </c>
      <c r="M1064" s="3" t="s">
        <v>45</v>
      </c>
      <c r="N1064" s="3" t="s">
        <v>39</v>
      </c>
      <c r="O1064" s="3" t="s">
        <v>46</v>
      </c>
      <c r="P1064" s="17">
        <v>39448</v>
      </c>
      <c r="Q1064" s="5" t="s">
        <v>94</v>
      </c>
      <c r="R1064" s="3" t="s">
        <v>47</v>
      </c>
      <c r="S1064" s="3"/>
      <c r="T1064" s="3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4"/>
      <c r="AG1064" s="4"/>
      <c r="AH1064" s="4"/>
      <c r="AI1064" s="4"/>
      <c r="AJ1064" s="4"/>
      <c r="AK1064" s="4"/>
      <c r="AL1064" s="4"/>
      <c r="AM1064" s="4"/>
      <c r="AN1064" s="4"/>
      <c r="AO1064" s="4"/>
      <c r="AP1064" s="4"/>
      <c r="AQ1064" s="4"/>
    </row>
    <row r="1065" spans="1:43" ht="15.75" customHeight="1" x14ac:dyDescent="0.2">
      <c r="A1065" s="17">
        <v>43731</v>
      </c>
      <c r="B1065" s="17">
        <v>35983</v>
      </c>
      <c r="C1065" s="3" t="s">
        <v>54</v>
      </c>
      <c r="D1065" s="21">
        <v>27</v>
      </c>
      <c r="E1065" s="3" t="s">
        <v>40</v>
      </c>
      <c r="F1065" s="3">
        <v>169</v>
      </c>
      <c r="G1065" s="4"/>
      <c r="H1065" s="3" t="s">
        <v>41</v>
      </c>
      <c r="I1065" s="3" t="s">
        <v>814</v>
      </c>
      <c r="J1065" s="3" t="s">
        <v>51</v>
      </c>
      <c r="K1065" s="3" t="s">
        <v>135</v>
      </c>
      <c r="L1065" s="3" t="s">
        <v>733</v>
      </c>
      <c r="M1065" s="3" t="s">
        <v>45</v>
      </c>
      <c r="N1065" s="3" t="s">
        <v>58</v>
      </c>
      <c r="O1065" s="3" t="s">
        <v>62</v>
      </c>
      <c r="P1065" s="19"/>
      <c r="Q1065" s="5" t="s">
        <v>100</v>
      </c>
      <c r="R1065" s="3" t="s">
        <v>47</v>
      </c>
      <c r="S1065" s="3"/>
      <c r="T1065" s="3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4"/>
      <c r="AG1065" s="4"/>
      <c r="AH1065" s="4"/>
      <c r="AI1065" s="4"/>
      <c r="AJ1065" s="4"/>
      <c r="AK1065" s="4"/>
      <c r="AL1065" s="4"/>
      <c r="AM1065" s="4"/>
      <c r="AN1065" s="4"/>
      <c r="AO1065" s="4"/>
      <c r="AP1065" s="4"/>
      <c r="AQ1065" s="4"/>
    </row>
    <row r="1066" spans="1:43" ht="15.75" customHeight="1" x14ac:dyDescent="0.2">
      <c r="A1066" s="17">
        <v>43731</v>
      </c>
      <c r="B1066" s="17">
        <v>34132</v>
      </c>
      <c r="C1066" s="3" t="s">
        <v>48</v>
      </c>
      <c r="D1066" s="21">
        <v>32</v>
      </c>
      <c r="E1066" s="3" t="s">
        <v>40</v>
      </c>
      <c r="F1066" s="3">
        <v>180</v>
      </c>
      <c r="G1066" s="4"/>
      <c r="H1066" s="3" t="s">
        <v>41</v>
      </c>
      <c r="I1066" s="3" t="s">
        <v>79</v>
      </c>
      <c r="J1066" s="3" t="s">
        <v>51</v>
      </c>
      <c r="K1066" s="3" t="s">
        <v>135</v>
      </c>
      <c r="L1066" s="3" t="s">
        <v>563</v>
      </c>
      <c r="M1066" s="3" t="s">
        <v>45</v>
      </c>
      <c r="N1066" s="3" t="s">
        <v>39</v>
      </c>
      <c r="O1066" s="3" t="s">
        <v>62</v>
      </c>
      <c r="P1066" s="19"/>
      <c r="Q1066" s="5" t="s">
        <v>94</v>
      </c>
      <c r="R1066" s="3" t="s">
        <v>47</v>
      </c>
      <c r="S1066" s="3"/>
      <c r="T1066" s="3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4"/>
      <c r="AG1066" s="4"/>
      <c r="AH1066" s="4"/>
      <c r="AI1066" s="4"/>
      <c r="AJ1066" s="4"/>
      <c r="AK1066" s="4"/>
      <c r="AL1066" s="4"/>
      <c r="AM1066" s="4"/>
      <c r="AN1066" s="4"/>
      <c r="AO1066" s="4"/>
      <c r="AP1066" s="4"/>
      <c r="AQ1066" s="4"/>
    </row>
    <row r="1067" spans="1:43" ht="15.75" customHeight="1" x14ac:dyDescent="0.2">
      <c r="A1067" s="17">
        <v>43731</v>
      </c>
      <c r="B1067" s="17">
        <v>32583</v>
      </c>
      <c r="C1067" s="3" t="s">
        <v>54</v>
      </c>
      <c r="D1067" s="21">
        <v>36</v>
      </c>
      <c r="E1067" s="3" t="s">
        <v>40</v>
      </c>
      <c r="F1067" s="4"/>
      <c r="G1067" s="4"/>
      <c r="H1067" s="3" t="s">
        <v>49</v>
      </c>
      <c r="I1067" s="3" t="s">
        <v>134</v>
      </c>
      <c r="J1067" s="3" t="s">
        <v>51</v>
      </c>
      <c r="K1067" s="3" t="s">
        <v>135</v>
      </c>
      <c r="L1067" s="3" t="s">
        <v>815</v>
      </c>
      <c r="M1067" s="3" t="s">
        <v>45</v>
      </c>
      <c r="N1067" s="3" t="s">
        <v>58</v>
      </c>
      <c r="O1067" s="3" t="s">
        <v>62</v>
      </c>
      <c r="P1067" s="19"/>
      <c r="Q1067" s="5" t="s">
        <v>816</v>
      </c>
      <c r="R1067" s="3" t="s">
        <v>47</v>
      </c>
      <c r="S1067" s="3"/>
      <c r="T1067" s="3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4"/>
      <c r="AG1067" s="4"/>
      <c r="AH1067" s="4"/>
      <c r="AI1067" s="4"/>
      <c r="AJ1067" s="4"/>
      <c r="AK1067" s="4"/>
      <c r="AL1067" s="4"/>
      <c r="AM1067" s="4"/>
      <c r="AN1067" s="4"/>
      <c r="AO1067" s="4"/>
      <c r="AP1067" s="4"/>
      <c r="AQ1067" s="4"/>
    </row>
    <row r="1068" spans="1:43" ht="15.75" customHeight="1" x14ac:dyDescent="0.2">
      <c r="A1068" s="17">
        <v>43732</v>
      </c>
      <c r="B1068" s="17">
        <v>35870</v>
      </c>
      <c r="C1068" s="3" t="s">
        <v>54</v>
      </c>
      <c r="D1068" s="21">
        <v>27</v>
      </c>
      <c r="E1068" s="3" t="s">
        <v>40</v>
      </c>
      <c r="F1068" s="4"/>
      <c r="G1068" s="4"/>
      <c r="H1068" s="3" t="s">
        <v>41</v>
      </c>
      <c r="I1068" s="3" t="s">
        <v>108</v>
      </c>
      <c r="J1068" s="3" t="s">
        <v>51</v>
      </c>
      <c r="K1068" s="3" t="s">
        <v>135</v>
      </c>
      <c r="L1068" s="3" t="s">
        <v>817</v>
      </c>
      <c r="M1068" s="3" t="s">
        <v>45</v>
      </c>
      <c r="N1068" s="3" t="s">
        <v>84</v>
      </c>
      <c r="O1068" s="3" t="s">
        <v>62</v>
      </c>
      <c r="P1068" s="19"/>
      <c r="Q1068" s="5" t="s">
        <v>682</v>
      </c>
      <c r="R1068" s="3" t="s">
        <v>47</v>
      </c>
      <c r="S1068" s="3"/>
      <c r="T1068" s="3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4"/>
      <c r="AG1068" s="4"/>
      <c r="AH1068" s="4"/>
      <c r="AI1068" s="4"/>
      <c r="AJ1068" s="4"/>
      <c r="AK1068" s="4"/>
      <c r="AL1068" s="4"/>
      <c r="AM1068" s="4"/>
      <c r="AN1068" s="4"/>
      <c r="AO1068" s="4"/>
      <c r="AP1068" s="4"/>
      <c r="AQ1068" s="4"/>
    </row>
    <row r="1069" spans="1:43" ht="15.75" customHeight="1" x14ac:dyDescent="0.2">
      <c r="A1069" s="17">
        <v>43732</v>
      </c>
      <c r="B1069" s="17">
        <v>30305</v>
      </c>
      <c r="C1069" s="3" t="s">
        <v>39</v>
      </c>
      <c r="D1069" s="21">
        <v>43</v>
      </c>
      <c r="E1069" s="3" t="s">
        <v>40</v>
      </c>
      <c r="F1069" s="4"/>
      <c r="G1069" s="4"/>
      <c r="H1069" s="3" t="s">
        <v>49</v>
      </c>
      <c r="I1069" s="3" t="s">
        <v>818</v>
      </c>
      <c r="J1069" s="3" t="s">
        <v>157</v>
      </c>
      <c r="K1069" s="3" t="s">
        <v>135</v>
      </c>
      <c r="L1069" s="3" t="s">
        <v>331</v>
      </c>
      <c r="M1069" s="3" t="s">
        <v>45</v>
      </c>
      <c r="N1069" s="3" t="s">
        <v>39</v>
      </c>
      <c r="O1069" s="3" t="s">
        <v>46</v>
      </c>
      <c r="P1069" s="17">
        <v>43101</v>
      </c>
      <c r="Q1069" s="5" t="s">
        <v>232</v>
      </c>
      <c r="R1069" s="3" t="s">
        <v>47</v>
      </c>
      <c r="S1069" s="3"/>
      <c r="T1069" s="3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4"/>
      <c r="AG1069" s="4"/>
      <c r="AH1069" s="4"/>
      <c r="AI1069" s="4"/>
      <c r="AJ1069" s="4"/>
      <c r="AK1069" s="4"/>
      <c r="AL1069" s="4"/>
      <c r="AM1069" s="4"/>
      <c r="AN1069" s="4"/>
      <c r="AO1069" s="4"/>
      <c r="AP1069" s="4"/>
      <c r="AQ1069" s="4"/>
    </row>
    <row r="1070" spans="1:43" ht="15.75" customHeight="1" x14ac:dyDescent="0.2">
      <c r="A1070" s="17">
        <v>43733</v>
      </c>
      <c r="B1070" s="17">
        <v>29962</v>
      </c>
      <c r="C1070" s="3" t="s">
        <v>39</v>
      </c>
      <c r="D1070" s="21">
        <v>43</v>
      </c>
      <c r="E1070" s="3" t="s">
        <v>40</v>
      </c>
      <c r="F1070" s="4"/>
      <c r="G1070" s="4"/>
      <c r="H1070" s="3" t="s">
        <v>41</v>
      </c>
      <c r="I1070" s="3" t="s">
        <v>126</v>
      </c>
      <c r="J1070" s="3" t="s">
        <v>51</v>
      </c>
      <c r="K1070" s="3" t="s">
        <v>135</v>
      </c>
      <c r="L1070" s="3" t="s">
        <v>184</v>
      </c>
      <c r="M1070" s="3" t="s">
        <v>45</v>
      </c>
      <c r="N1070" s="3" t="s">
        <v>84</v>
      </c>
      <c r="O1070" s="3" t="s">
        <v>46</v>
      </c>
      <c r="P1070" s="17">
        <v>43101</v>
      </c>
      <c r="Q1070" s="5" t="s">
        <v>109</v>
      </c>
      <c r="R1070" s="3" t="s">
        <v>47</v>
      </c>
      <c r="S1070" s="3"/>
      <c r="T1070" s="3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4"/>
      <c r="AG1070" s="4"/>
      <c r="AH1070" s="4"/>
      <c r="AI1070" s="4"/>
      <c r="AJ1070" s="4"/>
      <c r="AK1070" s="4"/>
      <c r="AL1070" s="4"/>
      <c r="AM1070" s="4"/>
      <c r="AN1070" s="4"/>
      <c r="AO1070" s="4"/>
      <c r="AP1070" s="4"/>
      <c r="AQ1070" s="4"/>
    </row>
    <row r="1071" spans="1:43" ht="15.75" customHeight="1" x14ac:dyDescent="0.2">
      <c r="A1071" s="17">
        <v>43733</v>
      </c>
      <c r="B1071" s="17">
        <v>31740</v>
      </c>
      <c r="C1071" s="3" t="s">
        <v>54</v>
      </c>
      <c r="D1071" s="21">
        <v>39</v>
      </c>
      <c r="E1071" s="3" t="s">
        <v>55</v>
      </c>
      <c r="F1071" s="4"/>
      <c r="G1071" s="4"/>
      <c r="H1071" s="3" t="s">
        <v>49</v>
      </c>
      <c r="I1071" s="3" t="s">
        <v>154</v>
      </c>
      <c r="J1071" s="3" t="s">
        <v>51</v>
      </c>
      <c r="K1071" s="3" t="s">
        <v>135</v>
      </c>
      <c r="L1071" s="3" t="s">
        <v>819</v>
      </c>
      <c r="M1071" s="3" t="s">
        <v>45</v>
      </c>
      <c r="N1071" s="3" t="s">
        <v>58</v>
      </c>
      <c r="O1071" s="3" t="s">
        <v>46</v>
      </c>
      <c r="P1071" s="17">
        <v>39448</v>
      </c>
      <c r="Q1071" s="5" t="s">
        <v>820</v>
      </c>
      <c r="R1071" s="3" t="s">
        <v>47</v>
      </c>
      <c r="S1071" s="3"/>
      <c r="T1071" s="3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4"/>
      <c r="AG1071" s="4"/>
      <c r="AH1071" s="4"/>
      <c r="AI1071" s="4"/>
      <c r="AJ1071" s="4"/>
      <c r="AK1071" s="4"/>
      <c r="AL1071" s="4"/>
      <c r="AM1071" s="4"/>
      <c r="AN1071" s="4"/>
      <c r="AO1071" s="4"/>
      <c r="AP1071" s="4"/>
      <c r="AQ1071" s="4"/>
    </row>
    <row r="1072" spans="1:43" ht="15.75" customHeight="1" x14ac:dyDescent="0.2">
      <c r="A1072" s="17">
        <v>43733</v>
      </c>
      <c r="B1072" s="17">
        <v>30880</v>
      </c>
      <c r="C1072" s="3" t="s">
        <v>54</v>
      </c>
      <c r="D1072" s="21">
        <v>41</v>
      </c>
      <c r="E1072" s="3" t="s">
        <v>40</v>
      </c>
      <c r="F1072" s="4"/>
      <c r="G1072" s="4"/>
      <c r="H1072" s="3" t="s">
        <v>41</v>
      </c>
      <c r="I1072" s="3" t="s">
        <v>332</v>
      </c>
      <c r="J1072" s="3" t="s">
        <v>51</v>
      </c>
      <c r="K1072" s="3" t="s">
        <v>135</v>
      </c>
      <c r="L1072" s="3" t="s">
        <v>361</v>
      </c>
      <c r="M1072" s="3" t="s">
        <v>45</v>
      </c>
      <c r="N1072" s="3" t="s">
        <v>821</v>
      </c>
      <c r="O1072" s="3" t="s">
        <v>46</v>
      </c>
      <c r="P1072" s="19"/>
      <c r="Q1072" s="5" t="s">
        <v>130</v>
      </c>
      <c r="R1072" s="3" t="s">
        <v>47</v>
      </c>
      <c r="S1072" s="3"/>
      <c r="T1072" s="3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4"/>
      <c r="AG1072" s="4"/>
      <c r="AH1072" s="4"/>
      <c r="AI1072" s="4"/>
      <c r="AJ1072" s="4"/>
      <c r="AK1072" s="4"/>
      <c r="AL1072" s="4"/>
      <c r="AM1072" s="4"/>
      <c r="AN1072" s="4"/>
      <c r="AO1072" s="4"/>
      <c r="AP1072" s="4"/>
      <c r="AQ1072" s="4"/>
    </row>
    <row r="1073" spans="1:43" ht="15.75" customHeight="1" x14ac:dyDescent="0.2">
      <c r="A1073" s="17">
        <v>43733</v>
      </c>
      <c r="B1073" s="17">
        <v>35484</v>
      </c>
      <c r="C1073" s="3" t="s">
        <v>48</v>
      </c>
      <c r="D1073" s="21">
        <v>28</v>
      </c>
      <c r="E1073" s="3" t="s">
        <v>40</v>
      </c>
      <c r="F1073" s="4"/>
      <c r="G1073" s="4"/>
      <c r="H1073" s="3" t="s">
        <v>41</v>
      </c>
      <c r="I1073" s="3" t="s">
        <v>822</v>
      </c>
      <c r="J1073" s="3" t="s">
        <v>43</v>
      </c>
      <c r="K1073" s="3" t="s">
        <v>135</v>
      </c>
      <c r="L1073" s="3" t="s">
        <v>823</v>
      </c>
      <c r="M1073" s="3" t="s">
        <v>45</v>
      </c>
      <c r="N1073" s="3" t="s">
        <v>124</v>
      </c>
      <c r="O1073" s="3" t="s">
        <v>62</v>
      </c>
      <c r="P1073" s="19"/>
      <c r="Q1073" s="5" t="s">
        <v>613</v>
      </c>
      <c r="R1073" s="3" t="s">
        <v>47</v>
      </c>
      <c r="S1073" s="3"/>
      <c r="T1073" s="3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4"/>
      <c r="AG1073" s="4"/>
      <c r="AH1073" s="4"/>
      <c r="AI1073" s="4"/>
      <c r="AJ1073" s="4"/>
      <c r="AK1073" s="4"/>
      <c r="AL1073" s="4"/>
      <c r="AM1073" s="4"/>
      <c r="AN1073" s="4"/>
      <c r="AO1073" s="4"/>
      <c r="AP1073" s="4"/>
      <c r="AQ1073" s="4"/>
    </row>
    <row r="1074" spans="1:43" ht="15.75" customHeight="1" x14ac:dyDescent="0.2">
      <c r="A1074" s="17">
        <v>43733</v>
      </c>
      <c r="B1074" s="17">
        <v>33495</v>
      </c>
      <c r="C1074" s="3" t="s">
        <v>54</v>
      </c>
      <c r="D1074" s="21">
        <v>34</v>
      </c>
      <c r="E1074" s="3" t="s">
        <v>40</v>
      </c>
      <c r="F1074" s="4"/>
      <c r="G1074" s="4"/>
      <c r="H1074" s="3" t="s">
        <v>41</v>
      </c>
      <c r="I1074" s="3" t="s">
        <v>824</v>
      </c>
      <c r="J1074" s="3" t="s">
        <v>51</v>
      </c>
      <c r="K1074" s="3" t="s">
        <v>135</v>
      </c>
      <c r="L1074" s="3" t="s">
        <v>825</v>
      </c>
      <c r="M1074" s="3" t="s">
        <v>45</v>
      </c>
      <c r="N1074" s="3" t="s">
        <v>39</v>
      </c>
      <c r="O1074" s="3" t="s">
        <v>62</v>
      </c>
      <c r="P1074" s="19"/>
      <c r="Q1074" s="5" t="s">
        <v>710</v>
      </c>
      <c r="R1074" s="3" t="s">
        <v>47</v>
      </c>
      <c r="S1074" s="3"/>
      <c r="T1074" s="3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4"/>
      <c r="AG1074" s="4"/>
      <c r="AH1074" s="4"/>
      <c r="AI1074" s="4"/>
      <c r="AJ1074" s="4"/>
      <c r="AK1074" s="4"/>
      <c r="AL1074" s="4"/>
      <c r="AM1074" s="4"/>
      <c r="AN1074" s="4"/>
      <c r="AO1074" s="4"/>
      <c r="AP1074" s="4"/>
      <c r="AQ1074" s="4"/>
    </row>
    <row r="1075" spans="1:43" ht="15.75" customHeight="1" x14ac:dyDescent="0.2">
      <c r="A1075" s="17">
        <v>43733</v>
      </c>
      <c r="B1075" s="17">
        <v>31604</v>
      </c>
      <c r="C1075" s="3" t="s">
        <v>48</v>
      </c>
      <c r="D1075" s="21">
        <v>39</v>
      </c>
      <c r="E1075" s="3" t="s">
        <v>40</v>
      </c>
      <c r="F1075" s="4"/>
      <c r="G1075" s="4"/>
      <c r="H1075" s="3" t="s">
        <v>41</v>
      </c>
      <c r="I1075" s="3" t="s">
        <v>826</v>
      </c>
      <c r="J1075" s="3" t="s">
        <v>51</v>
      </c>
      <c r="K1075" s="3" t="s">
        <v>135</v>
      </c>
      <c r="L1075" s="3" t="s">
        <v>87</v>
      </c>
      <c r="M1075" s="3" t="s">
        <v>45</v>
      </c>
      <c r="N1075" s="3" t="s">
        <v>58</v>
      </c>
      <c r="O1075" s="3" t="s">
        <v>46</v>
      </c>
      <c r="P1075" s="17">
        <v>42795</v>
      </c>
      <c r="Q1075" s="5" t="s">
        <v>120</v>
      </c>
      <c r="R1075" s="3" t="s">
        <v>47</v>
      </c>
      <c r="S1075" s="3"/>
      <c r="T1075" s="3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4"/>
      <c r="AG1075" s="4"/>
      <c r="AH1075" s="4"/>
      <c r="AI1075" s="4"/>
      <c r="AJ1075" s="4"/>
      <c r="AK1075" s="4"/>
      <c r="AL1075" s="4"/>
      <c r="AM1075" s="4"/>
      <c r="AN1075" s="4"/>
      <c r="AO1075" s="4"/>
      <c r="AP1075" s="4"/>
      <c r="AQ1075" s="4"/>
    </row>
    <row r="1076" spans="1:43" ht="15.75" customHeight="1" x14ac:dyDescent="0.2">
      <c r="A1076" s="17">
        <v>43733</v>
      </c>
      <c r="B1076" s="17">
        <v>32730</v>
      </c>
      <c r="C1076" s="3" t="s">
        <v>39</v>
      </c>
      <c r="D1076" s="21">
        <v>36</v>
      </c>
      <c r="E1076" s="3" t="s">
        <v>55</v>
      </c>
      <c r="F1076" s="3">
        <v>158</v>
      </c>
      <c r="G1076" s="3">
        <v>60</v>
      </c>
      <c r="H1076" s="3" t="s">
        <v>41</v>
      </c>
      <c r="I1076" s="3" t="s">
        <v>827</v>
      </c>
      <c r="J1076" s="3" t="s">
        <v>51</v>
      </c>
      <c r="K1076" s="3" t="s">
        <v>135</v>
      </c>
      <c r="L1076" s="3" t="s">
        <v>828</v>
      </c>
      <c r="M1076" s="3" t="s">
        <v>45</v>
      </c>
      <c r="N1076" s="3" t="s">
        <v>58</v>
      </c>
      <c r="O1076" s="3" t="s">
        <v>62</v>
      </c>
      <c r="P1076" s="19"/>
      <c r="Q1076" s="5" t="s">
        <v>624</v>
      </c>
      <c r="R1076" s="3" t="s">
        <v>47</v>
      </c>
      <c r="S1076" s="3"/>
      <c r="T1076" s="3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4"/>
      <c r="AG1076" s="4"/>
      <c r="AH1076" s="4"/>
      <c r="AI1076" s="4"/>
      <c r="AJ1076" s="4"/>
      <c r="AK1076" s="4"/>
      <c r="AL1076" s="4"/>
      <c r="AM1076" s="4"/>
      <c r="AN1076" s="4"/>
      <c r="AO1076" s="4"/>
      <c r="AP1076" s="4"/>
      <c r="AQ1076" s="4"/>
    </row>
    <row r="1077" spans="1:43" ht="15.75" customHeight="1" x14ac:dyDescent="0.2">
      <c r="A1077" s="17">
        <v>43733</v>
      </c>
      <c r="B1077" s="17">
        <v>34969</v>
      </c>
      <c r="C1077" s="3" t="s">
        <v>48</v>
      </c>
      <c r="D1077" s="21">
        <v>30</v>
      </c>
      <c r="E1077" s="3" t="s">
        <v>40</v>
      </c>
      <c r="F1077" s="3">
        <v>176</v>
      </c>
      <c r="G1077" s="3">
        <v>60</v>
      </c>
      <c r="H1077" s="3" t="s">
        <v>41</v>
      </c>
      <c r="I1077" s="3" t="s">
        <v>829</v>
      </c>
      <c r="J1077" s="3" t="s">
        <v>51</v>
      </c>
      <c r="K1077" s="3" t="s">
        <v>135</v>
      </c>
      <c r="L1077" s="3" t="s">
        <v>331</v>
      </c>
      <c r="M1077" s="3" t="s">
        <v>45</v>
      </c>
      <c r="N1077" s="3" t="s">
        <v>84</v>
      </c>
      <c r="O1077" s="3" t="s">
        <v>62</v>
      </c>
      <c r="P1077" s="19"/>
      <c r="Q1077" s="3" t="s">
        <v>830</v>
      </c>
      <c r="R1077" s="3" t="s">
        <v>47</v>
      </c>
      <c r="S1077" s="3"/>
      <c r="T1077" s="3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4"/>
      <c r="AG1077" s="4"/>
      <c r="AH1077" s="4"/>
      <c r="AI1077" s="4"/>
      <c r="AJ1077" s="4"/>
      <c r="AK1077" s="4"/>
      <c r="AL1077" s="4"/>
      <c r="AM1077" s="4"/>
      <c r="AN1077" s="4"/>
      <c r="AO1077" s="4"/>
      <c r="AP1077" s="4"/>
      <c r="AQ1077" s="4"/>
    </row>
    <row r="1078" spans="1:43" ht="15.75" customHeight="1" x14ac:dyDescent="0.2">
      <c r="A1078" s="17">
        <v>43734</v>
      </c>
      <c r="B1078" s="17">
        <v>36577</v>
      </c>
      <c r="C1078" s="3" t="s">
        <v>39</v>
      </c>
      <c r="D1078" s="21">
        <v>25</v>
      </c>
      <c r="E1078" s="3" t="s">
        <v>40</v>
      </c>
      <c r="F1078" s="4"/>
      <c r="G1078" s="4"/>
      <c r="H1078" s="3" t="s">
        <v>41</v>
      </c>
      <c r="I1078" s="3" t="s">
        <v>101</v>
      </c>
      <c r="J1078" s="3" t="s">
        <v>51</v>
      </c>
      <c r="K1078" s="3" t="s">
        <v>135</v>
      </c>
      <c r="L1078" s="3" t="s">
        <v>831</v>
      </c>
      <c r="M1078" s="3" t="s">
        <v>45</v>
      </c>
      <c r="N1078" s="3" t="s">
        <v>39</v>
      </c>
      <c r="O1078" s="3" t="s">
        <v>62</v>
      </c>
      <c r="P1078" s="19"/>
      <c r="Q1078" s="3">
        <v>14</v>
      </c>
      <c r="R1078" s="3" t="s">
        <v>47</v>
      </c>
      <c r="S1078" s="3"/>
      <c r="T1078" s="3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4"/>
      <c r="AG1078" s="4"/>
      <c r="AH1078" s="4"/>
      <c r="AI1078" s="4"/>
      <c r="AJ1078" s="4"/>
      <c r="AK1078" s="4"/>
      <c r="AL1078" s="4"/>
      <c r="AM1078" s="4"/>
      <c r="AN1078" s="4"/>
      <c r="AO1078" s="4"/>
      <c r="AP1078" s="4"/>
      <c r="AQ1078" s="4"/>
    </row>
    <row r="1079" spans="1:43" ht="15.75" customHeight="1" x14ac:dyDescent="0.2">
      <c r="A1079" s="17">
        <v>43734</v>
      </c>
      <c r="B1079" s="17">
        <v>32919</v>
      </c>
      <c r="C1079" s="3" t="s">
        <v>54</v>
      </c>
      <c r="D1079" s="21">
        <v>35</v>
      </c>
      <c r="E1079" s="3" t="s">
        <v>40</v>
      </c>
      <c r="F1079" s="4"/>
      <c r="G1079" s="4"/>
      <c r="H1079" s="3" t="s">
        <v>41</v>
      </c>
      <c r="I1079" s="3" t="s">
        <v>758</v>
      </c>
      <c r="J1079" s="3" t="s">
        <v>51</v>
      </c>
      <c r="K1079" s="3" t="s">
        <v>135</v>
      </c>
      <c r="L1079" s="3" t="s">
        <v>832</v>
      </c>
      <c r="M1079" s="3" t="s">
        <v>45</v>
      </c>
      <c r="N1079" s="3" t="s">
        <v>39</v>
      </c>
      <c r="O1079" s="3" t="s">
        <v>62</v>
      </c>
      <c r="P1079" s="19"/>
      <c r="Q1079" s="5" t="s">
        <v>619</v>
      </c>
      <c r="R1079" s="3" t="s">
        <v>47</v>
      </c>
      <c r="S1079" s="3"/>
      <c r="T1079" s="3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4"/>
      <c r="AG1079" s="4"/>
      <c r="AH1079" s="4"/>
      <c r="AI1079" s="4"/>
      <c r="AJ1079" s="4"/>
      <c r="AK1079" s="4"/>
      <c r="AL1079" s="4"/>
      <c r="AM1079" s="4"/>
      <c r="AN1079" s="4"/>
      <c r="AO1079" s="4"/>
      <c r="AP1079" s="4"/>
      <c r="AQ1079" s="4"/>
    </row>
    <row r="1080" spans="1:43" ht="15.75" customHeight="1" x14ac:dyDescent="0.2">
      <c r="A1080" s="17">
        <v>43734</v>
      </c>
      <c r="B1080" s="17">
        <v>32617</v>
      </c>
      <c r="C1080" s="3" t="s">
        <v>48</v>
      </c>
      <c r="D1080" s="21">
        <v>36</v>
      </c>
      <c r="E1080" s="3" t="s">
        <v>40</v>
      </c>
      <c r="F1080" s="4"/>
      <c r="G1080" s="4"/>
      <c r="H1080" s="3" t="s">
        <v>41</v>
      </c>
      <c r="I1080" s="3" t="s">
        <v>79</v>
      </c>
      <c r="J1080" s="3" t="s">
        <v>51</v>
      </c>
      <c r="K1080" s="3" t="s">
        <v>135</v>
      </c>
      <c r="L1080" s="3" t="s">
        <v>730</v>
      </c>
      <c r="M1080" s="3" t="s">
        <v>45</v>
      </c>
      <c r="N1080" s="3" t="s">
        <v>58</v>
      </c>
      <c r="O1080" s="3" t="s">
        <v>46</v>
      </c>
      <c r="P1080" s="17">
        <v>43466</v>
      </c>
      <c r="Q1080" s="5" t="s">
        <v>109</v>
      </c>
      <c r="R1080" s="3" t="s">
        <v>47</v>
      </c>
      <c r="S1080" s="3"/>
      <c r="T1080" s="3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4"/>
      <c r="AG1080" s="4"/>
      <c r="AH1080" s="4"/>
      <c r="AI1080" s="4"/>
      <c r="AJ1080" s="4"/>
      <c r="AK1080" s="4"/>
      <c r="AL1080" s="4"/>
      <c r="AM1080" s="4"/>
      <c r="AN1080" s="4"/>
      <c r="AO1080" s="4"/>
      <c r="AP1080" s="4"/>
      <c r="AQ1080" s="4"/>
    </row>
    <row r="1081" spans="1:43" ht="15.75" customHeight="1" x14ac:dyDescent="0.2">
      <c r="A1081" s="17">
        <v>43734</v>
      </c>
      <c r="B1081" s="17">
        <v>29671</v>
      </c>
      <c r="C1081" s="3" t="s">
        <v>54</v>
      </c>
      <c r="D1081" s="21">
        <v>44</v>
      </c>
      <c r="E1081" s="3" t="s">
        <v>40</v>
      </c>
      <c r="F1081" s="3">
        <v>178</v>
      </c>
      <c r="G1081" s="3">
        <v>70</v>
      </c>
      <c r="H1081" s="3" t="s">
        <v>41</v>
      </c>
      <c r="I1081" s="3" t="s">
        <v>833</v>
      </c>
      <c r="J1081" s="3" t="s">
        <v>51</v>
      </c>
      <c r="K1081" s="3" t="s">
        <v>135</v>
      </c>
      <c r="L1081" s="3" t="s">
        <v>87</v>
      </c>
      <c r="M1081" s="3" t="s">
        <v>45</v>
      </c>
      <c r="N1081" s="3" t="s">
        <v>84</v>
      </c>
      <c r="O1081" s="3" t="s">
        <v>46</v>
      </c>
      <c r="P1081" s="17">
        <v>43636</v>
      </c>
      <c r="Q1081" s="5" t="s">
        <v>232</v>
      </c>
      <c r="R1081" s="3" t="s">
        <v>47</v>
      </c>
      <c r="S1081" s="3"/>
      <c r="T1081" s="3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4"/>
      <c r="AG1081" s="4"/>
      <c r="AH1081" s="4"/>
      <c r="AI1081" s="4"/>
      <c r="AJ1081" s="4"/>
      <c r="AK1081" s="4"/>
      <c r="AL1081" s="4"/>
      <c r="AM1081" s="4"/>
      <c r="AN1081" s="4"/>
      <c r="AO1081" s="4"/>
      <c r="AP1081" s="4"/>
      <c r="AQ1081" s="4"/>
    </row>
    <row r="1082" spans="1:43" ht="15.75" customHeight="1" x14ac:dyDescent="0.2">
      <c r="A1082" s="17">
        <v>43734</v>
      </c>
      <c r="B1082" s="17">
        <v>29741</v>
      </c>
      <c r="C1082" s="3" t="s">
        <v>54</v>
      </c>
      <c r="D1082" s="21">
        <v>44</v>
      </c>
      <c r="E1082" s="3" t="s">
        <v>40</v>
      </c>
      <c r="F1082" s="4"/>
      <c r="G1082" s="3">
        <v>87</v>
      </c>
      <c r="H1082" s="3" t="s">
        <v>41</v>
      </c>
      <c r="I1082" s="3" t="s">
        <v>71</v>
      </c>
      <c r="J1082" s="3" t="s">
        <v>43</v>
      </c>
      <c r="K1082" s="3" t="s">
        <v>135</v>
      </c>
      <c r="L1082" s="3" t="s">
        <v>313</v>
      </c>
      <c r="M1082" s="3" t="s">
        <v>45</v>
      </c>
      <c r="N1082" s="3" t="s">
        <v>58</v>
      </c>
      <c r="O1082" s="3" t="s">
        <v>46</v>
      </c>
      <c r="P1082" s="17">
        <v>42370</v>
      </c>
      <c r="Q1082" s="5" t="s">
        <v>112</v>
      </c>
      <c r="R1082" s="3" t="s">
        <v>47</v>
      </c>
      <c r="S1082" s="3"/>
      <c r="T1082" s="3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4"/>
      <c r="AG1082" s="4"/>
      <c r="AH1082" s="4"/>
      <c r="AI1082" s="4"/>
      <c r="AJ1082" s="4"/>
      <c r="AK1082" s="4"/>
      <c r="AL1082" s="4"/>
      <c r="AM1082" s="4"/>
      <c r="AN1082" s="4"/>
      <c r="AO1082" s="4"/>
      <c r="AP1082" s="4"/>
      <c r="AQ1082" s="4"/>
    </row>
    <row r="1083" spans="1:43" ht="15.75" customHeight="1" x14ac:dyDescent="0.2">
      <c r="A1083" s="17">
        <v>43734</v>
      </c>
      <c r="B1083" s="17">
        <v>36656</v>
      </c>
      <c r="C1083" s="3" t="s">
        <v>39</v>
      </c>
      <c r="D1083" s="21">
        <v>25</v>
      </c>
      <c r="E1083" s="3" t="s">
        <v>40</v>
      </c>
      <c r="F1083" s="4"/>
      <c r="G1083" s="4"/>
      <c r="H1083" s="3" t="s">
        <v>41</v>
      </c>
      <c r="I1083" s="3" t="s">
        <v>134</v>
      </c>
      <c r="J1083" s="3" t="s">
        <v>115</v>
      </c>
      <c r="K1083" s="3" t="s">
        <v>5509</v>
      </c>
      <c r="L1083" s="3" t="s">
        <v>115</v>
      </c>
      <c r="M1083" s="3" t="s">
        <v>45</v>
      </c>
      <c r="N1083" s="3" t="s">
        <v>84</v>
      </c>
      <c r="O1083" s="3" t="s">
        <v>62</v>
      </c>
      <c r="P1083" s="19"/>
      <c r="Q1083" s="5" t="s">
        <v>151</v>
      </c>
      <c r="R1083" s="3" t="s">
        <v>47</v>
      </c>
      <c r="S1083" s="3"/>
      <c r="T1083" s="3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4"/>
      <c r="AG1083" s="4"/>
      <c r="AH1083" s="4"/>
      <c r="AI1083" s="4"/>
      <c r="AJ1083" s="4"/>
      <c r="AK1083" s="4"/>
      <c r="AL1083" s="4"/>
      <c r="AM1083" s="4"/>
      <c r="AN1083" s="4"/>
      <c r="AO1083" s="4"/>
      <c r="AP1083" s="4"/>
      <c r="AQ1083" s="4"/>
    </row>
    <row r="1084" spans="1:43" ht="15.75" customHeight="1" x14ac:dyDescent="0.2">
      <c r="A1084" s="17">
        <v>43735</v>
      </c>
      <c r="B1084" s="17">
        <v>27929</v>
      </c>
      <c r="C1084" s="3" t="s">
        <v>39</v>
      </c>
      <c r="D1084" s="21">
        <v>49</v>
      </c>
      <c r="E1084" s="3" t="s">
        <v>40</v>
      </c>
      <c r="F1084" s="4"/>
      <c r="G1084" s="4"/>
      <c r="H1084" s="3" t="s">
        <v>41</v>
      </c>
      <c r="I1084" s="3" t="s">
        <v>834</v>
      </c>
      <c r="J1084" s="3" t="s">
        <v>43</v>
      </c>
      <c r="K1084" s="3" t="s">
        <v>135</v>
      </c>
      <c r="L1084" s="3" t="s">
        <v>345</v>
      </c>
      <c r="M1084" s="3" t="s">
        <v>45</v>
      </c>
      <c r="N1084" s="3" t="s">
        <v>39</v>
      </c>
      <c r="O1084" s="3" t="s">
        <v>46</v>
      </c>
      <c r="P1084" s="17">
        <v>42005</v>
      </c>
      <c r="Q1084" s="5" t="s">
        <v>619</v>
      </c>
      <c r="R1084" s="3" t="s">
        <v>47</v>
      </c>
      <c r="S1084" s="3"/>
      <c r="T1084" s="3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4"/>
      <c r="AG1084" s="4"/>
      <c r="AH1084" s="4"/>
      <c r="AI1084" s="4"/>
      <c r="AJ1084" s="4"/>
      <c r="AK1084" s="4"/>
      <c r="AL1084" s="4"/>
      <c r="AM1084" s="4"/>
      <c r="AN1084" s="4"/>
      <c r="AO1084" s="4"/>
      <c r="AP1084" s="4"/>
      <c r="AQ1084" s="4"/>
    </row>
    <row r="1085" spans="1:43" ht="15.75" customHeight="1" x14ac:dyDescent="0.2">
      <c r="A1085" s="17">
        <v>43735</v>
      </c>
      <c r="B1085" s="17">
        <v>31365</v>
      </c>
      <c r="C1085" s="3" t="s">
        <v>54</v>
      </c>
      <c r="D1085" s="21">
        <v>40</v>
      </c>
      <c r="E1085" s="3" t="s">
        <v>40</v>
      </c>
      <c r="F1085" s="3">
        <v>174</v>
      </c>
      <c r="G1085" s="3">
        <v>65</v>
      </c>
      <c r="H1085" s="3" t="s">
        <v>41</v>
      </c>
      <c r="I1085" s="3" t="s">
        <v>71</v>
      </c>
      <c r="J1085" s="3" t="s">
        <v>51</v>
      </c>
      <c r="K1085" s="3" t="s">
        <v>135</v>
      </c>
      <c r="L1085" s="3" t="s">
        <v>135</v>
      </c>
      <c r="M1085" s="3" t="s">
        <v>45</v>
      </c>
      <c r="N1085" s="3" t="s">
        <v>84</v>
      </c>
      <c r="O1085" s="3" t="s">
        <v>62</v>
      </c>
      <c r="P1085" s="19"/>
      <c r="Q1085" s="5" t="s">
        <v>835</v>
      </c>
      <c r="R1085" s="3" t="s">
        <v>47</v>
      </c>
      <c r="S1085" s="3"/>
      <c r="T1085" s="3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4"/>
      <c r="AG1085" s="4"/>
      <c r="AH1085" s="4"/>
      <c r="AI1085" s="4"/>
      <c r="AJ1085" s="4"/>
      <c r="AK1085" s="4"/>
      <c r="AL1085" s="4"/>
      <c r="AM1085" s="4"/>
      <c r="AN1085" s="4"/>
      <c r="AO1085" s="4"/>
      <c r="AP1085" s="4"/>
      <c r="AQ1085" s="4"/>
    </row>
    <row r="1086" spans="1:43" ht="15.75" customHeight="1" x14ac:dyDescent="0.2">
      <c r="A1086" s="17">
        <v>43735</v>
      </c>
      <c r="B1086" s="17">
        <v>35563</v>
      </c>
      <c r="C1086" s="3" t="s">
        <v>48</v>
      </c>
      <c r="D1086" s="21">
        <v>28</v>
      </c>
      <c r="E1086" s="3" t="s">
        <v>40</v>
      </c>
      <c r="F1086" s="4"/>
      <c r="G1086" s="4"/>
      <c r="H1086" s="3" t="s">
        <v>41</v>
      </c>
      <c r="I1086" s="3" t="s">
        <v>79</v>
      </c>
      <c r="J1086" s="3" t="s">
        <v>51</v>
      </c>
      <c r="K1086" s="3" t="s">
        <v>135</v>
      </c>
      <c r="L1086" s="3" t="s">
        <v>783</v>
      </c>
      <c r="M1086" s="3" t="s">
        <v>45</v>
      </c>
      <c r="N1086" s="3" t="s">
        <v>58</v>
      </c>
      <c r="O1086" s="3" t="s">
        <v>62</v>
      </c>
      <c r="P1086" s="19"/>
      <c r="Q1086" s="5" t="s">
        <v>701</v>
      </c>
      <c r="R1086" s="3" t="s">
        <v>47</v>
      </c>
      <c r="S1086" s="3"/>
      <c r="T1086" s="3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4"/>
      <c r="AG1086" s="4"/>
      <c r="AH1086" s="4"/>
      <c r="AI1086" s="4"/>
      <c r="AJ1086" s="4"/>
      <c r="AK1086" s="4"/>
      <c r="AL1086" s="4"/>
      <c r="AM1086" s="4"/>
      <c r="AN1086" s="4"/>
      <c r="AO1086" s="4"/>
      <c r="AP1086" s="4"/>
      <c r="AQ1086" s="4"/>
    </row>
    <row r="1087" spans="1:43" ht="15.75" customHeight="1" x14ac:dyDescent="0.2">
      <c r="A1087" s="17">
        <v>43738</v>
      </c>
      <c r="B1087" s="17">
        <v>31734</v>
      </c>
      <c r="C1087" s="3" t="s">
        <v>54</v>
      </c>
      <c r="D1087" s="21">
        <v>39</v>
      </c>
      <c r="E1087" s="3" t="s">
        <v>40</v>
      </c>
      <c r="F1087" s="4"/>
      <c r="G1087" s="4"/>
      <c r="H1087" s="3" t="s">
        <v>41</v>
      </c>
      <c r="I1087" s="3" t="s">
        <v>318</v>
      </c>
      <c r="J1087" s="3" t="s">
        <v>51</v>
      </c>
      <c r="K1087" s="3" t="s">
        <v>135</v>
      </c>
      <c r="L1087" s="3" t="s">
        <v>810</v>
      </c>
      <c r="M1087" s="3" t="s">
        <v>45</v>
      </c>
      <c r="N1087" s="3" t="s">
        <v>39</v>
      </c>
      <c r="O1087" s="3" t="s">
        <v>62</v>
      </c>
      <c r="P1087" s="19"/>
      <c r="Q1087" s="3" t="s">
        <v>91</v>
      </c>
      <c r="R1087" s="3" t="s">
        <v>47</v>
      </c>
      <c r="S1087" s="3"/>
      <c r="T1087" s="3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4"/>
      <c r="AG1087" s="4"/>
      <c r="AH1087" s="4"/>
      <c r="AI1087" s="4"/>
      <c r="AJ1087" s="4"/>
      <c r="AK1087" s="4"/>
      <c r="AL1087" s="4"/>
      <c r="AM1087" s="4"/>
      <c r="AN1087" s="4"/>
      <c r="AO1087" s="4"/>
      <c r="AP1087" s="4"/>
      <c r="AQ1087" s="4"/>
    </row>
    <row r="1088" spans="1:43" ht="15.75" customHeight="1" x14ac:dyDescent="0.2">
      <c r="A1088" s="17">
        <v>43738</v>
      </c>
      <c r="B1088" s="17">
        <v>32621</v>
      </c>
      <c r="C1088" s="3" t="s">
        <v>54</v>
      </c>
      <c r="D1088" s="21">
        <v>36</v>
      </c>
      <c r="E1088" s="3" t="s">
        <v>40</v>
      </c>
      <c r="F1088" s="4"/>
      <c r="G1088" s="4"/>
      <c r="H1088" s="3" t="s">
        <v>41</v>
      </c>
      <c r="I1088" s="3" t="s">
        <v>836</v>
      </c>
      <c r="J1088" s="3" t="s">
        <v>51</v>
      </c>
      <c r="K1088" s="3" t="s">
        <v>135</v>
      </c>
      <c r="L1088" s="3" t="s">
        <v>383</v>
      </c>
      <c r="M1088" s="3" t="s">
        <v>45</v>
      </c>
      <c r="N1088" s="3" t="s">
        <v>39</v>
      </c>
      <c r="O1088" s="3" t="s">
        <v>46</v>
      </c>
      <c r="P1088" s="17">
        <v>43525</v>
      </c>
      <c r="Q1088" s="5" t="s">
        <v>710</v>
      </c>
      <c r="R1088" s="3" t="s">
        <v>47</v>
      </c>
      <c r="S1088" s="3"/>
      <c r="T1088" s="3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4"/>
      <c r="AG1088" s="4"/>
      <c r="AH1088" s="4"/>
      <c r="AI1088" s="4"/>
      <c r="AJ1088" s="4"/>
      <c r="AK1088" s="4"/>
      <c r="AL1088" s="4"/>
      <c r="AM1088" s="4"/>
      <c r="AN1088" s="4"/>
      <c r="AO1088" s="4"/>
      <c r="AP1088" s="4"/>
      <c r="AQ1088" s="4"/>
    </row>
    <row r="1089" spans="1:43" ht="15.75" customHeight="1" x14ac:dyDescent="0.2">
      <c r="A1089" s="17">
        <v>43738</v>
      </c>
      <c r="B1089" s="17">
        <v>29645</v>
      </c>
      <c r="C1089" s="3" t="s">
        <v>54</v>
      </c>
      <c r="D1089" s="21">
        <v>44</v>
      </c>
      <c r="E1089" s="3" t="s">
        <v>40</v>
      </c>
      <c r="F1089" s="3">
        <v>167</v>
      </c>
      <c r="G1089" s="3">
        <v>79</v>
      </c>
      <c r="H1089" s="3" t="s">
        <v>49</v>
      </c>
      <c r="I1089" s="3" t="s">
        <v>837</v>
      </c>
      <c r="J1089" s="3" t="s">
        <v>51</v>
      </c>
      <c r="K1089" s="3" t="s">
        <v>135</v>
      </c>
      <c r="L1089" s="3" t="s">
        <v>87</v>
      </c>
      <c r="M1089" s="3" t="s">
        <v>45</v>
      </c>
      <c r="N1089" s="3" t="s">
        <v>39</v>
      </c>
      <c r="O1089" s="3" t="s">
        <v>62</v>
      </c>
      <c r="P1089" s="19"/>
      <c r="Q1089" s="5" t="s">
        <v>94</v>
      </c>
      <c r="R1089" s="3" t="s">
        <v>47</v>
      </c>
      <c r="S1089" s="3"/>
      <c r="T1089" s="3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4"/>
      <c r="AG1089" s="4"/>
      <c r="AH1089" s="4"/>
      <c r="AI1089" s="4"/>
      <c r="AJ1089" s="4"/>
      <c r="AK1089" s="4"/>
      <c r="AL1089" s="4"/>
      <c r="AM1089" s="4"/>
      <c r="AN1089" s="4"/>
      <c r="AO1089" s="4"/>
      <c r="AP1089" s="4"/>
      <c r="AQ1089" s="4"/>
    </row>
    <row r="1090" spans="1:43" ht="15.75" customHeight="1" x14ac:dyDescent="0.2">
      <c r="A1090" s="17">
        <v>43738</v>
      </c>
      <c r="B1090" s="17">
        <v>27874</v>
      </c>
      <c r="C1090" s="3" t="s">
        <v>54</v>
      </c>
      <c r="D1090" s="21">
        <v>49</v>
      </c>
      <c r="E1090" s="3" t="s">
        <v>40</v>
      </c>
      <c r="F1090" s="4"/>
      <c r="G1090" s="3">
        <v>76</v>
      </c>
      <c r="H1090" s="3" t="s">
        <v>49</v>
      </c>
      <c r="I1090" s="3" t="s">
        <v>108</v>
      </c>
      <c r="J1090" s="3" t="s">
        <v>51</v>
      </c>
      <c r="K1090" s="3" t="s">
        <v>135</v>
      </c>
      <c r="L1090" s="3" t="s">
        <v>331</v>
      </c>
      <c r="M1090" s="3" t="s">
        <v>45</v>
      </c>
      <c r="N1090" s="3" t="s">
        <v>229</v>
      </c>
      <c r="O1090" s="3" t="s">
        <v>62</v>
      </c>
      <c r="P1090" s="19"/>
      <c r="Q1090" s="5" t="s">
        <v>109</v>
      </c>
      <c r="R1090" s="3" t="s">
        <v>47</v>
      </c>
      <c r="S1090" s="3"/>
      <c r="T1090" s="3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4"/>
      <c r="AG1090" s="4"/>
      <c r="AH1090" s="4"/>
      <c r="AI1090" s="4"/>
      <c r="AJ1090" s="4"/>
      <c r="AK1090" s="4"/>
      <c r="AL1090" s="4"/>
      <c r="AM1090" s="4"/>
      <c r="AN1090" s="4"/>
      <c r="AO1090" s="4"/>
      <c r="AP1090" s="4"/>
      <c r="AQ1090" s="4"/>
    </row>
    <row r="1091" spans="1:43" ht="15.75" customHeight="1" x14ac:dyDescent="0.2">
      <c r="A1091" s="17">
        <v>43738</v>
      </c>
      <c r="B1091" s="17">
        <v>32216</v>
      </c>
      <c r="C1091" s="3" t="s">
        <v>39</v>
      </c>
      <c r="D1091" s="21">
        <v>37</v>
      </c>
      <c r="E1091" s="3" t="s">
        <v>40</v>
      </c>
      <c r="F1091" s="3">
        <v>172</v>
      </c>
      <c r="G1091" s="3">
        <v>72</v>
      </c>
      <c r="H1091" s="3" t="s">
        <v>41</v>
      </c>
      <c r="I1091" s="3" t="s">
        <v>838</v>
      </c>
      <c r="J1091" s="3" t="s">
        <v>51</v>
      </c>
      <c r="K1091" s="3" t="s">
        <v>135</v>
      </c>
      <c r="L1091" s="3" t="s">
        <v>322</v>
      </c>
      <c r="M1091" s="3" t="s">
        <v>45</v>
      </c>
      <c r="N1091" s="3" t="s">
        <v>58</v>
      </c>
      <c r="O1091" s="3" t="s">
        <v>62</v>
      </c>
      <c r="P1091" s="19"/>
      <c r="Q1091" s="5" t="s">
        <v>151</v>
      </c>
      <c r="R1091" s="3" t="s">
        <v>47</v>
      </c>
      <c r="S1091" s="3"/>
      <c r="T1091" s="3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4"/>
      <c r="AG1091" s="4"/>
      <c r="AH1091" s="4"/>
      <c r="AI1091" s="4"/>
      <c r="AJ1091" s="4"/>
      <c r="AK1091" s="4"/>
      <c r="AL1091" s="4"/>
      <c r="AM1091" s="4"/>
      <c r="AN1091" s="4"/>
      <c r="AO1091" s="4"/>
      <c r="AP1091" s="4"/>
      <c r="AQ1091" s="4"/>
    </row>
    <row r="1092" spans="1:43" ht="15.75" customHeight="1" x14ac:dyDescent="0.2">
      <c r="A1092" s="17">
        <v>43738</v>
      </c>
      <c r="B1092" s="17">
        <v>29901</v>
      </c>
      <c r="C1092" s="3" t="s">
        <v>39</v>
      </c>
      <c r="D1092" s="21">
        <v>44</v>
      </c>
      <c r="E1092" s="3" t="s">
        <v>40</v>
      </c>
      <c r="F1092" s="4"/>
      <c r="G1092" s="4"/>
      <c r="H1092" s="3" t="s">
        <v>41</v>
      </c>
      <c r="I1092" s="3" t="s">
        <v>839</v>
      </c>
      <c r="J1092" s="3" t="s">
        <v>43</v>
      </c>
      <c r="K1092" s="3" t="s">
        <v>135</v>
      </c>
      <c r="L1092" s="3" t="s">
        <v>87</v>
      </c>
      <c r="M1092" s="3" t="s">
        <v>45</v>
      </c>
      <c r="N1092" s="3" t="s">
        <v>58</v>
      </c>
      <c r="O1092" s="3" t="s">
        <v>46</v>
      </c>
      <c r="P1092" s="17">
        <v>42370</v>
      </c>
      <c r="Q1092" s="5" t="s">
        <v>116</v>
      </c>
      <c r="R1092" s="3" t="s">
        <v>47</v>
      </c>
      <c r="S1092" s="3"/>
      <c r="T1092" s="3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4"/>
      <c r="AG1092" s="4"/>
      <c r="AH1092" s="4"/>
      <c r="AI1092" s="4"/>
      <c r="AJ1092" s="4"/>
      <c r="AK1092" s="4"/>
      <c r="AL1092" s="4"/>
      <c r="AM1092" s="4"/>
      <c r="AN1092" s="4"/>
      <c r="AO1092" s="4"/>
      <c r="AP1092" s="4"/>
      <c r="AQ1092" s="4"/>
    </row>
    <row r="1093" spans="1:43" ht="15.75" customHeight="1" x14ac:dyDescent="0.2">
      <c r="A1093" s="17">
        <v>43738</v>
      </c>
      <c r="B1093" s="17">
        <v>31700</v>
      </c>
      <c r="C1093" s="3" t="s">
        <v>39</v>
      </c>
      <c r="D1093" s="21">
        <v>39</v>
      </c>
      <c r="E1093" s="3" t="s">
        <v>40</v>
      </c>
      <c r="F1093" s="4"/>
      <c r="G1093" s="4"/>
      <c r="H1093" s="3" t="s">
        <v>41</v>
      </c>
      <c r="I1093" s="3" t="s">
        <v>363</v>
      </c>
      <c r="J1093" s="3" t="s">
        <v>51</v>
      </c>
      <c r="K1093" s="3" t="s">
        <v>135</v>
      </c>
      <c r="L1093" s="3" t="s">
        <v>87</v>
      </c>
      <c r="M1093" s="3" t="s">
        <v>45</v>
      </c>
      <c r="N1093" s="3" t="s">
        <v>58</v>
      </c>
      <c r="O1093" s="3" t="s">
        <v>62</v>
      </c>
      <c r="P1093" s="19"/>
      <c r="Q1093" s="5" t="s">
        <v>147</v>
      </c>
      <c r="R1093" s="3" t="s">
        <v>47</v>
      </c>
      <c r="S1093" s="3"/>
      <c r="T1093" s="3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4"/>
      <c r="AG1093" s="4"/>
      <c r="AH1093" s="4"/>
      <c r="AI1093" s="4"/>
      <c r="AJ1093" s="4"/>
      <c r="AK1093" s="4"/>
      <c r="AL1093" s="4"/>
      <c r="AM1093" s="4"/>
      <c r="AN1093" s="4"/>
      <c r="AO1093" s="4"/>
      <c r="AP1093" s="4"/>
      <c r="AQ1093" s="4"/>
    </row>
    <row r="1094" spans="1:43" ht="15.75" customHeight="1" x14ac:dyDescent="0.2">
      <c r="A1094" s="17">
        <v>43738</v>
      </c>
      <c r="B1094" s="17">
        <v>31917</v>
      </c>
      <c r="C1094" s="3" t="s">
        <v>48</v>
      </c>
      <c r="D1094" s="21">
        <v>38</v>
      </c>
      <c r="E1094" s="3" t="s">
        <v>40</v>
      </c>
      <c r="F1094" s="3">
        <v>172</v>
      </c>
      <c r="G1094" s="4"/>
      <c r="H1094" s="3" t="s">
        <v>41</v>
      </c>
      <c r="I1094" s="3" t="s">
        <v>56</v>
      </c>
      <c r="J1094" s="3" t="s">
        <v>51</v>
      </c>
      <c r="K1094" s="3" t="s">
        <v>135</v>
      </c>
      <c r="L1094" s="3" t="s">
        <v>331</v>
      </c>
      <c r="M1094" s="3" t="s">
        <v>45</v>
      </c>
      <c r="N1094" s="3" t="s">
        <v>39</v>
      </c>
      <c r="O1094" s="3" t="s">
        <v>62</v>
      </c>
      <c r="P1094" s="19"/>
      <c r="Q1094" s="5" t="s">
        <v>615</v>
      </c>
      <c r="R1094" s="3" t="s">
        <v>47</v>
      </c>
      <c r="S1094" s="3"/>
      <c r="T1094" s="3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4"/>
      <c r="AG1094" s="4"/>
      <c r="AH1094" s="4"/>
      <c r="AI1094" s="4"/>
      <c r="AJ1094" s="4"/>
      <c r="AK1094" s="4"/>
      <c r="AL1094" s="4"/>
      <c r="AM1094" s="4"/>
      <c r="AN1094" s="4"/>
      <c r="AO1094" s="4"/>
      <c r="AP1094" s="4"/>
      <c r="AQ1094" s="4"/>
    </row>
    <row r="1095" spans="1:43" ht="15.75" customHeight="1" x14ac:dyDescent="0.2">
      <c r="A1095" s="17">
        <v>43738</v>
      </c>
      <c r="B1095" s="17">
        <v>28859</v>
      </c>
      <c r="C1095" s="3" t="s">
        <v>54</v>
      </c>
      <c r="D1095" s="21">
        <v>46</v>
      </c>
      <c r="E1095" s="3" t="s">
        <v>40</v>
      </c>
      <c r="F1095" s="4"/>
      <c r="G1095" s="3">
        <v>70</v>
      </c>
      <c r="H1095" s="3" t="s">
        <v>49</v>
      </c>
      <c r="I1095" s="3" t="s">
        <v>275</v>
      </c>
      <c r="J1095" s="3" t="s">
        <v>51</v>
      </c>
      <c r="K1095" s="3" t="s">
        <v>135</v>
      </c>
      <c r="L1095" s="3" t="s">
        <v>840</v>
      </c>
      <c r="M1095" s="3" t="s">
        <v>45</v>
      </c>
      <c r="N1095" s="3" t="s">
        <v>84</v>
      </c>
      <c r="O1095" s="3" t="s">
        <v>62</v>
      </c>
      <c r="P1095" s="19"/>
      <c r="Q1095" s="3" t="s">
        <v>91</v>
      </c>
      <c r="R1095" s="3" t="s">
        <v>47</v>
      </c>
      <c r="S1095" s="3"/>
      <c r="T1095" s="3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4"/>
      <c r="AG1095" s="4"/>
      <c r="AH1095" s="4"/>
      <c r="AI1095" s="4"/>
      <c r="AJ1095" s="4"/>
      <c r="AK1095" s="4"/>
      <c r="AL1095" s="4"/>
      <c r="AM1095" s="4"/>
      <c r="AN1095" s="4"/>
      <c r="AO1095" s="4"/>
      <c r="AP1095" s="4"/>
      <c r="AQ1095" s="4"/>
    </row>
    <row r="1096" spans="1:43" ht="15.75" customHeight="1" x14ac:dyDescent="0.2">
      <c r="A1096" s="17">
        <v>43738</v>
      </c>
      <c r="B1096" s="17">
        <v>36216</v>
      </c>
      <c r="C1096" s="3" t="s">
        <v>48</v>
      </c>
      <c r="D1096" s="21">
        <v>26</v>
      </c>
      <c r="E1096" s="3" t="s">
        <v>40</v>
      </c>
      <c r="F1096" s="4"/>
      <c r="G1096" s="4"/>
      <c r="H1096" s="3" t="s">
        <v>41</v>
      </c>
      <c r="I1096" s="3" t="s">
        <v>435</v>
      </c>
      <c r="J1096" s="3" t="s">
        <v>758</v>
      </c>
      <c r="K1096" s="3" t="s">
        <v>5509</v>
      </c>
      <c r="L1096" s="3" t="s">
        <v>758</v>
      </c>
      <c r="M1096" s="3" t="s">
        <v>45</v>
      </c>
      <c r="N1096" s="3" t="s">
        <v>39</v>
      </c>
      <c r="O1096" s="3" t="s">
        <v>62</v>
      </c>
      <c r="P1096" s="19"/>
      <c r="Q1096" s="5" t="s">
        <v>100</v>
      </c>
      <c r="R1096" s="3" t="s">
        <v>47</v>
      </c>
      <c r="S1096" s="3"/>
      <c r="T1096" s="3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4"/>
      <c r="AG1096" s="4"/>
      <c r="AH1096" s="4"/>
      <c r="AI1096" s="4"/>
      <c r="AJ1096" s="4"/>
      <c r="AK1096" s="4"/>
      <c r="AL1096" s="4"/>
      <c r="AM1096" s="4"/>
      <c r="AN1096" s="4"/>
      <c r="AO1096" s="4"/>
      <c r="AP1096" s="4"/>
      <c r="AQ1096" s="4"/>
    </row>
    <row r="1097" spans="1:43" ht="15.75" customHeight="1" x14ac:dyDescent="0.2">
      <c r="A1097" s="17">
        <v>43739</v>
      </c>
      <c r="B1097" s="17">
        <v>31393</v>
      </c>
      <c r="C1097" s="3" t="s">
        <v>39</v>
      </c>
      <c r="D1097" s="21">
        <v>40</v>
      </c>
      <c r="E1097" s="3" t="s">
        <v>40</v>
      </c>
      <c r="F1097" s="4"/>
      <c r="G1097" s="4"/>
      <c r="H1097" s="3" t="s">
        <v>49</v>
      </c>
      <c r="I1097" s="3" t="s">
        <v>279</v>
      </c>
      <c r="J1097" s="3" t="s">
        <v>51</v>
      </c>
      <c r="K1097" s="3" t="s">
        <v>135</v>
      </c>
      <c r="L1097" s="3" t="s">
        <v>52</v>
      </c>
      <c r="M1097" s="3" t="s">
        <v>45</v>
      </c>
      <c r="N1097" s="3" t="s">
        <v>58</v>
      </c>
      <c r="O1097" s="3" t="s">
        <v>46</v>
      </c>
      <c r="P1097" s="19"/>
      <c r="Q1097" s="5" t="s">
        <v>107</v>
      </c>
      <c r="R1097" s="3" t="s">
        <v>47</v>
      </c>
      <c r="S1097" s="3"/>
      <c r="T1097" s="3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4"/>
      <c r="AG1097" s="4"/>
      <c r="AH1097" s="4"/>
      <c r="AI1097" s="4"/>
      <c r="AJ1097" s="4"/>
      <c r="AK1097" s="4"/>
      <c r="AL1097" s="4"/>
      <c r="AM1097" s="4"/>
      <c r="AN1097" s="4"/>
      <c r="AO1097" s="4"/>
      <c r="AP1097" s="4"/>
      <c r="AQ1097" s="4"/>
    </row>
    <row r="1098" spans="1:43" ht="15.75" customHeight="1" x14ac:dyDescent="0.2">
      <c r="A1098" s="17">
        <v>43739</v>
      </c>
      <c r="B1098" s="17">
        <v>32008</v>
      </c>
      <c r="C1098" s="3" t="s">
        <v>48</v>
      </c>
      <c r="D1098" s="21">
        <v>38</v>
      </c>
      <c r="E1098" s="3" t="s">
        <v>40</v>
      </c>
      <c r="F1098" s="4"/>
      <c r="G1098" s="3">
        <v>67</v>
      </c>
      <c r="H1098" s="3" t="s">
        <v>41</v>
      </c>
      <c r="I1098" s="3" t="s">
        <v>841</v>
      </c>
      <c r="J1098" s="3" t="s">
        <v>43</v>
      </c>
      <c r="K1098" s="3" t="s">
        <v>135</v>
      </c>
      <c r="L1098" s="3" t="s">
        <v>345</v>
      </c>
      <c r="M1098" s="3" t="s">
        <v>45</v>
      </c>
      <c r="N1098" s="3" t="s">
        <v>58</v>
      </c>
      <c r="O1098" s="3" t="s">
        <v>62</v>
      </c>
      <c r="P1098" s="19"/>
      <c r="Q1098" s="5" t="s">
        <v>232</v>
      </c>
      <c r="R1098" s="3" t="s">
        <v>47</v>
      </c>
      <c r="S1098" s="3"/>
      <c r="T1098" s="3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4"/>
      <c r="AG1098" s="4"/>
      <c r="AH1098" s="4"/>
      <c r="AI1098" s="4"/>
      <c r="AJ1098" s="4"/>
      <c r="AK1098" s="4"/>
      <c r="AL1098" s="4"/>
      <c r="AM1098" s="4"/>
      <c r="AN1098" s="4"/>
      <c r="AO1098" s="4"/>
      <c r="AP1098" s="4"/>
      <c r="AQ1098" s="4"/>
    </row>
    <row r="1099" spans="1:43" ht="15.75" customHeight="1" x14ac:dyDescent="0.2">
      <c r="A1099" s="17">
        <v>43739</v>
      </c>
      <c r="B1099" s="17">
        <v>35580</v>
      </c>
      <c r="C1099" s="3" t="s">
        <v>54</v>
      </c>
      <c r="D1099" s="21">
        <v>28</v>
      </c>
      <c r="E1099" s="3" t="s">
        <v>40</v>
      </c>
      <c r="F1099" s="4"/>
      <c r="G1099" s="4"/>
      <c r="H1099" s="3" t="s">
        <v>41</v>
      </c>
      <c r="I1099" s="3" t="s">
        <v>842</v>
      </c>
      <c r="J1099" s="3" t="s">
        <v>43</v>
      </c>
      <c r="K1099" s="3" t="s">
        <v>135</v>
      </c>
      <c r="L1099" s="3" t="s">
        <v>87</v>
      </c>
      <c r="M1099" s="3" t="s">
        <v>45</v>
      </c>
      <c r="N1099" s="3" t="s">
        <v>58</v>
      </c>
      <c r="O1099" s="3" t="s">
        <v>62</v>
      </c>
      <c r="P1099" s="19"/>
      <c r="Q1099" s="5" t="s">
        <v>835</v>
      </c>
      <c r="R1099" s="3" t="s">
        <v>47</v>
      </c>
      <c r="S1099" s="3"/>
      <c r="T1099" s="3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4"/>
      <c r="AG1099" s="4"/>
      <c r="AH1099" s="4"/>
      <c r="AI1099" s="4"/>
      <c r="AJ1099" s="4"/>
      <c r="AK1099" s="4"/>
      <c r="AL1099" s="4"/>
      <c r="AM1099" s="4"/>
      <c r="AN1099" s="4"/>
      <c r="AO1099" s="4"/>
      <c r="AP1099" s="4"/>
      <c r="AQ1099" s="4"/>
    </row>
    <row r="1100" spans="1:43" ht="15.75" customHeight="1" x14ac:dyDescent="0.2">
      <c r="A1100" s="17">
        <v>43739</v>
      </c>
      <c r="B1100" s="17">
        <v>34022</v>
      </c>
      <c r="C1100" s="3" t="s">
        <v>54</v>
      </c>
      <c r="D1100" s="21">
        <v>32</v>
      </c>
      <c r="E1100" s="3" t="s">
        <v>40</v>
      </c>
      <c r="F1100" s="4"/>
      <c r="G1100" s="4"/>
      <c r="H1100" s="3" t="s">
        <v>41</v>
      </c>
      <c r="I1100" s="3" t="s">
        <v>842</v>
      </c>
      <c r="J1100" s="3" t="s">
        <v>43</v>
      </c>
      <c r="K1100" s="3" t="s">
        <v>135</v>
      </c>
      <c r="L1100" s="3" t="s">
        <v>87</v>
      </c>
      <c r="M1100" s="3" t="s">
        <v>45</v>
      </c>
      <c r="N1100" s="3" t="s">
        <v>58</v>
      </c>
      <c r="O1100" s="3" t="s">
        <v>62</v>
      </c>
      <c r="P1100" s="19"/>
      <c r="Q1100" s="5" t="s">
        <v>107</v>
      </c>
      <c r="R1100" s="3" t="s">
        <v>47</v>
      </c>
      <c r="S1100" s="3"/>
      <c r="T1100" s="3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4"/>
      <c r="AG1100" s="4"/>
      <c r="AH1100" s="4"/>
      <c r="AI1100" s="4"/>
      <c r="AJ1100" s="4"/>
      <c r="AK1100" s="4"/>
      <c r="AL1100" s="4"/>
      <c r="AM1100" s="4"/>
      <c r="AN1100" s="4"/>
      <c r="AO1100" s="4"/>
      <c r="AP1100" s="4"/>
      <c r="AQ1100" s="4"/>
    </row>
    <row r="1101" spans="1:43" ht="15.75" customHeight="1" x14ac:dyDescent="0.2">
      <c r="A1101" s="17">
        <v>43739</v>
      </c>
      <c r="B1101" s="17">
        <v>33615</v>
      </c>
      <c r="C1101" s="3" t="s">
        <v>39</v>
      </c>
      <c r="D1101" s="21">
        <v>33</v>
      </c>
      <c r="E1101" s="3" t="s">
        <v>40</v>
      </c>
      <c r="F1101" s="4"/>
      <c r="G1101" s="3">
        <v>68</v>
      </c>
      <c r="H1101" s="3" t="s">
        <v>41</v>
      </c>
      <c r="I1101" s="3" t="s">
        <v>79</v>
      </c>
      <c r="J1101" s="3" t="s">
        <v>60</v>
      </c>
      <c r="K1101" s="3" t="s">
        <v>135</v>
      </c>
      <c r="L1101" s="3" t="s">
        <v>746</v>
      </c>
      <c r="M1101" s="3" t="s">
        <v>45</v>
      </c>
      <c r="N1101" s="3" t="s">
        <v>821</v>
      </c>
      <c r="O1101" s="3" t="s">
        <v>62</v>
      </c>
      <c r="P1101" s="19"/>
      <c r="Q1101" s="5" t="s">
        <v>613</v>
      </c>
      <c r="R1101" s="3" t="s">
        <v>47</v>
      </c>
      <c r="S1101" s="3"/>
      <c r="T1101" s="3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4"/>
      <c r="AG1101" s="4"/>
      <c r="AH1101" s="4"/>
      <c r="AI1101" s="4"/>
      <c r="AJ1101" s="4"/>
      <c r="AK1101" s="4"/>
      <c r="AL1101" s="4"/>
      <c r="AM1101" s="4"/>
      <c r="AN1101" s="4"/>
      <c r="AO1101" s="4"/>
      <c r="AP1101" s="4"/>
      <c r="AQ1101" s="4"/>
    </row>
    <row r="1102" spans="1:43" ht="15.75" customHeight="1" x14ac:dyDescent="0.2">
      <c r="A1102" s="17">
        <v>43739</v>
      </c>
      <c r="B1102" s="17">
        <v>34946</v>
      </c>
      <c r="C1102" s="3" t="s">
        <v>48</v>
      </c>
      <c r="D1102" s="21">
        <v>30</v>
      </c>
      <c r="E1102" s="3" t="s">
        <v>40</v>
      </c>
      <c r="F1102" s="4"/>
      <c r="G1102" s="4"/>
      <c r="H1102" s="3" t="s">
        <v>41</v>
      </c>
      <c r="I1102" s="3" t="s">
        <v>79</v>
      </c>
      <c r="J1102" s="3" t="s">
        <v>60</v>
      </c>
      <c r="K1102" s="3" t="s">
        <v>135</v>
      </c>
      <c r="L1102" s="3" t="s">
        <v>843</v>
      </c>
      <c r="M1102" s="3" t="s">
        <v>45</v>
      </c>
      <c r="N1102" s="3" t="s">
        <v>58</v>
      </c>
      <c r="O1102" s="3" t="s">
        <v>46</v>
      </c>
      <c r="P1102" s="17">
        <v>43466</v>
      </c>
      <c r="Q1102" s="5" t="s">
        <v>844</v>
      </c>
      <c r="R1102" s="1" t="s">
        <v>845</v>
      </c>
      <c r="S1102" s="1"/>
      <c r="T1102" s="1"/>
      <c r="U1102" s="3" t="s">
        <v>62</v>
      </c>
      <c r="V1102" s="3" t="s">
        <v>46</v>
      </c>
      <c r="W1102" s="3" t="s">
        <v>62</v>
      </c>
      <c r="X1102" s="3" t="s">
        <v>62</v>
      </c>
      <c r="Y1102" s="4"/>
      <c r="Z1102" s="4"/>
      <c r="AA1102" s="4"/>
      <c r="AB1102" s="4"/>
      <c r="AC1102" s="4"/>
      <c r="AD1102" s="4"/>
      <c r="AE1102" s="4"/>
      <c r="AF1102" s="3" t="s">
        <v>846</v>
      </c>
      <c r="AG1102" s="4"/>
      <c r="AH1102" s="4"/>
      <c r="AI1102" s="4"/>
      <c r="AJ1102" s="4"/>
      <c r="AK1102" s="4"/>
      <c r="AL1102" s="4"/>
      <c r="AM1102" s="4"/>
      <c r="AN1102" s="4"/>
      <c r="AO1102" s="4"/>
      <c r="AP1102" s="4"/>
      <c r="AQ1102" s="4"/>
    </row>
    <row r="1103" spans="1:43" ht="15.75" customHeight="1" x14ac:dyDescent="0.2">
      <c r="A1103" s="17">
        <v>43740</v>
      </c>
      <c r="B1103" s="17">
        <v>29136</v>
      </c>
      <c r="C1103" s="3" t="s">
        <v>92</v>
      </c>
      <c r="D1103" s="21">
        <v>46</v>
      </c>
      <c r="E1103" s="3" t="s">
        <v>40</v>
      </c>
      <c r="F1103" s="4"/>
      <c r="G1103" s="4"/>
      <c r="H1103" s="3" t="s">
        <v>49</v>
      </c>
      <c r="I1103" s="3" t="s">
        <v>847</v>
      </c>
      <c r="J1103" s="3" t="s">
        <v>157</v>
      </c>
      <c r="K1103" s="3" t="s">
        <v>135</v>
      </c>
      <c r="L1103" s="3" t="s">
        <v>848</v>
      </c>
      <c r="M1103" s="3" t="s">
        <v>45</v>
      </c>
      <c r="N1103" s="3" t="s">
        <v>39</v>
      </c>
      <c r="O1103" s="3" t="s">
        <v>46</v>
      </c>
      <c r="P1103" s="17">
        <v>43101</v>
      </c>
      <c r="Q1103" s="5" t="s">
        <v>136</v>
      </c>
      <c r="R1103" s="3" t="s">
        <v>47</v>
      </c>
      <c r="S1103" s="3"/>
      <c r="T1103" s="3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4"/>
      <c r="AG1103" s="4"/>
      <c r="AH1103" s="4"/>
      <c r="AI1103" s="4"/>
      <c r="AJ1103" s="4"/>
      <c r="AK1103" s="4"/>
      <c r="AL1103" s="4"/>
      <c r="AM1103" s="4"/>
      <c r="AN1103" s="4"/>
      <c r="AO1103" s="4"/>
      <c r="AP1103" s="4"/>
      <c r="AQ1103" s="4"/>
    </row>
    <row r="1104" spans="1:43" ht="15.75" customHeight="1" x14ac:dyDescent="0.2">
      <c r="A1104" s="17">
        <v>43740</v>
      </c>
      <c r="B1104" s="17">
        <v>30496</v>
      </c>
      <c r="C1104" s="3" t="s">
        <v>54</v>
      </c>
      <c r="D1104" s="21">
        <v>42</v>
      </c>
      <c r="E1104" s="3" t="s">
        <v>40</v>
      </c>
      <c r="F1104" s="4"/>
      <c r="G1104" s="3">
        <v>75</v>
      </c>
      <c r="H1104" s="3" t="s">
        <v>41</v>
      </c>
      <c r="I1104" s="3" t="s">
        <v>849</v>
      </c>
      <c r="J1104" s="3" t="s">
        <v>114</v>
      </c>
      <c r="K1104" s="3" t="s">
        <v>135</v>
      </c>
      <c r="L1104" s="3" t="s">
        <v>850</v>
      </c>
      <c r="M1104" s="3" t="s">
        <v>45</v>
      </c>
      <c r="N1104" s="3" t="s">
        <v>851</v>
      </c>
      <c r="O1104" s="3" t="s">
        <v>46</v>
      </c>
      <c r="P1104" s="17">
        <v>43466</v>
      </c>
      <c r="Q1104" s="5" t="s">
        <v>107</v>
      </c>
      <c r="R1104" s="3" t="s">
        <v>47</v>
      </c>
      <c r="S1104" s="3"/>
      <c r="T1104" s="3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4"/>
      <c r="AG1104" s="4"/>
      <c r="AH1104" s="4"/>
      <c r="AI1104" s="4"/>
      <c r="AJ1104" s="4"/>
      <c r="AK1104" s="4"/>
      <c r="AL1104" s="4"/>
      <c r="AM1104" s="4"/>
      <c r="AN1104" s="4"/>
      <c r="AO1104" s="4"/>
      <c r="AP1104" s="4"/>
      <c r="AQ1104" s="4"/>
    </row>
    <row r="1105" spans="1:43" ht="15.75" customHeight="1" x14ac:dyDescent="0.2">
      <c r="A1105" s="17">
        <v>43740</v>
      </c>
      <c r="B1105" s="17">
        <v>33666</v>
      </c>
      <c r="C1105" s="3" t="s">
        <v>48</v>
      </c>
      <c r="D1105" s="21">
        <v>33</v>
      </c>
      <c r="E1105" s="3" t="s">
        <v>40</v>
      </c>
      <c r="F1105" s="4"/>
      <c r="G1105" s="4"/>
      <c r="H1105" s="3" t="s">
        <v>41</v>
      </c>
      <c r="I1105" s="3" t="s">
        <v>370</v>
      </c>
      <c r="J1105" s="3" t="s">
        <v>43</v>
      </c>
      <c r="K1105" s="3" t="s">
        <v>135</v>
      </c>
      <c r="L1105" s="3" t="s">
        <v>852</v>
      </c>
      <c r="M1105" s="3" t="s">
        <v>45</v>
      </c>
      <c r="N1105" s="3" t="s">
        <v>84</v>
      </c>
      <c r="O1105" s="3" t="s">
        <v>46</v>
      </c>
      <c r="P1105" s="17">
        <v>42370</v>
      </c>
      <c r="Q1105" s="5" t="s">
        <v>620</v>
      </c>
      <c r="R1105" s="3" t="s">
        <v>47</v>
      </c>
      <c r="S1105" s="3"/>
      <c r="T1105" s="3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4"/>
      <c r="AG1105" s="4"/>
      <c r="AH1105" s="4"/>
      <c r="AI1105" s="4"/>
      <c r="AJ1105" s="4"/>
      <c r="AK1105" s="4"/>
      <c r="AL1105" s="4"/>
      <c r="AM1105" s="4"/>
      <c r="AN1105" s="4"/>
      <c r="AO1105" s="4"/>
      <c r="AP1105" s="4"/>
      <c r="AQ1105" s="4"/>
    </row>
    <row r="1106" spans="1:43" ht="15.75" customHeight="1" x14ac:dyDescent="0.2">
      <c r="A1106" s="17">
        <v>43740</v>
      </c>
      <c r="B1106" s="17">
        <v>29831</v>
      </c>
      <c r="C1106" s="3" t="s">
        <v>48</v>
      </c>
      <c r="D1106" s="21">
        <v>44</v>
      </c>
      <c r="E1106" s="3" t="s">
        <v>40</v>
      </c>
      <c r="F1106" s="4"/>
      <c r="G1106" s="4"/>
      <c r="H1106" s="3" t="s">
        <v>49</v>
      </c>
      <c r="I1106" s="3" t="s">
        <v>408</v>
      </c>
      <c r="J1106" s="3" t="s">
        <v>60</v>
      </c>
      <c r="K1106" s="3" t="s">
        <v>135</v>
      </c>
      <c r="L1106" s="3" t="s">
        <v>373</v>
      </c>
      <c r="M1106" s="3" t="s">
        <v>45</v>
      </c>
      <c r="N1106" s="3" t="s">
        <v>58</v>
      </c>
      <c r="O1106" s="3" t="s">
        <v>46</v>
      </c>
      <c r="P1106" s="17">
        <v>40544</v>
      </c>
      <c r="Q1106" s="5" t="s">
        <v>611</v>
      </c>
      <c r="R1106" s="3" t="s">
        <v>47</v>
      </c>
      <c r="S1106" s="3"/>
      <c r="T1106" s="3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4"/>
      <c r="AG1106" s="4"/>
      <c r="AH1106" s="4"/>
      <c r="AI1106" s="4"/>
      <c r="AJ1106" s="4"/>
      <c r="AK1106" s="4"/>
      <c r="AL1106" s="4"/>
      <c r="AM1106" s="4"/>
      <c r="AN1106" s="4"/>
      <c r="AO1106" s="4"/>
      <c r="AP1106" s="4"/>
      <c r="AQ1106" s="4"/>
    </row>
    <row r="1107" spans="1:43" ht="15.75" customHeight="1" x14ac:dyDescent="0.2">
      <c r="A1107" s="17">
        <v>43740</v>
      </c>
      <c r="B1107" s="17">
        <v>30412</v>
      </c>
      <c r="C1107" s="3" t="s">
        <v>54</v>
      </c>
      <c r="D1107" s="21">
        <v>42</v>
      </c>
      <c r="E1107" s="3" t="s">
        <v>40</v>
      </c>
      <c r="F1107" s="4"/>
      <c r="G1107" s="4"/>
      <c r="H1107" s="3" t="s">
        <v>41</v>
      </c>
      <c r="I1107" s="3" t="s">
        <v>275</v>
      </c>
      <c r="J1107" s="3" t="s">
        <v>51</v>
      </c>
      <c r="K1107" s="3" t="s">
        <v>135</v>
      </c>
      <c r="L1107" s="3" t="s">
        <v>853</v>
      </c>
      <c r="M1107" s="3" t="s">
        <v>45</v>
      </c>
      <c r="N1107" s="3" t="s">
        <v>39</v>
      </c>
      <c r="O1107" s="3" t="s">
        <v>46</v>
      </c>
      <c r="P1107" s="17">
        <v>43221</v>
      </c>
      <c r="Q1107" s="5" t="s">
        <v>100</v>
      </c>
      <c r="R1107" s="3" t="s">
        <v>47</v>
      </c>
      <c r="S1107" s="3"/>
      <c r="T1107" s="3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4"/>
      <c r="AG1107" s="4"/>
      <c r="AH1107" s="4"/>
      <c r="AI1107" s="4"/>
      <c r="AJ1107" s="4"/>
      <c r="AK1107" s="4"/>
      <c r="AL1107" s="4"/>
      <c r="AM1107" s="4"/>
      <c r="AN1107" s="4"/>
      <c r="AO1107" s="4"/>
      <c r="AP1107" s="4"/>
      <c r="AQ1107" s="4"/>
    </row>
    <row r="1108" spans="1:43" ht="15.75" customHeight="1" x14ac:dyDescent="0.2">
      <c r="A1108" s="17">
        <v>43740</v>
      </c>
      <c r="B1108" s="17">
        <v>27903</v>
      </c>
      <c r="C1108" s="3" t="s">
        <v>54</v>
      </c>
      <c r="D1108" s="21">
        <v>49</v>
      </c>
      <c r="E1108" s="3" t="s">
        <v>40</v>
      </c>
      <c r="F1108" s="4"/>
      <c r="G1108" s="3">
        <v>65</v>
      </c>
      <c r="H1108" s="3" t="s">
        <v>41</v>
      </c>
      <c r="I1108" s="3" t="s">
        <v>854</v>
      </c>
      <c r="J1108" s="3" t="s">
        <v>43</v>
      </c>
      <c r="K1108" s="3" t="s">
        <v>135</v>
      </c>
      <c r="L1108" s="3" t="s">
        <v>87</v>
      </c>
      <c r="M1108" s="3" t="s">
        <v>45</v>
      </c>
      <c r="N1108" s="3" t="s">
        <v>84</v>
      </c>
      <c r="O1108" s="3" t="s">
        <v>62</v>
      </c>
      <c r="P1108" s="19"/>
      <c r="Q1108" s="5" t="s">
        <v>855</v>
      </c>
      <c r="R1108" s="3" t="s">
        <v>47</v>
      </c>
      <c r="S1108" s="3"/>
      <c r="T1108" s="3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4"/>
      <c r="AG1108" s="4"/>
      <c r="AH1108" s="4"/>
      <c r="AI1108" s="4"/>
      <c r="AJ1108" s="4"/>
      <c r="AK1108" s="4"/>
      <c r="AL1108" s="4"/>
      <c r="AM1108" s="4"/>
      <c r="AN1108" s="4"/>
      <c r="AO1108" s="4"/>
      <c r="AP1108" s="4"/>
      <c r="AQ1108" s="4"/>
    </row>
    <row r="1109" spans="1:43" ht="15.75" customHeight="1" x14ac:dyDescent="0.2">
      <c r="A1109" s="17">
        <v>43740</v>
      </c>
      <c r="B1109" s="17">
        <v>33401</v>
      </c>
      <c r="C1109" s="3" t="s">
        <v>54</v>
      </c>
      <c r="D1109" s="21">
        <v>34</v>
      </c>
      <c r="E1109" s="3" t="s">
        <v>40</v>
      </c>
      <c r="F1109" s="4"/>
      <c r="G1109" s="4"/>
      <c r="H1109" s="3" t="s">
        <v>41</v>
      </c>
      <c r="I1109" s="3" t="s">
        <v>79</v>
      </c>
      <c r="J1109" s="3" t="s">
        <v>43</v>
      </c>
      <c r="K1109" s="3" t="s">
        <v>135</v>
      </c>
      <c r="L1109" s="3" t="s">
        <v>319</v>
      </c>
      <c r="M1109" s="3" t="s">
        <v>45</v>
      </c>
      <c r="N1109" s="3" t="s">
        <v>58</v>
      </c>
      <c r="O1109" s="3" t="s">
        <v>62</v>
      </c>
      <c r="P1109" s="19"/>
      <c r="Q1109" s="5" t="s">
        <v>73</v>
      </c>
      <c r="R1109" s="3" t="s">
        <v>47</v>
      </c>
      <c r="S1109" s="3"/>
      <c r="T1109" s="3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4"/>
      <c r="AG1109" s="4"/>
      <c r="AH1109" s="4"/>
      <c r="AI1109" s="4"/>
      <c r="AJ1109" s="4"/>
      <c r="AK1109" s="4"/>
      <c r="AL1109" s="4"/>
      <c r="AM1109" s="4"/>
      <c r="AN1109" s="4"/>
      <c r="AO1109" s="4"/>
      <c r="AP1109" s="4"/>
      <c r="AQ1109" s="4"/>
    </row>
    <row r="1110" spans="1:43" ht="15.75" customHeight="1" x14ac:dyDescent="0.2">
      <c r="A1110" s="17">
        <v>43740</v>
      </c>
      <c r="B1110" s="17">
        <v>36448</v>
      </c>
      <c r="C1110" s="3" t="s">
        <v>54</v>
      </c>
      <c r="D1110" s="21">
        <v>26</v>
      </c>
      <c r="E1110" s="3" t="s">
        <v>40</v>
      </c>
      <c r="F1110" s="4"/>
      <c r="G1110" s="4"/>
      <c r="H1110" s="3" t="s">
        <v>41</v>
      </c>
      <c r="I1110" s="3" t="s">
        <v>134</v>
      </c>
      <c r="J1110" s="3" t="s">
        <v>43</v>
      </c>
      <c r="K1110" s="3" t="s">
        <v>135</v>
      </c>
      <c r="L1110" s="3" t="s">
        <v>856</v>
      </c>
      <c r="M1110" s="3" t="s">
        <v>45</v>
      </c>
      <c r="N1110" s="3" t="s">
        <v>53</v>
      </c>
      <c r="O1110" s="3" t="s">
        <v>62</v>
      </c>
      <c r="P1110" s="19"/>
      <c r="Q1110" s="3">
        <v>13</v>
      </c>
      <c r="R1110" s="3" t="s">
        <v>47</v>
      </c>
      <c r="S1110" s="3"/>
      <c r="T1110" s="3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4"/>
      <c r="AG1110" s="4"/>
      <c r="AH1110" s="4"/>
      <c r="AI1110" s="4"/>
      <c r="AJ1110" s="4"/>
      <c r="AK1110" s="4"/>
      <c r="AL1110" s="4"/>
      <c r="AM1110" s="4"/>
      <c r="AN1110" s="4"/>
      <c r="AO1110" s="4"/>
      <c r="AP1110" s="4"/>
      <c r="AQ1110" s="4"/>
    </row>
    <row r="1111" spans="1:43" ht="15.75" customHeight="1" x14ac:dyDescent="0.2">
      <c r="A1111" s="17">
        <v>43740</v>
      </c>
      <c r="B1111" s="17">
        <v>33161</v>
      </c>
      <c r="C1111" s="3" t="s">
        <v>54</v>
      </c>
      <c r="D1111" s="21">
        <v>35</v>
      </c>
      <c r="E1111" s="3" t="s">
        <v>40</v>
      </c>
      <c r="F1111" s="4"/>
      <c r="G1111" s="4"/>
      <c r="H1111" s="3" t="s">
        <v>41</v>
      </c>
      <c r="I1111" s="3" t="s">
        <v>134</v>
      </c>
      <c r="J1111" s="3" t="s">
        <v>43</v>
      </c>
      <c r="K1111" s="3" t="s">
        <v>135</v>
      </c>
      <c r="L1111" s="3" t="s">
        <v>90</v>
      </c>
      <c r="M1111" s="3" t="s">
        <v>45</v>
      </c>
      <c r="N1111" s="3" t="s">
        <v>39</v>
      </c>
      <c r="O1111" s="3" t="s">
        <v>62</v>
      </c>
      <c r="P1111" s="19"/>
      <c r="Q1111" s="5" t="s">
        <v>857</v>
      </c>
      <c r="R1111" s="3" t="s">
        <v>47</v>
      </c>
      <c r="S1111" s="3"/>
      <c r="T1111" s="3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4"/>
      <c r="AG1111" s="4"/>
      <c r="AH1111" s="4"/>
      <c r="AI1111" s="4"/>
      <c r="AJ1111" s="4"/>
      <c r="AK1111" s="4"/>
      <c r="AL1111" s="4"/>
      <c r="AM1111" s="4"/>
      <c r="AN1111" s="4"/>
      <c r="AO1111" s="4"/>
      <c r="AP1111" s="4"/>
      <c r="AQ1111" s="4"/>
    </row>
    <row r="1112" spans="1:43" ht="15.75" customHeight="1" x14ac:dyDescent="0.2">
      <c r="A1112" s="17">
        <v>43740</v>
      </c>
      <c r="B1112" s="17">
        <v>32348</v>
      </c>
      <c r="C1112" s="3" t="s">
        <v>48</v>
      </c>
      <c r="D1112" s="21">
        <v>37</v>
      </c>
      <c r="E1112" s="3" t="s">
        <v>40</v>
      </c>
      <c r="F1112" s="4"/>
      <c r="G1112" s="4"/>
      <c r="H1112" s="3" t="s">
        <v>41</v>
      </c>
      <c r="I1112" s="3" t="s">
        <v>85</v>
      </c>
      <c r="J1112" s="3" t="s">
        <v>60</v>
      </c>
      <c r="K1112" s="3" t="s">
        <v>135</v>
      </c>
      <c r="L1112" s="3" t="s">
        <v>858</v>
      </c>
      <c r="M1112" s="3" t="s">
        <v>45</v>
      </c>
      <c r="N1112" s="3" t="s">
        <v>84</v>
      </c>
      <c r="O1112" s="3" t="s">
        <v>46</v>
      </c>
      <c r="P1112" s="17">
        <v>43525</v>
      </c>
      <c r="Q1112" s="3">
        <v>13</v>
      </c>
      <c r="R1112" s="3" t="s">
        <v>47</v>
      </c>
      <c r="S1112" s="3"/>
      <c r="T1112" s="3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4"/>
      <c r="AG1112" s="4"/>
      <c r="AH1112" s="4"/>
      <c r="AI1112" s="4"/>
      <c r="AJ1112" s="4"/>
      <c r="AK1112" s="4"/>
      <c r="AL1112" s="4"/>
      <c r="AM1112" s="4"/>
      <c r="AN1112" s="4"/>
      <c r="AO1112" s="4"/>
      <c r="AP1112" s="4"/>
      <c r="AQ1112" s="4"/>
    </row>
    <row r="1113" spans="1:43" ht="15.75" customHeight="1" x14ac:dyDescent="0.2">
      <c r="A1113" s="17">
        <v>43740</v>
      </c>
      <c r="B1113" s="17">
        <v>32666</v>
      </c>
      <c r="C1113" s="3" t="s">
        <v>39</v>
      </c>
      <c r="D1113" s="21">
        <v>36</v>
      </c>
      <c r="E1113" s="3" t="s">
        <v>40</v>
      </c>
      <c r="F1113" s="4"/>
      <c r="G1113" s="4"/>
      <c r="H1113" s="3" t="s">
        <v>41</v>
      </c>
      <c r="I1113" s="3" t="s">
        <v>134</v>
      </c>
      <c r="J1113" s="3" t="s">
        <v>114</v>
      </c>
      <c r="K1113" s="3" t="s">
        <v>135</v>
      </c>
      <c r="L1113" s="3" t="s">
        <v>859</v>
      </c>
      <c r="M1113" s="3" t="s">
        <v>45</v>
      </c>
      <c r="N1113" s="3" t="s">
        <v>39</v>
      </c>
      <c r="O1113" s="3" t="s">
        <v>62</v>
      </c>
      <c r="P1113" s="19"/>
      <c r="Q1113" s="5" t="s">
        <v>401</v>
      </c>
      <c r="R1113" s="3" t="s">
        <v>47</v>
      </c>
      <c r="S1113" s="3"/>
      <c r="T1113" s="3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4"/>
      <c r="AG1113" s="4"/>
      <c r="AH1113" s="4"/>
      <c r="AI1113" s="4"/>
      <c r="AJ1113" s="4"/>
      <c r="AK1113" s="4"/>
      <c r="AL1113" s="4"/>
      <c r="AM1113" s="4"/>
      <c r="AN1113" s="4"/>
      <c r="AO1113" s="4"/>
      <c r="AP1113" s="4"/>
      <c r="AQ1113" s="4"/>
    </row>
    <row r="1114" spans="1:43" ht="15.75" customHeight="1" x14ac:dyDescent="0.2">
      <c r="A1114" s="17">
        <v>43740</v>
      </c>
      <c r="B1114" s="17">
        <v>32666</v>
      </c>
      <c r="C1114" s="3" t="s">
        <v>39</v>
      </c>
      <c r="D1114" s="21">
        <v>36</v>
      </c>
      <c r="E1114" s="3" t="s">
        <v>40</v>
      </c>
      <c r="F1114" s="4"/>
      <c r="G1114" s="4"/>
      <c r="H1114" s="3" t="s">
        <v>41</v>
      </c>
      <c r="I1114" s="3" t="s">
        <v>134</v>
      </c>
      <c r="J1114" s="3" t="s">
        <v>114</v>
      </c>
      <c r="K1114" s="3" t="s">
        <v>135</v>
      </c>
      <c r="L1114" s="3" t="s">
        <v>859</v>
      </c>
      <c r="M1114" s="3" t="s">
        <v>45</v>
      </c>
      <c r="N1114" s="3" t="s">
        <v>39</v>
      </c>
      <c r="O1114" s="3" t="s">
        <v>62</v>
      </c>
      <c r="P1114" s="19"/>
      <c r="Q1114" s="5" t="s">
        <v>401</v>
      </c>
      <c r="R1114" s="3" t="s">
        <v>47</v>
      </c>
      <c r="S1114" s="3"/>
      <c r="T1114" s="3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4"/>
      <c r="AG1114" s="4"/>
      <c r="AH1114" s="4"/>
      <c r="AI1114" s="4"/>
      <c r="AJ1114" s="4"/>
      <c r="AK1114" s="4"/>
      <c r="AL1114" s="4"/>
      <c r="AM1114" s="4"/>
      <c r="AN1114" s="4"/>
      <c r="AO1114" s="4"/>
      <c r="AP1114" s="4"/>
      <c r="AQ1114" s="4"/>
    </row>
    <row r="1115" spans="1:43" ht="15.75" customHeight="1" x14ac:dyDescent="0.2">
      <c r="A1115" s="17">
        <v>43740</v>
      </c>
      <c r="B1115" s="17">
        <v>33425</v>
      </c>
      <c r="C1115" s="3" t="s">
        <v>54</v>
      </c>
      <c r="D1115" s="21">
        <v>34</v>
      </c>
      <c r="E1115" s="3" t="s">
        <v>40</v>
      </c>
      <c r="F1115" s="4"/>
      <c r="G1115" s="4"/>
      <c r="H1115" s="3" t="s">
        <v>41</v>
      </c>
      <c r="I1115" s="3" t="s">
        <v>79</v>
      </c>
      <c r="J1115" s="3" t="s">
        <v>51</v>
      </c>
      <c r="K1115" s="3" t="s">
        <v>135</v>
      </c>
      <c r="L1115" s="3" t="s">
        <v>64</v>
      </c>
      <c r="M1115" s="3" t="s">
        <v>45</v>
      </c>
      <c r="N1115" s="3" t="s">
        <v>124</v>
      </c>
      <c r="O1115" s="3" t="s">
        <v>46</v>
      </c>
      <c r="P1115" s="17">
        <v>43101</v>
      </c>
      <c r="Q1115" s="5" t="s">
        <v>232</v>
      </c>
      <c r="R1115" s="3" t="s">
        <v>47</v>
      </c>
      <c r="S1115" s="3"/>
      <c r="T1115" s="3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4"/>
      <c r="AG1115" s="4"/>
      <c r="AH1115" s="4"/>
      <c r="AI1115" s="4"/>
      <c r="AJ1115" s="4"/>
      <c r="AK1115" s="4"/>
      <c r="AL1115" s="4"/>
      <c r="AM1115" s="4"/>
      <c r="AN1115" s="4"/>
      <c r="AO1115" s="4"/>
      <c r="AP1115" s="4"/>
      <c r="AQ1115" s="4"/>
    </row>
    <row r="1116" spans="1:43" ht="15.75" customHeight="1" x14ac:dyDescent="0.2">
      <c r="A1116" s="17">
        <v>43740</v>
      </c>
      <c r="B1116" s="17">
        <v>32474</v>
      </c>
      <c r="C1116" s="3" t="s">
        <v>269</v>
      </c>
      <c r="D1116" s="21">
        <v>37</v>
      </c>
      <c r="E1116" s="3" t="s">
        <v>40</v>
      </c>
      <c r="F1116" s="4"/>
      <c r="G1116" s="3">
        <v>90</v>
      </c>
      <c r="H1116" s="3" t="s">
        <v>49</v>
      </c>
      <c r="I1116" s="3" t="s">
        <v>108</v>
      </c>
      <c r="J1116" s="3" t="s">
        <v>43</v>
      </c>
      <c r="K1116" s="3" t="s">
        <v>135</v>
      </c>
      <c r="L1116" s="3" t="s">
        <v>164</v>
      </c>
      <c r="M1116" s="3" t="s">
        <v>45</v>
      </c>
      <c r="N1116" s="3" t="s">
        <v>39</v>
      </c>
      <c r="O1116" s="3" t="s">
        <v>62</v>
      </c>
      <c r="P1116" s="19"/>
      <c r="Q1116" s="5" t="s">
        <v>648</v>
      </c>
      <c r="R1116" s="3" t="s">
        <v>47</v>
      </c>
      <c r="S1116" s="3"/>
      <c r="T1116" s="3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4"/>
      <c r="AG1116" s="4"/>
      <c r="AH1116" s="4"/>
      <c r="AI1116" s="4"/>
      <c r="AJ1116" s="4"/>
      <c r="AK1116" s="4"/>
      <c r="AL1116" s="4"/>
      <c r="AM1116" s="4"/>
      <c r="AN1116" s="4"/>
      <c r="AO1116" s="4"/>
      <c r="AP1116" s="4"/>
      <c r="AQ1116" s="4"/>
    </row>
    <row r="1117" spans="1:43" ht="15.75" customHeight="1" x14ac:dyDescent="0.2">
      <c r="A1117" s="17">
        <v>43740</v>
      </c>
      <c r="B1117" s="17">
        <v>32488</v>
      </c>
      <c r="C1117" s="3" t="s">
        <v>48</v>
      </c>
      <c r="D1117" s="21">
        <v>37</v>
      </c>
      <c r="E1117" s="3" t="s">
        <v>40</v>
      </c>
      <c r="F1117" s="4"/>
      <c r="G1117" s="4"/>
      <c r="H1117" s="3" t="s">
        <v>49</v>
      </c>
      <c r="I1117" s="3" t="s">
        <v>860</v>
      </c>
      <c r="J1117" s="3" t="s">
        <v>51</v>
      </c>
      <c r="K1117" s="3" t="s">
        <v>135</v>
      </c>
      <c r="L1117" s="3" t="s">
        <v>64</v>
      </c>
      <c r="M1117" s="3" t="s">
        <v>45</v>
      </c>
      <c r="N1117" s="3" t="s">
        <v>58</v>
      </c>
      <c r="O1117" s="3" t="s">
        <v>62</v>
      </c>
      <c r="P1117" s="19"/>
      <c r="Q1117" s="5" t="s">
        <v>125</v>
      </c>
      <c r="R1117" s="3" t="s">
        <v>47</v>
      </c>
      <c r="S1117" s="3"/>
      <c r="T1117" s="3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4"/>
      <c r="AG1117" s="4"/>
      <c r="AH1117" s="4"/>
      <c r="AI1117" s="4"/>
      <c r="AJ1117" s="4"/>
      <c r="AK1117" s="4"/>
      <c r="AL1117" s="4"/>
      <c r="AM1117" s="4"/>
      <c r="AN1117" s="4"/>
      <c r="AO1117" s="4"/>
      <c r="AP1117" s="4"/>
      <c r="AQ1117" s="4"/>
    </row>
    <row r="1118" spans="1:43" ht="15.75" customHeight="1" x14ac:dyDescent="0.2">
      <c r="A1118" s="17">
        <v>43740</v>
      </c>
      <c r="B1118" s="17">
        <v>36375</v>
      </c>
      <c r="C1118" s="3" t="s">
        <v>54</v>
      </c>
      <c r="D1118" s="21">
        <v>26</v>
      </c>
      <c r="E1118" s="3" t="s">
        <v>40</v>
      </c>
      <c r="F1118" s="4"/>
      <c r="G1118" s="4"/>
      <c r="H1118" s="3" t="s">
        <v>41</v>
      </c>
      <c r="I1118" s="3" t="s">
        <v>134</v>
      </c>
      <c r="J1118" s="3" t="s">
        <v>43</v>
      </c>
      <c r="K1118" s="3" t="s">
        <v>135</v>
      </c>
      <c r="L1118" s="3" t="s">
        <v>861</v>
      </c>
      <c r="M1118" s="3" t="s">
        <v>45</v>
      </c>
      <c r="N1118" s="3" t="s">
        <v>53</v>
      </c>
      <c r="O1118" s="3" t="s">
        <v>62</v>
      </c>
      <c r="P1118" s="19"/>
      <c r="Q1118" s="5" t="s">
        <v>611</v>
      </c>
      <c r="R1118" s="3" t="s">
        <v>47</v>
      </c>
      <c r="S1118" s="3"/>
      <c r="T1118" s="3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4"/>
      <c r="AG1118" s="4"/>
      <c r="AH1118" s="4"/>
      <c r="AI1118" s="4"/>
      <c r="AJ1118" s="4"/>
      <c r="AK1118" s="4"/>
      <c r="AL1118" s="4"/>
      <c r="AM1118" s="4"/>
      <c r="AN1118" s="4"/>
      <c r="AO1118" s="4"/>
      <c r="AP1118" s="4"/>
      <c r="AQ1118" s="4"/>
    </row>
    <row r="1119" spans="1:43" ht="15.75" customHeight="1" x14ac:dyDescent="0.2">
      <c r="A1119" s="17">
        <v>43741</v>
      </c>
      <c r="B1119" s="17">
        <v>29418</v>
      </c>
      <c r="C1119" s="3" t="s">
        <v>48</v>
      </c>
      <c r="D1119" s="21">
        <v>45</v>
      </c>
      <c r="E1119" s="3" t="s">
        <v>40</v>
      </c>
      <c r="F1119" s="4"/>
      <c r="G1119" s="4"/>
      <c r="H1119" s="3" t="s">
        <v>49</v>
      </c>
      <c r="I1119" s="3" t="s">
        <v>250</v>
      </c>
      <c r="J1119" s="3" t="s">
        <v>60</v>
      </c>
      <c r="K1119" s="3" t="s">
        <v>135</v>
      </c>
      <c r="L1119" s="3" t="s">
        <v>191</v>
      </c>
      <c r="M1119" s="3" t="s">
        <v>45</v>
      </c>
      <c r="N1119" s="3" t="s">
        <v>58</v>
      </c>
      <c r="O1119" s="3" t="s">
        <v>62</v>
      </c>
      <c r="P1119" s="19"/>
      <c r="Q1119" s="4"/>
      <c r="R1119" s="3" t="s">
        <v>47</v>
      </c>
      <c r="S1119" s="3"/>
      <c r="T1119" s="3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4"/>
      <c r="AG1119" s="4"/>
      <c r="AH1119" s="4"/>
      <c r="AI1119" s="4"/>
      <c r="AJ1119" s="4"/>
      <c r="AK1119" s="4"/>
      <c r="AL1119" s="4"/>
      <c r="AM1119" s="4"/>
      <c r="AN1119" s="4"/>
      <c r="AO1119" s="4"/>
      <c r="AP1119" s="4"/>
      <c r="AQ1119" s="4"/>
    </row>
    <row r="1120" spans="1:43" ht="15.75" customHeight="1" x14ac:dyDescent="0.2">
      <c r="A1120" s="17">
        <v>43741</v>
      </c>
      <c r="B1120" s="17">
        <v>31837</v>
      </c>
      <c r="C1120" s="3" t="s">
        <v>54</v>
      </c>
      <c r="D1120" s="21">
        <v>38</v>
      </c>
      <c r="E1120" s="3" t="s">
        <v>55</v>
      </c>
      <c r="F1120" s="4"/>
      <c r="G1120" s="4"/>
      <c r="H1120" s="3" t="s">
        <v>41</v>
      </c>
      <c r="I1120" s="3" t="s">
        <v>449</v>
      </c>
      <c r="J1120" s="3" t="s">
        <v>60</v>
      </c>
      <c r="K1120" s="3" t="s">
        <v>135</v>
      </c>
      <c r="L1120" s="3" t="s">
        <v>169</v>
      </c>
      <c r="M1120" s="3" t="s">
        <v>45</v>
      </c>
      <c r="N1120" s="3" t="s">
        <v>39</v>
      </c>
      <c r="O1120" s="3" t="s">
        <v>62</v>
      </c>
      <c r="P1120" s="19"/>
      <c r="Q1120" s="3">
        <v>12</v>
      </c>
      <c r="R1120" s="3" t="s">
        <v>47</v>
      </c>
      <c r="S1120" s="3"/>
      <c r="T1120" s="3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4"/>
      <c r="AG1120" s="4"/>
      <c r="AH1120" s="4"/>
      <c r="AI1120" s="4"/>
      <c r="AJ1120" s="4"/>
      <c r="AK1120" s="4"/>
      <c r="AL1120" s="4"/>
      <c r="AM1120" s="4"/>
      <c r="AN1120" s="4"/>
      <c r="AO1120" s="4"/>
      <c r="AP1120" s="4"/>
      <c r="AQ1120" s="4"/>
    </row>
    <row r="1121" spans="1:43" ht="15.75" customHeight="1" x14ac:dyDescent="0.2">
      <c r="A1121" s="17">
        <v>43742</v>
      </c>
      <c r="B1121" s="17">
        <v>26239</v>
      </c>
      <c r="C1121" s="3" t="s">
        <v>48</v>
      </c>
      <c r="D1121" s="21">
        <v>54</v>
      </c>
      <c r="E1121" s="3" t="s">
        <v>40</v>
      </c>
      <c r="F1121" s="4"/>
      <c r="G1121" s="4"/>
      <c r="H1121" s="3" t="s">
        <v>49</v>
      </c>
      <c r="I1121" s="3" t="s">
        <v>862</v>
      </c>
      <c r="J1121" s="3" t="s">
        <v>43</v>
      </c>
      <c r="K1121" s="3" t="s">
        <v>135</v>
      </c>
      <c r="L1121" s="3" t="s">
        <v>106</v>
      </c>
      <c r="M1121" s="3" t="s">
        <v>45</v>
      </c>
      <c r="N1121" s="3" t="s">
        <v>84</v>
      </c>
      <c r="O1121" s="3" t="s">
        <v>46</v>
      </c>
      <c r="P1121" s="17">
        <v>41333</v>
      </c>
      <c r="Q1121" s="5" t="s">
        <v>132</v>
      </c>
      <c r="R1121" s="3" t="s">
        <v>47</v>
      </c>
      <c r="S1121" s="3"/>
      <c r="T1121" s="3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4"/>
      <c r="AG1121" s="4"/>
      <c r="AH1121" s="4"/>
      <c r="AI1121" s="4"/>
      <c r="AJ1121" s="4"/>
      <c r="AK1121" s="4"/>
      <c r="AL1121" s="4"/>
      <c r="AM1121" s="4"/>
      <c r="AN1121" s="4"/>
      <c r="AO1121" s="4"/>
      <c r="AP1121" s="4"/>
      <c r="AQ1121" s="4"/>
    </row>
    <row r="1122" spans="1:43" ht="15.75" customHeight="1" x14ac:dyDescent="0.2">
      <c r="A1122" s="17">
        <v>43742</v>
      </c>
      <c r="B1122" s="17">
        <v>35208</v>
      </c>
      <c r="C1122" s="3" t="s">
        <v>92</v>
      </c>
      <c r="D1122" s="21">
        <v>29</v>
      </c>
      <c r="E1122" s="3" t="s">
        <v>40</v>
      </c>
      <c r="F1122" s="4"/>
      <c r="G1122" s="4"/>
      <c r="H1122" s="3" t="s">
        <v>41</v>
      </c>
      <c r="I1122" s="3" t="s">
        <v>318</v>
      </c>
      <c r="J1122" s="3" t="s">
        <v>43</v>
      </c>
      <c r="K1122" s="3" t="s">
        <v>135</v>
      </c>
      <c r="L1122" s="3" t="s">
        <v>106</v>
      </c>
      <c r="M1122" s="3" t="s">
        <v>45</v>
      </c>
      <c r="N1122" s="3" t="s">
        <v>84</v>
      </c>
      <c r="O1122" s="3" t="s">
        <v>62</v>
      </c>
      <c r="P1122" s="19"/>
      <c r="Q1122" s="3">
        <v>13</v>
      </c>
      <c r="R1122" s="3" t="s">
        <v>47</v>
      </c>
      <c r="S1122" s="3"/>
      <c r="T1122" s="3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4"/>
      <c r="AG1122" s="4"/>
      <c r="AH1122" s="4"/>
      <c r="AI1122" s="4"/>
      <c r="AJ1122" s="4"/>
      <c r="AK1122" s="4"/>
      <c r="AL1122" s="4"/>
      <c r="AM1122" s="4"/>
      <c r="AN1122" s="4"/>
      <c r="AO1122" s="4"/>
      <c r="AP1122" s="4"/>
      <c r="AQ1122" s="4"/>
    </row>
    <row r="1123" spans="1:43" ht="15.75" customHeight="1" x14ac:dyDescent="0.2">
      <c r="A1123" s="17">
        <v>43742</v>
      </c>
      <c r="B1123" s="17">
        <v>31044</v>
      </c>
      <c r="C1123" s="3" t="s">
        <v>48</v>
      </c>
      <c r="D1123" s="21">
        <v>41</v>
      </c>
      <c r="E1123" s="3" t="s">
        <v>40</v>
      </c>
      <c r="F1123" s="4"/>
      <c r="G1123" s="4"/>
      <c r="H1123" s="3" t="s">
        <v>49</v>
      </c>
      <c r="I1123" s="3" t="s">
        <v>71</v>
      </c>
      <c r="J1123" s="3" t="s">
        <v>51</v>
      </c>
      <c r="K1123" s="3" t="s">
        <v>135</v>
      </c>
      <c r="L1123" s="3" t="s">
        <v>64</v>
      </c>
      <c r="M1123" s="3" t="s">
        <v>45</v>
      </c>
      <c r="N1123" s="3" t="s">
        <v>39</v>
      </c>
      <c r="O1123" s="3" t="s">
        <v>46</v>
      </c>
      <c r="P1123" s="17">
        <v>43466</v>
      </c>
      <c r="Q1123" s="5" t="s">
        <v>136</v>
      </c>
      <c r="R1123" s="3" t="s">
        <v>47</v>
      </c>
      <c r="S1123" s="3"/>
      <c r="T1123" s="3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4"/>
      <c r="AG1123" s="4"/>
      <c r="AH1123" s="4"/>
      <c r="AI1123" s="4"/>
      <c r="AJ1123" s="4"/>
      <c r="AK1123" s="4"/>
      <c r="AL1123" s="4"/>
      <c r="AM1123" s="4"/>
      <c r="AN1123" s="4"/>
      <c r="AO1123" s="4"/>
      <c r="AP1123" s="4"/>
      <c r="AQ1123" s="4"/>
    </row>
    <row r="1124" spans="1:43" ht="15.75" customHeight="1" x14ac:dyDescent="0.2">
      <c r="A1124" s="17">
        <v>43742</v>
      </c>
      <c r="B1124" s="17">
        <v>22648</v>
      </c>
      <c r="C1124" s="3" t="s">
        <v>48</v>
      </c>
      <c r="D1124" s="21">
        <v>63</v>
      </c>
      <c r="E1124" s="3" t="s">
        <v>40</v>
      </c>
      <c r="F1124" s="4"/>
      <c r="G1124" s="4"/>
      <c r="H1124" s="3" t="s">
        <v>49</v>
      </c>
      <c r="I1124" s="3" t="s">
        <v>145</v>
      </c>
      <c r="J1124" s="3" t="s">
        <v>60</v>
      </c>
      <c r="K1124" s="3" t="s">
        <v>135</v>
      </c>
      <c r="L1124" s="3" t="s">
        <v>191</v>
      </c>
      <c r="M1124" s="3" t="s">
        <v>45</v>
      </c>
      <c r="N1124" s="3" t="s">
        <v>58</v>
      </c>
      <c r="O1124" s="3" t="s">
        <v>46</v>
      </c>
      <c r="P1124" s="17">
        <v>43466</v>
      </c>
      <c r="Q1124" s="5" t="s">
        <v>147</v>
      </c>
      <c r="R1124" s="3" t="s">
        <v>47</v>
      </c>
      <c r="S1124" s="3"/>
      <c r="T1124" s="3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4"/>
      <c r="AG1124" s="4"/>
      <c r="AH1124" s="4"/>
      <c r="AI1124" s="4"/>
      <c r="AJ1124" s="4"/>
      <c r="AK1124" s="4"/>
      <c r="AL1124" s="4"/>
      <c r="AM1124" s="4"/>
      <c r="AN1124" s="4"/>
      <c r="AO1124" s="4"/>
      <c r="AP1124" s="4"/>
      <c r="AQ1124" s="4"/>
    </row>
    <row r="1125" spans="1:43" ht="15.75" customHeight="1" x14ac:dyDescent="0.2">
      <c r="A1125" s="17">
        <v>43742</v>
      </c>
      <c r="B1125" s="17">
        <v>34251</v>
      </c>
      <c r="C1125" s="3" t="s">
        <v>54</v>
      </c>
      <c r="D1125" s="21">
        <v>32</v>
      </c>
      <c r="E1125" s="3" t="s">
        <v>40</v>
      </c>
      <c r="F1125" s="4"/>
      <c r="G1125" s="4"/>
      <c r="H1125" s="3" t="s">
        <v>41</v>
      </c>
      <c r="I1125" s="3" t="s">
        <v>98</v>
      </c>
      <c r="J1125" s="3" t="s">
        <v>51</v>
      </c>
      <c r="K1125" s="3" t="s">
        <v>135</v>
      </c>
      <c r="L1125" s="3" t="s">
        <v>162</v>
      </c>
      <c r="M1125" s="3" t="s">
        <v>45</v>
      </c>
      <c r="N1125" s="3" t="s">
        <v>58</v>
      </c>
      <c r="O1125" s="3" t="s">
        <v>62</v>
      </c>
      <c r="P1125" s="19"/>
      <c r="Q1125" s="3">
        <v>13</v>
      </c>
      <c r="R1125" s="3" t="s">
        <v>47</v>
      </c>
      <c r="S1125" s="3"/>
      <c r="T1125" s="3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4"/>
      <c r="AG1125" s="4"/>
      <c r="AH1125" s="4"/>
      <c r="AI1125" s="4"/>
      <c r="AJ1125" s="4"/>
      <c r="AK1125" s="4"/>
      <c r="AL1125" s="4"/>
      <c r="AM1125" s="4"/>
      <c r="AN1125" s="4"/>
      <c r="AO1125" s="4"/>
      <c r="AP1125" s="4"/>
      <c r="AQ1125" s="4"/>
    </row>
    <row r="1126" spans="1:43" ht="15.75" customHeight="1" x14ac:dyDescent="0.2">
      <c r="A1126" s="17">
        <v>43742</v>
      </c>
      <c r="B1126" s="17">
        <v>32514</v>
      </c>
      <c r="C1126" s="3" t="s">
        <v>54</v>
      </c>
      <c r="D1126" s="21">
        <v>36</v>
      </c>
      <c r="E1126" s="3" t="s">
        <v>40</v>
      </c>
      <c r="F1126" s="4"/>
      <c r="G1126" s="4"/>
      <c r="H1126" s="3" t="s">
        <v>41</v>
      </c>
      <c r="I1126" s="3" t="s">
        <v>108</v>
      </c>
      <c r="J1126" s="3" t="s">
        <v>51</v>
      </c>
      <c r="K1126" s="3" t="s">
        <v>135</v>
      </c>
      <c r="L1126" s="3" t="s">
        <v>863</v>
      </c>
      <c r="M1126" s="3" t="s">
        <v>45</v>
      </c>
      <c r="N1126" s="3" t="s">
        <v>39</v>
      </c>
      <c r="O1126" s="3" t="s">
        <v>62</v>
      </c>
      <c r="P1126" s="19"/>
      <c r="Q1126" s="5" t="s">
        <v>97</v>
      </c>
      <c r="R1126" s="3" t="s">
        <v>47</v>
      </c>
      <c r="S1126" s="3"/>
      <c r="T1126" s="3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4"/>
      <c r="AG1126" s="4"/>
      <c r="AH1126" s="4"/>
      <c r="AI1126" s="4"/>
      <c r="AJ1126" s="4"/>
      <c r="AK1126" s="4"/>
      <c r="AL1126" s="4"/>
      <c r="AM1126" s="4"/>
      <c r="AN1126" s="4"/>
      <c r="AO1126" s="4"/>
      <c r="AP1126" s="4"/>
      <c r="AQ1126" s="4"/>
    </row>
    <row r="1127" spans="1:43" ht="15.75" customHeight="1" x14ac:dyDescent="0.2">
      <c r="A1127" s="17">
        <v>43742</v>
      </c>
      <c r="B1127" s="17">
        <v>31778</v>
      </c>
      <c r="C1127" s="3" t="s">
        <v>54</v>
      </c>
      <c r="D1127" s="21">
        <v>38</v>
      </c>
      <c r="E1127" s="3" t="s">
        <v>40</v>
      </c>
      <c r="F1127" s="4"/>
      <c r="G1127" s="4"/>
      <c r="H1127" s="3" t="s">
        <v>41</v>
      </c>
      <c r="I1127" s="3" t="s">
        <v>134</v>
      </c>
      <c r="J1127" s="3" t="s">
        <v>43</v>
      </c>
      <c r="K1127" s="3" t="s">
        <v>135</v>
      </c>
      <c r="L1127" s="3" t="s">
        <v>864</v>
      </c>
      <c r="M1127" s="3" t="s">
        <v>45</v>
      </c>
      <c r="N1127" s="3" t="s">
        <v>58</v>
      </c>
      <c r="O1127" s="3" t="s">
        <v>46</v>
      </c>
      <c r="P1127" s="17">
        <v>43466</v>
      </c>
      <c r="Q1127" s="5" t="s">
        <v>97</v>
      </c>
      <c r="R1127" s="3" t="s">
        <v>47</v>
      </c>
      <c r="S1127" s="3"/>
      <c r="T1127" s="3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4"/>
      <c r="AG1127" s="4"/>
      <c r="AH1127" s="4"/>
      <c r="AI1127" s="4"/>
      <c r="AJ1127" s="4"/>
      <c r="AK1127" s="4"/>
      <c r="AL1127" s="4"/>
      <c r="AM1127" s="4"/>
      <c r="AN1127" s="4"/>
      <c r="AO1127" s="4"/>
      <c r="AP1127" s="4"/>
      <c r="AQ1127" s="4"/>
    </row>
    <row r="1128" spans="1:43" ht="15.75" customHeight="1" x14ac:dyDescent="0.2">
      <c r="A1128" s="17">
        <v>43742</v>
      </c>
      <c r="B1128" s="17">
        <v>33161</v>
      </c>
      <c r="C1128" s="3" t="s">
        <v>269</v>
      </c>
      <c r="D1128" s="21">
        <v>35</v>
      </c>
      <c r="E1128" s="3" t="s">
        <v>40</v>
      </c>
      <c r="F1128" s="4"/>
      <c r="G1128" s="4"/>
      <c r="H1128" s="3" t="s">
        <v>41</v>
      </c>
      <c r="I1128" s="3" t="s">
        <v>108</v>
      </c>
      <c r="J1128" s="3" t="s">
        <v>51</v>
      </c>
      <c r="K1128" s="3" t="s">
        <v>135</v>
      </c>
      <c r="L1128" s="3" t="s">
        <v>64</v>
      </c>
      <c r="M1128" s="3" t="s">
        <v>45</v>
      </c>
      <c r="N1128" s="3" t="s">
        <v>124</v>
      </c>
      <c r="O1128" s="3" t="s">
        <v>62</v>
      </c>
      <c r="P1128" s="19"/>
      <c r="Q1128" s="5" t="s">
        <v>401</v>
      </c>
      <c r="R1128" s="3" t="s">
        <v>47</v>
      </c>
      <c r="S1128" s="3"/>
      <c r="T1128" s="3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4"/>
      <c r="AG1128" s="4"/>
      <c r="AH1128" s="4"/>
      <c r="AI1128" s="4"/>
      <c r="AJ1128" s="4"/>
      <c r="AK1128" s="4"/>
      <c r="AL1128" s="4"/>
      <c r="AM1128" s="4"/>
      <c r="AN1128" s="4"/>
      <c r="AO1128" s="4"/>
      <c r="AP1128" s="4"/>
      <c r="AQ1128" s="4"/>
    </row>
    <row r="1129" spans="1:43" ht="15.75" customHeight="1" x14ac:dyDescent="0.2">
      <c r="A1129" s="17">
        <v>43742</v>
      </c>
      <c r="B1129" s="17">
        <v>35206</v>
      </c>
      <c r="C1129" s="3" t="s">
        <v>48</v>
      </c>
      <c r="D1129" s="21">
        <v>29</v>
      </c>
      <c r="E1129" s="3" t="s">
        <v>40</v>
      </c>
      <c r="F1129" s="4"/>
      <c r="G1129" s="4"/>
      <c r="H1129" s="3" t="s">
        <v>41</v>
      </c>
      <c r="I1129" s="3" t="s">
        <v>79</v>
      </c>
      <c r="J1129" s="3" t="s">
        <v>51</v>
      </c>
      <c r="K1129" s="3" t="s">
        <v>135</v>
      </c>
      <c r="L1129" s="3" t="s">
        <v>865</v>
      </c>
      <c r="M1129" s="3" t="s">
        <v>45</v>
      </c>
      <c r="N1129" s="3" t="s">
        <v>39</v>
      </c>
      <c r="O1129" s="3" t="s">
        <v>46</v>
      </c>
      <c r="P1129" s="17">
        <v>43536</v>
      </c>
      <c r="Q1129" s="5" t="s">
        <v>109</v>
      </c>
      <c r="R1129" s="3" t="s">
        <v>47</v>
      </c>
      <c r="S1129" s="3"/>
      <c r="T1129" s="3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4"/>
      <c r="AG1129" s="4"/>
      <c r="AH1129" s="4"/>
      <c r="AI1129" s="4"/>
      <c r="AJ1129" s="4"/>
      <c r="AK1129" s="4"/>
      <c r="AL1129" s="4"/>
      <c r="AM1129" s="4"/>
      <c r="AN1129" s="4"/>
      <c r="AO1129" s="4"/>
      <c r="AP1129" s="4"/>
      <c r="AQ1129" s="4"/>
    </row>
    <row r="1130" spans="1:43" ht="15.75" customHeight="1" x14ac:dyDescent="0.2">
      <c r="A1130" s="17">
        <v>43742</v>
      </c>
      <c r="B1130" s="17">
        <v>34680</v>
      </c>
      <c r="C1130" s="3" t="s">
        <v>54</v>
      </c>
      <c r="D1130" s="21">
        <v>31</v>
      </c>
      <c r="E1130" s="3" t="s">
        <v>40</v>
      </c>
      <c r="F1130" s="4"/>
      <c r="G1130" s="4"/>
      <c r="H1130" s="3" t="s">
        <v>41</v>
      </c>
      <c r="I1130" s="3" t="s">
        <v>79</v>
      </c>
      <c r="J1130" s="3" t="s">
        <v>51</v>
      </c>
      <c r="K1130" s="3" t="s">
        <v>135</v>
      </c>
      <c r="L1130" s="3" t="s">
        <v>64</v>
      </c>
      <c r="M1130" s="3" t="s">
        <v>45</v>
      </c>
      <c r="N1130" s="3" t="s">
        <v>39</v>
      </c>
      <c r="O1130" s="3" t="s">
        <v>62</v>
      </c>
      <c r="P1130" s="19"/>
      <c r="Q1130" s="5" t="s">
        <v>109</v>
      </c>
      <c r="R1130" s="3" t="s">
        <v>47</v>
      </c>
      <c r="S1130" s="3"/>
      <c r="T1130" s="3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4"/>
      <c r="AG1130" s="4"/>
      <c r="AH1130" s="4"/>
      <c r="AI1130" s="4"/>
      <c r="AJ1130" s="4"/>
      <c r="AK1130" s="4"/>
      <c r="AL1130" s="4"/>
      <c r="AM1130" s="4"/>
      <c r="AN1130" s="4"/>
      <c r="AO1130" s="4"/>
      <c r="AP1130" s="4"/>
      <c r="AQ1130" s="4"/>
    </row>
    <row r="1131" spans="1:43" ht="15.75" customHeight="1" x14ac:dyDescent="0.2">
      <c r="A1131" s="17">
        <v>43745</v>
      </c>
      <c r="B1131" s="17">
        <v>27412</v>
      </c>
      <c r="C1131" s="3" t="s">
        <v>48</v>
      </c>
      <c r="D1131" s="21">
        <v>50</v>
      </c>
      <c r="E1131" s="3" t="s">
        <v>40</v>
      </c>
      <c r="F1131" s="4"/>
      <c r="G1131" s="4"/>
      <c r="H1131" s="3" t="s">
        <v>49</v>
      </c>
      <c r="I1131" s="3" t="s">
        <v>144</v>
      </c>
      <c r="J1131" s="3" t="s">
        <v>641</v>
      </c>
      <c r="K1131" s="3" t="s">
        <v>5509</v>
      </c>
      <c r="L1131" s="3" t="s">
        <v>641</v>
      </c>
      <c r="M1131" s="3" t="s">
        <v>45</v>
      </c>
      <c r="N1131" s="3" t="s">
        <v>39</v>
      </c>
      <c r="O1131" s="3" t="s">
        <v>46</v>
      </c>
      <c r="P1131" s="17">
        <v>43070</v>
      </c>
      <c r="Q1131" s="5" t="s">
        <v>648</v>
      </c>
      <c r="R1131" s="3" t="s">
        <v>47</v>
      </c>
      <c r="S1131" s="3"/>
      <c r="T1131" s="3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4"/>
      <c r="AG1131" s="4"/>
      <c r="AH1131" s="4"/>
      <c r="AI1131" s="4"/>
      <c r="AJ1131" s="4"/>
      <c r="AK1131" s="4"/>
      <c r="AL1131" s="4"/>
      <c r="AM1131" s="4"/>
      <c r="AN1131" s="4"/>
      <c r="AO1131" s="4"/>
      <c r="AP1131" s="4"/>
      <c r="AQ1131" s="4"/>
    </row>
    <row r="1132" spans="1:43" ht="15.75" customHeight="1" x14ac:dyDescent="0.2">
      <c r="A1132" s="17">
        <v>43745</v>
      </c>
      <c r="B1132" s="17">
        <v>35403</v>
      </c>
      <c r="C1132" s="3" t="s">
        <v>54</v>
      </c>
      <c r="D1132" s="21">
        <v>29</v>
      </c>
      <c r="E1132" s="3" t="s">
        <v>40</v>
      </c>
      <c r="F1132" s="4"/>
      <c r="G1132" s="4"/>
      <c r="H1132" s="3" t="s">
        <v>41</v>
      </c>
      <c r="I1132" s="3" t="s">
        <v>134</v>
      </c>
      <c r="J1132" s="3" t="s">
        <v>641</v>
      </c>
      <c r="K1132" s="3" t="s">
        <v>5509</v>
      </c>
      <c r="L1132" s="3" t="s">
        <v>866</v>
      </c>
      <c r="M1132" s="3" t="s">
        <v>45</v>
      </c>
      <c r="N1132" s="3" t="s">
        <v>39</v>
      </c>
      <c r="O1132" s="3" t="s">
        <v>62</v>
      </c>
      <c r="P1132" s="19"/>
      <c r="Q1132" s="5" t="s">
        <v>94</v>
      </c>
      <c r="R1132" s="3" t="s">
        <v>47</v>
      </c>
      <c r="S1132" s="3"/>
      <c r="T1132" s="3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4"/>
      <c r="AG1132" s="4"/>
      <c r="AH1132" s="4"/>
      <c r="AI1132" s="4"/>
      <c r="AJ1132" s="4"/>
      <c r="AK1132" s="4"/>
      <c r="AL1132" s="4"/>
      <c r="AM1132" s="4"/>
      <c r="AN1132" s="4"/>
      <c r="AO1132" s="4"/>
      <c r="AP1132" s="4"/>
      <c r="AQ1132" s="4"/>
    </row>
    <row r="1133" spans="1:43" ht="15.75" customHeight="1" x14ac:dyDescent="0.2">
      <c r="A1133" s="17">
        <v>43745</v>
      </c>
      <c r="B1133" s="17">
        <v>30694</v>
      </c>
      <c r="C1133" s="3" t="s">
        <v>48</v>
      </c>
      <c r="D1133" s="21">
        <v>41</v>
      </c>
      <c r="E1133" s="3" t="s">
        <v>40</v>
      </c>
      <c r="F1133" s="4"/>
      <c r="G1133" s="4"/>
      <c r="H1133" s="3" t="s">
        <v>41</v>
      </c>
      <c r="I1133" s="3" t="s">
        <v>408</v>
      </c>
      <c r="J1133" s="3" t="s">
        <v>60</v>
      </c>
      <c r="K1133" s="3" t="s">
        <v>135</v>
      </c>
      <c r="L1133" s="3" t="s">
        <v>191</v>
      </c>
      <c r="M1133" s="3" t="s">
        <v>45</v>
      </c>
      <c r="N1133" s="3" t="s">
        <v>84</v>
      </c>
      <c r="O1133" s="3" t="s">
        <v>62</v>
      </c>
      <c r="P1133" s="19"/>
      <c r="Q1133" s="5" t="s">
        <v>626</v>
      </c>
      <c r="R1133" s="3" t="s">
        <v>47</v>
      </c>
      <c r="S1133" s="3"/>
      <c r="T1133" s="3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4"/>
      <c r="AG1133" s="4"/>
      <c r="AH1133" s="4"/>
      <c r="AI1133" s="4"/>
      <c r="AJ1133" s="4"/>
      <c r="AK1133" s="4"/>
      <c r="AL1133" s="4"/>
      <c r="AM1133" s="4"/>
      <c r="AN1133" s="4"/>
      <c r="AO1133" s="4"/>
      <c r="AP1133" s="4"/>
      <c r="AQ1133" s="4"/>
    </row>
    <row r="1134" spans="1:43" ht="15.75" customHeight="1" x14ac:dyDescent="0.2">
      <c r="A1134" s="17">
        <v>43745</v>
      </c>
      <c r="B1134" s="17">
        <v>32264</v>
      </c>
      <c r="C1134" s="3" t="s">
        <v>54</v>
      </c>
      <c r="D1134" s="21">
        <v>37</v>
      </c>
      <c r="E1134" s="3" t="s">
        <v>40</v>
      </c>
      <c r="F1134" s="4"/>
      <c r="G1134" s="3">
        <v>92</v>
      </c>
      <c r="H1134" s="3" t="s">
        <v>41</v>
      </c>
      <c r="I1134" s="3" t="s">
        <v>548</v>
      </c>
      <c r="J1134" s="3" t="s">
        <v>157</v>
      </c>
      <c r="K1134" s="3" t="s">
        <v>135</v>
      </c>
      <c r="L1134" s="3" t="s">
        <v>278</v>
      </c>
      <c r="M1134" s="3" t="s">
        <v>45</v>
      </c>
      <c r="N1134" s="3" t="s">
        <v>39</v>
      </c>
      <c r="O1134" s="3" t="s">
        <v>62</v>
      </c>
      <c r="P1134" s="19"/>
      <c r="Q1134" s="5" t="s">
        <v>401</v>
      </c>
      <c r="R1134" s="3" t="s">
        <v>47</v>
      </c>
      <c r="S1134" s="3"/>
      <c r="T1134" s="3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4"/>
      <c r="AG1134" s="4"/>
      <c r="AH1134" s="4"/>
      <c r="AI1134" s="4"/>
      <c r="AJ1134" s="4"/>
      <c r="AK1134" s="4"/>
      <c r="AL1134" s="4"/>
      <c r="AM1134" s="4"/>
      <c r="AN1134" s="4"/>
      <c r="AO1134" s="4"/>
      <c r="AP1134" s="4"/>
      <c r="AQ1134" s="4"/>
    </row>
    <row r="1135" spans="1:43" ht="15.75" customHeight="1" x14ac:dyDescent="0.2">
      <c r="A1135" s="17">
        <v>43745</v>
      </c>
      <c r="B1135" s="17">
        <v>32424</v>
      </c>
      <c r="C1135" s="3" t="s">
        <v>54</v>
      </c>
      <c r="D1135" s="21">
        <v>37</v>
      </c>
      <c r="E1135" s="3" t="s">
        <v>40</v>
      </c>
      <c r="F1135" s="4"/>
      <c r="G1135" s="4"/>
      <c r="H1135" s="3" t="s">
        <v>49</v>
      </c>
      <c r="I1135" s="3" t="s">
        <v>302</v>
      </c>
      <c r="J1135" s="3" t="s">
        <v>51</v>
      </c>
      <c r="K1135" s="3" t="s">
        <v>135</v>
      </c>
      <c r="L1135" s="3" t="s">
        <v>867</v>
      </c>
      <c r="M1135" s="3" t="s">
        <v>45</v>
      </c>
      <c r="N1135" s="3" t="s">
        <v>39</v>
      </c>
      <c r="O1135" s="3" t="s">
        <v>62</v>
      </c>
      <c r="P1135" s="19"/>
      <c r="Q1135" s="3">
        <v>13</v>
      </c>
      <c r="R1135" s="3" t="s">
        <v>47</v>
      </c>
      <c r="S1135" s="3"/>
      <c r="T1135" s="3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4"/>
      <c r="AG1135" s="4"/>
      <c r="AH1135" s="4"/>
      <c r="AI1135" s="4"/>
      <c r="AJ1135" s="4"/>
      <c r="AK1135" s="4"/>
      <c r="AL1135" s="4"/>
      <c r="AM1135" s="4"/>
      <c r="AN1135" s="4"/>
      <c r="AO1135" s="4"/>
      <c r="AP1135" s="4"/>
      <c r="AQ1135" s="4"/>
    </row>
    <row r="1136" spans="1:43" ht="15.75" customHeight="1" x14ac:dyDescent="0.2">
      <c r="A1136" s="17">
        <v>43745</v>
      </c>
      <c r="B1136" s="17">
        <v>33538</v>
      </c>
      <c r="C1136" s="3" t="s">
        <v>48</v>
      </c>
      <c r="D1136" s="21">
        <v>34</v>
      </c>
      <c r="E1136" s="3" t="s">
        <v>40</v>
      </c>
      <c r="F1136" s="4"/>
      <c r="G1136" s="4"/>
      <c r="H1136" s="3" t="s">
        <v>41</v>
      </c>
      <c r="I1136" s="3" t="s">
        <v>630</v>
      </c>
      <c r="J1136" s="3" t="s">
        <v>43</v>
      </c>
      <c r="K1136" s="3" t="s">
        <v>135</v>
      </c>
      <c r="L1136" s="3" t="s">
        <v>90</v>
      </c>
      <c r="M1136" s="3" t="s">
        <v>45</v>
      </c>
      <c r="N1136" s="3" t="s">
        <v>39</v>
      </c>
      <c r="O1136" s="3" t="s">
        <v>46</v>
      </c>
      <c r="P1136" s="17">
        <v>42005</v>
      </c>
      <c r="Q1136" s="5" t="s">
        <v>109</v>
      </c>
      <c r="R1136" s="3" t="s">
        <v>47</v>
      </c>
      <c r="S1136" s="3"/>
      <c r="T1136" s="3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4"/>
      <c r="AG1136" s="4"/>
      <c r="AH1136" s="4"/>
      <c r="AI1136" s="4"/>
      <c r="AJ1136" s="4"/>
      <c r="AK1136" s="4"/>
      <c r="AL1136" s="4"/>
      <c r="AM1136" s="4"/>
      <c r="AN1136" s="4"/>
      <c r="AO1136" s="4"/>
      <c r="AP1136" s="4"/>
      <c r="AQ1136" s="4"/>
    </row>
    <row r="1137" spans="1:43" ht="15.75" customHeight="1" x14ac:dyDescent="0.2">
      <c r="A1137" s="17">
        <v>43745</v>
      </c>
      <c r="B1137" s="17">
        <v>36164</v>
      </c>
      <c r="C1137" s="3" t="s">
        <v>92</v>
      </c>
      <c r="D1137" s="21">
        <v>26</v>
      </c>
      <c r="E1137" s="3" t="s">
        <v>40</v>
      </c>
      <c r="F1137" s="4"/>
      <c r="G1137" s="4"/>
      <c r="H1137" s="3" t="s">
        <v>41</v>
      </c>
      <c r="I1137" s="3" t="s">
        <v>108</v>
      </c>
      <c r="J1137" s="3" t="s">
        <v>157</v>
      </c>
      <c r="K1137" s="3" t="s">
        <v>135</v>
      </c>
      <c r="L1137" s="3" t="s">
        <v>868</v>
      </c>
      <c r="M1137" s="3" t="s">
        <v>45</v>
      </c>
      <c r="N1137" s="3" t="s">
        <v>84</v>
      </c>
      <c r="O1137" s="3" t="s">
        <v>62</v>
      </c>
      <c r="P1137" s="19"/>
      <c r="Q1137" s="5" t="s">
        <v>151</v>
      </c>
      <c r="R1137" s="3" t="s">
        <v>47</v>
      </c>
      <c r="S1137" s="3"/>
      <c r="T1137" s="3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4"/>
      <c r="AG1137" s="4"/>
      <c r="AH1137" s="4"/>
      <c r="AI1137" s="4"/>
      <c r="AJ1137" s="4"/>
      <c r="AK1137" s="4"/>
      <c r="AL1137" s="4"/>
      <c r="AM1137" s="4"/>
      <c r="AN1137" s="4"/>
      <c r="AO1137" s="4"/>
      <c r="AP1137" s="4"/>
      <c r="AQ1137" s="4"/>
    </row>
    <row r="1138" spans="1:43" ht="15.75" customHeight="1" x14ac:dyDescent="0.2">
      <c r="A1138" s="17">
        <v>43745</v>
      </c>
      <c r="B1138" s="17">
        <v>33950</v>
      </c>
      <c r="C1138" s="3" t="s">
        <v>54</v>
      </c>
      <c r="D1138" s="21">
        <v>33</v>
      </c>
      <c r="E1138" s="3" t="s">
        <v>40</v>
      </c>
      <c r="F1138" s="4"/>
      <c r="G1138" s="4"/>
      <c r="H1138" s="3" t="s">
        <v>41</v>
      </c>
      <c r="I1138" s="3" t="s">
        <v>71</v>
      </c>
      <c r="J1138" s="3" t="s">
        <v>43</v>
      </c>
      <c r="K1138" s="3" t="s">
        <v>135</v>
      </c>
      <c r="L1138" s="3" t="s">
        <v>869</v>
      </c>
      <c r="M1138" s="3" t="s">
        <v>45</v>
      </c>
      <c r="N1138" s="3" t="s">
        <v>53</v>
      </c>
      <c r="O1138" s="3" t="s">
        <v>62</v>
      </c>
      <c r="P1138" s="19"/>
      <c r="Q1138" s="5" t="s">
        <v>870</v>
      </c>
      <c r="R1138" s="3" t="s">
        <v>845</v>
      </c>
      <c r="S1138" s="3"/>
      <c r="T1138" s="3"/>
      <c r="U1138" s="3" t="s">
        <v>62</v>
      </c>
      <c r="V1138" s="3" t="s">
        <v>46</v>
      </c>
      <c r="W1138" s="3" t="s">
        <v>62</v>
      </c>
      <c r="X1138" s="3" t="s">
        <v>62</v>
      </c>
      <c r="Y1138" s="4"/>
      <c r="Z1138" s="4"/>
      <c r="AA1138" s="4"/>
      <c r="AB1138" s="4"/>
      <c r="AC1138" s="4"/>
      <c r="AD1138" s="4"/>
      <c r="AE1138" s="4"/>
      <c r="AF1138" s="3" t="s">
        <v>846</v>
      </c>
      <c r="AG1138" s="4"/>
      <c r="AH1138" s="4"/>
      <c r="AI1138" s="4"/>
      <c r="AJ1138" s="4"/>
      <c r="AK1138" s="4"/>
      <c r="AL1138" s="4"/>
      <c r="AM1138" s="4"/>
      <c r="AN1138" s="4"/>
      <c r="AO1138" s="4"/>
      <c r="AP1138" s="4"/>
      <c r="AQ1138" s="4"/>
    </row>
    <row r="1139" spans="1:43" ht="15.75" customHeight="1" x14ac:dyDescent="0.2">
      <c r="A1139" s="17">
        <v>43745</v>
      </c>
      <c r="B1139" s="17">
        <v>33950</v>
      </c>
      <c r="C1139" s="3" t="s">
        <v>54</v>
      </c>
      <c r="D1139" s="21">
        <v>33</v>
      </c>
      <c r="E1139" s="3" t="s">
        <v>40</v>
      </c>
      <c r="F1139" s="4"/>
      <c r="G1139" s="4"/>
      <c r="H1139" s="3" t="s">
        <v>41</v>
      </c>
      <c r="I1139" s="3" t="s">
        <v>71</v>
      </c>
      <c r="J1139" s="3" t="s">
        <v>43</v>
      </c>
      <c r="K1139" s="3" t="s">
        <v>135</v>
      </c>
      <c r="L1139" s="3" t="s">
        <v>869</v>
      </c>
      <c r="M1139" s="3" t="s">
        <v>45</v>
      </c>
      <c r="N1139" s="3" t="s">
        <v>53</v>
      </c>
      <c r="O1139" s="3" t="s">
        <v>62</v>
      </c>
      <c r="P1139" s="19"/>
      <c r="Q1139" s="5" t="s">
        <v>870</v>
      </c>
      <c r="R1139" s="3" t="s">
        <v>845</v>
      </c>
      <c r="S1139" s="3"/>
      <c r="T1139" s="3"/>
      <c r="U1139" s="3" t="s">
        <v>62</v>
      </c>
      <c r="V1139" s="3" t="s">
        <v>46</v>
      </c>
      <c r="W1139" s="3" t="s">
        <v>62</v>
      </c>
      <c r="X1139" s="3" t="s">
        <v>62</v>
      </c>
      <c r="Y1139" s="4"/>
      <c r="Z1139" s="4"/>
      <c r="AA1139" s="4"/>
      <c r="AB1139" s="4"/>
      <c r="AC1139" s="4"/>
      <c r="AD1139" s="4"/>
      <c r="AE1139" s="4"/>
      <c r="AF1139" s="3" t="s">
        <v>846</v>
      </c>
      <c r="AG1139" s="4"/>
      <c r="AH1139" s="4"/>
      <c r="AI1139" s="4"/>
      <c r="AJ1139" s="4"/>
      <c r="AK1139" s="4"/>
      <c r="AL1139" s="4"/>
      <c r="AM1139" s="4"/>
      <c r="AN1139" s="4"/>
      <c r="AO1139" s="4"/>
      <c r="AP1139" s="4"/>
      <c r="AQ1139" s="4"/>
    </row>
    <row r="1140" spans="1:43" ht="15.75" customHeight="1" x14ac:dyDescent="0.2">
      <c r="A1140" s="17">
        <v>43746</v>
      </c>
      <c r="B1140" s="17">
        <v>25208</v>
      </c>
      <c r="C1140" s="3" t="s">
        <v>92</v>
      </c>
      <c r="D1140" s="21">
        <v>56</v>
      </c>
      <c r="E1140" s="3" t="s">
        <v>40</v>
      </c>
      <c r="F1140" s="4"/>
      <c r="G1140" s="4"/>
      <c r="H1140" s="3" t="s">
        <v>49</v>
      </c>
      <c r="I1140" s="3" t="s">
        <v>318</v>
      </c>
      <c r="J1140" s="3" t="s">
        <v>43</v>
      </c>
      <c r="K1140" s="3" t="s">
        <v>135</v>
      </c>
      <c r="L1140" s="3" t="s">
        <v>871</v>
      </c>
      <c r="M1140" s="3" t="s">
        <v>45</v>
      </c>
      <c r="N1140" s="3" t="s">
        <v>58</v>
      </c>
      <c r="O1140" s="3" t="s">
        <v>62</v>
      </c>
      <c r="P1140" s="19"/>
      <c r="Q1140" s="3">
        <v>16</v>
      </c>
      <c r="R1140" s="3" t="s">
        <v>47</v>
      </c>
      <c r="S1140" s="3"/>
      <c r="T1140" s="3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4"/>
      <c r="AG1140" s="4"/>
      <c r="AH1140" s="4"/>
      <c r="AI1140" s="4"/>
      <c r="AJ1140" s="4"/>
      <c r="AK1140" s="4"/>
      <c r="AL1140" s="4"/>
      <c r="AM1140" s="4"/>
      <c r="AN1140" s="4"/>
      <c r="AO1140" s="4"/>
      <c r="AP1140" s="4"/>
      <c r="AQ1140" s="4"/>
    </row>
    <row r="1141" spans="1:43" ht="15.75" customHeight="1" x14ac:dyDescent="0.2">
      <c r="A1141" s="17">
        <v>43746</v>
      </c>
      <c r="B1141" s="17">
        <v>27032</v>
      </c>
      <c r="C1141" s="3" t="s">
        <v>39</v>
      </c>
      <c r="D1141" s="21">
        <v>51</v>
      </c>
      <c r="E1141" s="3" t="s">
        <v>40</v>
      </c>
      <c r="F1141" s="4"/>
      <c r="G1141" s="4"/>
      <c r="H1141" s="3" t="s">
        <v>49</v>
      </c>
      <c r="I1141" s="3" t="s">
        <v>56</v>
      </c>
      <c r="J1141" s="3" t="s">
        <v>43</v>
      </c>
      <c r="K1141" s="3" t="s">
        <v>135</v>
      </c>
      <c r="L1141" s="3" t="s">
        <v>872</v>
      </c>
      <c r="M1141" s="3" t="s">
        <v>45</v>
      </c>
      <c r="N1141" s="3" t="s">
        <v>39</v>
      </c>
      <c r="O1141" s="3" t="s">
        <v>46</v>
      </c>
      <c r="P1141" s="17">
        <v>41275</v>
      </c>
      <c r="Q1141" s="5" t="s">
        <v>130</v>
      </c>
      <c r="R1141" s="3" t="s">
        <v>47</v>
      </c>
      <c r="S1141" s="3"/>
      <c r="T1141" s="3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4"/>
      <c r="AG1141" s="4"/>
      <c r="AH1141" s="4"/>
      <c r="AI1141" s="4"/>
      <c r="AJ1141" s="4"/>
      <c r="AK1141" s="4"/>
      <c r="AL1141" s="4"/>
      <c r="AM1141" s="4"/>
      <c r="AN1141" s="4"/>
      <c r="AO1141" s="4"/>
      <c r="AP1141" s="4"/>
      <c r="AQ1141" s="4"/>
    </row>
    <row r="1142" spans="1:43" ht="15.75" customHeight="1" x14ac:dyDescent="0.2">
      <c r="A1142" s="17">
        <v>43746</v>
      </c>
      <c r="B1142" s="17">
        <v>31914</v>
      </c>
      <c r="C1142" s="3" t="s">
        <v>39</v>
      </c>
      <c r="D1142" s="21">
        <v>38</v>
      </c>
      <c r="E1142" s="3" t="s">
        <v>40</v>
      </c>
      <c r="F1142" s="4"/>
      <c r="G1142" s="4"/>
      <c r="H1142" s="3" t="s">
        <v>41</v>
      </c>
      <c r="I1142" s="3" t="s">
        <v>873</v>
      </c>
      <c r="J1142" s="3" t="s">
        <v>51</v>
      </c>
      <c r="K1142" s="3" t="s">
        <v>135</v>
      </c>
      <c r="L1142" s="3" t="s">
        <v>64</v>
      </c>
      <c r="M1142" s="3" t="s">
        <v>45</v>
      </c>
      <c r="N1142" s="3" t="s">
        <v>39</v>
      </c>
      <c r="O1142" s="3" t="s">
        <v>46</v>
      </c>
      <c r="P1142" s="17">
        <v>43040</v>
      </c>
      <c r="Q1142" s="3">
        <v>13</v>
      </c>
      <c r="R1142" s="3" t="s">
        <v>47</v>
      </c>
      <c r="S1142" s="3"/>
      <c r="T1142" s="3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4"/>
      <c r="AG1142" s="4"/>
      <c r="AH1142" s="4"/>
      <c r="AI1142" s="4"/>
      <c r="AJ1142" s="4"/>
      <c r="AK1142" s="4"/>
      <c r="AL1142" s="4"/>
      <c r="AM1142" s="4"/>
      <c r="AN1142" s="4"/>
      <c r="AO1142" s="4"/>
      <c r="AP1142" s="4"/>
      <c r="AQ1142" s="4"/>
    </row>
    <row r="1143" spans="1:43" ht="15.75" customHeight="1" x14ac:dyDescent="0.2">
      <c r="A1143" s="17">
        <v>43746</v>
      </c>
      <c r="B1143" s="17">
        <v>31910</v>
      </c>
      <c r="C1143" s="3" t="s">
        <v>48</v>
      </c>
      <c r="D1143" s="21">
        <v>38</v>
      </c>
      <c r="E1143" s="3" t="s">
        <v>40</v>
      </c>
      <c r="F1143" s="4"/>
      <c r="G1143" s="4"/>
      <c r="H1143" s="3" t="s">
        <v>41</v>
      </c>
      <c r="I1143" s="3" t="s">
        <v>134</v>
      </c>
      <c r="J1143" s="3" t="s">
        <v>43</v>
      </c>
      <c r="K1143" s="3" t="s">
        <v>135</v>
      </c>
      <c r="L1143" s="3" t="s">
        <v>874</v>
      </c>
      <c r="M1143" s="3" t="s">
        <v>45</v>
      </c>
      <c r="N1143" s="3" t="s">
        <v>58</v>
      </c>
      <c r="O1143" s="3" t="s">
        <v>46</v>
      </c>
      <c r="P1143" s="17">
        <v>43344</v>
      </c>
      <c r="Q1143" s="5" t="s">
        <v>107</v>
      </c>
      <c r="R1143" s="3" t="s">
        <v>47</v>
      </c>
      <c r="S1143" s="3"/>
      <c r="T1143" s="3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4"/>
      <c r="AG1143" s="4"/>
      <c r="AH1143" s="4"/>
      <c r="AI1143" s="4"/>
      <c r="AJ1143" s="4"/>
      <c r="AK1143" s="4"/>
      <c r="AL1143" s="4"/>
      <c r="AM1143" s="4"/>
      <c r="AN1143" s="4"/>
      <c r="AO1143" s="4"/>
      <c r="AP1143" s="4"/>
      <c r="AQ1143" s="4"/>
    </row>
    <row r="1144" spans="1:43" ht="15.75" customHeight="1" x14ac:dyDescent="0.2">
      <c r="A1144" s="17">
        <v>43746</v>
      </c>
      <c r="B1144" s="17">
        <v>27665</v>
      </c>
      <c r="C1144" s="3" t="s">
        <v>48</v>
      </c>
      <c r="D1144" s="21">
        <v>50</v>
      </c>
      <c r="E1144" s="3" t="s">
        <v>40</v>
      </c>
      <c r="F1144" s="4"/>
      <c r="G1144" s="4"/>
      <c r="H1144" s="3" t="s">
        <v>41</v>
      </c>
      <c r="I1144" s="3" t="s">
        <v>548</v>
      </c>
      <c r="J1144" s="3" t="s">
        <v>51</v>
      </c>
      <c r="K1144" s="3" t="s">
        <v>135</v>
      </c>
      <c r="L1144" s="3" t="s">
        <v>875</v>
      </c>
      <c r="M1144" s="3" t="s">
        <v>45</v>
      </c>
      <c r="N1144" s="3" t="s">
        <v>84</v>
      </c>
      <c r="O1144" s="3" t="s">
        <v>46</v>
      </c>
      <c r="P1144" s="17">
        <v>43466</v>
      </c>
      <c r="Q1144" s="3" t="s">
        <v>876</v>
      </c>
      <c r="R1144" s="3" t="s">
        <v>47</v>
      </c>
      <c r="S1144" s="3"/>
      <c r="T1144" s="3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4"/>
      <c r="AG1144" s="4"/>
      <c r="AH1144" s="4"/>
      <c r="AI1144" s="4"/>
      <c r="AJ1144" s="4"/>
      <c r="AK1144" s="4"/>
      <c r="AL1144" s="4"/>
      <c r="AM1144" s="4"/>
      <c r="AN1144" s="4"/>
      <c r="AO1144" s="4"/>
      <c r="AP1144" s="4"/>
      <c r="AQ1144" s="4"/>
    </row>
    <row r="1145" spans="1:43" ht="15.75" customHeight="1" x14ac:dyDescent="0.2">
      <c r="A1145" s="17">
        <v>43746</v>
      </c>
      <c r="B1145" s="17">
        <v>34192</v>
      </c>
      <c r="C1145" s="3" t="s">
        <v>48</v>
      </c>
      <c r="D1145" s="21">
        <v>32</v>
      </c>
      <c r="E1145" s="3" t="s">
        <v>40</v>
      </c>
      <c r="F1145" s="4"/>
      <c r="G1145" s="4"/>
      <c r="H1145" s="3" t="s">
        <v>41</v>
      </c>
      <c r="I1145" s="3" t="s">
        <v>79</v>
      </c>
      <c r="J1145" s="3" t="s">
        <v>51</v>
      </c>
      <c r="K1145" s="3" t="s">
        <v>135</v>
      </c>
      <c r="L1145" s="3" t="s">
        <v>529</v>
      </c>
      <c r="M1145" s="3" t="s">
        <v>45</v>
      </c>
      <c r="N1145" s="3" t="s">
        <v>58</v>
      </c>
      <c r="O1145" s="3" t="s">
        <v>46</v>
      </c>
      <c r="P1145" s="17">
        <v>42583</v>
      </c>
      <c r="Q1145" s="5" t="s">
        <v>151</v>
      </c>
      <c r="R1145" s="3" t="s">
        <v>47</v>
      </c>
      <c r="S1145" s="3"/>
      <c r="T1145" s="3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4"/>
      <c r="AG1145" s="4"/>
      <c r="AH1145" s="4"/>
      <c r="AI1145" s="4"/>
      <c r="AJ1145" s="4"/>
      <c r="AK1145" s="4"/>
      <c r="AL1145" s="4"/>
      <c r="AM1145" s="4"/>
      <c r="AN1145" s="4"/>
      <c r="AO1145" s="4"/>
      <c r="AP1145" s="4"/>
      <c r="AQ1145" s="4"/>
    </row>
    <row r="1146" spans="1:43" ht="15.75" customHeight="1" x14ac:dyDescent="0.2">
      <c r="A1146" s="17">
        <v>43746</v>
      </c>
      <c r="B1146" s="17">
        <v>27762</v>
      </c>
      <c r="C1146" s="3" t="s">
        <v>48</v>
      </c>
      <c r="D1146" s="21">
        <v>49</v>
      </c>
      <c r="E1146" s="3" t="s">
        <v>40</v>
      </c>
      <c r="F1146" s="4"/>
      <c r="G1146" s="4"/>
      <c r="H1146" s="3" t="s">
        <v>49</v>
      </c>
      <c r="I1146" s="3" t="s">
        <v>877</v>
      </c>
      <c r="J1146" s="3" t="s">
        <v>43</v>
      </c>
      <c r="K1146" s="3" t="s">
        <v>135</v>
      </c>
      <c r="L1146" s="3" t="s">
        <v>878</v>
      </c>
      <c r="M1146" s="3" t="s">
        <v>45</v>
      </c>
      <c r="N1146" s="3" t="s">
        <v>58</v>
      </c>
      <c r="O1146" s="3" t="s">
        <v>46</v>
      </c>
      <c r="P1146" s="17">
        <v>41920</v>
      </c>
      <c r="Q1146" s="5" t="s">
        <v>879</v>
      </c>
      <c r="R1146" s="3" t="s">
        <v>845</v>
      </c>
      <c r="S1146" s="3"/>
      <c r="T1146" s="3"/>
      <c r="U1146" s="3" t="s">
        <v>62</v>
      </c>
      <c r="V1146" s="3" t="s">
        <v>46</v>
      </c>
      <c r="W1146" s="3" t="s">
        <v>62</v>
      </c>
      <c r="X1146" s="3" t="s">
        <v>62</v>
      </c>
      <c r="Y1146" s="4"/>
      <c r="Z1146" s="4"/>
      <c r="AA1146" s="4"/>
      <c r="AB1146" s="4"/>
      <c r="AC1146" s="4"/>
      <c r="AD1146" s="4"/>
      <c r="AE1146" s="4"/>
      <c r="AF1146" s="3" t="s">
        <v>846</v>
      </c>
      <c r="AG1146" s="4"/>
      <c r="AH1146" s="4"/>
      <c r="AI1146" s="4"/>
      <c r="AJ1146" s="4"/>
      <c r="AK1146" s="4"/>
      <c r="AL1146" s="4"/>
      <c r="AM1146" s="4"/>
      <c r="AN1146" s="4"/>
      <c r="AO1146" s="4"/>
      <c r="AP1146" s="4"/>
      <c r="AQ1146" s="4"/>
    </row>
    <row r="1147" spans="1:43" ht="15.75" customHeight="1" x14ac:dyDescent="0.2">
      <c r="A1147" s="17">
        <v>43747</v>
      </c>
      <c r="B1147" s="17">
        <v>29974</v>
      </c>
      <c r="C1147" s="3" t="s">
        <v>39</v>
      </c>
      <c r="D1147" s="21">
        <v>43</v>
      </c>
      <c r="E1147" s="3" t="s">
        <v>40</v>
      </c>
      <c r="F1147" s="4"/>
      <c r="G1147" s="4"/>
      <c r="H1147" s="3" t="s">
        <v>41</v>
      </c>
      <c r="I1147" s="3" t="s">
        <v>56</v>
      </c>
      <c r="J1147" s="3" t="s">
        <v>43</v>
      </c>
      <c r="K1147" s="3" t="s">
        <v>135</v>
      </c>
      <c r="L1147" s="3" t="s">
        <v>880</v>
      </c>
      <c r="M1147" s="3" t="s">
        <v>45</v>
      </c>
      <c r="N1147" s="3" t="s">
        <v>58</v>
      </c>
      <c r="O1147" s="3" t="s">
        <v>46</v>
      </c>
      <c r="P1147" s="17">
        <v>43471</v>
      </c>
      <c r="Q1147" s="5" t="s">
        <v>147</v>
      </c>
      <c r="R1147" s="3" t="s">
        <v>47</v>
      </c>
      <c r="S1147" s="3"/>
      <c r="T1147" s="3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4"/>
      <c r="AG1147" s="4"/>
      <c r="AH1147" s="4"/>
      <c r="AI1147" s="4"/>
      <c r="AJ1147" s="4"/>
      <c r="AK1147" s="4"/>
      <c r="AL1147" s="4"/>
      <c r="AM1147" s="4"/>
      <c r="AN1147" s="4"/>
      <c r="AO1147" s="4"/>
      <c r="AP1147" s="4"/>
      <c r="AQ1147" s="4"/>
    </row>
    <row r="1148" spans="1:43" ht="15.75" customHeight="1" x14ac:dyDescent="0.2">
      <c r="A1148" s="17">
        <v>43747</v>
      </c>
      <c r="B1148" s="17">
        <v>32591</v>
      </c>
      <c r="C1148" s="3" t="s">
        <v>39</v>
      </c>
      <c r="D1148" s="21">
        <v>36</v>
      </c>
      <c r="E1148" s="3" t="s">
        <v>40</v>
      </c>
      <c r="F1148" s="4"/>
      <c r="G1148" s="4"/>
      <c r="H1148" s="3" t="s">
        <v>49</v>
      </c>
      <c r="I1148" s="3" t="s">
        <v>881</v>
      </c>
      <c r="J1148" s="3" t="s">
        <v>43</v>
      </c>
      <c r="K1148" s="3" t="s">
        <v>135</v>
      </c>
      <c r="L1148" s="3" t="s">
        <v>880</v>
      </c>
      <c r="M1148" s="3" t="s">
        <v>45</v>
      </c>
      <c r="N1148" s="3" t="s">
        <v>39</v>
      </c>
      <c r="O1148" s="3" t="s">
        <v>46</v>
      </c>
      <c r="P1148" s="17">
        <v>43101</v>
      </c>
      <c r="Q1148" s="5" t="s">
        <v>232</v>
      </c>
      <c r="R1148" s="3" t="s">
        <v>47</v>
      </c>
      <c r="S1148" s="3"/>
      <c r="T1148" s="3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4"/>
      <c r="AG1148" s="4"/>
      <c r="AH1148" s="4"/>
      <c r="AI1148" s="4"/>
      <c r="AJ1148" s="4"/>
      <c r="AK1148" s="4"/>
      <c r="AL1148" s="4"/>
      <c r="AM1148" s="4"/>
      <c r="AN1148" s="4"/>
      <c r="AO1148" s="4"/>
      <c r="AP1148" s="4"/>
      <c r="AQ1148" s="4"/>
    </row>
    <row r="1149" spans="1:43" ht="15.75" customHeight="1" x14ac:dyDescent="0.2">
      <c r="A1149" s="17">
        <v>43747</v>
      </c>
      <c r="B1149" s="17">
        <v>33941</v>
      </c>
      <c r="C1149" s="3" t="s">
        <v>54</v>
      </c>
      <c r="D1149" s="21">
        <v>33</v>
      </c>
      <c r="E1149" s="3" t="s">
        <v>40</v>
      </c>
      <c r="F1149" s="4"/>
      <c r="G1149" s="4"/>
      <c r="H1149" s="3" t="s">
        <v>49</v>
      </c>
      <c r="I1149" s="3" t="s">
        <v>74</v>
      </c>
      <c r="J1149" s="3" t="s">
        <v>43</v>
      </c>
      <c r="K1149" s="3" t="s">
        <v>135</v>
      </c>
      <c r="L1149" s="3" t="s">
        <v>460</v>
      </c>
      <c r="M1149" s="3" t="s">
        <v>45</v>
      </c>
      <c r="N1149" s="3" t="s">
        <v>58</v>
      </c>
      <c r="O1149" s="3" t="s">
        <v>46</v>
      </c>
      <c r="P1149" s="17">
        <v>40909</v>
      </c>
      <c r="Q1149" s="3">
        <v>13</v>
      </c>
      <c r="R1149" s="3" t="s">
        <v>47</v>
      </c>
      <c r="S1149" s="3"/>
      <c r="T1149" s="3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4"/>
      <c r="AG1149" s="4"/>
      <c r="AH1149" s="4"/>
      <c r="AI1149" s="4"/>
      <c r="AJ1149" s="4"/>
      <c r="AK1149" s="4"/>
      <c r="AL1149" s="4"/>
      <c r="AM1149" s="4"/>
      <c r="AN1149" s="4"/>
      <c r="AO1149" s="4"/>
      <c r="AP1149" s="4"/>
      <c r="AQ1149" s="4"/>
    </row>
    <row r="1150" spans="1:43" ht="15.75" customHeight="1" x14ac:dyDescent="0.2">
      <c r="A1150" s="17">
        <v>43747</v>
      </c>
      <c r="B1150" s="17">
        <v>26502</v>
      </c>
      <c r="C1150" s="3" t="s">
        <v>54</v>
      </c>
      <c r="D1150" s="21">
        <v>53</v>
      </c>
      <c r="E1150" s="3" t="s">
        <v>40</v>
      </c>
      <c r="F1150" s="4"/>
      <c r="G1150" s="4"/>
      <c r="H1150" s="3" t="s">
        <v>41</v>
      </c>
      <c r="I1150" s="3" t="s">
        <v>95</v>
      </c>
      <c r="J1150" s="3" t="s">
        <v>51</v>
      </c>
      <c r="K1150" s="3" t="s">
        <v>135</v>
      </c>
      <c r="L1150" s="3" t="s">
        <v>875</v>
      </c>
      <c r="M1150" s="3" t="s">
        <v>45</v>
      </c>
      <c r="N1150" s="3" t="s">
        <v>58</v>
      </c>
      <c r="O1150" s="3" t="s">
        <v>46</v>
      </c>
      <c r="P1150" s="17">
        <v>43617</v>
      </c>
      <c r="Q1150" s="5" t="s">
        <v>619</v>
      </c>
      <c r="R1150" s="3" t="s">
        <v>47</v>
      </c>
      <c r="S1150" s="3"/>
      <c r="T1150" s="3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4"/>
      <c r="AG1150" s="4"/>
      <c r="AH1150" s="4"/>
      <c r="AI1150" s="4"/>
      <c r="AJ1150" s="4"/>
      <c r="AK1150" s="4"/>
      <c r="AL1150" s="4"/>
      <c r="AM1150" s="4"/>
      <c r="AN1150" s="4"/>
      <c r="AO1150" s="4"/>
      <c r="AP1150" s="4"/>
      <c r="AQ1150" s="4"/>
    </row>
    <row r="1151" spans="1:43" ht="15.75" customHeight="1" x14ac:dyDescent="0.2">
      <c r="A1151" s="17">
        <v>43747</v>
      </c>
      <c r="B1151" s="17">
        <v>33118</v>
      </c>
      <c r="C1151" s="3" t="s">
        <v>54</v>
      </c>
      <c r="D1151" s="21">
        <v>35</v>
      </c>
      <c r="E1151" s="3" t="s">
        <v>55</v>
      </c>
      <c r="F1151" s="4"/>
      <c r="G1151" s="4"/>
      <c r="H1151" s="3" t="s">
        <v>41</v>
      </c>
      <c r="I1151" s="3" t="s">
        <v>882</v>
      </c>
      <c r="J1151" s="3" t="s">
        <v>51</v>
      </c>
      <c r="K1151" s="3" t="s">
        <v>135</v>
      </c>
      <c r="L1151" s="3" t="s">
        <v>64</v>
      </c>
      <c r="M1151" s="3" t="s">
        <v>45</v>
      </c>
      <c r="N1151" s="3" t="s">
        <v>39</v>
      </c>
      <c r="O1151" s="3" t="s">
        <v>46</v>
      </c>
      <c r="P1151" s="17">
        <v>43101</v>
      </c>
      <c r="Q1151" s="5" t="s">
        <v>116</v>
      </c>
      <c r="R1151" s="3" t="s">
        <v>47</v>
      </c>
      <c r="S1151" s="3"/>
      <c r="T1151" s="3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4"/>
      <c r="AG1151" s="4"/>
      <c r="AH1151" s="4"/>
      <c r="AI1151" s="4"/>
      <c r="AJ1151" s="4"/>
      <c r="AK1151" s="4"/>
      <c r="AL1151" s="4"/>
      <c r="AM1151" s="4"/>
      <c r="AN1151" s="4"/>
      <c r="AO1151" s="4"/>
      <c r="AP1151" s="4"/>
      <c r="AQ1151" s="4"/>
    </row>
    <row r="1152" spans="1:43" ht="15.75" customHeight="1" x14ac:dyDescent="0.2">
      <c r="A1152" s="17">
        <v>43747</v>
      </c>
      <c r="B1152" s="17">
        <v>32621</v>
      </c>
      <c r="C1152" s="3" t="s">
        <v>54</v>
      </c>
      <c r="D1152" s="21">
        <v>36</v>
      </c>
      <c r="E1152" s="3" t="s">
        <v>40</v>
      </c>
      <c r="F1152" s="4"/>
      <c r="G1152" s="4"/>
      <c r="H1152" s="3" t="s">
        <v>41</v>
      </c>
      <c r="I1152" s="3" t="s">
        <v>98</v>
      </c>
      <c r="J1152" s="3" t="s">
        <v>121</v>
      </c>
      <c r="K1152" s="3" t="s">
        <v>135</v>
      </c>
      <c r="L1152" s="3" t="s">
        <v>529</v>
      </c>
      <c r="M1152" s="3" t="s">
        <v>45</v>
      </c>
      <c r="N1152" s="3" t="s">
        <v>58</v>
      </c>
      <c r="O1152" s="3" t="s">
        <v>46</v>
      </c>
      <c r="P1152" s="17">
        <v>43466</v>
      </c>
      <c r="Q1152" s="5" t="s">
        <v>626</v>
      </c>
      <c r="R1152" s="3" t="s">
        <v>47</v>
      </c>
      <c r="S1152" s="3"/>
      <c r="T1152" s="3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4"/>
      <c r="AG1152" s="4"/>
      <c r="AH1152" s="4"/>
      <c r="AI1152" s="4"/>
      <c r="AJ1152" s="4"/>
      <c r="AK1152" s="4"/>
      <c r="AL1152" s="4"/>
      <c r="AM1152" s="4"/>
      <c r="AN1152" s="4"/>
      <c r="AO1152" s="4"/>
      <c r="AP1152" s="4"/>
      <c r="AQ1152" s="4"/>
    </row>
    <row r="1153" spans="1:43" ht="15.75" customHeight="1" x14ac:dyDescent="0.2">
      <c r="A1153" s="17">
        <v>43747</v>
      </c>
      <c r="B1153" s="17">
        <v>27804</v>
      </c>
      <c r="C1153" s="3" t="s">
        <v>54</v>
      </c>
      <c r="D1153" s="21">
        <v>49</v>
      </c>
      <c r="E1153" s="3" t="s">
        <v>40</v>
      </c>
      <c r="F1153" s="4"/>
      <c r="G1153" s="4"/>
      <c r="H1153" s="3" t="s">
        <v>41</v>
      </c>
      <c r="I1153" s="3" t="s">
        <v>98</v>
      </c>
      <c r="J1153" s="3" t="s">
        <v>121</v>
      </c>
      <c r="K1153" s="3" t="s">
        <v>135</v>
      </c>
      <c r="L1153" s="3" t="s">
        <v>529</v>
      </c>
      <c r="M1153" s="3" t="s">
        <v>45</v>
      </c>
      <c r="N1153" s="3" t="s">
        <v>58</v>
      </c>
      <c r="O1153" s="3" t="s">
        <v>46</v>
      </c>
      <c r="P1153" s="17">
        <v>43466</v>
      </c>
      <c r="Q1153" s="5" t="s">
        <v>107</v>
      </c>
      <c r="R1153" s="3" t="s">
        <v>47</v>
      </c>
      <c r="S1153" s="3"/>
      <c r="T1153" s="3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4"/>
      <c r="AG1153" s="4"/>
      <c r="AH1153" s="4"/>
      <c r="AI1153" s="4"/>
      <c r="AJ1153" s="4"/>
      <c r="AK1153" s="4"/>
      <c r="AL1153" s="4"/>
      <c r="AM1153" s="4"/>
      <c r="AN1153" s="4"/>
      <c r="AO1153" s="4"/>
      <c r="AP1153" s="4"/>
      <c r="AQ1153" s="4"/>
    </row>
    <row r="1154" spans="1:43" ht="15.75" customHeight="1" x14ac:dyDescent="0.2">
      <c r="A1154" s="17">
        <v>43747</v>
      </c>
      <c r="B1154" s="17">
        <v>27782</v>
      </c>
      <c r="C1154" s="3" t="s">
        <v>39</v>
      </c>
      <c r="D1154" s="21">
        <v>49</v>
      </c>
      <c r="E1154" s="3" t="s">
        <v>40</v>
      </c>
      <c r="F1154" s="4"/>
      <c r="G1154" s="4"/>
      <c r="H1154" s="3" t="s">
        <v>41</v>
      </c>
      <c r="I1154" s="3" t="s">
        <v>56</v>
      </c>
      <c r="J1154" s="3" t="s">
        <v>43</v>
      </c>
      <c r="K1154" s="3" t="s">
        <v>135</v>
      </c>
      <c r="L1154" s="3" t="s">
        <v>883</v>
      </c>
      <c r="M1154" s="3" t="s">
        <v>45</v>
      </c>
      <c r="N1154" s="3" t="s">
        <v>84</v>
      </c>
      <c r="O1154" s="3" t="s">
        <v>62</v>
      </c>
      <c r="P1154" s="19"/>
      <c r="Q1154" s="3">
        <v>16</v>
      </c>
      <c r="R1154" s="3" t="s">
        <v>47</v>
      </c>
      <c r="S1154" s="3"/>
      <c r="T1154" s="3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4"/>
      <c r="AG1154" s="4"/>
      <c r="AH1154" s="4"/>
      <c r="AI1154" s="4"/>
      <c r="AJ1154" s="4"/>
      <c r="AK1154" s="4"/>
      <c r="AL1154" s="4"/>
      <c r="AM1154" s="4"/>
      <c r="AN1154" s="4"/>
      <c r="AO1154" s="4"/>
      <c r="AP1154" s="4"/>
      <c r="AQ1154" s="4"/>
    </row>
    <row r="1155" spans="1:43" ht="15.75" customHeight="1" x14ac:dyDescent="0.2">
      <c r="A1155" s="17">
        <v>43747</v>
      </c>
      <c r="B1155" s="17">
        <v>34739</v>
      </c>
      <c r="C1155" s="3" t="s">
        <v>48</v>
      </c>
      <c r="D1155" s="21">
        <v>30</v>
      </c>
      <c r="E1155" s="3" t="s">
        <v>40</v>
      </c>
      <c r="F1155" s="4"/>
      <c r="G1155" s="4"/>
      <c r="H1155" s="3" t="s">
        <v>41</v>
      </c>
      <c r="I1155" s="3" t="s">
        <v>134</v>
      </c>
      <c r="J1155" s="3" t="s">
        <v>43</v>
      </c>
      <c r="K1155" s="3" t="s">
        <v>135</v>
      </c>
      <c r="L1155" s="3" t="s">
        <v>884</v>
      </c>
      <c r="M1155" s="3" t="s">
        <v>45</v>
      </c>
      <c r="N1155" s="3" t="s">
        <v>58</v>
      </c>
      <c r="O1155" s="3" t="s">
        <v>62</v>
      </c>
      <c r="P1155" s="19"/>
      <c r="Q1155" s="3">
        <v>13</v>
      </c>
      <c r="R1155" s="3" t="s">
        <v>47</v>
      </c>
      <c r="S1155" s="3"/>
      <c r="T1155" s="3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4"/>
      <c r="AG1155" s="4"/>
      <c r="AH1155" s="4"/>
      <c r="AI1155" s="4"/>
      <c r="AJ1155" s="4"/>
      <c r="AK1155" s="4"/>
      <c r="AL1155" s="4"/>
      <c r="AM1155" s="4"/>
      <c r="AN1155" s="4"/>
      <c r="AO1155" s="4"/>
      <c r="AP1155" s="4"/>
      <c r="AQ1155" s="4"/>
    </row>
    <row r="1156" spans="1:43" ht="15.75" customHeight="1" x14ac:dyDescent="0.2">
      <c r="A1156" s="17">
        <v>43747</v>
      </c>
      <c r="B1156" s="17">
        <v>35273</v>
      </c>
      <c r="C1156" s="3" t="s">
        <v>48</v>
      </c>
      <c r="D1156" s="21">
        <v>29</v>
      </c>
      <c r="E1156" s="3" t="s">
        <v>40</v>
      </c>
      <c r="F1156" s="4"/>
      <c r="G1156" s="4"/>
      <c r="H1156" s="3" t="s">
        <v>41</v>
      </c>
      <c r="I1156" s="3" t="s">
        <v>79</v>
      </c>
      <c r="J1156" s="3" t="s">
        <v>51</v>
      </c>
      <c r="K1156" s="3" t="s">
        <v>135</v>
      </c>
      <c r="L1156" s="3" t="s">
        <v>64</v>
      </c>
      <c r="M1156" s="3" t="s">
        <v>45</v>
      </c>
      <c r="N1156" s="3" t="s">
        <v>39</v>
      </c>
      <c r="O1156" s="3" t="s">
        <v>62</v>
      </c>
      <c r="P1156" s="19"/>
      <c r="Q1156" s="5" t="s">
        <v>128</v>
      </c>
      <c r="R1156" s="3" t="s">
        <v>47</v>
      </c>
      <c r="S1156" s="3"/>
      <c r="T1156" s="3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4"/>
      <c r="AG1156" s="4"/>
      <c r="AH1156" s="4"/>
      <c r="AI1156" s="4"/>
      <c r="AJ1156" s="4"/>
      <c r="AK1156" s="4"/>
      <c r="AL1156" s="4"/>
      <c r="AM1156" s="4"/>
      <c r="AN1156" s="4"/>
      <c r="AO1156" s="4"/>
      <c r="AP1156" s="4"/>
      <c r="AQ1156" s="4"/>
    </row>
    <row r="1157" spans="1:43" ht="15.75" customHeight="1" x14ac:dyDescent="0.2">
      <c r="A1157" s="17">
        <v>43747</v>
      </c>
      <c r="B1157" s="17">
        <v>36982</v>
      </c>
      <c r="C1157" s="3" t="s">
        <v>54</v>
      </c>
      <c r="D1157" s="21">
        <v>24</v>
      </c>
      <c r="E1157" s="3" t="s">
        <v>40</v>
      </c>
      <c r="F1157" s="4"/>
      <c r="G1157" s="4"/>
      <c r="H1157" s="3" t="s">
        <v>41</v>
      </c>
      <c r="I1157" s="3" t="s">
        <v>237</v>
      </c>
      <c r="J1157" s="3" t="s">
        <v>51</v>
      </c>
      <c r="K1157" s="3" t="s">
        <v>135</v>
      </c>
      <c r="L1157" s="3" t="s">
        <v>64</v>
      </c>
      <c r="M1157" s="3" t="s">
        <v>45</v>
      </c>
      <c r="N1157" s="3" t="s">
        <v>39</v>
      </c>
      <c r="O1157" s="3" t="s">
        <v>62</v>
      </c>
      <c r="P1157" s="19"/>
      <c r="Q1157" s="3">
        <v>13</v>
      </c>
      <c r="R1157" s="3" t="s">
        <v>47</v>
      </c>
      <c r="S1157" s="3"/>
      <c r="T1157" s="3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4"/>
      <c r="AG1157" s="4"/>
      <c r="AH1157" s="4"/>
      <c r="AI1157" s="4"/>
      <c r="AJ1157" s="4"/>
      <c r="AK1157" s="4"/>
      <c r="AL1157" s="4"/>
      <c r="AM1157" s="4"/>
      <c r="AN1157" s="4"/>
      <c r="AO1157" s="4"/>
      <c r="AP1157" s="4"/>
      <c r="AQ1157" s="4"/>
    </row>
    <row r="1158" spans="1:43" ht="15.75" customHeight="1" x14ac:dyDescent="0.2">
      <c r="A1158" s="17">
        <v>43747</v>
      </c>
      <c r="B1158" s="17">
        <v>36878</v>
      </c>
      <c r="C1158" s="3" t="s">
        <v>54</v>
      </c>
      <c r="D1158" s="21">
        <v>25</v>
      </c>
      <c r="E1158" s="3" t="s">
        <v>40</v>
      </c>
      <c r="F1158" s="4"/>
      <c r="G1158" s="4"/>
      <c r="H1158" s="3" t="s">
        <v>41</v>
      </c>
      <c r="I1158" s="3" t="s">
        <v>237</v>
      </c>
      <c r="J1158" s="3" t="s">
        <v>51</v>
      </c>
      <c r="K1158" s="3" t="s">
        <v>135</v>
      </c>
      <c r="L1158" s="3" t="s">
        <v>64</v>
      </c>
      <c r="M1158" s="3" t="s">
        <v>45</v>
      </c>
      <c r="N1158" s="3" t="s">
        <v>39</v>
      </c>
      <c r="O1158" s="3" t="s">
        <v>62</v>
      </c>
      <c r="P1158" s="19"/>
      <c r="Q1158" s="5" t="s">
        <v>65</v>
      </c>
      <c r="R1158" s="3" t="s">
        <v>47</v>
      </c>
      <c r="S1158" s="3"/>
      <c r="T1158" s="3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4"/>
      <c r="AG1158" s="4"/>
      <c r="AH1158" s="4"/>
      <c r="AI1158" s="4"/>
      <c r="AJ1158" s="4"/>
      <c r="AK1158" s="4"/>
      <c r="AL1158" s="4"/>
      <c r="AM1158" s="4"/>
      <c r="AN1158" s="4"/>
      <c r="AO1158" s="4"/>
      <c r="AP1158" s="4"/>
      <c r="AQ1158" s="4"/>
    </row>
    <row r="1159" spans="1:43" ht="15.75" customHeight="1" x14ac:dyDescent="0.2">
      <c r="A1159" s="17">
        <v>43747</v>
      </c>
      <c r="B1159" s="17">
        <v>35741</v>
      </c>
      <c r="C1159" s="3" t="s">
        <v>54</v>
      </c>
      <c r="D1159" s="21">
        <v>28</v>
      </c>
      <c r="E1159" s="3" t="s">
        <v>40</v>
      </c>
      <c r="F1159" s="4"/>
      <c r="G1159" s="4"/>
      <c r="H1159" s="3" t="s">
        <v>41</v>
      </c>
      <c r="I1159" s="3" t="s">
        <v>134</v>
      </c>
      <c r="J1159" s="3" t="s">
        <v>51</v>
      </c>
      <c r="K1159" s="3" t="s">
        <v>135</v>
      </c>
      <c r="L1159" s="3" t="s">
        <v>64</v>
      </c>
      <c r="M1159" s="3" t="s">
        <v>45</v>
      </c>
      <c r="N1159" s="3" t="s">
        <v>39</v>
      </c>
      <c r="O1159" s="3" t="s">
        <v>62</v>
      </c>
      <c r="P1159" s="19"/>
      <c r="Q1159" s="5" t="s">
        <v>147</v>
      </c>
      <c r="R1159" s="3" t="s">
        <v>47</v>
      </c>
      <c r="S1159" s="3"/>
      <c r="T1159" s="3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4"/>
      <c r="AG1159" s="4"/>
      <c r="AH1159" s="4"/>
      <c r="AI1159" s="4"/>
      <c r="AJ1159" s="4"/>
      <c r="AK1159" s="4"/>
      <c r="AL1159" s="4"/>
      <c r="AM1159" s="4"/>
      <c r="AN1159" s="4"/>
      <c r="AO1159" s="4"/>
      <c r="AP1159" s="4"/>
      <c r="AQ1159" s="4"/>
    </row>
    <row r="1160" spans="1:43" ht="15.75" customHeight="1" x14ac:dyDescent="0.2">
      <c r="A1160" s="17">
        <v>43747</v>
      </c>
      <c r="B1160" s="17">
        <v>36667</v>
      </c>
      <c r="C1160" s="3" t="s">
        <v>54</v>
      </c>
      <c r="D1160" s="21">
        <v>25</v>
      </c>
      <c r="E1160" s="3" t="s">
        <v>40</v>
      </c>
      <c r="F1160" s="4"/>
      <c r="G1160" s="4"/>
      <c r="H1160" s="3" t="s">
        <v>41</v>
      </c>
      <c r="I1160" s="3" t="s">
        <v>237</v>
      </c>
      <c r="J1160" s="3" t="s">
        <v>51</v>
      </c>
      <c r="K1160" s="3" t="s">
        <v>135</v>
      </c>
      <c r="L1160" s="3" t="s">
        <v>64</v>
      </c>
      <c r="M1160" s="3" t="s">
        <v>45</v>
      </c>
      <c r="N1160" s="3" t="s">
        <v>39</v>
      </c>
      <c r="O1160" s="3" t="s">
        <v>62</v>
      </c>
      <c r="P1160" s="19"/>
      <c r="Q1160" s="5" t="s">
        <v>147</v>
      </c>
      <c r="R1160" s="3" t="s">
        <v>47</v>
      </c>
      <c r="S1160" s="3"/>
      <c r="T1160" s="3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4"/>
      <c r="AG1160" s="4"/>
      <c r="AH1160" s="4"/>
      <c r="AI1160" s="4"/>
      <c r="AJ1160" s="4"/>
      <c r="AK1160" s="4"/>
      <c r="AL1160" s="4"/>
      <c r="AM1160" s="4"/>
      <c r="AN1160" s="4"/>
      <c r="AO1160" s="4"/>
      <c r="AP1160" s="4"/>
      <c r="AQ1160" s="4"/>
    </row>
    <row r="1161" spans="1:43" ht="15.75" customHeight="1" x14ac:dyDescent="0.2">
      <c r="A1161" s="17">
        <v>43747</v>
      </c>
      <c r="B1161" s="17">
        <v>34691</v>
      </c>
      <c r="C1161" s="3" t="s">
        <v>48</v>
      </c>
      <c r="D1161" s="21">
        <v>31</v>
      </c>
      <c r="E1161" s="3" t="s">
        <v>40</v>
      </c>
      <c r="F1161" s="4"/>
      <c r="G1161" s="4"/>
      <c r="H1161" s="3" t="s">
        <v>41</v>
      </c>
      <c r="I1161" s="3" t="s">
        <v>79</v>
      </c>
      <c r="J1161" s="3" t="s">
        <v>121</v>
      </c>
      <c r="K1161" s="3" t="s">
        <v>135</v>
      </c>
      <c r="L1161" s="3" t="s">
        <v>529</v>
      </c>
      <c r="M1161" s="3" t="s">
        <v>45</v>
      </c>
      <c r="N1161" s="3" t="s">
        <v>39</v>
      </c>
      <c r="O1161" s="3" t="s">
        <v>62</v>
      </c>
      <c r="P1161" s="19"/>
      <c r="Q1161" s="5" t="s">
        <v>112</v>
      </c>
      <c r="R1161" s="3" t="s">
        <v>47</v>
      </c>
      <c r="S1161" s="3"/>
      <c r="T1161" s="3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4"/>
      <c r="AG1161" s="4"/>
      <c r="AH1161" s="4"/>
      <c r="AI1161" s="4"/>
      <c r="AJ1161" s="4"/>
      <c r="AK1161" s="4"/>
      <c r="AL1161" s="4"/>
      <c r="AM1161" s="4"/>
      <c r="AN1161" s="4"/>
      <c r="AO1161" s="4"/>
      <c r="AP1161" s="4"/>
      <c r="AQ1161" s="4"/>
    </row>
    <row r="1162" spans="1:43" ht="15.75" customHeight="1" x14ac:dyDescent="0.2">
      <c r="A1162" s="17">
        <v>43747</v>
      </c>
      <c r="B1162" s="17">
        <v>29700</v>
      </c>
      <c r="C1162" s="3" t="s">
        <v>48</v>
      </c>
      <c r="D1162" s="21">
        <v>44</v>
      </c>
      <c r="E1162" s="3" t="s">
        <v>40</v>
      </c>
      <c r="F1162" s="4"/>
      <c r="G1162" s="4"/>
      <c r="H1162" s="3" t="s">
        <v>41</v>
      </c>
      <c r="I1162" s="3" t="s">
        <v>408</v>
      </c>
      <c r="J1162" s="3" t="s">
        <v>51</v>
      </c>
      <c r="K1162" s="3" t="s">
        <v>135</v>
      </c>
      <c r="L1162" s="3" t="s">
        <v>885</v>
      </c>
      <c r="M1162" s="3" t="s">
        <v>45</v>
      </c>
      <c r="N1162" s="3" t="s">
        <v>39</v>
      </c>
      <c r="O1162" s="3" t="s">
        <v>46</v>
      </c>
      <c r="P1162" s="17">
        <v>40179</v>
      </c>
      <c r="Q1162" s="5" t="s">
        <v>128</v>
      </c>
      <c r="R1162" s="3" t="s">
        <v>47</v>
      </c>
      <c r="S1162" s="3"/>
      <c r="T1162" s="3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4"/>
      <c r="AG1162" s="4"/>
      <c r="AH1162" s="4"/>
      <c r="AI1162" s="4"/>
      <c r="AJ1162" s="4"/>
      <c r="AK1162" s="4"/>
      <c r="AL1162" s="4"/>
      <c r="AM1162" s="4"/>
      <c r="AN1162" s="4"/>
      <c r="AO1162" s="4"/>
      <c r="AP1162" s="4"/>
      <c r="AQ1162" s="4"/>
    </row>
    <row r="1163" spans="1:43" ht="15.75" customHeight="1" x14ac:dyDescent="0.2">
      <c r="A1163" s="17">
        <v>43747</v>
      </c>
      <c r="B1163" s="17">
        <v>32303</v>
      </c>
      <c r="C1163" s="3" t="s">
        <v>48</v>
      </c>
      <c r="D1163" s="21">
        <v>37</v>
      </c>
      <c r="E1163" s="3" t="s">
        <v>40</v>
      </c>
      <c r="F1163" s="4"/>
      <c r="G1163" s="4"/>
      <c r="H1163" s="3" t="s">
        <v>41</v>
      </c>
      <c r="I1163" s="3" t="s">
        <v>408</v>
      </c>
      <c r="J1163" s="3" t="s">
        <v>51</v>
      </c>
      <c r="K1163" s="3" t="s">
        <v>135</v>
      </c>
      <c r="L1163" s="3" t="s">
        <v>865</v>
      </c>
      <c r="M1163" s="3" t="s">
        <v>45</v>
      </c>
      <c r="N1163" s="3" t="s">
        <v>39</v>
      </c>
      <c r="O1163" s="3" t="s">
        <v>62</v>
      </c>
      <c r="P1163" s="19"/>
      <c r="Q1163" s="5" t="s">
        <v>640</v>
      </c>
      <c r="R1163" s="3" t="s">
        <v>47</v>
      </c>
      <c r="S1163" s="3"/>
      <c r="T1163" s="3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4"/>
      <c r="AG1163" s="4"/>
      <c r="AH1163" s="4"/>
      <c r="AI1163" s="4"/>
      <c r="AJ1163" s="4"/>
      <c r="AK1163" s="4"/>
      <c r="AL1163" s="4"/>
      <c r="AM1163" s="4"/>
      <c r="AN1163" s="4"/>
      <c r="AO1163" s="4"/>
      <c r="AP1163" s="4"/>
      <c r="AQ1163" s="4"/>
    </row>
    <row r="1164" spans="1:43" ht="15.75" customHeight="1" x14ac:dyDescent="0.2">
      <c r="A1164" s="17">
        <v>43747</v>
      </c>
      <c r="B1164" s="17">
        <v>32528</v>
      </c>
      <c r="C1164" s="3" t="s">
        <v>48</v>
      </c>
      <c r="D1164" s="21">
        <v>36</v>
      </c>
      <c r="E1164" s="3" t="s">
        <v>40</v>
      </c>
      <c r="F1164" s="4"/>
      <c r="G1164" s="4"/>
      <c r="H1164" s="3" t="s">
        <v>41</v>
      </c>
      <c r="I1164" s="3" t="s">
        <v>886</v>
      </c>
      <c r="J1164" s="3" t="s">
        <v>114</v>
      </c>
      <c r="K1164" s="3" t="s">
        <v>135</v>
      </c>
      <c r="L1164" s="3" t="s">
        <v>285</v>
      </c>
      <c r="M1164" s="3" t="s">
        <v>45</v>
      </c>
      <c r="N1164" s="3" t="s">
        <v>39</v>
      </c>
      <c r="O1164" s="3" t="s">
        <v>46</v>
      </c>
      <c r="P1164" s="17">
        <v>43466</v>
      </c>
      <c r="Q1164" s="5" t="s">
        <v>128</v>
      </c>
      <c r="R1164" s="3" t="s">
        <v>47</v>
      </c>
      <c r="S1164" s="3"/>
      <c r="T1164" s="3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4"/>
      <c r="AG1164" s="4"/>
      <c r="AH1164" s="4"/>
      <c r="AI1164" s="4"/>
      <c r="AJ1164" s="4"/>
      <c r="AK1164" s="4"/>
      <c r="AL1164" s="4"/>
      <c r="AM1164" s="4"/>
      <c r="AN1164" s="4"/>
      <c r="AO1164" s="4"/>
      <c r="AP1164" s="4"/>
      <c r="AQ1164" s="4"/>
    </row>
    <row r="1165" spans="1:43" ht="15.75" customHeight="1" x14ac:dyDescent="0.2">
      <c r="A1165" s="17">
        <v>43748</v>
      </c>
      <c r="B1165" s="17">
        <v>33658</v>
      </c>
      <c r="C1165" s="3" t="s">
        <v>48</v>
      </c>
      <c r="D1165" s="21">
        <v>33</v>
      </c>
      <c r="E1165" s="3" t="s">
        <v>40</v>
      </c>
      <c r="F1165" s="4"/>
      <c r="G1165" s="4"/>
      <c r="H1165" s="3" t="s">
        <v>41</v>
      </c>
      <c r="I1165" s="3" t="s">
        <v>79</v>
      </c>
      <c r="J1165" s="3" t="s">
        <v>60</v>
      </c>
      <c r="K1165" s="3" t="s">
        <v>135</v>
      </c>
      <c r="L1165" s="3" t="s">
        <v>887</v>
      </c>
      <c r="M1165" s="3" t="s">
        <v>45</v>
      </c>
      <c r="N1165" s="3" t="s">
        <v>58</v>
      </c>
      <c r="O1165" s="3" t="s">
        <v>46</v>
      </c>
      <c r="P1165" s="17">
        <v>42794</v>
      </c>
      <c r="Q1165" s="5" t="s">
        <v>684</v>
      </c>
      <c r="R1165" s="3" t="s">
        <v>47</v>
      </c>
      <c r="S1165" s="3"/>
      <c r="T1165" s="3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4"/>
      <c r="AG1165" s="4"/>
      <c r="AH1165" s="4"/>
      <c r="AI1165" s="4"/>
      <c r="AJ1165" s="4"/>
      <c r="AK1165" s="4"/>
      <c r="AL1165" s="4"/>
      <c r="AM1165" s="4"/>
      <c r="AN1165" s="4"/>
      <c r="AO1165" s="4"/>
      <c r="AP1165" s="4"/>
      <c r="AQ1165" s="4"/>
    </row>
    <row r="1166" spans="1:43" ht="15.75" customHeight="1" x14ac:dyDescent="0.2">
      <c r="A1166" s="17">
        <v>43748</v>
      </c>
      <c r="B1166" s="17">
        <v>32605</v>
      </c>
      <c r="C1166" s="3" t="s">
        <v>39</v>
      </c>
      <c r="D1166" s="21">
        <v>36</v>
      </c>
      <c r="E1166" s="3" t="s">
        <v>40</v>
      </c>
      <c r="F1166" s="4"/>
      <c r="G1166" s="4"/>
      <c r="H1166" s="3" t="s">
        <v>41</v>
      </c>
      <c r="I1166" s="3" t="s">
        <v>74</v>
      </c>
      <c r="J1166" s="3" t="s">
        <v>43</v>
      </c>
      <c r="K1166" s="3" t="s">
        <v>135</v>
      </c>
      <c r="L1166" s="3" t="s">
        <v>104</v>
      </c>
      <c r="M1166" s="3" t="s">
        <v>45</v>
      </c>
      <c r="N1166" s="3" t="s">
        <v>39</v>
      </c>
      <c r="O1166" s="3" t="s">
        <v>62</v>
      </c>
      <c r="P1166" s="19"/>
      <c r="Q1166" s="5" t="s">
        <v>99</v>
      </c>
      <c r="R1166" s="3" t="s">
        <v>47</v>
      </c>
      <c r="S1166" s="3"/>
      <c r="T1166" s="3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4"/>
      <c r="AG1166" s="4"/>
      <c r="AH1166" s="4"/>
      <c r="AI1166" s="4"/>
      <c r="AJ1166" s="4"/>
      <c r="AK1166" s="4"/>
      <c r="AL1166" s="4"/>
      <c r="AM1166" s="4"/>
      <c r="AN1166" s="4"/>
      <c r="AO1166" s="4"/>
      <c r="AP1166" s="4"/>
      <c r="AQ1166" s="4"/>
    </row>
    <row r="1167" spans="1:43" ht="15.75" customHeight="1" x14ac:dyDescent="0.2">
      <c r="A1167" s="17">
        <v>43748</v>
      </c>
      <c r="B1167" s="17">
        <v>31240</v>
      </c>
      <c r="C1167" s="3" t="s">
        <v>48</v>
      </c>
      <c r="D1167" s="21">
        <v>40</v>
      </c>
      <c r="E1167" s="3" t="s">
        <v>55</v>
      </c>
      <c r="F1167" s="4"/>
      <c r="G1167" s="4"/>
      <c r="H1167" s="3" t="s">
        <v>41</v>
      </c>
      <c r="I1167" s="3" t="s">
        <v>144</v>
      </c>
      <c r="J1167" s="3" t="s">
        <v>51</v>
      </c>
      <c r="K1167" s="3" t="s">
        <v>135</v>
      </c>
      <c r="L1167" s="3" t="s">
        <v>110</v>
      </c>
      <c r="M1167" s="3" t="s">
        <v>45</v>
      </c>
      <c r="N1167" s="3" t="s">
        <v>84</v>
      </c>
      <c r="O1167" s="3" t="s">
        <v>46</v>
      </c>
      <c r="P1167" s="17">
        <v>43466</v>
      </c>
      <c r="Q1167" s="5" t="s">
        <v>619</v>
      </c>
      <c r="R1167" s="3" t="s">
        <v>47</v>
      </c>
      <c r="S1167" s="3"/>
      <c r="T1167" s="3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4"/>
      <c r="AG1167" s="4"/>
      <c r="AH1167" s="4"/>
      <c r="AI1167" s="4"/>
      <c r="AJ1167" s="4"/>
      <c r="AK1167" s="4"/>
      <c r="AL1167" s="4"/>
      <c r="AM1167" s="4"/>
      <c r="AN1167" s="4"/>
      <c r="AO1167" s="4"/>
      <c r="AP1167" s="4"/>
      <c r="AQ1167" s="4"/>
    </row>
    <row r="1168" spans="1:43" ht="15.75" customHeight="1" x14ac:dyDescent="0.2">
      <c r="A1168" s="17">
        <v>43748</v>
      </c>
      <c r="B1168" s="17">
        <v>29183</v>
      </c>
      <c r="C1168" s="3" t="s">
        <v>92</v>
      </c>
      <c r="D1168" s="21">
        <v>46</v>
      </c>
      <c r="E1168" s="3" t="s">
        <v>40</v>
      </c>
      <c r="F1168" s="4"/>
      <c r="G1168" s="4"/>
      <c r="H1168" s="3" t="s">
        <v>49</v>
      </c>
      <c r="I1168" s="3" t="s">
        <v>289</v>
      </c>
      <c r="J1168" s="3" t="s">
        <v>51</v>
      </c>
      <c r="K1168" s="3" t="s">
        <v>135</v>
      </c>
      <c r="L1168" s="3" t="s">
        <v>81</v>
      </c>
      <c r="M1168" s="3" t="s">
        <v>45</v>
      </c>
      <c r="N1168" s="3" t="s">
        <v>84</v>
      </c>
      <c r="O1168" s="3" t="s">
        <v>62</v>
      </c>
      <c r="P1168" s="19"/>
      <c r="Q1168" s="5" t="s">
        <v>401</v>
      </c>
      <c r="R1168" s="3" t="s">
        <v>47</v>
      </c>
      <c r="S1168" s="3"/>
      <c r="T1168" s="3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4"/>
      <c r="AG1168" s="4"/>
      <c r="AH1168" s="4"/>
      <c r="AI1168" s="4"/>
      <c r="AJ1168" s="4"/>
      <c r="AK1168" s="4"/>
      <c r="AL1168" s="4"/>
      <c r="AM1168" s="4"/>
      <c r="AN1168" s="4"/>
      <c r="AO1168" s="4"/>
      <c r="AP1168" s="4"/>
      <c r="AQ1168" s="4"/>
    </row>
    <row r="1169" spans="1:43" ht="15.75" customHeight="1" x14ac:dyDescent="0.2">
      <c r="A1169" s="17">
        <v>43748</v>
      </c>
      <c r="B1169" s="17">
        <v>34513</v>
      </c>
      <c r="C1169" s="3" t="s">
        <v>48</v>
      </c>
      <c r="D1169" s="21">
        <v>31</v>
      </c>
      <c r="E1169" s="3" t="s">
        <v>40</v>
      </c>
      <c r="F1169" s="4"/>
      <c r="G1169" s="4"/>
      <c r="H1169" s="3" t="s">
        <v>41</v>
      </c>
      <c r="I1169" s="3" t="s">
        <v>888</v>
      </c>
      <c r="J1169" s="3" t="s">
        <v>114</v>
      </c>
      <c r="K1169" s="3" t="s">
        <v>135</v>
      </c>
      <c r="L1169" s="3" t="s">
        <v>889</v>
      </c>
      <c r="M1169" s="3" t="s">
        <v>45</v>
      </c>
      <c r="N1169" s="3" t="s">
        <v>39</v>
      </c>
      <c r="O1169" s="3" t="s">
        <v>46</v>
      </c>
      <c r="P1169" s="17">
        <v>43101</v>
      </c>
      <c r="Q1169" s="5" t="s">
        <v>128</v>
      </c>
      <c r="R1169" s="3" t="s">
        <v>47</v>
      </c>
      <c r="S1169" s="3"/>
      <c r="T1169" s="3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4"/>
      <c r="AG1169" s="4"/>
      <c r="AH1169" s="4"/>
      <c r="AI1169" s="4"/>
      <c r="AJ1169" s="4"/>
      <c r="AK1169" s="4"/>
      <c r="AL1169" s="4"/>
      <c r="AM1169" s="4"/>
      <c r="AN1169" s="4"/>
      <c r="AO1169" s="4"/>
      <c r="AP1169" s="4"/>
      <c r="AQ1169" s="4"/>
    </row>
    <row r="1170" spans="1:43" ht="15.75" customHeight="1" x14ac:dyDescent="0.2">
      <c r="A1170" s="17">
        <v>43748</v>
      </c>
      <c r="B1170" s="17">
        <v>35629</v>
      </c>
      <c r="C1170" s="3" t="s">
        <v>48</v>
      </c>
      <c r="D1170" s="21">
        <v>28</v>
      </c>
      <c r="E1170" s="3" t="s">
        <v>55</v>
      </c>
      <c r="F1170" s="4"/>
      <c r="G1170" s="4"/>
      <c r="H1170" s="3" t="s">
        <v>41</v>
      </c>
      <c r="I1170" s="3" t="s">
        <v>890</v>
      </c>
      <c r="J1170" s="3" t="s">
        <v>51</v>
      </c>
      <c r="K1170" s="3" t="s">
        <v>135</v>
      </c>
      <c r="L1170" s="3" t="s">
        <v>891</v>
      </c>
      <c r="M1170" s="3" t="s">
        <v>45</v>
      </c>
      <c r="N1170" s="3" t="s">
        <v>39</v>
      </c>
      <c r="O1170" s="3" t="s">
        <v>46</v>
      </c>
      <c r="P1170" s="17">
        <v>43466</v>
      </c>
      <c r="Q1170" s="3">
        <v>14</v>
      </c>
      <c r="R1170" s="3" t="s">
        <v>47</v>
      </c>
      <c r="S1170" s="3"/>
      <c r="T1170" s="3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4"/>
      <c r="AG1170" s="4"/>
      <c r="AH1170" s="4"/>
      <c r="AI1170" s="4"/>
      <c r="AJ1170" s="4"/>
      <c r="AK1170" s="4"/>
      <c r="AL1170" s="4"/>
      <c r="AM1170" s="4"/>
      <c r="AN1170" s="4"/>
      <c r="AO1170" s="4"/>
      <c r="AP1170" s="4"/>
      <c r="AQ1170" s="4"/>
    </row>
    <row r="1171" spans="1:43" ht="15.75" customHeight="1" x14ac:dyDescent="0.2">
      <c r="A1171" s="17">
        <v>43749</v>
      </c>
      <c r="B1171" s="17">
        <v>25999</v>
      </c>
      <c r="C1171" s="3" t="s">
        <v>48</v>
      </c>
      <c r="D1171" s="21">
        <v>54</v>
      </c>
      <c r="E1171" s="3" t="s">
        <v>40</v>
      </c>
      <c r="F1171" s="4"/>
      <c r="G1171" s="4"/>
      <c r="H1171" s="3" t="s">
        <v>49</v>
      </c>
      <c r="I1171" s="3" t="s">
        <v>315</v>
      </c>
      <c r="J1171" s="3" t="s">
        <v>51</v>
      </c>
      <c r="K1171" s="3" t="s">
        <v>135</v>
      </c>
      <c r="L1171" s="3" t="s">
        <v>64</v>
      </c>
      <c r="M1171" s="3" t="s">
        <v>45</v>
      </c>
      <c r="N1171" s="3" t="s">
        <v>58</v>
      </c>
      <c r="O1171" s="3" t="s">
        <v>46</v>
      </c>
      <c r="P1171" s="17">
        <v>43101</v>
      </c>
      <c r="Q1171" s="3">
        <v>13</v>
      </c>
      <c r="R1171" s="3" t="s">
        <v>47</v>
      </c>
      <c r="S1171" s="3"/>
      <c r="T1171" s="3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4"/>
      <c r="AG1171" s="4"/>
      <c r="AH1171" s="4"/>
      <c r="AI1171" s="4"/>
      <c r="AJ1171" s="4"/>
      <c r="AK1171" s="4"/>
      <c r="AL1171" s="4"/>
      <c r="AM1171" s="4"/>
      <c r="AN1171" s="4"/>
      <c r="AO1171" s="4"/>
      <c r="AP1171" s="4"/>
      <c r="AQ1171" s="4"/>
    </row>
    <row r="1172" spans="1:43" ht="15.75" customHeight="1" x14ac:dyDescent="0.2">
      <c r="A1172" s="17">
        <v>43749</v>
      </c>
      <c r="B1172" s="17">
        <v>29484</v>
      </c>
      <c r="C1172" s="3" t="s">
        <v>48</v>
      </c>
      <c r="D1172" s="21">
        <v>45</v>
      </c>
      <c r="E1172" s="3" t="s">
        <v>40</v>
      </c>
      <c r="F1172" s="4"/>
      <c r="G1172" s="4"/>
      <c r="H1172" s="3" t="s">
        <v>49</v>
      </c>
      <c r="I1172" s="3" t="s">
        <v>477</v>
      </c>
      <c r="J1172" s="3" t="s">
        <v>51</v>
      </c>
      <c r="K1172" s="3" t="s">
        <v>135</v>
      </c>
      <c r="L1172" s="3" t="s">
        <v>64</v>
      </c>
      <c r="M1172" s="3" t="s">
        <v>45</v>
      </c>
      <c r="N1172" s="3" t="s">
        <v>58</v>
      </c>
      <c r="O1172" s="3" t="s">
        <v>46</v>
      </c>
      <c r="P1172" s="17">
        <v>43101</v>
      </c>
      <c r="Q1172" s="5" t="s">
        <v>65</v>
      </c>
      <c r="R1172" s="3" t="s">
        <v>47</v>
      </c>
      <c r="S1172" s="3"/>
      <c r="T1172" s="3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4"/>
      <c r="AG1172" s="4"/>
      <c r="AH1172" s="4"/>
      <c r="AI1172" s="4"/>
      <c r="AJ1172" s="4"/>
      <c r="AK1172" s="4"/>
      <c r="AL1172" s="4"/>
      <c r="AM1172" s="4"/>
      <c r="AN1172" s="4"/>
      <c r="AO1172" s="4"/>
      <c r="AP1172" s="4"/>
      <c r="AQ1172" s="4"/>
    </row>
    <row r="1173" spans="1:43" ht="15.75" customHeight="1" x14ac:dyDescent="0.2">
      <c r="A1173" s="17">
        <v>43749</v>
      </c>
      <c r="B1173" s="17">
        <v>31861</v>
      </c>
      <c r="C1173" s="3" t="s">
        <v>48</v>
      </c>
      <c r="D1173" s="21">
        <v>38</v>
      </c>
      <c r="E1173" s="3" t="s">
        <v>40</v>
      </c>
      <c r="F1173" s="4"/>
      <c r="G1173" s="4"/>
      <c r="H1173" s="3" t="s">
        <v>41</v>
      </c>
      <c r="I1173" s="3" t="s">
        <v>250</v>
      </c>
      <c r="J1173" s="3" t="s">
        <v>114</v>
      </c>
      <c r="K1173" s="3" t="s">
        <v>135</v>
      </c>
      <c r="L1173" s="3" t="s">
        <v>889</v>
      </c>
      <c r="M1173" s="3" t="s">
        <v>45</v>
      </c>
      <c r="N1173" s="3" t="s">
        <v>39</v>
      </c>
      <c r="O1173" s="3" t="s">
        <v>46</v>
      </c>
      <c r="P1173" s="17">
        <v>43466</v>
      </c>
      <c r="Q1173" s="5" t="s">
        <v>109</v>
      </c>
      <c r="R1173" s="3" t="s">
        <v>47</v>
      </c>
      <c r="S1173" s="3"/>
      <c r="T1173" s="3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4"/>
      <c r="AG1173" s="4"/>
      <c r="AH1173" s="4"/>
      <c r="AI1173" s="4"/>
      <c r="AJ1173" s="4"/>
      <c r="AK1173" s="4"/>
      <c r="AL1173" s="4"/>
      <c r="AM1173" s="4"/>
      <c r="AN1173" s="4"/>
      <c r="AO1173" s="4"/>
      <c r="AP1173" s="4"/>
      <c r="AQ1173" s="4"/>
    </row>
    <row r="1174" spans="1:43" ht="15.75" customHeight="1" x14ac:dyDescent="0.2">
      <c r="A1174" s="17">
        <v>43749</v>
      </c>
      <c r="B1174" s="17">
        <v>34425</v>
      </c>
      <c r="C1174" s="3" t="s">
        <v>48</v>
      </c>
      <c r="D1174" s="21">
        <v>31</v>
      </c>
      <c r="E1174" s="3" t="s">
        <v>55</v>
      </c>
      <c r="F1174" s="4"/>
      <c r="G1174" s="4"/>
      <c r="H1174" s="3" t="s">
        <v>41</v>
      </c>
      <c r="I1174" s="3" t="s">
        <v>892</v>
      </c>
      <c r="J1174" s="3" t="s">
        <v>60</v>
      </c>
      <c r="K1174" s="3" t="s">
        <v>135</v>
      </c>
      <c r="L1174" s="3" t="s">
        <v>83</v>
      </c>
      <c r="M1174" s="3" t="s">
        <v>45</v>
      </c>
      <c r="N1174" s="3" t="s">
        <v>84</v>
      </c>
      <c r="O1174" s="3" t="s">
        <v>62</v>
      </c>
      <c r="P1174" s="19"/>
      <c r="Q1174" s="5" t="s">
        <v>130</v>
      </c>
      <c r="R1174" s="3" t="s">
        <v>47</v>
      </c>
      <c r="S1174" s="3"/>
      <c r="T1174" s="3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4"/>
      <c r="AG1174" s="4"/>
      <c r="AH1174" s="4"/>
      <c r="AI1174" s="4"/>
      <c r="AJ1174" s="4"/>
      <c r="AK1174" s="4"/>
      <c r="AL1174" s="4"/>
      <c r="AM1174" s="4"/>
      <c r="AN1174" s="4"/>
      <c r="AO1174" s="4"/>
      <c r="AP1174" s="4"/>
      <c r="AQ1174" s="4"/>
    </row>
    <row r="1175" spans="1:43" ht="15.75" customHeight="1" x14ac:dyDescent="0.2">
      <c r="A1175" s="17">
        <v>43749</v>
      </c>
      <c r="B1175" s="17">
        <v>32283</v>
      </c>
      <c r="C1175" s="3" t="s">
        <v>54</v>
      </c>
      <c r="D1175" s="21">
        <v>37</v>
      </c>
      <c r="E1175" s="3" t="s">
        <v>40</v>
      </c>
      <c r="F1175" s="4"/>
      <c r="G1175" s="4"/>
      <c r="H1175" s="3" t="s">
        <v>41</v>
      </c>
      <c r="I1175" s="3" t="s">
        <v>134</v>
      </c>
      <c r="J1175" s="3" t="s">
        <v>51</v>
      </c>
      <c r="K1175" s="3" t="s">
        <v>135</v>
      </c>
      <c r="L1175" s="3" t="s">
        <v>115</v>
      </c>
      <c r="M1175" s="3" t="s">
        <v>45</v>
      </c>
      <c r="N1175" s="3" t="s">
        <v>84</v>
      </c>
      <c r="O1175" s="3" t="s">
        <v>46</v>
      </c>
      <c r="P1175" s="17">
        <v>43282</v>
      </c>
      <c r="Q1175" s="3">
        <v>14</v>
      </c>
      <c r="R1175" s="3" t="s">
        <v>47</v>
      </c>
      <c r="S1175" s="3"/>
      <c r="T1175" s="3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4"/>
      <c r="AG1175" s="4"/>
      <c r="AH1175" s="4"/>
      <c r="AI1175" s="4"/>
      <c r="AJ1175" s="4"/>
      <c r="AK1175" s="4"/>
      <c r="AL1175" s="4"/>
      <c r="AM1175" s="4"/>
      <c r="AN1175" s="4"/>
      <c r="AO1175" s="4"/>
      <c r="AP1175" s="4"/>
      <c r="AQ1175" s="4"/>
    </row>
    <row r="1176" spans="1:43" ht="15.75" customHeight="1" x14ac:dyDescent="0.2">
      <c r="A1176" s="17">
        <v>43749</v>
      </c>
      <c r="B1176" s="17">
        <v>30287</v>
      </c>
      <c r="C1176" s="3" t="s">
        <v>39</v>
      </c>
      <c r="D1176" s="21">
        <v>43</v>
      </c>
      <c r="E1176" s="3" t="s">
        <v>40</v>
      </c>
      <c r="F1176" s="4"/>
      <c r="G1176" s="4"/>
      <c r="H1176" s="3" t="s">
        <v>41</v>
      </c>
      <c r="I1176" s="3" t="s">
        <v>279</v>
      </c>
      <c r="J1176" s="3" t="s">
        <v>51</v>
      </c>
      <c r="K1176" s="3" t="s">
        <v>135</v>
      </c>
      <c r="L1176" s="3" t="s">
        <v>64</v>
      </c>
      <c r="M1176" s="3" t="s">
        <v>45</v>
      </c>
      <c r="N1176" s="3" t="s">
        <v>84</v>
      </c>
      <c r="O1176" s="3" t="s">
        <v>62</v>
      </c>
      <c r="P1176" s="19"/>
      <c r="Q1176" s="3">
        <v>13</v>
      </c>
      <c r="R1176" s="3" t="s">
        <v>47</v>
      </c>
      <c r="S1176" s="3"/>
      <c r="T1176" s="3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4"/>
      <c r="AG1176" s="4"/>
      <c r="AH1176" s="4"/>
      <c r="AI1176" s="4"/>
      <c r="AJ1176" s="4"/>
      <c r="AK1176" s="4"/>
      <c r="AL1176" s="4"/>
      <c r="AM1176" s="4"/>
      <c r="AN1176" s="4"/>
      <c r="AO1176" s="4"/>
      <c r="AP1176" s="4"/>
      <c r="AQ1176" s="4"/>
    </row>
    <row r="1177" spans="1:43" ht="15.75" customHeight="1" x14ac:dyDescent="0.2">
      <c r="A1177" s="17">
        <v>43749</v>
      </c>
      <c r="B1177" s="17">
        <v>31884</v>
      </c>
      <c r="C1177" s="3" t="s">
        <v>39</v>
      </c>
      <c r="D1177" s="21">
        <v>38</v>
      </c>
      <c r="E1177" s="3" t="s">
        <v>40</v>
      </c>
      <c r="F1177" s="4"/>
      <c r="G1177" s="4"/>
      <c r="H1177" s="3" t="s">
        <v>41</v>
      </c>
      <c r="I1177" s="3" t="s">
        <v>71</v>
      </c>
      <c r="J1177" s="3" t="s">
        <v>43</v>
      </c>
      <c r="K1177" s="3" t="s">
        <v>135</v>
      </c>
      <c r="L1177" s="3" t="s">
        <v>271</v>
      </c>
      <c r="M1177" s="3" t="s">
        <v>45</v>
      </c>
      <c r="N1177" s="3" t="s">
        <v>39</v>
      </c>
      <c r="O1177" s="3" t="s">
        <v>46</v>
      </c>
      <c r="P1177" s="17">
        <v>41640</v>
      </c>
      <c r="Q1177" s="3">
        <v>13</v>
      </c>
      <c r="R1177" s="3" t="s">
        <v>47</v>
      </c>
      <c r="S1177" s="3"/>
      <c r="T1177" s="3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4"/>
      <c r="AG1177" s="4"/>
      <c r="AH1177" s="4"/>
      <c r="AI1177" s="4"/>
      <c r="AJ1177" s="4"/>
      <c r="AK1177" s="4"/>
      <c r="AL1177" s="4"/>
      <c r="AM1177" s="4"/>
      <c r="AN1177" s="4"/>
      <c r="AO1177" s="4"/>
      <c r="AP1177" s="4"/>
      <c r="AQ1177" s="4"/>
    </row>
    <row r="1178" spans="1:43" ht="15.75" customHeight="1" x14ac:dyDescent="0.2">
      <c r="A1178" s="17">
        <v>43749</v>
      </c>
      <c r="B1178" s="17">
        <v>31269</v>
      </c>
      <c r="C1178" s="3" t="s">
        <v>54</v>
      </c>
      <c r="D1178" s="21">
        <v>40</v>
      </c>
      <c r="E1178" s="3" t="s">
        <v>40</v>
      </c>
      <c r="F1178" s="4"/>
      <c r="G1178" s="4"/>
      <c r="H1178" s="3" t="s">
        <v>41</v>
      </c>
      <c r="I1178" s="3" t="s">
        <v>98</v>
      </c>
      <c r="J1178" s="3" t="s">
        <v>114</v>
      </c>
      <c r="K1178" s="3" t="s">
        <v>135</v>
      </c>
      <c r="L1178" s="3" t="s">
        <v>115</v>
      </c>
      <c r="M1178" s="3" t="s">
        <v>45</v>
      </c>
      <c r="N1178" s="3" t="s">
        <v>58</v>
      </c>
      <c r="O1178" s="3" t="s">
        <v>46</v>
      </c>
      <c r="P1178" s="17">
        <v>42736</v>
      </c>
      <c r="Q1178" s="5" t="s">
        <v>125</v>
      </c>
      <c r="R1178" s="3" t="s">
        <v>47</v>
      </c>
      <c r="S1178" s="3"/>
      <c r="T1178" s="3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4"/>
      <c r="AG1178" s="4"/>
      <c r="AH1178" s="4"/>
      <c r="AI1178" s="4"/>
      <c r="AJ1178" s="4"/>
      <c r="AK1178" s="4"/>
      <c r="AL1178" s="4"/>
      <c r="AM1178" s="4"/>
      <c r="AN1178" s="4"/>
      <c r="AO1178" s="4"/>
      <c r="AP1178" s="4"/>
      <c r="AQ1178" s="4"/>
    </row>
    <row r="1179" spans="1:43" ht="15.75" customHeight="1" x14ac:dyDescent="0.2">
      <c r="A1179" s="17">
        <v>43749</v>
      </c>
      <c r="B1179" s="17">
        <v>33147</v>
      </c>
      <c r="C1179" s="3" t="s">
        <v>54</v>
      </c>
      <c r="D1179" s="21">
        <v>35</v>
      </c>
      <c r="E1179" s="3" t="s">
        <v>40</v>
      </c>
      <c r="F1179" s="4"/>
      <c r="G1179" s="4"/>
      <c r="H1179" s="3" t="s">
        <v>41</v>
      </c>
      <c r="I1179" s="3" t="s">
        <v>134</v>
      </c>
      <c r="J1179" s="3" t="s">
        <v>114</v>
      </c>
      <c r="K1179" s="3" t="s">
        <v>135</v>
      </c>
      <c r="L1179" s="3" t="s">
        <v>893</v>
      </c>
      <c r="M1179" s="3" t="s">
        <v>45</v>
      </c>
      <c r="N1179" s="3" t="s">
        <v>58</v>
      </c>
      <c r="O1179" s="3" t="s">
        <v>62</v>
      </c>
      <c r="P1179" s="19"/>
      <c r="Q1179" s="3">
        <v>13</v>
      </c>
      <c r="R1179" s="3" t="s">
        <v>47</v>
      </c>
      <c r="S1179" s="3"/>
      <c r="T1179" s="3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4"/>
      <c r="AG1179" s="4"/>
      <c r="AH1179" s="4"/>
      <c r="AI1179" s="4"/>
      <c r="AJ1179" s="4"/>
      <c r="AK1179" s="4"/>
      <c r="AL1179" s="4"/>
      <c r="AM1179" s="4"/>
      <c r="AN1179" s="4"/>
      <c r="AO1179" s="4"/>
      <c r="AP1179" s="4"/>
      <c r="AQ1179" s="4"/>
    </row>
    <row r="1180" spans="1:43" ht="15.75" customHeight="1" x14ac:dyDescent="0.2">
      <c r="A1180" s="17">
        <v>43749</v>
      </c>
      <c r="B1180" s="17">
        <v>29877</v>
      </c>
      <c r="C1180" s="3" t="s">
        <v>54</v>
      </c>
      <c r="D1180" s="21">
        <v>44</v>
      </c>
      <c r="E1180" s="3" t="s">
        <v>40</v>
      </c>
      <c r="F1180" s="4"/>
      <c r="G1180" s="4"/>
      <c r="H1180" s="3" t="s">
        <v>41</v>
      </c>
      <c r="I1180" s="3" t="s">
        <v>302</v>
      </c>
      <c r="J1180" s="3" t="s">
        <v>114</v>
      </c>
      <c r="K1180" s="3" t="s">
        <v>135</v>
      </c>
      <c r="L1180" s="3" t="s">
        <v>115</v>
      </c>
      <c r="M1180" s="3" t="s">
        <v>45</v>
      </c>
      <c r="N1180" s="3" t="s">
        <v>58</v>
      </c>
      <c r="O1180" s="3" t="s">
        <v>46</v>
      </c>
      <c r="P1180" s="17">
        <v>43466</v>
      </c>
      <c r="Q1180" s="5" t="s">
        <v>648</v>
      </c>
      <c r="R1180" s="3" t="s">
        <v>47</v>
      </c>
      <c r="S1180" s="3"/>
      <c r="T1180" s="3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4"/>
      <c r="AG1180" s="4"/>
      <c r="AH1180" s="4"/>
      <c r="AI1180" s="4"/>
      <c r="AJ1180" s="4"/>
      <c r="AK1180" s="4"/>
      <c r="AL1180" s="4"/>
      <c r="AM1180" s="4"/>
      <c r="AN1180" s="4"/>
      <c r="AO1180" s="4"/>
      <c r="AP1180" s="4"/>
      <c r="AQ1180" s="4"/>
    </row>
    <row r="1181" spans="1:43" ht="15.75" customHeight="1" x14ac:dyDescent="0.2">
      <c r="A1181" s="17">
        <v>43749</v>
      </c>
      <c r="B1181" s="17">
        <v>30801</v>
      </c>
      <c r="C1181" s="3" t="s">
        <v>54</v>
      </c>
      <c r="D1181" s="21">
        <v>41</v>
      </c>
      <c r="E1181" s="3" t="s">
        <v>40</v>
      </c>
      <c r="F1181" s="4"/>
      <c r="G1181" s="4"/>
      <c r="H1181" s="3" t="s">
        <v>49</v>
      </c>
      <c r="I1181" s="3" t="s">
        <v>108</v>
      </c>
      <c r="J1181" s="3" t="s">
        <v>43</v>
      </c>
      <c r="K1181" s="3" t="s">
        <v>135</v>
      </c>
      <c r="L1181" s="3" t="s">
        <v>460</v>
      </c>
      <c r="M1181" s="3" t="s">
        <v>45</v>
      </c>
      <c r="N1181" s="3" t="s">
        <v>58</v>
      </c>
      <c r="O1181" s="3" t="s">
        <v>62</v>
      </c>
      <c r="P1181" s="19"/>
      <c r="Q1181" s="5" t="s">
        <v>73</v>
      </c>
      <c r="R1181" s="3" t="s">
        <v>47</v>
      </c>
      <c r="S1181" s="3"/>
      <c r="T1181" s="3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4"/>
      <c r="AG1181" s="4"/>
      <c r="AH1181" s="4"/>
      <c r="AI1181" s="4"/>
      <c r="AJ1181" s="4"/>
      <c r="AK1181" s="4"/>
      <c r="AL1181" s="4"/>
      <c r="AM1181" s="4"/>
      <c r="AN1181" s="4"/>
      <c r="AO1181" s="4"/>
      <c r="AP1181" s="4"/>
      <c r="AQ1181" s="4"/>
    </row>
    <row r="1182" spans="1:43" ht="15.75" customHeight="1" x14ac:dyDescent="0.2">
      <c r="A1182" s="17">
        <v>43749</v>
      </c>
      <c r="B1182" s="17">
        <v>32914</v>
      </c>
      <c r="C1182" s="3" t="s">
        <v>48</v>
      </c>
      <c r="D1182" s="21">
        <v>35</v>
      </c>
      <c r="E1182" s="3" t="s">
        <v>40</v>
      </c>
      <c r="F1182" s="4"/>
      <c r="G1182" s="4"/>
      <c r="H1182" s="3" t="s">
        <v>41</v>
      </c>
      <c r="I1182" s="3" t="s">
        <v>79</v>
      </c>
      <c r="J1182" s="3" t="s">
        <v>51</v>
      </c>
      <c r="K1182" s="3" t="s">
        <v>135</v>
      </c>
      <c r="L1182" s="3" t="s">
        <v>409</v>
      </c>
      <c r="M1182" s="3" t="s">
        <v>45</v>
      </c>
      <c r="N1182" s="3" t="s">
        <v>84</v>
      </c>
      <c r="O1182" s="3" t="s">
        <v>62</v>
      </c>
      <c r="P1182" s="19"/>
      <c r="Q1182" s="3">
        <v>15</v>
      </c>
      <c r="R1182" s="3" t="s">
        <v>47</v>
      </c>
      <c r="S1182" s="3"/>
      <c r="T1182" s="3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4"/>
      <c r="AG1182" s="4"/>
      <c r="AH1182" s="4"/>
      <c r="AI1182" s="4"/>
      <c r="AJ1182" s="4"/>
      <c r="AK1182" s="4"/>
      <c r="AL1182" s="4"/>
      <c r="AM1182" s="4"/>
      <c r="AN1182" s="4"/>
      <c r="AO1182" s="4"/>
      <c r="AP1182" s="4"/>
      <c r="AQ1182" s="4"/>
    </row>
    <row r="1183" spans="1:43" ht="15.75" customHeight="1" x14ac:dyDescent="0.2">
      <c r="A1183" s="17">
        <v>43749</v>
      </c>
      <c r="B1183" s="17">
        <v>29258</v>
      </c>
      <c r="C1183" s="3" t="s">
        <v>48</v>
      </c>
      <c r="D1183" s="21">
        <v>45</v>
      </c>
      <c r="E1183" s="3" t="s">
        <v>40</v>
      </c>
      <c r="F1183" s="4"/>
      <c r="G1183" s="4"/>
      <c r="H1183" s="3" t="s">
        <v>49</v>
      </c>
      <c r="I1183" s="3" t="s">
        <v>894</v>
      </c>
      <c r="J1183" s="3" t="s">
        <v>51</v>
      </c>
      <c r="K1183" s="3" t="s">
        <v>135</v>
      </c>
      <c r="L1183" s="3" t="s">
        <v>64</v>
      </c>
      <c r="M1183" s="3" t="s">
        <v>45</v>
      </c>
      <c r="N1183" s="3" t="s">
        <v>39</v>
      </c>
      <c r="O1183" s="3" t="s">
        <v>62</v>
      </c>
      <c r="P1183" s="19"/>
      <c r="Q1183" s="5" t="s">
        <v>107</v>
      </c>
      <c r="R1183" s="3" t="s">
        <v>47</v>
      </c>
      <c r="S1183" s="3"/>
      <c r="T1183" s="3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4"/>
      <c r="AG1183" s="4"/>
      <c r="AH1183" s="4"/>
      <c r="AI1183" s="4"/>
      <c r="AJ1183" s="4"/>
      <c r="AK1183" s="4"/>
      <c r="AL1183" s="4"/>
      <c r="AM1183" s="4"/>
      <c r="AN1183" s="4"/>
      <c r="AO1183" s="4"/>
      <c r="AP1183" s="4"/>
      <c r="AQ1183" s="4"/>
    </row>
    <row r="1184" spans="1:43" ht="15.75" customHeight="1" x14ac:dyDescent="0.2">
      <c r="A1184" s="17">
        <v>43749</v>
      </c>
      <c r="B1184" s="17">
        <v>28173</v>
      </c>
      <c r="C1184" s="3" t="s">
        <v>54</v>
      </c>
      <c r="D1184" s="21">
        <v>48</v>
      </c>
      <c r="E1184" s="3" t="s">
        <v>40</v>
      </c>
      <c r="F1184" s="4"/>
      <c r="G1184" s="4"/>
      <c r="H1184" s="3" t="s">
        <v>49</v>
      </c>
      <c r="I1184" s="3" t="s">
        <v>311</v>
      </c>
      <c r="J1184" s="3" t="s">
        <v>43</v>
      </c>
      <c r="K1184" s="3" t="s">
        <v>135</v>
      </c>
      <c r="L1184" s="3" t="s">
        <v>895</v>
      </c>
      <c r="M1184" s="3" t="s">
        <v>45</v>
      </c>
      <c r="N1184" s="3" t="s">
        <v>58</v>
      </c>
      <c r="O1184" s="3" t="s">
        <v>46</v>
      </c>
      <c r="P1184" s="17">
        <v>41640</v>
      </c>
      <c r="Q1184" s="5" t="s">
        <v>107</v>
      </c>
      <c r="R1184" s="3" t="s">
        <v>47</v>
      </c>
      <c r="S1184" s="3"/>
      <c r="T1184" s="3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4"/>
      <c r="AG1184" s="4"/>
      <c r="AH1184" s="4"/>
      <c r="AI1184" s="4"/>
      <c r="AJ1184" s="4"/>
      <c r="AK1184" s="4"/>
      <c r="AL1184" s="4"/>
      <c r="AM1184" s="4"/>
      <c r="AN1184" s="4"/>
      <c r="AO1184" s="4"/>
      <c r="AP1184" s="4"/>
      <c r="AQ1184" s="4"/>
    </row>
    <row r="1185" spans="1:43" ht="15.75" customHeight="1" x14ac:dyDescent="0.2">
      <c r="A1185" s="17">
        <v>43749</v>
      </c>
      <c r="B1185" s="17">
        <v>34724</v>
      </c>
      <c r="C1185" s="3" t="s">
        <v>48</v>
      </c>
      <c r="D1185" s="21">
        <v>30</v>
      </c>
      <c r="E1185" s="3" t="s">
        <v>40</v>
      </c>
      <c r="F1185" s="4"/>
      <c r="G1185" s="4"/>
      <c r="H1185" s="3" t="s">
        <v>41</v>
      </c>
      <c r="I1185" s="3" t="s">
        <v>279</v>
      </c>
      <c r="J1185" s="3" t="s">
        <v>60</v>
      </c>
      <c r="K1185" s="3" t="s">
        <v>135</v>
      </c>
      <c r="L1185" s="3" t="s">
        <v>896</v>
      </c>
      <c r="M1185" s="3" t="s">
        <v>45</v>
      </c>
      <c r="N1185" s="3" t="s">
        <v>39</v>
      </c>
      <c r="O1185" s="3" t="s">
        <v>62</v>
      </c>
      <c r="P1185" s="19"/>
      <c r="Q1185" s="5" t="s">
        <v>97</v>
      </c>
      <c r="R1185" s="3" t="s">
        <v>845</v>
      </c>
      <c r="S1185" s="3"/>
      <c r="T1185" s="3"/>
      <c r="U1185" s="3" t="s">
        <v>46</v>
      </c>
      <c r="V1185" s="3" t="s">
        <v>62</v>
      </c>
      <c r="W1185" s="3" t="s">
        <v>62</v>
      </c>
      <c r="X1185" s="3" t="s">
        <v>62</v>
      </c>
      <c r="Y1185" s="4"/>
      <c r="Z1185" s="4"/>
      <c r="AA1185" s="4"/>
      <c r="AB1185" s="4"/>
      <c r="AC1185" s="4"/>
      <c r="AD1185" s="4"/>
      <c r="AE1185" s="4"/>
      <c r="AF1185" s="3" t="s">
        <v>846</v>
      </c>
      <c r="AG1185" s="4"/>
      <c r="AH1185" s="4"/>
      <c r="AI1185" s="4"/>
      <c r="AJ1185" s="4"/>
      <c r="AK1185" s="4"/>
      <c r="AL1185" s="4"/>
      <c r="AM1185" s="4"/>
      <c r="AN1185" s="4"/>
      <c r="AO1185" s="4"/>
      <c r="AP1185" s="4"/>
      <c r="AQ1185" s="4"/>
    </row>
    <row r="1186" spans="1:43" ht="15.75" customHeight="1" x14ac:dyDescent="0.2">
      <c r="A1186" s="17">
        <v>43749</v>
      </c>
      <c r="B1186" s="17">
        <v>23377</v>
      </c>
      <c r="C1186" s="3" t="s">
        <v>54</v>
      </c>
      <c r="D1186" s="21">
        <v>61</v>
      </c>
      <c r="E1186" s="3" t="s">
        <v>40</v>
      </c>
      <c r="F1186" s="3">
        <v>172</v>
      </c>
      <c r="G1186" s="3">
        <v>91</v>
      </c>
      <c r="H1186" s="3" t="s">
        <v>49</v>
      </c>
      <c r="I1186" s="3" t="s">
        <v>897</v>
      </c>
      <c r="J1186" s="3" t="s">
        <v>43</v>
      </c>
      <c r="K1186" s="3" t="s">
        <v>135</v>
      </c>
      <c r="L1186" s="3" t="s">
        <v>563</v>
      </c>
      <c r="M1186" s="3" t="s">
        <v>45</v>
      </c>
      <c r="N1186" s="3" t="s">
        <v>84</v>
      </c>
      <c r="O1186" s="3" t="s">
        <v>62</v>
      </c>
      <c r="P1186" s="19"/>
      <c r="Q1186" s="4"/>
      <c r="R1186" s="1" t="s">
        <v>898</v>
      </c>
      <c r="S1186" s="1"/>
      <c r="T1186" s="1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4"/>
      <c r="AG1186" s="3" t="s">
        <v>62</v>
      </c>
      <c r="AH1186" s="3" t="s">
        <v>62</v>
      </c>
      <c r="AI1186" s="3" t="s">
        <v>62</v>
      </c>
      <c r="AJ1186" s="3" t="s">
        <v>62</v>
      </c>
      <c r="AK1186" s="3" t="s">
        <v>62</v>
      </c>
      <c r="AL1186" s="3" t="s">
        <v>62</v>
      </c>
      <c r="AM1186" s="3" t="s">
        <v>62</v>
      </c>
      <c r="AN1186" s="3" t="s">
        <v>46</v>
      </c>
      <c r="AO1186" s="3" t="s">
        <v>62</v>
      </c>
      <c r="AP1186" s="3" t="s">
        <v>62</v>
      </c>
      <c r="AQ1186" s="4"/>
    </row>
    <row r="1187" spans="1:43" ht="15.75" customHeight="1" x14ac:dyDescent="0.2">
      <c r="A1187" s="17">
        <v>43749</v>
      </c>
      <c r="B1187" s="17">
        <v>31515</v>
      </c>
      <c r="C1187" s="3" t="s">
        <v>92</v>
      </c>
      <c r="D1187" s="21">
        <v>39</v>
      </c>
      <c r="E1187" s="3" t="s">
        <v>55</v>
      </c>
      <c r="F1187" s="3">
        <v>170</v>
      </c>
      <c r="G1187" s="3">
        <v>68</v>
      </c>
      <c r="H1187" s="3" t="s">
        <v>41</v>
      </c>
      <c r="I1187" s="3" t="s">
        <v>899</v>
      </c>
      <c r="J1187" s="3" t="s">
        <v>60</v>
      </c>
      <c r="K1187" s="3" t="s">
        <v>135</v>
      </c>
      <c r="L1187" s="3" t="s">
        <v>900</v>
      </c>
      <c r="M1187" s="3" t="s">
        <v>45</v>
      </c>
      <c r="N1187" s="3" t="s">
        <v>58</v>
      </c>
      <c r="O1187" s="3" t="s">
        <v>62</v>
      </c>
      <c r="P1187" s="19"/>
      <c r="Q1187" s="4"/>
      <c r="R1187" s="3" t="s">
        <v>898</v>
      </c>
      <c r="S1187" s="3"/>
      <c r="T1187" s="3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4"/>
      <c r="AG1187" s="3" t="s">
        <v>62</v>
      </c>
      <c r="AH1187" s="3" t="s">
        <v>62</v>
      </c>
      <c r="AI1187" s="3" t="s">
        <v>62</v>
      </c>
      <c r="AJ1187" s="3" t="s">
        <v>62</v>
      </c>
      <c r="AK1187" s="3" t="s">
        <v>62</v>
      </c>
      <c r="AL1187" s="3" t="s">
        <v>62</v>
      </c>
      <c r="AM1187" s="3" t="s">
        <v>62</v>
      </c>
      <c r="AN1187" s="3" t="s">
        <v>46</v>
      </c>
      <c r="AO1187" s="3" t="s">
        <v>46</v>
      </c>
      <c r="AP1187" s="3" t="s">
        <v>46</v>
      </c>
      <c r="AQ1187" s="4"/>
    </row>
    <row r="1188" spans="1:43" ht="15.75" customHeight="1" x14ac:dyDescent="0.2">
      <c r="A1188" s="17">
        <v>43749</v>
      </c>
      <c r="B1188" s="17">
        <v>31214</v>
      </c>
      <c r="C1188" s="3" t="s">
        <v>54</v>
      </c>
      <c r="D1188" s="21">
        <v>40</v>
      </c>
      <c r="E1188" s="3" t="s">
        <v>40</v>
      </c>
      <c r="F1188" s="4"/>
      <c r="G1188" s="4"/>
      <c r="H1188" s="3" t="s">
        <v>41</v>
      </c>
      <c r="I1188" s="3" t="s">
        <v>901</v>
      </c>
      <c r="J1188" s="3" t="s">
        <v>114</v>
      </c>
      <c r="K1188" s="3" t="s">
        <v>135</v>
      </c>
      <c r="L1188" s="3" t="s">
        <v>902</v>
      </c>
      <c r="M1188" s="3" t="s">
        <v>45</v>
      </c>
      <c r="N1188" s="3" t="s">
        <v>39</v>
      </c>
      <c r="O1188" s="3" t="s">
        <v>46</v>
      </c>
      <c r="P1188" s="17">
        <v>40462</v>
      </c>
      <c r="Q1188" s="5" t="s">
        <v>626</v>
      </c>
      <c r="R1188" s="3" t="s">
        <v>845</v>
      </c>
      <c r="S1188" s="3"/>
      <c r="T1188" s="3"/>
      <c r="U1188" s="3" t="s">
        <v>46</v>
      </c>
      <c r="V1188" s="3" t="s">
        <v>62</v>
      </c>
      <c r="W1188" s="3" t="s">
        <v>62</v>
      </c>
      <c r="X1188" s="3" t="s">
        <v>62</v>
      </c>
      <c r="Y1188" s="4"/>
      <c r="Z1188" s="4"/>
      <c r="AA1188" s="4"/>
      <c r="AB1188" s="4"/>
      <c r="AC1188" s="4"/>
      <c r="AD1188" s="4"/>
      <c r="AE1188" s="4"/>
      <c r="AF1188" s="3" t="s">
        <v>846</v>
      </c>
      <c r="AG1188" s="4"/>
      <c r="AH1188" s="4"/>
      <c r="AI1188" s="4"/>
      <c r="AJ1188" s="4"/>
      <c r="AK1188" s="4"/>
      <c r="AL1188" s="4"/>
      <c r="AM1188" s="4"/>
      <c r="AN1188" s="4"/>
      <c r="AO1188" s="4"/>
      <c r="AP1188" s="4"/>
      <c r="AQ1188" s="4"/>
    </row>
    <row r="1189" spans="1:43" ht="15.75" customHeight="1" x14ac:dyDescent="0.2">
      <c r="A1189" s="17">
        <v>43749</v>
      </c>
      <c r="B1189" s="17">
        <v>33068</v>
      </c>
      <c r="C1189" s="3" t="s">
        <v>39</v>
      </c>
      <c r="D1189" s="21">
        <v>35</v>
      </c>
      <c r="E1189" s="3" t="s">
        <v>40</v>
      </c>
      <c r="F1189" s="4"/>
      <c r="G1189" s="4"/>
      <c r="H1189" s="3" t="s">
        <v>41</v>
      </c>
      <c r="I1189" s="3" t="s">
        <v>449</v>
      </c>
      <c r="J1189" s="3" t="s">
        <v>43</v>
      </c>
      <c r="K1189" s="3" t="s">
        <v>135</v>
      </c>
      <c r="L1189" s="3" t="s">
        <v>903</v>
      </c>
      <c r="M1189" s="3" t="s">
        <v>45</v>
      </c>
      <c r="N1189" s="3" t="s">
        <v>39</v>
      </c>
      <c r="O1189" s="3" t="s">
        <v>62</v>
      </c>
      <c r="P1189" s="19"/>
      <c r="Q1189" s="5" t="s">
        <v>820</v>
      </c>
      <c r="R1189" s="3" t="s">
        <v>845</v>
      </c>
      <c r="S1189" s="3"/>
      <c r="T1189" s="3"/>
      <c r="U1189" s="3" t="s">
        <v>62</v>
      </c>
      <c r="V1189" s="3" t="s">
        <v>46</v>
      </c>
      <c r="W1189" s="3" t="s">
        <v>62</v>
      </c>
      <c r="X1189" s="3" t="s">
        <v>62</v>
      </c>
      <c r="Y1189" s="4"/>
      <c r="Z1189" s="4"/>
      <c r="AA1189" s="4"/>
      <c r="AB1189" s="4"/>
      <c r="AC1189" s="4"/>
      <c r="AD1189" s="4"/>
      <c r="AE1189" s="4"/>
      <c r="AF1189" s="3" t="s">
        <v>846</v>
      </c>
      <c r="AG1189" s="4"/>
      <c r="AH1189" s="4"/>
      <c r="AI1189" s="4"/>
      <c r="AJ1189" s="4"/>
      <c r="AK1189" s="4"/>
      <c r="AL1189" s="4"/>
      <c r="AM1189" s="4"/>
      <c r="AN1189" s="4"/>
      <c r="AO1189" s="4"/>
      <c r="AP1189" s="4"/>
      <c r="AQ1189" s="4"/>
    </row>
    <row r="1190" spans="1:43" ht="15.75" customHeight="1" x14ac:dyDescent="0.2">
      <c r="A1190" s="17">
        <v>43752</v>
      </c>
      <c r="B1190" s="17">
        <v>29645</v>
      </c>
      <c r="C1190" s="3" t="s">
        <v>48</v>
      </c>
      <c r="D1190" s="21">
        <v>44</v>
      </c>
      <c r="E1190" s="3" t="s">
        <v>40</v>
      </c>
      <c r="F1190" s="4"/>
      <c r="G1190" s="4"/>
      <c r="H1190" s="3" t="s">
        <v>49</v>
      </c>
      <c r="I1190" s="3" t="s">
        <v>904</v>
      </c>
      <c r="J1190" s="3" t="s">
        <v>43</v>
      </c>
      <c r="K1190" s="3" t="s">
        <v>135</v>
      </c>
      <c r="L1190" s="3" t="s">
        <v>164</v>
      </c>
      <c r="M1190" s="3" t="s">
        <v>45</v>
      </c>
      <c r="N1190" s="3" t="s">
        <v>58</v>
      </c>
      <c r="O1190" s="3" t="s">
        <v>46</v>
      </c>
      <c r="P1190" s="17">
        <v>43466</v>
      </c>
      <c r="Q1190" s="3" t="s">
        <v>234</v>
      </c>
      <c r="R1190" s="3" t="s">
        <v>47</v>
      </c>
      <c r="S1190" s="3"/>
      <c r="T1190" s="3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4"/>
      <c r="AG1190" s="4"/>
      <c r="AH1190" s="4"/>
      <c r="AI1190" s="4"/>
      <c r="AJ1190" s="4"/>
      <c r="AK1190" s="4"/>
      <c r="AL1190" s="4"/>
      <c r="AM1190" s="4"/>
      <c r="AN1190" s="4"/>
      <c r="AO1190" s="4"/>
      <c r="AP1190" s="4"/>
      <c r="AQ1190" s="4"/>
    </row>
    <row r="1191" spans="1:43" ht="15.75" customHeight="1" x14ac:dyDescent="0.2">
      <c r="A1191" s="17">
        <v>43752</v>
      </c>
      <c r="B1191" s="17">
        <v>30856</v>
      </c>
      <c r="C1191" s="3" t="s">
        <v>92</v>
      </c>
      <c r="D1191" s="21">
        <v>41</v>
      </c>
      <c r="E1191" s="3" t="s">
        <v>40</v>
      </c>
      <c r="F1191" s="4"/>
      <c r="G1191" s="4"/>
      <c r="H1191" s="3" t="s">
        <v>49</v>
      </c>
      <c r="I1191" s="3" t="s">
        <v>812</v>
      </c>
      <c r="J1191" s="3" t="s">
        <v>51</v>
      </c>
      <c r="K1191" s="3" t="s">
        <v>135</v>
      </c>
      <c r="L1191" s="3" t="s">
        <v>577</v>
      </c>
      <c r="M1191" s="3" t="s">
        <v>45</v>
      </c>
      <c r="N1191" s="3" t="s">
        <v>84</v>
      </c>
      <c r="O1191" s="3" t="s">
        <v>62</v>
      </c>
      <c r="P1191" s="19"/>
      <c r="Q1191" s="3">
        <v>14</v>
      </c>
      <c r="R1191" s="3" t="s">
        <v>47</v>
      </c>
      <c r="S1191" s="3"/>
      <c r="T1191" s="3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4"/>
      <c r="AG1191" s="4"/>
      <c r="AH1191" s="4"/>
      <c r="AI1191" s="4"/>
      <c r="AJ1191" s="4"/>
      <c r="AK1191" s="4"/>
      <c r="AL1191" s="4"/>
      <c r="AM1191" s="4"/>
      <c r="AN1191" s="4"/>
      <c r="AO1191" s="4"/>
      <c r="AP1191" s="4"/>
      <c r="AQ1191" s="4"/>
    </row>
    <row r="1192" spans="1:43" ht="15.75" customHeight="1" x14ac:dyDescent="0.2">
      <c r="A1192" s="17">
        <v>43752</v>
      </c>
      <c r="B1192" s="17">
        <v>28975</v>
      </c>
      <c r="C1192" s="3" t="s">
        <v>54</v>
      </c>
      <c r="D1192" s="21">
        <v>46</v>
      </c>
      <c r="E1192" s="3" t="s">
        <v>40</v>
      </c>
      <c r="F1192" s="4"/>
      <c r="G1192" s="4"/>
      <c r="H1192" s="3" t="s">
        <v>41</v>
      </c>
      <c r="I1192" s="3" t="s">
        <v>318</v>
      </c>
      <c r="J1192" s="3" t="s">
        <v>43</v>
      </c>
      <c r="K1192" s="3" t="s">
        <v>135</v>
      </c>
      <c r="L1192" s="3" t="s">
        <v>271</v>
      </c>
      <c r="M1192" s="3" t="s">
        <v>45</v>
      </c>
      <c r="N1192" s="3" t="s">
        <v>39</v>
      </c>
      <c r="O1192" s="3" t="s">
        <v>46</v>
      </c>
      <c r="P1192" s="17">
        <v>43607</v>
      </c>
      <c r="Q1192" s="3">
        <v>13</v>
      </c>
      <c r="R1192" s="3" t="s">
        <v>47</v>
      </c>
      <c r="S1192" s="3"/>
      <c r="T1192" s="3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4"/>
      <c r="AG1192" s="4"/>
      <c r="AH1192" s="4"/>
      <c r="AI1192" s="4"/>
      <c r="AJ1192" s="4"/>
      <c r="AK1192" s="4"/>
      <c r="AL1192" s="4"/>
      <c r="AM1192" s="4"/>
      <c r="AN1192" s="4"/>
      <c r="AO1192" s="4"/>
      <c r="AP1192" s="4"/>
      <c r="AQ1192" s="4"/>
    </row>
    <row r="1193" spans="1:43" ht="15.75" customHeight="1" x14ac:dyDescent="0.2">
      <c r="A1193" s="17">
        <v>43752</v>
      </c>
      <c r="B1193" s="17">
        <v>29203</v>
      </c>
      <c r="C1193" s="3" t="s">
        <v>39</v>
      </c>
      <c r="D1193" s="21">
        <v>46</v>
      </c>
      <c r="E1193" s="3" t="s">
        <v>40</v>
      </c>
      <c r="F1193" s="4"/>
      <c r="G1193" s="4"/>
      <c r="H1193" s="3" t="s">
        <v>49</v>
      </c>
      <c r="I1193" s="3" t="s">
        <v>905</v>
      </c>
      <c r="J1193" s="3" t="s">
        <v>114</v>
      </c>
      <c r="K1193" s="3" t="s">
        <v>135</v>
      </c>
      <c r="L1193" s="3" t="s">
        <v>285</v>
      </c>
      <c r="M1193" s="3" t="s">
        <v>45</v>
      </c>
      <c r="N1193" s="3" t="s">
        <v>84</v>
      </c>
      <c r="O1193" s="3" t="s">
        <v>62</v>
      </c>
      <c r="P1193" s="19"/>
      <c r="Q1193" s="5" t="s">
        <v>619</v>
      </c>
      <c r="R1193" s="3" t="s">
        <v>47</v>
      </c>
      <c r="S1193" s="3"/>
      <c r="T1193" s="3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4"/>
      <c r="AG1193" s="4"/>
      <c r="AH1193" s="4"/>
      <c r="AI1193" s="4"/>
      <c r="AJ1193" s="4"/>
      <c r="AK1193" s="4"/>
      <c r="AL1193" s="4"/>
      <c r="AM1193" s="4"/>
      <c r="AN1193" s="4"/>
      <c r="AO1193" s="4"/>
      <c r="AP1193" s="4"/>
      <c r="AQ1193" s="4"/>
    </row>
    <row r="1194" spans="1:43" ht="15.75" customHeight="1" x14ac:dyDescent="0.2">
      <c r="A1194" s="17">
        <v>43752</v>
      </c>
      <c r="B1194" s="17">
        <v>28994</v>
      </c>
      <c r="C1194" s="3" t="s">
        <v>39</v>
      </c>
      <c r="D1194" s="21">
        <v>46</v>
      </c>
      <c r="E1194" s="3" t="s">
        <v>40</v>
      </c>
      <c r="F1194" s="4"/>
      <c r="G1194" s="4"/>
      <c r="H1194" s="3" t="s">
        <v>49</v>
      </c>
      <c r="I1194" s="3" t="s">
        <v>318</v>
      </c>
      <c r="J1194" s="3" t="s">
        <v>51</v>
      </c>
      <c r="K1194" s="3" t="s">
        <v>135</v>
      </c>
      <c r="L1194" s="3" t="s">
        <v>64</v>
      </c>
      <c r="M1194" s="3" t="s">
        <v>45</v>
      </c>
      <c r="N1194" s="3" t="s">
        <v>39</v>
      </c>
      <c r="O1194" s="3" t="s">
        <v>46</v>
      </c>
      <c r="P1194" s="17">
        <v>41640</v>
      </c>
      <c r="Q1194" s="5" t="s">
        <v>401</v>
      </c>
      <c r="R1194" s="3" t="s">
        <v>47</v>
      </c>
      <c r="S1194" s="3"/>
      <c r="T1194" s="3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4"/>
      <c r="AG1194" s="4"/>
      <c r="AH1194" s="4"/>
      <c r="AI1194" s="4"/>
      <c r="AJ1194" s="4"/>
      <c r="AK1194" s="4"/>
      <c r="AL1194" s="4"/>
      <c r="AM1194" s="4"/>
      <c r="AN1194" s="4"/>
      <c r="AO1194" s="4"/>
      <c r="AP1194" s="4"/>
      <c r="AQ1194" s="4"/>
    </row>
    <row r="1195" spans="1:43" ht="15.75" customHeight="1" x14ac:dyDescent="0.2">
      <c r="A1195" s="17">
        <v>43752</v>
      </c>
      <c r="B1195" s="17">
        <v>33117</v>
      </c>
      <c r="C1195" s="3" t="s">
        <v>39</v>
      </c>
      <c r="D1195" s="21">
        <v>35</v>
      </c>
      <c r="E1195" s="3" t="s">
        <v>40</v>
      </c>
      <c r="F1195" s="4"/>
      <c r="G1195" s="4"/>
      <c r="H1195" s="3" t="s">
        <v>49</v>
      </c>
      <c r="I1195" s="3" t="s">
        <v>906</v>
      </c>
      <c r="J1195" s="3" t="s">
        <v>157</v>
      </c>
      <c r="K1195" s="3" t="s">
        <v>135</v>
      </c>
      <c r="L1195" s="3" t="s">
        <v>278</v>
      </c>
      <c r="M1195" s="3" t="s">
        <v>45</v>
      </c>
      <c r="N1195" s="3" t="s">
        <v>58</v>
      </c>
      <c r="O1195" s="3" t="s">
        <v>62</v>
      </c>
      <c r="P1195" s="19"/>
      <c r="Q1195" s="5" t="s">
        <v>112</v>
      </c>
      <c r="R1195" s="3" t="s">
        <v>47</v>
      </c>
      <c r="S1195" s="3"/>
      <c r="T1195" s="3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4"/>
      <c r="AG1195" s="4"/>
      <c r="AH1195" s="4"/>
      <c r="AI1195" s="4"/>
      <c r="AJ1195" s="4"/>
      <c r="AK1195" s="4"/>
      <c r="AL1195" s="4"/>
      <c r="AM1195" s="4"/>
      <c r="AN1195" s="4"/>
      <c r="AO1195" s="4"/>
      <c r="AP1195" s="4"/>
      <c r="AQ1195" s="4"/>
    </row>
    <row r="1196" spans="1:43" ht="15.75" customHeight="1" x14ac:dyDescent="0.2">
      <c r="A1196" s="17">
        <v>43752</v>
      </c>
      <c r="B1196" s="17">
        <v>34498</v>
      </c>
      <c r="C1196" s="3" t="s">
        <v>39</v>
      </c>
      <c r="D1196" s="21">
        <v>31</v>
      </c>
      <c r="E1196" s="3" t="s">
        <v>40</v>
      </c>
      <c r="F1196" s="4"/>
      <c r="G1196" s="4"/>
      <c r="H1196" s="3" t="s">
        <v>41</v>
      </c>
      <c r="I1196" s="3" t="s">
        <v>237</v>
      </c>
      <c r="J1196" s="3" t="s">
        <v>51</v>
      </c>
      <c r="K1196" s="3" t="s">
        <v>135</v>
      </c>
      <c r="L1196" s="3" t="s">
        <v>64</v>
      </c>
      <c r="M1196" s="3" t="s">
        <v>45</v>
      </c>
      <c r="N1196" s="3" t="s">
        <v>39</v>
      </c>
      <c r="O1196" s="3" t="s">
        <v>62</v>
      </c>
      <c r="P1196" s="19"/>
      <c r="Q1196" s="5" t="s">
        <v>619</v>
      </c>
      <c r="R1196" s="3" t="s">
        <v>47</v>
      </c>
      <c r="S1196" s="3"/>
      <c r="T1196" s="3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4"/>
      <c r="AG1196" s="4"/>
      <c r="AH1196" s="4"/>
      <c r="AI1196" s="4"/>
      <c r="AJ1196" s="4"/>
      <c r="AK1196" s="4"/>
      <c r="AL1196" s="4"/>
      <c r="AM1196" s="4"/>
      <c r="AN1196" s="4"/>
      <c r="AO1196" s="4"/>
      <c r="AP1196" s="4"/>
      <c r="AQ1196" s="4"/>
    </row>
    <row r="1197" spans="1:43" ht="15.75" customHeight="1" x14ac:dyDescent="0.2">
      <c r="A1197" s="17">
        <v>43752</v>
      </c>
      <c r="B1197" s="17">
        <v>37090</v>
      </c>
      <c r="C1197" s="3" t="s">
        <v>54</v>
      </c>
      <c r="D1197" s="21">
        <v>24</v>
      </c>
      <c r="E1197" s="3" t="s">
        <v>40</v>
      </c>
      <c r="F1197" s="4"/>
      <c r="G1197" s="4"/>
      <c r="H1197" s="3" t="s">
        <v>41</v>
      </c>
      <c r="I1197" s="3" t="s">
        <v>79</v>
      </c>
      <c r="J1197" s="3" t="s">
        <v>51</v>
      </c>
      <c r="K1197" s="3" t="s">
        <v>135</v>
      </c>
      <c r="L1197" s="3" t="s">
        <v>64</v>
      </c>
      <c r="M1197" s="3" t="s">
        <v>45</v>
      </c>
      <c r="N1197" s="3" t="s">
        <v>39</v>
      </c>
      <c r="O1197" s="3" t="s">
        <v>62</v>
      </c>
      <c r="P1197" s="19"/>
      <c r="Q1197" s="5" t="s">
        <v>401</v>
      </c>
      <c r="R1197" s="3" t="s">
        <v>47</v>
      </c>
      <c r="S1197" s="3"/>
      <c r="T1197" s="3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4"/>
      <c r="AG1197" s="4"/>
      <c r="AH1197" s="4"/>
      <c r="AI1197" s="4"/>
      <c r="AJ1197" s="4"/>
      <c r="AK1197" s="4"/>
      <c r="AL1197" s="4"/>
      <c r="AM1197" s="4"/>
      <c r="AN1197" s="4"/>
      <c r="AO1197" s="4"/>
      <c r="AP1197" s="4"/>
      <c r="AQ1197" s="4"/>
    </row>
    <row r="1198" spans="1:43" ht="15.75" customHeight="1" x14ac:dyDescent="0.2">
      <c r="A1198" s="17">
        <v>43752</v>
      </c>
      <c r="B1198" s="17">
        <v>34363</v>
      </c>
      <c r="C1198" s="3" t="s">
        <v>39</v>
      </c>
      <c r="D1198" s="21">
        <v>31</v>
      </c>
      <c r="E1198" s="3" t="s">
        <v>40</v>
      </c>
      <c r="F1198" s="4"/>
      <c r="G1198" s="4"/>
      <c r="H1198" s="3" t="s">
        <v>41</v>
      </c>
      <c r="I1198" s="3" t="s">
        <v>907</v>
      </c>
      <c r="J1198" s="3" t="s">
        <v>51</v>
      </c>
      <c r="K1198" s="3" t="s">
        <v>135</v>
      </c>
      <c r="L1198" s="3" t="s">
        <v>64</v>
      </c>
      <c r="M1198" s="3" t="s">
        <v>45</v>
      </c>
      <c r="N1198" s="3" t="s">
        <v>39</v>
      </c>
      <c r="O1198" s="3" t="s">
        <v>62</v>
      </c>
      <c r="P1198" s="19"/>
      <c r="Q1198" s="5" t="s">
        <v>112</v>
      </c>
      <c r="R1198" s="3" t="s">
        <v>47</v>
      </c>
      <c r="S1198" s="3"/>
      <c r="T1198" s="3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4"/>
      <c r="AG1198" s="4"/>
      <c r="AH1198" s="4"/>
      <c r="AI1198" s="4"/>
      <c r="AJ1198" s="4"/>
      <c r="AK1198" s="4"/>
      <c r="AL1198" s="4"/>
      <c r="AM1198" s="4"/>
      <c r="AN1198" s="4"/>
      <c r="AO1198" s="4"/>
      <c r="AP1198" s="4"/>
      <c r="AQ1198" s="4"/>
    </row>
    <row r="1199" spans="1:43" ht="15.75" customHeight="1" x14ac:dyDescent="0.2">
      <c r="A1199" s="17">
        <v>43752</v>
      </c>
      <c r="B1199" s="17">
        <v>28493</v>
      </c>
      <c r="C1199" s="3" t="s">
        <v>39</v>
      </c>
      <c r="D1199" s="21">
        <v>47</v>
      </c>
      <c r="E1199" s="3" t="s">
        <v>40</v>
      </c>
      <c r="F1199" s="4"/>
      <c r="G1199" s="4"/>
      <c r="H1199" s="3" t="s">
        <v>41</v>
      </c>
      <c r="I1199" s="3" t="s">
        <v>134</v>
      </c>
      <c r="J1199" s="3" t="s">
        <v>121</v>
      </c>
      <c r="K1199" s="3" t="s">
        <v>135</v>
      </c>
      <c r="L1199" s="3" t="s">
        <v>875</v>
      </c>
      <c r="M1199" s="3" t="s">
        <v>45</v>
      </c>
      <c r="N1199" s="3" t="s">
        <v>58</v>
      </c>
      <c r="O1199" s="3" t="s">
        <v>62</v>
      </c>
      <c r="P1199" s="19"/>
      <c r="Q1199" s="5" t="s">
        <v>401</v>
      </c>
      <c r="R1199" s="3" t="s">
        <v>47</v>
      </c>
      <c r="S1199" s="3"/>
      <c r="T1199" s="3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4"/>
      <c r="AG1199" s="4"/>
      <c r="AH1199" s="4"/>
      <c r="AI1199" s="4"/>
      <c r="AJ1199" s="4"/>
      <c r="AK1199" s="4"/>
      <c r="AL1199" s="4"/>
      <c r="AM1199" s="4"/>
      <c r="AN1199" s="4"/>
      <c r="AO1199" s="4"/>
      <c r="AP1199" s="4"/>
      <c r="AQ1199" s="4"/>
    </row>
    <row r="1200" spans="1:43" ht="15.75" customHeight="1" x14ac:dyDescent="0.2">
      <c r="A1200" s="17">
        <v>43752</v>
      </c>
      <c r="B1200" s="17">
        <v>29952</v>
      </c>
      <c r="C1200" s="3" t="s">
        <v>39</v>
      </c>
      <c r="D1200" s="21">
        <v>43</v>
      </c>
      <c r="E1200" s="3" t="s">
        <v>40</v>
      </c>
      <c r="F1200" s="4"/>
      <c r="G1200" s="4"/>
      <c r="H1200" s="3" t="s">
        <v>41</v>
      </c>
      <c r="I1200" s="3" t="s">
        <v>71</v>
      </c>
      <c r="J1200" s="3" t="s">
        <v>51</v>
      </c>
      <c r="K1200" s="3" t="s">
        <v>135</v>
      </c>
      <c r="L1200" s="3" t="s">
        <v>64</v>
      </c>
      <c r="M1200" s="3" t="s">
        <v>45</v>
      </c>
      <c r="N1200" s="3" t="s">
        <v>39</v>
      </c>
      <c r="O1200" s="3" t="s">
        <v>62</v>
      </c>
      <c r="P1200" s="19"/>
      <c r="Q1200" s="3">
        <v>13</v>
      </c>
      <c r="R1200" s="3" t="s">
        <v>47</v>
      </c>
      <c r="S1200" s="3"/>
      <c r="T1200" s="3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4"/>
      <c r="AG1200" s="4"/>
      <c r="AH1200" s="4"/>
      <c r="AI1200" s="4"/>
      <c r="AJ1200" s="4"/>
      <c r="AK1200" s="4"/>
      <c r="AL1200" s="4"/>
      <c r="AM1200" s="4"/>
      <c r="AN1200" s="4"/>
      <c r="AO1200" s="4"/>
      <c r="AP1200" s="4"/>
      <c r="AQ1200" s="4"/>
    </row>
    <row r="1201" spans="1:43" ht="15.75" customHeight="1" x14ac:dyDescent="0.2">
      <c r="A1201" s="17">
        <v>43752</v>
      </c>
      <c r="B1201" s="17">
        <v>30995</v>
      </c>
      <c r="C1201" s="3" t="s">
        <v>39</v>
      </c>
      <c r="D1201" s="21">
        <v>41</v>
      </c>
      <c r="E1201" s="3" t="s">
        <v>40</v>
      </c>
      <c r="F1201" s="4"/>
      <c r="G1201" s="4"/>
      <c r="H1201" s="3" t="s">
        <v>49</v>
      </c>
      <c r="I1201" s="3" t="s">
        <v>435</v>
      </c>
      <c r="J1201" s="3" t="s">
        <v>51</v>
      </c>
      <c r="K1201" s="3" t="s">
        <v>135</v>
      </c>
      <c r="L1201" s="3" t="s">
        <v>64</v>
      </c>
      <c r="M1201" s="3" t="s">
        <v>45</v>
      </c>
      <c r="N1201" s="3" t="s">
        <v>39</v>
      </c>
      <c r="O1201" s="3" t="s">
        <v>62</v>
      </c>
      <c r="P1201" s="19"/>
      <c r="Q1201" s="3">
        <v>13</v>
      </c>
      <c r="R1201" s="3" t="s">
        <v>47</v>
      </c>
      <c r="S1201" s="3"/>
      <c r="T1201" s="3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4"/>
      <c r="AG1201" s="4"/>
      <c r="AH1201" s="4"/>
      <c r="AI1201" s="4"/>
      <c r="AJ1201" s="4"/>
      <c r="AK1201" s="4"/>
      <c r="AL1201" s="4"/>
      <c r="AM1201" s="4"/>
      <c r="AN1201" s="4"/>
      <c r="AO1201" s="4"/>
      <c r="AP1201" s="4"/>
      <c r="AQ1201" s="4"/>
    </row>
    <row r="1202" spans="1:43" ht="15.75" customHeight="1" x14ac:dyDescent="0.2">
      <c r="A1202" s="17">
        <v>43752</v>
      </c>
      <c r="B1202" s="17">
        <v>32498</v>
      </c>
      <c r="C1202" s="3" t="s">
        <v>54</v>
      </c>
      <c r="D1202" s="21">
        <v>37</v>
      </c>
      <c r="E1202" s="3" t="s">
        <v>40</v>
      </c>
      <c r="F1202" s="4"/>
      <c r="G1202" s="4"/>
      <c r="H1202" s="3" t="s">
        <v>41</v>
      </c>
      <c r="I1202" s="3" t="s">
        <v>318</v>
      </c>
      <c r="J1202" s="3" t="s">
        <v>51</v>
      </c>
      <c r="K1202" s="3" t="s">
        <v>135</v>
      </c>
      <c r="L1202" s="3" t="s">
        <v>195</v>
      </c>
      <c r="M1202" s="3" t="s">
        <v>45</v>
      </c>
      <c r="N1202" s="3" t="s">
        <v>58</v>
      </c>
      <c r="O1202" s="3" t="s">
        <v>46</v>
      </c>
      <c r="P1202" s="17">
        <v>42370</v>
      </c>
      <c r="Q1202" s="5" t="s">
        <v>401</v>
      </c>
      <c r="R1202" s="3" t="s">
        <v>47</v>
      </c>
      <c r="S1202" s="3"/>
      <c r="T1202" s="3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4"/>
      <c r="AG1202" s="4"/>
      <c r="AH1202" s="4"/>
      <c r="AI1202" s="4"/>
      <c r="AJ1202" s="4"/>
      <c r="AK1202" s="4"/>
      <c r="AL1202" s="4"/>
      <c r="AM1202" s="4"/>
      <c r="AN1202" s="4"/>
      <c r="AO1202" s="4"/>
      <c r="AP1202" s="4"/>
      <c r="AQ1202" s="4"/>
    </row>
    <row r="1203" spans="1:43" ht="15.75" customHeight="1" x14ac:dyDescent="0.2">
      <c r="A1203" s="17">
        <v>43752</v>
      </c>
      <c r="B1203" s="17">
        <v>36372</v>
      </c>
      <c r="C1203" s="3" t="s">
        <v>48</v>
      </c>
      <c r="D1203" s="21">
        <v>26</v>
      </c>
      <c r="E1203" s="3" t="s">
        <v>40</v>
      </c>
      <c r="F1203" s="4"/>
      <c r="G1203" s="3">
        <v>79</v>
      </c>
      <c r="H1203" s="3" t="s">
        <v>41</v>
      </c>
      <c r="I1203" s="3" t="s">
        <v>79</v>
      </c>
      <c r="J1203" s="3" t="s">
        <v>51</v>
      </c>
      <c r="K1203" s="3" t="s">
        <v>135</v>
      </c>
      <c r="L1203" s="3" t="s">
        <v>217</v>
      </c>
      <c r="M1203" s="3" t="s">
        <v>45</v>
      </c>
      <c r="N1203" s="3" t="s">
        <v>39</v>
      </c>
      <c r="O1203" s="3" t="s">
        <v>62</v>
      </c>
      <c r="P1203" s="19"/>
      <c r="Q1203" s="3">
        <v>14</v>
      </c>
      <c r="R1203" s="3" t="s">
        <v>47</v>
      </c>
      <c r="S1203" s="3"/>
      <c r="T1203" s="3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4"/>
      <c r="AG1203" s="4"/>
      <c r="AH1203" s="4"/>
      <c r="AI1203" s="4"/>
      <c r="AJ1203" s="4"/>
      <c r="AK1203" s="4"/>
      <c r="AL1203" s="4"/>
      <c r="AM1203" s="4"/>
      <c r="AN1203" s="4"/>
      <c r="AO1203" s="4"/>
      <c r="AP1203" s="4"/>
      <c r="AQ1203" s="4"/>
    </row>
    <row r="1204" spans="1:43" ht="15.75" customHeight="1" x14ac:dyDescent="0.2">
      <c r="A1204" s="17">
        <v>43752</v>
      </c>
      <c r="B1204" s="17">
        <v>35568</v>
      </c>
      <c r="C1204" s="3" t="s">
        <v>48</v>
      </c>
      <c r="D1204" s="21">
        <v>28</v>
      </c>
      <c r="E1204" s="3" t="s">
        <v>40</v>
      </c>
      <c r="F1204" s="3">
        <v>165</v>
      </c>
      <c r="G1204" s="3">
        <v>70</v>
      </c>
      <c r="H1204" s="3" t="s">
        <v>41</v>
      </c>
      <c r="I1204" s="3" t="s">
        <v>908</v>
      </c>
      <c r="J1204" s="3" t="s">
        <v>51</v>
      </c>
      <c r="K1204" s="3" t="s">
        <v>135</v>
      </c>
      <c r="L1204" s="3" t="s">
        <v>64</v>
      </c>
      <c r="M1204" s="3" t="s">
        <v>45</v>
      </c>
      <c r="N1204" s="3" t="s">
        <v>58</v>
      </c>
      <c r="O1204" s="3" t="s">
        <v>46</v>
      </c>
      <c r="P1204" s="17">
        <v>43022</v>
      </c>
      <c r="Q1204" s="5" t="s">
        <v>909</v>
      </c>
      <c r="R1204" s="3" t="s">
        <v>845</v>
      </c>
      <c r="S1204" s="3"/>
      <c r="T1204" s="3"/>
      <c r="U1204" s="3" t="s">
        <v>62</v>
      </c>
      <c r="V1204" s="3" t="s">
        <v>46</v>
      </c>
      <c r="W1204" s="3" t="s">
        <v>62</v>
      </c>
      <c r="X1204" s="3" t="s">
        <v>62</v>
      </c>
      <c r="Y1204" s="4"/>
      <c r="Z1204" s="4"/>
      <c r="AA1204" s="4"/>
      <c r="AB1204" s="4"/>
      <c r="AC1204" s="4"/>
      <c r="AD1204" s="4"/>
      <c r="AE1204" s="4"/>
      <c r="AF1204" s="3" t="s">
        <v>846</v>
      </c>
      <c r="AG1204" s="4"/>
      <c r="AH1204" s="4"/>
      <c r="AI1204" s="4"/>
      <c r="AJ1204" s="4"/>
      <c r="AK1204" s="4"/>
      <c r="AL1204" s="4"/>
      <c r="AM1204" s="4"/>
      <c r="AN1204" s="4"/>
      <c r="AO1204" s="4"/>
      <c r="AP1204" s="4"/>
      <c r="AQ1204" s="4"/>
    </row>
    <row r="1205" spans="1:43" ht="15.75" customHeight="1" x14ac:dyDescent="0.2">
      <c r="A1205" s="17">
        <v>43752</v>
      </c>
      <c r="B1205" s="17">
        <v>35570</v>
      </c>
      <c r="C1205" s="3" t="s">
        <v>39</v>
      </c>
      <c r="D1205" s="21">
        <v>28</v>
      </c>
      <c r="E1205" s="3" t="s">
        <v>40</v>
      </c>
      <c r="F1205" s="4"/>
      <c r="G1205" s="4"/>
      <c r="H1205" s="3" t="s">
        <v>41</v>
      </c>
      <c r="I1205" s="3" t="s">
        <v>908</v>
      </c>
      <c r="J1205" s="3" t="s">
        <v>51</v>
      </c>
      <c r="K1205" s="3" t="s">
        <v>135</v>
      </c>
      <c r="L1205" s="3" t="s">
        <v>910</v>
      </c>
      <c r="M1205" s="3" t="s">
        <v>45</v>
      </c>
      <c r="N1205" s="3" t="s">
        <v>39</v>
      </c>
      <c r="O1205" s="3" t="s">
        <v>62</v>
      </c>
      <c r="P1205" s="19"/>
      <c r="Q1205" s="5" t="s">
        <v>120</v>
      </c>
      <c r="R1205" s="3" t="s">
        <v>845</v>
      </c>
      <c r="S1205" s="3"/>
      <c r="T1205" s="3"/>
      <c r="U1205" s="3" t="s">
        <v>62</v>
      </c>
      <c r="V1205" s="3" t="s">
        <v>46</v>
      </c>
      <c r="W1205" s="3" t="s">
        <v>62</v>
      </c>
      <c r="X1205" s="3" t="s">
        <v>62</v>
      </c>
      <c r="Y1205" s="4"/>
      <c r="Z1205" s="4"/>
      <c r="AA1205" s="4"/>
      <c r="AB1205" s="4"/>
      <c r="AC1205" s="4"/>
      <c r="AD1205" s="4"/>
      <c r="AE1205" s="4"/>
      <c r="AF1205" s="3" t="s">
        <v>846</v>
      </c>
      <c r="AG1205" s="4"/>
      <c r="AH1205" s="4"/>
      <c r="AI1205" s="4"/>
      <c r="AJ1205" s="4"/>
      <c r="AK1205" s="4"/>
      <c r="AL1205" s="4"/>
      <c r="AM1205" s="4"/>
      <c r="AN1205" s="4"/>
      <c r="AO1205" s="4"/>
      <c r="AP1205" s="4"/>
      <c r="AQ1205" s="4"/>
    </row>
    <row r="1206" spans="1:43" ht="15.75" customHeight="1" x14ac:dyDescent="0.2">
      <c r="A1206" s="17">
        <v>43752</v>
      </c>
      <c r="B1206" s="17">
        <v>34914</v>
      </c>
      <c r="C1206" s="3" t="s">
        <v>54</v>
      </c>
      <c r="D1206" s="21">
        <v>30</v>
      </c>
      <c r="E1206" s="3" t="s">
        <v>40</v>
      </c>
      <c r="F1206" s="4"/>
      <c r="G1206" s="4"/>
      <c r="H1206" s="3" t="s">
        <v>41</v>
      </c>
      <c r="I1206" s="3" t="s">
        <v>908</v>
      </c>
      <c r="J1206" s="3" t="s">
        <v>114</v>
      </c>
      <c r="K1206" s="3" t="s">
        <v>135</v>
      </c>
      <c r="L1206" s="3" t="s">
        <v>911</v>
      </c>
      <c r="M1206" s="3" t="s">
        <v>45</v>
      </c>
      <c r="N1206" s="3" t="s">
        <v>39</v>
      </c>
      <c r="O1206" s="3" t="s">
        <v>62</v>
      </c>
      <c r="P1206" s="19"/>
      <c r="Q1206" s="5" t="s">
        <v>844</v>
      </c>
      <c r="R1206" s="3" t="s">
        <v>845</v>
      </c>
      <c r="S1206" s="3"/>
      <c r="T1206" s="3"/>
      <c r="U1206" s="3" t="s">
        <v>62</v>
      </c>
      <c r="V1206" s="3" t="s">
        <v>46</v>
      </c>
      <c r="W1206" s="3" t="s">
        <v>62</v>
      </c>
      <c r="X1206" s="3" t="s">
        <v>62</v>
      </c>
      <c r="Y1206" s="4"/>
      <c r="Z1206" s="4"/>
      <c r="AA1206" s="4"/>
      <c r="AB1206" s="4"/>
      <c r="AC1206" s="4"/>
      <c r="AD1206" s="4"/>
      <c r="AE1206" s="4"/>
      <c r="AF1206" s="3" t="s">
        <v>846</v>
      </c>
      <c r="AG1206" s="4"/>
      <c r="AH1206" s="4"/>
      <c r="AI1206" s="4"/>
      <c r="AJ1206" s="4"/>
      <c r="AK1206" s="4"/>
      <c r="AL1206" s="4"/>
      <c r="AM1206" s="4"/>
      <c r="AN1206" s="4"/>
      <c r="AO1206" s="4"/>
      <c r="AP1206" s="4"/>
      <c r="AQ1206" s="4"/>
    </row>
    <row r="1207" spans="1:43" ht="15.75" customHeight="1" x14ac:dyDescent="0.2">
      <c r="A1207" s="17">
        <v>43752</v>
      </c>
      <c r="B1207" s="17">
        <v>32721</v>
      </c>
      <c r="C1207" s="3" t="s">
        <v>54</v>
      </c>
      <c r="D1207" s="21">
        <v>36</v>
      </c>
      <c r="E1207" s="3" t="s">
        <v>40</v>
      </c>
      <c r="F1207" s="3">
        <v>175</v>
      </c>
      <c r="G1207" s="3">
        <v>72</v>
      </c>
      <c r="H1207" s="3" t="s">
        <v>41</v>
      </c>
      <c r="I1207" s="3" t="s">
        <v>912</v>
      </c>
      <c r="J1207" s="3" t="s">
        <v>913</v>
      </c>
      <c r="K1207" s="3" t="s">
        <v>135</v>
      </c>
      <c r="L1207" s="3" t="s">
        <v>566</v>
      </c>
      <c r="M1207" s="3" t="s">
        <v>45</v>
      </c>
      <c r="N1207" s="3" t="s">
        <v>58</v>
      </c>
      <c r="O1207" s="3" t="s">
        <v>62</v>
      </c>
      <c r="P1207" s="19"/>
      <c r="Q1207" s="5" t="s">
        <v>775</v>
      </c>
      <c r="R1207" s="3" t="s">
        <v>845</v>
      </c>
      <c r="S1207" s="3"/>
      <c r="T1207" s="3"/>
      <c r="U1207" s="3" t="s">
        <v>62</v>
      </c>
      <c r="V1207" s="3" t="s">
        <v>46</v>
      </c>
      <c r="W1207" s="3" t="s">
        <v>62</v>
      </c>
      <c r="X1207" s="3" t="s">
        <v>62</v>
      </c>
      <c r="Y1207" s="4"/>
      <c r="Z1207" s="4"/>
      <c r="AA1207" s="4"/>
      <c r="AB1207" s="4"/>
      <c r="AC1207" s="4"/>
      <c r="AD1207" s="4"/>
      <c r="AE1207" s="4"/>
      <c r="AF1207" s="3" t="s">
        <v>846</v>
      </c>
      <c r="AG1207" s="4"/>
      <c r="AH1207" s="4"/>
      <c r="AI1207" s="4"/>
      <c r="AJ1207" s="4"/>
      <c r="AK1207" s="4"/>
      <c r="AL1207" s="4"/>
      <c r="AM1207" s="4"/>
      <c r="AN1207" s="4"/>
      <c r="AO1207" s="4"/>
      <c r="AP1207" s="4"/>
      <c r="AQ1207" s="4"/>
    </row>
    <row r="1208" spans="1:43" ht="15.75" customHeight="1" x14ac:dyDescent="0.2">
      <c r="A1208" s="17">
        <v>43752</v>
      </c>
      <c r="B1208" s="17">
        <v>36347</v>
      </c>
      <c r="C1208" s="3" t="s">
        <v>54</v>
      </c>
      <c r="D1208" s="21">
        <v>26</v>
      </c>
      <c r="E1208" s="3" t="s">
        <v>40</v>
      </c>
      <c r="F1208" s="4"/>
      <c r="G1208" s="3">
        <v>96</v>
      </c>
      <c r="H1208" s="3" t="s">
        <v>41</v>
      </c>
      <c r="I1208" s="3" t="s">
        <v>98</v>
      </c>
      <c r="J1208" s="3" t="s">
        <v>60</v>
      </c>
      <c r="K1208" s="3" t="s">
        <v>135</v>
      </c>
      <c r="L1208" s="3" t="s">
        <v>914</v>
      </c>
      <c r="M1208" s="3" t="s">
        <v>45</v>
      </c>
      <c r="N1208" s="3" t="s">
        <v>39</v>
      </c>
      <c r="O1208" s="3" t="s">
        <v>62</v>
      </c>
      <c r="P1208" s="19"/>
      <c r="Q1208" s="4"/>
      <c r="R1208" s="3" t="s">
        <v>845</v>
      </c>
      <c r="S1208" s="3"/>
      <c r="T1208" s="3"/>
      <c r="U1208" s="3" t="s">
        <v>62</v>
      </c>
      <c r="V1208" s="3" t="s">
        <v>46</v>
      </c>
      <c r="W1208" s="3" t="s">
        <v>62</v>
      </c>
      <c r="X1208" s="3" t="s">
        <v>62</v>
      </c>
      <c r="Y1208" s="4"/>
      <c r="Z1208" s="4"/>
      <c r="AA1208" s="4"/>
      <c r="AB1208" s="4"/>
      <c r="AC1208" s="4"/>
      <c r="AD1208" s="4"/>
      <c r="AE1208" s="4"/>
      <c r="AF1208" s="3" t="s">
        <v>846</v>
      </c>
      <c r="AG1208" s="4"/>
      <c r="AH1208" s="4"/>
      <c r="AI1208" s="4"/>
      <c r="AJ1208" s="4"/>
      <c r="AK1208" s="4"/>
      <c r="AL1208" s="4"/>
      <c r="AM1208" s="4"/>
      <c r="AN1208" s="4"/>
      <c r="AO1208" s="4"/>
      <c r="AP1208" s="4"/>
      <c r="AQ1208" s="4"/>
    </row>
    <row r="1209" spans="1:43" ht="15.75" customHeight="1" x14ac:dyDescent="0.2">
      <c r="A1209" s="17">
        <v>43752</v>
      </c>
      <c r="B1209" s="17">
        <v>35462</v>
      </c>
      <c r="C1209" s="3" t="s">
        <v>48</v>
      </c>
      <c r="D1209" s="21">
        <v>28</v>
      </c>
      <c r="E1209" s="3" t="s">
        <v>40</v>
      </c>
      <c r="F1209" s="4"/>
      <c r="G1209" s="4"/>
      <c r="H1209" s="3" t="s">
        <v>41</v>
      </c>
      <c r="I1209" s="3" t="s">
        <v>79</v>
      </c>
      <c r="J1209" s="3" t="s">
        <v>60</v>
      </c>
      <c r="K1209" s="3" t="s">
        <v>135</v>
      </c>
      <c r="L1209" s="3" t="s">
        <v>914</v>
      </c>
      <c r="M1209" s="3" t="s">
        <v>45</v>
      </c>
      <c r="N1209" s="3" t="s">
        <v>39</v>
      </c>
      <c r="O1209" s="3" t="s">
        <v>62</v>
      </c>
      <c r="P1209" s="19"/>
      <c r="Q1209" s="5" t="s">
        <v>775</v>
      </c>
      <c r="R1209" s="3" t="s">
        <v>845</v>
      </c>
      <c r="S1209" s="3"/>
      <c r="T1209" s="3"/>
      <c r="U1209" s="3" t="s">
        <v>46</v>
      </c>
      <c r="V1209" s="3" t="s">
        <v>46</v>
      </c>
      <c r="W1209" s="3" t="s">
        <v>62</v>
      </c>
      <c r="X1209" s="3" t="s">
        <v>62</v>
      </c>
      <c r="Y1209" s="4"/>
      <c r="Z1209" s="4"/>
      <c r="AA1209" s="4"/>
      <c r="AB1209" s="4"/>
      <c r="AC1209" s="4"/>
      <c r="AD1209" s="4"/>
      <c r="AE1209" s="4"/>
      <c r="AF1209" s="3" t="s">
        <v>846</v>
      </c>
      <c r="AG1209" s="4"/>
      <c r="AH1209" s="4"/>
      <c r="AI1209" s="4"/>
      <c r="AJ1209" s="4"/>
      <c r="AK1209" s="4"/>
      <c r="AL1209" s="4"/>
      <c r="AM1209" s="4"/>
      <c r="AN1209" s="4"/>
      <c r="AO1209" s="4"/>
      <c r="AP1209" s="4"/>
      <c r="AQ1209" s="4"/>
    </row>
    <row r="1210" spans="1:43" ht="15.75" customHeight="1" x14ac:dyDescent="0.2">
      <c r="A1210" s="17">
        <v>43752</v>
      </c>
      <c r="B1210" s="17">
        <v>36190</v>
      </c>
      <c r="C1210" s="3" t="s">
        <v>92</v>
      </c>
      <c r="D1210" s="21">
        <v>26</v>
      </c>
      <c r="E1210" s="3" t="s">
        <v>40</v>
      </c>
      <c r="F1210" s="4"/>
      <c r="G1210" s="4"/>
      <c r="H1210" s="3" t="s">
        <v>41</v>
      </c>
      <c r="I1210" s="3" t="s">
        <v>915</v>
      </c>
      <c r="J1210" s="3" t="s">
        <v>60</v>
      </c>
      <c r="K1210" s="3" t="s">
        <v>135</v>
      </c>
      <c r="L1210" s="3" t="s">
        <v>914</v>
      </c>
      <c r="M1210" s="3" t="s">
        <v>45</v>
      </c>
      <c r="N1210" s="3" t="s">
        <v>39</v>
      </c>
      <c r="O1210" s="3" t="s">
        <v>62</v>
      </c>
      <c r="P1210" s="19"/>
      <c r="Q1210" s="5" t="s">
        <v>120</v>
      </c>
      <c r="R1210" s="3" t="s">
        <v>845</v>
      </c>
      <c r="S1210" s="3"/>
      <c r="T1210" s="3"/>
      <c r="U1210" s="3" t="s">
        <v>62</v>
      </c>
      <c r="V1210" s="3" t="s">
        <v>46</v>
      </c>
      <c r="W1210" s="3" t="s">
        <v>62</v>
      </c>
      <c r="X1210" s="3" t="s">
        <v>62</v>
      </c>
      <c r="Y1210" s="4"/>
      <c r="Z1210" s="4"/>
      <c r="AA1210" s="4"/>
      <c r="AB1210" s="4"/>
      <c r="AC1210" s="4"/>
      <c r="AD1210" s="4"/>
      <c r="AE1210" s="4"/>
      <c r="AF1210" s="3" t="s">
        <v>846</v>
      </c>
      <c r="AG1210" s="4"/>
      <c r="AH1210" s="4"/>
      <c r="AI1210" s="4"/>
      <c r="AJ1210" s="4"/>
      <c r="AK1210" s="4"/>
      <c r="AL1210" s="4"/>
      <c r="AM1210" s="4"/>
      <c r="AN1210" s="4"/>
      <c r="AO1210" s="4"/>
      <c r="AP1210" s="4"/>
      <c r="AQ1210" s="4"/>
    </row>
    <row r="1211" spans="1:43" ht="15.75" customHeight="1" x14ac:dyDescent="0.2">
      <c r="A1211" s="17">
        <v>43753</v>
      </c>
      <c r="B1211" s="17">
        <v>26225</v>
      </c>
      <c r="C1211" s="3" t="s">
        <v>54</v>
      </c>
      <c r="D1211" s="21">
        <v>54</v>
      </c>
      <c r="E1211" s="3" t="s">
        <v>40</v>
      </c>
      <c r="F1211" s="4"/>
      <c r="G1211" s="4"/>
      <c r="H1211" s="3" t="s">
        <v>49</v>
      </c>
      <c r="I1211" s="3" t="s">
        <v>56</v>
      </c>
      <c r="J1211" s="3" t="s">
        <v>157</v>
      </c>
      <c r="K1211" s="3" t="s">
        <v>135</v>
      </c>
      <c r="L1211" s="3" t="s">
        <v>916</v>
      </c>
      <c r="M1211" s="3" t="s">
        <v>45</v>
      </c>
      <c r="N1211" s="3" t="s">
        <v>58</v>
      </c>
      <c r="O1211" s="3" t="s">
        <v>46</v>
      </c>
      <c r="P1211" s="17">
        <v>43466</v>
      </c>
      <c r="Q1211" s="5" t="s">
        <v>65</v>
      </c>
      <c r="R1211" s="3" t="s">
        <v>47</v>
      </c>
      <c r="S1211" s="3"/>
      <c r="T1211" s="3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4"/>
      <c r="AG1211" s="4"/>
      <c r="AH1211" s="4"/>
      <c r="AI1211" s="4"/>
      <c r="AJ1211" s="4"/>
      <c r="AK1211" s="4"/>
      <c r="AL1211" s="4"/>
      <c r="AM1211" s="4"/>
      <c r="AN1211" s="4"/>
      <c r="AO1211" s="4"/>
      <c r="AP1211" s="4"/>
      <c r="AQ1211" s="4"/>
    </row>
    <row r="1212" spans="1:43" ht="15.75" customHeight="1" x14ac:dyDescent="0.2">
      <c r="A1212" s="17">
        <v>43753</v>
      </c>
      <c r="B1212" s="17">
        <v>33652</v>
      </c>
      <c r="C1212" s="3" t="s">
        <v>54</v>
      </c>
      <c r="D1212" s="21">
        <v>33</v>
      </c>
      <c r="E1212" s="3" t="s">
        <v>40</v>
      </c>
      <c r="F1212" s="4"/>
      <c r="G1212" s="4"/>
      <c r="H1212" s="3" t="s">
        <v>41</v>
      </c>
      <c r="I1212" s="3" t="s">
        <v>79</v>
      </c>
      <c r="J1212" s="3" t="s">
        <v>51</v>
      </c>
      <c r="K1212" s="3" t="s">
        <v>135</v>
      </c>
      <c r="L1212" s="3" t="s">
        <v>64</v>
      </c>
      <c r="M1212" s="3" t="s">
        <v>45</v>
      </c>
      <c r="N1212" s="3" t="s">
        <v>39</v>
      </c>
      <c r="O1212" s="3" t="s">
        <v>46</v>
      </c>
      <c r="P1212" s="17">
        <v>43753</v>
      </c>
      <c r="Q1212" s="5" t="s">
        <v>147</v>
      </c>
      <c r="R1212" s="3" t="s">
        <v>47</v>
      </c>
      <c r="S1212" s="3"/>
      <c r="T1212" s="3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4"/>
      <c r="AG1212" s="4"/>
      <c r="AH1212" s="4"/>
      <c r="AI1212" s="4"/>
      <c r="AJ1212" s="4"/>
      <c r="AK1212" s="4"/>
      <c r="AL1212" s="4"/>
      <c r="AM1212" s="4"/>
      <c r="AN1212" s="4"/>
      <c r="AO1212" s="4"/>
      <c r="AP1212" s="4"/>
      <c r="AQ1212" s="4"/>
    </row>
    <row r="1213" spans="1:43" ht="15.75" customHeight="1" x14ac:dyDescent="0.2">
      <c r="A1213" s="17">
        <v>43753</v>
      </c>
      <c r="B1213" s="17">
        <v>30574</v>
      </c>
      <c r="C1213" s="3" t="s">
        <v>48</v>
      </c>
      <c r="D1213" s="21">
        <v>42</v>
      </c>
      <c r="E1213" s="3" t="s">
        <v>40</v>
      </c>
      <c r="F1213" s="4"/>
      <c r="G1213" s="4"/>
      <c r="H1213" s="3" t="s">
        <v>41</v>
      </c>
      <c r="I1213" s="3" t="s">
        <v>56</v>
      </c>
      <c r="J1213" s="3" t="s">
        <v>51</v>
      </c>
      <c r="K1213" s="3" t="s">
        <v>135</v>
      </c>
      <c r="L1213" s="3" t="s">
        <v>290</v>
      </c>
      <c r="M1213" s="3" t="s">
        <v>45</v>
      </c>
      <c r="N1213" s="3" t="s">
        <v>84</v>
      </c>
      <c r="O1213" s="3" t="s">
        <v>46</v>
      </c>
      <c r="P1213" s="17">
        <v>43101</v>
      </c>
      <c r="Q1213" s="5" t="s">
        <v>128</v>
      </c>
      <c r="R1213" s="3" t="s">
        <v>47</v>
      </c>
      <c r="S1213" s="3"/>
      <c r="T1213" s="3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4"/>
      <c r="AG1213" s="4"/>
      <c r="AH1213" s="4"/>
      <c r="AI1213" s="4"/>
      <c r="AJ1213" s="4"/>
      <c r="AK1213" s="4"/>
      <c r="AL1213" s="4"/>
      <c r="AM1213" s="4"/>
      <c r="AN1213" s="4"/>
      <c r="AO1213" s="4"/>
      <c r="AP1213" s="4"/>
      <c r="AQ1213" s="4"/>
    </row>
    <row r="1214" spans="1:43" ht="15.75" customHeight="1" x14ac:dyDescent="0.2">
      <c r="A1214" s="17">
        <v>43753</v>
      </c>
      <c r="B1214" s="17">
        <v>33069</v>
      </c>
      <c r="C1214" s="3" t="s">
        <v>48</v>
      </c>
      <c r="D1214" s="21">
        <v>35</v>
      </c>
      <c r="E1214" s="3" t="s">
        <v>40</v>
      </c>
      <c r="F1214" s="4"/>
      <c r="G1214" s="4"/>
      <c r="H1214" s="3" t="s">
        <v>41</v>
      </c>
      <c r="I1214" s="3" t="s">
        <v>917</v>
      </c>
      <c r="J1214" s="3" t="s">
        <v>121</v>
      </c>
      <c r="K1214" s="3" t="s">
        <v>135</v>
      </c>
      <c r="L1214" s="3" t="s">
        <v>529</v>
      </c>
      <c r="M1214" s="3" t="s">
        <v>45</v>
      </c>
      <c r="N1214" s="3" t="s">
        <v>39</v>
      </c>
      <c r="O1214" s="3" t="s">
        <v>46</v>
      </c>
      <c r="P1214" s="17">
        <v>42736</v>
      </c>
      <c r="Q1214" s="3">
        <v>13</v>
      </c>
      <c r="R1214" s="3" t="s">
        <v>47</v>
      </c>
      <c r="S1214" s="3"/>
      <c r="T1214" s="3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4"/>
      <c r="AG1214" s="4"/>
      <c r="AH1214" s="4"/>
      <c r="AI1214" s="4"/>
      <c r="AJ1214" s="4"/>
      <c r="AK1214" s="4"/>
      <c r="AL1214" s="4"/>
      <c r="AM1214" s="4"/>
      <c r="AN1214" s="4"/>
      <c r="AO1214" s="4"/>
      <c r="AP1214" s="4"/>
      <c r="AQ1214" s="4"/>
    </row>
    <row r="1215" spans="1:43" ht="15.75" customHeight="1" x14ac:dyDescent="0.2">
      <c r="A1215" s="17">
        <v>43753</v>
      </c>
      <c r="B1215" s="17">
        <v>35149</v>
      </c>
      <c r="C1215" s="3" t="s">
        <v>48</v>
      </c>
      <c r="D1215" s="21">
        <v>29</v>
      </c>
      <c r="E1215" s="3" t="s">
        <v>40</v>
      </c>
      <c r="F1215" s="4"/>
      <c r="G1215" s="4"/>
      <c r="H1215" s="3" t="s">
        <v>41</v>
      </c>
      <c r="I1215" s="3" t="s">
        <v>134</v>
      </c>
      <c r="J1215" s="3" t="s">
        <v>43</v>
      </c>
      <c r="K1215" s="3" t="s">
        <v>135</v>
      </c>
      <c r="L1215" s="3" t="s">
        <v>918</v>
      </c>
      <c r="M1215" s="3" t="s">
        <v>45</v>
      </c>
      <c r="N1215" s="3" t="s">
        <v>58</v>
      </c>
      <c r="O1215" s="3" t="s">
        <v>62</v>
      </c>
      <c r="P1215" s="19"/>
      <c r="Q1215" s="5" t="s">
        <v>65</v>
      </c>
      <c r="R1215" s="3" t="s">
        <v>47</v>
      </c>
      <c r="S1215" s="3"/>
      <c r="T1215" s="3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4"/>
      <c r="AG1215" s="4"/>
      <c r="AH1215" s="4"/>
      <c r="AI1215" s="4"/>
      <c r="AJ1215" s="4"/>
      <c r="AK1215" s="4"/>
      <c r="AL1215" s="4"/>
      <c r="AM1215" s="4"/>
      <c r="AN1215" s="4"/>
      <c r="AO1215" s="4"/>
      <c r="AP1215" s="4"/>
      <c r="AQ1215" s="4"/>
    </row>
    <row r="1216" spans="1:43" ht="15.75" customHeight="1" x14ac:dyDescent="0.2">
      <c r="A1216" s="17">
        <v>43753</v>
      </c>
      <c r="B1216" s="17">
        <v>27231</v>
      </c>
      <c r="C1216" s="3" t="s">
        <v>48</v>
      </c>
      <c r="D1216" s="21">
        <v>51</v>
      </c>
      <c r="E1216" s="3" t="s">
        <v>40</v>
      </c>
      <c r="F1216" s="4"/>
      <c r="G1216" s="4"/>
      <c r="H1216" s="3" t="s">
        <v>49</v>
      </c>
      <c r="I1216" s="3" t="s">
        <v>919</v>
      </c>
      <c r="J1216" s="3" t="s">
        <v>43</v>
      </c>
      <c r="K1216" s="3" t="s">
        <v>135</v>
      </c>
      <c r="L1216" s="3" t="s">
        <v>104</v>
      </c>
      <c r="M1216" s="3" t="s">
        <v>45</v>
      </c>
      <c r="N1216" s="3" t="s">
        <v>84</v>
      </c>
      <c r="O1216" s="3" t="s">
        <v>62</v>
      </c>
      <c r="P1216" s="19"/>
      <c r="Q1216" s="3">
        <v>13</v>
      </c>
      <c r="R1216" s="3" t="s">
        <v>47</v>
      </c>
      <c r="S1216" s="3"/>
      <c r="T1216" s="3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4"/>
      <c r="AG1216" s="4"/>
      <c r="AH1216" s="4"/>
      <c r="AI1216" s="4"/>
      <c r="AJ1216" s="4"/>
      <c r="AK1216" s="4"/>
      <c r="AL1216" s="4"/>
      <c r="AM1216" s="4"/>
      <c r="AN1216" s="4"/>
      <c r="AO1216" s="4"/>
      <c r="AP1216" s="4"/>
      <c r="AQ1216" s="4"/>
    </row>
    <row r="1217" spans="1:43" ht="15.75" customHeight="1" x14ac:dyDescent="0.2">
      <c r="A1217" s="17">
        <v>43754</v>
      </c>
      <c r="B1217" s="17">
        <v>32949</v>
      </c>
      <c r="C1217" s="3" t="s">
        <v>48</v>
      </c>
      <c r="D1217" s="21">
        <v>35</v>
      </c>
      <c r="E1217" s="3" t="s">
        <v>40</v>
      </c>
      <c r="F1217" s="4"/>
      <c r="G1217" s="4"/>
      <c r="H1217" s="3" t="s">
        <v>41</v>
      </c>
      <c r="I1217" s="3" t="s">
        <v>920</v>
      </c>
      <c r="J1217" s="3" t="s">
        <v>51</v>
      </c>
      <c r="K1217" s="3" t="s">
        <v>135</v>
      </c>
      <c r="L1217" s="3" t="s">
        <v>64</v>
      </c>
      <c r="M1217" s="3" t="s">
        <v>45</v>
      </c>
      <c r="N1217" s="3" t="s">
        <v>39</v>
      </c>
      <c r="O1217" s="3" t="s">
        <v>46</v>
      </c>
      <c r="P1217" s="17">
        <v>43374</v>
      </c>
      <c r="Q1217" s="5" t="s">
        <v>835</v>
      </c>
      <c r="R1217" s="3" t="s">
        <v>47</v>
      </c>
      <c r="S1217" s="3"/>
      <c r="T1217" s="3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4"/>
      <c r="AG1217" s="4"/>
      <c r="AH1217" s="4"/>
      <c r="AI1217" s="4"/>
      <c r="AJ1217" s="4"/>
      <c r="AK1217" s="4"/>
      <c r="AL1217" s="4"/>
      <c r="AM1217" s="4"/>
      <c r="AN1217" s="4"/>
      <c r="AO1217" s="4"/>
      <c r="AP1217" s="4"/>
      <c r="AQ1217" s="4"/>
    </row>
    <row r="1218" spans="1:43" ht="15.75" customHeight="1" x14ac:dyDescent="0.2">
      <c r="A1218" s="17">
        <v>43754</v>
      </c>
      <c r="B1218" s="17">
        <v>29459</v>
      </c>
      <c r="C1218" s="3" t="s">
        <v>48</v>
      </c>
      <c r="D1218" s="21">
        <v>45</v>
      </c>
      <c r="E1218" s="3" t="s">
        <v>40</v>
      </c>
      <c r="F1218" s="4"/>
      <c r="G1218" s="4"/>
      <c r="H1218" s="3" t="s">
        <v>49</v>
      </c>
      <c r="I1218" s="3" t="s">
        <v>921</v>
      </c>
      <c r="J1218" s="3" t="s">
        <v>43</v>
      </c>
      <c r="K1218" s="3" t="s">
        <v>135</v>
      </c>
      <c r="L1218" s="3" t="s">
        <v>164</v>
      </c>
      <c r="M1218" s="3" t="s">
        <v>45</v>
      </c>
      <c r="N1218" s="3" t="s">
        <v>124</v>
      </c>
      <c r="O1218" s="3" t="s">
        <v>46</v>
      </c>
      <c r="P1218" s="17">
        <v>43466</v>
      </c>
      <c r="Q1218" s="3">
        <v>13</v>
      </c>
      <c r="R1218" s="3" t="s">
        <v>47</v>
      </c>
      <c r="S1218" s="3"/>
      <c r="T1218" s="3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4"/>
      <c r="AG1218" s="4"/>
      <c r="AH1218" s="4"/>
      <c r="AI1218" s="4"/>
      <c r="AJ1218" s="4"/>
      <c r="AK1218" s="4"/>
      <c r="AL1218" s="4"/>
      <c r="AM1218" s="4"/>
      <c r="AN1218" s="4"/>
      <c r="AO1218" s="4"/>
      <c r="AP1218" s="4"/>
      <c r="AQ1218" s="4"/>
    </row>
    <row r="1219" spans="1:43" ht="15.75" customHeight="1" x14ac:dyDescent="0.2">
      <c r="A1219" s="17">
        <v>43754</v>
      </c>
      <c r="B1219" s="17">
        <v>33898</v>
      </c>
      <c r="C1219" s="3" t="s">
        <v>54</v>
      </c>
      <c r="D1219" s="21">
        <v>33</v>
      </c>
      <c r="E1219" s="3" t="s">
        <v>40</v>
      </c>
      <c r="F1219" s="4"/>
      <c r="G1219" s="4"/>
      <c r="H1219" s="3" t="s">
        <v>41</v>
      </c>
      <c r="I1219" s="3" t="s">
        <v>108</v>
      </c>
      <c r="J1219" s="3" t="s">
        <v>51</v>
      </c>
      <c r="K1219" s="3" t="s">
        <v>135</v>
      </c>
      <c r="L1219" s="3" t="s">
        <v>81</v>
      </c>
      <c r="M1219" s="3" t="s">
        <v>45</v>
      </c>
      <c r="N1219" s="3" t="s">
        <v>39</v>
      </c>
      <c r="O1219" s="3" t="s">
        <v>46</v>
      </c>
      <c r="P1219" s="17">
        <v>43101</v>
      </c>
      <c r="Q1219" s="3">
        <v>14</v>
      </c>
      <c r="R1219" s="3" t="s">
        <v>47</v>
      </c>
      <c r="S1219" s="3"/>
      <c r="T1219" s="3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4"/>
      <c r="AG1219" s="4"/>
      <c r="AH1219" s="4"/>
      <c r="AI1219" s="4"/>
      <c r="AJ1219" s="4"/>
      <c r="AK1219" s="4"/>
      <c r="AL1219" s="4"/>
      <c r="AM1219" s="4"/>
      <c r="AN1219" s="4"/>
      <c r="AO1219" s="4"/>
      <c r="AP1219" s="4"/>
      <c r="AQ1219" s="4"/>
    </row>
    <row r="1220" spans="1:43" ht="15.75" customHeight="1" x14ac:dyDescent="0.2">
      <c r="A1220" s="17">
        <v>43754</v>
      </c>
      <c r="B1220" s="17">
        <v>31832</v>
      </c>
      <c r="C1220" s="3" t="s">
        <v>54</v>
      </c>
      <c r="D1220" s="21">
        <v>38</v>
      </c>
      <c r="E1220" s="3" t="s">
        <v>40</v>
      </c>
      <c r="F1220" s="4"/>
      <c r="G1220" s="4"/>
      <c r="H1220" s="3" t="s">
        <v>49</v>
      </c>
      <c r="I1220" s="3" t="s">
        <v>108</v>
      </c>
      <c r="J1220" s="3" t="s">
        <v>43</v>
      </c>
      <c r="K1220" s="3" t="s">
        <v>135</v>
      </c>
      <c r="L1220" s="3" t="s">
        <v>146</v>
      </c>
      <c r="M1220" s="3" t="s">
        <v>45</v>
      </c>
      <c r="N1220" s="3" t="s">
        <v>39</v>
      </c>
      <c r="O1220" s="3" t="s">
        <v>62</v>
      </c>
      <c r="P1220" s="19"/>
      <c r="Q1220" s="3">
        <v>13</v>
      </c>
      <c r="R1220" s="3" t="s">
        <v>47</v>
      </c>
      <c r="S1220" s="3"/>
      <c r="T1220" s="3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4"/>
      <c r="AG1220" s="4"/>
      <c r="AH1220" s="4"/>
      <c r="AI1220" s="4"/>
      <c r="AJ1220" s="4"/>
      <c r="AK1220" s="4"/>
      <c r="AL1220" s="4"/>
      <c r="AM1220" s="4"/>
      <c r="AN1220" s="4"/>
      <c r="AO1220" s="4"/>
      <c r="AP1220" s="4"/>
      <c r="AQ1220" s="4"/>
    </row>
    <row r="1221" spans="1:43" ht="15.75" customHeight="1" x14ac:dyDescent="0.2">
      <c r="A1221" s="17">
        <v>43754</v>
      </c>
      <c r="B1221" s="17">
        <v>30065</v>
      </c>
      <c r="C1221" s="3" t="s">
        <v>92</v>
      </c>
      <c r="D1221" s="21">
        <v>43</v>
      </c>
      <c r="E1221" s="3" t="s">
        <v>40</v>
      </c>
      <c r="F1221" s="4"/>
      <c r="G1221" s="4"/>
      <c r="H1221" s="3" t="s">
        <v>49</v>
      </c>
      <c r="I1221" s="3" t="s">
        <v>56</v>
      </c>
      <c r="J1221" s="3" t="s">
        <v>121</v>
      </c>
      <c r="K1221" s="3" t="s">
        <v>135</v>
      </c>
      <c r="L1221" s="3" t="s">
        <v>122</v>
      </c>
      <c r="M1221" s="3" t="s">
        <v>45</v>
      </c>
      <c r="N1221" s="3" t="s">
        <v>124</v>
      </c>
      <c r="O1221" s="3" t="s">
        <v>46</v>
      </c>
      <c r="P1221" s="17">
        <v>42979</v>
      </c>
      <c r="Q1221" s="3">
        <v>13</v>
      </c>
      <c r="R1221" s="3" t="s">
        <v>47</v>
      </c>
      <c r="S1221" s="3"/>
      <c r="T1221" s="3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4"/>
      <c r="AG1221" s="4"/>
      <c r="AH1221" s="4"/>
      <c r="AI1221" s="4"/>
      <c r="AJ1221" s="4"/>
      <c r="AK1221" s="4"/>
      <c r="AL1221" s="4"/>
      <c r="AM1221" s="4"/>
      <c r="AN1221" s="4"/>
      <c r="AO1221" s="4"/>
      <c r="AP1221" s="4"/>
      <c r="AQ1221" s="4"/>
    </row>
    <row r="1222" spans="1:43" ht="15.75" customHeight="1" x14ac:dyDescent="0.2">
      <c r="A1222" s="17">
        <v>43754</v>
      </c>
      <c r="B1222" s="17">
        <v>35872</v>
      </c>
      <c r="C1222" s="3" t="s">
        <v>54</v>
      </c>
      <c r="D1222" s="21">
        <v>27</v>
      </c>
      <c r="E1222" s="3" t="s">
        <v>40</v>
      </c>
      <c r="F1222" s="4"/>
      <c r="G1222" s="4"/>
      <c r="H1222" s="3" t="s">
        <v>41</v>
      </c>
      <c r="I1222" s="3" t="s">
        <v>922</v>
      </c>
      <c r="J1222" s="3" t="s">
        <v>121</v>
      </c>
      <c r="K1222" s="3" t="s">
        <v>135</v>
      </c>
      <c r="L1222" s="3" t="s">
        <v>923</v>
      </c>
      <c r="M1222" s="3" t="s">
        <v>45</v>
      </c>
      <c r="N1222" s="3" t="s">
        <v>124</v>
      </c>
      <c r="O1222" s="3" t="s">
        <v>62</v>
      </c>
      <c r="P1222" s="19"/>
      <c r="Q1222" s="3">
        <v>13</v>
      </c>
      <c r="R1222" s="3" t="s">
        <v>47</v>
      </c>
      <c r="S1222" s="3"/>
      <c r="T1222" s="3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4"/>
      <c r="AG1222" s="4"/>
      <c r="AH1222" s="4"/>
      <c r="AI1222" s="4"/>
      <c r="AJ1222" s="4"/>
      <c r="AK1222" s="4"/>
      <c r="AL1222" s="4"/>
      <c r="AM1222" s="4"/>
      <c r="AN1222" s="4"/>
      <c r="AO1222" s="4"/>
      <c r="AP1222" s="4"/>
      <c r="AQ1222" s="4"/>
    </row>
    <row r="1223" spans="1:43" ht="15.75" customHeight="1" x14ac:dyDescent="0.2">
      <c r="A1223" s="17">
        <v>43754</v>
      </c>
      <c r="B1223" s="17">
        <v>28007</v>
      </c>
      <c r="C1223" s="3" t="s">
        <v>54</v>
      </c>
      <c r="D1223" s="21">
        <v>49</v>
      </c>
      <c r="E1223" s="3" t="s">
        <v>55</v>
      </c>
      <c r="F1223" s="4"/>
      <c r="G1223" s="4"/>
      <c r="H1223" s="3" t="s">
        <v>49</v>
      </c>
      <c r="I1223" s="3" t="s">
        <v>402</v>
      </c>
      <c r="J1223" s="3" t="s">
        <v>51</v>
      </c>
      <c r="K1223" s="3" t="s">
        <v>135</v>
      </c>
      <c r="L1223" s="3" t="s">
        <v>162</v>
      </c>
      <c r="M1223" s="3" t="s">
        <v>45</v>
      </c>
      <c r="N1223" s="3" t="s">
        <v>58</v>
      </c>
      <c r="O1223" s="3" t="s">
        <v>62</v>
      </c>
      <c r="P1223" s="19"/>
      <c r="Q1223" s="3">
        <v>12</v>
      </c>
      <c r="R1223" s="3" t="s">
        <v>47</v>
      </c>
      <c r="S1223" s="3"/>
      <c r="T1223" s="3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4"/>
      <c r="AG1223" s="4"/>
      <c r="AH1223" s="4"/>
      <c r="AI1223" s="4"/>
      <c r="AJ1223" s="4"/>
      <c r="AK1223" s="4"/>
      <c r="AL1223" s="4"/>
      <c r="AM1223" s="4"/>
      <c r="AN1223" s="4"/>
      <c r="AO1223" s="4"/>
      <c r="AP1223" s="4"/>
      <c r="AQ1223" s="4"/>
    </row>
    <row r="1224" spans="1:43" ht="15.75" customHeight="1" x14ac:dyDescent="0.2">
      <c r="A1224" s="17">
        <v>43754</v>
      </c>
      <c r="B1224" s="17">
        <v>25922</v>
      </c>
      <c r="C1224" s="3" t="s">
        <v>48</v>
      </c>
      <c r="D1224" s="21">
        <v>55</v>
      </c>
      <c r="E1224" s="3" t="s">
        <v>40</v>
      </c>
      <c r="F1224" s="4"/>
      <c r="G1224" s="4"/>
      <c r="H1224" s="3" t="s">
        <v>49</v>
      </c>
      <c r="I1224" s="3" t="s">
        <v>924</v>
      </c>
      <c r="J1224" s="3" t="s">
        <v>51</v>
      </c>
      <c r="K1224" s="3" t="s">
        <v>135</v>
      </c>
      <c r="L1224" s="3" t="s">
        <v>162</v>
      </c>
      <c r="M1224" s="3" t="s">
        <v>45</v>
      </c>
      <c r="N1224" s="3" t="s">
        <v>58</v>
      </c>
      <c r="O1224" s="3" t="s">
        <v>62</v>
      </c>
      <c r="P1224" s="19"/>
      <c r="Q1224" s="3">
        <v>13</v>
      </c>
      <c r="R1224" s="3" t="s">
        <v>47</v>
      </c>
      <c r="S1224" s="3"/>
      <c r="T1224" s="3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4"/>
      <c r="AG1224" s="4"/>
      <c r="AH1224" s="4"/>
      <c r="AI1224" s="4"/>
      <c r="AJ1224" s="4"/>
      <c r="AK1224" s="4"/>
      <c r="AL1224" s="4"/>
      <c r="AM1224" s="4"/>
      <c r="AN1224" s="4"/>
      <c r="AO1224" s="4"/>
      <c r="AP1224" s="4"/>
      <c r="AQ1224" s="4"/>
    </row>
    <row r="1225" spans="1:43" ht="15.75" customHeight="1" x14ac:dyDescent="0.2">
      <c r="A1225" s="17">
        <v>43754</v>
      </c>
      <c r="B1225" s="17">
        <v>28174</v>
      </c>
      <c r="C1225" s="3" t="s">
        <v>39</v>
      </c>
      <c r="D1225" s="21">
        <v>48</v>
      </c>
      <c r="E1225" s="3" t="s">
        <v>40</v>
      </c>
      <c r="F1225" s="4"/>
      <c r="G1225" s="4"/>
      <c r="H1225" s="3" t="s">
        <v>41</v>
      </c>
      <c r="I1225" s="3" t="s">
        <v>297</v>
      </c>
      <c r="J1225" s="3" t="s">
        <v>51</v>
      </c>
      <c r="K1225" s="3" t="s">
        <v>135</v>
      </c>
      <c r="L1225" s="3" t="s">
        <v>162</v>
      </c>
      <c r="M1225" s="3" t="s">
        <v>45</v>
      </c>
      <c r="N1225" s="3" t="s">
        <v>58</v>
      </c>
      <c r="O1225" s="3" t="s">
        <v>62</v>
      </c>
      <c r="P1225" s="19"/>
      <c r="Q1225" s="3">
        <v>15</v>
      </c>
      <c r="R1225" s="3" t="s">
        <v>47</v>
      </c>
      <c r="S1225" s="3"/>
      <c r="T1225" s="3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4"/>
      <c r="AG1225" s="4"/>
      <c r="AH1225" s="4"/>
      <c r="AI1225" s="4"/>
      <c r="AJ1225" s="4"/>
      <c r="AK1225" s="4"/>
      <c r="AL1225" s="4"/>
      <c r="AM1225" s="4"/>
      <c r="AN1225" s="4"/>
      <c r="AO1225" s="4"/>
      <c r="AP1225" s="4"/>
      <c r="AQ1225" s="4"/>
    </row>
    <row r="1226" spans="1:43" ht="15.75" customHeight="1" x14ac:dyDescent="0.2">
      <c r="A1226" s="17">
        <v>43754</v>
      </c>
      <c r="B1226" s="17">
        <v>31279</v>
      </c>
      <c r="C1226" s="3" t="s">
        <v>39</v>
      </c>
      <c r="D1226" s="21">
        <v>40</v>
      </c>
      <c r="E1226" s="3" t="s">
        <v>40</v>
      </c>
      <c r="F1226" s="4"/>
      <c r="G1226" s="4"/>
      <c r="H1226" s="3" t="s">
        <v>41</v>
      </c>
      <c r="I1226" s="3" t="s">
        <v>56</v>
      </c>
      <c r="J1226" s="3" t="s">
        <v>51</v>
      </c>
      <c r="K1226" s="3" t="s">
        <v>135</v>
      </c>
      <c r="L1226" s="3" t="s">
        <v>925</v>
      </c>
      <c r="M1226" s="3" t="s">
        <v>45</v>
      </c>
      <c r="N1226" s="3" t="s">
        <v>39</v>
      </c>
      <c r="O1226" s="3" t="s">
        <v>46</v>
      </c>
      <c r="P1226" s="17">
        <v>43498</v>
      </c>
      <c r="Q1226" s="3">
        <v>13</v>
      </c>
      <c r="R1226" s="3" t="s">
        <v>47</v>
      </c>
      <c r="S1226" s="3"/>
      <c r="T1226" s="3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4"/>
      <c r="AG1226" s="4"/>
      <c r="AH1226" s="4"/>
      <c r="AI1226" s="4"/>
      <c r="AJ1226" s="4"/>
      <c r="AK1226" s="4"/>
      <c r="AL1226" s="4"/>
      <c r="AM1226" s="4"/>
      <c r="AN1226" s="4"/>
      <c r="AO1226" s="4"/>
      <c r="AP1226" s="4"/>
      <c r="AQ1226" s="4"/>
    </row>
    <row r="1227" spans="1:43" ht="15.75" customHeight="1" x14ac:dyDescent="0.2">
      <c r="A1227" s="17">
        <v>43754</v>
      </c>
      <c r="B1227" s="17">
        <v>27629</v>
      </c>
      <c r="C1227" s="3" t="s">
        <v>54</v>
      </c>
      <c r="D1227" s="21">
        <v>50</v>
      </c>
      <c r="E1227" s="3" t="s">
        <v>55</v>
      </c>
      <c r="F1227" s="4"/>
      <c r="G1227" s="4"/>
      <c r="H1227" s="3" t="s">
        <v>49</v>
      </c>
      <c r="I1227" s="3" t="s">
        <v>56</v>
      </c>
      <c r="J1227" s="3" t="s">
        <v>43</v>
      </c>
      <c r="K1227" s="3" t="s">
        <v>135</v>
      </c>
      <c r="L1227" s="3" t="s">
        <v>878</v>
      </c>
      <c r="M1227" s="3" t="s">
        <v>45</v>
      </c>
      <c r="N1227" s="3" t="s">
        <v>58</v>
      </c>
      <c r="O1227" s="3" t="s">
        <v>62</v>
      </c>
      <c r="P1227" s="19"/>
      <c r="Q1227" s="5" t="s">
        <v>128</v>
      </c>
      <c r="R1227" s="3" t="s">
        <v>845</v>
      </c>
      <c r="S1227" s="3"/>
      <c r="T1227" s="3"/>
      <c r="U1227" s="3" t="s">
        <v>62</v>
      </c>
      <c r="V1227" s="3" t="s">
        <v>62</v>
      </c>
      <c r="W1227" s="3" t="s">
        <v>62</v>
      </c>
      <c r="X1227" s="3" t="s">
        <v>62</v>
      </c>
      <c r="Y1227" s="2">
        <v>43744</v>
      </c>
      <c r="Z1227" s="3" t="s">
        <v>46</v>
      </c>
      <c r="AA1227" s="3" t="s">
        <v>62</v>
      </c>
      <c r="AB1227" s="3" t="s">
        <v>62</v>
      </c>
      <c r="AC1227" s="4"/>
      <c r="AD1227" s="3" t="s">
        <v>62</v>
      </c>
      <c r="AE1227" s="4"/>
      <c r="AF1227" s="3" t="s">
        <v>846</v>
      </c>
      <c r="AG1227" s="4"/>
      <c r="AH1227" s="4"/>
      <c r="AI1227" s="4"/>
      <c r="AJ1227" s="4"/>
      <c r="AK1227" s="4"/>
      <c r="AL1227" s="4"/>
      <c r="AM1227" s="4"/>
      <c r="AN1227" s="4"/>
      <c r="AO1227" s="4"/>
      <c r="AP1227" s="4"/>
      <c r="AQ1227" s="4"/>
    </row>
    <row r="1228" spans="1:43" ht="15.75" customHeight="1" x14ac:dyDescent="0.2">
      <c r="A1228" s="17">
        <v>43755</v>
      </c>
      <c r="B1228" s="17">
        <v>34233</v>
      </c>
      <c r="C1228" s="3" t="s">
        <v>48</v>
      </c>
      <c r="D1228" s="21">
        <v>32</v>
      </c>
      <c r="E1228" s="3" t="s">
        <v>40</v>
      </c>
      <c r="F1228" s="4"/>
      <c r="G1228" s="4"/>
      <c r="H1228" s="3" t="s">
        <v>41</v>
      </c>
      <c r="I1228" s="3" t="s">
        <v>79</v>
      </c>
      <c r="J1228" s="3" t="s">
        <v>51</v>
      </c>
      <c r="K1228" s="3" t="s">
        <v>135</v>
      </c>
      <c r="L1228" s="3" t="s">
        <v>926</v>
      </c>
      <c r="M1228" s="3" t="s">
        <v>45</v>
      </c>
      <c r="N1228" s="3" t="s">
        <v>39</v>
      </c>
      <c r="O1228" s="3" t="s">
        <v>46</v>
      </c>
      <c r="P1228" s="17">
        <v>43586</v>
      </c>
      <c r="Q1228" s="3">
        <v>13</v>
      </c>
      <c r="R1228" s="3" t="s">
        <v>47</v>
      </c>
      <c r="S1228" s="3"/>
      <c r="T1228" s="3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4"/>
      <c r="AG1228" s="4"/>
      <c r="AH1228" s="4"/>
      <c r="AI1228" s="4"/>
      <c r="AJ1228" s="4"/>
      <c r="AK1228" s="4"/>
      <c r="AL1228" s="4"/>
      <c r="AM1228" s="4"/>
      <c r="AN1228" s="4"/>
      <c r="AO1228" s="4"/>
      <c r="AP1228" s="4"/>
      <c r="AQ1228" s="4"/>
    </row>
    <row r="1229" spans="1:43" ht="15.75" customHeight="1" x14ac:dyDescent="0.2">
      <c r="A1229" s="17">
        <v>43755</v>
      </c>
      <c r="B1229" s="17">
        <v>31298</v>
      </c>
      <c r="C1229" s="3" t="s">
        <v>48</v>
      </c>
      <c r="D1229" s="21">
        <v>40</v>
      </c>
      <c r="E1229" s="3" t="s">
        <v>40</v>
      </c>
      <c r="F1229" s="4"/>
      <c r="G1229" s="4"/>
      <c r="H1229" s="3" t="s">
        <v>41</v>
      </c>
      <c r="I1229" s="3" t="s">
        <v>315</v>
      </c>
      <c r="J1229" s="3" t="s">
        <v>51</v>
      </c>
      <c r="K1229" s="3" t="s">
        <v>135</v>
      </c>
      <c r="L1229" s="3" t="s">
        <v>313</v>
      </c>
      <c r="M1229" s="3" t="s">
        <v>45</v>
      </c>
      <c r="N1229" s="3" t="s">
        <v>84</v>
      </c>
      <c r="O1229" s="3" t="s">
        <v>62</v>
      </c>
      <c r="P1229" s="19"/>
      <c r="Q1229" s="3">
        <v>13</v>
      </c>
      <c r="R1229" s="3" t="s">
        <v>47</v>
      </c>
      <c r="S1229" s="3"/>
      <c r="T1229" s="3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4"/>
      <c r="AG1229" s="4"/>
      <c r="AH1229" s="4"/>
      <c r="AI1229" s="4"/>
      <c r="AJ1229" s="4"/>
      <c r="AK1229" s="4"/>
      <c r="AL1229" s="4"/>
      <c r="AM1229" s="4"/>
      <c r="AN1229" s="4"/>
      <c r="AO1229" s="4"/>
      <c r="AP1229" s="4"/>
      <c r="AQ1229" s="4"/>
    </row>
    <row r="1230" spans="1:43" ht="15.75" customHeight="1" x14ac:dyDescent="0.2">
      <c r="A1230" s="17">
        <v>43755</v>
      </c>
      <c r="B1230" s="17">
        <v>35949</v>
      </c>
      <c r="C1230" s="3" t="s">
        <v>54</v>
      </c>
      <c r="D1230" s="21">
        <v>27</v>
      </c>
      <c r="E1230" s="3" t="s">
        <v>40</v>
      </c>
      <c r="F1230" s="4"/>
      <c r="G1230" s="4"/>
      <c r="H1230" s="3" t="s">
        <v>41</v>
      </c>
      <c r="I1230" s="3" t="s">
        <v>134</v>
      </c>
      <c r="J1230" s="3" t="s">
        <v>51</v>
      </c>
      <c r="K1230" s="3" t="s">
        <v>135</v>
      </c>
      <c r="L1230" s="3" t="s">
        <v>313</v>
      </c>
      <c r="M1230" s="3" t="s">
        <v>45</v>
      </c>
      <c r="N1230" s="3" t="s">
        <v>58</v>
      </c>
      <c r="O1230" s="3" t="s">
        <v>46</v>
      </c>
      <c r="P1230" s="17">
        <v>43589</v>
      </c>
      <c r="Q1230" s="3">
        <v>14</v>
      </c>
      <c r="R1230" s="3" t="s">
        <v>47</v>
      </c>
      <c r="S1230" s="3"/>
      <c r="T1230" s="3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4"/>
      <c r="AG1230" s="4"/>
      <c r="AH1230" s="4"/>
      <c r="AI1230" s="4"/>
      <c r="AJ1230" s="4"/>
      <c r="AK1230" s="4"/>
      <c r="AL1230" s="4"/>
      <c r="AM1230" s="4"/>
      <c r="AN1230" s="4"/>
      <c r="AO1230" s="4"/>
      <c r="AP1230" s="4"/>
      <c r="AQ1230" s="4"/>
    </row>
    <row r="1231" spans="1:43" ht="15.75" customHeight="1" x14ac:dyDescent="0.2">
      <c r="A1231" s="17">
        <v>43755</v>
      </c>
      <c r="B1231" s="17">
        <v>34783</v>
      </c>
      <c r="C1231" s="3" t="s">
        <v>48</v>
      </c>
      <c r="D1231" s="21">
        <v>30</v>
      </c>
      <c r="E1231" s="3" t="s">
        <v>40</v>
      </c>
      <c r="F1231" s="4"/>
      <c r="G1231" s="4"/>
      <c r="H1231" s="3" t="s">
        <v>41</v>
      </c>
      <c r="I1231" s="3" t="s">
        <v>79</v>
      </c>
      <c r="J1231" s="3" t="s">
        <v>51</v>
      </c>
      <c r="K1231" s="3" t="s">
        <v>135</v>
      </c>
      <c r="L1231" s="3" t="s">
        <v>314</v>
      </c>
      <c r="M1231" s="3" t="s">
        <v>45</v>
      </c>
      <c r="N1231" s="3" t="s">
        <v>58</v>
      </c>
      <c r="O1231" s="3" t="s">
        <v>46</v>
      </c>
      <c r="P1231" s="17">
        <v>43617</v>
      </c>
      <c r="Q1231" s="3">
        <v>13</v>
      </c>
      <c r="R1231" s="3" t="s">
        <v>47</v>
      </c>
      <c r="S1231" s="3"/>
      <c r="T1231" s="3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4"/>
      <c r="AG1231" s="4"/>
      <c r="AH1231" s="4"/>
      <c r="AI1231" s="4"/>
      <c r="AJ1231" s="4"/>
      <c r="AK1231" s="4"/>
      <c r="AL1231" s="4"/>
      <c r="AM1231" s="4"/>
      <c r="AN1231" s="4"/>
      <c r="AO1231" s="4"/>
      <c r="AP1231" s="4"/>
      <c r="AQ1231" s="4"/>
    </row>
    <row r="1232" spans="1:43" ht="15.75" customHeight="1" x14ac:dyDescent="0.2">
      <c r="A1232" s="17">
        <v>43755</v>
      </c>
      <c r="B1232" s="17">
        <v>33658</v>
      </c>
      <c r="C1232" s="3" t="s">
        <v>48</v>
      </c>
      <c r="D1232" s="21">
        <v>33</v>
      </c>
      <c r="E1232" s="3" t="s">
        <v>40</v>
      </c>
      <c r="F1232" s="4"/>
      <c r="G1232" s="4"/>
      <c r="H1232" s="3" t="s">
        <v>41</v>
      </c>
      <c r="I1232" s="3" t="s">
        <v>79</v>
      </c>
      <c r="J1232" s="3" t="s">
        <v>43</v>
      </c>
      <c r="K1232" s="3" t="s">
        <v>135</v>
      </c>
      <c r="L1232" s="3" t="s">
        <v>864</v>
      </c>
      <c r="M1232" s="3" t="s">
        <v>45</v>
      </c>
      <c r="N1232" s="3" t="s">
        <v>58</v>
      </c>
      <c r="O1232" s="3" t="s">
        <v>62</v>
      </c>
      <c r="P1232" s="19"/>
      <c r="Q1232" s="3">
        <v>13</v>
      </c>
      <c r="R1232" s="3" t="s">
        <v>47</v>
      </c>
      <c r="S1232" s="3"/>
      <c r="T1232" s="3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4"/>
      <c r="AG1232" s="4"/>
      <c r="AH1232" s="4"/>
      <c r="AI1232" s="4"/>
      <c r="AJ1232" s="4"/>
      <c r="AK1232" s="4"/>
      <c r="AL1232" s="4"/>
      <c r="AM1232" s="4"/>
      <c r="AN1232" s="4"/>
      <c r="AO1232" s="4"/>
      <c r="AP1232" s="4"/>
      <c r="AQ1232" s="4"/>
    </row>
    <row r="1233" spans="1:43" ht="15.75" customHeight="1" x14ac:dyDescent="0.2">
      <c r="A1233" s="17">
        <v>43755</v>
      </c>
      <c r="B1233" s="17">
        <v>34198</v>
      </c>
      <c r="C1233" s="3" t="s">
        <v>39</v>
      </c>
      <c r="D1233" s="21">
        <v>32</v>
      </c>
      <c r="E1233" s="3" t="s">
        <v>40</v>
      </c>
      <c r="F1233" s="4"/>
      <c r="G1233" s="4"/>
      <c r="H1233" s="3" t="s">
        <v>49</v>
      </c>
      <c r="I1233" s="3" t="s">
        <v>276</v>
      </c>
      <c r="J1233" s="3" t="s">
        <v>51</v>
      </c>
      <c r="K1233" s="3" t="s">
        <v>135</v>
      </c>
      <c r="L1233" s="3" t="s">
        <v>927</v>
      </c>
      <c r="M1233" s="3" t="s">
        <v>45</v>
      </c>
      <c r="N1233" s="3" t="s">
        <v>229</v>
      </c>
      <c r="O1233" s="3" t="s">
        <v>62</v>
      </c>
      <c r="P1233" s="19"/>
      <c r="Q1233" s="3">
        <v>16</v>
      </c>
      <c r="R1233" s="3" t="s">
        <v>47</v>
      </c>
      <c r="S1233" s="3"/>
      <c r="T1233" s="3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4"/>
      <c r="AG1233" s="4"/>
      <c r="AH1233" s="4"/>
      <c r="AI1233" s="4"/>
      <c r="AJ1233" s="4"/>
      <c r="AK1233" s="4"/>
      <c r="AL1233" s="4"/>
      <c r="AM1233" s="4"/>
      <c r="AN1233" s="4"/>
      <c r="AO1233" s="4"/>
      <c r="AP1233" s="4"/>
      <c r="AQ1233" s="4"/>
    </row>
    <row r="1234" spans="1:43" ht="15.75" customHeight="1" x14ac:dyDescent="0.2">
      <c r="A1234" s="17">
        <v>43755</v>
      </c>
      <c r="B1234" s="17">
        <v>32441</v>
      </c>
      <c r="C1234" s="3" t="s">
        <v>39</v>
      </c>
      <c r="D1234" s="21">
        <v>37</v>
      </c>
      <c r="E1234" s="3" t="s">
        <v>40</v>
      </c>
      <c r="F1234" s="4"/>
      <c r="G1234" s="4"/>
      <c r="H1234" s="3" t="s">
        <v>41</v>
      </c>
      <c r="I1234" s="3" t="s">
        <v>56</v>
      </c>
      <c r="J1234" s="3" t="s">
        <v>51</v>
      </c>
      <c r="K1234" s="3" t="s">
        <v>135</v>
      </c>
      <c r="L1234" s="3" t="s">
        <v>162</v>
      </c>
      <c r="M1234" s="3" t="s">
        <v>45</v>
      </c>
      <c r="N1234" s="3" t="s">
        <v>58</v>
      </c>
      <c r="O1234" s="3" t="s">
        <v>46</v>
      </c>
      <c r="P1234" s="17">
        <v>39814</v>
      </c>
      <c r="Q1234" s="3">
        <v>13</v>
      </c>
      <c r="R1234" s="3" t="s">
        <v>47</v>
      </c>
      <c r="S1234" s="3"/>
      <c r="T1234" s="3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4"/>
      <c r="AG1234" s="4"/>
      <c r="AH1234" s="4"/>
      <c r="AI1234" s="4"/>
      <c r="AJ1234" s="4"/>
      <c r="AK1234" s="4"/>
      <c r="AL1234" s="4"/>
      <c r="AM1234" s="4"/>
      <c r="AN1234" s="4"/>
      <c r="AO1234" s="4"/>
      <c r="AP1234" s="4"/>
      <c r="AQ1234" s="4"/>
    </row>
    <row r="1235" spans="1:43" ht="15.75" customHeight="1" x14ac:dyDescent="0.2">
      <c r="A1235" s="17">
        <v>43755</v>
      </c>
      <c r="B1235" s="17">
        <v>31669</v>
      </c>
      <c r="C1235" s="3" t="s">
        <v>54</v>
      </c>
      <c r="D1235" s="21">
        <v>39</v>
      </c>
      <c r="E1235" s="3" t="s">
        <v>40</v>
      </c>
      <c r="F1235" s="4"/>
      <c r="G1235" s="4"/>
      <c r="H1235" s="3" t="s">
        <v>41</v>
      </c>
      <c r="I1235" s="3" t="s">
        <v>279</v>
      </c>
      <c r="J1235" s="3" t="s">
        <v>51</v>
      </c>
      <c r="K1235" s="3" t="s">
        <v>135</v>
      </c>
      <c r="L1235" s="3" t="s">
        <v>64</v>
      </c>
      <c r="M1235" s="3" t="s">
        <v>45</v>
      </c>
      <c r="N1235" s="3" t="s">
        <v>39</v>
      </c>
      <c r="O1235" s="3" t="s">
        <v>46</v>
      </c>
      <c r="P1235" s="17">
        <v>42736</v>
      </c>
      <c r="Q1235" s="3">
        <v>14</v>
      </c>
      <c r="R1235" s="3" t="s">
        <v>47</v>
      </c>
      <c r="S1235" s="3"/>
      <c r="T1235" s="3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4"/>
      <c r="AG1235" s="4"/>
      <c r="AH1235" s="4"/>
      <c r="AI1235" s="4"/>
      <c r="AJ1235" s="4"/>
      <c r="AK1235" s="4"/>
      <c r="AL1235" s="4"/>
      <c r="AM1235" s="4"/>
      <c r="AN1235" s="4"/>
      <c r="AO1235" s="4"/>
      <c r="AP1235" s="4"/>
      <c r="AQ1235" s="4"/>
    </row>
    <row r="1236" spans="1:43" ht="15.75" customHeight="1" x14ac:dyDescent="0.2">
      <c r="A1236" s="17">
        <v>43755</v>
      </c>
      <c r="B1236" s="17">
        <v>30973</v>
      </c>
      <c r="C1236" s="3" t="s">
        <v>54</v>
      </c>
      <c r="D1236" s="21">
        <v>41</v>
      </c>
      <c r="E1236" s="3" t="s">
        <v>55</v>
      </c>
      <c r="F1236" s="3">
        <v>162</v>
      </c>
      <c r="G1236" s="3">
        <v>85</v>
      </c>
      <c r="H1236" s="3" t="s">
        <v>41</v>
      </c>
      <c r="I1236" s="3" t="s">
        <v>928</v>
      </c>
      <c r="J1236" s="3" t="s">
        <v>60</v>
      </c>
      <c r="K1236" s="3" t="s">
        <v>135</v>
      </c>
      <c r="L1236" s="3" t="s">
        <v>929</v>
      </c>
      <c r="M1236" s="3" t="s">
        <v>45</v>
      </c>
      <c r="N1236" s="3" t="s">
        <v>58</v>
      </c>
      <c r="O1236" s="3" t="s">
        <v>46</v>
      </c>
      <c r="P1236" s="17">
        <v>36816</v>
      </c>
      <c r="Q1236" s="5" t="s">
        <v>711</v>
      </c>
      <c r="R1236" s="3" t="s">
        <v>845</v>
      </c>
      <c r="S1236" s="3"/>
      <c r="T1236" s="3"/>
      <c r="U1236" s="3" t="s">
        <v>46</v>
      </c>
      <c r="V1236" s="3" t="s">
        <v>46</v>
      </c>
      <c r="W1236" s="3" t="s">
        <v>62</v>
      </c>
      <c r="X1236" s="3" t="s">
        <v>62</v>
      </c>
      <c r="Y1236" s="2">
        <v>43734</v>
      </c>
      <c r="Z1236" s="3" t="s">
        <v>62</v>
      </c>
      <c r="AA1236" s="3" t="s">
        <v>62</v>
      </c>
      <c r="AB1236" s="3" t="s">
        <v>62</v>
      </c>
      <c r="AC1236" s="3" t="s">
        <v>62</v>
      </c>
      <c r="AD1236" s="3" t="s">
        <v>62</v>
      </c>
      <c r="AE1236" s="4"/>
      <c r="AF1236" s="3" t="s">
        <v>846</v>
      </c>
      <c r="AG1236" s="4"/>
      <c r="AH1236" s="4"/>
      <c r="AI1236" s="4"/>
      <c r="AJ1236" s="4"/>
      <c r="AK1236" s="4"/>
      <c r="AL1236" s="4"/>
      <c r="AM1236" s="4"/>
      <c r="AN1236" s="4"/>
      <c r="AO1236" s="4"/>
      <c r="AP1236" s="4"/>
      <c r="AQ1236" s="4"/>
    </row>
    <row r="1237" spans="1:43" ht="15.75" customHeight="1" x14ac:dyDescent="0.2">
      <c r="A1237" s="17">
        <v>43755</v>
      </c>
      <c r="B1237" s="17">
        <v>23621</v>
      </c>
      <c r="C1237" s="3" t="s">
        <v>54</v>
      </c>
      <c r="D1237" s="21">
        <v>61</v>
      </c>
      <c r="E1237" s="3" t="s">
        <v>40</v>
      </c>
      <c r="F1237" s="4"/>
      <c r="G1237" s="3">
        <v>120</v>
      </c>
      <c r="H1237" s="3" t="s">
        <v>49</v>
      </c>
      <c r="I1237" s="3" t="s">
        <v>930</v>
      </c>
      <c r="J1237" s="3" t="s">
        <v>114</v>
      </c>
      <c r="K1237" s="3" t="s">
        <v>135</v>
      </c>
      <c r="L1237" s="3" t="s">
        <v>931</v>
      </c>
      <c r="M1237" s="3" t="s">
        <v>45</v>
      </c>
      <c r="N1237" s="3" t="s">
        <v>39</v>
      </c>
      <c r="O1237" s="3" t="s">
        <v>46</v>
      </c>
      <c r="P1237" s="17">
        <v>42660</v>
      </c>
      <c r="Q1237" s="5" t="s">
        <v>619</v>
      </c>
      <c r="R1237" s="3" t="s">
        <v>898</v>
      </c>
      <c r="S1237" s="3"/>
      <c r="T1237" s="3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4"/>
      <c r="AG1237" s="3" t="s">
        <v>62</v>
      </c>
      <c r="AH1237" s="3" t="s">
        <v>62</v>
      </c>
      <c r="AI1237" s="3" t="s">
        <v>62</v>
      </c>
      <c r="AJ1237" s="3" t="s">
        <v>62</v>
      </c>
      <c r="AK1237" s="3" t="s">
        <v>62</v>
      </c>
      <c r="AL1237" s="3" t="s">
        <v>62</v>
      </c>
      <c r="AM1237" s="3" t="s">
        <v>62</v>
      </c>
      <c r="AN1237" s="3" t="s">
        <v>46</v>
      </c>
      <c r="AO1237" s="3" t="s">
        <v>62</v>
      </c>
      <c r="AP1237" s="3" t="s">
        <v>62</v>
      </c>
      <c r="AQ1237" s="4"/>
    </row>
    <row r="1238" spans="1:43" ht="15.75" customHeight="1" x14ac:dyDescent="0.2">
      <c r="A1238" s="17">
        <v>43756</v>
      </c>
      <c r="B1238" s="17">
        <v>34216</v>
      </c>
      <c r="C1238" s="3" t="s">
        <v>48</v>
      </c>
      <c r="D1238" s="21">
        <v>32</v>
      </c>
      <c r="E1238" s="3" t="s">
        <v>40</v>
      </c>
      <c r="F1238" s="4"/>
      <c r="G1238" s="4"/>
      <c r="H1238" s="3" t="s">
        <v>41</v>
      </c>
      <c r="I1238" s="3" t="s">
        <v>276</v>
      </c>
      <c r="J1238" s="3" t="s">
        <v>51</v>
      </c>
      <c r="K1238" s="3" t="s">
        <v>135</v>
      </c>
      <c r="L1238" s="3" t="s">
        <v>932</v>
      </c>
      <c r="M1238" s="3" t="s">
        <v>45</v>
      </c>
      <c r="N1238" s="3" t="s">
        <v>39</v>
      </c>
      <c r="O1238" s="3" t="s">
        <v>46</v>
      </c>
      <c r="P1238" s="17">
        <v>43101</v>
      </c>
      <c r="Q1238" s="3">
        <v>16</v>
      </c>
      <c r="R1238" s="3" t="s">
        <v>47</v>
      </c>
      <c r="S1238" s="3"/>
      <c r="T1238" s="3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4"/>
      <c r="AG1238" s="4"/>
      <c r="AH1238" s="4"/>
      <c r="AI1238" s="4"/>
      <c r="AJ1238" s="4"/>
      <c r="AK1238" s="4"/>
      <c r="AL1238" s="4"/>
      <c r="AM1238" s="4"/>
      <c r="AN1238" s="4"/>
      <c r="AO1238" s="4"/>
      <c r="AP1238" s="4"/>
      <c r="AQ1238" s="4"/>
    </row>
    <row r="1239" spans="1:43" ht="15.75" customHeight="1" x14ac:dyDescent="0.2">
      <c r="A1239" s="17">
        <v>43756</v>
      </c>
      <c r="B1239" s="17">
        <v>33280</v>
      </c>
      <c r="C1239" s="3" t="s">
        <v>54</v>
      </c>
      <c r="D1239" s="21">
        <v>34</v>
      </c>
      <c r="E1239" s="3" t="s">
        <v>40</v>
      </c>
      <c r="F1239" s="4"/>
      <c r="G1239" s="4"/>
      <c r="H1239" s="3" t="s">
        <v>41</v>
      </c>
      <c r="I1239" s="3" t="s">
        <v>435</v>
      </c>
      <c r="J1239" s="3" t="s">
        <v>51</v>
      </c>
      <c r="K1239" s="3" t="s">
        <v>135</v>
      </c>
      <c r="L1239" s="3" t="s">
        <v>81</v>
      </c>
      <c r="M1239" s="3" t="s">
        <v>45</v>
      </c>
      <c r="N1239" s="3" t="s">
        <v>39</v>
      </c>
      <c r="O1239" s="3" t="s">
        <v>46</v>
      </c>
      <c r="P1239" s="17">
        <v>43101</v>
      </c>
      <c r="Q1239" s="3">
        <v>14</v>
      </c>
      <c r="R1239" s="3" t="s">
        <v>47</v>
      </c>
      <c r="S1239" s="3"/>
      <c r="T1239" s="3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4"/>
      <c r="AG1239" s="4"/>
      <c r="AH1239" s="4"/>
      <c r="AI1239" s="4"/>
      <c r="AJ1239" s="4"/>
      <c r="AK1239" s="4"/>
      <c r="AL1239" s="4"/>
      <c r="AM1239" s="4"/>
      <c r="AN1239" s="4"/>
      <c r="AO1239" s="4"/>
      <c r="AP1239" s="4"/>
      <c r="AQ1239" s="4"/>
    </row>
    <row r="1240" spans="1:43" ht="15.75" customHeight="1" x14ac:dyDescent="0.2">
      <c r="A1240" s="17">
        <v>43756</v>
      </c>
      <c r="B1240" s="17">
        <v>34025</v>
      </c>
      <c r="C1240" s="3" t="s">
        <v>92</v>
      </c>
      <c r="D1240" s="21">
        <v>32</v>
      </c>
      <c r="E1240" s="3" t="s">
        <v>40</v>
      </c>
      <c r="F1240" s="4"/>
      <c r="G1240" s="4"/>
      <c r="H1240" s="3" t="s">
        <v>41</v>
      </c>
      <c r="I1240" s="3" t="s">
        <v>95</v>
      </c>
      <c r="J1240" s="3" t="s">
        <v>51</v>
      </c>
      <c r="K1240" s="3" t="s">
        <v>135</v>
      </c>
      <c r="L1240" s="3" t="s">
        <v>217</v>
      </c>
      <c r="M1240" s="3" t="s">
        <v>45</v>
      </c>
      <c r="N1240" s="3" t="s">
        <v>84</v>
      </c>
      <c r="O1240" s="3" t="s">
        <v>46</v>
      </c>
      <c r="P1240" s="17">
        <v>43273</v>
      </c>
      <c r="Q1240" s="3">
        <v>15</v>
      </c>
      <c r="R1240" s="3" t="s">
        <v>47</v>
      </c>
      <c r="S1240" s="3"/>
      <c r="T1240" s="3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4"/>
      <c r="AG1240" s="4"/>
      <c r="AH1240" s="4"/>
      <c r="AI1240" s="4"/>
      <c r="AJ1240" s="4"/>
      <c r="AK1240" s="4"/>
      <c r="AL1240" s="4"/>
      <c r="AM1240" s="4"/>
      <c r="AN1240" s="4"/>
      <c r="AO1240" s="4"/>
      <c r="AP1240" s="4"/>
      <c r="AQ1240" s="4"/>
    </row>
    <row r="1241" spans="1:43" ht="15.75" customHeight="1" x14ac:dyDescent="0.2">
      <c r="A1241" s="17">
        <v>43756</v>
      </c>
      <c r="B1241" s="17">
        <v>32756</v>
      </c>
      <c r="C1241" s="3" t="s">
        <v>54</v>
      </c>
      <c r="D1241" s="21">
        <v>36</v>
      </c>
      <c r="E1241" s="3" t="s">
        <v>55</v>
      </c>
      <c r="F1241" s="4"/>
      <c r="G1241" s="4"/>
      <c r="H1241" s="3" t="s">
        <v>41</v>
      </c>
      <c r="I1241" s="3" t="s">
        <v>933</v>
      </c>
      <c r="J1241" s="3" t="s">
        <v>43</v>
      </c>
      <c r="K1241" s="3" t="s">
        <v>135</v>
      </c>
      <c r="L1241" s="3" t="s">
        <v>934</v>
      </c>
      <c r="M1241" s="3" t="s">
        <v>45</v>
      </c>
      <c r="N1241" s="3" t="s">
        <v>39</v>
      </c>
      <c r="O1241" s="3" t="s">
        <v>62</v>
      </c>
      <c r="P1241" s="19"/>
      <c r="Q1241" s="3">
        <v>13</v>
      </c>
      <c r="R1241" s="3" t="s">
        <v>47</v>
      </c>
      <c r="S1241" s="3"/>
      <c r="T1241" s="3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4"/>
      <c r="AG1241" s="4"/>
      <c r="AH1241" s="4"/>
      <c r="AI1241" s="4"/>
      <c r="AJ1241" s="4"/>
      <c r="AK1241" s="4"/>
      <c r="AL1241" s="4"/>
      <c r="AM1241" s="4"/>
      <c r="AN1241" s="4"/>
      <c r="AO1241" s="4"/>
      <c r="AP1241" s="4"/>
      <c r="AQ1241" s="4"/>
    </row>
    <row r="1242" spans="1:43" ht="15.75" customHeight="1" x14ac:dyDescent="0.2">
      <c r="A1242" s="17">
        <v>43756</v>
      </c>
      <c r="B1242" s="17">
        <v>32225</v>
      </c>
      <c r="C1242" s="3" t="s">
        <v>48</v>
      </c>
      <c r="D1242" s="21">
        <v>37</v>
      </c>
      <c r="E1242" s="3" t="s">
        <v>40</v>
      </c>
      <c r="F1242" s="4"/>
      <c r="G1242" s="4"/>
      <c r="H1242" s="3" t="s">
        <v>41</v>
      </c>
      <c r="I1242" s="3" t="s">
        <v>935</v>
      </c>
      <c r="J1242" s="3" t="s">
        <v>51</v>
      </c>
      <c r="K1242" s="3" t="s">
        <v>135</v>
      </c>
      <c r="L1242" s="3" t="s">
        <v>936</v>
      </c>
      <c r="M1242" s="3" t="s">
        <v>45</v>
      </c>
      <c r="N1242" s="3" t="s">
        <v>124</v>
      </c>
      <c r="O1242" s="3" t="s">
        <v>62</v>
      </c>
      <c r="P1242" s="19"/>
      <c r="Q1242" s="5" t="s">
        <v>112</v>
      </c>
      <c r="R1242" s="3" t="s">
        <v>47</v>
      </c>
      <c r="S1242" s="3"/>
      <c r="T1242" s="3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4"/>
      <c r="AG1242" s="4"/>
      <c r="AH1242" s="4"/>
      <c r="AI1242" s="4"/>
      <c r="AJ1242" s="4"/>
      <c r="AK1242" s="4"/>
      <c r="AL1242" s="4"/>
      <c r="AM1242" s="4"/>
      <c r="AN1242" s="4"/>
      <c r="AO1242" s="4"/>
      <c r="AP1242" s="4"/>
      <c r="AQ1242" s="4"/>
    </row>
    <row r="1243" spans="1:43" ht="15.75" customHeight="1" x14ac:dyDescent="0.2">
      <c r="A1243" s="17">
        <v>43756</v>
      </c>
      <c r="B1243" s="17">
        <v>30527</v>
      </c>
      <c r="C1243" s="3" t="s">
        <v>269</v>
      </c>
      <c r="D1243" s="21">
        <v>42</v>
      </c>
      <c r="E1243" s="3" t="s">
        <v>40</v>
      </c>
      <c r="F1243" s="3">
        <v>187</v>
      </c>
      <c r="G1243" s="3">
        <v>75</v>
      </c>
      <c r="H1243" s="3" t="s">
        <v>41</v>
      </c>
      <c r="I1243" s="3" t="s">
        <v>74</v>
      </c>
      <c r="J1243" s="3" t="s">
        <v>51</v>
      </c>
      <c r="K1243" s="3" t="s">
        <v>135</v>
      </c>
      <c r="L1243" s="3" t="s">
        <v>937</v>
      </c>
      <c r="M1243" s="3" t="s">
        <v>45</v>
      </c>
      <c r="N1243" s="3" t="s">
        <v>58</v>
      </c>
      <c r="O1243" s="3" t="s">
        <v>46</v>
      </c>
      <c r="P1243" s="17">
        <v>42005</v>
      </c>
      <c r="Q1243" s="3">
        <v>14</v>
      </c>
      <c r="R1243" s="3" t="s">
        <v>47</v>
      </c>
      <c r="S1243" s="3"/>
      <c r="T1243" s="3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4"/>
      <c r="AG1243" s="4"/>
      <c r="AH1243" s="4"/>
      <c r="AI1243" s="4"/>
      <c r="AJ1243" s="4"/>
      <c r="AK1243" s="4"/>
      <c r="AL1243" s="4"/>
      <c r="AM1243" s="4"/>
      <c r="AN1243" s="4"/>
      <c r="AO1243" s="4"/>
      <c r="AP1243" s="4"/>
      <c r="AQ1243" s="4"/>
    </row>
    <row r="1244" spans="1:43" ht="15.75" customHeight="1" x14ac:dyDescent="0.2">
      <c r="A1244" s="17">
        <v>43756</v>
      </c>
      <c r="B1244" s="17">
        <v>26775</v>
      </c>
      <c r="C1244" s="3" t="s">
        <v>54</v>
      </c>
      <c r="D1244" s="21">
        <v>52</v>
      </c>
      <c r="E1244" s="3" t="s">
        <v>40</v>
      </c>
      <c r="F1244" s="3">
        <v>192</v>
      </c>
      <c r="G1244" s="3">
        <v>72</v>
      </c>
      <c r="H1244" s="3" t="s">
        <v>49</v>
      </c>
      <c r="I1244" s="3" t="s">
        <v>938</v>
      </c>
      <c r="J1244" s="3" t="s">
        <v>51</v>
      </c>
      <c r="K1244" s="3" t="s">
        <v>135</v>
      </c>
      <c r="L1244" s="3" t="s">
        <v>939</v>
      </c>
      <c r="M1244" s="3" t="s">
        <v>45</v>
      </c>
      <c r="N1244" s="3" t="s">
        <v>84</v>
      </c>
      <c r="O1244" s="3" t="s">
        <v>46</v>
      </c>
      <c r="P1244" s="17">
        <v>43466</v>
      </c>
      <c r="Q1244" s="3">
        <v>13</v>
      </c>
      <c r="R1244" s="3" t="s">
        <v>47</v>
      </c>
      <c r="S1244" s="3"/>
      <c r="T1244" s="3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4"/>
      <c r="AG1244" s="4"/>
      <c r="AH1244" s="4"/>
      <c r="AI1244" s="4"/>
      <c r="AJ1244" s="4"/>
      <c r="AK1244" s="4"/>
      <c r="AL1244" s="4"/>
      <c r="AM1244" s="4"/>
      <c r="AN1244" s="4"/>
      <c r="AO1244" s="4"/>
      <c r="AP1244" s="4"/>
      <c r="AQ1244" s="4"/>
    </row>
    <row r="1245" spans="1:43" ht="15.75" customHeight="1" x14ac:dyDescent="0.2">
      <c r="A1245" s="17">
        <v>43756</v>
      </c>
      <c r="B1245" s="17">
        <v>31962</v>
      </c>
      <c r="C1245" s="3" t="s">
        <v>48</v>
      </c>
      <c r="D1245" s="21">
        <v>38</v>
      </c>
      <c r="E1245" s="3" t="s">
        <v>40</v>
      </c>
      <c r="F1245" s="4"/>
      <c r="G1245" s="4"/>
      <c r="H1245" s="3" t="s">
        <v>49</v>
      </c>
      <c r="I1245" s="3" t="s">
        <v>940</v>
      </c>
      <c r="J1245" s="3" t="s">
        <v>51</v>
      </c>
      <c r="K1245" s="3" t="s">
        <v>135</v>
      </c>
      <c r="L1245" s="3" t="s">
        <v>654</v>
      </c>
      <c r="M1245" s="3" t="s">
        <v>45</v>
      </c>
      <c r="N1245" s="3" t="s">
        <v>84</v>
      </c>
      <c r="O1245" s="3" t="s">
        <v>46</v>
      </c>
      <c r="P1245" s="19"/>
      <c r="Q1245" s="3">
        <v>15</v>
      </c>
      <c r="R1245" s="3" t="s">
        <v>47</v>
      </c>
      <c r="S1245" s="3"/>
      <c r="T1245" s="3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4"/>
      <c r="AG1245" s="4"/>
      <c r="AH1245" s="4"/>
      <c r="AI1245" s="4"/>
      <c r="AJ1245" s="4"/>
      <c r="AK1245" s="4"/>
      <c r="AL1245" s="4"/>
      <c r="AM1245" s="4"/>
      <c r="AN1245" s="4"/>
      <c r="AO1245" s="4"/>
      <c r="AP1245" s="4"/>
      <c r="AQ1245" s="4"/>
    </row>
    <row r="1246" spans="1:43" ht="15.75" customHeight="1" x14ac:dyDescent="0.2">
      <c r="A1246" s="17">
        <v>43759</v>
      </c>
      <c r="B1246" s="17">
        <v>26756</v>
      </c>
      <c r="C1246" s="3" t="s">
        <v>39</v>
      </c>
      <c r="D1246" s="21">
        <v>52</v>
      </c>
      <c r="E1246" s="3" t="s">
        <v>40</v>
      </c>
      <c r="F1246" s="4"/>
      <c r="G1246" s="3">
        <v>83</v>
      </c>
      <c r="H1246" s="3" t="s">
        <v>41</v>
      </c>
      <c r="I1246" s="3" t="s">
        <v>382</v>
      </c>
      <c r="J1246" s="3" t="s">
        <v>121</v>
      </c>
      <c r="K1246" s="3" t="s">
        <v>135</v>
      </c>
      <c r="L1246" s="3" t="s">
        <v>941</v>
      </c>
      <c r="M1246" s="3" t="s">
        <v>45</v>
      </c>
      <c r="N1246" s="3" t="s">
        <v>39</v>
      </c>
      <c r="O1246" s="3" t="s">
        <v>46</v>
      </c>
      <c r="P1246" s="17">
        <v>43483</v>
      </c>
      <c r="Q1246" s="5" t="s">
        <v>147</v>
      </c>
      <c r="R1246" s="3" t="s">
        <v>47</v>
      </c>
      <c r="S1246" s="3"/>
      <c r="T1246" s="3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4"/>
      <c r="AG1246" s="4"/>
      <c r="AH1246" s="4"/>
      <c r="AI1246" s="4"/>
      <c r="AJ1246" s="4"/>
      <c r="AK1246" s="4"/>
      <c r="AL1246" s="4"/>
      <c r="AM1246" s="4"/>
      <c r="AN1246" s="4"/>
      <c r="AO1246" s="4"/>
      <c r="AP1246" s="4"/>
      <c r="AQ1246" s="4"/>
    </row>
    <row r="1247" spans="1:43" ht="15.75" customHeight="1" x14ac:dyDescent="0.2">
      <c r="A1247" s="17">
        <v>43759</v>
      </c>
      <c r="B1247" s="17">
        <v>31813</v>
      </c>
      <c r="C1247" s="3" t="s">
        <v>39</v>
      </c>
      <c r="D1247" s="21">
        <v>38</v>
      </c>
      <c r="E1247" s="3" t="s">
        <v>40</v>
      </c>
      <c r="F1247" s="4"/>
      <c r="G1247" s="3">
        <v>75</v>
      </c>
      <c r="H1247" s="3" t="s">
        <v>41</v>
      </c>
      <c r="I1247" s="3" t="s">
        <v>56</v>
      </c>
      <c r="J1247" s="3" t="s">
        <v>51</v>
      </c>
      <c r="K1247" s="3" t="s">
        <v>135</v>
      </c>
      <c r="L1247" s="3" t="s">
        <v>90</v>
      </c>
      <c r="M1247" s="3" t="s">
        <v>45</v>
      </c>
      <c r="N1247" s="3" t="s">
        <v>58</v>
      </c>
      <c r="O1247" s="3" t="s">
        <v>62</v>
      </c>
      <c r="P1247" s="19"/>
      <c r="Q1247" s="3">
        <v>15</v>
      </c>
      <c r="R1247" s="3" t="s">
        <v>47</v>
      </c>
      <c r="S1247" s="3"/>
      <c r="T1247" s="3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4"/>
      <c r="AG1247" s="4"/>
      <c r="AH1247" s="4"/>
      <c r="AI1247" s="4"/>
      <c r="AJ1247" s="4"/>
      <c r="AK1247" s="4"/>
      <c r="AL1247" s="4"/>
      <c r="AM1247" s="4"/>
      <c r="AN1247" s="4"/>
      <c r="AO1247" s="4"/>
      <c r="AP1247" s="4"/>
      <c r="AQ1247" s="4"/>
    </row>
    <row r="1248" spans="1:43" ht="15.75" customHeight="1" x14ac:dyDescent="0.2">
      <c r="A1248" s="17">
        <v>43759</v>
      </c>
      <c r="B1248" s="17">
        <v>34700</v>
      </c>
      <c r="C1248" s="3" t="s">
        <v>269</v>
      </c>
      <c r="D1248" s="21">
        <v>30</v>
      </c>
      <c r="E1248" s="3" t="s">
        <v>40</v>
      </c>
      <c r="F1248" s="4"/>
      <c r="G1248" s="4"/>
      <c r="H1248" s="3" t="s">
        <v>41</v>
      </c>
      <c r="I1248" s="3" t="s">
        <v>71</v>
      </c>
      <c r="J1248" s="3" t="s">
        <v>60</v>
      </c>
      <c r="K1248" s="3" t="s">
        <v>135</v>
      </c>
      <c r="L1248" s="3" t="s">
        <v>942</v>
      </c>
      <c r="M1248" s="3" t="s">
        <v>45</v>
      </c>
      <c r="N1248" s="3" t="s">
        <v>39</v>
      </c>
      <c r="O1248" s="3" t="s">
        <v>62</v>
      </c>
      <c r="P1248" s="19"/>
      <c r="Q1248" s="3">
        <v>20</v>
      </c>
      <c r="R1248" s="3" t="s">
        <v>47</v>
      </c>
      <c r="S1248" s="3"/>
      <c r="T1248" s="3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4"/>
      <c r="AG1248" s="4"/>
      <c r="AH1248" s="4"/>
      <c r="AI1248" s="4"/>
      <c r="AJ1248" s="4"/>
      <c r="AK1248" s="4"/>
      <c r="AL1248" s="4"/>
      <c r="AM1248" s="4"/>
      <c r="AN1248" s="4"/>
      <c r="AO1248" s="4"/>
      <c r="AP1248" s="4"/>
      <c r="AQ1248" s="4"/>
    </row>
    <row r="1249" spans="1:43" ht="15.75" customHeight="1" x14ac:dyDescent="0.2">
      <c r="A1249" s="17">
        <v>43759</v>
      </c>
      <c r="B1249" s="17">
        <v>34632</v>
      </c>
      <c r="C1249" s="3" t="s">
        <v>39</v>
      </c>
      <c r="D1249" s="21">
        <v>31</v>
      </c>
      <c r="E1249" s="3" t="s">
        <v>40</v>
      </c>
      <c r="F1249" s="4"/>
      <c r="G1249" s="4"/>
      <c r="H1249" s="3" t="s">
        <v>41</v>
      </c>
      <c r="I1249" s="3" t="s">
        <v>238</v>
      </c>
      <c r="J1249" s="3" t="s">
        <v>51</v>
      </c>
      <c r="K1249" s="3" t="s">
        <v>135</v>
      </c>
      <c r="L1249" s="3" t="s">
        <v>64</v>
      </c>
      <c r="M1249" s="3" t="s">
        <v>45</v>
      </c>
      <c r="N1249" s="3" t="s">
        <v>124</v>
      </c>
      <c r="O1249" s="3" t="s">
        <v>46</v>
      </c>
      <c r="P1249" s="17">
        <v>43698</v>
      </c>
      <c r="Q1249" s="5" t="s">
        <v>99</v>
      </c>
      <c r="R1249" s="3" t="s">
        <v>47</v>
      </c>
      <c r="S1249" s="3"/>
      <c r="T1249" s="3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4"/>
      <c r="AG1249" s="4"/>
      <c r="AH1249" s="4"/>
      <c r="AI1249" s="4"/>
      <c r="AJ1249" s="4"/>
      <c r="AK1249" s="4"/>
      <c r="AL1249" s="4"/>
      <c r="AM1249" s="4"/>
      <c r="AN1249" s="4"/>
      <c r="AO1249" s="4"/>
      <c r="AP1249" s="4"/>
      <c r="AQ1249" s="4"/>
    </row>
    <row r="1250" spans="1:43" ht="15.75" customHeight="1" x14ac:dyDescent="0.2">
      <c r="A1250" s="17">
        <v>43759</v>
      </c>
      <c r="B1250" s="17">
        <v>28559</v>
      </c>
      <c r="C1250" s="3" t="s">
        <v>92</v>
      </c>
      <c r="D1250" s="21">
        <v>47</v>
      </c>
      <c r="E1250" s="3" t="s">
        <v>55</v>
      </c>
      <c r="F1250" s="4"/>
      <c r="G1250" s="4"/>
      <c r="H1250" s="3" t="s">
        <v>49</v>
      </c>
      <c r="I1250" s="3" t="s">
        <v>154</v>
      </c>
      <c r="J1250" s="3" t="s">
        <v>943</v>
      </c>
      <c r="K1250" s="3" t="s">
        <v>5509</v>
      </c>
      <c r="L1250" s="3" t="s">
        <v>943</v>
      </c>
      <c r="M1250" s="3" t="s">
        <v>45</v>
      </c>
      <c r="N1250" s="3" t="s">
        <v>84</v>
      </c>
      <c r="O1250" s="3" t="s">
        <v>62</v>
      </c>
      <c r="P1250" s="19"/>
      <c r="Q1250" s="5" t="s">
        <v>944</v>
      </c>
      <c r="R1250" s="3" t="s">
        <v>845</v>
      </c>
      <c r="S1250" s="3"/>
      <c r="T1250" s="3"/>
      <c r="U1250" s="3" t="s">
        <v>62</v>
      </c>
      <c r="V1250" s="3" t="s">
        <v>46</v>
      </c>
      <c r="W1250" s="3" t="s">
        <v>62</v>
      </c>
      <c r="X1250" s="3" t="s">
        <v>62</v>
      </c>
      <c r="Y1250" s="4"/>
      <c r="Z1250" s="3" t="s">
        <v>62</v>
      </c>
      <c r="AA1250" s="3" t="s">
        <v>62</v>
      </c>
      <c r="AB1250" s="3" t="s">
        <v>62</v>
      </c>
      <c r="AC1250" s="3" t="s">
        <v>62</v>
      </c>
      <c r="AD1250" s="3" t="s">
        <v>62</v>
      </c>
      <c r="AE1250" s="3" t="s">
        <v>945</v>
      </c>
      <c r="AF1250" s="3" t="s">
        <v>846</v>
      </c>
      <c r="AG1250" s="4"/>
      <c r="AH1250" s="4"/>
      <c r="AI1250" s="4"/>
      <c r="AJ1250" s="4"/>
      <c r="AK1250" s="4"/>
      <c r="AL1250" s="4"/>
      <c r="AM1250" s="4"/>
      <c r="AN1250" s="4"/>
      <c r="AO1250" s="4"/>
      <c r="AP1250" s="4"/>
      <c r="AQ1250" s="4"/>
    </row>
    <row r="1251" spans="1:43" ht="15.75" customHeight="1" x14ac:dyDescent="0.2">
      <c r="A1251" s="17">
        <v>43760</v>
      </c>
      <c r="B1251" s="17">
        <v>27825</v>
      </c>
      <c r="C1251" s="3" t="s">
        <v>48</v>
      </c>
      <c r="D1251" s="21">
        <v>49</v>
      </c>
      <c r="E1251" s="3" t="s">
        <v>40</v>
      </c>
      <c r="F1251" s="3">
        <v>178</v>
      </c>
      <c r="G1251" s="3">
        <v>75</v>
      </c>
      <c r="H1251" s="3" t="s">
        <v>49</v>
      </c>
      <c r="I1251" s="3" t="s">
        <v>315</v>
      </c>
      <c r="J1251" s="3" t="s">
        <v>43</v>
      </c>
      <c r="K1251" s="3" t="s">
        <v>135</v>
      </c>
      <c r="L1251" s="3" t="s">
        <v>164</v>
      </c>
      <c r="M1251" s="3" t="s">
        <v>45</v>
      </c>
      <c r="N1251" s="3" t="s">
        <v>84</v>
      </c>
      <c r="O1251" s="3" t="s">
        <v>46</v>
      </c>
      <c r="P1251" s="17">
        <v>43101</v>
      </c>
      <c r="Q1251" s="3">
        <v>13</v>
      </c>
      <c r="R1251" s="3" t="s">
        <v>47</v>
      </c>
      <c r="S1251" s="3"/>
      <c r="T1251" s="3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4"/>
      <c r="AG1251" s="4"/>
      <c r="AH1251" s="4"/>
      <c r="AI1251" s="4"/>
      <c r="AJ1251" s="4"/>
      <c r="AK1251" s="4"/>
      <c r="AL1251" s="4"/>
      <c r="AM1251" s="4"/>
      <c r="AN1251" s="4"/>
      <c r="AO1251" s="4"/>
      <c r="AP1251" s="4"/>
      <c r="AQ1251" s="4"/>
    </row>
    <row r="1252" spans="1:43" ht="15.75" customHeight="1" x14ac:dyDescent="0.2">
      <c r="A1252" s="17">
        <v>43760</v>
      </c>
      <c r="B1252" s="17">
        <v>33971</v>
      </c>
      <c r="C1252" s="3" t="s">
        <v>54</v>
      </c>
      <c r="D1252" s="21">
        <v>32</v>
      </c>
      <c r="E1252" s="3" t="s">
        <v>40</v>
      </c>
      <c r="F1252" s="4"/>
      <c r="G1252" s="4"/>
      <c r="H1252" s="3" t="s">
        <v>41</v>
      </c>
      <c r="I1252" s="3" t="s">
        <v>56</v>
      </c>
      <c r="J1252" s="3" t="s">
        <v>157</v>
      </c>
      <c r="K1252" s="3" t="s">
        <v>135</v>
      </c>
      <c r="L1252" s="3" t="s">
        <v>169</v>
      </c>
      <c r="M1252" s="3" t="s">
        <v>45</v>
      </c>
      <c r="N1252" s="3" t="s">
        <v>58</v>
      </c>
      <c r="O1252" s="3" t="s">
        <v>62</v>
      </c>
      <c r="P1252" s="19"/>
      <c r="Q1252" s="3">
        <v>16</v>
      </c>
      <c r="R1252" s="3" t="s">
        <v>47</v>
      </c>
      <c r="S1252" s="3"/>
      <c r="T1252" s="3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4"/>
      <c r="AG1252" s="4"/>
      <c r="AH1252" s="4"/>
      <c r="AI1252" s="4"/>
      <c r="AJ1252" s="4"/>
      <c r="AK1252" s="4"/>
      <c r="AL1252" s="4"/>
      <c r="AM1252" s="4"/>
      <c r="AN1252" s="4"/>
      <c r="AO1252" s="4"/>
      <c r="AP1252" s="4"/>
      <c r="AQ1252" s="4"/>
    </row>
    <row r="1253" spans="1:43" ht="15.75" customHeight="1" x14ac:dyDescent="0.2">
      <c r="A1253" s="17">
        <v>43760</v>
      </c>
      <c r="B1253" s="17">
        <v>33290</v>
      </c>
      <c r="C1253" s="3" t="s">
        <v>54</v>
      </c>
      <c r="D1253" s="21">
        <v>34</v>
      </c>
      <c r="E1253" s="3" t="s">
        <v>40</v>
      </c>
      <c r="F1253" s="4"/>
      <c r="G1253" s="4"/>
      <c r="H1253" s="3" t="s">
        <v>41</v>
      </c>
      <c r="I1253" s="3" t="s">
        <v>79</v>
      </c>
      <c r="J1253" s="3" t="s">
        <v>946</v>
      </c>
      <c r="K1253" s="3" t="s">
        <v>5509</v>
      </c>
      <c r="L1253" s="3" t="s">
        <v>947</v>
      </c>
      <c r="M1253" s="3" t="s">
        <v>45</v>
      </c>
      <c r="N1253" s="3" t="s">
        <v>124</v>
      </c>
      <c r="O1253" s="3" t="s">
        <v>46</v>
      </c>
      <c r="P1253" s="19"/>
      <c r="Q1253" s="3">
        <v>14</v>
      </c>
      <c r="R1253" s="3" t="s">
        <v>47</v>
      </c>
      <c r="S1253" s="3"/>
      <c r="T1253" s="3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4"/>
      <c r="AG1253" s="4"/>
      <c r="AH1253" s="4"/>
      <c r="AI1253" s="4"/>
      <c r="AJ1253" s="4"/>
      <c r="AK1253" s="4"/>
      <c r="AL1253" s="4"/>
      <c r="AM1253" s="4"/>
      <c r="AN1253" s="4"/>
      <c r="AO1253" s="4"/>
      <c r="AP1253" s="4"/>
      <c r="AQ1253" s="4"/>
    </row>
    <row r="1254" spans="1:43" ht="15.75" customHeight="1" x14ac:dyDescent="0.2">
      <c r="A1254" s="17">
        <v>43760</v>
      </c>
      <c r="B1254" s="17">
        <v>35610</v>
      </c>
      <c r="C1254" s="3" t="s">
        <v>54</v>
      </c>
      <c r="D1254" s="21">
        <v>28</v>
      </c>
      <c r="E1254" s="3" t="s">
        <v>40</v>
      </c>
      <c r="F1254" s="4"/>
      <c r="G1254" s="4"/>
      <c r="H1254" s="3" t="s">
        <v>41</v>
      </c>
      <c r="I1254" s="3" t="s">
        <v>254</v>
      </c>
      <c r="J1254" s="3" t="s">
        <v>43</v>
      </c>
      <c r="K1254" s="3" t="s">
        <v>135</v>
      </c>
      <c r="L1254" s="3" t="s">
        <v>104</v>
      </c>
      <c r="M1254" s="3" t="s">
        <v>45</v>
      </c>
      <c r="N1254" s="3" t="s">
        <v>53</v>
      </c>
      <c r="O1254" s="3" t="s">
        <v>62</v>
      </c>
      <c r="P1254" s="19"/>
      <c r="Q1254" s="3">
        <v>13</v>
      </c>
      <c r="R1254" s="3" t="s">
        <v>47</v>
      </c>
      <c r="S1254" s="3"/>
      <c r="T1254" s="3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4"/>
      <c r="AG1254" s="4"/>
      <c r="AH1254" s="4"/>
      <c r="AI1254" s="4"/>
      <c r="AJ1254" s="4"/>
      <c r="AK1254" s="4"/>
      <c r="AL1254" s="4"/>
      <c r="AM1254" s="4"/>
      <c r="AN1254" s="4"/>
      <c r="AO1254" s="4"/>
      <c r="AP1254" s="4"/>
      <c r="AQ1254" s="4"/>
    </row>
    <row r="1255" spans="1:43" ht="15.75" customHeight="1" x14ac:dyDescent="0.2">
      <c r="A1255" s="17">
        <v>43760</v>
      </c>
      <c r="B1255" s="17">
        <v>34603</v>
      </c>
      <c r="C1255" s="3" t="s">
        <v>54</v>
      </c>
      <c r="D1255" s="21">
        <v>31</v>
      </c>
      <c r="E1255" s="3" t="s">
        <v>40</v>
      </c>
      <c r="F1255" s="4"/>
      <c r="G1255" s="4"/>
      <c r="H1255" s="3" t="s">
        <v>41</v>
      </c>
      <c r="I1255" s="3" t="s">
        <v>536</v>
      </c>
      <c r="J1255" s="3" t="s">
        <v>60</v>
      </c>
      <c r="K1255" s="3" t="s">
        <v>135</v>
      </c>
      <c r="L1255" s="3" t="s">
        <v>191</v>
      </c>
      <c r="M1255" s="3" t="s">
        <v>45</v>
      </c>
      <c r="N1255" s="3" t="s">
        <v>58</v>
      </c>
      <c r="O1255" s="3" t="s">
        <v>62</v>
      </c>
      <c r="P1255" s="19"/>
      <c r="Q1255" s="3">
        <v>14</v>
      </c>
      <c r="R1255" s="3" t="s">
        <v>47</v>
      </c>
      <c r="S1255" s="3"/>
      <c r="T1255" s="3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4"/>
      <c r="AG1255" s="4"/>
      <c r="AH1255" s="4"/>
      <c r="AI1255" s="4"/>
      <c r="AJ1255" s="4"/>
      <c r="AK1255" s="4"/>
      <c r="AL1255" s="4"/>
      <c r="AM1255" s="4"/>
      <c r="AN1255" s="4"/>
      <c r="AO1255" s="4"/>
      <c r="AP1255" s="4"/>
      <c r="AQ1255" s="4"/>
    </row>
    <row r="1256" spans="1:43" ht="15.75" customHeight="1" x14ac:dyDescent="0.2">
      <c r="A1256" s="17">
        <v>43760</v>
      </c>
      <c r="B1256" s="17">
        <v>33300</v>
      </c>
      <c r="C1256" s="3" t="s">
        <v>54</v>
      </c>
      <c r="D1256" s="21">
        <v>34</v>
      </c>
      <c r="E1256" s="3" t="s">
        <v>40</v>
      </c>
      <c r="F1256" s="4"/>
      <c r="G1256" s="4"/>
      <c r="H1256" s="3" t="s">
        <v>41</v>
      </c>
      <c r="I1256" s="3" t="s">
        <v>323</v>
      </c>
      <c r="J1256" s="3" t="s">
        <v>43</v>
      </c>
      <c r="K1256" s="3" t="s">
        <v>135</v>
      </c>
      <c r="L1256" s="3" t="s">
        <v>90</v>
      </c>
      <c r="M1256" s="3" t="s">
        <v>45</v>
      </c>
      <c r="N1256" s="3" t="s">
        <v>39</v>
      </c>
      <c r="O1256" s="3" t="s">
        <v>62</v>
      </c>
      <c r="P1256" s="19"/>
      <c r="Q1256" s="3">
        <v>13</v>
      </c>
      <c r="R1256" s="3" t="s">
        <v>47</v>
      </c>
      <c r="S1256" s="3"/>
      <c r="T1256" s="3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4"/>
      <c r="AG1256" s="4"/>
      <c r="AH1256" s="4"/>
      <c r="AI1256" s="4"/>
      <c r="AJ1256" s="4"/>
      <c r="AK1256" s="4"/>
      <c r="AL1256" s="4"/>
      <c r="AM1256" s="4"/>
      <c r="AN1256" s="4"/>
      <c r="AO1256" s="4"/>
      <c r="AP1256" s="4"/>
      <c r="AQ1256" s="4"/>
    </row>
    <row r="1257" spans="1:43" ht="15.75" customHeight="1" x14ac:dyDescent="0.2">
      <c r="A1257" s="17">
        <v>43761</v>
      </c>
      <c r="B1257" s="17">
        <v>36753</v>
      </c>
      <c r="C1257" s="3" t="s">
        <v>54</v>
      </c>
      <c r="D1257" s="21">
        <v>25</v>
      </c>
      <c r="E1257" s="3" t="s">
        <v>40</v>
      </c>
      <c r="F1257" s="4"/>
      <c r="G1257" s="4"/>
      <c r="H1257" s="3" t="s">
        <v>41</v>
      </c>
      <c r="I1257" s="3" t="s">
        <v>79</v>
      </c>
      <c r="J1257" s="3" t="s">
        <v>157</v>
      </c>
      <c r="K1257" s="3" t="s">
        <v>135</v>
      </c>
      <c r="L1257" s="3" t="s">
        <v>169</v>
      </c>
      <c r="M1257" s="3" t="s">
        <v>45</v>
      </c>
      <c r="N1257" s="3" t="s">
        <v>39</v>
      </c>
      <c r="O1257" s="3" t="s">
        <v>62</v>
      </c>
      <c r="P1257" s="19"/>
      <c r="Q1257" s="3">
        <v>16</v>
      </c>
      <c r="R1257" s="3" t="s">
        <v>47</v>
      </c>
      <c r="S1257" s="3"/>
      <c r="T1257" s="3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4"/>
      <c r="AG1257" s="4"/>
      <c r="AH1257" s="4"/>
      <c r="AI1257" s="4"/>
      <c r="AJ1257" s="4"/>
      <c r="AK1257" s="4"/>
      <c r="AL1257" s="4"/>
      <c r="AM1257" s="4"/>
      <c r="AN1257" s="4"/>
      <c r="AO1257" s="4"/>
      <c r="AP1257" s="4"/>
      <c r="AQ1257" s="4"/>
    </row>
    <row r="1258" spans="1:43" ht="15.75" customHeight="1" x14ac:dyDescent="0.2">
      <c r="A1258" s="17">
        <v>43761</v>
      </c>
      <c r="B1258" s="17">
        <v>31423</v>
      </c>
      <c r="C1258" s="3" t="s">
        <v>54</v>
      </c>
      <c r="D1258" s="21">
        <v>39</v>
      </c>
      <c r="E1258" s="3" t="s">
        <v>40</v>
      </c>
      <c r="F1258" s="4"/>
      <c r="G1258" s="4"/>
      <c r="H1258" s="3" t="s">
        <v>49</v>
      </c>
      <c r="I1258" s="3" t="s">
        <v>71</v>
      </c>
      <c r="J1258" s="3" t="s">
        <v>43</v>
      </c>
      <c r="K1258" s="3" t="s">
        <v>135</v>
      </c>
      <c r="L1258" s="3" t="s">
        <v>948</v>
      </c>
      <c r="M1258" s="3" t="s">
        <v>45</v>
      </c>
      <c r="N1258" s="3" t="s">
        <v>39</v>
      </c>
      <c r="O1258" s="3" t="s">
        <v>46</v>
      </c>
      <c r="P1258" s="17">
        <v>43101</v>
      </c>
      <c r="Q1258" s="3">
        <v>13</v>
      </c>
      <c r="R1258" s="3" t="s">
        <v>47</v>
      </c>
      <c r="S1258" s="3"/>
      <c r="T1258" s="3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4"/>
      <c r="AG1258" s="4"/>
      <c r="AH1258" s="4"/>
      <c r="AI1258" s="4"/>
      <c r="AJ1258" s="4"/>
      <c r="AK1258" s="4"/>
      <c r="AL1258" s="4"/>
      <c r="AM1258" s="4"/>
      <c r="AN1258" s="4"/>
      <c r="AO1258" s="4"/>
      <c r="AP1258" s="4"/>
      <c r="AQ1258" s="4"/>
    </row>
    <row r="1259" spans="1:43" ht="15.75" customHeight="1" x14ac:dyDescent="0.2">
      <c r="A1259" s="17">
        <v>43761</v>
      </c>
      <c r="B1259" s="17">
        <v>31576</v>
      </c>
      <c r="C1259" s="3" t="s">
        <v>54</v>
      </c>
      <c r="D1259" s="21">
        <v>39</v>
      </c>
      <c r="E1259" s="3" t="s">
        <v>40</v>
      </c>
      <c r="F1259" s="3">
        <v>160</v>
      </c>
      <c r="G1259" s="4"/>
      <c r="H1259" s="3" t="s">
        <v>41</v>
      </c>
      <c r="I1259" s="3" t="s">
        <v>56</v>
      </c>
      <c r="J1259" s="3" t="s">
        <v>43</v>
      </c>
      <c r="K1259" s="3" t="s">
        <v>135</v>
      </c>
      <c r="L1259" s="3" t="s">
        <v>949</v>
      </c>
      <c r="M1259" s="3" t="s">
        <v>45</v>
      </c>
      <c r="N1259" s="3" t="s">
        <v>58</v>
      </c>
      <c r="O1259" s="3" t="s">
        <v>46</v>
      </c>
      <c r="P1259" s="17">
        <v>43031</v>
      </c>
      <c r="Q1259" s="5" t="s">
        <v>613</v>
      </c>
      <c r="R1259" s="3" t="s">
        <v>898</v>
      </c>
      <c r="S1259" s="3"/>
      <c r="T1259" s="3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4"/>
      <c r="AG1259" s="3" t="s">
        <v>46</v>
      </c>
      <c r="AH1259" s="3" t="s">
        <v>62</v>
      </c>
      <c r="AI1259" s="3" t="s">
        <v>62</v>
      </c>
      <c r="AJ1259" s="3" t="s">
        <v>62</v>
      </c>
      <c r="AK1259" s="3" t="s">
        <v>62</v>
      </c>
      <c r="AL1259" s="3" t="s">
        <v>62</v>
      </c>
      <c r="AM1259" s="3" t="s">
        <v>62</v>
      </c>
      <c r="AN1259" s="3" t="s">
        <v>62</v>
      </c>
      <c r="AO1259" s="3" t="s">
        <v>62</v>
      </c>
      <c r="AP1259" s="3" t="s">
        <v>62</v>
      </c>
      <c r="AQ1259" s="4"/>
    </row>
    <row r="1260" spans="1:43" ht="15.75" customHeight="1" x14ac:dyDescent="0.2">
      <c r="A1260" s="17">
        <v>43762</v>
      </c>
      <c r="B1260" s="17">
        <v>36323</v>
      </c>
      <c r="C1260" s="3" t="s">
        <v>54</v>
      </c>
      <c r="D1260" s="21">
        <v>26</v>
      </c>
      <c r="E1260" s="3" t="s">
        <v>40</v>
      </c>
      <c r="F1260" s="3">
        <v>170</v>
      </c>
      <c r="G1260" s="3">
        <v>75</v>
      </c>
      <c r="H1260" s="3" t="s">
        <v>41</v>
      </c>
      <c r="I1260" s="3" t="s">
        <v>56</v>
      </c>
      <c r="J1260" s="3" t="s">
        <v>43</v>
      </c>
      <c r="K1260" s="3" t="s">
        <v>135</v>
      </c>
      <c r="L1260" s="3" t="s">
        <v>104</v>
      </c>
      <c r="M1260" s="3" t="s">
        <v>45</v>
      </c>
      <c r="N1260" s="3" t="s">
        <v>84</v>
      </c>
      <c r="O1260" s="3" t="s">
        <v>62</v>
      </c>
      <c r="P1260" s="19"/>
      <c r="Q1260" s="3">
        <v>17</v>
      </c>
      <c r="R1260" s="3" t="s">
        <v>47</v>
      </c>
      <c r="S1260" s="3"/>
      <c r="T1260" s="3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4"/>
      <c r="AG1260" s="4"/>
      <c r="AH1260" s="4"/>
      <c r="AI1260" s="4"/>
      <c r="AJ1260" s="4"/>
      <c r="AK1260" s="4"/>
      <c r="AL1260" s="4"/>
      <c r="AM1260" s="4"/>
      <c r="AN1260" s="4"/>
      <c r="AO1260" s="4"/>
      <c r="AP1260" s="4"/>
      <c r="AQ1260" s="4"/>
    </row>
    <row r="1261" spans="1:43" ht="15.75" customHeight="1" x14ac:dyDescent="0.2">
      <c r="A1261" s="17">
        <v>43763</v>
      </c>
      <c r="B1261" s="17">
        <v>35544</v>
      </c>
      <c r="C1261" s="3" t="s">
        <v>54</v>
      </c>
      <c r="D1261" s="21">
        <v>28</v>
      </c>
      <c r="E1261" s="3" t="s">
        <v>40</v>
      </c>
      <c r="F1261" s="4"/>
      <c r="G1261" s="4"/>
      <c r="H1261" s="3" t="s">
        <v>41</v>
      </c>
      <c r="I1261" s="3" t="s">
        <v>108</v>
      </c>
      <c r="J1261" s="3" t="s">
        <v>51</v>
      </c>
      <c r="K1261" s="3" t="s">
        <v>135</v>
      </c>
      <c r="L1261" s="3" t="s">
        <v>950</v>
      </c>
      <c r="M1261" s="3" t="s">
        <v>45</v>
      </c>
      <c r="N1261" s="3" t="s">
        <v>39</v>
      </c>
      <c r="O1261" s="3" t="s">
        <v>46</v>
      </c>
      <c r="P1261" s="17">
        <v>43508</v>
      </c>
      <c r="Q1261" s="3">
        <v>14</v>
      </c>
      <c r="R1261" s="3" t="s">
        <v>47</v>
      </c>
      <c r="S1261" s="3"/>
      <c r="T1261" s="3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4"/>
      <c r="AG1261" s="4"/>
      <c r="AH1261" s="4"/>
      <c r="AI1261" s="4"/>
      <c r="AJ1261" s="4"/>
      <c r="AK1261" s="4"/>
      <c r="AL1261" s="4"/>
      <c r="AM1261" s="4"/>
      <c r="AN1261" s="4"/>
      <c r="AO1261" s="4"/>
      <c r="AP1261" s="4"/>
      <c r="AQ1261" s="4"/>
    </row>
    <row r="1262" spans="1:43" ht="15.75" customHeight="1" x14ac:dyDescent="0.2">
      <c r="A1262" s="17">
        <v>43763</v>
      </c>
      <c r="B1262" s="17">
        <v>35604</v>
      </c>
      <c r="C1262" s="3" t="s">
        <v>48</v>
      </c>
      <c r="D1262" s="21">
        <v>28</v>
      </c>
      <c r="E1262" s="3" t="s">
        <v>40</v>
      </c>
      <c r="F1262" s="4"/>
      <c r="G1262" s="4"/>
      <c r="H1262" s="3" t="s">
        <v>41</v>
      </c>
      <c r="I1262" s="3" t="s">
        <v>79</v>
      </c>
      <c r="J1262" s="3" t="s">
        <v>51</v>
      </c>
      <c r="K1262" s="3" t="s">
        <v>135</v>
      </c>
      <c r="L1262" s="3" t="s">
        <v>529</v>
      </c>
      <c r="M1262" s="3" t="s">
        <v>45</v>
      </c>
      <c r="N1262" s="3" t="s">
        <v>58</v>
      </c>
      <c r="O1262" s="3" t="s">
        <v>46</v>
      </c>
      <c r="P1262" s="17">
        <v>43101</v>
      </c>
      <c r="Q1262" s="3">
        <v>15</v>
      </c>
      <c r="R1262" s="3" t="s">
        <v>47</v>
      </c>
      <c r="S1262" s="3"/>
      <c r="T1262" s="3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4"/>
      <c r="AG1262" s="4"/>
      <c r="AH1262" s="4"/>
      <c r="AI1262" s="4"/>
      <c r="AJ1262" s="4"/>
      <c r="AK1262" s="4"/>
      <c r="AL1262" s="4"/>
      <c r="AM1262" s="4"/>
      <c r="AN1262" s="4"/>
      <c r="AO1262" s="4"/>
      <c r="AP1262" s="4"/>
      <c r="AQ1262" s="4"/>
    </row>
    <row r="1263" spans="1:43" ht="15.75" customHeight="1" x14ac:dyDescent="0.2">
      <c r="A1263" s="17">
        <v>43763</v>
      </c>
      <c r="B1263" s="17">
        <v>36456</v>
      </c>
      <c r="C1263" s="3" t="s">
        <v>269</v>
      </c>
      <c r="D1263" s="21">
        <v>26</v>
      </c>
      <c r="E1263" s="3" t="s">
        <v>40</v>
      </c>
      <c r="F1263" s="3">
        <v>168</v>
      </c>
      <c r="G1263" s="3">
        <v>60</v>
      </c>
      <c r="H1263" s="3" t="s">
        <v>41</v>
      </c>
      <c r="I1263" s="3" t="s">
        <v>79</v>
      </c>
      <c r="J1263" s="3" t="s">
        <v>51</v>
      </c>
      <c r="K1263" s="3" t="s">
        <v>135</v>
      </c>
      <c r="L1263" s="3" t="s">
        <v>78</v>
      </c>
      <c r="M1263" s="3" t="s">
        <v>45</v>
      </c>
      <c r="N1263" s="3" t="s">
        <v>58</v>
      </c>
      <c r="O1263" s="3" t="s">
        <v>62</v>
      </c>
      <c r="P1263" s="19"/>
      <c r="Q1263" s="3">
        <v>14</v>
      </c>
      <c r="R1263" s="3" t="s">
        <v>47</v>
      </c>
      <c r="S1263" s="3"/>
      <c r="T1263" s="3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4"/>
      <c r="AG1263" s="4"/>
      <c r="AH1263" s="4"/>
      <c r="AI1263" s="4"/>
      <c r="AJ1263" s="4"/>
      <c r="AK1263" s="4"/>
      <c r="AL1263" s="4"/>
      <c r="AM1263" s="4"/>
      <c r="AN1263" s="4"/>
      <c r="AO1263" s="4"/>
      <c r="AP1263" s="4"/>
      <c r="AQ1263" s="4"/>
    </row>
    <row r="1264" spans="1:43" ht="15.75" customHeight="1" x14ac:dyDescent="0.2">
      <c r="A1264" s="17">
        <v>43763</v>
      </c>
      <c r="B1264" s="17">
        <v>30815</v>
      </c>
      <c r="C1264" s="3" t="s">
        <v>39</v>
      </c>
      <c r="D1264" s="21">
        <v>41</v>
      </c>
      <c r="E1264" s="3" t="s">
        <v>40</v>
      </c>
      <c r="F1264" s="4"/>
      <c r="G1264" s="4"/>
      <c r="H1264" s="3" t="s">
        <v>41</v>
      </c>
      <c r="I1264" s="3" t="s">
        <v>318</v>
      </c>
      <c r="J1264" s="3" t="s">
        <v>43</v>
      </c>
      <c r="K1264" s="3" t="s">
        <v>135</v>
      </c>
      <c r="L1264" s="3" t="s">
        <v>951</v>
      </c>
      <c r="M1264" s="3" t="s">
        <v>45</v>
      </c>
      <c r="N1264" s="3" t="s">
        <v>84</v>
      </c>
      <c r="O1264" s="3" t="s">
        <v>62</v>
      </c>
      <c r="P1264" s="19"/>
      <c r="Q1264" s="3">
        <v>13</v>
      </c>
      <c r="R1264" s="3" t="s">
        <v>47</v>
      </c>
      <c r="S1264" s="3"/>
      <c r="T1264" s="3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4"/>
      <c r="AG1264" s="4"/>
      <c r="AH1264" s="4"/>
      <c r="AI1264" s="4"/>
      <c r="AJ1264" s="4"/>
      <c r="AK1264" s="4"/>
      <c r="AL1264" s="4"/>
      <c r="AM1264" s="4"/>
      <c r="AN1264" s="4"/>
      <c r="AO1264" s="4"/>
      <c r="AP1264" s="4"/>
      <c r="AQ1264" s="4"/>
    </row>
    <row r="1265" spans="1:43" ht="15.75" customHeight="1" x14ac:dyDescent="0.2">
      <c r="A1265" s="17">
        <v>43763</v>
      </c>
      <c r="B1265" s="17">
        <v>34959</v>
      </c>
      <c r="C1265" s="3" t="s">
        <v>54</v>
      </c>
      <c r="D1265" s="21">
        <v>30</v>
      </c>
      <c r="E1265" s="3" t="s">
        <v>40</v>
      </c>
      <c r="F1265" s="4"/>
      <c r="G1265" s="4"/>
      <c r="H1265" s="3" t="s">
        <v>41</v>
      </c>
      <c r="I1265" s="3" t="s">
        <v>812</v>
      </c>
      <c r="J1265" s="3" t="s">
        <v>51</v>
      </c>
      <c r="K1265" s="3" t="s">
        <v>135</v>
      </c>
      <c r="L1265" s="3" t="s">
        <v>64</v>
      </c>
      <c r="M1265" s="3" t="s">
        <v>45</v>
      </c>
      <c r="N1265" s="3" t="s">
        <v>58</v>
      </c>
      <c r="O1265" s="3" t="s">
        <v>46</v>
      </c>
      <c r="P1265" s="17">
        <v>43617</v>
      </c>
      <c r="Q1265" s="3">
        <v>13</v>
      </c>
      <c r="R1265" s="3" t="s">
        <v>47</v>
      </c>
      <c r="S1265" s="3"/>
      <c r="T1265" s="3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4"/>
      <c r="AG1265" s="4"/>
      <c r="AH1265" s="4"/>
      <c r="AI1265" s="4"/>
      <c r="AJ1265" s="4"/>
      <c r="AK1265" s="4"/>
      <c r="AL1265" s="4"/>
      <c r="AM1265" s="4"/>
      <c r="AN1265" s="4"/>
      <c r="AO1265" s="4"/>
      <c r="AP1265" s="4"/>
      <c r="AQ1265" s="4"/>
    </row>
    <row r="1266" spans="1:43" ht="15.75" customHeight="1" x14ac:dyDescent="0.2">
      <c r="A1266" s="17">
        <v>43763</v>
      </c>
      <c r="B1266" s="17">
        <v>35224</v>
      </c>
      <c r="C1266" s="3" t="s">
        <v>48</v>
      </c>
      <c r="D1266" s="21">
        <v>29</v>
      </c>
      <c r="E1266" s="3" t="s">
        <v>40</v>
      </c>
      <c r="F1266" s="4"/>
      <c r="G1266" s="4"/>
      <c r="H1266" s="3" t="s">
        <v>41</v>
      </c>
      <c r="I1266" s="3" t="s">
        <v>79</v>
      </c>
      <c r="J1266" s="3" t="s">
        <v>121</v>
      </c>
      <c r="K1266" s="3" t="s">
        <v>135</v>
      </c>
      <c r="L1266" s="3" t="s">
        <v>529</v>
      </c>
      <c r="M1266" s="3" t="s">
        <v>45</v>
      </c>
      <c r="N1266" s="3" t="s">
        <v>39</v>
      </c>
      <c r="O1266" s="3" t="s">
        <v>46</v>
      </c>
      <c r="P1266" s="17">
        <v>43466</v>
      </c>
      <c r="Q1266" s="3">
        <v>15</v>
      </c>
      <c r="R1266" s="3" t="s">
        <v>47</v>
      </c>
      <c r="S1266" s="3"/>
      <c r="T1266" s="3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4"/>
      <c r="AG1266" s="4"/>
      <c r="AH1266" s="4"/>
      <c r="AI1266" s="4"/>
      <c r="AJ1266" s="4"/>
      <c r="AK1266" s="4"/>
      <c r="AL1266" s="4"/>
      <c r="AM1266" s="4"/>
      <c r="AN1266" s="4"/>
      <c r="AO1266" s="4"/>
      <c r="AP1266" s="4"/>
      <c r="AQ1266" s="4"/>
    </row>
    <row r="1267" spans="1:43" ht="15.75" customHeight="1" x14ac:dyDescent="0.2">
      <c r="A1267" s="17">
        <v>43766</v>
      </c>
      <c r="B1267" s="17">
        <v>31597</v>
      </c>
      <c r="C1267" s="3" t="s">
        <v>39</v>
      </c>
      <c r="D1267" s="21">
        <v>39</v>
      </c>
      <c r="E1267" s="3" t="s">
        <v>40</v>
      </c>
      <c r="F1267" s="4"/>
      <c r="G1267" s="4"/>
      <c r="H1267" s="3" t="s">
        <v>41</v>
      </c>
      <c r="I1267" s="3" t="s">
        <v>71</v>
      </c>
      <c r="J1267" s="3" t="s">
        <v>51</v>
      </c>
      <c r="K1267" s="3" t="s">
        <v>135</v>
      </c>
      <c r="L1267" s="3" t="s">
        <v>81</v>
      </c>
      <c r="M1267" s="3" t="s">
        <v>45</v>
      </c>
      <c r="N1267" s="3" t="s">
        <v>84</v>
      </c>
      <c r="O1267" s="3" t="s">
        <v>46</v>
      </c>
      <c r="P1267" s="17">
        <v>43314</v>
      </c>
      <c r="Q1267" s="3">
        <v>14</v>
      </c>
      <c r="R1267" s="3" t="s">
        <v>47</v>
      </c>
      <c r="S1267" s="3"/>
      <c r="T1267" s="3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4"/>
      <c r="AG1267" s="4"/>
      <c r="AH1267" s="4"/>
      <c r="AI1267" s="4"/>
      <c r="AJ1267" s="4"/>
      <c r="AK1267" s="4"/>
      <c r="AL1267" s="4"/>
      <c r="AM1267" s="4"/>
      <c r="AN1267" s="4"/>
      <c r="AO1267" s="4"/>
      <c r="AP1267" s="4"/>
      <c r="AQ1267" s="4"/>
    </row>
    <row r="1268" spans="1:43" ht="15.75" customHeight="1" x14ac:dyDescent="0.2">
      <c r="A1268" s="17">
        <v>43767</v>
      </c>
      <c r="B1268" s="17">
        <v>34247</v>
      </c>
      <c r="C1268" s="3" t="s">
        <v>48</v>
      </c>
      <c r="D1268" s="21">
        <v>32</v>
      </c>
      <c r="E1268" s="3" t="s">
        <v>40</v>
      </c>
      <c r="F1268" s="4"/>
      <c r="G1268" s="4"/>
      <c r="H1268" s="3" t="s">
        <v>41</v>
      </c>
      <c r="I1268" s="3" t="s">
        <v>79</v>
      </c>
      <c r="J1268" s="3" t="s">
        <v>51</v>
      </c>
      <c r="K1268" s="3" t="s">
        <v>135</v>
      </c>
      <c r="L1268" s="3" t="s">
        <v>891</v>
      </c>
      <c r="M1268" s="3" t="s">
        <v>45</v>
      </c>
      <c r="N1268" s="3" t="s">
        <v>39</v>
      </c>
      <c r="O1268" s="3" t="s">
        <v>62</v>
      </c>
      <c r="P1268" s="19"/>
      <c r="Q1268" s="3">
        <v>14</v>
      </c>
      <c r="R1268" s="3" t="s">
        <v>47</v>
      </c>
      <c r="S1268" s="3"/>
      <c r="T1268" s="3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4"/>
      <c r="AG1268" s="4"/>
      <c r="AH1268" s="4"/>
      <c r="AI1268" s="4"/>
      <c r="AJ1268" s="4"/>
      <c r="AK1268" s="4"/>
      <c r="AL1268" s="4"/>
      <c r="AM1268" s="4"/>
      <c r="AN1268" s="4"/>
      <c r="AO1268" s="4"/>
      <c r="AP1268" s="4"/>
      <c r="AQ1268" s="4"/>
    </row>
    <row r="1269" spans="1:43" ht="15.75" customHeight="1" x14ac:dyDescent="0.2">
      <c r="A1269" s="17">
        <v>43767</v>
      </c>
      <c r="B1269" s="17">
        <v>34413</v>
      </c>
      <c r="C1269" s="3" t="s">
        <v>48</v>
      </c>
      <c r="D1269" s="21">
        <v>31</v>
      </c>
      <c r="E1269" s="3" t="s">
        <v>40</v>
      </c>
      <c r="F1269" s="4"/>
      <c r="G1269" s="4"/>
      <c r="H1269" s="3" t="s">
        <v>41</v>
      </c>
      <c r="I1269" s="3" t="s">
        <v>79</v>
      </c>
      <c r="J1269" s="3" t="s">
        <v>51</v>
      </c>
      <c r="K1269" s="3" t="s">
        <v>135</v>
      </c>
      <c r="L1269" s="3" t="s">
        <v>64</v>
      </c>
      <c r="M1269" s="3" t="s">
        <v>45</v>
      </c>
      <c r="N1269" s="3" t="s">
        <v>58</v>
      </c>
      <c r="O1269" s="3" t="s">
        <v>46</v>
      </c>
      <c r="P1269" s="17">
        <v>43101</v>
      </c>
      <c r="Q1269" s="3">
        <v>15</v>
      </c>
      <c r="R1269" s="3" t="s">
        <v>47</v>
      </c>
      <c r="S1269" s="3"/>
      <c r="T1269" s="3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4"/>
      <c r="AG1269" s="4"/>
      <c r="AH1269" s="4"/>
      <c r="AI1269" s="4"/>
      <c r="AJ1269" s="4"/>
      <c r="AK1269" s="4"/>
      <c r="AL1269" s="4"/>
      <c r="AM1269" s="4"/>
      <c r="AN1269" s="4"/>
      <c r="AO1269" s="4"/>
      <c r="AP1269" s="4"/>
      <c r="AQ1269" s="4"/>
    </row>
    <row r="1270" spans="1:43" ht="15.75" customHeight="1" x14ac:dyDescent="0.2">
      <c r="A1270" s="17">
        <v>43767</v>
      </c>
      <c r="B1270" s="17">
        <v>31166</v>
      </c>
      <c r="C1270" s="3" t="s">
        <v>54</v>
      </c>
      <c r="D1270" s="21">
        <v>40</v>
      </c>
      <c r="E1270" s="3" t="s">
        <v>40</v>
      </c>
      <c r="F1270" s="4"/>
      <c r="G1270" s="4"/>
      <c r="H1270" s="3" t="s">
        <v>49</v>
      </c>
      <c r="I1270" s="3" t="s">
        <v>71</v>
      </c>
      <c r="J1270" s="3" t="s">
        <v>51</v>
      </c>
      <c r="K1270" s="3" t="s">
        <v>135</v>
      </c>
      <c r="L1270" s="3" t="s">
        <v>952</v>
      </c>
      <c r="M1270" s="3" t="s">
        <v>45</v>
      </c>
      <c r="N1270" s="3" t="s">
        <v>39</v>
      </c>
      <c r="O1270" s="3" t="s">
        <v>62</v>
      </c>
      <c r="P1270" s="19"/>
      <c r="Q1270" s="3">
        <v>14</v>
      </c>
      <c r="R1270" s="3" t="s">
        <v>47</v>
      </c>
      <c r="S1270" s="3"/>
      <c r="T1270" s="3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4"/>
      <c r="AG1270" s="4"/>
      <c r="AH1270" s="4"/>
      <c r="AI1270" s="4"/>
      <c r="AJ1270" s="4"/>
      <c r="AK1270" s="4"/>
      <c r="AL1270" s="4"/>
      <c r="AM1270" s="4"/>
      <c r="AN1270" s="4"/>
      <c r="AO1270" s="4"/>
      <c r="AP1270" s="4"/>
      <c r="AQ1270" s="4"/>
    </row>
    <row r="1271" spans="1:43" ht="15.75" customHeight="1" x14ac:dyDescent="0.2">
      <c r="A1271" s="17">
        <v>43767</v>
      </c>
      <c r="B1271" s="17">
        <v>29971</v>
      </c>
      <c r="C1271" s="3" t="s">
        <v>48</v>
      </c>
      <c r="D1271" s="21">
        <v>43</v>
      </c>
      <c r="E1271" s="3" t="s">
        <v>40</v>
      </c>
      <c r="F1271" s="4"/>
      <c r="G1271" s="4"/>
      <c r="H1271" s="3" t="s">
        <v>41</v>
      </c>
      <c r="I1271" s="3" t="s">
        <v>144</v>
      </c>
      <c r="J1271" s="3" t="s">
        <v>51</v>
      </c>
      <c r="K1271" s="3" t="s">
        <v>135</v>
      </c>
      <c r="L1271" s="3" t="s">
        <v>64</v>
      </c>
      <c r="M1271" s="3" t="s">
        <v>45</v>
      </c>
      <c r="N1271" s="3" t="s">
        <v>39</v>
      </c>
      <c r="O1271" s="3" t="s">
        <v>46</v>
      </c>
      <c r="P1271" s="17">
        <v>43525</v>
      </c>
      <c r="Q1271" s="3">
        <v>14</v>
      </c>
      <c r="R1271" s="3" t="s">
        <v>47</v>
      </c>
      <c r="S1271" s="3"/>
      <c r="T1271" s="3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4"/>
      <c r="AG1271" s="4"/>
      <c r="AH1271" s="4"/>
      <c r="AI1271" s="4"/>
      <c r="AJ1271" s="4"/>
      <c r="AK1271" s="4"/>
      <c r="AL1271" s="4"/>
      <c r="AM1271" s="4"/>
      <c r="AN1271" s="4"/>
      <c r="AO1271" s="4"/>
      <c r="AP1271" s="4"/>
      <c r="AQ1271" s="4"/>
    </row>
    <row r="1272" spans="1:43" ht="15.75" customHeight="1" x14ac:dyDescent="0.2">
      <c r="A1272" s="17">
        <v>43767</v>
      </c>
      <c r="B1272" s="17">
        <v>32927</v>
      </c>
      <c r="C1272" s="3" t="s">
        <v>48</v>
      </c>
      <c r="D1272" s="21">
        <v>35</v>
      </c>
      <c r="E1272" s="3" t="s">
        <v>40</v>
      </c>
      <c r="F1272" s="4"/>
      <c r="G1272" s="4"/>
      <c r="H1272" s="3" t="s">
        <v>41</v>
      </c>
      <c r="I1272" s="3" t="s">
        <v>315</v>
      </c>
      <c r="J1272" s="3" t="s">
        <v>51</v>
      </c>
      <c r="K1272" s="3" t="s">
        <v>135</v>
      </c>
      <c r="L1272" s="3" t="s">
        <v>313</v>
      </c>
      <c r="M1272" s="3" t="s">
        <v>45</v>
      </c>
      <c r="N1272" s="3" t="s">
        <v>84</v>
      </c>
      <c r="O1272" s="3" t="s">
        <v>62</v>
      </c>
      <c r="P1272" s="19"/>
      <c r="Q1272" s="3">
        <v>15</v>
      </c>
      <c r="R1272" s="3" t="s">
        <v>47</v>
      </c>
      <c r="S1272" s="3"/>
      <c r="T1272" s="3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4"/>
      <c r="AG1272" s="4"/>
      <c r="AH1272" s="4"/>
      <c r="AI1272" s="4"/>
      <c r="AJ1272" s="4"/>
      <c r="AK1272" s="4"/>
      <c r="AL1272" s="4"/>
      <c r="AM1272" s="4"/>
      <c r="AN1272" s="4"/>
      <c r="AO1272" s="4"/>
      <c r="AP1272" s="4"/>
      <c r="AQ1272" s="4"/>
    </row>
    <row r="1273" spans="1:43" ht="15.75" customHeight="1" x14ac:dyDescent="0.2">
      <c r="A1273" s="17">
        <v>43767</v>
      </c>
      <c r="B1273" s="17">
        <v>26450</v>
      </c>
      <c r="C1273" s="3" t="s">
        <v>48</v>
      </c>
      <c r="D1273" s="21">
        <v>53</v>
      </c>
      <c r="E1273" s="3" t="s">
        <v>55</v>
      </c>
      <c r="F1273" s="4"/>
      <c r="G1273" s="4"/>
      <c r="H1273" s="3" t="s">
        <v>41</v>
      </c>
      <c r="I1273" s="3" t="s">
        <v>279</v>
      </c>
      <c r="J1273" s="3" t="s">
        <v>43</v>
      </c>
      <c r="K1273" s="3" t="s">
        <v>135</v>
      </c>
      <c r="L1273" s="3" t="s">
        <v>131</v>
      </c>
      <c r="M1273" s="3" t="s">
        <v>45</v>
      </c>
      <c r="N1273" s="3" t="s">
        <v>58</v>
      </c>
      <c r="O1273" s="3" t="s">
        <v>62</v>
      </c>
      <c r="P1273" s="19"/>
      <c r="Q1273" s="3">
        <v>14</v>
      </c>
      <c r="R1273" s="3" t="s">
        <v>47</v>
      </c>
      <c r="S1273" s="3"/>
      <c r="T1273" s="3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4"/>
      <c r="AG1273" s="4"/>
      <c r="AH1273" s="4"/>
      <c r="AI1273" s="4"/>
      <c r="AJ1273" s="4"/>
      <c r="AK1273" s="4"/>
      <c r="AL1273" s="4"/>
      <c r="AM1273" s="4"/>
      <c r="AN1273" s="4"/>
      <c r="AO1273" s="4"/>
      <c r="AP1273" s="4"/>
      <c r="AQ1273" s="4"/>
    </row>
    <row r="1274" spans="1:43" ht="15.75" customHeight="1" x14ac:dyDescent="0.2">
      <c r="A1274" s="17">
        <v>43767</v>
      </c>
      <c r="B1274" s="17">
        <v>33636</v>
      </c>
      <c r="C1274" s="3" t="s">
        <v>48</v>
      </c>
      <c r="D1274" s="21">
        <v>33</v>
      </c>
      <c r="E1274" s="3" t="s">
        <v>40</v>
      </c>
      <c r="F1274" s="4"/>
      <c r="G1274" s="4"/>
      <c r="H1274" s="3" t="s">
        <v>41</v>
      </c>
      <c r="I1274" s="3" t="s">
        <v>953</v>
      </c>
      <c r="J1274" s="3" t="s">
        <v>51</v>
      </c>
      <c r="K1274" s="3" t="s">
        <v>135</v>
      </c>
      <c r="L1274" s="3" t="s">
        <v>313</v>
      </c>
      <c r="M1274" s="3" t="s">
        <v>45</v>
      </c>
      <c r="N1274" s="3" t="s">
        <v>39</v>
      </c>
      <c r="O1274" s="3" t="s">
        <v>46</v>
      </c>
      <c r="P1274" s="17">
        <v>43586</v>
      </c>
      <c r="Q1274" s="3">
        <v>14</v>
      </c>
      <c r="R1274" s="3" t="s">
        <v>47</v>
      </c>
      <c r="S1274" s="3"/>
      <c r="T1274" s="3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4"/>
      <c r="AG1274" s="4"/>
      <c r="AH1274" s="4"/>
      <c r="AI1274" s="4"/>
      <c r="AJ1274" s="4"/>
      <c r="AK1274" s="4"/>
      <c r="AL1274" s="4"/>
      <c r="AM1274" s="4"/>
      <c r="AN1274" s="4"/>
      <c r="AO1274" s="4"/>
      <c r="AP1274" s="4"/>
      <c r="AQ1274" s="4"/>
    </row>
    <row r="1275" spans="1:43" ht="15.75" customHeight="1" x14ac:dyDescent="0.2">
      <c r="A1275" s="17">
        <v>43767</v>
      </c>
      <c r="B1275" s="17">
        <v>31373</v>
      </c>
      <c r="C1275" s="3" t="s">
        <v>54</v>
      </c>
      <c r="D1275" s="21">
        <v>40</v>
      </c>
      <c r="E1275" s="3" t="s">
        <v>40</v>
      </c>
      <c r="F1275" s="4"/>
      <c r="G1275" s="4"/>
      <c r="H1275" s="3" t="s">
        <v>41</v>
      </c>
      <c r="I1275" s="3" t="s">
        <v>954</v>
      </c>
      <c r="J1275" s="3" t="s">
        <v>60</v>
      </c>
      <c r="K1275" s="3" t="s">
        <v>135</v>
      </c>
      <c r="L1275" s="3" t="s">
        <v>191</v>
      </c>
      <c r="M1275" s="3" t="s">
        <v>45</v>
      </c>
      <c r="N1275" s="3" t="s">
        <v>39</v>
      </c>
      <c r="O1275" s="3" t="s">
        <v>46</v>
      </c>
      <c r="P1275" s="17">
        <v>43101</v>
      </c>
      <c r="Q1275" s="3">
        <v>16</v>
      </c>
      <c r="R1275" s="3" t="s">
        <v>47</v>
      </c>
      <c r="S1275" s="3"/>
      <c r="T1275" s="3"/>
      <c r="U1275" s="4"/>
      <c r="V1275" s="4"/>
      <c r="W1275" s="4"/>
      <c r="X1275" s="4"/>
      <c r="Y1275" s="4"/>
      <c r="Z1275" s="4"/>
      <c r="AA1275" s="4"/>
      <c r="AB1275" s="4"/>
      <c r="AC1275" s="4"/>
      <c r="AD1275" s="4"/>
      <c r="AE1275" s="4"/>
      <c r="AF1275" s="4"/>
      <c r="AG1275" s="4"/>
      <c r="AH1275" s="4"/>
      <c r="AI1275" s="4"/>
      <c r="AJ1275" s="4"/>
      <c r="AK1275" s="4"/>
      <c r="AL1275" s="4"/>
      <c r="AM1275" s="4"/>
      <c r="AN1275" s="4"/>
      <c r="AO1275" s="4"/>
      <c r="AP1275" s="4"/>
      <c r="AQ1275" s="4"/>
    </row>
    <row r="1276" spans="1:43" ht="15.75" customHeight="1" x14ac:dyDescent="0.2">
      <c r="A1276" s="17">
        <v>43767</v>
      </c>
      <c r="B1276" s="17">
        <v>34407</v>
      </c>
      <c r="C1276" s="3" t="s">
        <v>269</v>
      </c>
      <c r="D1276" s="21">
        <v>31</v>
      </c>
      <c r="E1276" s="3" t="s">
        <v>40</v>
      </c>
      <c r="F1276" s="4"/>
      <c r="G1276" s="4"/>
      <c r="H1276" s="3" t="s">
        <v>41</v>
      </c>
      <c r="I1276" s="3" t="s">
        <v>134</v>
      </c>
      <c r="J1276" s="3" t="s">
        <v>51</v>
      </c>
      <c r="K1276" s="3" t="s">
        <v>135</v>
      </c>
      <c r="L1276" s="3" t="s">
        <v>222</v>
      </c>
      <c r="M1276" s="3" t="s">
        <v>45</v>
      </c>
      <c r="N1276" s="3" t="s">
        <v>39</v>
      </c>
      <c r="O1276" s="3" t="s">
        <v>62</v>
      </c>
      <c r="P1276" s="19"/>
      <c r="Q1276" s="3">
        <v>16</v>
      </c>
      <c r="R1276" s="3" t="s">
        <v>47</v>
      </c>
      <c r="S1276" s="3"/>
      <c r="T1276" s="3"/>
      <c r="U1276" s="4"/>
      <c r="V1276" s="4"/>
      <c r="W1276" s="4"/>
      <c r="X1276" s="4"/>
      <c r="Y1276" s="4"/>
      <c r="Z1276" s="4"/>
      <c r="AA1276" s="4"/>
      <c r="AB1276" s="4"/>
      <c r="AC1276" s="4"/>
      <c r="AD1276" s="4"/>
      <c r="AE1276" s="4"/>
      <c r="AF1276" s="4"/>
      <c r="AG1276" s="4"/>
      <c r="AH1276" s="4"/>
      <c r="AI1276" s="4"/>
      <c r="AJ1276" s="4"/>
      <c r="AK1276" s="4"/>
      <c r="AL1276" s="4"/>
      <c r="AM1276" s="4"/>
      <c r="AN1276" s="4"/>
      <c r="AO1276" s="4"/>
      <c r="AP1276" s="4"/>
      <c r="AQ1276" s="4"/>
    </row>
    <row r="1277" spans="1:43" ht="15.75" customHeight="1" x14ac:dyDescent="0.2">
      <c r="A1277" s="17">
        <v>43767</v>
      </c>
      <c r="B1277" s="17">
        <v>32874</v>
      </c>
      <c r="C1277" s="3" t="s">
        <v>39</v>
      </c>
      <c r="D1277" s="21">
        <v>35</v>
      </c>
      <c r="E1277" s="3" t="s">
        <v>40</v>
      </c>
      <c r="F1277" s="4"/>
      <c r="G1277" s="4"/>
      <c r="H1277" s="3" t="s">
        <v>41</v>
      </c>
      <c r="I1277" s="3" t="s">
        <v>955</v>
      </c>
      <c r="J1277" s="3" t="s">
        <v>121</v>
      </c>
      <c r="K1277" s="3" t="s">
        <v>135</v>
      </c>
      <c r="L1277" s="3" t="s">
        <v>956</v>
      </c>
      <c r="M1277" s="3" t="s">
        <v>45</v>
      </c>
      <c r="N1277" s="3" t="s">
        <v>957</v>
      </c>
      <c r="O1277" s="3" t="s">
        <v>46</v>
      </c>
      <c r="P1277" s="17">
        <v>42736</v>
      </c>
      <c r="Q1277" s="3">
        <v>15</v>
      </c>
      <c r="R1277" s="3" t="s">
        <v>47</v>
      </c>
      <c r="S1277" s="3"/>
      <c r="T1277" s="3"/>
      <c r="U1277" s="4"/>
      <c r="V1277" s="4"/>
      <c r="W1277" s="4"/>
      <c r="X1277" s="4"/>
      <c r="Y1277" s="4"/>
      <c r="Z1277" s="4"/>
      <c r="AA1277" s="4"/>
      <c r="AB1277" s="4"/>
      <c r="AC1277" s="4"/>
      <c r="AD1277" s="4"/>
      <c r="AE1277" s="4"/>
      <c r="AF1277" s="4"/>
      <c r="AG1277" s="4"/>
      <c r="AH1277" s="4"/>
      <c r="AI1277" s="4"/>
      <c r="AJ1277" s="4"/>
      <c r="AK1277" s="4"/>
      <c r="AL1277" s="4"/>
      <c r="AM1277" s="4"/>
      <c r="AN1277" s="4"/>
      <c r="AO1277" s="4"/>
      <c r="AP1277" s="4"/>
      <c r="AQ1277" s="4"/>
    </row>
    <row r="1278" spans="1:43" ht="15.75" customHeight="1" x14ac:dyDescent="0.2">
      <c r="A1278" s="17">
        <v>43768</v>
      </c>
      <c r="B1278" s="17">
        <v>33620</v>
      </c>
      <c r="C1278" s="3" t="s">
        <v>48</v>
      </c>
      <c r="D1278" s="21">
        <v>33</v>
      </c>
      <c r="E1278" s="3" t="s">
        <v>40</v>
      </c>
      <c r="F1278" s="4"/>
      <c r="G1278" s="4"/>
      <c r="H1278" s="3" t="s">
        <v>41</v>
      </c>
      <c r="I1278" s="3" t="s">
        <v>279</v>
      </c>
      <c r="J1278" s="3" t="s">
        <v>43</v>
      </c>
      <c r="K1278" s="3" t="s">
        <v>135</v>
      </c>
      <c r="L1278" s="3" t="s">
        <v>319</v>
      </c>
      <c r="M1278" s="3" t="s">
        <v>45</v>
      </c>
      <c r="N1278" s="3" t="s">
        <v>58</v>
      </c>
      <c r="O1278" s="3" t="s">
        <v>62</v>
      </c>
      <c r="P1278" s="19"/>
      <c r="Q1278" s="3">
        <v>13</v>
      </c>
      <c r="R1278" s="3" t="s">
        <v>47</v>
      </c>
      <c r="S1278" s="3"/>
      <c r="T1278" s="3"/>
      <c r="U1278" s="4"/>
      <c r="V1278" s="4"/>
      <c r="W1278" s="4"/>
      <c r="X1278" s="4"/>
      <c r="Y1278" s="4"/>
      <c r="Z1278" s="4"/>
      <c r="AA1278" s="4"/>
      <c r="AB1278" s="4"/>
      <c r="AC1278" s="4"/>
      <c r="AD1278" s="4"/>
      <c r="AE1278" s="4"/>
      <c r="AF1278" s="4"/>
      <c r="AG1278" s="4"/>
      <c r="AH1278" s="4"/>
      <c r="AI1278" s="4"/>
      <c r="AJ1278" s="4"/>
      <c r="AK1278" s="4"/>
      <c r="AL1278" s="4"/>
      <c r="AM1278" s="4"/>
      <c r="AN1278" s="4"/>
      <c r="AO1278" s="4"/>
      <c r="AP1278" s="4"/>
      <c r="AQ1278" s="4"/>
    </row>
    <row r="1279" spans="1:43" ht="15.75" customHeight="1" x14ac:dyDescent="0.2">
      <c r="A1279" s="17">
        <v>43768</v>
      </c>
      <c r="B1279" s="17">
        <v>32371</v>
      </c>
      <c r="C1279" s="3" t="s">
        <v>39</v>
      </c>
      <c r="D1279" s="21">
        <v>37</v>
      </c>
      <c r="E1279" s="3" t="s">
        <v>40</v>
      </c>
      <c r="F1279" s="4"/>
      <c r="G1279" s="4"/>
      <c r="H1279" s="3" t="s">
        <v>49</v>
      </c>
      <c r="I1279" s="3" t="s">
        <v>108</v>
      </c>
      <c r="J1279" s="3" t="s">
        <v>51</v>
      </c>
      <c r="K1279" s="3" t="s">
        <v>135</v>
      </c>
      <c r="L1279" s="3" t="s">
        <v>319</v>
      </c>
      <c r="M1279" s="3" t="s">
        <v>45</v>
      </c>
      <c r="N1279" s="3" t="s">
        <v>58</v>
      </c>
      <c r="O1279" s="3" t="s">
        <v>62</v>
      </c>
      <c r="P1279" s="19"/>
      <c r="Q1279" s="3">
        <v>14</v>
      </c>
      <c r="R1279" s="3" t="s">
        <v>47</v>
      </c>
      <c r="S1279" s="3"/>
      <c r="T1279" s="3"/>
      <c r="U1279" s="4"/>
      <c r="V1279" s="4"/>
      <c r="W1279" s="4"/>
      <c r="X1279" s="4"/>
      <c r="Y1279" s="4"/>
      <c r="Z1279" s="4"/>
      <c r="AA1279" s="4"/>
      <c r="AB1279" s="4"/>
      <c r="AC1279" s="4"/>
      <c r="AD1279" s="4"/>
      <c r="AE1279" s="4"/>
      <c r="AF1279" s="4"/>
      <c r="AG1279" s="4"/>
      <c r="AH1279" s="4"/>
      <c r="AI1279" s="4"/>
      <c r="AJ1279" s="4"/>
      <c r="AK1279" s="4"/>
      <c r="AL1279" s="4"/>
      <c r="AM1279" s="4"/>
      <c r="AN1279" s="4"/>
      <c r="AO1279" s="4"/>
      <c r="AP1279" s="4"/>
      <c r="AQ1279" s="4"/>
    </row>
    <row r="1280" spans="1:43" ht="15.75" customHeight="1" x14ac:dyDescent="0.2">
      <c r="A1280" s="17">
        <v>43768</v>
      </c>
      <c r="B1280" s="17">
        <v>35224</v>
      </c>
      <c r="C1280" s="3" t="s">
        <v>54</v>
      </c>
      <c r="D1280" s="21">
        <v>29</v>
      </c>
      <c r="E1280" s="3" t="s">
        <v>40</v>
      </c>
      <c r="F1280" s="4"/>
      <c r="G1280" s="4"/>
      <c r="H1280" s="3" t="s">
        <v>41</v>
      </c>
      <c r="I1280" s="3" t="s">
        <v>79</v>
      </c>
      <c r="J1280" s="3" t="s">
        <v>43</v>
      </c>
      <c r="K1280" s="3" t="s">
        <v>135</v>
      </c>
      <c r="L1280" s="3" t="s">
        <v>131</v>
      </c>
      <c r="M1280" s="3" t="s">
        <v>45</v>
      </c>
      <c r="N1280" s="3" t="s">
        <v>58</v>
      </c>
      <c r="O1280" s="3" t="s">
        <v>62</v>
      </c>
      <c r="P1280" s="19"/>
      <c r="Q1280" s="3">
        <v>16</v>
      </c>
      <c r="R1280" s="3" t="s">
        <v>47</v>
      </c>
      <c r="S1280" s="3"/>
      <c r="T1280" s="3"/>
      <c r="U1280" s="4"/>
      <c r="V1280" s="4"/>
      <c r="W1280" s="4"/>
      <c r="X1280" s="4"/>
      <c r="Y1280" s="4"/>
      <c r="Z1280" s="4"/>
      <c r="AA1280" s="4"/>
      <c r="AB1280" s="4"/>
      <c r="AC1280" s="4"/>
      <c r="AD1280" s="4"/>
      <c r="AE1280" s="4"/>
      <c r="AF1280" s="4"/>
      <c r="AG1280" s="4"/>
      <c r="AH1280" s="4"/>
      <c r="AI1280" s="4"/>
      <c r="AJ1280" s="4"/>
      <c r="AK1280" s="4"/>
      <c r="AL1280" s="4"/>
      <c r="AM1280" s="4"/>
      <c r="AN1280" s="4"/>
      <c r="AO1280" s="4"/>
      <c r="AP1280" s="4"/>
      <c r="AQ1280" s="4"/>
    </row>
    <row r="1281" spans="1:43" ht="15.75" customHeight="1" x14ac:dyDescent="0.2">
      <c r="A1281" s="17">
        <v>43768</v>
      </c>
      <c r="B1281" s="17">
        <v>36684</v>
      </c>
      <c r="C1281" s="3" t="s">
        <v>54</v>
      </c>
      <c r="D1281" s="21">
        <v>25</v>
      </c>
      <c r="E1281" s="3" t="s">
        <v>40</v>
      </c>
      <c r="F1281" s="4"/>
      <c r="G1281" s="4"/>
      <c r="H1281" s="3" t="s">
        <v>41</v>
      </c>
      <c r="I1281" s="3" t="s">
        <v>71</v>
      </c>
      <c r="J1281" s="3" t="s">
        <v>43</v>
      </c>
      <c r="K1281" s="3" t="s">
        <v>135</v>
      </c>
      <c r="L1281" s="3" t="s">
        <v>104</v>
      </c>
      <c r="M1281" s="3" t="s">
        <v>45</v>
      </c>
      <c r="N1281" s="3" t="s">
        <v>58</v>
      </c>
      <c r="O1281" s="3" t="s">
        <v>62</v>
      </c>
      <c r="P1281" s="19"/>
      <c r="Q1281" s="3">
        <v>14</v>
      </c>
      <c r="R1281" s="3" t="s">
        <v>47</v>
      </c>
      <c r="S1281" s="3"/>
      <c r="T1281" s="3"/>
      <c r="U1281" s="4"/>
      <c r="V1281" s="4"/>
      <c r="W1281" s="4"/>
      <c r="X1281" s="4"/>
      <c r="Y1281" s="4"/>
      <c r="Z1281" s="4"/>
      <c r="AA1281" s="4"/>
      <c r="AB1281" s="4"/>
      <c r="AC1281" s="4"/>
      <c r="AD1281" s="4"/>
      <c r="AE1281" s="4"/>
      <c r="AF1281" s="4"/>
      <c r="AG1281" s="4"/>
      <c r="AH1281" s="4"/>
      <c r="AI1281" s="4"/>
      <c r="AJ1281" s="4"/>
      <c r="AK1281" s="4"/>
      <c r="AL1281" s="4"/>
      <c r="AM1281" s="4"/>
      <c r="AN1281" s="4"/>
      <c r="AO1281" s="4"/>
      <c r="AP1281" s="4"/>
      <c r="AQ1281" s="4"/>
    </row>
    <row r="1282" spans="1:43" ht="15.75" customHeight="1" x14ac:dyDescent="0.2">
      <c r="A1282" s="17">
        <v>43768</v>
      </c>
      <c r="B1282" s="17">
        <v>31476</v>
      </c>
      <c r="C1282" s="3" t="s">
        <v>48</v>
      </c>
      <c r="D1282" s="21">
        <v>39</v>
      </c>
      <c r="E1282" s="3" t="s">
        <v>40</v>
      </c>
      <c r="F1282" s="4"/>
      <c r="G1282" s="4"/>
      <c r="H1282" s="3" t="s">
        <v>41</v>
      </c>
      <c r="I1282" s="3" t="s">
        <v>250</v>
      </c>
      <c r="J1282" s="3" t="s">
        <v>51</v>
      </c>
      <c r="K1282" s="3" t="s">
        <v>135</v>
      </c>
      <c r="L1282" s="3" t="s">
        <v>86</v>
      </c>
      <c r="M1282" s="3" t="s">
        <v>45</v>
      </c>
      <c r="N1282" s="3" t="s">
        <v>39</v>
      </c>
      <c r="O1282" s="3" t="s">
        <v>46</v>
      </c>
      <c r="P1282" s="17">
        <v>43466</v>
      </c>
      <c r="Q1282" s="3">
        <v>15</v>
      </c>
      <c r="R1282" s="3" t="s">
        <v>47</v>
      </c>
      <c r="S1282" s="3"/>
      <c r="T1282" s="3"/>
      <c r="U1282" s="4"/>
      <c r="V1282" s="4"/>
      <c r="W1282" s="4"/>
      <c r="X1282" s="4"/>
      <c r="Y1282" s="4"/>
      <c r="Z1282" s="4"/>
      <c r="AA1282" s="4"/>
      <c r="AB1282" s="4"/>
      <c r="AC1282" s="4"/>
      <c r="AD1282" s="4"/>
      <c r="AE1282" s="4"/>
      <c r="AF1282" s="4"/>
      <c r="AG1282" s="4"/>
      <c r="AH1282" s="4"/>
      <c r="AI1282" s="4"/>
      <c r="AJ1282" s="4"/>
      <c r="AK1282" s="4"/>
      <c r="AL1282" s="4"/>
      <c r="AM1282" s="4"/>
      <c r="AN1282" s="4"/>
      <c r="AO1282" s="4"/>
      <c r="AP1282" s="4"/>
      <c r="AQ1282" s="4"/>
    </row>
    <row r="1283" spans="1:43" ht="15.75" customHeight="1" x14ac:dyDescent="0.2">
      <c r="A1283" s="17">
        <v>43768</v>
      </c>
      <c r="B1283" s="17">
        <v>30763</v>
      </c>
      <c r="C1283" s="3" t="s">
        <v>48</v>
      </c>
      <c r="D1283" s="21">
        <v>41</v>
      </c>
      <c r="E1283" s="3" t="s">
        <v>40</v>
      </c>
      <c r="F1283" s="4"/>
      <c r="G1283" s="4"/>
      <c r="H1283" s="3" t="s">
        <v>41</v>
      </c>
      <c r="I1283" s="3" t="s">
        <v>462</v>
      </c>
      <c r="J1283" s="3" t="s">
        <v>51</v>
      </c>
      <c r="K1283" s="3" t="s">
        <v>135</v>
      </c>
      <c r="L1283" s="3" t="s">
        <v>110</v>
      </c>
      <c r="M1283" s="3" t="s">
        <v>45</v>
      </c>
      <c r="N1283" s="3" t="s">
        <v>58</v>
      </c>
      <c r="O1283" s="3" t="s">
        <v>46</v>
      </c>
      <c r="P1283" s="17">
        <v>43497</v>
      </c>
      <c r="Q1283" s="3">
        <v>15</v>
      </c>
      <c r="R1283" s="3" t="s">
        <v>47</v>
      </c>
      <c r="S1283" s="3"/>
      <c r="T1283" s="3"/>
      <c r="U1283" s="4"/>
      <c r="V1283" s="4"/>
      <c r="W1283" s="4"/>
      <c r="X1283" s="4"/>
      <c r="Y1283" s="4"/>
      <c r="Z1283" s="4"/>
      <c r="AA1283" s="4"/>
      <c r="AB1283" s="4"/>
      <c r="AC1283" s="4"/>
      <c r="AD1283" s="4"/>
      <c r="AE1283" s="4"/>
      <c r="AF1283" s="4"/>
      <c r="AG1283" s="4"/>
      <c r="AH1283" s="4"/>
      <c r="AI1283" s="4"/>
      <c r="AJ1283" s="4"/>
      <c r="AK1283" s="4"/>
      <c r="AL1283" s="4"/>
      <c r="AM1283" s="4"/>
      <c r="AN1283" s="4"/>
      <c r="AO1283" s="4"/>
      <c r="AP1283" s="4"/>
      <c r="AQ1283" s="4"/>
    </row>
    <row r="1284" spans="1:43" ht="15.75" customHeight="1" x14ac:dyDescent="0.2">
      <c r="A1284" s="17">
        <v>43768</v>
      </c>
      <c r="B1284" s="17">
        <v>35065</v>
      </c>
      <c r="C1284" s="3" t="s">
        <v>54</v>
      </c>
      <c r="D1284" s="21">
        <v>29</v>
      </c>
      <c r="E1284" s="3" t="s">
        <v>40</v>
      </c>
      <c r="F1284" s="4"/>
      <c r="G1284" s="4"/>
      <c r="H1284" s="3" t="s">
        <v>41</v>
      </c>
      <c r="I1284" s="3" t="s">
        <v>958</v>
      </c>
      <c r="J1284" s="3" t="s">
        <v>43</v>
      </c>
      <c r="K1284" s="3" t="s">
        <v>135</v>
      </c>
      <c r="L1284" s="3" t="s">
        <v>518</v>
      </c>
      <c r="M1284" s="3" t="s">
        <v>45</v>
      </c>
      <c r="N1284" s="3" t="s">
        <v>58</v>
      </c>
      <c r="O1284" s="3" t="s">
        <v>46</v>
      </c>
      <c r="P1284" s="17">
        <v>42736</v>
      </c>
      <c r="Q1284" s="3">
        <v>13</v>
      </c>
      <c r="R1284" s="3" t="s">
        <v>47</v>
      </c>
      <c r="S1284" s="3"/>
      <c r="T1284" s="3"/>
      <c r="U1284" s="4"/>
      <c r="V1284" s="4"/>
      <c r="W1284" s="4"/>
      <c r="X1284" s="4"/>
      <c r="Y1284" s="4"/>
      <c r="Z1284" s="4"/>
      <c r="AA1284" s="4"/>
      <c r="AB1284" s="4"/>
      <c r="AC1284" s="4"/>
      <c r="AD1284" s="4"/>
      <c r="AE1284" s="4"/>
      <c r="AF1284" s="4"/>
      <c r="AG1284" s="4"/>
      <c r="AH1284" s="4"/>
      <c r="AI1284" s="4"/>
      <c r="AJ1284" s="4"/>
      <c r="AK1284" s="4"/>
      <c r="AL1284" s="4"/>
      <c r="AM1284" s="4"/>
      <c r="AN1284" s="4"/>
      <c r="AO1284" s="4"/>
      <c r="AP1284" s="4"/>
      <c r="AQ1284" s="4"/>
    </row>
    <row r="1285" spans="1:43" ht="15.75" customHeight="1" x14ac:dyDescent="0.2">
      <c r="A1285" s="17">
        <v>43768</v>
      </c>
      <c r="B1285" s="17">
        <v>35956</v>
      </c>
      <c r="C1285" s="3" t="s">
        <v>54</v>
      </c>
      <c r="D1285" s="21">
        <v>27</v>
      </c>
      <c r="E1285" s="3" t="s">
        <v>40</v>
      </c>
      <c r="F1285" s="4"/>
      <c r="G1285" s="4"/>
      <c r="H1285" s="3" t="s">
        <v>41</v>
      </c>
      <c r="I1285" s="3" t="s">
        <v>79</v>
      </c>
      <c r="J1285" s="3" t="s">
        <v>51</v>
      </c>
      <c r="K1285" s="3" t="s">
        <v>135</v>
      </c>
      <c r="L1285" s="3" t="s">
        <v>959</v>
      </c>
      <c r="M1285" s="3" t="s">
        <v>45</v>
      </c>
      <c r="N1285" s="3" t="s">
        <v>39</v>
      </c>
      <c r="O1285" s="3" t="s">
        <v>46</v>
      </c>
      <c r="P1285" s="17">
        <v>42924</v>
      </c>
      <c r="Q1285" s="3">
        <v>12</v>
      </c>
      <c r="R1285" s="3" t="s">
        <v>47</v>
      </c>
      <c r="S1285" s="3"/>
      <c r="T1285" s="3"/>
      <c r="U1285" s="4"/>
      <c r="V1285" s="4"/>
      <c r="W1285" s="4"/>
      <c r="X1285" s="4"/>
      <c r="Y1285" s="4"/>
      <c r="Z1285" s="4"/>
      <c r="AA1285" s="4"/>
      <c r="AB1285" s="4"/>
      <c r="AC1285" s="4"/>
      <c r="AD1285" s="4"/>
      <c r="AE1285" s="4"/>
      <c r="AF1285" s="4"/>
      <c r="AG1285" s="4"/>
      <c r="AH1285" s="4"/>
      <c r="AI1285" s="4"/>
      <c r="AJ1285" s="4"/>
      <c r="AK1285" s="4"/>
      <c r="AL1285" s="4"/>
      <c r="AM1285" s="4"/>
      <c r="AN1285" s="4"/>
      <c r="AO1285" s="4"/>
      <c r="AP1285" s="4"/>
      <c r="AQ1285" s="4"/>
    </row>
    <row r="1286" spans="1:43" ht="15.75" customHeight="1" x14ac:dyDescent="0.2">
      <c r="A1286" s="17">
        <v>43769</v>
      </c>
      <c r="B1286" s="17">
        <v>31453</v>
      </c>
      <c r="C1286" s="3" t="s">
        <v>48</v>
      </c>
      <c r="D1286" s="21">
        <v>39</v>
      </c>
      <c r="E1286" s="3" t="s">
        <v>40</v>
      </c>
      <c r="F1286" s="4"/>
      <c r="G1286" s="4"/>
      <c r="H1286" s="3" t="s">
        <v>49</v>
      </c>
      <c r="I1286" s="3" t="s">
        <v>56</v>
      </c>
      <c r="J1286" s="3" t="s">
        <v>43</v>
      </c>
      <c r="K1286" s="3" t="s">
        <v>135</v>
      </c>
      <c r="L1286" s="3" t="s">
        <v>131</v>
      </c>
      <c r="M1286" s="3" t="s">
        <v>45</v>
      </c>
      <c r="N1286" s="3" t="s">
        <v>39</v>
      </c>
      <c r="O1286" s="3" t="s">
        <v>62</v>
      </c>
      <c r="P1286" s="19"/>
      <c r="Q1286" s="3">
        <v>15</v>
      </c>
      <c r="R1286" s="3" t="s">
        <v>47</v>
      </c>
      <c r="S1286" s="3"/>
      <c r="T1286" s="3"/>
      <c r="U1286" s="4"/>
      <c r="V1286" s="4"/>
      <c r="W1286" s="4"/>
      <c r="X1286" s="4"/>
      <c r="Y1286" s="4"/>
      <c r="Z1286" s="4"/>
      <c r="AA1286" s="4"/>
      <c r="AB1286" s="4"/>
      <c r="AC1286" s="4"/>
      <c r="AD1286" s="4"/>
      <c r="AE1286" s="4"/>
      <c r="AF1286" s="4"/>
      <c r="AG1286" s="4"/>
      <c r="AH1286" s="4"/>
      <c r="AI1286" s="4"/>
      <c r="AJ1286" s="4"/>
      <c r="AK1286" s="4"/>
      <c r="AL1286" s="4"/>
      <c r="AM1286" s="4"/>
      <c r="AN1286" s="4"/>
      <c r="AO1286" s="4"/>
      <c r="AP1286" s="4"/>
      <c r="AQ1286" s="4"/>
    </row>
    <row r="1287" spans="1:43" ht="15.75" customHeight="1" x14ac:dyDescent="0.2">
      <c r="A1287" s="17">
        <v>43769</v>
      </c>
      <c r="B1287" s="17">
        <v>34033</v>
      </c>
      <c r="C1287" s="3" t="s">
        <v>48</v>
      </c>
      <c r="D1287" s="21">
        <v>32</v>
      </c>
      <c r="E1287" s="3" t="s">
        <v>40</v>
      </c>
      <c r="F1287" s="4"/>
      <c r="G1287" s="4"/>
      <c r="H1287" s="3" t="s">
        <v>41</v>
      </c>
      <c r="I1287" s="3" t="s">
        <v>79</v>
      </c>
      <c r="J1287" s="3" t="s">
        <v>51</v>
      </c>
      <c r="K1287" s="3" t="s">
        <v>135</v>
      </c>
      <c r="L1287" s="3" t="s">
        <v>110</v>
      </c>
      <c r="M1287" s="3" t="s">
        <v>45</v>
      </c>
      <c r="N1287" s="3" t="s">
        <v>58</v>
      </c>
      <c r="O1287" s="3" t="s">
        <v>62</v>
      </c>
      <c r="P1287" s="19"/>
      <c r="Q1287" s="3">
        <v>14</v>
      </c>
      <c r="R1287" s="3" t="s">
        <v>47</v>
      </c>
      <c r="S1287" s="3"/>
      <c r="T1287" s="3"/>
      <c r="U1287" s="4"/>
      <c r="V1287" s="4"/>
      <c r="W1287" s="4"/>
      <c r="X1287" s="4"/>
      <c r="Y1287" s="4"/>
      <c r="Z1287" s="4"/>
      <c r="AA1287" s="4"/>
      <c r="AB1287" s="4"/>
      <c r="AC1287" s="4"/>
      <c r="AD1287" s="4"/>
      <c r="AE1287" s="4"/>
      <c r="AF1287" s="4"/>
      <c r="AG1287" s="4"/>
      <c r="AH1287" s="4"/>
      <c r="AI1287" s="4"/>
      <c r="AJ1287" s="4"/>
      <c r="AK1287" s="4"/>
      <c r="AL1287" s="4"/>
      <c r="AM1287" s="4"/>
      <c r="AN1287" s="4"/>
      <c r="AO1287" s="4"/>
      <c r="AP1287" s="4"/>
      <c r="AQ1287" s="4"/>
    </row>
    <row r="1288" spans="1:43" ht="15.75" customHeight="1" x14ac:dyDescent="0.2">
      <c r="A1288" s="17">
        <v>43769</v>
      </c>
      <c r="B1288" s="17">
        <v>35246</v>
      </c>
      <c r="C1288" s="3" t="s">
        <v>48</v>
      </c>
      <c r="D1288" s="21">
        <v>29</v>
      </c>
      <c r="E1288" s="3" t="s">
        <v>40</v>
      </c>
      <c r="F1288" s="4"/>
      <c r="G1288" s="4"/>
      <c r="H1288" s="3" t="s">
        <v>41</v>
      </c>
      <c r="I1288" s="3" t="s">
        <v>79</v>
      </c>
      <c r="J1288" s="3" t="s">
        <v>51</v>
      </c>
      <c r="K1288" s="3" t="s">
        <v>135</v>
      </c>
      <c r="L1288" s="3" t="s">
        <v>110</v>
      </c>
      <c r="M1288" s="3" t="s">
        <v>45</v>
      </c>
      <c r="N1288" s="3" t="s">
        <v>58</v>
      </c>
      <c r="O1288" s="3" t="s">
        <v>62</v>
      </c>
      <c r="P1288" s="19"/>
      <c r="Q1288" s="3">
        <v>13</v>
      </c>
      <c r="R1288" s="3" t="s">
        <v>47</v>
      </c>
      <c r="S1288" s="3"/>
      <c r="T1288" s="3"/>
      <c r="U1288" s="4"/>
      <c r="V1288" s="4"/>
      <c r="W1288" s="4"/>
      <c r="X1288" s="4"/>
      <c r="Y1288" s="4"/>
      <c r="Z1288" s="4"/>
      <c r="AA1288" s="4"/>
      <c r="AB1288" s="4"/>
      <c r="AC1288" s="4"/>
      <c r="AD1288" s="4"/>
      <c r="AE1288" s="4"/>
      <c r="AF1288" s="4"/>
      <c r="AG1288" s="4"/>
      <c r="AH1288" s="4"/>
      <c r="AI1288" s="4"/>
      <c r="AJ1288" s="4"/>
      <c r="AK1288" s="4"/>
      <c r="AL1288" s="4"/>
      <c r="AM1288" s="4"/>
      <c r="AN1288" s="4"/>
      <c r="AO1288" s="4"/>
      <c r="AP1288" s="4"/>
      <c r="AQ1288" s="4"/>
    </row>
    <row r="1289" spans="1:43" ht="15.75" customHeight="1" x14ac:dyDescent="0.2">
      <c r="A1289" s="17">
        <v>43769</v>
      </c>
      <c r="B1289" s="17">
        <v>35246</v>
      </c>
      <c r="C1289" s="3" t="s">
        <v>48</v>
      </c>
      <c r="D1289" s="21">
        <v>29</v>
      </c>
      <c r="E1289" s="3" t="s">
        <v>40</v>
      </c>
      <c r="F1289" s="4"/>
      <c r="G1289" s="4"/>
      <c r="H1289" s="3" t="s">
        <v>41</v>
      </c>
      <c r="I1289" s="3" t="s">
        <v>79</v>
      </c>
      <c r="J1289" s="3" t="s">
        <v>51</v>
      </c>
      <c r="K1289" s="3" t="s">
        <v>135</v>
      </c>
      <c r="L1289" s="3" t="s">
        <v>110</v>
      </c>
      <c r="M1289" s="3" t="s">
        <v>45</v>
      </c>
      <c r="N1289" s="3" t="s">
        <v>58</v>
      </c>
      <c r="O1289" s="3" t="s">
        <v>62</v>
      </c>
      <c r="P1289" s="19"/>
      <c r="Q1289" s="3">
        <v>13</v>
      </c>
      <c r="R1289" s="3" t="s">
        <v>47</v>
      </c>
      <c r="S1289" s="3"/>
      <c r="T1289" s="3"/>
      <c r="U1289" s="4"/>
      <c r="V1289" s="4"/>
      <c r="W1289" s="4"/>
      <c r="X1289" s="4"/>
      <c r="Y1289" s="4"/>
      <c r="Z1289" s="4"/>
      <c r="AA1289" s="4"/>
      <c r="AB1289" s="4"/>
      <c r="AC1289" s="4"/>
      <c r="AD1289" s="4"/>
      <c r="AE1289" s="4"/>
      <c r="AF1289" s="4"/>
      <c r="AG1289" s="4"/>
      <c r="AH1289" s="4"/>
      <c r="AI1289" s="4"/>
      <c r="AJ1289" s="4"/>
      <c r="AK1289" s="4"/>
      <c r="AL1289" s="4"/>
      <c r="AM1289" s="4"/>
      <c r="AN1289" s="4"/>
      <c r="AO1289" s="4"/>
      <c r="AP1289" s="4"/>
      <c r="AQ1289" s="4"/>
    </row>
    <row r="1290" spans="1:43" ht="15.75" customHeight="1" x14ac:dyDescent="0.2">
      <c r="A1290" s="17">
        <v>43769</v>
      </c>
      <c r="B1290" s="17">
        <v>32266</v>
      </c>
      <c r="C1290" s="3" t="s">
        <v>39</v>
      </c>
      <c r="D1290" s="21">
        <v>37</v>
      </c>
      <c r="E1290" s="3" t="s">
        <v>40</v>
      </c>
      <c r="F1290" s="4"/>
      <c r="G1290" s="4"/>
      <c r="H1290" s="3" t="s">
        <v>41</v>
      </c>
      <c r="I1290" s="3" t="s">
        <v>108</v>
      </c>
      <c r="J1290" s="3" t="s">
        <v>114</v>
      </c>
      <c r="K1290" s="3" t="s">
        <v>135</v>
      </c>
      <c r="L1290" s="3" t="s">
        <v>960</v>
      </c>
      <c r="M1290" s="3" t="s">
        <v>45</v>
      </c>
      <c r="N1290" s="3" t="s">
        <v>39</v>
      </c>
      <c r="O1290" s="3" t="s">
        <v>46</v>
      </c>
      <c r="P1290" s="17">
        <v>43586</v>
      </c>
      <c r="Q1290" s="3">
        <v>14</v>
      </c>
      <c r="R1290" s="3" t="s">
        <v>47</v>
      </c>
      <c r="S1290" s="3"/>
      <c r="T1290" s="3"/>
      <c r="U1290" s="4"/>
      <c r="V1290" s="4"/>
      <c r="W1290" s="4"/>
      <c r="X1290" s="4"/>
      <c r="Y1290" s="4"/>
      <c r="Z1290" s="4"/>
      <c r="AA1290" s="4"/>
      <c r="AB1290" s="4"/>
      <c r="AC1290" s="4"/>
      <c r="AD1290" s="4"/>
      <c r="AE1290" s="4"/>
      <c r="AF1290" s="4"/>
      <c r="AG1290" s="4"/>
      <c r="AH1290" s="4"/>
      <c r="AI1290" s="4"/>
      <c r="AJ1290" s="4"/>
      <c r="AK1290" s="4"/>
      <c r="AL1290" s="4"/>
      <c r="AM1290" s="4"/>
      <c r="AN1290" s="4"/>
      <c r="AO1290" s="4"/>
      <c r="AP1290" s="4"/>
      <c r="AQ1290" s="4"/>
    </row>
    <row r="1291" spans="1:43" ht="15.75" customHeight="1" x14ac:dyDescent="0.2">
      <c r="A1291" s="17">
        <v>43769</v>
      </c>
      <c r="B1291" s="17">
        <v>33886</v>
      </c>
      <c r="C1291" s="3" t="s">
        <v>39</v>
      </c>
      <c r="D1291" s="21">
        <v>33</v>
      </c>
      <c r="E1291" s="3" t="s">
        <v>40</v>
      </c>
      <c r="F1291" s="4"/>
      <c r="G1291" s="4"/>
      <c r="H1291" s="3" t="s">
        <v>41</v>
      </c>
      <c r="I1291" s="3" t="s">
        <v>56</v>
      </c>
      <c r="J1291" s="3" t="s">
        <v>114</v>
      </c>
      <c r="K1291" s="3" t="s">
        <v>135</v>
      </c>
      <c r="L1291" s="3" t="s">
        <v>960</v>
      </c>
      <c r="M1291" s="3" t="s">
        <v>45</v>
      </c>
      <c r="N1291" s="3" t="s">
        <v>84</v>
      </c>
      <c r="O1291" s="3" t="s">
        <v>46</v>
      </c>
      <c r="P1291" s="17">
        <v>43586</v>
      </c>
      <c r="Q1291" s="3">
        <v>15</v>
      </c>
      <c r="R1291" s="3" t="s">
        <v>47</v>
      </c>
      <c r="S1291" s="3"/>
      <c r="T1291" s="3"/>
      <c r="U1291" s="4"/>
      <c r="V1291" s="4"/>
      <c r="W1291" s="4"/>
      <c r="X1291" s="4"/>
      <c r="Y1291" s="4"/>
      <c r="Z1291" s="4"/>
      <c r="AA1291" s="4"/>
      <c r="AB1291" s="4"/>
      <c r="AC1291" s="4"/>
      <c r="AD1291" s="4"/>
      <c r="AE1291" s="4"/>
      <c r="AF1291" s="4"/>
      <c r="AG1291" s="4"/>
      <c r="AH1291" s="4"/>
      <c r="AI1291" s="4"/>
      <c r="AJ1291" s="4"/>
      <c r="AK1291" s="4"/>
      <c r="AL1291" s="4"/>
      <c r="AM1291" s="4"/>
      <c r="AN1291" s="4"/>
      <c r="AO1291" s="4"/>
      <c r="AP1291" s="4"/>
      <c r="AQ1291" s="4"/>
    </row>
    <row r="1292" spans="1:43" ht="15.75" customHeight="1" x14ac:dyDescent="0.2">
      <c r="A1292" s="17">
        <v>43769</v>
      </c>
      <c r="B1292" s="17">
        <v>31935</v>
      </c>
      <c r="C1292" s="3" t="s">
        <v>48</v>
      </c>
      <c r="D1292" s="21">
        <v>38</v>
      </c>
      <c r="E1292" s="3" t="s">
        <v>40</v>
      </c>
      <c r="F1292" s="4"/>
      <c r="G1292" s="4"/>
      <c r="H1292" s="3" t="s">
        <v>41</v>
      </c>
      <c r="I1292" s="3" t="s">
        <v>134</v>
      </c>
      <c r="J1292" s="3" t="s">
        <v>51</v>
      </c>
      <c r="K1292" s="3" t="s">
        <v>135</v>
      </c>
      <c r="L1292" s="3" t="s">
        <v>64</v>
      </c>
      <c r="M1292" s="3" t="s">
        <v>45</v>
      </c>
      <c r="N1292" s="3" t="s">
        <v>39</v>
      </c>
      <c r="O1292" s="3" t="s">
        <v>46</v>
      </c>
      <c r="P1292" s="17">
        <v>43586</v>
      </c>
      <c r="Q1292" s="3">
        <v>13</v>
      </c>
      <c r="R1292" s="3" t="s">
        <v>47</v>
      </c>
      <c r="S1292" s="3"/>
      <c r="T1292" s="3"/>
      <c r="U1292" s="4"/>
      <c r="V1292" s="4"/>
      <c r="W1292" s="4"/>
      <c r="X1292" s="4"/>
      <c r="Y1292" s="4"/>
      <c r="Z1292" s="4"/>
      <c r="AA1292" s="4"/>
      <c r="AB1292" s="4"/>
      <c r="AC1292" s="4"/>
      <c r="AD1292" s="4"/>
      <c r="AE1292" s="4"/>
      <c r="AF1292" s="4"/>
      <c r="AG1292" s="4"/>
      <c r="AH1292" s="4"/>
      <c r="AI1292" s="4"/>
      <c r="AJ1292" s="4"/>
      <c r="AK1292" s="4"/>
      <c r="AL1292" s="4"/>
      <c r="AM1292" s="4"/>
      <c r="AN1292" s="4"/>
      <c r="AO1292" s="4"/>
      <c r="AP1292" s="4"/>
      <c r="AQ1292" s="4"/>
    </row>
    <row r="1293" spans="1:43" ht="15.75" customHeight="1" x14ac:dyDescent="0.2">
      <c r="A1293" s="17">
        <v>43769</v>
      </c>
      <c r="B1293" s="17">
        <v>32824</v>
      </c>
      <c r="C1293" s="3" t="s">
        <v>39</v>
      </c>
      <c r="D1293" s="21">
        <v>36</v>
      </c>
      <c r="E1293" s="3" t="s">
        <v>55</v>
      </c>
      <c r="F1293" s="4"/>
      <c r="G1293" s="4"/>
      <c r="H1293" s="3" t="s">
        <v>41</v>
      </c>
      <c r="I1293" s="3" t="s">
        <v>79</v>
      </c>
      <c r="J1293" s="3" t="s">
        <v>51</v>
      </c>
      <c r="K1293" s="3" t="s">
        <v>135</v>
      </c>
      <c r="L1293" s="3" t="s">
        <v>64</v>
      </c>
      <c r="M1293" s="3" t="s">
        <v>45</v>
      </c>
      <c r="N1293" s="3" t="s">
        <v>39</v>
      </c>
      <c r="O1293" s="3" t="s">
        <v>46</v>
      </c>
      <c r="P1293" s="17">
        <v>41606</v>
      </c>
      <c r="Q1293" s="3">
        <v>13</v>
      </c>
      <c r="R1293" s="3" t="s">
        <v>47</v>
      </c>
      <c r="S1293" s="3"/>
      <c r="T1293" s="3"/>
      <c r="U1293" s="4"/>
      <c r="V1293" s="4"/>
      <c r="W1293" s="4"/>
      <c r="X1293" s="4"/>
      <c r="Y1293" s="4"/>
      <c r="Z1293" s="4"/>
      <c r="AA1293" s="4"/>
      <c r="AB1293" s="4"/>
      <c r="AC1293" s="4"/>
      <c r="AD1293" s="4"/>
      <c r="AE1293" s="4"/>
      <c r="AF1293" s="4"/>
      <c r="AG1293" s="4"/>
      <c r="AH1293" s="4"/>
      <c r="AI1293" s="4"/>
      <c r="AJ1293" s="4"/>
      <c r="AK1293" s="4"/>
      <c r="AL1293" s="4"/>
      <c r="AM1293" s="4"/>
      <c r="AN1293" s="4"/>
      <c r="AO1293" s="4"/>
      <c r="AP1293" s="4"/>
      <c r="AQ1293" s="4"/>
    </row>
    <row r="1294" spans="1:43" ht="15.75" customHeight="1" x14ac:dyDescent="0.2">
      <c r="A1294" s="17">
        <v>43769</v>
      </c>
      <c r="B1294" s="17">
        <v>29814</v>
      </c>
      <c r="C1294" s="3" t="s">
        <v>48</v>
      </c>
      <c r="D1294" s="21">
        <v>44</v>
      </c>
      <c r="E1294" s="3" t="s">
        <v>40</v>
      </c>
      <c r="F1294" s="4"/>
      <c r="G1294" s="4"/>
      <c r="H1294" s="3" t="s">
        <v>41</v>
      </c>
      <c r="I1294" s="3" t="s">
        <v>646</v>
      </c>
      <c r="J1294" s="3" t="s">
        <v>51</v>
      </c>
      <c r="K1294" s="3" t="s">
        <v>135</v>
      </c>
      <c r="L1294" s="3" t="s">
        <v>64</v>
      </c>
      <c r="M1294" s="3" t="s">
        <v>45</v>
      </c>
      <c r="N1294" s="3" t="s">
        <v>39</v>
      </c>
      <c r="O1294" s="3" t="s">
        <v>62</v>
      </c>
      <c r="P1294" s="19"/>
      <c r="Q1294" s="3">
        <v>13</v>
      </c>
      <c r="R1294" s="3" t="s">
        <v>47</v>
      </c>
      <c r="S1294" s="3"/>
      <c r="T1294" s="3"/>
      <c r="U1294" s="4"/>
      <c r="V1294" s="4"/>
      <c r="W1294" s="4"/>
      <c r="X1294" s="4"/>
      <c r="Y1294" s="4"/>
      <c r="Z1294" s="4"/>
      <c r="AA1294" s="4"/>
      <c r="AB1294" s="4"/>
      <c r="AC1294" s="4"/>
      <c r="AD1294" s="4"/>
      <c r="AE1294" s="4"/>
      <c r="AF1294" s="4"/>
      <c r="AG1294" s="4"/>
      <c r="AH1294" s="4"/>
      <c r="AI1294" s="4"/>
      <c r="AJ1294" s="4"/>
      <c r="AK1294" s="4"/>
      <c r="AL1294" s="4"/>
      <c r="AM1294" s="4"/>
      <c r="AN1294" s="4"/>
      <c r="AO1294" s="4"/>
      <c r="AP1294" s="4"/>
      <c r="AQ1294" s="4"/>
    </row>
    <row r="1295" spans="1:43" ht="15.75" customHeight="1" x14ac:dyDescent="0.2">
      <c r="A1295" s="17">
        <v>43769</v>
      </c>
      <c r="B1295" s="17">
        <v>28173</v>
      </c>
      <c r="C1295" s="3" t="s">
        <v>54</v>
      </c>
      <c r="D1295" s="21">
        <v>48</v>
      </c>
      <c r="E1295" s="3" t="s">
        <v>40</v>
      </c>
      <c r="F1295" s="4"/>
      <c r="G1295" s="4"/>
      <c r="H1295" s="3" t="s">
        <v>49</v>
      </c>
      <c r="I1295" s="3" t="s">
        <v>56</v>
      </c>
      <c r="J1295" s="3" t="s">
        <v>51</v>
      </c>
      <c r="K1295" s="3" t="s">
        <v>135</v>
      </c>
      <c r="L1295" s="3" t="s">
        <v>961</v>
      </c>
      <c r="M1295" s="3" t="s">
        <v>45</v>
      </c>
      <c r="N1295" s="3" t="s">
        <v>58</v>
      </c>
      <c r="O1295" s="3" t="s">
        <v>46</v>
      </c>
      <c r="P1295" s="19"/>
      <c r="Q1295" s="3">
        <v>14</v>
      </c>
      <c r="R1295" s="3" t="s">
        <v>47</v>
      </c>
      <c r="S1295" s="3"/>
      <c r="T1295" s="3"/>
      <c r="U1295" s="4"/>
      <c r="V1295" s="4"/>
      <c r="W1295" s="4"/>
      <c r="X1295" s="4"/>
      <c r="Y1295" s="4"/>
      <c r="Z1295" s="4"/>
      <c r="AA1295" s="4"/>
      <c r="AB1295" s="4"/>
      <c r="AC1295" s="4"/>
      <c r="AD1295" s="4"/>
      <c r="AE1295" s="4"/>
      <c r="AF1295" s="4"/>
      <c r="AG1295" s="4"/>
      <c r="AH1295" s="4"/>
      <c r="AI1295" s="4"/>
      <c r="AJ1295" s="4"/>
      <c r="AK1295" s="4"/>
      <c r="AL1295" s="4"/>
      <c r="AM1295" s="4"/>
      <c r="AN1295" s="4"/>
      <c r="AO1295" s="4"/>
      <c r="AP1295" s="4"/>
      <c r="AQ1295" s="4"/>
    </row>
    <row r="1296" spans="1:43" ht="15.75" customHeight="1" x14ac:dyDescent="0.2">
      <c r="A1296" s="17">
        <v>43770</v>
      </c>
      <c r="B1296" s="17">
        <v>25357</v>
      </c>
      <c r="C1296" s="3" t="s">
        <v>54</v>
      </c>
      <c r="D1296" s="21">
        <v>56</v>
      </c>
      <c r="E1296" s="3" t="s">
        <v>40</v>
      </c>
      <c r="F1296" s="4"/>
      <c r="G1296" s="4"/>
      <c r="H1296" s="3" t="s">
        <v>49</v>
      </c>
      <c r="I1296" s="3" t="s">
        <v>56</v>
      </c>
      <c r="J1296" s="3" t="s">
        <v>51</v>
      </c>
      <c r="K1296" s="3" t="s">
        <v>135</v>
      </c>
      <c r="L1296" s="3" t="s">
        <v>104</v>
      </c>
      <c r="M1296" s="3" t="s">
        <v>45</v>
      </c>
      <c r="N1296" s="3" t="s">
        <v>58</v>
      </c>
      <c r="O1296" s="3" t="s">
        <v>46</v>
      </c>
      <c r="P1296" s="17">
        <v>42815</v>
      </c>
      <c r="Q1296" s="5" t="s">
        <v>401</v>
      </c>
      <c r="R1296" s="3" t="s">
        <v>47</v>
      </c>
      <c r="S1296" s="3"/>
      <c r="T1296" s="3"/>
      <c r="U1296" s="4"/>
      <c r="V1296" s="4"/>
      <c r="W1296" s="4"/>
      <c r="X1296" s="4"/>
      <c r="Y1296" s="4"/>
      <c r="Z1296" s="4"/>
      <c r="AA1296" s="4"/>
      <c r="AB1296" s="4"/>
      <c r="AC1296" s="4"/>
      <c r="AD1296" s="4"/>
      <c r="AE1296" s="4"/>
      <c r="AF1296" s="4"/>
      <c r="AG1296" s="4"/>
      <c r="AH1296" s="4"/>
      <c r="AI1296" s="4"/>
      <c r="AJ1296" s="4"/>
      <c r="AK1296" s="4"/>
      <c r="AL1296" s="4"/>
      <c r="AM1296" s="4"/>
      <c r="AN1296" s="4"/>
      <c r="AO1296" s="4"/>
      <c r="AP1296" s="4"/>
      <c r="AQ1296" s="4"/>
    </row>
    <row r="1297" spans="1:43" ht="15.75" customHeight="1" x14ac:dyDescent="0.2">
      <c r="A1297" s="17">
        <v>43770</v>
      </c>
      <c r="B1297" s="17">
        <v>32812</v>
      </c>
      <c r="C1297" s="3" t="s">
        <v>92</v>
      </c>
      <c r="D1297" s="21">
        <v>36</v>
      </c>
      <c r="E1297" s="3" t="s">
        <v>40</v>
      </c>
      <c r="F1297" s="4"/>
      <c r="G1297" s="4"/>
      <c r="H1297" s="3" t="s">
        <v>49</v>
      </c>
      <c r="I1297" s="3" t="s">
        <v>663</v>
      </c>
      <c r="J1297" s="3" t="s">
        <v>51</v>
      </c>
      <c r="K1297" s="3" t="s">
        <v>135</v>
      </c>
      <c r="L1297" s="3" t="s">
        <v>962</v>
      </c>
      <c r="M1297" s="3" t="s">
        <v>45</v>
      </c>
      <c r="N1297" s="3" t="s">
        <v>58</v>
      </c>
      <c r="O1297" s="3" t="s">
        <v>62</v>
      </c>
      <c r="P1297" s="19"/>
      <c r="Q1297" s="5" t="s">
        <v>109</v>
      </c>
      <c r="R1297" s="3" t="s">
        <v>47</v>
      </c>
      <c r="S1297" s="3"/>
      <c r="T1297" s="3"/>
      <c r="U1297" s="4"/>
      <c r="V1297" s="4"/>
      <c r="W1297" s="4"/>
      <c r="X1297" s="4"/>
      <c r="Y1297" s="4"/>
      <c r="Z1297" s="4"/>
      <c r="AA1297" s="4"/>
      <c r="AB1297" s="4"/>
      <c r="AC1297" s="4"/>
      <c r="AD1297" s="4"/>
      <c r="AE1297" s="4"/>
      <c r="AF1297" s="4"/>
      <c r="AG1297" s="4"/>
      <c r="AH1297" s="4"/>
      <c r="AI1297" s="4"/>
      <c r="AJ1297" s="4"/>
      <c r="AK1297" s="4"/>
      <c r="AL1297" s="4"/>
      <c r="AM1297" s="4"/>
      <c r="AN1297" s="4"/>
      <c r="AO1297" s="4"/>
      <c r="AP1297" s="4"/>
      <c r="AQ1297" s="4"/>
    </row>
    <row r="1298" spans="1:43" ht="15.75" customHeight="1" x14ac:dyDescent="0.2">
      <c r="A1298" s="17">
        <v>43770</v>
      </c>
      <c r="B1298" s="17">
        <v>29348</v>
      </c>
      <c r="C1298" s="3" t="s">
        <v>39</v>
      </c>
      <c r="D1298" s="21">
        <v>45</v>
      </c>
      <c r="E1298" s="3" t="s">
        <v>40</v>
      </c>
      <c r="F1298" s="4"/>
      <c r="G1298" s="4"/>
      <c r="H1298" s="3" t="s">
        <v>41</v>
      </c>
      <c r="I1298" s="3" t="s">
        <v>963</v>
      </c>
      <c r="J1298" s="3" t="s">
        <v>51</v>
      </c>
      <c r="K1298" s="3" t="s">
        <v>135</v>
      </c>
      <c r="L1298" s="3" t="s">
        <v>64</v>
      </c>
      <c r="M1298" s="3" t="s">
        <v>45</v>
      </c>
      <c r="N1298" s="3" t="s">
        <v>39</v>
      </c>
      <c r="O1298" s="3" t="s">
        <v>46</v>
      </c>
      <c r="P1298" s="17">
        <v>38432</v>
      </c>
      <c r="Q1298" s="5" t="s">
        <v>130</v>
      </c>
      <c r="R1298" s="3" t="s">
        <v>47</v>
      </c>
      <c r="S1298" s="3"/>
      <c r="T1298" s="3"/>
      <c r="U1298" s="4"/>
      <c r="V1298" s="4"/>
      <c r="W1298" s="4"/>
      <c r="X1298" s="4"/>
      <c r="Y1298" s="4"/>
      <c r="Z1298" s="4"/>
      <c r="AA1298" s="4"/>
      <c r="AB1298" s="4"/>
      <c r="AC1298" s="4"/>
      <c r="AD1298" s="4"/>
      <c r="AE1298" s="4"/>
      <c r="AF1298" s="4"/>
      <c r="AG1298" s="4"/>
      <c r="AH1298" s="4"/>
      <c r="AI1298" s="4"/>
      <c r="AJ1298" s="4"/>
      <c r="AK1298" s="4"/>
      <c r="AL1298" s="4"/>
      <c r="AM1298" s="4"/>
      <c r="AN1298" s="4"/>
      <c r="AO1298" s="4"/>
      <c r="AP1298" s="4"/>
      <c r="AQ1298" s="4"/>
    </row>
    <row r="1299" spans="1:43" ht="15.75" customHeight="1" x14ac:dyDescent="0.2">
      <c r="A1299" s="17">
        <v>43770</v>
      </c>
      <c r="B1299" s="17">
        <v>31023</v>
      </c>
      <c r="C1299" s="3" t="s">
        <v>48</v>
      </c>
      <c r="D1299" s="21">
        <v>41</v>
      </c>
      <c r="E1299" s="3" t="s">
        <v>40</v>
      </c>
      <c r="F1299" s="4"/>
      <c r="G1299" s="4"/>
      <c r="H1299" s="3" t="s">
        <v>41</v>
      </c>
      <c r="I1299" s="3" t="s">
        <v>71</v>
      </c>
      <c r="J1299" s="3" t="s">
        <v>51</v>
      </c>
      <c r="K1299" s="3" t="s">
        <v>135</v>
      </c>
      <c r="L1299" s="3" t="s">
        <v>880</v>
      </c>
      <c r="M1299" s="3" t="s">
        <v>45</v>
      </c>
      <c r="N1299" s="3" t="s">
        <v>58</v>
      </c>
      <c r="O1299" s="3" t="s">
        <v>62</v>
      </c>
      <c r="P1299" s="19"/>
      <c r="Q1299" s="5" t="s">
        <v>401</v>
      </c>
      <c r="R1299" s="3" t="s">
        <v>47</v>
      </c>
      <c r="S1299" s="3"/>
      <c r="T1299" s="3"/>
      <c r="U1299" s="4"/>
      <c r="V1299" s="4"/>
      <c r="W1299" s="4"/>
      <c r="X1299" s="4"/>
      <c r="Y1299" s="4"/>
      <c r="Z1299" s="4"/>
      <c r="AA1299" s="4"/>
      <c r="AB1299" s="4"/>
      <c r="AC1299" s="4"/>
      <c r="AD1299" s="4"/>
      <c r="AE1299" s="4"/>
      <c r="AF1299" s="4"/>
      <c r="AG1299" s="4"/>
      <c r="AH1299" s="4"/>
      <c r="AI1299" s="4"/>
      <c r="AJ1299" s="4"/>
      <c r="AK1299" s="4"/>
      <c r="AL1299" s="4"/>
      <c r="AM1299" s="4"/>
      <c r="AN1299" s="4"/>
      <c r="AO1299" s="4"/>
      <c r="AP1299" s="4"/>
      <c r="AQ1299" s="4"/>
    </row>
    <row r="1300" spans="1:43" ht="15.75" customHeight="1" x14ac:dyDescent="0.2">
      <c r="A1300" s="17">
        <v>43770</v>
      </c>
      <c r="B1300" s="17">
        <v>30896</v>
      </c>
      <c r="C1300" s="3" t="s">
        <v>54</v>
      </c>
      <c r="D1300" s="21">
        <v>41</v>
      </c>
      <c r="E1300" s="3" t="s">
        <v>40</v>
      </c>
      <c r="F1300" s="4"/>
      <c r="G1300" s="4"/>
      <c r="H1300" s="3" t="s">
        <v>41</v>
      </c>
      <c r="I1300" s="3" t="s">
        <v>134</v>
      </c>
      <c r="J1300" s="3" t="s">
        <v>51</v>
      </c>
      <c r="K1300" s="3" t="s">
        <v>135</v>
      </c>
      <c r="L1300" s="3" t="s">
        <v>64</v>
      </c>
      <c r="M1300" s="3" t="s">
        <v>45</v>
      </c>
      <c r="N1300" s="3" t="s">
        <v>58</v>
      </c>
      <c r="O1300" s="3" t="s">
        <v>62</v>
      </c>
      <c r="P1300" s="19"/>
      <c r="Q1300" s="5" t="s">
        <v>620</v>
      </c>
      <c r="R1300" s="3" t="s">
        <v>47</v>
      </c>
      <c r="S1300" s="3"/>
      <c r="T1300" s="3"/>
      <c r="U1300" s="4"/>
      <c r="V1300" s="4"/>
      <c r="W1300" s="4"/>
      <c r="X1300" s="4"/>
      <c r="Y1300" s="4"/>
      <c r="Z1300" s="4"/>
      <c r="AA1300" s="4"/>
      <c r="AB1300" s="4"/>
      <c r="AC1300" s="4"/>
      <c r="AD1300" s="4"/>
      <c r="AE1300" s="4"/>
      <c r="AF1300" s="4"/>
      <c r="AG1300" s="4"/>
      <c r="AH1300" s="4"/>
      <c r="AI1300" s="4"/>
      <c r="AJ1300" s="4"/>
      <c r="AK1300" s="4"/>
      <c r="AL1300" s="4"/>
      <c r="AM1300" s="4"/>
      <c r="AN1300" s="4"/>
      <c r="AO1300" s="4"/>
      <c r="AP1300" s="4"/>
      <c r="AQ1300" s="4"/>
    </row>
    <row r="1301" spans="1:43" ht="15.75" customHeight="1" x14ac:dyDescent="0.2">
      <c r="A1301" s="17">
        <v>43770</v>
      </c>
      <c r="B1301" s="17">
        <v>29368</v>
      </c>
      <c r="C1301" s="3" t="s">
        <v>39</v>
      </c>
      <c r="D1301" s="21">
        <v>45</v>
      </c>
      <c r="E1301" s="3" t="s">
        <v>40</v>
      </c>
      <c r="F1301" s="4"/>
      <c r="G1301" s="4"/>
      <c r="H1301" s="3" t="s">
        <v>41</v>
      </c>
      <c r="I1301" s="3" t="s">
        <v>134</v>
      </c>
      <c r="J1301" s="3" t="s">
        <v>51</v>
      </c>
      <c r="K1301" s="3" t="s">
        <v>135</v>
      </c>
      <c r="L1301" s="3" t="s">
        <v>64</v>
      </c>
      <c r="M1301" s="3" t="s">
        <v>964</v>
      </c>
      <c r="N1301" s="3" t="s">
        <v>58</v>
      </c>
      <c r="O1301" s="3" t="s">
        <v>62</v>
      </c>
      <c r="P1301" s="19"/>
      <c r="Q1301" s="5" t="s">
        <v>401</v>
      </c>
      <c r="R1301" s="3" t="s">
        <v>47</v>
      </c>
      <c r="S1301" s="3"/>
      <c r="T1301" s="3"/>
      <c r="U1301" s="4"/>
      <c r="V1301" s="4"/>
      <c r="W1301" s="4"/>
      <c r="X1301" s="4"/>
      <c r="Y1301" s="4"/>
      <c r="Z1301" s="4"/>
      <c r="AA1301" s="4"/>
      <c r="AB1301" s="4"/>
      <c r="AC1301" s="4"/>
      <c r="AD1301" s="4"/>
      <c r="AE1301" s="4"/>
      <c r="AF1301" s="4"/>
      <c r="AG1301" s="4"/>
      <c r="AH1301" s="4"/>
      <c r="AI1301" s="4"/>
      <c r="AJ1301" s="4"/>
      <c r="AK1301" s="4"/>
      <c r="AL1301" s="4"/>
      <c r="AM1301" s="4"/>
      <c r="AN1301" s="4"/>
      <c r="AO1301" s="4"/>
      <c r="AP1301" s="4"/>
      <c r="AQ1301" s="4"/>
    </row>
    <row r="1302" spans="1:43" ht="15.75" customHeight="1" x14ac:dyDescent="0.2">
      <c r="A1302" s="17">
        <v>43770</v>
      </c>
      <c r="B1302" s="17">
        <v>33077</v>
      </c>
      <c r="C1302" s="3" t="s">
        <v>48</v>
      </c>
      <c r="D1302" s="21">
        <v>35</v>
      </c>
      <c r="E1302" s="3" t="s">
        <v>40</v>
      </c>
      <c r="F1302" s="4"/>
      <c r="G1302" s="4"/>
      <c r="H1302" s="3" t="s">
        <v>41</v>
      </c>
      <c r="I1302" s="3" t="s">
        <v>79</v>
      </c>
      <c r="J1302" s="3" t="s">
        <v>60</v>
      </c>
      <c r="K1302" s="3" t="s">
        <v>135</v>
      </c>
      <c r="L1302" s="3" t="s">
        <v>194</v>
      </c>
      <c r="M1302" s="3" t="s">
        <v>45</v>
      </c>
      <c r="N1302" s="3" t="s">
        <v>39</v>
      </c>
      <c r="O1302" s="3" t="s">
        <v>46</v>
      </c>
      <c r="P1302" s="17">
        <v>43586</v>
      </c>
      <c r="Q1302" s="5" t="s">
        <v>128</v>
      </c>
      <c r="R1302" s="3" t="s">
        <v>47</v>
      </c>
      <c r="S1302" s="3"/>
      <c r="T1302" s="3"/>
      <c r="U1302" s="4"/>
      <c r="V1302" s="4"/>
      <c r="W1302" s="4"/>
      <c r="X1302" s="4"/>
      <c r="Y1302" s="4"/>
      <c r="Z1302" s="4"/>
      <c r="AA1302" s="4"/>
      <c r="AB1302" s="4"/>
      <c r="AC1302" s="4"/>
      <c r="AD1302" s="4"/>
      <c r="AE1302" s="4"/>
      <c r="AF1302" s="4"/>
      <c r="AG1302" s="4"/>
      <c r="AH1302" s="4"/>
      <c r="AI1302" s="4"/>
      <c r="AJ1302" s="4"/>
      <c r="AK1302" s="4"/>
      <c r="AL1302" s="4"/>
      <c r="AM1302" s="4"/>
      <c r="AN1302" s="4"/>
      <c r="AO1302" s="4"/>
      <c r="AP1302" s="4"/>
      <c r="AQ1302" s="4"/>
    </row>
    <row r="1303" spans="1:43" ht="15.75" customHeight="1" x14ac:dyDescent="0.2">
      <c r="A1303" s="17">
        <v>43770</v>
      </c>
      <c r="B1303" s="17">
        <v>31929</v>
      </c>
      <c r="C1303" s="3" t="s">
        <v>48</v>
      </c>
      <c r="D1303" s="21">
        <v>38</v>
      </c>
      <c r="E1303" s="3" t="s">
        <v>40</v>
      </c>
      <c r="F1303" s="4"/>
      <c r="G1303" s="4"/>
      <c r="H1303" s="3" t="s">
        <v>41</v>
      </c>
      <c r="I1303" s="3" t="s">
        <v>144</v>
      </c>
      <c r="J1303" s="3" t="s">
        <v>51</v>
      </c>
      <c r="K1303" s="3" t="s">
        <v>135</v>
      </c>
      <c r="L1303" s="3" t="s">
        <v>965</v>
      </c>
      <c r="M1303" s="3" t="s">
        <v>45</v>
      </c>
      <c r="N1303" s="3" t="s">
        <v>58</v>
      </c>
      <c r="O1303" s="3" t="s">
        <v>62</v>
      </c>
      <c r="P1303" s="19"/>
      <c r="Q1303" s="5" t="s">
        <v>147</v>
      </c>
      <c r="R1303" s="3" t="s">
        <v>47</v>
      </c>
      <c r="S1303" s="3"/>
      <c r="T1303" s="3"/>
      <c r="U1303" s="4"/>
      <c r="V1303" s="4"/>
      <c r="W1303" s="4"/>
      <c r="X1303" s="4"/>
      <c r="Y1303" s="4"/>
      <c r="Z1303" s="4"/>
      <c r="AA1303" s="4"/>
      <c r="AB1303" s="4"/>
      <c r="AC1303" s="4"/>
      <c r="AD1303" s="4"/>
      <c r="AE1303" s="4"/>
      <c r="AF1303" s="4"/>
      <c r="AG1303" s="4"/>
      <c r="AH1303" s="4"/>
      <c r="AI1303" s="4"/>
      <c r="AJ1303" s="4"/>
      <c r="AK1303" s="4"/>
      <c r="AL1303" s="4"/>
      <c r="AM1303" s="4"/>
      <c r="AN1303" s="4"/>
      <c r="AO1303" s="4"/>
      <c r="AP1303" s="4"/>
      <c r="AQ1303" s="4"/>
    </row>
    <row r="1304" spans="1:43" ht="15.75" customHeight="1" x14ac:dyDescent="0.2">
      <c r="A1304" s="17">
        <v>43770</v>
      </c>
      <c r="B1304" s="17">
        <v>31981</v>
      </c>
      <c r="C1304" s="3" t="s">
        <v>54</v>
      </c>
      <c r="D1304" s="21">
        <v>38</v>
      </c>
      <c r="E1304" s="3" t="s">
        <v>40</v>
      </c>
      <c r="F1304" s="4"/>
      <c r="G1304" s="4"/>
      <c r="H1304" s="3" t="s">
        <v>49</v>
      </c>
      <c r="I1304" s="3" t="s">
        <v>966</v>
      </c>
      <c r="J1304" s="3" t="s">
        <v>51</v>
      </c>
      <c r="K1304" s="3" t="s">
        <v>135</v>
      </c>
      <c r="L1304" s="3" t="s">
        <v>729</v>
      </c>
      <c r="M1304" s="3" t="s">
        <v>45</v>
      </c>
      <c r="N1304" s="3" t="s">
        <v>39</v>
      </c>
      <c r="O1304" s="3" t="s">
        <v>62</v>
      </c>
      <c r="P1304" s="19"/>
      <c r="Q1304" s="5" t="s">
        <v>147</v>
      </c>
      <c r="R1304" s="3" t="s">
        <v>47</v>
      </c>
      <c r="S1304" s="3"/>
      <c r="T1304" s="3"/>
      <c r="U1304" s="4"/>
      <c r="V1304" s="4"/>
      <c r="W1304" s="4"/>
      <c r="X1304" s="4"/>
      <c r="Y1304" s="4"/>
      <c r="Z1304" s="4"/>
      <c r="AA1304" s="4"/>
      <c r="AB1304" s="4"/>
      <c r="AC1304" s="4"/>
      <c r="AD1304" s="4"/>
      <c r="AE1304" s="4"/>
      <c r="AF1304" s="4"/>
      <c r="AG1304" s="4"/>
      <c r="AH1304" s="4"/>
      <c r="AI1304" s="4"/>
      <c r="AJ1304" s="4"/>
      <c r="AK1304" s="4"/>
      <c r="AL1304" s="4"/>
      <c r="AM1304" s="4"/>
      <c r="AN1304" s="4"/>
      <c r="AO1304" s="4"/>
      <c r="AP1304" s="4"/>
      <c r="AQ1304" s="4"/>
    </row>
    <row r="1305" spans="1:43" ht="15.75" customHeight="1" x14ac:dyDescent="0.2">
      <c r="A1305" s="17">
        <v>43770</v>
      </c>
      <c r="B1305" s="17">
        <v>32128</v>
      </c>
      <c r="C1305" s="3" t="s">
        <v>92</v>
      </c>
      <c r="D1305" s="21">
        <v>38</v>
      </c>
      <c r="E1305" s="3" t="s">
        <v>40</v>
      </c>
      <c r="F1305" s="4"/>
      <c r="G1305" s="4"/>
      <c r="H1305" s="3" t="s">
        <v>49</v>
      </c>
      <c r="I1305" s="3" t="s">
        <v>134</v>
      </c>
      <c r="J1305" s="3" t="s">
        <v>43</v>
      </c>
      <c r="K1305" s="3" t="s">
        <v>135</v>
      </c>
      <c r="L1305" s="3" t="s">
        <v>271</v>
      </c>
      <c r="M1305" s="3" t="s">
        <v>45</v>
      </c>
      <c r="N1305" s="3" t="s">
        <v>39</v>
      </c>
      <c r="O1305" s="3" t="s">
        <v>62</v>
      </c>
      <c r="P1305" s="19"/>
      <c r="Q1305" s="5" t="s">
        <v>648</v>
      </c>
      <c r="R1305" s="3" t="s">
        <v>47</v>
      </c>
      <c r="S1305" s="3"/>
      <c r="T1305" s="3"/>
      <c r="U1305" s="4"/>
      <c r="V1305" s="4"/>
      <c r="W1305" s="4"/>
      <c r="X1305" s="4"/>
      <c r="Y1305" s="4"/>
      <c r="Z1305" s="4"/>
      <c r="AA1305" s="4"/>
      <c r="AB1305" s="4"/>
      <c r="AC1305" s="4"/>
      <c r="AD1305" s="4"/>
      <c r="AE1305" s="4"/>
      <c r="AF1305" s="4"/>
      <c r="AG1305" s="4"/>
      <c r="AH1305" s="4"/>
      <c r="AI1305" s="4"/>
      <c r="AJ1305" s="4"/>
      <c r="AK1305" s="4"/>
      <c r="AL1305" s="4"/>
      <c r="AM1305" s="4"/>
      <c r="AN1305" s="4"/>
      <c r="AO1305" s="4"/>
      <c r="AP1305" s="4"/>
      <c r="AQ1305" s="4"/>
    </row>
    <row r="1306" spans="1:43" ht="15.75" customHeight="1" x14ac:dyDescent="0.2">
      <c r="A1306" s="17">
        <v>43770</v>
      </c>
      <c r="B1306" s="17">
        <v>32144</v>
      </c>
      <c r="C1306" s="3" t="s">
        <v>54</v>
      </c>
      <c r="D1306" s="21">
        <v>37</v>
      </c>
      <c r="E1306" s="3" t="s">
        <v>40</v>
      </c>
      <c r="F1306" s="4"/>
      <c r="G1306" s="4"/>
      <c r="H1306" s="3" t="s">
        <v>41</v>
      </c>
      <c r="I1306" s="3" t="s">
        <v>628</v>
      </c>
      <c r="J1306" s="3" t="s">
        <v>51</v>
      </c>
      <c r="K1306" s="3" t="s">
        <v>135</v>
      </c>
      <c r="L1306" s="3" t="s">
        <v>446</v>
      </c>
      <c r="M1306" s="3" t="s">
        <v>45</v>
      </c>
      <c r="N1306" s="3" t="s">
        <v>39</v>
      </c>
      <c r="O1306" s="3" t="s">
        <v>62</v>
      </c>
      <c r="P1306" s="19"/>
      <c r="Q1306" s="5" t="s">
        <v>613</v>
      </c>
      <c r="R1306" s="3" t="s">
        <v>47</v>
      </c>
      <c r="S1306" s="3"/>
      <c r="T1306" s="3"/>
      <c r="U1306" s="4"/>
      <c r="V1306" s="4"/>
      <c r="W1306" s="4"/>
      <c r="X1306" s="4"/>
      <c r="Y1306" s="4"/>
      <c r="Z1306" s="4"/>
      <c r="AA1306" s="4"/>
      <c r="AB1306" s="4"/>
      <c r="AC1306" s="4"/>
      <c r="AD1306" s="4"/>
      <c r="AE1306" s="4"/>
      <c r="AF1306" s="4"/>
      <c r="AG1306" s="4"/>
      <c r="AH1306" s="4"/>
      <c r="AI1306" s="4"/>
      <c r="AJ1306" s="4"/>
      <c r="AK1306" s="4"/>
      <c r="AL1306" s="4"/>
      <c r="AM1306" s="4"/>
      <c r="AN1306" s="4"/>
      <c r="AO1306" s="4"/>
      <c r="AP1306" s="4"/>
      <c r="AQ1306" s="4"/>
    </row>
    <row r="1307" spans="1:43" ht="15.75" customHeight="1" x14ac:dyDescent="0.2">
      <c r="A1307" s="17">
        <v>43770</v>
      </c>
      <c r="B1307" s="17">
        <v>33259</v>
      </c>
      <c r="C1307" s="3" t="s">
        <v>54</v>
      </c>
      <c r="D1307" s="21">
        <v>34</v>
      </c>
      <c r="E1307" s="3" t="s">
        <v>40</v>
      </c>
      <c r="F1307" s="4"/>
      <c r="G1307" s="4"/>
      <c r="H1307" s="3" t="s">
        <v>41</v>
      </c>
      <c r="I1307" s="3" t="s">
        <v>634</v>
      </c>
      <c r="J1307" s="3" t="s">
        <v>51</v>
      </c>
      <c r="K1307" s="3" t="s">
        <v>135</v>
      </c>
      <c r="L1307" s="3" t="s">
        <v>86</v>
      </c>
      <c r="M1307" s="3" t="s">
        <v>45</v>
      </c>
      <c r="N1307" s="3" t="s">
        <v>39</v>
      </c>
      <c r="O1307" s="3" t="s">
        <v>62</v>
      </c>
      <c r="P1307" s="19"/>
      <c r="Q1307" s="5" t="s">
        <v>65</v>
      </c>
      <c r="R1307" s="3" t="s">
        <v>47</v>
      </c>
      <c r="S1307" s="3"/>
      <c r="T1307" s="3"/>
      <c r="U1307" s="4"/>
      <c r="V1307" s="4"/>
      <c r="W1307" s="4"/>
      <c r="X1307" s="4"/>
      <c r="Y1307" s="4"/>
      <c r="Z1307" s="4"/>
      <c r="AA1307" s="4"/>
      <c r="AB1307" s="4"/>
      <c r="AC1307" s="4"/>
      <c r="AD1307" s="4"/>
      <c r="AE1307" s="4"/>
      <c r="AF1307" s="4"/>
      <c r="AG1307" s="4"/>
      <c r="AH1307" s="4"/>
      <c r="AI1307" s="4"/>
      <c r="AJ1307" s="4"/>
      <c r="AK1307" s="4"/>
      <c r="AL1307" s="4"/>
      <c r="AM1307" s="4"/>
      <c r="AN1307" s="4"/>
      <c r="AO1307" s="4"/>
      <c r="AP1307" s="4"/>
      <c r="AQ1307" s="4"/>
    </row>
    <row r="1308" spans="1:43" ht="15.75" customHeight="1" x14ac:dyDescent="0.2">
      <c r="A1308" s="17">
        <v>43770</v>
      </c>
      <c r="B1308" s="17">
        <v>32588</v>
      </c>
      <c r="C1308" s="3" t="s">
        <v>54</v>
      </c>
      <c r="D1308" s="21">
        <v>36</v>
      </c>
      <c r="E1308" s="3" t="s">
        <v>40</v>
      </c>
      <c r="F1308" s="4"/>
      <c r="G1308" s="4"/>
      <c r="H1308" s="3" t="s">
        <v>41</v>
      </c>
      <c r="I1308" s="3" t="s">
        <v>71</v>
      </c>
      <c r="J1308" s="3" t="s">
        <v>51</v>
      </c>
      <c r="K1308" s="3" t="s">
        <v>135</v>
      </c>
      <c r="L1308" s="3" t="s">
        <v>729</v>
      </c>
      <c r="M1308" s="3" t="s">
        <v>45</v>
      </c>
      <c r="N1308" s="3" t="s">
        <v>58</v>
      </c>
      <c r="O1308" s="3" t="s">
        <v>62</v>
      </c>
      <c r="P1308" s="19"/>
      <c r="Q1308" s="5" t="s">
        <v>232</v>
      </c>
      <c r="R1308" s="3" t="s">
        <v>47</v>
      </c>
      <c r="S1308" s="3"/>
      <c r="T1308" s="3"/>
      <c r="U1308" s="4"/>
      <c r="V1308" s="4"/>
      <c r="W1308" s="4"/>
      <c r="X1308" s="4"/>
      <c r="Y1308" s="4"/>
      <c r="Z1308" s="4"/>
      <c r="AA1308" s="4"/>
      <c r="AB1308" s="4"/>
      <c r="AC1308" s="4"/>
      <c r="AD1308" s="4"/>
      <c r="AE1308" s="4"/>
      <c r="AF1308" s="4"/>
      <c r="AG1308" s="4"/>
      <c r="AH1308" s="4"/>
      <c r="AI1308" s="4"/>
      <c r="AJ1308" s="4"/>
      <c r="AK1308" s="4"/>
      <c r="AL1308" s="4"/>
      <c r="AM1308" s="4"/>
      <c r="AN1308" s="4"/>
      <c r="AO1308" s="4"/>
      <c r="AP1308" s="4"/>
      <c r="AQ1308" s="4"/>
    </row>
    <row r="1309" spans="1:43" ht="15.75" customHeight="1" x14ac:dyDescent="0.2">
      <c r="A1309" s="17">
        <v>43770</v>
      </c>
      <c r="B1309" s="17">
        <v>25825</v>
      </c>
      <c r="C1309" s="3" t="s">
        <v>54</v>
      </c>
      <c r="D1309" s="21">
        <v>55</v>
      </c>
      <c r="E1309" s="3" t="s">
        <v>40</v>
      </c>
      <c r="F1309" s="4"/>
      <c r="G1309" s="4"/>
      <c r="H1309" s="3" t="s">
        <v>49</v>
      </c>
      <c r="I1309" s="3" t="s">
        <v>71</v>
      </c>
      <c r="J1309" s="3" t="s">
        <v>51</v>
      </c>
      <c r="K1309" s="3" t="s">
        <v>135</v>
      </c>
      <c r="L1309" s="3" t="s">
        <v>64</v>
      </c>
      <c r="M1309" s="3" t="s">
        <v>45</v>
      </c>
      <c r="N1309" s="3" t="s">
        <v>84</v>
      </c>
      <c r="O1309" s="3" t="s">
        <v>46</v>
      </c>
      <c r="P1309" s="17">
        <v>38432</v>
      </c>
      <c r="Q1309" s="5" t="s">
        <v>100</v>
      </c>
      <c r="R1309" s="3" t="s">
        <v>47</v>
      </c>
      <c r="S1309" s="3"/>
      <c r="T1309" s="3"/>
      <c r="U1309" s="4"/>
      <c r="V1309" s="4"/>
      <c r="W1309" s="4"/>
      <c r="X1309" s="4"/>
      <c r="Y1309" s="4"/>
      <c r="Z1309" s="4"/>
      <c r="AA1309" s="4"/>
      <c r="AB1309" s="4"/>
      <c r="AC1309" s="4"/>
      <c r="AD1309" s="4"/>
      <c r="AE1309" s="4"/>
      <c r="AF1309" s="4"/>
      <c r="AG1309" s="4"/>
      <c r="AH1309" s="4"/>
      <c r="AI1309" s="4"/>
      <c r="AJ1309" s="4"/>
      <c r="AK1309" s="4"/>
      <c r="AL1309" s="4"/>
      <c r="AM1309" s="4"/>
      <c r="AN1309" s="4"/>
      <c r="AO1309" s="4"/>
      <c r="AP1309" s="4"/>
      <c r="AQ1309" s="4"/>
    </row>
    <row r="1310" spans="1:43" ht="15.75" customHeight="1" x14ac:dyDescent="0.2">
      <c r="A1310" s="17">
        <v>43770</v>
      </c>
      <c r="B1310" s="17">
        <v>30543</v>
      </c>
      <c r="C1310" s="3" t="s">
        <v>54</v>
      </c>
      <c r="D1310" s="21">
        <v>42</v>
      </c>
      <c r="E1310" s="3" t="s">
        <v>40</v>
      </c>
      <c r="F1310" s="4"/>
      <c r="G1310" s="4"/>
      <c r="H1310" s="3" t="s">
        <v>49</v>
      </c>
      <c r="I1310" s="3" t="s">
        <v>74</v>
      </c>
      <c r="J1310" s="3" t="s">
        <v>51</v>
      </c>
      <c r="K1310" s="3" t="s">
        <v>135</v>
      </c>
      <c r="L1310" s="3" t="s">
        <v>86</v>
      </c>
      <c r="M1310" s="3" t="s">
        <v>45</v>
      </c>
      <c r="N1310" s="3" t="s">
        <v>58</v>
      </c>
      <c r="O1310" s="3" t="s">
        <v>46</v>
      </c>
      <c r="P1310" s="17">
        <v>39893</v>
      </c>
      <c r="Q1310" s="5" t="s">
        <v>100</v>
      </c>
      <c r="R1310" s="3" t="s">
        <v>47</v>
      </c>
      <c r="S1310" s="3"/>
      <c r="T1310" s="3"/>
      <c r="U1310" s="4"/>
      <c r="V1310" s="4"/>
      <c r="W1310" s="4"/>
      <c r="X1310" s="4"/>
      <c r="Y1310" s="4"/>
      <c r="Z1310" s="4"/>
      <c r="AA1310" s="4"/>
      <c r="AB1310" s="4"/>
      <c r="AC1310" s="4"/>
      <c r="AD1310" s="4"/>
      <c r="AE1310" s="4"/>
      <c r="AF1310" s="4"/>
      <c r="AG1310" s="4"/>
      <c r="AH1310" s="4"/>
      <c r="AI1310" s="4"/>
      <c r="AJ1310" s="4"/>
      <c r="AK1310" s="4"/>
      <c r="AL1310" s="4"/>
      <c r="AM1310" s="4"/>
      <c r="AN1310" s="4"/>
      <c r="AO1310" s="4"/>
      <c r="AP1310" s="4"/>
      <c r="AQ1310" s="4"/>
    </row>
    <row r="1311" spans="1:43" ht="15.75" customHeight="1" x14ac:dyDescent="0.2">
      <c r="A1311" s="17">
        <v>43770</v>
      </c>
      <c r="B1311" s="17">
        <v>34019</v>
      </c>
      <c r="C1311" s="3" t="s">
        <v>54</v>
      </c>
      <c r="D1311" s="21">
        <v>32</v>
      </c>
      <c r="E1311" s="3" t="s">
        <v>40</v>
      </c>
      <c r="F1311" s="4"/>
      <c r="G1311" s="4"/>
      <c r="H1311" s="3" t="s">
        <v>41</v>
      </c>
      <c r="I1311" s="3" t="s">
        <v>270</v>
      </c>
      <c r="J1311" s="3" t="s">
        <v>51</v>
      </c>
      <c r="K1311" s="3" t="s">
        <v>135</v>
      </c>
      <c r="L1311" s="3" t="s">
        <v>704</v>
      </c>
      <c r="M1311" s="3" t="s">
        <v>45</v>
      </c>
      <c r="N1311" s="3" t="s">
        <v>39</v>
      </c>
      <c r="O1311" s="3" t="s">
        <v>46</v>
      </c>
      <c r="P1311" s="17">
        <v>42815</v>
      </c>
      <c r="Q1311" s="3">
        <v>14</v>
      </c>
      <c r="R1311" s="3" t="s">
        <v>47</v>
      </c>
      <c r="S1311" s="3"/>
      <c r="T1311" s="3"/>
      <c r="U1311" s="4"/>
      <c r="V1311" s="4"/>
      <c r="W1311" s="4"/>
      <c r="X1311" s="4"/>
      <c r="Y1311" s="4"/>
      <c r="Z1311" s="4"/>
      <c r="AA1311" s="4"/>
      <c r="AB1311" s="4"/>
      <c r="AC1311" s="4"/>
      <c r="AD1311" s="4"/>
      <c r="AE1311" s="4"/>
      <c r="AF1311" s="4"/>
      <c r="AG1311" s="4"/>
      <c r="AH1311" s="4"/>
      <c r="AI1311" s="4"/>
      <c r="AJ1311" s="4"/>
      <c r="AK1311" s="4"/>
      <c r="AL1311" s="4"/>
      <c r="AM1311" s="4"/>
      <c r="AN1311" s="4"/>
      <c r="AO1311" s="4"/>
      <c r="AP1311" s="4"/>
      <c r="AQ1311" s="4"/>
    </row>
    <row r="1312" spans="1:43" ht="15.75" customHeight="1" x14ac:dyDescent="0.2">
      <c r="A1312" s="17">
        <v>43770</v>
      </c>
      <c r="B1312" s="17">
        <v>33179</v>
      </c>
      <c r="C1312" s="3" t="s">
        <v>48</v>
      </c>
      <c r="D1312" s="21">
        <v>35</v>
      </c>
      <c r="E1312" s="3" t="s">
        <v>40</v>
      </c>
      <c r="F1312" s="4"/>
      <c r="G1312" s="4"/>
      <c r="H1312" s="3" t="s">
        <v>41</v>
      </c>
      <c r="I1312" s="3" t="s">
        <v>79</v>
      </c>
      <c r="J1312" s="3" t="s">
        <v>51</v>
      </c>
      <c r="K1312" s="3" t="s">
        <v>135</v>
      </c>
      <c r="L1312" s="3" t="s">
        <v>967</v>
      </c>
      <c r="M1312" s="3" t="s">
        <v>45</v>
      </c>
      <c r="N1312" s="3" t="s">
        <v>39</v>
      </c>
      <c r="O1312" s="3" t="s">
        <v>62</v>
      </c>
      <c r="P1312" s="19"/>
      <c r="Q1312" s="5" t="s">
        <v>130</v>
      </c>
      <c r="R1312" s="3" t="s">
        <v>47</v>
      </c>
      <c r="S1312" s="3"/>
      <c r="T1312" s="3"/>
      <c r="U1312" s="4"/>
      <c r="V1312" s="4"/>
      <c r="W1312" s="4"/>
      <c r="X1312" s="4"/>
      <c r="Y1312" s="4"/>
      <c r="Z1312" s="4"/>
      <c r="AA1312" s="4"/>
      <c r="AB1312" s="4"/>
      <c r="AC1312" s="4"/>
      <c r="AD1312" s="4"/>
      <c r="AE1312" s="4"/>
      <c r="AF1312" s="4"/>
      <c r="AG1312" s="4"/>
      <c r="AH1312" s="4"/>
      <c r="AI1312" s="4"/>
      <c r="AJ1312" s="4"/>
      <c r="AK1312" s="4"/>
      <c r="AL1312" s="4"/>
      <c r="AM1312" s="4"/>
      <c r="AN1312" s="4"/>
      <c r="AO1312" s="4"/>
      <c r="AP1312" s="4"/>
      <c r="AQ1312" s="4"/>
    </row>
    <row r="1313" spans="1:43" ht="15.75" customHeight="1" x14ac:dyDescent="0.2">
      <c r="A1313" s="17">
        <v>43770</v>
      </c>
      <c r="B1313" s="17">
        <v>30351</v>
      </c>
      <c r="C1313" s="3" t="s">
        <v>39</v>
      </c>
      <c r="D1313" s="21">
        <v>42</v>
      </c>
      <c r="E1313" s="3" t="s">
        <v>40</v>
      </c>
      <c r="F1313" s="4"/>
      <c r="G1313" s="4"/>
      <c r="H1313" s="3" t="s">
        <v>49</v>
      </c>
      <c r="I1313" s="3" t="s">
        <v>768</v>
      </c>
      <c r="J1313" s="3" t="s">
        <v>51</v>
      </c>
      <c r="K1313" s="3" t="s">
        <v>135</v>
      </c>
      <c r="L1313" s="3" t="s">
        <v>968</v>
      </c>
      <c r="M1313" s="3" t="s">
        <v>45</v>
      </c>
      <c r="N1313" s="3" t="s">
        <v>39</v>
      </c>
      <c r="O1313" s="3" t="s">
        <v>62</v>
      </c>
      <c r="P1313" s="19"/>
      <c r="Q1313" s="5" t="s">
        <v>100</v>
      </c>
      <c r="R1313" s="3" t="s">
        <v>47</v>
      </c>
      <c r="S1313" s="3"/>
      <c r="T1313" s="3"/>
      <c r="U1313" s="4"/>
      <c r="V1313" s="4"/>
      <c r="W1313" s="4"/>
      <c r="X1313" s="4"/>
      <c r="Y1313" s="4"/>
      <c r="Z1313" s="4"/>
      <c r="AA1313" s="4"/>
      <c r="AB1313" s="4"/>
      <c r="AC1313" s="4"/>
      <c r="AD1313" s="4"/>
      <c r="AE1313" s="4"/>
      <c r="AF1313" s="4"/>
      <c r="AG1313" s="4"/>
      <c r="AH1313" s="4"/>
      <c r="AI1313" s="4"/>
      <c r="AJ1313" s="4"/>
      <c r="AK1313" s="4"/>
      <c r="AL1313" s="4"/>
      <c r="AM1313" s="4"/>
      <c r="AN1313" s="4"/>
      <c r="AO1313" s="4"/>
      <c r="AP1313" s="4"/>
      <c r="AQ1313" s="4"/>
    </row>
    <row r="1314" spans="1:43" ht="15.75" customHeight="1" x14ac:dyDescent="0.2">
      <c r="A1314" s="17">
        <v>43770</v>
      </c>
      <c r="B1314" s="17">
        <v>30309</v>
      </c>
      <c r="C1314" s="3" t="s">
        <v>92</v>
      </c>
      <c r="D1314" s="21">
        <v>43</v>
      </c>
      <c r="E1314" s="3" t="s">
        <v>40</v>
      </c>
      <c r="F1314" s="4"/>
      <c r="G1314" s="4"/>
      <c r="H1314" s="3" t="s">
        <v>49</v>
      </c>
      <c r="I1314" s="3" t="s">
        <v>969</v>
      </c>
      <c r="J1314" s="3" t="s">
        <v>51</v>
      </c>
      <c r="K1314" s="3" t="s">
        <v>135</v>
      </c>
      <c r="L1314" s="3" t="s">
        <v>965</v>
      </c>
      <c r="M1314" s="3" t="s">
        <v>45</v>
      </c>
      <c r="N1314" s="3" t="s">
        <v>39</v>
      </c>
      <c r="O1314" s="3" t="s">
        <v>62</v>
      </c>
      <c r="P1314" s="19"/>
      <c r="Q1314" s="5" t="s">
        <v>97</v>
      </c>
      <c r="R1314" s="3" t="s">
        <v>47</v>
      </c>
      <c r="S1314" s="3"/>
      <c r="T1314" s="3"/>
      <c r="U1314" s="4"/>
      <c r="V1314" s="4"/>
      <c r="W1314" s="4"/>
      <c r="X1314" s="4"/>
      <c r="Y1314" s="4"/>
      <c r="Z1314" s="4"/>
      <c r="AA1314" s="4"/>
      <c r="AB1314" s="4"/>
      <c r="AC1314" s="4"/>
      <c r="AD1314" s="4"/>
      <c r="AE1314" s="4"/>
      <c r="AF1314" s="4"/>
      <c r="AG1314" s="4"/>
      <c r="AH1314" s="4"/>
      <c r="AI1314" s="4"/>
      <c r="AJ1314" s="4"/>
      <c r="AK1314" s="4"/>
      <c r="AL1314" s="4"/>
      <c r="AM1314" s="4"/>
      <c r="AN1314" s="4"/>
      <c r="AO1314" s="4"/>
      <c r="AP1314" s="4"/>
      <c r="AQ1314" s="4"/>
    </row>
    <row r="1315" spans="1:43" ht="15.75" customHeight="1" x14ac:dyDescent="0.2">
      <c r="A1315" s="17">
        <v>43770</v>
      </c>
      <c r="B1315" s="17">
        <v>29325</v>
      </c>
      <c r="C1315" s="3" t="s">
        <v>54</v>
      </c>
      <c r="D1315" s="21">
        <v>45</v>
      </c>
      <c r="E1315" s="3" t="s">
        <v>40</v>
      </c>
      <c r="F1315" s="4"/>
      <c r="G1315" s="4"/>
      <c r="H1315" s="3" t="s">
        <v>41</v>
      </c>
      <c r="I1315" s="3" t="s">
        <v>166</v>
      </c>
      <c r="J1315" s="3" t="s">
        <v>51</v>
      </c>
      <c r="K1315" s="3" t="s">
        <v>135</v>
      </c>
      <c r="L1315" s="3" t="s">
        <v>970</v>
      </c>
      <c r="M1315" s="3" t="s">
        <v>45</v>
      </c>
      <c r="N1315" s="3" t="s">
        <v>58</v>
      </c>
      <c r="O1315" s="3" t="s">
        <v>62</v>
      </c>
      <c r="P1315" s="19"/>
      <c r="Q1315" s="5" t="s">
        <v>136</v>
      </c>
      <c r="R1315" s="3" t="s">
        <v>47</v>
      </c>
      <c r="S1315" s="3"/>
      <c r="T1315" s="3"/>
      <c r="U1315" s="4"/>
      <c r="V1315" s="4"/>
      <c r="W1315" s="4"/>
      <c r="X1315" s="4"/>
      <c r="Y1315" s="4"/>
      <c r="Z1315" s="4"/>
      <c r="AA1315" s="4"/>
      <c r="AB1315" s="4"/>
      <c r="AC1315" s="4"/>
      <c r="AD1315" s="4"/>
      <c r="AE1315" s="4"/>
      <c r="AF1315" s="4"/>
      <c r="AG1315" s="4"/>
      <c r="AH1315" s="4"/>
      <c r="AI1315" s="4"/>
      <c r="AJ1315" s="4"/>
      <c r="AK1315" s="4"/>
      <c r="AL1315" s="4"/>
      <c r="AM1315" s="4"/>
      <c r="AN1315" s="4"/>
      <c r="AO1315" s="4"/>
      <c r="AP1315" s="4"/>
      <c r="AQ1315" s="4"/>
    </row>
    <row r="1316" spans="1:43" ht="15.75" customHeight="1" x14ac:dyDescent="0.2">
      <c r="A1316" s="17">
        <v>43770</v>
      </c>
      <c r="B1316" s="17">
        <v>29142</v>
      </c>
      <c r="C1316" s="3" t="s">
        <v>54</v>
      </c>
      <c r="D1316" s="21">
        <v>46</v>
      </c>
      <c r="E1316" s="3" t="s">
        <v>40</v>
      </c>
      <c r="F1316" s="4"/>
      <c r="G1316" s="4"/>
      <c r="H1316" s="3" t="s">
        <v>41</v>
      </c>
      <c r="I1316" s="3" t="s">
        <v>150</v>
      </c>
      <c r="J1316" s="3" t="s">
        <v>51</v>
      </c>
      <c r="K1316" s="3" t="s">
        <v>135</v>
      </c>
      <c r="L1316" s="3" t="s">
        <v>115</v>
      </c>
      <c r="M1316" s="3" t="s">
        <v>45</v>
      </c>
      <c r="N1316" s="3" t="s">
        <v>39</v>
      </c>
      <c r="O1316" s="3" t="s">
        <v>46</v>
      </c>
      <c r="P1316" s="17">
        <v>42084</v>
      </c>
      <c r="Q1316" s="5" t="s">
        <v>112</v>
      </c>
      <c r="R1316" s="3" t="s">
        <v>47</v>
      </c>
      <c r="S1316" s="3"/>
      <c r="T1316" s="3"/>
      <c r="U1316" s="4"/>
      <c r="V1316" s="4"/>
      <c r="W1316" s="4"/>
      <c r="X1316" s="4"/>
      <c r="Y1316" s="4"/>
      <c r="Z1316" s="4"/>
      <c r="AA1316" s="4"/>
      <c r="AB1316" s="4"/>
      <c r="AC1316" s="4"/>
      <c r="AD1316" s="4"/>
      <c r="AE1316" s="4"/>
      <c r="AF1316" s="4"/>
      <c r="AG1316" s="4"/>
      <c r="AH1316" s="4"/>
      <c r="AI1316" s="4"/>
      <c r="AJ1316" s="4"/>
      <c r="AK1316" s="4"/>
      <c r="AL1316" s="4"/>
      <c r="AM1316" s="4"/>
      <c r="AN1316" s="4"/>
      <c r="AO1316" s="4"/>
      <c r="AP1316" s="4"/>
      <c r="AQ1316" s="4"/>
    </row>
    <row r="1317" spans="1:43" ht="15.75" customHeight="1" x14ac:dyDescent="0.2">
      <c r="A1317" s="17">
        <v>43770</v>
      </c>
      <c r="B1317" s="17">
        <v>34132</v>
      </c>
      <c r="C1317" s="3" t="s">
        <v>48</v>
      </c>
      <c r="D1317" s="21">
        <v>32</v>
      </c>
      <c r="E1317" s="3" t="s">
        <v>55</v>
      </c>
      <c r="F1317" s="4"/>
      <c r="G1317" s="4"/>
      <c r="H1317" s="3" t="s">
        <v>49</v>
      </c>
      <c r="I1317" s="3" t="s">
        <v>79</v>
      </c>
      <c r="J1317" s="3" t="s">
        <v>60</v>
      </c>
      <c r="K1317" s="3" t="s">
        <v>135</v>
      </c>
      <c r="L1317" s="3" t="s">
        <v>115</v>
      </c>
      <c r="M1317" s="3" t="s">
        <v>45</v>
      </c>
      <c r="N1317" s="3" t="s">
        <v>58</v>
      </c>
      <c r="O1317" s="3" t="s">
        <v>62</v>
      </c>
      <c r="P1317" s="19"/>
      <c r="Q1317" s="4"/>
      <c r="R1317" s="3" t="s">
        <v>845</v>
      </c>
      <c r="S1317" s="3"/>
      <c r="T1317" s="3"/>
      <c r="U1317" s="3" t="s">
        <v>62</v>
      </c>
      <c r="V1317" s="4"/>
      <c r="W1317" s="3" t="s">
        <v>62</v>
      </c>
      <c r="X1317" s="3" t="s">
        <v>62</v>
      </c>
      <c r="Y1317" s="2">
        <v>43767</v>
      </c>
      <c r="Z1317" s="3" t="s">
        <v>46</v>
      </c>
      <c r="AA1317" s="3" t="s">
        <v>62</v>
      </c>
      <c r="AB1317" s="3" t="s">
        <v>62</v>
      </c>
      <c r="AC1317" s="3" t="s">
        <v>62</v>
      </c>
      <c r="AD1317" s="3" t="s">
        <v>62</v>
      </c>
      <c r="AE1317" s="4"/>
      <c r="AF1317" s="3" t="s">
        <v>846</v>
      </c>
      <c r="AG1317" s="4"/>
      <c r="AH1317" s="4"/>
      <c r="AI1317" s="4"/>
      <c r="AJ1317" s="4"/>
      <c r="AK1317" s="4"/>
      <c r="AL1317" s="4"/>
      <c r="AM1317" s="4"/>
      <c r="AN1317" s="4"/>
      <c r="AO1317" s="4"/>
      <c r="AP1317" s="4"/>
      <c r="AQ1317" s="4"/>
    </row>
    <row r="1318" spans="1:43" ht="15.75" customHeight="1" x14ac:dyDescent="0.2">
      <c r="A1318" s="17">
        <v>43770</v>
      </c>
      <c r="B1318" s="17">
        <v>29276</v>
      </c>
      <c r="C1318" s="3" t="s">
        <v>48</v>
      </c>
      <c r="D1318" s="21">
        <v>45</v>
      </c>
      <c r="E1318" s="3" t="s">
        <v>55</v>
      </c>
      <c r="F1318" s="4"/>
      <c r="G1318" s="4"/>
      <c r="H1318" s="3" t="s">
        <v>41</v>
      </c>
      <c r="I1318" s="3" t="s">
        <v>145</v>
      </c>
      <c r="J1318" s="3" t="s">
        <v>60</v>
      </c>
      <c r="K1318" s="3" t="s">
        <v>135</v>
      </c>
      <c r="L1318" s="3" t="s">
        <v>971</v>
      </c>
      <c r="M1318" s="3" t="s">
        <v>45</v>
      </c>
      <c r="N1318" s="3" t="s">
        <v>58</v>
      </c>
      <c r="O1318" s="3" t="s">
        <v>62</v>
      </c>
      <c r="P1318" s="19"/>
      <c r="Q1318" s="5" t="s">
        <v>972</v>
      </c>
      <c r="R1318" s="3" t="s">
        <v>845</v>
      </c>
      <c r="S1318" s="3"/>
      <c r="T1318" s="3"/>
      <c r="U1318" s="3" t="s">
        <v>62</v>
      </c>
      <c r="V1318" s="3" t="s">
        <v>62</v>
      </c>
      <c r="W1318" s="3" t="s">
        <v>62</v>
      </c>
      <c r="X1318" s="3" t="s">
        <v>62</v>
      </c>
      <c r="Y1318" s="2">
        <v>43753</v>
      </c>
      <c r="Z1318" s="3" t="s">
        <v>62</v>
      </c>
      <c r="AA1318" s="3" t="s">
        <v>62</v>
      </c>
      <c r="AB1318" s="3" t="s">
        <v>62</v>
      </c>
      <c r="AC1318" s="3" t="s">
        <v>62</v>
      </c>
      <c r="AD1318" s="3" t="s">
        <v>62</v>
      </c>
      <c r="AE1318" s="4"/>
      <c r="AF1318" s="3" t="s">
        <v>846</v>
      </c>
      <c r="AG1318" s="4"/>
      <c r="AH1318" s="4"/>
      <c r="AI1318" s="4"/>
      <c r="AJ1318" s="4"/>
      <c r="AK1318" s="4"/>
      <c r="AL1318" s="4"/>
      <c r="AM1318" s="4"/>
      <c r="AN1318" s="4"/>
      <c r="AO1318" s="4"/>
      <c r="AP1318" s="4"/>
      <c r="AQ1318" s="4"/>
    </row>
    <row r="1319" spans="1:43" ht="15.75" customHeight="1" x14ac:dyDescent="0.2">
      <c r="A1319" s="17">
        <v>43770</v>
      </c>
      <c r="B1319" s="17">
        <v>26778</v>
      </c>
      <c r="C1319" s="3" t="s">
        <v>54</v>
      </c>
      <c r="D1319" s="21">
        <v>52</v>
      </c>
      <c r="E1319" s="3" t="s">
        <v>55</v>
      </c>
      <c r="F1319" s="4"/>
      <c r="G1319" s="4"/>
      <c r="H1319" s="3" t="s">
        <v>41</v>
      </c>
      <c r="I1319" s="3" t="s">
        <v>154</v>
      </c>
      <c r="J1319" s="3" t="s">
        <v>51</v>
      </c>
      <c r="K1319" s="3" t="s">
        <v>135</v>
      </c>
      <c r="L1319" s="3" t="s">
        <v>64</v>
      </c>
      <c r="M1319" s="3" t="s">
        <v>45</v>
      </c>
      <c r="N1319" s="3" t="s">
        <v>84</v>
      </c>
      <c r="O1319" s="3" t="s">
        <v>46</v>
      </c>
      <c r="P1319" s="17">
        <v>38412</v>
      </c>
      <c r="Q1319" s="3" t="s">
        <v>91</v>
      </c>
      <c r="R1319" s="3" t="s">
        <v>898</v>
      </c>
      <c r="S1319" s="3"/>
      <c r="T1319" s="3"/>
      <c r="U1319" s="4"/>
      <c r="V1319" s="4"/>
      <c r="W1319" s="4"/>
      <c r="X1319" s="4"/>
      <c r="Y1319" s="4"/>
      <c r="Z1319" s="4"/>
      <c r="AA1319" s="4"/>
      <c r="AB1319" s="4"/>
      <c r="AC1319" s="4"/>
      <c r="AD1319" s="4"/>
      <c r="AE1319" s="4"/>
      <c r="AF1319" s="4"/>
      <c r="AG1319" s="3" t="s">
        <v>62</v>
      </c>
      <c r="AH1319" s="3" t="s">
        <v>62</v>
      </c>
      <c r="AI1319" s="3" t="s">
        <v>46</v>
      </c>
      <c r="AJ1319" s="3" t="s">
        <v>62</v>
      </c>
      <c r="AK1319" s="3" t="s">
        <v>62</v>
      </c>
      <c r="AL1319" s="3" t="s">
        <v>62</v>
      </c>
      <c r="AM1319" s="3" t="s">
        <v>62</v>
      </c>
      <c r="AN1319" s="3" t="s">
        <v>62</v>
      </c>
      <c r="AO1319" s="3" t="s">
        <v>62</v>
      </c>
      <c r="AP1319" s="3" t="s">
        <v>62</v>
      </c>
      <c r="AQ1319" s="4"/>
    </row>
    <row r="1320" spans="1:43" ht="15.75" customHeight="1" x14ac:dyDescent="0.2">
      <c r="A1320" s="17">
        <v>43773</v>
      </c>
      <c r="B1320" s="17">
        <v>29773</v>
      </c>
      <c r="C1320" s="3" t="s">
        <v>48</v>
      </c>
      <c r="D1320" s="21">
        <v>44</v>
      </c>
      <c r="E1320" s="3" t="s">
        <v>40</v>
      </c>
      <c r="F1320" s="4"/>
      <c r="G1320" s="4"/>
      <c r="H1320" s="3" t="s">
        <v>41</v>
      </c>
      <c r="I1320" s="3" t="s">
        <v>145</v>
      </c>
      <c r="J1320" s="3" t="s">
        <v>51</v>
      </c>
      <c r="K1320" s="3" t="s">
        <v>135</v>
      </c>
      <c r="L1320" s="3" t="s">
        <v>313</v>
      </c>
      <c r="M1320" s="3" t="s">
        <v>45</v>
      </c>
      <c r="N1320" s="3" t="s">
        <v>39</v>
      </c>
      <c r="O1320" s="3" t="s">
        <v>62</v>
      </c>
      <c r="P1320" s="19"/>
      <c r="Q1320" s="5" t="s">
        <v>136</v>
      </c>
      <c r="R1320" s="3" t="s">
        <v>47</v>
      </c>
      <c r="S1320" s="3"/>
      <c r="T1320" s="3"/>
      <c r="U1320" s="4"/>
      <c r="V1320" s="4"/>
      <c r="W1320" s="4"/>
      <c r="X1320" s="4"/>
      <c r="Y1320" s="4"/>
      <c r="Z1320" s="4"/>
      <c r="AA1320" s="4"/>
      <c r="AB1320" s="4"/>
      <c r="AC1320" s="4"/>
      <c r="AD1320" s="4"/>
      <c r="AE1320" s="4"/>
      <c r="AF1320" s="4"/>
      <c r="AG1320" s="4"/>
      <c r="AH1320" s="4"/>
      <c r="AI1320" s="4"/>
      <c r="AJ1320" s="4"/>
      <c r="AK1320" s="4"/>
      <c r="AL1320" s="4"/>
      <c r="AM1320" s="4"/>
      <c r="AN1320" s="4"/>
      <c r="AO1320" s="4"/>
      <c r="AP1320" s="4"/>
      <c r="AQ1320" s="4"/>
    </row>
    <row r="1321" spans="1:43" ht="15.75" customHeight="1" x14ac:dyDescent="0.2">
      <c r="A1321" s="17">
        <v>43773</v>
      </c>
      <c r="B1321" s="17">
        <v>30734</v>
      </c>
      <c r="C1321" s="3" t="s">
        <v>48</v>
      </c>
      <c r="D1321" s="21">
        <v>41</v>
      </c>
      <c r="E1321" s="3" t="s">
        <v>40</v>
      </c>
      <c r="F1321" s="4"/>
      <c r="G1321" s="4"/>
      <c r="H1321" s="3" t="s">
        <v>41</v>
      </c>
      <c r="I1321" s="3" t="s">
        <v>56</v>
      </c>
      <c r="J1321" s="3" t="s">
        <v>51</v>
      </c>
      <c r="K1321" s="3" t="s">
        <v>135</v>
      </c>
      <c r="L1321" s="3" t="s">
        <v>729</v>
      </c>
      <c r="M1321" s="3" t="s">
        <v>45</v>
      </c>
      <c r="N1321" s="3" t="s">
        <v>84</v>
      </c>
      <c r="O1321" s="3" t="s">
        <v>46</v>
      </c>
      <c r="P1321" s="17">
        <v>41354</v>
      </c>
      <c r="Q1321" s="5" t="s">
        <v>613</v>
      </c>
      <c r="R1321" s="3" t="s">
        <v>47</v>
      </c>
      <c r="S1321" s="3"/>
      <c r="T1321" s="3"/>
      <c r="U1321" s="4"/>
      <c r="V1321" s="4"/>
      <c r="W1321" s="4"/>
      <c r="X1321" s="4"/>
      <c r="Y1321" s="4"/>
      <c r="Z1321" s="4"/>
      <c r="AA1321" s="4"/>
      <c r="AB1321" s="4"/>
      <c r="AC1321" s="4"/>
      <c r="AD1321" s="4"/>
      <c r="AE1321" s="4"/>
      <c r="AF1321" s="4"/>
      <c r="AG1321" s="4"/>
      <c r="AH1321" s="4"/>
      <c r="AI1321" s="4"/>
      <c r="AJ1321" s="4"/>
      <c r="AK1321" s="4"/>
      <c r="AL1321" s="4"/>
      <c r="AM1321" s="4"/>
      <c r="AN1321" s="4"/>
      <c r="AO1321" s="4"/>
      <c r="AP1321" s="4"/>
      <c r="AQ1321" s="4"/>
    </row>
    <row r="1322" spans="1:43" ht="15.75" customHeight="1" x14ac:dyDescent="0.2">
      <c r="A1322" s="17">
        <v>43773</v>
      </c>
      <c r="B1322" s="17">
        <v>31553</v>
      </c>
      <c r="C1322" s="3" t="s">
        <v>54</v>
      </c>
      <c r="D1322" s="21">
        <v>39</v>
      </c>
      <c r="E1322" s="3" t="s">
        <v>40</v>
      </c>
      <c r="F1322" s="4"/>
      <c r="G1322" s="4"/>
      <c r="H1322" s="3" t="s">
        <v>41</v>
      </c>
      <c r="I1322" s="3" t="s">
        <v>413</v>
      </c>
      <c r="J1322" s="3" t="s">
        <v>51</v>
      </c>
      <c r="K1322" s="3" t="s">
        <v>135</v>
      </c>
      <c r="L1322" s="3" t="s">
        <v>313</v>
      </c>
      <c r="M1322" s="3" t="s">
        <v>45</v>
      </c>
      <c r="N1322" s="3" t="s">
        <v>39</v>
      </c>
      <c r="O1322" s="3" t="s">
        <v>62</v>
      </c>
      <c r="P1322" s="19"/>
      <c r="Q1322" s="5" t="s">
        <v>973</v>
      </c>
      <c r="R1322" s="3" t="s">
        <v>47</v>
      </c>
      <c r="S1322" s="3"/>
      <c r="T1322" s="3"/>
      <c r="U1322" s="4"/>
      <c r="V1322" s="4"/>
      <c r="W1322" s="4"/>
      <c r="X1322" s="4"/>
      <c r="Y1322" s="4"/>
      <c r="Z1322" s="4"/>
      <c r="AA1322" s="4"/>
      <c r="AB1322" s="4"/>
      <c r="AC1322" s="4"/>
      <c r="AD1322" s="4"/>
      <c r="AE1322" s="4"/>
      <c r="AF1322" s="4"/>
      <c r="AG1322" s="4"/>
      <c r="AH1322" s="4"/>
      <c r="AI1322" s="4"/>
      <c r="AJ1322" s="4"/>
      <c r="AK1322" s="4"/>
      <c r="AL1322" s="4"/>
      <c r="AM1322" s="4"/>
      <c r="AN1322" s="4"/>
      <c r="AO1322" s="4"/>
      <c r="AP1322" s="4"/>
      <c r="AQ1322" s="4"/>
    </row>
    <row r="1323" spans="1:43" ht="15.75" customHeight="1" x14ac:dyDescent="0.2">
      <c r="A1323" s="17">
        <v>43773</v>
      </c>
      <c r="B1323" s="17">
        <v>31393</v>
      </c>
      <c r="C1323" s="3" t="s">
        <v>48</v>
      </c>
      <c r="D1323" s="21">
        <v>40</v>
      </c>
      <c r="E1323" s="3" t="s">
        <v>40</v>
      </c>
      <c r="F1323" s="4"/>
      <c r="G1323" s="4"/>
      <c r="H1323" s="3" t="s">
        <v>41</v>
      </c>
      <c r="I1323" s="3" t="s">
        <v>974</v>
      </c>
      <c r="J1323" s="3" t="s">
        <v>51</v>
      </c>
      <c r="K1323" s="3" t="s">
        <v>135</v>
      </c>
      <c r="L1323" s="3" t="s">
        <v>409</v>
      </c>
      <c r="M1323" s="3" t="s">
        <v>45</v>
      </c>
      <c r="N1323" s="3" t="s">
        <v>58</v>
      </c>
      <c r="O1323" s="3" t="s">
        <v>46</v>
      </c>
      <c r="P1323" s="17">
        <v>41354</v>
      </c>
      <c r="Q1323" s="3">
        <v>14</v>
      </c>
      <c r="R1323" s="3" t="s">
        <v>47</v>
      </c>
      <c r="S1323" s="3"/>
      <c r="T1323" s="3"/>
      <c r="U1323" s="4"/>
      <c r="V1323" s="4"/>
      <c r="W1323" s="4"/>
      <c r="X1323" s="4"/>
      <c r="Y1323" s="4"/>
      <c r="Z1323" s="4"/>
      <c r="AA1323" s="4"/>
      <c r="AB1323" s="4"/>
      <c r="AC1323" s="4"/>
      <c r="AD1323" s="4"/>
      <c r="AE1323" s="4"/>
      <c r="AF1323" s="4"/>
      <c r="AG1323" s="4"/>
      <c r="AH1323" s="4"/>
      <c r="AI1323" s="4"/>
      <c r="AJ1323" s="4"/>
      <c r="AK1323" s="4"/>
      <c r="AL1323" s="4"/>
      <c r="AM1323" s="4"/>
      <c r="AN1323" s="4"/>
      <c r="AO1323" s="4"/>
      <c r="AP1323" s="4"/>
      <c r="AQ1323" s="4"/>
    </row>
    <row r="1324" spans="1:43" ht="15.75" customHeight="1" x14ac:dyDescent="0.2">
      <c r="A1324" s="17">
        <v>43773</v>
      </c>
      <c r="B1324" s="17">
        <v>31280</v>
      </c>
      <c r="C1324" s="3" t="s">
        <v>54</v>
      </c>
      <c r="D1324" s="21">
        <v>40</v>
      </c>
      <c r="E1324" s="3" t="s">
        <v>40</v>
      </c>
      <c r="F1324" s="4"/>
      <c r="G1324" s="4"/>
      <c r="H1324" s="3" t="s">
        <v>49</v>
      </c>
      <c r="I1324" s="3" t="s">
        <v>729</v>
      </c>
      <c r="J1324" s="3" t="s">
        <v>51</v>
      </c>
      <c r="K1324" s="3" t="s">
        <v>135</v>
      </c>
      <c r="L1324" s="3" t="s">
        <v>428</v>
      </c>
      <c r="M1324" s="3" t="s">
        <v>45</v>
      </c>
      <c r="N1324" s="3" t="s">
        <v>39</v>
      </c>
      <c r="O1324" s="3" t="s">
        <v>62</v>
      </c>
      <c r="P1324" s="19"/>
      <c r="Q1324" s="5" t="s">
        <v>99</v>
      </c>
      <c r="R1324" s="3" t="s">
        <v>47</v>
      </c>
      <c r="S1324" s="3"/>
      <c r="T1324" s="3"/>
      <c r="U1324" s="4"/>
      <c r="V1324" s="4"/>
      <c r="W1324" s="4"/>
      <c r="X1324" s="4"/>
      <c r="Y1324" s="4"/>
      <c r="Z1324" s="4"/>
      <c r="AA1324" s="4"/>
      <c r="AB1324" s="4"/>
      <c r="AC1324" s="4"/>
      <c r="AD1324" s="4"/>
      <c r="AE1324" s="4"/>
      <c r="AF1324" s="4"/>
      <c r="AG1324" s="4"/>
      <c r="AH1324" s="4"/>
      <c r="AI1324" s="4"/>
      <c r="AJ1324" s="4"/>
      <c r="AK1324" s="4"/>
      <c r="AL1324" s="4"/>
      <c r="AM1324" s="4"/>
      <c r="AN1324" s="4"/>
      <c r="AO1324" s="4"/>
      <c r="AP1324" s="4"/>
      <c r="AQ1324" s="4"/>
    </row>
    <row r="1325" spans="1:43" ht="15.75" customHeight="1" x14ac:dyDescent="0.2">
      <c r="A1325" s="17">
        <v>43773</v>
      </c>
      <c r="B1325" s="17">
        <v>35611</v>
      </c>
      <c r="C1325" s="3" t="s">
        <v>48</v>
      </c>
      <c r="D1325" s="21">
        <v>28</v>
      </c>
      <c r="E1325" s="3" t="s">
        <v>40</v>
      </c>
      <c r="F1325" s="4"/>
      <c r="G1325" s="4"/>
      <c r="H1325" s="3" t="s">
        <v>41</v>
      </c>
      <c r="I1325" s="3" t="s">
        <v>79</v>
      </c>
      <c r="J1325" s="3" t="s">
        <v>51</v>
      </c>
      <c r="K1325" s="3" t="s">
        <v>135</v>
      </c>
      <c r="L1325" s="3" t="s">
        <v>975</v>
      </c>
      <c r="M1325" s="3" t="s">
        <v>45</v>
      </c>
      <c r="N1325" s="3" t="s">
        <v>39</v>
      </c>
      <c r="O1325" s="3" t="s">
        <v>46</v>
      </c>
      <c r="P1325" s="17">
        <v>43415</v>
      </c>
      <c r="Q1325" s="5" t="s">
        <v>151</v>
      </c>
      <c r="R1325" s="3" t="s">
        <v>47</v>
      </c>
      <c r="S1325" s="3"/>
      <c r="T1325" s="3"/>
      <c r="U1325" s="4"/>
      <c r="V1325" s="4"/>
      <c r="W1325" s="4"/>
      <c r="X1325" s="4"/>
      <c r="Y1325" s="4"/>
      <c r="Z1325" s="4"/>
      <c r="AA1325" s="4"/>
      <c r="AB1325" s="4"/>
      <c r="AC1325" s="4"/>
      <c r="AD1325" s="4"/>
      <c r="AE1325" s="4"/>
      <c r="AF1325" s="4"/>
      <c r="AG1325" s="4"/>
      <c r="AH1325" s="4"/>
      <c r="AI1325" s="4"/>
      <c r="AJ1325" s="4"/>
      <c r="AK1325" s="4"/>
      <c r="AL1325" s="4"/>
      <c r="AM1325" s="4"/>
      <c r="AN1325" s="4"/>
      <c r="AO1325" s="4"/>
      <c r="AP1325" s="4"/>
      <c r="AQ1325" s="4"/>
    </row>
    <row r="1326" spans="1:43" ht="15.75" customHeight="1" x14ac:dyDescent="0.2">
      <c r="A1326" s="17">
        <v>43773</v>
      </c>
      <c r="B1326" s="17">
        <v>34519</v>
      </c>
      <c r="C1326" s="3" t="s">
        <v>48</v>
      </c>
      <c r="D1326" s="21">
        <v>31</v>
      </c>
      <c r="E1326" s="3" t="s">
        <v>40</v>
      </c>
      <c r="F1326" s="4"/>
      <c r="G1326" s="4"/>
      <c r="H1326" s="3" t="s">
        <v>41</v>
      </c>
      <c r="I1326" s="3" t="s">
        <v>79</v>
      </c>
      <c r="J1326" s="3" t="s">
        <v>51</v>
      </c>
      <c r="K1326" s="3" t="s">
        <v>135</v>
      </c>
      <c r="L1326" s="3" t="s">
        <v>975</v>
      </c>
      <c r="M1326" s="3" t="s">
        <v>45</v>
      </c>
      <c r="N1326" s="3" t="s">
        <v>39</v>
      </c>
      <c r="O1326" s="3" t="s">
        <v>46</v>
      </c>
      <c r="P1326" s="17">
        <v>43275</v>
      </c>
      <c r="Q1326" s="5" t="s">
        <v>613</v>
      </c>
      <c r="R1326" s="3" t="s">
        <v>47</v>
      </c>
      <c r="S1326" s="3"/>
      <c r="T1326" s="3"/>
      <c r="U1326" s="4"/>
      <c r="V1326" s="4"/>
      <c r="W1326" s="4"/>
      <c r="X1326" s="4"/>
      <c r="Y1326" s="4"/>
      <c r="Z1326" s="4"/>
      <c r="AA1326" s="4"/>
      <c r="AB1326" s="4"/>
      <c r="AC1326" s="4"/>
      <c r="AD1326" s="4"/>
      <c r="AE1326" s="4"/>
      <c r="AF1326" s="4"/>
      <c r="AG1326" s="4"/>
      <c r="AH1326" s="4"/>
      <c r="AI1326" s="4"/>
      <c r="AJ1326" s="4"/>
      <c r="AK1326" s="4"/>
      <c r="AL1326" s="4"/>
      <c r="AM1326" s="4"/>
      <c r="AN1326" s="4"/>
      <c r="AO1326" s="4"/>
      <c r="AP1326" s="4"/>
      <c r="AQ1326" s="4"/>
    </row>
    <row r="1327" spans="1:43" ht="15.75" customHeight="1" x14ac:dyDescent="0.2">
      <c r="A1327" s="17">
        <v>43773</v>
      </c>
      <c r="B1327" s="17">
        <v>36165</v>
      </c>
      <c r="C1327" s="3" t="s">
        <v>39</v>
      </c>
      <c r="D1327" s="21">
        <v>26</v>
      </c>
      <c r="E1327" s="3" t="s">
        <v>40</v>
      </c>
      <c r="F1327" s="4"/>
      <c r="G1327" s="4"/>
      <c r="H1327" s="3" t="s">
        <v>41</v>
      </c>
      <c r="I1327" s="3" t="s">
        <v>192</v>
      </c>
      <c r="J1327" s="3" t="s">
        <v>157</v>
      </c>
      <c r="K1327" s="3" t="s">
        <v>135</v>
      </c>
      <c r="L1327" s="3" t="s">
        <v>976</v>
      </c>
      <c r="M1327" s="3" t="s">
        <v>45</v>
      </c>
      <c r="N1327" s="3" t="s">
        <v>58</v>
      </c>
      <c r="O1327" s="3" t="s">
        <v>62</v>
      </c>
      <c r="P1327" s="19"/>
      <c r="Q1327" s="5" t="s">
        <v>977</v>
      </c>
      <c r="R1327" s="3" t="s">
        <v>47</v>
      </c>
      <c r="S1327" s="3"/>
      <c r="T1327" s="3"/>
      <c r="U1327" s="4"/>
      <c r="V1327" s="4"/>
      <c r="W1327" s="4"/>
      <c r="X1327" s="4"/>
      <c r="Y1327" s="4"/>
      <c r="Z1327" s="4"/>
      <c r="AA1327" s="4"/>
      <c r="AB1327" s="4"/>
      <c r="AC1327" s="4"/>
      <c r="AD1327" s="4"/>
      <c r="AE1327" s="4"/>
      <c r="AF1327" s="4"/>
      <c r="AG1327" s="4"/>
      <c r="AH1327" s="4"/>
      <c r="AI1327" s="4"/>
      <c r="AJ1327" s="4"/>
      <c r="AK1327" s="4"/>
      <c r="AL1327" s="4"/>
      <c r="AM1327" s="4"/>
      <c r="AN1327" s="4"/>
      <c r="AO1327" s="4"/>
      <c r="AP1327" s="4"/>
      <c r="AQ1327" s="4"/>
    </row>
    <row r="1328" spans="1:43" ht="15.75" customHeight="1" x14ac:dyDescent="0.2">
      <c r="A1328" s="17">
        <v>43773</v>
      </c>
      <c r="B1328" s="17">
        <v>27134</v>
      </c>
      <c r="C1328" s="3" t="s">
        <v>39</v>
      </c>
      <c r="D1328" s="21">
        <v>51</v>
      </c>
      <c r="E1328" s="3" t="s">
        <v>55</v>
      </c>
      <c r="F1328" s="4"/>
      <c r="G1328" s="4"/>
      <c r="H1328" s="3" t="s">
        <v>41</v>
      </c>
      <c r="I1328" s="3" t="s">
        <v>56</v>
      </c>
      <c r="J1328" s="3" t="s">
        <v>114</v>
      </c>
      <c r="K1328" s="3" t="s">
        <v>135</v>
      </c>
      <c r="L1328" s="3" t="s">
        <v>115</v>
      </c>
      <c r="M1328" s="3" t="s">
        <v>45</v>
      </c>
      <c r="N1328" s="3" t="s">
        <v>84</v>
      </c>
      <c r="O1328" s="3" t="s">
        <v>46</v>
      </c>
      <c r="P1328" s="17">
        <v>38432</v>
      </c>
      <c r="Q1328" s="5" t="s">
        <v>97</v>
      </c>
      <c r="R1328" s="3" t="s">
        <v>47</v>
      </c>
      <c r="S1328" s="3"/>
      <c r="T1328" s="3"/>
      <c r="U1328" s="4"/>
      <c r="V1328" s="4"/>
      <c r="W1328" s="4"/>
      <c r="X1328" s="4"/>
      <c r="Y1328" s="4"/>
      <c r="Z1328" s="4"/>
      <c r="AA1328" s="4"/>
      <c r="AB1328" s="4"/>
      <c r="AC1328" s="4"/>
      <c r="AD1328" s="4"/>
      <c r="AE1328" s="4"/>
      <c r="AF1328" s="4"/>
      <c r="AG1328" s="4"/>
      <c r="AH1328" s="4"/>
      <c r="AI1328" s="4"/>
      <c r="AJ1328" s="4"/>
      <c r="AK1328" s="4"/>
      <c r="AL1328" s="4"/>
      <c r="AM1328" s="4"/>
      <c r="AN1328" s="4"/>
      <c r="AO1328" s="4"/>
      <c r="AP1328" s="4"/>
      <c r="AQ1328" s="4"/>
    </row>
    <row r="1329" spans="1:43" ht="15.75" customHeight="1" x14ac:dyDescent="0.2">
      <c r="A1329" s="17">
        <v>43773</v>
      </c>
      <c r="B1329" s="17">
        <v>30642</v>
      </c>
      <c r="C1329" s="3" t="s">
        <v>54</v>
      </c>
      <c r="D1329" s="21">
        <v>42</v>
      </c>
      <c r="E1329" s="3" t="s">
        <v>40</v>
      </c>
      <c r="F1329" s="4"/>
      <c r="G1329" s="4"/>
      <c r="H1329" s="3" t="s">
        <v>41</v>
      </c>
      <c r="I1329" s="3" t="s">
        <v>978</v>
      </c>
      <c r="J1329" s="3" t="s">
        <v>51</v>
      </c>
      <c r="K1329" s="3" t="s">
        <v>135</v>
      </c>
      <c r="L1329" s="3" t="s">
        <v>285</v>
      </c>
      <c r="M1329" s="3" t="s">
        <v>45</v>
      </c>
      <c r="N1329" s="3" t="s">
        <v>58</v>
      </c>
      <c r="O1329" s="3" t="s">
        <v>46</v>
      </c>
      <c r="P1329" s="17">
        <v>42450</v>
      </c>
      <c r="Q1329" s="5" t="s">
        <v>613</v>
      </c>
      <c r="R1329" s="3" t="s">
        <v>47</v>
      </c>
      <c r="S1329" s="3"/>
      <c r="T1329" s="3"/>
      <c r="U1329" s="4"/>
      <c r="V1329" s="4"/>
      <c r="W1329" s="4"/>
      <c r="X1329" s="4"/>
      <c r="Y1329" s="4"/>
      <c r="Z1329" s="4"/>
      <c r="AA1329" s="4"/>
      <c r="AB1329" s="4"/>
      <c r="AC1329" s="4"/>
      <c r="AD1329" s="4"/>
      <c r="AE1329" s="4"/>
      <c r="AF1329" s="4"/>
      <c r="AG1329" s="4"/>
      <c r="AH1329" s="4"/>
      <c r="AI1329" s="4"/>
      <c r="AJ1329" s="4"/>
      <c r="AK1329" s="4"/>
      <c r="AL1329" s="4"/>
      <c r="AM1329" s="4"/>
      <c r="AN1329" s="4"/>
      <c r="AO1329" s="4"/>
      <c r="AP1329" s="4"/>
      <c r="AQ1329" s="4"/>
    </row>
    <row r="1330" spans="1:43" ht="15.75" customHeight="1" x14ac:dyDescent="0.2">
      <c r="A1330" s="17">
        <v>43773</v>
      </c>
      <c r="B1330" s="17">
        <v>31027</v>
      </c>
      <c r="C1330" s="3" t="s">
        <v>48</v>
      </c>
      <c r="D1330" s="21">
        <v>41</v>
      </c>
      <c r="E1330" s="3" t="s">
        <v>40</v>
      </c>
      <c r="F1330" s="4"/>
      <c r="G1330" s="4"/>
      <c r="H1330" s="3" t="s">
        <v>41</v>
      </c>
      <c r="I1330" s="3" t="s">
        <v>79</v>
      </c>
      <c r="J1330" s="3" t="s">
        <v>51</v>
      </c>
      <c r="K1330" s="3" t="s">
        <v>135</v>
      </c>
      <c r="L1330" s="3" t="s">
        <v>288</v>
      </c>
      <c r="M1330" s="3" t="s">
        <v>45</v>
      </c>
      <c r="N1330" s="3" t="s">
        <v>58</v>
      </c>
      <c r="O1330" s="3" t="s">
        <v>46</v>
      </c>
      <c r="P1330" s="17">
        <v>43600</v>
      </c>
      <c r="Q1330" s="5" t="s">
        <v>130</v>
      </c>
      <c r="R1330" s="3" t="s">
        <v>47</v>
      </c>
      <c r="S1330" s="3"/>
      <c r="T1330" s="3"/>
      <c r="U1330" s="4"/>
      <c r="V1330" s="4"/>
      <c r="W1330" s="4"/>
      <c r="X1330" s="4"/>
      <c r="Y1330" s="4"/>
      <c r="Z1330" s="4"/>
      <c r="AA1330" s="4"/>
      <c r="AB1330" s="4"/>
      <c r="AC1330" s="4"/>
      <c r="AD1330" s="4"/>
      <c r="AE1330" s="4"/>
      <c r="AF1330" s="4"/>
      <c r="AG1330" s="4"/>
      <c r="AH1330" s="4"/>
      <c r="AI1330" s="4"/>
      <c r="AJ1330" s="4"/>
      <c r="AK1330" s="4"/>
      <c r="AL1330" s="4"/>
      <c r="AM1330" s="4"/>
      <c r="AN1330" s="4"/>
      <c r="AO1330" s="4"/>
      <c r="AP1330" s="4"/>
      <c r="AQ1330" s="4"/>
    </row>
    <row r="1331" spans="1:43" ht="15.75" customHeight="1" x14ac:dyDescent="0.2">
      <c r="A1331" s="17">
        <v>43773</v>
      </c>
      <c r="B1331" s="17">
        <v>33124</v>
      </c>
      <c r="C1331" s="3" t="s">
        <v>54</v>
      </c>
      <c r="D1331" s="21">
        <v>35</v>
      </c>
      <c r="E1331" s="3" t="s">
        <v>40</v>
      </c>
      <c r="F1331" s="4"/>
      <c r="G1331" s="4"/>
      <c r="H1331" s="3" t="s">
        <v>41</v>
      </c>
      <c r="I1331" s="3" t="s">
        <v>98</v>
      </c>
      <c r="J1331" s="3" t="s">
        <v>51</v>
      </c>
      <c r="K1331" s="3" t="s">
        <v>135</v>
      </c>
      <c r="L1331" s="3" t="s">
        <v>288</v>
      </c>
      <c r="M1331" s="3" t="s">
        <v>45</v>
      </c>
      <c r="N1331" s="3" t="s">
        <v>58</v>
      </c>
      <c r="O1331" s="3" t="s">
        <v>46</v>
      </c>
      <c r="P1331" s="17">
        <v>43585</v>
      </c>
      <c r="Q1331" s="5" t="s">
        <v>613</v>
      </c>
      <c r="R1331" s="3" t="s">
        <v>47</v>
      </c>
      <c r="S1331" s="3"/>
      <c r="T1331" s="3"/>
      <c r="U1331" s="4"/>
      <c r="V1331" s="4"/>
      <c r="W1331" s="4"/>
      <c r="X1331" s="4"/>
      <c r="Y1331" s="4"/>
      <c r="Z1331" s="4"/>
      <c r="AA1331" s="4"/>
      <c r="AB1331" s="4"/>
      <c r="AC1331" s="4"/>
      <c r="AD1331" s="4"/>
      <c r="AE1331" s="4"/>
      <c r="AF1331" s="4"/>
      <c r="AG1331" s="4"/>
      <c r="AH1331" s="4"/>
      <c r="AI1331" s="4"/>
      <c r="AJ1331" s="4"/>
      <c r="AK1331" s="4"/>
      <c r="AL1331" s="4"/>
      <c r="AM1331" s="4"/>
      <c r="AN1331" s="4"/>
      <c r="AO1331" s="4"/>
      <c r="AP1331" s="4"/>
      <c r="AQ1331" s="4"/>
    </row>
    <row r="1332" spans="1:43" ht="15.75" customHeight="1" x14ac:dyDescent="0.2">
      <c r="A1332" s="17">
        <v>43773</v>
      </c>
      <c r="B1332" s="17">
        <v>26508</v>
      </c>
      <c r="C1332" s="3" t="s">
        <v>48</v>
      </c>
      <c r="D1332" s="21">
        <v>53</v>
      </c>
      <c r="E1332" s="3" t="s">
        <v>40</v>
      </c>
      <c r="F1332" s="4"/>
      <c r="G1332" s="4"/>
      <c r="H1332" s="3" t="s">
        <v>41</v>
      </c>
      <c r="I1332" s="3" t="s">
        <v>56</v>
      </c>
      <c r="J1332" s="3" t="s">
        <v>51</v>
      </c>
      <c r="K1332" s="3" t="s">
        <v>135</v>
      </c>
      <c r="L1332" s="3" t="s">
        <v>81</v>
      </c>
      <c r="M1332" s="3" t="s">
        <v>45</v>
      </c>
      <c r="N1332" s="3" t="s">
        <v>58</v>
      </c>
      <c r="O1332" s="3" t="s">
        <v>46</v>
      </c>
      <c r="P1332" s="17">
        <v>42450</v>
      </c>
      <c r="Q1332" s="5" t="s">
        <v>619</v>
      </c>
      <c r="R1332" s="3" t="s">
        <v>47</v>
      </c>
      <c r="S1332" s="3"/>
      <c r="T1332" s="3"/>
      <c r="U1332" s="4"/>
      <c r="V1332" s="4"/>
      <c r="W1332" s="4"/>
      <c r="X1332" s="4"/>
      <c r="Y1332" s="4"/>
      <c r="Z1332" s="4"/>
      <c r="AA1332" s="4"/>
      <c r="AB1332" s="4"/>
      <c r="AC1332" s="4"/>
      <c r="AD1332" s="4"/>
      <c r="AE1332" s="4"/>
      <c r="AF1332" s="4"/>
      <c r="AG1332" s="4"/>
      <c r="AH1332" s="4"/>
      <c r="AI1332" s="4"/>
      <c r="AJ1332" s="4"/>
      <c r="AK1332" s="4"/>
      <c r="AL1332" s="4"/>
      <c r="AM1332" s="4"/>
      <c r="AN1332" s="4"/>
      <c r="AO1332" s="4"/>
      <c r="AP1332" s="4"/>
      <c r="AQ1332" s="4"/>
    </row>
    <row r="1333" spans="1:43" ht="15.75" customHeight="1" x14ac:dyDescent="0.2">
      <c r="A1333" s="17">
        <v>43773</v>
      </c>
      <c r="B1333" s="17">
        <v>33389</v>
      </c>
      <c r="C1333" s="3" t="s">
        <v>269</v>
      </c>
      <c r="D1333" s="21">
        <v>34</v>
      </c>
      <c r="E1333" s="3" t="s">
        <v>40</v>
      </c>
      <c r="F1333" s="4"/>
      <c r="G1333" s="4"/>
      <c r="H1333" s="3" t="s">
        <v>41</v>
      </c>
      <c r="I1333" s="3" t="s">
        <v>134</v>
      </c>
      <c r="J1333" s="3" t="s">
        <v>51</v>
      </c>
      <c r="K1333" s="3" t="s">
        <v>135</v>
      </c>
      <c r="L1333" s="3" t="s">
        <v>979</v>
      </c>
      <c r="M1333" s="3" t="s">
        <v>45</v>
      </c>
      <c r="N1333" s="3" t="s">
        <v>980</v>
      </c>
      <c r="O1333" s="3" t="s">
        <v>46</v>
      </c>
      <c r="P1333" s="17">
        <v>43673</v>
      </c>
      <c r="Q1333" s="5" t="s">
        <v>130</v>
      </c>
      <c r="R1333" s="3" t="s">
        <v>47</v>
      </c>
      <c r="S1333" s="3"/>
      <c r="T1333" s="3"/>
      <c r="U1333" s="4"/>
      <c r="V1333" s="4"/>
      <c r="W1333" s="4"/>
      <c r="X1333" s="4"/>
      <c r="Y1333" s="4"/>
      <c r="Z1333" s="4"/>
      <c r="AA1333" s="4"/>
      <c r="AB1333" s="4"/>
      <c r="AC1333" s="4"/>
      <c r="AD1333" s="4"/>
      <c r="AE1333" s="4"/>
      <c r="AF1333" s="4"/>
      <c r="AG1333" s="4"/>
      <c r="AH1333" s="4"/>
      <c r="AI1333" s="4"/>
      <c r="AJ1333" s="4"/>
      <c r="AK1333" s="4"/>
      <c r="AL1333" s="4"/>
      <c r="AM1333" s="4"/>
      <c r="AN1333" s="4"/>
      <c r="AO1333" s="4"/>
      <c r="AP1333" s="4"/>
      <c r="AQ1333" s="4"/>
    </row>
    <row r="1334" spans="1:43" ht="15.75" customHeight="1" x14ac:dyDescent="0.2">
      <c r="A1334" s="17">
        <v>43773</v>
      </c>
      <c r="B1334" s="17">
        <v>34250</v>
      </c>
      <c r="C1334" s="3" t="s">
        <v>269</v>
      </c>
      <c r="D1334" s="21">
        <v>32</v>
      </c>
      <c r="E1334" s="3" t="s">
        <v>40</v>
      </c>
      <c r="F1334" s="4"/>
      <c r="G1334" s="4"/>
      <c r="H1334" s="3" t="s">
        <v>41</v>
      </c>
      <c r="I1334" s="3" t="s">
        <v>134</v>
      </c>
      <c r="J1334" s="3" t="s">
        <v>51</v>
      </c>
      <c r="K1334" s="3" t="s">
        <v>135</v>
      </c>
      <c r="L1334" s="3" t="s">
        <v>979</v>
      </c>
      <c r="M1334" s="3" t="s">
        <v>45</v>
      </c>
      <c r="N1334" s="3" t="s">
        <v>58</v>
      </c>
      <c r="O1334" s="3" t="s">
        <v>62</v>
      </c>
      <c r="P1334" s="19"/>
      <c r="Q1334" s="5" t="s">
        <v>136</v>
      </c>
      <c r="R1334" s="3" t="s">
        <v>47</v>
      </c>
      <c r="S1334" s="3"/>
      <c r="T1334" s="3"/>
      <c r="U1334" s="4"/>
      <c r="V1334" s="4"/>
      <c r="W1334" s="4"/>
      <c r="X1334" s="4"/>
      <c r="Y1334" s="4"/>
      <c r="Z1334" s="4"/>
      <c r="AA1334" s="4"/>
      <c r="AB1334" s="4"/>
      <c r="AC1334" s="4"/>
      <c r="AD1334" s="4"/>
      <c r="AE1334" s="4"/>
      <c r="AF1334" s="4"/>
      <c r="AG1334" s="4"/>
      <c r="AH1334" s="4"/>
      <c r="AI1334" s="4"/>
      <c r="AJ1334" s="4"/>
      <c r="AK1334" s="4"/>
      <c r="AL1334" s="4"/>
      <c r="AM1334" s="4"/>
      <c r="AN1334" s="4"/>
      <c r="AO1334" s="4"/>
      <c r="AP1334" s="4"/>
      <c r="AQ1334" s="4"/>
    </row>
    <row r="1335" spans="1:43" ht="15.75" customHeight="1" x14ac:dyDescent="0.2">
      <c r="A1335" s="17">
        <v>43773</v>
      </c>
      <c r="B1335" s="17">
        <v>33691</v>
      </c>
      <c r="C1335" s="3" t="s">
        <v>48</v>
      </c>
      <c r="D1335" s="21">
        <v>33</v>
      </c>
      <c r="E1335" s="3" t="s">
        <v>40</v>
      </c>
      <c r="F1335" s="4"/>
      <c r="G1335" s="4"/>
      <c r="H1335" s="3" t="s">
        <v>41</v>
      </c>
      <c r="I1335" s="3" t="s">
        <v>79</v>
      </c>
      <c r="J1335" s="3" t="s">
        <v>51</v>
      </c>
      <c r="K1335" s="3" t="s">
        <v>135</v>
      </c>
      <c r="L1335" s="3" t="s">
        <v>979</v>
      </c>
      <c r="M1335" s="3" t="s">
        <v>45</v>
      </c>
      <c r="N1335" s="3" t="s">
        <v>980</v>
      </c>
      <c r="O1335" s="3" t="s">
        <v>62</v>
      </c>
      <c r="P1335" s="19"/>
      <c r="Q1335" s="5" t="s">
        <v>626</v>
      </c>
      <c r="R1335" s="3" t="s">
        <v>47</v>
      </c>
      <c r="S1335" s="3"/>
      <c r="T1335" s="3"/>
      <c r="U1335" s="4"/>
      <c r="V1335" s="4"/>
      <c r="W1335" s="4"/>
      <c r="X1335" s="4"/>
      <c r="Y1335" s="4"/>
      <c r="Z1335" s="4"/>
      <c r="AA1335" s="4"/>
      <c r="AB1335" s="4"/>
      <c r="AC1335" s="4"/>
      <c r="AD1335" s="4"/>
      <c r="AE1335" s="4"/>
      <c r="AF1335" s="4"/>
      <c r="AG1335" s="4"/>
      <c r="AH1335" s="4"/>
      <c r="AI1335" s="4"/>
      <c r="AJ1335" s="4"/>
      <c r="AK1335" s="4"/>
      <c r="AL1335" s="4"/>
      <c r="AM1335" s="4"/>
      <c r="AN1335" s="4"/>
      <c r="AO1335" s="4"/>
      <c r="AP1335" s="4"/>
      <c r="AQ1335" s="4"/>
    </row>
    <row r="1336" spans="1:43" ht="15.75" customHeight="1" x14ac:dyDescent="0.2">
      <c r="A1336" s="17">
        <v>43773</v>
      </c>
      <c r="B1336" s="17">
        <v>33644</v>
      </c>
      <c r="C1336" s="3" t="s">
        <v>269</v>
      </c>
      <c r="D1336" s="21">
        <v>33</v>
      </c>
      <c r="E1336" s="3" t="s">
        <v>40</v>
      </c>
      <c r="F1336" s="4"/>
      <c r="G1336" s="4"/>
      <c r="H1336" s="3" t="s">
        <v>199</v>
      </c>
      <c r="I1336" s="3" t="s">
        <v>134</v>
      </c>
      <c r="J1336" s="3" t="s">
        <v>51</v>
      </c>
      <c r="K1336" s="3" t="s">
        <v>135</v>
      </c>
      <c r="L1336" s="3" t="s">
        <v>981</v>
      </c>
      <c r="M1336" s="3" t="s">
        <v>45</v>
      </c>
      <c r="N1336" s="3" t="s">
        <v>39</v>
      </c>
      <c r="O1336" s="3" t="s">
        <v>62</v>
      </c>
      <c r="P1336" s="19"/>
      <c r="Q1336" s="5" t="s">
        <v>99</v>
      </c>
      <c r="R1336" s="3" t="s">
        <v>47</v>
      </c>
      <c r="S1336" s="3"/>
      <c r="T1336" s="3"/>
      <c r="U1336" s="4"/>
      <c r="V1336" s="4"/>
      <c r="W1336" s="4"/>
      <c r="X1336" s="4"/>
      <c r="Y1336" s="4"/>
      <c r="Z1336" s="4"/>
      <c r="AA1336" s="4"/>
      <c r="AB1336" s="4"/>
      <c r="AC1336" s="4"/>
      <c r="AD1336" s="4"/>
      <c r="AE1336" s="4"/>
      <c r="AF1336" s="4"/>
      <c r="AG1336" s="4"/>
      <c r="AH1336" s="4"/>
      <c r="AI1336" s="4"/>
      <c r="AJ1336" s="4"/>
      <c r="AK1336" s="4"/>
      <c r="AL1336" s="4"/>
      <c r="AM1336" s="4"/>
      <c r="AN1336" s="4"/>
      <c r="AO1336" s="4"/>
      <c r="AP1336" s="4"/>
      <c r="AQ1336" s="4"/>
    </row>
    <row r="1337" spans="1:43" ht="15.75" customHeight="1" x14ac:dyDescent="0.2">
      <c r="A1337" s="17">
        <v>43773</v>
      </c>
      <c r="B1337" s="17">
        <v>25678</v>
      </c>
      <c r="C1337" s="3" t="s">
        <v>54</v>
      </c>
      <c r="D1337" s="21">
        <v>55</v>
      </c>
      <c r="E1337" s="3" t="s">
        <v>40</v>
      </c>
      <c r="F1337" s="4"/>
      <c r="G1337" s="4"/>
      <c r="H1337" s="3" t="s">
        <v>49</v>
      </c>
      <c r="I1337" s="3" t="s">
        <v>729</v>
      </c>
      <c r="J1337" s="3" t="s">
        <v>51</v>
      </c>
      <c r="K1337" s="3" t="s">
        <v>135</v>
      </c>
      <c r="L1337" s="3" t="s">
        <v>64</v>
      </c>
      <c r="M1337" s="3" t="s">
        <v>45</v>
      </c>
      <c r="N1337" s="3" t="s">
        <v>84</v>
      </c>
      <c r="O1337" s="3" t="s">
        <v>46</v>
      </c>
      <c r="P1337" s="17">
        <v>42084</v>
      </c>
      <c r="Q1337" s="5" t="s">
        <v>151</v>
      </c>
      <c r="R1337" s="3" t="s">
        <v>47</v>
      </c>
      <c r="S1337" s="3"/>
      <c r="T1337" s="3"/>
      <c r="U1337" s="4"/>
      <c r="V1337" s="4"/>
      <c r="W1337" s="4"/>
      <c r="X1337" s="4"/>
      <c r="Y1337" s="4"/>
      <c r="Z1337" s="4"/>
      <c r="AA1337" s="4"/>
      <c r="AB1337" s="4"/>
      <c r="AC1337" s="4"/>
      <c r="AD1337" s="4"/>
      <c r="AE1337" s="4"/>
      <c r="AF1337" s="4"/>
      <c r="AG1337" s="4"/>
      <c r="AH1337" s="4"/>
      <c r="AI1337" s="4"/>
      <c r="AJ1337" s="4"/>
      <c r="AK1337" s="4"/>
      <c r="AL1337" s="4"/>
      <c r="AM1337" s="4"/>
      <c r="AN1337" s="4"/>
      <c r="AO1337" s="4"/>
      <c r="AP1337" s="4"/>
      <c r="AQ1337" s="4"/>
    </row>
    <row r="1338" spans="1:43" ht="15.75" customHeight="1" x14ac:dyDescent="0.2">
      <c r="A1338" s="17">
        <v>43773</v>
      </c>
      <c r="B1338" s="17">
        <v>31836</v>
      </c>
      <c r="C1338" s="3" t="s">
        <v>39</v>
      </c>
      <c r="D1338" s="21">
        <v>38</v>
      </c>
      <c r="E1338" s="3" t="s">
        <v>40</v>
      </c>
      <c r="F1338" s="4"/>
      <c r="G1338" s="4"/>
      <c r="H1338" s="3" t="s">
        <v>41</v>
      </c>
      <c r="I1338" s="3" t="s">
        <v>982</v>
      </c>
      <c r="J1338" s="3" t="s">
        <v>51</v>
      </c>
      <c r="K1338" s="3" t="s">
        <v>135</v>
      </c>
      <c r="L1338" s="3" t="s">
        <v>149</v>
      </c>
      <c r="M1338" s="3" t="s">
        <v>45</v>
      </c>
      <c r="N1338" s="3" t="s">
        <v>58</v>
      </c>
      <c r="O1338" s="3" t="s">
        <v>46</v>
      </c>
      <c r="P1338" s="17">
        <v>39893</v>
      </c>
      <c r="Q1338" s="5" t="s">
        <v>102</v>
      </c>
      <c r="R1338" s="3" t="s">
        <v>47</v>
      </c>
      <c r="S1338" s="3"/>
      <c r="T1338" s="3"/>
      <c r="U1338" s="4"/>
      <c r="V1338" s="4"/>
      <c r="W1338" s="4"/>
      <c r="X1338" s="4"/>
      <c r="Y1338" s="4"/>
      <c r="Z1338" s="4"/>
      <c r="AA1338" s="4"/>
      <c r="AB1338" s="4"/>
      <c r="AC1338" s="4"/>
      <c r="AD1338" s="4"/>
      <c r="AE1338" s="4"/>
      <c r="AF1338" s="4"/>
      <c r="AG1338" s="4"/>
      <c r="AH1338" s="4"/>
      <c r="AI1338" s="4"/>
      <c r="AJ1338" s="4"/>
      <c r="AK1338" s="4"/>
      <c r="AL1338" s="4"/>
      <c r="AM1338" s="4"/>
      <c r="AN1338" s="4"/>
      <c r="AO1338" s="4"/>
      <c r="AP1338" s="4"/>
      <c r="AQ1338" s="4"/>
    </row>
    <row r="1339" spans="1:43" ht="15.75" customHeight="1" x14ac:dyDescent="0.2">
      <c r="A1339" s="17">
        <v>43773</v>
      </c>
      <c r="B1339" s="17">
        <v>35746</v>
      </c>
      <c r="C1339" s="3" t="s">
        <v>48</v>
      </c>
      <c r="D1339" s="21">
        <v>28</v>
      </c>
      <c r="E1339" s="3" t="s">
        <v>40</v>
      </c>
      <c r="F1339" s="4"/>
      <c r="G1339" s="4"/>
      <c r="H1339" s="3" t="s">
        <v>41</v>
      </c>
      <c r="I1339" s="3" t="s">
        <v>79</v>
      </c>
      <c r="J1339" s="3" t="s">
        <v>51</v>
      </c>
      <c r="K1339" s="3" t="s">
        <v>135</v>
      </c>
      <c r="L1339" s="3" t="s">
        <v>220</v>
      </c>
      <c r="M1339" s="3" t="s">
        <v>45</v>
      </c>
      <c r="N1339" s="3" t="s">
        <v>980</v>
      </c>
      <c r="O1339" s="3" t="s">
        <v>46</v>
      </c>
      <c r="P1339" s="17">
        <v>43590</v>
      </c>
      <c r="Q1339" s="5" t="s">
        <v>620</v>
      </c>
      <c r="R1339" s="3" t="s">
        <v>47</v>
      </c>
      <c r="S1339" s="3"/>
      <c r="T1339" s="3"/>
      <c r="U1339" s="4"/>
      <c r="V1339" s="4"/>
      <c r="W1339" s="4"/>
      <c r="X1339" s="4"/>
      <c r="Y1339" s="4"/>
      <c r="Z1339" s="4"/>
      <c r="AA1339" s="4"/>
      <c r="AB1339" s="4"/>
      <c r="AC1339" s="4"/>
      <c r="AD1339" s="4"/>
      <c r="AE1339" s="4"/>
      <c r="AF1339" s="4"/>
      <c r="AG1339" s="4"/>
      <c r="AH1339" s="4"/>
      <c r="AI1339" s="4"/>
      <c r="AJ1339" s="4"/>
      <c r="AK1339" s="4"/>
      <c r="AL1339" s="4"/>
      <c r="AM1339" s="4"/>
      <c r="AN1339" s="4"/>
      <c r="AO1339" s="4"/>
      <c r="AP1339" s="4"/>
      <c r="AQ1339" s="4"/>
    </row>
    <row r="1340" spans="1:43" ht="15.75" customHeight="1" x14ac:dyDescent="0.2">
      <c r="A1340" s="17">
        <v>43773</v>
      </c>
      <c r="B1340" s="17">
        <v>33684</v>
      </c>
      <c r="C1340" s="3" t="s">
        <v>48</v>
      </c>
      <c r="D1340" s="21">
        <v>33</v>
      </c>
      <c r="E1340" s="3" t="s">
        <v>40</v>
      </c>
      <c r="F1340" s="4"/>
      <c r="G1340" s="4"/>
      <c r="H1340" s="3" t="s">
        <v>41</v>
      </c>
      <c r="I1340" s="3" t="s">
        <v>982</v>
      </c>
      <c r="J1340" s="3" t="s">
        <v>51</v>
      </c>
      <c r="K1340" s="3" t="s">
        <v>135</v>
      </c>
      <c r="L1340" s="3" t="s">
        <v>162</v>
      </c>
      <c r="M1340" s="3" t="s">
        <v>45</v>
      </c>
      <c r="N1340" s="3" t="s">
        <v>58</v>
      </c>
      <c r="O1340" s="3" t="s">
        <v>62</v>
      </c>
      <c r="P1340" s="19"/>
      <c r="Q1340" s="3">
        <v>13</v>
      </c>
      <c r="R1340" s="3" t="s">
        <v>47</v>
      </c>
      <c r="S1340" s="3"/>
      <c r="T1340" s="3"/>
      <c r="U1340" s="4"/>
      <c r="V1340" s="4"/>
      <c r="W1340" s="4"/>
      <c r="X1340" s="4"/>
      <c r="Y1340" s="4"/>
      <c r="Z1340" s="4"/>
      <c r="AA1340" s="4"/>
      <c r="AB1340" s="4"/>
      <c r="AC1340" s="4"/>
      <c r="AD1340" s="4"/>
      <c r="AE1340" s="4"/>
      <c r="AF1340" s="4"/>
      <c r="AG1340" s="4"/>
      <c r="AH1340" s="4"/>
      <c r="AI1340" s="4"/>
      <c r="AJ1340" s="4"/>
      <c r="AK1340" s="4"/>
      <c r="AL1340" s="4"/>
      <c r="AM1340" s="4"/>
      <c r="AN1340" s="4"/>
      <c r="AO1340" s="4"/>
      <c r="AP1340" s="4"/>
      <c r="AQ1340" s="4"/>
    </row>
    <row r="1341" spans="1:43" ht="15.75" customHeight="1" x14ac:dyDescent="0.2">
      <c r="A1341" s="17">
        <v>43773</v>
      </c>
      <c r="B1341" s="17">
        <v>29338</v>
      </c>
      <c r="C1341" s="3" t="s">
        <v>39</v>
      </c>
      <c r="D1341" s="21">
        <v>45</v>
      </c>
      <c r="E1341" s="3" t="s">
        <v>40</v>
      </c>
      <c r="F1341" s="4"/>
      <c r="G1341" s="4"/>
      <c r="H1341" s="3" t="s">
        <v>41</v>
      </c>
      <c r="I1341" s="3" t="s">
        <v>108</v>
      </c>
      <c r="J1341" s="3" t="s">
        <v>51</v>
      </c>
      <c r="K1341" s="3" t="s">
        <v>135</v>
      </c>
      <c r="L1341" s="3" t="s">
        <v>679</v>
      </c>
      <c r="M1341" s="3" t="s">
        <v>45</v>
      </c>
      <c r="N1341" s="3" t="s">
        <v>58</v>
      </c>
      <c r="O1341" s="3" t="s">
        <v>62</v>
      </c>
      <c r="P1341" s="19"/>
      <c r="Q1341" s="5" t="s">
        <v>620</v>
      </c>
      <c r="R1341" s="3" t="s">
        <v>47</v>
      </c>
      <c r="S1341" s="3"/>
      <c r="T1341" s="3"/>
      <c r="U1341" s="4"/>
      <c r="V1341" s="4"/>
      <c r="W1341" s="4"/>
      <c r="X1341" s="4"/>
      <c r="Y1341" s="4"/>
      <c r="Z1341" s="4"/>
      <c r="AA1341" s="4"/>
      <c r="AB1341" s="4"/>
      <c r="AC1341" s="4"/>
      <c r="AD1341" s="4"/>
      <c r="AE1341" s="4"/>
      <c r="AF1341" s="4"/>
      <c r="AG1341" s="4"/>
      <c r="AH1341" s="4"/>
      <c r="AI1341" s="4"/>
      <c r="AJ1341" s="4"/>
      <c r="AK1341" s="4"/>
      <c r="AL1341" s="4"/>
      <c r="AM1341" s="4"/>
      <c r="AN1341" s="4"/>
      <c r="AO1341" s="4"/>
      <c r="AP1341" s="4"/>
      <c r="AQ1341" s="4"/>
    </row>
    <row r="1342" spans="1:43" ht="15.75" customHeight="1" x14ac:dyDescent="0.2">
      <c r="A1342" s="17">
        <v>43774</v>
      </c>
      <c r="B1342" s="17">
        <v>34902</v>
      </c>
      <c r="C1342" s="3" t="s">
        <v>92</v>
      </c>
      <c r="D1342" s="21">
        <v>30</v>
      </c>
      <c r="E1342" s="3" t="s">
        <v>40</v>
      </c>
      <c r="F1342" s="4"/>
      <c r="G1342" s="4"/>
      <c r="H1342" s="3" t="s">
        <v>41</v>
      </c>
      <c r="I1342" s="3" t="s">
        <v>422</v>
      </c>
      <c r="J1342" s="3" t="s">
        <v>51</v>
      </c>
      <c r="K1342" s="3" t="s">
        <v>135</v>
      </c>
      <c r="L1342" s="3" t="s">
        <v>319</v>
      </c>
      <c r="M1342" s="3" t="s">
        <v>45</v>
      </c>
      <c r="N1342" s="3" t="s">
        <v>58</v>
      </c>
      <c r="O1342" s="3" t="s">
        <v>62</v>
      </c>
      <c r="P1342" s="19"/>
      <c r="Q1342" s="5" t="s">
        <v>99</v>
      </c>
      <c r="R1342" s="3" t="s">
        <v>47</v>
      </c>
      <c r="S1342" s="3"/>
      <c r="T1342" s="3"/>
      <c r="U1342" s="4"/>
      <c r="V1342" s="4"/>
      <c r="W1342" s="4"/>
      <c r="X1342" s="4"/>
      <c r="Y1342" s="4"/>
      <c r="Z1342" s="4"/>
      <c r="AA1342" s="4"/>
      <c r="AB1342" s="4"/>
      <c r="AC1342" s="4"/>
      <c r="AD1342" s="4"/>
      <c r="AE1342" s="4"/>
      <c r="AF1342" s="4"/>
      <c r="AG1342" s="4"/>
      <c r="AH1342" s="4"/>
      <c r="AI1342" s="4"/>
      <c r="AJ1342" s="4"/>
      <c r="AK1342" s="4"/>
      <c r="AL1342" s="4"/>
      <c r="AM1342" s="4"/>
      <c r="AN1342" s="4"/>
      <c r="AO1342" s="4"/>
      <c r="AP1342" s="4"/>
      <c r="AQ1342" s="4"/>
    </row>
    <row r="1343" spans="1:43" ht="15.75" customHeight="1" x14ac:dyDescent="0.2">
      <c r="A1343" s="17">
        <v>43774</v>
      </c>
      <c r="B1343" s="17">
        <v>35097</v>
      </c>
      <c r="C1343" s="3" t="s">
        <v>48</v>
      </c>
      <c r="D1343" s="21">
        <v>29</v>
      </c>
      <c r="E1343" s="3" t="s">
        <v>40</v>
      </c>
      <c r="F1343" s="4"/>
      <c r="G1343" s="4"/>
      <c r="H1343" s="3" t="s">
        <v>41</v>
      </c>
      <c r="I1343" s="3" t="s">
        <v>79</v>
      </c>
      <c r="J1343" s="3" t="s">
        <v>51</v>
      </c>
      <c r="K1343" s="3" t="s">
        <v>135</v>
      </c>
      <c r="L1343" s="3" t="s">
        <v>129</v>
      </c>
      <c r="M1343" s="3" t="s">
        <v>45</v>
      </c>
      <c r="N1343" s="3" t="s">
        <v>124</v>
      </c>
      <c r="O1343" s="3" t="s">
        <v>62</v>
      </c>
      <c r="P1343" s="19"/>
      <c r="Q1343" s="3">
        <v>13</v>
      </c>
      <c r="R1343" s="3" t="s">
        <v>47</v>
      </c>
      <c r="S1343" s="3"/>
      <c r="T1343" s="3"/>
      <c r="U1343" s="4"/>
      <c r="V1343" s="4"/>
      <c r="W1343" s="4"/>
      <c r="X1343" s="4"/>
      <c r="Y1343" s="4"/>
      <c r="Z1343" s="4"/>
      <c r="AA1343" s="4"/>
      <c r="AB1343" s="4"/>
      <c r="AC1343" s="4"/>
      <c r="AD1343" s="4"/>
      <c r="AE1343" s="4"/>
      <c r="AF1343" s="4"/>
      <c r="AG1343" s="4"/>
      <c r="AH1343" s="4"/>
      <c r="AI1343" s="4"/>
      <c r="AJ1343" s="4"/>
      <c r="AK1343" s="4"/>
      <c r="AL1343" s="4"/>
      <c r="AM1343" s="4"/>
      <c r="AN1343" s="4"/>
      <c r="AO1343" s="4"/>
      <c r="AP1343" s="4"/>
      <c r="AQ1343" s="4"/>
    </row>
    <row r="1344" spans="1:43" ht="15.75" customHeight="1" x14ac:dyDescent="0.2">
      <c r="A1344" s="17">
        <v>43774</v>
      </c>
      <c r="B1344" s="17">
        <v>31421</v>
      </c>
      <c r="C1344" s="3" t="s">
        <v>54</v>
      </c>
      <c r="D1344" s="21">
        <v>39</v>
      </c>
      <c r="E1344" s="3" t="s">
        <v>40</v>
      </c>
      <c r="F1344" s="4"/>
      <c r="G1344" s="4"/>
      <c r="H1344" s="3" t="s">
        <v>41</v>
      </c>
      <c r="I1344" s="3" t="s">
        <v>134</v>
      </c>
      <c r="J1344" s="3" t="s">
        <v>51</v>
      </c>
      <c r="K1344" s="3" t="s">
        <v>135</v>
      </c>
      <c r="L1344" s="3" t="s">
        <v>983</v>
      </c>
      <c r="M1344" s="3" t="s">
        <v>45</v>
      </c>
      <c r="N1344" s="3" t="s">
        <v>124</v>
      </c>
      <c r="O1344" s="3" t="s">
        <v>62</v>
      </c>
      <c r="P1344" s="19"/>
      <c r="Q1344" s="5" t="s">
        <v>984</v>
      </c>
      <c r="R1344" s="3" t="s">
        <v>47</v>
      </c>
      <c r="S1344" s="3"/>
      <c r="T1344" s="3"/>
      <c r="U1344" s="4"/>
      <c r="V1344" s="4"/>
      <c r="W1344" s="4"/>
      <c r="X1344" s="4"/>
      <c r="Y1344" s="4"/>
      <c r="Z1344" s="4"/>
      <c r="AA1344" s="4"/>
      <c r="AB1344" s="4"/>
      <c r="AC1344" s="4"/>
      <c r="AD1344" s="4"/>
      <c r="AE1344" s="4"/>
      <c r="AF1344" s="4"/>
      <c r="AG1344" s="4"/>
      <c r="AH1344" s="4"/>
      <c r="AI1344" s="4"/>
      <c r="AJ1344" s="4"/>
      <c r="AK1344" s="4"/>
      <c r="AL1344" s="4"/>
      <c r="AM1344" s="4"/>
      <c r="AN1344" s="4"/>
      <c r="AO1344" s="4"/>
      <c r="AP1344" s="4"/>
      <c r="AQ1344" s="4"/>
    </row>
    <row r="1345" spans="1:43" ht="15.75" customHeight="1" x14ac:dyDescent="0.2">
      <c r="A1345" s="17">
        <v>43775</v>
      </c>
      <c r="B1345" s="17">
        <v>34889</v>
      </c>
      <c r="C1345" s="3" t="s">
        <v>48</v>
      </c>
      <c r="D1345" s="21">
        <v>30</v>
      </c>
      <c r="E1345" s="3" t="s">
        <v>55</v>
      </c>
      <c r="F1345" s="4"/>
      <c r="G1345" s="4"/>
      <c r="H1345" s="3" t="s">
        <v>41</v>
      </c>
      <c r="I1345" s="3" t="s">
        <v>79</v>
      </c>
      <c r="J1345" s="3" t="s">
        <v>51</v>
      </c>
      <c r="K1345" s="3" t="s">
        <v>135</v>
      </c>
      <c r="L1345" s="3" t="s">
        <v>83</v>
      </c>
      <c r="M1345" s="3" t="s">
        <v>45</v>
      </c>
      <c r="N1345" s="3" t="s">
        <v>58</v>
      </c>
      <c r="O1345" s="3" t="s">
        <v>62</v>
      </c>
      <c r="P1345" s="19"/>
      <c r="Q1345" s="5" t="s">
        <v>132</v>
      </c>
      <c r="R1345" s="3" t="s">
        <v>47</v>
      </c>
      <c r="S1345" s="3"/>
      <c r="T1345" s="3"/>
      <c r="U1345" s="4"/>
      <c r="V1345" s="4"/>
      <c r="W1345" s="4"/>
      <c r="X1345" s="4"/>
      <c r="Y1345" s="4"/>
      <c r="Z1345" s="4"/>
      <c r="AA1345" s="4"/>
      <c r="AB1345" s="4"/>
      <c r="AC1345" s="4"/>
      <c r="AD1345" s="4"/>
      <c r="AE1345" s="4"/>
      <c r="AF1345" s="4"/>
      <c r="AG1345" s="4"/>
      <c r="AH1345" s="4"/>
      <c r="AI1345" s="4"/>
      <c r="AJ1345" s="4"/>
      <c r="AK1345" s="4"/>
      <c r="AL1345" s="4"/>
      <c r="AM1345" s="4"/>
      <c r="AN1345" s="4"/>
      <c r="AO1345" s="4"/>
      <c r="AP1345" s="4"/>
      <c r="AQ1345" s="4"/>
    </row>
    <row r="1346" spans="1:43" ht="15.75" customHeight="1" x14ac:dyDescent="0.2">
      <c r="A1346" s="17">
        <v>43775</v>
      </c>
      <c r="B1346" s="17">
        <v>34068</v>
      </c>
      <c r="C1346" s="3" t="s">
        <v>39</v>
      </c>
      <c r="D1346" s="21">
        <v>32</v>
      </c>
      <c r="E1346" s="3" t="s">
        <v>40</v>
      </c>
      <c r="F1346" s="4"/>
      <c r="G1346" s="4"/>
      <c r="H1346" s="3" t="s">
        <v>41</v>
      </c>
      <c r="I1346" s="3" t="s">
        <v>220</v>
      </c>
      <c r="J1346" s="3" t="s">
        <v>51</v>
      </c>
      <c r="K1346" s="3" t="s">
        <v>135</v>
      </c>
      <c r="L1346" s="3" t="s">
        <v>220</v>
      </c>
      <c r="M1346" s="3" t="s">
        <v>45</v>
      </c>
      <c r="N1346" s="3" t="s">
        <v>39</v>
      </c>
      <c r="O1346" s="3" t="s">
        <v>46</v>
      </c>
      <c r="P1346" s="17">
        <v>43559</v>
      </c>
      <c r="Q1346" s="5" t="s">
        <v>128</v>
      </c>
      <c r="R1346" s="3" t="s">
        <v>47</v>
      </c>
      <c r="S1346" s="3"/>
      <c r="T1346" s="3"/>
      <c r="U1346" s="4"/>
      <c r="V1346" s="4"/>
      <c r="W1346" s="4"/>
      <c r="X1346" s="4"/>
      <c r="Y1346" s="4"/>
      <c r="Z1346" s="4"/>
      <c r="AA1346" s="4"/>
      <c r="AB1346" s="4"/>
      <c r="AC1346" s="4"/>
      <c r="AD1346" s="4"/>
      <c r="AE1346" s="4"/>
      <c r="AF1346" s="4"/>
      <c r="AG1346" s="4"/>
      <c r="AH1346" s="4"/>
      <c r="AI1346" s="4"/>
      <c r="AJ1346" s="4"/>
      <c r="AK1346" s="4"/>
      <c r="AL1346" s="4"/>
      <c r="AM1346" s="4"/>
      <c r="AN1346" s="4"/>
      <c r="AO1346" s="4"/>
      <c r="AP1346" s="4"/>
      <c r="AQ1346" s="4"/>
    </row>
    <row r="1347" spans="1:43" ht="15.75" customHeight="1" x14ac:dyDescent="0.2">
      <c r="A1347" s="17">
        <v>43775</v>
      </c>
      <c r="B1347" s="17">
        <v>36507</v>
      </c>
      <c r="C1347" s="3" t="s">
        <v>54</v>
      </c>
      <c r="D1347" s="21">
        <v>26</v>
      </c>
      <c r="E1347" s="3" t="s">
        <v>40</v>
      </c>
      <c r="F1347" s="4"/>
      <c r="G1347" s="4"/>
      <c r="H1347" s="3" t="s">
        <v>41</v>
      </c>
      <c r="I1347" s="3" t="s">
        <v>768</v>
      </c>
      <c r="J1347" s="3" t="s">
        <v>51</v>
      </c>
      <c r="K1347" s="3" t="s">
        <v>135</v>
      </c>
      <c r="L1347" s="3" t="s">
        <v>149</v>
      </c>
      <c r="M1347" s="3" t="s">
        <v>45</v>
      </c>
      <c r="N1347" s="3" t="s">
        <v>124</v>
      </c>
      <c r="O1347" s="3" t="s">
        <v>46</v>
      </c>
      <c r="P1347" s="17">
        <v>43180</v>
      </c>
      <c r="Q1347" s="5" t="s">
        <v>73</v>
      </c>
      <c r="R1347" s="3" t="s">
        <v>47</v>
      </c>
      <c r="S1347" s="3"/>
      <c r="T1347" s="3"/>
      <c r="U1347" s="4"/>
      <c r="V1347" s="4"/>
      <c r="W1347" s="4"/>
      <c r="X1347" s="4"/>
      <c r="Y1347" s="4"/>
      <c r="Z1347" s="4"/>
      <c r="AA1347" s="4"/>
      <c r="AB1347" s="4"/>
      <c r="AC1347" s="4"/>
      <c r="AD1347" s="4"/>
      <c r="AE1347" s="4"/>
      <c r="AF1347" s="4"/>
      <c r="AG1347" s="4"/>
      <c r="AH1347" s="4"/>
      <c r="AI1347" s="4"/>
      <c r="AJ1347" s="4"/>
      <c r="AK1347" s="4"/>
      <c r="AL1347" s="4"/>
      <c r="AM1347" s="4"/>
      <c r="AN1347" s="4"/>
      <c r="AO1347" s="4"/>
      <c r="AP1347" s="4"/>
      <c r="AQ1347" s="4"/>
    </row>
    <row r="1348" spans="1:43" ht="15.75" customHeight="1" x14ac:dyDescent="0.2">
      <c r="A1348" s="17">
        <v>43775</v>
      </c>
      <c r="B1348" s="17">
        <v>33304</v>
      </c>
      <c r="C1348" s="3" t="s">
        <v>39</v>
      </c>
      <c r="D1348" s="21">
        <v>34</v>
      </c>
      <c r="E1348" s="3" t="s">
        <v>40</v>
      </c>
      <c r="F1348" s="4"/>
      <c r="G1348" s="4"/>
      <c r="H1348" s="3" t="s">
        <v>41</v>
      </c>
      <c r="I1348" s="3" t="s">
        <v>408</v>
      </c>
      <c r="J1348" s="3" t="s">
        <v>51</v>
      </c>
      <c r="K1348" s="3" t="s">
        <v>135</v>
      </c>
      <c r="L1348" s="3" t="s">
        <v>81</v>
      </c>
      <c r="M1348" s="3" t="s">
        <v>45</v>
      </c>
      <c r="N1348" s="3" t="s">
        <v>58</v>
      </c>
      <c r="O1348" s="3" t="s">
        <v>62</v>
      </c>
      <c r="P1348" s="19"/>
      <c r="Q1348" s="5" t="s">
        <v>112</v>
      </c>
      <c r="R1348" s="3" t="s">
        <v>47</v>
      </c>
      <c r="S1348" s="3"/>
      <c r="T1348" s="3"/>
      <c r="U1348" s="4"/>
      <c r="V1348" s="4"/>
      <c r="W1348" s="4"/>
      <c r="X1348" s="4"/>
      <c r="Y1348" s="4"/>
      <c r="Z1348" s="4"/>
      <c r="AA1348" s="4"/>
      <c r="AB1348" s="4"/>
      <c r="AC1348" s="4"/>
      <c r="AD1348" s="4"/>
      <c r="AE1348" s="4"/>
      <c r="AF1348" s="4"/>
      <c r="AG1348" s="4"/>
      <c r="AH1348" s="4"/>
      <c r="AI1348" s="4"/>
      <c r="AJ1348" s="4"/>
      <c r="AK1348" s="4"/>
      <c r="AL1348" s="4"/>
      <c r="AM1348" s="4"/>
      <c r="AN1348" s="4"/>
      <c r="AO1348" s="4"/>
      <c r="AP1348" s="4"/>
      <c r="AQ1348" s="4"/>
    </row>
    <row r="1349" spans="1:43" ht="15.75" customHeight="1" x14ac:dyDescent="0.2">
      <c r="A1349" s="17">
        <v>43776</v>
      </c>
      <c r="B1349" s="17">
        <v>35160</v>
      </c>
      <c r="C1349" s="3" t="s">
        <v>39</v>
      </c>
      <c r="D1349" s="21">
        <v>29</v>
      </c>
      <c r="E1349" s="3" t="s">
        <v>40</v>
      </c>
      <c r="F1349" s="4"/>
      <c r="G1349" s="4"/>
      <c r="H1349" s="3" t="s">
        <v>41</v>
      </c>
      <c r="I1349" s="3" t="s">
        <v>676</v>
      </c>
      <c r="J1349" s="3" t="s">
        <v>51</v>
      </c>
      <c r="K1349" s="3" t="s">
        <v>135</v>
      </c>
      <c r="L1349" s="3" t="s">
        <v>479</v>
      </c>
      <c r="M1349" s="3" t="s">
        <v>45</v>
      </c>
      <c r="N1349" s="3" t="s">
        <v>58</v>
      </c>
      <c r="O1349" s="3" t="s">
        <v>46</v>
      </c>
      <c r="P1349" s="17">
        <v>43755</v>
      </c>
      <c r="Q1349" s="5" t="s">
        <v>775</v>
      </c>
      <c r="R1349" s="3" t="s">
        <v>47</v>
      </c>
      <c r="S1349" s="3"/>
      <c r="T1349" s="3"/>
      <c r="U1349" s="4"/>
      <c r="V1349" s="4"/>
      <c r="W1349" s="4"/>
      <c r="X1349" s="4"/>
      <c r="Y1349" s="4"/>
      <c r="Z1349" s="4"/>
      <c r="AA1349" s="4"/>
      <c r="AB1349" s="4"/>
      <c r="AC1349" s="4"/>
      <c r="AD1349" s="4"/>
      <c r="AE1349" s="4"/>
      <c r="AF1349" s="4"/>
      <c r="AG1349" s="4"/>
      <c r="AH1349" s="4"/>
      <c r="AI1349" s="4"/>
      <c r="AJ1349" s="4"/>
      <c r="AK1349" s="4"/>
      <c r="AL1349" s="4"/>
      <c r="AM1349" s="4"/>
      <c r="AN1349" s="4"/>
      <c r="AO1349" s="4"/>
      <c r="AP1349" s="4"/>
      <c r="AQ1349" s="4"/>
    </row>
    <row r="1350" spans="1:43" ht="15.75" customHeight="1" x14ac:dyDescent="0.2">
      <c r="A1350" s="17">
        <v>43777</v>
      </c>
      <c r="B1350" s="17">
        <v>33809</v>
      </c>
      <c r="C1350" s="3" t="s">
        <v>48</v>
      </c>
      <c r="D1350" s="21">
        <v>33</v>
      </c>
      <c r="E1350" s="3" t="s">
        <v>40</v>
      </c>
      <c r="F1350" s="4"/>
      <c r="G1350" s="4"/>
      <c r="H1350" s="3" t="s">
        <v>41</v>
      </c>
      <c r="I1350" s="3" t="s">
        <v>85</v>
      </c>
      <c r="J1350" s="3" t="s">
        <v>51</v>
      </c>
      <c r="K1350" s="3" t="s">
        <v>135</v>
      </c>
      <c r="L1350" s="3" t="s">
        <v>57</v>
      </c>
      <c r="M1350" s="3" t="s">
        <v>45</v>
      </c>
      <c r="N1350" s="3" t="s">
        <v>39</v>
      </c>
      <c r="O1350" s="3" t="s">
        <v>62</v>
      </c>
      <c r="P1350" s="19"/>
      <c r="Q1350" s="3">
        <v>16</v>
      </c>
      <c r="R1350" s="3" t="s">
        <v>47</v>
      </c>
      <c r="S1350" s="3"/>
      <c r="T1350" s="3"/>
      <c r="U1350" s="4"/>
      <c r="V1350" s="4"/>
      <c r="W1350" s="4"/>
      <c r="X1350" s="4"/>
      <c r="Y1350" s="4"/>
      <c r="Z1350" s="4"/>
      <c r="AA1350" s="4"/>
      <c r="AB1350" s="4"/>
      <c r="AC1350" s="4"/>
      <c r="AD1350" s="4"/>
      <c r="AE1350" s="4"/>
      <c r="AF1350" s="4"/>
      <c r="AG1350" s="4"/>
      <c r="AH1350" s="4"/>
      <c r="AI1350" s="4"/>
      <c r="AJ1350" s="4"/>
      <c r="AK1350" s="4"/>
      <c r="AL1350" s="4"/>
      <c r="AM1350" s="4"/>
      <c r="AN1350" s="4"/>
      <c r="AO1350" s="4"/>
      <c r="AP1350" s="4"/>
      <c r="AQ1350" s="4"/>
    </row>
    <row r="1351" spans="1:43" ht="15.75" customHeight="1" x14ac:dyDescent="0.2">
      <c r="A1351" s="17">
        <v>43777</v>
      </c>
      <c r="B1351" s="17">
        <v>30540</v>
      </c>
      <c r="C1351" s="3" t="s">
        <v>48</v>
      </c>
      <c r="D1351" s="21">
        <v>42</v>
      </c>
      <c r="E1351" s="3" t="s">
        <v>40</v>
      </c>
      <c r="F1351" s="4"/>
      <c r="G1351" s="4"/>
      <c r="H1351" s="3" t="s">
        <v>49</v>
      </c>
      <c r="I1351" s="3" t="s">
        <v>297</v>
      </c>
      <c r="J1351" s="3" t="s">
        <v>517</v>
      </c>
      <c r="K1351" s="3" t="s">
        <v>5509</v>
      </c>
      <c r="L1351" s="3" t="s">
        <v>517</v>
      </c>
      <c r="M1351" s="3" t="s">
        <v>45</v>
      </c>
      <c r="N1351" s="3" t="s">
        <v>84</v>
      </c>
      <c r="O1351" s="3" t="s">
        <v>62</v>
      </c>
      <c r="P1351" s="19"/>
      <c r="Q1351" s="5" t="s">
        <v>136</v>
      </c>
      <c r="R1351" s="3" t="s">
        <v>47</v>
      </c>
      <c r="S1351" s="3"/>
      <c r="T1351" s="3"/>
      <c r="U1351" s="4"/>
      <c r="V1351" s="4"/>
      <c r="W1351" s="4"/>
      <c r="X1351" s="4"/>
      <c r="Y1351" s="4"/>
      <c r="Z1351" s="4"/>
      <c r="AA1351" s="4"/>
      <c r="AB1351" s="4"/>
      <c r="AC1351" s="4"/>
      <c r="AD1351" s="4"/>
      <c r="AE1351" s="4"/>
      <c r="AF1351" s="4"/>
      <c r="AG1351" s="4"/>
      <c r="AH1351" s="4"/>
      <c r="AI1351" s="4"/>
      <c r="AJ1351" s="4"/>
      <c r="AK1351" s="4"/>
      <c r="AL1351" s="4"/>
      <c r="AM1351" s="4"/>
      <c r="AN1351" s="4"/>
      <c r="AO1351" s="4"/>
      <c r="AP1351" s="4"/>
      <c r="AQ1351" s="4"/>
    </row>
    <row r="1352" spans="1:43" ht="15.75" customHeight="1" x14ac:dyDescent="0.2">
      <c r="A1352" s="17">
        <v>43777</v>
      </c>
      <c r="B1352" s="17">
        <v>27147</v>
      </c>
      <c r="C1352" s="3" t="s">
        <v>39</v>
      </c>
      <c r="D1352" s="21">
        <v>51</v>
      </c>
      <c r="E1352" s="3" t="s">
        <v>40</v>
      </c>
      <c r="F1352" s="4"/>
      <c r="G1352" s="4"/>
      <c r="H1352" s="3" t="s">
        <v>41</v>
      </c>
      <c r="I1352" s="3" t="s">
        <v>134</v>
      </c>
      <c r="J1352" s="3" t="s">
        <v>51</v>
      </c>
      <c r="K1352" s="3" t="s">
        <v>135</v>
      </c>
      <c r="L1352" s="3" t="s">
        <v>64</v>
      </c>
      <c r="M1352" s="3" t="s">
        <v>45</v>
      </c>
      <c r="N1352" s="3" t="s">
        <v>39</v>
      </c>
      <c r="O1352" s="3" t="s">
        <v>62</v>
      </c>
      <c r="P1352" s="19"/>
      <c r="Q1352" s="5" t="s">
        <v>147</v>
      </c>
      <c r="R1352" s="3" t="s">
        <v>47</v>
      </c>
      <c r="S1352" s="3"/>
      <c r="T1352" s="3"/>
      <c r="U1352" s="4"/>
      <c r="V1352" s="4"/>
      <c r="W1352" s="4"/>
      <c r="X1352" s="4"/>
      <c r="Y1352" s="4"/>
      <c r="Z1352" s="4"/>
      <c r="AA1352" s="4"/>
      <c r="AB1352" s="4"/>
      <c r="AC1352" s="4"/>
      <c r="AD1352" s="4"/>
      <c r="AE1352" s="4"/>
      <c r="AF1352" s="4"/>
      <c r="AG1352" s="4"/>
      <c r="AH1352" s="4"/>
      <c r="AI1352" s="4"/>
      <c r="AJ1352" s="4"/>
      <c r="AK1352" s="4"/>
      <c r="AL1352" s="4"/>
      <c r="AM1352" s="4"/>
      <c r="AN1352" s="4"/>
      <c r="AO1352" s="4"/>
      <c r="AP1352" s="4"/>
      <c r="AQ1352" s="4"/>
    </row>
    <row r="1353" spans="1:43" ht="15.75" customHeight="1" x14ac:dyDescent="0.2">
      <c r="A1353" s="17">
        <v>43777</v>
      </c>
      <c r="B1353" s="17">
        <v>33754</v>
      </c>
      <c r="C1353" s="3" t="s">
        <v>54</v>
      </c>
      <c r="D1353" s="21">
        <v>33</v>
      </c>
      <c r="E1353" s="3" t="s">
        <v>40</v>
      </c>
      <c r="F1353" s="4"/>
      <c r="G1353" s="4"/>
      <c r="H1353" s="3" t="s">
        <v>41</v>
      </c>
      <c r="I1353" s="3" t="s">
        <v>985</v>
      </c>
      <c r="J1353" s="3" t="s">
        <v>51</v>
      </c>
      <c r="K1353" s="3" t="s">
        <v>135</v>
      </c>
      <c r="L1353" s="3" t="s">
        <v>72</v>
      </c>
      <c r="M1353" s="3" t="s">
        <v>45</v>
      </c>
      <c r="N1353" s="3" t="s">
        <v>39</v>
      </c>
      <c r="O1353" s="3" t="s">
        <v>46</v>
      </c>
      <c r="P1353" s="17">
        <v>43452</v>
      </c>
      <c r="Q1353" s="5" t="s">
        <v>132</v>
      </c>
      <c r="R1353" s="3" t="s">
        <v>47</v>
      </c>
      <c r="S1353" s="3"/>
      <c r="T1353" s="3"/>
      <c r="U1353" s="4"/>
      <c r="V1353" s="4"/>
      <c r="W1353" s="4"/>
      <c r="X1353" s="4"/>
      <c r="Y1353" s="4"/>
      <c r="Z1353" s="4"/>
      <c r="AA1353" s="4"/>
      <c r="AB1353" s="4"/>
      <c r="AC1353" s="4"/>
      <c r="AD1353" s="4"/>
      <c r="AE1353" s="4"/>
      <c r="AF1353" s="4"/>
      <c r="AG1353" s="4"/>
      <c r="AH1353" s="4"/>
      <c r="AI1353" s="4"/>
      <c r="AJ1353" s="4"/>
      <c r="AK1353" s="4"/>
      <c r="AL1353" s="4"/>
      <c r="AM1353" s="4"/>
      <c r="AN1353" s="4"/>
      <c r="AO1353" s="4"/>
      <c r="AP1353" s="4"/>
      <c r="AQ1353" s="4"/>
    </row>
    <row r="1354" spans="1:43" ht="15.75" customHeight="1" x14ac:dyDescent="0.2">
      <c r="A1354" s="17">
        <v>43777</v>
      </c>
      <c r="B1354" s="17">
        <v>29138</v>
      </c>
      <c r="C1354" s="3" t="s">
        <v>39</v>
      </c>
      <c r="D1354" s="21">
        <v>46</v>
      </c>
      <c r="E1354" s="3" t="s">
        <v>40</v>
      </c>
      <c r="F1354" s="4"/>
      <c r="G1354" s="4"/>
      <c r="H1354" s="3" t="s">
        <v>49</v>
      </c>
      <c r="I1354" s="3" t="s">
        <v>71</v>
      </c>
      <c r="J1354" s="3" t="s">
        <v>51</v>
      </c>
      <c r="K1354" s="3" t="s">
        <v>135</v>
      </c>
      <c r="L1354" s="3" t="s">
        <v>668</v>
      </c>
      <c r="M1354" s="3" t="s">
        <v>45</v>
      </c>
      <c r="N1354" s="3" t="s">
        <v>84</v>
      </c>
      <c r="O1354" s="3" t="s">
        <v>62</v>
      </c>
      <c r="P1354" s="19"/>
      <c r="Q1354" s="5" t="s">
        <v>986</v>
      </c>
      <c r="R1354" s="3" t="s">
        <v>47</v>
      </c>
      <c r="S1354" s="3"/>
      <c r="T1354" s="3"/>
      <c r="U1354" s="4"/>
      <c r="V1354" s="4"/>
      <c r="W1354" s="4"/>
      <c r="X1354" s="4"/>
      <c r="Y1354" s="4"/>
      <c r="Z1354" s="4"/>
      <c r="AA1354" s="4"/>
      <c r="AB1354" s="4"/>
      <c r="AC1354" s="4"/>
      <c r="AD1354" s="4"/>
      <c r="AE1354" s="4"/>
      <c r="AF1354" s="4"/>
      <c r="AG1354" s="4"/>
      <c r="AH1354" s="4"/>
      <c r="AI1354" s="4"/>
      <c r="AJ1354" s="4"/>
      <c r="AK1354" s="4"/>
      <c r="AL1354" s="4"/>
      <c r="AM1354" s="4"/>
      <c r="AN1354" s="4"/>
      <c r="AO1354" s="4"/>
      <c r="AP1354" s="4"/>
      <c r="AQ1354" s="4"/>
    </row>
    <row r="1355" spans="1:43" ht="15.75" customHeight="1" x14ac:dyDescent="0.2">
      <c r="A1355" s="17">
        <v>43777</v>
      </c>
      <c r="B1355" s="17">
        <v>34805</v>
      </c>
      <c r="C1355" s="3" t="s">
        <v>54</v>
      </c>
      <c r="D1355" s="21">
        <v>30</v>
      </c>
      <c r="E1355" s="3" t="s">
        <v>55</v>
      </c>
      <c r="F1355" s="4"/>
      <c r="G1355" s="4"/>
      <c r="H1355" s="3" t="s">
        <v>41</v>
      </c>
      <c r="I1355" s="3" t="s">
        <v>987</v>
      </c>
      <c r="J1355" s="3" t="s">
        <v>51</v>
      </c>
      <c r="K1355" s="3" t="s">
        <v>135</v>
      </c>
      <c r="L1355" s="3" t="s">
        <v>64</v>
      </c>
      <c r="M1355" s="3" t="s">
        <v>45</v>
      </c>
      <c r="N1355" s="3" t="s">
        <v>39</v>
      </c>
      <c r="O1355" s="3" t="s">
        <v>62</v>
      </c>
      <c r="P1355" s="19"/>
      <c r="Q1355" s="5" t="s">
        <v>132</v>
      </c>
      <c r="R1355" s="3" t="s">
        <v>47</v>
      </c>
      <c r="S1355" s="3"/>
      <c r="T1355" s="3"/>
      <c r="U1355" s="4"/>
      <c r="V1355" s="4"/>
      <c r="W1355" s="4"/>
      <c r="X1355" s="4"/>
      <c r="Y1355" s="4"/>
      <c r="Z1355" s="4"/>
      <c r="AA1355" s="4"/>
      <c r="AB1355" s="4"/>
      <c r="AC1355" s="4"/>
      <c r="AD1355" s="4"/>
      <c r="AE1355" s="4"/>
      <c r="AF1355" s="4"/>
      <c r="AG1355" s="4"/>
      <c r="AH1355" s="4"/>
      <c r="AI1355" s="4"/>
      <c r="AJ1355" s="4"/>
      <c r="AK1355" s="4"/>
      <c r="AL1355" s="4"/>
      <c r="AM1355" s="4"/>
      <c r="AN1355" s="4"/>
      <c r="AO1355" s="4"/>
      <c r="AP1355" s="4"/>
      <c r="AQ1355" s="4"/>
    </row>
    <row r="1356" spans="1:43" ht="15.75" customHeight="1" x14ac:dyDescent="0.2">
      <c r="A1356" s="17">
        <v>43780</v>
      </c>
      <c r="B1356" s="17">
        <v>32654</v>
      </c>
      <c r="C1356" s="3" t="s">
        <v>54</v>
      </c>
      <c r="D1356" s="21">
        <v>36</v>
      </c>
      <c r="E1356" s="3" t="s">
        <v>40</v>
      </c>
      <c r="F1356" s="4"/>
      <c r="G1356" s="4"/>
      <c r="H1356" s="3" t="s">
        <v>41</v>
      </c>
      <c r="I1356" s="3" t="s">
        <v>237</v>
      </c>
      <c r="J1356" s="3" t="s">
        <v>114</v>
      </c>
      <c r="K1356" s="3" t="s">
        <v>135</v>
      </c>
      <c r="L1356" s="3" t="s">
        <v>893</v>
      </c>
      <c r="M1356" s="3" t="s">
        <v>45</v>
      </c>
      <c r="N1356" s="3" t="s">
        <v>58</v>
      </c>
      <c r="O1356" s="3" t="s">
        <v>46</v>
      </c>
      <c r="P1356" s="17">
        <v>42005</v>
      </c>
      <c r="Q1356" s="5" t="s">
        <v>65</v>
      </c>
      <c r="R1356" s="3" t="s">
        <v>47</v>
      </c>
      <c r="S1356" s="3"/>
      <c r="T1356" s="3"/>
      <c r="U1356" s="4"/>
      <c r="V1356" s="4"/>
      <c r="W1356" s="4"/>
      <c r="X1356" s="4"/>
      <c r="Y1356" s="4"/>
      <c r="Z1356" s="4"/>
      <c r="AA1356" s="4"/>
      <c r="AB1356" s="4"/>
      <c r="AC1356" s="4"/>
      <c r="AD1356" s="4"/>
      <c r="AE1356" s="4"/>
      <c r="AF1356" s="4"/>
      <c r="AG1356" s="4"/>
      <c r="AH1356" s="4"/>
      <c r="AI1356" s="4"/>
      <c r="AJ1356" s="4"/>
      <c r="AK1356" s="4"/>
      <c r="AL1356" s="4"/>
      <c r="AM1356" s="4"/>
      <c r="AN1356" s="4"/>
      <c r="AO1356" s="4"/>
      <c r="AP1356" s="4"/>
      <c r="AQ1356" s="4"/>
    </row>
    <row r="1357" spans="1:43" ht="15.75" customHeight="1" x14ac:dyDescent="0.2">
      <c r="A1357" s="17">
        <v>43780</v>
      </c>
      <c r="B1357" s="17">
        <v>34295</v>
      </c>
      <c r="C1357" s="3" t="s">
        <v>54</v>
      </c>
      <c r="D1357" s="21">
        <v>32</v>
      </c>
      <c r="E1357" s="3" t="s">
        <v>40</v>
      </c>
      <c r="F1357" s="4"/>
      <c r="G1357" s="4"/>
      <c r="H1357" s="3" t="s">
        <v>41</v>
      </c>
      <c r="I1357" s="3" t="s">
        <v>988</v>
      </c>
      <c r="J1357" s="3" t="s">
        <v>51</v>
      </c>
      <c r="K1357" s="3" t="s">
        <v>135</v>
      </c>
      <c r="L1357" s="3" t="s">
        <v>129</v>
      </c>
      <c r="M1357" s="3" t="s">
        <v>45</v>
      </c>
      <c r="N1357" s="3" t="s">
        <v>58</v>
      </c>
      <c r="O1357" s="3" t="s">
        <v>62</v>
      </c>
      <c r="P1357" s="19"/>
      <c r="Q1357" s="5" t="s">
        <v>107</v>
      </c>
      <c r="R1357" s="3" t="s">
        <v>47</v>
      </c>
      <c r="S1357" s="3"/>
      <c r="T1357" s="3"/>
      <c r="U1357" s="4"/>
      <c r="V1357" s="4"/>
      <c r="W1357" s="4"/>
      <c r="X1357" s="4"/>
      <c r="Y1357" s="4"/>
      <c r="Z1357" s="4"/>
      <c r="AA1357" s="4"/>
      <c r="AB1357" s="4"/>
      <c r="AC1357" s="4"/>
      <c r="AD1357" s="4"/>
      <c r="AE1357" s="4"/>
      <c r="AF1357" s="4"/>
      <c r="AG1357" s="4"/>
      <c r="AH1357" s="4"/>
      <c r="AI1357" s="4"/>
      <c r="AJ1357" s="4"/>
      <c r="AK1357" s="4"/>
      <c r="AL1357" s="4"/>
      <c r="AM1357" s="4"/>
      <c r="AN1357" s="4"/>
      <c r="AO1357" s="4"/>
      <c r="AP1357" s="4"/>
      <c r="AQ1357" s="4"/>
    </row>
    <row r="1358" spans="1:43" ht="15.75" customHeight="1" x14ac:dyDescent="0.2">
      <c r="A1358" s="17">
        <v>43780</v>
      </c>
      <c r="B1358" s="17">
        <v>31288</v>
      </c>
      <c r="C1358" s="3" t="s">
        <v>39</v>
      </c>
      <c r="D1358" s="21">
        <v>40</v>
      </c>
      <c r="E1358" s="3" t="s">
        <v>40</v>
      </c>
      <c r="F1358" s="4"/>
      <c r="G1358" s="4"/>
      <c r="H1358" s="3" t="s">
        <v>41</v>
      </c>
      <c r="I1358" s="3" t="s">
        <v>989</v>
      </c>
      <c r="J1358" s="3" t="s">
        <v>51</v>
      </c>
      <c r="K1358" s="3" t="s">
        <v>135</v>
      </c>
      <c r="L1358" s="3" t="s">
        <v>990</v>
      </c>
      <c r="M1358" s="3" t="s">
        <v>45</v>
      </c>
      <c r="N1358" s="3" t="s">
        <v>84</v>
      </c>
      <c r="O1358" s="3" t="s">
        <v>46</v>
      </c>
      <c r="P1358" s="17">
        <v>41355</v>
      </c>
      <c r="Q1358" s="3">
        <v>13</v>
      </c>
      <c r="R1358" s="3" t="s">
        <v>47</v>
      </c>
      <c r="S1358" s="3"/>
      <c r="T1358" s="3"/>
      <c r="U1358" s="4"/>
      <c r="V1358" s="4"/>
      <c r="W1358" s="4"/>
      <c r="X1358" s="4"/>
      <c r="Y1358" s="4"/>
      <c r="Z1358" s="4"/>
      <c r="AA1358" s="4"/>
      <c r="AB1358" s="4"/>
      <c r="AC1358" s="4"/>
      <c r="AD1358" s="4"/>
      <c r="AE1358" s="4"/>
      <c r="AF1358" s="4"/>
      <c r="AG1358" s="4"/>
      <c r="AH1358" s="4"/>
      <c r="AI1358" s="4"/>
      <c r="AJ1358" s="4"/>
      <c r="AK1358" s="4"/>
      <c r="AL1358" s="4"/>
      <c r="AM1358" s="4"/>
      <c r="AN1358" s="4"/>
      <c r="AO1358" s="4"/>
      <c r="AP1358" s="4"/>
      <c r="AQ1358" s="4"/>
    </row>
    <row r="1359" spans="1:43" ht="15.75" customHeight="1" x14ac:dyDescent="0.2">
      <c r="A1359" s="17">
        <v>43781</v>
      </c>
      <c r="B1359" s="17">
        <v>34842</v>
      </c>
      <c r="C1359" s="3" t="s">
        <v>48</v>
      </c>
      <c r="D1359" s="21">
        <v>30</v>
      </c>
      <c r="E1359" s="3" t="s">
        <v>55</v>
      </c>
      <c r="F1359" s="4"/>
      <c r="G1359" s="4"/>
      <c r="H1359" s="3" t="s">
        <v>41</v>
      </c>
      <c r="I1359" s="3" t="s">
        <v>79</v>
      </c>
      <c r="J1359" s="3" t="s">
        <v>43</v>
      </c>
      <c r="K1359" s="3" t="s">
        <v>135</v>
      </c>
      <c r="L1359" s="3" t="s">
        <v>104</v>
      </c>
      <c r="M1359" s="3" t="s">
        <v>45</v>
      </c>
      <c r="N1359" s="3" t="s">
        <v>58</v>
      </c>
      <c r="O1359" s="3" t="s">
        <v>62</v>
      </c>
      <c r="P1359" s="19"/>
      <c r="Q1359" s="5" t="s">
        <v>820</v>
      </c>
      <c r="R1359" s="3" t="s">
        <v>845</v>
      </c>
      <c r="S1359" s="3"/>
      <c r="T1359" s="3"/>
      <c r="U1359" s="4"/>
      <c r="V1359" s="3" t="s">
        <v>46</v>
      </c>
      <c r="W1359" s="3" t="s">
        <v>62</v>
      </c>
      <c r="X1359" s="3" t="s">
        <v>62</v>
      </c>
      <c r="Y1359" s="2">
        <v>43755</v>
      </c>
      <c r="Z1359" s="3" t="s">
        <v>62</v>
      </c>
      <c r="AA1359" s="3" t="s">
        <v>62</v>
      </c>
      <c r="AB1359" s="3" t="s">
        <v>62</v>
      </c>
      <c r="AC1359" s="3" t="s">
        <v>62</v>
      </c>
      <c r="AD1359" s="3" t="s">
        <v>62</v>
      </c>
      <c r="AE1359" s="4"/>
      <c r="AF1359" s="3" t="s">
        <v>846</v>
      </c>
      <c r="AG1359" s="4"/>
      <c r="AH1359" s="4"/>
      <c r="AI1359" s="4"/>
      <c r="AJ1359" s="4"/>
      <c r="AK1359" s="4"/>
      <c r="AL1359" s="4"/>
      <c r="AM1359" s="4"/>
      <c r="AN1359" s="4"/>
      <c r="AO1359" s="4"/>
      <c r="AP1359" s="4"/>
      <c r="AQ1359" s="4"/>
    </row>
    <row r="1360" spans="1:43" ht="15.75" customHeight="1" x14ac:dyDescent="0.2">
      <c r="A1360" s="17">
        <v>43781</v>
      </c>
      <c r="B1360" s="17">
        <v>34072</v>
      </c>
      <c r="C1360" s="3" t="s">
        <v>48</v>
      </c>
      <c r="D1360" s="21">
        <v>32</v>
      </c>
      <c r="E1360" s="3" t="s">
        <v>40</v>
      </c>
      <c r="F1360" s="4"/>
      <c r="G1360" s="4"/>
      <c r="H1360" s="3" t="s">
        <v>41</v>
      </c>
      <c r="I1360" s="3" t="s">
        <v>415</v>
      </c>
      <c r="J1360" s="3" t="s">
        <v>51</v>
      </c>
      <c r="K1360" s="3" t="s">
        <v>135</v>
      </c>
      <c r="L1360" s="3" t="s">
        <v>296</v>
      </c>
      <c r="M1360" s="3" t="s">
        <v>45</v>
      </c>
      <c r="N1360" s="3" t="s">
        <v>58</v>
      </c>
      <c r="O1360" s="3" t="s">
        <v>62</v>
      </c>
      <c r="P1360" s="19"/>
      <c r="Q1360" s="5" t="s">
        <v>232</v>
      </c>
      <c r="R1360" s="3" t="s">
        <v>47</v>
      </c>
      <c r="S1360" s="3"/>
      <c r="T1360" s="3"/>
      <c r="U1360" s="4"/>
      <c r="V1360" s="4"/>
      <c r="W1360" s="4"/>
      <c r="X1360" s="4"/>
      <c r="Y1360" s="4"/>
      <c r="Z1360" s="4"/>
      <c r="AA1360" s="4"/>
      <c r="AB1360" s="4"/>
      <c r="AC1360" s="4"/>
      <c r="AD1360" s="4"/>
      <c r="AE1360" s="4"/>
      <c r="AF1360" s="4"/>
      <c r="AG1360" s="4"/>
      <c r="AH1360" s="4"/>
      <c r="AI1360" s="4"/>
      <c r="AJ1360" s="4"/>
      <c r="AK1360" s="4"/>
      <c r="AL1360" s="4"/>
      <c r="AM1360" s="4"/>
      <c r="AN1360" s="4"/>
      <c r="AO1360" s="4"/>
      <c r="AP1360" s="4"/>
      <c r="AQ1360" s="4"/>
    </row>
    <row r="1361" spans="1:43" ht="15.75" customHeight="1" x14ac:dyDescent="0.2">
      <c r="A1361" s="17">
        <v>43781</v>
      </c>
      <c r="B1361" s="17">
        <v>33683</v>
      </c>
      <c r="C1361" s="3" t="s">
        <v>48</v>
      </c>
      <c r="D1361" s="21">
        <v>33</v>
      </c>
      <c r="E1361" s="3" t="s">
        <v>40</v>
      </c>
      <c r="F1361" s="4"/>
      <c r="G1361" s="4"/>
      <c r="H1361" s="3" t="s">
        <v>41</v>
      </c>
      <c r="I1361" s="3" t="s">
        <v>415</v>
      </c>
      <c r="J1361" s="3" t="s">
        <v>51</v>
      </c>
      <c r="K1361" s="3" t="s">
        <v>135</v>
      </c>
      <c r="L1361" s="3" t="s">
        <v>64</v>
      </c>
      <c r="M1361" s="3" t="s">
        <v>45</v>
      </c>
      <c r="N1361" s="3" t="s">
        <v>58</v>
      </c>
      <c r="O1361" s="3" t="s">
        <v>62</v>
      </c>
      <c r="P1361" s="19"/>
      <c r="Q1361" s="5" t="s">
        <v>626</v>
      </c>
      <c r="R1361" s="3" t="s">
        <v>47</v>
      </c>
      <c r="S1361" s="3"/>
      <c r="T1361" s="3"/>
      <c r="U1361" s="4"/>
      <c r="V1361" s="4"/>
      <c r="W1361" s="4"/>
      <c r="X1361" s="4"/>
      <c r="Y1361" s="4"/>
      <c r="Z1361" s="4"/>
      <c r="AA1361" s="4"/>
      <c r="AB1361" s="4"/>
      <c r="AC1361" s="4"/>
      <c r="AD1361" s="4"/>
      <c r="AE1361" s="4"/>
      <c r="AF1361" s="4"/>
      <c r="AG1361" s="4"/>
      <c r="AH1361" s="4"/>
      <c r="AI1361" s="4"/>
      <c r="AJ1361" s="4"/>
      <c r="AK1361" s="4"/>
      <c r="AL1361" s="4"/>
      <c r="AM1361" s="4"/>
      <c r="AN1361" s="4"/>
      <c r="AO1361" s="4"/>
      <c r="AP1361" s="4"/>
      <c r="AQ1361" s="4"/>
    </row>
    <row r="1362" spans="1:43" ht="15.75" customHeight="1" x14ac:dyDescent="0.2">
      <c r="A1362" s="17">
        <v>43781</v>
      </c>
      <c r="B1362" s="17">
        <v>35830</v>
      </c>
      <c r="C1362" s="3" t="s">
        <v>48</v>
      </c>
      <c r="D1362" s="21">
        <v>27</v>
      </c>
      <c r="E1362" s="3" t="s">
        <v>40</v>
      </c>
      <c r="F1362" s="4"/>
      <c r="G1362" s="4"/>
      <c r="H1362" s="3" t="s">
        <v>41</v>
      </c>
      <c r="I1362" s="3" t="s">
        <v>79</v>
      </c>
      <c r="J1362" s="3" t="s">
        <v>51</v>
      </c>
      <c r="K1362" s="3" t="s">
        <v>135</v>
      </c>
      <c r="L1362" s="3" t="s">
        <v>991</v>
      </c>
      <c r="M1362" s="3" t="s">
        <v>45</v>
      </c>
      <c r="N1362" s="3" t="s">
        <v>84</v>
      </c>
      <c r="O1362" s="3" t="s">
        <v>62</v>
      </c>
      <c r="P1362" s="19"/>
      <c r="Q1362" s="5" t="s">
        <v>147</v>
      </c>
      <c r="R1362" s="3" t="s">
        <v>47</v>
      </c>
      <c r="S1362" s="3"/>
      <c r="T1362" s="3"/>
      <c r="U1362" s="4"/>
      <c r="V1362" s="4"/>
      <c r="W1362" s="4"/>
      <c r="X1362" s="4"/>
      <c r="Y1362" s="4"/>
      <c r="Z1362" s="4"/>
      <c r="AA1362" s="4"/>
      <c r="AB1362" s="4"/>
      <c r="AC1362" s="4"/>
      <c r="AD1362" s="4"/>
      <c r="AE1362" s="4"/>
      <c r="AF1362" s="4"/>
      <c r="AG1362" s="4"/>
      <c r="AH1362" s="4"/>
      <c r="AI1362" s="4"/>
      <c r="AJ1362" s="4"/>
      <c r="AK1362" s="4"/>
      <c r="AL1362" s="4"/>
      <c r="AM1362" s="4"/>
      <c r="AN1362" s="4"/>
      <c r="AO1362" s="4"/>
      <c r="AP1362" s="4"/>
      <c r="AQ1362" s="4"/>
    </row>
    <row r="1363" spans="1:43" ht="15.75" customHeight="1" x14ac:dyDescent="0.2">
      <c r="A1363" s="17">
        <v>43781</v>
      </c>
      <c r="B1363" s="17">
        <v>34002</v>
      </c>
      <c r="C1363" s="3" t="s">
        <v>48</v>
      </c>
      <c r="D1363" s="21">
        <v>32</v>
      </c>
      <c r="E1363" s="3" t="s">
        <v>40</v>
      </c>
      <c r="F1363" s="4"/>
      <c r="G1363" s="4"/>
      <c r="H1363" s="3" t="s">
        <v>41</v>
      </c>
      <c r="I1363" s="3" t="s">
        <v>992</v>
      </c>
      <c r="J1363" s="3" t="s">
        <v>51</v>
      </c>
      <c r="K1363" s="3" t="s">
        <v>135</v>
      </c>
      <c r="L1363" s="3" t="s">
        <v>194</v>
      </c>
      <c r="M1363" s="3" t="s">
        <v>45</v>
      </c>
      <c r="N1363" s="3" t="s">
        <v>58</v>
      </c>
      <c r="O1363" s="3" t="s">
        <v>62</v>
      </c>
      <c r="P1363" s="19"/>
      <c r="Q1363" s="5" t="s">
        <v>125</v>
      </c>
      <c r="R1363" s="3" t="s">
        <v>47</v>
      </c>
      <c r="S1363" s="3"/>
      <c r="T1363" s="3"/>
      <c r="U1363" s="4"/>
      <c r="V1363" s="4"/>
      <c r="W1363" s="4"/>
      <c r="X1363" s="4"/>
      <c r="Y1363" s="4"/>
      <c r="Z1363" s="4"/>
      <c r="AA1363" s="4"/>
      <c r="AB1363" s="4"/>
      <c r="AC1363" s="4"/>
      <c r="AD1363" s="4"/>
      <c r="AE1363" s="4"/>
      <c r="AF1363" s="4"/>
      <c r="AG1363" s="4"/>
      <c r="AH1363" s="4"/>
      <c r="AI1363" s="4"/>
      <c r="AJ1363" s="4"/>
      <c r="AK1363" s="4"/>
      <c r="AL1363" s="4"/>
      <c r="AM1363" s="4"/>
      <c r="AN1363" s="4"/>
      <c r="AO1363" s="4"/>
      <c r="AP1363" s="4"/>
      <c r="AQ1363" s="4"/>
    </row>
    <row r="1364" spans="1:43" ht="15.75" customHeight="1" x14ac:dyDescent="0.2">
      <c r="A1364" s="17">
        <v>43781</v>
      </c>
      <c r="B1364" s="17">
        <v>31328</v>
      </c>
      <c r="C1364" s="3" t="s">
        <v>54</v>
      </c>
      <c r="D1364" s="21">
        <v>40</v>
      </c>
      <c r="E1364" s="3" t="s">
        <v>40</v>
      </c>
      <c r="F1364" s="4"/>
      <c r="G1364" s="4"/>
      <c r="H1364" s="3" t="s">
        <v>49</v>
      </c>
      <c r="I1364" s="3" t="s">
        <v>993</v>
      </c>
      <c r="J1364" s="3" t="s">
        <v>51</v>
      </c>
      <c r="K1364" s="3" t="s">
        <v>135</v>
      </c>
      <c r="L1364" s="3" t="s">
        <v>200</v>
      </c>
      <c r="M1364" s="3" t="s">
        <v>45</v>
      </c>
      <c r="N1364" s="3" t="s">
        <v>84</v>
      </c>
      <c r="O1364" s="3" t="s">
        <v>62</v>
      </c>
      <c r="P1364" s="19"/>
      <c r="Q1364" s="5" t="s">
        <v>94</v>
      </c>
      <c r="R1364" s="3" t="s">
        <v>47</v>
      </c>
      <c r="S1364" s="3"/>
      <c r="T1364" s="3"/>
      <c r="U1364" s="4"/>
      <c r="V1364" s="4"/>
      <c r="W1364" s="4"/>
      <c r="X1364" s="4"/>
      <c r="Y1364" s="4"/>
      <c r="Z1364" s="4"/>
      <c r="AA1364" s="4"/>
      <c r="AB1364" s="4"/>
      <c r="AC1364" s="4"/>
      <c r="AD1364" s="4"/>
      <c r="AE1364" s="4"/>
      <c r="AF1364" s="4"/>
      <c r="AG1364" s="4"/>
      <c r="AH1364" s="4"/>
      <c r="AI1364" s="4"/>
      <c r="AJ1364" s="4"/>
      <c r="AK1364" s="4"/>
      <c r="AL1364" s="4"/>
      <c r="AM1364" s="4"/>
      <c r="AN1364" s="4"/>
      <c r="AO1364" s="4"/>
      <c r="AP1364" s="4"/>
      <c r="AQ1364" s="4"/>
    </row>
    <row r="1365" spans="1:43" ht="15.75" customHeight="1" x14ac:dyDescent="0.2">
      <c r="A1365" s="17">
        <v>43781</v>
      </c>
      <c r="B1365" s="17">
        <v>35029</v>
      </c>
      <c r="C1365" s="3" t="s">
        <v>39</v>
      </c>
      <c r="D1365" s="21">
        <v>30</v>
      </c>
      <c r="E1365" s="3" t="s">
        <v>40</v>
      </c>
      <c r="F1365" s="4"/>
      <c r="G1365" s="4"/>
      <c r="H1365" s="3" t="s">
        <v>41</v>
      </c>
      <c r="I1365" s="3" t="s">
        <v>56</v>
      </c>
      <c r="J1365" s="3" t="s">
        <v>51</v>
      </c>
      <c r="K1365" s="3" t="s">
        <v>135</v>
      </c>
      <c r="L1365" s="3" t="s">
        <v>129</v>
      </c>
      <c r="M1365" s="3" t="s">
        <v>45</v>
      </c>
      <c r="N1365" s="3" t="s">
        <v>84</v>
      </c>
      <c r="O1365" s="3" t="s">
        <v>46</v>
      </c>
      <c r="P1365" s="17">
        <v>43588</v>
      </c>
      <c r="Q1365" s="5" t="s">
        <v>232</v>
      </c>
      <c r="R1365" s="3" t="s">
        <v>47</v>
      </c>
      <c r="S1365" s="3"/>
      <c r="T1365" s="3"/>
      <c r="U1365" s="4"/>
      <c r="V1365" s="4"/>
      <c r="W1365" s="4"/>
      <c r="X1365" s="4"/>
      <c r="Y1365" s="4"/>
      <c r="Z1365" s="4"/>
      <c r="AA1365" s="4"/>
      <c r="AB1365" s="4"/>
      <c r="AC1365" s="4"/>
      <c r="AD1365" s="4"/>
      <c r="AE1365" s="4"/>
      <c r="AF1365" s="4"/>
      <c r="AG1365" s="4"/>
      <c r="AH1365" s="4"/>
      <c r="AI1365" s="4"/>
      <c r="AJ1365" s="4"/>
      <c r="AK1365" s="4"/>
      <c r="AL1365" s="4"/>
      <c r="AM1365" s="4"/>
      <c r="AN1365" s="4"/>
      <c r="AO1365" s="4"/>
      <c r="AP1365" s="4"/>
      <c r="AQ1365" s="4"/>
    </row>
    <row r="1366" spans="1:43" ht="15.75" customHeight="1" x14ac:dyDescent="0.2">
      <c r="A1366" s="17">
        <v>43781</v>
      </c>
      <c r="B1366" s="17">
        <v>33969</v>
      </c>
      <c r="C1366" s="3" t="s">
        <v>39</v>
      </c>
      <c r="D1366" s="21">
        <v>33</v>
      </c>
      <c r="E1366" s="3" t="s">
        <v>40</v>
      </c>
      <c r="F1366" s="4"/>
      <c r="G1366" s="4"/>
      <c r="H1366" s="3" t="s">
        <v>41</v>
      </c>
      <c r="I1366" s="3" t="s">
        <v>994</v>
      </c>
      <c r="J1366" s="3" t="s">
        <v>51</v>
      </c>
      <c r="K1366" s="3" t="s">
        <v>135</v>
      </c>
      <c r="L1366" s="3" t="s">
        <v>129</v>
      </c>
      <c r="M1366" s="3" t="s">
        <v>45</v>
      </c>
      <c r="N1366" s="3" t="s">
        <v>84</v>
      </c>
      <c r="O1366" s="3" t="s">
        <v>46</v>
      </c>
      <c r="P1366" s="17">
        <v>42816</v>
      </c>
      <c r="Q1366" s="5" t="s">
        <v>648</v>
      </c>
      <c r="R1366" s="3" t="s">
        <v>47</v>
      </c>
      <c r="S1366" s="3"/>
      <c r="T1366" s="3"/>
      <c r="U1366" s="4"/>
      <c r="V1366" s="4"/>
      <c r="W1366" s="4"/>
      <c r="X1366" s="4"/>
      <c r="Y1366" s="4"/>
      <c r="Z1366" s="4"/>
      <c r="AA1366" s="4"/>
      <c r="AB1366" s="4"/>
      <c r="AC1366" s="4"/>
      <c r="AD1366" s="4"/>
      <c r="AE1366" s="4"/>
      <c r="AF1366" s="4"/>
      <c r="AG1366" s="4"/>
      <c r="AH1366" s="4"/>
      <c r="AI1366" s="4"/>
      <c r="AJ1366" s="4"/>
      <c r="AK1366" s="4"/>
      <c r="AL1366" s="4"/>
      <c r="AM1366" s="4"/>
      <c r="AN1366" s="4"/>
      <c r="AO1366" s="4"/>
      <c r="AP1366" s="4"/>
      <c r="AQ1366" s="4"/>
    </row>
    <row r="1367" spans="1:43" ht="15.75" customHeight="1" x14ac:dyDescent="0.2">
      <c r="A1367" s="17">
        <v>43781</v>
      </c>
      <c r="B1367" s="17">
        <v>33621</v>
      </c>
      <c r="C1367" s="3" t="s">
        <v>48</v>
      </c>
      <c r="D1367" s="21">
        <v>33</v>
      </c>
      <c r="E1367" s="3" t="s">
        <v>40</v>
      </c>
      <c r="F1367" s="4"/>
      <c r="G1367" s="4"/>
      <c r="H1367" s="3" t="s">
        <v>41</v>
      </c>
      <c r="I1367" s="3" t="s">
        <v>79</v>
      </c>
      <c r="J1367" s="3" t="s">
        <v>51</v>
      </c>
      <c r="K1367" s="3" t="s">
        <v>135</v>
      </c>
      <c r="L1367" s="3" t="s">
        <v>995</v>
      </c>
      <c r="M1367" s="3" t="s">
        <v>45</v>
      </c>
      <c r="N1367" s="3" t="s">
        <v>84</v>
      </c>
      <c r="O1367" s="3" t="s">
        <v>46</v>
      </c>
      <c r="P1367" s="17">
        <v>43611</v>
      </c>
      <c r="Q1367" s="5" t="s">
        <v>147</v>
      </c>
      <c r="R1367" s="3" t="s">
        <v>47</v>
      </c>
      <c r="S1367" s="3"/>
      <c r="T1367" s="3"/>
      <c r="U1367" s="4"/>
      <c r="V1367" s="4"/>
      <c r="W1367" s="4"/>
      <c r="X1367" s="4"/>
      <c r="Y1367" s="4"/>
      <c r="Z1367" s="4"/>
      <c r="AA1367" s="4"/>
      <c r="AB1367" s="4"/>
      <c r="AC1367" s="4"/>
      <c r="AD1367" s="4"/>
      <c r="AE1367" s="4"/>
      <c r="AF1367" s="4"/>
      <c r="AG1367" s="4"/>
      <c r="AH1367" s="4"/>
      <c r="AI1367" s="4"/>
      <c r="AJ1367" s="4"/>
      <c r="AK1367" s="4"/>
      <c r="AL1367" s="4"/>
      <c r="AM1367" s="4"/>
      <c r="AN1367" s="4"/>
      <c r="AO1367" s="4"/>
      <c r="AP1367" s="4"/>
      <c r="AQ1367" s="4"/>
    </row>
    <row r="1368" spans="1:43" ht="15.75" customHeight="1" x14ac:dyDescent="0.2">
      <c r="A1368" s="17">
        <v>43781</v>
      </c>
      <c r="B1368" s="17">
        <v>35684</v>
      </c>
      <c r="C1368" s="3" t="s">
        <v>48</v>
      </c>
      <c r="D1368" s="21">
        <v>28</v>
      </c>
      <c r="E1368" s="3" t="s">
        <v>40</v>
      </c>
      <c r="F1368" s="4"/>
      <c r="G1368" s="4"/>
      <c r="H1368" s="3" t="s">
        <v>41</v>
      </c>
      <c r="I1368" s="3" t="s">
        <v>79</v>
      </c>
      <c r="J1368" s="3" t="s">
        <v>51</v>
      </c>
      <c r="K1368" s="3" t="s">
        <v>135</v>
      </c>
      <c r="L1368" s="3" t="s">
        <v>104</v>
      </c>
      <c r="M1368" s="3" t="s">
        <v>45</v>
      </c>
      <c r="N1368" s="3" t="s">
        <v>84</v>
      </c>
      <c r="O1368" s="3" t="s">
        <v>46</v>
      </c>
      <c r="P1368" s="17">
        <v>43912</v>
      </c>
      <c r="Q1368" s="5" t="s">
        <v>619</v>
      </c>
      <c r="R1368" s="3" t="s">
        <v>47</v>
      </c>
      <c r="S1368" s="3"/>
      <c r="T1368" s="3"/>
      <c r="U1368" s="4"/>
      <c r="V1368" s="4"/>
      <c r="W1368" s="4"/>
      <c r="X1368" s="4"/>
      <c r="Y1368" s="4"/>
      <c r="Z1368" s="4"/>
      <c r="AA1368" s="4"/>
      <c r="AB1368" s="4"/>
      <c r="AC1368" s="4"/>
      <c r="AD1368" s="4"/>
      <c r="AE1368" s="4"/>
      <c r="AF1368" s="4"/>
      <c r="AG1368" s="4"/>
      <c r="AH1368" s="4"/>
      <c r="AI1368" s="4"/>
      <c r="AJ1368" s="4"/>
      <c r="AK1368" s="4"/>
      <c r="AL1368" s="4"/>
      <c r="AM1368" s="4"/>
      <c r="AN1368" s="4"/>
      <c r="AO1368" s="4"/>
      <c r="AP1368" s="4"/>
      <c r="AQ1368" s="4"/>
    </row>
    <row r="1369" spans="1:43" ht="15.75" customHeight="1" x14ac:dyDescent="0.2">
      <c r="A1369" s="17">
        <v>43781</v>
      </c>
      <c r="B1369" s="17">
        <v>32418</v>
      </c>
      <c r="C1369" s="3" t="s">
        <v>48</v>
      </c>
      <c r="D1369" s="21">
        <v>37</v>
      </c>
      <c r="E1369" s="3" t="s">
        <v>40</v>
      </c>
      <c r="F1369" s="4"/>
      <c r="G1369" s="4"/>
      <c r="H1369" s="3" t="s">
        <v>41</v>
      </c>
      <c r="I1369" s="3" t="s">
        <v>415</v>
      </c>
      <c r="J1369" s="3" t="s">
        <v>51</v>
      </c>
      <c r="K1369" s="3" t="s">
        <v>135</v>
      </c>
      <c r="L1369" s="3" t="s">
        <v>518</v>
      </c>
      <c r="M1369" s="3" t="s">
        <v>45</v>
      </c>
      <c r="N1369" s="3" t="s">
        <v>58</v>
      </c>
      <c r="O1369" s="3" t="s">
        <v>62</v>
      </c>
      <c r="P1369" s="19"/>
      <c r="Q1369" s="5" t="s">
        <v>640</v>
      </c>
      <c r="R1369" s="3" t="s">
        <v>47</v>
      </c>
      <c r="S1369" s="3"/>
      <c r="T1369" s="3"/>
      <c r="U1369" s="4"/>
      <c r="V1369" s="4"/>
      <c r="W1369" s="4"/>
      <c r="X1369" s="4"/>
      <c r="Y1369" s="4"/>
      <c r="Z1369" s="4"/>
      <c r="AA1369" s="4"/>
      <c r="AB1369" s="4"/>
      <c r="AC1369" s="4"/>
      <c r="AD1369" s="4"/>
      <c r="AE1369" s="4"/>
      <c r="AF1369" s="4"/>
      <c r="AG1369" s="4"/>
      <c r="AH1369" s="4"/>
      <c r="AI1369" s="4"/>
      <c r="AJ1369" s="4"/>
      <c r="AK1369" s="4"/>
      <c r="AL1369" s="4"/>
      <c r="AM1369" s="4"/>
      <c r="AN1369" s="4"/>
      <c r="AO1369" s="4"/>
      <c r="AP1369" s="4"/>
      <c r="AQ1369" s="4"/>
    </row>
    <row r="1370" spans="1:43" ht="15.75" customHeight="1" x14ac:dyDescent="0.2">
      <c r="A1370" s="17">
        <v>43781</v>
      </c>
      <c r="B1370" s="17">
        <v>32355</v>
      </c>
      <c r="C1370" s="3" t="s">
        <v>48</v>
      </c>
      <c r="D1370" s="21">
        <v>37</v>
      </c>
      <c r="E1370" s="3" t="s">
        <v>40</v>
      </c>
      <c r="F1370" s="4"/>
      <c r="G1370" s="4"/>
      <c r="H1370" s="3" t="s">
        <v>41</v>
      </c>
      <c r="I1370" s="3" t="s">
        <v>729</v>
      </c>
      <c r="J1370" s="3" t="s">
        <v>51</v>
      </c>
      <c r="K1370" s="3" t="s">
        <v>135</v>
      </c>
      <c r="L1370" s="3" t="s">
        <v>165</v>
      </c>
      <c r="M1370" s="3" t="s">
        <v>45</v>
      </c>
      <c r="N1370" s="3" t="s">
        <v>39</v>
      </c>
      <c r="O1370" s="3" t="s">
        <v>46</v>
      </c>
      <c r="P1370" s="17">
        <v>42816</v>
      </c>
      <c r="Q1370" s="5" t="s">
        <v>136</v>
      </c>
      <c r="R1370" s="3" t="s">
        <v>47</v>
      </c>
      <c r="S1370" s="3"/>
      <c r="T1370" s="3"/>
      <c r="U1370" s="4"/>
      <c r="V1370" s="4"/>
      <c r="W1370" s="4"/>
      <c r="X1370" s="4"/>
      <c r="Y1370" s="4"/>
      <c r="Z1370" s="4"/>
      <c r="AA1370" s="4"/>
      <c r="AB1370" s="4"/>
      <c r="AC1370" s="4"/>
      <c r="AD1370" s="4"/>
      <c r="AE1370" s="4"/>
      <c r="AF1370" s="4"/>
      <c r="AG1370" s="4"/>
      <c r="AH1370" s="4"/>
      <c r="AI1370" s="4"/>
      <c r="AJ1370" s="4"/>
      <c r="AK1370" s="4"/>
      <c r="AL1370" s="4"/>
      <c r="AM1370" s="4"/>
      <c r="AN1370" s="4"/>
      <c r="AO1370" s="4"/>
      <c r="AP1370" s="4"/>
      <c r="AQ1370" s="4"/>
    </row>
    <row r="1371" spans="1:43" ht="15.75" customHeight="1" x14ac:dyDescent="0.2">
      <c r="A1371" s="17">
        <v>43781</v>
      </c>
      <c r="B1371" s="17">
        <v>32933</v>
      </c>
      <c r="C1371" s="3" t="s">
        <v>48</v>
      </c>
      <c r="D1371" s="21">
        <v>35</v>
      </c>
      <c r="E1371" s="3" t="s">
        <v>40</v>
      </c>
      <c r="F1371" s="4"/>
      <c r="G1371" s="4"/>
      <c r="H1371" s="3" t="s">
        <v>199</v>
      </c>
      <c r="I1371" s="3" t="s">
        <v>415</v>
      </c>
      <c r="J1371" s="3" t="s">
        <v>51</v>
      </c>
      <c r="K1371" s="3" t="s">
        <v>135</v>
      </c>
      <c r="L1371" s="3" t="s">
        <v>86</v>
      </c>
      <c r="M1371" s="3" t="s">
        <v>45</v>
      </c>
      <c r="N1371" s="3" t="s">
        <v>58</v>
      </c>
      <c r="O1371" s="3" t="s">
        <v>46</v>
      </c>
      <c r="P1371" s="17">
        <v>40624</v>
      </c>
      <c r="Q1371" s="5" t="s">
        <v>637</v>
      </c>
      <c r="R1371" s="3" t="s">
        <v>47</v>
      </c>
      <c r="S1371" s="3"/>
      <c r="T1371" s="3"/>
      <c r="U1371" s="4"/>
      <c r="V1371" s="4"/>
      <c r="W1371" s="4"/>
      <c r="X1371" s="4"/>
      <c r="Y1371" s="4"/>
      <c r="Z1371" s="4"/>
      <c r="AA1371" s="4"/>
      <c r="AB1371" s="4"/>
      <c r="AC1371" s="4"/>
      <c r="AD1371" s="4"/>
      <c r="AE1371" s="4"/>
      <c r="AF1371" s="4"/>
      <c r="AG1371" s="4"/>
      <c r="AH1371" s="4"/>
      <c r="AI1371" s="4"/>
      <c r="AJ1371" s="4"/>
      <c r="AK1371" s="4"/>
      <c r="AL1371" s="4"/>
      <c r="AM1371" s="4"/>
      <c r="AN1371" s="4"/>
      <c r="AO1371" s="4"/>
      <c r="AP1371" s="4"/>
      <c r="AQ1371" s="4"/>
    </row>
    <row r="1372" spans="1:43" ht="15.75" customHeight="1" x14ac:dyDescent="0.2">
      <c r="A1372" s="17">
        <v>43781</v>
      </c>
      <c r="B1372" s="17">
        <v>34842</v>
      </c>
      <c r="C1372" s="3" t="s">
        <v>48</v>
      </c>
      <c r="D1372" s="21">
        <v>30</v>
      </c>
      <c r="E1372" s="3" t="s">
        <v>55</v>
      </c>
      <c r="F1372" s="4"/>
      <c r="G1372" s="4"/>
      <c r="H1372" s="3" t="s">
        <v>41</v>
      </c>
      <c r="I1372" s="3" t="s">
        <v>79</v>
      </c>
      <c r="J1372" s="3" t="s">
        <v>43</v>
      </c>
      <c r="K1372" s="3" t="s">
        <v>135</v>
      </c>
      <c r="L1372" s="3" t="s">
        <v>104</v>
      </c>
      <c r="M1372" s="3" t="s">
        <v>45</v>
      </c>
      <c r="N1372" s="3" t="s">
        <v>58</v>
      </c>
      <c r="O1372" s="3" t="s">
        <v>62</v>
      </c>
      <c r="P1372" s="19"/>
      <c r="Q1372" s="5" t="s">
        <v>820</v>
      </c>
      <c r="R1372" s="3" t="s">
        <v>845</v>
      </c>
      <c r="S1372" s="3"/>
      <c r="T1372" s="3"/>
      <c r="U1372" s="4"/>
      <c r="V1372" s="3" t="s">
        <v>46</v>
      </c>
      <c r="W1372" s="3" t="s">
        <v>62</v>
      </c>
      <c r="X1372" s="3" t="s">
        <v>62</v>
      </c>
      <c r="Y1372" s="2">
        <v>43755</v>
      </c>
      <c r="Z1372" s="3" t="s">
        <v>62</v>
      </c>
      <c r="AA1372" s="3" t="s">
        <v>62</v>
      </c>
      <c r="AB1372" s="3" t="s">
        <v>62</v>
      </c>
      <c r="AC1372" s="3" t="s">
        <v>62</v>
      </c>
      <c r="AD1372" s="3" t="s">
        <v>62</v>
      </c>
      <c r="AE1372" s="4"/>
      <c r="AF1372" s="3" t="s">
        <v>846</v>
      </c>
      <c r="AG1372" s="4"/>
      <c r="AH1372" s="4"/>
      <c r="AI1372" s="4"/>
      <c r="AJ1372" s="4"/>
      <c r="AK1372" s="4"/>
      <c r="AL1372" s="4"/>
      <c r="AM1372" s="4"/>
      <c r="AN1372" s="4"/>
      <c r="AO1372" s="4"/>
      <c r="AP1372" s="4"/>
      <c r="AQ1372" s="4"/>
    </row>
    <row r="1373" spans="1:43" ht="15.75" customHeight="1" x14ac:dyDescent="0.2">
      <c r="A1373" s="17">
        <v>43781</v>
      </c>
      <c r="B1373" s="17">
        <v>31690</v>
      </c>
      <c r="C1373" s="3" t="s">
        <v>48</v>
      </c>
      <c r="D1373" s="21">
        <v>39</v>
      </c>
      <c r="E1373" s="3" t="s">
        <v>55</v>
      </c>
      <c r="F1373" s="4"/>
      <c r="G1373" s="4"/>
      <c r="H1373" s="3" t="s">
        <v>41</v>
      </c>
      <c r="I1373" s="3" t="s">
        <v>645</v>
      </c>
      <c r="J1373" s="3" t="s">
        <v>43</v>
      </c>
      <c r="K1373" s="3" t="s">
        <v>135</v>
      </c>
      <c r="L1373" s="3" t="s">
        <v>727</v>
      </c>
      <c r="M1373" s="3" t="s">
        <v>45</v>
      </c>
      <c r="N1373" s="3" t="s">
        <v>84</v>
      </c>
      <c r="O1373" s="3" t="s">
        <v>62</v>
      </c>
      <c r="P1373" s="19"/>
      <c r="Q1373" s="5" t="s">
        <v>870</v>
      </c>
      <c r="R1373" s="3" t="s">
        <v>845</v>
      </c>
      <c r="S1373" s="3"/>
      <c r="T1373" s="3"/>
      <c r="U1373" s="3" t="s">
        <v>62</v>
      </c>
      <c r="V1373" s="3" t="s">
        <v>46</v>
      </c>
      <c r="W1373" s="3" t="s">
        <v>62</v>
      </c>
      <c r="X1373" s="3" t="s">
        <v>62</v>
      </c>
      <c r="Y1373" s="2">
        <v>43762</v>
      </c>
      <c r="Z1373" s="3" t="s">
        <v>62</v>
      </c>
      <c r="AA1373" s="3" t="s">
        <v>62</v>
      </c>
      <c r="AB1373" s="3" t="s">
        <v>62</v>
      </c>
      <c r="AC1373" s="3" t="s">
        <v>62</v>
      </c>
      <c r="AD1373" s="3" t="s">
        <v>62</v>
      </c>
      <c r="AE1373" s="4"/>
      <c r="AF1373" s="3" t="s">
        <v>846</v>
      </c>
      <c r="AG1373" s="4"/>
      <c r="AH1373" s="4"/>
      <c r="AI1373" s="4"/>
      <c r="AJ1373" s="4"/>
      <c r="AK1373" s="4"/>
      <c r="AL1373" s="4"/>
      <c r="AM1373" s="4"/>
      <c r="AN1373" s="4"/>
      <c r="AO1373" s="4"/>
      <c r="AP1373" s="4"/>
      <c r="AQ1373" s="4"/>
    </row>
    <row r="1374" spans="1:43" ht="15.75" customHeight="1" x14ac:dyDescent="0.2">
      <c r="A1374" s="17">
        <v>43781</v>
      </c>
      <c r="B1374" s="17">
        <v>31833</v>
      </c>
      <c r="C1374" s="3" t="s">
        <v>54</v>
      </c>
      <c r="D1374" s="21">
        <v>38</v>
      </c>
      <c r="E1374" s="3" t="s">
        <v>55</v>
      </c>
      <c r="F1374" s="4"/>
      <c r="G1374" s="4"/>
      <c r="H1374" s="3" t="s">
        <v>41</v>
      </c>
      <c r="I1374" s="3" t="s">
        <v>996</v>
      </c>
      <c r="J1374" s="3" t="s">
        <v>43</v>
      </c>
      <c r="K1374" s="3" t="s">
        <v>135</v>
      </c>
      <c r="L1374" s="3" t="s">
        <v>271</v>
      </c>
      <c r="M1374" s="3" t="s">
        <v>45</v>
      </c>
      <c r="N1374" s="3" t="s">
        <v>39</v>
      </c>
      <c r="O1374" s="3" t="s">
        <v>62</v>
      </c>
      <c r="P1374" s="19"/>
      <c r="Q1374" s="5" t="s">
        <v>820</v>
      </c>
      <c r="R1374" s="3" t="s">
        <v>845</v>
      </c>
      <c r="S1374" s="3"/>
      <c r="T1374" s="3"/>
      <c r="U1374" s="3" t="s">
        <v>62</v>
      </c>
      <c r="V1374" s="3" t="s">
        <v>46</v>
      </c>
      <c r="W1374" s="3" t="s">
        <v>62</v>
      </c>
      <c r="X1374" s="3" t="s">
        <v>62</v>
      </c>
      <c r="Y1374" s="2">
        <v>43763</v>
      </c>
      <c r="Z1374" s="3" t="s">
        <v>62</v>
      </c>
      <c r="AA1374" s="3" t="s">
        <v>62</v>
      </c>
      <c r="AB1374" s="3" t="s">
        <v>62</v>
      </c>
      <c r="AC1374" s="3" t="s">
        <v>62</v>
      </c>
      <c r="AD1374" s="3" t="s">
        <v>62</v>
      </c>
      <c r="AE1374" s="4"/>
      <c r="AF1374" s="3" t="s">
        <v>846</v>
      </c>
      <c r="AG1374" s="4"/>
      <c r="AH1374" s="4"/>
      <c r="AI1374" s="4"/>
      <c r="AJ1374" s="4"/>
      <c r="AK1374" s="4"/>
      <c r="AL1374" s="4"/>
      <c r="AM1374" s="4"/>
      <c r="AN1374" s="4"/>
      <c r="AO1374" s="4"/>
      <c r="AP1374" s="4"/>
      <c r="AQ1374" s="4"/>
    </row>
    <row r="1375" spans="1:43" ht="15.75" customHeight="1" x14ac:dyDescent="0.2">
      <c r="A1375" s="17">
        <v>43781</v>
      </c>
      <c r="B1375" s="17">
        <v>35658</v>
      </c>
      <c r="C1375" s="3" t="s">
        <v>48</v>
      </c>
      <c r="D1375" s="21">
        <v>28</v>
      </c>
      <c r="E1375" s="3" t="s">
        <v>40</v>
      </c>
      <c r="F1375" s="4"/>
      <c r="G1375" s="4"/>
      <c r="H1375" s="3" t="s">
        <v>41</v>
      </c>
      <c r="I1375" s="3" t="s">
        <v>79</v>
      </c>
      <c r="J1375" s="3" t="s">
        <v>43</v>
      </c>
      <c r="K1375" s="3" t="s">
        <v>135</v>
      </c>
      <c r="L1375" s="3" t="s">
        <v>104</v>
      </c>
      <c r="M1375" s="3" t="s">
        <v>45</v>
      </c>
      <c r="N1375" s="3" t="s">
        <v>58</v>
      </c>
      <c r="O1375" s="3" t="s">
        <v>62</v>
      </c>
      <c r="P1375" s="19"/>
      <c r="Q1375" s="5" t="s">
        <v>711</v>
      </c>
      <c r="R1375" s="3" t="s">
        <v>845</v>
      </c>
      <c r="S1375" s="3"/>
      <c r="T1375" s="3"/>
      <c r="U1375" s="3" t="s">
        <v>62</v>
      </c>
      <c r="V1375" s="3" t="s">
        <v>46</v>
      </c>
      <c r="W1375" s="3" t="s">
        <v>62</v>
      </c>
      <c r="X1375" s="3" t="s">
        <v>62</v>
      </c>
      <c r="Y1375" s="4"/>
      <c r="Z1375" s="3" t="s">
        <v>62</v>
      </c>
      <c r="AA1375" s="3" t="s">
        <v>62</v>
      </c>
      <c r="AB1375" s="3" t="s">
        <v>62</v>
      </c>
      <c r="AC1375" s="3" t="s">
        <v>62</v>
      </c>
      <c r="AD1375" s="3" t="s">
        <v>62</v>
      </c>
      <c r="AE1375" s="4"/>
      <c r="AF1375" s="3" t="s">
        <v>846</v>
      </c>
      <c r="AG1375" s="4"/>
      <c r="AH1375" s="4"/>
      <c r="AI1375" s="4"/>
      <c r="AJ1375" s="4"/>
      <c r="AK1375" s="4"/>
      <c r="AL1375" s="4"/>
      <c r="AM1375" s="4"/>
      <c r="AN1375" s="4"/>
      <c r="AO1375" s="4"/>
      <c r="AP1375" s="4"/>
      <c r="AQ1375" s="4"/>
    </row>
    <row r="1376" spans="1:43" ht="15.75" customHeight="1" x14ac:dyDescent="0.2">
      <c r="A1376" s="17">
        <v>43782</v>
      </c>
      <c r="B1376" s="17">
        <v>25181</v>
      </c>
      <c r="C1376" s="3" t="s">
        <v>48</v>
      </c>
      <c r="D1376" s="21">
        <v>57</v>
      </c>
      <c r="E1376" s="3" t="s">
        <v>40</v>
      </c>
      <c r="F1376" s="4"/>
      <c r="G1376" s="4"/>
      <c r="H1376" s="3" t="s">
        <v>49</v>
      </c>
      <c r="I1376" s="3" t="s">
        <v>997</v>
      </c>
      <c r="J1376" s="3" t="s">
        <v>51</v>
      </c>
      <c r="K1376" s="3" t="s">
        <v>135</v>
      </c>
      <c r="L1376" s="3" t="s">
        <v>998</v>
      </c>
      <c r="M1376" s="3" t="s">
        <v>45</v>
      </c>
      <c r="N1376" s="3" t="s">
        <v>39</v>
      </c>
      <c r="O1376" s="3" t="s">
        <v>62</v>
      </c>
      <c r="P1376" s="19"/>
      <c r="Q1376" s="3" t="s">
        <v>999</v>
      </c>
      <c r="R1376" s="3" t="s">
        <v>47</v>
      </c>
      <c r="S1376" s="3"/>
      <c r="T1376" s="3"/>
      <c r="U1376" s="4"/>
      <c r="V1376" s="4"/>
      <c r="W1376" s="4"/>
      <c r="X1376" s="4"/>
      <c r="Y1376" s="4"/>
      <c r="Z1376" s="4"/>
      <c r="AA1376" s="4"/>
      <c r="AB1376" s="4"/>
      <c r="AC1376" s="4"/>
      <c r="AD1376" s="4"/>
      <c r="AE1376" s="4"/>
      <c r="AF1376" s="4"/>
      <c r="AG1376" s="4"/>
      <c r="AH1376" s="4"/>
      <c r="AI1376" s="4"/>
      <c r="AJ1376" s="4"/>
      <c r="AK1376" s="4"/>
      <c r="AL1376" s="4"/>
      <c r="AM1376" s="4"/>
      <c r="AN1376" s="4"/>
      <c r="AO1376" s="4"/>
      <c r="AP1376" s="4"/>
      <c r="AQ1376" s="4"/>
    </row>
    <row r="1377" spans="1:43" ht="15.75" customHeight="1" x14ac:dyDescent="0.2">
      <c r="A1377" s="17">
        <v>43782</v>
      </c>
      <c r="B1377" s="17">
        <v>28407</v>
      </c>
      <c r="C1377" s="3" t="s">
        <v>39</v>
      </c>
      <c r="D1377" s="21">
        <v>48</v>
      </c>
      <c r="E1377" s="3" t="s">
        <v>40</v>
      </c>
      <c r="F1377" s="4"/>
      <c r="G1377" s="4"/>
      <c r="H1377" s="3" t="s">
        <v>49</v>
      </c>
      <c r="I1377" s="3" t="s">
        <v>56</v>
      </c>
      <c r="J1377" s="3" t="s">
        <v>51</v>
      </c>
      <c r="K1377" s="3" t="s">
        <v>135</v>
      </c>
      <c r="L1377" s="3" t="s">
        <v>1000</v>
      </c>
      <c r="M1377" s="3" t="s">
        <v>45</v>
      </c>
      <c r="N1377" s="3" t="s">
        <v>58</v>
      </c>
      <c r="O1377" s="3" t="s">
        <v>62</v>
      </c>
      <c r="P1377" s="19"/>
      <c r="Q1377" s="5" t="s">
        <v>151</v>
      </c>
      <c r="R1377" s="3" t="s">
        <v>47</v>
      </c>
      <c r="S1377" s="3"/>
      <c r="T1377" s="3"/>
      <c r="U1377" s="4"/>
      <c r="V1377" s="4"/>
      <c r="W1377" s="4"/>
      <c r="X1377" s="4"/>
      <c r="Y1377" s="4"/>
      <c r="Z1377" s="4"/>
      <c r="AA1377" s="4"/>
      <c r="AB1377" s="4"/>
      <c r="AC1377" s="4"/>
      <c r="AD1377" s="4"/>
      <c r="AE1377" s="4"/>
      <c r="AF1377" s="4"/>
      <c r="AG1377" s="4"/>
      <c r="AH1377" s="4"/>
      <c r="AI1377" s="4"/>
      <c r="AJ1377" s="4"/>
      <c r="AK1377" s="4"/>
      <c r="AL1377" s="4"/>
      <c r="AM1377" s="4"/>
      <c r="AN1377" s="4"/>
      <c r="AO1377" s="4"/>
      <c r="AP1377" s="4"/>
      <c r="AQ1377" s="4"/>
    </row>
    <row r="1378" spans="1:43" ht="15.75" customHeight="1" x14ac:dyDescent="0.2">
      <c r="A1378" s="17">
        <v>43782</v>
      </c>
      <c r="B1378" s="17">
        <v>37097</v>
      </c>
      <c r="C1378" s="3" t="s">
        <v>48</v>
      </c>
      <c r="D1378" s="21">
        <v>24</v>
      </c>
      <c r="E1378" s="3" t="s">
        <v>40</v>
      </c>
      <c r="F1378" s="4"/>
      <c r="G1378" s="4"/>
      <c r="H1378" s="3" t="s">
        <v>41</v>
      </c>
      <c r="I1378" s="3" t="s">
        <v>79</v>
      </c>
      <c r="J1378" s="3" t="s">
        <v>51</v>
      </c>
      <c r="K1378" s="3" t="s">
        <v>135</v>
      </c>
      <c r="L1378" s="3" t="s">
        <v>104</v>
      </c>
      <c r="M1378" s="3" t="s">
        <v>45</v>
      </c>
      <c r="N1378" s="3" t="s">
        <v>84</v>
      </c>
      <c r="O1378" s="3" t="s">
        <v>62</v>
      </c>
      <c r="P1378" s="19"/>
      <c r="Q1378" s="5" t="s">
        <v>107</v>
      </c>
      <c r="R1378" s="3" t="s">
        <v>47</v>
      </c>
      <c r="S1378" s="3"/>
      <c r="T1378" s="3"/>
      <c r="U1378" s="4"/>
      <c r="V1378" s="4"/>
      <c r="W1378" s="4"/>
      <c r="X1378" s="4"/>
      <c r="Y1378" s="4"/>
      <c r="Z1378" s="4"/>
      <c r="AA1378" s="4"/>
      <c r="AB1378" s="4"/>
      <c r="AC1378" s="4"/>
      <c r="AD1378" s="4"/>
      <c r="AE1378" s="4"/>
      <c r="AF1378" s="4"/>
      <c r="AG1378" s="4"/>
      <c r="AH1378" s="4"/>
      <c r="AI1378" s="4"/>
      <c r="AJ1378" s="4"/>
      <c r="AK1378" s="4"/>
      <c r="AL1378" s="4"/>
      <c r="AM1378" s="4"/>
      <c r="AN1378" s="4"/>
      <c r="AO1378" s="4"/>
      <c r="AP1378" s="4"/>
      <c r="AQ1378" s="4"/>
    </row>
    <row r="1379" spans="1:43" ht="15.75" customHeight="1" x14ac:dyDescent="0.2">
      <c r="A1379" s="17">
        <v>43782</v>
      </c>
      <c r="B1379" s="17">
        <v>34238</v>
      </c>
      <c r="C1379" s="3" t="s">
        <v>48</v>
      </c>
      <c r="D1379" s="21">
        <v>32</v>
      </c>
      <c r="E1379" s="3" t="s">
        <v>40</v>
      </c>
      <c r="F1379" s="4"/>
      <c r="G1379" s="4"/>
      <c r="H1379" s="3" t="s">
        <v>41</v>
      </c>
      <c r="I1379" s="3" t="s">
        <v>79</v>
      </c>
      <c r="J1379" s="3" t="s">
        <v>118</v>
      </c>
      <c r="K1379" s="3" t="s">
        <v>5509</v>
      </c>
      <c r="L1379" s="3" t="s">
        <v>1001</v>
      </c>
      <c r="M1379" s="3" t="s">
        <v>45</v>
      </c>
      <c r="N1379" s="3" t="s">
        <v>58</v>
      </c>
      <c r="O1379" s="3" t="s">
        <v>62</v>
      </c>
      <c r="P1379" s="19"/>
      <c r="Q1379" s="3">
        <v>15</v>
      </c>
      <c r="R1379" s="3" t="s">
        <v>47</v>
      </c>
      <c r="S1379" s="3"/>
      <c r="T1379" s="3"/>
      <c r="U1379" s="4"/>
      <c r="V1379" s="4"/>
      <c r="W1379" s="4"/>
      <c r="X1379" s="4"/>
      <c r="Y1379" s="4"/>
      <c r="Z1379" s="4"/>
      <c r="AA1379" s="4"/>
      <c r="AB1379" s="4"/>
      <c r="AC1379" s="4"/>
      <c r="AD1379" s="4"/>
      <c r="AE1379" s="4"/>
      <c r="AF1379" s="4"/>
      <c r="AG1379" s="4"/>
      <c r="AH1379" s="4"/>
      <c r="AI1379" s="4"/>
      <c r="AJ1379" s="4"/>
      <c r="AK1379" s="4"/>
      <c r="AL1379" s="4"/>
      <c r="AM1379" s="4"/>
      <c r="AN1379" s="4"/>
      <c r="AO1379" s="4"/>
      <c r="AP1379" s="4"/>
      <c r="AQ1379" s="4"/>
    </row>
    <row r="1380" spans="1:43" ht="15.75" customHeight="1" x14ac:dyDescent="0.2">
      <c r="A1380" s="17">
        <v>43782</v>
      </c>
      <c r="B1380" s="17">
        <v>31157</v>
      </c>
      <c r="C1380" s="3" t="s">
        <v>48</v>
      </c>
      <c r="D1380" s="21">
        <v>40</v>
      </c>
      <c r="E1380" s="3" t="s">
        <v>40</v>
      </c>
      <c r="F1380" s="4"/>
      <c r="G1380" s="4"/>
      <c r="H1380" s="3" t="s">
        <v>49</v>
      </c>
      <c r="I1380" s="3" t="s">
        <v>279</v>
      </c>
      <c r="J1380" s="3" t="s">
        <v>51</v>
      </c>
      <c r="K1380" s="3" t="s">
        <v>135</v>
      </c>
      <c r="L1380" s="3" t="s">
        <v>328</v>
      </c>
      <c r="M1380" s="3" t="s">
        <v>45</v>
      </c>
      <c r="N1380" s="3" t="s">
        <v>58</v>
      </c>
      <c r="O1380" s="3" t="s">
        <v>46</v>
      </c>
      <c r="P1380" s="17">
        <v>42687</v>
      </c>
      <c r="Q1380" s="3" t="s">
        <v>234</v>
      </c>
      <c r="R1380" s="3" t="s">
        <v>47</v>
      </c>
      <c r="S1380" s="3"/>
      <c r="T1380" s="3"/>
      <c r="U1380" s="4"/>
      <c r="V1380" s="4"/>
      <c r="W1380" s="4"/>
      <c r="X1380" s="4"/>
      <c r="Y1380" s="4"/>
      <c r="Z1380" s="4"/>
      <c r="AA1380" s="4"/>
      <c r="AB1380" s="4"/>
      <c r="AC1380" s="4"/>
      <c r="AD1380" s="4"/>
      <c r="AE1380" s="4"/>
      <c r="AF1380" s="4"/>
      <c r="AG1380" s="4"/>
      <c r="AH1380" s="4"/>
      <c r="AI1380" s="4"/>
      <c r="AJ1380" s="4"/>
      <c r="AK1380" s="4"/>
      <c r="AL1380" s="4"/>
      <c r="AM1380" s="4"/>
      <c r="AN1380" s="4"/>
      <c r="AO1380" s="4"/>
      <c r="AP1380" s="4"/>
      <c r="AQ1380" s="4"/>
    </row>
    <row r="1381" spans="1:43" ht="15.75" customHeight="1" x14ac:dyDescent="0.2">
      <c r="A1381" s="17">
        <v>43782</v>
      </c>
      <c r="B1381" s="17">
        <v>31464</v>
      </c>
      <c r="C1381" s="3" t="s">
        <v>48</v>
      </c>
      <c r="D1381" s="21">
        <v>39</v>
      </c>
      <c r="E1381" s="3" t="s">
        <v>55</v>
      </c>
      <c r="F1381" s="4"/>
      <c r="G1381" s="4"/>
      <c r="H1381" s="3" t="s">
        <v>49</v>
      </c>
      <c r="I1381" s="3" t="s">
        <v>1002</v>
      </c>
      <c r="J1381" s="3" t="s">
        <v>51</v>
      </c>
      <c r="K1381" s="3" t="s">
        <v>135</v>
      </c>
      <c r="L1381" s="3" t="s">
        <v>64</v>
      </c>
      <c r="M1381" s="3" t="s">
        <v>45</v>
      </c>
      <c r="N1381" s="3" t="s">
        <v>58</v>
      </c>
      <c r="O1381" s="3" t="s">
        <v>46</v>
      </c>
      <c r="P1381" s="17">
        <v>41226</v>
      </c>
      <c r="Q1381" s="5" t="s">
        <v>615</v>
      </c>
      <c r="R1381" s="3" t="s">
        <v>47</v>
      </c>
      <c r="S1381" s="3"/>
      <c r="T1381" s="3"/>
      <c r="U1381" s="4"/>
      <c r="V1381" s="4"/>
      <c r="W1381" s="4"/>
      <c r="X1381" s="4"/>
      <c r="Y1381" s="4"/>
      <c r="Z1381" s="4"/>
      <c r="AA1381" s="4"/>
      <c r="AB1381" s="4"/>
      <c r="AC1381" s="4"/>
      <c r="AD1381" s="4"/>
      <c r="AE1381" s="4"/>
      <c r="AF1381" s="4"/>
      <c r="AG1381" s="4"/>
      <c r="AH1381" s="4"/>
      <c r="AI1381" s="4"/>
      <c r="AJ1381" s="4"/>
      <c r="AK1381" s="4"/>
      <c r="AL1381" s="4"/>
      <c r="AM1381" s="4"/>
      <c r="AN1381" s="4"/>
      <c r="AO1381" s="4"/>
      <c r="AP1381" s="4"/>
      <c r="AQ1381" s="4"/>
    </row>
    <row r="1382" spans="1:43" ht="15.75" customHeight="1" x14ac:dyDescent="0.2">
      <c r="A1382" s="17">
        <v>43782</v>
      </c>
      <c r="B1382" s="17">
        <v>32395</v>
      </c>
      <c r="C1382" s="3" t="s">
        <v>92</v>
      </c>
      <c r="D1382" s="21">
        <v>37</v>
      </c>
      <c r="E1382" s="3" t="s">
        <v>55</v>
      </c>
      <c r="F1382" s="4"/>
      <c r="G1382" s="4"/>
      <c r="H1382" s="3" t="s">
        <v>41</v>
      </c>
      <c r="I1382" s="3" t="s">
        <v>154</v>
      </c>
      <c r="J1382" s="3" t="s">
        <v>51</v>
      </c>
      <c r="K1382" s="3" t="s">
        <v>135</v>
      </c>
      <c r="L1382" s="3" t="s">
        <v>1003</v>
      </c>
      <c r="M1382" s="3" t="s">
        <v>45</v>
      </c>
      <c r="N1382" s="3" t="s">
        <v>39</v>
      </c>
      <c r="O1382" s="3" t="s">
        <v>62</v>
      </c>
      <c r="P1382" s="19"/>
      <c r="Q1382" s="5" t="s">
        <v>775</v>
      </c>
      <c r="R1382" s="3" t="s">
        <v>845</v>
      </c>
      <c r="S1382" s="3"/>
      <c r="T1382" s="3"/>
      <c r="U1382" s="3" t="s">
        <v>62</v>
      </c>
      <c r="V1382" s="3" t="s">
        <v>62</v>
      </c>
      <c r="W1382" s="3" t="s">
        <v>62</v>
      </c>
      <c r="X1382" s="3" t="s">
        <v>62</v>
      </c>
      <c r="Y1382" s="2">
        <v>43778</v>
      </c>
      <c r="Z1382" s="3" t="s">
        <v>46</v>
      </c>
      <c r="AA1382" s="3" t="s">
        <v>62</v>
      </c>
      <c r="AB1382" s="3" t="s">
        <v>62</v>
      </c>
      <c r="AC1382" s="3" t="s">
        <v>62</v>
      </c>
      <c r="AD1382" s="3" t="s">
        <v>62</v>
      </c>
      <c r="AE1382" s="4"/>
      <c r="AF1382" s="3" t="s">
        <v>846</v>
      </c>
      <c r="AG1382" s="4"/>
      <c r="AH1382" s="4"/>
      <c r="AI1382" s="4"/>
      <c r="AJ1382" s="4"/>
      <c r="AK1382" s="4"/>
      <c r="AL1382" s="4"/>
      <c r="AM1382" s="4"/>
      <c r="AN1382" s="4"/>
      <c r="AO1382" s="4"/>
      <c r="AP1382" s="4"/>
      <c r="AQ1382" s="4"/>
    </row>
    <row r="1383" spans="1:43" ht="15.75" customHeight="1" x14ac:dyDescent="0.2">
      <c r="A1383" s="17">
        <v>43782</v>
      </c>
      <c r="B1383" s="17">
        <v>29008</v>
      </c>
      <c r="C1383" s="3" t="s">
        <v>54</v>
      </c>
      <c r="D1383" s="21">
        <v>46</v>
      </c>
      <c r="E1383" s="3" t="s">
        <v>55</v>
      </c>
      <c r="F1383" s="4"/>
      <c r="G1383" s="4"/>
      <c r="H1383" s="3" t="s">
        <v>49</v>
      </c>
      <c r="I1383" s="3" t="s">
        <v>154</v>
      </c>
      <c r="J1383" s="3" t="s">
        <v>60</v>
      </c>
      <c r="K1383" s="3" t="s">
        <v>135</v>
      </c>
      <c r="L1383" s="3" t="s">
        <v>191</v>
      </c>
      <c r="M1383" s="3" t="s">
        <v>45</v>
      </c>
      <c r="N1383" s="3" t="s">
        <v>58</v>
      </c>
      <c r="O1383" s="3" t="s">
        <v>46</v>
      </c>
      <c r="P1383" s="17">
        <v>42085</v>
      </c>
      <c r="Q1383" s="3" t="s">
        <v>91</v>
      </c>
      <c r="R1383" s="3" t="s">
        <v>898</v>
      </c>
      <c r="S1383" s="3"/>
      <c r="T1383" s="3"/>
      <c r="U1383" s="4"/>
      <c r="V1383" s="4"/>
      <c r="W1383" s="4"/>
      <c r="X1383" s="4"/>
      <c r="Y1383" s="4"/>
      <c r="Z1383" s="4"/>
      <c r="AA1383" s="4"/>
      <c r="AB1383" s="4"/>
      <c r="AC1383" s="4"/>
      <c r="AD1383" s="4"/>
      <c r="AE1383" s="4"/>
      <c r="AF1383" s="4"/>
      <c r="AG1383" s="3" t="s">
        <v>62</v>
      </c>
      <c r="AH1383" s="3" t="s">
        <v>62</v>
      </c>
      <c r="AI1383" s="3" t="s">
        <v>46</v>
      </c>
      <c r="AJ1383" s="3" t="s">
        <v>62</v>
      </c>
      <c r="AK1383" s="3" t="s">
        <v>62</v>
      </c>
      <c r="AL1383" s="3" t="s">
        <v>62</v>
      </c>
      <c r="AM1383" s="3" t="s">
        <v>62</v>
      </c>
      <c r="AN1383" s="3" t="s">
        <v>62</v>
      </c>
      <c r="AO1383" s="3" t="s">
        <v>62</v>
      </c>
      <c r="AP1383" s="3" t="s">
        <v>62</v>
      </c>
      <c r="AQ1383" s="4"/>
    </row>
    <row r="1384" spans="1:43" ht="15.75" customHeight="1" x14ac:dyDescent="0.2">
      <c r="A1384" s="17">
        <v>43782</v>
      </c>
      <c r="B1384" s="17">
        <v>29008</v>
      </c>
      <c r="C1384" s="3" t="s">
        <v>54</v>
      </c>
      <c r="D1384" s="21">
        <v>46</v>
      </c>
      <c r="E1384" s="3" t="s">
        <v>55</v>
      </c>
      <c r="F1384" s="4"/>
      <c r="G1384" s="4"/>
      <c r="H1384" s="3" t="s">
        <v>49</v>
      </c>
      <c r="I1384" s="3" t="s">
        <v>154</v>
      </c>
      <c r="J1384" s="3" t="s">
        <v>60</v>
      </c>
      <c r="K1384" s="3" t="s">
        <v>135</v>
      </c>
      <c r="L1384" s="3" t="s">
        <v>191</v>
      </c>
      <c r="M1384" s="3" t="s">
        <v>45</v>
      </c>
      <c r="N1384" s="3" t="s">
        <v>58</v>
      </c>
      <c r="O1384" s="3" t="s">
        <v>46</v>
      </c>
      <c r="P1384" s="17">
        <v>42085</v>
      </c>
      <c r="Q1384" s="3" t="s">
        <v>91</v>
      </c>
      <c r="R1384" s="3" t="s">
        <v>898</v>
      </c>
      <c r="S1384" s="3"/>
      <c r="T1384" s="3"/>
      <c r="U1384" s="4"/>
      <c r="V1384" s="4"/>
      <c r="W1384" s="4"/>
      <c r="X1384" s="4"/>
      <c r="Y1384" s="4"/>
      <c r="Z1384" s="4"/>
      <c r="AA1384" s="4"/>
      <c r="AB1384" s="4"/>
      <c r="AC1384" s="4"/>
      <c r="AD1384" s="4"/>
      <c r="AE1384" s="4"/>
      <c r="AF1384" s="4"/>
      <c r="AG1384" s="3" t="s">
        <v>62</v>
      </c>
      <c r="AH1384" s="3" t="s">
        <v>62</v>
      </c>
      <c r="AI1384" s="3" t="s">
        <v>46</v>
      </c>
      <c r="AJ1384" s="3" t="s">
        <v>62</v>
      </c>
      <c r="AK1384" s="3" t="s">
        <v>62</v>
      </c>
      <c r="AL1384" s="3" t="s">
        <v>62</v>
      </c>
      <c r="AM1384" s="3" t="s">
        <v>62</v>
      </c>
      <c r="AN1384" s="3" t="s">
        <v>62</v>
      </c>
      <c r="AO1384" s="3" t="s">
        <v>62</v>
      </c>
      <c r="AP1384" s="3" t="s">
        <v>62</v>
      </c>
      <c r="AQ1384" s="4"/>
    </row>
    <row r="1385" spans="1:43" ht="15.75" customHeight="1" x14ac:dyDescent="0.2">
      <c r="A1385" s="17">
        <v>43783</v>
      </c>
      <c r="B1385" s="17">
        <v>30304</v>
      </c>
      <c r="C1385" s="3" t="s">
        <v>48</v>
      </c>
      <c r="D1385" s="21">
        <v>43</v>
      </c>
      <c r="E1385" s="3" t="s">
        <v>55</v>
      </c>
      <c r="F1385" s="4"/>
      <c r="G1385" s="4"/>
      <c r="H1385" s="3" t="s">
        <v>49</v>
      </c>
      <c r="I1385" s="3" t="s">
        <v>1004</v>
      </c>
      <c r="J1385" s="3" t="s">
        <v>51</v>
      </c>
      <c r="K1385" s="3" t="s">
        <v>135</v>
      </c>
      <c r="L1385" s="3" t="s">
        <v>574</v>
      </c>
      <c r="M1385" s="3" t="s">
        <v>45</v>
      </c>
      <c r="N1385" s="3" t="s">
        <v>84</v>
      </c>
      <c r="O1385" s="3" t="s">
        <v>46</v>
      </c>
      <c r="P1385" s="17">
        <v>41592</v>
      </c>
      <c r="Q1385" s="3" t="s">
        <v>1005</v>
      </c>
      <c r="R1385" s="3" t="s">
        <v>47</v>
      </c>
      <c r="S1385" s="3"/>
      <c r="T1385" s="3"/>
      <c r="U1385" s="4"/>
      <c r="V1385" s="4"/>
      <c r="W1385" s="4"/>
      <c r="X1385" s="4"/>
      <c r="Y1385" s="4"/>
      <c r="Z1385" s="4"/>
      <c r="AA1385" s="4"/>
      <c r="AB1385" s="4"/>
      <c r="AC1385" s="4"/>
      <c r="AD1385" s="4"/>
      <c r="AE1385" s="4"/>
      <c r="AF1385" s="4"/>
      <c r="AG1385" s="4"/>
      <c r="AH1385" s="4"/>
      <c r="AI1385" s="4"/>
      <c r="AJ1385" s="4"/>
      <c r="AK1385" s="4"/>
      <c r="AL1385" s="4"/>
      <c r="AM1385" s="4"/>
      <c r="AN1385" s="4"/>
      <c r="AO1385" s="4"/>
      <c r="AP1385" s="4"/>
      <c r="AQ1385" s="4"/>
    </row>
    <row r="1386" spans="1:43" ht="15.75" customHeight="1" x14ac:dyDescent="0.2">
      <c r="A1386" s="17">
        <v>43783</v>
      </c>
      <c r="B1386" s="17">
        <v>35048</v>
      </c>
      <c r="C1386" s="3" t="s">
        <v>48</v>
      </c>
      <c r="D1386" s="21">
        <v>30</v>
      </c>
      <c r="E1386" s="3" t="s">
        <v>40</v>
      </c>
      <c r="F1386" s="4"/>
      <c r="G1386" s="4"/>
      <c r="H1386" s="3" t="s">
        <v>41</v>
      </c>
      <c r="I1386" s="3" t="s">
        <v>79</v>
      </c>
      <c r="J1386" s="3" t="s">
        <v>51</v>
      </c>
      <c r="K1386" s="3" t="s">
        <v>135</v>
      </c>
      <c r="L1386" s="3" t="s">
        <v>83</v>
      </c>
      <c r="M1386" s="3" t="s">
        <v>45</v>
      </c>
      <c r="N1386" s="3" t="s">
        <v>58</v>
      </c>
      <c r="O1386" s="3" t="s">
        <v>62</v>
      </c>
      <c r="P1386" s="19"/>
      <c r="Q1386" s="5" t="s">
        <v>88</v>
      </c>
      <c r="R1386" s="3" t="s">
        <v>47</v>
      </c>
      <c r="S1386" s="3"/>
      <c r="T1386" s="3"/>
      <c r="U1386" s="4"/>
      <c r="V1386" s="4"/>
      <c r="W1386" s="4"/>
      <c r="X1386" s="4"/>
      <c r="Y1386" s="4"/>
      <c r="Z1386" s="4"/>
      <c r="AA1386" s="4"/>
      <c r="AB1386" s="4"/>
      <c r="AC1386" s="4"/>
      <c r="AD1386" s="4"/>
      <c r="AE1386" s="4"/>
      <c r="AF1386" s="4"/>
      <c r="AG1386" s="4"/>
      <c r="AH1386" s="4"/>
      <c r="AI1386" s="4"/>
      <c r="AJ1386" s="4"/>
      <c r="AK1386" s="4"/>
      <c r="AL1386" s="4"/>
      <c r="AM1386" s="4"/>
      <c r="AN1386" s="4"/>
      <c r="AO1386" s="4"/>
      <c r="AP1386" s="4"/>
      <c r="AQ1386" s="4"/>
    </row>
    <row r="1387" spans="1:43" ht="15.75" customHeight="1" x14ac:dyDescent="0.2">
      <c r="A1387" s="17">
        <v>43783</v>
      </c>
      <c r="B1387" s="17">
        <v>32824</v>
      </c>
      <c r="C1387" s="3" t="s">
        <v>48</v>
      </c>
      <c r="D1387" s="21">
        <v>36</v>
      </c>
      <c r="E1387" s="3" t="s">
        <v>40</v>
      </c>
      <c r="F1387" s="4"/>
      <c r="G1387" s="4"/>
      <c r="H1387" s="3" t="s">
        <v>49</v>
      </c>
      <c r="I1387" s="3" t="s">
        <v>144</v>
      </c>
      <c r="J1387" s="3" t="s">
        <v>51</v>
      </c>
      <c r="K1387" s="3" t="s">
        <v>135</v>
      </c>
      <c r="L1387" s="3" t="s">
        <v>162</v>
      </c>
      <c r="M1387" s="3" t="s">
        <v>45</v>
      </c>
      <c r="N1387" s="3" t="s">
        <v>39</v>
      </c>
      <c r="O1387" s="3" t="s">
        <v>46</v>
      </c>
      <c r="P1387" s="17">
        <v>43326</v>
      </c>
      <c r="Q1387" s="5" t="s">
        <v>97</v>
      </c>
      <c r="R1387" s="3" t="s">
        <v>47</v>
      </c>
      <c r="S1387" s="3"/>
      <c r="T1387" s="3"/>
      <c r="U1387" s="4"/>
      <c r="V1387" s="4"/>
      <c r="W1387" s="4"/>
      <c r="X1387" s="4"/>
      <c r="Y1387" s="4"/>
      <c r="Z1387" s="4"/>
      <c r="AA1387" s="4"/>
      <c r="AB1387" s="4"/>
      <c r="AC1387" s="4"/>
      <c r="AD1387" s="4"/>
      <c r="AE1387" s="4"/>
      <c r="AF1387" s="4"/>
      <c r="AG1387" s="4"/>
      <c r="AH1387" s="4"/>
      <c r="AI1387" s="4"/>
      <c r="AJ1387" s="4"/>
      <c r="AK1387" s="4"/>
      <c r="AL1387" s="4"/>
      <c r="AM1387" s="4"/>
      <c r="AN1387" s="4"/>
      <c r="AO1387" s="4"/>
      <c r="AP1387" s="4"/>
      <c r="AQ1387" s="4"/>
    </row>
    <row r="1388" spans="1:43" ht="15.75" customHeight="1" x14ac:dyDescent="0.2">
      <c r="A1388" s="17">
        <v>43783</v>
      </c>
      <c r="B1388" s="17">
        <v>30789</v>
      </c>
      <c r="C1388" s="3" t="s">
        <v>48</v>
      </c>
      <c r="D1388" s="21">
        <v>41</v>
      </c>
      <c r="E1388" s="3" t="s">
        <v>40</v>
      </c>
      <c r="F1388" s="4"/>
      <c r="G1388" s="4"/>
      <c r="H1388" s="3" t="s">
        <v>49</v>
      </c>
      <c r="I1388" s="3" t="s">
        <v>56</v>
      </c>
      <c r="J1388" s="3" t="s">
        <v>51</v>
      </c>
      <c r="K1388" s="3" t="s">
        <v>135</v>
      </c>
      <c r="L1388" s="3" t="s">
        <v>889</v>
      </c>
      <c r="M1388" s="3" t="s">
        <v>45</v>
      </c>
      <c r="N1388" s="3" t="s">
        <v>39</v>
      </c>
      <c r="O1388" s="3" t="s">
        <v>46</v>
      </c>
      <c r="P1388" s="17">
        <v>43053</v>
      </c>
      <c r="Q1388" s="5" t="s">
        <v>707</v>
      </c>
      <c r="R1388" s="3" t="s">
        <v>47</v>
      </c>
      <c r="S1388" s="3"/>
      <c r="T1388" s="3"/>
      <c r="U1388" s="4"/>
      <c r="V1388" s="4"/>
      <c r="W1388" s="4"/>
      <c r="X1388" s="4"/>
      <c r="Y1388" s="4"/>
      <c r="Z1388" s="4"/>
      <c r="AA1388" s="4"/>
      <c r="AB1388" s="4"/>
      <c r="AC1388" s="4"/>
      <c r="AD1388" s="4"/>
      <c r="AE1388" s="4"/>
      <c r="AF1388" s="4"/>
      <c r="AG1388" s="4"/>
      <c r="AH1388" s="4"/>
      <c r="AI1388" s="4"/>
      <c r="AJ1388" s="4"/>
      <c r="AK1388" s="4"/>
      <c r="AL1388" s="4"/>
      <c r="AM1388" s="4"/>
      <c r="AN1388" s="4"/>
      <c r="AO1388" s="4"/>
      <c r="AP1388" s="4"/>
      <c r="AQ1388" s="4"/>
    </row>
    <row r="1389" spans="1:43" ht="15.75" customHeight="1" x14ac:dyDescent="0.2">
      <c r="A1389" s="17">
        <v>43783</v>
      </c>
      <c r="B1389" s="17">
        <v>30687</v>
      </c>
      <c r="C1389" s="3" t="s">
        <v>54</v>
      </c>
      <c r="D1389" s="21">
        <v>41</v>
      </c>
      <c r="E1389" s="3" t="s">
        <v>40</v>
      </c>
      <c r="F1389" s="4"/>
      <c r="G1389" s="4"/>
      <c r="H1389" s="3" t="s">
        <v>41</v>
      </c>
      <c r="I1389" s="3" t="s">
        <v>108</v>
      </c>
      <c r="J1389" s="3" t="s">
        <v>51</v>
      </c>
      <c r="K1389" s="3" t="s">
        <v>135</v>
      </c>
      <c r="L1389" s="3" t="s">
        <v>319</v>
      </c>
      <c r="M1389" s="3" t="s">
        <v>45</v>
      </c>
      <c r="N1389" s="3" t="s">
        <v>39</v>
      </c>
      <c r="O1389" s="3" t="s">
        <v>46</v>
      </c>
      <c r="P1389" s="17">
        <v>42688</v>
      </c>
      <c r="Q1389" s="5" t="s">
        <v>65</v>
      </c>
      <c r="R1389" s="3" t="s">
        <v>47</v>
      </c>
      <c r="S1389" s="3"/>
      <c r="T1389" s="3"/>
      <c r="U1389" s="4"/>
      <c r="V1389" s="4"/>
      <c r="W1389" s="4"/>
      <c r="X1389" s="4"/>
      <c r="Y1389" s="4"/>
      <c r="Z1389" s="4"/>
      <c r="AA1389" s="4"/>
      <c r="AB1389" s="4"/>
      <c r="AC1389" s="4"/>
      <c r="AD1389" s="4"/>
      <c r="AE1389" s="4"/>
      <c r="AF1389" s="4"/>
      <c r="AG1389" s="4"/>
      <c r="AH1389" s="4"/>
      <c r="AI1389" s="4"/>
      <c r="AJ1389" s="4"/>
      <c r="AK1389" s="4"/>
      <c r="AL1389" s="4"/>
      <c r="AM1389" s="4"/>
      <c r="AN1389" s="4"/>
      <c r="AO1389" s="4"/>
      <c r="AP1389" s="4"/>
      <c r="AQ1389" s="4"/>
    </row>
    <row r="1390" spans="1:43" ht="15.75" customHeight="1" x14ac:dyDescent="0.2">
      <c r="A1390" s="17">
        <v>43783</v>
      </c>
      <c r="B1390" s="17">
        <v>31012</v>
      </c>
      <c r="C1390" s="3" t="s">
        <v>48</v>
      </c>
      <c r="D1390" s="21">
        <v>41</v>
      </c>
      <c r="E1390" s="3" t="s">
        <v>40</v>
      </c>
      <c r="F1390" s="4"/>
      <c r="G1390" s="4"/>
      <c r="H1390" s="3" t="s">
        <v>41</v>
      </c>
      <c r="I1390" s="3" t="s">
        <v>56</v>
      </c>
      <c r="J1390" s="3" t="s">
        <v>51</v>
      </c>
      <c r="K1390" s="3" t="s">
        <v>135</v>
      </c>
      <c r="L1390" s="3" t="s">
        <v>57</v>
      </c>
      <c r="M1390" s="3" t="s">
        <v>45</v>
      </c>
      <c r="N1390" s="3" t="s">
        <v>39</v>
      </c>
      <c r="O1390" s="3" t="s">
        <v>46</v>
      </c>
      <c r="P1390" s="17">
        <v>43418</v>
      </c>
      <c r="Q1390" s="5" t="s">
        <v>102</v>
      </c>
      <c r="R1390" s="3" t="s">
        <v>47</v>
      </c>
      <c r="S1390" s="3"/>
      <c r="T1390" s="3"/>
      <c r="U1390" s="4"/>
      <c r="V1390" s="4"/>
      <c r="W1390" s="4"/>
      <c r="X1390" s="4"/>
      <c r="Y1390" s="4"/>
      <c r="Z1390" s="4"/>
      <c r="AA1390" s="4"/>
      <c r="AB1390" s="4"/>
      <c r="AC1390" s="4"/>
      <c r="AD1390" s="4"/>
      <c r="AE1390" s="4"/>
      <c r="AF1390" s="4"/>
      <c r="AG1390" s="4"/>
      <c r="AH1390" s="4"/>
      <c r="AI1390" s="4"/>
      <c r="AJ1390" s="4"/>
      <c r="AK1390" s="4"/>
      <c r="AL1390" s="4"/>
      <c r="AM1390" s="4"/>
      <c r="AN1390" s="4"/>
      <c r="AO1390" s="4"/>
      <c r="AP1390" s="4"/>
      <c r="AQ1390" s="4"/>
    </row>
    <row r="1391" spans="1:43" ht="15.75" customHeight="1" x14ac:dyDescent="0.2">
      <c r="A1391" s="17">
        <v>43783</v>
      </c>
      <c r="B1391" s="17">
        <v>20937</v>
      </c>
      <c r="C1391" s="3" t="s">
        <v>54</v>
      </c>
      <c r="D1391" s="21">
        <v>68</v>
      </c>
      <c r="E1391" s="3" t="s">
        <v>40</v>
      </c>
      <c r="F1391" s="4"/>
      <c r="G1391" s="4"/>
      <c r="H1391" s="3" t="s">
        <v>41</v>
      </c>
      <c r="I1391" s="3" t="s">
        <v>134</v>
      </c>
      <c r="J1391" s="3" t="s">
        <v>60</v>
      </c>
      <c r="K1391" s="3" t="s">
        <v>135</v>
      </c>
      <c r="L1391" s="3" t="s">
        <v>222</v>
      </c>
      <c r="M1391" s="3" t="s">
        <v>45</v>
      </c>
      <c r="N1391" s="3" t="s">
        <v>84</v>
      </c>
      <c r="O1391" s="3" t="s">
        <v>62</v>
      </c>
      <c r="P1391" s="19"/>
      <c r="Q1391" s="5" t="s">
        <v>1006</v>
      </c>
      <c r="R1391" s="3" t="s">
        <v>845</v>
      </c>
      <c r="S1391" s="3"/>
      <c r="T1391" s="3"/>
      <c r="U1391" s="3" t="s">
        <v>62</v>
      </c>
      <c r="V1391" s="3" t="s">
        <v>46</v>
      </c>
      <c r="W1391" s="3" t="s">
        <v>62</v>
      </c>
      <c r="X1391" s="3" t="s">
        <v>62</v>
      </c>
      <c r="Y1391" s="4"/>
      <c r="Z1391" s="3" t="s">
        <v>62</v>
      </c>
      <c r="AA1391" s="3" t="s">
        <v>62</v>
      </c>
      <c r="AB1391" s="3" t="s">
        <v>62</v>
      </c>
      <c r="AC1391" s="3" t="s">
        <v>62</v>
      </c>
      <c r="AD1391" s="3" t="s">
        <v>62</v>
      </c>
      <c r="AE1391" s="4"/>
      <c r="AF1391" s="3" t="s">
        <v>846</v>
      </c>
      <c r="AG1391" s="4"/>
      <c r="AH1391" s="4"/>
      <c r="AI1391" s="4"/>
      <c r="AJ1391" s="4"/>
      <c r="AK1391" s="4"/>
      <c r="AL1391" s="4"/>
      <c r="AM1391" s="4"/>
      <c r="AN1391" s="4"/>
      <c r="AO1391" s="4"/>
      <c r="AP1391" s="4"/>
      <c r="AQ1391" s="4"/>
    </row>
    <row r="1392" spans="1:43" ht="15.75" customHeight="1" x14ac:dyDescent="0.2">
      <c r="A1392" s="17">
        <v>43784</v>
      </c>
      <c r="B1392" s="17">
        <v>32897</v>
      </c>
      <c r="C1392" s="3" t="s">
        <v>39</v>
      </c>
      <c r="D1392" s="21">
        <v>35</v>
      </c>
      <c r="E1392" s="3" t="s">
        <v>40</v>
      </c>
      <c r="F1392" s="4"/>
      <c r="G1392" s="4"/>
      <c r="H1392" s="3" t="s">
        <v>41</v>
      </c>
      <c r="I1392" s="3" t="s">
        <v>108</v>
      </c>
      <c r="J1392" s="3" t="s">
        <v>51</v>
      </c>
      <c r="K1392" s="3" t="s">
        <v>135</v>
      </c>
      <c r="L1392" s="3" t="s">
        <v>1007</v>
      </c>
      <c r="M1392" s="3" t="s">
        <v>45</v>
      </c>
      <c r="N1392" s="3" t="s">
        <v>334</v>
      </c>
      <c r="O1392" s="3" t="s">
        <v>46</v>
      </c>
      <c r="P1392" s="17">
        <v>43054</v>
      </c>
      <c r="Q1392" s="3" t="s">
        <v>91</v>
      </c>
      <c r="R1392" s="3" t="s">
        <v>47</v>
      </c>
      <c r="S1392" s="3"/>
      <c r="T1392" s="3"/>
      <c r="U1392" s="4"/>
      <c r="V1392" s="4"/>
      <c r="W1392" s="4"/>
      <c r="X1392" s="4"/>
      <c r="Y1392" s="4"/>
      <c r="Z1392" s="4"/>
      <c r="AA1392" s="4"/>
      <c r="AB1392" s="4"/>
      <c r="AC1392" s="4"/>
      <c r="AD1392" s="4"/>
      <c r="AE1392" s="4"/>
      <c r="AF1392" s="4"/>
      <c r="AG1392" s="4"/>
      <c r="AH1392" s="4"/>
      <c r="AI1392" s="4"/>
      <c r="AJ1392" s="4"/>
      <c r="AK1392" s="4"/>
      <c r="AL1392" s="4"/>
      <c r="AM1392" s="4"/>
      <c r="AN1392" s="4"/>
      <c r="AO1392" s="4"/>
      <c r="AP1392" s="4"/>
      <c r="AQ1392" s="4"/>
    </row>
    <row r="1393" spans="1:43" ht="15.75" customHeight="1" x14ac:dyDescent="0.2">
      <c r="A1393" s="17">
        <v>43784</v>
      </c>
      <c r="B1393" s="17">
        <v>34081</v>
      </c>
      <c r="C1393" s="3" t="s">
        <v>48</v>
      </c>
      <c r="D1393" s="21">
        <v>32</v>
      </c>
      <c r="E1393" s="3" t="s">
        <v>40</v>
      </c>
      <c r="F1393" s="4"/>
      <c r="G1393" s="4"/>
      <c r="H1393" s="3" t="s">
        <v>41</v>
      </c>
      <c r="I1393" s="3" t="s">
        <v>1008</v>
      </c>
      <c r="J1393" s="3" t="s">
        <v>60</v>
      </c>
      <c r="K1393" s="3" t="s">
        <v>135</v>
      </c>
      <c r="L1393" s="3" t="s">
        <v>72</v>
      </c>
      <c r="M1393" s="3" t="s">
        <v>45</v>
      </c>
      <c r="N1393" s="3" t="s">
        <v>39</v>
      </c>
      <c r="O1393" s="3" t="s">
        <v>62</v>
      </c>
      <c r="P1393" s="19"/>
      <c r="Q1393" s="5" t="s">
        <v>682</v>
      </c>
      <c r="R1393" s="3" t="s">
        <v>898</v>
      </c>
      <c r="S1393" s="3"/>
      <c r="T1393" s="3"/>
      <c r="U1393" s="4"/>
      <c r="V1393" s="4"/>
      <c r="W1393" s="4"/>
      <c r="X1393" s="4"/>
      <c r="Y1393" s="4"/>
      <c r="Z1393" s="4"/>
      <c r="AA1393" s="4"/>
      <c r="AB1393" s="4"/>
      <c r="AC1393" s="4"/>
      <c r="AD1393" s="4"/>
      <c r="AE1393" s="4"/>
      <c r="AF1393" s="4"/>
      <c r="AG1393" s="3" t="s">
        <v>46</v>
      </c>
      <c r="AH1393" s="3" t="s">
        <v>62</v>
      </c>
      <c r="AI1393" s="3" t="s">
        <v>62</v>
      </c>
      <c r="AJ1393" s="3" t="s">
        <v>62</v>
      </c>
      <c r="AK1393" s="3" t="s">
        <v>62</v>
      </c>
      <c r="AL1393" s="3" t="s">
        <v>62</v>
      </c>
      <c r="AM1393" s="3" t="s">
        <v>62</v>
      </c>
      <c r="AN1393" s="3" t="s">
        <v>62</v>
      </c>
      <c r="AO1393" s="3" t="s">
        <v>62</v>
      </c>
      <c r="AP1393" s="3" t="s">
        <v>62</v>
      </c>
      <c r="AQ1393" s="4"/>
    </row>
    <row r="1394" spans="1:43" ht="15.75" customHeight="1" x14ac:dyDescent="0.2">
      <c r="A1394" s="17">
        <v>43784</v>
      </c>
      <c r="B1394" s="17">
        <v>34081</v>
      </c>
      <c r="C1394" s="3" t="s">
        <v>48</v>
      </c>
      <c r="D1394" s="21">
        <v>32</v>
      </c>
      <c r="E1394" s="3" t="s">
        <v>40</v>
      </c>
      <c r="F1394" s="4"/>
      <c r="G1394" s="4"/>
      <c r="H1394" s="3" t="s">
        <v>41</v>
      </c>
      <c r="I1394" s="3" t="s">
        <v>1008</v>
      </c>
      <c r="J1394" s="3" t="s">
        <v>60</v>
      </c>
      <c r="K1394" s="3" t="s">
        <v>135</v>
      </c>
      <c r="L1394" s="3" t="s">
        <v>72</v>
      </c>
      <c r="M1394" s="3" t="s">
        <v>45</v>
      </c>
      <c r="N1394" s="3" t="s">
        <v>39</v>
      </c>
      <c r="O1394" s="3" t="s">
        <v>62</v>
      </c>
      <c r="P1394" s="19"/>
      <c r="Q1394" s="5" t="s">
        <v>682</v>
      </c>
      <c r="R1394" s="3" t="s">
        <v>898</v>
      </c>
      <c r="S1394" s="3"/>
      <c r="T1394" s="3"/>
      <c r="U1394" s="4"/>
      <c r="V1394" s="4"/>
      <c r="W1394" s="4"/>
      <c r="X1394" s="4"/>
      <c r="Y1394" s="4"/>
      <c r="Z1394" s="4"/>
      <c r="AA1394" s="4"/>
      <c r="AB1394" s="4"/>
      <c r="AC1394" s="4"/>
      <c r="AD1394" s="4"/>
      <c r="AE1394" s="4"/>
      <c r="AF1394" s="4"/>
      <c r="AG1394" s="3" t="s">
        <v>46</v>
      </c>
      <c r="AH1394" s="3" t="s">
        <v>62</v>
      </c>
      <c r="AI1394" s="3" t="s">
        <v>62</v>
      </c>
      <c r="AJ1394" s="3" t="s">
        <v>62</v>
      </c>
      <c r="AK1394" s="3" t="s">
        <v>62</v>
      </c>
      <c r="AL1394" s="3" t="s">
        <v>62</v>
      </c>
      <c r="AM1394" s="3" t="s">
        <v>62</v>
      </c>
      <c r="AN1394" s="3" t="s">
        <v>62</v>
      </c>
      <c r="AO1394" s="3" t="s">
        <v>62</v>
      </c>
      <c r="AP1394" s="3" t="s">
        <v>62</v>
      </c>
      <c r="AQ1394" s="4"/>
    </row>
    <row r="1395" spans="1:43" ht="15.75" customHeight="1" x14ac:dyDescent="0.2">
      <c r="A1395" s="17">
        <v>43784</v>
      </c>
      <c r="B1395" s="17">
        <v>32346</v>
      </c>
      <c r="C1395" s="3" t="s">
        <v>54</v>
      </c>
      <c r="D1395" s="21">
        <v>37</v>
      </c>
      <c r="E1395" s="3" t="s">
        <v>40</v>
      </c>
      <c r="F1395" s="4"/>
      <c r="G1395" s="4"/>
      <c r="H1395" s="3" t="s">
        <v>41</v>
      </c>
      <c r="I1395" s="3" t="s">
        <v>675</v>
      </c>
      <c r="J1395" s="3" t="s">
        <v>60</v>
      </c>
      <c r="K1395" s="3" t="s">
        <v>135</v>
      </c>
      <c r="L1395" s="3" t="s">
        <v>1009</v>
      </c>
      <c r="M1395" s="3" t="s">
        <v>45</v>
      </c>
      <c r="N1395" s="3" t="s">
        <v>39</v>
      </c>
      <c r="O1395" s="3" t="s">
        <v>62</v>
      </c>
      <c r="P1395" s="19"/>
      <c r="Q1395" s="5" t="s">
        <v>1010</v>
      </c>
      <c r="R1395" s="3" t="s">
        <v>898</v>
      </c>
      <c r="S1395" s="3"/>
      <c r="T1395" s="3"/>
      <c r="U1395" s="4"/>
      <c r="V1395" s="4"/>
      <c r="W1395" s="4"/>
      <c r="X1395" s="4"/>
      <c r="Y1395" s="4"/>
      <c r="Z1395" s="4"/>
      <c r="AA1395" s="4"/>
      <c r="AB1395" s="4"/>
      <c r="AC1395" s="4"/>
      <c r="AD1395" s="4"/>
      <c r="AE1395" s="4"/>
      <c r="AF1395" s="4"/>
      <c r="AG1395" s="3" t="s">
        <v>46</v>
      </c>
      <c r="AH1395" s="3" t="s">
        <v>62</v>
      </c>
      <c r="AI1395" s="3" t="s">
        <v>62</v>
      </c>
      <c r="AJ1395" s="3" t="s">
        <v>62</v>
      </c>
      <c r="AK1395" s="3" t="s">
        <v>62</v>
      </c>
      <c r="AL1395" s="3" t="s">
        <v>62</v>
      </c>
      <c r="AM1395" s="3" t="s">
        <v>62</v>
      </c>
      <c r="AN1395" s="3" t="s">
        <v>62</v>
      </c>
      <c r="AO1395" s="3" t="s">
        <v>62</v>
      </c>
      <c r="AP1395" s="3" t="s">
        <v>62</v>
      </c>
      <c r="AQ1395" s="4"/>
    </row>
    <row r="1396" spans="1:43" ht="15.75" customHeight="1" x14ac:dyDescent="0.2">
      <c r="A1396" s="17">
        <v>43787</v>
      </c>
      <c r="B1396" s="17">
        <v>36104</v>
      </c>
      <c r="C1396" s="3" t="s">
        <v>54</v>
      </c>
      <c r="D1396" s="21">
        <v>27</v>
      </c>
      <c r="E1396" s="3" t="s">
        <v>40</v>
      </c>
      <c r="F1396" s="4"/>
      <c r="G1396" s="4"/>
      <c r="H1396" s="3" t="s">
        <v>41</v>
      </c>
      <c r="I1396" s="3" t="s">
        <v>134</v>
      </c>
      <c r="J1396" s="3" t="s">
        <v>51</v>
      </c>
      <c r="K1396" s="3" t="s">
        <v>135</v>
      </c>
      <c r="L1396" s="3" t="s">
        <v>1011</v>
      </c>
      <c r="M1396" s="3" t="s">
        <v>45</v>
      </c>
      <c r="N1396" s="3" t="s">
        <v>39</v>
      </c>
      <c r="O1396" s="3" t="s">
        <v>62</v>
      </c>
      <c r="P1396" s="19"/>
      <c r="Q1396" s="4"/>
      <c r="R1396" s="3" t="s">
        <v>47</v>
      </c>
      <c r="S1396" s="3"/>
      <c r="T1396" s="3"/>
      <c r="U1396" s="4"/>
      <c r="V1396" s="4"/>
      <c r="W1396" s="4"/>
      <c r="X1396" s="4"/>
      <c r="Y1396" s="4"/>
      <c r="Z1396" s="4"/>
      <c r="AA1396" s="4"/>
      <c r="AB1396" s="4"/>
      <c r="AC1396" s="4"/>
      <c r="AD1396" s="4"/>
      <c r="AE1396" s="4"/>
      <c r="AF1396" s="4"/>
      <c r="AG1396" s="4"/>
      <c r="AH1396" s="4"/>
      <c r="AI1396" s="4"/>
      <c r="AJ1396" s="4"/>
      <c r="AK1396" s="4"/>
      <c r="AL1396" s="4"/>
      <c r="AM1396" s="4"/>
      <c r="AN1396" s="4"/>
      <c r="AO1396" s="4"/>
      <c r="AP1396" s="4"/>
      <c r="AQ1396" s="4"/>
    </row>
    <row r="1397" spans="1:43" ht="15.75" customHeight="1" x14ac:dyDescent="0.2">
      <c r="A1397" s="17">
        <v>43787</v>
      </c>
      <c r="B1397" s="17">
        <v>31319</v>
      </c>
      <c r="C1397" s="3" t="s">
        <v>48</v>
      </c>
      <c r="D1397" s="21">
        <v>40</v>
      </c>
      <c r="E1397" s="3" t="s">
        <v>40</v>
      </c>
      <c r="F1397" s="4"/>
      <c r="G1397" s="4"/>
      <c r="H1397" s="3" t="s">
        <v>421</v>
      </c>
      <c r="I1397" s="3" t="s">
        <v>1012</v>
      </c>
      <c r="J1397" s="3" t="s">
        <v>51</v>
      </c>
      <c r="K1397" s="3" t="s">
        <v>135</v>
      </c>
      <c r="L1397" s="3" t="s">
        <v>1013</v>
      </c>
      <c r="M1397" s="3" t="s">
        <v>45</v>
      </c>
      <c r="N1397" s="3" t="s">
        <v>334</v>
      </c>
      <c r="O1397" s="3" t="s">
        <v>46</v>
      </c>
      <c r="P1397" s="17">
        <v>42600</v>
      </c>
      <c r="Q1397" s="5" t="s">
        <v>100</v>
      </c>
      <c r="R1397" s="3" t="s">
        <v>47</v>
      </c>
      <c r="S1397" s="3"/>
      <c r="T1397" s="3"/>
      <c r="U1397" s="4"/>
      <c r="V1397" s="4"/>
      <c r="W1397" s="4"/>
      <c r="X1397" s="4"/>
      <c r="Y1397" s="4"/>
      <c r="Z1397" s="4"/>
      <c r="AA1397" s="4"/>
      <c r="AB1397" s="4"/>
      <c r="AC1397" s="4"/>
      <c r="AD1397" s="4"/>
      <c r="AE1397" s="4"/>
      <c r="AF1397" s="4"/>
      <c r="AG1397" s="4"/>
      <c r="AH1397" s="4"/>
      <c r="AI1397" s="4"/>
      <c r="AJ1397" s="4"/>
      <c r="AK1397" s="4"/>
      <c r="AL1397" s="4"/>
      <c r="AM1397" s="4"/>
      <c r="AN1397" s="4"/>
      <c r="AO1397" s="4"/>
      <c r="AP1397" s="4"/>
      <c r="AQ1397" s="4"/>
    </row>
    <row r="1398" spans="1:43" ht="15.75" customHeight="1" x14ac:dyDescent="0.2">
      <c r="A1398" s="17">
        <v>43787</v>
      </c>
      <c r="B1398" s="17">
        <v>27941</v>
      </c>
      <c r="C1398" s="3" t="s">
        <v>48</v>
      </c>
      <c r="D1398" s="21">
        <v>49</v>
      </c>
      <c r="E1398" s="3" t="s">
        <v>40</v>
      </c>
      <c r="F1398" s="4"/>
      <c r="G1398" s="4"/>
      <c r="H1398" s="3" t="s">
        <v>41</v>
      </c>
      <c r="I1398" s="3" t="s">
        <v>108</v>
      </c>
      <c r="J1398" s="3" t="s">
        <v>51</v>
      </c>
      <c r="K1398" s="3" t="s">
        <v>135</v>
      </c>
      <c r="L1398" s="3" t="s">
        <v>52</v>
      </c>
      <c r="M1398" s="3" t="s">
        <v>45</v>
      </c>
      <c r="N1398" s="3" t="s">
        <v>39</v>
      </c>
      <c r="O1398" s="3" t="s">
        <v>62</v>
      </c>
      <c r="P1398" s="19"/>
      <c r="Q1398" s="3">
        <v>13</v>
      </c>
      <c r="R1398" s="3" t="s">
        <v>47</v>
      </c>
      <c r="S1398" s="3"/>
      <c r="T1398" s="3"/>
      <c r="U1398" s="4"/>
      <c r="V1398" s="4"/>
      <c r="W1398" s="4"/>
      <c r="X1398" s="4"/>
      <c r="Y1398" s="4"/>
      <c r="Z1398" s="4"/>
      <c r="AA1398" s="4"/>
      <c r="AB1398" s="4"/>
      <c r="AC1398" s="4"/>
      <c r="AD1398" s="4"/>
      <c r="AE1398" s="4"/>
      <c r="AF1398" s="4"/>
      <c r="AG1398" s="4"/>
      <c r="AH1398" s="4"/>
      <c r="AI1398" s="4"/>
      <c r="AJ1398" s="4"/>
      <c r="AK1398" s="4"/>
      <c r="AL1398" s="4"/>
      <c r="AM1398" s="4"/>
      <c r="AN1398" s="4"/>
      <c r="AO1398" s="4"/>
      <c r="AP1398" s="4"/>
      <c r="AQ1398" s="4"/>
    </row>
    <row r="1399" spans="1:43" ht="15.75" customHeight="1" x14ac:dyDescent="0.2">
      <c r="A1399" s="17">
        <v>43787</v>
      </c>
      <c r="B1399" s="17">
        <v>29587</v>
      </c>
      <c r="C1399" s="3" t="s">
        <v>92</v>
      </c>
      <c r="D1399" s="21">
        <v>44</v>
      </c>
      <c r="E1399" s="3" t="s">
        <v>40</v>
      </c>
      <c r="F1399" s="4"/>
      <c r="G1399" s="4"/>
      <c r="H1399" s="3" t="s">
        <v>41</v>
      </c>
      <c r="I1399" s="3" t="s">
        <v>108</v>
      </c>
      <c r="J1399" s="3" t="s">
        <v>51</v>
      </c>
      <c r="K1399" s="3" t="s">
        <v>135</v>
      </c>
      <c r="L1399" s="3" t="s">
        <v>1014</v>
      </c>
      <c r="M1399" s="3" t="s">
        <v>45</v>
      </c>
      <c r="N1399" s="3" t="s">
        <v>124</v>
      </c>
      <c r="O1399" s="3" t="s">
        <v>46</v>
      </c>
      <c r="P1399" s="17">
        <v>43057</v>
      </c>
      <c r="Q1399" s="5" t="s">
        <v>73</v>
      </c>
      <c r="R1399" s="3" t="s">
        <v>47</v>
      </c>
      <c r="S1399" s="3"/>
      <c r="T1399" s="3"/>
      <c r="U1399" s="4"/>
      <c r="V1399" s="4"/>
      <c r="W1399" s="4"/>
      <c r="X1399" s="4"/>
      <c r="Y1399" s="4"/>
      <c r="Z1399" s="4"/>
      <c r="AA1399" s="4"/>
      <c r="AB1399" s="4"/>
      <c r="AC1399" s="4"/>
      <c r="AD1399" s="4"/>
      <c r="AE1399" s="4"/>
      <c r="AF1399" s="4"/>
      <c r="AG1399" s="4"/>
      <c r="AH1399" s="4"/>
      <c r="AI1399" s="4"/>
      <c r="AJ1399" s="4"/>
      <c r="AK1399" s="4"/>
      <c r="AL1399" s="4"/>
      <c r="AM1399" s="4"/>
      <c r="AN1399" s="4"/>
      <c r="AO1399" s="4"/>
      <c r="AP1399" s="4"/>
      <c r="AQ1399" s="4"/>
    </row>
    <row r="1400" spans="1:43" ht="15.75" customHeight="1" x14ac:dyDescent="0.2">
      <c r="A1400" s="17">
        <v>43788</v>
      </c>
      <c r="B1400" s="17">
        <v>35416</v>
      </c>
      <c r="C1400" s="3" t="s">
        <v>54</v>
      </c>
      <c r="D1400" s="21">
        <v>29</v>
      </c>
      <c r="E1400" s="3" t="s">
        <v>40</v>
      </c>
      <c r="F1400" s="4"/>
      <c r="G1400" s="4"/>
      <c r="H1400" s="3" t="s">
        <v>41</v>
      </c>
      <c r="I1400" s="3" t="s">
        <v>596</v>
      </c>
      <c r="J1400" s="3" t="s">
        <v>121</v>
      </c>
      <c r="K1400" s="3" t="s">
        <v>135</v>
      </c>
      <c r="L1400" s="3" t="s">
        <v>288</v>
      </c>
      <c r="M1400" s="3" t="s">
        <v>45</v>
      </c>
      <c r="N1400" s="3" t="s">
        <v>58</v>
      </c>
      <c r="O1400" s="3" t="s">
        <v>62</v>
      </c>
      <c r="P1400" s="19"/>
      <c r="Q1400" s="4"/>
      <c r="R1400" s="3" t="s">
        <v>47</v>
      </c>
      <c r="S1400" s="3"/>
      <c r="T1400" s="3"/>
      <c r="U1400" s="4"/>
      <c r="V1400" s="4"/>
      <c r="W1400" s="4"/>
      <c r="X1400" s="4"/>
      <c r="Y1400" s="4"/>
      <c r="Z1400" s="4"/>
      <c r="AA1400" s="4"/>
      <c r="AB1400" s="4"/>
      <c r="AC1400" s="4"/>
      <c r="AD1400" s="4"/>
      <c r="AE1400" s="4"/>
      <c r="AF1400" s="4"/>
      <c r="AG1400" s="4"/>
      <c r="AH1400" s="4"/>
      <c r="AI1400" s="4"/>
      <c r="AJ1400" s="4"/>
      <c r="AK1400" s="4"/>
      <c r="AL1400" s="4"/>
      <c r="AM1400" s="4"/>
      <c r="AN1400" s="4"/>
      <c r="AO1400" s="4"/>
      <c r="AP1400" s="4"/>
      <c r="AQ1400" s="4"/>
    </row>
    <row r="1401" spans="1:43" ht="15.75" customHeight="1" x14ac:dyDescent="0.2">
      <c r="A1401" s="17">
        <v>43788</v>
      </c>
      <c r="B1401" s="17">
        <v>27274</v>
      </c>
      <c r="C1401" s="3" t="s">
        <v>48</v>
      </c>
      <c r="D1401" s="21">
        <v>51</v>
      </c>
      <c r="E1401" s="3" t="s">
        <v>40</v>
      </c>
      <c r="F1401" s="4"/>
      <c r="G1401" s="4"/>
      <c r="H1401" s="3" t="s">
        <v>49</v>
      </c>
      <c r="I1401" s="3" t="s">
        <v>202</v>
      </c>
      <c r="J1401" s="3" t="s">
        <v>51</v>
      </c>
      <c r="K1401" s="3" t="s">
        <v>135</v>
      </c>
      <c r="L1401" s="3" t="s">
        <v>83</v>
      </c>
      <c r="M1401" s="3" t="s">
        <v>45</v>
      </c>
      <c r="N1401" s="3" t="s">
        <v>58</v>
      </c>
      <c r="O1401" s="3" t="s">
        <v>46</v>
      </c>
      <c r="P1401" s="17">
        <v>41597</v>
      </c>
      <c r="Q1401" s="3" t="s">
        <v>91</v>
      </c>
      <c r="R1401" s="3" t="s">
        <v>47</v>
      </c>
      <c r="S1401" s="3"/>
      <c r="T1401" s="3"/>
      <c r="U1401" s="4"/>
      <c r="V1401" s="4"/>
      <c r="W1401" s="4"/>
      <c r="X1401" s="4"/>
      <c r="Y1401" s="4"/>
      <c r="Z1401" s="4"/>
      <c r="AA1401" s="4"/>
      <c r="AB1401" s="4"/>
      <c r="AC1401" s="4"/>
      <c r="AD1401" s="4"/>
      <c r="AE1401" s="4"/>
      <c r="AF1401" s="4"/>
      <c r="AG1401" s="4"/>
      <c r="AH1401" s="4"/>
      <c r="AI1401" s="4"/>
      <c r="AJ1401" s="4"/>
      <c r="AK1401" s="4"/>
      <c r="AL1401" s="4"/>
      <c r="AM1401" s="4"/>
      <c r="AN1401" s="4"/>
      <c r="AO1401" s="4"/>
      <c r="AP1401" s="4"/>
      <c r="AQ1401" s="4"/>
    </row>
    <row r="1402" spans="1:43" ht="15.75" customHeight="1" x14ac:dyDescent="0.2">
      <c r="A1402" s="17">
        <v>43788</v>
      </c>
      <c r="B1402" s="17">
        <v>31916</v>
      </c>
      <c r="C1402" s="3" t="s">
        <v>48</v>
      </c>
      <c r="D1402" s="21">
        <v>38</v>
      </c>
      <c r="E1402" s="3" t="s">
        <v>40</v>
      </c>
      <c r="F1402" s="4"/>
      <c r="G1402" s="4"/>
      <c r="H1402" s="3" t="s">
        <v>41</v>
      </c>
      <c r="I1402" s="3" t="s">
        <v>79</v>
      </c>
      <c r="J1402" s="3" t="s">
        <v>51</v>
      </c>
      <c r="K1402" s="3" t="s">
        <v>135</v>
      </c>
      <c r="L1402" s="3" t="s">
        <v>64</v>
      </c>
      <c r="M1402" s="3" t="s">
        <v>45</v>
      </c>
      <c r="N1402" s="3" t="s">
        <v>39</v>
      </c>
      <c r="O1402" s="3" t="s">
        <v>46</v>
      </c>
      <c r="P1402" s="17">
        <v>43696</v>
      </c>
      <c r="Q1402" s="5" t="s">
        <v>132</v>
      </c>
      <c r="R1402" s="3" t="s">
        <v>47</v>
      </c>
      <c r="S1402" s="3"/>
      <c r="T1402" s="3"/>
      <c r="U1402" s="4"/>
      <c r="V1402" s="4"/>
      <c r="W1402" s="4"/>
      <c r="X1402" s="4"/>
      <c r="Y1402" s="4"/>
      <c r="Z1402" s="4"/>
      <c r="AA1402" s="4"/>
      <c r="AB1402" s="4"/>
      <c r="AC1402" s="4"/>
      <c r="AD1402" s="4"/>
      <c r="AE1402" s="4"/>
      <c r="AF1402" s="4"/>
      <c r="AG1402" s="4"/>
      <c r="AH1402" s="4"/>
      <c r="AI1402" s="4"/>
      <c r="AJ1402" s="4"/>
      <c r="AK1402" s="4"/>
      <c r="AL1402" s="4"/>
      <c r="AM1402" s="4"/>
      <c r="AN1402" s="4"/>
      <c r="AO1402" s="4"/>
      <c r="AP1402" s="4"/>
      <c r="AQ1402" s="4"/>
    </row>
    <row r="1403" spans="1:43" ht="15.75" customHeight="1" x14ac:dyDescent="0.2">
      <c r="A1403" s="17">
        <v>43788</v>
      </c>
      <c r="B1403" s="17">
        <v>27547</v>
      </c>
      <c r="C1403" s="3" t="s">
        <v>54</v>
      </c>
      <c r="D1403" s="21">
        <v>50</v>
      </c>
      <c r="E1403" s="3" t="s">
        <v>40</v>
      </c>
      <c r="F1403" s="4"/>
      <c r="G1403" s="4"/>
      <c r="H1403" s="3" t="s">
        <v>41</v>
      </c>
      <c r="I1403" s="3" t="s">
        <v>1015</v>
      </c>
      <c r="J1403" s="3" t="s">
        <v>641</v>
      </c>
      <c r="K1403" s="3" t="s">
        <v>5509</v>
      </c>
      <c r="L1403" s="3" t="s">
        <v>641</v>
      </c>
      <c r="M1403" s="3" t="s">
        <v>45</v>
      </c>
      <c r="N1403" s="3" t="s">
        <v>84</v>
      </c>
      <c r="O1403" s="3" t="s">
        <v>62</v>
      </c>
      <c r="P1403" s="19"/>
      <c r="Q1403" s="3">
        <v>13</v>
      </c>
      <c r="R1403" s="3" t="s">
        <v>47</v>
      </c>
      <c r="S1403" s="3"/>
      <c r="T1403" s="3"/>
      <c r="U1403" s="4"/>
      <c r="V1403" s="4"/>
      <c r="W1403" s="4"/>
      <c r="X1403" s="4"/>
      <c r="Y1403" s="4"/>
      <c r="Z1403" s="4"/>
      <c r="AA1403" s="4"/>
      <c r="AB1403" s="4"/>
      <c r="AC1403" s="4"/>
      <c r="AD1403" s="4"/>
      <c r="AE1403" s="4"/>
      <c r="AF1403" s="4"/>
      <c r="AG1403" s="4"/>
      <c r="AH1403" s="4"/>
      <c r="AI1403" s="4"/>
      <c r="AJ1403" s="4"/>
      <c r="AK1403" s="4"/>
      <c r="AL1403" s="4"/>
      <c r="AM1403" s="4"/>
      <c r="AN1403" s="4"/>
      <c r="AO1403" s="4"/>
      <c r="AP1403" s="4"/>
      <c r="AQ1403" s="4"/>
    </row>
    <row r="1404" spans="1:43" ht="15.75" customHeight="1" x14ac:dyDescent="0.2">
      <c r="A1404" s="17">
        <v>43788</v>
      </c>
      <c r="B1404" s="17">
        <v>25382</v>
      </c>
      <c r="C1404" s="3" t="s">
        <v>48</v>
      </c>
      <c r="D1404" s="21">
        <v>56</v>
      </c>
      <c r="E1404" s="3" t="s">
        <v>40</v>
      </c>
      <c r="F1404" s="4"/>
      <c r="G1404" s="4"/>
      <c r="H1404" s="3" t="s">
        <v>49</v>
      </c>
      <c r="I1404" s="3" t="s">
        <v>56</v>
      </c>
      <c r="J1404" s="3" t="s">
        <v>51</v>
      </c>
      <c r="K1404" s="3" t="s">
        <v>135</v>
      </c>
      <c r="L1404" s="3" t="s">
        <v>409</v>
      </c>
      <c r="M1404" s="3" t="s">
        <v>45</v>
      </c>
      <c r="N1404" s="3" t="s">
        <v>39</v>
      </c>
      <c r="O1404" s="3" t="s">
        <v>46</v>
      </c>
      <c r="P1404" s="17">
        <v>38310</v>
      </c>
      <c r="Q1404" s="4"/>
      <c r="R1404" s="3" t="s">
        <v>47</v>
      </c>
      <c r="S1404" s="3"/>
      <c r="T1404" s="3"/>
      <c r="U1404" s="4"/>
      <c r="V1404" s="4"/>
      <c r="W1404" s="4"/>
      <c r="X1404" s="4"/>
      <c r="Y1404" s="4"/>
      <c r="Z1404" s="4"/>
      <c r="AA1404" s="4"/>
      <c r="AB1404" s="4"/>
      <c r="AC1404" s="4"/>
      <c r="AD1404" s="4"/>
      <c r="AE1404" s="4"/>
      <c r="AF1404" s="4"/>
      <c r="AG1404" s="4"/>
      <c r="AH1404" s="4"/>
      <c r="AI1404" s="4"/>
      <c r="AJ1404" s="4"/>
      <c r="AK1404" s="4"/>
      <c r="AL1404" s="4"/>
      <c r="AM1404" s="4"/>
      <c r="AN1404" s="4"/>
      <c r="AO1404" s="4"/>
      <c r="AP1404" s="4"/>
      <c r="AQ1404" s="4"/>
    </row>
    <row r="1405" spans="1:43" ht="15.75" customHeight="1" x14ac:dyDescent="0.2">
      <c r="A1405" s="17">
        <v>43788</v>
      </c>
      <c r="B1405" s="17">
        <v>25886</v>
      </c>
      <c r="C1405" s="3" t="s">
        <v>54</v>
      </c>
      <c r="D1405" s="21">
        <v>55</v>
      </c>
      <c r="E1405" s="3" t="s">
        <v>40</v>
      </c>
      <c r="F1405" s="4"/>
      <c r="G1405" s="4"/>
      <c r="H1405" s="3" t="s">
        <v>49</v>
      </c>
      <c r="I1405" s="3" t="s">
        <v>145</v>
      </c>
      <c r="J1405" s="3" t="s">
        <v>51</v>
      </c>
      <c r="K1405" s="3" t="s">
        <v>135</v>
      </c>
      <c r="L1405" s="3" t="s">
        <v>195</v>
      </c>
      <c r="M1405" s="3" t="s">
        <v>45</v>
      </c>
      <c r="N1405" s="3" t="s">
        <v>58</v>
      </c>
      <c r="O1405" s="3" t="s">
        <v>46</v>
      </c>
      <c r="P1405" s="17">
        <v>43564</v>
      </c>
      <c r="Q1405" s="5" t="s">
        <v>136</v>
      </c>
      <c r="R1405" s="3" t="s">
        <v>47</v>
      </c>
      <c r="S1405" s="3"/>
      <c r="T1405" s="3"/>
      <c r="U1405" s="4"/>
      <c r="V1405" s="4"/>
      <c r="W1405" s="4"/>
      <c r="X1405" s="4"/>
      <c r="Y1405" s="4"/>
      <c r="Z1405" s="4"/>
      <c r="AA1405" s="4"/>
      <c r="AB1405" s="4"/>
      <c r="AC1405" s="4"/>
      <c r="AD1405" s="4"/>
      <c r="AE1405" s="4"/>
      <c r="AF1405" s="4"/>
      <c r="AG1405" s="4"/>
      <c r="AH1405" s="4"/>
      <c r="AI1405" s="4"/>
      <c r="AJ1405" s="4"/>
      <c r="AK1405" s="4"/>
      <c r="AL1405" s="4"/>
      <c r="AM1405" s="4"/>
      <c r="AN1405" s="4"/>
      <c r="AO1405" s="4"/>
      <c r="AP1405" s="4"/>
      <c r="AQ1405" s="4"/>
    </row>
    <row r="1406" spans="1:43" ht="15.75" customHeight="1" x14ac:dyDescent="0.2">
      <c r="A1406" s="17">
        <v>43788</v>
      </c>
      <c r="B1406" s="17">
        <v>28510</v>
      </c>
      <c r="C1406" s="3" t="s">
        <v>54</v>
      </c>
      <c r="D1406" s="21">
        <v>47</v>
      </c>
      <c r="E1406" s="3" t="s">
        <v>40</v>
      </c>
      <c r="F1406" s="4"/>
      <c r="G1406" s="4"/>
      <c r="H1406" s="3" t="s">
        <v>41</v>
      </c>
      <c r="I1406" s="3" t="s">
        <v>1016</v>
      </c>
      <c r="J1406" s="3" t="s">
        <v>51</v>
      </c>
      <c r="K1406" s="3" t="s">
        <v>135</v>
      </c>
      <c r="L1406" s="3" t="s">
        <v>343</v>
      </c>
      <c r="M1406" s="3" t="s">
        <v>45</v>
      </c>
      <c r="N1406" s="3" t="s">
        <v>39</v>
      </c>
      <c r="O1406" s="3" t="s">
        <v>62</v>
      </c>
      <c r="P1406" s="19"/>
      <c r="Q1406" s="5" t="s">
        <v>620</v>
      </c>
      <c r="R1406" s="3" t="s">
        <v>47</v>
      </c>
      <c r="S1406" s="3"/>
      <c r="T1406" s="3"/>
      <c r="U1406" s="4"/>
      <c r="V1406" s="4"/>
      <c r="W1406" s="4"/>
      <c r="X1406" s="4"/>
      <c r="Y1406" s="4"/>
      <c r="Z1406" s="4"/>
      <c r="AA1406" s="4"/>
      <c r="AB1406" s="4"/>
      <c r="AC1406" s="4"/>
      <c r="AD1406" s="4"/>
      <c r="AE1406" s="4"/>
      <c r="AF1406" s="4"/>
      <c r="AG1406" s="4"/>
      <c r="AH1406" s="4"/>
      <c r="AI1406" s="4"/>
      <c r="AJ1406" s="4"/>
      <c r="AK1406" s="4"/>
      <c r="AL1406" s="4"/>
      <c r="AM1406" s="4"/>
      <c r="AN1406" s="4"/>
      <c r="AO1406" s="4"/>
      <c r="AP1406" s="4"/>
      <c r="AQ1406" s="4"/>
    </row>
    <row r="1407" spans="1:43" ht="15.75" customHeight="1" x14ac:dyDescent="0.2">
      <c r="A1407" s="17">
        <v>43788</v>
      </c>
      <c r="B1407" s="17">
        <v>32194</v>
      </c>
      <c r="C1407" s="3" t="s">
        <v>54</v>
      </c>
      <c r="D1407" s="21">
        <v>37</v>
      </c>
      <c r="E1407" s="3" t="s">
        <v>40</v>
      </c>
      <c r="F1407" s="4"/>
      <c r="G1407" s="4"/>
      <c r="H1407" s="3" t="s">
        <v>41</v>
      </c>
      <c r="I1407" s="3" t="s">
        <v>108</v>
      </c>
      <c r="J1407" s="3" t="s">
        <v>51</v>
      </c>
      <c r="K1407" s="3" t="s">
        <v>135</v>
      </c>
      <c r="L1407" s="3" t="s">
        <v>1017</v>
      </c>
      <c r="M1407" s="3" t="s">
        <v>45</v>
      </c>
      <c r="N1407" s="3" t="s">
        <v>58</v>
      </c>
      <c r="O1407" s="3" t="s">
        <v>62</v>
      </c>
      <c r="P1407" s="19"/>
      <c r="Q1407" s="4"/>
      <c r="R1407" s="3" t="s">
        <v>47</v>
      </c>
      <c r="S1407" s="3"/>
      <c r="T1407" s="3"/>
      <c r="U1407" s="4"/>
      <c r="V1407" s="4"/>
      <c r="W1407" s="4"/>
      <c r="X1407" s="4"/>
      <c r="Y1407" s="4"/>
      <c r="Z1407" s="4"/>
      <c r="AA1407" s="4"/>
      <c r="AB1407" s="4"/>
      <c r="AC1407" s="4"/>
      <c r="AD1407" s="4"/>
      <c r="AE1407" s="4"/>
      <c r="AF1407" s="4"/>
      <c r="AG1407" s="4"/>
      <c r="AH1407" s="4"/>
      <c r="AI1407" s="4"/>
      <c r="AJ1407" s="4"/>
      <c r="AK1407" s="4"/>
      <c r="AL1407" s="4"/>
      <c r="AM1407" s="4"/>
      <c r="AN1407" s="4"/>
      <c r="AO1407" s="4"/>
      <c r="AP1407" s="4"/>
      <c r="AQ1407" s="4"/>
    </row>
    <row r="1408" spans="1:43" ht="15.75" customHeight="1" x14ac:dyDescent="0.2">
      <c r="A1408" s="17">
        <v>43788</v>
      </c>
      <c r="B1408" s="17">
        <v>33752</v>
      </c>
      <c r="C1408" s="3" t="s">
        <v>48</v>
      </c>
      <c r="D1408" s="21">
        <v>33</v>
      </c>
      <c r="E1408" s="3" t="s">
        <v>40</v>
      </c>
      <c r="F1408" s="4"/>
      <c r="G1408" s="4"/>
      <c r="H1408" s="3" t="s">
        <v>41</v>
      </c>
      <c r="I1408" s="3" t="s">
        <v>79</v>
      </c>
      <c r="J1408" s="3" t="s">
        <v>51</v>
      </c>
      <c r="K1408" s="3" t="s">
        <v>135</v>
      </c>
      <c r="L1408" s="3" t="s">
        <v>1018</v>
      </c>
      <c r="M1408" s="3" t="s">
        <v>45</v>
      </c>
      <c r="N1408" s="3" t="s">
        <v>84</v>
      </c>
      <c r="O1408" s="3" t="s">
        <v>62</v>
      </c>
      <c r="P1408" s="19"/>
      <c r="Q1408" s="5" t="s">
        <v>130</v>
      </c>
      <c r="R1408" s="3" t="s">
        <v>47</v>
      </c>
      <c r="S1408" s="3"/>
      <c r="T1408" s="3"/>
      <c r="U1408" s="4"/>
      <c r="V1408" s="4"/>
      <c r="W1408" s="4"/>
      <c r="X1408" s="4"/>
      <c r="Y1408" s="4"/>
      <c r="Z1408" s="4"/>
      <c r="AA1408" s="4"/>
      <c r="AB1408" s="4"/>
      <c r="AC1408" s="4"/>
      <c r="AD1408" s="4"/>
      <c r="AE1408" s="4"/>
      <c r="AF1408" s="4"/>
      <c r="AG1408" s="4"/>
      <c r="AH1408" s="4"/>
      <c r="AI1408" s="4"/>
      <c r="AJ1408" s="4"/>
      <c r="AK1408" s="4"/>
      <c r="AL1408" s="4"/>
      <c r="AM1408" s="4"/>
      <c r="AN1408" s="4"/>
      <c r="AO1408" s="4"/>
      <c r="AP1408" s="4"/>
      <c r="AQ1408" s="4"/>
    </row>
    <row r="1409" spans="1:43" ht="15.75" customHeight="1" x14ac:dyDescent="0.2">
      <c r="A1409" s="17">
        <v>43788</v>
      </c>
      <c r="B1409" s="17">
        <v>33349</v>
      </c>
      <c r="C1409" s="3" t="s">
        <v>48</v>
      </c>
      <c r="D1409" s="21">
        <v>34</v>
      </c>
      <c r="E1409" s="3" t="s">
        <v>40</v>
      </c>
      <c r="F1409" s="4"/>
      <c r="G1409" s="4"/>
      <c r="H1409" s="3" t="s">
        <v>41</v>
      </c>
      <c r="I1409" s="3" t="s">
        <v>145</v>
      </c>
      <c r="J1409" s="3" t="s">
        <v>51</v>
      </c>
      <c r="K1409" s="3" t="s">
        <v>135</v>
      </c>
      <c r="L1409" s="3" t="s">
        <v>90</v>
      </c>
      <c r="M1409" s="3" t="s">
        <v>45</v>
      </c>
      <c r="N1409" s="3" t="s">
        <v>39</v>
      </c>
      <c r="O1409" s="3" t="s">
        <v>46</v>
      </c>
      <c r="P1409" s="17">
        <v>43574</v>
      </c>
      <c r="Q1409" s="5" t="s">
        <v>619</v>
      </c>
      <c r="R1409" s="3" t="s">
        <v>47</v>
      </c>
      <c r="S1409" s="3"/>
      <c r="T1409" s="3"/>
      <c r="U1409" s="4"/>
      <c r="V1409" s="4"/>
      <c r="W1409" s="4"/>
      <c r="X1409" s="4"/>
      <c r="Y1409" s="4"/>
      <c r="Z1409" s="4"/>
      <c r="AA1409" s="4"/>
      <c r="AB1409" s="4"/>
      <c r="AC1409" s="4"/>
      <c r="AD1409" s="4"/>
      <c r="AE1409" s="4"/>
      <c r="AF1409" s="4"/>
      <c r="AG1409" s="4"/>
      <c r="AH1409" s="4"/>
      <c r="AI1409" s="4"/>
      <c r="AJ1409" s="4"/>
      <c r="AK1409" s="4"/>
      <c r="AL1409" s="4"/>
      <c r="AM1409" s="4"/>
      <c r="AN1409" s="4"/>
      <c r="AO1409" s="4"/>
      <c r="AP1409" s="4"/>
      <c r="AQ1409" s="4"/>
    </row>
    <row r="1410" spans="1:43" ht="15.75" customHeight="1" x14ac:dyDescent="0.2">
      <c r="A1410" s="17">
        <v>43788</v>
      </c>
      <c r="B1410" s="17">
        <v>33659</v>
      </c>
      <c r="C1410" s="3" t="s">
        <v>48</v>
      </c>
      <c r="D1410" s="21">
        <v>33</v>
      </c>
      <c r="E1410" s="3" t="s">
        <v>40</v>
      </c>
      <c r="F1410" s="4"/>
      <c r="G1410" s="4"/>
      <c r="H1410" s="3" t="s">
        <v>41</v>
      </c>
      <c r="I1410" s="3" t="s">
        <v>1019</v>
      </c>
      <c r="J1410" s="3" t="s">
        <v>51</v>
      </c>
      <c r="K1410" s="3" t="s">
        <v>135</v>
      </c>
      <c r="L1410" s="3" t="s">
        <v>313</v>
      </c>
      <c r="M1410" s="3" t="s">
        <v>45</v>
      </c>
      <c r="N1410" s="3" t="s">
        <v>84</v>
      </c>
      <c r="O1410" s="3" t="s">
        <v>46</v>
      </c>
      <c r="P1410" s="17">
        <v>43574</v>
      </c>
      <c r="Q1410" s="5" t="s">
        <v>97</v>
      </c>
      <c r="R1410" s="3" t="s">
        <v>47</v>
      </c>
      <c r="S1410" s="3"/>
      <c r="T1410" s="3"/>
      <c r="U1410" s="4"/>
      <c r="V1410" s="4"/>
      <c r="W1410" s="4"/>
      <c r="X1410" s="4"/>
      <c r="Y1410" s="4"/>
      <c r="Z1410" s="4"/>
      <c r="AA1410" s="4"/>
      <c r="AB1410" s="4"/>
      <c r="AC1410" s="4"/>
      <c r="AD1410" s="4"/>
      <c r="AE1410" s="4"/>
      <c r="AF1410" s="4"/>
      <c r="AG1410" s="4"/>
      <c r="AH1410" s="4"/>
      <c r="AI1410" s="4"/>
      <c r="AJ1410" s="4"/>
      <c r="AK1410" s="4"/>
      <c r="AL1410" s="4"/>
      <c r="AM1410" s="4"/>
      <c r="AN1410" s="4"/>
      <c r="AO1410" s="4"/>
      <c r="AP1410" s="4"/>
      <c r="AQ1410" s="4"/>
    </row>
    <row r="1411" spans="1:43" ht="15.75" customHeight="1" x14ac:dyDescent="0.2">
      <c r="A1411" s="17">
        <v>43788</v>
      </c>
      <c r="B1411" s="17">
        <v>33659</v>
      </c>
      <c r="C1411" s="3" t="s">
        <v>48</v>
      </c>
      <c r="D1411" s="21">
        <v>33</v>
      </c>
      <c r="E1411" s="3" t="s">
        <v>40</v>
      </c>
      <c r="F1411" s="4"/>
      <c r="G1411" s="4"/>
      <c r="H1411" s="3" t="s">
        <v>41</v>
      </c>
      <c r="I1411" s="3" t="s">
        <v>1019</v>
      </c>
      <c r="J1411" s="3" t="s">
        <v>51</v>
      </c>
      <c r="K1411" s="3" t="s">
        <v>135</v>
      </c>
      <c r="L1411" s="3" t="s">
        <v>313</v>
      </c>
      <c r="M1411" s="3" t="s">
        <v>45</v>
      </c>
      <c r="N1411" s="3" t="s">
        <v>84</v>
      </c>
      <c r="O1411" s="3" t="s">
        <v>46</v>
      </c>
      <c r="P1411" s="17">
        <v>43574</v>
      </c>
      <c r="Q1411" s="5" t="s">
        <v>97</v>
      </c>
      <c r="R1411" s="3" t="s">
        <v>47</v>
      </c>
      <c r="S1411" s="3"/>
      <c r="T1411" s="3"/>
      <c r="U1411" s="4"/>
      <c r="V1411" s="4"/>
      <c r="W1411" s="4"/>
      <c r="X1411" s="4"/>
      <c r="Y1411" s="4"/>
      <c r="Z1411" s="4"/>
      <c r="AA1411" s="4"/>
      <c r="AB1411" s="4"/>
      <c r="AC1411" s="4"/>
      <c r="AD1411" s="4"/>
      <c r="AE1411" s="4"/>
      <c r="AF1411" s="4"/>
      <c r="AG1411" s="4"/>
      <c r="AH1411" s="4"/>
      <c r="AI1411" s="4"/>
      <c r="AJ1411" s="4"/>
      <c r="AK1411" s="4"/>
      <c r="AL1411" s="4"/>
      <c r="AM1411" s="4"/>
      <c r="AN1411" s="4"/>
      <c r="AO1411" s="4"/>
      <c r="AP1411" s="4"/>
      <c r="AQ1411" s="4"/>
    </row>
    <row r="1412" spans="1:43" ht="15.75" customHeight="1" x14ac:dyDescent="0.2">
      <c r="A1412" s="17">
        <v>43790</v>
      </c>
      <c r="B1412" s="17">
        <v>28000</v>
      </c>
      <c r="C1412" s="3" t="s">
        <v>48</v>
      </c>
      <c r="D1412" s="21">
        <v>49</v>
      </c>
      <c r="E1412" s="3" t="s">
        <v>40</v>
      </c>
      <c r="F1412" s="4"/>
      <c r="G1412" s="4"/>
      <c r="H1412" s="3" t="s">
        <v>49</v>
      </c>
      <c r="I1412" s="3" t="s">
        <v>145</v>
      </c>
      <c r="J1412" s="3" t="s">
        <v>60</v>
      </c>
      <c r="K1412" s="3" t="s">
        <v>135</v>
      </c>
      <c r="L1412" s="3" t="s">
        <v>409</v>
      </c>
      <c r="M1412" s="3" t="s">
        <v>45</v>
      </c>
      <c r="N1412" s="3" t="s">
        <v>58</v>
      </c>
      <c r="O1412" s="3" t="s">
        <v>62</v>
      </c>
      <c r="P1412" s="17">
        <v>37703</v>
      </c>
      <c r="Q1412" s="4"/>
      <c r="R1412" s="3" t="s">
        <v>898</v>
      </c>
      <c r="S1412" s="3"/>
      <c r="T1412" s="3"/>
      <c r="U1412" s="4"/>
      <c r="V1412" s="4"/>
      <c r="W1412" s="4"/>
      <c r="X1412" s="4"/>
      <c r="Y1412" s="4"/>
      <c r="Z1412" s="4"/>
      <c r="AA1412" s="4"/>
      <c r="AB1412" s="4"/>
      <c r="AC1412" s="4"/>
      <c r="AD1412" s="4"/>
      <c r="AE1412" s="4"/>
      <c r="AF1412" s="4"/>
      <c r="AG1412" s="3" t="s">
        <v>62</v>
      </c>
      <c r="AH1412" s="3" t="s">
        <v>62</v>
      </c>
      <c r="AI1412" s="3" t="s">
        <v>62</v>
      </c>
      <c r="AJ1412" s="3" t="s">
        <v>62</v>
      </c>
      <c r="AK1412" s="3" t="s">
        <v>62</v>
      </c>
      <c r="AL1412" s="3" t="s">
        <v>62</v>
      </c>
      <c r="AM1412" s="3" t="s">
        <v>62</v>
      </c>
      <c r="AN1412" s="3" t="s">
        <v>62</v>
      </c>
      <c r="AO1412" s="3" t="s">
        <v>62</v>
      </c>
      <c r="AP1412" s="3" t="s">
        <v>62</v>
      </c>
      <c r="AQ1412" s="3" t="s">
        <v>1020</v>
      </c>
    </row>
    <row r="1413" spans="1:43" ht="15.75" customHeight="1" x14ac:dyDescent="0.2">
      <c r="A1413" s="17">
        <v>43791</v>
      </c>
      <c r="B1413" s="17">
        <v>34451</v>
      </c>
      <c r="C1413" s="3" t="s">
        <v>48</v>
      </c>
      <c r="D1413" s="21">
        <v>31</v>
      </c>
      <c r="E1413" s="3" t="s">
        <v>55</v>
      </c>
      <c r="F1413" s="4"/>
      <c r="G1413" s="3">
        <v>64</v>
      </c>
      <c r="H1413" s="3" t="s">
        <v>41</v>
      </c>
      <c r="I1413" s="3" t="s">
        <v>79</v>
      </c>
      <c r="J1413" s="3" t="s">
        <v>43</v>
      </c>
      <c r="K1413" s="3" t="s">
        <v>135</v>
      </c>
      <c r="L1413" s="3" t="s">
        <v>1021</v>
      </c>
      <c r="M1413" s="3" t="s">
        <v>45</v>
      </c>
      <c r="N1413" s="3" t="s">
        <v>58</v>
      </c>
      <c r="O1413" s="3" t="s">
        <v>62</v>
      </c>
      <c r="P1413" s="19"/>
      <c r="Q1413" s="5" t="s">
        <v>879</v>
      </c>
      <c r="R1413" s="3" t="s">
        <v>845</v>
      </c>
      <c r="S1413" s="3"/>
      <c r="T1413" s="3"/>
      <c r="U1413" s="3" t="s">
        <v>62</v>
      </c>
      <c r="V1413" s="3" t="s">
        <v>46</v>
      </c>
      <c r="W1413" s="3" t="s">
        <v>62</v>
      </c>
      <c r="X1413" s="3" t="s">
        <v>62</v>
      </c>
      <c r="Y1413" s="2">
        <v>43770</v>
      </c>
      <c r="Z1413" s="3" t="s">
        <v>62</v>
      </c>
      <c r="AA1413" s="3" t="s">
        <v>62</v>
      </c>
      <c r="AB1413" s="3" t="s">
        <v>62</v>
      </c>
      <c r="AC1413" s="3" t="s">
        <v>62</v>
      </c>
      <c r="AD1413" s="3" t="s">
        <v>62</v>
      </c>
      <c r="AE1413" s="4"/>
      <c r="AF1413" s="3" t="s">
        <v>846</v>
      </c>
      <c r="AG1413" s="4"/>
      <c r="AH1413" s="4"/>
      <c r="AI1413" s="4"/>
      <c r="AJ1413" s="4"/>
      <c r="AK1413" s="4"/>
      <c r="AL1413" s="4"/>
      <c r="AM1413" s="4"/>
      <c r="AN1413" s="4"/>
      <c r="AO1413" s="4"/>
      <c r="AP1413" s="4"/>
      <c r="AQ1413" s="4"/>
    </row>
    <row r="1414" spans="1:43" ht="15.75" customHeight="1" x14ac:dyDescent="0.2">
      <c r="A1414" s="17">
        <v>43791</v>
      </c>
      <c r="B1414" s="17">
        <v>35261</v>
      </c>
      <c r="C1414" s="3" t="s">
        <v>48</v>
      </c>
      <c r="D1414" s="21">
        <v>29</v>
      </c>
      <c r="E1414" s="3" t="s">
        <v>40</v>
      </c>
      <c r="F1414" s="4"/>
      <c r="G1414" s="4"/>
      <c r="H1414" s="3" t="s">
        <v>41</v>
      </c>
      <c r="I1414" s="3" t="s">
        <v>79</v>
      </c>
      <c r="J1414" s="3" t="s">
        <v>51</v>
      </c>
      <c r="K1414" s="3" t="s">
        <v>135</v>
      </c>
      <c r="L1414" s="3" t="s">
        <v>64</v>
      </c>
      <c r="M1414" s="3" t="s">
        <v>45</v>
      </c>
      <c r="N1414" s="3" t="s">
        <v>39</v>
      </c>
      <c r="O1414" s="3" t="s">
        <v>46</v>
      </c>
      <c r="P1414" s="17">
        <v>43122</v>
      </c>
      <c r="Q1414" s="5" t="s">
        <v>99</v>
      </c>
      <c r="R1414" s="3" t="s">
        <v>47</v>
      </c>
      <c r="S1414" s="3"/>
      <c r="T1414" s="3"/>
      <c r="U1414" s="4"/>
      <c r="V1414" s="4"/>
      <c r="W1414" s="4"/>
      <c r="X1414" s="4"/>
      <c r="Y1414" s="4"/>
      <c r="Z1414" s="4"/>
      <c r="AA1414" s="4"/>
      <c r="AB1414" s="4"/>
      <c r="AC1414" s="4"/>
      <c r="AD1414" s="4"/>
      <c r="AE1414" s="4"/>
      <c r="AF1414" s="4"/>
      <c r="AG1414" s="4"/>
      <c r="AH1414" s="4"/>
      <c r="AI1414" s="4"/>
      <c r="AJ1414" s="4"/>
      <c r="AK1414" s="4"/>
      <c r="AL1414" s="4"/>
      <c r="AM1414" s="4"/>
      <c r="AN1414" s="4"/>
      <c r="AO1414" s="4"/>
      <c r="AP1414" s="4"/>
      <c r="AQ1414" s="4"/>
    </row>
    <row r="1415" spans="1:43" ht="15.75" customHeight="1" x14ac:dyDescent="0.2">
      <c r="A1415" s="17">
        <v>43791</v>
      </c>
      <c r="B1415" s="17">
        <v>25343</v>
      </c>
      <c r="C1415" s="3" t="s">
        <v>92</v>
      </c>
      <c r="D1415" s="21">
        <v>56</v>
      </c>
      <c r="E1415" s="3" t="s">
        <v>40</v>
      </c>
      <c r="F1415" s="4"/>
      <c r="G1415" s="4"/>
      <c r="H1415" s="3" t="s">
        <v>49</v>
      </c>
      <c r="I1415" s="3" t="s">
        <v>108</v>
      </c>
      <c r="J1415" s="3" t="s">
        <v>51</v>
      </c>
      <c r="K1415" s="3" t="s">
        <v>135</v>
      </c>
      <c r="L1415" s="3" t="s">
        <v>81</v>
      </c>
      <c r="M1415" s="3" t="s">
        <v>45</v>
      </c>
      <c r="N1415" s="3" t="s">
        <v>39</v>
      </c>
      <c r="O1415" s="3" t="s">
        <v>46</v>
      </c>
      <c r="P1415" s="17">
        <v>43061</v>
      </c>
      <c r="Q1415" s="5" t="s">
        <v>1022</v>
      </c>
      <c r="R1415" s="3" t="s">
        <v>47</v>
      </c>
      <c r="S1415" s="3"/>
      <c r="T1415" s="3"/>
      <c r="U1415" s="4"/>
      <c r="V1415" s="4"/>
      <c r="W1415" s="4"/>
      <c r="X1415" s="4"/>
      <c r="Y1415" s="4"/>
      <c r="Z1415" s="4"/>
      <c r="AA1415" s="4"/>
      <c r="AB1415" s="4"/>
      <c r="AC1415" s="4"/>
      <c r="AD1415" s="4"/>
      <c r="AE1415" s="4"/>
      <c r="AF1415" s="4"/>
      <c r="AG1415" s="4"/>
      <c r="AH1415" s="4"/>
      <c r="AI1415" s="4"/>
      <c r="AJ1415" s="4"/>
      <c r="AK1415" s="4"/>
      <c r="AL1415" s="4"/>
      <c r="AM1415" s="4"/>
      <c r="AN1415" s="4"/>
      <c r="AO1415" s="4"/>
      <c r="AP1415" s="4"/>
      <c r="AQ1415" s="4"/>
    </row>
    <row r="1416" spans="1:43" ht="15.75" customHeight="1" x14ac:dyDescent="0.2">
      <c r="A1416" s="17">
        <v>43791</v>
      </c>
      <c r="B1416" s="17">
        <v>33798</v>
      </c>
      <c r="C1416" s="3" t="s">
        <v>48</v>
      </c>
      <c r="D1416" s="21">
        <v>33</v>
      </c>
      <c r="E1416" s="3" t="s">
        <v>40</v>
      </c>
      <c r="F1416" s="4"/>
      <c r="G1416" s="4"/>
      <c r="H1416" s="3" t="s">
        <v>41</v>
      </c>
      <c r="I1416" s="3" t="s">
        <v>79</v>
      </c>
      <c r="J1416" s="3" t="s">
        <v>51</v>
      </c>
      <c r="K1416" s="3" t="s">
        <v>135</v>
      </c>
      <c r="L1416" s="3" t="s">
        <v>115</v>
      </c>
      <c r="M1416" s="3" t="s">
        <v>45</v>
      </c>
      <c r="N1416" s="3" t="s">
        <v>124</v>
      </c>
      <c r="O1416" s="3" t="s">
        <v>62</v>
      </c>
      <c r="P1416" s="19"/>
      <c r="Q1416" s="5" t="s">
        <v>648</v>
      </c>
      <c r="R1416" s="3" t="s">
        <v>47</v>
      </c>
      <c r="S1416" s="3"/>
      <c r="T1416" s="3"/>
      <c r="U1416" s="4"/>
      <c r="V1416" s="4"/>
      <c r="W1416" s="4"/>
      <c r="X1416" s="4"/>
      <c r="Y1416" s="4"/>
      <c r="Z1416" s="4"/>
      <c r="AA1416" s="4"/>
      <c r="AB1416" s="4"/>
      <c r="AC1416" s="4"/>
      <c r="AD1416" s="4"/>
      <c r="AE1416" s="4"/>
      <c r="AF1416" s="4"/>
      <c r="AG1416" s="4"/>
      <c r="AH1416" s="4"/>
      <c r="AI1416" s="4"/>
      <c r="AJ1416" s="4"/>
      <c r="AK1416" s="4"/>
      <c r="AL1416" s="4"/>
      <c r="AM1416" s="4"/>
      <c r="AN1416" s="4"/>
      <c r="AO1416" s="4"/>
      <c r="AP1416" s="4"/>
      <c r="AQ1416" s="4"/>
    </row>
    <row r="1417" spans="1:43" ht="15.75" customHeight="1" x14ac:dyDescent="0.2">
      <c r="A1417" s="17">
        <v>43791</v>
      </c>
      <c r="B1417" s="17">
        <v>34570</v>
      </c>
      <c r="C1417" s="3" t="s">
        <v>54</v>
      </c>
      <c r="D1417" s="21">
        <v>31</v>
      </c>
      <c r="E1417" s="3" t="s">
        <v>40</v>
      </c>
      <c r="F1417" s="4"/>
      <c r="G1417" s="4"/>
      <c r="H1417" s="3" t="s">
        <v>41</v>
      </c>
      <c r="I1417" s="3" t="s">
        <v>250</v>
      </c>
      <c r="J1417" s="3" t="s">
        <v>51</v>
      </c>
      <c r="K1417" s="3" t="s">
        <v>135</v>
      </c>
      <c r="L1417" s="3" t="s">
        <v>64</v>
      </c>
      <c r="M1417" s="3" t="s">
        <v>45</v>
      </c>
      <c r="N1417" s="3" t="s">
        <v>39</v>
      </c>
      <c r="O1417" s="3" t="s">
        <v>46</v>
      </c>
      <c r="P1417" s="17">
        <v>43214</v>
      </c>
      <c r="Q1417" s="5" t="s">
        <v>112</v>
      </c>
      <c r="R1417" s="3" t="s">
        <v>47</v>
      </c>
      <c r="S1417" s="3"/>
      <c r="T1417" s="3"/>
      <c r="U1417" s="4"/>
      <c r="V1417" s="4"/>
      <c r="W1417" s="4"/>
      <c r="X1417" s="4"/>
      <c r="Y1417" s="4"/>
      <c r="Z1417" s="4"/>
      <c r="AA1417" s="4"/>
      <c r="AB1417" s="4"/>
      <c r="AC1417" s="4"/>
      <c r="AD1417" s="4"/>
      <c r="AE1417" s="4"/>
      <c r="AF1417" s="4"/>
      <c r="AG1417" s="4"/>
      <c r="AH1417" s="4"/>
      <c r="AI1417" s="4"/>
      <c r="AJ1417" s="4"/>
      <c r="AK1417" s="4"/>
      <c r="AL1417" s="4"/>
      <c r="AM1417" s="4"/>
      <c r="AN1417" s="4"/>
      <c r="AO1417" s="4"/>
      <c r="AP1417" s="4"/>
      <c r="AQ1417" s="4"/>
    </row>
    <row r="1418" spans="1:43" ht="15.75" customHeight="1" x14ac:dyDescent="0.2">
      <c r="A1418" s="17">
        <v>43791</v>
      </c>
      <c r="B1418" s="17">
        <v>34418</v>
      </c>
      <c r="C1418" s="3" t="s">
        <v>48</v>
      </c>
      <c r="D1418" s="21">
        <v>31</v>
      </c>
      <c r="E1418" s="3" t="s">
        <v>40</v>
      </c>
      <c r="F1418" s="4"/>
      <c r="G1418" s="4"/>
      <c r="H1418" s="3" t="s">
        <v>41</v>
      </c>
      <c r="I1418" s="3" t="s">
        <v>79</v>
      </c>
      <c r="J1418" s="3" t="s">
        <v>51</v>
      </c>
      <c r="K1418" s="3" t="s">
        <v>135</v>
      </c>
      <c r="L1418" s="3" t="s">
        <v>83</v>
      </c>
      <c r="M1418" s="3" t="s">
        <v>45</v>
      </c>
      <c r="N1418" s="3" t="s">
        <v>39</v>
      </c>
      <c r="O1418" s="3" t="s">
        <v>46</v>
      </c>
      <c r="P1418" s="17">
        <v>43061</v>
      </c>
      <c r="Q1418" s="5" t="s">
        <v>132</v>
      </c>
      <c r="R1418" s="3" t="s">
        <v>47</v>
      </c>
      <c r="S1418" s="3"/>
      <c r="T1418" s="3"/>
      <c r="U1418" s="4"/>
      <c r="V1418" s="4"/>
      <c r="W1418" s="4"/>
      <c r="X1418" s="4"/>
      <c r="Y1418" s="4"/>
      <c r="Z1418" s="4"/>
      <c r="AA1418" s="4"/>
      <c r="AB1418" s="4"/>
      <c r="AC1418" s="4"/>
      <c r="AD1418" s="4"/>
      <c r="AE1418" s="4"/>
      <c r="AF1418" s="4"/>
      <c r="AG1418" s="4"/>
      <c r="AH1418" s="4"/>
      <c r="AI1418" s="4"/>
      <c r="AJ1418" s="4"/>
      <c r="AK1418" s="4"/>
      <c r="AL1418" s="4"/>
      <c r="AM1418" s="4"/>
      <c r="AN1418" s="4"/>
      <c r="AO1418" s="4"/>
      <c r="AP1418" s="4"/>
      <c r="AQ1418" s="4"/>
    </row>
    <row r="1419" spans="1:43" ht="15.75" customHeight="1" x14ac:dyDescent="0.2">
      <c r="A1419" s="17">
        <v>43791</v>
      </c>
      <c r="B1419" s="17">
        <v>32908</v>
      </c>
      <c r="C1419" s="3" t="s">
        <v>48</v>
      </c>
      <c r="D1419" s="21">
        <v>35</v>
      </c>
      <c r="E1419" s="3" t="s">
        <v>40</v>
      </c>
      <c r="F1419" s="4"/>
      <c r="G1419" s="4"/>
      <c r="H1419" s="3" t="s">
        <v>41</v>
      </c>
      <c r="I1419" s="3" t="s">
        <v>79</v>
      </c>
      <c r="J1419" s="3" t="s">
        <v>51</v>
      </c>
      <c r="K1419" s="3" t="s">
        <v>135</v>
      </c>
      <c r="L1419" s="3" t="s">
        <v>195</v>
      </c>
      <c r="M1419" s="3" t="s">
        <v>45</v>
      </c>
      <c r="N1419" s="3" t="s">
        <v>39</v>
      </c>
      <c r="O1419" s="3" t="s">
        <v>46</v>
      </c>
      <c r="P1419" s="17">
        <v>43426</v>
      </c>
      <c r="Q1419" s="5" t="s">
        <v>73</v>
      </c>
      <c r="R1419" s="3" t="s">
        <v>47</v>
      </c>
      <c r="S1419" s="3"/>
      <c r="T1419" s="3"/>
      <c r="U1419" s="4"/>
      <c r="V1419" s="4"/>
      <c r="W1419" s="4"/>
      <c r="X1419" s="4"/>
      <c r="Y1419" s="4"/>
      <c r="Z1419" s="4"/>
      <c r="AA1419" s="4"/>
      <c r="AB1419" s="4"/>
      <c r="AC1419" s="4"/>
      <c r="AD1419" s="4"/>
      <c r="AE1419" s="4"/>
      <c r="AF1419" s="4"/>
      <c r="AG1419" s="4"/>
      <c r="AH1419" s="4"/>
      <c r="AI1419" s="4"/>
      <c r="AJ1419" s="4"/>
      <c r="AK1419" s="4"/>
      <c r="AL1419" s="4"/>
      <c r="AM1419" s="4"/>
      <c r="AN1419" s="4"/>
      <c r="AO1419" s="4"/>
      <c r="AP1419" s="4"/>
      <c r="AQ1419" s="4"/>
    </row>
    <row r="1420" spans="1:43" ht="15.75" customHeight="1" x14ac:dyDescent="0.2">
      <c r="A1420" s="17">
        <v>43794</v>
      </c>
      <c r="B1420" s="17">
        <v>36240</v>
      </c>
      <c r="C1420" s="3" t="s">
        <v>54</v>
      </c>
      <c r="D1420" s="21">
        <v>26</v>
      </c>
      <c r="E1420" s="3" t="s">
        <v>55</v>
      </c>
      <c r="F1420" s="4"/>
      <c r="G1420" s="4"/>
      <c r="H1420" s="3" t="s">
        <v>41</v>
      </c>
      <c r="I1420" s="3" t="s">
        <v>1023</v>
      </c>
      <c r="J1420" s="3" t="s">
        <v>60</v>
      </c>
      <c r="K1420" s="3" t="s">
        <v>135</v>
      </c>
      <c r="L1420" s="3" t="s">
        <v>115</v>
      </c>
      <c r="M1420" s="3" t="s">
        <v>45</v>
      </c>
      <c r="N1420" s="3" t="s">
        <v>84</v>
      </c>
      <c r="O1420" s="3" t="s">
        <v>62</v>
      </c>
      <c r="P1420" s="19"/>
      <c r="Q1420" s="3" t="s">
        <v>1024</v>
      </c>
      <c r="R1420" s="3" t="s">
        <v>845</v>
      </c>
      <c r="S1420" s="3"/>
      <c r="T1420" s="3"/>
      <c r="U1420" s="3" t="s">
        <v>62</v>
      </c>
      <c r="V1420" s="3" t="s">
        <v>46</v>
      </c>
      <c r="W1420" s="3" t="s">
        <v>62</v>
      </c>
      <c r="X1420" s="3" t="s">
        <v>62</v>
      </c>
      <c r="Y1420" s="2">
        <v>43769</v>
      </c>
      <c r="Z1420" s="3" t="s">
        <v>62</v>
      </c>
      <c r="AA1420" s="3" t="s">
        <v>62</v>
      </c>
      <c r="AB1420" s="3" t="s">
        <v>62</v>
      </c>
      <c r="AC1420" s="3" t="s">
        <v>62</v>
      </c>
      <c r="AD1420" s="3" t="s">
        <v>62</v>
      </c>
      <c r="AE1420" s="3" t="s">
        <v>1025</v>
      </c>
      <c r="AF1420" s="3" t="s">
        <v>846</v>
      </c>
      <c r="AG1420" s="4"/>
      <c r="AH1420" s="4"/>
      <c r="AI1420" s="4"/>
      <c r="AJ1420" s="4"/>
      <c r="AK1420" s="4"/>
      <c r="AL1420" s="4"/>
      <c r="AM1420" s="4"/>
      <c r="AN1420" s="4"/>
      <c r="AO1420" s="4"/>
      <c r="AP1420" s="4"/>
      <c r="AQ1420" s="4"/>
    </row>
    <row r="1421" spans="1:43" ht="15.75" customHeight="1" x14ac:dyDescent="0.2">
      <c r="A1421" s="17">
        <v>43794</v>
      </c>
      <c r="B1421" s="17">
        <v>29221</v>
      </c>
      <c r="C1421" s="3" t="s">
        <v>92</v>
      </c>
      <c r="D1421" s="21">
        <v>45</v>
      </c>
      <c r="E1421" s="3" t="s">
        <v>55</v>
      </c>
      <c r="F1421" s="4"/>
      <c r="G1421" s="4"/>
      <c r="H1421" s="3" t="s">
        <v>49</v>
      </c>
      <c r="I1421" s="3" t="s">
        <v>154</v>
      </c>
      <c r="J1421" s="3" t="s">
        <v>1026</v>
      </c>
      <c r="K1421" s="3" t="s">
        <v>5509</v>
      </c>
      <c r="L1421" s="3" t="s">
        <v>1026</v>
      </c>
      <c r="M1421" s="3" t="s">
        <v>45</v>
      </c>
      <c r="N1421" s="3" t="s">
        <v>39</v>
      </c>
      <c r="O1421" s="3" t="s">
        <v>62</v>
      </c>
      <c r="P1421" s="19"/>
      <c r="Q1421" s="5" t="s">
        <v>624</v>
      </c>
      <c r="R1421" s="3" t="s">
        <v>47</v>
      </c>
      <c r="S1421" s="3"/>
      <c r="T1421" s="3"/>
      <c r="U1421" s="4"/>
      <c r="V1421" s="4"/>
      <c r="W1421" s="4"/>
      <c r="X1421" s="4"/>
      <c r="Y1421" s="4"/>
      <c r="Z1421" s="4"/>
      <c r="AA1421" s="4"/>
      <c r="AB1421" s="4"/>
      <c r="AC1421" s="4"/>
      <c r="AD1421" s="4"/>
      <c r="AE1421" s="4"/>
      <c r="AF1421" s="4"/>
      <c r="AG1421" s="4"/>
      <c r="AH1421" s="4"/>
      <c r="AI1421" s="4"/>
      <c r="AJ1421" s="4"/>
      <c r="AK1421" s="4"/>
      <c r="AL1421" s="4"/>
      <c r="AM1421" s="4"/>
      <c r="AN1421" s="4"/>
      <c r="AO1421" s="4"/>
      <c r="AP1421" s="4"/>
      <c r="AQ1421" s="4"/>
    </row>
    <row r="1422" spans="1:43" ht="15.75" customHeight="1" x14ac:dyDescent="0.2">
      <c r="A1422" s="17">
        <v>43794</v>
      </c>
      <c r="B1422" s="17">
        <v>36317</v>
      </c>
      <c r="C1422" s="3" t="s">
        <v>269</v>
      </c>
      <c r="D1422" s="21">
        <v>26</v>
      </c>
      <c r="E1422" s="3" t="s">
        <v>40</v>
      </c>
      <c r="F1422" s="4"/>
      <c r="G1422" s="4"/>
      <c r="H1422" s="3" t="s">
        <v>41</v>
      </c>
      <c r="I1422" s="3" t="s">
        <v>1027</v>
      </c>
      <c r="J1422" s="3" t="s">
        <v>51</v>
      </c>
      <c r="K1422" s="3" t="s">
        <v>135</v>
      </c>
      <c r="L1422" s="3" t="s">
        <v>64</v>
      </c>
      <c r="M1422" s="3" t="s">
        <v>45</v>
      </c>
      <c r="N1422" s="3" t="s">
        <v>124</v>
      </c>
      <c r="O1422" s="3" t="s">
        <v>62</v>
      </c>
      <c r="P1422" s="19"/>
      <c r="Q1422" s="5" t="s">
        <v>132</v>
      </c>
      <c r="R1422" s="3" t="s">
        <v>47</v>
      </c>
      <c r="S1422" s="3"/>
      <c r="T1422" s="3"/>
      <c r="U1422" s="4"/>
      <c r="V1422" s="4"/>
      <c r="W1422" s="4"/>
      <c r="X1422" s="4"/>
      <c r="Y1422" s="4"/>
      <c r="Z1422" s="4"/>
      <c r="AA1422" s="4"/>
      <c r="AB1422" s="4"/>
      <c r="AC1422" s="4"/>
      <c r="AD1422" s="4"/>
      <c r="AE1422" s="4"/>
      <c r="AF1422" s="4"/>
      <c r="AG1422" s="4"/>
      <c r="AH1422" s="4"/>
      <c r="AI1422" s="4"/>
      <c r="AJ1422" s="4"/>
      <c r="AK1422" s="4"/>
      <c r="AL1422" s="4"/>
      <c r="AM1422" s="4"/>
      <c r="AN1422" s="4"/>
      <c r="AO1422" s="4"/>
      <c r="AP1422" s="4"/>
      <c r="AQ1422" s="4"/>
    </row>
    <row r="1423" spans="1:43" ht="15.75" customHeight="1" x14ac:dyDescent="0.2">
      <c r="A1423" s="17">
        <v>43794</v>
      </c>
      <c r="B1423" s="17">
        <v>25934</v>
      </c>
      <c r="C1423" s="3" t="s">
        <v>269</v>
      </c>
      <c r="D1423" s="21">
        <v>54</v>
      </c>
      <c r="E1423" s="3" t="s">
        <v>40</v>
      </c>
      <c r="F1423" s="4"/>
      <c r="G1423" s="4"/>
      <c r="H1423" s="3" t="s">
        <v>49</v>
      </c>
      <c r="I1423" s="3" t="s">
        <v>56</v>
      </c>
      <c r="J1423" s="3" t="s">
        <v>1026</v>
      </c>
      <c r="K1423" s="3" t="s">
        <v>5509</v>
      </c>
      <c r="L1423" s="3" t="s">
        <v>1026</v>
      </c>
      <c r="M1423" s="3" t="s">
        <v>45</v>
      </c>
      <c r="N1423" s="3" t="s">
        <v>124</v>
      </c>
      <c r="O1423" s="3" t="s">
        <v>62</v>
      </c>
      <c r="P1423" s="19"/>
      <c r="Q1423" s="5" t="s">
        <v>1022</v>
      </c>
      <c r="R1423" s="3" t="s">
        <v>47</v>
      </c>
      <c r="S1423" s="3"/>
      <c r="T1423" s="3"/>
      <c r="U1423" s="4"/>
      <c r="V1423" s="4"/>
      <c r="W1423" s="4"/>
      <c r="X1423" s="4"/>
      <c r="Y1423" s="4"/>
      <c r="Z1423" s="4"/>
      <c r="AA1423" s="4"/>
      <c r="AB1423" s="4"/>
      <c r="AC1423" s="4"/>
      <c r="AD1423" s="4"/>
      <c r="AE1423" s="4"/>
      <c r="AF1423" s="4"/>
      <c r="AG1423" s="4"/>
      <c r="AH1423" s="4"/>
      <c r="AI1423" s="4"/>
      <c r="AJ1423" s="4"/>
      <c r="AK1423" s="4"/>
      <c r="AL1423" s="4"/>
      <c r="AM1423" s="4"/>
      <c r="AN1423" s="4"/>
      <c r="AO1423" s="4"/>
      <c r="AP1423" s="4"/>
      <c r="AQ1423" s="4"/>
    </row>
    <row r="1424" spans="1:43" ht="15.75" customHeight="1" x14ac:dyDescent="0.2">
      <c r="A1424" s="17">
        <v>43794</v>
      </c>
      <c r="B1424" s="17">
        <v>34822</v>
      </c>
      <c r="C1424" s="3" t="s">
        <v>48</v>
      </c>
      <c r="D1424" s="21">
        <v>30</v>
      </c>
      <c r="E1424" s="3" t="s">
        <v>40</v>
      </c>
      <c r="F1424" s="4"/>
      <c r="G1424" s="4"/>
      <c r="H1424" s="3" t="s">
        <v>41</v>
      </c>
      <c r="I1424" s="3" t="s">
        <v>79</v>
      </c>
      <c r="J1424" s="3" t="s">
        <v>51</v>
      </c>
      <c r="K1424" s="3" t="s">
        <v>135</v>
      </c>
      <c r="L1424" s="3" t="s">
        <v>287</v>
      </c>
      <c r="M1424" s="3" t="s">
        <v>45</v>
      </c>
      <c r="N1424" s="3" t="s">
        <v>39</v>
      </c>
      <c r="O1424" s="3" t="s">
        <v>62</v>
      </c>
      <c r="P1424" s="19"/>
      <c r="Q1424" s="3">
        <v>14</v>
      </c>
      <c r="R1424" s="3" t="s">
        <v>47</v>
      </c>
      <c r="S1424" s="3"/>
      <c r="T1424" s="3"/>
      <c r="U1424" s="4"/>
      <c r="V1424" s="4"/>
      <c r="W1424" s="4"/>
      <c r="X1424" s="4"/>
      <c r="Y1424" s="4"/>
      <c r="Z1424" s="4"/>
      <c r="AA1424" s="4"/>
      <c r="AB1424" s="4"/>
      <c r="AC1424" s="4"/>
      <c r="AD1424" s="4"/>
      <c r="AE1424" s="4"/>
      <c r="AF1424" s="4"/>
      <c r="AG1424" s="4"/>
      <c r="AH1424" s="4"/>
      <c r="AI1424" s="4"/>
      <c r="AJ1424" s="4"/>
      <c r="AK1424" s="4"/>
      <c r="AL1424" s="4"/>
      <c r="AM1424" s="4"/>
      <c r="AN1424" s="4"/>
      <c r="AO1424" s="4"/>
      <c r="AP1424" s="4"/>
      <c r="AQ1424" s="4"/>
    </row>
    <row r="1425" spans="1:43" ht="15.75" customHeight="1" x14ac:dyDescent="0.2">
      <c r="A1425" s="17">
        <v>43794</v>
      </c>
      <c r="B1425" s="17">
        <v>35162</v>
      </c>
      <c r="C1425" s="3" t="s">
        <v>54</v>
      </c>
      <c r="D1425" s="21">
        <v>29</v>
      </c>
      <c r="E1425" s="3" t="s">
        <v>40</v>
      </c>
      <c r="F1425" s="4"/>
      <c r="G1425" s="4"/>
      <c r="H1425" s="3" t="s">
        <v>41</v>
      </c>
      <c r="I1425" s="3" t="s">
        <v>318</v>
      </c>
      <c r="J1425" s="3" t="s">
        <v>51</v>
      </c>
      <c r="K1425" s="3" t="s">
        <v>135</v>
      </c>
      <c r="L1425" s="3" t="s">
        <v>64</v>
      </c>
      <c r="M1425" s="3" t="s">
        <v>45</v>
      </c>
      <c r="N1425" s="3" t="s">
        <v>124</v>
      </c>
      <c r="O1425" s="3" t="s">
        <v>62</v>
      </c>
      <c r="P1425" s="19"/>
      <c r="Q1425" s="5" t="s">
        <v>619</v>
      </c>
      <c r="R1425" s="3" t="s">
        <v>47</v>
      </c>
      <c r="S1425" s="3"/>
      <c r="T1425" s="3"/>
      <c r="U1425" s="4"/>
      <c r="V1425" s="4"/>
      <c r="W1425" s="4"/>
      <c r="X1425" s="4"/>
      <c r="Y1425" s="4"/>
      <c r="Z1425" s="4"/>
      <c r="AA1425" s="4"/>
      <c r="AB1425" s="4"/>
      <c r="AC1425" s="4"/>
      <c r="AD1425" s="4"/>
      <c r="AE1425" s="4"/>
      <c r="AF1425" s="4"/>
      <c r="AG1425" s="4"/>
      <c r="AH1425" s="4"/>
      <c r="AI1425" s="4"/>
      <c r="AJ1425" s="4"/>
      <c r="AK1425" s="4"/>
      <c r="AL1425" s="4"/>
      <c r="AM1425" s="4"/>
      <c r="AN1425" s="4"/>
      <c r="AO1425" s="4"/>
      <c r="AP1425" s="4"/>
      <c r="AQ1425" s="4"/>
    </row>
    <row r="1426" spans="1:43" ht="15.75" customHeight="1" x14ac:dyDescent="0.2">
      <c r="A1426" s="17">
        <v>43794</v>
      </c>
      <c r="B1426" s="17">
        <v>36161</v>
      </c>
      <c r="C1426" s="3" t="s">
        <v>48</v>
      </c>
      <c r="D1426" s="21">
        <v>26</v>
      </c>
      <c r="E1426" s="3" t="s">
        <v>55</v>
      </c>
      <c r="F1426" s="4"/>
      <c r="G1426" s="4"/>
      <c r="H1426" s="3" t="s">
        <v>41</v>
      </c>
      <c r="I1426" s="3" t="s">
        <v>79</v>
      </c>
      <c r="J1426" s="3" t="s">
        <v>51</v>
      </c>
      <c r="K1426" s="3" t="s">
        <v>135</v>
      </c>
      <c r="L1426" s="3" t="s">
        <v>409</v>
      </c>
      <c r="M1426" s="3" t="s">
        <v>45</v>
      </c>
      <c r="N1426" s="3" t="s">
        <v>58</v>
      </c>
      <c r="O1426" s="3" t="s">
        <v>62</v>
      </c>
      <c r="P1426" s="19"/>
      <c r="Q1426" s="5" t="s">
        <v>120</v>
      </c>
      <c r="R1426" s="3" t="s">
        <v>47</v>
      </c>
      <c r="S1426" s="3"/>
      <c r="T1426" s="3"/>
      <c r="U1426" s="4"/>
      <c r="V1426" s="4"/>
      <c r="W1426" s="4"/>
      <c r="X1426" s="4"/>
      <c r="Y1426" s="4"/>
      <c r="Z1426" s="4"/>
      <c r="AA1426" s="4"/>
      <c r="AB1426" s="4"/>
      <c r="AC1426" s="4"/>
      <c r="AD1426" s="4"/>
      <c r="AE1426" s="4"/>
      <c r="AF1426" s="4"/>
      <c r="AG1426" s="4"/>
      <c r="AH1426" s="4"/>
      <c r="AI1426" s="4"/>
      <c r="AJ1426" s="4"/>
      <c r="AK1426" s="4"/>
      <c r="AL1426" s="4"/>
      <c r="AM1426" s="4"/>
      <c r="AN1426" s="4"/>
      <c r="AO1426" s="4"/>
      <c r="AP1426" s="4"/>
      <c r="AQ1426" s="4"/>
    </row>
    <row r="1427" spans="1:43" ht="15.75" customHeight="1" x14ac:dyDescent="0.2">
      <c r="A1427" s="17">
        <v>43794</v>
      </c>
      <c r="B1427" s="17">
        <v>35256</v>
      </c>
      <c r="C1427" s="3" t="s">
        <v>54</v>
      </c>
      <c r="D1427" s="21">
        <v>29</v>
      </c>
      <c r="E1427" s="3" t="s">
        <v>40</v>
      </c>
      <c r="F1427" s="4"/>
      <c r="G1427" s="4"/>
      <c r="H1427" s="3" t="s">
        <v>41</v>
      </c>
      <c r="I1427" s="3" t="s">
        <v>101</v>
      </c>
      <c r="J1427" s="3" t="s">
        <v>51</v>
      </c>
      <c r="K1427" s="3" t="s">
        <v>135</v>
      </c>
      <c r="L1427" s="3" t="s">
        <v>274</v>
      </c>
      <c r="M1427" s="3" t="s">
        <v>45</v>
      </c>
      <c r="N1427" s="3" t="s">
        <v>58</v>
      </c>
      <c r="O1427" s="3" t="s">
        <v>62</v>
      </c>
      <c r="P1427" s="19"/>
      <c r="Q1427" s="5" t="s">
        <v>94</v>
      </c>
      <c r="R1427" s="3" t="s">
        <v>47</v>
      </c>
      <c r="S1427" s="3"/>
      <c r="T1427" s="3"/>
      <c r="U1427" s="4"/>
      <c r="V1427" s="4"/>
      <c r="W1427" s="4"/>
      <c r="X1427" s="4"/>
      <c r="Y1427" s="4"/>
      <c r="Z1427" s="4"/>
      <c r="AA1427" s="4"/>
      <c r="AB1427" s="4"/>
      <c r="AC1427" s="4"/>
      <c r="AD1427" s="4"/>
      <c r="AE1427" s="4"/>
      <c r="AF1427" s="4"/>
      <c r="AG1427" s="4"/>
      <c r="AH1427" s="4"/>
      <c r="AI1427" s="4"/>
      <c r="AJ1427" s="4"/>
      <c r="AK1427" s="4"/>
      <c r="AL1427" s="4"/>
      <c r="AM1427" s="4"/>
      <c r="AN1427" s="4"/>
      <c r="AO1427" s="4"/>
      <c r="AP1427" s="4"/>
      <c r="AQ1427" s="4"/>
    </row>
    <row r="1428" spans="1:43" ht="15.75" customHeight="1" x14ac:dyDescent="0.2">
      <c r="A1428" s="17">
        <v>43794</v>
      </c>
      <c r="B1428" s="17">
        <v>35065</v>
      </c>
      <c r="C1428" s="3" t="s">
        <v>48</v>
      </c>
      <c r="D1428" s="21">
        <v>29</v>
      </c>
      <c r="E1428" s="3" t="s">
        <v>40</v>
      </c>
      <c r="F1428" s="4"/>
      <c r="G1428" s="4"/>
      <c r="H1428" s="3" t="s">
        <v>41</v>
      </c>
      <c r="I1428" s="3" t="s">
        <v>79</v>
      </c>
      <c r="J1428" s="3" t="s">
        <v>51</v>
      </c>
      <c r="K1428" s="3" t="s">
        <v>135</v>
      </c>
      <c r="L1428" s="3" t="s">
        <v>222</v>
      </c>
      <c r="M1428" s="3" t="s">
        <v>45</v>
      </c>
      <c r="N1428" s="3" t="s">
        <v>39</v>
      </c>
      <c r="O1428" s="3" t="s">
        <v>46</v>
      </c>
      <c r="P1428" s="17">
        <v>43521</v>
      </c>
      <c r="Q1428" s="5" t="s">
        <v>662</v>
      </c>
      <c r="R1428" s="3" t="s">
        <v>47</v>
      </c>
      <c r="S1428" s="3"/>
      <c r="T1428" s="3"/>
      <c r="U1428" s="4"/>
      <c r="V1428" s="4"/>
      <c r="W1428" s="4"/>
      <c r="X1428" s="4"/>
      <c r="Y1428" s="4"/>
      <c r="Z1428" s="4"/>
      <c r="AA1428" s="4"/>
      <c r="AB1428" s="4"/>
      <c r="AC1428" s="4"/>
      <c r="AD1428" s="4"/>
      <c r="AE1428" s="4"/>
      <c r="AF1428" s="4"/>
      <c r="AG1428" s="4"/>
      <c r="AH1428" s="4"/>
      <c r="AI1428" s="4"/>
      <c r="AJ1428" s="4"/>
      <c r="AK1428" s="4"/>
      <c r="AL1428" s="4"/>
      <c r="AM1428" s="4"/>
      <c r="AN1428" s="4"/>
      <c r="AO1428" s="4"/>
      <c r="AP1428" s="4"/>
      <c r="AQ1428" s="4"/>
    </row>
    <row r="1429" spans="1:43" ht="15.75" customHeight="1" x14ac:dyDescent="0.2">
      <c r="A1429" s="17">
        <v>43794</v>
      </c>
      <c r="B1429" s="17">
        <v>34335</v>
      </c>
      <c r="C1429" s="3" t="s">
        <v>54</v>
      </c>
      <c r="D1429" s="21">
        <v>31</v>
      </c>
      <c r="E1429" s="3" t="s">
        <v>40</v>
      </c>
      <c r="F1429" s="4"/>
      <c r="G1429" s="4"/>
      <c r="H1429" s="3" t="s">
        <v>41</v>
      </c>
      <c r="I1429" s="3" t="s">
        <v>1028</v>
      </c>
      <c r="J1429" s="3" t="s">
        <v>51</v>
      </c>
      <c r="K1429" s="3" t="s">
        <v>135</v>
      </c>
      <c r="L1429" s="3" t="s">
        <v>115</v>
      </c>
      <c r="M1429" s="3" t="s">
        <v>45</v>
      </c>
      <c r="N1429" s="3" t="s">
        <v>39</v>
      </c>
      <c r="O1429" s="3" t="s">
        <v>62</v>
      </c>
      <c r="P1429" s="19"/>
      <c r="Q1429" s="5" t="s">
        <v>65</v>
      </c>
      <c r="R1429" s="3" t="s">
        <v>47</v>
      </c>
      <c r="S1429" s="3"/>
      <c r="T1429" s="3"/>
      <c r="U1429" s="4"/>
      <c r="V1429" s="4"/>
      <c r="W1429" s="4"/>
      <c r="X1429" s="4"/>
      <c r="Y1429" s="4"/>
      <c r="Z1429" s="4"/>
      <c r="AA1429" s="4"/>
      <c r="AB1429" s="4"/>
      <c r="AC1429" s="4"/>
      <c r="AD1429" s="4"/>
      <c r="AE1429" s="4"/>
      <c r="AF1429" s="4"/>
      <c r="AG1429" s="4"/>
      <c r="AH1429" s="4"/>
      <c r="AI1429" s="4"/>
      <c r="AJ1429" s="4"/>
      <c r="AK1429" s="4"/>
      <c r="AL1429" s="4"/>
      <c r="AM1429" s="4"/>
      <c r="AN1429" s="4"/>
      <c r="AO1429" s="4"/>
      <c r="AP1429" s="4"/>
      <c r="AQ1429" s="4"/>
    </row>
    <row r="1430" spans="1:43" ht="15.75" customHeight="1" x14ac:dyDescent="0.2">
      <c r="A1430" s="17">
        <v>43794</v>
      </c>
      <c r="B1430" s="17">
        <v>34700</v>
      </c>
      <c r="C1430" s="3" t="s">
        <v>48</v>
      </c>
      <c r="D1430" s="21">
        <v>30</v>
      </c>
      <c r="E1430" s="3" t="s">
        <v>40</v>
      </c>
      <c r="F1430" s="4"/>
      <c r="G1430" s="4"/>
      <c r="H1430" s="3" t="s">
        <v>41</v>
      </c>
      <c r="I1430" s="3" t="s">
        <v>79</v>
      </c>
      <c r="J1430" s="3" t="s">
        <v>51</v>
      </c>
      <c r="K1430" s="3" t="s">
        <v>135</v>
      </c>
      <c r="L1430" s="3" t="s">
        <v>244</v>
      </c>
      <c r="M1430" s="3" t="s">
        <v>45</v>
      </c>
      <c r="N1430" s="3" t="s">
        <v>39</v>
      </c>
      <c r="O1430" s="3" t="s">
        <v>46</v>
      </c>
      <c r="P1430" s="17">
        <v>43094</v>
      </c>
      <c r="Q1430" s="5" t="s">
        <v>100</v>
      </c>
      <c r="R1430" s="3" t="s">
        <v>47</v>
      </c>
      <c r="S1430" s="3"/>
      <c r="T1430" s="3"/>
      <c r="U1430" s="4"/>
      <c r="V1430" s="4"/>
      <c r="W1430" s="4"/>
      <c r="X1430" s="4"/>
      <c r="Y1430" s="4"/>
      <c r="Z1430" s="4"/>
      <c r="AA1430" s="4"/>
      <c r="AB1430" s="4"/>
      <c r="AC1430" s="4"/>
      <c r="AD1430" s="4"/>
      <c r="AE1430" s="4"/>
      <c r="AF1430" s="4"/>
      <c r="AG1430" s="4"/>
      <c r="AH1430" s="4"/>
      <c r="AI1430" s="4"/>
      <c r="AJ1430" s="4"/>
      <c r="AK1430" s="4"/>
      <c r="AL1430" s="4"/>
      <c r="AM1430" s="4"/>
      <c r="AN1430" s="4"/>
      <c r="AO1430" s="4"/>
      <c r="AP1430" s="4"/>
      <c r="AQ1430" s="4"/>
    </row>
    <row r="1431" spans="1:43" ht="15.75" customHeight="1" x14ac:dyDescent="0.2">
      <c r="A1431" s="17">
        <v>43794</v>
      </c>
      <c r="B1431" s="17">
        <v>27557</v>
      </c>
      <c r="C1431" s="3" t="s">
        <v>39</v>
      </c>
      <c r="D1431" s="21">
        <v>50</v>
      </c>
      <c r="E1431" s="3" t="s">
        <v>40</v>
      </c>
      <c r="F1431" s="4"/>
      <c r="G1431" s="4"/>
      <c r="H1431" s="3" t="s">
        <v>41</v>
      </c>
      <c r="I1431" s="3" t="s">
        <v>126</v>
      </c>
      <c r="J1431" s="3" t="s">
        <v>51</v>
      </c>
      <c r="K1431" s="3" t="s">
        <v>135</v>
      </c>
      <c r="L1431" s="3" t="s">
        <v>115</v>
      </c>
      <c r="M1431" s="3" t="s">
        <v>45</v>
      </c>
      <c r="N1431" s="3" t="s">
        <v>39</v>
      </c>
      <c r="O1431" s="3" t="s">
        <v>62</v>
      </c>
      <c r="P1431" s="19"/>
      <c r="Q1431" s="5" t="s">
        <v>611</v>
      </c>
      <c r="R1431" s="3" t="s">
        <v>47</v>
      </c>
      <c r="S1431" s="3"/>
      <c r="T1431" s="3"/>
      <c r="U1431" s="4"/>
      <c r="V1431" s="4"/>
      <c r="W1431" s="4"/>
      <c r="X1431" s="4"/>
      <c r="Y1431" s="4"/>
      <c r="Z1431" s="4"/>
      <c r="AA1431" s="4"/>
      <c r="AB1431" s="4"/>
      <c r="AC1431" s="4"/>
      <c r="AD1431" s="4"/>
      <c r="AE1431" s="4"/>
      <c r="AF1431" s="4"/>
      <c r="AG1431" s="4"/>
      <c r="AH1431" s="4"/>
      <c r="AI1431" s="4"/>
      <c r="AJ1431" s="4"/>
      <c r="AK1431" s="4"/>
      <c r="AL1431" s="4"/>
      <c r="AM1431" s="4"/>
      <c r="AN1431" s="4"/>
      <c r="AO1431" s="4"/>
      <c r="AP1431" s="4"/>
      <c r="AQ1431" s="4"/>
    </row>
    <row r="1432" spans="1:43" ht="15.75" customHeight="1" x14ac:dyDescent="0.2">
      <c r="A1432" s="17">
        <v>43795</v>
      </c>
      <c r="B1432" s="17">
        <v>33005</v>
      </c>
      <c r="C1432" s="3" t="s">
        <v>54</v>
      </c>
      <c r="D1432" s="21">
        <v>35</v>
      </c>
      <c r="E1432" s="3" t="s">
        <v>40</v>
      </c>
      <c r="F1432" s="4"/>
      <c r="G1432" s="4"/>
      <c r="H1432" s="3" t="s">
        <v>41</v>
      </c>
      <c r="I1432" s="3" t="s">
        <v>134</v>
      </c>
      <c r="J1432" s="3" t="s">
        <v>51</v>
      </c>
      <c r="K1432" s="3" t="s">
        <v>135</v>
      </c>
      <c r="L1432" s="3" t="s">
        <v>64</v>
      </c>
      <c r="M1432" s="3" t="s">
        <v>45</v>
      </c>
      <c r="N1432" s="3" t="s">
        <v>39</v>
      </c>
      <c r="O1432" s="3" t="s">
        <v>46</v>
      </c>
      <c r="P1432" s="17">
        <v>43065</v>
      </c>
      <c r="Q1432" s="5" t="s">
        <v>1022</v>
      </c>
      <c r="R1432" s="3" t="s">
        <v>47</v>
      </c>
      <c r="S1432" s="3"/>
      <c r="T1432" s="3"/>
      <c r="U1432" s="4"/>
      <c r="V1432" s="4"/>
      <c r="W1432" s="4"/>
      <c r="X1432" s="4"/>
      <c r="Y1432" s="4"/>
      <c r="Z1432" s="4"/>
      <c r="AA1432" s="4"/>
      <c r="AB1432" s="4"/>
      <c r="AC1432" s="4"/>
      <c r="AD1432" s="4"/>
      <c r="AE1432" s="4"/>
      <c r="AF1432" s="4"/>
      <c r="AG1432" s="4"/>
      <c r="AH1432" s="4"/>
      <c r="AI1432" s="4"/>
      <c r="AJ1432" s="4"/>
      <c r="AK1432" s="4"/>
      <c r="AL1432" s="4"/>
      <c r="AM1432" s="4"/>
      <c r="AN1432" s="4"/>
      <c r="AO1432" s="4"/>
      <c r="AP1432" s="4"/>
      <c r="AQ1432" s="4"/>
    </row>
    <row r="1433" spans="1:43" ht="15.75" customHeight="1" x14ac:dyDescent="0.2">
      <c r="A1433" s="17">
        <v>43795</v>
      </c>
      <c r="B1433" s="17">
        <v>35065</v>
      </c>
      <c r="C1433" s="3" t="s">
        <v>48</v>
      </c>
      <c r="D1433" s="21">
        <v>29</v>
      </c>
      <c r="E1433" s="3" t="s">
        <v>40</v>
      </c>
      <c r="F1433" s="4"/>
      <c r="G1433" s="4"/>
      <c r="H1433" s="3" t="s">
        <v>41</v>
      </c>
      <c r="I1433" s="3" t="s">
        <v>79</v>
      </c>
      <c r="J1433" s="3" t="s">
        <v>51</v>
      </c>
      <c r="K1433" s="3" t="s">
        <v>135</v>
      </c>
      <c r="L1433" s="3" t="s">
        <v>165</v>
      </c>
      <c r="M1433" s="3" t="s">
        <v>45</v>
      </c>
      <c r="N1433" s="3" t="s">
        <v>58</v>
      </c>
      <c r="O1433" s="3" t="s">
        <v>46</v>
      </c>
      <c r="P1433" s="17">
        <v>43277</v>
      </c>
      <c r="Q1433" s="5" t="s">
        <v>151</v>
      </c>
      <c r="R1433" s="3" t="s">
        <v>47</v>
      </c>
      <c r="S1433" s="3"/>
      <c r="T1433" s="3"/>
      <c r="U1433" s="4"/>
      <c r="V1433" s="4"/>
      <c r="W1433" s="4"/>
      <c r="X1433" s="4"/>
      <c r="Y1433" s="4"/>
      <c r="Z1433" s="4"/>
      <c r="AA1433" s="4"/>
      <c r="AB1433" s="4"/>
      <c r="AC1433" s="4"/>
      <c r="AD1433" s="4"/>
      <c r="AE1433" s="4"/>
      <c r="AF1433" s="4"/>
      <c r="AG1433" s="4"/>
      <c r="AH1433" s="4"/>
      <c r="AI1433" s="4"/>
      <c r="AJ1433" s="4"/>
      <c r="AK1433" s="4"/>
      <c r="AL1433" s="4"/>
      <c r="AM1433" s="4"/>
      <c r="AN1433" s="4"/>
      <c r="AO1433" s="4"/>
      <c r="AP1433" s="4"/>
      <c r="AQ1433" s="4"/>
    </row>
    <row r="1434" spans="1:43" ht="15.75" customHeight="1" x14ac:dyDescent="0.2">
      <c r="A1434" s="17">
        <v>43795</v>
      </c>
      <c r="B1434" s="17">
        <v>28856</v>
      </c>
      <c r="C1434" s="3" t="s">
        <v>48</v>
      </c>
      <c r="D1434" s="21">
        <v>46</v>
      </c>
      <c r="E1434" s="3" t="s">
        <v>40</v>
      </c>
      <c r="F1434" s="4"/>
      <c r="G1434" s="4"/>
      <c r="H1434" s="3" t="s">
        <v>49</v>
      </c>
      <c r="I1434" s="3" t="s">
        <v>250</v>
      </c>
      <c r="J1434" s="3" t="s">
        <v>51</v>
      </c>
      <c r="K1434" s="3" t="s">
        <v>135</v>
      </c>
      <c r="L1434" s="3" t="s">
        <v>64</v>
      </c>
      <c r="M1434" s="3" t="s">
        <v>45</v>
      </c>
      <c r="N1434" s="3" t="s">
        <v>39</v>
      </c>
      <c r="O1434" s="3" t="s">
        <v>46</v>
      </c>
      <c r="P1434" s="17">
        <v>43522</v>
      </c>
      <c r="Q1434" s="5" t="s">
        <v>128</v>
      </c>
      <c r="R1434" s="3" t="s">
        <v>47</v>
      </c>
      <c r="S1434" s="3"/>
      <c r="T1434" s="3"/>
      <c r="U1434" s="4"/>
      <c r="V1434" s="4"/>
      <c r="W1434" s="4"/>
      <c r="X1434" s="4"/>
      <c r="Y1434" s="4"/>
      <c r="Z1434" s="4"/>
      <c r="AA1434" s="4"/>
      <c r="AB1434" s="4"/>
      <c r="AC1434" s="4"/>
      <c r="AD1434" s="4"/>
      <c r="AE1434" s="4"/>
      <c r="AF1434" s="4"/>
      <c r="AG1434" s="4"/>
      <c r="AH1434" s="4"/>
      <c r="AI1434" s="4"/>
      <c r="AJ1434" s="4"/>
      <c r="AK1434" s="4"/>
      <c r="AL1434" s="4"/>
      <c r="AM1434" s="4"/>
      <c r="AN1434" s="4"/>
      <c r="AO1434" s="4"/>
      <c r="AP1434" s="4"/>
      <c r="AQ1434" s="4"/>
    </row>
    <row r="1435" spans="1:43" ht="15.75" customHeight="1" x14ac:dyDescent="0.2">
      <c r="A1435" s="17">
        <v>43795</v>
      </c>
      <c r="B1435" s="17">
        <v>36526</v>
      </c>
      <c r="C1435" s="3" t="s">
        <v>48</v>
      </c>
      <c r="D1435" s="21">
        <v>25</v>
      </c>
      <c r="E1435" s="3" t="s">
        <v>40</v>
      </c>
      <c r="F1435" s="4"/>
      <c r="G1435" s="4"/>
      <c r="H1435" s="3" t="s">
        <v>41</v>
      </c>
      <c r="I1435" s="3" t="s">
        <v>79</v>
      </c>
      <c r="J1435" s="3" t="s">
        <v>51</v>
      </c>
      <c r="K1435" s="3" t="s">
        <v>135</v>
      </c>
      <c r="L1435" s="3" t="s">
        <v>1029</v>
      </c>
      <c r="M1435" s="3" t="s">
        <v>45</v>
      </c>
      <c r="N1435" s="3" t="s">
        <v>124</v>
      </c>
      <c r="O1435" s="3" t="s">
        <v>62</v>
      </c>
      <c r="P1435" s="19"/>
      <c r="Q1435" s="3">
        <v>13</v>
      </c>
      <c r="R1435" s="3" t="s">
        <v>47</v>
      </c>
      <c r="S1435" s="3"/>
      <c r="T1435" s="3"/>
      <c r="U1435" s="4"/>
      <c r="V1435" s="4"/>
      <c r="W1435" s="4"/>
      <c r="X1435" s="4"/>
      <c r="Y1435" s="4"/>
      <c r="Z1435" s="4"/>
      <c r="AA1435" s="4"/>
      <c r="AB1435" s="4"/>
      <c r="AC1435" s="4"/>
      <c r="AD1435" s="4"/>
      <c r="AE1435" s="4"/>
      <c r="AF1435" s="4"/>
      <c r="AG1435" s="4"/>
      <c r="AH1435" s="4"/>
      <c r="AI1435" s="4"/>
      <c r="AJ1435" s="4"/>
      <c r="AK1435" s="4"/>
      <c r="AL1435" s="4"/>
      <c r="AM1435" s="4"/>
      <c r="AN1435" s="4"/>
      <c r="AO1435" s="4"/>
      <c r="AP1435" s="4"/>
      <c r="AQ1435" s="4"/>
    </row>
    <row r="1436" spans="1:43" ht="15.75" customHeight="1" x14ac:dyDescent="0.2">
      <c r="A1436" s="17">
        <v>43795</v>
      </c>
      <c r="B1436" s="17">
        <v>28856</v>
      </c>
      <c r="C1436" s="3" t="s">
        <v>54</v>
      </c>
      <c r="D1436" s="21">
        <v>46</v>
      </c>
      <c r="E1436" s="3" t="s">
        <v>40</v>
      </c>
      <c r="F1436" s="4"/>
      <c r="G1436" s="4"/>
      <c r="H1436" s="3" t="s">
        <v>199</v>
      </c>
      <c r="I1436" s="3" t="s">
        <v>134</v>
      </c>
      <c r="J1436" s="3" t="s">
        <v>51</v>
      </c>
      <c r="K1436" s="3" t="s">
        <v>135</v>
      </c>
      <c r="L1436" s="3" t="s">
        <v>169</v>
      </c>
      <c r="M1436" s="3" t="s">
        <v>45</v>
      </c>
      <c r="N1436" s="3" t="s">
        <v>39</v>
      </c>
      <c r="O1436" s="3" t="s">
        <v>46</v>
      </c>
      <c r="P1436" s="17">
        <v>43672</v>
      </c>
      <c r="Q1436" s="5" t="s">
        <v>857</v>
      </c>
      <c r="R1436" s="3" t="s">
        <v>47</v>
      </c>
      <c r="S1436" s="3"/>
      <c r="T1436" s="3"/>
      <c r="U1436" s="4"/>
      <c r="V1436" s="4"/>
      <c r="W1436" s="4"/>
      <c r="X1436" s="4"/>
      <c r="Y1436" s="4"/>
      <c r="Z1436" s="4"/>
      <c r="AA1436" s="4"/>
      <c r="AB1436" s="4"/>
      <c r="AC1436" s="4"/>
      <c r="AD1436" s="4"/>
      <c r="AE1436" s="4"/>
      <c r="AF1436" s="4"/>
      <c r="AG1436" s="4"/>
      <c r="AH1436" s="4"/>
      <c r="AI1436" s="4"/>
      <c r="AJ1436" s="4"/>
      <c r="AK1436" s="4"/>
      <c r="AL1436" s="4"/>
      <c r="AM1436" s="4"/>
      <c r="AN1436" s="4"/>
      <c r="AO1436" s="4"/>
      <c r="AP1436" s="4"/>
      <c r="AQ1436" s="4"/>
    </row>
    <row r="1437" spans="1:43" ht="15.75" customHeight="1" x14ac:dyDescent="0.2">
      <c r="A1437" s="17">
        <v>43795</v>
      </c>
      <c r="B1437" s="17">
        <v>29952</v>
      </c>
      <c r="C1437" s="3" t="s">
        <v>54</v>
      </c>
      <c r="D1437" s="21">
        <v>43</v>
      </c>
      <c r="E1437" s="3" t="s">
        <v>40</v>
      </c>
      <c r="F1437" s="4"/>
      <c r="G1437" s="4"/>
      <c r="H1437" s="3" t="s">
        <v>41</v>
      </c>
      <c r="I1437" s="3" t="s">
        <v>1030</v>
      </c>
      <c r="J1437" s="3" t="s">
        <v>51</v>
      </c>
      <c r="K1437" s="3" t="s">
        <v>135</v>
      </c>
      <c r="L1437" s="3" t="s">
        <v>64</v>
      </c>
      <c r="M1437" s="3" t="s">
        <v>45</v>
      </c>
      <c r="N1437" s="3" t="s">
        <v>39</v>
      </c>
      <c r="O1437" s="3" t="s">
        <v>46</v>
      </c>
      <c r="P1437" s="17">
        <v>43065</v>
      </c>
      <c r="Q1437" s="5" t="s">
        <v>613</v>
      </c>
      <c r="R1437" s="3" t="s">
        <v>47</v>
      </c>
      <c r="S1437" s="3"/>
      <c r="T1437" s="3"/>
      <c r="U1437" s="4"/>
      <c r="V1437" s="4"/>
      <c r="W1437" s="4"/>
      <c r="X1437" s="4"/>
      <c r="Y1437" s="4"/>
      <c r="Z1437" s="4"/>
      <c r="AA1437" s="4"/>
      <c r="AB1437" s="4"/>
      <c r="AC1437" s="4"/>
      <c r="AD1437" s="4"/>
      <c r="AE1437" s="4"/>
      <c r="AF1437" s="4"/>
      <c r="AG1437" s="4"/>
      <c r="AH1437" s="4"/>
      <c r="AI1437" s="4"/>
      <c r="AJ1437" s="4"/>
      <c r="AK1437" s="4"/>
      <c r="AL1437" s="4"/>
      <c r="AM1437" s="4"/>
      <c r="AN1437" s="4"/>
      <c r="AO1437" s="4"/>
      <c r="AP1437" s="4"/>
      <c r="AQ1437" s="4"/>
    </row>
    <row r="1438" spans="1:43" ht="15.75" customHeight="1" x14ac:dyDescent="0.2">
      <c r="A1438" s="17">
        <v>43795</v>
      </c>
      <c r="B1438" s="17">
        <v>35431</v>
      </c>
      <c r="C1438" s="3" t="s">
        <v>39</v>
      </c>
      <c r="D1438" s="21">
        <v>28</v>
      </c>
      <c r="E1438" s="3" t="s">
        <v>40</v>
      </c>
      <c r="F1438" s="4"/>
      <c r="G1438" s="4"/>
      <c r="H1438" s="3" t="s">
        <v>41</v>
      </c>
      <c r="I1438" s="3" t="s">
        <v>134</v>
      </c>
      <c r="J1438" s="3" t="s">
        <v>51</v>
      </c>
      <c r="K1438" s="3" t="s">
        <v>135</v>
      </c>
      <c r="L1438" s="3" t="s">
        <v>64</v>
      </c>
      <c r="M1438" s="3" t="s">
        <v>45</v>
      </c>
      <c r="N1438" s="3" t="s">
        <v>39</v>
      </c>
      <c r="O1438" s="3" t="s">
        <v>62</v>
      </c>
      <c r="P1438" s="19"/>
      <c r="Q1438" s="3" t="s">
        <v>234</v>
      </c>
      <c r="R1438" s="3" t="s">
        <v>47</v>
      </c>
      <c r="S1438" s="3"/>
      <c r="T1438" s="3"/>
      <c r="U1438" s="4"/>
      <c r="V1438" s="4"/>
      <c r="W1438" s="4"/>
      <c r="X1438" s="4"/>
      <c r="Y1438" s="4"/>
      <c r="Z1438" s="4"/>
      <c r="AA1438" s="4"/>
      <c r="AB1438" s="4"/>
      <c r="AC1438" s="4"/>
      <c r="AD1438" s="4"/>
      <c r="AE1438" s="4"/>
      <c r="AF1438" s="4"/>
      <c r="AG1438" s="4"/>
      <c r="AH1438" s="4"/>
      <c r="AI1438" s="4"/>
      <c r="AJ1438" s="4"/>
      <c r="AK1438" s="4"/>
      <c r="AL1438" s="4"/>
      <c r="AM1438" s="4"/>
      <c r="AN1438" s="4"/>
      <c r="AO1438" s="4"/>
      <c r="AP1438" s="4"/>
      <c r="AQ1438" s="4"/>
    </row>
    <row r="1439" spans="1:43" ht="15.75" customHeight="1" x14ac:dyDescent="0.2">
      <c r="A1439" s="17">
        <v>43801</v>
      </c>
      <c r="B1439" s="17">
        <v>27555</v>
      </c>
      <c r="C1439" s="3" t="s">
        <v>54</v>
      </c>
      <c r="D1439" s="21">
        <v>50</v>
      </c>
      <c r="E1439" s="3" t="s">
        <v>40</v>
      </c>
      <c r="F1439" s="4"/>
      <c r="G1439" s="4"/>
      <c r="H1439" s="3" t="s">
        <v>49</v>
      </c>
      <c r="I1439" s="3" t="s">
        <v>144</v>
      </c>
      <c r="J1439" s="3" t="s">
        <v>43</v>
      </c>
      <c r="K1439" s="3" t="s">
        <v>135</v>
      </c>
      <c r="L1439" s="3" t="s">
        <v>104</v>
      </c>
      <c r="M1439" s="3" t="s">
        <v>45</v>
      </c>
      <c r="N1439" s="3" t="s">
        <v>39</v>
      </c>
      <c r="O1439" s="3" t="s">
        <v>46</v>
      </c>
      <c r="P1439" s="17">
        <v>41319</v>
      </c>
      <c r="Q1439" s="3" t="s">
        <v>1031</v>
      </c>
      <c r="R1439" s="3" t="s">
        <v>47</v>
      </c>
      <c r="S1439" s="3"/>
      <c r="T1439" s="3"/>
      <c r="U1439" s="4"/>
      <c r="V1439" s="4"/>
      <c r="W1439" s="4"/>
      <c r="X1439" s="4"/>
      <c r="Y1439" s="4"/>
      <c r="Z1439" s="4"/>
      <c r="AA1439" s="4"/>
      <c r="AB1439" s="4"/>
      <c r="AC1439" s="4"/>
      <c r="AD1439" s="4"/>
      <c r="AE1439" s="4"/>
      <c r="AF1439" s="4"/>
      <c r="AG1439" s="4"/>
      <c r="AH1439" s="4"/>
      <c r="AI1439" s="4"/>
      <c r="AJ1439" s="4"/>
      <c r="AK1439" s="4"/>
      <c r="AL1439" s="4"/>
      <c r="AM1439" s="4"/>
      <c r="AN1439" s="4"/>
      <c r="AO1439" s="4"/>
      <c r="AP1439" s="4"/>
      <c r="AQ1439" s="4"/>
    </row>
    <row r="1440" spans="1:43" ht="15.75" customHeight="1" x14ac:dyDescent="0.2">
      <c r="A1440" s="17">
        <v>43801</v>
      </c>
      <c r="B1440" s="17">
        <v>31696</v>
      </c>
      <c r="C1440" s="3" t="s">
        <v>39</v>
      </c>
      <c r="D1440" s="21">
        <v>39</v>
      </c>
      <c r="E1440" s="3" t="s">
        <v>55</v>
      </c>
      <c r="F1440" s="4"/>
      <c r="G1440" s="4"/>
      <c r="H1440" s="3" t="s">
        <v>49</v>
      </c>
      <c r="I1440" s="3" t="s">
        <v>154</v>
      </c>
      <c r="J1440" s="3" t="s">
        <v>43</v>
      </c>
      <c r="K1440" s="3" t="s">
        <v>135</v>
      </c>
      <c r="L1440" s="3" t="s">
        <v>104</v>
      </c>
      <c r="M1440" s="3" t="s">
        <v>45</v>
      </c>
      <c r="N1440" s="3" t="s">
        <v>58</v>
      </c>
      <c r="O1440" s="3" t="s">
        <v>46</v>
      </c>
      <c r="P1440" s="17">
        <v>41080</v>
      </c>
      <c r="Q1440" s="3" t="s">
        <v>1032</v>
      </c>
      <c r="R1440" s="3" t="s">
        <v>47</v>
      </c>
      <c r="S1440" s="3"/>
      <c r="T1440" s="3"/>
      <c r="U1440" s="4"/>
      <c r="V1440" s="4"/>
      <c r="W1440" s="4"/>
      <c r="X1440" s="4"/>
      <c r="Y1440" s="4"/>
      <c r="Z1440" s="4"/>
      <c r="AA1440" s="4"/>
      <c r="AB1440" s="4"/>
      <c r="AC1440" s="4"/>
      <c r="AD1440" s="4"/>
      <c r="AE1440" s="4"/>
      <c r="AF1440" s="4"/>
      <c r="AG1440" s="4"/>
      <c r="AH1440" s="4"/>
      <c r="AI1440" s="4"/>
      <c r="AJ1440" s="4"/>
      <c r="AK1440" s="4"/>
      <c r="AL1440" s="4"/>
      <c r="AM1440" s="4"/>
      <c r="AN1440" s="4"/>
      <c r="AO1440" s="4"/>
      <c r="AP1440" s="4"/>
      <c r="AQ1440" s="4"/>
    </row>
    <row r="1441" spans="1:43" ht="15.75" customHeight="1" x14ac:dyDescent="0.2">
      <c r="A1441" s="17">
        <v>43801</v>
      </c>
      <c r="B1441" s="17">
        <v>34611</v>
      </c>
      <c r="C1441" s="3" t="s">
        <v>54</v>
      </c>
      <c r="D1441" s="21">
        <v>31</v>
      </c>
      <c r="E1441" s="3" t="s">
        <v>40</v>
      </c>
      <c r="F1441" s="4"/>
      <c r="G1441" s="4"/>
      <c r="H1441" s="3" t="s">
        <v>41</v>
      </c>
      <c r="I1441" s="3" t="s">
        <v>1033</v>
      </c>
      <c r="J1441" s="3" t="s">
        <v>43</v>
      </c>
      <c r="K1441" s="3" t="s">
        <v>135</v>
      </c>
      <c r="L1441" s="3" t="s">
        <v>1034</v>
      </c>
      <c r="M1441" s="3" t="s">
        <v>45</v>
      </c>
      <c r="N1441" s="3" t="s">
        <v>58</v>
      </c>
      <c r="O1441" s="3" t="s">
        <v>62</v>
      </c>
      <c r="P1441" s="19"/>
      <c r="Q1441" s="3" t="s">
        <v>1035</v>
      </c>
      <c r="R1441" s="3" t="s">
        <v>47</v>
      </c>
      <c r="S1441" s="3"/>
      <c r="T1441" s="3"/>
      <c r="U1441" s="4"/>
      <c r="V1441" s="4"/>
      <c r="W1441" s="4"/>
      <c r="X1441" s="4"/>
      <c r="Y1441" s="4"/>
      <c r="Z1441" s="4"/>
      <c r="AA1441" s="4"/>
      <c r="AB1441" s="4"/>
      <c r="AC1441" s="4"/>
      <c r="AD1441" s="4"/>
      <c r="AE1441" s="4"/>
      <c r="AF1441" s="4"/>
      <c r="AG1441" s="4"/>
      <c r="AH1441" s="4"/>
      <c r="AI1441" s="4"/>
      <c r="AJ1441" s="4"/>
      <c r="AK1441" s="4"/>
      <c r="AL1441" s="4"/>
      <c r="AM1441" s="4"/>
      <c r="AN1441" s="4"/>
      <c r="AO1441" s="4"/>
      <c r="AP1441" s="4"/>
      <c r="AQ1441" s="4"/>
    </row>
    <row r="1442" spans="1:43" ht="15.75" customHeight="1" x14ac:dyDescent="0.2">
      <c r="A1442" s="17">
        <v>43801</v>
      </c>
      <c r="B1442" s="17">
        <v>34613</v>
      </c>
      <c r="C1442" s="3" t="s">
        <v>48</v>
      </c>
      <c r="D1442" s="21">
        <v>31</v>
      </c>
      <c r="E1442" s="3" t="s">
        <v>40</v>
      </c>
      <c r="F1442" s="4"/>
      <c r="G1442" s="4"/>
      <c r="H1442" s="3" t="s">
        <v>41</v>
      </c>
      <c r="I1442" s="3" t="s">
        <v>79</v>
      </c>
      <c r="J1442" s="3" t="s">
        <v>51</v>
      </c>
      <c r="K1442" s="3" t="s">
        <v>135</v>
      </c>
      <c r="L1442" s="3" t="s">
        <v>72</v>
      </c>
      <c r="M1442" s="3" t="s">
        <v>45</v>
      </c>
      <c r="N1442" s="3" t="s">
        <v>58</v>
      </c>
      <c r="O1442" s="3" t="s">
        <v>46</v>
      </c>
      <c r="P1442" s="17">
        <v>43132</v>
      </c>
      <c r="Q1442" s="3">
        <v>14.2</v>
      </c>
      <c r="R1442" s="3" t="s">
        <v>47</v>
      </c>
      <c r="S1442" s="3"/>
      <c r="T1442" s="3"/>
      <c r="U1442" s="4"/>
      <c r="V1442" s="4"/>
      <c r="W1442" s="4"/>
      <c r="X1442" s="4"/>
      <c r="Y1442" s="4"/>
      <c r="Z1442" s="4"/>
      <c r="AA1442" s="4"/>
      <c r="AB1442" s="4"/>
      <c r="AC1442" s="4"/>
      <c r="AD1442" s="4"/>
      <c r="AE1442" s="4"/>
      <c r="AF1442" s="4"/>
      <c r="AG1442" s="4"/>
      <c r="AH1442" s="4"/>
      <c r="AI1442" s="4"/>
      <c r="AJ1442" s="4"/>
      <c r="AK1442" s="4"/>
      <c r="AL1442" s="4"/>
      <c r="AM1442" s="4"/>
      <c r="AN1442" s="4"/>
      <c r="AO1442" s="4"/>
      <c r="AP1442" s="4"/>
      <c r="AQ1442" s="4"/>
    </row>
    <row r="1443" spans="1:43" ht="15.75" customHeight="1" x14ac:dyDescent="0.2">
      <c r="A1443" s="17">
        <v>43801</v>
      </c>
      <c r="B1443" s="17">
        <v>34980</v>
      </c>
      <c r="C1443" s="3" t="s">
        <v>39</v>
      </c>
      <c r="D1443" s="21">
        <v>30</v>
      </c>
      <c r="E1443" s="3" t="s">
        <v>40</v>
      </c>
      <c r="F1443" s="4"/>
      <c r="G1443" s="4"/>
      <c r="H1443" s="3" t="s">
        <v>41</v>
      </c>
      <c r="I1443" s="3" t="s">
        <v>1036</v>
      </c>
      <c r="J1443" s="3" t="s">
        <v>43</v>
      </c>
      <c r="K1443" s="3" t="s">
        <v>135</v>
      </c>
      <c r="L1443" s="3" t="s">
        <v>104</v>
      </c>
      <c r="M1443" s="3" t="s">
        <v>45</v>
      </c>
      <c r="N1443" s="3" t="s">
        <v>58</v>
      </c>
      <c r="O1443" s="3" t="s">
        <v>62</v>
      </c>
      <c r="P1443" s="19"/>
      <c r="Q1443" s="3" t="s">
        <v>1037</v>
      </c>
      <c r="R1443" s="3" t="s">
        <v>47</v>
      </c>
      <c r="S1443" s="3"/>
      <c r="T1443" s="3"/>
      <c r="U1443" s="4"/>
      <c r="V1443" s="4"/>
      <c r="W1443" s="4"/>
      <c r="X1443" s="4"/>
      <c r="Y1443" s="4"/>
      <c r="Z1443" s="4"/>
      <c r="AA1443" s="4"/>
      <c r="AB1443" s="4"/>
      <c r="AC1443" s="4"/>
      <c r="AD1443" s="4"/>
      <c r="AE1443" s="4"/>
      <c r="AF1443" s="4"/>
      <c r="AG1443" s="4"/>
      <c r="AH1443" s="4"/>
      <c r="AI1443" s="4"/>
      <c r="AJ1443" s="4"/>
      <c r="AK1443" s="4"/>
      <c r="AL1443" s="4"/>
      <c r="AM1443" s="4"/>
      <c r="AN1443" s="4"/>
      <c r="AO1443" s="4"/>
      <c r="AP1443" s="4"/>
      <c r="AQ1443" s="4"/>
    </row>
    <row r="1444" spans="1:43" ht="15.75" customHeight="1" x14ac:dyDescent="0.2">
      <c r="A1444" s="17">
        <v>43802</v>
      </c>
      <c r="B1444" s="17">
        <v>32080</v>
      </c>
      <c r="C1444" s="3" t="s">
        <v>48</v>
      </c>
      <c r="D1444" s="21">
        <v>38</v>
      </c>
      <c r="E1444" s="3" t="s">
        <v>40</v>
      </c>
      <c r="F1444" s="4"/>
      <c r="G1444" s="4"/>
      <c r="H1444" s="3" t="s">
        <v>41</v>
      </c>
      <c r="I1444" s="3" t="s">
        <v>79</v>
      </c>
      <c r="J1444" s="3" t="s">
        <v>157</v>
      </c>
      <c r="K1444" s="3" t="s">
        <v>135</v>
      </c>
      <c r="L1444" s="3" t="s">
        <v>525</v>
      </c>
      <c r="M1444" s="3" t="s">
        <v>45</v>
      </c>
      <c r="N1444" s="3" t="s">
        <v>39</v>
      </c>
      <c r="O1444" s="3" t="s">
        <v>62</v>
      </c>
      <c r="P1444" s="19"/>
      <c r="Q1444" s="3" t="s">
        <v>391</v>
      </c>
      <c r="R1444" s="3" t="s">
        <v>47</v>
      </c>
      <c r="S1444" s="3"/>
      <c r="T1444" s="3"/>
      <c r="U1444" s="4"/>
      <c r="V1444" s="4"/>
      <c r="W1444" s="4"/>
      <c r="X1444" s="4"/>
      <c r="Y1444" s="4"/>
      <c r="Z1444" s="4"/>
      <c r="AA1444" s="4"/>
      <c r="AB1444" s="4"/>
      <c r="AC1444" s="4"/>
      <c r="AD1444" s="4"/>
      <c r="AE1444" s="4"/>
      <c r="AF1444" s="4"/>
      <c r="AG1444" s="4"/>
      <c r="AH1444" s="4"/>
      <c r="AI1444" s="4"/>
      <c r="AJ1444" s="4"/>
      <c r="AK1444" s="4"/>
      <c r="AL1444" s="4"/>
      <c r="AM1444" s="4"/>
      <c r="AN1444" s="4"/>
      <c r="AO1444" s="4"/>
      <c r="AP1444" s="4"/>
      <c r="AQ1444" s="4"/>
    </row>
    <row r="1445" spans="1:43" ht="15.75" customHeight="1" x14ac:dyDescent="0.2">
      <c r="A1445" s="17">
        <v>43802</v>
      </c>
      <c r="B1445" s="17">
        <v>33315</v>
      </c>
      <c r="C1445" s="3" t="s">
        <v>48</v>
      </c>
      <c r="D1445" s="21">
        <v>34</v>
      </c>
      <c r="E1445" s="3" t="s">
        <v>40</v>
      </c>
      <c r="F1445" s="4"/>
      <c r="G1445" s="4"/>
      <c r="H1445" s="3" t="s">
        <v>41</v>
      </c>
      <c r="I1445" s="3" t="s">
        <v>79</v>
      </c>
      <c r="J1445" s="3" t="s">
        <v>51</v>
      </c>
      <c r="K1445" s="3" t="s">
        <v>135</v>
      </c>
      <c r="L1445" s="3" t="s">
        <v>409</v>
      </c>
      <c r="M1445" s="3" t="s">
        <v>45</v>
      </c>
      <c r="N1445" s="3" t="s">
        <v>39</v>
      </c>
      <c r="O1445" s="3" t="s">
        <v>46</v>
      </c>
      <c r="P1445" s="17">
        <v>42054</v>
      </c>
      <c r="Q1445" s="3" t="s">
        <v>1031</v>
      </c>
      <c r="R1445" s="3" t="s">
        <v>47</v>
      </c>
      <c r="S1445" s="3"/>
      <c r="T1445" s="3"/>
      <c r="U1445" s="4"/>
      <c r="V1445" s="4"/>
      <c r="W1445" s="4"/>
      <c r="X1445" s="4"/>
      <c r="Y1445" s="4"/>
      <c r="Z1445" s="4"/>
      <c r="AA1445" s="4"/>
      <c r="AB1445" s="4"/>
      <c r="AC1445" s="4"/>
      <c r="AD1445" s="4"/>
      <c r="AE1445" s="4"/>
      <c r="AF1445" s="4"/>
      <c r="AG1445" s="4"/>
      <c r="AH1445" s="4"/>
      <c r="AI1445" s="4"/>
      <c r="AJ1445" s="4"/>
      <c r="AK1445" s="4"/>
      <c r="AL1445" s="4"/>
      <c r="AM1445" s="4"/>
      <c r="AN1445" s="4"/>
      <c r="AO1445" s="4"/>
      <c r="AP1445" s="4"/>
      <c r="AQ1445" s="4"/>
    </row>
    <row r="1446" spans="1:43" ht="15.75" customHeight="1" x14ac:dyDescent="0.2">
      <c r="A1446" s="17">
        <v>43802</v>
      </c>
      <c r="B1446" s="17">
        <v>30276</v>
      </c>
      <c r="C1446" s="3" t="s">
        <v>39</v>
      </c>
      <c r="D1446" s="21">
        <v>43</v>
      </c>
      <c r="E1446" s="3" t="s">
        <v>40</v>
      </c>
      <c r="F1446" s="4"/>
      <c r="G1446" s="4"/>
      <c r="H1446" s="3" t="s">
        <v>49</v>
      </c>
      <c r="I1446" s="3" t="s">
        <v>108</v>
      </c>
      <c r="J1446" s="3" t="s">
        <v>43</v>
      </c>
      <c r="K1446" s="3" t="s">
        <v>135</v>
      </c>
      <c r="L1446" s="3" t="s">
        <v>518</v>
      </c>
      <c r="M1446" s="3" t="s">
        <v>45</v>
      </c>
      <c r="N1446" s="3" t="s">
        <v>58</v>
      </c>
      <c r="O1446" s="3" t="s">
        <v>46</v>
      </c>
      <c r="P1446" s="17">
        <v>43524</v>
      </c>
      <c r="Q1446" s="3" t="s">
        <v>1038</v>
      </c>
      <c r="R1446" s="3" t="s">
        <v>47</v>
      </c>
      <c r="S1446" s="3"/>
      <c r="T1446" s="3"/>
      <c r="U1446" s="4"/>
      <c r="V1446" s="4"/>
      <c r="W1446" s="4"/>
      <c r="X1446" s="4"/>
      <c r="Y1446" s="4"/>
      <c r="Z1446" s="4"/>
      <c r="AA1446" s="4"/>
      <c r="AB1446" s="4"/>
      <c r="AC1446" s="4"/>
      <c r="AD1446" s="4"/>
      <c r="AE1446" s="4"/>
      <c r="AF1446" s="4"/>
      <c r="AG1446" s="4"/>
      <c r="AH1446" s="4"/>
      <c r="AI1446" s="4"/>
      <c r="AJ1446" s="4"/>
      <c r="AK1446" s="4"/>
      <c r="AL1446" s="4"/>
      <c r="AM1446" s="4"/>
      <c r="AN1446" s="4"/>
      <c r="AO1446" s="4"/>
      <c r="AP1446" s="4"/>
      <c r="AQ1446" s="4"/>
    </row>
    <row r="1447" spans="1:43" ht="15.75" customHeight="1" x14ac:dyDescent="0.2">
      <c r="A1447" s="17">
        <v>43802</v>
      </c>
      <c r="B1447" s="17">
        <v>30742</v>
      </c>
      <c r="C1447" s="3" t="s">
        <v>39</v>
      </c>
      <c r="D1447" s="21">
        <v>41</v>
      </c>
      <c r="E1447" s="3" t="s">
        <v>40</v>
      </c>
      <c r="F1447" s="4"/>
      <c r="G1447" s="4"/>
      <c r="H1447" s="3" t="s">
        <v>49</v>
      </c>
      <c r="I1447" s="3" t="s">
        <v>56</v>
      </c>
      <c r="J1447" s="3" t="s">
        <v>43</v>
      </c>
      <c r="K1447" s="3" t="s">
        <v>135</v>
      </c>
      <c r="L1447" s="3" t="s">
        <v>319</v>
      </c>
      <c r="M1447" s="3" t="s">
        <v>45</v>
      </c>
      <c r="N1447" s="3" t="s">
        <v>58</v>
      </c>
      <c r="O1447" s="3" t="s">
        <v>62</v>
      </c>
      <c r="P1447" s="19"/>
      <c r="Q1447" s="3" t="s">
        <v>1039</v>
      </c>
      <c r="R1447" s="3" t="s">
        <v>47</v>
      </c>
      <c r="S1447" s="3"/>
      <c r="T1447" s="3"/>
      <c r="U1447" s="4"/>
      <c r="V1447" s="4"/>
      <c r="W1447" s="4"/>
      <c r="X1447" s="4"/>
      <c r="Y1447" s="4"/>
      <c r="Z1447" s="4"/>
      <c r="AA1447" s="4"/>
      <c r="AB1447" s="4"/>
      <c r="AC1447" s="4"/>
      <c r="AD1447" s="4"/>
      <c r="AE1447" s="4"/>
      <c r="AF1447" s="4"/>
      <c r="AG1447" s="4"/>
      <c r="AH1447" s="4"/>
      <c r="AI1447" s="4"/>
      <c r="AJ1447" s="4"/>
      <c r="AK1447" s="4"/>
      <c r="AL1447" s="4"/>
      <c r="AM1447" s="4"/>
      <c r="AN1447" s="4"/>
      <c r="AO1447" s="4"/>
      <c r="AP1447" s="4"/>
      <c r="AQ1447" s="4"/>
    </row>
    <row r="1448" spans="1:43" ht="15.75" customHeight="1" x14ac:dyDescent="0.2">
      <c r="A1448" s="17">
        <v>43802</v>
      </c>
      <c r="B1448" s="17">
        <v>34053</v>
      </c>
      <c r="C1448" s="3" t="s">
        <v>48</v>
      </c>
      <c r="D1448" s="21">
        <v>32</v>
      </c>
      <c r="E1448" s="3" t="s">
        <v>40</v>
      </c>
      <c r="F1448" s="4"/>
      <c r="G1448" s="4"/>
      <c r="H1448" s="3" t="s">
        <v>41</v>
      </c>
      <c r="I1448" s="3" t="s">
        <v>250</v>
      </c>
      <c r="J1448" s="3" t="s">
        <v>157</v>
      </c>
      <c r="K1448" s="3" t="s">
        <v>135</v>
      </c>
      <c r="L1448" s="3" t="s">
        <v>217</v>
      </c>
      <c r="M1448" s="3" t="s">
        <v>45</v>
      </c>
      <c r="N1448" s="3" t="s">
        <v>58</v>
      </c>
      <c r="O1448" s="3" t="s">
        <v>46</v>
      </c>
      <c r="P1448" s="17">
        <v>42972</v>
      </c>
      <c r="Q1448" s="3" t="s">
        <v>1040</v>
      </c>
      <c r="R1448" s="3" t="s">
        <v>47</v>
      </c>
      <c r="S1448" s="3"/>
      <c r="T1448" s="3"/>
      <c r="U1448" s="4"/>
      <c r="V1448" s="4"/>
      <c r="W1448" s="4"/>
      <c r="X1448" s="4"/>
      <c r="Y1448" s="4"/>
      <c r="Z1448" s="4"/>
      <c r="AA1448" s="4"/>
      <c r="AB1448" s="4"/>
      <c r="AC1448" s="4"/>
      <c r="AD1448" s="4"/>
      <c r="AE1448" s="4"/>
      <c r="AF1448" s="4"/>
      <c r="AG1448" s="4"/>
      <c r="AH1448" s="4"/>
      <c r="AI1448" s="4"/>
      <c r="AJ1448" s="4"/>
      <c r="AK1448" s="4"/>
      <c r="AL1448" s="4"/>
      <c r="AM1448" s="4"/>
      <c r="AN1448" s="4"/>
      <c r="AO1448" s="4"/>
      <c r="AP1448" s="4"/>
      <c r="AQ1448" s="4"/>
    </row>
    <row r="1449" spans="1:43" ht="15.75" customHeight="1" x14ac:dyDescent="0.2">
      <c r="A1449" s="17">
        <v>43803</v>
      </c>
      <c r="B1449" s="17">
        <v>31801</v>
      </c>
      <c r="C1449" s="3" t="s">
        <v>54</v>
      </c>
      <c r="D1449" s="21">
        <v>38</v>
      </c>
      <c r="E1449" s="3" t="s">
        <v>40</v>
      </c>
      <c r="F1449" s="4"/>
      <c r="G1449" s="4"/>
      <c r="H1449" s="3" t="s">
        <v>41</v>
      </c>
      <c r="I1449" s="3" t="s">
        <v>1041</v>
      </c>
      <c r="J1449" s="3" t="s">
        <v>51</v>
      </c>
      <c r="K1449" s="3" t="s">
        <v>135</v>
      </c>
      <c r="L1449" s="3" t="s">
        <v>1042</v>
      </c>
      <c r="M1449" s="3" t="s">
        <v>45</v>
      </c>
      <c r="N1449" s="3" t="s">
        <v>39</v>
      </c>
      <c r="O1449" s="3" t="s">
        <v>46</v>
      </c>
      <c r="P1449" s="17">
        <v>43617</v>
      </c>
      <c r="Q1449" s="5" t="s">
        <v>662</v>
      </c>
      <c r="R1449" s="3" t="s">
        <v>47</v>
      </c>
      <c r="S1449" s="3"/>
      <c r="T1449" s="3"/>
      <c r="U1449" s="4"/>
      <c r="V1449" s="4"/>
      <c r="W1449" s="4"/>
      <c r="X1449" s="4"/>
      <c r="Y1449" s="4"/>
      <c r="Z1449" s="4"/>
      <c r="AA1449" s="4"/>
      <c r="AB1449" s="4"/>
      <c r="AC1449" s="4"/>
      <c r="AD1449" s="4"/>
      <c r="AE1449" s="4"/>
      <c r="AF1449" s="4"/>
      <c r="AG1449" s="4"/>
      <c r="AH1449" s="4"/>
      <c r="AI1449" s="4"/>
      <c r="AJ1449" s="4"/>
      <c r="AK1449" s="4"/>
      <c r="AL1449" s="4"/>
      <c r="AM1449" s="4"/>
      <c r="AN1449" s="4"/>
      <c r="AO1449" s="4"/>
      <c r="AP1449" s="4"/>
      <c r="AQ1449" s="4"/>
    </row>
    <row r="1450" spans="1:43" ht="15.75" customHeight="1" x14ac:dyDescent="0.2">
      <c r="A1450" s="17">
        <v>43803</v>
      </c>
      <c r="B1450" s="17">
        <v>35410</v>
      </c>
      <c r="C1450" s="3" t="s">
        <v>48</v>
      </c>
      <c r="D1450" s="21">
        <v>29</v>
      </c>
      <c r="E1450" s="3" t="s">
        <v>40</v>
      </c>
      <c r="F1450" s="4"/>
      <c r="G1450" s="4"/>
      <c r="H1450" s="3" t="s">
        <v>41</v>
      </c>
      <c r="I1450" s="3" t="s">
        <v>1043</v>
      </c>
      <c r="J1450" s="3" t="s">
        <v>51</v>
      </c>
      <c r="K1450" s="3" t="s">
        <v>135</v>
      </c>
      <c r="L1450" s="3" t="s">
        <v>447</v>
      </c>
      <c r="M1450" s="3" t="s">
        <v>45</v>
      </c>
      <c r="N1450" s="3" t="s">
        <v>39</v>
      </c>
      <c r="O1450" s="3" t="s">
        <v>62</v>
      </c>
      <c r="P1450" s="19"/>
      <c r="Q1450" s="5" t="s">
        <v>147</v>
      </c>
      <c r="R1450" s="3" t="s">
        <v>47</v>
      </c>
      <c r="S1450" s="3"/>
      <c r="T1450" s="3"/>
      <c r="U1450" s="4"/>
      <c r="V1450" s="4"/>
      <c r="W1450" s="4"/>
      <c r="X1450" s="4"/>
      <c r="Y1450" s="4"/>
      <c r="Z1450" s="4"/>
      <c r="AA1450" s="4"/>
      <c r="AB1450" s="4"/>
      <c r="AC1450" s="4"/>
      <c r="AD1450" s="4"/>
      <c r="AE1450" s="4"/>
      <c r="AF1450" s="4"/>
      <c r="AG1450" s="4"/>
      <c r="AH1450" s="4"/>
      <c r="AI1450" s="4"/>
      <c r="AJ1450" s="4"/>
      <c r="AK1450" s="4"/>
      <c r="AL1450" s="4"/>
      <c r="AM1450" s="4"/>
      <c r="AN1450" s="4"/>
      <c r="AO1450" s="4"/>
      <c r="AP1450" s="4"/>
      <c r="AQ1450" s="4"/>
    </row>
    <row r="1451" spans="1:43" ht="15.75" customHeight="1" x14ac:dyDescent="0.2">
      <c r="A1451" s="17">
        <v>43803</v>
      </c>
      <c r="B1451" s="17">
        <v>32481</v>
      </c>
      <c r="C1451" s="3" t="s">
        <v>48</v>
      </c>
      <c r="D1451" s="21">
        <v>37</v>
      </c>
      <c r="E1451" s="3" t="s">
        <v>40</v>
      </c>
      <c r="F1451" s="4"/>
      <c r="G1451" s="4"/>
      <c r="H1451" s="3" t="s">
        <v>41</v>
      </c>
      <c r="I1451" s="3" t="s">
        <v>414</v>
      </c>
      <c r="J1451" s="3" t="s">
        <v>51</v>
      </c>
      <c r="K1451" s="3" t="s">
        <v>135</v>
      </c>
      <c r="L1451" s="3" t="s">
        <v>1044</v>
      </c>
      <c r="M1451" s="3" t="s">
        <v>45</v>
      </c>
      <c r="N1451" s="3" t="s">
        <v>39</v>
      </c>
      <c r="O1451" s="3" t="s">
        <v>62</v>
      </c>
      <c r="P1451" s="19"/>
      <c r="Q1451" s="3">
        <v>14</v>
      </c>
      <c r="R1451" s="3" t="s">
        <v>47</v>
      </c>
      <c r="S1451" s="3"/>
      <c r="T1451" s="3"/>
      <c r="U1451" s="4"/>
      <c r="V1451" s="4"/>
      <c r="W1451" s="4"/>
      <c r="X1451" s="4"/>
      <c r="Y1451" s="4"/>
      <c r="Z1451" s="4"/>
      <c r="AA1451" s="4"/>
      <c r="AB1451" s="4"/>
      <c r="AC1451" s="4"/>
      <c r="AD1451" s="4"/>
      <c r="AE1451" s="4"/>
      <c r="AF1451" s="4"/>
      <c r="AG1451" s="4"/>
      <c r="AH1451" s="4"/>
      <c r="AI1451" s="4"/>
      <c r="AJ1451" s="4"/>
      <c r="AK1451" s="4"/>
      <c r="AL1451" s="4"/>
      <c r="AM1451" s="4"/>
      <c r="AN1451" s="4"/>
      <c r="AO1451" s="4"/>
      <c r="AP1451" s="4"/>
      <c r="AQ1451" s="4"/>
    </row>
    <row r="1452" spans="1:43" ht="15.75" customHeight="1" x14ac:dyDescent="0.2">
      <c r="A1452" s="17">
        <v>43804</v>
      </c>
      <c r="B1452" s="17">
        <v>34491</v>
      </c>
      <c r="C1452" s="3" t="s">
        <v>48</v>
      </c>
      <c r="D1452" s="21">
        <v>31</v>
      </c>
      <c r="E1452" s="3" t="s">
        <v>40</v>
      </c>
      <c r="F1452" s="4"/>
      <c r="G1452" s="4"/>
      <c r="H1452" s="3" t="s">
        <v>41</v>
      </c>
      <c r="I1452" s="3" t="s">
        <v>1045</v>
      </c>
      <c r="J1452" s="3" t="s">
        <v>51</v>
      </c>
      <c r="K1452" s="3" t="s">
        <v>135</v>
      </c>
      <c r="L1452" s="3" t="s">
        <v>403</v>
      </c>
      <c r="M1452" s="3" t="s">
        <v>45</v>
      </c>
      <c r="N1452" s="3" t="s">
        <v>58</v>
      </c>
      <c r="O1452" s="3" t="s">
        <v>46</v>
      </c>
      <c r="P1452" s="17">
        <v>43649</v>
      </c>
      <c r="Q1452" s="5" t="s">
        <v>125</v>
      </c>
      <c r="R1452" s="3" t="s">
        <v>47</v>
      </c>
      <c r="S1452" s="3"/>
      <c r="T1452" s="3"/>
      <c r="U1452" s="4"/>
      <c r="V1452" s="4"/>
      <c r="W1452" s="4"/>
      <c r="X1452" s="4"/>
      <c r="Y1452" s="4"/>
      <c r="Z1452" s="4"/>
      <c r="AA1452" s="4"/>
      <c r="AB1452" s="4"/>
      <c r="AC1452" s="4"/>
      <c r="AD1452" s="4"/>
      <c r="AE1452" s="4"/>
      <c r="AF1452" s="4"/>
      <c r="AG1452" s="4"/>
      <c r="AH1452" s="4"/>
      <c r="AI1452" s="4"/>
      <c r="AJ1452" s="4"/>
      <c r="AK1452" s="4"/>
      <c r="AL1452" s="4"/>
      <c r="AM1452" s="4"/>
      <c r="AN1452" s="4"/>
      <c r="AO1452" s="4"/>
      <c r="AP1452" s="4"/>
      <c r="AQ1452" s="4"/>
    </row>
    <row r="1453" spans="1:43" ht="15.75" customHeight="1" x14ac:dyDescent="0.2">
      <c r="A1453" s="17">
        <v>43804</v>
      </c>
      <c r="B1453" s="17">
        <v>29662</v>
      </c>
      <c r="C1453" s="3" t="s">
        <v>54</v>
      </c>
      <c r="D1453" s="21">
        <v>44</v>
      </c>
      <c r="E1453" s="3" t="s">
        <v>40</v>
      </c>
      <c r="F1453" s="4"/>
      <c r="G1453" s="4"/>
      <c r="H1453" s="3" t="s">
        <v>49</v>
      </c>
      <c r="I1453" s="3" t="s">
        <v>672</v>
      </c>
      <c r="J1453" s="3" t="s">
        <v>51</v>
      </c>
      <c r="K1453" s="3" t="s">
        <v>135</v>
      </c>
      <c r="L1453" s="3" t="s">
        <v>319</v>
      </c>
      <c r="M1453" s="3" t="s">
        <v>45</v>
      </c>
      <c r="N1453" s="3" t="s">
        <v>39</v>
      </c>
      <c r="O1453" s="3" t="s">
        <v>62</v>
      </c>
      <c r="P1453" s="19"/>
      <c r="Q1453" s="3">
        <v>13</v>
      </c>
      <c r="R1453" s="3" t="s">
        <v>47</v>
      </c>
      <c r="S1453" s="3"/>
      <c r="T1453" s="3"/>
      <c r="U1453" s="4"/>
      <c r="V1453" s="4"/>
      <c r="W1453" s="4"/>
      <c r="X1453" s="4"/>
      <c r="Y1453" s="4"/>
      <c r="Z1453" s="4"/>
      <c r="AA1453" s="4"/>
      <c r="AB1453" s="4"/>
      <c r="AC1453" s="4"/>
      <c r="AD1453" s="4"/>
      <c r="AE1453" s="4"/>
      <c r="AF1453" s="4"/>
      <c r="AG1453" s="4"/>
      <c r="AH1453" s="4"/>
      <c r="AI1453" s="4"/>
      <c r="AJ1453" s="4"/>
      <c r="AK1453" s="4"/>
      <c r="AL1453" s="4"/>
      <c r="AM1453" s="4"/>
      <c r="AN1453" s="4"/>
      <c r="AO1453" s="4"/>
      <c r="AP1453" s="4"/>
      <c r="AQ1453" s="4"/>
    </row>
    <row r="1454" spans="1:43" ht="15.75" customHeight="1" x14ac:dyDescent="0.2">
      <c r="A1454" s="17">
        <v>43805</v>
      </c>
      <c r="B1454" s="17">
        <v>32216</v>
      </c>
      <c r="C1454" s="3" t="s">
        <v>48</v>
      </c>
      <c r="D1454" s="21">
        <v>37</v>
      </c>
      <c r="E1454" s="3" t="s">
        <v>40</v>
      </c>
      <c r="F1454" s="4"/>
      <c r="G1454" s="4"/>
      <c r="H1454" s="3" t="s">
        <v>49</v>
      </c>
      <c r="I1454" s="3" t="s">
        <v>1046</v>
      </c>
      <c r="J1454" s="3" t="s">
        <v>51</v>
      </c>
      <c r="K1454" s="3" t="s">
        <v>135</v>
      </c>
      <c r="L1454" s="3" t="s">
        <v>319</v>
      </c>
      <c r="M1454" s="3" t="s">
        <v>45</v>
      </c>
      <c r="N1454" s="3" t="s">
        <v>53</v>
      </c>
      <c r="O1454" s="3" t="s">
        <v>46</v>
      </c>
      <c r="P1454" s="17">
        <v>42064</v>
      </c>
      <c r="Q1454" s="5" t="s">
        <v>130</v>
      </c>
      <c r="R1454" s="3" t="s">
        <v>47</v>
      </c>
      <c r="S1454" s="3"/>
      <c r="T1454" s="3"/>
      <c r="U1454" s="4"/>
      <c r="V1454" s="4"/>
      <c r="W1454" s="4"/>
      <c r="X1454" s="4"/>
      <c r="Y1454" s="4"/>
      <c r="Z1454" s="4"/>
      <c r="AA1454" s="4"/>
      <c r="AB1454" s="4"/>
      <c r="AC1454" s="4"/>
      <c r="AD1454" s="4"/>
      <c r="AE1454" s="4"/>
      <c r="AF1454" s="4"/>
      <c r="AG1454" s="4"/>
      <c r="AH1454" s="4"/>
      <c r="AI1454" s="4"/>
      <c r="AJ1454" s="4"/>
      <c r="AK1454" s="4"/>
      <c r="AL1454" s="4"/>
      <c r="AM1454" s="4"/>
      <c r="AN1454" s="4"/>
      <c r="AO1454" s="4"/>
      <c r="AP1454" s="4"/>
      <c r="AQ1454" s="4"/>
    </row>
    <row r="1455" spans="1:43" ht="15.75" customHeight="1" x14ac:dyDescent="0.2">
      <c r="A1455" s="17">
        <v>43805</v>
      </c>
      <c r="B1455" s="17">
        <v>30782</v>
      </c>
      <c r="C1455" s="3" t="s">
        <v>54</v>
      </c>
      <c r="D1455" s="21">
        <v>41</v>
      </c>
      <c r="E1455" s="3" t="s">
        <v>40</v>
      </c>
      <c r="F1455" s="4"/>
      <c r="G1455" s="4"/>
      <c r="H1455" s="3" t="s">
        <v>49</v>
      </c>
      <c r="I1455" s="3" t="s">
        <v>1047</v>
      </c>
      <c r="J1455" s="3" t="s">
        <v>51</v>
      </c>
      <c r="K1455" s="3" t="s">
        <v>135</v>
      </c>
      <c r="L1455" s="3" t="s">
        <v>1048</v>
      </c>
      <c r="M1455" s="3" t="s">
        <v>45</v>
      </c>
      <c r="N1455" s="3" t="s">
        <v>53</v>
      </c>
      <c r="O1455" s="3" t="s">
        <v>62</v>
      </c>
      <c r="P1455" s="19"/>
      <c r="Q1455" s="3">
        <v>15</v>
      </c>
      <c r="R1455" s="3" t="s">
        <v>47</v>
      </c>
      <c r="S1455" s="3"/>
      <c r="T1455" s="3"/>
      <c r="U1455" s="4"/>
      <c r="V1455" s="4"/>
      <c r="W1455" s="4"/>
      <c r="X1455" s="4"/>
      <c r="Y1455" s="4"/>
      <c r="Z1455" s="4"/>
      <c r="AA1455" s="4"/>
      <c r="AB1455" s="4"/>
      <c r="AC1455" s="4"/>
      <c r="AD1455" s="4"/>
      <c r="AE1455" s="4"/>
      <c r="AF1455" s="4"/>
      <c r="AG1455" s="4"/>
      <c r="AH1455" s="4"/>
      <c r="AI1455" s="4"/>
      <c r="AJ1455" s="4"/>
      <c r="AK1455" s="4"/>
      <c r="AL1455" s="4"/>
      <c r="AM1455" s="4"/>
      <c r="AN1455" s="4"/>
      <c r="AO1455" s="4"/>
      <c r="AP1455" s="4"/>
      <c r="AQ1455" s="4"/>
    </row>
    <row r="1456" spans="1:43" ht="15.75" customHeight="1" x14ac:dyDescent="0.2">
      <c r="A1456" s="17">
        <v>43805</v>
      </c>
      <c r="B1456" s="17">
        <v>29952</v>
      </c>
      <c r="C1456" s="3" t="s">
        <v>92</v>
      </c>
      <c r="D1456" s="21">
        <v>43</v>
      </c>
      <c r="E1456" s="3" t="s">
        <v>40</v>
      </c>
      <c r="F1456" s="4"/>
      <c r="G1456" s="4"/>
      <c r="H1456" s="3" t="s">
        <v>41</v>
      </c>
      <c r="I1456" s="3" t="s">
        <v>77</v>
      </c>
      <c r="J1456" s="3" t="s">
        <v>51</v>
      </c>
      <c r="K1456" s="3" t="s">
        <v>135</v>
      </c>
      <c r="L1456" s="3" t="s">
        <v>525</v>
      </c>
      <c r="M1456" s="3" t="s">
        <v>45</v>
      </c>
      <c r="N1456" s="3" t="s">
        <v>53</v>
      </c>
      <c r="O1456" s="3" t="s">
        <v>46</v>
      </c>
      <c r="P1456" s="17">
        <v>40603</v>
      </c>
      <c r="Q1456" s="3">
        <v>13</v>
      </c>
      <c r="R1456" s="3" t="s">
        <v>47</v>
      </c>
      <c r="S1456" s="3"/>
      <c r="T1456" s="3"/>
      <c r="U1456" s="4"/>
      <c r="V1456" s="4"/>
      <c r="W1456" s="4"/>
      <c r="X1456" s="4"/>
      <c r="Y1456" s="4"/>
      <c r="Z1456" s="4"/>
      <c r="AA1456" s="4"/>
      <c r="AB1456" s="4"/>
      <c r="AC1456" s="4"/>
      <c r="AD1456" s="4"/>
      <c r="AE1456" s="4"/>
      <c r="AF1456" s="4"/>
      <c r="AG1456" s="4"/>
      <c r="AH1456" s="4"/>
      <c r="AI1456" s="4"/>
      <c r="AJ1456" s="4"/>
      <c r="AK1456" s="4"/>
      <c r="AL1456" s="4"/>
      <c r="AM1456" s="4"/>
      <c r="AN1456" s="4"/>
      <c r="AO1456" s="4"/>
      <c r="AP1456" s="4"/>
      <c r="AQ1456" s="4"/>
    </row>
    <row r="1457" spans="1:43" ht="15.75" customHeight="1" x14ac:dyDescent="0.2">
      <c r="A1457" s="17">
        <v>43805</v>
      </c>
      <c r="B1457" s="17">
        <v>32874</v>
      </c>
      <c r="C1457" s="3" t="s">
        <v>48</v>
      </c>
      <c r="D1457" s="21">
        <v>35</v>
      </c>
      <c r="E1457" s="3" t="s">
        <v>40</v>
      </c>
      <c r="F1457" s="4"/>
      <c r="G1457" s="4"/>
      <c r="H1457" s="3" t="s">
        <v>41</v>
      </c>
      <c r="I1457" s="3" t="s">
        <v>134</v>
      </c>
      <c r="J1457" s="3" t="s">
        <v>51</v>
      </c>
      <c r="K1457" s="3" t="s">
        <v>135</v>
      </c>
      <c r="L1457" s="3" t="s">
        <v>162</v>
      </c>
      <c r="M1457" s="3" t="s">
        <v>45</v>
      </c>
      <c r="N1457" s="3" t="s">
        <v>84</v>
      </c>
      <c r="O1457" s="3" t="s">
        <v>62</v>
      </c>
      <c r="P1457" s="19"/>
      <c r="Q1457" s="5" t="s">
        <v>613</v>
      </c>
      <c r="R1457" s="3" t="s">
        <v>47</v>
      </c>
      <c r="S1457" s="3"/>
      <c r="T1457" s="3"/>
      <c r="U1457" s="4"/>
      <c r="V1457" s="4"/>
      <c r="W1457" s="4"/>
      <c r="X1457" s="4"/>
      <c r="Y1457" s="4"/>
      <c r="Z1457" s="4"/>
      <c r="AA1457" s="4"/>
      <c r="AB1457" s="4"/>
      <c r="AC1457" s="4"/>
      <c r="AD1457" s="4"/>
      <c r="AE1457" s="4"/>
      <c r="AF1457" s="4"/>
      <c r="AG1457" s="4"/>
      <c r="AH1457" s="4"/>
      <c r="AI1457" s="4"/>
      <c r="AJ1457" s="4"/>
      <c r="AK1457" s="4"/>
      <c r="AL1457" s="4"/>
      <c r="AM1457" s="4"/>
      <c r="AN1457" s="4"/>
      <c r="AO1457" s="4"/>
      <c r="AP1457" s="4"/>
      <c r="AQ1457" s="4"/>
    </row>
    <row r="1458" spans="1:43" ht="15.75" customHeight="1" x14ac:dyDescent="0.2">
      <c r="A1458" s="17">
        <v>43805</v>
      </c>
      <c r="B1458" s="17">
        <v>35107</v>
      </c>
      <c r="C1458" s="3" t="s">
        <v>48</v>
      </c>
      <c r="D1458" s="21">
        <v>29</v>
      </c>
      <c r="E1458" s="3" t="s">
        <v>40</v>
      </c>
      <c r="F1458" s="4"/>
      <c r="G1458" s="4"/>
      <c r="H1458" s="3" t="s">
        <v>41</v>
      </c>
      <c r="I1458" s="3" t="s">
        <v>1049</v>
      </c>
      <c r="J1458" s="3" t="s">
        <v>51</v>
      </c>
      <c r="K1458" s="3" t="s">
        <v>135</v>
      </c>
      <c r="L1458" s="3" t="s">
        <v>162</v>
      </c>
      <c r="M1458" s="3" t="s">
        <v>45</v>
      </c>
      <c r="N1458" s="3" t="s">
        <v>84</v>
      </c>
      <c r="O1458" s="3" t="s">
        <v>46</v>
      </c>
      <c r="P1458" s="17">
        <v>43160</v>
      </c>
      <c r="Q1458" s="5" t="s">
        <v>136</v>
      </c>
      <c r="R1458" s="3" t="s">
        <v>47</v>
      </c>
      <c r="S1458" s="3"/>
      <c r="T1458" s="3"/>
      <c r="U1458" s="4"/>
      <c r="V1458" s="4"/>
      <c r="W1458" s="4"/>
      <c r="X1458" s="4"/>
      <c r="Y1458" s="4"/>
      <c r="Z1458" s="4"/>
      <c r="AA1458" s="4"/>
      <c r="AB1458" s="4"/>
      <c r="AC1458" s="4"/>
      <c r="AD1458" s="4"/>
      <c r="AE1458" s="4"/>
      <c r="AF1458" s="4"/>
      <c r="AG1458" s="4"/>
      <c r="AH1458" s="4"/>
      <c r="AI1458" s="4"/>
      <c r="AJ1458" s="4"/>
      <c r="AK1458" s="4"/>
      <c r="AL1458" s="4"/>
      <c r="AM1458" s="4"/>
      <c r="AN1458" s="4"/>
      <c r="AO1458" s="4"/>
      <c r="AP1458" s="4"/>
      <c r="AQ1458" s="4"/>
    </row>
    <row r="1459" spans="1:43" ht="15.75" customHeight="1" x14ac:dyDescent="0.2">
      <c r="A1459" s="17">
        <v>43805</v>
      </c>
      <c r="B1459" s="17">
        <v>28783</v>
      </c>
      <c r="C1459" s="3" t="s">
        <v>39</v>
      </c>
      <c r="D1459" s="21">
        <v>47</v>
      </c>
      <c r="E1459" s="3" t="s">
        <v>40</v>
      </c>
      <c r="F1459" s="4"/>
      <c r="G1459" s="4"/>
      <c r="H1459" s="3" t="s">
        <v>49</v>
      </c>
      <c r="I1459" s="3" t="s">
        <v>1050</v>
      </c>
      <c r="J1459" s="3" t="s">
        <v>403</v>
      </c>
      <c r="K1459" s="3" t="s">
        <v>5509</v>
      </c>
      <c r="L1459" s="3" t="s">
        <v>403</v>
      </c>
      <c r="M1459" s="3" t="s">
        <v>45</v>
      </c>
      <c r="N1459" s="3" t="s">
        <v>53</v>
      </c>
      <c r="O1459" s="3" t="s">
        <v>46</v>
      </c>
      <c r="P1459" s="17">
        <v>43627</v>
      </c>
      <c r="Q1459" s="5" t="s">
        <v>107</v>
      </c>
      <c r="R1459" s="3" t="s">
        <v>47</v>
      </c>
      <c r="S1459" s="3"/>
      <c r="T1459" s="3"/>
      <c r="U1459" s="4"/>
      <c r="V1459" s="4"/>
      <c r="W1459" s="4"/>
      <c r="X1459" s="4"/>
      <c r="Y1459" s="4"/>
      <c r="Z1459" s="4"/>
      <c r="AA1459" s="4"/>
      <c r="AB1459" s="4"/>
      <c r="AC1459" s="4"/>
      <c r="AD1459" s="4"/>
      <c r="AE1459" s="4"/>
      <c r="AF1459" s="4"/>
      <c r="AG1459" s="4"/>
      <c r="AH1459" s="4"/>
      <c r="AI1459" s="4"/>
      <c r="AJ1459" s="4"/>
      <c r="AK1459" s="4"/>
      <c r="AL1459" s="4"/>
      <c r="AM1459" s="4"/>
      <c r="AN1459" s="4"/>
      <c r="AO1459" s="4"/>
      <c r="AP1459" s="4"/>
      <c r="AQ1459" s="4"/>
    </row>
    <row r="1460" spans="1:43" ht="15.75" customHeight="1" x14ac:dyDescent="0.2">
      <c r="A1460" s="17">
        <v>43805</v>
      </c>
      <c r="B1460" s="17">
        <v>35169</v>
      </c>
      <c r="C1460" s="3" t="s">
        <v>54</v>
      </c>
      <c r="D1460" s="21">
        <v>29</v>
      </c>
      <c r="E1460" s="3" t="s">
        <v>40</v>
      </c>
      <c r="F1460" s="4"/>
      <c r="G1460" s="4"/>
      <c r="H1460" s="3" t="s">
        <v>41</v>
      </c>
      <c r="I1460" s="3" t="s">
        <v>1051</v>
      </c>
      <c r="J1460" s="3" t="s">
        <v>641</v>
      </c>
      <c r="K1460" s="3" t="s">
        <v>5509</v>
      </c>
      <c r="L1460" s="3" t="s">
        <v>641</v>
      </c>
      <c r="M1460" s="3" t="s">
        <v>45</v>
      </c>
      <c r="N1460" s="3" t="s">
        <v>39</v>
      </c>
      <c r="O1460" s="3" t="s">
        <v>46</v>
      </c>
      <c r="P1460" s="17">
        <v>43418</v>
      </c>
      <c r="Q1460" s="5" t="s">
        <v>97</v>
      </c>
      <c r="R1460" s="3" t="s">
        <v>47</v>
      </c>
      <c r="S1460" s="3"/>
      <c r="T1460" s="3"/>
      <c r="U1460" s="4"/>
      <c r="V1460" s="4"/>
      <c r="W1460" s="4"/>
      <c r="X1460" s="4"/>
      <c r="Y1460" s="4"/>
      <c r="Z1460" s="4"/>
      <c r="AA1460" s="4"/>
      <c r="AB1460" s="4"/>
      <c r="AC1460" s="4"/>
      <c r="AD1460" s="4"/>
      <c r="AE1460" s="4"/>
      <c r="AF1460" s="4"/>
      <c r="AG1460" s="4"/>
      <c r="AH1460" s="4"/>
      <c r="AI1460" s="4"/>
      <c r="AJ1460" s="4"/>
      <c r="AK1460" s="4"/>
      <c r="AL1460" s="4"/>
      <c r="AM1460" s="4"/>
      <c r="AN1460" s="4"/>
      <c r="AO1460" s="4"/>
      <c r="AP1460" s="4"/>
      <c r="AQ1460" s="4"/>
    </row>
    <row r="1461" spans="1:43" ht="15.75" customHeight="1" x14ac:dyDescent="0.2">
      <c r="A1461" s="17">
        <v>43805</v>
      </c>
      <c r="B1461" s="17">
        <v>27955</v>
      </c>
      <c r="C1461" s="3" t="s">
        <v>39</v>
      </c>
      <c r="D1461" s="21">
        <v>49</v>
      </c>
      <c r="E1461" s="3" t="s">
        <v>40</v>
      </c>
      <c r="F1461" s="4"/>
      <c r="G1461" s="4"/>
      <c r="H1461" s="3" t="s">
        <v>41</v>
      </c>
      <c r="I1461" s="3" t="s">
        <v>85</v>
      </c>
      <c r="J1461" s="3" t="s">
        <v>60</v>
      </c>
      <c r="K1461" s="3" t="s">
        <v>135</v>
      </c>
      <c r="L1461" s="3" t="s">
        <v>83</v>
      </c>
      <c r="M1461" s="3" t="s">
        <v>45</v>
      </c>
      <c r="N1461" s="3" t="s">
        <v>58</v>
      </c>
      <c r="O1461" s="3" t="s">
        <v>62</v>
      </c>
      <c r="P1461" s="19"/>
      <c r="Q1461" s="5" t="s">
        <v>620</v>
      </c>
      <c r="R1461" s="3" t="s">
        <v>47</v>
      </c>
      <c r="S1461" s="3"/>
      <c r="T1461" s="3"/>
      <c r="U1461" s="4"/>
      <c r="V1461" s="4"/>
      <c r="W1461" s="4"/>
      <c r="X1461" s="4"/>
      <c r="Y1461" s="4"/>
      <c r="Z1461" s="4"/>
      <c r="AA1461" s="4"/>
      <c r="AB1461" s="4"/>
      <c r="AC1461" s="4"/>
      <c r="AD1461" s="4"/>
      <c r="AE1461" s="4"/>
      <c r="AF1461" s="4"/>
      <c r="AG1461" s="4"/>
      <c r="AH1461" s="4"/>
      <c r="AI1461" s="4"/>
      <c r="AJ1461" s="4"/>
      <c r="AK1461" s="4"/>
      <c r="AL1461" s="4"/>
      <c r="AM1461" s="4"/>
      <c r="AN1461" s="4"/>
      <c r="AO1461" s="4"/>
      <c r="AP1461" s="4"/>
      <c r="AQ1461" s="4"/>
    </row>
    <row r="1462" spans="1:43" ht="15.75" customHeight="1" x14ac:dyDescent="0.2">
      <c r="A1462" s="17">
        <v>43807</v>
      </c>
      <c r="B1462" s="17">
        <v>31174</v>
      </c>
      <c r="C1462" s="3" t="s">
        <v>92</v>
      </c>
      <c r="D1462" s="21">
        <v>40</v>
      </c>
      <c r="E1462" s="3" t="s">
        <v>40</v>
      </c>
      <c r="F1462" s="4"/>
      <c r="G1462" s="4"/>
      <c r="H1462" s="3" t="s">
        <v>41</v>
      </c>
      <c r="I1462" s="3" t="s">
        <v>642</v>
      </c>
      <c r="J1462" s="3" t="s">
        <v>114</v>
      </c>
      <c r="K1462" s="3" t="s">
        <v>135</v>
      </c>
      <c r="L1462" s="3" t="s">
        <v>115</v>
      </c>
      <c r="M1462" s="3" t="s">
        <v>45</v>
      </c>
      <c r="N1462" s="3" t="s">
        <v>53</v>
      </c>
      <c r="O1462" s="3" t="s">
        <v>62</v>
      </c>
      <c r="P1462" s="19"/>
      <c r="Q1462" s="5" t="s">
        <v>147</v>
      </c>
      <c r="R1462" s="3" t="s">
        <v>47</v>
      </c>
      <c r="S1462" s="3"/>
      <c r="T1462" s="3"/>
      <c r="U1462" s="4"/>
      <c r="V1462" s="4"/>
      <c r="W1462" s="4"/>
      <c r="X1462" s="4"/>
      <c r="Y1462" s="4"/>
      <c r="Z1462" s="4"/>
      <c r="AA1462" s="4"/>
      <c r="AB1462" s="4"/>
      <c r="AC1462" s="4"/>
      <c r="AD1462" s="4"/>
      <c r="AE1462" s="4"/>
      <c r="AF1462" s="4"/>
      <c r="AG1462" s="4"/>
      <c r="AH1462" s="4"/>
      <c r="AI1462" s="4"/>
      <c r="AJ1462" s="4"/>
      <c r="AK1462" s="4"/>
      <c r="AL1462" s="4"/>
      <c r="AM1462" s="4"/>
      <c r="AN1462" s="4"/>
      <c r="AO1462" s="4"/>
      <c r="AP1462" s="4"/>
      <c r="AQ1462" s="4"/>
    </row>
    <row r="1463" spans="1:43" ht="15.75" customHeight="1" x14ac:dyDescent="0.2">
      <c r="A1463" s="17">
        <v>43807</v>
      </c>
      <c r="B1463" s="17">
        <v>29893</v>
      </c>
      <c r="C1463" s="3" t="s">
        <v>54</v>
      </c>
      <c r="D1463" s="21">
        <v>44</v>
      </c>
      <c r="E1463" s="3" t="s">
        <v>40</v>
      </c>
      <c r="F1463" s="4"/>
      <c r="G1463" s="4"/>
      <c r="H1463" s="3" t="s">
        <v>41</v>
      </c>
      <c r="I1463" s="3" t="s">
        <v>536</v>
      </c>
      <c r="J1463" s="3" t="s">
        <v>51</v>
      </c>
      <c r="K1463" s="3" t="s">
        <v>135</v>
      </c>
      <c r="L1463" s="3" t="s">
        <v>1052</v>
      </c>
      <c r="M1463" s="3" t="s">
        <v>45</v>
      </c>
      <c r="N1463" s="3" t="s">
        <v>39</v>
      </c>
      <c r="O1463" s="3" t="s">
        <v>46</v>
      </c>
      <c r="P1463" s="17">
        <v>36586</v>
      </c>
      <c r="Q1463" s="5" t="s">
        <v>401</v>
      </c>
      <c r="R1463" s="3" t="s">
        <v>47</v>
      </c>
      <c r="S1463" s="3"/>
      <c r="T1463" s="3"/>
      <c r="U1463" s="4"/>
      <c r="V1463" s="4"/>
      <c r="W1463" s="4"/>
      <c r="X1463" s="4"/>
      <c r="Y1463" s="4"/>
      <c r="Z1463" s="4"/>
      <c r="AA1463" s="4"/>
      <c r="AB1463" s="4"/>
      <c r="AC1463" s="4"/>
      <c r="AD1463" s="4"/>
      <c r="AE1463" s="4"/>
      <c r="AF1463" s="4"/>
      <c r="AG1463" s="4"/>
      <c r="AH1463" s="4"/>
      <c r="AI1463" s="4"/>
      <c r="AJ1463" s="4"/>
      <c r="AK1463" s="4"/>
      <c r="AL1463" s="4"/>
      <c r="AM1463" s="4"/>
      <c r="AN1463" s="4"/>
      <c r="AO1463" s="4"/>
      <c r="AP1463" s="4"/>
      <c r="AQ1463" s="4"/>
    </row>
    <row r="1464" spans="1:43" ht="15.75" customHeight="1" x14ac:dyDescent="0.2">
      <c r="A1464" s="17">
        <v>43808</v>
      </c>
      <c r="B1464" s="17">
        <v>28364</v>
      </c>
      <c r="C1464" s="3" t="s">
        <v>39</v>
      </c>
      <c r="D1464" s="21">
        <v>48</v>
      </c>
      <c r="E1464" s="3" t="s">
        <v>40</v>
      </c>
      <c r="F1464" s="4"/>
      <c r="G1464" s="4"/>
      <c r="H1464" s="3" t="s">
        <v>41</v>
      </c>
      <c r="I1464" s="3" t="s">
        <v>435</v>
      </c>
      <c r="J1464" s="3" t="s">
        <v>114</v>
      </c>
      <c r="K1464" s="3" t="s">
        <v>135</v>
      </c>
      <c r="L1464" s="3" t="s">
        <v>115</v>
      </c>
      <c r="M1464" s="3" t="s">
        <v>45</v>
      </c>
      <c r="N1464" s="3" t="s">
        <v>39</v>
      </c>
      <c r="O1464" s="3" t="s">
        <v>62</v>
      </c>
      <c r="P1464" s="19"/>
      <c r="Q1464" s="5" t="s">
        <v>116</v>
      </c>
      <c r="R1464" s="3" t="s">
        <v>47</v>
      </c>
      <c r="S1464" s="3"/>
      <c r="T1464" s="3"/>
      <c r="U1464" s="4"/>
      <c r="V1464" s="4"/>
      <c r="W1464" s="4"/>
      <c r="X1464" s="4"/>
      <c r="Y1464" s="4"/>
      <c r="Z1464" s="4"/>
      <c r="AA1464" s="4"/>
      <c r="AB1464" s="4"/>
      <c r="AC1464" s="4"/>
      <c r="AD1464" s="4"/>
      <c r="AE1464" s="4"/>
      <c r="AF1464" s="4"/>
      <c r="AG1464" s="4"/>
      <c r="AH1464" s="4"/>
      <c r="AI1464" s="4"/>
      <c r="AJ1464" s="4"/>
      <c r="AK1464" s="4"/>
      <c r="AL1464" s="4"/>
      <c r="AM1464" s="4"/>
      <c r="AN1464" s="4"/>
      <c r="AO1464" s="4"/>
      <c r="AP1464" s="4"/>
      <c r="AQ1464" s="4"/>
    </row>
    <row r="1465" spans="1:43" ht="15.75" customHeight="1" x14ac:dyDescent="0.2">
      <c r="A1465" s="17">
        <v>43808</v>
      </c>
      <c r="B1465" s="17">
        <v>32485</v>
      </c>
      <c r="C1465" s="3" t="s">
        <v>39</v>
      </c>
      <c r="D1465" s="21">
        <v>37</v>
      </c>
      <c r="E1465" s="3" t="s">
        <v>40</v>
      </c>
      <c r="F1465" s="4"/>
      <c r="G1465" s="4"/>
      <c r="H1465" s="3" t="s">
        <v>41</v>
      </c>
      <c r="I1465" s="3" t="s">
        <v>134</v>
      </c>
      <c r="J1465" s="3" t="s">
        <v>114</v>
      </c>
      <c r="K1465" s="3" t="s">
        <v>135</v>
      </c>
      <c r="L1465" s="3" t="s">
        <v>115</v>
      </c>
      <c r="M1465" s="3" t="s">
        <v>45</v>
      </c>
      <c r="N1465" s="3" t="s">
        <v>39</v>
      </c>
      <c r="O1465" s="3" t="s">
        <v>46</v>
      </c>
      <c r="P1465" s="17">
        <v>36586</v>
      </c>
      <c r="Q1465" s="5" t="s">
        <v>109</v>
      </c>
      <c r="R1465" s="3" t="s">
        <v>47</v>
      </c>
      <c r="S1465" s="3"/>
      <c r="T1465" s="3"/>
      <c r="U1465" s="4"/>
      <c r="V1465" s="4"/>
      <c r="W1465" s="4"/>
      <c r="X1465" s="4"/>
      <c r="Y1465" s="4"/>
      <c r="Z1465" s="4"/>
      <c r="AA1465" s="4"/>
      <c r="AB1465" s="4"/>
      <c r="AC1465" s="4"/>
      <c r="AD1465" s="4"/>
      <c r="AE1465" s="4"/>
      <c r="AF1465" s="4"/>
      <c r="AG1465" s="4"/>
      <c r="AH1465" s="4"/>
      <c r="AI1465" s="4"/>
      <c r="AJ1465" s="4"/>
      <c r="AK1465" s="4"/>
      <c r="AL1465" s="4"/>
      <c r="AM1465" s="4"/>
      <c r="AN1465" s="4"/>
      <c r="AO1465" s="4"/>
      <c r="AP1465" s="4"/>
      <c r="AQ1465" s="4"/>
    </row>
    <row r="1466" spans="1:43" ht="15.75" customHeight="1" x14ac:dyDescent="0.2">
      <c r="A1466" s="17">
        <v>43808</v>
      </c>
      <c r="B1466" s="17">
        <v>33993</v>
      </c>
      <c r="C1466" s="3" t="s">
        <v>54</v>
      </c>
      <c r="D1466" s="21">
        <v>32</v>
      </c>
      <c r="E1466" s="3" t="s">
        <v>40</v>
      </c>
      <c r="F1466" s="4"/>
      <c r="G1466" s="4"/>
      <c r="H1466" s="3" t="s">
        <v>41</v>
      </c>
      <c r="I1466" s="3" t="s">
        <v>134</v>
      </c>
      <c r="J1466" s="3" t="s">
        <v>114</v>
      </c>
      <c r="K1466" s="3" t="s">
        <v>135</v>
      </c>
      <c r="L1466" s="3" t="s">
        <v>115</v>
      </c>
      <c r="M1466" s="3" t="s">
        <v>45</v>
      </c>
      <c r="N1466" s="3" t="s">
        <v>39</v>
      </c>
      <c r="O1466" s="3" t="s">
        <v>62</v>
      </c>
      <c r="P1466" s="19"/>
      <c r="Q1466" s="5" t="s">
        <v>682</v>
      </c>
      <c r="R1466" s="3" t="s">
        <v>47</v>
      </c>
      <c r="S1466" s="3"/>
      <c r="T1466" s="3"/>
      <c r="U1466" s="4"/>
      <c r="V1466" s="4"/>
      <c r="W1466" s="4"/>
      <c r="X1466" s="4"/>
      <c r="Y1466" s="4"/>
      <c r="Z1466" s="4"/>
      <c r="AA1466" s="4"/>
      <c r="AB1466" s="4"/>
      <c r="AC1466" s="4"/>
      <c r="AD1466" s="4"/>
      <c r="AE1466" s="4"/>
      <c r="AF1466" s="4"/>
      <c r="AG1466" s="4"/>
      <c r="AH1466" s="4"/>
      <c r="AI1466" s="4"/>
      <c r="AJ1466" s="4"/>
      <c r="AK1466" s="4"/>
      <c r="AL1466" s="4"/>
      <c r="AM1466" s="4"/>
      <c r="AN1466" s="4"/>
      <c r="AO1466" s="4"/>
      <c r="AP1466" s="4"/>
      <c r="AQ1466" s="4"/>
    </row>
    <row r="1467" spans="1:43" ht="15.75" customHeight="1" x14ac:dyDescent="0.2">
      <c r="A1467" s="17">
        <v>43808</v>
      </c>
      <c r="B1467" s="17">
        <v>28604</v>
      </c>
      <c r="C1467" s="3" t="s">
        <v>48</v>
      </c>
      <c r="D1467" s="21">
        <v>47</v>
      </c>
      <c r="E1467" s="3" t="s">
        <v>40</v>
      </c>
      <c r="F1467" s="4"/>
      <c r="G1467" s="4"/>
      <c r="H1467" s="3" t="s">
        <v>49</v>
      </c>
      <c r="I1467" s="3" t="s">
        <v>276</v>
      </c>
      <c r="J1467" s="3" t="s">
        <v>51</v>
      </c>
      <c r="K1467" s="3" t="s">
        <v>135</v>
      </c>
      <c r="L1467" s="3" t="s">
        <v>1053</v>
      </c>
      <c r="M1467" s="3" t="s">
        <v>45</v>
      </c>
      <c r="N1467" s="3" t="s">
        <v>39</v>
      </c>
      <c r="O1467" s="3" t="s">
        <v>46</v>
      </c>
      <c r="P1467" s="17">
        <v>39873</v>
      </c>
      <c r="Q1467" s="5" t="s">
        <v>624</v>
      </c>
      <c r="R1467" s="3" t="s">
        <v>47</v>
      </c>
      <c r="S1467" s="3"/>
      <c r="T1467" s="3"/>
      <c r="U1467" s="4"/>
      <c r="V1467" s="4"/>
      <c r="W1467" s="4"/>
      <c r="X1467" s="4"/>
      <c r="Y1467" s="4"/>
      <c r="Z1467" s="4"/>
      <c r="AA1467" s="4"/>
      <c r="AB1467" s="4"/>
      <c r="AC1467" s="4"/>
      <c r="AD1467" s="4"/>
      <c r="AE1467" s="4"/>
      <c r="AF1467" s="4"/>
      <c r="AG1467" s="4"/>
      <c r="AH1467" s="4"/>
      <c r="AI1467" s="4"/>
      <c r="AJ1467" s="4"/>
      <c r="AK1467" s="4"/>
      <c r="AL1467" s="4"/>
      <c r="AM1467" s="4"/>
      <c r="AN1467" s="4"/>
      <c r="AO1467" s="4"/>
      <c r="AP1467" s="4"/>
      <c r="AQ1467" s="4"/>
    </row>
    <row r="1468" spans="1:43" ht="15.75" customHeight="1" x14ac:dyDescent="0.2">
      <c r="A1468" s="17">
        <v>43808</v>
      </c>
      <c r="B1468" s="17">
        <v>36321</v>
      </c>
      <c r="C1468" s="3" t="s">
        <v>39</v>
      </c>
      <c r="D1468" s="21">
        <v>26</v>
      </c>
      <c r="E1468" s="3" t="s">
        <v>40</v>
      </c>
      <c r="F1468" s="4"/>
      <c r="G1468" s="4"/>
      <c r="H1468" s="3" t="s">
        <v>41</v>
      </c>
      <c r="I1468" s="3" t="s">
        <v>79</v>
      </c>
      <c r="J1468" s="3" t="s">
        <v>51</v>
      </c>
      <c r="K1468" s="3" t="s">
        <v>135</v>
      </c>
      <c r="L1468" s="3" t="s">
        <v>296</v>
      </c>
      <c r="M1468" s="3" t="s">
        <v>45</v>
      </c>
      <c r="N1468" s="3" t="s">
        <v>53</v>
      </c>
      <c r="O1468" s="3" t="s">
        <v>62</v>
      </c>
      <c r="P1468" s="19"/>
      <c r="Q1468" s="3">
        <v>14</v>
      </c>
      <c r="R1468" s="3" t="s">
        <v>47</v>
      </c>
      <c r="S1468" s="3"/>
      <c r="T1468" s="3"/>
      <c r="U1468" s="4"/>
      <c r="V1468" s="4"/>
      <c r="W1468" s="4"/>
      <c r="X1468" s="4"/>
      <c r="Y1468" s="4"/>
      <c r="Z1468" s="4"/>
      <c r="AA1468" s="4"/>
      <c r="AB1468" s="4"/>
      <c r="AC1468" s="4"/>
      <c r="AD1468" s="4"/>
      <c r="AE1468" s="4"/>
      <c r="AF1468" s="4"/>
      <c r="AG1468" s="4"/>
      <c r="AH1468" s="4"/>
      <c r="AI1468" s="4"/>
      <c r="AJ1468" s="4"/>
      <c r="AK1468" s="4"/>
      <c r="AL1468" s="4"/>
      <c r="AM1468" s="4"/>
      <c r="AN1468" s="4"/>
      <c r="AO1468" s="4"/>
      <c r="AP1468" s="4"/>
      <c r="AQ1468" s="4"/>
    </row>
    <row r="1469" spans="1:43" ht="15.75" customHeight="1" x14ac:dyDescent="0.2">
      <c r="A1469" s="17">
        <v>43808</v>
      </c>
      <c r="B1469" s="17">
        <v>33051</v>
      </c>
      <c r="C1469" s="3" t="s">
        <v>39</v>
      </c>
      <c r="D1469" s="21">
        <v>35</v>
      </c>
      <c r="E1469" s="3" t="s">
        <v>40</v>
      </c>
      <c r="F1469" s="4"/>
      <c r="G1469" s="4"/>
      <c r="H1469" s="3" t="s">
        <v>41</v>
      </c>
      <c r="I1469" s="3" t="s">
        <v>1054</v>
      </c>
      <c r="J1469" s="3" t="s">
        <v>51</v>
      </c>
      <c r="K1469" s="3" t="s">
        <v>135</v>
      </c>
      <c r="L1469" s="3" t="s">
        <v>296</v>
      </c>
      <c r="M1469" s="3" t="s">
        <v>45</v>
      </c>
      <c r="N1469" s="3" t="s">
        <v>58</v>
      </c>
      <c r="O1469" s="3" t="s">
        <v>62</v>
      </c>
      <c r="P1469" s="19"/>
      <c r="Q1469" s="5" t="s">
        <v>128</v>
      </c>
      <c r="R1469" s="3" t="s">
        <v>47</v>
      </c>
      <c r="S1469" s="3"/>
      <c r="T1469" s="3"/>
      <c r="U1469" s="4"/>
      <c r="V1469" s="4"/>
      <c r="W1469" s="4"/>
      <c r="X1469" s="4"/>
      <c r="Y1469" s="4"/>
      <c r="Z1469" s="4"/>
      <c r="AA1469" s="4"/>
      <c r="AB1469" s="4"/>
      <c r="AC1469" s="4"/>
      <c r="AD1469" s="4"/>
      <c r="AE1469" s="4"/>
      <c r="AF1469" s="4"/>
      <c r="AG1469" s="4"/>
      <c r="AH1469" s="4"/>
      <c r="AI1469" s="4"/>
      <c r="AJ1469" s="4"/>
      <c r="AK1469" s="4"/>
      <c r="AL1469" s="4"/>
      <c r="AM1469" s="4"/>
      <c r="AN1469" s="4"/>
      <c r="AO1469" s="4"/>
      <c r="AP1469" s="4"/>
      <c r="AQ1469" s="4"/>
    </row>
    <row r="1470" spans="1:43" ht="15.75" customHeight="1" x14ac:dyDescent="0.2">
      <c r="A1470" s="17">
        <v>43808</v>
      </c>
      <c r="B1470" s="17">
        <v>33242</v>
      </c>
      <c r="C1470" s="3" t="s">
        <v>54</v>
      </c>
      <c r="D1470" s="21">
        <v>34</v>
      </c>
      <c r="E1470" s="3" t="s">
        <v>40</v>
      </c>
      <c r="F1470" s="4"/>
      <c r="G1470" s="4"/>
      <c r="H1470" s="3" t="s">
        <v>41</v>
      </c>
      <c r="I1470" s="3" t="s">
        <v>56</v>
      </c>
      <c r="J1470" s="3" t="s">
        <v>51</v>
      </c>
      <c r="K1470" s="3" t="s">
        <v>135</v>
      </c>
      <c r="L1470" s="3" t="s">
        <v>149</v>
      </c>
      <c r="M1470" s="3" t="s">
        <v>45</v>
      </c>
      <c r="N1470" s="3" t="s">
        <v>39</v>
      </c>
      <c r="O1470" s="3" t="s">
        <v>46</v>
      </c>
      <c r="P1470" s="17">
        <v>43160</v>
      </c>
      <c r="Q1470" s="3">
        <v>14</v>
      </c>
      <c r="R1470" s="3" t="s">
        <v>47</v>
      </c>
      <c r="S1470" s="3"/>
      <c r="T1470" s="3"/>
      <c r="U1470" s="4"/>
      <c r="V1470" s="4"/>
      <c r="W1470" s="4"/>
      <c r="X1470" s="4"/>
      <c r="Y1470" s="4"/>
      <c r="Z1470" s="4"/>
      <c r="AA1470" s="4"/>
      <c r="AB1470" s="4"/>
      <c r="AC1470" s="4"/>
      <c r="AD1470" s="4"/>
      <c r="AE1470" s="4"/>
      <c r="AF1470" s="4"/>
      <c r="AG1470" s="4"/>
      <c r="AH1470" s="4"/>
      <c r="AI1470" s="4"/>
      <c r="AJ1470" s="4"/>
      <c r="AK1470" s="4"/>
      <c r="AL1470" s="4"/>
      <c r="AM1470" s="4"/>
      <c r="AN1470" s="4"/>
      <c r="AO1470" s="4"/>
      <c r="AP1470" s="4"/>
      <c r="AQ1470" s="4"/>
    </row>
    <row r="1471" spans="1:43" ht="15.75" customHeight="1" x14ac:dyDescent="0.2">
      <c r="A1471" s="17">
        <v>43808</v>
      </c>
      <c r="B1471" s="17">
        <v>30396</v>
      </c>
      <c r="C1471" s="3" t="s">
        <v>39</v>
      </c>
      <c r="D1471" s="21">
        <v>42</v>
      </c>
      <c r="E1471" s="3" t="s">
        <v>40</v>
      </c>
      <c r="F1471" s="4"/>
      <c r="G1471" s="4"/>
      <c r="H1471" s="3" t="s">
        <v>41</v>
      </c>
      <c r="I1471" s="3" t="s">
        <v>56</v>
      </c>
      <c r="J1471" s="3" t="s">
        <v>51</v>
      </c>
      <c r="K1471" s="3" t="s">
        <v>135</v>
      </c>
      <c r="L1471" s="3" t="s">
        <v>149</v>
      </c>
      <c r="M1471" s="3" t="s">
        <v>45</v>
      </c>
      <c r="N1471" s="3" t="s">
        <v>58</v>
      </c>
      <c r="O1471" s="3" t="s">
        <v>46</v>
      </c>
      <c r="P1471" s="17">
        <v>43595</v>
      </c>
      <c r="Q1471" s="5" t="s">
        <v>132</v>
      </c>
      <c r="R1471" s="3" t="s">
        <v>47</v>
      </c>
      <c r="S1471" s="3"/>
      <c r="T1471" s="3"/>
      <c r="U1471" s="4"/>
      <c r="V1471" s="4"/>
      <c r="W1471" s="4"/>
      <c r="X1471" s="4"/>
      <c r="Y1471" s="4"/>
      <c r="Z1471" s="4"/>
      <c r="AA1471" s="4"/>
      <c r="AB1471" s="4"/>
      <c r="AC1471" s="4"/>
      <c r="AD1471" s="4"/>
      <c r="AE1471" s="4"/>
      <c r="AF1471" s="4"/>
      <c r="AG1471" s="4"/>
      <c r="AH1471" s="4"/>
      <c r="AI1471" s="4"/>
      <c r="AJ1471" s="4"/>
      <c r="AK1471" s="4"/>
      <c r="AL1471" s="4"/>
      <c r="AM1471" s="4"/>
      <c r="AN1471" s="4"/>
      <c r="AO1471" s="4"/>
      <c r="AP1471" s="4"/>
      <c r="AQ1471" s="4"/>
    </row>
    <row r="1472" spans="1:43" ht="15.75" customHeight="1" x14ac:dyDescent="0.2">
      <c r="A1472" s="17">
        <v>43808</v>
      </c>
      <c r="B1472" s="17">
        <v>29799</v>
      </c>
      <c r="C1472" s="3" t="s">
        <v>92</v>
      </c>
      <c r="D1472" s="21">
        <v>44</v>
      </c>
      <c r="E1472" s="3" t="s">
        <v>40</v>
      </c>
      <c r="F1472" s="4"/>
      <c r="G1472" s="4"/>
      <c r="H1472" s="3" t="s">
        <v>49</v>
      </c>
      <c r="I1472" s="3" t="s">
        <v>642</v>
      </c>
      <c r="J1472" s="3" t="s">
        <v>51</v>
      </c>
      <c r="K1472" s="3" t="s">
        <v>135</v>
      </c>
      <c r="L1472" s="3" t="s">
        <v>149</v>
      </c>
      <c r="M1472" s="3" t="s">
        <v>45</v>
      </c>
      <c r="N1472" s="3" t="s">
        <v>58</v>
      </c>
      <c r="O1472" s="3" t="s">
        <v>46</v>
      </c>
      <c r="P1472" s="17">
        <v>43678</v>
      </c>
      <c r="Q1472" s="5" t="s">
        <v>94</v>
      </c>
      <c r="R1472" s="3" t="s">
        <v>47</v>
      </c>
      <c r="S1472" s="3"/>
      <c r="T1472" s="3"/>
      <c r="U1472" s="4"/>
      <c r="V1472" s="4"/>
      <c r="W1472" s="4"/>
      <c r="X1472" s="4"/>
      <c r="Y1472" s="4"/>
      <c r="Z1472" s="4"/>
      <c r="AA1472" s="4"/>
      <c r="AB1472" s="4"/>
      <c r="AC1472" s="4"/>
      <c r="AD1472" s="4"/>
      <c r="AE1472" s="4"/>
      <c r="AF1472" s="4"/>
      <c r="AG1472" s="4"/>
      <c r="AH1472" s="4"/>
      <c r="AI1472" s="4"/>
      <c r="AJ1472" s="4"/>
      <c r="AK1472" s="4"/>
      <c r="AL1472" s="4"/>
      <c r="AM1472" s="4"/>
      <c r="AN1472" s="4"/>
      <c r="AO1472" s="4"/>
      <c r="AP1472" s="4"/>
      <c r="AQ1472" s="4"/>
    </row>
    <row r="1473" spans="1:43" ht="15.75" customHeight="1" x14ac:dyDescent="0.2">
      <c r="A1473" s="17">
        <v>43808</v>
      </c>
      <c r="B1473" s="17">
        <v>25943</v>
      </c>
      <c r="C1473" s="3" t="s">
        <v>48</v>
      </c>
      <c r="D1473" s="21">
        <v>54</v>
      </c>
      <c r="E1473" s="3" t="s">
        <v>40</v>
      </c>
      <c r="F1473" s="4"/>
      <c r="G1473" s="4"/>
      <c r="H1473" s="3" t="s">
        <v>49</v>
      </c>
      <c r="I1473" s="3" t="s">
        <v>1055</v>
      </c>
      <c r="J1473" s="3" t="s">
        <v>51</v>
      </c>
      <c r="K1473" s="3" t="s">
        <v>135</v>
      </c>
      <c r="L1473" s="3" t="s">
        <v>644</v>
      </c>
      <c r="M1473" s="3" t="s">
        <v>45</v>
      </c>
      <c r="N1473" s="3" t="s">
        <v>84</v>
      </c>
      <c r="O1473" s="3" t="s">
        <v>46</v>
      </c>
      <c r="P1473" s="17">
        <v>43685</v>
      </c>
      <c r="Q1473" s="5" t="s">
        <v>130</v>
      </c>
      <c r="R1473" s="3" t="s">
        <v>47</v>
      </c>
      <c r="S1473" s="3"/>
      <c r="T1473" s="3"/>
      <c r="U1473" s="4"/>
      <c r="V1473" s="4"/>
      <c r="W1473" s="4"/>
      <c r="X1473" s="4"/>
      <c r="Y1473" s="4"/>
      <c r="Z1473" s="4"/>
      <c r="AA1473" s="4"/>
      <c r="AB1473" s="4"/>
      <c r="AC1473" s="4"/>
      <c r="AD1473" s="4"/>
      <c r="AE1473" s="4"/>
      <c r="AF1473" s="4"/>
      <c r="AG1473" s="4"/>
      <c r="AH1473" s="4"/>
      <c r="AI1473" s="4"/>
      <c r="AJ1473" s="4"/>
      <c r="AK1473" s="4"/>
      <c r="AL1473" s="4"/>
      <c r="AM1473" s="4"/>
      <c r="AN1473" s="4"/>
      <c r="AO1473" s="4"/>
      <c r="AP1473" s="4"/>
      <c r="AQ1473" s="4"/>
    </row>
    <row r="1474" spans="1:43" ht="15.75" customHeight="1" x14ac:dyDescent="0.2">
      <c r="A1474" s="17">
        <v>43809</v>
      </c>
      <c r="B1474" s="17">
        <v>36599</v>
      </c>
      <c r="C1474" s="3" t="s">
        <v>54</v>
      </c>
      <c r="D1474" s="21">
        <v>25</v>
      </c>
      <c r="E1474" s="3" t="s">
        <v>40</v>
      </c>
      <c r="F1474" s="4"/>
      <c r="G1474" s="4"/>
      <c r="H1474" s="3" t="s">
        <v>41</v>
      </c>
      <c r="I1474" s="3" t="s">
        <v>101</v>
      </c>
      <c r="J1474" s="3" t="s">
        <v>51</v>
      </c>
      <c r="K1474" s="3" t="s">
        <v>135</v>
      </c>
      <c r="L1474" s="3" t="s">
        <v>164</v>
      </c>
      <c r="M1474" s="3" t="s">
        <v>45</v>
      </c>
      <c r="N1474" s="3" t="s">
        <v>58</v>
      </c>
      <c r="O1474" s="3" t="s">
        <v>62</v>
      </c>
      <c r="P1474" s="19"/>
      <c r="Q1474" s="5" t="s">
        <v>128</v>
      </c>
      <c r="R1474" s="3" t="s">
        <v>47</v>
      </c>
      <c r="S1474" s="3"/>
      <c r="T1474" s="3"/>
      <c r="U1474" s="4"/>
      <c r="V1474" s="4"/>
      <c r="W1474" s="4"/>
      <c r="X1474" s="4"/>
      <c r="Y1474" s="4"/>
      <c r="Z1474" s="4"/>
      <c r="AA1474" s="4"/>
      <c r="AB1474" s="4"/>
      <c r="AC1474" s="4"/>
      <c r="AD1474" s="4"/>
      <c r="AE1474" s="4"/>
      <c r="AF1474" s="4"/>
      <c r="AG1474" s="4"/>
      <c r="AH1474" s="4"/>
      <c r="AI1474" s="4"/>
      <c r="AJ1474" s="4"/>
      <c r="AK1474" s="4"/>
      <c r="AL1474" s="4"/>
      <c r="AM1474" s="4"/>
      <c r="AN1474" s="4"/>
      <c r="AO1474" s="4"/>
      <c r="AP1474" s="4"/>
      <c r="AQ1474" s="4"/>
    </row>
    <row r="1475" spans="1:43" ht="15.75" customHeight="1" x14ac:dyDescent="0.2">
      <c r="A1475" s="17">
        <v>43809</v>
      </c>
      <c r="B1475" s="17">
        <v>32101</v>
      </c>
      <c r="C1475" s="3" t="s">
        <v>48</v>
      </c>
      <c r="D1475" s="21">
        <v>38</v>
      </c>
      <c r="E1475" s="3" t="s">
        <v>40</v>
      </c>
      <c r="F1475" s="4"/>
      <c r="G1475" s="4"/>
      <c r="H1475" s="3" t="s">
        <v>41</v>
      </c>
      <c r="I1475" s="3" t="s">
        <v>250</v>
      </c>
      <c r="J1475" s="3" t="s">
        <v>51</v>
      </c>
      <c r="K1475" s="3" t="s">
        <v>135</v>
      </c>
      <c r="L1475" s="3" t="s">
        <v>81</v>
      </c>
      <c r="M1475" s="3" t="s">
        <v>45</v>
      </c>
      <c r="N1475" s="3" t="s">
        <v>53</v>
      </c>
      <c r="O1475" s="3" t="s">
        <v>62</v>
      </c>
      <c r="P1475" s="19"/>
      <c r="Q1475" s="5" t="s">
        <v>97</v>
      </c>
      <c r="R1475" s="3" t="s">
        <v>47</v>
      </c>
      <c r="S1475" s="3"/>
      <c r="T1475" s="3"/>
      <c r="U1475" s="4"/>
      <c r="V1475" s="4"/>
      <c r="W1475" s="4"/>
      <c r="X1475" s="4"/>
      <c r="Y1475" s="4"/>
      <c r="Z1475" s="4"/>
      <c r="AA1475" s="4"/>
      <c r="AB1475" s="4"/>
      <c r="AC1475" s="4"/>
      <c r="AD1475" s="4"/>
      <c r="AE1475" s="4"/>
      <c r="AF1475" s="4"/>
      <c r="AG1475" s="4"/>
      <c r="AH1475" s="4"/>
      <c r="AI1475" s="4"/>
      <c r="AJ1475" s="4"/>
      <c r="AK1475" s="4"/>
      <c r="AL1475" s="4"/>
      <c r="AM1475" s="4"/>
      <c r="AN1475" s="4"/>
      <c r="AO1475" s="4"/>
      <c r="AP1475" s="4"/>
      <c r="AQ1475" s="4"/>
    </row>
    <row r="1476" spans="1:43" ht="15.75" customHeight="1" x14ac:dyDescent="0.2">
      <c r="A1476" s="17">
        <v>43809</v>
      </c>
      <c r="B1476" s="17">
        <v>34816</v>
      </c>
      <c r="C1476" s="3" t="s">
        <v>48</v>
      </c>
      <c r="D1476" s="21">
        <v>30</v>
      </c>
      <c r="E1476" s="3" t="s">
        <v>40</v>
      </c>
      <c r="F1476" s="4"/>
      <c r="G1476" s="4"/>
      <c r="H1476" s="3" t="s">
        <v>41</v>
      </c>
      <c r="I1476" s="3" t="s">
        <v>425</v>
      </c>
      <c r="J1476" s="3" t="s">
        <v>51</v>
      </c>
      <c r="K1476" s="3" t="s">
        <v>135</v>
      </c>
      <c r="L1476" s="3" t="s">
        <v>319</v>
      </c>
      <c r="M1476" s="3" t="s">
        <v>45</v>
      </c>
      <c r="N1476" s="3" t="s">
        <v>39</v>
      </c>
      <c r="O1476" s="3" t="s">
        <v>46</v>
      </c>
      <c r="P1476" s="17">
        <v>43160</v>
      </c>
      <c r="Q1476" s="4"/>
      <c r="R1476" s="3" t="s">
        <v>47</v>
      </c>
      <c r="S1476" s="3"/>
      <c r="T1476" s="3"/>
      <c r="U1476" s="4"/>
      <c r="V1476" s="4"/>
      <c r="W1476" s="4"/>
      <c r="X1476" s="4"/>
      <c r="Y1476" s="4"/>
      <c r="Z1476" s="4"/>
      <c r="AA1476" s="4"/>
      <c r="AB1476" s="4"/>
      <c r="AC1476" s="4"/>
      <c r="AD1476" s="4"/>
      <c r="AE1476" s="4"/>
      <c r="AF1476" s="4"/>
      <c r="AG1476" s="4"/>
      <c r="AH1476" s="4"/>
      <c r="AI1476" s="4"/>
      <c r="AJ1476" s="4"/>
      <c r="AK1476" s="4"/>
      <c r="AL1476" s="4"/>
      <c r="AM1476" s="4"/>
      <c r="AN1476" s="4"/>
      <c r="AO1476" s="4"/>
      <c r="AP1476" s="4"/>
      <c r="AQ1476" s="4"/>
    </row>
    <row r="1477" spans="1:43" ht="15.75" customHeight="1" x14ac:dyDescent="0.2">
      <c r="A1477" s="17">
        <v>43809</v>
      </c>
      <c r="B1477" s="17">
        <v>30831</v>
      </c>
      <c r="C1477" s="3" t="s">
        <v>54</v>
      </c>
      <c r="D1477" s="21">
        <v>41</v>
      </c>
      <c r="E1477" s="3" t="s">
        <v>40</v>
      </c>
      <c r="F1477" s="4"/>
      <c r="G1477" s="4"/>
      <c r="H1477" s="3" t="s">
        <v>41</v>
      </c>
      <c r="I1477" s="3" t="s">
        <v>318</v>
      </c>
      <c r="J1477" s="3" t="s">
        <v>51</v>
      </c>
      <c r="K1477" s="3" t="s">
        <v>135</v>
      </c>
      <c r="L1477" s="3" t="s">
        <v>1056</v>
      </c>
      <c r="M1477" s="3" t="s">
        <v>45</v>
      </c>
      <c r="N1477" s="3" t="s">
        <v>58</v>
      </c>
      <c r="O1477" s="3" t="s">
        <v>46</v>
      </c>
      <c r="P1477" s="17">
        <v>43559</v>
      </c>
      <c r="Q1477" s="5" t="s">
        <v>147</v>
      </c>
      <c r="R1477" s="3" t="s">
        <v>47</v>
      </c>
      <c r="S1477" s="3"/>
      <c r="T1477" s="3"/>
      <c r="U1477" s="4"/>
      <c r="V1477" s="4"/>
      <c r="W1477" s="4"/>
      <c r="X1477" s="4"/>
      <c r="Y1477" s="4"/>
      <c r="Z1477" s="4"/>
      <c r="AA1477" s="4"/>
      <c r="AB1477" s="4"/>
      <c r="AC1477" s="4"/>
      <c r="AD1477" s="4"/>
      <c r="AE1477" s="4"/>
      <c r="AF1477" s="4"/>
      <c r="AG1477" s="4"/>
      <c r="AH1477" s="4"/>
      <c r="AI1477" s="4"/>
      <c r="AJ1477" s="4"/>
      <c r="AK1477" s="4"/>
      <c r="AL1477" s="4"/>
      <c r="AM1477" s="4"/>
      <c r="AN1477" s="4"/>
      <c r="AO1477" s="4"/>
      <c r="AP1477" s="4"/>
      <c r="AQ1477" s="4"/>
    </row>
    <row r="1478" spans="1:43" ht="15.75" customHeight="1" x14ac:dyDescent="0.2">
      <c r="A1478" s="17">
        <v>43809</v>
      </c>
      <c r="B1478" s="17">
        <v>35780</v>
      </c>
      <c r="C1478" s="3" t="s">
        <v>48</v>
      </c>
      <c r="D1478" s="21">
        <v>28</v>
      </c>
      <c r="E1478" s="3" t="s">
        <v>40</v>
      </c>
      <c r="F1478" s="4"/>
      <c r="G1478" s="4"/>
      <c r="H1478" s="3" t="s">
        <v>41</v>
      </c>
      <c r="I1478" s="3" t="s">
        <v>425</v>
      </c>
      <c r="J1478" s="3" t="s">
        <v>51</v>
      </c>
      <c r="K1478" s="3" t="s">
        <v>135</v>
      </c>
      <c r="L1478" s="3" t="s">
        <v>1057</v>
      </c>
      <c r="M1478" s="3" t="s">
        <v>45</v>
      </c>
      <c r="N1478" s="3" t="s">
        <v>793</v>
      </c>
      <c r="O1478" s="3" t="s">
        <v>62</v>
      </c>
      <c r="P1478" s="19"/>
      <c r="Q1478" s="5" t="s">
        <v>1058</v>
      </c>
      <c r="R1478" s="3" t="s">
        <v>47</v>
      </c>
      <c r="S1478" s="3"/>
      <c r="T1478" s="3"/>
      <c r="U1478" s="4"/>
      <c r="V1478" s="4"/>
      <c r="W1478" s="4"/>
      <c r="X1478" s="4"/>
      <c r="Y1478" s="4"/>
      <c r="Z1478" s="4"/>
      <c r="AA1478" s="4"/>
      <c r="AB1478" s="4"/>
      <c r="AC1478" s="4"/>
      <c r="AD1478" s="4"/>
      <c r="AE1478" s="4"/>
      <c r="AF1478" s="4"/>
      <c r="AG1478" s="4"/>
      <c r="AH1478" s="4"/>
      <c r="AI1478" s="4"/>
      <c r="AJ1478" s="4"/>
      <c r="AK1478" s="4"/>
      <c r="AL1478" s="4"/>
      <c r="AM1478" s="4"/>
      <c r="AN1478" s="4"/>
      <c r="AO1478" s="4"/>
      <c r="AP1478" s="4"/>
      <c r="AQ1478" s="4"/>
    </row>
    <row r="1479" spans="1:43" ht="15.75" customHeight="1" x14ac:dyDescent="0.2">
      <c r="A1479" s="17">
        <v>43809</v>
      </c>
      <c r="B1479" s="17">
        <v>30491</v>
      </c>
      <c r="C1479" s="3" t="s">
        <v>54</v>
      </c>
      <c r="D1479" s="21">
        <v>42</v>
      </c>
      <c r="E1479" s="3" t="s">
        <v>40</v>
      </c>
      <c r="F1479" s="4"/>
      <c r="G1479" s="4"/>
      <c r="H1479" s="3" t="s">
        <v>41</v>
      </c>
      <c r="I1479" s="3" t="s">
        <v>1059</v>
      </c>
      <c r="J1479" s="3" t="s">
        <v>51</v>
      </c>
      <c r="K1479" s="3" t="s">
        <v>135</v>
      </c>
      <c r="L1479" s="3" t="s">
        <v>1060</v>
      </c>
      <c r="M1479" s="3" t="s">
        <v>45</v>
      </c>
      <c r="N1479" s="3" t="s">
        <v>84</v>
      </c>
      <c r="O1479" s="3" t="s">
        <v>46</v>
      </c>
      <c r="P1479" s="17">
        <v>42736</v>
      </c>
      <c r="Q1479" s="5" t="s">
        <v>99</v>
      </c>
      <c r="R1479" s="3" t="s">
        <v>47</v>
      </c>
      <c r="S1479" s="3"/>
      <c r="T1479" s="3"/>
      <c r="U1479" s="4"/>
      <c r="V1479" s="4"/>
      <c r="W1479" s="4"/>
      <c r="X1479" s="4"/>
      <c r="Y1479" s="4"/>
      <c r="Z1479" s="4"/>
      <c r="AA1479" s="4"/>
      <c r="AB1479" s="4"/>
      <c r="AC1479" s="4"/>
      <c r="AD1479" s="4"/>
      <c r="AE1479" s="4"/>
      <c r="AF1479" s="4"/>
      <c r="AG1479" s="4"/>
      <c r="AH1479" s="4"/>
      <c r="AI1479" s="4"/>
      <c r="AJ1479" s="4"/>
      <c r="AK1479" s="4"/>
      <c r="AL1479" s="4"/>
      <c r="AM1479" s="4"/>
      <c r="AN1479" s="4"/>
      <c r="AO1479" s="4"/>
      <c r="AP1479" s="4"/>
      <c r="AQ1479" s="4"/>
    </row>
    <row r="1480" spans="1:43" ht="15.75" customHeight="1" x14ac:dyDescent="0.2">
      <c r="A1480" s="17">
        <v>43809</v>
      </c>
      <c r="B1480" s="17">
        <v>31491</v>
      </c>
      <c r="C1480" s="3" t="s">
        <v>54</v>
      </c>
      <c r="D1480" s="21">
        <v>39</v>
      </c>
      <c r="E1480" s="3" t="s">
        <v>40</v>
      </c>
      <c r="F1480" s="4"/>
      <c r="G1480" s="4"/>
      <c r="H1480" s="3" t="s">
        <v>49</v>
      </c>
      <c r="I1480" s="3" t="s">
        <v>531</v>
      </c>
      <c r="J1480" s="3" t="s">
        <v>51</v>
      </c>
      <c r="K1480" s="3" t="s">
        <v>135</v>
      </c>
      <c r="L1480" s="3" t="s">
        <v>880</v>
      </c>
      <c r="M1480" s="3" t="s">
        <v>45</v>
      </c>
      <c r="N1480" s="3" t="s">
        <v>84</v>
      </c>
      <c r="O1480" s="3" t="s">
        <v>46</v>
      </c>
      <c r="P1480" s="17">
        <v>42804</v>
      </c>
      <c r="Q1480" s="5" t="s">
        <v>97</v>
      </c>
      <c r="R1480" s="3" t="s">
        <v>47</v>
      </c>
      <c r="S1480" s="3"/>
      <c r="T1480" s="3"/>
      <c r="U1480" s="4"/>
      <c r="V1480" s="4"/>
      <c r="W1480" s="4"/>
      <c r="X1480" s="4"/>
      <c r="Y1480" s="4"/>
      <c r="Z1480" s="4"/>
      <c r="AA1480" s="4"/>
      <c r="AB1480" s="4"/>
      <c r="AC1480" s="4"/>
      <c r="AD1480" s="4"/>
      <c r="AE1480" s="4"/>
      <c r="AF1480" s="4"/>
      <c r="AG1480" s="4"/>
      <c r="AH1480" s="4"/>
      <c r="AI1480" s="4"/>
      <c r="AJ1480" s="4"/>
      <c r="AK1480" s="4"/>
      <c r="AL1480" s="4"/>
      <c r="AM1480" s="4"/>
      <c r="AN1480" s="4"/>
      <c r="AO1480" s="4"/>
      <c r="AP1480" s="4"/>
      <c r="AQ1480" s="4"/>
    </row>
    <row r="1481" spans="1:43" ht="15.75" customHeight="1" x14ac:dyDescent="0.2">
      <c r="A1481" s="17">
        <v>43809</v>
      </c>
      <c r="B1481" s="17">
        <v>34167</v>
      </c>
      <c r="C1481" s="3" t="s">
        <v>54</v>
      </c>
      <c r="D1481" s="21">
        <v>32</v>
      </c>
      <c r="E1481" s="3" t="s">
        <v>40</v>
      </c>
      <c r="F1481" s="4"/>
      <c r="G1481" s="4"/>
      <c r="H1481" s="3" t="s">
        <v>41</v>
      </c>
      <c r="I1481" s="3" t="s">
        <v>669</v>
      </c>
      <c r="J1481" s="3" t="s">
        <v>51</v>
      </c>
      <c r="K1481" s="3" t="s">
        <v>135</v>
      </c>
      <c r="L1481" s="3" t="s">
        <v>104</v>
      </c>
      <c r="M1481" s="3" t="s">
        <v>45</v>
      </c>
      <c r="N1481" s="3" t="s">
        <v>39</v>
      </c>
      <c r="O1481" s="3" t="s">
        <v>62</v>
      </c>
      <c r="P1481" s="19"/>
      <c r="Q1481" s="5" t="s">
        <v>112</v>
      </c>
      <c r="R1481" s="3" t="s">
        <v>47</v>
      </c>
      <c r="S1481" s="3"/>
      <c r="T1481" s="3"/>
      <c r="U1481" s="4"/>
      <c r="V1481" s="4"/>
      <c r="W1481" s="4"/>
      <c r="X1481" s="4"/>
      <c r="Y1481" s="4"/>
      <c r="Z1481" s="4"/>
      <c r="AA1481" s="4"/>
      <c r="AB1481" s="4"/>
      <c r="AC1481" s="4"/>
      <c r="AD1481" s="4"/>
      <c r="AE1481" s="4"/>
      <c r="AF1481" s="4"/>
      <c r="AG1481" s="4"/>
      <c r="AH1481" s="4"/>
      <c r="AI1481" s="4"/>
      <c r="AJ1481" s="4"/>
      <c r="AK1481" s="4"/>
      <c r="AL1481" s="4"/>
      <c r="AM1481" s="4"/>
      <c r="AN1481" s="4"/>
      <c r="AO1481" s="4"/>
      <c r="AP1481" s="4"/>
      <c r="AQ1481" s="4"/>
    </row>
    <row r="1482" spans="1:43" ht="15.75" customHeight="1" x14ac:dyDescent="0.2">
      <c r="A1482" s="17">
        <v>43809</v>
      </c>
      <c r="B1482" s="17">
        <v>33359</v>
      </c>
      <c r="C1482" s="3" t="s">
        <v>48</v>
      </c>
      <c r="D1482" s="21">
        <v>34</v>
      </c>
      <c r="E1482" s="3" t="s">
        <v>40</v>
      </c>
      <c r="F1482" s="4"/>
      <c r="G1482" s="4"/>
      <c r="H1482" s="3" t="s">
        <v>49</v>
      </c>
      <c r="I1482" s="3" t="s">
        <v>108</v>
      </c>
      <c r="J1482" s="3" t="s">
        <v>51</v>
      </c>
      <c r="K1482" s="3" t="s">
        <v>135</v>
      </c>
      <c r="L1482" s="3" t="s">
        <v>319</v>
      </c>
      <c r="M1482" s="3" t="s">
        <v>45</v>
      </c>
      <c r="N1482" s="3" t="s">
        <v>84</v>
      </c>
      <c r="O1482" s="3" t="s">
        <v>62</v>
      </c>
      <c r="P1482" s="19"/>
      <c r="Q1482" s="5" t="s">
        <v>100</v>
      </c>
      <c r="R1482" s="3" t="s">
        <v>47</v>
      </c>
      <c r="S1482" s="3"/>
      <c r="T1482" s="3"/>
      <c r="U1482" s="4"/>
      <c r="V1482" s="4"/>
      <c r="W1482" s="4"/>
      <c r="X1482" s="4"/>
      <c r="Y1482" s="4"/>
      <c r="Z1482" s="4"/>
      <c r="AA1482" s="4"/>
      <c r="AB1482" s="4"/>
      <c r="AC1482" s="4"/>
      <c r="AD1482" s="4"/>
      <c r="AE1482" s="4"/>
      <c r="AF1482" s="4"/>
      <c r="AG1482" s="4"/>
      <c r="AH1482" s="4"/>
      <c r="AI1482" s="4"/>
      <c r="AJ1482" s="4"/>
      <c r="AK1482" s="4"/>
      <c r="AL1482" s="4"/>
      <c r="AM1482" s="4"/>
      <c r="AN1482" s="4"/>
      <c r="AO1482" s="4"/>
      <c r="AP1482" s="4"/>
      <c r="AQ1482" s="4"/>
    </row>
    <row r="1483" spans="1:43" ht="15.75" customHeight="1" x14ac:dyDescent="0.2">
      <c r="A1483" s="17">
        <v>43809</v>
      </c>
      <c r="B1483" s="17">
        <v>32102</v>
      </c>
      <c r="C1483" s="3" t="s">
        <v>54</v>
      </c>
      <c r="D1483" s="21">
        <v>38</v>
      </c>
      <c r="E1483" s="3" t="s">
        <v>40</v>
      </c>
      <c r="F1483" s="4"/>
      <c r="G1483" s="4"/>
      <c r="H1483" s="3" t="s">
        <v>41</v>
      </c>
      <c r="I1483" s="3" t="s">
        <v>134</v>
      </c>
      <c r="J1483" s="3" t="s">
        <v>51</v>
      </c>
      <c r="K1483" s="3" t="s">
        <v>135</v>
      </c>
      <c r="L1483" s="3" t="s">
        <v>164</v>
      </c>
      <c r="M1483" s="3" t="s">
        <v>45</v>
      </c>
      <c r="N1483" s="3" t="s">
        <v>58</v>
      </c>
      <c r="O1483" s="3" t="s">
        <v>46</v>
      </c>
      <c r="P1483" s="17">
        <v>40603</v>
      </c>
      <c r="Q1483" s="5" t="s">
        <v>626</v>
      </c>
      <c r="R1483" s="3" t="s">
        <v>47</v>
      </c>
      <c r="S1483" s="3"/>
      <c r="T1483" s="3"/>
      <c r="U1483" s="4"/>
      <c r="V1483" s="4"/>
      <c r="W1483" s="4"/>
      <c r="X1483" s="4"/>
      <c r="Y1483" s="4"/>
      <c r="Z1483" s="4"/>
      <c r="AA1483" s="4"/>
      <c r="AB1483" s="4"/>
      <c r="AC1483" s="4"/>
      <c r="AD1483" s="4"/>
      <c r="AE1483" s="4"/>
      <c r="AF1483" s="4"/>
      <c r="AG1483" s="4"/>
      <c r="AH1483" s="4"/>
      <c r="AI1483" s="4"/>
      <c r="AJ1483" s="4"/>
      <c r="AK1483" s="4"/>
      <c r="AL1483" s="4"/>
      <c r="AM1483" s="4"/>
      <c r="AN1483" s="4"/>
      <c r="AO1483" s="4"/>
      <c r="AP1483" s="4"/>
      <c r="AQ1483" s="4"/>
    </row>
    <row r="1484" spans="1:43" ht="15.75" customHeight="1" x14ac:dyDescent="0.2">
      <c r="A1484" s="17">
        <v>43811</v>
      </c>
      <c r="B1484" s="17">
        <v>32080</v>
      </c>
      <c r="C1484" s="3" t="s">
        <v>39</v>
      </c>
      <c r="D1484" s="21">
        <v>38</v>
      </c>
      <c r="E1484" s="3" t="s">
        <v>40</v>
      </c>
      <c r="F1484" s="4"/>
      <c r="G1484" s="4"/>
      <c r="H1484" s="3" t="s">
        <v>41</v>
      </c>
      <c r="I1484" s="3" t="s">
        <v>1061</v>
      </c>
      <c r="J1484" s="3" t="s">
        <v>157</v>
      </c>
      <c r="K1484" s="3" t="s">
        <v>135</v>
      </c>
      <c r="L1484" s="3" t="s">
        <v>222</v>
      </c>
      <c r="M1484" s="3" t="s">
        <v>45</v>
      </c>
      <c r="N1484" s="3" t="s">
        <v>84</v>
      </c>
      <c r="O1484" s="3" t="s">
        <v>46</v>
      </c>
      <c r="P1484" s="17">
        <v>43692</v>
      </c>
      <c r="Q1484" s="3" t="s">
        <v>1062</v>
      </c>
      <c r="R1484" s="3" t="s">
        <v>47</v>
      </c>
      <c r="S1484" s="3"/>
      <c r="T1484" s="3"/>
      <c r="U1484" s="4"/>
      <c r="V1484" s="4"/>
      <c r="W1484" s="4"/>
      <c r="X1484" s="4"/>
      <c r="Y1484" s="4"/>
      <c r="Z1484" s="4"/>
      <c r="AA1484" s="4"/>
      <c r="AB1484" s="4"/>
      <c r="AC1484" s="4"/>
      <c r="AD1484" s="4"/>
      <c r="AE1484" s="4"/>
      <c r="AF1484" s="4"/>
      <c r="AG1484" s="4"/>
      <c r="AH1484" s="4"/>
      <c r="AI1484" s="4"/>
      <c r="AJ1484" s="4"/>
      <c r="AK1484" s="4"/>
      <c r="AL1484" s="4"/>
      <c r="AM1484" s="4"/>
      <c r="AN1484" s="4"/>
      <c r="AO1484" s="4"/>
      <c r="AP1484" s="4"/>
      <c r="AQ1484" s="4"/>
    </row>
    <row r="1485" spans="1:43" ht="15.75" customHeight="1" x14ac:dyDescent="0.2">
      <c r="A1485" s="17">
        <v>43811</v>
      </c>
      <c r="B1485" s="17">
        <v>28319</v>
      </c>
      <c r="C1485" s="3" t="s">
        <v>48</v>
      </c>
      <c r="D1485" s="21">
        <v>48</v>
      </c>
      <c r="E1485" s="3" t="s">
        <v>40</v>
      </c>
      <c r="F1485" s="4"/>
      <c r="G1485" s="4"/>
      <c r="H1485" s="3" t="s">
        <v>49</v>
      </c>
      <c r="I1485" s="3" t="s">
        <v>1063</v>
      </c>
      <c r="J1485" s="3" t="s">
        <v>121</v>
      </c>
      <c r="K1485" s="3" t="s">
        <v>135</v>
      </c>
      <c r="L1485" s="3" t="s">
        <v>1064</v>
      </c>
      <c r="M1485" s="3" t="s">
        <v>45</v>
      </c>
      <c r="N1485" s="3" t="s">
        <v>84</v>
      </c>
      <c r="O1485" s="3" t="s">
        <v>46</v>
      </c>
      <c r="P1485" s="17">
        <v>43331</v>
      </c>
      <c r="Q1485" s="3" t="s">
        <v>1065</v>
      </c>
      <c r="R1485" s="3" t="s">
        <v>47</v>
      </c>
      <c r="S1485" s="3"/>
      <c r="T1485" s="3"/>
      <c r="U1485" s="4"/>
      <c r="V1485" s="4"/>
      <c r="W1485" s="4"/>
      <c r="X1485" s="4"/>
      <c r="Y1485" s="4"/>
      <c r="Z1485" s="4"/>
      <c r="AA1485" s="4"/>
      <c r="AB1485" s="4"/>
      <c r="AC1485" s="4"/>
      <c r="AD1485" s="4"/>
      <c r="AE1485" s="4"/>
      <c r="AF1485" s="4"/>
      <c r="AG1485" s="4"/>
      <c r="AH1485" s="4"/>
      <c r="AI1485" s="4"/>
      <c r="AJ1485" s="4"/>
      <c r="AK1485" s="4"/>
      <c r="AL1485" s="4"/>
      <c r="AM1485" s="4"/>
      <c r="AN1485" s="4"/>
      <c r="AO1485" s="4"/>
      <c r="AP1485" s="4"/>
      <c r="AQ1485" s="4"/>
    </row>
    <row r="1486" spans="1:43" ht="15.75" customHeight="1" x14ac:dyDescent="0.2">
      <c r="A1486" s="17">
        <v>43811</v>
      </c>
      <c r="B1486" s="17">
        <v>34801</v>
      </c>
      <c r="C1486" s="3" t="s">
        <v>48</v>
      </c>
      <c r="D1486" s="21">
        <v>30</v>
      </c>
      <c r="E1486" s="3" t="s">
        <v>40</v>
      </c>
      <c r="F1486" s="4"/>
      <c r="G1486" s="4"/>
      <c r="H1486" s="3" t="s">
        <v>41</v>
      </c>
      <c r="I1486" s="3" t="s">
        <v>79</v>
      </c>
      <c r="J1486" s="3" t="s">
        <v>43</v>
      </c>
      <c r="K1486" s="3" t="s">
        <v>135</v>
      </c>
      <c r="L1486" s="3" t="s">
        <v>287</v>
      </c>
      <c r="M1486" s="3" t="s">
        <v>45</v>
      </c>
      <c r="N1486" s="3" t="s">
        <v>84</v>
      </c>
      <c r="O1486" s="3" t="s">
        <v>46</v>
      </c>
      <c r="P1486" s="17">
        <v>42173</v>
      </c>
      <c r="Q1486" s="3" t="s">
        <v>1066</v>
      </c>
      <c r="R1486" s="3" t="s">
        <v>47</v>
      </c>
      <c r="S1486" s="3"/>
      <c r="T1486" s="3"/>
      <c r="U1486" s="4"/>
      <c r="V1486" s="4"/>
      <c r="W1486" s="4"/>
      <c r="X1486" s="4"/>
      <c r="Y1486" s="4"/>
      <c r="Z1486" s="4"/>
      <c r="AA1486" s="4"/>
      <c r="AB1486" s="4"/>
      <c r="AC1486" s="4"/>
      <c r="AD1486" s="4"/>
      <c r="AE1486" s="4"/>
      <c r="AF1486" s="4"/>
      <c r="AG1486" s="4"/>
      <c r="AH1486" s="4"/>
      <c r="AI1486" s="4"/>
      <c r="AJ1486" s="4"/>
      <c r="AK1486" s="4"/>
      <c r="AL1486" s="4"/>
      <c r="AM1486" s="4"/>
      <c r="AN1486" s="4"/>
      <c r="AO1486" s="4"/>
      <c r="AP1486" s="4"/>
      <c r="AQ1486" s="4"/>
    </row>
    <row r="1487" spans="1:43" ht="15.75" customHeight="1" x14ac:dyDescent="0.2">
      <c r="A1487" s="17">
        <v>43811</v>
      </c>
      <c r="B1487" s="17">
        <v>35887</v>
      </c>
      <c r="C1487" s="3" t="s">
        <v>48</v>
      </c>
      <c r="D1487" s="21">
        <v>27</v>
      </c>
      <c r="E1487" s="3" t="s">
        <v>40</v>
      </c>
      <c r="F1487" s="4"/>
      <c r="G1487" s="4"/>
      <c r="H1487" s="3" t="s">
        <v>41</v>
      </c>
      <c r="I1487" s="3" t="s">
        <v>403</v>
      </c>
      <c r="J1487" s="3" t="s">
        <v>51</v>
      </c>
      <c r="K1487" s="3" t="s">
        <v>135</v>
      </c>
      <c r="L1487" s="3" t="s">
        <v>246</v>
      </c>
      <c r="M1487" s="3" t="s">
        <v>45</v>
      </c>
      <c r="N1487" s="3" t="s">
        <v>58</v>
      </c>
      <c r="O1487" s="3" t="s">
        <v>62</v>
      </c>
      <c r="P1487" s="19"/>
      <c r="Q1487" s="5" t="s">
        <v>65</v>
      </c>
      <c r="R1487" s="3" t="s">
        <v>47</v>
      </c>
      <c r="S1487" s="3"/>
      <c r="T1487" s="3"/>
      <c r="U1487" s="4"/>
      <c r="V1487" s="4"/>
      <c r="W1487" s="4"/>
      <c r="X1487" s="4"/>
      <c r="Y1487" s="4"/>
      <c r="Z1487" s="4"/>
      <c r="AA1487" s="4"/>
      <c r="AB1487" s="4"/>
      <c r="AC1487" s="4"/>
      <c r="AD1487" s="4"/>
      <c r="AE1487" s="4"/>
      <c r="AF1487" s="4"/>
      <c r="AG1487" s="4"/>
      <c r="AH1487" s="4"/>
      <c r="AI1487" s="4"/>
      <c r="AJ1487" s="4"/>
      <c r="AK1487" s="4"/>
      <c r="AL1487" s="4"/>
      <c r="AM1487" s="4"/>
      <c r="AN1487" s="4"/>
      <c r="AO1487" s="4"/>
      <c r="AP1487" s="4"/>
      <c r="AQ1487" s="4"/>
    </row>
    <row r="1488" spans="1:43" ht="15.75" customHeight="1" x14ac:dyDescent="0.2">
      <c r="A1488" s="17">
        <v>43811</v>
      </c>
      <c r="B1488" s="17">
        <v>32956</v>
      </c>
      <c r="C1488" s="3" t="s">
        <v>92</v>
      </c>
      <c r="D1488" s="21">
        <v>35</v>
      </c>
      <c r="E1488" s="3" t="s">
        <v>40</v>
      </c>
      <c r="F1488" s="4"/>
      <c r="G1488" s="4"/>
      <c r="H1488" s="3" t="s">
        <v>49</v>
      </c>
      <c r="I1488" s="3" t="s">
        <v>435</v>
      </c>
      <c r="J1488" s="3" t="s">
        <v>51</v>
      </c>
      <c r="K1488" s="3" t="s">
        <v>135</v>
      </c>
      <c r="L1488" s="3" t="s">
        <v>217</v>
      </c>
      <c r="M1488" s="3" t="s">
        <v>45</v>
      </c>
      <c r="N1488" s="3" t="s">
        <v>84</v>
      </c>
      <c r="O1488" s="3" t="s">
        <v>46</v>
      </c>
      <c r="P1488" s="17">
        <v>43139</v>
      </c>
      <c r="Q1488" s="5" t="s">
        <v>88</v>
      </c>
      <c r="R1488" s="3" t="s">
        <v>47</v>
      </c>
      <c r="S1488" s="3"/>
      <c r="T1488" s="3"/>
      <c r="U1488" s="4"/>
      <c r="V1488" s="4"/>
      <c r="W1488" s="4"/>
      <c r="X1488" s="4"/>
      <c r="Y1488" s="4"/>
      <c r="Z1488" s="4"/>
      <c r="AA1488" s="4"/>
      <c r="AB1488" s="4"/>
      <c r="AC1488" s="4"/>
      <c r="AD1488" s="4"/>
      <c r="AE1488" s="4"/>
      <c r="AF1488" s="4"/>
      <c r="AG1488" s="4"/>
      <c r="AH1488" s="4"/>
      <c r="AI1488" s="4"/>
      <c r="AJ1488" s="4"/>
      <c r="AK1488" s="4"/>
      <c r="AL1488" s="4"/>
      <c r="AM1488" s="4"/>
      <c r="AN1488" s="4"/>
      <c r="AO1488" s="4"/>
      <c r="AP1488" s="4"/>
      <c r="AQ1488" s="4"/>
    </row>
    <row r="1489" spans="1:43" ht="15.75" customHeight="1" x14ac:dyDescent="0.2">
      <c r="A1489" s="17">
        <v>43811</v>
      </c>
      <c r="B1489" s="17">
        <v>33720</v>
      </c>
      <c r="C1489" s="3" t="s">
        <v>39</v>
      </c>
      <c r="D1489" s="21">
        <v>33</v>
      </c>
      <c r="E1489" s="3" t="s">
        <v>40</v>
      </c>
      <c r="F1489" s="4"/>
      <c r="G1489" s="4"/>
      <c r="H1489" s="3" t="s">
        <v>41</v>
      </c>
      <c r="I1489" s="3" t="s">
        <v>642</v>
      </c>
      <c r="J1489" s="3" t="s">
        <v>51</v>
      </c>
      <c r="K1489" s="3" t="s">
        <v>135</v>
      </c>
      <c r="L1489" s="3" t="s">
        <v>217</v>
      </c>
      <c r="M1489" s="3" t="s">
        <v>45</v>
      </c>
      <c r="N1489" s="3" t="s">
        <v>58</v>
      </c>
      <c r="O1489" s="3" t="s">
        <v>46</v>
      </c>
      <c r="P1489" s="17">
        <v>43557</v>
      </c>
      <c r="Q1489" s="5" t="s">
        <v>65</v>
      </c>
      <c r="R1489" s="3" t="s">
        <v>47</v>
      </c>
      <c r="S1489" s="3"/>
      <c r="T1489" s="3"/>
      <c r="U1489" s="4"/>
      <c r="V1489" s="4"/>
      <c r="W1489" s="4"/>
      <c r="X1489" s="4"/>
      <c r="Y1489" s="4"/>
      <c r="Z1489" s="4"/>
      <c r="AA1489" s="4"/>
      <c r="AB1489" s="4"/>
      <c r="AC1489" s="4"/>
      <c r="AD1489" s="4"/>
      <c r="AE1489" s="4"/>
      <c r="AF1489" s="4"/>
      <c r="AG1489" s="4"/>
      <c r="AH1489" s="4"/>
      <c r="AI1489" s="4"/>
      <c r="AJ1489" s="4"/>
      <c r="AK1489" s="4"/>
      <c r="AL1489" s="4"/>
      <c r="AM1489" s="4"/>
      <c r="AN1489" s="4"/>
      <c r="AO1489" s="4"/>
      <c r="AP1489" s="4"/>
      <c r="AQ1489" s="4"/>
    </row>
    <row r="1490" spans="1:43" ht="15.75" customHeight="1" x14ac:dyDescent="0.2">
      <c r="A1490" s="17">
        <v>43811</v>
      </c>
      <c r="B1490" s="17">
        <v>32921</v>
      </c>
      <c r="C1490" s="3" t="s">
        <v>269</v>
      </c>
      <c r="D1490" s="21">
        <v>35</v>
      </c>
      <c r="E1490" s="3" t="s">
        <v>40</v>
      </c>
      <c r="F1490" s="4"/>
      <c r="G1490" s="4"/>
      <c r="H1490" s="3" t="s">
        <v>41</v>
      </c>
      <c r="I1490" s="3" t="s">
        <v>134</v>
      </c>
      <c r="J1490" s="3" t="s">
        <v>51</v>
      </c>
      <c r="K1490" s="3" t="s">
        <v>135</v>
      </c>
      <c r="L1490" s="3" t="s">
        <v>104</v>
      </c>
      <c r="M1490" s="3" t="s">
        <v>45</v>
      </c>
      <c r="N1490" s="3" t="s">
        <v>124</v>
      </c>
      <c r="O1490" s="3" t="s">
        <v>62</v>
      </c>
      <c r="P1490" s="19"/>
      <c r="Q1490" s="5" t="s">
        <v>132</v>
      </c>
      <c r="R1490" s="3" t="s">
        <v>47</v>
      </c>
      <c r="S1490" s="3"/>
      <c r="T1490" s="3"/>
      <c r="U1490" s="4"/>
      <c r="V1490" s="4"/>
      <c r="W1490" s="4"/>
      <c r="X1490" s="4"/>
      <c r="Y1490" s="4"/>
      <c r="Z1490" s="4"/>
      <c r="AA1490" s="4"/>
      <c r="AB1490" s="4"/>
      <c r="AC1490" s="4"/>
      <c r="AD1490" s="4"/>
      <c r="AE1490" s="4"/>
      <c r="AF1490" s="4"/>
      <c r="AG1490" s="4"/>
      <c r="AH1490" s="4"/>
      <c r="AI1490" s="4"/>
      <c r="AJ1490" s="4"/>
      <c r="AK1490" s="4"/>
      <c r="AL1490" s="4"/>
      <c r="AM1490" s="4"/>
      <c r="AN1490" s="4"/>
      <c r="AO1490" s="4"/>
      <c r="AP1490" s="4"/>
      <c r="AQ1490" s="4"/>
    </row>
    <row r="1491" spans="1:43" ht="15.75" customHeight="1" x14ac:dyDescent="0.2">
      <c r="A1491" s="17">
        <v>43811</v>
      </c>
      <c r="B1491" s="17">
        <v>34736</v>
      </c>
      <c r="C1491" s="3" t="s">
        <v>92</v>
      </c>
      <c r="D1491" s="21">
        <v>30</v>
      </c>
      <c r="E1491" s="3" t="s">
        <v>40</v>
      </c>
      <c r="F1491" s="4"/>
      <c r="G1491" s="4"/>
      <c r="H1491" s="3" t="s">
        <v>41</v>
      </c>
      <c r="I1491" s="3" t="s">
        <v>134</v>
      </c>
      <c r="J1491" s="3" t="s">
        <v>51</v>
      </c>
      <c r="K1491" s="3" t="s">
        <v>135</v>
      </c>
      <c r="L1491" s="3" t="s">
        <v>104</v>
      </c>
      <c r="M1491" s="3" t="s">
        <v>45</v>
      </c>
      <c r="N1491" s="3" t="s">
        <v>84</v>
      </c>
      <c r="O1491" s="3" t="s">
        <v>62</v>
      </c>
      <c r="P1491" s="19"/>
      <c r="Q1491" s="5" t="s">
        <v>1067</v>
      </c>
      <c r="R1491" s="3" t="s">
        <v>47</v>
      </c>
      <c r="S1491" s="3"/>
      <c r="T1491" s="3"/>
      <c r="U1491" s="4"/>
      <c r="V1491" s="4"/>
      <c r="W1491" s="4"/>
      <c r="X1491" s="4"/>
      <c r="Y1491" s="4"/>
      <c r="Z1491" s="4"/>
      <c r="AA1491" s="4"/>
      <c r="AB1491" s="4"/>
      <c r="AC1491" s="4"/>
      <c r="AD1491" s="4"/>
      <c r="AE1491" s="4"/>
      <c r="AF1491" s="4"/>
      <c r="AG1491" s="4"/>
      <c r="AH1491" s="4"/>
      <c r="AI1491" s="4"/>
      <c r="AJ1491" s="4"/>
      <c r="AK1491" s="4"/>
      <c r="AL1491" s="4"/>
      <c r="AM1491" s="4"/>
      <c r="AN1491" s="4"/>
      <c r="AO1491" s="4"/>
      <c r="AP1491" s="4"/>
      <c r="AQ1491" s="4"/>
    </row>
    <row r="1492" spans="1:43" ht="15.75" customHeight="1" x14ac:dyDescent="0.2">
      <c r="A1492" s="17">
        <v>43811</v>
      </c>
      <c r="B1492" s="17">
        <v>29935</v>
      </c>
      <c r="C1492" s="3" t="s">
        <v>48</v>
      </c>
      <c r="D1492" s="21">
        <v>44</v>
      </c>
      <c r="E1492" s="3" t="s">
        <v>40</v>
      </c>
      <c r="F1492" s="4"/>
      <c r="G1492" s="4"/>
      <c r="H1492" s="3" t="s">
        <v>49</v>
      </c>
      <c r="I1492" s="3" t="s">
        <v>315</v>
      </c>
      <c r="J1492" s="3" t="s">
        <v>60</v>
      </c>
      <c r="K1492" s="3" t="s">
        <v>135</v>
      </c>
      <c r="L1492" s="3" t="s">
        <v>83</v>
      </c>
      <c r="M1492" s="3" t="s">
        <v>45</v>
      </c>
      <c r="N1492" s="3" t="s">
        <v>84</v>
      </c>
      <c r="O1492" s="3" t="s">
        <v>46</v>
      </c>
      <c r="P1492" s="17">
        <v>40969</v>
      </c>
      <c r="Q1492" s="5" t="s">
        <v>684</v>
      </c>
      <c r="R1492" s="3" t="s">
        <v>47</v>
      </c>
      <c r="S1492" s="3"/>
      <c r="T1492" s="3"/>
      <c r="U1492" s="4"/>
      <c r="V1492" s="4"/>
      <c r="W1492" s="4"/>
      <c r="X1492" s="4"/>
      <c r="Y1492" s="4"/>
      <c r="Z1492" s="4"/>
      <c r="AA1492" s="4"/>
      <c r="AB1492" s="4"/>
      <c r="AC1492" s="4"/>
      <c r="AD1492" s="4"/>
      <c r="AE1492" s="4"/>
      <c r="AF1492" s="4"/>
      <c r="AG1492" s="4"/>
      <c r="AH1492" s="4"/>
      <c r="AI1492" s="4"/>
      <c r="AJ1492" s="4"/>
      <c r="AK1492" s="4"/>
      <c r="AL1492" s="4"/>
      <c r="AM1492" s="4"/>
      <c r="AN1492" s="4"/>
      <c r="AO1492" s="4"/>
      <c r="AP1492" s="4"/>
      <c r="AQ1492" s="4"/>
    </row>
    <row r="1493" spans="1:43" ht="15.75" customHeight="1" x14ac:dyDescent="0.2">
      <c r="A1493" s="17">
        <v>43811</v>
      </c>
      <c r="B1493" s="17">
        <v>29357</v>
      </c>
      <c r="C1493" s="3" t="s">
        <v>48</v>
      </c>
      <c r="D1493" s="21">
        <v>45</v>
      </c>
      <c r="E1493" s="3" t="s">
        <v>40</v>
      </c>
      <c r="F1493" s="4"/>
      <c r="G1493" s="4"/>
      <c r="H1493" s="3" t="s">
        <v>41</v>
      </c>
      <c r="I1493" s="3" t="s">
        <v>293</v>
      </c>
      <c r="J1493" s="3" t="s">
        <v>51</v>
      </c>
      <c r="K1493" s="3" t="s">
        <v>135</v>
      </c>
      <c r="L1493" s="3" t="s">
        <v>222</v>
      </c>
      <c r="M1493" s="3" t="s">
        <v>45</v>
      </c>
      <c r="N1493" s="3" t="s">
        <v>39</v>
      </c>
      <c r="O1493" s="3" t="s">
        <v>62</v>
      </c>
      <c r="P1493" s="19"/>
      <c r="Q1493" s="5" t="s">
        <v>662</v>
      </c>
      <c r="R1493" s="3" t="s">
        <v>47</v>
      </c>
      <c r="S1493" s="3"/>
      <c r="T1493" s="3"/>
      <c r="U1493" s="4"/>
      <c r="V1493" s="4"/>
      <c r="W1493" s="4"/>
      <c r="X1493" s="4"/>
      <c r="Y1493" s="4"/>
      <c r="Z1493" s="4"/>
      <c r="AA1493" s="4"/>
      <c r="AB1493" s="4"/>
      <c r="AC1493" s="4"/>
      <c r="AD1493" s="4"/>
      <c r="AE1493" s="4"/>
      <c r="AF1493" s="4"/>
      <c r="AG1493" s="4"/>
      <c r="AH1493" s="4"/>
      <c r="AI1493" s="4"/>
      <c r="AJ1493" s="4"/>
      <c r="AK1493" s="4"/>
      <c r="AL1493" s="4"/>
      <c r="AM1493" s="4"/>
      <c r="AN1493" s="4"/>
      <c r="AO1493" s="4"/>
      <c r="AP1493" s="4"/>
      <c r="AQ1493" s="4"/>
    </row>
    <row r="1494" spans="1:43" ht="15.75" customHeight="1" x14ac:dyDescent="0.2">
      <c r="A1494" s="17">
        <v>43811</v>
      </c>
      <c r="B1494" s="17">
        <v>27127</v>
      </c>
      <c r="C1494" s="3" t="s">
        <v>54</v>
      </c>
      <c r="D1494" s="21">
        <v>51</v>
      </c>
      <c r="E1494" s="3" t="s">
        <v>40</v>
      </c>
      <c r="F1494" s="4"/>
      <c r="G1494" s="4"/>
      <c r="H1494" s="3" t="s">
        <v>41</v>
      </c>
      <c r="I1494" s="3" t="s">
        <v>1068</v>
      </c>
      <c r="J1494" s="3" t="s">
        <v>51</v>
      </c>
      <c r="K1494" s="3" t="s">
        <v>135</v>
      </c>
      <c r="L1494" s="3" t="s">
        <v>81</v>
      </c>
      <c r="M1494" s="3" t="s">
        <v>45</v>
      </c>
      <c r="N1494" s="3" t="s">
        <v>39</v>
      </c>
      <c r="O1494" s="3" t="s">
        <v>62</v>
      </c>
      <c r="P1494" s="19"/>
      <c r="Q1494" s="5" t="s">
        <v>620</v>
      </c>
      <c r="R1494" s="3" t="s">
        <v>47</v>
      </c>
      <c r="S1494" s="3"/>
      <c r="T1494" s="3"/>
      <c r="U1494" s="4"/>
      <c r="V1494" s="4"/>
      <c r="W1494" s="4"/>
      <c r="X1494" s="4"/>
      <c r="Y1494" s="4"/>
      <c r="Z1494" s="4"/>
      <c r="AA1494" s="4"/>
      <c r="AB1494" s="4"/>
      <c r="AC1494" s="4"/>
      <c r="AD1494" s="4"/>
      <c r="AE1494" s="4"/>
      <c r="AF1494" s="4"/>
      <c r="AG1494" s="4"/>
      <c r="AH1494" s="4"/>
      <c r="AI1494" s="4"/>
      <c r="AJ1494" s="4"/>
      <c r="AK1494" s="4"/>
      <c r="AL1494" s="4"/>
      <c r="AM1494" s="4"/>
      <c r="AN1494" s="4"/>
      <c r="AO1494" s="4"/>
      <c r="AP1494" s="4"/>
      <c r="AQ1494" s="4"/>
    </row>
    <row r="1495" spans="1:43" ht="15.75" customHeight="1" x14ac:dyDescent="0.2">
      <c r="A1495" s="17">
        <v>43812</v>
      </c>
      <c r="B1495" s="17">
        <v>30149</v>
      </c>
      <c r="C1495" s="3" t="s">
        <v>54</v>
      </c>
      <c r="D1495" s="21">
        <v>43</v>
      </c>
      <c r="E1495" s="3" t="s">
        <v>40</v>
      </c>
      <c r="F1495" s="4"/>
      <c r="G1495" s="4"/>
      <c r="H1495" s="3" t="s">
        <v>49</v>
      </c>
      <c r="I1495" s="3" t="s">
        <v>126</v>
      </c>
      <c r="J1495" s="3" t="s">
        <v>51</v>
      </c>
      <c r="K1495" s="3" t="s">
        <v>135</v>
      </c>
      <c r="L1495" s="3" t="s">
        <v>1069</v>
      </c>
      <c r="M1495" s="3" t="s">
        <v>45</v>
      </c>
      <c r="N1495" s="3" t="s">
        <v>58</v>
      </c>
      <c r="O1495" s="3" t="s">
        <v>46</v>
      </c>
      <c r="P1495" s="17">
        <v>42200</v>
      </c>
      <c r="Q1495" s="3" t="s">
        <v>1070</v>
      </c>
      <c r="R1495" s="3" t="s">
        <v>47</v>
      </c>
      <c r="S1495" s="3"/>
      <c r="T1495" s="3"/>
      <c r="U1495" s="4"/>
      <c r="V1495" s="4"/>
      <c r="W1495" s="4"/>
      <c r="X1495" s="4"/>
      <c r="Y1495" s="4"/>
      <c r="Z1495" s="4"/>
      <c r="AA1495" s="4"/>
      <c r="AB1495" s="4"/>
      <c r="AC1495" s="4"/>
      <c r="AD1495" s="4"/>
      <c r="AE1495" s="4"/>
      <c r="AF1495" s="4"/>
      <c r="AG1495" s="4"/>
      <c r="AH1495" s="4"/>
      <c r="AI1495" s="4"/>
      <c r="AJ1495" s="4"/>
      <c r="AK1495" s="4"/>
      <c r="AL1495" s="4"/>
      <c r="AM1495" s="4"/>
      <c r="AN1495" s="4"/>
      <c r="AO1495" s="4"/>
      <c r="AP1495" s="4"/>
      <c r="AQ1495" s="4"/>
    </row>
    <row r="1496" spans="1:43" ht="15.75" customHeight="1" x14ac:dyDescent="0.2">
      <c r="A1496" s="17">
        <v>43812</v>
      </c>
      <c r="B1496" s="17">
        <v>28057</v>
      </c>
      <c r="C1496" s="3" t="s">
        <v>39</v>
      </c>
      <c r="D1496" s="21">
        <v>49</v>
      </c>
      <c r="E1496" s="3" t="s">
        <v>40</v>
      </c>
      <c r="F1496" s="4"/>
      <c r="G1496" s="4"/>
      <c r="H1496" s="3" t="s">
        <v>49</v>
      </c>
      <c r="I1496" s="3" t="s">
        <v>111</v>
      </c>
      <c r="J1496" s="3" t="s">
        <v>43</v>
      </c>
      <c r="K1496" s="3" t="s">
        <v>135</v>
      </c>
      <c r="L1496" s="3" t="s">
        <v>131</v>
      </c>
      <c r="M1496" s="3" t="s">
        <v>45</v>
      </c>
      <c r="N1496" s="3" t="s">
        <v>58</v>
      </c>
      <c r="O1496" s="3" t="s">
        <v>62</v>
      </c>
      <c r="P1496" s="19"/>
      <c r="Q1496" s="3" t="s">
        <v>1071</v>
      </c>
      <c r="R1496" s="3" t="s">
        <v>47</v>
      </c>
      <c r="S1496" s="3"/>
      <c r="T1496" s="3"/>
      <c r="U1496" s="4"/>
      <c r="V1496" s="4"/>
      <c r="W1496" s="4"/>
      <c r="X1496" s="4"/>
      <c r="Y1496" s="4"/>
      <c r="Z1496" s="4"/>
      <c r="AA1496" s="4"/>
      <c r="AB1496" s="4"/>
      <c r="AC1496" s="4"/>
      <c r="AD1496" s="4"/>
      <c r="AE1496" s="4"/>
      <c r="AF1496" s="4"/>
      <c r="AG1496" s="4"/>
      <c r="AH1496" s="4"/>
      <c r="AI1496" s="4"/>
      <c r="AJ1496" s="4"/>
      <c r="AK1496" s="4"/>
      <c r="AL1496" s="4"/>
      <c r="AM1496" s="4"/>
      <c r="AN1496" s="4"/>
      <c r="AO1496" s="4"/>
      <c r="AP1496" s="4"/>
      <c r="AQ1496" s="4"/>
    </row>
    <row r="1497" spans="1:43" ht="15.75" customHeight="1" x14ac:dyDescent="0.2">
      <c r="A1497" s="17">
        <v>43812</v>
      </c>
      <c r="B1497" s="17">
        <v>30902</v>
      </c>
      <c r="C1497" s="3" t="s">
        <v>48</v>
      </c>
      <c r="D1497" s="21">
        <v>41</v>
      </c>
      <c r="E1497" s="3" t="s">
        <v>40</v>
      </c>
      <c r="F1497" s="4"/>
      <c r="G1497" s="4"/>
      <c r="H1497" s="3" t="s">
        <v>49</v>
      </c>
      <c r="I1497" s="3" t="s">
        <v>79</v>
      </c>
      <c r="J1497" s="3" t="s">
        <v>43</v>
      </c>
      <c r="K1497" s="3" t="s">
        <v>135</v>
      </c>
      <c r="L1497" s="3" t="s">
        <v>104</v>
      </c>
      <c r="M1497" s="3" t="s">
        <v>45</v>
      </c>
      <c r="N1497" s="3" t="s">
        <v>124</v>
      </c>
      <c r="O1497" s="3" t="s">
        <v>62</v>
      </c>
      <c r="P1497" s="19"/>
      <c r="Q1497" s="3" t="s">
        <v>1040</v>
      </c>
      <c r="R1497" s="3" t="s">
        <v>47</v>
      </c>
      <c r="S1497" s="3"/>
      <c r="T1497" s="3"/>
      <c r="U1497" s="4"/>
      <c r="V1497" s="4"/>
      <c r="W1497" s="4"/>
      <c r="X1497" s="4"/>
      <c r="Y1497" s="4"/>
      <c r="Z1497" s="4"/>
      <c r="AA1497" s="4"/>
      <c r="AB1497" s="4"/>
      <c r="AC1497" s="4"/>
      <c r="AD1497" s="4"/>
      <c r="AE1497" s="4"/>
      <c r="AF1497" s="4"/>
      <c r="AG1497" s="4"/>
      <c r="AH1497" s="4"/>
      <c r="AI1497" s="4"/>
      <c r="AJ1497" s="4"/>
      <c r="AK1497" s="4"/>
      <c r="AL1497" s="4"/>
      <c r="AM1497" s="4"/>
      <c r="AN1497" s="4"/>
      <c r="AO1497" s="4"/>
      <c r="AP1497" s="4"/>
      <c r="AQ1497" s="4"/>
    </row>
    <row r="1498" spans="1:43" ht="15.75" customHeight="1" x14ac:dyDescent="0.2">
      <c r="A1498" s="17">
        <v>43812</v>
      </c>
      <c r="B1498" s="17">
        <v>34291</v>
      </c>
      <c r="C1498" s="3" t="s">
        <v>48</v>
      </c>
      <c r="D1498" s="21">
        <v>32</v>
      </c>
      <c r="E1498" s="3" t="s">
        <v>40</v>
      </c>
      <c r="F1498" s="4"/>
      <c r="G1498" s="4"/>
      <c r="H1498" s="3" t="s">
        <v>41</v>
      </c>
      <c r="I1498" s="3" t="s">
        <v>79</v>
      </c>
      <c r="J1498" s="3" t="s">
        <v>43</v>
      </c>
      <c r="K1498" s="3" t="s">
        <v>135</v>
      </c>
      <c r="L1498" s="3" t="s">
        <v>104</v>
      </c>
      <c r="M1498" s="3" t="s">
        <v>45</v>
      </c>
      <c r="N1498" s="3" t="s">
        <v>53</v>
      </c>
      <c r="O1498" s="3" t="s">
        <v>46</v>
      </c>
      <c r="P1498" s="17">
        <v>42779</v>
      </c>
      <c r="Q1498" s="3" t="s">
        <v>1072</v>
      </c>
      <c r="R1498" s="3" t="s">
        <v>47</v>
      </c>
      <c r="S1498" s="3"/>
      <c r="T1498" s="3"/>
      <c r="U1498" s="4"/>
      <c r="V1498" s="4"/>
      <c r="W1498" s="4"/>
      <c r="X1498" s="4"/>
      <c r="Y1498" s="4"/>
      <c r="Z1498" s="4"/>
      <c r="AA1498" s="4"/>
      <c r="AB1498" s="4"/>
      <c r="AC1498" s="4"/>
      <c r="AD1498" s="4"/>
      <c r="AE1498" s="4"/>
      <c r="AF1498" s="4"/>
      <c r="AG1498" s="4"/>
      <c r="AH1498" s="4"/>
      <c r="AI1498" s="4"/>
      <c r="AJ1498" s="4"/>
      <c r="AK1498" s="4"/>
      <c r="AL1498" s="4"/>
      <c r="AM1498" s="4"/>
      <c r="AN1498" s="4"/>
      <c r="AO1498" s="4"/>
      <c r="AP1498" s="4"/>
      <c r="AQ1498" s="4"/>
    </row>
    <row r="1499" spans="1:43" ht="15.75" customHeight="1" x14ac:dyDescent="0.2">
      <c r="A1499" s="17">
        <v>43812</v>
      </c>
      <c r="B1499" s="17">
        <v>34403</v>
      </c>
      <c r="C1499" s="3" t="s">
        <v>54</v>
      </c>
      <c r="D1499" s="21">
        <v>31</v>
      </c>
      <c r="E1499" s="3" t="s">
        <v>40</v>
      </c>
      <c r="F1499" s="4"/>
      <c r="G1499" s="4"/>
      <c r="H1499" s="3" t="s">
        <v>41</v>
      </c>
      <c r="I1499" s="3" t="s">
        <v>279</v>
      </c>
      <c r="J1499" s="3" t="s">
        <v>43</v>
      </c>
      <c r="K1499" s="3" t="s">
        <v>135</v>
      </c>
      <c r="L1499" s="3" t="s">
        <v>271</v>
      </c>
      <c r="M1499" s="3" t="s">
        <v>45</v>
      </c>
      <c r="N1499" s="3" t="s">
        <v>58</v>
      </c>
      <c r="O1499" s="3" t="s">
        <v>62</v>
      </c>
      <c r="P1499" s="19"/>
      <c r="Q1499" s="3" t="s">
        <v>1071</v>
      </c>
      <c r="R1499" s="3" t="s">
        <v>47</v>
      </c>
      <c r="S1499" s="3"/>
      <c r="T1499" s="3"/>
      <c r="U1499" s="4"/>
      <c r="V1499" s="4"/>
      <c r="W1499" s="4"/>
      <c r="X1499" s="4"/>
      <c r="Y1499" s="4"/>
      <c r="Z1499" s="4"/>
      <c r="AA1499" s="4"/>
      <c r="AB1499" s="4"/>
      <c r="AC1499" s="4"/>
      <c r="AD1499" s="4"/>
      <c r="AE1499" s="4"/>
      <c r="AF1499" s="4"/>
      <c r="AG1499" s="4"/>
      <c r="AH1499" s="4"/>
      <c r="AI1499" s="4"/>
      <c r="AJ1499" s="4"/>
      <c r="AK1499" s="4"/>
      <c r="AL1499" s="4"/>
      <c r="AM1499" s="4"/>
      <c r="AN1499" s="4"/>
      <c r="AO1499" s="4"/>
      <c r="AP1499" s="4"/>
      <c r="AQ1499" s="4"/>
    </row>
    <row r="1500" spans="1:43" ht="15.75" customHeight="1" x14ac:dyDescent="0.2">
      <c r="A1500" s="17">
        <v>43812</v>
      </c>
      <c r="B1500" s="17">
        <v>31721</v>
      </c>
      <c r="C1500" s="3" t="s">
        <v>269</v>
      </c>
      <c r="D1500" s="21">
        <v>39</v>
      </c>
      <c r="E1500" s="3" t="s">
        <v>40</v>
      </c>
      <c r="F1500" s="4"/>
      <c r="G1500" s="4"/>
      <c r="H1500" s="3" t="s">
        <v>41</v>
      </c>
      <c r="I1500" s="3" t="s">
        <v>134</v>
      </c>
      <c r="J1500" s="3" t="s">
        <v>43</v>
      </c>
      <c r="K1500" s="3" t="s">
        <v>135</v>
      </c>
      <c r="L1500" s="3" t="s">
        <v>271</v>
      </c>
      <c r="M1500" s="3" t="s">
        <v>45</v>
      </c>
      <c r="N1500" s="3" t="s">
        <v>84</v>
      </c>
      <c r="O1500" s="3" t="s">
        <v>46</v>
      </c>
      <c r="P1500" s="17">
        <v>43726</v>
      </c>
      <c r="Q1500" s="3" t="s">
        <v>1073</v>
      </c>
      <c r="R1500" s="3" t="s">
        <v>47</v>
      </c>
      <c r="S1500" s="3"/>
      <c r="T1500" s="3"/>
      <c r="U1500" s="4"/>
      <c r="V1500" s="4"/>
      <c r="W1500" s="4"/>
      <c r="X1500" s="4"/>
      <c r="Y1500" s="4"/>
      <c r="Z1500" s="4"/>
      <c r="AA1500" s="4"/>
      <c r="AB1500" s="4"/>
      <c r="AC1500" s="4"/>
      <c r="AD1500" s="4"/>
      <c r="AE1500" s="4"/>
      <c r="AF1500" s="4"/>
      <c r="AG1500" s="4"/>
      <c r="AH1500" s="4"/>
      <c r="AI1500" s="4"/>
      <c r="AJ1500" s="4"/>
      <c r="AK1500" s="4"/>
      <c r="AL1500" s="4"/>
      <c r="AM1500" s="4"/>
      <c r="AN1500" s="4"/>
      <c r="AO1500" s="4"/>
      <c r="AP1500" s="4"/>
      <c r="AQ1500" s="4"/>
    </row>
    <row r="1501" spans="1:43" ht="15.75" customHeight="1" x14ac:dyDescent="0.2">
      <c r="A1501" s="17">
        <v>43812</v>
      </c>
      <c r="B1501" s="17">
        <v>33202</v>
      </c>
      <c r="C1501" s="3" t="s">
        <v>269</v>
      </c>
      <c r="D1501" s="21">
        <v>35</v>
      </c>
      <c r="E1501" s="3" t="s">
        <v>40</v>
      </c>
      <c r="F1501" s="4"/>
      <c r="G1501" s="4"/>
      <c r="H1501" s="3" t="s">
        <v>41</v>
      </c>
      <c r="I1501" s="3" t="s">
        <v>134</v>
      </c>
      <c r="J1501" s="3" t="s">
        <v>43</v>
      </c>
      <c r="K1501" s="3" t="s">
        <v>135</v>
      </c>
      <c r="L1501" s="3" t="s">
        <v>271</v>
      </c>
      <c r="M1501" s="3" t="s">
        <v>45</v>
      </c>
      <c r="N1501" s="3" t="s">
        <v>39</v>
      </c>
      <c r="O1501" s="3" t="s">
        <v>46</v>
      </c>
      <c r="P1501" s="17">
        <v>43593</v>
      </c>
      <c r="Q1501" s="3" t="s">
        <v>1071</v>
      </c>
      <c r="R1501" s="3" t="s">
        <v>47</v>
      </c>
      <c r="S1501" s="3"/>
      <c r="T1501" s="3"/>
      <c r="U1501" s="4"/>
      <c r="V1501" s="4"/>
      <c r="W1501" s="4"/>
      <c r="X1501" s="4"/>
      <c r="Y1501" s="4"/>
      <c r="Z1501" s="4"/>
      <c r="AA1501" s="4"/>
      <c r="AB1501" s="4"/>
      <c r="AC1501" s="4"/>
      <c r="AD1501" s="4"/>
      <c r="AE1501" s="4"/>
      <c r="AF1501" s="4"/>
      <c r="AG1501" s="4"/>
      <c r="AH1501" s="4"/>
      <c r="AI1501" s="4"/>
      <c r="AJ1501" s="4"/>
      <c r="AK1501" s="4"/>
      <c r="AL1501" s="4"/>
      <c r="AM1501" s="4"/>
      <c r="AN1501" s="4"/>
      <c r="AO1501" s="4"/>
      <c r="AP1501" s="4"/>
      <c r="AQ1501" s="4"/>
    </row>
    <row r="1502" spans="1:43" ht="15.75" customHeight="1" x14ac:dyDescent="0.2">
      <c r="A1502" s="17">
        <v>43812</v>
      </c>
      <c r="B1502" s="17">
        <v>33636</v>
      </c>
      <c r="C1502" s="3" t="s">
        <v>48</v>
      </c>
      <c r="D1502" s="21">
        <v>33</v>
      </c>
      <c r="E1502" s="3" t="s">
        <v>40</v>
      </c>
      <c r="F1502" s="4"/>
      <c r="G1502" s="4"/>
      <c r="H1502" s="3" t="s">
        <v>41</v>
      </c>
      <c r="I1502" s="3" t="s">
        <v>79</v>
      </c>
      <c r="J1502" s="3" t="s">
        <v>43</v>
      </c>
      <c r="K1502" s="3" t="s">
        <v>135</v>
      </c>
      <c r="L1502" s="3" t="s">
        <v>319</v>
      </c>
      <c r="M1502" s="3" t="s">
        <v>45</v>
      </c>
      <c r="N1502" s="3" t="s">
        <v>39</v>
      </c>
      <c r="O1502" s="3" t="s">
        <v>46</v>
      </c>
      <c r="P1502" s="17">
        <v>43264</v>
      </c>
      <c r="Q1502" s="3" t="s">
        <v>1039</v>
      </c>
      <c r="R1502" s="3" t="s">
        <v>47</v>
      </c>
      <c r="S1502" s="3"/>
      <c r="T1502" s="3"/>
      <c r="U1502" s="4"/>
      <c r="V1502" s="4"/>
      <c r="W1502" s="4"/>
      <c r="X1502" s="4"/>
      <c r="Y1502" s="4"/>
      <c r="Z1502" s="4"/>
      <c r="AA1502" s="4"/>
      <c r="AB1502" s="4"/>
      <c r="AC1502" s="4"/>
      <c r="AD1502" s="4"/>
      <c r="AE1502" s="4"/>
      <c r="AF1502" s="4"/>
      <c r="AG1502" s="4"/>
      <c r="AH1502" s="4"/>
      <c r="AI1502" s="4"/>
      <c r="AJ1502" s="4"/>
      <c r="AK1502" s="4"/>
      <c r="AL1502" s="4"/>
      <c r="AM1502" s="4"/>
      <c r="AN1502" s="4"/>
      <c r="AO1502" s="4"/>
      <c r="AP1502" s="4"/>
      <c r="AQ1502" s="4"/>
    </row>
    <row r="1503" spans="1:43" ht="15.75" customHeight="1" x14ac:dyDescent="0.2">
      <c r="A1503" s="17">
        <v>43815</v>
      </c>
      <c r="B1503" s="17">
        <v>32835</v>
      </c>
      <c r="C1503" s="3" t="s">
        <v>54</v>
      </c>
      <c r="D1503" s="21">
        <v>36</v>
      </c>
      <c r="E1503" s="3" t="s">
        <v>40</v>
      </c>
      <c r="F1503" s="4"/>
      <c r="G1503" s="4"/>
      <c r="H1503" s="3" t="s">
        <v>41</v>
      </c>
      <c r="I1503" s="3" t="s">
        <v>108</v>
      </c>
      <c r="J1503" s="3" t="s">
        <v>43</v>
      </c>
      <c r="K1503" s="3" t="s">
        <v>135</v>
      </c>
      <c r="L1503" s="3" t="s">
        <v>104</v>
      </c>
      <c r="M1503" s="3" t="s">
        <v>45</v>
      </c>
      <c r="N1503" s="3" t="s">
        <v>58</v>
      </c>
      <c r="O1503" s="3" t="s">
        <v>46</v>
      </c>
      <c r="P1503" s="17">
        <v>40968</v>
      </c>
      <c r="Q1503" s="3" t="s">
        <v>1074</v>
      </c>
      <c r="R1503" s="3" t="s">
        <v>47</v>
      </c>
      <c r="S1503" s="3"/>
      <c r="T1503" s="3"/>
      <c r="U1503" s="4"/>
      <c r="V1503" s="4"/>
      <c r="W1503" s="4"/>
      <c r="X1503" s="4"/>
      <c r="Y1503" s="4"/>
      <c r="Z1503" s="4"/>
      <c r="AA1503" s="4"/>
      <c r="AB1503" s="4"/>
      <c r="AC1503" s="4"/>
      <c r="AD1503" s="4"/>
      <c r="AE1503" s="4"/>
      <c r="AF1503" s="4"/>
      <c r="AG1503" s="4"/>
      <c r="AH1503" s="4"/>
      <c r="AI1503" s="4"/>
      <c r="AJ1503" s="4"/>
      <c r="AK1503" s="4"/>
      <c r="AL1503" s="4"/>
      <c r="AM1503" s="4"/>
      <c r="AN1503" s="4"/>
      <c r="AO1503" s="4"/>
      <c r="AP1503" s="4"/>
      <c r="AQ1503" s="4"/>
    </row>
    <row r="1504" spans="1:43" ht="15.75" customHeight="1" x14ac:dyDescent="0.2">
      <c r="A1504" s="17">
        <v>43815</v>
      </c>
      <c r="B1504" s="17">
        <v>29943</v>
      </c>
      <c r="C1504" s="3" t="s">
        <v>54</v>
      </c>
      <c r="D1504" s="21">
        <v>44</v>
      </c>
      <c r="E1504" s="3" t="s">
        <v>40</v>
      </c>
      <c r="F1504" s="4"/>
      <c r="G1504" s="4"/>
      <c r="H1504" s="3" t="s">
        <v>41</v>
      </c>
      <c r="I1504" s="3" t="s">
        <v>1075</v>
      </c>
      <c r="J1504" s="3" t="s">
        <v>121</v>
      </c>
      <c r="K1504" s="3" t="s">
        <v>135</v>
      </c>
      <c r="L1504" s="3" t="s">
        <v>149</v>
      </c>
      <c r="M1504" s="3" t="s">
        <v>45</v>
      </c>
      <c r="N1504" s="3" t="s">
        <v>39</v>
      </c>
      <c r="O1504" s="3" t="s">
        <v>46</v>
      </c>
      <c r="P1504" s="17">
        <v>38411</v>
      </c>
      <c r="Q1504" s="5" t="s">
        <v>88</v>
      </c>
      <c r="R1504" s="3" t="s">
        <v>47</v>
      </c>
      <c r="S1504" s="3"/>
      <c r="T1504" s="3"/>
      <c r="U1504" s="4"/>
      <c r="V1504" s="4"/>
      <c r="W1504" s="4"/>
      <c r="X1504" s="4"/>
      <c r="Y1504" s="4"/>
      <c r="Z1504" s="4"/>
      <c r="AA1504" s="4"/>
      <c r="AB1504" s="4"/>
      <c r="AC1504" s="4"/>
      <c r="AD1504" s="4"/>
      <c r="AE1504" s="4"/>
      <c r="AF1504" s="4"/>
      <c r="AG1504" s="4"/>
      <c r="AH1504" s="4"/>
      <c r="AI1504" s="4"/>
      <c r="AJ1504" s="4"/>
      <c r="AK1504" s="4"/>
      <c r="AL1504" s="4"/>
      <c r="AM1504" s="4"/>
      <c r="AN1504" s="4"/>
      <c r="AO1504" s="4"/>
      <c r="AP1504" s="4"/>
      <c r="AQ1504" s="4"/>
    </row>
    <row r="1505" spans="1:43" ht="15.75" customHeight="1" x14ac:dyDescent="0.2">
      <c r="A1505" s="17">
        <v>43816</v>
      </c>
      <c r="B1505" s="17">
        <v>34268</v>
      </c>
      <c r="C1505" s="3" t="s">
        <v>54</v>
      </c>
      <c r="D1505" s="21">
        <v>32</v>
      </c>
      <c r="E1505" s="3" t="s">
        <v>40</v>
      </c>
      <c r="F1505" s="4"/>
      <c r="G1505" s="4"/>
      <c r="H1505" s="3" t="s">
        <v>41</v>
      </c>
      <c r="I1505" s="3" t="s">
        <v>101</v>
      </c>
      <c r="J1505" s="3" t="s">
        <v>60</v>
      </c>
      <c r="K1505" s="3" t="s">
        <v>135</v>
      </c>
      <c r="L1505" s="3" t="s">
        <v>195</v>
      </c>
      <c r="M1505" s="3" t="s">
        <v>45</v>
      </c>
      <c r="N1505" s="3" t="s">
        <v>58</v>
      </c>
      <c r="O1505" s="3" t="s">
        <v>46</v>
      </c>
      <c r="P1505" s="17">
        <v>43650</v>
      </c>
      <c r="Q1505" s="3" t="s">
        <v>1071</v>
      </c>
      <c r="R1505" s="3" t="s">
        <v>47</v>
      </c>
      <c r="S1505" s="3"/>
      <c r="T1505" s="3"/>
      <c r="U1505" s="4"/>
      <c r="V1505" s="4"/>
      <c r="W1505" s="4"/>
      <c r="X1505" s="4"/>
      <c r="Y1505" s="4"/>
      <c r="Z1505" s="4"/>
      <c r="AA1505" s="4"/>
      <c r="AB1505" s="4"/>
      <c r="AC1505" s="4"/>
      <c r="AD1505" s="4"/>
      <c r="AE1505" s="4"/>
      <c r="AF1505" s="4"/>
      <c r="AG1505" s="4"/>
      <c r="AH1505" s="4"/>
      <c r="AI1505" s="4"/>
      <c r="AJ1505" s="4"/>
      <c r="AK1505" s="4"/>
      <c r="AL1505" s="4"/>
      <c r="AM1505" s="4"/>
      <c r="AN1505" s="4"/>
      <c r="AO1505" s="4"/>
      <c r="AP1505" s="4"/>
      <c r="AQ1505" s="4"/>
    </row>
    <row r="1506" spans="1:43" ht="15.75" customHeight="1" x14ac:dyDescent="0.2">
      <c r="A1506" s="17">
        <v>43816</v>
      </c>
      <c r="B1506" s="17">
        <v>31118</v>
      </c>
      <c r="C1506" s="3" t="s">
        <v>54</v>
      </c>
      <c r="D1506" s="21">
        <v>40</v>
      </c>
      <c r="E1506" s="3" t="s">
        <v>55</v>
      </c>
      <c r="F1506" s="4"/>
      <c r="G1506" s="4"/>
      <c r="H1506" s="3" t="s">
        <v>49</v>
      </c>
      <c r="I1506" s="3" t="s">
        <v>89</v>
      </c>
      <c r="J1506" s="3" t="s">
        <v>51</v>
      </c>
      <c r="K1506" s="3" t="s">
        <v>135</v>
      </c>
      <c r="L1506" s="3" t="s">
        <v>1076</v>
      </c>
      <c r="M1506" s="3" t="s">
        <v>45</v>
      </c>
      <c r="N1506" s="3" t="s">
        <v>294</v>
      </c>
      <c r="O1506" s="3" t="s">
        <v>46</v>
      </c>
      <c r="P1506" s="17">
        <v>40237</v>
      </c>
      <c r="Q1506" s="3" t="s">
        <v>1077</v>
      </c>
      <c r="R1506" s="3" t="s">
        <v>47</v>
      </c>
      <c r="S1506" s="3"/>
      <c r="T1506" s="3"/>
      <c r="U1506" s="4"/>
      <c r="V1506" s="4"/>
      <c r="W1506" s="4"/>
      <c r="X1506" s="4"/>
      <c r="Y1506" s="4"/>
      <c r="Z1506" s="4"/>
      <c r="AA1506" s="4"/>
      <c r="AB1506" s="4"/>
      <c r="AC1506" s="4"/>
      <c r="AD1506" s="4"/>
      <c r="AE1506" s="4"/>
      <c r="AF1506" s="4"/>
      <c r="AG1506" s="4"/>
      <c r="AH1506" s="4"/>
      <c r="AI1506" s="4"/>
      <c r="AJ1506" s="4"/>
      <c r="AK1506" s="4"/>
      <c r="AL1506" s="4"/>
      <c r="AM1506" s="4"/>
      <c r="AN1506" s="4"/>
      <c r="AO1506" s="4"/>
      <c r="AP1506" s="4"/>
      <c r="AQ1506" s="4"/>
    </row>
    <row r="1507" spans="1:43" ht="15.75" customHeight="1" x14ac:dyDescent="0.2">
      <c r="A1507" s="17">
        <v>43817</v>
      </c>
      <c r="B1507" s="17">
        <v>34510</v>
      </c>
      <c r="C1507" s="3" t="s">
        <v>92</v>
      </c>
      <c r="D1507" s="21">
        <v>31</v>
      </c>
      <c r="E1507" s="3" t="s">
        <v>40</v>
      </c>
      <c r="F1507" s="4"/>
      <c r="G1507" s="4"/>
      <c r="H1507" s="3" t="s">
        <v>41</v>
      </c>
      <c r="I1507" s="3" t="s">
        <v>134</v>
      </c>
      <c r="J1507" s="3" t="s">
        <v>51</v>
      </c>
      <c r="K1507" s="3" t="s">
        <v>135</v>
      </c>
      <c r="L1507" s="3" t="s">
        <v>880</v>
      </c>
      <c r="M1507" s="3" t="s">
        <v>45</v>
      </c>
      <c r="N1507" s="3" t="s">
        <v>58</v>
      </c>
      <c r="O1507" s="3" t="s">
        <v>46</v>
      </c>
      <c r="P1507" s="17">
        <v>43692</v>
      </c>
      <c r="Q1507" s="3" t="s">
        <v>1078</v>
      </c>
      <c r="R1507" s="3" t="s">
        <v>47</v>
      </c>
      <c r="S1507" s="3"/>
      <c r="T1507" s="3"/>
      <c r="U1507" s="4"/>
      <c r="V1507" s="4"/>
      <c r="W1507" s="4"/>
      <c r="X1507" s="4"/>
      <c r="Y1507" s="4"/>
      <c r="Z1507" s="4"/>
      <c r="AA1507" s="4"/>
      <c r="AB1507" s="4"/>
      <c r="AC1507" s="4"/>
      <c r="AD1507" s="4"/>
      <c r="AE1507" s="4"/>
      <c r="AF1507" s="4"/>
      <c r="AG1507" s="4"/>
      <c r="AH1507" s="4"/>
      <c r="AI1507" s="4"/>
      <c r="AJ1507" s="4"/>
      <c r="AK1507" s="4"/>
      <c r="AL1507" s="4"/>
      <c r="AM1507" s="4"/>
      <c r="AN1507" s="4"/>
      <c r="AO1507" s="4"/>
      <c r="AP1507" s="4"/>
      <c r="AQ1507" s="4"/>
    </row>
    <row r="1508" spans="1:43" ht="15.75" customHeight="1" x14ac:dyDescent="0.2">
      <c r="A1508" s="17">
        <v>43817</v>
      </c>
      <c r="B1508" s="17">
        <v>33251</v>
      </c>
      <c r="C1508" s="3" t="s">
        <v>54</v>
      </c>
      <c r="D1508" s="21">
        <v>34</v>
      </c>
      <c r="E1508" s="3" t="s">
        <v>40</v>
      </c>
      <c r="F1508" s="4"/>
      <c r="G1508" s="4"/>
      <c r="H1508" s="3" t="s">
        <v>41</v>
      </c>
      <c r="I1508" s="3" t="s">
        <v>71</v>
      </c>
      <c r="J1508" s="3" t="s">
        <v>51</v>
      </c>
      <c r="K1508" s="3" t="s">
        <v>135</v>
      </c>
      <c r="L1508" s="3" t="s">
        <v>244</v>
      </c>
      <c r="M1508" s="3" t="s">
        <v>45</v>
      </c>
      <c r="N1508" s="3" t="s">
        <v>39</v>
      </c>
      <c r="O1508" s="3" t="s">
        <v>46</v>
      </c>
      <c r="P1508" s="17">
        <v>43159</v>
      </c>
      <c r="Q1508" s="3" t="s">
        <v>1079</v>
      </c>
      <c r="R1508" s="3" t="s">
        <v>47</v>
      </c>
      <c r="S1508" s="3"/>
      <c r="T1508" s="3"/>
      <c r="U1508" s="4"/>
      <c r="V1508" s="4"/>
      <c r="W1508" s="4"/>
      <c r="X1508" s="4"/>
      <c r="Y1508" s="4"/>
      <c r="Z1508" s="4"/>
      <c r="AA1508" s="4"/>
      <c r="AB1508" s="4"/>
      <c r="AC1508" s="4"/>
      <c r="AD1508" s="4"/>
      <c r="AE1508" s="4"/>
      <c r="AF1508" s="4"/>
      <c r="AG1508" s="4"/>
      <c r="AH1508" s="4"/>
      <c r="AI1508" s="4"/>
      <c r="AJ1508" s="4"/>
      <c r="AK1508" s="4"/>
      <c r="AL1508" s="4"/>
      <c r="AM1508" s="4"/>
      <c r="AN1508" s="4"/>
      <c r="AO1508" s="4"/>
      <c r="AP1508" s="4"/>
      <c r="AQ1508" s="4"/>
    </row>
    <row r="1509" spans="1:43" ht="15.75" customHeight="1" x14ac:dyDescent="0.2">
      <c r="A1509" s="17">
        <v>43817</v>
      </c>
      <c r="B1509" s="17">
        <v>32740</v>
      </c>
      <c r="C1509" s="3" t="s">
        <v>54</v>
      </c>
      <c r="D1509" s="21">
        <v>36</v>
      </c>
      <c r="E1509" s="3" t="s">
        <v>40</v>
      </c>
      <c r="F1509" s="4"/>
      <c r="G1509" s="4"/>
      <c r="H1509" s="3" t="s">
        <v>41</v>
      </c>
      <c r="I1509" s="3" t="s">
        <v>1080</v>
      </c>
      <c r="J1509" s="3" t="s">
        <v>43</v>
      </c>
      <c r="K1509" s="3" t="s">
        <v>135</v>
      </c>
      <c r="L1509" s="3" t="s">
        <v>271</v>
      </c>
      <c r="M1509" s="3" t="s">
        <v>45</v>
      </c>
      <c r="N1509" s="3" t="s">
        <v>58</v>
      </c>
      <c r="O1509" s="3" t="s">
        <v>46</v>
      </c>
      <c r="P1509" s="17">
        <v>43629</v>
      </c>
      <c r="Q1509" s="3" t="s">
        <v>1081</v>
      </c>
      <c r="R1509" s="3" t="s">
        <v>47</v>
      </c>
      <c r="S1509" s="3"/>
      <c r="T1509" s="3"/>
      <c r="U1509" s="4"/>
      <c r="V1509" s="4"/>
      <c r="W1509" s="4"/>
      <c r="X1509" s="4"/>
      <c r="Y1509" s="4"/>
      <c r="Z1509" s="4"/>
      <c r="AA1509" s="4"/>
      <c r="AB1509" s="4"/>
      <c r="AC1509" s="4"/>
      <c r="AD1509" s="4"/>
      <c r="AE1509" s="4"/>
      <c r="AF1509" s="4"/>
      <c r="AG1509" s="4"/>
      <c r="AH1509" s="4"/>
      <c r="AI1509" s="4"/>
      <c r="AJ1509" s="4"/>
      <c r="AK1509" s="4"/>
      <c r="AL1509" s="4"/>
      <c r="AM1509" s="4"/>
      <c r="AN1509" s="4"/>
      <c r="AO1509" s="4"/>
      <c r="AP1509" s="4"/>
      <c r="AQ1509" s="4"/>
    </row>
    <row r="1510" spans="1:43" ht="15.75" customHeight="1" x14ac:dyDescent="0.2">
      <c r="A1510" s="17">
        <v>43817</v>
      </c>
      <c r="B1510" s="17">
        <v>33291</v>
      </c>
      <c r="C1510" s="3" t="s">
        <v>48</v>
      </c>
      <c r="D1510" s="21">
        <v>34</v>
      </c>
      <c r="E1510" s="3" t="s">
        <v>40</v>
      </c>
      <c r="F1510" s="4"/>
      <c r="G1510" s="4"/>
      <c r="H1510" s="3" t="s">
        <v>41</v>
      </c>
      <c r="I1510" s="3" t="s">
        <v>56</v>
      </c>
      <c r="J1510" s="3" t="s">
        <v>60</v>
      </c>
      <c r="K1510" s="3" t="s">
        <v>135</v>
      </c>
      <c r="L1510" s="3" t="s">
        <v>195</v>
      </c>
      <c r="M1510" s="3" t="s">
        <v>45</v>
      </c>
      <c r="N1510" s="3" t="s">
        <v>84</v>
      </c>
      <c r="O1510" s="3" t="s">
        <v>62</v>
      </c>
      <c r="P1510" s="19"/>
      <c r="Q1510" s="3" t="s">
        <v>1082</v>
      </c>
      <c r="R1510" s="3" t="s">
        <v>47</v>
      </c>
      <c r="S1510" s="3"/>
      <c r="T1510" s="3"/>
      <c r="U1510" s="4"/>
      <c r="V1510" s="4"/>
      <c r="W1510" s="4"/>
      <c r="X1510" s="4"/>
      <c r="Y1510" s="4"/>
      <c r="Z1510" s="4"/>
      <c r="AA1510" s="4"/>
      <c r="AB1510" s="4"/>
      <c r="AC1510" s="4"/>
      <c r="AD1510" s="4"/>
      <c r="AE1510" s="4"/>
      <c r="AF1510" s="4"/>
      <c r="AG1510" s="4"/>
      <c r="AH1510" s="4"/>
      <c r="AI1510" s="4"/>
      <c r="AJ1510" s="4"/>
      <c r="AK1510" s="4"/>
      <c r="AL1510" s="4"/>
      <c r="AM1510" s="4"/>
      <c r="AN1510" s="4"/>
      <c r="AO1510" s="4"/>
      <c r="AP1510" s="4"/>
      <c r="AQ1510" s="4"/>
    </row>
    <row r="1511" spans="1:43" ht="15.75" customHeight="1" x14ac:dyDescent="0.2">
      <c r="A1511" s="17">
        <v>43817</v>
      </c>
      <c r="B1511" s="17">
        <v>35065</v>
      </c>
      <c r="C1511" s="3" t="s">
        <v>48</v>
      </c>
      <c r="D1511" s="21">
        <v>29</v>
      </c>
      <c r="E1511" s="3" t="s">
        <v>40</v>
      </c>
      <c r="F1511" s="4"/>
      <c r="G1511" s="4"/>
      <c r="H1511" s="3" t="s">
        <v>41</v>
      </c>
      <c r="I1511" s="3" t="s">
        <v>1083</v>
      </c>
      <c r="J1511" s="3" t="s">
        <v>60</v>
      </c>
      <c r="K1511" s="3" t="s">
        <v>135</v>
      </c>
      <c r="L1511" s="3" t="s">
        <v>194</v>
      </c>
      <c r="M1511" s="3" t="s">
        <v>45</v>
      </c>
      <c r="N1511" s="3" t="s">
        <v>39</v>
      </c>
      <c r="O1511" s="3" t="s">
        <v>62</v>
      </c>
      <c r="P1511" s="19"/>
      <c r="Q1511" s="3" t="s">
        <v>1084</v>
      </c>
      <c r="R1511" s="3" t="s">
        <v>47</v>
      </c>
      <c r="S1511" s="3"/>
      <c r="T1511" s="3"/>
      <c r="U1511" s="4"/>
      <c r="V1511" s="4"/>
      <c r="W1511" s="4"/>
      <c r="X1511" s="4"/>
      <c r="Y1511" s="4"/>
      <c r="Z1511" s="4"/>
      <c r="AA1511" s="4"/>
      <c r="AB1511" s="4"/>
      <c r="AC1511" s="4"/>
      <c r="AD1511" s="4"/>
      <c r="AE1511" s="4"/>
      <c r="AF1511" s="4"/>
      <c r="AG1511" s="4"/>
      <c r="AH1511" s="4"/>
      <c r="AI1511" s="4"/>
      <c r="AJ1511" s="4"/>
      <c r="AK1511" s="4"/>
      <c r="AL1511" s="4"/>
      <c r="AM1511" s="4"/>
      <c r="AN1511" s="4"/>
      <c r="AO1511" s="4"/>
      <c r="AP1511" s="4"/>
      <c r="AQ1511" s="4"/>
    </row>
    <row r="1512" spans="1:43" ht="15.75" customHeight="1" x14ac:dyDescent="0.2">
      <c r="A1512" s="17">
        <v>43817</v>
      </c>
      <c r="B1512" s="17">
        <v>36018</v>
      </c>
      <c r="C1512" s="3" t="s">
        <v>54</v>
      </c>
      <c r="D1512" s="21">
        <v>27</v>
      </c>
      <c r="E1512" s="3" t="s">
        <v>40</v>
      </c>
      <c r="F1512" s="4"/>
      <c r="G1512" s="4"/>
      <c r="H1512" s="3" t="s">
        <v>41</v>
      </c>
      <c r="I1512" s="3" t="s">
        <v>101</v>
      </c>
      <c r="J1512" s="3" t="s">
        <v>60</v>
      </c>
      <c r="K1512" s="3" t="s">
        <v>135</v>
      </c>
      <c r="L1512" s="3" t="s">
        <v>191</v>
      </c>
      <c r="M1512" s="3" t="s">
        <v>45</v>
      </c>
      <c r="N1512" s="3" t="s">
        <v>58</v>
      </c>
      <c r="O1512" s="3" t="s">
        <v>46</v>
      </c>
      <c r="P1512" s="17">
        <v>42794</v>
      </c>
      <c r="Q1512" s="3" t="s">
        <v>1085</v>
      </c>
      <c r="R1512" s="3" t="s">
        <v>47</v>
      </c>
      <c r="S1512" s="3"/>
      <c r="T1512" s="3"/>
      <c r="U1512" s="4"/>
      <c r="V1512" s="4"/>
      <c r="W1512" s="4"/>
      <c r="X1512" s="4"/>
      <c r="Y1512" s="4"/>
      <c r="Z1512" s="4"/>
      <c r="AA1512" s="4"/>
      <c r="AB1512" s="4"/>
      <c r="AC1512" s="4"/>
      <c r="AD1512" s="4"/>
      <c r="AE1512" s="4"/>
      <c r="AF1512" s="4"/>
      <c r="AG1512" s="4"/>
      <c r="AH1512" s="4"/>
      <c r="AI1512" s="4"/>
      <c r="AJ1512" s="4"/>
      <c r="AK1512" s="4"/>
      <c r="AL1512" s="4"/>
      <c r="AM1512" s="4"/>
      <c r="AN1512" s="4"/>
      <c r="AO1512" s="4"/>
      <c r="AP1512" s="4"/>
      <c r="AQ1512" s="4"/>
    </row>
    <row r="1513" spans="1:43" ht="15.75" customHeight="1" x14ac:dyDescent="0.2">
      <c r="A1513" s="17">
        <v>43817</v>
      </c>
      <c r="B1513" s="17">
        <v>33499</v>
      </c>
      <c r="C1513" s="3" t="s">
        <v>48</v>
      </c>
      <c r="D1513" s="21">
        <v>34</v>
      </c>
      <c r="E1513" s="3" t="s">
        <v>40</v>
      </c>
      <c r="F1513" s="4"/>
      <c r="G1513" s="4"/>
      <c r="H1513" s="3" t="s">
        <v>41</v>
      </c>
      <c r="I1513" s="3" t="s">
        <v>101</v>
      </c>
      <c r="J1513" s="3" t="s">
        <v>51</v>
      </c>
      <c r="K1513" s="3" t="s">
        <v>135</v>
      </c>
      <c r="L1513" s="3" t="s">
        <v>164</v>
      </c>
      <c r="M1513" s="3" t="s">
        <v>45</v>
      </c>
      <c r="N1513" s="3" t="s">
        <v>124</v>
      </c>
      <c r="O1513" s="3" t="s">
        <v>46</v>
      </c>
      <c r="P1513" s="17">
        <v>42429</v>
      </c>
      <c r="Q1513" s="3" t="s">
        <v>1086</v>
      </c>
      <c r="R1513" s="3" t="s">
        <v>47</v>
      </c>
      <c r="S1513" s="3"/>
      <c r="T1513" s="3"/>
      <c r="U1513" s="4"/>
      <c r="V1513" s="4"/>
      <c r="W1513" s="4"/>
      <c r="X1513" s="4"/>
      <c r="Y1513" s="4"/>
      <c r="Z1513" s="4"/>
      <c r="AA1513" s="4"/>
      <c r="AB1513" s="4"/>
      <c r="AC1513" s="4"/>
      <c r="AD1513" s="4"/>
      <c r="AE1513" s="4"/>
      <c r="AF1513" s="4"/>
      <c r="AG1513" s="4"/>
      <c r="AH1513" s="4"/>
      <c r="AI1513" s="4"/>
      <c r="AJ1513" s="4"/>
      <c r="AK1513" s="4"/>
      <c r="AL1513" s="4"/>
      <c r="AM1513" s="4"/>
      <c r="AN1513" s="4"/>
      <c r="AO1513" s="4"/>
      <c r="AP1513" s="4"/>
      <c r="AQ1513" s="4"/>
    </row>
    <row r="1514" spans="1:43" ht="15.75" customHeight="1" x14ac:dyDescent="0.2">
      <c r="A1514" s="17">
        <v>43818</v>
      </c>
      <c r="B1514" s="17">
        <v>29707</v>
      </c>
      <c r="C1514" s="3" t="s">
        <v>48</v>
      </c>
      <c r="D1514" s="21">
        <v>44</v>
      </c>
      <c r="E1514" s="3" t="s">
        <v>40</v>
      </c>
      <c r="F1514" s="4"/>
      <c r="G1514" s="4"/>
      <c r="H1514" s="3" t="s">
        <v>421</v>
      </c>
      <c r="I1514" s="3" t="s">
        <v>126</v>
      </c>
      <c r="J1514" s="3" t="s">
        <v>157</v>
      </c>
      <c r="K1514" s="3" t="s">
        <v>135</v>
      </c>
      <c r="L1514" s="3" t="s">
        <v>278</v>
      </c>
      <c r="M1514" s="3" t="s">
        <v>45</v>
      </c>
      <c r="N1514" s="3" t="s">
        <v>980</v>
      </c>
      <c r="O1514" s="3" t="s">
        <v>62</v>
      </c>
      <c r="P1514" s="19"/>
      <c r="Q1514" s="3" t="s">
        <v>1087</v>
      </c>
      <c r="R1514" s="3" t="s">
        <v>47</v>
      </c>
      <c r="S1514" s="3"/>
      <c r="T1514" s="3"/>
      <c r="U1514" s="4"/>
      <c r="V1514" s="4"/>
      <c r="W1514" s="4"/>
      <c r="X1514" s="4"/>
      <c r="Y1514" s="4"/>
      <c r="Z1514" s="4"/>
      <c r="AA1514" s="4"/>
      <c r="AB1514" s="4"/>
      <c r="AC1514" s="4"/>
      <c r="AD1514" s="4"/>
      <c r="AE1514" s="4"/>
      <c r="AF1514" s="4"/>
      <c r="AG1514" s="4"/>
      <c r="AH1514" s="4"/>
      <c r="AI1514" s="4"/>
      <c r="AJ1514" s="4"/>
      <c r="AK1514" s="4"/>
      <c r="AL1514" s="4"/>
      <c r="AM1514" s="4"/>
      <c r="AN1514" s="4"/>
      <c r="AO1514" s="4"/>
      <c r="AP1514" s="4"/>
      <c r="AQ1514" s="4"/>
    </row>
    <row r="1515" spans="1:43" ht="15.75" customHeight="1" x14ac:dyDescent="0.2">
      <c r="A1515" s="17">
        <v>43818</v>
      </c>
      <c r="B1515" s="17">
        <v>34384</v>
      </c>
      <c r="C1515" s="3" t="s">
        <v>54</v>
      </c>
      <c r="D1515" s="21">
        <v>31</v>
      </c>
      <c r="E1515" s="3" t="s">
        <v>40</v>
      </c>
      <c r="F1515" s="4"/>
      <c r="G1515" s="4"/>
      <c r="H1515" s="3" t="s">
        <v>41</v>
      </c>
      <c r="I1515" s="3" t="s">
        <v>134</v>
      </c>
      <c r="J1515" s="3" t="s">
        <v>51</v>
      </c>
      <c r="K1515" s="3" t="s">
        <v>135</v>
      </c>
      <c r="L1515" s="3" t="s">
        <v>57</v>
      </c>
      <c r="M1515" s="3" t="s">
        <v>45</v>
      </c>
      <c r="N1515" s="3" t="s">
        <v>39</v>
      </c>
      <c r="O1515" s="3" t="s">
        <v>62</v>
      </c>
      <c r="P1515" s="19"/>
      <c r="Q1515" s="3" t="s">
        <v>1084</v>
      </c>
      <c r="R1515" s="3" t="s">
        <v>47</v>
      </c>
      <c r="S1515" s="3"/>
      <c r="T1515" s="3"/>
      <c r="U1515" s="4"/>
      <c r="V1515" s="4"/>
      <c r="W1515" s="4"/>
      <c r="X1515" s="4"/>
      <c r="Y1515" s="4"/>
      <c r="Z1515" s="4"/>
      <c r="AA1515" s="4"/>
      <c r="AB1515" s="4"/>
      <c r="AC1515" s="4"/>
      <c r="AD1515" s="4"/>
      <c r="AE1515" s="4"/>
      <c r="AF1515" s="4"/>
      <c r="AG1515" s="4"/>
      <c r="AH1515" s="4"/>
      <c r="AI1515" s="4"/>
      <c r="AJ1515" s="4"/>
      <c r="AK1515" s="4"/>
      <c r="AL1515" s="4"/>
      <c r="AM1515" s="4"/>
      <c r="AN1515" s="4"/>
      <c r="AO1515" s="4"/>
      <c r="AP1515" s="4"/>
      <c r="AQ1515" s="4"/>
    </row>
    <row r="1516" spans="1:43" ht="15.75" customHeight="1" x14ac:dyDescent="0.2">
      <c r="A1516" s="17">
        <v>43818</v>
      </c>
      <c r="B1516" s="17">
        <v>32277</v>
      </c>
      <c r="C1516" s="3" t="s">
        <v>39</v>
      </c>
      <c r="D1516" s="21">
        <v>37</v>
      </c>
      <c r="E1516" s="3" t="s">
        <v>40</v>
      </c>
      <c r="F1516" s="4"/>
      <c r="G1516" s="4"/>
      <c r="H1516" s="3" t="s">
        <v>41</v>
      </c>
      <c r="I1516" s="3" t="s">
        <v>111</v>
      </c>
      <c r="J1516" s="3" t="s">
        <v>60</v>
      </c>
      <c r="K1516" s="3" t="s">
        <v>135</v>
      </c>
      <c r="L1516" s="3" t="s">
        <v>194</v>
      </c>
      <c r="M1516" s="3" t="s">
        <v>45</v>
      </c>
      <c r="N1516" s="3" t="s">
        <v>39</v>
      </c>
      <c r="O1516" s="3" t="s">
        <v>62</v>
      </c>
      <c r="P1516" s="19"/>
      <c r="Q1516" s="3" t="s">
        <v>1084</v>
      </c>
      <c r="R1516" s="3" t="s">
        <v>47</v>
      </c>
      <c r="S1516" s="3"/>
      <c r="T1516" s="3"/>
      <c r="U1516" s="4"/>
      <c r="V1516" s="4"/>
      <c r="W1516" s="4"/>
      <c r="X1516" s="4"/>
      <c r="Y1516" s="4"/>
      <c r="Z1516" s="4"/>
      <c r="AA1516" s="4"/>
      <c r="AB1516" s="4"/>
      <c r="AC1516" s="4"/>
      <c r="AD1516" s="4"/>
      <c r="AE1516" s="4"/>
      <c r="AF1516" s="4"/>
      <c r="AG1516" s="4"/>
      <c r="AH1516" s="4"/>
      <c r="AI1516" s="4"/>
      <c r="AJ1516" s="4"/>
      <c r="AK1516" s="4"/>
      <c r="AL1516" s="4"/>
      <c r="AM1516" s="4"/>
      <c r="AN1516" s="4"/>
      <c r="AO1516" s="4"/>
      <c r="AP1516" s="4"/>
      <c r="AQ1516" s="4"/>
    </row>
    <row r="1517" spans="1:43" ht="15.75" customHeight="1" x14ac:dyDescent="0.2">
      <c r="A1517" s="17">
        <v>43818</v>
      </c>
      <c r="B1517" s="17">
        <v>34499</v>
      </c>
      <c r="C1517" s="3" t="s">
        <v>48</v>
      </c>
      <c r="D1517" s="21">
        <v>31</v>
      </c>
      <c r="E1517" s="3" t="s">
        <v>40</v>
      </c>
      <c r="F1517" s="4"/>
      <c r="G1517" s="4"/>
      <c r="H1517" s="3" t="s">
        <v>41</v>
      </c>
      <c r="I1517" s="3" t="s">
        <v>410</v>
      </c>
      <c r="J1517" s="3" t="s">
        <v>51</v>
      </c>
      <c r="K1517" s="3" t="s">
        <v>135</v>
      </c>
      <c r="L1517" s="3" t="s">
        <v>460</v>
      </c>
      <c r="M1517" s="3" t="s">
        <v>45</v>
      </c>
      <c r="N1517" s="3" t="s">
        <v>58</v>
      </c>
      <c r="O1517" s="3" t="s">
        <v>62</v>
      </c>
      <c r="P1517" s="19"/>
      <c r="Q1517" s="3" t="s">
        <v>1088</v>
      </c>
      <c r="R1517" s="3" t="s">
        <v>47</v>
      </c>
      <c r="S1517" s="3"/>
      <c r="T1517" s="3"/>
      <c r="U1517" s="4"/>
      <c r="V1517" s="4"/>
      <c r="W1517" s="4"/>
      <c r="X1517" s="4"/>
      <c r="Y1517" s="4"/>
      <c r="Z1517" s="4"/>
      <c r="AA1517" s="4"/>
      <c r="AB1517" s="4"/>
      <c r="AC1517" s="4"/>
      <c r="AD1517" s="4"/>
      <c r="AE1517" s="4"/>
      <c r="AF1517" s="4"/>
      <c r="AG1517" s="4"/>
      <c r="AH1517" s="4"/>
      <c r="AI1517" s="4"/>
      <c r="AJ1517" s="4"/>
      <c r="AK1517" s="4"/>
      <c r="AL1517" s="4"/>
      <c r="AM1517" s="4"/>
      <c r="AN1517" s="4"/>
      <c r="AO1517" s="4"/>
      <c r="AP1517" s="4"/>
      <c r="AQ1517" s="4"/>
    </row>
    <row r="1518" spans="1:43" ht="15.75" customHeight="1" x14ac:dyDescent="0.2">
      <c r="A1518" s="17">
        <v>43818</v>
      </c>
      <c r="B1518" s="17">
        <v>34874</v>
      </c>
      <c r="C1518" s="3" t="s">
        <v>48</v>
      </c>
      <c r="D1518" s="21">
        <v>30</v>
      </c>
      <c r="E1518" s="3" t="s">
        <v>40</v>
      </c>
      <c r="F1518" s="4"/>
      <c r="G1518" s="4"/>
      <c r="H1518" s="3" t="s">
        <v>41</v>
      </c>
      <c r="I1518" s="3" t="s">
        <v>532</v>
      </c>
      <c r="J1518" s="3" t="s">
        <v>51</v>
      </c>
      <c r="K1518" s="3" t="s">
        <v>135</v>
      </c>
      <c r="L1518" s="3" t="s">
        <v>246</v>
      </c>
      <c r="M1518" s="3" t="s">
        <v>45</v>
      </c>
      <c r="N1518" s="3" t="s">
        <v>84</v>
      </c>
      <c r="O1518" s="3" t="s">
        <v>62</v>
      </c>
      <c r="P1518" s="19"/>
      <c r="Q1518" s="3" t="s">
        <v>1084</v>
      </c>
      <c r="R1518" s="3" t="s">
        <v>47</v>
      </c>
      <c r="S1518" s="3"/>
      <c r="T1518" s="3"/>
      <c r="U1518" s="4"/>
      <c r="V1518" s="4"/>
      <c r="W1518" s="4"/>
      <c r="X1518" s="4"/>
      <c r="Y1518" s="4"/>
      <c r="Z1518" s="4"/>
      <c r="AA1518" s="4"/>
      <c r="AB1518" s="4"/>
      <c r="AC1518" s="4"/>
      <c r="AD1518" s="4"/>
      <c r="AE1518" s="4"/>
      <c r="AF1518" s="4"/>
      <c r="AG1518" s="4"/>
      <c r="AH1518" s="4"/>
      <c r="AI1518" s="4"/>
      <c r="AJ1518" s="4"/>
      <c r="AK1518" s="4"/>
      <c r="AL1518" s="4"/>
      <c r="AM1518" s="4"/>
      <c r="AN1518" s="4"/>
      <c r="AO1518" s="4"/>
      <c r="AP1518" s="4"/>
      <c r="AQ1518" s="4"/>
    </row>
    <row r="1519" spans="1:43" ht="15.75" customHeight="1" x14ac:dyDescent="0.2">
      <c r="A1519" s="17">
        <v>43819</v>
      </c>
      <c r="B1519" s="17">
        <v>33200</v>
      </c>
      <c r="C1519" s="3" t="s">
        <v>92</v>
      </c>
      <c r="D1519" s="21">
        <v>35</v>
      </c>
      <c r="E1519" s="3" t="s">
        <v>40</v>
      </c>
      <c r="F1519" s="4"/>
      <c r="G1519" s="4"/>
      <c r="H1519" s="3" t="s">
        <v>41</v>
      </c>
      <c r="I1519" s="3" t="s">
        <v>56</v>
      </c>
      <c r="J1519" s="3" t="s">
        <v>51</v>
      </c>
      <c r="K1519" s="3" t="s">
        <v>135</v>
      </c>
      <c r="L1519" s="3" t="s">
        <v>296</v>
      </c>
      <c r="M1519" s="3" t="s">
        <v>45</v>
      </c>
      <c r="N1519" s="3" t="s">
        <v>58</v>
      </c>
      <c r="O1519" s="3" t="s">
        <v>46</v>
      </c>
      <c r="P1519" s="17">
        <v>43159</v>
      </c>
      <c r="Q1519" s="3" t="s">
        <v>1088</v>
      </c>
      <c r="R1519" s="3" t="s">
        <v>47</v>
      </c>
      <c r="S1519" s="3"/>
      <c r="T1519" s="3"/>
      <c r="U1519" s="4"/>
      <c r="V1519" s="4"/>
      <c r="W1519" s="4"/>
      <c r="X1519" s="4"/>
      <c r="Y1519" s="4"/>
      <c r="Z1519" s="4"/>
      <c r="AA1519" s="4"/>
      <c r="AB1519" s="4"/>
      <c r="AC1519" s="4"/>
      <c r="AD1519" s="4"/>
      <c r="AE1519" s="4"/>
      <c r="AF1519" s="4"/>
      <c r="AG1519" s="4"/>
      <c r="AH1519" s="4"/>
      <c r="AI1519" s="4"/>
      <c r="AJ1519" s="4"/>
      <c r="AK1519" s="4"/>
      <c r="AL1519" s="4"/>
      <c r="AM1519" s="4"/>
      <c r="AN1519" s="4"/>
      <c r="AO1519" s="4"/>
      <c r="AP1519" s="4"/>
      <c r="AQ1519" s="4"/>
    </row>
    <row r="1520" spans="1:43" ht="15.75" customHeight="1" x14ac:dyDescent="0.2">
      <c r="A1520" s="17">
        <v>43819</v>
      </c>
      <c r="B1520" s="17">
        <v>35013</v>
      </c>
      <c r="C1520" s="3" t="s">
        <v>54</v>
      </c>
      <c r="D1520" s="21">
        <v>30</v>
      </c>
      <c r="E1520" s="3" t="s">
        <v>40</v>
      </c>
      <c r="F1520" s="4"/>
      <c r="G1520" s="4"/>
      <c r="H1520" s="3" t="s">
        <v>41</v>
      </c>
      <c r="I1520" s="3" t="s">
        <v>237</v>
      </c>
      <c r="J1520" s="3" t="s">
        <v>51</v>
      </c>
      <c r="K1520" s="3" t="s">
        <v>135</v>
      </c>
      <c r="L1520" s="3" t="s">
        <v>296</v>
      </c>
      <c r="M1520" s="3" t="s">
        <v>45</v>
      </c>
      <c r="N1520" s="3" t="s">
        <v>39</v>
      </c>
      <c r="O1520" s="3" t="s">
        <v>62</v>
      </c>
      <c r="P1520" s="19"/>
      <c r="Q1520" s="5" t="s">
        <v>107</v>
      </c>
      <c r="R1520" s="3" t="s">
        <v>47</v>
      </c>
      <c r="S1520" s="3"/>
      <c r="T1520" s="3"/>
      <c r="U1520" s="4"/>
      <c r="V1520" s="4"/>
      <c r="W1520" s="4"/>
      <c r="X1520" s="4"/>
      <c r="Y1520" s="4"/>
      <c r="Z1520" s="4"/>
      <c r="AA1520" s="4"/>
      <c r="AB1520" s="4"/>
      <c r="AC1520" s="4"/>
      <c r="AD1520" s="4"/>
      <c r="AE1520" s="4"/>
      <c r="AF1520" s="4"/>
      <c r="AG1520" s="4"/>
      <c r="AH1520" s="4"/>
      <c r="AI1520" s="4"/>
      <c r="AJ1520" s="4"/>
      <c r="AK1520" s="4"/>
      <c r="AL1520" s="4"/>
      <c r="AM1520" s="4"/>
      <c r="AN1520" s="4"/>
      <c r="AO1520" s="4"/>
      <c r="AP1520" s="4"/>
      <c r="AQ1520" s="4"/>
    </row>
    <row r="1521" spans="1:43" ht="15.75" customHeight="1" x14ac:dyDescent="0.2">
      <c r="A1521" s="17">
        <v>43819</v>
      </c>
      <c r="B1521" s="17">
        <v>25418</v>
      </c>
      <c r="C1521" s="3" t="s">
        <v>48</v>
      </c>
      <c r="D1521" s="21">
        <v>56</v>
      </c>
      <c r="E1521" s="3" t="s">
        <v>40</v>
      </c>
      <c r="F1521" s="4"/>
      <c r="G1521" s="4"/>
      <c r="H1521" s="3" t="s">
        <v>49</v>
      </c>
      <c r="I1521" s="3" t="s">
        <v>1089</v>
      </c>
      <c r="J1521" s="3" t="s">
        <v>51</v>
      </c>
      <c r="K1521" s="3" t="s">
        <v>135</v>
      </c>
      <c r="L1521" s="3" t="s">
        <v>290</v>
      </c>
      <c r="M1521" s="3" t="s">
        <v>45</v>
      </c>
      <c r="N1521" s="3" t="s">
        <v>1090</v>
      </c>
      <c r="O1521" s="3" t="s">
        <v>62</v>
      </c>
      <c r="P1521" s="19"/>
      <c r="Q1521" s="5" t="s">
        <v>130</v>
      </c>
      <c r="R1521" s="3" t="s">
        <v>47</v>
      </c>
      <c r="S1521" s="3"/>
      <c r="T1521" s="3"/>
      <c r="U1521" s="4"/>
      <c r="V1521" s="4"/>
      <c r="W1521" s="4"/>
      <c r="X1521" s="4"/>
      <c r="Y1521" s="4"/>
      <c r="Z1521" s="4"/>
      <c r="AA1521" s="4"/>
      <c r="AB1521" s="4"/>
      <c r="AC1521" s="4"/>
      <c r="AD1521" s="4"/>
      <c r="AE1521" s="4"/>
      <c r="AF1521" s="4"/>
      <c r="AG1521" s="4"/>
      <c r="AH1521" s="4"/>
      <c r="AI1521" s="4"/>
      <c r="AJ1521" s="4"/>
      <c r="AK1521" s="4"/>
      <c r="AL1521" s="4"/>
      <c r="AM1521" s="4"/>
      <c r="AN1521" s="4"/>
      <c r="AO1521" s="4"/>
      <c r="AP1521" s="4"/>
      <c r="AQ1521" s="4"/>
    </row>
    <row r="1522" spans="1:43" ht="15.75" customHeight="1" x14ac:dyDescent="0.2">
      <c r="A1522" s="17">
        <v>43819</v>
      </c>
      <c r="B1522" s="17">
        <v>35477</v>
      </c>
      <c r="C1522" s="3" t="s">
        <v>54</v>
      </c>
      <c r="D1522" s="21">
        <v>28</v>
      </c>
      <c r="E1522" s="3" t="s">
        <v>40</v>
      </c>
      <c r="F1522" s="4"/>
      <c r="G1522" s="4"/>
      <c r="H1522" s="3" t="s">
        <v>41</v>
      </c>
      <c r="I1522" s="3" t="s">
        <v>101</v>
      </c>
      <c r="J1522" s="3" t="s">
        <v>51</v>
      </c>
      <c r="K1522" s="3" t="s">
        <v>135</v>
      </c>
      <c r="L1522" s="3" t="s">
        <v>1091</v>
      </c>
      <c r="M1522" s="3" t="s">
        <v>45</v>
      </c>
      <c r="N1522" s="3" t="s">
        <v>240</v>
      </c>
      <c r="O1522" s="3" t="s">
        <v>46</v>
      </c>
      <c r="P1522" s="17">
        <v>43594</v>
      </c>
      <c r="Q1522" s="3">
        <v>14</v>
      </c>
      <c r="R1522" s="3" t="s">
        <v>47</v>
      </c>
      <c r="S1522" s="3"/>
      <c r="T1522" s="3"/>
      <c r="U1522" s="4"/>
      <c r="V1522" s="4"/>
      <c r="W1522" s="4"/>
      <c r="X1522" s="4"/>
      <c r="Y1522" s="4"/>
      <c r="Z1522" s="4"/>
      <c r="AA1522" s="4"/>
      <c r="AB1522" s="4"/>
      <c r="AC1522" s="4"/>
      <c r="AD1522" s="4"/>
      <c r="AE1522" s="4"/>
      <c r="AF1522" s="4"/>
      <c r="AG1522" s="4"/>
      <c r="AH1522" s="4"/>
      <c r="AI1522" s="4"/>
      <c r="AJ1522" s="4"/>
      <c r="AK1522" s="4"/>
      <c r="AL1522" s="4"/>
      <c r="AM1522" s="4"/>
      <c r="AN1522" s="4"/>
      <c r="AO1522" s="4"/>
      <c r="AP1522" s="4"/>
      <c r="AQ1522" s="4"/>
    </row>
    <row r="1523" spans="1:43" ht="15.75" customHeight="1" x14ac:dyDescent="0.2">
      <c r="A1523" s="17">
        <v>43819</v>
      </c>
      <c r="B1523" s="17">
        <v>31791</v>
      </c>
      <c r="C1523" s="3" t="s">
        <v>48</v>
      </c>
      <c r="D1523" s="21">
        <v>38</v>
      </c>
      <c r="E1523" s="3" t="s">
        <v>55</v>
      </c>
      <c r="F1523" s="4"/>
      <c r="G1523" s="4"/>
      <c r="H1523" s="3" t="s">
        <v>41</v>
      </c>
      <c r="I1523" s="3" t="s">
        <v>1092</v>
      </c>
      <c r="J1523" s="3" t="s">
        <v>60</v>
      </c>
      <c r="K1523" s="3" t="s">
        <v>135</v>
      </c>
      <c r="L1523" s="3" t="s">
        <v>1093</v>
      </c>
      <c r="M1523" s="3" t="s">
        <v>45</v>
      </c>
      <c r="N1523" s="3" t="s">
        <v>84</v>
      </c>
      <c r="O1523" s="3" t="s">
        <v>62</v>
      </c>
      <c r="P1523" s="19"/>
      <c r="Q1523" s="3">
        <v>12</v>
      </c>
      <c r="R1523" s="3" t="s">
        <v>47</v>
      </c>
      <c r="S1523" s="3"/>
      <c r="T1523" s="3"/>
      <c r="U1523" s="4"/>
      <c r="V1523" s="4"/>
      <c r="W1523" s="4"/>
      <c r="X1523" s="4"/>
      <c r="Y1523" s="4"/>
      <c r="Z1523" s="4"/>
      <c r="AA1523" s="4"/>
      <c r="AB1523" s="4"/>
      <c r="AC1523" s="4"/>
      <c r="AD1523" s="4"/>
      <c r="AE1523" s="4"/>
      <c r="AF1523" s="4"/>
      <c r="AG1523" s="4"/>
      <c r="AH1523" s="4"/>
      <c r="AI1523" s="4"/>
      <c r="AJ1523" s="4"/>
      <c r="AK1523" s="4"/>
      <c r="AL1523" s="4"/>
      <c r="AM1523" s="4"/>
      <c r="AN1523" s="4"/>
      <c r="AO1523" s="4"/>
      <c r="AP1523" s="4"/>
      <c r="AQ1523" s="4"/>
    </row>
    <row r="1524" spans="1:43" ht="15.75" customHeight="1" x14ac:dyDescent="0.2">
      <c r="A1524" s="17">
        <v>43819</v>
      </c>
      <c r="B1524" s="17">
        <v>29522</v>
      </c>
      <c r="C1524" s="3" t="s">
        <v>48</v>
      </c>
      <c r="D1524" s="21">
        <v>45</v>
      </c>
      <c r="E1524" s="3" t="s">
        <v>40</v>
      </c>
      <c r="F1524" s="4"/>
      <c r="G1524" s="4"/>
      <c r="H1524" s="3" t="s">
        <v>49</v>
      </c>
      <c r="I1524" s="3" t="s">
        <v>415</v>
      </c>
      <c r="J1524" s="3" t="s">
        <v>51</v>
      </c>
      <c r="K1524" s="3" t="s">
        <v>135</v>
      </c>
      <c r="L1524" s="3" t="s">
        <v>290</v>
      </c>
      <c r="M1524" s="3" t="s">
        <v>45</v>
      </c>
      <c r="N1524" s="3" t="s">
        <v>84</v>
      </c>
      <c r="O1524" s="3" t="s">
        <v>46</v>
      </c>
      <c r="P1524" s="17">
        <v>41333</v>
      </c>
      <c r="Q1524" s="3">
        <v>13</v>
      </c>
      <c r="R1524" s="3" t="s">
        <v>47</v>
      </c>
      <c r="S1524" s="3"/>
      <c r="T1524" s="3"/>
      <c r="U1524" s="4"/>
      <c r="V1524" s="4"/>
      <c r="W1524" s="4"/>
      <c r="X1524" s="4"/>
      <c r="Y1524" s="4"/>
      <c r="Z1524" s="4"/>
      <c r="AA1524" s="4"/>
      <c r="AB1524" s="4"/>
      <c r="AC1524" s="4"/>
      <c r="AD1524" s="4"/>
      <c r="AE1524" s="4"/>
      <c r="AF1524" s="4"/>
      <c r="AG1524" s="4"/>
      <c r="AH1524" s="4"/>
      <c r="AI1524" s="4"/>
      <c r="AJ1524" s="4"/>
      <c r="AK1524" s="4"/>
      <c r="AL1524" s="4"/>
      <c r="AM1524" s="4"/>
      <c r="AN1524" s="4"/>
      <c r="AO1524" s="4"/>
      <c r="AP1524" s="4"/>
      <c r="AQ1524" s="4"/>
    </row>
    <row r="1525" spans="1:43" ht="15.75" customHeight="1" x14ac:dyDescent="0.2">
      <c r="A1525" s="17">
        <v>43819</v>
      </c>
      <c r="B1525" s="17">
        <v>31846</v>
      </c>
      <c r="C1525" s="3" t="s">
        <v>54</v>
      </c>
      <c r="D1525" s="21">
        <v>38</v>
      </c>
      <c r="E1525" s="3" t="s">
        <v>40</v>
      </c>
      <c r="F1525" s="4"/>
      <c r="G1525" s="4"/>
      <c r="H1525" s="3" t="s">
        <v>41</v>
      </c>
      <c r="I1525" s="3" t="s">
        <v>150</v>
      </c>
      <c r="J1525" s="3" t="s">
        <v>60</v>
      </c>
      <c r="K1525" s="3" t="s">
        <v>135</v>
      </c>
      <c r="L1525" s="3" t="s">
        <v>1093</v>
      </c>
      <c r="M1525" s="3" t="s">
        <v>45</v>
      </c>
      <c r="N1525" s="3" t="s">
        <v>84</v>
      </c>
      <c r="O1525" s="3" t="s">
        <v>62</v>
      </c>
      <c r="P1525" s="19"/>
      <c r="Q1525" s="5" t="s">
        <v>97</v>
      </c>
      <c r="R1525" s="3" t="s">
        <v>47</v>
      </c>
      <c r="S1525" s="3"/>
      <c r="T1525" s="3"/>
      <c r="U1525" s="4"/>
      <c r="V1525" s="4"/>
      <c r="W1525" s="4"/>
      <c r="X1525" s="4"/>
      <c r="Y1525" s="4"/>
      <c r="Z1525" s="4"/>
      <c r="AA1525" s="4"/>
      <c r="AB1525" s="4"/>
      <c r="AC1525" s="4"/>
      <c r="AD1525" s="4"/>
      <c r="AE1525" s="4"/>
      <c r="AF1525" s="4"/>
      <c r="AG1525" s="4"/>
      <c r="AH1525" s="4"/>
      <c r="AI1525" s="4"/>
      <c r="AJ1525" s="4"/>
      <c r="AK1525" s="4"/>
      <c r="AL1525" s="4"/>
      <c r="AM1525" s="4"/>
      <c r="AN1525" s="4"/>
      <c r="AO1525" s="4"/>
      <c r="AP1525" s="4"/>
      <c r="AQ1525" s="4"/>
    </row>
    <row r="1526" spans="1:43" ht="15.75" customHeight="1" x14ac:dyDescent="0.2">
      <c r="A1526" s="17">
        <v>43819</v>
      </c>
      <c r="B1526" s="17">
        <v>36872</v>
      </c>
      <c r="C1526" s="3" t="s">
        <v>39</v>
      </c>
      <c r="D1526" s="21">
        <v>25</v>
      </c>
      <c r="E1526" s="3" t="s">
        <v>40</v>
      </c>
      <c r="F1526" s="4"/>
      <c r="G1526" s="4"/>
      <c r="H1526" s="3" t="s">
        <v>41</v>
      </c>
      <c r="I1526" s="3" t="s">
        <v>101</v>
      </c>
      <c r="J1526" s="3" t="s">
        <v>51</v>
      </c>
      <c r="K1526" s="3" t="s">
        <v>135</v>
      </c>
      <c r="L1526" s="3" t="s">
        <v>657</v>
      </c>
      <c r="M1526" s="3" t="s">
        <v>45</v>
      </c>
      <c r="N1526" s="3" t="s">
        <v>84</v>
      </c>
      <c r="O1526" s="3" t="s">
        <v>62</v>
      </c>
      <c r="P1526" s="19"/>
      <c r="Q1526" s="3" t="s">
        <v>1094</v>
      </c>
      <c r="R1526" s="3" t="s">
        <v>47</v>
      </c>
      <c r="S1526" s="3"/>
      <c r="T1526" s="3"/>
      <c r="U1526" s="4"/>
      <c r="V1526" s="4"/>
      <c r="W1526" s="4"/>
      <c r="X1526" s="4"/>
      <c r="Y1526" s="4"/>
      <c r="Z1526" s="4"/>
      <c r="AA1526" s="4"/>
      <c r="AB1526" s="4"/>
      <c r="AC1526" s="4"/>
      <c r="AD1526" s="4"/>
      <c r="AE1526" s="4"/>
      <c r="AF1526" s="4"/>
      <c r="AG1526" s="4"/>
      <c r="AH1526" s="4"/>
      <c r="AI1526" s="4"/>
      <c r="AJ1526" s="4"/>
      <c r="AK1526" s="4"/>
      <c r="AL1526" s="4"/>
      <c r="AM1526" s="4"/>
      <c r="AN1526" s="4"/>
      <c r="AO1526" s="4"/>
      <c r="AP1526" s="4"/>
      <c r="AQ1526" s="4"/>
    </row>
    <row r="1527" spans="1:43" ht="15.75" customHeight="1" x14ac:dyDescent="0.2">
      <c r="A1527" s="17">
        <v>43822</v>
      </c>
      <c r="B1527" s="17">
        <v>33838</v>
      </c>
      <c r="C1527" s="3" t="s">
        <v>54</v>
      </c>
      <c r="D1527" s="21">
        <v>33</v>
      </c>
      <c r="E1527" s="3" t="s">
        <v>40</v>
      </c>
      <c r="F1527" s="4"/>
      <c r="G1527" s="4"/>
      <c r="H1527" s="3" t="s">
        <v>41</v>
      </c>
      <c r="I1527" s="3" t="s">
        <v>134</v>
      </c>
      <c r="J1527" s="3" t="s">
        <v>157</v>
      </c>
      <c r="K1527" s="3" t="s">
        <v>135</v>
      </c>
      <c r="L1527" s="3" t="s">
        <v>278</v>
      </c>
      <c r="M1527" s="3" t="s">
        <v>45</v>
      </c>
      <c r="N1527" s="3" t="s">
        <v>84</v>
      </c>
      <c r="O1527" s="3" t="s">
        <v>46</v>
      </c>
      <c r="P1527" s="17">
        <v>43566</v>
      </c>
      <c r="Q1527" s="3" t="s">
        <v>1095</v>
      </c>
      <c r="R1527" s="3" t="s">
        <v>47</v>
      </c>
      <c r="S1527" s="3"/>
      <c r="T1527" s="3"/>
      <c r="U1527" s="4"/>
      <c r="V1527" s="4"/>
      <c r="W1527" s="4"/>
      <c r="X1527" s="4"/>
      <c r="Y1527" s="4"/>
      <c r="Z1527" s="4"/>
      <c r="AA1527" s="4"/>
      <c r="AB1527" s="4"/>
      <c r="AC1527" s="4"/>
      <c r="AD1527" s="4"/>
      <c r="AE1527" s="4"/>
      <c r="AF1527" s="4"/>
      <c r="AG1527" s="4"/>
      <c r="AH1527" s="4"/>
      <c r="AI1527" s="4"/>
      <c r="AJ1527" s="4"/>
      <c r="AK1527" s="4"/>
      <c r="AL1527" s="4"/>
      <c r="AM1527" s="4"/>
      <c r="AN1527" s="4"/>
      <c r="AO1527" s="4"/>
      <c r="AP1527" s="4"/>
      <c r="AQ1527" s="4"/>
    </row>
    <row r="1528" spans="1:43" ht="15.75" customHeight="1" x14ac:dyDescent="0.2">
      <c r="A1528" s="17">
        <v>43822</v>
      </c>
      <c r="B1528" s="17">
        <v>33622</v>
      </c>
      <c r="C1528" s="3" t="s">
        <v>54</v>
      </c>
      <c r="D1528" s="21">
        <v>33</v>
      </c>
      <c r="E1528" s="3" t="s">
        <v>55</v>
      </c>
      <c r="F1528" s="4"/>
      <c r="G1528" s="4"/>
      <c r="H1528" s="3" t="s">
        <v>41</v>
      </c>
      <c r="I1528" s="3" t="s">
        <v>745</v>
      </c>
      <c r="J1528" s="3" t="s">
        <v>51</v>
      </c>
      <c r="K1528" s="3" t="s">
        <v>135</v>
      </c>
      <c r="L1528" s="3" t="s">
        <v>426</v>
      </c>
      <c r="M1528" s="3" t="s">
        <v>45</v>
      </c>
      <c r="N1528" s="3" t="s">
        <v>84</v>
      </c>
      <c r="O1528" s="3" t="s">
        <v>62</v>
      </c>
      <c r="P1528" s="19"/>
      <c r="Q1528" s="3" t="s">
        <v>1074</v>
      </c>
      <c r="R1528" s="3" t="s">
        <v>47</v>
      </c>
      <c r="S1528" s="3"/>
      <c r="T1528" s="3"/>
      <c r="U1528" s="4"/>
      <c r="V1528" s="4"/>
      <c r="W1528" s="4"/>
      <c r="X1528" s="4"/>
      <c r="Y1528" s="4"/>
      <c r="Z1528" s="4"/>
      <c r="AA1528" s="4"/>
      <c r="AB1528" s="4"/>
      <c r="AC1528" s="4"/>
      <c r="AD1528" s="4"/>
      <c r="AE1528" s="4"/>
      <c r="AF1528" s="4"/>
      <c r="AG1528" s="4"/>
      <c r="AH1528" s="4"/>
      <c r="AI1528" s="4"/>
      <c r="AJ1528" s="4"/>
      <c r="AK1528" s="4"/>
      <c r="AL1528" s="4"/>
      <c r="AM1528" s="4"/>
      <c r="AN1528" s="4"/>
      <c r="AO1528" s="4"/>
      <c r="AP1528" s="4"/>
      <c r="AQ1528" s="4"/>
    </row>
    <row r="1529" spans="1:43" ht="15.75" customHeight="1" x14ac:dyDescent="0.2">
      <c r="A1529" s="17">
        <v>43822</v>
      </c>
      <c r="B1529" s="17">
        <v>30298</v>
      </c>
      <c r="C1529" s="3" t="s">
        <v>54</v>
      </c>
      <c r="D1529" s="21">
        <v>43</v>
      </c>
      <c r="E1529" s="3" t="s">
        <v>40</v>
      </c>
      <c r="F1529" s="4"/>
      <c r="G1529" s="4"/>
      <c r="H1529" s="3" t="s">
        <v>41</v>
      </c>
      <c r="I1529" s="3" t="s">
        <v>1096</v>
      </c>
      <c r="J1529" s="3" t="s">
        <v>403</v>
      </c>
      <c r="K1529" s="3" t="s">
        <v>5509</v>
      </c>
      <c r="L1529" s="3" t="s">
        <v>1026</v>
      </c>
      <c r="M1529" s="3" t="s">
        <v>45</v>
      </c>
      <c r="N1529" s="3" t="s">
        <v>240</v>
      </c>
      <c r="O1529" s="3" t="s">
        <v>62</v>
      </c>
      <c r="P1529" s="19"/>
      <c r="Q1529" s="3" t="s">
        <v>1097</v>
      </c>
      <c r="R1529" s="3" t="s">
        <v>47</v>
      </c>
      <c r="S1529" s="3"/>
      <c r="T1529" s="3"/>
      <c r="U1529" s="4"/>
      <c r="V1529" s="4"/>
      <c r="W1529" s="4"/>
      <c r="X1529" s="4"/>
      <c r="Y1529" s="4"/>
      <c r="Z1529" s="4"/>
      <c r="AA1529" s="4"/>
      <c r="AB1529" s="4"/>
      <c r="AC1529" s="4"/>
      <c r="AD1529" s="4"/>
      <c r="AE1529" s="4"/>
      <c r="AF1529" s="4"/>
      <c r="AG1529" s="4"/>
      <c r="AH1529" s="4"/>
      <c r="AI1529" s="4"/>
      <c r="AJ1529" s="4"/>
      <c r="AK1529" s="4"/>
      <c r="AL1529" s="4"/>
      <c r="AM1529" s="4"/>
      <c r="AN1529" s="4"/>
      <c r="AO1529" s="4"/>
      <c r="AP1529" s="4"/>
      <c r="AQ1529" s="4"/>
    </row>
    <row r="1530" spans="1:43" ht="15.75" customHeight="1" x14ac:dyDescent="0.2">
      <c r="A1530" s="17">
        <v>43822</v>
      </c>
      <c r="B1530" s="17">
        <v>35891</v>
      </c>
      <c r="C1530" s="3" t="s">
        <v>269</v>
      </c>
      <c r="D1530" s="21">
        <v>27</v>
      </c>
      <c r="E1530" s="3" t="s">
        <v>40</v>
      </c>
      <c r="F1530" s="4"/>
      <c r="G1530" s="4"/>
      <c r="H1530" s="3" t="s">
        <v>41</v>
      </c>
      <c r="I1530" s="3" t="s">
        <v>134</v>
      </c>
      <c r="J1530" s="3" t="s">
        <v>51</v>
      </c>
      <c r="K1530" s="3" t="s">
        <v>135</v>
      </c>
      <c r="L1530" s="3" t="s">
        <v>72</v>
      </c>
      <c r="M1530" s="3" t="s">
        <v>45</v>
      </c>
      <c r="N1530" s="3" t="s">
        <v>58</v>
      </c>
      <c r="O1530" s="3" t="s">
        <v>62</v>
      </c>
      <c r="P1530" s="19"/>
      <c r="Q1530" s="5" t="s">
        <v>65</v>
      </c>
      <c r="R1530" s="3" t="s">
        <v>47</v>
      </c>
      <c r="S1530" s="3"/>
      <c r="T1530" s="3"/>
      <c r="U1530" s="4"/>
      <c r="V1530" s="4"/>
      <c r="W1530" s="4"/>
      <c r="X1530" s="4"/>
      <c r="Y1530" s="4"/>
      <c r="Z1530" s="4"/>
      <c r="AA1530" s="4"/>
      <c r="AB1530" s="4"/>
      <c r="AC1530" s="4"/>
      <c r="AD1530" s="4"/>
      <c r="AE1530" s="4"/>
      <c r="AF1530" s="4"/>
      <c r="AG1530" s="4"/>
      <c r="AH1530" s="4"/>
      <c r="AI1530" s="4"/>
      <c r="AJ1530" s="4"/>
      <c r="AK1530" s="4"/>
      <c r="AL1530" s="4"/>
      <c r="AM1530" s="4"/>
      <c r="AN1530" s="4"/>
      <c r="AO1530" s="4"/>
      <c r="AP1530" s="4"/>
      <c r="AQ1530" s="4"/>
    </row>
    <row r="1531" spans="1:43" ht="15.75" customHeight="1" x14ac:dyDescent="0.2">
      <c r="A1531" s="17">
        <v>43823</v>
      </c>
      <c r="B1531" s="17">
        <v>29145</v>
      </c>
      <c r="C1531" s="3" t="s">
        <v>39</v>
      </c>
      <c r="D1531" s="21">
        <v>46</v>
      </c>
      <c r="E1531" s="3" t="s">
        <v>40</v>
      </c>
      <c r="F1531" s="4"/>
      <c r="G1531" s="4"/>
      <c r="H1531" s="3" t="s">
        <v>49</v>
      </c>
      <c r="I1531" s="3" t="s">
        <v>56</v>
      </c>
      <c r="J1531" s="3" t="s">
        <v>403</v>
      </c>
      <c r="K1531" s="3" t="s">
        <v>5509</v>
      </c>
      <c r="L1531" s="3" t="s">
        <v>403</v>
      </c>
      <c r="M1531" s="3" t="s">
        <v>45</v>
      </c>
      <c r="N1531" s="3" t="s">
        <v>84</v>
      </c>
      <c r="O1531" s="3" t="s">
        <v>46</v>
      </c>
      <c r="P1531" s="17">
        <v>36219</v>
      </c>
      <c r="Q1531" s="3" t="s">
        <v>1098</v>
      </c>
      <c r="R1531" s="3" t="s">
        <v>47</v>
      </c>
      <c r="S1531" s="3"/>
      <c r="T1531" s="3"/>
      <c r="U1531" s="4"/>
      <c r="V1531" s="4"/>
      <c r="W1531" s="4"/>
      <c r="X1531" s="4"/>
      <c r="Y1531" s="4"/>
      <c r="Z1531" s="4"/>
      <c r="AA1531" s="4"/>
      <c r="AB1531" s="4"/>
      <c r="AC1531" s="4"/>
      <c r="AD1531" s="4"/>
      <c r="AE1531" s="4"/>
      <c r="AF1531" s="4"/>
      <c r="AG1531" s="4"/>
      <c r="AH1531" s="4"/>
      <c r="AI1531" s="4"/>
      <c r="AJ1531" s="4"/>
      <c r="AK1531" s="4"/>
      <c r="AL1531" s="4"/>
      <c r="AM1531" s="4"/>
      <c r="AN1531" s="4"/>
      <c r="AO1531" s="4"/>
      <c r="AP1531" s="4"/>
      <c r="AQ1531" s="4"/>
    </row>
    <row r="1532" spans="1:43" ht="15.75" customHeight="1" x14ac:dyDescent="0.2">
      <c r="A1532" s="17">
        <v>43825</v>
      </c>
      <c r="B1532" s="17">
        <v>32874</v>
      </c>
      <c r="C1532" s="3" t="s">
        <v>54</v>
      </c>
      <c r="D1532" s="21">
        <v>35</v>
      </c>
      <c r="E1532" s="3" t="s">
        <v>40</v>
      </c>
      <c r="F1532" s="4"/>
      <c r="G1532" s="4"/>
      <c r="H1532" s="3" t="s">
        <v>41</v>
      </c>
      <c r="I1532" s="3" t="s">
        <v>108</v>
      </c>
      <c r="J1532" s="3" t="s">
        <v>51</v>
      </c>
      <c r="K1532" s="3" t="s">
        <v>135</v>
      </c>
      <c r="L1532" s="3" t="s">
        <v>90</v>
      </c>
      <c r="M1532" s="3" t="s">
        <v>45</v>
      </c>
      <c r="N1532" s="3" t="s">
        <v>39</v>
      </c>
      <c r="O1532" s="3" t="s">
        <v>46</v>
      </c>
      <c r="P1532" s="17">
        <v>42429</v>
      </c>
      <c r="Q1532" s="3" t="s">
        <v>1099</v>
      </c>
      <c r="R1532" s="3" t="s">
        <v>47</v>
      </c>
      <c r="S1532" s="3"/>
      <c r="T1532" s="3"/>
      <c r="U1532" s="4"/>
      <c r="V1532" s="4"/>
      <c r="W1532" s="4"/>
      <c r="X1532" s="4"/>
      <c r="Y1532" s="4"/>
      <c r="Z1532" s="4"/>
      <c r="AA1532" s="4"/>
      <c r="AB1532" s="4"/>
      <c r="AC1532" s="4"/>
      <c r="AD1532" s="4"/>
      <c r="AE1532" s="4"/>
      <c r="AF1532" s="4"/>
      <c r="AG1532" s="4"/>
      <c r="AH1532" s="4"/>
      <c r="AI1532" s="4"/>
      <c r="AJ1532" s="4"/>
      <c r="AK1532" s="4"/>
      <c r="AL1532" s="4"/>
      <c r="AM1532" s="4"/>
      <c r="AN1532" s="4"/>
      <c r="AO1532" s="4"/>
      <c r="AP1532" s="4"/>
      <c r="AQ1532" s="4"/>
    </row>
    <row r="1533" spans="1:43" ht="15.75" customHeight="1" x14ac:dyDescent="0.2">
      <c r="A1533" s="17">
        <v>43826</v>
      </c>
      <c r="B1533" s="17">
        <v>30160</v>
      </c>
      <c r="C1533" s="3" t="s">
        <v>39</v>
      </c>
      <c r="D1533" s="21">
        <v>43</v>
      </c>
      <c r="E1533" s="3" t="s">
        <v>40</v>
      </c>
      <c r="F1533" s="4"/>
      <c r="G1533" s="4"/>
      <c r="H1533" s="3" t="s">
        <v>41</v>
      </c>
      <c r="I1533" s="3" t="s">
        <v>1100</v>
      </c>
      <c r="J1533" s="3" t="s">
        <v>403</v>
      </c>
      <c r="K1533" s="3" t="s">
        <v>5509</v>
      </c>
      <c r="L1533" s="3" t="s">
        <v>729</v>
      </c>
      <c r="M1533" s="3" t="s">
        <v>45</v>
      </c>
      <c r="N1533" s="3" t="s">
        <v>58</v>
      </c>
      <c r="O1533" s="3" t="s">
        <v>62</v>
      </c>
      <c r="P1533" s="19"/>
      <c r="Q1533" s="4"/>
      <c r="R1533" s="3" t="s">
        <v>47</v>
      </c>
      <c r="S1533" s="3"/>
      <c r="T1533" s="3"/>
      <c r="U1533" s="4"/>
      <c r="V1533" s="4"/>
      <c r="W1533" s="4"/>
      <c r="X1533" s="4"/>
      <c r="Y1533" s="4"/>
      <c r="Z1533" s="4"/>
      <c r="AA1533" s="4"/>
      <c r="AB1533" s="4"/>
      <c r="AC1533" s="4"/>
      <c r="AD1533" s="4"/>
      <c r="AE1533" s="4"/>
      <c r="AF1533" s="4"/>
      <c r="AG1533" s="4"/>
      <c r="AH1533" s="4"/>
      <c r="AI1533" s="4"/>
      <c r="AJ1533" s="4"/>
      <c r="AK1533" s="4"/>
      <c r="AL1533" s="4"/>
      <c r="AM1533" s="4"/>
      <c r="AN1533" s="4"/>
      <c r="AO1533" s="4"/>
      <c r="AP1533" s="4"/>
      <c r="AQ1533" s="4"/>
    </row>
    <row r="1534" spans="1:43" ht="15.75" customHeight="1" x14ac:dyDescent="0.2">
      <c r="A1534" s="17">
        <v>43826</v>
      </c>
      <c r="B1534" s="17">
        <v>28707</v>
      </c>
      <c r="C1534" s="3" t="s">
        <v>39</v>
      </c>
      <c r="D1534" s="21">
        <v>47</v>
      </c>
      <c r="E1534" s="3" t="s">
        <v>40</v>
      </c>
      <c r="F1534" s="4"/>
      <c r="G1534" s="4"/>
      <c r="H1534" s="3" t="s">
        <v>41</v>
      </c>
      <c r="I1534" s="3" t="s">
        <v>523</v>
      </c>
      <c r="J1534" s="3" t="s">
        <v>523</v>
      </c>
      <c r="K1534" s="3" t="s">
        <v>5509</v>
      </c>
      <c r="L1534" s="3" t="s">
        <v>523</v>
      </c>
      <c r="M1534" s="3" t="s">
        <v>45</v>
      </c>
      <c r="N1534" s="3" t="s">
        <v>39</v>
      </c>
      <c r="O1534" s="3" t="s">
        <v>46</v>
      </c>
      <c r="P1534" s="17">
        <v>40237</v>
      </c>
      <c r="Q1534" s="3" t="s">
        <v>1101</v>
      </c>
      <c r="R1534" s="3" t="s">
        <v>47</v>
      </c>
      <c r="S1534" s="3"/>
      <c r="T1534" s="3"/>
      <c r="U1534" s="4"/>
      <c r="V1534" s="4"/>
      <c r="W1534" s="4"/>
      <c r="X1534" s="4"/>
      <c r="Y1534" s="4"/>
      <c r="Z1534" s="4"/>
      <c r="AA1534" s="4"/>
      <c r="AB1534" s="4"/>
      <c r="AC1534" s="4"/>
      <c r="AD1534" s="4"/>
      <c r="AE1534" s="4"/>
      <c r="AF1534" s="4"/>
      <c r="AG1534" s="4"/>
      <c r="AH1534" s="4"/>
      <c r="AI1534" s="4"/>
      <c r="AJ1534" s="4"/>
      <c r="AK1534" s="4"/>
      <c r="AL1534" s="4"/>
      <c r="AM1534" s="4"/>
      <c r="AN1534" s="4"/>
      <c r="AO1534" s="4"/>
      <c r="AP1534" s="4"/>
      <c r="AQ1534" s="4"/>
    </row>
    <row r="1535" spans="1:43" ht="15.75" customHeight="1" x14ac:dyDescent="0.2">
      <c r="A1535" s="17">
        <v>43826</v>
      </c>
      <c r="B1535" s="17">
        <v>30100</v>
      </c>
      <c r="C1535" s="3" t="s">
        <v>54</v>
      </c>
      <c r="D1535" s="21">
        <v>43</v>
      </c>
      <c r="E1535" s="3" t="s">
        <v>55</v>
      </c>
      <c r="F1535" s="4"/>
      <c r="G1535" s="4"/>
      <c r="H1535" s="3" t="s">
        <v>49</v>
      </c>
      <c r="I1535" s="3" t="s">
        <v>154</v>
      </c>
      <c r="J1535" s="3" t="s">
        <v>51</v>
      </c>
      <c r="K1535" s="3" t="s">
        <v>135</v>
      </c>
      <c r="L1535" s="3" t="s">
        <v>129</v>
      </c>
      <c r="M1535" s="3" t="s">
        <v>45</v>
      </c>
      <c r="N1535" s="3" t="s">
        <v>84</v>
      </c>
      <c r="O1535" s="3" t="s">
        <v>62</v>
      </c>
      <c r="P1535" s="19"/>
      <c r="Q1535" s="3" t="s">
        <v>1071</v>
      </c>
      <c r="R1535" s="3" t="s">
        <v>47</v>
      </c>
      <c r="S1535" s="3"/>
      <c r="T1535" s="3"/>
      <c r="U1535" s="4"/>
      <c r="V1535" s="4"/>
      <c r="W1535" s="4"/>
      <c r="X1535" s="4"/>
      <c r="Y1535" s="4"/>
      <c r="Z1535" s="4"/>
      <c r="AA1535" s="4"/>
      <c r="AB1535" s="4"/>
      <c r="AC1535" s="4"/>
      <c r="AD1535" s="4"/>
      <c r="AE1535" s="4"/>
      <c r="AF1535" s="4"/>
      <c r="AG1535" s="4"/>
      <c r="AH1535" s="4"/>
      <c r="AI1535" s="4"/>
      <c r="AJ1535" s="4"/>
      <c r="AK1535" s="4"/>
      <c r="AL1535" s="4"/>
      <c r="AM1535" s="4"/>
      <c r="AN1535" s="4"/>
      <c r="AO1535" s="4"/>
      <c r="AP1535" s="4"/>
      <c r="AQ1535" s="4"/>
    </row>
    <row r="1536" spans="1:43" ht="15.75" customHeight="1" x14ac:dyDescent="0.2">
      <c r="A1536" s="17">
        <v>43826</v>
      </c>
      <c r="B1536" s="17">
        <v>34459</v>
      </c>
      <c r="C1536" s="3" t="s">
        <v>48</v>
      </c>
      <c r="D1536" s="21">
        <v>31</v>
      </c>
      <c r="E1536" s="3" t="s">
        <v>40</v>
      </c>
      <c r="F1536" s="4"/>
      <c r="G1536" s="4"/>
      <c r="H1536" s="3" t="s">
        <v>41</v>
      </c>
      <c r="I1536" s="3" t="s">
        <v>315</v>
      </c>
      <c r="J1536" s="3" t="s">
        <v>60</v>
      </c>
      <c r="K1536" s="3" t="s">
        <v>135</v>
      </c>
      <c r="L1536" s="3" t="s">
        <v>195</v>
      </c>
      <c r="M1536" s="3" t="s">
        <v>45</v>
      </c>
      <c r="N1536" s="3" t="s">
        <v>39</v>
      </c>
      <c r="O1536" s="3" t="s">
        <v>62</v>
      </c>
      <c r="P1536" s="19"/>
      <c r="Q1536" s="3" t="s">
        <v>1088</v>
      </c>
      <c r="R1536" s="3" t="s">
        <v>47</v>
      </c>
      <c r="S1536" s="3"/>
      <c r="T1536" s="3"/>
      <c r="U1536" s="4"/>
      <c r="V1536" s="4"/>
      <c r="W1536" s="4"/>
      <c r="X1536" s="4"/>
      <c r="Y1536" s="4"/>
      <c r="Z1536" s="4"/>
      <c r="AA1536" s="4"/>
      <c r="AB1536" s="4"/>
      <c r="AC1536" s="4"/>
      <c r="AD1536" s="4"/>
      <c r="AE1536" s="4"/>
      <c r="AF1536" s="4"/>
      <c r="AG1536" s="4"/>
      <c r="AH1536" s="4"/>
      <c r="AI1536" s="4"/>
      <c r="AJ1536" s="4"/>
      <c r="AK1536" s="4"/>
      <c r="AL1536" s="4"/>
      <c r="AM1536" s="4"/>
      <c r="AN1536" s="4"/>
      <c r="AO1536" s="4"/>
      <c r="AP1536" s="4"/>
      <c r="AQ1536" s="4"/>
    </row>
    <row r="1537" spans="1:43" ht="15.75" customHeight="1" x14ac:dyDescent="0.2">
      <c r="A1537" s="17">
        <v>43826</v>
      </c>
      <c r="B1537" s="17">
        <v>33972</v>
      </c>
      <c r="C1537" s="3" t="s">
        <v>48</v>
      </c>
      <c r="D1537" s="21">
        <v>32</v>
      </c>
      <c r="E1537" s="3" t="s">
        <v>40</v>
      </c>
      <c r="F1537" s="4"/>
      <c r="G1537" s="4"/>
      <c r="H1537" s="3" t="s">
        <v>41</v>
      </c>
      <c r="I1537" s="3" t="s">
        <v>144</v>
      </c>
      <c r="J1537" s="3" t="s">
        <v>51</v>
      </c>
      <c r="K1537" s="3" t="s">
        <v>135</v>
      </c>
      <c r="L1537" s="3" t="s">
        <v>246</v>
      </c>
      <c r="M1537" s="3" t="s">
        <v>45</v>
      </c>
      <c r="N1537" s="3" t="s">
        <v>58</v>
      </c>
      <c r="O1537" s="3" t="s">
        <v>62</v>
      </c>
      <c r="P1537" s="19"/>
      <c r="Q1537" s="3" t="s">
        <v>1071</v>
      </c>
      <c r="R1537" s="3" t="s">
        <v>47</v>
      </c>
      <c r="S1537" s="3"/>
      <c r="T1537" s="3"/>
      <c r="U1537" s="4"/>
      <c r="V1537" s="4"/>
      <c r="W1537" s="4"/>
      <c r="X1537" s="4"/>
      <c r="Y1537" s="4"/>
      <c r="Z1537" s="4"/>
      <c r="AA1537" s="4"/>
      <c r="AB1537" s="4"/>
      <c r="AC1537" s="4"/>
      <c r="AD1537" s="4"/>
      <c r="AE1537" s="4"/>
      <c r="AF1537" s="4"/>
      <c r="AG1537" s="4"/>
      <c r="AH1537" s="4"/>
      <c r="AI1537" s="4"/>
      <c r="AJ1537" s="4"/>
      <c r="AK1537" s="4"/>
      <c r="AL1537" s="4"/>
      <c r="AM1537" s="4"/>
      <c r="AN1537" s="4"/>
      <c r="AO1537" s="4"/>
      <c r="AP1537" s="4"/>
      <c r="AQ1537" s="4"/>
    </row>
    <row r="1538" spans="1:43" ht="15.75" customHeight="1" x14ac:dyDescent="0.2">
      <c r="A1538" s="17">
        <v>43829</v>
      </c>
      <c r="B1538" s="17">
        <v>31718</v>
      </c>
      <c r="C1538" s="3" t="s">
        <v>48</v>
      </c>
      <c r="D1538" s="21">
        <v>39</v>
      </c>
      <c r="E1538" s="3" t="s">
        <v>40</v>
      </c>
      <c r="F1538" s="4"/>
      <c r="G1538" s="4"/>
      <c r="H1538" s="3" t="s">
        <v>41</v>
      </c>
      <c r="I1538" s="3" t="s">
        <v>1102</v>
      </c>
      <c r="J1538" s="3" t="s">
        <v>157</v>
      </c>
      <c r="K1538" s="3" t="s">
        <v>135</v>
      </c>
      <c r="L1538" s="3" t="s">
        <v>1103</v>
      </c>
      <c r="M1538" s="3" t="s">
        <v>45</v>
      </c>
      <c r="N1538" s="3" t="s">
        <v>84</v>
      </c>
      <c r="O1538" s="3" t="s">
        <v>46</v>
      </c>
      <c r="P1538" s="17">
        <v>43733</v>
      </c>
      <c r="Q1538" s="4"/>
      <c r="R1538" s="3" t="s">
        <v>47</v>
      </c>
      <c r="S1538" s="3"/>
      <c r="T1538" s="3"/>
      <c r="U1538" s="4"/>
      <c r="V1538" s="4"/>
      <c r="W1538" s="4"/>
      <c r="X1538" s="4"/>
      <c r="Y1538" s="4"/>
      <c r="Z1538" s="4"/>
      <c r="AA1538" s="4"/>
      <c r="AB1538" s="4"/>
      <c r="AC1538" s="4"/>
      <c r="AD1538" s="4"/>
      <c r="AE1538" s="4"/>
      <c r="AF1538" s="4"/>
      <c r="AG1538" s="4"/>
      <c r="AH1538" s="4"/>
      <c r="AI1538" s="4"/>
      <c r="AJ1538" s="4"/>
      <c r="AK1538" s="4"/>
      <c r="AL1538" s="4"/>
      <c r="AM1538" s="4"/>
      <c r="AN1538" s="4"/>
      <c r="AO1538" s="4"/>
      <c r="AP1538" s="4"/>
      <c r="AQ1538" s="4"/>
    </row>
    <row r="1539" spans="1:43" ht="15.75" customHeight="1" x14ac:dyDescent="0.2">
      <c r="A1539" s="17">
        <v>43829</v>
      </c>
      <c r="B1539" s="17">
        <v>33787</v>
      </c>
      <c r="C1539" s="3" t="s">
        <v>48</v>
      </c>
      <c r="D1539" s="21">
        <v>33</v>
      </c>
      <c r="E1539" s="3" t="s">
        <v>40</v>
      </c>
      <c r="F1539" s="4"/>
      <c r="G1539" s="4"/>
      <c r="H1539" s="3" t="s">
        <v>41</v>
      </c>
      <c r="I1539" s="3" t="s">
        <v>1104</v>
      </c>
      <c r="J1539" s="3" t="s">
        <v>60</v>
      </c>
      <c r="K1539" s="3" t="s">
        <v>135</v>
      </c>
      <c r="L1539" s="3" t="s">
        <v>194</v>
      </c>
      <c r="M1539" s="3" t="s">
        <v>45</v>
      </c>
      <c r="N1539" s="3" t="s">
        <v>58</v>
      </c>
      <c r="O1539" s="3" t="s">
        <v>62</v>
      </c>
      <c r="P1539" s="19"/>
      <c r="Q1539" s="4"/>
      <c r="R1539" s="3" t="s">
        <v>47</v>
      </c>
      <c r="S1539" s="3"/>
      <c r="T1539" s="3"/>
      <c r="U1539" s="4"/>
      <c r="V1539" s="4"/>
      <c r="W1539" s="4"/>
      <c r="X1539" s="4"/>
      <c r="Y1539" s="4"/>
      <c r="Z1539" s="4"/>
      <c r="AA1539" s="4"/>
      <c r="AB1539" s="4"/>
      <c r="AC1539" s="4"/>
      <c r="AD1539" s="4"/>
      <c r="AE1539" s="4"/>
      <c r="AF1539" s="4"/>
      <c r="AG1539" s="4"/>
      <c r="AH1539" s="4"/>
      <c r="AI1539" s="4"/>
      <c r="AJ1539" s="4"/>
      <c r="AK1539" s="4"/>
      <c r="AL1539" s="4"/>
      <c r="AM1539" s="4"/>
      <c r="AN1539" s="4"/>
      <c r="AO1539" s="4"/>
      <c r="AP1539" s="4"/>
      <c r="AQ1539" s="4"/>
    </row>
    <row r="1540" spans="1:43" ht="15.75" customHeight="1" x14ac:dyDescent="0.2">
      <c r="A1540" s="17">
        <v>43829</v>
      </c>
      <c r="B1540" s="17">
        <v>32015</v>
      </c>
      <c r="C1540" s="3" t="s">
        <v>48</v>
      </c>
      <c r="D1540" s="21">
        <v>38</v>
      </c>
      <c r="E1540" s="3" t="s">
        <v>40</v>
      </c>
      <c r="F1540" s="4"/>
      <c r="G1540" s="4"/>
      <c r="H1540" s="3" t="s">
        <v>41</v>
      </c>
      <c r="I1540" s="3" t="s">
        <v>56</v>
      </c>
      <c r="J1540" s="3" t="s">
        <v>43</v>
      </c>
      <c r="K1540" s="3" t="s">
        <v>135</v>
      </c>
      <c r="L1540" s="3" t="s">
        <v>271</v>
      </c>
      <c r="M1540" s="3" t="s">
        <v>45</v>
      </c>
      <c r="N1540" s="3" t="s">
        <v>980</v>
      </c>
      <c r="O1540" s="3" t="s">
        <v>62</v>
      </c>
      <c r="P1540" s="19"/>
      <c r="Q1540" s="4"/>
      <c r="R1540" s="3" t="s">
        <v>47</v>
      </c>
      <c r="S1540" s="3"/>
      <c r="T1540" s="3"/>
      <c r="U1540" s="4"/>
      <c r="V1540" s="4"/>
      <c r="W1540" s="4"/>
      <c r="X1540" s="4"/>
      <c r="Y1540" s="4"/>
      <c r="Z1540" s="4"/>
      <c r="AA1540" s="4"/>
      <c r="AB1540" s="4"/>
      <c r="AC1540" s="4"/>
      <c r="AD1540" s="4"/>
      <c r="AE1540" s="4"/>
      <c r="AF1540" s="4"/>
      <c r="AG1540" s="4"/>
      <c r="AH1540" s="4"/>
      <c r="AI1540" s="4"/>
      <c r="AJ1540" s="4"/>
      <c r="AK1540" s="4"/>
      <c r="AL1540" s="4"/>
      <c r="AM1540" s="4"/>
      <c r="AN1540" s="4"/>
      <c r="AO1540" s="4"/>
      <c r="AP1540" s="4"/>
      <c r="AQ1540" s="4"/>
    </row>
    <row r="1541" spans="1:43" ht="15.75" customHeight="1" x14ac:dyDescent="0.2">
      <c r="A1541" s="17">
        <v>43830</v>
      </c>
      <c r="B1541" s="17">
        <v>27992</v>
      </c>
      <c r="C1541" s="3" t="s">
        <v>92</v>
      </c>
      <c r="D1541" s="21">
        <v>49</v>
      </c>
      <c r="E1541" s="3" t="s">
        <v>40</v>
      </c>
      <c r="F1541" s="4"/>
      <c r="G1541" s="4"/>
      <c r="H1541" s="3" t="s">
        <v>49</v>
      </c>
      <c r="I1541" s="3" t="s">
        <v>56</v>
      </c>
      <c r="J1541" s="3" t="s">
        <v>51</v>
      </c>
      <c r="K1541" s="3" t="s">
        <v>135</v>
      </c>
      <c r="L1541" s="3" t="s">
        <v>720</v>
      </c>
      <c r="M1541" s="3" t="s">
        <v>45</v>
      </c>
      <c r="N1541" s="3" t="s">
        <v>58</v>
      </c>
      <c r="O1541" s="3" t="s">
        <v>46</v>
      </c>
      <c r="P1541" s="17">
        <v>42794</v>
      </c>
      <c r="Q1541" s="4"/>
      <c r="R1541" s="3" t="s">
        <v>47</v>
      </c>
      <c r="S1541" s="3"/>
      <c r="T1541" s="3"/>
      <c r="U1541" s="4"/>
      <c r="V1541" s="4"/>
      <c r="W1541" s="4"/>
      <c r="X1541" s="4"/>
      <c r="Y1541" s="4"/>
      <c r="Z1541" s="4"/>
      <c r="AA1541" s="4"/>
      <c r="AB1541" s="4"/>
      <c r="AC1541" s="4"/>
      <c r="AD1541" s="4"/>
      <c r="AE1541" s="4"/>
      <c r="AF1541" s="4"/>
      <c r="AG1541" s="4"/>
      <c r="AH1541" s="4"/>
      <c r="AI1541" s="4"/>
      <c r="AJ1541" s="4"/>
      <c r="AK1541" s="4"/>
      <c r="AL1541" s="4"/>
      <c r="AM1541" s="4"/>
      <c r="AN1541" s="4"/>
      <c r="AO1541" s="4"/>
      <c r="AP1541" s="4"/>
      <c r="AQ1541" s="4"/>
    </row>
    <row r="1542" spans="1:43" ht="15.75" customHeight="1" x14ac:dyDescent="0.2">
      <c r="A1542" s="17">
        <v>43830</v>
      </c>
      <c r="B1542" s="17">
        <v>31961</v>
      </c>
      <c r="C1542" s="3" t="s">
        <v>54</v>
      </c>
      <c r="D1542" s="21">
        <v>38</v>
      </c>
      <c r="E1542" s="3" t="s">
        <v>40</v>
      </c>
      <c r="F1542" s="4"/>
      <c r="G1542" s="4"/>
      <c r="H1542" s="3" t="s">
        <v>49</v>
      </c>
      <c r="I1542" s="3" t="s">
        <v>659</v>
      </c>
      <c r="J1542" s="3" t="s">
        <v>51</v>
      </c>
      <c r="K1542" s="3" t="s">
        <v>135</v>
      </c>
      <c r="L1542" s="3" t="s">
        <v>106</v>
      </c>
      <c r="M1542" s="3" t="s">
        <v>45</v>
      </c>
      <c r="N1542" s="3" t="s">
        <v>84</v>
      </c>
      <c r="O1542" s="3" t="s">
        <v>46</v>
      </c>
      <c r="P1542" s="17">
        <v>42063</v>
      </c>
      <c r="Q1542" s="4"/>
      <c r="R1542" s="3" t="s">
        <v>47</v>
      </c>
      <c r="S1542" s="3"/>
      <c r="T1542" s="3"/>
      <c r="U1542" s="4"/>
      <c r="V1542" s="4"/>
      <c r="W1542" s="4"/>
      <c r="X1542" s="4"/>
      <c r="Y1542" s="4"/>
      <c r="Z1542" s="4"/>
      <c r="AA1542" s="4"/>
      <c r="AB1542" s="4"/>
      <c r="AC1542" s="4"/>
      <c r="AD1542" s="4"/>
      <c r="AE1542" s="4"/>
      <c r="AF1542" s="4"/>
      <c r="AG1542" s="4"/>
      <c r="AH1542" s="4"/>
      <c r="AI1542" s="4"/>
      <c r="AJ1542" s="4"/>
      <c r="AK1542" s="4"/>
      <c r="AL1542" s="4"/>
      <c r="AM1542" s="4"/>
      <c r="AN1542" s="4"/>
      <c r="AO1542" s="4"/>
      <c r="AP1542" s="4"/>
      <c r="AQ1542" s="4"/>
    </row>
    <row r="1543" spans="1:43" ht="15.75" customHeight="1" x14ac:dyDescent="0.2">
      <c r="A1543" s="17">
        <v>43838</v>
      </c>
      <c r="B1543" s="17">
        <v>32043</v>
      </c>
      <c r="C1543" s="3" t="s">
        <v>48</v>
      </c>
      <c r="D1543" s="21">
        <v>38</v>
      </c>
      <c r="E1543" s="3" t="s">
        <v>40</v>
      </c>
      <c r="F1543" s="4"/>
      <c r="G1543" s="4"/>
      <c r="H1543" s="3" t="s">
        <v>41</v>
      </c>
      <c r="I1543" s="3" t="s">
        <v>1105</v>
      </c>
      <c r="J1543" s="3" t="s">
        <v>43</v>
      </c>
      <c r="K1543" s="3" t="s">
        <v>135</v>
      </c>
      <c r="L1543" s="3" t="s">
        <v>1106</v>
      </c>
      <c r="M1543" s="3" t="s">
        <v>45</v>
      </c>
      <c r="N1543" s="3" t="s">
        <v>39</v>
      </c>
      <c r="O1543" s="3" t="s">
        <v>62</v>
      </c>
      <c r="P1543" s="19"/>
      <c r="Q1543" s="4"/>
      <c r="R1543" s="3" t="s">
        <v>47</v>
      </c>
      <c r="S1543" s="3"/>
      <c r="T1543" s="3"/>
      <c r="U1543" s="4"/>
      <c r="V1543" s="4"/>
      <c r="W1543" s="4"/>
      <c r="X1543" s="4"/>
      <c r="Y1543" s="4"/>
      <c r="Z1543" s="4"/>
      <c r="AA1543" s="4"/>
      <c r="AB1543" s="4"/>
      <c r="AC1543" s="4"/>
      <c r="AD1543" s="4"/>
      <c r="AE1543" s="4"/>
      <c r="AF1543" s="4"/>
      <c r="AG1543" s="4"/>
      <c r="AH1543" s="4"/>
      <c r="AI1543" s="4"/>
      <c r="AJ1543" s="4"/>
      <c r="AK1543" s="4"/>
      <c r="AL1543" s="4"/>
      <c r="AM1543" s="4"/>
      <c r="AN1543" s="4"/>
      <c r="AO1543" s="4"/>
      <c r="AP1543" s="4"/>
      <c r="AQ1543" s="4"/>
    </row>
    <row r="1544" spans="1:43" ht="15.75" customHeight="1" x14ac:dyDescent="0.2">
      <c r="A1544" s="17">
        <v>43862</v>
      </c>
      <c r="B1544" s="17">
        <v>30950</v>
      </c>
      <c r="C1544" s="3" t="s">
        <v>92</v>
      </c>
      <c r="D1544" s="21">
        <v>41</v>
      </c>
      <c r="E1544" s="3" t="s">
        <v>40</v>
      </c>
      <c r="F1544" s="4"/>
      <c r="G1544" s="4"/>
      <c r="H1544" s="3" t="s">
        <v>49</v>
      </c>
      <c r="I1544" s="3" t="s">
        <v>163</v>
      </c>
      <c r="J1544" s="3" t="s">
        <v>60</v>
      </c>
      <c r="K1544" s="3" t="s">
        <v>135</v>
      </c>
      <c r="L1544" s="3" t="s">
        <v>70</v>
      </c>
      <c r="M1544" s="3" t="s">
        <v>45</v>
      </c>
      <c r="N1544" s="3" t="s">
        <v>39</v>
      </c>
      <c r="O1544" s="3" t="s">
        <v>62</v>
      </c>
      <c r="P1544" s="19"/>
      <c r="Q1544" s="4"/>
      <c r="R1544" s="3" t="s">
        <v>47</v>
      </c>
      <c r="S1544" s="3"/>
      <c r="T1544" s="3"/>
      <c r="U1544" s="4"/>
      <c r="V1544" s="4"/>
      <c r="W1544" s="4"/>
      <c r="X1544" s="4"/>
      <c r="Y1544" s="4"/>
      <c r="Z1544" s="4"/>
      <c r="AA1544" s="4"/>
      <c r="AB1544" s="4"/>
      <c r="AC1544" s="4"/>
      <c r="AD1544" s="4"/>
      <c r="AE1544" s="4"/>
      <c r="AF1544" s="4"/>
      <c r="AG1544" s="4"/>
      <c r="AH1544" s="4"/>
      <c r="AI1544" s="4"/>
      <c r="AJ1544" s="4"/>
      <c r="AK1544" s="4"/>
      <c r="AL1544" s="4"/>
      <c r="AM1544" s="4"/>
      <c r="AN1544" s="4"/>
      <c r="AO1544" s="4"/>
      <c r="AP1544" s="4"/>
      <c r="AQ1544" s="4"/>
    </row>
    <row r="1545" spans="1:43" ht="15.75" customHeight="1" x14ac:dyDescent="0.2">
      <c r="A1545" s="17">
        <v>43895</v>
      </c>
      <c r="B1545" s="17">
        <v>30676</v>
      </c>
      <c r="C1545" s="3" t="s">
        <v>54</v>
      </c>
      <c r="D1545" s="21">
        <v>42</v>
      </c>
      <c r="E1545" s="3" t="s">
        <v>40</v>
      </c>
      <c r="F1545" s="4"/>
      <c r="G1545" s="4"/>
      <c r="H1545" s="3" t="s">
        <v>41</v>
      </c>
      <c r="I1545" s="3" t="s">
        <v>477</v>
      </c>
      <c r="J1545" s="3" t="s">
        <v>157</v>
      </c>
      <c r="K1545" s="3" t="s">
        <v>135</v>
      </c>
      <c r="L1545" s="3" t="s">
        <v>1107</v>
      </c>
      <c r="M1545" s="3" t="s">
        <v>45</v>
      </c>
      <c r="N1545" s="3" t="s">
        <v>84</v>
      </c>
      <c r="O1545" s="3" t="s">
        <v>46</v>
      </c>
      <c r="P1545" s="17">
        <v>43647</v>
      </c>
      <c r="Q1545" s="4"/>
      <c r="R1545" s="3" t="s">
        <v>47</v>
      </c>
      <c r="S1545" s="3"/>
      <c r="T1545" s="3"/>
      <c r="U1545" s="4"/>
      <c r="V1545" s="4"/>
      <c r="W1545" s="4"/>
      <c r="X1545" s="4"/>
      <c r="Y1545" s="4"/>
      <c r="Z1545" s="4"/>
      <c r="AA1545" s="4"/>
      <c r="AB1545" s="4"/>
      <c r="AC1545" s="4"/>
      <c r="AD1545" s="4"/>
      <c r="AE1545" s="4"/>
      <c r="AF1545" s="4"/>
      <c r="AG1545" s="4"/>
      <c r="AH1545" s="4"/>
      <c r="AI1545" s="4"/>
      <c r="AJ1545" s="4"/>
      <c r="AK1545" s="4"/>
      <c r="AL1545" s="4"/>
      <c r="AM1545" s="4"/>
      <c r="AN1545" s="4"/>
      <c r="AO1545" s="4"/>
      <c r="AP1545" s="4"/>
      <c r="AQ1545" s="4"/>
    </row>
    <row r="1546" spans="1:43" ht="15.75" customHeight="1" x14ac:dyDescent="0.2">
      <c r="A1546" s="17">
        <v>43903</v>
      </c>
      <c r="B1546" s="17">
        <v>37827</v>
      </c>
      <c r="C1546" s="3" t="s">
        <v>48</v>
      </c>
      <c r="D1546" s="21">
        <v>22</v>
      </c>
      <c r="E1546" s="3" t="s">
        <v>40</v>
      </c>
      <c r="F1546" s="4"/>
      <c r="G1546" s="4"/>
      <c r="H1546" s="3" t="s">
        <v>41</v>
      </c>
      <c r="I1546" s="3" t="s">
        <v>79</v>
      </c>
      <c r="J1546" s="3" t="s">
        <v>43</v>
      </c>
      <c r="K1546" s="3" t="s">
        <v>135</v>
      </c>
      <c r="L1546" s="3" t="s">
        <v>146</v>
      </c>
      <c r="M1546" s="3" t="s">
        <v>45</v>
      </c>
      <c r="N1546" s="3" t="s">
        <v>84</v>
      </c>
      <c r="O1546" s="3" t="s">
        <v>62</v>
      </c>
      <c r="P1546" s="19"/>
      <c r="Q1546" s="4"/>
      <c r="R1546" s="3" t="s">
        <v>845</v>
      </c>
      <c r="S1546" s="3"/>
      <c r="T1546" s="3"/>
      <c r="U1546" s="3" t="s">
        <v>62</v>
      </c>
      <c r="V1546" s="3" t="s">
        <v>46</v>
      </c>
      <c r="W1546" s="3" t="s">
        <v>62</v>
      </c>
      <c r="X1546" s="3" t="s">
        <v>62</v>
      </c>
      <c r="Y1546" s="4"/>
      <c r="Z1546" s="3" t="s">
        <v>62</v>
      </c>
      <c r="AA1546" s="3" t="s">
        <v>62</v>
      </c>
      <c r="AB1546" s="3" t="s">
        <v>62</v>
      </c>
      <c r="AC1546" s="3" t="s">
        <v>62</v>
      </c>
      <c r="AD1546" s="4"/>
      <c r="AE1546" s="4"/>
      <c r="AF1546" s="3" t="s">
        <v>846</v>
      </c>
      <c r="AG1546" s="4"/>
      <c r="AH1546" s="4"/>
      <c r="AI1546" s="4"/>
      <c r="AJ1546" s="4"/>
      <c r="AK1546" s="4"/>
      <c r="AL1546" s="4"/>
      <c r="AM1546" s="4"/>
      <c r="AN1546" s="4"/>
      <c r="AO1546" s="4"/>
      <c r="AP1546" s="4"/>
      <c r="AQ1546" s="4"/>
    </row>
    <row r="1547" spans="1:43" ht="15.75" customHeight="1" x14ac:dyDescent="0.2">
      <c r="A1547" s="17">
        <v>43908</v>
      </c>
      <c r="B1547" s="17">
        <v>36116</v>
      </c>
      <c r="C1547" s="3" t="s">
        <v>48</v>
      </c>
      <c r="D1547" s="21">
        <v>27</v>
      </c>
      <c r="E1547" s="3" t="s">
        <v>40</v>
      </c>
      <c r="F1547" s="3">
        <v>170</v>
      </c>
      <c r="G1547" s="3">
        <v>65</v>
      </c>
      <c r="H1547" s="3" t="s">
        <v>41</v>
      </c>
      <c r="I1547" s="3" t="s">
        <v>79</v>
      </c>
      <c r="J1547" s="3" t="s">
        <v>60</v>
      </c>
      <c r="K1547" s="3" t="s">
        <v>135</v>
      </c>
      <c r="L1547" s="3" t="s">
        <v>1108</v>
      </c>
      <c r="M1547" s="3" t="s">
        <v>45</v>
      </c>
      <c r="N1547" s="3" t="s">
        <v>58</v>
      </c>
      <c r="O1547" s="3" t="s">
        <v>62</v>
      </c>
      <c r="P1547" s="19"/>
      <c r="Q1547" s="4"/>
      <c r="R1547" s="3" t="s">
        <v>47</v>
      </c>
      <c r="S1547" s="3"/>
      <c r="T1547" s="3"/>
      <c r="U1547" s="4"/>
      <c r="V1547" s="4"/>
      <c r="W1547" s="4"/>
      <c r="X1547" s="4"/>
      <c r="Y1547" s="4"/>
      <c r="Z1547" s="4"/>
      <c r="AA1547" s="4"/>
      <c r="AB1547" s="4"/>
      <c r="AC1547" s="4"/>
      <c r="AD1547" s="4"/>
      <c r="AE1547" s="4"/>
      <c r="AF1547" s="4"/>
      <c r="AG1547" s="4"/>
      <c r="AH1547" s="4"/>
      <c r="AI1547" s="4"/>
      <c r="AJ1547" s="4"/>
      <c r="AK1547" s="4"/>
      <c r="AL1547" s="4"/>
      <c r="AM1547" s="4"/>
      <c r="AN1547" s="4"/>
      <c r="AO1547" s="4"/>
      <c r="AP1547" s="4"/>
      <c r="AQ1547" s="4"/>
    </row>
    <row r="1548" spans="1:43" ht="15.75" customHeight="1" x14ac:dyDescent="0.2">
      <c r="A1548" s="17">
        <v>43911</v>
      </c>
      <c r="B1548" s="17">
        <v>32050</v>
      </c>
      <c r="C1548" s="3" t="s">
        <v>54</v>
      </c>
      <c r="D1548" s="21">
        <v>38</v>
      </c>
      <c r="E1548" s="3" t="s">
        <v>40</v>
      </c>
      <c r="F1548" s="4"/>
      <c r="G1548" s="4"/>
      <c r="H1548" s="3" t="s">
        <v>41</v>
      </c>
      <c r="I1548" s="3" t="s">
        <v>56</v>
      </c>
      <c r="J1548" s="3" t="s">
        <v>51</v>
      </c>
      <c r="K1548" s="3" t="s">
        <v>135</v>
      </c>
      <c r="L1548" s="3" t="s">
        <v>86</v>
      </c>
      <c r="M1548" s="3" t="s">
        <v>45</v>
      </c>
      <c r="N1548" s="3" t="s">
        <v>58</v>
      </c>
      <c r="O1548" s="3" t="s">
        <v>62</v>
      </c>
      <c r="P1548" s="19"/>
      <c r="Q1548" s="5" t="s">
        <v>109</v>
      </c>
      <c r="R1548" s="3" t="s">
        <v>47</v>
      </c>
      <c r="S1548" s="3"/>
      <c r="T1548" s="3"/>
      <c r="U1548" s="4"/>
      <c r="V1548" s="4"/>
      <c r="W1548" s="4"/>
      <c r="X1548" s="4"/>
      <c r="Y1548" s="4"/>
      <c r="Z1548" s="4"/>
      <c r="AA1548" s="4"/>
      <c r="AB1548" s="4"/>
      <c r="AC1548" s="4"/>
      <c r="AD1548" s="4"/>
      <c r="AE1548" s="4"/>
      <c r="AF1548" s="4"/>
      <c r="AG1548" s="4"/>
      <c r="AH1548" s="4"/>
      <c r="AI1548" s="4"/>
      <c r="AJ1548" s="4"/>
      <c r="AK1548" s="4"/>
      <c r="AL1548" s="4"/>
      <c r="AM1548" s="4"/>
      <c r="AN1548" s="4"/>
      <c r="AO1548" s="4"/>
      <c r="AP1548" s="4"/>
      <c r="AQ1548" s="4"/>
    </row>
    <row r="1549" spans="1:43" ht="15.75" customHeight="1" x14ac:dyDescent="0.2">
      <c r="A1549" s="17">
        <v>44013</v>
      </c>
      <c r="B1549" s="17">
        <v>35805</v>
      </c>
      <c r="C1549" s="3" t="s">
        <v>54</v>
      </c>
      <c r="D1549" s="21">
        <v>27</v>
      </c>
      <c r="E1549" s="3" t="s">
        <v>40</v>
      </c>
      <c r="F1549" s="4"/>
      <c r="G1549" s="4"/>
      <c r="H1549" s="3" t="s">
        <v>41</v>
      </c>
      <c r="I1549" s="3" t="s">
        <v>1109</v>
      </c>
      <c r="J1549" s="3" t="s">
        <v>43</v>
      </c>
      <c r="K1549" s="3" t="s">
        <v>135</v>
      </c>
      <c r="L1549" s="3" t="s">
        <v>227</v>
      </c>
      <c r="M1549" s="3" t="s">
        <v>45</v>
      </c>
      <c r="N1549" s="3" t="s">
        <v>39</v>
      </c>
      <c r="O1549" s="3" t="s">
        <v>62</v>
      </c>
      <c r="P1549" s="19"/>
      <c r="Q1549" s="5" t="s">
        <v>626</v>
      </c>
      <c r="R1549" s="3" t="s">
        <v>47</v>
      </c>
      <c r="S1549" s="3"/>
      <c r="T1549" s="3"/>
      <c r="U1549" s="4"/>
      <c r="V1549" s="4"/>
      <c r="W1549" s="4"/>
      <c r="X1549" s="4"/>
      <c r="Y1549" s="4"/>
      <c r="Z1549" s="4"/>
      <c r="AA1549" s="4"/>
      <c r="AB1549" s="4"/>
      <c r="AC1549" s="4"/>
      <c r="AD1549" s="4"/>
      <c r="AE1549" s="4"/>
      <c r="AF1549" s="4"/>
      <c r="AG1549" s="4"/>
      <c r="AH1549" s="4"/>
      <c r="AI1549" s="4"/>
      <c r="AJ1549" s="4"/>
      <c r="AK1549" s="4"/>
      <c r="AL1549" s="4"/>
      <c r="AM1549" s="4"/>
      <c r="AN1549" s="4"/>
      <c r="AO1549" s="4"/>
      <c r="AP1549" s="4"/>
      <c r="AQ1549" s="4"/>
    </row>
    <row r="1550" spans="1:43" ht="15.75" customHeight="1" x14ac:dyDescent="0.2">
      <c r="A1550" s="17">
        <v>44014</v>
      </c>
      <c r="B1550" s="17">
        <v>31048</v>
      </c>
      <c r="C1550" s="3" t="s">
        <v>39</v>
      </c>
      <c r="D1550" s="21">
        <v>40</v>
      </c>
      <c r="E1550" s="3" t="s">
        <v>40</v>
      </c>
      <c r="F1550" s="4"/>
      <c r="G1550" s="4"/>
      <c r="H1550" s="3" t="s">
        <v>49</v>
      </c>
      <c r="I1550" s="3" t="s">
        <v>897</v>
      </c>
      <c r="J1550" s="3" t="s">
        <v>606</v>
      </c>
      <c r="K1550" s="3" t="s">
        <v>5509</v>
      </c>
      <c r="L1550" s="3" t="s">
        <v>606</v>
      </c>
      <c r="M1550" s="3" t="s">
        <v>45</v>
      </c>
      <c r="N1550" s="3" t="s">
        <v>58</v>
      </c>
      <c r="O1550" s="3" t="s">
        <v>46</v>
      </c>
      <c r="P1550" s="17">
        <v>43101</v>
      </c>
      <c r="Q1550" s="3">
        <v>13.8</v>
      </c>
      <c r="R1550" s="3" t="s">
        <v>47</v>
      </c>
      <c r="S1550" s="3"/>
      <c r="T1550" s="3"/>
      <c r="U1550" s="4"/>
      <c r="V1550" s="4"/>
      <c r="W1550" s="4"/>
      <c r="X1550" s="4"/>
      <c r="Y1550" s="4"/>
      <c r="Z1550" s="4"/>
      <c r="AA1550" s="4"/>
      <c r="AB1550" s="4"/>
      <c r="AC1550" s="4"/>
      <c r="AD1550" s="4"/>
      <c r="AE1550" s="4"/>
      <c r="AF1550" s="4"/>
      <c r="AG1550" s="4"/>
      <c r="AH1550" s="4"/>
      <c r="AI1550" s="4"/>
      <c r="AJ1550" s="4"/>
      <c r="AK1550" s="4"/>
      <c r="AL1550" s="4"/>
      <c r="AM1550" s="4"/>
      <c r="AN1550" s="4"/>
      <c r="AO1550" s="4"/>
      <c r="AP1550" s="4"/>
      <c r="AQ1550" s="4"/>
    </row>
    <row r="1551" spans="1:43" ht="15.75" customHeight="1" x14ac:dyDescent="0.2">
      <c r="A1551" s="17">
        <v>44015</v>
      </c>
      <c r="B1551" s="17">
        <v>32954</v>
      </c>
      <c r="C1551" s="3" t="s">
        <v>54</v>
      </c>
      <c r="D1551" s="21">
        <v>35</v>
      </c>
      <c r="E1551" s="3" t="s">
        <v>40</v>
      </c>
      <c r="F1551" s="4"/>
      <c r="G1551" s="4"/>
      <c r="H1551" s="3" t="s">
        <v>41</v>
      </c>
      <c r="I1551" s="3" t="s">
        <v>1110</v>
      </c>
      <c r="J1551" s="3" t="s">
        <v>60</v>
      </c>
      <c r="K1551" s="3" t="s">
        <v>135</v>
      </c>
      <c r="L1551" s="3" t="s">
        <v>364</v>
      </c>
      <c r="M1551" s="3" t="s">
        <v>45</v>
      </c>
      <c r="N1551" s="3" t="s">
        <v>58</v>
      </c>
      <c r="O1551" s="3" t="s">
        <v>62</v>
      </c>
      <c r="P1551" s="19"/>
      <c r="Q1551" s="5" t="s">
        <v>401</v>
      </c>
      <c r="R1551" s="3" t="s">
        <v>898</v>
      </c>
      <c r="S1551" s="3"/>
      <c r="T1551" s="3"/>
      <c r="U1551" s="4"/>
      <c r="V1551" s="4"/>
      <c r="W1551" s="4"/>
      <c r="X1551" s="4"/>
      <c r="Y1551" s="4"/>
      <c r="Z1551" s="4"/>
      <c r="AA1551" s="4"/>
      <c r="AB1551" s="4"/>
      <c r="AC1551" s="4"/>
      <c r="AD1551" s="4"/>
      <c r="AE1551" s="4"/>
      <c r="AF1551" s="4"/>
      <c r="AG1551" s="3" t="s">
        <v>62</v>
      </c>
      <c r="AH1551" s="3" t="s">
        <v>62</v>
      </c>
      <c r="AI1551" s="3" t="s">
        <v>46</v>
      </c>
      <c r="AJ1551" s="3" t="s">
        <v>62</v>
      </c>
      <c r="AK1551" s="3" t="s">
        <v>62</v>
      </c>
      <c r="AL1551" s="3" t="s">
        <v>62</v>
      </c>
      <c r="AM1551" s="3" t="s">
        <v>62</v>
      </c>
      <c r="AN1551" s="3" t="s">
        <v>62</v>
      </c>
      <c r="AO1551" s="3" t="s">
        <v>62</v>
      </c>
      <c r="AP1551" s="3" t="s">
        <v>62</v>
      </c>
      <c r="AQ1551" s="4"/>
    </row>
    <row r="1552" spans="1:43" ht="15.75" customHeight="1" x14ac:dyDescent="0.2">
      <c r="A1552" s="17">
        <v>44158</v>
      </c>
      <c r="C1552" s="3" t="s">
        <v>54</v>
      </c>
      <c r="D1552" s="21">
        <v>125</v>
      </c>
      <c r="E1552" s="3" t="s">
        <v>40</v>
      </c>
      <c r="F1552" s="4"/>
      <c r="G1552" s="4"/>
      <c r="H1552" s="3" t="s">
        <v>41</v>
      </c>
      <c r="I1552" s="3" t="s">
        <v>1111</v>
      </c>
      <c r="J1552" s="3" t="s">
        <v>60</v>
      </c>
      <c r="K1552" s="3" t="s">
        <v>135</v>
      </c>
      <c r="L1552" s="3" t="s">
        <v>622</v>
      </c>
      <c r="M1552" s="3" t="s">
        <v>45</v>
      </c>
      <c r="N1552" s="3" t="s">
        <v>58</v>
      </c>
      <c r="O1552" s="3" t="s">
        <v>46</v>
      </c>
      <c r="P1552" s="17">
        <v>43872</v>
      </c>
      <c r="Q1552" s="5" t="s">
        <v>130</v>
      </c>
      <c r="R1552" s="3" t="s">
        <v>47</v>
      </c>
      <c r="S1552" s="3"/>
      <c r="T1552" s="3"/>
      <c r="U1552" s="4"/>
      <c r="V1552" s="4"/>
      <c r="W1552" s="4"/>
      <c r="X1552" s="4"/>
      <c r="Y1552" s="4"/>
      <c r="Z1552" s="4"/>
      <c r="AA1552" s="4"/>
      <c r="AB1552" s="4"/>
      <c r="AC1552" s="4"/>
      <c r="AD1552" s="4"/>
      <c r="AE1552" s="4"/>
      <c r="AF1552" s="4"/>
      <c r="AG1552" s="4"/>
      <c r="AH1552" s="4"/>
      <c r="AI1552" s="4"/>
      <c r="AJ1552" s="4"/>
      <c r="AK1552" s="4"/>
      <c r="AL1552" s="4"/>
      <c r="AM1552" s="4"/>
      <c r="AN1552" s="4"/>
      <c r="AO1552" s="4"/>
      <c r="AP1552" s="4"/>
      <c r="AQ1552" s="4"/>
    </row>
    <row r="1553" spans="1:43" ht="15.75" customHeight="1" x14ac:dyDescent="0.2">
      <c r="A1553" s="17">
        <v>43770</v>
      </c>
      <c r="B1553" s="17">
        <v>30742</v>
      </c>
      <c r="C1553" s="3" t="s">
        <v>92</v>
      </c>
      <c r="D1553" s="21">
        <v>41</v>
      </c>
      <c r="E1553" s="3" t="s">
        <v>40</v>
      </c>
      <c r="F1553" s="4"/>
      <c r="G1553" s="4"/>
      <c r="H1553" s="3" t="s">
        <v>41</v>
      </c>
      <c r="I1553" s="3" t="s">
        <v>963</v>
      </c>
      <c r="J1553" s="3" t="s">
        <v>51</v>
      </c>
      <c r="K1553" s="3" t="s">
        <v>135</v>
      </c>
      <c r="L1553" s="3" t="s">
        <v>720</v>
      </c>
      <c r="M1553" s="3" t="s">
        <v>45</v>
      </c>
      <c r="N1553" s="3" t="s">
        <v>124</v>
      </c>
      <c r="O1553" s="3" t="s">
        <v>62</v>
      </c>
      <c r="P1553" s="19"/>
      <c r="Q1553" s="5" t="s">
        <v>94</v>
      </c>
      <c r="R1553" s="3" t="s">
        <v>47</v>
      </c>
      <c r="S1553" s="3"/>
      <c r="T1553" s="3"/>
      <c r="U1553" s="4"/>
      <c r="V1553" s="4"/>
      <c r="W1553" s="4"/>
      <c r="X1553" s="4"/>
      <c r="Y1553" s="4"/>
      <c r="Z1553" s="4"/>
      <c r="AA1553" s="4"/>
      <c r="AB1553" s="4"/>
      <c r="AC1553" s="4"/>
      <c r="AD1553" s="4"/>
      <c r="AE1553" s="4"/>
      <c r="AF1553" s="4"/>
      <c r="AG1553" s="4"/>
      <c r="AH1553" s="4"/>
      <c r="AI1553" s="4"/>
      <c r="AJ1553" s="4"/>
      <c r="AK1553" s="4"/>
      <c r="AL1553" s="4"/>
      <c r="AM1553" s="4"/>
      <c r="AN1553" s="4"/>
      <c r="AO1553" s="4"/>
      <c r="AP1553" s="4"/>
      <c r="AQ1553" s="4"/>
    </row>
    <row r="1554" spans="1:43" ht="15.75" customHeight="1" x14ac:dyDescent="0.2">
      <c r="A1554" s="17">
        <v>43630</v>
      </c>
      <c r="B1554" s="17">
        <v>28625</v>
      </c>
      <c r="C1554" s="3" t="s">
        <v>54</v>
      </c>
      <c r="D1554" s="21">
        <v>47</v>
      </c>
      <c r="E1554" s="3" t="s">
        <v>40</v>
      </c>
      <c r="F1554" s="4"/>
      <c r="G1554" s="4"/>
      <c r="H1554" s="3" t="s">
        <v>49</v>
      </c>
      <c r="I1554" s="3" t="s">
        <v>318</v>
      </c>
      <c r="J1554" s="3" t="s">
        <v>51</v>
      </c>
      <c r="K1554" s="3" t="s">
        <v>135</v>
      </c>
      <c r="L1554" s="3" t="s">
        <v>70</v>
      </c>
      <c r="M1554" s="3" t="s">
        <v>45</v>
      </c>
      <c r="N1554" s="3" t="s">
        <v>84</v>
      </c>
      <c r="O1554" s="3" t="s">
        <v>62</v>
      </c>
      <c r="P1554" s="19"/>
      <c r="Q1554" s="4"/>
      <c r="R1554" s="3" t="s">
        <v>47</v>
      </c>
      <c r="S1554" s="3"/>
      <c r="T1554" s="3"/>
      <c r="U1554" s="4"/>
      <c r="V1554" s="4"/>
      <c r="W1554" s="4"/>
      <c r="X1554" s="4"/>
      <c r="Y1554" s="4"/>
      <c r="Z1554" s="4"/>
      <c r="AA1554" s="4"/>
      <c r="AB1554" s="4"/>
      <c r="AC1554" s="4"/>
      <c r="AD1554" s="4"/>
      <c r="AE1554" s="4"/>
      <c r="AF1554" s="4"/>
      <c r="AG1554" s="4"/>
      <c r="AH1554" s="4"/>
      <c r="AI1554" s="4"/>
      <c r="AJ1554" s="4"/>
      <c r="AK1554" s="4"/>
      <c r="AL1554" s="4"/>
      <c r="AM1554" s="4"/>
      <c r="AN1554" s="4"/>
      <c r="AO1554" s="4"/>
      <c r="AP1554" s="4"/>
      <c r="AQ1554" s="4"/>
    </row>
    <row r="1555" spans="1:43" ht="15.75" customHeight="1" x14ac:dyDescent="0.2">
      <c r="A1555" s="17">
        <v>43630</v>
      </c>
      <c r="B1555" s="17">
        <v>29889</v>
      </c>
      <c r="C1555" s="3" t="s">
        <v>54</v>
      </c>
      <c r="D1555" s="21">
        <v>44</v>
      </c>
      <c r="E1555" s="3" t="s">
        <v>40</v>
      </c>
      <c r="F1555" s="4"/>
      <c r="G1555" s="4"/>
      <c r="H1555" s="3" t="s">
        <v>41</v>
      </c>
      <c r="I1555" s="3" t="s">
        <v>318</v>
      </c>
      <c r="J1555" s="3" t="s">
        <v>51</v>
      </c>
      <c r="K1555" s="3" t="s">
        <v>135</v>
      </c>
      <c r="L1555" s="3" t="s">
        <v>460</v>
      </c>
      <c r="M1555" s="3" t="s">
        <v>45</v>
      </c>
      <c r="N1555" s="3" t="s">
        <v>39</v>
      </c>
      <c r="O1555" s="3" t="s">
        <v>46</v>
      </c>
      <c r="P1555" s="17">
        <v>43538</v>
      </c>
      <c r="Q1555" s="4"/>
      <c r="R1555" s="3" t="s">
        <v>47</v>
      </c>
      <c r="S1555" s="3"/>
      <c r="T1555" s="3"/>
      <c r="U1555" s="4"/>
      <c r="V1555" s="4"/>
      <c r="W1555" s="4"/>
      <c r="X1555" s="4"/>
      <c r="Y1555" s="4"/>
      <c r="Z1555" s="4"/>
      <c r="AA1555" s="4"/>
      <c r="AB1555" s="4"/>
      <c r="AC1555" s="4"/>
      <c r="AD1555" s="4"/>
      <c r="AE1555" s="4"/>
      <c r="AF1555" s="4"/>
      <c r="AG1555" s="4"/>
      <c r="AH1555" s="4"/>
      <c r="AI1555" s="4"/>
      <c r="AJ1555" s="4"/>
      <c r="AK1555" s="4"/>
      <c r="AL1555" s="4"/>
      <c r="AM1555" s="4"/>
      <c r="AN1555" s="4"/>
      <c r="AO1555" s="4"/>
      <c r="AP1555" s="4"/>
      <c r="AQ1555" s="4"/>
    </row>
    <row r="1556" spans="1:43" ht="15.75" customHeight="1" x14ac:dyDescent="0.2">
      <c r="A1556" s="17">
        <v>43630</v>
      </c>
      <c r="B1556" s="17">
        <v>34100</v>
      </c>
      <c r="C1556" s="3" t="s">
        <v>54</v>
      </c>
      <c r="D1556" s="21">
        <v>32</v>
      </c>
      <c r="E1556" s="3" t="s">
        <v>55</v>
      </c>
      <c r="F1556" s="4"/>
      <c r="G1556" s="4"/>
      <c r="H1556" s="3" t="s">
        <v>41</v>
      </c>
      <c r="I1556" s="3" t="s">
        <v>79</v>
      </c>
      <c r="J1556" s="3" t="s">
        <v>51</v>
      </c>
      <c r="K1556" s="3" t="s">
        <v>135</v>
      </c>
      <c r="L1556" s="3" t="s">
        <v>64</v>
      </c>
      <c r="M1556" s="3" t="s">
        <v>45</v>
      </c>
      <c r="N1556" s="3" t="s">
        <v>58</v>
      </c>
      <c r="O1556" s="3" t="s">
        <v>62</v>
      </c>
      <c r="P1556" s="19"/>
      <c r="Q1556" s="4"/>
      <c r="R1556" s="3" t="s">
        <v>47</v>
      </c>
      <c r="S1556" s="3"/>
      <c r="T1556" s="3"/>
      <c r="U1556" s="4"/>
      <c r="V1556" s="4"/>
      <c r="W1556" s="4"/>
      <c r="X1556" s="4"/>
      <c r="Y1556" s="4"/>
      <c r="Z1556" s="4"/>
      <c r="AA1556" s="4"/>
      <c r="AB1556" s="4"/>
      <c r="AC1556" s="4"/>
      <c r="AD1556" s="4"/>
      <c r="AE1556" s="4"/>
      <c r="AF1556" s="4"/>
      <c r="AG1556" s="4"/>
      <c r="AH1556" s="4"/>
      <c r="AI1556" s="4"/>
      <c r="AJ1556" s="4"/>
      <c r="AK1556" s="4"/>
      <c r="AL1556" s="4"/>
      <c r="AM1556" s="4"/>
      <c r="AN1556" s="4"/>
      <c r="AO1556" s="4"/>
      <c r="AP1556" s="4"/>
      <c r="AQ1556" s="4"/>
    </row>
    <row r="1557" spans="1:43" ht="15.75" customHeight="1" x14ac:dyDescent="0.2">
      <c r="A1557" s="17">
        <v>43630</v>
      </c>
      <c r="B1557" s="17">
        <v>36523</v>
      </c>
      <c r="C1557" s="3" t="s">
        <v>92</v>
      </c>
      <c r="D1557" s="21">
        <v>26</v>
      </c>
      <c r="E1557" s="3" t="s">
        <v>40</v>
      </c>
      <c r="F1557" s="4"/>
      <c r="G1557" s="4"/>
      <c r="H1557" s="3" t="s">
        <v>41</v>
      </c>
      <c r="I1557" s="3" t="s">
        <v>101</v>
      </c>
      <c r="J1557" s="3" t="s">
        <v>51</v>
      </c>
      <c r="K1557" s="3" t="s">
        <v>135</v>
      </c>
      <c r="L1557" s="3" t="s">
        <v>64</v>
      </c>
      <c r="M1557" s="3" t="s">
        <v>45</v>
      </c>
      <c r="N1557" s="3" t="s">
        <v>39</v>
      </c>
      <c r="O1557" s="3" t="s">
        <v>62</v>
      </c>
      <c r="P1557" s="19"/>
      <c r="Q1557" s="4"/>
      <c r="R1557" s="3" t="s">
        <v>47</v>
      </c>
      <c r="S1557" s="3"/>
      <c r="T1557" s="3"/>
      <c r="U1557" s="4"/>
      <c r="V1557" s="4"/>
      <c r="W1557" s="4"/>
      <c r="X1557" s="4"/>
      <c r="Y1557" s="4"/>
      <c r="Z1557" s="4"/>
      <c r="AA1557" s="4"/>
      <c r="AB1557" s="4"/>
      <c r="AC1557" s="4"/>
      <c r="AD1557" s="4"/>
      <c r="AE1557" s="4"/>
      <c r="AF1557" s="4"/>
      <c r="AG1557" s="4"/>
      <c r="AH1557" s="4"/>
      <c r="AI1557" s="4"/>
      <c r="AJ1557" s="4"/>
      <c r="AK1557" s="4"/>
      <c r="AL1557" s="4"/>
      <c r="AM1557" s="4"/>
      <c r="AN1557" s="4"/>
      <c r="AO1557" s="4"/>
      <c r="AP1557" s="4"/>
      <c r="AQ1557" s="4"/>
    </row>
    <row r="1558" spans="1:43" ht="15.75" customHeight="1" x14ac:dyDescent="0.2">
      <c r="A1558" s="17">
        <v>43630</v>
      </c>
      <c r="B1558" s="17">
        <v>27951</v>
      </c>
      <c r="C1558" s="3" t="s">
        <v>54</v>
      </c>
      <c r="D1558" s="21">
        <v>49</v>
      </c>
      <c r="E1558" s="3" t="s">
        <v>40</v>
      </c>
      <c r="F1558" s="4"/>
      <c r="G1558" s="4"/>
      <c r="H1558" s="3" t="s">
        <v>49</v>
      </c>
      <c r="I1558" s="3" t="s">
        <v>413</v>
      </c>
      <c r="J1558" s="3" t="s">
        <v>51</v>
      </c>
      <c r="K1558" s="3" t="s">
        <v>135</v>
      </c>
      <c r="L1558" s="3" t="s">
        <v>730</v>
      </c>
      <c r="M1558" s="3" t="s">
        <v>45</v>
      </c>
      <c r="N1558" s="3" t="s">
        <v>39</v>
      </c>
      <c r="O1558" s="3" t="s">
        <v>46</v>
      </c>
      <c r="P1558" s="17">
        <v>43413</v>
      </c>
      <c r="Q1558" s="4"/>
      <c r="R1558" s="3" t="s">
        <v>47</v>
      </c>
      <c r="S1558" s="3"/>
      <c r="T1558" s="3"/>
      <c r="U1558" s="4"/>
      <c r="V1558" s="4"/>
      <c r="W1558" s="4"/>
      <c r="X1558" s="4"/>
      <c r="Y1558" s="4"/>
      <c r="Z1558" s="4"/>
      <c r="AA1558" s="4"/>
      <c r="AB1558" s="4"/>
      <c r="AC1558" s="4"/>
      <c r="AD1558" s="4"/>
      <c r="AE1558" s="4"/>
      <c r="AF1558" s="4"/>
      <c r="AG1558" s="4"/>
      <c r="AH1558" s="4"/>
      <c r="AI1558" s="4"/>
      <c r="AJ1558" s="4"/>
      <c r="AK1558" s="4"/>
      <c r="AL1558" s="4"/>
      <c r="AM1558" s="4"/>
      <c r="AN1558" s="4"/>
      <c r="AO1558" s="4"/>
      <c r="AP1558" s="4"/>
      <c r="AQ1558" s="4"/>
    </row>
    <row r="1559" spans="1:43" ht="15.75" customHeight="1" x14ac:dyDescent="0.2">
      <c r="A1559" s="17">
        <v>43630</v>
      </c>
      <c r="B1559" s="17">
        <v>35284</v>
      </c>
      <c r="C1559" s="3" t="s">
        <v>39</v>
      </c>
      <c r="D1559" s="21">
        <v>29</v>
      </c>
      <c r="E1559" s="3" t="s">
        <v>40</v>
      </c>
      <c r="F1559" s="4"/>
      <c r="G1559" s="4"/>
      <c r="H1559" s="3" t="s">
        <v>41</v>
      </c>
      <c r="I1559" s="3" t="s">
        <v>315</v>
      </c>
      <c r="J1559" s="3" t="s">
        <v>51</v>
      </c>
      <c r="K1559" s="3" t="s">
        <v>135</v>
      </c>
      <c r="L1559" s="3" t="s">
        <v>86</v>
      </c>
      <c r="M1559" s="3" t="s">
        <v>45</v>
      </c>
      <c r="N1559" s="3" t="s">
        <v>84</v>
      </c>
      <c r="O1559" s="3" t="s">
        <v>62</v>
      </c>
      <c r="P1559" s="19"/>
      <c r="Q1559" s="4"/>
      <c r="R1559" s="3" t="s">
        <v>47</v>
      </c>
      <c r="S1559" s="3"/>
      <c r="T1559" s="3"/>
      <c r="U1559" s="4"/>
      <c r="V1559" s="4"/>
      <c r="W1559" s="4"/>
      <c r="X1559" s="4"/>
      <c r="Y1559" s="4"/>
      <c r="Z1559" s="4"/>
      <c r="AA1559" s="4"/>
      <c r="AB1559" s="4"/>
      <c r="AC1559" s="4"/>
      <c r="AD1559" s="4"/>
      <c r="AE1559" s="4"/>
      <c r="AF1559" s="4"/>
      <c r="AG1559" s="4"/>
      <c r="AH1559" s="4"/>
      <c r="AI1559" s="4"/>
      <c r="AJ1559" s="4"/>
      <c r="AK1559" s="4"/>
      <c r="AL1559" s="4"/>
      <c r="AM1559" s="4"/>
      <c r="AN1559" s="4"/>
      <c r="AO1559" s="4"/>
      <c r="AP1559" s="4"/>
      <c r="AQ1559" s="4"/>
    </row>
    <row r="1560" spans="1:43" ht="15.75" customHeight="1" x14ac:dyDescent="0.2">
      <c r="A1560" s="17">
        <v>43630</v>
      </c>
      <c r="B1560" s="17">
        <v>32491</v>
      </c>
      <c r="C1560" s="3" t="s">
        <v>48</v>
      </c>
      <c r="D1560" s="21">
        <v>37</v>
      </c>
      <c r="E1560" s="3" t="s">
        <v>40</v>
      </c>
      <c r="F1560" s="4"/>
      <c r="G1560" s="4"/>
      <c r="H1560" s="3" t="s">
        <v>49</v>
      </c>
      <c r="I1560" s="3" t="s">
        <v>1112</v>
      </c>
      <c r="J1560" s="3" t="s">
        <v>51</v>
      </c>
      <c r="K1560" s="3" t="s">
        <v>135</v>
      </c>
      <c r="L1560" s="3" t="s">
        <v>246</v>
      </c>
      <c r="M1560" s="3" t="s">
        <v>45</v>
      </c>
      <c r="N1560" s="3" t="s">
        <v>39</v>
      </c>
      <c r="O1560" s="3" t="s">
        <v>46</v>
      </c>
      <c r="P1560" s="17">
        <v>43083</v>
      </c>
      <c r="Q1560" s="4"/>
      <c r="R1560" s="3" t="s">
        <v>47</v>
      </c>
      <c r="S1560" s="3"/>
      <c r="T1560" s="3"/>
      <c r="U1560" s="4"/>
      <c r="V1560" s="4"/>
      <c r="W1560" s="4"/>
      <c r="X1560" s="4"/>
      <c r="Y1560" s="4"/>
      <c r="Z1560" s="4"/>
      <c r="AA1560" s="4"/>
      <c r="AB1560" s="4"/>
      <c r="AC1560" s="4"/>
      <c r="AD1560" s="4"/>
      <c r="AE1560" s="4"/>
      <c r="AF1560" s="4"/>
      <c r="AG1560" s="4"/>
      <c r="AH1560" s="4"/>
      <c r="AI1560" s="4"/>
      <c r="AJ1560" s="4"/>
      <c r="AK1560" s="4"/>
      <c r="AL1560" s="4"/>
      <c r="AM1560" s="4"/>
      <c r="AN1560" s="4"/>
      <c r="AO1560" s="4"/>
      <c r="AP1560" s="4"/>
      <c r="AQ1560" s="4"/>
    </row>
    <row r="1561" spans="1:43" ht="15.75" customHeight="1" x14ac:dyDescent="0.2">
      <c r="A1561" s="17">
        <v>43633</v>
      </c>
      <c r="B1561" s="17">
        <v>35520</v>
      </c>
      <c r="C1561" s="3" t="s">
        <v>54</v>
      </c>
      <c r="D1561" s="21">
        <v>28</v>
      </c>
      <c r="E1561" s="3" t="s">
        <v>40</v>
      </c>
      <c r="F1561" s="4"/>
      <c r="G1561" s="4"/>
      <c r="H1561" s="3" t="s">
        <v>41</v>
      </c>
      <c r="I1561" s="3" t="s">
        <v>126</v>
      </c>
      <c r="J1561" s="3" t="s">
        <v>51</v>
      </c>
      <c r="K1561" s="3" t="s">
        <v>135</v>
      </c>
      <c r="L1561" s="3" t="s">
        <v>1113</v>
      </c>
      <c r="M1561" s="3" t="s">
        <v>45</v>
      </c>
      <c r="N1561" s="3" t="s">
        <v>84</v>
      </c>
      <c r="O1561" s="3" t="s">
        <v>46</v>
      </c>
      <c r="P1561" s="17">
        <v>42538</v>
      </c>
      <c r="Q1561" s="4"/>
      <c r="R1561" s="3" t="s">
        <v>47</v>
      </c>
      <c r="S1561" s="3"/>
      <c r="T1561" s="3"/>
      <c r="U1561" s="4"/>
      <c r="V1561" s="4"/>
      <c r="W1561" s="4"/>
      <c r="X1561" s="4"/>
      <c r="Y1561" s="4"/>
      <c r="Z1561" s="4"/>
      <c r="AA1561" s="4"/>
      <c r="AB1561" s="4"/>
      <c r="AC1561" s="4"/>
      <c r="AD1561" s="4"/>
      <c r="AE1561" s="4"/>
      <c r="AF1561" s="4"/>
      <c r="AG1561" s="4"/>
      <c r="AH1561" s="4"/>
      <c r="AI1561" s="4"/>
      <c r="AJ1561" s="4"/>
      <c r="AK1561" s="4"/>
      <c r="AL1561" s="4"/>
      <c r="AM1561" s="4"/>
      <c r="AN1561" s="4"/>
      <c r="AO1561" s="4"/>
      <c r="AP1561" s="4"/>
      <c r="AQ1561" s="4"/>
    </row>
    <row r="1562" spans="1:43" ht="15.75" customHeight="1" x14ac:dyDescent="0.2">
      <c r="A1562" s="17">
        <v>43633</v>
      </c>
      <c r="B1562" s="17">
        <v>34348</v>
      </c>
      <c r="C1562" s="3" t="s">
        <v>54</v>
      </c>
      <c r="D1562" s="21">
        <v>31</v>
      </c>
      <c r="E1562" s="3" t="s">
        <v>40</v>
      </c>
      <c r="F1562" s="4"/>
      <c r="G1562" s="4"/>
      <c r="H1562" s="3" t="s">
        <v>41</v>
      </c>
      <c r="I1562" s="3" t="s">
        <v>1114</v>
      </c>
      <c r="J1562" s="3" t="s">
        <v>51</v>
      </c>
      <c r="K1562" s="3" t="s">
        <v>135</v>
      </c>
      <c r="L1562" s="3" t="s">
        <v>525</v>
      </c>
      <c r="M1562" s="3" t="s">
        <v>45</v>
      </c>
      <c r="N1562" s="3" t="s">
        <v>39</v>
      </c>
      <c r="O1562" s="3" t="s">
        <v>46</v>
      </c>
      <c r="P1562" s="17">
        <v>43482</v>
      </c>
      <c r="Q1562" s="4"/>
      <c r="R1562" s="3" t="s">
        <v>47</v>
      </c>
      <c r="S1562" s="3"/>
      <c r="T1562" s="3"/>
      <c r="U1562" s="4"/>
      <c r="V1562" s="4"/>
      <c r="W1562" s="4"/>
      <c r="X1562" s="4"/>
      <c r="Y1562" s="4"/>
      <c r="Z1562" s="4"/>
      <c r="AA1562" s="4"/>
      <c r="AB1562" s="4"/>
      <c r="AC1562" s="4"/>
      <c r="AD1562" s="4"/>
      <c r="AE1562" s="4"/>
      <c r="AF1562" s="4"/>
      <c r="AG1562" s="4"/>
      <c r="AH1562" s="4"/>
      <c r="AI1562" s="4"/>
      <c r="AJ1562" s="4"/>
      <c r="AK1562" s="4"/>
      <c r="AL1562" s="4"/>
      <c r="AM1562" s="4"/>
      <c r="AN1562" s="4"/>
      <c r="AO1562" s="4"/>
      <c r="AP1562" s="4"/>
      <c r="AQ1562" s="4"/>
    </row>
    <row r="1563" spans="1:43" ht="15.75" customHeight="1" x14ac:dyDescent="0.2">
      <c r="A1563" s="17">
        <v>43633</v>
      </c>
      <c r="B1563" s="17">
        <v>26299</v>
      </c>
      <c r="C1563" s="3" t="s">
        <v>48</v>
      </c>
      <c r="D1563" s="21">
        <v>53</v>
      </c>
      <c r="E1563" s="3" t="s">
        <v>40</v>
      </c>
      <c r="F1563" s="4"/>
      <c r="G1563" s="4"/>
      <c r="H1563" s="3" t="s">
        <v>49</v>
      </c>
      <c r="I1563" s="3" t="s">
        <v>144</v>
      </c>
      <c r="J1563" s="3" t="s">
        <v>51</v>
      </c>
      <c r="K1563" s="3" t="s">
        <v>135</v>
      </c>
      <c r="L1563" s="3" t="s">
        <v>64</v>
      </c>
      <c r="M1563" s="3" t="s">
        <v>45</v>
      </c>
      <c r="N1563" s="3" t="s">
        <v>39</v>
      </c>
      <c r="O1563" s="3" t="s">
        <v>46</v>
      </c>
      <c r="P1563" s="17">
        <v>40346</v>
      </c>
      <c r="Q1563" s="4"/>
      <c r="R1563" s="3" t="s">
        <v>47</v>
      </c>
      <c r="S1563" s="3"/>
      <c r="T1563" s="3"/>
      <c r="U1563" s="4"/>
      <c r="V1563" s="4"/>
      <c r="W1563" s="4"/>
      <c r="X1563" s="4"/>
      <c r="Y1563" s="4"/>
      <c r="Z1563" s="4"/>
      <c r="AA1563" s="4"/>
      <c r="AB1563" s="4"/>
      <c r="AC1563" s="4"/>
      <c r="AD1563" s="4"/>
      <c r="AE1563" s="4"/>
      <c r="AF1563" s="4"/>
      <c r="AG1563" s="4"/>
      <c r="AH1563" s="4"/>
      <c r="AI1563" s="4"/>
      <c r="AJ1563" s="4"/>
      <c r="AK1563" s="4"/>
      <c r="AL1563" s="4"/>
      <c r="AM1563" s="4"/>
      <c r="AN1563" s="4"/>
      <c r="AO1563" s="4"/>
      <c r="AP1563" s="4"/>
      <c r="AQ1563" s="4"/>
    </row>
    <row r="1564" spans="1:43" ht="15.75" customHeight="1" x14ac:dyDescent="0.2">
      <c r="A1564" s="17">
        <v>43633</v>
      </c>
      <c r="B1564" s="17">
        <v>34120</v>
      </c>
      <c r="C1564" s="3" t="s">
        <v>54</v>
      </c>
      <c r="D1564" s="21">
        <v>32</v>
      </c>
      <c r="E1564" s="3" t="s">
        <v>40</v>
      </c>
      <c r="F1564" s="4"/>
      <c r="G1564" s="4"/>
      <c r="H1564" s="3" t="s">
        <v>41</v>
      </c>
      <c r="I1564" s="3" t="s">
        <v>237</v>
      </c>
      <c r="J1564" s="3" t="s">
        <v>51</v>
      </c>
      <c r="K1564" s="3" t="s">
        <v>135</v>
      </c>
      <c r="L1564" s="3" t="s">
        <v>277</v>
      </c>
      <c r="M1564" s="3" t="s">
        <v>45</v>
      </c>
      <c r="N1564" s="3" t="s">
        <v>39</v>
      </c>
      <c r="O1564" s="3" t="s">
        <v>46</v>
      </c>
      <c r="P1564" s="17">
        <v>43103</v>
      </c>
      <c r="Q1564" s="4"/>
      <c r="R1564" s="3" t="s">
        <v>47</v>
      </c>
      <c r="S1564" s="3"/>
      <c r="T1564" s="3"/>
      <c r="U1564" s="4"/>
      <c r="V1564" s="4"/>
      <c r="W1564" s="4"/>
      <c r="X1564" s="4"/>
      <c r="Y1564" s="4"/>
      <c r="Z1564" s="4"/>
      <c r="AA1564" s="4"/>
      <c r="AB1564" s="4"/>
      <c r="AC1564" s="4"/>
      <c r="AD1564" s="4"/>
      <c r="AE1564" s="4"/>
      <c r="AF1564" s="4"/>
      <c r="AG1564" s="4"/>
      <c r="AH1564" s="4"/>
      <c r="AI1564" s="4"/>
      <c r="AJ1564" s="4"/>
      <c r="AK1564" s="4"/>
      <c r="AL1564" s="4"/>
      <c r="AM1564" s="4"/>
      <c r="AN1564" s="4"/>
      <c r="AO1564" s="4"/>
      <c r="AP1564" s="4"/>
      <c r="AQ1564" s="4"/>
    </row>
    <row r="1565" spans="1:43" ht="15.75" customHeight="1" x14ac:dyDescent="0.2">
      <c r="A1565" s="17">
        <v>43633</v>
      </c>
      <c r="B1565" s="17">
        <v>32764</v>
      </c>
      <c r="C1565" s="3" t="s">
        <v>48</v>
      </c>
      <c r="D1565" s="21">
        <v>36</v>
      </c>
      <c r="E1565" s="3" t="s">
        <v>40</v>
      </c>
      <c r="F1565" s="4"/>
      <c r="G1565" s="4"/>
      <c r="H1565" s="3" t="s">
        <v>41</v>
      </c>
      <c r="I1565" s="3" t="s">
        <v>1115</v>
      </c>
      <c r="J1565" s="3" t="s">
        <v>51</v>
      </c>
      <c r="K1565" s="3" t="s">
        <v>135</v>
      </c>
      <c r="L1565" s="3" t="s">
        <v>64</v>
      </c>
      <c r="M1565" s="3" t="s">
        <v>45</v>
      </c>
      <c r="N1565" s="3" t="s">
        <v>58</v>
      </c>
      <c r="O1565" s="3" t="s">
        <v>46</v>
      </c>
      <c r="P1565" s="17">
        <v>43176</v>
      </c>
      <c r="Q1565" s="4"/>
      <c r="R1565" s="3" t="s">
        <v>47</v>
      </c>
      <c r="S1565" s="3"/>
      <c r="T1565" s="3"/>
      <c r="U1565" s="4"/>
      <c r="V1565" s="4"/>
      <c r="W1565" s="4"/>
      <c r="X1565" s="4"/>
      <c r="Y1565" s="4"/>
      <c r="Z1565" s="4"/>
      <c r="AA1565" s="4"/>
      <c r="AB1565" s="4"/>
      <c r="AC1565" s="4"/>
      <c r="AD1565" s="4"/>
      <c r="AE1565" s="4"/>
      <c r="AF1565" s="4"/>
      <c r="AG1565" s="4"/>
      <c r="AH1565" s="4"/>
      <c r="AI1565" s="4"/>
      <c r="AJ1565" s="4"/>
      <c r="AK1565" s="4"/>
      <c r="AL1565" s="4"/>
      <c r="AM1565" s="4"/>
      <c r="AN1565" s="4"/>
      <c r="AO1565" s="4"/>
      <c r="AP1565" s="4"/>
      <c r="AQ1565" s="4"/>
    </row>
    <row r="1566" spans="1:43" ht="15.75" customHeight="1" x14ac:dyDescent="0.2">
      <c r="A1566" s="17">
        <v>43634</v>
      </c>
      <c r="B1566" s="17">
        <v>36552</v>
      </c>
      <c r="C1566" s="3" t="s">
        <v>54</v>
      </c>
      <c r="D1566" s="21">
        <v>25</v>
      </c>
      <c r="E1566" s="3" t="s">
        <v>40</v>
      </c>
      <c r="F1566" s="4"/>
      <c r="G1566" s="4"/>
      <c r="H1566" s="3" t="s">
        <v>41</v>
      </c>
      <c r="I1566" s="3" t="s">
        <v>101</v>
      </c>
      <c r="J1566" s="3" t="s">
        <v>51</v>
      </c>
      <c r="K1566" s="3" t="s">
        <v>135</v>
      </c>
      <c r="L1566" s="3" t="s">
        <v>1116</v>
      </c>
      <c r="M1566" s="3" t="s">
        <v>45</v>
      </c>
      <c r="N1566" s="3" t="s">
        <v>58</v>
      </c>
      <c r="O1566" s="3" t="s">
        <v>62</v>
      </c>
      <c r="P1566" s="19"/>
      <c r="Q1566" s="4"/>
      <c r="R1566" s="3" t="s">
        <v>47</v>
      </c>
      <c r="S1566" s="3"/>
      <c r="T1566" s="3"/>
      <c r="U1566" s="4"/>
      <c r="V1566" s="4"/>
      <c r="W1566" s="4"/>
      <c r="X1566" s="4"/>
      <c r="Y1566" s="4"/>
      <c r="Z1566" s="4"/>
      <c r="AA1566" s="4"/>
      <c r="AB1566" s="4"/>
      <c r="AC1566" s="4"/>
      <c r="AD1566" s="4"/>
      <c r="AE1566" s="4"/>
      <c r="AF1566" s="4"/>
      <c r="AG1566" s="4"/>
      <c r="AH1566" s="4"/>
      <c r="AI1566" s="4"/>
      <c r="AJ1566" s="4"/>
      <c r="AK1566" s="4"/>
      <c r="AL1566" s="4"/>
      <c r="AM1566" s="4"/>
      <c r="AN1566" s="4"/>
      <c r="AO1566" s="4"/>
      <c r="AP1566" s="4"/>
      <c r="AQ1566" s="4"/>
    </row>
    <row r="1567" spans="1:43" ht="15.75" customHeight="1" x14ac:dyDescent="0.2">
      <c r="A1567" s="17">
        <v>43634</v>
      </c>
      <c r="B1567" s="17">
        <v>30603</v>
      </c>
      <c r="C1567" s="3" t="s">
        <v>48</v>
      </c>
      <c r="D1567" s="21">
        <v>42</v>
      </c>
      <c r="E1567" s="3" t="s">
        <v>40</v>
      </c>
      <c r="F1567" s="4"/>
      <c r="G1567" s="4"/>
      <c r="H1567" s="3" t="s">
        <v>49</v>
      </c>
      <c r="I1567" s="3" t="s">
        <v>108</v>
      </c>
      <c r="J1567" s="3" t="s">
        <v>51</v>
      </c>
      <c r="K1567" s="3" t="s">
        <v>135</v>
      </c>
      <c r="L1567" s="3" t="s">
        <v>1117</v>
      </c>
      <c r="M1567" s="3" t="s">
        <v>45</v>
      </c>
      <c r="N1567" s="3" t="s">
        <v>39</v>
      </c>
      <c r="O1567" s="3" t="s">
        <v>46</v>
      </c>
      <c r="P1567" s="17">
        <v>41808</v>
      </c>
      <c r="Q1567" s="4"/>
      <c r="R1567" s="3" t="s">
        <v>47</v>
      </c>
      <c r="S1567" s="3"/>
      <c r="T1567" s="3"/>
      <c r="U1567" s="4"/>
      <c r="V1567" s="4"/>
      <c r="W1567" s="4"/>
      <c r="X1567" s="4"/>
      <c r="Y1567" s="4"/>
      <c r="Z1567" s="4"/>
      <c r="AA1567" s="4"/>
      <c r="AB1567" s="4"/>
      <c r="AC1567" s="4"/>
      <c r="AD1567" s="4"/>
      <c r="AE1567" s="4"/>
      <c r="AF1567" s="4"/>
      <c r="AG1567" s="4"/>
      <c r="AH1567" s="4"/>
      <c r="AI1567" s="4"/>
      <c r="AJ1567" s="4"/>
      <c r="AK1567" s="4"/>
      <c r="AL1567" s="4"/>
      <c r="AM1567" s="4"/>
      <c r="AN1567" s="4"/>
      <c r="AO1567" s="4"/>
      <c r="AP1567" s="4"/>
      <c r="AQ1567" s="4"/>
    </row>
    <row r="1568" spans="1:43" ht="15.75" customHeight="1" x14ac:dyDescent="0.2">
      <c r="A1568" s="17">
        <v>43634</v>
      </c>
      <c r="B1568" s="17">
        <v>32353</v>
      </c>
      <c r="C1568" s="3" t="s">
        <v>92</v>
      </c>
      <c r="D1568" s="21">
        <v>37</v>
      </c>
      <c r="E1568" s="3" t="s">
        <v>40</v>
      </c>
      <c r="F1568" s="4"/>
      <c r="G1568" s="4"/>
      <c r="H1568" s="3" t="s">
        <v>41</v>
      </c>
      <c r="I1568" s="3" t="s">
        <v>56</v>
      </c>
      <c r="J1568" s="3" t="s">
        <v>51</v>
      </c>
      <c r="K1568" s="3" t="s">
        <v>135</v>
      </c>
      <c r="L1568" s="3" t="s">
        <v>720</v>
      </c>
      <c r="M1568" s="3" t="s">
        <v>45</v>
      </c>
      <c r="N1568" s="3" t="s">
        <v>39</v>
      </c>
      <c r="O1568" s="3" t="s">
        <v>62</v>
      </c>
      <c r="P1568" s="19"/>
      <c r="Q1568" s="4"/>
      <c r="R1568" s="3" t="s">
        <v>47</v>
      </c>
      <c r="S1568" s="3"/>
      <c r="T1568" s="3"/>
      <c r="U1568" s="4"/>
      <c r="V1568" s="4"/>
      <c r="W1568" s="4"/>
      <c r="X1568" s="4"/>
      <c r="Y1568" s="4"/>
      <c r="Z1568" s="4"/>
      <c r="AA1568" s="4"/>
      <c r="AB1568" s="4"/>
      <c r="AC1568" s="4"/>
      <c r="AD1568" s="4"/>
      <c r="AE1568" s="4"/>
      <c r="AF1568" s="4"/>
      <c r="AG1568" s="4"/>
      <c r="AH1568" s="4"/>
      <c r="AI1568" s="4"/>
      <c r="AJ1568" s="4"/>
      <c r="AK1568" s="4"/>
      <c r="AL1568" s="4"/>
      <c r="AM1568" s="4"/>
      <c r="AN1568" s="4"/>
      <c r="AO1568" s="4"/>
      <c r="AP1568" s="4"/>
      <c r="AQ1568" s="4"/>
    </row>
    <row r="1569" spans="1:43" ht="15.75" customHeight="1" x14ac:dyDescent="0.2">
      <c r="A1569" s="17">
        <v>43634</v>
      </c>
      <c r="B1569" s="17">
        <v>29038</v>
      </c>
      <c r="C1569" s="3" t="s">
        <v>48</v>
      </c>
      <c r="D1569" s="21">
        <v>46</v>
      </c>
      <c r="E1569" s="3" t="s">
        <v>40</v>
      </c>
      <c r="F1569" s="4"/>
      <c r="G1569" s="4"/>
      <c r="H1569" s="3" t="s">
        <v>41</v>
      </c>
      <c r="I1569" s="3" t="s">
        <v>85</v>
      </c>
      <c r="J1569" s="3" t="s">
        <v>51</v>
      </c>
      <c r="K1569" s="3" t="s">
        <v>135</v>
      </c>
      <c r="L1569" s="3" t="s">
        <v>115</v>
      </c>
      <c r="M1569" s="3" t="s">
        <v>45</v>
      </c>
      <c r="N1569" s="3" t="s">
        <v>84</v>
      </c>
      <c r="O1569" s="3" t="s">
        <v>46</v>
      </c>
      <c r="P1569" s="17">
        <v>41200</v>
      </c>
      <c r="Q1569" s="4"/>
      <c r="R1569" s="3" t="s">
        <v>47</v>
      </c>
      <c r="S1569" s="3"/>
      <c r="T1569" s="3"/>
      <c r="U1569" s="4"/>
      <c r="V1569" s="4"/>
      <c r="W1569" s="4"/>
      <c r="X1569" s="4"/>
      <c r="Y1569" s="4"/>
      <c r="Z1569" s="4"/>
      <c r="AA1569" s="4"/>
      <c r="AB1569" s="4"/>
      <c r="AC1569" s="4"/>
      <c r="AD1569" s="4"/>
      <c r="AE1569" s="4"/>
      <c r="AF1569" s="4"/>
      <c r="AG1569" s="4"/>
      <c r="AH1569" s="4"/>
      <c r="AI1569" s="4"/>
      <c r="AJ1569" s="4"/>
      <c r="AK1569" s="4"/>
      <c r="AL1569" s="4"/>
      <c r="AM1569" s="4"/>
      <c r="AN1569" s="4"/>
      <c r="AO1569" s="4"/>
      <c r="AP1569" s="4"/>
      <c r="AQ1569" s="4"/>
    </row>
    <row r="1570" spans="1:43" ht="15.75" customHeight="1" x14ac:dyDescent="0.2">
      <c r="A1570" s="17">
        <v>43634</v>
      </c>
      <c r="B1570" s="17">
        <v>28013</v>
      </c>
      <c r="C1570" s="3" t="s">
        <v>54</v>
      </c>
      <c r="D1570" s="21">
        <v>49</v>
      </c>
      <c r="E1570" s="3" t="s">
        <v>40</v>
      </c>
      <c r="F1570" s="4"/>
      <c r="G1570" s="4"/>
      <c r="H1570" s="3" t="s">
        <v>41</v>
      </c>
      <c r="I1570" s="3" t="s">
        <v>250</v>
      </c>
      <c r="J1570" s="3" t="s">
        <v>51</v>
      </c>
      <c r="K1570" s="3" t="s">
        <v>135</v>
      </c>
      <c r="L1570" s="3" t="s">
        <v>1118</v>
      </c>
      <c r="M1570" s="3" t="s">
        <v>45</v>
      </c>
      <c r="N1570" s="3" t="s">
        <v>58</v>
      </c>
      <c r="O1570" s="3" t="s">
        <v>46</v>
      </c>
      <c r="P1570" s="17">
        <v>42173</v>
      </c>
      <c r="Q1570" s="4"/>
      <c r="R1570" s="3" t="s">
        <v>47</v>
      </c>
      <c r="S1570" s="3"/>
      <c r="T1570" s="3"/>
      <c r="U1570" s="4"/>
      <c r="V1570" s="4"/>
      <c r="W1570" s="4"/>
      <c r="X1570" s="4"/>
      <c r="Y1570" s="4"/>
      <c r="Z1570" s="4"/>
      <c r="AA1570" s="4"/>
      <c r="AB1570" s="4"/>
      <c r="AC1570" s="4"/>
      <c r="AD1570" s="4"/>
      <c r="AE1570" s="4"/>
      <c r="AF1570" s="4"/>
      <c r="AG1570" s="4"/>
      <c r="AH1570" s="4"/>
      <c r="AI1570" s="4"/>
      <c r="AJ1570" s="4"/>
      <c r="AK1570" s="4"/>
      <c r="AL1570" s="4"/>
      <c r="AM1570" s="4"/>
      <c r="AN1570" s="4"/>
      <c r="AO1570" s="4"/>
      <c r="AP1570" s="4"/>
      <c r="AQ1570" s="4"/>
    </row>
    <row r="1571" spans="1:43" ht="15.75" customHeight="1" x14ac:dyDescent="0.2">
      <c r="A1571" s="17">
        <v>43634</v>
      </c>
      <c r="B1571" s="17">
        <v>32456</v>
      </c>
      <c r="C1571" s="3" t="s">
        <v>48</v>
      </c>
      <c r="D1571" s="21">
        <v>37</v>
      </c>
      <c r="E1571" s="3" t="s">
        <v>40</v>
      </c>
      <c r="F1571" s="4"/>
      <c r="G1571" s="4"/>
      <c r="H1571" s="3" t="s">
        <v>41</v>
      </c>
      <c r="I1571" s="3" t="s">
        <v>79</v>
      </c>
      <c r="J1571" s="3" t="s">
        <v>51</v>
      </c>
      <c r="K1571" s="3" t="s">
        <v>135</v>
      </c>
      <c r="L1571" s="3" t="s">
        <v>83</v>
      </c>
      <c r="M1571" s="3" t="s">
        <v>45</v>
      </c>
      <c r="N1571" s="3" t="s">
        <v>39</v>
      </c>
      <c r="O1571" s="3" t="s">
        <v>62</v>
      </c>
      <c r="P1571" s="19"/>
      <c r="Q1571" s="4"/>
      <c r="R1571" s="3" t="s">
        <v>47</v>
      </c>
      <c r="S1571" s="3"/>
      <c r="T1571" s="3"/>
      <c r="U1571" s="4"/>
      <c r="V1571" s="4"/>
      <c r="W1571" s="4"/>
      <c r="X1571" s="4"/>
      <c r="Y1571" s="4"/>
      <c r="Z1571" s="4"/>
      <c r="AA1571" s="4"/>
      <c r="AB1571" s="4"/>
      <c r="AC1571" s="4"/>
      <c r="AD1571" s="4"/>
      <c r="AE1571" s="4"/>
      <c r="AF1571" s="4"/>
      <c r="AG1571" s="4"/>
      <c r="AH1571" s="4"/>
      <c r="AI1571" s="4"/>
      <c r="AJ1571" s="4"/>
      <c r="AK1571" s="4"/>
      <c r="AL1571" s="4"/>
      <c r="AM1571" s="4"/>
      <c r="AN1571" s="4"/>
      <c r="AO1571" s="4"/>
      <c r="AP1571" s="4"/>
      <c r="AQ1571" s="4"/>
    </row>
    <row r="1572" spans="1:43" ht="15.75" customHeight="1" x14ac:dyDescent="0.2">
      <c r="A1572" s="17">
        <v>43634</v>
      </c>
      <c r="B1572" s="17">
        <v>30788</v>
      </c>
      <c r="C1572" s="3" t="s">
        <v>54</v>
      </c>
      <c r="D1572" s="21">
        <v>41</v>
      </c>
      <c r="E1572" s="3" t="s">
        <v>40</v>
      </c>
      <c r="F1572" s="4"/>
      <c r="G1572" s="4"/>
      <c r="H1572" s="3" t="s">
        <v>41</v>
      </c>
      <c r="I1572" s="3" t="s">
        <v>221</v>
      </c>
      <c r="J1572" s="3" t="s">
        <v>51</v>
      </c>
      <c r="K1572" s="3" t="s">
        <v>135</v>
      </c>
      <c r="L1572" s="3" t="s">
        <v>64</v>
      </c>
      <c r="M1572" s="3" t="s">
        <v>45</v>
      </c>
      <c r="N1572" s="3" t="s">
        <v>84</v>
      </c>
      <c r="O1572" s="3" t="s">
        <v>62</v>
      </c>
      <c r="P1572" s="19"/>
      <c r="Q1572" s="4"/>
      <c r="R1572" s="3" t="s">
        <v>47</v>
      </c>
      <c r="S1572" s="3"/>
      <c r="T1572" s="3"/>
      <c r="U1572" s="4"/>
      <c r="V1572" s="4"/>
      <c r="W1572" s="4"/>
      <c r="X1572" s="4"/>
      <c r="Y1572" s="4"/>
      <c r="Z1572" s="4"/>
      <c r="AA1572" s="4"/>
      <c r="AB1572" s="4"/>
      <c r="AC1572" s="4"/>
      <c r="AD1572" s="4"/>
      <c r="AE1572" s="4"/>
      <c r="AF1572" s="4"/>
      <c r="AG1572" s="4"/>
      <c r="AH1572" s="4"/>
      <c r="AI1572" s="4"/>
      <c r="AJ1572" s="4"/>
      <c r="AK1572" s="4"/>
      <c r="AL1572" s="4"/>
      <c r="AM1572" s="4"/>
      <c r="AN1572" s="4"/>
      <c r="AO1572" s="4"/>
      <c r="AP1572" s="4"/>
      <c r="AQ1572" s="4"/>
    </row>
    <row r="1573" spans="1:43" ht="15.75" customHeight="1" x14ac:dyDescent="0.2">
      <c r="A1573" s="17">
        <v>43634</v>
      </c>
      <c r="B1573" s="17">
        <v>24062</v>
      </c>
      <c r="C1573" s="3" t="s">
        <v>54</v>
      </c>
      <c r="D1573" s="21">
        <v>60</v>
      </c>
      <c r="E1573" s="3" t="s">
        <v>40</v>
      </c>
      <c r="F1573" s="4"/>
      <c r="G1573" s="4"/>
      <c r="H1573" s="3" t="s">
        <v>41</v>
      </c>
      <c r="I1573" s="3" t="s">
        <v>1119</v>
      </c>
      <c r="J1573" s="3" t="s">
        <v>51</v>
      </c>
      <c r="K1573" s="3" t="s">
        <v>135</v>
      </c>
      <c r="L1573" s="3" t="s">
        <v>1120</v>
      </c>
      <c r="M1573" s="3" t="s">
        <v>45</v>
      </c>
      <c r="N1573" s="3" t="s">
        <v>84</v>
      </c>
      <c r="O1573" s="3" t="s">
        <v>62</v>
      </c>
      <c r="P1573" s="19"/>
      <c r="Q1573" s="4"/>
      <c r="R1573" s="3" t="s">
        <v>47</v>
      </c>
      <c r="S1573" s="3"/>
      <c r="T1573" s="3"/>
      <c r="U1573" s="4"/>
      <c r="V1573" s="4"/>
      <c r="W1573" s="4"/>
      <c r="X1573" s="4"/>
      <c r="Y1573" s="4"/>
      <c r="Z1573" s="4"/>
      <c r="AA1573" s="4"/>
      <c r="AB1573" s="4"/>
      <c r="AC1573" s="4"/>
      <c r="AD1573" s="4"/>
      <c r="AE1573" s="4"/>
      <c r="AF1573" s="4"/>
      <c r="AG1573" s="4"/>
      <c r="AH1573" s="4"/>
      <c r="AI1573" s="4"/>
      <c r="AJ1573" s="4"/>
      <c r="AK1573" s="4"/>
      <c r="AL1573" s="4"/>
      <c r="AM1573" s="4"/>
      <c r="AN1573" s="4"/>
      <c r="AO1573" s="4"/>
      <c r="AP1573" s="4"/>
      <c r="AQ1573" s="4"/>
    </row>
    <row r="1574" spans="1:43" ht="15.75" customHeight="1" x14ac:dyDescent="0.2">
      <c r="A1574" s="17">
        <v>43634</v>
      </c>
      <c r="B1574" s="17">
        <v>23744</v>
      </c>
      <c r="C1574" s="3" t="s">
        <v>39</v>
      </c>
      <c r="D1574" s="21">
        <v>60</v>
      </c>
      <c r="E1574" s="3" t="s">
        <v>40</v>
      </c>
      <c r="F1574" s="4"/>
      <c r="G1574" s="4"/>
      <c r="H1574" s="3" t="s">
        <v>49</v>
      </c>
      <c r="I1574" s="3" t="s">
        <v>150</v>
      </c>
      <c r="J1574" s="3" t="s">
        <v>51</v>
      </c>
      <c r="K1574" s="3" t="s">
        <v>135</v>
      </c>
      <c r="L1574" s="3" t="s">
        <v>64</v>
      </c>
      <c r="M1574" s="3" t="s">
        <v>45</v>
      </c>
      <c r="N1574" s="3" t="s">
        <v>84</v>
      </c>
      <c r="O1574" s="3" t="s">
        <v>46</v>
      </c>
      <c r="P1574" s="17">
        <v>40712</v>
      </c>
      <c r="Q1574" s="4"/>
      <c r="R1574" s="3" t="s">
        <v>47</v>
      </c>
      <c r="S1574" s="3"/>
      <c r="T1574" s="3"/>
      <c r="U1574" s="4"/>
      <c r="V1574" s="4"/>
      <c r="W1574" s="4"/>
      <c r="X1574" s="4"/>
      <c r="Y1574" s="4"/>
      <c r="Z1574" s="4"/>
      <c r="AA1574" s="4"/>
      <c r="AB1574" s="4"/>
      <c r="AC1574" s="4"/>
      <c r="AD1574" s="4"/>
      <c r="AE1574" s="4"/>
      <c r="AF1574" s="4"/>
      <c r="AG1574" s="4"/>
      <c r="AH1574" s="4"/>
      <c r="AI1574" s="4"/>
      <c r="AJ1574" s="4"/>
      <c r="AK1574" s="4"/>
      <c r="AL1574" s="4"/>
      <c r="AM1574" s="4"/>
      <c r="AN1574" s="4"/>
      <c r="AO1574" s="4"/>
      <c r="AP1574" s="4"/>
      <c r="AQ1574" s="4"/>
    </row>
    <row r="1575" spans="1:43" ht="15.75" customHeight="1" x14ac:dyDescent="0.2">
      <c r="A1575" s="17">
        <v>43634</v>
      </c>
      <c r="B1575" s="17">
        <v>34487</v>
      </c>
      <c r="C1575" s="3" t="s">
        <v>48</v>
      </c>
      <c r="D1575" s="21">
        <v>31</v>
      </c>
      <c r="E1575" s="3" t="s">
        <v>40</v>
      </c>
      <c r="F1575" s="4"/>
      <c r="G1575" s="4"/>
      <c r="H1575" s="3" t="s">
        <v>41</v>
      </c>
      <c r="I1575" s="3" t="s">
        <v>1121</v>
      </c>
      <c r="J1575" s="3" t="s">
        <v>118</v>
      </c>
      <c r="K1575" s="3" t="s">
        <v>5509</v>
      </c>
      <c r="L1575" s="3" t="s">
        <v>118</v>
      </c>
      <c r="M1575" s="3" t="s">
        <v>45</v>
      </c>
      <c r="N1575" s="3" t="s">
        <v>39</v>
      </c>
      <c r="O1575" s="3" t="s">
        <v>62</v>
      </c>
      <c r="P1575" s="19"/>
      <c r="Q1575" s="4"/>
      <c r="R1575" s="3" t="s">
        <v>47</v>
      </c>
      <c r="S1575" s="3"/>
      <c r="T1575" s="3"/>
      <c r="U1575" s="4"/>
      <c r="V1575" s="4"/>
      <c r="W1575" s="4"/>
      <c r="X1575" s="4"/>
      <c r="Y1575" s="4"/>
      <c r="Z1575" s="4"/>
      <c r="AA1575" s="4"/>
      <c r="AB1575" s="4"/>
      <c r="AC1575" s="4"/>
      <c r="AD1575" s="4"/>
      <c r="AE1575" s="4"/>
      <c r="AF1575" s="4"/>
      <c r="AG1575" s="4"/>
      <c r="AH1575" s="4"/>
      <c r="AI1575" s="4"/>
      <c r="AJ1575" s="4"/>
      <c r="AK1575" s="4"/>
      <c r="AL1575" s="4"/>
      <c r="AM1575" s="4"/>
      <c r="AN1575" s="4"/>
      <c r="AO1575" s="4"/>
      <c r="AP1575" s="4"/>
      <c r="AQ1575" s="4"/>
    </row>
    <row r="1576" spans="1:43" ht="15.75" customHeight="1" x14ac:dyDescent="0.2">
      <c r="A1576" s="17">
        <v>43634</v>
      </c>
      <c r="B1576" s="17">
        <v>36377</v>
      </c>
      <c r="C1576" s="3" t="s">
        <v>54</v>
      </c>
      <c r="D1576" s="21">
        <v>26</v>
      </c>
      <c r="E1576" s="3" t="s">
        <v>40</v>
      </c>
      <c r="F1576" s="4"/>
      <c r="G1576" s="4"/>
      <c r="H1576" s="3" t="s">
        <v>41</v>
      </c>
      <c r="I1576" s="3" t="s">
        <v>101</v>
      </c>
      <c r="J1576" s="3" t="s">
        <v>51</v>
      </c>
      <c r="K1576" s="3" t="s">
        <v>135</v>
      </c>
      <c r="L1576" s="3" t="s">
        <v>149</v>
      </c>
      <c r="M1576" s="3" t="s">
        <v>45</v>
      </c>
      <c r="N1576" s="3" t="s">
        <v>39</v>
      </c>
      <c r="O1576" s="3" t="s">
        <v>46</v>
      </c>
      <c r="P1576" s="17">
        <v>42904</v>
      </c>
      <c r="Q1576" s="4"/>
      <c r="R1576" s="3" t="s">
        <v>47</v>
      </c>
      <c r="S1576" s="3"/>
      <c r="T1576" s="3"/>
      <c r="U1576" s="4"/>
      <c r="V1576" s="4"/>
      <c r="W1576" s="4"/>
      <c r="X1576" s="4"/>
      <c r="Y1576" s="4"/>
      <c r="Z1576" s="4"/>
      <c r="AA1576" s="4"/>
      <c r="AB1576" s="4"/>
      <c r="AC1576" s="4"/>
      <c r="AD1576" s="4"/>
      <c r="AE1576" s="4"/>
      <c r="AF1576" s="4"/>
      <c r="AG1576" s="4"/>
      <c r="AH1576" s="4"/>
      <c r="AI1576" s="4"/>
      <c r="AJ1576" s="4"/>
      <c r="AK1576" s="4"/>
      <c r="AL1576" s="4"/>
      <c r="AM1576" s="4"/>
      <c r="AN1576" s="4"/>
      <c r="AO1576" s="4"/>
      <c r="AP1576" s="4"/>
      <c r="AQ1576" s="4"/>
    </row>
    <row r="1577" spans="1:43" ht="15.75" customHeight="1" x14ac:dyDescent="0.2">
      <c r="A1577" s="17">
        <v>43634</v>
      </c>
      <c r="B1577" s="17">
        <v>22278</v>
      </c>
      <c r="C1577" s="3" t="s">
        <v>54</v>
      </c>
      <c r="D1577" s="21">
        <v>65</v>
      </c>
      <c r="E1577" s="3" t="s">
        <v>40</v>
      </c>
      <c r="F1577" s="4"/>
      <c r="G1577" s="4"/>
      <c r="H1577" s="3" t="s">
        <v>421</v>
      </c>
      <c r="I1577" s="3" t="s">
        <v>1122</v>
      </c>
      <c r="J1577" s="3" t="s">
        <v>51</v>
      </c>
      <c r="K1577" s="3" t="s">
        <v>135</v>
      </c>
      <c r="L1577" s="3" t="s">
        <v>271</v>
      </c>
      <c r="M1577" s="3" t="s">
        <v>45</v>
      </c>
      <c r="N1577" s="3" t="s">
        <v>58</v>
      </c>
      <c r="O1577" s="3" t="s">
        <v>46</v>
      </c>
      <c r="P1577" s="17">
        <v>42173</v>
      </c>
      <c r="Q1577" s="4"/>
      <c r="R1577" s="3" t="s">
        <v>47</v>
      </c>
      <c r="S1577" s="3"/>
      <c r="T1577" s="3"/>
      <c r="U1577" s="4"/>
      <c r="V1577" s="4"/>
      <c r="W1577" s="4"/>
      <c r="X1577" s="4"/>
      <c r="Y1577" s="4"/>
      <c r="Z1577" s="4"/>
      <c r="AA1577" s="4"/>
      <c r="AB1577" s="4"/>
      <c r="AC1577" s="4"/>
      <c r="AD1577" s="4"/>
      <c r="AE1577" s="4"/>
      <c r="AF1577" s="4"/>
      <c r="AG1577" s="4"/>
      <c r="AH1577" s="4"/>
      <c r="AI1577" s="4"/>
      <c r="AJ1577" s="4"/>
      <c r="AK1577" s="4"/>
      <c r="AL1577" s="4"/>
      <c r="AM1577" s="4"/>
      <c r="AN1577" s="4"/>
      <c r="AO1577" s="4"/>
      <c r="AP1577" s="4"/>
      <c r="AQ1577" s="4"/>
    </row>
    <row r="1578" spans="1:43" ht="15.75" customHeight="1" x14ac:dyDescent="0.2">
      <c r="A1578" s="17">
        <v>43634</v>
      </c>
      <c r="B1578" s="17">
        <v>30446</v>
      </c>
      <c r="C1578" s="3" t="s">
        <v>54</v>
      </c>
      <c r="D1578" s="21">
        <v>42</v>
      </c>
      <c r="E1578" s="3" t="s">
        <v>40</v>
      </c>
      <c r="F1578" s="4"/>
      <c r="G1578" s="4"/>
      <c r="H1578" s="3" t="s">
        <v>41</v>
      </c>
      <c r="I1578" s="3" t="s">
        <v>660</v>
      </c>
      <c r="J1578" s="3" t="s">
        <v>51</v>
      </c>
      <c r="K1578" s="3" t="s">
        <v>135</v>
      </c>
      <c r="L1578" s="3" t="s">
        <v>64</v>
      </c>
      <c r="M1578" s="3" t="s">
        <v>45</v>
      </c>
      <c r="N1578" s="3" t="s">
        <v>58</v>
      </c>
      <c r="O1578" s="3" t="s">
        <v>46</v>
      </c>
      <c r="P1578" s="17">
        <v>42173</v>
      </c>
      <c r="Q1578" s="4"/>
      <c r="R1578" s="3" t="s">
        <v>47</v>
      </c>
      <c r="S1578" s="3"/>
      <c r="T1578" s="3"/>
      <c r="U1578" s="4"/>
      <c r="V1578" s="4"/>
      <c r="W1578" s="4"/>
      <c r="X1578" s="4"/>
      <c r="Y1578" s="4"/>
      <c r="Z1578" s="4"/>
      <c r="AA1578" s="4"/>
      <c r="AB1578" s="4"/>
      <c r="AC1578" s="4"/>
      <c r="AD1578" s="4"/>
      <c r="AE1578" s="4"/>
      <c r="AF1578" s="4"/>
      <c r="AG1578" s="4"/>
      <c r="AH1578" s="4"/>
      <c r="AI1578" s="4"/>
      <c r="AJ1578" s="4"/>
      <c r="AK1578" s="4"/>
      <c r="AL1578" s="4"/>
      <c r="AM1578" s="4"/>
      <c r="AN1578" s="4"/>
      <c r="AO1578" s="4"/>
      <c r="AP1578" s="4"/>
      <c r="AQ1578" s="4"/>
    </row>
    <row r="1579" spans="1:43" ht="15.75" customHeight="1" x14ac:dyDescent="0.2">
      <c r="A1579" s="17">
        <v>43634</v>
      </c>
      <c r="B1579" s="17">
        <v>30279</v>
      </c>
      <c r="C1579" s="3" t="s">
        <v>48</v>
      </c>
      <c r="D1579" s="21">
        <v>43</v>
      </c>
      <c r="E1579" s="3" t="s">
        <v>40</v>
      </c>
      <c r="F1579" s="4"/>
      <c r="G1579" s="4"/>
      <c r="H1579" s="3" t="s">
        <v>41</v>
      </c>
      <c r="I1579" s="3" t="s">
        <v>144</v>
      </c>
      <c r="J1579" s="3" t="s">
        <v>51</v>
      </c>
      <c r="K1579" s="3" t="s">
        <v>135</v>
      </c>
      <c r="L1579" s="3" t="s">
        <v>72</v>
      </c>
      <c r="M1579" s="3" t="s">
        <v>45</v>
      </c>
      <c r="N1579" s="3" t="s">
        <v>84</v>
      </c>
      <c r="O1579" s="3" t="s">
        <v>46</v>
      </c>
      <c r="P1579" s="17">
        <v>41443</v>
      </c>
      <c r="Q1579" s="4"/>
      <c r="R1579" s="3" t="s">
        <v>47</v>
      </c>
      <c r="S1579" s="3"/>
      <c r="T1579" s="3"/>
      <c r="U1579" s="4"/>
      <c r="V1579" s="4"/>
      <c r="W1579" s="4"/>
      <c r="X1579" s="4"/>
      <c r="Y1579" s="4"/>
      <c r="Z1579" s="4"/>
      <c r="AA1579" s="4"/>
      <c r="AB1579" s="4"/>
      <c r="AC1579" s="4"/>
      <c r="AD1579" s="4"/>
      <c r="AE1579" s="4"/>
      <c r="AF1579" s="4"/>
      <c r="AG1579" s="4"/>
      <c r="AH1579" s="4"/>
      <c r="AI1579" s="4"/>
      <c r="AJ1579" s="4"/>
      <c r="AK1579" s="4"/>
      <c r="AL1579" s="4"/>
      <c r="AM1579" s="4"/>
      <c r="AN1579" s="4"/>
      <c r="AO1579" s="4"/>
      <c r="AP1579" s="4"/>
      <c r="AQ1579" s="4"/>
    </row>
    <row r="1580" spans="1:43" ht="15.75" customHeight="1" x14ac:dyDescent="0.2">
      <c r="A1580" s="17">
        <v>43636</v>
      </c>
      <c r="B1580" s="17">
        <v>33824</v>
      </c>
      <c r="C1580" s="3" t="s">
        <v>54</v>
      </c>
      <c r="D1580" s="21">
        <v>33</v>
      </c>
      <c r="E1580" s="3" t="s">
        <v>40</v>
      </c>
      <c r="F1580" s="4"/>
      <c r="G1580" s="4"/>
      <c r="H1580" s="3" t="s">
        <v>41</v>
      </c>
      <c r="I1580" s="3" t="s">
        <v>422</v>
      </c>
      <c r="J1580" s="3" t="s">
        <v>51</v>
      </c>
      <c r="K1580" s="3" t="s">
        <v>135</v>
      </c>
      <c r="L1580" s="3" t="s">
        <v>790</v>
      </c>
      <c r="M1580" s="3" t="s">
        <v>45</v>
      </c>
      <c r="N1580" s="3" t="s">
        <v>58</v>
      </c>
      <c r="O1580" s="3" t="s">
        <v>62</v>
      </c>
      <c r="P1580" s="19"/>
      <c r="Q1580" s="4"/>
      <c r="R1580" s="3" t="s">
        <v>47</v>
      </c>
      <c r="S1580" s="3"/>
      <c r="T1580" s="3"/>
      <c r="U1580" s="4"/>
      <c r="V1580" s="4"/>
      <c r="W1580" s="4"/>
      <c r="X1580" s="4"/>
      <c r="Y1580" s="4"/>
      <c r="Z1580" s="4"/>
      <c r="AA1580" s="4"/>
      <c r="AB1580" s="4"/>
      <c r="AC1580" s="4"/>
      <c r="AD1580" s="4"/>
      <c r="AE1580" s="4"/>
      <c r="AF1580" s="4"/>
      <c r="AG1580" s="4"/>
      <c r="AH1580" s="4"/>
      <c r="AI1580" s="4"/>
      <c r="AJ1580" s="4"/>
      <c r="AK1580" s="4"/>
      <c r="AL1580" s="4"/>
      <c r="AM1580" s="4"/>
      <c r="AN1580" s="4"/>
      <c r="AO1580" s="4"/>
      <c r="AP1580" s="4"/>
      <c r="AQ1580" s="4"/>
    </row>
    <row r="1581" spans="1:43" ht="15.75" customHeight="1" x14ac:dyDescent="0.2">
      <c r="A1581" s="17">
        <v>43636</v>
      </c>
      <c r="B1581" s="17">
        <v>22083</v>
      </c>
      <c r="C1581" s="3" t="s">
        <v>39</v>
      </c>
      <c r="D1581" s="21">
        <v>65</v>
      </c>
      <c r="E1581" s="3" t="s">
        <v>40</v>
      </c>
      <c r="F1581" s="4"/>
      <c r="G1581" s="4"/>
      <c r="H1581" s="3" t="s">
        <v>49</v>
      </c>
      <c r="I1581" s="3" t="s">
        <v>1123</v>
      </c>
      <c r="J1581" s="3" t="s">
        <v>51</v>
      </c>
      <c r="K1581" s="3" t="s">
        <v>135</v>
      </c>
      <c r="L1581" s="3" t="s">
        <v>64</v>
      </c>
      <c r="M1581" s="3" t="s">
        <v>45</v>
      </c>
      <c r="N1581" s="3" t="s">
        <v>39</v>
      </c>
      <c r="O1581" s="3" t="s">
        <v>62</v>
      </c>
      <c r="P1581" s="19"/>
      <c r="Q1581" s="4"/>
      <c r="R1581" s="3" t="s">
        <v>47</v>
      </c>
      <c r="S1581" s="3"/>
      <c r="T1581" s="3"/>
      <c r="U1581" s="4"/>
      <c r="V1581" s="4"/>
      <c r="W1581" s="4"/>
      <c r="X1581" s="4"/>
      <c r="Y1581" s="4"/>
      <c r="Z1581" s="4"/>
      <c r="AA1581" s="4"/>
      <c r="AB1581" s="4"/>
      <c r="AC1581" s="4"/>
      <c r="AD1581" s="4"/>
      <c r="AE1581" s="4"/>
      <c r="AF1581" s="4"/>
      <c r="AG1581" s="4"/>
      <c r="AH1581" s="4"/>
      <c r="AI1581" s="4"/>
      <c r="AJ1581" s="4"/>
      <c r="AK1581" s="4"/>
      <c r="AL1581" s="4"/>
      <c r="AM1581" s="4"/>
      <c r="AN1581" s="4"/>
      <c r="AO1581" s="4"/>
      <c r="AP1581" s="4"/>
      <c r="AQ1581" s="4"/>
    </row>
    <row r="1582" spans="1:43" ht="15.75" customHeight="1" x14ac:dyDescent="0.2">
      <c r="A1582" s="17">
        <v>43635</v>
      </c>
      <c r="B1582" s="17">
        <v>31491</v>
      </c>
      <c r="C1582" s="3" t="s">
        <v>39</v>
      </c>
      <c r="D1582" s="21">
        <v>39</v>
      </c>
      <c r="E1582" s="3" t="s">
        <v>55</v>
      </c>
      <c r="F1582" s="4"/>
      <c r="G1582" s="4"/>
      <c r="H1582" s="3" t="s">
        <v>41</v>
      </c>
      <c r="I1582" s="3" t="s">
        <v>402</v>
      </c>
      <c r="J1582" s="3" t="s">
        <v>51</v>
      </c>
      <c r="K1582" s="3" t="s">
        <v>135</v>
      </c>
      <c r="L1582" s="3" t="s">
        <v>64</v>
      </c>
      <c r="M1582" s="3" t="s">
        <v>45</v>
      </c>
      <c r="N1582" s="3" t="s">
        <v>39</v>
      </c>
      <c r="O1582" s="3" t="s">
        <v>62</v>
      </c>
      <c r="P1582" s="19"/>
      <c r="Q1582" s="4"/>
      <c r="R1582" s="3" t="s">
        <v>47</v>
      </c>
      <c r="S1582" s="3"/>
      <c r="T1582" s="3"/>
      <c r="U1582" s="4"/>
      <c r="V1582" s="4"/>
      <c r="W1582" s="4"/>
      <c r="X1582" s="4"/>
      <c r="Y1582" s="4"/>
      <c r="Z1582" s="4"/>
      <c r="AA1582" s="4"/>
      <c r="AB1582" s="4"/>
      <c r="AC1582" s="4"/>
      <c r="AD1582" s="4"/>
      <c r="AE1582" s="4"/>
      <c r="AF1582" s="4"/>
      <c r="AG1582" s="4"/>
      <c r="AH1582" s="4"/>
      <c r="AI1582" s="4"/>
      <c r="AJ1582" s="4"/>
      <c r="AK1582" s="4"/>
      <c r="AL1582" s="4"/>
      <c r="AM1582" s="4"/>
      <c r="AN1582" s="4"/>
      <c r="AO1582" s="4"/>
      <c r="AP1582" s="4"/>
      <c r="AQ1582" s="4"/>
    </row>
    <row r="1583" spans="1:43" ht="15.75" customHeight="1" x14ac:dyDescent="0.2">
      <c r="A1583" s="17">
        <v>43636</v>
      </c>
      <c r="B1583" s="17">
        <v>31719</v>
      </c>
      <c r="C1583" s="3" t="s">
        <v>269</v>
      </c>
      <c r="D1583" s="21">
        <v>39</v>
      </c>
      <c r="E1583" s="3" t="s">
        <v>40</v>
      </c>
      <c r="F1583" s="4"/>
      <c r="G1583" s="4"/>
      <c r="H1583" s="3" t="s">
        <v>49</v>
      </c>
      <c r="I1583" s="3" t="s">
        <v>1027</v>
      </c>
      <c r="J1583" s="3" t="s">
        <v>51</v>
      </c>
      <c r="K1583" s="3" t="s">
        <v>135</v>
      </c>
      <c r="L1583" s="3" t="s">
        <v>1124</v>
      </c>
      <c r="M1583" s="3" t="s">
        <v>45</v>
      </c>
      <c r="N1583" s="3" t="s">
        <v>39</v>
      </c>
      <c r="O1583" s="3" t="s">
        <v>62</v>
      </c>
      <c r="P1583" s="19"/>
      <c r="Q1583" s="4"/>
      <c r="R1583" s="3" t="s">
        <v>47</v>
      </c>
      <c r="S1583" s="3"/>
      <c r="T1583" s="3"/>
      <c r="U1583" s="4"/>
      <c r="V1583" s="4"/>
      <c r="W1583" s="4"/>
      <c r="X1583" s="4"/>
      <c r="Y1583" s="4"/>
      <c r="Z1583" s="4"/>
      <c r="AA1583" s="4"/>
      <c r="AB1583" s="4"/>
      <c r="AC1583" s="4"/>
      <c r="AD1583" s="4"/>
      <c r="AE1583" s="4"/>
      <c r="AF1583" s="4"/>
      <c r="AG1583" s="4"/>
      <c r="AH1583" s="4"/>
      <c r="AI1583" s="4"/>
      <c r="AJ1583" s="4"/>
      <c r="AK1583" s="4"/>
      <c r="AL1583" s="4"/>
      <c r="AM1583" s="4"/>
      <c r="AN1583" s="4"/>
      <c r="AO1583" s="4"/>
      <c r="AP1583" s="4"/>
      <c r="AQ1583" s="4"/>
    </row>
    <row r="1584" spans="1:43" ht="15.75" customHeight="1" x14ac:dyDescent="0.2">
      <c r="A1584" s="17">
        <v>43635</v>
      </c>
      <c r="B1584" s="17">
        <v>34804</v>
      </c>
      <c r="C1584" s="3" t="s">
        <v>54</v>
      </c>
      <c r="D1584" s="21">
        <v>30</v>
      </c>
      <c r="E1584" s="3" t="s">
        <v>40</v>
      </c>
      <c r="F1584" s="4"/>
      <c r="G1584" s="4"/>
      <c r="H1584" s="3" t="s">
        <v>41</v>
      </c>
      <c r="I1584" s="3" t="s">
        <v>1125</v>
      </c>
      <c r="J1584" s="3" t="s">
        <v>51</v>
      </c>
      <c r="K1584" s="3" t="s">
        <v>135</v>
      </c>
      <c r="L1584" s="3" t="s">
        <v>64</v>
      </c>
      <c r="M1584" s="3" t="s">
        <v>45</v>
      </c>
      <c r="N1584" s="3" t="s">
        <v>58</v>
      </c>
      <c r="O1584" s="3" t="s">
        <v>62</v>
      </c>
      <c r="P1584" s="19"/>
      <c r="Q1584" s="4"/>
      <c r="R1584" s="3" t="s">
        <v>47</v>
      </c>
      <c r="S1584" s="3"/>
      <c r="T1584" s="3"/>
      <c r="U1584" s="4"/>
      <c r="V1584" s="4"/>
      <c r="W1584" s="4"/>
      <c r="X1584" s="4"/>
      <c r="Y1584" s="4"/>
      <c r="Z1584" s="4"/>
      <c r="AA1584" s="4"/>
      <c r="AB1584" s="4"/>
      <c r="AC1584" s="4"/>
      <c r="AD1584" s="4"/>
      <c r="AE1584" s="4"/>
      <c r="AF1584" s="4"/>
      <c r="AG1584" s="4"/>
      <c r="AH1584" s="4"/>
      <c r="AI1584" s="4"/>
      <c r="AJ1584" s="4"/>
      <c r="AK1584" s="4"/>
      <c r="AL1584" s="4"/>
      <c r="AM1584" s="4"/>
      <c r="AN1584" s="4"/>
      <c r="AO1584" s="4"/>
      <c r="AP1584" s="4"/>
      <c r="AQ1584" s="4"/>
    </row>
    <row r="1585" spans="1:43" ht="15.75" customHeight="1" x14ac:dyDescent="0.2">
      <c r="A1585" s="17">
        <v>43635</v>
      </c>
      <c r="B1585" s="17">
        <v>35001</v>
      </c>
      <c r="C1585" s="3" t="s">
        <v>54</v>
      </c>
      <c r="D1585" s="21">
        <v>30</v>
      </c>
      <c r="E1585" s="3" t="s">
        <v>40</v>
      </c>
      <c r="F1585" s="4"/>
      <c r="G1585" s="4"/>
      <c r="H1585" s="3" t="s">
        <v>49</v>
      </c>
      <c r="I1585" s="3" t="s">
        <v>150</v>
      </c>
      <c r="J1585" s="3" t="s">
        <v>51</v>
      </c>
      <c r="K1585" s="3" t="s">
        <v>135</v>
      </c>
      <c r="L1585" s="3" t="s">
        <v>129</v>
      </c>
      <c r="M1585" s="3" t="s">
        <v>45</v>
      </c>
      <c r="N1585" s="3" t="s">
        <v>58</v>
      </c>
      <c r="O1585" s="3" t="s">
        <v>62</v>
      </c>
      <c r="P1585" s="19"/>
      <c r="Q1585" s="4"/>
      <c r="R1585" s="3" t="s">
        <v>47</v>
      </c>
      <c r="S1585" s="3"/>
      <c r="T1585" s="3"/>
      <c r="U1585" s="4"/>
      <c r="V1585" s="4"/>
      <c r="W1585" s="4"/>
      <c r="X1585" s="4"/>
      <c r="Y1585" s="4"/>
      <c r="Z1585" s="4"/>
      <c r="AA1585" s="4"/>
      <c r="AB1585" s="4"/>
      <c r="AC1585" s="4"/>
      <c r="AD1585" s="4"/>
      <c r="AE1585" s="4"/>
      <c r="AF1585" s="4"/>
      <c r="AG1585" s="4"/>
      <c r="AH1585" s="4"/>
      <c r="AI1585" s="4"/>
      <c r="AJ1585" s="4"/>
      <c r="AK1585" s="4"/>
      <c r="AL1585" s="4"/>
      <c r="AM1585" s="4"/>
      <c r="AN1585" s="4"/>
      <c r="AO1585" s="4"/>
      <c r="AP1585" s="4"/>
      <c r="AQ1585" s="4"/>
    </row>
    <row r="1586" spans="1:43" ht="15.75" customHeight="1" x14ac:dyDescent="0.2">
      <c r="A1586" s="17">
        <v>43635</v>
      </c>
      <c r="B1586" s="17">
        <v>35217</v>
      </c>
      <c r="C1586" s="3" t="s">
        <v>48</v>
      </c>
      <c r="D1586" s="21">
        <v>29</v>
      </c>
      <c r="E1586" s="3" t="s">
        <v>40</v>
      </c>
      <c r="F1586" s="4"/>
      <c r="G1586" s="4"/>
      <c r="H1586" s="3" t="s">
        <v>41</v>
      </c>
      <c r="I1586" s="3" t="s">
        <v>79</v>
      </c>
      <c r="J1586" s="3" t="s">
        <v>51</v>
      </c>
      <c r="K1586" s="3" t="s">
        <v>135</v>
      </c>
      <c r="L1586" s="3" t="s">
        <v>287</v>
      </c>
      <c r="M1586" s="3" t="s">
        <v>45</v>
      </c>
      <c r="N1586" s="3" t="s">
        <v>39</v>
      </c>
      <c r="O1586" s="3" t="s">
        <v>62</v>
      </c>
      <c r="P1586" s="19"/>
      <c r="Q1586" s="4"/>
      <c r="R1586" s="3" t="s">
        <v>47</v>
      </c>
      <c r="S1586" s="3"/>
      <c r="T1586" s="3"/>
      <c r="U1586" s="4"/>
      <c r="V1586" s="4"/>
      <c r="W1586" s="4"/>
      <c r="X1586" s="4"/>
      <c r="Y1586" s="4"/>
      <c r="Z1586" s="4"/>
      <c r="AA1586" s="4"/>
      <c r="AB1586" s="4"/>
      <c r="AC1586" s="4"/>
      <c r="AD1586" s="4"/>
      <c r="AE1586" s="4"/>
      <c r="AF1586" s="4"/>
      <c r="AG1586" s="4"/>
      <c r="AH1586" s="4"/>
      <c r="AI1586" s="4"/>
      <c r="AJ1586" s="4"/>
      <c r="AK1586" s="4"/>
      <c r="AL1586" s="4"/>
      <c r="AM1586" s="4"/>
      <c r="AN1586" s="4"/>
      <c r="AO1586" s="4"/>
      <c r="AP1586" s="4"/>
      <c r="AQ1586" s="4"/>
    </row>
    <row r="1587" spans="1:43" ht="15.75" customHeight="1" x14ac:dyDescent="0.2">
      <c r="A1587" s="17">
        <v>43635</v>
      </c>
      <c r="B1587" s="17">
        <v>31075</v>
      </c>
      <c r="C1587" s="3" t="s">
        <v>39</v>
      </c>
      <c r="D1587" s="21">
        <v>40</v>
      </c>
      <c r="E1587" s="3" t="s">
        <v>40</v>
      </c>
      <c r="F1587" s="4"/>
      <c r="G1587" s="4"/>
      <c r="H1587" s="3" t="s">
        <v>49</v>
      </c>
      <c r="I1587" s="3" t="s">
        <v>134</v>
      </c>
      <c r="J1587" s="3" t="s">
        <v>51</v>
      </c>
      <c r="K1587" s="3" t="s">
        <v>135</v>
      </c>
      <c r="L1587" s="3" t="s">
        <v>195</v>
      </c>
      <c r="M1587" s="3" t="s">
        <v>45</v>
      </c>
      <c r="N1587" s="3" t="s">
        <v>58</v>
      </c>
      <c r="O1587" s="3" t="s">
        <v>62</v>
      </c>
      <c r="P1587" s="19"/>
      <c r="Q1587" s="4"/>
      <c r="R1587" s="3" t="s">
        <v>47</v>
      </c>
      <c r="S1587" s="3"/>
      <c r="T1587" s="3"/>
      <c r="U1587" s="4"/>
      <c r="V1587" s="4"/>
      <c r="W1587" s="4"/>
      <c r="X1587" s="4"/>
      <c r="Y1587" s="4"/>
      <c r="Z1587" s="4"/>
      <c r="AA1587" s="4"/>
      <c r="AB1587" s="4"/>
      <c r="AC1587" s="4"/>
      <c r="AD1587" s="4"/>
      <c r="AE1587" s="4"/>
      <c r="AF1587" s="4"/>
      <c r="AG1587" s="4"/>
      <c r="AH1587" s="4"/>
      <c r="AI1587" s="4"/>
      <c r="AJ1587" s="4"/>
      <c r="AK1587" s="4"/>
      <c r="AL1587" s="4"/>
      <c r="AM1587" s="4"/>
      <c r="AN1587" s="4"/>
      <c r="AO1587" s="4"/>
      <c r="AP1587" s="4"/>
      <c r="AQ1587" s="4"/>
    </row>
    <row r="1588" spans="1:43" ht="15.75" customHeight="1" x14ac:dyDescent="0.2">
      <c r="A1588" s="17">
        <v>43635</v>
      </c>
      <c r="B1588" s="17">
        <v>30948</v>
      </c>
      <c r="C1588" s="3" t="s">
        <v>39</v>
      </c>
      <c r="D1588" s="21">
        <v>41</v>
      </c>
      <c r="E1588" s="3" t="s">
        <v>40</v>
      </c>
      <c r="F1588" s="4"/>
      <c r="G1588" s="4"/>
      <c r="H1588" s="3" t="s">
        <v>41</v>
      </c>
      <c r="I1588" s="3" t="s">
        <v>134</v>
      </c>
      <c r="J1588" s="3" t="s">
        <v>51</v>
      </c>
      <c r="K1588" s="3" t="s">
        <v>135</v>
      </c>
      <c r="L1588" s="3" t="s">
        <v>195</v>
      </c>
      <c r="M1588" s="3" t="s">
        <v>45</v>
      </c>
      <c r="N1588" s="3" t="s">
        <v>58</v>
      </c>
      <c r="O1588" s="3" t="s">
        <v>62</v>
      </c>
      <c r="P1588" s="19"/>
      <c r="Q1588" s="4"/>
      <c r="R1588" s="3" t="s">
        <v>47</v>
      </c>
      <c r="S1588" s="3"/>
      <c r="T1588" s="3"/>
      <c r="U1588" s="4"/>
      <c r="V1588" s="4"/>
      <c r="W1588" s="4"/>
      <c r="X1588" s="4"/>
      <c r="Y1588" s="4"/>
      <c r="Z1588" s="4"/>
      <c r="AA1588" s="4"/>
      <c r="AB1588" s="4"/>
      <c r="AC1588" s="4"/>
      <c r="AD1588" s="4"/>
      <c r="AE1588" s="4"/>
      <c r="AF1588" s="4"/>
      <c r="AG1588" s="4"/>
      <c r="AH1588" s="4"/>
      <c r="AI1588" s="4"/>
      <c r="AJ1588" s="4"/>
      <c r="AK1588" s="4"/>
      <c r="AL1588" s="4"/>
      <c r="AM1588" s="4"/>
      <c r="AN1588" s="4"/>
      <c r="AO1588" s="4"/>
      <c r="AP1588" s="4"/>
      <c r="AQ1588" s="4"/>
    </row>
    <row r="1589" spans="1:43" ht="15.75" customHeight="1" x14ac:dyDescent="0.2">
      <c r="A1589" s="17">
        <v>43635</v>
      </c>
      <c r="B1589" s="17">
        <v>33151</v>
      </c>
      <c r="C1589" s="3" t="s">
        <v>48</v>
      </c>
      <c r="D1589" s="21">
        <v>35</v>
      </c>
      <c r="E1589" s="3" t="s">
        <v>40</v>
      </c>
      <c r="F1589" s="4"/>
      <c r="G1589" s="4"/>
      <c r="H1589" s="3" t="s">
        <v>41</v>
      </c>
      <c r="I1589" s="3" t="s">
        <v>134</v>
      </c>
      <c r="J1589" s="3" t="s">
        <v>51</v>
      </c>
      <c r="K1589" s="3" t="s">
        <v>135</v>
      </c>
      <c r="L1589" s="3" t="s">
        <v>191</v>
      </c>
      <c r="M1589" s="3" t="s">
        <v>45</v>
      </c>
      <c r="N1589" s="3" t="s">
        <v>58</v>
      </c>
      <c r="O1589" s="3" t="s">
        <v>46</v>
      </c>
      <c r="P1589" s="17">
        <v>43270</v>
      </c>
      <c r="Q1589" s="4"/>
      <c r="R1589" s="3" t="s">
        <v>47</v>
      </c>
      <c r="S1589" s="3"/>
      <c r="T1589" s="3"/>
      <c r="U1589" s="4"/>
      <c r="V1589" s="4"/>
      <c r="W1589" s="4"/>
      <c r="X1589" s="4"/>
      <c r="Y1589" s="4"/>
      <c r="Z1589" s="4"/>
      <c r="AA1589" s="4"/>
      <c r="AB1589" s="4"/>
      <c r="AC1589" s="4"/>
      <c r="AD1589" s="4"/>
      <c r="AE1589" s="4"/>
      <c r="AF1589" s="4"/>
      <c r="AG1589" s="4"/>
      <c r="AH1589" s="4"/>
      <c r="AI1589" s="4"/>
      <c r="AJ1589" s="4"/>
      <c r="AK1589" s="4"/>
      <c r="AL1589" s="4"/>
      <c r="AM1589" s="4"/>
      <c r="AN1589" s="4"/>
      <c r="AO1589" s="4"/>
      <c r="AP1589" s="4"/>
      <c r="AQ1589" s="4"/>
    </row>
    <row r="1590" spans="1:43" ht="15.75" customHeight="1" x14ac:dyDescent="0.2">
      <c r="A1590" s="17">
        <v>43635</v>
      </c>
      <c r="B1590" s="17">
        <v>33955</v>
      </c>
      <c r="C1590" s="3" t="s">
        <v>54</v>
      </c>
      <c r="D1590" s="21">
        <v>33</v>
      </c>
      <c r="E1590" s="3" t="s">
        <v>40</v>
      </c>
      <c r="F1590" s="4"/>
      <c r="G1590" s="4"/>
      <c r="H1590" s="3" t="s">
        <v>41</v>
      </c>
      <c r="I1590" s="3" t="s">
        <v>56</v>
      </c>
      <c r="J1590" s="3" t="s">
        <v>51</v>
      </c>
      <c r="K1590" s="3" t="s">
        <v>135</v>
      </c>
      <c r="L1590" s="3" t="s">
        <v>64</v>
      </c>
      <c r="M1590" s="3" t="s">
        <v>45</v>
      </c>
      <c r="N1590" s="3" t="s">
        <v>39</v>
      </c>
      <c r="O1590" s="3" t="s">
        <v>62</v>
      </c>
      <c r="P1590" s="19"/>
      <c r="Q1590" s="4"/>
      <c r="R1590" s="3" t="s">
        <v>47</v>
      </c>
      <c r="S1590" s="3"/>
      <c r="T1590" s="3"/>
      <c r="U1590" s="4"/>
      <c r="V1590" s="4"/>
      <c r="W1590" s="4"/>
      <c r="X1590" s="4"/>
      <c r="Y1590" s="4"/>
      <c r="Z1590" s="4"/>
      <c r="AA1590" s="4"/>
      <c r="AB1590" s="4"/>
      <c r="AC1590" s="4"/>
      <c r="AD1590" s="4"/>
      <c r="AE1590" s="4"/>
      <c r="AF1590" s="4"/>
      <c r="AG1590" s="4"/>
      <c r="AH1590" s="4"/>
      <c r="AI1590" s="4"/>
      <c r="AJ1590" s="4"/>
      <c r="AK1590" s="4"/>
      <c r="AL1590" s="4"/>
      <c r="AM1590" s="4"/>
      <c r="AN1590" s="4"/>
      <c r="AO1590" s="4"/>
      <c r="AP1590" s="4"/>
      <c r="AQ1590" s="4"/>
    </row>
    <row r="1591" spans="1:43" ht="15.75" customHeight="1" x14ac:dyDescent="0.2">
      <c r="A1591" s="17">
        <v>43740</v>
      </c>
      <c r="B1591" s="17">
        <v>31274</v>
      </c>
      <c r="C1591" s="3" t="s">
        <v>92</v>
      </c>
      <c r="D1591" s="21">
        <v>40</v>
      </c>
      <c r="E1591" s="3" t="s">
        <v>40</v>
      </c>
      <c r="F1591" s="4"/>
      <c r="G1591" s="4"/>
      <c r="H1591" s="3" t="s">
        <v>41</v>
      </c>
      <c r="I1591" s="3" t="s">
        <v>134</v>
      </c>
      <c r="J1591" s="3" t="s">
        <v>51</v>
      </c>
      <c r="K1591" s="3" t="s">
        <v>135</v>
      </c>
      <c r="L1591" s="3" t="s">
        <v>910</v>
      </c>
      <c r="M1591" s="3" t="s">
        <v>45</v>
      </c>
      <c r="N1591" s="3" t="s">
        <v>39</v>
      </c>
      <c r="O1591" s="3" t="s">
        <v>62</v>
      </c>
      <c r="P1591" s="19"/>
      <c r="Q1591" s="5" t="s">
        <v>130</v>
      </c>
      <c r="R1591" s="3" t="s">
        <v>845</v>
      </c>
      <c r="S1591" s="3"/>
      <c r="T1591" s="3"/>
      <c r="U1591" s="3" t="s">
        <v>46</v>
      </c>
      <c r="V1591" s="3" t="s">
        <v>62</v>
      </c>
      <c r="W1591" s="3" t="s">
        <v>62</v>
      </c>
      <c r="X1591" s="3" t="s">
        <v>62</v>
      </c>
      <c r="Y1591" s="4"/>
      <c r="Z1591" s="4"/>
      <c r="AA1591" s="4"/>
      <c r="AB1591" s="4"/>
      <c r="AC1591" s="4"/>
      <c r="AD1591" s="4"/>
      <c r="AE1591" s="4"/>
      <c r="AF1591" s="3" t="s">
        <v>846</v>
      </c>
      <c r="AG1591" s="4"/>
      <c r="AH1591" s="4"/>
      <c r="AI1591" s="4"/>
      <c r="AJ1591" s="4"/>
      <c r="AK1591" s="4"/>
      <c r="AL1591" s="4"/>
      <c r="AM1591" s="4"/>
      <c r="AN1591" s="4"/>
      <c r="AO1591" s="4"/>
      <c r="AP1591" s="4"/>
      <c r="AQ1591" s="4"/>
    </row>
    <row r="1592" spans="1:43" ht="15.75" customHeight="1" x14ac:dyDescent="0.2">
      <c r="A1592" s="17">
        <v>43740</v>
      </c>
      <c r="B1592" s="17">
        <v>33002</v>
      </c>
      <c r="C1592" s="3" t="s">
        <v>39</v>
      </c>
      <c r="D1592" s="21">
        <v>35</v>
      </c>
      <c r="E1592" s="3" t="s">
        <v>40</v>
      </c>
      <c r="F1592" s="4"/>
      <c r="G1592" s="4"/>
      <c r="H1592" s="3" t="s">
        <v>41</v>
      </c>
      <c r="I1592" s="3" t="s">
        <v>897</v>
      </c>
      <c r="J1592" s="3" t="s">
        <v>60</v>
      </c>
      <c r="K1592" s="3" t="s">
        <v>135</v>
      </c>
      <c r="L1592" s="3" t="s">
        <v>1126</v>
      </c>
      <c r="M1592" s="3" t="s">
        <v>45</v>
      </c>
      <c r="N1592" s="3" t="s">
        <v>39</v>
      </c>
      <c r="O1592" s="3" t="s">
        <v>62</v>
      </c>
      <c r="P1592" s="19"/>
      <c r="Q1592" s="5" t="s">
        <v>130</v>
      </c>
      <c r="R1592" s="3" t="s">
        <v>845</v>
      </c>
      <c r="S1592" s="3"/>
      <c r="T1592" s="3"/>
      <c r="U1592" s="4"/>
      <c r="V1592" s="4"/>
      <c r="W1592" s="4"/>
      <c r="X1592" s="4"/>
      <c r="Y1592" s="4"/>
      <c r="Z1592" s="4"/>
      <c r="AA1592" s="4"/>
      <c r="AB1592" s="4"/>
      <c r="AC1592" s="4"/>
      <c r="AD1592" s="4"/>
      <c r="AE1592" s="3" t="s">
        <v>1127</v>
      </c>
      <c r="AF1592" s="3" t="s">
        <v>846</v>
      </c>
      <c r="AG1592" s="4"/>
      <c r="AH1592" s="4"/>
      <c r="AI1592" s="4"/>
      <c r="AJ1592" s="4"/>
      <c r="AK1592" s="4"/>
      <c r="AL1592" s="4"/>
      <c r="AM1592" s="4"/>
      <c r="AN1592" s="4"/>
      <c r="AO1592" s="4"/>
      <c r="AP1592" s="4"/>
      <c r="AQ1592" s="4"/>
    </row>
    <row r="1593" spans="1:43" ht="15.75" customHeight="1" x14ac:dyDescent="0.2">
      <c r="A1593" s="17">
        <v>43740</v>
      </c>
      <c r="B1593" s="17">
        <v>30030</v>
      </c>
      <c r="C1593" s="3" t="s">
        <v>92</v>
      </c>
      <c r="D1593" s="21">
        <v>43</v>
      </c>
      <c r="E1593" s="3" t="s">
        <v>55</v>
      </c>
      <c r="F1593" s="4"/>
      <c r="G1593" s="4"/>
      <c r="H1593" s="3" t="s">
        <v>49</v>
      </c>
      <c r="I1593" s="3" t="s">
        <v>899</v>
      </c>
      <c r="J1593" s="3" t="s">
        <v>51</v>
      </c>
      <c r="K1593" s="3" t="s">
        <v>135</v>
      </c>
      <c r="L1593" s="3" t="s">
        <v>910</v>
      </c>
      <c r="M1593" s="3" t="s">
        <v>45</v>
      </c>
      <c r="N1593" s="3" t="s">
        <v>84</v>
      </c>
      <c r="O1593" s="3" t="s">
        <v>62</v>
      </c>
      <c r="P1593" s="19"/>
      <c r="Q1593" s="5" t="s">
        <v>151</v>
      </c>
      <c r="R1593" s="3" t="s">
        <v>845</v>
      </c>
      <c r="S1593" s="3"/>
      <c r="T1593" s="3"/>
      <c r="U1593" s="3" t="s">
        <v>62</v>
      </c>
      <c r="V1593" s="3" t="s">
        <v>62</v>
      </c>
      <c r="W1593" s="3" t="s">
        <v>62</v>
      </c>
      <c r="X1593" s="3" t="s">
        <v>62</v>
      </c>
      <c r="Y1593" s="2">
        <v>43731</v>
      </c>
      <c r="Z1593" s="3" t="s">
        <v>46</v>
      </c>
      <c r="AA1593" s="3" t="s">
        <v>62</v>
      </c>
      <c r="AB1593" s="3" t="s">
        <v>62</v>
      </c>
      <c r="AC1593" s="3" t="s">
        <v>62</v>
      </c>
      <c r="AD1593" s="3" t="s">
        <v>62</v>
      </c>
      <c r="AE1593" s="4"/>
      <c r="AF1593" s="3" t="s">
        <v>846</v>
      </c>
      <c r="AG1593" s="4"/>
      <c r="AH1593" s="4"/>
      <c r="AI1593" s="4"/>
      <c r="AJ1593" s="4"/>
      <c r="AK1593" s="4"/>
      <c r="AL1593" s="4"/>
      <c r="AM1593" s="4"/>
      <c r="AN1593" s="4"/>
      <c r="AO1593" s="4"/>
      <c r="AP1593" s="4"/>
      <c r="AQ1593" s="4"/>
    </row>
    <row r="1594" spans="1:43" ht="15.75" customHeight="1" x14ac:dyDescent="0.2">
      <c r="A1594" s="17">
        <v>43752</v>
      </c>
      <c r="B1594" s="17">
        <v>34628</v>
      </c>
      <c r="C1594" s="3" t="s">
        <v>54</v>
      </c>
      <c r="D1594" s="21">
        <v>31</v>
      </c>
      <c r="E1594" s="3" t="s">
        <v>40</v>
      </c>
      <c r="F1594" s="4"/>
      <c r="G1594" s="4"/>
      <c r="H1594" s="3" t="s">
        <v>41</v>
      </c>
      <c r="I1594" s="3" t="s">
        <v>1128</v>
      </c>
      <c r="J1594" s="3" t="s">
        <v>51</v>
      </c>
      <c r="K1594" s="3" t="s">
        <v>135</v>
      </c>
      <c r="L1594" s="3" t="s">
        <v>910</v>
      </c>
      <c r="M1594" s="3" t="s">
        <v>45</v>
      </c>
      <c r="N1594" s="3" t="s">
        <v>39</v>
      </c>
      <c r="O1594" s="3" t="s">
        <v>62</v>
      </c>
      <c r="P1594" s="19"/>
      <c r="Q1594" s="5" t="s">
        <v>870</v>
      </c>
      <c r="R1594" s="3" t="s">
        <v>845</v>
      </c>
      <c r="S1594" s="3"/>
      <c r="T1594" s="3"/>
      <c r="U1594" s="3" t="s">
        <v>62</v>
      </c>
      <c r="V1594" s="3" t="s">
        <v>46</v>
      </c>
      <c r="W1594" s="3" t="s">
        <v>62</v>
      </c>
      <c r="X1594" s="3" t="s">
        <v>62</v>
      </c>
      <c r="Y1594" s="4"/>
      <c r="Z1594" s="4"/>
      <c r="AA1594" s="4"/>
      <c r="AB1594" s="4"/>
      <c r="AC1594" s="4"/>
      <c r="AD1594" s="4"/>
      <c r="AE1594" s="4"/>
      <c r="AF1594" s="3" t="s">
        <v>846</v>
      </c>
      <c r="AG1594" s="4"/>
      <c r="AH1594" s="4"/>
      <c r="AI1594" s="4"/>
      <c r="AJ1594" s="4"/>
      <c r="AK1594" s="4"/>
      <c r="AL1594" s="4"/>
      <c r="AM1594" s="4"/>
      <c r="AN1594" s="4"/>
      <c r="AO1594" s="4"/>
      <c r="AP1594" s="4"/>
      <c r="AQ1594" s="4"/>
    </row>
    <row r="1595" spans="1:43" ht="15.75" customHeight="1" x14ac:dyDescent="0.2">
      <c r="A1595" s="17">
        <v>43767</v>
      </c>
      <c r="B1595" s="17">
        <v>35502</v>
      </c>
      <c r="C1595" s="3" t="s">
        <v>92</v>
      </c>
      <c r="D1595" s="21">
        <v>28</v>
      </c>
      <c r="E1595" s="3" t="s">
        <v>40</v>
      </c>
      <c r="F1595" s="4"/>
      <c r="G1595" s="4"/>
      <c r="H1595" s="3" t="s">
        <v>41</v>
      </c>
      <c r="I1595" s="3" t="s">
        <v>1129</v>
      </c>
      <c r="J1595" s="3" t="s">
        <v>43</v>
      </c>
      <c r="K1595" s="3" t="s">
        <v>135</v>
      </c>
      <c r="L1595" s="3" t="s">
        <v>1130</v>
      </c>
      <c r="M1595" s="3" t="s">
        <v>45</v>
      </c>
      <c r="N1595" s="3" t="s">
        <v>58</v>
      </c>
      <c r="O1595" s="3" t="s">
        <v>62</v>
      </c>
      <c r="P1595" s="19"/>
      <c r="Q1595" s="4"/>
      <c r="R1595" s="3" t="s">
        <v>845</v>
      </c>
      <c r="S1595" s="3"/>
      <c r="T1595" s="3"/>
      <c r="U1595" s="3" t="s">
        <v>62</v>
      </c>
      <c r="V1595" s="3" t="s">
        <v>62</v>
      </c>
      <c r="W1595" s="3" t="s">
        <v>62</v>
      </c>
      <c r="X1595" s="3" t="s">
        <v>62</v>
      </c>
      <c r="Y1595" s="4"/>
      <c r="Z1595" s="4"/>
      <c r="AA1595" s="4"/>
      <c r="AB1595" s="4"/>
      <c r="AC1595" s="4"/>
      <c r="AD1595" s="4"/>
      <c r="AE1595" s="3" t="s">
        <v>1131</v>
      </c>
      <c r="AF1595" s="3" t="s">
        <v>846</v>
      </c>
      <c r="AG1595" s="4"/>
      <c r="AH1595" s="4"/>
      <c r="AI1595" s="4"/>
      <c r="AJ1595" s="4"/>
      <c r="AK1595" s="4"/>
      <c r="AL1595" s="4"/>
      <c r="AM1595" s="4"/>
      <c r="AN1595" s="4"/>
      <c r="AO1595" s="4"/>
      <c r="AP1595" s="4"/>
      <c r="AQ1595" s="4"/>
    </row>
    <row r="1596" spans="1:43" ht="15.75" customHeight="1" x14ac:dyDescent="0.2">
      <c r="A1596" s="17">
        <v>43752</v>
      </c>
      <c r="B1596" s="17">
        <v>33069</v>
      </c>
      <c r="C1596" s="3" t="s">
        <v>54</v>
      </c>
      <c r="D1596" s="21">
        <v>35</v>
      </c>
      <c r="E1596" s="3" t="s">
        <v>40</v>
      </c>
      <c r="F1596" s="4"/>
      <c r="G1596" s="4"/>
      <c r="H1596" s="3" t="s">
        <v>41</v>
      </c>
      <c r="I1596" s="3" t="s">
        <v>1132</v>
      </c>
      <c r="J1596" s="3" t="s">
        <v>51</v>
      </c>
      <c r="K1596" s="3" t="s">
        <v>135</v>
      </c>
      <c r="L1596" s="3" t="s">
        <v>910</v>
      </c>
      <c r="M1596" s="3" t="s">
        <v>45</v>
      </c>
      <c r="N1596" s="3" t="s">
        <v>39</v>
      </c>
      <c r="O1596" s="3" t="s">
        <v>46</v>
      </c>
      <c r="P1596" s="17">
        <v>43387</v>
      </c>
      <c r="Q1596" s="5" t="s">
        <v>682</v>
      </c>
      <c r="R1596" s="3" t="s">
        <v>845</v>
      </c>
      <c r="S1596" s="3"/>
      <c r="T1596" s="3"/>
      <c r="U1596" s="3" t="s">
        <v>62</v>
      </c>
      <c r="V1596" s="3" t="s">
        <v>46</v>
      </c>
      <c r="W1596" s="3" t="s">
        <v>62</v>
      </c>
      <c r="X1596" s="3" t="s">
        <v>62</v>
      </c>
      <c r="Y1596" s="4"/>
      <c r="Z1596" s="4"/>
      <c r="AA1596" s="4"/>
      <c r="AB1596" s="4"/>
      <c r="AC1596" s="4"/>
      <c r="AD1596" s="4"/>
      <c r="AE1596" s="4"/>
      <c r="AF1596" s="3" t="s">
        <v>846</v>
      </c>
      <c r="AG1596" s="4"/>
      <c r="AH1596" s="4"/>
      <c r="AI1596" s="4"/>
      <c r="AJ1596" s="4"/>
      <c r="AK1596" s="4"/>
      <c r="AL1596" s="4"/>
      <c r="AM1596" s="4"/>
      <c r="AN1596" s="4"/>
      <c r="AO1596" s="4"/>
      <c r="AP1596" s="4"/>
      <c r="AQ1596" s="4"/>
    </row>
    <row r="1597" spans="1:43" ht="15.75" customHeight="1" x14ac:dyDescent="0.2">
      <c r="A1597" s="17">
        <v>43752</v>
      </c>
      <c r="B1597" s="17">
        <v>33069</v>
      </c>
      <c r="C1597" s="3" t="s">
        <v>54</v>
      </c>
      <c r="D1597" s="21">
        <v>35</v>
      </c>
      <c r="E1597" s="3" t="s">
        <v>40</v>
      </c>
      <c r="F1597" s="4"/>
      <c r="G1597" s="4"/>
      <c r="H1597" s="3" t="s">
        <v>41</v>
      </c>
      <c r="I1597" s="3" t="s">
        <v>1132</v>
      </c>
      <c r="J1597" s="3" t="s">
        <v>51</v>
      </c>
      <c r="K1597" s="3" t="s">
        <v>135</v>
      </c>
      <c r="L1597" s="3" t="s">
        <v>910</v>
      </c>
      <c r="M1597" s="3" t="s">
        <v>45</v>
      </c>
      <c r="N1597" s="3" t="s">
        <v>39</v>
      </c>
      <c r="O1597" s="3" t="s">
        <v>46</v>
      </c>
      <c r="P1597" s="17">
        <v>43387</v>
      </c>
      <c r="Q1597" s="5" t="s">
        <v>682</v>
      </c>
      <c r="R1597" s="3" t="s">
        <v>845</v>
      </c>
      <c r="S1597" s="3"/>
      <c r="T1597" s="3"/>
      <c r="U1597" s="3" t="s">
        <v>62</v>
      </c>
      <c r="V1597" s="3" t="s">
        <v>46</v>
      </c>
      <c r="W1597" s="3" t="s">
        <v>62</v>
      </c>
      <c r="X1597" s="3" t="s">
        <v>62</v>
      </c>
      <c r="Y1597" s="4"/>
      <c r="Z1597" s="4"/>
      <c r="AA1597" s="4"/>
      <c r="AB1597" s="4"/>
      <c r="AC1597" s="4"/>
      <c r="AD1597" s="4"/>
      <c r="AE1597" s="4"/>
      <c r="AF1597" s="3" t="s">
        <v>846</v>
      </c>
      <c r="AG1597" s="4"/>
      <c r="AH1597" s="4"/>
      <c r="AI1597" s="4"/>
      <c r="AJ1597" s="4"/>
      <c r="AK1597" s="4"/>
      <c r="AL1597" s="4"/>
      <c r="AM1597" s="4"/>
      <c r="AN1597" s="4"/>
      <c r="AO1597" s="4"/>
      <c r="AP1597" s="4"/>
      <c r="AQ1597" s="4"/>
    </row>
    <row r="1598" spans="1:43" ht="15.75" customHeight="1" x14ac:dyDescent="0.2">
      <c r="A1598" s="17">
        <v>32812</v>
      </c>
      <c r="B1598" s="17">
        <v>32831</v>
      </c>
      <c r="C1598" s="3" t="s">
        <v>54</v>
      </c>
      <c r="D1598" s="21">
        <v>36</v>
      </c>
      <c r="E1598" s="3" t="s">
        <v>40</v>
      </c>
      <c r="F1598" s="4"/>
      <c r="G1598" s="4"/>
      <c r="H1598" s="3" t="s">
        <v>41</v>
      </c>
      <c r="I1598" s="3" t="s">
        <v>930</v>
      </c>
      <c r="J1598" s="3" t="s">
        <v>60</v>
      </c>
      <c r="K1598" s="3" t="s">
        <v>135</v>
      </c>
      <c r="L1598" s="3" t="s">
        <v>914</v>
      </c>
      <c r="M1598" s="3" t="s">
        <v>45</v>
      </c>
      <c r="N1598" s="3" t="s">
        <v>84</v>
      </c>
      <c r="O1598" s="3" t="s">
        <v>62</v>
      </c>
      <c r="P1598" s="19"/>
      <c r="Q1598" s="5" t="s">
        <v>100</v>
      </c>
      <c r="R1598" s="3" t="s">
        <v>845</v>
      </c>
      <c r="S1598" s="3"/>
      <c r="T1598" s="3"/>
      <c r="U1598" s="3" t="s">
        <v>46</v>
      </c>
      <c r="V1598" s="3" t="s">
        <v>62</v>
      </c>
      <c r="W1598" s="3" t="s">
        <v>62</v>
      </c>
      <c r="X1598" s="3" t="s">
        <v>62</v>
      </c>
      <c r="Y1598" s="4"/>
      <c r="Z1598" s="4"/>
      <c r="AA1598" s="4"/>
      <c r="AB1598" s="4"/>
      <c r="AC1598" s="4"/>
      <c r="AD1598" s="4"/>
      <c r="AE1598" s="4"/>
      <c r="AF1598" s="3" t="s">
        <v>846</v>
      </c>
      <c r="AG1598" s="4"/>
      <c r="AH1598" s="4"/>
      <c r="AI1598" s="4"/>
      <c r="AJ1598" s="4"/>
      <c r="AK1598" s="4"/>
      <c r="AL1598" s="4"/>
      <c r="AM1598" s="4"/>
      <c r="AN1598" s="4"/>
      <c r="AO1598" s="4"/>
      <c r="AP1598" s="4"/>
      <c r="AQ1598" s="4"/>
    </row>
    <row r="1599" spans="1:43" ht="15.75" customHeight="1" x14ac:dyDescent="0.2">
      <c r="A1599" s="17">
        <v>43635</v>
      </c>
      <c r="B1599" s="17">
        <v>34893</v>
      </c>
      <c r="C1599" s="3" t="s">
        <v>48</v>
      </c>
      <c r="D1599" s="21">
        <v>30</v>
      </c>
      <c r="E1599" s="3" t="s">
        <v>40</v>
      </c>
      <c r="F1599" s="4"/>
      <c r="G1599" s="4"/>
      <c r="H1599" s="3" t="s">
        <v>41</v>
      </c>
      <c r="I1599" s="3" t="s">
        <v>79</v>
      </c>
      <c r="J1599" s="3" t="s">
        <v>51</v>
      </c>
      <c r="K1599" s="3" t="s">
        <v>135</v>
      </c>
      <c r="L1599" s="3" t="s">
        <v>1133</v>
      </c>
      <c r="M1599" s="3" t="s">
        <v>45</v>
      </c>
      <c r="N1599" s="3" t="s">
        <v>58</v>
      </c>
      <c r="O1599" s="3" t="s">
        <v>62</v>
      </c>
      <c r="P1599" s="19"/>
      <c r="Q1599" s="4"/>
      <c r="R1599" s="3" t="s">
        <v>47</v>
      </c>
      <c r="S1599" s="3"/>
      <c r="T1599" s="3"/>
      <c r="U1599" s="4"/>
      <c r="V1599" s="4"/>
      <c r="W1599" s="4"/>
      <c r="X1599" s="4"/>
      <c r="Y1599" s="4"/>
      <c r="Z1599" s="4"/>
      <c r="AA1599" s="4"/>
      <c r="AB1599" s="4"/>
      <c r="AC1599" s="4"/>
      <c r="AD1599" s="4"/>
      <c r="AE1599" s="4"/>
      <c r="AF1599" s="4"/>
      <c r="AG1599" s="4"/>
      <c r="AH1599" s="4"/>
      <c r="AI1599" s="4"/>
      <c r="AJ1599" s="4"/>
      <c r="AK1599" s="4"/>
      <c r="AL1599" s="4"/>
      <c r="AM1599" s="4"/>
      <c r="AN1599" s="4"/>
      <c r="AO1599" s="4"/>
      <c r="AP1599" s="4"/>
      <c r="AQ1599" s="4"/>
    </row>
    <row r="1600" spans="1:43" ht="15.75" customHeight="1" x14ac:dyDescent="0.2">
      <c r="A1600" s="17">
        <v>43635</v>
      </c>
      <c r="B1600" s="17">
        <v>33120</v>
      </c>
      <c r="C1600" s="3" t="s">
        <v>48</v>
      </c>
      <c r="D1600" s="21">
        <v>35</v>
      </c>
      <c r="E1600" s="3" t="s">
        <v>40</v>
      </c>
      <c r="F1600" s="4"/>
      <c r="G1600" s="4"/>
      <c r="H1600" s="3" t="s">
        <v>49</v>
      </c>
      <c r="I1600" s="3" t="s">
        <v>1134</v>
      </c>
      <c r="J1600" s="3" t="s">
        <v>51</v>
      </c>
      <c r="K1600" s="3" t="s">
        <v>135</v>
      </c>
      <c r="L1600" s="3" t="s">
        <v>191</v>
      </c>
      <c r="M1600" s="3" t="s">
        <v>45</v>
      </c>
      <c r="N1600" s="3" t="s">
        <v>39</v>
      </c>
      <c r="O1600" s="3" t="s">
        <v>62</v>
      </c>
      <c r="P1600" s="19"/>
      <c r="Q1600" s="4"/>
      <c r="R1600" s="3" t="s">
        <v>47</v>
      </c>
      <c r="S1600" s="3"/>
      <c r="T1600" s="3"/>
      <c r="U1600" s="4"/>
      <c r="V1600" s="4"/>
      <c r="W1600" s="4"/>
      <c r="X1600" s="4"/>
      <c r="Y1600" s="4"/>
      <c r="Z1600" s="4"/>
      <c r="AA1600" s="4"/>
      <c r="AB1600" s="4"/>
      <c r="AC1600" s="4"/>
      <c r="AD1600" s="4"/>
      <c r="AE1600" s="4"/>
      <c r="AF1600" s="4"/>
      <c r="AG1600" s="4"/>
      <c r="AH1600" s="4"/>
      <c r="AI1600" s="4"/>
      <c r="AJ1600" s="4"/>
      <c r="AK1600" s="4"/>
      <c r="AL1600" s="4"/>
      <c r="AM1600" s="4"/>
      <c r="AN1600" s="4"/>
      <c r="AO1600" s="4"/>
      <c r="AP1600" s="4"/>
      <c r="AQ1600" s="4"/>
    </row>
    <row r="1601" spans="1:43" ht="15.75" customHeight="1" x14ac:dyDescent="0.2">
      <c r="A1601" s="17">
        <v>43635</v>
      </c>
      <c r="B1601" s="17">
        <v>34480</v>
      </c>
      <c r="C1601" s="3" t="s">
        <v>39</v>
      </c>
      <c r="D1601" s="21">
        <v>31</v>
      </c>
      <c r="E1601" s="3" t="s">
        <v>40</v>
      </c>
      <c r="F1601" s="4"/>
      <c r="G1601" s="4"/>
      <c r="H1601" s="3" t="s">
        <v>41</v>
      </c>
      <c r="I1601" s="3" t="s">
        <v>134</v>
      </c>
      <c r="J1601" s="3" t="s">
        <v>51</v>
      </c>
      <c r="K1601" s="3" t="s">
        <v>135</v>
      </c>
      <c r="L1601" s="3" t="s">
        <v>277</v>
      </c>
      <c r="M1601" s="3" t="s">
        <v>45</v>
      </c>
      <c r="N1601" s="3" t="s">
        <v>39</v>
      </c>
      <c r="O1601" s="3" t="s">
        <v>46</v>
      </c>
      <c r="P1601" s="17">
        <v>42857</v>
      </c>
      <c r="Q1601" s="4"/>
      <c r="R1601" s="3" t="s">
        <v>47</v>
      </c>
      <c r="S1601" s="3"/>
      <c r="T1601" s="3"/>
      <c r="U1601" s="4"/>
      <c r="V1601" s="4"/>
      <c r="W1601" s="4"/>
      <c r="X1601" s="4"/>
      <c r="Y1601" s="4"/>
      <c r="Z1601" s="4"/>
      <c r="AA1601" s="4"/>
      <c r="AB1601" s="4"/>
      <c r="AC1601" s="4"/>
      <c r="AD1601" s="4"/>
      <c r="AE1601" s="4"/>
      <c r="AF1601" s="4"/>
      <c r="AG1601" s="4"/>
      <c r="AH1601" s="4"/>
      <c r="AI1601" s="4"/>
      <c r="AJ1601" s="4"/>
      <c r="AK1601" s="4"/>
      <c r="AL1601" s="4"/>
      <c r="AM1601" s="4"/>
      <c r="AN1601" s="4"/>
      <c r="AO1601" s="4"/>
      <c r="AP1601" s="4"/>
      <c r="AQ1601" s="4"/>
    </row>
    <row r="1602" spans="1:43" ht="15.75" customHeight="1" x14ac:dyDescent="0.2">
      <c r="A1602" s="17">
        <v>43636</v>
      </c>
      <c r="B1602" s="17">
        <v>31211</v>
      </c>
      <c r="C1602" s="3" t="s">
        <v>48</v>
      </c>
      <c r="D1602" s="21">
        <v>40</v>
      </c>
      <c r="E1602" s="3" t="s">
        <v>40</v>
      </c>
      <c r="F1602" s="4"/>
      <c r="G1602" s="4"/>
      <c r="H1602" s="3" t="s">
        <v>41</v>
      </c>
      <c r="I1602" s="3" t="s">
        <v>1135</v>
      </c>
      <c r="J1602" s="3" t="s">
        <v>51</v>
      </c>
      <c r="K1602" s="3" t="s">
        <v>135</v>
      </c>
      <c r="L1602" s="3" t="s">
        <v>64</v>
      </c>
      <c r="M1602" s="3" t="s">
        <v>45</v>
      </c>
      <c r="N1602" s="3" t="s">
        <v>84</v>
      </c>
      <c r="O1602" s="3" t="s">
        <v>46</v>
      </c>
      <c r="P1602" s="17">
        <v>43516</v>
      </c>
      <c r="Q1602" s="4"/>
      <c r="R1602" s="3" t="s">
        <v>47</v>
      </c>
      <c r="S1602" s="3"/>
      <c r="T1602" s="3"/>
      <c r="U1602" s="4"/>
      <c r="V1602" s="4"/>
      <c r="W1602" s="4"/>
      <c r="X1602" s="4"/>
      <c r="Y1602" s="4"/>
      <c r="Z1602" s="4"/>
      <c r="AA1602" s="4"/>
      <c r="AB1602" s="4"/>
      <c r="AC1602" s="4"/>
      <c r="AD1602" s="4"/>
      <c r="AE1602" s="4"/>
      <c r="AF1602" s="4"/>
      <c r="AG1602" s="4"/>
      <c r="AH1602" s="4"/>
      <c r="AI1602" s="4"/>
      <c r="AJ1602" s="4"/>
      <c r="AK1602" s="4"/>
      <c r="AL1602" s="4"/>
      <c r="AM1602" s="4"/>
      <c r="AN1602" s="4"/>
      <c r="AO1602" s="4"/>
      <c r="AP1602" s="4"/>
      <c r="AQ1602" s="4"/>
    </row>
    <row r="1603" spans="1:43" ht="15.75" customHeight="1" x14ac:dyDescent="0.2">
      <c r="A1603" s="17">
        <v>43636</v>
      </c>
      <c r="B1603" s="17">
        <v>29671</v>
      </c>
      <c r="C1603" s="3" t="s">
        <v>54</v>
      </c>
      <c r="D1603" s="21">
        <v>44</v>
      </c>
      <c r="E1603" s="3" t="s">
        <v>40</v>
      </c>
      <c r="F1603" s="4"/>
      <c r="G1603" s="4"/>
      <c r="H1603" s="3" t="s">
        <v>41</v>
      </c>
      <c r="I1603" s="3" t="s">
        <v>221</v>
      </c>
      <c r="J1603" s="3" t="s">
        <v>51</v>
      </c>
      <c r="K1603" s="3" t="s">
        <v>135</v>
      </c>
      <c r="L1603" s="3" t="s">
        <v>64</v>
      </c>
      <c r="M1603" s="3" t="s">
        <v>45</v>
      </c>
      <c r="N1603" s="3" t="s">
        <v>84</v>
      </c>
      <c r="O1603" s="3" t="s">
        <v>46</v>
      </c>
      <c r="P1603" s="17">
        <v>43516</v>
      </c>
      <c r="Q1603" s="4"/>
      <c r="R1603" s="3" t="s">
        <v>47</v>
      </c>
      <c r="S1603" s="3"/>
      <c r="T1603" s="3"/>
      <c r="U1603" s="4"/>
      <c r="V1603" s="4"/>
      <c r="W1603" s="4"/>
      <c r="X1603" s="4"/>
      <c r="Y1603" s="4"/>
      <c r="Z1603" s="4"/>
      <c r="AA1603" s="4"/>
      <c r="AB1603" s="4"/>
      <c r="AC1603" s="4"/>
      <c r="AD1603" s="4"/>
      <c r="AE1603" s="4"/>
      <c r="AF1603" s="4"/>
      <c r="AG1603" s="4"/>
      <c r="AH1603" s="4"/>
      <c r="AI1603" s="4"/>
      <c r="AJ1603" s="4"/>
      <c r="AK1603" s="4"/>
      <c r="AL1603" s="4"/>
      <c r="AM1603" s="4"/>
      <c r="AN1603" s="4"/>
      <c r="AO1603" s="4"/>
      <c r="AP1603" s="4"/>
      <c r="AQ1603" s="4"/>
    </row>
    <row r="1604" spans="1:43" ht="15.75" customHeight="1" x14ac:dyDescent="0.2">
      <c r="A1604" s="17">
        <v>43637</v>
      </c>
      <c r="B1604" s="17">
        <v>36243</v>
      </c>
      <c r="C1604" s="3" t="s">
        <v>48</v>
      </c>
      <c r="D1604" s="21">
        <v>26</v>
      </c>
      <c r="E1604" s="3" t="s">
        <v>40</v>
      </c>
      <c r="F1604" s="4"/>
      <c r="G1604" s="4"/>
      <c r="H1604" s="3" t="s">
        <v>41</v>
      </c>
      <c r="I1604" s="3" t="s">
        <v>79</v>
      </c>
      <c r="J1604" s="3" t="s">
        <v>51</v>
      </c>
      <c r="K1604" s="3" t="s">
        <v>135</v>
      </c>
      <c r="L1604" s="3" t="s">
        <v>83</v>
      </c>
      <c r="M1604" s="3" t="s">
        <v>45</v>
      </c>
      <c r="N1604" s="3" t="s">
        <v>58</v>
      </c>
      <c r="O1604" s="3" t="s">
        <v>62</v>
      </c>
      <c r="P1604" s="19"/>
      <c r="Q1604" s="4"/>
      <c r="R1604" s="3" t="s">
        <v>47</v>
      </c>
      <c r="S1604" s="3"/>
      <c r="T1604" s="3"/>
      <c r="U1604" s="4"/>
      <c r="V1604" s="4"/>
      <c r="W1604" s="4"/>
      <c r="X1604" s="4"/>
      <c r="Y1604" s="4"/>
      <c r="Z1604" s="4"/>
      <c r="AA1604" s="4"/>
      <c r="AB1604" s="4"/>
      <c r="AC1604" s="4"/>
      <c r="AD1604" s="4"/>
      <c r="AE1604" s="4"/>
      <c r="AF1604" s="4"/>
      <c r="AG1604" s="4"/>
      <c r="AH1604" s="4"/>
      <c r="AI1604" s="4"/>
      <c r="AJ1604" s="4"/>
      <c r="AK1604" s="4"/>
      <c r="AL1604" s="4"/>
      <c r="AM1604" s="4"/>
      <c r="AN1604" s="4"/>
      <c r="AO1604" s="4"/>
      <c r="AP1604" s="4"/>
      <c r="AQ1604" s="4"/>
    </row>
    <row r="1605" spans="1:43" ht="15.75" customHeight="1" x14ac:dyDescent="0.2">
      <c r="A1605" s="17">
        <v>43637</v>
      </c>
      <c r="B1605" s="17">
        <v>36462</v>
      </c>
      <c r="C1605" s="3" t="s">
        <v>48</v>
      </c>
      <c r="D1605" s="21">
        <v>26</v>
      </c>
      <c r="E1605" s="3" t="s">
        <v>40</v>
      </c>
      <c r="F1605" s="4"/>
      <c r="G1605" s="4"/>
      <c r="H1605" s="3" t="s">
        <v>41</v>
      </c>
      <c r="I1605" s="3" t="s">
        <v>79</v>
      </c>
      <c r="J1605" s="3" t="s">
        <v>51</v>
      </c>
      <c r="K1605" s="3" t="s">
        <v>135</v>
      </c>
      <c r="L1605" s="3" t="s">
        <v>64</v>
      </c>
      <c r="M1605" s="3" t="s">
        <v>45</v>
      </c>
      <c r="N1605" s="3" t="s">
        <v>58</v>
      </c>
      <c r="O1605" s="3" t="s">
        <v>62</v>
      </c>
      <c r="P1605" s="19"/>
      <c r="Q1605" s="4"/>
      <c r="R1605" s="3" t="s">
        <v>47</v>
      </c>
      <c r="S1605" s="3"/>
      <c r="T1605" s="3"/>
      <c r="U1605" s="4"/>
      <c r="V1605" s="4"/>
      <c r="W1605" s="4"/>
      <c r="X1605" s="4"/>
      <c r="Y1605" s="4"/>
      <c r="Z1605" s="4"/>
      <c r="AA1605" s="4"/>
      <c r="AB1605" s="4"/>
      <c r="AC1605" s="4"/>
      <c r="AD1605" s="4"/>
      <c r="AE1605" s="4"/>
      <c r="AF1605" s="4"/>
      <c r="AG1605" s="4"/>
      <c r="AH1605" s="4"/>
      <c r="AI1605" s="4"/>
      <c r="AJ1605" s="4"/>
      <c r="AK1605" s="4"/>
      <c r="AL1605" s="4"/>
      <c r="AM1605" s="4"/>
      <c r="AN1605" s="4"/>
      <c r="AO1605" s="4"/>
      <c r="AP1605" s="4"/>
      <c r="AQ1605" s="4"/>
    </row>
    <row r="1606" spans="1:43" ht="15.75" customHeight="1" x14ac:dyDescent="0.2">
      <c r="A1606" s="17">
        <v>43637</v>
      </c>
      <c r="B1606" s="17">
        <v>34627</v>
      </c>
      <c r="C1606" s="3" t="s">
        <v>54</v>
      </c>
      <c r="D1606" s="21">
        <v>31</v>
      </c>
      <c r="E1606" s="3" t="s">
        <v>40</v>
      </c>
      <c r="F1606" s="4"/>
      <c r="G1606" s="4"/>
      <c r="H1606" s="3" t="s">
        <v>41</v>
      </c>
      <c r="I1606" s="3" t="s">
        <v>71</v>
      </c>
      <c r="J1606" s="3" t="s">
        <v>51</v>
      </c>
      <c r="K1606" s="3" t="s">
        <v>135</v>
      </c>
      <c r="L1606" s="3" t="s">
        <v>1136</v>
      </c>
      <c r="M1606" s="3" t="s">
        <v>45</v>
      </c>
      <c r="N1606" s="3" t="s">
        <v>58</v>
      </c>
      <c r="O1606" s="3" t="s">
        <v>46</v>
      </c>
      <c r="P1606" s="17">
        <v>42907</v>
      </c>
      <c r="Q1606" s="4"/>
      <c r="R1606" s="3" t="s">
        <v>47</v>
      </c>
      <c r="S1606" s="3"/>
      <c r="T1606" s="3"/>
      <c r="U1606" s="4"/>
      <c r="V1606" s="4"/>
      <c r="W1606" s="4"/>
      <c r="X1606" s="4"/>
      <c r="Y1606" s="4"/>
      <c r="Z1606" s="4"/>
      <c r="AA1606" s="4"/>
      <c r="AB1606" s="4"/>
      <c r="AC1606" s="4"/>
      <c r="AD1606" s="4"/>
      <c r="AE1606" s="4"/>
      <c r="AF1606" s="4"/>
      <c r="AG1606" s="4"/>
      <c r="AH1606" s="4"/>
      <c r="AI1606" s="4"/>
      <c r="AJ1606" s="4"/>
      <c r="AK1606" s="4"/>
      <c r="AL1606" s="4"/>
      <c r="AM1606" s="4"/>
      <c r="AN1606" s="4"/>
      <c r="AO1606" s="4"/>
      <c r="AP1606" s="4"/>
      <c r="AQ1606" s="4"/>
    </row>
    <row r="1607" spans="1:43" ht="15.75" customHeight="1" x14ac:dyDescent="0.2">
      <c r="A1607" s="17">
        <v>43637</v>
      </c>
      <c r="B1607" s="17">
        <v>29905</v>
      </c>
      <c r="C1607" s="3" t="s">
        <v>54</v>
      </c>
      <c r="D1607" s="21">
        <v>44</v>
      </c>
      <c r="E1607" s="3" t="s">
        <v>40</v>
      </c>
      <c r="F1607" s="4"/>
      <c r="G1607" s="4"/>
      <c r="H1607" s="3" t="s">
        <v>49</v>
      </c>
      <c r="I1607" s="3" t="s">
        <v>126</v>
      </c>
      <c r="J1607" s="3" t="s">
        <v>51</v>
      </c>
      <c r="K1607" s="3" t="s">
        <v>135</v>
      </c>
      <c r="L1607" s="3" t="s">
        <v>271</v>
      </c>
      <c r="M1607" s="3" t="s">
        <v>45</v>
      </c>
      <c r="N1607" s="3" t="s">
        <v>39</v>
      </c>
      <c r="O1607" s="3" t="s">
        <v>46</v>
      </c>
      <c r="P1607" s="17">
        <v>43272</v>
      </c>
      <c r="Q1607" s="4"/>
      <c r="R1607" s="3" t="s">
        <v>47</v>
      </c>
      <c r="S1607" s="3"/>
      <c r="T1607" s="3"/>
      <c r="U1607" s="4"/>
      <c r="V1607" s="4"/>
      <c r="W1607" s="4"/>
      <c r="X1607" s="4"/>
      <c r="Y1607" s="4"/>
      <c r="Z1607" s="4"/>
      <c r="AA1607" s="4"/>
      <c r="AB1607" s="4"/>
      <c r="AC1607" s="4"/>
      <c r="AD1607" s="4"/>
      <c r="AE1607" s="4"/>
      <c r="AF1607" s="4"/>
      <c r="AG1607" s="4"/>
      <c r="AH1607" s="4"/>
      <c r="AI1607" s="4"/>
      <c r="AJ1607" s="4"/>
      <c r="AK1607" s="4"/>
      <c r="AL1607" s="4"/>
      <c r="AM1607" s="4"/>
      <c r="AN1607" s="4"/>
      <c r="AO1607" s="4"/>
      <c r="AP1607" s="4"/>
      <c r="AQ1607" s="4"/>
    </row>
    <row r="1608" spans="1:43" ht="15.75" customHeight="1" x14ac:dyDescent="0.2">
      <c r="A1608" s="17">
        <v>43637</v>
      </c>
      <c r="B1608" s="17">
        <v>36612</v>
      </c>
      <c r="C1608" s="3" t="s">
        <v>48</v>
      </c>
      <c r="D1608" s="21">
        <v>25</v>
      </c>
      <c r="E1608" s="3" t="s">
        <v>40</v>
      </c>
      <c r="F1608" s="4"/>
      <c r="G1608" s="4"/>
      <c r="H1608" s="3" t="s">
        <v>41</v>
      </c>
      <c r="I1608" s="3" t="s">
        <v>79</v>
      </c>
      <c r="J1608" s="3" t="s">
        <v>51</v>
      </c>
      <c r="K1608" s="3" t="s">
        <v>135</v>
      </c>
      <c r="L1608" s="3" t="s">
        <v>110</v>
      </c>
      <c r="M1608" s="3" t="s">
        <v>45</v>
      </c>
      <c r="N1608" s="3" t="s">
        <v>39</v>
      </c>
      <c r="O1608" s="3" t="s">
        <v>62</v>
      </c>
      <c r="P1608" s="19"/>
      <c r="Q1608" s="4"/>
      <c r="R1608" s="3" t="s">
        <v>47</v>
      </c>
      <c r="S1608" s="3"/>
      <c r="T1608" s="3"/>
      <c r="U1608" s="4"/>
      <c r="V1608" s="4"/>
      <c r="W1608" s="4"/>
      <c r="X1608" s="4"/>
      <c r="Y1608" s="4"/>
      <c r="Z1608" s="4"/>
      <c r="AA1608" s="4"/>
      <c r="AB1608" s="4"/>
      <c r="AC1608" s="4"/>
      <c r="AD1608" s="4"/>
      <c r="AE1608" s="4"/>
      <c r="AF1608" s="4"/>
      <c r="AG1608" s="4"/>
      <c r="AH1608" s="4"/>
      <c r="AI1608" s="4"/>
      <c r="AJ1608" s="4"/>
      <c r="AK1608" s="4"/>
      <c r="AL1608" s="4"/>
      <c r="AM1608" s="4"/>
      <c r="AN1608" s="4"/>
      <c r="AO1608" s="4"/>
      <c r="AP1608" s="4"/>
      <c r="AQ1608" s="4"/>
    </row>
    <row r="1609" spans="1:43" ht="15.75" customHeight="1" x14ac:dyDescent="0.2">
      <c r="A1609" s="17">
        <v>43637</v>
      </c>
      <c r="B1609" s="17">
        <v>34959</v>
      </c>
      <c r="C1609" s="3" t="s">
        <v>39</v>
      </c>
      <c r="D1609" s="21">
        <v>30</v>
      </c>
      <c r="E1609" s="3" t="s">
        <v>40</v>
      </c>
      <c r="F1609" s="4"/>
      <c r="G1609" s="4"/>
      <c r="H1609" s="3" t="s">
        <v>49</v>
      </c>
      <c r="I1609" s="3" t="s">
        <v>221</v>
      </c>
      <c r="J1609" s="3" t="s">
        <v>51</v>
      </c>
      <c r="K1609" s="3" t="s">
        <v>135</v>
      </c>
      <c r="L1609" s="3" t="s">
        <v>64</v>
      </c>
      <c r="M1609" s="3" t="s">
        <v>45</v>
      </c>
      <c r="N1609" s="3" t="s">
        <v>58</v>
      </c>
      <c r="O1609" s="3" t="s">
        <v>62</v>
      </c>
      <c r="P1609" s="19"/>
      <c r="Q1609" s="4"/>
      <c r="R1609" s="3" t="s">
        <v>47</v>
      </c>
      <c r="S1609" s="3"/>
      <c r="T1609" s="3"/>
      <c r="U1609" s="4"/>
      <c r="V1609" s="4"/>
      <c r="W1609" s="4"/>
      <c r="X1609" s="4"/>
      <c r="Y1609" s="4"/>
      <c r="Z1609" s="4"/>
      <c r="AA1609" s="4"/>
      <c r="AB1609" s="4"/>
      <c r="AC1609" s="4"/>
      <c r="AD1609" s="4"/>
      <c r="AE1609" s="4"/>
      <c r="AF1609" s="4"/>
      <c r="AG1609" s="4"/>
      <c r="AH1609" s="4"/>
      <c r="AI1609" s="4"/>
      <c r="AJ1609" s="4"/>
      <c r="AK1609" s="4"/>
      <c r="AL1609" s="4"/>
      <c r="AM1609" s="4"/>
      <c r="AN1609" s="4"/>
      <c r="AO1609" s="4"/>
      <c r="AP1609" s="4"/>
      <c r="AQ1609" s="4"/>
    </row>
    <row r="1610" spans="1:43" ht="15.75" customHeight="1" x14ac:dyDescent="0.2">
      <c r="A1610" s="17">
        <v>43637</v>
      </c>
      <c r="B1610" s="17">
        <v>29906</v>
      </c>
      <c r="C1610" s="3" t="s">
        <v>48</v>
      </c>
      <c r="D1610" s="21">
        <v>44</v>
      </c>
      <c r="E1610" s="3" t="s">
        <v>40</v>
      </c>
      <c r="F1610" s="4"/>
      <c r="G1610" s="4"/>
      <c r="H1610" s="3" t="s">
        <v>41</v>
      </c>
      <c r="I1610" s="3" t="s">
        <v>511</v>
      </c>
      <c r="J1610" s="3" t="s">
        <v>641</v>
      </c>
      <c r="K1610" s="3" t="s">
        <v>5509</v>
      </c>
      <c r="L1610" s="3" t="s">
        <v>641</v>
      </c>
      <c r="M1610" s="3" t="s">
        <v>45</v>
      </c>
      <c r="N1610" s="3" t="s">
        <v>53</v>
      </c>
      <c r="O1610" s="3" t="s">
        <v>46</v>
      </c>
      <c r="P1610" s="17">
        <v>39985</v>
      </c>
      <c r="Q1610" s="4"/>
      <c r="R1610" s="3" t="s">
        <v>47</v>
      </c>
      <c r="S1610" s="3"/>
      <c r="T1610" s="3"/>
      <c r="U1610" s="4"/>
      <c r="V1610" s="4"/>
      <c r="W1610" s="4"/>
      <c r="X1610" s="4"/>
      <c r="Y1610" s="4"/>
      <c r="Z1610" s="4"/>
      <c r="AA1610" s="4"/>
      <c r="AB1610" s="4"/>
      <c r="AC1610" s="4"/>
      <c r="AD1610" s="4"/>
      <c r="AE1610" s="4"/>
      <c r="AF1610" s="4"/>
      <c r="AG1610" s="4"/>
      <c r="AH1610" s="4"/>
      <c r="AI1610" s="4"/>
      <c r="AJ1610" s="4"/>
      <c r="AK1610" s="4"/>
      <c r="AL1610" s="4"/>
      <c r="AM1610" s="4"/>
      <c r="AN1610" s="4"/>
      <c r="AO1610" s="4"/>
      <c r="AP1610" s="4"/>
      <c r="AQ1610" s="4"/>
    </row>
    <row r="1611" spans="1:43" ht="15.75" customHeight="1" x14ac:dyDescent="0.2">
      <c r="A1611" s="17">
        <v>43637</v>
      </c>
      <c r="B1611" s="17">
        <v>25953</v>
      </c>
      <c r="C1611" s="3" t="s">
        <v>48</v>
      </c>
      <c r="D1611" s="21">
        <v>54</v>
      </c>
      <c r="E1611" s="3" t="s">
        <v>40</v>
      </c>
      <c r="F1611" s="4"/>
      <c r="G1611" s="4"/>
      <c r="H1611" s="3" t="s">
        <v>49</v>
      </c>
      <c r="I1611" s="3" t="s">
        <v>1137</v>
      </c>
      <c r="J1611" s="3" t="s">
        <v>641</v>
      </c>
      <c r="K1611" s="3" t="s">
        <v>5509</v>
      </c>
      <c r="L1611" s="3" t="s">
        <v>641</v>
      </c>
      <c r="M1611" s="3" t="s">
        <v>45</v>
      </c>
      <c r="N1611" s="3" t="s">
        <v>58</v>
      </c>
      <c r="O1611" s="3" t="s">
        <v>62</v>
      </c>
      <c r="P1611" s="19"/>
      <c r="Q1611" s="4"/>
      <c r="R1611" s="3" t="s">
        <v>47</v>
      </c>
      <c r="S1611" s="3"/>
      <c r="T1611" s="3"/>
      <c r="U1611" s="4"/>
      <c r="V1611" s="4"/>
      <c r="W1611" s="4"/>
      <c r="X1611" s="4"/>
      <c r="Y1611" s="4"/>
      <c r="Z1611" s="4"/>
      <c r="AA1611" s="4"/>
      <c r="AB1611" s="4"/>
      <c r="AC1611" s="4"/>
      <c r="AD1611" s="4"/>
      <c r="AE1611" s="4"/>
      <c r="AF1611" s="4"/>
      <c r="AG1611" s="4"/>
      <c r="AH1611" s="4"/>
      <c r="AI1611" s="4"/>
      <c r="AJ1611" s="4"/>
      <c r="AK1611" s="4"/>
      <c r="AL1611" s="4"/>
      <c r="AM1611" s="4"/>
      <c r="AN1611" s="4"/>
      <c r="AO1611" s="4"/>
      <c r="AP1611" s="4"/>
      <c r="AQ1611" s="4"/>
    </row>
    <row r="1612" spans="1:43" ht="15.75" customHeight="1" x14ac:dyDescent="0.2">
      <c r="A1612" s="17">
        <v>43637</v>
      </c>
      <c r="B1612" s="17">
        <v>32746</v>
      </c>
      <c r="C1612" s="3" t="s">
        <v>39</v>
      </c>
      <c r="D1612" s="21">
        <v>36</v>
      </c>
      <c r="E1612" s="3" t="s">
        <v>40</v>
      </c>
      <c r="F1612" s="4"/>
      <c r="G1612" s="4"/>
      <c r="H1612" s="3" t="s">
        <v>49</v>
      </c>
      <c r="I1612" s="3" t="s">
        <v>630</v>
      </c>
      <c r="J1612" s="3" t="s">
        <v>51</v>
      </c>
      <c r="K1612" s="3" t="s">
        <v>135</v>
      </c>
      <c r="L1612" s="3" t="s">
        <v>165</v>
      </c>
      <c r="M1612" s="3" t="s">
        <v>45</v>
      </c>
      <c r="N1612" s="3" t="s">
        <v>84</v>
      </c>
      <c r="O1612" s="3" t="s">
        <v>62</v>
      </c>
      <c r="P1612" s="19"/>
      <c r="Q1612" s="4"/>
      <c r="R1612" s="3" t="s">
        <v>47</v>
      </c>
      <c r="S1612" s="3"/>
      <c r="T1612" s="3"/>
      <c r="U1612" s="4"/>
      <c r="V1612" s="4"/>
      <c r="W1612" s="4"/>
      <c r="X1612" s="4"/>
      <c r="Y1612" s="4"/>
      <c r="Z1612" s="4"/>
      <c r="AA1612" s="4"/>
      <c r="AB1612" s="4"/>
      <c r="AC1612" s="4"/>
      <c r="AD1612" s="4"/>
      <c r="AE1612" s="4"/>
      <c r="AF1612" s="4"/>
      <c r="AG1612" s="4"/>
      <c r="AH1612" s="4"/>
      <c r="AI1612" s="4"/>
      <c r="AJ1612" s="4"/>
      <c r="AK1612" s="4"/>
      <c r="AL1612" s="4"/>
      <c r="AM1612" s="4"/>
      <c r="AN1612" s="4"/>
      <c r="AO1612" s="4"/>
      <c r="AP1612" s="4"/>
      <c r="AQ1612" s="4"/>
    </row>
    <row r="1613" spans="1:43" ht="15.75" customHeight="1" x14ac:dyDescent="0.2">
      <c r="A1613" s="17">
        <v>43640</v>
      </c>
      <c r="B1613" s="17">
        <v>30440</v>
      </c>
      <c r="C1613" s="3" t="s">
        <v>48</v>
      </c>
      <c r="D1613" s="21">
        <v>42</v>
      </c>
      <c r="E1613" s="3" t="s">
        <v>40</v>
      </c>
      <c r="F1613" s="4"/>
      <c r="G1613" s="4"/>
      <c r="H1613" s="3" t="s">
        <v>49</v>
      </c>
      <c r="I1613" s="3" t="s">
        <v>1138</v>
      </c>
      <c r="J1613" s="3" t="s">
        <v>51</v>
      </c>
      <c r="K1613" s="3" t="s">
        <v>135</v>
      </c>
      <c r="L1613" s="3" t="s">
        <v>86</v>
      </c>
      <c r="M1613" s="3" t="s">
        <v>45</v>
      </c>
      <c r="N1613" s="3" t="s">
        <v>53</v>
      </c>
      <c r="O1613" s="3" t="s">
        <v>46</v>
      </c>
      <c r="P1613" s="17">
        <v>43275</v>
      </c>
      <c r="Q1613" s="4"/>
      <c r="R1613" s="3" t="s">
        <v>47</v>
      </c>
      <c r="S1613" s="3"/>
      <c r="T1613" s="3"/>
      <c r="U1613" s="4"/>
      <c r="V1613" s="4"/>
      <c r="W1613" s="4"/>
      <c r="X1613" s="4"/>
      <c r="Y1613" s="4"/>
      <c r="Z1613" s="4"/>
      <c r="AA1613" s="4"/>
      <c r="AB1613" s="4"/>
      <c r="AC1613" s="4"/>
      <c r="AD1613" s="4"/>
      <c r="AE1613" s="4"/>
      <c r="AF1613" s="4"/>
      <c r="AG1613" s="4"/>
      <c r="AH1613" s="4"/>
      <c r="AI1613" s="4"/>
      <c r="AJ1613" s="4"/>
      <c r="AK1613" s="4"/>
      <c r="AL1613" s="4"/>
      <c r="AM1613" s="4"/>
      <c r="AN1613" s="4"/>
      <c r="AO1613" s="4"/>
      <c r="AP1613" s="4"/>
      <c r="AQ1613" s="4"/>
    </row>
    <row r="1614" spans="1:43" ht="15.75" customHeight="1" x14ac:dyDescent="0.2">
      <c r="A1614" s="17">
        <v>43640</v>
      </c>
      <c r="B1614" s="17">
        <v>31192</v>
      </c>
      <c r="C1614" s="3" t="s">
        <v>54</v>
      </c>
      <c r="D1614" s="21">
        <v>40</v>
      </c>
      <c r="E1614" s="3" t="s">
        <v>40</v>
      </c>
      <c r="F1614" s="4"/>
      <c r="G1614" s="4"/>
      <c r="H1614" s="3" t="s">
        <v>41</v>
      </c>
      <c r="I1614" s="3" t="s">
        <v>108</v>
      </c>
      <c r="J1614" s="3" t="s">
        <v>51</v>
      </c>
      <c r="K1614" s="3" t="s">
        <v>135</v>
      </c>
      <c r="L1614" s="3" t="s">
        <v>165</v>
      </c>
      <c r="M1614" s="3" t="s">
        <v>45</v>
      </c>
      <c r="N1614" s="3" t="s">
        <v>58</v>
      </c>
      <c r="O1614" s="3" t="s">
        <v>62</v>
      </c>
      <c r="P1614" s="19"/>
      <c r="Q1614" s="4"/>
      <c r="R1614" s="3" t="s">
        <v>47</v>
      </c>
      <c r="S1614" s="3"/>
      <c r="T1614" s="3"/>
      <c r="U1614" s="4"/>
      <c r="V1614" s="4"/>
      <c r="W1614" s="4"/>
      <c r="X1614" s="4"/>
      <c r="Y1614" s="4"/>
      <c r="Z1614" s="4"/>
      <c r="AA1614" s="4"/>
      <c r="AB1614" s="4"/>
      <c r="AC1614" s="4"/>
      <c r="AD1614" s="4"/>
      <c r="AE1614" s="4"/>
      <c r="AF1614" s="4"/>
      <c r="AG1614" s="4"/>
      <c r="AH1614" s="4"/>
      <c r="AI1614" s="4"/>
      <c r="AJ1614" s="4"/>
      <c r="AK1614" s="4"/>
      <c r="AL1614" s="4"/>
      <c r="AM1614" s="4"/>
      <c r="AN1614" s="4"/>
      <c r="AO1614" s="4"/>
      <c r="AP1614" s="4"/>
      <c r="AQ1614" s="4"/>
    </row>
    <row r="1615" spans="1:43" ht="15.75" customHeight="1" x14ac:dyDescent="0.2">
      <c r="A1615" s="17">
        <v>43640</v>
      </c>
      <c r="B1615" s="17">
        <v>27194</v>
      </c>
      <c r="C1615" s="3" t="s">
        <v>54</v>
      </c>
      <c r="D1615" s="21">
        <v>51</v>
      </c>
      <c r="E1615" s="3" t="s">
        <v>40</v>
      </c>
      <c r="F1615" s="4"/>
      <c r="G1615" s="4"/>
      <c r="H1615" s="3" t="s">
        <v>49</v>
      </c>
      <c r="I1615" s="3" t="s">
        <v>293</v>
      </c>
      <c r="J1615" s="3" t="s">
        <v>51</v>
      </c>
      <c r="K1615" s="3" t="s">
        <v>135</v>
      </c>
      <c r="L1615" s="3" t="s">
        <v>64</v>
      </c>
      <c r="M1615" s="3" t="s">
        <v>45</v>
      </c>
      <c r="N1615" s="3" t="s">
        <v>39</v>
      </c>
      <c r="O1615" s="3" t="s">
        <v>46</v>
      </c>
      <c r="P1615" s="17">
        <v>40718</v>
      </c>
      <c r="Q1615" s="4"/>
      <c r="R1615" s="3" t="s">
        <v>47</v>
      </c>
      <c r="S1615" s="3"/>
      <c r="T1615" s="3"/>
      <c r="U1615" s="4"/>
      <c r="V1615" s="4"/>
      <c r="W1615" s="4"/>
      <c r="X1615" s="4"/>
      <c r="Y1615" s="4"/>
      <c r="Z1615" s="4"/>
      <c r="AA1615" s="4"/>
      <c r="AB1615" s="4"/>
      <c r="AC1615" s="4"/>
      <c r="AD1615" s="4"/>
      <c r="AE1615" s="4"/>
      <c r="AF1615" s="4"/>
      <c r="AG1615" s="4"/>
      <c r="AH1615" s="4"/>
      <c r="AI1615" s="4"/>
      <c r="AJ1615" s="4"/>
      <c r="AK1615" s="4"/>
      <c r="AL1615" s="4"/>
      <c r="AM1615" s="4"/>
      <c r="AN1615" s="4"/>
      <c r="AO1615" s="4"/>
      <c r="AP1615" s="4"/>
      <c r="AQ1615" s="4"/>
    </row>
    <row r="1616" spans="1:43" ht="15.75" customHeight="1" x14ac:dyDescent="0.2">
      <c r="A1616" s="17">
        <v>43640</v>
      </c>
      <c r="B1616" s="17">
        <v>30765</v>
      </c>
      <c r="C1616" s="3" t="s">
        <v>39</v>
      </c>
      <c r="D1616" s="21">
        <v>41</v>
      </c>
      <c r="E1616" s="3" t="s">
        <v>55</v>
      </c>
      <c r="F1616" s="4"/>
      <c r="G1616" s="4"/>
      <c r="H1616" s="3" t="s">
        <v>41</v>
      </c>
      <c r="I1616" s="3" t="s">
        <v>1139</v>
      </c>
      <c r="J1616" s="3" t="s">
        <v>51</v>
      </c>
      <c r="K1616" s="3" t="s">
        <v>135</v>
      </c>
      <c r="L1616" s="3" t="s">
        <v>271</v>
      </c>
      <c r="M1616" s="3" t="s">
        <v>45</v>
      </c>
      <c r="N1616" s="3" t="s">
        <v>84</v>
      </c>
      <c r="O1616" s="3" t="s">
        <v>46</v>
      </c>
      <c r="P1616" s="17">
        <v>42910</v>
      </c>
      <c r="Q1616" s="4"/>
      <c r="R1616" s="3" t="s">
        <v>47</v>
      </c>
      <c r="S1616" s="3"/>
      <c r="T1616" s="3"/>
      <c r="U1616" s="4"/>
      <c r="V1616" s="4"/>
      <c r="W1616" s="4"/>
      <c r="X1616" s="4"/>
      <c r="Y1616" s="4"/>
      <c r="Z1616" s="4"/>
      <c r="AA1616" s="4"/>
      <c r="AB1616" s="4"/>
      <c r="AC1616" s="4"/>
      <c r="AD1616" s="4"/>
      <c r="AE1616" s="4"/>
      <c r="AF1616" s="4"/>
      <c r="AG1616" s="4"/>
      <c r="AH1616" s="4"/>
      <c r="AI1616" s="4"/>
      <c r="AJ1616" s="4"/>
      <c r="AK1616" s="4"/>
      <c r="AL1616" s="4"/>
      <c r="AM1616" s="4"/>
      <c r="AN1616" s="4"/>
      <c r="AO1616" s="4"/>
      <c r="AP1616" s="4"/>
      <c r="AQ1616" s="4"/>
    </row>
    <row r="1617" spans="1:43" ht="15.75" customHeight="1" x14ac:dyDescent="0.2">
      <c r="A1617" s="17">
        <v>43640</v>
      </c>
      <c r="B1617" s="17">
        <v>36299</v>
      </c>
      <c r="C1617" s="3" t="s">
        <v>54</v>
      </c>
      <c r="D1617" s="21">
        <v>26</v>
      </c>
      <c r="E1617" s="3" t="s">
        <v>40</v>
      </c>
      <c r="F1617" s="4"/>
      <c r="G1617" s="4"/>
      <c r="H1617" s="3" t="s">
        <v>41</v>
      </c>
      <c r="I1617" s="3" t="s">
        <v>101</v>
      </c>
      <c r="J1617" s="3" t="s">
        <v>51</v>
      </c>
      <c r="K1617" s="3" t="s">
        <v>135</v>
      </c>
      <c r="L1617" s="3" t="s">
        <v>149</v>
      </c>
      <c r="M1617" s="3" t="s">
        <v>45</v>
      </c>
      <c r="N1617" s="3" t="s">
        <v>39</v>
      </c>
      <c r="O1617" s="3" t="s">
        <v>46</v>
      </c>
      <c r="P1617" s="17">
        <v>43275</v>
      </c>
      <c r="Q1617" s="4"/>
      <c r="R1617" s="3" t="s">
        <v>47</v>
      </c>
      <c r="S1617" s="3"/>
      <c r="T1617" s="3"/>
      <c r="U1617" s="4"/>
      <c r="V1617" s="4"/>
      <c r="W1617" s="4"/>
      <c r="X1617" s="4"/>
      <c r="Y1617" s="4"/>
      <c r="Z1617" s="4"/>
      <c r="AA1617" s="4"/>
      <c r="AB1617" s="4"/>
      <c r="AC1617" s="4"/>
      <c r="AD1617" s="4"/>
      <c r="AE1617" s="4"/>
      <c r="AF1617" s="4"/>
      <c r="AG1617" s="4"/>
      <c r="AH1617" s="4"/>
      <c r="AI1617" s="4"/>
      <c r="AJ1617" s="4"/>
      <c r="AK1617" s="4"/>
      <c r="AL1617" s="4"/>
      <c r="AM1617" s="4"/>
      <c r="AN1617" s="4"/>
      <c r="AO1617" s="4"/>
      <c r="AP1617" s="4"/>
      <c r="AQ1617" s="4"/>
    </row>
    <row r="1618" spans="1:43" ht="15.75" customHeight="1" x14ac:dyDescent="0.2">
      <c r="A1618" s="17">
        <v>43640</v>
      </c>
      <c r="B1618" s="17">
        <v>28183</v>
      </c>
      <c r="C1618" s="3" t="s">
        <v>54</v>
      </c>
      <c r="D1618" s="21">
        <v>48</v>
      </c>
      <c r="E1618" s="3" t="s">
        <v>40</v>
      </c>
      <c r="F1618" s="4"/>
      <c r="G1618" s="4"/>
      <c r="H1618" s="3" t="s">
        <v>49</v>
      </c>
      <c r="I1618" s="3" t="s">
        <v>221</v>
      </c>
      <c r="J1618" s="3" t="s">
        <v>51</v>
      </c>
      <c r="K1618" s="3" t="s">
        <v>135</v>
      </c>
      <c r="L1618" s="3" t="s">
        <v>162</v>
      </c>
      <c r="M1618" s="3" t="s">
        <v>45</v>
      </c>
      <c r="N1618" s="3" t="s">
        <v>58</v>
      </c>
      <c r="O1618" s="3" t="s">
        <v>46</v>
      </c>
      <c r="P1618" s="17">
        <v>43548</v>
      </c>
      <c r="Q1618" s="4"/>
      <c r="R1618" s="3" t="s">
        <v>47</v>
      </c>
      <c r="S1618" s="3"/>
      <c r="T1618" s="3"/>
      <c r="U1618" s="4"/>
      <c r="V1618" s="4"/>
      <c r="W1618" s="4"/>
      <c r="X1618" s="4"/>
      <c r="Y1618" s="4"/>
      <c r="Z1618" s="4"/>
      <c r="AA1618" s="4"/>
      <c r="AB1618" s="4"/>
      <c r="AC1618" s="4"/>
      <c r="AD1618" s="4"/>
      <c r="AE1618" s="4"/>
      <c r="AF1618" s="4"/>
      <c r="AG1618" s="4"/>
      <c r="AH1618" s="4"/>
      <c r="AI1618" s="4"/>
      <c r="AJ1618" s="4"/>
      <c r="AK1618" s="4"/>
      <c r="AL1618" s="4"/>
      <c r="AM1618" s="4"/>
      <c r="AN1618" s="4"/>
      <c r="AO1618" s="4"/>
      <c r="AP1618" s="4"/>
      <c r="AQ1618" s="4"/>
    </row>
    <row r="1619" spans="1:43" ht="15.75" customHeight="1" x14ac:dyDescent="0.2">
      <c r="A1619" s="17">
        <v>43640</v>
      </c>
      <c r="B1619" s="17">
        <v>32981</v>
      </c>
      <c r="C1619" s="3" t="s">
        <v>48</v>
      </c>
      <c r="D1619" s="21">
        <v>35</v>
      </c>
      <c r="E1619" s="3" t="s">
        <v>40</v>
      </c>
      <c r="F1619" s="4"/>
      <c r="G1619" s="4"/>
      <c r="H1619" s="3" t="s">
        <v>41</v>
      </c>
      <c r="I1619" s="3" t="s">
        <v>315</v>
      </c>
      <c r="J1619" s="3" t="s">
        <v>51</v>
      </c>
      <c r="K1619" s="3" t="s">
        <v>135</v>
      </c>
      <c r="L1619" s="3" t="s">
        <v>164</v>
      </c>
      <c r="M1619" s="3" t="s">
        <v>45</v>
      </c>
      <c r="N1619" s="3" t="s">
        <v>58</v>
      </c>
      <c r="O1619" s="3" t="s">
        <v>62</v>
      </c>
      <c r="P1619" s="19"/>
      <c r="Q1619" s="4"/>
      <c r="R1619" s="3" t="s">
        <v>47</v>
      </c>
      <c r="S1619" s="3"/>
      <c r="T1619" s="3"/>
      <c r="U1619" s="4"/>
      <c r="V1619" s="4"/>
      <c r="W1619" s="4"/>
      <c r="X1619" s="4"/>
      <c r="Y1619" s="4"/>
      <c r="Z1619" s="4"/>
      <c r="AA1619" s="4"/>
      <c r="AB1619" s="4"/>
      <c r="AC1619" s="4"/>
      <c r="AD1619" s="4"/>
      <c r="AE1619" s="4"/>
      <c r="AF1619" s="4"/>
      <c r="AG1619" s="4"/>
      <c r="AH1619" s="4"/>
      <c r="AI1619" s="4"/>
      <c r="AJ1619" s="4"/>
      <c r="AK1619" s="4"/>
      <c r="AL1619" s="4"/>
      <c r="AM1619" s="4"/>
      <c r="AN1619" s="4"/>
      <c r="AO1619" s="4"/>
      <c r="AP1619" s="4"/>
      <c r="AQ1619" s="4"/>
    </row>
    <row r="1620" spans="1:43" ht="15.75" customHeight="1" x14ac:dyDescent="0.2">
      <c r="A1620" s="17">
        <v>43640</v>
      </c>
      <c r="B1620" s="17">
        <v>32216</v>
      </c>
      <c r="C1620" s="3" t="s">
        <v>54</v>
      </c>
      <c r="D1620" s="21">
        <v>37</v>
      </c>
      <c r="E1620" s="3" t="s">
        <v>40</v>
      </c>
      <c r="F1620" s="4"/>
      <c r="G1620" s="4"/>
      <c r="H1620" s="3" t="s">
        <v>41</v>
      </c>
      <c r="I1620" s="3" t="s">
        <v>221</v>
      </c>
      <c r="J1620" s="3" t="s">
        <v>51</v>
      </c>
      <c r="K1620" s="3" t="s">
        <v>135</v>
      </c>
      <c r="L1620" s="3" t="s">
        <v>90</v>
      </c>
      <c r="M1620" s="3" t="s">
        <v>45</v>
      </c>
      <c r="N1620" s="3" t="s">
        <v>39</v>
      </c>
      <c r="O1620" s="3" t="s">
        <v>62</v>
      </c>
      <c r="P1620" s="19"/>
      <c r="Q1620" s="4"/>
      <c r="R1620" s="3" t="s">
        <v>47</v>
      </c>
      <c r="S1620" s="3"/>
      <c r="T1620" s="3"/>
      <c r="U1620" s="4"/>
      <c r="V1620" s="4"/>
      <c r="W1620" s="4"/>
      <c r="X1620" s="4"/>
      <c r="Y1620" s="4"/>
      <c r="Z1620" s="4"/>
      <c r="AA1620" s="4"/>
      <c r="AB1620" s="4"/>
      <c r="AC1620" s="4"/>
      <c r="AD1620" s="4"/>
      <c r="AE1620" s="4"/>
      <c r="AF1620" s="4"/>
      <c r="AG1620" s="4"/>
      <c r="AH1620" s="4"/>
      <c r="AI1620" s="4"/>
      <c r="AJ1620" s="4"/>
      <c r="AK1620" s="4"/>
      <c r="AL1620" s="4"/>
      <c r="AM1620" s="4"/>
      <c r="AN1620" s="4"/>
      <c r="AO1620" s="4"/>
      <c r="AP1620" s="4"/>
      <c r="AQ1620" s="4"/>
    </row>
    <row r="1621" spans="1:43" ht="15.75" customHeight="1" x14ac:dyDescent="0.2">
      <c r="A1621" s="17">
        <v>43640</v>
      </c>
      <c r="B1621" s="17">
        <v>35501</v>
      </c>
      <c r="C1621" s="3" t="s">
        <v>54</v>
      </c>
      <c r="D1621" s="21">
        <v>28</v>
      </c>
      <c r="E1621" s="3" t="s">
        <v>40</v>
      </c>
      <c r="F1621" s="4"/>
      <c r="G1621" s="4"/>
      <c r="H1621" s="3" t="s">
        <v>41</v>
      </c>
      <c r="I1621" s="3" t="s">
        <v>101</v>
      </c>
      <c r="J1621" s="3" t="s">
        <v>51</v>
      </c>
      <c r="K1621" s="3" t="s">
        <v>135</v>
      </c>
      <c r="L1621" s="3" t="s">
        <v>149</v>
      </c>
      <c r="M1621" s="3" t="s">
        <v>45</v>
      </c>
      <c r="N1621" s="3" t="s">
        <v>58</v>
      </c>
      <c r="O1621" s="3" t="s">
        <v>62</v>
      </c>
      <c r="P1621" s="19"/>
      <c r="Q1621" s="4"/>
      <c r="R1621" s="3" t="s">
        <v>47</v>
      </c>
      <c r="S1621" s="3"/>
      <c r="T1621" s="3"/>
      <c r="U1621" s="4"/>
      <c r="V1621" s="4"/>
      <c r="W1621" s="4"/>
      <c r="X1621" s="4"/>
      <c r="Y1621" s="4"/>
      <c r="Z1621" s="4"/>
      <c r="AA1621" s="4"/>
      <c r="AB1621" s="4"/>
      <c r="AC1621" s="4"/>
      <c r="AD1621" s="4"/>
      <c r="AE1621" s="4"/>
      <c r="AF1621" s="4"/>
      <c r="AG1621" s="4"/>
      <c r="AH1621" s="4"/>
      <c r="AI1621" s="4"/>
      <c r="AJ1621" s="4"/>
      <c r="AK1621" s="4"/>
      <c r="AL1621" s="4"/>
      <c r="AM1621" s="4"/>
      <c r="AN1621" s="4"/>
      <c r="AO1621" s="4"/>
      <c r="AP1621" s="4"/>
      <c r="AQ1621" s="4"/>
    </row>
    <row r="1622" spans="1:43" ht="15.75" customHeight="1" x14ac:dyDescent="0.2">
      <c r="A1622" s="17">
        <v>43640</v>
      </c>
      <c r="B1622" s="17">
        <v>31226</v>
      </c>
      <c r="C1622" s="3" t="s">
        <v>54</v>
      </c>
      <c r="D1622" s="21">
        <v>40</v>
      </c>
      <c r="E1622" s="3" t="s">
        <v>40</v>
      </c>
      <c r="F1622" s="4"/>
      <c r="G1622" s="4"/>
      <c r="H1622" s="3" t="s">
        <v>41</v>
      </c>
      <c r="I1622" s="3" t="s">
        <v>98</v>
      </c>
      <c r="J1622" s="3" t="s">
        <v>51</v>
      </c>
      <c r="K1622" s="3" t="s">
        <v>135</v>
      </c>
      <c r="L1622" s="3" t="s">
        <v>104</v>
      </c>
      <c r="M1622" s="3" t="s">
        <v>45</v>
      </c>
      <c r="N1622" s="3" t="s">
        <v>39</v>
      </c>
      <c r="O1622" s="3" t="s">
        <v>62</v>
      </c>
      <c r="P1622" s="19"/>
      <c r="Q1622" s="4"/>
      <c r="R1622" s="3" t="s">
        <v>47</v>
      </c>
      <c r="S1622" s="3"/>
      <c r="T1622" s="3"/>
      <c r="U1622" s="4"/>
      <c r="V1622" s="4"/>
      <c r="W1622" s="4"/>
      <c r="X1622" s="4"/>
      <c r="Y1622" s="4"/>
      <c r="Z1622" s="4"/>
      <c r="AA1622" s="4"/>
      <c r="AB1622" s="4"/>
      <c r="AC1622" s="4"/>
      <c r="AD1622" s="4"/>
      <c r="AE1622" s="4"/>
      <c r="AF1622" s="4"/>
      <c r="AG1622" s="4"/>
      <c r="AH1622" s="4"/>
      <c r="AI1622" s="4"/>
      <c r="AJ1622" s="4"/>
      <c r="AK1622" s="4"/>
      <c r="AL1622" s="4"/>
      <c r="AM1622" s="4"/>
      <c r="AN1622" s="4"/>
      <c r="AO1622" s="4"/>
      <c r="AP1622" s="4"/>
      <c r="AQ1622" s="4"/>
    </row>
    <row r="1623" spans="1:43" ht="15.75" customHeight="1" x14ac:dyDescent="0.2">
      <c r="A1623" s="17">
        <v>43640</v>
      </c>
      <c r="B1623" s="17">
        <v>30357</v>
      </c>
      <c r="C1623" s="3" t="s">
        <v>48</v>
      </c>
      <c r="D1623" s="21">
        <v>42</v>
      </c>
      <c r="E1623" s="3" t="s">
        <v>40</v>
      </c>
      <c r="F1623" s="4"/>
      <c r="G1623" s="4"/>
      <c r="H1623" s="3" t="s">
        <v>41</v>
      </c>
      <c r="I1623" s="3" t="s">
        <v>1140</v>
      </c>
      <c r="J1623" s="3" t="s">
        <v>51</v>
      </c>
      <c r="K1623" s="3" t="s">
        <v>135</v>
      </c>
      <c r="L1623" s="3" t="s">
        <v>1141</v>
      </c>
      <c r="M1623" s="3" t="s">
        <v>45</v>
      </c>
      <c r="N1623" s="3" t="s">
        <v>39</v>
      </c>
      <c r="O1623" s="3" t="s">
        <v>62</v>
      </c>
      <c r="P1623" s="19"/>
      <c r="Q1623" s="4"/>
      <c r="R1623" s="3" t="s">
        <v>47</v>
      </c>
      <c r="S1623" s="3"/>
      <c r="T1623" s="3"/>
      <c r="U1623" s="4"/>
      <c r="V1623" s="4"/>
      <c r="W1623" s="4"/>
      <c r="X1623" s="4"/>
      <c r="Y1623" s="4"/>
      <c r="Z1623" s="4"/>
      <c r="AA1623" s="4"/>
      <c r="AB1623" s="4"/>
      <c r="AC1623" s="4"/>
      <c r="AD1623" s="4"/>
      <c r="AE1623" s="4"/>
      <c r="AF1623" s="4"/>
      <c r="AG1623" s="4"/>
      <c r="AH1623" s="4"/>
      <c r="AI1623" s="4"/>
      <c r="AJ1623" s="4"/>
      <c r="AK1623" s="4"/>
      <c r="AL1623" s="4"/>
      <c r="AM1623" s="4"/>
      <c r="AN1623" s="4"/>
      <c r="AO1623" s="4"/>
      <c r="AP1623" s="4"/>
      <c r="AQ1623" s="4"/>
    </row>
    <row r="1624" spans="1:43" ht="15.75" customHeight="1" x14ac:dyDescent="0.2">
      <c r="A1624" s="17">
        <v>43640</v>
      </c>
      <c r="B1624" s="17">
        <v>29667</v>
      </c>
      <c r="C1624" s="3" t="s">
        <v>92</v>
      </c>
      <c r="D1624" s="21">
        <v>44</v>
      </c>
      <c r="E1624" s="3" t="s">
        <v>40</v>
      </c>
      <c r="F1624" s="4"/>
      <c r="G1624" s="4"/>
      <c r="H1624" s="3" t="s">
        <v>41</v>
      </c>
      <c r="I1624" s="3" t="s">
        <v>108</v>
      </c>
      <c r="J1624" s="3" t="s">
        <v>51</v>
      </c>
      <c r="K1624" s="3" t="s">
        <v>135</v>
      </c>
      <c r="L1624" s="3" t="s">
        <v>129</v>
      </c>
      <c r="M1624" s="3" t="s">
        <v>45</v>
      </c>
      <c r="N1624" s="3" t="s">
        <v>84</v>
      </c>
      <c r="O1624" s="3" t="s">
        <v>62</v>
      </c>
      <c r="P1624" s="19"/>
      <c r="Q1624" s="4"/>
      <c r="R1624" s="3" t="s">
        <v>47</v>
      </c>
      <c r="S1624" s="3"/>
      <c r="T1624" s="3"/>
      <c r="U1624" s="4"/>
      <c r="V1624" s="4"/>
      <c r="W1624" s="4"/>
      <c r="X1624" s="4"/>
      <c r="Y1624" s="4"/>
      <c r="Z1624" s="4"/>
      <c r="AA1624" s="4"/>
      <c r="AB1624" s="4"/>
      <c r="AC1624" s="4"/>
      <c r="AD1624" s="4"/>
      <c r="AE1624" s="4"/>
      <c r="AF1624" s="4"/>
      <c r="AG1624" s="4"/>
      <c r="AH1624" s="4"/>
      <c r="AI1624" s="4"/>
      <c r="AJ1624" s="4"/>
      <c r="AK1624" s="4"/>
      <c r="AL1624" s="4"/>
      <c r="AM1624" s="4"/>
      <c r="AN1624" s="4"/>
      <c r="AO1624" s="4"/>
      <c r="AP1624" s="4"/>
      <c r="AQ1624" s="4"/>
    </row>
    <row r="1625" spans="1:43" ht="15.75" customHeight="1" x14ac:dyDescent="0.2">
      <c r="A1625" s="17">
        <v>43641</v>
      </c>
      <c r="B1625" s="17">
        <v>31137</v>
      </c>
      <c r="C1625" s="3" t="s">
        <v>54</v>
      </c>
      <c r="D1625" s="21">
        <v>40</v>
      </c>
      <c r="E1625" s="3" t="s">
        <v>40</v>
      </c>
      <c r="F1625" s="4"/>
      <c r="G1625" s="4"/>
      <c r="H1625" s="3" t="s">
        <v>199</v>
      </c>
      <c r="I1625" s="3" t="s">
        <v>108</v>
      </c>
      <c r="J1625" s="3" t="s">
        <v>51</v>
      </c>
      <c r="K1625" s="3" t="s">
        <v>135</v>
      </c>
      <c r="L1625" s="3" t="s">
        <v>810</v>
      </c>
      <c r="M1625" s="3" t="s">
        <v>45</v>
      </c>
      <c r="N1625" s="3" t="s">
        <v>39</v>
      </c>
      <c r="O1625" s="3" t="s">
        <v>62</v>
      </c>
      <c r="P1625" s="19"/>
      <c r="Q1625" s="4"/>
      <c r="R1625" s="3" t="s">
        <v>47</v>
      </c>
      <c r="S1625" s="3"/>
      <c r="T1625" s="3"/>
      <c r="U1625" s="4"/>
      <c r="V1625" s="4"/>
      <c r="W1625" s="4"/>
      <c r="X1625" s="4"/>
      <c r="Y1625" s="4"/>
      <c r="Z1625" s="4"/>
      <c r="AA1625" s="4"/>
      <c r="AB1625" s="4"/>
      <c r="AC1625" s="4"/>
      <c r="AD1625" s="4"/>
      <c r="AE1625" s="4"/>
      <c r="AF1625" s="4"/>
      <c r="AG1625" s="4"/>
      <c r="AH1625" s="4"/>
      <c r="AI1625" s="4"/>
      <c r="AJ1625" s="4"/>
      <c r="AK1625" s="4"/>
      <c r="AL1625" s="4"/>
      <c r="AM1625" s="4"/>
      <c r="AN1625" s="4"/>
      <c r="AO1625" s="4"/>
      <c r="AP1625" s="4"/>
      <c r="AQ1625" s="4"/>
    </row>
    <row r="1626" spans="1:43" ht="15.75" customHeight="1" x14ac:dyDescent="0.2">
      <c r="A1626" s="17">
        <v>43641</v>
      </c>
      <c r="B1626" s="17">
        <v>36258</v>
      </c>
      <c r="C1626" s="3" t="s">
        <v>48</v>
      </c>
      <c r="D1626" s="21">
        <v>26</v>
      </c>
      <c r="E1626" s="3" t="s">
        <v>40</v>
      </c>
      <c r="F1626" s="4"/>
      <c r="G1626" s="4"/>
      <c r="H1626" s="3" t="s">
        <v>41</v>
      </c>
      <c r="I1626" s="3" t="s">
        <v>415</v>
      </c>
      <c r="J1626" s="3" t="s">
        <v>51</v>
      </c>
      <c r="K1626" s="3" t="s">
        <v>135</v>
      </c>
      <c r="L1626" s="3" t="s">
        <v>64</v>
      </c>
      <c r="M1626" s="3" t="s">
        <v>45</v>
      </c>
      <c r="N1626" s="3" t="s">
        <v>84</v>
      </c>
      <c r="O1626" s="3" t="s">
        <v>62</v>
      </c>
      <c r="P1626" s="19"/>
      <c r="Q1626" s="4"/>
      <c r="R1626" s="3" t="s">
        <v>47</v>
      </c>
      <c r="S1626" s="3"/>
      <c r="T1626" s="3"/>
      <c r="U1626" s="4"/>
      <c r="V1626" s="4"/>
      <c r="W1626" s="4"/>
      <c r="X1626" s="4"/>
      <c r="Y1626" s="4"/>
      <c r="Z1626" s="4"/>
      <c r="AA1626" s="4"/>
      <c r="AB1626" s="4"/>
      <c r="AC1626" s="4"/>
      <c r="AD1626" s="4"/>
      <c r="AE1626" s="4"/>
      <c r="AF1626" s="4"/>
      <c r="AG1626" s="4"/>
      <c r="AH1626" s="4"/>
      <c r="AI1626" s="4"/>
      <c r="AJ1626" s="4"/>
      <c r="AK1626" s="4"/>
      <c r="AL1626" s="4"/>
      <c r="AM1626" s="4"/>
      <c r="AN1626" s="4"/>
      <c r="AO1626" s="4"/>
      <c r="AP1626" s="4"/>
      <c r="AQ1626" s="4"/>
    </row>
    <row r="1627" spans="1:43" ht="15.75" customHeight="1" x14ac:dyDescent="0.2">
      <c r="A1627" s="17">
        <v>43641</v>
      </c>
      <c r="B1627" s="17">
        <v>34492</v>
      </c>
      <c r="C1627" s="3" t="s">
        <v>39</v>
      </c>
      <c r="D1627" s="21">
        <v>31</v>
      </c>
      <c r="E1627" s="3" t="s">
        <v>40</v>
      </c>
      <c r="F1627" s="4"/>
      <c r="G1627" s="4"/>
      <c r="H1627" s="3" t="s">
        <v>41</v>
      </c>
      <c r="I1627" s="3" t="s">
        <v>79</v>
      </c>
      <c r="J1627" s="3" t="s">
        <v>51</v>
      </c>
      <c r="K1627" s="3" t="s">
        <v>135</v>
      </c>
      <c r="L1627" s="3" t="s">
        <v>64</v>
      </c>
      <c r="M1627" s="3" t="s">
        <v>45</v>
      </c>
      <c r="N1627" s="3" t="s">
        <v>84</v>
      </c>
      <c r="O1627" s="3" t="s">
        <v>62</v>
      </c>
      <c r="P1627" s="19"/>
      <c r="Q1627" s="4"/>
      <c r="R1627" s="3" t="s">
        <v>47</v>
      </c>
      <c r="S1627" s="3"/>
      <c r="T1627" s="3"/>
      <c r="U1627" s="4"/>
      <c r="V1627" s="4"/>
      <c r="W1627" s="4"/>
      <c r="X1627" s="4"/>
      <c r="Y1627" s="4"/>
      <c r="Z1627" s="4"/>
      <c r="AA1627" s="4"/>
      <c r="AB1627" s="4"/>
      <c r="AC1627" s="4"/>
      <c r="AD1627" s="4"/>
      <c r="AE1627" s="4"/>
      <c r="AF1627" s="4"/>
      <c r="AG1627" s="4"/>
      <c r="AH1627" s="4"/>
      <c r="AI1627" s="4"/>
      <c r="AJ1627" s="4"/>
      <c r="AK1627" s="4"/>
      <c r="AL1627" s="4"/>
      <c r="AM1627" s="4"/>
      <c r="AN1627" s="4"/>
      <c r="AO1627" s="4"/>
      <c r="AP1627" s="4"/>
      <c r="AQ1627" s="4"/>
    </row>
    <row r="1628" spans="1:43" ht="15.75" customHeight="1" x14ac:dyDescent="0.2">
      <c r="A1628" s="17">
        <v>43641</v>
      </c>
      <c r="B1628" s="17">
        <v>24148</v>
      </c>
      <c r="C1628" s="3" t="s">
        <v>39</v>
      </c>
      <c r="D1628" s="21">
        <v>59</v>
      </c>
      <c r="E1628" s="3" t="s">
        <v>40</v>
      </c>
      <c r="F1628" s="4"/>
      <c r="G1628" s="4"/>
      <c r="H1628" s="3" t="s">
        <v>49</v>
      </c>
      <c r="I1628" s="3" t="s">
        <v>1142</v>
      </c>
      <c r="J1628" s="3" t="s">
        <v>51</v>
      </c>
      <c r="K1628" s="3" t="s">
        <v>135</v>
      </c>
      <c r="L1628" s="3" t="s">
        <v>191</v>
      </c>
      <c r="M1628" s="3" t="s">
        <v>45</v>
      </c>
      <c r="N1628" s="3" t="s">
        <v>58</v>
      </c>
      <c r="O1628" s="3" t="s">
        <v>46</v>
      </c>
      <c r="P1628" s="17">
        <v>42819</v>
      </c>
      <c r="Q1628" s="4"/>
      <c r="R1628" s="3" t="s">
        <v>47</v>
      </c>
      <c r="S1628" s="3"/>
      <c r="T1628" s="3"/>
      <c r="U1628" s="4"/>
      <c r="V1628" s="4"/>
      <c r="W1628" s="4"/>
      <c r="X1628" s="4"/>
      <c r="Y1628" s="4"/>
      <c r="Z1628" s="4"/>
      <c r="AA1628" s="4"/>
      <c r="AB1628" s="4"/>
      <c r="AC1628" s="4"/>
      <c r="AD1628" s="4"/>
      <c r="AE1628" s="4"/>
      <c r="AF1628" s="4"/>
      <c r="AG1628" s="4"/>
      <c r="AH1628" s="4"/>
      <c r="AI1628" s="4"/>
      <c r="AJ1628" s="4"/>
      <c r="AK1628" s="4"/>
      <c r="AL1628" s="4"/>
      <c r="AM1628" s="4"/>
      <c r="AN1628" s="4"/>
      <c r="AO1628" s="4"/>
      <c r="AP1628" s="4"/>
      <c r="AQ1628" s="4"/>
    </row>
    <row r="1629" spans="1:43" ht="15.75" customHeight="1" x14ac:dyDescent="0.2">
      <c r="A1629" s="17">
        <v>43641</v>
      </c>
      <c r="B1629" s="17">
        <v>33607</v>
      </c>
      <c r="C1629" s="3" t="s">
        <v>39</v>
      </c>
      <c r="D1629" s="21">
        <v>33</v>
      </c>
      <c r="E1629" s="3" t="s">
        <v>40</v>
      </c>
      <c r="F1629" s="4"/>
      <c r="G1629" s="4"/>
      <c r="H1629" s="3" t="s">
        <v>41</v>
      </c>
      <c r="I1629" s="3" t="s">
        <v>250</v>
      </c>
      <c r="J1629" s="3" t="s">
        <v>51</v>
      </c>
      <c r="K1629" s="3" t="s">
        <v>135</v>
      </c>
      <c r="L1629" s="3" t="s">
        <v>409</v>
      </c>
      <c r="M1629" s="3" t="s">
        <v>45</v>
      </c>
      <c r="N1629" s="3" t="s">
        <v>84</v>
      </c>
      <c r="O1629" s="3" t="s">
        <v>46</v>
      </c>
      <c r="P1629" s="17">
        <v>42546</v>
      </c>
      <c r="Q1629" s="4"/>
      <c r="R1629" s="3" t="s">
        <v>47</v>
      </c>
      <c r="S1629" s="3"/>
      <c r="T1629" s="3"/>
      <c r="U1629" s="4"/>
      <c r="V1629" s="4"/>
      <c r="W1629" s="4"/>
      <c r="X1629" s="4"/>
      <c r="Y1629" s="4"/>
      <c r="Z1629" s="4"/>
      <c r="AA1629" s="4"/>
      <c r="AB1629" s="4"/>
      <c r="AC1629" s="4"/>
      <c r="AD1629" s="4"/>
      <c r="AE1629" s="4"/>
      <c r="AF1629" s="4"/>
      <c r="AG1629" s="4"/>
      <c r="AH1629" s="4"/>
      <c r="AI1629" s="4"/>
      <c r="AJ1629" s="4"/>
      <c r="AK1629" s="4"/>
      <c r="AL1629" s="4"/>
      <c r="AM1629" s="4"/>
      <c r="AN1629" s="4"/>
      <c r="AO1629" s="4"/>
      <c r="AP1629" s="4"/>
      <c r="AQ1629" s="4"/>
    </row>
    <row r="1630" spans="1:43" ht="15.75" customHeight="1" x14ac:dyDescent="0.2">
      <c r="A1630" s="17">
        <v>43641</v>
      </c>
      <c r="B1630" s="17">
        <v>34864</v>
      </c>
      <c r="C1630" s="3" t="s">
        <v>39</v>
      </c>
      <c r="D1630" s="21">
        <v>30</v>
      </c>
      <c r="E1630" s="3" t="s">
        <v>40</v>
      </c>
      <c r="F1630" s="4"/>
      <c r="G1630" s="4"/>
      <c r="H1630" s="3" t="s">
        <v>41</v>
      </c>
      <c r="I1630" s="3" t="s">
        <v>221</v>
      </c>
      <c r="J1630" s="3" t="s">
        <v>51</v>
      </c>
      <c r="K1630" s="3" t="s">
        <v>135</v>
      </c>
      <c r="L1630" s="3" t="s">
        <v>880</v>
      </c>
      <c r="M1630" s="3" t="s">
        <v>45</v>
      </c>
      <c r="N1630" s="3" t="s">
        <v>58</v>
      </c>
      <c r="O1630" s="3" t="s">
        <v>46</v>
      </c>
      <c r="P1630" s="17">
        <v>43429</v>
      </c>
      <c r="Q1630" s="4"/>
      <c r="R1630" s="3" t="s">
        <v>47</v>
      </c>
      <c r="S1630" s="3"/>
      <c r="T1630" s="3"/>
      <c r="U1630" s="4"/>
      <c r="V1630" s="4"/>
      <c r="W1630" s="4"/>
      <c r="X1630" s="4"/>
      <c r="Y1630" s="4"/>
      <c r="Z1630" s="4"/>
      <c r="AA1630" s="4"/>
      <c r="AB1630" s="4"/>
      <c r="AC1630" s="4"/>
      <c r="AD1630" s="4"/>
      <c r="AE1630" s="4"/>
      <c r="AF1630" s="4"/>
      <c r="AG1630" s="4"/>
      <c r="AH1630" s="4"/>
      <c r="AI1630" s="4"/>
      <c r="AJ1630" s="4"/>
      <c r="AK1630" s="4"/>
      <c r="AL1630" s="4"/>
      <c r="AM1630" s="4"/>
      <c r="AN1630" s="4"/>
      <c r="AO1630" s="4"/>
      <c r="AP1630" s="4"/>
      <c r="AQ1630" s="4"/>
    </row>
    <row r="1631" spans="1:43" ht="15.75" customHeight="1" x14ac:dyDescent="0.2">
      <c r="A1631" s="17">
        <v>43641</v>
      </c>
      <c r="B1631" s="17">
        <v>33553</v>
      </c>
      <c r="C1631" s="3" t="s">
        <v>39</v>
      </c>
      <c r="D1631" s="21">
        <v>34</v>
      </c>
      <c r="E1631" s="3" t="s">
        <v>40</v>
      </c>
      <c r="F1631" s="4"/>
      <c r="G1631" s="4"/>
      <c r="H1631" s="3" t="s">
        <v>41</v>
      </c>
      <c r="I1631" s="3" t="s">
        <v>279</v>
      </c>
      <c r="J1631" s="3" t="s">
        <v>51</v>
      </c>
      <c r="K1631" s="3" t="s">
        <v>135</v>
      </c>
      <c r="L1631" s="3" t="s">
        <v>64</v>
      </c>
      <c r="M1631" s="3" t="s">
        <v>45</v>
      </c>
      <c r="N1631" s="3" t="s">
        <v>58</v>
      </c>
      <c r="O1631" s="3" t="s">
        <v>46</v>
      </c>
      <c r="P1631" s="17">
        <v>43459</v>
      </c>
      <c r="Q1631" s="4"/>
      <c r="R1631" s="3" t="s">
        <v>47</v>
      </c>
      <c r="S1631" s="3"/>
      <c r="T1631" s="3"/>
      <c r="U1631" s="4"/>
      <c r="V1631" s="4"/>
      <c r="W1631" s="4"/>
      <c r="X1631" s="4"/>
      <c r="Y1631" s="4"/>
      <c r="Z1631" s="4"/>
      <c r="AA1631" s="4"/>
      <c r="AB1631" s="4"/>
      <c r="AC1631" s="4"/>
      <c r="AD1631" s="4"/>
      <c r="AE1631" s="4"/>
      <c r="AF1631" s="4"/>
      <c r="AG1631" s="4"/>
      <c r="AH1631" s="4"/>
      <c r="AI1631" s="4"/>
      <c r="AJ1631" s="4"/>
      <c r="AK1631" s="4"/>
      <c r="AL1631" s="4"/>
      <c r="AM1631" s="4"/>
      <c r="AN1631" s="4"/>
      <c r="AO1631" s="4"/>
      <c r="AP1631" s="4"/>
      <c r="AQ1631" s="4"/>
    </row>
    <row r="1632" spans="1:43" ht="15.75" customHeight="1" x14ac:dyDescent="0.2">
      <c r="A1632" s="17">
        <v>43641</v>
      </c>
      <c r="B1632" s="17">
        <v>33352</v>
      </c>
      <c r="C1632" s="3" t="s">
        <v>54</v>
      </c>
      <c r="D1632" s="21">
        <v>34</v>
      </c>
      <c r="E1632" s="3" t="s">
        <v>40</v>
      </c>
      <c r="F1632" s="4"/>
      <c r="G1632" s="4"/>
      <c r="H1632" s="3" t="s">
        <v>49</v>
      </c>
      <c r="I1632" s="3" t="s">
        <v>56</v>
      </c>
      <c r="J1632" s="3" t="s">
        <v>51</v>
      </c>
      <c r="K1632" s="3" t="s">
        <v>135</v>
      </c>
      <c r="L1632" s="3" t="s">
        <v>64</v>
      </c>
      <c r="M1632" s="3" t="s">
        <v>45</v>
      </c>
      <c r="N1632" s="3" t="s">
        <v>39</v>
      </c>
      <c r="O1632" s="3" t="s">
        <v>62</v>
      </c>
      <c r="P1632" s="19"/>
      <c r="Q1632" s="4"/>
      <c r="R1632" s="3" t="s">
        <v>47</v>
      </c>
      <c r="S1632" s="3"/>
      <c r="T1632" s="3"/>
      <c r="U1632" s="4"/>
      <c r="V1632" s="4"/>
      <c r="W1632" s="4"/>
      <c r="X1632" s="4"/>
      <c r="Y1632" s="4"/>
      <c r="Z1632" s="4"/>
      <c r="AA1632" s="4"/>
      <c r="AB1632" s="4"/>
      <c r="AC1632" s="4"/>
      <c r="AD1632" s="4"/>
      <c r="AE1632" s="4"/>
      <c r="AF1632" s="4"/>
      <c r="AG1632" s="4"/>
      <c r="AH1632" s="4"/>
      <c r="AI1632" s="4"/>
      <c r="AJ1632" s="4"/>
      <c r="AK1632" s="4"/>
      <c r="AL1632" s="4"/>
      <c r="AM1632" s="4"/>
      <c r="AN1632" s="4"/>
      <c r="AO1632" s="4"/>
      <c r="AP1632" s="4"/>
      <c r="AQ1632" s="4"/>
    </row>
    <row r="1633" spans="1:43" ht="15.75" customHeight="1" x14ac:dyDescent="0.2">
      <c r="A1633" s="17">
        <v>43641</v>
      </c>
      <c r="B1633" s="17">
        <v>33040</v>
      </c>
      <c r="C1633" s="3" t="s">
        <v>48</v>
      </c>
      <c r="D1633" s="21">
        <v>35</v>
      </c>
      <c r="E1633" s="3" t="s">
        <v>40</v>
      </c>
      <c r="F1633" s="4"/>
      <c r="G1633" s="4"/>
      <c r="H1633" s="3" t="s">
        <v>49</v>
      </c>
      <c r="I1633" s="3" t="s">
        <v>415</v>
      </c>
      <c r="J1633" s="3" t="s">
        <v>51</v>
      </c>
      <c r="K1633" s="3" t="s">
        <v>135</v>
      </c>
      <c r="L1633" s="3" t="s">
        <v>64</v>
      </c>
      <c r="M1633" s="3" t="s">
        <v>45</v>
      </c>
      <c r="N1633" s="3" t="s">
        <v>39</v>
      </c>
      <c r="O1633" s="3" t="s">
        <v>62</v>
      </c>
      <c r="P1633" s="19"/>
      <c r="Q1633" s="4"/>
      <c r="R1633" s="3" t="s">
        <v>47</v>
      </c>
      <c r="S1633" s="3"/>
      <c r="T1633" s="3"/>
      <c r="U1633" s="4"/>
      <c r="V1633" s="4"/>
      <c r="W1633" s="4"/>
      <c r="X1633" s="4"/>
      <c r="Y1633" s="4"/>
      <c r="Z1633" s="4"/>
      <c r="AA1633" s="4"/>
      <c r="AB1633" s="4"/>
      <c r="AC1633" s="4"/>
      <c r="AD1633" s="4"/>
      <c r="AE1633" s="4"/>
      <c r="AF1633" s="4"/>
      <c r="AG1633" s="4"/>
      <c r="AH1633" s="4"/>
      <c r="AI1633" s="4"/>
      <c r="AJ1633" s="4"/>
      <c r="AK1633" s="4"/>
      <c r="AL1633" s="4"/>
      <c r="AM1633" s="4"/>
      <c r="AN1633" s="4"/>
      <c r="AO1633" s="4"/>
      <c r="AP1633" s="4"/>
      <c r="AQ1633" s="4"/>
    </row>
    <row r="1634" spans="1:43" ht="15.75" customHeight="1" x14ac:dyDescent="0.2">
      <c r="A1634" s="17">
        <v>43641</v>
      </c>
      <c r="B1634" s="17">
        <v>30186</v>
      </c>
      <c r="C1634" s="3" t="s">
        <v>92</v>
      </c>
      <c r="D1634" s="21">
        <v>43</v>
      </c>
      <c r="E1634" s="3" t="s">
        <v>55</v>
      </c>
      <c r="F1634" s="4"/>
      <c r="G1634" s="4"/>
      <c r="H1634" s="3" t="s">
        <v>49</v>
      </c>
      <c r="I1634" s="3" t="s">
        <v>154</v>
      </c>
      <c r="J1634" s="3" t="s">
        <v>51</v>
      </c>
      <c r="K1634" s="3" t="s">
        <v>135</v>
      </c>
      <c r="L1634" s="3" t="s">
        <v>64</v>
      </c>
      <c r="M1634" s="3" t="s">
        <v>45</v>
      </c>
      <c r="N1634" s="3" t="s">
        <v>39</v>
      </c>
      <c r="O1634" s="3" t="s">
        <v>62</v>
      </c>
      <c r="P1634" s="19"/>
      <c r="Q1634" s="4"/>
      <c r="R1634" s="3" t="s">
        <v>47</v>
      </c>
      <c r="S1634" s="3"/>
      <c r="T1634" s="3"/>
      <c r="U1634" s="4"/>
      <c r="V1634" s="4"/>
      <c r="W1634" s="4"/>
      <c r="X1634" s="4"/>
      <c r="Y1634" s="4"/>
      <c r="Z1634" s="4"/>
      <c r="AA1634" s="4"/>
      <c r="AB1634" s="4"/>
      <c r="AC1634" s="4"/>
      <c r="AD1634" s="4"/>
      <c r="AE1634" s="4"/>
      <c r="AF1634" s="4"/>
      <c r="AG1634" s="4"/>
      <c r="AH1634" s="4"/>
      <c r="AI1634" s="4"/>
      <c r="AJ1634" s="4"/>
      <c r="AK1634" s="4"/>
      <c r="AL1634" s="4"/>
      <c r="AM1634" s="4"/>
      <c r="AN1634" s="4"/>
      <c r="AO1634" s="4"/>
      <c r="AP1634" s="4"/>
      <c r="AQ1634" s="4"/>
    </row>
    <row r="1635" spans="1:43" ht="15.75" customHeight="1" x14ac:dyDescent="0.2">
      <c r="A1635" s="17">
        <v>43641</v>
      </c>
      <c r="B1635" s="17">
        <v>33019</v>
      </c>
      <c r="C1635" s="3" t="s">
        <v>48</v>
      </c>
      <c r="D1635" s="21">
        <v>35</v>
      </c>
      <c r="E1635" s="3" t="s">
        <v>40</v>
      </c>
      <c r="F1635" s="4"/>
      <c r="G1635" s="4"/>
      <c r="H1635" s="3" t="s">
        <v>41</v>
      </c>
      <c r="I1635" s="3" t="s">
        <v>145</v>
      </c>
      <c r="J1635" s="3" t="s">
        <v>51</v>
      </c>
      <c r="K1635" s="3" t="s">
        <v>135</v>
      </c>
      <c r="L1635" s="3" t="s">
        <v>64</v>
      </c>
      <c r="M1635" s="3" t="s">
        <v>45</v>
      </c>
      <c r="N1635" s="3" t="s">
        <v>124</v>
      </c>
      <c r="O1635" s="3" t="s">
        <v>62</v>
      </c>
      <c r="P1635" s="19"/>
      <c r="Q1635" s="4"/>
      <c r="R1635" s="3" t="s">
        <v>47</v>
      </c>
      <c r="S1635" s="3"/>
      <c r="T1635" s="3"/>
      <c r="U1635" s="4"/>
      <c r="V1635" s="4"/>
      <c r="W1635" s="4"/>
      <c r="X1635" s="4"/>
      <c r="Y1635" s="4"/>
      <c r="Z1635" s="4"/>
      <c r="AA1635" s="4"/>
      <c r="AB1635" s="4"/>
      <c r="AC1635" s="4"/>
      <c r="AD1635" s="4"/>
      <c r="AE1635" s="4"/>
      <c r="AF1635" s="4"/>
      <c r="AG1635" s="4"/>
      <c r="AH1635" s="4"/>
      <c r="AI1635" s="4"/>
      <c r="AJ1635" s="4"/>
      <c r="AK1635" s="4"/>
      <c r="AL1635" s="4"/>
      <c r="AM1635" s="4"/>
      <c r="AN1635" s="4"/>
      <c r="AO1635" s="4"/>
      <c r="AP1635" s="4"/>
      <c r="AQ1635" s="4"/>
    </row>
    <row r="1636" spans="1:43" ht="15.75" customHeight="1" x14ac:dyDescent="0.2">
      <c r="A1636" s="17">
        <v>43641</v>
      </c>
      <c r="B1636" s="17">
        <v>33258</v>
      </c>
      <c r="C1636" s="3" t="s">
        <v>54</v>
      </c>
      <c r="D1636" s="21">
        <v>34</v>
      </c>
      <c r="E1636" s="3" t="s">
        <v>55</v>
      </c>
      <c r="F1636" s="4"/>
      <c r="G1636" s="4"/>
      <c r="H1636" s="3" t="s">
        <v>41</v>
      </c>
      <c r="I1636" s="3" t="s">
        <v>1143</v>
      </c>
      <c r="J1636" s="3" t="s">
        <v>51</v>
      </c>
      <c r="K1636" s="3" t="s">
        <v>135</v>
      </c>
      <c r="L1636" s="3" t="s">
        <v>90</v>
      </c>
      <c r="M1636" s="3" t="s">
        <v>45</v>
      </c>
      <c r="N1636" s="3" t="s">
        <v>39</v>
      </c>
      <c r="O1636" s="3" t="s">
        <v>62</v>
      </c>
      <c r="P1636" s="19"/>
      <c r="Q1636" s="4"/>
      <c r="R1636" s="3" t="s">
        <v>47</v>
      </c>
      <c r="S1636" s="3"/>
      <c r="T1636" s="3"/>
      <c r="U1636" s="4"/>
      <c r="V1636" s="4"/>
      <c r="W1636" s="4"/>
      <c r="X1636" s="4"/>
      <c r="Y1636" s="4"/>
      <c r="Z1636" s="4"/>
      <c r="AA1636" s="4"/>
      <c r="AB1636" s="4"/>
      <c r="AC1636" s="4"/>
      <c r="AD1636" s="4"/>
      <c r="AE1636" s="4"/>
      <c r="AF1636" s="4"/>
      <c r="AG1636" s="4"/>
      <c r="AH1636" s="4"/>
      <c r="AI1636" s="4"/>
      <c r="AJ1636" s="4"/>
      <c r="AK1636" s="4"/>
      <c r="AL1636" s="4"/>
      <c r="AM1636" s="4"/>
      <c r="AN1636" s="4"/>
      <c r="AO1636" s="4"/>
      <c r="AP1636" s="4"/>
      <c r="AQ1636" s="4"/>
    </row>
    <row r="1637" spans="1:43" ht="15.75" customHeight="1" x14ac:dyDescent="0.2">
      <c r="A1637" s="17">
        <v>43642</v>
      </c>
      <c r="B1637" s="17">
        <v>34797</v>
      </c>
      <c r="C1637" s="3" t="s">
        <v>48</v>
      </c>
      <c r="D1637" s="21">
        <v>30</v>
      </c>
      <c r="E1637" s="3" t="s">
        <v>40</v>
      </c>
      <c r="F1637" s="4"/>
      <c r="G1637" s="4"/>
      <c r="H1637" s="3" t="s">
        <v>41</v>
      </c>
      <c r="I1637" s="3" t="s">
        <v>1144</v>
      </c>
      <c r="J1637" s="3" t="s">
        <v>51</v>
      </c>
      <c r="K1637" s="3" t="s">
        <v>135</v>
      </c>
      <c r="L1637" s="3" t="s">
        <v>83</v>
      </c>
      <c r="M1637" s="3" t="s">
        <v>45</v>
      </c>
      <c r="N1637" s="3" t="s">
        <v>58</v>
      </c>
      <c r="O1637" s="3" t="s">
        <v>46</v>
      </c>
      <c r="P1637" s="17">
        <v>42547</v>
      </c>
      <c r="Q1637" s="4"/>
      <c r="R1637" s="3" t="s">
        <v>47</v>
      </c>
      <c r="S1637" s="3"/>
      <c r="T1637" s="3"/>
      <c r="U1637" s="4"/>
      <c r="V1637" s="4"/>
      <c r="W1637" s="4"/>
      <c r="X1637" s="4"/>
      <c r="Y1637" s="4"/>
      <c r="Z1637" s="4"/>
      <c r="AA1637" s="4"/>
      <c r="AB1637" s="4"/>
      <c r="AC1637" s="4"/>
      <c r="AD1637" s="4"/>
      <c r="AE1637" s="4"/>
      <c r="AF1637" s="4"/>
      <c r="AG1637" s="4"/>
      <c r="AH1637" s="4"/>
      <c r="AI1637" s="4"/>
      <c r="AJ1637" s="4"/>
      <c r="AK1637" s="4"/>
      <c r="AL1637" s="4"/>
      <c r="AM1637" s="4"/>
      <c r="AN1637" s="4"/>
      <c r="AO1637" s="4"/>
      <c r="AP1637" s="4"/>
      <c r="AQ1637" s="4"/>
    </row>
    <row r="1638" spans="1:43" ht="15.75" customHeight="1" x14ac:dyDescent="0.2">
      <c r="A1638" s="17">
        <v>43642</v>
      </c>
      <c r="B1638" s="17">
        <v>33353</v>
      </c>
      <c r="C1638" s="3" t="s">
        <v>48</v>
      </c>
      <c r="D1638" s="21">
        <v>34</v>
      </c>
      <c r="E1638" s="3" t="s">
        <v>40</v>
      </c>
      <c r="F1638" s="4"/>
      <c r="G1638" s="4"/>
      <c r="H1638" s="3" t="s">
        <v>41</v>
      </c>
      <c r="I1638" s="3" t="s">
        <v>79</v>
      </c>
      <c r="J1638" s="3" t="s">
        <v>51</v>
      </c>
      <c r="K1638" s="3" t="s">
        <v>135</v>
      </c>
      <c r="L1638" s="3" t="s">
        <v>70</v>
      </c>
      <c r="M1638" s="3" t="s">
        <v>45</v>
      </c>
      <c r="N1638" s="3" t="s">
        <v>39</v>
      </c>
      <c r="O1638" s="3" t="s">
        <v>62</v>
      </c>
      <c r="P1638" s="19"/>
      <c r="Q1638" s="4"/>
      <c r="R1638" s="3" t="s">
        <v>47</v>
      </c>
      <c r="S1638" s="3"/>
      <c r="T1638" s="3"/>
      <c r="U1638" s="4"/>
      <c r="V1638" s="4"/>
      <c r="W1638" s="4"/>
      <c r="X1638" s="4"/>
      <c r="Y1638" s="4"/>
      <c r="Z1638" s="4"/>
      <c r="AA1638" s="4"/>
      <c r="AB1638" s="4"/>
      <c r="AC1638" s="4"/>
      <c r="AD1638" s="4"/>
      <c r="AE1638" s="4"/>
      <c r="AF1638" s="4"/>
      <c r="AG1638" s="4"/>
      <c r="AH1638" s="4"/>
      <c r="AI1638" s="4"/>
      <c r="AJ1638" s="4"/>
      <c r="AK1638" s="4"/>
      <c r="AL1638" s="4"/>
      <c r="AM1638" s="4"/>
      <c r="AN1638" s="4"/>
      <c r="AO1638" s="4"/>
      <c r="AP1638" s="4"/>
      <c r="AQ1638" s="4"/>
    </row>
    <row r="1639" spans="1:43" ht="15.75" customHeight="1" x14ac:dyDescent="0.2">
      <c r="A1639" s="17">
        <v>43642</v>
      </c>
      <c r="B1639" s="17">
        <v>31481</v>
      </c>
      <c r="C1639" s="3" t="s">
        <v>54</v>
      </c>
      <c r="D1639" s="21">
        <v>39</v>
      </c>
      <c r="E1639" s="3" t="s">
        <v>40</v>
      </c>
      <c r="F1639" s="4"/>
      <c r="G1639" s="4"/>
      <c r="H1639" s="3" t="s">
        <v>41</v>
      </c>
      <c r="I1639" s="3" t="s">
        <v>134</v>
      </c>
      <c r="J1639" s="3" t="s">
        <v>51</v>
      </c>
      <c r="K1639" s="3" t="s">
        <v>135</v>
      </c>
      <c r="L1639" s="3" t="s">
        <v>622</v>
      </c>
      <c r="M1639" s="3" t="s">
        <v>45</v>
      </c>
      <c r="N1639" s="3" t="s">
        <v>58</v>
      </c>
      <c r="O1639" s="3" t="s">
        <v>62</v>
      </c>
      <c r="P1639" s="19"/>
      <c r="Q1639" s="4"/>
      <c r="R1639" s="3" t="s">
        <v>47</v>
      </c>
      <c r="S1639" s="3"/>
      <c r="T1639" s="3"/>
      <c r="U1639" s="4"/>
      <c r="V1639" s="4"/>
      <c r="W1639" s="4"/>
      <c r="X1639" s="4"/>
      <c r="Y1639" s="4"/>
      <c r="Z1639" s="4"/>
      <c r="AA1639" s="4"/>
      <c r="AB1639" s="4"/>
      <c r="AC1639" s="4"/>
      <c r="AD1639" s="4"/>
      <c r="AE1639" s="4"/>
      <c r="AF1639" s="4"/>
      <c r="AG1639" s="4"/>
      <c r="AH1639" s="4"/>
      <c r="AI1639" s="4"/>
      <c r="AJ1639" s="4"/>
      <c r="AK1639" s="4"/>
      <c r="AL1639" s="4"/>
      <c r="AM1639" s="4"/>
      <c r="AN1639" s="4"/>
      <c r="AO1639" s="4"/>
      <c r="AP1639" s="4"/>
      <c r="AQ1639" s="4"/>
    </row>
    <row r="1640" spans="1:43" ht="15.75" customHeight="1" x14ac:dyDescent="0.2">
      <c r="A1640" s="17">
        <v>43642</v>
      </c>
      <c r="B1640" s="17">
        <v>33328</v>
      </c>
      <c r="C1640" s="3" t="s">
        <v>54</v>
      </c>
      <c r="D1640" s="21">
        <v>34</v>
      </c>
      <c r="E1640" s="3" t="s">
        <v>40</v>
      </c>
      <c r="F1640" s="4"/>
      <c r="G1640" s="4"/>
      <c r="H1640" s="3" t="s">
        <v>41</v>
      </c>
      <c r="I1640" s="3" t="s">
        <v>150</v>
      </c>
      <c r="J1640" s="3" t="s">
        <v>51</v>
      </c>
      <c r="K1640" s="3" t="s">
        <v>135</v>
      </c>
      <c r="L1640" s="3" t="s">
        <v>70</v>
      </c>
      <c r="M1640" s="3" t="s">
        <v>45</v>
      </c>
      <c r="N1640" s="3" t="s">
        <v>58</v>
      </c>
      <c r="O1640" s="3" t="s">
        <v>46</v>
      </c>
      <c r="P1640" s="17">
        <v>42547</v>
      </c>
      <c r="Q1640" s="4"/>
      <c r="R1640" s="3" t="s">
        <v>47</v>
      </c>
      <c r="S1640" s="3"/>
      <c r="T1640" s="3"/>
      <c r="U1640" s="4"/>
      <c r="V1640" s="4"/>
      <c r="W1640" s="4"/>
      <c r="X1640" s="4"/>
      <c r="Y1640" s="4"/>
      <c r="Z1640" s="4"/>
      <c r="AA1640" s="4"/>
      <c r="AB1640" s="4"/>
      <c r="AC1640" s="4"/>
      <c r="AD1640" s="4"/>
      <c r="AE1640" s="4"/>
      <c r="AF1640" s="4"/>
      <c r="AG1640" s="4"/>
      <c r="AH1640" s="4"/>
      <c r="AI1640" s="4"/>
      <c r="AJ1640" s="4"/>
      <c r="AK1640" s="4"/>
      <c r="AL1640" s="4"/>
      <c r="AM1640" s="4"/>
      <c r="AN1640" s="4"/>
      <c r="AO1640" s="4"/>
      <c r="AP1640" s="4"/>
      <c r="AQ1640" s="4"/>
    </row>
    <row r="1641" spans="1:43" ht="15.75" customHeight="1" x14ac:dyDescent="0.2">
      <c r="A1641" s="17">
        <v>43642</v>
      </c>
      <c r="B1641" s="17">
        <v>30998</v>
      </c>
      <c r="C1641" s="3" t="s">
        <v>48</v>
      </c>
      <c r="D1641" s="21">
        <v>41</v>
      </c>
      <c r="E1641" s="3" t="s">
        <v>40</v>
      </c>
      <c r="F1641" s="4"/>
      <c r="G1641" s="4"/>
      <c r="H1641" s="3" t="s">
        <v>41</v>
      </c>
      <c r="I1641" s="3" t="s">
        <v>79</v>
      </c>
      <c r="J1641" s="3" t="s">
        <v>51</v>
      </c>
      <c r="K1641" s="3" t="s">
        <v>135</v>
      </c>
      <c r="L1641" s="3" t="s">
        <v>64</v>
      </c>
      <c r="M1641" s="3" t="s">
        <v>45</v>
      </c>
      <c r="N1641" s="3" t="s">
        <v>58</v>
      </c>
      <c r="O1641" s="3" t="s">
        <v>46</v>
      </c>
      <c r="P1641" s="17">
        <v>43446</v>
      </c>
      <c r="Q1641" s="4"/>
      <c r="R1641" s="3" t="s">
        <v>47</v>
      </c>
      <c r="S1641" s="3"/>
      <c r="T1641" s="3"/>
      <c r="U1641" s="4"/>
      <c r="V1641" s="4"/>
      <c r="W1641" s="4"/>
      <c r="X1641" s="4"/>
      <c r="Y1641" s="4"/>
      <c r="Z1641" s="4"/>
      <c r="AA1641" s="4"/>
      <c r="AB1641" s="4"/>
      <c r="AC1641" s="4"/>
      <c r="AD1641" s="4"/>
      <c r="AE1641" s="4"/>
      <c r="AF1641" s="4"/>
      <c r="AG1641" s="4"/>
      <c r="AH1641" s="4"/>
      <c r="AI1641" s="4"/>
      <c r="AJ1641" s="4"/>
      <c r="AK1641" s="4"/>
      <c r="AL1641" s="4"/>
      <c r="AM1641" s="4"/>
      <c r="AN1641" s="4"/>
      <c r="AO1641" s="4"/>
      <c r="AP1641" s="4"/>
      <c r="AQ1641" s="4"/>
    </row>
    <row r="1642" spans="1:43" ht="15.75" customHeight="1" x14ac:dyDescent="0.2">
      <c r="A1642" s="17">
        <v>43642</v>
      </c>
      <c r="B1642" s="17">
        <v>35782</v>
      </c>
      <c r="C1642" s="3" t="s">
        <v>48</v>
      </c>
      <c r="D1642" s="21">
        <v>28</v>
      </c>
      <c r="E1642" s="3" t="s">
        <v>40</v>
      </c>
      <c r="F1642" s="4"/>
      <c r="G1642" s="4"/>
      <c r="H1642" s="3" t="s">
        <v>41</v>
      </c>
      <c r="I1642" s="3" t="s">
        <v>79</v>
      </c>
      <c r="J1642" s="3" t="s">
        <v>51</v>
      </c>
      <c r="K1642" s="3" t="s">
        <v>135</v>
      </c>
      <c r="L1642" s="3" t="s">
        <v>288</v>
      </c>
      <c r="M1642" s="3" t="s">
        <v>45</v>
      </c>
      <c r="N1642" s="3" t="s">
        <v>84</v>
      </c>
      <c r="O1642" s="3" t="s">
        <v>46</v>
      </c>
      <c r="P1642" s="17">
        <v>42912</v>
      </c>
      <c r="Q1642" s="4"/>
      <c r="R1642" s="3" t="s">
        <v>47</v>
      </c>
      <c r="S1642" s="3"/>
      <c r="T1642" s="3"/>
      <c r="U1642" s="4"/>
      <c r="V1642" s="4"/>
      <c r="W1642" s="4"/>
      <c r="X1642" s="4"/>
      <c r="Y1642" s="4"/>
      <c r="Z1642" s="4"/>
      <c r="AA1642" s="4"/>
      <c r="AB1642" s="4"/>
      <c r="AC1642" s="4"/>
      <c r="AD1642" s="4"/>
      <c r="AE1642" s="4"/>
      <c r="AF1642" s="4"/>
      <c r="AG1642" s="4"/>
      <c r="AH1642" s="4"/>
      <c r="AI1642" s="4"/>
      <c r="AJ1642" s="4"/>
      <c r="AK1642" s="4"/>
      <c r="AL1642" s="4"/>
      <c r="AM1642" s="4"/>
      <c r="AN1642" s="4"/>
      <c r="AO1642" s="4"/>
      <c r="AP1642" s="4"/>
      <c r="AQ1642" s="4"/>
    </row>
    <row r="1643" spans="1:43" ht="15.75" customHeight="1" x14ac:dyDescent="0.2">
      <c r="A1643" s="17">
        <v>43642</v>
      </c>
      <c r="B1643" s="17">
        <v>30313</v>
      </c>
      <c r="C1643" s="3" t="s">
        <v>54</v>
      </c>
      <c r="D1643" s="21">
        <v>43</v>
      </c>
      <c r="E1643" s="3" t="s">
        <v>40</v>
      </c>
      <c r="F1643" s="4"/>
      <c r="G1643" s="4"/>
      <c r="H1643" s="3" t="s">
        <v>41</v>
      </c>
      <c r="I1643" s="3" t="s">
        <v>237</v>
      </c>
      <c r="J1643" s="3" t="s">
        <v>51</v>
      </c>
      <c r="K1643" s="3" t="s">
        <v>135</v>
      </c>
      <c r="L1643" s="3" t="s">
        <v>720</v>
      </c>
      <c r="M1643" s="3" t="s">
        <v>45</v>
      </c>
      <c r="N1643" s="3" t="s">
        <v>39</v>
      </c>
      <c r="O1643" s="3" t="s">
        <v>62</v>
      </c>
      <c r="P1643" s="19"/>
      <c r="Q1643" s="4"/>
      <c r="R1643" s="3" t="s">
        <v>47</v>
      </c>
      <c r="S1643" s="3"/>
      <c r="T1643" s="3"/>
      <c r="U1643" s="4"/>
      <c r="V1643" s="4"/>
      <c r="W1643" s="4"/>
      <c r="X1643" s="4"/>
      <c r="Y1643" s="4"/>
      <c r="Z1643" s="4"/>
      <c r="AA1643" s="4"/>
      <c r="AB1643" s="4"/>
      <c r="AC1643" s="4"/>
      <c r="AD1643" s="4"/>
      <c r="AE1643" s="4"/>
      <c r="AF1643" s="4"/>
      <c r="AG1643" s="4"/>
      <c r="AH1643" s="4"/>
      <c r="AI1643" s="4"/>
      <c r="AJ1643" s="4"/>
      <c r="AK1643" s="4"/>
      <c r="AL1643" s="4"/>
      <c r="AM1643" s="4"/>
      <c r="AN1643" s="4"/>
      <c r="AO1643" s="4"/>
      <c r="AP1643" s="4"/>
      <c r="AQ1643" s="4"/>
    </row>
    <row r="1644" spans="1:43" ht="15.75" customHeight="1" x14ac:dyDescent="0.2">
      <c r="A1644" s="17">
        <v>43642</v>
      </c>
      <c r="B1644" s="17">
        <v>32946</v>
      </c>
      <c r="C1644" s="3" t="s">
        <v>92</v>
      </c>
      <c r="D1644" s="21">
        <v>35</v>
      </c>
      <c r="E1644" s="3" t="s">
        <v>40</v>
      </c>
      <c r="F1644" s="4"/>
      <c r="G1644" s="4"/>
      <c r="H1644" s="3" t="s">
        <v>41</v>
      </c>
      <c r="I1644" s="3" t="s">
        <v>1016</v>
      </c>
      <c r="J1644" s="3" t="s">
        <v>51</v>
      </c>
      <c r="K1644" s="3" t="s">
        <v>135</v>
      </c>
      <c r="L1644" s="3" t="s">
        <v>720</v>
      </c>
      <c r="M1644" s="3" t="s">
        <v>45</v>
      </c>
      <c r="N1644" s="3" t="s">
        <v>39</v>
      </c>
      <c r="O1644" s="3" t="s">
        <v>62</v>
      </c>
      <c r="P1644" s="19"/>
      <c r="Q1644" s="4"/>
      <c r="R1644" s="3" t="s">
        <v>47</v>
      </c>
      <c r="S1644" s="3"/>
      <c r="T1644" s="3"/>
      <c r="U1644" s="4"/>
      <c r="V1644" s="4"/>
      <c r="W1644" s="4"/>
      <c r="X1644" s="4"/>
      <c r="Y1644" s="4"/>
      <c r="Z1644" s="4"/>
      <c r="AA1644" s="4"/>
      <c r="AB1644" s="4"/>
      <c r="AC1644" s="4"/>
      <c r="AD1644" s="4"/>
      <c r="AE1644" s="4"/>
      <c r="AF1644" s="4"/>
      <c r="AG1644" s="4"/>
      <c r="AH1644" s="4"/>
      <c r="AI1644" s="4"/>
      <c r="AJ1644" s="4"/>
      <c r="AK1644" s="4"/>
      <c r="AL1644" s="4"/>
      <c r="AM1644" s="4"/>
      <c r="AN1644" s="4"/>
      <c r="AO1644" s="4"/>
      <c r="AP1644" s="4"/>
      <c r="AQ1644" s="4"/>
    </row>
    <row r="1645" spans="1:43" ht="15.75" customHeight="1" x14ac:dyDescent="0.2">
      <c r="A1645" s="17">
        <v>43643</v>
      </c>
      <c r="B1645" s="17">
        <v>27503</v>
      </c>
      <c r="C1645" s="3" t="s">
        <v>92</v>
      </c>
      <c r="D1645" s="21">
        <v>50</v>
      </c>
      <c r="E1645" s="3" t="s">
        <v>40</v>
      </c>
      <c r="F1645" s="4"/>
      <c r="G1645" s="4"/>
      <c r="H1645" s="3" t="s">
        <v>41</v>
      </c>
      <c r="I1645" s="3" t="s">
        <v>56</v>
      </c>
      <c r="J1645" s="3" t="s">
        <v>51</v>
      </c>
      <c r="K1645" s="3" t="s">
        <v>135</v>
      </c>
      <c r="L1645" s="3" t="s">
        <v>1116</v>
      </c>
      <c r="M1645" s="3" t="s">
        <v>45</v>
      </c>
      <c r="N1645" s="3" t="s">
        <v>39</v>
      </c>
      <c r="O1645" s="3" t="s">
        <v>62</v>
      </c>
      <c r="P1645" s="19"/>
      <c r="Q1645" s="4"/>
      <c r="R1645" s="3" t="s">
        <v>47</v>
      </c>
      <c r="S1645" s="3"/>
      <c r="T1645" s="3"/>
      <c r="U1645" s="4"/>
      <c r="V1645" s="4"/>
      <c r="W1645" s="4"/>
      <c r="X1645" s="4"/>
      <c r="Y1645" s="4"/>
      <c r="Z1645" s="4"/>
      <c r="AA1645" s="4"/>
      <c r="AB1645" s="4"/>
      <c r="AC1645" s="4"/>
      <c r="AD1645" s="4"/>
      <c r="AE1645" s="4"/>
      <c r="AF1645" s="4"/>
      <c r="AG1645" s="4"/>
      <c r="AH1645" s="4"/>
      <c r="AI1645" s="4"/>
      <c r="AJ1645" s="4"/>
      <c r="AK1645" s="4"/>
      <c r="AL1645" s="4"/>
      <c r="AM1645" s="4"/>
      <c r="AN1645" s="4"/>
      <c r="AO1645" s="4"/>
      <c r="AP1645" s="4"/>
      <c r="AQ1645" s="4"/>
    </row>
    <row r="1646" spans="1:43" ht="15.75" customHeight="1" x14ac:dyDescent="0.2">
      <c r="A1646" s="17">
        <v>43643</v>
      </c>
      <c r="B1646" s="17">
        <v>27832</v>
      </c>
      <c r="C1646" s="3" t="s">
        <v>48</v>
      </c>
      <c r="D1646" s="21">
        <v>49</v>
      </c>
      <c r="E1646" s="3" t="s">
        <v>40</v>
      </c>
      <c r="F1646" s="4"/>
      <c r="G1646" s="4"/>
      <c r="H1646" s="3" t="s">
        <v>41</v>
      </c>
      <c r="I1646" s="3" t="s">
        <v>126</v>
      </c>
      <c r="J1646" s="3" t="s">
        <v>51</v>
      </c>
      <c r="K1646" s="3" t="s">
        <v>135</v>
      </c>
      <c r="L1646" s="3" t="s">
        <v>104</v>
      </c>
      <c r="M1646" s="3" t="s">
        <v>45</v>
      </c>
      <c r="N1646" s="3" t="s">
        <v>39</v>
      </c>
      <c r="O1646" s="3" t="s">
        <v>46</v>
      </c>
      <c r="P1646" s="17">
        <v>39991</v>
      </c>
      <c r="Q1646" s="4"/>
      <c r="R1646" s="3" t="s">
        <v>47</v>
      </c>
      <c r="S1646" s="3"/>
      <c r="T1646" s="3"/>
      <c r="U1646" s="4"/>
      <c r="V1646" s="4"/>
      <c r="W1646" s="4"/>
      <c r="X1646" s="4"/>
      <c r="Y1646" s="4"/>
      <c r="Z1646" s="4"/>
      <c r="AA1646" s="4"/>
      <c r="AB1646" s="4"/>
      <c r="AC1646" s="4"/>
      <c r="AD1646" s="4"/>
      <c r="AE1646" s="4"/>
      <c r="AF1646" s="4"/>
      <c r="AG1646" s="4"/>
      <c r="AH1646" s="4"/>
      <c r="AI1646" s="4"/>
      <c r="AJ1646" s="4"/>
      <c r="AK1646" s="4"/>
      <c r="AL1646" s="4"/>
      <c r="AM1646" s="4"/>
      <c r="AN1646" s="4"/>
      <c r="AO1646" s="4"/>
      <c r="AP1646" s="4"/>
      <c r="AQ1646" s="4"/>
    </row>
    <row r="1647" spans="1:43" ht="15.75" customHeight="1" x14ac:dyDescent="0.2">
      <c r="A1647" s="17">
        <v>43643</v>
      </c>
      <c r="B1647" s="17">
        <v>28523</v>
      </c>
      <c r="C1647" s="3" t="s">
        <v>54</v>
      </c>
      <c r="D1647" s="21">
        <v>47</v>
      </c>
      <c r="E1647" s="3" t="s">
        <v>40</v>
      </c>
      <c r="F1647" s="4"/>
      <c r="G1647" s="4"/>
      <c r="H1647" s="3" t="s">
        <v>41</v>
      </c>
      <c r="I1647" s="3" t="s">
        <v>709</v>
      </c>
      <c r="J1647" s="3" t="s">
        <v>51</v>
      </c>
      <c r="K1647" s="3" t="s">
        <v>135</v>
      </c>
      <c r="L1647" s="3" t="s">
        <v>290</v>
      </c>
      <c r="M1647" s="3" t="s">
        <v>45</v>
      </c>
      <c r="N1647" s="3" t="s">
        <v>39</v>
      </c>
      <c r="O1647" s="3" t="s">
        <v>46</v>
      </c>
      <c r="P1647" s="17">
        <v>42913</v>
      </c>
      <c r="Q1647" s="4"/>
      <c r="R1647" s="3" t="s">
        <v>47</v>
      </c>
      <c r="S1647" s="3"/>
      <c r="T1647" s="3"/>
      <c r="U1647" s="4"/>
      <c r="V1647" s="4"/>
      <c r="W1647" s="4"/>
      <c r="X1647" s="4"/>
      <c r="Y1647" s="4"/>
      <c r="Z1647" s="4"/>
      <c r="AA1647" s="4"/>
      <c r="AB1647" s="4"/>
      <c r="AC1647" s="4"/>
      <c r="AD1647" s="4"/>
      <c r="AE1647" s="4"/>
      <c r="AF1647" s="4"/>
      <c r="AG1647" s="4"/>
      <c r="AH1647" s="4"/>
      <c r="AI1647" s="4"/>
      <c r="AJ1647" s="4"/>
      <c r="AK1647" s="4"/>
      <c r="AL1647" s="4"/>
      <c r="AM1647" s="4"/>
      <c r="AN1647" s="4"/>
      <c r="AO1647" s="4"/>
      <c r="AP1647" s="4"/>
      <c r="AQ1647" s="4"/>
    </row>
    <row r="1648" spans="1:43" ht="15.75" customHeight="1" x14ac:dyDescent="0.2">
      <c r="A1648" s="17">
        <v>43643</v>
      </c>
      <c r="B1648" s="17">
        <v>27487</v>
      </c>
      <c r="C1648" s="3" t="s">
        <v>54</v>
      </c>
      <c r="D1648" s="21">
        <v>50</v>
      </c>
      <c r="E1648" s="3" t="s">
        <v>40</v>
      </c>
      <c r="F1648" s="4"/>
      <c r="G1648" s="4"/>
      <c r="H1648" s="3" t="s">
        <v>41</v>
      </c>
      <c r="I1648" s="3" t="s">
        <v>134</v>
      </c>
      <c r="J1648" s="3" t="s">
        <v>51</v>
      </c>
      <c r="K1648" s="3" t="s">
        <v>135</v>
      </c>
      <c r="L1648" s="3" t="s">
        <v>1145</v>
      </c>
      <c r="M1648" s="3" t="s">
        <v>45</v>
      </c>
      <c r="N1648" s="3" t="s">
        <v>39</v>
      </c>
      <c r="O1648" s="3" t="s">
        <v>46</v>
      </c>
      <c r="P1648" s="17">
        <v>43502</v>
      </c>
      <c r="Q1648" s="4"/>
      <c r="R1648" s="3" t="s">
        <v>47</v>
      </c>
      <c r="S1648" s="3"/>
      <c r="T1648" s="3"/>
      <c r="U1648" s="4"/>
      <c r="V1648" s="4"/>
      <c r="W1648" s="4"/>
      <c r="X1648" s="4"/>
      <c r="Y1648" s="4"/>
      <c r="Z1648" s="4"/>
      <c r="AA1648" s="4"/>
      <c r="AB1648" s="4"/>
      <c r="AC1648" s="4"/>
      <c r="AD1648" s="4"/>
      <c r="AE1648" s="4"/>
      <c r="AF1648" s="4"/>
      <c r="AG1648" s="4"/>
      <c r="AH1648" s="4"/>
      <c r="AI1648" s="4"/>
      <c r="AJ1648" s="4"/>
      <c r="AK1648" s="4"/>
      <c r="AL1648" s="4"/>
      <c r="AM1648" s="4"/>
      <c r="AN1648" s="4"/>
      <c r="AO1648" s="4"/>
      <c r="AP1648" s="4"/>
      <c r="AQ1648" s="4"/>
    </row>
    <row r="1649" spans="1:43" ht="15.75" customHeight="1" x14ac:dyDescent="0.2">
      <c r="A1649" s="17">
        <v>43643</v>
      </c>
      <c r="B1649" s="17">
        <v>28563</v>
      </c>
      <c r="C1649" s="3" t="s">
        <v>54</v>
      </c>
      <c r="D1649" s="21">
        <v>47</v>
      </c>
      <c r="E1649" s="3" t="s">
        <v>40</v>
      </c>
      <c r="F1649" s="4"/>
      <c r="G1649" s="4"/>
      <c r="H1649" s="3" t="s">
        <v>41</v>
      </c>
      <c r="I1649" s="3" t="s">
        <v>413</v>
      </c>
      <c r="J1649" s="3" t="s">
        <v>51</v>
      </c>
      <c r="K1649" s="3" t="s">
        <v>135</v>
      </c>
      <c r="L1649" s="3" t="s">
        <v>290</v>
      </c>
      <c r="M1649" s="3" t="s">
        <v>45</v>
      </c>
      <c r="N1649" s="3" t="s">
        <v>39</v>
      </c>
      <c r="O1649" s="3" t="s">
        <v>46</v>
      </c>
      <c r="P1649" s="17">
        <v>40356</v>
      </c>
      <c r="Q1649" s="4"/>
      <c r="R1649" s="3" t="s">
        <v>47</v>
      </c>
      <c r="S1649" s="3"/>
      <c r="T1649" s="3"/>
      <c r="U1649" s="4"/>
      <c r="V1649" s="4"/>
      <c r="W1649" s="4"/>
      <c r="X1649" s="4"/>
      <c r="Y1649" s="4"/>
      <c r="Z1649" s="4"/>
      <c r="AA1649" s="4"/>
      <c r="AB1649" s="4"/>
      <c r="AC1649" s="4"/>
      <c r="AD1649" s="4"/>
      <c r="AE1649" s="4"/>
      <c r="AF1649" s="4"/>
      <c r="AG1649" s="4"/>
      <c r="AH1649" s="4"/>
      <c r="AI1649" s="4"/>
      <c r="AJ1649" s="4"/>
      <c r="AK1649" s="4"/>
      <c r="AL1649" s="4"/>
      <c r="AM1649" s="4"/>
      <c r="AN1649" s="4"/>
      <c r="AO1649" s="4"/>
      <c r="AP1649" s="4"/>
      <c r="AQ1649" s="4"/>
    </row>
    <row r="1650" spans="1:43" ht="15.75" customHeight="1" x14ac:dyDescent="0.2">
      <c r="A1650" s="17">
        <v>43643</v>
      </c>
      <c r="B1650" s="17">
        <v>29953</v>
      </c>
      <c r="C1650" s="3" t="s">
        <v>54</v>
      </c>
      <c r="D1650" s="21">
        <v>43</v>
      </c>
      <c r="E1650" s="3" t="s">
        <v>40</v>
      </c>
      <c r="F1650" s="4"/>
      <c r="G1650" s="4"/>
      <c r="H1650" s="3" t="s">
        <v>41</v>
      </c>
      <c r="I1650" s="3" t="s">
        <v>413</v>
      </c>
      <c r="J1650" s="3" t="s">
        <v>51</v>
      </c>
      <c r="K1650" s="3" t="s">
        <v>135</v>
      </c>
      <c r="L1650" s="3" t="s">
        <v>290</v>
      </c>
      <c r="M1650" s="3" t="s">
        <v>45</v>
      </c>
      <c r="N1650" s="3" t="s">
        <v>39</v>
      </c>
      <c r="O1650" s="3" t="s">
        <v>46</v>
      </c>
      <c r="P1650" s="17">
        <v>43278</v>
      </c>
      <c r="Q1650" s="4"/>
      <c r="R1650" s="3" t="s">
        <v>47</v>
      </c>
      <c r="S1650" s="3"/>
      <c r="T1650" s="3"/>
      <c r="U1650" s="4"/>
      <c r="V1650" s="4"/>
      <c r="W1650" s="4"/>
      <c r="X1650" s="4"/>
      <c r="Y1650" s="4"/>
      <c r="Z1650" s="4"/>
      <c r="AA1650" s="4"/>
      <c r="AB1650" s="4"/>
      <c r="AC1650" s="4"/>
      <c r="AD1650" s="4"/>
      <c r="AE1650" s="4"/>
      <c r="AF1650" s="4"/>
      <c r="AG1650" s="4"/>
      <c r="AH1650" s="4"/>
      <c r="AI1650" s="4"/>
      <c r="AJ1650" s="4"/>
      <c r="AK1650" s="4"/>
      <c r="AL1650" s="4"/>
      <c r="AM1650" s="4"/>
      <c r="AN1650" s="4"/>
      <c r="AO1650" s="4"/>
      <c r="AP1650" s="4"/>
      <c r="AQ1650" s="4"/>
    </row>
    <row r="1651" spans="1:43" ht="15.75" customHeight="1" x14ac:dyDescent="0.2">
      <c r="A1651" s="17">
        <v>43644</v>
      </c>
      <c r="B1651" s="17">
        <v>34588</v>
      </c>
      <c r="C1651" s="3" t="s">
        <v>54</v>
      </c>
      <c r="D1651" s="21">
        <v>31</v>
      </c>
      <c r="E1651" s="3" t="s">
        <v>40</v>
      </c>
      <c r="F1651" s="4"/>
      <c r="G1651" s="4"/>
      <c r="H1651" s="3" t="s">
        <v>41</v>
      </c>
      <c r="I1651" s="3" t="s">
        <v>126</v>
      </c>
      <c r="J1651" s="3" t="s">
        <v>51</v>
      </c>
      <c r="K1651" s="3" t="s">
        <v>135</v>
      </c>
      <c r="L1651" s="3" t="s">
        <v>1146</v>
      </c>
      <c r="M1651" s="3" t="s">
        <v>45</v>
      </c>
      <c r="N1651" s="3" t="s">
        <v>39</v>
      </c>
      <c r="O1651" s="3" t="s">
        <v>62</v>
      </c>
      <c r="P1651" s="19"/>
      <c r="Q1651" s="4"/>
      <c r="R1651" s="3" t="s">
        <v>47</v>
      </c>
      <c r="S1651" s="3"/>
      <c r="T1651" s="3"/>
      <c r="U1651" s="4"/>
      <c r="V1651" s="4"/>
      <c r="W1651" s="4"/>
      <c r="X1651" s="4"/>
      <c r="Y1651" s="4"/>
      <c r="Z1651" s="4"/>
      <c r="AA1651" s="4"/>
      <c r="AB1651" s="4"/>
      <c r="AC1651" s="4"/>
      <c r="AD1651" s="4"/>
      <c r="AE1651" s="4"/>
      <c r="AF1651" s="4"/>
      <c r="AG1651" s="4"/>
      <c r="AH1651" s="4"/>
      <c r="AI1651" s="4"/>
      <c r="AJ1651" s="4"/>
      <c r="AK1651" s="4"/>
      <c r="AL1651" s="4"/>
      <c r="AM1651" s="4"/>
      <c r="AN1651" s="4"/>
      <c r="AO1651" s="4"/>
      <c r="AP1651" s="4"/>
      <c r="AQ1651" s="4"/>
    </row>
    <row r="1652" spans="1:43" ht="15.75" customHeight="1" x14ac:dyDescent="0.2">
      <c r="A1652" s="17">
        <v>43644</v>
      </c>
      <c r="B1652" s="17">
        <v>32513</v>
      </c>
      <c r="C1652" s="3" t="s">
        <v>92</v>
      </c>
      <c r="D1652" s="21">
        <v>36</v>
      </c>
      <c r="E1652" s="3" t="s">
        <v>40</v>
      </c>
      <c r="F1652" s="4"/>
      <c r="G1652" s="4"/>
      <c r="H1652" s="3" t="s">
        <v>41</v>
      </c>
      <c r="I1652" s="3" t="s">
        <v>134</v>
      </c>
      <c r="J1652" s="3" t="s">
        <v>51</v>
      </c>
      <c r="K1652" s="3" t="s">
        <v>135</v>
      </c>
      <c r="L1652" s="3" t="s">
        <v>110</v>
      </c>
      <c r="M1652" s="3" t="s">
        <v>45</v>
      </c>
      <c r="N1652" s="3" t="s">
        <v>39</v>
      </c>
      <c r="O1652" s="3" t="s">
        <v>62</v>
      </c>
      <c r="P1652" s="19"/>
      <c r="Q1652" s="4"/>
      <c r="R1652" s="3" t="s">
        <v>47</v>
      </c>
      <c r="S1652" s="3"/>
      <c r="T1652" s="3"/>
      <c r="U1652" s="4"/>
      <c r="V1652" s="4"/>
      <c r="W1652" s="4"/>
      <c r="X1652" s="4"/>
      <c r="Y1652" s="4"/>
      <c r="Z1652" s="4"/>
      <c r="AA1652" s="4"/>
      <c r="AB1652" s="4"/>
      <c r="AC1652" s="4"/>
      <c r="AD1652" s="4"/>
      <c r="AE1652" s="4"/>
      <c r="AF1652" s="4"/>
      <c r="AG1652" s="4"/>
      <c r="AH1652" s="4"/>
      <c r="AI1652" s="4"/>
      <c r="AJ1652" s="4"/>
      <c r="AK1652" s="4"/>
      <c r="AL1652" s="4"/>
      <c r="AM1652" s="4"/>
      <c r="AN1652" s="4"/>
      <c r="AO1652" s="4"/>
      <c r="AP1652" s="4"/>
      <c r="AQ1652" s="4"/>
    </row>
    <row r="1653" spans="1:43" ht="15.75" customHeight="1" x14ac:dyDescent="0.2">
      <c r="A1653" s="17">
        <v>43735</v>
      </c>
      <c r="B1653" s="17">
        <v>22904</v>
      </c>
      <c r="C1653" s="3" t="s">
        <v>54</v>
      </c>
      <c r="D1653" s="21">
        <v>63</v>
      </c>
      <c r="E1653" s="3" t="s">
        <v>40</v>
      </c>
      <c r="F1653" s="3">
        <v>164</v>
      </c>
      <c r="G1653" s="3">
        <v>88</v>
      </c>
      <c r="H1653" s="3" t="s">
        <v>49</v>
      </c>
      <c r="I1653" s="3" t="s">
        <v>1147</v>
      </c>
      <c r="J1653" s="3" t="s">
        <v>43</v>
      </c>
      <c r="K1653" s="3" t="s">
        <v>135</v>
      </c>
      <c r="L1653" s="3" t="s">
        <v>1148</v>
      </c>
      <c r="M1653" s="3" t="s">
        <v>45</v>
      </c>
      <c r="N1653" s="3" t="s">
        <v>84</v>
      </c>
      <c r="O1653" s="3" t="s">
        <v>46</v>
      </c>
      <c r="P1653" s="17">
        <v>36796</v>
      </c>
      <c r="Q1653" s="4"/>
      <c r="R1653" s="3" t="s">
        <v>898</v>
      </c>
      <c r="S1653" s="3"/>
      <c r="T1653" s="3"/>
      <c r="U1653" s="4"/>
      <c r="V1653" s="4"/>
      <c r="W1653" s="4"/>
      <c r="X1653" s="4"/>
      <c r="Y1653" s="4"/>
      <c r="Z1653" s="4"/>
      <c r="AA1653" s="4"/>
      <c r="AB1653" s="4"/>
      <c r="AC1653" s="4"/>
      <c r="AD1653" s="4"/>
      <c r="AE1653" s="4"/>
      <c r="AF1653" s="4"/>
      <c r="AG1653" s="3" t="s">
        <v>62</v>
      </c>
      <c r="AH1653" s="3" t="s">
        <v>62</v>
      </c>
      <c r="AI1653" s="3" t="s">
        <v>62</v>
      </c>
      <c r="AJ1653" s="3" t="s">
        <v>62</v>
      </c>
      <c r="AK1653" s="3" t="s">
        <v>62</v>
      </c>
      <c r="AL1653" s="3" t="s">
        <v>62</v>
      </c>
      <c r="AM1653" s="3" t="s">
        <v>62</v>
      </c>
      <c r="AN1653" s="3" t="s">
        <v>62</v>
      </c>
      <c r="AO1653" s="3" t="s">
        <v>62</v>
      </c>
      <c r="AP1653" s="3" t="s">
        <v>62</v>
      </c>
      <c r="AQ1653" s="3" t="s">
        <v>1149</v>
      </c>
    </row>
    <row r="1654" spans="1:43" ht="15.75" customHeight="1" x14ac:dyDescent="0.2">
      <c r="A1654" s="17">
        <v>43738</v>
      </c>
      <c r="B1654" s="17">
        <v>29258</v>
      </c>
      <c r="C1654" s="3" t="s">
        <v>48</v>
      </c>
      <c r="D1654" s="21">
        <v>45</v>
      </c>
      <c r="E1654" s="3" t="s">
        <v>40</v>
      </c>
      <c r="F1654" s="4"/>
      <c r="G1654" s="4"/>
      <c r="H1654" s="3" t="s">
        <v>49</v>
      </c>
      <c r="I1654" s="3" t="s">
        <v>1150</v>
      </c>
      <c r="J1654" s="3" t="s">
        <v>51</v>
      </c>
      <c r="K1654" s="3" t="s">
        <v>135</v>
      </c>
      <c r="L1654" s="3" t="s">
        <v>910</v>
      </c>
      <c r="M1654" s="3" t="s">
        <v>45</v>
      </c>
      <c r="N1654" s="3" t="s">
        <v>53</v>
      </c>
      <c r="O1654" s="3" t="s">
        <v>62</v>
      </c>
      <c r="P1654" s="19"/>
      <c r="Q1654" s="3" t="s">
        <v>1005</v>
      </c>
      <c r="R1654" s="3" t="s">
        <v>898</v>
      </c>
      <c r="S1654" s="3"/>
      <c r="T1654" s="3"/>
      <c r="U1654" s="4"/>
      <c r="V1654" s="4"/>
      <c r="W1654" s="4"/>
      <c r="X1654" s="4"/>
      <c r="Y1654" s="4"/>
      <c r="Z1654" s="4"/>
      <c r="AA1654" s="4"/>
      <c r="AB1654" s="4"/>
      <c r="AC1654" s="4"/>
      <c r="AD1654" s="4"/>
      <c r="AE1654" s="4"/>
      <c r="AF1654" s="4"/>
      <c r="AG1654" s="3" t="s">
        <v>46</v>
      </c>
      <c r="AH1654" s="3" t="s">
        <v>62</v>
      </c>
      <c r="AI1654" s="3" t="s">
        <v>62</v>
      </c>
      <c r="AJ1654" s="3" t="s">
        <v>62</v>
      </c>
      <c r="AK1654" s="3" t="s">
        <v>62</v>
      </c>
      <c r="AL1654" s="3" t="s">
        <v>62</v>
      </c>
      <c r="AM1654" s="3" t="s">
        <v>62</v>
      </c>
      <c r="AN1654" s="3" t="s">
        <v>62</v>
      </c>
      <c r="AO1654" s="3" t="s">
        <v>62</v>
      </c>
      <c r="AP1654" s="3" t="s">
        <v>62</v>
      </c>
      <c r="AQ1654" s="4"/>
    </row>
    <row r="1655" spans="1:43" ht="15.75" customHeight="1" x14ac:dyDescent="0.2">
      <c r="A1655" s="17">
        <v>43738</v>
      </c>
      <c r="B1655" s="17">
        <v>33317</v>
      </c>
      <c r="C1655" s="3" t="s">
        <v>269</v>
      </c>
      <c r="D1655" s="21">
        <v>34</v>
      </c>
      <c r="E1655" s="3" t="s">
        <v>40</v>
      </c>
      <c r="F1655" s="3">
        <v>167</v>
      </c>
      <c r="G1655" s="4"/>
      <c r="H1655" s="3" t="s">
        <v>41</v>
      </c>
      <c r="I1655" s="3" t="s">
        <v>897</v>
      </c>
      <c r="J1655" s="3" t="s">
        <v>43</v>
      </c>
      <c r="K1655" s="3" t="s">
        <v>135</v>
      </c>
      <c r="L1655" s="3" t="s">
        <v>1151</v>
      </c>
      <c r="M1655" s="3" t="s">
        <v>45</v>
      </c>
      <c r="N1655" s="3" t="s">
        <v>58</v>
      </c>
      <c r="O1655" s="3" t="s">
        <v>46</v>
      </c>
      <c r="P1655" s="17">
        <v>39721</v>
      </c>
      <c r="Q1655" s="5" t="s">
        <v>844</v>
      </c>
      <c r="R1655" s="3" t="s">
        <v>845</v>
      </c>
      <c r="S1655" s="3"/>
      <c r="T1655" s="3"/>
      <c r="U1655" s="3" t="s">
        <v>62</v>
      </c>
      <c r="V1655" s="3" t="s">
        <v>46</v>
      </c>
      <c r="W1655" s="3" t="s">
        <v>62</v>
      </c>
      <c r="X1655" s="3" t="s">
        <v>62</v>
      </c>
      <c r="Y1655" s="4"/>
      <c r="Z1655" s="3" t="s">
        <v>62</v>
      </c>
      <c r="AA1655" s="3" t="s">
        <v>62</v>
      </c>
      <c r="AB1655" s="4"/>
      <c r="AC1655" s="4"/>
      <c r="AD1655" s="4"/>
      <c r="AE1655" s="4"/>
      <c r="AF1655" s="3" t="s">
        <v>846</v>
      </c>
      <c r="AG1655" s="4"/>
      <c r="AH1655" s="4"/>
      <c r="AI1655" s="4"/>
      <c r="AJ1655" s="4"/>
      <c r="AK1655" s="4"/>
      <c r="AL1655" s="4"/>
      <c r="AM1655" s="4"/>
      <c r="AN1655" s="4"/>
      <c r="AO1655" s="4"/>
      <c r="AP1655" s="4"/>
      <c r="AQ1655" s="4"/>
    </row>
    <row r="1656" spans="1:43" ht="15.75" customHeight="1" x14ac:dyDescent="0.2">
      <c r="A1656" s="17">
        <v>43733</v>
      </c>
      <c r="B1656" s="17">
        <v>28470</v>
      </c>
      <c r="C1656" s="3" t="s">
        <v>54</v>
      </c>
      <c r="D1656" s="21">
        <v>48</v>
      </c>
      <c r="E1656" s="3" t="s">
        <v>40</v>
      </c>
      <c r="F1656" s="4"/>
      <c r="G1656" s="3">
        <v>65</v>
      </c>
      <c r="H1656" s="3" t="s">
        <v>41</v>
      </c>
      <c r="I1656" s="3" t="s">
        <v>1152</v>
      </c>
      <c r="J1656" s="3" t="s">
        <v>121</v>
      </c>
      <c r="K1656" s="3" t="s">
        <v>135</v>
      </c>
      <c r="L1656" s="3" t="s">
        <v>566</v>
      </c>
      <c r="M1656" s="3" t="s">
        <v>45</v>
      </c>
      <c r="N1656" s="3" t="s">
        <v>39</v>
      </c>
      <c r="O1656" s="3" t="s">
        <v>46</v>
      </c>
      <c r="P1656" s="17">
        <v>42272</v>
      </c>
      <c r="Q1656" s="5" t="s">
        <v>120</v>
      </c>
      <c r="R1656" s="3" t="s">
        <v>845</v>
      </c>
      <c r="S1656" s="3"/>
      <c r="T1656" s="3"/>
      <c r="U1656" s="3" t="s">
        <v>62</v>
      </c>
      <c r="V1656" s="3" t="s">
        <v>46</v>
      </c>
      <c r="W1656" s="3" t="s">
        <v>62</v>
      </c>
      <c r="X1656" s="3" t="s">
        <v>62</v>
      </c>
      <c r="Y1656" s="4"/>
      <c r="Z1656" s="4"/>
      <c r="AA1656" s="4"/>
      <c r="AB1656" s="4"/>
      <c r="AC1656" s="4"/>
      <c r="AD1656" s="4"/>
      <c r="AE1656" s="4"/>
      <c r="AF1656" s="3" t="s">
        <v>846</v>
      </c>
      <c r="AG1656" s="4"/>
      <c r="AH1656" s="4"/>
      <c r="AI1656" s="4"/>
      <c r="AJ1656" s="4"/>
      <c r="AK1656" s="4"/>
      <c r="AL1656" s="4"/>
      <c r="AM1656" s="4"/>
      <c r="AN1656" s="4"/>
      <c r="AO1656" s="4"/>
      <c r="AP1656" s="4"/>
      <c r="AQ1656" s="4"/>
    </row>
    <row r="1657" spans="1:43" ht="15.75" customHeight="1" x14ac:dyDescent="0.2">
      <c r="A1657" s="17">
        <v>43733</v>
      </c>
      <c r="B1657" s="17">
        <v>26807</v>
      </c>
      <c r="C1657" s="3" t="s">
        <v>48</v>
      </c>
      <c r="D1657" s="21">
        <v>52</v>
      </c>
      <c r="E1657" s="3" t="s">
        <v>40</v>
      </c>
      <c r="F1657" s="4"/>
      <c r="G1657" s="3">
        <v>74</v>
      </c>
      <c r="H1657" s="3" t="s">
        <v>41</v>
      </c>
      <c r="I1657" s="3" t="s">
        <v>1153</v>
      </c>
      <c r="J1657" s="3" t="s">
        <v>121</v>
      </c>
      <c r="K1657" s="3" t="s">
        <v>135</v>
      </c>
      <c r="L1657" s="3" t="s">
        <v>566</v>
      </c>
      <c r="M1657" s="3" t="s">
        <v>45</v>
      </c>
      <c r="N1657" s="3" t="s">
        <v>58</v>
      </c>
      <c r="O1657" s="3" t="s">
        <v>62</v>
      </c>
      <c r="P1657" s="19"/>
      <c r="Q1657" s="5" t="s">
        <v>640</v>
      </c>
      <c r="R1657" s="3" t="s">
        <v>898</v>
      </c>
      <c r="S1657" s="3"/>
      <c r="T1657" s="3"/>
      <c r="U1657" s="4"/>
      <c r="V1657" s="4"/>
      <c r="W1657" s="4"/>
      <c r="X1657" s="4"/>
      <c r="Y1657" s="4"/>
      <c r="Z1657" s="4"/>
      <c r="AA1657" s="4"/>
      <c r="AB1657" s="4"/>
      <c r="AC1657" s="4"/>
      <c r="AD1657" s="4"/>
      <c r="AE1657" s="4"/>
      <c r="AF1657" s="4"/>
      <c r="AG1657" s="3" t="s">
        <v>62</v>
      </c>
      <c r="AH1657" s="3" t="s">
        <v>62</v>
      </c>
      <c r="AI1657" s="3" t="s">
        <v>46</v>
      </c>
      <c r="AJ1657" s="3" t="s">
        <v>62</v>
      </c>
      <c r="AK1657" s="3" t="s">
        <v>62</v>
      </c>
      <c r="AL1657" s="3" t="s">
        <v>62</v>
      </c>
      <c r="AM1657" s="3" t="s">
        <v>62</v>
      </c>
      <c r="AN1657" s="3" t="s">
        <v>62</v>
      </c>
      <c r="AO1657" s="3" t="s">
        <v>62</v>
      </c>
      <c r="AP1657" s="3" t="s">
        <v>62</v>
      </c>
      <c r="AQ1657" s="4"/>
    </row>
    <row r="1658" spans="1:43" ht="15.75" customHeight="1" x14ac:dyDescent="0.2">
      <c r="A1658" s="17">
        <v>43733</v>
      </c>
      <c r="B1658" s="17">
        <v>33579</v>
      </c>
      <c r="C1658" s="3" t="s">
        <v>48</v>
      </c>
      <c r="D1658" s="21">
        <v>34</v>
      </c>
      <c r="E1658" s="3" t="s">
        <v>40</v>
      </c>
      <c r="F1658" s="3">
        <v>170</v>
      </c>
      <c r="G1658" s="3">
        <v>65</v>
      </c>
      <c r="H1658" s="3" t="s">
        <v>49</v>
      </c>
      <c r="I1658" s="3" t="s">
        <v>1154</v>
      </c>
      <c r="J1658" s="3" t="s">
        <v>60</v>
      </c>
      <c r="K1658" s="3" t="s">
        <v>135</v>
      </c>
      <c r="L1658" s="3" t="s">
        <v>1155</v>
      </c>
      <c r="M1658" s="3" t="s">
        <v>45</v>
      </c>
      <c r="N1658" s="3" t="s">
        <v>53</v>
      </c>
      <c r="O1658" s="3" t="s">
        <v>62</v>
      </c>
      <c r="P1658" s="19"/>
      <c r="Q1658" s="5" t="s">
        <v>1156</v>
      </c>
      <c r="R1658" s="3" t="s">
        <v>898</v>
      </c>
      <c r="S1658" s="3"/>
      <c r="T1658" s="3"/>
      <c r="U1658" s="4"/>
      <c r="V1658" s="4"/>
      <c r="W1658" s="4"/>
      <c r="X1658" s="4"/>
      <c r="Y1658" s="4"/>
      <c r="Z1658" s="4"/>
      <c r="AA1658" s="4"/>
      <c r="AB1658" s="4"/>
      <c r="AC1658" s="4"/>
      <c r="AD1658" s="4"/>
      <c r="AE1658" s="4"/>
      <c r="AF1658" s="4"/>
      <c r="AG1658" s="3" t="s">
        <v>62</v>
      </c>
      <c r="AH1658" s="3" t="s">
        <v>62</v>
      </c>
      <c r="AI1658" s="3" t="s">
        <v>46</v>
      </c>
      <c r="AJ1658" s="3" t="s">
        <v>62</v>
      </c>
      <c r="AK1658" s="3" t="s">
        <v>62</v>
      </c>
      <c r="AL1658" s="3" t="s">
        <v>62</v>
      </c>
      <c r="AM1658" s="3" t="s">
        <v>62</v>
      </c>
      <c r="AN1658" s="3" t="s">
        <v>62</v>
      </c>
      <c r="AO1658" s="3" t="s">
        <v>62</v>
      </c>
      <c r="AP1658" s="3" t="s">
        <v>62</v>
      </c>
      <c r="AQ1658" s="4"/>
    </row>
    <row r="1659" spans="1:43" ht="15.75" customHeight="1" x14ac:dyDescent="0.2">
      <c r="A1659" s="17">
        <v>43732</v>
      </c>
      <c r="B1659" s="17">
        <v>32916</v>
      </c>
      <c r="C1659" s="3" t="s">
        <v>54</v>
      </c>
      <c r="D1659" s="21">
        <v>35</v>
      </c>
      <c r="E1659" s="3" t="s">
        <v>55</v>
      </c>
      <c r="F1659" s="3">
        <v>170</v>
      </c>
      <c r="G1659" s="3">
        <v>70</v>
      </c>
      <c r="H1659" s="3" t="s">
        <v>41</v>
      </c>
      <c r="I1659" s="3" t="s">
        <v>56</v>
      </c>
      <c r="J1659" s="3" t="s">
        <v>60</v>
      </c>
      <c r="K1659" s="3" t="s">
        <v>135</v>
      </c>
      <c r="L1659" s="3" t="s">
        <v>1155</v>
      </c>
      <c r="M1659" s="3" t="s">
        <v>45</v>
      </c>
      <c r="N1659" s="3" t="s">
        <v>39</v>
      </c>
      <c r="O1659" s="3" t="s">
        <v>62</v>
      </c>
      <c r="P1659" s="19"/>
      <c r="Q1659" s="5" t="s">
        <v>775</v>
      </c>
      <c r="R1659" s="3" t="s">
        <v>845</v>
      </c>
      <c r="S1659" s="3"/>
      <c r="T1659" s="3"/>
      <c r="U1659" s="3" t="s">
        <v>46</v>
      </c>
      <c r="V1659" s="3" t="s">
        <v>62</v>
      </c>
      <c r="W1659" s="3" t="s">
        <v>62</v>
      </c>
      <c r="X1659" s="3" t="s">
        <v>62</v>
      </c>
      <c r="Y1659" s="2">
        <v>43718</v>
      </c>
      <c r="Z1659" s="3" t="s">
        <v>62</v>
      </c>
      <c r="AA1659" s="3" t="s">
        <v>62</v>
      </c>
      <c r="AB1659" s="3" t="s">
        <v>62</v>
      </c>
      <c r="AC1659" s="3" t="s">
        <v>62</v>
      </c>
      <c r="AD1659" s="3" t="s">
        <v>62</v>
      </c>
      <c r="AE1659" s="4"/>
      <c r="AF1659" s="3" t="s">
        <v>846</v>
      </c>
      <c r="AG1659" s="4"/>
      <c r="AH1659" s="4"/>
      <c r="AI1659" s="4"/>
      <c r="AJ1659" s="4"/>
      <c r="AK1659" s="4"/>
      <c r="AL1659" s="4"/>
      <c r="AM1659" s="4"/>
      <c r="AN1659" s="4"/>
      <c r="AO1659" s="4"/>
      <c r="AP1659" s="4"/>
      <c r="AQ1659" s="4"/>
    </row>
    <row r="1660" spans="1:43" ht="15.75" customHeight="1" x14ac:dyDescent="0.2">
      <c r="A1660" s="17">
        <v>43732</v>
      </c>
      <c r="B1660" s="17">
        <v>31451</v>
      </c>
      <c r="C1660" s="3" t="s">
        <v>48</v>
      </c>
      <c r="D1660" s="21">
        <v>39</v>
      </c>
      <c r="E1660" s="3" t="s">
        <v>40</v>
      </c>
      <c r="F1660" s="4"/>
      <c r="G1660" s="4"/>
      <c r="H1660" s="3" t="s">
        <v>41</v>
      </c>
      <c r="I1660" s="3" t="s">
        <v>1150</v>
      </c>
      <c r="J1660" s="3" t="s">
        <v>121</v>
      </c>
      <c r="K1660" s="3" t="s">
        <v>135</v>
      </c>
      <c r="L1660" s="3" t="s">
        <v>1157</v>
      </c>
      <c r="M1660" s="3" t="s">
        <v>45</v>
      </c>
      <c r="N1660" s="3" t="s">
        <v>84</v>
      </c>
      <c r="O1660" s="3" t="s">
        <v>46</v>
      </c>
      <c r="P1660" s="17">
        <v>43002</v>
      </c>
      <c r="Q1660" s="5" t="s">
        <v>1158</v>
      </c>
      <c r="R1660" s="3" t="s">
        <v>845</v>
      </c>
      <c r="S1660" s="3"/>
      <c r="T1660" s="3"/>
      <c r="U1660" s="3" t="s">
        <v>62</v>
      </c>
      <c r="V1660" s="3" t="s">
        <v>46</v>
      </c>
      <c r="W1660" s="3" t="s">
        <v>62</v>
      </c>
      <c r="X1660" s="3" t="s">
        <v>62</v>
      </c>
      <c r="Y1660" s="4"/>
      <c r="Z1660" s="4"/>
      <c r="AA1660" s="4"/>
      <c r="AB1660" s="4"/>
      <c r="AC1660" s="4"/>
      <c r="AD1660" s="4"/>
      <c r="AE1660" s="4"/>
      <c r="AF1660" s="3" t="s">
        <v>846</v>
      </c>
      <c r="AG1660" s="4"/>
      <c r="AH1660" s="4"/>
      <c r="AI1660" s="4"/>
      <c r="AJ1660" s="4"/>
      <c r="AK1660" s="4"/>
      <c r="AL1660" s="4"/>
      <c r="AM1660" s="4"/>
      <c r="AN1660" s="4"/>
      <c r="AO1660" s="4"/>
      <c r="AP1660" s="4"/>
      <c r="AQ1660" s="4"/>
    </row>
    <row r="1661" spans="1:43" ht="15.75" customHeight="1" x14ac:dyDescent="0.2">
      <c r="A1661" s="17">
        <v>43731</v>
      </c>
      <c r="B1661" s="17">
        <v>34247</v>
      </c>
      <c r="C1661" s="3" t="s">
        <v>54</v>
      </c>
      <c r="D1661" s="21">
        <v>32</v>
      </c>
      <c r="E1661" s="3" t="s">
        <v>40</v>
      </c>
      <c r="F1661" s="4"/>
      <c r="G1661" s="4"/>
      <c r="H1661" s="3" t="s">
        <v>41</v>
      </c>
      <c r="I1661" s="3" t="s">
        <v>134</v>
      </c>
      <c r="J1661" s="3" t="s">
        <v>43</v>
      </c>
      <c r="K1661" s="3" t="s">
        <v>135</v>
      </c>
      <c r="L1661" s="3" t="s">
        <v>565</v>
      </c>
      <c r="M1661" s="3" t="s">
        <v>45</v>
      </c>
      <c r="N1661" s="3" t="s">
        <v>58</v>
      </c>
      <c r="O1661" s="3" t="s">
        <v>62</v>
      </c>
      <c r="P1661" s="19"/>
      <c r="Q1661" s="5" t="s">
        <v>615</v>
      </c>
      <c r="R1661" s="3" t="s">
        <v>845</v>
      </c>
      <c r="S1661" s="3"/>
      <c r="T1661" s="3"/>
      <c r="U1661" s="3" t="s">
        <v>62</v>
      </c>
      <c r="V1661" s="3" t="s">
        <v>46</v>
      </c>
      <c r="W1661" s="3" t="s">
        <v>62</v>
      </c>
      <c r="X1661" s="3" t="s">
        <v>62</v>
      </c>
      <c r="Y1661" s="4"/>
      <c r="Z1661" s="4"/>
      <c r="AA1661" s="4"/>
      <c r="AB1661" s="4"/>
      <c r="AC1661" s="4"/>
      <c r="AD1661" s="4"/>
      <c r="AE1661" s="4"/>
      <c r="AF1661" s="3" t="s">
        <v>846</v>
      </c>
      <c r="AG1661" s="4"/>
      <c r="AH1661" s="4"/>
      <c r="AI1661" s="4"/>
      <c r="AJ1661" s="4"/>
      <c r="AK1661" s="4"/>
      <c r="AL1661" s="4"/>
      <c r="AM1661" s="4"/>
      <c r="AN1661" s="4"/>
      <c r="AO1661" s="4"/>
      <c r="AP1661" s="4"/>
      <c r="AQ1661" s="4"/>
    </row>
    <row r="1662" spans="1:43" ht="15.75" customHeight="1" x14ac:dyDescent="0.2">
      <c r="A1662" s="17">
        <v>43731</v>
      </c>
      <c r="B1662" s="17">
        <v>36313</v>
      </c>
      <c r="C1662" s="3" t="s">
        <v>48</v>
      </c>
      <c r="D1662" s="21">
        <v>26</v>
      </c>
      <c r="E1662" s="3" t="s">
        <v>55</v>
      </c>
      <c r="F1662" s="4"/>
      <c r="G1662" s="4"/>
      <c r="H1662" s="3" t="s">
        <v>41</v>
      </c>
      <c r="I1662" s="3" t="s">
        <v>79</v>
      </c>
      <c r="J1662" s="3" t="s">
        <v>51</v>
      </c>
      <c r="K1662" s="3" t="s">
        <v>135</v>
      </c>
      <c r="L1662" s="3" t="s">
        <v>910</v>
      </c>
      <c r="M1662" s="3" t="s">
        <v>45</v>
      </c>
      <c r="N1662" s="3" t="s">
        <v>53</v>
      </c>
      <c r="O1662" s="3" t="s">
        <v>62</v>
      </c>
      <c r="P1662" s="19"/>
      <c r="Q1662" s="4"/>
      <c r="R1662" s="3" t="s">
        <v>898</v>
      </c>
      <c r="S1662" s="3"/>
      <c r="T1662" s="3"/>
      <c r="U1662" s="4"/>
      <c r="V1662" s="4"/>
      <c r="W1662" s="4"/>
      <c r="X1662" s="4"/>
      <c r="Y1662" s="4"/>
      <c r="Z1662" s="4"/>
      <c r="AA1662" s="4"/>
      <c r="AB1662" s="4"/>
      <c r="AC1662" s="4"/>
      <c r="AD1662" s="4"/>
      <c r="AE1662" s="4"/>
      <c r="AF1662" s="4"/>
      <c r="AG1662" s="3" t="s">
        <v>62</v>
      </c>
      <c r="AH1662" s="3" t="s">
        <v>62</v>
      </c>
      <c r="AI1662" s="3" t="s">
        <v>62</v>
      </c>
      <c r="AJ1662" s="3" t="s">
        <v>62</v>
      </c>
      <c r="AK1662" s="3" t="s">
        <v>62</v>
      </c>
      <c r="AL1662" s="3" t="s">
        <v>62</v>
      </c>
      <c r="AM1662" s="3" t="s">
        <v>62</v>
      </c>
      <c r="AN1662" s="3" t="s">
        <v>46</v>
      </c>
      <c r="AO1662" s="3" t="s">
        <v>62</v>
      </c>
      <c r="AP1662" s="3" t="s">
        <v>62</v>
      </c>
      <c r="AQ1662" s="4"/>
    </row>
    <row r="1663" spans="1:43" ht="15.75" customHeight="1" x14ac:dyDescent="0.2">
      <c r="A1663" s="17">
        <v>43731</v>
      </c>
      <c r="B1663" s="17">
        <v>29706</v>
      </c>
      <c r="C1663" s="3" t="s">
        <v>54</v>
      </c>
      <c r="D1663" s="21">
        <v>44</v>
      </c>
      <c r="E1663" s="3" t="s">
        <v>40</v>
      </c>
      <c r="F1663" s="4"/>
      <c r="G1663" s="4"/>
      <c r="H1663" s="3" t="s">
        <v>49</v>
      </c>
      <c r="I1663" s="3" t="s">
        <v>98</v>
      </c>
      <c r="J1663" s="3" t="s">
        <v>913</v>
      </c>
      <c r="K1663" s="3" t="s">
        <v>135</v>
      </c>
      <c r="L1663" s="3" t="s">
        <v>566</v>
      </c>
      <c r="M1663" s="3" t="s">
        <v>45</v>
      </c>
      <c r="N1663" s="3" t="s">
        <v>84</v>
      </c>
      <c r="O1663" s="3" t="s">
        <v>46</v>
      </c>
      <c r="P1663" s="17">
        <v>43001</v>
      </c>
      <c r="Q1663" s="5" t="s">
        <v>835</v>
      </c>
      <c r="R1663" s="3" t="s">
        <v>845</v>
      </c>
      <c r="S1663" s="3"/>
      <c r="T1663" s="3"/>
      <c r="U1663" s="3" t="s">
        <v>62</v>
      </c>
      <c r="V1663" s="3" t="s">
        <v>46</v>
      </c>
      <c r="W1663" s="3" t="s">
        <v>62</v>
      </c>
      <c r="X1663" s="3" t="s">
        <v>62</v>
      </c>
      <c r="Y1663" s="4"/>
      <c r="Z1663" s="4"/>
      <c r="AA1663" s="4"/>
      <c r="AB1663" s="4"/>
      <c r="AC1663" s="4"/>
      <c r="AD1663" s="4"/>
      <c r="AE1663" s="4"/>
      <c r="AF1663" s="3" t="s">
        <v>846</v>
      </c>
      <c r="AG1663" s="4"/>
      <c r="AH1663" s="4"/>
      <c r="AI1663" s="4"/>
      <c r="AJ1663" s="4"/>
      <c r="AK1663" s="4"/>
      <c r="AL1663" s="4"/>
      <c r="AM1663" s="4"/>
      <c r="AN1663" s="4"/>
      <c r="AO1663" s="4"/>
      <c r="AP1663" s="4"/>
      <c r="AQ1663" s="4"/>
    </row>
    <row r="1664" spans="1:43" ht="15.75" customHeight="1" x14ac:dyDescent="0.2">
      <c r="A1664" s="17">
        <v>43728</v>
      </c>
      <c r="B1664" s="17">
        <v>34687</v>
      </c>
      <c r="C1664" s="3" t="s">
        <v>54</v>
      </c>
      <c r="D1664" s="21">
        <v>31</v>
      </c>
      <c r="E1664" s="3" t="s">
        <v>40</v>
      </c>
      <c r="F1664" s="4"/>
      <c r="G1664" s="4"/>
      <c r="H1664" s="3" t="s">
        <v>41</v>
      </c>
      <c r="I1664" s="3" t="s">
        <v>56</v>
      </c>
      <c r="J1664" s="3" t="s">
        <v>121</v>
      </c>
      <c r="K1664" s="3" t="s">
        <v>135</v>
      </c>
      <c r="L1664" s="3" t="s">
        <v>1159</v>
      </c>
      <c r="M1664" s="3" t="s">
        <v>45</v>
      </c>
      <c r="N1664" s="3" t="s">
        <v>39</v>
      </c>
      <c r="O1664" s="3" t="s">
        <v>62</v>
      </c>
      <c r="P1664" s="19"/>
      <c r="Q1664" s="5" t="s">
        <v>130</v>
      </c>
      <c r="R1664" s="3" t="s">
        <v>898</v>
      </c>
      <c r="S1664" s="3"/>
      <c r="T1664" s="3"/>
      <c r="U1664" s="4"/>
      <c r="V1664" s="4"/>
      <c r="W1664" s="4"/>
      <c r="X1664" s="4"/>
      <c r="Y1664" s="4"/>
      <c r="Z1664" s="4"/>
      <c r="AA1664" s="4"/>
      <c r="AB1664" s="4"/>
      <c r="AC1664" s="4"/>
      <c r="AD1664" s="4"/>
      <c r="AE1664" s="4"/>
      <c r="AF1664" s="4"/>
      <c r="AG1664" s="3" t="s">
        <v>62</v>
      </c>
      <c r="AH1664" s="3" t="s">
        <v>62</v>
      </c>
      <c r="AI1664" s="3" t="s">
        <v>62</v>
      </c>
      <c r="AJ1664" s="3" t="s">
        <v>62</v>
      </c>
      <c r="AK1664" s="3" t="s">
        <v>62</v>
      </c>
      <c r="AL1664" s="3" t="s">
        <v>62</v>
      </c>
      <c r="AM1664" s="3" t="s">
        <v>62</v>
      </c>
      <c r="AN1664" s="3" t="s">
        <v>62</v>
      </c>
      <c r="AO1664" s="3" t="s">
        <v>46</v>
      </c>
      <c r="AP1664" s="3" t="s">
        <v>62</v>
      </c>
      <c r="AQ1664" s="4"/>
    </row>
    <row r="1665" spans="1:43" ht="15.75" customHeight="1" x14ac:dyDescent="0.2">
      <c r="A1665" s="17">
        <v>43728</v>
      </c>
      <c r="B1665" s="17">
        <v>34687</v>
      </c>
      <c r="C1665" s="3" t="s">
        <v>54</v>
      </c>
      <c r="D1665" s="21">
        <v>31</v>
      </c>
      <c r="E1665" s="3" t="s">
        <v>40</v>
      </c>
      <c r="F1665" s="4"/>
      <c r="G1665" s="4"/>
      <c r="H1665" s="3" t="s">
        <v>41</v>
      </c>
      <c r="I1665" s="3" t="s">
        <v>56</v>
      </c>
      <c r="J1665" s="3" t="s">
        <v>121</v>
      </c>
      <c r="K1665" s="3" t="s">
        <v>135</v>
      </c>
      <c r="L1665" s="3" t="s">
        <v>1159</v>
      </c>
      <c r="M1665" s="3" t="s">
        <v>45</v>
      </c>
      <c r="N1665" s="3" t="s">
        <v>39</v>
      </c>
      <c r="O1665" s="3" t="s">
        <v>62</v>
      </c>
      <c r="P1665" s="19"/>
      <c r="Q1665" s="5" t="s">
        <v>130</v>
      </c>
      <c r="R1665" s="3" t="s">
        <v>898</v>
      </c>
      <c r="S1665" s="3"/>
      <c r="T1665" s="3"/>
      <c r="U1665" s="4"/>
      <c r="V1665" s="4"/>
      <c r="W1665" s="4"/>
      <c r="X1665" s="4"/>
      <c r="Y1665" s="4"/>
      <c r="Z1665" s="4"/>
      <c r="AA1665" s="4"/>
      <c r="AB1665" s="4"/>
      <c r="AC1665" s="4"/>
      <c r="AD1665" s="4"/>
      <c r="AE1665" s="4"/>
      <c r="AF1665" s="4"/>
      <c r="AG1665" s="3" t="s">
        <v>62</v>
      </c>
      <c r="AH1665" s="3" t="s">
        <v>62</v>
      </c>
      <c r="AI1665" s="3" t="s">
        <v>62</v>
      </c>
      <c r="AJ1665" s="3" t="s">
        <v>62</v>
      </c>
      <c r="AK1665" s="3" t="s">
        <v>62</v>
      </c>
      <c r="AL1665" s="3" t="s">
        <v>62</v>
      </c>
      <c r="AM1665" s="3" t="s">
        <v>62</v>
      </c>
      <c r="AN1665" s="3" t="s">
        <v>62</v>
      </c>
      <c r="AO1665" s="3" t="s">
        <v>46</v>
      </c>
      <c r="AP1665" s="3" t="s">
        <v>62</v>
      </c>
      <c r="AQ1665" s="4"/>
    </row>
    <row r="1666" spans="1:43" ht="15.75" customHeight="1" x14ac:dyDescent="0.2">
      <c r="A1666" s="17">
        <v>43727</v>
      </c>
      <c r="B1666" s="17">
        <v>33866</v>
      </c>
      <c r="C1666" s="3" t="s">
        <v>48</v>
      </c>
      <c r="D1666" s="21">
        <v>33</v>
      </c>
      <c r="E1666" s="3" t="s">
        <v>40</v>
      </c>
      <c r="F1666" s="4"/>
      <c r="G1666" s="4"/>
      <c r="H1666" s="3" t="s">
        <v>41</v>
      </c>
      <c r="I1666" s="3" t="s">
        <v>79</v>
      </c>
      <c r="J1666" s="3" t="s">
        <v>43</v>
      </c>
      <c r="K1666" s="3" t="s">
        <v>135</v>
      </c>
      <c r="L1666" s="3" t="s">
        <v>681</v>
      </c>
      <c r="M1666" s="3" t="s">
        <v>45</v>
      </c>
      <c r="N1666" s="3" t="s">
        <v>39</v>
      </c>
      <c r="O1666" s="3" t="s">
        <v>62</v>
      </c>
      <c r="P1666" s="19"/>
      <c r="Q1666" s="4"/>
      <c r="R1666" s="3" t="s">
        <v>845</v>
      </c>
      <c r="S1666" s="3"/>
      <c r="T1666" s="3"/>
      <c r="U1666" s="3" t="s">
        <v>46</v>
      </c>
      <c r="V1666" s="3" t="s">
        <v>62</v>
      </c>
      <c r="W1666" s="3" t="s">
        <v>62</v>
      </c>
      <c r="X1666" s="3" t="s">
        <v>62</v>
      </c>
      <c r="Y1666" s="4"/>
      <c r="Z1666" s="4"/>
      <c r="AA1666" s="4"/>
      <c r="AB1666" s="4"/>
      <c r="AC1666" s="4"/>
      <c r="AD1666" s="4"/>
      <c r="AE1666" s="4"/>
      <c r="AF1666" s="3" t="s">
        <v>846</v>
      </c>
      <c r="AG1666" s="4"/>
      <c r="AH1666" s="4"/>
      <c r="AI1666" s="4"/>
      <c r="AJ1666" s="4"/>
      <c r="AK1666" s="4"/>
      <c r="AL1666" s="4"/>
      <c r="AM1666" s="4"/>
      <c r="AN1666" s="4"/>
      <c r="AO1666" s="4"/>
      <c r="AP1666" s="4"/>
      <c r="AQ1666" s="4"/>
    </row>
    <row r="1667" spans="1:43" ht="15.75" customHeight="1" x14ac:dyDescent="0.2">
      <c r="A1667" s="17">
        <v>43728</v>
      </c>
      <c r="B1667" s="17">
        <v>26417</v>
      </c>
      <c r="C1667" s="3" t="s">
        <v>92</v>
      </c>
      <c r="D1667" s="21">
        <v>53</v>
      </c>
      <c r="E1667" s="3" t="s">
        <v>40</v>
      </c>
      <c r="F1667" s="4"/>
      <c r="G1667" s="4"/>
      <c r="H1667" s="3" t="s">
        <v>41</v>
      </c>
      <c r="I1667" s="3" t="s">
        <v>1160</v>
      </c>
      <c r="J1667" s="3" t="s">
        <v>43</v>
      </c>
      <c r="K1667" s="3" t="s">
        <v>135</v>
      </c>
      <c r="L1667" s="3" t="s">
        <v>1126</v>
      </c>
      <c r="M1667" s="3" t="s">
        <v>45</v>
      </c>
      <c r="N1667" s="3" t="s">
        <v>39</v>
      </c>
      <c r="O1667" s="3" t="s">
        <v>62</v>
      </c>
      <c r="P1667" s="19"/>
      <c r="Q1667" s="5" t="s">
        <v>711</v>
      </c>
      <c r="R1667" s="3" t="s">
        <v>845</v>
      </c>
      <c r="S1667" s="3"/>
      <c r="T1667" s="3"/>
      <c r="U1667" s="3" t="s">
        <v>62</v>
      </c>
      <c r="V1667" s="3" t="s">
        <v>46</v>
      </c>
      <c r="W1667" s="3" t="s">
        <v>62</v>
      </c>
      <c r="X1667" s="3" t="s">
        <v>62</v>
      </c>
      <c r="Y1667" s="4"/>
      <c r="Z1667" s="4"/>
      <c r="AA1667" s="4"/>
      <c r="AB1667" s="4"/>
      <c r="AC1667" s="4"/>
      <c r="AD1667" s="4"/>
      <c r="AE1667" s="4"/>
      <c r="AF1667" s="3" t="s">
        <v>846</v>
      </c>
      <c r="AG1667" s="4"/>
      <c r="AH1667" s="4"/>
      <c r="AI1667" s="4"/>
      <c r="AJ1667" s="4"/>
      <c r="AK1667" s="4"/>
      <c r="AL1667" s="4"/>
      <c r="AM1667" s="4"/>
      <c r="AN1667" s="4"/>
      <c r="AO1667" s="4"/>
      <c r="AP1667" s="4"/>
      <c r="AQ1667" s="4"/>
    </row>
    <row r="1668" spans="1:43" ht="15.75" customHeight="1" x14ac:dyDescent="0.2">
      <c r="A1668" s="17">
        <v>43727</v>
      </c>
      <c r="B1668" s="17">
        <v>27359</v>
      </c>
      <c r="C1668" s="3" t="s">
        <v>54</v>
      </c>
      <c r="D1668" s="21">
        <v>51</v>
      </c>
      <c r="E1668" s="3" t="s">
        <v>40</v>
      </c>
      <c r="F1668" s="4"/>
      <c r="G1668" s="4"/>
      <c r="H1668" s="3" t="s">
        <v>49</v>
      </c>
      <c r="I1668" s="3" t="s">
        <v>449</v>
      </c>
      <c r="J1668" s="3" t="s">
        <v>60</v>
      </c>
      <c r="K1668" s="3" t="s">
        <v>135</v>
      </c>
      <c r="L1668" s="3" t="s">
        <v>561</v>
      </c>
      <c r="M1668" s="3" t="s">
        <v>45</v>
      </c>
      <c r="N1668" s="3" t="s">
        <v>58</v>
      </c>
      <c r="O1668" s="3" t="s">
        <v>62</v>
      </c>
      <c r="P1668" s="19"/>
      <c r="Q1668" s="3" t="s">
        <v>91</v>
      </c>
      <c r="R1668" s="3" t="s">
        <v>845</v>
      </c>
      <c r="S1668" s="3"/>
      <c r="T1668" s="3"/>
      <c r="U1668" s="3" t="s">
        <v>46</v>
      </c>
      <c r="V1668" s="3" t="s">
        <v>62</v>
      </c>
      <c r="W1668" s="3" t="s">
        <v>62</v>
      </c>
      <c r="X1668" s="3" t="s">
        <v>62</v>
      </c>
      <c r="Y1668" s="4"/>
      <c r="Z1668" s="4"/>
      <c r="AA1668" s="4"/>
      <c r="AB1668" s="4"/>
      <c r="AC1668" s="4"/>
      <c r="AD1668" s="4"/>
      <c r="AE1668" s="4"/>
      <c r="AF1668" s="3" t="s">
        <v>846</v>
      </c>
      <c r="AG1668" s="4"/>
      <c r="AH1668" s="4"/>
      <c r="AI1668" s="4"/>
      <c r="AJ1668" s="4"/>
      <c r="AK1668" s="4"/>
      <c r="AL1668" s="4"/>
      <c r="AM1668" s="4"/>
      <c r="AN1668" s="4"/>
      <c r="AO1668" s="4"/>
      <c r="AP1668" s="4"/>
      <c r="AQ1668" s="4"/>
    </row>
    <row r="1669" spans="1:43" ht="15.75" customHeight="1" x14ac:dyDescent="0.2">
      <c r="A1669" s="17">
        <v>43727</v>
      </c>
      <c r="B1669" s="17">
        <v>32615</v>
      </c>
      <c r="C1669" s="3" t="s">
        <v>48</v>
      </c>
      <c r="D1669" s="21">
        <v>36</v>
      </c>
      <c r="E1669" s="3" t="s">
        <v>40</v>
      </c>
      <c r="F1669" s="4"/>
      <c r="G1669" s="4"/>
      <c r="H1669" s="3" t="s">
        <v>41</v>
      </c>
      <c r="I1669" s="3" t="s">
        <v>79</v>
      </c>
      <c r="J1669" s="3" t="s">
        <v>43</v>
      </c>
      <c r="K1669" s="3" t="s">
        <v>135</v>
      </c>
      <c r="L1669" s="3" t="s">
        <v>1161</v>
      </c>
      <c r="M1669" s="3" t="s">
        <v>45</v>
      </c>
      <c r="N1669" s="3" t="s">
        <v>39</v>
      </c>
      <c r="O1669" s="3" t="s">
        <v>62</v>
      </c>
      <c r="P1669" s="19"/>
      <c r="Q1669" s="5" t="s">
        <v>816</v>
      </c>
      <c r="R1669" s="3" t="s">
        <v>845</v>
      </c>
      <c r="S1669" s="3"/>
      <c r="T1669" s="3"/>
      <c r="U1669" s="3" t="s">
        <v>62</v>
      </c>
      <c r="V1669" s="3" t="s">
        <v>46</v>
      </c>
      <c r="W1669" s="3" t="s">
        <v>62</v>
      </c>
      <c r="X1669" s="3" t="s">
        <v>62</v>
      </c>
      <c r="Y1669" s="4"/>
      <c r="Z1669" s="4"/>
      <c r="AA1669" s="4"/>
      <c r="AB1669" s="4"/>
      <c r="AC1669" s="4"/>
      <c r="AD1669" s="4"/>
      <c r="AE1669" s="4"/>
      <c r="AF1669" s="3" t="s">
        <v>846</v>
      </c>
      <c r="AG1669" s="4"/>
      <c r="AH1669" s="4"/>
      <c r="AI1669" s="4"/>
      <c r="AJ1669" s="4"/>
      <c r="AK1669" s="4"/>
      <c r="AL1669" s="4"/>
      <c r="AM1669" s="4"/>
      <c r="AN1669" s="4"/>
      <c r="AO1669" s="4"/>
      <c r="AP1669" s="4"/>
      <c r="AQ1669" s="4"/>
    </row>
    <row r="1670" spans="1:43" ht="15.75" customHeight="1" x14ac:dyDescent="0.2">
      <c r="A1670" s="17">
        <v>43727</v>
      </c>
      <c r="B1670" s="17">
        <v>34367</v>
      </c>
      <c r="C1670" s="3" t="s">
        <v>92</v>
      </c>
      <c r="D1670" s="21">
        <v>31</v>
      </c>
      <c r="E1670" s="3" t="s">
        <v>40</v>
      </c>
      <c r="F1670" s="4"/>
      <c r="G1670" s="4"/>
      <c r="H1670" s="3" t="s">
        <v>41</v>
      </c>
      <c r="I1670" s="3" t="s">
        <v>897</v>
      </c>
      <c r="J1670" s="3" t="s">
        <v>60</v>
      </c>
      <c r="K1670" s="3" t="s">
        <v>135</v>
      </c>
      <c r="L1670" s="3" t="s">
        <v>561</v>
      </c>
      <c r="M1670" s="3" t="s">
        <v>45</v>
      </c>
      <c r="N1670" s="3" t="s">
        <v>39</v>
      </c>
      <c r="O1670" s="3" t="s">
        <v>62</v>
      </c>
      <c r="P1670" s="19"/>
      <c r="Q1670" s="5" t="s">
        <v>711</v>
      </c>
      <c r="R1670" s="3" t="s">
        <v>845</v>
      </c>
      <c r="S1670" s="3"/>
      <c r="T1670" s="3"/>
      <c r="U1670" s="3" t="s">
        <v>62</v>
      </c>
      <c r="V1670" s="3" t="s">
        <v>46</v>
      </c>
      <c r="W1670" s="3" t="s">
        <v>62</v>
      </c>
      <c r="X1670" s="3" t="s">
        <v>62</v>
      </c>
      <c r="Y1670" s="4"/>
      <c r="Z1670" s="4"/>
      <c r="AA1670" s="4"/>
      <c r="AB1670" s="4"/>
      <c r="AC1670" s="4"/>
      <c r="AD1670" s="4"/>
      <c r="AE1670" s="4"/>
      <c r="AF1670" s="3" t="s">
        <v>846</v>
      </c>
      <c r="AG1670" s="4"/>
      <c r="AH1670" s="4"/>
      <c r="AI1670" s="4"/>
      <c r="AJ1670" s="4"/>
      <c r="AK1670" s="4"/>
      <c r="AL1670" s="4"/>
      <c r="AM1670" s="4"/>
      <c r="AN1670" s="4"/>
      <c r="AO1670" s="4"/>
      <c r="AP1670" s="4"/>
      <c r="AQ1670" s="4"/>
    </row>
    <row r="1671" spans="1:43" ht="15.75" customHeight="1" x14ac:dyDescent="0.2">
      <c r="A1671" s="17">
        <v>43726</v>
      </c>
      <c r="B1671" s="17">
        <v>34198</v>
      </c>
      <c r="C1671" s="3" t="s">
        <v>48</v>
      </c>
      <c r="D1671" s="21">
        <v>32</v>
      </c>
      <c r="E1671" s="3" t="s">
        <v>40</v>
      </c>
      <c r="F1671" s="4"/>
      <c r="G1671" s="4"/>
      <c r="H1671" s="3" t="s">
        <v>49</v>
      </c>
      <c r="I1671" s="3" t="s">
        <v>1162</v>
      </c>
      <c r="J1671" s="3" t="s">
        <v>121</v>
      </c>
      <c r="K1671" s="3" t="s">
        <v>135</v>
      </c>
      <c r="L1671" s="3" t="s">
        <v>1159</v>
      </c>
      <c r="M1671" s="3" t="s">
        <v>45</v>
      </c>
      <c r="N1671" s="3" t="s">
        <v>39</v>
      </c>
      <c r="O1671" s="3" t="s">
        <v>62</v>
      </c>
      <c r="P1671" s="19"/>
      <c r="Q1671" s="5" t="s">
        <v>624</v>
      </c>
      <c r="R1671" s="3" t="s">
        <v>845</v>
      </c>
      <c r="S1671" s="3"/>
      <c r="T1671" s="3"/>
      <c r="U1671" s="3" t="s">
        <v>46</v>
      </c>
      <c r="V1671" s="3" t="s">
        <v>46</v>
      </c>
      <c r="W1671" s="3" t="s">
        <v>62</v>
      </c>
      <c r="X1671" s="3" t="s">
        <v>62</v>
      </c>
      <c r="Y1671" s="4"/>
      <c r="Z1671" s="4"/>
      <c r="AA1671" s="4"/>
      <c r="AB1671" s="4"/>
      <c r="AC1671" s="4"/>
      <c r="AD1671" s="4"/>
      <c r="AE1671" s="4"/>
      <c r="AF1671" s="3" t="s">
        <v>846</v>
      </c>
      <c r="AG1671" s="4"/>
      <c r="AH1671" s="4"/>
      <c r="AI1671" s="4"/>
      <c r="AJ1671" s="4"/>
      <c r="AK1671" s="4"/>
      <c r="AL1671" s="4"/>
      <c r="AM1671" s="4"/>
      <c r="AN1671" s="4"/>
      <c r="AO1671" s="4"/>
      <c r="AP1671" s="4"/>
      <c r="AQ1671" s="4"/>
    </row>
    <row r="1672" spans="1:43" ht="15.75" customHeight="1" x14ac:dyDescent="0.2">
      <c r="A1672" s="17">
        <v>43726</v>
      </c>
      <c r="B1672" s="17">
        <v>36013</v>
      </c>
      <c r="C1672" s="3" t="s">
        <v>48</v>
      </c>
      <c r="D1672" s="21">
        <v>27</v>
      </c>
      <c r="E1672" s="3" t="s">
        <v>40</v>
      </c>
      <c r="F1672" s="4"/>
      <c r="G1672" s="4"/>
      <c r="H1672" s="3" t="s">
        <v>41</v>
      </c>
      <c r="I1672" s="3" t="s">
        <v>79</v>
      </c>
      <c r="J1672" s="3" t="s">
        <v>121</v>
      </c>
      <c r="K1672" s="3" t="s">
        <v>135</v>
      </c>
      <c r="L1672" s="3" t="s">
        <v>1159</v>
      </c>
      <c r="M1672" s="3" t="s">
        <v>45</v>
      </c>
      <c r="N1672" s="3" t="s">
        <v>39</v>
      </c>
      <c r="O1672" s="3" t="s">
        <v>46</v>
      </c>
      <c r="P1672" s="17">
        <v>41900</v>
      </c>
      <c r="Q1672" s="5" t="s">
        <v>1158</v>
      </c>
      <c r="R1672" s="3" t="s">
        <v>845</v>
      </c>
      <c r="S1672" s="3"/>
      <c r="T1672" s="3"/>
      <c r="U1672" s="3" t="s">
        <v>62</v>
      </c>
      <c r="V1672" s="3" t="s">
        <v>46</v>
      </c>
      <c r="W1672" s="3" t="s">
        <v>62</v>
      </c>
      <c r="X1672" s="4"/>
      <c r="Y1672" s="4"/>
      <c r="Z1672" s="4"/>
      <c r="AA1672" s="4"/>
      <c r="AB1672" s="4"/>
      <c r="AC1672" s="4"/>
      <c r="AD1672" s="4"/>
      <c r="AE1672" s="4"/>
      <c r="AF1672" s="3" t="s">
        <v>846</v>
      </c>
      <c r="AG1672" s="4"/>
      <c r="AH1672" s="4"/>
      <c r="AI1672" s="4"/>
      <c r="AJ1672" s="4"/>
      <c r="AK1672" s="4"/>
      <c r="AL1672" s="4"/>
      <c r="AM1672" s="4"/>
      <c r="AN1672" s="4"/>
      <c r="AO1672" s="4"/>
      <c r="AP1672" s="4"/>
      <c r="AQ1672" s="4"/>
    </row>
    <row r="1673" spans="1:43" ht="15.75" customHeight="1" x14ac:dyDescent="0.2">
      <c r="A1673" s="17">
        <v>43726</v>
      </c>
      <c r="B1673" s="17">
        <v>36032</v>
      </c>
      <c r="C1673" s="3" t="s">
        <v>54</v>
      </c>
      <c r="D1673" s="21">
        <v>27</v>
      </c>
      <c r="E1673" s="3" t="s">
        <v>40</v>
      </c>
      <c r="F1673" s="3">
        <v>169</v>
      </c>
      <c r="G1673" s="4"/>
      <c r="H1673" s="3" t="s">
        <v>41</v>
      </c>
      <c r="I1673" s="3" t="s">
        <v>134</v>
      </c>
      <c r="J1673" s="3" t="s">
        <v>43</v>
      </c>
      <c r="K1673" s="3" t="s">
        <v>135</v>
      </c>
      <c r="L1673" s="3" t="s">
        <v>681</v>
      </c>
      <c r="M1673" s="3" t="s">
        <v>45</v>
      </c>
      <c r="N1673" s="3" t="s">
        <v>58</v>
      </c>
      <c r="O1673" s="3" t="s">
        <v>62</v>
      </c>
      <c r="P1673" s="19"/>
      <c r="Q1673" s="5" t="s">
        <v>944</v>
      </c>
      <c r="R1673" s="3" t="s">
        <v>845</v>
      </c>
      <c r="S1673" s="3"/>
      <c r="T1673" s="3"/>
      <c r="U1673" s="3" t="s">
        <v>62</v>
      </c>
      <c r="V1673" s="3" t="s">
        <v>46</v>
      </c>
      <c r="W1673" s="3" t="s">
        <v>62</v>
      </c>
      <c r="X1673" s="3" t="s">
        <v>62</v>
      </c>
      <c r="Y1673" s="4"/>
      <c r="Z1673" s="4"/>
      <c r="AA1673" s="4"/>
      <c r="AB1673" s="4"/>
      <c r="AC1673" s="4"/>
      <c r="AD1673" s="4"/>
      <c r="AE1673" s="4"/>
      <c r="AF1673" s="3" t="s">
        <v>846</v>
      </c>
      <c r="AG1673" s="4"/>
      <c r="AH1673" s="4"/>
      <c r="AI1673" s="4"/>
      <c r="AJ1673" s="4"/>
      <c r="AK1673" s="4"/>
      <c r="AL1673" s="4"/>
      <c r="AM1673" s="4"/>
      <c r="AN1673" s="4"/>
      <c r="AO1673" s="4"/>
      <c r="AP1673" s="4"/>
      <c r="AQ1673" s="4"/>
    </row>
    <row r="1674" spans="1:43" ht="15.75" customHeight="1" x14ac:dyDescent="0.2">
      <c r="A1674" s="17">
        <v>43726</v>
      </c>
      <c r="B1674" s="17">
        <v>35862</v>
      </c>
      <c r="C1674" s="3" t="s">
        <v>54</v>
      </c>
      <c r="D1674" s="21">
        <v>27</v>
      </c>
      <c r="E1674" s="3" t="s">
        <v>40</v>
      </c>
      <c r="F1674" s="4"/>
      <c r="G1674" s="4"/>
      <c r="H1674" s="3" t="s">
        <v>41</v>
      </c>
      <c r="I1674" s="3" t="s">
        <v>134</v>
      </c>
      <c r="J1674" s="3" t="s">
        <v>43</v>
      </c>
      <c r="K1674" s="3" t="s">
        <v>135</v>
      </c>
      <c r="L1674" s="3" t="s">
        <v>1163</v>
      </c>
      <c r="M1674" s="3" t="s">
        <v>45</v>
      </c>
      <c r="N1674" s="3" t="s">
        <v>58</v>
      </c>
      <c r="O1674" s="3" t="s">
        <v>62</v>
      </c>
      <c r="P1674" s="19"/>
      <c r="Q1674" s="5" t="s">
        <v>1010</v>
      </c>
      <c r="R1674" s="3" t="s">
        <v>845</v>
      </c>
      <c r="S1674" s="3"/>
      <c r="T1674" s="3"/>
      <c r="U1674" s="3" t="s">
        <v>62</v>
      </c>
      <c r="V1674" s="3" t="s">
        <v>46</v>
      </c>
      <c r="W1674" s="3" t="s">
        <v>62</v>
      </c>
      <c r="X1674" s="3" t="s">
        <v>62</v>
      </c>
      <c r="Y1674" s="4"/>
      <c r="Z1674" s="4"/>
      <c r="AA1674" s="4"/>
      <c r="AB1674" s="4"/>
      <c r="AC1674" s="4"/>
      <c r="AD1674" s="4"/>
      <c r="AE1674" s="4"/>
      <c r="AF1674" s="3" t="s">
        <v>846</v>
      </c>
      <c r="AG1674" s="4"/>
      <c r="AH1674" s="4"/>
      <c r="AI1674" s="4"/>
      <c r="AJ1674" s="4"/>
      <c r="AK1674" s="4"/>
      <c r="AL1674" s="4"/>
      <c r="AM1674" s="4"/>
      <c r="AN1674" s="4"/>
      <c r="AO1674" s="4"/>
      <c r="AP1674" s="4"/>
      <c r="AQ1674" s="4"/>
    </row>
    <row r="1675" spans="1:43" ht="15.75" customHeight="1" x14ac:dyDescent="0.2">
      <c r="A1675" s="17">
        <v>43725</v>
      </c>
      <c r="B1675" s="17">
        <v>29703</v>
      </c>
      <c r="C1675" s="3" t="s">
        <v>48</v>
      </c>
      <c r="D1675" s="21">
        <v>44</v>
      </c>
      <c r="E1675" s="3" t="s">
        <v>40</v>
      </c>
      <c r="F1675" s="4"/>
      <c r="G1675" s="4"/>
      <c r="H1675" s="3" t="s">
        <v>49</v>
      </c>
      <c r="I1675" s="3" t="s">
        <v>1164</v>
      </c>
      <c r="J1675" s="3" t="s">
        <v>60</v>
      </c>
      <c r="K1675" s="3" t="s">
        <v>135</v>
      </c>
      <c r="L1675" s="3" t="s">
        <v>914</v>
      </c>
      <c r="M1675" s="3" t="s">
        <v>45</v>
      </c>
      <c r="N1675" s="3" t="s">
        <v>39</v>
      </c>
      <c r="O1675" s="3" t="s">
        <v>62</v>
      </c>
      <c r="P1675" s="19"/>
      <c r="Q1675" s="3" t="s">
        <v>234</v>
      </c>
      <c r="R1675" s="3" t="s">
        <v>898</v>
      </c>
      <c r="S1675" s="3"/>
      <c r="T1675" s="3"/>
      <c r="U1675" s="4"/>
      <c r="V1675" s="4"/>
      <c r="W1675" s="4"/>
      <c r="X1675" s="4"/>
      <c r="Y1675" s="4"/>
      <c r="Z1675" s="4"/>
      <c r="AA1675" s="4"/>
      <c r="AB1675" s="4"/>
      <c r="AC1675" s="4"/>
      <c r="AD1675" s="4"/>
      <c r="AE1675" s="4"/>
      <c r="AF1675" s="4"/>
      <c r="AG1675" s="3" t="s">
        <v>62</v>
      </c>
      <c r="AH1675" s="3" t="s">
        <v>62</v>
      </c>
      <c r="AI1675" s="3" t="s">
        <v>46</v>
      </c>
      <c r="AJ1675" s="3" t="s">
        <v>62</v>
      </c>
      <c r="AK1675" s="3" t="s">
        <v>62</v>
      </c>
      <c r="AL1675" s="3" t="s">
        <v>62</v>
      </c>
      <c r="AM1675" s="3" t="s">
        <v>62</v>
      </c>
      <c r="AN1675" s="3" t="s">
        <v>62</v>
      </c>
      <c r="AO1675" s="3" t="s">
        <v>62</v>
      </c>
      <c r="AP1675" s="3" t="s">
        <v>62</v>
      </c>
      <c r="AQ1675" s="4"/>
    </row>
    <row r="1676" spans="1:43" ht="15.75" customHeight="1" x14ac:dyDescent="0.2">
      <c r="A1676" s="17">
        <v>43725</v>
      </c>
      <c r="B1676" s="17">
        <v>35172</v>
      </c>
      <c r="C1676" s="3" t="s">
        <v>48</v>
      </c>
      <c r="D1676" s="21">
        <v>29</v>
      </c>
      <c r="E1676" s="3" t="s">
        <v>40</v>
      </c>
      <c r="F1676" s="4"/>
      <c r="G1676" s="4"/>
      <c r="H1676" s="3" t="s">
        <v>41</v>
      </c>
      <c r="I1676" s="3" t="s">
        <v>79</v>
      </c>
      <c r="J1676" s="3" t="s">
        <v>51</v>
      </c>
      <c r="K1676" s="3" t="s">
        <v>135</v>
      </c>
      <c r="L1676" s="3" t="s">
        <v>910</v>
      </c>
      <c r="M1676" s="3" t="s">
        <v>45</v>
      </c>
      <c r="N1676" s="3" t="s">
        <v>39</v>
      </c>
      <c r="O1676" s="3" t="s">
        <v>62</v>
      </c>
      <c r="P1676" s="19"/>
      <c r="Q1676" s="5" t="s">
        <v>640</v>
      </c>
      <c r="R1676" s="3" t="s">
        <v>898</v>
      </c>
      <c r="S1676" s="3"/>
      <c r="T1676" s="3"/>
      <c r="U1676" s="4"/>
      <c r="V1676" s="4"/>
      <c r="W1676" s="4"/>
      <c r="X1676" s="4"/>
      <c r="Y1676" s="4"/>
      <c r="Z1676" s="4"/>
      <c r="AA1676" s="4"/>
      <c r="AB1676" s="4"/>
      <c r="AC1676" s="4"/>
      <c r="AD1676" s="4"/>
      <c r="AE1676" s="4"/>
      <c r="AF1676" s="4"/>
      <c r="AG1676" s="3" t="s">
        <v>62</v>
      </c>
      <c r="AH1676" s="3" t="s">
        <v>62</v>
      </c>
      <c r="AI1676" s="3" t="s">
        <v>46</v>
      </c>
      <c r="AJ1676" s="3" t="s">
        <v>62</v>
      </c>
      <c r="AK1676" s="3" t="s">
        <v>62</v>
      </c>
      <c r="AL1676" s="3" t="s">
        <v>62</v>
      </c>
      <c r="AM1676" s="3" t="s">
        <v>62</v>
      </c>
      <c r="AN1676" s="3" t="s">
        <v>62</v>
      </c>
      <c r="AO1676" s="3" t="s">
        <v>62</v>
      </c>
      <c r="AP1676" s="3" t="s">
        <v>62</v>
      </c>
      <c r="AQ1676" s="4"/>
    </row>
    <row r="1677" spans="1:43" ht="15.75" customHeight="1" x14ac:dyDescent="0.2">
      <c r="A1677" s="17">
        <v>43724</v>
      </c>
      <c r="B1677" s="17">
        <v>35375</v>
      </c>
      <c r="C1677" s="3" t="s">
        <v>54</v>
      </c>
      <c r="D1677" s="21">
        <v>29</v>
      </c>
      <c r="E1677" s="3" t="s">
        <v>40</v>
      </c>
      <c r="F1677" s="4"/>
      <c r="G1677" s="4"/>
      <c r="H1677" s="3" t="s">
        <v>41</v>
      </c>
      <c r="I1677" s="3" t="s">
        <v>237</v>
      </c>
      <c r="J1677" s="3" t="s">
        <v>60</v>
      </c>
      <c r="K1677" s="3" t="s">
        <v>135</v>
      </c>
      <c r="L1677" s="3" t="s">
        <v>1165</v>
      </c>
      <c r="M1677" s="3" t="s">
        <v>45</v>
      </c>
      <c r="N1677" s="3" t="s">
        <v>58</v>
      </c>
      <c r="O1677" s="3" t="s">
        <v>62</v>
      </c>
      <c r="P1677" s="19"/>
      <c r="Q1677" s="5" t="s">
        <v>1166</v>
      </c>
      <c r="R1677" s="3" t="s">
        <v>845</v>
      </c>
      <c r="S1677" s="3"/>
      <c r="T1677" s="3"/>
      <c r="U1677" s="3" t="s">
        <v>62</v>
      </c>
      <c r="V1677" s="3" t="s">
        <v>46</v>
      </c>
      <c r="W1677" s="3" t="s">
        <v>62</v>
      </c>
      <c r="X1677" s="3" t="s">
        <v>62</v>
      </c>
      <c r="Y1677" s="4"/>
      <c r="Z1677" s="4"/>
      <c r="AA1677" s="4"/>
      <c r="AB1677" s="4"/>
      <c r="AC1677" s="4"/>
      <c r="AD1677" s="4"/>
      <c r="AE1677" s="4"/>
      <c r="AF1677" s="3" t="s">
        <v>846</v>
      </c>
      <c r="AG1677" s="4"/>
      <c r="AH1677" s="4"/>
      <c r="AI1677" s="4"/>
      <c r="AJ1677" s="4"/>
      <c r="AK1677" s="4"/>
      <c r="AL1677" s="4"/>
      <c r="AM1677" s="4"/>
      <c r="AN1677" s="4"/>
      <c r="AO1677" s="4"/>
      <c r="AP1677" s="4"/>
      <c r="AQ1677" s="4"/>
    </row>
    <row r="1678" spans="1:43" ht="15.75" customHeight="1" x14ac:dyDescent="0.2">
      <c r="A1678" s="17">
        <v>43724</v>
      </c>
      <c r="B1678" s="17">
        <v>35366</v>
      </c>
      <c r="C1678" s="3" t="s">
        <v>54</v>
      </c>
      <c r="D1678" s="21">
        <v>29</v>
      </c>
      <c r="E1678" s="3" t="s">
        <v>40</v>
      </c>
      <c r="F1678" s="4"/>
      <c r="G1678" s="4"/>
      <c r="H1678" s="3" t="s">
        <v>41</v>
      </c>
      <c r="I1678" s="3" t="s">
        <v>1167</v>
      </c>
      <c r="J1678" s="3" t="s">
        <v>60</v>
      </c>
      <c r="K1678" s="3" t="s">
        <v>135</v>
      </c>
      <c r="L1678" s="3" t="s">
        <v>1165</v>
      </c>
      <c r="M1678" s="3" t="s">
        <v>45</v>
      </c>
      <c r="N1678" s="3" t="s">
        <v>39</v>
      </c>
      <c r="O1678" s="3" t="s">
        <v>46</v>
      </c>
      <c r="P1678" s="17">
        <v>43269</v>
      </c>
      <c r="Q1678" s="5" t="s">
        <v>1010</v>
      </c>
      <c r="R1678" s="3" t="s">
        <v>845</v>
      </c>
      <c r="S1678" s="3"/>
      <c r="T1678" s="3"/>
      <c r="U1678" s="3" t="s">
        <v>62</v>
      </c>
      <c r="V1678" s="3" t="s">
        <v>46</v>
      </c>
      <c r="W1678" s="3" t="s">
        <v>62</v>
      </c>
      <c r="X1678" s="3" t="s">
        <v>62</v>
      </c>
      <c r="Y1678" s="4"/>
      <c r="Z1678" s="4"/>
      <c r="AA1678" s="4"/>
      <c r="AB1678" s="4"/>
      <c r="AC1678" s="4"/>
      <c r="AD1678" s="4"/>
      <c r="AE1678" s="4"/>
      <c r="AF1678" s="3" t="s">
        <v>846</v>
      </c>
      <c r="AG1678" s="4"/>
      <c r="AH1678" s="4"/>
      <c r="AI1678" s="4"/>
      <c r="AJ1678" s="4"/>
      <c r="AK1678" s="4"/>
      <c r="AL1678" s="4"/>
      <c r="AM1678" s="4"/>
      <c r="AN1678" s="4"/>
      <c r="AO1678" s="4"/>
      <c r="AP1678" s="4"/>
      <c r="AQ1678" s="4"/>
    </row>
    <row r="1679" spans="1:43" ht="15.75" customHeight="1" x14ac:dyDescent="0.2">
      <c r="A1679" s="17">
        <v>43635</v>
      </c>
      <c r="B1679" s="17">
        <v>33102</v>
      </c>
      <c r="C1679" s="3" t="s">
        <v>92</v>
      </c>
      <c r="D1679" s="21">
        <v>35</v>
      </c>
      <c r="E1679" s="3" t="s">
        <v>55</v>
      </c>
      <c r="F1679" s="4"/>
      <c r="G1679" s="4"/>
      <c r="H1679" s="3" t="s">
        <v>49</v>
      </c>
      <c r="I1679" s="3" t="s">
        <v>899</v>
      </c>
      <c r="J1679" s="3" t="s">
        <v>43</v>
      </c>
      <c r="K1679" s="3" t="s">
        <v>135</v>
      </c>
      <c r="L1679" s="3" t="s">
        <v>1168</v>
      </c>
      <c r="M1679" s="3" t="s">
        <v>45</v>
      </c>
      <c r="N1679" s="3" t="s">
        <v>39</v>
      </c>
      <c r="O1679" s="3" t="s">
        <v>62</v>
      </c>
      <c r="P1679" s="19"/>
      <c r="Q1679" s="4"/>
      <c r="R1679" s="3" t="s">
        <v>898</v>
      </c>
      <c r="S1679" s="3"/>
      <c r="T1679" s="3"/>
      <c r="U1679" s="4"/>
      <c r="V1679" s="4"/>
      <c r="W1679" s="4"/>
      <c r="X1679" s="4"/>
      <c r="Y1679" s="4"/>
      <c r="Z1679" s="4"/>
      <c r="AA1679" s="4"/>
      <c r="AB1679" s="4"/>
      <c r="AC1679" s="4"/>
      <c r="AD1679" s="4"/>
      <c r="AE1679" s="4"/>
      <c r="AF1679" s="4"/>
      <c r="AG1679" s="3" t="s">
        <v>62</v>
      </c>
      <c r="AH1679" s="3" t="s">
        <v>62</v>
      </c>
      <c r="AI1679" s="3" t="s">
        <v>46</v>
      </c>
      <c r="AJ1679" s="3" t="s">
        <v>62</v>
      </c>
      <c r="AK1679" s="3" t="s">
        <v>62</v>
      </c>
      <c r="AL1679" s="3" t="s">
        <v>62</v>
      </c>
      <c r="AM1679" s="3" t="s">
        <v>62</v>
      </c>
      <c r="AN1679" s="3" t="s">
        <v>62</v>
      </c>
      <c r="AO1679" s="3" t="s">
        <v>62</v>
      </c>
      <c r="AP1679" s="3" t="s">
        <v>62</v>
      </c>
      <c r="AQ1679" s="4"/>
    </row>
    <row r="1680" spans="1:43" ht="15.75" customHeight="1" x14ac:dyDescent="0.2">
      <c r="A1680" s="17">
        <v>43636</v>
      </c>
      <c r="B1680" s="17">
        <v>29762</v>
      </c>
      <c r="C1680" s="3" t="s">
        <v>54</v>
      </c>
      <c r="D1680" s="21">
        <v>44</v>
      </c>
      <c r="E1680" s="3" t="s">
        <v>55</v>
      </c>
      <c r="F1680" s="4"/>
      <c r="G1680" s="4"/>
      <c r="H1680" s="3" t="s">
        <v>41</v>
      </c>
      <c r="I1680" s="3" t="s">
        <v>1169</v>
      </c>
      <c r="J1680" s="3" t="s">
        <v>121</v>
      </c>
      <c r="K1680" s="3" t="s">
        <v>135</v>
      </c>
      <c r="L1680" s="3" t="s">
        <v>1170</v>
      </c>
      <c r="M1680" s="3" t="s">
        <v>45</v>
      </c>
      <c r="N1680" s="3" t="s">
        <v>58</v>
      </c>
      <c r="O1680" s="3" t="s">
        <v>62</v>
      </c>
      <c r="P1680" s="19"/>
      <c r="Q1680" s="5" t="s">
        <v>1171</v>
      </c>
      <c r="R1680" s="3" t="s">
        <v>845</v>
      </c>
      <c r="S1680" s="3"/>
      <c r="T1680" s="3"/>
      <c r="U1680" s="3" t="s">
        <v>62</v>
      </c>
      <c r="V1680" s="3" t="s">
        <v>46</v>
      </c>
      <c r="W1680" s="3" t="s">
        <v>62</v>
      </c>
      <c r="X1680" s="3" t="s">
        <v>62</v>
      </c>
      <c r="Y1680" s="2">
        <v>43621</v>
      </c>
      <c r="Z1680" s="3" t="s">
        <v>62</v>
      </c>
      <c r="AA1680" s="3" t="s">
        <v>62</v>
      </c>
      <c r="AB1680" s="3" t="s">
        <v>62</v>
      </c>
      <c r="AC1680" s="3" t="s">
        <v>62</v>
      </c>
      <c r="AD1680" s="3" t="s">
        <v>62</v>
      </c>
      <c r="AE1680" s="4"/>
      <c r="AF1680" s="3" t="s">
        <v>846</v>
      </c>
      <c r="AG1680" s="4"/>
      <c r="AH1680" s="4"/>
      <c r="AI1680" s="4"/>
      <c r="AJ1680" s="4"/>
      <c r="AK1680" s="4"/>
      <c r="AL1680" s="4"/>
      <c r="AM1680" s="4"/>
      <c r="AN1680" s="4"/>
      <c r="AO1680" s="4"/>
      <c r="AP1680" s="4"/>
      <c r="AQ1680" s="4"/>
    </row>
    <row r="1681" spans="1:43" ht="15.75" customHeight="1" x14ac:dyDescent="0.2">
      <c r="A1681" s="17">
        <v>43636</v>
      </c>
      <c r="B1681" s="17">
        <v>31510</v>
      </c>
      <c r="C1681" s="3" t="s">
        <v>54</v>
      </c>
      <c r="D1681" s="21">
        <v>39</v>
      </c>
      <c r="E1681" s="3" t="s">
        <v>55</v>
      </c>
      <c r="F1681" s="4"/>
      <c r="G1681" s="4"/>
      <c r="H1681" s="3" t="s">
        <v>41</v>
      </c>
      <c r="I1681" s="3" t="s">
        <v>1172</v>
      </c>
      <c r="J1681" s="3" t="s">
        <v>51</v>
      </c>
      <c r="K1681" s="3" t="s">
        <v>135</v>
      </c>
      <c r="L1681" s="3" t="s">
        <v>910</v>
      </c>
      <c r="M1681" s="3" t="s">
        <v>45</v>
      </c>
      <c r="N1681" s="3" t="s">
        <v>58</v>
      </c>
      <c r="O1681" s="3" t="s">
        <v>62</v>
      </c>
      <c r="P1681" s="19"/>
      <c r="Q1681" s="5" t="s">
        <v>711</v>
      </c>
      <c r="R1681" s="3" t="s">
        <v>845</v>
      </c>
      <c r="S1681" s="3"/>
      <c r="T1681" s="3"/>
      <c r="U1681" s="3" t="s">
        <v>62</v>
      </c>
      <c r="V1681" s="3" t="s">
        <v>46</v>
      </c>
      <c r="W1681" s="3" t="s">
        <v>62</v>
      </c>
      <c r="X1681" s="3" t="s">
        <v>62</v>
      </c>
      <c r="Y1681" s="2">
        <v>43617</v>
      </c>
      <c r="Z1681" s="3" t="s">
        <v>62</v>
      </c>
      <c r="AA1681" s="3" t="s">
        <v>62</v>
      </c>
      <c r="AB1681" s="3" t="s">
        <v>62</v>
      </c>
      <c r="AC1681" s="3" t="s">
        <v>62</v>
      </c>
      <c r="AD1681" s="3" t="s">
        <v>62</v>
      </c>
      <c r="AE1681" s="4"/>
      <c r="AF1681" s="3" t="s">
        <v>846</v>
      </c>
      <c r="AG1681" s="4"/>
      <c r="AH1681" s="4"/>
      <c r="AI1681" s="4"/>
      <c r="AJ1681" s="4"/>
      <c r="AK1681" s="4"/>
      <c r="AL1681" s="4"/>
      <c r="AM1681" s="4"/>
      <c r="AN1681" s="4"/>
      <c r="AO1681" s="4"/>
      <c r="AP1681" s="4"/>
      <c r="AQ1681" s="4"/>
    </row>
    <row r="1682" spans="1:43" ht="15.75" customHeight="1" x14ac:dyDescent="0.2">
      <c r="A1682" s="17">
        <v>43637</v>
      </c>
      <c r="B1682" s="17">
        <v>25617</v>
      </c>
      <c r="C1682" s="3" t="s">
        <v>54</v>
      </c>
      <c r="D1682" s="21">
        <v>55</v>
      </c>
      <c r="E1682" s="3" t="s">
        <v>55</v>
      </c>
      <c r="F1682" s="4"/>
      <c r="G1682" s="4"/>
      <c r="H1682" s="3" t="s">
        <v>49</v>
      </c>
      <c r="I1682" s="3" t="s">
        <v>154</v>
      </c>
      <c r="J1682" s="3" t="s">
        <v>43</v>
      </c>
      <c r="K1682" s="3" t="s">
        <v>135</v>
      </c>
      <c r="L1682" s="3" t="s">
        <v>564</v>
      </c>
      <c r="M1682" s="3" t="s">
        <v>45</v>
      </c>
      <c r="N1682" s="3" t="s">
        <v>84</v>
      </c>
      <c r="O1682" s="3" t="s">
        <v>62</v>
      </c>
      <c r="P1682" s="19"/>
      <c r="Q1682" s="5" t="s">
        <v>1156</v>
      </c>
      <c r="R1682" s="3" t="s">
        <v>845</v>
      </c>
      <c r="S1682" s="3"/>
      <c r="T1682" s="3"/>
      <c r="U1682" s="3" t="s">
        <v>62</v>
      </c>
      <c r="V1682" s="3" t="s">
        <v>46</v>
      </c>
      <c r="W1682" s="3" t="s">
        <v>62</v>
      </c>
      <c r="X1682" s="3" t="s">
        <v>62</v>
      </c>
      <c r="Y1682" s="4"/>
      <c r="Z1682" s="3" t="s">
        <v>62</v>
      </c>
      <c r="AA1682" s="3" t="s">
        <v>62</v>
      </c>
      <c r="AB1682" s="3" t="s">
        <v>62</v>
      </c>
      <c r="AC1682" s="3" t="s">
        <v>62</v>
      </c>
      <c r="AD1682" s="3" t="s">
        <v>62</v>
      </c>
      <c r="AE1682" s="4"/>
      <c r="AF1682" s="3" t="s">
        <v>846</v>
      </c>
      <c r="AG1682" s="4"/>
      <c r="AH1682" s="4"/>
      <c r="AI1682" s="4"/>
      <c r="AJ1682" s="4"/>
      <c r="AK1682" s="4"/>
      <c r="AL1682" s="4"/>
      <c r="AM1682" s="4"/>
      <c r="AN1682" s="4"/>
      <c r="AO1682" s="4"/>
      <c r="AP1682" s="4"/>
      <c r="AQ1682" s="4"/>
    </row>
    <row r="1683" spans="1:43" ht="15.75" customHeight="1" x14ac:dyDescent="0.2">
      <c r="A1683" s="17">
        <v>43637</v>
      </c>
      <c r="B1683" s="17">
        <v>35820</v>
      </c>
      <c r="C1683" s="3" t="s">
        <v>48</v>
      </c>
      <c r="D1683" s="21">
        <v>27</v>
      </c>
      <c r="E1683" s="3" t="s">
        <v>40</v>
      </c>
      <c r="F1683" s="4"/>
      <c r="G1683" s="4"/>
      <c r="H1683" s="3" t="s">
        <v>41</v>
      </c>
      <c r="I1683" s="3" t="s">
        <v>79</v>
      </c>
      <c r="J1683" s="3" t="s">
        <v>114</v>
      </c>
      <c r="K1683" s="3" t="s">
        <v>135</v>
      </c>
      <c r="L1683" s="3" t="s">
        <v>902</v>
      </c>
      <c r="M1683" s="3" t="s">
        <v>45</v>
      </c>
      <c r="N1683" s="3" t="s">
        <v>58</v>
      </c>
      <c r="O1683" s="3" t="s">
        <v>62</v>
      </c>
      <c r="P1683" s="19"/>
      <c r="Q1683" s="4"/>
      <c r="R1683" s="3" t="s">
        <v>845</v>
      </c>
      <c r="S1683" s="3"/>
      <c r="T1683" s="3"/>
      <c r="U1683" s="3" t="s">
        <v>46</v>
      </c>
      <c r="V1683" s="3" t="s">
        <v>62</v>
      </c>
      <c r="W1683" s="3" t="s">
        <v>62</v>
      </c>
      <c r="X1683" s="3" t="s">
        <v>62</v>
      </c>
      <c r="Y1683" s="4"/>
      <c r="Z1683" s="3" t="s">
        <v>62</v>
      </c>
      <c r="AA1683" s="3" t="s">
        <v>62</v>
      </c>
      <c r="AB1683" s="3" t="s">
        <v>62</v>
      </c>
      <c r="AC1683" s="3" t="s">
        <v>62</v>
      </c>
      <c r="AD1683" s="3" t="s">
        <v>62</v>
      </c>
      <c r="AE1683" s="4"/>
      <c r="AF1683" s="3" t="s">
        <v>846</v>
      </c>
      <c r="AG1683" s="4"/>
      <c r="AH1683" s="4"/>
      <c r="AI1683" s="4"/>
      <c r="AJ1683" s="4"/>
      <c r="AK1683" s="4"/>
      <c r="AL1683" s="4"/>
      <c r="AM1683" s="4"/>
      <c r="AN1683" s="4"/>
      <c r="AO1683" s="4"/>
      <c r="AP1683" s="4"/>
      <c r="AQ1683" s="4"/>
    </row>
    <row r="1684" spans="1:43" ht="15.75" customHeight="1" x14ac:dyDescent="0.2">
      <c r="A1684" s="17">
        <v>43637</v>
      </c>
      <c r="B1684" s="17">
        <v>33744</v>
      </c>
      <c r="C1684" s="3" t="s">
        <v>48</v>
      </c>
      <c r="D1684" s="21">
        <v>33</v>
      </c>
      <c r="E1684" s="3" t="s">
        <v>55</v>
      </c>
      <c r="F1684" s="4"/>
      <c r="G1684" s="4"/>
      <c r="H1684" s="3" t="s">
        <v>41</v>
      </c>
      <c r="I1684" s="3" t="s">
        <v>1173</v>
      </c>
      <c r="J1684" s="3" t="s">
        <v>43</v>
      </c>
      <c r="K1684" s="3" t="s">
        <v>135</v>
      </c>
      <c r="L1684" s="3" t="s">
        <v>564</v>
      </c>
      <c r="M1684" s="3" t="s">
        <v>45</v>
      </c>
      <c r="N1684" s="3" t="s">
        <v>84</v>
      </c>
      <c r="O1684" s="3" t="s">
        <v>46</v>
      </c>
      <c r="P1684" s="17">
        <v>41446</v>
      </c>
      <c r="Q1684" s="5" t="s">
        <v>820</v>
      </c>
      <c r="R1684" s="3" t="s">
        <v>845</v>
      </c>
      <c r="S1684" s="3"/>
      <c r="T1684" s="3"/>
      <c r="U1684" s="3" t="s">
        <v>62</v>
      </c>
      <c r="V1684" s="3" t="s">
        <v>46</v>
      </c>
      <c r="W1684" s="3" t="s">
        <v>62</v>
      </c>
      <c r="X1684" s="3" t="s">
        <v>62</v>
      </c>
      <c r="Y1684" s="2">
        <v>43619</v>
      </c>
      <c r="Z1684" s="3" t="s">
        <v>62</v>
      </c>
      <c r="AA1684" s="3" t="s">
        <v>62</v>
      </c>
      <c r="AB1684" s="3" t="s">
        <v>62</v>
      </c>
      <c r="AC1684" s="3" t="s">
        <v>62</v>
      </c>
      <c r="AD1684" s="3" t="s">
        <v>62</v>
      </c>
      <c r="AE1684" s="4"/>
      <c r="AF1684" s="3" t="s">
        <v>846</v>
      </c>
      <c r="AG1684" s="4"/>
      <c r="AH1684" s="4"/>
      <c r="AI1684" s="4"/>
      <c r="AJ1684" s="4"/>
      <c r="AK1684" s="4"/>
      <c r="AL1684" s="4"/>
      <c r="AM1684" s="4"/>
      <c r="AN1684" s="4"/>
      <c r="AO1684" s="4"/>
      <c r="AP1684" s="4"/>
      <c r="AQ1684" s="4"/>
    </row>
    <row r="1685" spans="1:43" ht="15.75" customHeight="1" x14ac:dyDescent="0.2">
      <c r="A1685" s="17">
        <v>43637</v>
      </c>
      <c r="B1685" s="17">
        <v>23980</v>
      </c>
      <c r="C1685" s="3" t="s">
        <v>48</v>
      </c>
      <c r="D1685" s="21">
        <v>60</v>
      </c>
      <c r="E1685" s="3" t="s">
        <v>40</v>
      </c>
      <c r="F1685" s="4"/>
      <c r="G1685" s="4"/>
      <c r="H1685" s="3" t="s">
        <v>49</v>
      </c>
      <c r="I1685" s="3" t="s">
        <v>449</v>
      </c>
      <c r="J1685" s="3" t="s">
        <v>51</v>
      </c>
      <c r="K1685" s="3" t="s">
        <v>135</v>
      </c>
      <c r="L1685" s="3" t="s">
        <v>910</v>
      </c>
      <c r="M1685" s="3" t="s">
        <v>45</v>
      </c>
      <c r="N1685" s="3" t="s">
        <v>39</v>
      </c>
      <c r="O1685" s="3" t="s">
        <v>62</v>
      </c>
      <c r="P1685" s="19"/>
      <c r="Q1685" s="4"/>
      <c r="R1685" s="3" t="s">
        <v>845</v>
      </c>
      <c r="S1685" s="3"/>
      <c r="T1685" s="3"/>
      <c r="U1685" s="3" t="s">
        <v>46</v>
      </c>
      <c r="V1685" s="3" t="s">
        <v>62</v>
      </c>
      <c r="W1685" s="3" t="s">
        <v>62</v>
      </c>
      <c r="X1685" s="3" t="s">
        <v>62</v>
      </c>
      <c r="Y1685" s="4"/>
      <c r="Z1685" s="3" t="s">
        <v>62</v>
      </c>
      <c r="AA1685" s="3" t="s">
        <v>62</v>
      </c>
      <c r="AB1685" s="3" t="s">
        <v>62</v>
      </c>
      <c r="AC1685" s="3" t="s">
        <v>62</v>
      </c>
      <c r="AD1685" s="3" t="s">
        <v>62</v>
      </c>
      <c r="AE1685" s="4"/>
      <c r="AF1685" s="3" t="s">
        <v>846</v>
      </c>
      <c r="AG1685" s="4"/>
      <c r="AH1685" s="4"/>
      <c r="AI1685" s="4"/>
      <c r="AJ1685" s="4"/>
      <c r="AK1685" s="4"/>
      <c r="AL1685" s="4"/>
      <c r="AM1685" s="4"/>
      <c r="AN1685" s="4"/>
      <c r="AO1685" s="4"/>
      <c r="AP1685" s="4"/>
      <c r="AQ1685" s="4"/>
    </row>
    <row r="1686" spans="1:43" ht="15.75" customHeight="1" x14ac:dyDescent="0.2">
      <c r="A1686" s="17">
        <v>43636</v>
      </c>
      <c r="B1686" s="17">
        <v>34335</v>
      </c>
      <c r="C1686" s="3" t="s">
        <v>48</v>
      </c>
      <c r="D1686" s="21">
        <v>31</v>
      </c>
      <c r="E1686" s="3" t="s">
        <v>40</v>
      </c>
      <c r="F1686" s="4"/>
      <c r="G1686" s="4"/>
      <c r="H1686" s="3" t="s">
        <v>49</v>
      </c>
      <c r="I1686" s="3" t="s">
        <v>144</v>
      </c>
      <c r="J1686" s="3" t="s">
        <v>43</v>
      </c>
      <c r="K1686" s="3" t="s">
        <v>135</v>
      </c>
      <c r="L1686" s="3" t="s">
        <v>565</v>
      </c>
      <c r="M1686" s="3" t="s">
        <v>45</v>
      </c>
      <c r="N1686" s="3" t="s">
        <v>84</v>
      </c>
      <c r="O1686" s="3" t="s">
        <v>62</v>
      </c>
      <c r="P1686" s="19"/>
      <c r="Q1686" s="4"/>
      <c r="R1686" s="3" t="s">
        <v>845</v>
      </c>
      <c r="S1686" s="3"/>
      <c r="T1686" s="3"/>
      <c r="U1686" s="3" t="s">
        <v>46</v>
      </c>
      <c r="V1686" s="3" t="s">
        <v>62</v>
      </c>
      <c r="W1686" s="3" t="s">
        <v>62</v>
      </c>
      <c r="X1686" s="3" t="s">
        <v>62</v>
      </c>
      <c r="Y1686" s="4"/>
      <c r="Z1686" s="4"/>
      <c r="AA1686" s="4"/>
      <c r="AB1686" s="4"/>
      <c r="AC1686" s="4"/>
      <c r="AD1686" s="4"/>
      <c r="AE1686" s="4"/>
      <c r="AF1686" s="3" t="s">
        <v>846</v>
      </c>
      <c r="AG1686" s="4"/>
      <c r="AH1686" s="4"/>
      <c r="AI1686" s="4"/>
      <c r="AJ1686" s="4"/>
      <c r="AK1686" s="4"/>
      <c r="AL1686" s="4"/>
      <c r="AM1686" s="4"/>
      <c r="AN1686" s="4"/>
      <c r="AO1686" s="4"/>
      <c r="AP1686" s="4"/>
      <c r="AQ1686" s="4"/>
    </row>
    <row r="1687" spans="1:43" ht="15.75" customHeight="1" x14ac:dyDescent="0.2">
      <c r="A1687" s="17">
        <v>43641</v>
      </c>
      <c r="B1687" s="17">
        <v>24182</v>
      </c>
      <c r="C1687" s="3" t="s">
        <v>54</v>
      </c>
      <c r="D1687" s="21">
        <v>59</v>
      </c>
      <c r="E1687" s="3" t="s">
        <v>55</v>
      </c>
      <c r="F1687" s="4"/>
      <c r="G1687" s="4"/>
      <c r="H1687" s="3" t="s">
        <v>41</v>
      </c>
      <c r="I1687" s="3" t="s">
        <v>1174</v>
      </c>
      <c r="J1687" s="3" t="s">
        <v>43</v>
      </c>
      <c r="K1687" s="3" t="s">
        <v>135</v>
      </c>
      <c r="L1687" s="3" t="s">
        <v>914</v>
      </c>
      <c r="M1687" s="3" t="s">
        <v>45</v>
      </c>
      <c r="N1687" s="3" t="s">
        <v>53</v>
      </c>
      <c r="O1687" s="3" t="s">
        <v>62</v>
      </c>
      <c r="P1687" s="19"/>
      <c r="Q1687" s="5" t="s">
        <v>909</v>
      </c>
      <c r="R1687" s="3" t="s">
        <v>845</v>
      </c>
      <c r="S1687" s="3"/>
      <c r="T1687" s="3"/>
      <c r="U1687" s="3" t="s">
        <v>62</v>
      </c>
      <c r="V1687" s="3" t="s">
        <v>46</v>
      </c>
      <c r="W1687" s="3" t="s">
        <v>62</v>
      </c>
      <c r="X1687" s="3" t="s">
        <v>62</v>
      </c>
      <c r="Y1687" s="4"/>
      <c r="Z1687" s="3" t="s">
        <v>62</v>
      </c>
      <c r="AA1687" s="3" t="s">
        <v>62</v>
      </c>
      <c r="AB1687" s="3" t="s">
        <v>62</v>
      </c>
      <c r="AC1687" s="3" t="s">
        <v>62</v>
      </c>
      <c r="AD1687" s="3" t="s">
        <v>62</v>
      </c>
      <c r="AE1687" s="4"/>
      <c r="AF1687" s="3" t="s">
        <v>846</v>
      </c>
      <c r="AG1687" s="4"/>
      <c r="AH1687" s="4"/>
      <c r="AI1687" s="4"/>
      <c r="AJ1687" s="4"/>
      <c r="AK1687" s="4"/>
      <c r="AL1687" s="4"/>
      <c r="AM1687" s="4"/>
      <c r="AN1687" s="4"/>
      <c r="AO1687" s="4"/>
      <c r="AP1687" s="4"/>
      <c r="AQ1687" s="4"/>
    </row>
    <row r="1688" spans="1:43" ht="15.75" customHeight="1" x14ac:dyDescent="0.2">
      <c r="A1688" s="17">
        <v>43640</v>
      </c>
      <c r="B1688" s="17">
        <v>34939</v>
      </c>
      <c r="C1688" s="3" t="s">
        <v>92</v>
      </c>
      <c r="D1688" s="21">
        <v>30</v>
      </c>
      <c r="E1688" s="3" t="s">
        <v>40</v>
      </c>
      <c r="F1688" s="4"/>
      <c r="G1688" s="4"/>
      <c r="H1688" s="3" t="s">
        <v>41</v>
      </c>
      <c r="I1688" s="3" t="s">
        <v>134</v>
      </c>
      <c r="J1688" s="3" t="s">
        <v>51</v>
      </c>
      <c r="K1688" s="3" t="s">
        <v>135</v>
      </c>
      <c r="L1688" s="3" t="s">
        <v>910</v>
      </c>
      <c r="M1688" s="3" t="s">
        <v>45</v>
      </c>
      <c r="N1688" s="3" t="s">
        <v>39</v>
      </c>
      <c r="O1688" s="3" t="s">
        <v>62</v>
      </c>
      <c r="P1688" s="19"/>
      <c r="Q1688" s="4"/>
      <c r="R1688" s="3" t="s">
        <v>845</v>
      </c>
      <c r="S1688" s="3"/>
      <c r="T1688" s="3"/>
      <c r="U1688" s="3" t="s">
        <v>46</v>
      </c>
      <c r="V1688" s="3" t="s">
        <v>62</v>
      </c>
      <c r="W1688" s="3" t="s">
        <v>62</v>
      </c>
      <c r="X1688" s="3" t="s">
        <v>62</v>
      </c>
      <c r="Y1688" s="4"/>
      <c r="Z1688" s="4"/>
      <c r="AA1688" s="4"/>
      <c r="AB1688" s="4"/>
      <c r="AC1688" s="4"/>
      <c r="AD1688" s="4"/>
      <c r="AE1688" s="4"/>
      <c r="AF1688" s="3" t="s">
        <v>846</v>
      </c>
      <c r="AG1688" s="4"/>
      <c r="AH1688" s="4"/>
      <c r="AI1688" s="4"/>
      <c r="AJ1688" s="4"/>
      <c r="AK1688" s="4"/>
      <c r="AL1688" s="4"/>
      <c r="AM1688" s="4"/>
      <c r="AN1688" s="4"/>
      <c r="AO1688" s="4"/>
      <c r="AP1688" s="4"/>
      <c r="AQ1688" s="4"/>
    </row>
    <row r="1689" spans="1:43" ht="15.75" customHeight="1" x14ac:dyDescent="0.2">
      <c r="A1689" s="17">
        <v>43619</v>
      </c>
      <c r="B1689" s="17">
        <v>25798</v>
      </c>
      <c r="C1689" s="3" t="s">
        <v>54</v>
      </c>
      <c r="D1689" s="21">
        <v>55</v>
      </c>
      <c r="E1689" s="3" t="s">
        <v>55</v>
      </c>
      <c r="F1689" s="4"/>
      <c r="G1689" s="4"/>
      <c r="H1689" s="3" t="s">
        <v>41</v>
      </c>
      <c r="I1689" s="3" t="s">
        <v>134</v>
      </c>
      <c r="J1689" s="3" t="s">
        <v>60</v>
      </c>
      <c r="K1689" s="3" t="s">
        <v>135</v>
      </c>
      <c r="L1689" s="3" t="s">
        <v>1175</v>
      </c>
      <c r="M1689" s="3" t="s">
        <v>45</v>
      </c>
      <c r="N1689" s="3" t="s">
        <v>84</v>
      </c>
      <c r="O1689" s="3" t="s">
        <v>62</v>
      </c>
      <c r="P1689" s="19"/>
      <c r="Q1689" s="5" t="s">
        <v>1176</v>
      </c>
      <c r="R1689" s="3" t="s">
        <v>845</v>
      </c>
      <c r="S1689" s="3"/>
      <c r="T1689" s="3"/>
      <c r="U1689" s="3" t="s">
        <v>62</v>
      </c>
      <c r="V1689" s="3" t="s">
        <v>46</v>
      </c>
      <c r="W1689" s="3" t="s">
        <v>62</v>
      </c>
      <c r="X1689" s="3" t="s">
        <v>62</v>
      </c>
      <c r="Y1689" s="4"/>
      <c r="Z1689" s="3" t="s">
        <v>62</v>
      </c>
      <c r="AA1689" s="3" t="s">
        <v>62</v>
      </c>
      <c r="AB1689" s="3" t="s">
        <v>62</v>
      </c>
      <c r="AC1689" s="3" t="s">
        <v>62</v>
      </c>
      <c r="AD1689" s="3" t="s">
        <v>62</v>
      </c>
      <c r="AE1689" s="4"/>
      <c r="AF1689" s="3" t="s">
        <v>846</v>
      </c>
      <c r="AG1689" s="4"/>
      <c r="AH1689" s="4"/>
      <c r="AI1689" s="4"/>
      <c r="AJ1689" s="4"/>
      <c r="AK1689" s="4"/>
      <c r="AL1689" s="4"/>
      <c r="AM1689" s="4"/>
      <c r="AN1689" s="4"/>
      <c r="AO1689" s="4"/>
      <c r="AP1689" s="4"/>
      <c r="AQ1689" s="4"/>
    </row>
    <row r="1690" spans="1:43" ht="15.75" customHeight="1" x14ac:dyDescent="0.2">
      <c r="A1690" s="17">
        <v>43633</v>
      </c>
      <c r="B1690" s="17">
        <v>31918</v>
      </c>
      <c r="C1690" s="3" t="s">
        <v>48</v>
      </c>
      <c r="D1690" s="21">
        <v>38</v>
      </c>
      <c r="E1690" s="3" t="s">
        <v>55</v>
      </c>
      <c r="F1690" s="4"/>
      <c r="G1690" s="4"/>
      <c r="H1690" s="3" t="s">
        <v>49</v>
      </c>
      <c r="I1690" s="3" t="s">
        <v>1173</v>
      </c>
      <c r="J1690" s="3" t="s">
        <v>43</v>
      </c>
      <c r="K1690" s="3" t="s">
        <v>135</v>
      </c>
      <c r="L1690" s="3" t="s">
        <v>564</v>
      </c>
      <c r="M1690" s="3" t="s">
        <v>45</v>
      </c>
      <c r="N1690" s="3" t="s">
        <v>124</v>
      </c>
      <c r="O1690" s="3" t="s">
        <v>62</v>
      </c>
      <c r="P1690" s="19"/>
      <c r="Q1690" s="5" t="s">
        <v>909</v>
      </c>
      <c r="R1690" s="3" t="s">
        <v>845</v>
      </c>
      <c r="S1690" s="3"/>
      <c r="T1690" s="3"/>
      <c r="U1690" s="3" t="s">
        <v>62</v>
      </c>
      <c r="V1690" s="3" t="s">
        <v>46</v>
      </c>
      <c r="W1690" s="3" t="s">
        <v>62</v>
      </c>
      <c r="X1690" s="3" t="s">
        <v>62</v>
      </c>
      <c r="Y1690" s="2">
        <v>43618</v>
      </c>
      <c r="Z1690" s="3" t="s">
        <v>62</v>
      </c>
      <c r="AA1690" s="3" t="s">
        <v>62</v>
      </c>
      <c r="AB1690" s="3" t="s">
        <v>62</v>
      </c>
      <c r="AC1690" s="3" t="s">
        <v>62</v>
      </c>
      <c r="AD1690" s="3" t="s">
        <v>62</v>
      </c>
      <c r="AE1690" s="4"/>
      <c r="AF1690" s="3" t="s">
        <v>846</v>
      </c>
      <c r="AG1690" s="4"/>
      <c r="AH1690" s="4"/>
      <c r="AI1690" s="4"/>
      <c r="AJ1690" s="4"/>
      <c r="AK1690" s="4"/>
      <c r="AL1690" s="4"/>
      <c r="AM1690" s="4"/>
      <c r="AN1690" s="4"/>
      <c r="AO1690" s="4"/>
      <c r="AP1690" s="4"/>
      <c r="AQ1690" s="4"/>
    </row>
    <row r="1691" spans="1:43" ht="15.75" customHeight="1" x14ac:dyDescent="0.2">
      <c r="A1691" s="17">
        <v>43644</v>
      </c>
      <c r="B1691" s="17">
        <v>35777</v>
      </c>
      <c r="C1691" s="3" t="s">
        <v>48</v>
      </c>
      <c r="D1691" s="21">
        <v>28</v>
      </c>
      <c r="E1691" s="3" t="s">
        <v>40</v>
      </c>
      <c r="F1691" s="4"/>
      <c r="G1691" s="4"/>
      <c r="H1691" s="3" t="s">
        <v>41</v>
      </c>
      <c r="I1691" s="3" t="s">
        <v>79</v>
      </c>
      <c r="J1691" s="3" t="s">
        <v>60</v>
      </c>
      <c r="K1691" s="3" t="s">
        <v>135</v>
      </c>
      <c r="L1691" s="3" t="s">
        <v>1177</v>
      </c>
      <c r="M1691" s="3" t="s">
        <v>45</v>
      </c>
      <c r="N1691" s="3" t="s">
        <v>84</v>
      </c>
      <c r="O1691" s="3" t="s">
        <v>62</v>
      </c>
      <c r="P1691" s="19"/>
      <c r="Q1691" s="5" t="s">
        <v>147</v>
      </c>
      <c r="R1691" s="3" t="s">
        <v>845</v>
      </c>
      <c r="S1691" s="3"/>
      <c r="T1691" s="3"/>
      <c r="U1691" s="3" t="s">
        <v>46</v>
      </c>
      <c r="V1691" s="3" t="s">
        <v>62</v>
      </c>
      <c r="W1691" s="3" t="s">
        <v>62</v>
      </c>
      <c r="X1691" s="3" t="s">
        <v>62</v>
      </c>
      <c r="Y1691" s="4"/>
      <c r="Z1691" s="4"/>
      <c r="AA1691" s="4"/>
      <c r="AB1691" s="4"/>
      <c r="AC1691" s="4"/>
      <c r="AD1691" s="4"/>
      <c r="AE1691" s="4"/>
      <c r="AF1691" s="3" t="s">
        <v>846</v>
      </c>
      <c r="AG1691" s="4"/>
      <c r="AH1691" s="4"/>
      <c r="AI1691" s="4"/>
      <c r="AJ1691" s="4"/>
      <c r="AK1691" s="4"/>
      <c r="AL1691" s="4"/>
      <c r="AM1691" s="4"/>
      <c r="AN1691" s="4"/>
      <c r="AO1691" s="4"/>
      <c r="AP1691" s="4"/>
      <c r="AQ1691" s="4"/>
    </row>
    <row r="1692" spans="1:43" ht="15.75" customHeight="1" x14ac:dyDescent="0.2">
      <c r="A1692" s="17">
        <v>43643</v>
      </c>
      <c r="B1692" s="17">
        <v>35997</v>
      </c>
      <c r="C1692" s="3" t="s">
        <v>48</v>
      </c>
      <c r="D1692" s="21">
        <v>27</v>
      </c>
      <c r="E1692" s="3" t="s">
        <v>55</v>
      </c>
      <c r="F1692" s="4"/>
      <c r="G1692" s="4"/>
      <c r="H1692" s="3" t="s">
        <v>41</v>
      </c>
      <c r="I1692" s="3" t="s">
        <v>79</v>
      </c>
      <c r="J1692" s="3" t="s">
        <v>60</v>
      </c>
      <c r="K1692" s="3" t="s">
        <v>135</v>
      </c>
      <c r="L1692" s="3" t="s">
        <v>1178</v>
      </c>
      <c r="M1692" s="3" t="s">
        <v>45</v>
      </c>
      <c r="N1692" s="3" t="s">
        <v>1179</v>
      </c>
      <c r="O1692" s="3" t="s">
        <v>62</v>
      </c>
      <c r="P1692" s="19"/>
      <c r="Q1692" s="3" t="s">
        <v>1180</v>
      </c>
      <c r="R1692" s="3" t="s">
        <v>845</v>
      </c>
      <c r="S1692" s="3"/>
      <c r="T1692" s="3"/>
      <c r="U1692" s="3" t="s">
        <v>62</v>
      </c>
      <c r="V1692" s="3" t="s">
        <v>46</v>
      </c>
      <c r="W1692" s="3" t="s">
        <v>62</v>
      </c>
      <c r="X1692" s="3" t="s">
        <v>62</v>
      </c>
      <c r="Y1692" s="4"/>
      <c r="Z1692" s="3" t="s">
        <v>62</v>
      </c>
      <c r="AA1692" s="3" t="s">
        <v>62</v>
      </c>
      <c r="AB1692" s="3" t="s">
        <v>62</v>
      </c>
      <c r="AC1692" s="3" t="s">
        <v>62</v>
      </c>
      <c r="AD1692" s="3" t="s">
        <v>62</v>
      </c>
      <c r="AE1692" s="4"/>
      <c r="AF1692" s="3" t="s">
        <v>846</v>
      </c>
      <c r="AG1692" s="4"/>
      <c r="AH1692" s="4"/>
      <c r="AI1692" s="4"/>
      <c r="AJ1692" s="4"/>
      <c r="AK1692" s="4"/>
      <c r="AL1692" s="4"/>
      <c r="AM1692" s="4"/>
      <c r="AN1692" s="4"/>
      <c r="AO1692" s="4"/>
      <c r="AP1692" s="4"/>
      <c r="AQ1692" s="4"/>
    </row>
    <row r="1693" spans="1:43" ht="15.75" customHeight="1" x14ac:dyDescent="0.2">
      <c r="A1693" s="17">
        <v>43642</v>
      </c>
      <c r="B1693" s="17">
        <v>33309</v>
      </c>
      <c r="C1693" s="3" t="s">
        <v>48</v>
      </c>
      <c r="D1693" s="21">
        <v>34</v>
      </c>
      <c r="E1693" s="3" t="s">
        <v>55</v>
      </c>
      <c r="F1693" s="4"/>
      <c r="G1693" s="4"/>
      <c r="H1693" s="3" t="s">
        <v>41</v>
      </c>
      <c r="I1693" s="3" t="s">
        <v>250</v>
      </c>
      <c r="J1693" s="3" t="s">
        <v>43</v>
      </c>
      <c r="K1693" s="3" t="s">
        <v>135</v>
      </c>
      <c r="L1693" s="3" t="s">
        <v>565</v>
      </c>
      <c r="M1693" s="3" t="s">
        <v>45</v>
      </c>
      <c r="N1693" s="3" t="s">
        <v>39</v>
      </c>
      <c r="O1693" s="3" t="s">
        <v>62</v>
      </c>
      <c r="P1693" s="19"/>
      <c r="Q1693" s="5" t="s">
        <v>1181</v>
      </c>
      <c r="R1693" s="3" t="s">
        <v>845</v>
      </c>
      <c r="S1693" s="3"/>
      <c r="T1693" s="3"/>
      <c r="U1693" s="3" t="s">
        <v>62</v>
      </c>
      <c r="V1693" s="3" t="s">
        <v>46</v>
      </c>
      <c r="W1693" s="3" t="s">
        <v>62</v>
      </c>
      <c r="X1693" s="3" t="s">
        <v>62</v>
      </c>
      <c r="Y1693" s="2">
        <v>43622</v>
      </c>
      <c r="Z1693" s="3" t="s">
        <v>62</v>
      </c>
      <c r="AA1693" s="3" t="s">
        <v>62</v>
      </c>
      <c r="AB1693" s="3" t="s">
        <v>62</v>
      </c>
      <c r="AC1693" s="3" t="s">
        <v>62</v>
      </c>
      <c r="AD1693" s="3" t="s">
        <v>62</v>
      </c>
      <c r="AE1693" s="4"/>
      <c r="AF1693" s="3" t="s">
        <v>846</v>
      </c>
      <c r="AG1693" s="4"/>
      <c r="AH1693" s="4"/>
      <c r="AI1693" s="4"/>
      <c r="AJ1693" s="4"/>
      <c r="AK1693" s="4"/>
      <c r="AL1693" s="4"/>
      <c r="AM1693" s="4"/>
      <c r="AN1693" s="4"/>
      <c r="AO1693" s="4"/>
      <c r="AP1693" s="4"/>
      <c r="AQ1693" s="4"/>
    </row>
    <row r="1694" spans="1:43" ht="15.75" customHeight="1" x14ac:dyDescent="0.2">
      <c r="A1694" s="17">
        <v>43633</v>
      </c>
      <c r="B1694" s="17">
        <v>33729</v>
      </c>
      <c r="C1694" s="3" t="s">
        <v>48</v>
      </c>
      <c r="D1694" s="21">
        <v>33</v>
      </c>
      <c r="E1694" s="3" t="s">
        <v>40</v>
      </c>
      <c r="F1694" s="4"/>
      <c r="G1694" s="4"/>
      <c r="H1694" s="3" t="s">
        <v>41</v>
      </c>
      <c r="I1694" s="3" t="s">
        <v>1182</v>
      </c>
      <c r="J1694" s="3" t="s">
        <v>43</v>
      </c>
      <c r="K1694" s="3" t="s">
        <v>135</v>
      </c>
      <c r="L1694" s="3" t="s">
        <v>949</v>
      </c>
      <c r="M1694" s="3" t="s">
        <v>45</v>
      </c>
      <c r="N1694" s="3" t="s">
        <v>58</v>
      </c>
      <c r="O1694" s="3" t="s">
        <v>62</v>
      </c>
      <c r="P1694" s="19"/>
      <c r="Q1694" s="4"/>
      <c r="R1694" s="3" t="s">
        <v>845</v>
      </c>
      <c r="S1694" s="3"/>
      <c r="T1694" s="3"/>
      <c r="U1694" s="3" t="s">
        <v>46</v>
      </c>
      <c r="V1694" s="3" t="s">
        <v>62</v>
      </c>
      <c r="W1694" s="3" t="s">
        <v>62</v>
      </c>
      <c r="X1694" s="3" t="s">
        <v>62</v>
      </c>
      <c r="Y1694" s="4"/>
      <c r="Z1694" s="4"/>
      <c r="AA1694" s="4"/>
      <c r="AB1694" s="4"/>
      <c r="AC1694" s="4"/>
      <c r="AD1694" s="4"/>
      <c r="AE1694" s="4"/>
      <c r="AF1694" s="3" t="s">
        <v>846</v>
      </c>
      <c r="AG1694" s="4"/>
      <c r="AH1694" s="4"/>
      <c r="AI1694" s="4"/>
      <c r="AJ1694" s="4"/>
      <c r="AK1694" s="4"/>
      <c r="AL1694" s="4"/>
      <c r="AM1694" s="4"/>
      <c r="AN1694" s="4"/>
      <c r="AO1694" s="4"/>
      <c r="AP1694" s="4"/>
      <c r="AQ1694" s="4"/>
    </row>
    <row r="1695" spans="1:43" ht="15.75" customHeight="1" x14ac:dyDescent="0.2">
      <c r="A1695" s="17">
        <v>43633</v>
      </c>
      <c r="B1695" s="17">
        <v>33753</v>
      </c>
      <c r="C1695" s="3" t="s">
        <v>48</v>
      </c>
      <c r="D1695" s="21">
        <v>33</v>
      </c>
      <c r="E1695" s="3" t="s">
        <v>55</v>
      </c>
      <c r="F1695" s="4"/>
      <c r="G1695" s="4"/>
      <c r="H1695" s="3" t="s">
        <v>41</v>
      </c>
      <c r="I1695" s="3" t="s">
        <v>1183</v>
      </c>
      <c r="J1695" s="3" t="s">
        <v>60</v>
      </c>
      <c r="K1695" s="3" t="s">
        <v>135</v>
      </c>
      <c r="L1695" s="3" t="s">
        <v>1184</v>
      </c>
      <c r="M1695" s="3" t="s">
        <v>45</v>
      </c>
      <c r="N1695" s="3" t="s">
        <v>58</v>
      </c>
      <c r="O1695" s="3" t="s">
        <v>46</v>
      </c>
      <c r="P1695" s="17">
        <v>43180</v>
      </c>
      <c r="Q1695" s="4"/>
      <c r="R1695" s="3" t="s">
        <v>845</v>
      </c>
      <c r="S1695" s="3"/>
      <c r="T1695" s="3"/>
      <c r="U1695" s="3" t="s">
        <v>46</v>
      </c>
      <c r="V1695" s="3" t="s">
        <v>62</v>
      </c>
      <c r="W1695" s="3" t="s">
        <v>62</v>
      </c>
      <c r="X1695" s="3" t="s">
        <v>62</v>
      </c>
      <c r="Y1695" s="4"/>
      <c r="Z1695" s="3" t="s">
        <v>62</v>
      </c>
      <c r="AA1695" s="3" t="s">
        <v>62</v>
      </c>
      <c r="AB1695" s="3" t="s">
        <v>62</v>
      </c>
      <c r="AC1695" s="3" t="s">
        <v>62</v>
      </c>
      <c r="AD1695" s="3" t="s">
        <v>62</v>
      </c>
      <c r="AE1695" s="4"/>
      <c r="AF1695" s="3" t="s">
        <v>846</v>
      </c>
      <c r="AG1695" s="4"/>
      <c r="AH1695" s="4"/>
      <c r="AI1695" s="4"/>
      <c r="AJ1695" s="4"/>
      <c r="AK1695" s="4"/>
      <c r="AL1695" s="4"/>
      <c r="AM1695" s="4"/>
      <c r="AN1695" s="4"/>
      <c r="AO1695" s="4"/>
      <c r="AP1695" s="4"/>
      <c r="AQ1695" s="4"/>
    </row>
    <row r="1696" spans="1:43" ht="15.75" customHeight="1" x14ac:dyDescent="0.2">
      <c r="A1696" s="17">
        <v>43633</v>
      </c>
      <c r="B1696" s="17">
        <v>32256</v>
      </c>
      <c r="C1696" s="3" t="s">
        <v>48</v>
      </c>
      <c r="D1696" s="21">
        <v>37</v>
      </c>
      <c r="E1696" s="3" t="s">
        <v>40</v>
      </c>
      <c r="F1696" s="4"/>
      <c r="G1696" s="4"/>
      <c r="H1696" s="3" t="s">
        <v>49</v>
      </c>
      <c r="I1696" s="3" t="s">
        <v>745</v>
      </c>
      <c r="J1696" s="3" t="s">
        <v>43</v>
      </c>
      <c r="K1696" s="3" t="s">
        <v>135</v>
      </c>
      <c r="L1696" s="3" t="s">
        <v>564</v>
      </c>
      <c r="M1696" s="3" t="s">
        <v>45</v>
      </c>
      <c r="N1696" s="3" t="s">
        <v>124</v>
      </c>
      <c r="O1696" s="3" t="s">
        <v>46</v>
      </c>
      <c r="P1696" s="17">
        <v>43298</v>
      </c>
      <c r="Q1696" s="4"/>
      <c r="R1696" s="3" t="s">
        <v>845</v>
      </c>
      <c r="S1696" s="3"/>
      <c r="T1696" s="3"/>
      <c r="U1696" s="3" t="s">
        <v>46</v>
      </c>
      <c r="V1696" s="3" t="s">
        <v>62</v>
      </c>
      <c r="W1696" s="3" t="s">
        <v>62</v>
      </c>
      <c r="X1696" s="3" t="s">
        <v>62</v>
      </c>
      <c r="Y1696" s="4"/>
      <c r="Z1696" s="4"/>
      <c r="AA1696" s="4"/>
      <c r="AB1696" s="4"/>
      <c r="AC1696" s="4"/>
      <c r="AD1696" s="4"/>
      <c r="AE1696" s="4"/>
      <c r="AF1696" s="3" t="s">
        <v>846</v>
      </c>
      <c r="AG1696" s="4"/>
      <c r="AH1696" s="4"/>
      <c r="AI1696" s="4"/>
      <c r="AJ1696" s="4"/>
      <c r="AK1696" s="4"/>
      <c r="AL1696" s="4"/>
      <c r="AM1696" s="4"/>
      <c r="AN1696" s="4"/>
      <c r="AO1696" s="4"/>
      <c r="AP1696" s="4"/>
      <c r="AQ1696" s="4"/>
    </row>
    <row r="1697" spans="1:43" ht="15.75" customHeight="1" x14ac:dyDescent="0.2">
      <c r="A1697" s="17">
        <v>43633</v>
      </c>
      <c r="B1697" s="17">
        <v>33574</v>
      </c>
      <c r="C1697" s="3" t="s">
        <v>48</v>
      </c>
      <c r="D1697" s="21">
        <v>34</v>
      </c>
      <c r="E1697" s="3" t="s">
        <v>40</v>
      </c>
      <c r="F1697" s="4"/>
      <c r="G1697" s="4"/>
      <c r="H1697" s="3" t="s">
        <v>41</v>
      </c>
      <c r="I1697" s="3" t="s">
        <v>79</v>
      </c>
      <c r="J1697" s="3" t="s">
        <v>60</v>
      </c>
      <c r="K1697" s="3" t="s">
        <v>135</v>
      </c>
      <c r="L1697" s="3" t="s">
        <v>1185</v>
      </c>
      <c r="M1697" s="3" t="s">
        <v>45</v>
      </c>
      <c r="N1697" s="3" t="s">
        <v>58</v>
      </c>
      <c r="O1697" s="3" t="s">
        <v>62</v>
      </c>
      <c r="P1697" s="19"/>
      <c r="Q1697" s="4"/>
      <c r="R1697" s="3" t="s">
        <v>898</v>
      </c>
      <c r="S1697" s="3"/>
      <c r="T1697" s="3"/>
      <c r="U1697" s="4"/>
      <c r="V1697" s="4"/>
      <c r="W1697" s="4"/>
      <c r="X1697" s="4"/>
      <c r="Y1697" s="4"/>
      <c r="Z1697" s="4"/>
      <c r="AA1697" s="4"/>
      <c r="AB1697" s="4"/>
      <c r="AC1697" s="4"/>
      <c r="AD1697" s="4"/>
      <c r="AE1697" s="4"/>
      <c r="AF1697" s="4"/>
      <c r="AG1697" s="3" t="s">
        <v>62</v>
      </c>
      <c r="AH1697" s="3" t="s">
        <v>62</v>
      </c>
      <c r="AI1697" s="3" t="s">
        <v>62</v>
      </c>
      <c r="AJ1697" s="3" t="s">
        <v>62</v>
      </c>
      <c r="AK1697" s="3" t="s">
        <v>62</v>
      </c>
      <c r="AL1697" s="3" t="s">
        <v>62</v>
      </c>
      <c r="AM1697" s="3" t="s">
        <v>62</v>
      </c>
      <c r="AN1697" s="3" t="s">
        <v>46</v>
      </c>
      <c r="AO1697" s="3" t="s">
        <v>62</v>
      </c>
      <c r="AP1697" s="3" t="s">
        <v>62</v>
      </c>
      <c r="AQ1697" s="4"/>
    </row>
    <row r="1698" spans="1:43" ht="15.75" customHeight="1" x14ac:dyDescent="0.2">
      <c r="A1698" s="17">
        <v>43644</v>
      </c>
      <c r="B1698" s="17">
        <v>30937</v>
      </c>
      <c r="C1698" s="3" t="s">
        <v>54</v>
      </c>
      <c r="D1698" s="21">
        <v>41</v>
      </c>
      <c r="E1698" s="3" t="s">
        <v>55</v>
      </c>
      <c r="F1698" s="4"/>
      <c r="G1698" s="4"/>
      <c r="H1698" s="3" t="s">
        <v>49</v>
      </c>
      <c r="I1698" s="3" t="s">
        <v>56</v>
      </c>
      <c r="J1698" s="3" t="s">
        <v>121</v>
      </c>
      <c r="K1698" s="3" t="s">
        <v>135</v>
      </c>
      <c r="L1698" s="3" t="s">
        <v>1186</v>
      </c>
      <c r="M1698" s="3" t="s">
        <v>45</v>
      </c>
      <c r="N1698" s="3" t="s">
        <v>39</v>
      </c>
      <c r="O1698" s="3" t="s">
        <v>62</v>
      </c>
      <c r="P1698" s="19"/>
      <c r="Q1698" s="4"/>
      <c r="R1698" s="3" t="s">
        <v>898</v>
      </c>
      <c r="S1698" s="3"/>
      <c r="T1698" s="3"/>
      <c r="U1698" s="4"/>
      <c r="V1698" s="4"/>
      <c r="W1698" s="4"/>
      <c r="X1698" s="4"/>
      <c r="Y1698" s="4"/>
      <c r="Z1698" s="4"/>
      <c r="AA1698" s="4"/>
      <c r="AB1698" s="4"/>
      <c r="AC1698" s="4"/>
      <c r="AD1698" s="4"/>
      <c r="AE1698" s="4"/>
      <c r="AF1698" s="4"/>
      <c r="AG1698" s="3" t="s">
        <v>62</v>
      </c>
      <c r="AH1698" s="3" t="s">
        <v>62</v>
      </c>
      <c r="AI1698" s="3" t="s">
        <v>62</v>
      </c>
      <c r="AJ1698" s="3" t="s">
        <v>62</v>
      </c>
      <c r="AK1698" s="3" t="s">
        <v>62</v>
      </c>
      <c r="AL1698" s="3" t="s">
        <v>62</v>
      </c>
      <c r="AM1698" s="3" t="s">
        <v>62</v>
      </c>
      <c r="AN1698" s="3" t="s">
        <v>62</v>
      </c>
      <c r="AO1698" s="3" t="s">
        <v>62</v>
      </c>
      <c r="AP1698" s="3" t="s">
        <v>62</v>
      </c>
      <c r="AQ1698" s="3" t="s">
        <v>1187</v>
      </c>
    </row>
    <row r="1699" spans="1:43" ht="15.75" customHeight="1" x14ac:dyDescent="0.2">
      <c r="A1699" s="17">
        <v>43635</v>
      </c>
      <c r="B1699" s="17">
        <v>36625</v>
      </c>
      <c r="C1699" s="3" t="s">
        <v>48</v>
      </c>
      <c r="D1699" s="21">
        <v>25</v>
      </c>
      <c r="E1699" s="3" t="s">
        <v>55</v>
      </c>
      <c r="F1699" s="4"/>
      <c r="G1699" s="4"/>
      <c r="H1699" s="3" t="s">
        <v>41</v>
      </c>
      <c r="I1699" s="3" t="s">
        <v>79</v>
      </c>
      <c r="J1699" s="3" t="s">
        <v>43</v>
      </c>
      <c r="K1699" s="3" t="s">
        <v>135</v>
      </c>
      <c r="L1699" s="3" t="s">
        <v>1188</v>
      </c>
      <c r="M1699" s="3" t="s">
        <v>45</v>
      </c>
      <c r="N1699" s="3" t="s">
        <v>84</v>
      </c>
      <c r="O1699" s="3" t="s">
        <v>62</v>
      </c>
      <c r="P1699" s="19"/>
      <c r="Q1699" s="5" t="s">
        <v>1189</v>
      </c>
      <c r="R1699" s="3" t="s">
        <v>845</v>
      </c>
      <c r="S1699" s="3"/>
      <c r="T1699" s="3"/>
      <c r="U1699" s="3" t="s">
        <v>62</v>
      </c>
      <c r="V1699" s="3" t="s">
        <v>46</v>
      </c>
      <c r="W1699" s="3" t="s">
        <v>62</v>
      </c>
      <c r="X1699" s="3" t="s">
        <v>62</v>
      </c>
      <c r="Y1699" s="4"/>
      <c r="Z1699" s="3" t="s">
        <v>62</v>
      </c>
      <c r="AA1699" s="3" t="s">
        <v>62</v>
      </c>
      <c r="AB1699" s="3" t="s">
        <v>62</v>
      </c>
      <c r="AC1699" s="3" t="s">
        <v>62</v>
      </c>
      <c r="AD1699" s="3" t="s">
        <v>62</v>
      </c>
      <c r="AE1699" s="4"/>
      <c r="AF1699" s="3" t="s">
        <v>846</v>
      </c>
      <c r="AG1699" s="4"/>
      <c r="AH1699" s="4"/>
      <c r="AI1699" s="4"/>
      <c r="AJ1699" s="4"/>
      <c r="AK1699" s="4"/>
      <c r="AL1699" s="4"/>
      <c r="AM1699" s="4"/>
      <c r="AN1699" s="4"/>
      <c r="AO1699" s="4"/>
      <c r="AP1699" s="4"/>
      <c r="AQ1699" s="4"/>
    </row>
    <row r="1700" spans="1:43" ht="15.75" customHeight="1" x14ac:dyDescent="0.2">
      <c r="A1700" s="17">
        <v>43619</v>
      </c>
      <c r="B1700" s="17">
        <v>31061</v>
      </c>
      <c r="C1700" s="3" t="s">
        <v>54</v>
      </c>
      <c r="D1700" s="21">
        <v>40</v>
      </c>
      <c r="E1700" s="3" t="s">
        <v>55</v>
      </c>
      <c r="F1700" s="4"/>
      <c r="G1700" s="4"/>
      <c r="H1700" s="3" t="s">
        <v>49</v>
      </c>
      <c r="I1700" s="3" t="s">
        <v>56</v>
      </c>
      <c r="J1700" s="3" t="s">
        <v>51</v>
      </c>
      <c r="K1700" s="3" t="s">
        <v>135</v>
      </c>
      <c r="L1700" s="3" t="s">
        <v>910</v>
      </c>
      <c r="M1700" s="3" t="s">
        <v>45</v>
      </c>
      <c r="N1700" s="3" t="s">
        <v>1179</v>
      </c>
      <c r="O1700" s="3" t="s">
        <v>46</v>
      </c>
      <c r="P1700" s="17">
        <v>43284</v>
      </c>
      <c r="Q1700" s="5" t="s">
        <v>1166</v>
      </c>
      <c r="R1700" s="3" t="s">
        <v>845</v>
      </c>
      <c r="S1700" s="3"/>
      <c r="T1700" s="3"/>
      <c r="U1700" s="3" t="s">
        <v>62</v>
      </c>
      <c r="V1700" s="3" t="s">
        <v>46</v>
      </c>
      <c r="W1700" s="3" t="s">
        <v>62</v>
      </c>
      <c r="X1700" s="3" t="s">
        <v>62</v>
      </c>
      <c r="Y1700" s="2">
        <v>43590</v>
      </c>
      <c r="Z1700" s="3" t="s">
        <v>62</v>
      </c>
      <c r="AA1700" s="3" t="s">
        <v>62</v>
      </c>
      <c r="AB1700" s="3" t="s">
        <v>62</v>
      </c>
      <c r="AC1700" s="3" t="s">
        <v>62</v>
      </c>
      <c r="AD1700" s="3" t="s">
        <v>62</v>
      </c>
      <c r="AE1700" s="4"/>
      <c r="AF1700" s="3" t="s">
        <v>846</v>
      </c>
      <c r="AG1700" s="4"/>
      <c r="AH1700" s="4"/>
      <c r="AI1700" s="4"/>
      <c r="AJ1700" s="4"/>
      <c r="AK1700" s="4"/>
      <c r="AL1700" s="4"/>
      <c r="AM1700" s="4"/>
      <c r="AN1700" s="4"/>
      <c r="AO1700" s="4"/>
      <c r="AP1700" s="4"/>
      <c r="AQ1700" s="4"/>
    </row>
    <row r="1701" spans="1:43" ht="15.75" customHeight="1" x14ac:dyDescent="0.2">
      <c r="A1701" s="17">
        <v>43619</v>
      </c>
      <c r="B1701" s="17">
        <v>33092</v>
      </c>
      <c r="C1701" s="3" t="s">
        <v>48</v>
      </c>
      <c r="D1701" s="21">
        <v>35</v>
      </c>
      <c r="E1701" s="3" t="s">
        <v>55</v>
      </c>
      <c r="F1701" s="4"/>
      <c r="G1701" s="4"/>
      <c r="H1701" s="3" t="s">
        <v>41</v>
      </c>
      <c r="I1701" s="3" t="s">
        <v>250</v>
      </c>
      <c r="J1701" s="3" t="s">
        <v>121</v>
      </c>
      <c r="K1701" s="3" t="s">
        <v>135</v>
      </c>
      <c r="L1701" s="3" t="s">
        <v>1190</v>
      </c>
      <c r="M1701" s="3" t="s">
        <v>45</v>
      </c>
      <c r="N1701" s="3" t="s">
        <v>1191</v>
      </c>
      <c r="O1701" s="3" t="s">
        <v>62</v>
      </c>
      <c r="P1701" s="19"/>
      <c r="Q1701" s="5" t="s">
        <v>1192</v>
      </c>
      <c r="R1701" s="3" t="s">
        <v>845</v>
      </c>
      <c r="S1701" s="3"/>
      <c r="T1701" s="3"/>
      <c r="U1701" s="3" t="s">
        <v>62</v>
      </c>
      <c r="V1701" s="3" t="s">
        <v>46</v>
      </c>
      <c r="W1701" s="3" t="s">
        <v>62</v>
      </c>
      <c r="X1701" s="3" t="s">
        <v>62</v>
      </c>
      <c r="Y1701" s="2">
        <v>43602</v>
      </c>
      <c r="Z1701" s="3" t="s">
        <v>62</v>
      </c>
      <c r="AA1701" s="3" t="s">
        <v>62</v>
      </c>
      <c r="AB1701" s="3" t="s">
        <v>62</v>
      </c>
      <c r="AC1701" s="3" t="s">
        <v>62</v>
      </c>
      <c r="AD1701" s="3" t="s">
        <v>62</v>
      </c>
      <c r="AE1701" s="4"/>
      <c r="AF1701" s="3" t="s">
        <v>846</v>
      </c>
      <c r="AG1701" s="4"/>
      <c r="AH1701" s="4"/>
      <c r="AI1701" s="4"/>
      <c r="AJ1701" s="4"/>
      <c r="AK1701" s="4"/>
      <c r="AL1701" s="4"/>
      <c r="AM1701" s="4"/>
      <c r="AN1701" s="4"/>
      <c r="AO1701" s="4"/>
      <c r="AP1701" s="4"/>
      <c r="AQ1701" s="4"/>
    </row>
    <row r="1702" spans="1:43" ht="15.75" customHeight="1" x14ac:dyDescent="0.2">
      <c r="A1702" s="17">
        <v>43619</v>
      </c>
      <c r="B1702" s="17">
        <v>24939</v>
      </c>
      <c r="C1702" s="3" t="s">
        <v>54</v>
      </c>
      <c r="D1702" s="21">
        <v>57</v>
      </c>
      <c r="E1702" s="3" t="s">
        <v>55</v>
      </c>
      <c r="F1702" s="4"/>
      <c r="G1702" s="4"/>
      <c r="H1702" s="3" t="s">
        <v>49</v>
      </c>
      <c r="I1702" s="3" t="s">
        <v>154</v>
      </c>
      <c r="J1702" s="3" t="s">
        <v>51</v>
      </c>
      <c r="K1702" s="3" t="s">
        <v>135</v>
      </c>
      <c r="L1702" s="3" t="s">
        <v>910</v>
      </c>
      <c r="M1702" s="3" t="s">
        <v>45</v>
      </c>
      <c r="N1702" s="3" t="s">
        <v>1179</v>
      </c>
      <c r="O1702" s="3" t="s">
        <v>62</v>
      </c>
      <c r="P1702" s="19"/>
      <c r="Q1702" s="5" t="s">
        <v>1193</v>
      </c>
      <c r="R1702" s="3" t="s">
        <v>845</v>
      </c>
      <c r="S1702" s="3"/>
      <c r="T1702" s="3"/>
      <c r="U1702" s="3" t="s">
        <v>62</v>
      </c>
      <c r="V1702" s="3" t="s">
        <v>46</v>
      </c>
      <c r="W1702" s="3" t="s">
        <v>62</v>
      </c>
      <c r="X1702" s="3" t="s">
        <v>62</v>
      </c>
      <c r="Y1702" s="4"/>
      <c r="Z1702" s="3" t="s">
        <v>62</v>
      </c>
      <c r="AA1702" s="3" t="s">
        <v>62</v>
      </c>
      <c r="AB1702" s="3" t="s">
        <v>62</v>
      </c>
      <c r="AC1702" s="3" t="s">
        <v>62</v>
      </c>
      <c r="AD1702" s="3" t="s">
        <v>62</v>
      </c>
      <c r="AE1702" s="4"/>
      <c r="AF1702" s="3" t="s">
        <v>846</v>
      </c>
      <c r="AG1702" s="4"/>
      <c r="AH1702" s="4"/>
      <c r="AI1702" s="4"/>
      <c r="AJ1702" s="4"/>
      <c r="AK1702" s="4"/>
      <c r="AL1702" s="4"/>
      <c r="AM1702" s="4"/>
      <c r="AN1702" s="4"/>
      <c r="AO1702" s="4"/>
      <c r="AP1702" s="4"/>
      <c r="AQ1702" s="4"/>
    </row>
    <row r="1703" spans="1:43" ht="15.75" customHeight="1" x14ac:dyDescent="0.2">
      <c r="A1703" s="17">
        <v>43619</v>
      </c>
      <c r="B1703" s="17">
        <v>31806</v>
      </c>
      <c r="C1703" s="3" t="s">
        <v>54</v>
      </c>
      <c r="D1703" s="21">
        <v>38</v>
      </c>
      <c r="E1703" s="3" t="s">
        <v>40</v>
      </c>
      <c r="F1703" s="4"/>
      <c r="G1703" s="4"/>
      <c r="H1703" s="3" t="s">
        <v>41</v>
      </c>
      <c r="I1703" s="3" t="s">
        <v>1194</v>
      </c>
      <c r="J1703" s="3" t="s">
        <v>121</v>
      </c>
      <c r="K1703" s="3" t="s">
        <v>135</v>
      </c>
      <c r="L1703" s="3" t="s">
        <v>1195</v>
      </c>
      <c r="M1703" s="3" t="s">
        <v>45</v>
      </c>
      <c r="N1703" s="3" t="s">
        <v>84</v>
      </c>
      <c r="O1703" s="3" t="s">
        <v>62</v>
      </c>
      <c r="P1703" s="19"/>
      <c r="Q1703" s="4"/>
      <c r="R1703" s="3" t="s">
        <v>845</v>
      </c>
      <c r="S1703" s="3"/>
      <c r="T1703" s="3"/>
      <c r="U1703" s="3" t="s">
        <v>46</v>
      </c>
      <c r="V1703" s="3" t="s">
        <v>62</v>
      </c>
      <c r="W1703" s="3" t="s">
        <v>62</v>
      </c>
      <c r="X1703" s="3" t="s">
        <v>62</v>
      </c>
      <c r="Y1703" s="4"/>
      <c r="Z1703" s="3" t="s">
        <v>62</v>
      </c>
      <c r="AA1703" s="3" t="s">
        <v>62</v>
      </c>
      <c r="AB1703" s="3" t="s">
        <v>62</v>
      </c>
      <c r="AC1703" s="3" t="s">
        <v>62</v>
      </c>
      <c r="AD1703" s="3" t="s">
        <v>62</v>
      </c>
      <c r="AE1703" s="4"/>
      <c r="AF1703" s="3" t="s">
        <v>846</v>
      </c>
      <c r="AG1703" s="4"/>
      <c r="AH1703" s="4"/>
      <c r="AI1703" s="4"/>
      <c r="AJ1703" s="4"/>
      <c r="AK1703" s="4"/>
      <c r="AL1703" s="4"/>
      <c r="AM1703" s="4"/>
      <c r="AN1703" s="4"/>
      <c r="AO1703" s="4"/>
      <c r="AP1703" s="4"/>
      <c r="AQ1703" s="4"/>
    </row>
    <row r="1704" spans="1:43" ht="15.75" customHeight="1" x14ac:dyDescent="0.2">
      <c r="A1704" s="17">
        <v>43619</v>
      </c>
      <c r="B1704" s="17">
        <v>32463</v>
      </c>
      <c r="C1704" s="3" t="s">
        <v>54</v>
      </c>
      <c r="D1704" s="21">
        <v>37</v>
      </c>
      <c r="E1704" s="3" t="s">
        <v>55</v>
      </c>
      <c r="F1704" s="4"/>
      <c r="G1704" s="4"/>
      <c r="H1704" s="3" t="s">
        <v>49</v>
      </c>
      <c r="I1704" s="3" t="s">
        <v>56</v>
      </c>
      <c r="J1704" s="3" t="s">
        <v>121</v>
      </c>
      <c r="K1704" s="3" t="s">
        <v>135</v>
      </c>
      <c r="L1704" s="3" t="s">
        <v>1196</v>
      </c>
      <c r="M1704" s="3" t="s">
        <v>45</v>
      </c>
      <c r="N1704" s="3" t="s">
        <v>58</v>
      </c>
      <c r="O1704" s="3" t="s">
        <v>62</v>
      </c>
      <c r="P1704" s="19"/>
      <c r="Q1704" s="3" t="s">
        <v>1197</v>
      </c>
      <c r="R1704" s="3" t="s">
        <v>845</v>
      </c>
      <c r="S1704" s="3"/>
      <c r="T1704" s="3"/>
      <c r="U1704" s="3" t="s">
        <v>62</v>
      </c>
      <c r="V1704" s="3" t="s">
        <v>46</v>
      </c>
      <c r="W1704" s="3" t="s">
        <v>62</v>
      </c>
      <c r="X1704" s="3" t="s">
        <v>62</v>
      </c>
      <c r="Y1704" s="2">
        <v>43603</v>
      </c>
      <c r="Z1704" s="3" t="s">
        <v>62</v>
      </c>
      <c r="AA1704" s="3" t="s">
        <v>62</v>
      </c>
      <c r="AB1704" s="3" t="s">
        <v>62</v>
      </c>
      <c r="AC1704" s="3" t="s">
        <v>62</v>
      </c>
      <c r="AD1704" s="3" t="s">
        <v>62</v>
      </c>
      <c r="AE1704" s="4"/>
      <c r="AF1704" s="3" t="s">
        <v>846</v>
      </c>
      <c r="AG1704" s="4"/>
      <c r="AH1704" s="4"/>
      <c r="AI1704" s="4"/>
      <c r="AJ1704" s="4"/>
      <c r="AK1704" s="4"/>
      <c r="AL1704" s="4"/>
      <c r="AM1704" s="4"/>
      <c r="AN1704" s="4"/>
      <c r="AO1704" s="4"/>
      <c r="AP1704" s="4"/>
      <c r="AQ1704" s="4"/>
    </row>
    <row r="1705" spans="1:43" ht="15.75" customHeight="1" x14ac:dyDescent="0.2">
      <c r="A1705" s="17">
        <v>43619</v>
      </c>
      <c r="B1705" s="17">
        <v>31320</v>
      </c>
      <c r="C1705" s="3" t="s">
        <v>48</v>
      </c>
      <c r="D1705" s="21">
        <v>40</v>
      </c>
      <c r="E1705" s="3" t="s">
        <v>55</v>
      </c>
      <c r="F1705" s="4"/>
      <c r="G1705" s="4"/>
      <c r="H1705" s="3" t="s">
        <v>41</v>
      </c>
      <c r="I1705" s="3" t="s">
        <v>79</v>
      </c>
      <c r="J1705" s="3" t="s">
        <v>43</v>
      </c>
      <c r="K1705" s="3" t="s">
        <v>135</v>
      </c>
      <c r="L1705" s="3" t="s">
        <v>1198</v>
      </c>
      <c r="M1705" s="3" t="s">
        <v>45</v>
      </c>
      <c r="N1705" s="3" t="s">
        <v>39</v>
      </c>
      <c r="O1705" s="3" t="s">
        <v>46</v>
      </c>
      <c r="P1705" s="17">
        <v>43223</v>
      </c>
      <c r="Q1705" s="5" t="s">
        <v>909</v>
      </c>
      <c r="R1705" s="3" t="s">
        <v>845</v>
      </c>
      <c r="S1705" s="3"/>
      <c r="T1705" s="3"/>
      <c r="U1705" s="3" t="s">
        <v>62</v>
      </c>
      <c r="V1705" s="3" t="s">
        <v>46</v>
      </c>
      <c r="W1705" s="3" t="s">
        <v>62</v>
      </c>
      <c r="X1705" s="3" t="s">
        <v>62</v>
      </c>
      <c r="Y1705" s="2">
        <v>43593</v>
      </c>
      <c r="Z1705" s="3" t="s">
        <v>62</v>
      </c>
      <c r="AA1705" s="3" t="s">
        <v>62</v>
      </c>
      <c r="AB1705" s="3" t="s">
        <v>62</v>
      </c>
      <c r="AC1705" s="3" t="s">
        <v>62</v>
      </c>
      <c r="AD1705" s="3" t="s">
        <v>62</v>
      </c>
      <c r="AE1705" s="4"/>
      <c r="AF1705" s="3" t="s">
        <v>846</v>
      </c>
      <c r="AG1705" s="4"/>
      <c r="AH1705" s="4"/>
      <c r="AI1705" s="4"/>
      <c r="AJ1705" s="4"/>
      <c r="AK1705" s="4"/>
      <c r="AL1705" s="4"/>
      <c r="AM1705" s="4"/>
      <c r="AN1705" s="4"/>
      <c r="AO1705" s="4"/>
      <c r="AP1705" s="4"/>
      <c r="AQ1705" s="4"/>
    </row>
    <row r="1706" spans="1:43" ht="15.75" customHeight="1" x14ac:dyDescent="0.2">
      <c r="A1706" s="17">
        <v>43620</v>
      </c>
      <c r="B1706" s="17">
        <v>35523</v>
      </c>
      <c r="C1706" s="3" t="s">
        <v>48</v>
      </c>
      <c r="D1706" s="21">
        <v>28</v>
      </c>
      <c r="E1706" s="3" t="s">
        <v>55</v>
      </c>
      <c r="F1706" s="4"/>
      <c r="G1706" s="4"/>
      <c r="H1706" s="3" t="s">
        <v>41</v>
      </c>
      <c r="I1706" s="3" t="s">
        <v>79</v>
      </c>
      <c r="J1706" s="3" t="s">
        <v>60</v>
      </c>
      <c r="K1706" s="3" t="s">
        <v>135</v>
      </c>
      <c r="L1706" s="3" t="s">
        <v>1155</v>
      </c>
      <c r="M1706" s="3" t="s">
        <v>45</v>
      </c>
      <c r="N1706" s="3" t="s">
        <v>84</v>
      </c>
      <c r="O1706" s="3" t="s">
        <v>62</v>
      </c>
      <c r="P1706" s="19"/>
      <c r="Q1706" s="4"/>
      <c r="R1706" s="3" t="s">
        <v>845</v>
      </c>
      <c r="S1706" s="3"/>
      <c r="T1706" s="3"/>
      <c r="U1706" s="3" t="s">
        <v>62</v>
      </c>
      <c r="V1706" s="3" t="s">
        <v>62</v>
      </c>
      <c r="W1706" s="3" t="s">
        <v>46</v>
      </c>
      <c r="X1706" s="3" t="s">
        <v>62</v>
      </c>
      <c r="Y1706" s="4"/>
      <c r="Z1706" s="3" t="s">
        <v>62</v>
      </c>
      <c r="AA1706" s="3" t="s">
        <v>62</v>
      </c>
      <c r="AB1706" s="3" t="s">
        <v>62</v>
      </c>
      <c r="AC1706" s="3" t="s">
        <v>62</v>
      </c>
      <c r="AD1706" s="3" t="s">
        <v>62</v>
      </c>
      <c r="AE1706" s="4"/>
      <c r="AF1706" s="3" t="s">
        <v>846</v>
      </c>
      <c r="AG1706" s="4"/>
      <c r="AH1706" s="4"/>
      <c r="AI1706" s="4"/>
      <c r="AJ1706" s="4"/>
      <c r="AK1706" s="4"/>
      <c r="AL1706" s="4"/>
      <c r="AM1706" s="4"/>
      <c r="AN1706" s="4"/>
      <c r="AO1706" s="4"/>
      <c r="AP1706" s="4"/>
      <c r="AQ1706" s="4"/>
    </row>
    <row r="1707" spans="1:43" ht="15.75" customHeight="1" x14ac:dyDescent="0.2">
      <c r="A1707" s="17">
        <v>43629</v>
      </c>
      <c r="B1707" s="17">
        <v>30679</v>
      </c>
      <c r="C1707" s="3" t="s">
        <v>54</v>
      </c>
      <c r="D1707" s="21">
        <v>42</v>
      </c>
      <c r="E1707" s="3" t="s">
        <v>40</v>
      </c>
      <c r="F1707" s="4"/>
      <c r="G1707" s="4"/>
      <c r="H1707" s="3" t="s">
        <v>49</v>
      </c>
      <c r="I1707" s="3" t="s">
        <v>56</v>
      </c>
      <c r="J1707" s="3" t="s">
        <v>60</v>
      </c>
      <c r="K1707" s="3" t="s">
        <v>135</v>
      </c>
      <c r="L1707" s="3" t="s">
        <v>1175</v>
      </c>
      <c r="M1707" s="3" t="s">
        <v>45</v>
      </c>
      <c r="N1707" s="3" t="s">
        <v>39</v>
      </c>
      <c r="O1707" s="3" t="s">
        <v>62</v>
      </c>
      <c r="P1707" s="19"/>
      <c r="Q1707" s="4"/>
      <c r="R1707" s="3" t="s">
        <v>845</v>
      </c>
      <c r="S1707" s="3"/>
      <c r="T1707" s="3"/>
      <c r="U1707" s="3" t="s">
        <v>46</v>
      </c>
      <c r="V1707" s="3" t="s">
        <v>62</v>
      </c>
      <c r="W1707" s="3" t="s">
        <v>62</v>
      </c>
      <c r="X1707" s="3" t="s">
        <v>62</v>
      </c>
      <c r="Y1707" s="4"/>
      <c r="Z1707" s="3" t="s">
        <v>62</v>
      </c>
      <c r="AA1707" s="3" t="s">
        <v>62</v>
      </c>
      <c r="AB1707" s="3" t="s">
        <v>62</v>
      </c>
      <c r="AC1707" s="3" t="s">
        <v>62</v>
      </c>
      <c r="AD1707" s="3" t="s">
        <v>62</v>
      </c>
      <c r="AE1707" s="4"/>
      <c r="AF1707" s="3" t="s">
        <v>846</v>
      </c>
      <c r="AG1707" s="4"/>
      <c r="AH1707" s="4"/>
      <c r="AI1707" s="4"/>
      <c r="AJ1707" s="4"/>
      <c r="AK1707" s="4"/>
      <c r="AL1707" s="4"/>
      <c r="AM1707" s="4"/>
      <c r="AN1707" s="4"/>
      <c r="AO1707" s="4"/>
      <c r="AP1707" s="4"/>
      <c r="AQ1707" s="4"/>
    </row>
    <row r="1708" spans="1:43" ht="15.75" customHeight="1" x14ac:dyDescent="0.2">
      <c r="A1708" s="17">
        <v>43629</v>
      </c>
      <c r="B1708" s="17">
        <v>31426</v>
      </c>
      <c r="C1708" s="3" t="s">
        <v>48</v>
      </c>
      <c r="D1708" s="21">
        <v>39</v>
      </c>
      <c r="E1708" s="3" t="s">
        <v>40</v>
      </c>
      <c r="F1708" s="4"/>
      <c r="G1708" s="4"/>
      <c r="H1708" s="3" t="s">
        <v>49</v>
      </c>
      <c r="I1708" s="3" t="s">
        <v>745</v>
      </c>
      <c r="J1708" s="3" t="s">
        <v>60</v>
      </c>
      <c r="K1708" s="3" t="s">
        <v>135</v>
      </c>
      <c r="L1708" s="3" t="s">
        <v>1155</v>
      </c>
      <c r="M1708" s="3" t="s">
        <v>45</v>
      </c>
      <c r="N1708" s="3" t="s">
        <v>58</v>
      </c>
      <c r="O1708" s="3" t="s">
        <v>62</v>
      </c>
      <c r="P1708" s="19"/>
      <c r="Q1708" s="4"/>
      <c r="R1708" s="3" t="s">
        <v>898</v>
      </c>
      <c r="S1708" s="3"/>
      <c r="T1708" s="3"/>
      <c r="U1708" s="4"/>
      <c r="V1708" s="4"/>
      <c r="W1708" s="4"/>
      <c r="X1708" s="4"/>
      <c r="Y1708" s="4"/>
      <c r="Z1708" s="4"/>
      <c r="AA1708" s="4"/>
      <c r="AB1708" s="4"/>
      <c r="AC1708" s="4"/>
      <c r="AD1708" s="4"/>
      <c r="AE1708" s="4"/>
      <c r="AF1708" s="4"/>
      <c r="AG1708" s="3" t="s">
        <v>62</v>
      </c>
      <c r="AH1708" s="3" t="s">
        <v>62</v>
      </c>
      <c r="AI1708" s="3" t="s">
        <v>46</v>
      </c>
      <c r="AJ1708" s="3" t="s">
        <v>62</v>
      </c>
      <c r="AK1708" s="3" t="s">
        <v>62</v>
      </c>
      <c r="AL1708" s="3" t="s">
        <v>62</v>
      </c>
      <c r="AM1708" s="3" t="s">
        <v>62</v>
      </c>
      <c r="AN1708" s="3" t="s">
        <v>62</v>
      </c>
      <c r="AO1708" s="3" t="s">
        <v>62</v>
      </c>
      <c r="AP1708" s="3" t="s">
        <v>62</v>
      </c>
      <c r="AQ1708" s="4"/>
    </row>
    <row r="1709" spans="1:43" ht="15.75" customHeight="1" x14ac:dyDescent="0.2">
      <c r="A1709" s="17">
        <v>43629</v>
      </c>
      <c r="B1709" s="17">
        <v>30908</v>
      </c>
      <c r="C1709" s="3" t="s">
        <v>48</v>
      </c>
      <c r="D1709" s="21">
        <v>41</v>
      </c>
      <c r="E1709" s="3" t="s">
        <v>55</v>
      </c>
      <c r="F1709" s="4"/>
      <c r="G1709" s="4"/>
      <c r="H1709" s="3" t="s">
        <v>49</v>
      </c>
      <c r="I1709" s="3" t="s">
        <v>1199</v>
      </c>
      <c r="J1709" s="3" t="s">
        <v>43</v>
      </c>
      <c r="K1709" s="3" t="s">
        <v>135</v>
      </c>
      <c r="L1709" s="3" t="s">
        <v>1198</v>
      </c>
      <c r="M1709" s="3" t="s">
        <v>45</v>
      </c>
      <c r="N1709" s="3" t="s">
        <v>58</v>
      </c>
      <c r="O1709" s="3" t="s">
        <v>62</v>
      </c>
      <c r="P1709" s="19"/>
      <c r="Q1709" s="5" t="s">
        <v>1200</v>
      </c>
      <c r="R1709" s="3" t="s">
        <v>845</v>
      </c>
      <c r="S1709" s="3"/>
      <c r="T1709" s="3"/>
      <c r="U1709" s="3" t="s">
        <v>62</v>
      </c>
      <c r="V1709" s="3" t="s">
        <v>46</v>
      </c>
      <c r="W1709" s="3" t="s">
        <v>62</v>
      </c>
      <c r="X1709" s="3" t="s">
        <v>62</v>
      </c>
      <c r="Y1709" s="2">
        <v>43608</v>
      </c>
      <c r="Z1709" s="3" t="s">
        <v>62</v>
      </c>
      <c r="AA1709" s="3" t="s">
        <v>62</v>
      </c>
      <c r="AB1709" s="3" t="s">
        <v>62</v>
      </c>
      <c r="AC1709" s="3" t="s">
        <v>62</v>
      </c>
      <c r="AD1709" s="3" t="s">
        <v>62</v>
      </c>
      <c r="AE1709" s="4"/>
      <c r="AF1709" s="3" t="s">
        <v>846</v>
      </c>
      <c r="AG1709" s="4"/>
      <c r="AH1709" s="4"/>
      <c r="AI1709" s="4"/>
      <c r="AJ1709" s="4"/>
      <c r="AK1709" s="4"/>
      <c r="AL1709" s="4"/>
      <c r="AM1709" s="4"/>
      <c r="AN1709" s="4"/>
      <c r="AO1709" s="4"/>
      <c r="AP1709" s="4"/>
      <c r="AQ1709" s="4"/>
    </row>
    <row r="1710" spans="1:43" ht="15.75" customHeight="1" x14ac:dyDescent="0.2">
      <c r="A1710" s="17">
        <v>43629</v>
      </c>
      <c r="B1710" s="17">
        <v>32647</v>
      </c>
      <c r="C1710" s="3" t="s">
        <v>48</v>
      </c>
      <c r="D1710" s="21">
        <v>36</v>
      </c>
      <c r="E1710" s="3" t="s">
        <v>55</v>
      </c>
      <c r="F1710" s="4"/>
      <c r="G1710" s="4"/>
      <c r="H1710" s="3" t="s">
        <v>41</v>
      </c>
      <c r="I1710" s="3" t="s">
        <v>79</v>
      </c>
      <c r="J1710" s="3" t="s">
        <v>121</v>
      </c>
      <c r="K1710" s="3" t="s">
        <v>135</v>
      </c>
      <c r="L1710" s="3" t="s">
        <v>558</v>
      </c>
      <c r="M1710" s="3" t="s">
        <v>45</v>
      </c>
      <c r="N1710" s="3" t="s">
        <v>58</v>
      </c>
      <c r="O1710" s="3" t="s">
        <v>62</v>
      </c>
      <c r="P1710" s="19"/>
      <c r="Q1710" s="5" t="s">
        <v>624</v>
      </c>
      <c r="R1710" s="3" t="s">
        <v>845</v>
      </c>
      <c r="S1710" s="3"/>
      <c r="T1710" s="3"/>
      <c r="U1710" s="3" t="s">
        <v>46</v>
      </c>
      <c r="V1710" s="3" t="s">
        <v>62</v>
      </c>
      <c r="W1710" s="3" t="s">
        <v>62</v>
      </c>
      <c r="X1710" s="3" t="s">
        <v>62</v>
      </c>
      <c r="Y1710" s="2">
        <v>43608</v>
      </c>
      <c r="Z1710" s="3" t="s">
        <v>62</v>
      </c>
      <c r="AA1710" s="3" t="s">
        <v>62</v>
      </c>
      <c r="AB1710" s="3" t="s">
        <v>62</v>
      </c>
      <c r="AC1710" s="3" t="s">
        <v>62</v>
      </c>
      <c r="AD1710" s="3" t="s">
        <v>62</v>
      </c>
      <c r="AE1710" s="4"/>
      <c r="AF1710" s="3" t="s">
        <v>846</v>
      </c>
      <c r="AG1710" s="4"/>
      <c r="AH1710" s="4"/>
      <c r="AI1710" s="4"/>
      <c r="AJ1710" s="4"/>
      <c r="AK1710" s="4"/>
      <c r="AL1710" s="4"/>
      <c r="AM1710" s="4"/>
      <c r="AN1710" s="4"/>
      <c r="AO1710" s="4"/>
      <c r="AP1710" s="4"/>
      <c r="AQ1710" s="4"/>
    </row>
    <row r="1711" spans="1:43" ht="15.75" customHeight="1" x14ac:dyDescent="0.2">
      <c r="A1711" s="17">
        <v>43629</v>
      </c>
      <c r="B1711" s="17">
        <v>43560</v>
      </c>
      <c r="C1711" s="3" t="s">
        <v>48</v>
      </c>
      <c r="D1711" s="21"/>
      <c r="E1711" s="3" t="s">
        <v>55</v>
      </c>
      <c r="F1711" s="4"/>
      <c r="G1711" s="4"/>
      <c r="H1711" s="3" t="s">
        <v>41</v>
      </c>
      <c r="I1711" s="3" t="s">
        <v>79</v>
      </c>
      <c r="J1711" s="3" t="s">
        <v>121</v>
      </c>
      <c r="K1711" s="3" t="s">
        <v>135</v>
      </c>
      <c r="L1711" s="3" t="s">
        <v>558</v>
      </c>
      <c r="M1711" s="3" t="s">
        <v>45</v>
      </c>
      <c r="N1711" s="3" t="s">
        <v>84</v>
      </c>
      <c r="O1711" s="3" t="s">
        <v>62</v>
      </c>
      <c r="P1711" s="19"/>
      <c r="Q1711" s="5" t="s">
        <v>682</v>
      </c>
      <c r="R1711" s="3" t="s">
        <v>845</v>
      </c>
      <c r="S1711" s="3"/>
      <c r="T1711" s="3"/>
      <c r="U1711" s="3" t="s">
        <v>46</v>
      </c>
      <c r="V1711" s="3" t="s">
        <v>62</v>
      </c>
      <c r="W1711" s="3" t="s">
        <v>62</v>
      </c>
      <c r="X1711" s="3" t="s">
        <v>62</v>
      </c>
      <c r="Y1711" s="4"/>
      <c r="Z1711" s="3" t="s">
        <v>62</v>
      </c>
      <c r="AA1711" s="3" t="s">
        <v>62</v>
      </c>
      <c r="AB1711" s="3" t="s">
        <v>62</v>
      </c>
      <c r="AC1711" s="3" t="s">
        <v>62</v>
      </c>
      <c r="AD1711" s="3" t="s">
        <v>62</v>
      </c>
      <c r="AE1711" s="4"/>
      <c r="AF1711" s="3" t="s">
        <v>846</v>
      </c>
      <c r="AG1711" s="4"/>
      <c r="AH1711" s="4"/>
      <c r="AI1711" s="4"/>
      <c r="AJ1711" s="4"/>
      <c r="AK1711" s="4"/>
      <c r="AL1711" s="4"/>
      <c r="AM1711" s="4"/>
      <c r="AN1711" s="4"/>
      <c r="AO1711" s="4"/>
      <c r="AP1711" s="4"/>
      <c r="AQ1711" s="4"/>
    </row>
    <row r="1712" spans="1:43" ht="15.75" customHeight="1" x14ac:dyDescent="0.2">
      <c r="A1712" s="17">
        <v>43634</v>
      </c>
      <c r="B1712" s="17">
        <v>30022</v>
      </c>
      <c r="C1712" s="3" t="s">
        <v>48</v>
      </c>
      <c r="D1712" s="21">
        <v>43</v>
      </c>
      <c r="E1712" s="3" t="s">
        <v>40</v>
      </c>
      <c r="F1712" s="4"/>
      <c r="G1712" s="4"/>
      <c r="H1712" s="3" t="s">
        <v>49</v>
      </c>
      <c r="I1712" s="3" t="s">
        <v>1201</v>
      </c>
      <c r="J1712" s="3" t="s">
        <v>43</v>
      </c>
      <c r="K1712" s="3" t="s">
        <v>135</v>
      </c>
      <c r="L1712" s="3" t="s">
        <v>1202</v>
      </c>
      <c r="M1712" s="3" t="s">
        <v>45</v>
      </c>
      <c r="N1712" s="3" t="s">
        <v>58</v>
      </c>
      <c r="O1712" s="3" t="s">
        <v>46</v>
      </c>
      <c r="P1712" s="17">
        <v>41808</v>
      </c>
      <c r="Q1712" s="4"/>
      <c r="R1712" s="3" t="s">
        <v>898</v>
      </c>
      <c r="S1712" s="3"/>
      <c r="T1712" s="3"/>
      <c r="U1712" s="4"/>
      <c r="V1712" s="4"/>
      <c r="W1712" s="4"/>
      <c r="X1712" s="4"/>
      <c r="Y1712" s="4"/>
      <c r="Z1712" s="4"/>
      <c r="AA1712" s="4"/>
      <c r="AB1712" s="4"/>
      <c r="AC1712" s="4"/>
      <c r="AD1712" s="4"/>
      <c r="AE1712" s="4"/>
      <c r="AF1712" s="4"/>
      <c r="AG1712" s="3" t="s">
        <v>46</v>
      </c>
      <c r="AH1712" s="3" t="s">
        <v>62</v>
      </c>
      <c r="AI1712" s="3" t="s">
        <v>62</v>
      </c>
      <c r="AJ1712" s="3" t="s">
        <v>62</v>
      </c>
      <c r="AK1712" s="3" t="s">
        <v>62</v>
      </c>
      <c r="AL1712" s="3" t="s">
        <v>62</v>
      </c>
      <c r="AM1712" s="3" t="s">
        <v>62</v>
      </c>
      <c r="AN1712" s="3" t="s">
        <v>62</v>
      </c>
      <c r="AO1712" s="3" t="s">
        <v>62</v>
      </c>
      <c r="AP1712" s="3" t="s">
        <v>62</v>
      </c>
      <c r="AQ1712" s="4"/>
    </row>
    <row r="1713" spans="1:43" ht="15.75" customHeight="1" x14ac:dyDescent="0.2">
      <c r="A1713" s="17">
        <v>43634</v>
      </c>
      <c r="B1713" s="17">
        <v>29221</v>
      </c>
      <c r="C1713" s="3" t="s">
        <v>92</v>
      </c>
      <c r="D1713" s="21">
        <v>45</v>
      </c>
      <c r="E1713" s="3" t="s">
        <v>55</v>
      </c>
      <c r="F1713" s="4"/>
      <c r="G1713" s="4"/>
      <c r="H1713" s="3" t="s">
        <v>49</v>
      </c>
      <c r="I1713" s="3" t="s">
        <v>154</v>
      </c>
      <c r="J1713" s="3" t="s">
        <v>43</v>
      </c>
      <c r="K1713" s="3" t="s">
        <v>135</v>
      </c>
      <c r="L1713" s="3" t="s">
        <v>1203</v>
      </c>
      <c r="M1713" s="3" t="s">
        <v>45</v>
      </c>
      <c r="N1713" s="3" t="s">
        <v>84</v>
      </c>
      <c r="O1713" s="3" t="s">
        <v>46</v>
      </c>
      <c r="P1713" s="17">
        <v>43501</v>
      </c>
      <c r="Q1713" s="4"/>
      <c r="R1713" s="3" t="s">
        <v>898</v>
      </c>
      <c r="S1713" s="3"/>
      <c r="T1713" s="3"/>
      <c r="U1713" s="4"/>
      <c r="V1713" s="4"/>
      <c r="W1713" s="4"/>
      <c r="X1713" s="4"/>
      <c r="Y1713" s="4"/>
      <c r="Z1713" s="4"/>
      <c r="AA1713" s="4"/>
      <c r="AB1713" s="4"/>
      <c r="AC1713" s="4"/>
      <c r="AD1713" s="4"/>
      <c r="AE1713" s="4"/>
      <c r="AF1713" s="4"/>
      <c r="AG1713" s="3" t="s">
        <v>62</v>
      </c>
      <c r="AH1713" s="3" t="s">
        <v>62</v>
      </c>
      <c r="AI1713" s="3" t="s">
        <v>62</v>
      </c>
      <c r="AJ1713" s="3" t="s">
        <v>62</v>
      </c>
      <c r="AK1713" s="3" t="s">
        <v>62</v>
      </c>
      <c r="AL1713" s="3" t="s">
        <v>62</v>
      </c>
      <c r="AM1713" s="3" t="s">
        <v>62</v>
      </c>
      <c r="AN1713" s="3" t="s">
        <v>62</v>
      </c>
      <c r="AO1713" s="3" t="s">
        <v>62</v>
      </c>
      <c r="AP1713" s="3" t="s">
        <v>46</v>
      </c>
      <c r="AQ1713" s="4"/>
    </row>
    <row r="1714" spans="1:43" ht="15.75" customHeight="1" x14ac:dyDescent="0.2">
      <c r="A1714" s="17">
        <v>43634</v>
      </c>
      <c r="B1714" s="17">
        <v>29221</v>
      </c>
      <c r="C1714" s="3" t="s">
        <v>92</v>
      </c>
      <c r="D1714" s="21">
        <v>45</v>
      </c>
      <c r="E1714" s="3" t="s">
        <v>55</v>
      </c>
      <c r="F1714" s="4"/>
      <c r="G1714" s="4"/>
      <c r="H1714" s="3" t="s">
        <v>49</v>
      </c>
      <c r="I1714" s="3" t="s">
        <v>154</v>
      </c>
      <c r="J1714" s="3" t="s">
        <v>43</v>
      </c>
      <c r="K1714" s="3" t="s">
        <v>135</v>
      </c>
      <c r="L1714" s="3" t="s">
        <v>1203</v>
      </c>
      <c r="M1714" s="3" t="s">
        <v>45</v>
      </c>
      <c r="N1714" s="3" t="s">
        <v>84</v>
      </c>
      <c r="O1714" s="3" t="s">
        <v>46</v>
      </c>
      <c r="P1714" s="17">
        <v>43501</v>
      </c>
      <c r="Q1714" s="4"/>
      <c r="R1714" s="3" t="s">
        <v>898</v>
      </c>
      <c r="S1714" s="3"/>
      <c r="T1714" s="3"/>
      <c r="U1714" s="4"/>
      <c r="V1714" s="4"/>
      <c r="W1714" s="4"/>
      <c r="X1714" s="4"/>
      <c r="Y1714" s="4"/>
      <c r="Z1714" s="4"/>
      <c r="AA1714" s="4"/>
      <c r="AB1714" s="4"/>
      <c r="AC1714" s="4"/>
      <c r="AD1714" s="4"/>
      <c r="AE1714" s="4"/>
      <c r="AF1714" s="4"/>
      <c r="AG1714" s="3" t="s">
        <v>62</v>
      </c>
      <c r="AH1714" s="3" t="s">
        <v>62</v>
      </c>
      <c r="AI1714" s="3" t="s">
        <v>62</v>
      </c>
      <c r="AJ1714" s="3" t="s">
        <v>62</v>
      </c>
      <c r="AK1714" s="3" t="s">
        <v>62</v>
      </c>
      <c r="AL1714" s="3" t="s">
        <v>62</v>
      </c>
      <c r="AM1714" s="3" t="s">
        <v>62</v>
      </c>
      <c r="AN1714" s="3" t="s">
        <v>62</v>
      </c>
      <c r="AO1714" s="3" t="s">
        <v>62</v>
      </c>
      <c r="AP1714" s="3" t="s">
        <v>46</v>
      </c>
      <c r="AQ1714" s="4"/>
    </row>
    <row r="1715" spans="1:43" ht="15.75" customHeight="1" x14ac:dyDescent="0.2">
      <c r="A1715" s="17">
        <v>43566</v>
      </c>
      <c r="B1715" s="17">
        <v>32954</v>
      </c>
      <c r="C1715" s="3" t="s">
        <v>54</v>
      </c>
      <c r="D1715" s="21">
        <v>35</v>
      </c>
      <c r="E1715" s="3" t="s">
        <v>55</v>
      </c>
      <c r="F1715" s="4"/>
      <c r="G1715" s="4"/>
      <c r="H1715" s="3" t="s">
        <v>41</v>
      </c>
      <c r="I1715" s="3" t="s">
        <v>56</v>
      </c>
      <c r="J1715" s="3" t="s">
        <v>51</v>
      </c>
      <c r="K1715" s="3" t="s">
        <v>135</v>
      </c>
      <c r="L1715" s="3" t="s">
        <v>910</v>
      </c>
      <c r="M1715" s="3" t="s">
        <v>45</v>
      </c>
      <c r="N1715" s="3" t="s">
        <v>39</v>
      </c>
      <c r="O1715" s="3" t="s">
        <v>62</v>
      </c>
      <c r="P1715" s="19"/>
      <c r="Q1715" s="4"/>
      <c r="R1715" s="3" t="s">
        <v>898</v>
      </c>
      <c r="S1715" s="3"/>
      <c r="T1715" s="3"/>
      <c r="U1715" s="4"/>
      <c r="V1715" s="4"/>
      <c r="W1715" s="4"/>
      <c r="X1715" s="4"/>
      <c r="Y1715" s="4"/>
      <c r="Z1715" s="4"/>
      <c r="AA1715" s="4"/>
      <c r="AB1715" s="4"/>
      <c r="AC1715" s="4"/>
      <c r="AD1715" s="4"/>
      <c r="AE1715" s="4"/>
      <c r="AF1715" s="4"/>
      <c r="AG1715" s="3" t="s">
        <v>62</v>
      </c>
      <c r="AH1715" s="3" t="s">
        <v>62</v>
      </c>
      <c r="AI1715" s="3" t="s">
        <v>62</v>
      </c>
      <c r="AJ1715" s="3" t="s">
        <v>62</v>
      </c>
      <c r="AK1715" s="3" t="s">
        <v>46</v>
      </c>
      <c r="AL1715" s="3" t="s">
        <v>62</v>
      </c>
      <c r="AM1715" s="3" t="s">
        <v>62</v>
      </c>
      <c r="AN1715" s="3" t="s">
        <v>62</v>
      </c>
      <c r="AO1715" s="3" t="s">
        <v>62</v>
      </c>
      <c r="AP1715" s="3" t="s">
        <v>62</v>
      </c>
      <c r="AQ1715" s="4"/>
    </row>
    <row r="1716" spans="1:43" ht="15.75" customHeight="1" x14ac:dyDescent="0.2">
      <c r="A1716" s="17">
        <v>43566</v>
      </c>
      <c r="B1716" s="17">
        <v>33333</v>
      </c>
      <c r="C1716" s="3" t="s">
        <v>48</v>
      </c>
      <c r="D1716" s="21">
        <v>34</v>
      </c>
      <c r="E1716" s="3" t="s">
        <v>55</v>
      </c>
      <c r="F1716" s="4"/>
      <c r="G1716" s="4"/>
      <c r="H1716" s="3" t="s">
        <v>41</v>
      </c>
      <c r="I1716" s="3" t="s">
        <v>449</v>
      </c>
      <c r="J1716" s="3" t="s">
        <v>60</v>
      </c>
      <c r="K1716" s="3" t="s">
        <v>135</v>
      </c>
      <c r="L1716" s="3" t="s">
        <v>896</v>
      </c>
      <c r="M1716" s="3" t="s">
        <v>45</v>
      </c>
      <c r="N1716" s="3" t="s">
        <v>84</v>
      </c>
      <c r="O1716" s="3" t="s">
        <v>62</v>
      </c>
      <c r="P1716" s="19"/>
      <c r="Q1716" s="4"/>
      <c r="R1716" s="3" t="s">
        <v>845</v>
      </c>
      <c r="S1716" s="3"/>
      <c r="T1716" s="3"/>
      <c r="U1716" s="3" t="s">
        <v>46</v>
      </c>
      <c r="V1716" s="3" t="s">
        <v>62</v>
      </c>
      <c r="W1716" s="3" t="s">
        <v>62</v>
      </c>
      <c r="X1716" s="3" t="s">
        <v>62</v>
      </c>
      <c r="Y1716" s="4"/>
      <c r="Z1716" s="3" t="s">
        <v>62</v>
      </c>
      <c r="AA1716" s="3" t="s">
        <v>62</v>
      </c>
      <c r="AB1716" s="3" t="s">
        <v>62</v>
      </c>
      <c r="AC1716" s="3" t="s">
        <v>62</v>
      </c>
      <c r="AD1716" s="3" t="s">
        <v>62</v>
      </c>
      <c r="AE1716" s="4"/>
      <c r="AF1716" s="3" t="s">
        <v>846</v>
      </c>
      <c r="AG1716" s="4"/>
      <c r="AH1716" s="4"/>
      <c r="AI1716" s="4"/>
      <c r="AJ1716" s="4"/>
      <c r="AK1716" s="4"/>
      <c r="AL1716" s="4"/>
      <c r="AM1716" s="4"/>
      <c r="AN1716" s="4"/>
      <c r="AO1716" s="4"/>
      <c r="AP1716" s="4"/>
      <c r="AQ1716" s="4"/>
    </row>
    <row r="1717" spans="1:43" ht="15.75" customHeight="1" x14ac:dyDescent="0.2">
      <c r="A1717" s="17">
        <v>43566</v>
      </c>
      <c r="B1717" s="17">
        <v>33333</v>
      </c>
      <c r="C1717" s="3" t="s">
        <v>48</v>
      </c>
      <c r="D1717" s="21">
        <v>34</v>
      </c>
      <c r="E1717" s="3" t="s">
        <v>55</v>
      </c>
      <c r="F1717" s="4"/>
      <c r="G1717" s="4"/>
      <c r="H1717" s="3" t="s">
        <v>41</v>
      </c>
      <c r="I1717" s="3" t="s">
        <v>449</v>
      </c>
      <c r="J1717" s="3" t="s">
        <v>60</v>
      </c>
      <c r="K1717" s="3" t="s">
        <v>135</v>
      </c>
      <c r="L1717" s="3" t="s">
        <v>896</v>
      </c>
      <c r="M1717" s="3" t="s">
        <v>45</v>
      </c>
      <c r="N1717" s="3" t="s">
        <v>84</v>
      </c>
      <c r="O1717" s="3" t="s">
        <v>62</v>
      </c>
      <c r="P1717" s="19"/>
      <c r="Q1717" s="4"/>
      <c r="R1717" s="3" t="s">
        <v>845</v>
      </c>
      <c r="S1717" s="3"/>
      <c r="T1717" s="3"/>
      <c r="U1717" s="3" t="s">
        <v>46</v>
      </c>
      <c r="V1717" s="3" t="s">
        <v>62</v>
      </c>
      <c r="W1717" s="3" t="s">
        <v>62</v>
      </c>
      <c r="X1717" s="3" t="s">
        <v>62</v>
      </c>
      <c r="Y1717" s="4"/>
      <c r="Z1717" s="3" t="s">
        <v>62</v>
      </c>
      <c r="AA1717" s="3" t="s">
        <v>62</v>
      </c>
      <c r="AB1717" s="3" t="s">
        <v>62</v>
      </c>
      <c r="AC1717" s="3" t="s">
        <v>62</v>
      </c>
      <c r="AD1717" s="3" t="s">
        <v>62</v>
      </c>
      <c r="AE1717" s="4"/>
      <c r="AF1717" s="3" t="s">
        <v>846</v>
      </c>
      <c r="AG1717" s="4"/>
      <c r="AH1717" s="4"/>
      <c r="AI1717" s="4"/>
      <c r="AJ1717" s="4"/>
      <c r="AK1717" s="4"/>
      <c r="AL1717" s="4"/>
      <c r="AM1717" s="4"/>
      <c r="AN1717" s="4"/>
      <c r="AO1717" s="4"/>
      <c r="AP1717" s="4"/>
      <c r="AQ1717" s="4"/>
    </row>
    <row r="1718" spans="1:43" ht="15.75" customHeight="1" x14ac:dyDescent="0.2">
      <c r="A1718" s="17">
        <v>43566</v>
      </c>
      <c r="B1718" s="17">
        <v>35438</v>
      </c>
      <c r="C1718" s="3" t="s">
        <v>39</v>
      </c>
      <c r="D1718" s="21">
        <v>28</v>
      </c>
      <c r="E1718" s="3" t="s">
        <v>40</v>
      </c>
      <c r="F1718" s="4"/>
      <c r="G1718" s="4"/>
      <c r="H1718" s="3" t="s">
        <v>41</v>
      </c>
      <c r="I1718" s="3" t="s">
        <v>134</v>
      </c>
      <c r="J1718" s="3" t="s">
        <v>51</v>
      </c>
      <c r="K1718" s="3" t="s">
        <v>135</v>
      </c>
      <c r="L1718" s="3" t="s">
        <v>910</v>
      </c>
      <c r="M1718" s="3" t="s">
        <v>45</v>
      </c>
      <c r="N1718" s="3" t="s">
        <v>39</v>
      </c>
      <c r="O1718" s="3" t="s">
        <v>46</v>
      </c>
      <c r="P1718" s="17">
        <v>43347</v>
      </c>
      <c r="Q1718" s="4"/>
      <c r="R1718" s="3" t="s">
        <v>845</v>
      </c>
      <c r="S1718" s="3"/>
      <c r="T1718" s="3"/>
      <c r="U1718" s="3" t="s">
        <v>46</v>
      </c>
      <c r="V1718" s="3" t="s">
        <v>62</v>
      </c>
      <c r="W1718" s="3" t="s">
        <v>62</v>
      </c>
      <c r="X1718" s="3" t="s">
        <v>62</v>
      </c>
      <c r="Y1718" s="4"/>
      <c r="Z1718" s="4"/>
      <c r="AA1718" s="4"/>
      <c r="AB1718" s="4"/>
      <c r="AC1718" s="4"/>
      <c r="AD1718" s="4"/>
      <c r="AE1718" s="4"/>
      <c r="AF1718" s="3" t="s">
        <v>846</v>
      </c>
      <c r="AG1718" s="4"/>
      <c r="AH1718" s="4"/>
      <c r="AI1718" s="4"/>
      <c r="AJ1718" s="4"/>
      <c r="AK1718" s="4"/>
      <c r="AL1718" s="4"/>
      <c r="AM1718" s="4"/>
      <c r="AN1718" s="4"/>
      <c r="AO1718" s="4"/>
      <c r="AP1718" s="4"/>
      <c r="AQ1718" s="4"/>
    </row>
    <row r="1719" spans="1:43" ht="15.75" customHeight="1" x14ac:dyDescent="0.2">
      <c r="A1719" s="17">
        <v>43579</v>
      </c>
      <c r="B1719" s="17">
        <v>30793</v>
      </c>
      <c r="C1719" s="3" t="s">
        <v>92</v>
      </c>
      <c r="D1719" s="21">
        <v>41</v>
      </c>
      <c r="E1719" s="3" t="s">
        <v>55</v>
      </c>
      <c r="F1719" s="4"/>
      <c r="G1719" s="4"/>
      <c r="H1719" s="3" t="s">
        <v>49</v>
      </c>
      <c r="I1719" s="3" t="s">
        <v>154</v>
      </c>
      <c r="J1719" s="3" t="s">
        <v>913</v>
      </c>
      <c r="K1719" s="3" t="s">
        <v>135</v>
      </c>
      <c r="L1719" s="3" t="s">
        <v>566</v>
      </c>
      <c r="M1719" s="3" t="s">
        <v>45</v>
      </c>
      <c r="N1719" s="3" t="s">
        <v>39</v>
      </c>
      <c r="O1719" s="3" t="s">
        <v>62</v>
      </c>
      <c r="P1719" s="19"/>
      <c r="Q1719" s="4"/>
      <c r="R1719" s="3" t="s">
        <v>845</v>
      </c>
      <c r="S1719" s="3"/>
      <c r="T1719" s="3"/>
      <c r="U1719" s="3" t="s">
        <v>62</v>
      </c>
      <c r="V1719" s="3" t="s">
        <v>62</v>
      </c>
      <c r="W1719" s="3" t="s">
        <v>62</v>
      </c>
      <c r="X1719" s="3" t="s">
        <v>62</v>
      </c>
      <c r="Y1719" s="2">
        <v>43566</v>
      </c>
      <c r="Z1719" s="3" t="s">
        <v>46</v>
      </c>
      <c r="AA1719" s="3" t="s">
        <v>62</v>
      </c>
      <c r="AB1719" s="3" t="s">
        <v>62</v>
      </c>
      <c r="AC1719" s="3" t="s">
        <v>62</v>
      </c>
      <c r="AD1719" s="3" t="s">
        <v>62</v>
      </c>
      <c r="AE1719" s="4"/>
      <c r="AF1719" s="3" t="s">
        <v>846</v>
      </c>
      <c r="AG1719" s="4"/>
      <c r="AH1719" s="4"/>
      <c r="AI1719" s="4"/>
      <c r="AJ1719" s="4"/>
      <c r="AK1719" s="4"/>
      <c r="AL1719" s="4"/>
      <c r="AM1719" s="4"/>
      <c r="AN1719" s="4"/>
      <c r="AO1719" s="4"/>
      <c r="AP1719" s="4"/>
      <c r="AQ1719" s="4"/>
    </row>
    <row r="1720" spans="1:43" ht="15.75" customHeight="1" x14ac:dyDescent="0.2">
      <c r="A1720" s="17">
        <v>43567</v>
      </c>
      <c r="B1720" s="17">
        <v>36842</v>
      </c>
      <c r="C1720" s="3" t="s">
        <v>54</v>
      </c>
      <c r="D1720" s="21">
        <v>25</v>
      </c>
      <c r="E1720" s="3" t="s">
        <v>40</v>
      </c>
      <c r="F1720" s="4"/>
      <c r="G1720" s="4"/>
      <c r="H1720" s="3" t="s">
        <v>41</v>
      </c>
      <c r="I1720" s="3" t="s">
        <v>1128</v>
      </c>
      <c r="J1720" s="3" t="s">
        <v>51</v>
      </c>
      <c r="K1720" s="3" t="s">
        <v>135</v>
      </c>
      <c r="L1720" s="3" t="s">
        <v>910</v>
      </c>
      <c r="M1720" s="3" t="s">
        <v>45</v>
      </c>
      <c r="N1720" s="3" t="s">
        <v>84</v>
      </c>
      <c r="O1720" s="3" t="s">
        <v>62</v>
      </c>
      <c r="P1720" s="19"/>
      <c r="Q1720" s="4"/>
      <c r="R1720" s="3" t="s">
        <v>845</v>
      </c>
      <c r="S1720" s="3"/>
      <c r="T1720" s="3"/>
      <c r="U1720" s="3" t="s">
        <v>46</v>
      </c>
      <c r="V1720" s="3" t="s">
        <v>62</v>
      </c>
      <c r="W1720" s="3" t="s">
        <v>62</v>
      </c>
      <c r="X1720" s="3" t="s">
        <v>62</v>
      </c>
      <c r="Y1720" s="4"/>
      <c r="Z1720" s="4"/>
      <c r="AA1720" s="4"/>
      <c r="AB1720" s="4"/>
      <c r="AC1720" s="4"/>
      <c r="AD1720" s="4"/>
      <c r="AE1720" s="4"/>
      <c r="AF1720" s="3" t="s">
        <v>846</v>
      </c>
      <c r="AG1720" s="4"/>
      <c r="AH1720" s="4"/>
      <c r="AI1720" s="4"/>
      <c r="AJ1720" s="4"/>
      <c r="AK1720" s="4"/>
      <c r="AL1720" s="4"/>
      <c r="AM1720" s="4"/>
      <c r="AN1720" s="4"/>
      <c r="AO1720" s="4"/>
      <c r="AP1720" s="4"/>
      <c r="AQ1720" s="4"/>
    </row>
    <row r="1721" spans="1:43" ht="15.75" customHeight="1" x14ac:dyDescent="0.2">
      <c r="A1721" s="17">
        <v>43565</v>
      </c>
      <c r="B1721" s="17">
        <v>33824</v>
      </c>
      <c r="C1721" s="3" t="s">
        <v>48</v>
      </c>
      <c r="D1721" s="21">
        <v>33</v>
      </c>
      <c r="E1721" s="3" t="s">
        <v>55</v>
      </c>
      <c r="F1721" s="4"/>
      <c r="G1721" s="4"/>
      <c r="H1721" s="3" t="s">
        <v>49</v>
      </c>
      <c r="I1721" s="3" t="s">
        <v>250</v>
      </c>
      <c r="J1721" s="3" t="s">
        <v>43</v>
      </c>
      <c r="K1721" s="3" t="s">
        <v>135</v>
      </c>
      <c r="L1721" s="3" t="s">
        <v>1202</v>
      </c>
      <c r="M1721" s="3" t="s">
        <v>45</v>
      </c>
      <c r="N1721" s="3" t="s">
        <v>84</v>
      </c>
      <c r="O1721" s="3" t="s">
        <v>46</v>
      </c>
      <c r="P1721" s="17">
        <v>42470</v>
      </c>
      <c r="Q1721" s="4"/>
      <c r="R1721" s="3" t="s">
        <v>845</v>
      </c>
      <c r="S1721" s="3"/>
      <c r="T1721" s="3"/>
      <c r="U1721" s="3" t="s">
        <v>46</v>
      </c>
      <c r="V1721" s="3" t="s">
        <v>62</v>
      </c>
      <c r="W1721" s="3" t="s">
        <v>62</v>
      </c>
      <c r="X1721" s="3" t="s">
        <v>62</v>
      </c>
      <c r="Y1721" s="2">
        <v>43581</v>
      </c>
      <c r="Z1721" s="3" t="s">
        <v>62</v>
      </c>
      <c r="AA1721" s="3" t="s">
        <v>62</v>
      </c>
      <c r="AB1721" s="3" t="s">
        <v>62</v>
      </c>
      <c r="AC1721" s="3" t="s">
        <v>62</v>
      </c>
      <c r="AD1721" s="3" t="s">
        <v>62</v>
      </c>
      <c r="AE1721" s="4"/>
      <c r="AF1721" s="3" t="s">
        <v>846</v>
      </c>
      <c r="AG1721" s="4"/>
      <c r="AH1721" s="4"/>
      <c r="AI1721" s="4"/>
      <c r="AJ1721" s="4"/>
      <c r="AK1721" s="4"/>
      <c r="AL1721" s="4"/>
      <c r="AM1721" s="4"/>
      <c r="AN1721" s="4"/>
      <c r="AO1721" s="4"/>
      <c r="AP1721" s="4"/>
      <c r="AQ1721" s="4"/>
    </row>
    <row r="1722" spans="1:43" ht="15.75" customHeight="1" x14ac:dyDescent="0.2">
      <c r="A1722" s="17">
        <v>43564</v>
      </c>
      <c r="B1722" s="17">
        <v>25086</v>
      </c>
      <c r="C1722" s="3" t="s">
        <v>54</v>
      </c>
      <c r="D1722" s="21">
        <v>57</v>
      </c>
      <c r="E1722" s="3" t="s">
        <v>55</v>
      </c>
      <c r="F1722" s="4"/>
      <c r="G1722" s="4"/>
      <c r="H1722" s="3" t="s">
        <v>49</v>
      </c>
      <c r="I1722" s="3" t="s">
        <v>154</v>
      </c>
      <c r="J1722" s="3" t="s">
        <v>43</v>
      </c>
      <c r="K1722" s="3" t="s">
        <v>135</v>
      </c>
      <c r="L1722" s="3" t="s">
        <v>1177</v>
      </c>
      <c r="M1722" s="3" t="s">
        <v>45</v>
      </c>
      <c r="N1722" s="3" t="s">
        <v>58</v>
      </c>
      <c r="O1722" s="3" t="s">
        <v>46</v>
      </c>
      <c r="P1722" s="17">
        <v>42469</v>
      </c>
      <c r="Q1722" s="4"/>
      <c r="R1722" s="3" t="s">
        <v>845</v>
      </c>
      <c r="S1722" s="3"/>
      <c r="T1722" s="3"/>
      <c r="U1722" s="3" t="s">
        <v>46</v>
      </c>
      <c r="V1722" s="3" t="s">
        <v>62</v>
      </c>
      <c r="W1722" s="3" t="s">
        <v>62</v>
      </c>
      <c r="X1722" s="3" t="s">
        <v>62</v>
      </c>
      <c r="Y1722" s="2">
        <v>43546</v>
      </c>
      <c r="Z1722" s="3" t="s">
        <v>62</v>
      </c>
      <c r="AA1722" s="3" t="s">
        <v>62</v>
      </c>
      <c r="AB1722" s="3" t="s">
        <v>62</v>
      </c>
      <c r="AC1722" s="3" t="s">
        <v>62</v>
      </c>
      <c r="AD1722" s="3" t="s">
        <v>62</v>
      </c>
      <c r="AE1722" s="4"/>
      <c r="AF1722" s="3" t="s">
        <v>846</v>
      </c>
      <c r="AG1722" s="4"/>
      <c r="AH1722" s="4"/>
      <c r="AI1722" s="4"/>
      <c r="AJ1722" s="4"/>
      <c r="AK1722" s="4"/>
      <c r="AL1722" s="4"/>
      <c r="AM1722" s="4"/>
      <c r="AN1722" s="4"/>
      <c r="AO1722" s="4"/>
      <c r="AP1722" s="4"/>
      <c r="AQ1722" s="4"/>
    </row>
    <row r="1723" spans="1:43" ht="15.75" customHeight="1" x14ac:dyDescent="0.2">
      <c r="A1723" s="17">
        <v>43558</v>
      </c>
      <c r="B1723" s="17">
        <v>21854</v>
      </c>
      <c r="C1723" s="3" t="s">
        <v>54</v>
      </c>
      <c r="D1723" s="21">
        <v>66</v>
      </c>
      <c r="E1723" s="3" t="s">
        <v>40</v>
      </c>
      <c r="F1723" s="4"/>
      <c r="G1723" s="4"/>
      <c r="H1723" s="3" t="s">
        <v>49</v>
      </c>
      <c r="I1723" s="3" t="s">
        <v>897</v>
      </c>
      <c r="J1723" s="3" t="s">
        <v>43</v>
      </c>
      <c r="K1723" s="3" t="s">
        <v>135</v>
      </c>
      <c r="L1723" s="3" t="s">
        <v>903</v>
      </c>
      <c r="M1723" s="3" t="s">
        <v>45</v>
      </c>
      <c r="N1723" s="3" t="s">
        <v>124</v>
      </c>
      <c r="O1723" s="3" t="s">
        <v>46</v>
      </c>
      <c r="P1723" s="17">
        <v>38097</v>
      </c>
      <c r="Q1723" s="4"/>
      <c r="R1723" s="3" t="s">
        <v>898</v>
      </c>
      <c r="S1723" s="3"/>
      <c r="T1723" s="3"/>
      <c r="U1723" s="4"/>
      <c r="V1723" s="4"/>
      <c r="W1723" s="4"/>
      <c r="X1723" s="4"/>
      <c r="Y1723" s="4"/>
      <c r="Z1723" s="4"/>
      <c r="AA1723" s="4"/>
      <c r="AB1723" s="4"/>
      <c r="AC1723" s="4"/>
      <c r="AD1723" s="4"/>
      <c r="AE1723" s="4"/>
      <c r="AF1723" s="4"/>
      <c r="AG1723" s="3" t="s">
        <v>46</v>
      </c>
      <c r="AH1723" s="3" t="s">
        <v>62</v>
      </c>
      <c r="AI1723" s="3" t="s">
        <v>62</v>
      </c>
      <c r="AJ1723" s="3" t="s">
        <v>62</v>
      </c>
      <c r="AK1723" s="3" t="s">
        <v>62</v>
      </c>
      <c r="AL1723" s="3" t="s">
        <v>62</v>
      </c>
      <c r="AM1723" s="3" t="s">
        <v>62</v>
      </c>
      <c r="AN1723" s="3" t="s">
        <v>62</v>
      </c>
      <c r="AO1723" s="3" t="s">
        <v>62</v>
      </c>
      <c r="AP1723" s="3" t="s">
        <v>62</v>
      </c>
      <c r="AQ1723" s="4"/>
    </row>
    <row r="1724" spans="1:43" ht="15.75" customHeight="1" x14ac:dyDescent="0.2">
      <c r="A1724" s="17">
        <v>44116</v>
      </c>
      <c r="B1724" s="17">
        <v>34864</v>
      </c>
      <c r="C1724" s="3" t="s">
        <v>48</v>
      </c>
      <c r="D1724" s="21">
        <v>30</v>
      </c>
      <c r="E1724" s="3" t="s">
        <v>40</v>
      </c>
      <c r="F1724" s="4"/>
      <c r="G1724" s="4"/>
      <c r="H1724" s="3" t="s">
        <v>41</v>
      </c>
      <c r="I1724" s="3" t="s">
        <v>79</v>
      </c>
      <c r="J1724" s="3" t="s">
        <v>43</v>
      </c>
      <c r="K1724" s="3" t="s">
        <v>135</v>
      </c>
      <c r="L1724" s="3" t="s">
        <v>479</v>
      </c>
      <c r="M1724" s="3" t="s">
        <v>45</v>
      </c>
      <c r="N1724" s="3" t="s">
        <v>58</v>
      </c>
      <c r="O1724" s="3" t="s">
        <v>62</v>
      </c>
      <c r="P1724" s="19"/>
      <c r="Q1724" s="5" t="s">
        <v>1204</v>
      </c>
      <c r="R1724" s="3" t="s">
        <v>845</v>
      </c>
      <c r="S1724" s="3"/>
      <c r="T1724" s="3"/>
      <c r="U1724" s="4"/>
      <c r="V1724" s="3" t="s">
        <v>46</v>
      </c>
      <c r="W1724" s="4"/>
      <c r="X1724" s="4"/>
      <c r="Y1724" s="4"/>
      <c r="Z1724" s="4"/>
      <c r="AA1724" s="4"/>
      <c r="AB1724" s="4"/>
      <c r="AC1724" s="4"/>
      <c r="AD1724" s="4"/>
      <c r="AE1724" s="4"/>
      <c r="AF1724" s="3" t="s">
        <v>846</v>
      </c>
      <c r="AG1724" s="4"/>
      <c r="AH1724" s="4"/>
      <c r="AI1724" s="4"/>
      <c r="AJ1724" s="4"/>
      <c r="AK1724" s="4"/>
      <c r="AL1724" s="4"/>
      <c r="AM1724" s="4"/>
      <c r="AN1724" s="4"/>
      <c r="AO1724" s="4"/>
      <c r="AP1724" s="4"/>
      <c r="AQ1724" s="4"/>
    </row>
    <row r="1725" spans="1:43" ht="15.75" customHeight="1" x14ac:dyDescent="0.2">
      <c r="A1725" s="17">
        <v>44116</v>
      </c>
      <c r="B1725" s="17">
        <v>34864</v>
      </c>
      <c r="C1725" s="3" t="s">
        <v>48</v>
      </c>
      <c r="D1725" s="21">
        <v>30</v>
      </c>
      <c r="E1725" s="3" t="s">
        <v>40</v>
      </c>
      <c r="F1725" s="4"/>
      <c r="G1725" s="4"/>
      <c r="H1725" s="3" t="s">
        <v>41</v>
      </c>
      <c r="I1725" s="3" t="s">
        <v>79</v>
      </c>
      <c r="J1725" s="3" t="s">
        <v>43</v>
      </c>
      <c r="K1725" s="3" t="s">
        <v>135</v>
      </c>
      <c r="L1725" s="3" t="s">
        <v>479</v>
      </c>
      <c r="M1725" s="3" t="s">
        <v>45</v>
      </c>
      <c r="N1725" s="3" t="s">
        <v>58</v>
      </c>
      <c r="O1725" s="3" t="s">
        <v>62</v>
      </c>
      <c r="P1725" s="19"/>
      <c r="Q1725" s="5" t="s">
        <v>1204</v>
      </c>
      <c r="R1725" s="3" t="s">
        <v>845</v>
      </c>
      <c r="S1725" s="3"/>
      <c r="T1725" s="3"/>
      <c r="U1725" s="4"/>
      <c r="V1725" s="3" t="s">
        <v>46</v>
      </c>
      <c r="W1725" s="4"/>
      <c r="X1725" s="4"/>
      <c r="Y1725" s="4"/>
      <c r="Z1725" s="4"/>
      <c r="AA1725" s="4"/>
      <c r="AB1725" s="4"/>
      <c r="AC1725" s="4"/>
      <c r="AD1725" s="4"/>
      <c r="AE1725" s="4"/>
      <c r="AF1725" s="3" t="s">
        <v>846</v>
      </c>
      <c r="AG1725" s="4"/>
      <c r="AH1725" s="4"/>
      <c r="AI1725" s="4"/>
      <c r="AJ1725" s="4"/>
      <c r="AK1725" s="4"/>
      <c r="AL1725" s="4"/>
      <c r="AM1725" s="4"/>
      <c r="AN1725" s="4"/>
      <c r="AO1725" s="4"/>
      <c r="AP1725" s="4"/>
      <c r="AQ1725" s="4"/>
    </row>
    <row r="1726" spans="1:43" ht="15.75" customHeight="1" x14ac:dyDescent="0.2">
      <c r="A1726" s="17">
        <v>43714</v>
      </c>
      <c r="B1726" s="17">
        <v>35249</v>
      </c>
      <c r="C1726" s="3" t="s">
        <v>39</v>
      </c>
      <c r="D1726" s="21">
        <v>29</v>
      </c>
      <c r="E1726" s="3" t="s">
        <v>40</v>
      </c>
      <c r="F1726" s="4"/>
      <c r="G1726" s="4"/>
      <c r="H1726" s="3" t="s">
        <v>41</v>
      </c>
      <c r="I1726" s="3" t="s">
        <v>1205</v>
      </c>
      <c r="J1726" s="3" t="s">
        <v>60</v>
      </c>
      <c r="K1726" s="3" t="s">
        <v>135</v>
      </c>
      <c r="L1726" s="3" t="s">
        <v>1206</v>
      </c>
      <c r="M1726" s="3" t="s">
        <v>45</v>
      </c>
      <c r="N1726" s="3" t="s">
        <v>58</v>
      </c>
      <c r="O1726" s="3" t="s">
        <v>62</v>
      </c>
      <c r="P1726" s="19"/>
      <c r="Q1726" s="5" t="s">
        <v>1171</v>
      </c>
      <c r="R1726" s="3" t="s">
        <v>845</v>
      </c>
      <c r="S1726" s="3"/>
      <c r="T1726" s="3"/>
      <c r="U1726" s="4"/>
      <c r="V1726" s="3" t="s">
        <v>46</v>
      </c>
      <c r="W1726" s="4"/>
      <c r="X1726" s="4"/>
      <c r="Y1726" s="4"/>
      <c r="Z1726" s="4"/>
      <c r="AA1726" s="4"/>
      <c r="AB1726" s="4"/>
      <c r="AC1726" s="4"/>
      <c r="AD1726" s="4"/>
      <c r="AE1726" s="4"/>
      <c r="AF1726" s="3" t="s">
        <v>846</v>
      </c>
      <c r="AG1726" s="4"/>
      <c r="AH1726" s="4"/>
      <c r="AI1726" s="4"/>
      <c r="AJ1726" s="4"/>
      <c r="AK1726" s="4"/>
      <c r="AL1726" s="4"/>
      <c r="AM1726" s="4"/>
      <c r="AN1726" s="4"/>
      <c r="AO1726" s="4"/>
      <c r="AP1726" s="4"/>
      <c r="AQ1726" s="4"/>
    </row>
    <row r="1727" spans="1:43" ht="15.75" customHeight="1" x14ac:dyDescent="0.2">
      <c r="A1727" s="17" t="s">
        <v>1207</v>
      </c>
      <c r="B1727" s="17">
        <v>36810</v>
      </c>
      <c r="C1727" s="3" t="s">
        <v>54</v>
      </c>
      <c r="D1727" s="21">
        <v>25</v>
      </c>
      <c r="E1727" s="3" t="s">
        <v>40</v>
      </c>
      <c r="F1727" s="4"/>
      <c r="G1727" s="4"/>
      <c r="H1727" s="3" t="s">
        <v>41</v>
      </c>
      <c r="I1727" s="3" t="s">
        <v>1208</v>
      </c>
      <c r="J1727" s="3" t="s">
        <v>51</v>
      </c>
      <c r="K1727" s="3" t="s">
        <v>135</v>
      </c>
      <c r="L1727" s="3" t="s">
        <v>777</v>
      </c>
      <c r="M1727" s="3" t="s">
        <v>45</v>
      </c>
      <c r="N1727" s="3" t="s">
        <v>58</v>
      </c>
      <c r="O1727" s="3" t="s">
        <v>62</v>
      </c>
      <c r="P1727" s="19"/>
      <c r="Q1727" s="5" t="s">
        <v>835</v>
      </c>
      <c r="R1727" s="3" t="s">
        <v>845</v>
      </c>
      <c r="S1727" s="3"/>
      <c r="T1727" s="3"/>
      <c r="U1727" s="4"/>
      <c r="V1727" s="3" t="s">
        <v>46</v>
      </c>
      <c r="W1727" s="4"/>
      <c r="X1727" s="4"/>
      <c r="Y1727" s="4"/>
      <c r="Z1727" s="4"/>
      <c r="AA1727" s="4"/>
      <c r="AB1727" s="4"/>
      <c r="AC1727" s="4"/>
      <c r="AD1727" s="4"/>
      <c r="AE1727" s="4"/>
      <c r="AF1727" s="3" t="s">
        <v>846</v>
      </c>
      <c r="AG1727" s="4"/>
      <c r="AH1727" s="4"/>
      <c r="AI1727" s="4"/>
      <c r="AJ1727" s="4"/>
      <c r="AK1727" s="4"/>
      <c r="AL1727" s="4"/>
      <c r="AM1727" s="4"/>
      <c r="AN1727" s="4"/>
      <c r="AO1727" s="4"/>
      <c r="AP1727" s="4"/>
      <c r="AQ1727" s="4"/>
    </row>
    <row r="1728" spans="1:43" ht="15.75" customHeight="1" x14ac:dyDescent="0.2">
      <c r="A1728" s="17">
        <v>43725</v>
      </c>
      <c r="B1728" s="17">
        <v>30826</v>
      </c>
      <c r="C1728" s="3" t="s">
        <v>54</v>
      </c>
      <c r="D1728" s="21">
        <v>41</v>
      </c>
      <c r="E1728" s="3" t="s">
        <v>55</v>
      </c>
      <c r="F1728" s="4"/>
      <c r="G1728" s="4"/>
      <c r="H1728" s="3" t="s">
        <v>41</v>
      </c>
      <c r="I1728" s="3" t="s">
        <v>1209</v>
      </c>
      <c r="J1728" s="3" t="s">
        <v>51</v>
      </c>
      <c r="K1728" s="3" t="s">
        <v>135</v>
      </c>
      <c r="L1728" s="3" t="s">
        <v>452</v>
      </c>
      <c r="M1728" s="3" t="s">
        <v>45</v>
      </c>
      <c r="N1728" s="3" t="s">
        <v>58</v>
      </c>
      <c r="O1728" s="3" t="s">
        <v>62</v>
      </c>
      <c r="P1728" s="19"/>
      <c r="Q1728" s="5" t="s">
        <v>1193</v>
      </c>
      <c r="R1728" s="3" t="s">
        <v>845</v>
      </c>
      <c r="S1728" s="3"/>
      <c r="T1728" s="3"/>
      <c r="U1728" s="4"/>
      <c r="V1728" s="3" t="s">
        <v>46</v>
      </c>
      <c r="W1728" s="4"/>
      <c r="X1728" s="4"/>
      <c r="Y1728" s="4"/>
      <c r="Z1728" s="4"/>
      <c r="AA1728" s="4"/>
      <c r="AB1728" s="4"/>
      <c r="AC1728" s="4"/>
      <c r="AD1728" s="4"/>
      <c r="AE1728" s="4"/>
      <c r="AF1728" s="3" t="s">
        <v>846</v>
      </c>
      <c r="AG1728" s="4"/>
      <c r="AH1728" s="4"/>
      <c r="AI1728" s="4"/>
      <c r="AJ1728" s="4"/>
      <c r="AK1728" s="4"/>
      <c r="AL1728" s="4"/>
      <c r="AM1728" s="4"/>
      <c r="AN1728" s="4"/>
      <c r="AO1728" s="4"/>
      <c r="AP1728" s="4"/>
      <c r="AQ1728" s="4"/>
    </row>
    <row r="1729" spans="1:43" ht="15.75" customHeight="1" x14ac:dyDescent="0.2">
      <c r="A1729" s="17">
        <v>43719</v>
      </c>
      <c r="B1729" s="17">
        <v>33127</v>
      </c>
      <c r="C1729" s="3" t="s">
        <v>54</v>
      </c>
      <c r="D1729" s="21">
        <v>35</v>
      </c>
      <c r="E1729" s="3" t="s">
        <v>40</v>
      </c>
      <c r="F1729" s="4"/>
      <c r="G1729" s="4"/>
      <c r="H1729" s="3" t="s">
        <v>199</v>
      </c>
      <c r="I1729" s="3" t="s">
        <v>1210</v>
      </c>
      <c r="J1729" s="3" t="s">
        <v>51</v>
      </c>
      <c r="K1729" s="3" t="s">
        <v>135</v>
      </c>
      <c r="L1729" s="3" t="s">
        <v>52</v>
      </c>
      <c r="M1729" s="3" t="s">
        <v>45</v>
      </c>
      <c r="N1729" s="3" t="s">
        <v>58</v>
      </c>
      <c r="O1729" s="3" t="s">
        <v>62</v>
      </c>
      <c r="P1729" s="19"/>
      <c r="Q1729" s="3">
        <v>11</v>
      </c>
      <c r="R1729" s="3" t="s">
        <v>845</v>
      </c>
      <c r="S1729" s="3"/>
      <c r="T1729" s="3"/>
      <c r="U1729" s="4"/>
      <c r="V1729" s="3" t="s">
        <v>46</v>
      </c>
      <c r="W1729" s="4"/>
      <c r="X1729" s="4"/>
      <c r="Y1729" s="4"/>
      <c r="Z1729" s="4"/>
      <c r="AA1729" s="4"/>
      <c r="AB1729" s="4"/>
      <c r="AC1729" s="4"/>
      <c r="AD1729" s="4"/>
      <c r="AE1729" s="4"/>
      <c r="AF1729" s="3" t="s">
        <v>846</v>
      </c>
      <c r="AG1729" s="4"/>
      <c r="AH1729" s="4"/>
      <c r="AI1729" s="4"/>
      <c r="AJ1729" s="4"/>
      <c r="AK1729" s="4"/>
      <c r="AL1729" s="4"/>
      <c r="AM1729" s="4"/>
      <c r="AN1729" s="4"/>
      <c r="AO1729" s="4"/>
      <c r="AP1729" s="4"/>
      <c r="AQ1729" s="4"/>
    </row>
    <row r="1730" spans="1:43" ht="15.75" customHeight="1" x14ac:dyDescent="0.2">
      <c r="A1730" s="17">
        <v>43719</v>
      </c>
      <c r="B1730" s="17">
        <v>35796</v>
      </c>
      <c r="C1730" s="3" t="s">
        <v>39</v>
      </c>
      <c r="D1730" s="21">
        <v>27</v>
      </c>
      <c r="E1730" s="3" t="s">
        <v>40</v>
      </c>
      <c r="F1730" s="4"/>
      <c r="G1730" s="4"/>
      <c r="H1730" s="3" t="s">
        <v>49</v>
      </c>
      <c r="I1730" s="3" t="s">
        <v>1211</v>
      </c>
      <c r="J1730" s="3" t="s">
        <v>51</v>
      </c>
      <c r="K1730" s="3" t="s">
        <v>135</v>
      </c>
      <c r="L1730" s="3" t="s">
        <v>328</v>
      </c>
      <c r="M1730" s="3" t="s">
        <v>45</v>
      </c>
      <c r="N1730" s="3" t="s">
        <v>58</v>
      </c>
      <c r="O1730" s="3" t="s">
        <v>62</v>
      </c>
      <c r="P1730" s="19"/>
      <c r="Q1730" s="5" t="s">
        <v>615</v>
      </c>
      <c r="R1730" s="3" t="s">
        <v>898</v>
      </c>
      <c r="S1730" s="3"/>
      <c r="T1730" s="3"/>
      <c r="U1730" s="4"/>
      <c r="V1730" s="4"/>
      <c r="W1730" s="4"/>
      <c r="X1730" s="4"/>
      <c r="Y1730" s="4"/>
      <c r="Z1730" s="4"/>
      <c r="AA1730" s="4"/>
      <c r="AB1730" s="4"/>
      <c r="AC1730" s="4"/>
      <c r="AD1730" s="4"/>
      <c r="AE1730" s="4"/>
      <c r="AF1730" s="4"/>
      <c r="AG1730" s="3" t="s">
        <v>62</v>
      </c>
      <c r="AH1730" s="3" t="s">
        <v>62</v>
      </c>
      <c r="AI1730" s="3" t="s">
        <v>62</v>
      </c>
      <c r="AJ1730" s="3" t="s">
        <v>62</v>
      </c>
      <c r="AK1730" s="3" t="s">
        <v>62</v>
      </c>
      <c r="AL1730" s="3" t="s">
        <v>62</v>
      </c>
      <c r="AM1730" s="3" t="s">
        <v>62</v>
      </c>
      <c r="AN1730" s="3" t="s">
        <v>46</v>
      </c>
      <c r="AO1730" s="3" t="s">
        <v>62</v>
      </c>
      <c r="AP1730" s="3" t="s">
        <v>62</v>
      </c>
      <c r="AQ1730" s="3" t="s">
        <v>1212</v>
      </c>
    </row>
    <row r="1731" spans="1:43" ht="15.75" customHeight="1" x14ac:dyDescent="0.2">
      <c r="A1731" s="17">
        <v>43720</v>
      </c>
      <c r="B1731" s="17">
        <v>34335</v>
      </c>
      <c r="C1731" s="3" t="s">
        <v>54</v>
      </c>
      <c r="D1731" s="21">
        <v>31</v>
      </c>
      <c r="E1731" s="3" t="s">
        <v>40</v>
      </c>
      <c r="F1731" s="4"/>
      <c r="G1731" s="4"/>
      <c r="H1731" s="3" t="s">
        <v>41</v>
      </c>
      <c r="I1731" s="3" t="s">
        <v>71</v>
      </c>
      <c r="J1731" s="3" t="s">
        <v>43</v>
      </c>
      <c r="K1731" s="3" t="s">
        <v>135</v>
      </c>
      <c r="L1731" s="3" t="s">
        <v>87</v>
      </c>
      <c r="M1731" s="3" t="s">
        <v>45</v>
      </c>
      <c r="N1731" s="3" t="s">
        <v>58</v>
      </c>
      <c r="O1731" s="3" t="s">
        <v>46</v>
      </c>
      <c r="P1731" s="17">
        <v>43101</v>
      </c>
      <c r="Q1731" s="3">
        <v>13</v>
      </c>
      <c r="R1731" s="3" t="s">
        <v>898</v>
      </c>
      <c r="S1731" s="3"/>
      <c r="T1731" s="3"/>
      <c r="U1731" s="4"/>
      <c r="V1731" s="4"/>
      <c r="W1731" s="4"/>
      <c r="X1731" s="4"/>
      <c r="Y1731" s="4"/>
      <c r="Z1731" s="4"/>
      <c r="AA1731" s="4"/>
      <c r="AB1731" s="4"/>
      <c r="AC1731" s="4"/>
      <c r="AD1731" s="4"/>
      <c r="AE1731" s="4"/>
      <c r="AF1731" s="4"/>
      <c r="AG1731" s="3" t="s">
        <v>62</v>
      </c>
      <c r="AH1731" s="3" t="s">
        <v>62</v>
      </c>
      <c r="AI1731" s="3" t="s">
        <v>46</v>
      </c>
      <c r="AJ1731" s="3" t="s">
        <v>62</v>
      </c>
      <c r="AK1731" s="3" t="s">
        <v>62</v>
      </c>
      <c r="AL1731" s="3" t="s">
        <v>62</v>
      </c>
      <c r="AM1731" s="3" t="s">
        <v>62</v>
      </c>
      <c r="AN1731" s="3" t="s">
        <v>62</v>
      </c>
      <c r="AO1731" s="3" t="s">
        <v>62</v>
      </c>
      <c r="AP1731" s="3" t="s">
        <v>62</v>
      </c>
      <c r="AQ1731" s="4"/>
    </row>
    <row r="1732" spans="1:43" ht="15.75" customHeight="1" x14ac:dyDescent="0.2">
      <c r="A1732" s="17">
        <v>43682</v>
      </c>
      <c r="B1732" s="17">
        <v>30340</v>
      </c>
      <c r="C1732" s="3" t="s">
        <v>48</v>
      </c>
      <c r="D1732" s="21">
        <v>42</v>
      </c>
      <c r="E1732" s="3" t="s">
        <v>55</v>
      </c>
      <c r="F1732" s="3">
        <v>162</v>
      </c>
      <c r="G1732" s="4"/>
      <c r="H1732" s="3" t="s">
        <v>49</v>
      </c>
      <c r="I1732" s="3" t="s">
        <v>1213</v>
      </c>
      <c r="J1732" s="3" t="s">
        <v>114</v>
      </c>
      <c r="K1732" s="3" t="s">
        <v>135</v>
      </c>
      <c r="L1732" s="3" t="s">
        <v>288</v>
      </c>
      <c r="M1732" s="3" t="s">
        <v>45</v>
      </c>
      <c r="N1732" s="3" t="s">
        <v>84</v>
      </c>
      <c r="O1732" s="3" t="s">
        <v>62</v>
      </c>
      <c r="P1732" s="19"/>
      <c r="Q1732" s="5" t="s">
        <v>615</v>
      </c>
      <c r="R1732" s="3" t="s">
        <v>898</v>
      </c>
      <c r="S1732" s="3"/>
      <c r="T1732" s="3"/>
      <c r="U1732" s="4"/>
      <c r="V1732" s="4"/>
      <c r="W1732" s="4"/>
      <c r="X1732" s="4"/>
      <c r="Y1732" s="4"/>
      <c r="Z1732" s="4"/>
      <c r="AA1732" s="4"/>
      <c r="AB1732" s="4"/>
      <c r="AC1732" s="4"/>
      <c r="AD1732" s="4"/>
      <c r="AE1732" s="4"/>
      <c r="AF1732" s="4"/>
      <c r="AG1732" s="3" t="s">
        <v>62</v>
      </c>
      <c r="AH1732" s="3" t="s">
        <v>62</v>
      </c>
      <c r="AI1732" s="3" t="s">
        <v>46</v>
      </c>
      <c r="AJ1732" s="3" t="s">
        <v>62</v>
      </c>
      <c r="AK1732" s="3" t="s">
        <v>62</v>
      </c>
      <c r="AL1732" s="3" t="s">
        <v>62</v>
      </c>
      <c r="AM1732" s="3" t="s">
        <v>62</v>
      </c>
      <c r="AN1732" s="3" t="s">
        <v>62</v>
      </c>
      <c r="AO1732" s="3" t="s">
        <v>62</v>
      </c>
      <c r="AP1732" s="3" t="s">
        <v>46</v>
      </c>
      <c r="AQ1732" s="4"/>
    </row>
    <row r="1733" spans="1:43" ht="15.75" customHeight="1" x14ac:dyDescent="0.2">
      <c r="A1733" s="17">
        <v>43724</v>
      </c>
      <c r="B1733" s="17">
        <v>32676</v>
      </c>
      <c r="C1733" s="3" t="s">
        <v>48</v>
      </c>
      <c r="D1733" s="21">
        <v>36</v>
      </c>
      <c r="E1733" s="3" t="s">
        <v>40</v>
      </c>
      <c r="F1733" s="4"/>
      <c r="G1733" s="4"/>
      <c r="H1733" s="3" t="s">
        <v>41</v>
      </c>
      <c r="I1733" s="3" t="s">
        <v>134</v>
      </c>
      <c r="J1733" s="3" t="s">
        <v>43</v>
      </c>
      <c r="K1733" s="3" t="s">
        <v>135</v>
      </c>
      <c r="L1733" s="3" t="s">
        <v>817</v>
      </c>
      <c r="M1733" s="3" t="s">
        <v>45</v>
      </c>
      <c r="N1733" s="3" t="s">
        <v>58</v>
      </c>
      <c r="O1733" s="3" t="s">
        <v>46</v>
      </c>
      <c r="P1733" s="17">
        <v>43662</v>
      </c>
      <c r="Q1733" s="5" t="s">
        <v>109</v>
      </c>
      <c r="R1733" s="3" t="s">
        <v>845</v>
      </c>
      <c r="S1733" s="3"/>
      <c r="T1733" s="3"/>
      <c r="U1733" s="4"/>
      <c r="V1733" s="4"/>
      <c r="W1733" s="4"/>
      <c r="X1733" s="4"/>
      <c r="Y1733" s="4"/>
      <c r="Z1733" s="4"/>
      <c r="AA1733" s="4"/>
      <c r="AB1733" s="4"/>
      <c r="AC1733" s="4"/>
      <c r="AD1733" s="4"/>
      <c r="AE1733" s="3" t="s">
        <v>1214</v>
      </c>
      <c r="AF1733" s="3" t="s">
        <v>846</v>
      </c>
      <c r="AG1733" s="4"/>
      <c r="AH1733" s="4"/>
      <c r="AI1733" s="4"/>
      <c r="AJ1733" s="4"/>
      <c r="AK1733" s="4"/>
      <c r="AL1733" s="4"/>
      <c r="AM1733" s="4"/>
      <c r="AN1733" s="4"/>
      <c r="AO1733" s="4"/>
      <c r="AP1733" s="4"/>
      <c r="AQ1733" s="4"/>
    </row>
    <row r="1734" spans="1:43" ht="15.75" customHeight="1" x14ac:dyDescent="0.2">
      <c r="A1734" s="17">
        <v>43705</v>
      </c>
      <c r="B1734" s="17">
        <v>30799</v>
      </c>
      <c r="C1734" s="3" t="s">
        <v>48</v>
      </c>
      <c r="D1734" s="21">
        <v>41</v>
      </c>
      <c r="E1734" s="3" t="s">
        <v>40</v>
      </c>
      <c r="F1734" s="4"/>
      <c r="G1734" s="4"/>
      <c r="H1734" s="3" t="s">
        <v>41</v>
      </c>
      <c r="I1734" s="3" t="s">
        <v>134</v>
      </c>
      <c r="J1734" s="3" t="s">
        <v>1215</v>
      </c>
      <c r="K1734" s="3" t="s">
        <v>5509</v>
      </c>
      <c r="L1734" s="3" t="s">
        <v>1216</v>
      </c>
      <c r="M1734" s="3" t="s">
        <v>45</v>
      </c>
      <c r="N1734" s="3" t="s">
        <v>84</v>
      </c>
      <c r="O1734" s="3" t="s">
        <v>46</v>
      </c>
      <c r="P1734" s="17">
        <v>42370</v>
      </c>
      <c r="Q1734" s="5" t="s">
        <v>613</v>
      </c>
      <c r="R1734" s="3" t="s">
        <v>898</v>
      </c>
      <c r="S1734" s="3"/>
      <c r="T1734" s="3"/>
      <c r="U1734" s="4"/>
      <c r="V1734" s="4"/>
      <c r="W1734" s="4"/>
      <c r="X1734" s="4"/>
      <c r="Y1734" s="4"/>
      <c r="Z1734" s="4"/>
      <c r="AA1734" s="4"/>
      <c r="AB1734" s="4"/>
      <c r="AC1734" s="4"/>
      <c r="AD1734" s="4"/>
      <c r="AE1734" s="4"/>
      <c r="AF1734" s="4"/>
      <c r="AG1734" s="3" t="s">
        <v>46</v>
      </c>
      <c r="AH1734" s="3" t="s">
        <v>62</v>
      </c>
      <c r="AI1734" s="3" t="s">
        <v>46</v>
      </c>
      <c r="AJ1734" s="3" t="s">
        <v>62</v>
      </c>
      <c r="AK1734" s="3" t="s">
        <v>62</v>
      </c>
      <c r="AL1734" s="3" t="s">
        <v>62</v>
      </c>
      <c r="AM1734" s="3" t="s">
        <v>62</v>
      </c>
      <c r="AN1734" s="3" t="s">
        <v>62</v>
      </c>
      <c r="AO1734" s="3" t="s">
        <v>62</v>
      </c>
      <c r="AP1734" s="3" t="s">
        <v>62</v>
      </c>
      <c r="AQ1734" s="4"/>
    </row>
    <row r="1735" spans="1:43" ht="15.75" customHeight="1" x14ac:dyDescent="0.2">
      <c r="A1735" s="17">
        <v>43717</v>
      </c>
      <c r="B1735" s="17">
        <v>35222</v>
      </c>
      <c r="C1735" s="3" t="s">
        <v>39</v>
      </c>
      <c r="D1735" s="21">
        <v>29</v>
      </c>
      <c r="E1735" s="3" t="s">
        <v>40</v>
      </c>
      <c r="F1735" s="4"/>
      <c r="G1735" s="4"/>
      <c r="H1735" s="3" t="s">
        <v>41</v>
      </c>
      <c r="I1735" s="3" t="s">
        <v>144</v>
      </c>
      <c r="J1735" s="3" t="s">
        <v>777</v>
      </c>
      <c r="K1735" s="3" t="s">
        <v>5509</v>
      </c>
      <c r="L1735" s="3" t="s">
        <v>777</v>
      </c>
      <c r="M1735" s="3" t="s">
        <v>45</v>
      </c>
      <c r="N1735" s="3" t="s">
        <v>1217</v>
      </c>
      <c r="O1735" s="3" t="s">
        <v>62</v>
      </c>
      <c r="P1735" s="19"/>
      <c r="Q1735" s="5" t="s">
        <v>835</v>
      </c>
      <c r="R1735" s="3" t="s">
        <v>898</v>
      </c>
      <c r="S1735" s="3"/>
      <c r="T1735" s="3"/>
      <c r="U1735" s="4"/>
      <c r="V1735" s="4"/>
      <c r="W1735" s="4"/>
      <c r="X1735" s="4"/>
      <c r="Y1735" s="4"/>
      <c r="Z1735" s="4"/>
      <c r="AA1735" s="4"/>
      <c r="AB1735" s="4"/>
      <c r="AC1735" s="4"/>
      <c r="AD1735" s="4"/>
      <c r="AE1735" s="4"/>
      <c r="AF1735" s="4"/>
      <c r="AG1735" s="3" t="s">
        <v>62</v>
      </c>
      <c r="AH1735" s="3" t="s">
        <v>62</v>
      </c>
      <c r="AI1735" s="3" t="s">
        <v>62</v>
      </c>
      <c r="AJ1735" s="3" t="s">
        <v>62</v>
      </c>
      <c r="AK1735" s="3" t="s">
        <v>62</v>
      </c>
      <c r="AL1735" s="3" t="s">
        <v>62</v>
      </c>
      <c r="AM1735" s="3" t="s">
        <v>62</v>
      </c>
      <c r="AN1735" s="3" t="s">
        <v>46</v>
      </c>
      <c r="AO1735" s="3" t="s">
        <v>46</v>
      </c>
      <c r="AP1735" s="3" t="s">
        <v>62</v>
      </c>
      <c r="AQ1735" s="4"/>
    </row>
    <row r="1736" spans="1:43" ht="15.75" customHeight="1" x14ac:dyDescent="0.2">
      <c r="A1736" s="17">
        <v>43705</v>
      </c>
      <c r="B1736" s="17">
        <v>31790</v>
      </c>
      <c r="C1736" s="3" t="s">
        <v>48</v>
      </c>
      <c r="D1736" s="21">
        <v>38</v>
      </c>
      <c r="E1736" s="3" t="s">
        <v>55</v>
      </c>
      <c r="F1736" s="4"/>
      <c r="G1736" s="4"/>
      <c r="H1736" s="3" t="s">
        <v>41</v>
      </c>
      <c r="I1736" s="3" t="s">
        <v>250</v>
      </c>
      <c r="J1736" s="3" t="s">
        <v>51</v>
      </c>
      <c r="K1736" s="3" t="s">
        <v>135</v>
      </c>
      <c r="L1736" s="3" t="s">
        <v>64</v>
      </c>
      <c r="M1736" s="3" t="s">
        <v>45</v>
      </c>
      <c r="N1736" s="3" t="s">
        <v>84</v>
      </c>
      <c r="O1736" s="3" t="s">
        <v>46</v>
      </c>
      <c r="P1736" s="17">
        <v>43651</v>
      </c>
      <c r="Q1736" s="4"/>
      <c r="R1736" s="3" t="s">
        <v>898</v>
      </c>
      <c r="S1736" s="3"/>
      <c r="T1736" s="3"/>
      <c r="U1736" s="4"/>
      <c r="V1736" s="4"/>
      <c r="W1736" s="4"/>
      <c r="X1736" s="4"/>
      <c r="Y1736" s="4"/>
      <c r="Z1736" s="4"/>
      <c r="AA1736" s="4"/>
      <c r="AB1736" s="4"/>
      <c r="AC1736" s="4"/>
      <c r="AD1736" s="4"/>
      <c r="AE1736" s="4"/>
      <c r="AF1736" s="4"/>
      <c r="AG1736" s="3" t="s">
        <v>62</v>
      </c>
      <c r="AH1736" s="3" t="s">
        <v>62</v>
      </c>
      <c r="AI1736" s="3" t="s">
        <v>62</v>
      </c>
      <c r="AJ1736" s="3" t="s">
        <v>62</v>
      </c>
      <c r="AK1736" s="3" t="s">
        <v>62</v>
      </c>
      <c r="AL1736" s="3" t="s">
        <v>62</v>
      </c>
      <c r="AM1736" s="3" t="s">
        <v>62</v>
      </c>
      <c r="AN1736" s="3" t="s">
        <v>62</v>
      </c>
      <c r="AO1736" s="3" t="s">
        <v>62</v>
      </c>
      <c r="AP1736" s="3" t="s">
        <v>62</v>
      </c>
      <c r="AQ1736" s="4"/>
    </row>
    <row r="1737" spans="1:43" ht="15.75" customHeight="1" x14ac:dyDescent="0.2">
      <c r="A1737" s="17">
        <v>43714</v>
      </c>
      <c r="B1737" s="17">
        <v>35190</v>
      </c>
      <c r="C1737" s="3" t="s">
        <v>54</v>
      </c>
      <c r="D1737" s="21">
        <v>29</v>
      </c>
      <c r="E1737" s="3" t="s">
        <v>40</v>
      </c>
      <c r="F1737" s="4"/>
      <c r="G1737" s="4"/>
      <c r="H1737" s="3" t="s">
        <v>41</v>
      </c>
      <c r="I1737" s="3" t="s">
        <v>1218</v>
      </c>
      <c r="J1737" s="3" t="s">
        <v>60</v>
      </c>
      <c r="K1737" s="3" t="s">
        <v>135</v>
      </c>
      <c r="L1737" s="3" t="s">
        <v>740</v>
      </c>
      <c r="M1737" s="3" t="s">
        <v>45</v>
      </c>
      <c r="N1737" s="3" t="s">
        <v>39</v>
      </c>
      <c r="O1737" s="3" t="s">
        <v>46</v>
      </c>
      <c r="P1737" s="17">
        <v>43591</v>
      </c>
      <c r="Q1737" s="5" t="s">
        <v>619</v>
      </c>
      <c r="R1737" s="3" t="s">
        <v>845</v>
      </c>
      <c r="S1737" s="3"/>
      <c r="T1737" s="3"/>
      <c r="U1737" s="3" t="s">
        <v>46</v>
      </c>
      <c r="V1737" s="4"/>
      <c r="W1737" s="4"/>
      <c r="X1737" s="3" t="s">
        <v>46</v>
      </c>
      <c r="Y1737" s="4"/>
      <c r="Z1737" s="4"/>
      <c r="AA1737" s="4"/>
      <c r="AB1737" s="4"/>
      <c r="AC1737" s="4"/>
      <c r="AD1737" s="4"/>
      <c r="AE1737" s="4"/>
      <c r="AF1737" s="3" t="s">
        <v>846</v>
      </c>
      <c r="AG1737" s="4"/>
      <c r="AH1737" s="4"/>
      <c r="AI1737" s="4"/>
      <c r="AJ1737" s="4"/>
      <c r="AK1737" s="4"/>
      <c r="AL1737" s="4"/>
      <c r="AM1737" s="4"/>
      <c r="AN1737" s="4"/>
      <c r="AO1737" s="4"/>
      <c r="AP1737" s="4"/>
      <c r="AQ1737" s="4"/>
    </row>
    <row r="1738" spans="1:43" ht="15.75" customHeight="1" x14ac:dyDescent="0.2">
      <c r="A1738" s="17">
        <v>43738</v>
      </c>
      <c r="B1738" s="17">
        <v>33313</v>
      </c>
      <c r="C1738" s="3" t="s">
        <v>39</v>
      </c>
      <c r="D1738" s="21">
        <v>34</v>
      </c>
      <c r="E1738" s="3" t="s">
        <v>40</v>
      </c>
      <c r="F1738" s="4"/>
      <c r="G1738" s="3">
        <v>70</v>
      </c>
      <c r="H1738" s="3" t="s">
        <v>41</v>
      </c>
      <c r="I1738" s="3" t="s">
        <v>98</v>
      </c>
      <c r="J1738" s="3" t="s">
        <v>43</v>
      </c>
      <c r="K1738" s="3" t="s">
        <v>135</v>
      </c>
      <c r="L1738" s="3" t="s">
        <v>1219</v>
      </c>
      <c r="M1738" s="3" t="s">
        <v>45</v>
      </c>
      <c r="N1738" s="3" t="s">
        <v>58</v>
      </c>
      <c r="O1738" s="3" t="s">
        <v>46</v>
      </c>
      <c r="P1738" s="17">
        <v>43070</v>
      </c>
      <c r="Q1738" s="4"/>
      <c r="R1738" s="3" t="s">
        <v>845</v>
      </c>
      <c r="S1738" s="3"/>
      <c r="T1738" s="3"/>
      <c r="U1738" s="3" t="s">
        <v>62</v>
      </c>
      <c r="V1738" s="3" t="s">
        <v>46</v>
      </c>
      <c r="W1738" s="3" t="s">
        <v>62</v>
      </c>
      <c r="X1738" s="3" t="s">
        <v>62</v>
      </c>
      <c r="Y1738" s="4"/>
      <c r="Z1738" s="4"/>
      <c r="AA1738" s="4"/>
      <c r="AB1738" s="4"/>
      <c r="AC1738" s="4"/>
      <c r="AD1738" s="4"/>
      <c r="AE1738" s="4"/>
      <c r="AF1738" s="3" t="s">
        <v>846</v>
      </c>
      <c r="AG1738" s="4"/>
      <c r="AH1738" s="4"/>
      <c r="AI1738" s="4"/>
      <c r="AJ1738" s="4"/>
      <c r="AK1738" s="4"/>
      <c r="AL1738" s="4"/>
      <c r="AM1738" s="4"/>
      <c r="AN1738" s="4"/>
      <c r="AO1738" s="4"/>
      <c r="AP1738" s="4"/>
      <c r="AQ1738" s="4"/>
    </row>
    <row r="1739" spans="1:43" ht="15.75" customHeight="1" x14ac:dyDescent="0.2">
      <c r="A1739" s="17">
        <v>43724</v>
      </c>
      <c r="B1739" s="17">
        <v>32676</v>
      </c>
      <c r="C1739" s="3" t="s">
        <v>48</v>
      </c>
      <c r="D1739" s="21">
        <v>36</v>
      </c>
      <c r="E1739" s="3" t="s">
        <v>40</v>
      </c>
      <c r="F1739" s="4"/>
      <c r="G1739" s="4"/>
      <c r="H1739" s="3" t="s">
        <v>41</v>
      </c>
      <c r="I1739" s="3" t="s">
        <v>134</v>
      </c>
      <c r="J1739" s="3" t="s">
        <v>43</v>
      </c>
      <c r="K1739" s="3" t="s">
        <v>135</v>
      </c>
      <c r="L1739" s="3" t="s">
        <v>383</v>
      </c>
      <c r="M1739" s="3" t="s">
        <v>1220</v>
      </c>
      <c r="N1739" s="3" t="s">
        <v>58</v>
      </c>
      <c r="O1739" s="3" t="s">
        <v>46</v>
      </c>
      <c r="P1739" s="17">
        <v>43662</v>
      </c>
      <c r="Q1739" s="5" t="s">
        <v>109</v>
      </c>
      <c r="R1739" s="3" t="s">
        <v>845</v>
      </c>
      <c r="S1739" s="3"/>
      <c r="T1739" s="3"/>
      <c r="U1739" s="4"/>
      <c r="V1739" s="4"/>
      <c r="W1739" s="4"/>
      <c r="X1739" s="4"/>
      <c r="Y1739" s="4"/>
      <c r="Z1739" s="4"/>
      <c r="AA1739" s="4"/>
      <c r="AB1739" s="4"/>
      <c r="AC1739" s="4"/>
      <c r="AD1739" s="4"/>
      <c r="AE1739" s="3" t="s">
        <v>1221</v>
      </c>
      <c r="AF1739" s="3" t="s">
        <v>846</v>
      </c>
      <c r="AG1739" s="4"/>
      <c r="AH1739" s="4"/>
      <c r="AI1739" s="4"/>
      <c r="AJ1739" s="4"/>
      <c r="AK1739" s="4"/>
      <c r="AL1739" s="4"/>
      <c r="AM1739" s="4"/>
      <c r="AN1739" s="4"/>
      <c r="AO1739" s="4"/>
      <c r="AP1739" s="4"/>
      <c r="AQ1739" s="4"/>
    </row>
    <row r="1740" spans="1:43" ht="15.75" customHeight="1" x14ac:dyDescent="0.2">
      <c r="A1740" s="17">
        <v>43713</v>
      </c>
      <c r="B1740" s="17">
        <v>29993</v>
      </c>
      <c r="C1740" s="3" t="s">
        <v>39</v>
      </c>
      <c r="D1740" s="21">
        <v>43</v>
      </c>
      <c r="E1740" s="3" t="s">
        <v>40</v>
      </c>
      <c r="F1740" s="4"/>
      <c r="G1740" s="4"/>
      <c r="H1740" s="3" t="s">
        <v>49</v>
      </c>
      <c r="I1740" s="3" t="s">
        <v>481</v>
      </c>
      <c r="J1740" s="3" t="s">
        <v>121</v>
      </c>
      <c r="K1740" s="3" t="s">
        <v>135</v>
      </c>
      <c r="L1740" s="3" t="s">
        <v>337</v>
      </c>
      <c r="M1740" s="3" t="s">
        <v>1220</v>
      </c>
      <c r="N1740" s="3" t="s">
        <v>58</v>
      </c>
      <c r="O1740" s="3" t="s">
        <v>62</v>
      </c>
      <c r="P1740" s="19"/>
      <c r="Q1740" s="3">
        <v>14</v>
      </c>
      <c r="R1740" s="3" t="s">
        <v>845</v>
      </c>
      <c r="S1740" s="3"/>
      <c r="T1740" s="3"/>
      <c r="U1740" s="4"/>
      <c r="V1740" s="4"/>
      <c r="W1740" s="4"/>
      <c r="X1740" s="4"/>
      <c r="Y1740" s="4"/>
      <c r="Z1740" s="4"/>
      <c r="AA1740" s="4"/>
      <c r="AB1740" s="4"/>
      <c r="AC1740" s="4"/>
      <c r="AD1740" s="4"/>
      <c r="AE1740" s="3" t="s">
        <v>1222</v>
      </c>
      <c r="AF1740" s="3" t="s">
        <v>846</v>
      </c>
      <c r="AG1740" s="4"/>
      <c r="AH1740" s="4"/>
      <c r="AI1740" s="4"/>
      <c r="AJ1740" s="4"/>
      <c r="AK1740" s="4"/>
      <c r="AL1740" s="4"/>
      <c r="AM1740" s="4"/>
      <c r="AN1740" s="4"/>
      <c r="AO1740" s="4"/>
      <c r="AP1740" s="4"/>
      <c r="AQ1740" s="4"/>
    </row>
    <row r="1741" spans="1:43" ht="15.75" customHeight="1" x14ac:dyDescent="0.2">
      <c r="A1741" s="17">
        <v>43713</v>
      </c>
      <c r="B1741" s="17">
        <v>34480</v>
      </c>
      <c r="C1741" s="3" t="s">
        <v>54</v>
      </c>
      <c r="D1741" s="21">
        <v>31</v>
      </c>
      <c r="E1741" s="3" t="s">
        <v>40</v>
      </c>
      <c r="F1741" s="4"/>
      <c r="G1741" s="4"/>
      <c r="H1741" s="3" t="s">
        <v>41</v>
      </c>
      <c r="I1741" s="3" t="s">
        <v>134</v>
      </c>
      <c r="J1741" s="3" t="s">
        <v>51</v>
      </c>
      <c r="K1741" s="3" t="s">
        <v>135</v>
      </c>
      <c r="L1741" s="3" t="s">
        <v>1223</v>
      </c>
      <c r="M1741" s="3" t="s">
        <v>45</v>
      </c>
      <c r="N1741" s="3" t="s">
        <v>58</v>
      </c>
      <c r="O1741" s="3" t="s">
        <v>62</v>
      </c>
      <c r="P1741" s="19"/>
      <c r="Q1741" s="5" t="s">
        <v>1176</v>
      </c>
      <c r="R1741" s="3" t="s">
        <v>845</v>
      </c>
      <c r="S1741" s="3"/>
      <c r="T1741" s="3"/>
      <c r="U1741" s="4"/>
      <c r="V1741" s="3" t="s">
        <v>46</v>
      </c>
      <c r="W1741" s="4"/>
      <c r="X1741" s="4"/>
      <c r="Y1741" s="4"/>
      <c r="Z1741" s="4"/>
      <c r="AA1741" s="4"/>
      <c r="AB1741" s="4"/>
      <c r="AC1741" s="4"/>
      <c r="AD1741" s="4"/>
      <c r="AE1741" s="3" t="s">
        <v>1224</v>
      </c>
      <c r="AF1741" s="3" t="s">
        <v>846</v>
      </c>
      <c r="AG1741" s="4"/>
      <c r="AH1741" s="4"/>
      <c r="AI1741" s="4"/>
      <c r="AJ1741" s="4"/>
      <c r="AK1741" s="4"/>
      <c r="AL1741" s="4"/>
      <c r="AM1741" s="4"/>
      <c r="AN1741" s="4"/>
      <c r="AO1741" s="4"/>
      <c r="AP1741" s="4"/>
      <c r="AQ1741" s="4"/>
    </row>
    <row r="1742" spans="1:43" ht="15.75" customHeight="1" x14ac:dyDescent="0.2">
      <c r="A1742" s="17">
        <v>43713</v>
      </c>
      <c r="B1742" s="17">
        <v>35692</v>
      </c>
      <c r="C1742" s="3" t="s">
        <v>39</v>
      </c>
      <c r="D1742" s="21">
        <v>28</v>
      </c>
      <c r="E1742" s="3" t="s">
        <v>40</v>
      </c>
      <c r="F1742" s="4"/>
      <c r="G1742" s="4"/>
      <c r="H1742" s="3" t="s">
        <v>41</v>
      </c>
      <c r="I1742" s="3" t="s">
        <v>803</v>
      </c>
      <c r="J1742" s="3" t="s">
        <v>60</v>
      </c>
      <c r="K1742" s="3" t="s">
        <v>135</v>
      </c>
      <c r="L1742" s="3" t="s">
        <v>1225</v>
      </c>
      <c r="M1742" s="3" t="s">
        <v>45</v>
      </c>
      <c r="N1742" s="3" t="s">
        <v>58</v>
      </c>
      <c r="O1742" s="3" t="s">
        <v>62</v>
      </c>
      <c r="P1742" s="19"/>
      <c r="Q1742" s="3">
        <v>7</v>
      </c>
      <c r="R1742" s="3" t="s">
        <v>845</v>
      </c>
      <c r="S1742" s="3"/>
      <c r="T1742" s="3"/>
      <c r="U1742" s="3" t="s">
        <v>62</v>
      </c>
      <c r="V1742" s="3" t="s">
        <v>46</v>
      </c>
      <c r="W1742" s="3" t="s">
        <v>62</v>
      </c>
      <c r="X1742" s="3" t="s">
        <v>62</v>
      </c>
      <c r="Y1742" s="4"/>
      <c r="Z1742" s="4"/>
      <c r="AA1742" s="4"/>
      <c r="AB1742" s="4"/>
      <c r="AC1742" s="4"/>
      <c r="AD1742" s="4"/>
      <c r="AE1742" s="4"/>
      <c r="AF1742" s="3" t="s">
        <v>846</v>
      </c>
      <c r="AG1742" s="4"/>
      <c r="AH1742" s="4"/>
      <c r="AI1742" s="4"/>
      <c r="AJ1742" s="4"/>
      <c r="AK1742" s="4"/>
      <c r="AL1742" s="4"/>
      <c r="AM1742" s="4"/>
      <c r="AN1742" s="4"/>
      <c r="AO1742" s="4"/>
      <c r="AP1742" s="4"/>
      <c r="AQ1742" s="4"/>
    </row>
    <row r="1743" spans="1:43" ht="15.75" customHeight="1" x14ac:dyDescent="0.2">
      <c r="A1743" s="17">
        <v>43615</v>
      </c>
      <c r="B1743" s="17">
        <v>33359</v>
      </c>
      <c r="C1743" s="3" t="s">
        <v>48</v>
      </c>
      <c r="D1743" s="21">
        <v>34</v>
      </c>
      <c r="E1743" s="3" t="s">
        <v>40</v>
      </c>
      <c r="F1743" s="4"/>
      <c r="G1743" s="3">
        <v>76</v>
      </c>
      <c r="H1743" s="3" t="s">
        <v>41</v>
      </c>
      <c r="I1743" s="3" t="s">
        <v>1226</v>
      </c>
      <c r="J1743" s="3" t="s">
        <v>51</v>
      </c>
      <c r="K1743" s="3" t="s">
        <v>135</v>
      </c>
      <c r="L1743" s="3" t="s">
        <v>64</v>
      </c>
      <c r="M1743" s="3" t="s">
        <v>45</v>
      </c>
      <c r="N1743" s="3" t="s">
        <v>39</v>
      </c>
      <c r="O1743" s="3" t="s">
        <v>62</v>
      </c>
      <c r="P1743" s="19"/>
      <c r="Q1743" s="4"/>
      <c r="R1743" s="3" t="s">
        <v>898</v>
      </c>
      <c r="S1743" s="3"/>
      <c r="T1743" s="3"/>
      <c r="U1743" s="4"/>
      <c r="V1743" s="4"/>
      <c r="W1743" s="4"/>
      <c r="X1743" s="4"/>
      <c r="Y1743" s="4"/>
      <c r="Z1743" s="4"/>
      <c r="AA1743" s="4"/>
      <c r="AB1743" s="4"/>
      <c r="AC1743" s="4"/>
      <c r="AD1743" s="4"/>
      <c r="AE1743" s="4"/>
      <c r="AF1743" s="4"/>
      <c r="AG1743" s="3" t="s">
        <v>62</v>
      </c>
      <c r="AH1743" s="3" t="s">
        <v>62</v>
      </c>
      <c r="AI1743" s="3" t="s">
        <v>46</v>
      </c>
      <c r="AJ1743" s="3" t="s">
        <v>62</v>
      </c>
      <c r="AK1743" s="3" t="s">
        <v>62</v>
      </c>
      <c r="AL1743" s="3" t="s">
        <v>62</v>
      </c>
      <c r="AM1743" s="3" t="s">
        <v>62</v>
      </c>
      <c r="AN1743" s="3" t="s">
        <v>62</v>
      </c>
      <c r="AO1743" s="3" t="s">
        <v>62</v>
      </c>
      <c r="AP1743" s="3" t="s">
        <v>62</v>
      </c>
      <c r="AQ1743" s="4"/>
    </row>
    <row r="1744" spans="1:43" ht="15.75" customHeight="1" x14ac:dyDescent="0.2">
      <c r="A1744" s="17">
        <v>43712</v>
      </c>
      <c r="B1744" s="17">
        <v>33654</v>
      </c>
      <c r="C1744" s="3" t="s">
        <v>54</v>
      </c>
      <c r="D1744" s="21">
        <v>33</v>
      </c>
      <c r="E1744" s="3" t="s">
        <v>40</v>
      </c>
      <c r="F1744" s="4"/>
      <c r="G1744" s="4"/>
      <c r="H1744" s="3" t="s">
        <v>41</v>
      </c>
      <c r="I1744" s="3" t="s">
        <v>134</v>
      </c>
      <c r="J1744" s="3" t="s">
        <v>51</v>
      </c>
      <c r="K1744" s="3" t="s">
        <v>135</v>
      </c>
      <c r="L1744" s="3" t="s">
        <v>1227</v>
      </c>
      <c r="M1744" s="3" t="s">
        <v>1227</v>
      </c>
      <c r="N1744" s="3" t="s">
        <v>58</v>
      </c>
      <c r="O1744" s="3" t="s">
        <v>46</v>
      </c>
      <c r="P1744" s="17">
        <v>43499</v>
      </c>
      <c r="Q1744" s="5" t="s">
        <v>640</v>
      </c>
      <c r="R1744" s="3" t="s">
        <v>845</v>
      </c>
      <c r="S1744" s="3"/>
      <c r="T1744" s="3"/>
      <c r="U1744" s="4"/>
      <c r="V1744" s="4"/>
      <c r="W1744" s="3" t="s">
        <v>46</v>
      </c>
      <c r="X1744" s="4"/>
      <c r="Y1744" s="4"/>
      <c r="Z1744" s="4"/>
      <c r="AA1744" s="4"/>
      <c r="AB1744" s="4"/>
      <c r="AC1744" s="4"/>
      <c r="AD1744" s="4"/>
      <c r="AE1744" s="3" t="s">
        <v>1228</v>
      </c>
      <c r="AF1744" s="3" t="s">
        <v>846</v>
      </c>
      <c r="AG1744" s="4"/>
      <c r="AH1744" s="4"/>
      <c r="AI1744" s="4"/>
      <c r="AJ1744" s="4"/>
      <c r="AK1744" s="4"/>
      <c r="AL1744" s="4"/>
      <c r="AM1744" s="4"/>
      <c r="AN1744" s="4"/>
      <c r="AO1744" s="4"/>
      <c r="AP1744" s="4"/>
      <c r="AQ1744" s="4"/>
    </row>
    <row r="1745" spans="1:43" ht="15.75" customHeight="1" x14ac:dyDescent="0.2">
      <c r="A1745" s="17">
        <v>43711</v>
      </c>
      <c r="B1745" s="17">
        <v>33345</v>
      </c>
      <c r="C1745" s="3" t="s">
        <v>54</v>
      </c>
      <c r="D1745" s="21">
        <v>34</v>
      </c>
      <c r="E1745" s="3" t="s">
        <v>40</v>
      </c>
      <c r="F1745" s="4"/>
      <c r="G1745" s="4"/>
      <c r="H1745" s="3" t="s">
        <v>41</v>
      </c>
      <c r="I1745" s="3" t="s">
        <v>1210</v>
      </c>
      <c r="J1745" s="3" t="s">
        <v>43</v>
      </c>
      <c r="K1745" s="3" t="s">
        <v>135</v>
      </c>
      <c r="L1745" s="3" t="s">
        <v>1229</v>
      </c>
      <c r="M1745" s="3" t="s">
        <v>45</v>
      </c>
      <c r="N1745" s="3" t="s">
        <v>58</v>
      </c>
      <c r="O1745" s="3" t="s">
        <v>46</v>
      </c>
      <c r="P1745" s="17">
        <v>42370</v>
      </c>
      <c r="Q1745" s="5" t="s">
        <v>147</v>
      </c>
      <c r="R1745" s="3" t="s">
        <v>845</v>
      </c>
      <c r="S1745" s="3"/>
      <c r="T1745" s="3"/>
      <c r="U1745" s="4"/>
      <c r="V1745" s="4"/>
      <c r="W1745" s="3" t="s">
        <v>46</v>
      </c>
      <c r="X1745" s="4"/>
      <c r="Y1745" s="4"/>
      <c r="Z1745" s="4"/>
      <c r="AA1745" s="4"/>
      <c r="AB1745" s="4"/>
      <c r="AC1745" s="4"/>
      <c r="AD1745" s="4"/>
      <c r="AE1745" s="4"/>
      <c r="AF1745" s="3" t="s">
        <v>846</v>
      </c>
      <c r="AG1745" s="4"/>
      <c r="AH1745" s="4"/>
      <c r="AI1745" s="4"/>
      <c r="AJ1745" s="4"/>
      <c r="AK1745" s="4"/>
      <c r="AL1745" s="4"/>
      <c r="AM1745" s="4"/>
      <c r="AN1745" s="4"/>
      <c r="AO1745" s="4"/>
      <c r="AP1745" s="4"/>
      <c r="AQ1745" s="4"/>
    </row>
    <row r="1746" spans="1:43" ht="15.75" customHeight="1" x14ac:dyDescent="0.2">
      <c r="A1746" s="17">
        <v>43711</v>
      </c>
      <c r="B1746" s="17">
        <v>34963</v>
      </c>
      <c r="C1746" s="3" t="s">
        <v>39</v>
      </c>
      <c r="D1746" s="21">
        <v>30</v>
      </c>
      <c r="E1746" s="3" t="s">
        <v>40</v>
      </c>
      <c r="F1746" s="4"/>
      <c r="G1746" s="4"/>
      <c r="H1746" s="3" t="s">
        <v>41</v>
      </c>
      <c r="I1746" s="3" t="s">
        <v>803</v>
      </c>
      <c r="J1746" s="3" t="s">
        <v>51</v>
      </c>
      <c r="K1746" s="3" t="s">
        <v>135</v>
      </c>
      <c r="L1746" s="3" t="s">
        <v>1227</v>
      </c>
      <c r="M1746" s="3" t="s">
        <v>1230</v>
      </c>
      <c r="N1746" s="3" t="s">
        <v>39</v>
      </c>
      <c r="O1746" s="3" t="s">
        <v>62</v>
      </c>
      <c r="P1746" s="19"/>
      <c r="Q1746" s="5" t="s">
        <v>65</v>
      </c>
      <c r="R1746" s="3" t="s">
        <v>845</v>
      </c>
      <c r="S1746" s="3"/>
      <c r="T1746" s="3"/>
      <c r="U1746" s="4"/>
      <c r="V1746" s="4"/>
      <c r="W1746" s="4"/>
      <c r="X1746" s="3" t="s">
        <v>46</v>
      </c>
      <c r="Y1746" s="4"/>
      <c r="Z1746" s="4"/>
      <c r="AA1746" s="4"/>
      <c r="AB1746" s="4"/>
      <c r="AC1746" s="4"/>
      <c r="AD1746" s="4"/>
      <c r="AE1746" s="4"/>
      <c r="AF1746" s="3" t="s">
        <v>846</v>
      </c>
      <c r="AG1746" s="4"/>
      <c r="AH1746" s="4"/>
      <c r="AI1746" s="4"/>
      <c r="AJ1746" s="4"/>
      <c r="AK1746" s="4"/>
      <c r="AL1746" s="4"/>
      <c r="AM1746" s="4"/>
      <c r="AN1746" s="4"/>
      <c r="AO1746" s="4"/>
      <c r="AP1746" s="4"/>
      <c r="AQ1746" s="4"/>
    </row>
    <row r="1747" spans="1:43" ht="15.75" customHeight="1" x14ac:dyDescent="0.2">
      <c r="A1747" s="17">
        <v>43707</v>
      </c>
      <c r="B1747" s="17">
        <v>33923</v>
      </c>
      <c r="C1747" s="3" t="s">
        <v>48</v>
      </c>
      <c r="D1747" s="21">
        <v>33</v>
      </c>
      <c r="E1747" s="3" t="s">
        <v>40</v>
      </c>
      <c r="F1747" s="4"/>
      <c r="G1747" s="3">
        <v>97</v>
      </c>
      <c r="H1747" s="3" t="s">
        <v>41</v>
      </c>
      <c r="I1747" s="3" t="s">
        <v>1231</v>
      </c>
      <c r="J1747" s="3" t="s">
        <v>51</v>
      </c>
      <c r="K1747" s="3" t="s">
        <v>135</v>
      </c>
      <c r="L1747" s="3" t="s">
        <v>910</v>
      </c>
      <c r="M1747" s="3" t="s">
        <v>45</v>
      </c>
      <c r="N1747" s="3" t="s">
        <v>39</v>
      </c>
      <c r="O1747" s="3" t="s">
        <v>62</v>
      </c>
      <c r="P1747" s="19"/>
      <c r="Q1747" s="5" t="s">
        <v>1006</v>
      </c>
      <c r="R1747" s="3" t="s">
        <v>845</v>
      </c>
      <c r="S1747" s="3"/>
      <c r="T1747" s="3"/>
      <c r="U1747" s="3" t="s">
        <v>62</v>
      </c>
      <c r="V1747" s="3" t="s">
        <v>46</v>
      </c>
      <c r="W1747" s="3" t="s">
        <v>62</v>
      </c>
      <c r="X1747" s="3" t="s">
        <v>62</v>
      </c>
      <c r="Y1747" s="4"/>
      <c r="Z1747" s="4"/>
      <c r="AA1747" s="4"/>
      <c r="AB1747" s="4"/>
      <c r="AC1747" s="4"/>
      <c r="AD1747" s="4"/>
      <c r="AE1747" s="4"/>
      <c r="AF1747" s="3" t="s">
        <v>846</v>
      </c>
      <c r="AG1747" s="4"/>
      <c r="AH1747" s="4"/>
      <c r="AI1747" s="4"/>
      <c r="AJ1747" s="4"/>
      <c r="AK1747" s="4"/>
      <c r="AL1747" s="4"/>
      <c r="AM1747" s="4"/>
      <c r="AN1747" s="4"/>
      <c r="AO1747" s="4"/>
      <c r="AP1747" s="4"/>
      <c r="AQ1747" s="4"/>
    </row>
    <row r="1748" spans="1:43" ht="15.75" customHeight="1" x14ac:dyDescent="0.2">
      <c r="A1748" s="17">
        <v>43711</v>
      </c>
      <c r="B1748" s="17">
        <v>34963</v>
      </c>
      <c r="C1748" s="3" t="s">
        <v>39</v>
      </c>
      <c r="D1748" s="21">
        <v>30</v>
      </c>
      <c r="E1748" s="3" t="s">
        <v>40</v>
      </c>
      <c r="F1748" s="4"/>
      <c r="G1748" s="4"/>
      <c r="H1748" s="3" t="s">
        <v>41</v>
      </c>
      <c r="I1748" s="3" t="s">
        <v>803</v>
      </c>
      <c r="J1748" s="3" t="s">
        <v>51</v>
      </c>
      <c r="K1748" s="3" t="s">
        <v>135</v>
      </c>
      <c r="L1748" s="3" t="s">
        <v>1227</v>
      </c>
      <c r="M1748" s="3" t="s">
        <v>1230</v>
      </c>
      <c r="N1748" s="3" t="s">
        <v>39</v>
      </c>
      <c r="O1748" s="3" t="s">
        <v>62</v>
      </c>
      <c r="P1748" s="19"/>
      <c r="Q1748" s="5" t="s">
        <v>65</v>
      </c>
      <c r="R1748" s="3" t="s">
        <v>898</v>
      </c>
      <c r="S1748" s="3"/>
      <c r="T1748" s="3"/>
      <c r="U1748" s="4"/>
      <c r="V1748" s="4"/>
      <c r="W1748" s="4"/>
      <c r="X1748" s="4"/>
      <c r="Y1748" s="4"/>
      <c r="Z1748" s="4"/>
      <c r="AA1748" s="4"/>
      <c r="AB1748" s="4"/>
      <c r="AC1748" s="4"/>
      <c r="AD1748" s="4"/>
      <c r="AE1748" s="4"/>
      <c r="AF1748" s="4"/>
      <c r="AG1748" s="3" t="s">
        <v>62</v>
      </c>
      <c r="AH1748" s="3" t="s">
        <v>46</v>
      </c>
      <c r="AI1748" s="3" t="s">
        <v>62</v>
      </c>
      <c r="AJ1748" s="3" t="s">
        <v>62</v>
      </c>
      <c r="AK1748" s="3" t="s">
        <v>62</v>
      </c>
      <c r="AL1748" s="3" t="s">
        <v>62</v>
      </c>
      <c r="AM1748" s="3" t="s">
        <v>62</v>
      </c>
      <c r="AN1748" s="3" t="s">
        <v>62</v>
      </c>
      <c r="AO1748" s="3" t="s">
        <v>62</v>
      </c>
      <c r="AP1748" s="3" t="s">
        <v>62</v>
      </c>
      <c r="AQ1748" s="4"/>
    </row>
    <row r="1749" spans="1:43" ht="15.75" customHeight="1" x14ac:dyDescent="0.2">
      <c r="A1749" s="17">
        <v>43711</v>
      </c>
      <c r="B1749" s="17">
        <v>30407</v>
      </c>
      <c r="C1749" s="3" t="s">
        <v>92</v>
      </c>
      <c r="D1749" s="21">
        <v>42</v>
      </c>
      <c r="E1749" s="3" t="s">
        <v>40</v>
      </c>
      <c r="F1749" s="4"/>
      <c r="G1749" s="4"/>
      <c r="H1749" s="3" t="s">
        <v>41</v>
      </c>
      <c r="I1749" s="3" t="s">
        <v>1232</v>
      </c>
      <c r="J1749" s="3" t="s">
        <v>60</v>
      </c>
      <c r="K1749" s="3" t="s">
        <v>135</v>
      </c>
      <c r="L1749" s="3" t="s">
        <v>740</v>
      </c>
      <c r="M1749" s="3" t="s">
        <v>45</v>
      </c>
      <c r="N1749" s="3" t="s">
        <v>58</v>
      </c>
      <c r="O1749" s="3" t="s">
        <v>46</v>
      </c>
      <c r="P1749" s="17">
        <v>42736</v>
      </c>
      <c r="Q1749" s="5" t="s">
        <v>816</v>
      </c>
      <c r="R1749" s="3" t="s">
        <v>845</v>
      </c>
      <c r="S1749" s="3"/>
      <c r="T1749" s="3"/>
      <c r="U1749" s="4"/>
      <c r="V1749" s="3" t="s">
        <v>46</v>
      </c>
      <c r="W1749" s="4"/>
      <c r="X1749" s="4"/>
      <c r="Y1749" s="4"/>
      <c r="Z1749" s="4"/>
      <c r="AA1749" s="4"/>
      <c r="AB1749" s="4"/>
      <c r="AC1749" s="4"/>
      <c r="AD1749" s="4"/>
      <c r="AE1749" s="4"/>
      <c r="AF1749" s="3" t="s">
        <v>846</v>
      </c>
      <c r="AG1749" s="4"/>
      <c r="AH1749" s="4"/>
      <c r="AI1749" s="4"/>
      <c r="AJ1749" s="4"/>
      <c r="AK1749" s="4"/>
      <c r="AL1749" s="4"/>
      <c r="AM1749" s="4"/>
      <c r="AN1749" s="4"/>
      <c r="AO1749" s="4"/>
      <c r="AP1749" s="4"/>
      <c r="AQ1749" s="4"/>
    </row>
    <row r="1750" spans="1:43" ht="15.75" customHeight="1" x14ac:dyDescent="0.2">
      <c r="A1750" s="17">
        <v>43710</v>
      </c>
      <c r="B1750" s="17">
        <v>35099</v>
      </c>
      <c r="C1750" s="3" t="s">
        <v>48</v>
      </c>
      <c r="D1750" s="21">
        <v>29</v>
      </c>
      <c r="E1750" s="3" t="s">
        <v>40</v>
      </c>
      <c r="F1750" s="4"/>
      <c r="G1750" s="4"/>
      <c r="H1750" s="3" t="s">
        <v>41</v>
      </c>
      <c r="I1750" s="3" t="s">
        <v>134</v>
      </c>
      <c r="J1750" s="3" t="s">
        <v>121</v>
      </c>
      <c r="K1750" s="3" t="s">
        <v>135</v>
      </c>
      <c r="L1750" s="3" t="s">
        <v>848</v>
      </c>
      <c r="M1750" s="3" t="s">
        <v>1230</v>
      </c>
      <c r="N1750" s="3" t="s">
        <v>58</v>
      </c>
      <c r="O1750" s="3" t="s">
        <v>62</v>
      </c>
      <c r="P1750" s="19"/>
      <c r="Q1750" s="4"/>
      <c r="R1750" s="3" t="s">
        <v>845</v>
      </c>
      <c r="S1750" s="3"/>
      <c r="T1750" s="3"/>
      <c r="U1750" s="3" t="s">
        <v>46</v>
      </c>
      <c r="V1750" s="4"/>
      <c r="W1750" s="4"/>
      <c r="X1750" s="4"/>
      <c r="Y1750" s="4"/>
      <c r="Z1750" s="4"/>
      <c r="AA1750" s="4"/>
      <c r="AB1750" s="4"/>
      <c r="AC1750" s="4"/>
      <c r="AD1750" s="4"/>
      <c r="AE1750" s="4"/>
      <c r="AF1750" s="3" t="s">
        <v>846</v>
      </c>
      <c r="AG1750" s="4"/>
      <c r="AH1750" s="4"/>
      <c r="AI1750" s="4"/>
      <c r="AJ1750" s="4"/>
      <c r="AK1750" s="4"/>
      <c r="AL1750" s="4"/>
      <c r="AM1750" s="4"/>
      <c r="AN1750" s="4"/>
      <c r="AO1750" s="4"/>
      <c r="AP1750" s="4"/>
      <c r="AQ1750" s="4"/>
    </row>
    <row r="1751" spans="1:43" ht="15.75" customHeight="1" x14ac:dyDescent="0.2">
      <c r="A1751" s="17">
        <v>43707</v>
      </c>
      <c r="B1751" s="17">
        <v>33369</v>
      </c>
      <c r="C1751" s="3" t="s">
        <v>48</v>
      </c>
      <c r="D1751" s="21">
        <v>34</v>
      </c>
      <c r="E1751" s="3" t="s">
        <v>40</v>
      </c>
      <c r="F1751" s="3">
        <v>168</v>
      </c>
      <c r="G1751" s="3">
        <v>69</v>
      </c>
      <c r="H1751" s="3" t="s">
        <v>41</v>
      </c>
      <c r="I1751" s="3" t="s">
        <v>1230</v>
      </c>
      <c r="J1751" s="3" t="s">
        <v>43</v>
      </c>
      <c r="K1751" s="3" t="s">
        <v>135</v>
      </c>
      <c r="L1751" s="3" t="s">
        <v>369</v>
      </c>
      <c r="M1751" s="3" t="s">
        <v>45</v>
      </c>
      <c r="N1751" s="3" t="s">
        <v>58</v>
      </c>
      <c r="O1751" s="3" t="s">
        <v>62</v>
      </c>
      <c r="P1751" s="19"/>
      <c r="Q1751" s="5" t="s">
        <v>1233</v>
      </c>
      <c r="R1751" s="3" t="s">
        <v>845</v>
      </c>
      <c r="S1751" s="3"/>
      <c r="T1751" s="3"/>
      <c r="U1751" s="3" t="s">
        <v>62</v>
      </c>
      <c r="V1751" s="3" t="s">
        <v>46</v>
      </c>
      <c r="W1751" s="3" t="s">
        <v>62</v>
      </c>
      <c r="X1751" s="3" t="s">
        <v>62</v>
      </c>
      <c r="Y1751" s="4"/>
      <c r="Z1751" s="4"/>
      <c r="AA1751" s="4"/>
      <c r="AB1751" s="4"/>
      <c r="AC1751" s="4"/>
      <c r="AD1751" s="4"/>
      <c r="AE1751" s="4"/>
      <c r="AF1751" s="3" t="s">
        <v>846</v>
      </c>
      <c r="AG1751" s="4"/>
      <c r="AH1751" s="4"/>
      <c r="AI1751" s="4"/>
      <c r="AJ1751" s="4"/>
      <c r="AK1751" s="4"/>
      <c r="AL1751" s="4"/>
      <c r="AM1751" s="4"/>
      <c r="AN1751" s="4"/>
      <c r="AO1751" s="4"/>
      <c r="AP1751" s="4"/>
      <c r="AQ1751" s="4"/>
    </row>
    <row r="1752" spans="1:43" ht="15.75" customHeight="1" x14ac:dyDescent="0.2">
      <c r="A1752" s="17">
        <v>43700</v>
      </c>
      <c r="B1752" s="17">
        <v>32773</v>
      </c>
      <c r="C1752" s="3" t="s">
        <v>48</v>
      </c>
      <c r="D1752" s="21">
        <v>36</v>
      </c>
      <c r="E1752" s="3" t="s">
        <v>40</v>
      </c>
      <c r="F1752" s="4"/>
      <c r="G1752" s="4"/>
      <c r="H1752" s="3" t="s">
        <v>41</v>
      </c>
      <c r="I1752" s="3" t="s">
        <v>1234</v>
      </c>
      <c r="J1752" s="3" t="s">
        <v>121</v>
      </c>
      <c r="K1752" s="3" t="s">
        <v>135</v>
      </c>
      <c r="L1752" s="3" t="s">
        <v>618</v>
      </c>
      <c r="M1752" s="3" t="s">
        <v>45</v>
      </c>
      <c r="N1752" s="3" t="s">
        <v>84</v>
      </c>
      <c r="O1752" s="3" t="s">
        <v>46</v>
      </c>
      <c r="P1752" s="17">
        <v>43586</v>
      </c>
      <c r="Q1752" s="5" t="s">
        <v>648</v>
      </c>
      <c r="R1752" s="3" t="s">
        <v>898</v>
      </c>
      <c r="S1752" s="3"/>
      <c r="T1752" s="3"/>
      <c r="U1752" s="4"/>
      <c r="V1752" s="4"/>
      <c r="W1752" s="4"/>
      <c r="X1752" s="4"/>
      <c r="Y1752" s="4"/>
      <c r="Z1752" s="4"/>
      <c r="AA1752" s="4"/>
      <c r="AB1752" s="4"/>
      <c r="AC1752" s="4"/>
      <c r="AD1752" s="4"/>
      <c r="AE1752" s="4"/>
      <c r="AF1752" s="4"/>
      <c r="AG1752" s="3" t="s">
        <v>62</v>
      </c>
      <c r="AH1752" s="3" t="s">
        <v>62</v>
      </c>
      <c r="AI1752" s="3" t="s">
        <v>46</v>
      </c>
      <c r="AJ1752" s="3" t="s">
        <v>62</v>
      </c>
      <c r="AK1752" s="3" t="s">
        <v>62</v>
      </c>
      <c r="AL1752" s="3" t="s">
        <v>62</v>
      </c>
      <c r="AM1752" s="3" t="s">
        <v>62</v>
      </c>
      <c r="AN1752" s="3" t="s">
        <v>62</v>
      </c>
      <c r="AO1752" s="3" t="s">
        <v>62</v>
      </c>
      <c r="AP1752" s="3" t="s">
        <v>62</v>
      </c>
      <c r="AQ1752" s="4"/>
    </row>
    <row r="1753" spans="1:43" ht="15.75" customHeight="1" x14ac:dyDescent="0.2">
      <c r="A1753" s="17">
        <v>43699</v>
      </c>
      <c r="B1753" s="17">
        <v>33777</v>
      </c>
      <c r="C1753" s="3" t="s">
        <v>48</v>
      </c>
      <c r="D1753" s="21">
        <v>33</v>
      </c>
      <c r="E1753" s="3" t="s">
        <v>55</v>
      </c>
      <c r="F1753" s="4"/>
      <c r="G1753" s="4"/>
      <c r="H1753" s="3" t="s">
        <v>41</v>
      </c>
      <c r="I1753" s="3" t="s">
        <v>56</v>
      </c>
      <c r="J1753" s="3" t="s">
        <v>51</v>
      </c>
      <c r="K1753" s="3" t="s">
        <v>135</v>
      </c>
      <c r="L1753" s="3" t="s">
        <v>1235</v>
      </c>
      <c r="M1753" s="3" t="s">
        <v>45</v>
      </c>
      <c r="N1753" s="3" t="s">
        <v>84</v>
      </c>
      <c r="O1753" s="3" t="s">
        <v>62</v>
      </c>
      <c r="P1753" s="19"/>
      <c r="Q1753" s="4"/>
      <c r="R1753" s="3" t="s">
        <v>898</v>
      </c>
      <c r="S1753" s="3"/>
      <c r="T1753" s="3"/>
      <c r="U1753" s="4"/>
      <c r="V1753" s="4"/>
      <c r="W1753" s="4"/>
      <c r="X1753" s="4"/>
      <c r="Y1753" s="4"/>
      <c r="Z1753" s="4"/>
      <c r="AA1753" s="4"/>
      <c r="AB1753" s="4"/>
      <c r="AC1753" s="4"/>
      <c r="AD1753" s="4"/>
      <c r="AE1753" s="4"/>
      <c r="AF1753" s="4"/>
      <c r="AG1753" s="3" t="s">
        <v>62</v>
      </c>
      <c r="AH1753" s="3" t="s">
        <v>62</v>
      </c>
      <c r="AI1753" s="3" t="s">
        <v>46</v>
      </c>
      <c r="AJ1753" s="3" t="s">
        <v>62</v>
      </c>
      <c r="AK1753" s="3" t="s">
        <v>62</v>
      </c>
      <c r="AL1753" s="3" t="s">
        <v>62</v>
      </c>
      <c r="AM1753" s="3" t="s">
        <v>62</v>
      </c>
      <c r="AN1753" s="3" t="s">
        <v>62</v>
      </c>
      <c r="AO1753" s="3" t="s">
        <v>62</v>
      </c>
      <c r="AP1753" s="3" t="s">
        <v>62</v>
      </c>
      <c r="AQ1753" s="4"/>
    </row>
    <row r="1754" spans="1:43" ht="15.75" customHeight="1" x14ac:dyDescent="0.2">
      <c r="A1754" s="17">
        <v>43699</v>
      </c>
      <c r="B1754" s="17">
        <v>34629</v>
      </c>
      <c r="C1754" s="3" t="s">
        <v>39</v>
      </c>
      <c r="D1754" s="21">
        <v>31</v>
      </c>
      <c r="E1754" s="3" t="s">
        <v>40</v>
      </c>
      <c r="F1754" s="4"/>
      <c r="G1754" s="4"/>
      <c r="H1754" s="3" t="s">
        <v>41</v>
      </c>
      <c r="I1754" s="3" t="s">
        <v>1236</v>
      </c>
      <c r="J1754" s="3" t="s">
        <v>43</v>
      </c>
      <c r="K1754" s="3" t="s">
        <v>135</v>
      </c>
      <c r="L1754" s="3" t="s">
        <v>1237</v>
      </c>
      <c r="M1754" s="3" t="s">
        <v>45</v>
      </c>
      <c r="N1754" s="3" t="s">
        <v>39</v>
      </c>
      <c r="O1754" s="3" t="s">
        <v>62</v>
      </c>
      <c r="P1754" s="19"/>
      <c r="Q1754" s="5" t="s">
        <v>816</v>
      </c>
      <c r="R1754" s="3" t="s">
        <v>845</v>
      </c>
      <c r="S1754" s="3"/>
      <c r="T1754" s="3"/>
      <c r="U1754" s="3" t="s">
        <v>62</v>
      </c>
      <c r="V1754" s="3" t="s">
        <v>46</v>
      </c>
      <c r="W1754" s="3" t="s">
        <v>62</v>
      </c>
      <c r="X1754" s="3" t="s">
        <v>62</v>
      </c>
      <c r="Y1754" s="4"/>
      <c r="Z1754" s="4"/>
      <c r="AA1754" s="4"/>
      <c r="AB1754" s="4"/>
      <c r="AC1754" s="4"/>
      <c r="AD1754" s="4"/>
      <c r="AE1754" s="4"/>
      <c r="AF1754" s="3" t="s">
        <v>846</v>
      </c>
      <c r="AG1754" s="4"/>
      <c r="AH1754" s="4"/>
      <c r="AI1754" s="4"/>
      <c r="AJ1754" s="4"/>
      <c r="AK1754" s="4"/>
      <c r="AL1754" s="4"/>
      <c r="AM1754" s="4"/>
      <c r="AN1754" s="4"/>
      <c r="AO1754" s="4"/>
      <c r="AP1754" s="4"/>
      <c r="AQ1754" s="4"/>
    </row>
    <row r="1755" spans="1:43" ht="15.75" customHeight="1" x14ac:dyDescent="0.2">
      <c r="A1755" s="17">
        <v>43699</v>
      </c>
      <c r="B1755" s="17">
        <v>35323</v>
      </c>
      <c r="C1755" s="3" t="s">
        <v>48</v>
      </c>
      <c r="D1755" s="21">
        <v>29</v>
      </c>
      <c r="E1755" s="3" t="s">
        <v>40</v>
      </c>
      <c r="F1755" s="4"/>
      <c r="G1755" s="4"/>
      <c r="H1755" s="3" t="s">
        <v>41</v>
      </c>
      <c r="I1755" s="3" t="s">
        <v>279</v>
      </c>
      <c r="J1755" s="3" t="s">
        <v>1238</v>
      </c>
      <c r="K1755" s="3" t="s">
        <v>5509</v>
      </c>
      <c r="L1755" s="3" t="s">
        <v>810</v>
      </c>
      <c r="M1755" s="3" t="s">
        <v>45</v>
      </c>
      <c r="N1755" s="3" t="s">
        <v>39</v>
      </c>
      <c r="O1755" s="3" t="s">
        <v>62</v>
      </c>
      <c r="P1755" s="19"/>
      <c r="Q1755" s="5" t="s">
        <v>1058</v>
      </c>
      <c r="R1755" s="3" t="s">
        <v>898</v>
      </c>
      <c r="S1755" s="3"/>
      <c r="T1755" s="3"/>
      <c r="U1755" s="4"/>
      <c r="V1755" s="4"/>
      <c r="W1755" s="4"/>
      <c r="X1755" s="4"/>
      <c r="Y1755" s="4"/>
      <c r="Z1755" s="4"/>
      <c r="AA1755" s="4"/>
      <c r="AB1755" s="4"/>
      <c r="AC1755" s="4"/>
      <c r="AD1755" s="4"/>
      <c r="AE1755" s="4"/>
      <c r="AF1755" s="4"/>
      <c r="AG1755" s="3" t="s">
        <v>62</v>
      </c>
      <c r="AH1755" s="3" t="s">
        <v>62</v>
      </c>
      <c r="AI1755" s="3" t="s">
        <v>62</v>
      </c>
      <c r="AJ1755" s="3" t="s">
        <v>62</v>
      </c>
      <c r="AK1755" s="3" t="s">
        <v>62</v>
      </c>
      <c r="AL1755" s="3" t="s">
        <v>62</v>
      </c>
      <c r="AM1755" s="3" t="s">
        <v>62</v>
      </c>
      <c r="AN1755" s="3" t="s">
        <v>62</v>
      </c>
      <c r="AO1755" s="3" t="s">
        <v>46</v>
      </c>
      <c r="AP1755" s="3" t="s">
        <v>62</v>
      </c>
      <c r="AQ1755" s="4"/>
    </row>
    <row r="1756" spans="1:43" ht="15.75" customHeight="1" x14ac:dyDescent="0.2">
      <c r="A1756" s="17">
        <v>43724</v>
      </c>
      <c r="B1756" s="17">
        <v>33860</v>
      </c>
      <c r="C1756" s="3" t="s">
        <v>54</v>
      </c>
      <c r="D1756" s="21">
        <v>33</v>
      </c>
      <c r="E1756" s="3" t="s">
        <v>40</v>
      </c>
      <c r="F1756" s="4"/>
      <c r="G1756" s="4"/>
      <c r="H1756" s="3" t="s">
        <v>49</v>
      </c>
      <c r="I1756" s="3" t="s">
        <v>98</v>
      </c>
      <c r="J1756" s="3" t="s">
        <v>43</v>
      </c>
      <c r="K1756" s="3" t="s">
        <v>135</v>
      </c>
      <c r="L1756" s="3" t="s">
        <v>227</v>
      </c>
      <c r="M1756" s="3" t="s">
        <v>45</v>
      </c>
      <c r="N1756" s="3" t="s">
        <v>58</v>
      </c>
      <c r="O1756" s="3" t="s">
        <v>62</v>
      </c>
      <c r="P1756" s="19"/>
      <c r="Q1756" s="5" t="s">
        <v>107</v>
      </c>
      <c r="R1756" s="3" t="s">
        <v>845</v>
      </c>
      <c r="S1756" s="3"/>
      <c r="T1756" s="3"/>
      <c r="U1756" s="4"/>
      <c r="V1756" s="4"/>
      <c r="W1756" s="4"/>
      <c r="X1756" s="4"/>
      <c r="Y1756" s="4"/>
      <c r="Z1756" s="4"/>
      <c r="AA1756" s="4"/>
      <c r="AB1756" s="4"/>
      <c r="AC1756" s="4"/>
      <c r="AD1756" s="4"/>
      <c r="AE1756" s="3" t="s">
        <v>1239</v>
      </c>
      <c r="AF1756" s="3" t="s">
        <v>846</v>
      </c>
      <c r="AG1756" s="4"/>
      <c r="AH1756" s="4"/>
      <c r="AI1756" s="4"/>
      <c r="AJ1756" s="4"/>
      <c r="AK1756" s="4"/>
      <c r="AL1756" s="4"/>
      <c r="AM1756" s="4"/>
      <c r="AN1756" s="4"/>
      <c r="AO1756" s="4"/>
      <c r="AP1756" s="4"/>
      <c r="AQ1756" s="4"/>
    </row>
    <row r="1757" spans="1:43" ht="15.75" customHeight="1" x14ac:dyDescent="0.2">
      <c r="A1757" s="17">
        <v>43699</v>
      </c>
      <c r="B1757" s="17">
        <v>35600</v>
      </c>
      <c r="C1757" s="3" t="s">
        <v>39</v>
      </c>
      <c r="D1757" s="21">
        <v>28</v>
      </c>
      <c r="E1757" s="3" t="s">
        <v>40</v>
      </c>
      <c r="F1757" s="4"/>
      <c r="G1757" s="4"/>
      <c r="H1757" s="3" t="s">
        <v>41</v>
      </c>
      <c r="I1757" s="3" t="s">
        <v>79</v>
      </c>
      <c r="J1757" s="3" t="s">
        <v>43</v>
      </c>
      <c r="K1757" s="3" t="s">
        <v>135</v>
      </c>
      <c r="L1757" s="3" t="s">
        <v>1240</v>
      </c>
      <c r="M1757" s="3" t="s">
        <v>45</v>
      </c>
      <c r="N1757" s="3" t="s">
        <v>39</v>
      </c>
      <c r="O1757" s="3" t="s">
        <v>62</v>
      </c>
      <c r="P1757" s="19"/>
      <c r="Q1757" s="4"/>
      <c r="R1757" s="3" t="s">
        <v>845</v>
      </c>
      <c r="S1757" s="3"/>
      <c r="T1757" s="3"/>
      <c r="U1757" s="3" t="s">
        <v>62</v>
      </c>
      <c r="V1757" s="3" t="s">
        <v>62</v>
      </c>
      <c r="W1757" s="3" t="s">
        <v>62</v>
      </c>
      <c r="X1757" s="3" t="s">
        <v>62</v>
      </c>
      <c r="Y1757" s="4"/>
      <c r="Z1757" s="4"/>
      <c r="AA1757" s="4"/>
      <c r="AB1757" s="4"/>
      <c r="AC1757" s="4"/>
      <c r="AD1757" s="4"/>
      <c r="AE1757" s="4"/>
      <c r="AF1757" s="3" t="s">
        <v>846</v>
      </c>
      <c r="AG1757" s="4"/>
      <c r="AH1757" s="4"/>
      <c r="AI1757" s="4"/>
      <c r="AJ1757" s="4"/>
      <c r="AK1757" s="4"/>
      <c r="AL1757" s="4"/>
      <c r="AM1757" s="4"/>
      <c r="AN1757" s="4"/>
      <c r="AO1757" s="4"/>
      <c r="AP1757" s="4"/>
      <c r="AQ1757" s="4"/>
    </row>
    <row r="1758" spans="1:43" ht="15.75" customHeight="1" x14ac:dyDescent="0.2">
      <c r="A1758" s="17">
        <v>43697</v>
      </c>
      <c r="B1758" s="17">
        <v>31927</v>
      </c>
      <c r="C1758" s="3" t="s">
        <v>48</v>
      </c>
      <c r="D1758" s="21">
        <v>38</v>
      </c>
      <c r="E1758" s="3" t="s">
        <v>40</v>
      </c>
      <c r="F1758" s="4"/>
      <c r="G1758" s="4"/>
      <c r="H1758" s="3" t="s">
        <v>41</v>
      </c>
      <c r="I1758" s="3" t="s">
        <v>1241</v>
      </c>
      <c r="J1758" s="3" t="s">
        <v>1241</v>
      </c>
      <c r="K1758" s="3" t="s">
        <v>5509</v>
      </c>
      <c r="L1758" s="3" t="s">
        <v>1241</v>
      </c>
      <c r="M1758" s="3" t="s">
        <v>45</v>
      </c>
      <c r="N1758" s="3" t="s">
        <v>84</v>
      </c>
      <c r="O1758" s="3" t="s">
        <v>62</v>
      </c>
      <c r="P1758" s="19"/>
      <c r="Q1758" s="3">
        <v>11</v>
      </c>
      <c r="R1758" s="3" t="s">
        <v>845</v>
      </c>
      <c r="S1758" s="3"/>
      <c r="T1758" s="3"/>
      <c r="U1758" s="3" t="s">
        <v>62</v>
      </c>
      <c r="V1758" s="3" t="s">
        <v>46</v>
      </c>
      <c r="W1758" s="3" t="s">
        <v>62</v>
      </c>
      <c r="X1758" s="3" t="s">
        <v>62</v>
      </c>
      <c r="Y1758" s="4"/>
      <c r="Z1758" s="4"/>
      <c r="AA1758" s="4"/>
      <c r="AB1758" s="4"/>
      <c r="AC1758" s="4"/>
      <c r="AD1758" s="4"/>
      <c r="AE1758" s="4"/>
      <c r="AF1758" s="3" t="s">
        <v>846</v>
      </c>
      <c r="AG1758" s="4"/>
      <c r="AH1758" s="4"/>
      <c r="AI1758" s="4"/>
      <c r="AJ1758" s="4"/>
      <c r="AK1758" s="4"/>
      <c r="AL1758" s="4"/>
      <c r="AM1758" s="4"/>
      <c r="AN1758" s="4"/>
      <c r="AO1758" s="4"/>
      <c r="AP1758" s="4"/>
      <c r="AQ1758" s="4"/>
    </row>
    <row r="1759" spans="1:43" ht="15.75" customHeight="1" x14ac:dyDescent="0.2">
      <c r="A1759" s="17">
        <v>43724</v>
      </c>
      <c r="B1759" s="17">
        <v>27030</v>
      </c>
      <c r="C1759" s="3" t="s">
        <v>39</v>
      </c>
      <c r="D1759" s="21">
        <v>51</v>
      </c>
      <c r="E1759" s="3" t="s">
        <v>55</v>
      </c>
      <c r="F1759" s="4"/>
      <c r="G1759" s="4"/>
      <c r="H1759" s="3" t="s">
        <v>49</v>
      </c>
      <c r="I1759" s="3" t="s">
        <v>1242</v>
      </c>
      <c r="J1759" s="3" t="s">
        <v>1243</v>
      </c>
      <c r="K1759" s="3" t="s">
        <v>5509</v>
      </c>
      <c r="L1759" s="3" t="s">
        <v>1244</v>
      </c>
      <c r="M1759" s="3" t="s">
        <v>45</v>
      </c>
      <c r="N1759" s="3" t="s">
        <v>84</v>
      </c>
      <c r="O1759" s="3" t="s">
        <v>46</v>
      </c>
      <c r="P1759" s="17">
        <v>42005</v>
      </c>
      <c r="Q1759" s="5" t="s">
        <v>701</v>
      </c>
      <c r="R1759" s="3" t="s">
        <v>898</v>
      </c>
      <c r="S1759" s="3"/>
      <c r="T1759" s="3"/>
      <c r="U1759" s="4"/>
      <c r="V1759" s="4"/>
      <c r="W1759" s="4"/>
      <c r="X1759" s="4"/>
      <c r="Y1759" s="4"/>
      <c r="Z1759" s="4"/>
      <c r="AA1759" s="4"/>
      <c r="AB1759" s="4"/>
      <c r="AC1759" s="4"/>
      <c r="AD1759" s="4"/>
      <c r="AE1759" s="4"/>
      <c r="AF1759" s="4"/>
      <c r="AG1759" s="3" t="s">
        <v>46</v>
      </c>
      <c r="AH1759" s="3" t="s">
        <v>62</v>
      </c>
      <c r="AI1759" s="3" t="s">
        <v>62</v>
      </c>
      <c r="AJ1759" s="3" t="s">
        <v>62</v>
      </c>
      <c r="AK1759" s="3" t="s">
        <v>62</v>
      </c>
      <c r="AL1759" s="3" t="s">
        <v>62</v>
      </c>
      <c r="AM1759" s="3" t="s">
        <v>62</v>
      </c>
      <c r="AN1759" s="3" t="s">
        <v>62</v>
      </c>
      <c r="AO1759" s="3" t="s">
        <v>62</v>
      </c>
      <c r="AP1759" s="3" t="s">
        <v>62</v>
      </c>
      <c r="AQ1759" s="3" t="s">
        <v>1245</v>
      </c>
    </row>
    <row r="1760" spans="1:43" ht="15.75" customHeight="1" x14ac:dyDescent="0.2">
      <c r="A1760" s="17">
        <v>43719</v>
      </c>
      <c r="B1760" s="17">
        <v>34583</v>
      </c>
      <c r="C1760" s="3" t="s">
        <v>39</v>
      </c>
      <c r="D1760" s="21">
        <v>31</v>
      </c>
      <c r="E1760" s="3" t="s">
        <v>40</v>
      </c>
      <c r="F1760" s="4"/>
      <c r="G1760" s="4"/>
      <c r="H1760" s="3" t="s">
        <v>41</v>
      </c>
      <c r="I1760" s="3" t="s">
        <v>293</v>
      </c>
      <c r="J1760" s="3" t="s">
        <v>1246</v>
      </c>
      <c r="K1760" s="3" t="s">
        <v>5509</v>
      </c>
      <c r="L1760" s="3" t="s">
        <v>1247</v>
      </c>
      <c r="M1760" s="3" t="s">
        <v>1243</v>
      </c>
      <c r="N1760" s="3" t="s">
        <v>58</v>
      </c>
      <c r="O1760" s="3" t="s">
        <v>62</v>
      </c>
      <c r="P1760" s="19"/>
      <c r="Q1760" s="5" t="s">
        <v>710</v>
      </c>
      <c r="R1760" s="3" t="s">
        <v>898</v>
      </c>
      <c r="S1760" s="3"/>
      <c r="T1760" s="3"/>
      <c r="U1760" s="4"/>
      <c r="V1760" s="4"/>
      <c r="W1760" s="4"/>
      <c r="X1760" s="4"/>
      <c r="Y1760" s="4"/>
      <c r="Z1760" s="4"/>
      <c r="AA1760" s="4"/>
      <c r="AB1760" s="4"/>
      <c r="AC1760" s="4"/>
      <c r="AD1760" s="4"/>
      <c r="AE1760" s="4"/>
      <c r="AF1760" s="4"/>
      <c r="AG1760" s="3" t="s">
        <v>62</v>
      </c>
      <c r="AH1760" s="3" t="s">
        <v>62</v>
      </c>
      <c r="AI1760" s="3" t="s">
        <v>46</v>
      </c>
      <c r="AJ1760" s="3" t="s">
        <v>62</v>
      </c>
      <c r="AK1760" s="3" t="s">
        <v>62</v>
      </c>
      <c r="AL1760" s="3" t="s">
        <v>62</v>
      </c>
      <c r="AM1760" s="3" t="s">
        <v>62</v>
      </c>
      <c r="AN1760" s="3" t="s">
        <v>62</v>
      </c>
      <c r="AO1760" s="3" t="s">
        <v>62</v>
      </c>
      <c r="AP1760" s="3" t="s">
        <v>62</v>
      </c>
      <c r="AQ1760" s="4"/>
    </row>
    <row r="1761" spans="1:43" ht="15.75" customHeight="1" x14ac:dyDescent="0.2">
      <c r="A1761" s="17">
        <v>43697</v>
      </c>
      <c r="B1761" s="17">
        <v>35165</v>
      </c>
      <c r="C1761" s="3" t="s">
        <v>54</v>
      </c>
      <c r="D1761" s="21">
        <v>29</v>
      </c>
      <c r="E1761" s="3" t="s">
        <v>55</v>
      </c>
      <c r="F1761" s="4"/>
      <c r="G1761" s="4"/>
      <c r="H1761" s="3" t="s">
        <v>41</v>
      </c>
      <c r="I1761" s="3" t="s">
        <v>154</v>
      </c>
      <c r="J1761" s="3" t="s">
        <v>51</v>
      </c>
      <c r="K1761" s="3" t="s">
        <v>135</v>
      </c>
      <c r="L1761" s="3" t="s">
        <v>1248</v>
      </c>
      <c r="M1761" s="3" t="s">
        <v>45</v>
      </c>
      <c r="N1761" s="3" t="s">
        <v>58</v>
      </c>
      <c r="O1761" s="3" t="s">
        <v>46</v>
      </c>
      <c r="P1761" s="17">
        <v>43669</v>
      </c>
      <c r="Q1761" s="5" t="s">
        <v>1022</v>
      </c>
      <c r="R1761" s="3" t="s">
        <v>845</v>
      </c>
      <c r="S1761" s="3"/>
      <c r="T1761" s="3"/>
      <c r="U1761" s="3" t="s">
        <v>62</v>
      </c>
      <c r="V1761" s="3" t="s">
        <v>62</v>
      </c>
      <c r="W1761" s="3" t="s">
        <v>46</v>
      </c>
      <c r="X1761" s="3" t="s">
        <v>62</v>
      </c>
      <c r="Y1761" s="2">
        <v>43669</v>
      </c>
      <c r="Z1761" s="3" t="s">
        <v>62</v>
      </c>
      <c r="AA1761" s="3" t="s">
        <v>62</v>
      </c>
      <c r="AB1761" s="3" t="s">
        <v>62</v>
      </c>
      <c r="AC1761" s="3" t="s">
        <v>62</v>
      </c>
      <c r="AD1761" s="3" t="s">
        <v>62</v>
      </c>
      <c r="AE1761" s="4"/>
      <c r="AF1761" s="3" t="s">
        <v>846</v>
      </c>
      <c r="AG1761" s="4"/>
      <c r="AH1761" s="4"/>
      <c r="AI1761" s="4"/>
      <c r="AJ1761" s="4"/>
      <c r="AK1761" s="4"/>
      <c r="AL1761" s="4"/>
      <c r="AM1761" s="4"/>
      <c r="AN1761" s="4"/>
      <c r="AO1761" s="4"/>
      <c r="AP1761" s="4"/>
      <c r="AQ1761" s="4"/>
    </row>
    <row r="1762" spans="1:43" ht="15.75" customHeight="1" x14ac:dyDescent="0.2">
      <c r="A1762" s="17">
        <v>43724</v>
      </c>
      <c r="B1762" s="17">
        <v>30917</v>
      </c>
      <c r="C1762" s="3" t="s">
        <v>92</v>
      </c>
      <c r="D1762" s="21">
        <v>41</v>
      </c>
      <c r="E1762" s="3" t="s">
        <v>40</v>
      </c>
      <c r="F1762" s="4"/>
      <c r="G1762" s="4"/>
      <c r="H1762" s="3" t="s">
        <v>41</v>
      </c>
      <c r="I1762" s="3" t="s">
        <v>1249</v>
      </c>
      <c r="J1762" s="3" t="s">
        <v>43</v>
      </c>
      <c r="K1762" s="3" t="s">
        <v>135</v>
      </c>
      <c r="L1762" s="3" t="s">
        <v>1250</v>
      </c>
      <c r="M1762" s="3" t="s">
        <v>45</v>
      </c>
      <c r="N1762" s="3" t="s">
        <v>39</v>
      </c>
      <c r="O1762" s="3" t="s">
        <v>62</v>
      </c>
      <c r="P1762" s="19"/>
      <c r="Q1762" s="4"/>
      <c r="R1762" s="3" t="s">
        <v>845</v>
      </c>
      <c r="S1762" s="3"/>
      <c r="T1762" s="3"/>
      <c r="U1762" s="4"/>
      <c r="V1762" s="3" t="s">
        <v>46</v>
      </c>
      <c r="W1762" s="4"/>
      <c r="X1762" s="4"/>
      <c r="Y1762" s="4"/>
      <c r="Z1762" s="4"/>
      <c r="AA1762" s="4"/>
      <c r="AB1762" s="4"/>
      <c r="AC1762" s="4"/>
      <c r="AD1762" s="4"/>
      <c r="AE1762" s="4"/>
      <c r="AF1762" s="3" t="s">
        <v>846</v>
      </c>
      <c r="AG1762" s="4"/>
      <c r="AH1762" s="4"/>
      <c r="AI1762" s="4"/>
      <c r="AJ1762" s="4"/>
      <c r="AK1762" s="4"/>
      <c r="AL1762" s="4"/>
      <c r="AM1762" s="4"/>
      <c r="AN1762" s="4"/>
      <c r="AO1762" s="4"/>
      <c r="AP1762" s="4"/>
      <c r="AQ1762" s="4"/>
    </row>
    <row r="1763" spans="1:43" ht="15.75" customHeight="1" x14ac:dyDescent="0.2">
      <c r="A1763" s="17">
        <v>43697</v>
      </c>
      <c r="B1763" s="17" t="s">
        <v>1251</v>
      </c>
      <c r="C1763" s="3" t="s">
        <v>48</v>
      </c>
      <c r="D1763" s="21" t="e">
        <v>#VALUE!</v>
      </c>
      <c r="E1763" s="3" t="s">
        <v>40</v>
      </c>
      <c r="F1763" s="4"/>
      <c r="G1763" s="4"/>
      <c r="H1763" s="3" t="s">
        <v>41</v>
      </c>
      <c r="I1763" s="3" t="s">
        <v>490</v>
      </c>
      <c r="J1763" s="3" t="s">
        <v>43</v>
      </c>
      <c r="K1763" s="3" t="s">
        <v>135</v>
      </c>
      <c r="L1763" s="3" t="s">
        <v>1252</v>
      </c>
      <c r="M1763" s="3" t="s">
        <v>45</v>
      </c>
      <c r="N1763" s="3" t="s">
        <v>39</v>
      </c>
      <c r="O1763" s="3" t="s">
        <v>62</v>
      </c>
      <c r="P1763" s="19"/>
      <c r="Q1763" s="5" t="s">
        <v>102</v>
      </c>
      <c r="R1763" s="3" t="s">
        <v>898</v>
      </c>
      <c r="S1763" s="3"/>
      <c r="T1763" s="3"/>
      <c r="U1763" s="4"/>
      <c r="V1763" s="4"/>
      <c r="W1763" s="4"/>
      <c r="X1763" s="4"/>
      <c r="Y1763" s="4"/>
      <c r="Z1763" s="4"/>
      <c r="AA1763" s="4"/>
      <c r="AB1763" s="4"/>
      <c r="AC1763" s="4"/>
      <c r="AD1763" s="4"/>
      <c r="AE1763" s="4"/>
      <c r="AF1763" s="4"/>
      <c r="AG1763" s="3" t="s">
        <v>62</v>
      </c>
      <c r="AH1763" s="3" t="s">
        <v>62</v>
      </c>
      <c r="AI1763" s="3" t="s">
        <v>46</v>
      </c>
      <c r="AJ1763" s="3" t="s">
        <v>62</v>
      </c>
      <c r="AK1763" s="3" t="s">
        <v>62</v>
      </c>
      <c r="AL1763" s="3" t="s">
        <v>62</v>
      </c>
      <c r="AM1763" s="3" t="s">
        <v>62</v>
      </c>
      <c r="AN1763" s="3" t="s">
        <v>62</v>
      </c>
      <c r="AO1763" s="3" t="s">
        <v>62</v>
      </c>
      <c r="AP1763" s="3" t="s">
        <v>62</v>
      </c>
      <c r="AQ1763" s="4"/>
    </row>
    <row r="1764" spans="1:43" ht="15.75" customHeight="1" x14ac:dyDescent="0.2">
      <c r="A1764" s="17">
        <v>43710</v>
      </c>
      <c r="B1764" s="17">
        <v>34960</v>
      </c>
      <c r="C1764" s="3" t="s">
        <v>48</v>
      </c>
      <c r="D1764" s="21">
        <v>30</v>
      </c>
      <c r="E1764" s="3" t="s">
        <v>40</v>
      </c>
      <c r="F1764" s="4"/>
      <c r="G1764" s="4"/>
      <c r="H1764" s="3" t="s">
        <v>41</v>
      </c>
      <c r="I1764" s="3" t="s">
        <v>134</v>
      </c>
      <c r="J1764" s="3" t="s">
        <v>60</v>
      </c>
      <c r="K1764" s="3" t="s">
        <v>135</v>
      </c>
      <c r="L1764" s="3" t="s">
        <v>1253</v>
      </c>
      <c r="M1764" s="3" t="s">
        <v>1243</v>
      </c>
      <c r="N1764" s="3" t="s">
        <v>124</v>
      </c>
      <c r="O1764" s="3" t="s">
        <v>62</v>
      </c>
      <c r="P1764" s="19"/>
      <c r="Q1764" s="5" t="s">
        <v>879</v>
      </c>
      <c r="R1764" s="3" t="s">
        <v>845</v>
      </c>
      <c r="S1764" s="3"/>
      <c r="T1764" s="3"/>
      <c r="U1764" s="3" t="s">
        <v>62</v>
      </c>
      <c r="V1764" s="3" t="s">
        <v>46</v>
      </c>
      <c r="W1764" s="3" t="s">
        <v>62</v>
      </c>
      <c r="X1764" s="3" t="s">
        <v>62</v>
      </c>
      <c r="Y1764" s="4"/>
      <c r="Z1764" s="4"/>
      <c r="AA1764" s="4"/>
      <c r="AB1764" s="4"/>
      <c r="AC1764" s="4"/>
      <c r="AD1764" s="4"/>
      <c r="AE1764" s="4"/>
      <c r="AF1764" s="3" t="s">
        <v>846</v>
      </c>
      <c r="AG1764" s="4"/>
      <c r="AH1764" s="4"/>
      <c r="AI1764" s="4"/>
      <c r="AJ1764" s="4"/>
      <c r="AK1764" s="4"/>
      <c r="AL1764" s="4"/>
      <c r="AM1764" s="4"/>
      <c r="AN1764" s="4"/>
      <c r="AO1764" s="4"/>
      <c r="AP1764" s="4"/>
      <c r="AQ1764" s="4"/>
    </row>
    <row r="1765" spans="1:43" ht="15.75" customHeight="1" x14ac:dyDescent="0.2">
      <c r="A1765" s="17">
        <v>43696</v>
      </c>
      <c r="B1765" s="17">
        <v>33536</v>
      </c>
      <c r="C1765" s="3" t="s">
        <v>92</v>
      </c>
      <c r="D1765" s="21">
        <v>34</v>
      </c>
      <c r="E1765" s="3" t="s">
        <v>40</v>
      </c>
      <c r="F1765" s="3">
        <v>172</v>
      </c>
      <c r="G1765" s="3">
        <v>72</v>
      </c>
      <c r="H1765" s="3" t="s">
        <v>49</v>
      </c>
      <c r="I1765" s="3" t="s">
        <v>1254</v>
      </c>
      <c r="J1765" s="3" t="s">
        <v>51</v>
      </c>
      <c r="K1765" s="3" t="s">
        <v>135</v>
      </c>
      <c r="L1765" s="3" t="s">
        <v>1255</v>
      </c>
      <c r="M1765" s="3" t="s">
        <v>45</v>
      </c>
      <c r="N1765" s="3" t="s">
        <v>39</v>
      </c>
      <c r="O1765" s="3" t="s">
        <v>62</v>
      </c>
      <c r="P1765" s="19"/>
      <c r="Q1765" s="5" t="s">
        <v>1006</v>
      </c>
      <c r="R1765" s="3" t="s">
        <v>845</v>
      </c>
      <c r="S1765" s="3"/>
      <c r="T1765" s="3"/>
      <c r="U1765" s="3" t="s">
        <v>62</v>
      </c>
      <c r="V1765" s="3" t="s">
        <v>46</v>
      </c>
      <c r="W1765" s="3" t="s">
        <v>62</v>
      </c>
      <c r="X1765" s="3" t="s">
        <v>62</v>
      </c>
      <c r="Y1765" s="4"/>
      <c r="Z1765" s="4"/>
      <c r="AA1765" s="4"/>
      <c r="AB1765" s="4"/>
      <c r="AC1765" s="4"/>
      <c r="AD1765" s="4"/>
      <c r="AE1765" s="4"/>
      <c r="AF1765" s="3" t="s">
        <v>846</v>
      </c>
      <c r="AG1765" s="4"/>
      <c r="AH1765" s="4"/>
      <c r="AI1765" s="4"/>
      <c r="AJ1765" s="4"/>
      <c r="AK1765" s="4"/>
      <c r="AL1765" s="4"/>
      <c r="AM1765" s="4"/>
      <c r="AN1765" s="4"/>
      <c r="AO1765" s="4"/>
      <c r="AP1765" s="4"/>
      <c r="AQ1765" s="4"/>
    </row>
    <row r="1766" spans="1:43" ht="15.75" customHeight="1" x14ac:dyDescent="0.2">
      <c r="A1766" s="17">
        <v>43710</v>
      </c>
      <c r="B1766" s="17">
        <v>30682</v>
      </c>
      <c r="C1766" s="3" t="s">
        <v>54</v>
      </c>
      <c r="D1766" s="21">
        <v>41</v>
      </c>
      <c r="E1766" s="3" t="s">
        <v>55</v>
      </c>
      <c r="F1766" s="4"/>
      <c r="G1766" s="4"/>
      <c r="H1766" s="3" t="s">
        <v>41</v>
      </c>
      <c r="I1766" s="3" t="s">
        <v>154</v>
      </c>
      <c r="J1766" s="3" t="s">
        <v>1243</v>
      </c>
      <c r="K1766" s="3" t="s">
        <v>5509</v>
      </c>
      <c r="L1766" s="3" t="s">
        <v>1256</v>
      </c>
      <c r="M1766" s="3" t="s">
        <v>1243</v>
      </c>
      <c r="N1766" s="3" t="s">
        <v>84</v>
      </c>
      <c r="O1766" s="3" t="s">
        <v>62</v>
      </c>
      <c r="P1766" s="19"/>
      <c r="Q1766" s="5" t="s">
        <v>820</v>
      </c>
      <c r="R1766" s="3" t="s">
        <v>845</v>
      </c>
      <c r="S1766" s="3"/>
      <c r="T1766" s="3"/>
      <c r="U1766" s="3" t="s">
        <v>62</v>
      </c>
      <c r="V1766" s="3" t="s">
        <v>46</v>
      </c>
      <c r="W1766" s="3" t="s">
        <v>62</v>
      </c>
      <c r="X1766" s="3" t="s">
        <v>62</v>
      </c>
      <c r="Y1766" s="2">
        <v>43694</v>
      </c>
      <c r="Z1766" s="4"/>
      <c r="AA1766" s="3" t="s">
        <v>62</v>
      </c>
      <c r="AB1766" s="3" t="s">
        <v>62</v>
      </c>
      <c r="AC1766" s="3" t="s">
        <v>62</v>
      </c>
      <c r="AD1766" s="3" t="s">
        <v>62</v>
      </c>
      <c r="AE1766" s="4"/>
      <c r="AF1766" s="3" t="s">
        <v>846</v>
      </c>
      <c r="AG1766" s="4"/>
      <c r="AH1766" s="4"/>
      <c r="AI1766" s="4"/>
      <c r="AJ1766" s="4"/>
      <c r="AK1766" s="4"/>
      <c r="AL1766" s="4"/>
      <c r="AM1766" s="4"/>
      <c r="AN1766" s="4"/>
      <c r="AO1766" s="4"/>
      <c r="AP1766" s="4"/>
      <c r="AQ1766" s="4"/>
    </row>
    <row r="1767" spans="1:43" ht="15.75" customHeight="1" x14ac:dyDescent="0.2">
      <c r="A1767" s="17">
        <v>43703</v>
      </c>
      <c r="B1767" s="17" t="s">
        <v>1257</v>
      </c>
      <c r="C1767" s="3" t="s">
        <v>39</v>
      </c>
      <c r="D1767" s="21" t="e">
        <v>#VALUE!</v>
      </c>
      <c r="E1767" s="3" t="s">
        <v>55</v>
      </c>
      <c r="F1767" s="4"/>
      <c r="G1767" s="4"/>
      <c r="H1767" s="3" t="s">
        <v>41</v>
      </c>
      <c r="I1767" s="3" t="s">
        <v>1241</v>
      </c>
      <c r="J1767" s="3" t="s">
        <v>1241</v>
      </c>
      <c r="K1767" s="3" t="s">
        <v>5509</v>
      </c>
      <c r="L1767" s="3" t="s">
        <v>1241</v>
      </c>
      <c r="M1767" s="3" t="s">
        <v>45</v>
      </c>
      <c r="N1767" s="3" t="s">
        <v>39</v>
      </c>
      <c r="O1767" s="3" t="s">
        <v>46</v>
      </c>
      <c r="P1767" s="17">
        <v>43691</v>
      </c>
      <c r="Q1767" s="5" t="s">
        <v>1176</v>
      </c>
      <c r="R1767" s="3" t="s">
        <v>845</v>
      </c>
      <c r="S1767" s="3"/>
      <c r="T1767" s="3"/>
      <c r="U1767" s="3" t="s">
        <v>62</v>
      </c>
      <c r="V1767" s="3" t="s">
        <v>46</v>
      </c>
      <c r="W1767" s="3" t="s">
        <v>62</v>
      </c>
      <c r="X1767" s="3" t="s">
        <v>62</v>
      </c>
      <c r="Y1767" s="4"/>
      <c r="Z1767" s="4"/>
      <c r="AA1767" s="4"/>
      <c r="AB1767" s="4"/>
      <c r="AC1767" s="4"/>
      <c r="AD1767" s="4"/>
      <c r="AE1767" s="4"/>
      <c r="AF1767" s="3" t="s">
        <v>846</v>
      </c>
      <c r="AG1767" s="4"/>
      <c r="AH1767" s="4"/>
      <c r="AI1767" s="4"/>
      <c r="AJ1767" s="4"/>
      <c r="AK1767" s="4"/>
      <c r="AL1767" s="4"/>
      <c r="AM1767" s="4"/>
      <c r="AN1767" s="4"/>
      <c r="AO1767" s="4"/>
      <c r="AP1767" s="4"/>
      <c r="AQ1767" s="4"/>
    </row>
    <row r="1768" spans="1:43" ht="15.75" customHeight="1" x14ac:dyDescent="0.2">
      <c r="A1768" s="17">
        <v>43711</v>
      </c>
      <c r="B1768" s="17">
        <v>32979</v>
      </c>
      <c r="C1768" s="3" t="s">
        <v>48</v>
      </c>
      <c r="D1768" s="21">
        <v>35</v>
      </c>
      <c r="E1768" s="3" t="s">
        <v>55</v>
      </c>
      <c r="F1768" s="4"/>
      <c r="G1768" s="4"/>
      <c r="H1768" s="3" t="s">
        <v>41</v>
      </c>
      <c r="I1768" s="3" t="s">
        <v>1258</v>
      </c>
      <c r="J1768" s="3" t="s">
        <v>51</v>
      </c>
      <c r="K1768" s="3" t="s">
        <v>135</v>
      </c>
      <c r="L1768" s="3" t="s">
        <v>369</v>
      </c>
      <c r="M1768" s="3" t="s">
        <v>45</v>
      </c>
      <c r="N1768" s="3" t="s">
        <v>980</v>
      </c>
      <c r="O1768" s="3" t="s">
        <v>46</v>
      </c>
      <c r="P1768" s="17">
        <v>36892</v>
      </c>
      <c r="Q1768" s="5" t="s">
        <v>870</v>
      </c>
      <c r="R1768" s="3" t="s">
        <v>845</v>
      </c>
      <c r="S1768" s="3"/>
      <c r="T1768" s="3"/>
      <c r="U1768" s="3" t="s">
        <v>62</v>
      </c>
      <c r="V1768" s="3" t="s">
        <v>46</v>
      </c>
      <c r="W1768" s="3" t="s">
        <v>62</v>
      </c>
      <c r="X1768" s="3" t="s">
        <v>62</v>
      </c>
      <c r="Y1768" s="2">
        <v>43694</v>
      </c>
      <c r="Z1768" s="4"/>
      <c r="AA1768" s="3" t="s">
        <v>62</v>
      </c>
      <c r="AB1768" s="3" t="s">
        <v>62</v>
      </c>
      <c r="AC1768" s="3" t="s">
        <v>62</v>
      </c>
      <c r="AD1768" s="3" t="s">
        <v>62</v>
      </c>
      <c r="AE1768" s="4"/>
      <c r="AF1768" s="3" t="s">
        <v>846</v>
      </c>
      <c r="AG1768" s="4"/>
      <c r="AH1768" s="4"/>
      <c r="AI1768" s="4"/>
      <c r="AJ1768" s="4"/>
      <c r="AK1768" s="4"/>
      <c r="AL1768" s="4"/>
      <c r="AM1768" s="4"/>
      <c r="AN1768" s="4"/>
      <c r="AO1768" s="4"/>
      <c r="AP1768" s="4"/>
      <c r="AQ1768" s="4"/>
    </row>
    <row r="1769" spans="1:43" ht="15.75" customHeight="1" x14ac:dyDescent="0.2">
      <c r="A1769" s="17">
        <v>43696</v>
      </c>
      <c r="B1769" s="17">
        <v>28348</v>
      </c>
      <c r="C1769" s="3" t="s">
        <v>39</v>
      </c>
      <c r="D1769" s="21">
        <v>48</v>
      </c>
      <c r="E1769" s="3" t="s">
        <v>40</v>
      </c>
      <c r="F1769" s="4"/>
      <c r="G1769" s="4"/>
      <c r="H1769" s="3" t="s">
        <v>41</v>
      </c>
      <c r="I1769" s="3" t="s">
        <v>441</v>
      </c>
      <c r="J1769" s="3" t="s">
        <v>51</v>
      </c>
      <c r="K1769" s="3" t="s">
        <v>135</v>
      </c>
      <c r="L1769" s="3" t="s">
        <v>216</v>
      </c>
      <c r="M1769" s="3" t="s">
        <v>45</v>
      </c>
      <c r="N1769" s="3" t="s">
        <v>58</v>
      </c>
      <c r="O1769" s="3" t="s">
        <v>62</v>
      </c>
      <c r="P1769" s="19"/>
      <c r="Q1769" s="5" t="s">
        <v>1193</v>
      </c>
      <c r="R1769" s="3" t="s">
        <v>845</v>
      </c>
      <c r="S1769" s="3"/>
      <c r="T1769" s="3"/>
      <c r="U1769" s="3" t="s">
        <v>62</v>
      </c>
      <c r="V1769" s="3" t="s">
        <v>46</v>
      </c>
      <c r="W1769" s="3" t="s">
        <v>62</v>
      </c>
      <c r="X1769" s="3" t="s">
        <v>62</v>
      </c>
      <c r="Y1769" s="4"/>
      <c r="Z1769" s="4"/>
      <c r="AA1769" s="4"/>
      <c r="AB1769" s="4"/>
      <c r="AC1769" s="4"/>
      <c r="AD1769" s="4"/>
      <c r="AE1769" s="4"/>
      <c r="AF1769" s="3" t="s">
        <v>846</v>
      </c>
      <c r="AG1769" s="4"/>
      <c r="AH1769" s="4"/>
      <c r="AI1769" s="4"/>
      <c r="AJ1769" s="4"/>
      <c r="AK1769" s="4"/>
      <c r="AL1769" s="4"/>
      <c r="AM1769" s="4"/>
      <c r="AN1769" s="4"/>
      <c r="AO1769" s="4"/>
      <c r="AP1769" s="4"/>
      <c r="AQ1769" s="4"/>
    </row>
    <row r="1770" spans="1:43" ht="15.75" customHeight="1" x14ac:dyDescent="0.2">
      <c r="A1770" s="17">
        <v>43710</v>
      </c>
      <c r="B1770" s="17">
        <v>35555</v>
      </c>
      <c r="C1770" s="3" t="s">
        <v>39</v>
      </c>
      <c r="D1770" s="21">
        <v>28</v>
      </c>
      <c r="E1770" s="3" t="s">
        <v>40</v>
      </c>
      <c r="F1770" s="4"/>
      <c r="G1770" s="4"/>
      <c r="H1770" s="3" t="s">
        <v>41</v>
      </c>
      <c r="I1770" s="3" t="s">
        <v>134</v>
      </c>
      <c r="J1770" s="3" t="s">
        <v>51</v>
      </c>
      <c r="K1770" s="3" t="s">
        <v>135</v>
      </c>
      <c r="L1770" s="3" t="s">
        <v>1243</v>
      </c>
      <c r="M1770" s="3" t="s">
        <v>45</v>
      </c>
      <c r="N1770" s="3" t="s">
        <v>84</v>
      </c>
      <c r="O1770" s="3" t="s">
        <v>46</v>
      </c>
      <c r="P1770" s="17">
        <v>43587</v>
      </c>
      <c r="Q1770" s="5" t="s">
        <v>775</v>
      </c>
      <c r="R1770" s="3" t="s">
        <v>845</v>
      </c>
      <c r="S1770" s="3"/>
      <c r="T1770" s="3"/>
      <c r="U1770" s="3" t="s">
        <v>62</v>
      </c>
      <c r="V1770" s="3" t="s">
        <v>46</v>
      </c>
      <c r="W1770" s="3" t="s">
        <v>62</v>
      </c>
      <c r="X1770" s="3" t="s">
        <v>62</v>
      </c>
      <c r="Y1770" s="4"/>
      <c r="Z1770" s="4"/>
      <c r="AA1770" s="4"/>
      <c r="AB1770" s="4"/>
      <c r="AC1770" s="4"/>
      <c r="AD1770" s="4"/>
      <c r="AE1770" s="4"/>
      <c r="AF1770" s="3" t="s">
        <v>846</v>
      </c>
      <c r="AG1770" s="4"/>
      <c r="AH1770" s="4"/>
      <c r="AI1770" s="4"/>
      <c r="AJ1770" s="4"/>
      <c r="AK1770" s="4"/>
      <c r="AL1770" s="4"/>
      <c r="AM1770" s="4"/>
      <c r="AN1770" s="4"/>
      <c r="AO1770" s="4"/>
      <c r="AP1770" s="4"/>
      <c r="AQ1770" s="4"/>
    </row>
    <row r="1771" spans="1:43" ht="15.75" customHeight="1" x14ac:dyDescent="0.2">
      <c r="A1771" s="17">
        <v>43693</v>
      </c>
      <c r="B1771" s="17">
        <v>28987</v>
      </c>
      <c r="C1771" s="3" t="s">
        <v>39</v>
      </c>
      <c r="D1771" s="21">
        <v>46</v>
      </c>
      <c r="E1771" s="3" t="s">
        <v>55</v>
      </c>
      <c r="F1771" s="4"/>
      <c r="G1771" s="4"/>
      <c r="H1771" s="3" t="s">
        <v>49</v>
      </c>
      <c r="I1771" s="3" t="s">
        <v>1241</v>
      </c>
      <c r="J1771" s="3" t="s">
        <v>1241</v>
      </c>
      <c r="K1771" s="3" t="s">
        <v>5509</v>
      </c>
      <c r="L1771" s="3" t="s">
        <v>1241</v>
      </c>
      <c r="M1771" s="3" t="s">
        <v>45</v>
      </c>
      <c r="N1771" s="3" t="s">
        <v>58</v>
      </c>
      <c r="O1771" s="3" t="s">
        <v>62</v>
      </c>
      <c r="P1771" s="19"/>
      <c r="Q1771" s="5" t="s">
        <v>870</v>
      </c>
      <c r="R1771" s="3" t="s">
        <v>845</v>
      </c>
      <c r="S1771" s="3"/>
      <c r="T1771" s="3"/>
      <c r="U1771" s="3" t="s">
        <v>62</v>
      </c>
      <c r="V1771" s="3" t="s">
        <v>46</v>
      </c>
      <c r="W1771" s="3" t="s">
        <v>62</v>
      </c>
      <c r="X1771" s="3" t="s">
        <v>62</v>
      </c>
      <c r="Y1771" s="2">
        <v>43672</v>
      </c>
      <c r="Z1771" s="3" t="s">
        <v>62</v>
      </c>
      <c r="AA1771" s="3" t="s">
        <v>62</v>
      </c>
      <c r="AB1771" s="3" t="s">
        <v>62</v>
      </c>
      <c r="AC1771" s="3" t="s">
        <v>62</v>
      </c>
      <c r="AD1771" s="3" t="s">
        <v>62</v>
      </c>
      <c r="AE1771" s="4"/>
      <c r="AF1771" s="3" t="s">
        <v>846</v>
      </c>
      <c r="AG1771" s="4"/>
      <c r="AH1771" s="4"/>
      <c r="AI1771" s="4"/>
      <c r="AJ1771" s="4"/>
      <c r="AK1771" s="4"/>
      <c r="AL1771" s="4"/>
      <c r="AM1771" s="4"/>
      <c r="AN1771" s="4"/>
      <c r="AO1771" s="4"/>
      <c r="AP1771" s="4"/>
      <c r="AQ1771" s="4"/>
    </row>
    <row r="1772" spans="1:43" ht="15.75" customHeight="1" x14ac:dyDescent="0.2">
      <c r="A1772" s="17">
        <v>43710</v>
      </c>
      <c r="B1772" s="17">
        <v>33873</v>
      </c>
      <c r="C1772" s="3" t="s">
        <v>39</v>
      </c>
      <c r="D1772" s="21">
        <v>33</v>
      </c>
      <c r="E1772" s="3" t="s">
        <v>40</v>
      </c>
      <c r="F1772" s="4"/>
      <c r="G1772" s="4"/>
      <c r="H1772" s="3" t="s">
        <v>41</v>
      </c>
      <c r="I1772" s="3" t="s">
        <v>134</v>
      </c>
      <c r="J1772" s="3" t="s">
        <v>1243</v>
      </c>
      <c r="K1772" s="3" t="s">
        <v>5509</v>
      </c>
      <c r="L1772" s="3" t="s">
        <v>1244</v>
      </c>
      <c r="M1772" s="3" t="s">
        <v>45</v>
      </c>
      <c r="N1772" s="3" t="s">
        <v>58</v>
      </c>
      <c r="O1772" s="3" t="s">
        <v>62</v>
      </c>
      <c r="P1772" s="19"/>
      <c r="Q1772" s="5" t="s">
        <v>1259</v>
      </c>
      <c r="R1772" s="3" t="s">
        <v>898</v>
      </c>
      <c r="S1772" s="3"/>
      <c r="T1772" s="3"/>
      <c r="U1772" s="4"/>
      <c r="V1772" s="4"/>
      <c r="W1772" s="4"/>
      <c r="X1772" s="4"/>
      <c r="Y1772" s="4"/>
      <c r="Z1772" s="4"/>
      <c r="AA1772" s="4"/>
      <c r="AB1772" s="4"/>
      <c r="AC1772" s="4"/>
      <c r="AD1772" s="4"/>
      <c r="AE1772" s="4"/>
      <c r="AF1772" s="4"/>
      <c r="AG1772" s="3" t="s">
        <v>46</v>
      </c>
      <c r="AH1772" s="3" t="s">
        <v>62</v>
      </c>
      <c r="AI1772" s="3" t="s">
        <v>62</v>
      </c>
      <c r="AJ1772" s="3" t="s">
        <v>62</v>
      </c>
      <c r="AK1772" s="3" t="s">
        <v>62</v>
      </c>
      <c r="AL1772" s="3" t="s">
        <v>62</v>
      </c>
      <c r="AM1772" s="3" t="s">
        <v>62</v>
      </c>
      <c r="AN1772" s="3" t="s">
        <v>62</v>
      </c>
      <c r="AO1772" s="3" t="s">
        <v>62</v>
      </c>
      <c r="AP1772" s="3" t="s">
        <v>62</v>
      </c>
      <c r="AQ1772" s="4"/>
    </row>
    <row r="1773" spans="1:43" ht="15.75" customHeight="1" x14ac:dyDescent="0.2">
      <c r="A1773" s="17">
        <v>43752</v>
      </c>
      <c r="B1773" s="17">
        <v>36347</v>
      </c>
      <c r="C1773" s="3" t="s">
        <v>54</v>
      </c>
      <c r="D1773" s="21">
        <v>26</v>
      </c>
      <c r="E1773" s="3" t="s">
        <v>40</v>
      </c>
      <c r="F1773" s="4"/>
      <c r="G1773" s="4"/>
      <c r="H1773" s="3" t="s">
        <v>41</v>
      </c>
      <c r="I1773" s="3" t="s">
        <v>98</v>
      </c>
      <c r="J1773" s="3" t="s">
        <v>60</v>
      </c>
      <c r="K1773" s="3" t="s">
        <v>135</v>
      </c>
      <c r="L1773" s="3" t="s">
        <v>733</v>
      </c>
      <c r="M1773" s="3" t="s">
        <v>1243</v>
      </c>
      <c r="N1773" s="3" t="s">
        <v>39</v>
      </c>
      <c r="O1773" s="3" t="s">
        <v>62</v>
      </c>
      <c r="P1773" s="19"/>
      <c r="Q1773" s="5" t="s">
        <v>120</v>
      </c>
      <c r="R1773" s="3" t="s">
        <v>845</v>
      </c>
      <c r="S1773" s="3"/>
      <c r="T1773" s="3"/>
      <c r="U1773" s="4"/>
      <c r="V1773" s="3" t="s">
        <v>46</v>
      </c>
      <c r="W1773" s="4"/>
      <c r="X1773" s="4"/>
      <c r="Y1773" s="4"/>
      <c r="Z1773" s="4"/>
      <c r="AA1773" s="4"/>
      <c r="AB1773" s="4"/>
      <c r="AC1773" s="4"/>
      <c r="AD1773" s="4"/>
      <c r="AE1773" s="4"/>
      <c r="AF1773" s="3" t="s">
        <v>846</v>
      </c>
      <c r="AG1773" s="4"/>
      <c r="AH1773" s="4"/>
      <c r="AI1773" s="4"/>
      <c r="AJ1773" s="4"/>
      <c r="AK1773" s="4"/>
      <c r="AL1773" s="4"/>
      <c r="AM1773" s="4"/>
      <c r="AN1773" s="4"/>
      <c r="AO1773" s="4"/>
      <c r="AP1773" s="4"/>
      <c r="AQ1773" s="4"/>
    </row>
    <row r="1774" spans="1:43" ht="15.75" customHeight="1" x14ac:dyDescent="0.2">
      <c r="A1774" s="17">
        <v>43769</v>
      </c>
      <c r="B1774" s="17">
        <v>32831</v>
      </c>
      <c r="C1774" s="3" t="s">
        <v>54</v>
      </c>
      <c r="D1774" s="21">
        <v>36</v>
      </c>
      <c r="E1774" s="3" t="s">
        <v>40</v>
      </c>
      <c r="F1774" s="4"/>
      <c r="G1774" s="4"/>
      <c r="H1774" s="3" t="s">
        <v>41</v>
      </c>
      <c r="I1774" s="3" t="s">
        <v>1260</v>
      </c>
      <c r="J1774" s="3" t="s">
        <v>60</v>
      </c>
      <c r="K1774" s="3" t="s">
        <v>135</v>
      </c>
      <c r="L1774" s="3" t="s">
        <v>733</v>
      </c>
      <c r="M1774" s="3" t="s">
        <v>1243</v>
      </c>
      <c r="N1774" s="3" t="s">
        <v>84</v>
      </c>
      <c r="O1774" s="3" t="s">
        <v>62</v>
      </c>
      <c r="P1774" s="19"/>
      <c r="Q1774" s="5" t="s">
        <v>100</v>
      </c>
      <c r="R1774" s="3" t="s">
        <v>898</v>
      </c>
      <c r="S1774" s="3"/>
      <c r="T1774" s="3"/>
      <c r="U1774" s="4"/>
      <c r="V1774" s="4"/>
      <c r="W1774" s="4"/>
      <c r="X1774" s="4"/>
      <c r="Y1774" s="4"/>
      <c r="Z1774" s="4"/>
      <c r="AA1774" s="4"/>
      <c r="AB1774" s="4"/>
      <c r="AC1774" s="4"/>
      <c r="AD1774" s="4"/>
      <c r="AE1774" s="4"/>
      <c r="AF1774" s="4"/>
      <c r="AG1774" s="3" t="s">
        <v>62</v>
      </c>
      <c r="AH1774" s="3" t="s">
        <v>62</v>
      </c>
      <c r="AI1774" s="3" t="s">
        <v>62</v>
      </c>
      <c r="AJ1774" s="3" t="s">
        <v>62</v>
      </c>
      <c r="AK1774" s="3" t="s">
        <v>62</v>
      </c>
      <c r="AL1774" s="3" t="s">
        <v>62</v>
      </c>
      <c r="AM1774" s="3" t="s">
        <v>46</v>
      </c>
      <c r="AN1774" s="3" t="s">
        <v>46</v>
      </c>
      <c r="AO1774" s="3" t="s">
        <v>62</v>
      </c>
      <c r="AP1774" s="3" t="s">
        <v>62</v>
      </c>
      <c r="AQ1774" s="4"/>
    </row>
    <row r="1775" spans="1:43" ht="15.75" customHeight="1" x14ac:dyDescent="0.2">
      <c r="A1775" s="17">
        <v>43752</v>
      </c>
      <c r="B1775" s="17">
        <v>32721</v>
      </c>
      <c r="C1775" s="3" t="s">
        <v>39</v>
      </c>
      <c r="D1775" s="21">
        <v>36</v>
      </c>
      <c r="E1775" s="3" t="s">
        <v>40</v>
      </c>
      <c r="F1775" s="4"/>
      <c r="G1775" s="4"/>
      <c r="H1775" s="3" t="s">
        <v>41</v>
      </c>
      <c r="I1775" s="3" t="s">
        <v>74</v>
      </c>
      <c r="J1775" s="3" t="s">
        <v>51</v>
      </c>
      <c r="K1775" s="3" t="s">
        <v>135</v>
      </c>
      <c r="L1775" s="3" t="s">
        <v>331</v>
      </c>
      <c r="M1775" s="3" t="s">
        <v>45</v>
      </c>
      <c r="N1775" s="3" t="s">
        <v>58</v>
      </c>
      <c r="O1775" s="3" t="s">
        <v>46</v>
      </c>
      <c r="P1775" s="17">
        <v>36892</v>
      </c>
      <c r="Q1775" s="5" t="s">
        <v>775</v>
      </c>
      <c r="R1775" s="3" t="s">
        <v>845</v>
      </c>
      <c r="S1775" s="3"/>
      <c r="T1775" s="3"/>
      <c r="U1775" s="4"/>
      <c r="V1775" s="3" t="s">
        <v>46</v>
      </c>
      <c r="W1775" s="4"/>
      <c r="X1775" s="4"/>
      <c r="Y1775" s="4"/>
      <c r="Z1775" s="4"/>
      <c r="AA1775" s="4"/>
      <c r="AB1775" s="4"/>
      <c r="AC1775" s="4"/>
      <c r="AD1775" s="4"/>
      <c r="AE1775" s="4"/>
      <c r="AF1775" s="3" t="s">
        <v>846</v>
      </c>
      <c r="AG1775" s="4"/>
      <c r="AH1775" s="4"/>
      <c r="AI1775" s="4"/>
      <c r="AJ1775" s="4"/>
      <c r="AK1775" s="4"/>
      <c r="AL1775" s="4"/>
      <c r="AM1775" s="4"/>
      <c r="AN1775" s="4"/>
      <c r="AO1775" s="4"/>
      <c r="AP1775" s="4"/>
      <c r="AQ1775" s="4"/>
    </row>
    <row r="1776" spans="1:43" ht="15.75" customHeight="1" x14ac:dyDescent="0.2">
      <c r="A1776" s="17">
        <v>43749</v>
      </c>
      <c r="B1776" s="17">
        <v>34724</v>
      </c>
      <c r="C1776" s="3" t="s">
        <v>39</v>
      </c>
      <c r="D1776" s="21">
        <v>30</v>
      </c>
      <c r="E1776" s="3" t="s">
        <v>40</v>
      </c>
      <c r="F1776" s="4"/>
      <c r="G1776" s="4"/>
      <c r="H1776" s="3" t="s">
        <v>41</v>
      </c>
      <c r="I1776" s="3" t="s">
        <v>279</v>
      </c>
      <c r="J1776" s="3" t="s">
        <v>51</v>
      </c>
      <c r="K1776" s="3" t="s">
        <v>135</v>
      </c>
      <c r="L1776" s="3" t="s">
        <v>196</v>
      </c>
      <c r="M1776" s="3" t="s">
        <v>45</v>
      </c>
      <c r="N1776" s="3" t="s">
        <v>39</v>
      </c>
      <c r="O1776" s="3" t="s">
        <v>62</v>
      </c>
      <c r="P1776" s="19"/>
      <c r="Q1776" s="5" t="s">
        <v>97</v>
      </c>
      <c r="R1776" s="3" t="s">
        <v>845</v>
      </c>
      <c r="S1776" s="3"/>
      <c r="T1776" s="3"/>
      <c r="U1776" s="3" t="s">
        <v>46</v>
      </c>
      <c r="V1776" s="4"/>
      <c r="W1776" s="4"/>
      <c r="X1776" s="4"/>
      <c r="Y1776" s="4"/>
      <c r="Z1776" s="4"/>
      <c r="AA1776" s="4"/>
      <c r="AB1776" s="4"/>
      <c r="AC1776" s="4"/>
      <c r="AD1776" s="4"/>
      <c r="AE1776" s="3" t="s">
        <v>1261</v>
      </c>
      <c r="AF1776" s="3" t="s">
        <v>846</v>
      </c>
      <c r="AG1776" s="4"/>
      <c r="AH1776" s="4"/>
      <c r="AI1776" s="4"/>
      <c r="AJ1776" s="4"/>
      <c r="AK1776" s="4"/>
      <c r="AL1776" s="4"/>
      <c r="AM1776" s="4"/>
      <c r="AN1776" s="4"/>
      <c r="AO1776" s="4"/>
      <c r="AP1776" s="4"/>
      <c r="AQ1776" s="4"/>
    </row>
    <row r="1777" spans="1:43" ht="15.75" customHeight="1" x14ac:dyDescent="0.2">
      <c r="A1777" s="17">
        <v>43739</v>
      </c>
      <c r="B1777" s="17">
        <v>34946</v>
      </c>
      <c r="C1777" s="3" t="s">
        <v>48</v>
      </c>
      <c r="D1777" s="21">
        <v>30</v>
      </c>
      <c r="E1777" s="3" t="s">
        <v>40</v>
      </c>
      <c r="F1777" s="4"/>
      <c r="G1777" s="4"/>
      <c r="H1777" s="3" t="s">
        <v>41</v>
      </c>
      <c r="I1777" s="3" t="s">
        <v>134</v>
      </c>
      <c r="J1777" s="3" t="s">
        <v>51</v>
      </c>
      <c r="K1777" s="3" t="s">
        <v>135</v>
      </c>
      <c r="L1777" s="3" t="s">
        <v>767</v>
      </c>
      <c r="M1777" s="3" t="s">
        <v>45</v>
      </c>
      <c r="N1777" s="3" t="s">
        <v>58</v>
      </c>
      <c r="O1777" s="3" t="s">
        <v>46</v>
      </c>
      <c r="P1777" s="17">
        <v>43466</v>
      </c>
      <c r="Q1777" s="5" t="s">
        <v>844</v>
      </c>
      <c r="R1777" s="3" t="s">
        <v>898</v>
      </c>
      <c r="S1777" s="3"/>
      <c r="T1777" s="3"/>
      <c r="U1777" s="4"/>
      <c r="V1777" s="4"/>
      <c r="W1777" s="4"/>
      <c r="X1777" s="4"/>
      <c r="Y1777" s="4"/>
      <c r="Z1777" s="4"/>
      <c r="AA1777" s="4"/>
      <c r="AB1777" s="4"/>
      <c r="AC1777" s="4"/>
      <c r="AD1777" s="4"/>
      <c r="AE1777" s="4"/>
      <c r="AF1777" s="4"/>
      <c r="AG1777" s="3" t="s">
        <v>46</v>
      </c>
      <c r="AH1777" s="3" t="s">
        <v>62</v>
      </c>
      <c r="AI1777" s="3" t="s">
        <v>62</v>
      </c>
      <c r="AJ1777" s="3" t="s">
        <v>62</v>
      </c>
      <c r="AK1777" s="3" t="s">
        <v>62</v>
      </c>
      <c r="AL1777" s="3" t="s">
        <v>62</v>
      </c>
      <c r="AM1777" s="3" t="s">
        <v>62</v>
      </c>
      <c r="AN1777" s="3" t="s">
        <v>62</v>
      </c>
      <c r="AO1777" s="3" t="s">
        <v>62</v>
      </c>
      <c r="AP1777" s="3" t="s">
        <v>62</v>
      </c>
      <c r="AQ1777" s="4"/>
    </row>
    <row r="1778" spans="1:43" ht="15.75" customHeight="1" x14ac:dyDescent="0.2">
      <c r="A1778" s="17">
        <v>43754</v>
      </c>
      <c r="B1778" s="17">
        <v>27476</v>
      </c>
      <c r="C1778" s="3" t="s">
        <v>54</v>
      </c>
      <c r="D1778" s="21">
        <v>50</v>
      </c>
      <c r="E1778" s="3" t="s">
        <v>55</v>
      </c>
      <c r="F1778" s="4"/>
      <c r="G1778" s="4"/>
      <c r="H1778" s="3" t="s">
        <v>49</v>
      </c>
      <c r="I1778" s="3" t="s">
        <v>56</v>
      </c>
      <c r="J1778" s="3" t="s">
        <v>43</v>
      </c>
      <c r="K1778" s="3" t="s">
        <v>135</v>
      </c>
      <c r="L1778" s="3" t="s">
        <v>227</v>
      </c>
      <c r="M1778" s="3" t="s">
        <v>1243</v>
      </c>
      <c r="N1778" s="3" t="s">
        <v>58</v>
      </c>
      <c r="O1778" s="3" t="s">
        <v>62</v>
      </c>
      <c r="P1778" s="19"/>
      <c r="Q1778" s="5" t="s">
        <v>128</v>
      </c>
      <c r="R1778" s="3" t="s">
        <v>898</v>
      </c>
      <c r="S1778" s="3"/>
      <c r="T1778" s="3"/>
      <c r="U1778" s="4"/>
      <c r="V1778" s="4"/>
      <c r="W1778" s="4"/>
      <c r="X1778" s="4"/>
      <c r="Y1778" s="4"/>
      <c r="Z1778" s="4"/>
      <c r="AA1778" s="4"/>
      <c r="AB1778" s="4"/>
      <c r="AC1778" s="4"/>
      <c r="AD1778" s="4"/>
      <c r="AE1778" s="4"/>
      <c r="AF1778" s="4"/>
      <c r="AG1778" s="3" t="s">
        <v>46</v>
      </c>
      <c r="AH1778" s="3" t="s">
        <v>46</v>
      </c>
      <c r="AI1778" s="3" t="s">
        <v>46</v>
      </c>
      <c r="AJ1778" s="3" t="s">
        <v>46</v>
      </c>
      <c r="AK1778" s="3" t="s">
        <v>46</v>
      </c>
      <c r="AL1778" s="3" t="s">
        <v>46</v>
      </c>
      <c r="AM1778" s="3" t="s">
        <v>46</v>
      </c>
      <c r="AN1778" s="3" t="s">
        <v>46</v>
      </c>
      <c r="AO1778" s="3" t="s">
        <v>46</v>
      </c>
      <c r="AP1778" s="3" t="s">
        <v>46</v>
      </c>
      <c r="AQ1778" s="3" t="s">
        <v>1262</v>
      </c>
    </row>
    <row r="1779" spans="1:43" ht="15.75" customHeight="1" x14ac:dyDescent="0.2">
      <c r="A1779" s="17">
        <v>43761</v>
      </c>
      <c r="B1779" s="17">
        <v>31576</v>
      </c>
      <c r="C1779" s="3" t="s">
        <v>54</v>
      </c>
      <c r="D1779" s="21">
        <v>39</v>
      </c>
      <c r="E1779" s="3" t="s">
        <v>40</v>
      </c>
      <c r="F1779" s="3">
        <v>160</v>
      </c>
      <c r="G1779" s="4"/>
      <c r="H1779" s="3" t="s">
        <v>41</v>
      </c>
      <c r="I1779" s="3" t="s">
        <v>56</v>
      </c>
      <c r="J1779" s="3" t="s">
        <v>51</v>
      </c>
      <c r="K1779" s="3" t="s">
        <v>135</v>
      </c>
      <c r="L1779" s="3" t="s">
        <v>1263</v>
      </c>
      <c r="M1779" s="3" t="s">
        <v>1243</v>
      </c>
      <c r="N1779" s="3" t="s">
        <v>58</v>
      </c>
      <c r="O1779" s="3" t="s">
        <v>46</v>
      </c>
      <c r="P1779" s="17">
        <v>42736</v>
      </c>
      <c r="Q1779" s="5" t="s">
        <v>613</v>
      </c>
      <c r="R1779" s="3" t="s">
        <v>898</v>
      </c>
      <c r="S1779" s="3"/>
      <c r="T1779" s="3"/>
      <c r="U1779" s="4"/>
      <c r="V1779" s="4"/>
      <c r="W1779" s="4"/>
      <c r="X1779" s="4"/>
      <c r="Y1779" s="4"/>
      <c r="Z1779" s="4"/>
      <c r="AA1779" s="4"/>
      <c r="AB1779" s="4"/>
      <c r="AC1779" s="4"/>
      <c r="AD1779" s="4"/>
      <c r="AE1779" s="4"/>
      <c r="AF1779" s="4"/>
      <c r="AG1779" s="3" t="s">
        <v>62</v>
      </c>
      <c r="AH1779" s="3" t="s">
        <v>62</v>
      </c>
      <c r="AI1779" s="3" t="s">
        <v>62</v>
      </c>
      <c r="AJ1779" s="3" t="s">
        <v>62</v>
      </c>
      <c r="AK1779" s="3" t="s">
        <v>62</v>
      </c>
      <c r="AL1779" s="3" t="s">
        <v>62</v>
      </c>
      <c r="AM1779" s="3" t="s">
        <v>62</v>
      </c>
      <c r="AN1779" s="3" t="s">
        <v>62</v>
      </c>
      <c r="AO1779" s="3" t="s">
        <v>46</v>
      </c>
      <c r="AP1779" s="3" t="s">
        <v>46</v>
      </c>
      <c r="AQ1779" s="3" t="s">
        <v>1264</v>
      </c>
    </row>
    <row r="1780" spans="1:43" ht="15.75" customHeight="1" x14ac:dyDescent="0.2">
      <c r="A1780" s="17">
        <v>43693</v>
      </c>
      <c r="B1780" s="17">
        <v>30365</v>
      </c>
      <c r="C1780" s="3" t="s">
        <v>54</v>
      </c>
      <c r="D1780" s="21">
        <v>42</v>
      </c>
      <c r="E1780" s="3" t="s">
        <v>40</v>
      </c>
      <c r="F1780" s="4"/>
      <c r="G1780" s="4"/>
      <c r="H1780" s="3" t="s">
        <v>41</v>
      </c>
      <c r="I1780" s="3" t="s">
        <v>490</v>
      </c>
      <c r="J1780" s="3" t="s">
        <v>51</v>
      </c>
      <c r="K1780" s="3" t="s">
        <v>135</v>
      </c>
      <c r="L1780" s="3" t="s">
        <v>277</v>
      </c>
      <c r="M1780" s="3" t="s">
        <v>45</v>
      </c>
      <c r="N1780" s="3" t="s">
        <v>39</v>
      </c>
      <c r="O1780" s="3" t="s">
        <v>46</v>
      </c>
      <c r="P1780" s="17">
        <v>43514</v>
      </c>
      <c r="Q1780" s="5" t="s">
        <v>1176</v>
      </c>
      <c r="R1780" s="3" t="s">
        <v>845</v>
      </c>
      <c r="S1780" s="3"/>
      <c r="T1780" s="3"/>
      <c r="U1780" s="3" t="s">
        <v>62</v>
      </c>
      <c r="V1780" s="3" t="s">
        <v>46</v>
      </c>
      <c r="W1780" s="3" t="s">
        <v>62</v>
      </c>
      <c r="X1780" s="3" t="s">
        <v>62</v>
      </c>
      <c r="Y1780" s="4"/>
      <c r="Z1780" s="4"/>
      <c r="AA1780" s="4"/>
      <c r="AB1780" s="4"/>
      <c r="AC1780" s="4"/>
      <c r="AD1780" s="4"/>
      <c r="AE1780" s="4"/>
      <c r="AF1780" s="3" t="s">
        <v>846</v>
      </c>
      <c r="AG1780" s="4"/>
      <c r="AH1780" s="4"/>
      <c r="AI1780" s="4"/>
      <c r="AJ1780" s="4"/>
      <c r="AK1780" s="4"/>
      <c r="AL1780" s="4"/>
      <c r="AM1780" s="4"/>
      <c r="AN1780" s="4"/>
      <c r="AO1780" s="4"/>
      <c r="AP1780" s="4"/>
      <c r="AQ1780" s="4"/>
    </row>
    <row r="1781" spans="1:43" ht="15.75" customHeight="1" x14ac:dyDescent="0.2">
      <c r="A1781" s="17">
        <v>43693</v>
      </c>
      <c r="B1781" s="17">
        <v>35175</v>
      </c>
      <c r="C1781" s="3" t="s">
        <v>54</v>
      </c>
      <c r="D1781" s="21">
        <v>29</v>
      </c>
      <c r="E1781" s="3" t="s">
        <v>40</v>
      </c>
      <c r="F1781" s="4"/>
      <c r="G1781" s="4"/>
      <c r="H1781" s="3" t="s">
        <v>41</v>
      </c>
      <c r="I1781" s="3" t="s">
        <v>270</v>
      </c>
      <c r="J1781" s="3" t="s">
        <v>51</v>
      </c>
      <c r="K1781" s="3" t="s">
        <v>135</v>
      </c>
      <c r="L1781" s="3" t="s">
        <v>629</v>
      </c>
      <c r="M1781" s="3" t="s">
        <v>45</v>
      </c>
      <c r="N1781" s="3" t="s">
        <v>39</v>
      </c>
      <c r="O1781" s="3" t="s">
        <v>62</v>
      </c>
      <c r="P1781" s="19"/>
      <c r="Q1781" s="4"/>
      <c r="R1781" s="3" t="s">
        <v>845</v>
      </c>
      <c r="S1781" s="3"/>
      <c r="T1781" s="3"/>
      <c r="U1781" s="3" t="s">
        <v>62</v>
      </c>
      <c r="V1781" s="3" t="s">
        <v>46</v>
      </c>
      <c r="W1781" s="3" t="s">
        <v>62</v>
      </c>
      <c r="X1781" s="3" t="s">
        <v>62</v>
      </c>
      <c r="Y1781" s="4"/>
      <c r="Z1781" s="4"/>
      <c r="AA1781" s="4"/>
      <c r="AB1781" s="4"/>
      <c r="AC1781" s="4"/>
      <c r="AD1781" s="4"/>
      <c r="AE1781" s="4"/>
      <c r="AF1781" s="3" t="s">
        <v>846</v>
      </c>
      <c r="AG1781" s="4"/>
      <c r="AH1781" s="4"/>
      <c r="AI1781" s="4"/>
      <c r="AJ1781" s="4"/>
      <c r="AK1781" s="4"/>
      <c r="AL1781" s="4"/>
      <c r="AM1781" s="4"/>
      <c r="AN1781" s="4"/>
      <c r="AO1781" s="4"/>
      <c r="AP1781" s="4"/>
      <c r="AQ1781" s="4"/>
    </row>
    <row r="1782" spans="1:43" ht="15.75" customHeight="1" x14ac:dyDescent="0.2">
      <c r="A1782" s="17">
        <v>43693</v>
      </c>
      <c r="B1782" s="17">
        <v>33744</v>
      </c>
      <c r="C1782" s="3" t="s">
        <v>48</v>
      </c>
      <c r="D1782" s="21">
        <v>33</v>
      </c>
      <c r="E1782" s="3" t="s">
        <v>40</v>
      </c>
      <c r="F1782" s="4"/>
      <c r="G1782" s="4"/>
      <c r="H1782" s="3" t="s">
        <v>41</v>
      </c>
      <c r="I1782" s="3" t="s">
        <v>468</v>
      </c>
      <c r="J1782" s="3" t="s">
        <v>51</v>
      </c>
      <c r="K1782" s="3" t="s">
        <v>135</v>
      </c>
      <c r="L1782" s="3" t="s">
        <v>271</v>
      </c>
      <c r="M1782" s="3" t="s">
        <v>45</v>
      </c>
      <c r="N1782" s="3" t="s">
        <v>39</v>
      </c>
      <c r="O1782" s="3" t="s">
        <v>46</v>
      </c>
      <c r="P1782" s="17">
        <v>43101</v>
      </c>
      <c r="Q1782" s="4"/>
      <c r="R1782" s="3" t="s">
        <v>898</v>
      </c>
      <c r="S1782" s="3"/>
      <c r="T1782" s="3"/>
      <c r="U1782" s="4"/>
      <c r="V1782" s="4"/>
      <c r="W1782" s="4"/>
      <c r="X1782" s="4"/>
      <c r="Y1782" s="4"/>
      <c r="Z1782" s="4"/>
      <c r="AA1782" s="4"/>
      <c r="AB1782" s="4"/>
      <c r="AC1782" s="4"/>
      <c r="AD1782" s="4"/>
      <c r="AE1782" s="4"/>
      <c r="AF1782" s="4"/>
      <c r="AG1782" s="3" t="s">
        <v>62</v>
      </c>
      <c r="AH1782" s="3" t="s">
        <v>62</v>
      </c>
      <c r="AI1782" s="3" t="s">
        <v>46</v>
      </c>
      <c r="AJ1782" s="3" t="s">
        <v>62</v>
      </c>
      <c r="AK1782" s="3" t="s">
        <v>62</v>
      </c>
      <c r="AL1782" s="3" t="s">
        <v>62</v>
      </c>
      <c r="AM1782" s="3" t="s">
        <v>62</v>
      </c>
      <c r="AN1782" s="3" t="s">
        <v>62</v>
      </c>
      <c r="AO1782" s="3" t="s">
        <v>62</v>
      </c>
      <c r="AP1782" s="3" t="s">
        <v>62</v>
      </c>
      <c r="AQ1782" s="4"/>
    </row>
    <row r="1783" spans="1:43" ht="15.75" customHeight="1" x14ac:dyDescent="0.2">
      <c r="A1783" s="17">
        <v>43691</v>
      </c>
      <c r="B1783" s="17" t="s">
        <v>1265</v>
      </c>
      <c r="C1783" s="3" t="s">
        <v>48</v>
      </c>
      <c r="D1783" s="21" t="e">
        <v>#VALUE!</v>
      </c>
      <c r="E1783" s="3" t="s">
        <v>40</v>
      </c>
      <c r="F1783" s="4"/>
      <c r="G1783" s="4"/>
      <c r="H1783" s="3" t="s">
        <v>49</v>
      </c>
      <c r="I1783" s="3" t="s">
        <v>745</v>
      </c>
      <c r="J1783" s="3" t="s">
        <v>60</v>
      </c>
      <c r="K1783" s="3" t="s">
        <v>135</v>
      </c>
      <c r="L1783" s="3" t="s">
        <v>1266</v>
      </c>
      <c r="M1783" s="3" t="s">
        <v>45</v>
      </c>
      <c r="N1783" s="3" t="s">
        <v>229</v>
      </c>
      <c r="O1783" s="3" t="s">
        <v>46</v>
      </c>
      <c r="P1783" s="17">
        <v>43466</v>
      </c>
      <c r="Q1783" s="5" t="s">
        <v>151</v>
      </c>
      <c r="R1783" s="3" t="s">
        <v>845</v>
      </c>
      <c r="S1783" s="3"/>
      <c r="T1783" s="3"/>
      <c r="U1783" s="3" t="s">
        <v>62</v>
      </c>
      <c r="V1783" s="3" t="s">
        <v>62</v>
      </c>
      <c r="W1783" s="3" t="s">
        <v>62</v>
      </c>
      <c r="X1783" s="3" t="s">
        <v>46</v>
      </c>
      <c r="Y1783" s="4"/>
      <c r="Z1783" s="4"/>
      <c r="AA1783" s="4"/>
      <c r="AB1783" s="4"/>
      <c r="AC1783" s="4"/>
      <c r="AD1783" s="4"/>
      <c r="AE1783" s="4"/>
      <c r="AF1783" s="3" t="s">
        <v>846</v>
      </c>
      <c r="AG1783" s="4"/>
      <c r="AH1783" s="4"/>
      <c r="AI1783" s="4"/>
      <c r="AJ1783" s="4"/>
      <c r="AK1783" s="4"/>
      <c r="AL1783" s="4"/>
      <c r="AM1783" s="4"/>
      <c r="AN1783" s="4"/>
      <c r="AO1783" s="4"/>
      <c r="AP1783" s="4"/>
      <c r="AQ1783" s="4"/>
    </row>
    <row r="1784" spans="1:43" ht="15.75" customHeight="1" x14ac:dyDescent="0.2">
      <c r="A1784" s="17">
        <v>43691</v>
      </c>
      <c r="B1784" s="17">
        <v>25576</v>
      </c>
      <c r="C1784" s="3" t="s">
        <v>54</v>
      </c>
      <c r="D1784" s="21">
        <v>55</v>
      </c>
      <c r="E1784" s="3" t="s">
        <v>55</v>
      </c>
      <c r="F1784" s="4"/>
      <c r="G1784" s="4"/>
      <c r="H1784" s="3" t="s">
        <v>49</v>
      </c>
      <c r="I1784" s="3" t="s">
        <v>154</v>
      </c>
      <c r="J1784" s="3" t="s">
        <v>43</v>
      </c>
      <c r="K1784" s="3" t="s">
        <v>135</v>
      </c>
      <c r="L1784" s="3" t="s">
        <v>1267</v>
      </c>
      <c r="M1784" s="3" t="s">
        <v>45</v>
      </c>
      <c r="N1784" s="3" t="s">
        <v>58</v>
      </c>
      <c r="O1784" s="3" t="s">
        <v>62</v>
      </c>
      <c r="P1784" s="19"/>
      <c r="Q1784" s="5" t="s">
        <v>711</v>
      </c>
      <c r="R1784" s="3" t="s">
        <v>845</v>
      </c>
      <c r="S1784" s="3"/>
      <c r="T1784" s="3"/>
      <c r="U1784" s="3" t="s">
        <v>62</v>
      </c>
      <c r="V1784" s="3" t="s">
        <v>46</v>
      </c>
      <c r="W1784" s="3" t="s">
        <v>62</v>
      </c>
      <c r="X1784" s="3" t="s">
        <v>62</v>
      </c>
      <c r="Y1784" s="2">
        <v>43661</v>
      </c>
      <c r="Z1784" s="3" t="s">
        <v>62</v>
      </c>
      <c r="AA1784" s="3" t="s">
        <v>62</v>
      </c>
      <c r="AB1784" s="3" t="s">
        <v>62</v>
      </c>
      <c r="AC1784" s="3" t="s">
        <v>62</v>
      </c>
      <c r="AD1784" s="3" t="s">
        <v>62</v>
      </c>
      <c r="AE1784" s="4"/>
      <c r="AF1784" s="3" t="s">
        <v>846</v>
      </c>
      <c r="AG1784" s="4"/>
      <c r="AH1784" s="4"/>
      <c r="AI1784" s="4"/>
      <c r="AJ1784" s="4"/>
      <c r="AK1784" s="4"/>
      <c r="AL1784" s="4"/>
      <c r="AM1784" s="4"/>
      <c r="AN1784" s="4"/>
      <c r="AO1784" s="4"/>
      <c r="AP1784" s="4"/>
      <c r="AQ1784" s="4"/>
    </row>
    <row r="1785" spans="1:43" ht="15.75" customHeight="1" x14ac:dyDescent="0.2">
      <c r="A1785" s="17">
        <v>43691</v>
      </c>
      <c r="B1785" s="17">
        <v>33497</v>
      </c>
      <c r="C1785" s="3" t="s">
        <v>39</v>
      </c>
      <c r="D1785" s="21">
        <v>34</v>
      </c>
      <c r="E1785" s="3" t="s">
        <v>40</v>
      </c>
      <c r="F1785" s="4"/>
      <c r="G1785" s="4"/>
      <c r="H1785" s="3" t="s">
        <v>41</v>
      </c>
      <c r="I1785" s="3" t="s">
        <v>134</v>
      </c>
      <c r="J1785" s="3" t="s">
        <v>51</v>
      </c>
      <c r="K1785" s="3" t="s">
        <v>135</v>
      </c>
      <c r="L1785" s="3" t="s">
        <v>1268</v>
      </c>
      <c r="M1785" s="3" t="s">
        <v>45</v>
      </c>
      <c r="N1785" s="3" t="s">
        <v>58</v>
      </c>
      <c r="O1785" s="3" t="s">
        <v>62</v>
      </c>
      <c r="P1785" s="19"/>
      <c r="Q1785" s="5" t="s">
        <v>151</v>
      </c>
      <c r="R1785" s="3" t="s">
        <v>898</v>
      </c>
      <c r="S1785" s="3"/>
      <c r="T1785" s="3"/>
      <c r="U1785" s="4"/>
      <c r="V1785" s="4"/>
      <c r="W1785" s="4"/>
      <c r="X1785" s="4"/>
      <c r="Y1785" s="4"/>
      <c r="Z1785" s="4"/>
      <c r="AA1785" s="4"/>
      <c r="AB1785" s="4"/>
      <c r="AC1785" s="4"/>
      <c r="AD1785" s="4"/>
      <c r="AE1785" s="4"/>
      <c r="AF1785" s="4"/>
      <c r="AG1785" s="3" t="s">
        <v>62</v>
      </c>
      <c r="AH1785" s="3" t="s">
        <v>62</v>
      </c>
      <c r="AI1785" s="3" t="s">
        <v>62</v>
      </c>
      <c r="AJ1785" s="3" t="s">
        <v>62</v>
      </c>
      <c r="AK1785" s="3" t="s">
        <v>62</v>
      </c>
      <c r="AL1785" s="3" t="s">
        <v>62</v>
      </c>
      <c r="AM1785" s="3" t="s">
        <v>62</v>
      </c>
      <c r="AN1785" s="3" t="s">
        <v>62</v>
      </c>
      <c r="AO1785" s="3" t="s">
        <v>62</v>
      </c>
      <c r="AP1785" s="3" t="s">
        <v>46</v>
      </c>
      <c r="AQ1785" s="4"/>
    </row>
    <row r="1786" spans="1:43" ht="15.75" customHeight="1" x14ac:dyDescent="0.2">
      <c r="A1786" s="17">
        <v>43691</v>
      </c>
      <c r="B1786" s="17">
        <v>33497</v>
      </c>
      <c r="C1786" s="3" t="s">
        <v>39</v>
      </c>
      <c r="D1786" s="21">
        <v>34</v>
      </c>
      <c r="E1786" s="3" t="s">
        <v>40</v>
      </c>
      <c r="F1786" s="4"/>
      <c r="G1786" s="4"/>
      <c r="H1786" s="3" t="s">
        <v>41</v>
      </c>
      <c r="I1786" s="3" t="s">
        <v>134</v>
      </c>
      <c r="J1786" s="3" t="s">
        <v>51</v>
      </c>
      <c r="K1786" s="3" t="s">
        <v>135</v>
      </c>
      <c r="L1786" s="3" t="s">
        <v>1268</v>
      </c>
      <c r="M1786" s="3" t="s">
        <v>45</v>
      </c>
      <c r="N1786" s="3" t="s">
        <v>58</v>
      </c>
      <c r="O1786" s="3" t="s">
        <v>62</v>
      </c>
      <c r="P1786" s="19"/>
      <c r="Q1786" s="5" t="s">
        <v>151</v>
      </c>
      <c r="R1786" s="3" t="s">
        <v>898</v>
      </c>
      <c r="S1786" s="3"/>
      <c r="T1786" s="3"/>
      <c r="U1786" s="4"/>
      <c r="V1786" s="4"/>
      <c r="W1786" s="4"/>
      <c r="X1786" s="4"/>
      <c r="Y1786" s="4"/>
      <c r="Z1786" s="4"/>
      <c r="AA1786" s="4"/>
      <c r="AB1786" s="4"/>
      <c r="AC1786" s="4"/>
      <c r="AD1786" s="4"/>
      <c r="AE1786" s="4"/>
      <c r="AF1786" s="4"/>
      <c r="AG1786" s="3" t="s">
        <v>62</v>
      </c>
      <c r="AH1786" s="3" t="s">
        <v>62</v>
      </c>
      <c r="AI1786" s="3" t="s">
        <v>62</v>
      </c>
      <c r="AJ1786" s="3" t="s">
        <v>62</v>
      </c>
      <c r="AK1786" s="3" t="s">
        <v>62</v>
      </c>
      <c r="AL1786" s="3" t="s">
        <v>62</v>
      </c>
      <c r="AM1786" s="3" t="s">
        <v>62</v>
      </c>
      <c r="AN1786" s="3" t="s">
        <v>62</v>
      </c>
      <c r="AO1786" s="3" t="s">
        <v>62</v>
      </c>
      <c r="AP1786" s="3" t="s">
        <v>46</v>
      </c>
      <c r="AQ1786" s="4"/>
    </row>
    <row r="1787" spans="1:43" ht="15.75" customHeight="1" x14ac:dyDescent="0.2">
      <c r="A1787" s="17">
        <v>43691</v>
      </c>
      <c r="B1787" s="17">
        <v>36321</v>
      </c>
      <c r="C1787" s="3" t="s">
        <v>54</v>
      </c>
      <c r="D1787" s="21">
        <v>26</v>
      </c>
      <c r="E1787" s="3" t="s">
        <v>40</v>
      </c>
      <c r="F1787" s="4"/>
      <c r="G1787" s="4"/>
      <c r="H1787" s="3" t="s">
        <v>41</v>
      </c>
      <c r="I1787" s="3" t="s">
        <v>286</v>
      </c>
      <c r="J1787" s="3" t="s">
        <v>43</v>
      </c>
      <c r="K1787" s="3" t="s">
        <v>135</v>
      </c>
      <c r="L1787" s="3" t="s">
        <v>479</v>
      </c>
      <c r="M1787" s="3" t="s">
        <v>45</v>
      </c>
      <c r="N1787" s="3" t="s">
        <v>84</v>
      </c>
      <c r="O1787" s="3" t="s">
        <v>62</v>
      </c>
      <c r="P1787" s="19"/>
      <c r="Q1787" s="5" t="s">
        <v>816</v>
      </c>
      <c r="R1787" s="3" t="s">
        <v>845</v>
      </c>
      <c r="S1787" s="3"/>
      <c r="T1787" s="3"/>
      <c r="U1787" s="3" t="s">
        <v>62</v>
      </c>
      <c r="V1787" s="3" t="s">
        <v>46</v>
      </c>
      <c r="W1787" s="3" t="s">
        <v>62</v>
      </c>
      <c r="X1787" s="3" t="s">
        <v>62</v>
      </c>
      <c r="Y1787" s="4"/>
      <c r="Z1787" s="4"/>
      <c r="AA1787" s="4"/>
      <c r="AB1787" s="4"/>
      <c r="AC1787" s="4"/>
      <c r="AD1787" s="4"/>
      <c r="AE1787" s="4"/>
      <c r="AF1787" s="3" t="s">
        <v>846</v>
      </c>
      <c r="AG1787" s="4"/>
      <c r="AH1787" s="4"/>
      <c r="AI1787" s="4"/>
      <c r="AJ1787" s="4"/>
      <c r="AK1787" s="4"/>
      <c r="AL1787" s="4"/>
      <c r="AM1787" s="4"/>
      <c r="AN1787" s="4"/>
      <c r="AO1787" s="4"/>
      <c r="AP1787" s="4"/>
      <c r="AQ1787" s="4"/>
    </row>
    <row r="1788" spans="1:43" ht="15.75" customHeight="1" x14ac:dyDescent="0.2">
      <c r="A1788" s="17">
        <v>43691</v>
      </c>
      <c r="B1788" s="17">
        <v>28215</v>
      </c>
      <c r="C1788" s="3" t="s">
        <v>39</v>
      </c>
      <c r="D1788" s="21">
        <v>48</v>
      </c>
      <c r="E1788" s="3" t="s">
        <v>40</v>
      </c>
      <c r="F1788" s="4"/>
      <c r="G1788" s="4"/>
      <c r="H1788" s="3" t="s">
        <v>41</v>
      </c>
      <c r="I1788" s="3" t="s">
        <v>488</v>
      </c>
      <c r="J1788" s="3" t="s">
        <v>641</v>
      </c>
      <c r="K1788" s="3" t="s">
        <v>5509</v>
      </c>
      <c r="L1788" s="3" t="s">
        <v>1269</v>
      </c>
      <c r="M1788" s="3" t="s">
        <v>45</v>
      </c>
      <c r="N1788" s="3" t="s">
        <v>84</v>
      </c>
      <c r="O1788" s="3" t="s">
        <v>62</v>
      </c>
      <c r="P1788" s="19"/>
      <c r="Q1788" s="5" t="s">
        <v>879</v>
      </c>
      <c r="R1788" s="3" t="s">
        <v>845</v>
      </c>
      <c r="S1788" s="3"/>
      <c r="T1788" s="3"/>
      <c r="U1788" s="3" t="s">
        <v>62</v>
      </c>
      <c r="V1788" s="3" t="s">
        <v>46</v>
      </c>
      <c r="W1788" s="3" t="s">
        <v>62</v>
      </c>
      <c r="X1788" s="3" t="s">
        <v>62</v>
      </c>
      <c r="Y1788" s="4"/>
      <c r="Z1788" s="4"/>
      <c r="AA1788" s="4"/>
      <c r="AB1788" s="4"/>
      <c r="AC1788" s="4"/>
      <c r="AD1788" s="4"/>
      <c r="AE1788" s="4"/>
      <c r="AF1788" s="3" t="s">
        <v>846</v>
      </c>
      <c r="AG1788" s="4"/>
      <c r="AH1788" s="4"/>
      <c r="AI1788" s="4"/>
      <c r="AJ1788" s="4"/>
      <c r="AK1788" s="4"/>
      <c r="AL1788" s="4"/>
      <c r="AM1788" s="4"/>
      <c r="AN1788" s="4"/>
      <c r="AO1788" s="4"/>
      <c r="AP1788" s="4"/>
      <c r="AQ1788" s="4"/>
    </row>
    <row r="1789" spans="1:43" ht="15.75" customHeight="1" x14ac:dyDescent="0.2">
      <c r="A1789" s="17">
        <v>43691</v>
      </c>
      <c r="B1789" s="17">
        <v>31358</v>
      </c>
      <c r="C1789" s="3" t="s">
        <v>54</v>
      </c>
      <c r="D1789" s="21">
        <v>40</v>
      </c>
      <c r="E1789" s="3" t="s">
        <v>40</v>
      </c>
      <c r="F1789" s="4"/>
      <c r="G1789" s="4"/>
      <c r="H1789" s="3" t="s">
        <v>41</v>
      </c>
      <c r="I1789" s="3" t="s">
        <v>463</v>
      </c>
      <c r="J1789" s="3" t="s">
        <v>641</v>
      </c>
      <c r="K1789" s="3" t="s">
        <v>5509</v>
      </c>
      <c r="L1789" s="3" t="s">
        <v>1270</v>
      </c>
      <c r="M1789" s="3" t="s">
        <v>45</v>
      </c>
      <c r="N1789" s="3" t="s">
        <v>58</v>
      </c>
      <c r="O1789" s="3" t="s">
        <v>62</v>
      </c>
      <c r="P1789" s="19"/>
      <c r="Q1789" s="5" t="s">
        <v>1192</v>
      </c>
      <c r="R1789" s="3" t="s">
        <v>845</v>
      </c>
      <c r="S1789" s="3"/>
      <c r="T1789" s="3"/>
      <c r="U1789" s="3" t="s">
        <v>62</v>
      </c>
      <c r="V1789" s="3" t="s">
        <v>46</v>
      </c>
      <c r="W1789" s="3" t="s">
        <v>62</v>
      </c>
      <c r="X1789" s="3" t="s">
        <v>62</v>
      </c>
      <c r="Y1789" s="4"/>
      <c r="Z1789" s="4"/>
      <c r="AA1789" s="4"/>
      <c r="AB1789" s="4"/>
      <c r="AC1789" s="4"/>
      <c r="AD1789" s="4"/>
      <c r="AE1789" s="4"/>
      <c r="AF1789" s="3" t="s">
        <v>846</v>
      </c>
      <c r="AG1789" s="4"/>
      <c r="AH1789" s="4"/>
      <c r="AI1789" s="4"/>
      <c r="AJ1789" s="4"/>
      <c r="AK1789" s="4"/>
      <c r="AL1789" s="4"/>
      <c r="AM1789" s="4"/>
      <c r="AN1789" s="4"/>
      <c r="AO1789" s="4"/>
      <c r="AP1789" s="4"/>
      <c r="AQ1789" s="4"/>
    </row>
    <row r="1790" spans="1:43" ht="15.75" customHeight="1" x14ac:dyDescent="0.2">
      <c r="A1790" s="17">
        <v>43691</v>
      </c>
      <c r="B1790" s="17" t="s">
        <v>1271</v>
      </c>
      <c r="C1790" s="3" t="s">
        <v>54</v>
      </c>
      <c r="D1790" s="21" t="e">
        <v>#VALUE!</v>
      </c>
      <c r="E1790" s="3" t="s">
        <v>40</v>
      </c>
      <c r="F1790" s="4"/>
      <c r="G1790" s="3">
        <v>85</v>
      </c>
      <c r="H1790" s="3" t="s">
        <v>41</v>
      </c>
      <c r="I1790" s="3" t="s">
        <v>1272</v>
      </c>
      <c r="J1790" s="3" t="s">
        <v>51</v>
      </c>
      <c r="K1790" s="3" t="s">
        <v>135</v>
      </c>
      <c r="L1790" s="3" t="s">
        <v>104</v>
      </c>
      <c r="M1790" s="3" t="s">
        <v>45</v>
      </c>
      <c r="N1790" s="3" t="s">
        <v>58</v>
      </c>
      <c r="O1790" s="3" t="s">
        <v>46</v>
      </c>
      <c r="P1790" s="17">
        <v>43498</v>
      </c>
      <c r="Q1790" s="3">
        <v>11</v>
      </c>
      <c r="R1790" s="3" t="s">
        <v>845</v>
      </c>
      <c r="S1790" s="3"/>
      <c r="T1790" s="3"/>
      <c r="U1790" s="3" t="s">
        <v>62</v>
      </c>
      <c r="V1790" s="3" t="s">
        <v>46</v>
      </c>
      <c r="W1790" s="3" t="s">
        <v>62</v>
      </c>
      <c r="X1790" s="3" t="s">
        <v>62</v>
      </c>
      <c r="Y1790" s="4"/>
      <c r="Z1790" s="4"/>
      <c r="AA1790" s="4"/>
      <c r="AB1790" s="4"/>
      <c r="AC1790" s="4"/>
      <c r="AD1790" s="4"/>
      <c r="AE1790" s="4"/>
      <c r="AF1790" s="3" t="s">
        <v>846</v>
      </c>
      <c r="AG1790" s="4"/>
      <c r="AH1790" s="4"/>
      <c r="AI1790" s="4"/>
      <c r="AJ1790" s="4"/>
      <c r="AK1790" s="4"/>
      <c r="AL1790" s="4"/>
      <c r="AM1790" s="4"/>
      <c r="AN1790" s="4"/>
      <c r="AO1790" s="4"/>
      <c r="AP1790" s="4"/>
      <c r="AQ1790" s="4"/>
    </row>
    <row r="1791" spans="1:43" ht="15.75" customHeight="1" x14ac:dyDescent="0.2">
      <c r="A1791" s="17">
        <v>43691</v>
      </c>
      <c r="B1791" s="17">
        <v>32622</v>
      </c>
      <c r="C1791" s="3" t="s">
        <v>54</v>
      </c>
      <c r="D1791" s="21">
        <v>36</v>
      </c>
      <c r="E1791" s="3" t="s">
        <v>40</v>
      </c>
      <c r="F1791" s="4"/>
      <c r="G1791" s="4"/>
      <c r="H1791" s="3" t="s">
        <v>41</v>
      </c>
      <c r="I1791" s="3" t="s">
        <v>441</v>
      </c>
      <c r="J1791" s="3" t="s">
        <v>51</v>
      </c>
      <c r="K1791" s="3" t="s">
        <v>135</v>
      </c>
      <c r="L1791" s="3" t="s">
        <v>319</v>
      </c>
      <c r="M1791" s="3" t="s">
        <v>1241</v>
      </c>
      <c r="N1791" s="3" t="s">
        <v>39</v>
      </c>
      <c r="O1791" s="3" t="s">
        <v>46</v>
      </c>
      <c r="P1791" s="17">
        <v>43466</v>
      </c>
      <c r="Q1791" s="5" t="s">
        <v>1273</v>
      </c>
      <c r="R1791" s="3" t="s">
        <v>845</v>
      </c>
      <c r="S1791" s="3"/>
      <c r="T1791" s="3"/>
      <c r="U1791" s="3" t="s">
        <v>62</v>
      </c>
      <c r="V1791" s="3" t="s">
        <v>46</v>
      </c>
      <c r="W1791" s="3" t="s">
        <v>62</v>
      </c>
      <c r="X1791" s="3" t="s">
        <v>62</v>
      </c>
      <c r="Y1791" s="4"/>
      <c r="Z1791" s="4"/>
      <c r="AA1791" s="4"/>
      <c r="AB1791" s="4"/>
      <c r="AC1791" s="4"/>
      <c r="AD1791" s="4"/>
      <c r="AE1791" s="4"/>
      <c r="AF1791" s="3" t="s">
        <v>846</v>
      </c>
      <c r="AG1791" s="4"/>
      <c r="AH1791" s="4"/>
      <c r="AI1791" s="4"/>
      <c r="AJ1791" s="4"/>
      <c r="AK1791" s="4"/>
      <c r="AL1791" s="4"/>
      <c r="AM1791" s="4"/>
      <c r="AN1791" s="4"/>
      <c r="AO1791" s="4"/>
      <c r="AP1791" s="4"/>
      <c r="AQ1791" s="4"/>
    </row>
    <row r="1792" spans="1:43" ht="15.75" customHeight="1" x14ac:dyDescent="0.2">
      <c r="A1792" s="17">
        <v>43691</v>
      </c>
      <c r="B1792" s="17">
        <v>31225</v>
      </c>
      <c r="C1792" s="3" t="s">
        <v>48</v>
      </c>
      <c r="D1792" s="21">
        <v>40</v>
      </c>
      <c r="E1792" s="3" t="s">
        <v>40</v>
      </c>
      <c r="F1792" s="4"/>
      <c r="G1792" s="4"/>
      <c r="H1792" s="3" t="s">
        <v>41</v>
      </c>
      <c r="I1792" s="3" t="s">
        <v>56</v>
      </c>
      <c r="J1792" s="3" t="s">
        <v>60</v>
      </c>
      <c r="K1792" s="3" t="s">
        <v>135</v>
      </c>
      <c r="L1792" s="3" t="s">
        <v>1274</v>
      </c>
      <c r="M1792" s="3" t="s">
        <v>45</v>
      </c>
      <c r="N1792" s="3" t="s">
        <v>58</v>
      </c>
      <c r="O1792" s="3" t="s">
        <v>62</v>
      </c>
      <c r="P1792" s="19"/>
      <c r="Q1792" s="4"/>
      <c r="R1792" s="3" t="s">
        <v>845</v>
      </c>
      <c r="S1792" s="3"/>
      <c r="T1792" s="3"/>
      <c r="U1792" s="3" t="s">
        <v>62</v>
      </c>
      <c r="V1792" s="3" t="s">
        <v>62</v>
      </c>
      <c r="W1792" s="3" t="s">
        <v>62</v>
      </c>
      <c r="X1792" s="3" t="s">
        <v>62</v>
      </c>
      <c r="Y1792" s="4"/>
      <c r="Z1792" s="4"/>
      <c r="AA1792" s="4"/>
      <c r="AB1792" s="4"/>
      <c r="AC1792" s="4"/>
      <c r="AD1792" s="4"/>
      <c r="AE1792" s="4"/>
      <c r="AF1792" s="3" t="s">
        <v>846</v>
      </c>
      <c r="AG1792" s="4"/>
      <c r="AH1792" s="4"/>
      <c r="AI1792" s="4"/>
      <c r="AJ1792" s="4"/>
      <c r="AK1792" s="4"/>
      <c r="AL1792" s="4"/>
      <c r="AM1792" s="4"/>
      <c r="AN1792" s="4"/>
      <c r="AO1792" s="4"/>
      <c r="AP1792" s="4"/>
      <c r="AQ1792" s="4"/>
    </row>
    <row r="1793" spans="1:43" ht="15.75" customHeight="1" x14ac:dyDescent="0.2">
      <c r="A1793" s="17">
        <v>43691</v>
      </c>
      <c r="B1793" s="17">
        <v>31360</v>
      </c>
      <c r="C1793" s="3" t="s">
        <v>54</v>
      </c>
      <c r="D1793" s="21">
        <v>40</v>
      </c>
      <c r="E1793" s="3" t="s">
        <v>40</v>
      </c>
      <c r="F1793" s="3">
        <v>168</v>
      </c>
      <c r="G1793" s="4"/>
      <c r="H1793" s="3" t="s">
        <v>49</v>
      </c>
      <c r="I1793" s="3" t="s">
        <v>1275</v>
      </c>
      <c r="J1793" s="3" t="s">
        <v>1241</v>
      </c>
      <c r="K1793" s="3" t="s">
        <v>5509</v>
      </c>
      <c r="L1793" s="3" t="s">
        <v>1241</v>
      </c>
      <c r="M1793" s="3" t="s">
        <v>45</v>
      </c>
      <c r="N1793" s="3" t="s">
        <v>308</v>
      </c>
      <c r="O1793" s="3" t="s">
        <v>62</v>
      </c>
      <c r="P1793" s="19"/>
      <c r="Q1793" s="5" t="s">
        <v>816</v>
      </c>
      <c r="R1793" s="3" t="s">
        <v>845</v>
      </c>
      <c r="S1793" s="3"/>
      <c r="T1793" s="3"/>
      <c r="U1793" s="3" t="s">
        <v>62</v>
      </c>
      <c r="V1793" s="3" t="s">
        <v>46</v>
      </c>
      <c r="W1793" s="3" t="s">
        <v>62</v>
      </c>
      <c r="X1793" s="3" t="s">
        <v>62</v>
      </c>
      <c r="Y1793" s="4"/>
      <c r="Z1793" s="4"/>
      <c r="AA1793" s="4"/>
      <c r="AB1793" s="4"/>
      <c r="AC1793" s="4"/>
      <c r="AD1793" s="4"/>
      <c r="AE1793" s="4"/>
      <c r="AF1793" s="3" t="s">
        <v>846</v>
      </c>
      <c r="AG1793" s="4"/>
      <c r="AH1793" s="4"/>
      <c r="AI1793" s="4"/>
      <c r="AJ1793" s="4"/>
      <c r="AK1793" s="4"/>
      <c r="AL1793" s="4"/>
      <c r="AM1793" s="4"/>
      <c r="AN1793" s="4"/>
      <c r="AO1793" s="4"/>
      <c r="AP1793" s="4"/>
      <c r="AQ1793" s="4"/>
    </row>
    <row r="1794" spans="1:43" ht="15.75" customHeight="1" x14ac:dyDescent="0.2">
      <c r="A1794" s="17">
        <v>43691</v>
      </c>
      <c r="B1794" s="17">
        <v>32325</v>
      </c>
      <c r="C1794" s="3" t="s">
        <v>92</v>
      </c>
      <c r="D1794" s="21">
        <v>37</v>
      </c>
      <c r="E1794" s="3" t="s">
        <v>40</v>
      </c>
      <c r="F1794" s="4"/>
      <c r="G1794" s="4"/>
      <c r="H1794" s="3" t="s">
        <v>41</v>
      </c>
      <c r="I1794" s="3" t="s">
        <v>98</v>
      </c>
      <c r="J1794" s="3" t="s">
        <v>641</v>
      </c>
      <c r="K1794" s="3" t="s">
        <v>5509</v>
      </c>
      <c r="L1794" s="3" t="s">
        <v>1276</v>
      </c>
      <c r="M1794" s="3" t="s">
        <v>45</v>
      </c>
      <c r="N1794" s="3" t="s">
        <v>84</v>
      </c>
      <c r="O1794" s="3" t="s">
        <v>62</v>
      </c>
      <c r="P1794" s="19"/>
      <c r="Q1794" s="5" t="s">
        <v>1193</v>
      </c>
      <c r="R1794" s="3" t="s">
        <v>845</v>
      </c>
      <c r="S1794" s="3"/>
      <c r="T1794" s="3"/>
      <c r="U1794" s="3" t="s">
        <v>62</v>
      </c>
      <c r="V1794" s="3" t="s">
        <v>46</v>
      </c>
      <c r="W1794" s="3" t="s">
        <v>62</v>
      </c>
      <c r="X1794" s="3" t="s">
        <v>62</v>
      </c>
      <c r="Y1794" s="4"/>
      <c r="Z1794" s="4"/>
      <c r="AA1794" s="4"/>
      <c r="AB1794" s="4"/>
      <c r="AC1794" s="4"/>
      <c r="AD1794" s="4"/>
      <c r="AE1794" s="4"/>
      <c r="AF1794" s="3" t="s">
        <v>846</v>
      </c>
      <c r="AG1794" s="4"/>
      <c r="AH1794" s="4"/>
      <c r="AI1794" s="4"/>
      <c r="AJ1794" s="4"/>
      <c r="AK1794" s="4"/>
      <c r="AL1794" s="4"/>
      <c r="AM1794" s="4"/>
      <c r="AN1794" s="4"/>
      <c r="AO1794" s="4"/>
      <c r="AP1794" s="4"/>
      <c r="AQ1794" s="4"/>
    </row>
    <row r="1795" spans="1:43" ht="15.75" customHeight="1" x14ac:dyDescent="0.2">
      <c r="A1795" s="17">
        <v>43691</v>
      </c>
      <c r="B1795" s="17">
        <v>33236</v>
      </c>
      <c r="C1795" s="3" t="s">
        <v>54</v>
      </c>
      <c r="D1795" s="21">
        <v>35</v>
      </c>
      <c r="E1795" s="3" t="s">
        <v>40</v>
      </c>
      <c r="F1795" s="4"/>
      <c r="G1795" s="4"/>
      <c r="H1795" s="3" t="s">
        <v>41</v>
      </c>
      <c r="I1795" s="3" t="s">
        <v>1277</v>
      </c>
      <c r="J1795" s="3" t="s">
        <v>51</v>
      </c>
      <c r="K1795" s="3" t="s">
        <v>135</v>
      </c>
      <c r="L1795" s="3" t="s">
        <v>810</v>
      </c>
      <c r="M1795" s="3" t="s">
        <v>45</v>
      </c>
      <c r="N1795" s="3" t="s">
        <v>84</v>
      </c>
      <c r="O1795" s="3" t="s">
        <v>46</v>
      </c>
      <c r="P1795" s="17">
        <v>43221</v>
      </c>
      <c r="Q1795" s="5" t="s">
        <v>759</v>
      </c>
      <c r="R1795" s="3" t="s">
        <v>845</v>
      </c>
      <c r="S1795" s="3"/>
      <c r="T1795" s="3"/>
      <c r="U1795" s="3" t="s">
        <v>62</v>
      </c>
      <c r="V1795" s="3" t="s">
        <v>46</v>
      </c>
      <c r="W1795" s="3" t="s">
        <v>62</v>
      </c>
      <c r="X1795" s="3" t="s">
        <v>62</v>
      </c>
      <c r="Y1795" s="4"/>
      <c r="Z1795" s="4"/>
      <c r="AA1795" s="4"/>
      <c r="AB1795" s="4"/>
      <c r="AC1795" s="4"/>
      <c r="AD1795" s="4"/>
      <c r="AE1795" s="4"/>
      <c r="AF1795" s="3" t="s">
        <v>846</v>
      </c>
      <c r="AG1795" s="4"/>
      <c r="AH1795" s="4"/>
      <c r="AI1795" s="4"/>
      <c r="AJ1795" s="4"/>
      <c r="AK1795" s="4"/>
      <c r="AL1795" s="4"/>
      <c r="AM1795" s="4"/>
      <c r="AN1795" s="4"/>
      <c r="AO1795" s="4"/>
      <c r="AP1795" s="4"/>
      <c r="AQ1795" s="4"/>
    </row>
    <row r="1796" spans="1:43" ht="15.75" customHeight="1" x14ac:dyDescent="0.2">
      <c r="A1796" s="17">
        <v>43691</v>
      </c>
      <c r="B1796" s="17">
        <v>33236</v>
      </c>
      <c r="C1796" s="3" t="s">
        <v>54</v>
      </c>
      <c r="D1796" s="21">
        <v>35</v>
      </c>
      <c r="E1796" s="3" t="s">
        <v>40</v>
      </c>
      <c r="F1796" s="4"/>
      <c r="G1796" s="4"/>
      <c r="H1796" s="3" t="s">
        <v>41</v>
      </c>
      <c r="I1796" s="3" t="s">
        <v>1277</v>
      </c>
      <c r="J1796" s="3" t="s">
        <v>51</v>
      </c>
      <c r="K1796" s="3" t="s">
        <v>135</v>
      </c>
      <c r="L1796" s="3" t="s">
        <v>810</v>
      </c>
      <c r="M1796" s="3" t="s">
        <v>45</v>
      </c>
      <c r="N1796" s="3" t="s">
        <v>84</v>
      </c>
      <c r="O1796" s="3" t="s">
        <v>46</v>
      </c>
      <c r="P1796" s="17">
        <v>43221</v>
      </c>
      <c r="Q1796" s="5" t="s">
        <v>759</v>
      </c>
      <c r="R1796" s="3" t="s">
        <v>845</v>
      </c>
      <c r="S1796" s="3"/>
      <c r="T1796" s="3"/>
      <c r="U1796" s="3" t="s">
        <v>62</v>
      </c>
      <c r="V1796" s="3" t="s">
        <v>46</v>
      </c>
      <c r="W1796" s="3" t="s">
        <v>62</v>
      </c>
      <c r="X1796" s="3" t="s">
        <v>62</v>
      </c>
      <c r="Y1796" s="4"/>
      <c r="Z1796" s="4"/>
      <c r="AA1796" s="4"/>
      <c r="AB1796" s="4"/>
      <c r="AC1796" s="4"/>
      <c r="AD1796" s="4"/>
      <c r="AE1796" s="4"/>
      <c r="AF1796" s="3" t="s">
        <v>846</v>
      </c>
      <c r="AG1796" s="4"/>
      <c r="AH1796" s="4"/>
      <c r="AI1796" s="4"/>
      <c r="AJ1796" s="4"/>
      <c r="AK1796" s="4"/>
      <c r="AL1796" s="4"/>
      <c r="AM1796" s="4"/>
      <c r="AN1796" s="4"/>
      <c r="AO1796" s="4"/>
      <c r="AP1796" s="4"/>
      <c r="AQ1796" s="4"/>
    </row>
    <row r="1797" spans="1:43" ht="15.75" customHeight="1" x14ac:dyDescent="0.2">
      <c r="A1797" s="17">
        <v>43691</v>
      </c>
      <c r="B1797" s="17">
        <v>33236</v>
      </c>
      <c r="C1797" s="3" t="s">
        <v>54</v>
      </c>
      <c r="D1797" s="21">
        <v>35</v>
      </c>
      <c r="E1797" s="3" t="s">
        <v>40</v>
      </c>
      <c r="F1797" s="4"/>
      <c r="G1797" s="4"/>
      <c r="H1797" s="3" t="s">
        <v>41</v>
      </c>
      <c r="I1797" s="3" t="s">
        <v>1277</v>
      </c>
      <c r="J1797" s="3" t="s">
        <v>51</v>
      </c>
      <c r="K1797" s="3" t="s">
        <v>135</v>
      </c>
      <c r="L1797" s="3" t="s">
        <v>810</v>
      </c>
      <c r="M1797" s="3" t="s">
        <v>45</v>
      </c>
      <c r="N1797" s="3" t="s">
        <v>84</v>
      </c>
      <c r="O1797" s="3" t="s">
        <v>46</v>
      </c>
      <c r="P1797" s="17">
        <v>43221</v>
      </c>
      <c r="Q1797" s="5" t="s">
        <v>759</v>
      </c>
      <c r="R1797" s="3" t="s">
        <v>845</v>
      </c>
      <c r="S1797" s="3"/>
      <c r="T1797" s="3"/>
      <c r="U1797" s="3" t="s">
        <v>62</v>
      </c>
      <c r="V1797" s="3" t="s">
        <v>46</v>
      </c>
      <c r="W1797" s="3" t="s">
        <v>62</v>
      </c>
      <c r="X1797" s="3" t="s">
        <v>62</v>
      </c>
      <c r="Y1797" s="4"/>
      <c r="Z1797" s="4"/>
      <c r="AA1797" s="4"/>
      <c r="AB1797" s="4"/>
      <c r="AC1797" s="4"/>
      <c r="AD1797" s="4"/>
      <c r="AE1797" s="4"/>
      <c r="AF1797" s="3" t="s">
        <v>846</v>
      </c>
      <c r="AG1797" s="4"/>
      <c r="AH1797" s="4"/>
      <c r="AI1797" s="4"/>
      <c r="AJ1797" s="4"/>
      <c r="AK1797" s="4"/>
      <c r="AL1797" s="4"/>
      <c r="AM1797" s="4"/>
      <c r="AN1797" s="4"/>
      <c r="AO1797" s="4"/>
      <c r="AP1797" s="4"/>
      <c r="AQ1797" s="4"/>
    </row>
    <row r="1798" spans="1:43" ht="15.75" customHeight="1" x14ac:dyDescent="0.2">
      <c r="A1798" s="17">
        <v>43755</v>
      </c>
      <c r="B1798" s="17">
        <v>30973</v>
      </c>
      <c r="C1798" s="3" t="s">
        <v>54</v>
      </c>
      <c r="D1798" s="21">
        <v>41</v>
      </c>
      <c r="E1798" s="3" t="s">
        <v>55</v>
      </c>
      <c r="F1798" s="4"/>
      <c r="G1798" s="4"/>
      <c r="H1798" s="3" t="s">
        <v>41</v>
      </c>
      <c r="I1798" s="3" t="s">
        <v>1278</v>
      </c>
      <c r="J1798" s="3" t="s">
        <v>60</v>
      </c>
      <c r="K1798" s="3" t="s">
        <v>135</v>
      </c>
      <c r="L1798" s="3" t="s">
        <v>162</v>
      </c>
      <c r="M1798" s="3" t="s">
        <v>45</v>
      </c>
      <c r="N1798" s="3" t="s">
        <v>58</v>
      </c>
      <c r="O1798" s="3" t="s">
        <v>46</v>
      </c>
      <c r="P1798" s="17">
        <v>36526</v>
      </c>
      <c r="Q1798" s="5" t="s">
        <v>816</v>
      </c>
      <c r="R1798" s="3" t="s">
        <v>898</v>
      </c>
      <c r="S1798" s="3"/>
      <c r="T1798" s="3"/>
      <c r="U1798" s="4"/>
      <c r="V1798" s="4"/>
      <c r="W1798" s="4"/>
      <c r="X1798" s="4"/>
      <c r="Y1798" s="4"/>
      <c r="Z1798" s="4"/>
      <c r="AA1798" s="4"/>
      <c r="AB1798" s="4"/>
      <c r="AC1798" s="4"/>
      <c r="AD1798" s="4"/>
      <c r="AE1798" s="4"/>
      <c r="AF1798" s="4"/>
      <c r="AG1798" s="3" t="s">
        <v>46</v>
      </c>
      <c r="AH1798" s="3" t="s">
        <v>62</v>
      </c>
      <c r="AI1798" s="3" t="s">
        <v>62</v>
      </c>
      <c r="AJ1798" s="3" t="s">
        <v>62</v>
      </c>
      <c r="AK1798" s="3" t="s">
        <v>62</v>
      </c>
      <c r="AL1798" s="3" t="s">
        <v>62</v>
      </c>
      <c r="AM1798" s="3" t="s">
        <v>62</v>
      </c>
      <c r="AN1798" s="3" t="s">
        <v>62</v>
      </c>
      <c r="AO1798" s="3" t="s">
        <v>46</v>
      </c>
      <c r="AP1798" s="3" t="s">
        <v>46</v>
      </c>
      <c r="AQ1798" s="4"/>
    </row>
    <row r="1799" spans="1:43" ht="15.75" customHeight="1" x14ac:dyDescent="0.2">
      <c r="A1799" s="17" t="s">
        <v>1279</v>
      </c>
      <c r="B1799" s="17">
        <v>28559</v>
      </c>
      <c r="C1799" s="3" t="s">
        <v>92</v>
      </c>
      <c r="D1799" s="21">
        <v>47</v>
      </c>
      <c r="E1799" s="3" t="s">
        <v>55</v>
      </c>
      <c r="F1799" s="4"/>
      <c r="G1799" s="4"/>
      <c r="H1799" s="3" t="s">
        <v>49</v>
      </c>
      <c r="I1799" s="3" t="s">
        <v>154</v>
      </c>
      <c r="J1799" s="3" t="s">
        <v>1227</v>
      </c>
      <c r="K1799" s="3" t="s">
        <v>5509</v>
      </c>
      <c r="L1799" s="3" t="s">
        <v>1227</v>
      </c>
      <c r="M1799" s="3" t="s">
        <v>1227</v>
      </c>
      <c r="N1799" s="3" t="s">
        <v>84</v>
      </c>
      <c r="O1799" s="3" t="s">
        <v>62</v>
      </c>
      <c r="P1799" s="19"/>
      <c r="Q1799" s="5" t="s">
        <v>944</v>
      </c>
      <c r="R1799" s="3" t="s">
        <v>898</v>
      </c>
      <c r="S1799" s="3"/>
      <c r="T1799" s="3"/>
      <c r="U1799" s="4"/>
      <c r="V1799" s="4"/>
      <c r="W1799" s="4"/>
      <c r="X1799" s="4"/>
      <c r="Y1799" s="4"/>
      <c r="Z1799" s="4"/>
      <c r="AA1799" s="4"/>
      <c r="AB1799" s="4"/>
      <c r="AC1799" s="4"/>
      <c r="AD1799" s="4"/>
      <c r="AE1799" s="4"/>
      <c r="AF1799" s="4"/>
      <c r="AG1799" s="3" t="s">
        <v>62</v>
      </c>
      <c r="AH1799" s="3" t="s">
        <v>62</v>
      </c>
      <c r="AI1799" s="3" t="s">
        <v>46</v>
      </c>
      <c r="AJ1799" s="3" t="s">
        <v>62</v>
      </c>
      <c r="AK1799" s="3" t="s">
        <v>62</v>
      </c>
      <c r="AL1799" s="3" t="s">
        <v>62</v>
      </c>
      <c r="AM1799" s="3" t="s">
        <v>62</v>
      </c>
      <c r="AN1799" s="3" t="s">
        <v>62</v>
      </c>
      <c r="AO1799" s="3" t="s">
        <v>62</v>
      </c>
      <c r="AP1799" s="3" t="s">
        <v>62</v>
      </c>
      <c r="AQ1799" s="4"/>
    </row>
    <row r="1800" spans="1:43" ht="15.75" customHeight="1" x14ac:dyDescent="0.2">
      <c r="A1800" s="17">
        <v>43752</v>
      </c>
      <c r="B1800" s="17">
        <v>35568</v>
      </c>
      <c r="C1800" s="3" t="s">
        <v>48</v>
      </c>
      <c r="D1800" s="21">
        <v>28</v>
      </c>
      <c r="E1800" s="3" t="s">
        <v>40</v>
      </c>
      <c r="F1800" s="4"/>
      <c r="G1800" s="4"/>
      <c r="H1800" s="3" t="s">
        <v>41</v>
      </c>
      <c r="I1800" s="3" t="s">
        <v>134</v>
      </c>
      <c r="J1800" s="3" t="s">
        <v>1227</v>
      </c>
      <c r="K1800" s="3" t="s">
        <v>5509</v>
      </c>
      <c r="L1800" s="3" t="s">
        <v>1280</v>
      </c>
      <c r="M1800" s="3" t="s">
        <v>1227</v>
      </c>
      <c r="N1800" s="3" t="s">
        <v>58</v>
      </c>
      <c r="O1800" s="3" t="s">
        <v>46</v>
      </c>
      <c r="P1800" s="17">
        <v>42736</v>
      </c>
      <c r="Q1800" s="5" t="s">
        <v>909</v>
      </c>
      <c r="R1800" s="3" t="s">
        <v>898</v>
      </c>
      <c r="S1800" s="3"/>
      <c r="T1800" s="3"/>
      <c r="U1800" s="4"/>
      <c r="V1800" s="4"/>
      <c r="W1800" s="4"/>
      <c r="X1800" s="4"/>
      <c r="Y1800" s="4"/>
      <c r="Z1800" s="4"/>
      <c r="AA1800" s="4"/>
      <c r="AB1800" s="4"/>
      <c r="AC1800" s="4"/>
      <c r="AD1800" s="4"/>
      <c r="AE1800" s="4"/>
      <c r="AF1800" s="4"/>
      <c r="AG1800" s="3" t="s">
        <v>62</v>
      </c>
      <c r="AH1800" s="3" t="s">
        <v>62</v>
      </c>
      <c r="AI1800" s="3" t="s">
        <v>46</v>
      </c>
      <c r="AJ1800" s="3" t="s">
        <v>62</v>
      </c>
      <c r="AK1800" s="3" t="s">
        <v>62</v>
      </c>
      <c r="AL1800" s="3" t="s">
        <v>62</v>
      </c>
      <c r="AM1800" s="3" t="s">
        <v>62</v>
      </c>
      <c r="AN1800" s="3" t="s">
        <v>62</v>
      </c>
      <c r="AO1800" s="3" t="s">
        <v>62</v>
      </c>
      <c r="AP1800" s="3" t="s">
        <v>62</v>
      </c>
      <c r="AQ1800" s="4"/>
    </row>
    <row r="1801" spans="1:43" ht="15.75" customHeight="1" x14ac:dyDescent="0.2">
      <c r="A1801" s="17">
        <v>43752</v>
      </c>
      <c r="B1801" s="17">
        <v>35570</v>
      </c>
      <c r="C1801" s="3" t="s">
        <v>39</v>
      </c>
      <c r="D1801" s="21">
        <v>28</v>
      </c>
      <c r="E1801" s="3" t="s">
        <v>40</v>
      </c>
      <c r="F1801" s="4"/>
      <c r="G1801" s="4"/>
      <c r="H1801" s="3" t="s">
        <v>41</v>
      </c>
      <c r="I1801" s="3" t="s">
        <v>134</v>
      </c>
      <c r="J1801" s="3" t="s">
        <v>51</v>
      </c>
      <c r="K1801" s="3" t="s">
        <v>135</v>
      </c>
      <c r="L1801" s="3" t="s">
        <v>1280</v>
      </c>
      <c r="M1801" s="3" t="s">
        <v>45</v>
      </c>
      <c r="N1801" s="3" t="s">
        <v>39</v>
      </c>
      <c r="O1801" s="3" t="s">
        <v>62</v>
      </c>
      <c r="P1801" s="19"/>
      <c r="Q1801" s="5" t="s">
        <v>120</v>
      </c>
      <c r="R1801" s="3" t="s">
        <v>845</v>
      </c>
      <c r="S1801" s="3"/>
      <c r="T1801" s="3"/>
      <c r="U1801" s="4"/>
      <c r="V1801" s="3" t="s">
        <v>46</v>
      </c>
      <c r="W1801" s="4"/>
      <c r="X1801" s="4"/>
      <c r="Y1801" s="4"/>
      <c r="Z1801" s="4"/>
      <c r="AA1801" s="4"/>
      <c r="AB1801" s="4"/>
      <c r="AC1801" s="4"/>
      <c r="AD1801" s="4"/>
      <c r="AE1801" s="3" t="s">
        <v>1264</v>
      </c>
      <c r="AF1801" s="3" t="s">
        <v>846</v>
      </c>
      <c r="AG1801" s="4"/>
      <c r="AH1801" s="4"/>
      <c r="AI1801" s="4"/>
      <c r="AJ1801" s="4"/>
      <c r="AK1801" s="4"/>
      <c r="AL1801" s="4"/>
      <c r="AM1801" s="4"/>
      <c r="AN1801" s="4"/>
      <c r="AO1801" s="4"/>
      <c r="AP1801" s="4"/>
      <c r="AQ1801" s="4"/>
    </row>
    <row r="1802" spans="1:43" ht="15.75" customHeight="1" x14ac:dyDescent="0.2">
      <c r="A1802" s="17">
        <v>43755</v>
      </c>
      <c r="B1802" s="17">
        <v>23377</v>
      </c>
      <c r="C1802" s="3" t="s">
        <v>54</v>
      </c>
      <c r="D1802" s="21">
        <v>61</v>
      </c>
      <c r="E1802" s="3" t="s">
        <v>40</v>
      </c>
      <c r="F1802" s="4"/>
      <c r="G1802" s="4"/>
      <c r="H1802" s="3" t="s">
        <v>49</v>
      </c>
      <c r="I1802" s="3" t="s">
        <v>1281</v>
      </c>
      <c r="J1802" s="3" t="s">
        <v>51</v>
      </c>
      <c r="K1802" s="3" t="s">
        <v>135</v>
      </c>
      <c r="L1802" s="3" t="s">
        <v>380</v>
      </c>
      <c r="M1802" s="3" t="s">
        <v>45</v>
      </c>
      <c r="N1802" s="3" t="s">
        <v>39</v>
      </c>
      <c r="O1802" s="3" t="s">
        <v>46</v>
      </c>
      <c r="P1802" s="17">
        <v>42370</v>
      </c>
      <c r="Q1802" s="5" t="s">
        <v>619</v>
      </c>
      <c r="R1802" s="3" t="s">
        <v>898</v>
      </c>
      <c r="S1802" s="3"/>
      <c r="T1802" s="3"/>
      <c r="U1802" s="4"/>
      <c r="V1802" s="4"/>
      <c r="W1802" s="4"/>
      <c r="X1802" s="4"/>
      <c r="Y1802" s="4"/>
      <c r="Z1802" s="4"/>
      <c r="AA1802" s="4"/>
      <c r="AB1802" s="4"/>
      <c r="AC1802" s="4"/>
      <c r="AD1802" s="4"/>
      <c r="AE1802" s="4"/>
      <c r="AF1802" s="4"/>
      <c r="AG1802" s="3" t="s">
        <v>46</v>
      </c>
      <c r="AH1802" s="3" t="s">
        <v>62</v>
      </c>
      <c r="AI1802" s="3" t="s">
        <v>62</v>
      </c>
      <c r="AJ1802" s="3" t="s">
        <v>62</v>
      </c>
      <c r="AK1802" s="3" t="s">
        <v>62</v>
      </c>
      <c r="AL1802" s="3" t="s">
        <v>62</v>
      </c>
      <c r="AM1802" s="3" t="s">
        <v>62</v>
      </c>
      <c r="AN1802" s="3" t="s">
        <v>62</v>
      </c>
      <c r="AO1802" s="3" t="s">
        <v>62</v>
      </c>
      <c r="AP1802" s="3" t="s">
        <v>62</v>
      </c>
      <c r="AQ1802" s="4"/>
    </row>
    <row r="1803" spans="1:43" ht="15.75" customHeight="1" x14ac:dyDescent="0.2">
      <c r="A1803" s="17" t="s">
        <v>1282</v>
      </c>
      <c r="B1803" s="17">
        <v>34914</v>
      </c>
      <c r="C1803" s="3" t="s">
        <v>54</v>
      </c>
      <c r="D1803" s="21">
        <v>30</v>
      </c>
      <c r="E1803" s="3" t="s">
        <v>40</v>
      </c>
      <c r="F1803" s="4"/>
      <c r="G1803" s="4"/>
      <c r="H1803" s="3" t="s">
        <v>41</v>
      </c>
      <c r="I1803" s="3" t="s">
        <v>134</v>
      </c>
      <c r="J1803" s="3" t="s">
        <v>51</v>
      </c>
      <c r="K1803" s="3" t="s">
        <v>135</v>
      </c>
      <c r="L1803" s="3" t="s">
        <v>395</v>
      </c>
      <c r="M1803" s="3" t="s">
        <v>45</v>
      </c>
      <c r="N1803" s="3" t="s">
        <v>39</v>
      </c>
      <c r="O1803" s="3" t="s">
        <v>62</v>
      </c>
      <c r="P1803" s="19"/>
      <c r="Q1803" s="5" t="s">
        <v>844</v>
      </c>
      <c r="R1803" s="3" t="s">
        <v>845</v>
      </c>
      <c r="S1803" s="3"/>
      <c r="T1803" s="3"/>
      <c r="U1803" s="4"/>
      <c r="V1803" s="3" t="s">
        <v>46</v>
      </c>
      <c r="W1803" s="4"/>
      <c r="X1803" s="4"/>
      <c r="Y1803" s="4"/>
      <c r="Z1803" s="4"/>
      <c r="AA1803" s="4"/>
      <c r="AB1803" s="4"/>
      <c r="AC1803" s="4"/>
      <c r="AD1803" s="4"/>
      <c r="AE1803" s="4"/>
      <c r="AF1803" s="3" t="s">
        <v>846</v>
      </c>
      <c r="AG1803" s="4"/>
      <c r="AH1803" s="4"/>
      <c r="AI1803" s="4"/>
      <c r="AJ1803" s="4"/>
      <c r="AK1803" s="4"/>
      <c r="AL1803" s="4"/>
      <c r="AM1803" s="4"/>
      <c r="AN1803" s="4"/>
      <c r="AO1803" s="4"/>
      <c r="AP1803" s="4"/>
      <c r="AQ1803" s="4"/>
    </row>
    <row r="1804" spans="1:43" ht="15.75" customHeight="1" x14ac:dyDescent="0.2">
      <c r="A1804" s="17" t="s">
        <v>1283</v>
      </c>
      <c r="B1804" s="17">
        <v>33950</v>
      </c>
      <c r="C1804" s="3" t="s">
        <v>54</v>
      </c>
      <c r="D1804" s="21">
        <v>33</v>
      </c>
      <c r="E1804" s="3" t="s">
        <v>40</v>
      </c>
      <c r="F1804" s="4"/>
      <c r="G1804" s="4"/>
      <c r="H1804" s="3" t="s">
        <v>41</v>
      </c>
      <c r="I1804" s="3" t="s">
        <v>71</v>
      </c>
      <c r="J1804" s="3" t="s">
        <v>51</v>
      </c>
      <c r="K1804" s="3" t="s">
        <v>135</v>
      </c>
      <c r="L1804" s="3" t="s">
        <v>57</v>
      </c>
      <c r="M1804" s="3" t="s">
        <v>45</v>
      </c>
      <c r="N1804" s="3" t="s">
        <v>84</v>
      </c>
      <c r="O1804" s="3" t="s">
        <v>62</v>
      </c>
      <c r="P1804" s="19"/>
      <c r="Q1804" s="3">
        <v>16</v>
      </c>
      <c r="R1804" s="3" t="s">
        <v>845</v>
      </c>
      <c r="S1804" s="3"/>
      <c r="T1804" s="3"/>
      <c r="U1804" s="4"/>
      <c r="V1804" s="4"/>
      <c r="W1804" s="4"/>
      <c r="X1804" s="4"/>
      <c r="Y1804" s="4"/>
      <c r="Z1804" s="4"/>
      <c r="AA1804" s="4"/>
      <c r="AB1804" s="4"/>
      <c r="AC1804" s="4"/>
      <c r="AD1804" s="4"/>
      <c r="AE1804" s="3" t="s">
        <v>1264</v>
      </c>
      <c r="AF1804" s="3" t="s">
        <v>846</v>
      </c>
      <c r="AG1804" s="4"/>
      <c r="AH1804" s="4"/>
      <c r="AI1804" s="4"/>
      <c r="AJ1804" s="4"/>
      <c r="AK1804" s="4"/>
      <c r="AL1804" s="4"/>
      <c r="AM1804" s="4"/>
      <c r="AN1804" s="4"/>
      <c r="AO1804" s="4"/>
      <c r="AP1804" s="4"/>
      <c r="AQ1804" s="4"/>
    </row>
    <row r="1805" spans="1:43" ht="15.75" customHeight="1" x14ac:dyDescent="0.2">
      <c r="A1805" s="17" t="s">
        <v>1284</v>
      </c>
      <c r="B1805" s="17">
        <v>27397</v>
      </c>
      <c r="C1805" s="3" t="s">
        <v>48</v>
      </c>
      <c r="D1805" s="21">
        <v>50</v>
      </c>
      <c r="E1805" s="3" t="s">
        <v>40</v>
      </c>
      <c r="F1805" s="4"/>
      <c r="G1805" s="4"/>
      <c r="H1805" s="3" t="s">
        <v>49</v>
      </c>
      <c r="I1805" s="3" t="s">
        <v>1285</v>
      </c>
      <c r="J1805" s="3" t="s">
        <v>43</v>
      </c>
      <c r="K1805" s="3" t="s">
        <v>135</v>
      </c>
      <c r="L1805" s="3" t="s">
        <v>227</v>
      </c>
      <c r="M1805" s="3" t="s">
        <v>45</v>
      </c>
      <c r="N1805" s="3" t="s">
        <v>58</v>
      </c>
      <c r="O1805" s="3" t="s">
        <v>46</v>
      </c>
      <c r="P1805" s="17">
        <v>41640</v>
      </c>
      <c r="Q1805" s="5" t="s">
        <v>879</v>
      </c>
      <c r="R1805" s="3" t="s">
        <v>845</v>
      </c>
      <c r="S1805" s="3"/>
      <c r="T1805" s="3"/>
      <c r="U1805" s="4"/>
      <c r="V1805" s="3" t="s">
        <v>46</v>
      </c>
      <c r="W1805" s="4"/>
      <c r="X1805" s="4"/>
      <c r="Y1805" s="4"/>
      <c r="Z1805" s="4"/>
      <c r="AA1805" s="4"/>
      <c r="AB1805" s="4"/>
      <c r="AC1805" s="4"/>
      <c r="AD1805" s="4"/>
      <c r="AE1805" s="4"/>
      <c r="AF1805" s="3" t="s">
        <v>846</v>
      </c>
      <c r="AG1805" s="4"/>
      <c r="AH1805" s="4"/>
      <c r="AI1805" s="4"/>
      <c r="AJ1805" s="4"/>
      <c r="AK1805" s="4"/>
      <c r="AL1805" s="4"/>
      <c r="AM1805" s="4"/>
      <c r="AN1805" s="4"/>
      <c r="AO1805" s="4"/>
      <c r="AP1805" s="4"/>
      <c r="AQ1805" s="4"/>
    </row>
    <row r="1806" spans="1:43" ht="15.75" customHeight="1" x14ac:dyDescent="0.2">
      <c r="A1806" s="17" t="s">
        <v>1286</v>
      </c>
      <c r="B1806" s="17">
        <v>33038</v>
      </c>
      <c r="C1806" s="3" t="s">
        <v>39</v>
      </c>
      <c r="D1806" s="21">
        <v>35</v>
      </c>
      <c r="E1806" s="3" t="s">
        <v>40</v>
      </c>
      <c r="F1806" s="4"/>
      <c r="G1806" s="4"/>
      <c r="H1806" s="3" t="s">
        <v>41</v>
      </c>
      <c r="I1806" s="3" t="s">
        <v>449</v>
      </c>
      <c r="J1806" s="3" t="s">
        <v>51</v>
      </c>
      <c r="K1806" s="3" t="s">
        <v>135</v>
      </c>
      <c r="L1806" s="3" t="s">
        <v>165</v>
      </c>
      <c r="M1806" s="3" t="s">
        <v>45</v>
      </c>
      <c r="N1806" s="3" t="s">
        <v>39</v>
      </c>
      <c r="O1806" s="3" t="s">
        <v>62</v>
      </c>
      <c r="P1806" s="19"/>
      <c r="Q1806" s="5" t="s">
        <v>820</v>
      </c>
      <c r="R1806" s="3" t="s">
        <v>845</v>
      </c>
      <c r="S1806" s="3"/>
      <c r="T1806" s="3"/>
      <c r="U1806" s="4"/>
      <c r="V1806" s="3" t="s">
        <v>46</v>
      </c>
      <c r="W1806" s="4"/>
      <c r="X1806" s="4"/>
      <c r="Y1806" s="4"/>
      <c r="Z1806" s="4"/>
      <c r="AA1806" s="4"/>
      <c r="AB1806" s="4"/>
      <c r="AC1806" s="4"/>
      <c r="AD1806" s="4"/>
      <c r="AE1806" s="4"/>
      <c r="AF1806" s="3" t="s">
        <v>846</v>
      </c>
      <c r="AG1806" s="4"/>
      <c r="AH1806" s="4"/>
      <c r="AI1806" s="4"/>
      <c r="AJ1806" s="4"/>
      <c r="AK1806" s="4"/>
      <c r="AL1806" s="4"/>
      <c r="AM1806" s="4"/>
      <c r="AN1806" s="4"/>
      <c r="AO1806" s="4"/>
      <c r="AP1806" s="4"/>
      <c r="AQ1806" s="4"/>
    </row>
    <row r="1807" spans="1:43" ht="15.75" customHeight="1" x14ac:dyDescent="0.2">
      <c r="A1807" s="17" t="s">
        <v>1287</v>
      </c>
      <c r="B1807" s="17">
        <v>31214</v>
      </c>
      <c r="C1807" s="3" t="s">
        <v>54</v>
      </c>
      <c r="D1807" s="21">
        <v>40</v>
      </c>
      <c r="E1807" s="3" t="s">
        <v>40</v>
      </c>
      <c r="F1807" s="4"/>
      <c r="G1807" s="4"/>
      <c r="H1807" s="3" t="s">
        <v>41</v>
      </c>
      <c r="I1807" s="3" t="s">
        <v>1288</v>
      </c>
      <c r="J1807" s="3" t="s">
        <v>51</v>
      </c>
      <c r="K1807" s="3" t="s">
        <v>135</v>
      </c>
      <c r="L1807" s="3" t="s">
        <v>115</v>
      </c>
      <c r="M1807" s="3" t="s">
        <v>45</v>
      </c>
      <c r="N1807" s="3" t="s">
        <v>39</v>
      </c>
      <c r="O1807" s="3" t="s">
        <v>46</v>
      </c>
      <c r="P1807" s="17">
        <v>40179</v>
      </c>
      <c r="Q1807" s="5" t="s">
        <v>626</v>
      </c>
      <c r="R1807" s="3" t="s">
        <v>845</v>
      </c>
      <c r="S1807" s="3"/>
      <c r="T1807" s="3"/>
      <c r="U1807" s="3" t="s">
        <v>46</v>
      </c>
      <c r="V1807" s="4"/>
      <c r="W1807" s="4"/>
      <c r="X1807" s="4"/>
      <c r="Y1807" s="4"/>
      <c r="Z1807" s="4"/>
      <c r="AA1807" s="4"/>
      <c r="AB1807" s="4"/>
      <c r="AC1807" s="4"/>
      <c r="AD1807" s="4"/>
      <c r="AE1807" s="4"/>
      <c r="AF1807" s="3" t="s">
        <v>846</v>
      </c>
      <c r="AG1807" s="4"/>
      <c r="AH1807" s="4"/>
      <c r="AI1807" s="4"/>
      <c r="AJ1807" s="4"/>
      <c r="AK1807" s="4"/>
      <c r="AL1807" s="4"/>
      <c r="AM1807" s="4"/>
      <c r="AN1807" s="4"/>
      <c r="AO1807" s="4"/>
      <c r="AP1807" s="4"/>
      <c r="AQ1807" s="4"/>
    </row>
    <row r="1808" spans="1:43" ht="15.75" customHeight="1" x14ac:dyDescent="0.2">
      <c r="A1808" s="17" t="s">
        <v>1287</v>
      </c>
      <c r="B1808" s="17">
        <v>31150</v>
      </c>
      <c r="C1808" s="3" t="s">
        <v>39</v>
      </c>
      <c r="D1808" s="21">
        <v>40</v>
      </c>
      <c r="E1808" s="3" t="s">
        <v>55</v>
      </c>
      <c r="F1808" s="4"/>
      <c r="G1808" s="4"/>
      <c r="H1808" s="3" t="s">
        <v>41</v>
      </c>
      <c r="I1808" s="3" t="s">
        <v>1289</v>
      </c>
      <c r="J1808" s="3" t="s">
        <v>60</v>
      </c>
      <c r="K1808" s="3" t="s">
        <v>135</v>
      </c>
      <c r="L1808" s="3" t="s">
        <v>1290</v>
      </c>
      <c r="M1808" s="3" t="s">
        <v>1227</v>
      </c>
      <c r="N1808" s="3" t="s">
        <v>58</v>
      </c>
      <c r="O1808" s="3" t="s">
        <v>62</v>
      </c>
      <c r="P1808" s="19"/>
      <c r="Q1808" s="4"/>
      <c r="R1808" s="3" t="s">
        <v>898</v>
      </c>
      <c r="S1808" s="3"/>
      <c r="T1808" s="3"/>
      <c r="U1808" s="4"/>
      <c r="V1808" s="4"/>
      <c r="W1808" s="4"/>
      <c r="X1808" s="4"/>
      <c r="Y1808" s="4"/>
      <c r="Z1808" s="4"/>
      <c r="AA1808" s="4"/>
      <c r="AB1808" s="4"/>
      <c r="AC1808" s="4"/>
      <c r="AD1808" s="4"/>
      <c r="AE1808" s="4"/>
      <c r="AF1808" s="4"/>
      <c r="AG1808" s="3" t="s">
        <v>62</v>
      </c>
      <c r="AH1808" s="3" t="s">
        <v>62</v>
      </c>
      <c r="AI1808" s="3" t="s">
        <v>62</v>
      </c>
      <c r="AJ1808" s="3" t="s">
        <v>62</v>
      </c>
      <c r="AK1808" s="3" t="s">
        <v>62</v>
      </c>
      <c r="AL1808" s="3" t="s">
        <v>62</v>
      </c>
      <c r="AM1808" s="3" t="s">
        <v>62</v>
      </c>
      <c r="AN1808" s="3" t="s">
        <v>46</v>
      </c>
      <c r="AO1808" s="3" t="s">
        <v>46</v>
      </c>
      <c r="AP1808" s="3" t="s">
        <v>46</v>
      </c>
      <c r="AQ1808" s="4"/>
    </row>
    <row r="1809" spans="1:43" ht="15.75" customHeight="1" x14ac:dyDescent="0.2">
      <c r="A1809" s="17" t="s">
        <v>1287</v>
      </c>
      <c r="B1809" s="17">
        <v>23377</v>
      </c>
      <c r="C1809" s="3" t="s">
        <v>54</v>
      </c>
      <c r="D1809" s="21">
        <v>61</v>
      </c>
      <c r="E1809" s="3" t="s">
        <v>40</v>
      </c>
      <c r="F1809" s="3">
        <v>172</v>
      </c>
      <c r="G1809" s="3">
        <v>91</v>
      </c>
      <c r="H1809" s="3" t="s">
        <v>49</v>
      </c>
      <c r="I1809" s="3" t="s">
        <v>463</v>
      </c>
      <c r="J1809" s="3" t="s">
        <v>51</v>
      </c>
      <c r="K1809" s="3" t="s">
        <v>135</v>
      </c>
      <c r="L1809" s="3" t="s">
        <v>1291</v>
      </c>
      <c r="M1809" s="3" t="s">
        <v>1280</v>
      </c>
      <c r="N1809" s="3" t="s">
        <v>84</v>
      </c>
      <c r="O1809" s="3" t="s">
        <v>62</v>
      </c>
      <c r="P1809" s="19"/>
      <c r="Q1809" s="4"/>
      <c r="R1809" s="3" t="s">
        <v>898</v>
      </c>
      <c r="S1809" s="3"/>
      <c r="T1809" s="3"/>
      <c r="U1809" s="4"/>
      <c r="V1809" s="4"/>
      <c r="W1809" s="4"/>
      <c r="X1809" s="4"/>
      <c r="Y1809" s="4"/>
      <c r="Z1809" s="4"/>
      <c r="AA1809" s="4"/>
      <c r="AB1809" s="4"/>
      <c r="AC1809" s="4"/>
      <c r="AD1809" s="4"/>
      <c r="AE1809" s="4"/>
      <c r="AF1809" s="4"/>
      <c r="AG1809" s="3" t="s">
        <v>62</v>
      </c>
      <c r="AH1809" s="3" t="s">
        <v>62</v>
      </c>
      <c r="AI1809" s="3" t="s">
        <v>62</v>
      </c>
      <c r="AJ1809" s="3" t="s">
        <v>62</v>
      </c>
      <c r="AK1809" s="3" t="s">
        <v>62</v>
      </c>
      <c r="AL1809" s="3" t="s">
        <v>62</v>
      </c>
      <c r="AM1809" s="3" t="s">
        <v>62</v>
      </c>
      <c r="AN1809" s="3" t="s">
        <v>46</v>
      </c>
      <c r="AO1809" s="3" t="s">
        <v>62</v>
      </c>
      <c r="AP1809" s="3" t="s">
        <v>62</v>
      </c>
      <c r="AQ1809" s="4"/>
    </row>
    <row r="1810" spans="1:43" ht="15.75" customHeight="1" x14ac:dyDescent="0.2">
      <c r="A1810" s="17">
        <v>43752</v>
      </c>
      <c r="B1810" s="17">
        <v>36161</v>
      </c>
      <c r="C1810" s="3" t="s">
        <v>39</v>
      </c>
      <c r="D1810" s="21">
        <v>26</v>
      </c>
      <c r="E1810" s="3" t="s">
        <v>40</v>
      </c>
      <c r="F1810" s="4"/>
      <c r="G1810" s="4"/>
      <c r="H1810" s="3" t="s">
        <v>41</v>
      </c>
      <c r="I1810" s="3" t="s">
        <v>95</v>
      </c>
      <c r="J1810" s="3" t="s">
        <v>60</v>
      </c>
      <c r="K1810" s="3" t="s">
        <v>135</v>
      </c>
      <c r="L1810" s="3" t="s">
        <v>217</v>
      </c>
      <c r="M1810" s="3" t="s">
        <v>1280</v>
      </c>
      <c r="N1810" s="3" t="s">
        <v>1227</v>
      </c>
      <c r="O1810" s="3" t="s">
        <v>62</v>
      </c>
      <c r="P1810" s="19"/>
      <c r="Q1810" s="5" t="s">
        <v>120</v>
      </c>
      <c r="R1810" s="3" t="s">
        <v>845</v>
      </c>
      <c r="S1810" s="3"/>
      <c r="T1810" s="3"/>
      <c r="U1810" s="4"/>
      <c r="V1810" s="3" t="s">
        <v>46</v>
      </c>
      <c r="W1810" s="4"/>
      <c r="X1810" s="4"/>
      <c r="Y1810" s="4"/>
      <c r="Z1810" s="4"/>
      <c r="AA1810" s="4"/>
      <c r="AB1810" s="4"/>
      <c r="AC1810" s="4"/>
      <c r="AD1810" s="4"/>
      <c r="AE1810" s="4"/>
      <c r="AF1810" s="3" t="s">
        <v>846</v>
      </c>
      <c r="AG1810" s="4"/>
      <c r="AH1810" s="4"/>
      <c r="AI1810" s="4"/>
      <c r="AJ1810" s="4"/>
      <c r="AK1810" s="4"/>
      <c r="AL1810" s="4"/>
      <c r="AM1810" s="4"/>
      <c r="AN1810" s="4"/>
      <c r="AO1810" s="4"/>
      <c r="AP1810" s="4"/>
      <c r="AQ1810" s="4"/>
    </row>
    <row r="1811" spans="1:43" ht="15.75" customHeight="1" x14ac:dyDescent="0.2">
      <c r="A1811" s="17">
        <v>43752</v>
      </c>
      <c r="B1811" s="17">
        <v>35462</v>
      </c>
      <c r="C1811" s="3" t="s">
        <v>48</v>
      </c>
      <c r="D1811" s="21">
        <v>28</v>
      </c>
      <c r="E1811" s="3" t="s">
        <v>40</v>
      </c>
      <c r="F1811" s="4"/>
      <c r="G1811" s="4"/>
      <c r="H1811" s="3" t="s">
        <v>41</v>
      </c>
      <c r="I1811" s="3" t="s">
        <v>134</v>
      </c>
      <c r="J1811" s="3" t="s">
        <v>60</v>
      </c>
      <c r="K1811" s="3" t="s">
        <v>135</v>
      </c>
      <c r="L1811" s="3" t="s">
        <v>217</v>
      </c>
      <c r="M1811" s="3" t="s">
        <v>1227</v>
      </c>
      <c r="N1811" s="3" t="s">
        <v>39</v>
      </c>
      <c r="O1811" s="3" t="s">
        <v>62</v>
      </c>
      <c r="P1811" s="19"/>
      <c r="Q1811" s="5" t="s">
        <v>775</v>
      </c>
      <c r="R1811" s="3" t="s">
        <v>845</v>
      </c>
      <c r="S1811" s="3"/>
      <c r="T1811" s="3"/>
      <c r="U1811" s="3" t="s">
        <v>46</v>
      </c>
      <c r="V1811" s="3" t="s">
        <v>46</v>
      </c>
      <c r="W1811" s="4"/>
      <c r="X1811" s="4"/>
      <c r="Y1811" s="4"/>
      <c r="Z1811" s="4"/>
      <c r="AA1811" s="4"/>
      <c r="AB1811" s="4"/>
      <c r="AC1811" s="4"/>
      <c r="AD1811" s="4"/>
      <c r="AE1811" s="4"/>
      <c r="AF1811" s="3" t="s">
        <v>846</v>
      </c>
      <c r="AG1811" s="4"/>
      <c r="AH1811" s="4"/>
      <c r="AI1811" s="4"/>
      <c r="AJ1811" s="4"/>
      <c r="AK1811" s="4"/>
      <c r="AL1811" s="4"/>
      <c r="AM1811" s="4"/>
      <c r="AN1811" s="4"/>
      <c r="AO1811" s="4"/>
      <c r="AP1811" s="4"/>
      <c r="AQ1811" s="4"/>
    </row>
    <row r="1812" spans="1:43" ht="15.75" customHeight="1" x14ac:dyDescent="0.2">
      <c r="A1812" s="17">
        <v>43690</v>
      </c>
      <c r="B1812" s="17">
        <v>27854</v>
      </c>
      <c r="C1812" s="3" t="s">
        <v>39</v>
      </c>
      <c r="D1812" s="21">
        <v>49</v>
      </c>
      <c r="E1812" s="3" t="s">
        <v>40</v>
      </c>
      <c r="F1812" s="4"/>
      <c r="G1812" s="4"/>
      <c r="H1812" s="3" t="s">
        <v>41</v>
      </c>
      <c r="I1812" s="3" t="s">
        <v>325</v>
      </c>
      <c r="J1812" s="3" t="s">
        <v>51</v>
      </c>
      <c r="K1812" s="3" t="s">
        <v>135</v>
      </c>
      <c r="L1812" s="3" t="s">
        <v>1230</v>
      </c>
      <c r="M1812" s="3" t="s">
        <v>45</v>
      </c>
      <c r="N1812" s="3" t="s">
        <v>39</v>
      </c>
      <c r="O1812" s="3" t="s">
        <v>62</v>
      </c>
      <c r="P1812" s="19"/>
      <c r="Q1812" s="5" t="s">
        <v>1292</v>
      </c>
      <c r="R1812" s="3" t="s">
        <v>845</v>
      </c>
      <c r="S1812" s="3"/>
      <c r="T1812" s="3"/>
      <c r="U1812" s="3" t="s">
        <v>62</v>
      </c>
      <c r="V1812" s="3" t="s">
        <v>46</v>
      </c>
      <c r="W1812" s="3" t="s">
        <v>62</v>
      </c>
      <c r="X1812" s="3" t="s">
        <v>62</v>
      </c>
      <c r="Y1812" s="4"/>
      <c r="Z1812" s="4"/>
      <c r="AA1812" s="4"/>
      <c r="AB1812" s="4"/>
      <c r="AC1812" s="4"/>
      <c r="AD1812" s="4"/>
      <c r="AE1812" s="4"/>
      <c r="AF1812" s="3" t="s">
        <v>846</v>
      </c>
      <c r="AG1812" s="4"/>
      <c r="AH1812" s="4"/>
      <c r="AI1812" s="4"/>
      <c r="AJ1812" s="4"/>
      <c r="AK1812" s="4"/>
      <c r="AL1812" s="4"/>
      <c r="AM1812" s="4"/>
      <c r="AN1812" s="4"/>
      <c r="AO1812" s="4"/>
      <c r="AP1812" s="4"/>
      <c r="AQ1812" s="4"/>
    </row>
    <row r="1813" spans="1:43" ht="15.75" customHeight="1" x14ac:dyDescent="0.2">
      <c r="A1813" s="17">
        <v>43690</v>
      </c>
      <c r="B1813" s="17">
        <v>27928</v>
      </c>
      <c r="C1813" s="3" t="s">
        <v>39</v>
      </c>
      <c r="D1813" s="21">
        <v>49</v>
      </c>
      <c r="E1813" s="3" t="s">
        <v>40</v>
      </c>
      <c r="F1813" s="4"/>
      <c r="G1813" s="3">
        <v>95</v>
      </c>
      <c r="H1813" s="3" t="s">
        <v>49</v>
      </c>
      <c r="I1813" s="3" t="s">
        <v>1230</v>
      </c>
      <c r="J1813" s="3" t="s">
        <v>1230</v>
      </c>
      <c r="K1813" s="3" t="s">
        <v>5509</v>
      </c>
      <c r="L1813" s="3" t="s">
        <v>1230</v>
      </c>
      <c r="M1813" s="3" t="s">
        <v>45</v>
      </c>
      <c r="N1813" s="3" t="s">
        <v>84</v>
      </c>
      <c r="O1813" s="3" t="s">
        <v>62</v>
      </c>
      <c r="P1813" s="19"/>
      <c r="Q1813" s="5" t="s">
        <v>232</v>
      </c>
      <c r="R1813" s="3" t="s">
        <v>898</v>
      </c>
      <c r="S1813" s="3"/>
      <c r="T1813" s="3"/>
      <c r="U1813" s="4"/>
      <c r="V1813" s="4"/>
      <c r="W1813" s="4"/>
      <c r="X1813" s="4"/>
      <c r="Y1813" s="4"/>
      <c r="Z1813" s="4"/>
      <c r="AA1813" s="4"/>
      <c r="AB1813" s="4"/>
      <c r="AC1813" s="4"/>
      <c r="AD1813" s="4"/>
      <c r="AE1813" s="4"/>
      <c r="AF1813" s="4"/>
      <c r="AG1813" s="3" t="s">
        <v>62</v>
      </c>
      <c r="AH1813" s="3" t="s">
        <v>62</v>
      </c>
      <c r="AI1813" s="3" t="s">
        <v>46</v>
      </c>
      <c r="AJ1813" s="3" t="s">
        <v>46</v>
      </c>
      <c r="AK1813" s="3" t="s">
        <v>62</v>
      </c>
      <c r="AL1813" s="3" t="s">
        <v>62</v>
      </c>
      <c r="AM1813" s="3" t="s">
        <v>62</v>
      </c>
      <c r="AN1813" s="3" t="s">
        <v>62</v>
      </c>
      <c r="AO1813" s="3" t="s">
        <v>62</v>
      </c>
      <c r="AP1813" s="3" t="s">
        <v>62</v>
      </c>
      <c r="AQ1813" s="4"/>
    </row>
    <row r="1814" spans="1:43" ht="15.75" customHeight="1" x14ac:dyDescent="0.2">
      <c r="A1814" s="17">
        <v>43690</v>
      </c>
      <c r="B1814" s="17" t="s">
        <v>1293</v>
      </c>
      <c r="C1814" s="3" t="s">
        <v>39</v>
      </c>
      <c r="D1814" s="21" t="e">
        <v>#VALUE!</v>
      </c>
      <c r="E1814" s="3" t="s">
        <v>55</v>
      </c>
      <c r="F1814" s="4"/>
      <c r="G1814" s="4"/>
      <c r="H1814" s="3" t="s">
        <v>41</v>
      </c>
      <c r="I1814" s="3" t="s">
        <v>1294</v>
      </c>
      <c r="J1814" s="3" t="s">
        <v>1295</v>
      </c>
      <c r="K1814" s="3" t="s">
        <v>5509</v>
      </c>
      <c r="L1814" s="3" t="s">
        <v>1230</v>
      </c>
      <c r="M1814" s="3" t="s">
        <v>45</v>
      </c>
      <c r="N1814" s="3" t="s">
        <v>58</v>
      </c>
      <c r="O1814" s="3" t="s">
        <v>62</v>
      </c>
      <c r="P1814" s="19"/>
      <c r="Q1814" s="5" t="s">
        <v>1192</v>
      </c>
      <c r="R1814" s="3" t="s">
        <v>898</v>
      </c>
      <c r="S1814" s="3"/>
      <c r="T1814" s="3"/>
      <c r="U1814" s="4"/>
      <c r="V1814" s="4"/>
      <c r="W1814" s="4"/>
      <c r="X1814" s="4"/>
      <c r="Y1814" s="4"/>
      <c r="Z1814" s="4"/>
      <c r="AA1814" s="4"/>
      <c r="AB1814" s="4"/>
      <c r="AC1814" s="4"/>
      <c r="AD1814" s="4"/>
      <c r="AE1814" s="4"/>
      <c r="AF1814" s="4"/>
      <c r="AG1814" s="3" t="s">
        <v>62</v>
      </c>
      <c r="AH1814" s="3" t="s">
        <v>62</v>
      </c>
      <c r="AI1814" s="3" t="s">
        <v>46</v>
      </c>
      <c r="AJ1814" s="3" t="s">
        <v>62</v>
      </c>
      <c r="AK1814" s="3" t="s">
        <v>62</v>
      </c>
      <c r="AL1814" s="3" t="s">
        <v>62</v>
      </c>
      <c r="AM1814" s="3" t="s">
        <v>62</v>
      </c>
      <c r="AN1814" s="3" t="s">
        <v>62</v>
      </c>
      <c r="AO1814" s="3" t="s">
        <v>62</v>
      </c>
      <c r="AP1814" s="3" t="s">
        <v>62</v>
      </c>
      <c r="AQ1814" s="4"/>
    </row>
    <row r="1815" spans="1:43" ht="15.75" customHeight="1" x14ac:dyDescent="0.2">
      <c r="A1815" s="17">
        <v>43690</v>
      </c>
      <c r="B1815" s="17">
        <v>33622</v>
      </c>
      <c r="C1815" s="3" t="s">
        <v>54</v>
      </c>
      <c r="D1815" s="21">
        <v>33</v>
      </c>
      <c r="E1815" s="3" t="s">
        <v>40</v>
      </c>
      <c r="F1815" s="4"/>
      <c r="G1815" s="4"/>
      <c r="H1815" s="3" t="s">
        <v>41</v>
      </c>
      <c r="I1815" s="3" t="s">
        <v>1296</v>
      </c>
      <c r="J1815" s="3" t="s">
        <v>43</v>
      </c>
      <c r="K1815" s="3" t="s">
        <v>135</v>
      </c>
      <c r="L1815" s="3" t="s">
        <v>1297</v>
      </c>
      <c r="M1815" s="3" t="s">
        <v>45</v>
      </c>
      <c r="N1815" s="3" t="s">
        <v>39</v>
      </c>
      <c r="O1815" s="3" t="s">
        <v>62</v>
      </c>
      <c r="P1815" s="19"/>
      <c r="Q1815" s="5" t="s">
        <v>648</v>
      </c>
      <c r="R1815" s="3" t="s">
        <v>898</v>
      </c>
      <c r="S1815" s="3"/>
      <c r="T1815" s="3"/>
      <c r="U1815" s="4"/>
      <c r="V1815" s="4"/>
      <c r="W1815" s="4"/>
      <c r="X1815" s="4"/>
      <c r="Y1815" s="4"/>
      <c r="Z1815" s="4"/>
      <c r="AA1815" s="4"/>
      <c r="AB1815" s="4"/>
      <c r="AC1815" s="4"/>
      <c r="AD1815" s="4"/>
      <c r="AE1815" s="4"/>
      <c r="AF1815" s="4"/>
      <c r="AG1815" s="3" t="s">
        <v>62</v>
      </c>
      <c r="AH1815" s="3" t="s">
        <v>62</v>
      </c>
      <c r="AI1815" s="3" t="s">
        <v>62</v>
      </c>
      <c r="AJ1815" s="3" t="s">
        <v>62</v>
      </c>
      <c r="AK1815" s="3" t="s">
        <v>62</v>
      </c>
      <c r="AL1815" s="3" t="s">
        <v>62</v>
      </c>
      <c r="AM1815" s="3" t="s">
        <v>62</v>
      </c>
      <c r="AN1815" s="3" t="s">
        <v>62</v>
      </c>
      <c r="AO1815" s="3" t="s">
        <v>62</v>
      </c>
      <c r="AP1815" s="3" t="s">
        <v>62</v>
      </c>
      <c r="AQ1815" s="3" t="s">
        <v>1298</v>
      </c>
    </row>
    <row r="1816" spans="1:43" ht="15.75" customHeight="1" x14ac:dyDescent="0.2">
      <c r="A1816" s="17">
        <v>43691</v>
      </c>
      <c r="B1816" s="17">
        <v>35200</v>
      </c>
      <c r="C1816" s="3" t="s">
        <v>54</v>
      </c>
      <c r="D1816" s="21">
        <v>29</v>
      </c>
      <c r="E1816" s="3" t="s">
        <v>55</v>
      </c>
      <c r="F1816" s="4"/>
      <c r="G1816" s="4"/>
      <c r="H1816" s="3" t="s">
        <v>41</v>
      </c>
      <c r="I1816" s="3" t="s">
        <v>79</v>
      </c>
      <c r="J1816" s="3" t="s">
        <v>43</v>
      </c>
      <c r="K1816" s="3" t="s">
        <v>135</v>
      </c>
      <c r="L1816" s="3" t="s">
        <v>377</v>
      </c>
      <c r="M1816" s="3" t="s">
        <v>45</v>
      </c>
      <c r="N1816" s="3" t="s">
        <v>58</v>
      </c>
      <c r="O1816" s="3" t="s">
        <v>62</v>
      </c>
      <c r="P1816" s="19"/>
      <c r="Q1816" s="5" t="s">
        <v>759</v>
      </c>
      <c r="R1816" s="3" t="s">
        <v>898</v>
      </c>
      <c r="S1816" s="3"/>
      <c r="T1816" s="3"/>
      <c r="U1816" s="4"/>
      <c r="V1816" s="4"/>
      <c r="W1816" s="4"/>
      <c r="X1816" s="4"/>
      <c r="Y1816" s="4"/>
      <c r="Z1816" s="4"/>
      <c r="AA1816" s="4"/>
      <c r="AB1816" s="4"/>
      <c r="AC1816" s="4"/>
      <c r="AD1816" s="4"/>
      <c r="AE1816" s="4"/>
      <c r="AF1816" s="4"/>
      <c r="AG1816" s="3" t="s">
        <v>62</v>
      </c>
      <c r="AH1816" s="3" t="s">
        <v>62</v>
      </c>
      <c r="AI1816" s="3" t="s">
        <v>46</v>
      </c>
      <c r="AJ1816" s="3" t="s">
        <v>62</v>
      </c>
      <c r="AK1816" s="3" t="s">
        <v>62</v>
      </c>
      <c r="AL1816" s="3" t="s">
        <v>62</v>
      </c>
      <c r="AM1816" s="3" t="s">
        <v>62</v>
      </c>
      <c r="AN1816" s="3" t="s">
        <v>62</v>
      </c>
      <c r="AO1816" s="3" t="s">
        <v>62</v>
      </c>
      <c r="AP1816" s="3" t="s">
        <v>62</v>
      </c>
      <c r="AQ1816" s="4"/>
    </row>
    <row r="1817" spans="1:43" ht="15.75" customHeight="1" x14ac:dyDescent="0.2">
      <c r="A1817" s="17">
        <v>43691</v>
      </c>
      <c r="B1817" s="17">
        <v>36757</v>
      </c>
      <c r="C1817" s="3" t="s">
        <v>48</v>
      </c>
      <c r="D1817" s="21">
        <v>25</v>
      </c>
      <c r="E1817" s="3" t="s">
        <v>40</v>
      </c>
      <c r="F1817" s="4"/>
      <c r="G1817" s="3">
        <v>74</v>
      </c>
      <c r="H1817" s="3" t="s">
        <v>41</v>
      </c>
      <c r="I1817" s="3" t="s">
        <v>79</v>
      </c>
      <c r="J1817" s="3" t="s">
        <v>43</v>
      </c>
      <c r="K1817" s="3" t="s">
        <v>135</v>
      </c>
      <c r="L1817" s="3" t="s">
        <v>377</v>
      </c>
      <c r="M1817" s="3" t="s">
        <v>45</v>
      </c>
      <c r="N1817" s="3" t="s">
        <v>84</v>
      </c>
      <c r="O1817" s="3" t="s">
        <v>62</v>
      </c>
      <c r="P1817" s="19"/>
      <c r="Q1817" s="4"/>
      <c r="R1817" s="3" t="s">
        <v>845</v>
      </c>
      <c r="S1817" s="3"/>
      <c r="T1817" s="3"/>
      <c r="U1817" s="3" t="s">
        <v>62</v>
      </c>
      <c r="V1817" s="3" t="s">
        <v>62</v>
      </c>
      <c r="W1817" s="3" t="s">
        <v>62</v>
      </c>
      <c r="X1817" s="3" t="s">
        <v>62</v>
      </c>
      <c r="Y1817" s="4"/>
      <c r="Z1817" s="4"/>
      <c r="AA1817" s="4"/>
      <c r="AB1817" s="4"/>
      <c r="AC1817" s="4"/>
      <c r="AD1817" s="4"/>
      <c r="AE1817" s="4"/>
      <c r="AF1817" s="3" t="s">
        <v>846</v>
      </c>
      <c r="AG1817" s="4"/>
      <c r="AH1817" s="4"/>
      <c r="AI1817" s="4"/>
      <c r="AJ1817" s="4"/>
      <c r="AK1817" s="4"/>
      <c r="AL1817" s="4"/>
      <c r="AM1817" s="4"/>
      <c r="AN1817" s="4"/>
      <c r="AO1817" s="4"/>
      <c r="AP1817" s="4"/>
      <c r="AQ1817" s="4"/>
    </row>
    <row r="1818" spans="1:43" ht="15.75" customHeight="1" x14ac:dyDescent="0.2">
      <c r="A1818" s="17">
        <v>43685</v>
      </c>
      <c r="B1818" s="17">
        <v>26244</v>
      </c>
      <c r="C1818" s="3" t="s">
        <v>54</v>
      </c>
      <c r="D1818" s="21">
        <v>54</v>
      </c>
      <c r="E1818" s="3" t="s">
        <v>40</v>
      </c>
      <c r="F1818" s="4"/>
      <c r="G1818" s="4"/>
      <c r="H1818" s="3" t="s">
        <v>49</v>
      </c>
      <c r="I1818" s="3" t="s">
        <v>98</v>
      </c>
      <c r="J1818" s="3" t="s">
        <v>51</v>
      </c>
      <c r="K1818" s="3" t="s">
        <v>135</v>
      </c>
      <c r="L1818" s="3" t="s">
        <v>1299</v>
      </c>
      <c r="M1818" s="3" t="s">
        <v>45</v>
      </c>
      <c r="N1818" s="3" t="s">
        <v>58</v>
      </c>
      <c r="O1818" s="3" t="s">
        <v>62</v>
      </c>
      <c r="P1818" s="19"/>
      <c r="Q1818" s="4"/>
      <c r="R1818" s="3" t="s">
        <v>898</v>
      </c>
      <c r="S1818" s="3"/>
      <c r="T1818" s="3"/>
      <c r="U1818" s="4"/>
      <c r="V1818" s="4"/>
      <c r="W1818" s="4"/>
      <c r="X1818" s="4"/>
      <c r="Y1818" s="4"/>
      <c r="Z1818" s="4"/>
      <c r="AA1818" s="4"/>
      <c r="AB1818" s="4"/>
      <c r="AC1818" s="4"/>
      <c r="AD1818" s="4"/>
      <c r="AE1818" s="4"/>
      <c r="AF1818" s="4"/>
      <c r="AG1818" s="3" t="s">
        <v>62</v>
      </c>
      <c r="AH1818" s="3" t="s">
        <v>62</v>
      </c>
      <c r="AI1818" s="3" t="s">
        <v>62</v>
      </c>
      <c r="AJ1818" s="3" t="s">
        <v>62</v>
      </c>
      <c r="AK1818" s="3" t="s">
        <v>62</v>
      </c>
      <c r="AL1818" s="3" t="s">
        <v>62</v>
      </c>
      <c r="AM1818" s="3" t="s">
        <v>62</v>
      </c>
      <c r="AN1818" s="3" t="s">
        <v>62</v>
      </c>
      <c r="AO1818" s="3" t="s">
        <v>46</v>
      </c>
      <c r="AP1818" s="3" t="s">
        <v>62</v>
      </c>
      <c r="AQ1818" s="4"/>
    </row>
    <row r="1819" spans="1:43" ht="15.75" customHeight="1" x14ac:dyDescent="0.2">
      <c r="A1819" s="17">
        <v>43685</v>
      </c>
      <c r="B1819" s="17">
        <v>32671</v>
      </c>
      <c r="C1819" s="3" t="s">
        <v>54</v>
      </c>
      <c r="D1819" s="21">
        <v>36</v>
      </c>
      <c r="E1819" s="3" t="s">
        <v>55</v>
      </c>
      <c r="F1819" s="4"/>
      <c r="G1819" s="4"/>
      <c r="H1819" s="3" t="s">
        <v>49</v>
      </c>
      <c r="I1819" s="3" t="s">
        <v>154</v>
      </c>
      <c r="J1819" s="3" t="s">
        <v>51</v>
      </c>
      <c r="K1819" s="3" t="s">
        <v>135</v>
      </c>
      <c r="L1819" s="3" t="s">
        <v>184</v>
      </c>
      <c r="M1819" s="3" t="s">
        <v>45</v>
      </c>
      <c r="N1819" s="3" t="s">
        <v>84</v>
      </c>
      <c r="O1819" s="3" t="s">
        <v>62</v>
      </c>
      <c r="P1819" s="19"/>
      <c r="Q1819" s="5" t="s">
        <v>1233</v>
      </c>
      <c r="R1819" s="3" t="s">
        <v>845</v>
      </c>
      <c r="S1819" s="3"/>
      <c r="T1819" s="3"/>
      <c r="U1819" s="3" t="s">
        <v>62</v>
      </c>
      <c r="V1819" s="3" t="s">
        <v>46</v>
      </c>
      <c r="W1819" s="3" t="s">
        <v>62</v>
      </c>
      <c r="X1819" s="3" t="s">
        <v>62</v>
      </c>
      <c r="Y1819" s="2">
        <v>43663</v>
      </c>
      <c r="Z1819" s="3" t="s">
        <v>62</v>
      </c>
      <c r="AA1819" s="3" t="s">
        <v>62</v>
      </c>
      <c r="AB1819" s="3" t="s">
        <v>62</v>
      </c>
      <c r="AC1819" s="3" t="s">
        <v>62</v>
      </c>
      <c r="AD1819" s="3" t="s">
        <v>62</v>
      </c>
      <c r="AE1819" s="4"/>
      <c r="AF1819" s="3" t="s">
        <v>846</v>
      </c>
      <c r="AG1819" s="4"/>
      <c r="AH1819" s="4"/>
      <c r="AI1819" s="4"/>
      <c r="AJ1819" s="4"/>
      <c r="AK1819" s="4"/>
      <c r="AL1819" s="4"/>
      <c r="AM1819" s="4"/>
      <c r="AN1819" s="4"/>
      <c r="AO1819" s="4"/>
      <c r="AP1819" s="4"/>
      <c r="AQ1819" s="4"/>
    </row>
    <row r="1820" spans="1:43" ht="15.75" customHeight="1" x14ac:dyDescent="0.2">
      <c r="A1820" s="17">
        <v>43686</v>
      </c>
      <c r="B1820" s="17">
        <v>31631</v>
      </c>
      <c r="C1820" s="3" t="s">
        <v>54</v>
      </c>
      <c r="D1820" s="21">
        <v>39</v>
      </c>
      <c r="E1820" s="3" t="s">
        <v>40</v>
      </c>
      <c r="F1820" s="4"/>
      <c r="G1820" s="4"/>
      <c r="H1820" s="3" t="s">
        <v>41</v>
      </c>
      <c r="I1820" s="3" t="s">
        <v>347</v>
      </c>
      <c r="J1820" s="3" t="s">
        <v>51</v>
      </c>
      <c r="K1820" s="3" t="s">
        <v>135</v>
      </c>
      <c r="L1820" s="3" t="s">
        <v>1230</v>
      </c>
      <c r="M1820" s="3" t="s">
        <v>45</v>
      </c>
      <c r="N1820" s="3" t="s">
        <v>58</v>
      </c>
      <c r="O1820" s="3" t="s">
        <v>62</v>
      </c>
      <c r="P1820" s="19"/>
      <c r="Q1820" s="5" t="s">
        <v>844</v>
      </c>
      <c r="R1820" s="3" t="s">
        <v>845</v>
      </c>
      <c r="S1820" s="3"/>
      <c r="T1820" s="3"/>
      <c r="U1820" s="3" t="s">
        <v>62</v>
      </c>
      <c r="V1820" s="3" t="s">
        <v>46</v>
      </c>
      <c r="W1820" s="3" t="s">
        <v>62</v>
      </c>
      <c r="X1820" s="3" t="s">
        <v>62</v>
      </c>
      <c r="Y1820" s="4"/>
      <c r="Z1820" s="4"/>
      <c r="AA1820" s="4"/>
      <c r="AB1820" s="4"/>
      <c r="AC1820" s="4"/>
      <c r="AD1820" s="4"/>
      <c r="AE1820" s="4"/>
      <c r="AF1820" s="3" t="s">
        <v>846</v>
      </c>
      <c r="AG1820" s="4"/>
      <c r="AH1820" s="4"/>
      <c r="AI1820" s="4"/>
      <c r="AJ1820" s="4"/>
      <c r="AK1820" s="4"/>
      <c r="AL1820" s="4"/>
      <c r="AM1820" s="4"/>
      <c r="AN1820" s="4"/>
      <c r="AO1820" s="4"/>
      <c r="AP1820" s="4"/>
      <c r="AQ1820" s="4"/>
    </row>
    <row r="1821" spans="1:43" ht="15.75" customHeight="1" x14ac:dyDescent="0.2">
      <c r="A1821" s="17">
        <v>43690</v>
      </c>
      <c r="B1821" s="17">
        <v>23944</v>
      </c>
      <c r="C1821" s="3" t="s">
        <v>39</v>
      </c>
      <c r="D1821" s="21">
        <v>60</v>
      </c>
      <c r="E1821" s="3" t="s">
        <v>40</v>
      </c>
      <c r="F1821" s="4"/>
      <c r="G1821" s="4"/>
      <c r="H1821" s="3" t="s">
        <v>49</v>
      </c>
      <c r="I1821" s="3" t="s">
        <v>1300</v>
      </c>
      <c r="J1821" s="3" t="s">
        <v>51</v>
      </c>
      <c r="K1821" s="3" t="s">
        <v>135</v>
      </c>
      <c r="L1821" s="3" t="s">
        <v>1301</v>
      </c>
      <c r="M1821" s="3" t="s">
        <v>45</v>
      </c>
      <c r="N1821" s="3" t="s">
        <v>58</v>
      </c>
      <c r="O1821" s="3" t="s">
        <v>62</v>
      </c>
      <c r="P1821" s="19"/>
      <c r="Q1821" s="4"/>
      <c r="R1821" s="3" t="s">
        <v>898</v>
      </c>
      <c r="S1821" s="3"/>
      <c r="T1821" s="3"/>
      <c r="U1821" s="4"/>
      <c r="V1821" s="4"/>
      <c r="W1821" s="4"/>
      <c r="X1821" s="4"/>
      <c r="Y1821" s="4"/>
      <c r="Z1821" s="4"/>
      <c r="AA1821" s="4"/>
      <c r="AB1821" s="4"/>
      <c r="AC1821" s="4"/>
      <c r="AD1821" s="4"/>
      <c r="AE1821" s="4"/>
      <c r="AF1821" s="4"/>
      <c r="AG1821" s="3" t="s">
        <v>62</v>
      </c>
      <c r="AH1821" s="3" t="s">
        <v>62</v>
      </c>
      <c r="AI1821" s="3" t="s">
        <v>46</v>
      </c>
      <c r="AJ1821" s="3" t="s">
        <v>62</v>
      </c>
      <c r="AK1821" s="3" t="s">
        <v>62</v>
      </c>
      <c r="AL1821" s="3" t="s">
        <v>62</v>
      </c>
      <c r="AM1821" s="3" t="s">
        <v>62</v>
      </c>
      <c r="AN1821" s="3" t="s">
        <v>46</v>
      </c>
      <c r="AO1821" s="3" t="s">
        <v>62</v>
      </c>
      <c r="AP1821" s="3" t="s">
        <v>62</v>
      </c>
      <c r="AQ1821" s="4"/>
    </row>
    <row r="1822" spans="1:43" ht="15.75" customHeight="1" x14ac:dyDescent="0.2">
      <c r="A1822" s="17">
        <v>43683</v>
      </c>
      <c r="B1822" s="17">
        <v>36120</v>
      </c>
      <c r="C1822" s="3" t="s">
        <v>54</v>
      </c>
      <c r="D1822" s="21">
        <v>27</v>
      </c>
      <c r="E1822" s="3" t="s">
        <v>40</v>
      </c>
      <c r="F1822" s="3">
        <v>170</v>
      </c>
      <c r="G1822" s="3">
        <v>76</v>
      </c>
      <c r="H1822" s="3" t="s">
        <v>41</v>
      </c>
      <c r="I1822" s="3" t="s">
        <v>347</v>
      </c>
      <c r="J1822" s="3" t="s">
        <v>571</v>
      </c>
      <c r="K1822" s="3" t="s">
        <v>5509</v>
      </c>
      <c r="L1822" s="3" t="s">
        <v>571</v>
      </c>
      <c r="M1822" s="3" t="s">
        <v>45</v>
      </c>
      <c r="N1822" s="3" t="s">
        <v>58</v>
      </c>
      <c r="O1822" s="3" t="s">
        <v>62</v>
      </c>
      <c r="P1822" s="19"/>
      <c r="Q1822" s="4"/>
      <c r="R1822" s="3" t="s">
        <v>845</v>
      </c>
      <c r="S1822" s="3"/>
      <c r="T1822" s="3"/>
      <c r="U1822" s="3" t="s">
        <v>62</v>
      </c>
      <c r="V1822" s="3" t="s">
        <v>62</v>
      </c>
      <c r="W1822" s="3" t="s">
        <v>62</v>
      </c>
      <c r="X1822" s="3" t="s">
        <v>62</v>
      </c>
      <c r="Y1822" s="4"/>
      <c r="Z1822" s="4"/>
      <c r="AA1822" s="4"/>
      <c r="AB1822" s="4"/>
      <c r="AC1822" s="4"/>
      <c r="AD1822" s="4"/>
      <c r="AE1822" s="4"/>
      <c r="AF1822" s="3" t="s">
        <v>846</v>
      </c>
      <c r="AG1822" s="4"/>
      <c r="AH1822" s="4"/>
      <c r="AI1822" s="4"/>
      <c r="AJ1822" s="4"/>
      <c r="AK1822" s="4"/>
      <c r="AL1822" s="4"/>
      <c r="AM1822" s="4"/>
      <c r="AN1822" s="4"/>
      <c r="AO1822" s="4"/>
      <c r="AP1822" s="4"/>
      <c r="AQ1822" s="4"/>
    </row>
    <row r="1823" spans="1:43" ht="15.75" customHeight="1" x14ac:dyDescent="0.2">
      <c r="A1823" s="17">
        <v>43682</v>
      </c>
      <c r="B1823" s="17">
        <v>35219</v>
      </c>
      <c r="C1823" s="3" t="s">
        <v>48</v>
      </c>
      <c r="D1823" s="21">
        <v>29</v>
      </c>
      <c r="E1823" s="3" t="s">
        <v>40</v>
      </c>
      <c r="F1823" s="4"/>
      <c r="G1823" s="4"/>
      <c r="H1823" s="3" t="s">
        <v>41</v>
      </c>
      <c r="I1823" s="3" t="s">
        <v>79</v>
      </c>
      <c r="J1823" s="3" t="s">
        <v>1230</v>
      </c>
      <c r="K1823" s="3" t="s">
        <v>5509</v>
      </c>
      <c r="L1823" s="3" t="s">
        <v>1230</v>
      </c>
      <c r="M1823" s="3" t="s">
        <v>45</v>
      </c>
      <c r="N1823" s="3" t="s">
        <v>39</v>
      </c>
      <c r="O1823" s="3" t="s">
        <v>62</v>
      </c>
      <c r="P1823" s="19"/>
      <c r="Q1823" s="5" t="s">
        <v>844</v>
      </c>
      <c r="R1823" s="3" t="s">
        <v>845</v>
      </c>
      <c r="S1823" s="3"/>
      <c r="T1823" s="3"/>
      <c r="U1823" s="3" t="s">
        <v>62</v>
      </c>
      <c r="V1823" s="3" t="s">
        <v>46</v>
      </c>
      <c r="W1823" s="3" t="s">
        <v>62</v>
      </c>
      <c r="X1823" s="3" t="s">
        <v>62</v>
      </c>
      <c r="Y1823" s="4"/>
      <c r="Z1823" s="4"/>
      <c r="AA1823" s="4"/>
      <c r="AB1823" s="4"/>
      <c r="AC1823" s="4"/>
      <c r="AD1823" s="4"/>
      <c r="AE1823" s="4"/>
      <c r="AF1823" s="3" t="s">
        <v>846</v>
      </c>
      <c r="AG1823" s="4"/>
      <c r="AH1823" s="4"/>
      <c r="AI1823" s="4"/>
      <c r="AJ1823" s="4"/>
      <c r="AK1823" s="4"/>
      <c r="AL1823" s="4"/>
      <c r="AM1823" s="4"/>
      <c r="AN1823" s="4"/>
      <c r="AO1823" s="4"/>
      <c r="AP1823" s="4"/>
      <c r="AQ1823" s="4"/>
    </row>
    <row r="1824" spans="1:43" ht="15.75" customHeight="1" x14ac:dyDescent="0.2">
      <c r="A1824" s="17">
        <v>43829</v>
      </c>
      <c r="B1824" s="17">
        <v>32954</v>
      </c>
      <c r="C1824" s="3" t="s">
        <v>54</v>
      </c>
      <c r="D1824" s="21">
        <v>35</v>
      </c>
      <c r="E1824" s="3" t="s">
        <v>40</v>
      </c>
      <c r="F1824" s="4"/>
      <c r="G1824" s="4"/>
      <c r="H1824" s="3" t="s">
        <v>41</v>
      </c>
      <c r="I1824" s="3" t="s">
        <v>140</v>
      </c>
      <c r="J1824" s="3" t="s">
        <v>60</v>
      </c>
      <c r="K1824" s="3" t="s">
        <v>135</v>
      </c>
      <c r="L1824" s="3" t="s">
        <v>194</v>
      </c>
      <c r="M1824" s="3" t="s">
        <v>1227</v>
      </c>
      <c r="N1824" s="3" t="s">
        <v>58</v>
      </c>
      <c r="O1824" s="3" t="s">
        <v>62</v>
      </c>
      <c r="P1824" s="19"/>
      <c r="Q1824" s="5" t="s">
        <v>401</v>
      </c>
      <c r="R1824" s="3" t="s">
        <v>898</v>
      </c>
      <c r="S1824" s="3"/>
      <c r="T1824" s="3"/>
      <c r="U1824" s="4"/>
      <c r="V1824" s="4"/>
      <c r="W1824" s="4"/>
      <c r="X1824" s="4"/>
      <c r="Y1824" s="4"/>
      <c r="Z1824" s="4"/>
      <c r="AA1824" s="4"/>
      <c r="AB1824" s="4"/>
      <c r="AC1824" s="4"/>
      <c r="AD1824" s="4"/>
      <c r="AE1824" s="4"/>
      <c r="AF1824" s="4"/>
      <c r="AG1824" s="3" t="s">
        <v>62</v>
      </c>
      <c r="AH1824" s="3" t="s">
        <v>62</v>
      </c>
      <c r="AI1824" s="3" t="s">
        <v>46</v>
      </c>
      <c r="AJ1824" s="3" t="s">
        <v>62</v>
      </c>
      <c r="AK1824" s="3" t="s">
        <v>62</v>
      </c>
      <c r="AL1824" s="3" t="s">
        <v>62</v>
      </c>
      <c r="AM1824" s="3" t="s">
        <v>62</v>
      </c>
      <c r="AN1824" s="3" t="s">
        <v>62</v>
      </c>
      <c r="AO1824" s="3" t="s">
        <v>46</v>
      </c>
      <c r="AP1824" s="3" t="s">
        <v>46</v>
      </c>
      <c r="AQ1824" s="4"/>
    </row>
    <row r="1825" spans="1:43" ht="15.75" customHeight="1" x14ac:dyDescent="0.2">
      <c r="A1825" s="17">
        <v>43682</v>
      </c>
      <c r="B1825" s="17">
        <v>31961</v>
      </c>
      <c r="C1825" s="3" t="s">
        <v>39</v>
      </c>
      <c r="D1825" s="21">
        <v>38</v>
      </c>
      <c r="E1825" s="3" t="s">
        <v>40</v>
      </c>
      <c r="F1825" s="4"/>
      <c r="G1825" s="4"/>
      <c r="H1825" s="3" t="s">
        <v>41</v>
      </c>
      <c r="I1825" s="3" t="s">
        <v>1302</v>
      </c>
      <c r="J1825" s="3" t="s">
        <v>51</v>
      </c>
      <c r="K1825" s="3" t="s">
        <v>135</v>
      </c>
      <c r="L1825" s="3" t="s">
        <v>1303</v>
      </c>
      <c r="M1825" s="3" t="s">
        <v>45</v>
      </c>
      <c r="N1825" s="3" t="s">
        <v>84</v>
      </c>
      <c r="O1825" s="3" t="s">
        <v>46</v>
      </c>
      <c r="P1825" s="17">
        <v>38384</v>
      </c>
      <c r="Q1825" s="5" t="s">
        <v>130</v>
      </c>
      <c r="R1825" s="3" t="s">
        <v>898</v>
      </c>
      <c r="S1825" s="3"/>
      <c r="T1825" s="3"/>
      <c r="U1825" s="4"/>
      <c r="V1825" s="4"/>
      <c r="W1825" s="4"/>
      <c r="X1825" s="4"/>
      <c r="Y1825" s="4"/>
      <c r="Z1825" s="4"/>
      <c r="AA1825" s="4"/>
      <c r="AB1825" s="4"/>
      <c r="AC1825" s="4"/>
      <c r="AD1825" s="4"/>
      <c r="AE1825" s="4"/>
      <c r="AF1825" s="4"/>
      <c r="AG1825" s="3" t="s">
        <v>62</v>
      </c>
      <c r="AH1825" s="3" t="s">
        <v>62</v>
      </c>
      <c r="AI1825" s="3" t="s">
        <v>46</v>
      </c>
      <c r="AJ1825" s="3" t="s">
        <v>62</v>
      </c>
      <c r="AK1825" s="3" t="s">
        <v>62</v>
      </c>
      <c r="AL1825" s="3" t="s">
        <v>62</v>
      </c>
      <c r="AM1825" s="3" t="s">
        <v>62</v>
      </c>
      <c r="AN1825" s="3" t="s">
        <v>62</v>
      </c>
      <c r="AO1825" s="3" t="s">
        <v>62</v>
      </c>
      <c r="AP1825" s="3" t="s">
        <v>62</v>
      </c>
      <c r="AQ1825" s="4"/>
    </row>
    <row r="1826" spans="1:43" ht="15.75" customHeight="1" x14ac:dyDescent="0.2">
      <c r="A1826" s="17">
        <v>42364</v>
      </c>
      <c r="B1826" s="17">
        <v>28933</v>
      </c>
      <c r="C1826" s="3" t="s">
        <v>269</v>
      </c>
      <c r="D1826" s="21">
        <v>46</v>
      </c>
      <c r="E1826" s="3" t="s">
        <v>40</v>
      </c>
      <c r="F1826" s="4"/>
      <c r="G1826" s="4"/>
      <c r="H1826" s="3" t="s">
        <v>49</v>
      </c>
      <c r="I1826" s="3" t="s">
        <v>1304</v>
      </c>
      <c r="J1826" s="3" t="s">
        <v>114</v>
      </c>
      <c r="K1826" s="3" t="s">
        <v>135</v>
      </c>
      <c r="L1826" s="3" t="s">
        <v>618</v>
      </c>
      <c r="M1826" s="3" t="s">
        <v>45</v>
      </c>
      <c r="N1826" s="3" t="s">
        <v>39</v>
      </c>
      <c r="O1826" s="3" t="s">
        <v>62</v>
      </c>
      <c r="P1826" s="19"/>
      <c r="Q1826" s="4"/>
      <c r="R1826" s="3" t="s">
        <v>898</v>
      </c>
      <c r="S1826" s="3"/>
      <c r="T1826" s="3"/>
      <c r="U1826" s="4"/>
      <c r="V1826" s="4"/>
      <c r="W1826" s="4"/>
      <c r="X1826" s="4"/>
      <c r="Y1826" s="4"/>
      <c r="Z1826" s="4"/>
      <c r="AA1826" s="4"/>
      <c r="AB1826" s="4"/>
      <c r="AC1826" s="4"/>
      <c r="AD1826" s="4"/>
      <c r="AE1826" s="4"/>
      <c r="AF1826" s="4"/>
      <c r="AG1826" s="3" t="s">
        <v>62</v>
      </c>
      <c r="AH1826" s="3" t="s">
        <v>62</v>
      </c>
      <c r="AI1826" s="3" t="s">
        <v>62</v>
      </c>
      <c r="AJ1826" s="3" t="s">
        <v>62</v>
      </c>
      <c r="AK1826" s="3" t="s">
        <v>62</v>
      </c>
      <c r="AL1826" s="3" t="s">
        <v>62</v>
      </c>
      <c r="AM1826" s="3" t="s">
        <v>62</v>
      </c>
      <c r="AN1826" s="3" t="s">
        <v>62</v>
      </c>
      <c r="AO1826" s="3" t="s">
        <v>62</v>
      </c>
      <c r="AP1826" s="3" t="s">
        <v>62</v>
      </c>
      <c r="AQ1826" s="3" t="s">
        <v>1305</v>
      </c>
    </row>
    <row r="1827" spans="1:43" ht="15.75" customHeight="1" x14ac:dyDescent="0.2">
      <c r="A1827" s="17">
        <v>41857</v>
      </c>
      <c r="B1827" s="17">
        <v>32747</v>
      </c>
      <c r="C1827" s="3" t="s">
        <v>48</v>
      </c>
      <c r="D1827" s="21">
        <v>36</v>
      </c>
      <c r="E1827" s="3" t="s">
        <v>55</v>
      </c>
      <c r="F1827" s="3">
        <v>167</v>
      </c>
      <c r="G1827" s="3">
        <v>74</v>
      </c>
      <c r="H1827" s="3" t="s">
        <v>49</v>
      </c>
      <c r="I1827" s="3" t="s">
        <v>144</v>
      </c>
      <c r="J1827" s="3" t="s">
        <v>60</v>
      </c>
      <c r="K1827" s="3" t="s">
        <v>135</v>
      </c>
      <c r="L1827" s="3" t="s">
        <v>1306</v>
      </c>
      <c r="M1827" s="3" t="s">
        <v>45</v>
      </c>
      <c r="N1827" s="3" t="s">
        <v>39</v>
      </c>
      <c r="O1827" s="3" t="s">
        <v>62</v>
      </c>
      <c r="P1827" s="19"/>
      <c r="Q1827" s="5" t="s">
        <v>775</v>
      </c>
      <c r="R1827" s="3" t="s">
        <v>898</v>
      </c>
      <c r="S1827" s="3"/>
      <c r="T1827" s="3"/>
      <c r="U1827" s="4"/>
      <c r="V1827" s="4"/>
      <c r="W1827" s="4"/>
      <c r="X1827" s="4"/>
      <c r="Y1827" s="4"/>
      <c r="Z1827" s="4"/>
      <c r="AA1827" s="4"/>
      <c r="AB1827" s="4"/>
      <c r="AC1827" s="4"/>
      <c r="AD1827" s="4"/>
      <c r="AE1827" s="4"/>
      <c r="AF1827" s="4"/>
      <c r="AG1827" s="3" t="s">
        <v>62</v>
      </c>
      <c r="AH1827" s="3" t="s">
        <v>62</v>
      </c>
      <c r="AI1827" s="3" t="s">
        <v>46</v>
      </c>
      <c r="AJ1827" s="3" t="s">
        <v>62</v>
      </c>
      <c r="AK1827" s="3" t="s">
        <v>62</v>
      </c>
      <c r="AL1827" s="3" t="s">
        <v>62</v>
      </c>
      <c r="AM1827" s="3" t="s">
        <v>62</v>
      </c>
      <c r="AN1827" s="3" t="s">
        <v>62</v>
      </c>
      <c r="AO1827" s="3" t="s">
        <v>46</v>
      </c>
      <c r="AP1827" s="3" t="s">
        <v>62</v>
      </c>
      <c r="AQ1827" s="4"/>
    </row>
    <row r="1828" spans="1:43" ht="15.75" customHeight="1" x14ac:dyDescent="0.2">
      <c r="A1828" s="17">
        <v>43683</v>
      </c>
      <c r="B1828" s="17">
        <v>31287</v>
      </c>
      <c r="C1828" s="3" t="s">
        <v>54</v>
      </c>
      <c r="D1828" s="21">
        <v>40</v>
      </c>
      <c r="E1828" s="3" t="s">
        <v>55</v>
      </c>
      <c r="F1828" s="4"/>
      <c r="G1828" s="4"/>
      <c r="H1828" s="3" t="s">
        <v>41</v>
      </c>
      <c r="I1828" s="3" t="s">
        <v>154</v>
      </c>
      <c r="J1828" s="3" t="s">
        <v>60</v>
      </c>
      <c r="K1828" s="3" t="s">
        <v>135</v>
      </c>
      <c r="L1828" s="3" t="s">
        <v>373</v>
      </c>
      <c r="M1828" s="3" t="s">
        <v>45</v>
      </c>
      <c r="N1828" s="3" t="s">
        <v>58</v>
      </c>
      <c r="O1828" s="3" t="s">
        <v>62</v>
      </c>
      <c r="P1828" s="19"/>
      <c r="Q1828" s="5" t="s">
        <v>1193</v>
      </c>
      <c r="R1828" s="3" t="s">
        <v>845</v>
      </c>
      <c r="S1828" s="3"/>
      <c r="T1828" s="3"/>
      <c r="U1828" s="3" t="s">
        <v>62</v>
      </c>
      <c r="V1828" s="3" t="s">
        <v>46</v>
      </c>
      <c r="W1828" s="3" t="s">
        <v>62</v>
      </c>
      <c r="X1828" s="3" t="s">
        <v>62</v>
      </c>
      <c r="Y1828" s="4"/>
      <c r="Z1828" s="4"/>
      <c r="AA1828" s="4"/>
      <c r="AB1828" s="4"/>
      <c r="AC1828" s="4"/>
      <c r="AD1828" s="4"/>
      <c r="AE1828" s="4"/>
      <c r="AF1828" s="3" t="s">
        <v>846</v>
      </c>
      <c r="AG1828" s="4"/>
      <c r="AH1828" s="4"/>
      <c r="AI1828" s="4"/>
      <c r="AJ1828" s="4"/>
      <c r="AK1828" s="4"/>
      <c r="AL1828" s="4"/>
      <c r="AM1828" s="4"/>
      <c r="AN1828" s="4"/>
      <c r="AO1828" s="4"/>
      <c r="AP1828" s="4"/>
      <c r="AQ1828" s="4"/>
    </row>
    <row r="1829" spans="1:43" ht="15.75" customHeight="1" x14ac:dyDescent="0.2">
      <c r="A1829" s="17">
        <v>43685</v>
      </c>
      <c r="B1829" s="17">
        <v>35583</v>
      </c>
      <c r="C1829" s="3" t="s">
        <v>54</v>
      </c>
      <c r="D1829" s="21">
        <v>28</v>
      </c>
      <c r="E1829" s="3" t="s">
        <v>40</v>
      </c>
      <c r="F1829" s="4"/>
      <c r="G1829" s="4"/>
      <c r="H1829" s="3" t="s">
        <v>41</v>
      </c>
      <c r="I1829" s="3" t="s">
        <v>226</v>
      </c>
      <c r="J1829" s="3" t="s">
        <v>51</v>
      </c>
      <c r="K1829" s="3" t="s">
        <v>135</v>
      </c>
      <c r="L1829" s="3" t="s">
        <v>605</v>
      </c>
      <c r="M1829" s="3" t="s">
        <v>45</v>
      </c>
      <c r="N1829" s="3" t="s">
        <v>39</v>
      </c>
      <c r="O1829" s="3" t="s">
        <v>62</v>
      </c>
      <c r="P1829" s="19"/>
      <c r="Q1829" s="4"/>
      <c r="R1829" s="3" t="s">
        <v>898</v>
      </c>
      <c r="S1829" s="3"/>
      <c r="T1829" s="3"/>
      <c r="U1829" s="4"/>
      <c r="V1829" s="4"/>
      <c r="W1829" s="4"/>
      <c r="X1829" s="4"/>
      <c r="Y1829" s="4"/>
      <c r="Z1829" s="4"/>
      <c r="AA1829" s="4"/>
      <c r="AB1829" s="4"/>
      <c r="AC1829" s="4"/>
      <c r="AD1829" s="4"/>
      <c r="AE1829" s="4"/>
      <c r="AF1829" s="4"/>
      <c r="AG1829" s="3" t="s">
        <v>62</v>
      </c>
      <c r="AH1829" s="3" t="s">
        <v>62</v>
      </c>
      <c r="AI1829" s="3" t="s">
        <v>46</v>
      </c>
      <c r="AJ1829" s="3" t="s">
        <v>62</v>
      </c>
      <c r="AK1829" s="3" t="s">
        <v>62</v>
      </c>
      <c r="AL1829" s="3" t="s">
        <v>62</v>
      </c>
      <c r="AM1829" s="3" t="s">
        <v>62</v>
      </c>
      <c r="AN1829" s="3" t="s">
        <v>62</v>
      </c>
      <c r="AO1829" s="3" t="s">
        <v>62</v>
      </c>
      <c r="AP1829" s="3" t="s">
        <v>62</v>
      </c>
      <c r="AQ1829" s="4"/>
    </row>
    <row r="1830" spans="1:43" ht="15.75" customHeight="1" x14ac:dyDescent="0.2">
      <c r="A1830" s="17">
        <v>43685</v>
      </c>
      <c r="B1830" s="17">
        <v>25546</v>
      </c>
      <c r="C1830" s="3" t="s">
        <v>54</v>
      </c>
      <c r="D1830" s="21">
        <v>56</v>
      </c>
      <c r="E1830" s="3" t="s">
        <v>40</v>
      </c>
      <c r="F1830" s="4"/>
      <c r="G1830" s="3">
        <v>64</v>
      </c>
      <c r="H1830" s="3" t="s">
        <v>49</v>
      </c>
      <c r="I1830" s="3" t="s">
        <v>325</v>
      </c>
      <c r="J1830" s="3" t="s">
        <v>51</v>
      </c>
      <c r="K1830" s="3" t="s">
        <v>135</v>
      </c>
      <c r="L1830" s="3" t="s">
        <v>1230</v>
      </c>
      <c r="M1830" s="3" t="s">
        <v>45</v>
      </c>
      <c r="N1830" s="3" t="s">
        <v>980</v>
      </c>
      <c r="O1830" s="3" t="s">
        <v>62</v>
      </c>
      <c r="P1830" s="19"/>
      <c r="Q1830" s="5" t="s">
        <v>132</v>
      </c>
      <c r="R1830" s="3" t="s">
        <v>845</v>
      </c>
      <c r="S1830" s="3"/>
      <c r="T1830" s="3"/>
      <c r="U1830" s="3" t="s">
        <v>62</v>
      </c>
      <c r="V1830" s="3" t="s">
        <v>62</v>
      </c>
      <c r="W1830" s="3" t="s">
        <v>62</v>
      </c>
      <c r="X1830" s="3" t="s">
        <v>62</v>
      </c>
      <c r="Y1830" s="4"/>
      <c r="Z1830" s="4"/>
      <c r="AA1830" s="4"/>
      <c r="AB1830" s="4"/>
      <c r="AC1830" s="4"/>
      <c r="AD1830" s="4"/>
      <c r="AE1830" s="3" t="s">
        <v>1307</v>
      </c>
      <c r="AF1830" s="3" t="s">
        <v>846</v>
      </c>
      <c r="AG1830" s="4"/>
      <c r="AH1830" s="4"/>
      <c r="AI1830" s="4"/>
      <c r="AJ1830" s="4"/>
      <c r="AK1830" s="4"/>
      <c r="AL1830" s="4"/>
      <c r="AM1830" s="4"/>
      <c r="AN1830" s="4"/>
      <c r="AO1830" s="4"/>
      <c r="AP1830" s="4"/>
      <c r="AQ1830" s="4"/>
    </row>
    <row r="1831" spans="1:43" ht="15.75" customHeight="1" x14ac:dyDescent="0.2">
      <c r="A1831" s="17">
        <v>43705</v>
      </c>
      <c r="B1831" s="17">
        <v>33693</v>
      </c>
      <c r="C1831" s="3" t="s">
        <v>48</v>
      </c>
      <c r="D1831" s="21">
        <v>33</v>
      </c>
      <c r="E1831" s="3" t="s">
        <v>40</v>
      </c>
      <c r="F1831" s="4"/>
      <c r="G1831" s="4"/>
      <c r="H1831" s="3" t="s">
        <v>41</v>
      </c>
      <c r="I1831" s="3" t="s">
        <v>71</v>
      </c>
      <c r="J1831" s="3" t="s">
        <v>43</v>
      </c>
      <c r="K1831" s="3" t="s">
        <v>135</v>
      </c>
      <c r="L1831" s="3" t="s">
        <v>87</v>
      </c>
      <c r="M1831" s="3" t="s">
        <v>45</v>
      </c>
      <c r="N1831" s="3" t="s">
        <v>58</v>
      </c>
      <c r="O1831" s="3" t="s">
        <v>62</v>
      </c>
      <c r="P1831" s="19"/>
      <c r="Q1831" s="5" t="s">
        <v>701</v>
      </c>
      <c r="R1831" s="3" t="s">
        <v>845</v>
      </c>
      <c r="S1831" s="3"/>
      <c r="T1831" s="3"/>
      <c r="U1831" s="3" t="s">
        <v>62</v>
      </c>
      <c r="V1831" s="3" t="s">
        <v>46</v>
      </c>
      <c r="W1831" s="3" t="s">
        <v>62</v>
      </c>
      <c r="X1831" s="3" t="s">
        <v>62</v>
      </c>
      <c r="Y1831" s="4"/>
      <c r="Z1831" s="4"/>
      <c r="AA1831" s="4"/>
      <c r="AB1831" s="4"/>
      <c r="AC1831" s="4"/>
      <c r="AD1831" s="4"/>
      <c r="AE1831" s="4"/>
      <c r="AF1831" s="3" t="s">
        <v>846</v>
      </c>
      <c r="AG1831" s="4"/>
      <c r="AH1831" s="4"/>
      <c r="AI1831" s="4"/>
      <c r="AJ1831" s="4"/>
      <c r="AK1831" s="4"/>
      <c r="AL1831" s="4"/>
      <c r="AM1831" s="4"/>
      <c r="AN1831" s="4"/>
      <c r="AO1831" s="4"/>
      <c r="AP1831" s="4"/>
      <c r="AQ1831" s="4"/>
    </row>
    <row r="1832" spans="1:43" ht="15.75" customHeight="1" x14ac:dyDescent="0.2">
      <c r="A1832" s="17">
        <v>43714</v>
      </c>
      <c r="B1832" s="17">
        <v>35249</v>
      </c>
      <c r="C1832" s="3" t="s">
        <v>39</v>
      </c>
      <c r="D1832" s="21">
        <v>29</v>
      </c>
      <c r="E1832" s="3" t="s">
        <v>40</v>
      </c>
      <c r="F1832" s="4"/>
      <c r="G1832" s="4"/>
      <c r="H1832" s="3" t="s">
        <v>41</v>
      </c>
      <c r="I1832" s="3" t="s">
        <v>1205</v>
      </c>
      <c r="J1832" s="3" t="s">
        <v>60</v>
      </c>
      <c r="K1832" s="3" t="s">
        <v>135</v>
      </c>
      <c r="L1832" s="3" t="s">
        <v>1206</v>
      </c>
      <c r="M1832" s="3" t="s">
        <v>45</v>
      </c>
      <c r="N1832" s="3" t="s">
        <v>58</v>
      </c>
      <c r="O1832" s="3" t="s">
        <v>62</v>
      </c>
      <c r="P1832" s="19"/>
      <c r="Q1832" s="5" t="s">
        <v>1171</v>
      </c>
      <c r="R1832" s="3" t="s">
        <v>845</v>
      </c>
      <c r="S1832" s="3"/>
      <c r="T1832" s="3"/>
      <c r="U1832" s="4"/>
      <c r="V1832" s="3" t="s">
        <v>46</v>
      </c>
      <c r="W1832" s="4"/>
      <c r="X1832" s="4"/>
      <c r="Y1832" s="4"/>
      <c r="Z1832" s="4"/>
      <c r="AA1832" s="4"/>
      <c r="AB1832" s="4"/>
      <c r="AC1832" s="4"/>
      <c r="AD1832" s="4"/>
      <c r="AE1832" s="4"/>
      <c r="AF1832" s="3" t="s">
        <v>846</v>
      </c>
      <c r="AG1832" s="4"/>
      <c r="AH1832" s="4"/>
      <c r="AI1832" s="4"/>
      <c r="AJ1832" s="4"/>
      <c r="AK1832" s="4"/>
      <c r="AL1832" s="4"/>
      <c r="AM1832" s="4"/>
      <c r="AN1832" s="4"/>
      <c r="AO1832" s="4"/>
      <c r="AP1832" s="4"/>
      <c r="AQ1832" s="4"/>
    </row>
    <row r="1833" spans="1:43" ht="15.75" customHeight="1" x14ac:dyDescent="0.2">
      <c r="A1833" s="17">
        <v>43705</v>
      </c>
      <c r="B1833" s="17">
        <v>33693</v>
      </c>
      <c r="C1833" s="3" t="s">
        <v>48</v>
      </c>
      <c r="D1833" s="21">
        <v>33</v>
      </c>
      <c r="E1833" s="3" t="s">
        <v>40</v>
      </c>
      <c r="F1833" s="4"/>
      <c r="G1833" s="4"/>
      <c r="H1833" s="3" t="s">
        <v>41</v>
      </c>
      <c r="I1833" s="3" t="s">
        <v>71</v>
      </c>
      <c r="J1833" s="3" t="s">
        <v>43</v>
      </c>
      <c r="K1833" s="3" t="s">
        <v>135</v>
      </c>
      <c r="L1833" s="3" t="s">
        <v>87</v>
      </c>
      <c r="M1833" s="3" t="s">
        <v>45</v>
      </c>
      <c r="N1833" s="3" t="s">
        <v>58</v>
      </c>
      <c r="O1833" s="3" t="s">
        <v>62</v>
      </c>
      <c r="P1833" s="19"/>
      <c r="Q1833" s="5" t="s">
        <v>701</v>
      </c>
      <c r="R1833" s="3" t="s">
        <v>845</v>
      </c>
      <c r="S1833" s="3"/>
      <c r="T1833" s="3"/>
      <c r="U1833" s="3" t="s">
        <v>62</v>
      </c>
      <c r="V1833" s="3" t="s">
        <v>46</v>
      </c>
      <c r="W1833" s="3" t="s">
        <v>62</v>
      </c>
      <c r="X1833" s="3" t="s">
        <v>62</v>
      </c>
      <c r="Y1833" s="4"/>
      <c r="Z1833" s="4"/>
      <c r="AA1833" s="4"/>
      <c r="AB1833" s="4"/>
      <c r="AC1833" s="4"/>
      <c r="AD1833" s="4"/>
      <c r="AE1833" s="4"/>
      <c r="AF1833" s="3" t="s">
        <v>846</v>
      </c>
      <c r="AG1833" s="4"/>
      <c r="AH1833" s="4"/>
      <c r="AI1833" s="4"/>
      <c r="AJ1833" s="4"/>
      <c r="AK1833" s="4"/>
      <c r="AL1833" s="4"/>
      <c r="AM1833" s="4"/>
      <c r="AN1833" s="4"/>
      <c r="AO1833" s="4"/>
      <c r="AP1833" s="4"/>
      <c r="AQ1833" s="4"/>
    </row>
    <row r="1834" spans="1:43" ht="15.75" customHeight="1" x14ac:dyDescent="0.2">
      <c r="A1834" s="17">
        <v>43706</v>
      </c>
      <c r="B1834" s="17">
        <v>24502</v>
      </c>
      <c r="C1834" s="3" t="s">
        <v>39</v>
      </c>
      <c r="D1834" s="21">
        <v>58</v>
      </c>
      <c r="E1834" s="3" t="s">
        <v>55</v>
      </c>
      <c r="F1834" s="4"/>
      <c r="G1834" s="3">
        <v>76</v>
      </c>
      <c r="H1834" s="3" t="s">
        <v>49</v>
      </c>
      <c r="I1834" s="3" t="s">
        <v>1308</v>
      </c>
      <c r="J1834" s="3" t="s">
        <v>51</v>
      </c>
      <c r="K1834" s="3" t="s">
        <v>135</v>
      </c>
      <c r="L1834" s="3" t="s">
        <v>1230</v>
      </c>
      <c r="M1834" s="3" t="s">
        <v>45</v>
      </c>
      <c r="N1834" s="3" t="s">
        <v>58</v>
      </c>
      <c r="O1834" s="3" t="s">
        <v>62</v>
      </c>
      <c r="P1834" s="19"/>
      <c r="Q1834" s="5" t="s">
        <v>1309</v>
      </c>
      <c r="R1834" s="3" t="s">
        <v>845</v>
      </c>
      <c r="S1834" s="3"/>
      <c r="T1834" s="3"/>
      <c r="U1834" s="3" t="s">
        <v>62</v>
      </c>
      <c r="V1834" s="3" t="s">
        <v>46</v>
      </c>
      <c r="W1834" s="3" t="s">
        <v>62</v>
      </c>
      <c r="X1834" s="3" t="s">
        <v>62</v>
      </c>
      <c r="Y1834" s="4"/>
      <c r="Z1834" s="4"/>
      <c r="AA1834" s="4"/>
      <c r="AB1834" s="4"/>
      <c r="AC1834" s="4"/>
      <c r="AD1834" s="4"/>
      <c r="AE1834" s="4"/>
      <c r="AF1834" s="3" t="s">
        <v>846</v>
      </c>
      <c r="AG1834" s="4"/>
      <c r="AH1834" s="4"/>
      <c r="AI1834" s="4"/>
      <c r="AJ1834" s="4"/>
      <c r="AK1834" s="4"/>
      <c r="AL1834" s="4"/>
      <c r="AM1834" s="4"/>
      <c r="AN1834" s="4"/>
      <c r="AO1834" s="4"/>
      <c r="AP1834" s="4"/>
      <c r="AQ1834" s="4"/>
    </row>
    <row r="1835" spans="1:43" ht="15.75" customHeight="1" x14ac:dyDescent="0.2">
      <c r="A1835" s="17">
        <v>43614</v>
      </c>
      <c r="B1835" s="17">
        <v>35101</v>
      </c>
      <c r="C1835" s="3" t="s">
        <v>54</v>
      </c>
      <c r="D1835" s="21">
        <v>29</v>
      </c>
      <c r="E1835" s="3" t="s">
        <v>40</v>
      </c>
      <c r="F1835" s="4"/>
      <c r="G1835" s="4"/>
      <c r="H1835" s="3" t="s">
        <v>41</v>
      </c>
      <c r="I1835" s="3" t="s">
        <v>1310</v>
      </c>
      <c r="J1835" s="3" t="s">
        <v>51</v>
      </c>
      <c r="K1835" s="3" t="s">
        <v>135</v>
      </c>
      <c r="L1835" s="3" t="s">
        <v>618</v>
      </c>
      <c r="M1835" s="3" t="s">
        <v>45</v>
      </c>
      <c r="N1835" s="3" t="s">
        <v>84</v>
      </c>
      <c r="O1835" s="3" t="s">
        <v>46</v>
      </c>
      <c r="P1835" s="17">
        <v>43471</v>
      </c>
      <c r="Q1835" s="4"/>
      <c r="R1835" s="3" t="s">
        <v>845</v>
      </c>
      <c r="S1835" s="3"/>
      <c r="T1835" s="3"/>
      <c r="U1835" s="4"/>
      <c r="V1835" s="4"/>
      <c r="W1835" s="4"/>
      <c r="X1835" s="4"/>
      <c r="Y1835" s="4"/>
      <c r="Z1835" s="4"/>
      <c r="AA1835" s="4"/>
      <c r="AB1835" s="4"/>
      <c r="AC1835" s="4"/>
      <c r="AD1835" s="4"/>
      <c r="AE1835" s="4"/>
      <c r="AF1835" s="3" t="s">
        <v>846</v>
      </c>
      <c r="AG1835" s="4"/>
      <c r="AH1835" s="4"/>
      <c r="AI1835" s="4"/>
      <c r="AJ1835" s="4"/>
      <c r="AK1835" s="4"/>
      <c r="AL1835" s="4"/>
      <c r="AM1835" s="4"/>
      <c r="AN1835" s="4"/>
      <c r="AO1835" s="4"/>
      <c r="AP1835" s="4"/>
      <c r="AQ1835" s="4"/>
    </row>
    <row r="1836" spans="1:43" ht="15.75" customHeight="1" x14ac:dyDescent="0.2">
      <c r="A1836" s="17">
        <v>43727</v>
      </c>
      <c r="B1836" s="17">
        <v>36426</v>
      </c>
      <c r="C1836" s="3" t="s">
        <v>54</v>
      </c>
      <c r="D1836" s="21">
        <v>26</v>
      </c>
      <c r="E1836" s="3" t="s">
        <v>40</v>
      </c>
      <c r="F1836" s="4"/>
      <c r="G1836" s="4"/>
      <c r="H1836" s="3" t="s">
        <v>41</v>
      </c>
      <c r="I1836" s="3" t="s">
        <v>1311</v>
      </c>
      <c r="J1836" s="3" t="s">
        <v>1227</v>
      </c>
      <c r="K1836" s="3" t="s">
        <v>5509</v>
      </c>
      <c r="L1836" s="3" t="s">
        <v>1312</v>
      </c>
      <c r="M1836" s="3" t="s">
        <v>1227</v>
      </c>
      <c r="N1836" s="3" t="s">
        <v>84</v>
      </c>
      <c r="O1836" s="3" t="s">
        <v>62</v>
      </c>
      <c r="P1836" s="19"/>
      <c r="Q1836" s="5" t="s">
        <v>109</v>
      </c>
      <c r="R1836" s="3" t="s">
        <v>845</v>
      </c>
      <c r="S1836" s="3"/>
      <c r="T1836" s="3"/>
      <c r="U1836" s="3" t="s">
        <v>46</v>
      </c>
      <c r="V1836" s="4"/>
      <c r="W1836" s="4"/>
      <c r="X1836" s="4"/>
      <c r="Y1836" s="4"/>
      <c r="Z1836" s="4"/>
      <c r="AA1836" s="4"/>
      <c r="AB1836" s="4"/>
      <c r="AC1836" s="4"/>
      <c r="AD1836" s="4"/>
      <c r="AE1836" s="4"/>
      <c r="AF1836" s="3" t="s">
        <v>846</v>
      </c>
      <c r="AG1836" s="4"/>
      <c r="AH1836" s="4"/>
      <c r="AI1836" s="4"/>
      <c r="AJ1836" s="4"/>
      <c r="AK1836" s="4"/>
      <c r="AL1836" s="4"/>
      <c r="AM1836" s="4"/>
      <c r="AN1836" s="4"/>
      <c r="AO1836" s="4"/>
      <c r="AP1836" s="4"/>
      <c r="AQ1836" s="4"/>
    </row>
    <row r="1837" spans="1:43" ht="15.75" customHeight="1" x14ac:dyDescent="0.2">
      <c r="A1837" s="17">
        <v>43823</v>
      </c>
      <c r="B1837" s="17">
        <v>34580</v>
      </c>
      <c r="C1837" s="3" t="s">
        <v>39</v>
      </c>
      <c r="D1837" s="21">
        <v>31</v>
      </c>
      <c r="E1837" s="3" t="s">
        <v>40</v>
      </c>
      <c r="F1837" s="4"/>
      <c r="G1837" s="4"/>
      <c r="H1837" s="3" t="s">
        <v>41</v>
      </c>
      <c r="I1837" s="3" t="s">
        <v>71</v>
      </c>
      <c r="J1837" s="3" t="s">
        <v>1227</v>
      </c>
      <c r="K1837" s="3" t="s">
        <v>5509</v>
      </c>
      <c r="L1837" s="3" t="s">
        <v>1227</v>
      </c>
      <c r="M1837" s="3" t="s">
        <v>1227</v>
      </c>
      <c r="N1837" s="3" t="s">
        <v>58</v>
      </c>
      <c r="O1837" s="3" t="s">
        <v>62</v>
      </c>
      <c r="P1837" s="19"/>
      <c r="Q1837" s="3" t="s">
        <v>1313</v>
      </c>
      <c r="R1837" s="3" t="s">
        <v>845</v>
      </c>
      <c r="S1837" s="3"/>
      <c r="T1837" s="3"/>
      <c r="U1837" s="4"/>
      <c r="V1837" s="3" t="s">
        <v>46</v>
      </c>
      <c r="W1837" s="4"/>
      <c r="X1837" s="4"/>
      <c r="Y1837" s="4"/>
      <c r="Z1837" s="4"/>
      <c r="AA1837" s="4"/>
      <c r="AB1837" s="4"/>
      <c r="AC1837" s="4"/>
      <c r="AD1837" s="4"/>
      <c r="AE1837" s="4"/>
      <c r="AF1837" s="3" t="s">
        <v>846</v>
      </c>
      <c r="AG1837" s="4"/>
      <c r="AH1837" s="4"/>
      <c r="AI1837" s="4"/>
      <c r="AJ1837" s="4"/>
      <c r="AK1837" s="4"/>
      <c r="AL1837" s="4"/>
      <c r="AM1837" s="4"/>
      <c r="AN1837" s="4"/>
      <c r="AO1837" s="4"/>
      <c r="AP1837" s="4"/>
      <c r="AQ1837" s="4"/>
    </row>
    <row r="1838" spans="1:43" ht="15.75" customHeight="1" x14ac:dyDescent="0.2">
      <c r="A1838" s="17">
        <v>43829</v>
      </c>
      <c r="B1838" s="17">
        <v>35476</v>
      </c>
      <c r="C1838" s="3" t="s">
        <v>48</v>
      </c>
      <c r="D1838" s="21">
        <v>28</v>
      </c>
      <c r="E1838" s="3" t="s">
        <v>40</v>
      </c>
      <c r="F1838" s="4"/>
      <c r="G1838" s="4"/>
      <c r="H1838" s="3" t="s">
        <v>41</v>
      </c>
      <c r="I1838" s="3" t="s">
        <v>134</v>
      </c>
      <c r="J1838" s="3" t="s">
        <v>60</v>
      </c>
      <c r="K1838" s="3" t="s">
        <v>135</v>
      </c>
      <c r="L1838" s="3" t="s">
        <v>364</v>
      </c>
      <c r="M1838" s="3" t="s">
        <v>45</v>
      </c>
      <c r="N1838" s="3" t="s">
        <v>58</v>
      </c>
      <c r="O1838" s="3" t="s">
        <v>62</v>
      </c>
      <c r="P1838" s="19"/>
      <c r="Q1838" s="5" t="s">
        <v>401</v>
      </c>
      <c r="R1838" s="3" t="s">
        <v>845</v>
      </c>
      <c r="S1838" s="3"/>
      <c r="T1838" s="3"/>
      <c r="U1838" s="3" t="s">
        <v>46</v>
      </c>
      <c r="V1838" s="4"/>
      <c r="W1838" s="4"/>
      <c r="X1838" s="4"/>
      <c r="Y1838" s="4"/>
      <c r="Z1838" s="4"/>
      <c r="AA1838" s="4"/>
      <c r="AB1838" s="4"/>
      <c r="AC1838" s="4"/>
      <c r="AD1838" s="4"/>
      <c r="AE1838" s="4"/>
      <c r="AF1838" s="3" t="s">
        <v>846</v>
      </c>
      <c r="AG1838" s="4"/>
      <c r="AH1838" s="4"/>
      <c r="AI1838" s="4"/>
      <c r="AJ1838" s="4"/>
      <c r="AK1838" s="4"/>
      <c r="AL1838" s="4"/>
      <c r="AM1838" s="4"/>
      <c r="AN1838" s="4"/>
      <c r="AO1838" s="4"/>
      <c r="AP1838" s="4"/>
      <c r="AQ1838" s="4"/>
    </row>
    <row r="1839" spans="1:43" ht="15.75" customHeight="1" x14ac:dyDescent="0.2">
      <c r="A1839" s="17">
        <v>43822</v>
      </c>
      <c r="B1839" s="17">
        <v>36500</v>
      </c>
      <c r="C1839" s="3" t="s">
        <v>48</v>
      </c>
      <c r="D1839" s="21">
        <v>26</v>
      </c>
      <c r="E1839" s="3" t="s">
        <v>55</v>
      </c>
      <c r="F1839" s="4"/>
      <c r="G1839" s="4"/>
      <c r="H1839" s="3" t="s">
        <v>41</v>
      </c>
      <c r="I1839" s="3" t="s">
        <v>134</v>
      </c>
      <c r="J1839" s="3" t="s">
        <v>60</v>
      </c>
      <c r="K1839" s="3" t="s">
        <v>135</v>
      </c>
      <c r="L1839" s="3" t="s">
        <v>815</v>
      </c>
      <c r="M1839" s="3" t="s">
        <v>45</v>
      </c>
      <c r="N1839" s="3" t="s">
        <v>58</v>
      </c>
      <c r="O1839" s="3" t="s">
        <v>62</v>
      </c>
      <c r="P1839" s="19"/>
      <c r="Q1839" s="5" t="s">
        <v>1166</v>
      </c>
      <c r="R1839" s="3" t="s">
        <v>845</v>
      </c>
      <c r="S1839" s="3"/>
      <c r="T1839" s="3"/>
      <c r="U1839" s="4"/>
      <c r="V1839" s="3" t="s">
        <v>46</v>
      </c>
      <c r="W1839" s="4"/>
      <c r="X1839" s="4"/>
      <c r="Y1839" s="4"/>
      <c r="Z1839" s="4"/>
      <c r="AA1839" s="4"/>
      <c r="AB1839" s="4"/>
      <c r="AC1839" s="4"/>
      <c r="AD1839" s="4"/>
      <c r="AE1839" s="4"/>
      <c r="AF1839" s="3" t="s">
        <v>846</v>
      </c>
      <c r="AG1839" s="4"/>
      <c r="AH1839" s="4"/>
      <c r="AI1839" s="4"/>
      <c r="AJ1839" s="4"/>
      <c r="AK1839" s="4"/>
      <c r="AL1839" s="4"/>
      <c r="AM1839" s="4"/>
      <c r="AN1839" s="4"/>
      <c r="AO1839" s="4"/>
      <c r="AP1839" s="4"/>
      <c r="AQ1839" s="4"/>
    </row>
    <row r="1840" spans="1:43" ht="15.75" customHeight="1" x14ac:dyDescent="0.2">
      <c r="A1840" s="17">
        <v>43822</v>
      </c>
      <c r="B1840" s="17">
        <v>34289</v>
      </c>
      <c r="C1840" s="3" t="s">
        <v>48</v>
      </c>
      <c r="D1840" s="21">
        <v>32</v>
      </c>
      <c r="E1840" s="3" t="s">
        <v>40</v>
      </c>
      <c r="F1840" s="4"/>
      <c r="G1840" s="4"/>
      <c r="H1840" s="3" t="s">
        <v>41</v>
      </c>
      <c r="I1840" s="3" t="s">
        <v>1314</v>
      </c>
      <c r="J1840" s="3" t="s">
        <v>43</v>
      </c>
      <c r="K1840" s="3" t="s">
        <v>135</v>
      </c>
      <c r="L1840" s="3" t="s">
        <v>383</v>
      </c>
      <c r="M1840" s="3" t="s">
        <v>45</v>
      </c>
      <c r="N1840" s="3" t="s">
        <v>58</v>
      </c>
      <c r="O1840" s="3" t="s">
        <v>46</v>
      </c>
      <c r="P1840" s="17">
        <v>43608</v>
      </c>
      <c r="Q1840" s="5" t="s">
        <v>128</v>
      </c>
      <c r="R1840" s="3" t="s">
        <v>898</v>
      </c>
      <c r="S1840" s="3"/>
      <c r="T1840" s="3"/>
      <c r="U1840" s="4"/>
      <c r="V1840" s="4"/>
      <c r="W1840" s="4"/>
      <c r="X1840" s="4"/>
      <c r="Y1840" s="4"/>
      <c r="Z1840" s="4"/>
      <c r="AA1840" s="4"/>
      <c r="AB1840" s="4"/>
      <c r="AC1840" s="4"/>
      <c r="AD1840" s="4"/>
      <c r="AE1840" s="4"/>
      <c r="AF1840" s="4"/>
      <c r="AG1840" s="3" t="s">
        <v>62</v>
      </c>
      <c r="AH1840" s="3" t="s">
        <v>46</v>
      </c>
      <c r="AI1840" s="3" t="s">
        <v>62</v>
      </c>
      <c r="AJ1840" s="3" t="s">
        <v>62</v>
      </c>
      <c r="AK1840" s="3" t="s">
        <v>62</v>
      </c>
      <c r="AL1840" s="3" t="s">
        <v>62</v>
      </c>
      <c r="AM1840" s="3" t="s">
        <v>62</v>
      </c>
      <c r="AN1840" s="3" t="s">
        <v>62</v>
      </c>
      <c r="AO1840" s="3" t="s">
        <v>62</v>
      </c>
      <c r="AP1840" s="3" t="s">
        <v>62</v>
      </c>
      <c r="AQ1840" s="4"/>
    </row>
    <row r="1841" spans="1:43" ht="15.75" customHeight="1" x14ac:dyDescent="0.2">
      <c r="A1841" s="17">
        <v>43822</v>
      </c>
      <c r="B1841" s="17">
        <v>29885</v>
      </c>
      <c r="C1841" s="3" t="s">
        <v>48</v>
      </c>
      <c r="D1841" s="21">
        <v>44</v>
      </c>
      <c r="E1841" s="3" t="s">
        <v>40</v>
      </c>
      <c r="F1841" s="4"/>
      <c r="G1841" s="4"/>
      <c r="H1841" s="3" t="s">
        <v>41</v>
      </c>
      <c r="I1841" s="3" t="s">
        <v>144</v>
      </c>
      <c r="J1841" s="3" t="s">
        <v>114</v>
      </c>
      <c r="K1841" s="3" t="s">
        <v>135</v>
      </c>
      <c r="L1841" s="3" t="s">
        <v>340</v>
      </c>
      <c r="M1841" s="3" t="s">
        <v>45</v>
      </c>
      <c r="N1841" s="3" t="s">
        <v>84</v>
      </c>
      <c r="O1841" s="3" t="s">
        <v>62</v>
      </c>
      <c r="P1841" s="19"/>
      <c r="Q1841" s="5" t="s">
        <v>775</v>
      </c>
      <c r="R1841" s="3" t="s">
        <v>845</v>
      </c>
      <c r="S1841" s="3"/>
      <c r="T1841" s="3"/>
      <c r="U1841" s="4"/>
      <c r="V1841" s="3" t="s">
        <v>46</v>
      </c>
      <c r="W1841" s="4"/>
      <c r="X1841" s="4"/>
      <c r="Y1841" s="4"/>
      <c r="Z1841" s="4"/>
      <c r="AA1841" s="4"/>
      <c r="AB1841" s="4"/>
      <c r="AC1841" s="4"/>
      <c r="AD1841" s="4"/>
      <c r="AE1841" s="4"/>
      <c r="AF1841" s="3" t="s">
        <v>846</v>
      </c>
      <c r="AG1841" s="4"/>
      <c r="AH1841" s="4"/>
      <c r="AI1841" s="4"/>
      <c r="AJ1841" s="4"/>
      <c r="AK1841" s="4"/>
      <c r="AL1841" s="4"/>
      <c r="AM1841" s="4"/>
      <c r="AN1841" s="4"/>
      <c r="AO1841" s="4"/>
      <c r="AP1841" s="4"/>
      <c r="AQ1841" s="4"/>
    </row>
    <row r="1842" spans="1:43" ht="15.75" customHeight="1" x14ac:dyDescent="0.2">
      <c r="A1842" s="17">
        <v>43822</v>
      </c>
      <c r="B1842" s="17">
        <v>43805</v>
      </c>
      <c r="C1842" s="3" t="s">
        <v>39</v>
      </c>
      <c r="D1842" s="21"/>
      <c r="E1842" s="3" t="s">
        <v>40</v>
      </c>
      <c r="F1842" s="4"/>
      <c r="G1842" s="4"/>
      <c r="H1842" s="3" t="s">
        <v>41</v>
      </c>
      <c r="I1842" s="3" t="s">
        <v>293</v>
      </c>
      <c r="J1842" s="3" t="s">
        <v>157</v>
      </c>
      <c r="K1842" s="3" t="s">
        <v>135</v>
      </c>
      <c r="L1842" s="3" t="s">
        <v>331</v>
      </c>
      <c r="M1842" s="3" t="s">
        <v>45</v>
      </c>
      <c r="N1842" s="3" t="s">
        <v>39</v>
      </c>
      <c r="O1842" s="3" t="s">
        <v>46</v>
      </c>
      <c r="P1842" s="17">
        <v>38353</v>
      </c>
      <c r="Q1842" s="5" t="s">
        <v>1010</v>
      </c>
      <c r="R1842" s="3" t="s">
        <v>898</v>
      </c>
      <c r="S1842" s="3"/>
      <c r="T1842" s="3"/>
      <c r="U1842" s="4"/>
      <c r="V1842" s="4"/>
      <c r="W1842" s="4"/>
      <c r="X1842" s="4"/>
      <c r="Y1842" s="4"/>
      <c r="Z1842" s="4"/>
      <c r="AA1842" s="4"/>
      <c r="AB1842" s="4"/>
      <c r="AC1842" s="4"/>
      <c r="AD1842" s="4"/>
      <c r="AE1842" s="4"/>
      <c r="AF1842" s="4"/>
      <c r="AG1842" s="3" t="s">
        <v>46</v>
      </c>
      <c r="AH1842" s="3" t="s">
        <v>62</v>
      </c>
      <c r="AI1842" s="3" t="s">
        <v>62</v>
      </c>
      <c r="AJ1842" s="3" t="s">
        <v>62</v>
      </c>
      <c r="AK1842" s="3" t="s">
        <v>62</v>
      </c>
      <c r="AL1842" s="3" t="s">
        <v>62</v>
      </c>
      <c r="AM1842" s="3" t="s">
        <v>62</v>
      </c>
      <c r="AN1842" s="3" t="s">
        <v>62</v>
      </c>
      <c r="AO1842" s="3" t="s">
        <v>46</v>
      </c>
      <c r="AP1842" s="3" t="s">
        <v>46</v>
      </c>
      <c r="AQ1842" s="4"/>
    </row>
    <row r="1843" spans="1:43" ht="15.75" customHeight="1" x14ac:dyDescent="0.2">
      <c r="A1843" s="17">
        <v>43822</v>
      </c>
      <c r="B1843" s="17" t="s">
        <v>1293</v>
      </c>
      <c r="C1843" s="3" t="s">
        <v>39</v>
      </c>
      <c r="D1843" s="21" t="e">
        <v>#VALUE!</v>
      </c>
      <c r="E1843" s="3" t="s">
        <v>40</v>
      </c>
      <c r="F1843" s="4"/>
      <c r="G1843" s="4"/>
      <c r="H1843" s="3" t="s">
        <v>41</v>
      </c>
      <c r="I1843" s="3" t="s">
        <v>1315</v>
      </c>
      <c r="J1843" s="3" t="s">
        <v>60</v>
      </c>
      <c r="K1843" s="3" t="s">
        <v>135</v>
      </c>
      <c r="L1843" s="3" t="s">
        <v>1316</v>
      </c>
      <c r="M1843" s="3" t="s">
        <v>1227</v>
      </c>
      <c r="N1843" s="3" t="s">
        <v>39</v>
      </c>
      <c r="O1843" s="3" t="s">
        <v>62</v>
      </c>
      <c r="P1843" s="19"/>
      <c r="Q1843" s="4"/>
      <c r="R1843" s="3" t="s">
        <v>898</v>
      </c>
      <c r="S1843" s="3"/>
      <c r="T1843" s="3"/>
      <c r="U1843" s="4"/>
      <c r="V1843" s="4"/>
      <c r="W1843" s="4"/>
      <c r="X1843" s="4"/>
      <c r="Y1843" s="4"/>
      <c r="Z1843" s="4"/>
      <c r="AA1843" s="4"/>
      <c r="AB1843" s="4"/>
      <c r="AC1843" s="4"/>
      <c r="AD1843" s="4"/>
      <c r="AE1843" s="4"/>
      <c r="AF1843" s="4"/>
      <c r="AG1843" s="3" t="s">
        <v>62</v>
      </c>
      <c r="AH1843" s="3" t="s">
        <v>62</v>
      </c>
      <c r="AI1843" s="3" t="s">
        <v>62</v>
      </c>
      <c r="AJ1843" s="3" t="s">
        <v>62</v>
      </c>
      <c r="AK1843" s="3" t="s">
        <v>62</v>
      </c>
      <c r="AL1843" s="3" t="s">
        <v>62</v>
      </c>
      <c r="AM1843" s="3" t="s">
        <v>62</v>
      </c>
      <c r="AN1843" s="3" t="s">
        <v>62</v>
      </c>
      <c r="AO1843" s="3" t="s">
        <v>62</v>
      </c>
      <c r="AP1843" s="3" t="s">
        <v>62</v>
      </c>
      <c r="AQ1843" s="3" t="s">
        <v>1317</v>
      </c>
    </row>
    <row r="1844" spans="1:43" ht="15.75" customHeight="1" x14ac:dyDescent="0.2">
      <c r="A1844" s="17">
        <v>43819</v>
      </c>
      <c r="B1844" s="17">
        <v>34409</v>
      </c>
      <c r="C1844" s="3" t="s">
        <v>39</v>
      </c>
      <c r="D1844" s="21">
        <v>31</v>
      </c>
      <c r="E1844" s="3" t="s">
        <v>40</v>
      </c>
      <c r="F1844" s="4"/>
      <c r="G1844" s="4"/>
      <c r="H1844" s="3" t="s">
        <v>41</v>
      </c>
      <c r="I1844" s="3" t="s">
        <v>1318</v>
      </c>
      <c r="J1844" s="3" t="s">
        <v>43</v>
      </c>
      <c r="K1844" s="3" t="s">
        <v>135</v>
      </c>
      <c r="L1844" s="3" t="s">
        <v>1299</v>
      </c>
      <c r="M1844" s="3" t="s">
        <v>45</v>
      </c>
      <c r="N1844" s="3" t="s">
        <v>58</v>
      </c>
      <c r="O1844" s="3" t="s">
        <v>46</v>
      </c>
      <c r="P1844" s="17">
        <v>42358</v>
      </c>
      <c r="Q1844" s="5" t="s">
        <v>97</v>
      </c>
      <c r="R1844" s="3" t="s">
        <v>898</v>
      </c>
      <c r="S1844" s="3"/>
      <c r="T1844" s="3"/>
      <c r="U1844" s="4"/>
      <c r="V1844" s="4"/>
      <c r="W1844" s="4"/>
      <c r="X1844" s="4"/>
      <c r="Y1844" s="4"/>
      <c r="Z1844" s="4"/>
      <c r="AA1844" s="4"/>
      <c r="AB1844" s="4"/>
      <c r="AC1844" s="4"/>
      <c r="AD1844" s="4"/>
      <c r="AE1844" s="4"/>
      <c r="AF1844" s="4"/>
      <c r="AG1844" s="3" t="s">
        <v>62</v>
      </c>
      <c r="AH1844" s="3" t="s">
        <v>62</v>
      </c>
      <c r="AI1844" s="3" t="s">
        <v>46</v>
      </c>
      <c r="AJ1844" s="3" t="s">
        <v>62</v>
      </c>
      <c r="AK1844" s="3" t="s">
        <v>62</v>
      </c>
      <c r="AL1844" s="3" t="s">
        <v>62</v>
      </c>
      <c r="AM1844" s="3" t="s">
        <v>62</v>
      </c>
      <c r="AN1844" s="3" t="s">
        <v>62</v>
      </c>
      <c r="AO1844" s="3" t="s">
        <v>62</v>
      </c>
      <c r="AP1844" s="3" t="s">
        <v>62</v>
      </c>
      <c r="AQ1844" s="4"/>
    </row>
    <row r="1845" spans="1:43" ht="15.75" customHeight="1" x14ac:dyDescent="0.2">
      <c r="A1845" s="17">
        <v>43818</v>
      </c>
      <c r="B1845" s="17">
        <v>25259</v>
      </c>
      <c r="C1845" s="3" t="s">
        <v>269</v>
      </c>
      <c r="D1845" s="21">
        <v>56</v>
      </c>
      <c r="E1845" s="3" t="s">
        <v>55</v>
      </c>
      <c r="F1845" s="4"/>
      <c r="G1845" s="4"/>
      <c r="H1845" s="3" t="s">
        <v>41</v>
      </c>
      <c r="I1845" s="3" t="s">
        <v>1319</v>
      </c>
      <c r="J1845" s="3" t="s">
        <v>43</v>
      </c>
      <c r="K1845" s="3" t="s">
        <v>135</v>
      </c>
      <c r="L1845" s="3" t="s">
        <v>1320</v>
      </c>
      <c r="M1845" s="3" t="s">
        <v>1227</v>
      </c>
      <c r="N1845" s="3" t="s">
        <v>39</v>
      </c>
      <c r="O1845" s="3" t="s">
        <v>46</v>
      </c>
      <c r="P1845" s="17">
        <v>41275</v>
      </c>
      <c r="Q1845" s="5" t="s">
        <v>1321</v>
      </c>
      <c r="R1845" s="3" t="s">
        <v>845</v>
      </c>
      <c r="S1845" s="3"/>
      <c r="T1845" s="3"/>
      <c r="U1845" s="3" t="s">
        <v>46</v>
      </c>
      <c r="V1845" s="3" t="s">
        <v>46</v>
      </c>
      <c r="W1845" s="4"/>
      <c r="X1845" s="4"/>
      <c r="Y1845" s="4"/>
      <c r="Z1845" s="4"/>
      <c r="AA1845" s="4"/>
      <c r="AB1845" s="4"/>
      <c r="AC1845" s="4"/>
      <c r="AD1845" s="4"/>
      <c r="AE1845" s="4"/>
      <c r="AF1845" s="3" t="s">
        <v>846</v>
      </c>
      <c r="AG1845" s="4"/>
      <c r="AH1845" s="4"/>
      <c r="AI1845" s="4"/>
      <c r="AJ1845" s="4"/>
      <c r="AK1845" s="4"/>
      <c r="AL1845" s="4"/>
      <c r="AM1845" s="4"/>
      <c r="AN1845" s="4"/>
      <c r="AO1845" s="4"/>
      <c r="AP1845" s="4"/>
      <c r="AQ1845" s="4"/>
    </row>
    <row r="1846" spans="1:43" ht="15.75" customHeight="1" x14ac:dyDescent="0.2">
      <c r="A1846" s="17">
        <v>43813</v>
      </c>
      <c r="B1846" s="17">
        <v>28183</v>
      </c>
      <c r="C1846" s="3" t="s">
        <v>39</v>
      </c>
      <c r="D1846" s="21">
        <v>48</v>
      </c>
      <c r="E1846" s="3" t="s">
        <v>40</v>
      </c>
      <c r="F1846" s="3">
        <v>167</v>
      </c>
      <c r="G1846" s="4"/>
      <c r="H1846" s="3" t="s">
        <v>49</v>
      </c>
      <c r="I1846" s="3" t="s">
        <v>1227</v>
      </c>
      <c r="J1846" s="3" t="s">
        <v>60</v>
      </c>
      <c r="K1846" s="3" t="s">
        <v>135</v>
      </c>
      <c r="L1846" s="3" t="s">
        <v>780</v>
      </c>
      <c r="M1846" s="3" t="s">
        <v>45</v>
      </c>
      <c r="N1846" s="3" t="s">
        <v>58</v>
      </c>
      <c r="O1846" s="3" t="s">
        <v>46</v>
      </c>
      <c r="P1846" s="17">
        <v>43691</v>
      </c>
      <c r="Q1846" s="5" t="s">
        <v>972</v>
      </c>
      <c r="R1846" s="3" t="s">
        <v>845</v>
      </c>
      <c r="S1846" s="3"/>
      <c r="T1846" s="3"/>
      <c r="U1846" s="4"/>
      <c r="V1846" s="3" t="s">
        <v>46</v>
      </c>
      <c r="W1846" s="3" t="s">
        <v>46</v>
      </c>
      <c r="X1846" s="4"/>
      <c r="Y1846" s="4"/>
      <c r="Z1846" s="4"/>
      <c r="AA1846" s="4"/>
      <c r="AB1846" s="4"/>
      <c r="AC1846" s="4"/>
      <c r="AD1846" s="4"/>
      <c r="AE1846" s="4"/>
      <c r="AF1846" s="3" t="s">
        <v>846</v>
      </c>
      <c r="AG1846" s="4"/>
      <c r="AH1846" s="4"/>
      <c r="AI1846" s="4"/>
      <c r="AJ1846" s="4"/>
      <c r="AK1846" s="4"/>
      <c r="AL1846" s="4"/>
      <c r="AM1846" s="4"/>
      <c r="AN1846" s="4"/>
      <c r="AO1846" s="4"/>
      <c r="AP1846" s="4"/>
      <c r="AQ1846" s="4"/>
    </row>
    <row r="1847" spans="1:43" ht="15.75" customHeight="1" x14ac:dyDescent="0.2">
      <c r="A1847" s="17">
        <v>43813</v>
      </c>
      <c r="B1847" s="18">
        <v>36892</v>
      </c>
      <c r="C1847" s="3" t="s">
        <v>54</v>
      </c>
      <c r="D1847" s="21">
        <v>24</v>
      </c>
      <c r="E1847" s="3" t="s">
        <v>40</v>
      </c>
      <c r="F1847" s="4"/>
      <c r="G1847" s="4"/>
      <c r="H1847" s="3" t="s">
        <v>41</v>
      </c>
      <c r="I1847" s="3" t="s">
        <v>134</v>
      </c>
      <c r="J1847" s="3" t="s">
        <v>60</v>
      </c>
      <c r="K1847" s="3" t="s">
        <v>135</v>
      </c>
      <c r="L1847" s="3" t="s">
        <v>804</v>
      </c>
      <c r="M1847" s="3" t="s">
        <v>1227</v>
      </c>
      <c r="N1847" s="3" t="s">
        <v>39</v>
      </c>
      <c r="O1847" s="3" t="s">
        <v>46</v>
      </c>
      <c r="P1847" s="17">
        <v>43678</v>
      </c>
      <c r="Q1847" s="3">
        <v>10</v>
      </c>
      <c r="R1847" s="3" t="s">
        <v>845</v>
      </c>
      <c r="S1847" s="3"/>
      <c r="T1847" s="3"/>
      <c r="U1847" s="4"/>
      <c r="V1847" s="3" t="s">
        <v>46</v>
      </c>
      <c r="W1847" s="4"/>
      <c r="X1847" s="4"/>
      <c r="Y1847" s="4"/>
      <c r="Z1847" s="4"/>
      <c r="AA1847" s="4"/>
      <c r="AB1847" s="4"/>
      <c r="AC1847" s="4"/>
      <c r="AD1847" s="4"/>
      <c r="AE1847" s="4"/>
      <c r="AF1847" s="3" t="s">
        <v>846</v>
      </c>
      <c r="AG1847" s="4"/>
      <c r="AH1847" s="4"/>
      <c r="AI1847" s="4"/>
      <c r="AJ1847" s="4"/>
      <c r="AK1847" s="4"/>
      <c r="AL1847" s="4"/>
      <c r="AM1847" s="4"/>
      <c r="AN1847" s="4"/>
      <c r="AO1847" s="4"/>
      <c r="AP1847" s="4"/>
      <c r="AQ1847" s="4"/>
    </row>
    <row r="1848" spans="1:43" ht="15.75" customHeight="1" x14ac:dyDescent="0.2">
      <c r="A1848" s="17">
        <v>43813</v>
      </c>
      <c r="B1848" s="17">
        <v>36568</v>
      </c>
      <c r="C1848" s="3" t="s">
        <v>39</v>
      </c>
      <c r="D1848" s="21">
        <v>25</v>
      </c>
      <c r="E1848" s="3" t="s">
        <v>40</v>
      </c>
      <c r="F1848" s="4"/>
      <c r="G1848" s="4"/>
      <c r="H1848" s="3" t="s">
        <v>41</v>
      </c>
      <c r="I1848" s="3" t="s">
        <v>134</v>
      </c>
      <c r="J1848" s="3" t="s">
        <v>1227</v>
      </c>
      <c r="K1848" s="3" t="s">
        <v>5509</v>
      </c>
      <c r="L1848" s="3" t="s">
        <v>1227</v>
      </c>
      <c r="M1848" s="3" t="s">
        <v>1227</v>
      </c>
      <c r="N1848" s="3" t="s">
        <v>39</v>
      </c>
      <c r="O1848" s="3" t="s">
        <v>62</v>
      </c>
      <c r="P1848" s="19"/>
      <c r="Q1848" s="5" t="s">
        <v>1322</v>
      </c>
      <c r="R1848" s="3" t="s">
        <v>845</v>
      </c>
      <c r="S1848" s="3"/>
      <c r="T1848" s="3"/>
      <c r="U1848" s="4"/>
      <c r="V1848" s="3" t="s">
        <v>46</v>
      </c>
      <c r="W1848" s="4"/>
      <c r="X1848" s="4"/>
      <c r="Y1848" s="4"/>
      <c r="Z1848" s="4"/>
      <c r="AA1848" s="4"/>
      <c r="AB1848" s="4"/>
      <c r="AC1848" s="4"/>
      <c r="AD1848" s="4"/>
      <c r="AE1848" s="4"/>
      <c r="AF1848" s="3" t="s">
        <v>846</v>
      </c>
      <c r="AG1848" s="4"/>
      <c r="AH1848" s="4"/>
      <c r="AI1848" s="4"/>
      <c r="AJ1848" s="4"/>
      <c r="AK1848" s="4"/>
      <c r="AL1848" s="4"/>
      <c r="AM1848" s="4"/>
      <c r="AN1848" s="4"/>
      <c r="AO1848" s="4"/>
      <c r="AP1848" s="4"/>
      <c r="AQ1848" s="4"/>
    </row>
    <row r="1849" spans="1:43" ht="15.75" customHeight="1" x14ac:dyDescent="0.2">
      <c r="A1849" s="17">
        <v>43812</v>
      </c>
      <c r="B1849" s="17">
        <v>33610</v>
      </c>
      <c r="C1849" s="3" t="s">
        <v>48</v>
      </c>
      <c r="D1849" s="21">
        <v>33</v>
      </c>
      <c r="E1849" s="3" t="s">
        <v>40</v>
      </c>
      <c r="F1849" s="4"/>
      <c r="G1849" s="4"/>
      <c r="H1849" s="3" t="s">
        <v>41</v>
      </c>
      <c r="I1849" s="3" t="s">
        <v>134</v>
      </c>
      <c r="J1849" s="3" t="s">
        <v>121</v>
      </c>
      <c r="K1849" s="3" t="s">
        <v>135</v>
      </c>
      <c r="L1849" s="3" t="s">
        <v>578</v>
      </c>
      <c r="M1849" s="3" t="s">
        <v>1227</v>
      </c>
      <c r="N1849" s="3" t="s">
        <v>39</v>
      </c>
      <c r="O1849" s="3" t="s">
        <v>46</v>
      </c>
      <c r="P1849" s="17">
        <v>38353</v>
      </c>
      <c r="Q1849" s="5" t="s">
        <v>1323</v>
      </c>
      <c r="R1849" s="3" t="s">
        <v>898</v>
      </c>
      <c r="S1849" s="3"/>
      <c r="T1849" s="3"/>
      <c r="U1849" s="4"/>
      <c r="V1849" s="4"/>
      <c r="W1849" s="4"/>
      <c r="X1849" s="4"/>
      <c r="Y1849" s="4"/>
      <c r="Z1849" s="4"/>
      <c r="AA1849" s="4"/>
      <c r="AB1849" s="4"/>
      <c r="AC1849" s="4"/>
      <c r="AD1849" s="4"/>
      <c r="AE1849" s="4"/>
      <c r="AF1849" s="4"/>
      <c r="AG1849" s="3" t="s">
        <v>62</v>
      </c>
      <c r="AH1849" s="3" t="s">
        <v>62</v>
      </c>
      <c r="AI1849" s="3" t="s">
        <v>46</v>
      </c>
      <c r="AJ1849" s="3" t="s">
        <v>62</v>
      </c>
      <c r="AK1849" s="3" t="s">
        <v>62</v>
      </c>
      <c r="AL1849" s="3" t="s">
        <v>62</v>
      </c>
      <c r="AM1849" s="3" t="s">
        <v>62</v>
      </c>
      <c r="AN1849" s="3" t="s">
        <v>62</v>
      </c>
      <c r="AO1849" s="3" t="s">
        <v>62</v>
      </c>
      <c r="AP1849" s="3" t="s">
        <v>62</v>
      </c>
      <c r="AQ1849" s="4"/>
    </row>
    <row r="1850" spans="1:43" ht="15.75" customHeight="1" x14ac:dyDescent="0.2">
      <c r="A1850" s="17" t="s">
        <v>1324</v>
      </c>
      <c r="B1850" s="17">
        <v>33509</v>
      </c>
      <c r="C1850" s="3" t="s">
        <v>48</v>
      </c>
      <c r="D1850" s="21">
        <v>34</v>
      </c>
      <c r="E1850" s="3" t="s">
        <v>55</v>
      </c>
      <c r="F1850" s="4"/>
      <c r="G1850" s="4"/>
      <c r="H1850" s="3" t="s">
        <v>41</v>
      </c>
      <c r="I1850" s="3" t="s">
        <v>134</v>
      </c>
      <c r="J1850" s="3" t="s">
        <v>43</v>
      </c>
      <c r="K1850" s="3" t="s">
        <v>135</v>
      </c>
      <c r="L1850" s="3" t="s">
        <v>383</v>
      </c>
      <c r="M1850" s="3" t="s">
        <v>1227</v>
      </c>
      <c r="N1850" s="3" t="s">
        <v>58</v>
      </c>
      <c r="O1850" s="3" t="s">
        <v>62</v>
      </c>
      <c r="P1850" s="19"/>
      <c r="Q1850" s="4"/>
      <c r="R1850" s="3" t="s">
        <v>845</v>
      </c>
      <c r="S1850" s="3"/>
      <c r="T1850" s="3"/>
      <c r="U1850" s="4"/>
      <c r="V1850" s="3" t="s">
        <v>46</v>
      </c>
      <c r="W1850" s="4"/>
      <c r="X1850" s="4"/>
      <c r="Y1850" s="4"/>
      <c r="Z1850" s="4"/>
      <c r="AA1850" s="4"/>
      <c r="AB1850" s="4"/>
      <c r="AC1850" s="4"/>
      <c r="AD1850" s="4"/>
      <c r="AE1850" s="4"/>
      <c r="AF1850" s="3" t="s">
        <v>846</v>
      </c>
      <c r="AG1850" s="4"/>
      <c r="AH1850" s="4"/>
      <c r="AI1850" s="4"/>
      <c r="AJ1850" s="4"/>
      <c r="AK1850" s="4"/>
      <c r="AL1850" s="4"/>
      <c r="AM1850" s="4"/>
      <c r="AN1850" s="4"/>
      <c r="AO1850" s="4"/>
      <c r="AP1850" s="4"/>
      <c r="AQ1850" s="4"/>
    </row>
    <row r="1851" spans="1:43" ht="15.75" customHeight="1" x14ac:dyDescent="0.2">
      <c r="A1851" s="17">
        <v>43811</v>
      </c>
      <c r="B1851" s="17">
        <v>34103</v>
      </c>
      <c r="C1851" s="3" t="s">
        <v>48</v>
      </c>
      <c r="D1851" s="21">
        <v>32</v>
      </c>
      <c r="E1851" s="3" t="s">
        <v>40</v>
      </c>
      <c r="F1851" s="4"/>
      <c r="G1851" s="4"/>
      <c r="H1851" s="3" t="s">
        <v>41</v>
      </c>
      <c r="I1851" s="3" t="s">
        <v>449</v>
      </c>
      <c r="J1851" s="3" t="s">
        <v>60</v>
      </c>
      <c r="K1851" s="3" t="s">
        <v>135</v>
      </c>
      <c r="L1851" s="3" t="s">
        <v>364</v>
      </c>
      <c r="M1851" s="3" t="s">
        <v>45</v>
      </c>
      <c r="N1851" s="3" t="s">
        <v>58</v>
      </c>
      <c r="O1851" s="3" t="s">
        <v>46</v>
      </c>
      <c r="P1851" s="17">
        <v>43709</v>
      </c>
      <c r="Q1851" s="3">
        <v>15</v>
      </c>
      <c r="R1851" s="3" t="s">
        <v>898</v>
      </c>
      <c r="S1851" s="3"/>
      <c r="T1851" s="3"/>
      <c r="U1851" s="4"/>
      <c r="V1851" s="4"/>
      <c r="W1851" s="4"/>
      <c r="X1851" s="4"/>
      <c r="Y1851" s="4"/>
      <c r="Z1851" s="4"/>
      <c r="AA1851" s="4"/>
      <c r="AB1851" s="4"/>
      <c r="AC1851" s="4"/>
      <c r="AD1851" s="4"/>
      <c r="AE1851" s="4"/>
      <c r="AF1851" s="4"/>
      <c r="AG1851" s="3" t="s">
        <v>46</v>
      </c>
      <c r="AH1851" s="3" t="s">
        <v>62</v>
      </c>
      <c r="AI1851" s="3" t="s">
        <v>62</v>
      </c>
      <c r="AJ1851" s="3" t="s">
        <v>62</v>
      </c>
      <c r="AK1851" s="3" t="s">
        <v>62</v>
      </c>
      <c r="AL1851" s="3" t="s">
        <v>62</v>
      </c>
      <c r="AM1851" s="3" t="s">
        <v>62</v>
      </c>
      <c r="AN1851" s="3" t="s">
        <v>62</v>
      </c>
      <c r="AO1851" s="3" t="s">
        <v>62</v>
      </c>
      <c r="AP1851" s="3" t="s">
        <v>62</v>
      </c>
      <c r="AQ1851" s="4"/>
    </row>
    <row r="1852" spans="1:43" ht="15.75" customHeight="1" x14ac:dyDescent="0.2">
      <c r="A1852" s="17">
        <v>43809</v>
      </c>
      <c r="B1852" s="17">
        <v>34115</v>
      </c>
      <c r="C1852" s="3" t="s">
        <v>48</v>
      </c>
      <c r="D1852" s="21">
        <v>32</v>
      </c>
      <c r="E1852" s="3" t="s">
        <v>40</v>
      </c>
      <c r="F1852" s="4"/>
      <c r="G1852" s="4"/>
      <c r="H1852" s="3" t="s">
        <v>41</v>
      </c>
      <c r="I1852" s="3" t="s">
        <v>1325</v>
      </c>
      <c r="J1852" s="3" t="s">
        <v>60</v>
      </c>
      <c r="K1852" s="3" t="s">
        <v>135</v>
      </c>
      <c r="L1852" s="3" t="s">
        <v>139</v>
      </c>
      <c r="M1852" s="3" t="s">
        <v>1227</v>
      </c>
      <c r="N1852" s="3" t="s">
        <v>39</v>
      </c>
      <c r="O1852" s="3" t="s">
        <v>46</v>
      </c>
      <c r="P1852" s="17">
        <v>43466</v>
      </c>
      <c r="Q1852" s="5" t="s">
        <v>879</v>
      </c>
      <c r="R1852" s="3" t="s">
        <v>898</v>
      </c>
      <c r="S1852" s="3"/>
      <c r="T1852" s="3"/>
      <c r="U1852" s="4"/>
      <c r="V1852" s="4"/>
      <c r="W1852" s="4"/>
      <c r="X1852" s="4"/>
      <c r="Y1852" s="4"/>
      <c r="Z1852" s="4"/>
      <c r="AA1852" s="4"/>
      <c r="AB1852" s="4"/>
      <c r="AC1852" s="4"/>
      <c r="AD1852" s="4"/>
      <c r="AE1852" s="4"/>
      <c r="AF1852" s="4"/>
      <c r="AG1852" s="3" t="s">
        <v>46</v>
      </c>
      <c r="AH1852" s="3" t="s">
        <v>62</v>
      </c>
      <c r="AI1852" s="3" t="s">
        <v>62</v>
      </c>
      <c r="AJ1852" s="3" t="s">
        <v>62</v>
      </c>
      <c r="AK1852" s="3" t="s">
        <v>62</v>
      </c>
      <c r="AL1852" s="3" t="s">
        <v>62</v>
      </c>
      <c r="AM1852" s="3" t="s">
        <v>62</v>
      </c>
      <c r="AN1852" s="3" t="s">
        <v>62</v>
      </c>
      <c r="AO1852" s="3" t="s">
        <v>62</v>
      </c>
      <c r="AP1852" s="3" t="s">
        <v>62</v>
      </c>
      <c r="AQ1852" s="4"/>
    </row>
    <row r="1853" spans="1:43" ht="15.75" customHeight="1" x14ac:dyDescent="0.2">
      <c r="A1853" s="17">
        <v>43808</v>
      </c>
      <c r="B1853" s="17">
        <v>25157</v>
      </c>
      <c r="C1853" s="3" t="s">
        <v>48</v>
      </c>
      <c r="D1853" s="21">
        <v>57</v>
      </c>
      <c r="E1853" s="3" t="s">
        <v>40</v>
      </c>
      <c r="F1853" s="4"/>
      <c r="G1853" s="4"/>
      <c r="H1853" s="3" t="s">
        <v>41</v>
      </c>
      <c r="I1853" s="3" t="s">
        <v>1326</v>
      </c>
      <c r="J1853" s="3" t="s">
        <v>114</v>
      </c>
      <c r="K1853" s="3" t="s">
        <v>135</v>
      </c>
      <c r="L1853" s="3" t="s">
        <v>1327</v>
      </c>
      <c r="M1853" s="3" t="s">
        <v>1227</v>
      </c>
      <c r="N1853" s="3" t="s">
        <v>39</v>
      </c>
      <c r="O1853" s="3" t="s">
        <v>46</v>
      </c>
      <c r="P1853" s="17">
        <v>43160</v>
      </c>
      <c r="Q1853" s="5" t="s">
        <v>820</v>
      </c>
      <c r="R1853" s="3" t="s">
        <v>845</v>
      </c>
      <c r="S1853" s="3"/>
      <c r="T1853" s="3"/>
      <c r="U1853" s="4"/>
      <c r="V1853" s="3" t="s">
        <v>46</v>
      </c>
      <c r="W1853" s="4"/>
      <c r="X1853" s="4"/>
      <c r="Y1853" s="4"/>
      <c r="Z1853" s="4"/>
      <c r="AA1853" s="4"/>
      <c r="AB1853" s="4"/>
      <c r="AC1853" s="4"/>
      <c r="AD1853" s="4"/>
      <c r="AE1853" s="4"/>
      <c r="AF1853" s="3" t="s">
        <v>846</v>
      </c>
      <c r="AG1853" s="4"/>
      <c r="AH1853" s="4"/>
      <c r="AI1853" s="4"/>
      <c r="AJ1853" s="4"/>
      <c r="AK1853" s="4"/>
      <c r="AL1853" s="4"/>
      <c r="AM1853" s="4"/>
      <c r="AN1853" s="4"/>
      <c r="AO1853" s="4"/>
      <c r="AP1853" s="4"/>
      <c r="AQ1853" s="4"/>
    </row>
    <row r="1854" spans="1:43" ht="15.75" customHeight="1" x14ac:dyDescent="0.2">
      <c r="A1854" s="17">
        <v>43805</v>
      </c>
      <c r="B1854" s="17">
        <v>24862</v>
      </c>
      <c r="C1854" s="3" t="s">
        <v>48</v>
      </c>
      <c r="D1854" s="21">
        <v>57</v>
      </c>
      <c r="E1854" s="3" t="s">
        <v>40</v>
      </c>
      <c r="F1854" s="4"/>
      <c r="G1854" s="4"/>
      <c r="H1854" s="3" t="s">
        <v>49</v>
      </c>
      <c r="I1854" s="3" t="s">
        <v>1328</v>
      </c>
      <c r="J1854" s="3" t="s">
        <v>51</v>
      </c>
      <c r="K1854" s="3" t="s">
        <v>135</v>
      </c>
      <c r="L1854" s="3" t="s">
        <v>1227</v>
      </c>
      <c r="M1854" s="3" t="s">
        <v>1227</v>
      </c>
      <c r="N1854" s="3" t="s">
        <v>980</v>
      </c>
      <c r="O1854" s="3" t="s">
        <v>46</v>
      </c>
      <c r="P1854" s="17">
        <v>43678</v>
      </c>
      <c r="Q1854" s="5" t="s">
        <v>107</v>
      </c>
      <c r="R1854" s="3" t="s">
        <v>898</v>
      </c>
      <c r="S1854" s="3"/>
      <c r="T1854" s="3"/>
      <c r="U1854" s="4"/>
      <c r="V1854" s="4"/>
      <c r="W1854" s="4"/>
      <c r="X1854" s="4"/>
      <c r="Y1854" s="4"/>
      <c r="Z1854" s="4"/>
      <c r="AA1854" s="4"/>
      <c r="AB1854" s="4"/>
      <c r="AC1854" s="4"/>
      <c r="AD1854" s="4"/>
      <c r="AE1854" s="4"/>
      <c r="AF1854" s="4"/>
      <c r="AG1854" s="3" t="s">
        <v>62</v>
      </c>
      <c r="AH1854" s="3" t="s">
        <v>62</v>
      </c>
      <c r="AI1854" s="3" t="s">
        <v>62</v>
      </c>
      <c r="AJ1854" s="3" t="s">
        <v>62</v>
      </c>
      <c r="AK1854" s="3" t="s">
        <v>62</v>
      </c>
      <c r="AL1854" s="3" t="s">
        <v>62</v>
      </c>
      <c r="AM1854" s="3" t="s">
        <v>62</v>
      </c>
      <c r="AN1854" s="3" t="s">
        <v>62</v>
      </c>
      <c r="AO1854" s="3" t="s">
        <v>62</v>
      </c>
      <c r="AP1854" s="3" t="s">
        <v>62</v>
      </c>
      <c r="AQ1854" s="3" t="s">
        <v>1329</v>
      </c>
    </row>
    <row r="1855" spans="1:43" ht="15.75" customHeight="1" x14ac:dyDescent="0.2">
      <c r="A1855" s="17">
        <v>43805</v>
      </c>
      <c r="B1855" s="17" t="s">
        <v>1293</v>
      </c>
      <c r="C1855" s="3" t="s">
        <v>39</v>
      </c>
      <c r="D1855" s="21" t="e">
        <v>#VALUE!</v>
      </c>
      <c r="E1855" s="3" t="s">
        <v>55</v>
      </c>
      <c r="F1855" s="4"/>
      <c r="G1855" s="4"/>
      <c r="H1855" s="3" t="s">
        <v>49</v>
      </c>
      <c r="I1855" s="3" t="s">
        <v>56</v>
      </c>
      <c r="J1855" s="3" t="s">
        <v>43</v>
      </c>
      <c r="K1855" s="3" t="s">
        <v>135</v>
      </c>
      <c r="L1855" s="3" t="s">
        <v>1330</v>
      </c>
      <c r="M1855" s="3" t="s">
        <v>1331</v>
      </c>
      <c r="N1855" s="3" t="s">
        <v>58</v>
      </c>
      <c r="O1855" s="3" t="s">
        <v>46</v>
      </c>
      <c r="P1855" s="17">
        <v>43787</v>
      </c>
      <c r="Q1855" s="5" t="s">
        <v>909</v>
      </c>
      <c r="R1855" s="3" t="s">
        <v>845</v>
      </c>
      <c r="S1855" s="3"/>
      <c r="T1855" s="3"/>
      <c r="U1855" s="4"/>
      <c r="V1855" s="3" t="s">
        <v>46</v>
      </c>
      <c r="W1855" s="4"/>
      <c r="X1855" s="4"/>
      <c r="Y1855" s="4"/>
      <c r="Z1855" s="4"/>
      <c r="AA1855" s="4"/>
      <c r="AB1855" s="4"/>
      <c r="AC1855" s="4"/>
      <c r="AD1855" s="4"/>
      <c r="AE1855" s="4"/>
      <c r="AF1855" s="3" t="s">
        <v>846</v>
      </c>
      <c r="AG1855" s="4"/>
      <c r="AH1855" s="4"/>
      <c r="AI1855" s="4"/>
      <c r="AJ1855" s="4"/>
      <c r="AK1855" s="4"/>
      <c r="AL1855" s="4"/>
      <c r="AM1855" s="4"/>
      <c r="AN1855" s="4"/>
      <c r="AO1855" s="4"/>
      <c r="AP1855" s="4"/>
      <c r="AQ1855" s="4"/>
    </row>
    <row r="1856" spans="1:43" ht="15.75" customHeight="1" x14ac:dyDescent="0.2">
      <c r="A1856" s="17" t="s">
        <v>1332</v>
      </c>
      <c r="B1856" s="17">
        <v>28856</v>
      </c>
      <c r="C1856" s="3" t="s">
        <v>54</v>
      </c>
      <c r="D1856" s="21">
        <v>46</v>
      </c>
      <c r="E1856" s="3" t="s">
        <v>40</v>
      </c>
      <c r="F1856" s="4"/>
      <c r="G1856" s="4"/>
      <c r="H1856" s="3" t="s">
        <v>49</v>
      </c>
      <c r="I1856" s="3" t="s">
        <v>238</v>
      </c>
      <c r="J1856" s="3" t="s">
        <v>60</v>
      </c>
      <c r="K1856" s="3" t="s">
        <v>135</v>
      </c>
      <c r="L1856" s="3" t="s">
        <v>326</v>
      </c>
      <c r="M1856" s="3" t="s">
        <v>45</v>
      </c>
      <c r="N1856" s="3" t="s">
        <v>1333</v>
      </c>
      <c r="O1856" s="3" t="s">
        <v>62</v>
      </c>
      <c r="P1856" s="19"/>
      <c r="Q1856" s="4"/>
      <c r="R1856" s="3" t="s">
        <v>845</v>
      </c>
      <c r="S1856" s="3"/>
      <c r="T1856" s="3"/>
      <c r="U1856" s="3" t="s">
        <v>46</v>
      </c>
      <c r="V1856" s="4"/>
      <c r="W1856" s="4"/>
      <c r="X1856" s="4"/>
      <c r="Y1856" s="4"/>
      <c r="Z1856" s="4"/>
      <c r="AA1856" s="4"/>
      <c r="AB1856" s="4"/>
      <c r="AC1856" s="4"/>
      <c r="AD1856" s="4"/>
      <c r="AE1856" s="4"/>
      <c r="AF1856" s="3" t="s">
        <v>846</v>
      </c>
      <c r="AG1856" s="4"/>
      <c r="AH1856" s="4"/>
      <c r="AI1856" s="4"/>
      <c r="AJ1856" s="4"/>
      <c r="AK1856" s="4"/>
      <c r="AL1856" s="4"/>
      <c r="AM1856" s="4"/>
      <c r="AN1856" s="4"/>
      <c r="AO1856" s="4"/>
      <c r="AP1856" s="4"/>
      <c r="AQ1856" s="4"/>
    </row>
    <row r="1857" spans="1:43" ht="15.75" customHeight="1" x14ac:dyDescent="0.2">
      <c r="A1857" s="17" t="s">
        <v>1334</v>
      </c>
      <c r="B1857" s="17">
        <v>34431</v>
      </c>
      <c r="C1857" s="3" t="s">
        <v>39</v>
      </c>
      <c r="D1857" s="21">
        <v>31</v>
      </c>
      <c r="E1857" s="3" t="s">
        <v>55</v>
      </c>
      <c r="F1857" s="4"/>
      <c r="G1857" s="4"/>
      <c r="H1857" s="3" t="s">
        <v>41</v>
      </c>
      <c r="I1857" s="3" t="s">
        <v>1335</v>
      </c>
      <c r="J1857" s="3" t="s">
        <v>60</v>
      </c>
      <c r="K1857" s="3" t="s">
        <v>135</v>
      </c>
      <c r="L1857" s="3" t="s">
        <v>804</v>
      </c>
      <c r="M1857" s="3" t="s">
        <v>45</v>
      </c>
      <c r="N1857" s="3" t="s">
        <v>84</v>
      </c>
      <c r="O1857" s="3" t="s">
        <v>62</v>
      </c>
      <c r="P1857" s="19"/>
      <c r="Q1857" s="4"/>
      <c r="R1857" s="3" t="s">
        <v>845</v>
      </c>
      <c r="S1857" s="3"/>
      <c r="T1857" s="3"/>
      <c r="U1857" s="3" t="s">
        <v>46</v>
      </c>
      <c r="V1857" s="4"/>
      <c r="W1857" s="4"/>
      <c r="X1857" s="4"/>
      <c r="Y1857" s="4"/>
      <c r="Z1857" s="3" t="s">
        <v>46</v>
      </c>
      <c r="AA1857" s="4"/>
      <c r="AB1857" s="4"/>
      <c r="AC1857" s="4"/>
      <c r="AD1857" s="4"/>
      <c r="AE1857" s="4"/>
      <c r="AF1857" s="3" t="s">
        <v>846</v>
      </c>
      <c r="AG1857" s="4"/>
      <c r="AH1857" s="4"/>
      <c r="AI1857" s="4"/>
      <c r="AJ1857" s="4"/>
      <c r="AK1857" s="4"/>
      <c r="AL1857" s="4"/>
      <c r="AM1857" s="4"/>
      <c r="AN1857" s="4"/>
      <c r="AO1857" s="4"/>
      <c r="AP1857" s="4"/>
      <c r="AQ1857" s="4"/>
    </row>
    <row r="1858" spans="1:43" ht="15.75" customHeight="1" x14ac:dyDescent="0.2">
      <c r="A1858" s="17" t="s">
        <v>1336</v>
      </c>
      <c r="B1858" s="17">
        <v>35366</v>
      </c>
      <c r="C1858" s="3" t="s">
        <v>54</v>
      </c>
      <c r="D1858" s="21">
        <v>29</v>
      </c>
      <c r="E1858" s="3" t="s">
        <v>40</v>
      </c>
      <c r="F1858" s="4"/>
      <c r="G1858" s="4"/>
      <c r="H1858" s="3" t="s">
        <v>41</v>
      </c>
      <c r="I1858" s="3" t="s">
        <v>134</v>
      </c>
      <c r="J1858" s="3" t="s">
        <v>60</v>
      </c>
      <c r="K1858" s="3" t="s">
        <v>135</v>
      </c>
      <c r="L1858" s="3" t="s">
        <v>139</v>
      </c>
      <c r="M1858" s="3" t="s">
        <v>45</v>
      </c>
      <c r="N1858" s="3" t="s">
        <v>39</v>
      </c>
      <c r="O1858" s="3" t="s">
        <v>46</v>
      </c>
      <c r="P1858" s="17">
        <v>43269</v>
      </c>
      <c r="Q1858" s="5" t="s">
        <v>1010</v>
      </c>
      <c r="R1858" s="3" t="s">
        <v>845</v>
      </c>
      <c r="S1858" s="3"/>
      <c r="T1858" s="3"/>
      <c r="U1858" s="4"/>
      <c r="V1858" s="3" t="s">
        <v>46</v>
      </c>
      <c r="W1858" s="4"/>
      <c r="X1858" s="4"/>
      <c r="Y1858" s="4"/>
      <c r="Z1858" s="4"/>
      <c r="AA1858" s="4"/>
      <c r="AB1858" s="4"/>
      <c r="AC1858" s="4"/>
      <c r="AD1858" s="4"/>
      <c r="AE1858" s="4"/>
      <c r="AF1858" s="3" t="s">
        <v>846</v>
      </c>
      <c r="AG1858" s="4"/>
      <c r="AH1858" s="4"/>
      <c r="AI1858" s="4"/>
      <c r="AJ1858" s="4"/>
      <c r="AK1858" s="4"/>
      <c r="AL1858" s="4"/>
      <c r="AM1858" s="4"/>
      <c r="AN1858" s="4"/>
      <c r="AO1858" s="4"/>
      <c r="AP1858" s="4"/>
      <c r="AQ1858" s="4"/>
    </row>
    <row r="1859" spans="1:43" ht="15.75" customHeight="1" x14ac:dyDescent="0.2">
      <c r="A1859" s="17" t="s">
        <v>1337</v>
      </c>
      <c r="B1859" s="17" t="s">
        <v>1293</v>
      </c>
      <c r="C1859" s="3" t="s">
        <v>48</v>
      </c>
      <c r="D1859" s="21" t="e">
        <v>#VALUE!</v>
      </c>
      <c r="E1859" s="3" t="s">
        <v>40</v>
      </c>
      <c r="F1859" s="4"/>
      <c r="G1859" s="4"/>
      <c r="H1859" s="3" t="s">
        <v>41</v>
      </c>
      <c r="I1859" s="3" t="s">
        <v>79</v>
      </c>
      <c r="J1859" s="3" t="s">
        <v>43</v>
      </c>
      <c r="K1859" s="3" t="s">
        <v>135</v>
      </c>
      <c r="L1859" s="3" t="s">
        <v>752</v>
      </c>
      <c r="M1859" s="3" t="s">
        <v>1227</v>
      </c>
      <c r="N1859" s="3" t="s">
        <v>39</v>
      </c>
      <c r="O1859" s="3" t="s">
        <v>46</v>
      </c>
      <c r="P1859" s="17">
        <v>43466</v>
      </c>
      <c r="Q1859" s="5" t="s">
        <v>816</v>
      </c>
      <c r="R1859" s="3" t="s">
        <v>845</v>
      </c>
      <c r="S1859" s="3"/>
      <c r="T1859" s="3"/>
      <c r="U1859" s="4"/>
      <c r="V1859" s="3" t="s">
        <v>46</v>
      </c>
      <c r="W1859" s="4"/>
      <c r="X1859" s="4"/>
      <c r="Y1859" s="4"/>
      <c r="Z1859" s="4"/>
      <c r="AA1859" s="4"/>
      <c r="AB1859" s="4"/>
      <c r="AC1859" s="4"/>
      <c r="AD1859" s="4"/>
      <c r="AE1859" s="4"/>
      <c r="AF1859" s="3" t="s">
        <v>846</v>
      </c>
      <c r="AG1859" s="4"/>
      <c r="AH1859" s="4"/>
      <c r="AI1859" s="4"/>
      <c r="AJ1859" s="4"/>
      <c r="AK1859" s="4"/>
      <c r="AL1859" s="4"/>
      <c r="AM1859" s="4"/>
      <c r="AN1859" s="4"/>
      <c r="AO1859" s="4"/>
      <c r="AP1859" s="4"/>
      <c r="AQ1859" s="4"/>
    </row>
    <row r="1860" spans="1:43" ht="15.75" customHeight="1" x14ac:dyDescent="0.2">
      <c r="A1860" s="17">
        <v>34484</v>
      </c>
      <c r="B1860" s="17">
        <v>34474</v>
      </c>
      <c r="C1860" s="3" t="s">
        <v>39</v>
      </c>
      <c r="D1860" s="21">
        <v>31</v>
      </c>
      <c r="E1860" s="3" t="s">
        <v>40</v>
      </c>
      <c r="F1860" s="4"/>
      <c r="G1860" s="4"/>
      <c r="H1860" s="3" t="s">
        <v>41</v>
      </c>
      <c r="I1860" s="3" t="s">
        <v>98</v>
      </c>
      <c r="J1860" s="3" t="s">
        <v>60</v>
      </c>
      <c r="K1860" s="3" t="s">
        <v>135</v>
      </c>
      <c r="L1860" s="3" t="s">
        <v>1338</v>
      </c>
      <c r="M1860" s="3" t="s">
        <v>1243</v>
      </c>
      <c r="N1860" s="3" t="s">
        <v>39</v>
      </c>
      <c r="O1860" s="3" t="s">
        <v>62</v>
      </c>
      <c r="P1860" s="17">
        <v>42370</v>
      </c>
      <c r="Q1860" s="4"/>
      <c r="R1860" s="3" t="s">
        <v>898</v>
      </c>
      <c r="S1860" s="3"/>
      <c r="T1860" s="3"/>
      <c r="U1860" s="4"/>
      <c r="V1860" s="4"/>
      <c r="W1860" s="4"/>
      <c r="X1860" s="4"/>
      <c r="Y1860" s="4"/>
      <c r="Z1860" s="4"/>
      <c r="AA1860" s="4"/>
      <c r="AB1860" s="4"/>
      <c r="AC1860" s="4"/>
      <c r="AD1860" s="4"/>
      <c r="AE1860" s="4"/>
      <c r="AF1860" s="4"/>
      <c r="AG1860" s="3" t="s">
        <v>46</v>
      </c>
      <c r="AH1860" s="3" t="s">
        <v>62</v>
      </c>
      <c r="AI1860" s="3" t="s">
        <v>62</v>
      </c>
      <c r="AJ1860" s="3" t="s">
        <v>62</v>
      </c>
      <c r="AK1860" s="3" t="s">
        <v>62</v>
      </c>
      <c r="AL1860" s="3" t="s">
        <v>62</v>
      </c>
      <c r="AM1860" s="3" t="s">
        <v>62</v>
      </c>
      <c r="AN1860" s="3" t="s">
        <v>62</v>
      </c>
      <c r="AO1860" s="3" t="s">
        <v>62</v>
      </c>
      <c r="AP1860" s="3" t="s">
        <v>62</v>
      </c>
      <c r="AQ1860" s="4"/>
    </row>
    <row r="1861" spans="1:43" ht="15.75" customHeight="1" x14ac:dyDescent="0.2">
      <c r="A1861" s="17" t="s">
        <v>1339</v>
      </c>
      <c r="B1861" s="17">
        <v>35219</v>
      </c>
      <c r="C1861" s="3" t="s">
        <v>54</v>
      </c>
      <c r="D1861" s="21">
        <v>29</v>
      </c>
      <c r="E1861" s="3" t="s">
        <v>40</v>
      </c>
      <c r="F1861" s="4"/>
      <c r="G1861" s="4"/>
      <c r="H1861" s="3" t="s">
        <v>41</v>
      </c>
      <c r="I1861" s="3" t="s">
        <v>134</v>
      </c>
      <c r="J1861" s="3" t="s">
        <v>43</v>
      </c>
      <c r="K1861" s="3" t="s">
        <v>135</v>
      </c>
      <c r="L1861" s="3" t="s">
        <v>1340</v>
      </c>
      <c r="M1861" s="3" t="s">
        <v>1227</v>
      </c>
      <c r="N1861" s="3" t="s">
        <v>39</v>
      </c>
      <c r="O1861" s="3" t="s">
        <v>62</v>
      </c>
      <c r="P1861" s="19"/>
      <c r="Q1861" s="4"/>
      <c r="R1861" s="3" t="s">
        <v>845</v>
      </c>
      <c r="S1861" s="3"/>
      <c r="T1861" s="3"/>
      <c r="U1861" s="4"/>
      <c r="V1861" s="3" t="s">
        <v>46</v>
      </c>
      <c r="W1861" s="4"/>
      <c r="X1861" s="4"/>
      <c r="Y1861" s="4"/>
      <c r="Z1861" s="4"/>
      <c r="AA1861" s="4"/>
      <c r="AB1861" s="4"/>
      <c r="AC1861" s="4"/>
      <c r="AD1861" s="4"/>
      <c r="AE1861" s="4"/>
      <c r="AF1861" s="3" t="s">
        <v>846</v>
      </c>
      <c r="AG1861" s="4"/>
      <c r="AH1861" s="4"/>
      <c r="AI1861" s="4"/>
      <c r="AJ1861" s="4"/>
      <c r="AK1861" s="4"/>
      <c r="AL1861" s="4"/>
      <c r="AM1861" s="4"/>
      <c r="AN1861" s="4"/>
      <c r="AO1861" s="4"/>
      <c r="AP1861" s="4"/>
      <c r="AQ1861" s="4"/>
    </row>
    <row r="1862" spans="1:43" ht="15.75" customHeight="1" x14ac:dyDescent="0.2">
      <c r="A1862" s="17">
        <v>43767</v>
      </c>
      <c r="B1862" s="17">
        <v>35593</v>
      </c>
      <c r="C1862" s="3" t="s">
        <v>48</v>
      </c>
      <c r="D1862" s="21">
        <v>28</v>
      </c>
      <c r="E1862" s="3" t="s">
        <v>55</v>
      </c>
      <c r="F1862" s="3">
        <v>163</v>
      </c>
      <c r="G1862" s="4"/>
      <c r="H1862" s="3" t="s">
        <v>41</v>
      </c>
      <c r="I1862" s="3" t="s">
        <v>1335</v>
      </c>
      <c r="J1862" s="3" t="s">
        <v>121</v>
      </c>
      <c r="K1862" s="3" t="s">
        <v>135</v>
      </c>
      <c r="L1862" s="3" t="s">
        <v>352</v>
      </c>
      <c r="M1862" s="3" t="s">
        <v>1230</v>
      </c>
      <c r="N1862" s="3" t="s">
        <v>124</v>
      </c>
      <c r="O1862" s="3" t="s">
        <v>62</v>
      </c>
      <c r="P1862" s="19"/>
      <c r="Q1862" s="4"/>
      <c r="R1862" s="3" t="s">
        <v>898</v>
      </c>
      <c r="S1862" s="3"/>
      <c r="T1862" s="3"/>
      <c r="U1862" s="4"/>
      <c r="V1862" s="4"/>
      <c r="W1862" s="4"/>
      <c r="X1862" s="4"/>
      <c r="Y1862" s="4"/>
      <c r="Z1862" s="4"/>
      <c r="AA1862" s="4"/>
      <c r="AB1862" s="4"/>
      <c r="AC1862" s="4"/>
      <c r="AD1862" s="4"/>
      <c r="AE1862" s="4"/>
      <c r="AF1862" s="4"/>
      <c r="AG1862" s="3" t="s">
        <v>62</v>
      </c>
      <c r="AH1862" s="3" t="s">
        <v>62</v>
      </c>
      <c r="AI1862" s="3" t="s">
        <v>62</v>
      </c>
      <c r="AJ1862" s="3" t="s">
        <v>62</v>
      </c>
      <c r="AK1862" s="3" t="s">
        <v>62</v>
      </c>
      <c r="AL1862" s="3" t="s">
        <v>62</v>
      </c>
      <c r="AM1862" s="3" t="s">
        <v>62</v>
      </c>
      <c r="AN1862" s="3" t="s">
        <v>62</v>
      </c>
      <c r="AO1862" s="3" t="s">
        <v>62</v>
      </c>
      <c r="AP1862" s="3" t="s">
        <v>62</v>
      </c>
      <c r="AQ1862" s="3" t="s">
        <v>1341</v>
      </c>
    </row>
    <row r="1863" spans="1:43" ht="15.75" customHeight="1" x14ac:dyDescent="0.2">
      <c r="A1863" s="17">
        <v>43735</v>
      </c>
      <c r="B1863" s="17">
        <v>35898</v>
      </c>
      <c r="C1863" s="3" t="s">
        <v>48</v>
      </c>
      <c r="D1863" s="21">
        <v>27</v>
      </c>
      <c r="E1863" s="3" t="s">
        <v>40</v>
      </c>
      <c r="F1863" s="4"/>
      <c r="G1863" s="4"/>
      <c r="H1863" s="3" t="s">
        <v>41</v>
      </c>
      <c r="I1863" s="3" t="s">
        <v>1230</v>
      </c>
      <c r="J1863" s="3" t="s">
        <v>1230</v>
      </c>
      <c r="K1863" s="3" t="s">
        <v>5509</v>
      </c>
      <c r="L1863" s="3" t="s">
        <v>1230</v>
      </c>
      <c r="M1863" s="3" t="s">
        <v>45</v>
      </c>
      <c r="N1863" s="3" t="s">
        <v>39</v>
      </c>
      <c r="O1863" s="3" t="s">
        <v>62</v>
      </c>
      <c r="P1863" s="19"/>
      <c r="Q1863" s="3" t="s">
        <v>1024</v>
      </c>
      <c r="R1863" s="3" t="s">
        <v>845</v>
      </c>
      <c r="S1863" s="3"/>
      <c r="T1863" s="3"/>
      <c r="U1863" s="3" t="s">
        <v>62</v>
      </c>
      <c r="V1863" s="3" t="s">
        <v>46</v>
      </c>
      <c r="W1863" s="3" t="s">
        <v>62</v>
      </c>
      <c r="X1863" s="3" t="s">
        <v>62</v>
      </c>
      <c r="Y1863" s="4"/>
      <c r="Z1863" s="4"/>
      <c r="AA1863" s="4"/>
      <c r="AB1863" s="4"/>
      <c r="AC1863" s="4"/>
      <c r="AD1863" s="4"/>
      <c r="AE1863" s="4"/>
      <c r="AF1863" s="3" t="s">
        <v>846</v>
      </c>
      <c r="AG1863" s="4"/>
      <c r="AH1863" s="4"/>
      <c r="AI1863" s="4"/>
      <c r="AJ1863" s="4"/>
      <c r="AK1863" s="4"/>
      <c r="AL1863" s="4"/>
      <c r="AM1863" s="4"/>
      <c r="AN1863" s="4"/>
      <c r="AO1863" s="4"/>
      <c r="AP1863" s="4"/>
      <c r="AQ1863" s="4"/>
    </row>
    <row r="1864" spans="1:43" ht="15.75" customHeight="1" x14ac:dyDescent="0.2">
      <c r="A1864" s="17">
        <v>43734</v>
      </c>
      <c r="B1864" s="17">
        <v>31211</v>
      </c>
      <c r="C1864" s="3" t="s">
        <v>48</v>
      </c>
      <c r="D1864" s="21">
        <v>40</v>
      </c>
      <c r="E1864" s="3" t="s">
        <v>40</v>
      </c>
      <c r="F1864" s="3">
        <v>177</v>
      </c>
      <c r="G1864" s="3">
        <v>74</v>
      </c>
      <c r="H1864" s="3" t="s">
        <v>41</v>
      </c>
      <c r="I1864" s="3" t="s">
        <v>1342</v>
      </c>
      <c r="J1864" s="3" t="s">
        <v>114</v>
      </c>
      <c r="K1864" s="3" t="s">
        <v>135</v>
      </c>
      <c r="L1864" s="3" t="s">
        <v>331</v>
      </c>
      <c r="M1864" s="3" t="s">
        <v>45</v>
      </c>
      <c r="N1864" s="3" t="s">
        <v>84</v>
      </c>
      <c r="O1864" s="3" t="s">
        <v>46</v>
      </c>
      <c r="P1864" s="17">
        <v>43586</v>
      </c>
      <c r="Q1864" s="5" t="s">
        <v>710</v>
      </c>
      <c r="R1864" s="3" t="s">
        <v>845</v>
      </c>
      <c r="S1864" s="3"/>
      <c r="T1864" s="3"/>
      <c r="U1864" s="3" t="s">
        <v>62</v>
      </c>
      <c r="V1864" s="3" t="s">
        <v>46</v>
      </c>
      <c r="W1864" s="3" t="s">
        <v>62</v>
      </c>
      <c r="X1864" s="3" t="s">
        <v>62</v>
      </c>
      <c r="Y1864" s="4"/>
      <c r="Z1864" s="4"/>
      <c r="AA1864" s="4"/>
      <c r="AB1864" s="4"/>
      <c r="AC1864" s="4"/>
      <c r="AD1864" s="4"/>
      <c r="AE1864" s="4"/>
      <c r="AF1864" s="3" t="s">
        <v>846</v>
      </c>
      <c r="AG1864" s="4"/>
      <c r="AH1864" s="4"/>
      <c r="AI1864" s="4"/>
      <c r="AJ1864" s="4"/>
      <c r="AK1864" s="4"/>
      <c r="AL1864" s="4"/>
      <c r="AM1864" s="4"/>
      <c r="AN1864" s="4"/>
      <c r="AO1864" s="4"/>
      <c r="AP1864" s="4"/>
      <c r="AQ1864" s="4"/>
    </row>
    <row r="1865" spans="1:43" ht="15.75" customHeight="1" x14ac:dyDescent="0.2">
      <c r="A1865" s="17">
        <v>43767</v>
      </c>
      <c r="B1865" s="17">
        <v>31078</v>
      </c>
      <c r="C1865" s="3" t="s">
        <v>54</v>
      </c>
      <c r="D1865" s="21">
        <v>40</v>
      </c>
      <c r="E1865" s="3" t="s">
        <v>55</v>
      </c>
      <c r="F1865" s="4"/>
      <c r="G1865" s="4"/>
      <c r="H1865" s="3" t="s">
        <v>41</v>
      </c>
      <c r="I1865" s="3" t="s">
        <v>154</v>
      </c>
      <c r="J1865" s="3" t="s">
        <v>60</v>
      </c>
      <c r="K1865" s="3" t="s">
        <v>135</v>
      </c>
      <c r="L1865" s="3" t="s">
        <v>373</v>
      </c>
      <c r="M1865" s="3" t="s">
        <v>45</v>
      </c>
      <c r="N1865" s="3" t="s">
        <v>84</v>
      </c>
      <c r="O1865" s="3" t="s">
        <v>62</v>
      </c>
      <c r="P1865" s="19"/>
      <c r="Q1865" s="5" t="s">
        <v>116</v>
      </c>
      <c r="R1865" s="3" t="s">
        <v>845</v>
      </c>
      <c r="S1865" s="3"/>
      <c r="T1865" s="3"/>
      <c r="U1865" s="3" t="s">
        <v>62</v>
      </c>
      <c r="V1865" s="3" t="s">
        <v>46</v>
      </c>
      <c r="W1865" s="3" t="s">
        <v>62</v>
      </c>
      <c r="X1865" s="3" t="s">
        <v>62</v>
      </c>
      <c r="Y1865" s="2">
        <v>43738</v>
      </c>
      <c r="Z1865" s="3" t="s">
        <v>62</v>
      </c>
      <c r="AA1865" s="3" t="s">
        <v>62</v>
      </c>
      <c r="AB1865" s="3" t="s">
        <v>62</v>
      </c>
      <c r="AC1865" s="3" t="s">
        <v>62</v>
      </c>
      <c r="AD1865" s="3" t="s">
        <v>62</v>
      </c>
      <c r="AE1865" s="4"/>
      <c r="AF1865" s="3" t="s">
        <v>846</v>
      </c>
      <c r="AG1865" s="4"/>
      <c r="AH1865" s="4"/>
      <c r="AI1865" s="4"/>
      <c r="AJ1865" s="4"/>
      <c r="AK1865" s="4"/>
      <c r="AL1865" s="4"/>
      <c r="AM1865" s="4"/>
      <c r="AN1865" s="4"/>
      <c r="AO1865" s="4"/>
      <c r="AP1865" s="4"/>
      <c r="AQ1865" s="4"/>
    </row>
    <row r="1866" spans="1:43" ht="15.75" customHeight="1" x14ac:dyDescent="0.2">
      <c r="A1866" s="17">
        <v>43760</v>
      </c>
      <c r="B1866" s="17" t="s">
        <v>1293</v>
      </c>
      <c r="C1866" s="3" t="s">
        <v>48</v>
      </c>
      <c r="D1866" s="21" t="e">
        <v>#VALUE!</v>
      </c>
      <c r="E1866" s="3" t="s">
        <v>55</v>
      </c>
      <c r="F1866" s="4"/>
      <c r="G1866" s="4"/>
      <c r="H1866" s="3" t="s">
        <v>41</v>
      </c>
      <c r="I1866" s="3" t="s">
        <v>79</v>
      </c>
      <c r="J1866" s="3" t="s">
        <v>51</v>
      </c>
      <c r="K1866" s="3" t="s">
        <v>135</v>
      </c>
      <c r="L1866" s="3" t="s">
        <v>1343</v>
      </c>
      <c r="M1866" s="3" t="s">
        <v>45</v>
      </c>
      <c r="N1866" s="3" t="s">
        <v>84</v>
      </c>
      <c r="O1866" s="3" t="s">
        <v>46</v>
      </c>
      <c r="P1866" s="17">
        <v>42005</v>
      </c>
      <c r="Q1866" s="5" t="s">
        <v>147</v>
      </c>
      <c r="R1866" s="3" t="s">
        <v>845</v>
      </c>
      <c r="S1866" s="3"/>
      <c r="T1866" s="3"/>
      <c r="U1866" s="3" t="s">
        <v>62</v>
      </c>
      <c r="V1866" s="3" t="s">
        <v>62</v>
      </c>
      <c r="W1866" s="3" t="s">
        <v>62</v>
      </c>
      <c r="X1866" s="3" t="s">
        <v>62</v>
      </c>
      <c r="Y1866" s="2">
        <v>43739</v>
      </c>
      <c r="Z1866" s="3" t="s">
        <v>62</v>
      </c>
      <c r="AA1866" s="3" t="s">
        <v>62</v>
      </c>
      <c r="AB1866" s="3" t="s">
        <v>62</v>
      </c>
      <c r="AC1866" s="3" t="s">
        <v>62</v>
      </c>
      <c r="AD1866" s="3" t="s">
        <v>62</v>
      </c>
      <c r="AE1866" s="3" t="s">
        <v>1344</v>
      </c>
      <c r="AF1866" s="3" t="s">
        <v>846</v>
      </c>
      <c r="AG1866" s="4"/>
      <c r="AH1866" s="4"/>
      <c r="AI1866" s="4"/>
      <c r="AJ1866" s="4"/>
      <c r="AK1866" s="4"/>
      <c r="AL1866" s="4"/>
      <c r="AM1866" s="4"/>
      <c r="AN1866" s="4"/>
      <c r="AO1866" s="4"/>
      <c r="AP1866" s="4"/>
      <c r="AQ1866" s="4"/>
    </row>
    <row r="1867" spans="1:43" ht="15.75" customHeight="1" x14ac:dyDescent="0.2">
      <c r="A1867" s="17">
        <v>43760</v>
      </c>
      <c r="B1867" s="17">
        <v>31629</v>
      </c>
      <c r="C1867" s="3" t="s">
        <v>48</v>
      </c>
      <c r="D1867" s="21">
        <v>39</v>
      </c>
      <c r="E1867" s="3" t="s">
        <v>40</v>
      </c>
      <c r="F1867" s="4"/>
      <c r="G1867" s="4"/>
      <c r="H1867" s="3" t="s">
        <v>41</v>
      </c>
      <c r="I1867" s="3" t="s">
        <v>1345</v>
      </c>
      <c r="J1867" s="3" t="s">
        <v>51</v>
      </c>
      <c r="K1867" s="3" t="s">
        <v>135</v>
      </c>
      <c r="L1867" s="3" t="s">
        <v>1346</v>
      </c>
      <c r="M1867" s="3" t="s">
        <v>45</v>
      </c>
      <c r="N1867" s="3" t="s">
        <v>39</v>
      </c>
      <c r="O1867" s="3" t="s">
        <v>46</v>
      </c>
      <c r="P1867" s="17">
        <v>43101</v>
      </c>
      <c r="Q1867" s="5" t="s">
        <v>147</v>
      </c>
      <c r="R1867" s="3" t="s">
        <v>845</v>
      </c>
      <c r="S1867" s="3"/>
      <c r="T1867" s="3"/>
      <c r="U1867" s="3" t="s">
        <v>62</v>
      </c>
      <c r="V1867" s="3" t="s">
        <v>62</v>
      </c>
      <c r="W1867" s="3" t="s">
        <v>62</v>
      </c>
      <c r="X1867" s="3" t="s">
        <v>62</v>
      </c>
      <c r="Y1867" s="4"/>
      <c r="Z1867" s="4"/>
      <c r="AA1867" s="4"/>
      <c r="AB1867" s="4"/>
      <c r="AC1867" s="4"/>
      <c r="AD1867" s="4"/>
      <c r="AE1867" s="4"/>
      <c r="AF1867" s="3" t="s">
        <v>846</v>
      </c>
      <c r="AG1867" s="4"/>
      <c r="AH1867" s="4"/>
      <c r="AI1867" s="4"/>
      <c r="AJ1867" s="4"/>
      <c r="AK1867" s="4"/>
      <c r="AL1867" s="4"/>
      <c r="AM1867" s="4"/>
      <c r="AN1867" s="4"/>
      <c r="AO1867" s="4"/>
      <c r="AP1867" s="4"/>
      <c r="AQ1867" s="4"/>
    </row>
    <row r="1868" spans="1:43" ht="15.75" customHeight="1" x14ac:dyDescent="0.2">
      <c r="A1868" s="17">
        <v>43768</v>
      </c>
      <c r="B1868" s="17">
        <v>33656</v>
      </c>
      <c r="C1868" s="3" t="s">
        <v>54</v>
      </c>
      <c r="D1868" s="21">
        <v>33</v>
      </c>
      <c r="E1868" s="3" t="s">
        <v>40</v>
      </c>
      <c r="F1868" s="4"/>
      <c r="G1868" s="4"/>
      <c r="H1868" s="3" t="s">
        <v>41</v>
      </c>
      <c r="I1868" s="3" t="s">
        <v>363</v>
      </c>
      <c r="J1868" s="3" t="s">
        <v>51</v>
      </c>
      <c r="K1868" s="3" t="s">
        <v>135</v>
      </c>
      <c r="L1868" s="3" t="s">
        <v>1230</v>
      </c>
      <c r="M1868" s="3" t="s">
        <v>45</v>
      </c>
      <c r="N1868" s="3" t="s">
        <v>39</v>
      </c>
      <c r="O1868" s="3" t="s">
        <v>46</v>
      </c>
      <c r="P1868" s="17">
        <v>43101</v>
      </c>
      <c r="Q1868" s="5" t="s">
        <v>1158</v>
      </c>
      <c r="R1868" s="3" t="s">
        <v>845</v>
      </c>
      <c r="S1868" s="3"/>
      <c r="T1868" s="3"/>
      <c r="U1868" s="3" t="s">
        <v>62</v>
      </c>
      <c r="V1868" s="3" t="s">
        <v>46</v>
      </c>
      <c r="W1868" s="3" t="s">
        <v>62</v>
      </c>
      <c r="X1868" s="3" t="s">
        <v>62</v>
      </c>
      <c r="Y1868" s="4"/>
      <c r="Z1868" s="4"/>
      <c r="AA1868" s="4"/>
      <c r="AB1868" s="4"/>
      <c r="AC1868" s="4"/>
      <c r="AD1868" s="4"/>
      <c r="AE1868" s="4"/>
      <c r="AF1868" s="3" t="s">
        <v>846</v>
      </c>
      <c r="AG1868" s="4"/>
      <c r="AH1868" s="4"/>
      <c r="AI1868" s="4"/>
      <c r="AJ1868" s="4"/>
      <c r="AK1868" s="4"/>
      <c r="AL1868" s="4"/>
      <c r="AM1868" s="4"/>
      <c r="AN1868" s="4"/>
      <c r="AO1868" s="4"/>
      <c r="AP1868" s="4"/>
      <c r="AQ1868" s="4"/>
    </row>
    <row r="1869" spans="1:43" ht="15.75" customHeight="1" x14ac:dyDescent="0.2">
      <c r="A1869" s="17">
        <v>43769</v>
      </c>
      <c r="B1869" s="17">
        <v>34051</v>
      </c>
      <c r="C1869" s="3" t="s">
        <v>92</v>
      </c>
      <c r="D1869" s="21">
        <v>32</v>
      </c>
      <c r="E1869" s="3" t="s">
        <v>40</v>
      </c>
      <c r="F1869" s="4"/>
      <c r="G1869" s="4"/>
      <c r="H1869" s="3" t="s">
        <v>41</v>
      </c>
      <c r="I1869" s="3" t="s">
        <v>1347</v>
      </c>
      <c r="J1869" s="3" t="s">
        <v>51</v>
      </c>
      <c r="K1869" s="3" t="s">
        <v>135</v>
      </c>
      <c r="L1869" s="3" t="s">
        <v>733</v>
      </c>
      <c r="M1869" s="3" t="s">
        <v>45</v>
      </c>
      <c r="N1869" s="3" t="s">
        <v>58</v>
      </c>
      <c r="O1869" s="3" t="s">
        <v>62</v>
      </c>
      <c r="P1869" s="19"/>
      <c r="Q1869" s="4"/>
      <c r="R1869" s="3" t="s">
        <v>845</v>
      </c>
      <c r="S1869" s="3"/>
      <c r="T1869" s="3"/>
      <c r="U1869" s="3" t="s">
        <v>62</v>
      </c>
      <c r="V1869" s="3" t="s">
        <v>62</v>
      </c>
      <c r="W1869" s="3" t="s">
        <v>62</v>
      </c>
      <c r="X1869" s="3" t="s">
        <v>62</v>
      </c>
      <c r="Y1869" s="4"/>
      <c r="Z1869" s="4"/>
      <c r="AA1869" s="4"/>
      <c r="AB1869" s="4"/>
      <c r="AC1869" s="4"/>
      <c r="AD1869" s="4"/>
      <c r="AE1869" s="4"/>
      <c r="AF1869" s="3" t="s">
        <v>846</v>
      </c>
      <c r="AG1869" s="4"/>
      <c r="AH1869" s="4"/>
      <c r="AI1869" s="4"/>
      <c r="AJ1869" s="4"/>
      <c r="AK1869" s="4"/>
      <c r="AL1869" s="4"/>
      <c r="AM1869" s="4"/>
      <c r="AN1869" s="4"/>
      <c r="AO1869" s="4"/>
      <c r="AP1869" s="4"/>
      <c r="AQ1869" s="4"/>
    </row>
    <row r="1870" spans="1:43" ht="15.75" customHeight="1" x14ac:dyDescent="0.2">
      <c r="A1870" s="17">
        <v>43740</v>
      </c>
      <c r="B1870" s="17">
        <v>30030</v>
      </c>
      <c r="C1870" s="3" t="s">
        <v>92</v>
      </c>
      <c r="D1870" s="21">
        <v>43</v>
      </c>
      <c r="E1870" s="3" t="s">
        <v>55</v>
      </c>
      <c r="F1870" s="4"/>
      <c r="G1870" s="4"/>
      <c r="H1870" s="3" t="s">
        <v>49</v>
      </c>
      <c r="I1870" s="3" t="s">
        <v>1335</v>
      </c>
      <c r="J1870" s="3" t="s">
        <v>51</v>
      </c>
      <c r="K1870" s="3" t="s">
        <v>135</v>
      </c>
      <c r="L1870" s="3" t="s">
        <v>1230</v>
      </c>
      <c r="M1870" s="3" t="s">
        <v>45</v>
      </c>
      <c r="N1870" s="3" t="s">
        <v>58</v>
      </c>
      <c r="O1870" s="3" t="s">
        <v>62</v>
      </c>
      <c r="P1870" s="19"/>
      <c r="Q1870" s="5" t="s">
        <v>151</v>
      </c>
      <c r="R1870" s="3" t="s">
        <v>845</v>
      </c>
      <c r="S1870" s="3"/>
      <c r="T1870" s="3"/>
      <c r="U1870" s="3" t="s">
        <v>62</v>
      </c>
      <c r="V1870" s="3" t="s">
        <v>62</v>
      </c>
      <c r="W1870" s="3" t="s">
        <v>62</v>
      </c>
      <c r="X1870" s="3" t="s">
        <v>62</v>
      </c>
      <c r="Y1870" s="2">
        <v>43731</v>
      </c>
      <c r="Z1870" s="3" t="s">
        <v>62</v>
      </c>
      <c r="AA1870" s="3" t="s">
        <v>62</v>
      </c>
      <c r="AB1870" s="3" t="s">
        <v>62</v>
      </c>
      <c r="AC1870" s="3" t="s">
        <v>62</v>
      </c>
      <c r="AD1870" s="3" t="s">
        <v>62</v>
      </c>
      <c r="AE1870" s="4"/>
      <c r="AF1870" s="3" t="s">
        <v>846</v>
      </c>
      <c r="AG1870" s="4"/>
      <c r="AH1870" s="4"/>
      <c r="AI1870" s="4"/>
      <c r="AJ1870" s="4"/>
      <c r="AK1870" s="4"/>
      <c r="AL1870" s="4"/>
      <c r="AM1870" s="4"/>
      <c r="AN1870" s="4"/>
      <c r="AO1870" s="4"/>
      <c r="AP1870" s="4"/>
      <c r="AQ1870" s="4"/>
    </row>
    <row r="1871" spans="1:43" ht="15.75" customHeight="1" x14ac:dyDescent="0.2">
      <c r="A1871" s="17">
        <v>43740</v>
      </c>
      <c r="B1871" s="17">
        <v>33002</v>
      </c>
      <c r="C1871" s="3" t="s">
        <v>39</v>
      </c>
      <c r="D1871" s="21">
        <v>35</v>
      </c>
      <c r="E1871" s="3" t="s">
        <v>40</v>
      </c>
      <c r="F1871" s="3">
        <v>173</v>
      </c>
      <c r="G1871" s="4"/>
      <c r="H1871" s="3" t="s">
        <v>41</v>
      </c>
      <c r="I1871" s="3" t="s">
        <v>363</v>
      </c>
      <c r="J1871" s="3" t="s">
        <v>51</v>
      </c>
      <c r="K1871" s="3" t="s">
        <v>135</v>
      </c>
      <c r="L1871" s="3" t="s">
        <v>1348</v>
      </c>
      <c r="M1871" s="3" t="s">
        <v>45</v>
      </c>
      <c r="N1871" s="3" t="s">
        <v>39</v>
      </c>
      <c r="O1871" s="3" t="s">
        <v>62</v>
      </c>
      <c r="P1871" s="19"/>
      <c r="Q1871" s="5" t="s">
        <v>130</v>
      </c>
      <c r="R1871" s="3" t="s">
        <v>845</v>
      </c>
      <c r="S1871" s="3"/>
      <c r="T1871" s="3"/>
      <c r="U1871" s="3" t="s">
        <v>62</v>
      </c>
      <c r="V1871" s="3" t="s">
        <v>62</v>
      </c>
      <c r="W1871" s="3" t="s">
        <v>62</v>
      </c>
      <c r="X1871" s="3" t="s">
        <v>62</v>
      </c>
      <c r="Y1871" s="4"/>
      <c r="Z1871" s="4"/>
      <c r="AA1871" s="4"/>
      <c r="AB1871" s="4"/>
      <c r="AC1871" s="4"/>
      <c r="AD1871" s="4"/>
      <c r="AE1871" s="3" t="s">
        <v>1349</v>
      </c>
      <c r="AF1871" s="3" t="s">
        <v>846</v>
      </c>
      <c r="AG1871" s="4"/>
      <c r="AH1871" s="4"/>
      <c r="AI1871" s="4"/>
      <c r="AJ1871" s="4"/>
      <c r="AK1871" s="4"/>
      <c r="AL1871" s="4"/>
      <c r="AM1871" s="4"/>
      <c r="AN1871" s="4"/>
      <c r="AO1871" s="4"/>
      <c r="AP1871" s="4"/>
      <c r="AQ1871" s="4"/>
    </row>
    <row r="1872" spans="1:43" ht="15.75" customHeight="1" x14ac:dyDescent="0.2">
      <c r="A1872" s="17">
        <v>43753</v>
      </c>
      <c r="B1872" s="17" t="s">
        <v>1293</v>
      </c>
      <c r="C1872" s="3" t="s">
        <v>92</v>
      </c>
      <c r="D1872" s="21" t="e">
        <v>#VALUE!</v>
      </c>
      <c r="E1872" s="3" t="s">
        <v>40</v>
      </c>
      <c r="F1872" s="4"/>
      <c r="G1872" s="4"/>
      <c r="H1872" s="3" t="s">
        <v>41</v>
      </c>
      <c r="I1872" s="3" t="s">
        <v>1350</v>
      </c>
      <c r="J1872" s="3" t="s">
        <v>51</v>
      </c>
      <c r="K1872" s="3" t="s">
        <v>135</v>
      </c>
      <c r="L1872" s="3" t="s">
        <v>395</v>
      </c>
      <c r="M1872" s="3" t="s">
        <v>45</v>
      </c>
      <c r="N1872" s="3" t="s">
        <v>84</v>
      </c>
      <c r="O1872" s="3" t="s">
        <v>62</v>
      </c>
      <c r="P1872" s="19"/>
      <c r="Q1872" s="5" t="s">
        <v>879</v>
      </c>
      <c r="R1872" s="3" t="s">
        <v>845</v>
      </c>
      <c r="S1872" s="3"/>
      <c r="T1872" s="3"/>
      <c r="U1872" s="3" t="s">
        <v>62</v>
      </c>
      <c r="V1872" s="3" t="s">
        <v>46</v>
      </c>
      <c r="W1872" s="3" t="s">
        <v>62</v>
      </c>
      <c r="X1872" s="3" t="s">
        <v>62</v>
      </c>
      <c r="Y1872" s="4"/>
      <c r="Z1872" s="4"/>
      <c r="AA1872" s="4"/>
      <c r="AB1872" s="4"/>
      <c r="AC1872" s="4"/>
      <c r="AD1872" s="4"/>
      <c r="AE1872" s="4"/>
      <c r="AF1872" s="3" t="s">
        <v>846</v>
      </c>
      <c r="AG1872" s="4"/>
      <c r="AH1872" s="4"/>
      <c r="AI1872" s="4"/>
      <c r="AJ1872" s="4"/>
      <c r="AK1872" s="4"/>
      <c r="AL1872" s="4"/>
      <c r="AM1872" s="4"/>
      <c r="AN1872" s="4"/>
      <c r="AO1872" s="4"/>
      <c r="AP1872" s="4"/>
      <c r="AQ1872" s="4"/>
    </row>
    <row r="1873" spans="1:43" ht="15.75" customHeight="1" x14ac:dyDescent="0.2">
      <c r="A1873" s="17">
        <v>43600</v>
      </c>
      <c r="B1873" s="17">
        <v>34352</v>
      </c>
      <c r="C1873" s="3" t="s">
        <v>39</v>
      </c>
      <c r="D1873" s="21">
        <v>31</v>
      </c>
      <c r="E1873" s="3" t="s">
        <v>40</v>
      </c>
      <c r="F1873" s="4"/>
      <c r="G1873" s="4"/>
      <c r="H1873" s="3" t="s">
        <v>41</v>
      </c>
      <c r="I1873" s="3" t="s">
        <v>363</v>
      </c>
      <c r="J1873" s="3" t="s">
        <v>60</v>
      </c>
      <c r="K1873" s="3" t="s">
        <v>135</v>
      </c>
      <c r="L1873" s="3" t="s">
        <v>1351</v>
      </c>
      <c r="M1873" s="3" t="s">
        <v>45</v>
      </c>
      <c r="N1873" s="3" t="s">
        <v>124</v>
      </c>
      <c r="O1873" s="3" t="s">
        <v>62</v>
      </c>
      <c r="P1873" s="19"/>
      <c r="Q1873" s="4"/>
      <c r="R1873" s="3" t="s">
        <v>845</v>
      </c>
      <c r="S1873" s="3"/>
      <c r="T1873" s="3"/>
      <c r="U1873" s="3" t="s">
        <v>62</v>
      </c>
      <c r="V1873" s="4"/>
      <c r="W1873" s="3" t="s">
        <v>62</v>
      </c>
      <c r="X1873" s="3" t="s">
        <v>62</v>
      </c>
      <c r="Y1873" s="4"/>
      <c r="Z1873" s="4"/>
      <c r="AA1873" s="4"/>
      <c r="AB1873" s="4"/>
      <c r="AC1873" s="4"/>
      <c r="AD1873" s="4"/>
      <c r="AE1873" s="4"/>
      <c r="AF1873" s="3" t="s">
        <v>846</v>
      </c>
      <c r="AG1873" s="4"/>
      <c r="AH1873" s="4"/>
      <c r="AI1873" s="4"/>
      <c r="AJ1873" s="4"/>
      <c r="AK1873" s="4"/>
      <c r="AL1873" s="4"/>
      <c r="AM1873" s="4"/>
      <c r="AN1873" s="4"/>
      <c r="AO1873" s="4"/>
      <c r="AP1873" s="4"/>
      <c r="AQ1873" s="4"/>
    </row>
    <row r="1874" spans="1:43" ht="15.75" customHeight="1" x14ac:dyDescent="0.2">
      <c r="A1874" s="17">
        <v>43761</v>
      </c>
      <c r="B1874" s="17" t="s">
        <v>1293</v>
      </c>
      <c r="C1874" s="3" t="s">
        <v>54</v>
      </c>
      <c r="D1874" s="21" t="e">
        <v>#VALUE!</v>
      </c>
      <c r="E1874" s="3" t="s">
        <v>40</v>
      </c>
      <c r="F1874" s="4"/>
      <c r="G1874" s="4"/>
      <c r="H1874" s="3" t="s">
        <v>49</v>
      </c>
      <c r="I1874" s="3" t="s">
        <v>1352</v>
      </c>
      <c r="J1874" s="3" t="s">
        <v>51</v>
      </c>
      <c r="K1874" s="3" t="s">
        <v>135</v>
      </c>
      <c r="L1874" s="3" t="s">
        <v>1230</v>
      </c>
      <c r="M1874" s="3" t="s">
        <v>45</v>
      </c>
      <c r="N1874" s="3" t="s">
        <v>39</v>
      </c>
      <c r="O1874" s="3" t="s">
        <v>62</v>
      </c>
      <c r="P1874" s="19"/>
      <c r="Q1874" s="5" t="s">
        <v>624</v>
      </c>
      <c r="R1874" s="3" t="s">
        <v>898</v>
      </c>
      <c r="S1874" s="3"/>
      <c r="T1874" s="3"/>
      <c r="U1874" s="4"/>
      <c r="V1874" s="4"/>
      <c r="W1874" s="4"/>
      <c r="X1874" s="4"/>
      <c r="Y1874" s="4"/>
      <c r="Z1874" s="4"/>
      <c r="AA1874" s="4"/>
      <c r="AB1874" s="4"/>
      <c r="AC1874" s="4"/>
      <c r="AD1874" s="4"/>
      <c r="AE1874" s="4"/>
      <c r="AF1874" s="4"/>
      <c r="AG1874" s="3" t="s">
        <v>46</v>
      </c>
      <c r="AH1874" s="3" t="s">
        <v>62</v>
      </c>
      <c r="AI1874" s="3" t="s">
        <v>62</v>
      </c>
      <c r="AJ1874" s="3" t="s">
        <v>62</v>
      </c>
      <c r="AK1874" s="3" t="s">
        <v>62</v>
      </c>
      <c r="AL1874" s="3" t="s">
        <v>62</v>
      </c>
      <c r="AM1874" s="3" t="s">
        <v>62</v>
      </c>
      <c r="AN1874" s="3" t="s">
        <v>62</v>
      </c>
      <c r="AO1874" s="3" t="s">
        <v>62</v>
      </c>
      <c r="AP1874" s="3" t="s">
        <v>62</v>
      </c>
      <c r="AQ1874" s="4"/>
    </row>
    <row r="1875" spans="1:43" ht="15.75" customHeight="1" x14ac:dyDescent="0.2">
      <c r="A1875" s="17">
        <v>43759</v>
      </c>
      <c r="B1875" s="17">
        <v>34594</v>
      </c>
      <c r="C1875" s="3" t="s">
        <v>48</v>
      </c>
      <c r="D1875" s="21">
        <v>31</v>
      </c>
      <c r="E1875" s="3" t="s">
        <v>40</v>
      </c>
      <c r="F1875" s="4"/>
      <c r="G1875" s="4"/>
      <c r="H1875" s="3" t="s">
        <v>41</v>
      </c>
      <c r="I1875" s="3" t="s">
        <v>79</v>
      </c>
      <c r="J1875" s="3" t="s">
        <v>51</v>
      </c>
      <c r="K1875" s="3" t="s">
        <v>135</v>
      </c>
      <c r="L1875" s="3" t="s">
        <v>1353</v>
      </c>
      <c r="M1875" s="3" t="s">
        <v>45</v>
      </c>
      <c r="N1875" s="3" t="s">
        <v>58</v>
      </c>
      <c r="O1875" s="3" t="s">
        <v>46</v>
      </c>
      <c r="P1875" s="17">
        <v>43101</v>
      </c>
      <c r="Q1875" s="5" t="s">
        <v>620</v>
      </c>
      <c r="R1875" s="3" t="s">
        <v>845</v>
      </c>
      <c r="S1875" s="3"/>
      <c r="T1875" s="3"/>
      <c r="U1875" s="3" t="s">
        <v>62</v>
      </c>
      <c r="V1875" s="3" t="s">
        <v>62</v>
      </c>
      <c r="W1875" s="3" t="s">
        <v>62</v>
      </c>
      <c r="X1875" s="3" t="s">
        <v>62</v>
      </c>
      <c r="Y1875" s="4"/>
      <c r="Z1875" s="4"/>
      <c r="AA1875" s="4"/>
      <c r="AB1875" s="4"/>
      <c r="AC1875" s="4"/>
      <c r="AD1875" s="4"/>
      <c r="AE1875" s="3" t="s">
        <v>1354</v>
      </c>
      <c r="AF1875" s="3" t="s">
        <v>846</v>
      </c>
      <c r="AG1875" s="4"/>
      <c r="AH1875" s="4"/>
      <c r="AI1875" s="4"/>
      <c r="AJ1875" s="4"/>
      <c r="AK1875" s="4"/>
      <c r="AL1875" s="4"/>
      <c r="AM1875" s="4"/>
      <c r="AN1875" s="4"/>
      <c r="AO1875" s="4"/>
      <c r="AP1875" s="4"/>
      <c r="AQ1875" s="4"/>
    </row>
    <row r="1876" spans="1:43" ht="15.75" customHeight="1" x14ac:dyDescent="0.2">
      <c r="A1876" s="17">
        <v>43769</v>
      </c>
      <c r="B1876" s="17">
        <v>30121</v>
      </c>
      <c r="C1876" s="3" t="s">
        <v>39</v>
      </c>
      <c r="D1876" s="21">
        <v>43</v>
      </c>
      <c r="E1876" s="3" t="s">
        <v>40</v>
      </c>
      <c r="F1876" s="4"/>
      <c r="G1876" s="4"/>
      <c r="H1876" s="3" t="s">
        <v>49</v>
      </c>
      <c r="I1876" s="3" t="s">
        <v>803</v>
      </c>
      <c r="J1876" s="3" t="s">
        <v>51</v>
      </c>
      <c r="K1876" s="3" t="s">
        <v>135</v>
      </c>
      <c r="L1876" s="3" t="s">
        <v>1355</v>
      </c>
      <c r="M1876" s="3" t="s">
        <v>45</v>
      </c>
      <c r="N1876" s="3" t="s">
        <v>84</v>
      </c>
      <c r="O1876" s="3" t="s">
        <v>46</v>
      </c>
      <c r="P1876" s="17">
        <v>39448</v>
      </c>
      <c r="Q1876" s="5" t="s">
        <v>112</v>
      </c>
      <c r="R1876" s="3" t="s">
        <v>898</v>
      </c>
      <c r="S1876" s="3"/>
      <c r="T1876" s="3"/>
      <c r="U1876" s="4"/>
      <c r="V1876" s="4"/>
      <c r="W1876" s="4"/>
      <c r="X1876" s="4"/>
      <c r="Y1876" s="4"/>
      <c r="Z1876" s="4"/>
      <c r="AA1876" s="4"/>
      <c r="AB1876" s="4"/>
      <c r="AC1876" s="4"/>
      <c r="AD1876" s="4"/>
      <c r="AE1876" s="4"/>
      <c r="AF1876" s="4"/>
      <c r="AG1876" s="3" t="s">
        <v>62</v>
      </c>
      <c r="AH1876" s="3" t="s">
        <v>62</v>
      </c>
      <c r="AI1876" s="3" t="s">
        <v>46</v>
      </c>
      <c r="AJ1876" s="3" t="s">
        <v>62</v>
      </c>
      <c r="AK1876" s="3" t="s">
        <v>62</v>
      </c>
      <c r="AL1876" s="3" t="s">
        <v>62</v>
      </c>
      <c r="AM1876" s="3" t="s">
        <v>62</v>
      </c>
      <c r="AN1876" s="3" t="s">
        <v>62</v>
      </c>
      <c r="AO1876" s="3" t="s">
        <v>62</v>
      </c>
      <c r="AP1876" s="3" t="s">
        <v>62</v>
      </c>
      <c r="AQ1876" s="4"/>
    </row>
    <row r="1877" spans="1:43" ht="15.75" customHeight="1" x14ac:dyDescent="0.2">
      <c r="A1877" s="17">
        <v>43550</v>
      </c>
      <c r="B1877" s="17" t="s">
        <v>1293</v>
      </c>
      <c r="C1877" s="3" t="s">
        <v>48</v>
      </c>
      <c r="D1877" s="21" t="e">
        <v>#VALUE!</v>
      </c>
      <c r="E1877" s="3" t="s">
        <v>55</v>
      </c>
      <c r="F1877" s="4"/>
      <c r="G1877" s="4"/>
      <c r="H1877" s="3" t="s">
        <v>41</v>
      </c>
      <c r="I1877" s="3" t="s">
        <v>1356</v>
      </c>
      <c r="J1877" s="3" t="s">
        <v>51</v>
      </c>
      <c r="K1877" s="3" t="s">
        <v>135</v>
      </c>
      <c r="L1877" s="3" t="s">
        <v>135</v>
      </c>
      <c r="M1877" s="3" t="s">
        <v>45</v>
      </c>
      <c r="N1877" s="3" t="s">
        <v>58</v>
      </c>
      <c r="O1877" s="3" t="s">
        <v>62</v>
      </c>
      <c r="P1877" s="19"/>
      <c r="Q1877" s="4"/>
      <c r="R1877" s="3" t="s">
        <v>845</v>
      </c>
      <c r="S1877" s="3"/>
      <c r="T1877" s="3"/>
      <c r="U1877" s="3" t="s">
        <v>62</v>
      </c>
      <c r="V1877" s="3" t="s">
        <v>62</v>
      </c>
      <c r="W1877" s="3" t="s">
        <v>62</v>
      </c>
      <c r="X1877" s="3" t="s">
        <v>62</v>
      </c>
      <c r="Y1877" s="2">
        <v>43534</v>
      </c>
      <c r="Z1877" s="3" t="s">
        <v>62</v>
      </c>
      <c r="AA1877" s="3" t="s">
        <v>62</v>
      </c>
      <c r="AB1877" s="3" t="s">
        <v>62</v>
      </c>
      <c r="AC1877" s="3" t="s">
        <v>62</v>
      </c>
      <c r="AD1877" s="3" t="s">
        <v>62</v>
      </c>
      <c r="AE1877" s="4"/>
      <c r="AF1877" s="3" t="s">
        <v>846</v>
      </c>
      <c r="AG1877" s="4"/>
      <c r="AH1877" s="4"/>
      <c r="AI1877" s="4"/>
      <c r="AJ1877" s="4"/>
      <c r="AK1877" s="4"/>
      <c r="AL1877" s="4"/>
      <c r="AM1877" s="4"/>
      <c r="AN1877" s="4"/>
      <c r="AO1877" s="4"/>
      <c r="AP1877" s="4"/>
      <c r="AQ1877" s="4"/>
    </row>
    <row r="1878" spans="1:43" ht="15.75" customHeight="1" x14ac:dyDescent="0.2">
      <c r="A1878" s="17">
        <v>43553</v>
      </c>
      <c r="B1878" s="17" t="s">
        <v>1293</v>
      </c>
      <c r="C1878" s="3" t="s">
        <v>48</v>
      </c>
      <c r="D1878" s="21" t="e">
        <v>#VALUE!</v>
      </c>
      <c r="E1878" s="3" t="s">
        <v>40</v>
      </c>
      <c r="F1878" s="3">
        <v>180</v>
      </c>
      <c r="G1878" s="3">
        <v>62</v>
      </c>
      <c r="H1878" s="3" t="s">
        <v>41</v>
      </c>
      <c r="I1878" s="3" t="s">
        <v>382</v>
      </c>
      <c r="J1878" s="3" t="s">
        <v>51</v>
      </c>
      <c r="K1878" s="3" t="s">
        <v>135</v>
      </c>
      <c r="L1878" s="3" t="s">
        <v>1357</v>
      </c>
      <c r="M1878" s="3" t="s">
        <v>45</v>
      </c>
      <c r="N1878" s="3" t="s">
        <v>84</v>
      </c>
      <c r="O1878" s="3" t="s">
        <v>62</v>
      </c>
      <c r="P1878" s="19"/>
      <c r="Q1878" s="4"/>
      <c r="R1878" s="3" t="s">
        <v>845</v>
      </c>
      <c r="S1878" s="3"/>
      <c r="T1878" s="3"/>
      <c r="U1878" s="3" t="s">
        <v>62</v>
      </c>
      <c r="V1878" s="3" t="s">
        <v>62</v>
      </c>
      <c r="W1878" s="3" t="s">
        <v>62</v>
      </c>
      <c r="X1878" s="3" t="s">
        <v>62</v>
      </c>
      <c r="Y1878" s="4"/>
      <c r="Z1878" s="4"/>
      <c r="AA1878" s="4"/>
      <c r="AB1878" s="4"/>
      <c r="AC1878" s="4"/>
      <c r="AD1878" s="4"/>
      <c r="AE1878" s="4"/>
      <c r="AF1878" s="3" t="s">
        <v>846</v>
      </c>
      <c r="AG1878" s="4"/>
      <c r="AH1878" s="4"/>
      <c r="AI1878" s="4"/>
      <c r="AJ1878" s="4"/>
      <c r="AK1878" s="4"/>
      <c r="AL1878" s="4"/>
      <c r="AM1878" s="4"/>
      <c r="AN1878" s="4"/>
      <c r="AO1878" s="4"/>
      <c r="AP1878" s="4"/>
      <c r="AQ1878" s="4"/>
    </row>
    <row r="1879" spans="1:43" ht="15.75" customHeight="1" x14ac:dyDescent="0.2">
      <c r="A1879" s="17">
        <v>43695</v>
      </c>
      <c r="B1879" s="17" t="s">
        <v>1293</v>
      </c>
      <c r="C1879" s="3" t="s">
        <v>39</v>
      </c>
      <c r="D1879" s="21" t="e">
        <v>#VALUE!</v>
      </c>
      <c r="E1879" s="3" t="s">
        <v>40</v>
      </c>
      <c r="F1879" s="4"/>
      <c r="G1879" s="4"/>
      <c r="H1879" s="3" t="s">
        <v>41</v>
      </c>
      <c r="I1879" s="3" t="s">
        <v>98</v>
      </c>
      <c r="J1879" s="3" t="s">
        <v>51</v>
      </c>
      <c r="K1879" s="3" t="s">
        <v>135</v>
      </c>
      <c r="L1879" s="3" t="s">
        <v>1346</v>
      </c>
      <c r="M1879" s="3" t="s">
        <v>45</v>
      </c>
      <c r="N1879" s="3" t="s">
        <v>39</v>
      </c>
      <c r="O1879" s="3" t="s">
        <v>46</v>
      </c>
      <c r="P1879" s="17">
        <v>40544</v>
      </c>
      <c r="Q1879" s="5" t="s">
        <v>401</v>
      </c>
      <c r="R1879" s="3" t="s">
        <v>845</v>
      </c>
      <c r="S1879" s="3"/>
      <c r="T1879" s="3"/>
      <c r="U1879" s="3" t="s">
        <v>62</v>
      </c>
      <c r="V1879" s="3" t="s">
        <v>62</v>
      </c>
      <c r="W1879" s="3" t="s">
        <v>62</v>
      </c>
      <c r="X1879" s="3" t="s">
        <v>62</v>
      </c>
      <c r="Y1879" s="4"/>
      <c r="Z1879" s="4"/>
      <c r="AA1879" s="4"/>
      <c r="AB1879" s="4"/>
      <c r="AC1879" s="4"/>
      <c r="AD1879" s="4"/>
      <c r="AE1879" s="3" t="s">
        <v>1230</v>
      </c>
      <c r="AF1879" s="3" t="s">
        <v>846</v>
      </c>
      <c r="AG1879" s="4"/>
      <c r="AH1879" s="4"/>
      <c r="AI1879" s="4"/>
      <c r="AJ1879" s="4"/>
      <c r="AK1879" s="4"/>
      <c r="AL1879" s="4"/>
      <c r="AM1879" s="4"/>
      <c r="AN1879" s="4"/>
      <c r="AO1879" s="4"/>
      <c r="AP1879" s="4"/>
      <c r="AQ1879" s="4"/>
    </row>
    <row r="1880" spans="1:43" ht="15.75" customHeight="1" x14ac:dyDescent="0.2">
      <c r="A1880" s="17">
        <v>43767</v>
      </c>
      <c r="B1880" s="17">
        <v>32295</v>
      </c>
      <c r="C1880" s="3" t="s">
        <v>54</v>
      </c>
      <c r="D1880" s="21">
        <v>37</v>
      </c>
      <c r="E1880" s="3" t="s">
        <v>55</v>
      </c>
      <c r="F1880" s="4"/>
      <c r="G1880" s="4"/>
      <c r="H1880" s="3" t="s">
        <v>49</v>
      </c>
      <c r="I1880" s="3" t="s">
        <v>1358</v>
      </c>
      <c r="J1880" s="3" t="s">
        <v>51</v>
      </c>
      <c r="K1880" s="3" t="s">
        <v>135</v>
      </c>
      <c r="L1880" s="3" t="s">
        <v>1359</v>
      </c>
      <c r="M1880" s="3" t="s">
        <v>45</v>
      </c>
      <c r="N1880" s="3" t="s">
        <v>58</v>
      </c>
      <c r="O1880" s="3" t="s">
        <v>46</v>
      </c>
      <c r="P1880" s="17">
        <v>43752</v>
      </c>
      <c r="Q1880" s="5" t="s">
        <v>1309</v>
      </c>
      <c r="R1880" s="3" t="s">
        <v>845</v>
      </c>
      <c r="S1880" s="3"/>
      <c r="T1880" s="3"/>
      <c r="U1880" s="3" t="s">
        <v>62</v>
      </c>
      <c r="V1880" s="3" t="s">
        <v>46</v>
      </c>
      <c r="W1880" s="3" t="s">
        <v>62</v>
      </c>
      <c r="X1880" s="3" t="s">
        <v>62</v>
      </c>
      <c r="Y1880" s="2">
        <v>43748</v>
      </c>
      <c r="Z1880" s="3" t="s">
        <v>62</v>
      </c>
      <c r="AA1880" s="3" t="s">
        <v>62</v>
      </c>
      <c r="AB1880" s="3" t="s">
        <v>62</v>
      </c>
      <c r="AC1880" s="3" t="s">
        <v>62</v>
      </c>
      <c r="AD1880" s="3" t="s">
        <v>62</v>
      </c>
      <c r="AE1880" s="4"/>
      <c r="AF1880" s="3" t="s">
        <v>846</v>
      </c>
      <c r="AG1880" s="4"/>
      <c r="AH1880" s="4"/>
      <c r="AI1880" s="4"/>
      <c r="AJ1880" s="4"/>
      <c r="AK1880" s="4"/>
      <c r="AL1880" s="4"/>
      <c r="AM1880" s="4"/>
      <c r="AN1880" s="4"/>
      <c r="AO1880" s="4"/>
      <c r="AP1880" s="4"/>
      <c r="AQ1880" s="4"/>
    </row>
    <row r="1881" spans="1:43" ht="15.75" customHeight="1" x14ac:dyDescent="0.2">
      <c r="A1881" s="17">
        <v>43746</v>
      </c>
      <c r="B1881" s="17">
        <v>28415</v>
      </c>
      <c r="C1881" s="3" t="s">
        <v>54</v>
      </c>
      <c r="D1881" s="21">
        <v>48</v>
      </c>
      <c r="E1881" s="3" t="s">
        <v>55</v>
      </c>
      <c r="F1881" s="4"/>
      <c r="G1881" s="4"/>
      <c r="H1881" s="3" t="s">
        <v>41</v>
      </c>
      <c r="I1881" s="3" t="s">
        <v>1360</v>
      </c>
      <c r="J1881" s="3" t="s">
        <v>51</v>
      </c>
      <c r="K1881" s="3" t="s">
        <v>135</v>
      </c>
      <c r="L1881" s="3" t="s">
        <v>135</v>
      </c>
      <c r="M1881" s="3" t="s">
        <v>45</v>
      </c>
      <c r="N1881" s="3" t="s">
        <v>58</v>
      </c>
      <c r="O1881" s="3" t="s">
        <v>62</v>
      </c>
      <c r="P1881" s="19"/>
      <c r="Q1881" s="4"/>
      <c r="R1881" s="3" t="s">
        <v>898</v>
      </c>
      <c r="S1881" s="3"/>
      <c r="T1881" s="3"/>
      <c r="U1881" s="4"/>
      <c r="V1881" s="4"/>
      <c r="W1881" s="4"/>
      <c r="X1881" s="4"/>
      <c r="Y1881" s="4"/>
      <c r="Z1881" s="4"/>
      <c r="AA1881" s="4"/>
      <c r="AB1881" s="4"/>
      <c r="AC1881" s="4"/>
      <c r="AD1881" s="4"/>
      <c r="AE1881" s="4"/>
      <c r="AF1881" s="4"/>
      <c r="AG1881" s="3" t="s">
        <v>62</v>
      </c>
      <c r="AH1881" s="3" t="s">
        <v>62</v>
      </c>
      <c r="AI1881" s="3" t="s">
        <v>46</v>
      </c>
      <c r="AJ1881" s="3" t="s">
        <v>62</v>
      </c>
      <c r="AK1881" s="3" t="s">
        <v>62</v>
      </c>
      <c r="AL1881" s="3" t="s">
        <v>62</v>
      </c>
      <c r="AM1881" s="3" t="s">
        <v>62</v>
      </c>
      <c r="AN1881" s="3" t="s">
        <v>62</v>
      </c>
      <c r="AO1881" s="3" t="s">
        <v>62</v>
      </c>
      <c r="AP1881" s="3" t="s">
        <v>62</v>
      </c>
      <c r="AQ1881" s="4"/>
    </row>
    <row r="1882" spans="1:43" ht="15.75" customHeight="1" x14ac:dyDescent="0.2">
      <c r="A1882" s="17">
        <v>43740</v>
      </c>
      <c r="B1882" s="17">
        <v>31274</v>
      </c>
      <c r="C1882" s="3" t="s">
        <v>92</v>
      </c>
      <c r="D1882" s="21">
        <v>40</v>
      </c>
      <c r="E1882" s="3" t="s">
        <v>40</v>
      </c>
      <c r="F1882" s="4"/>
      <c r="G1882" s="4"/>
      <c r="H1882" s="3" t="s">
        <v>41</v>
      </c>
      <c r="I1882" s="3" t="s">
        <v>1230</v>
      </c>
      <c r="J1882" s="3" t="s">
        <v>118</v>
      </c>
      <c r="K1882" s="3" t="s">
        <v>5509</v>
      </c>
      <c r="L1882" s="3" t="s">
        <v>1230</v>
      </c>
      <c r="M1882" s="3" t="s">
        <v>45</v>
      </c>
      <c r="N1882" s="3" t="s">
        <v>39</v>
      </c>
      <c r="O1882" s="3" t="s">
        <v>62</v>
      </c>
      <c r="P1882" s="19"/>
      <c r="Q1882" s="5" t="s">
        <v>130</v>
      </c>
      <c r="R1882" s="3" t="s">
        <v>845</v>
      </c>
      <c r="S1882" s="3"/>
      <c r="T1882" s="3"/>
      <c r="U1882" s="3" t="s">
        <v>62</v>
      </c>
      <c r="V1882" s="3" t="s">
        <v>62</v>
      </c>
      <c r="W1882" s="3" t="s">
        <v>62</v>
      </c>
      <c r="X1882" s="3" t="s">
        <v>62</v>
      </c>
      <c r="Y1882" s="4"/>
      <c r="Z1882" s="4"/>
      <c r="AA1882" s="4"/>
      <c r="AB1882" s="4"/>
      <c r="AC1882" s="4"/>
      <c r="AD1882" s="4"/>
      <c r="AE1882" s="4"/>
      <c r="AF1882" s="3" t="s">
        <v>846</v>
      </c>
      <c r="AG1882" s="4"/>
      <c r="AH1882" s="4"/>
      <c r="AI1882" s="4"/>
      <c r="AJ1882" s="4"/>
      <c r="AK1882" s="4"/>
      <c r="AL1882" s="4"/>
      <c r="AM1882" s="4"/>
      <c r="AN1882" s="4"/>
      <c r="AO1882" s="4"/>
      <c r="AP1882" s="4"/>
      <c r="AQ1882" s="4"/>
    </row>
    <row r="1883" spans="1:43" ht="15.75" customHeight="1" x14ac:dyDescent="0.2">
      <c r="A1883" s="17">
        <v>43552</v>
      </c>
      <c r="B1883" s="17" t="s">
        <v>1293</v>
      </c>
      <c r="C1883" s="3" t="s">
        <v>39</v>
      </c>
      <c r="D1883" s="21" t="e">
        <v>#VALUE!</v>
      </c>
      <c r="E1883" s="3" t="s">
        <v>40</v>
      </c>
      <c r="F1883" s="4"/>
      <c r="G1883" s="4"/>
      <c r="H1883" s="3" t="s">
        <v>199</v>
      </c>
      <c r="I1883" s="3" t="s">
        <v>1361</v>
      </c>
      <c r="J1883" s="3" t="s">
        <v>51</v>
      </c>
      <c r="K1883" s="3" t="s">
        <v>135</v>
      </c>
      <c r="L1883" s="3" t="s">
        <v>135</v>
      </c>
      <c r="M1883" s="3" t="s">
        <v>45</v>
      </c>
      <c r="N1883" s="3" t="s">
        <v>39</v>
      </c>
      <c r="O1883" s="3" t="s">
        <v>62</v>
      </c>
      <c r="P1883" s="19"/>
      <c r="Q1883" s="4"/>
      <c r="R1883" s="3" t="s">
        <v>845</v>
      </c>
      <c r="S1883" s="3"/>
      <c r="T1883" s="3"/>
      <c r="U1883" s="3" t="s">
        <v>62</v>
      </c>
      <c r="V1883" s="3" t="s">
        <v>62</v>
      </c>
      <c r="W1883" s="3" t="s">
        <v>62</v>
      </c>
      <c r="X1883" s="3" t="s">
        <v>62</v>
      </c>
      <c r="Y1883" s="4"/>
      <c r="Z1883" s="4"/>
      <c r="AA1883" s="4"/>
      <c r="AB1883" s="4"/>
      <c r="AC1883" s="4"/>
      <c r="AD1883" s="4"/>
      <c r="AE1883" s="4"/>
      <c r="AF1883" s="3" t="s">
        <v>846</v>
      </c>
      <c r="AG1883" s="4"/>
      <c r="AH1883" s="4"/>
      <c r="AI1883" s="4"/>
      <c r="AJ1883" s="4"/>
      <c r="AK1883" s="4"/>
      <c r="AL1883" s="4"/>
      <c r="AM1883" s="4"/>
      <c r="AN1883" s="4"/>
      <c r="AO1883" s="4"/>
      <c r="AP1883" s="4"/>
      <c r="AQ1883" s="4"/>
    </row>
    <row r="1884" spans="1:43" ht="15.75" customHeight="1" x14ac:dyDescent="0.2">
      <c r="A1884" s="17">
        <v>43551</v>
      </c>
      <c r="B1884" s="17" t="s">
        <v>1293</v>
      </c>
      <c r="C1884" s="3" t="s">
        <v>39</v>
      </c>
      <c r="D1884" s="21" t="e">
        <v>#VALUE!</v>
      </c>
      <c r="E1884" s="3" t="s">
        <v>40</v>
      </c>
      <c r="F1884" s="4"/>
      <c r="G1884" s="4"/>
      <c r="H1884" s="3" t="s">
        <v>41</v>
      </c>
      <c r="I1884" s="3" t="s">
        <v>1362</v>
      </c>
      <c r="J1884" s="3" t="s">
        <v>51</v>
      </c>
      <c r="K1884" s="3" t="s">
        <v>135</v>
      </c>
      <c r="L1884" s="3" t="s">
        <v>383</v>
      </c>
      <c r="M1884" s="3" t="s">
        <v>45</v>
      </c>
      <c r="N1884" s="3" t="s">
        <v>229</v>
      </c>
      <c r="O1884" s="3" t="s">
        <v>62</v>
      </c>
      <c r="P1884" s="19"/>
      <c r="Q1884" s="4"/>
      <c r="R1884" s="3" t="s">
        <v>845</v>
      </c>
      <c r="S1884" s="3"/>
      <c r="T1884" s="3"/>
      <c r="U1884" s="3" t="s">
        <v>62</v>
      </c>
      <c r="V1884" s="3" t="s">
        <v>62</v>
      </c>
      <c r="W1884" s="3" t="s">
        <v>62</v>
      </c>
      <c r="X1884" s="3" t="s">
        <v>62</v>
      </c>
      <c r="Y1884" s="4"/>
      <c r="Z1884" s="4"/>
      <c r="AA1884" s="4"/>
      <c r="AB1884" s="4"/>
      <c r="AC1884" s="4"/>
      <c r="AD1884" s="4"/>
      <c r="AE1884" s="4"/>
      <c r="AF1884" s="3" t="s">
        <v>846</v>
      </c>
      <c r="AG1884" s="4"/>
      <c r="AH1884" s="4"/>
      <c r="AI1884" s="4"/>
      <c r="AJ1884" s="4"/>
      <c r="AK1884" s="4"/>
      <c r="AL1884" s="4"/>
      <c r="AM1884" s="4"/>
      <c r="AN1884" s="4"/>
      <c r="AO1884" s="4"/>
      <c r="AP1884" s="4"/>
      <c r="AQ1884" s="4"/>
    </row>
    <row r="1885" spans="1:43" ht="15.75" customHeight="1" x14ac:dyDescent="0.2">
      <c r="A1885" s="17">
        <v>43759</v>
      </c>
      <c r="B1885" s="17">
        <v>35431</v>
      </c>
      <c r="C1885" s="3" t="s">
        <v>54</v>
      </c>
      <c r="D1885" s="21">
        <v>28</v>
      </c>
      <c r="E1885" s="3" t="s">
        <v>40</v>
      </c>
      <c r="F1885" s="4"/>
      <c r="G1885" s="4"/>
      <c r="H1885" s="3" t="s">
        <v>41</v>
      </c>
      <c r="I1885" s="3" t="s">
        <v>347</v>
      </c>
      <c r="J1885" s="3" t="s">
        <v>51</v>
      </c>
      <c r="K1885" s="3" t="s">
        <v>135</v>
      </c>
      <c r="L1885" s="3" t="s">
        <v>752</v>
      </c>
      <c r="M1885" s="3" t="s">
        <v>45</v>
      </c>
      <c r="N1885" s="3" t="s">
        <v>39</v>
      </c>
      <c r="O1885" s="3" t="s">
        <v>46</v>
      </c>
      <c r="P1885" s="17">
        <v>43317</v>
      </c>
      <c r="Q1885" s="4"/>
      <c r="R1885" s="3" t="s">
        <v>898</v>
      </c>
      <c r="S1885" s="3"/>
      <c r="T1885" s="3"/>
      <c r="U1885" s="4"/>
      <c r="V1885" s="4"/>
      <c r="W1885" s="4"/>
      <c r="X1885" s="4"/>
      <c r="Y1885" s="4"/>
      <c r="Z1885" s="4"/>
      <c r="AA1885" s="4"/>
      <c r="AB1885" s="4"/>
      <c r="AC1885" s="4"/>
      <c r="AD1885" s="4"/>
      <c r="AE1885" s="4"/>
      <c r="AF1885" s="4"/>
      <c r="AG1885" s="3" t="s">
        <v>46</v>
      </c>
      <c r="AH1885" s="3" t="s">
        <v>62</v>
      </c>
      <c r="AI1885" s="3" t="s">
        <v>62</v>
      </c>
      <c r="AJ1885" s="3" t="s">
        <v>62</v>
      </c>
      <c r="AK1885" s="3" t="s">
        <v>62</v>
      </c>
      <c r="AL1885" s="3" t="s">
        <v>62</v>
      </c>
      <c r="AM1885" s="3" t="s">
        <v>62</v>
      </c>
      <c r="AN1885" s="3" t="s">
        <v>62</v>
      </c>
      <c r="AO1885" s="3" t="s">
        <v>62</v>
      </c>
      <c r="AP1885" s="3" t="s">
        <v>62</v>
      </c>
      <c r="AQ1885" s="4"/>
    </row>
    <row r="1886" spans="1:43" ht="15.75" customHeight="1" x14ac:dyDescent="0.2">
      <c r="A1886" s="17">
        <v>43551</v>
      </c>
      <c r="B1886" s="17" t="s">
        <v>1293</v>
      </c>
      <c r="C1886" s="3" t="s">
        <v>39</v>
      </c>
      <c r="D1886" s="21" t="e">
        <v>#VALUE!</v>
      </c>
      <c r="E1886" s="3" t="s">
        <v>40</v>
      </c>
      <c r="F1886" s="4"/>
      <c r="G1886" s="4"/>
      <c r="H1886" s="3" t="s">
        <v>41</v>
      </c>
      <c r="I1886" s="3" t="s">
        <v>98</v>
      </c>
      <c r="J1886" s="3" t="s">
        <v>51</v>
      </c>
      <c r="K1886" s="3" t="s">
        <v>135</v>
      </c>
      <c r="L1886" s="3" t="s">
        <v>135</v>
      </c>
      <c r="M1886" s="3" t="s">
        <v>45</v>
      </c>
      <c r="N1886" s="3" t="s">
        <v>58</v>
      </c>
      <c r="O1886" s="3" t="s">
        <v>62</v>
      </c>
      <c r="P1886" s="19"/>
      <c r="Q1886" s="4"/>
      <c r="R1886" s="3" t="s">
        <v>845</v>
      </c>
      <c r="S1886" s="3"/>
      <c r="T1886" s="3"/>
      <c r="U1886" s="3" t="s">
        <v>62</v>
      </c>
      <c r="V1886" s="3" t="s">
        <v>62</v>
      </c>
      <c r="W1886" s="3" t="s">
        <v>62</v>
      </c>
      <c r="X1886" s="3" t="s">
        <v>62</v>
      </c>
      <c r="Y1886" s="4"/>
      <c r="Z1886" s="4"/>
      <c r="AA1886" s="4"/>
      <c r="AB1886" s="4"/>
      <c r="AC1886" s="4"/>
      <c r="AD1886" s="4"/>
      <c r="AE1886" s="3" t="s">
        <v>1363</v>
      </c>
      <c r="AF1886" s="3" t="s">
        <v>846</v>
      </c>
      <c r="AG1886" s="4"/>
      <c r="AH1886" s="4"/>
      <c r="AI1886" s="4"/>
      <c r="AJ1886" s="4"/>
      <c r="AK1886" s="4"/>
      <c r="AL1886" s="4"/>
      <c r="AM1886" s="4"/>
      <c r="AN1886" s="4"/>
      <c r="AO1886" s="4"/>
      <c r="AP1886" s="4"/>
      <c r="AQ1886" s="4"/>
    </row>
    <row r="1887" spans="1:43" ht="15.75" customHeight="1" x14ac:dyDescent="0.2">
      <c r="A1887" s="17">
        <v>43550</v>
      </c>
      <c r="B1887" s="17" t="s">
        <v>1293</v>
      </c>
      <c r="C1887" s="3" t="s">
        <v>54</v>
      </c>
      <c r="D1887" s="21" t="e">
        <v>#VALUE!</v>
      </c>
      <c r="E1887" s="3" t="s">
        <v>40</v>
      </c>
      <c r="F1887" s="4"/>
      <c r="G1887" s="4"/>
      <c r="H1887" s="3" t="s">
        <v>41</v>
      </c>
      <c r="I1887" s="3" t="s">
        <v>1342</v>
      </c>
      <c r="J1887" s="3" t="s">
        <v>51</v>
      </c>
      <c r="K1887" s="3" t="s">
        <v>135</v>
      </c>
      <c r="L1887" s="3" t="s">
        <v>1364</v>
      </c>
      <c r="M1887" s="3" t="s">
        <v>45</v>
      </c>
      <c r="N1887" s="3" t="s">
        <v>39</v>
      </c>
      <c r="O1887" s="3" t="s">
        <v>46</v>
      </c>
      <c r="P1887" s="17">
        <v>43101</v>
      </c>
      <c r="Q1887" s="4"/>
      <c r="R1887" s="3" t="s">
        <v>845</v>
      </c>
      <c r="S1887" s="3"/>
      <c r="T1887" s="3"/>
      <c r="U1887" s="3" t="s">
        <v>62</v>
      </c>
      <c r="V1887" s="3" t="s">
        <v>62</v>
      </c>
      <c r="W1887" s="3" t="s">
        <v>62</v>
      </c>
      <c r="X1887" s="3" t="s">
        <v>62</v>
      </c>
      <c r="Y1887" s="4"/>
      <c r="Z1887" s="4"/>
      <c r="AA1887" s="4"/>
      <c r="AB1887" s="4"/>
      <c r="AC1887" s="4"/>
      <c r="AD1887" s="4"/>
      <c r="AE1887" s="4"/>
      <c r="AF1887" s="3" t="s">
        <v>846</v>
      </c>
      <c r="AG1887" s="4"/>
      <c r="AH1887" s="4"/>
      <c r="AI1887" s="4"/>
      <c r="AJ1887" s="4"/>
      <c r="AK1887" s="4"/>
      <c r="AL1887" s="4"/>
      <c r="AM1887" s="4"/>
      <c r="AN1887" s="4"/>
      <c r="AO1887" s="4"/>
      <c r="AP1887" s="4"/>
      <c r="AQ1887" s="4"/>
    </row>
    <row r="1888" spans="1:43" ht="15.75" customHeight="1" x14ac:dyDescent="0.2">
      <c r="A1888" s="17">
        <v>43550</v>
      </c>
      <c r="B1888" s="17" t="s">
        <v>1293</v>
      </c>
      <c r="C1888" s="3" t="s">
        <v>39</v>
      </c>
      <c r="D1888" s="21" t="e">
        <v>#VALUE!</v>
      </c>
      <c r="E1888" s="3" t="s">
        <v>40</v>
      </c>
      <c r="F1888" s="4"/>
      <c r="G1888" s="4"/>
      <c r="H1888" s="3" t="s">
        <v>49</v>
      </c>
      <c r="I1888" s="3" t="s">
        <v>325</v>
      </c>
      <c r="J1888" s="3" t="s">
        <v>51</v>
      </c>
      <c r="K1888" s="3" t="s">
        <v>135</v>
      </c>
      <c r="L1888" s="3" t="s">
        <v>556</v>
      </c>
      <c r="M1888" s="3" t="s">
        <v>45</v>
      </c>
      <c r="N1888" s="3" t="s">
        <v>84</v>
      </c>
      <c r="O1888" s="3" t="s">
        <v>46</v>
      </c>
      <c r="P1888" s="17">
        <v>42736</v>
      </c>
      <c r="Q1888" s="4"/>
      <c r="R1888" s="3" t="s">
        <v>845</v>
      </c>
      <c r="S1888" s="3"/>
      <c r="T1888" s="3"/>
      <c r="U1888" s="3" t="s">
        <v>62</v>
      </c>
      <c r="V1888" s="3" t="s">
        <v>62</v>
      </c>
      <c r="W1888" s="3" t="s">
        <v>62</v>
      </c>
      <c r="X1888" s="3" t="s">
        <v>62</v>
      </c>
      <c r="Y1888" s="4"/>
      <c r="Z1888" s="4"/>
      <c r="AA1888" s="4"/>
      <c r="AB1888" s="4"/>
      <c r="AC1888" s="4"/>
      <c r="AD1888" s="4"/>
      <c r="AE1888" s="4"/>
      <c r="AF1888" s="3" t="s">
        <v>846</v>
      </c>
      <c r="AG1888" s="4"/>
      <c r="AH1888" s="4"/>
      <c r="AI1888" s="4"/>
      <c r="AJ1888" s="4"/>
      <c r="AK1888" s="4"/>
      <c r="AL1888" s="4"/>
      <c r="AM1888" s="4"/>
      <c r="AN1888" s="4"/>
      <c r="AO1888" s="4"/>
      <c r="AP1888" s="4"/>
      <c r="AQ1888" s="4"/>
    </row>
    <row r="1889" spans="1:43" ht="15.75" customHeight="1" x14ac:dyDescent="0.2">
      <c r="A1889" s="17">
        <v>43522</v>
      </c>
      <c r="B1889" s="17">
        <v>34486</v>
      </c>
      <c r="C1889" s="3" t="s">
        <v>48</v>
      </c>
      <c r="D1889" s="21">
        <v>31</v>
      </c>
      <c r="E1889" s="3" t="s">
        <v>40</v>
      </c>
      <c r="F1889" s="4"/>
      <c r="G1889" s="4"/>
      <c r="H1889" s="3" t="s">
        <v>41</v>
      </c>
      <c r="I1889" s="3" t="s">
        <v>342</v>
      </c>
      <c r="J1889" s="3" t="s">
        <v>51</v>
      </c>
      <c r="K1889" s="3" t="s">
        <v>135</v>
      </c>
      <c r="L1889" s="3" t="s">
        <v>139</v>
      </c>
      <c r="M1889" s="3" t="s">
        <v>45</v>
      </c>
      <c r="N1889" s="3" t="s">
        <v>58</v>
      </c>
      <c r="O1889" s="3" t="s">
        <v>62</v>
      </c>
      <c r="P1889" s="19"/>
      <c r="Q1889" s="4"/>
      <c r="R1889" s="3" t="s">
        <v>845</v>
      </c>
      <c r="S1889" s="3"/>
      <c r="T1889" s="3"/>
      <c r="U1889" s="3" t="s">
        <v>62</v>
      </c>
      <c r="V1889" s="3" t="s">
        <v>62</v>
      </c>
      <c r="W1889" s="3" t="s">
        <v>62</v>
      </c>
      <c r="X1889" s="3" t="s">
        <v>62</v>
      </c>
      <c r="Y1889" s="4"/>
      <c r="Z1889" s="4"/>
      <c r="AA1889" s="4"/>
      <c r="AB1889" s="4"/>
      <c r="AC1889" s="4"/>
      <c r="AD1889" s="4"/>
      <c r="AE1889" s="3" t="s">
        <v>1365</v>
      </c>
      <c r="AF1889" s="3" t="s">
        <v>846</v>
      </c>
      <c r="AG1889" s="4"/>
      <c r="AH1889" s="4"/>
      <c r="AI1889" s="4"/>
      <c r="AJ1889" s="4"/>
      <c r="AK1889" s="4"/>
      <c r="AL1889" s="4"/>
      <c r="AM1889" s="4"/>
      <c r="AN1889" s="4"/>
      <c r="AO1889" s="4"/>
      <c r="AP1889" s="4"/>
      <c r="AQ1889" s="4"/>
    </row>
    <row r="1890" spans="1:43" ht="15.75" customHeight="1" x14ac:dyDescent="0.2">
      <c r="A1890" s="17">
        <v>43522</v>
      </c>
      <c r="B1890" s="17">
        <v>36760</v>
      </c>
      <c r="C1890" s="3" t="s">
        <v>48</v>
      </c>
      <c r="D1890" s="21">
        <v>25</v>
      </c>
      <c r="E1890" s="3" t="s">
        <v>40</v>
      </c>
      <c r="F1890" s="4"/>
      <c r="G1890" s="4"/>
      <c r="H1890" s="3" t="s">
        <v>41</v>
      </c>
      <c r="I1890" s="3" t="s">
        <v>79</v>
      </c>
      <c r="J1890" s="3" t="s">
        <v>51</v>
      </c>
      <c r="K1890" s="3" t="s">
        <v>135</v>
      </c>
      <c r="L1890" s="3" t="s">
        <v>139</v>
      </c>
      <c r="M1890" s="3" t="s">
        <v>45</v>
      </c>
      <c r="N1890" s="3" t="s">
        <v>84</v>
      </c>
      <c r="O1890" s="3" t="s">
        <v>62</v>
      </c>
      <c r="P1890" s="19"/>
      <c r="Q1890" s="4"/>
      <c r="R1890" s="3" t="s">
        <v>845</v>
      </c>
      <c r="S1890" s="3"/>
      <c r="T1890" s="3"/>
      <c r="U1890" s="3" t="s">
        <v>62</v>
      </c>
      <c r="V1890" s="3" t="s">
        <v>46</v>
      </c>
      <c r="W1890" s="3" t="s">
        <v>62</v>
      </c>
      <c r="X1890" s="3" t="s">
        <v>62</v>
      </c>
      <c r="Y1890" s="4"/>
      <c r="Z1890" s="4"/>
      <c r="AA1890" s="4"/>
      <c r="AB1890" s="4"/>
      <c r="AC1890" s="4"/>
      <c r="AD1890" s="4"/>
      <c r="AE1890" s="4"/>
      <c r="AF1890" s="3" t="s">
        <v>846</v>
      </c>
      <c r="AG1890" s="4"/>
      <c r="AH1890" s="4"/>
      <c r="AI1890" s="4"/>
      <c r="AJ1890" s="4"/>
      <c r="AK1890" s="4"/>
      <c r="AL1890" s="4"/>
      <c r="AM1890" s="4"/>
      <c r="AN1890" s="4"/>
      <c r="AO1890" s="4"/>
      <c r="AP1890" s="4"/>
      <c r="AQ1890" s="4"/>
    </row>
    <row r="1891" spans="1:43" ht="15.75" customHeight="1" x14ac:dyDescent="0.2">
      <c r="A1891" s="17">
        <v>43521</v>
      </c>
      <c r="B1891" s="17">
        <v>35350</v>
      </c>
      <c r="C1891" s="3" t="s">
        <v>39</v>
      </c>
      <c r="D1891" s="21">
        <v>29</v>
      </c>
      <c r="E1891" s="3" t="s">
        <v>40</v>
      </c>
      <c r="F1891" s="4"/>
      <c r="G1891" s="4"/>
      <c r="H1891" s="3" t="s">
        <v>41</v>
      </c>
      <c r="I1891" s="3" t="s">
        <v>79</v>
      </c>
      <c r="J1891" s="3" t="s">
        <v>51</v>
      </c>
      <c r="K1891" s="3" t="s">
        <v>135</v>
      </c>
      <c r="L1891" s="3" t="s">
        <v>1366</v>
      </c>
      <c r="M1891" s="3" t="s">
        <v>45</v>
      </c>
      <c r="N1891" s="3" t="s">
        <v>39</v>
      </c>
      <c r="O1891" s="3" t="s">
        <v>46</v>
      </c>
      <c r="P1891" s="17">
        <v>41791</v>
      </c>
      <c r="Q1891" s="4"/>
      <c r="R1891" s="3" t="s">
        <v>898</v>
      </c>
      <c r="S1891" s="3"/>
      <c r="T1891" s="3"/>
      <c r="U1891" s="4"/>
      <c r="V1891" s="4"/>
      <c r="W1891" s="4"/>
      <c r="X1891" s="4"/>
      <c r="Y1891" s="4"/>
      <c r="Z1891" s="4"/>
      <c r="AA1891" s="4"/>
      <c r="AB1891" s="4"/>
      <c r="AC1891" s="4"/>
      <c r="AD1891" s="4"/>
      <c r="AE1891" s="4"/>
      <c r="AF1891" s="4"/>
      <c r="AG1891" s="3" t="s">
        <v>46</v>
      </c>
      <c r="AH1891" s="3" t="s">
        <v>62</v>
      </c>
      <c r="AI1891" s="3" t="s">
        <v>62</v>
      </c>
      <c r="AJ1891" s="3" t="s">
        <v>62</v>
      </c>
      <c r="AK1891" s="3" t="s">
        <v>62</v>
      </c>
      <c r="AL1891" s="3" t="s">
        <v>62</v>
      </c>
      <c r="AM1891" s="3" t="s">
        <v>62</v>
      </c>
      <c r="AN1891" s="3" t="s">
        <v>62</v>
      </c>
      <c r="AO1891" s="3" t="s">
        <v>62</v>
      </c>
      <c r="AP1891" s="3" t="s">
        <v>62</v>
      </c>
      <c r="AQ1891" s="4"/>
    </row>
    <row r="1892" spans="1:43" ht="15.75" customHeight="1" x14ac:dyDescent="0.2">
      <c r="A1892" s="17">
        <v>43514</v>
      </c>
      <c r="B1892" s="17">
        <v>32874</v>
      </c>
      <c r="C1892" s="3" t="s">
        <v>54</v>
      </c>
      <c r="D1892" s="21">
        <v>35</v>
      </c>
      <c r="E1892" s="3" t="s">
        <v>40</v>
      </c>
      <c r="F1892" s="4"/>
      <c r="G1892" s="4"/>
      <c r="H1892" s="3" t="s">
        <v>41</v>
      </c>
      <c r="I1892" s="3" t="s">
        <v>71</v>
      </c>
      <c r="J1892" s="3" t="s">
        <v>51</v>
      </c>
      <c r="K1892" s="3" t="s">
        <v>135</v>
      </c>
      <c r="L1892" s="3" t="s">
        <v>1299</v>
      </c>
      <c r="M1892" s="3" t="s">
        <v>45</v>
      </c>
      <c r="N1892" s="3" t="s">
        <v>58</v>
      </c>
      <c r="O1892" s="3" t="s">
        <v>62</v>
      </c>
      <c r="P1892" s="19"/>
      <c r="Q1892" s="4"/>
      <c r="R1892" s="3" t="s">
        <v>845</v>
      </c>
      <c r="S1892" s="3"/>
      <c r="T1892" s="3"/>
      <c r="U1892" s="3" t="s">
        <v>62</v>
      </c>
      <c r="V1892" s="3" t="s">
        <v>46</v>
      </c>
      <c r="W1892" s="3" t="s">
        <v>62</v>
      </c>
      <c r="X1892" s="3" t="s">
        <v>62</v>
      </c>
      <c r="Y1892" s="4"/>
      <c r="Z1892" s="4"/>
      <c r="AA1892" s="4"/>
      <c r="AB1892" s="4"/>
      <c r="AC1892" s="4"/>
      <c r="AD1892" s="4"/>
      <c r="AE1892" s="4"/>
      <c r="AF1892" s="3" t="s">
        <v>846</v>
      </c>
      <c r="AG1892" s="4"/>
      <c r="AH1892" s="4"/>
      <c r="AI1892" s="4"/>
      <c r="AJ1892" s="4"/>
      <c r="AK1892" s="4"/>
      <c r="AL1892" s="4"/>
      <c r="AM1892" s="4"/>
      <c r="AN1892" s="4"/>
      <c r="AO1892" s="4"/>
      <c r="AP1892" s="4"/>
      <c r="AQ1892" s="4"/>
    </row>
    <row r="1893" spans="1:43" ht="15.75" customHeight="1" x14ac:dyDescent="0.2">
      <c r="A1893" s="17">
        <v>43515</v>
      </c>
      <c r="B1893" s="17">
        <v>28491</v>
      </c>
      <c r="C1893" s="3" t="s">
        <v>39</v>
      </c>
      <c r="D1893" s="21">
        <v>47</v>
      </c>
      <c r="E1893" s="3" t="s">
        <v>55</v>
      </c>
      <c r="F1893" s="4"/>
      <c r="G1893" s="4"/>
      <c r="H1893" s="3" t="s">
        <v>199</v>
      </c>
      <c r="I1893" s="3" t="s">
        <v>154</v>
      </c>
      <c r="J1893" s="3" t="s">
        <v>121</v>
      </c>
      <c r="K1893" s="3" t="s">
        <v>135</v>
      </c>
      <c r="L1893" s="3" t="s">
        <v>352</v>
      </c>
      <c r="M1893" s="3" t="s">
        <v>45</v>
      </c>
      <c r="N1893" s="3" t="s">
        <v>124</v>
      </c>
      <c r="O1893" s="3" t="s">
        <v>62</v>
      </c>
      <c r="P1893" s="19"/>
      <c r="Q1893" s="4"/>
      <c r="R1893" s="3" t="s">
        <v>898</v>
      </c>
      <c r="S1893" s="3"/>
      <c r="T1893" s="3"/>
      <c r="U1893" s="4"/>
      <c r="V1893" s="4"/>
      <c r="W1893" s="4"/>
      <c r="X1893" s="4"/>
      <c r="Y1893" s="4"/>
      <c r="Z1893" s="4"/>
      <c r="AA1893" s="4"/>
      <c r="AB1893" s="4"/>
      <c r="AC1893" s="4"/>
      <c r="AD1893" s="4"/>
      <c r="AE1893" s="4"/>
      <c r="AF1893" s="4"/>
      <c r="AG1893" s="3" t="s">
        <v>62</v>
      </c>
      <c r="AH1893" s="3" t="s">
        <v>62</v>
      </c>
      <c r="AI1893" s="3" t="s">
        <v>62</v>
      </c>
      <c r="AJ1893" s="3" t="s">
        <v>62</v>
      </c>
      <c r="AK1893" s="3" t="s">
        <v>62</v>
      </c>
      <c r="AL1893" s="3" t="s">
        <v>62</v>
      </c>
      <c r="AM1893" s="3" t="s">
        <v>62</v>
      </c>
      <c r="AN1893" s="3" t="s">
        <v>62</v>
      </c>
      <c r="AO1893" s="3" t="s">
        <v>62</v>
      </c>
      <c r="AP1893" s="3" t="s">
        <v>46</v>
      </c>
      <c r="AQ1893" s="4"/>
    </row>
    <row r="1894" spans="1:43" ht="15.75" customHeight="1" x14ac:dyDescent="0.2">
      <c r="A1894" s="17">
        <v>43515</v>
      </c>
      <c r="B1894" s="17">
        <v>28703</v>
      </c>
      <c r="C1894" s="3" t="s">
        <v>54</v>
      </c>
      <c r="D1894" s="21">
        <v>47</v>
      </c>
      <c r="E1894" s="3" t="s">
        <v>55</v>
      </c>
      <c r="F1894" s="4"/>
      <c r="G1894" s="3">
        <v>63</v>
      </c>
      <c r="H1894" s="3" t="s">
        <v>49</v>
      </c>
      <c r="I1894" s="3" t="s">
        <v>1367</v>
      </c>
      <c r="J1894" s="3" t="s">
        <v>51</v>
      </c>
      <c r="K1894" s="3" t="s">
        <v>135</v>
      </c>
      <c r="L1894" s="3" t="s">
        <v>135</v>
      </c>
      <c r="M1894" s="3" t="s">
        <v>45</v>
      </c>
      <c r="N1894" s="3" t="s">
        <v>124</v>
      </c>
      <c r="O1894" s="3" t="s">
        <v>46</v>
      </c>
      <c r="P1894" s="17">
        <v>39448</v>
      </c>
      <c r="Q1894" s="5" t="s">
        <v>1368</v>
      </c>
      <c r="R1894" s="3" t="s">
        <v>845</v>
      </c>
      <c r="S1894" s="3"/>
      <c r="T1894" s="3"/>
      <c r="U1894" s="3" t="s">
        <v>62</v>
      </c>
      <c r="V1894" s="3" t="s">
        <v>46</v>
      </c>
      <c r="W1894" s="3" t="s">
        <v>62</v>
      </c>
      <c r="X1894" s="3" t="s">
        <v>62</v>
      </c>
      <c r="Y1894" s="4"/>
      <c r="Z1894" s="3" t="s">
        <v>62</v>
      </c>
      <c r="AA1894" s="3" t="s">
        <v>62</v>
      </c>
      <c r="AB1894" s="3" t="s">
        <v>62</v>
      </c>
      <c r="AC1894" s="3" t="s">
        <v>62</v>
      </c>
      <c r="AD1894" s="3" t="s">
        <v>62</v>
      </c>
      <c r="AE1894" s="4"/>
      <c r="AF1894" s="3" t="s">
        <v>846</v>
      </c>
      <c r="AG1894" s="4"/>
      <c r="AH1894" s="4"/>
      <c r="AI1894" s="4"/>
      <c r="AJ1894" s="4"/>
      <c r="AK1894" s="4"/>
      <c r="AL1894" s="4"/>
      <c r="AM1894" s="4"/>
      <c r="AN1894" s="4"/>
      <c r="AO1894" s="4"/>
      <c r="AP1894" s="4"/>
      <c r="AQ1894" s="4"/>
    </row>
    <row r="1895" spans="1:43" ht="15.75" customHeight="1" x14ac:dyDescent="0.2">
      <c r="A1895" s="17">
        <v>43588</v>
      </c>
      <c r="B1895" s="17">
        <v>34069</v>
      </c>
      <c r="C1895" s="3" t="s">
        <v>48</v>
      </c>
      <c r="D1895" s="21">
        <v>32</v>
      </c>
      <c r="E1895" s="3" t="s">
        <v>40</v>
      </c>
      <c r="F1895" s="4"/>
      <c r="G1895" s="4"/>
      <c r="H1895" s="3" t="s">
        <v>41</v>
      </c>
      <c r="I1895" s="3" t="s">
        <v>79</v>
      </c>
      <c r="J1895" s="3" t="s">
        <v>43</v>
      </c>
      <c r="K1895" s="3" t="s">
        <v>135</v>
      </c>
      <c r="L1895" s="3" t="s">
        <v>1369</v>
      </c>
      <c r="M1895" s="3" t="s">
        <v>45</v>
      </c>
      <c r="N1895" s="3" t="s">
        <v>58</v>
      </c>
      <c r="O1895" s="3" t="s">
        <v>62</v>
      </c>
      <c r="P1895" s="19"/>
      <c r="Q1895" s="4"/>
      <c r="R1895" s="3" t="s">
        <v>845</v>
      </c>
      <c r="S1895" s="3"/>
      <c r="T1895" s="3"/>
      <c r="U1895" s="3" t="s">
        <v>46</v>
      </c>
      <c r="V1895" s="4"/>
      <c r="W1895" s="4"/>
      <c r="X1895" s="4"/>
      <c r="Y1895" s="4"/>
      <c r="Z1895" s="4"/>
      <c r="AA1895" s="4"/>
      <c r="AB1895" s="4"/>
      <c r="AC1895" s="4"/>
      <c r="AD1895" s="4"/>
      <c r="AE1895" s="4"/>
      <c r="AF1895" s="3" t="s">
        <v>846</v>
      </c>
      <c r="AG1895" s="4"/>
      <c r="AH1895" s="4"/>
      <c r="AI1895" s="4"/>
      <c r="AJ1895" s="4"/>
      <c r="AK1895" s="4"/>
      <c r="AL1895" s="4"/>
      <c r="AM1895" s="4"/>
      <c r="AN1895" s="4"/>
      <c r="AO1895" s="4"/>
      <c r="AP1895" s="4"/>
      <c r="AQ1895" s="4"/>
    </row>
    <row r="1896" spans="1:43" ht="15.75" customHeight="1" x14ac:dyDescent="0.2">
      <c r="A1896" s="17" t="s">
        <v>1370</v>
      </c>
      <c r="B1896" s="17">
        <v>27760</v>
      </c>
      <c r="C1896" s="3" t="s">
        <v>39</v>
      </c>
      <c r="D1896" s="21">
        <v>49</v>
      </c>
      <c r="E1896" s="3" t="s">
        <v>40</v>
      </c>
      <c r="F1896" s="4"/>
      <c r="G1896" s="4"/>
      <c r="H1896" s="3" t="s">
        <v>49</v>
      </c>
      <c r="I1896" s="3" t="s">
        <v>1371</v>
      </c>
      <c r="J1896" s="3" t="s">
        <v>43</v>
      </c>
      <c r="K1896" s="3" t="s">
        <v>135</v>
      </c>
      <c r="L1896" s="3" t="s">
        <v>227</v>
      </c>
      <c r="M1896" s="3" t="s">
        <v>1227</v>
      </c>
      <c r="N1896" s="3" t="s">
        <v>53</v>
      </c>
      <c r="O1896" s="3" t="s">
        <v>62</v>
      </c>
      <c r="P1896" s="19"/>
      <c r="Q1896" s="4"/>
      <c r="R1896" s="3" t="s">
        <v>845</v>
      </c>
      <c r="S1896" s="3"/>
      <c r="T1896" s="3"/>
      <c r="U1896" s="4"/>
      <c r="V1896" s="3" t="s">
        <v>46</v>
      </c>
      <c r="W1896" s="4"/>
      <c r="X1896" s="4"/>
      <c r="Y1896" s="4"/>
      <c r="Z1896" s="4"/>
      <c r="AA1896" s="4"/>
      <c r="AB1896" s="4"/>
      <c r="AC1896" s="4"/>
      <c r="AD1896" s="4"/>
      <c r="AE1896" s="4"/>
      <c r="AF1896" s="3" t="s">
        <v>846</v>
      </c>
      <c r="AG1896" s="4"/>
      <c r="AH1896" s="4"/>
      <c r="AI1896" s="4"/>
      <c r="AJ1896" s="4"/>
      <c r="AK1896" s="4"/>
      <c r="AL1896" s="4"/>
      <c r="AM1896" s="4"/>
      <c r="AN1896" s="4"/>
      <c r="AO1896" s="4"/>
      <c r="AP1896" s="4"/>
      <c r="AQ1896" s="4"/>
    </row>
    <row r="1897" spans="1:43" ht="15.75" customHeight="1" x14ac:dyDescent="0.2">
      <c r="A1897" s="17" t="s">
        <v>1372</v>
      </c>
      <c r="B1897" s="17">
        <v>33118</v>
      </c>
      <c r="C1897" s="3" t="s">
        <v>48</v>
      </c>
      <c r="D1897" s="21">
        <v>35</v>
      </c>
      <c r="E1897" s="3" t="s">
        <v>55</v>
      </c>
      <c r="F1897" s="4"/>
      <c r="G1897" s="4"/>
      <c r="H1897" s="3" t="s">
        <v>41</v>
      </c>
      <c r="I1897" s="3" t="s">
        <v>1227</v>
      </c>
      <c r="J1897" s="3" t="s">
        <v>43</v>
      </c>
      <c r="K1897" s="3" t="s">
        <v>135</v>
      </c>
      <c r="L1897" s="3" t="s">
        <v>1373</v>
      </c>
      <c r="M1897" s="3" t="s">
        <v>1227</v>
      </c>
      <c r="N1897" s="3" t="s">
        <v>58</v>
      </c>
      <c r="O1897" s="3" t="s">
        <v>62</v>
      </c>
      <c r="P1897" s="19"/>
      <c r="Q1897" s="4"/>
      <c r="R1897" s="3" t="s">
        <v>898</v>
      </c>
      <c r="S1897" s="3"/>
      <c r="T1897" s="3"/>
      <c r="U1897" s="4"/>
      <c r="V1897" s="4"/>
      <c r="W1897" s="4"/>
      <c r="X1897" s="4"/>
      <c r="Y1897" s="4"/>
      <c r="Z1897" s="4"/>
      <c r="AA1897" s="4"/>
      <c r="AB1897" s="4"/>
      <c r="AC1897" s="4"/>
      <c r="AD1897" s="4"/>
      <c r="AE1897" s="4"/>
      <c r="AF1897" s="4"/>
      <c r="AG1897" s="3" t="s">
        <v>62</v>
      </c>
      <c r="AH1897" s="3" t="s">
        <v>62</v>
      </c>
      <c r="AI1897" s="3" t="s">
        <v>46</v>
      </c>
      <c r="AJ1897" s="3" t="s">
        <v>62</v>
      </c>
      <c r="AK1897" s="3" t="s">
        <v>62</v>
      </c>
      <c r="AL1897" s="3" t="s">
        <v>62</v>
      </c>
      <c r="AM1897" s="3" t="s">
        <v>62</v>
      </c>
      <c r="AN1897" s="3" t="s">
        <v>62</v>
      </c>
      <c r="AO1897" s="3" t="s">
        <v>62</v>
      </c>
      <c r="AP1897" s="3" t="s">
        <v>62</v>
      </c>
      <c r="AQ1897" s="4"/>
    </row>
    <row r="1898" spans="1:43" ht="15.75" customHeight="1" x14ac:dyDescent="0.2">
      <c r="A1898" s="17">
        <v>43593</v>
      </c>
      <c r="B1898" s="17">
        <v>27043</v>
      </c>
      <c r="C1898" s="3" t="s">
        <v>39</v>
      </c>
      <c r="D1898" s="21">
        <v>51</v>
      </c>
      <c r="E1898" s="3" t="s">
        <v>40</v>
      </c>
      <c r="F1898" s="4"/>
      <c r="G1898" s="4"/>
      <c r="H1898" s="3" t="s">
        <v>49</v>
      </c>
      <c r="I1898" s="3" t="s">
        <v>325</v>
      </c>
      <c r="J1898" s="3" t="s">
        <v>43</v>
      </c>
      <c r="K1898" s="3" t="s">
        <v>135</v>
      </c>
      <c r="L1898" s="3" t="s">
        <v>1374</v>
      </c>
      <c r="M1898" s="3" t="s">
        <v>45</v>
      </c>
      <c r="N1898" s="3" t="s">
        <v>58</v>
      </c>
      <c r="O1898" s="3" t="s">
        <v>62</v>
      </c>
      <c r="P1898" s="17" t="s">
        <v>1293</v>
      </c>
      <c r="Q1898" s="4"/>
      <c r="R1898" s="3" t="s">
        <v>845</v>
      </c>
      <c r="S1898" s="3"/>
      <c r="T1898" s="3"/>
      <c r="U1898" s="4"/>
      <c r="V1898" s="3" t="s">
        <v>46</v>
      </c>
      <c r="W1898" s="4"/>
      <c r="X1898" s="4"/>
      <c r="Y1898" s="4"/>
      <c r="Z1898" s="4"/>
      <c r="AA1898" s="4"/>
      <c r="AB1898" s="4"/>
      <c r="AC1898" s="4"/>
      <c r="AD1898" s="4"/>
      <c r="AE1898" s="4"/>
      <c r="AF1898" s="3" t="s">
        <v>846</v>
      </c>
      <c r="AG1898" s="4"/>
      <c r="AH1898" s="4"/>
      <c r="AI1898" s="4"/>
      <c r="AJ1898" s="4"/>
      <c r="AK1898" s="4"/>
      <c r="AL1898" s="4"/>
      <c r="AM1898" s="4"/>
      <c r="AN1898" s="4"/>
      <c r="AO1898" s="4"/>
      <c r="AP1898" s="4"/>
      <c r="AQ1898" s="4"/>
    </row>
    <row r="1899" spans="1:43" ht="15.75" customHeight="1" x14ac:dyDescent="0.2">
      <c r="A1899" s="17">
        <v>43602</v>
      </c>
      <c r="B1899" s="17">
        <v>23744</v>
      </c>
      <c r="C1899" s="3" t="s">
        <v>54</v>
      </c>
      <c r="D1899" s="21">
        <v>60</v>
      </c>
      <c r="E1899" s="3" t="s">
        <v>40</v>
      </c>
      <c r="F1899" s="4"/>
      <c r="G1899" s="4"/>
      <c r="H1899" s="3" t="s">
        <v>49</v>
      </c>
      <c r="I1899" s="3" t="s">
        <v>325</v>
      </c>
      <c r="J1899" s="3" t="s">
        <v>43</v>
      </c>
      <c r="K1899" s="3" t="s">
        <v>135</v>
      </c>
      <c r="L1899" s="3" t="s">
        <v>1375</v>
      </c>
      <c r="M1899" s="3" t="s">
        <v>45</v>
      </c>
      <c r="N1899" s="3" t="s">
        <v>58</v>
      </c>
      <c r="O1899" s="3" t="s">
        <v>46</v>
      </c>
      <c r="P1899" s="17">
        <v>43513</v>
      </c>
      <c r="Q1899" s="4"/>
      <c r="R1899" s="3" t="s">
        <v>898</v>
      </c>
      <c r="S1899" s="3"/>
      <c r="T1899" s="3"/>
      <c r="U1899" s="4"/>
      <c r="V1899" s="4"/>
      <c r="W1899" s="4"/>
      <c r="X1899" s="4"/>
      <c r="Y1899" s="4"/>
      <c r="Z1899" s="4"/>
      <c r="AA1899" s="4"/>
      <c r="AB1899" s="4"/>
      <c r="AC1899" s="4"/>
      <c r="AD1899" s="4"/>
      <c r="AE1899" s="4"/>
      <c r="AF1899" s="4"/>
      <c r="AG1899" s="3" t="s">
        <v>46</v>
      </c>
      <c r="AH1899" s="3" t="s">
        <v>62</v>
      </c>
      <c r="AI1899" s="3" t="s">
        <v>62</v>
      </c>
      <c r="AJ1899" s="3" t="s">
        <v>62</v>
      </c>
      <c r="AK1899" s="3" t="s">
        <v>62</v>
      </c>
      <c r="AL1899" s="3" t="s">
        <v>62</v>
      </c>
      <c r="AM1899" s="3" t="s">
        <v>62</v>
      </c>
      <c r="AN1899" s="3" t="s">
        <v>62</v>
      </c>
      <c r="AO1899" s="3" t="s">
        <v>46</v>
      </c>
      <c r="AP1899" s="3" t="s">
        <v>46</v>
      </c>
      <c r="AQ1899" s="3" t="s">
        <v>1376</v>
      </c>
    </row>
    <row r="1900" spans="1:43" ht="15.75" customHeight="1" x14ac:dyDescent="0.2">
      <c r="A1900" s="17">
        <v>43607</v>
      </c>
      <c r="B1900" s="17">
        <v>32066</v>
      </c>
      <c r="C1900" s="3" t="s">
        <v>48</v>
      </c>
      <c r="D1900" s="21">
        <v>38</v>
      </c>
      <c r="E1900" s="3" t="s">
        <v>55</v>
      </c>
      <c r="F1900" s="4"/>
      <c r="G1900" s="4"/>
      <c r="H1900" s="3" t="s">
        <v>49</v>
      </c>
      <c r="I1900" s="3" t="s">
        <v>1377</v>
      </c>
      <c r="J1900" s="3" t="s">
        <v>43</v>
      </c>
      <c r="K1900" s="3" t="s">
        <v>135</v>
      </c>
      <c r="L1900" s="3" t="s">
        <v>345</v>
      </c>
      <c r="M1900" s="3" t="s">
        <v>45</v>
      </c>
      <c r="N1900" s="3" t="s">
        <v>58</v>
      </c>
      <c r="O1900" s="3" t="s">
        <v>62</v>
      </c>
      <c r="P1900" s="19"/>
      <c r="Q1900" s="4"/>
      <c r="R1900" s="3" t="s">
        <v>47</v>
      </c>
      <c r="S1900" s="3"/>
      <c r="T1900" s="3"/>
      <c r="U1900" s="4"/>
      <c r="V1900" s="4"/>
      <c r="W1900" s="4"/>
      <c r="X1900" s="4"/>
      <c r="Y1900" s="4"/>
      <c r="Z1900" s="4"/>
      <c r="AA1900" s="4"/>
      <c r="AB1900" s="4"/>
      <c r="AC1900" s="4"/>
      <c r="AD1900" s="4"/>
      <c r="AE1900" s="4"/>
      <c r="AF1900" s="4"/>
      <c r="AG1900" s="4"/>
      <c r="AH1900" s="4"/>
      <c r="AI1900" s="4"/>
      <c r="AJ1900" s="4"/>
      <c r="AK1900" s="4"/>
      <c r="AL1900" s="4"/>
      <c r="AM1900" s="4"/>
      <c r="AN1900" s="4"/>
      <c r="AO1900" s="4"/>
      <c r="AP1900" s="4"/>
      <c r="AQ1900" s="4"/>
    </row>
    <row r="1901" spans="1:43" ht="15.75" customHeight="1" x14ac:dyDescent="0.2">
      <c r="A1901" s="17">
        <v>43607</v>
      </c>
      <c r="B1901" s="17">
        <v>34409</v>
      </c>
      <c r="C1901" s="3" t="s">
        <v>48</v>
      </c>
      <c r="D1901" s="21">
        <v>31</v>
      </c>
      <c r="E1901" s="3" t="s">
        <v>40</v>
      </c>
      <c r="F1901" s="4"/>
      <c r="G1901" s="4"/>
      <c r="H1901" s="3" t="s">
        <v>41</v>
      </c>
      <c r="I1901" s="3" t="s">
        <v>1378</v>
      </c>
      <c r="J1901" s="3" t="s">
        <v>60</v>
      </c>
      <c r="K1901" s="3" t="s">
        <v>135</v>
      </c>
      <c r="L1901" s="3" t="s">
        <v>377</v>
      </c>
      <c r="M1901" s="3" t="s">
        <v>45</v>
      </c>
      <c r="N1901" s="3" t="s">
        <v>58</v>
      </c>
      <c r="O1901" s="3" t="s">
        <v>46</v>
      </c>
      <c r="P1901" s="17">
        <v>42877</v>
      </c>
      <c r="Q1901" s="4"/>
      <c r="R1901" s="3" t="s">
        <v>898</v>
      </c>
      <c r="S1901" s="3"/>
      <c r="T1901" s="3"/>
      <c r="U1901" s="4"/>
      <c r="V1901" s="4"/>
      <c r="W1901" s="4"/>
      <c r="X1901" s="4"/>
      <c r="Y1901" s="4"/>
      <c r="Z1901" s="4"/>
      <c r="AA1901" s="4"/>
      <c r="AB1901" s="4"/>
      <c r="AC1901" s="4"/>
      <c r="AD1901" s="4"/>
      <c r="AE1901" s="4"/>
      <c r="AF1901" s="4"/>
      <c r="AG1901" s="3" t="s">
        <v>46</v>
      </c>
      <c r="AH1901" s="3" t="s">
        <v>62</v>
      </c>
      <c r="AI1901" s="3" t="s">
        <v>46</v>
      </c>
      <c r="AJ1901" s="3" t="s">
        <v>62</v>
      </c>
      <c r="AK1901" s="3" t="s">
        <v>62</v>
      </c>
      <c r="AL1901" s="3" t="s">
        <v>62</v>
      </c>
      <c r="AM1901" s="3" t="s">
        <v>62</v>
      </c>
      <c r="AN1901" s="3" t="s">
        <v>62</v>
      </c>
      <c r="AO1901" s="3" t="s">
        <v>62</v>
      </c>
      <c r="AP1901" s="3" t="s">
        <v>62</v>
      </c>
      <c r="AQ1901" s="4"/>
    </row>
    <row r="1902" spans="1:43" ht="15.75" customHeight="1" x14ac:dyDescent="0.2">
      <c r="A1902" s="17">
        <v>43607</v>
      </c>
      <c r="B1902" s="17">
        <v>21186</v>
      </c>
      <c r="C1902" s="3" t="s">
        <v>54</v>
      </c>
      <c r="D1902" s="21">
        <v>67</v>
      </c>
      <c r="E1902" s="3" t="s">
        <v>40</v>
      </c>
      <c r="F1902" s="4"/>
      <c r="G1902" s="4"/>
      <c r="H1902" s="3" t="s">
        <v>49</v>
      </c>
      <c r="I1902" s="3" t="s">
        <v>1379</v>
      </c>
      <c r="J1902" s="3" t="s">
        <v>51</v>
      </c>
      <c r="K1902" s="3" t="s">
        <v>135</v>
      </c>
      <c r="L1902" s="3" t="s">
        <v>1380</v>
      </c>
      <c r="M1902" s="3" t="s">
        <v>45</v>
      </c>
      <c r="N1902" s="3" t="s">
        <v>58</v>
      </c>
      <c r="O1902" s="3" t="s">
        <v>62</v>
      </c>
      <c r="P1902" s="19"/>
      <c r="Q1902" s="4"/>
      <c r="R1902" s="3" t="s">
        <v>845</v>
      </c>
      <c r="S1902" s="3"/>
      <c r="T1902" s="3"/>
      <c r="U1902" s="4"/>
      <c r="V1902" s="3" t="s">
        <v>46</v>
      </c>
      <c r="W1902" s="4"/>
      <c r="X1902" s="4"/>
      <c r="Y1902" s="4"/>
      <c r="Z1902" s="4"/>
      <c r="AA1902" s="4"/>
      <c r="AB1902" s="4"/>
      <c r="AC1902" s="4"/>
      <c r="AD1902" s="4"/>
      <c r="AE1902" s="4"/>
      <c r="AF1902" s="3" t="s">
        <v>846</v>
      </c>
      <c r="AG1902" s="4"/>
      <c r="AH1902" s="4"/>
      <c r="AI1902" s="4"/>
      <c r="AJ1902" s="4"/>
      <c r="AK1902" s="4"/>
      <c r="AL1902" s="4"/>
      <c r="AM1902" s="4"/>
      <c r="AN1902" s="4"/>
      <c r="AO1902" s="4"/>
      <c r="AP1902" s="4"/>
      <c r="AQ1902" s="4"/>
    </row>
    <row r="1903" spans="1:43" ht="15.75" customHeight="1" x14ac:dyDescent="0.2">
      <c r="A1903" s="17">
        <v>43612</v>
      </c>
      <c r="B1903" s="17">
        <v>33251</v>
      </c>
      <c r="C1903" s="3" t="s">
        <v>48</v>
      </c>
      <c r="D1903" s="21">
        <v>34</v>
      </c>
      <c r="E1903" s="3" t="s">
        <v>40</v>
      </c>
      <c r="F1903" s="4"/>
      <c r="G1903" s="4"/>
      <c r="H1903" s="3" t="s">
        <v>41</v>
      </c>
      <c r="I1903" s="3" t="s">
        <v>79</v>
      </c>
      <c r="J1903" s="3" t="s">
        <v>157</v>
      </c>
      <c r="K1903" s="3" t="s">
        <v>135</v>
      </c>
      <c r="L1903" s="3" t="s">
        <v>331</v>
      </c>
      <c r="M1903" s="3" t="s">
        <v>1227</v>
      </c>
      <c r="N1903" s="3" t="s">
        <v>39</v>
      </c>
      <c r="O1903" s="3" t="s">
        <v>62</v>
      </c>
      <c r="P1903" s="19"/>
      <c r="Q1903" s="4"/>
      <c r="R1903" s="3" t="s">
        <v>898</v>
      </c>
      <c r="S1903" s="3"/>
      <c r="T1903" s="3"/>
      <c r="U1903" s="4"/>
      <c r="V1903" s="4"/>
      <c r="W1903" s="4"/>
      <c r="X1903" s="4"/>
      <c r="Y1903" s="4"/>
      <c r="Z1903" s="4"/>
      <c r="AA1903" s="4"/>
      <c r="AB1903" s="4"/>
      <c r="AC1903" s="4"/>
      <c r="AD1903" s="4"/>
      <c r="AE1903" s="4"/>
      <c r="AF1903" s="4"/>
      <c r="AG1903" s="3" t="s">
        <v>62</v>
      </c>
      <c r="AH1903" s="3" t="s">
        <v>46</v>
      </c>
      <c r="AI1903" s="3" t="s">
        <v>62</v>
      </c>
      <c r="AJ1903" s="3" t="s">
        <v>62</v>
      </c>
      <c r="AK1903" s="3" t="s">
        <v>62</v>
      </c>
      <c r="AL1903" s="3" t="s">
        <v>62</v>
      </c>
      <c r="AM1903" s="3" t="s">
        <v>62</v>
      </c>
      <c r="AN1903" s="3" t="s">
        <v>62</v>
      </c>
      <c r="AO1903" s="3" t="s">
        <v>62</v>
      </c>
      <c r="AP1903" s="3" t="s">
        <v>62</v>
      </c>
      <c r="AQ1903" s="4"/>
    </row>
    <row r="1904" spans="1:43" ht="15.75" customHeight="1" x14ac:dyDescent="0.2">
      <c r="A1904" s="17">
        <v>43612</v>
      </c>
      <c r="B1904" s="17">
        <v>27593</v>
      </c>
      <c r="C1904" s="3" t="s">
        <v>39</v>
      </c>
      <c r="D1904" s="21">
        <v>50</v>
      </c>
      <c r="E1904" s="3" t="s">
        <v>40</v>
      </c>
      <c r="F1904" s="4"/>
      <c r="G1904" s="4"/>
      <c r="H1904" s="3" t="s">
        <v>49</v>
      </c>
      <c r="I1904" s="3" t="s">
        <v>1381</v>
      </c>
      <c r="J1904" s="3" t="s">
        <v>43</v>
      </c>
      <c r="K1904" s="3" t="s">
        <v>135</v>
      </c>
      <c r="L1904" s="3" t="s">
        <v>52</v>
      </c>
      <c r="M1904" s="3" t="s">
        <v>1227</v>
      </c>
      <c r="N1904" s="3" t="s">
        <v>84</v>
      </c>
      <c r="O1904" s="3" t="s">
        <v>62</v>
      </c>
      <c r="P1904" s="19"/>
      <c r="Q1904" s="4"/>
      <c r="R1904" s="3" t="s">
        <v>898</v>
      </c>
      <c r="S1904" s="3"/>
      <c r="T1904" s="3"/>
      <c r="U1904" s="4"/>
      <c r="V1904" s="4"/>
      <c r="W1904" s="4"/>
      <c r="X1904" s="4"/>
      <c r="Y1904" s="4"/>
      <c r="Z1904" s="4"/>
      <c r="AA1904" s="4"/>
      <c r="AB1904" s="4"/>
      <c r="AC1904" s="4"/>
      <c r="AD1904" s="4"/>
      <c r="AE1904" s="4"/>
      <c r="AF1904" s="4"/>
      <c r="AG1904" s="3" t="s">
        <v>46</v>
      </c>
      <c r="AH1904" s="3" t="s">
        <v>46</v>
      </c>
      <c r="AI1904" s="3" t="s">
        <v>62</v>
      </c>
      <c r="AJ1904" s="3" t="s">
        <v>62</v>
      </c>
      <c r="AK1904" s="3" t="s">
        <v>62</v>
      </c>
      <c r="AL1904" s="3" t="s">
        <v>62</v>
      </c>
      <c r="AM1904" s="3" t="s">
        <v>62</v>
      </c>
      <c r="AN1904" s="3" t="s">
        <v>62</v>
      </c>
      <c r="AO1904" s="3" t="s">
        <v>62</v>
      </c>
      <c r="AP1904" s="3" t="s">
        <v>62</v>
      </c>
      <c r="AQ1904" s="4"/>
    </row>
    <row r="1905" spans="1:43" ht="15.75" customHeight="1" x14ac:dyDescent="0.2">
      <c r="A1905" s="17">
        <v>43614</v>
      </c>
      <c r="B1905" s="17">
        <v>33071</v>
      </c>
      <c r="C1905" s="3" t="s">
        <v>54</v>
      </c>
      <c r="D1905" s="21">
        <v>35</v>
      </c>
      <c r="E1905" s="3" t="s">
        <v>55</v>
      </c>
      <c r="F1905" s="4"/>
      <c r="G1905" s="4"/>
      <c r="H1905" s="3" t="s">
        <v>41</v>
      </c>
      <c r="I1905" s="3" t="s">
        <v>134</v>
      </c>
      <c r="J1905" s="3" t="s">
        <v>60</v>
      </c>
      <c r="K1905" s="3" t="s">
        <v>135</v>
      </c>
      <c r="L1905" s="3" t="s">
        <v>733</v>
      </c>
      <c r="M1905" s="3" t="s">
        <v>45</v>
      </c>
      <c r="N1905" s="3" t="s">
        <v>39</v>
      </c>
      <c r="O1905" s="3" t="s">
        <v>62</v>
      </c>
      <c r="P1905" s="17" t="s">
        <v>1293</v>
      </c>
      <c r="Q1905" s="4"/>
      <c r="R1905" s="3" t="s">
        <v>845</v>
      </c>
      <c r="S1905" s="3"/>
      <c r="T1905" s="3"/>
      <c r="U1905" s="4"/>
      <c r="V1905" s="3" t="s">
        <v>46</v>
      </c>
      <c r="W1905" s="4"/>
      <c r="X1905" s="4"/>
      <c r="Y1905" s="2">
        <v>43606</v>
      </c>
      <c r="Z1905" s="3" t="s">
        <v>46</v>
      </c>
      <c r="AA1905" s="4"/>
      <c r="AB1905" s="4"/>
      <c r="AC1905" s="4"/>
      <c r="AD1905" s="4"/>
      <c r="AE1905" s="4"/>
      <c r="AF1905" s="3" t="s">
        <v>846</v>
      </c>
      <c r="AG1905" s="4"/>
      <c r="AH1905" s="4"/>
      <c r="AI1905" s="4"/>
      <c r="AJ1905" s="4"/>
      <c r="AK1905" s="4"/>
      <c r="AL1905" s="4"/>
      <c r="AM1905" s="4"/>
      <c r="AN1905" s="4"/>
      <c r="AO1905" s="4"/>
      <c r="AP1905" s="4"/>
      <c r="AQ1905" s="4"/>
    </row>
    <row r="1906" spans="1:43" ht="15.75" customHeight="1" x14ac:dyDescent="0.2">
      <c r="A1906" s="17">
        <v>43610</v>
      </c>
      <c r="B1906" s="17">
        <v>27490</v>
      </c>
      <c r="C1906" s="3" t="s">
        <v>92</v>
      </c>
      <c r="D1906" s="21">
        <v>50</v>
      </c>
      <c r="E1906" s="3" t="s">
        <v>55</v>
      </c>
      <c r="F1906" s="4"/>
      <c r="G1906" s="4"/>
      <c r="H1906" s="3" t="s">
        <v>41</v>
      </c>
      <c r="I1906" s="3" t="s">
        <v>1294</v>
      </c>
      <c r="J1906" s="3" t="s">
        <v>51</v>
      </c>
      <c r="K1906" s="3" t="s">
        <v>135</v>
      </c>
      <c r="L1906" s="3" t="s">
        <v>1382</v>
      </c>
      <c r="M1906" s="3" t="s">
        <v>1227</v>
      </c>
      <c r="N1906" s="3" t="s">
        <v>84</v>
      </c>
      <c r="O1906" s="3" t="s">
        <v>46</v>
      </c>
      <c r="P1906" s="17">
        <v>41275</v>
      </c>
      <c r="Q1906" s="4"/>
      <c r="R1906" s="3" t="s">
        <v>845</v>
      </c>
      <c r="S1906" s="3"/>
      <c r="T1906" s="3"/>
      <c r="U1906" s="4"/>
      <c r="V1906" s="3" t="s">
        <v>46</v>
      </c>
      <c r="W1906" s="4"/>
      <c r="X1906" s="4"/>
      <c r="Y1906" s="2">
        <v>43490</v>
      </c>
      <c r="Z1906" s="4"/>
      <c r="AA1906" s="4"/>
      <c r="AB1906" s="4"/>
      <c r="AC1906" s="4"/>
      <c r="AD1906" s="4"/>
      <c r="AE1906" s="4"/>
      <c r="AF1906" s="3" t="s">
        <v>846</v>
      </c>
      <c r="AG1906" s="4"/>
      <c r="AH1906" s="4"/>
      <c r="AI1906" s="4"/>
      <c r="AJ1906" s="4"/>
      <c r="AK1906" s="4"/>
      <c r="AL1906" s="4"/>
      <c r="AM1906" s="4"/>
      <c r="AN1906" s="4"/>
      <c r="AO1906" s="4"/>
      <c r="AP1906" s="4"/>
      <c r="AQ1906" s="4"/>
    </row>
    <row r="1907" spans="1:43" ht="15.75" customHeight="1" x14ac:dyDescent="0.2">
      <c r="A1907" s="17">
        <v>43504</v>
      </c>
      <c r="B1907" s="17">
        <v>43514</v>
      </c>
      <c r="C1907" s="3" t="s">
        <v>54</v>
      </c>
      <c r="D1907" s="21"/>
      <c r="E1907" s="3" t="s">
        <v>40</v>
      </c>
      <c r="F1907" s="4"/>
      <c r="G1907" s="4"/>
      <c r="H1907" s="3" t="s">
        <v>41</v>
      </c>
      <c r="I1907" s="3" t="s">
        <v>1383</v>
      </c>
      <c r="J1907" s="3" t="s">
        <v>43</v>
      </c>
      <c r="K1907" s="3" t="s">
        <v>135</v>
      </c>
      <c r="L1907" s="3" t="s">
        <v>227</v>
      </c>
      <c r="M1907" s="3" t="s">
        <v>45</v>
      </c>
      <c r="N1907" s="3" t="s">
        <v>39</v>
      </c>
      <c r="O1907" s="3" t="s">
        <v>62</v>
      </c>
      <c r="P1907" s="19"/>
      <c r="Q1907" s="4"/>
      <c r="R1907" s="3" t="s">
        <v>845</v>
      </c>
      <c r="S1907" s="3"/>
      <c r="T1907" s="3"/>
      <c r="U1907" s="4"/>
      <c r="V1907" s="3" t="s">
        <v>46</v>
      </c>
      <c r="W1907" s="4"/>
      <c r="X1907" s="4"/>
      <c r="Y1907" s="4"/>
      <c r="Z1907" s="4"/>
      <c r="AA1907" s="4"/>
      <c r="AB1907" s="4"/>
      <c r="AC1907" s="4"/>
      <c r="AD1907" s="4"/>
      <c r="AE1907" s="4"/>
      <c r="AF1907" s="3" t="s">
        <v>846</v>
      </c>
      <c r="AG1907" s="4"/>
      <c r="AH1907" s="4"/>
      <c r="AI1907" s="4"/>
      <c r="AJ1907" s="4"/>
      <c r="AK1907" s="4"/>
      <c r="AL1907" s="4"/>
      <c r="AM1907" s="4"/>
      <c r="AN1907" s="4"/>
      <c r="AO1907" s="4"/>
      <c r="AP1907" s="4"/>
      <c r="AQ1907" s="4"/>
    </row>
    <row r="1908" spans="1:43" ht="15.75" customHeight="1" x14ac:dyDescent="0.2">
      <c r="A1908" s="17">
        <v>43504</v>
      </c>
      <c r="B1908" s="17">
        <v>34207</v>
      </c>
      <c r="C1908" s="3" t="s">
        <v>48</v>
      </c>
      <c r="D1908" s="21">
        <v>32</v>
      </c>
      <c r="E1908" s="3" t="s">
        <v>40</v>
      </c>
      <c r="F1908" s="4"/>
      <c r="G1908" s="4"/>
      <c r="H1908" s="3" t="s">
        <v>41</v>
      </c>
      <c r="I1908" s="3" t="s">
        <v>79</v>
      </c>
      <c r="J1908" s="3" t="s">
        <v>157</v>
      </c>
      <c r="K1908" s="3" t="s">
        <v>135</v>
      </c>
      <c r="L1908" s="3" t="s">
        <v>331</v>
      </c>
      <c r="M1908" s="3" t="s">
        <v>45</v>
      </c>
      <c r="N1908" s="3" t="s">
        <v>58</v>
      </c>
      <c r="O1908" s="3" t="s">
        <v>62</v>
      </c>
      <c r="P1908" s="19"/>
      <c r="Q1908" s="4"/>
      <c r="R1908" s="3" t="s">
        <v>898</v>
      </c>
      <c r="S1908" s="3"/>
      <c r="T1908" s="3"/>
      <c r="U1908" s="4"/>
      <c r="V1908" s="4"/>
      <c r="W1908" s="4"/>
      <c r="X1908" s="4"/>
      <c r="Y1908" s="4"/>
      <c r="Z1908" s="4"/>
      <c r="AA1908" s="4"/>
      <c r="AB1908" s="4"/>
      <c r="AC1908" s="4"/>
      <c r="AD1908" s="4"/>
      <c r="AE1908" s="4"/>
      <c r="AF1908" s="4"/>
      <c r="AG1908" s="3" t="s">
        <v>62</v>
      </c>
      <c r="AH1908" s="3" t="s">
        <v>46</v>
      </c>
      <c r="AI1908" s="3" t="s">
        <v>62</v>
      </c>
      <c r="AJ1908" s="3" t="s">
        <v>62</v>
      </c>
      <c r="AK1908" s="3" t="s">
        <v>62</v>
      </c>
      <c r="AL1908" s="3" t="s">
        <v>62</v>
      </c>
      <c r="AM1908" s="3" t="s">
        <v>62</v>
      </c>
      <c r="AN1908" s="3" t="s">
        <v>62</v>
      </c>
      <c r="AO1908" s="3" t="s">
        <v>62</v>
      </c>
      <c r="AP1908" s="3" t="s">
        <v>62</v>
      </c>
      <c r="AQ1908" s="4"/>
    </row>
    <row r="1909" spans="1:43" ht="15.75" customHeight="1" x14ac:dyDescent="0.2">
      <c r="A1909" s="17">
        <v>43522</v>
      </c>
      <c r="B1909" s="17">
        <v>43632</v>
      </c>
      <c r="C1909" s="3" t="s">
        <v>54</v>
      </c>
      <c r="D1909" s="21"/>
      <c r="E1909" s="3" t="s">
        <v>40</v>
      </c>
      <c r="F1909" s="4"/>
      <c r="G1909" s="4"/>
      <c r="H1909" s="3" t="s">
        <v>41</v>
      </c>
      <c r="I1909" s="3" t="s">
        <v>134</v>
      </c>
      <c r="J1909" s="3" t="s">
        <v>60</v>
      </c>
      <c r="K1909" s="3" t="s">
        <v>135</v>
      </c>
      <c r="L1909" s="3" t="s">
        <v>364</v>
      </c>
      <c r="M1909" s="3" t="s">
        <v>1227</v>
      </c>
      <c r="N1909" s="3" t="s">
        <v>58</v>
      </c>
      <c r="O1909" s="3" t="s">
        <v>62</v>
      </c>
      <c r="P1909" s="19"/>
      <c r="Q1909" s="4"/>
      <c r="R1909" s="3" t="s">
        <v>845</v>
      </c>
      <c r="S1909" s="3"/>
      <c r="T1909" s="3"/>
      <c r="U1909" s="4"/>
      <c r="V1909" s="3" t="s">
        <v>46</v>
      </c>
      <c r="W1909" s="4"/>
      <c r="X1909" s="4"/>
      <c r="Y1909" s="4"/>
      <c r="Z1909" s="4"/>
      <c r="AA1909" s="4"/>
      <c r="AB1909" s="4"/>
      <c r="AC1909" s="4"/>
      <c r="AD1909" s="4"/>
      <c r="AE1909" s="4"/>
      <c r="AF1909" s="3" t="s">
        <v>846</v>
      </c>
      <c r="AG1909" s="4"/>
      <c r="AH1909" s="4"/>
      <c r="AI1909" s="4"/>
      <c r="AJ1909" s="4"/>
      <c r="AK1909" s="4"/>
      <c r="AL1909" s="4"/>
      <c r="AM1909" s="4"/>
      <c r="AN1909" s="4"/>
      <c r="AO1909" s="4"/>
      <c r="AP1909" s="4"/>
      <c r="AQ1909" s="4"/>
    </row>
    <row r="1910" spans="1:43" ht="15.75" customHeight="1" x14ac:dyDescent="0.2">
      <c r="A1910" s="17">
        <v>43516</v>
      </c>
      <c r="B1910" s="17">
        <v>27013</v>
      </c>
      <c r="C1910" s="3" t="s">
        <v>92</v>
      </c>
      <c r="D1910" s="21">
        <v>52</v>
      </c>
      <c r="E1910" s="3" t="s">
        <v>40</v>
      </c>
      <c r="F1910" s="4"/>
      <c r="G1910" s="4"/>
      <c r="H1910" s="3" t="s">
        <v>41</v>
      </c>
      <c r="I1910" s="3" t="s">
        <v>798</v>
      </c>
      <c r="J1910" s="3" t="s">
        <v>1357</v>
      </c>
      <c r="K1910" s="3" t="s">
        <v>5509</v>
      </c>
      <c r="L1910" s="3" t="s">
        <v>1227</v>
      </c>
      <c r="M1910" s="3" t="s">
        <v>45</v>
      </c>
      <c r="N1910" s="3" t="s">
        <v>84</v>
      </c>
      <c r="O1910" s="3" t="s">
        <v>62</v>
      </c>
      <c r="P1910" s="19"/>
      <c r="Q1910" s="4"/>
      <c r="R1910" s="3" t="s">
        <v>845</v>
      </c>
      <c r="S1910" s="3"/>
      <c r="T1910" s="3"/>
      <c r="U1910" s="4"/>
      <c r="V1910" s="3" t="s">
        <v>46</v>
      </c>
      <c r="W1910" s="4"/>
      <c r="X1910" s="4"/>
      <c r="Y1910" s="4"/>
      <c r="Z1910" s="4"/>
      <c r="AA1910" s="4"/>
      <c r="AB1910" s="4"/>
      <c r="AC1910" s="4"/>
      <c r="AD1910" s="4"/>
      <c r="AE1910" s="4"/>
      <c r="AF1910" s="3" t="s">
        <v>846</v>
      </c>
      <c r="AG1910" s="4"/>
      <c r="AH1910" s="4"/>
      <c r="AI1910" s="4"/>
      <c r="AJ1910" s="4"/>
      <c r="AK1910" s="4"/>
      <c r="AL1910" s="4"/>
      <c r="AM1910" s="4"/>
      <c r="AN1910" s="4"/>
      <c r="AO1910" s="4"/>
      <c r="AP1910" s="4"/>
      <c r="AQ1910" s="4"/>
    </row>
    <row r="1911" spans="1:43" ht="15.75" customHeight="1" x14ac:dyDescent="0.2">
      <c r="A1911" s="17">
        <v>43524</v>
      </c>
      <c r="B1911" s="17">
        <v>31716</v>
      </c>
      <c r="C1911" s="3" t="s">
        <v>48</v>
      </c>
      <c r="D1911" s="21">
        <v>39</v>
      </c>
      <c r="E1911" s="3" t="s">
        <v>40</v>
      </c>
      <c r="F1911" s="4"/>
      <c r="G1911" s="4"/>
      <c r="H1911" s="3" t="s">
        <v>41</v>
      </c>
      <c r="I1911" s="3" t="s">
        <v>1384</v>
      </c>
      <c r="J1911" s="3" t="s">
        <v>60</v>
      </c>
      <c r="K1911" s="3" t="s">
        <v>135</v>
      </c>
      <c r="L1911" s="3" t="s">
        <v>1385</v>
      </c>
      <c r="M1911" s="3" t="s">
        <v>1227</v>
      </c>
      <c r="N1911" s="3" t="s">
        <v>84</v>
      </c>
      <c r="O1911" s="3" t="s">
        <v>62</v>
      </c>
      <c r="P1911" s="19"/>
      <c r="Q1911" s="4"/>
      <c r="R1911" s="3" t="s">
        <v>845</v>
      </c>
      <c r="S1911" s="3"/>
      <c r="T1911" s="3"/>
      <c r="U1911" s="4"/>
      <c r="V1911" s="3" t="s">
        <v>46</v>
      </c>
      <c r="W1911" s="4"/>
      <c r="X1911" s="4"/>
      <c r="Y1911" s="4"/>
      <c r="Z1911" s="4"/>
      <c r="AA1911" s="4"/>
      <c r="AB1911" s="4"/>
      <c r="AC1911" s="4"/>
      <c r="AD1911" s="4"/>
      <c r="AE1911" s="4"/>
      <c r="AF1911" s="3" t="s">
        <v>846</v>
      </c>
      <c r="AG1911" s="4"/>
      <c r="AH1911" s="4"/>
      <c r="AI1911" s="4"/>
      <c r="AJ1911" s="4"/>
      <c r="AK1911" s="4"/>
      <c r="AL1911" s="4"/>
      <c r="AM1911" s="4"/>
      <c r="AN1911" s="4"/>
      <c r="AO1911" s="4"/>
      <c r="AP1911" s="4"/>
      <c r="AQ1911" s="4"/>
    </row>
    <row r="1912" spans="1:43" ht="15.75" customHeight="1" x14ac:dyDescent="0.2">
      <c r="A1912" s="17" t="s">
        <v>1386</v>
      </c>
      <c r="B1912" s="17">
        <v>29323</v>
      </c>
      <c r="C1912" s="3" t="s">
        <v>39</v>
      </c>
      <c r="D1912" s="21">
        <v>45</v>
      </c>
      <c r="E1912" s="3" t="s">
        <v>40</v>
      </c>
      <c r="F1912" s="4"/>
      <c r="G1912" s="4"/>
      <c r="H1912" s="3" t="s">
        <v>41</v>
      </c>
      <c r="I1912" s="3" t="s">
        <v>363</v>
      </c>
      <c r="J1912" s="3" t="s">
        <v>1227</v>
      </c>
      <c r="K1912" s="3" t="s">
        <v>5509</v>
      </c>
      <c r="L1912" s="3" t="s">
        <v>1227</v>
      </c>
      <c r="M1912" s="3" t="s">
        <v>45</v>
      </c>
      <c r="N1912" s="3" t="s">
        <v>39</v>
      </c>
      <c r="O1912" s="3" t="s">
        <v>62</v>
      </c>
      <c r="P1912" s="19"/>
      <c r="Q1912" s="4"/>
      <c r="R1912" s="3" t="s">
        <v>845</v>
      </c>
      <c r="S1912" s="3"/>
      <c r="T1912" s="3"/>
      <c r="U1912" s="4"/>
      <c r="V1912" s="3" t="s">
        <v>46</v>
      </c>
      <c r="W1912" s="4"/>
      <c r="X1912" s="4"/>
      <c r="Y1912" s="4"/>
      <c r="Z1912" s="4"/>
      <c r="AA1912" s="4"/>
      <c r="AB1912" s="4"/>
      <c r="AC1912" s="4"/>
      <c r="AD1912" s="4"/>
      <c r="AE1912" s="4"/>
      <c r="AF1912" s="3" t="s">
        <v>846</v>
      </c>
      <c r="AG1912" s="4"/>
      <c r="AH1912" s="4"/>
      <c r="AI1912" s="4"/>
      <c r="AJ1912" s="4"/>
      <c r="AK1912" s="4"/>
      <c r="AL1912" s="4"/>
      <c r="AM1912" s="4"/>
      <c r="AN1912" s="4"/>
      <c r="AO1912" s="4"/>
      <c r="AP1912" s="4"/>
      <c r="AQ1912" s="4"/>
    </row>
    <row r="1913" spans="1:43" ht="15.75" customHeight="1" x14ac:dyDescent="0.2">
      <c r="A1913" s="17">
        <v>43591</v>
      </c>
      <c r="B1913" s="17">
        <v>30016</v>
      </c>
      <c r="C1913" s="3" t="s">
        <v>48</v>
      </c>
      <c r="D1913" s="21">
        <v>43</v>
      </c>
      <c r="E1913" s="3" t="s">
        <v>40</v>
      </c>
      <c r="F1913" s="4"/>
      <c r="G1913" s="4"/>
      <c r="H1913" s="3" t="s">
        <v>41</v>
      </c>
      <c r="I1913" s="3" t="s">
        <v>1227</v>
      </c>
      <c r="J1913" s="3" t="s">
        <v>60</v>
      </c>
      <c r="K1913" s="3" t="s">
        <v>135</v>
      </c>
      <c r="L1913" s="3" t="s">
        <v>1316</v>
      </c>
      <c r="M1913" s="3" t="s">
        <v>1227</v>
      </c>
      <c r="N1913" s="3" t="s">
        <v>58</v>
      </c>
      <c r="O1913" s="3" t="s">
        <v>62</v>
      </c>
      <c r="P1913" s="19"/>
      <c r="Q1913" s="4"/>
      <c r="R1913" s="3" t="s">
        <v>845</v>
      </c>
      <c r="S1913" s="3"/>
      <c r="T1913" s="3"/>
      <c r="U1913" s="4"/>
      <c r="V1913" s="3" t="s">
        <v>46</v>
      </c>
      <c r="W1913" s="4"/>
      <c r="X1913" s="4"/>
      <c r="Y1913" s="4"/>
      <c r="Z1913" s="4"/>
      <c r="AA1913" s="4"/>
      <c r="AB1913" s="4"/>
      <c r="AC1913" s="4"/>
      <c r="AD1913" s="4"/>
      <c r="AE1913" s="4"/>
      <c r="AF1913" s="3" t="s">
        <v>846</v>
      </c>
      <c r="AG1913" s="4"/>
      <c r="AH1913" s="4"/>
      <c r="AI1913" s="4"/>
      <c r="AJ1913" s="4"/>
      <c r="AK1913" s="4"/>
      <c r="AL1913" s="4"/>
      <c r="AM1913" s="4"/>
      <c r="AN1913" s="4"/>
      <c r="AO1913" s="4"/>
      <c r="AP1913" s="4"/>
      <c r="AQ1913" s="4"/>
    </row>
    <row r="1914" spans="1:43" ht="15.75" customHeight="1" x14ac:dyDescent="0.2">
      <c r="A1914" s="17">
        <v>43808</v>
      </c>
      <c r="B1914" s="17">
        <v>33348</v>
      </c>
      <c r="C1914" s="3" t="s">
        <v>54</v>
      </c>
      <c r="D1914" s="21">
        <v>34</v>
      </c>
      <c r="E1914" s="3" t="s">
        <v>40</v>
      </c>
      <c r="F1914" s="4"/>
      <c r="G1914" s="4"/>
      <c r="H1914" s="3" t="s">
        <v>41</v>
      </c>
      <c r="I1914" s="3" t="s">
        <v>1387</v>
      </c>
      <c r="J1914" s="3" t="s">
        <v>121</v>
      </c>
      <c r="K1914" s="3" t="s">
        <v>135</v>
      </c>
      <c r="L1914" s="3" t="s">
        <v>618</v>
      </c>
      <c r="M1914" s="3" t="s">
        <v>45</v>
      </c>
      <c r="N1914" s="3" t="s">
        <v>84</v>
      </c>
      <c r="O1914" s="3" t="s">
        <v>62</v>
      </c>
      <c r="P1914" s="19"/>
      <c r="Q1914" s="4"/>
      <c r="R1914" s="3" t="s">
        <v>845</v>
      </c>
      <c r="S1914" s="3"/>
      <c r="T1914" s="3"/>
      <c r="U1914" s="4"/>
      <c r="V1914" s="3" t="s">
        <v>46</v>
      </c>
      <c r="W1914" s="4"/>
      <c r="X1914" s="4"/>
      <c r="Y1914" s="4"/>
      <c r="Z1914" s="4"/>
      <c r="AA1914" s="4"/>
      <c r="AB1914" s="4"/>
      <c r="AC1914" s="4"/>
      <c r="AD1914" s="4"/>
      <c r="AE1914" s="4"/>
      <c r="AF1914" s="3" t="s">
        <v>846</v>
      </c>
      <c r="AG1914" s="4"/>
      <c r="AH1914" s="4"/>
      <c r="AI1914" s="4"/>
      <c r="AJ1914" s="4"/>
      <c r="AK1914" s="4"/>
      <c r="AL1914" s="4"/>
      <c r="AM1914" s="4"/>
      <c r="AN1914" s="4"/>
      <c r="AO1914" s="4"/>
      <c r="AP1914" s="4"/>
      <c r="AQ1914" s="4"/>
    </row>
    <row r="1915" spans="1:43" ht="15.75" customHeight="1" x14ac:dyDescent="0.2">
      <c r="A1915" s="17">
        <v>43805</v>
      </c>
      <c r="B1915" s="17">
        <v>35442</v>
      </c>
      <c r="C1915" s="3" t="s">
        <v>54</v>
      </c>
      <c r="D1915" s="21">
        <v>28</v>
      </c>
      <c r="E1915" s="3" t="s">
        <v>40</v>
      </c>
      <c r="F1915" s="4"/>
      <c r="G1915" s="4"/>
      <c r="H1915" s="3" t="s">
        <v>41</v>
      </c>
      <c r="I1915" s="3" t="s">
        <v>56</v>
      </c>
      <c r="J1915" s="3" t="s">
        <v>43</v>
      </c>
      <c r="K1915" s="3" t="s">
        <v>135</v>
      </c>
      <c r="L1915" s="3" t="s">
        <v>227</v>
      </c>
      <c r="M1915" s="3" t="s">
        <v>45</v>
      </c>
      <c r="N1915" s="3" t="s">
        <v>39</v>
      </c>
      <c r="O1915" s="3" t="s">
        <v>62</v>
      </c>
      <c r="P1915" s="19"/>
      <c r="Q1915" s="5" t="s">
        <v>94</v>
      </c>
      <c r="R1915" s="3" t="s">
        <v>845</v>
      </c>
      <c r="S1915" s="3"/>
      <c r="T1915" s="3"/>
      <c r="U1915" s="3" t="s">
        <v>46</v>
      </c>
      <c r="V1915" s="4"/>
      <c r="W1915" s="4"/>
      <c r="X1915" s="4"/>
      <c r="Y1915" s="4"/>
      <c r="Z1915" s="4"/>
      <c r="AA1915" s="4"/>
      <c r="AB1915" s="4"/>
      <c r="AC1915" s="4"/>
      <c r="AD1915" s="4"/>
      <c r="AE1915" s="4"/>
      <c r="AF1915" s="3" t="s">
        <v>846</v>
      </c>
      <c r="AG1915" s="4"/>
      <c r="AH1915" s="4"/>
      <c r="AI1915" s="4"/>
      <c r="AJ1915" s="4"/>
      <c r="AK1915" s="4"/>
      <c r="AL1915" s="4"/>
      <c r="AM1915" s="4"/>
      <c r="AN1915" s="4"/>
      <c r="AO1915" s="4"/>
      <c r="AP1915" s="4"/>
      <c r="AQ1915" s="4"/>
    </row>
    <row r="1916" spans="1:43" ht="15.75" customHeight="1" x14ac:dyDescent="0.2">
      <c r="A1916" s="17">
        <v>43600</v>
      </c>
      <c r="B1916" s="17">
        <v>33363</v>
      </c>
      <c r="C1916" s="3" t="s">
        <v>48</v>
      </c>
      <c r="D1916" s="21">
        <v>34</v>
      </c>
      <c r="E1916" s="3" t="s">
        <v>40</v>
      </c>
      <c r="F1916" s="4"/>
      <c r="G1916" s="4"/>
      <c r="H1916" s="3" t="s">
        <v>41</v>
      </c>
      <c r="I1916" s="3" t="s">
        <v>557</v>
      </c>
      <c r="J1916" s="3" t="s">
        <v>60</v>
      </c>
      <c r="K1916" s="3" t="s">
        <v>135</v>
      </c>
      <c r="L1916" s="3" t="s">
        <v>141</v>
      </c>
      <c r="M1916" s="3" t="s">
        <v>1227</v>
      </c>
      <c r="N1916" s="3" t="s">
        <v>39</v>
      </c>
      <c r="O1916" s="3" t="s">
        <v>62</v>
      </c>
      <c r="P1916" s="19"/>
      <c r="Q1916" s="4"/>
      <c r="R1916" s="3" t="s">
        <v>845</v>
      </c>
      <c r="S1916" s="3"/>
      <c r="T1916" s="3"/>
      <c r="U1916" s="4"/>
      <c r="V1916" s="3" t="s">
        <v>46</v>
      </c>
      <c r="W1916" s="4"/>
      <c r="X1916" s="4"/>
      <c r="Y1916" s="4"/>
      <c r="Z1916" s="4"/>
      <c r="AA1916" s="4"/>
      <c r="AB1916" s="4"/>
      <c r="AC1916" s="4"/>
      <c r="AD1916" s="4"/>
      <c r="AE1916" s="4"/>
      <c r="AF1916" s="3" t="s">
        <v>846</v>
      </c>
      <c r="AG1916" s="4"/>
      <c r="AH1916" s="4"/>
      <c r="AI1916" s="4"/>
      <c r="AJ1916" s="4"/>
      <c r="AK1916" s="4"/>
      <c r="AL1916" s="4"/>
      <c r="AM1916" s="4"/>
      <c r="AN1916" s="4"/>
      <c r="AO1916" s="4"/>
      <c r="AP1916" s="4"/>
      <c r="AQ1916" s="4"/>
    </row>
    <row r="1917" spans="1:43" ht="15.75" customHeight="1" x14ac:dyDescent="0.2">
      <c r="A1917" s="17">
        <v>43593</v>
      </c>
      <c r="B1917" s="17">
        <v>33971</v>
      </c>
      <c r="C1917" s="3" t="s">
        <v>48</v>
      </c>
      <c r="D1917" s="21">
        <v>32</v>
      </c>
      <c r="E1917" s="3" t="s">
        <v>40</v>
      </c>
      <c r="F1917" s="4"/>
      <c r="G1917" s="4"/>
      <c r="H1917" s="3" t="s">
        <v>41</v>
      </c>
      <c r="I1917" s="3" t="s">
        <v>1388</v>
      </c>
      <c r="J1917" s="3" t="s">
        <v>51</v>
      </c>
      <c r="K1917" s="3" t="s">
        <v>135</v>
      </c>
      <c r="L1917" s="3" t="s">
        <v>1227</v>
      </c>
      <c r="M1917" s="3" t="s">
        <v>1227</v>
      </c>
      <c r="N1917" s="3" t="s">
        <v>58</v>
      </c>
      <c r="O1917" s="3" t="s">
        <v>46</v>
      </c>
      <c r="P1917" s="17">
        <v>42863</v>
      </c>
      <c r="Q1917" s="4"/>
      <c r="R1917" s="3" t="s">
        <v>898</v>
      </c>
      <c r="S1917" s="3"/>
      <c r="T1917" s="3"/>
      <c r="U1917" s="4"/>
      <c r="V1917" s="4"/>
      <c r="W1917" s="4"/>
      <c r="X1917" s="4"/>
      <c r="Y1917" s="4"/>
      <c r="Z1917" s="4"/>
      <c r="AA1917" s="4"/>
      <c r="AB1917" s="4"/>
      <c r="AC1917" s="4"/>
      <c r="AD1917" s="4"/>
      <c r="AE1917" s="4"/>
      <c r="AF1917" s="4"/>
      <c r="AG1917" s="3" t="s">
        <v>62</v>
      </c>
      <c r="AH1917" s="3" t="s">
        <v>62</v>
      </c>
      <c r="AI1917" s="3" t="s">
        <v>46</v>
      </c>
      <c r="AJ1917" s="3" t="s">
        <v>62</v>
      </c>
      <c r="AK1917" s="3" t="s">
        <v>62</v>
      </c>
      <c r="AL1917" s="3" t="s">
        <v>62</v>
      </c>
      <c r="AM1917" s="3" t="s">
        <v>62</v>
      </c>
      <c r="AN1917" s="3" t="s">
        <v>62</v>
      </c>
      <c r="AO1917" s="3" t="s">
        <v>62</v>
      </c>
      <c r="AP1917" s="3" t="s">
        <v>62</v>
      </c>
      <c r="AQ1917" s="4"/>
    </row>
  </sheetData>
  <autoFilter ref="A2:AQ1917" xr:uid="{00000000-0001-0000-0000-000000000000}"/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6389A-86D8-4954-9FB2-7B2B7CA877FC}">
  <sheetPr codeName="Feuil2"/>
  <dimension ref="A1:L511"/>
  <sheetViews>
    <sheetView workbookViewId="0">
      <pane ySplit="1" topLeftCell="A2" activePane="bottomLeft" state="frozen"/>
      <selection pane="bottomLeft" activeCell="G513" sqref="G513"/>
    </sheetView>
  </sheetViews>
  <sheetFormatPr baseColWidth="10" defaultRowHeight="12.75" x14ac:dyDescent="0.2"/>
  <cols>
    <col min="4" max="4" width="29.7109375" customWidth="1"/>
    <col min="5" max="5" width="24.85546875" bestFit="1" customWidth="1"/>
    <col min="6" max="6" width="14" bestFit="1" customWidth="1"/>
    <col min="7" max="7" width="19.42578125" customWidth="1"/>
    <col min="10" max="10" width="24" bestFit="1" customWidth="1"/>
  </cols>
  <sheetData>
    <row r="1" spans="1:12" s="14" customFormat="1" ht="31.5" x14ac:dyDescent="0.2">
      <c r="A1" s="14" t="s">
        <v>1418</v>
      </c>
      <c r="B1" s="13" t="s">
        <v>5495</v>
      </c>
      <c r="C1" s="13" t="s">
        <v>5494</v>
      </c>
      <c r="D1" s="13" t="s">
        <v>9</v>
      </c>
      <c r="E1" s="13" t="s">
        <v>5492</v>
      </c>
      <c r="F1" s="13" t="s">
        <v>5491</v>
      </c>
      <c r="G1" s="13" t="s">
        <v>5500</v>
      </c>
      <c r="H1" s="13" t="s">
        <v>5493</v>
      </c>
    </row>
    <row r="2" spans="1:12" x14ac:dyDescent="0.2">
      <c r="A2" t="str">
        <f>B2&amp;C2</f>
        <v>LANDRY1</v>
      </c>
      <c r="B2" t="s">
        <v>5496</v>
      </c>
      <c r="C2">
        <v>1</v>
      </c>
      <c r="D2" s="3" t="s">
        <v>52</v>
      </c>
      <c r="E2" s="15" t="s">
        <v>319</v>
      </c>
      <c r="F2" s="15" t="s">
        <v>43</v>
      </c>
      <c r="G2" t="s">
        <v>5568</v>
      </c>
      <c r="H2" t="s">
        <v>5569</v>
      </c>
      <c r="L2" s="3"/>
    </row>
    <row r="3" spans="1:12" x14ac:dyDescent="0.2">
      <c r="A3" t="str">
        <f t="shared" ref="A3:A66" si="0">B3&amp;C3</f>
        <v>LANDRY2</v>
      </c>
      <c r="B3" t="s">
        <v>5496</v>
      </c>
      <c r="C3">
        <v>2</v>
      </c>
      <c r="D3" s="3" t="s">
        <v>57</v>
      </c>
      <c r="E3" s="15" t="s">
        <v>57</v>
      </c>
      <c r="F3" s="15" t="s">
        <v>43</v>
      </c>
      <c r="G3" t="s">
        <v>5570</v>
      </c>
      <c r="H3" t="s">
        <v>5571</v>
      </c>
      <c r="L3" s="3"/>
    </row>
    <row r="4" spans="1:12" x14ac:dyDescent="0.2">
      <c r="A4" t="str">
        <f t="shared" si="0"/>
        <v>LANDRY3</v>
      </c>
      <c r="B4" t="s">
        <v>5496</v>
      </c>
      <c r="C4">
        <v>3</v>
      </c>
      <c r="D4" s="3" t="s">
        <v>64</v>
      </c>
      <c r="L4" s="3"/>
    </row>
    <row r="5" spans="1:12" x14ac:dyDescent="0.2">
      <c r="A5" t="str">
        <f t="shared" si="0"/>
        <v>LANDRY4</v>
      </c>
      <c r="B5" t="s">
        <v>5496</v>
      </c>
      <c r="C5">
        <v>4</v>
      </c>
      <c r="D5" s="16" t="s">
        <v>67</v>
      </c>
      <c r="E5" s="15" t="s">
        <v>5502</v>
      </c>
      <c r="F5" s="15" t="s">
        <v>60</v>
      </c>
      <c r="G5" t="s">
        <v>5572</v>
      </c>
      <c r="H5" t="s">
        <v>5573</v>
      </c>
      <c r="L5" s="16"/>
    </row>
    <row r="6" spans="1:12" x14ac:dyDescent="0.2">
      <c r="A6" t="str">
        <f t="shared" si="0"/>
        <v>LANDRY5</v>
      </c>
      <c r="B6" t="s">
        <v>5496</v>
      </c>
      <c r="C6">
        <v>5</v>
      </c>
      <c r="D6" s="3" t="s">
        <v>75</v>
      </c>
      <c r="E6" t="s">
        <v>1011</v>
      </c>
      <c r="F6" t="s">
        <v>43</v>
      </c>
      <c r="G6" t="s">
        <v>5774</v>
      </c>
      <c r="H6" t="s">
        <v>5775</v>
      </c>
      <c r="L6" s="3"/>
    </row>
    <row r="7" spans="1:12" x14ac:dyDescent="0.2">
      <c r="A7" t="str">
        <f t="shared" si="0"/>
        <v>LANDRY6</v>
      </c>
      <c r="B7" t="s">
        <v>5496</v>
      </c>
      <c r="C7">
        <v>6</v>
      </c>
      <c r="D7" s="3" t="s">
        <v>78</v>
      </c>
      <c r="L7" s="3"/>
    </row>
    <row r="8" spans="1:12" x14ac:dyDescent="0.2">
      <c r="A8" t="str">
        <f t="shared" si="0"/>
        <v>LANDRY7</v>
      </c>
      <c r="B8" t="s">
        <v>5496</v>
      </c>
      <c r="C8">
        <v>7</v>
      </c>
      <c r="D8" s="16" t="s">
        <v>80</v>
      </c>
      <c r="E8" s="15" t="s">
        <v>409</v>
      </c>
      <c r="F8" t="s">
        <v>60</v>
      </c>
      <c r="G8" t="s">
        <v>5574</v>
      </c>
      <c r="H8" t="s">
        <v>5575</v>
      </c>
      <c r="L8" s="3"/>
    </row>
    <row r="9" spans="1:12" x14ac:dyDescent="0.2">
      <c r="A9" t="str">
        <f t="shared" si="0"/>
        <v>LANDRY8</v>
      </c>
      <c r="B9" t="s">
        <v>5496</v>
      </c>
      <c r="C9">
        <v>8</v>
      </c>
      <c r="D9" s="16" t="s">
        <v>149</v>
      </c>
      <c r="E9" s="15" t="s">
        <v>554</v>
      </c>
      <c r="F9" t="s">
        <v>121</v>
      </c>
      <c r="G9" t="s">
        <v>5576</v>
      </c>
      <c r="H9" t="s">
        <v>5577</v>
      </c>
      <c r="L9" s="3"/>
    </row>
    <row r="10" spans="1:12" x14ac:dyDescent="0.2">
      <c r="A10" t="str">
        <f t="shared" si="0"/>
        <v>LANDRY9</v>
      </c>
      <c r="B10" t="s">
        <v>5496</v>
      </c>
      <c r="C10">
        <v>9</v>
      </c>
      <c r="D10" s="3" t="s">
        <v>155</v>
      </c>
      <c r="E10" s="15" t="s">
        <v>246</v>
      </c>
      <c r="F10" t="s">
        <v>60</v>
      </c>
      <c r="G10" t="s">
        <v>5578</v>
      </c>
      <c r="H10" t="s">
        <v>5579</v>
      </c>
      <c r="L10" s="3"/>
    </row>
    <row r="11" spans="1:12" x14ac:dyDescent="0.2">
      <c r="A11" t="str">
        <f t="shared" si="0"/>
        <v>LANDRY10</v>
      </c>
      <c r="B11" t="s">
        <v>5496</v>
      </c>
      <c r="C11">
        <v>10</v>
      </c>
      <c r="D11" s="3" t="s">
        <v>162</v>
      </c>
      <c r="E11" s="15" t="s">
        <v>162</v>
      </c>
      <c r="F11" s="15" t="s">
        <v>43</v>
      </c>
      <c r="G11" t="s">
        <v>5580</v>
      </c>
      <c r="H11" t="s">
        <v>5581</v>
      </c>
      <c r="L11" s="3"/>
    </row>
    <row r="12" spans="1:12" x14ac:dyDescent="0.2">
      <c r="A12" t="str">
        <f t="shared" si="0"/>
        <v>LANDRY11</v>
      </c>
      <c r="B12" t="s">
        <v>5496</v>
      </c>
      <c r="C12">
        <v>11</v>
      </c>
      <c r="D12" s="3" t="s">
        <v>164</v>
      </c>
      <c r="E12" s="15" t="s">
        <v>164</v>
      </c>
      <c r="F12" s="15" t="s">
        <v>43</v>
      </c>
      <c r="G12" t="s">
        <v>5582</v>
      </c>
      <c r="H12" t="s">
        <v>5583</v>
      </c>
      <c r="L12" s="3"/>
    </row>
    <row r="13" spans="1:12" x14ac:dyDescent="0.2">
      <c r="A13" t="str">
        <f t="shared" si="0"/>
        <v>LANDRY12</v>
      </c>
      <c r="B13" t="s">
        <v>5496</v>
      </c>
      <c r="C13">
        <v>12</v>
      </c>
      <c r="D13" s="16" t="s">
        <v>165</v>
      </c>
      <c r="E13" s="15" t="s">
        <v>165</v>
      </c>
      <c r="F13" s="15" t="s">
        <v>43</v>
      </c>
      <c r="G13" t="s">
        <v>5584</v>
      </c>
      <c r="H13" t="s">
        <v>5585</v>
      </c>
      <c r="L13" s="3"/>
    </row>
    <row r="14" spans="1:12" x14ac:dyDescent="0.2">
      <c r="A14" t="str">
        <f t="shared" si="0"/>
        <v>LANDRY13</v>
      </c>
      <c r="B14" t="s">
        <v>5496</v>
      </c>
      <c r="C14">
        <v>13</v>
      </c>
      <c r="D14" s="16" t="s">
        <v>167</v>
      </c>
      <c r="E14" s="15" t="s">
        <v>5508</v>
      </c>
      <c r="F14" s="15" t="s">
        <v>43</v>
      </c>
      <c r="G14" t="s">
        <v>5586</v>
      </c>
      <c r="H14" t="s">
        <v>5587</v>
      </c>
      <c r="L14" s="3"/>
    </row>
    <row r="15" spans="1:12" x14ac:dyDescent="0.2">
      <c r="A15" t="str">
        <f t="shared" si="0"/>
        <v>LANDRY14</v>
      </c>
      <c r="B15" t="s">
        <v>5496</v>
      </c>
      <c r="C15">
        <v>14</v>
      </c>
      <c r="D15" s="16" t="s">
        <v>168</v>
      </c>
      <c r="E15" s="3" t="s">
        <v>168</v>
      </c>
      <c r="F15" s="15" t="s">
        <v>114</v>
      </c>
      <c r="G15" t="s">
        <v>5588</v>
      </c>
      <c r="H15" t="s">
        <v>5589</v>
      </c>
      <c r="L15" s="3"/>
    </row>
    <row r="16" spans="1:12" x14ac:dyDescent="0.2">
      <c r="A16" t="str">
        <f t="shared" si="0"/>
        <v>LANDRY15</v>
      </c>
      <c r="B16" t="s">
        <v>5496</v>
      </c>
      <c r="C16">
        <v>15</v>
      </c>
      <c r="D16" s="16" t="s">
        <v>104</v>
      </c>
      <c r="E16" s="15" t="s">
        <v>104</v>
      </c>
      <c r="F16" s="15" t="s">
        <v>43</v>
      </c>
      <c r="G16" t="s">
        <v>5590</v>
      </c>
      <c r="H16" t="s">
        <v>5591</v>
      </c>
      <c r="L16" s="3"/>
    </row>
    <row r="17" spans="1:12" x14ac:dyDescent="0.2">
      <c r="A17" t="str">
        <f t="shared" si="0"/>
        <v>LANDRY16</v>
      </c>
      <c r="B17" t="s">
        <v>5496</v>
      </c>
      <c r="C17">
        <v>16</v>
      </c>
      <c r="D17" s="16" t="s">
        <v>173</v>
      </c>
      <c r="E17" s="15" t="s">
        <v>285</v>
      </c>
      <c r="F17" s="15" t="s">
        <v>114</v>
      </c>
      <c r="G17" t="s">
        <v>5592</v>
      </c>
      <c r="H17" t="s">
        <v>5593</v>
      </c>
      <c r="L17" s="3"/>
    </row>
    <row r="18" spans="1:12" x14ac:dyDescent="0.2">
      <c r="A18" t="str">
        <f t="shared" si="0"/>
        <v>LANDRY17</v>
      </c>
      <c r="B18" t="s">
        <v>5496</v>
      </c>
      <c r="C18">
        <v>17</v>
      </c>
      <c r="D18" s="3" t="s">
        <v>175</v>
      </c>
      <c r="E18" s="15" t="s">
        <v>57</v>
      </c>
      <c r="F18" s="15" t="s">
        <v>43</v>
      </c>
      <c r="G18" t="s">
        <v>5570</v>
      </c>
      <c r="H18" t="s">
        <v>5571</v>
      </c>
      <c r="L18" s="3"/>
    </row>
    <row r="19" spans="1:12" x14ac:dyDescent="0.2">
      <c r="A19" t="str">
        <f t="shared" si="0"/>
        <v>LANDRY18</v>
      </c>
      <c r="B19" t="s">
        <v>5496</v>
      </c>
      <c r="C19">
        <v>18</v>
      </c>
      <c r="D19" s="16" t="s">
        <v>176</v>
      </c>
      <c r="E19" s="15" t="s">
        <v>222</v>
      </c>
      <c r="F19" t="s">
        <v>60</v>
      </c>
      <c r="G19" t="s">
        <v>5594</v>
      </c>
      <c r="H19" t="s">
        <v>5595</v>
      </c>
      <c r="L19" s="3"/>
    </row>
    <row r="20" spans="1:12" x14ac:dyDescent="0.2">
      <c r="A20" t="str">
        <f t="shared" si="0"/>
        <v>LANDRY19</v>
      </c>
      <c r="B20" t="s">
        <v>5496</v>
      </c>
      <c r="C20">
        <v>19</v>
      </c>
      <c r="D20" s="16" t="s">
        <v>178</v>
      </c>
      <c r="E20" s="15" t="s">
        <v>271</v>
      </c>
      <c r="F20" s="15" t="s">
        <v>43</v>
      </c>
      <c r="G20" t="s">
        <v>5596</v>
      </c>
      <c r="H20" t="s">
        <v>5597</v>
      </c>
      <c r="L20" s="3"/>
    </row>
    <row r="21" spans="1:12" x14ac:dyDescent="0.2">
      <c r="A21" t="str">
        <f t="shared" si="0"/>
        <v>LANDRY20</v>
      </c>
      <c r="B21" t="s">
        <v>5496</v>
      </c>
      <c r="C21">
        <v>20</v>
      </c>
      <c r="D21" s="16" t="s">
        <v>180</v>
      </c>
      <c r="E21" t="s">
        <v>5732</v>
      </c>
      <c r="F21" s="15" t="s">
        <v>5503</v>
      </c>
      <c r="G21" t="s">
        <v>5733</v>
      </c>
      <c r="H21" t="s">
        <v>5734</v>
      </c>
      <c r="L21" s="3"/>
    </row>
    <row r="22" spans="1:12" x14ac:dyDescent="0.2">
      <c r="A22" t="str">
        <f t="shared" si="0"/>
        <v>LANDRY21</v>
      </c>
      <c r="B22" t="s">
        <v>5496</v>
      </c>
      <c r="C22">
        <v>21</v>
      </c>
      <c r="D22" s="16" t="s">
        <v>83</v>
      </c>
      <c r="E22" s="15" t="s">
        <v>83</v>
      </c>
      <c r="F22" t="s">
        <v>60</v>
      </c>
      <c r="G22" t="s">
        <v>5598</v>
      </c>
      <c r="H22" t="s">
        <v>5599</v>
      </c>
    </row>
    <row r="23" spans="1:12" x14ac:dyDescent="0.2">
      <c r="A23" t="str">
        <f t="shared" si="0"/>
        <v>LANDRY22</v>
      </c>
      <c r="B23" t="s">
        <v>5496</v>
      </c>
      <c r="C23">
        <v>22</v>
      </c>
      <c r="D23" s="16" t="s">
        <v>182</v>
      </c>
      <c r="E23" s="15" t="s">
        <v>5505</v>
      </c>
      <c r="F23" t="s">
        <v>121</v>
      </c>
      <c r="G23" t="s">
        <v>5600</v>
      </c>
      <c r="H23" t="s">
        <v>5601</v>
      </c>
    </row>
    <row r="24" spans="1:12" x14ac:dyDescent="0.2">
      <c r="A24" t="str">
        <f t="shared" si="0"/>
        <v>LANDRY23</v>
      </c>
      <c r="B24" t="s">
        <v>5496</v>
      </c>
      <c r="C24">
        <v>23</v>
      </c>
      <c r="D24" s="16" t="s">
        <v>184</v>
      </c>
      <c r="E24" s="15" t="s">
        <v>319</v>
      </c>
      <c r="F24" s="15" t="s">
        <v>43</v>
      </c>
      <c r="G24" t="s">
        <v>5568</v>
      </c>
      <c r="H24" t="s">
        <v>5569</v>
      </c>
    </row>
    <row r="25" spans="1:12" x14ac:dyDescent="0.2">
      <c r="A25" t="str">
        <f t="shared" si="0"/>
        <v>LANDRY24</v>
      </c>
      <c r="B25" t="s">
        <v>5496</v>
      </c>
      <c r="C25">
        <v>24</v>
      </c>
      <c r="D25" s="16" t="s">
        <v>185</v>
      </c>
      <c r="E25" s="16" t="s">
        <v>164</v>
      </c>
      <c r="F25" s="15" t="s">
        <v>43</v>
      </c>
      <c r="G25" t="s">
        <v>5582</v>
      </c>
      <c r="H25" t="s">
        <v>5583</v>
      </c>
    </row>
    <row r="26" spans="1:12" x14ac:dyDescent="0.2">
      <c r="A26" t="str">
        <f t="shared" si="0"/>
        <v>LANDRY25</v>
      </c>
      <c r="B26" t="s">
        <v>5496</v>
      </c>
      <c r="C26">
        <v>25</v>
      </c>
      <c r="D26" s="3" t="s">
        <v>186</v>
      </c>
      <c r="E26" s="16" t="s">
        <v>164</v>
      </c>
      <c r="F26" s="15" t="s">
        <v>43</v>
      </c>
      <c r="G26" t="s">
        <v>5582</v>
      </c>
      <c r="H26" t="s">
        <v>5583</v>
      </c>
    </row>
    <row r="27" spans="1:12" x14ac:dyDescent="0.2">
      <c r="A27" t="str">
        <f t="shared" si="0"/>
        <v>LANDRY26</v>
      </c>
      <c r="B27" t="s">
        <v>5496</v>
      </c>
      <c r="C27">
        <v>26</v>
      </c>
      <c r="D27" s="3" t="s">
        <v>187</v>
      </c>
      <c r="E27" s="15" t="s">
        <v>5502</v>
      </c>
      <c r="F27" t="s">
        <v>60</v>
      </c>
      <c r="G27" t="s">
        <v>5572</v>
      </c>
      <c r="H27" t="s">
        <v>5573</v>
      </c>
    </row>
    <row r="28" spans="1:12" x14ac:dyDescent="0.2">
      <c r="A28" t="str">
        <f t="shared" si="0"/>
        <v>LANDRY27</v>
      </c>
      <c r="B28" t="s">
        <v>5496</v>
      </c>
      <c r="C28">
        <v>27</v>
      </c>
      <c r="D28" s="16" t="s">
        <v>189</v>
      </c>
      <c r="E28" s="16" t="s">
        <v>189</v>
      </c>
      <c r="F28" t="s">
        <v>60</v>
      </c>
      <c r="G28" t="s">
        <v>5602</v>
      </c>
      <c r="H28" t="s">
        <v>5603</v>
      </c>
    </row>
    <row r="29" spans="1:12" x14ac:dyDescent="0.2">
      <c r="A29" t="str">
        <f t="shared" si="0"/>
        <v>LANDRY28</v>
      </c>
      <c r="B29" t="s">
        <v>5496</v>
      </c>
      <c r="C29">
        <v>28</v>
      </c>
      <c r="D29" s="16" t="s">
        <v>191</v>
      </c>
      <c r="E29" s="15" t="s">
        <v>191</v>
      </c>
      <c r="F29" s="15" t="s">
        <v>114</v>
      </c>
      <c r="G29" t="s">
        <v>5799</v>
      </c>
      <c r="H29" t="s">
        <v>5800</v>
      </c>
    </row>
    <row r="30" spans="1:12" x14ac:dyDescent="0.2">
      <c r="A30" t="str">
        <f t="shared" si="0"/>
        <v>LANDRY29</v>
      </c>
      <c r="B30" t="s">
        <v>5496</v>
      </c>
      <c r="C30">
        <v>29</v>
      </c>
      <c r="D30" s="16" t="s">
        <v>72</v>
      </c>
      <c r="E30" s="16" t="s">
        <v>72</v>
      </c>
      <c r="F30" t="s">
        <v>43</v>
      </c>
      <c r="G30" t="s">
        <v>5606</v>
      </c>
      <c r="H30" t="s">
        <v>5607</v>
      </c>
    </row>
    <row r="31" spans="1:12" x14ac:dyDescent="0.2">
      <c r="A31" t="str">
        <f t="shared" si="0"/>
        <v>LANDRY30</v>
      </c>
      <c r="B31" t="s">
        <v>5496</v>
      </c>
      <c r="C31">
        <v>30</v>
      </c>
      <c r="D31" s="3" t="s">
        <v>194</v>
      </c>
      <c r="E31" s="15" t="s">
        <v>194</v>
      </c>
      <c r="F31" t="s">
        <v>60</v>
      </c>
      <c r="G31" t="s">
        <v>5608</v>
      </c>
      <c r="H31" t="s">
        <v>5609</v>
      </c>
    </row>
    <row r="32" spans="1:12" x14ac:dyDescent="0.2">
      <c r="A32" t="str">
        <f t="shared" si="0"/>
        <v>LANDRY31</v>
      </c>
      <c r="B32" t="s">
        <v>5496</v>
      </c>
      <c r="C32">
        <v>31</v>
      </c>
      <c r="D32" s="16" t="s">
        <v>195</v>
      </c>
      <c r="E32" s="16" t="s">
        <v>195</v>
      </c>
      <c r="F32" t="s">
        <v>60</v>
      </c>
      <c r="G32" t="s">
        <v>5610</v>
      </c>
      <c r="H32" t="s">
        <v>5611</v>
      </c>
    </row>
    <row r="33" spans="1:8" x14ac:dyDescent="0.2">
      <c r="A33" t="str">
        <f t="shared" si="0"/>
        <v>LANDRY32</v>
      </c>
      <c r="B33" t="s">
        <v>5496</v>
      </c>
      <c r="C33">
        <v>32</v>
      </c>
      <c r="D33" s="3" t="s">
        <v>196</v>
      </c>
      <c r="E33" s="16" t="s">
        <v>195</v>
      </c>
      <c r="F33" t="s">
        <v>60</v>
      </c>
      <c r="G33" t="s">
        <v>5610</v>
      </c>
      <c r="H33" t="s">
        <v>5611</v>
      </c>
    </row>
    <row r="34" spans="1:8" x14ac:dyDescent="0.2">
      <c r="A34" t="str">
        <f t="shared" si="0"/>
        <v>LANDRY33</v>
      </c>
      <c r="B34" t="s">
        <v>5496</v>
      </c>
      <c r="C34">
        <v>33</v>
      </c>
      <c r="D34" s="16" t="s">
        <v>212</v>
      </c>
      <c r="E34" s="15" t="s">
        <v>246</v>
      </c>
      <c r="F34" t="s">
        <v>60</v>
      </c>
      <c r="G34" t="s">
        <v>5578</v>
      </c>
      <c r="H34" t="s">
        <v>5579</v>
      </c>
    </row>
    <row r="35" spans="1:8" x14ac:dyDescent="0.2">
      <c r="A35" t="str">
        <f t="shared" si="0"/>
        <v>LANDRY34</v>
      </c>
      <c r="B35" t="s">
        <v>5496</v>
      </c>
      <c r="C35">
        <v>34</v>
      </c>
      <c r="D35" s="3" t="s">
        <v>216</v>
      </c>
    </row>
    <row r="36" spans="1:8" x14ac:dyDescent="0.2">
      <c r="A36" t="str">
        <f t="shared" si="0"/>
        <v>LANDRY35</v>
      </c>
      <c r="B36" t="s">
        <v>5496</v>
      </c>
      <c r="C36">
        <v>35</v>
      </c>
      <c r="D36" s="3" t="s">
        <v>217</v>
      </c>
      <c r="E36" s="15" t="s">
        <v>217</v>
      </c>
      <c r="F36" t="s">
        <v>43</v>
      </c>
      <c r="G36" t="s">
        <v>5612</v>
      </c>
      <c r="H36" t="s">
        <v>5613</v>
      </c>
    </row>
    <row r="37" spans="1:8" x14ac:dyDescent="0.2">
      <c r="A37" t="str">
        <f t="shared" si="0"/>
        <v>LANDRY36</v>
      </c>
      <c r="B37" t="s">
        <v>5496</v>
      </c>
      <c r="C37">
        <v>36</v>
      </c>
      <c r="D37" s="16" t="s">
        <v>218</v>
      </c>
      <c r="E37" s="15" t="s">
        <v>90</v>
      </c>
      <c r="F37" s="15" t="s">
        <v>43</v>
      </c>
      <c r="G37" t="s">
        <v>5632</v>
      </c>
      <c r="H37" t="s">
        <v>5633</v>
      </c>
    </row>
    <row r="38" spans="1:8" x14ac:dyDescent="0.2">
      <c r="A38" t="str">
        <f t="shared" si="0"/>
        <v>LANDRY37</v>
      </c>
      <c r="B38" t="s">
        <v>5496</v>
      </c>
      <c r="C38">
        <v>37</v>
      </c>
      <c r="D38" s="3" t="s">
        <v>223</v>
      </c>
    </row>
    <row r="39" spans="1:8" x14ac:dyDescent="0.2">
      <c r="A39" t="str">
        <f t="shared" si="0"/>
        <v>LANDRY38</v>
      </c>
      <c r="B39" t="s">
        <v>5496</v>
      </c>
      <c r="C39">
        <v>38</v>
      </c>
      <c r="D39" s="3" t="s">
        <v>261</v>
      </c>
    </row>
    <row r="40" spans="1:8" x14ac:dyDescent="0.2">
      <c r="A40" t="str">
        <f t="shared" si="0"/>
        <v>LANDRY39</v>
      </c>
      <c r="B40" t="s">
        <v>5496</v>
      </c>
      <c r="C40">
        <v>39</v>
      </c>
      <c r="D40" s="16" t="s">
        <v>274</v>
      </c>
      <c r="E40" s="15" t="s">
        <v>274</v>
      </c>
      <c r="F40" t="s">
        <v>60</v>
      </c>
      <c r="G40" t="s">
        <v>5614</v>
      </c>
      <c r="H40" t="s">
        <v>5615</v>
      </c>
    </row>
    <row r="41" spans="1:8" x14ac:dyDescent="0.2">
      <c r="A41" t="str">
        <f t="shared" si="0"/>
        <v>LANDRY40</v>
      </c>
      <c r="B41" t="s">
        <v>5496</v>
      </c>
      <c r="C41">
        <v>40</v>
      </c>
      <c r="D41" s="16" t="s">
        <v>222</v>
      </c>
      <c r="E41" s="15" t="s">
        <v>222</v>
      </c>
      <c r="F41" s="15" t="s">
        <v>60</v>
      </c>
      <c r="G41" t="s">
        <v>5594</v>
      </c>
      <c r="H41" t="s">
        <v>5595</v>
      </c>
    </row>
    <row r="42" spans="1:8" x14ac:dyDescent="0.2">
      <c r="A42" t="str">
        <f t="shared" si="0"/>
        <v>LANDRY41</v>
      </c>
      <c r="B42" t="s">
        <v>5496</v>
      </c>
      <c r="C42">
        <v>41</v>
      </c>
      <c r="D42" s="3" t="s">
        <v>283</v>
      </c>
      <c r="E42" s="15" t="s">
        <v>285</v>
      </c>
      <c r="F42" s="15" t="s">
        <v>114</v>
      </c>
      <c r="G42" t="s">
        <v>5592</v>
      </c>
      <c r="H42" t="s">
        <v>5593</v>
      </c>
    </row>
    <row r="43" spans="1:8" x14ac:dyDescent="0.2">
      <c r="A43" t="str">
        <f t="shared" si="0"/>
        <v>LANDRY42</v>
      </c>
      <c r="B43" t="s">
        <v>5496</v>
      </c>
      <c r="C43">
        <v>42</v>
      </c>
      <c r="D43" s="3" t="s">
        <v>285</v>
      </c>
      <c r="E43" s="15" t="s">
        <v>285</v>
      </c>
      <c r="F43" s="15" t="s">
        <v>114</v>
      </c>
      <c r="G43" t="s">
        <v>5592</v>
      </c>
      <c r="H43" t="s">
        <v>5593</v>
      </c>
    </row>
    <row r="44" spans="1:8" x14ac:dyDescent="0.2">
      <c r="A44" t="str">
        <f t="shared" si="0"/>
        <v>LANDRY43</v>
      </c>
      <c r="B44" t="s">
        <v>5496</v>
      </c>
      <c r="C44">
        <v>43</v>
      </c>
      <c r="D44" s="16" t="s">
        <v>115</v>
      </c>
      <c r="E44" s="15" t="s">
        <v>115</v>
      </c>
      <c r="F44" s="15" t="s">
        <v>114</v>
      </c>
      <c r="G44" t="s">
        <v>5604</v>
      </c>
      <c r="H44" t="s">
        <v>5605</v>
      </c>
    </row>
    <row r="45" spans="1:8" x14ac:dyDescent="0.2">
      <c r="A45" t="str">
        <f t="shared" si="0"/>
        <v>LANDRY44</v>
      </c>
      <c r="B45" t="s">
        <v>5496</v>
      </c>
      <c r="C45">
        <v>44</v>
      </c>
      <c r="D45" s="3" t="s">
        <v>288</v>
      </c>
      <c r="E45" s="15" t="s">
        <v>288</v>
      </c>
      <c r="F45" s="15" t="s">
        <v>114</v>
      </c>
      <c r="G45" t="s">
        <v>5743</v>
      </c>
      <c r="H45" t="s">
        <v>5744</v>
      </c>
    </row>
    <row r="46" spans="1:8" x14ac:dyDescent="0.2">
      <c r="A46" t="str">
        <f t="shared" si="0"/>
        <v>LANDRY45</v>
      </c>
      <c r="B46" t="s">
        <v>5496</v>
      </c>
      <c r="C46">
        <v>45</v>
      </c>
      <c r="D46" s="16" t="s">
        <v>290</v>
      </c>
      <c r="E46" s="15" t="s">
        <v>290</v>
      </c>
      <c r="F46" s="15" t="s">
        <v>121</v>
      </c>
      <c r="G46" t="s">
        <v>5616</v>
      </c>
      <c r="H46" t="s">
        <v>5617</v>
      </c>
    </row>
    <row r="47" spans="1:8" x14ac:dyDescent="0.2">
      <c r="A47" t="str">
        <f t="shared" si="0"/>
        <v>LANDRY46</v>
      </c>
      <c r="B47" t="s">
        <v>5496</v>
      </c>
      <c r="C47">
        <v>46</v>
      </c>
      <c r="D47" s="16" t="s">
        <v>292</v>
      </c>
      <c r="E47" s="15" t="s">
        <v>292</v>
      </c>
      <c r="F47" s="15" t="s">
        <v>60</v>
      </c>
      <c r="G47" t="s">
        <v>5594</v>
      </c>
      <c r="H47" t="s">
        <v>5595</v>
      </c>
    </row>
    <row r="48" spans="1:8" x14ac:dyDescent="0.2">
      <c r="A48" t="str">
        <f t="shared" si="0"/>
        <v>LANDRY47</v>
      </c>
      <c r="B48" t="s">
        <v>5496</v>
      </c>
      <c r="C48">
        <v>47</v>
      </c>
      <c r="D48" s="16" t="s">
        <v>296</v>
      </c>
      <c r="E48" s="15" t="s">
        <v>5504</v>
      </c>
      <c r="F48" t="s">
        <v>60</v>
      </c>
      <c r="G48" t="s">
        <v>5729</v>
      </c>
      <c r="H48" t="s">
        <v>5730</v>
      </c>
    </row>
    <row r="49" spans="1:8" x14ac:dyDescent="0.2">
      <c r="A49" t="str">
        <f t="shared" si="0"/>
        <v>LANDRY48</v>
      </c>
      <c r="B49" t="s">
        <v>5496</v>
      </c>
      <c r="C49">
        <v>48</v>
      </c>
      <c r="D49" s="16" t="s">
        <v>300</v>
      </c>
      <c r="E49" s="15" t="s">
        <v>1355</v>
      </c>
      <c r="F49" s="15" t="s">
        <v>114</v>
      </c>
      <c r="G49" t="s">
        <v>5620</v>
      </c>
      <c r="H49" t="s">
        <v>5621</v>
      </c>
    </row>
    <row r="50" spans="1:8" x14ac:dyDescent="0.2">
      <c r="A50" t="str">
        <f t="shared" si="0"/>
        <v>LANDRY49</v>
      </c>
      <c r="B50" t="s">
        <v>5496</v>
      </c>
      <c r="C50">
        <v>49</v>
      </c>
      <c r="D50" s="16" t="s">
        <v>303</v>
      </c>
      <c r="E50" s="15" t="s">
        <v>5505</v>
      </c>
      <c r="F50" s="15" t="s">
        <v>121</v>
      </c>
      <c r="G50" t="s">
        <v>5600</v>
      </c>
      <c r="H50" t="s">
        <v>5601</v>
      </c>
    </row>
    <row r="51" spans="1:8" x14ac:dyDescent="0.2">
      <c r="A51" t="str">
        <f t="shared" si="0"/>
        <v>LANDRY50</v>
      </c>
      <c r="B51" t="s">
        <v>5496</v>
      </c>
      <c r="C51">
        <v>50</v>
      </c>
      <c r="D51" s="16" t="s">
        <v>139</v>
      </c>
      <c r="E51" s="15" t="s">
        <v>139</v>
      </c>
      <c r="F51" s="15" t="s">
        <v>43</v>
      </c>
      <c r="G51" t="s">
        <v>5622</v>
      </c>
      <c r="H51" t="s">
        <v>5623</v>
      </c>
    </row>
    <row r="52" spans="1:8" x14ac:dyDescent="0.2">
      <c r="A52" t="str">
        <f t="shared" si="0"/>
        <v>LANDRY51</v>
      </c>
      <c r="B52" t="s">
        <v>5496</v>
      </c>
      <c r="C52">
        <v>51</v>
      </c>
      <c r="D52" s="16" t="s">
        <v>331</v>
      </c>
      <c r="E52" s="15" t="s">
        <v>169</v>
      </c>
      <c r="F52" s="15" t="s">
        <v>157</v>
      </c>
      <c r="G52" t="s">
        <v>5624</v>
      </c>
      <c r="H52" t="s">
        <v>5625</v>
      </c>
    </row>
    <row r="53" spans="1:8" x14ac:dyDescent="0.2">
      <c r="A53" t="str">
        <f t="shared" si="0"/>
        <v>LANDRY52</v>
      </c>
      <c r="B53" t="s">
        <v>5496</v>
      </c>
      <c r="C53">
        <v>52</v>
      </c>
      <c r="D53" s="3" t="s">
        <v>337</v>
      </c>
      <c r="E53" s="15" t="s">
        <v>1355</v>
      </c>
      <c r="F53" s="15" t="s">
        <v>114</v>
      </c>
      <c r="G53" t="s">
        <v>5620</v>
      </c>
      <c r="H53" t="s">
        <v>5621</v>
      </c>
    </row>
    <row r="54" spans="1:8" x14ac:dyDescent="0.2">
      <c r="A54" t="str">
        <f t="shared" si="0"/>
        <v>LANDRY53</v>
      </c>
      <c r="B54" t="s">
        <v>5496</v>
      </c>
      <c r="C54">
        <v>53</v>
      </c>
      <c r="D54" s="3" t="s">
        <v>341</v>
      </c>
      <c r="E54" s="15" t="s">
        <v>285</v>
      </c>
      <c r="F54" t="s">
        <v>114</v>
      </c>
      <c r="G54" t="s">
        <v>5592</v>
      </c>
      <c r="H54" t="s">
        <v>5593</v>
      </c>
    </row>
    <row r="55" spans="1:8" x14ac:dyDescent="0.2">
      <c r="A55" t="str">
        <f t="shared" si="0"/>
        <v>LANDRY54</v>
      </c>
      <c r="B55" t="s">
        <v>5496</v>
      </c>
      <c r="C55">
        <v>54</v>
      </c>
      <c r="D55" s="16" t="s">
        <v>343</v>
      </c>
      <c r="E55" s="15" t="s">
        <v>5506</v>
      </c>
      <c r="G55" t="s">
        <v>5626</v>
      </c>
      <c r="H55" t="s">
        <v>5627</v>
      </c>
    </row>
    <row r="56" spans="1:8" x14ac:dyDescent="0.2">
      <c r="A56" t="str">
        <f t="shared" si="0"/>
        <v>LANDRY55</v>
      </c>
      <c r="B56" t="s">
        <v>5496</v>
      </c>
      <c r="C56">
        <v>55</v>
      </c>
      <c r="D56" s="3" t="s">
        <v>344</v>
      </c>
      <c r="E56" s="15" t="s">
        <v>5502</v>
      </c>
      <c r="F56" t="s">
        <v>60</v>
      </c>
      <c r="G56" t="s">
        <v>5572</v>
      </c>
      <c r="H56" t="s">
        <v>5573</v>
      </c>
    </row>
    <row r="57" spans="1:8" x14ac:dyDescent="0.2">
      <c r="A57" t="str">
        <f t="shared" si="0"/>
        <v>LANDRY56</v>
      </c>
      <c r="B57" t="s">
        <v>5496</v>
      </c>
      <c r="C57">
        <v>56</v>
      </c>
      <c r="D57" s="16" t="s">
        <v>346</v>
      </c>
      <c r="E57" t="s">
        <v>685</v>
      </c>
      <c r="F57" t="s">
        <v>60</v>
      </c>
      <c r="G57" t="s">
        <v>5985</v>
      </c>
      <c r="H57" t="s">
        <v>5986</v>
      </c>
    </row>
    <row r="58" spans="1:8" x14ac:dyDescent="0.2">
      <c r="A58" t="str">
        <f t="shared" si="0"/>
        <v>LANDRY57</v>
      </c>
      <c r="B58" t="s">
        <v>5496</v>
      </c>
      <c r="C58">
        <v>57</v>
      </c>
      <c r="D58" s="16" t="s">
        <v>348</v>
      </c>
      <c r="E58" s="15" t="s">
        <v>457</v>
      </c>
      <c r="F58" s="15" t="s">
        <v>43</v>
      </c>
      <c r="G58" t="s">
        <v>5628</v>
      </c>
      <c r="H58" t="s">
        <v>5629</v>
      </c>
    </row>
    <row r="59" spans="1:8" x14ac:dyDescent="0.2">
      <c r="A59" t="str">
        <f t="shared" si="0"/>
        <v>LANDRY58</v>
      </c>
      <c r="B59" t="s">
        <v>5496</v>
      </c>
      <c r="C59">
        <v>58</v>
      </c>
      <c r="D59" s="3" t="s">
        <v>349</v>
      </c>
      <c r="E59" t="s">
        <v>685</v>
      </c>
      <c r="F59" t="s">
        <v>60</v>
      </c>
      <c r="G59" t="s">
        <v>5985</v>
      </c>
      <c r="H59" t="s">
        <v>5986</v>
      </c>
    </row>
    <row r="60" spans="1:8" x14ac:dyDescent="0.2">
      <c r="A60" t="str">
        <f t="shared" si="0"/>
        <v>LANDRY59</v>
      </c>
      <c r="B60" t="s">
        <v>5496</v>
      </c>
      <c r="C60">
        <v>59</v>
      </c>
      <c r="D60" s="16" t="s">
        <v>350</v>
      </c>
      <c r="E60" s="15" t="s">
        <v>285</v>
      </c>
      <c r="F60" t="s">
        <v>114</v>
      </c>
      <c r="G60" t="s">
        <v>5592</v>
      </c>
      <c r="H60" t="s">
        <v>5593</v>
      </c>
    </row>
    <row r="61" spans="1:8" x14ac:dyDescent="0.2">
      <c r="A61" t="str">
        <f t="shared" si="0"/>
        <v>LANDRY60</v>
      </c>
      <c r="B61" t="s">
        <v>5496</v>
      </c>
      <c r="C61">
        <v>60</v>
      </c>
      <c r="D61" s="3" t="s">
        <v>352</v>
      </c>
      <c r="E61" s="15" t="s">
        <v>554</v>
      </c>
      <c r="F61" t="s">
        <v>121</v>
      </c>
      <c r="G61" t="s">
        <v>5576</v>
      </c>
      <c r="H61" t="s">
        <v>5577</v>
      </c>
    </row>
    <row r="62" spans="1:8" x14ac:dyDescent="0.2">
      <c r="A62" t="str">
        <f t="shared" si="0"/>
        <v>LANDRY61</v>
      </c>
      <c r="B62" t="s">
        <v>5496</v>
      </c>
      <c r="C62">
        <v>61</v>
      </c>
      <c r="D62" s="16" t="s">
        <v>356</v>
      </c>
      <c r="E62" s="15" t="s">
        <v>110</v>
      </c>
      <c r="F62" s="15" t="s">
        <v>43</v>
      </c>
      <c r="G62" t="s">
        <v>5630</v>
      </c>
      <c r="H62" t="s">
        <v>5631</v>
      </c>
    </row>
    <row r="63" spans="1:8" x14ac:dyDescent="0.2">
      <c r="A63" t="str">
        <f t="shared" si="0"/>
        <v>LANDRY62</v>
      </c>
      <c r="B63" t="s">
        <v>5496</v>
      </c>
      <c r="C63">
        <v>62</v>
      </c>
      <c r="D63" s="3" t="s">
        <v>357</v>
      </c>
    </row>
    <row r="64" spans="1:8" x14ac:dyDescent="0.2">
      <c r="A64" t="str">
        <f t="shared" si="0"/>
        <v>LANDRY63</v>
      </c>
      <c r="B64" t="s">
        <v>5496</v>
      </c>
      <c r="C64">
        <v>63</v>
      </c>
      <c r="D64" s="3" t="s">
        <v>359</v>
      </c>
      <c r="E64" s="15" t="s">
        <v>319</v>
      </c>
      <c r="F64" s="15" t="s">
        <v>43</v>
      </c>
      <c r="G64" t="s">
        <v>5568</v>
      </c>
      <c r="H64" t="s">
        <v>5569</v>
      </c>
    </row>
    <row r="65" spans="1:8" x14ac:dyDescent="0.2">
      <c r="A65" t="str">
        <f t="shared" si="0"/>
        <v>LANDRY64</v>
      </c>
      <c r="B65" t="s">
        <v>5496</v>
      </c>
      <c r="C65">
        <v>64</v>
      </c>
      <c r="D65" s="16" t="s">
        <v>362</v>
      </c>
      <c r="E65" s="15" t="s">
        <v>195</v>
      </c>
      <c r="F65" t="s">
        <v>60</v>
      </c>
      <c r="G65" t="s">
        <v>5788</v>
      </c>
      <c r="H65" t="s">
        <v>5789</v>
      </c>
    </row>
    <row r="66" spans="1:8" x14ac:dyDescent="0.2">
      <c r="A66" t="str">
        <f t="shared" si="0"/>
        <v>LANDRY65</v>
      </c>
      <c r="B66" t="s">
        <v>5496</v>
      </c>
      <c r="C66">
        <v>65</v>
      </c>
      <c r="D66" s="16" t="s">
        <v>87</v>
      </c>
      <c r="E66" s="15" t="s">
        <v>90</v>
      </c>
      <c r="F66" s="15" t="s">
        <v>43</v>
      </c>
      <c r="G66" t="s">
        <v>5632</v>
      </c>
      <c r="H66" t="s">
        <v>5633</v>
      </c>
    </row>
    <row r="67" spans="1:8" x14ac:dyDescent="0.2">
      <c r="A67" t="str">
        <f t="shared" ref="A67:A130" si="1">B67&amp;C67</f>
        <v>LANDRY66</v>
      </c>
      <c r="B67" t="s">
        <v>5496</v>
      </c>
      <c r="C67">
        <v>66</v>
      </c>
      <c r="D67" s="16" t="s">
        <v>366</v>
      </c>
      <c r="E67" s="15" t="s">
        <v>495</v>
      </c>
      <c r="F67" s="15" t="s">
        <v>43</v>
      </c>
      <c r="G67" t="s">
        <v>5634</v>
      </c>
      <c r="H67" t="s">
        <v>5635</v>
      </c>
    </row>
    <row r="68" spans="1:8" x14ac:dyDescent="0.2">
      <c r="A68" t="str">
        <f t="shared" si="1"/>
        <v>LANDRY67</v>
      </c>
      <c r="B68" t="s">
        <v>5496</v>
      </c>
      <c r="C68">
        <v>67</v>
      </c>
      <c r="D68" s="3" t="s">
        <v>378</v>
      </c>
      <c r="E68" s="15" t="s">
        <v>319</v>
      </c>
      <c r="F68" s="15" t="s">
        <v>43</v>
      </c>
      <c r="G68" t="s">
        <v>5568</v>
      </c>
      <c r="H68" t="s">
        <v>5569</v>
      </c>
    </row>
    <row r="69" spans="1:8" x14ac:dyDescent="0.2">
      <c r="A69" t="str">
        <f t="shared" si="1"/>
        <v>LANDRY68</v>
      </c>
      <c r="B69" t="s">
        <v>5496</v>
      </c>
      <c r="C69">
        <v>68</v>
      </c>
      <c r="D69" s="16" t="s">
        <v>379</v>
      </c>
      <c r="E69" s="15" t="s">
        <v>5507</v>
      </c>
      <c r="F69" s="15" t="s">
        <v>5731</v>
      </c>
      <c r="G69" t="s">
        <v>5636</v>
      </c>
      <c r="H69" t="s">
        <v>5637</v>
      </c>
    </row>
    <row r="70" spans="1:8" x14ac:dyDescent="0.2">
      <c r="A70" t="str">
        <f t="shared" si="1"/>
        <v>LANDRY69</v>
      </c>
      <c r="B70" t="s">
        <v>5496</v>
      </c>
      <c r="C70">
        <v>69</v>
      </c>
      <c r="D70" s="16" t="s">
        <v>381</v>
      </c>
      <c r="E70" s="15" t="s">
        <v>246</v>
      </c>
      <c r="F70" s="15" t="s">
        <v>60</v>
      </c>
      <c r="G70" t="s">
        <v>5578</v>
      </c>
      <c r="H70" t="s">
        <v>5579</v>
      </c>
    </row>
    <row r="71" spans="1:8" x14ac:dyDescent="0.2">
      <c r="A71" t="str">
        <f t="shared" si="1"/>
        <v>LANDRY70</v>
      </c>
      <c r="B71" t="s">
        <v>5496</v>
      </c>
      <c r="C71">
        <v>70</v>
      </c>
      <c r="D71" s="16" t="s">
        <v>143</v>
      </c>
      <c r="E71" s="16" t="s">
        <v>143</v>
      </c>
      <c r="F71" s="15" t="s">
        <v>114</v>
      </c>
      <c r="G71" t="s">
        <v>5638</v>
      </c>
      <c r="H71" t="s">
        <v>5639</v>
      </c>
    </row>
    <row r="72" spans="1:8" x14ac:dyDescent="0.2">
      <c r="A72" t="str">
        <f t="shared" si="1"/>
        <v>MERVEILLE71</v>
      </c>
      <c r="B72" t="s">
        <v>5497</v>
      </c>
      <c r="C72">
        <v>71</v>
      </c>
      <c r="D72" s="3" t="s">
        <v>383</v>
      </c>
      <c r="E72" s="15" t="s">
        <v>319</v>
      </c>
      <c r="F72" s="15" t="s">
        <v>43</v>
      </c>
      <c r="G72" t="s">
        <v>5568</v>
      </c>
      <c r="H72" t="s">
        <v>5569</v>
      </c>
    </row>
    <row r="73" spans="1:8" x14ac:dyDescent="0.2">
      <c r="A73" t="str">
        <f t="shared" si="1"/>
        <v>MERVEILLE72</v>
      </c>
      <c r="B73" t="s">
        <v>5497</v>
      </c>
      <c r="C73">
        <v>72</v>
      </c>
      <c r="D73" s="3" t="s">
        <v>384</v>
      </c>
      <c r="E73" s="15" t="s">
        <v>90</v>
      </c>
      <c r="F73" s="15" t="s">
        <v>43</v>
      </c>
      <c r="G73" t="s">
        <v>5632</v>
      </c>
      <c r="H73" t="s">
        <v>5633</v>
      </c>
    </row>
    <row r="74" spans="1:8" x14ac:dyDescent="0.2">
      <c r="A74" t="str">
        <f t="shared" si="1"/>
        <v>MERVEILLE73</v>
      </c>
      <c r="B74" t="s">
        <v>5497</v>
      </c>
      <c r="C74">
        <v>73</v>
      </c>
      <c r="D74" s="3" t="s">
        <v>386</v>
      </c>
      <c r="E74" t="s">
        <v>1117</v>
      </c>
      <c r="F74" t="s">
        <v>60</v>
      </c>
      <c r="G74" t="s">
        <v>5758</v>
      </c>
      <c r="H74" t="s">
        <v>5759</v>
      </c>
    </row>
    <row r="75" spans="1:8" x14ac:dyDescent="0.2">
      <c r="A75" t="str">
        <f t="shared" si="1"/>
        <v>MERVEILLE74</v>
      </c>
      <c r="B75" t="s">
        <v>5497</v>
      </c>
      <c r="C75">
        <v>74</v>
      </c>
      <c r="D75" s="3" t="s">
        <v>387</v>
      </c>
      <c r="E75" s="15" t="s">
        <v>554</v>
      </c>
      <c r="F75" t="s">
        <v>121</v>
      </c>
      <c r="G75" t="s">
        <v>5576</v>
      </c>
      <c r="H75" t="s">
        <v>5577</v>
      </c>
    </row>
    <row r="76" spans="1:8" x14ac:dyDescent="0.2">
      <c r="A76" t="str">
        <f t="shared" si="1"/>
        <v>MERVEILLE75</v>
      </c>
      <c r="B76" t="s">
        <v>5497</v>
      </c>
      <c r="C76">
        <v>75</v>
      </c>
      <c r="D76" s="3" t="s">
        <v>388</v>
      </c>
      <c r="E76" t="s">
        <v>529</v>
      </c>
      <c r="F76" t="s">
        <v>114</v>
      </c>
      <c r="G76" t="s">
        <v>5756</v>
      </c>
      <c r="H76" t="s">
        <v>5757</v>
      </c>
    </row>
    <row r="77" spans="1:8" x14ac:dyDescent="0.2">
      <c r="A77" t="str">
        <f t="shared" si="1"/>
        <v>MERVEILLE76</v>
      </c>
      <c r="B77" t="s">
        <v>5497</v>
      </c>
      <c r="C77">
        <v>76</v>
      </c>
      <c r="D77" s="3" t="s">
        <v>393</v>
      </c>
      <c r="E77" t="s">
        <v>529</v>
      </c>
      <c r="F77" t="s">
        <v>114</v>
      </c>
      <c r="G77" t="s">
        <v>5756</v>
      </c>
      <c r="H77" t="s">
        <v>5757</v>
      </c>
    </row>
    <row r="78" spans="1:8" x14ac:dyDescent="0.2">
      <c r="A78" t="str">
        <f t="shared" si="1"/>
        <v>MERVEILLE77</v>
      </c>
      <c r="B78" t="s">
        <v>5497</v>
      </c>
      <c r="C78">
        <v>77</v>
      </c>
      <c r="D78" s="3" t="s">
        <v>395</v>
      </c>
      <c r="E78" t="s">
        <v>529</v>
      </c>
      <c r="F78" t="s">
        <v>114</v>
      </c>
      <c r="G78" t="s">
        <v>5756</v>
      </c>
      <c r="H78" t="s">
        <v>5757</v>
      </c>
    </row>
    <row r="79" spans="1:8" x14ac:dyDescent="0.2">
      <c r="A79" t="str">
        <f t="shared" si="1"/>
        <v>MERVEILLE78</v>
      </c>
      <c r="B79" t="s">
        <v>5497</v>
      </c>
      <c r="C79">
        <v>78</v>
      </c>
      <c r="D79" s="3" t="s">
        <v>396</v>
      </c>
      <c r="E79" s="15" t="s">
        <v>1355</v>
      </c>
      <c r="F79" s="15" t="s">
        <v>114</v>
      </c>
      <c r="G79" t="s">
        <v>5620</v>
      </c>
      <c r="H79" t="s">
        <v>5621</v>
      </c>
    </row>
    <row r="80" spans="1:8" x14ac:dyDescent="0.2">
      <c r="A80" t="str">
        <f t="shared" si="1"/>
        <v>MERVEILLE79</v>
      </c>
      <c r="B80" t="s">
        <v>5497</v>
      </c>
      <c r="C80">
        <v>79</v>
      </c>
      <c r="D80" s="3" t="s">
        <v>398</v>
      </c>
      <c r="E80" t="s">
        <v>5764</v>
      </c>
      <c r="F80" t="s">
        <v>60</v>
      </c>
      <c r="G80" t="s">
        <v>5762</v>
      </c>
      <c r="H80" t="s">
        <v>5763</v>
      </c>
    </row>
    <row r="81" spans="1:8" x14ac:dyDescent="0.2">
      <c r="A81" t="str">
        <f t="shared" si="1"/>
        <v>MERVEILLE80</v>
      </c>
      <c r="B81" t="s">
        <v>5497</v>
      </c>
      <c r="C81">
        <v>80</v>
      </c>
      <c r="D81" s="3" t="s">
        <v>403</v>
      </c>
      <c r="E81">
        <v>0</v>
      </c>
      <c r="F81">
        <v>0</v>
      </c>
      <c r="G81">
        <v>0</v>
      </c>
      <c r="H81">
        <v>0</v>
      </c>
    </row>
    <row r="82" spans="1:8" x14ac:dyDescent="0.2">
      <c r="A82" t="str">
        <f t="shared" si="1"/>
        <v>MERVEILLE81</v>
      </c>
      <c r="B82" t="s">
        <v>5497</v>
      </c>
      <c r="C82">
        <v>81</v>
      </c>
      <c r="D82" s="3" t="s">
        <v>405</v>
      </c>
      <c r="E82" t="s">
        <v>5640</v>
      </c>
      <c r="F82" t="s">
        <v>43</v>
      </c>
      <c r="G82" t="s">
        <v>5765</v>
      </c>
      <c r="H82" t="s">
        <v>5766</v>
      </c>
    </row>
    <row r="83" spans="1:8" x14ac:dyDescent="0.2">
      <c r="A83" t="str">
        <f t="shared" si="1"/>
        <v>MERVEILLE82</v>
      </c>
      <c r="B83" t="s">
        <v>5497</v>
      </c>
      <c r="C83">
        <v>82</v>
      </c>
      <c r="D83" s="3" t="s">
        <v>407</v>
      </c>
      <c r="E83" s="15" t="s">
        <v>271</v>
      </c>
      <c r="F83" s="15" t="s">
        <v>43</v>
      </c>
      <c r="G83" t="s">
        <v>5596</v>
      </c>
      <c r="H83" t="s">
        <v>5597</v>
      </c>
    </row>
    <row r="84" spans="1:8" x14ac:dyDescent="0.2">
      <c r="A84" t="str">
        <f t="shared" si="1"/>
        <v>MERVEILLE83</v>
      </c>
      <c r="B84" t="s">
        <v>5497</v>
      </c>
      <c r="C84">
        <v>83</v>
      </c>
      <c r="D84" s="3" t="s">
        <v>409</v>
      </c>
      <c r="E84" s="15" t="s">
        <v>409</v>
      </c>
      <c r="F84" t="s">
        <v>60</v>
      </c>
      <c r="G84" t="s">
        <v>5574</v>
      </c>
      <c r="H84" t="s">
        <v>5575</v>
      </c>
    </row>
    <row r="85" spans="1:8" x14ac:dyDescent="0.2">
      <c r="A85" t="str">
        <f t="shared" si="1"/>
        <v>MERVEILLE84</v>
      </c>
      <c r="B85" t="s">
        <v>5497</v>
      </c>
      <c r="C85">
        <v>84</v>
      </c>
      <c r="D85" s="3" t="s">
        <v>411</v>
      </c>
      <c r="E85" s="15" t="s">
        <v>271</v>
      </c>
      <c r="F85" s="15" t="s">
        <v>43</v>
      </c>
      <c r="G85" t="s">
        <v>5596</v>
      </c>
      <c r="H85" t="s">
        <v>5597</v>
      </c>
    </row>
    <row r="86" spans="1:8" x14ac:dyDescent="0.2">
      <c r="A86" t="str">
        <f t="shared" si="1"/>
        <v>MERVEILLE85</v>
      </c>
      <c r="B86" t="s">
        <v>5497</v>
      </c>
      <c r="C86">
        <v>85</v>
      </c>
      <c r="D86" s="3" t="s">
        <v>412</v>
      </c>
      <c r="E86" s="15" t="s">
        <v>290</v>
      </c>
      <c r="F86" s="15" t="s">
        <v>121</v>
      </c>
      <c r="G86" t="s">
        <v>5616</v>
      </c>
      <c r="H86" t="s">
        <v>5617</v>
      </c>
    </row>
    <row r="87" spans="1:8" x14ac:dyDescent="0.2">
      <c r="A87" t="str">
        <f t="shared" si="1"/>
        <v>MERVEILLE86</v>
      </c>
      <c r="B87" t="s">
        <v>5497</v>
      </c>
      <c r="C87">
        <v>86</v>
      </c>
      <c r="D87" s="3" t="s">
        <v>70</v>
      </c>
      <c r="E87" s="15" t="s">
        <v>5502</v>
      </c>
      <c r="F87" s="15" t="s">
        <v>60</v>
      </c>
      <c r="G87" t="s">
        <v>5572</v>
      </c>
      <c r="H87" t="s">
        <v>5573</v>
      </c>
    </row>
    <row r="88" spans="1:8" x14ac:dyDescent="0.2">
      <c r="A88" t="str">
        <f t="shared" si="1"/>
        <v>MERVEILLE87</v>
      </c>
      <c r="B88" t="s">
        <v>5497</v>
      </c>
      <c r="C88">
        <v>87</v>
      </c>
      <c r="D88" s="3" t="s">
        <v>278</v>
      </c>
      <c r="E88" s="15" t="s">
        <v>169</v>
      </c>
      <c r="F88" s="15" t="s">
        <v>157</v>
      </c>
      <c r="G88" t="s">
        <v>5624</v>
      </c>
      <c r="H88" t="s">
        <v>5625</v>
      </c>
    </row>
    <row r="89" spans="1:8" x14ac:dyDescent="0.2">
      <c r="A89" t="str">
        <f t="shared" si="1"/>
        <v>MERVEILLE88</v>
      </c>
      <c r="B89" t="s">
        <v>5497</v>
      </c>
      <c r="C89">
        <v>88</v>
      </c>
      <c r="D89" s="3" t="s">
        <v>417</v>
      </c>
      <c r="E89" t="s">
        <v>1117</v>
      </c>
      <c r="F89" t="s">
        <v>60</v>
      </c>
      <c r="G89" t="s">
        <v>5758</v>
      </c>
      <c r="H89" t="s">
        <v>5759</v>
      </c>
    </row>
    <row r="90" spans="1:8" x14ac:dyDescent="0.2">
      <c r="A90" t="str">
        <f t="shared" si="1"/>
        <v>MERVEILLE89</v>
      </c>
      <c r="B90" t="s">
        <v>5497</v>
      </c>
      <c r="C90">
        <v>89</v>
      </c>
      <c r="D90" s="3" t="s">
        <v>418</v>
      </c>
      <c r="E90" t="s">
        <v>1117</v>
      </c>
      <c r="F90" t="s">
        <v>60</v>
      </c>
      <c r="G90" t="s">
        <v>5758</v>
      </c>
      <c r="H90" t="s">
        <v>5759</v>
      </c>
    </row>
    <row r="91" spans="1:8" x14ac:dyDescent="0.2">
      <c r="A91" t="str">
        <f t="shared" si="1"/>
        <v>MERVEILLE90</v>
      </c>
      <c r="B91" t="s">
        <v>5497</v>
      </c>
      <c r="C91">
        <v>90</v>
      </c>
      <c r="D91" s="3" t="s">
        <v>420</v>
      </c>
      <c r="E91" t="s">
        <v>420</v>
      </c>
      <c r="F91" t="s">
        <v>121</v>
      </c>
      <c r="G91" t="s">
        <v>6011</v>
      </c>
      <c r="H91" t="s">
        <v>6012</v>
      </c>
    </row>
    <row r="92" spans="1:8" x14ac:dyDescent="0.2">
      <c r="A92" t="str">
        <f t="shared" si="1"/>
        <v>MERVEILLE91</v>
      </c>
      <c r="B92" t="s">
        <v>5497</v>
      </c>
      <c r="C92">
        <v>91</v>
      </c>
      <c r="D92" s="3" t="s">
        <v>423</v>
      </c>
      <c r="E92" t="s">
        <v>1117</v>
      </c>
      <c r="F92" t="s">
        <v>60</v>
      </c>
      <c r="G92" t="s">
        <v>5758</v>
      </c>
      <c r="H92" t="s">
        <v>5759</v>
      </c>
    </row>
    <row r="93" spans="1:8" x14ac:dyDescent="0.2">
      <c r="A93" t="str">
        <f t="shared" si="1"/>
        <v>MERVEILLE92</v>
      </c>
      <c r="B93" t="s">
        <v>5497</v>
      </c>
      <c r="C93">
        <v>92</v>
      </c>
      <c r="D93" s="3" t="s">
        <v>426</v>
      </c>
      <c r="E93" t="s">
        <v>5641</v>
      </c>
      <c r="F93" t="s">
        <v>43</v>
      </c>
      <c r="G93" t="s">
        <v>5818</v>
      </c>
      <c r="H93" t="s">
        <v>5819</v>
      </c>
    </row>
    <row r="94" spans="1:8" x14ac:dyDescent="0.2">
      <c r="A94" t="str">
        <f t="shared" si="1"/>
        <v>MERVEILLE93</v>
      </c>
      <c r="B94" t="s">
        <v>5497</v>
      </c>
      <c r="C94">
        <v>93</v>
      </c>
      <c r="D94" s="3" t="s">
        <v>439</v>
      </c>
      <c r="E94" t="s">
        <v>5642</v>
      </c>
      <c r="F94" t="s">
        <v>43</v>
      </c>
      <c r="G94" t="s">
        <v>6013</v>
      </c>
      <c r="H94" t="s">
        <v>6014</v>
      </c>
    </row>
    <row r="95" spans="1:8" x14ac:dyDescent="0.2">
      <c r="A95" t="str">
        <f t="shared" si="1"/>
        <v>MERVEILLE94</v>
      </c>
      <c r="B95" t="s">
        <v>5497</v>
      </c>
      <c r="C95">
        <v>94</v>
      </c>
      <c r="D95" s="3" t="s">
        <v>442</v>
      </c>
      <c r="E95" s="15" t="s">
        <v>5505</v>
      </c>
      <c r="F95" s="15" t="s">
        <v>121</v>
      </c>
      <c r="G95" t="s">
        <v>5600</v>
      </c>
      <c r="H95" t="s">
        <v>5601</v>
      </c>
    </row>
    <row r="96" spans="1:8" x14ac:dyDescent="0.2">
      <c r="A96" t="str">
        <f t="shared" si="1"/>
        <v>MERVEILLE95</v>
      </c>
      <c r="B96" t="s">
        <v>5497</v>
      </c>
      <c r="C96">
        <v>95</v>
      </c>
      <c r="D96" s="3" t="s">
        <v>446</v>
      </c>
      <c r="E96" t="s">
        <v>5643</v>
      </c>
      <c r="F96" t="s">
        <v>43</v>
      </c>
      <c r="G96" t="s">
        <v>5820</v>
      </c>
      <c r="H96" t="s">
        <v>5821</v>
      </c>
    </row>
    <row r="97" spans="1:8" x14ac:dyDescent="0.2">
      <c r="A97" t="str">
        <f t="shared" si="1"/>
        <v>MERVEILLE96</v>
      </c>
      <c r="B97" t="s">
        <v>5497</v>
      </c>
      <c r="C97">
        <v>96</v>
      </c>
      <c r="D97" s="3" t="s">
        <v>447</v>
      </c>
      <c r="E97" t="s">
        <v>5644</v>
      </c>
      <c r="F97" t="s">
        <v>43</v>
      </c>
      <c r="G97" t="s">
        <v>5822</v>
      </c>
      <c r="H97" t="s">
        <v>5823</v>
      </c>
    </row>
    <row r="98" spans="1:8" x14ac:dyDescent="0.2">
      <c r="A98" t="str">
        <f t="shared" si="1"/>
        <v>MERVEILLE97</v>
      </c>
      <c r="B98" t="s">
        <v>5497</v>
      </c>
      <c r="C98">
        <v>97</v>
      </c>
      <c r="D98" s="3" t="s">
        <v>440</v>
      </c>
      <c r="E98" t="s">
        <v>5644</v>
      </c>
      <c r="F98" t="s">
        <v>43</v>
      </c>
      <c r="G98" t="s">
        <v>5822</v>
      </c>
      <c r="H98" t="s">
        <v>5823</v>
      </c>
    </row>
    <row r="99" spans="1:8" x14ac:dyDescent="0.2">
      <c r="A99" t="str">
        <f t="shared" si="1"/>
        <v>MERVEILLE98</v>
      </c>
      <c r="B99" t="s">
        <v>5497</v>
      </c>
      <c r="C99">
        <v>98</v>
      </c>
      <c r="D99" s="3" t="s">
        <v>450</v>
      </c>
      <c r="E99" t="s">
        <v>450</v>
      </c>
      <c r="F99" t="s">
        <v>114</v>
      </c>
      <c r="G99" t="s">
        <v>6015</v>
      </c>
      <c r="H99" t="s">
        <v>6016</v>
      </c>
    </row>
    <row r="100" spans="1:8" x14ac:dyDescent="0.2">
      <c r="A100" t="str">
        <f t="shared" si="1"/>
        <v>MERVEILLE99</v>
      </c>
      <c r="B100" t="s">
        <v>5497</v>
      </c>
      <c r="C100">
        <v>99</v>
      </c>
      <c r="D100" s="3" t="s">
        <v>452</v>
      </c>
      <c r="E100" s="15" t="s">
        <v>104</v>
      </c>
      <c r="F100" s="15" t="s">
        <v>43</v>
      </c>
      <c r="G100" t="s">
        <v>5590</v>
      </c>
      <c r="H100" t="s">
        <v>5591</v>
      </c>
    </row>
    <row r="101" spans="1:8" x14ac:dyDescent="0.2">
      <c r="A101" t="str">
        <f t="shared" si="1"/>
        <v>MERVEILLE100</v>
      </c>
      <c r="B101" t="s">
        <v>5497</v>
      </c>
      <c r="C101">
        <v>100</v>
      </c>
      <c r="D101" s="3" t="s">
        <v>471</v>
      </c>
      <c r="E101" s="15" t="s">
        <v>165</v>
      </c>
      <c r="F101" s="15" t="s">
        <v>43</v>
      </c>
      <c r="G101" t="s">
        <v>5584</v>
      </c>
      <c r="H101" t="s">
        <v>5585</v>
      </c>
    </row>
    <row r="102" spans="1:8" x14ac:dyDescent="0.2">
      <c r="A102" t="str">
        <f t="shared" si="1"/>
        <v>MERVEILLE101</v>
      </c>
      <c r="B102" t="s">
        <v>5497</v>
      </c>
      <c r="C102">
        <v>101</v>
      </c>
      <c r="D102" s="3" t="s">
        <v>473</v>
      </c>
      <c r="E102" t="s">
        <v>5645</v>
      </c>
      <c r="F102" t="s">
        <v>43</v>
      </c>
      <c r="G102" t="s">
        <v>5838</v>
      </c>
      <c r="H102" t="s">
        <v>5839</v>
      </c>
    </row>
    <row r="103" spans="1:8" x14ac:dyDescent="0.2">
      <c r="A103" t="str">
        <f t="shared" si="1"/>
        <v>MERVEILLE102</v>
      </c>
      <c r="B103" t="s">
        <v>5497</v>
      </c>
      <c r="C103">
        <v>102</v>
      </c>
      <c r="D103" s="3" t="s">
        <v>479</v>
      </c>
      <c r="E103" t="s">
        <v>104</v>
      </c>
      <c r="F103" t="s">
        <v>43</v>
      </c>
      <c r="G103" t="s">
        <v>5590</v>
      </c>
      <c r="H103" t="s">
        <v>5591</v>
      </c>
    </row>
    <row r="104" spans="1:8" x14ac:dyDescent="0.2">
      <c r="A104" t="str">
        <f t="shared" si="1"/>
        <v>MERVEILLE103</v>
      </c>
      <c r="B104" t="s">
        <v>5497</v>
      </c>
      <c r="C104">
        <v>103</v>
      </c>
      <c r="D104" s="3" t="s">
        <v>484</v>
      </c>
      <c r="E104" s="15" t="s">
        <v>319</v>
      </c>
      <c r="F104" s="15" t="s">
        <v>43</v>
      </c>
      <c r="G104" t="s">
        <v>5568</v>
      </c>
      <c r="H104" t="s">
        <v>5569</v>
      </c>
    </row>
    <row r="105" spans="1:8" x14ac:dyDescent="0.2">
      <c r="A105" t="str">
        <f t="shared" si="1"/>
        <v>MERVEILLE104</v>
      </c>
      <c r="B105" t="s">
        <v>5497</v>
      </c>
      <c r="C105">
        <v>104</v>
      </c>
      <c r="D105" s="3" t="s">
        <v>485</v>
      </c>
      <c r="E105" t="s">
        <v>287</v>
      </c>
      <c r="F105" t="s">
        <v>43</v>
      </c>
      <c r="G105" t="s">
        <v>5848</v>
      </c>
      <c r="H105" t="s">
        <v>5849</v>
      </c>
    </row>
    <row r="106" spans="1:8" x14ac:dyDescent="0.2">
      <c r="A106" t="str">
        <f t="shared" si="1"/>
        <v>MERVEILLE105</v>
      </c>
      <c r="B106" t="s">
        <v>5497</v>
      </c>
      <c r="C106">
        <v>105</v>
      </c>
      <c r="D106" s="3" t="s">
        <v>487</v>
      </c>
      <c r="E106" s="15" t="s">
        <v>554</v>
      </c>
      <c r="F106" t="s">
        <v>121</v>
      </c>
      <c r="G106" t="s">
        <v>5576</v>
      </c>
      <c r="H106" t="s">
        <v>5577</v>
      </c>
    </row>
    <row r="107" spans="1:8" x14ac:dyDescent="0.2">
      <c r="A107" t="str">
        <f t="shared" si="1"/>
        <v>MERVEILLE106</v>
      </c>
      <c r="B107" t="s">
        <v>5497</v>
      </c>
      <c r="C107">
        <v>106</v>
      </c>
      <c r="D107" s="3" t="s">
        <v>489</v>
      </c>
      <c r="E107" s="15" t="s">
        <v>554</v>
      </c>
      <c r="F107" t="s">
        <v>121</v>
      </c>
      <c r="G107" t="s">
        <v>5576</v>
      </c>
      <c r="H107" t="s">
        <v>5577</v>
      </c>
    </row>
    <row r="108" spans="1:8" x14ac:dyDescent="0.2">
      <c r="A108" t="str">
        <f t="shared" si="1"/>
        <v>MERVEILLE107</v>
      </c>
      <c r="B108" t="s">
        <v>5497</v>
      </c>
      <c r="C108">
        <v>107</v>
      </c>
      <c r="D108" s="3" t="s">
        <v>491</v>
      </c>
      <c r="E108" t="s">
        <v>5643</v>
      </c>
      <c r="F108" t="s">
        <v>43</v>
      </c>
      <c r="G108" t="s">
        <v>5820</v>
      </c>
      <c r="H108" t="s">
        <v>5821</v>
      </c>
    </row>
    <row r="109" spans="1:8" x14ac:dyDescent="0.2">
      <c r="A109" t="str">
        <f t="shared" si="1"/>
        <v>MERVEILLE108</v>
      </c>
      <c r="B109" t="s">
        <v>5497</v>
      </c>
      <c r="C109">
        <v>108</v>
      </c>
      <c r="D109" s="3" t="s">
        <v>492</v>
      </c>
      <c r="E109" t="s">
        <v>5646</v>
      </c>
      <c r="F109" t="s">
        <v>43</v>
      </c>
      <c r="G109" t="s">
        <v>5801</v>
      </c>
      <c r="H109" t="s">
        <v>5802</v>
      </c>
    </row>
    <row r="110" spans="1:8" x14ac:dyDescent="0.2">
      <c r="A110" t="str">
        <f t="shared" si="1"/>
        <v>MERVEILLE109</v>
      </c>
      <c r="B110" t="s">
        <v>5497</v>
      </c>
      <c r="C110">
        <v>109</v>
      </c>
      <c r="D110" s="3" t="s">
        <v>498</v>
      </c>
      <c r="E110" t="s">
        <v>5647</v>
      </c>
      <c r="F110" t="s">
        <v>43</v>
      </c>
      <c r="G110" t="s">
        <v>6017</v>
      </c>
      <c r="H110" t="s">
        <v>6018</v>
      </c>
    </row>
    <row r="111" spans="1:8" x14ac:dyDescent="0.2">
      <c r="A111" t="str">
        <f t="shared" si="1"/>
        <v>MERVEILLE110</v>
      </c>
      <c r="B111" t="s">
        <v>5497</v>
      </c>
      <c r="C111">
        <v>110</v>
      </c>
      <c r="D111" s="3" t="s">
        <v>500</v>
      </c>
      <c r="E111" t="s">
        <v>500</v>
      </c>
      <c r="F111" t="s">
        <v>60</v>
      </c>
      <c r="G111" t="s">
        <v>6019</v>
      </c>
      <c r="H111" t="s">
        <v>6020</v>
      </c>
    </row>
    <row r="112" spans="1:8" x14ac:dyDescent="0.2">
      <c r="A112" t="str">
        <f t="shared" si="1"/>
        <v>MERVEILLE111</v>
      </c>
      <c r="B112" t="s">
        <v>5497</v>
      </c>
      <c r="C112">
        <v>111</v>
      </c>
      <c r="D112" s="3" t="s">
        <v>502</v>
      </c>
      <c r="E112" s="15" t="s">
        <v>271</v>
      </c>
      <c r="F112" s="15" t="s">
        <v>43</v>
      </c>
      <c r="G112" t="s">
        <v>5596</v>
      </c>
      <c r="H112" t="s">
        <v>5597</v>
      </c>
    </row>
    <row r="113" spans="1:8" x14ac:dyDescent="0.2">
      <c r="A113" t="str">
        <f t="shared" si="1"/>
        <v>MERVEILLE112</v>
      </c>
      <c r="B113" t="s">
        <v>5497</v>
      </c>
      <c r="C113">
        <v>112</v>
      </c>
      <c r="D113" s="3" t="s">
        <v>503</v>
      </c>
      <c r="E113" t="s">
        <v>5648</v>
      </c>
      <c r="F113" t="s">
        <v>114</v>
      </c>
      <c r="G113" t="s">
        <v>6021</v>
      </c>
      <c r="H113" t="s">
        <v>6022</v>
      </c>
    </row>
    <row r="114" spans="1:8" x14ac:dyDescent="0.2">
      <c r="A114" t="str">
        <f t="shared" si="1"/>
        <v>MERVEILLE113</v>
      </c>
      <c r="B114" t="s">
        <v>5497</v>
      </c>
      <c r="C114">
        <v>113</v>
      </c>
      <c r="D114" s="3" t="s">
        <v>271</v>
      </c>
      <c r="E114" s="15" t="s">
        <v>271</v>
      </c>
      <c r="F114" s="15" t="s">
        <v>43</v>
      </c>
      <c r="G114" t="s">
        <v>5596</v>
      </c>
      <c r="H114" t="s">
        <v>5597</v>
      </c>
    </row>
    <row r="115" spans="1:8" x14ac:dyDescent="0.2">
      <c r="A115" t="str">
        <f t="shared" si="1"/>
        <v>MERVEILLE114</v>
      </c>
      <c r="B115" t="s">
        <v>5497</v>
      </c>
      <c r="C115">
        <v>114</v>
      </c>
      <c r="D115" s="3" t="s">
        <v>506</v>
      </c>
      <c r="E115" t="s">
        <v>506</v>
      </c>
      <c r="F115" t="s">
        <v>157</v>
      </c>
      <c r="G115" t="s">
        <v>5812</v>
      </c>
      <c r="H115" t="s">
        <v>5813</v>
      </c>
    </row>
    <row r="116" spans="1:8" x14ac:dyDescent="0.2">
      <c r="A116" t="str">
        <f t="shared" si="1"/>
        <v>MERVEILLE115</v>
      </c>
      <c r="B116" t="s">
        <v>5497</v>
      </c>
      <c r="C116">
        <v>115</v>
      </c>
      <c r="D116" s="3" t="s">
        <v>507</v>
      </c>
      <c r="E116" s="15" t="s">
        <v>554</v>
      </c>
      <c r="F116" t="s">
        <v>121</v>
      </c>
      <c r="G116" t="s">
        <v>5576</v>
      </c>
      <c r="H116" t="s">
        <v>5577</v>
      </c>
    </row>
    <row r="117" spans="1:8" x14ac:dyDescent="0.2">
      <c r="A117" t="str">
        <f t="shared" si="1"/>
        <v>MERVEILLE116</v>
      </c>
      <c r="B117" t="s">
        <v>5497</v>
      </c>
      <c r="C117">
        <v>116</v>
      </c>
      <c r="D117" s="3" t="s">
        <v>509</v>
      </c>
      <c r="E117" s="16" t="s">
        <v>143</v>
      </c>
      <c r="F117" s="15" t="s">
        <v>114</v>
      </c>
      <c r="G117" t="s">
        <v>5638</v>
      </c>
      <c r="H117" t="s">
        <v>5639</v>
      </c>
    </row>
    <row r="118" spans="1:8" x14ac:dyDescent="0.2">
      <c r="A118" t="str">
        <f t="shared" si="1"/>
        <v>MERVEILLE117</v>
      </c>
      <c r="B118" t="s">
        <v>5497</v>
      </c>
      <c r="C118">
        <v>117</v>
      </c>
      <c r="D118" s="3" t="s">
        <v>513</v>
      </c>
      <c r="E118" t="s">
        <v>1117</v>
      </c>
      <c r="F118" t="s">
        <v>60</v>
      </c>
      <c r="G118" t="s">
        <v>5758</v>
      </c>
      <c r="H118" t="s">
        <v>5759</v>
      </c>
    </row>
    <row r="119" spans="1:8" x14ac:dyDescent="0.2">
      <c r="A119" t="str">
        <f t="shared" si="1"/>
        <v>MERVEILLE118</v>
      </c>
      <c r="B119" t="s">
        <v>5497</v>
      </c>
      <c r="C119">
        <v>118</v>
      </c>
      <c r="D119" s="3" t="s">
        <v>428</v>
      </c>
      <c r="E119">
        <v>0</v>
      </c>
      <c r="F119">
        <v>0</v>
      </c>
      <c r="G119">
        <v>0</v>
      </c>
      <c r="H119">
        <v>0</v>
      </c>
    </row>
    <row r="120" spans="1:8" x14ac:dyDescent="0.2">
      <c r="A120" t="str">
        <f t="shared" si="1"/>
        <v>MERVEILLE119</v>
      </c>
      <c r="B120" t="s">
        <v>5497</v>
      </c>
      <c r="C120">
        <v>119</v>
      </c>
      <c r="D120" s="3" t="s">
        <v>523</v>
      </c>
      <c r="E120">
        <v>0</v>
      </c>
      <c r="F120">
        <v>0</v>
      </c>
      <c r="G120">
        <v>0</v>
      </c>
      <c r="H120">
        <v>0</v>
      </c>
    </row>
    <row r="121" spans="1:8" x14ac:dyDescent="0.2">
      <c r="A121" t="str">
        <f t="shared" si="1"/>
        <v>MERVEILLE120</v>
      </c>
      <c r="B121" t="s">
        <v>5497</v>
      </c>
      <c r="C121">
        <v>120</v>
      </c>
      <c r="D121" s="3" t="s">
        <v>534</v>
      </c>
      <c r="E121">
        <v>0</v>
      </c>
      <c r="F121">
        <v>0</v>
      </c>
      <c r="G121">
        <v>0</v>
      </c>
      <c r="H121">
        <v>0</v>
      </c>
    </row>
    <row r="122" spans="1:8" x14ac:dyDescent="0.2">
      <c r="A122" t="str">
        <f t="shared" si="1"/>
        <v>MERVEILLE121</v>
      </c>
      <c r="B122" t="s">
        <v>5497</v>
      </c>
      <c r="C122">
        <v>121</v>
      </c>
      <c r="D122" s="3" t="s">
        <v>535</v>
      </c>
      <c r="E122">
        <v>0</v>
      </c>
      <c r="F122">
        <v>0</v>
      </c>
      <c r="G122">
        <v>0</v>
      </c>
      <c r="H122">
        <v>0</v>
      </c>
    </row>
    <row r="123" spans="1:8" x14ac:dyDescent="0.2">
      <c r="A123" t="str">
        <f t="shared" si="1"/>
        <v>MERVEILLE122</v>
      </c>
      <c r="B123" t="s">
        <v>5497</v>
      </c>
      <c r="C123">
        <v>122</v>
      </c>
      <c r="D123" s="3" t="s">
        <v>572</v>
      </c>
      <c r="E123" t="s">
        <v>287</v>
      </c>
      <c r="F123" t="s">
        <v>43</v>
      </c>
      <c r="G123" t="s">
        <v>5848</v>
      </c>
      <c r="H123" t="s">
        <v>5849</v>
      </c>
    </row>
    <row r="124" spans="1:8" x14ac:dyDescent="0.2">
      <c r="A124" t="str">
        <f t="shared" si="1"/>
        <v>MERVEILLE123</v>
      </c>
      <c r="B124" t="s">
        <v>5497</v>
      </c>
      <c r="C124">
        <v>123</v>
      </c>
      <c r="D124" s="3" t="s">
        <v>587</v>
      </c>
      <c r="E124" s="15" t="s">
        <v>194</v>
      </c>
      <c r="F124" s="15" t="s">
        <v>60</v>
      </c>
      <c r="G124" t="s">
        <v>5608</v>
      </c>
      <c r="H124" t="s">
        <v>5609</v>
      </c>
    </row>
    <row r="125" spans="1:8" x14ac:dyDescent="0.2">
      <c r="A125" t="str">
        <f t="shared" si="1"/>
        <v>MERVEILLE124</v>
      </c>
      <c r="B125" t="s">
        <v>5497</v>
      </c>
      <c r="C125">
        <v>124</v>
      </c>
      <c r="D125" s="3" t="s">
        <v>96</v>
      </c>
      <c r="E125" t="s">
        <v>5640</v>
      </c>
      <c r="F125" t="s">
        <v>43</v>
      </c>
      <c r="G125" t="s">
        <v>5765</v>
      </c>
      <c r="H125" t="s">
        <v>5766</v>
      </c>
    </row>
    <row r="126" spans="1:8" x14ac:dyDescent="0.2">
      <c r="A126" t="str">
        <f t="shared" si="1"/>
        <v>MERVEILLE125</v>
      </c>
      <c r="B126" t="s">
        <v>5497</v>
      </c>
      <c r="C126">
        <v>125</v>
      </c>
      <c r="D126" s="3" t="s">
        <v>591</v>
      </c>
      <c r="E126" t="s">
        <v>968</v>
      </c>
      <c r="F126" t="s">
        <v>43</v>
      </c>
      <c r="G126" t="s">
        <v>5846</v>
      </c>
      <c r="H126" t="s">
        <v>5847</v>
      </c>
    </row>
    <row r="127" spans="1:8" x14ac:dyDescent="0.2">
      <c r="A127" t="str">
        <f t="shared" si="1"/>
        <v>MERVEILLE126</v>
      </c>
      <c r="B127" t="s">
        <v>5497</v>
      </c>
      <c r="C127">
        <v>126</v>
      </c>
      <c r="D127" s="3" t="s">
        <v>592</v>
      </c>
      <c r="E127" t="s">
        <v>592</v>
      </c>
      <c r="F127" t="s">
        <v>43</v>
      </c>
      <c r="G127" t="s">
        <v>6025</v>
      </c>
      <c r="H127" t="s">
        <v>6026</v>
      </c>
    </row>
    <row r="128" spans="1:8" x14ac:dyDescent="0.2">
      <c r="A128" t="str">
        <f t="shared" si="1"/>
        <v>MERVEILLE127</v>
      </c>
      <c r="B128" t="s">
        <v>5497</v>
      </c>
      <c r="C128">
        <v>127</v>
      </c>
      <c r="D128" s="3" t="s">
        <v>593</v>
      </c>
      <c r="E128" t="s">
        <v>592</v>
      </c>
      <c r="F128" t="s">
        <v>43</v>
      </c>
      <c r="G128" t="s">
        <v>6025</v>
      </c>
      <c r="H128" t="s">
        <v>6026</v>
      </c>
    </row>
    <row r="129" spans="1:8" x14ac:dyDescent="0.2">
      <c r="A129" t="str">
        <f t="shared" si="1"/>
        <v>MERVEILLE128</v>
      </c>
      <c r="B129" t="s">
        <v>5497</v>
      </c>
      <c r="C129">
        <v>128</v>
      </c>
      <c r="D129" s="3" t="s">
        <v>594</v>
      </c>
      <c r="E129" t="s">
        <v>287</v>
      </c>
      <c r="F129" t="s">
        <v>43</v>
      </c>
      <c r="G129" t="s">
        <v>5848</v>
      </c>
      <c r="H129" t="s">
        <v>5849</v>
      </c>
    </row>
    <row r="130" spans="1:8" x14ac:dyDescent="0.2">
      <c r="A130" t="str">
        <f t="shared" si="1"/>
        <v>MERVEILLE129</v>
      </c>
      <c r="B130" t="s">
        <v>5497</v>
      </c>
      <c r="C130">
        <v>129</v>
      </c>
      <c r="D130" s="16" t="s">
        <v>122</v>
      </c>
      <c r="E130" s="15" t="s">
        <v>554</v>
      </c>
      <c r="F130" t="s">
        <v>121</v>
      </c>
      <c r="G130" t="s">
        <v>5576</v>
      </c>
      <c r="H130" t="s">
        <v>5577</v>
      </c>
    </row>
    <row r="131" spans="1:8" x14ac:dyDescent="0.2">
      <c r="A131" t="str">
        <f t="shared" ref="A131:A194" si="2">B131&amp;C131</f>
        <v>MERVEILLE130</v>
      </c>
      <c r="B131" t="s">
        <v>5497</v>
      </c>
      <c r="C131">
        <v>130</v>
      </c>
      <c r="D131" s="3" t="s">
        <v>597</v>
      </c>
      <c r="E131" t="s">
        <v>5649</v>
      </c>
      <c r="F131" t="s">
        <v>43</v>
      </c>
      <c r="G131" t="s">
        <v>6023</v>
      </c>
      <c r="H131" t="s">
        <v>6024</v>
      </c>
    </row>
    <row r="132" spans="1:8" x14ac:dyDescent="0.2">
      <c r="A132" t="str">
        <f t="shared" si="2"/>
        <v>MERVEILLE131</v>
      </c>
      <c r="B132" t="s">
        <v>5497</v>
      </c>
      <c r="C132">
        <v>131</v>
      </c>
      <c r="D132" s="3" t="s">
        <v>602</v>
      </c>
      <c r="E132" t="s">
        <v>602</v>
      </c>
      <c r="F132" t="s">
        <v>60</v>
      </c>
      <c r="G132" t="s">
        <v>6027</v>
      </c>
      <c r="H132" t="s">
        <v>6028</v>
      </c>
    </row>
    <row r="133" spans="1:8" x14ac:dyDescent="0.2">
      <c r="A133" t="str">
        <f t="shared" si="2"/>
        <v>MERVEILLE132</v>
      </c>
      <c r="B133" t="s">
        <v>5497</v>
      </c>
      <c r="C133">
        <v>132</v>
      </c>
      <c r="D133" s="3" t="s">
        <v>584</v>
      </c>
      <c r="E133" t="s">
        <v>90</v>
      </c>
      <c r="F133" t="s">
        <v>43</v>
      </c>
      <c r="G133" t="s">
        <v>5632</v>
      </c>
      <c r="H133" t="s">
        <v>5633</v>
      </c>
    </row>
    <row r="134" spans="1:8" x14ac:dyDescent="0.2">
      <c r="A134" t="str">
        <f t="shared" si="2"/>
        <v>MERVEILLE133</v>
      </c>
      <c r="B134" t="s">
        <v>5497</v>
      </c>
      <c r="C134">
        <v>133</v>
      </c>
      <c r="D134" s="3" t="s">
        <v>604</v>
      </c>
      <c r="E134" s="15" t="s">
        <v>246</v>
      </c>
      <c r="F134" s="15" t="s">
        <v>60</v>
      </c>
      <c r="G134" t="s">
        <v>5578</v>
      </c>
      <c r="H134" t="s">
        <v>5579</v>
      </c>
    </row>
    <row r="135" spans="1:8" x14ac:dyDescent="0.2">
      <c r="A135" t="str">
        <f t="shared" si="2"/>
        <v>MERVEILLE134</v>
      </c>
      <c r="B135" t="s">
        <v>5497</v>
      </c>
      <c r="C135">
        <v>134</v>
      </c>
      <c r="D135" s="3" t="s">
        <v>606</v>
      </c>
      <c r="E135">
        <v>0</v>
      </c>
      <c r="F135">
        <v>0</v>
      </c>
      <c r="G135">
        <v>0</v>
      </c>
      <c r="H135">
        <v>0</v>
      </c>
    </row>
    <row r="136" spans="1:8" x14ac:dyDescent="0.2">
      <c r="A136" t="str">
        <f t="shared" si="2"/>
        <v>MERVEILLE135</v>
      </c>
      <c r="B136" t="s">
        <v>5497</v>
      </c>
      <c r="C136">
        <v>135</v>
      </c>
      <c r="D136" s="3" t="s">
        <v>330</v>
      </c>
      <c r="E136">
        <v>0</v>
      </c>
      <c r="F136">
        <v>0</v>
      </c>
      <c r="G136">
        <v>0</v>
      </c>
      <c r="H136">
        <v>0</v>
      </c>
    </row>
    <row r="137" spans="1:8" x14ac:dyDescent="0.2">
      <c r="A137" t="str">
        <f t="shared" si="2"/>
        <v>MERVEILLE136</v>
      </c>
      <c r="B137" t="s">
        <v>5497</v>
      </c>
      <c r="C137">
        <v>136</v>
      </c>
      <c r="D137" s="3" t="s">
        <v>644</v>
      </c>
      <c r="E137" t="s">
        <v>104</v>
      </c>
      <c r="F137" t="s">
        <v>43</v>
      </c>
      <c r="G137" t="s">
        <v>5590</v>
      </c>
      <c r="H137" t="s">
        <v>5591</v>
      </c>
    </row>
    <row r="138" spans="1:8" x14ac:dyDescent="0.2">
      <c r="A138" t="str">
        <f t="shared" si="2"/>
        <v>MERVEILLE137</v>
      </c>
      <c r="B138" t="s">
        <v>5497</v>
      </c>
      <c r="C138">
        <v>137</v>
      </c>
      <c r="D138" s="3" t="s">
        <v>525</v>
      </c>
      <c r="E138" t="s">
        <v>5650</v>
      </c>
      <c r="F138" t="s">
        <v>43</v>
      </c>
      <c r="G138" t="s">
        <v>5790</v>
      </c>
      <c r="H138" t="s">
        <v>5791</v>
      </c>
    </row>
    <row r="139" spans="1:8" x14ac:dyDescent="0.2">
      <c r="A139" t="str">
        <f t="shared" si="2"/>
        <v>MERVEILLE138</v>
      </c>
      <c r="B139" t="s">
        <v>5497</v>
      </c>
      <c r="C139">
        <v>138</v>
      </c>
      <c r="D139" s="3" t="s">
        <v>1034</v>
      </c>
      <c r="E139" s="3" t="s">
        <v>1034</v>
      </c>
      <c r="F139" t="s">
        <v>114</v>
      </c>
      <c r="G139" t="s">
        <v>6029</v>
      </c>
      <c r="H139" t="s">
        <v>6030</v>
      </c>
    </row>
    <row r="140" spans="1:8" x14ac:dyDescent="0.2">
      <c r="A140" t="str">
        <f t="shared" si="2"/>
        <v>MERVEILLE139</v>
      </c>
      <c r="B140" t="s">
        <v>5497</v>
      </c>
      <c r="C140">
        <v>139</v>
      </c>
      <c r="D140" s="3" t="s">
        <v>86</v>
      </c>
      <c r="E140" t="s">
        <v>5651</v>
      </c>
      <c r="F140" t="s">
        <v>43</v>
      </c>
      <c r="G140" t="s">
        <v>5824</v>
      </c>
      <c r="H140" t="s">
        <v>5825</v>
      </c>
    </row>
    <row r="141" spans="1:8" x14ac:dyDescent="0.2">
      <c r="A141" t="str">
        <f t="shared" si="2"/>
        <v>MERVEILLE140</v>
      </c>
      <c r="B141" t="s">
        <v>5497</v>
      </c>
      <c r="C141">
        <v>140</v>
      </c>
      <c r="D141" s="3" t="s">
        <v>654</v>
      </c>
      <c r="E141" t="s">
        <v>313</v>
      </c>
      <c r="F141" t="s">
        <v>43</v>
      </c>
      <c r="G141" t="s">
        <v>5805</v>
      </c>
      <c r="H141" t="s">
        <v>5806</v>
      </c>
    </row>
    <row r="142" spans="1:8" x14ac:dyDescent="0.2">
      <c r="A142" t="str">
        <f t="shared" si="2"/>
        <v>ANABA141</v>
      </c>
      <c r="B142" t="s">
        <v>5498</v>
      </c>
      <c r="C142">
        <v>141</v>
      </c>
      <c r="D142" s="3" t="s">
        <v>655</v>
      </c>
      <c r="E142" t="s">
        <v>90</v>
      </c>
      <c r="F142" t="s">
        <v>43</v>
      </c>
      <c r="G142" t="s">
        <v>5632</v>
      </c>
      <c r="H142" t="s">
        <v>5633</v>
      </c>
    </row>
    <row r="143" spans="1:8" x14ac:dyDescent="0.2">
      <c r="A143" t="str">
        <f t="shared" si="2"/>
        <v>ANABA142</v>
      </c>
      <c r="B143" t="s">
        <v>5498</v>
      </c>
      <c r="C143">
        <v>142</v>
      </c>
      <c r="D143" s="3" t="s">
        <v>657</v>
      </c>
      <c r="E143" t="s">
        <v>657</v>
      </c>
      <c r="F143" t="s">
        <v>43</v>
      </c>
      <c r="G143" t="s">
        <v>5686</v>
      </c>
      <c r="H143" t="s">
        <v>5687</v>
      </c>
    </row>
    <row r="144" spans="1:8" x14ac:dyDescent="0.2">
      <c r="A144" t="str">
        <f t="shared" si="2"/>
        <v>ANABA143</v>
      </c>
      <c r="B144" t="s">
        <v>5498</v>
      </c>
      <c r="C144">
        <v>143</v>
      </c>
      <c r="D144" s="3" t="s">
        <v>622</v>
      </c>
      <c r="E144" t="s">
        <v>622</v>
      </c>
      <c r="F144" t="s">
        <v>60</v>
      </c>
      <c r="G144" t="s">
        <v>5729</v>
      </c>
      <c r="H144" t="s">
        <v>5730</v>
      </c>
    </row>
    <row r="145" spans="1:8" x14ac:dyDescent="0.2">
      <c r="A145" t="str">
        <f t="shared" si="2"/>
        <v>ANABA144</v>
      </c>
      <c r="B145" t="s">
        <v>5498</v>
      </c>
      <c r="C145">
        <v>144</v>
      </c>
      <c r="D145" s="3" t="s">
        <v>127</v>
      </c>
      <c r="E145" t="s">
        <v>127</v>
      </c>
      <c r="F145" t="s">
        <v>60</v>
      </c>
      <c r="G145" t="s">
        <v>5760</v>
      </c>
      <c r="H145" t="s">
        <v>5761</v>
      </c>
    </row>
    <row r="146" spans="1:8" x14ac:dyDescent="0.2">
      <c r="A146" t="str">
        <f t="shared" si="2"/>
        <v>ANABA145</v>
      </c>
      <c r="B146" t="s">
        <v>5498</v>
      </c>
      <c r="C146">
        <v>145</v>
      </c>
      <c r="D146" s="3" t="s">
        <v>685</v>
      </c>
      <c r="E146" t="s">
        <v>685</v>
      </c>
      <c r="F146" t="s">
        <v>60</v>
      </c>
      <c r="G146" t="s">
        <v>5985</v>
      </c>
      <c r="H146" t="s">
        <v>5986</v>
      </c>
    </row>
    <row r="147" spans="1:8" x14ac:dyDescent="0.2">
      <c r="A147" t="str">
        <f t="shared" si="2"/>
        <v>ANABA146</v>
      </c>
      <c r="B147" t="s">
        <v>5498</v>
      </c>
      <c r="C147">
        <v>146</v>
      </c>
      <c r="D147" s="3" t="s">
        <v>687</v>
      </c>
      <c r="E147" t="s">
        <v>687</v>
      </c>
      <c r="F147" t="s">
        <v>114</v>
      </c>
      <c r="G147" t="s">
        <v>5752</v>
      </c>
      <c r="H147" t="s">
        <v>5753</v>
      </c>
    </row>
    <row r="148" spans="1:8" x14ac:dyDescent="0.2">
      <c r="A148" t="str">
        <f t="shared" si="2"/>
        <v>ANABA147</v>
      </c>
      <c r="B148" t="s">
        <v>5498</v>
      </c>
      <c r="C148">
        <v>147</v>
      </c>
      <c r="D148" s="3" t="s">
        <v>689</v>
      </c>
      <c r="E148">
        <v>0</v>
      </c>
      <c r="F148">
        <v>0</v>
      </c>
    </row>
    <row r="149" spans="1:8" x14ac:dyDescent="0.2">
      <c r="A149" t="str">
        <f t="shared" si="2"/>
        <v>ANABA148</v>
      </c>
      <c r="B149" t="s">
        <v>5498</v>
      </c>
      <c r="C149">
        <v>148</v>
      </c>
      <c r="D149" s="3" t="s">
        <v>694</v>
      </c>
      <c r="E149" t="s">
        <v>423</v>
      </c>
      <c r="F149" t="s">
        <v>60</v>
      </c>
      <c r="G149" t="s">
        <v>5758</v>
      </c>
      <c r="H149" t="s">
        <v>5759</v>
      </c>
    </row>
    <row r="150" spans="1:8" x14ac:dyDescent="0.2">
      <c r="A150" t="str">
        <f t="shared" si="2"/>
        <v>ANABA149</v>
      </c>
      <c r="B150" t="s">
        <v>5498</v>
      </c>
      <c r="C150">
        <v>149</v>
      </c>
      <c r="D150" s="3" t="s">
        <v>571</v>
      </c>
      <c r="E150" t="s">
        <v>129</v>
      </c>
      <c r="F150" t="s">
        <v>43</v>
      </c>
      <c r="G150" t="s">
        <v>5681</v>
      </c>
      <c r="H150" t="s">
        <v>5682</v>
      </c>
    </row>
    <row r="151" spans="1:8" x14ac:dyDescent="0.2">
      <c r="A151" t="str">
        <f t="shared" si="2"/>
        <v>ANABA150</v>
      </c>
      <c r="B151" t="s">
        <v>5498</v>
      </c>
      <c r="C151">
        <v>150</v>
      </c>
      <c r="D151" s="3" t="s">
        <v>700</v>
      </c>
      <c r="E151" t="s">
        <v>5652</v>
      </c>
      <c r="F151" t="s">
        <v>43</v>
      </c>
      <c r="G151" t="s">
        <v>5997</v>
      </c>
      <c r="H151" t="s">
        <v>5998</v>
      </c>
    </row>
    <row r="152" spans="1:8" x14ac:dyDescent="0.2">
      <c r="A152" t="str">
        <f t="shared" si="2"/>
        <v>ANABA151</v>
      </c>
      <c r="B152" t="s">
        <v>5498</v>
      </c>
      <c r="C152">
        <v>151</v>
      </c>
      <c r="D152" s="3" t="s">
        <v>702</v>
      </c>
      <c r="E152" t="s">
        <v>5653</v>
      </c>
      <c r="F152" t="s">
        <v>121</v>
      </c>
      <c r="G152" t="s">
        <v>5979</v>
      </c>
      <c r="H152" t="s">
        <v>5980</v>
      </c>
    </row>
    <row r="153" spans="1:8" x14ac:dyDescent="0.2">
      <c r="A153" t="str">
        <f t="shared" si="2"/>
        <v>ANABA152</v>
      </c>
      <c r="B153" t="s">
        <v>5498</v>
      </c>
      <c r="C153">
        <v>152</v>
      </c>
      <c r="D153" s="3" t="s">
        <v>704</v>
      </c>
      <c r="E153" t="s">
        <v>287</v>
      </c>
      <c r="F153" s="15" t="s">
        <v>43</v>
      </c>
      <c r="G153" t="s">
        <v>5735</v>
      </c>
      <c r="H153" t="s">
        <v>5736</v>
      </c>
    </row>
    <row r="154" spans="1:8" x14ac:dyDescent="0.2">
      <c r="A154" t="str">
        <f t="shared" si="2"/>
        <v>ANABA153</v>
      </c>
      <c r="B154" t="s">
        <v>5498</v>
      </c>
      <c r="C154">
        <v>153</v>
      </c>
      <c r="D154" s="3" t="s">
        <v>706</v>
      </c>
      <c r="E154" t="s">
        <v>460</v>
      </c>
      <c r="F154" t="s">
        <v>43</v>
      </c>
    </row>
    <row r="155" spans="1:8" x14ac:dyDescent="0.2">
      <c r="A155" t="str">
        <f t="shared" si="2"/>
        <v>ANABA154</v>
      </c>
      <c r="B155" t="s">
        <v>5498</v>
      </c>
      <c r="C155">
        <v>154</v>
      </c>
      <c r="D155" s="3" t="s">
        <v>563</v>
      </c>
      <c r="E155" t="s">
        <v>563</v>
      </c>
      <c r="F155" s="15" t="s">
        <v>43</v>
      </c>
      <c r="G155" t="s">
        <v>5737</v>
      </c>
      <c r="H155" t="s">
        <v>5738</v>
      </c>
    </row>
    <row r="156" spans="1:8" x14ac:dyDescent="0.2">
      <c r="A156" t="str">
        <f t="shared" si="2"/>
        <v>ANABA155</v>
      </c>
      <c r="B156" t="s">
        <v>5498</v>
      </c>
      <c r="C156">
        <v>155</v>
      </c>
      <c r="D156" s="3" t="s">
        <v>708</v>
      </c>
      <c r="E156" t="s">
        <v>708</v>
      </c>
      <c r="F156" t="s">
        <v>121</v>
      </c>
      <c r="G156" t="s">
        <v>5836</v>
      </c>
      <c r="H156" t="s">
        <v>5837</v>
      </c>
    </row>
    <row r="157" spans="1:8" x14ac:dyDescent="0.2">
      <c r="A157" t="str">
        <f t="shared" si="2"/>
        <v>ANABA156</v>
      </c>
      <c r="B157" t="s">
        <v>5498</v>
      </c>
      <c r="C157">
        <v>156</v>
      </c>
      <c r="D157" s="3" t="s">
        <v>627</v>
      </c>
      <c r="E157" t="s">
        <v>423</v>
      </c>
      <c r="F157" t="s">
        <v>60</v>
      </c>
      <c r="G157" t="s">
        <v>5758</v>
      </c>
      <c r="H157" t="s">
        <v>5759</v>
      </c>
    </row>
    <row r="158" spans="1:8" x14ac:dyDescent="0.2">
      <c r="A158" t="str">
        <f t="shared" si="2"/>
        <v>ANABA157</v>
      </c>
      <c r="B158" t="s">
        <v>5498</v>
      </c>
      <c r="C158">
        <v>157</v>
      </c>
      <c r="D158" s="3" t="s">
        <v>712</v>
      </c>
      <c r="E158" t="s">
        <v>875</v>
      </c>
      <c r="F158" t="s">
        <v>121</v>
      </c>
      <c r="G158" t="s">
        <v>5981</v>
      </c>
      <c r="H158" t="s">
        <v>5982</v>
      </c>
    </row>
    <row r="159" spans="1:8" x14ac:dyDescent="0.2">
      <c r="A159" t="str">
        <f t="shared" si="2"/>
        <v>ANABA158</v>
      </c>
      <c r="B159" t="s">
        <v>5498</v>
      </c>
      <c r="C159">
        <v>158</v>
      </c>
      <c r="D159" s="3" t="s">
        <v>713</v>
      </c>
      <c r="E159" t="s">
        <v>739</v>
      </c>
      <c r="F159" t="s">
        <v>43</v>
      </c>
      <c r="G159" t="s">
        <v>5983</v>
      </c>
      <c r="H159" t="s">
        <v>5984</v>
      </c>
    </row>
    <row r="160" spans="1:8" x14ac:dyDescent="0.2">
      <c r="A160" t="str">
        <f t="shared" si="2"/>
        <v>ANABA159</v>
      </c>
      <c r="B160" t="s">
        <v>5498</v>
      </c>
      <c r="C160">
        <v>159</v>
      </c>
      <c r="D160" s="3" t="s">
        <v>461</v>
      </c>
      <c r="E160" t="s">
        <v>5501</v>
      </c>
      <c r="F160" t="s">
        <v>114</v>
      </c>
      <c r="G160" t="s">
        <v>5803</v>
      </c>
      <c r="H160" t="s">
        <v>5804</v>
      </c>
    </row>
    <row r="161" spans="1:8" x14ac:dyDescent="0.2">
      <c r="A161" t="str">
        <f t="shared" si="2"/>
        <v>ANABA160</v>
      </c>
      <c r="B161" t="s">
        <v>5498</v>
      </c>
      <c r="C161">
        <v>160</v>
      </c>
      <c r="D161" s="3" t="s">
        <v>715</v>
      </c>
      <c r="E161" t="s">
        <v>313</v>
      </c>
      <c r="F161" t="s">
        <v>43</v>
      </c>
      <c r="G161" t="s">
        <v>5805</v>
      </c>
      <c r="H161" t="s">
        <v>5806</v>
      </c>
    </row>
    <row r="162" spans="1:8" x14ac:dyDescent="0.2">
      <c r="A162" t="str">
        <f t="shared" si="2"/>
        <v>ANABA161</v>
      </c>
      <c r="B162" t="s">
        <v>5498</v>
      </c>
      <c r="C162">
        <v>161</v>
      </c>
      <c r="D162" s="3" t="s">
        <v>717</v>
      </c>
      <c r="E162" t="s">
        <v>317</v>
      </c>
      <c r="F162" t="s">
        <v>114</v>
      </c>
      <c r="G162" t="s">
        <v>6005</v>
      </c>
      <c r="H162" t="s">
        <v>6006</v>
      </c>
    </row>
    <row r="163" spans="1:8" x14ac:dyDescent="0.2">
      <c r="A163" t="str">
        <f t="shared" si="2"/>
        <v>ANABA162</v>
      </c>
      <c r="B163" t="s">
        <v>5498</v>
      </c>
      <c r="C163">
        <v>162</v>
      </c>
      <c r="D163" s="3" t="s">
        <v>718</v>
      </c>
      <c r="E163" s="15" t="s">
        <v>274</v>
      </c>
      <c r="F163" t="s">
        <v>60</v>
      </c>
      <c r="G163" t="s">
        <v>5614</v>
      </c>
      <c r="H163" t="s">
        <v>5615</v>
      </c>
    </row>
    <row r="164" spans="1:8" x14ac:dyDescent="0.2">
      <c r="A164" t="str">
        <f t="shared" si="2"/>
        <v>ANABA163</v>
      </c>
      <c r="B164" t="s">
        <v>5498</v>
      </c>
      <c r="C164">
        <v>163</v>
      </c>
      <c r="D164" s="3" t="s">
        <v>719</v>
      </c>
      <c r="E164" t="s">
        <v>5651</v>
      </c>
      <c r="F164" t="s">
        <v>43</v>
      </c>
      <c r="G164" t="s">
        <v>5824</v>
      </c>
      <c r="H164" t="s">
        <v>5825</v>
      </c>
    </row>
    <row r="165" spans="1:8" x14ac:dyDescent="0.2">
      <c r="A165" t="str">
        <f t="shared" si="2"/>
        <v>ANABA164</v>
      </c>
      <c r="B165" t="s">
        <v>5498</v>
      </c>
      <c r="C165">
        <v>164</v>
      </c>
      <c r="D165" s="3" t="s">
        <v>720</v>
      </c>
      <c r="E165" s="15" t="s">
        <v>1355</v>
      </c>
      <c r="F165" s="15" t="s">
        <v>114</v>
      </c>
      <c r="G165" t="s">
        <v>5620</v>
      </c>
      <c r="H165" t="s">
        <v>5621</v>
      </c>
    </row>
    <row r="166" spans="1:8" x14ac:dyDescent="0.2">
      <c r="A166" t="str">
        <f t="shared" si="2"/>
        <v>ANABA165</v>
      </c>
      <c r="B166" t="s">
        <v>5498</v>
      </c>
      <c r="C166">
        <v>165</v>
      </c>
      <c r="D166" s="3" t="s">
        <v>721</v>
      </c>
      <c r="E166" s="15" t="s">
        <v>271</v>
      </c>
      <c r="F166" s="15" t="s">
        <v>43</v>
      </c>
      <c r="G166" t="s">
        <v>5596</v>
      </c>
      <c r="H166" t="s">
        <v>5597</v>
      </c>
    </row>
    <row r="167" spans="1:8" x14ac:dyDescent="0.2">
      <c r="A167" t="str">
        <f t="shared" si="2"/>
        <v>ANABA166</v>
      </c>
      <c r="B167" t="s">
        <v>5498</v>
      </c>
      <c r="C167">
        <v>166</v>
      </c>
      <c r="D167" s="3" t="s">
        <v>641</v>
      </c>
      <c r="E167">
        <v>0</v>
      </c>
      <c r="F167" t="s">
        <v>5731</v>
      </c>
      <c r="G167" t="s">
        <v>5739</v>
      </c>
      <c r="H167" t="s">
        <v>5740</v>
      </c>
    </row>
    <row r="168" spans="1:8" x14ac:dyDescent="0.2">
      <c r="A168" t="str">
        <f t="shared" si="2"/>
        <v>ANABA167</v>
      </c>
      <c r="B168" t="s">
        <v>5498</v>
      </c>
      <c r="C168">
        <v>167</v>
      </c>
      <c r="D168" s="3" t="s">
        <v>722</v>
      </c>
      <c r="E168" s="15" t="s">
        <v>274</v>
      </c>
      <c r="F168" t="s">
        <v>60</v>
      </c>
      <c r="G168" t="s">
        <v>5614</v>
      </c>
      <c r="H168" t="s">
        <v>5615</v>
      </c>
    </row>
    <row r="169" spans="1:8" x14ac:dyDescent="0.2">
      <c r="A169" t="str">
        <f t="shared" si="2"/>
        <v>ANABA168</v>
      </c>
      <c r="B169" t="s">
        <v>5498</v>
      </c>
      <c r="C169">
        <v>168</v>
      </c>
      <c r="D169" s="3" t="s">
        <v>723</v>
      </c>
      <c r="E169" t="s">
        <v>5745</v>
      </c>
      <c r="F169" s="15" t="s">
        <v>114</v>
      </c>
      <c r="G169" t="s">
        <v>5741</v>
      </c>
      <c r="H169" t="s">
        <v>5742</v>
      </c>
    </row>
    <row r="170" spans="1:8" x14ac:dyDescent="0.2">
      <c r="A170" t="str">
        <f t="shared" si="2"/>
        <v>ANABA169</v>
      </c>
      <c r="B170" t="s">
        <v>5498</v>
      </c>
      <c r="C170">
        <v>169</v>
      </c>
      <c r="D170" s="3" t="s">
        <v>725</v>
      </c>
      <c r="E170" t="s">
        <v>5654</v>
      </c>
      <c r="F170" t="s">
        <v>43</v>
      </c>
      <c r="G170" t="s">
        <v>5824</v>
      </c>
      <c r="H170" t="s">
        <v>5825</v>
      </c>
    </row>
    <row r="171" spans="1:8" x14ac:dyDescent="0.2">
      <c r="A171" t="str">
        <f t="shared" si="2"/>
        <v>ANABA170</v>
      </c>
      <c r="B171" t="s">
        <v>5498</v>
      </c>
      <c r="C171">
        <v>170</v>
      </c>
      <c r="D171" s="3" t="s">
        <v>629</v>
      </c>
      <c r="E171" t="s">
        <v>5655</v>
      </c>
      <c r="F171" t="s">
        <v>114</v>
      </c>
      <c r="G171" t="s">
        <v>5814</v>
      </c>
      <c r="H171" t="s">
        <v>5815</v>
      </c>
    </row>
    <row r="172" spans="1:8" x14ac:dyDescent="0.2">
      <c r="A172" t="str">
        <f t="shared" si="2"/>
        <v>ANABA171</v>
      </c>
      <c r="B172" t="s">
        <v>5498</v>
      </c>
      <c r="C172">
        <v>171</v>
      </c>
      <c r="D172" s="3" t="s">
        <v>727</v>
      </c>
      <c r="E172" s="15" t="s">
        <v>319</v>
      </c>
      <c r="F172" s="15" t="s">
        <v>43</v>
      </c>
      <c r="G172" t="s">
        <v>5568</v>
      </c>
      <c r="H172" t="s">
        <v>5569</v>
      </c>
    </row>
    <row r="173" spans="1:8" x14ac:dyDescent="0.2">
      <c r="A173" t="str">
        <f t="shared" si="2"/>
        <v>ANABA172</v>
      </c>
      <c r="B173" t="s">
        <v>5498</v>
      </c>
      <c r="C173">
        <v>172</v>
      </c>
      <c r="D173" s="3" t="s">
        <v>729</v>
      </c>
      <c r="E173">
        <v>0</v>
      </c>
      <c r="F173">
        <v>0</v>
      </c>
    </row>
    <row r="174" spans="1:8" x14ac:dyDescent="0.2">
      <c r="A174" t="str">
        <f t="shared" si="2"/>
        <v>ANABA173</v>
      </c>
      <c r="B174" t="s">
        <v>5498</v>
      </c>
      <c r="C174">
        <v>173</v>
      </c>
      <c r="D174" s="3" t="s">
        <v>313</v>
      </c>
      <c r="E174" t="s">
        <v>313</v>
      </c>
      <c r="F174" t="s">
        <v>43</v>
      </c>
      <c r="G174" t="s">
        <v>5805</v>
      </c>
      <c r="H174" t="s">
        <v>5806</v>
      </c>
    </row>
    <row r="175" spans="1:8" x14ac:dyDescent="0.2">
      <c r="A175" t="str">
        <f t="shared" si="2"/>
        <v>ANABA174</v>
      </c>
      <c r="B175" t="s">
        <v>5498</v>
      </c>
      <c r="C175">
        <v>174</v>
      </c>
      <c r="D175" s="3" t="s">
        <v>765</v>
      </c>
      <c r="E175" t="s">
        <v>313</v>
      </c>
      <c r="F175" t="s">
        <v>43</v>
      </c>
      <c r="G175" t="s">
        <v>5805</v>
      </c>
      <c r="H175" t="s">
        <v>5806</v>
      </c>
    </row>
    <row r="176" spans="1:8" x14ac:dyDescent="0.2">
      <c r="A176" t="str">
        <f t="shared" si="2"/>
        <v>ANABA175</v>
      </c>
      <c r="B176" t="s">
        <v>5498</v>
      </c>
      <c r="C176">
        <v>175</v>
      </c>
      <c r="D176" s="3" t="s">
        <v>767</v>
      </c>
      <c r="E176" s="15" t="s">
        <v>217</v>
      </c>
      <c r="F176" t="s">
        <v>43</v>
      </c>
      <c r="G176" t="s">
        <v>5612</v>
      </c>
      <c r="H176" t="s">
        <v>5613</v>
      </c>
    </row>
    <row r="177" spans="1:8" x14ac:dyDescent="0.2">
      <c r="A177" t="str">
        <f t="shared" si="2"/>
        <v>ANABA176</v>
      </c>
      <c r="B177" t="s">
        <v>5498</v>
      </c>
      <c r="C177">
        <v>176</v>
      </c>
      <c r="D177" s="3" t="s">
        <v>769</v>
      </c>
      <c r="E177">
        <v>0</v>
      </c>
      <c r="F177">
        <v>0</v>
      </c>
    </row>
    <row r="178" spans="1:8" x14ac:dyDescent="0.2">
      <c r="A178" t="str">
        <f t="shared" si="2"/>
        <v>ANABA177</v>
      </c>
      <c r="B178" t="s">
        <v>5498</v>
      </c>
      <c r="C178">
        <v>177</v>
      </c>
      <c r="D178" s="3" t="s">
        <v>770</v>
      </c>
      <c r="E178" t="s">
        <v>5640</v>
      </c>
      <c r="F178" t="s">
        <v>43</v>
      </c>
      <c r="G178" t="s">
        <v>5765</v>
      </c>
      <c r="H178" t="s">
        <v>5766</v>
      </c>
    </row>
    <row r="179" spans="1:8" x14ac:dyDescent="0.2">
      <c r="A179" t="str">
        <f t="shared" si="2"/>
        <v>ANABA178</v>
      </c>
      <c r="B179" t="s">
        <v>5498</v>
      </c>
      <c r="C179">
        <v>178</v>
      </c>
      <c r="D179" s="3" t="s">
        <v>773</v>
      </c>
      <c r="E179" s="3" t="s">
        <v>773</v>
      </c>
      <c r="F179">
        <v>0</v>
      </c>
    </row>
    <row r="180" spans="1:8" x14ac:dyDescent="0.2">
      <c r="A180" t="str">
        <f t="shared" si="2"/>
        <v>ANABA179</v>
      </c>
      <c r="B180" t="s">
        <v>5498</v>
      </c>
      <c r="C180">
        <v>179</v>
      </c>
      <c r="D180" s="3" t="s">
        <v>774</v>
      </c>
      <c r="E180" t="s">
        <v>622</v>
      </c>
      <c r="F180" t="s">
        <v>60</v>
      </c>
      <c r="G180" t="s">
        <v>5729</v>
      </c>
      <c r="H180" t="s">
        <v>5730</v>
      </c>
    </row>
    <row r="181" spans="1:8" x14ac:dyDescent="0.2">
      <c r="A181" t="str">
        <f t="shared" si="2"/>
        <v>ANABA180</v>
      </c>
      <c r="B181" t="s">
        <v>5498</v>
      </c>
      <c r="C181">
        <v>180</v>
      </c>
      <c r="D181" s="3" t="s">
        <v>776</v>
      </c>
      <c r="E181">
        <v>0</v>
      </c>
      <c r="F181">
        <v>0</v>
      </c>
    </row>
    <row r="182" spans="1:8" x14ac:dyDescent="0.2">
      <c r="A182" t="str">
        <f t="shared" si="2"/>
        <v>ANABA181</v>
      </c>
      <c r="B182" t="s">
        <v>5498</v>
      </c>
      <c r="C182">
        <v>181</v>
      </c>
      <c r="D182" s="3" t="s">
        <v>778</v>
      </c>
      <c r="E182" s="15" t="s">
        <v>290</v>
      </c>
      <c r="F182" s="15" t="s">
        <v>121</v>
      </c>
      <c r="G182" t="s">
        <v>5616</v>
      </c>
      <c r="H182" t="s">
        <v>5617</v>
      </c>
    </row>
    <row r="183" spans="1:8" x14ac:dyDescent="0.2">
      <c r="A183" t="str">
        <f t="shared" si="2"/>
        <v>ANABA182</v>
      </c>
      <c r="B183" t="s">
        <v>5498</v>
      </c>
      <c r="C183">
        <v>182</v>
      </c>
      <c r="D183" s="3" t="s">
        <v>670</v>
      </c>
      <c r="E183" s="15" t="s">
        <v>83</v>
      </c>
      <c r="F183" s="15" t="s">
        <v>60</v>
      </c>
      <c r="G183" t="s">
        <v>5598</v>
      </c>
      <c r="H183" t="s">
        <v>5599</v>
      </c>
    </row>
    <row r="184" spans="1:8" x14ac:dyDescent="0.2">
      <c r="A184" t="str">
        <f t="shared" si="2"/>
        <v>ANABA183</v>
      </c>
      <c r="B184" t="s">
        <v>5498</v>
      </c>
      <c r="C184">
        <v>183</v>
      </c>
      <c r="D184" s="3" t="s">
        <v>783</v>
      </c>
      <c r="E184" s="15" t="s">
        <v>319</v>
      </c>
      <c r="F184" s="15" t="s">
        <v>43</v>
      </c>
      <c r="G184" t="s">
        <v>5568</v>
      </c>
      <c r="H184" t="s">
        <v>5569</v>
      </c>
    </row>
    <row r="185" spans="1:8" x14ac:dyDescent="0.2">
      <c r="A185" t="str">
        <f t="shared" si="2"/>
        <v>ANABA184</v>
      </c>
      <c r="B185" t="s">
        <v>5498</v>
      </c>
      <c r="C185">
        <v>184</v>
      </c>
      <c r="D185" s="3" t="s">
        <v>787</v>
      </c>
      <c r="E185" t="s">
        <v>975</v>
      </c>
      <c r="F185" s="15" t="s">
        <v>43</v>
      </c>
      <c r="G185" t="s">
        <v>5746</v>
      </c>
      <c r="H185" t="s">
        <v>5747</v>
      </c>
    </row>
    <row r="186" spans="1:8" x14ac:dyDescent="0.2">
      <c r="A186" t="str">
        <f t="shared" si="2"/>
        <v>ANABA185</v>
      </c>
      <c r="B186" t="s">
        <v>5498</v>
      </c>
      <c r="C186">
        <v>185</v>
      </c>
      <c r="D186" s="3" t="s">
        <v>790</v>
      </c>
      <c r="E186" t="s">
        <v>790</v>
      </c>
      <c r="F186" t="s">
        <v>114</v>
      </c>
      <c r="G186" t="s">
        <v>5748</v>
      </c>
      <c r="H186" t="s">
        <v>5749</v>
      </c>
    </row>
    <row r="187" spans="1:8" x14ac:dyDescent="0.2">
      <c r="A187" t="str">
        <f t="shared" si="2"/>
        <v>ANABA186</v>
      </c>
      <c r="B187" t="s">
        <v>5498</v>
      </c>
      <c r="C187">
        <v>186</v>
      </c>
      <c r="D187" s="3" t="s">
        <v>758</v>
      </c>
      <c r="E187">
        <v>0</v>
      </c>
      <c r="F187">
        <v>0</v>
      </c>
    </row>
    <row r="188" spans="1:8" x14ac:dyDescent="0.2">
      <c r="A188" t="str">
        <f t="shared" si="2"/>
        <v>ANABA187</v>
      </c>
      <c r="B188" t="s">
        <v>5498</v>
      </c>
      <c r="C188">
        <v>187</v>
      </c>
      <c r="D188" s="3" t="s">
        <v>796</v>
      </c>
      <c r="E188" t="s">
        <v>90</v>
      </c>
      <c r="F188" t="s">
        <v>43</v>
      </c>
      <c r="G188" t="s">
        <v>5632</v>
      </c>
      <c r="H188" t="s">
        <v>5633</v>
      </c>
    </row>
    <row r="189" spans="1:8" x14ac:dyDescent="0.2">
      <c r="A189" t="str">
        <f t="shared" si="2"/>
        <v>ANABA188</v>
      </c>
      <c r="B189" t="s">
        <v>5498</v>
      </c>
      <c r="C189">
        <v>188</v>
      </c>
      <c r="D189" s="3" t="s">
        <v>799</v>
      </c>
      <c r="E189" t="s">
        <v>5656</v>
      </c>
      <c r="F189" t="s">
        <v>121</v>
      </c>
      <c r="G189" t="s">
        <v>5993</v>
      </c>
      <c r="H189" t="s">
        <v>5994</v>
      </c>
    </row>
    <row r="190" spans="1:8" x14ac:dyDescent="0.2">
      <c r="A190" t="str">
        <f t="shared" si="2"/>
        <v>ANABA189</v>
      </c>
      <c r="B190" t="s">
        <v>5498</v>
      </c>
      <c r="C190">
        <v>189</v>
      </c>
      <c r="D190" s="3" t="s">
        <v>802</v>
      </c>
      <c r="E190" s="3" t="s">
        <v>802</v>
      </c>
      <c r="F190" s="15" t="s">
        <v>43</v>
      </c>
      <c r="G190" t="s">
        <v>5850</v>
      </c>
      <c r="H190" t="s">
        <v>5851</v>
      </c>
    </row>
    <row r="191" spans="1:8" x14ac:dyDescent="0.2">
      <c r="A191" t="str">
        <f t="shared" si="2"/>
        <v>ANABA190</v>
      </c>
      <c r="B191" t="s">
        <v>5498</v>
      </c>
      <c r="C191">
        <v>190</v>
      </c>
      <c r="D191" s="3" t="s">
        <v>809</v>
      </c>
      <c r="E191" t="s">
        <v>90</v>
      </c>
      <c r="F191" t="s">
        <v>43</v>
      </c>
      <c r="G191" t="s">
        <v>5632</v>
      </c>
      <c r="H191" t="s">
        <v>5633</v>
      </c>
    </row>
    <row r="192" spans="1:8" x14ac:dyDescent="0.2">
      <c r="A192" t="str">
        <f t="shared" si="2"/>
        <v>ANABA191</v>
      </c>
      <c r="B192" t="s">
        <v>5498</v>
      </c>
      <c r="C192">
        <v>191</v>
      </c>
      <c r="D192" s="3" t="s">
        <v>811</v>
      </c>
      <c r="E192" s="15" t="s">
        <v>319</v>
      </c>
      <c r="F192" s="15" t="s">
        <v>43</v>
      </c>
      <c r="G192" t="s">
        <v>5568</v>
      </c>
      <c r="H192" t="s">
        <v>5569</v>
      </c>
    </row>
    <row r="193" spans="1:8" x14ac:dyDescent="0.2">
      <c r="A193" t="str">
        <f t="shared" si="2"/>
        <v>ANABA192</v>
      </c>
      <c r="B193" t="s">
        <v>5498</v>
      </c>
      <c r="C193">
        <v>192</v>
      </c>
      <c r="D193" s="3" t="s">
        <v>813</v>
      </c>
      <c r="E193" t="s">
        <v>5657</v>
      </c>
      <c r="F193" t="s">
        <v>157</v>
      </c>
      <c r="G193" t="s">
        <v>5999</v>
      </c>
      <c r="H193" t="s">
        <v>6000</v>
      </c>
    </row>
    <row r="194" spans="1:8" x14ac:dyDescent="0.2">
      <c r="A194" t="str">
        <f t="shared" si="2"/>
        <v>ANABA193</v>
      </c>
      <c r="B194" t="s">
        <v>5498</v>
      </c>
      <c r="C194">
        <v>193</v>
      </c>
      <c r="D194" s="3" t="s">
        <v>817</v>
      </c>
      <c r="E194" s="15" t="s">
        <v>319</v>
      </c>
      <c r="F194" s="15" t="s">
        <v>43</v>
      </c>
      <c r="G194" t="s">
        <v>5568</v>
      </c>
      <c r="H194" t="s">
        <v>5569</v>
      </c>
    </row>
    <row r="195" spans="1:8" x14ac:dyDescent="0.2">
      <c r="A195" t="str">
        <f t="shared" ref="A195:A258" si="3">B195&amp;C195</f>
        <v>ANABA194</v>
      </c>
      <c r="B195" t="s">
        <v>5498</v>
      </c>
      <c r="C195">
        <v>194</v>
      </c>
      <c r="D195" s="3" t="s">
        <v>819</v>
      </c>
      <c r="E195" s="15" t="s">
        <v>319</v>
      </c>
      <c r="F195" s="15" t="s">
        <v>43</v>
      </c>
      <c r="G195" t="s">
        <v>5568</v>
      </c>
      <c r="H195" t="s">
        <v>5569</v>
      </c>
    </row>
    <row r="196" spans="1:8" x14ac:dyDescent="0.2">
      <c r="A196" t="str">
        <f t="shared" si="3"/>
        <v>ANABA195</v>
      </c>
      <c r="B196" t="s">
        <v>5498</v>
      </c>
      <c r="C196">
        <v>195</v>
      </c>
      <c r="D196" s="3" t="s">
        <v>825</v>
      </c>
      <c r="E196" t="s">
        <v>5665</v>
      </c>
      <c r="F196" t="s">
        <v>43</v>
      </c>
      <c r="G196" t="s">
        <v>5582</v>
      </c>
      <c r="H196" t="s">
        <v>5583</v>
      </c>
    </row>
    <row r="197" spans="1:8" x14ac:dyDescent="0.2">
      <c r="A197" t="str">
        <f t="shared" si="3"/>
        <v>ANABA196</v>
      </c>
      <c r="B197" t="s">
        <v>5498</v>
      </c>
      <c r="C197">
        <v>196</v>
      </c>
      <c r="D197" s="3" t="s">
        <v>828</v>
      </c>
      <c r="E197" t="s">
        <v>168</v>
      </c>
      <c r="F197" t="s">
        <v>114</v>
      </c>
      <c r="G197" t="s">
        <v>5588</v>
      </c>
      <c r="H197" t="s">
        <v>5589</v>
      </c>
    </row>
    <row r="198" spans="1:8" x14ac:dyDescent="0.2">
      <c r="A198" t="str">
        <f t="shared" si="3"/>
        <v>ANABA197</v>
      </c>
      <c r="B198" t="s">
        <v>5498</v>
      </c>
      <c r="C198">
        <v>197</v>
      </c>
      <c r="D198" s="3" t="s">
        <v>831</v>
      </c>
      <c r="E198" s="15" t="s">
        <v>319</v>
      </c>
      <c r="F198" s="15" t="s">
        <v>43</v>
      </c>
      <c r="G198" t="s">
        <v>5568</v>
      </c>
      <c r="H198" t="s">
        <v>5569</v>
      </c>
    </row>
    <row r="199" spans="1:8" x14ac:dyDescent="0.2">
      <c r="A199" t="str">
        <f t="shared" si="3"/>
        <v>ANABA198</v>
      </c>
      <c r="B199" t="s">
        <v>5498</v>
      </c>
      <c r="C199">
        <v>198</v>
      </c>
      <c r="D199" s="3" t="s">
        <v>322</v>
      </c>
      <c r="E199" t="s">
        <v>90</v>
      </c>
      <c r="F199" t="s">
        <v>43</v>
      </c>
      <c r="G199" t="s">
        <v>5632</v>
      </c>
      <c r="H199" t="s">
        <v>5633</v>
      </c>
    </row>
    <row r="200" spans="1:8" x14ac:dyDescent="0.2">
      <c r="A200" t="str">
        <f t="shared" si="3"/>
        <v>ANABA199</v>
      </c>
      <c r="B200" t="s">
        <v>5498</v>
      </c>
      <c r="C200">
        <v>199</v>
      </c>
      <c r="D200" s="3" t="s">
        <v>840</v>
      </c>
      <c r="E200" t="s">
        <v>129</v>
      </c>
      <c r="F200" t="s">
        <v>43</v>
      </c>
      <c r="G200" t="s">
        <v>5681</v>
      </c>
      <c r="H200" t="s">
        <v>5682</v>
      </c>
    </row>
    <row r="201" spans="1:8" x14ac:dyDescent="0.2">
      <c r="A201" t="str">
        <f t="shared" si="3"/>
        <v>ANABA200</v>
      </c>
      <c r="B201" t="s">
        <v>5498</v>
      </c>
      <c r="C201">
        <v>200</v>
      </c>
      <c r="D201" s="3" t="s">
        <v>853</v>
      </c>
      <c r="E201" s="3" t="s">
        <v>138</v>
      </c>
      <c r="F201" t="s">
        <v>43</v>
      </c>
      <c r="G201" t="s">
        <v>5790</v>
      </c>
      <c r="H201" t="s">
        <v>5791</v>
      </c>
    </row>
    <row r="202" spans="1:8" x14ac:dyDescent="0.2">
      <c r="A202" t="str">
        <f t="shared" si="3"/>
        <v>ANABA201</v>
      </c>
      <c r="B202" t="s">
        <v>5498</v>
      </c>
      <c r="C202">
        <v>201</v>
      </c>
      <c r="D202" s="3" t="s">
        <v>863</v>
      </c>
      <c r="E202" t="s">
        <v>5658</v>
      </c>
      <c r="F202" t="s">
        <v>43</v>
      </c>
      <c r="G202" t="s">
        <v>5776</v>
      </c>
      <c r="H202" t="s">
        <v>5777</v>
      </c>
    </row>
    <row r="203" spans="1:8" x14ac:dyDescent="0.2">
      <c r="A203" t="str">
        <f t="shared" si="3"/>
        <v>ANABA202</v>
      </c>
      <c r="B203" t="s">
        <v>5498</v>
      </c>
      <c r="C203">
        <v>202</v>
      </c>
      <c r="D203" s="3" t="s">
        <v>865</v>
      </c>
      <c r="E203" t="s">
        <v>5659</v>
      </c>
      <c r="F203" t="s">
        <v>60</v>
      </c>
      <c r="G203" t="s">
        <v>5758</v>
      </c>
      <c r="H203" t="s">
        <v>5759</v>
      </c>
    </row>
    <row r="204" spans="1:8" x14ac:dyDescent="0.2">
      <c r="A204" t="str">
        <f t="shared" si="3"/>
        <v>ANABA203</v>
      </c>
      <c r="B204" t="s">
        <v>5498</v>
      </c>
      <c r="C204">
        <v>203</v>
      </c>
      <c r="D204" s="3" t="s">
        <v>867</v>
      </c>
      <c r="E204" s="3" t="s">
        <v>867</v>
      </c>
      <c r="F204" t="s">
        <v>43</v>
      </c>
      <c r="G204" t="s">
        <v>6001</v>
      </c>
      <c r="H204" t="s">
        <v>6002</v>
      </c>
    </row>
    <row r="205" spans="1:8" x14ac:dyDescent="0.2">
      <c r="A205" t="str">
        <f t="shared" si="3"/>
        <v>ANABA204</v>
      </c>
      <c r="B205" t="s">
        <v>5498</v>
      </c>
      <c r="C205">
        <v>204</v>
      </c>
      <c r="D205" s="3" t="s">
        <v>875</v>
      </c>
      <c r="E205" t="s">
        <v>875</v>
      </c>
      <c r="F205" t="s">
        <v>121</v>
      </c>
      <c r="G205" t="s">
        <v>5981</v>
      </c>
      <c r="H205" t="s">
        <v>5982</v>
      </c>
    </row>
    <row r="206" spans="1:8" x14ac:dyDescent="0.2">
      <c r="A206" t="str">
        <f t="shared" si="3"/>
        <v>ANABA205</v>
      </c>
      <c r="B206" t="s">
        <v>5498</v>
      </c>
      <c r="C206">
        <v>205</v>
      </c>
      <c r="D206" s="3" t="s">
        <v>885</v>
      </c>
      <c r="E206" t="s">
        <v>246</v>
      </c>
      <c r="F206" t="s">
        <v>43</v>
      </c>
      <c r="G206" t="s">
        <v>5754</v>
      </c>
      <c r="H206" t="s">
        <v>5755</v>
      </c>
    </row>
    <row r="207" spans="1:8" x14ac:dyDescent="0.2">
      <c r="A207" t="str">
        <f t="shared" si="3"/>
        <v>ANABA206</v>
      </c>
      <c r="B207" t="s">
        <v>5498</v>
      </c>
      <c r="C207">
        <v>206</v>
      </c>
      <c r="D207" s="3" t="s">
        <v>891</v>
      </c>
      <c r="E207" t="s">
        <v>622</v>
      </c>
      <c r="F207" t="s">
        <v>60</v>
      </c>
      <c r="G207" t="s">
        <v>5729</v>
      </c>
      <c r="H207" t="s">
        <v>5730</v>
      </c>
    </row>
    <row r="208" spans="1:8" x14ac:dyDescent="0.2">
      <c r="A208" t="str">
        <f t="shared" si="3"/>
        <v>ANABA207</v>
      </c>
      <c r="B208" t="s">
        <v>5498</v>
      </c>
      <c r="C208">
        <v>207</v>
      </c>
      <c r="D208" s="3" t="s">
        <v>577</v>
      </c>
      <c r="E208" t="s">
        <v>5660</v>
      </c>
      <c r="F208" t="s">
        <v>43</v>
      </c>
      <c r="G208" t="s">
        <v>5987</v>
      </c>
      <c r="H208" t="s">
        <v>5988</v>
      </c>
    </row>
    <row r="209" spans="1:8" x14ac:dyDescent="0.2">
      <c r="A209" t="str">
        <f t="shared" si="3"/>
        <v>ANABA208</v>
      </c>
      <c r="B209" t="s">
        <v>5498</v>
      </c>
      <c r="C209">
        <v>208</v>
      </c>
      <c r="D209" s="3" t="s">
        <v>925</v>
      </c>
      <c r="E209" t="s">
        <v>925</v>
      </c>
      <c r="F209" t="s">
        <v>43</v>
      </c>
      <c r="G209" t="s">
        <v>5750</v>
      </c>
      <c r="H209" t="s">
        <v>5751</v>
      </c>
    </row>
    <row r="210" spans="1:8" x14ac:dyDescent="0.2">
      <c r="A210" t="str">
        <f t="shared" si="3"/>
        <v>ANABA209</v>
      </c>
      <c r="B210" t="s">
        <v>5498</v>
      </c>
      <c r="C210">
        <v>209</v>
      </c>
      <c r="D210" s="3" t="s">
        <v>926</v>
      </c>
      <c r="E210" s="15" t="s">
        <v>222</v>
      </c>
      <c r="F210" t="s">
        <v>60</v>
      </c>
      <c r="G210" t="s">
        <v>5594</v>
      </c>
      <c r="H210" t="s">
        <v>5595</v>
      </c>
    </row>
    <row r="211" spans="1:8" x14ac:dyDescent="0.2">
      <c r="A211" t="str">
        <f t="shared" si="3"/>
        <v>ANABA210</v>
      </c>
      <c r="B211" t="s">
        <v>5498</v>
      </c>
      <c r="C211">
        <v>210</v>
      </c>
      <c r="D211" s="3" t="s">
        <v>314</v>
      </c>
      <c r="E211" t="s">
        <v>5661</v>
      </c>
      <c r="F211" t="s">
        <v>43</v>
      </c>
      <c r="G211" t="s">
        <v>5805</v>
      </c>
      <c r="H211" t="s">
        <v>5806</v>
      </c>
    </row>
    <row r="212" spans="1:8" x14ac:dyDescent="0.2">
      <c r="A212" t="str">
        <f t="shared" si="3"/>
        <v>ANABA211</v>
      </c>
      <c r="B212" t="s">
        <v>5498</v>
      </c>
      <c r="C212">
        <v>211</v>
      </c>
      <c r="D212" s="3" t="s">
        <v>927</v>
      </c>
      <c r="E212" s="15" t="s">
        <v>290</v>
      </c>
      <c r="F212" s="15" t="s">
        <v>121</v>
      </c>
      <c r="G212" t="s">
        <v>5616</v>
      </c>
      <c r="H212" t="s">
        <v>5617</v>
      </c>
    </row>
    <row r="213" spans="1:8" x14ac:dyDescent="0.2">
      <c r="A213" t="str">
        <f t="shared" si="3"/>
        <v>ANABA212</v>
      </c>
      <c r="B213" t="s">
        <v>5498</v>
      </c>
      <c r="C213">
        <v>212</v>
      </c>
      <c r="D213" s="3" t="s">
        <v>932</v>
      </c>
      <c r="E213" s="15" t="s">
        <v>5502</v>
      </c>
      <c r="F213" t="s">
        <v>60</v>
      </c>
      <c r="G213" t="s">
        <v>5572</v>
      </c>
      <c r="H213" t="s">
        <v>5573</v>
      </c>
    </row>
    <row r="214" spans="1:8" x14ac:dyDescent="0.2">
      <c r="A214" t="str">
        <f t="shared" si="3"/>
        <v>ANABA213</v>
      </c>
      <c r="B214" t="s">
        <v>5498</v>
      </c>
      <c r="C214">
        <v>213</v>
      </c>
      <c r="D214" s="3" t="s">
        <v>936</v>
      </c>
      <c r="E214" t="s">
        <v>936</v>
      </c>
      <c r="F214" t="s">
        <v>114</v>
      </c>
    </row>
    <row r="215" spans="1:8" x14ac:dyDescent="0.2">
      <c r="A215" t="str">
        <f t="shared" si="3"/>
        <v>ANABA214</v>
      </c>
      <c r="B215" t="s">
        <v>5498</v>
      </c>
      <c r="C215">
        <v>214</v>
      </c>
      <c r="D215" s="3" t="s">
        <v>937</v>
      </c>
      <c r="E215">
        <v>0</v>
      </c>
      <c r="F215" t="s">
        <v>157</v>
      </c>
    </row>
    <row r="216" spans="1:8" x14ac:dyDescent="0.2">
      <c r="A216" t="str">
        <f t="shared" si="3"/>
        <v>ANABA215</v>
      </c>
      <c r="B216" t="s">
        <v>5498</v>
      </c>
      <c r="C216">
        <v>215</v>
      </c>
      <c r="D216" s="3" t="s">
        <v>939</v>
      </c>
      <c r="E216" s="15" t="s">
        <v>1355</v>
      </c>
      <c r="F216" s="15" t="s">
        <v>114</v>
      </c>
      <c r="G216" t="s">
        <v>5620</v>
      </c>
      <c r="H216" t="s">
        <v>5621</v>
      </c>
    </row>
    <row r="217" spans="1:8" x14ac:dyDescent="0.2">
      <c r="A217" t="str">
        <f t="shared" si="3"/>
        <v>ANABA216</v>
      </c>
      <c r="B217" t="s">
        <v>5498</v>
      </c>
      <c r="C217">
        <v>216</v>
      </c>
      <c r="D217" s="3" t="s">
        <v>950</v>
      </c>
      <c r="E217" s="15" t="s">
        <v>5508</v>
      </c>
      <c r="F217" s="15" t="s">
        <v>43</v>
      </c>
      <c r="G217" t="s">
        <v>5586</v>
      </c>
      <c r="H217" t="s">
        <v>5587</v>
      </c>
    </row>
    <row r="218" spans="1:8" x14ac:dyDescent="0.2">
      <c r="A218" t="str">
        <f t="shared" si="3"/>
        <v>ANABA217</v>
      </c>
      <c r="B218" t="s">
        <v>5498</v>
      </c>
      <c r="C218">
        <v>217</v>
      </c>
      <c r="D218" s="3" t="s">
        <v>952</v>
      </c>
      <c r="E218" s="15" t="s">
        <v>290</v>
      </c>
      <c r="F218" s="15" t="s">
        <v>121</v>
      </c>
      <c r="G218" t="s">
        <v>5616</v>
      </c>
      <c r="H218" t="s">
        <v>5617</v>
      </c>
    </row>
    <row r="219" spans="1:8" x14ac:dyDescent="0.2">
      <c r="A219" t="str">
        <f t="shared" si="3"/>
        <v>ANABA218</v>
      </c>
      <c r="B219" t="s">
        <v>5498</v>
      </c>
      <c r="C219">
        <v>218</v>
      </c>
      <c r="D219" s="3" t="s">
        <v>959</v>
      </c>
      <c r="E219" t="s">
        <v>959</v>
      </c>
      <c r="F219" t="s">
        <v>43</v>
      </c>
      <c r="G219" t="s">
        <v>5995</v>
      </c>
      <c r="H219" t="s">
        <v>5996</v>
      </c>
    </row>
    <row r="220" spans="1:8" x14ac:dyDescent="0.2">
      <c r="A220" t="str">
        <f t="shared" si="3"/>
        <v>ANABA219</v>
      </c>
      <c r="B220" t="s">
        <v>5498</v>
      </c>
      <c r="C220">
        <v>219</v>
      </c>
      <c r="D220" s="3" t="s">
        <v>961</v>
      </c>
      <c r="E220" s="15" t="s">
        <v>1355</v>
      </c>
      <c r="F220" s="15" t="s">
        <v>114</v>
      </c>
      <c r="G220" t="s">
        <v>5620</v>
      </c>
      <c r="H220" t="s">
        <v>5621</v>
      </c>
    </row>
    <row r="221" spans="1:8" x14ac:dyDescent="0.2">
      <c r="A221" t="str">
        <f t="shared" si="3"/>
        <v>ANABA220</v>
      </c>
      <c r="B221" t="s">
        <v>5498</v>
      </c>
      <c r="C221">
        <v>220</v>
      </c>
      <c r="D221" s="3" t="s">
        <v>962</v>
      </c>
      <c r="E221" s="15" t="s">
        <v>1355</v>
      </c>
      <c r="F221" s="15" t="s">
        <v>114</v>
      </c>
      <c r="G221" t="s">
        <v>5620</v>
      </c>
      <c r="H221" t="s">
        <v>5621</v>
      </c>
    </row>
    <row r="222" spans="1:8" x14ac:dyDescent="0.2">
      <c r="A222" t="str">
        <f t="shared" si="3"/>
        <v>RINEL221</v>
      </c>
      <c r="B222" t="s">
        <v>5499</v>
      </c>
      <c r="C222">
        <v>221</v>
      </c>
      <c r="D222" s="3" t="s">
        <v>880</v>
      </c>
      <c r="E222" t="s">
        <v>5662</v>
      </c>
      <c r="F222" t="s">
        <v>43</v>
      </c>
      <c r="G222" t="s">
        <v>5663</v>
      </c>
      <c r="H222" t="s">
        <v>5664</v>
      </c>
    </row>
    <row r="223" spans="1:8" x14ac:dyDescent="0.2">
      <c r="A223" t="str">
        <f t="shared" si="3"/>
        <v>RINEL222</v>
      </c>
      <c r="B223" t="s">
        <v>5499</v>
      </c>
      <c r="C223">
        <v>222</v>
      </c>
      <c r="D223" s="3" t="s">
        <v>965</v>
      </c>
      <c r="E223" t="s">
        <v>5665</v>
      </c>
      <c r="F223" t="s">
        <v>43</v>
      </c>
      <c r="G223" t="s">
        <v>5666</v>
      </c>
      <c r="H223" t="s">
        <v>5667</v>
      </c>
    </row>
    <row r="224" spans="1:8" x14ac:dyDescent="0.2">
      <c r="A224" t="str">
        <f t="shared" si="3"/>
        <v>RINEL223</v>
      </c>
      <c r="B224" t="s">
        <v>5499</v>
      </c>
      <c r="C224">
        <v>223</v>
      </c>
      <c r="D224" s="3" t="s">
        <v>967</v>
      </c>
      <c r="E224" t="s">
        <v>5668</v>
      </c>
      <c r="F224" t="s">
        <v>43</v>
      </c>
      <c r="G224" t="s">
        <v>5669</v>
      </c>
      <c r="H224" t="s">
        <v>5670</v>
      </c>
    </row>
    <row r="225" spans="1:8" x14ac:dyDescent="0.2">
      <c r="A225" t="str">
        <f t="shared" si="3"/>
        <v>RINEL224</v>
      </c>
      <c r="B225" t="s">
        <v>5499</v>
      </c>
      <c r="C225">
        <v>224</v>
      </c>
      <c r="D225" s="3" t="s">
        <v>968</v>
      </c>
      <c r="E225" t="s">
        <v>5671</v>
      </c>
      <c r="F225" t="s">
        <v>43</v>
      </c>
      <c r="G225" t="s">
        <v>5672</v>
      </c>
      <c r="H225" t="s">
        <v>5673</v>
      </c>
    </row>
    <row r="226" spans="1:8" x14ac:dyDescent="0.2">
      <c r="A226" t="str">
        <f t="shared" si="3"/>
        <v>RINEL225</v>
      </c>
      <c r="B226" t="s">
        <v>5499</v>
      </c>
      <c r="C226">
        <v>225</v>
      </c>
      <c r="D226" s="3" t="s">
        <v>970</v>
      </c>
      <c r="E226" t="s">
        <v>5674</v>
      </c>
      <c r="F226" t="s">
        <v>43</v>
      </c>
      <c r="G226" t="s">
        <v>5675</v>
      </c>
      <c r="H226" t="s">
        <v>5676</v>
      </c>
    </row>
    <row r="227" spans="1:8" x14ac:dyDescent="0.2">
      <c r="A227" t="str">
        <f t="shared" si="3"/>
        <v>RINEL226</v>
      </c>
      <c r="B227" t="s">
        <v>5499</v>
      </c>
      <c r="C227">
        <v>226</v>
      </c>
      <c r="D227" s="3" t="s">
        <v>975</v>
      </c>
      <c r="E227" t="s">
        <v>5677</v>
      </c>
      <c r="F227" t="s">
        <v>43</v>
      </c>
      <c r="G227" t="s">
        <v>5678</v>
      </c>
      <c r="H227" t="s">
        <v>5679</v>
      </c>
    </row>
    <row r="228" spans="1:8" x14ac:dyDescent="0.2">
      <c r="A228" t="str">
        <f t="shared" si="3"/>
        <v>RINEL227</v>
      </c>
      <c r="B228" t="s">
        <v>5499</v>
      </c>
      <c r="C228">
        <v>227</v>
      </c>
      <c r="D228" s="3" t="s">
        <v>979</v>
      </c>
      <c r="E228" t="s">
        <v>5680</v>
      </c>
      <c r="F228" t="s">
        <v>43</v>
      </c>
      <c r="G228" t="s">
        <v>5681</v>
      </c>
      <c r="H228" t="s">
        <v>5682</v>
      </c>
    </row>
    <row r="229" spans="1:8" x14ac:dyDescent="0.2">
      <c r="A229" t="str">
        <f t="shared" si="3"/>
        <v>RINEL228</v>
      </c>
      <c r="B229" t="s">
        <v>5499</v>
      </c>
      <c r="C229">
        <v>228</v>
      </c>
      <c r="D229" s="3" t="s">
        <v>981</v>
      </c>
      <c r="E229" t="s">
        <v>5683</v>
      </c>
      <c r="F229" t="s">
        <v>43</v>
      </c>
      <c r="G229" t="s">
        <v>5684</v>
      </c>
      <c r="H229" t="s">
        <v>5685</v>
      </c>
    </row>
    <row r="230" spans="1:8" x14ac:dyDescent="0.2">
      <c r="A230" t="str">
        <f t="shared" si="3"/>
        <v>RINEL229</v>
      </c>
      <c r="B230" t="s">
        <v>5499</v>
      </c>
      <c r="C230">
        <v>229</v>
      </c>
      <c r="D230" s="3" t="s">
        <v>983</v>
      </c>
      <c r="E230" t="s">
        <v>657</v>
      </c>
      <c r="F230" t="s">
        <v>43</v>
      </c>
      <c r="G230" t="s">
        <v>5686</v>
      </c>
      <c r="H230" t="s">
        <v>5687</v>
      </c>
    </row>
    <row r="231" spans="1:8" x14ac:dyDescent="0.2">
      <c r="A231" t="str">
        <f t="shared" si="3"/>
        <v>RINEL230</v>
      </c>
      <c r="B231" t="s">
        <v>5499</v>
      </c>
      <c r="C231">
        <v>230</v>
      </c>
      <c r="D231" s="3" t="s">
        <v>668</v>
      </c>
      <c r="E231" s="16" t="s">
        <v>164</v>
      </c>
      <c r="F231" t="s">
        <v>43</v>
      </c>
      <c r="G231" t="s">
        <v>5582</v>
      </c>
      <c r="H231" t="s">
        <v>5583</v>
      </c>
    </row>
    <row r="232" spans="1:8" x14ac:dyDescent="0.2">
      <c r="A232" t="str">
        <f t="shared" si="3"/>
        <v>RINEL231</v>
      </c>
      <c r="B232" t="s">
        <v>5499</v>
      </c>
      <c r="C232">
        <v>231</v>
      </c>
      <c r="D232" s="3" t="s">
        <v>990</v>
      </c>
      <c r="E232" t="s">
        <v>998</v>
      </c>
      <c r="F232" t="s">
        <v>60</v>
      </c>
      <c r="G232" t="s">
        <v>5689</v>
      </c>
      <c r="H232" t="s">
        <v>5690</v>
      </c>
    </row>
    <row r="233" spans="1:8" x14ac:dyDescent="0.2">
      <c r="A233" t="str">
        <f t="shared" si="3"/>
        <v>RINEL232</v>
      </c>
      <c r="B233" t="s">
        <v>5499</v>
      </c>
      <c r="C233">
        <v>232</v>
      </c>
      <c r="D233" s="3" t="s">
        <v>991</v>
      </c>
      <c r="E233" t="s">
        <v>5691</v>
      </c>
      <c r="F233" t="s">
        <v>60</v>
      </c>
      <c r="G233" t="s">
        <v>5692</v>
      </c>
      <c r="H233" t="s">
        <v>5693</v>
      </c>
    </row>
    <row r="234" spans="1:8" x14ac:dyDescent="0.2">
      <c r="A234" t="str">
        <f t="shared" si="3"/>
        <v>RINEL233</v>
      </c>
      <c r="B234" t="s">
        <v>5499</v>
      </c>
      <c r="C234">
        <v>233</v>
      </c>
      <c r="D234" s="3" t="s">
        <v>995</v>
      </c>
      <c r="E234" s="15" t="s">
        <v>5502</v>
      </c>
      <c r="F234" s="15" t="s">
        <v>60</v>
      </c>
      <c r="G234" t="s">
        <v>5572</v>
      </c>
      <c r="H234" t="s">
        <v>5573</v>
      </c>
    </row>
    <row r="235" spans="1:8" x14ac:dyDescent="0.2">
      <c r="A235" t="str">
        <f t="shared" si="3"/>
        <v>RINEL234</v>
      </c>
      <c r="B235" t="s">
        <v>5499</v>
      </c>
      <c r="C235">
        <v>234</v>
      </c>
      <c r="D235" s="3" t="s">
        <v>998</v>
      </c>
      <c r="E235" t="s">
        <v>5688</v>
      </c>
      <c r="F235" t="s">
        <v>60</v>
      </c>
      <c r="G235" t="s">
        <v>5689</v>
      </c>
      <c r="H235" t="s">
        <v>5690</v>
      </c>
    </row>
    <row r="236" spans="1:8" x14ac:dyDescent="0.2">
      <c r="A236" t="str">
        <f t="shared" si="3"/>
        <v>RINEL235</v>
      </c>
      <c r="B236" t="s">
        <v>5499</v>
      </c>
      <c r="C236">
        <v>235</v>
      </c>
      <c r="D236" s="3" t="s">
        <v>1000</v>
      </c>
      <c r="E236" t="s">
        <v>5694</v>
      </c>
      <c r="F236" t="s">
        <v>60</v>
      </c>
      <c r="G236" t="s">
        <v>5695</v>
      </c>
      <c r="H236" t="s">
        <v>5858</v>
      </c>
    </row>
    <row r="237" spans="1:8" x14ac:dyDescent="0.2">
      <c r="A237" t="str">
        <f t="shared" si="3"/>
        <v>RINEL236</v>
      </c>
      <c r="B237" t="s">
        <v>5499</v>
      </c>
      <c r="C237">
        <v>236</v>
      </c>
      <c r="D237" s="3" t="s">
        <v>1003</v>
      </c>
      <c r="E237" t="s">
        <v>5696</v>
      </c>
      <c r="F237" t="s">
        <v>60</v>
      </c>
      <c r="G237" t="s">
        <v>5697</v>
      </c>
      <c r="H237" t="s">
        <v>5859</v>
      </c>
    </row>
    <row r="238" spans="1:8" x14ac:dyDescent="0.2">
      <c r="A238" t="str">
        <f t="shared" si="3"/>
        <v>RINEL237</v>
      </c>
      <c r="B238" t="s">
        <v>5499</v>
      </c>
      <c r="C238">
        <v>237</v>
      </c>
      <c r="D238" s="3" t="s">
        <v>1007</v>
      </c>
      <c r="E238" s="15" t="s">
        <v>319</v>
      </c>
      <c r="F238" s="15" t="s">
        <v>43</v>
      </c>
      <c r="G238" t="s">
        <v>5568</v>
      </c>
      <c r="H238" t="s">
        <v>5569</v>
      </c>
    </row>
    <row r="239" spans="1:8" x14ac:dyDescent="0.2">
      <c r="A239" t="str">
        <f t="shared" si="3"/>
        <v>RINEL238</v>
      </c>
      <c r="B239" t="s">
        <v>5499</v>
      </c>
      <c r="C239">
        <v>238</v>
      </c>
      <c r="D239" s="3" t="s">
        <v>1011</v>
      </c>
      <c r="E239" t="s">
        <v>5698</v>
      </c>
      <c r="F239" t="s">
        <v>43</v>
      </c>
      <c r="G239" t="s">
        <v>5699</v>
      </c>
      <c r="H239" t="s">
        <v>5860</v>
      </c>
    </row>
    <row r="240" spans="1:8" x14ac:dyDescent="0.2">
      <c r="A240" t="str">
        <f t="shared" si="3"/>
        <v>RINEL239</v>
      </c>
      <c r="B240" t="s">
        <v>5499</v>
      </c>
      <c r="C240">
        <v>239</v>
      </c>
      <c r="D240" s="3" t="s">
        <v>1013</v>
      </c>
      <c r="E240" s="15" t="s">
        <v>319</v>
      </c>
      <c r="F240" s="15" t="s">
        <v>43</v>
      </c>
      <c r="G240" t="s">
        <v>5568</v>
      </c>
      <c r="H240" t="s">
        <v>5569</v>
      </c>
    </row>
    <row r="241" spans="1:8" x14ac:dyDescent="0.2">
      <c r="A241" t="str">
        <f t="shared" si="3"/>
        <v>RINEL240</v>
      </c>
      <c r="B241" t="s">
        <v>5499</v>
      </c>
      <c r="C241">
        <v>240</v>
      </c>
      <c r="D241" s="3" t="s">
        <v>1017</v>
      </c>
      <c r="E241" t="s">
        <v>5665</v>
      </c>
      <c r="F241" t="s">
        <v>43</v>
      </c>
      <c r="G241" t="s">
        <v>5700</v>
      </c>
      <c r="H241" t="s">
        <v>5861</v>
      </c>
    </row>
    <row r="242" spans="1:8" x14ac:dyDescent="0.2">
      <c r="A242" t="str">
        <f t="shared" si="3"/>
        <v>RINEL241</v>
      </c>
      <c r="B242" t="s">
        <v>5499</v>
      </c>
      <c r="C242">
        <v>241</v>
      </c>
      <c r="D242" s="3" t="s">
        <v>1018</v>
      </c>
      <c r="E242" t="s">
        <v>5701</v>
      </c>
      <c r="F242" t="s">
        <v>43</v>
      </c>
      <c r="G242" t="s">
        <v>5754</v>
      </c>
      <c r="H242" t="s">
        <v>5755</v>
      </c>
    </row>
    <row r="243" spans="1:8" x14ac:dyDescent="0.2">
      <c r="A243" t="str">
        <f t="shared" si="3"/>
        <v>RINEL242</v>
      </c>
      <c r="B243" t="s">
        <v>5499</v>
      </c>
      <c r="C243">
        <v>242</v>
      </c>
      <c r="D243" s="3" t="s">
        <v>1029</v>
      </c>
      <c r="E243" t="s">
        <v>5702</v>
      </c>
      <c r="F243" t="s">
        <v>60</v>
      </c>
      <c r="G243" t="s">
        <v>5754</v>
      </c>
      <c r="H243" t="s">
        <v>5755</v>
      </c>
    </row>
    <row r="244" spans="1:8" x14ac:dyDescent="0.2">
      <c r="A244" t="str">
        <f t="shared" si="3"/>
        <v>RINEL243</v>
      </c>
      <c r="B244" t="s">
        <v>5499</v>
      </c>
      <c r="C244">
        <v>243</v>
      </c>
      <c r="D244" s="3" t="s">
        <v>1042</v>
      </c>
      <c r="E244" s="15" t="s">
        <v>5504</v>
      </c>
      <c r="F244" t="s">
        <v>60</v>
      </c>
      <c r="G244" t="s">
        <v>5618</v>
      </c>
      <c r="H244" t="s">
        <v>5619</v>
      </c>
    </row>
    <row r="245" spans="1:8" x14ac:dyDescent="0.2">
      <c r="A245" t="str">
        <f t="shared" si="3"/>
        <v>RINEL244</v>
      </c>
      <c r="B245" t="s">
        <v>5499</v>
      </c>
      <c r="C245">
        <v>244</v>
      </c>
      <c r="D245" s="3" t="s">
        <v>1044</v>
      </c>
      <c r="E245" t="s">
        <v>5703</v>
      </c>
      <c r="F245" t="s">
        <v>60</v>
      </c>
      <c r="G245" t="s">
        <v>5704</v>
      </c>
      <c r="H245" t="s">
        <v>5862</v>
      </c>
    </row>
    <row r="246" spans="1:8" x14ac:dyDescent="0.2">
      <c r="A246" t="str">
        <f t="shared" si="3"/>
        <v>RINEL245</v>
      </c>
      <c r="B246" t="s">
        <v>5499</v>
      </c>
      <c r="C246">
        <v>245</v>
      </c>
      <c r="D246" s="3" t="s">
        <v>1048</v>
      </c>
      <c r="E246" t="s">
        <v>1048</v>
      </c>
      <c r="F246" t="s">
        <v>60</v>
      </c>
      <c r="G246" t="s">
        <v>5705</v>
      </c>
      <c r="H246" t="s">
        <v>5863</v>
      </c>
    </row>
    <row r="247" spans="1:8" x14ac:dyDescent="0.2">
      <c r="A247" t="str">
        <f t="shared" si="3"/>
        <v>RINEL246</v>
      </c>
      <c r="B247" t="s">
        <v>5499</v>
      </c>
      <c r="C247">
        <v>246</v>
      </c>
      <c r="D247" s="3" t="s">
        <v>1052</v>
      </c>
      <c r="E247" t="s">
        <v>5706</v>
      </c>
      <c r="F247" t="s">
        <v>60</v>
      </c>
      <c r="G247" t="s">
        <v>5778</v>
      </c>
      <c r="H247" t="s">
        <v>5779</v>
      </c>
    </row>
    <row r="248" spans="1:8" x14ac:dyDescent="0.2">
      <c r="A248" t="str">
        <f t="shared" si="3"/>
        <v>RINEL247</v>
      </c>
      <c r="B248" t="s">
        <v>5499</v>
      </c>
      <c r="C248">
        <v>247</v>
      </c>
      <c r="D248" s="3" t="s">
        <v>1053</v>
      </c>
      <c r="E248" t="s">
        <v>5707</v>
      </c>
      <c r="F248" t="s">
        <v>43</v>
      </c>
      <c r="G248" t="s">
        <v>5708</v>
      </c>
      <c r="H248" t="s">
        <v>5864</v>
      </c>
    </row>
    <row r="249" spans="1:8" x14ac:dyDescent="0.2">
      <c r="A249" t="str">
        <f t="shared" si="3"/>
        <v>RINEL248</v>
      </c>
      <c r="B249" t="s">
        <v>5499</v>
      </c>
      <c r="C249">
        <v>248</v>
      </c>
      <c r="D249" s="3" t="s">
        <v>1056</v>
      </c>
      <c r="E249" t="s">
        <v>5709</v>
      </c>
      <c r="F249" t="s">
        <v>43</v>
      </c>
      <c r="G249" t="s">
        <v>5710</v>
      </c>
      <c r="H249" t="s">
        <v>5865</v>
      </c>
    </row>
    <row r="250" spans="1:8" x14ac:dyDescent="0.2">
      <c r="A250" t="str">
        <f t="shared" si="3"/>
        <v>RINEL249</v>
      </c>
      <c r="B250" t="s">
        <v>5499</v>
      </c>
      <c r="C250">
        <v>249</v>
      </c>
      <c r="D250" s="3" t="s">
        <v>1057</v>
      </c>
      <c r="E250" t="s">
        <v>5709</v>
      </c>
      <c r="F250" t="s">
        <v>43</v>
      </c>
      <c r="G250" t="s">
        <v>5710</v>
      </c>
      <c r="H250" t="s">
        <v>5865</v>
      </c>
    </row>
    <row r="251" spans="1:8" x14ac:dyDescent="0.2">
      <c r="A251" t="str">
        <f t="shared" si="3"/>
        <v>RINEL250</v>
      </c>
      <c r="B251" t="s">
        <v>5499</v>
      </c>
      <c r="C251">
        <v>250</v>
      </c>
      <c r="D251" s="3" t="s">
        <v>1060</v>
      </c>
      <c r="E251" s="15" t="s">
        <v>104</v>
      </c>
      <c r="F251" t="s">
        <v>43</v>
      </c>
      <c r="G251" t="s">
        <v>5590</v>
      </c>
      <c r="H251" t="s">
        <v>5591</v>
      </c>
    </row>
    <row r="252" spans="1:8" x14ac:dyDescent="0.2">
      <c r="A252" t="str">
        <f t="shared" si="3"/>
        <v>RINEL251</v>
      </c>
      <c r="B252" t="s">
        <v>5499</v>
      </c>
      <c r="C252">
        <v>251</v>
      </c>
      <c r="D252" s="3" t="s">
        <v>1069</v>
      </c>
      <c r="E252" s="15" t="s">
        <v>110</v>
      </c>
      <c r="F252" s="15" t="s">
        <v>43</v>
      </c>
      <c r="G252" t="s">
        <v>5630</v>
      </c>
      <c r="H252" t="s">
        <v>5631</v>
      </c>
    </row>
    <row r="253" spans="1:8" x14ac:dyDescent="0.2">
      <c r="A253" t="str">
        <f t="shared" si="3"/>
        <v>RINEL252</v>
      </c>
      <c r="B253" t="s">
        <v>5499</v>
      </c>
      <c r="C253">
        <v>252</v>
      </c>
      <c r="D253" s="3" t="s">
        <v>460</v>
      </c>
      <c r="E253" t="s">
        <v>460</v>
      </c>
      <c r="F253" t="s">
        <v>60</v>
      </c>
      <c r="G253" t="s">
        <v>5991</v>
      </c>
      <c r="H253" t="s">
        <v>5992</v>
      </c>
    </row>
    <row r="254" spans="1:8" x14ac:dyDescent="0.2">
      <c r="A254" t="str">
        <f t="shared" si="3"/>
        <v>RINEL253</v>
      </c>
      <c r="B254" t="s">
        <v>5499</v>
      </c>
      <c r="C254">
        <v>253</v>
      </c>
      <c r="D254" s="3" t="s">
        <v>1113</v>
      </c>
      <c r="E254" t="s">
        <v>5712</v>
      </c>
      <c r="F254" t="s">
        <v>121</v>
      </c>
      <c r="G254" t="s">
        <v>5713</v>
      </c>
      <c r="H254" t="s">
        <v>5866</v>
      </c>
    </row>
    <row r="255" spans="1:8" x14ac:dyDescent="0.2">
      <c r="A255" t="str">
        <f t="shared" si="3"/>
        <v>RINEL254</v>
      </c>
      <c r="B255" t="s">
        <v>5499</v>
      </c>
      <c r="C255">
        <v>254</v>
      </c>
      <c r="D255" s="3" t="s">
        <v>1116</v>
      </c>
      <c r="E255" t="s">
        <v>1116</v>
      </c>
      <c r="F255" t="s">
        <v>43</v>
      </c>
      <c r="G255" t="s">
        <v>5714</v>
      </c>
      <c r="H255" t="s">
        <v>5867</v>
      </c>
    </row>
    <row r="256" spans="1:8" x14ac:dyDescent="0.2">
      <c r="A256" t="str">
        <f t="shared" si="3"/>
        <v>RINEL255</v>
      </c>
      <c r="B256" t="s">
        <v>5499</v>
      </c>
      <c r="C256">
        <v>255</v>
      </c>
      <c r="D256" s="3" t="s">
        <v>1118</v>
      </c>
      <c r="E256" s="15" t="s">
        <v>5502</v>
      </c>
      <c r="F256" t="s">
        <v>60</v>
      </c>
      <c r="G256" t="s">
        <v>5572</v>
      </c>
      <c r="H256" t="s">
        <v>5573</v>
      </c>
    </row>
    <row r="257" spans="1:8" x14ac:dyDescent="0.2">
      <c r="A257" t="str">
        <f t="shared" si="3"/>
        <v>RINEL256</v>
      </c>
      <c r="B257" t="s">
        <v>5499</v>
      </c>
      <c r="C257">
        <v>256</v>
      </c>
      <c r="D257" s="3" t="s">
        <v>1124</v>
      </c>
      <c r="E257" t="s">
        <v>5715</v>
      </c>
      <c r="F257" t="s">
        <v>60</v>
      </c>
      <c r="G257" t="s">
        <v>5716</v>
      </c>
      <c r="H257" t="s">
        <v>5868</v>
      </c>
    </row>
    <row r="258" spans="1:8" x14ac:dyDescent="0.2">
      <c r="A258" t="str">
        <f t="shared" si="3"/>
        <v>RINEL257</v>
      </c>
      <c r="B258" t="s">
        <v>5499</v>
      </c>
      <c r="C258">
        <v>257</v>
      </c>
      <c r="D258" s="3" t="s">
        <v>1133</v>
      </c>
      <c r="E258" t="s">
        <v>5717</v>
      </c>
      <c r="F258" t="s">
        <v>60</v>
      </c>
      <c r="G258" t="s">
        <v>5718</v>
      </c>
      <c r="H258" t="s">
        <v>5869</v>
      </c>
    </row>
    <row r="259" spans="1:8" x14ac:dyDescent="0.2">
      <c r="A259" t="str">
        <f t="shared" ref="A259:A284" si="4">B259&amp;C259</f>
        <v>RINEL258</v>
      </c>
      <c r="B259" t="s">
        <v>5499</v>
      </c>
      <c r="C259">
        <v>258</v>
      </c>
      <c r="D259" s="3" t="s">
        <v>1136</v>
      </c>
      <c r="E259" t="s">
        <v>5719</v>
      </c>
      <c r="F259" t="s">
        <v>157</v>
      </c>
      <c r="G259" t="s">
        <v>5772</v>
      </c>
      <c r="H259" t="s">
        <v>5773</v>
      </c>
    </row>
    <row r="260" spans="1:8" x14ac:dyDescent="0.2">
      <c r="A260" t="str">
        <f t="shared" si="4"/>
        <v>RINEL259</v>
      </c>
      <c r="B260" t="s">
        <v>5499</v>
      </c>
      <c r="C260">
        <v>259</v>
      </c>
      <c r="D260" s="3" t="s">
        <v>1141</v>
      </c>
      <c r="E260" s="16" t="s">
        <v>164</v>
      </c>
      <c r="F260" t="s">
        <v>43</v>
      </c>
      <c r="G260" t="s">
        <v>5582</v>
      </c>
      <c r="H260" t="s">
        <v>5583</v>
      </c>
    </row>
    <row r="261" spans="1:8" x14ac:dyDescent="0.2">
      <c r="A261" t="str">
        <f t="shared" si="4"/>
        <v>RINEL260</v>
      </c>
      <c r="B261" t="s">
        <v>5499</v>
      </c>
      <c r="C261">
        <v>260</v>
      </c>
      <c r="D261" s="3" t="s">
        <v>1145</v>
      </c>
      <c r="E261" t="s">
        <v>5720</v>
      </c>
      <c r="F261" t="s">
        <v>114</v>
      </c>
      <c r="G261" t="s">
        <v>5840</v>
      </c>
      <c r="H261" t="s">
        <v>5841</v>
      </c>
    </row>
    <row r="262" spans="1:8" x14ac:dyDescent="0.2">
      <c r="A262" t="str">
        <f t="shared" si="4"/>
        <v>RINEL261</v>
      </c>
      <c r="B262" t="s">
        <v>5499</v>
      </c>
      <c r="C262">
        <v>261</v>
      </c>
      <c r="D262" s="3" t="s">
        <v>1146</v>
      </c>
      <c r="E262" t="s">
        <v>5658</v>
      </c>
      <c r="F262" t="s">
        <v>43</v>
      </c>
      <c r="G262" t="s">
        <v>5776</v>
      </c>
      <c r="H262" t="s">
        <v>5777</v>
      </c>
    </row>
    <row r="263" spans="1:8" x14ac:dyDescent="0.2">
      <c r="A263" t="str">
        <f t="shared" si="4"/>
        <v>RINEL262</v>
      </c>
      <c r="B263" t="s">
        <v>5499</v>
      </c>
      <c r="C263">
        <v>262</v>
      </c>
      <c r="D263" s="3" t="s">
        <v>777</v>
      </c>
      <c r="E263">
        <v>0</v>
      </c>
      <c r="F263">
        <v>0</v>
      </c>
      <c r="G263">
        <v>0</v>
      </c>
    </row>
    <row r="264" spans="1:8" x14ac:dyDescent="0.2">
      <c r="A264" t="str">
        <f t="shared" si="4"/>
        <v>RINEL263</v>
      </c>
      <c r="B264" t="s">
        <v>5499</v>
      </c>
      <c r="C264">
        <v>263</v>
      </c>
      <c r="D264" s="3" t="s">
        <v>1223</v>
      </c>
      <c r="E264">
        <v>0</v>
      </c>
      <c r="F264">
        <v>0</v>
      </c>
      <c r="G264">
        <v>0</v>
      </c>
    </row>
    <row r="265" spans="1:8" x14ac:dyDescent="0.2">
      <c r="A265" t="str">
        <f t="shared" si="4"/>
        <v>RINEL264</v>
      </c>
      <c r="B265" t="s">
        <v>5499</v>
      </c>
      <c r="C265">
        <v>264</v>
      </c>
      <c r="D265" s="3" t="s">
        <v>1227</v>
      </c>
      <c r="E265">
        <v>0</v>
      </c>
      <c r="F265">
        <v>0</v>
      </c>
      <c r="G265">
        <v>0</v>
      </c>
    </row>
    <row r="266" spans="1:8" x14ac:dyDescent="0.2">
      <c r="A266" t="str">
        <f t="shared" si="4"/>
        <v>RINEL265</v>
      </c>
      <c r="B266" t="s">
        <v>5499</v>
      </c>
      <c r="C266">
        <v>265</v>
      </c>
      <c r="D266" s="3" t="s">
        <v>1235</v>
      </c>
      <c r="E266" t="s">
        <v>5721</v>
      </c>
      <c r="F266" t="s">
        <v>43</v>
      </c>
      <c r="G266" t="s">
        <v>5722</v>
      </c>
      <c r="H266" t="s">
        <v>5870</v>
      </c>
    </row>
    <row r="267" spans="1:8" x14ac:dyDescent="0.2">
      <c r="A267" t="str">
        <f t="shared" si="4"/>
        <v>RINEL266</v>
      </c>
      <c r="B267" t="s">
        <v>5499</v>
      </c>
      <c r="C267">
        <v>266</v>
      </c>
      <c r="D267" s="3" t="s">
        <v>1248</v>
      </c>
      <c r="E267" t="s">
        <v>5723</v>
      </c>
      <c r="F267" t="s">
        <v>43</v>
      </c>
      <c r="G267" t="s">
        <v>5724</v>
      </c>
      <c r="H267" t="s">
        <v>5871</v>
      </c>
    </row>
    <row r="268" spans="1:8" x14ac:dyDescent="0.2">
      <c r="A268" t="str">
        <f t="shared" si="4"/>
        <v>RINEL267</v>
      </c>
      <c r="B268" t="s">
        <v>5499</v>
      </c>
      <c r="C268">
        <v>267</v>
      </c>
      <c r="D268" s="3" t="s">
        <v>1255</v>
      </c>
      <c r="E268" s="15" t="s">
        <v>319</v>
      </c>
      <c r="F268" s="15" t="s">
        <v>43</v>
      </c>
      <c r="G268" t="s">
        <v>5568</v>
      </c>
      <c r="H268" t="s">
        <v>5569</v>
      </c>
    </row>
    <row r="269" spans="1:8" x14ac:dyDescent="0.2">
      <c r="A269" t="str">
        <f t="shared" si="4"/>
        <v>RINEL268</v>
      </c>
      <c r="B269" t="s">
        <v>5499</v>
      </c>
      <c r="C269">
        <v>268</v>
      </c>
      <c r="D269" s="3" t="s">
        <v>1243</v>
      </c>
      <c r="E269">
        <v>0</v>
      </c>
      <c r="F269">
        <v>0</v>
      </c>
      <c r="G269">
        <v>0</v>
      </c>
    </row>
    <row r="270" spans="1:8" x14ac:dyDescent="0.2">
      <c r="A270" t="str">
        <f t="shared" si="4"/>
        <v>RINEL269</v>
      </c>
      <c r="B270" t="s">
        <v>5499</v>
      </c>
      <c r="C270">
        <v>269</v>
      </c>
      <c r="D270" s="3" t="s">
        <v>1268</v>
      </c>
      <c r="E270" s="15" t="s">
        <v>1355</v>
      </c>
      <c r="F270" s="15" t="s">
        <v>114</v>
      </c>
      <c r="G270" t="s">
        <v>5620</v>
      </c>
      <c r="H270" t="s">
        <v>5621</v>
      </c>
    </row>
    <row r="271" spans="1:8" x14ac:dyDescent="0.2">
      <c r="A271" t="str">
        <f t="shared" si="4"/>
        <v>RINEL270</v>
      </c>
      <c r="B271" t="s">
        <v>5499</v>
      </c>
      <c r="C271">
        <v>270</v>
      </c>
      <c r="D271" s="3" t="s">
        <v>1280</v>
      </c>
      <c r="E271">
        <v>0</v>
      </c>
      <c r="F271">
        <v>0</v>
      </c>
      <c r="G271">
        <v>0</v>
      </c>
    </row>
    <row r="272" spans="1:8" x14ac:dyDescent="0.2">
      <c r="A272" t="str">
        <f t="shared" si="4"/>
        <v>RINEL271</v>
      </c>
      <c r="B272" t="s">
        <v>5499</v>
      </c>
      <c r="C272">
        <v>271</v>
      </c>
      <c r="D272" s="3" t="s">
        <v>1291</v>
      </c>
      <c r="E272" t="s">
        <v>5725</v>
      </c>
      <c r="F272" t="s">
        <v>43</v>
      </c>
      <c r="G272" t="s">
        <v>5726</v>
      </c>
      <c r="H272" t="s">
        <v>5872</v>
      </c>
    </row>
    <row r="273" spans="1:8" x14ac:dyDescent="0.2">
      <c r="A273" t="str">
        <f t="shared" si="4"/>
        <v>RINEL272</v>
      </c>
      <c r="B273" t="s">
        <v>5499</v>
      </c>
      <c r="C273">
        <v>272</v>
      </c>
      <c r="D273" s="3" t="s">
        <v>1230</v>
      </c>
      <c r="E273">
        <v>0</v>
      </c>
      <c r="F273">
        <v>0</v>
      </c>
      <c r="G273">
        <v>0</v>
      </c>
    </row>
    <row r="274" spans="1:8" x14ac:dyDescent="0.2">
      <c r="A274" t="str">
        <f t="shared" si="4"/>
        <v>RINEL273</v>
      </c>
      <c r="B274" t="s">
        <v>5499</v>
      </c>
      <c r="C274">
        <v>273</v>
      </c>
      <c r="D274" s="3" t="s">
        <v>1301</v>
      </c>
      <c r="E274">
        <v>0</v>
      </c>
      <c r="F274">
        <v>0</v>
      </c>
      <c r="G274">
        <v>0</v>
      </c>
    </row>
    <row r="275" spans="1:8" x14ac:dyDescent="0.2">
      <c r="A275" t="str">
        <f t="shared" si="4"/>
        <v>RINEL274</v>
      </c>
      <c r="B275" t="s">
        <v>5499</v>
      </c>
      <c r="C275">
        <v>274</v>
      </c>
      <c r="D275" s="3" t="s">
        <v>1303</v>
      </c>
      <c r="E275" t="s">
        <v>5711</v>
      </c>
      <c r="F275" t="s">
        <v>43</v>
      </c>
      <c r="G275" t="s">
        <v>5727</v>
      </c>
      <c r="H275" t="s">
        <v>5873</v>
      </c>
    </row>
    <row r="276" spans="1:8" x14ac:dyDescent="0.2">
      <c r="A276" t="str">
        <f t="shared" si="4"/>
        <v>RINEL275</v>
      </c>
      <c r="B276" t="s">
        <v>5499</v>
      </c>
      <c r="C276">
        <v>275</v>
      </c>
      <c r="D276" s="3" t="s">
        <v>1343</v>
      </c>
      <c r="E276" t="s">
        <v>5728</v>
      </c>
      <c r="F276" t="s">
        <v>60</v>
      </c>
      <c r="G276" t="s">
        <v>5729</v>
      </c>
      <c r="H276" t="s">
        <v>5730</v>
      </c>
    </row>
    <row r="277" spans="1:8" x14ac:dyDescent="0.2">
      <c r="A277" t="str">
        <f t="shared" si="4"/>
        <v>RINEL276</v>
      </c>
      <c r="B277" t="s">
        <v>5499</v>
      </c>
      <c r="C277">
        <v>276</v>
      </c>
      <c r="D277" s="3" t="s">
        <v>1346</v>
      </c>
      <c r="E277" s="15" t="s">
        <v>115</v>
      </c>
      <c r="F277" s="15" t="s">
        <v>114</v>
      </c>
      <c r="G277" t="s">
        <v>5604</v>
      </c>
      <c r="H277" t="s">
        <v>5605</v>
      </c>
    </row>
    <row r="278" spans="1:8" x14ac:dyDescent="0.2">
      <c r="A278" t="str">
        <f t="shared" si="4"/>
        <v>RINEL277</v>
      </c>
      <c r="B278" t="s">
        <v>5499</v>
      </c>
      <c r="C278">
        <v>277</v>
      </c>
      <c r="D278" s="3" t="s">
        <v>1353</v>
      </c>
      <c r="E278" t="s">
        <v>5665</v>
      </c>
      <c r="F278" t="s">
        <v>43</v>
      </c>
      <c r="G278" t="s">
        <v>5700</v>
      </c>
      <c r="H278" t="s">
        <v>5861</v>
      </c>
    </row>
    <row r="279" spans="1:8" x14ac:dyDescent="0.2">
      <c r="A279" t="str">
        <f t="shared" si="4"/>
        <v>RINEL278</v>
      </c>
      <c r="B279" t="s">
        <v>5499</v>
      </c>
      <c r="C279">
        <v>278</v>
      </c>
      <c r="D279" s="3" t="s">
        <v>1357</v>
      </c>
      <c r="E279">
        <v>0</v>
      </c>
      <c r="F279">
        <v>0</v>
      </c>
      <c r="G279">
        <v>0</v>
      </c>
    </row>
    <row r="280" spans="1:8" x14ac:dyDescent="0.2">
      <c r="A280" t="str">
        <f t="shared" si="4"/>
        <v>RINEL279</v>
      </c>
      <c r="B280" t="s">
        <v>5499</v>
      </c>
      <c r="C280">
        <v>279</v>
      </c>
      <c r="D280" s="3" t="s">
        <v>1359</v>
      </c>
      <c r="E280" s="15" t="s">
        <v>319</v>
      </c>
      <c r="F280" s="15" t="s">
        <v>43</v>
      </c>
      <c r="G280" t="s">
        <v>5568</v>
      </c>
      <c r="H280" t="s">
        <v>5569</v>
      </c>
    </row>
    <row r="281" spans="1:8" x14ac:dyDescent="0.2">
      <c r="A281" t="str">
        <f t="shared" si="4"/>
        <v>RINEL280</v>
      </c>
      <c r="B281" t="s">
        <v>5499</v>
      </c>
      <c r="C281">
        <v>280</v>
      </c>
      <c r="D281" s="3" t="s">
        <v>1364</v>
      </c>
      <c r="E281" s="15" t="s">
        <v>319</v>
      </c>
      <c r="F281" s="15" t="s">
        <v>43</v>
      </c>
      <c r="G281" t="s">
        <v>5568</v>
      </c>
      <c r="H281" t="s">
        <v>5569</v>
      </c>
    </row>
    <row r="282" spans="1:8" x14ac:dyDescent="0.2">
      <c r="A282" t="str">
        <f t="shared" si="4"/>
        <v>RINEL281</v>
      </c>
      <c r="B282" t="s">
        <v>5499</v>
      </c>
      <c r="C282">
        <v>281</v>
      </c>
      <c r="D282" s="3" t="s">
        <v>1366</v>
      </c>
      <c r="E282" s="15" t="s">
        <v>290</v>
      </c>
      <c r="F282" s="15" t="s">
        <v>121</v>
      </c>
      <c r="G282" t="s">
        <v>5616</v>
      </c>
      <c r="H282" t="s">
        <v>5617</v>
      </c>
    </row>
    <row r="283" spans="1:8" x14ac:dyDescent="0.2">
      <c r="A283" t="str">
        <f t="shared" si="4"/>
        <v>RINEL282</v>
      </c>
      <c r="B283" t="s">
        <v>5499</v>
      </c>
      <c r="C283">
        <v>282</v>
      </c>
      <c r="D283" s="3" t="s">
        <v>1380</v>
      </c>
      <c r="E283" s="15" t="s">
        <v>5505</v>
      </c>
      <c r="F283" s="15" t="s">
        <v>121</v>
      </c>
      <c r="G283" t="s">
        <v>5600</v>
      </c>
      <c r="H283" t="s">
        <v>5601</v>
      </c>
    </row>
    <row r="284" spans="1:8" x14ac:dyDescent="0.2">
      <c r="A284" t="str">
        <f t="shared" si="4"/>
        <v>RINEL283</v>
      </c>
      <c r="B284" t="s">
        <v>5499</v>
      </c>
      <c r="C284">
        <v>283</v>
      </c>
      <c r="D284" s="3" t="s">
        <v>1382</v>
      </c>
      <c r="E284" s="15" t="s">
        <v>5505</v>
      </c>
      <c r="F284" s="15" t="s">
        <v>121</v>
      </c>
      <c r="G284" t="s">
        <v>5600</v>
      </c>
      <c r="H284" t="s">
        <v>5601</v>
      </c>
    </row>
    <row r="285" spans="1:8" x14ac:dyDescent="0.2">
      <c r="D285" s="3" t="s">
        <v>61</v>
      </c>
      <c r="E285" s="3" t="s">
        <v>61</v>
      </c>
      <c r="F285" t="s">
        <v>121</v>
      </c>
      <c r="G285" t="s">
        <v>6009</v>
      </c>
      <c r="H285" t="s">
        <v>6010</v>
      </c>
    </row>
    <row r="286" spans="1:8" x14ac:dyDescent="0.2">
      <c r="D286" s="3" t="s">
        <v>119</v>
      </c>
    </row>
    <row r="287" spans="1:8" x14ac:dyDescent="0.2">
      <c r="D287" s="3" t="s">
        <v>5769</v>
      </c>
      <c r="E287" t="s">
        <v>566</v>
      </c>
      <c r="F287" t="s">
        <v>157</v>
      </c>
      <c r="G287" t="s">
        <v>5830</v>
      </c>
      <c r="H287" t="s">
        <v>5831</v>
      </c>
    </row>
    <row r="288" spans="1:8" x14ac:dyDescent="0.2">
      <c r="D288" s="3" t="s">
        <v>160</v>
      </c>
    </row>
    <row r="289" spans="4:8" x14ac:dyDescent="0.2">
      <c r="D289" s="3" t="s">
        <v>172</v>
      </c>
    </row>
    <row r="290" spans="4:8" x14ac:dyDescent="0.2">
      <c r="D290" s="3" t="s">
        <v>197</v>
      </c>
    </row>
    <row r="291" spans="4:8" x14ac:dyDescent="0.2">
      <c r="D291" s="3" t="s">
        <v>203</v>
      </c>
    </row>
    <row r="292" spans="4:8" x14ac:dyDescent="0.2">
      <c r="D292" s="3" t="s">
        <v>204</v>
      </c>
      <c r="E292" t="s">
        <v>1011</v>
      </c>
      <c r="F292" t="s">
        <v>43</v>
      </c>
      <c r="G292" t="s">
        <v>5774</v>
      </c>
      <c r="H292" t="s">
        <v>5775</v>
      </c>
    </row>
    <row r="293" spans="4:8" x14ac:dyDescent="0.2">
      <c r="D293" s="3" t="s">
        <v>207</v>
      </c>
      <c r="E293" s="15" t="s">
        <v>5502</v>
      </c>
      <c r="F293" t="s">
        <v>60</v>
      </c>
      <c r="G293" t="s">
        <v>5572</v>
      </c>
      <c r="H293" t="s">
        <v>5573</v>
      </c>
    </row>
    <row r="294" spans="4:8" x14ac:dyDescent="0.2">
      <c r="D294" s="3" t="s">
        <v>242</v>
      </c>
      <c r="E294" s="15" t="s">
        <v>139</v>
      </c>
      <c r="F294" s="15" t="s">
        <v>43</v>
      </c>
      <c r="G294" t="s">
        <v>5622</v>
      </c>
      <c r="H294" t="s">
        <v>5623</v>
      </c>
    </row>
    <row r="295" spans="4:8" x14ac:dyDescent="0.2">
      <c r="D295" s="3" t="s">
        <v>243</v>
      </c>
      <c r="E295" s="15" t="s">
        <v>271</v>
      </c>
      <c r="F295" s="15" t="s">
        <v>43</v>
      </c>
      <c r="G295" t="s">
        <v>5596</v>
      </c>
      <c r="H295" t="s">
        <v>5597</v>
      </c>
    </row>
    <row r="296" spans="4:8" x14ac:dyDescent="0.2">
      <c r="D296" s="3" t="s">
        <v>256</v>
      </c>
      <c r="E296" s="15" t="s">
        <v>110</v>
      </c>
      <c r="F296" s="15" t="s">
        <v>43</v>
      </c>
      <c r="G296" t="s">
        <v>5630</v>
      </c>
      <c r="H296" t="s">
        <v>5631</v>
      </c>
    </row>
    <row r="297" spans="4:8" x14ac:dyDescent="0.2">
      <c r="D297" s="3" t="s">
        <v>258</v>
      </c>
    </row>
    <row r="298" spans="4:8" x14ac:dyDescent="0.2">
      <c r="D298" s="3" t="s">
        <v>259</v>
      </c>
      <c r="E298" t="s">
        <v>1117</v>
      </c>
      <c r="F298" t="s">
        <v>60</v>
      </c>
      <c r="G298" t="s">
        <v>5758</v>
      </c>
      <c r="H298" t="s">
        <v>5759</v>
      </c>
    </row>
    <row r="299" spans="4:8" x14ac:dyDescent="0.2">
      <c r="D299" s="3" t="s">
        <v>262</v>
      </c>
      <c r="F299" s="15" t="s">
        <v>43</v>
      </c>
      <c r="G299" t="s">
        <v>5826</v>
      </c>
      <c r="H299" t="s">
        <v>5827</v>
      </c>
    </row>
    <row r="300" spans="4:8" x14ac:dyDescent="0.2">
      <c r="D300" s="3" t="s">
        <v>266</v>
      </c>
      <c r="E300" s="15" t="s">
        <v>169</v>
      </c>
      <c r="F300" s="15" t="s">
        <v>157</v>
      </c>
      <c r="G300" t="s">
        <v>5624</v>
      </c>
      <c r="H300" t="s">
        <v>5625</v>
      </c>
    </row>
    <row r="301" spans="4:8" x14ac:dyDescent="0.2">
      <c r="D301" s="3" t="s">
        <v>268</v>
      </c>
      <c r="E301" s="15" t="s">
        <v>169</v>
      </c>
      <c r="F301" s="15" t="s">
        <v>157</v>
      </c>
      <c r="G301" t="s">
        <v>5624</v>
      </c>
      <c r="H301" t="s">
        <v>5625</v>
      </c>
    </row>
    <row r="302" spans="4:8" x14ac:dyDescent="0.2">
      <c r="D302" s="3" t="s">
        <v>273</v>
      </c>
      <c r="E302" s="15" t="s">
        <v>169</v>
      </c>
      <c r="F302" s="15" t="s">
        <v>157</v>
      </c>
      <c r="G302" t="s">
        <v>5624</v>
      </c>
      <c r="H302" t="s">
        <v>5625</v>
      </c>
    </row>
    <row r="303" spans="4:8" x14ac:dyDescent="0.2">
      <c r="D303" s="3" t="s">
        <v>281</v>
      </c>
    </row>
    <row r="304" spans="4:8" x14ac:dyDescent="0.2">
      <c r="D304" s="3" t="s">
        <v>292</v>
      </c>
      <c r="E304" s="15" t="s">
        <v>292</v>
      </c>
      <c r="F304" s="15" t="s">
        <v>60</v>
      </c>
      <c r="G304" t="s">
        <v>5594</v>
      </c>
      <c r="H304" t="s">
        <v>5595</v>
      </c>
    </row>
    <row r="305" spans="4:8" x14ac:dyDescent="0.2">
      <c r="D305" s="3" t="s">
        <v>309</v>
      </c>
      <c r="E305" s="15" t="s">
        <v>5505</v>
      </c>
      <c r="F305" s="15" t="s">
        <v>121</v>
      </c>
      <c r="G305" t="s">
        <v>5600</v>
      </c>
      <c r="H305" t="s">
        <v>5601</v>
      </c>
    </row>
    <row r="306" spans="4:8" x14ac:dyDescent="0.2">
      <c r="D306" s="3" t="s">
        <v>310</v>
      </c>
      <c r="E306" s="15" t="s">
        <v>5508</v>
      </c>
      <c r="F306" s="15" t="s">
        <v>43</v>
      </c>
      <c r="G306" t="s">
        <v>5586</v>
      </c>
      <c r="H306" t="s">
        <v>5587</v>
      </c>
    </row>
    <row r="307" spans="4:8" x14ac:dyDescent="0.2">
      <c r="D307" s="3" t="s">
        <v>312</v>
      </c>
    </row>
    <row r="308" spans="4:8" x14ac:dyDescent="0.2">
      <c r="D308" s="3" t="s">
        <v>317</v>
      </c>
      <c r="E308" t="s">
        <v>317</v>
      </c>
      <c r="F308" t="s">
        <v>43</v>
      </c>
      <c r="G308" t="s">
        <v>5792</v>
      </c>
      <c r="H308" t="s">
        <v>5793</v>
      </c>
    </row>
    <row r="309" spans="4:8" x14ac:dyDescent="0.2">
      <c r="D309" s="3" t="s">
        <v>320</v>
      </c>
      <c r="E309" s="15" t="s">
        <v>5502</v>
      </c>
      <c r="F309" t="s">
        <v>60</v>
      </c>
      <c r="G309" t="s">
        <v>5572</v>
      </c>
      <c r="H309" t="s">
        <v>5573</v>
      </c>
    </row>
    <row r="310" spans="4:8" x14ac:dyDescent="0.2">
      <c r="D310" s="3" t="s">
        <v>324</v>
      </c>
      <c r="G310" t="s">
        <v>5828</v>
      </c>
      <c r="H310" t="s">
        <v>5829</v>
      </c>
    </row>
    <row r="311" spans="4:8" x14ac:dyDescent="0.2">
      <c r="D311" s="3" t="s">
        <v>346</v>
      </c>
      <c r="E311" t="s">
        <v>685</v>
      </c>
      <c r="F311" t="s">
        <v>60</v>
      </c>
      <c r="G311" t="s">
        <v>5985</v>
      </c>
      <c r="H311" t="s">
        <v>5986</v>
      </c>
    </row>
    <row r="312" spans="4:8" x14ac:dyDescent="0.2">
      <c r="D312" s="3" t="s">
        <v>349</v>
      </c>
      <c r="E312" t="s">
        <v>685</v>
      </c>
      <c r="F312" t="s">
        <v>60</v>
      </c>
      <c r="G312" t="s">
        <v>5985</v>
      </c>
      <c r="H312" t="s">
        <v>5986</v>
      </c>
    </row>
    <row r="313" spans="4:8" x14ac:dyDescent="0.2">
      <c r="D313" s="3" t="s">
        <v>357</v>
      </c>
    </row>
    <row r="314" spans="4:8" x14ac:dyDescent="0.2">
      <c r="D314" s="3" t="s">
        <v>390</v>
      </c>
      <c r="E314" s="15" t="s">
        <v>115</v>
      </c>
      <c r="F314" s="15" t="s">
        <v>114</v>
      </c>
      <c r="G314" t="s">
        <v>5604</v>
      </c>
      <c r="H314" t="s">
        <v>5605</v>
      </c>
    </row>
    <row r="315" spans="4:8" x14ac:dyDescent="0.2">
      <c r="D315" s="3" t="s">
        <v>118</v>
      </c>
    </row>
    <row r="316" spans="4:8" x14ac:dyDescent="0.2">
      <c r="D316" s="3" t="s">
        <v>436</v>
      </c>
      <c r="E316" s="15" t="s">
        <v>5502</v>
      </c>
      <c r="F316" t="s">
        <v>60</v>
      </c>
      <c r="G316" t="s">
        <v>5572</v>
      </c>
      <c r="H316" t="s">
        <v>5573</v>
      </c>
    </row>
    <row r="317" spans="4:8" x14ac:dyDescent="0.2">
      <c r="D317" s="3" t="s">
        <v>438</v>
      </c>
      <c r="E317" s="15" t="s">
        <v>169</v>
      </c>
      <c r="F317" s="15" t="s">
        <v>157</v>
      </c>
      <c r="G317" t="s">
        <v>5624</v>
      </c>
      <c r="H317" t="s">
        <v>5625</v>
      </c>
    </row>
    <row r="318" spans="4:8" x14ac:dyDescent="0.2">
      <c r="D318" s="3" t="s">
        <v>444</v>
      </c>
    </row>
    <row r="319" spans="4:8" x14ac:dyDescent="0.2">
      <c r="D319" s="3" t="s">
        <v>170</v>
      </c>
      <c r="E319" s="15" t="s">
        <v>115</v>
      </c>
      <c r="F319" s="15" t="s">
        <v>114</v>
      </c>
      <c r="G319" t="s">
        <v>5604</v>
      </c>
      <c r="H319" t="s">
        <v>5605</v>
      </c>
    </row>
    <row r="320" spans="4:8" x14ac:dyDescent="0.2">
      <c r="D320" s="3" t="s">
        <v>457</v>
      </c>
      <c r="E320" s="15" t="s">
        <v>457</v>
      </c>
      <c r="F320" t="s">
        <v>60</v>
      </c>
      <c r="G320" t="s">
        <v>5790</v>
      </c>
      <c r="H320" t="s">
        <v>5791</v>
      </c>
    </row>
    <row r="321" spans="4:8" x14ac:dyDescent="0.2">
      <c r="D321" s="3" t="s">
        <v>476</v>
      </c>
      <c r="E321" s="15" t="s">
        <v>169</v>
      </c>
      <c r="F321" s="15" t="s">
        <v>157</v>
      </c>
      <c r="G321" t="s">
        <v>5624</v>
      </c>
      <c r="H321" t="s">
        <v>5625</v>
      </c>
    </row>
    <row r="322" spans="4:8" x14ac:dyDescent="0.2">
      <c r="D322" s="3" t="s">
        <v>5771</v>
      </c>
      <c r="E322" s="15" t="s">
        <v>169</v>
      </c>
      <c r="F322" s="15" t="s">
        <v>157</v>
      </c>
      <c r="G322" t="s">
        <v>5624</v>
      </c>
      <c r="H322" t="s">
        <v>5625</v>
      </c>
    </row>
    <row r="323" spans="4:8" x14ac:dyDescent="0.2">
      <c r="D323" s="3" t="s">
        <v>494</v>
      </c>
      <c r="E323" s="15" t="s">
        <v>290</v>
      </c>
      <c r="F323" s="15" t="s">
        <v>121</v>
      </c>
      <c r="G323" t="s">
        <v>5616</v>
      </c>
      <c r="H323" t="s">
        <v>5617</v>
      </c>
    </row>
    <row r="324" spans="4:8" x14ac:dyDescent="0.2">
      <c r="D324" s="3" t="s">
        <v>497</v>
      </c>
      <c r="E324" s="15" t="s">
        <v>169</v>
      </c>
      <c r="F324" s="15" t="s">
        <v>157</v>
      </c>
      <c r="G324" t="s">
        <v>5624</v>
      </c>
      <c r="H324" t="s">
        <v>5625</v>
      </c>
    </row>
    <row r="325" spans="4:8" x14ac:dyDescent="0.2">
      <c r="D325" s="3" t="s">
        <v>269</v>
      </c>
    </row>
    <row r="326" spans="4:8" x14ac:dyDescent="0.2">
      <c r="D326" s="3" t="s">
        <v>224</v>
      </c>
      <c r="E326" s="15" t="s">
        <v>292</v>
      </c>
      <c r="F326" s="15" t="s">
        <v>60</v>
      </c>
      <c r="G326" t="s">
        <v>5594</v>
      </c>
      <c r="H326" t="s">
        <v>5595</v>
      </c>
    </row>
    <row r="327" spans="4:8" x14ac:dyDescent="0.2">
      <c r="D327" s="3" t="s">
        <v>514</v>
      </c>
      <c r="E327" t="s">
        <v>5658</v>
      </c>
      <c r="F327" t="s">
        <v>43</v>
      </c>
      <c r="G327" t="s">
        <v>5776</v>
      </c>
      <c r="H327" t="s">
        <v>5777</v>
      </c>
    </row>
    <row r="328" spans="4:8" x14ac:dyDescent="0.2">
      <c r="D328" s="3" t="s">
        <v>517</v>
      </c>
    </row>
    <row r="329" spans="4:8" x14ac:dyDescent="0.2">
      <c r="D329" s="3" t="s">
        <v>519</v>
      </c>
      <c r="E329" s="16" t="s">
        <v>143</v>
      </c>
      <c r="F329" s="15" t="s">
        <v>114</v>
      </c>
      <c r="G329" t="s">
        <v>5638</v>
      </c>
      <c r="H329" t="s">
        <v>5639</v>
      </c>
    </row>
    <row r="330" spans="4:8" x14ac:dyDescent="0.2">
      <c r="D330" s="3" t="s">
        <v>522</v>
      </c>
      <c r="E330" s="15" t="s">
        <v>90</v>
      </c>
      <c r="F330" s="15" t="s">
        <v>43</v>
      </c>
      <c r="G330" t="s">
        <v>5632</v>
      </c>
      <c r="H330" t="s">
        <v>5633</v>
      </c>
    </row>
    <row r="331" spans="4:8" x14ac:dyDescent="0.2">
      <c r="D331" s="3" t="s">
        <v>526</v>
      </c>
      <c r="E331" s="15" t="s">
        <v>274</v>
      </c>
      <c r="F331" t="s">
        <v>60</v>
      </c>
      <c r="G331" t="s">
        <v>5614</v>
      </c>
      <c r="H331" t="s">
        <v>5615</v>
      </c>
    </row>
    <row r="332" spans="4:8" x14ac:dyDescent="0.2">
      <c r="D332" s="3" t="s">
        <v>528</v>
      </c>
      <c r="E332" s="15" t="s">
        <v>90</v>
      </c>
      <c r="F332" s="15" t="s">
        <v>43</v>
      </c>
      <c r="G332" t="s">
        <v>5632</v>
      </c>
      <c r="H332" t="s">
        <v>5633</v>
      </c>
    </row>
    <row r="333" spans="4:8" x14ac:dyDescent="0.2">
      <c r="D333" s="3" t="s">
        <v>530</v>
      </c>
      <c r="E333" t="s">
        <v>657</v>
      </c>
      <c r="F333" t="s">
        <v>43</v>
      </c>
      <c r="G333" t="s">
        <v>5686</v>
      </c>
      <c r="H333" t="s">
        <v>5687</v>
      </c>
    </row>
    <row r="334" spans="4:8" x14ac:dyDescent="0.2">
      <c r="D334" s="3" t="s">
        <v>539</v>
      </c>
    </row>
    <row r="335" spans="4:8" x14ac:dyDescent="0.2">
      <c r="D335" s="3" t="s">
        <v>540</v>
      </c>
      <c r="E335" t="s">
        <v>540</v>
      </c>
      <c r="F335" t="s">
        <v>43</v>
      </c>
      <c r="G335" t="s">
        <v>5854</v>
      </c>
      <c r="H335" t="s">
        <v>5855</v>
      </c>
    </row>
    <row r="336" spans="4:8" x14ac:dyDescent="0.2">
      <c r="D336" s="3" t="s">
        <v>544</v>
      </c>
    </row>
    <row r="337" spans="4:8" x14ac:dyDescent="0.2">
      <c r="D337" s="3" t="s">
        <v>545</v>
      </c>
      <c r="E337" t="s">
        <v>968</v>
      </c>
      <c r="F337" t="s">
        <v>43</v>
      </c>
      <c r="G337" t="s">
        <v>5846</v>
      </c>
      <c r="H337" t="s">
        <v>5847</v>
      </c>
    </row>
    <row r="338" spans="4:8" x14ac:dyDescent="0.2">
      <c r="D338" s="3" t="s">
        <v>546</v>
      </c>
      <c r="E338" t="s">
        <v>5643</v>
      </c>
      <c r="F338" t="s">
        <v>43</v>
      </c>
      <c r="G338" t="s">
        <v>5820</v>
      </c>
      <c r="H338" t="s">
        <v>5821</v>
      </c>
    </row>
    <row r="339" spans="4:8" x14ac:dyDescent="0.2">
      <c r="D339" s="3" t="s">
        <v>552</v>
      </c>
      <c r="E339" s="15" t="s">
        <v>5505</v>
      </c>
      <c r="F339" s="15" t="s">
        <v>121</v>
      </c>
      <c r="G339" t="s">
        <v>5600</v>
      </c>
      <c r="H339" t="s">
        <v>5601</v>
      </c>
    </row>
    <row r="340" spans="4:8" x14ac:dyDescent="0.2">
      <c r="D340" s="3" t="s">
        <v>555</v>
      </c>
      <c r="E340" s="15" t="s">
        <v>110</v>
      </c>
      <c r="F340" s="15" t="s">
        <v>43</v>
      </c>
      <c r="G340" t="s">
        <v>5630</v>
      </c>
      <c r="H340" t="s">
        <v>5631</v>
      </c>
    </row>
    <row r="341" spans="4:8" x14ac:dyDescent="0.2">
      <c r="D341" s="3" t="s">
        <v>560</v>
      </c>
      <c r="E341" t="s">
        <v>560</v>
      </c>
      <c r="F341" t="s">
        <v>121</v>
      </c>
      <c r="G341" t="s">
        <v>5832</v>
      </c>
      <c r="H341" t="s">
        <v>5833</v>
      </c>
    </row>
    <row r="342" spans="4:8" x14ac:dyDescent="0.2">
      <c r="D342" s="3" t="s">
        <v>570</v>
      </c>
      <c r="E342" t="s">
        <v>790</v>
      </c>
      <c r="F342" t="s">
        <v>114</v>
      </c>
      <c r="G342" t="s">
        <v>5748</v>
      </c>
      <c r="H342" t="s">
        <v>5749</v>
      </c>
    </row>
    <row r="343" spans="4:8" x14ac:dyDescent="0.2">
      <c r="D343" s="3" t="s">
        <v>575</v>
      </c>
    </row>
    <row r="344" spans="4:8" x14ac:dyDescent="0.2">
      <c r="D344" s="3" t="s">
        <v>579</v>
      </c>
      <c r="E344" s="15" t="s">
        <v>554</v>
      </c>
      <c r="F344" t="s">
        <v>121</v>
      </c>
      <c r="G344" t="s">
        <v>5576</v>
      </c>
      <c r="H344" t="s">
        <v>5577</v>
      </c>
    </row>
    <row r="345" spans="4:8" x14ac:dyDescent="0.2">
      <c r="D345" s="3" t="s">
        <v>582</v>
      </c>
      <c r="E345" s="15" t="s">
        <v>90</v>
      </c>
      <c r="F345" s="15" t="s">
        <v>43</v>
      </c>
      <c r="G345" t="s">
        <v>5632</v>
      </c>
      <c r="H345" t="s">
        <v>5633</v>
      </c>
    </row>
    <row r="346" spans="4:8" x14ac:dyDescent="0.2">
      <c r="D346" s="3" t="s">
        <v>590</v>
      </c>
      <c r="E346" s="15" t="s">
        <v>165</v>
      </c>
      <c r="F346" s="15" t="s">
        <v>43</v>
      </c>
      <c r="G346" t="s">
        <v>5584</v>
      </c>
      <c r="H346" t="s">
        <v>5585</v>
      </c>
    </row>
    <row r="347" spans="4:8" x14ac:dyDescent="0.2">
      <c r="D347" s="3" t="s">
        <v>621</v>
      </c>
      <c r="E347" t="s">
        <v>739</v>
      </c>
      <c r="F347" s="15" t="s">
        <v>43</v>
      </c>
      <c r="G347" t="s">
        <v>5807</v>
      </c>
      <c r="H347" t="s">
        <v>5808</v>
      </c>
    </row>
    <row r="348" spans="4:8" x14ac:dyDescent="0.2">
      <c r="D348" s="3" t="s">
        <v>623</v>
      </c>
      <c r="E348" s="15" t="s">
        <v>1355</v>
      </c>
      <c r="F348" s="15" t="s">
        <v>114</v>
      </c>
      <c r="G348" t="s">
        <v>5620</v>
      </c>
      <c r="H348" t="s">
        <v>5621</v>
      </c>
    </row>
    <row r="349" spans="4:8" x14ac:dyDescent="0.2">
      <c r="D349" s="3" t="s">
        <v>633</v>
      </c>
      <c r="E349" s="15" t="s">
        <v>319</v>
      </c>
      <c r="F349" s="15" t="s">
        <v>43</v>
      </c>
      <c r="G349" t="s">
        <v>5568</v>
      </c>
      <c r="H349" t="s">
        <v>5569</v>
      </c>
    </row>
    <row r="350" spans="4:8" x14ac:dyDescent="0.2">
      <c r="D350" s="3" t="s">
        <v>649</v>
      </c>
      <c r="E350" t="s">
        <v>5640</v>
      </c>
      <c r="F350" t="s">
        <v>43</v>
      </c>
      <c r="G350" t="s">
        <v>5765</v>
      </c>
      <c r="H350" t="s">
        <v>5766</v>
      </c>
    </row>
    <row r="351" spans="4:8" x14ac:dyDescent="0.2">
      <c r="D351" s="3" t="s">
        <v>664</v>
      </c>
      <c r="E351" s="15" t="s">
        <v>169</v>
      </c>
      <c r="F351" s="15" t="s">
        <v>157</v>
      </c>
      <c r="G351" t="s">
        <v>5624</v>
      </c>
      <c r="H351" t="s">
        <v>5625</v>
      </c>
    </row>
    <row r="352" spans="4:8" x14ac:dyDescent="0.2">
      <c r="D352" s="3" t="s">
        <v>677</v>
      </c>
    </row>
    <row r="353" spans="4:8" x14ac:dyDescent="0.2">
      <c r="D353" s="3" t="s">
        <v>683</v>
      </c>
      <c r="E353" t="s">
        <v>129</v>
      </c>
      <c r="F353" t="s">
        <v>43</v>
      </c>
      <c r="G353" t="s">
        <v>5681</v>
      </c>
      <c r="H353" t="s">
        <v>5682</v>
      </c>
    </row>
    <row r="354" spans="4:8" x14ac:dyDescent="0.2">
      <c r="D354" s="3" t="s">
        <v>685</v>
      </c>
      <c r="E354" t="s">
        <v>685</v>
      </c>
      <c r="F354" t="s">
        <v>60</v>
      </c>
      <c r="G354" t="s">
        <v>5985</v>
      </c>
      <c r="H354" t="s">
        <v>5986</v>
      </c>
    </row>
    <row r="355" spans="4:8" x14ac:dyDescent="0.2">
      <c r="D355" s="3" t="s">
        <v>686</v>
      </c>
      <c r="E355" s="15" t="s">
        <v>90</v>
      </c>
      <c r="F355" s="15" t="s">
        <v>43</v>
      </c>
      <c r="G355" t="s">
        <v>5632</v>
      </c>
      <c r="H355" t="s">
        <v>5633</v>
      </c>
    </row>
    <row r="356" spans="4:8" x14ac:dyDescent="0.2">
      <c r="D356" s="3" t="s">
        <v>688</v>
      </c>
      <c r="E356" t="s">
        <v>319</v>
      </c>
      <c r="F356" t="s">
        <v>43</v>
      </c>
      <c r="G356" t="s">
        <v>5989</v>
      </c>
      <c r="H356" t="s">
        <v>5990</v>
      </c>
    </row>
    <row r="357" spans="4:8" x14ac:dyDescent="0.2">
      <c r="D357" s="3" t="s">
        <v>690</v>
      </c>
      <c r="E357" s="15" t="s">
        <v>319</v>
      </c>
      <c r="F357" s="15" t="s">
        <v>43</v>
      </c>
      <c r="G357" t="s">
        <v>5568</v>
      </c>
      <c r="H357" t="s">
        <v>5569</v>
      </c>
    </row>
    <row r="358" spans="4:8" x14ac:dyDescent="0.2">
      <c r="D358" s="3" t="s">
        <v>691</v>
      </c>
      <c r="E358" s="15" t="s">
        <v>319</v>
      </c>
      <c r="F358" s="15" t="s">
        <v>43</v>
      </c>
      <c r="G358" t="s">
        <v>5568</v>
      </c>
      <c r="H358" t="s">
        <v>5569</v>
      </c>
    </row>
    <row r="359" spans="4:8" x14ac:dyDescent="0.2">
      <c r="D359" s="3" t="s">
        <v>695</v>
      </c>
      <c r="E359" s="15" t="s">
        <v>246</v>
      </c>
      <c r="F359" s="15" t="s">
        <v>60</v>
      </c>
      <c r="G359" t="s">
        <v>5578</v>
      </c>
      <c r="H359" t="s">
        <v>5579</v>
      </c>
    </row>
    <row r="360" spans="4:8" x14ac:dyDescent="0.2">
      <c r="D360" s="3" t="s">
        <v>696</v>
      </c>
      <c r="E360" t="s">
        <v>5640</v>
      </c>
      <c r="F360" t="s">
        <v>43</v>
      </c>
      <c r="G360" t="s">
        <v>5765</v>
      </c>
      <c r="H360" t="s">
        <v>5766</v>
      </c>
    </row>
    <row r="361" spans="4:8" x14ac:dyDescent="0.2">
      <c r="D361" s="3" t="s">
        <v>699</v>
      </c>
    </row>
    <row r="362" spans="4:8" x14ac:dyDescent="0.2">
      <c r="D362" s="3" t="s">
        <v>717</v>
      </c>
      <c r="E362" t="s">
        <v>317</v>
      </c>
      <c r="F362" t="s">
        <v>114</v>
      </c>
      <c r="G362" t="s">
        <v>6005</v>
      </c>
      <c r="H362" t="s">
        <v>6006</v>
      </c>
    </row>
    <row r="363" spans="4:8" x14ac:dyDescent="0.2">
      <c r="D363" s="3" t="s">
        <v>731</v>
      </c>
      <c r="E363" s="15" t="s">
        <v>319</v>
      </c>
      <c r="F363" s="15" t="s">
        <v>43</v>
      </c>
      <c r="G363" t="s">
        <v>5568</v>
      </c>
      <c r="H363" t="s">
        <v>5569</v>
      </c>
    </row>
    <row r="364" spans="4:8" x14ac:dyDescent="0.2">
      <c r="D364" s="3" t="s">
        <v>734</v>
      </c>
      <c r="E364" s="15" t="s">
        <v>90</v>
      </c>
      <c r="F364" s="15" t="s">
        <v>43</v>
      </c>
      <c r="G364" t="s">
        <v>5632</v>
      </c>
      <c r="H364" t="s">
        <v>5633</v>
      </c>
    </row>
    <row r="365" spans="4:8" x14ac:dyDescent="0.2">
      <c r="D365" s="3" t="s">
        <v>735</v>
      </c>
      <c r="E365" s="16" t="s">
        <v>195</v>
      </c>
      <c r="F365" t="s">
        <v>60</v>
      </c>
      <c r="G365" t="s">
        <v>5610</v>
      </c>
      <c r="H365" t="s">
        <v>5611</v>
      </c>
    </row>
    <row r="366" spans="4:8" x14ac:dyDescent="0.2">
      <c r="D366" s="3" t="s">
        <v>737</v>
      </c>
      <c r="E366" s="15" t="s">
        <v>554</v>
      </c>
      <c r="F366" t="s">
        <v>121</v>
      </c>
      <c r="G366" t="s">
        <v>5576</v>
      </c>
      <c r="H366" t="s">
        <v>5577</v>
      </c>
    </row>
    <row r="367" spans="4:8" x14ac:dyDescent="0.2">
      <c r="D367" s="3" t="s">
        <v>738</v>
      </c>
    </row>
    <row r="368" spans="4:8" x14ac:dyDescent="0.2">
      <c r="D368" s="3" t="s">
        <v>739</v>
      </c>
      <c r="E368" t="s">
        <v>739</v>
      </c>
      <c r="F368" s="15" t="s">
        <v>43</v>
      </c>
      <c r="G368" t="s">
        <v>5807</v>
      </c>
      <c r="H368" t="s">
        <v>5808</v>
      </c>
    </row>
    <row r="369" spans="4:8" x14ac:dyDescent="0.2">
      <c r="D369" s="3" t="s">
        <v>741</v>
      </c>
      <c r="E369" s="15" t="s">
        <v>319</v>
      </c>
      <c r="F369" s="15" t="s">
        <v>43</v>
      </c>
      <c r="G369" t="s">
        <v>5568</v>
      </c>
      <c r="H369" t="s">
        <v>5569</v>
      </c>
    </row>
    <row r="370" spans="4:8" x14ac:dyDescent="0.2">
      <c r="D370" s="3" t="s">
        <v>743</v>
      </c>
      <c r="E370" s="15" t="s">
        <v>5505</v>
      </c>
      <c r="F370" t="s">
        <v>121</v>
      </c>
      <c r="G370" t="s">
        <v>5600</v>
      </c>
      <c r="H370" t="s">
        <v>5601</v>
      </c>
    </row>
    <row r="371" spans="4:8" x14ac:dyDescent="0.2">
      <c r="D371" s="3" t="s">
        <v>747</v>
      </c>
      <c r="E371" s="15" t="s">
        <v>319</v>
      </c>
      <c r="F371" s="15" t="s">
        <v>43</v>
      </c>
      <c r="G371" t="s">
        <v>5568</v>
      </c>
      <c r="H371" t="s">
        <v>5569</v>
      </c>
    </row>
    <row r="372" spans="4:8" x14ac:dyDescent="0.2">
      <c r="D372" s="3" t="s">
        <v>750</v>
      </c>
      <c r="E372" s="15" t="s">
        <v>90</v>
      </c>
      <c r="F372" s="15" t="s">
        <v>43</v>
      </c>
      <c r="G372" t="s">
        <v>5632</v>
      </c>
      <c r="H372" t="s">
        <v>5633</v>
      </c>
    </row>
    <row r="373" spans="4:8" x14ac:dyDescent="0.2">
      <c r="D373" s="3" t="s">
        <v>751</v>
      </c>
      <c r="E373" t="s">
        <v>5643</v>
      </c>
      <c r="F373" t="s">
        <v>43</v>
      </c>
      <c r="G373" t="s">
        <v>5820</v>
      </c>
      <c r="H373" t="s">
        <v>5821</v>
      </c>
    </row>
    <row r="374" spans="4:8" x14ac:dyDescent="0.2">
      <c r="D374" s="3" t="s">
        <v>757</v>
      </c>
    </row>
    <row r="375" spans="4:8" x14ac:dyDescent="0.2">
      <c r="D375" s="3" t="s">
        <v>762</v>
      </c>
      <c r="E375" t="s">
        <v>529</v>
      </c>
      <c r="F375" t="s">
        <v>114</v>
      </c>
      <c r="G375" t="s">
        <v>5756</v>
      </c>
      <c r="H375" t="s">
        <v>5757</v>
      </c>
    </row>
    <row r="376" spans="4:8" x14ac:dyDescent="0.2">
      <c r="D376" s="3" t="s">
        <v>763</v>
      </c>
      <c r="E376" t="s">
        <v>5764</v>
      </c>
      <c r="F376" t="s">
        <v>60</v>
      </c>
      <c r="G376" t="s">
        <v>5762</v>
      </c>
      <c r="H376" t="s">
        <v>5763</v>
      </c>
    </row>
    <row r="377" spans="4:8" x14ac:dyDescent="0.2">
      <c r="D377" s="3" t="s">
        <v>769</v>
      </c>
    </row>
    <row r="378" spans="4:8" x14ac:dyDescent="0.2">
      <c r="D378" s="3" t="s">
        <v>773</v>
      </c>
    </row>
    <row r="379" spans="4:8" x14ac:dyDescent="0.2">
      <c r="D379" s="3" t="s">
        <v>776</v>
      </c>
    </row>
    <row r="380" spans="4:8" x14ac:dyDescent="0.2">
      <c r="D380" s="3" t="s">
        <v>781</v>
      </c>
    </row>
    <row r="381" spans="4:8" x14ac:dyDescent="0.2">
      <c r="D381" s="3" t="s">
        <v>800</v>
      </c>
      <c r="E381" s="15" t="s">
        <v>319</v>
      </c>
      <c r="F381" s="15" t="s">
        <v>43</v>
      </c>
      <c r="G381" t="s">
        <v>5568</v>
      </c>
      <c r="H381" t="s">
        <v>5569</v>
      </c>
    </row>
    <row r="382" spans="4:8" x14ac:dyDescent="0.2">
      <c r="D382" s="3" t="s">
        <v>802</v>
      </c>
      <c r="E382" s="3" t="s">
        <v>802</v>
      </c>
      <c r="F382" s="15" t="s">
        <v>43</v>
      </c>
      <c r="G382" t="s">
        <v>5850</v>
      </c>
      <c r="H382" t="s">
        <v>5851</v>
      </c>
    </row>
    <row r="383" spans="4:8" x14ac:dyDescent="0.2">
      <c r="D383" s="3" t="s">
        <v>823</v>
      </c>
      <c r="E383" t="s">
        <v>574</v>
      </c>
      <c r="F383" s="15" t="s">
        <v>43</v>
      </c>
      <c r="G383" t="s">
        <v>5856</v>
      </c>
      <c r="H383" t="s">
        <v>5857</v>
      </c>
    </row>
    <row r="384" spans="4:8" x14ac:dyDescent="0.2">
      <c r="D384" s="3" t="s">
        <v>850</v>
      </c>
      <c r="E384" t="s">
        <v>5501</v>
      </c>
      <c r="F384" t="s">
        <v>114</v>
      </c>
      <c r="G384" t="s">
        <v>5803</v>
      </c>
      <c r="H384" t="s">
        <v>5804</v>
      </c>
    </row>
    <row r="385" spans="4:8" x14ac:dyDescent="0.2">
      <c r="D385" s="3" t="s">
        <v>856</v>
      </c>
      <c r="E385" t="s">
        <v>129</v>
      </c>
      <c r="F385" t="s">
        <v>43</v>
      </c>
      <c r="G385" t="s">
        <v>5681</v>
      </c>
      <c r="H385" t="s">
        <v>5682</v>
      </c>
    </row>
    <row r="386" spans="4:8" x14ac:dyDescent="0.2">
      <c r="D386" s="3" t="s">
        <v>858</v>
      </c>
      <c r="E386" s="15" t="s">
        <v>191</v>
      </c>
      <c r="F386" t="s">
        <v>60</v>
      </c>
      <c r="G386" t="s">
        <v>5799</v>
      </c>
      <c r="H386" t="s">
        <v>5800</v>
      </c>
    </row>
    <row r="387" spans="4:8" x14ac:dyDescent="0.2">
      <c r="D387" s="3" t="s">
        <v>859</v>
      </c>
      <c r="E387" s="15" t="s">
        <v>285</v>
      </c>
      <c r="F387" s="15" t="s">
        <v>114</v>
      </c>
      <c r="G387" t="s">
        <v>5592</v>
      </c>
      <c r="H387" t="s">
        <v>5593</v>
      </c>
    </row>
    <row r="388" spans="4:8" x14ac:dyDescent="0.2">
      <c r="D388" s="3" t="s">
        <v>861</v>
      </c>
      <c r="E388" s="15" t="s">
        <v>319</v>
      </c>
      <c r="F388" s="15" t="s">
        <v>43</v>
      </c>
      <c r="G388" t="s">
        <v>5568</v>
      </c>
      <c r="H388" t="s">
        <v>5569</v>
      </c>
    </row>
    <row r="389" spans="4:8" x14ac:dyDescent="0.2">
      <c r="D389" s="3" t="s">
        <v>864</v>
      </c>
      <c r="E389" s="15" t="s">
        <v>319</v>
      </c>
      <c r="F389" s="15" t="s">
        <v>43</v>
      </c>
      <c r="G389" t="s">
        <v>5568</v>
      </c>
      <c r="H389" t="s">
        <v>5569</v>
      </c>
    </row>
    <row r="390" spans="4:8" x14ac:dyDescent="0.2">
      <c r="D390" s="3" t="s">
        <v>866</v>
      </c>
      <c r="E390" s="15" t="s">
        <v>866</v>
      </c>
      <c r="F390" t="s">
        <v>114</v>
      </c>
      <c r="G390" t="s">
        <v>5816</v>
      </c>
      <c r="H390" t="s">
        <v>5817</v>
      </c>
    </row>
    <row r="391" spans="4:8" x14ac:dyDescent="0.2">
      <c r="D391" s="3" t="s">
        <v>867</v>
      </c>
      <c r="E391" s="3" t="s">
        <v>867</v>
      </c>
      <c r="F391" t="s">
        <v>43</v>
      </c>
      <c r="G391" t="s">
        <v>6001</v>
      </c>
      <c r="H391" t="s">
        <v>6002</v>
      </c>
    </row>
    <row r="392" spans="4:8" x14ac:dyDescent="0.2">
      <c r="D392" s="3" t="s">
        <v>868</v>
      </c>
    </row>
    <row r="393" spans="4:8" x14ac:dyDescent="0.2">
      <c r="D393" s="3" t="s">
        <v>871</v>
      </c>
      <c r="E393" s="15" t="s">
        <v>319</v>
      </c>
      <c r="F393" s="15" t="s">
        <v>43</v>
      </c>
      <c r="G393" t="s">
        <v>5568</v>
      </c>
      <c r="H393" t="s">
        <v>5569</v>
      </c>
    </row>
    <row r="394" spans="4:8" x14ac:dyDescent="0.2">
      <c r="D394" s="3" t="s">
        <v>872</v>
      </c>
      <c r="E394" s="15" t="s">
        <v>880</v>
      </c>
      <c r="F394" s="15" t="s">
        <v>43</v>
      </c>
      <c r="G394" t="s">
        <v>5844</v>
      </c>
      <c r="H394" t="s">
        <v>5845</v>
      </c>
    </row>
    <row r="395" spans="4:8" x14ac:dyDescent="0.2">
      <c r="D395" s="3" t="s">
        <v>874</v>
      </c>
      <c r="E395" s="15" t="s">
        <v>271</v>
      </c>
      <c r="F395" s="15" t="s">
        <v>43</v>
      </c>
      <c r="G395" t="s">
        <v>5596</v>
      </c>
      <c r="H395" t="s">
        <v>5597</v>
      </c>
    </row>
    <row r="396" spans="4:8" x14ac:dyDescent="0.2">
      <c r="D396" s="3" t="s">
        <v>884</v>
      </c>
      <c r="E396" s="15" t="s">
        <v>319</v>
      </c>
      <c r="F396" s="15" t="s">
        <v>43</v>
      </c>
      <c r="G396" t="s">
        <v>5568</v>
      </c>
      <c r="H396" t="s">
        <v>5569</v>
      </c>
    </row>
    <row r="397" spans="4:8" x14ac:dyDescent="0.2">
      <c r="D397" s="3" t="s">
        <v>893</v>
      </c>
      <c r="E397" s="3" t="s">
        <v>893</v>
      </c>
      <c r="F397" t="s">
        <v>114</v>
      </c>
      <c r="G397" t="s">
        <v>5780</v>
      </c>
      <c r="H397" t="s">
        <v>5781</v>
      </c>
    </row>
    <row r="398" spans="4:8" x14ac:dyDescent="0.2">
      <c r="D398" s="3" t="s">
        <v>895</v>
      </c>
      <c r="E398" s="3" t="s">
        <v>895</v>
      </c>
      <c r="F398" t="s">
        <v>43</v>
      </c>
      <c r="G398" t="s">
        <v>5842</v>
      </c>
      <c r="H398" t="s">
        <v>5843</v>
      </c>
    </row>
    <row r="399" spans="4:8" x14ac:dyDescent="0.2">
      <c r="D399" s="3" t="s">
        <v>903</v>
      </c>
      <c r="E399" s="15" t="s">
        <v>165</v>
      </c>
      <c r="F399" s="15" t="s">
        <v>43</v>
      </c>
      <c r="G399" t="s">
        <v>5584</v>
      </c>
      <c r="H399" t="s">
        <v>5585</v>
      </c>
    </row>
    <row r="400" spans="4:8" x14ac:dyDescent="0.2">
      <c r="D400" s="3" t="s">
        <v>916</v>
      </c>
      <c r="E400" s="15" t="s">
        <v>169</v>
      </c>
      <c r="F400" s="15" t="s">
        <v>157</v>
      </c>
      <c r="G400" t="s">
        <v>5624</v>
      </c>
      <c r="H400" t="s">
        <v>5625</v>
      </c>
    </row>
    <row r="401" spans="4:8" x14ac:dyDescent="0.2">
      <c r="D401" s="3" t="s">
        <v>918</v>
      </c>
      <c r="E401" s="15" t="s">
        <v>319</v>
      </c>
      <c r="F401" s="15" t="s">
        <v>43</v>
      </c>
      <c r="G401" t="s">
        <v>5568</v>
      </c>
      <c r="H401" t="s">
        <v>5569</v>
      </c>
    </row>
    <row r="402" spans="4:8" x14ac:dyDescent="0.2">
      <c r="D402" s="3" t="s">
        <v>923</v>
      </c>
      <c r="E402" s="3" t="s">
        <v>923</v>
      </c>
      <c r="F402" t="s">
        <v>114</v>
      </c>
      <c r="G402" t="s">
        <v>6003</v>
      </c>
      <c r="H402" t="s">
        <v>6004</v>
      </c>
    </row>
    <row r="403" spans="4:8" x14ac:dyDescent="0.2">
      <c r="D403" s="3" t="s">
        <v>926</v>
      </c>
      <c r="E403" s="15" t="s">
        <v>222</v>
      </c>
      <c r="F403" t="s">
        <v>60</v>
      </c>
      <c r="G403" t="s">
        <v>5594</v>
      </c>
      <c r="H403" t="s">
        <v>5595</v>
      </c>
    </row>
    <row r="404" spans="4:8" x14ac:dyDescent="0.2">
      <c r="D404" s="3" t="s">
        <v>934</v>
      </c>
    </row>
    <row r="405" spans="4:8" x14ac:dyDescent="0.2">
      <c r="D405" s="3" t="s">
        <v>942</v>
      </c>
      <c r="E405" s="15" t="s">
        <v>83</v>
      </c>
      <c r="F405" s="15" t="s">
        <v>60</v>
      </c>
      <c r="G405" t="s">
        <v>5598</v>
      </c>
      <c r="H405" t="s">
        <v>5599</v>
      </c>
    </row>
    <row r="406" spans="4:8" x14ac:dyDescent="0.2">
      <c r="D406" s="3" t="s">
        <v>943</v>
      </c>
    </row>
    <row r="407" spans="4:8" x14ac:dyDescent="0.2">
      <c r="D407" s="3" t="s">
        <v>947</v>
      </c>
    </row>
    <row r="408" spans="4:8" x14ac:dyDescent="0.2">
      <c r="D408" s="3" t="s">
        <v>948</v>
      </c>
      <c r="E408" s="3" t="s">
        <v>802</v>
      </c>
      <c r="F408" s="15" t="s">
        <v>43</v>
      </c>
      <c r="G408" t="s">
        <v>5850</v>
      </c>
      <c r="H408" t="s">
        <v>5851</v>
      </c>
    </row>
    <row r="409" spans="4:8" x14ac:dyDescent="0.2">
      <c r="D409" s="3" t="s">
        <v>950</v>
      </c>
      <c r="E409" s="15" t="s">
        <v>5508</v>
      </c>
      <c r="F409" s="15" t="s">
        <v>43</v>
      </c>
      <c r="G409" t="s">
        <v>5586</v>
      </c>
      <c r="H409" t="s">
        <v>5587</v>
      </c>
    </row>
    <row r="410" spans="4:8" x14ac:dyDescent="0.2">
      <c r="D410" s="3" t="s">
        <v>956</v>
      </c>
      <c r="E410" s="15" t="s">
        <v>554</v>
      </c>
      <c r="F410" t="s">
        <v>121</v>
      </c>
      <c r="G410" t="s">
        <v>5576</v>
      </c>
      <c r="H410" t="s">
        <v>5577</v>
      </c>
    </row>
    <row r="411" spans="4:8" x14ac:dyDescent="0.2">
      <c r="D411" s="3" t="s">
        <v>959</v>
      </c>
      <c r="E411" t="s">
        <v>959</v>
      </c>
      <c r="F411" t="s">
        <v>43</v>
      </c>
      <c r="G411" t="s">
        <v>5995</v>
      </c>
      <c r="H411" t="s">
        <v>5996</v>
      </c>
    </row>
    <row r="412" spans="4:8" x14ac:dyDescent="0.2">
      <c r="D412" s="3" t="s">
        <v>115</v>
      </c>
      <c r="E412" s="15" t="s">
        <v>115</v>
      </c>
      <c r="F412" s="15" t="s">
        <v>114</v>
      </c>
      <c r="G412" t="s">
        <v>5604</v>
      </c>
      <c r="H412" t="s">
        <v>5605</v>
      </c>
    </row>
    <row r="413" spans="4:8" x14ac:dyDescent="0.2">
      <c r="D413" s="3" t="s">
        <v>971</v>
      </c>
      <c r="E413" s="15" t="s">
        <v>169</v>
      </c>
      <c r="F413" s="15" t="s">
        <v>157</v>
      </c>
      <c r="G413" t="s">
        <v>5834</v>
      </c>
      <c r="H413" t="s">
        <v>5835</v>
      </c>
    </row>
    <row r="414" spans="4:8" x14ac:dyDescent="0.2">
      <c r="D414" s="3" t="s">
        <v>976</v>
      </c>
      <c r="E414" s="15" t="s">
        <v>169</v>
      </c>
      <c r="F414" s="15" t="s">
        <v>157</v>
      </c>
      <c r="G414" t="s">
        <v>5624</v>
      </c>
      <c r="H414" t="s">
        <v>5625</v>
      </c>
    </row>
    <row r="415" spans="4:8" x14ac:dyDescent="0.2">
      <c r="D415" s="3" t="s">
        <v>1001</v>
      </c>
    </row>
    <row r="416" spans="4:8" x14ac:dyDescent="0.2">
      <c r="D416" s="3" t="s">
        <v>1021</v>
      </c>
      <c r="E416" s="15" t="s">
        <v>319</v>
      </c>
      <c r="F416" s="15" t="s">
        <v>43</v>
      </c>
      <c r="G416" t="s">
        <v>5568</v>
      </c>
      <c r="H416" t="s">
        <v>5569</v>
      </c>
    </row>
    <row r="417" spans="4:8" x14ac:dyDescent="0.2">
      <c r="D417" s="3" t="s">
        <v>1026</v>
      </c>
    </row>
    <row r="418" spans="4:8" x14ac:dyDescent="0.2">
      <c r="D418" s="3" t="s">
        <v>1034</v>
      </c>
    </row>
    <row r="419" spans="4:8" x14ac:dyDescent="0.2">
      <c r="D419" s="3" t="s">
        <v>1093</v>
      </c>
      <c r="E419" s="15" t="s">
        <v>409</v>
      </c>
      <c r="F419" t="s">
        <v>60</v>
      </c>
      <c r="G419" t="s">
        <v>5574</v>
      </c>
      <c r="H419" t="s">
        <v>5575</v>
      </c>
    </row>
    <row r="420" spans="4:8" x14ac:dyDescent="0.2">
      <c r="D420" s="3" t="s">
        <v>1103</v>
      </c>
      <c r="E420" s="15" t="s">
        <v>1103</v>
      </c>
      <c r="F420" s="15" t="s">
        <v>157</v>
      </c>
      <c r="G420" t="s">
        <v>5782</v>
      </c>
      <c r="H420" t="s">
        <v>5783</v>
      </c>
    </row>
    <row r="421" spans="4:8" x14ac:dyDescent="0.2">
      <c r="D421" s="3" t="s">
        <v>1106</v>
      </c>
      <c r="E421" t="s">
        <v>5665</v>
      </c>
      <c r="F421" t="s">
        <v>43</v>
      </c>
      <c r="G421" t="s">
        <v>6007</v>
      </c>
      <c r="H421" t="s">
        <v>6008</v>
      </c>
    </row>
    <row r="422" spans="4:8" x14ac:dyDescent="0.2">
      <c r="D422" s="3" t="s">
        <v>1107</v>
      </c>
      <c r="E422" s="15" t="s">
        <v>1107</v>
      </c>
      <c r="F422" s="15" t="s">
        <v>157</v>
      </c>
      <c r="G422" t="s">
        <v>5784</v>
      </c>
      <c r="H422" t="s">
        <v>5785</v>
      </c>
    </row>
    <row r="423" spans="4:8" x14ac:dyDescent="0.2">
      <c r="D423" s="3" t="s">
        <v>1108</v>
      </c>
      <c r="E423" s="15" t="s">
        <v>115</v>
      </c>
      <c r="F423" s="15" t="s">
        <v>114</v>
      </c>
      <c r="G423" t="s">
        <v>5604</v>
      </c>
      <c r="H423" t="s">
        <v>5605</v>
      </c>
    </row>
    <row r="424" spans="4:8" x14ac:dyDescent="0.2">
      <c r="D424" s="3" t="s">
        <v>1130</v>
      </c>
      <c r="E424" s="3" t="s">
        <v>1130</v>
      </c>
      <c r="F424" s="15" t="s">
        <v>43</v>
      </c>
      <c r="G424" t="s">
        <v>5852</v>
      </c>
      <c r="H424" t="s">
        <v>5853</v>
      </c>
    </row>
    <row r="425" spans="4:8" x14ac:dyDescent="0.2">
      <c r="D425" s="3" t="s">
        <v>1151</v>
      </c>
      <c r="E425" s="15" t="s">
        <v>90</v>
      </c>
      <c r="F425" s="15" t="s">
        <v>43</v>
      </c>
      <c r="G425" t="s">
        <v>5632</v>
      </c>
      <c r="H425" t="s">
        <v>5633</v>
      </c>
    </row>
    <row r="426" spans="4:8" x14ac:dyDescent="0.2">
      <c r="D426" s="3" t="s">
        <v>1157</v>
      </c>
      <c r="E426" s="3" t="s">
        <v>1157</v>
      </c>
      <c r="F426" s="15" t="s">
        <v>114</v>
      </c>
      <c r="G426" t="s">
        <v>5786</v>
      </c>
      <c r="H426" t="s">
        <v>5787</v>
      </c>
    </row>
    <row r="427" spans="4:8" x14ac:dyDescent="0.2">
      <c r="D427" s="3" t="s">
        <v>1163</v>
      </c>
    </row>
    <row r="428" spans="4:8" x14ac:dyDescent="0.2">
      <c r="D428" s="3" t="s">
        <v>1178</v>
      </c>
      <c r="E428" s="15" t="s">
        <v>5502</v>
      </c>
      <c r="F428" t="s">
        <v>60</v>
      </c>
      <c r="G428" t="s">
        <v>5572</v>
      </c>
      <c r="H428" t="s">
        <v>5573</v>
      </c>
    </row>
    <row r="429" spans="4:8" x14ac:dyDescent="0.2">
      <c r="D429" s="3" t="s">
        <v>1186</v>
      </c>
      <c r="E429" t="s">
        <v>5674</v>
      </c>
      <c r="F429" t="s">
        <v>43</v>
      </c>
      <c r="G429" t="s">
        <v>5675</v>
      </c>
      <c r="H429" t="s">
        <v>5676</v>
      </c>
    </row>
    <row r="430" spans="4:8" x14ac:dyDescent="0.2">
      <c r="D430" s="3" t="s">
        <v>1188</v>
      </c>
      <c r="E430" s="15" t="s">
        <v>104</v>
      </c>
      <c r="F430" t="s">
        <v>43</v>
      </c>
      <c r="G430" t="s">
        <v>5590</v>
      </c>
      <c r="H430" t="s">
        <v>5591</v>
      </c>
    </row>
    <row r="431" spans="4:8" x14ac:dyDescent="0.2">
      <c r="D431" s="3" t="s">
        <v>1195</v>
      </c>
      <c r="E431" t="s">
        <v>5665</v>
      </c>
      <c r="F431" t="s">
        <v>43</v>
      </c>
      <c r="G431" t="s">
        <v>6007</v>
      </c>
      <c r="H431" t="s">
        <v>6008</v>
      </c>
    </row>
    <row r="432" spans="4:8" x14ac:dyDescent="0.2">
      <c r="D432" s="3" t="s">
        <v>1206</v>
      </c>
      <c r="E432" s="15" t="s">
        <v>217</v>
      </c>
      <c r="F432" t="s">
        <v>43</v>
      </c>
      <c r="G432" t="s">
        <v>5612</v>
      </c>
      <c r="H432" t="s">
        <v>5613</v>
      </c>
    </row>
    <row r="433" spans="4:8" x14ac:dyDescent="0.2">
      <c r="D433" s="3" t="s">
        <v>1216</v>
      </c>
    </row>
    <row r="434" spans="4:8" x14ac:dyDescent="0.2">
      <c r="D434" s="3" t="s">
        <v>1219</v>
      </c>
      <c r="E434" s="15" t="s">
        <v>319</v>
      </c>
      <c r="F434" s="15" t="s">
        <v>43</v>
      </c>
      <c r="G434" t="s">
        <v>5568</v>
      </c>
      <c r="H434" t="s">
        <v>5569</v>
      </c>
    </row>
    <row r="435" spans="4:8" x14ac:dyDescent="0.2">
      <c r="D435" s="3" t="s">
        <v>1225</v>
      </c>
      <c r="E435" s="16" t="s">
        <v>195</v>
      </c>
      <c r="F435" t="s">
        <v>60</v>
      </c>
      <c r="G435" t="s">
        <v>5610</v>
      </c>
      <c r="H435" t="s">
        <v>5611</v>
      </c>
    </row>
    <row r="436" spans="4:8" x14ac:dyDescent="0.2">
      <c r="D436" s="3" t="s">
        <v>1229</v>
      </c>
      <c r="E436" s="3" t="s">
        <v>138</v>
      </c>
      <c r="F436" t="s">
        <v>43</v>
      </c>
      <c r="G436" t="s">
        <v>5790</v>
      </c>
      <c r="H436" t="s">
        <v>5791</v>
      </c>
    </row>
    <row r="437" spans="4:8" x14ac:dyDescent="0.2">
      <c r="D437" s="3" t="s">
        <v>1237</v>
      </c>
      <c r="E437" t="s">
        <v>1011</v>
      </c>
      <c r="F437" t="s">
        <v>43</v>
      </c>
      <c r="G437" t="s">
        <v>5774</v>
      </c>
      <c r="H437" t="s">
        <v>5775</v>
      </c>
    </row>
    <row r="438" spans="4:8" x14ac:dyDescent="0.2">
      <c r="D438" s="3" t="s">
        <v>1240</v>
      </c>
      <c r="E438" s="15" t="s">
        <v>110</v>
      </c>
      <c r="F438" s="15" t="s">
        <v>43</v>
      </c>
      <c r="G438" t="s">
        <v>5630</v>
      </c>
      <c r="H438" t="s">
        <v>5631</v>
      </c>
    </row>
    <row r="439" spans="4:8" x14ac:dyDescent="0.2">
      <c r="D439" s="3" t="s">
        <v>1247</v>
      </c>
    </row>
    <row r="440" spans="4:8" x14ac:dyDescent="0.2">
      <c r="D440" s="3" t="s">
        <v>1252</v>
      </c>
      <c r="E440" s="15" t="s">
        <v>5505</v>
      </c>
      <c r="F440" t="s">
        <v>121</v>
      </c>
      <c r="G440" t="s">
        <v>5600</v>
      </c>
      <c r="H440" t="s">
        <v>5601</v>
      </c>
    </row>
    <row r="441" spans="4:8" x14ac:dyDescent="0.2">
      <c r="D441" s="3" t="s">
        <v>1253</v>
      </c>
      <c r="E441" t="s">
        <v>5661</v>
      </c>
      <c r="F441" t="s">
        <v>43</v>
      </c>
      <c r="G441" t="s">
        <v>5805</v>
      </c>
      <c r="H441" t="s">
        <v>5806</v>
      </c>
    </row>
    <row r="442" spans="4:8" x14ac:dyDescent="0.2">
      <c r="D442" s="3" t="s">
        <v>1256</v>
      </c>
      <c r="E442" t="s">
        <v>5809</v>
      </c>
      <c r="F442" t="s">
        <v>121</v>
      </c>
      <c r="G442" t="s">
        <v>5810</v>
      </c>
      <c r="H442" t="s">
        <v>5811</v>
      </c>
    </row>
    <row r="443" spans="4:8" x14ac:dyDescent="0.2">
      <c r="D443" s="3" t="s">
        <v>1266</v>
      </c>
      <c r="E443" s="16" t="s">
        <v>195</v>
      </c>
      <c r="F443" t="s">
        <v>60</v>
      </c>
      <c r="G443" t="s">
        <v>5610</v>
      </c>
      <c r="H443" t="s">
        <v>5611</v>
      </c>
    </row>
    <row r="444" spans="4:8" x14ac:dyDescent="0.2">
      <c r="D444" s="3" t="s">
        <v>1267</v>
      </c>
      <c r="E444" t="s">
        <v>5764</v>
      </c>
      <c r="F444" t="s">
        <v>60</v>
      </c>
      <c r="G444" t="s">
        <v>5762</v>
      </c>
      <c r="H444" t="s">
        <v>5763</v>
      </c>
    </row>
    <row r="445" spans="4:8" x14ac:dyDescent="0.2">
      <c r="D445" s="3" t="s">
        <v>1269</v>
      </c>
    </row>
    <row r="446" spans="4:8" x14ac:dyDescent="0.2">
      <c r="D446" s="3" t="s">
        <v>1270</v>
      </c>
    </row>
    <row r="447" spans="4:8" x14ac:dyDescent="0.2">
      <c r="D447" s="3" t="s">
        <v>1274</v>
      </c>
      <c r="E447" s="15" t="s">
        <v>83</v>
      </c>
      <c r="F447" s="15" t="s">
        <v>60</v>
      </c>
      <c r="G447" t="s">
        <v>5598</v>
      </c>
      <c r="H447" t="s">
        <v>5599</v>
      </c>
    </row>
    <row r="448" spans="4:8" x14ac:dyDescent="0.2">
      <c r="D448" s="3" t="s">
        <v>1276</v>
      </c>
    </row>
    <row r="449" spans="4:8" x14ac:dyDescent="0.2">
      <c r="D449" s="3" t="s">
        <v>1297</v>
      </c>
      <c r="E449" s="3" t="s">
        <v>802</v>
      </c>
      <c r="F449" s="15" t="s">
        <v>43</v>
      </c>
      <c r="G449" t="s">
        <v>5850</v>
      </c>
      <c r="H449" t="s">
        <v>5851</v>
      </c>
    </row>
    <row r="450" spans="4:8" x14ac:dyDescent="0.2">
      <c r="D450" s="3" t="s">
        <v>1301</v>
      </c>
    </row>
    <row r="451" spans="4:8" x14ac:dyDescent="0.2">
      <c r="D451" s="3" t="s">
        <v>1306</v>
      </c>
      <c r="E451" s="15" t="s">
        <v>1108</v>
      </c>
      <c r="F451" t="s">
        <v>60</v>
      </c>
      <c r="G451" t="s">
        <v>5797</v>
      </c>
      <c r="H451" t="s">
        <v>5798</v>
      </c>
    </row>
    <row r="452" spans="4:8" x14ac:dyDescent="0.2">
      <c r="D452" s="3" t="s">
        <v>1316</v>
      </c>
      <c r="E452" t="s">
        <v>246</v>
      </c>
      <c r="F452" t="s">
        <v>43</v>
      </c>
      <c r="G452" t="s">
        <v>5754</v>
      </c>
      <c r="H452" t="s">
        <v>5755</v>
      </c>
    </row>
    <row r="453" spans="4:8" x14ac:dyDescent="0.2">
      <c r="D453" s="3" t="s">
        <v>1320</v>
      </c>
      <c r="E453" s="15" t="s">
        <v>90</v>
      </c>
      <c r="F453" s="15" t="s">
        <v>43</v>
      </c>
      <c r="G453" t="s">
        <v>5632</v>
      </c>
      <c r="H453" t="s">
        <v>5633</v>
      </c>
    </row>
    <row r="454" spans="4:8" x14ac:dyDescent="0.2">
      <c r="D454" s="3" t="s">
        <v>1327</v>
      </c>
      <c r="E454" s="15" t="s">
        <v>115</v>
      </c>
      <c r="F454" s="15" t="s">
        <v>114</v>
      </c>
      <c r="G454" t="s">
        <v>5604</v>
      </c>
      <c r="H454" t="s">
        <v>5605</v>
      </c>
    </row>
    <row r="455" spans="4:8" x14ac:dyDescent="0.2">
      <c r="D455" s="3" t="s">
        <v>1330</v>
      </c>
      <c r="E455" t="s">
        <v>657</v>
      </c>
      <c r="F455" t="s">
        <v>43</v>
      </c>
      <c r="G455" t="s">
        <v>5686</v>
      </c>
      <c r="H455" t="s">
        <v>5687</v>
      </c>
    </row>
    <row r="456" spans="4:8" x14ac:dyDescent="0.2">
      <c r="D456" s="3" t="s">
        <v>1340</v>
      </c>
    </row>
    <row r="457" spans="4:8" x14ac:dyDescent="0.2">
      <c r="D457" s="3" t="s">
        <v>1351</v>
      </c>
      <c r="E457" s="16" t="s">
        <v>195</v>
      </c>
      <c r="F457" t="s">
        <v>60</v>
      </c>
      <c r="G457" t="s">
        <v>5610</v>
      </c>
      <c r="H457" t="s">
        <v>5611</v>
      </c>
    </row>
    <row r="458" spans="4:8" x14ac:dyDescent="0.2">
      <c r="D458" s="3" t="s">
        <v>1369</v>
      </c>
      <c r="E458" t="s">
        <v>998</v>
      </c>
      <c r="F458" t="s">
        <v>60</v>
      </c>
      <c r="G458" t="s">
        <v>5689</v>
      </c>
      <c r="H458" t="s">
        <v>5690</v>
      </c>
    </row>
    <row r="459" spans="4:8" x14ac:dyDescent="0.2">
      <c r="D459" s="3" t="s">
        <v>1373</v>
      </c>
      <c r="E459" s="15" t="s">
        <v>104</v>
      </c>
      <c r="F459" t="s">
        <v>43</v>
      </c>
      <c r="G459" t="s">
        <v>5590</v>
      </c>
      <c r="H459" t="s">
        <v>5591</v>
      </c>
    </row>
    <row r="460" spans="4:8" x14ac:dyDescent="0.2">
      <c r="D460" s="3" t="s">
        <v>1374</v>
      </c>
      <c r="E460" s="15" t="s">
        <v>319</v>
      </c>
      <c r="F460" s="15" t="s">
        <v>43</v>
      </c>
      <c r="G460" t="s">
        <v>5568</v>
      </c>
      <c r="H460" t="s">
        <v>5569</v>
      </c>
    </row>
    <row r="461" spans="4:8" x14ac:dyDescent="0.2">
      <c r="D461" s="3" t="s">
        <v>5794</v>
      </c>
      <c r="E461" s="15" t="s">
        <v>290</v>
      </c>
      <c r="F461" s="15" t="s">
        <v>121</v>
      </c>
      <c r="G461" t="s">
        <v>5616</v>
      </c>
      <c r="H461" t="s">
        <v>5617</v>
      </c>
    </row>
    <row r="462" spans="4:8" x14ac:dyDescent="0.2">
      <c r="D462" s="3" t="s">
        <v>1385</v>
      </c>
      <c r="E462" s="3" t="s">
        <v>1385</v>
      </c>
      <c r="F462" t="s">
        <v>60</v>
      </c>
      <c r="G462" t="s">
        <v>5795</v>
      </c>
      <c r="H462" t="s">
        <v>5796</v>
      </c>
    </row>
    <row r="510" spans="11:11" x14ac:dyDescent="0.2">
      <c r="K510" s="23"/>
    </row>
    <row r="511" spans="11:11" x14ac:dyDescent="0.2">
      <c r="K511" s="23"/>
    </row>
  </sheetData>
  <autoFilter ref="A1:H506" xr:uid="{F8B6389A-86D8-4954-9FB2-7B2B7CA877FC}"/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summaryBelow="0" summaryRight="0"/>
  </sheetPr>
  <dimension ref="A1:BB1919"/>
  <sheetViews>
    <sheetView tabSelected="1" topLeftCell="H1" zoomScaleNormal="100" workbookViewId="0">
      <pane ySplit="1" topLeftCell="A2" activePane="bottomLeft" state="frozen"/>
      <selection pane="bottomLeft" activeCell="N13" sqref="N13"/>
    </sheetView>
  </sheetViews>
  <sheetFormatPr baseColWidth="10" defaultColWidth="12.5703125" defaultRowHeight="15" customHeight="1" x14ac:dyDescent="0.2"/>
  <cols>
    <col min="2" max="3" width="18.85546875" style="20" customWidth="1"/>
    <col min="4" max="8" width="18.85546875" customWidth="1"/>
    <col min="9" max="9" width="10.5703125" customWidth="1"/>
    <col min="10" max="11" width="18.85546875" customWidth="1"/>
    <col min="12" max="12" width="23.140625" customWidth="1"/>
    <col min="13" max="23" width="18.85546875" customWidth="1"/>
    <col min="24" max="26" width="18.85546875" style="20" customWidth="1"/>
    <col min="27" max="27" width="18.85546875" style="32" customWidth="1"/>
    <col min="28" max="28" width="39.7109375" customWidth="1"/>
    <col min="29" max="29" width="18.85546875" customWidth="1"/>
    <col min="30" max="31" width="16.140625" customWidth="1"/>
    <col min="32" max="54" width="18.85546875" customWidth="1"/>
  </cols>
  <sheetData>
    <row r="1" spans="1:54" ht="15.75" customHeight="1" x14ac:dyDescent="0.2">
      <c r="A1" t="s">
        <v>1418</v>
      </c>
      <c r="B1" s="1" t="s">
        <v>5968</v>
      </c>
      <c r="C1" s="1" t="s">
        <v>5969</v>
      </c>
      <c r="D1" s="1" t="s">
        <v>1419</v>
      </c>
      <c r="E1" s="26" t="s">
        <v>6689</v>
      </c>
      <c r="F1" s="1" t="s">
        <v>5970</v>
      </c>
      <c r="G1" s="1" t="s">
        <v>3</v>
      </c>
      <c r="H1" s="1" t="s">
        <v>4</v>
      </c>
      <c r="I1" s="1" t="s">
        <v>5</v>
      </c>
      <c r="J1" s="1" t="s">
        <v>6690</v>
      </c>
      <c r="K1" s="1" t="s">
        <v>7</v>
      </c>
      <c r="L1" s="1" t="s">
        <v>6042</v>
      </c>
      <c r="M1" s="1" t="s">
        <v>5972</v>
      </c>
      <c r="N1" s="1" t="s">
        <v>6060</v>
      </c>
      <c r="O1" s="1" t="s">
        <v>6692</v>
      </c>
      <c r="P1" s="1" t="s">
        <v>6063</v>
      </c>
      <c r="Q1" s="1" t="s">
        <v>6064</v>
      </c>
      <c r="R1" s="1" t="s">
        <v>5500</v>
      </c>
      <c r="S1" s="1" t="s">
        <v>5493</v>
      </c>
      <c r="T1" s="1" t="s">
        <v>10</v>
      </c>
      <c r="U1" s="1" t="s">
        <v>11</v>
      </c>
      <c r="V1" s="1" t="s">
        <v>6701</v>
      </c>
      <c r="W1" s="1" t="s">
        <v>6693</v>
      </c>
      <c r="X1" s="1" t="s">
        <v>6641</v>
      </c>
      <c r="Y1" s="1" t="s">
        <v>6642</v>
      </c>
      <c r="Z1" s="1" t="s">
        <v>6643</v>
      </c>
      <c r="AA1" s="38" t="s">
        <v>6694</v>
      </c>
      <c r="AB1" s="1" t="s">
        <v>6695</v>
      </c>
      <c r="AC1" s="1" t="s">
        <v>5533</v>
      </c>
      <c r="AD1" s="1" t="s">
        <v>5534</v>
      </c>
      <c r="AE1" s="1" t="s">
        <v>6654</v>
      </c>
      <c r="AF1" s="1" t="s">
        <v>16</v>
      </c>
      <c r="AG1" s="1" t="s">
        <v>17</v>
      </c>
      <c r="AH1" s="1" t="s">
        <v>18</v>
      </c>
      <c r="AI1" s="1" t="s">
        <v>19</v>
      </c>
      <c r="AJ1" s="1" t="s">
        <v>20</v>
      </c>
      <c r="AK1" s="1" t="s">
        <v>21</v>
      </c>
      <c r="AL1" s="1" t="s">
        <v>22</v>
      </c>
      <c r="AM1" s="1" t="s">
        <v>23</v>
      </c>
      <c r="AN1" s="1" t="s">
        <v>24</v>
      </c>
      <c r="AO1" s="1" t="s">
        <v>25</v>
      </c>
      <c r="AP1" s="1" t="s">
        <v>26</v>
      </c>
      <c r="AQ1" s="1" t="s">
        <v>27</v>
      </c>
      <c r="AR1" s="1" t="s">
        <v>28</v>
      </c>
      <c r="AS1" s="1" t="s">
        <v>29</v>
      </c>
      <c r="AT1" s="1" t="s">
        <v>30</v>
      </c>
      <c r="AU1" s="1" t="s">
        <v>31</v>
      </c>
      <c r="AV1" s="1" t="s">
        <v>32</v>
      </c>
      <c r="AW1" s="1" t="s">
        <v>33</v>
      </c>
      <c r="AX1" s="1" t="s">
        <v>34</v>
      </c>
      <c r="AY1" s="1" t="s">
        <v>35</v>
      </c>
      <c r="AZ1" s="1" t="s">
        <v>36</v>
      </c>
      <c r="BA1" s="1" t="s">
        <v>37</v>
      </c>
      <c r="BB1" s="1" t="s">
        <v>38</v>
      </c>
    </row>
    <row r="2" spans="1:54" ht="15.75" customHeight="1" x14ac:dyDescent="0.25">
      <c r="A2" t="s">
        <v>1458</v>
      </c>
      <c r="B2" s="17">
        <v>43452</v>
      </c>
      <c r="C2" s="17">
        <v>36404</v>
      </c>
      <c r="D2" s="21">
        <v>26</v>
      </c>
      <c r="E2" s="12" t="str">
        <f>IF(D2&lt;20," &lt; 20 ans", IF(D2&lt;30,"[20-30[ ans",IF(D2&lt;40,"[30-40[ ans",IF(D2&lt;50,"[40-50 [ ans",IF(D2&lt;60, "[50-60 [ ans","&gt; 60 ans")))))</f>
        <v>[20-30[ ans</v>
      </c>
      <c r="F2" s="3" t="s">
        <v>39</v>
      </c>
      <c r="G2" s="3" t="s">
        <v>40</v>
      </c>
      <c r="H2" s="4"/>
      <c r="I2" s="4"/>
      <c r="J2" s="3" t="s">
        <v>41</v>
      </c>
      <c r="K2" s="3" t="s">
        <v>42</v>
      </c>
      <c r="L2" s="3" t="s">
        <v>6043</v>
      </c>
      <c r="M2" s="3" t="s">
        <v>43</v>
      </c>
      <c r="N2" s="3" t="s">
        <v>6062</v>
      </c>
      <c r="O2" s="3" t="s">
        <v>271</v>
      </c>
      <c r="P2" s="16" t="s">
        <v>271</v>
      </c>
      <c r="Q2" s="3" t="s">
        <v>6033</v>
      </c>
      <c r="R2" s="3" t="s">
        <v>5596</v>
      </c>
      <c r="S2" s="3" t="s">
        <v>5597</v>
      </c>
      <c r="T2" s="3" t="s">
        <v>45</v>
      </c>
      <c r="U2" s="3" t="s">
        <v>39</v>
      </c>
      <c r="V2" s="3" t="s">
        <v>6053</v>
      </c>
      <c r="W2" s="3" t="s">
        <v>46</v>
      </c>
      <c r="X2" s="17">
        <v>42736</v>
      </c>
      <c r="Y2" s="3">
        <f>IF((B2-X2&lt;=365)*(B2-X2&gt;0),0,(YEAR(B2)-YEAR(X2)))</f>
        <v>1</v>
      </c>
      <c r="Z2" s="3" t="str">
        <f>IF((B2-X2&lt;=365)*(B2-X2&gt;0),INT(12*(B2-X2)/365) &amp; " Mois",(YEAR(B2)-YEAR(X2)) &amp; " an (s)")</f>
        <v>1 an (s)</v>
      </c>
      <c r="AA2" s="37"/>
      <c r="AB2" s="3" t="s">
        <v>47</v>
      </c>
      <c r="AC2" s="3">
        <v>0</v>
      </c>
      <c r="AD2" s="3" t="s">
        <v>6673</v>
      </c>
      <c r="AE2" s="3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</row>
    <row r="3" spans="1:54" ht="15.75" customHeight="1" x14ac:dyDescent="0.25">
      <c r="A3" t="s">
        <v>1461</v>
      </c>
      <c r="B3" s="17">
        <v>43453</v>
      </c>
      <c r="C3" s="17">
        <v>28525</v>
      </c>
      <c r="D3" s="21">
        <v>47</v>
      </c>
      <c r="E3" s="12" t="str">
        <f t="shared" ref="E3:E66" si="0">IF(D3&lt;20," &lt; 20 ans", IF(D3&lt;30,"[20-30[ ans",IF(D3&lt;40,"[30-40[ ans",IF(D3&lt;50,"[40-50 [ ans",IF(D3&lt;60, "[50-60 [ ans","&gt; 60 ans")))))</f>
        <v>[40-50 [ ans</v>
      </c>
      <c r="F3" s="3" t="s">
        <v>48</v>
      </c>
      <c r="G3" s="3" t="s">
        <v>40</v>
      </c>
      <c r="H3" s="4"/>
      <c r="I3" s="4"/>
      <c r="J3" s="3" t="s">
        <v>49</v>
      </c>
      <c r="K3" s="3" t="s">
        <v>50</v>
      </c>
      <c r="L3" s="3" t="s">
        <v>6044</v>
      </c>
      <c r="M3" s="3" t="s">
        <v>51</v>
      </c>
      <c r="N3" s="3" t="s">
        <v>6062</v>
      </c>
      <c r="O3" s="3" t="s">
        <v>52</v>
      </c>
      <c r="P3" s="3" t="s">
        <v>319</v>
      </c>
      <c r="Q3" s="3" t="s">
        <v>6033</v>
      </c>
      <c r="R3" s="3" t="s">
        <v>5568</v>
      </c>
      <c r="S3" s="3" t="s">
        <v>5569</v>
      </c>
      <c r="T3" s="3" t="s">
        <v>45</v>
      </c>
      <c r="U3" s="3" t="s">
        <v>53</v>
      </c>
      <c r="V3" s="3" t="s">
        <v>6054</v>
      </c>
      <c r="W3" s="3" t="s">
        <v>46</v>
      </c>
      <c r="X3" s="17">
        <v>43522</v>
      </c>
      <c r="Y3" s="17"/>
      <c r="Z3" s="3"/>
      <c r="AA3" s="37"/>
      <c r="AB3" s="3" t="s">
        <v>47</v>
      </c>
      <c r="AC3" s="3">
        <v>0</v>
      </c>
      <c r="AD3" s="3" t="s">
        <v>6673</v>
      </c>
      <c r="AE3" s="3" t="s">
        <v>6673</v>
      </c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</row>
    <row r="4" spans="1:54" ht="15.75" customHeight="1" x14ac:dyDescent="0.25">
      <c r="A4" t="s">
        <v>1463</v>
      </c>
      <c r="B4" s="17">
        <v>43454</v>
      </c>
      <c r="C4" s="17">
        <v>28484</v>
      </c>
      <c r="D4" s="21">
        <v>48</v>
      </c>
      <c r="E4" s="12" t="str">
        <f t="shared" si="0"/>
        <v>[40-50 [ ans</v>
      </c>
      <c r="F4" s="3" t="s">
        <v>54</v>
      </c>
      <c r="G4" s="3" t="s">
        <v>55</v>
      </c>
      <c r="H4" s="4"/>
      <c r="I4" s="4"/>
      <c r="J4" s="3" t="s">
        <v>49</v>
      </c>
      <c r="K4" s="3" t="s">
        <v>56</v>
      </c>
      <c r="L4" s="3" t="s">
        <v>6045</v>
      </c>
      <c r="M4" s="3" t="s">
        <v>51</v>
      </c>
      <c r="N4" s="3" t="s">
        <v>6062</v>
      </c>
      <c r="O4" s="3" t="s">
        <v>57</v>
      </c>
      <c r="P4" s="3" t="s">
        <v>57</v>
      </c>
      <c r="Q4" s="3" t="s">
        <v>6033</v>
      </c>
      <c r="R4" s="3" t="s">
        <v>5570</v>
      </c>
      <c r="S4" s="3" t="s">
        <v>5571</v>
      </c>
      <c r="T4" s="3" t="s">
        <v>45</v>
      </c>
      <c r="U4" s="3" t="s">
        <v>58</v>
      </c>
      <c r="V4" s="3" t="s">
        <v>6055</v>
      </c>
      <c r="W4" s="3" t="s">
        <v>46</v>
      </c>
      <c r="X4" s="17">
        <v>39814</v>
      </c>
      <c r="Y4" s="3">
        <f>IF((B4-X4&lt;=365)*(B4-X4&gt;0),0,(YEAR(B4)-YEAR(X4)))</f>
        <v>9</v>
      </c>
      <c r="Z4" s="3" t="str">
        <f>IF((B4-X4&lt;=365)*(B4-X4&gt;0),INT(12*(B4-X4)/365) &amp; " Mois",(YEAR(B4)-YEAR(X4)) &amp; " an (s)")</f>
        <v>9 an (s)</v>
      </c>
      <c r="AA4" s="37"/>
      <c r="AB4" s="3" t="s">
        <v>47</v>
      </c>
      <c r="AC4" s="3">
        <v>0</v>
      </c>
      <c r="AD4" s="3" t="s">
        <v>6673</v>
      </c>
      <c r="AE4" s="3" t="s">
        <v>6673</v>
      </c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</row>
    <row r="5" spans="1:54" ht="15.75" customHeight="1" x14ac:dyDescent="0.25">
      <c r="A5" t="s">
        <v>1466</v>
      </c>
      <c r="B5" s="17">
        <v>43455</v>
      </c>
      <c r="C5" s="17">
        <v>31449</v>
      </c>
      <c r="D5" s="21">
        <v>39</v>
      </c>
      <c r="E5" s="12" t="str">
        <f t="shared" si="0"/>
        <v>[30-40[ ans</v>
      </c>
      <c r="F5" s="3" t="s">
        <v>54</v>
      </c>
      <c r="G5" s="3" t="s">
        <v>40</v>
      </c>
      <c r="H5" s="4"/>
      <c r="I5" s="4"/>
      <c r="J5" s="3" t="s">
        <v>41</v>
      </c>
      <c r="K5" s="3" t="s">
        <v>59</v>
      </c>
      <c r="L5" s="3" t="s">
        <v>6046</v>
      </c>
      <c r="M5" s="3" t="s">
        <v>60</v>
      </c>
      <c r="N5" s="3" t="s">
        <v>6062</v>
      </c>
      <c r="O5" s="3" t="s">
        <v>61</v>
      </c>
      <c r="P5" s="3" t="s">
        <v>61</v>
      </c>
      <c r="Q5" s="3" t="s">
        <v>6032</v>
      </c>
      <c r="R5" s="3" t="s">
        <v>6009</v>
      </c>
      <c r="S5" s="3" t="s">
        <v>6010</v>
      </c>
      <c r="T5" s="3" t="s">
        <v>45</v>
      </c>
      <c r="U5" s="3" t="s">
        <v>39</v>
      </c>
      <c r="V5" s="3" t="s">
        <v>6053</v>
      </c>
      <c r="W5" s="3" t="s">
        <v>62</v>
      </c>
      <c r="X5" s="19"/>
      <c r="Y5" s="19"/>
      <c r="Z5" s="19"/>
      <c r="AA5" s="37"/>
      <c r="AB5" s="3" t="s">
        <v>47</v>
      </c>
      <c r="AC5" s="3">
        <v>0</v>
      </c>
      <c r="AD5" s="3" t="s">
        <v>6673</v>
      </c>
      <c r="AE5" s="3" t="s">
        <v>6673</v>
      </c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</row>
    <row r="6" spans="1:54" ht="15.75" customHeight="1" x14ac:dyDescent="0.25">
      <c r="A6" t="s">
        <v>1469</v>
      </c>
      <c r="B6" s="17">
        <v>43456</v>
      </c>
      <c r="C6" s="17">
        <v>32283</v>
      </c>
      <c r="D6" s="21">
        <v>37</v>
      </c>
      <c r="E6" s="12" t="str">
        <f t="shared" si="0"/>
        <v>[30-40[ ans</v>
      </c>
      <c r="F6" s="3" t="s">
        <v>39</v>
      </c>
      <c r="G6" s="3" t="s">
        <v>40</v>
      </c>
      <c r="H6" s="4"/>
      <c r="I6" s="4"/>
      <c r="J6" s="3" t="s">
        <v>41</v>
      </c>
      <c r="K6" s="3" t="s">
        <v>63</v>
      </c>
      <c r="L6" s="3" t="s">
        <v>6047</v>
      </c>
      <c r="M6" s="3" t="s">
        <v>51</v>
      </c>
      <c r="N6" s="3" t="s">
        <v>6062</v>
      </c>
      <c r="O6" s="3" t="s">
        <v>64</v>
      </c>
      <c r="P6" s="3" t="s">
        <v>6786</v>
      </c>
      <c r="Q6" s="3" t="s">
        <v>6787</v>
      </c>
      <c r="R6" s="3"/>
      <c r="S6" s="3"/>
      <c r="T6" s="3" t="s">
        <v>45</v>
      </c>
      <c r="U6" s="3" t="s">
        <v>58</v>
      </c>
      <c r="V6" s="3" t="s">
        <v>6055</v>
      </c>
      <c r="W6" s="3" t="s">
        <v>62</v>
      </c>
      <c r="X6" s="19"/>
      <c r="Y6" s="19"/>
      <c r="Z6" s="19"/>
      <c r="AA6" s="39">
        <v>13.6</v>
      </c>
      <c r="AB6" s="3" t="s">
        <v>47</v>
      </c>
      <c r="AC6" s="3">
        <v>0</v>
      </c>
      <c r="AD6" s="3" t="s">
        <v>6673</v>
      </c>
      <c r="AE6" s="3" t="s">
        <v>6673</v>
      </c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</row>
    <row r="7" spans="1:54" ht="15.75" customHeight="1" x14ac:dyDescent="0.25">
      <c r="A7" t="s">
        <v>1471</v>
      </c>
      <c r="B7" s="17">
        <v>43457</v>
      </c>
      <c r="C7" s="17">
        <v>32283</v>
      </c>
      <c r="D7" s="21">
        <v>37</v>
      </c>
      <c r="E7" s="12" t="str">
        <f t="shared" si="0"/>
        <v>[30-40[ ans</v>
      </c>
      <c r="F7" s="3" t="s">
        <v>39</v>
      </c>
      <c r="G7" s="3" t="s">
        <v>40</v>
      </c>
      <c r="H7" s="4"/>
      <c r="I7" s="4"/>
      <c r="J7" s="3" t="s">
        <v>41</v>
      </c>
      <c r="K7" s="3" t="s">
        <v>63</v>
      </c>
      <c r="L7" s="3" t="s">
        <v>6047</v>
      </c>
      <c r="M7" s="3" t="s">
        <v>51</v>
      </c>
      <c r="N7" s="3" t="s">
        <v>6062</v>
      </c>
      <c r="O7" s="3" t="s">
        <v>64</v>
      </c>
      <c r="P7" s="3" t="s">
        <v>6786</v>
      </c>
      <c r="Q7" s="3" t="s">
        <v>6787</v>
      </c>
      <c r="R7" s="3"/>
      <c r="S7" s="3"/>
      <c r="T7" s="3" t="s">
        <v>45</v>
      </c>
      <c r="U7" s="3" t="s">
        <v>58</v>
      </c>
      <c r="V7" s="3" t="s">
        <v>6055</v>
      </c>
      <c r="W7" s="3" t="s">
        <v>62</v>
      </c>
      <c r="X7" s="19"/>
      <c r="Y7" s="19"/>
      <c r="Z7" s="19"/>
      <c r="AA7" s="39">
        <v>13.6</v>
      </c>
      <c r="AB7" s="3" t="s">
        <v>47</v>
      </c>
      <c r="AC7" s="3">
        <v>0</v>
      </c>
      <c r="AD7" s="3" t="s">
        <v>6673</v>
      </c>
      <c r="AE7" s="3" t="s">
        <v>6673</v>
      </c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</row>
    <row r="8" spans="1:54" ht="15.75" customHeight="1" x14ac:dyDescent="0.25">
      <c r="A8" t="s">
        <v>1473</v>
      </c>
      <c r="B8" s="17">
        <v>43458</v>
      </c>
      <c r="C8" s="17">
        <v>32905</v>
      </c>
      <c r="D8" s="21">
        <v>35</v>
      </c>
      <c r="E8" s="12" t="str">
        <f t="shared" si="0"/>
        <v>[30-40[ ans</v>
      </c>
      <c r="F8" s="3" t="s">
        <v>54</v>
      </c>
      <c r="G8" s="3" t="s">
        <v>40</v>
      </c>
      <c r="H8" s="4"/>
      <c r="I8" s="4"/>
      <c r="J8" s="3" t="s">
        <v>41</v>
      </c>
      <c r="K8" s="3" t="s">
        <v>66</v>
      </c>
      <c r="L8" s="3" t="s">
        <v>6045</v>
      </c>
      <c r="M8" s="3" t="s">
        <v>51</v>
      </c>
      <c r="N8" s="3" t="s">
        <v>6062</v>
      </c>
      <c r="O8" s="3" t="s">
        <v>67</v>
      </c>
      <c r="P8" s="3" t="s">
        <v>5502</v>
      </c>
      <c r="Q8" s="3" t="s">
        <v>6035</v>
      </c>
      <c r="R8" s="3" t="s">
        <v>5572</v>
      </c>
      <c r="S8" s="3" t="s">
        <v>5573</v>
      </c>
      <c r="T8" s="3" t="s">
        <v>45</v>
      </c>
      <c r="U8" s="3" t="s">
        <v>68</v>
      </c>
      <c r="V8" s="3" t="s">
        <v>6055</v>
      </c>
      <c r="W8" s="3" t="s">
        <v>46</v>
      </c>
      <c r="X8" s="17">
        <v>43319</v>
      </c>
      <c r="Y8" s="3">
        <f t="shared" ref="Y8:Y10" si="1">IF((B8-X8&lt;=365)*(B8-X8&gt;0),0,(YEAR(B8)-YEAR(X8)))</f>
        <v>0</v>
      </c>
      <c r="Z8" s="3" t="str">
        <f>IF((B8-X8&lt;=365)*(B8-X8&gt;0),INT(12*(B8-X8)/365) &amp; " Mois",(YEAR(B8)-YEAR(X8)) &amp; " an (s)")</f>
        <v>4 Mois</v>
      </c>
      <c r="AA8" s="37"/>
      <c r="AB8" s="3" t="s">
        <v>47</v>
      </c>
      <c r="AC8" s="3">
        <v>0</v>
      </c>
      <c r="AD8" s="3" t="s">
        <v>6673</v>
      </c>
      <c r="AE8" s="3" t="s">
        <v>6673</v>
      </c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</row>
    <row r="9" spans="1:54" ht="15.75" customHeight="1" x14ac:dyDescent="0.25">
      <c r="A9" t="s">
        <v>1475</v>
      </c>
      <c r="B9" s="17">
        <v>43459</v>
      </c>
      <c r="C9" s="17">
        <v>33944</v>
      </c>
      <c r="D9" s="21">
        <v>33</v>
      </c>
      <c r="E9" s="12" t="str">
        <f t="shared" si="0"/>
        <v>[30-40[ ans</v>
      </c>
      <c r="F9" s="3" t="s">
        <v>39</v>
      </c>
      <c r="G9" s="3" t="s">
        <v>40</v>
      </c>
      <c r="H9" s="4"/>
      <c r="I9" s="4"/>
      <c r="J9" s="3" t="s">
        <v>41</v>
      </c>
      <c r="K9" s="3" t="s">
        <v>69</v>
      </c>
      <c r="L9" s="3" t="s">
        <v>6047</v>
      </c>
      <c r="M9" s="3" t="s">
        <v>60</v>
      </c>
      <c r="N9" s="3" t="s">
        <v>6062</v>
      </c>
      <c r="O9" s="3" t="s">
        <v>70</v>
      </c>
      <c r="P9" s="3" t="s">
        <v>5502</v>
      </c>
      <c r="Q9" s="3" t="s">
        <v>6035</v>
      </c>
      <c r="R9" s="3" t="s">
        <v>5572</v>
      </c>
      <c r="S9" s="3" t="s">
        <v>5573</v>
      </c>
      <c r="T9" s="3" t="s">
        <v>45</v>
      </c>
      <c r="U9" s="3" t="s">
        <v>58</v>
      </c>
      <c r="V9" s="3" t="s">
        <v>6055</v>
      </c>
      <c r="W9" s="3" t="s">
        <v>46</v>
      </c>
      <c r="X9" s="17">
        <v>43132</v>
      </c>
      <c r="Y9" s="3">
        <f t="shared" si="1"/>
        <v>0</v>
      </c>
      <c r="Z9" s="3" t="str">
        <f>IF((B9-X9&lt;=365)*(B9-X9&gt;0),INT(12*(B9-X9)/365) &amp; " Mois",(YEAR(B9)-YEAR(X9)) &amp; " an (s)")</f>
        <v>10 Mois</v>
      </c>
      <c r="AA9" s="37"/>
      <c r="AB9" s="3" t="s">
        <v>47</v>
      </c>
      <c r="AC9" s="3">
        <v>0</v>
      </c>
      <c r="AD9" s="3" t="s">
        <v>6673</v>
      </c>
      <c r="AE9" s="3" t="s">
        <v>6673</v>
      </c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</row>
    <row r="10" spans="1:54" ht="15.75" customHeight="1" x14ac:dyDescent="0.25">
      <c r="A10" t="s">
        <v>1478</v>
      </c>
      <c r="B10" s="17">
        <v>43460</v>
      </c>
      <c r="C10" s="17">
        <v>34830</v>
      </c>
      <c r="D10" s="21">
        <v>30</v>
      </c>
      <c r="E10" s="12" t="str">
        <f t="shared" si="0"/>
        <v>[30-40[ ans</v>
      </c>
      <c r="F10" s="3" t="s">
        <v>54</v>
      </c>
      <c r="G10" s="3" t="s">
        <v>40</v>
      </c>
      <c r="H10" s="4"/>
      <c r="I10" s="4"/>
      <c r="J10" s="3" t="s">
        <v>41</v>
      </c>
      <c r="K10" s="3" t="s">
        <v>71</v>
      </c>
      <c r="L10" s="3" t="s">
        <v>6047</v>
      </c>
      <c r="M10" s="3" t="s">
        <v>60</v>
      </c>
      <c r="N10" s="3" t="s">
        <v>6062</v>
      </c>
      <c r="O10" s="3" t="s">
        <v>72</v>
      </c>
      <c r="P10" s="3" t="s">
        <v>72</v>
      </c>
      <c r="Q10" s="3" t="s">
        <v>6033</v>
      </c>
      <c r="R10" s="3" t="s">
        <v>5606</v>
      </c>
      <c r="S10" s="3" t="s">
        <v>5607</v>
      </c>
      <c r="T10" s="3" t="s">
        <v>45</v>
      </c>
      <c r="U10" s="3" t="s">
        <v>58</v>
      </c>
      <c r="V10" s="3" t="s">
        <v>6055</v>
      </c>
      <c r="W10" s="3" t="s">
        <v>46</v>
      </c>
      <c r="X10" s="17">
        <v>43176</v>
      </c>
      <c r="Y10" s="3">
        <f t="shared" si="1"/>
        <v>0</v>
      </c>
      <c r="Z10" s="3" t="str">
        <f>IF((B10-X10&lt;=365)*(B10-X10&gt;0),INT(12*(B10-X10)/365) &amp; " Mois",(YEAR(B10)-YEAR(X10)) &amp; " an (s)")</f>
        <v>9 Mois</v>
      </c>
      <c r="AA10" s="39">
        <v>15.5</v>
      </c>
      <c r="AB10" s="3" t="s">
        <v>47</v>
      </c>
      <c r="AC10" s="3">
        <v>0</v>
      </c>
      <c r="AD10" s="3" t="s">
        <v>6673</v>
      </c>
      <c r="AE10" s="3" t="s">
        <v>6673</v>
      </c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</row>
    <row r="11" spans="1:54" ht="15.75" customHeight="1" x14ac:dyDescent="0.25">
      <c r="A11" t="s">
        <v>1481</v>
      </c>
      <c r="B11" s="17">
        <v>43461</v>
      </c>
      <c r="C11" s="17">
        <v>29547</v>
      </c>
      <c r="D11" s="21">
        <v>45</v>
      </c>
      <c r="E11" s="12" t="str">
        <f t="shared" si="0"/>
        <v>[40-50 [ ans</v>
      </c>
      <c r="F11" s="3" t="s">
        <v>39</v>
      </c>
      <c r="G11" s="3" t="s">
        <v>40</v>
      </c>
      <c r="H11" s="4"/>
      <c r="I11" s="4"/>
      <c r="J11" s="3" t="s">
        <v>41</v>
      </c>
      <c r="K11" s="3" t="s">
        <v>74</v>
      </c>
      <c r="L11" s="3" t="s">
        <v>6047</v>
      </c>
      <c r="M11" s="3" t="s">
        <v>51</v>
      </c>
      <c r="N11" s="3" t="s">
        <v>6062</v>
      </c>
      <c r="O11" s="3" t="s">
        <v>75</v>
      </c>
      <c r="P11" s="3" t="s">
        <v>1011</v>
      </c>
      <c r="Q11" s="3" t="s">
        <v>6033</v>
      </c>
      <c r="R11" s="3" t="s">
        <v>5774</v>
      </c>
      <c r="S11" s="3" t="s">
        <v>5775</v>
      </c>
      <c r="T11" s="3" t="s">
        <v>45</v>
      </c>
      <c r="U11" s="3" t="s">
        <v>76</v>
      </c>
      <c r="V11" s="3" t="s">
        <v>6056</v>
      </c>
      <c r="W11" s="3" t="s">
        <v>62</v>
      </c>
      <c r="X11" s="19"/>
      <c r="Y11" s="19"/>
      <c r="Z11" s="19"/>
      <c r="AA11" s="37"/>
      <c r="AB11" s="3" t="s">
        <v>47</v>
      </c>
      <c r="AC11" s="3">
        <v>0</v>
      </c>
      <c r="AD11" s="3" t="s">
        <v>6673</v>
      </c>
      <c r="AE11" s="3" t="s">
        <v>6673</v>
      </c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</row>
    <row r="12" spans="1:54" ht="15.75" customHeight="1" x14ac:dyDescent="0.25">
      <c r="A12" t="s">
        <v>1484</v>
      </c>
      <c r="B12" s="17">
        <v>43462</v>
      </c>
      <c r="C12" s="17">
        <v>33566</v>
      </c>
      <c r="D12" s="21">
        <v>34</v>
      </c>
      <c r="E12" s="12" t="str">
        <f t="shared" si="0"/>
        <v>[30-40[ ans</v>
      </c>
      <c r="F12" s="3" t="s">
        <v>39</v>
      </c>
      <c r="G12" s="3" t="s">
        <v>55</v>
      </c>
      <c r="H12" s="4"/>
      <c r="I12" s="3">
        <v>96</v>
      </c>
      <c r="J12" s="3" t="s">
        <v>41</v>
      </c>
      <c r="K12" s="3" t="s">
        <v>77</v>
      </c>
      <c r="L12" s="3" t="s">
        <v>6047</v>
      </c>
      <c r="M12" s="3" t="s">
        <v>51</v>
      </c>
      <c r="N12" s="3" t="s">
        <v>6062</v>
      </c>
      <c r="O12" s="3" t="s">
        <v>78</v>
      </c>
      <c r="P12" s="3" t="s">
        <v>6786</v>
      </c>
      <c r="Q12" s="3" t="s">
        <v>6787</v>
      </c>
      <c r="R12" s="3"/>
      <c r="S12" s="3"/>
      <c r="T12" s="3" t="s">
        <v>45</v>
      </c>
      <c r="U12" s="3" t="s">
        <v>39</v>
      </c>
      <c r="V12" s="3" t="s">
        <v>6053</v>
      </c>
      <c r="W12" s="3" t="s">
        <v>62</v>
      </c>
      <c r="X12" s="19"/>
      <c r="Y12" s="19"/>
      <c r="Z12" s="19"/>
      <c r="AA12" s="39">
        <v>12</v>
      </c>
      <c r="AB12" s="3" t="s">
        <v>47</v>
      </c>
      <c r="AC12" s="3">
        <v>0</v>
      </c>
      <c r="AD12" s="3" t="s">
        <v>6673</v>
      </c>
      <c r="AE12" s="3" t="s">
        <v>6673</v>
      </c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</row>
    <row r="13" spans="1:54" ht="15.75" customHeight="1" x14ac:dyDescent="0.25">
      <c r="A13" t="s">
        <v>1486</v>
      </c>
      <c r="B13" s="17">
        <v>43463</v>
      </c>
      <c r="C13" s="17">
        <v>34385</v>
      </c>
      <c r="D13" s="21">
        <v>31</v>
      </c>
      <c r="E13" s="12" t="str">
        <f t="shared" si="0"/>
        <v>[30-40[ ans</v>
      </c>
      <c r="F13" s="3" t="s">
        <v>48</v>
      </c>
      <c r="G13" s="3" t="s">
        <v>40</v>
      </c>
      <c r="H13" s="4"/>
      <c r="I13" s="4"/>
      <c r="J13" s="3" t="s">
        <v>41</v>
      </c>
      <c r="K13" s="3" t="s">
        <v>79</v>
      </c>
      <c r="L13" s="3" t="s">
        <v>6048</v>
      </c>
      <c r="M13" s="3" t="s">
        <v>51</v>
      </c>
      <c r="N13" s="3" t="s">
        <v>6062</v>
      </c>
      <c r="O13" s="3" t="s">
        <v>80</v>
      </c>
      <c r="P13" s="3" t="s">
        <v>409</v>
      </c>
      <c r="Q13" s="3" t="s">
        <v>6035</v>
      </c>
      <c r="R13" s="3" t="s">
        <v>5574</v>
      </c>
      <c r="S13" s="3" t="s">
        <v>5575</v>
      </c>
      <c r="T13" s="3" t="s">
        <v>45</v>
      </c>
      <c r="U13" s="3" t="s">
        <v>39</v>
      </c>
      <c r="V13" s="3" t="s">
        <v>6053</v>
      </c>
      <c r="W13" s="3" t="s">
        <v>62</v>
      </c>
      <c r="X13" s="19"/>
      <c r="Y13" s="19"/>
      <c r="Z13" s="19"/>
      <c r="AA13" s="37"/>
      <c r="AB13" s="3" t="s">
        <v>47</v>
      </c>
      <c r="AC13" s="3">
        <v>0</v>
      </c>
      <c r="AD13" s="3" t="s">
        <v>6673</v>
      </c>
      <c r="AE13" s="3" t="s">
        <v>6673</v>
      </c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</row>
    <row r="14" spans="1:54" ht="15.75" customHeight="1" x14ac:dyDescent="0.25">
      <c r="A14" t="s">
        <v>1489</v>
      </c>
      <c r="B14" s="17">
        <v>43464</v>
      </c>
      <c r="C14" s="17">
        <v>32455</v>
      </c>
      <c r="D14" s="21">
        <v>37</v>
      </c>
      <c r="E14" s="12" t="str">
        <f t="shared" si="0"/>
        <v>[30-40[ ans</v>
      </c>
      <c r="F14" s="3" t="s">
        <v>54</v>
      </c>
      <c r="G14" s="3" t="s">
        <v>40</v>
      </c>
      <c r="H14" s="4"/>
      <c r="I14" s="4"/>
      <c r="J14" s="3" t="s">
        <v>41</v>
      </c>
      <c r="K14" s="3" t="s">
        <v>74</v>
      </c>
      <c r="L14" s="3" t="s">
        <v>6047</v>
      </c>
      <c r="M14" s="3" t="s">
        <v>51</v>
      </c>
      <c r="N14" s="3" t="s">
        <v>6062</v>
      </c>
      <c r="O14" s="3" t="s">
        <v>81</v>
      </c>
      <c r="P14" s="3" t="s">
        <v>5502</v>
      </c>
      <c r="Q14" s="3" t="s">
        <v>6035</v>
      </c>
      <c r="R14" s="3" t="s">
        <v>5572</v>
      </c>
      <c r="S14" s="3" t="s">
        <v>5573</v>
      </c>
      <c r="T14" s="3" t="s">
        <v>45</v>
      </c>
      <c r="U14" s="3" t="s">
        <v>58</v>
      </c>
      <c r="V14" s="3" t="s">
        <v>6055</v>
      </c>
      <c r="W14" s="3" t="s">
        <v>62</v>
      </c>
      <c r="X14" s="19"/>
      <c r="Y14" s="19"/>
      <c r="Z14" s="19"/>
      <c r="AA14" s="37"/>
      <c r="AB14" s="3" t="s">
        <v>47</v>
      </c>
      <c r="AC14" s="3">
        <v>0</v>
      </c>
      <c r="AD14" s="3" t="s">
        <v>6673</v>
      </c>
      <c r="AE14" s="3" t="s">
        <v>6673</v>
      </c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</row>
    <row r="15" spans="1:54" ht="15.75" customHeight="1" x14ac:dyDescent="0.25">
      <c r="A15" t="s">
        <v>1491</v>
      </c>
      <c r="B15" s="17">
        <v>43465</v>
      </c>
      <c r="C15" s="17">
        <v>27455</v>
      </c>
      <c r="D15" s="21">
        <v>50</v>
      </c>
      <c r="E15" s="12" t="str">
        <f t="shared" si="0"/>
        <v>[50-60 [ ans</v>
      </c>
      <c r="F15" s="3" t="s">
        <v>54</v>
      </c>
      <c r="G15" s="3" t="s">
        <v>40</v>
      </c>
      <c r="H15" s="4"/>
      <c r="I15" s="4"/>
      <c r="J15" s="3" t="s">
        <v>49</v>
      </c>
      <c r="K15" s="3" t="s">
        <v>82</v>
      </c>
      <c r="L15" s="3" t="s">
        <v>6045</v>
      </c>
      <c r="M15" s="3" t="s">
        <v>60</v>
      </c>
      <c r="N15" s="3" t="s">
        <v>6062</v>
      </c>
      <c r="O15" s="3" t="s">
        <v>83</v>
      </c>
      <c r="P15" s="3" t="s">
        <v>83</v>
      </c>
      <c r="Q15" s="3" t="s">
        <v>6035</v>
      </c>
      <c r="R15" s="3" t="s">
        <v>5598</v>
      </c>
      <c r="S15" s="3" t="s">
        <v>5599</v>
      </c>
      <c r="T15" s="3" t="s">
        <v>45</v>
      </c>
      <c r="U15" s="3" t="s">
        <v>84</v>
      </c>
      <c r="V15" s="3" t="s">
        <v>6057</v>
      </c>
      <c r="W15" s="3" t="s">
        <v>46</v>
      </c>
      <c r="X15" s="17">
        <v>43252</v>
      </c>
      <c r="Y15" s="3">
        <f>IF((B15-X15&lt;=365)*(B15-X15&gt;0),0,(YEAR(B15)-YEAR(X15)))</f>
        <v>0</v>
      </c>
      <c r="Z15" s="3" t="str">
        <f>IF((B15-X15&lt;=365)*(B15-X15&gt;0),INT(12*(B15-X15)/365) &amp; " Mois",(YEAR(B15)-YEAR(X15)) &amp; " an (s)")</f>
        <v>7 Mois</v>
      </c>
      <c r="AA15" s="37"/>
      <c r="AB15" s="3" t="s">
        <v>47</v>
      </c>
      <c r="AC15" s="3">
        <v>0</v>
      </c>
      <c r="AD15" s="3" t="s">
        <v>6673</v>
      </c>
      <c r="AE15" s="3" t="s">
        <v>6673</v>
      </c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</row>
    <row r="16" spans="1:54" ht="15.75" customHeight="1" x14ac:dyDescent="0.25">
      <c r="A16" t="s">
        <v>1493</v>
      </c>
      <c r="B16" s="17">
        <v>43466</v>
      </c>
      <c r="C16" s="17">
        <v>31114</v>
      </c>
      <c r="D16" s="21">
        <v>40</v>
      </c>
      <c r="E16" s="12" t="str">
        <f t="shared" si="0"/>
        <v>[40-50 [ ans</v>
      </c>
      <c r="F16" s="3" t="s">
        <v>39</v>
      </c>
      <c r="G16" s="3" t="s">
        <v>40</v>
      </c>
      <c r="H16" s="4"/>
      <c r="I16" s="4"/>
      <c r="J16" s="3" t="s">
        <v>49</v>
      </c>
      <c r="K16" s="3" t="s">
        <v>85</v>
      </c>
      <c r="L16" s="3" t="s">
        <v>6047</v>
      </c>
      <c r="M16" s="3" t="s">
        <v>60</v>
      </c>
      <c r="N16" s="3" t="s">
        <v>6062</v>
      </c>
      <c r="O16" s="3" t="s">
        <v>86</v>
      </c>
      <c r="P16" s="3" t="s">
        <v>5651</v>
      </c>
      <c r="Q16" s="3" t="s">
        <v>6033</v>
      </c>
      <c r="R16" s="3" t="s">
        <v>5824</v>
      </c>
      <c r="S16" s="3" t="s">
        <v>5825</v>
      </c>
      <c r="T16" s="3" t="s">
        <v>45</v>
      </c>
      <c r="U16" s="3" t="s">
        <v>39</v>
      </c>
      <c r="V16" s="3" t="s">
        <v>6053</v>
      </c>
      <c r="W16" s="3" t="s">
        <v>46</v>
      </c>
      <c r="X16" s="17">
        <v>43890</v>
      </c>
      <c r="Y16" s="17"/>
      <c r="Z16" s="3"/>
      <c r="AA16" s="37"/>
      <c r="AB16" s="3" t="s">
        <v>47</v>
      </c>
      <c r="AC16" s="3">
        <v>0</v>
      </c>
      <c r="AD16" s="3" t="s">
        <v>6673</v>
      </c>
      <c r="AE16" s="3" t="s">
        <v>6673</v>
      </c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</row>
    <row r="17" spans="1:54" ht="15.75" customHeight="1" x14ac:dyDescent="0.25">
      <c r="A17" t="s">
        <v>1495</v>
      </c>
      <c r="B17" s="17">
        <v>43467</v>
      </c>
      <c r="C17" s="17">
        <v>34093</v>
      </c>
      <c r="D17" s="21">
        <v>32</v>
      </c>
      <c r="E17" s="12" t="str">
        <f t="shared" si="0"/>
        <v>[30-40[ ans</v>
      </c>
      <c r="F17" s="3" t="s">
        <v>48</v>
      </c>
      <c r="G17" s="3" t="s">
        <v>40</v>
      </c>
      <c r="H17" s="4"/>
      <c r="I17" s="4"/>
      <c r="J17" s="3" t="s">
        <v>41</v>
      </c>
      <c r="K17" s="3" t="s">
        <v>79</v>
      </c>
      <c r="L17" s="3" t="s">
        <v>6048</v>
      </c>
      <c r="M17" s="3" t="s">
        <v>43</v>
      </c>
      <c r="N17" s="3" t="s">
        <v>6062</v>
      </c>
      <c r="O17" s="3" t="s">
        <v>87</v>
      </c>
      <c r="P17" s="3" t="s">
        <v>90</v>
      </c>
      <c r="Q17" s="3" t="s">
        <v>6033</v>
      </c>
      <c r="R17" s="3" t="s">
        <v>5632</v>
      </c>
      <c r="S17" s="3" t="s">
        <v>5633</v>
      </c>
      <c r="T17" s="3" t="s">
        <v>45</v>
      </c>
      <c r="U17" s="3" t="s">
        <v>58</v>
      </c>
      <c r="V17" s="3" t="s">
        <v>6055</v>
      </c>
      <c r="W17" s="3" t="s">
        <v>62</v>
      </c>
      <c r="X17" s="19"/>
      <c r="Y17" s="19"/>
      <c r="Z17" s="19"/>
      <c r="AA17" s="39">
        <v>16.100000000000001</v>
      </c>
      <c r="AB17" s="3" t="s">
        <v>47</v>
      </c>
      <c r="AC17" s="3">
        <v>0</v>
      </c>
      <c r="AD17" s="3" t="s">
        <v>6673</v>
      </c>
      <c r="AE17" s="3" t="s">
        <v>6673</v>
      </c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</row>
    <row r="18" spans="1:54" ht="15.75" customHeight="1" x14ac:dyDescent="0.25">
      <c r="A18" t="s">
        <v>1497</v>
      </c>
      <c r="B18" s="17">
        <v>43467</v>
      </c>
      <c r="C18" s="17">
        <v>36275</v>
      </c>
      <c r="D18" s="21">
        <v>26</v>
      </c>
      <c r="E18" s="12" t="str">
        <f t="shared" si="0"/>
        <v>[20-30[ ans</v>
      </c>
      <c r="F18" s="3" t="s">
        <v>54</v>
      </c>
      <c r="G18" s="3" t="s">
        <v>40</v>
      </c>
      <c r="H18" s="4"/>
      <c r="I18" s="4"/>
      <c r="J18" s="3" t="s">
        <v>41</v>
      </c>
      <c r="K18" s="3" t="s">
        <v>89</v>
      </c>
      <c r="L18" s="3" t="s">
        <v>6045</v>
      </c>
      <c r="M18" s="3" t="s">
        <v>43</v>
      </c>
      <c r="N18" s="3" t="s">
        <v>6062</v>
      </c>
      <c r="O18" s="3" t="s">
        <v>90</v>
      </c>
      <c r="P18" s="3" t="s">
        <v>90</v>
      </c>
      <c r="Q18" s="3" t="s">
        <v>6033</v>
      </c>
      <c r="R18" s="3" t="s">
        <v>5632</v>
      </c>
      <c r="S18" s="3" t="s">
        <v>5633</v>
      </c>
      <c r="T18" s="3" t="s">
        <v>45</v>
      </c>
      <c r="U18" s="3" t="s">
        <v>39</v>
      </c>
      <c r="V18" s="3" t="s">
        <v>6053</v>
      </c>
      <c r="W18" s="3" t="s">
        <v>62</v>
      </c>
      <c r="X18" s="19"/>
      <c r="Y18" s="19"/>
      <c r="Z18" s="19"/>
      <c r="AA18" s="39">
        <v>13</v>
      </c>
      <c r="AB18" s="3" t="s">
        <v>47</v>
      </c>
      <c r="AC18" s="3">
        <v>0</v>
      </c>
      <c r="AD18" s="3" t="s">
        <v>6673</v>
      </c>
      <c r="AE18" s="3" t="s">
        <v>6673</v>
      </c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</row>
    <row r="19" spans="1:54" ht="15.75" customHeight="1" x14ac:dyDescent="0.25">
      <c r="A19" t="s">
        <v>1499</v>
      </c>
      <c r="B19" s="17">
        <v>43467</v>
      </c>
      <c r="C19" s="17">
        <v>32951</v>
      </c>
      <c r="D19" s="21">
        <v>35</v>
      </c>
      <c r="E19" s="12" t="str">
        <f t="shared" si="0"/>
        <v>[30-40[ ans</v>
      </c>
      <c r="F19" s="3" t="s">
        <v>92</v>
      </c>
      <c r="G19" s="3" t="s">
        <v>40</v>
      </c>
      <c r="H19" s="4"/>
      <c r="I19" s="4"/>
      <c r="J19" s="3" t="s">
        <v>41</v>
      </c>
      <c r="K19" s="3" t="s">
        <v>93</v>
      </c>
      <c r="L19" s="3" t="s">
        <v>6045</v>
      </c>
      <c r="M19" s="3" t="s">
        <v>43</v>
      </c>
      <c r="N19" s="3" t="s">
        <v>6062</v>
      </c>
      <c r="O19" s="3" t="s">
        <v>90</v>
      </c>
      <c r="P19" s="3" t="s">
        <v>90</v>
      </c>
      <c r="Q19" s="3" t="s">
        <v>6033</v>
      </c>
      <c r="R19" s="3" t="s">
        <v>5632</v>
      </c>
      <c r="S19" s="3" t="s">
        <v>5633</v>
      </c>
      <c r="T19" s="3" t="s">
        <v>45</v>
      </c>
      <c r="U19" s="3" t="s">
        <v>58</v>
      </c>
      <c r="V19" s="3" t="s">
        <v>6055</v>
      </c>
      <c r="W19" s="3" t="s">
        <v>46</v>
      </c>
      <c r="X19" s="17">
        <v>40544</v>
      </c>
      <c r="Y19" s="3">
        <f t="shared" ref="Y19:Y20" si="2">IF((B19-X19&lt;=365)*(B19-X19&gt;0),0,(YEAR(B19)-YEAR(X19)))</f>
        <v>8</v>
      </c>
      <c r="Z19" s="3" t="str">
        <f>IF((B19-X19&lt;=365)*(B19-X19&gt;0),INT(12*(B19-X19)/365) &amp; " Mois",(YEAR(B19)-YEAR(X19)) &amp; " an (s)")</f>
        <v>8 an (s)</v>
      </c>
      <c r="AA19" s="39">
        <v>14.3</v>
      </c>
      <c r="AB19" s="3" t="s">
        <v>47</v>
      </c>
      <c r="AC19" s="3">
        <v>0</v>
      </c>
      <c r="AD19" s="3" t="s">
        <v>6673</v>
      </c>
      <c r="AE19" s="3" t="s">
        <v>6673</v>
      </c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</row>
    <row r="20" spans="1:54" ht="15.75" customHeight="1" x14ac:dyDescent="0.25">
      <c r="A20" t="s">
        <v>1501</v>
      </c>
      <c r="B20" s="17">
        <v>43467</v>
      </c>
      <c r="C20" s="17">
        <v>28770</v>
      </c>
      <c r="D20" s="21">
        <v>47</v>
      </c>
      <c r="E20" s="12" t="str">
        <f t="shared" si="0"/>
        <v>[40-50 [ ans</v>
      </c>
      <c r="F20" s="3" t="s">
        <v>39</v>
      </c>
      <c r="G20" s="3" t="s">
        <v>40</v>
      </c>
      <c r="H20" s="4"/>
      <c r="I20" s="4"/>
      <c r="J20" s="3" t="s">
        <v>41</v>
      </c>
      <c r="K20" s="3" t="s">
        <v>95</v>
      </c>
      <c r="L20" s="3" t="s">
        <v>6043</v>
      </c>
      <c r="M20" s="3" t="s">
        <v>43</v>
      </c>
      <c r="N20" s="3" t="s">
        <v>6062</v>
      </c>
      <c r="O20" s="3" t="s">
        <v>96</v>
      </c>
      <c r="P20" s="3" t="s">
        <v>5640</v>
      </c>
      <c r="Q20" s="3" t="s">
        <v>6033</v>
      </c>
      <c r="R20" s="3" t="s">
        <v>5765</v>
      </c>
      <c r="S20" s="3" t="s">
        <v>5766</v>
      </c>
      <c r="T20" s="3" t="s">
        <v>45</v>
      </c>
      <c r="U20" s="3" t="s">
        <v>84</v>
      </c>
      <c r="V20" s="3" t="s">
        <v>6057</v>
      </c>
      <c r="W20" s="3" t="s">
        <v>46</v>
      </c>
      <c r="X20" s="17">
        <v>43191</v>
      </c>
      <c r="Y20" s="3">
        <f t="shared" si="2"/>
        <v>0</v>
      </c>
      <c r="Z20" s="3" t="str">
        <f>IF((B20-X20&lt;=365)*(B20-X20&gt;0),INT(12*(B20-X20)/365) &amp; " Mois",(YEAR(B20)-YEAR(X20)) &amp; " an (s)")</f>
        <v>9 Mois</v>
      </c>
      <c r="AA20" s="39">
        <v>14.6</v>
      </c>
      <c r="AB20" s="3" t="s">
        <v>47</v>
      </c>
      <c r="AC20" s="3">
        <v>0</v>
      </c>
      <c r="AD20" s="3" t="s">
        <v>6673</v>
      </c>
      <c r="AE20" s="3" t="s">
        <v>6673</v>
      </c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</row>
    <row r="21" spans="1:54" ht="15.75" customHeight="1" x14ac:dyDescent="0.25">
      <c r="A21" t="s">
        <v>1503</v>
      </c>
      <c r="B21" s="17">
        <v>43467</v>
      </c>
      <c r="C21" s="17">
        <v>31089</v>
      </c>
      <c r="D21" s="21">
        <v>40</v>
      </c>
      <c r="E21" s="12" t="str">
        <f t="shared" si="0"/>
        <v>[40-50 [ ans</v>
      </c>
      <c r="F21" s="3" t="s">
        <v>54</v>
      </c>
      <c r="G21" s="3" t="s">
        <v>40</v>
      </c>
      <c r="H21" s="4"/>
      <c r="I21" s="4"/>
      <c r="J21" s="3" t="s">
        <v>41</v>
      </c>
      <c r="K21" s="3" t="s">
        <v>98</v>
      </c>
      <c r="L21" s="3" t="s">
        <v>6043</v>
      </c>
      <c r="M21" s="3" t="s">
        <v>43</v>
      </c>
      <c r="N21" s="3" t="s">
        <v>6062</v>
      </c>
      <c r="O21" s="3" t="s">
        <v>57</v>
      </c>
      <c r="P21" s="3" t="s">
        <v>57</v>
      </c>
      <c r="Q21" s="3" t="s">
        <v>6033</v>
      </c>
      <c r="R21" s="3" t="s">
        <v>5570</v>
      </c>
      <c r="S21" s="3" t="s">
        <v>5571</v>
      </c>
      <c r="T21" s="3" t="s">
        <v>45</v>
      </c>
      <c r="U21" s="3" t="s">
        <v>84</v>
      </c>
      <c r="V21" s="3" t="s">
        <v>6057</v>
      </c>
      <c r="W21" s="3" t="s">
        <v>46</v>
      </c>
      <c r="X21" s="19"/>
      <c r="Y21" s="19"/>
      <c r="Z21" s="19"/>
      <c r="AA21" s="39">
        <v>15.4</v>
      </c>
      <c r="AB21" s="3" t="s">
        <v>47</v>
      </c>
      <c r="AC21" s="3">
        <v>0</v>
      </c>
      <c r="AD21" s="3" t="s">
        <v>6673</v>
      </c>
      <c r="AE21" s="3" t="s">
        <v>6673</v>
      </c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</row>
    <row r="22" spans="1:54" ht="15.75" customHeight="1" x14ac:dyDescent="0.25">
      <c r="A22" t="s">
        <v>1505</v>
      </c>
      <c r="B22" s="17">
        <v>43467</v>
      </c>
      <c r="C22" s="17">
        <v>31395</v>
      </c>
      <c r="D22" s="21">
        <v>40</v>
      </c>
      <c r="E22" s="12" t="str">
        <f t="shared" si="0"/>
        <v>[40-50 [ ans</v>
      </c>
      <c r="F22" s="3" t="s">
        <v>54</v>
      </c>
      <c r="G22" s="3" t="s">
        <v>40</v>
      </c>
      <c r="H22" s="4"/>
      <c r="I22" s="4"/>
      <c r="J22" s="3" t="s">
        <v>41</v>
      </c>
      <c r="K22" s="3" t="s">
        <v>56</v>
      </c>
      <c r="L22" s="3" t="s">
        <v>6045</v>
      </c>
      <c r="M22" s="3" t="s">
        <v>43</v>
      </c>
      <c r="N22" s="3" t="s">
        <v>6062</v>
      </c>
      <c r="O22" s="3" t="s">
        <v>57</v>
      </c>
      <c r="P22" s="3" t="s">
        <v>57</v>
      </c>
      <c r="Q22" s="3" t="s">
        <v>6033</v>
      </c>
      <c r="R22" s="3" t="s">
        <v>5570</v>
      </c>
      <c r="S22" s="3" t="s">
        <v>5571</v>
      </c>
      <c r="T22" s="3" t="s">
        <v>45</v>
      </c>
      <c r="U22" s="3" t="s">
        <v>58</v>
      </c>
      <c r="V22" s="3" t="s">
        <v>6055</v>
      </c>
      <c r="W22" s="3" t="s">
        <v>46</v>
      </c>
      <c r="X22" s="19"/>
      <c r="Y22" s="19"/>
      <c r="Z22" s="19"/>
      <c r="AA22" s="39">
        <v>14.7</v>
      </c>
      <c r="AB22" s="3" t="s">
        <v>47</v>
      </c>
      <c r="AC22" s="3">
        <v>0</v>
      </c>
      <c r="AD22" s="3" t="s">
        <v>6673</v>
      </c>
      <c r="AE22" s="3" t="s">
        <v>6673</v>
      </c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</row>
    <row r="23" spans="1:54" ht="15.75" customHeight="1" x14ac:dyDescent="0.25">
      <c r="A23" t="s">
        <v>1508</v>
      </c>
      <c r="B23" s="17">
        <v>43467</v>
      </c>
      <c r="C23" s="17">
        <v>36119</v>
      </c>
      <c r="D23" s="21">
        <v>27</v>
      </c>
      <c r="E23" s="12" t="str">
        <f t="shared" si="0"/>
        <v>[20-30[ ans</v>
      </c>
      <c r="F23" s="3" t="s">
        <v>54</v>
      </c>
      <c r="G23" s="3" t="s">
        <v>40</v>
      </c>
      <c r="H23" s="4"/>
      <c r="I23" s="4"/>
      <c r="J23" s="3" t="s">
        <v>41</v>
      </c>
      <c r="K23" s="3" t="s">
        <v>101</v>
      </c>
      <c r="L23" s="3" t="s">
        <v>286</v>
      </c>
      <c r="M23" s="3" t="s">
        <v>51</v>
      </c>
      <c r="N23" s="3" t="s">
        <v>6062</v>
      </c>
      <c r="O23" s="3" t="s">
        <v>57</v>
      </c>
      <c r="P23" s="3" t="s">
        <v>57</v>
      </c>
      <c r="Q23" s="3" t="s">
        <v>6033</v>
      </c>
      <c r="R23" s="3" t="s">
        <v>5570</v>
      </c>
      <c r="S23" s="3" t="s">
        <v>5571</v>
      </c>
      <c r="T23" s="3" t="s">
        <v>45</v>
      </c>
      <c r="U23" s="3" t="s">
        <v>84</v>
      </c>
      <c r="V23" s="3" t="s">
        <v>6057</v>
      </c>
      <c r="W23" s="3" t="s">
        <v>62</v>
      </c>
      <c r="X23" s="19"/>
      <c r="Y23" s="19"/>
      <c r="Z23" s="19"/>
      <c r="AA23" s="39">
        <v>15.8</v>
      </c>
      <c r="AB23" s="3" t="s">
        <v>47</v>
      </c>
      <c r="AC23" s="3">
        <v>0</v>
      </c>
      <c r="AD23" s="3" t="s">
        <v>6673</v>
      </c>
      <c r="AE23" s="3" t="s">
        <v>6673</v>
      </c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</row>
    <row r="24" spans="1:54" ht="15.75" customHeight="1" x14ac:dyDescent="0.25">
      <c r="A24" t="s">
        <v>1510</v>
      </c>
      <c r="B24" s="17">
        <v>43467</v>
      </c>
      <c r="C24" s="17">
        <v>35953</v>
      </c>
      <c r="D24" s="21">
        <v>27</v>
      </c>
      <c r="E24" s="12" t="str">
        <f t="shared" si="0"/>
        <v>[20-30[ ans</v>
      </c>
      <c r="F24" s="3" t="s">
        <v>39</v>
      </c>
      <c r="G24" s="3" t="s">
        <v>40</v>
      </c>
      <c r="H24" s="4"/>
      <c r="I24" s="4"/>
      <c r="J24" s="3" t="s">
        <v>41</v>
      </c>
      <c r="K24" s="3" t="s">
        <v>103</v>
      </c>
      <c r="L24" s="3" t="s">
        <v>6047</v>
      </c>
      <c r="M24" s="3" t="s">
        <v>43</v>
      </c>
      <c r="N24" s="3" t="s">
        <v>6062</v>
      </c>
      <c r="O24" s="3" t="s">
        <v>104</v>
      </c>
      <c r="P24" s="3" t="s">
        <v>104</v>
      </c>
      <c r="Q24" s="3" t="s">
        <v>6033</v>
      </c>
      <c r="R24" s="3" t="s">
        <v>6036</v>
      </c>
      <c r="S24" s="3" t="s">
        <v>6037</v>
      </c>
      <c r="T24" s="3" t="s">
        <v>45</v>
      </c>
      <c r="U24" s="3" t="s">
        <v>58</v>
      </c>
      <c r="V24" s="3" t="s">
        <v>6055</v>
      </c>
      <c r="W24" s="3" t="s">
        <v>62</v>
      </c>
      <c r="X24" s="19"/>
      <c r="Y24" s="19"/>
      <c r="Z24" s="19"/>
      <c r="AA24" s="39">
        <v>15.5</v>
      </c>
      <c r="AB24" s="3" t="s">
        <v>47</v>
      </c>
      <c r="AC24" s="3">
        <v>0</v>
      </c>
      <c r="AD24" s="3" t="s">
        <v>6673</v>
      </c>
      <c r="AE24" s="3" t="s">
        <v>6673</v>
      </c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</row>
    <row r="25" spans="1:54" ht="15.75" customHeight="1" x14ac:dyDescent="0.25">
      <c r="A25" t="s">
        <v>1512</v>
      </c>
      <c r="B25" s="17">
        <v>43468</v>
      </c>
      <c r="C25" s="17">
        <v>29126</v>
      </c>
      <c r="D25" s="21">
        <v>46</v>
      </c>
      <c r="E25" s="12" t="str">
        <f t="shared" si="0"/>
        <v>[40-50 [ ans</v>
      </c>
      <c r="F25" s="3" t="s">
        <v>92</v>
      </c>
      <c r="G25" s="3" t="s">
        <v>40</v>
      </c>
      <c r="H25" s="4"/>
      <c r="I25" s="4"/>
      <c r="J25" s="3" t="s">
        <v>41</v>
      </c>
      <c r="K25" s="3" t="s">
        <v>105</v>
      </c>
      <c r="L25" s="3" t="s">
        <v>6045</v>
      </c>
      <c r="M25" s="3" t="s">
        <v>43</v>
      </c>
      <c r="N25" s="3" t="s">
        <v>6062</v>
      </c>
      <c r="O25" s="3" t="s">
        <v>106</v>
      </c>
      <c r="P25" s="3" t="s">
        <v>1355</v>
      </c>
      <c r="Q25" s="3" t="s">
        <v>6031</v>
      </c>
      <c r="R25" s="3" t="s">
        <v>5620</v>
      </c>
      <c r="S25" s="3" t="s">
        <v>5621</v>
      </c>
      <c r="T25" s="3" t="s">
        <v>45</v>
      </c>
      <c r="U25" s="3" t="s">
        <v>58</v>
      </c>
      <c r="V25" s="3" t="s">
        <v>6055</v>
      </c>
      <c r="W25" s="3" t="s">
        <v>62</v>
      </c>
      <c r="X25" s="19"/>
      <c r="Y25" s="19"/>
      <c r="Z25" s="19"/>
      <c r="AA25" s="39">
        <v>13.2</v>
      </c>
      <c r="AB25" s="3" t="s">
        <v>47</v>
      </c>
      <c r="AC25" s="3">
        <v>0</v>
      </c>
      <c r="AD25" s="3" t="s">
        <v>6673</v>
      </c>
      <c r="AE25" s="3" t="s">
        <v>6673</v>
      </c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</row>
    <row r="26" spans="1:54" ht="15.75" customHeight="1" x14ac:dyDescent="0.25">
      <c r="A26" t="s">
        <v>1514</v>
      </c>
      <c r="B26" s="17">
        <v>43468</v>
      </c>
      <c r="C26" s="17">
        <v>29865</v>
      </c>
      <c r="D26" s="21">
        <v>44</v>
      </c>
      <c r="E26" s="12" t="str">
        <f t="shared" si="0"/>
        <v>[40-50 [ ans</v>
      </c>
      <c r="F26" s="3" t="s">
        <v>92</v>
      </c>
      <c r="G26" s="3" t="s">
        <v>40</v>
      </c>
      <c r="H26" s="4"/>
      <c r="I26" s="4"/>
      <c r="J26" s="3" t="s">
        <v>41</v>
      </c>
      <c r="K26" s="3" t="s">
        <v>108</v>
      </c>
      <c r="L26" s="3" t="s">
        <v>6045</v>
      </c>
      <c r="M26" s="3" t="s">
        <v>43</v>
      </c>
      <c r="N26" s="3" t="s">
        <v>6062</v>
      </c>
      <c r="O26" s="3" t="s">
        <v>90</v>
      </c>
      <c r="P26" s="3" t="s">
        <v>90</v>
      </c>
      <c r="Q26" s="3" t="s">
        <v>6033</v>
      </c>
      <c r="R26" s="3" t="s">
        <v>5632</v>
      </c>
      <c r="S26" s="3" t="s">
        <v>5633</v>
      </c>
      <c r="T26" s="3" t="s">
        <v>45</v>
      </c>
      <c r="U26" s="3" t="s">
        <v>58</v>
      </c>
      <c r="V26" s="3" t="s">
        <v>6055</v>
      </c>
      <c r="W26" s="3" t="s">
        <v>62</v>
      </c>
      <c r="X26" s="19"/>
      <c r="Y26" s="19"/>
      <c r="Z26" s="19"/>
      <c r="AA26" s="39">
        <v>14.5</v>
      </c>
      <c r="AB26" s="3" t="s">
        <v>47</v>
      </c>
      <c r="AC26" s="3">
        <v>0</v>
      </c>
      <c r="AD26" s="3" t="s">
        <v>6673</v>
      </c>
      <c r="AE26" s="3" t="s">
        <v>6673</v>
      </c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</row>
    <row r="27" spans="1:54" ht="15.75" customHeight="1" x14ac:dyDescent="0.25">
      <c r="A27" t="s">
        <v>1517</v>
      </c>
      <c r="B27" s="17">
        <v>43468</v>
      </c>
      <c r="C27" s="17">
        <v>32806</v>
      </c>
      <c r="D27" s="21">
        <v>36</v>
      </c>
      <c r="E27" s="12" t="str">
        <f t="shared" si="0"/>
        <v>[30-40[ ans</v>
      </c>
      <c r="F27" s="3" t="s">
        <v>54</v>
      </c>
      <c r="G27" s="3" t="s">
        <v>40</v>
      </c>
      <c r="H27" s="4"/>
      <c r="I27" s="4"/>
      <c r="J27" s="3" t="s">
        <v>41</v>
      </c>
      <c r="K27" s="3" t="s">
        <v>101</v>
      </c>
      <c r="L27" s="3" t="s">
        <v>286</v>
      </c>
      <c r="M27" s="3" t="s">
        <v>43</v>
      </c>
      <c r="N27" s="3" t="s">
        <v>6062</v>
      </c>
      <c r="O27" s="3" t="s">
        <v>110</v>
      </c>
      <c r="P27" s="3" t="s">
        <v>110</v>
      </c>
      <c r="Q27" s="3" t="s">
        <v>6033</v>
      </c>
      <c r="R27" s="3" t="s">
        <v>5630</v>
      </c>
      <c r="S27" s="3" t="s">
        <v>5631</v>
      </c>
      <c r="T27" s="3" t="s">
        <v>45</v>
      </c>
      <c r="U27" s="3" t="s">
        <v>58</v>
      </c>
      <c r="V27" s="3" t="s">
        <v>6055</v>
      </c>
      <c r="W27" s="3" t="s">
        <v>62</v>
      </c>
      <c r="X27" s="19"/>
      <c r="Y27" s="19"/>
      <c r="Z27" s="19"/>
      <c r="AA27" s="39">
        <v>13.6</v>
      </c>
      <c r="AB27" s="3" t="s">
        <v>47</v>
      </c>
      <c r="AC27" s="3">
        <v>0</v>
      </c>
      <c r="AD27" s="3" t="s">
        <v>6673</v>
      </c>
      <c r="AE27" s="3" t="s">
        <v>6673</v>
      </c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</row>
    <row r="28" spans="1:54" ht="15.75" customHeight="1" x14ac:dyDescent="0.25">
      <c r="A28" t="s">
        <v>1519</v>
      </c>
      <c r="B28" s="17">
        <v>43468</v>
      </c>
      <c r="C28" s="17">
        <v>30021</v>
      </c>
      <c r="D28" s="21">
        <v>43</v>
      </c>
      <c r="E28" s="12" t="str">
        <f t="shared" si="0"/>
        <v>[40-50 [ ans</v>
      </c>
      <c r="F28" s="3" t="s">
        <v>54</v>
      </c>
      <c r="G28" s="3" t="s">
        <v>40</v>
      </c>
      <c r="H28" s="4"/>
      <c r="I28" s="4"/>
      <c r="J28" s="3" t="s">
        <v>41</v>
      </c>
      <c r="K28" s="3" t="s">
        <v>111</v>
      </c>
      <c r="L28" s="3" t="s">
        <v>6043</v>
      </c>
      <c r="M28" s="3" t="s">
        <v>51</v>
      </c>
      <c r="N28" s="3" t="s">
        <v>6062</v>
      </c>
      <c r="O28" s="3" t="s">
        <v>64</v>
      </c>
      <c r="P28" s="3" t="s">
        <v>6786</v>
      </c>
      <c r="Q28" s="3" t="s">
        <v>6787</v>
      </c>
      <c r="R28" s="3"/>
      <c r="S28" s="3"/>
      <c r="T28" s="3" t="s">
        <v>45</v>
      </c>
      <c r="U28" s="3" t="s">
        <v>39</v>
      </c>
      <c r="V28" s="3" t="s">
        <v>6053</v>
      </c>
      <c r="W28" s="3" t="s">
        <v>62</v>
      </c>
      <c r="X28" s="19"/>
      <c r="Y28" s="19"/>
      <c r="Z28" s="19"/>
      <c r="AA28" s="39">
        <v>14.9</v>
      </c>
      <c r="AB28" s="3" t="s">
        <v>47</v>
      </c>
      <c r="AC28" s="3">
        <v>0</v>
      </c>
      <c r="AD28" s="3" t="s">
        <v>6673</v>
      </c>
      <c r="AE28" s="3" t="s">
        <v>6673</v>
      </c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</row>
    <row r="29" spans="1:54" ht="15.75" customHeight="1" x14ac:dyDescent="0.25">
      <c r="A29" t="s">
        <v>1521</v>
      </c>
      <c r="B29" s="17">
        <v>43468</v>
      </c>
      <c r="C29" s="17">
        <v>29417</v>
      </c>
      <c r="D29" s="21">
        <v>45</v>
      </c>
      <c r="E29" s="12" t="str">
        <f t="shared" si="0"/>
        <v>[40-50 [ ans</v>
      </c>
      <c r="F29" s="3" t="s">
        <v>54</v>
      </c>
      <c r="G29" s="3" t="s">
        <v>55</v>
      </c>
      <c r="H29" s="4"/>
      <c r="I29" s="4"/>
      <c r="J29" s="3" t="s">
        <v>41</v>
      </c>
      <c r="K29" s="3" t="s">
        <v>113</v>
      </c>
      <c r="L29" s="3" t="s">
        <v>6044</v>
      </c>
      <c r="M29" s="3" t="s">
        <v>114</v>
      </c>
      <c r="N29" s="3" t="s">
        <v>6062</v>
      </c>
      <c r="O29" s="3" t="s">
        <v>115</v>
      </c>
      <c r="P29" s="3" t="s">
        <v>115</v>
      </c>
      <c r="Q29" s="3" t="s">
        <v>6031</v>
      </c>
      <c r="R29" s="3" t="s">
        <v>5604</v>
      </c>
      <c r="S29" s="3" t="s">
        <v>5605</v>
      </c>
      <c r="T29" s="3" t="s">
        <v>45</v>
      </c>
      <c r="U29" s="3" t="s">
        <v>58</v>
      </c>
      <c r="V29" s="3" t="s">
        <v>6055</v>
      </c>
      <c r="W29" s="3" t="s">
        <v>62</v>
      </c>
      <c r="X29" s="19"/>
      <c r="Y29" s="19"/>
      <c r="Z29" s="19"/>
      <c r="AA29" s="39">
        <v>12.6</v>
      </c>
      <c r="AB29" s="3" t="s">
        <v>47</v>
      </c>
      <c r="AC29" s="3">
        <v>0</v>
      </c>
      <c r="AD29" s="3" t="s">
        <v>6673</v>
      </c>
      <c r="AE29" s="3" t="s">
        <v>6673</v>
      </c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</row>
    <row r="30" spans="1:54" ht="15.75" customHeight="1" x14ac:dyDescent="0.25">
      <c r="A30" t="s">
        <v>1524</v>
      </c>
      <c r="B30" s="17">
        <v>43468</v>
      </c>
      <c r="C30" s="17">
        <v>30773</v>
      </c>
      <c r="D30" s="21">
        <v>41</v>
      </c>
      <c r="E30" s="12" t="str">
        <f t="shared" si="0"/>
        <v>[40-50 [ ans</v>
      </c>
      <c r="F30" s="3" t="s">
        <v>48</v>
      </c>
      <c r="G30" s="3" t="s">
        <v>55</v>
      </c>
      <c r="H30" s="4"/>
      <c r="I30" s="4"/>
      <c r="J30" s="3" t="s">
        <v>41</v>
      </c>
      <c r="K30" s="3" t="s">
        <v>117</v>
      </c>
      <c r="L30" s="3" t="s">
        <v>6047</v>
      </c>
      <c r="M30" s="3" t="s">
        <v>118</v>
      </c>
      <c r="N30" s="3" t="s">
        <v>6696</v>
      </c>
      <c r="O30" s="3" t="s">
        <v>119</v>
      </c>
      <c r="P30" s="3">
        <v>0</v>
      </c>
      <c r="Q30" s="3" t="s">
        <v>5731</v>
      </c>
      <c r="R30" s="3">
        <v>0</v>
      </c>
      <c r="S30" s="3">
        <v>0</v>
      </c>
      <c r="T30" s="3" t="s">
        <v>45</v>
      </c>
      <c r="U30" s="3" t="s">
        <v>58</v>
      </c>
      <c r="V30" s="3" t="s">
        <v>6055</v>
      </c>
      <c r="W30" s="3" t="s">
        <v>46</v>
      </c>
      <c r="X30" s="19"/>
      <c r="Y30" s="19"/>
      <c r="Z30" s="19"/>
      <c r="AA30" s="39">
        <v>12.6</v>
      </c>
      <c r="AB30" s="3" t="s">
        <v>47</v>
      </c>
      <c r="AC30" s="3">
        <v>0</v>
      </c>
      <c r="AD30" s="3" t="s">
        <v>6673</v>
      </c>
      <c r="AE30" s="3" t="s">
        <v>6673</v>
      </c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</row>
    <row r="31" spans="1:54" ht="15.75" customHeight="1" x14ac:dyDescent="0.25">
      <c r="A31" t="s">
        <v>1526</v>
      </c>
      <c r="B31" s="17">
        <v>43468</v>
      </c>
      <c r="C31" s="17">
        <v>35699</v>
      </c>
      <c r="D31" s="21">
        <v>28</v>
      </c>
      <c r="E31" s="12" t="str">
        <f t="shared" si="0"/>
        <v>[20-30[ ans</v>
      </c>
      <c r="F31" s="3" t="s">
        <v>48</v>
      </c>
      <c r="G31" s="3" t="s">
        <v>55</v>
      </c>
      <c r="H31" s="4"/>
      <c r="I31" s="4"/>
      <c r="J31" s="3" t="s">
        <v>41</v>
      </c>
      <c r="K31" s="3" t="s">
        <v>79</v>
      </c>
      <c r="L31" s="3" t="s">
        <v>6048</v>
      </c>
      <c r="M31" s="3" t="s">
        <v>43</v>
      </c>
      <c r="N31" s="3" t="s">
        <v>6062</v>
      </c>
      <c r="O31" s="3" t="s">
        <v>104</v>
      </c>
      <c r="P31" s="3" t="s">
        <v>104</v>
      </c>
      <c r="Q31" s="3" t="s">
        <v>6033</v>
      </c>
      <c r="R31" s="3" t="s">
        <v>6036</v>
      </c>
      <c r="S31" s="3" t="s">
        <v>6037</v>
      </c>
      <c r="T31" s="3" t="s">
        <v>45</v>
      </c>
      <c r="U31" s="1" t="s">
        <v>39</v>
      </c>
      <c r="V31" s="3" t="s">
        <v>6053</v>
      </c>
      <c r="W31" s="3" t="s">
        <v>46</v>
      </c>
      <c r="X31" s="17">
        <v>43101</v>
      </c>
      <c r="Y31" s="3">
        <f>IF((B31-X31&lt;=365)*(B31-X31&gt;0),0,(YEAR(B31)-YEAR(X31)))</f>
        <v>1</v>
      </c>
      <c r="Z31" s="3" t="str">
        <f>IF((B31-X31&lt;=365)*(B31-X31&gt;0),INT(12*(B31-X31)/365) &amp; " Mois",(YEAR(B31)-YEAR(X31)) &amp; " an (s)")</f>
        <v>1 an (s)</v>
      </c>
      <c r="AA31" s="39">
        <v>12.4</v>
      </c>
      <c r="AB31" s="3" t="s">
        <v>47</v>
      </c>
      <c r="AC31" s="3">
        <v>0</v>
      </c>
      <c r="AD31" s="3" t="s">
        <v>6673</v>
      </c>
      <c r="AE31" s="3" t="s">
        <v>6673</v>
      </c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</row>
    <row r="32" spans="1:54" ht="15.75" customHeight="1" x14ac:dyDescent="0.25">
      <c r="A32" t="s">
        <v>1529</v>
      </c>
      <c r="B32" s="17">
        <v>43469</v>
      </c>
      <c r="C32" s="17">
        <v>33230</v>
      </c>
      <c r="D32" s="21">
        <v>35</v>
      </c>
      <c r="E32" s="12" t="str">
        <f t="shared" si="0"/>
        <v>[30-40[ ans</v>
      </c>
      <c r="F32" s="3" t="s">
        <v>92</v>
      </c>
      <c r="G32" s="3" t="s">
        <v>40</v>
      </c>
      <c r="H32" s="4"/>
      <c r="I32" s="4"/>
      <c r="J32" s="3" t="s">
        <v>49</v>
      </c>
      <c r="K32" s="3" t="s">
        <v>56</v>
      </c>
      <c r="L32" s="3" t="s">
        <v>6045</v>
      </c>
      <c r="M32" s="3" t="s">
        <v>121</v>
      </c>
      <c r="N32" s="3" t="s">
        <v>6062</v>
      </c>
      <c r="O32" s="3" t="s">
        <v>122</v>
      </c>
      <c r="P32" s="3" t="s">
        <v>554</v>
      </c>
      <c r="Q32" s="3" t="s">
        <v>6032</v>
      </c>
      <c r="R32" s="3" t="s">
        <v>5576</v>
      </c>
      <c r="S32" s="3" t="s">
        <v>5577</v>
      </c>
      <c r="T32" s="3" t="s">
        <v>5874</v>
      </c>
      <c r="U32" s="3" t="s">
        <v>124</v>
      </c>
      <c r="V32" s="3" t="s">
        <v>124</v>
      </c>
      <c r="W32" s="3" t="s">
        <v>62</v>
      </c>
      <c r="X32" s="19"/>
      <c r="Y32" s="19"/>
      <c r="Z32" s="19"/>
      <c r="AA32" s="39">
        <v>15.2</v>
      </c>
      <c r="AB32" s="3" t="s">
        <v>47</v>
      </c>
      <c r="AC32" s="3">
        <v>0</v>
      </c>
      <c r="AD32" s="3" t="s">
        <v>6673</v>
      </c>
      <c r="AE32" s="3" t="s">
        <v>6673</v>
      </c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</row>
    <row r="33" spans="1:54" ht="15.75" customHeight="1" x14ac:dyDescent="0.25">
      <c r="A33" t="s">
        <v>1533</v>
      </c>
      <c r="B33" s="17">
        <v>43469</v>
      </c>
      <c r="C33" s="17">
        <v>31488</v>
      </c>
      <c r="D33" s="21">
        <v>39</v>
      </c>
      <c r="E33" s="12" t="str">
        <f t="shared" si="0"/>
        <v>[30-40[ ans</v>
      </c>
      <c r="F33" s="3" t="s">
        <v>54</v>
      </c>
      <c r="G33" s="3" t="s">
        <v>40</v>
      </c>
      <c r="H33" s="4"/>
      <c r="I33" s="4"/>
      <c r="J33" s="3" t="s">
        <v>41</v>
      </c>
      <c r="K33" s="3" t="s">
        <v>126</v>
      </c>
      <c r="L33" s="3" t="s">
        <v>6047</v>
      </c>
      <c r="M33" s="3" t="s">
        <v>60</v>
      </c>
      <c r="N33" s="3" t="s">
        <v>6062</v>
      </c>
      <c r="O33" s="3" t="s">
        <v>127</v>
      </c>
      <c r="P33" s="3" t="s">
        <v>127</v>
      </c>
      <c r="Q33" s="3" t="s">
        <v>6035</v>
      </c>
      <c r="R33" s="3" t="s">
        <v>5760</v>
      </c>
      <c r="S33" s="3" t="s">
        <v>5761</v>
      </c>
      <c r="T33" s="3" t="s">
        <v>45</v>
      </c>
      <c r="U33" s="3" t="s">
        <v>58</v>
      </c>
      <c r="V33" s="3" t="s">
        <v>6055</v>
      </c>
      <c r="W33" s="3" t="s">
        <v>62</v>
      </c>
      <c r="X33" s="19"/>
      <c r="Y33" s="19"/>
      <c r="Z33" s="19"/>
      <c r="AA33" s="39">
        <v>13.7</v>
      </c>
      <c r="AB33" s="3" t="s">
        <v>47</v>
      </c>
      <c r="AC33" s="3">
        <v>0</v>
      </c>
      <c r="AD33" s="3" t="s">
        <v>6673</v>
      </c>
      <c r="AE33" s="3" t="s">
        <v>6673</v>
      </c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</row>
    <row r="34" spans="1:54" ht="15.75" customHeight="1" x14ac:dyDescent="0.25">
      <c r="A34" t="s">
        <v>1535</v>
      </c>
      <c r="B34" s="17">
        <v>43469</v>
      </c>
      <c r="C34" s="17">
        <v>33733</v>
      </c>
      <c r="D34" s="21">
        <v>33</v>
      </c>
      <c r="E34" s="12" t="str">
        <f t="shared" si="0"/>
        <v>[30-40[ ans</v>
      </c>
      <c r="F34" s="3" t="s">
        <v>48</v>
      </c>
      <c r="G34" s="3" t="s">
        <v>40</v>
      </c>
      <c r="H34" s="4"/>
      <c r="I34" s="4"/>
      <c r="J34" s="3" t="s">
        <v>41</v>
      </c>
      <c r="K34" s="3" t="s">
        <v>79</v>
      </c>
      <c r="L34" s="3" t="s">
        <v>6048</v>
      </c>
      <c r="M34" s="3" t="s">
        <v>60</v>
      </c>
      <c r="N34" s="3" t="s">
        <v>6062</v>
      </c>
      <c r="O34" s="3" t="s">
        <v>129</v>
      </c>
      <c r="P34" s="3" t="s">
        <v>129</v>
      </c>
      <c r="Q34" s="3" t="s">
        <v>6033</v>
      </c>
      <c r="R34" s="3" t="s">
        <v>5681</v>
      </c>
      <c r="S34" s="3" t="s">
        <v>5682</v>
      </c>
      <c r="T34" s="3" t="s">
        <v>45</v>
      </c>
      <c r="U34" s="3" t="s">
        <v>58</v>
      </c>
      <c r="V34" s="3" t="s">
        <v>6055</v>
      </c>
      <c r="W34" s="3" t="s">
        <v>62</v>
      </c>
      <c r="X34" s="19"/>
      <c r="Y34" s="19"/>
      <c r="Z34" s="19"/>
      <c r="AA34" s="39">
        <v>13.4</v>
      </c>
      <c r="AB34" s="3" t="s">
        <v>47</v>
      </c>
      <c r="AC34" s="3">
        <v>0</v>
      </c>
      <c r="AD34" s="3" t="s">
        <v>6673</v>
      </c>
      <c r="AE34" s="3" t="s">
        <v>6673</v>
      </c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</row>
    <row r="35" spans="1:54" ht="15.75" customHeight="1" x14ac:dyDescent="0.25">
      <c r="A35" t="s">
        <v>1537</v>
      </c>
      <c r="B35" s="17">
        <v>43472</v>
      </c>
      <c r="C35" s="17">
        <v>33403</v>
      </c>
      <c r="D35" s="21">
        <v>34</v>
      </c>
      <c r="E35" s="12" t="str">
        <f t="shared" si="0"/>
        <v>[30-40[ ans</v>
      </c>
      <c r="F35" s="3" t="s">
        <v>54</v>
      </c>
      <c r="G35" s="3" t="s">
        <v>40</v>
      </c>
      <c r="H35" s="4"/>
      <c r="I35" s="4"/>
      <c r="J35" s="3" t="s">
        <v>41</v>
      </c>
      <c r="K35" s="3" t="s">
        <v>95</v>
      </c>
      <c r="L35" s="3" t="s">
        <v>6043</v>
      </c>
      <c r="M35" s="3" t="s">
        <v>60</v>
      </c>
      <c r="N35" s="3" t="s">
        <v>6062</v>
      </c>
      <c r="O35" s="3" t="s">
        <v>131</v>
      </c>
      <c r="P35" s="3" t="s">
        <v>319</v>
      </c>
      <c r="Q35" s="3" t="s">
        <v>6033</v>
      </c>
      <c r="R35" s="3" t="s">
        <v>5568</v>
      </c>
      <c r="S35" s="3" t="s">
        <v>5569</v>
      </c>
      <c r="T35" s="3" t="s">
        <v>45</v>
      </c>
      <c r="U35" s="3" t="s">
        <v>58</v>
      </c>
      <c r="V35" s="3" t="s">
        <v>6055</v>
      </c>
      <c r="W35" s="3" t="s">
        <v>62</v>
      </c>
      <c r="X35" s="19"/>
      <c r="Y35" s="19"/>
      <c r="Z35" s="19"/>
      <c r="AA35" s="39">
        <v>13.3</v>
      </c>
      <c r="AB35" s="3" t="s">
        <v>47</v>
      </c>
      <c r="AC35" s="3">
        <v>0</v>
      </c>
      <c r="AD35" s="3" t="s">
        <v>6673</v>
      </c>
      <c r="AE35" s="3" t="s">
        <v>6673</v>
      </c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</row>
    <row r="36" spans="1:54" ht="15.75" customHeight="1" x14ac:dyDescent="0.25">
      <c r="A36" t="s">
        <v>1539</v>
      </c>
      <c r="B36" s="17">
        <v>43472</v>
      </c>
      <c r="C36" s="17">
        <v>34065</v>
      </c>
      <c r="D36" s="21">
        <v>32</v>
      </c>
      <c r="E36" s="12" t="str">
        <f t="shared" si="0"/>
        <v>[30-40[ ans</v>
      </c>
      <c r="F36" s="3" t="s">
        <v>54</v>
      </c>
      <c r="G36" s="3" t="s">
        <v>40</v>
      </c>
      <c r="H36" s="4"/>
      <c r="I36" s="4"/>
      <c r="J36" s="3" t="s">
        <v>41</v>
      </c>
      <c r="K36" s="3" t="s">
        <v>56</v>
      </c>
      <c r="L36" s="3" t="s">
        <v>6045</v>
      </c>
      <c r="M36" s="3" t="s">
        <v>60</v>
      </c>
      <c r="N36" s="3" t="s">
        <v>6062</v>
      </c>
      <c r="O36" s="3" t="s">
        <v>133</v>
      </c>
      <c r="P36" s="3" t="s">
        <v>319</v>
      </c>
      <c r="Q36" s="3" t="s">
        <v>6033</v>
      </c>
      <c r="R36" s="3" t="s">
        <v>5568</v>
      </c>
      <c r="S36" s="3" t="s">
        <v>5569</v>
      </c>
      <c r="T36" s="3" t="s">
        <v>45</v>
      </c>
      <c r="U36" s="3" t="s">
        <v>58</v>
      </c>
      <c r="V36" s="3" t="s">
        <v>6055</v>
      </c>
      <c r="W36" s="3" t="s">
        <v>46</v>
      </c>
      <c r="X36" s="17">
        <v>43137</v>
      </c>
      <c r="Y36" s="3">
        <f>IF((B36-X36&lt;=365)*(B36-X36&gt;0),0,(YEAR(B36)-YEAR(X36)))</f>
        <v>0</v>
      </c>
      <c r="Z36" s="3" t="str">
        <f>IF((B36-X36&lt;=365)*(B36-X36&gt;0),INT(12*(B36-X36)/365) &amp; " Mois",(YEAR(B36)-YEAR(X36)) &amp; " an (s)")</f>
        <v>11 Mois</v>
      </c>
      <c r="AA36" s="39">
        <v>13.4</v>
      </c>
      <c r="AB36" s="3" t="s">
        <v>47</v>
      </c>
      <c r="AC36" s="3">
        <v>0</v>
      </c>
      <c r="AD36" s="3" t="s">
        <v>6673</v>
      </c>
      <c r="AE36" s="3" t="s">
        <v>6673</v>
      </c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</row>
    <row r="37" spans="1:54" ht="15.75" customHeight="1" x14ac:dyDescent="0.25">
      <c r="A37" t="s">
        <v>1541</v>
      </c>
      <c r="B37" s="17">
        <v>43473</v>
      </c>
      <c r="C37" s="17">
        <v>33982</v>
      </c>
      <c r="D37" s="21">
        <v>32</v>
      </c>
      <c r="E37" s="12" t="str">
        <f t="shared" si="0"/>
        <v>[30-40[ ans</v>
      </c>
      <c r="F37" s="3" t="s">
        <v>48</v>
      </c>
      <c r="G37" s="3" t="s">
        <v>40</v>
      </c>
      <c r="H37" s="4"/>
      <c r="I37" s="4"/>
      <c r="J37" s="3" t="s">
        <v>41</v>
      </c>
      <c r="K37" s="3" t="s">
        <v>134</v>
      </c>
      <c r="L37" s="3" t="s">
        <v>6049</v>
      </c>
      <c r="M37" s="3" t="s">
        <v>43</v>
      </c>
      <c r="N37" s="3" t="s">
        <v>6062</v>
      </c>
      <c r="O37" s="3" t="s">
        <v>135</v>
      </c>
      <c r="P37" s="3" t="s">
        <v>6786</v>
      </c>
      <c r="Q37" s="3" t="s">
        <v>6787</v>
      </c>
      <c r="R37" s="3"/>
      <c r="S37" s="3"/>
      <c r="T37" s="3" t="s">
        <v>45</v>
      </c>
      <c r="U37" s="3" t="s">
        <v>58</v>
      </c>
      <c r="V37" s="3" t="s">
        <v>6055</v>
      </c>
      <c r="W37" s="3" t="s">
        <v>62</v>
      </c>
      <c r="X37" s="19"/>
      <c r="Y37" s="19"/>
      <c r="Z37" s="19"/>
      <c r="AA37" s="39">
        <v>14.4</v>
      </c>
      <c r="AB37" s="3" t="s">
        <v>47</v>
      </c>
      <c r="AC37" s="3">
        <v>0</v>
      </c>
      <c r="AD37" s="3" t="s">
        <v>6673</v>
      </c>
      <c r="AE37" s="3" t="s">
        <v>6673</v>
      </c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</row>
    <row r="38" spans="1:54" ht="15.75" customHeight="1" x14ac:dyDescent="0.25">
      <c r="A38" t="s">
        <v>1544</v>
      </c>
      <c r="B38" s="17">
        <v>43473</v>
      </c>
      <c r="C38" s="17">
        <v>34146</v>
      </c>
      <c r="D38" s="21">
        <v>32</v>
      </c>
      <c r="E38" s="12" t="str">
        <f t="shared" si="0"/>
        <v>[30-40[ ans</v>
      </c>
      <c r="F38" s="3" t="s">
        <v>48</v>
      </c>
      <c r="G38" s="3" t="s">
        <v>40</v>
      </c>
      <c r="H38" s="4"/>
      <c r="I38" s="4"/>
      <c r="J38" s="3" t="s">
        <v>41</v>
      </c>
      <c r="K38" s="3" t="s">
        <v>134</v>
      </c>
      <c r="L38" s="3" t="s">
        <v>6049</v>
      </c>
      <c r="M38" s="3" t="s">
        <v>43</v>
      </c>
      <c r="N38" s="3" t="s">
        <v>6062</v>
      </c>
      <c r="O38" s="3" t="s">
        <v>135</v>
      </c>
      <c r="P38" s="3" t="s">
        <v>6786</v>
      </c>
      <c r="Q38" s="3" t="s">
        <v>6787</v>
      </c>
      <c r="R38" s="3"/>
      <c r="S38" s="3"/>
      <c r="T38" s="3" t="s">
        <v>45</v>
      </c>
      <c r="U38" s="3" t="s">
        <v>58</v>
      </c>
      <c r="V38" s="3" t="s">
        <v>6055</v>
      </c>
      <c r="W38" s="3" t="s">
        <v>46</v>
      </c>
      <c r="X38" s="17">
        <v>42736</v>
      </c>
      <c r="Y38" s="3">
        <f>IF((B38-X38&lt;=365)*(B38-X38&gt;0),0,(YEAR(B38)-YEAR(X38)))</f>
        <v>2</v>
      </c>
      <c r="Z38" s="3" t="str">
        <f>IF((B38-X38&lt;=365)*(B38-X38&gt;0),INT(12*(B38-X38)/365) &amp; " Mois",(YEAR(B38)-YEAR(X38)) &amp; " an (s)")</f>
        <v>2 an (s)</v>
      </c>
      <c r="AA38" s="39">
        <v>14.6</v>
      </c>
      <c r="AB38" s="3" t="s">
        <v>47</v>
      </c>
      <c r="AC38" s="3">
        <v>0</v>
      </c>
      <c r="AD38" s="3" t="s">
        <v>6673</v>
      </c>
      <c r="AE38" s="3" t="s">
        <v>6673</v>
      </c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</row>
    <row r="39" spans="1:54" ht="15.75" customHeight="1" x14ac:dyDescent="0.25">
      <c r="A39" t="s">
        <v>1547</v>
      </c>
      <c r="B39" s="17">
        <v>43473</v>
      </c>
      <c r="C39" s="17">
        <v>33635</v>
      </c>
      <c r="D39" s="21">
        <v>33</v>
      </c>
      <c r="E39" s="12" t="str">
        <f t="shared" si="0"/>
        <v>[30-40[ ans</v>
      </c>
      <c r="F39" s="3" t="s">
        <v>48</v>
      </c>
      <c r="G39" s="3" t="s">
        <v>40</v>
      </c>
      <c r="H39" s="4"/>
      <c r="I39" s="4"/>
      <c r="J39" s="3" t="s">
        <v>41</v>
      </c>
      <c r="K39" s="3" t="s">
        <v>137</v>
      </c>
      <c r="L39" s="3" t="s">
        <v>6047</v>
      </c>
      <c r="M39" s="3" t="s">
        <v>60</v>
      </c>
      <c r="N39" s="3" t="s">
        <v>6062</v>
      </c>
      <c r="O39" s="3" t="s">
        <v>138</v>
      </c>
      <c r="P39" s="3" t="s">
        <v>5650</v>
      </c>
      <c r="Q39" s="3" t="s">
        <v>6033</v>
      </c>
      <c r="R39" s="3" t="s">
        <v>5790</v>
      </c>
      <c r="S39" s="3" t="s">
        <v>5791</v>
      </c>
      <c r="T39" s="3" t="s">
        <v>45</v>
      </c>
      <c r="U39" s="3" t="s">
        <v>58</v>
      </c>
      <c r="V39" s="3" t="s">
        <v>6055</v>
      </c>
      <c r="W39" s="3" t="s">
        <v>62</v>
      </c>
      <c r="X39" s="19"/>
      <c r="Y39" s="19"/>
      <c r="Z39" s="19"/>
      <c r="AA39" s="39">
        <v>14.7</v>
      </c>
      <c r="AB39" s="3" t="s">
        <v>47</v>
      </c>
      <c r="AC39" s="3">
        <v>0</v>
      </c>
      <c r="AD39" s="3" t="s">
        <v>6673</v>
      </c>
      <c r="AE39" s="3" t="s">
        <v>6673</v>
      </c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</row>
    <row r="40" spans="1:54" ht="15.75" customHeight="1" x14ac:dyDescent="0.25">
      <c r="A40" t="s">
        <v>1549</v>
      </c>
      <c r="B40" s="17">
        <v>43473</v>
      </c>
      <c r="C40" s="17">
        <v>34522</v>
      </c>
      <c r="D40" s="21">
        <v>31</v>
      </c>
      <c r="E40" s="12" t="str">
        <f t="shared" si="0"/>
        <v>[30-40[ ans</v>
      </c>
      <c r="F40" s="3" t="s">
        <v>48</v>
      </c>
      <c r="G40" s="3" t="s">
        <v>55</v>
      </c>
      <c r="H40" s="4"/>
      <c r="I40" s="4"/>
      <c r="J40" s="3" t="s">
        <v>41</v>
      </c>
      <c r="K40" s="3" t="s">
        <v>79</v>
      </c>
      <c r="L40" s="3" t="s">
        <v>6048</v>
      </c>
      <c r="M40" s="3" t="s">
        <v>60</v>
      </c>
      <c r="N40" s="3" t="s">
        <v>6062</v>
      </c>
      <c r="O40" s="3" t="s">
        <v>139</v>
      </c>
      <c r="P40" s="3" t="s">
        <v>139</v>
      </c>
      <c r="Q40" s="3" t="s">
        <v>6033</v>
      </c>
      <c r="R40" s="3" t="s">
        <v>5622</v>
      </c>
      <c r="S40" s="3" t="s">
        <v>5623</v>
      </c>
      <c r="T40" s="3" t="s">
        <v>45</v>
      </c>
      <c r="U40" s="3" t="s">
        <v>84</v>
      </c>
      <c r="V40" s="3" t="s">
        <v>6057</v>
      </c>
      <c r="W40" s="3" t="s">
        <v>62</v>
      </c>
      <c r="X40" s="19"/>
      <c r="Y40" s="19"/>
      <c r="Z40" s="19"/>
      <c r="AA40" s="39">
        <v>13.4</v>
      </c>
      <c r="AB40" s="3" t="s">
        <v>47</v>
      </c>
      <c r="AC40" s="3">
        <v>0</v>
      </c>
      <c r="AD40" s="3" t="s">
        <v>6673</v>
      </c>
      <c r="AE40" s="3" t="s">
        <v>6673</v>
      </c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</row>
    <row r="41" spans="1:54" ht="15.75" customHeight="1" x14ac:dyDescent="0.25">
      <c r="A41" t="s">
        <v>1552</v>
      </c>
      <c r="B41" s="17">
        <v>43473</v>
      </c>
      <c r="C41" s="17">
        <v>32059</v>
      </c>
      <c r="D41" s="21">
        <v>38</v>
      </c>
      <c r="E41" s="12" t="str">
        <f t="shared" si="0"/>
        <v>[30-40[ ans</v>
      </c>
      <c r="F41" s="3" t="s">
        <v>48</v>
      </c>
      <c r="G41" s="3" t="s">
        <v>40</v>
      </c>
      <c r="H41" s="4"/>
      <c r="I41" s="4"/>
      <c r="J41" s="3" t="s">
        <v>41</v>
      </c>
      <c r="K41" s="3" t="s">
        <v>140</v>
      </c>
      <c r="L41" s="3" t="s">
        <v>6046</v>
      </c>
      <c r="M41" s="3" t="s">
        <v>60</v>
      </c>
      <c r="N41" s="3" t="s">
        <v>6062</v>
      </c>
      <c r="O41" s="3" t="s">
        <v>141</v>
      </c>
      <c r="P41" s="3" t="s">
        <v>5502</v>
      </c>
      <c r="Q41" s="3" t="s">
        <v>6035</v>
      </c>
      <c r="R41" s="3" t="s">
        <v>5572</v>
      </c>
      <c r="S41" s="3" t="s">
        <v>5573</v>
      </c>
      <c r="T41" s="3" t="s">
        <v>45</v>
      </c>
      <c r="U41" s="3" t="s">
        <v>58</v>
      </c>
      <c r="V41" s="3" t="s">
        <v>6055</v>
      </c>
      <c r="W41" s="3" t="s">
        <v>46</v>
      </c>
      <c r="X41" s="17">
        <v>42736</v>
      </c>
      <c r="Y41" s="3">
        <f>IF((B41-X41&lt;=365)*(B41-X41&gt;0),0,(YEAR(B41)-YEAR(X41)))</f>
        <v>2</v>
      </c>
      <c r="Z41" s="3" t="str">
        <f>IF((B41-X41&lt;=365)*(B41-X41&gt;0),INT(12*(B41-X41)/365) &amp; " Mois",(YEAR(B41)-YEAR(X41)) &amp; " an (s)")</f>
        <v>2 an (s)</v>
      </c>
      <c r="AA41" s="39">
        <v>14.3</v>
      </c>
      <c r="AB41" s="3" t="s">
        <v>47</v>
      </c>
      <c r="AC41" s="3">
        <v>0</v>
      </c>
      <c r="AD41" s="3" t="s">
        <v>6673</v>
      </c>
      <c r="AE41" s="3" t="s">
        <v>6673</v>
      </c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</row>
    <row r="42" spans="1:54" ht="15.75" customHeight="1" x14ac:dyDescent="0.25">
      <c r="A42" t="s">
        <v>1554</v>
      </c>
      <c r="B42" s="17">
        <v>43473</v>
      </c>
      <c r="C42" s="17">
        <v>36161</v>
      </c>
      <c r="D42" s="21">
        <v>26</v>
      </c>
      <c r="E42" s="12" t="str">
        <f t="shared" si="0"/>
        <v>[20-30[ ans</v>
      </c>
      <c r="F42" s="3" t="s">
        <v>92</v>
      </c>
      <c r="G42" s="3" t="s">
        <v>40</v>
      </c>
      <c r="H42" s="4"/>
      <c r="I42" s="4"/>
      <c r="J42" s="3" t="s">
        <v>41</v>
      </c>
      <c r="K42" s="3" t="s">
        <v>142</v>
      </c>
      <c r="L42" s="3" t="s">
        <v>6047</v>
      </c>
      <c r="M42" s="3" t="s">
        <v>114</v>
      </c>
      <c r="N42" s="3" t="s">
        <v>6062</v>
      </c>
      <c r="O42" s="3" t="s">
        <v>143</v>
      </c>
      <c r="P42" s="3" t="s">
        <v>143</v>
      </c>
      <c r="Q42" s="3" t="s">
        <v>6031</v>
      </c>
      <c r="R42" s="3" t="s">
        <v>5638</v>
      </c>
      <c r="S42" s="3" t="s">
        <v>5639</v>
      </c>
      <c r="T42" s="3" t="s">
        <v>45</v>
      </c>
      <c r="U42" s="3" t="s">
        <v>124</v>
      </c>
      <c r="V42" s="3" t="s">
        <v>124</v>
      </c>
      <c r="W42" s="3" t="s">
        <v>62</v>
      </c>
      <c r="X42" s="19"/>
      <c r="Y42" s="19"/>
      <c r="Z42" s="19"/>
      <c r="AA42" s="37"/>
      <c r="AB42" s="3" t="s">
        <v>47</v>
      </c>
      <c r="AC42" s="3">
        <v>0</v>
      </c>
      <c r="AD42" s="3" t="s">
        <v>6673</v>
      </c>
      <c r="AE42" s="3" t="s">
        <v>6673</v>
      </c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</row>
    <row r="43" spans="1:54" ht="15.75" customHeight="1" x14ac:dyDescent="0.25">
      <c r="A43" t="s">
        <v>1556</v>
      </c>
      <c r="B43" s="17">
        <v>43474</v>
      </c>
      <c r="C43" s="17">
        <v>33724</v>
      </c>
      <c r="D43" s="21">
        <v>33</v>
      </c>
      <c r="E43" s="12" t="str">
        <f t="shared" si="0"/>
        <v>[30-40[ ans</v>
      </c>
      <c r="F43" s="3" t="s">
        <v>48</v>
      </c>
      <c r="G43" s="3" t="s">
        <v>40</v>
      </c>
      <c r="H43" s="4"/>
      <c r="I43" s="4"/>
      <c r="J43" s="3" t="s">
        <v>41</v>
      </c>
      <c r="K43" s="3" t="s">
        <v>144</v>
      </c>
      <c r="L43" s="3" t="s">
        <v>6044</v>
      </c>
      <c r="M43" s="3" t="s">
        <v>43</v>
      </c>
      <c r="N43" s="3" t="s">
        <v>6062</v>
      </c>
      <c r="O43" s="3" t="s">
        <v>57</v>
      </c>
      <c r="P43" s="3" t="s">
        <v>57</v>
      </c>
      <c r="Q43" s="3" t="s">
        <v>6033</v>
      </c>
      <c r="R43" s="3" t="s">
        <v>5570</v>
      </c>
      <c r="S43" s="3" t="s">
        <v>5571</v>
      </c>
      <c r="T43" s="3" t="s">
        <v>45</v>
      </c>
      <c r="U43" s="3" t="s">
        <v>58</v>
      </c>
      <c r="V43" s="3" t="s">
        <v>6055</v>
      </c>
      <c r="W43" s="3" t="s">
        <v>46</v>
      </c>
      <c r="X43" s="17">
        <v>43245</v>
      </c>
      <c r="Y43" s="3">
        <f>IF((B43-X43&lt;=365)*(B43-X43&gt;0),0,(YEAR(B43)-YEAR(X43)))</f>
        <v>0</v>
      </c>
      <c r="Z43" s="3" t="str">
        <f>IF((B43-X43&lt;=365)*(B43-X43&gt;0),INT(12*(B43-X43)/365) &amp; " Mois",(YEAR(B43)-YEAR(X43)) &amp; " an (s)")</f>
        <v>7 Mois</v>
      </c>
      <c r="AA43" s="39">
        <v>13.7</v>
      </c>
      <c r="AB43" s="3" t="s">
        <v>47</v>
      </c>
      <c r="AC43" s="3">
        <v>0</v>
      </c>
      <c r="AD43" s="3" t="s">
        <v>6673</v>
      </c>
      <c r="AE43" s="3" t="s">
        <v>6673</v>
      </c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</row>
    <row r="44" spans="1:54" ht="15.75" customHeight="1" x14ac:dyDescent="0.25">
      <c r="A44" t="s">
        <v>1558</v>
      </c>
      <c r="B44" s="17">
        <v>43474</v>
      </c>
      <c r="C44" s="17">
        <v>33204</v>
      </c>
      <c r="D44" s="21">
        <v>35</v>
      </c>
      <c r="E44" s="12" t="str">
        <f t="shared" si="0"/>
        <v>[30-40[ ans</v>
      </c>
      <c r="F44" s="3" t="s">
        <v>48</v>
      </c>
      <c r="G44" s="3" t="s">
        <v>40</v>
      </c>
      <c r="H44" s="4"/>
      <c r="I44" s="4"/>
      <c r="J44" s="3" t="s">
        <v>41</v>
      </c>
      <c r="K44" s="3" t="s">
        <v>79</v>
      </c>
      <c r="L44" s="3" t="s">
        <v>6048</v>
      </c>
      <c r="M44" s="3" t="s">
        <v>60</v>
      </c>
      <c r="N44" s="3" t="s">
        <v>6062</v>
      </c>
      <c r="O44" s="3" t="s">
        <v>70</v>
      </c>
      <c r="P44" s="3" t="s">
        <v>5502</v>
      </c>
      <c r="Q44" s="3" t="s">
        <v>6035</v>
      </c>
      <c r="R44" s="3" t="s">
        <v>5572</v>
      </c>
      <c r="S44" s="3" t="s">
        <v>5573</v>
      </c>
      <c r="T44" s="3" t="s">
        <v>45</v>
      </c>
      <c r="U44" s="3" t="s">
        <v>58</v>
      </c>
      <c r="V44" s="3" t="s">
        <v>6055</v>
      </c>
      <c r="W44" s="3" t="s">
        <v>62</v>
      </c>
      <c r="X44" s="19"/>
      <c r="Y44" s="19"/>
      <c r="Z44" s="19"/>
      <c r="AA44" s="37"/>
      <c r="AB44" s="3" t="s">
        <v>47</v>
      </c>
      <c r="AC44" s="3">
        <v>0</v>
      </c>
      <c r="AD44" s="3" t="s">
        <v>6673</v>
      </c>
      <c r="AE44" s="3" t="s">
        <v>6673</v>
      </c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</row>
    <row r="45" spans="1:54" ht="15.75" customHeight="1" x14ac:dyDescent="0.25">
      <c r="A45" t="s">
        <v>1560</v>
      </c>
      <c r="B45" s="17">
        <v>43474</v>
      </c>
      <c r="C45" s="17">
        <v>29459</v>
      </c>
      <c r="D45" s="21">
        <v>45</v>
      </c>
      <c r="E45" s="12" t="str">
        <f t="shared" si="0"/>
        <v>[40-50 [ ans</v>
      </c>
      <c r="F45" s="3" t="s">
        <v>48</v>
      </c>
      <c r="G45" s="3" t="s">
        <v>40</v>
      </c>
      <c r="H45" s="4"/>
      <c r="I45" s="4"/>
      <c r="J45" s="3" t="s">
        <v>49</v>
      </c>
      <c r="K45" s="3" t="s">
        <v>145</v>
      </c>
      <c r="L45" s="3" t="s">
        <v>6047</v>
      </c>
      <c r="M45" s="3" t="s">
        <v>43</v>
      </c>
      <c r="N45" s="3" t="s">
        <v>6062</v>
      </c>
      <c r="O45" s="3" t="s">
        <v>146</v>
      </c>
      <c r="P45" s="3" t="s">
        <v>5721</v>
      </c>
      <c r="Q45" s="3" t="s">
        <v>6033</v>
      </c>
      <c r="R45" s="3" t="s">
        <v>5722</v>
      </c>
      <c r="S45" s="3" t="s">
        <v>5870</v>
      </c>
      <c r="T45" s="3" t="s">
        <v>45</v>
      </c>
      <c r="U45" s="3" t="s">
        <v>124</v>
      </c>
      <c r="V45" s="3" t="s">
        <v>124</v>
      </c>
      <c r="W45" s="3" t="s">
        <v>46</v>
      </c>
      <c r="X45" s="17">
        <v>43344</v>
      </c>
      <c r="Y45" s="3">
        <f>IF((B45-X45&lt;=365)*(B45-X45&gt;0),0,(YEAR(B45)-YEAR(X45)))</f>
        <v>0</v>
      </c>
      <c r="Z45" s="3" t="str">
        <f>IF((B45-X45&lt;=365)*(B45-X45&gt;0),INT(12*(B45-X45)/365) &amp; " Mois",(YEAR(B45)-YEAR(X45)) &amp; " an (s)")</f>
        <v>4 Mois</v>
      </c>
      <c r="AA45" s="39">
        <v>13.5</v>
      </c>
      <c r="AB45" s="3" t="s">
        <v>47</v>
      </c>
      <c r="AC45" s="3">
        <v>0</v>
      </c>
      <c r="AD45" s="3" t="s">
        <v>6673</v>
      </c>
      <c r="AE45" s="3" t="s">
        <v>6673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</row>
    <row r="46" spans="1:54" ht="15.75" customHeight="1" x14ac:dyDescent="0.25">
      <c r="A46" t="s">
        <v>1563</v>
      </c>
      <c r="B46" s="17">
        <v>43474</v>
      </c>
      <c r="C46" s="17">
        <v>33332</v>
      </c>
      <c r="D46" s="21">
        <v>34</v>
      </c>
      <c r="E46" s="12" t="str">
        <f t="shared" si="0"/>
        <v>[30-40[ ans</v>
      </c>
      <c r="F46" s="3" t="s">
        <v>48</v>
      </c>
      <c r="G46" s="3" t="s">
        <v>40</v>
      </c>
      <c r="H46" s="4"/>
      <c r="I46" s="4"/>
      <c r="J46" s="3" t="s">
        <v>41</v>
      </c>
      <c r="K46" s="3" t="s">
        <v>79</v>
      </c>
      <c r="L46" s="3" t="s">
        <v>6048</v>
      </c>
      <c r="M46" s="3" t="s">
        <v>43</v>
      </c>
      <c r="N46" s="3" t="s">
        <v>6062</v>
      </c>
      <c r="O46" s="3" t="s">
        <v>57</v>
      </c>
      <c r="P46" s="3" t="s">
        <v>57</v>
      </c>
      <c r="Q46" s="3" t="s">
        <v>6033</v>
      </c>
      <c r="R46" s="3" t="s">
        <v>5570</v>
      </c>
      <c r="S46" s="3" t="s">
        <v>5571</v>
      </c>
      <c r="T46" s="3" t="s">
        <v>45</v>
      </c>
      <c r="U46" s="3" t="s">
        <v>58</v>
      </c>
      <c r="V46" s="3" t="s">
        <v>6055</v>
      </c>
      <c r="W46" s="3" t="s">
        <v>62</v>
      </c>
      <c r="X46" s="19"/>
      <c r="Y46" s="19"/>
      <c r="Z46" s="19"/>
      <c r="AA46" s="39">
        <v>14.3</v>
      </c>
      <c r="AB46" s="3" t="s">
        <v>47</v>
      </c>
      <c r="AC46" s="3">
        <v>0</v>
      </c>
      <c r="AD46" s="3" t="s">
        <v>6673</v>
      </c>
      <c r="AE46" s="3" t="s">
        <v>6673</v>
      </c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</row>
    <row r="47" spans="1:54" ht="15.75" customHeight="1" x14ac:dyDescent="0.25">
      <c r="A47" t="s">
        <v>1566</v>
      </c>
      <c r="B47" s="17">
        <v>43474</v>
      </c>
      <c r="C47" s="17">
        <v>27533</v>
      </c>
      <c r="D47" s="21">
        <v>50</v>
      </c>
      <c r="E47" s="12" t="str">
        <f t="shared" si="0"/>
        <v>[50-60 [ ans</v>
      </c>
      <c r="F47" s="3" t="s">
        <v>48</v>
      </c>
      <c r="G47" s="3" t="s">
        <v>40</v>
      </c>
      <c r="H47" s="4"/>
      <c r="I47" s="4"/>
      <c r="J47" s="3" t="s">
        <v>41</v>
      </c>
      <c r="K47" s="3" t="s">
        <v>148</v>
      </c>
      <c r="L47" s="3" t="s">
        <v>6047</v>
      </c>
      <c r="M47" s="3" t="s">
        <v>121</v>
      </c>
      <c r="N47" s="3" t="s">
        <v>6062</v>
      </c>
      <c r="O47" s="3" t="s">
        <v>149</v>
      </c>
      <c r="P47" s="3" t="s">
        <v>554</v>
      </c>
      <c r="Q47" s="3" t="s">
        <v>6032</v>
      </c>
      <c r="R47" s="3" t="s">
        <v>5576</v>
      </c>
      <c r="S47" s="3" t="s">
        <v>5577</v>
      </c>
      <c r="T47" s="3" t="s">
        <v>45</v>
      </c>
      <c r="U47" s="3" t="s">
        <v>58</v>
      </c>
      <c r="V47" s="3" t="s">
        <v>6055</v>
      </c>
      <c r="W47" s="3" t="s">
        <v>62</v>
      </c>
      <c r="X47" s="19"/>
      <c r="Y47" s="19"/>
      <c r="Z47" s="19"/>
      <c r="AA47" s="39">
        <v>14.5</v>
      </c>
      <c r="AB47" s="3" t="s">
        <v>47</v>
      </c>
      <c r="AC47" s="3">
        <v>0</v>
      </c>
      <c r="AD47" s="3" t="s">
        <v>6673</v>
      </c>
      <c r="AE47" s="3" t="s">
        <v>6673</v>
      </c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</row>
    <row r="48" spans="1:54" ht="15.75" customHeight="1" x14ac:dyDescent="0.25">
      <c r="A48" t="s">
        <v>1568</v>
      </c>
      <c r="B48" s="17">
        <v>43474</v>
      </c>
      <c r="C48" s="17">
        <v>31123</v>
      </c>
      <c r="D48" s="21">
        <v>40</v>
      </c>
      <c r="E48" s="12" t="str">
        <f t="shared" si="0"/>
        <v>[40-50 [ ans</v>
      </c>
      <c r="F48" s="3" t="s">
        <v>54</v>
      </c>
      <c r="G48" s="3" t="s">
        <v>40</v>
      </c>
      <c r="H48" s="4"/>
      <c r="I48" s="4"/>
      <c r="J48" s="3" t="s">
        <v>49</v>
      </c>
      <c r="K48" s="3" t="s">
        <v>150</v>
      </c>
      <c r="L48" s="3" t="s">
        <v>6047</v>
      </c>
      <c r="M48" s="3" t="s">
        <v>51</v>
      </c>
      <c r="N48" s="3" t="s">
        <v>6062</v>
      </c>
      <c r="O48" s="3" t="s">
        <v>64</v>
      </c>
      <c r="P48" s="3" t="s">
        <v>6786</v>
      </c>
      <c r="Q48" s="3" t="s">
        <v>6787</v>
      </c>
      <c r="R48" s="3"/>
      <c r="S48" s="3"/>
      <c r="T48" s="3" t="s">
        <v>45</v>
      </c>
      <c r="U48" s="3" t="s">
        <v>58</v>
      </c>
      <c r="V48" s="3" t="s">
        <v>6055</v>
      </c>
      <c r="W48" s="3" t="s">
        <v>62</v>
      </c>
      <c r="X48" s="19"/>
      <c r="Y48" s="19"/>
      <c r="Z48" s="19"/>
      <c r="AA48" s="39">
        <v>14.8</v>
      </c>
      <c r="AB48" s="3" t="s">
        <v>47</v>
      </c>
      <c r="AC48" s="3">
        <v>0</v>
      </c>
      <c r="AD48" s="3" t="s">
        <v>6673</v>
      </c>
      <c r="AE48" s="3" t="s">
        <v>6673</v>
      </c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</row>
    <row r="49" spans="1:54" ht="15.75" customHeight="1" x14ac:dyDescent="0.25">
      <c r="A49" t="s">
        <v>1570</v>
      </c>
      <c r="B49" s="17">
        <v>43474</v>
      </c>
      <c r="C49" s="17">
        <v>26303</v>
      </c>
      <c r="D49" s="21">
        <v>53</v>
      </c>
      <c r="E49" s="12" t="str">
        <f t="shared" si="0"/>
        <v>[50-60 [ ans</v>
      </c>
      <c r="F49" s="3" t="s">
        <v>48</v>
      </c>
      <c r="G49" s="3" t="s">
        <v>40</v>
      </c>
      <c r="H49" s="4"/>
      <c r="I49" s="4"/>
      <c r="J49" s="3" t="s">
        <v>49</v>
      </c>
      <c r="K49" s="3" t="s">
        <v>152</v>
      </c>
      <c r="L49" s="3" t="s">
        <v>6047</v>
      </c>
      <c r="M49" s="3" t="s">
        <v>43</v>
      </c>
      <c r="N49" s="3" t="s">
        <v>6062</v>
      </c>
      <c r="O49" s="3" t="s">
        <v>104</v>
      </c>
      <c r="P49" s="3" t="s">
        <v>104</v>
      </c>
      <c r="Q49" s="3" t="s">
        <v>6033</v>
      </c>
      <c r="R49" s="3" t="s">
        <v>6036</v>
      </c>
      <c r="S49" s="3" t="s">
        <v>6037</v>
      </c>
      <c r="T49" s="3" t="s">
        <v>45</v>
      </c>
      <c r="U49" s="3" t="s">
        <v>124</v>
      </c>
      <c r="V49" s="3" t="s">
        <v>124</v>
      </c>
      <c r="W49" s="3" t="s">
        <v>46</v>
      </c>
      <c r="X49" s="17">
        <v>42811</v>
      </c>
      <c r="Y49" s="3">
        <f>IF((B49-X49&lt;=365)*(B49-X49&gt;0),0,(YEAR(B49)-YEAR(X49)))</f>
        <v>2</v>
      </c>
      <c r="Z49" s="3" t="str">
        <f>IF((B49-X49&lt;=365)*(B49-X49&gt;0),INT(12*(B49-X49)/365) &amp; " Mois",(YEAR(B49)-YEAR(X49)) &amp; " an (s)")</f>
        <v>2 an (s)</v>
      </c>
      <c r="AA49" s="39">
        <v>13.6</v>
      </c>
      <c r="AB49" s="3" t="s">
        <v>47</v>
      </c>
      <c r="AC49" s="3">
        <v>0</v>
      </c>
      <c r="AD49" s="3" t="s">
        <v>6673</v>
      </c>
      <c r="AE49" s="3" t="s">
        <v>6673</v>
      </c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</row>
    <row r="50" spans="1:54" ht="15.75" customHeight="1" x14ac:dyDescent="0.25">
      <c r="A50" t="s">
        <v>1572</v>
      </c>
      <c r="B50" s="17">
        <v>43474</v>
      </c>
      <c r="C50" s="17">
        <v>33801</v>
      </c>
      <c r="D50" s="21">
        <v>33</v>
      </c>
      <c r="E50" s="12" t="str">
        <f t="shared" si="0"/>
        <v>[30-40[ ans</v>
      </c>
      <c r="F50" s="3" t="s">
        <v>48</v>
      </c>
      <c r="G50" s="3" t="s">
        <v>40</v>
      </c>
      <c r="H50" s="4"/>
      <c r="I50" s="4"/>
      <c r="J50" s="3" t="s">
        <v>41</v>
      </c>
      <c r="K50" s="3" t="s">
        <v>153</v>
      </c>
      <c r="L50" s="3" t="s">
        <v>6047</v>
      </c>
      <c r="M50" s="3" t="s">
        <v>51</v>
      </c>
      <c r="N50" s="3" t="s">
        <v>6062</v>
      </c>
      <c r="O50" s="3" t="s">
        <v>149</v>
      </c>
      <c r="P50" s="3" t="s">
        <v>554</v>
      </c>
      <c r="Q50" s="3" t="s">
        <v>6032</v>
      </c>
      <c r="R50" s="3" t="s">
        <v>5576</v>
      </c>
      <c r="S50" s="3" t="s">
        <v>5577</v>
      </c>
      <c r="T50" s="3" t="s">
        <v>45</v>
      </c>
      <c r="U50" s="3" t="s">
        <v>39</v>
      </c>
      <c r="V50" s="3" t="s">
        <v>6053</v>
      </c>
      <c r="W50" s="3" t="s">
        <v>62</v>
      </c>
      <c r="X50" s="19"/>
      <c r="Y50" s="19"/>
      <c r="Z50" s="19"/>
      <c r="AA50" s="39">
        <v>13</v>
      </c>
      <c r="AB50" s="3" t="s">
        <v>47</v>
      </c>
      <c r="AC50" s="3">
        <v>0</v>
      </c>
      <c r="AD50" s="3" t="s">
        <v>6673</v>
      </c>
      <c r="AE50" s="3" t="s">
        <v>6673</v>
      </c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</row>
    <row r="51" spans="1:54" ht="15.75" customHeight="1" x14ac:dyDescent="0.25">
      <c r="A51" t="s">
        <v>1574</v>
      </c>
      <c r="B51" s="17">
        <v>43474</v>
      </c>
      <c r="C51" s="17">
        <v>28548</v>
      </c>
      <c r="D51" s="21">
        <v>47</v>
      </c>
      <c r="E51" s="12" t="str">
        <f t="shared" si="0"/>
        <v>[40-50 [ ans</v>
      </c>
      <c r="F51" s="3" t="s">
        <v>39</v>
      </c>
      <c r="G51" s="3" t="s">
        <v>55</v>
      </c>
      <c r="H51" s="4"/>
      <c r="I51" s="4"/>
      <c r="J51" s="3" t="s">
        <v>49</v>
      </c>
      <c r="K51" s="3" t="s">
        <v>154</v>
      </c>
      <c r="L51" s="3" t="s">
        <v>6045</v>
      </c>
      <c r="M51" s="3" t="s">
        <v>51</v>
      </c>
      <c r="N51" s="3" t="s">
        <v>6062</v>
      </c>
      <c r="O51" s="3" t="s">
        <v>155</v>
      </c>
      <c r="P51" s="3" t="s">
        <v>246</v>
      </c>
      <c r="Q51" s="3" t="s">
        <v>6035</v>
      </c>
      <c r="R51" s="3" t="s">
        <v>6040</v>
      </c>
      <c r="S51" s="3" t="s">
        <v>6041</v>
      </c>
      <c r="T51" s="3" t="s">
        <v>45</v>
      </c>
      <c r="U51" s="3" t="s">
        <v>58</v>
      </c>
      <c r="V51" s="3" t="s">
        <v>6055</v>
      </c>
      <c r="W51" s="3" t="s">
        <v>62</v>
      </c>
      <c r="X51" s="19"/>
      <c r="Y51" s="19"/>
      <c r="Z51" s="19"/>
      <c r="AA51" s="39">
        <v>12</v>
      </c>
      <c r="AB51" s="3" t="s">
        <v>47</v>
      </c>
      <c r="AC51" s="3">
        <v>0</v>
      </c>
      <c r="AD51" s="3" t="s">
        <v>6673</v>
      </c>
      <c r="AE51" s="3" t="s">
        <v>6673</v>
      </c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</row>
    <row r="52" spans="1:54" ht="15.75" customHeight="1" x14ac:dyDescent="0.25">
      <c r="A52" t="s">
        <v>1576</v>
      </c>
      <c r="B52" s="17">
        <v>43474</v>
      </c>
      <c r="C52" s="17">
        <v>34975</v>
      </c>
      <c r="D52" s="21">
        <v>30</v>
      </c>
      <c r="E52" s="12" t="str">
        <f t="shared" si="0"/>
        <v>[30-40[ ans</v>
      </c>
      <c r="F52" s="3" t="s">
        <v>39</v>
      </c>
      <c r="G52" s="3" t="s">
        <v>40</v>
      </c>
      <c r="H52" s="4"/>
      <c r="I52" s="4"/>
      <c r="J52" s="3" t="s">
        <v>41</v>
      </c>
      <c r="K52" s="3" t="s">
        <v>156</v>
      </c>
      <c r="L52" s="3" t="s">
        <v>6045</v>
      </c>
      <c r="M52" s="3" t="s">
        <v>157</v>
      </c>
      <c r="N52" s="3" t="s">
        <v>6062</v>
      </c>
      <c r="O52" s="3" t="s">
        <v>5769</v>
      </c>
      <c r="P52" s="3" t="s">
        <v>566</v>
      </c>
      <c r="Q52" s="3" t="s">
        <v>6034</v>
      </c>
      <c r="R52" s="3" t="s">
        <v>5830</v>
      </c>
      <c r="S52" s="3" t="s">
        <v>5831</v>
      </c>
      <c r="T52" s="3" t="s">
        <v>45</v>
      </c>
      <c r="U52" s="3" t="s">
        <v>84</v>
      </c>
      <c r="V52" s="3" t="s">
        <v>6057</v>
      </c>
      <c r="W52" s="3" t="s">
        <v>62</v>
      </c>
      <c r="X52" s="19"/>
      <c r="Y52" s="19"/>
      <c r="Z52" s="19"/>
      <c r="AA52" s="39">
        <v>15</v>
      </c>
      <c r="AB52" s="3" t="s">
        <v>47</v>
      </c>
      <c r="AC52" s="3">
        <v>0</v>
      </c>
      <c r="AD52" s="3" t="s">
        <v>6673</v>
      </c>
      <c r="AE52" s="3" t="s">
        <v>6673</v>
      </c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</row>
    <row r="53" spans="1:54" ht="15.75" customHeight="1" x14ac:dyDescent="0.25">
      <c r="A53" t="s">
        <v>1579</v>
      </c>
      <c r="B53" s="17">
        <v>43474</v>
      </c>
      <c r="C53" s="17">
        <v>30691</v>
      </c>
      <c r="D53" s="21">
        <v>41</v>
      </c>
      <c r="E53" s="12" t="str">
        <f t="shared" si="0"/>
        <v>[40-50 [ ans</v>
      </c>
      <c r="F53" s="3" t="s">
        <v>48</v>
      </c>
      <c r="G53" s="3" t="s">
        <v>40</v>
      </c>
      <c r="H53" s="4"/>
      <c r="I53" s="4"/>
      <c r="J53" s="3" t="s">
        <v>49</v>
      </c>
      <c r="K53" s="3" t="s">
        <v>159</v>
      </c>
      <c r="L53" s="3" t="s">
        <v>6047</v>
      </c>
      <c r="M53" s="3" t="s">
        <v>118</v>
      </c>
      <c r="N53" s="3" t="s">
        <v>5509</v>
      </c>
      <c r="O53" s="3" t="s">
        <v>160</v>
      </c>
      <c r="P53" s="3" t="s">
        <v>160</v>
      </c>
      <c r="Q53" s="3" t="s">
        <v>5731</v>
      </c>
      <c r="R53" s="3">
        <v>0</v>
      </c>
      <c r="S53" s="3">
        <v>0</v>
      </c>
      <c r="T53" s="3" t="s">
        <v>45</v>
      </c>
      <c r="U53" s="3" t="s">
        <v>58</v>
      </c>
      <c r="V53" s="3" t="s">
        <v>6055</v>
      </c>
      <c r="W53" s="3" t="s">
        <v>46</v>
      </c>
      <c r="X53" s="17">
        <v>41640</v>
      </c>
      <c r="Y53" s="3">
        <f>IF((B53-X53&lt;=365)*(B53-X53&gt;0),0,(YEAR(B53)-YEAR(X53)))</f>
        <v>5</v>
      </c>
      <c r="Z53" s="3" t="str">
        <f>IF((B53-X53&lt;=365)*(B53-X53&gt;0),INT(12*(B53-X53)/365) &amp; " Mois",(YEAR(B53)-YEAR(X53)) &amp; " an (s)")</f>
        <v>5 an (s)</v>
      </c>
      <c r="AA53" s="39">
        <v>15</v>
      </c>
      <c r="AB53" s="3" t="s">
        <v>47</v>
      </c>
      <c r="AC53" s="3">
        <v>0</v>
      </c>
      <c r="AD53" s="3" t="s">
        <v>6673</v>
      </c>
      <c r="AE53" s="3" t="s">
        <v>6673</v>
      </c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</row>
    <row r="54" spans="1:54" ht="15.75" customHeight="1" x14ac:dyDescent="0.25">
      <c r="A54" t="s">
        <v>1581</v>
      </c>
      <c r="B54" s="17">
        <v>43474</v>
      </c>
      <c r="C54" s="17">
        <v>29745</v>
      </c>
      <c r="D54" s="21">
        <v>44</v>
      </c>
      <c r="E54" s="12" t="str">
        <f t="shared" si="0"/>
        <v>[40-50 [ ans</v>
      </c>
      <c r="F54" s="3" t="s">
        <v>39</v>
      </c>
      <c r="G54" s="3" t="s">
        <v>40</v>
      </c>
      <c r="H54" s="4"/>
      <c r="I54" s="4"/>
      <c r="J54" s="3" t="s">
        <v>41</v>
      </c>
      <c r="K54" s="3" t="s">
        <v>108</v>
      </c>
      <c r="L54" s="3" t="s">
        <v>6045</v>
      </c>
      <c r="M54" s="3" t="s">
        <v>51</v>
      </c>
      <c r="N54" s="3" t="s">
        <v>6062</v>
      </c>
      <c r="O54" s="3" t="s">
        <v>64</v>
      </c>
      <c r="P54" s="3" t="s">
        <v>6786</v>
      </c>
      <c r="Q54" s="3" t="s">
        <v>6787</v>
      </c>
      <c r="R54" s="3"/>
      <c r="S54" s="3"/>
      <c r="T54" s="3" t="s">
        <v>45</v>
      </c>
      <c r="U54" s="3" t="s">
        <v>58</v>
      </c>
      <c r="V54" s="3" t="s">
        <v>6055</v>
      </c>
      <c r="W54" s="3" t="s">
        <v>62</v>
      </c>
      <c r="X54" s="19"/>
      <c r="Y54" s="19"/>
      <c r="Z54" s="19"/>
      <c r="AA54" s="37"/>
      <c r="AB54" s="3" t="s">
        <v>47</v>
      </c>
      <c r="AC54" s="3">
        <v>0</v>
      </c>
      <c r="AD54" s="3" t="s">
        <v>6673</v>
      </c>
      <c r="AE54" s="3" t="s">
        <v>6673</v>
      </c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</row>
    <row r="55" spans="1:54" ht="15.75" customHeight="1" x14ac:dyDescent="0.25">
      <c r="A55" t="s">
        <v>1584</v>
      </c>
      <c r="B55" s="17">
        <v>43474</v>
      </c>
      <c r="C55" s="17">
        <v>33540</v>
      </c>
      <c r="D55" s="21">
        <v>34</v>
      </c>
      <c r="E55" s="12" t="str">
        <f t="shared" si="0"/>
        <v>[30-40[ ans</v>
      </c>
      <c r="F55" s="3" t="s">
        <v>54</v>
      </c>
      <c r="G55" s="3" t="s">
        <v>40</v>
      </c>
      <c r="H55" s="4"/>
      <c r="I55" s="4"/>
      <c r="J55" s="3" t="s">
        <v>41</v>
      </c>
      <c r="K55" s="3" t="s">
        <v>161</v>
      </c>
      <c r="L55" s="3" t="s">
        <v>6045</v>
      </c>
      <c r="M55" s="3" t="s">
        <v>51</v>
      </c>
      <c r="N55" s="3" t="s">
        <v>6062</v>
      </c>
      <c r="O55" s="3" t="s">
        <v>162</v>
      </c>
      <c r="P55" s="3" t="s">
        <v>162</v>
      </c>
      <c r="Q55" s="3" t="s">
        <v>6033</v>
      </c>
      <c r="R55" s="3" t="s">
        <v>5580</v>
      </c>
      <c r="S55" s="3" t="s">
        <v>5581</v>
      </c>
      <c r="T55" s="3" t="s">
        <v>45</v>
      </c>
      <c r="U55" s="3" t="s">
        <v>58</v>
      </c>
      <c r="V55" s="3" t="s">
        <v>6055</v>
      </c>
      <c r="W55" s="3" t="s">
        <v>62</v>
      </c>
      <c r="X55" s="19"/>
      <c r="Y55" s="19"/>
      <c r="Z55" s="19"/>
      <c r="AA55" s="37"/>
      <c r="AB55" s="3" t="s">
        <v>47</v>
      </c>
      <c r="AC55" s="3">
        <v>0</v>
      </c>
      <c r="AD55" s="3" t="s">
        <v>6673</v>
      </c>
      <c r="AE55" s="3" t="s">
        <v>6673</v>
      </c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</row>
    <row r="56" spans="1:54" ht="15.75" customHeight="1" x14ac:dyDescent="0.25">
      <c r="A56" t="s">
        <v>1586</v>
      </c>
      <c r="B56" s="17">
        <v>43474</v>
      </c>
      <c r="C56" s="17">
        <v>27539</v>
      </c>
      <c r="D56" s="21">
        <v>50</v>
      </c>
      <c r="E56" s="12" t="str">
        <f t="shared" si="0"/>
        <v>[50-60 [ ans</v>
      </c>
      <c r="F56" s="3" t="s">
        <v>54</v>
      </c>
      <c r="G56" s="3" t="s">
        <v>40</v>
      </c>
      <c r="H56" s="4"/>
      <c r="I56" s="4"/>
      <c r="J56" s="3" t="s">
        <v>49</v>
      </c>
      <c r="K56" s="3" t="s">
        <v>163</v>
      </c>
      <c r="L56" s="3" t="s">
        <v>6045</v>
      </c>
      <c r="M56" s="3" t="s">
        <v>51</v>
      </c>
      <c r="N56" s="3" t="s">
        <v>6062</v>
      </c>
      <c r="O56" s="3" t="s">
        <v>164</v>
      </c>
      <c r="P56" s="3" t="s">
        <v>164</v>
      </c>
      <c r="Q56" s="3" t="s">
        <v>6033</v>
      </c>
      <c r="R56" s="3" t="s">
        <v>5582</v>
      </c>
      <c r="S56" s="3" t="s">
        <v>5583</v>
      </c>
      <c r="T56" s="3" t="s">
        <v>45</v>
      </c>
      <c r="U56" s="3" t="s">
        <v>58</v>
      </c>
      <c r="V56" s="3" t="s">
        <v>6055</v>
      </c>
      <c r="W56" s="3" t="s">
        <v>46</v>
      </c>
      <c r="X56" s="17">
        <v>37257</v>
      </c>
      <c r="Y56" s="3">
        <f>IF((B56-X56&lt;=365)*(B56-X56&gt;0),0,(YEAR(B56)-YEAR(X56)))</f>
        <v>17</v>
      </c>
      <c r="Z56" s="3" t="str">
        <f>IF((B56-X56&lt;=365)*(B56-X56&gt;0),INT(12*(B56-X56)/365) &amp; " Mois",(YEAR(B56)-YEAR(X56)) &amp; " an (s)")</f>
        <v>17 an (s)</v>
      </c>
      <c r="AA56" s="39">
        <v>18</v>
      </c>
      <c r="AB56" s="3" t="s">
        <v>47</v>
      </c>
      <c r="AC56" s="3">
        <v>0</v>
      </c>
      <c r="AD56" s="3" t="s">
        <v>6673</v>
      </c>
      <c r="AE56" s="3" t="s">
        <v>6673</v>
      </c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</row>
    <row r="57" spans="1:54" ht="15.75" customHeight="1" x14ac:dyDescent="0.25">
      <c r="A57" t="s">
        <v>1588</v>
      </c>
      <c r="B57" s="17">
        <v>43474</v>
      </c>
      <c r="C57" s="17">
        <v>33946</v>
      </c>
      <c r="D57" s="21">
        <v>33</v>
      </c>
      <c r="E57" s="12" t="str">
        <f t="shared" si="0"/>
        <v>[30-40[ ans</v>
      </c>
      <c r="F57" s="3" t="s">
        <v>39</v>
      </c>
      <c r="G57" s="3" t="s">
        <v>40</v>
      </c>
      <c r="H57" s="4"/>
      <c r="I57" s="4"/>
      <c r="J57" s="3" t="s">
        <v>41</v>
      </c>
      <c r="K57" s="3" t="s">
        <v>79</v>
      </c>
      <c r="L57" s="3" t="s">
        <v>6048</v>
      </c>
      <c r="M57" s="3" t="s">
        <v>51</v>
      </c>
      <c r="N57" s="3" t="s">
        <v>6062</v>
      </c>
      <c r="O57" s="3" t="s">
        <v>165</v>
      </c>
      <c r="P57" s="3" t="s">
        <v>165</v>
      </c>
      <c r="Q57" s="3" t="s">
        <v>6033</v>
      </c>
      <c r="R57" s="3" t="s">
        <v>5584</v>
      </c>
      <c r="S57" s="3" t="s">
        <v>5585</v>
      </c>
      <c r="T57" s="3" t="s">
        <v>45</v>
      </c>
      <c r="U57" s="3" t="s">
        <v>58</v>
      </c>
      <c r="V57" s="3" t="s">
        <v>6055</v>
      </c>
      <c r="W57" s="3" t="s">
        <v>62</v>
      </c>
      <c r="X57" s="19"/>
      <c r="Y57" s="19"/>
      <c r="Z57" s="19"/>
      <c r="AA57" s="39">
        <v>14</v>
      </c>
      <c r="AB57" s="3" t="s">
        <v>47</v>
      </c>
      <c r="AC57" s="3">
        <v>0</v>
      </c>
      <c r="AD57" s="3" t="s">
        <v>6673</v>
      </c>
      <c r="AE57" s="3" t="s">
        <v>6673</v>
      </c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</row>
    <row r="58" spans="1:54" ht="15.75" customHeight="1" x14ac:dyDescent="0.25">
      <c r="A58" t="s">
        <v>1590</v>
      </c>
      <c r="B58" s="17">
        <v>43474</v>
      </c>
      <c r="C58" s="17">
        <v>27245</v>
      </c>
      <c r="D58" s="21">
        <v>51</v>
      </c>
      <c r="E58" s="12" t="str">
        <f t="shared" si="0"/>
        <v>[50-60 [ ans</v>
      </c>
      <c r="F58" s="3" t="s">
        <v>48</v>
      </c>
      <c r="G58" s="3" t="s">
        <v>40</v>
      </c>
      <c r="H58" s="4"/>
      <c r="I58" s="4"/>
      <c r="J58" s="3" t="s">
        <v>41</v>
      </c>
      <c r="K58" s="3" t="s">
        <v>144</v>
      </c>
      <c r="L58" s="3" t="s">
        <v>6044</v>
      </c>
      <c r="M58" s="3" t="s">
        <v>51</v>
      </c>
      <c r="N58" s="3" t="s">
        <v>6062</v>
      </c>
      <c r="O58" s="3" t="s">
        <v>162</v>
      </c>
      <c r="P58" s="3" t="s">
        <v>162</v>
      </c>
      <c r="Q58" s="3" t="s">
        <v>6033</v>
      </c>
      <c r="R58" s="3" t="s">
        <v>5580</v>
      </c>
      <c r="S58" s="3" t="s">
        <v>5581</v>
      </c>
      <c r="T58" s="3" t="s">
        <v>45</v>
      </c>
      <c r="U58" s="3" t="s">
        <v>58</v>
      </c>
      <c r="V58" s="3" t="s">
        <v>6055</v>
      </c>
      <c r="W58" s="3" t="s">
        <v>46</v>
      </c>
      <c r="X58" s="17">
        <v>42736</v>
      </c>
      <c r="Y58" s="3">
        <f t="shared" ref="Y58:Y59" si="3">IF((B58-X58&lt;=365)*(B58-X58&gt;0),0,(YEAR(B58)-YEAR(X58)))</f>
        <v>2</v>
      </c>
      <c r="Z58" s="3" t="str">
        <f>IF((B58-X58&lt;=365)*(B58-X58&gt;0),INT(12*(B58-X58)/365) &amp; " Mois",(YEAR(B58)-YEAR(X58)) &amp; " an (s)")</f>
        <v>2 an (s)</v>
      </c>
      <c r="AA58" s="39">
        <v>13</v>
      </c>
      <c r="AB58" s="3" t="s">
        <v>47</v>
      </c>
      <c r="AC58" s="3">
        <v>0</v>
      </c>
      <c r="AD58" s="3" t="s">
        <v>6673</v>
      </c>
      <c r="AE58" s="3" t="s">
        <v>6673</v>
      </c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</row>
    <row r="59" spans="1:54" ht="15.75" customHeight="1" x14ac:dyDescent="0.25">
      <c r="A59" t="s">
        <v>1593</v>
      </c>
      <c r="B59" s="17">
        <v>43474</v>
      </c>
      <c r="C59" s="17">
        <v>33259</v>
      </c>
      <c r="D59" s="21">
        <v>34</v>
      </c>
      <c r="E59" s="12" t="str">
        <f t="shared" si="0"/>
        <v>[30-40[ ans</v>
      </c>
      <c r="F59" s="3" t="s">
        <v>54</v>
      </c>
      <c r="G59" s="3" t="s">
        <v>40</v>
      </c>
      <c r="H59" s="4"/>
      <c r="I59" s="4"/>
      <c r="J59" s="3" t="s">
        <v>41</v>
      </c>
      <c r="K59" s="3" t="s">
        <v>166</v>
      </c>
      <c r="L59" s="3" t="s">
        <v>6045</v>
      </c>
      <c r="M59" s="3" t="s">
        <v>51</v>
      </c>
      <c r="N59" s="3" t="s">
        <v>6062</v>
      </c>
      <c r="O59" s="3" t="s">
        <v>167</v>
      </c>
      <c r="P59" s="3" t="s">
        <v>5508</v>
      </c>
      <c r="Q59" s="3" t="s">
        <v>6032</v>
      </c>
      <c r="R59" s="3" t="s">
        <v>5586</v>
      </c>
      <c r="S59" s="3" t="s">
        <v>5587</v>
      </c>
      <c r="T59" s="3" t="s">
        <v>45</v>
      </c>
      <c r="U59" s="3" t="s">
        <v>39</v>
      </c>
      <c r="V59" s="3" t="s">
        <v>6053</v>
      </c>
      <c r="W59" s="3" t="s">
        <v>46</v>
      </c>
      <c r="X59" s="17">
        <v>42736</v>
      </c>
      <c r="Y59" s="3">
        <f t="shared" si="3"/>
        <v>2</v>
      </c>
      <c r="Z59" s="3" t="str">
        <f>IF((B59-X59&lt;=365)*(B59-X59&gt;0),INT(12*(B59-X59)/365) &amp; " Mois",(YEAR(B59)-YEAR(X59)) &amp; " an (s)")</f>
        <v>2 an (s)</v>
      </c>
      <c r="AA59" s="39">
        <v>13</v>
      </c>
      <c r="AB59" s="3" t="s">
        <v>47</v>
      </c>
      <c r="AC59" s="3">
        <v>0</v>
      </c>
      <c r="AD59" s="3" t="s">
        <v>6673</v>
      </c>
      <c r="AE59" s="3" t="s">
        <v>6673</v>
      </c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</row>
    <row r="60" spans="1:54" ht="15.75" customHeight="1" x14ac:dyDescent="0.25">
      <c r="A60" t="s">
        <v>1595</v>
      </c>
      <c r="B60" s="17">
        <v>43474</v>
      </c>
      <c r="C60" s="17">
        <v>34623</v>
      </c>
      <c r="D60" s="21">
        <v>31</v>
      </c>
      <c r="E60" s="12" t="str">
        <f t="shared" si="0"/>
        <v>[30-40[ ans</v>
      </c>
      <c r="F60" s="3" t="s">
        <v>48</v>
      </c>
      <c r="G60" s="3" t="s">
        <v>40</v>
      </c>
      <c r="H60" s="4"/>
      <c r="I60" s="4"/>
      <c r="J60" s="3" t="s">
        <v>41</v>
      </c>
      <c r="K60" s="3" t="s">
        <v>79</v>
      </c>
      <c r="L60" s="3" t="s">
        <v>6048</v>
      </c>
      <c r="M60" s="3" t="s">
        <v>51</v>
      </c>
      <c r="N60" s="3" t="s">
        <v>6062</v>
      </c>
      <c r="O60" s="3" t="s">
        <v>168</v>
      </c>
      <c r="P60" s="3" t="s">
        <v>168</v>
      </c>
      <c r="Q60" s="3" t="s">
        <v>6031</v>
      </c>
      <c r="R60" s="3" t="s">
        <v>5588</v>
      </c>
      <c r="S60" s="3" t="s">
        <v>5589</v>
      </c>
      <c r="T60" s="3" t="s">
        <v>45</v>
      </c>
      <c r="U60" s="3" t="s">
        <v>39</v>
      </c>
      <c r="V60" s="3" t="s">
        <v>6053</v>
      </c>
      <c r="W60" s="3" t="s">
        <v>62</v>
      </c>
      <c r="X60" s="19"/>
      <c r="Y60" s="19"/>
      <c r="Z60" s="19"/>
      <c r="AA60" s="37"/>
      <c r="AB60" s="3" t="s">
        <v>47</v>
      </c>
      <c r="AC60" s="3">
        <v>0</v>
      </c>
      <c r="AD60" s="3" t="s">
        <v>6673</v>
      </c>
      <c r="AE60" s="3" t="s">
        <v>6673</v>
      </c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</row>
    <row r="61" spans="1:54" ht="15.75" customHeight="1" x14ac:dyDescent="0.25">
      <c r="A61" t="s">
        <v>1597</v>
      </c>
      <c r="B61" s="17">
        <v>43476</v>
      </c>
      <c r="C61" s="17">
        <v>36342</v>
      </c>
      <c r="D61" s="21">
        <v>26</v>
      </c>
      <c r="E61" s="12" t="str">
        <f t="shared" si="0"/>
        <v>[20-30[ ans</v>
      </c>
      <c r="F61" s="3" t="s">
        <v>48</v>
      </c>
      <c r="G61" s="3" t="s">
        <v>40</v>
      </c>
      <c r="H61" s="4"/>
      <c r="I61" s="4"/>
      <c r="J61" s="3" t="s">
        <v>41</v>
      </c>
      <c r="K61" s="3" t="s">
        <v>79</v>
      </c>
      <c r="L61" s="3" t="s">
        <v>6048</v>
      </c>
      <c r="M61" s="3" t="s">
        <v>157</v>
      </c>
      <c r="N61" s="3" t="s">
        <v>6062</v>
      </c>
      <c r="O61" s="3" t="s">
        <v>169</v>
      </c>
      <c r="P61" s="3" t="s">
        <v>169</v>
      </c>
      <c r="Q61" s="3" t="s">
        <v>6034</v>
      </c>
      <c r="R61" s="3" t="s">
        <v>5624</v>
      </c>
      <c r="S61" s="3" t="s">
        <v>5625</v>
      </c>
      <c r="T61" s="3" t="s">
        <v>45</v>
      </c>
      <c r="U61" s="3" t="s">
        <v>84</v>
      </c>
      <c r="V61" s="3" t="s">
        <v>6057</v>
      </c>
      <c r="W61" s="3" t="s">
        <v>62</v>
      </c>
      <c r="X61" s="19"/>
      <c r="Y61" s="19"/>
      <c r="Z61" s="19"/>
      <c r="AA61" s="37"/>
      <c r="AB61" s="3" t="s">
        <v>47</v>
      </c>
      <c r="AC61" s="3">
        <v>0</v>
      </c>
      <c r="AD61" s="3" t="s">
        <v>6673</v>
      </c>
      <c r="AE61" s="3" t="s">
        <v>6673</v>
      </c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</row>
    <row r="62" spans="1:54" ht="15.75" customHeight="1" x14ac:dyDescent="0.25">
      <c r="A62" t="s">
        <v>1599</v>
      </c>
      <c r="B62" s="17">
        <v>43476</v>
      </c>
      <c r="C62" s="17">
        <v>35367</v>
      </c>
      <c r="D62" s="21">
        <v>29</v>
      </c>
      <c r="E62" s="12" t="str">
        <f t="shared" si="0"/>
        <v>[20-30[ ans</v>
      </c>
      <c r="F62" s="3" t="s">
        <v>48</v>
      </c>
      <c r="G62" s="3" t="s">
        <v>40</v>
      </c>
      <c r="H62" s="4"/>
      <c r="I62" s="4"/>
      <c r="J62" s="3" t="s">
        <v>41</v>
      </c>
      <c r="K62" s="3" t="s">
        <v>79</v>
      </c>
      <c r="L62" s="3" t="s">
        <v>6048</v>
      </c>
      <c r="M62" s="3" t="s">
        <v>157</v>
      </c>
      <c r="N62" s="3" t="s">
        <v>6062</v>
      </c>
      <c r="O62" s="3" t="s">
        <v>169</v>
      </c>
      <c r="P62" s="3" t="s">
        <v>169</v>
      </c>
      <c r="Q62" s="3" t="s">
        <v>6034</v>
      </c>
      <c r="R62" s="3" t="s">
        <v>5624</v>
      </c>
      <c r="S62" s="3" t="s">
        <v>5625</v>
      </c>
      <c r="T62" s="3" t="s">
        <v>45</v>
      </c>
      <c r="U62" s="3" t="s">
        <v>84</v>
      </c>
      <c r="V62" s="3" t="s">
        <v>6057</v>
      </c>
      <c r="W62" s="3" t="s">
        <v>62</v>
      </c>
      <c r="X62" s="19"/>
      <c r="Y62" s="19"/>
      <c r="Z62" s="19"/>
      <c r="AA62" s="37"/>
      <c r="AB62" s="3" t="s">
        <v>47</v>
      </c>
      <c r="AC62" s="3">
        <v>0</v>
      </c>
      <c r="AD62" s="3" t="s">
        <v>6673</v>
      </c>
      <c r="AE62" s="3" t="s">
        <v>6673</v>
      </c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</row>
    <row r="63" spans="1:54" ht="15.75" customHeight="1" x14ac:dyDescent="0.25">
      <c r="A63" t="s">
        <v>1602</v>
      </c>
      <c r="B63" s="17">
        <v>43476</v>
      </c>
      <c r="C63" s="17">
        <v>33140</v>
      </c>
      <c r="D63" s="21">
        <v>35</v>
      </c>
      <c r="E63" s="12" t="str">
        <f t="shared" si="0"/>
        <v>[30-40[ ans</v>
      </c>
      <c r="F63" s="3" t="s">
        <v>54</v>
      </c>
      <c r="G63" s="3" t="s">
        <v>40</v>
      </c>
      <c r="H63" s="4"/>
      <c r="I63" s="4"/>
      <c r="J63" s="3" t="s">
        <v>41</v>
      </c>
      <c r="K63" s="3" t="s">
        <v>134</v>
      </c>
      <c r="L63" s="3" t="s">
        <v>6049</v>
      </c>
      <c r="M63" s="3" t="s">
        <v>114</v>
      </c>
      <c r="N63" s="3" t="s">
        <v>6062</v>
      </c>
      <c r="O63" s="3" t="s">
        <v>115</v>
      </c>
      <c r="P63" s="3" t="s">
        <v>115</v>
      </c>
      <c r="Q63" s="3" t="s">
        <v>6031</v>
      </c>
      <c r="R63" s="3" t="s">
        <v>5604</v>
      </c>
      <c r="S63" s="3" t="s">
        <v>5605</v>
      </c>
      <c r="T63" s="3" t="s">
        <v>45</v>
      </c>
      <c r="U63" s="3" t="s">
        <v>84</v>
      </c>
      <c r="V63" s="3" t="s">
        <v>6057</v>
      </c>
      <c r="W63" s="3" t="s">
        <v>46</v>
      </c>
      <c r="X63" s="17">
        <v>42736</v>
      </c>
      <c r="Y63" s="3">
        <f t="shared" ref="Y63:Y66" si="4">IF((B63-X63&lt;=365)*(B63-X63&gt;0),0,(YEAR(B63)-YEAR(X63)))</f>
        <v>2</v>
      </c>
      <c r="Z63" s="3" t="str">
        <f>IF((B63-X63&lt;=365)*(B63-X63&gt;0),INT(12*(B63-X63)/365) &amp; " Mois",(YEAR(B63)-YEAR(X63)) &amp; " an (s)")</f>
        <v>2 an (s)</v>
      </c>
      <c r="AA63" s="37"/>
      <c r="AB63" s="3" t="s">
        <v>47</v>
      </c>
      <c r="AC63" s="3">
        <v>0</v>
      </c>
      <c r="AD63" s="3" t="s">
        <v>6673</v>
      </c>
      <c r="AE63" s="3" t="s">
        <v>6673</v>
      </c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</row>
    <row r="64" spans="1:54" ht="15.75" customHeight="1" x14ac:dyDescent="0.25">
      <c r="A64" t="s">
        <v>1604</v>
      </c>
      <c r="B64" s="17">
        <v>43476</v>
      </c>
      <c r="C64" s="17">
        <v>24283</v>
      </c>
      <c r="D64" s="21">
        <v>59</v>
      </c>
      <c r="E64" s="12" t="str">
        <f t="shared" si="0"/>
        <v>[50-60 [ ans</v>
      </c>
      <c r="F64" s="3" t="s">
        <v>54</v>
      </c>
      <c r="G64" s="3" t="s">
        <v>40</v>
      </c>
      <c r="H64" s="4"/>
      <c r="I64" s="4"/>
      <c r="J64" s="3" t="s">
        <v>41</v>
      </c>
      <c r="K64" s="3" t="s">
        <v>98</v>
      </c>
      <c r="L64" s="3" t="s">
        <v>6043</v>
      </c>
      <c r="M64" s="3" t="s">
        <v>114</v>
      </c>
      <c r="N64" s="3" t="s">
        <v>6062</v>
      </c>
      <c r="O64" s="3" t="s">
        <v>115</v>
      </c>
      <c r="P64" s="3" t="s">
        <v>115</v>
      </c>
      <c r="Q64" s="3" t="s">
        <v>6031</v>
      </c>
      <c r="R64" s="3" t="s">
        <v>5604</v>
      </c>
      <c r="S64" s="3" t="s">
        <v>5605</v>
      </c>
      <c r="T64" s="3" t="s">
        <v>45</v>
      </c>
      <c r="U64" s="3" t="s">
        <v>84</v>
      </c>
      <c r="V64" s="3" t="s">
        <v>6057</v>
      </c>
      <c r="W64" s="3" t="s">
        <v>46</v>
      </c>
      <c r="X64" s="17">
        <v>36161</v>
      </c>
      <c r="Y64" s="3">
        <f t="shared" si="4"/>
        <v>20</v>
      </c>
      <c r="Z64" s="3" t="str">
        <f>IF((B64-X64&lt;=365)*(B64-X64&gt;0),INT(12*(B64-X64)/365) &amp; " Mois",(YEAR(B64)-YEAR(X64)) &amp; " an (s)")</f>
        <v>20 an (s)</v>
      </c>
      <c r="AA64" s="37"/>
      <c r="AB64" s="3" t="s">
        <v>47</v>
      </c>
      <c r="AC64" s="3">
        <v>0</v>
      </c>
      <c r="AD64" s="3" t="s">
        <v>6673</v>
      </c>
      <c r="AE64" s="3" t="s">
        <v>6673</v>
      </c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</row>
    <row r="65" spans="1:54" ht="15.75" customHeight="1" x14ac:dyDescent="0.25">
      <c r="A65" t="s">
        <v>1606</v>
      </c>
      <c r="B65" s="17">
        <v>43476</v>
      </c>
      <c r="C65" s="17">
        <v>29010</v>
      </c>
      <c r="D65" s="21">
        <v>46</v>
      </c>
      <c r="E65" s="12" t="str">
        <f t="shared" si="0"/>
        <v>[40-50 [ ans</v>
      </c>
      <c r="F65" s="3" t="s">
        <v>54</v>
      </c>
      <c r="G65" s="3" t="s">
        <v>40</v>
      </c>
      <c r="H65" s="4"/>
      <c r="I65" s="4"/>
      <c r="J65" s="3" t="s">
        <v>41</v>
      </c>
      <c r="K65" s="3" t="s">
        <v>171</v>
      </c>
      <c r="L65" s="3" t="s">
        <v>6047</v>
      </c>
      <c r="M65" s="3" t="s">
        <v>51</v>
      </c>
      <c r="N65" s="3" t="s">
        <v>6062</v>
      </c>
      <c r="O65" s="3" t="s">
        <v>104</v>
      </c>
      <c r="P65" s="3" t="s">
        <v>104</v>
      </c>
      <c r="Q65" s="3" t="s">
        <v>6033</v>
      </c>
      <c r="R65" s="3" t="s">
        <v>6036</v>
      </c>
      <c r="S65" s="3" t="s">
        <v>6037</v>
      </c>
      <c r="T65" s="3" t="s">
        <v>45</v>
      </c>
      <c r="U65" s="3" t="s">
        <v>58</v>
      </c>
      <c r="V65" s="3" t="s">
        <v>6055</v>
      </c>
      <c r="W65" s="3" t="s">
        <v>46</v>
      </c>
      <c r="X65" s="17">
        <v>43101</v>
      </c>
      <c r="Y65" s="3">
        <f t="shared" si="4"/>
        <v>1</v>
      </c>
      <c r="Z65" s="3" t="str">
        <f>IF((B65-X65&lt;=365)*(B65-X65&gt;0),INT(12*(B65-X65)/365) &amp; " Mois",(YEAR(B65)-YEAR(X65)) &amp; " an (s)")</f>
        <v>1 an (s)</v>
      </c>
      <c r="AA65" s="37"/>
      <c r="AB65" s="3" t="s">
        <v>47</v>
      </c>
      <c r="AC65" s="3">
        <v>0</v>
      </c>
      <c r="AD65" s="3" t="s">
        <v>6673</v>
      </c>
      <c r="AE65" s="3" t="s">
        <v>6673</v>
      </c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</row>
    <row r="66" spans="1:54" ht="15.75" customHeight="1" x14ac:dyDescent="0.25">
      <c r="A66" t="s">
        <v>1608</v>
      </c>
      <c r="B66" s="17">
        <v>43476</v>
      </c>
      <c r="C66" s="17">
        <v>29648</v>
      </c>
      <c r="D66" s="21">
        <v>44</v>
      </c>
      <c r="E66" s="12" t="str">
        <f t="shared" si="0"/>
        <v>[40-50 [ ans</v>
      </c>
      <c r="F66" s="3" t="s">
        <v>39</v>
      </c>
      <c r="G66" s="3" t="s">
        <v>40</v>
      </c>
      <c r="H66" s="4"/>
      <c r="I66" s="4"/>
      <c r="J66" s="3" t="s">
        <v>49</v>
      </c>
      <c r="K66" s="3" t="s">
        <v>171</v>
      </c>
      <c r="L66" s="3" t="s">
        <v>6047</v>
      </c>
      <c r="M66" s="3" t="s">
        <v>172</v>
      </c>
      <c r="N66" s="3" t="s">
        <v>6697</v>
      </c>
      <c r="O66" s="3" t="s">
        <v>172</v>
      </c>
      <c r="P66" s="3">
        <v>0</v>
      </c>
      <c r="Q66" s="3" t="s">
        <v>5731</v>
      </c>
      <c r="R66" s="3">
        <v>0</v>
      </c>
      <c r="S66" s="3">
        <v>0</v>
      </c>
      <c r="T66" s="3" t="s">
        <v>45</v>
      </c>
      <c r="U66" s="3" t="s">
        <v>39</v>
      </c>
      <c r="V66" s="3" t="s">
        <v>6053</v>
      </c>
      <c r="W66" s="3" t="s">
        <v>46</v>
      </c>
      <c r="X66" s="17">
        <v>41275</v>
      </c>
      <c r="Y66" s="3">
        <f t="shared" si="4"/>
        <v>6</v>
      </c>
      <c r="Z66" s="3" t="str">
        <f>IF((B66-X66&lt;=365)*(B66-X66&gt;0),INT(12*(B66-X66)/365) &amp; " Mois",(YEAR(B66)-YEAR(X66)) &amp; " an (s)")</f>
        <v>6 an (s)</v>
      </c>
      <c r="AA66" s="37"/>
      <c r="AB66" s="3" t="s">
        <v>47</v>
      </c>
      <c r="AC66" s="3">
        <v>0</v>
      </c>
      <c r="AD66" s="3" t="s">
        <v>6673</v>
      </c>
      <c r="AE66" s="3" t="s">
        <v>6673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</row>
    <row r="67" spans="1:54" ht="15.75" customHeight="1" x14ac:dyDescent="0.25">
      <c r="A67" t="s">
        <v>1611</v>
      </c>
      <c r="B67" s="17">
        <v>43479</v>
      </c>
      <c r="C67" s="17">
        <v>36596</v>
      </c>
      <c r="D67" s="21">
        <v>25</v>
      </c>
      <c r="E67" s="12" t="str">
        <f t="shared" ref="E67:E130" si="5">IF(D67&lt;20," &lt; 20 ans", IF(D67&lt;30,"[20-30[ ans",IF(D67&lt;40,"[30-40[ ans",IF(D67&lt;50,"[40-50 [ ans",IF(D67&lt;60, "[50-60 [ ans","&gt; 60 ans")))))</f>
        <v>[20-30[ ans</v>
      </c>
      <c r="F67" s="3" t="s">
        <v>54</v>
      </c>
      <c r="G67" s="3" t="s">
        <v>40</v>
      </c>
      <c r="H67" s="4"/>
      <c r="I67" s="4"/>
      <c r="J67" s="3" t="s">
        <v>41</v>
      </c>
      <c r="K67" s="3" t="s">
        <v>134</v>
      </c>
      <c r="L67" s="3" t="s">
        <v>6049</v>
      </c>
      <c r="M67" s="3" t="s">
        <v>51</v>
      </c>
      <c r="N67" s="3" t="s">
        <v>6062</v>
      </c>
      <c r="O67" s="3" t="s">
        <v>173</v>
      </c>
      <c r="P67" s="3" t="s">
        <v>285</v>
      </c>
      <c r="Q67" s="3" t="s">
        <v>6031</v>
      </c>
      <c r="R67" s="3" t="s">
        <v>5592</v>
      </c>
      <c r="S67" s="3" t="s">
        <v>5593</v>
      </c>
      <c r="T67" s="3" t="s">
        <v>45</v>
      </c>
      <c r="U67" s="3" t="s">
        <v>174</v>
      </c>
      <c r="V67" s="3" t="s">
        <v>6054</v>
      </c>
      <c r="W67" s="3" t="s">
        <v>62</v>
      </c>
      <c r="X67" s="19"/>
      <c r="Y67" s="19"/>
      <c r="Z67" s="19"/>
      <c r="AA67" s="37"/>
      <c r="AB67" s="3" t="s">
        <v>47</v>
      </c>
      <c r="AC67" s="3">
        <v>0</v>
      </c>
      <c r="AD67" s="3" t="s">
        <v>6673</v>
      </c>
      <c r="AE67" s="3" t="s">
        <v>6673</v>
      </c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</row>
    <row r="68" spans="1:54" ht="15.75" customHeight="1" x14ac:dyDescent="0.25">
      <c r="A68" t="s">
        <v>1614</v>
      </c>
      <c r="B68" s="17">
        <v>43479</v>
      </c>
      <c r="C68" s="17">
        <v>35442</v>
      </c>
      <c r="D68" s="21">
        <v>28</v>
      </c>
      <c r="E68" s="12" t="str">
        <f t="shared" si="5"/>
        <v>[20-30[ ans</v>
      </c>
      <c r="F68" s="3" t="s">
        <v>48</v>
      </c>
      <c r="G68" s="3" t="s">
        <v>40</v>
      </c>
      <c r="H68" s="4"/>
      <c r="I68" s="4"/>
      <c r="J68" s="3" t="s">
        <v>41</v>
      </c>
      <c r="K68" s="3" t="s">
        <v>79</v>
      </c>
      <c r="L68" s="3" t="s">
        <v>6048</v>
      </c>
      <c r="M68" s="3" t="s">
        <v>51</v>
      </c>
      <c r="N68" s="3" t="s">
        <v>6062</v>
      </c>
      <c r="O68" s="3" t="s">
        <v>175</v>
      </c>
      <c r="P68" s="3" t="s">
        <v>57</v>
      </c>
      <c r="Q68" s="3" t="s">
        <v>6033</v>
      </c>
      <c r="R68" s="3" t="s">
        <v>5570</v>
      </c>
      <c r="S68" s="3" t="s">
        <v>5571</v>
      </c>
      <c r="T68" s="3" t="s">
        <v>45</v>
      </c>
      <c r="U68" s="3" t="s">
        <v>58</v>
      </c>
      <c r="V68" s="3" t="s">
        <v>6055</v>
      </c>
      <c r="W68" s="3" t="s">
        <v>62</v>
      </c>
      <c r="X68" s="19"/>
      <c r="Y68" s="19"/>
      <c r="Z68" s="19"/>
      <c r="AA68" s="37"/>
      <c r="AB68" s="3" t="s">
        <v>47</v>
      </c>
      <c r="AC68" s="3">
        <v>0</v>
      </c>
      <c r="AD68" s="3" t="s">
        <v>6673</v>
      </c>
      <c r="AE68" s="3" t="s">
        <v>6673</v>
      </c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</row>
    <row r="69" spans="1:54" ht="15.75" customHeight="1" x14ac:dyDescent="0.25">
      <c r="A69" t="s">
        <v>1616</v>
      </c>
      <c r="B69" s="17">
        <v>43479</v>
      </c>
      <c r="C69" s="17">
        <v>34672</v>
      </c>
      <c r="D69" s="21">
        <v>31</v>
      </c>
      <c r="E69" s="12" t="str">
        <f t="shared" si="5"/>
        <v>[30-40[ ans</v>
      </c>
      <c r="F69" s="3" t="s">
        <v>48</v>
      </c>
      <c r="G69" s="3" t="s">
        <v>40</v>
      </c>
      <c r="H69" s="4"/>
      <c r="I69" s="4"/>
      <c r="J69" s="3" t="s">
        <v>41</v>
      </c>
      <c r="K69" s="3" t="s">
        <v>79</v>
      </c>
      <c r="L69" s="3" t="s">
        <v>6048</v>
      </c>
      <c r="M69" s="3" t="s">
        <v>51</v>
      </c>
      <c r="N69" s="3" t="s">
        <v>6062</v>
      </c>
      <c r="O69" s="3" t="s">
        <v>176</v>
      </c>
      <c r="P69" s="3" t="s">
        <v>222</v>
      </c>
      <c r="Q69" s="3" t="s">
        <v>6035</v>
      </c>
      <c r="R69" s="3" t="s">
        <v>5594</v>
      </c>
      <c r="S69" s="3" t="s">
        <v>5595</v>
      </c>
      <c r="T69" s="3" t="s">
        <v>45</v>
      </c>
      <c r="U69" s="3" t="s">
        <v>39</v>
      </c>
      <c r="V69" s="3" t="s">
        <v>6053</v>
      </c>
      <c r="W69" s="3" t="s">
        <v>46</v>
      </c>
      <c r="X69" s="17">
        <v>42736</v>
      </c>
      <c r="Y69" s="3">
        <f>IF((B69-X69&lt;=365)*(B69-X69&gt;0),0,(YEAR(B69)-YEAR(X69)))</f>
        <v>2</v>
      </c>
      <c r="Z69" s="3" t="str">
        <f>IF((B69-X69&lt;=365)*(B69-X69&gt;0),INT(12*(B69-X69)/365) &amp; " Mois",(YEAR(B69)-YEAR(X69)) &amp; " an (s)")</f>
        <v>2 an (s)</v>
      </c>
      <c r="AA69" s="37"/>
      <c r="AB69" s="3" t="s">
        <v>47</v>
      </c>
      <c r="AC69" s="3">
        <v>0</v>
      </c>
      <c r="AD69" s="3" t="s">
        <v>6673</v>
      </c>
      <c r="AE69" s="3" t="s">
        <v>6673</v>
      </c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</row>
    <row r="70" spans="1:54" ht="15.75" customHeight="1" x14ac:dyDescent="0.25">
      <c r="A70" t="s">
        <v>1618</v>
      </c>
      <c r="B70" s="17">
        <v>43479</v>
      </c>
      <c r="C70" s="17">
        <v>34521</v>
      </c>
      <c r="D70" s="21">
        <v>31</v>
      </c>
      <c r="E70" s="12" t="str">
        <f t="shared" si="5"/>
        <v>[30-40[ ans</v>
      </c>
      <c r="F70" s="3" t="s">
        <v>39</v>
      </c>
      <c r="G70" s="3" t="s">
        <v>55</v>
      </c>
      <c r="H70" s="4"/>
      <c r="I70" s="4"/>
      <c r="J70" s="3" t="s">
        <v>41</v>
      </c>
      <c r="K70" s="3" t="s">
        <v>177</v>
      </c>
      <c r="L70" s="3" t="s">
        <v>177</v>
      </c>
      <c r="M70" s="3" t="s">
        <v>51</v>
      </c>
      <c r="N70" s="3" t="s">
        <v>6062</v>
      </c>
      <c r="O70" s="3" t="s">
        <v>178</v>
      </c>
      <c r="P70" s="3" t="s">
        <v>271</v>
      </c>
      <c r="Q70" s="3" t="s">
        <v>6033</v>
      </c>
      <c r="R70" s="3" t="s">
        <v>5596</v>
      </c>
      <c r="S70" s="3" t="s">
        <v>5597</v>
      </c>
      <c r="T70" s="3" t="s">
        <v>45</v>
      </c>
      <c r="U70" s="3" t="s">
        <v>39</v>
      </c>
      <c r="V70" s="3" t="s">
        <v>6053</v>
      </c>
      <c r="W70" s="3" t="s">
        <v>62</v>
      </c>
      <c r="X70" s="19"/>
      <c r="Y70" s="19"/>
      <c r="Z70" s="19"/>
      <c r="AA70" s="37"/>
      <c r="AB70" s="3" t="s">
        <v>47</v>
      </c>
      <c r="AC70" s="3">
        <v>0</v>
      </c>
      <c r="AD70" s="3" t="s">
        <v>6673</v>
      </c>
      <c r="AE70" s="3" t="s">
        <v>6673</v>
      </c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</row>
    <row r="71" spans="1:54" ht="15.75" customHeight="1" x14ac:dyDescent="0.25">
      <c r="A71" t="s">
        <v>1620</v>
      </c>
      <c r="B71" s="17">
        <v>43479</v>
      </c>
      <c r="C71" s="17">
        <v>29992</v>
      </c>
      <c r="D71" s="21">
        <v>43</v>
      </c>
      <c r="E71" s="12" t="str">
        <f t="shared" si="5"/>
        <v>[40-50 [ ans</v>
      </c>
      <c r="F71" s="3" t="s">
        <v>92</v>
      </c>
      <c r="G71" s="3" t="s">
        <v>40</v>
      </c>
      <c r="H71" s="4"/>
      <c r="I71" s="4"/>
      <c r="J71" s="3" t="s">
        <v>49</v>
      </c>
      <c r="K71" s="3" t="s">
        <v>179</v>
      </c>
      <c r="L71" s="3" t="s">
        <v>6045</v>
      </c>
      <c r="M71" s="3" t="s">
        <v>51</v>
      </c>
      <c r="N71" s="3" t="s">
        <v>6062</v>
      </c>
      <c r="O71" s="3" t="s">
        <v>180</v>
      </c>
      <c r="P71" s="3" t="s">
        <v>5732</v>
      </c>
      <c r="Q71" s="3" t="s">
        <v>5731</v>
      </c>
      <c r="R71" s="3" t="s">
        <v>5733</v>
      </c>
      <c r="S71" s="3" t="s">
        <v>5734</v>
      </c>
      <c r="T71" s="3" t="s">
        <v>45</v>
      </c>
      <c r="U71" s="3" t="s">
        <v>39</v>
      </c>
      <c r="V71" s="3" t="s">
        <v>6053</v>
      </c>
      <c r="W71" s="3" t="s">
        <v>62</v>
      </c>
      <c r="X71" s="19"/>
      <c r="Y71" s="19"/>
      <c r="Z71" s="19"/>
      <c r="AA71" s="37"/>
      <c r="AB71" s="3" t="s">
        <v>47</v>
      </c>
      <c r="AC71" s="3">
        <v>0</v>
      </c>
      <c r="AD71" s="3" t="s">
        <v>6673</v>
      </c>
      <c r="AE71" s="3" t="s">
        <v>6673</v>
      </c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</row>
    <row r="72" spans="1:54" ht="15.75" customHeight="1" x14ac:dyDescent="0.25">
      <c r="A72" t="s">
        <v>1622</v>
      </c>
      <c r="B72" s="17">
        <v>43480</v>
      </c>
      <c r="C72" s="17">
        <v>30628</v>
      </c>
      <c r="D72" s="21">
        <v>42</v>
      </c>
      <c r="E72" s="12" t="str">
        <f t="shared" si="5"/>
        <v>[40-50 [ ans</v>
      </c>
      <c r="F72" s="3" t="s">
        <v>48</v>
      </c>
      <c r="G72" s="3" t="s">
        <v>40</v>
      </c>
      <c r="H72" s="4"/>
      <c r="I72" s="4"/>
      <c r="J72" s="3" t="s">
        <v>49</v>
      </c>
      <c r="K72" s="3" t="s">
        <v>181</v>
      </c>
      <c r="L72" s="3" t="s">
        <v>6047</v>
      </c>
      <c r="M72" s="3" t="s">
        <v>51</v>
      </c>
      <c r="N72" s="3" t="s">
        <v>6062</v>
      </c>
      <c r="O72" s="3" t="s">
        <v>83</v>
      </c>
      <c r="P72" s="3" t="s">
        <v>83</v>
      </c>
      <c r="Q72" s="3" t="s">
        <v>6035</v>
      </c>
      <c r="R72" s="3" t="s">
        <v>5598</v>
      </c>
      <c r="S72" s="3" t="s">
        <v>5599</v>
      </c>
      <c r="T72" s="3" t="s">
        <v>45</v>
      </c>
      <c r="U72" s="3" t="s">
        <v>84</v>
      </c>
      <c r="V72" s="3" t="s">
        <v>6057</v>
      </c>
      <c r="W72" s="3" t="s">
        <v>62</v>
      </c>
      <c r="X72" s="19"/>
      <c r="Y72" s="19"/>
      <c r="Z72" s="19"/>
      <c r="AA72" s="37"/>
      <c r="AB72" s="3" t="s">
        <v>47</v>
      </c>
      <c r="AC72" s="3">
        <v>0</v>
      </c>
      <c r="AD72" s="3" t="s">
        <v>6673</v>
      </c>
      <c r="AE72" s="3" t="s">
        <v>6673</v>
      </c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</row>
    <row r="73" spans="1:54" ht="15.75" customHeight="1" x14ac:dyDescent="0.25">
      <c r="A73" t="s">
        <v>1625</v>
      </c>
      <c r="B73" s="17">
        <v>43480</v>
      </c>
      <c r="C73" s="17">
        <v>34362</v>
      </c>
      <c r="D73" s="21">
        <v>31</v>
      </c>
      <c r="E73" s="12" t="str">
        <f t="shared" si="5"/>
        <v>[30-40[ ans</v>
      </c>
      <c r="F73" s="3" t="s">
        <v>48</v>
      </c>
      <c r="G73" s="3" t="s">
        <v>40</v>
      </c>
      <c r="H73" s="4"/>
      <c r="I73" s="4"/>
      <c r="J73" s="3" t="s">
        <v>41</v>
      </c>
      <c r="K73" s="3" t="s">
        <v>79</v>
      </c>
      <c r="L73" s="3" t="s">
        <v>6048</v>
      </c>
      <c r="M73" s="3" t="s">
        <v>51</v>
      </c>
      <c r="N73" s="3" t="s">
        <v>6062</v>
      </c>
      <c r="O73" s="3" t="s">
        <v>182</v>
      </c>
      <c r="P73" s="3" t="s">
        <v>5505</v>
      </c>
      <c r="Q73" s="3" t="s">
        <v>6032</v>
      </c>
      <c r="R73" s="3" t="s">
        <v>5600</v>
      </c>
      <c r="S73" s="3" t="s">
        <v>5601</v>
      </c>
      <c r="T73" s="3" t="s">
        <v>45</v>
      </c>
      <c r="U73" s="3" t="s">
        <v>39</v>
      </c>
      <c r="V73" s="3" t="s">
        <v>6053</v>
      </c>
      <c r="W73" s="3" t="s">
        <v>62</v>
      </c>
      <c r="X73" s="19"/>
      <c r="Y73" s="19"/>
      <c r="Z73" s="19"/>
      <c r="AA73" s="37"/>
      <c r="AB73" s="3" t="s">
        <v>47</v>
      </c>
      <c r="AC73" s="3">
        <v>0</v>
      </c>
      <c r="AD73" s="3" t="s">
        <v>6673</v>
      </c>
      <c r="AE73" s="3" t="s">
        <v>6673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</row>
    <row r="74" spans="1:54" ht="15.75" customHeight="1" x14ac:dyDescent="0.25">
      <c r="A74" t="s">
        <v>1627</v>
      </c>
      <c r="B74" s="17">
        <v>43480</v>
      </c>
      <c r="C74" s="17">
        <v>33554</v>
      </c>
      <c r="D74" s="21">
        <v>34</v>
      </c>
      <c r="E74" s="12" t="str">
        <f t="shared" si="5"/>
        <v>[30-40[ ans</v>
      </c>
      <c r="F74" s="3" t="s">
        <v>54</v>
      </c>
      <c r="G74" s="3" t="s">
        <v>40</v>
      </c>
      <c r="H74" s="4"/>
      <c r="I74" s="4"/>
      <c r="J74" s="3" t="s">
        <v>41</v>
      </c>
      <c r="K74" s="3" t="s">
        <v>183</v>
      </c>
      <c r="L74" s="3" t="s">
        <v>6048</v>
      </c>
      <c r="M74" s="3" t="s">
        <v>51</v>
      </c>
      <c r="N74" s="3" t="s">
        <v>6062</v>
      </c>
      <c r="O74" s="3" t="s">
        <v>184</v>
      </c>
      <c r="P74" s="3" t="s">
        <v>319</v>
      </c>
      <c r="Q74" s="3" t="s">
        <v>6033</v>
      </c>
      <c r="R74" s="3" t="s">
        <v>5568</v>
      </c>
      <c r="S74" s="3" t="s">
        <v>5569</v>
      </c>
      <c r="T74" s="3" t="s">
        <v>45</v>
      </c>
      <c r="U74" s="3" t="s">
        <v>84</v>
      </c>
      <c r="V74" s="3" t="s">
        <v>6057</v>
      </c>
      <c r="W74" s="3" t="s">
        <v>46</v>
      </c>
      <c r="X74" s="17">
        <v>43388</v>
      </c>
      <c r="Y74" s="3">
        <f>IF((B74-X74&lt;=365)*(B74-X74&gt;0),0,(YEAR(B74)-YEAR(X74)))</f>
        <v>0</v>
      </c>
      <c r="Z74" s="3" t="str">
        <f>IF((B74-X74&lt;=365)*(B74-X74&gt;0),INT(12*(B74-X74)/365) &amp; " Mois",(YEAR(B74)-YEAR(X74)) &amp; " an (s)")</f>
        <v>3 Mois</v>
      </c>
      <c r="AA74" s="37"/>
      <c r="AB74" s="3" t="s">
        <v>47</v>
      </c>
      <c r="AC74" s="3">
        <v>0</v>
      </c>
      <c r="AD74" s="3" t="s">
        <v>6673</v>
      </c>
      <c r="AE74" s="3" t="s">
        <v>6673</v>
      </c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</row>
    <row r="75" spans="1:54" ht="15.75" customHeight="1" x14ac:dyDescent="0.25">
      <c r="A75" t="s">
        <v>1629</v>
      </c>
      <c r="B75" s="17">
        <v>43480</v>
      </c>
      <c r="C75" s="17">
        <v>36520</v>
      </c>
      <c r="D75" s="21">
        <v>26</v>
      </c>
      <c r="E75" s="12" t="str">
        <f t="shared" si="5"/>
        <v>[20-30[ ans</v>
      </c>
      <c r="F75" s="3" t="s">
        <v>48</v>
      </c>
      <c r="G75" s="3" t="s">
        <v>40</v>
      </c>
      <c r="H75" s="4"/>
      <c r="I75" s="4"/>
      <c r="J75" s="3" t="s">
        <v>41</v>
      </c>
      <c r="K75" s="3" t="s">
        <v>79</v>
      </c>
      <c r="L75" s="3" t="s">
        <v>6048</v>
      </c>
      <c r="M75" s="3" t="s">
        <v>51</v>
      </c>
      <c r="N75" s="3" t="s">
        <v>6062</v>
      </c>
      <c r="O75" s="3" t="s">
        <v>185</v>
      </c>
      <c r="P75" s="3" t="s">
        <v>164</v>
      </c>
      <c r="Q75" s="3" t="s">
        <v>6033</v>
      </c>
      <c r="R75" s="3" t="s">
        <v>5582</v>
      </c>
      <c r="S75" s="3" t="s">
        <v>5583</v>
      </c>
      <c r="T75" s="3" t="s">
        <v>45</v>
      </c>
      <c r="U75" s="3" t="s">
        <v>84</v>
      </c>
      <c r="V75" s="3" t="s">
        <v>6057</v>
      </c>
      <c r="W75" s="3" t="s">
        <v>62</v>
      </c>
      <c r="X75" s="19"/>
      <c r="Y75" s="19"/>
      <c r="Z75" s="19"/>
      <c r="AA75" s="37"/>
      <c r="AB75" s="3" t="s">
        <v>47</v>
      </c>
      <c r="AC75" s="3">
        <v>0</v>
      </c>
      <c r="AD75" s="3" t="s">
        <v>6673</v>
      </c>
      <c r="AE75" s="3" t="s">
        <v>6673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</row>
    <row r="76" spans="1:54" ht="15.75" customHeight="1" x14ac:dyDescent="0.25">
      <c r="A76" t="s">
        <v>1632</v>
      </c>
      <c r="B76" s="17">
        <v>43480</v>
      </c>
      <c r="C76" s="17">
        <v>35958</v>
      </c>
      <c r="D76" s="21">
        <v>27</v>
      </c>
      <c r="E76" s="12" t="str">
        <f t="shared" si="5"/>
        <v>[20-30[ ans</v>
      </c>
      <c r="F76" s="3" t="s">
        <v>39</v>
      </c>
      <c r="G76" s="3" t="s">
        <v>40</v>
      </c>
      <c r="H76" s="4"/>
      <c r="I76" s="4"/>
      <c r="J76" s="3" t="s">
        <v>41</v>
      </c>
      <c r="K76" s="3" t="s">
        <v>177</v>
      </c>
      <c r="L76" s="3" t="s">
        <v>177</v>
      </c>
      <c r="M76" s="3" t="s">
        <v>51</v>
      </c>
      <c r="N76" s="3" t="s">
        <v>6062</v>
      </c>
      <c r="O76" s="3" t="s">
        <v>186</v>
      </c>
      <c r="P76" s="3" t="s">
        <v>164</v>
      </c>
      <c r="Q76" s="3" t="s">
        <v>6033</v>
      </c>
      <c r="R76" s="3" t="s">
        <v>5582</v>
      </c>
      <c r="S76" s="3" t="s">
        <v>5583</v>
      </c>
      <c r="T76" s="3" t="s">
        <v>45</v>
      </c>
      <c r="U76" s="3" t="s">
        <v>58</v>
      </c>
      <c r="V76" s="3" t="s">
        <v>6055</v>
      </c>
      <c r="W76" s="3" t="s">
        <v>62</v>
      </c>
      <c r="X76" s="19"/>
      <c r="Y76" s="19"/>
      <c r="Z76" s="19"/>
      <c r="AA76" s="37"/>
      <c r="AB76" s="3" t="s">
        <v>47</v>
      </c>
      <c r="AC76" s="3">
        <v>0</v>
      </c>
      <c r="AD76" s="3" t="s">
        <v>6673</v>
      </c>
      <c r="AE76" s="3" t="s">
        <v>6673</v>
      </c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</row>
    <row r="77" spans="1:54" ht="15.75" customHeight="1" x14ac:dyDescent="0.25">
      <c r="A77" t="s">
        <v>1634</v>
      </c>
      <c r="B77" s="17">
        <v>43480</v>
      </c>
      <c r="C77" s="17">
        <v>30085</v>
      </c>
      <c r="D77" s="21">
        <v>43</v>
      </c>
      <c r="E77" s="12" t="str">
        <f t="shared" si="5"/>
        <v>[40-50 [ ans</v>
      </c>
      <c r="F77" s="3" t="s">
        <v>92</v>
      </c>
      <c r="G77" s="3" t="s">
        <v>40</v>
      </c>
      <c r="H77" s="4"/>
      <c r="I77" s="4"/>
      <c r="J77" s="3" t="s">
        <v>41</v>
      </c>
      <c r="K77" s="3" t="s">
        <v>183</v>
      </c>
      <c r="L77" s="3" t="s">
        <v>6048</v>
      </c>
      <c r="M77" s="3" t="s">
        <v>51</v>
      </c>
      <c r="N77" s="3" t="s">
        <v>6062</v>
      </c>
      <c r="O77" s="3" t="s">
        <v>187</v>
      </c>
      <c r="P77" s="3" t="s">
        <v>5502</v>
      </c>
      <c r="Q77" s="3" t="s">
        <v>6035</v>
      </c>
      <c r="R77" s="3" t="s">
        <v>5572</v>
      </c>
      <c r="S77" s="3" t="s">
        <v>5573</v>
      </c>
      <c r="T77" s="3" t="s">
        <v>45</v>
      </c>
      <c r="U77" s="3" t="s">
        <v>58</v>
      </c>
      <c r="V77" s="3" t="s">
        <v>6055</v>
      </c>
      <c r="W77" s="3" t="s">
        <v>46</v>
      </c>
      <c r="X77" s="17">
        <v>43358</v>
      </c>
      <c r="Y77" s="3">
        <f>IF((B77-X77&lt;=365)*(B77-X77&gt;0),0,(YEAR(B77)-YEAR(X77)))</f>
        <v>0</v>
      </c>
      <c r="Z77" s="3" t="str">
        <f>IF((B77-X77&lt;=365)*(B77-X77&gt;0),INT(12*(B77-X77)/365) &amp; " Mois",(YEAR(B77)-YEAR(X77)) &amp; " an (s)")</f>
        <v>4 Mois</v>
      </c>
      <c r="AA77" s="37"/>
      <c r="AB77" s="3" t="s">
        <v>47</v>
      </c>
      <c r="AC77" s="3">
        <v>0</v>
      </c>
      <c r="AD77" s="3" t="s">
        <v>6673</v>
      </c>
      <c r="AE77" s="3" t="s">
        <v>6673</v>
      </c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</row>
    <row r="78" spans="1:54" ht="15.75" customHeight="1" x14ac:dyDescent="0.25">
      <c r="A78" t="s">
        <v>1636</v>
      </c>
      <c r="B78" s="17">
        <v>43480</v>
      </c>
      <c r="C78" s="17">
        <v>30879</v>
      </c>
      <c r="D78" s="21">
        <v>41</v>
      </c>
      <c r="E78" s="12" t="str">
        <f t="shared" si="5"/>
        <v>[40-50 [ ans</v>
      </c>
      <c r="F78" s="3" t="s">
        <v>54</v>
      </c>
      <c r="G78" s="3" t="s">
        <v>40</v>
      </c>
      <c r="H78" s="4"/>
      <c r="I78" s="4"/>
      <c r="J78" s="3" t="s">
        <v>49</v>
      </c>
      <c r="K78" s="3" t="s">
        <v>134</v>
      </c>
      <c r="L78" s="3" t="s">
        <v>6049</v>
      </c>
      <c r="M78" s="3" t="s">
        <v>51</v>
      </c>
      <c r="N78" s="3" t="s">
        <v>6062</v>
      </c>
      <c r="O78" s="3" t="s">
        <v>80</v>
      </c>
      <c r="P78" s="3" t="s">
        <v>409</v>
      </c>
      <c r="Q78" s="3" t="s">
        <v>6035</v>
      </c>
      <c r="R78" s="3" t="s">
        <v>5574</v>
      </c>
      <c r="S78" s="3" t="s">
        <v>5575</v>
      </c>
      <c r="T78" s="3" t="s">
        <v>45</v>
      </c>
      <c r="U78" s="3" t="s">
        <v>58</v>
      </c>
      <c r="V78" s="3" t="s">
        <v>6055</v>
      </c>
      <c r="W78" s="3" t="s">
        <v>62</v>
      </c>
      <c r="X78" s="19"/>
      <c r="Y78" s="19"/>
      <c r="Z78" s="19"/>
      <c r="AA78" s="37"/>
      <c r="AB78" s="3" t="s">
        <v>47</v>
      </c>
      <c r="AC78" s="3">
        <v>0</v>
      </c>
      <c r="AD78" s="3" t="s">
        <v>6673</v>
      </c>
      <c r="AE78" s="3" t="s">
        <v>6673</v>
      </c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</row>
    <row r="79" spans="1:54" ht="15.75" customHeight="1" x14ac:dyDescent="0.25">
      <c r="A79" t="s">
        <v>1639</v>
      </c>
      <c r="B79" s="17">
        <v>43480</v>
      </c>
      <c r="C79" s="17">
        <v>30916</v>
      </c>
      <c r="D79" s="21">
        <v>41</v>
      </c>
      <c r="E79" s="12" t="str">
        <f t="shared" si="5"/>
        <v>[40-50 [ ans</v>
      </c>
      <c r="F79" s="3" t="s">
        <v>39</v>
      </c>
      <c r="G79" s="3" t="s">
        <v>40</v>
      </c>
      <c r="H79" s="4"/>
      <c r="I79" s="4"/>
      <c r="J79" s="3" t="s">
        <v>41</v>
      </c>
      <c r="K79" s="3" t="s">
        <v>188</v>
      </c>
      <c r="L79" s="3" t="s">
        <v>6048</v>
      </c>
      <c r="M79" s="3" t="s">
        <v>51</v>
      </c>
      <c r="N79" s="3" t="s">
        <v>6062</v>
      </c>
      <c r="O79" s="3" t="s">
        <v>189</v>
      </c>
      <c r="P79" s="3" t="s">
        <v>189</v>
      </c>
      <c r="Q79" s="3" t="s">
        <v>6035</v>
      </c>
      <c r="R79" s="3" t="s">
        <v>5602</v>
      </c>
      <c r="S79" s="3" t="s">
        <v>5603</v>
      </c>
      <c r="T79" s="3" t="s">
        <v>45</v>
      </c>
      <c r="U79" s="3" t="s">
        <v>84</v>
      </c>
      <c r="V79" s="3" t="s">
        <v>6057</v>
      </c>
      <c r="W79" s="3" t="s">
        <v>62</v>
      </c>
      <c r="X79" s="19"/>
      <c r="Y79" s="19"/>
      <c r="Z79" s="19"/>
      <c r="AA79" s="37"/>
      <c r="AB79" s="3" t="s">
        <v>47</v>
      </c>
      <c r="AC79" s="3">
        <v>0</v>
      </c>
      <c r="AD79" s="3" t="s">
        <v>6673</v>
      </c>
      <c r="AE79" s="3" t="s">
        <v>6673</v>
      </c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</row>
    <row r="80" spans="1:54" ht="15.75" customHeight="1" x14ac:dyDescent="0.25">
      <c r="A80" t="s">
        <v>1642</v>
      </c>
      <c r="B80" s="17">
        <v>43480</v>
      </c>
      <c r="C80" s="17">
        <v>30234</v>
      </c>
      <c r="D80" s="21">
        <v>43</v>
      </c>
      <c r="E80" s="12" t="str">
        <f t="shared" si="5"/>
        <v>[40-50 [ ans</v>
      </c>
      <c r="F80" s="3" t="s">
        <v>39</v>
      </c>
      <c r="G80" s="3" t="s">
        <v>40</v>
      </c>
      <c r="H80" s="4"/>
      <c r="I80" s="4"/>
      <c r="J80" s="3" t="s">
        <v>41</v>
      </c>
      <c r="K80" s="3" t="s">
        <v>190</v>
      </c>
      <c r="L80" s="3" t="s">
        <v>6045</v>
      </c>
      <c r="M80" s="3" t="s">
        <v>51</v>
      </c>
      <c r="N80" s="3" t="s">
        <v>6062</v>
      </c>
      <c r="O80" s="3" t="s">
        <v>191</v>
      </c>
      <c r="P80" s="3" t="s">
        <v>191</v>
      </c>
      <c r="Q80" s="3" t="s">
        <v>6035</v>
      </c>
      <c r="R80" s="3" t="s">
        <v>5799</v>
      </c>
      <c r="S80" s="3" t="s">
        <v>5800</v>
      </c>
      <c r="T80" s="3" t="s">
        <v>45</v>
      </c>
      <c r="U80" s="3" t="s">
        <v>39</v>
      </c>
      <c r="V80" s="3" t="s">
        <v>6053</v>
      </c>
      <c r="W80" s="3" t="s">
        <v>46</v>
      </c>
      <c r="X80" s="17">
        <v>38353</v>
      </c>
      <c r="Y80" s="3">
        <f t="shared" ref="Y80:Y81" si="6">IF((B80-X80&lt;=365)*(B80-X80&gt;0),0,(YEAR(B80)-YEAR(X80)))</f>
        <v>14</v>
      </c>
      <c r="Z80" s="3" t="str">
        <f>IF((B80-X80&lt;=365)*(B80-X80&gt;0),INT(12*(B80-X80)/365) &amp; " Mois",(YEAR(B80)-YEAR(X80)) &amp; " an (s)")</f>
        <v>14 an (s)</v>
      </c>
      <c r="AA80" s="37"/>
      <c r="AB80" s="3" t="s">
        <v>47</v>
      </c>
      <c r="AC80" s="3">
        <v>0</v>
      </c>
      <c r="AD80" s="3" t="s">
        <v>6673</v>
      </c>
      <c r="AE80" s="3" t="s">
        <v>6673</v>
      </c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</row>
    <row r="81" spans="1:54" ht="15.75" customHeight="1" x14ac:dyDescent="0.25">
      <c r="A81" t="s">
        <v>1644</v>
      </c>
      <c r="B81" s="17">
        <v>43481</v>
      </c>
      <c r="C81" s="17">
        <v>32361</v>
      </c>
      <c r="D81" s="21">
        <v>37</v>
      </c>
      <c r="E81" s="12" t="str">
        <f t="shared" si="5"/>
        <v>[30-40[ ans</v>
      </c>
      <c r="F81" s="3" t="s">
        <v>54</v>
      </c>
      <c r="G81" s="3" t="s">
        <v>40</v>
      </c>
      <c r="H81" s="4"/>
      <c r="I81" s="4"/>
      <c r="J81" s="3" t="s">
        <v>41</v>
      </c>
      <c r="K81" s="3" t="s">
        <v>56</v>
      </c>
      <c r="L81" s="3" t="s">
        <v>6045</v>
      </c>
      <c r="M81" s="3" t="s">
        <v>51</v>
      </c>
      <c r="N81" s="3" t="s">
        <v>6062</v>
      </c>
      <c r="O81" s="3" t="s">
        <v>164</v>
      </c>
      <c r="P81" s="3" t="s">
        <v>164</v>
      </c>
      <c r="Q81" s="3" t="s">
        <v>6033</v>
      </c>
      <c r="R81" s="3" t="s">
        <v>5582</v>
      </c>
      <c r="S81" s="3" t="s">
        <v>5583</v>
      </c>
      <c r="T81" s="3" t="s">
        <v>45</v>
      </c>
      <c r="U81" s="3" t="s">
        <v>39</v>
      </c>
      <c r="V81" s="3" t="s">
        <v>6053</v>
      </c>
      <c r="W81" s="3" t="s">
        <v>46</v>
      </c>
      <c r="X81" s="17">
        <v>43332</v>
      </c>
      <c r="Y81" s="3">
        <f t="shared" si="6"/>
        <v>0</v>
      </c>
      <c r="Z81" s="3" t="str">
        <f>IF((B81-X81&lt;=365)*(B81-X81&gt;0),INT(12*(B81-X81)/365) &amp; " Mois",(YEAR(B81)-YEAR(X81)) &amp; " an (s)")</f>
        <v>4 Mois</v>
      </c>
      <c r="AA81" s="37"/>
      <c r="AB81" s="3" t="s">
        <v>47</v>
      </c>
      <c r="AC81" s="3">
        <v>0</v>
      </c>
      <c r="AD81" s="3" t="s">
        <v>6673</v>
      </c>
      <c r="AE81" s="3" t="s">
        <v>6673</v>
      </c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</row>
    <row r="82" spans="1:54" ht="15.75" customHeight="1" x14ac:dyDescent="0.25">
      <c r="A82" t="s">
        <v>1647</v>
      </c>
      <c r="B82" s="17">
        <v>43481</v>
      </c>
      <c r="C82" s="17">
        <v>36535</v>
      </c>
      <c r="D82" s="21">
        <v>25</v>
      </c>
      <c r="E82" s="12" t="str">
        <f t="shared" si="5"/>
        <v>[20-30[ ans</v>
      </c>
      <c r="F82" s="3" t="s">
        <v>54</v>
      </c>
      <c r="G82" s="3" t="s">
        <v>40</v>
      </c>
      <c r="H82" s="4"/>
      <c r="I82" s="4"/>
      <c r="J82" s="3" t="s">
        <v>41</v>
      </c>
      <c r="K82" s="3" t="s">
        <v>192</v>
      </c>
      <c r="L82" s="3" t="s">
        <v>6047</v>
      </c>
      <c r="M82" s="3" t="s">
        <v>51</v>
      </c>
      <c r="N82" s="3" t="s">
        <v>6062</v>
      </c>
      <c r="O82" s="3" t="s">
        <v>72</v>
      </c>
      <c r="P82" s="3" t="s">
        <v>72</v>
      </c>
      <c r="Q82" s="3" t="s">
        <v>6033</v>
      </c>
      <c r="R82" s="3" t="s">
        <v>5606</v>
      </c>
      <c r="S82" s="3" t="s">
        <v>5607</v>
      </c>
      <c r="T82" s="3" t="s">
        <v>45</v>
      </c>
      <c r="U82" s="3" t="s">
        <v>58</v>
      </c>
      <c r="V82" s="3" t="s">
        <v>6055</v>
      </c>
      <c r="W82" s="3" t="s">
        <v>62</v>
      </c>
      <c r="X82" s="19"/>
      <c r="Y82" s="19"/>
      <c r="Z82" s="19"/>
      <c r="AA82" s="37"/>
      <c r="AB82" s="3" t="s">
        <v>47</v>
      </c>
      <c r="AC82" s="3">
        <v>0</v>
      </c>
      <c r="AD82" s="3" t="s">
        <v>6673</v>
      </c>
      <c r="AE82" s="3" t="s">
        <v>6673</v>
      </c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</row>
    <row r="83" spans="1:54" ht="15.75" customHeight="1" x14ac:dyDescent="0.25">
      <c r="A83" t="s">
        <v>1650</v>
      </c>
      <c r="B83" s="17">
        <v>43481</v>
      </c>
      <c r="C83" s="17">
        <v>35080</v>
      </c>
      <c r="D83" s="21">
        <v>29</v>
      </c>
      <c r="E83" s="12" t="str">
        <f t="shared" si="5"/>
        <v>[20-30[ ans</v>
      </c>
      <c r="F83" s="3" t="s">
        <v>39</v>
      </c>
      <c r="G83" s="3" t="s">
        <v>40</v>
      </c>
      <c r="H83" s="4"/>
      <c r="I83" s="4"/>
      <c r="J83" s="3" t="s">
        <v>41</v>
      </c>
      <c r="K83" s="3" t="s">
        <v>193</v>
      </c>
      <c r="L83" s="3" t="s">
        <v>6047</v>
      </c>
      <c r="M83" s="3" t="s">
        <v>51</v>
      </c>
      <c r="N83" s="3" t="s">
        <v>6062</v>
      </c>
      <c r="O83" s="3" t="s">
        <v>72</v>
      </c>
      <c r="P83" s="3" t="s">
        <v>72</v>
      </c>
      <c r="Q83" s="3" t="s">
        <v>6033</v>
      </c>
      <c r="R83" s="3" t="s">
        <v>5606</v>
      </c>
      <c r="S83" s="3" t="s">
        <v>5607</v>
      </c>
      <c r="T83" s="3" t="s">
        <v>45</v>
      </c>
      <c r="U83" s="3" t="s">
        <v>58</v>
      </c>
      <c r="V83" s="3" t="s">
        <v>6055</v>
      </c>
      <c r="W83" s="3" t="s">
        <v>62</v>
      </c>
      <c r="X83" s="19"/>
      <c r="Y83" s="19"/>
      <c r="Z83" s="19"/>
      <c r="AA83" s="37"/>
      <c r="AB83" s="3" t="s">
        <v>47</v>
      </c>
      <c r="AC83" s="3">
        <v>0</v>
      </c>
      <c r="AD83" s="3" t="s">
        <v>6673</v>
      </c>
      <c r="AE83" s="3" t="s">
        <v>6673</v>
      </c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</row>
    <row r="84" spans="1:54" ht="15.75" customHeight="1" x14ac:dyDescent="0.25">
      <c r="A84" t="s">
        <v>1652</v>
      </c>
      <c r="B84" s="17">
        <v>43481</v>
      </c>
      <c r="C84" s="17">
        <v>36341</v>
      </c>
      <c r="D84" s="21">
        <v>26</v>
      </c>
      <c r="E84" s="12" t="str">
        <f t="shared" si="5"/>
        <v>[20-30[ ans</v>
      </c>
      <c r="F84" s="3" t="s">
        <v>48</v>
      </c>
      <c r="G84" s="3" t="s">
        <v>40</v>
      </c>
      <c r="H84" s="4"/>
      <c r="I84" s="4"/>
      <c r="J84" s="3" t="s">
        <v>41</v>
      </c>
      <c r="K84" s="3" t="s">
        <v>192</v>
      </c>
      <c r="L84" s="3" t="s">
        <v>6047</v>
      </c>
      <c r="M84" s="3" t="s">
        <v>51</v>
      </c>
      <c r="N84" s="3" t="s">
        <v>6062</v>
      </c>
      <c r="O84" s="3" t="s">
        <v>194</v>
      </c>
      <c r="P84" s="3" t="s">
        <v>194</v>
      </c>
      <c r="Q84" s="3" t="s">
        <v>6035</v>
      </c>
      <c r="R84" s="3" t="s">
        <v>5608</v>
      </c>
      <c r="S84" s="3" t="s">
        <v>5609</v>
      </c>
      <c r="T84" s="3" t="s">
        <v>45</v>
      </c>
      <c r="U84" s="3" t="s">
        <v>124</v>
      </c>
      <c r="V84" s="3" t="s">
        <v>124</v>
      </c>
      <c r="W84" s="3" t="s">
        <v>46</v>
      </c>
      <c r="X84" s="17">
        <v>42389</v>
      </c>
      <c r="Y84" s="3">
        <f>IF((B84-X84&lt;=365)*(B84-X84&gt;0),0,(YEAR(B84)-YEAR(X84)))</f>
        <v>3</v>
      </c>
      <c r="Z84" s="3" t="str">
        <f>IF((B84-X84&lt;=365)*(B84-X84&gt;0),INT(12*(B84-X84)/365) &amp; " Mois",(YEAR(B84)-YEAR(X84)) &amp; " an (s)")</f>
        <v>3 an (s)</v>
      </c>
      <c r="AA84" s="37"/>
      <c r="AB84" s="3" t="s">
        <v>47</v>
      </c>
      <c r="AC84" s="3">
        <v>0</v>
      </c>
      <c r="AD84" s="3" t="s">
        <v>6673</v>
      </c>
      <c r="AE84" s="3" t="s">
        <v>6673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</row>
    <row r="85" spans="1:54" ht="15.75" customHeight="1" x14ac:dyDescent="0.25">
      <c r="A85" t="s">
        <v>1655</v>
      </c>
      <c r="B85" s="17">
        <v>43481</v>
      </c>
      <c r="C85" s="17">
        <v>34212</v>
      </c>
      <c r="D85" s="21">
        <v>32</v>
      </c>
      <c r="E85" s="12" t="str">
        <f t="shared" si="5"/>
        <v>[30-40[ ans</v>
      </c>
      <c r="F85" s="3" t="s">
        <v>48</v>
      </c>
      <c r="G85" s="3" t="s">
        <v>40</v>
      </c>
      <c r="H85" s="4"/>
      <c r="I85" s="4"/>
      <c r="J85" s="3" t="s">
        <v>41</v>
      </c>
      <c r="K85" s="3" t="s">
        <v>134</v>
      </c>
      <c r="L85" s="3" t="s">
        <v>6049</v>
      </c>
      <c r="M85" s="3" t="s">
        <v>51</v>
      </c>
      <c r="N85" s="3" t="s">
        <v>6062</v>
      </c>
      <c r="O85" s="3" t="s">
        <v>195</v>
      </c>
      <c r="P85" s="3" t="s">
        <v>195</v>
      </c>
      <c r="Q85" s="3" t="s">
        <v>6035</v>
      </c>
      <c r="R85" s="3" t="s">
        <v>5610</v>
      </c>
      <c r="S85" s="3" t="s">
        <v>5611</v>
      </c>
      <c r="T85" s="3" t="s">
        <v>45</v>
      </c>
      <c r="U85" s="3" t="s">
        <v>39</v>
      </c>
      <c r="V85" s="3" t="s">
        <v>6053</v>
      </c>
      <c r="W85" s="3" t="s">
        <v>62</v>
      </c>
      <c r="X85" s="19"/>
      <c r="Y85" s="19"/>
      <c r="Z85" s="19"/>
      <c r="AA85" s="37"/>
      <c r="AB85" s="3" t="s">
        <v>47</v>
      </c>
      <c r="AC85" s="3">
        <v>0</v>
      </c>
      <c r="AD85" s="3" t="s">
        <v>6673</v>
      </c>
      <c r="AE85" s="3" t="s">
        <v>6673</v>
      </c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</row>
    <row r="86" spans="1:54" ht="15.75" customHeight="1" x14ac:dyDescent="0.25">
      <c r="A86" t="s">
        <v>1657</v>
      </c>
      <c r="B86" s="17">
        <v>43481</v>
      </c>
      <c r="C86" s="17">
        <v>33324</v>
      </c>
      <c r="D86" s="21">
        <v>34</v>
      </c>
      <c r="E86" s="12" t="str">
        <f t="shared" si="5"/>
        <v>[30-40[ ans</v>
      </c>
      <c r="F86" s="3" t="s">
        <v>48</v>
      </c>
      <c r="G86" s="3" t="s">
        <v>40</v>
      </c>
      <c r="H86" s="4"/>
      <c r="I86" s="4"/>
      <c r="J86" s="3" t="s">
        <v>41</v>
      </c>
      <c r="K86" s="3" t="s">
        <v>79</v>
      </c>
      <c r="L86" s="3" t="s">
        <v>6048</v>
      </c>
      <c r="M86" s="3" t="s">
        <v>51</v>
      </c>
      <c r="N86" s="3" t="s">
        <v>6062</v>
      </c>
      <c r="O86" s="3" t="s">
        <v>195</v>
      </c>
      <c r="P86" s="3" t="s">
        <v>195</v>
      </c>
      <c r="Q86" s="3" t="s">
        <v>6035</v>
      </c>
      <c r="R86" s="3" t="s">
        <v>5610</v>
      </c>
      <c r="S86" s="3" t="s">
        <v>5611</v>
      </c>
      <c r="T86" s="3" t="s">
        <v>45</v>
      </c>
      <c r="U86" s="3" t="s">
        <v>39</v>
      </c>
      <c r="V86" s="3" t="s">
        <v>6053</v>
      </c>
      <c r="W86" s="3" t="s">
        <v>62</v>
      </c>
      <c r="X86" s="19"/>
      <c r="Y86" s="19"/>
      <c r="Z86" s="19"/>
      <c r="AA86" s="37"/>
      <c r="AB86" s="3" t="s">
        <v>47</v>
      </c>
      <c r="AC86" s="3">
        <v>0</v>
      </c>
      <c r="AD86" s="3" t="s">
        <v>6673</v>
      </c>
      <c r="AE86" s="3" t="s">
        <v>6673</v>
      </c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</row>
    <row r="87" spans="1:54" ht="15.75" customHeight="1" x14ac:dyDescent="0.25">
      <c r="A87" t="s">
        <v>1660</v>
      </c>
      <c r="B87" s="17">
        <v>43481</v>
      </c>
      <c r="C87" s="17">
        <v>43481</v>
      </c>
      <c r="D87" s="21">
        <v>36</v>
      </c>
      <c r="E87" s="12" t="str">
        <f t="shared" si="5"/>
        <v>[30-40[ ans</v>
      </c>
      <c r="F87" s="3" t="s">
        <v>48</v>
      </c>
      <c r="G87" s="3" t="s">
        <v>55</v>
      </c>
      <c r="H87" s="4"/>
      <c r="I87" s="4"/>
      <c r="J87" s="3" t="s">
        <v>41</v>
      </c>
      <c r="K87" s="3" t="s">
        <v>79</v>
      </c>
      <c r="L87" s="3" t="s">
        <v>6048</v>
      </c>
      <c r="M87" s="3" t="s">
        <v>51</v>
      </c>
      <c r="N87" s="3" t="s">
        <v>6062</v>
      </c>
      <c r="O87" s="3" t="s">
        <v>196</v>
      </c>
      <c r="P87" s="3" t="s">
        <v>195</v>
      </c>
      <c r="Q87" s="3" t="s">
        <v>6035</v>
      </c>
      <c r="R87" s="3" t="s">
        <v>5610</v>
      </c>
      <c r="S87" s="3" t="s">
        <v>5611</v>
      </c>
      <c r="T87" s="3" t="s">
        <v>45</v>
      </c>
      <c r="U87" s="3" t="s">
        <v>58</v>
      </c>
      <c r="V87" s="3" t="s">
        <v>6055</v>
      </c>
      <c r="W87" s="3" t="s">
        <v>62</v>
      </c>
      <c r="X87" s="19"/>
      <c r="Y87" s="19"/>
      <c r="Z87" s="19"/>
      <c r="AA87" s="37"/>
      <c r="AB87" s="3" t="s">
        <v>47</v>
      </c>
      <c r="AC87" s="3">
        <v>0</v>
      </c>
      <c r="AD87" s="3" t="s">
        <v>6673</v>
      </c>
      <c r="AE87" s="3" t="s">
        <v>6673</v>
      </c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</row>
    <row r="88" spans="1:54" ht="15.75" customHeight="1" x14ac:dyDescent="0.25">
      <c r="A88" t="s">
        <v>1663</v>
      </c>
      <c r="B88" s="17">
        <v>43481</v>
      </c>
      <c r="C88" s="17">
        <v>36544</v>
      </c>
      <c r="D88" s="21">
        <v>25</v>
      </c>
      <c r="E88" s="12" t="str">
        <f t="shared" si="5"/>
        <v>[20-30[ ans</v>
      </c>
      <c r="F88" s="3" t="s">
        <v>54</v>
      </c>
      <c r="G88" s="3" t="s">
        <v>40</v>
      </c>
      <c r="H88" s="4"/>
      <c r="I88" s="4"/>
      <c r="J88" s="3" t="s">
        <v>41</v>
      </c>
      <c r="K88" s="3" t="s">
        <v>101</v>
      </c>
      <c r="L88" s="3" t="s">
        <v>286</v>
      </c>
      <c r="M88" s="3" t="s">
        <v>197</v>
      </c>
      <c r="N88" s="3" t="s">
        <v>6697</v>
      </c>
      <c r="O88" s="3" t="s">
        <v>197</v>
      </c>
      <c r="P88" s="3">
        <v>0</v>
      </c>
      <c r="Q88" s="3" t="s">
        <v>5731</v>
      </c>
      <c r="R88" s="3">
        <v>0</v>
      </c>
      <c r="S88" s="3">
        <v>0</v>
      </c>
      <c r="T88" s="3" t="s">
        <v>45</v>
      </c>
      <c r="U88" s="3" t="s">
        <v>58</v>
      </c>
      <c r="V88" s="3" t="s">
        <v>6055</v>
      </c>
      <c r="W88" s="3" t="s">
        <v>62</v>
      </c>
      <c r="X88" s="19"/>
      <c r="Y88" s="19"/>
      <c r="Z88" s="19"/>
      <c r="AA88" s="37"/>
      <c r="AB88" s="3" t="s">
        <v>47</v>
      </c>
      <c r="AC88" s="3">
        <v>0</v>
      </c>
      <c r="AD88" s="3" t="s">
        <v>6673</v>
      </c>
      <c r="AE88" s="3" t="s">
        <v>6673</v>
      </c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</row>
    <row r="89" spans="1:54" ht="15.75" customHeight="1" x14ac:dyDescent="0.25">
      <c r="A89" t="s">
        <v>1666</v>
      </c>
      <c r="B89" s="17">
        <v>43481</v>
      </c>
      <c r="C89" s="17">
        <v>32788</v>
      </c>
      <c r="D89" s="21">
        <v>36</v>
      </c>
      <c r="E89" s="12" t="str">
        <f t="shared" si="5"/>
        <v>[30-40[ ans</v>
      </c>
      <c r="F89" s="3" t="s">
        <v>48</v>
      </c>
      <c r="G89" s="3" t="s">
        <v>40</v>
      </c>
      <c r="H89" s="4"/>
      <c r="I89" s="4"/>
      <c r="J89" s="3" t="s">
        <v>41</v>
      </c>
      <c r="K89" s="3" t="s">
        <v>79</v>
      </c>
      <c r="L89" s="3" t="s">
        <v>6048</v>
      </c>
      <c r="M89" s="3" t="s">
        <v>114</v>
      </c>
      <c r="N89" s="3" t="s">
        <v>6062</v>
      </c>
      <c r="O89" s="3" t="s">
        <v>115</v>
      </c>
      <c r="P89" s="3" t="s">
        <v>115</v>
      </c>
      <c r="Q89" s="3" t="s">
        <v>6031</v>
      </c>
      <c r="R89" s="3" t="s">
        <v>5604</v>
      </c>
      <c r="S89" s="3" t="s">
        <v>5605</v>
      </c>
      <c r="T89" s="3" t="s">
        <v>45</v>
      </c>
      <c r="U89" s="3" t="s">
        <v>84</v>
      </c>
      <c r="V89" s="3" t="s">
        <v>6057</v>
      </c>
      <c r="W89" s="3" t="s">
        <v>46</v>
      </c>
      <c r="X89" s="17">
        <v>43132</v>
      </c>
      <c r="Y89" s="3">
        <f t="shared" ref="Y89:Y91" si="7">IF((B89-X89&lt;=365)*(B89-X89&gt;0),0,(YEAR(B89)-YEAR(X89)))</f>
        <v>0</v>
      </c>
      <c r="Z89" s="3" t="str">
        <f>IF((B89-X89&lt;=365)*(B89-X89&gt;0),INT(12*(B89-X89)/365) &amp; " Mois",(YEAR(B89)-YEAR(X89)) &amp; " an (s)")</f>
        <v>11 Mois</v>
      </c>
      <c r="AA89" s="37"/>
      <c r="AB89" s="3" t="s">
        <v>47</v>
      </c>
      <c r="AC89" s="3">
        <v>0</v>
      </c>
      <c r="AD89" s="3" t="s">
        <v>6673</v>
      </c>
      <c r="AE89" s="3" t="s">
        <v>6673</v>
      </c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</row>
    <row r="90" spans="1:54" ht="15.75" customHeight="1" x14ac:dyDescent="0.25">
      <c r="A90" t="s">
        <v>1668</v>
      </c>
      <c r="B90" s="17">
        <v>43481</v>
      </c>
      <c r="C90" s="17">
        <v>30077</v>
      </c>
      <c r="D90" s="21">
        <v>43</v>
      </c>
      <c r="E90" s="12" t="str">
        <f t="shared" si="5"/>
        <v>[40-50 [ ans</v>
      </c>
      <c r="F90" s="3" t="s">
        <v>54</v>
      </c>
      <c r="G90" s="3" t="s">
        <v>40</v>
      </c>
      <c r="H90" s="4"/>
      <c r="I90" s="4"/>
      <c r="J90" s="3" t="s">
        <v>41</v>
      </c>
      <c r="K90" s="3" t="s">
        <v>198</v>
      </c>
      <c r="L90" s="3" t="s">
        <v>6048</v>
      </c>
      <c r="M90" s="3" t="s">
        <v>51</v>
      </c>
      <c r="N90" s="3" t="s">
        <v>6062</v>
      </c>
      <c r="O90" s="3" t="s">
        <v>191</v>
      </c>
      <c r="P90" s="3" t="s">
        <v>191</v>
      </c>
      <c r="Q90" s="3" t="s">
        <v>6035</v>
      </c>
      <c r="R90" s="3" t="s">
        <v>5799</v>
      </c>
      <c r="S90" s="3" t="s">
        <v>5800</v>
      </c>
      <c r="T90" s="3" t="s">
        <v>45</v>
      </c>
      <c r="U90" s="3" t="s">
        <v>39</v>
      </c>
      <c r="V90" s="3" t="s">
        <v>6053</v>
      </c>
      <c r="W90" s="3" t="s">
        <v>46</v>
      </c>
      <c r="X90" s="17">
        <v>37987</v>
      </c>
      <c r="Y90" s="3">
        <f t="shared" si="7"/>
        <v>15</v>
      </c>
      <c r="Z90" s="3" t="str">
        <f>IF((B90-X90&lt;=365)*(B90-X90&gt;0),INT(12*(B90-X90)/365) &amp; " Mois",(YEAR(B90)-YEAR(X90)) &amp; " an (s)")</f>
        <v>15 an (s)</v>
      </c>
      <c r="AA90" s="37"/>
      <c r="AB90" s="3" t="s">
        <v>47</v>
      </c>
      <c r="AC90" s="3">
        <v>0</v>
      </c>
      <c r="AD90" s="3" t="s">
        <v>6673</v>
      </c>
      <c r="AE90" s="3" t="s">
        <v>6673</v>
      </c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ht="15.75" customHeight="1" x14ac:dyDescent="0.25">
      <c r="A91" t="s">
        <v>1670</v>
      </c>
      <c r="B91" s="17">
        <v>43482</v>
      </c>
      <c r="C91" s="17">
        <v>26258</v>
      </c>
      <c r="D91" s="21">
        <v>54</v>
      </c>
      <c r="E91" s="12" t="str">
        <f t="shared" si="5"/>
        <v>[50-60 [ ans</v>
      </c>
      <c r="F91" s="3" t="s">
        <v>48</v>
      </c>
      <c r="G91" s="3" t="s">
        <v>40</v>
      </c>
      <c r="H91" s="4"/>
      <c r="I91" s="4"/>
      <c r="J91" s="3" t="s">
        <v>199</v>
      </c>
      <c r="K91" s="3" t="s">
        <v>190</v>
      </c>
      <c r="L91" s="3" t="s">
        <v>6045</v>
      </c>
      <c r="M91" s="3" t="s">
        <v>43</v>
      </c>
      <c r="N91" s="3" t="s">
        <v>6062</v>
      </c>
      <c r="O91" s="3" t="s">
        <v>200</v>
      </c>
      <c r="P91" s="3" t="s">
        <v>90</v>
      </c>
      <c r="Q91" s="3" t="s">
        <v>6033</v>
      </c>
      <c r="R91" s="3" t="s">
        <v>5632</v>
      </c>
      <c r="S91" s="3" t="s">
        <v>5633</v>
      </c>
      <c r="T91" s="3" t="s">
        <v>45</v>
      </c>
      <c r="U91" s="3" t="s">
        <v>58</v>
      </c>
      <c r="V91" s="3" t="s">
        <v>6055</v>
      </c>
      <c r="W91" s="3" t="s">
        <v>46</v>
      </c>
      <c r="X91" s="17">
        <v>41352</v>
      </c>
      <c r="Y91" s="3">
        <f t="shared" si="7"/>
        <v>6</v>
      </c>
      <c r="Z91" s="3" t="str">
        <f>IF((B91-X91&lt;=365)*(B91-X91&gt;0),INT(12*(B91-X91)/365) &amp; " Mois",(YEAR(B91)-YEAR(X91)) &amp; " an (s)")</f>
        <v>6 an (s)</v>
      </c>
      <c r="AA91" s="37"/>
      <c r="AB91" s="3" t="s">
        <v>47</v>
      </c>
      <c r="AC91" s="3">
        <v>0</v>
      </c>
      <c r="AD91" s="3" t="s">
        <v>6673</v>
      </c>
      <c r="AE91" s="3" t="s">
        <v>6673</v>
      </c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</row>
    <row r="92" spans="1:54" ht="15.75" customHeight="1" x14ac:dyDescent="0.25">
      <c r="A92" t="s">
        <v>1672</v>
      </c>
      <c r="B92" s="17">
        <v>43482</v>
      </c>
      <c r="C92" s="17">
        <v>34436</v>
      </c>
      <c r="D92" s="21">
        <v>31</v>
      </c>
      <c r="E92" s="12" t="str">
        <f t="shared" si="5"/>
        <v>[30-40[ ans</v>
      </c>
      <c r="F92" s="3" t="s">
        <v>48</v>
      </c>
      <c r="G92" s="3" t="s">
        <v>40</v>
      </c>
      <c r="H92" s="3">
        <v>175</v>
      </c>
      <c r="I92" s="4"/>
      <c r="J92" s="3" t="s">
        <v>41</v>
      </c>
      <c r="K92" s="3" t="s">
        <v>79</v>
      </c>
      <c r="L92" s="3" t="s">
        <v>6048</v>
      </c>
      <c r="M92" s="3" t="s">
        <v>43</v>
      </c>
      <c r="N92" s="3" t="s">
        <v>6062</v>
      </c>
      <c r="O92" s="3" t="s">
        <v>201</v>
      </c>
      <c r="P92" s="3" t="s">
        <v>90</v>
      </c>
      <c r="Q92" s="3" t="s">
        <v>6033</v>
      </c>
      <c r="R92" s="3" t="s">
        <v>5632</v>
      </c>
      <c r="S92" s="3" t="s">
        <v>5633</v>
      </c>
      <c r="T92" s="3" t="s">
        <v>45</v>
      </c>
      <c r="U92" s="3" t="s">
        <v>58</v>
      </c>
      <c r="V92" s="3" t="s">
        <v>6055</v>
      </c>
      <c r="W92" s="3" t="s">
        <v>62</v>
      </c>
      <c r="X92" s="19"/>
      <c r="Y92" s="19"/>
      <c r="Z92" s="19"/>
      <c r="AA92" s="37"/>
      <c r="AB92" s="3" t="s">
        <v>47</v>
      </c>
      <c r="AC92" s="3">
        <v>0</v>
      </c>
      <c r="AD92" s="3" t="s">
        <v>6673</v>
      </c>
      <c r="AE92" s="3" t="s">
        <v>6673</v>
      </c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</row>
    <row r="93" spans="1:54" ht="15.75" customHeight="1" x14ac:dyDescent="0.25">
      <c r="A93" t="s">
        <v>1674</v>
      </c>
      <c r="B93" s="17">
        <v>43482</v>
      </c>
      <c r="C93" s="17">
        <v>24881</v>
      </c>
      <c r="D93" s="21">
        <v>57</v>
      </c>
      <c r="E93" s="12" t="str">
        <f t="shared" si="5"/>
        <v>[50-60 [ ans</v>
      </c>
      <c r="F93" s="3" t="s">
        <v>48</v>
      </c>
      <c r="G93" s="3" t="s">
        <v>40</v>
      </c>
      <c r="H93" s="4"/>
      <c r="I93" s="4"/>
      <c r="J93" s="3" t="s">
        <v>199</v>
      </c>
      <c r="K93" s="3" t="s">
        <v>202</v>
      </c>
      <c r="L93" s="3" t="s">
        <v>6048</v>
      </c>
      <c r="M93" s="3" t="s">
        <v>118</v>
      </c>
      <c r="N93" s="3" t="s">
        <v>6696</v>
      </c>
      <c r="O93" s="3" t="s">
        <v>203</v>
      </c>
      <c r="P93" s="3">
        <v>0</v>
      </c>
      <c r="Q93" s="3" t="s">
        <v>5731</v>
      </c>
      <c r="R93" s="3">
        <v>0</v>
      </c>
      <c r="S93" s="3">
        <v>0</v>
      </c>
      <c r="T93" s="3" t="s">
        <v>45</v>
      </c>
      <c r="U93" s="3" t="s">
        <v>84</v>
      </c>
      <c r="V93" s="3" t="s">
        <v>6057</v>
      </c>
      <c r="W93" s="3" t="s">
        <v>62</v>
      </c>
      <c r="X93" s="19"/>
      <c r="Y93" s="19"/>
      <c r="Z93" s="19"/>
      <c r="AA93" s="37"/>
      <c r="AB93" s="3" t="s">
        <v>47</v>
      </c>
      <c r="AC93" s="3">
        <v>0</v>
      </c>
      <c r="AD93" s="3" t="s">
        <v>6673</v>
      </c>
      <c r="AE93" s="3" t="s">
        <v>6673</v>
      </c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</row>
    <row r="94" spans="1:54" ht="15.75" customHeight="1" x14ac:dyDescent="0.25">
      <c r="A94" t="s">
        <v>1676</v>
      </c>
      <c r="B94" s="17">
        <v>43482</v>
      </c>
      <c r="C94" s="17">
        <v>33316</v>
      </c>
      <c r="D94" s="21">
        <v>34</v>
      </c>
      <c r="E94" s="12" t="str">
        <f t="shared" si="5"/>
        <v>[30-40[ ans</v>
      </c>
      <c r="F94" s="3" t="s">
        <v>39</v>
      </c>
      <c r="G94" s="3" t="s">
        <v>40</v>
      </c>
      <c r="H94" s="4"/>
      <c r="I94" s="4"/>
      <c r="J94" s="3" t="s">
        <v>41</v>
      </c>
      <c r="K94" s="3" t="s">
        <v>108</v>
      </c>
      <c r="L94" s="3" t="s">
        <v>6045</v>
      </c>
      <c r="M94" s="3" t="s">
        <v>43</v>
      </c>
      <c r="N94" s="3" t="s">
        <v>6062</v>
      </c>
      <c r="O94" s="3" t="s">
        <v>204</v>
      </c>
      <c r="P94" s="3" t="s">
        <v>1011</v>
      </c>
      <c r="Q94" s="3" t="s">
        <v>6033</v>
      </c>
      <c r="R94" s="3" t="s">
        <v>5774</v>
      </c>
      <c r="S94" s="3" t="s">
        <v>5775</v>
      </c>
      <c r="T94" s="3" t="s">
        <v>205</v>
      </c>
      <c r="U94" s="3" t="s">
        <v>58</v>
      </c>
      <c r="V94" s="3" t="s">
        <v>6055</v>
      </c>
      <c r="W94" s="3" t="s">
        <v>46</v>
      </c>
      <c r="X94" s="17">
        <v>42082</v>
      </c>
      <c r="Y94" s="3">
        <f t="shared" ref="Y94:Y98" si="8">IF((B94-X94&lt;=365)*(B94-X94&gt;0),0,(YEAR(B94)-YEAR(X94)))</f>
        <v>4</v>
      </c>
      <c r="Z94" s="3" t="str">
        <f>IF((B94-X94&lt;=365)*(B94-X94&gt;0),INT(12*(B94-X94)/365) &amp; " Mois",(YEAR(B94)-YEAR(X94)) &amp; " an (s)")</f>
        <v>4 an (s)</v>
      </c>
      <c r="AA94" s="37"/>
      <c r="AB94" s="3" t="s">
        <v>47</v>
      </c>
      <c r="AC94" s="3">
        <v>0</v>
      </c>
      <c r="AD94" s="3" t="s">
        <v>6673</v>
      </c>
      <c r="AE94" s="3" t="s">
        <v>6673</v>
      </c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</row>
    <row r="95" spans="1:54" ht="15.75" customHeight="1" x14ac:dyDescent="0.25">
      <c r="A95" t="s">
        <v>1678</v>
      </c>
      <c r="B95" s="17">
        <v>43482</v>
      </c>
      <c r="C95" s="17">
        <v>29008</v>
      </c>
      <c r="D95" s="21">
        <v>46</v>
      </c>
      <c r="E95" s="12" t="str">
        <f t="shared" si="5"/>
        <v>[40-50 [ ans</v>
      </c>
      <c r="F95" s="3" t="s">
        <v>54</v>
      </c>
      <c r="G95" s="3" t="s">
        <v>40</v>
      </c>
      <c r="H95" s="4"/>
      <c r="I95" s="4"/>
      <c r="J95" s="3" t="s">
        <v>41</v>
      </c>
      <c r="K95" s="3" t="s">
        <v>206</v>
      </c>
      <c r="L95" s="3" t="s">
        <v>6047</v>
      </c>
      <c r="M95" s="3" t="s">
        <v>43</v>
      </c>
      <c r="N95" s="3" t="s">
        <v>6062</v>
      </c>
      <c r="O95" s="3" t="s">
        <v>207</v>
      </c>
      <c r="P95" s="3" t="s">
        <v>5502</v>
      </c>
      <c r="Q95" s="3" t="s">
        <v>6035</v>
      </c>
      <c r="R95" s="3" t="s">
        <v>5572</v>
      </c>
      <c r="S95" s="3" t="s">
        <v>5573</v>
      </c>
      <c r="T95" s="3" t="s">
        <v>45</v>
      </c>
      <c r="U95" s="3" t="s">
        <v>58</v>
      </c>
      <c r="V95" s="3" t="s">
        <v>6055</v>
      </c>
      <c r="W95" s="3" t="s">
        <v>46</v>
      </c>
      <c r="X95" s="17">
        <v>42892</v>
      </c>
      <c r="Y95" s="3">
        <f t="shared" si="8"/>
        <v>2</v>
      </c>
      <c r="Z95" s="3" t="str">
        <f>IF((B95-X95&lt;=365)*(B95-X95&gt;0),INT(12*(B95-X95)/365) &amp; " Mois",(YEAR(B95)-YEAR(X95)) &amp; " an (s)")</f>
        <v>2 an (s)</v>
      </c>
      <c r="AA95" s="37"/>
      <c r="AB95" s="3" t="s">
        <v>47</v>
      </c>
      <c r="AC95" s="3">
        <v>0</v>
      </c>
      <c r="AD95" s="3" t="s">
        <v>6673</v>
      </c>
      <c r="AE95" s="3" t="s">
        <v>6673</v>
      </c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</row>
    <row r="96" spans="1:54" ht="15.75" customHeight="1" x14ac:dyDescent="0.25">
      <c r="A96" t="s">
        <v>1681</v>
      </c>
      <c r="B96" s="17">
        <v>43482</v>
      </c>
      <c r="C96" s="17">
        <v>34577</v>
      </c>
      <c r="D96" s="21">
        <v>31</v>
      </c>
      <c r="E96" s="12" t="str">
        <f t="shared" si="5"/>
        <v>[30-40[ ans</v>
      </c>
      <c r="F96" s="3" t="s">
        <v>48</v>
      </c>
      <c r="G96" s="3" t="s">
        <v>40</v>
      </c>
      <c r="H96" s="4"/>
      <c r="I96" s="4"/>
      <c r="J96" s="3" t="s">
        <v>41</v>
      </c>
      <c r="K96" s="3" t="s">
        <v>126</v>
      </c>
      <c r="L96" s="3" t="s">
        <v>6047</v>
      </c>
      <c r="M96" s="3" t="s">
        <v>43</v>
      </c>
      <c r="N96" s="3" t="s">
        <v>6062</v>
      </c>
      <c r="O96" s="3" t="s">
        <v>90</v>
      </c>
      <c r="P96" s="3" t="s">
        <v>90</v>
      </c>
      <c r="Q96" s="3" t="s">
        <v>6033</v>
      </c>
      <c r="R96" s="3" t="s">
        <v>5632</v>
      </c>
      <c r="S96" s="3" t="s">
        <v>5633</v>
      </c>
      <c r="T96" s="3" t="s">
        <v>45</v>
      </c>
      <c r="U96" s="3" t="s">
        <v>84</v>
      </c>
      <c r="V96" s="3" t="s">
        <v>6057</v>
      </c>
      <c r="W96" s="3" t="s">
        <v>46</v>
      </c>
      <c r="X96" s="17">
        <v>43381</v>
      </c>
      <c r="Y96" s="3">
        <f t="shared" si="8"/>
        <v>0</v>
      </c>
      <c r="Z96" s="3" t="str">
        <f>IF((B96-X96&lt;=365)*(B96-X96&gt;0),INT(12*(B96-X96)/365) &amp; " Mois",(YEAR(B96)-YEAR(X96)) &amp; " an (s)")</f>
        <v>3 Mois</v>
      </c>
      <c r="AA96" s="37"/>
      <c r="AB96" s="3" t="s">
        <v>47</v>
      </c>
      <c r="AC96" s="3">
        <v>0</v>
      </c>
      <c r="AD96" s="3" t="s">
        <v>6673</v>
      </c>
      <c r="AE96" s="3" t="s">
        <v>6673</v>
      </c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</row>
    <row r="97" spans="1:54" ht="15.75" customHeight="1" x14ac:dyDescent="0.25">
      <c r="A97" t="s">
        <v>1683</v>
      </c>
      <c r="B97" s="17">
        <v>43482</v>
      </c>
      <c r="C97" s="17">
        <v>33310</v>
      </c>
      <c r="D97" s="21">
        <v>34</v>
      </c>
      <c r="E97" s="12" t="str">
        <f t="shared" si="5"/>
        <v>[30-40[ ans</v>
      </c>
      <c r="F97" s="3" t="s">
        <v>54</v>
      </c>
      <c r="G97" s="3" t="s">
        <v>40</v>
      </c>
      <c r="H97" s="4"/>
      <c r="I97" s="4"/>
      <c r="J97" s="3" t="s">
        <v>41</v>
      </c>
      <c r="K97" s="3" t="s">
        <v>150</v>
      </c>
      <c r="L97" s="3" t="s">
        <v>6047</v>
      </c>
      <c r="M97" s="3" t="s">
        <v>157</v>
      </c>
      <c r="N97" s="3" t="s">
        <v>6062</v>
      </c>
      <c r="O97" s="3" t="s">
        <v>169</v>
      </c>
      <c r="P97" s="3" t="s">
        <v>169</v>
      </c>
      <c r="Q97" s="3" t="s">
        <v>6034</v>
      </c>
      <c r="R97" s="3" t="s">
        <v>5624</v>
      </c>
      <c r="S97" s="3" t="s">
        <v>5625</v>
      </c>
      <c r="T97" s="3" t="s">
        <v>45</v>
      </c>
      <c r="U97" s="3" t="s">
        <v>58</v>
      </c>
      <c r="V97" s="3" t="s">
        <v>6055</v>
      </c>
      <c r="W97" s="3" t="s">
        <v>46</v>
      </c>
      <c r="X97" s="17">
        <v>43381</v>
      </c>
      <c r="Y97" s="3">
        <f t="shared" si="8"/>
        <v>0</v>
      </c>
      <c r="Z97" s="3" t="str">
        <f>IF((B97-X97&lt;=365)*(B97-X97&gt;0),INT(12*(B97-X97)/365) &amp; " Mois",(YEAR(B97)-YEAR(X97)) &amp; " an (s)")</f>
        <v>3 Mois</v>
      </c>
      <c r="AA97" s="37"/>
      <c r="AB97" s="3" t="s">
        <v>47</v>
      </c>
      <c r="AC97" s="3">
        <v>0</v>
      </c>
      <c r="AD97" s="3" t="s">
        <v>6673</v>
      </c>
      <c r="AE97" s="3" t="s">
        <v>6673</v>
      </c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</row>
    <row r="98" spans="1:54" ht="15.75" customHeight="1" x14ac:dyDescent="0.25">
      <c r="A98" t="s">
        <v>1685</v>
      </c>
      <c r="B98" s="17">
        <v>43482</v>
      </c>
      <c r="C98" s="17">
        <v>35584</v>
      </c>
      <c r="D98" s="21">
        <v>28</v>
      </c>
      <c r="E98" s="12" t="str">
        <f t="shared" si="5"/>
        <v>[20-30[ ans</v>
      </c>
      <c r="F98" s="3" t="s">
        <v>48</v>
      </c>
      <c r="G98" s="3" t="s">
        <v>40</v>
      </c>
      <c r="H98" s="4"/>
      <c r="I98" s="4"/>
      <c r="J98" s="3" t="s">
        <v>41</v>
      </c>
      <c r="K98" s="3" t="s">
        <v>79</v>
      </c>
      <c r="L98" s="3" t="s">
        <v>6048</v>
      </c>
      <c r="M98" s="3" t="s">
        <v>43</v>
      </c>
      <c r="N98" s="3" t="s">
        <v>6062</v>
      </c>
      <c r="O98" s="3" t="s">
        <v>627</v>
      </c>
      <c r="P98" s="3" t="s">
        <v>423</v>
      </c>
      <c r="Q98" s="3" t="s">
        <v>6035</v>
      </c>
      <c r="R98" s="3" t="s">
        <v>5758</v>
      </c>
      <c r="S98" s="3" t="s">
        <v>5759</v>
      </c>
      <c r="T98" s="3" t="s">
        <v>45</v>
      </c>
      <c r="U98" s="3" t="s">
        <v>58</v>
      </c>
      <c r="V98" s="3" t="s">
        <v>6055</v>
      </c>
      <c r="W98" s="3" t="s">
        <v>46</v>
      </c>
      <c r="X98" s="17">
        <v>43257</v>
      </c>
      <c r="Y98" s="3">
        <f t="shared" si="8"/>
        <v>0</v>
      </c>
      <c r="Z98" s="3" t="str">
        <f>IF((B98-X98&lt;=365)*(B98-X98&gt;0),INT(12*(B98-X98)/365) &amp; " Mois",(YEAR(B98)-YEAR(X98)) &amp; " an (s)")</f>
        <v>7 Mois</v>
      </c>
      <c r="AA98" s="37"/>
      <c r="AB98" s="3" t="s">
        <v>47</v>
      </c>
      <c r="AC98" s="3">
        <v>0</v>
      </c>
      <c r="AD98" s="3" t="s">
        <v>6673</v>
      </c>
      <c r="AE98" s="3" t="s">
        <v>6673</v>
      </c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</row>
    <row r="99" spans="1:54" ht="15.75" customHeight="1" x14ac:dyDescent="0.25">
      <c r="A99" t="s">
        <v>1687</v>
      </c>
      <c r="B99" s="17">
        <v>43482</v>
      </c>
      <c r="C99" s="17">
        <v>34459</v>
      </c>
      <c r="D99" s="21">
        <v>31</v>
      </c>
      <c r="E99" s="12" t="str">
        <f t="shared" si="5"/>
        <v>[30-40[ ans</v>
      </c>
      <c r="F99" s="3" t="s">
        <v>48</v>
      </c>
      <c r="G99" s="3" t="s">
        <v>40</v>
      </c>
      <c r="H99" s="4"/>
      <c r="I99" s="4"/>
      <c r="J99" s="3" t="s">
        <v>41</v>
      </c>
      <c r="K99" s="3" t="s">
        <v>79</v>
      </c>
      <c r="L99" s="3" t="s">
        <v>6048</v>
      </c>
      <c r="M99" s="3" t="s">
        <v>51</v>
      </c>
      <c r="N99" s="3" t="s">
        <v>6062</v>
      </c>
      <c r="O99" s="3" t="s">
        <v>195</v>
      </c>
      <c r="P99" s="3" t="s">
        <v>195</v>
      </c>
      <c r="Q99" s="3" t="s">
        <v>6035</v>
      </c>
      <c r="R99" s="3" t="s">
        <v>5610</v>
      </c>
      <c r="S99" s="3" t="s">
        <v>5611</v>
      </c>
      <c r="T99" s="3" t="s">
        <v>45</v>
      </c>
      <c r="U99" s="3" t="s">
        <v>58</v>
      </c>
      <c r="V99" s="3" t="s">
        <v>6055</v>
      </c>
      <c r="W99" s="3" t="s">
        <v>62</v>
      </c>
      <c r="X99" s="19"/>
      <c r="Y99" s="19"/>
      <c r="Z99" s="19"/>
      <c r="AA99" s="37"/>
      <c r="AB99" s="3" t="s">
        <v>47</v>
      </c>
      <c r="AC99" s="3">
        <v>0</v>
      </c>
      <c r="AD99" s="3" t="s">
        <v>6673</v>
      </c>
      <c r="AE99" s="3" t="s">
        <v>6673</v>
      </c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</row>
    <row r="100" spans="1:54" ht="15.75" customHeight="1" x14ac:dyDescent="0.25">
      <c r="A100" t="s">
        <v>1689</v>
      </c>
      <c r="B100" s="17">
        <v>43482</v>
      </c>
      <c r="C100" s="17">
        <v>31430</v>
      </c>
      <c r="D100" s="21">
        <v>39</v>
      </c>
      <c r="E100" s="12" t="str">
        <f t="shared" si="5"/>
        <v>[30-40[ ans</v>
      </c>
      <c r="F100" s="3" t="s">
        <v>48</v>
      </c>
      <c r="G100" s="3" t="s">
        <v>40</v>
      </c>
      <c r="H100" s="4"/>
      <c r="I100" s="4"/>
      <c r="J100" s="3" t="s">
        <v>41</v>
      </c>
      <c r="K100" s="3" t="s">
        <v>209</v>
      </c>
      <c r="L100" s="3" t="s">
        <v>6047</v>
      </c>
      <c r="M100" s="3" t="s">
        <v>43</v>
      </c>
      <c r="N100" s="3" t="s">
        <v>6062</v>
      </c>
      <c r="O100" s="3" t="s">
        <v>246</v>
      </c>
      <c r="P100" s="3" t="s">
        <v>246</v>
      </c>
      <c r="Q100" s="3" t="s">
        <v>6035</v>
      </c>
      <c r="R100" s="3" t="s">
        <v>6040</v>
      </c>
      <c r="S100" s="3" t="s">
        <v>6041</v>
      </c>
      <c r="T100" s="3" t="s">
        <v>45</v>
      </c>
      <c r="U100" s="3" t="s">
        <v>58</v>
      </c>
      <c r="V100" s="3" t="s">
        <v>6055</v>
      </c>
      <c r="W100" s="3" t="s">
        <v>46</v>
      </c>
      <c r="X100" s="17">
        <v>43155</v>
      </c>
      <c r="Y100" s="3">
        <f>IF((B100-X100&lt;=365)*(B100-X100&gt;0),0,(YEAR(B100)-YEAR(X100)))</f>
        <v>0</v>
      </c>
      <c r="Z100" s="3" t="str">
        <f>IF((B100-X100&lt;=365)*(B100-X100&gt;0),INT(12*(B100-X100)/365) &amp; " Mois",(YEAR(B100)-YEAR(X100)) &amp; " an (s)")</f>
        <v>10 Mois</v>
      </c>
      <c r="AA100" s="37"/>
      <c r="AB100" s="3" t="s">
        <v>47</v>
      </c>
      <c r="AC100" s="3">
        <v>0</v>
      </c>
      <c r="AD100" s="3" t="s">
        <v>6673</v>
      </c>
      <c r="AE100" s="3" t="s">
        <v>6673</v>
      </c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</row>
    <row r="101" spans="1:54" ht="15.75" customHeight="1" x14ac:dyDescent="0.25">
      <c r="A101" t="s">
        <v>1692</v>
      </c>
      <c r="B101" s="17">
        <v>43482</v>
      </c>
      <c r="C101" s="17">
        <v>34444</v>
      </c>
      <c r="D101" s="21">
        <v>31</v>
      </c>
      <c r="E101" s="12" t="str">
        <f t="shared" si="5"/>
        <v>[30-40[ ans</v>
      </c>
      <c r="F101" s="3" t="s">
        <v>48</v>
      </c>
      <c r="G101" s="3" t="s">
        <v>55</v>
      </c>
      <c r="H101" s="4"/>
      <c r="I101" s="4"/>
      <c r="J101" s="3" t="s">
        <v>41</v>
      </c>
      <c r="K101" s="3" t="s">
        <v>211</v>
      </c>
      <c r="L101" s="3" t="s">
        <v>6048</v>
      </c>
      <c r="M101" s="3" t="s">
        <v>51</v>
      </c>
      <c r="N101" s="3" t="s">
        <v>6062</v>
      </c>
      <c r="O101" s="3" t="s">
        <v>212</v>
      </c>
      <c r="P101" s="3" t="s">
        <v>246</v>
      </c>
      <c r="Q101" s="3" t="s">
        <v>6035</v>
      </c>
      <c r="R101" s="3" t="s">
        <v>6040</v>
      </c>
      <c r="S101" s="3" t="s">
        <v>6041</v>
      </c>
      <c r="T101" s="3" t="s">
        <v>45</v>
      </c>
      <c r="U101" s="3" t="s">
        <v>58</v>
      </c>
      <c r="V101" s="3" t="s">
        <v>6055</v>
      </c>
      <c r="W101" s="3" t="s">
        <v>62</v>
      </c>
      <c r="X101" s="19"/>
      <c r="Y101" s="19"/>
      <c r="Z101" s="19"/>
      <c r="AA101" s="37"/>
      <c r="AB101" s="3" t="s">
        <v>47</v>
      </c>
      <c r="AC101" s="3">
        <v>0</v>
      </c>
      <c r="AD101" s="3" t="s">
        <v>6673</v>
      </c>
      <c r="AE101" s="3" t="s">
        <v>6673</v>
      </c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</row>
    <row r="102" spans="1:54" ht="15.75" customHeight="1" x14ac:dyDescent="0.25">
      <c r="A102" t="s">
        <v>1694</v>
      </c>
      <c r="B102" s="17">
        <v>43482</v>
      </c>
      <c r="C102" s="17">
        <v>34009</v>
      </c>
      <c r="D102" s="21">
        <v>32</v>
      </c>
      <c r="E102" s="12" t="str">
        <f t="shared" si="5"/>
        <v>[30-40[ ans</v>
      </c>
      <c r="F102" s="3" t="s">
        <v>48</v>
      </c>
      <c r="G102" s="3" t="s">
        <v>55</v>
      </c>
      <c r="H102" s="4"/>
      <c r="I102" s="4"/>
      <c r="J102" s="3" t="s">
        <v>41</v>
      </c>
      <c r="K102" s="3" t="s">
        <v>213</v>
      </c>
      <c r="L102" s="3" t="s">
        <v>6048</v>
      </c>
      <c r="M102" s="3" t="s">
        <v>51</v>
      </c>
      <c r="N102" s="3" t="s">
        <v>6062</v>
      </c>
      <c r="O102" s="3" t="s">
        <v>212</v>
      </c>
      <c r="P102" s="3" t="s">
        <v>246</v>
      </c>
      <c r="Q102" s="3" t="s">
        <v>6035</v>
      </c>
      <c r="R102" s="3" t="s">
        <v>6040</v>
      </c>
      <c r="S102" s="3" t="s">
        <v>6041</v>
      </c>
      <c r="T102" s="3" t="s">
        <v>45</v>
      </c>
      <c r="U102" s="3" t="s">
        <v>58</v>
      </c>
      <c r="V102" s="3" t="s">
        <v>6055</v>
      </c>
      <c r="W102" s="3" t="s">
        <v>46</v>
      </c>
      <c r="X102" s="17">
        <v>42736</v>
      </c>
      <c r="Y102" s="3">
        <f>IF((B102-X102&lt;=365)*(B102-X102&gt;0),0,(YEAR(B102)-YEAR(X102)))</f>
        <v>2</v>
      </c>
      <c r="Z102" s="3" t="str">
        <f>IF((B102-X102&lt;=365)*(B102-X102&gt;0),INT(12*(B102-X102)/365) &amp; " Mois",(YEAR(B102)-YEAR(X102)) &amp; " an (s)")</f>
        <v>2 an (s)</v>
      </c>
      <c r="AA102" s="37"/>
      <c r="AB102" s="3" t="s">
        <v>47</v>
      </c>
      <c r="AC102" s="3">
        <v>0</v>
      </c>
      <c r="AD102" s="3" t="s">
        <v>6673</v>
      </c>
      <c r="AE102" s="3" t="s">
        <v>6673</v>
      </c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</row>
    <row r="103" spans="1:54" ht="15.75" customHeight="1" x14ac:dyDescent="0.25">
      <c r="A103" t="s">
        <v>1696</v>
      </c>
      <c r="B103" s="17">
        <v>43482</v>
      </c>
      <c r="C103" s="17">
        <v>34208</v>
      </c>
      <c r="D103" s="21">
        <v>32</v>
      </c>
      <c r="E103" s="12" t="str">
        <f t="shared" si="5"/>
        <v>[30-40[ ans</v>
      </c>
      <c r="F103" s="3" t="s">
        <v>48</v>
      </c>
      <c r="G103" s="3" t="s">
        <v>40</v>
      </c>
      <c r="H103" s="4"/>
      <c r="I103" s="4"/>
      <c r="J103" s="3" t="s">
        <v>41</v>
      </c>
      <c r="K103" s="3" t="s">
        <v>214</v>
      </c>
      <c r="L103" s="3" t="s">
        <v>6048</v>
      </c>
      <c r="M103" s="3" t="s">
        <v>51</v>
      </c>
      <c r="N103" s="3" t="s">
        <v>6062</v>
      </c>
      <c r="O103" s="3" t="s">
        <v>81</v>
      </c>
      <c r="P103" s="3" t="s">
        <v>5502</v>
      </c>
      <c r="Q103" s="3" t="s">
        <v>6035</v>
      </c>
      <c r="R103" s="3" t="s">
        <v>5572</v>
      </c>
      <c r="S103" s="3" t="s">
        <v>5573</v>
      </c>
      <c r="T103" s="3" t="s">
        <v>45</v>
      </c>
      <c r="U103" s="3" t="s">
        <v>39</v>
      </c>
      <c r="V103" s="3" t="s">
        <v>6053</v>
      </c>
      <c r="W103" s="3" t="s">
        <v>62</v>
      </c>
      <c r="X103" s="19"/>
      <c r="Y103" s="19"/>
      <c r="Z103" s="19"/>
      <c r="AA103" s="37"/>
      <c r="AB103" s="3" t="s">
        <v>47</v>
      </c>
      <c r="AC103" s="3">
        <v>0</v>
      </c>
      <c r="AD103" s="3" t="s">
        <v>6673</v>
      </c>
      <c r="AE103" s="3" t="s">
        <v>6673</v>
      </c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</row>
    <row r="104" spans="1:54" ht="15.75" customHeight="1" x14ac:dyDescent="0.25">
      <c r="A104" t="s">
        <v>1698</v>
      </c>
      <c r="B104" s="17">
        <v>43482</v>
      </c>
      <c r="C104" s="17">
        <v>33997</v>
      </c>
      <c r="D104" s="21">
        <v>32</v>
      </c>
      <c r="E104" s="12" t="str">
        <f t="shared" si="5"/>
        <v>[30-40[ ans</v>
      </c>
      <c r="F104" s="3" t="s">
        <v>39</v>
      </c>
      <c r="G104" s="3" t="s">
        <v>40</v>
      </c>
      <c r="H104" s="4"/>
      <c r="I104" s="4"/>
      <c r="J104" s="3" t="s">
        <v>41</v>
      </c>
      <c r="K104" s="3" t="s">
        <v>215</v>
      </c>
      <c r="L104" s="3" t="s">
        <v>6047</v>
      </c>
      <c r="M104" s="3" t="s">
        <v>51</v>
      </c>
      <c r="N104" s="3" t="s">
        <v>6062</v>
      </c>
      <c r="O104" s="3" t="s">
        <v>216</v>
      </c>
      <c r="P104" s="3" t="s">
        <v>6786</v>
      </c>
      <c r="Q104" s="3" t="s">
        <v>6787</v>
      </c>
      <c r="R104" s="3"/>
      <c r="S104" s="3"/>
      <c r="T104" s="3" t="s">
        <v>45</v>
      </c>
      <c r="U104" s="3" t="s">
        <v>58</v>
      </c>
      <c r="V104" s="3" t="s">
        <v>6055</v>
      </c>
      <c r="W104" s="3" t="s">
        <v>62</v>
      </c>
      <c r="X104" s="19"/>
      <c r="Y104" s="19"/>
      <c r="Z104" s="19"/>
      <c r="AA104" s="37"/>
      <c r="AB104" s="3" t="s">
        <v>47</v>
      </c>
      <c r="AC104" s="3">
        <v>0</v>
      </c>
      <c r="AD104" s="3" t="s">
        <v>6673</v>
      </c>
      <c r="AE104" s="3" t="s">
        <v>6673</v>
      </c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</row>
    <row r="105" spans="1:54" ht="15.75" customHeight="1" x14ac:dyDescent="0.25">
      <c r="A105" t="s">
        <v>1700</v>
      </c>
      <c r="B105" s="17">
        <v>43482</v>
      </c>
      <c r="C105" s="17">
        <v>33290</v>
      </c>
      <c r="D105" s="21">
        <v>34</v>
      </c>
      <c r="E105" s="12" t="str">
        <f t="shared" si="5"/>
        <v>[30-40[ ans</v>
      </c>
      <c r="F105" s="3" t="s">
        <v>54</v>
      </c>
      <c r="G105" s="3" t="s">
        <v>40</v>
      </c>
      <c r="H105" s="4"/>
      <c r="I105" s="4"/>
      <c r="J105" s="3" t="s">
        <v>41</v>
      </c>
      <c r="K105" s="3" t="s">
        <v>71</v>
      </c>
      <c r="L105" s="3" t="s">
        <v>6047</v>
      </c>
      <c r="M105" s="3" t="s">
        <v>51</v>
      </c>
      <c r="N105" s="3" t="s">
        <v>6062</v>
      </c>
      <c r="O105" s="3" t="s">
        <v>64</v>
      </c>
      <c r="P105" s="3" t="s">
        <v>6786</v>
      </c>
      <c r="Q105" s="3" t="s">
        <v>6787</v>
      </c>
      <c r="R105" s="3"/>
      <c r="S105" s="3"/>
      <c r="T105" s="3" t="s">
        <v>45</v>
      </c>
      <c r="U105" s="3" t="s">
        <v>39</v>
      </c>
      <c r="V105" s="3" t="s">
        <v>6053</v>
      </c>
      <c r="W105" s="3" t="s">
        <v>46</v>
      </c>
      <c r="X105" s="17">
        <v>42736</v>
      </c>
      <c r="Y105" s="3">
        <f>IF((B105-X105&lt;=365)*(B105-X105&gt;0),0,(YEAR(B105)-YEAR(X105)))</f>
        <v>2</v>
      </c>
      <c r="Z105" s="3" t="str">
        <f>IF((B105-X105&lt;=365)*(B105-X105&gt;0),INT(12*(B105-X105)/365) &amp; " Mois",(YEAR(B105)-YEAR(X105)) &amp; " an (s)")</f>
        <v>2 an (s)</v>
      </c>
      <c r="AA105" s="37"/>
      <c r="AB105" s="3" t="s">
        <v>47</v>
      </c>
      <c r="AC105" s="3">
        <v>0</v>
      </c>
      <c r="AD105" s="3" t="s">
        <v>6673</v>
      </c>
      <c r="AE105" s="3" t="s">
        <v>6673</v>
      </c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</row>
    <row r="106" spans="1:54" ht="15.75" customHeight="1" x14ac:dyDescent="0.25">
      <c r="A106" t="s">
        <v>1703</v>
      </c>
      <c r="B106" s="17">
        <v>43482</v>
      </c>
      <c r="C106" s="17">
        <v>31904</v>
      </c>
      <c r="D106" s="21">
        <v>38</v>
      </c>
      <c r="E106" s="12" t="str">
        <f t="shared" si="5"/>
        <v>[30-40[ ans</v>
      </c>
      <c r="F106" s="3" t="s">
        <v>39</v>
      </c>
      <c r="G106" s="3" t="s">
        <v>40</v>
      </c>
      <c r="H106" s="4"/>
      <c r="I106" s="4"/>
      <c r="J106" s="3" t="s">
        <v>49</v>
      </c>
      <c r="K106" s="3" t="s">
        <v>134</v>
      </c>
      <c r="L106" s="3" t="s">
        <v>6049</v>
      </c>
      <c r="M106" s="3" t="s">
        <v>51</v>
      </c>
      <c r="N106" s="3" t="s">
        <v>6062</v>
      </c>
      <c r="O106" s="3" t="s">
        <v>217</v>
      </c>
      <c r="P106" s="3" t="s">
        <v>217</v>
      </c>
      <c r="Q106" s="3" t="s">
        <v>6033</v>
      </c>
      <c r="R106" s="3" t="s">
        <v>5612</v>
      </c>
      <c r="S106" s="3" t="s">
        <v>5613</v>
      </c>
      <c r="T106" s="3" t="s">
        <v>45</v>
      </c>
      <c r="U106" s="3" t="s">
        <v>39</v>
      </c>
      <c r="V106" s="3" t="s">
        <v>6053</v>
      </c>
      <c r="W106" s="3" t="s">
        <v>62</v>
      </c>
      <c r="X106" s="19"/>
      <c r="Y106" s="19"/>
      <c r="Z106" s="19"/>
      <c r="AA106" s="37"/>
      <c r="AB106" s="3" t="s">
        <v>47</v>
      </c>
      <c r="AC106" s="3">
        <v>0</v>
      </c>
      <c r="AD106" s="3" t="s">
        <v>6673</v>
      </c>
      <c r="AE106" s="3" t="s">
        <v>6673</v>
      </c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</row>
    <row r="107" spans="1:54" ht="15.75" customHeight="1" x14ac:dyDescent="0.25">
      <c r="A107" t="s">
        <v>1706</v>
      </c>
      <c r="B107" s="17">
        <v>43482</v>
      </c>
      <c r="C107" s="17">
        <v>32472</v>
      </c>
      <c r="D107" s="21">
        <v>37</v>
      </c>
      <c r="E107" s="12" t="str">
        <f t="shared" si="5"/>
        <v>[30-40[ ans</v>
      </c>
      <c r="F107" s="3" t="s">
        <v>48</v>
      </c>
      <c r="G107" s="3" t="s">
        <v>40</v>
      </c>
      <c r="H107" s="4"/>
      <c r="I107" s="4"/>
      <c r="J107" s="3" t="s">
        <v>41</v>
      </c>
      <c r="K107" s="3" t="s">
        <v>79</v>
      </c>
      <c r="L107" s="3" t="s">
        <v>6048</v>
      </c>
      <c r="M107" s="3" t="s">
        <v>51</v>
      </c>
      <c r="N107" s="3" t="s">
        <v>6062</v>
      </c>
      <c r="O107" s="3" t="s">
        <v>218</v>
      </c>
      <c r="P107" s="3" t="s">
        <v>90</v>
      </c>
      <c r="Q107" s="3" t="s">
        <v>6033</v>
      </c>
      <c r="R107" s="3" t="s">
        <v>5632</v>
      </c>
      <c r="S107" s="3" t="s">
        <v>5633</v>
      </c>
      <c r="T107" s="3" t="s">
        <v>45</v>
      </c>
      <c r="U107" s="3" t="s">
        <v>58</v>
      </c>
      <c r="V107" s="3" t="s">
        <v>6055</v>
      </c>
      <c r="W107" s="3" t="s">
        <v>46</v>
      </c>
      <c r="X107" s="17">
        <v>43282</v>
      </c>
      <c r="Y107" s="3">
        <f t="shared" ref="Y107:Y114" si="9">IF((B107-X107&lt;=365)*(B107-X107&gt;0),0,(YEAR(B107)-YEAR(X107)))</f>
        <v>0</v>
      </c>
      <c r="Z107" s="3" t="str">
        <f t="shared" ref="Z107:Z114" si="10">IF((B107-X107&lt;=365)*(B107-X107&gt;0),INT(12*(B107-X107)/365) &amp; " Mois",(YEAR(B107)-YEAR(X107)) &amp; " an (s)")</f>
        <v>6 Mois</v>
      </c>
      <c r="AA107" s="37"/>
      <c r="AB107" s="3" t="s">
        <v>47</v>
      </c>
      <c r="AC107" s="3">
        <v>0</v>
      </c>
      <c r="AD107" s="3" t="s">
        <v>6673</v>
      </c>
      <c r="AE107" s="3" t="s">
        <v>6673</v>
      </c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</row>
    <row r="108" spans="1:54" ht="15.75" customHeight="1" x14ac:dyDescent="0.25">
      <c r="A108" t="s">
        <v>1708</v>
      </c>
      <c r="B108" s="17">
        <v>43483</v>
      </c>
      <c r="C108" s="17">
        <v>43909</v>
      </c>
      <c r="D108" s="21">
        <v>36</v>
      </c>
      <c r="E108" s="12" t="str">
        <f t="shared" si="5"/>
        <v>[30-40[ ans</v>
      </c>
      <c r="F108" s="3" t="s">
        <v>39</v>
      </c>
      <c r="G108" s="3" t="s">
        <v>40</v>
      </c>
      <c r="H108" s="4"/>
      <c r="I108" s="4"/>
      <c r="J108" s="3" t="s">
        <v>49</v>
      </c>
      <c r="K108" s="3" t="s">
        <v>219</v>
      </c>
      <c r="L108" s="3" t="s">
        <v>6047</v>
      </c>
      <c r="M108" s="3" t="s">
        <v>51</v>
      </c>
      <c r="N108" s="3" t="s">
        <v>6062</v>
      </c>
      <c r="O108" s="3" t="s">
        <v>64</v>
      </c>
      <c r="P108" s="3" t="s">
        <v>6786</v>
      </c>
      <c r="Q108" s="3" t="s">
        <v>6787</v>
      </c>
      <c r="R108" s="3"/>
      <c r="S108" s="3"/>
      <c r="T108" s="3" t="s">
        <v>220</v>
      </c>
      <c r="U108" s="3" t="s">
        <v>58</v>
      </c>
      <c r="V108" s="3" t="s">
        <v>6055</v>
      </c>
      <c r="W108" s="3" t="s">
        <v>46</v>
      </c>
      <c r="X108" s="17">
        <v>38065</v>
      </c>
      <c r="Y108" s="3">
        <f t="shared" si="9"/>
        <v>15</v>
      </c>
      <c r="Z108" s="3" t="str">
        <f t="shared" si="10"/>
        <v>15 an (s)</v>
      </c>
      <c r="AA108" s="37"/>
      <c r="AB108" s="3" t="s">
        <v>47</v>
      </c>
      <c r="AC108" s="3">
        <v>0</v>
      </c>
      <c r="AD108" s="3" t="s">
        <v>6673</v>
      </c>
      <c r="AE108" s="3" t="s">
        <v>6673</v>
      </c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</row>
    <row r="109" spans="1:54" ht="15.75" customHeight="1" x14ac:dyDescent="0.25">
      <c r="A109" t="s">
        <v>1710</v>
      </c>
      <c r="B109" s="17">
        <v>43483</v>
      </c>
      <c r="C109" s="17">
        <v>35564</v>
      </c>
      <c r="D109" s="21">
        <v>28</v>
      </c>
      <c r="E109" s="12" t="str">
        <f t="shared" si="5"/>
        <v>[20-30[ ans</v>
      </c>
      <c r="F109" s="3" t="s">
        <v>48</v>
      </c>
      <c r="G109" s="3" t="s">
        <v>40</v>
      </c>
      <c r="H109" s="4"/>
      <c r="I109" s="4"/>
      <c r="J109" s="3" t="s">
        <v>41</v>
      </c>
      <c r="K109" s="3" t="s">
        <v>79</v>
      </c>
      <c r="L109" s="3" t="s">
        <v>6048</v>
      </c>
      <c r="M109" s="3" t="s">
        <v>43</v>
      </c>
      <c r="N109" s="3" t="s">
        <v>6062</v>
      </c>
      <c r="O109" s="3" t="s">
        <v>86</v>
      </c>
      <c r="P109" s="3" t="s">
        <v>5651</v>
      </c>
      <c r="Q109" s="3" t="s">
        <v>6033</v>
      </c>
      <c r="R109" s="3" t="s">
        <v>5824</v>
      </c>
      <c r="S109" s="3" t="s">
        <v>5825</v>
      </c>
      <c r="T109" s="3" t="s">
        <v>45</v>
      </c>
      <c r="U109" s="3" t="s">
        <v>58</v>
      </c>
      <c r="V109" s="3" t="s">
        <v>6055</v>
      </c>
      <c r="W109" s="3" t="s">
        <v>46</v>
      </c>
      <c r="X109" s="17">
        <v>43374</v>
      </c>
      <c r="Y109" s="3">
        <f t="shared" si="9"/>
        <v>0</v>
      </c>
      <c r="Z109" s="3" t="str">
        <f t="shared" si="10"/>
        <v>3 Mois</v>
      </c>
      <c r="AA109" s="37"/>
      <c r="AB109" s="3" t="s">
        <v>47</v>
      </c>
      <c r="AC109" s="3">
        <v>0</v>
      </c>
      <c r="AD109" s="3" t="s">
        <v>6673</v>
      </c>
      <c r="AE109" s="3" t="s">
        <v>6673</v>
      </c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</row>
    <row r="110" spans="1:54" ht="15.75" customHeight="1" x14ac:dyDescent="0.25">
      <c r="A110" t="s">
        <v>1713</v>
      </c>
      <c r="B110" s="17">
        <v>43483</v>
      </c>
      <c r="C110" s="17">
        <v>27947</v>
      </c>
      <c r="D110" s="21">
        <v>49</v>
      </c>
      <c r="E110" s="12" t="str">
        <f t="shared" si="5"/>
        <v>[40-50 [ ans</v>
      </c>
      <c r="F110" s="3" t="s">
        <v>54</v>
      </c>
      <c r="G110" s="3" t="s">
        <v>40</v>
      </c>
      <c r="H110" s="4"/>
      <c r="I110" s="4"/>
      <c r="J110" s="3" t="s">
        <v>41</v>
      </c>
      <c r="K110" s="3" t="s">
        <v>221</v>
      </c>
      <c r="L110" s="3" t="s">
        <v>6045</v>
      </c>
      <c r="M110" s="3" t="s">
        <v>43</v>
      </c>
      <c r="N110" s="3" t="s">
        <v>6062</v>
      </c>
      <c r="O110" s="3" t="s">
        <v>222</v>
      </c>
      <c r="P110" s="3" t="s">
        <v>222</v>
      </c>
      <c r="Q110" s="3" t="s">
        <v>6035</v>
      </c>
      <c r="R110" s="3" t="s">
        <v>5594</v>
      </c>
      <c r="S110" s="3" t="s">
        <v>5595</v>
      </c>
      <c r="T110" s="3" t="s">
        <v>45</v>
      </c>
      <c r="U110" s="3" t="s">
        <v>58</v>
      </c>
      <c r="V110" s="3" t="s">
        <v>6055</v>
      </c>
      <c r="W110" s="3" t="s">
        <v>46</v>
      </c>
      <c r="X110" s="17">
        <v>38435</v>
      </c>
      <c r="Y110" s="3">
        <f t="shared" si="9"/>
        <v>14</v>
      </c>
      <c r="Z110" s="3" t="str">
        <f t="shared" si="10"/>
        <v>14 an (s)</v>
      </c>
      <c r="AA110" s="37"/>
      <c r="AB110" s="3" t="s">
        <v>47</v>
      </c>
      <c r="AC110" s="3">
        <v>0</v>
      </c>
      <c r="AD110" s="3" t="s">
        <v>6673</v>
      </c>
      <c r="AE110" s="3" t="s">
        <v>6673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</row>
    <row r="111" spans="1:54" ht="15.75" customHeight="1" x14ac:dyDescent="0.25">
      <c r="A111" t="s">
        <v>1715</v>
      </c>
      <c r="B111" s="17">
        <v>43483</v>
      </c>
      <c r="C111" s="17">
        <v>31473</v>
      </c>
      <c r="D111" s="21">
        <v>39</v>
      </c>
      <c r="E111" s="12" t="str">
        <f t="shared" si="5"/>
        <v>[30-40[ ans</v>
      </c>
      <c r="F111" s="3" t="s">
        <v>54</v>
      </c>
      <c r="G111" s="3" t="s">
        <v>40</v>
      </c>
      <c r="H111" s="4"/>
      <c r="I111" s="4"/>
      <c r="J111" s="3" t="s">
        <v>41</v>
      </c>
      <c r="K111" s="3" t="s">
        <v>221</v>
      </c>
      <c r="L111" s="3" t="s">
        <v>6045</v>
      </c>
      <c r="M111" s="3" t="s">
        <v>43</v>
      </c>
      <c r="N111" s="3" t="s">
        <v>6062</v>
      </c>
      <c r="O111" s="3" t="s">
        <v>83</v>
      </c>
      <c r="P111" s="3" t="s">
        <v>83</v>
      </c>
      <c r="Q111" s="3" t="s">
        <v>6035</v>
      </c>
      <c r="R111" s="3" t="s">
        <v>5598</v>
      </c>
      <c r="S111" s="3" t="s">
        <v>5599</v>
      </c>
      <c r="T111" s="3" t="s">
        <v>45</v>
      </c>
      <c r="U111" s="3" t="s">
        <v>39</v>
      </c>
      <c r="V111" s="3" t="s">
        <v>6053</v>
      </c>
      <c r="W111" s="3" t="s">
        <v>46</v>
      </c>
      <c r="X111" s="17">
        <v>42082</v>
      </c>
      <c r="Y111" s="3">
        <f t="shared" si="9"/>
        <v>4</v>
      </c>
      <c r="Z111" s="3" t="str">
        <f t="shared" si="10"/>
        <v>4 an (s)</v>
      </c>
      <c r="AA111" s="37"/>
      <c r="AB111" s="3" t="s">
        <v>47</v>
      </c>
      <c r="AC111" s="3">
        <v>0</v>
      </c>
      <c r="AD111" s="3" t="s">
        <v>6673</v>
      </c>
      <c r="AE111" s="3" t="s">
        <v>6673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</row>
    <row r="112" spans="1:54" ht="15.75" customHeight="1" x14ac:dyDescent="0.25">
      <c r="A112" t="s">
        <v>1717</v>
      </c>
      <c r="B112" s="17">
        <v>43483</v>
      </c>
      <c r="C112" s="17">
        <v>36265</v>
      </c>
      <c r="D112" s="21">
        <v>26</v>
      </c>
      <c r="E112" s="12" t="str">
        <f t="shared" si="5"/>
        <v>[20-30[ ans</v>
      </c>
      <c r="F112" s="3" t="s">
        <v>48</v>
      </c>
      <c r="G112" s="3" t="s">
        <v>40</v>
      </c>
      <c r="H112" s="4"/>
      <c r="I112" s="4"/>
      <c r="J112" s="3" t="s">
        <v>41</v>
      </c>
      <c r="K112" s="3" t="s">
        <v>79</v>
      </c>
      <c r="L112" s="3" t="s">
        <v>6048</v>
      </c>
      <c r="M112" s="3" t="s">
        <v>43</v>
      </c>
      <c r="N112" s="3" t="s">
        <v>6062</v>
      </c>
      <c r="O112" s="3" t="s">
        <v>90</v>
      </c>
      <c r="P112" s="3" t="s">
        <v>90</v>
      </c>
      <c r="Q112" s="3" t="s">
        <v>6033</v>
      </c>
      <c r="R112" s="3" t="s">
        <v>5632</v>
      </c>
      <c r="S112" s="3" t="s">
        <v>5633</v>
      </c>
      <c r="T112" s="3" t="s">
        <v>45</v>
      </c>
      <c r="U112" s="3" t="s">
        <v>58</v>
      </c>
      <c r="V112" s="3" t="s">
        <v>6055</v>
      </c>
      <c r="W112" s="3" t="s">
        <v>46</v>
      </c>
      <c r="X112" s="17">
        <v>42689</v>
      </c>
      <c r="Y112" s="3">
        <f t="shared" si="9"/>
        <v>3</v>
      </c>
      <c r="Z112" s="3" t="str">
        <f t="shared" si="10"/>
        <v>3 an (s)</v>
      </c>
      <c r="AA112" s="37"/>
      <c r="AB112" s="3" t="s">
        <v>47</v>
      </c>
      <c r="AC112" s="3">
        <v>0</v>
      </c>
      <c r="AD112" s="3" t="s">
        <v>6673</v>
      </c>
      <c r="AE112" s="3" t="s">
        <v>6673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</row>
    <row r="113" spans="1:54" ht="15.75" customHeight="1" x14ac:dyDescent="0.25">
      <c r="A113" t="s">
        <v>1720</v>
      </c>
      <c r="B113" s="17">
        <v>43483</v>
      </c>
      <c r="C113" s="17">
        <v>36235</v>
      </c>
      <c r="D113" s="21">
        <v>26</v>
      </c>
      <c r="E113" s="12" t="str">
        <f t="shared" si="5"/>
        <v>[20-30[ ans</v>
      </c>
      <c r="F113" s="3" t="s">
        <v>48</v>
      </c>
      <c r="G113" s="3" t="s">
        <v>40</v>
      </c>
      <c r="H113" s="4"/>
      <c r="I113" s="4"/>
      <c r="J113" s="3" t="s">
        <v>41</v>
      </c>
      <c r="K113" s="3" t="s">
        <v>79</v>
      </c>
      <c r="L113" s="3" t="s">
        <v>6048</v>
      </c>
      <c r="M113" s="3" t="s">
        <v>43</v>
      </c>
      <c r="N113" s="3" t="s">
        <v>6062</v>
      </c>
      <c r="O113" s="3" t="s">
        <v>90</v>
      </c>
      <c r="P113" s="3" t="s">
        <v>90</v>
      </c>
      <c r="Q113" s="3" t="s">
        <v>6033</v>
      </c>
      <c r="R113" s="3" t="s">
        <v>5632</v>
      </c>
      <c r="S113" s="3" t="s">
        <v>5633</v>
      </c>
      <c r="T113" s="3" t="s">
        <v>45</v>
      </c>
      <c r="U113" s="3" t="s">
        <v>58</v>
      </c>
      <c r="V113" s="3" t="s">
        <v>6055</v>
      </c>
      <c r="W113" s="3" t="s">
        <v>46</v>
      </c>
      <c r="X113" s="17">
        <v>43252</v>
      </c>
      <c r="Y113" s="3">
        <f t="shared" si="9"/>
        <v>0</v>
      </c>
      <c r="Z113" s="3" t="str">
        <f t="shared" si="10"/>
        <v>7 Mois</v>
      </c>
      <c r="AA113" s="37"/>
      <c r="AB113" s="3" t="s">
        <v>47</v>
      </c>
      <c r="AC113" s="3">
        <v>0</v>
      </c>
      <c r="AD113" s="3" t="s">
        <v>6673</v>
      </c>
      <c r="AE113" s="3" t="s">
        <v>6673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</row>
    <row r="114" spans="1:54" ht="15.75" customHeight="1" x14ac:dyDescent="0.25">
      <c r="A114" t="s">
        <v>1722</v>
      </c>
      <c r="B114" s="17">
        <v>43483</v>
      </c>
      <c r="C114" s="17">
        <v>43910</v>
      </c>
      <c r="D114" s="21">
        <v>36</v>
      </c>
      <c r="E114" s="12" t="str">
        <f t="shared" si="5"/>
        <v>[30-40[ ans</v>
      </c>
      <c r="F114" s="3" t="s">
        <v>48</v>
      </c>
      <c r="G114" s="3" t="s">
        <v>40</v>
      </c>
      <c r="H114" s="4"/>
      <c r="I114" s="4"/>
      <c r="J114" s="3" t="s">
        <v>41</v>
      </c>
      <c r="K114" s="3" t="s">
        <v>79</v>
      </c>
      <c r="L114" s="3" t="s">
        <v>6048</v>
      </c>
      <c r="M114" s="3" t="s">
        <v>51</v>
      </c>
      <c r="N114" s="3" t="s">
        <v>6062</v>
      </c>
      <c r="O114" s="3" t="s">
        <v>223</v>
      </c>
      <c r="P114" s="3" t="s">
        <v>6786</v>
      </c>
      <c r="Q114" s="3" t="s">
        <v>6787</v>
      </c>
      <c r="R114" s="3"/>
      <c r="S114" s="3"/>
      <c r="T114" s="3" t="s">
        <v>45</v>
      </c>
      <c r="U114" s="3" t="s">
        <v>84</v>
      </c>
      <c r="V114" s="3" t="s">
        <v>6057</v>
      </c>
      <c r="W114" s="3" t="s">
        <v>46</v>
      </c>
      <c r="X114" s="17">
        <v>43178</v>
      </c>
      <c r="Y114" s="3">
        <f t="shared" si="9"/>
        <v>0</v>
      </c>
      <c r="Z114" s="3" t="str">
        <f t="shared" si="10"/>
        <v>10 Mois</v>
      </c>
      <c r="AA114" s="37"/>
      <c r="AB114" s="3" t="s">
        <v>47</v>
      </c>
      <c r="AC114" s="3">
        <v>0</v>
      </c>
      <c r="AD114" s="3" t="s">
        <v>6673</v>
      </c>
      <c r="AE114" s="3" t="s">
        <v>6673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</row>
    <row r="115" spans="1:54" ht="15.75" customHeight="1" x14ac:dyDescent="0.25">
      <c r="A115" t="s">
        <v>1724</v>
      </c>
      <c r="B115" s="17">
        <v>43483</v>
      </c>
      <c r="C115" s="17">
        <v>36776</v>
      </c>
      <c r="D115" s="21">
        <v>25</v>
      </c>
      <c r="E115" s="12" t="str">
        <f t="shared" si="5"/>
        <v>[20-30[ ans</v>
      </c>
      <c r="F115" s="3" t="s">
        <v>54</v>
      </c>
      <c r="G115" s="3" t="s">
        <v>40</v>
      </c>
      <c r="H115" s="4"/>
      <c r="I115" s="4"/>
      <c r="J115" s="3" t="s">
        <v>41</v>
      </c>
      <c r="K115" s="3" t="s">
        <v>101</v>
      </c>
      <c r="L115" s="3" t="s">
        <v>286</v>
      </c>
      <c r="M115" s="3" t="s">
        <v>43</v>
      </c>
      <c r="N115" s="3" t="s">
        <v>6062</v>
      </c>
      <c r="O115" s="3" t="s">
        <v>222</v>
      </c>
      <c r="P115" s="3" t="s">
        <v>222</v>
      </c>
      <c r="Q115" s="3" t="s">
        <v>6035</v>
      </c>
      <c r="R115" s="3" t="s">
        <v>5594</v>
      </c>
      <c r="S115" s="3" t="s">
        <v>5595</v>
      </c>
      <c r="T115" s="3" t="s">
        <v>45</v>
      </c>
      <c r="U115" s="3" t="s">
        <v>58</v>
      </c>
      <c r="V115" s="3" t="s">
        <v>6055</v>
      </c>
      <c r="W115" s="3" t="s">
        <v>62</v>
      </c>
      <c r="X115" s="19"/>
      <c r="Y115" s="19"/>
      <c r="Z115" s="19"/>
      <c r="AA115" s="37"/>
      <c r="AB115" s="3" t="s">
        <v>47</v>
      </c>
      <c r="AC115" s="3">
        <v>0</v>
      </c>
      <c r="AD115" s="3" t="s">
        <v>6673</v>
      </c>
      <c r="AE115" s="3" t="s">
        <v>6673</v>
      </c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</row>
    <row r="116" spans="1:54" ht="15.75" customHeight="1" x14ac:dyDescent="0.25">
      <c r="A116" t="s">
        <v>1726</v>
      </c>
      <c r="B116" s="17">
        <v>43483</v>
      </c>
      <c r="C116" s="17">
        <v>32669</v>
      </c>
      <c r="D116" s="21">
        <v>36</v>
      </c>
      <c r="E116" s="12" t="str">
        <f t="shared" si="5"/>
        <v>[30-40[ ans</v>
      </c>
      <c r="F116" s="3" t="s">
        <v>48</v>
      </c>
      <c r="G116" s="3" t="s">
        <v>40</v>
      </c>
      <c r="H116" s="4"/>
      <c r="I116" s="4"/>
      <c r="J116" s="3" t="s">
        <v>41</v>
      </c>
      <c r="K116" s="3" t="s">
        <v>134</v>
      </c>
      <c r="L116" s="3" t="s">
        <v>6049</v>
      </c>
      <c r="M116" s="3" t="s">
        <v>43</v>
      </c>
      <c r="N116" s="3" t="s">
        <v>6062</v>
      </c>
      <c r="O116" s="3" t="s">
        <v>5770</v>
      </c>
      <c r="P116" s="3" t="s">
        <v>90</v>
      </c>
      <c r="Q116" s="3" t="s">
        <v>6033</v>
      </c>
      <c r="R116" s="3" t="s">
        <v>5632</v>
      </c>
      <c r="S116" s="3" t="s">
        <v>5633</v>
      </c>
      <c r="T116" s="3" t="s">
        <v>45</v>
      </c>
      <c r="U116" s="3" t="s">
        <v>58</v>
      </c>
      <c r="V116" s="3" t="s">
        <v>6055</v>
      </c>
      <c r="W116" s="3" t="s">
        <v>62</v>
      </c>
      <c r="X116" s="19"/>
      <c r="Y116" s="19"/>
      <c r="Z116" s="19"/>
      <c r="AA116" s="37"/>
      <c r="AB116" s="3" t="s">
        <v>47</v>
      </c>
      <c r="AC116" s="3">
        <v>0</v>
      </c>
      <c r="AD116" s="3" t="s">
        <v>6673</v>
      </c>
      <c r="AE116" s="3" t="s">
        <v>6673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</row>
    <row r="117" spans="1:54" ht="15.75" customHeight="1" x14ac:dyDescent="0.25">
      <c r="A117" t="s">
        <v>1729</v>
      </c>
      <c r="B117" s="17">
        <v>43486</v>
      </c>
      <c r="C117" s="17">
        <v>36307</v>
      </c>
      <c r="D117" s="21">
        <v>26</v>
      </c>
      <c r="E117" s="12" t="str">
        <f t="shared" si="5"/>
        <v>[20-30[ ans</v>
      </c>
      <c r="F117" s="3" t="s">
        <v>92</v>
      </c>
      <c r="G117" s="3" t="s">
        <v>40</v>
      </c>
      <c r="H117" s="4"/>
      <c r="I117" s="4"/>
      <c r="J117" s="3" t="s">
        <v>41</v>
      </c>
      <c r="K117" s="3" t="s">
        <v>226</v>
      </c>
      <c r="L117" s="3" t="s">
        <v>6047</v>
      </c>
      <c r="M117" s="3" t="s">
        <v>43</v>
      </c>
      <c r="N117" s="3" t="s">
        <v>6062</v>
      </c>
      <c r="O117" s="3" t="s">
        <v>227</v>
      </c>
      <c r="P117" s="3" t="s">
        <v>104</v>
      </c>
      <c r="Q117" s="3" t="s">
        <v>6033</v>
      </c>
      <c r="R117" s="3" t="s">
        <v>6036</v>
      </c>
      <c r="S117" s="3" t="s">
        <v>6037</v>
      </c>
      <c r="T117" s="3" t="s">
        <v>45</v>
      </c>
      <c r="U117" s="3" t="s">
        <v>58</v>
      </c>
      <c r="V117" s="3" t="s">
        <v>6055</v>
      </c>
      <c r="W117" s="3" t="s">
        <v>62</v>
      </c>
      <c r="X117" s="19"/>
      <c r="Y117" s="19"/>
      <c r="Z117" s="19"/>
      <c r="AA117" s="39">
        <v>13.4</v>
      </c>
      <c r="AB117" s="3" t="s">
        <v>47</v>
      </c>
      <c r="AC117" s="3">
        <v>0</v>
      </c>
      <c r="AD117" s="3" t="s">
        <v>6673</v>
      </c>
      <c r="AE117" s="3" t="s">
        <v>6673</v>
      </c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</row>
    <row r="118" spans="1:54" ht="15.75" customHeight="1" x14ac:dyDescent="0.25">
      <c r="A118" t="s">
        <v>1732</v>
      </c>
      <c r="B118" s="17">
        <v>43486</v>
      </c>
      <c r="C118" s="17">
        <v>32895</v>
      </c>
      <c r="D118" s="21">
        <v>35</v>
      </c>
      <c r="E118" s="12" t="str">
        <f t="shared" si="5"/>
        <v>[30-40[ ans</v>
      </c>
      <c r="F118" s="3" t="s">
        <v>54</v>
      </c>
      <c r="G118" s="3" t="s">
        <v>40</v>
      </c>
      <c r="H118" s="4"/>
      <c r="I118" s="4"/>
      <c r="J118" s="3" t="s">
        <v>41</v>
      </c>
      <c r="K118" s="3" t="s">
        <v>228</v>
      </c>
      <c r="L118" s="3" t="s">
        <v>6046</v>
      </c>
      <c r="M118" s="3" t="s">
        <v>60</v>
      </c>
      <c r="N118" s="3" t="s">
        <v>6062</v>
      </c>
      <c r="O118" s="3" t="s">
        <v>139</v>
      </c>
      <c r="P118" s="3" t="s">
        <v>139</v>
      </c>
      <c r="Q118" s="3" t="s">
        <v>6033</v>
      </c>
      <c r="R118" s="3" t="s">
        <v>5622</v>
      </c>
      <c r="S118" s="3" t="s">
        <v>5623</v>
      </c>
      <c r="T118" s="3" t="s">
        <v>45</v>
      </c>
      <c r="U118" s="3" t="s">
        <v>229</v>
      </c>
      <c r="V118" s="3" t="s">
        <v>6053</v>
      </c>
      <c r="W118" s="3" t="s">
        <v>46</v>
      </c>
      <c r="X118" s="17">
        <v>42151</v>
      </c>
      <c r="Y118" s="3">
        <f t="shared" ref="Y118:Y120" si="11">IF((B118-X118&lt;=365)*(B118-X118&gt;0),0,(YEAR(B118)-YEAR(X118)))</f>
        <v>4</v>
      </c>
      <c r="Z118" s="3" t="str">
        <f>IF((B118-X118&lt;=365)*(B118-X118&gt;0),INT(12*(B118-X118)/365) &amp; " Mois",(YEAR(B118)-YEAR(X118)) &amp; " an (s)")</f>
        <v>4 an (s)</v>
      </c>
      <c r="AA118" s="39">
        <v>13.6</v>
      </c>
      <c r="AB118" s="3" t="s">
        <v>47</v>
      </c>
      <c r="AC118" s="3">
        <v>0</v>
      </c>
      <c r="AD118" s="3" t="s">
        <v>6673</v>
      </c>
      <c r="AE118" s="3" t="s">
        <v>6673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</row>
    <row r="119" spans="1:54" ht="15.75" customHeight="1" x14ac:dyDescent="0.25">
      <c r="A119" t="s">
        <v>1735</v>
      </c>
      <c r="B119" s="17">
        <v>43486</v>
      </c>
      <c r="C119" s="17">
        <v>27111</v>
      </c>
      <c r="D119" s="21">
        <v>51</v>
      </c>
      <c r="E119" s="12" t="str">
        <f t="shared" si="5"/>
        <v>[50-60 [ ans</v>
      </c>
      <c r="F119" s="3" t="s">
        <v>48</v>
      </c>
      <c r="G119" s="3" t="s">
        <v>40</v>
      </c>
      <c r="H119" s="4"/>
      <c r="I119" s="4"/>
      <c r="J119" s="3" t="s">
        <v>49</v>
      </c>
      <c r="K119" s="3" t="s">
        <v>230</v>
      </c>
      <c r="L119" s="3" t="s">
        <v>6047</v>
      </c>
      <c r="M119" s="3" t="s">
        <v>43</v>
      </c>
      <c r="N119" s="3" t="s">
        <v>6062</v>
      </c>
      <c r="O119" s="3" t="s">
        <v>271</v>
      </c>
      <c r="P119" s="3" t="s">
        <v>271</v>
      </c>
      <c r="Q119" s="3" t="s">
        <v>6033</v>
      </c>
      <c r="R119" s="3" t="s">
        <v>5596</v>
      </c>
      <c r="S119" s="3" t="s">
        <v>5597</v>
      </c>
      <c r="T119" s="3" t="s">
        <v>45</v>
      </c>
      <c r="U119" s="3" t="s">
        <v>84</v>
      </c>
      <c r="V119" s="3" t="s">
        <v>6057</v>
      </c>
      <c r="W119" s="3" t="s">
        <v>46</v>
      </c>
      <c r="X119" s="17">
        <v>43302</v>
      </c>
      <c r="Y119" s="3">
        <f t="shared" si="11"/>
        <v>0</v>
      </c>
      <c r="Z119" s="3" t="str">
        <f>IF((B119-X119&lt;=365)*(B119-X119&gt;0),INT(12*(B119-X119)/365) &amp; " Mois",(YEAR(B119)-YEAR(X119)) &amp; " an (s)")</f>
        <v>6 Mois</v>
      </c>
      <c r="AA119" s="39">
        <v>14.1</v>
      </c>
      <c r="AB119" s="3" t="s">
        <v>47</v>
      </c>
      <c r="AC119" s="3">
        <v>0</v>
      </c>
      <c r="AD119" s="3" t="s">
        <v>6673</v>
      </c>
      <c r="AE119" s="3" t="s">
        <v>6673</v>
      </c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</row>
    <row r="120" spans="1:54" ht="15.75" customHeight="1" x14ac:dyDescent="0.25">
      <c r="A120" t="s">
        <v>1737</v>
      </c>
      <c r="B120" s="17">
        <v>43486</v>
      </c>
      <c r="C120" s="17">
        <v>32852</v>
      </c>
      <c r="D120" s="21">
        <v>36</v>
      </c>
      <c r="E120" s="12" t="str">
        <f t="shared" si="5"/>
        <v>[30-40[ ans</v>
      </c>
      <c r="F120" s="3" t="s">
        <v>48</v>
      </c>
      <c r="G120" s="3" t="s">
        <v>40</v>
      </c>
      <c r="H120" s="4"/>
      <c r="I120" s="4"/>
      <c r="J120" s="3" t="s">
        <v>41</v>
      </c>
      <c r="K120" s="3" t="s">
        <v>71</v>
      </c>
      <c r="L120" s="3" t="s">
        <v>6047</v>
      </c>
      <c r="M120" s="3" t="s">
        <v>43</v>
      </c>
      <c r="N120" s="3" t="s">
        <v>6062</v>
      </c>
      <c r="O120" s="3" t="s">
        <v>1382</v>
      </c>
      <c r="P120" s="3" t="s">
        <v>5505</v>
      </c>
      <c r="Q120" s="3" t="s">
        <v>6032</v>
      </c>
      <c r="R120" s="3" t="s">
        <v>5600</v>
      </c>
      <c r="S120" s="3" t="s">
        <v>5601</v>
      </c>
      <c r="T120" s="3" t="s">
        <v>45</v>
      </c>
      <c r="U120" s="3" t="s">
        <v>58</v>
      </c>
      <c r="V120" s="3" t="s">
        <v>6055</v>
      </c>
      <c r="W120" s="3" t="s">
        <v>46</v>
      </c>
      <c r="X120" s="17">
        <v>43343</v>
      </c>
      <c r="Y120" s="3">
        <f t="shared" si="11"/>
        <v>0</v>
      </c>
      <c r="Z120" s="3" t="str">
        <f>IF((B120-X120&lt;=365)*(B120-X120&gt;0),INT(12*(B120-X120)/365) &amp; " Mois",(YEAR(B120)-YEAR(X120)) &amp; " an (s)")</f>
        <v>4 Mois</v>
      </c>
      <c r="AA120" s="39">
        <v>14</v>
      </c>
      <c r="AB120" s="3" t="s">
        <v>47</v>
      </c>
      <c r="AC120" s="3">
        <v>0</v>
      </c>
      <c r="AD120" s="3" t="s">
        <v>6673</v>
      </c>
      <c r="AE120" s="3" t="s">
        <v>6673</v>
      </c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</row>
    <row r="121" spans="1:54" ht="15.75" customHeight="1" x14ac:dyDescent="0.25">
      <c r="A121" t="s">
        <v>1739</v>
      </c>
      <c r="B121" s="17">
        <v>43486</v>
      </c>
      <c r="C121" s="17">
        <v>36305</v>
      </c>
      <c r="D121" s="21">
        <v>26</v>
      </c>
      <c r="E121" s="12" t="str">
        <f t="shared" si="5"/>
        <v>[20-30[ ans</v>
      </c>
      <c r="F121" s="3" t="s">
        <v>48</v>
      </c>
      <c r="G121" s="3" t="s">
        <v>55</v>
      </c>
      <c r="H121" s="4"/>
      <c r="I121" s="4"/>
      <c r="J121" s="3" t="s">
        <v>41</v>
      </c>
      <c r="K121" s="3" t="s">
        <v>79</v>
      </c>
      <c r="L121" s="3" t="s">
        <v>6048</v>
      </c>
      <c r="M121" s="3" t="s">
        <v>157</v>
      </c>
      <c r="N121" s="3" t="s">
        <v>6062</v>
      </c>
      <c r="O121" s="3" t="s">
        <v>169</v>
      </c>
      <c r="P121" s="3" t="s">
        <v>169</v>
      </c>
      <c r="Q121" s="3" t="s">
        <v>6034</v>
      </c>
      <c r="R121" s="3" t="s">
        <v>5624</v>
      </c>
      <c r="S121" s="3" t="s">
        <v>5625</v>
      </c>
      <c r="T121" s="3" t="s">
        <v>45</v>
      </c>
      <c r="U121" s="3" t="s">
        <v>236</v>
      </c>
      <c r="V121" s="3" t="s">
        <v>6056</v>
      </c>
      <c r="W121" s="3" t="s">
        <v>62</v>
      </c>
      <c r="X121" s="19"/>
      <c r="Y121" s="19"/>
      <c r="Z121" s="19"/>
      <c r="AA121" s="37"/>
      <c r="AB121" s="3" t="s">
        <v>47</v>
      </c>
      <c r="AC121" s="3">
        <v>0</v>
      </c>
      <c r="AD121" s="3" t="s">
        <v>6673</v>
      </c>
      <c r="AE121" s="3" t="s">
        <v>6673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</row>
    <row r="122" spans="1:54" ht="15.75" customHeight="1" x14ac:dyDescent="0.25">
      <c r="A122" t="s">
        <v>1741</v>
      </c>
      <c r="B122" s="17">
        <v>43486</v>
      </c>
      <c r="C122" s="17">
        <v>32093</v>
      </c>
      <c r="D122" s="21">
        <v>38</v>
      </c>
      <c r="E122" s="12" t="str">
        <f t="shared" si="5"/>
        <v>[30-40[ ans</v>
      </c>
      <c r="F122" s="3" t="s">
        <v>92</v>
      </c>
      <c r="G122" s="3" t="s">
        <v>40</v>
      </c>
      <c r="H122" s="4"/>
      <c r="I122" s="4"/>
      <c r="J122" s="3" t="s">
        <v>41</v>
      </c>
      <c r="K122" s="3" t="s">
        <v>237</v>
      </c>
      <c r="L122" s="3" t="s">
        <v>6047</v>
      </c>
      <c r="M122" s="3" t="s">
        <v>60</v>
      </c>
      <c r="N122" s="3" t="s">
        <v>6062</v>
      </c>
      <c r="O122" s="3" t="s">
        <v>139</v>
      </c>
      <c r="P122" s="3" t="s">
        <v>139</v>
      </c>
      <c r="Q122" s="3" t="s">
        <v>6033</v>
      </c>
      <c r="R122" s="3" t="s">
        <v>5622</v>
      </c>
      <c r="S122" s="3" t="s">
        <v>5623</v>
      </c>
      <c r="T122" s="3" t="s">
        <v>45</v>
      </c>
      <c r="U122" s="3" t="s">
        <v>39</v>
      </c>
      <c r="V122" s="3" t="s">
        <v>6053</v>
      </c>
      <c r="W122" s="3" t="s">
        <v>62</v>
      </c>
      <c r="X122" s="19"/>
      <c r="Y122" s="19"/>
      <c r="Z122" s="19"/>
      <c r="AA122" s="37"/>
      <c r="AB122" s="3" t="s">
        <v>47</v>
      </c>
      <c r="AC122" s="3">
        <v>0</v>
      </c>
      <c r="AD122" s="3" t="s">
        <v>6673</v>
      </c>
      <c r="AE122" s="3" t="s">
        <v>6673</v>
      </c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</row>
    <row r="123" spans="1:54" ht="15.75" customHeight="1" x14ac:dyDescent="0.25">
      <c r="A123" t="s">
        <v>1743</v>
      </c>
      <c r="B123" s="17">
        <v>43486</v>
      </c>
      <c r="C123" s="17">
        <v>30839</v>
      </c>
      <c r="D123" s="21">
        <v>41</v>
      </c>
      <c r="E123" s="12" t="str">
        <f t="shared" si="5"/>
        <v>[40-50 [ ans</v>
      </c>
      <c r="F123" s="3" t="s">
        <v>92</v>
      </c>
      <c r="G123" s="3" t="s">
        <v>40</v>
      </c>
      <c r="H123" s="4"/>
      <c r="I123" s="4"/>
      <c r="J123" s="3" t="s">
        <v>41</v>
      </c>
      <c r="K123" s="3" t="s">
        <v>238</v>
      </c>
      <c r="L123" s="3" t="s">
        <v>6043</v>
      </c>
      <c r="M123" s="3" t="s">
        <v>60</v>
      </c>
      <c r="N123" s="3" t="s">
        <v>6062</v>
      </c>
      <c r="O123" s="3" t="s">
        <v>139</v>
      </c>
      <c r="P123" s="3" t="s">
        <v>139</v>
      </c>
      <c r="Q123" s="3" t="s">
        <v>6033</v>
      </c>
      <c r="R123" s="3" t="s">
        <v>5622</v>
      </c>
      <c r="S123" s="3" t="s">
        <v>5623</v>
      </c>
      <c r="T123" s="3" t="s">
        <v>45</v>
      </c>
      <c r="U123" s="3" t="s">
        <v>58</v>
      </c>
      <c r="V123" s="3" t="s">
        <v>6055</v>
      </c>
      <c r="W123" s="3" t="s">
        <v>46</v>
      </c>
      <c r="X123" s="17">
        <v>39468</v>
      </c>
      <c r="Y123" s="3">
        <f>IF((B123-X123&lt;=365)*(B123-X123&gt;0),0,(YEAR(B123)-YEAR(X123)))</f>
        <v>11</v>
      </c>
      <c r="Z123" s="3" t="str">
        <f>IF((B123-X123&lt;=365)*(B123-X123&gt;0),INT(12*(B123-X123)/365) &amp; " Mois",(YEAR(B123)-YEAR(X123)) &amp; " an (s)")</f>
        <v>11 an (s)</v>
      </c>
      <c r="AA123" s="37"/>
      <c r="AB123" s="3" t="s">
        <v>47</v>
      </c>
      <c r="AC123" s="3">
        <v>0</v>
      </c>
      <c r="AD123" s="3" t="s">
        <v>6673</v>
      </c>
      <c r="AE123" s="3" t="s">
        <v>6673</v>
      </c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</row>
    <row r="124" spans="1:54" ht="15.75" customHeight="1" x14ac:dyDescent="0.25">
      <c r="A124" t="s">
        <v>1746</v>
      </c>
      <c r="B124" s="17">
        <v>43486</v>
      </c>
      <c r="C124" s="17">
        <v>36305</v>
      </c>
      <c r="D124" s="21">
        <v>26</v>
      </c>
      <c r="E124" s="12" t="str">
        <f t="shared" si="5"/>
        <v>[20-30[ ans</v>
      </c>
      <c r="F124" s="3" t="s">
        <v>48</v>
      </c>
      <c r="G124" s="3" t="s">
        <v>55</v>
      </c>
      <c r="H124" s="4"/>
      <c r="I124" s="4"/>
      <c r="J124" s="3" t="s">
        <v>41</v>
      </c>
      <c r="K124" s="3" t="s">
        <v>79</v>
      </c>
      <c r="L124" s="3" t="s">
        <v>6048</v>
      </c>
      <c r="M124" s="3" t="s">
        <v>157</v>
      </c>
      <c r="N124" s="3" t="s">
        <v>6062</v>
      </c>
      <c r="O124" s="3" t="s">
        <v>169</v>
      </c>
      <c r="P124" s="3" t="s">
        <v>169</v>
      </c>
      <c r="Q124" s="3" t="s">
        <v>6034</v>
      </c>
      <c r="R124" s="3" t="s">
        <v>5624</v>
      </c>
      <c r="S124" s="3" t="s">
        <v>5625</v>
      </c>
      <c r="T124" s="3" t="s">
        <v>45</v>
      </c>
      <c r="U124" s="3" t="s">
        <v>240</v>
      </c>
      <c r="V124" s="3" t="s">
        <v>6056</v>
      </c>
      <c r="W124" s="3" t="s">
        <v>62</v>
      </c>
      <c r="X124" s="19"/>
      <c r="Y124" s="19"/>
      <c r="Z124" s="19"/>
      <c r="AA124" s="37"/>
      <c r="AB124" s="3" t="s">
        <v>47</v>
      </c>
      <c r="AC124" s="3">
        <v>0</v>
      </c>
      <c r="AD124" s="3" t="s">
        <v>6673</v>
      </c>
      <c r="AE124" s="3" t="s">
        <v>6673</v>
      </c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</row>
    <row r="125" spans="1:54" ht="15.75" customHeight="1" x14ac:dyDescent="0.25">
      <c r="A125" t="s">
        <v>1748</v>
      </c>
      <c r="B125" s="17">
        <v>43486</v>
      </c>
      <c r="C125" s="17">
        <v>32895</v>
      </c>
      <c r="D125" s="21">
        <v>35</v>
      </c>
      <c r="E125" s="12" t="str">
        <f t="shared" si="5"/>
        <v>[30-40[ ans</v>
      </c>
      <c r="F125" s="3" t="s">
        <v>54</v>
      </c>
      <c r="G125" s="3" t="s">
        <v>40</v>
      </c>
      <c r="H125" s="4"/>
      <c r="I125" s="4"/>
      <c r="J125" s="3" t="s">
        <v>41</v>
      </c>
      <c r="K125" s="3" t="s">
        <v>241</v>
      </c>
      <c r="L125" s="3" t="s">
        <v>6045</v>
      </c>
      <c r="M125" s="3" t="s">
        <v>43</v>
      </c>
      <c r="N125" s="3" t="s">
        <v>6062</v>
      </c>
      <c r="O125" s="3" t="s">
        <v>242</v>
      </c>
      <c r="P125" s="3" t="s">
        <v>139</v>
      </c>
      <c r="Q125" s="3" t="s">
        <v>6033</v>
      </c>
      <c r="R125" s="3" t="s">
        <v>5622</v>
      </c>
      <c r="S125" s="3" t="s">
        <v>5623</v>
      </c>
      <c r="T125" s="3" t="s">
        <v>45</v>
      </c>
      <c r="U125" s="3" t="s">
        <v>39</v>
      </c>
      <c r="V125" s="3" t="s">
        <v>6053</v>
      </c>
      <c r="W125" s="3" t="s">
        <v>46</v>
      </c>
      <c r="X125" s="17">
        <v>42151</v>
      </c>
      <c r="Y125" s="3">
        <f t="shared" ref="Y125:Y127" si="12">IF((B125-X125&lt;=365)*(B125-X125&gt;0),0,(YEAR(B125)-YEAR(X125)))</f>
        <v>4</v>
      </c>
      <c r="Z125" s="3" t="str">
        <f>IF((B125-X125&lt;=365)*(B125-X125&gt;0),INT(12*(B125-X125)/365) &amp; " Mois",(YEAR(B125)-YEAR(X125)) &amp; " an (s)")</f>
        <v>4 an (s)</v>
      </c>
      <c r="AA125" s="39">
        <v>13.6</v>
      </c>
      <c r="AB125" s="3" t="s">
        <v>47</v>
      </c>
      <c r="AC125" s="3">
        <v>0</v>
      </c>
      <c r="AD125" s="3" t="s">
        <v>6673</v>
      </c>
      <c r="AE125" s="3" t="s">
        <v>6673</v>
      </c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</row>
    <row r="126" spans="1:54" ht="15.75" customHeight="1" x14ac:dyDescent="0.25">
      <c r="A126" t="s">
        <v>1751</v>
      </c>
      <c r="B126" s="17">
        <v>43486</v>
      </c>
      <c r="C126" s="17">
        <v>27111</v>
      </c>
      <c r="D126" s="21">
        <v>51</v>
      </c>
      <c r="E126" s="12" t="str">
        <f t="shared" si="5"/>
        <v>[50-60 [ ans</v>
      </c>
      <c r="F126" s="3" t="s">
        <v>48</v>
      </c>
      <c r="G126" s="3" t="s">
        <v>40</v>
      </c>
      <c r="H126" s="4"/>
      <c r="I126" s="4"/>
      <c r="J126" s="3" t="s">
        <v>49</v>
      </c>
      <c r="K126" s="3" t="s">
        <v>190</v>
      </c>
      <c r="L126" s="3" t="s">
        <v>6045</v>
      </c>
      <c r="M126" s="3" t="s">
        <v>43</v>
      </c>
      <c r="N126" s="3" t="s">
        <v>6062</v>
      </c>
      <c r="O126" s="3" t="s">
        <v>243</v>
      </c>
      <c r="P126" s="3" t="s">
        <v>271</v>
      </c>
      <c r="Q126" s="3" t="s">
        <v>6033</v>
      </c>
      <c r="R126" s="3" t="s">
        <v>5596</v>
      </c>
      <c r="S126" s="3" t="s">
        <v>5597</v>
      </c>
      <c r="T126" s="3" t="s">
        <v>45</v>
      </c>
      <c r="U126" s="3" t="s">
        <v>84</v>
      </c>
      <c r="V126" s="3" t="s">
        <v>6057</v>
      </c>
      <c r="W126" s="3" t="s">
        <v>46</v>
      </c>
      <c r="X126" s="17">
        <v>41716</v>
      </c>
      <c r="Y126" s="3">
        <f t="shared" si="12"/>
        <v>5</v>
      </c>
      <c r="Z126" s="3" t="str">
        <f>IF((B126-X126&lt;=365)*(B126-X126&gt;0),INT(12*(B126-X126)/365) &amp; " Mois",(YEAR(B126)-YEAR(X126)) &amp; " an (s)")</f>
        <v>5 an (s)</v>
      </c>
      <c r="AA126" s="39">
        <v>14.1</v>
      </c>
      <c r="AB126" s="3" t="s">
        <v>47</v>
      </c>
      <c r="AC126" s="3">
        <v>0</v>
      </c>
      <c r="AD126" s="3" t="s">
        <v>6673</v>
      </c>
      <c r="AE126" s="3" t="s">
        <v>6673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</row>
    <row r="127" spans="1:54" ht="15.75" customHeight="1" x14ac:dyDescent="0.25">
      <c r="A127" t="s">
        <v>1753</v>
      </c>
      <c r="B127" s="17">
        <v>43486</v>
      </c>
      <c r="C127" s="17">
        <v>30839</v>
      </c>
      <c r="D127" s="21">
        <v>41</v>
      </c>
      <c r="E127" s="12" t="str">
        <f t="shared" si="5"/>
        <v>[40-50 [ ans</v>
      </c>
      <c r="F127" s="3" t="s">
        <v>92</v>
      </c>
      <c r="G127" s="3" t="s">
        <v>40</v>
      </c>
      <c r="H127" s="4"/>
      <c r="I127" s="4"/>
      <c r="J127" s="3" t="s">
        <v>41</v>
      </c>
      <c r="K127" s="3" t="s">
        <v>95</v>
      </c>
      <c r="L127" s="3" t="s">
        <v>6043</v>
      </c>
      <c r="M127" s="3" t="s">
        <v>43</v>
      </c>
      <c r="N127" s="3" t="s">
        <v>6062</v>
      </c>
      <c r="O127" s="3" t="s">
        <v>244</v>
      </c>
      <c r="P127" s="3" t="s">
        <v>139</v>
      </c>
      <c r="Q127" s="3" t="s">
        <v>6033</v>
      </c>
      <c r="R127" s="3" t="s">
        <v>5622</v>
      </c>
      <c r="S127" s="3" t="s">
        <v>5623</v>
      </c>
      <c r="T127" s="3" t="s">
        <v>45</v>
      </c>
      <c r="U127" s="3" t="s">
        <v>58</v>
      </c>
      <c r="V127" s="3" t="s">
        <v>6055</v>
      </c>
      <c r="W127" s="3" t="s">
        <v>46</v>
      </c>
      <c r="X127" s="17">
        <v>41716</v>
      </c>
      <c r="Y127" s="3">
        <f t="shared" si="12"/>
        <v>5</v>
      </c>
      <c r="Z127" s="3" t="str">
        <f>IF((B127-X127&lt;=365)*(B127-X127&gt;0),INT(12*(B127-X127)/365) &amp; " Mois",(YEAR(B127)-YEAR(X127)) &amp; " an (s)")</f>
        <v>5 an (s)</v>
      </c>
      <c r="AA127" s="37"/>
      <c r="AB127" s="3" t="s">
        <v>47</v>
      </c>
      <c r="AC127" s="3">
        <v>0</v>
      </c>
      <c r="AD127" s="3" t="s">
        <v>6673</v>
      </c>
      <c r="AE127" s="3" t="s">
        <v>6673</v>
      </c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</row>
    <row r="128" spans="1:54" ht="15.75" customHeight="1" x14ac:dyDescent="0.25">
      <c r="A128" t="s">
        <v>1755</v>
      </c>
      <c r="B128" s="17">
        <v>43486</v>
      </c>
      <c r="C128" s="17">
        <v>32093</v>
      </c>
      <c r="D128" s="21">
        <v>38</v>
      </c>
      <c r="E128" s="12" t="str">
        <f t="shared" si="5"/>
        <v>[30-40[ ans</v>
      </c>
      <c r="F128" s="3" t="s">
        <v>92</v>
      </c>
      <c r="G128" s="3" t="s">
        <v>40</v>
      </c>
      <c r="H128" s="4"/>
      <c r="I128" s="4"/>
      <c r="J128" s="3" t="s">
        <v>41</v>
      </c>
      <c r="K128" s="3" t="s">
        <v>192</v>
      </c>
      <c r="L128" s="3" t="s">
        <v>6047</v>
      </c>
      <c r="M128" s="3" t="s">
        <v>43</v>
      </c>
      <c r="N128" s="3" t="s">
        <v>6062</v>
      </c>
      <c r="O128" s="3" t="s">
        <v>244</v>
      </c>
      <c r="P128" s="3" t="s">
        <v>139</v>
      </c>
      <c r="Q128" s="3" t="s">
        <v>6033</v>
      </c>
      <c r="R128" s="3" t="s">
        <v>5622</v>
      </c>
      <c r="S128" s="3" t="s">
        <v>5623</v>
      </c>
      <c r="T128" s="3" t="s">
        <v>45</v>
      </c>
      <c r="U128" s="3" t="s">
        <v>39</v>
      </c>
      <c r="V128" s="3" t="s">
        <v>6053</v>
      </c>
      <c r="W128" s="3" t="s">
        <v>62</v>
      </c>
      <c r="X128" s="19"/>
      <c r="Y128" s="19"/>
      <c r="Z128" s="19"/>
      <c r="AA128" s="37"/>
      <c r="AB128" s="3" t="s">
        <v>47</v>
      </c>
      <c r="AC128" s="3">
        <v>0</v>
      </c>
      <c r="AD128" s="3" t="s">
        <v>6673</v>
      </c>
      <c r="AE128" s="3" t="s">
        <v>6673</v>
      </c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</row>
    <row r="129" spans="1:54" ht="15.75" customHeight="1" x14ac:dyDescent="0.25">
      <c r="A129" t="s">
        <v>1757</v>
      </c>
      <c r="B129" s="17">
        <v>43486</v>
      </c>
      <c r="C129" s="17">
        <v>34379</v>
      </c>
      <c r="D129" s="21">
        <v>31</v>
      </c>
      <c r="E129" s="12" t="str">
        <f t="shared" si="5"/>
        <v>[30-40[ ans</v>
      </c>
      <c r="F129" s="3" t="s">
        <v>48</v>
      </c>
      <c r="G129" s="3" t="s">
        <v>55</v>
      </c>
      <c r="H129" s="4"/>
      <c r="I129" s="4"/>
      <c r="J129" s="3" t="s">
        <v>41</v>
      </c>
      <c r="K129" s="3" t="s">
        <v>79</v>
      </c>
      <c r="L129" s="3" t="s">
        <v>6048</v>
      </c>
      <c r="M129" s="3" t="s">
        <v>43</v>
      </c>
      <c r="N129" s="3" t="s">
        <v>6062</v>
      </c>
      <c r="O129" s="3" t="s">
        <v>195</v>
      </c>
      <c r="P129" s="3" t="s">
        <v>195</v>
      </c>
      <c r="Q129" s="3" t="s">
        <v>6035</v>
      </c>
      <c r="R129" s="3" t="s">
        <v>5610</v>
      </c>
      <c r="S129" s="3" t="s">
        <v>5611</v>
      </c>
      <c r="T129" s="3" t="s">
        <v>45</v>
      </c>
      <c r="U129" s="3" t="s">
        <v>58</v>
      </c>
      <c r="V129" s="3" t="s">
        <v>6055</v>
      </c>
      <c r="W129" s="3" t="s">
        <v>62</v>
      </c>
      <c r="X129" s="19"/>
      <c r="Y129" s="19"/>
      <c r="Z129" s="19"/>
      <c r="AA129" s="37"/>
      <c r="AB129" s="3" t="s">
        <v>47</v>
      </c>
      <c r="AC129" s="3">
        <v>0</v>
      </c>
      <c r="AD129" s="3" t="s">
        <v>6673</v>
      </c>
      <c r="AE129" s="3" t="s">
        <v>6673</v>
      </c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</row>
    <row r="130" spans="1:54" ht="15.75" customHeight="1" x14ac:dyDescent="0.25">
      <c r="A130" t="s">
        <v>1760</v>
      </c>
      <c r="B130" s="17">
        <v>43486</v>
      </c>
      <c r="C130" s="17">
        <v>34059</v>
      </c>
      <c r="D130" s="21">
        <v>32</v>
      </c>
      <c r="E130" s="12" t="str">
        <f t="shared" si="5"/>
        <v>[30-40[ ans</v>
      </c>
      <c r="F130" s="3" t="s">
        <v>39</v>
      </c>
      <c r="G130" s="3" t="s">
        <v>55</v>
      </c>
      <c r="H130" s="4"/>
      <c r="I130" s="4"/>
      <c r="J130" s="3" t="s">
        <v>41</v>
      </c>
      <c r="K130" s="3" t="s">
        <v>245</v>
      </c>
      <c r="L130" s="3" t="s">
        <v>6048</v>
      </c>
      <c r="M130" s="3" t="s">
        <v>43</v>
      </c>
      <c r="N130" s="3" t="s">
        <v>6062</v>
      </c>
      <c r="O130" s="3" t="s">
        <v>246</v>
      </c>
      <c r="P130" s="3" t="s">
        <v>246</v>
      </c>
      <c r="Q130" s="3" t="s">
        <v>6035</v>
      </c>
      <c r="R130" s="3" t="s">
        <v>6040</v>
      </c>
      <c r="S130" s="3" t="s">
        <v>6041</v>
      </c>
      <c r="T130" s="3" t="s">
        <v>45</v>
      </c>
      <c r="U130" s="3" t="s">
        <v>58</v>
      </c>
      <c r="V130" s="3" t="s">
        <v>6055</v>
      </c>
      <c r="W130" s="3" t="s">
        <v>62</v>
      </c>
      <c r="X130" s="19"/>
      <c r="Y130" s="19"/>
      <c r="Z130" s="19"/>
      <c r="AA130" s="37"/>
      <c r="AB130" s="3" t="s">
        <v>47</v>
      </c>
      <c r="AC130" s="3">
        <v>0</v>
      </c>
      <c r="AD130" s="3" t="s">
        <v>6673</v>
      </c>
      <c r="AE130" s="3" t="s">
        <v>6673</v>
      </c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</row>
    <row r="131" spans="1:54" ht="15.75" customHeight="1" x14ac:dyDescent="0.25">
      <c r="A131" t="s">
        <v>1763</v>
      </c>
      <c r="B131" s="17">
        <v>43486</v>
      </c>
      <c r="C131" s="17">
        <v>33682</v>
      </c>
      <c r="D131" s="21">
        <v>33</v>
      </c>
      <c r="E131" s="12" t="str">
        <f t="shared" ref="E131:E194" si="13">IF(D131&lt;20," &lt; 20 ans", IF(D131&lt;30,"[20-30[ ans",IF(D131&lt;40,"[30-40[ ans",IF(D131&lt;50,"[40-50 [ ans",IF(D131&lt;60, "[50-60 [ ans","&gt; 60 ans")))))</f>
        <v>[30-40[ ans</v>
      </c>
      <c r="F131" s="3" t="s">
        <v>48</v>
      </c>
      <c r="G131" s="3" t="s">
        <v>40</v>
      </c>
      <c r="H131" s="4"/>
      <c r="I131" s="4"/>
      <c r="J131" s="3" t="s">
        <v>41</v>
      </c>
      <c r="K131" s="3" t="s">
        <v>79</v>
      </c>
      <c r="L131" s="3" t="s">
        <v>6048</v>
      </c>
      <c r="M131" s="3" t="s">
        <v>43</v>
      </c>
      <c r="N131" s="3" t="s">
        <v>6062</v>
      </c>
      <c r="O131" s="3" t="s">
        <v>885</v>
      </c>
      <c r="P131" s="3" t="s">
        <v>246</v>
      </c>
      <c r="Q131" s="3" t="s">
        <v>6035</v>
      </c>
      <c r="R131" s="3" t="s">
        <v>6040</v>
      </c>
      <c r="S131" s="3" t="s">
        <v>6041</v>
      </c>
      <c r="T131" s="3" t="s">
        <v>45</v>
      </c>
      <c r="U131" s="3" t="s">
        <v>58</v>
      </c>
      <c r="V131" s="3" t="s">
        <v>6055</v>
      </c>
      <c r="W131" s="3" t="s">
        <v>62</v>
      </c>
      <c r="X131" s="19"/>
      <c r="Y131" s="19"/>
      <c r="Z131" s="19"/>
      <c r="AA131" s="37"/>
      <c r="AB131" s="3" t="s">
        <v>47</v>
      </c>
      <c r="AC131" s="3">
        <v>0</v>
      </c>
      <c r="AD131" s="3" t="s">
        <v>6673</v>
      </c>
      <c r="AE131" s="3" t="s">
        <v>6673</v>
      </c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</row>
    <row r="132" spans="1:54" ht="15.75" customHeight="1" x14ac:dyDescent="0.25">
      <c r="A132" t="s">
        <v>1765</v>
      </c>
      <c r="B132" s="17">
        <v>43486</v>
      </c>
      <c r="C132" s="17">
        <v>34718</v>
      </c>
      <c r="D132" s="21">
        <v>30</v>
      </c>
      <c r="E132" s="12" t="str">
        <f t="shared" si="13"/>
        <v>[30-40[ ans</v>
      </c>
      <c r="F132" s="3" t="s">
        <v>48</v>
      </c>
      <c r="G132" s="3" t="s">
        <v>55</v>
      </c>
      <c r="H132" s="4"/>
      <c r="I132" s="4"/>
      <c r="J132" s="3" t="s">
        <v>41</v>
      </c>
      <c r="K132" s="3" t="s">
        <v>134</v>
      </c>
      <c r="L132" s="3" t="s">
        <v>6049</v>
      </c>
      <c r="M132" s="3" t="s">
        <v>43</v>
      </c>
      <c r="N132" s="3" t="s">
        <v>6062</v>
      </c>
      <c r="O132" s="3" t="s">
        <v>81</v>
      </c>
      <c r="P132" s="3" t="s">
        <v>5502</v>
      </c>
      <c r="Q132" s="3" t="s">
        <v>6035</v>
      </c>
      <c r="R132" s="3" t="s">
        <v>5572</v>
      </c>
      <c r="S132" s="3" t="s">
        <v>5573</v>
      </c>
      <c r="T132" s="3" t="s">
        <v>45</v>
      </c>
      <c r="U132" s="3" t="s">
        <v>58</v>
      </c>
      <c r="V132" s="3" t="s">
        <v>6055</v>
      </c>
      <c r="W132" s="3" t="s">
        <v>62</v>
      </c>
      <c r="X132" s="19"/>
      <c r="Y132" s="19"/>
      <c r="Z132" s="19"/>
      <c r="AA132" s="37"/>
      <c r="AB132" s="3" t="s">
        <v>47</v>
      </c>
      <c r="AC132" s="3">
        <v>0</v>
      </c>
      <c r="AD132" s="3" t="s">
        <v>6673</v>
      </c>
      <c r="AE132" s="3" t="s">
        <v>6673</v>
      </c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</row>
    <row r="133" spans="1:54" ht="15.75" customHeight="1" x14ac:dyDescent="0.25">
      <c r="A133" t="s">
        <v>1767</v>
      </c>
      <c r="B133" s="17">
        <v>43486</v>
      </c>
      <c r="C133" s="17">
        <v>33020</v>
      </c>
      <c r="D133" s="21">
        <v>35</v>
      </c>
      <c r="E133" s="12" t="str">
        <f t="shared" si="13"/>
        <v>[30-40[ ans</v>
      </c>
      <c r="F133" s="3" t="s">
        <v>48</v>
      </c>
      <c r="G133" s="3" t="s">
        <v>40</v>
      </c>
      <c r="H133" s="4"/>
      <c r="I133" s="4"/>
      <c r="J133" s="3" t="s">
        <v>41</v>
      </c>
      <c r="K133" s="3" t="s">
        <v>79</v>
      </c>
      <c r="L133" s="3" t="s">
        <v>6048</v>
      </c>
      <c r="M133" s="3" t="s">
        <v>60</v>
      </c>
      <c r="N133" s="3" t="s">
        <v>6062</v>
      </c>
      <c r="O133" s="3" t="s">
        <v>83</v>
      </c>
      <c r="P133" s="3" t="s">
        <v>83</v>
      </c>
      <c r="Q133" s="3" t="s">
        <v>6035</v>
      </c>
      <c r="R133" s="3" t="s">
        <v>5598</v>
      </c>
      <c r="S133" s="3" t="s">
        <v>5599</v>
      </c>
      <c r="T133" s="3" t="s">
        <v>45</v>
      </c>
      <c r="U133" s="3" t="s">
        <v>58</v>
      </c>
      <c r="V133" s="3" t="s">
        <v>6055</v>
      </c>
      <c r="W133" s="3" t="s">
        <v>62</v>
      </c>
      <c r="X133" s="19"/>
      <c r="Y133" s="19"/>
      <c r="Z133" s="19"/>
      <c r="AA133" s="37"/>
      <c r="AB133" s="3" t="s">
        <v>47</v>
      </c>
      <c r="AC133" s="3">
        <v>0</v>
      </c>
      <c r="AD133" s="3" t="s">
        <v>6673</v>
      </c>
      <c r="AE133" s="3" t="s">
        <v>6673</v>
      </c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</row>
    <row r="134" spans="1:54" ht="15.75" customHeight="1" x14ac:dyDescent="0.25">
      <c r="A134" t="s">
        <v>1769</v>
      </c>
      <c r="B134" s="17">
        <v>43486</v>
      </c>
      <c r="C134" s="17">
        <v>43955</v>
      </c>
      <c r="D134" s="21">
        <v>5</v>
      </c>
      <c r="E134" s="12" t="str">
        <f t="shared" si="13"/>
        <v xml:space="preserve"> &lt; 20 ans</v>
      </c>
      <c r="F134" s="3" t="s">
        <v>92</v>
      </c>
      <c r="G134" s="3" t="s">
        <v>40</v>
      </c>
      <c r="H134" s="4"/>
      <c r="I134" s="4"/>
      <c r="J134" s="3" t="s">
        <v>41</v>
      </c>
      <c r="K134" s="3" t="s">
        <v>101</v>
      </c>
      <c r="L134" s="3" t="s">
        <v>286</v>
      </c>
      <c r="M134" s="3" t="s">
        <v>43</v>
      </c>
      <c r="N134" s="3" t="s">
        <v>6062</v>
      </c>
      <c r="O134" s="3" t="s">
        <v>81</v>
      </c>
      <c r="P134" s="3" t="s">
        <v>5502</v>
      </c>
      <c r="Q134" s="3" t="s">
        <v>6035</v>
      </c>
      <c r="R134" s="3" t="s">
        <v>5572</v>
      </c>
      <c r="S134" s="3" t="s">
        <v>5573</v>
      </c>
      <c r="T134" s="3" t="s">
        <v>45</v>
      </c>
      <c r="U134" s="3" t="s">
        <v>58</v>
      </c>
      <c r="V134" s="3" t="s">
        <v>6055</v>
      </c>
      <c r="W134" s="3" t="s">
        <v>62</v>
      </c>
      <c r="X134" s="19"/>
      <c r="Y134" s="19"/>
      <c r="Z134" s="19"/>
      <c r="AA134" s="37"/>
      <c r="AB134" s="3" t="s">
        <v>47</v>
      </c>
      <c r="AC134" s="3">
        <v>0</v>
      </c>
      <c r="AD134" s="3" t="s">
        <v>6673</v>
      </c>
      <c r="AE134" s="3" t="s">
        <v>6673</v>
      </c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</row>
    <row r="135" spans="1:54" ht="15.75" customHeight="1" x14ac:dyDescent="0.25">
      <c r="A135" t="s">
        <v>1772</v>
      </c>
      <c r="B135" s="17">
        <v>43487</v>
      </c>
      <c r="C135" s="17">
        <v>26675</v>
      </c>
      <c r="D135" s="21">
        <v>52</v>
      </c>
      <c r="E135" s="12" t="str">
        <f t="shared" si="13"/>
        <v>[50-60 [ ans</v>
      </c>
      <c r="F135" s="3" t="s">
        <v>48</v>
      </c>
      <c r="G135" s="3" t="s">
        <v>40</v>
      </c>
      <c r="H135" s="4"/>
      <c r="I135" s="4"/>
      <c r="J135" s="3" t="s">
        <v>49</v>
      </c>
      <c r="K135" s="3" t="s">
        <v>249</v>
      </c>
      <c r="L135" s="3" t="s">
        <v>6048</v>
      </c>
      <c r="M135" s="3" t="s">
        <v>51</v>
      </c>
      <c r="N135" s="3" t="s">
        <v>6062</v>
      </c>
      <c r="O135" s="3" t="s">
        <v>227</v>
      </c>
      <c r="P135" s="3" t="s">
        <v>104</v>
      </c>
      <c r="Q135" s="3" t="s">
        <v>6033</v>
      </c>
      <c r="R135" s="3" t="s">
        <v>6036</v>
      </c>
      <c r="S135" s="3" t="s">
        <v>6037</v>
      </c>
      <c r="T135" s="3" t="s">
        <v>45</v>
      </c>
      <c r="U135" s="3" t="s">
        <v>39</v>
      </c>
      <c r="V135" s="3" t="s">
        <v>6053</v>
      </c>
      <c r="W135" s="3" t="s">
        <v>46</v>
      </c>
      <c r="X135" s="17">
        <v>43060</v>
      </c>
      <c r="Y135" s="3">
        <f>IF((B135-X135&lt;=365)*(B135-X135&gt;0),0,(YEAR(B135)-YEAR(X135)))</f>
        <v>2</v>
      </c>
      <c r="Z135" s="3" t="str">
        <f>IF((B135-X135&lt;=365)*(B135-X135&gt;0),INT(12*(B135-X135)/365) &amp; " Mois",(YEAR(B135)-YEAR(X135)) &amp; " an (s)")</f>
        <v>2 an (s)</v>
      </c>
      <c r="AA135" s="37"/>
      <c r="AB135" s="3" t="s">
        <v>47</v>
      </c>
      <c r="AC135" s="3">
        <v>0</v>
      </c>
      <c r="AD135" s="3" t="s">
        <v>6673</v>
      </c>
      <c r="AE135" s="3" t="s">
        <v>6673</v>
      </c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</row>
    <row r="136" spans="1:54" ht="15.75" customHeight="1" x14ac:dyDescent="0.25">
      <c r="A136" t="s">
        <v>1775</v>
      </c>
      <c r="B136" s="17">
        <v>43487</v>
      </c>
      <c r="C136" s="17">
        <v>27216</v>
      </c>
      <c r="D136" s="21">
        <v>51</v>
      </c>
      <c r="E136" s="12" t="str">
        <f t="shared" si="13"/>
        <v>[50-60 [ ans</v>
      </c>
      <c r="F136" s="3" t="s">
        <v>48</v>
      </c>
      <c r="G136" s="3" t="s">
        <v>40</v>
      </c>
      <c r="H136" s="4"/>
      <c r="I136" s="4"/>
      <c r="J136" s="3" t="s">
        <v>49</v>
      </c>
      <c r="K136" s="3" t="s">
        <v>250</v>
      </c>
      <c r="L136" s="3" t="s">
        <v>6048</v>
      </c>
      <c r="M136" s="3" t="s">
        <v>43</v>
      </c>
      <c r="N136" s="3" t="s">
        <v>6062</v>
      </c>
      <c r="O136" s="3" t="s">
        <v>227</v>
      </c>
      <c r="P136" s="3" t="s">
        <v>104</v>
      </c>
      <c r="Q136" s="3" t="s">
        <v>6033</v>
      </c>
      <c r="R136" s="3" t="s">
        <v>6036</v>
      </c>
      <c r="S136" s="3" t="s">
        <v>6037</v>
      </c>
      <c r="T136" s="3" t="s">
        <v>45</v>
      </c>
      <c r="U136" s="3" t="s">
        <v>39</v>
      </c>
      <c r="V136" s="3" t="s">
        <v>6053</v>
      </c>
      <c r="W136" s="3" t="s">
        <v>62</v>
      </c>
      <c r="X136" s="19"/>
      <c r="Y136" s="19"/>
      <c r="Z136" s="19"/>
      <c r="AA136" s="37"/>
      <c r="AB136" s="3" t="s">
        <v>47</v>
      </c>
      <c r="AC136" s="3">
        <v>0</v>
      </c>
      <c r="AD136" s="3" t="s">
        <v>6673</v>
      </c>
      <c r="AE136" s="3" t="s">
        <v>6673</v>
      </c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</row>
    <row r="137" spans="1:54" ht="15.75" customHeight="1" x14ac:dyDescent="0.25">
      <c r="A137" t="s">
        <v>1777</v>
      </c>
      <c r="B137" s="17">
        <v>43487</v>
      </c>
      <c r="C137" s="17">
        <v>31668</v>
      </c>
      <c r="D137" s="21">
        <v>39</v>
      </c>
      <c r="E137" s="12" t="str">
        <f t="shared" si="13"/>
        <v>[30-40[ ans</v>
      </c>
      <c r="F137" s="3" t="s">
        <v>39</v>
      </c>
      <c r="G137" s="3" t="s">
        <v>40</v>
      </c>
      <c r="H137" s="4"/>
      <c r="I137" s="4"/>
      <c r="J137" s="3" t="s">
        <v>41</v>
      </c>
      <c r="K137" s="3" t="s">
        <v>251</v>
      </c>
      <c r="L137" s="3" t="s">
        <v>6047</v>
      </c>
      <c r="M137" s="3" t="s">
        <v>114</v>
      </c>
      <c r="N137" s="3" t="s">
        <v>6062</v>
      </c>
      <c r="O137" s="3" t="s">
        <v>115</v>
      </c>
      <c r="P137" s="3" t="s">
        <v>115</v>
      </c>
      <c r="Q137" s="3" t="s">
        <v>6031</v>
      </c>
      <c r="R137" s="3" t="s">
        <v>5604</v>
      </c>
      <c r="S137" s="3" t="s">
        <v>5605</v>
      </c>
      <c r="T137" s="3" t="s">
        <v>45</v>
      </c>
      <c r="U137" s="3" t="s">
        <v>58</v>
      </c>
      <c r="V137" s="3" t="s">
        <v>6055</v>
      </c>
      <c r="W137" s="3" t="s">
        <v>46</v>
      </c>
      <c r="X137" s="17">
        <v>43212</v>
      </c>
      <c r="Y137" s="3">
        <f t="shared" ref="Y137:Y140" si="14">IF((B137-X137&lt;=365)*(B137-X137&gt;0),0,(YEAR(B137)-YEAR(X137)))</f>
        <v>0</v>
      </c>
      <c r="Z137" s="3" t="str">
        <f>IF((B137-X137&lt;=365)*(B137-X137&gt;0),INT(12*(B137-X137)/365) &amp; " Mois",(YEAR(B137)-YEAR(X137)) &amp; " an (s)")</f>
        <v>9 Mois</v>
      </c>
      <c r="AA137" s="37"/>
      <c r="AB137" s="3" t="s">
        <v>47</v>
      </c>
      <c r="AC137" s="3">
        <v>0</v>
      </c>
      <c r="AD137" s="3" t="s">
        <v>6673</v>
      </c>
      <c r="AE137" s="3" t="s">
        <v>6673</v>
      </c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</row>
    <row r="138" spans="1:54" ht="15.75" customHeight="1" x14ac:dyDescent="0.25">
      <c r="A138" t="s">
        <v>1779</v>
      </c>
      <c r="B138" s="17">
        <v>43487</v>
      </c>
      <c r="C138" s="17">
        <v>31474</v>
      </c>
      <c r="D138" s="21">
        <v>39</v>
      </c>
      <c r="E138" s="12" t="str">
        <f t="shared" si="13"/>
        <v>[30-40[ ans</v>
      </c>
      <c r="F138" s="3" t="s">
        <v>48</v>
      </c>
      <c r="G138" s="3" t="s">
        <v>40</v>
      </c>
      <c r="H138" s="4"/>
      <c r="I138" s="4"/>
      <c r="J138" s="3" t="s">
        <v>41</v>
      </c>
      <c r="K138" s="3" t="s">
        <v>253</v>
      </c>
      <c r="L138" s="3" t="s">
        <v>6047</v>
      </c>
      <c r="M138" s="3" t="s">
        <v>43</v>
      </c>
      <c r="N138" s="3" t="s">
        <v>6062</v>
      </c>
      <c r="O138" s="3" t="s">
        <v>246</v>
      </c>
      <c r="P138" s="3" t="s">
        <v>246</v>
      </c>
      <c r="Q138" s="3" t="s">
        <v>6035</v>
      </c>
      <c r="R138" s="3" t="s">
        <v>6040</v>
      </c>
      <c r="S138" s="3" t="s">
        <v>6041</v>
      </c>
      <c r="T138" s="3" t="s">
        <v>45</v>
      </c>
      <c r="U138" s="3" t="s">
        <v>58</v>
      </c>
      <c r="V138" s="3" t="s">
        <v>6055</v>
      </c>
      <c r="W138" s="3" t="s">
        <v>46</v>
      </c>
      <c r="X138" s="17">
        <v>43122</v>
      </c>
      <c r="Y138" s="3">
        <f t="shared" si="14"/>
        <v>0</v>
      </c>
      <c r="Z138" s="3" t="str">
        <f>IF((B138-X138&lt;=365)*(B138-X138&gt;0),INT(12*(B138-X138)/365) &amp; " Mois",(YEAR(B138)-YEAR(X138)) &amp; " an (s)")</f>
        <v>12 Mois</v>
      </c>
      <c r="AA138" s="37"/>
      <c r="AB138" s="3" t="s">
        <v>47</v>
      </c>
      <c r="AC138" s="3">
        <v>0</v>
      </c>
      <c r="AD138" s="3" t="s">
        <v>6673</v>
      </c>
      <c r="AE138" s="3" t="s">
        <v>6673</v>
      </c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</row>
    <row r="139" spans="1:54" ht="15.75" customHeight="1" x14ac:dyDescent="0.25">
      <c r="A139" t="s">
        <v>1782</v>
      </c>
      <c r="B139" s="17">
        <v>43487</v>
      </c>
      <c r="C139" s="17">
        <v>35097</v>
      </c>
      <c r="D139" s="21">
        <v>29</v>
      </c>
      <c r="E139" s="12" t="str">
        <f t="shared" si="13"/>
        <v>[20-30[ ans</v>
      </c>
      <c r="F139" s="3" t="s">
        <v>54</v>
      </c>
      <c r="G139" s="3" t="s">
        <v>40</v>
      </c>
      <c r="H139" s="4"/>
      <c r="I139" s="4"/>
      <c r="J139" s="3" t="s">
        <v>41</v>
      </c>
      <c r="K139" s="3" t="s">
        <v>254</v>
      </c>
      <c r="L139" s="3" t="s">
        <v>6045</v>
      </c>
      <c r="M139" s="3" t="s">
        <v>51</v>
      </c>
      <c r="N139" s="3" t="s">
        <v>6062</v>
      </c>
      <c r="O139" s="3" t="s">
        <v>164</v>
      </c>
      <c r="P139" s="3" t="s">
        <v>164</v>
      </c>
      <c r="Q139" s="3" t="s">
        <v>6033</v>
      </c>
      <c r="R139" s="3" t="s">
        <v>5582</v>
      </c>
      <c r="S139" s="3" t="s">
        <v>5583</v>
      </c>
      <c r="T139" s="3" t="s">
        <v>45</v>
      </c>
      <c r="U139" s="3" t="s">
        <v>58</v>
      </c>
      <c r="V139" s="3" t="s">
        <v>6055</v>
      </c>
      <c r="W139" s="3" t="s">
        <v>46</v>
      </c>
      <c r="X139" s="17">
        <v>43242</v>
      </c>
      <c r="Y139" s="3">
        <f t="shared" si="14"/>
        <v>0</v>
      </c>
      <c r="Z139" s="3" t="str">
        <f>IF((B139-X139&lt;=365)*(B139-X139&gt;0),INT(12*(B139-X139)/365) &amp; " Mois",(YEAR(B139)-YEAR(X139)) &amp; " an (s)")</f>
        <v>8 Mois</v>
      </c>
      <c r="AA139" s="37"/>
      <c r="AB139" s="3" t="s">
        <v>47</v>
      </c>
      <c r="AC139" s="3">
        <v>0</v>
      </c>
      <c r="AD139" s="3" t="s">
        <v>6673</v>
      </c>
      <c r="AE139" s="3" t="s">
        <v>6673</v>
      </c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</row>
    <row r="140" spans="1:54" ht="15.75" customHeight="1" x14ac:dyDescent="0.25">
      <c r="A140" t="s">
        <v>1784</v>
      </c>
      <c r="B140" s="17">
        <v>43487</v>
      </c>
      <c r="C140" s="17">
        <v>30747</v>
      </c>
      <c r="D140" s="21">
        <v>41</v>
      </c>
      <c r="E140" s="12" t="str">
        <f t="shared" si="13"/>
        <v>[40-50 [ ans</v>
      </c>
      <c r="F140" s="3" t="s">
        <v>54</v>
      </c>
      <c r="G140" s="3" t="s">
        <v>40</v>
      </c>
      <c r="H140" s="4"/>
      <c r="I140" s="4"/>
      <c r="J140" s="3" t="s">
        <v>41</v>
      </c>
      <c r="K140" s="3" t="s">
        <v>255</v>
      </c>
      <c r="L140" s="3" t="s">
        <v>6045</v>
      </c>
      <c r="M140" s="3" t="s">
        <v>43</v>
      </c>
      <c r="N140" s="3" t="s">
        <v>6062</v>
      </c>
      <c r="O140" s="3" t="s">
        <v>256</v>
      </c>
      <c r="P140" s="3" t="s">
        <v>110</v>
      </c>
      <c r="Q140" s="3" t="s">
        <v>6033</v>
      </c>
      <c r="R140" s="3" t="s">
        <v>5630</v>
      </c>
      <c r="S140" s="3" t="s">
        <v>5631</v>
      </c>
      <c r="T140" s="3" t="s">
        <v>45</v>
      </c>
      <c r="U140" s="3" t="s">
        <v>58</v>
      </c>
      <c r="V140" s="3" t="s">
        <v>6055</v>
      </c>
      <c r="W140" s="3" t="s">
        <v>46</v>
      </c>
      <c r="X140" s="17">
        <v>43452</v>
      </c>
      <c r="Y140" s="3">
        <f t="shared" si="14"/>
        <v>0</v>
      </c>
      <c r="Z140" s="3" t="str">
        <f>IF((B140-X140&lt;=365)*(B140-X140&gt;0),INT(12*(B140-X140)/365) &amp; " Mois",(YEAR(B140)-YEAR(X140)) &amp; " an (s)")</f>
        <v>1 Mois</v>
      </c>
      <c r="AA140" s="37"/>
      <c r="AB140" s="3" t="s">
        <v>47</v>
      </c>
      <c r="AC140" s="3">
        <v>0</v>
      </c>
      <c r="AD140" s="3" t="s">
        <v>6673</v>
      </c>
      <c r="AE140" s="3" t="s">
        <v>6673</v>
      </c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</row>
    <row r="141" spans="1:54" ht="15.75" customHeight="1" x14ac:dyDescent="0.25">
      <c r="A141" t="s">
        <v>1786</v>
      </c>
      <c r="B141" s="17">
        <v>43487</v>
      </c>
      <c r="C141" s="17">
        <v>29940</v>
      </c>
      <c r="D141" s="21">
        <v>44</v>
      </c>
      <c r="E141" s="12" t="str">
        <f t="shared" si="13"/>
        <v>[40-50 [ ans</v>
      </c>
      <c r="F141" s="3" t="s">
        <v>48</v>
      </c>
      <c r="G141" s="3" t="s">
        <v>55</v>
      </c>
      <c r="H141" s="4"/>
      <c r="I141" s="4"/>
      <c r="J141" s="3" t="s">
        <v>41</v>
      </c>
      <c r="K141" s="3" t="s">
        <v>257</v>
      </c>
      <c r="L141" s="3" t="s">
        <v>6043</v>
      </c>
      <c r="M141" s="3" t="s">
        <v>118</v>
      </c>
      <c r="N141" s="3" t="s">
        <v>6696</v>
      </c>
      <c r="O141" s="3" t="s">
        <v>258</v>
      </c>
      <c r="P141" s="3">
        <v>0</v>
      </c>
      <c r="Q141" s="3" t="s">
        <v>5731</v>
      </c>
      <c r="R141" s="3">
        <v>0</v>
      </c>
      <c r="S141" s="3">
        <v>0</v>
      </c>
      <c r="T141" s="3" t="s">
        <v>45</v>
      </c>
      <c r="U141" s="3" t="s">
        <v>58</v>
      </c>
      <c r="V141" s="3" t="s">
        <v>6055</v>
      </c>
      <c r="W141" s="3" t="s">
        <v>62</v>
      </c>
      <c r="X141" s="19"/>
      <c r="Y141" s="19"/>
      <c r="Z141" s="19"/>
      <c r="AA141" s="37"/>
      <c r="AB141" s="3" t="s">
        <v>47</v>
      </c>
      <c r="AC141" s="3">
        <v>0</v>
      </c>
      <c r="AD141" s="3" t="s">
        <v>6673</v>
      </c>
      <c r="AE141" s="3" t="s">
        <v>6673</v>
      </c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</row>
    <row r="142" spans="1:54" ht="15.75" customHeight="1" x14ac:dyDescent="0.25">
      <c r="A142" t="s">
        <v>1789</v>
      </c>
      <c r="B142" s="17">
        <v>43487</v>
      </c>
      <c r="C142" s="17">
        <v>31227</v>
      </c>
      <c r="D142" s="21">
        <v>40</v>
      </c>
      <c r="E142" s="12" t="str">
        <f t="shared" si="13"/>
        <v>[40-50 [ ans</v>
      </c>
      <c r="F142" s="3" t="s">
        <v>39</v>
      </c>
      <c r="G142" s="3" t="s">
        <v>40</v>
      </c>
      <c r="H142" s="4"/>
      <c r="I142" s="4"/>
      <c r="J142" s="3" t="s">
        <v>41</v>
      </c>
      <c r="K142" s="3" t="s">
        <v>134</v>
      </c>
      <c r="L142" s="3" t="s">
        <v>6049</v>
      </c>
      <c r="M142" s="3" t="s">
        <v>43</v>
      </c>
      <c r="N142" s="3" t="s">
        <v>6062</v>
      </c>
      <c r="O142" s="3" t="s">
        <v>259</v>
      </c>
      <c r="P142" s="3" t="s">
        <v>1117</v>
      </c>
      <c r="Q142" s="3" t="s">
        <v>6035</v>
      </c>
      <c r="R142" s="3" t="s">
        <v>5758</v>
      </c>
      <c r="S142" s="3" t="s">
        <v>5759</v>
      </c>
      <c r="T142" s="3" t="s">
        <v>45</v>
      </c>
      <c r="U142" s="3" t="s">
        <v>84</v>
      </c>
      <c r="V142" s="3" t="s">
        <v>6057</v>
      </c>
      <c r="W142" s="3" t="s">
        <v>46</v>
      </c>
      <c r="X142" s="17">
        <v>42446</v>
      </c>
      <c r="Y142" s="3">
        <f>IF((B142-X142&lt;=365)*(B142-X142&gt;0),0,(YEAR(B142)-YEAR(X142)))</f>
        <v>3</v>
      </c>
      <c r="Z142" s="3" t="str">
        <f>IF((B142-X142&lt;=365)*(B142-X142&gt;0),INT(12*(B142-X142)/365) &amp; " Mois",(YEAR(B142)-YEAR(X142)) &amp; " an (s)")</f>
        <v>3 an (s)</v>
      </c>
      <c r="AA142" s="37"/>
      <c r="AB142" s="3" t="s">
        <v>47</v>
      </c>
      <c r="AC142" s="3">
        <v>0</v>
      </c>
      <c r="AD142" s="3" t="s">
        <v>6673</v>
      </c>
      <c r="AE142" s="3" t="s">
        <v>6673</v>
      </c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</row>
    <row r="143" spans="1:54" ht="15.75" customHeight="1" x14ac:dyDescent="0.25">
      <c r="A143" t="s">
        <v>1791</v>
      </c>
      <c r="B143" s="17">
        <v>43487</v>
      </c>
      <c r="C143" s="17">
        <v>27216</v>
      </c>
      <c r="D143" s="21">
        <v>51</v>
      </c>
      <c r="E143" s="12" t="str">
        <f t="shared" si="13"/>
        <v>[50-60 [ ans</v>
      </c>
      <c r="F143" s="3" t="s">
        <v>39</v>
      </c>
      <c r="G143" s="3" t="s">
        <v>40</v>
      </c>
      <c r="H143" s="4"/>
      <c r="I143" s="4"/>
      <c r="J143" s="3" t="s">
        <v>49</v>
      </c>
      <c r="K143" s="3" t="s">
        <v>181</v>
      </c>
      <c r="L143" s="3" t="s">
        <v>6047</v>
      </c>
      <c r="M143" s="3" t="s">
        <v>43</v>
      </c>
      <c r="N143" s="3" t="s">
        <v>6062</v>
      </c>
      <c r="O143" s="3" t="s">
        <v>104</v>
      </c>
      <c r="P143" s="3" t="s">
        <v>104</v>
      </c>
      <c r="Q143" s="3" t="s">
        <v>6033</v>
      </c>
      <c r="R143" s="3" t="s">
        <v>6036</v>
      </c>
      <c r="S143" s="3" t="s">
        <v>6037</v>
      </c>
      <c r="T143" s="3" t="s">
        <v>45</v>
      </c>
      <c r="U143" s="3" t="s">
        <v>39</v>
      </c>
      <c r="V143" s="3" t="s">
        <v>6053</v>
      </c>
      <c r="W143" s="3" t="s">
        <v>62</v>
      </c>
      <c r="X143" s="19"/>
      <c r="Y143" s="19"/>
      <c r="Z143" s="19"/>
      <c r="AA143" s="37"/>
      <c r="AB143" s="3" t="s">
        <v>47</v>
      </c>
      <c r="AC143" s="3">
        <v>0</v>
      </c>
      <c r="AD143" s="3" t="s">
        <v>6673</v>
      </c>
      <c r="AE143" s="3" t="s">
        <v>6673</v>
      </c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</row>
    <row r="144" spans="1:54" ht="15.75" customHeight="1" x14ac:dyDescent="0.25">
      <c r="A144" t="s">
        <v>1793</v>
      </c>
      <c r="B144" s="17">
        <v>43487</v>
      </c>
      <c r="C144" s="17">
        <v>26675</v>
      </c>
      <c r="D144" s="21">
        <v>52</v>
      </c>
      <c r="E144" s="12" t="str">
        <f t="shared" si="13"/>
        <v>[50-60 [ ans</v>
      </c>
      <c r="F144" s="3" t="s">
        <v>48</v>
      </c>
      <c r="G144" s="3" t="s">
        <v>40</v>
      </c>
      <c r="H144" s="4"/>
      <c r="I144" s="4"/>
      <c r="J144" s="3" t="s">
        <v>49</v>
      </c>
      <c r="K144" s="3" t="s">
        <v>260</v>
      </c>
      <c r="L144" s="3" t="s">
        <v>6047</v>
      </c>
      <c r="M144" s="3" t="s">
        <v>51</v>
      </c>
      <c r="N144" s="3" t="s">
        <v>6062</v>
      </c>
      <c r="O144" s="3" t="s">
        <v>261</v>
      </c>
      <c r="P144" s="3" t="s">
        <v>6786</v>
      </c>
      <c r="Q144" s="3" t="s">
        <v>6787</v>
      </c>
      <c r="R144" s="3"/>
      <c r="S144" s="3"/>
      <c r="T144" s="3" t="s">
        <v>220</v>
      </c>
      <c r="U144" s="3" t="s">
        <v>39</v>
      </c>
      <c r="V144" s="3" t="s">
        <v>6053</v>
      </c>
      <c r="W144" s="3" t="s">
        <v>46</v>
      </c>
      <c r="X144" s="17">
        <v>43060</v>
      </c>
      <c r="Y144" s="3">
        <f>IF((B144-X144&lt;=365)*(B144-X144&gt;0),0,(YEAR(B144)-YEAR(X144)))</f>
        <v>2</v>
      </c>
      <c r="Z144" s="3" t="str">
        <f>IF((B144-X144&lt;=365)*(B144-X144&gt;0),INT(12*(B144-X144)/365) &amp; " Mois",(YEAR(B144)-YEAR(X144)) &amp; " an (s)")</f>
        <v>2 an (s)</v>
      </c>
      <c r="AA144" s="37"/>
      <c r="AB144" s="3" t="s">
        <v>47</v>
      </c>
      <c r="AC144" s="3">
        <v>0</v>
      </c>
      <c r="AD144" s="3" t="s">
        <v>6673</v>
      </c>
      <c r="AE144" s="3" t="s">
        <v>6673</v>
      </c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</row>
    <row r="145" spans="1:54" ht="15.75" customHeight="1" x14ac:dyDescent="0.25">
      <c r="A145" t="s">
        <v>1796</v>
      </c>
      <c r="B145" s="17">
        <v>43488</v>
      </c>
      <c r="C145" s="17">
        <v>32177</v>
      </c>
      <c r="D145" s="21">
        <v>37</v>
      </c>
      <c r="E145" s="12" t="str">
        <f t="shared" si="13"/>
        <v>[30-40[ ans</v>
      </c>
      <c r="F145" s="3" t="s">
        <v>48</v>
      </c>
      <c r="G145" s="3" t="s">
        <v>40</v>
      </c>
      <c r="H145" s="4"/>
      <c r="I145" s="4"/>
      <c r="J145" s="3" t="s">
        <v>41</v>
      </c>
      <c r="K145" s="3" t="s">
        <v>71</v>
      </c>
      <c r="L145" s="3" t="s">
        <v>6047</v>
      </c>
      <c r="M145" s="3" t="s">
        <v>43</v>
      </c>
      <c r="N145" s="3" t="s">
        <v>6062</v>
      </c>
      <c r="O145" s="3" t="s">
        <v>262</v>
      </c>
      <c r="P145" s="3" t="s">
        <v>262</v>
      </c>
      <c r="Q145" s="3" t="s">
        <v>6033</v>
      </c>
      <c r="R145" s="3" t="s">
        <v>5826</v>
      </c>
      <c r="S145" s="3" t="s">
        <v>5827</v>
      </c>
      <c r="T145" s="3" t="s">
        <v>45</v>
      </c>
      <c r="U145" s="3" t="s">
        <v>84</v>
      </c>
      <c r="V145" s="3" t="s">
        <v>6057</v>
      </c>
      <c r="W145" s="3" t="s">
        <v>62</v>
      </c>
      <c r="X145" s="19"/>
      <c r="Y145" s="19"/>
      <c r="Z145" s="19"/>
      <c r="AA145" s="37"/>
      <c r="AB145" s="3" t="s">
        <v>47</v>
      </c>
      <c r="AC145" s="3">
        <v>0</v>
      </c>
      <c r="AD145" s="3" t="s">
        <v>6673</v>
      </c>
      <c r="AE145" s="3" t="s">
        <v>6673</v>
      </c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</row>
    <row r="146" spans="1:54" ht="15.75" customHeight="1" x14ac:dyDescent="0.25">
      <c r="A146" t="s">
        <v>1799</v>
      </c>
      <c r="B146" s="17">
        <v>43488</v>
      </c>
      <c r="C146" s="17">
        <v>32833</v>
      </c>
      <c r="D146" s="21">
        <v>36</v>
      </c>
      <c r="E146" s="12" t="str">
        <f t="shared" si="13"/>
        <v>[30-40[ ans</v>
      </c>
      <c r="F146" s="3" t="s">
        <v>48</v>
      </c>
      <c r="G146" s="3" t="s">
        <v>55</v>
      </c>
      <c r="H146" s="4"/>
      <c r="I146" s="4"/>
      <c r="J146" s="3" t="s">
        <v>41</v>
      </c>
      <c r="K146" s="3" t="s">
        <v>263</v>
      </c>
      <c r="L146" s="3" t="s">
        <v>6050</v>
      </c>
      <c r="M146" s="3" t="s">
        <v>157</v>
      </c>
      <c r="N146" s="3" t="s">
        <v>6062</v>
      </c>
      <c r="O146" s="3" t="s">
        <v>169</v>
      </c>
      <c r="P146" s="3" t="s">
        <v>169</v>
      </c>
      <c r="Q146" s="3" t="s">
        <v>6034</v>
      </c>
      <c r="R146" s="3" t="s">
        <v>5624</v>
      </c>
      <c r="S146" s="3" t="s">
        <v>5625</v>
      </c>
      <c r="T146" s="3" t="s">
        <v>45</v>
      </c>
      <c r="U146" s="3" t="s">
        <v>39</v>
      </c>
      <c r="V146" s="3" t="s">
        <v>6053</v>
      </c>
      <c r="W146" s="3" t="s">
        <v>62</v>
      </c>
      <c r="X146" s="19"/>
      <c r="Y146" s="19"/>
      <c r="Z146" s="19"/>
      <c r="AA146" s="37"/>
      <c r="AB146" s="3" t="s">
        <v>47</v>
      </c>
      <c r="AC146" s="3">
        <v>0</v>
      </c>
      <c r="AD146" s="3" t="s">
        <v>6673</v>
      </c>
      <c r="AE146" s="3" t="s">
        <v>6673</v>
      </c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</row>
    <row r="147" spans="1:54" ht="15.75" customHeight="1" x14ac:dyDescent="0.25">
      <c r="A147" t="s">
        <v>1801</v>
      </c>
      <c r="B147" s="17">
        <v>43488</v>
      </c>
      <c r="C147" s="17">
        <v>27595</v>
      </c>
      <c r="D147" s="21">
        <v>50</v>
      </c>
      <c r="E147" s="12" t="str">
        <f t="shared" si="13"/>
        <v>[50-60 [ ans</v>
      </c>
      <c r="F147" s="3" t="s">
        <v>54</v>
      </c>
      <c r="G147" s="3" t="s">
        <v>40</v>
      </c>
      <c r="H147" s="4"/>
      <c r="I147" s="4"/>
      <c r="J147" s="3" t="s">
        <v>49</v>
      </c>
      <c r="K147" s="3" t="s">
        <v>264</v>
      </c>
      <c r="L147" s="3" t="s">
        <v>6044</v>
      </c>
      <c r="M147" s="3" t="s">
        <v>43</v>
      </c>
      <c r="N147" s="3" t="s">
        <v>6062</v>
      </c>
      <c r="O147" s="3" t="s">
        <v>165</v>
      </c>
      <c r="P147" s="3" t="s">
        <v>165</v>
      </c>
      <c r="Q147" s="3" t="s">
        <v>6033</v>
      </c>
      <c r="R147" s="3" t="s">
        <v>5584</v>
      </c>
      <c r="S147" s="3" t="s">
        <v>5585</v>
      </c>
      <c r="T147" s="3" t="s">
        <v>45</v>
      </c>
      <c r="U147" s="3" t="s">
        <v>39</v>
      </c>
      <c r="V147" s="3" t="s">
        <v>6053</v>
      </c>
      <c r="W147" s="3" t="s">
        <v>62</v>
      </c>
      <c r="X147" s="19"/>
      <c r="Y147" s="19"/>
      <c r="Z147" s="19"/>
      <c r="AA147" s="37"/>
      <c r="AB147" s="3" t="s">
        <v>47</v>
      </c>
      <c r="AC147" s="3">
        <v>0</v>
      </c>
      <c r="AD147" s="3" t="s">
        <v>6673</v>
      </c>
      <c r="AE147" s="3" t="s">
        <v>6673</v>
      </c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</row>
    <row r="148" spans="1:54" ht="15.75" customHeight="1" x14ac:dyDescent="0.25">
      <c r="A148" t="s">
        <v>1803</v>
      </c>
      <c r="B148" s="17">
        <v>43488</v>
      </c>
      <c r="C148" s="17">
        <v>34175</v>
      </c>
      <c r="D148" s="21">
        <v>32</v>
      </c>
      <c r="E148" s="12" t="str">
        <f t="shared" si="13"/>
        <v>[30-40[ ans</v>
      </c>
      <c r="F148" s="3" t="s">
        <v>39</v>
      </c>
      <c r="G148" s="3" t="s">
        <v>55</v>
      </c>
      <c r="H148" s="4"/>
      <c r="I148" s="4"/>
      <c r="J148" s="3" t="s">
        <v>41</v>
      </c>
      <c r="K148" s="3" t="s">
        <v>265</v>
      </c>
      <c r="L148" s="3" t="s">
        <v>6051</v>
      </c>
      <c r="M148" s="3" t="s">
        <v>157</v>
      </c>
      <c r="N148" s="3" t="s">
        <v>6062</v>
      </c>
      <c r="O148" s="3" t="s">
        <v>266</v>
      </c>
      <c r="P148" s="3" t="s">
        <v>169</v>
      </c>
      <c r="Q148" s="3" t="s">
        <v>6034</v>
      </c>
      <c r="R148" s="3" t="s">
        <v>5624</v>
      </c>
      <c r="S148" s="3" t="s">
        <v>5625</v>
      </c>
      <c r="T148" s="3" t="s">
        <v>45</v>
      </c>
      <c r="U148" s="3" t="s">
        <v>58</v>
      </c>
      <c r="V148" s="3" t="s">
        <v>6055</v>
      </c>
      <c r="W148" s="3" t="s">
        <v>62</v>
      </c>
      <c r="X148" s="19"/>
      <c r="Y148" s="19"/>
      <c r="Z148" s="19"/>
      <c r="AA148" s="37"/>
      <c r="AB148" s="3" t="s">
        <v>47</v>
      </c>
      <c r="AC148" s="3">
        <v>0</v>
      </c>
      <c r="AD148" s="3" t="s">
        <v>6673</v>
      </c>
      <c r="AE148" s="3" t="s">
        <v>6673</v>
      </c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</row>
    <row r="149" spans="1:54" ht="15.75" customHeight="1" x14ac:dyDescent="0.25">
      <c r="A149" t="s">
        <v>1805</v>
      </c>
      <c r="B149" s="17">
        <v>43488</v>
      </c>
      <c r="C149" s="17">
        <v>30258</v>
      </c>
      <c r="D149" s="21">
        <v>43</v>
      </c>
      <c r="E149" s="12" t="str">
        <f t="shared" si="13"/>
        <v>[40-50 [ ans</v>
      </c>
      <c r="F149" s="3" t="s">
        <v>54</v>
      </c>
      <c r="G149" s="3" t="s">
        <v>40</v>
      </c>
      <c r="H149" s="4"/>
      <c r="I149" s="4"/>
      <c r="J149" s="3" t="s">
        <v>49</v>
      </c>
      <c r="K149" s="3" t="s">
        <v>71</v>
      </c>
      <c r="L149" s="3" t="s">
        <v>6047</v>
      </c>
      <c r="M149" s="3" t="s">
        <v>114</v>
      </c>
      <c r="N149" s="3" t="s">
        <v>6062</v>
      </c>
      <c r="O149" s="3" t="s">
        <v>115</v>
      </c>
      <c r="P149" s="3" t="s">
        <v>115</v>
      </c>
      <c r="Q149" s="3" t="s">
        <v>6031</v>
      </c>
      <c r="R149" s="3" t="s">
        <v>5604</v>
      </c>
      <c r="S149" s="3" t="s">
        <v>5605</v>
      </c>
      <c r="T149" s="3" t="s">
        <v>45</v>
      </c>
      <c r="U149" s="3" t="s">
        <v>39</v>
      </c>
      <c r="V149" s="3" t="s">
        <v>6053</v>
      </c>
      <c r="W149" s="3" t="s">
        <v>62</v>
      </c>
      <c r="X149" s="19"/>
      <c r="Y149" s="19"/>
      <c r="Z149" s="19"/>
      <c r="AA149" s="37"/>
      <c r="AB149" s="3" t="s">
        <v>47</v>
      </c>
      <c r="AC149" s="3">
        <v>0</v>
      </c>
      <c r="AD149" s="3" t="s">
        <v>6673</v>
      </c>
      <c r="AE149" s="3" t="s">
        <v>6673</v>
      </c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</row>
    <row r="150" spans="1:54" ht="15.75" customHeight="1" x14ac:dyDescent="0.25">
      <c r="A150" t="s">
        <v>1808</v>
      </c>
      <c r="B150" s="17">
        <v>43488</v>
      </c>
      <c r="C150" s="17">
        <v>32771</v>
      </c>
      <c r="D150" s="21">
        <v>36</v>
      </c>
      <c r="E150" s="12" t="str">
        <f t="shared" si="13"/>
        <v>[30-40[ ans</v>
      </c>
      <c r="F150" s="3" t="s">
        <v>48</v>
      </c>
      <c r="G150" s="3" t="s">
        <v>40</v>
      </c>
      <c r="H150" s="4"/>
      <c r="I150" s="4"/>
      <c r="J150" s="3" t="s">
        <v>41</v>
      </c>
      <c r="K150" s="3" t="s">
        <v>267</v>
      </c>
      <c r="L150" s="3" t="s">
        <v>6048</v>
      </c>
      <c r="M150" s="3" t="s">
        <v>157</v>
      </c>
      <c r="N150" s="3" t="s">
        <v>6062</v>
      </c>
      <c r="O150" s="3" t="s">
        <v>268</v>
      </c>
      <c r="P150" s="3" t="s">
        <v>169</v>
      </c>
      <c r="Q150" s="3" t="s">
        <v>6034</v>
      </c>
      <c r="R150" s="3" t="s">
        <v>5624</v>
      </c>
      <c r="S150" s="3" t="s">
        <v>5625</v>
      </c>
      <c r="T150" s="3" t="s">
        <v>45</v>
      </c>
      <c r="U150" s="3" t="s">
        <v>39</v>
      </c>
      <c r="V150" s="3" t="s">
        <v>6053</v>
      </c>
      <c r="W150" s="3" t="s">
        <v>46</v>
      </c>
      <c r="X150" s="17">
        <v>42758</v>
      </c>
      <c r="Y150" s="3">
        <f t="shared" ref="Y150:Y151" si="15">IF((B150-X150&lt;=365)*(B150-X150&gt;0),0,(YEAR(B150)-YEAR(X150)))</f>
        <v>2</v>
      </c>
      <c r="Z150" s="3" t="str">
        <f>IF((B150-X150&lt;=365)*(B150-X150&gt;0),INT(12*(B150-X150)/365) &amp; " Mois",(YEAR(B150)-YEAR(X150)) &amp; " an (s)")</f>
        <v>2 an (s)</v>
      </c>
      <c r="AA150" s="37"/>
      <c r="AB150" s="3" t="s">
        <v>47</v>
      </c>
      <c r="AC150" s="3">
        <v>0</v>
      </c>
      <c r="AD150" s="3" t="s">
        <v>6673</v>
      </c>
      <c r="AE150" s="3" t="s">
        <v>6673</v>
      </c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</row>
    <row r="151" spans="1:54" ht="15.75" customHeight="1" x14ac:dyDescent="0.25">
      <c r="A151" t="s">
        <v>1810</v>
      </c>
      <c r="B151" s="17">
        <v>43488</v>
      </c>
      <c r="C151" s="17">
        <v>28472</v>
      </c>
      <c r="D151" s="21">
        <v>48</v>
      </c>
      <c r="E151" s="12" t="str">
        <f t="shared" si="13"/>
        <v>[40-50 [ ans</v>
      </c>
      <c r="F151" s="3" t="s">
        <v>269</v>
      </c>
      <c r="G151" s="3" t="s">
        <v>40</v>
      </c>
      <c r="H151" s="4"/>
      <c r="I151" s="4"/>
      <c r="J151" s="3" t="s">
        <v>41</v>
      </c>
      <c r="K151" s="3" t="s">
        <v>134</v>
      </c>
      <c r="L151" s="3" t="s">
        <v>6049</v>
      </c>
      <c r="M151" s="3" t="s">
        <v>43</v>
      </c>
      <c r="N151" s="3" t="s">
        <v>6062</v>
      </c>
      <c r="O151" s="3" t="s">
        <v>244</v>
      </c>
      <c r="P151" s="3" t="s">
        <v>139</v>
      </c>
      <c r="Q151" s="3" t="s">
        <v>6033</v>
      </c>
      <c r="R151" s="3" t="s">
        <v>5622</v>
      </c>
      <c r="S151" s="3" t="s">
        <v>5623</v>
      </c>
      <c r="T151" s="3" t="s">
        <v>45</v>
      </c>
      <c r="U151" s="3" t="s">
        <v>39</v>
      </c>
      <c r="V151" s="3" t="s">
        <v>6053</v>
      </c>
      <c r="W151" s="3" t="s">
        <v>46</v>
      </c>
      <c r="X151" s="17">
        <v>43123</v>
      </c>
      <c r="Y151" s="3">
        <f t="shared" si="15"/>
        <v>0</v>
      </c>
      <c r="Z151" s="3" t="str">
        <f>IF((B151-X151&lt;=365)*(B151-X151&gt;0),INT(12*(B151-X151)/365) &amp; " Mois",(YEAR(B151)-YEAR(X151)) &amp; " an (s)")</f>
        <v>12 Mois</v>
      </c>
      <c r="AA151" s="37"/>
      <c r="AB151" s="3" t="s">
        <v>47</v>
      </c>
      <c r="AC151" s="3">
        <v>0</v>
      </c>
      <c r="AD151" s="3" t="s">
        <v>6673</v>
      </c>
      <c r="AE151" s="3" t="s">
        <v>6673</v>
      </c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</row>
    <row r="152" spans="1:54" ht="15.75" customHeight="1" x14ac:dyDescent="0.25">
      <c r="A152" t="s">
        <v>1812</v>
      </c>
      <c r="B152" s="17">
        <v>43488</v>
      </c>
      <c r="C152" s="17">
        <v>36110</v>
      </c>
      <c r="D152" s="21">
        <v>27</v>
      </c>
      <c r="E152" s="12" t="str">
        <f t="shared" si="13"/>
        <v>[20-30[ ans</v>
      </c>
      <c r="F152" s="3" t="s">
        <v>54</v>
      </c>
      <c r="G152" s="3" t="s">
        <v>40</v>
      </c>
      <c r="H152" s="4"/>
      <c r="I152" s="4"/>
      <c r="J152" s="3" t="s">
        <v>41</v>
      </c>
      <c r="K152" s="3" t="s">
        <v>270</v>
      </c>
      <c r="L152" s="3" t="s">
        <v>286</v>
      </c>
      <c r="M152" s="3" t="s">
        <v>43</v>
      </c>
      <c r="N152" s="3" t="s">
        <v>6062</v>
      </c>
      <c r="O152" s="3" t="s">
        <v>271</v>
      </c>
      <c r="P152" s="3" t="s">
        <v>271</v>
      </c>
      <c r="Q152" s="3" t="s">
        <v>6033</v>
      </c>
      <c r="R152" s="3" t="s">
        <v>5596</v>
      </c>
      <c r="S152" s="3" t="s">
        <v>5597</v>
      </c>
      <c r="T152" s="3" t="s">
        <v>45</v>
      </c>
      <c r="U152" s="3" t="s">
        <v>58</v>
      </c>
      <c r="V152" s="3" t="s">
        <v>6055</v>
      </c>
      <c r="W152" s="3" t="s">
        <v>62</v>
      </c>
      <c r="X152" s="19"/>
      <c r="Y152" s="19"/>
      <c r="Z152" s="19"/>
      <c r="AA152" s="37"/>
      <c r="AB152" s="3" t="s">
        <v>47</v>
      </c>
      <c r="AC152" s="3">
        <v>0</v>
      </c>
      <c r="AD152" s="3" t="s">
        <v>6673</v>
      </c>
      <c r="AE152" s="3" t="s">
        <v>6673</v>
      </c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</row>
    <row r="153" spans="1:54" ht="15.75" customHeight="1" x14ac:dyDescent="0.25">
      <c r="A153" t="s">
        <v>1815</v>
      </c>
      <c r="B153" s="17">
        <v>43488</v>
      </c>
      <c r="C153" s="17">
        <v>35635</v>
      </c>
      <c r="D153" s="21">
        <v>28</v>
      </c>
      <c r="E153" s="12" t="str">
        <f t="shared" si="13"/>
        <v>[20-30[ ans</v>
      </c>
      <c r="F153" s="3" t="s">
        <v>39</v>
      </c>
      <c r="G153" s="3" t="s">
        <v>55</v>
      </c>
      <c r="H153" s="4"/>
      <c r="I153" s="4"/>
      <c r="J153" s="3" t="s">
        <v>41</v>
      </c>
      <c r="K153" s="3" t="s">
        <v>272</v>
      </c>
      <c r="L153" s="3" t="s">
        <v>6048</v>
      </c>
      <c r="M153" s="3" t="s">
        <v>157</v>
      </c>
      <c r="N153" s="3" t="s">
        <v>6062</v>
      </c>
      <c r="O153" s="3" t="s">
        <v>273</v>
      </c>
      <c r="P153" s="3" t="s">
        <v>169</v>
      </c>
      <c r="Q153" s="3" t="s">
        <v>6034</v>
      </c>
      <c r="R153" s="3" t="s">
        <v>5624</v>
      </c>
      <c r="S153" s="3" t="s">
        <v>5625</v>
      </c>
      <c r="T153" s="3" t="s">
        <v>45</v>
      </c>
      <c r="U153" s="3" t="s">
        <v>84</v>
      </c>
      <c r="V153" s="3" t="s">
        <v>6057</v>
      </c>
      <c r="W153" s="3" t="s">
        <v>62</v>
      </c>
      <c r="X153" s="19"/>
      <c r="Y153" s="19"/>
      <c r="Z153" s="19"/>
      <c r="AA153" s="37"/>
      <c r="AB153" s="3" t="s">
        <v>47</v>
      </c>
      <c r="AC153" s="3">
        <v>0</v>
      </c>
      <c r="AD153" s="3" t="s">
        <v>6673</v>
      </c>
      <c r="AE153" s="3" t="s">
        <v>6673</v>
      </c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</row>
    <row r="154" spans="1:54" ht="15.75" customHeight="1" x14ac:dyDescent="0.25">
      <c r="A154" t="s">
        <v>1818</v>
      </c>
      <c r="B154" s="17">
        <v>43488</v>
      </c>
      <c r="C154" s="17">
        <v>36843</v>
      </c>
      <c r="D154" s="21">
        <v>25</v>
      </c>
      <c r="E154" s="12" t="str">
        <f t="shared" si="13"/>
        <v>[20-30[ ans</v>
      </c>
      <c r="F154" s="3" t="s">
        <v>54</v>
      </c>
      <c r="G154" s="3" t="s">
        <v>40</v>
      </c>
      <c r="H154" s="4"/>
      <c r="I154" s="4"/>
      <c r="J154" s="3" t="s">
        <v>41</v>
      </c>
      <c r="K154" s="3" t="s">
        <v>79</v>
      </c>
      <c r="L154" s="3" t="s">
        <v>6048</v>
      </c>
      <c r="M154" s="3" t="s">
        <v>51</v>
      </c>
      <c r="N154" s="3" t="s">
        <v>6062</v>
      </c>
      <c r="O154" s="3" t="s">
        <v>274</v>
      </c>
      <c r="P154" s="3" t="s">
        <v>274</v>
      </c>
      <c r="Q154" s="3" t="s">
        <v>6033</v>
      </c>
      <c r="R154" s="3" t="s">
        <v>5614</v>
      </c>
      <c r="S154" s="3" t="s">
        <v>5615</v>
      </c>
      <c r="T154" s="3" t="s">
        <v>45</v>
      </c>
      <c r="U154" s="3" t="s">
        <v>58</v>
      </c>
      <c r="V154" s="3" t="s">
        <v>6055</v>
      </c>
      <c r="W154" s="3" t="s">
        <v>62</v>
      </c>
      <c r="X154" s="19"/>
      <c r="Y154" s="19"/>
      <c r="Z154" s="19"/>
      <c r="AA154" s="39">
        <v>13.6</v>
      </c>
      <c r="AB154" s="3" t="s">
        <v>47</v>
      </c>
      <c r="AC154" s="3">
        <v>0</v>
      </c>
      <c r="AD154" s="3" t="s">
        <v>6673</v>
      </c>
      <c r="AE154" s="3" t="s">
        <v>6673</v>
      </c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</row>
    <row r="155" spans="1:54" ht="15.75" customHeight="1" x14ac:dyDescent="0.25">
      <c r="A155" t="s">
        <v>1820</v>
      </c>
      <c r="B155" s="17">
        <v>43488</v>
      </c>
      <c r="C155" s="17">
        <v>34957</v>
      </c>
      <c r="D155" s="21">
        <v>30</v>
      </c>
      <c r="E155" s="12" t="str">
        <f t="shared" si="13"/>
        <v>[30-40[ ans</v>
      </c>
      <c r="F155" s="3" t="s">
        <v>54</v>
      </c>
      <c r="G155" s="3" t="s">
        <v>40</v>
      </c>
      <c r="H155" s="4"/>
      <c r="I155" s="4"/>
      <c r="J155" s="3" t="s">
        <v>41</v>
      </c>
      <c r="K155" s="3" t="s">
        <v>275</v>
      </c>
      <c r="L155" s="3" t="s">
        <v>6043</v>
      </c>
      <c r="M155" s="3" t="s">
        <v>51</v>
      </c>
      <c r="N155" s="3" t="s">
        <v>6062</v>
      </c>
      <c r="O155" s="3" t="s">
        <v>274</v>
      </c>
      <c r="P155" s="3" t="s">
        <v>274</v>
      </c>
      <c r="Q155" s="3" t="s">
        <v>6033</v>
      </c>
      <c r="R155" s="3" t="s">
        <v>5614</v>
      </c>
      <c r="S155" s="3" t="s">
        <v>5615</v>
      </c>
      <c r="T155" s="3" t="s">
        <v>45</v>
      </c>
      <c r="U155" s="3" t="s">
        <v>58</v>
      </c>
      <c r="V155" s="3" t="s">
        <v>6055</v>
      </c>
      <c r="W155" s="3" t="s">
        <v>62</v>
      </c>
      <c r="X155" s="19"/>
      <c r="Y155" s="19"/>
      <c r="Z155" s="19"/>
      <c r="AA155" s="39">
        <v>13</v>
      </c>
      <c r="AB155" s="3" t="s">
        <v>47</v>
      </c>
      <c r="AC155" s="3">
        <v>0</v>
      </c>
      <c r="AD155" s="3" t="s">
        <v>6673</v>
      </c>
      <c r="AE155" s="3" t="s">
        <v>6673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</row>
    <row r="156" spans="1:54" ht="15.75" customHeight="1" x14ac:dyDescent="0.25">
      <c r="A156" t="s">
        <v>1822</v>
      </c>
      <c r="B156" s="17">
        <v>43488</v>
      </c>
      <c r="C156" s="17">
        <v>32441</v>
      </c>
      <c r="D156" s="21">
        <v>37</v>
      </c>
      <c r="E156" s="12" t="str">
        <f t="shared" si="13"/>
        <v>[30-40[ ans</v>
      </c>
      <c r="F156" s="3" t="s">
        <v>48</v>
      </c>
      <c r="G156" s="3" t="s">
        <v>40</v>
      </c>
      <c r="H156" s="4"/>
      <c r="I156" s="4"/>
      <c r="J156" s="3" t="s">
        <v>41</v>
      </c>
      <c r="K156" s="3" t="s">
        <v>276</v>
      </c>
      <c r="L156" s="3" t="s">
        <v>6044</v>
      </c>
      <c r="M156" s="3" t="s">
        <v>51</v>
      </c>
      <c r="N156" s="3" t="s">
        <v>6062</v>
      </c>
      <c r="O156" s="3" t="s">
        <v>277</v>
      </c>
      <c r="P156" s="3" t="s">
        <v>274</v>
      </c>
      <c r="Q156" s="3" t="s">
        <v>6033</v>
      </c>
      <c r="R156" s="3" t="s">
        <v>5614</v>
      </c>
      <c r="S156" s="3" t="s">
        <v>5615</v>
      </c>
      <c r="T156" s="3" t="s">
        <v>45</v>
      </c>
      <c r="U156" s="3" t="s">
        <v>84</v>
      </c>
      <c r="V156" s="3" t="s">
        <v>6057</v>
      </c>
      <c r="W156" s="3" t="s">
        <v>46</v>
      </c>
      <c r="X156" s="17">
        <v>42370</v>
      </c>
      <c r="Y156" s="3">
        <f>IF((B156-X156&lt;=365)*(B156-X156&gt;0),0,(YEAR(B156)-YEAR(X156)))</f>
        <v>3</v>
      </c>
      <c r="Z156" s="3" t="str">
        <f>IF((B156-X156&lt;=365)*(B156-X156&gt;0),INT(12*(B156-X156)/365) &amp; " Mois",(YEAR(B156)-YEAR(X156)) &amp; " an (s)")</f>
        <v>3 an (s)</v>
      </c>
      <c r="AA156" s="39">
        <v>15</v>
      </c>
      <c r="AB156" s="3" t="s">
        <v>47</v>
      </c>
      <c r="AC156" s="3">
        <v>0</v>
      </c>
      <c r="AD156" s="3" t="s">
        <v>6673</v>
      </c>
      <c r="AE156" s="3" t="s">
        <v>6673</v>
      </c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</row>
    <row r="157" spans="1:54" ht="15.75" customHeight="1" x14ac:dyDescent="0.25">
      <c r="A157" t="s">
        <v>1825</v>
      </c>
      <c r="B157" s="17">
        <v>43488</v>
      </c>
      <c r="C157" s="17">
        <v>34236</v>
      </c>
      <c r="D157" s="21">
        <v>32</v>
      </c>
      <c r="E157" s="12" t="str">
        <f t="shared" si="13"/>
        <v>[30-40[ ans</v>
      </c>
      <c r="F157" s="3" t="s">
        <v>48</v>
      </c>
      <c r="G157" s="3" t="s">
        <v>40</v>
      </c>
      <c r="H157" s="4"/>
      <c r="I157" s="4"/>
      <c r="J157" s="3" t="s">
        <v>41</v>
      </c>
      <c r="K157" s="3" t="s">
        <v>79</v>
      </c>
      <c r="L157" s="3" t="s">
        <v>6048</v>
      </c>
      <c r="M157" s="3" t="s">
        <v>43</v>
      </c>
      <c r="N157" s="3" t="s">
        <v>6062</v>
      </c>
      <c r="O157" s="3" t="s">
        <v>271</v>
      </c>
      <c r="P157" s="3" t="s">
        <v>271</v>
      </c>
      <c r="Q157" s="3" t="s">
        <v>6033</v>
      </c>
      <c r="R157" s="3" t="s">
        <v>5596</v>
      </c>
      <c r="S157" s="3" t="s">
        <v>5597</v>
      </c>
      <c r="T157" s="3" t="s">
        <v>45</v>
      </c>
      <c r="U157" s="3" t="s">
        <v>58</v>
      </c>
      <c r="V157" s="3" t="s">
        <v>6055</v>
      </c>
      <c r="W157" s="3" t="s">
        <v>62</v>
      </c>
      <c r="X157" s="19"/>
      <c r="Y157" s="19"/>
      <c r="Z157" s="19"/>
      <c r="AA157" s="39">
        <v>14</v>
      </c>
      <c r="AB157" s="3" t="s">
        <v>47</v>
      </c>
      <c r="AC157" s="3">
        <v>0</v>
      </c>
      <c r="AD157" s="3" t="s">
        <v>6673</v>
      </c>
      <c r="AE157" s="3" t="s">
        <v>6673</v>
      </c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</row>
    <row r="158" spans="1:54" ht="15.75" customHeight="1" x14ac:dyDescent="0.25">
      <c r="A158" t="s">
        <v>1827</v>
      </c>
      <c r="B158" s="17">
        <v>43488</v>
      </c>
      <c r="C158" s="17">
        <v>36329</v>
      </c>
      <c r="D158" s="21">
        <v>26</v>
      </c>
      <c r="E158" s="12" t="str">
        <f t="shared" si="13"/>
        <v>[20-30[ ans</v>
      </c>
      <c r="F158" s="3" t="s">
        <v>39</v>
      </c>
      <c r="G158" s="3" t="s">
        <v>40</v>
      </c>
      <c r="H158" s="4"/>
      <c r="I158" s="4"/>
      <c r="J158" s="3" t="s">
        <v>41</v>
      </c>
      <c r="K158" s="3" t="s">
        <v>134</v>
      </c>
      <c r="L158" s="3" t="s">
        <v>6049</v>
      </c>
      <c r="M158" s="3" t="s">
        <v>51</v>
      </c>
      <c r="N158" s="3" t="s">
        <v>6062</v>
      </c>
      <c r="O158" s="3" t="s">
        <v>64</v>
      </c>
      <c r="P158" s="3" t="s">
        <v>6786</v>
      </c>
      <c r="Q158" s="3" t="s">
        <v>6787</v>
      </c>
      <c r="R158" s="3"/>
      <c r="S158" s="3"/>
      <c r="T158" s="3" t="s">
        <v>45</v>
      </c>
      <c r="U158" s="3" t="s">
        <v>39</v>
      </c>
      <c r="V158" s="3" t="s">
        <v>6053</v>
      </c>
      <c r="W158" s="3" t="s">
        <v>46</v>
      </c>
      <c r="X158" s="17">
        <v>43282</v>
      </c>
      <c r="Y158" s="3">
        <f t="shared" ref="Y158:Y160" si="16">IF((B158-X158&lt;=365)*(B158-X158&gt;0),0,(YEAR(B158)-YEAR(X158)))</f>
        <v>0</v>
      </c>
      <c r="Z158" s="3" t="str">
        <f>IF((B158-X158&lt;=365)*(B158-X158&gt;0),INT(12*(B158-X158)/365) &amp; " Mois",(YEAR(B158)-YEAR(X158)) &amp; " an (s)")</f>
        <v>6 Mois</v>
      </c>
      <c r="AA158" s="37"/>
      <c r="AB158" s="3" t="s">
        <v>47</v>
      </c>
      <c r="AC158" s="3">
        <v>0</v>
      </c>
      <c r="AD158" s="3" t="s">
        <v>6673</v>
      </c>
      <c r="AE158" s="3" t="s">
        <v>6673</v>
      </c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</row>
    <row r="159" spans="1:54" ht="15.75" customHeight="1" x14ac:dyDescent="0.25">
      <c r="A159" t="s">
        <v>1829</v>
      </c>
      <c r="B159" s="17">
        <v>43488</v>
      </c>
      <c r="C159" s="17">
        <v>33240</v>
      </c>
      <c r="D159" s="21">
        <v>34</v>
      </c>
      <c r="E159" s="12" t="str">
        <f t="shared" si="13"/>
        <v>[30-40[ ans</v>
      </c>
      <c r="F159" s="3" t="s">
        <v>48</v>
      </c>
      <c r="G159" s="3" t="s">
        <v>40</v>
      </c>
      <c r="H159" s="4"/>
      <c r="I159" s="4"/>
      <c r="J159" s="3" t="s">
        <v>49</v>
      </c>
      <c r="K159" s="3" t="s">
        <v>71</v>
      </c>
      <c r="L159" s="3" t="s">
        <v>6047</v>
      </c>
      <c r="M159" s="3" t="s">
        <v>157</v>
      </c>
      <c r="N159" s="3" t="s">
        <v>6062</v>
      </c>
      <c r="O159" s="3" t="s">
        <v>278</v>
      </c>
      <c r="P159" s="3" t="s">
        <v>169</v>
      </c>
      <c r="Q159" s="3" t="s">
        <v>6034</v>
      </c>
      <c r="R159" s="3" t="s">
        <v>5624</v>
      </c>
      <c r="S159" s="3" t="s">
        <v>5625</v>
      </c>
      <c r="T159" s="3" t="s">
        <v>45</v>
      </c>
      <c r="U159" s="3" t="s">
        <v>39</v>
      </c>
      <c r="V159" s="3" t="s">
        <v>6053</v>
      </c>
      <c r="W159" s="3" t="s">
        <v>46</v>
      </c>
      <c r="X159" s="17">
        <v>43160</v>
      </c>
      <c r="Y159" s="3">
        <f t="shared" si="16"/>
        <v>0</v>
      </c>
      <c r="Z159" s="3" t="str">
        <f>IF((B159-X159&lt;=365)*(B159-X159&gt;0),INT(12*(B159-X159)/365) &amp; " Mois",(YEAR(B159)-YEAR(X159)) &amp; " an (s)")</f>
        <v>10 Mois</v>
      </c>
      <c r="AA159" s="37"/>
      <c r="AB159" s="3" t="s">
        <v>47</v>
      </c>
      <c r="AC159" s="3">
        <v>0</v>
      </c>
      <c r="AD159" s="3" t="s">
        <v>6673</v>
      </c>
      <c r="AE159" s="3" t="s">
        <v>6673</v>
      </c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</row>
    <row r="160" spans="1:54" ht="15.75" customHeight="1" x14ac:dyDescent="0.25">
      <c r="A160" t="s">
        <v>1831</v>
      </c>
      <c r="B160" s="17">
        <v>43488</v>
      </c>
      <c r="C160" s="17">
        <v>29902</v>
      </c>
      <c r="D160" s="21">
        <v>44</v>
      </c>
      <c r="E160" s="12" t="str">
        <f t="shared" si="13"/>
        <v>[40-50 [ ans</v>
      </c>
      <c r="F160" s="3" t="s">
        <v>48</v>
      </c>
      <c r="G160" s="3" t="s">
        <v>55</v>
      </c>
      <c r="H160" s="4"/>
      <c r="I160" s="4"/>
      <c r="J160" s="3" t="s">
        <v>41</v>
      </c>
      <c r="K160" s="3" t="s">
        <v>279</v>
      </c>
      <c r="L160" s="3" t="s">
        <v>6044</v>
      </c>
      <c r="M160" s="3" t="s">
        <v>43</v>
      </c>
      <c r="N160" s="3" t="s">
        <v>6062</v>
      </c>
      <c r="O160" s="3" t="s">
        <v>271</v>
      </c>
      <c r="P160" s="3" t="s">
        <v>271</v>
      </c>
      <c r="Q160" s="3" t="s">
        <v>6033</v>
      </c>
      <c r="R160" s="3" t="s">
        <v>5596</v>
      </c>
      <c r="S160" s="3" t="s">
        <v>5597</v>
      </c>
      <c r="T160" s="3" t="s">
        <v>45</v>
      </c>
      <c r="U160" s="3" t="s">
        <v>84</v>
      </c>
      <c r="V160" s="3" t="s">
        <v>6057</v>
      </c>
      <c r="W160" s="3" t="s">
        <v>46</v>
      </c>
      <c r="X160" s="17">
        <v>43374</v>
      </c>
      <c r="Y160" s="3">
        <f t="shared" si="16"/>
        <v>0</v>
      </c>
      <c r="Z160" s="3" t="str">
        <f>IF((B160-X160&lt;=365)*(B160-X160&gt;0),INT(12*(B160-X160)/365) &amp; " Mois",(YEAR(B160)-YEAR(X160)) &amp; " an (s)")</f>
        <v>3 Mois</v>
      </c>
      <c r="AA160" s="37"/>
      <c r="AB160" s="3" t="s">
        <v>47</v>
      </c>
      <c r="AC160" s="3">
        <v>0</v>
      </c>
      <c r="AD160" s="3" t="s">
        <v>6673</v>
      </c>
      <c r="AE160" s="3" t="s">
        <v>6673</v>
      </c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</row>
    <row r="161" spans="1:54" ht="15.75" customHeight="1" x14ac:dyDescent="0.25">
      <c r="A161" t="s">
        <v>1833</v>
      </c>
      <c r="B161" s="17">
        <v>43488</v>
      </c>
      <c r="C161" s="17">
        <v>32670</v>
      </c>
      <c r="D161" s="21">
        <v>36</v>
      </c>
      <c r="E161" s="12" t="str">
        <f t="shared" si="13"/>
        <v>[30-40[ ans</v>
      </c>
      <c r="F161" s="3" t="s">
        <v>48</v>
      </c>
      <c r="G161" s="3" t="s">
        <v>40</v>
      </c>
      <c r="H161" s="4"/>
      <c r="I161" s="4"/>
      <c r="J161" s="3" t="s">
        <v>49</v>
      </c>
      <c r="K161" s="3" t="s">
        <v>280</v>
      </c>
      <c r="L161" s="3" t="s">
        <v>6047</v>
      </c>
      <c r="M161" s="3" t="s">
        <v>118</v>
      </c>
      <c r="N161" s="3" t="s">
        <v>6696</v>
      </c>
      <c r="O161" s="3" t="s">
        <v>281</v>
      </c>
      <c r="P161" s="3">
        <v>0</v>
      </c>
      <c r="Q161" s="3" t="s">
        <v>5731</v>
      </c>
      <c r="R161" s="3">
        <v>0</v>
      </c>
      <c r="S161" s="3">
        <v>0</v>
      </c>
      <c r="T161" s="3" t="s">
        <v>45</v>
      </c>
      <c r="U161" s="3" t="s">
        <v>282</v>
      </c>
      <c r="V161" s="3" t="s">
        <v>6056</v>
      </c>
      <c r="W161" s="3" t="s">
        <v>62</v>
      </c>
      <c r="X161" s="19"/>
      <c r="Y161" s="19"/>
      <c r="Z161" s="19"/>
      <c r="AA161" s="37"/>
      <c r="AB161" s="3" t="s">
        <v>47</v>
      </c>
      <c r="AC161" s="3">
        <v>0</v>
      </c>
      <c r="AD161" s="3" t="s">
        <v>6673</v>
      </c>
      <c r="AE161" s="3" t="s">
        <v>6673</v>
      </c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</row>
    <row r="162" spans="1:54" ht="15.75" customHeight="1" x14ac:dyDescent="0.25">
      <c r="A162" t="s">
        <v>1834</v>
      </c>
      <c r="B162" s="17">
        <v>43488</v>
      </c>
      <c r="C162" s="17">
        <v>35471</v>
      </c>
      <c r="D162" s="21">
        <v>28</v>
      </c>
      <c r="E162" s="12" t="str">
        <f t="shared" si="13"/>
        <v>[20-30[ ans</v>
      </c>
      <c r="F162" s="3" t="s">
        <v>48</v>
      </c>
      <c r="G162" s="3" t="s">
        <v>55</v>
      </c>
      <c r="H162" s="4"/>
      <c r="I162" s="4"/>
      <c r="J162" s="3" t="s">
        <v>41</v>
      </c>
      <c r="K162" s="3" t="s">
        <v>79</v>
      </c>
      <c r="L162" s="3" t="s">
        <v>6048</v>
      </c>
      <c r="M162" s="3" t="s">
        <v>51</v>
      </c>
      <c r="N162" s="3" t="s">
        <v>6062</v>
      </c>
      <c r="O162" s="3" t="s">
        <v>64</v>
      </c>
      <c r="P162" s="3" t="s">
        <v>6786</v>
      </c>
      <c r="Q162" s="3" t="s">
        <v>6787</v>
      </c>
      <c r="R162" s="3"/>
      <c r="S162" s="3"/>
      <c r="T162" s="3" t="s">
        <v>45</v>
      </c>
      <c r="U162" s="3" t="s">
        <v>58</v>
      </c>
      <c r="V162" s="3" t="s">
        <v>6055</v>
      </c>
      <c r="W162" s="3" t="s">
        <v>62</v>
      </c>
      <c r="X162" s="19"/>
      <c r="Y162" s="19"/>
      <c r="Z162" s="19"/>
      <c r="AA162" s="37"/>
      <c r="AB162" s="3" t="s">
        <v>47</v>
      </c>
      <c r="AC162" s="3">
        <v>0</v>
      </c>
      <c r="AD162" s="3" t="s">
        <v>6673</v>
      </c>
      <c r="AE162" s="3" t="s">
        <v>6673</v>
      </c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</row>
    <row r="163" spans="1:54" ht="15.75" customHeight="1" x14ac:dyDescent="0.25">
      <c r="A163" t="s">
        <v>1836</v>
      </c>
      <c r="B163" s="17">
        <v>43488</v>
      </c>
      <c r="C163" s="17">
        <v>28671</v>
      </c>
      <c r="D163" s="21">
        <v>47</v>
      </c>
      <c r="E163" s="12" t="str">
        <f t="shared" si="13"/>
        <v>[40-50 [ ans</v>
      </c>
      <c r="F163" s="3" t="s">
        <v>54</v>
      </c>
      <c r="G163" s="3" t="s">
        <v>40</v>
      </c>
      <c r="H163" s="4"/>
      <c r="I163" s="3">
        <v>80</v>
      </c>
      <c r="J163" s="3" t="s">
        <v>49</v>
      </c>
      <c r="K163" s="3" t="s">
        <v>56</v>
      </c>
      <c r="L163" s="3" t="s">
        <v>6045</v>
      </c>
      <c r="M163" s="3" t="s">
        <v>51</v>
      </c>
      <c r="N163" s="3" t="s">
        <v>6062</v>
      </c>
      <c r="O163" s="3" t="s">
        <v>222</v>
      </c>
      <c r="P163" s="3" t="s">
        <v>222</v>
      </c>
      <c r="Q163" s="3" t="s">
        <v>6035</v>
      </c>
      <c r="R163" s="3" t="s">
        <v>5594</v>
      </c>
      <c r="S163" s="3" t="s">
        <v>5595</v>
      </c>
      <c r="T163" s="3" t="s">
        <v>45</v>
      </c>
      <c r="U163" s="3" t="s">
        <v>58</v>
      </c>
      <c r="V163" s="3" t="s">
        <v>6055</v>
      </c>
      <c r="W163" s="3" t="s">
        <v>46</v>
      </c>
      <c r="X163" s="17">
        <v>37257</v>
      </c>
      <c r="Y163" s="3">
        <f>IF((B163-X163&lt;=365)*(B163-X163&gt;0),0,(YEAR(B163)-YEAR(X163)))</f>
        <v>17</v>
      </c>
      <c r="Z163" s="3" t="str">
        <f>IF((B163-X163&lt;=365)*(B163-X163&gt;0),INT(12*(B163-X163)/365) &amp; " Mois",(YEAR(B163)-YEAR(X163)) &amp; " an (s)")</f>
        <v>17 an (s)</v>
      </c>
      <c r="AA163" s="37"/>
      <c r="AB163" s="3" t="s">
        <v>47</v>
      </c>
      <c r="AC163" s="3">
        <v>0</v>
      </c>
      <c r="AD163" s="3" t="s">
        <v>6673</v>
      </c>
      <c r="AE163" s="3" t="s">
        <v>6673</v>
      </c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</row>
    <row r="164" spans="1:54" ht="15.75" customHeight="1" x14ac:dyDescent="0.25">
      <c r="A164" t="s">
        <v>1838</v>
      </c>
      <c r="B164" s="17">
        <v>43489</v>
      </c>
      <c r="C164" s="17">
        <v>33696</v>
      </c>
      <c r="D164" s="21">
        <v>33</v>
      </c>
      <c r="E164" s="12" t="str">
        <f t="shared" si="13"/>
        <v>[30-40[ ans</v>
      </c>
      <c r="F164" s="3" t="s">
        <v>54</v>
      </c>
      <c r="G164" s="3" t="s">
        <v>40</v>
      </c>
      <c r="H164" s="4"/>
      <c r="I164" s="4"/>
      <c r="J164" s="3" t="s">
        <v>41</v>
      </c>
      <c r="K164" s="3" t="s">
        <v>111</v>
      </c>
      <c r="L164" s="3" t="s">
        <v>6043</v>
      </c>
      <c r="M164" s="3" t="s">
        <v>51</v>
      </c>
      <c r="N164" s="3" t="s">
        <v>6062</v>
      </c>
      <c r="O164" s="3" t="s">
        <v>283</v>
      </c>
      <c r="P164" s="3" t="s">
        <v>285</v>
      </c>
      <c r="Q164" s="3" t="s">
        <v>6031</v>
      </c>
      <c r="R164" s="3" t="s">
        <v>5592</v>
      </c>
      <c r="S164" s="3" t="s">
        <v>5593</v>
      </c>
      <c r="T164" s="3" t="s">
        <v>45</v>
      </c>
      <c r="U164" s="3" t="s">
        <v>58</v>
      </c>
      <c r="V164" s="3" t="s">
        <v>6055</v>
      </c>
      <c r="W164" s="3" t="s">
        <v>62</v>
      </c>
      <c r="X164" s="19"/>
      <c r="Y164" s="19"/>
      <c r="Z164" s="19"/>
      <c r="AA164" s="37"/>
      <c r="AB164" s="3" t="s">
        <v>47</v>
      </c>
      <c r="AC164" s="3">
        <v>0</v>
      </c>
      <c r="AD164" s="3" t="s">
        <v>6673</v>
      </c>
      <c r="AE164" s="3" t="s">
        <v>6673</v>
      </c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</row>
    <row r="165" spans="1:54" ht="15.75" customHeight="1" x14ac:dyDescent="0.25">
      <c r="A165" t="s">
        <v>1840</v>
      </c>
      <c r="B165" s="17">
        <v>43489</v>
      </c>
      <c r="C165" s="17">
        <v>35190</v>
      </c>
      <c r="D165" s="21">
        <v>29</v>
      </c>
      <c r="E165" s="12" t="str">
        <f t="shared" si="13"/>
        <v>[20-30[ ans</v>
      </c>
      <c r="F165" s="3" t="s">
        <v>54</v>
      </c>
      <c r="G165" s="3" t="s">
        <v>40</v>
      </c>
      <c r="H165" s="4"/>
      <c r="I165" s="4"/>
      <c r="J165" s="3" t="s">
        <v>41</v>
      </c>
      <c r="K165" s="3" t="s">
        <v>79</v>
      </c>
      <c r="L165" s="3" t="s">
        <v>6048</v>
      </c>
      <c r="M165" s="3" t="s">
        <v>157</v>
      </c>
      <c r="N165" s="3" t="s">
        <v>6062</v>
      </c>
      <c r="O165" s="3" t="s">
        <v>278</v>
      </c>
      <c r="P165" s="3" t="s">
        <v>169</v>
      </c>
      <c r="Q165" s="3" t="s">
        <v>6034</v>
      </c>
      <c r="R165" s="3" t="s">
        <v>5624</v>
      </c>
      <c r="S165" s="3" t="s">
        <v>5625</v>
      </c>
      <c r="T165" s="3" t="s">
        <v>45</v>
      </c>
      <c r="U165" s="3" t="s">
        <v>58</v>
      </c>
      <c r="V165" s="3" t="s">
        <v>6055</v>
      </c>
      <c r="W165" s="3" t="s">
        <v>62</v>
      </c>
      <c r="X165" s="19"/>
      <c r="Y165" s="19"/>
      <c r="Z165" s="19"/>
      <c r="AA165" s="37"/>
      <c r="AB165" s="3" t="s">
        <v>47</v>
      </c>
      <c r="AC165" s="3">
        <v>0</v>
      </c>
      <c r="AD165" s="3" t="s">
        <v>6673</v>
      </c>
      <c r="AE165" s="3" t="s">
        <v>6673</v>
      </c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</row>
    <row r="166" spans="1:54" ht="15.75" customHeight="1" x14ac:dyDescent="0.25">
      <c r="A166" t="s">
        <v>1843</v>
      </c>
      <c r="B166" s="17">
        <v>43489</v>
      </c>
      <c r="C166" s="17">
        <v>35375</v>
      </c>
      <c r="D166" s="21">
        <v>29</v>
      </c>
      <c r="E166" s="12" t="str">
        <f t="shared" si="13"/>
        <v>[20-30[ ans</v>
      </c>
      <c r="F166" s="3" t="s">
        <v>54</v>
      </c>
      <c r="G166" s="3" t="s">
        <v>40</v>
      </c>
      <c r="H166" s="4"/>
      <c r="I166" s="4"/>
      <c r="J166" s="3" t="s">
        <v>41</v>
      </c>
      <c r="K166" s="3" t="s">
        <v>284</v>
      </c>
      <c r="L166" s="3" t="s">
        <v>6043</v>
      </c>
      <c r="M166" s="3" t="s">
        <v>157</v>
      </c>
      <c r="N166" s="3" t="s">
        <v>6062</v>
      </c>
      <c r="O166" s="3" t="s">
        <v>278</v>
      </c>
      <c r="P166" s="3" t="s">
        <v>169</v>
      </c>
      <c r="Q166" s="3" t="s">
        <v>6034</v>
      </c>
      <c r="R166" s="3" t="s">
        <v>5624</v>
      </c>
      <c r="S166" s="3" t="s">
        <v>5625</v>
      </c>
      <c r="T166" s="3" t="s">
        <v>45</v>
      </c>
      <c r="U166" s="3" t="s">
        <v>58</v>
      </c>
      <c r="V166" s="3" t="s">
        <v>6055</v>
      </c>
      <c r="W166" s="3" t="s">
        <v>62</v>
      </c>
      <c r="X166" s="19"/>
      <c r="Y166" s="19"/>
      <c r="Z166" s="19"/>
      <c r="AA166" s="37"/>
      <c r="AB166" s="3" t="s">
        <v>47</v>
      </c>
      <c r="AC166" s="3">
        <v>0</v>
      </c>
      <c r="AD166" s="3" t="s">
        <v>6673</v>
      </c>
      <c r="AE166" s="3" t="s">
        <v>6673</v>
      </c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</row>
    <row r="167" spans="1:54" ht="15.75" customHeight="1" x14ac:dyDescent="0.25">
      <c r="A167" t="s">
        <v>1846</v>
      </c>
      <c r="B167" s="17">
        <v>43489</v>
      </c>
      <c r="C167" s="17">
        <v>34089</v>
      </c>
      <c r="D167" s="21">
        <v>32</v>
      </c>
      <c r="E167" s="12" t="str">
        <f t="shared" si="13"/>
        <v>[30-40[ ans</v>
      </c>
      <c r="F167" s="3" t="s">
        <v>54</v>
      </c>
      <c r="G167" s="3" t="s">
        <v>40</v>
      </c>
      <c r="H167" s="4"/>
      <c r="I167" s="4"/>
      <c r="J167" s="3" t="s">
        <v>41</v>
      </c>
      <c r="K167" s="3" t="s">
        <v>79</v>
      </c>
      <c r="L167" s="3" t="s">
        <v>6048</v>
      </c>
      <c r="M167" s="3" t="s">
        <v>51</v>
      </c>
      <c r="N167" s="3" t="s">
        <v>6062</v>
      </c>
      <c r="O167" s="3" t="s">
        <v>285</v>
      </c>
      <c r="P167" s="3" t="s">
        <v>285</v>
      </c>
      <c r="Q167" s="3" t="s">
        <v>6031</v>
      </c>
      <c r="R167" s="3" t="s">
        <v>5592</v>
      </c>
      <c r="S167" s="3" t="s">
        <v>5593</v>
      </c>
      <c r="T167" s="3" t="s">
        <v>45</v>
      </c>
      <c r="U167" s="3" t="s">
        <v>58</v>
      </c>
      <c r="V167" s="3" t="s">
        <v>6055</v>
      </c>
      <c r="W167" s="3" t="s">
        <v>46</v>
      </c>
      <c r="X167" s="17">
        <v>43252</v>
      </c>
      <c r="Y167" s="3">
        <f t="shared" ref="Y167:Y168" si="17">IF((B167-X167&lt;=365)*(B167-X167&gt;0),0,(YEAR(B167)-YEAR(X167)))</f>
        <v>0</v>
      </c>
      <c r="Z167" s="3" t="str">
        <f>IF((B167-X167&lt;=365)*(B167-X167&gt;0),INT(12*(B167-X167)/365) &amp; " Mois",(YEAR(B167)-YEAR(X167)) &amp; " an (s)")</f>
        <v>7 Mois</v>
      </c>
      <c r="AA167" s="37"/>
      <c r="AB167" s="3" t="s">
        <v>47</v>
      </c>
      <c r="AC167" s="3">
        <v>0</v>
      </c>
      <c r="AD167" s="3" t="s">
        <v>6673</v>
      </c>
      <c r="AE167" s="3" t="s">
        <v>6673</v>
      </c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</row>
    <row r="168" spans="1:54" ht="15.75" customHeight="1" x14ac:dyDescent="0.25">
      <c r="A168" t="s">
        <v>1848</v>
      </c>
      <c r="B168" s="17">
        <v>43489</v>
      </c>
      <c r="C168" s="17">
        <v>35617</v>
      </c>
      <c r="D168" s="21">
        <v>28</v>
      </c>
      <c r="E168" s="12" t="str">
        <f t="shared" si="13"/>
        <v>[20-30[ ans</v>
      </c>
      <c r="F168" s="3" t="s">
        <v>48</v>
      </c>
      <c r="G168" s="3" t="s">
        <v>40</v>
      </c>
      <c r="H168" s="4"/>
      <c r="I168" s="4"/>
      <c r="J168" s="3" t="s">
        <v>41</v>
      </c>
      <c r="K168" s="3" t="s">
        <v>79</v>
      </c>
      <c r="L168" s="3" t="s">
        <v>6048</v>
      </c>
      <c r="M168" s="3" t="s">
        <v>51</v>
      </c>
      <c r="N168" s="3" t="s">
        <v>6062</v>
      </c>
      <c r="O168" s="3" t="s">
        <v>115</v>
      </c>
      <c r="P168" s="3" t="s">
        <v>115</v>
      </c>
      <c r="Q168" s="3" t="s">
        <v>6031</v>
      </c>
      <c r="R168" s="3" t="s">
        <v>5604</v>
      </c>
      <c r="S168" s="3" t="s">
        <v>5605</v>
      </c>
      <c r="T168" s="3" t="s">
        <v>45</v>
      </c>
      <c r="U168" s="3" t="s">
        <v>84</v>
      </c>
      <c r="V168" s="3" t="s">
        <v>6057</v>
      </c>
      <c r="W168" s="3" t="s">
        <v>46</v>
      </c>
      <c r="X168" s="17">
        <v>42883</v>
      </c>
      <c r="Y168" s="3">
        <f t="shared" si="17"/>
        <v>2</v>
      </c>
      <c r="Z168" s="3" t="str">
        <f>IF((B168-X168&lt;=365)*(B168-X168&gt;0),INT(12*(B168-X168)/365) &amp; " Mois",(YEAR(B168)-YEAR(X168)) &amp; " an (s)")</f>
        <v>2 an (s)</v>
      </c>
      <c r="AA168" s="37"/>
      <c r="AB168" s="3" t="s">
        <v>47</v>
      </c>
      <c r="AC168" s="3">
        <v>0</v>
      </c>
      <c r="AD168" s="3" t="s">
        <v>6673</v>
      </c>
      <c r="AE168" s="3" t="s">
        <v>6673</v>
      </c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</row>
    <row r="169" spans="1:54" ht="15.75" customHeight="1" x14ac:dyDescent="0.25">
      <c r="A169" t="s">
        <v>1850</v>
      </c>
      <c r="B169" s="17">
        <v>43489</v>
      </c>
      <c r="C169" s="17">
        <v>32064</v>
      </c>
      <c r="D169" s="21">
        <v>38</v>
      </c>
      <c r="E169" s="12" t="str">
        <f t="shared" si="13"/>
        <v>[30-40[ ans</v>
      </c>
      <c r="F169" s="3" t="s">
        <v>54</v>
      </c>
      <c r="G169" s="3" t="s">
        <v>40</v>
      </c>
      <c r="H169" s="4"/>
      <c r="I169" s="4"/>
      <c r="J169" s="3" t="s">
        <v>41</v>
      </c>
      <c r="K169" s="3" t="s">
        <v>286</v>
      </c>
      <c r="L169" s="3" t="s">
        <v>286</v>
      </c>
      <c r="M169" s="3" t="s">
        <v>43</v>
      </c>
      <c r="N169" s="3" t="s">
        <v>6062</v>
      </c>
      <c r="O169" s="3" t="s">
        <v>287</v>
      </c>
      <c r="P169" s="3" t="s">
        <v>287</v>
      </c>
      <c r="Q169" s="3" t="s">
        <v>6033</v>
      </c>
      <c r="R169" s="3" t="s">
        <v>5848</v>
      </c>
      <c r="S169" s="3" t="s">
        <v>5849</v>
      </c>
      <c r="T169" s="3" t="s">
        <v>45</v>
      </c>
      <c r="U169" s="3" t="s">
        <v>58</v>
      </c>
      <c r="V169" s="3" t="s">
        <v>6055</v>
      </c>
      <c r="W169" s="3" t="s">
        <v>62</v>
      </c>
      <c r="X169" s="19"/>
      <c r="Y169" s="19"/>
      <c r="Z169" s="19"/>
      <c r="AA169" s="37"/>
      <c r="AB169" s="3" t="s">
        <v>47</v>
      </c>
      <c r="AC169" s="3">
        <v>0</v>
      </c>
      <c r="AD169" s="3" t="s">
        <v>6673</v>
      </c>
      <c r="AE169" s="3" t="s">
        <v>6673</v>
      </c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</row>
    <row r="170" spans="1:54" ht="15.75" customHeight="1" x14ac:dyDescent="0.25">
      <c r="A170" t="s">
        <v>1853</v>
      </c>
      <c r="B170" s="17">
        <v>43489</v>
      </c>
      <c r="C170" s="17">
        <v>30998</v>
      </c>
      <c r="D170" s="21">
        <v>41</v>
      </c>
      <c r="E170" s="12" t="str">
        <f t="shared" si="13"/>
        <v>[40-50 [ ans</v>
      </c>
      <c r="F170" s="3" t="s">
        <v>48</v>
      </c>
      <c r="G170" s="3" t="s">
        <v>40</v>
      </c>
      <c r="H170" s="4"/>
      <c r="I170" s="4"/>
      <c r="J170" s="3" t="s">
        <v>41</v>
      </c>
      <c r="K170" s="3" t="s">
        <v>79</v>
      </c>
      <c r="L170" s="3" t="s">
        <v>6048</v>
      </c>
      <c r="M170" s="3" t="s">
        <v>51</v>
      </c>
      <c r="N170" s="3" t="s">
        <v>6062</v>
      </c>
      <c r="O170" s="3" t="s">
        <v>288</v>
      </c>
      <c r="P170" s="3" t="s">
        <v>288</v>
      </c>
      <c r="Q170" s="3" t="s">
        <v>6031</v>
      </c>
      <c r="R170" s="3" t="s">
        <v>5743</v>
      </c>
      <c r="S170" s="3" t="s">
        <v>5744</v>
      </c>
      <c r="T170" s="3" t="s">
        <v>45</v>
      </c>
      <c r="U170" s="3" t="s">
        <v>39</v>
      </c>
      <c r="V170" s="3" t="s">
        <v>6053</v>
      </c>
      <c r="W170" s="3" t="s">
        <v>62</v>
      </c>
      <c r="X170" s="19"/>
      <c r="Y170" s="19"/>
      <c r="Z170" s="19"/>
      <c r="AA170" s="37"/>
      <c r="AB170" s="3" t="s">
        <v>47</v>
      </c>
      <c r="AC170" s="3">
        <v>0</v>
      </c>
      <c r="AD170" s="3" t="s">
        <v>6673</v>
      </c>
      <c r="AE170" s="3" t="s">
        <v>6673</v>
      </c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</row>
    <row r="171" spans="1:54" ht="15.75" customHeight="1" x14ac:dyDescent="0.25">
      <c r="A171" t="s">
        <v>1856</v>
      </c>
      <c r="B171" s="17">
        <v>43489</v>
      </c>
      <c r="C171" s="17">
        <v>32868</v>
      </c>
      <c r="D171" s="21">
        <v>36</v>
      </c>
      <c r="E171" s="12" t="str">
        <f t="shared" si="13"/>
        <v>[30-40[ ans</v>
      </c>
      <c r="F171" s="3" t="s">
        <v>269</v>
      </c>
      <c r="G171" s="3" t="s">
        <v>40</v>
      </c>
      <c r="H171" s="4"/>
      <c r="I171" s="4"/>
      <c r="J171" s="3" t="s">
        <v>41</v>
      </c>
      <c r="K171" s="3" t="s">
        <v>289</v>
      </c>
      <c r="L171" s="3" t="s">
        <v>6049</v>
      </c>
      <c r="M171" s="3" t="s">
        <v>51</v>
      </c>
      <c r="N171" s="3" t="s">
        <v>6062</v>
      </c>
      <c r="O171" s="3" t="s">
        <v>288</v>
      </c>
      <c r="P171" s="3" t="s">
        <v>288</v>
      </c>
      <c r="Q171" s="3" t="s">
        <v>6031</v>
      </c>
      <c r="R171" s="3" t="s">
        <v>5743</v>
      </c>
      <c r="S171" s="3" t="s">
        <v>5744</v>
      </c>
      <c r="T171" s="3" t="s">
        <v>45</v>
      </c>
      <c r="U171" s="3" t="s">
        <v>58</v>
      </c>
      <c r="V171" s="3" t="s">
        <v>6055</v>
      </c>
      <c r="W171" s="3" t="s">
        <v>62</v>
      </c>
      <c r="X171" s="19"/>
      <c r="Y171" s="19"/>
      <c r="Z171" s="19"/>
      <c r="AA171" s="37"/>
      <c r="AB171" s="3" t="s">
        <v>47</v>
      </c>
      <c r="AC171" s="3">
        <v>0</v>
      </c>
      <c r="AD171" s="3" t="s">
        <v>6673</v>
      </c>
      <c r="AE171" s="3" t="s">
        <v>6673</v>
      </c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</row>
    <row r="172" spans="1:54" ht="15.75" customHeight="1" x14ac:dyDescent="0.25">
      <c r="A172" t="s">
        <v>1858</v>
      </c>
      <c r="B172" s="17">
        <v>43489</v>
      </c>
      <c r="C172" s="17">
        <v>34836</v>
      </c>
      <c r="D172" s="21">
        <v>30</v>
      </c>
      <c r="E172" s="12" t="str">
        <f t="shared" si="13"/>
        <v>[30-40[ ans</v>
      </c>
      <c r="F172" s="3" t="s">
        <v>48</v>
      </c>
      <c r="G172" s="3" t="s">
        <v>40</v>
      </c>
      <c r="H172" s="4"/>
      <c r="I172" s="4"/>
      <c r="J172" s="3" t="s">
        <v>41</v>
      </c>
      <c r="K172" s="3" t="s">
        <v>79</v>
      </c>
      <c r="L172" s="3" t="s">
        <v>6048</v>
      </c>
      <c r="M172" s="3" t="s">
        <v>51</v>
      </c>
      <c r="N172" s="3" t="s">
        <v>6062</v>
      </c>
      <c r="O172" s="3" t="s">
        <v>290</v>
      </c>
      <c r="P172" s="3" t="s">
        <v>290</v>
      </c>
      <c r="Q172" s="3" t="s">
        <v>6031</v>
      </c>
      <c r="R172" s="3" t="s">
        <v>5616</v>
      </c>
      <c r="S172" s="3" t="s">
        <v>5617</v>
      </c>
      <c r="T172" s="3" t="s">
        <v>45</v>
      </c>
      <c r="U172" s="3" t="s">
        <v>84</v>
      </c>
      <c r="V172" s="3" t="s">
        <v>6057</v>
      </c>
      <c r="W172" s="3" t="s">
        <v>46</v>
      </c>
      <c r="X172" s="17">
        <v>42948</v>
      </c>
      <c r="Y172" s="3">
        <f t="shared" ref="Y172:Y173" si="18">IF((B172-X172&lt;=365)*(B172-X172&gt;0),0,(YEAR(B172)-YEAR(X172)))</f>
        <v>2</v>
      </c>
      <c r="Z172" s="3" t="str">
        <f>IF((B172-X172&lt;=365)*(B172-X172&gt;0),INT(12*(B172-X172)/365) &amp; " Mois",(YEAR(B172)-YEAR(X172)) &amp; " an (s)")</f>
        <v>2 an (s)</v>
      </c>
      <c r="AA172" s="37"/>
      <c r="AB172" s="3" t="s">
        <v>47</v>
      </c>
      <c r="AC172" s="3">
        <v>0</v>
      </c>
      <c r="AD172" s="3" t="s">
        <v>6673</v>
      </c>
      <c r="AE172" s="3" t="s">
        <v>6673</v>
      </c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</row>
    <row r="173" spans="1:54" ht="15.75" customHeight="1" x14ac:dyDescent="0.25">
      <c r="A173" t="s">
        <v>1860</v>
      </c>
      <c r="B173" s="17">
        <v>43489</v>
      </c>
      <c r="C173" s="17">
        <v>29329</v>
      </c>
      <c r="D173" s="21">
        <v>45</v>
      </c>
      <c r="E173" s="12" t="str">
        <f t="shared" si="13"/>
        <v>[40-50 [ ans</v>
      </c>
      <c r="F173" s="3" t="s">
        <v>54</v>
      </c>
      <c r="G173" s="3" t="s">
        <v>40</v>
      </c>
      <c r="H173" s="4"/>
      <c r="I173" s="4"/>
      <c r="J173" s="3" t="s">
        <v>41</v>
      </c>
      <c r="K173" s="3" t="s">
        <v>108</v>
      </c>
      <c r="L173" s="3" t="s">
        <v>6045</v>
      </c>
      <c r="M173" s="3" t="s">
        <v>60</v>
      </c>
      <c r="N173" s="3" t="s">
        <v>6062</v>
      </c>
      <c r="O173" s="3" t="s">
        <v>195</v>
      </c>
      <c r="P173" s="3" t="s">
        <v>195</v>
      </c>
      <c r="Q173" s="3" t="s">
        <v>6035</v>
      </c>
      <c r="R173" s="3" t="s">
        <v>5610</v>
      </c>
      <c r="S173" s="3" t="s">
        <v>5611</v>
      </c>
      <c r="T173" s="3" t="s">
        <v>45</v>
      </c>
      <c r="U173" s="3" t="s">
        <v>84</v>
      </c>
      <c r="V173" s="3" t="s">
        <v>6057</v>
      </c>
      <c r="W173" s="3" t="s">
        <v>46</v>
      </c>
      <c r="X173" s="17">
        <v>42005</v>
      </c>
      <c r="Y173" s="3">
        <f t="shared" si="18"/>
        <v>4</v>
      </c>
      <c r="Z173" s="3" t="str">
        <f>IF((B173-X173&lt;=365)*(B173-X173&gt;0),INT(12*(B173-X173)/365) &amp; " Mois",(YEAR(B173)-YEAR(X173)) &amp; " an (s)")</f>
        <v>4 an (s)</v>
      </c>
      <c r="AA173" s="37"/>
      <c r="AB173" s="3" t="s">
        <v>47</v>
      </c>
      <c r="AC173" s="3">
        <v>0</v>
      </c>
      <c r="AD173" s="3" t="s">
        <v>6673</v>
      </c>
      <c r="AE173" s="3" t="s">
        <v>6673</v>
      </c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</row>
    <row r="174" spans="1:54" ht="15.75" customHeight="1" x14ac:dyDescent="0.25">
      <c r="A174" t="s">
        <v>1862</v>
      </c>
      <c r="B174" s="17">
        <v>43489</v>
      </c>
      <c r="C174" s="17">
        <v>29160</v>
      </c>
      <c r="D174" s="21">
        <v>46</v>
      </c>
      <c r="E174" s="12" t="str">
        <f t="shared" si="13"/>
        <v>[40-50 [ ans</v>
      </c>
      <c r="F174" s="3" t="s">
        <v>54</v>
      </c>
      <c r="G174" s="3" t="s">
        <v>40</v>
      </c>
      <c r="H174" s="4"/>
      <c r="I174" s="4"/>
      <c r="J174" s="3" t="s">
        <v>41</v>
      </c>
      <c r="K174" s="3" t="s">
        <v>291</v>
      </c>
      <c r="L174" s="3" t="s">
        <v>6045</v>
      </c>
      <c r="M174" s="3" t="s">
        <v>51</v>
      </c>
      <c r="N174" s="3" t="s">
        <v>6062</v>
      </c>
      <c r="O174" s="3" t="s">
        <v>292</v>
      </c>
      <c r="P174" s="3" t="s">
        <v>292</v>
      </c>
      <c r="Q174" s="3" t="s">
        <v>6035</v>
      </c>
      <c r="R174" s="3" t="s">
        <v>5594</v>
      </c>
      <c r="S174" s="3" t="s">
        <v>5595</v>
      </c>
      <c r="T174" s="3" t="s">
        <v>45</v>
      </c>
      <c r="U174" s="3" t="s">
        <v>58</v>
      </c>
      <c r="V174" s="3" t="s">
        <v>6055</v>
      </c>
      <c r="W174" s="3" t="s">
        <v>62</v>
      </c>
      <c r="X174" s="19"/>
      <c r="Y174" s="19"/>
      <c r="Z174" s="19"/>
      <c r="AA174" s="37"/>
      <c r="AB174" s="3" t="s">
        <v>47</v>
      </c>
      <c r="AC174" s="3">
        <v>0</v>
      </c>
      <c r="AD174" s="3" t="s">
        <v>6673</v>
      </c>
      <c r="AE174" s="3" t="s">
        <v>6673</v>
      </c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</row>
    <row r="175" spans="1:54" ht="15.75" customHeight="1" x14ac:dyDescent="0.25">
      <c r="A175" t="s">
        <v>1864</v>
      </c>
      <c r="B175" s="17">
        <v>43489</v>
      </c>
      <c r="C175" s="17">
        <v>32680</v>
      </c>
      <c r="D175" s="21">
        <v>36</v>
      </c>
      <c r="E175" s="12" t="str">
        <f t="shared" si="13"/>
        <v>[30-40[ ans</v>
      </c>
      <c r="F175" s="3" t="s">
        <v>48</v>
      </c>
      <c r="G175" s="3" t="s">
        <v>40</v>
      </c>
      <c r="H175" s="4"/>
      <c r="I175" s="4"/>
      <c r="J175" s="3" t="s">
        <v>41</v>
      </c>
      <c r="K175" s="3" t="s">
        <v>289</v>
      </c>
      <c r="L175" s="3" t="s">
        <v>6049</v>
      </c>
      <c r="M175" s="3" t="s">
        <v>51</v>
      </c>
      <c r="N175" s="3" t="s">
        <v>6062</v>
      </c>
      <c r="O175" s="3" t="s">
        <v>288</v>
      </c>
      <c r="P175" s="3" t="s">
        <v>288</v>
      </c>
      <c r="Q175" s="3" t="s">
        <v>6031</v>
      </c>
      <c r="R175" s="3" t="s">
        <v>5743</v>
      </c>
      <c r="S175" s="3" t="s">
        <v>5744</v>
      </c>
      <c r="T175" s="3" t="s">
        <v>45</v>
      </c>
      <c r="U175" s="3" t="s">
        <v>84</v>
      </c>
      <c r="V175" s="3" t="s">
        <v>6057</v>
      </c>
      <c r="W175" s="3" t="s">
        <v>46</v>
      </c>
      <c r="X175" s="17">
        <v>38718</v>
      </c>
      <c r="Y175" s="3">
        <f t="shared" ref="Y175:Y176" si="19">IF((B175-X175&lt;=365)*(B175-X175&gt;0),0,(YEAR(B175)-YEAR(X175)))</f>
        <v>13</v>
      </c>
      <c r="Z175" s="3" t="str">
        <f>IF((B175-X175&lt;=365)*(B175-X175&gt;0),INT(12*(B175-X175)/365) &amp; " Mois",(YEAR(B175)-YEAR(X175)) &amp; " an (s)")</f>
        <v>13 an (s)</v>
      </c>
      <c r="AA175" s="37"/>
      <c r="AB175" s="3" t="s">
        <v>47</v>
      </c>
      <c r="AC175" s="3">
        <v>0</v>
      </c>
      <c r="AD175" s="3" t="s">
        <v>6673</v>
      </c>
      <c r="AE175" s="3" t="s">
        <v>6673</v>
      </c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</row>
    <row r="176" spans="1:54" ht="15.75" customHeight="1" x14ac:dyDescent="0.25">
      <c r="A176" t="s">
        <v>1866</v>
      </c>
      <c r="B176" s="17">
        <v>43489</v>
      </c>
      <c r="C176" s="17">
        <v>32760</v>
      </c>
      <c r="D176" s="21">
        <v>36</v>
      </c>
      <c r="E176" s="12" t="str">
        <f t="shared" si="13"/>
        <v>[30-40[ ans</v>
      </c>
      <c r="F176" s="3" t="s">
        <v>54</v>
      </c>
      <c r="G176" s="3" t="s">
        <v>40</v>
      </c>
      <c r="H176" s="4"/>
      <c r="I176" s="4"/>
      <c r="J176" s="3" t="s">
        <v>41</v>
      </c>
      <c r="K176" s="3" t="s">
        <v>293</v>
      </c>
      <c r="L176" s="3" t="s">
        <v>6051</v>
      </c>
      <c r="M176" s="3" t="s">
        <v>51</v>
      </c>
      <c r="N176" s="3" t="s">
        <v>6062</v>
      </c>
      <c r="O176" s="3" t="s">
        <v>222</v>
      </c>
      <c r="P176" s="3" t="s">
        <v>222</v>
      </c>
      <c r="Q176" s="3" t="s">
        <v>6035</v>
      </c>
      <c r="R176" s="3" t="s">
        <v>5594</v>
      </c>
      <c r="S176" s="3" t="s">
        <v>5595</v>
      </c>
      <c r="T176" s="3" t="s">
        <v>45</v>
      </c>
      <c r="U176" s="3" t="s">
        <v>294</v>
      </c>
      <c r="V176" s="3" t="s">
        <v>294</v>
      </c>
      <c r="W176" s="3" t="s">
        <v>46</v>
      </c>
      <c r="X176" s="17">
        <v>40544</v>
      </c>
      <c r="Y176" s="3">
        <f t="shared" si="19"/>
        <v>8</v>
      </c>
      <c r="Z176" s="3" t="str">
        <f>IF((B176-X176&lt;=365)*(B176-X176&gt;0),INT(12*(B176-X176)/365) &amp; " Mois",(YEAR(B176)-YEAR(X176)) &amp; " an (s)")</f>
        <v>8 an (s)</v>
      </c>
      <c r="AA176" s="37"/>
      <c r="AB176" s="3" t="s">
        <v>47</v>
      </c>
      <c r="AC176" s="3">
        <v>0</v>
      </c>
      <c r="AD176" s="3" t="s">
        <v>6673</v>
      </c>
      <c r="AE176" s="3" t="s">
        <v>6673</v>
      </c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</row>
    <row r="177" spans="1:54" ht="15.75" customHeight="1" x14ac:dyDescent="0.25">
      <c r="A177" t="s">
        <v>1868</v>
      </c>
      <c r="B177" s="17">
        <v>43490</v>
      </c>
      <c r="C177" s="17">
        <v>31354</v>
      </c>
      <c r="D177" s="21">
        <v>40</v>
      </c>
      <c r="E177" s="12" t="str">
        <f t="shared" si="13"/>
        <v>[40-50 [ ans</v>
      </c>
      <c r="F177" s="3" t="s">
        <v>48</v>
      </c>
      <c r="G177" s="3" t="s">
        <v>40</v>
      </c>
      <c r="H177" s="4"/>
      <c r="I177" s="4"/>
      <c r="J177" s="3" t="s">
        <v>49</v>
      </c>
      <c r="K177" s="3" t="s">
        <v>295</v>
      </c>
      <c r="L177" s="3" t="s">
        <v>6044</v>
      </c>
      <c r="M177" s="3" t="s">
        <v>51</v>
      </c>
      <c r="N177" s="3" t="s">
        <v>6062</v>
      </c>
      <c r="O177" s="3" t="s">
        <v>296</v>
      </c>
      <c r="P177" s="3" t="s">
        <v>5504</v>
      </c>
      <c r="Q177" s="3" t="s">
        <v>6035</v>
      </c>
      <c r="R177" s="3" t="s">
        <v>5729</v>
      </c>
      <c r="S177" s="3" t="s">
        <v>5730</v>
      </c>
      <c r="T177" s="3" t="s">
        <v>45</v>
      </c>
      <c r="U177" s="3" t="s">
        <v>84</v>
      </c>
      <c r="V177" s="3" t="s">
        <v>6057</v>
      </c>
      <c r="W177" s="3" t="s">
        <v>62</v>
      </c>
      <c r="X177" s="19"/>
      <c r="Y177" s="19"/>
      <c r="Z177" s="19"/>
      <c r="AA177" s="37"/>
      <c r="AB177" s="3" t="s">
        <v>47</v>
      </c>
      <c r="AC177" s="3">
        <v>0</v>
      </c>
      <c r="AD177" s="3" t="s">
        <v>6673</v>
      </c>
      <c r="AE177" s="3" t="s">
        <v>6673</v>
      </c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</row>
    <row r="178" spans="1:54" ht="15.75" customHeight="1" x14ac:dyDescent="0.25">
      <c r="A178" t="s">
        <v>1870</v>
      </c>
      <c r="B178" s="17">
        <v>43490</v>
      </c>
      <c r="C178" s="17">
        <v>31593</v>
      </c>
      <c r="D178" s="21">
        <v>39</v>
      </c>
      <c r="E178" s="12" t="str">
        <f t="shared" si="13"/>
        <v>[30-40[ ans</v>
      </c>
      <c r="F178" s="3" t="s">
        <v>48</v>
      </c>
      <c r="G178" s="3" t="s">
        <v>40</v>
      </c>
      <c r="H178" s="4"/>
      <c r="I178" s="4"/>
      <c r="J178" s="3" t="s">
        <v>41</v>
      </c>
      <c r="K178" s="3" t="s">
        <v>297</v>
      </c>
      <c r="L178" s="3" t="s">
        <v>6045</v>
      </c>
      <c r="M178" s="3" t="s">
        <v>51</v>
      </c>
      <c r="N178" s="3" t="s">
        <v>6062</v>
      </c>
      <c r="O178" s="3" t="s">
        <v>115</v>
      </c>
      <c r="P178" s="3" t="s">
        <v>115</v>
      </c>
      <c r="Q178" s="3" t="s">
        <v>6031</v>
      </c>
      <c r="R178" s="3" t="s">
        <v>5604</v>
      </c>
      <c r="S178" s="3" t="s">
        <v>5605</v>
      </c>
      <c r="T178" s="3" t="s">
        <v>45</v>
      </c>
      <c r="U178" s="3" t="s">
        <v>39</v>
      </c>
      <c r="V178" s="3" t="s">
        <v>6053</v>
      </c>
      <c r="W178" s="3" t="s">
        <v>46</v>
      </c>
      <c r="X178" s="17">
        <v>43101</v>
      </c>
      <c r="Y178" s="3">
        <f>IF((B178-X178&lt;=365)*(B178-X178&gt;0),0,(YEAR(B178)-YEAR(X178)))</f>
        <v>1</v>
      </c>
      <c r="Z178" s="3" t="str">
        <f>IF((B178-X178&lt;=365)*(B178-X178&gt;0),INT(12*(B178-X178)/365) &amp; " Mois",(YEAR(B178)-YEAR(X178)) &amp; " an (s)")</f>
        <v>1 an (s)</v>
      </c>
      <c r="AA178" s="37"/>
      <c r="AB178" s="3" t="s">
        <v>47</v>
      </c>
      <c r="AC178" s="3">
        <v>0</v>
      </c>
      <c r="AD178" s="3" t="s">
        <v>6673</v>
      </c>
      <c r="AE178" s="3" t="s">
        <v>6673</v>
      </c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</row>
    <row r="179" spans="1:54" ht="15.75" customHeight="1" x14ac:dyDescent="0.25">
      <c r="A179" t="s">
        <v>1873</v>
      </c>
      <c r="B179" s="17">
        <v>43490</v>
      </c>
      <c r="C179" s="17">
        <v>36604</v>
      </c>
      <c r="D179" s="21">
        <v>25</v>
      </c>
      <c r="E179" s="12" t="str">
        <f t="shared" si="13"/>
        <v>[20-30[ ans</v>
      </c>
      <c r="F179" s="3" t="s">
        <v>48</v>
      </c>
      <c r="G179" s="3" t="s">
        <v>55</v>
      </c>
      <c r="H179" s="4"/>
      <c r="I179" s="4"/>
      <c r="J179" s="3" t="s">
        <v>41</v>
      </c>
      <c r="K179" s="3" t="s">
        <v>79</v>
      </c>
      <c r="L179" s="3" t="s">
        <v>6048</v>
      </c>
      <c r="M179" s="3" t="s">
        <v>51</v>
      </c>
      <c r="N179" s="3" t="s">
        <v>6062</v>
      </c>
      <c r="O179" s="3" t="s">
        <v>64</v>
      </c>
      <c r="P179" s="3" t="s">
        <v>6786</v>
      </c>
      <c r="Q179" s="3" t="s">
        <v>6787</v>
      </c>
      <c r="R179" s="3"/>
      <c r="S179" s="3"/>
      <c r="T179" s="3" t="s">
        <v>45</v>
      </c>
      <c r="U179" s="3" t="s">
        <v>84</v>
      </c>
      <c r="V179" s="3" t="s">
        <v>6057</v>
      </c>
      <c r="W179" s="3" t="s">
        <v>62</v>
      </c>
      <c r="X179" s="19"/>
      <c r="Y179" s="19"/>
      <c r="Z179" s="19"/>
      <c r="AA179" s="37"/>
      <c r="AB179" s="3" t="s">
        <v>47</v>
      </c>
      <c r="AC179" s="3">
        <v>0</v>
      </c>
      <c r="AD179" s="3" t="s">
        <v>6673</v>
      </c>
      <c r="AE179" s="3" t="s">
        <v>6673</v>
      </c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</row>
    <row r="180" spans="1:54" ht="15.75" customHeight="1" x14ac:dyDescent="0.25">
      <c r="A180" t="s">
        <v>1875</v>
      </c>
      <c r="B180" s="17">
        <v>43490</v>
      </c>
      <c r="C180" s="17">
        <v>33822</v>
      </c>
      <c r="D180" s="21">
        <v>33</v>
      </c>
      <c r="E180" s="12" t="str">
        <f t="shared" si="13"/>
        <v>[30-40[ ans</v>
      </c>
      <c r="F180" s="3" t="s">
        <v>48</v>
      </c>
      <c r="G180" s="3" t="s">
        <v>40</v>
      </c>
      <c r="H180" s="4"/>
      <c r="I180" s="4"/>
      <c r="J180" s="3" t="s">
        <v>41</v>
      </c>
      <c r="K180" s="3" t="s">
        <v>298</v>
      </c>
      <c r="L180" s="3" t="s">
        <v>6045</v>
      </c>
      <c r="M180" s="3" t="s">
        <v>51</v>
      </c>
      <c r="N180" s="3" t="s">
        <v>6062</v>
      </c>
      <c r="O180" s="3" t="s">
        <v>72</v>
      </c>
      <c r="P180" s="3" t="s">
        <v>72</v>
      </c>
      <c r="Q180" s="3" t="s">
        <v>6033</v>
      </c>
      <c r="R180" s="3" t="s">
        <v>5606</v>
      </c>
      <c r="S180" s="3" t="s">
        <v>5607</v>
      </c>
      <c r="T180" s="3" t="s">
        <v>45</v>
      </c>
      <c r="U180" s="3" t="s">
        <v>58</v>
      </c>
      <c r="V180" s="3" t="s">
        <v>6055</v>
      </c>
      <c r="W180" s="3" t="s">
        <v>62</v>
      </c>
      <c r="X180" s="19"/>
      <c r="Y180" s="19"/>
      <c r="Z180" s="19"/>
      <c r="AA180" s="37"/>
      <c r="AB180" s="3" t="s">
        <v>47</v>
      </c>
      <c r="AC180" s="3">
        <v>0</v>
      </c>
      <c r="AD180" s="3" t="s">
        <v>6673</v>
      </c>
      <c r="AE180" s="3" t="s">
        <v>6673</v>
      </c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</row>
    <row r="181" spans="1:54" ht="15.75" customHeight="1" x14ac:dyDescent="0.25">
      <c r="A181" t="s">
        <v>1877</v>
      </c>
      <c r="B181" s="17">
        <v>43490</v>
      </c>
      <c r="C181" s="17">
        <v>31719</v>
      </c>
      <c r="D181" s="21">
        <v>39</v>
      </c>
      <c r="E181" s="12" t="str">
        <f t="shared" si="13"/>
        <v>[30-40[ ans</v>
      </c>
      <c r="F181" s="3" t="s">
        <v>48</v>
      </c>
      <c r="G181" s="3" t="s">
        <v>40</v>
      </c>
      <c r="H181" s="4"/>
      <c r="I181" s="4"/>
      <c r="J181" s="3" t="s">
        <v>41</v>
      </c>
      <c r="K181" s="3" t="s">
        <v>144</v>
      </c>
      <c r="L181" s="3" t="s">
        <v>6044</v>
      </c>
      <c r="M181" s="3" t="s">
        <v>51</v>
      </c>
      <c r="N181" s="3" t="s">
        <v>6062</v>
      </c>
      <c r="O181" s="3" t="s">
        <v>217</v>
      </c>
      <c r="P181" s="3" t="s">
        <v>217</v>
      </c>
      <c r="Q181" s="3" t="s">
        <v>6033</v>
      </c>
      <c r="R181" s="3" t="s">
        <v>5612</v>
      </c>
      <c r="S181" s="3" t="s">
        <v>5613</v>
      </c>
      <c r="T181" s="3" t="s">
        <v>45</v>
      </c>
      <c r="U181" s="3" t="s">
        <v>58</v>
      </c>
      <c r="V181" s="3" t="s">
        <v>6055</v>
      </c>
      <c r="W181" s="3" t="s">
        <v>46</v>
      </c>
      <c r="X181" s="17">
        <v>42736</v>
      </c>
      <c r="Y181" s="3">
        <f>IF((B181-X181&lt;=365)*(B181-X181&gt;0),0,(YEAR(B181)-YEAR(X181)))</f>
        <v>2</v>
      </c>
      <c r="Z181" s="3" t="str">
        <f>IF((B181-X181&lt;=365)*(B181-X181&gt;0),INT(12*(B181-X181)/365) &amp; " Mois",(YEAR(B181)-YEAR(X181)) &amp; " an (s)")</f>
        <v>2 an (s)</v>
      </c>
      <c r="AA181" s="37"/>
      <c r="AB181" s="3" t="s">
        <v>47</v>
      </c>
      <c r="AC181" s="3">
        <v>0</v>
      </c>
      <c r="AD181" s="3" t="s">
        <v>6673</v>
      </c>
      <c r="AE181" s="3" t="s">
        <v>6673</v>
      </c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</row>
    <row r="182" spans="1:54" ht="15.75" customHeight="1" x14ac:dyDescent="0.25">
      <c r="A182" t="s">
        <v>1879</v>
      </c>
      <c r="B182" s="17">
        <v>43490</v>
      </c>
      <c r="C182" s="17">
        <v>27535</v>
      </c>
      <c r="D182" s="21">
        <v>50</v>
      </c>
      <c r="E182" s="12" t="str">
        <f t="shared" si="13"/>
        <v>[50-60 [ ans</v>
      </c>
      <c r="F182" s="3" t="s">
        <v>48</v>
      </c>
      <c r="G182" s="3" t="s">
        <v>55</v>
      </c>
      <c r="H182" s="4"/>
      <c r="I182" s="4"/>
      <c r="J182" s="3" t="s">
        <v>41</v>
      </c>
      <c r="K182" s="3" t="s">
        <v>299</v>
      </c>
      <c r="L182" s="3" t="s">
        <v>6043</v>
      </c>
      <c r="M182" s="3" t="s">
        <v>51</v>
      </c>
      <c r="N182" s="3" t="s">
        <v>6062</v>
      </c>
      <c r="O182" s="3" t="s">
        <v>300</v>
      </c>
      <c r="P182" s="3" t="s">
        <v>1355</v>
      </c>
      <c r="Q182" s="3" t="s">
        <v>6031</v>
      </c>
      <c r="R182" s="3" t="s">
        <v>5620</v>
      </c>
      <c r="S182" s="3" t="s">
        <v>5621</v>
      </c>
      <c r="T182" s="3" t="s">
        <v>45</v>
      </c>
      <c r="U182" s="3" t="s">
        <v>58</v>
      </c>
      <c r="V182" s="3" t="s">
        <v>6055</v>
      </c>
      <c r="W182" s="3" t="s">
        <v>62</v>
      </c>
      <c r="X182" s="19"/>
      <c r="Y182" s="19"/>
      <c r="Z182" s="19"/>
      <c r="AA182" s="37"/>
      <c r="AB182" s="3" t="s">
        <v>47</v>
      </c>
      <c r="AC182" s="3">
        <v>0</v>
      </c>
      <c r="AD182" s="3" t="s">
        <v>6673</v>
      </c>
      <c r="AE182" s="3" t="s">
        <v>6673</v>
      </c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</row>
    <row r="183" spans="1:54" ht="15.75" customHeight="1" x14ac:dyDescent="0.25">
      <c r="A183" t="s">
        <v>1881</v>
      </c>
      <c r="B183" s="17">
        <v>43490</v>
      </c>
      <c r="C183" s="17">
        <v>32022</v>
      </c>
      <c r="D183" s="21">
        <v>38</v>
      </c>
      <c r="E183" s="12" t="str">
        <f t="shared" si="13"/>
        <v>[30-40[ ans</v>
      </c>
      <c r="F183" s="3" t="s">
        <v>54</v>
      </c>
      <c r="G183" s="3" t="s">
        <v>40</v>
      </c>
      <c r="H183" s="4"/>
      <c r="I183" s="4"/>
      <c r="J183" s="3" t="s">
        <v>49</v>
      </c>
      <c r="K183" s="3" t="s">
        <v>301</v>
      </c>
      <c r="L183" s="3" t="s">
        <v>6047</v>
      </c>
      <c r="M183" s="3" t="s">
        <v>121</v>
      </c>
      <c r="N183" s="3" t="s">
        <v>6062</v>
      </c>
      <c r="O183" s="3" t="s">
        <v>149</v>
      </c>
      <c r="P183" s="3" t="s">
        <v>554</v>
      </c>
      <c r="Q183" s="3" t="s">
        <v>6032</v>
      </c>
      <c r="R183" s="3" t="s">
        <v>5576</v>
      </c>
      <c r="S183" s="3" t="s">
        <v>5577</v>
      </c>
      <c r="T183" s="3" t="s">
        <v>45</v>
      </c>
      <c r="U183" s="3" t="s">
        <v>84</v>
      </c>
      <c r="V183" s="3" t="s">
        <v>6057</v>
      </c>
      <c r="W183" s="3" t="s">
        <v>46</v>
      </c>
      <c r="X183" s="17">
        <v>43709</v>
      </c>
      <c r="Y183" s="17"/>
      <c r="Z183" s="3"/>
      <c r="AA183" s="37"/>
      <c r="AB183" s="3" t="s">
        <v>47</v>
      </c>
      <c r="AC183" s="3">
        <v>0</v>
      </c>
      <c r="AD183" s="3" t="s">
        <v>6673</v>
      </c>
      <c r="AE183" s="3" t="s">
        <v>6673</v>
      </c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</row>
    <row r="184" spans="1:54" ht="15.75" customHeight="1" x14ac:dyDescent="0.25">
      <c r="A184" t="s">
        <v>1883</v>
      </c>
      <c r="B184" s="17">
        <v>43490</v>
      </c>
      <c r="C184" s="17">
        <v>33146</v>
      </c>
      <c r="D184" s="21">
        <v>35</v>
      </c>
      <c r="E184" s="12" t="str">
        <f t="shared" si="13"/>
        <v>[30-40[ ans</v>
      </c>
      <c r="F184" s="3" t="s">
        <v>48</v>
      </c>
      <c r="G184" s="3" t="s">
        <v>40</v>
      </c>
      <c r="H184" s="4"/>
      <c r="I184" s="4"/>
      <c r="J184" s="3" t="s">
        <v>41</v>
      </c>
      <c r="K184" s="3" t="s">
        <v>302</v>
      </c>
      <c r="L184" s="3" t="s">
        <v>6043</v>
      </c>
      <c r="M184" s="3" t="s">
        <v>51</v>
      </c>
      <c r="N184" s="3" t="s">
        <v>6062</v>
      </c>
      <c r="O184" s="3" t="s">
        <v>217</v>
      </c>
      <c r="P184" s="3" t="s">
        <v>217</v>
      </c>
      <c r="Q184" s="3" t="s">
        <v>6033</v>
      </c>
      <c r="R184" s="3" t="s">
        <v>5612</v>
      </c>
      <c r="S184" s="3" t="s">
        <v>5613</v>
      </c>
      <c r="T184" s="3" t="s">
        <v>45</v>
      </c>
      <c r="U184" s="3" t="s">
        <v>58</v>
      </c>
      <c r="V184" s="3" t="s">
        <v>6055</v>
      </c>
      <c r="W184" s="3" t="s">
        <v>46</v>
      </c>
      <c r="X184" s="17">
        <v>43617</v>
      </c>
      <c r="Y184" s="17"/>
      <c r="Z184" s="3"/>
      <c r="AA184" s="37"/>
      <c r="AB184" s="3" t="s">
        <v>47</v>
      </c>
      <c r="AC184" s="3">
        <v>0</v>
      </c>
      <c r="AD184" s="3" t="s">
        <v>6673</v>
      </c>
      <c r="AE184" s="3" t="s">
        <v>6673</v>
      </c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</row>
    <row r="185" spans="1:54" ht="15.75" customHeight="1" x14ac:dyDescent="0.25">
      <c r="A185" t="s">
        <v>1885</v>
      </c>
      <c r="B185" s="17">
        <v>43490</v>
      </c>
      <c r="C185" s="17">
        <v>33748</v>
      </c>
      <c r="D185" s="21">
        <v>33</v>
      </c>
      <c r="E185" s="12" t="str">
        <f t="shared" si="13"/>
        <v>[30-40[ ans</v>
      </c>
      <c r="F185" s="3" t="s">
        <v>48</v>
      </c>
      <c r="G185" s="3" t="s">
        <v>40</v>
      </c>
      <c r="H185" s="4"/>
      <c r="I185" s="4"/>
      <c r="J185" s="3" t="s">
        <v>41</v>
      </c>
      <c r="K185" s="3" t="s">
        <v>79</v>
      </c>
      <c r="L185" s="3" t="s">
        <v>6048</v>
      </c>
      <c r="M185" s="3" t="s">
        <v>60</v>
      </c>
      <c r="N185" s="3" t="s">
        <v>6062</v>
      </c>
      <c r="O185" s="3" t="s">
        <v>217</v>
      </c>
      <c r="P185" s="3" t="s">
        <v>217</v>
      </c>
      <c r="Q185" s="3" t="s">
        <v>6033</v>
      </c>
      <c r="R185" s="3" t="s">
        <v>5612</v>
      </c>
      <c r="S185" s="3" t="s">
        <v>5613</v>
      </c>
      <c r="T185" s="3" t="s">
        <v>45</v>
      </c>
      <c r="U185" s="3" t="s">
        <v>58</v>
      </c>
      <c r="V185" s="3" t="s">
        <v>6055</v>
      </c>
      <c r="W185" s="3" t="s">
        <v>46</v>
      </c>
      <c r="X185" s="17">
        <v>43586</v>
      </c>
      <c r="Y185" s="17"/>
      <c r="Z185" s="3"/>
      <c r="AA185" s="37"/>
      <c r="AB185" s="3" t="s">
        <v>47</v>
      </c>
      <c r="AC185" s="3">
        <v>0</v>
      </c>
      <c r="AD185" s="3" t="s">
        <v>6673</v>
      </c>
      <c r="AE185" s="3" t="s">
        <v>6673</v>
      </c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</row>
    <row r="186" spans="1:54" ht="15.75" customHeight="1" x14ac:dyDescent="0.25">
      <c r="A186" t="s">
        <v>1887</v>
      </c>
      <c r="B186" s="17">
        <v>43490</v>
      </c>
      <c r="C186" s="17">
        <v>28255</v>
      </c>
      <c r="D186" s="21">
        <v>48</v>
      </c>
      <c r="E186" s="12" t="str">
        <f t="shared" si="13"/>
        <v>[40-50 [ ans</v>
      </c>
      <c r="F186" s="3" t="s">
        <v>54</v>
      </c>
      <c r="G186" s="3" t="s">
        <v>40</v>
      </c>
      <c r="H186" s="4"/>
      <c r="I186" s="4"/>
      <c r="J186" s="3" t="s">
        <v>41</v>
      </c>
      <c r="K186" s="3" t="s">
        <v>108</v>
      </c>
      <c r="L186" s="3" t="s">
        <v>6045</v>
      </c>
      <c r="M186" s="3" t="s">
        <v>51</v>
      </c>
      <c r="N186" s="3" t="s">
        <v>6062</v>
      </c>
      <c r="O186" s="3" t="s">
        <v>303</v>
      </c>
      <c r="P186" s="3" t="s">
        <v>5505</v>
      </c>
      <c r="Q186" s="3" t="s">
        <v>6032</v>
      </c>
      <c r="R186" s="3" t="s">
        <v>5600</v>
      </c>
      <c r="S186" s="3" t="s">
        <v>5601</v>
      </c>
      <c r="T186" s="3" t="s">
        <v>45</v>
      </c>
      <c r="U186" s="3" t="s">
        <v>58</v>
      </c>
      <c r="V186" s="3" t="s">
        <v>6055</v>
      </c>
      <c r="W186" s="3" t="s">
        <v>62</v>
      </c>
      <c r="X186" s="19"/>
      <c r="Y186" s="19"/>
      <c r="Z186" s="19"/>
      <c r="AA186" s="37"/>
      <c r="AB186" s="3" t="s">
        <v>47</v>
      </c>
      <c r="AC186" s="3">
        <v>0</v>
      </c>
      <c r="AD186" s="3" t="s">
        <v>6673</v>
      </c>
      <c r="AE186" s="3" t="s">
        <v>6673</v>
      </c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</row>
    <row r="187" spans="1:54" ht="15.75" customHeight="1" x14ac:dyDescent="0.25">
      <c r="A187" t="s">
        <v>1889</v>
      </c>
      <c r="B187" s="17">
        <v>43490</v>
      </c>
      <c r="C187" s="17">
        <v>30951</v>
      </c>
      <c r="D187" s="21">
        <v>41</v>
      </c>
      <c r="E187" s="12" t="str">
        <f t="shared" si="13"/>
        <v>[40-50 [ ans</v>
      </c>
      <c r="F187" s="3" t="s">
        <v>54</v>
      </c>
      <c r="G187" s="3" t="s">
        <v>55</v>
      </c>
      <c r="H187" s="4"/>
      <c r="I187" s="4"/>
      <c r="J187" s="3" t="s">
        <v>41</v>
      </c>
      <c r="K187" s="3" t="s">
        <v>304</v>
      </c>
      <c r="L187" s="3" t="s">
        <v>6047</v>
      </c>
      <c r="M187" s="3" t="s">
        <v>43</v>
      </c>
      <c r="N187" s="3" t="s">
        <v>6062</v>
      </c>
      <c r="O187" s="3" t="s">
        <v>90</v>
      </c>
      <c r="P187" s="3" t="s">
        <v>90</v>
      </c>
      <c r="Q187" s="3" t="s">
        <v>6033</v>
      </c>
      <c r="R187" s="3" t="s">
        <v>5632</v>
      </c>
      <c r="S187" s="3" t="s">
        <v>5633</v>
      </c>
      <c r="T187" s="3" t="s">
        <v>45</v>
      </c>
      <c r="U187" s="3" t="s">
        <v>39</v>
      </c>
      <c r="V187" s="3" t="s">
        <v>6053</v>
      </c>
      <c r="W187" s="3" t="s">
        <v>62</v>
      </c>
      <c r="X187" s="19"/>
      <c r="Y187" s="19"/>
      <c r="Z187" s="19"/>
      <c r="AA187" s="37"/>
      <c r="AB187" s="3" t="s">
        <v>47</v>
      </c>
      <c r="AC187" s="3">
        <v>0</v>
      </c>
      <c r="AD187" s="3" t="s">
        <v>6673</v>
      </c>
      <c r="AE187" s="3" t="s">
        <v>6673</v>
      </c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</row>
    <row r="188" spans="1:54" ht="15.75" customHeight="1" x14ac:dyDescent="0.25">
      <c r="A188" t="s">
        <v>1892</v>
      </c>
      <c r="B188" s="17">
        <v>43490</v>
      </c>
      <c r="C188" s="17">
        <v>22890</v>
      </c>
      <c r="D188" s="21">
        <v>63</v>
      </c>
      <c r="E188" s="12" t="str">
        <f t="shared" si="13"/>
        <v>&gt; 60 ans</v>
      </c>
      <c r="F188" s="3" t="s">
        <v>54</v>
      </c>
      <c r="G188" s="3" t="s">
        <v>40</v>
      </c>
      <c r="H188" s="4"/>
      <c r="I188" s="4"/>
      <c r="J188" s="3" t="s">
        <v>41</v>
      </c>
      <c r="K188" s="3" t="s">
        <v>134</v>
      </c>
      <c r="L188" s="3" t="s">
        <v>6049</v>
      </c>
      <c r="M188" s="3" t="s">
        <v>43</v>
      </c>
      <c r="N188" s="3" t="s">
        <v>6062</v>
      </c>
      <c r="O188" s="3" t="s">
        <v>165</v>
      </c>
      <c r="P188" s="3" t="s">
        <v>165</v>
      </c>
      <c r="Q188" s="3" t="s">
        <v>6033</v>
      </c>
      <c r="R188" s="3" t="s">
        <v>5584</v>
      </c>
      <c r="S188" s="3" t="s">
        <v>5585</v>
      </c>
      <c r="T188" s="3" t="s">
        <v>45</v>
      </c>
      <c r="U188" s="3" t="s">
        <v>58</v>
      </c>
      <c r="V188" s="3" t="s">
        <v>6055</v>
      </c>
      <c r="W188" s="3" t="s">
        <v>62</v>
      </c>
      <c r="X188" s="19"/>
      <c r="Y188" s="19"/>
      <c r="Z188" s="19"/>
      <c r="AA188" s="37"/>
      <c r="AB188" s="3" t="s">
        <v>47</v>
      </c>
      <c r="AC188" s="3">
        <v>0</v>
      </c>
      <c r="AD188" s="3" t="s">
        <v>6673</v>
      </c>
      <c r="AE188" s="3" t="s">
        <v>6673</v>
      </c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</row>
    <row r="189" spans="1:54" ht="15.75" customHeight="1" x14ac:dyDescent="0.25">
      <c r="A189" t="s">
        <v>1894</v>
      </c>
      <c r="B189" s="17">
        <v>43490</v>
      </c>
      <c r="C189" s="17">
        <v>33068</v>
      </c>
      <c r="D189" s="21">
        <v>35</v>
      </c>
      <c r="E189" s="12" t="str">
        <f t="shared" si="13"/>
        <v>[30-40[ ans</v>
      </c>
      <c r="F189" s="3" t="s">
        <v>54</v>
      </c>
      <c r="G189" s="3" t="s">
        <v>40</v>
      </c>
      <c r="H189" s="4"/>
      <c r="I189" s="4"/>
      <c r="J189" s="3" t="s">
        <v>41</v>
      </c>
      <c r="K189" s="3" t="s">
        <v>305</v>
      </c>
      <c r="L189" s="3" t="s">
        <v>6048</v>
      </c>
      <c r="M189" s="3" t="s">
        <v>118</v>
      </c>
      <c r="N189" s="3" t="s">
        <v>6696</v>
      </c>
      <c r="O189" s="3" t="s">
        <v>258</v>
      </c>
      <c r="P189" s="3">
        <v>0</v>
      </c>
      <c r="Q189" s="3" t="s">
        <v>5731</v>
      </c>
      <c r="R189" s="3">
        <v>0</v>
      </c>
      <c r="S189" s="3">
        <v>0</v>
      </c>
      <c r="T189" s="3" t="s">
        <v>45</v>
      </c>
      <c r="U189" s="3" t="s">
        <v>58</v>
      </c>
      <c r="V189" s="3" t="s">
        <v>6055</v>
      </c>
      <c r="W189" s="3" t="s">
        <v>46</v>
      </c>
      <c r="X189" s="17">
        <v>42736</v>
      </c>
      <c r="Y189" s="3">
        <f>IF((B189-X189&lt;=365)*(B189-X189&gt;0),0,(YEAR(B189)-YEAR(X189)))</f>
        <v>2</v>
      </c>
      <c r="Z189" s="3" t="str">
        <f>IF((B189-X189&lt;=365)*(B189-X189&gt;0),INT(12*(B189-X189)/365) &amp; " Mois",(YEAR(B189)-YEAR(X189)) &amp; " an (s)")</f>
        <v>2 an (s)</v>
      </c>
      <c r="AA189" s="37"/>
      <c r="AB189" s="3" t="s">
        <v>47</v>
      </c>
      <c r="AC189" s="3">
        <v>0</v>
      </c>
      <c r="AD189" s="3" t="s">
        <v>6673</v>
      </c>
      <c r="AE189" s="3" t="s">
        <v>6673</v>
      </c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</row>
    <row r="190" spans="1:54" ht="15.75" customHeight="1" x14ac:dyDescent="0.25">
      <c r="A190" t="s">
        <v>1896</v>
      </c>
      <c r="B190" s="17">
        <v>43490</v>
      </c>
      <c r="C190" s="17">
        <v>29638</v>
      </c>
      <c r="D190" s="21">
        <v>44</v>
      </c>
      <c r="E190" s="12" t="str">
        <f t="shared" si="13"/>
        <v>[40-50 [ ans</v>
      </c>
      <c r="F190" s="3" t="s">
        <v>48</v>
      </c>
      <c r="G190" s="3" t="s">
        <v>40</v>
      </c>
      <c r="H190" s="4"/>
      <c r="I190" s="4"/>
      <c r="J190" s="3" t="s">
        <v>41</v>
      </c>
      <c r="K190" s="3" t="s">
        <v>126</v>
      </c>
      <c r="L190" s="3" t="s">
        <v>6047</v>
      </c>
      <c r="M190" s="3" t="s">
        <v>114</v>
      </c>
      <c r="N190" s="3" t="s">
        <v>6062</v>
      </c>
      <c r="O190" s="3" t="s">
        <v>285</v>
      </c>
      <c r="P190" s="3" t="s">
        <v>285</v>
      </c>
      <c r="Q190" s="3" t="s">
        <v>6031</v>
      </c>
      <c r="R190" s="3" t="s">
        <v>5592</v>
      </c>
      <c r="S190" s="3" t="s">
        <v>5593</v>
      </c>
      <c r="T190" s="3" t="s">
        <v>45</v>
      </c>
      <c r="U190" s="3" t="s">
        <v>58</v>
      </c>
      <c r="V190" s="3" t="s">
        <v>6055</v>
      </c>
      <c r="W190" s="3" t="s">
        <v>62</v>
      </c>
      <c r="X190" s="19"/>
      <c r="Y190" s="19"/>
      <c r="Z190" s="19"/>
      <c r="AA190" s="37"/>
      <c r="AB190" s="3" t="s">
        <v>47</v>
      </c>
      <c r="AC190" s="3">
        <v>0</v>
      </c>
      <c r="AD190" s="3" t="s">
        <v>6673</v>
      </c>
      <c r="AE190" s="3" t="s">
        <v>6673</v>
      </c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</row>
    <row r="191" spans="1:54" ht="15.75" customHeight="1" x14ac:dyDescent="0.25">
      <c r="A191" t="s">
        <v>1898</v>
      </c>
      <c r="B191" s="17">
        <v>43490</v>
      </c>
      <c r="C191" s="17">
        <v>30912</v>
      </c>
      <c r="D191" s="21">
        <v>41</v>
      </c>
      <c r="E191" s="12" t="str">
        <f t="shared" si="13"/>
        <v>[40-50 [ ans</v>
      </c>
      <c r="F191" s="3" t="s">
        <v>48</v>
      </c>
      <c r="G191" s="3" t="s">
        <v>55</v>
      </c>
      <c r="H191" s="4"/>
      <c r="I191" s="4"/>
      <c r="J191" s="3" t="s">
        <v>41</v>
      </c>
      <c r="K191" s="3" t="s">
        <v>306</v>
      </c>
      <c r="L191" s="3" t="s">
        <v>6044</v>
      </c>
      <c r="M191" s="3" t="s">
        <v>114</v>
      </c>
      <c r="N191" s="3" t="s">
        <v>6062</v>
      </c>
      <c r="O191" s="3" t="s">
        <v>285</v>
      </c>
      <c r="P191" s="3" t="s">
        <v>285</v>
      </c>
      <c r="Q191" s="3" t="s">
        <v>6031</v>
      </c>
      <c r="R191" s="3" t="s">
        <v>5592</v>
      </c>
      <c r="S191" s="3" t="s">
        <v>5593</v>
      </c>
      <c r="T191" s="3" t="s">
        <v>45</v>
      </c>
      <c r="U191" s="3" t="s">
        <v>58</v>
      </c>
      <c r="V191" s="3" t="s">
        <v>6055</v>
      </c>
      <c r="W191" s="3" t="s">
        <v>62</v>
      </c>
      <c r="X191" s="19"/>
      <c r="Y191" s="19"/>
      <c r="Z191" s="19"/>
      <c r="AA191" s="37"/>
      <c r="AB191" s="3" t="s">
        <v>47</v>
      </c>
      <c r="AC191" s="3">
        <v>0</v>
      </c>
      <c r="AD191" s="3" t="s">
        <v>6673</v>
      </c>
      <c r="AE191" s="3" t="s">
        <v>6673</v>
      </c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</row>
    <row r="192" spans="1:54" ht="15.75" customHeight="1" x14ac:dyDescent="0.25">
      <c r="A192" t="s">
        <v>1901</v>
      </c>
      <c r="B192" s="17">
        <v>43490</v>
      </c>
      <c r="C192" s="17">
        <v>30786</v>
      </c>
      <c r="D192" s="21">
        <v>41</v>
      </c>
      <c r="E192" s="12" t="str">
        <f t="shared" si="13"/>
        <v>[40-50 [ ans</v>
      </c>
      <c r="F192" s="3" t="s">
        <v>54</v>
      </c>
      <c r="G192" s="3" t="s">
        <v>40</v>
      </c>
      <c r="H192" s="4"/>
      <c r="I192" s="4"/>
      <c r="J192" s="3" t="s">
        <v>49</v>
      </c>
      <c r="K192" s="3" t="s">
        <v>307</v>
      </c>
      <c r="L192" s="3" t="s">
        <v>6047</v>
      </c>
      <c r="M192" s="3" t="s">
        <v>60</v>
      </c>
      <c r="N192" s="3" t="s">
        <v>6062</v>
      </c>
      <c r="O192" s="3" t="s">
        <v>83</v>
      </c>
      <c r="P192" s="3" t="s">
        <v>83</v>
      </c>
      <c r="Q192" s="3" t="s">
        <v>6035</v>
      </c>
      <c r="R192" s="3" t="s">
        <v>5598</v>
      </c>
      <c r="S192" s="3" t="s">
        <v>5599</v>
      </c>
      <c r="T192" s="3" t="s">
        <v>45</v>
      </c>
      <c r="U192" s="3" t="s">
        <v>308</v>
      </c>
      <c r="V192" s="3" t="s">
        <v>428</v>
      </c>
      <c r="W192" s="3" t="s">
        <v>62</v>
      </c>
      <c r="X192" s="19"/>
      <c r="Y192" s="19"/>
      <c r="Z192" s="19"/>
      <c r="AA192" s="37"/>
      <c r="AB192" s="3" t="s">
        <v>47</v>
      </c>
      <c r="AC192" s="3">
        <v>0</v>
      </c>
      <c r="AD192" s="3" t="s">
        <v>6673</v>
      </c>
      <c r="AE192" s="3" t="s">
        <v>6673</v>
      </c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</row>
    <row r="193" spans="1:54" ht="15.75" customHeight="1" x14ac:dyDescent="0.25">
      <c r="A193" t="s">
        <v>1903</v>
      </c>
      <c r="B193" s="17">
        <v>43490</v>
      </c>
      <c r="C193" s="17">
        <v>30074</v>
      </c>
      <c r="D193" s="21">
        <v>43</v>
      </c>
      <c r="E193" s="12" t="str">
        <f t="shared" si="13"/>
        <v>[40-50 [ ans</v>
      </c>
      <c r="F193" s="3" t="s">
        <v>48</v>
      </c>
      <c r="G193" s="3" t="s">
        <v>40</v>
      </c>
      <c r="H193" s="4"/>
      <c r="I193" s="4"/>
      <c r="J193" s="3" t="s">
        <v>41</v>
      </c>
      <c r="K193" s="3" t="s">
        <v>144</v>
      </c>
      <c r="L193" s="3" t="s">
        <v>6044</v>
      </c>
      <c r="M193" s="3" t="s">
        <v>114</v>
      </c>
      <c r="N193" s="3" t="s">
        <v>6062</v>
      </c>
      <c r="O193" s="3" t="s">
        <v>309</v>
      </c>
      <c r="P193" s="3" t="s">
        <v>5505</v>
      </c>
      <c r="Q193" s="3" t="s">
        <v>6032</v>
      </c>
      <c r="R193" s="3" t="s">
        <v>5600</v>
      </c>
      <c r="S193" s="3" t="s">
        <v>5601</v>
      </c>
      <c r="T193" s="3" t="s">
        <v>45</v>
      </c>
      <c r="U193" s="3" t="s">
        <v>124</v>
      </c>
      <c r="V193" s="3" t="s">
        <v>124</v>
      </c>
      <c r="W193" s="3" t="s">
        <v>46</v>
      </c>
      <c r="X193" s="17">
        <v>38353</v>
      </c>
      <c r="Y193" s="3">
        <f>IF((B193-X193&lt;=365)*(B193-X193&gt;0),0,(YEAR(B193)-YEAR(X193)))</f>
        <v>14</v>
      </c>
      <c r="Z193" s="3" t="str">
        <f>IF((B193-X193&lt;=365)*(B193-X193&gt;0),INT(12*(B193-X193)/365) &amp; " Mois",(YEAR(B193)-YEAR(X193)) &amp; " an (s)")</f>
        <v>14 an (s)</v>
      </c>
      <c r="AA193" s="37"/>
      <c r="AB193" s="3" t="s">
        <v>47</v>
      </c>
      <c r="AC193" s="3">
        <v>0</v>
      </c>
      <c r="AD193" s="3" t="s">
        <v>6673</v>
      </c>
      <c r="AE193" s="3" t="s">
        <v>6673</v>
      </c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</row>
    <row r="194" spans="1:54" ht="15.75" customHeight="1" x14ac:dyDescent="0.25">
      <c r="A194" t="s">
        <v>1906</v>
      </c>
      <c r="B194" s="17">
        <v>43490</v>
      </c>
      <c r="C194" s="17">
        <v>35115</v>
      </c>
      <c r="D194" s="21">
        <v>29</v>
      </c>
      <c r="E194" s="12" t="str">
        <f t="shared" si="13"/>
        <v>[20-30[ ans</v>
      </c>
      <c r="F194" s="3" t="s">
        <v>48</v>
      </c>
      <c r="G194" s="3" t="s">
        <v>40</v>
      </c>
      <c r="H194" s="4"/>
      <c r="I194" s="4"/>
      <c r="J194" s="3" t="s">
        <v>41</v>
      </c>
      <c r="K194" s="3" t="s">
        <v>79</v>
      </c>
      <c r="L194" s="3" t="s">
        <v>6048</v>
      </c>
      <c r="M194" s="3" t="s">
        <v>51</v>
      </c>
      <c r="N194" s="3" t="s">
        <v>6062</v>
      </c>
      <c r="O194" s="3" t="s">
        <v>64</v>
      </c>
      <c r="P194" s="3" t="s">
        <v>6786</v>
      </c>
      <c r="Q194" s="3" t="s">
        <v>6787</v>
      </c>
      <c r="R194" s="3"/>
      <c r="S194" s="3"/>
      <c r="T194" s="3" t="s">
        <v>45</v>
      </c>
      <c r="U194" s="3" t="s">
        <v>58</v>
      </c>
      <c r="V194" s="3" t="s">
        <v>6055</v>
      </c>
      <c r="W194" s="3" t="s">
        <v>62</v>
      </c>
      <c r="X194" s="19"/>
      <c r="Y194" s="19"/>
      <c r="Z194" s="19"/>
      <c r="AA194" s="37"/>
      <c r="AB194" s="3" t="s">
        <v>47</v>
      </c>
      <c r="AC194" s="3">
        <v>0</v>
      </c>
      <c r="AD194" s="3" t="s">
        <v>6673</v>
      </c>
      <c r="AE194" s="3" t="s">
        <v>6673</v>
      </c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</row>
    <row r="195" spans="1:54" ht="15.75" customHeight="1" x14ac:dyDescent="0.25">
      <c r="A195" t="s">
        <v>1909</v>
      </c>
      <c r="B195" s="17">
        <v>43490</v>
      </c>
      <c r="C195" s="17">
        <v>29442</v>
      </c>
      <c r="D195" s="21">
        <v>45</v>
      </c>
      <c r="E195" s="12" t="str">
        <f t="shared" ref="E195:E258" si="20">IF(D195&lt;20," &lt; 20 ans", IF(D195&lt;30,"[20-30[ ans",IF(D195&lt;40,"[30-40[ ans",IF(D195&lt;50,"[40-50 [ ans",IF(D195&lt;60, "[50-60 [ ans","&gt; 60 ans")))))</f>
        <v>[40-50 [ ans</v>
      </c>
      <c r="F195" s="3" t="s">
        <v>54</v>
      </c>
      <c r="G195" s="3" t="s">
        <v>40</v>
      </c>
      <c r="H195" s="4"/>
      <c r="I195" s="4"/>
      <c r="J195" s="3" t="s">
        <v>49</v>
      </c>
      <c r="K195" s="3" t="s">
        <v>108</v>
      </c>
      <c r="L195" s="3" t="s">
        <v>6045</v>
      </c>
      <c r="M195" s="3" t="s">
        <v>43</v>
      </c>
      <c r="N195" s="3" t="s">
        <v>6062</v>
      </c>
      <c r="O195" s="3" t="s">
        <v>164</v>
      </c>
      <c r="P195" s="3" t="s">
        <v>164</v>
      </c>
      <c r="Q195" s="3" t="s">
        <v>6033</v>
      </c>
      <c r="R195" s="3" t="s">
        <v>5582</v>
      </c>
      <c r="S195" s="3" t="s">
        <v>5583</v>
      </c>
      <c r="T195" s="3" t="s">
        <v>45</v>
      </c>
      <c r="U195" s="3" t="s">
        <v>58</v>
      </c>
      <c r="V195" s="3" t="s">
        <v>6055</v>
      </c>
      <c r="W195" s="3" t="s">
        <v>46</v>
      </c>
      <c r="X195" s="17">
        <v>42005</v>
      </c>
      <c r="Y195" s="3">
        <f>IF((B195-X195&lt;=365)*(B195-X195&gt;0),0,(YEAR(B195)-YEAR(X195)))</f>
        <v>4</v>
      </c>
      <c r="Z195" s="3" t="str">
        <f>IF((B195-X195&lt;=365)*(B195-X195&gt;0),INT(12*(B195-X195)/365) &amp; " Mois",(YEAR(B195)-YEAR(X195)) &amp; " an (s)")</f>
        <v>4 an (s)</v>
      </c>
      <c r="AA195" s="37"/>
      <c r="AB195" s="3" t="s">
        <v>47</v>
      </c>
      <c r="AC195" s="3">
        <v>0</v>
      </c>
      <c r="AD195" s="3" t="s">
        <v>6673</v>
      </c>
      <c r="AE195" s="3" t="s">
        <v>6673</v>
      </c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</row>
    <row r="196" spans="1:54" ht="15.75" customHeight="1" x14ac:dyDescent="0.25">
      <c r="A196" t="s">
        <v>1911</v>
      </c>
      <c r="B196" s="17">
        <v>43490</v>
      </c>
      <c r="C196" s="17">
        <v>28284</v>
      </c>
      <c r="D196" s="21">
        <v>48</v>
      </c>
      <c r="E196" s="12" t="str">
        <f t="shared" si="20"/>
        <v>[40-50 [ ans</v>
      </c>
      <c r="F196" s="3" t="s">
        <v>54</v>
      </c>
      <c r="G196" s="3" t="s">
        <v>40</v>
      </c>
      <c r="H196" s="4"/>
      <c r="I196" s="4"/>
      <c r="J196" s="3" t="s">
        <v>49</v>
      </c>
      <c r="K196" s="3" t="s">
        <v>293</v>
      </c>
      <c r="L196" s="3" t="s">
        <v>6051</v>
      </c>
      <c r="M196" s="3" t="s">
        <v>157</v>
      </c>
      <c r="N196" s="3" t="s">
        <v>6062</v>
      </c>
      <c r="O196" s="3" t="s">
        <v>278</v>
      </c>
      <c r="P196" s="3" t="s">
        <v>169</v>
      </c>
      <c r="Q196" s="3" t="s">
        <v>6034</v>
      </c>
      <c r="R196" s="3" t="s">
        <v>5624</v>
      </c>
      <c r="S196" s="3" t="s">
        <v>5625</v>
      </c>
      <c r="T196" s="3" t="s">
        <v>45</v>
      </c>
      <c r="U196" s="3" t="s">
        <v>58</v>
      </c>
      <c r="V196" s="3" t="s">
        <v>6055</v>
      </c>
      <c r="W196" s="3" t="s">
        <v>62</v>
      </c>
      <c r="X196" s="19"/>
      <c r="Y196" s="19"/>
      <c r="Z196" s="19"/>
      <c r="AA196" s="37"/>
      <c r="AB196" s="3" t="s">
        <v>47</v>
      </c>
      <c r="AC196" s="3">
        <v>0</v>
      </c>
      <c r="AD196" s="3" t="s">
        <v>6673</v>
      </c>
      <c r="AE196" s="3" t="s">
        <v>6673</v>
      </c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</row>
    <row r="197" spans="1:54" ht="15.75" customHeight="1" x14ac:dyDescent="0.25">
      <c r="A197" t="s">
        <v>1913</v>
      </c>
      <c r="B197" s="17">
        <v>43490</v>
      </c>
      <c r="C197" s="17">
        <v>28390</v>
      </c>
      <c r="D197" s="21">
        <v>48</v>
      </c>
      <c r="E197" s="12" t="str">
        <f t="shared" si="20"/>
        <v>[40-50 [ ans</v>
      </c>
      <c r="F197" s="3" t="s">
        <v>269</v>
      </c>
      <c r="G197" s="3" t="s">
        <v>40</v>
      </c>
      <c r="H197" s="4"/>
      <c r="I197" s="4"/>
      <c r="J197" s="3" t="s">
        <v>49</v>
      </c>
      <c r="K197" s="3" t="s">
        <v>134</v>
      </c>
      <c r="L197" s="3" t="s">
        <v>6049</v>
      </c>
      <c r="M197" s="3" t="s">
        <v>157</v>
      </c>
      <c r="N197" s="3" t="s">
        <v>6062</v>
      </c>
      <c r="O197" s="3" t="s">
        <v>278</v>
      </c>
      <c r="P197" s="3" t="s">
        <v>169</v>
      </c>
      <c r="Q197" s="3" t="s">
        <v>6034</v>
      </c>
      <c r="R197" s="3" t="s">
        <v>5624</v>
      </c>
      <c r="S197" s="3" t="s">
        <v>5625</v>
      </c>
      <c r="T197" s="3" t="s">
        <v>45</v>
      </c>
      <c r="U197" s="3" t="s">
        <v>58</v>
      </c>
      <c r="V197" s="3" t="s">
        <v>6055</v>
      </c>
      <c r="W197" s="3" t="s">
        <v>62</v>
      </c>
      <c r="X197" s="19"/>
      <c r="Y197" s="19"/>
      <c r="Z197" s="19"/>
      <c r="AA197" s="37"/>
      <c r="AB197" s="3" t="s">
        <v>47</v>
      </c>
      <c r="AC197" s="3">
        <v>0</v>
      </c>
      <c r="AD197" s="3" t="s">
        <v>6673</v>
      </c>
      <c r="AE197" s="3" t="s">
        <v>6673</v>
      </c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</row>
    <row r="198" spans="1:54" ht="15.75" customHeight="1" x14ac:dyDescent="0.25">
      <c r="A198" t="s">
        <v>1916</v>
      </c>
      <c r="B198" s="17">
        <v>43493</v>
      </c>
      <c r="C198" s="17">
        <v>30353</v>
      </c>
      <c r="D198" s="21">
        <v>42</v>
      </c>
      <c r="E198" s="12" t="str">
        <f t="shared" si="20"/>
        <v>[40-50 [ ans</v>
      </c>
      <c r="F198" s="3" t="s">
        <v>48</v>
      </c>
      <c r="G198" s="3" t="s">
        <v>40</v>
      </c>
      <c r="H198" s="4"/>
      <c r="I198" s="4"/>
      <c r="J198" s="3" t="s">
        <v>41</v>
      </c>
      <c r="K198" s="3" t="s">
        <v>95</v>
      </c>
      <c r="L198" s="3" t="s">
        <v>6043</v>
      </c>
      <c r="M198" s="3" t="s">
        <v>60</v>
      </c>
      <c r="N198" s="3" t="s">
        <v>6062</v>
      </c>
      <c r="O198" s="3" t="s">
        <v>310</v>
      </c>
      <c r="P198" s="3" t="s">
        <v>5508</v>
      </c>
      <c r="Q198" s="3" t="s">
        <v>6032</v>
      </c>
      <c r="R198" s="3" t="s">
        <v>5586</v>
      </c>
      <c r="S198" s="3" t="s">
        <v>5587</v>
      </c>
      <c r="T198" s="3" t="s">
        <v>45</v>
      </c>
      <c r="U198" s="3" t="s">
        <v>39</v>
      </c>
      <c r="V198" s="3" t="s">
        <v>6053</v>
      </c>
      <c r="W198" s="3" t="s">
        <v>62</v>
      </c>
      <c r="X198" s="19"/>
      <c r="Y198" s="19"/>
      <c r="Z198" s="19"/>
      <c r="AA198" s="37"/>
      <c r="AB198" s="3" t="s">
        <v>47</v>
      </c>
      <c r="AC198" s="3">
        <v>0</v>
      </c>
      <c r="AD198" s="3" t="s">
        <v>6673</v>
      </c>
      <c r="AE198" s="3" t="s">
        <v>6673</v>
      </c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</row>
    <row r="199" spans="1:54" ht="15.75" customHeight="1" x14ac:dyDescent="0.25">
      <c r="A199" t="s">
        <v>1918</v>
      </c>
      <c r="B199" s="17">
        <v>43493</v>
      </c>
      <c r="C199" s="17">
        <v>35859</v>
      </c>
      <c r="D199" s="21">
        <v>27</v>
      </c>
      <c r="E199" s="12" t="str">
        <f t="shared" si="20"/>
        <v>[20-30[ ans</v>
      </c>
      <c r="F199" s="3" t="s">
        <v>54</v>
      </c>
      <c r="G199" s="3" t="s">
        <v>40</v>
      </c>
      <c r="H199" s="4"/>
      <c r="I199" s="4"/>
      <c r="J199" s="3" t="s">
        <v>49</v>
      </c>
      <c r="K199" s="3" t="s">
        <v>302</v>
      </c>
      <c r="L199" s="3" t="s">
        <v>6043</v>
      </c>
      <c r="M199" s="3" t="s">
        <v>157</v>
      </c>
      <c r="N199" s="3" t="s">
        <v>6062</v>
      </c>
      <c r="O199" s="3" t="s">
        <v>278</v>
      </c>
      <c r="P199" s="3" t="s">
        <v>169</v>
      </c>
      <c r="Q199" s="3" t="s">
        <v>6034</v>
      </c>
      <c r="R199" s="3" t="s">
        <v>5624</v>
      </c>
      <c r="S199" s="3" t="s">
        <v>5625</v>
      </c>
      <c r="T199" s="3" t="s">
        <v>45</v>
      </c>
      <c r="U199" s="3" t="s">
        <v>39</v>
      </c>
      <c r="V199" s="3" t="s">
        <v>6053</v>
      </c>
      <c r="W199" s="3" t="s">
        <v>62</v>
      </c>
      <c r="X199" s="19"/>
      <c r="Y199" s="19"/>
      <c r="Z199" s="19"/>
      <c r="AA199" s="37"/>
      <c r="AB199" s="3" t="s">
        <v>47</v>
      </c>
      <c r="AC199" s="3">
        <v>0</v>
      </c>
      <c r="AD199" s="3" t="s">
        <v>6673</v>
      </c>
      <c r="AE199" s="3" t="s">
        <v>6673</v>
      </c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</row>
    <row r="200" spans="1:54" ht="15.75" customHeight="1" x14ac:dyDescent="0.25">
      <c r="A200" t="s">
        <v>1920</v>
      </c>
      <c r="B200" s="17">
        <v>43493</v>
      </c>
      <c r="C200" s="17">
        <v>30317</v>
      </c>
      <c r="D200" s="21">
        <v>42</v>
      </c>
      <c r="E200" s="12" t="str">
        <f t="shared" si="20"/>
        <v>[40-50 [ ans</v>
      </c>
      <c r="F200" s="3" t="s">
        <v>269</v>
      </c>
      <c r="G200" s="3" t="s">
        <v>40</v>
      </c>
      <c r="H200" s="4"/>
      <c r="I200" s="4"/>
      <c r="J200" s="3" t="s">
        <v>49</v>
      </c>
      <c r="K200" s="3" t="s">
        <v>134</v>
      </c>
      <c r="L200" s="3" t="s">
        <v>6049</v>
      </c>
      <c r="M200" s="3" t="s">
        <v>157</v>
      </c>
      <c r="N200" s="3" t="s">
        <v>6062</v>
      </c>
      <c r="O200" s="3" t="s">
        <v>278</v>
      </c>
      <c r="P200" s="3" t="s">
        <v>169</v>
      </c>
      <c r="Q200" s="3" t="s">
        <v>6034</v>
      </c>
      <c r="R200" s="3" t="s">
        <v>5624</v>
      </c>
      <c r="S200" s="3" t="s">
        <v>5625</v>
      </c>
      <c r="T200" s="3" t="s">
        <v>45</v>
      </c>
      <c r="U200" s="3" t="s">
        <v>39</v>
      </c>
      <c r="V200" s="3" t="s">
        <v>6053</v>
      </c>
      <c r="W200" s="3" t="s">
        <v>46</v>
      </c>
      <c r="X200" s="17">
        <v>43341</v>
      </c>
      <c r="Y200" s="3">
        <f t="shared" ref="Y200:Y201" si="21">IF((B200-X200&lt;=365)*(B200-X200&gt;0),0,(YEAR(B200)-YEAR(X200)))</f>
        <v>0</v>
      </c>
      <c r="Z200" s="3" t="str">
        <f>IF((B200-X200&lt;=365)*(B200-X200&gt;0),INT(12*(B200-X200)/365) &amp; " Mois",(YEAR(B200)-YEAR(X200)) &amp; " an (s)")</f>
        <v>4 Mois</v>
      </c>
      <c r="AA200" s="37"/>
      <c r="AB200" s="3" t="s">
        <v>47</v>
      </c>
      <c r="AC200" s="3">
        <v>0</v>
      </c>
      <c r="AD200" s="3" t="s">
        <v>6673</v>
      </c>
      <c r="AE200" s="3" t="s">
        <v>6673</v>
      </c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</row>
    <row r="201" spans="1:54" ht="15.75" customHeight="1" x14ac:dyDescent="0.25">
      <c r="A201" t="s">
        <v>1922</v>
      </c>
      <c r="B201" s="17">
        <v>43494</v>
      </c>
      <c r="C201" s="17">
        <v>34953</v>
      </c>
      <c r="D201" s="21">
        <v>30</v>
      </c>
      <c r="E201" s="12" t="str">
        <f t="shared" si="20"/>
        <v>[30-40[ ans</v>
      </c>
      <c r="F201" s="3" t="s">
        <v>54</v>
      </c>
      <c r="G201" s="3" t="s">
        <v>40</v>
      </c>
      <c r="H201" s="4"/>
      <c r="I201" s="4"/>
      <c r="J201" s="3" t="s">
        <v>41</v>
      </c>
      <c r="K201" s="3" t="s">
        <v>302</v>
      </c>
      <c r="L201" s="3" t="s">
        <v>6043</v>
      </c>
      <c r="M201" s="3" t="s">
        <v>43</v>
      </c>
      <c r="N201" s="3" t="s">
        <v>6062</v>
      </c>
      <c r="O201" s="3" t="s">
        <v>271</v>
      </c>
      <c r="P201" s="3" t="s">
        <v>271</v>
      </c>
      <c r="Q201" s="3" t="s">
        <v>6033</v>
      </c>
      <c r="R201" s="3" t="s">
        <v>5596</v>
      </c>
      <c r="S201" s="3" t="s">
        <v>5597</v>
      </c>
      <c r="T201" s="3" t="s">
        <v>45</v>
      </c>
      <c r="U201" s="3" t="s">
        <v>39</v>
      </c>
      <c r="V201" s="3" t="s">
        <v>6053</v>
      </c>
      <c r="W201" s="3" t="s">
        <v>46</v>
      </c>
      <c r="X201" s="17">
        <v>40200</v>
      </c>
      <c r="Y201" s="3">
        <f t="shared" si="21"/>
        <v>9</v>
      </c>
      <c r="Z201" s="3" t="str">
        <f>IF((B201-X201&lt;=365)*(B201-X201&gt;0),INT(12*(B201-X201)/365) &amp; " Mois",(YEAR(B201)-YEAR(X201)) &amp; " an (s)")</f>
        <v>9 an (s)</v>
      </c>
      <c r="AA201" s="37"/>
      <c r="AB201" s="3" t="s">
        <v>47</v>
      </c>
      <c r="AC201" s="3">
        <v>0</v>
      </c>
      <c r="AD201" s="3" t="s">
        <v>6673</v>
      </c>
      <c r="AE201" s="3" t="s">
        <v>6673</v>
      </c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</row>
    <row r="202" spans="1:54" ht="15.75" customHeight="1" x14ac:dyDescent="0.25">
      <c r="A202" t="s">
        <v>1924</v>
      </c>
      <c r="B202" s="17">
        <v>43494</v>
      </c>
      <c r="C202" s="17">
        <v>32964</v>
      </c>
      <c r="D202" s="21">
        <v>35</v>
      </c>
      <c r="E202" s="12" t="str">
        <f t="shared" si="20"/>
        <v>[30-40[ ans</v>
      </c>
      <c r="F202" s="3" t="s">
        <v>54</v>
      </c>
      <c r="G202" s="3" t="s">
        <v>40</v>
      </c>
      <c r="H202" s="4"/>
      <c r="I202" s="4"/>
      <c r="J202" s="3" t="s">
        <v>41</v>
      </c>
      <c r="K202" s="3" t="s">
        <v>134</v>
      </c>
      <c r="L202" s="3" t="s">
        <v>6049</v>
      </c>
      <c r="M202" s="3" t="s">
        <v>51</v>
      </c>
      <c r="N202" s="3" t="s">
        <v>6062</v>
      </c>
      <c r="O202" s="3" t="s">
        <v>64</v>
      </c>
      <c r="P202" s="3" t="s">
        <v>6786</v>
      </c>
      <c r="Q202" s="3" t="s">
        <v>6787</v>
      </c>
      <c r="R202" s="3"/>
      <c r="S202" s="3"/>
      <c r="T202" s="3" t="s">
        <v>45</v>
      </c>
      <c r="U202" s="3" t="s">
        <v>58</v>
      </c>
      <c r="V202" s="3" t="s">
        <v>6055</v>
      </c>
      <c r="W202" s="3" t="s">
        <v>62</v>
      </c>
      <c r="X202" s="19"/>
      <c r="Y202" s="19"/>
      <c r="Z202" s="19"/>
      <c r="AA202" s="37"/>
      <c r="AB202" s="3" t="s">
        <v>47</v>
      </c>
      <c r="AC202" s="3">
        <v>0</v>
      </c>
      <c r="AD202" s="3" t="s">
        <v>6673</v>
      </c>
      <c r="AE202" s="3" t="s">
        <v>6673</v>
      </c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</row>
    <row r="203" spans="1:54" ht="15.75" customHeight="1" x14ac:dyDescent="0.25">
      <c r="A203" t="s">
        <v>1926</v>
      </c>
      <c r="B203" s="17">
        <v>43494</v>
      </c>
      <c r="C203" s="17">
        <v>25518</v>
      </c>
      <c r="D203" s="21">
        <v>56</v>
      </c>
      <c r="E203" s="12" t="str">
        <f t="shared" si="20"/>
        <v>[50-60 [ ans</v>
      </c>
      <c r="F203" s="3" t="s">
        <v>48</v>
      </c>
      <c r="G203" s="3" t="s">
        <v>40</v>
      </c>
      <c r="H203" s="4"/>
      <c r="I203" s="4"/>
      <c r="J203" s="3" t="s">
        <v>49</v>
      </c>
      <c r="K203" s="3" t="s">
        <v>311</v>
      </c>
      <c r="L203" s="3" t="s">
        <v>6044</v>
      </c>
      <c r="M203" s="3" t="s">
        <v>43</v>
      </c>
      <c r="N203" s="3" t="s">
        <v>6062</v>
      </c>
      <c r="O203" s="3" t="s">
        <v>200</v>
      </c>
      <c r="P203" s="3" t="s">
        <v>90</v>
      </c>
      <c r="Q203" s="3" t="s">
        <v>6033</v>
      </c>
      <c r="R203" s="3" t="s">
        <v>5632</v>
      </c>
      <c r="S203" s="3" t="s">
        <v>5633</v>
      </c>
      <c r="T203" s="3" t="s">
        <v>45</v>
      </c>
      <c r="U203" s="3" t="s">
        <v>84</v>
      </c>
      <c r="V203" s="3" t="s">
        <v>6057</v>
      </c>
      <c r="W203" s="3" t="s">
        <v>46</v>
      </c>
      <c r="X203" s="17">
        <v>42005</v>
      </c>
      <c r="Y203" s="3">
        <f t="shared" ref="Y203:Y206" si="22">IF((B203-X203&lt;=365)*(B203-X203&gt;0),0,(YEAR(B203)-YEAR(X203)))</f>
        <v>4</v>
      </c>
      <c r="Z203" s="3" t="str">
        <f>IF((B203-X203&lt;=365)*(B203-X203&gt;0),INT(12*(B203-X203)/365) &amp; " Mois",(YEAR(B203)-YEAR(X203)) &amp; " an (s)")</f>
        <v>4 an (s)</v>
      </c>
      <c r="AA203" s="37"/>
      <c r="AB203" s="3" t="s">
        <v>47</v>
      </c>
      <c r="AC203" s="3">
        <v>0</v>
      </c>
      <c r="AD203" s="3" t="s">
        <v>6673</v>
      </c>
      <c r="AE203" s="3" t="s">
        <v>6673</v>
      </c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</row>
    <row r="204" spans="1:54" ht="15.75" customHeight="1" x14ac:dyDescent="0.25">
      <c r="A204" t="s">
        <v>1928</v>
      </c>
      <c r="B204" s="17">
        <v>43494</v>
      </c>
      <c r="C204" s="17">
        <v>26152</v>
      </c>
      <c r="D204" s="21">
        <v>54</v>
      </c>
      <c r="E204" s="12" t="str">
        <f t="shared" si="20"/>
        <v>[50-60 [ ans</v>
      </c>
      <c r="F204" s="3" t="s">
        <v>54</v>
      </c>
      <c r="G204" s="3" t="s">
        <v>55</v>
      </c>
      <c r="H204" s="4"/>
      <c r="I204" s="4"/>
      <c r="J204" s="3" t="s">
        <v>49</v>
      </c>
      <c r="K204" s="3" t="s">
        <v>56</v>
      </c>
      <c r="L204" s="3" t="s">
        <v>6045</v>
      </c>
      <c r="M204" s="3" t="s">
        <v>51</v>
      </c>
      <c r="N204" s="3" t="s">
        <v>6062</v>
      </c>
      <c r="O204" s="3" t="s">
        <v>64</v>
      </c>
      <c r="P204" s="3" t="s">
        <v>6786</v>
      </c>
      <c r="Q204" s="3" t="s">
        <v>6787</v>
      </c>
      <c r="R204" s="3"/>
      <c r="S204" s="3"/>
      <c r="T204" s="3" t="s">
        <v>45</v>
      </c>
      <c r="U204" s="3" t="s">
        <v>39</v>
      </c>
      <c r="V204" s="3" t="s">
        <v>6053</v>
      </c>
      <c r="W204" s="3" t="s">
        <v>46</v>
      </c>
      <c r="X204" s="17">
        <v>42736</v>
      </c>
      <c r="Y204" s="3">
        <f t="shared" si="22"/>
        <v>2</v>
      </c>
      <c r="Z204" s="3" t="str">
        <f>IF((B204-X204&lt;=365)*(B204-X204&gt;0),INT(12*(B204-X204)/365) &amp; " Mois",(YEAR(B204)-YEAR(X204)) &amp; " an (s)")</f>
        <v>2 an (s)</v>
      </c>
      <c r="AA204" s="37"/>
      <c r="AB204" s="3" t="s">
        <v>47</v>
      </c>
      <c r="AC204" s="3">
        <v>0</v>
      </c>
      <c r="AD204" s="3" t="s">
        <v>6673</v>
      </c>
      <c r="AE204" s="3" t="s">
        <v>6673</v>
      </c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</row>
    <row r="205" spans="1:54" ht="15.75" customHeight="1" x14ac:dyDescent="0.25">
      <c r="A205" t="s">
        <v>1931</v>
      </c>
      <c r="B205" s="17">
        <v>43494</v>
      </c>
      <c r="C205" s="17">
        <v>23196</v>
      </c>
      <c r="D205" s="21">
        <v>62</v>
      </c>
      <c r="E205" s="12" t="str">
        <f t="shared" si="20"/>
        <v>&gt; 60 ans</v>
      </c>
      <c r="F205" s="3" t="s">
        <v>92</v>
      </c>
      <c r="G205" s="3" t="s">
        <v>40</v>
      </c>
      <c r="H205" s="4"/>
      <c r="I205" s="4"/>
      <c r="J205" s="3" t="s">
        <v>49</v>
      </c>
      <c r="K205" s="3" t="s">
        <v>108</v>
      </c>
      <c r="L205" s="3" t="s">
        <v>6045</v>
      </c>
      <c r="M205" s="3" t="s">
        <v>118</v>
      </c>
      <c r="N205" s="3" t="s">
        <v>5509</v>
      </c>
      <c r="O205" s="3" t="s">
        <v>312</v>
      </c>
      <c r="P205" s="3" t="s">
        <v>312</v>
      </c>
      <c r="Q205" s="3" t="s">
        <v>5731</v>
      </c>
      <c r="R205" s="3">
        <v>0</v>
      </c>
      <c r="S205" s="3">
        <v>0</v>
      </c>
      <c r="T205" s="3" t="s">
        <v>45</v>
      </c>
      <c r="U205" s="3" t="s">
        <v>58</v>
      </c>
      <c r="V205" s="3" t="s">
        <v>6055</v>
      </c>
      <c r="W205" s="3" t="s">
        <v>46</v>
      </c>
      <c r="X205" s="17">
        <v>42005</v>
      </c>
      <c r="Y205" s="3">
        <f t="shared" si="22"/>
        <v>4</v>
      </c>
      <c r="Z205" s="3" t="str">
        <f>IF((B205-X205&lt;=365)*(B205-X205&gt;0),INT(12*(B205-X205)/365) &amp; " Mois",(YEAR(B205)-YEAR(X205)) &amp; " an (s)")</f>
        <v>4 an (s)</v>
      </c>
      <c r="AA205" s="37"/>
      <c r="AB205" s="3" t="s">
        <v>47</v>
      </c>
      <c r="AC205" s="3">
        <v>0</v>
      </c>
      <c r="AD205" s="3" t="s">
        <v>6673</v>
      </c>
      <c r="AE205" s="3" t="s">
        <v>6673</v>
      </c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</row>
    <row r="206" spans="1:54" ht="15.75" customHeight="1" x14ac:dyDescent="0.25">
      <c r="A206" t="s">
        <v>1933</v>
      </c>
      <c r="B206" s="17">
        <v>43494</v>
      </c>
      <c r="C206" s="17">
        <v>34408</v>
      </c>
      <c r="D206" s="21">
        <v>31</v>
      </c>
      <c r="E206" s="12" t="str">
        <f t="shared" si="20"/>
        <v>[30-40[ ans</v>
      </c>
      <c r="F206" s="3" t="s">
        <v>48</v>
      </c>
      <c r="G206" s="3" t="s">
        <v>40</v>
      </c>
      <c r="H206" s="4"/>
      <c r="I206" s="4"/>
      <c r="J206" s="3" t="s">
        <v>41</v>
      </c>
      <c r="K206" s="3" t="s">
        <v>79</v>
      </c>
      <c r="L206" s="3" t="s">
        <v>6048</v>
      </c>
      <c r="M206" s="3" t="s">
        <v>60</v>
      </c>
      <c r="N206" s="3" t="s">
        <v>6062</v>
      </c>
      <c r="O206" s="3" t="s">
        <v>313</v>
      </c>
      <c r="P206" s="3" t="s">
        <v>313</v>
      </c>
      <c r="Q206" s="3" t="s">
        <v>6035</v>
      </c>
      <c r="R206" s="3" t="s">
        <v>5805</v>
      </c>
      <c r="S206" s="3" t="s">
        <v>5806</v>
      </c>
      <c r="T206" s="3" t="s">
        <v>45</v>
      </c>
      <c r="U206" s="3" t="s">
        <v>58</v>
      </c>
      <c r="V206" s="3" t="s">
        <v>6055</v>
      </c>
      <c r="W206" s="3" t="s">
        <v>46</v>
      </c>
      <c r="X206" s="17">
        <v>42005</v>
      </c>
      <c r="Y206" s="3">
        <f t="shared" si="22"/>
        <v>4</v>
      </c>
      <c r="Z206" s="3" t="str">
        <f>IF((B206-X206&lt;=365)*(B206-X206&gt;0),INT(12*(B206-X206)/365) &amp; " Mois",(YEAR(B206)-YEAR(X206)) &amp; " an (s)")</f>
        <v>4 an (s)</v>
      </c>
      <c r="AA206" s="37"/>
      <c r="AB206" s="3" t="s">
        <v>47</v>
      </c>
      <c r="AC206" s="3">
        <v>0</v>
      </c>
      <c r="AD206" s="3" t="s">
        <v>6673</v>
      </c>
      <c r="AE206" s="3" t="s">
        <v>6673</v>
      </c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</row>
    <row r="207" spans="1:54" ht="15.75" customHeight="1" x14ac:dyDescent="0.25">
      <c r="A207" t="s">
        <v>1935</v>
      </c>
      <c r="B207" s="17">
        <v>43494</v>
      </c>
      <c r="C207" s="17">
        <v>34815</v>
      </c>
      <c r="D207" s="21">
        <v>30</v>
      </c>
      <c r="E207" s="12" t="str">
        <f t="shared" si="20"/>
        <v>[30-40[ ans</v>
      </c>
      <c r="F207" s="3" t="s">
        <v>48</v>
      </c>
      <c r="G207" s="3" t="s">
        <v>40</v>
      </c>
      <c r="H207" s="4"/>
      <c r="I207" s="4"/>
      <c r="J207" s="3" t="s">
        <v>41</v>
      </c>
      <c r="K207" s="3" t="s">
        <v>79</v>
      </c>
      <c r="L207" s="3" t="s">
        <v>6048</v>
      </c>
      <c r="M207" s="3" t="s">
        <v>60</v>
      </c>
      <c r="N207" s="3" t="s">
        <v>6062</v>
      </c>
      <c r="O207" s="3" t="s">
        <v>314</v>
      </c>
      <c r="P207" s="3" t="s">
        <v>5661</v>
      </c>
      <c r="Q207" s="3" t="s">
        <v>6035</v>
      </c>
      <c r="R207" s="3" t="s">
        <v>5805</v>
      </c>
      <c r="S207" s="3" t="s">
        <v>5806</v>
      </c>
      <c r="T207" s="3" t="s">
        <v>45</v>
      </c>
      <c r="U207" s="3" t="s">
        <v>84</v>
      </c>
      <c r="V207" s="3" t="s">
        <v>6057</v>
      </c>
      <c r="W207" s="3" t="s">
        <v>46</v>
      </c>
      <c r="X207" s="17">
        <v>43739</v>
      </c>
      <c r="Y207" s="17"/>
      <c r="Z207" s="3"/>
      <c r="AA207" s="37"/>
      <c r="AB207" s="3" t="s">
        <v>47</v>
      </c>
      <c r="AC207" s="3">
        <v>0</v>
      </c>
      <c r="AD207" s="3" t="s">
        <v>6673</v>
      </c>
      <c r="AE207" s="3" t="s">
        <v>6673</v>
      </c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</row>
    <row r="208" spans="1:54" ht="15.75" customHeight="1" x14ac:dyDescent="0.25">
      <c r="A208" t="s">
        <v>1938</v>
      </c>
      <c r="B208" s="17">
        <v>43494</v>
      </c>
      <c r="C208" s="17">
        <v>35366</v>
      </c>
      <c r="D208" s="21">
        <v>29</v>
      </c>
      <c r="E208" s="12" t="str">
        <f t="shared" si="20"/>
        <v>[20-30[ ans</v>
      </c>
      <c r="F208" s="3" t="s">
        <v>48</v>
      </c>
      <c r="G208" s="3" t="s">
        <v>40</v>
      </c>
      <c r="H208" s="4"/>
      <c r="I208" s="4"/>
      <c r="J208" s="3" t="s">
        <v>41</v>
      </c>
      <c r="K208" s="3" t="s">
        <v>315</v>
      </c>
      <c r="L208" s="3" t="s">
        <v>6047</v>
      </c>
      <c r="M208" s="3" t="s">
        <v>51</v>
      </c>
      <c r="N208" s="3" t="s">
        <v>6062</v>
      </c>
      <c r="O208" s="3" t="s">
        <v>64</v>
      </c>
      <c r="P208" s="3" t="s">
        <v>6786</v>
      </c>
      <c r="Q208" s="3" t="s">
        <v>6787</v>
      </c>
      <c r="R208" s="3"/>
      <c r="S208" s="3"/>
      <c r="T208" s="3" t="s">
        <v>45</v>
      </c>
      <c r="U208" s="3" t="s">
        <v>58</v>
      </c>
      <c r="V208" s="3" t="s">
        <v>6055</v>
      </c>
      <c r="W208" s="3" t="s">
        <v>62</v>
      </c>
      <c r="X208" s="19"/>
      <c r="Y208" s="19"/>
      <c r="Z208" s="19"/>
      <c r="AA208" s="37"/>
      <c r="AB208" s="3" t="s">
        <v>47</v>
      </c>
      <c r="AC208" s="3">
        <v>0</v>
      </c>
      <c r="AD208" s="3" t="s">
        <v>6673</v>
      </c>
      <c r="AE208" s="3" t="s">
        <v>6673</v>
      </c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</row>
    <row r="209" spans="1:54" ht="15.75" customHeight="1" x14ac:dyDescent="0.25">
      <c r="A209" t="s">
        <v>1940</v>
      </c>
      <c r="B209" s="17">
        <v>43495</v>
      </c>
      <c r="C209" s="17">
        <v>34215</v>
      </c>
      <c r="D209" s="21">
        <v>32</v>
      </c>
      <c r="E209" s="12" t="str">
        <f t="shared" si="20"/>
        <v>[30-40[ ans</v>
      </c>
      <c r="F209" s="3" t="s">
        <v>54</v>
      </c>
      <c r="G209" s="3" t="s">
        <v>40</v>
      </c>
      <c r="H209" s="4"/>
      <c r="I209" s="4"/>
      <c r="J209" s="3" t="s">
        <v>41</v>
      </c>
      <c r="K209" s="3" t="s">
        <v>56</v>
      </c>
      <c r="L209" s="3" t="s">
        <v>6045</v>
      </c>
      <c r="M209" s="3" t="s">
        <v>43</v>
      </c>
      <c r="N209" s="3" t="s">
        <v>6062</v>
      </c>
      <c r="O209" s="3" t="s">
        <v>104</v>
      </c>
      <c r="P209" s="3" t="s">
        <v>104</v>
      </c>
      <c r="Q209" s="3" t="s">
        <v>6033</v>
      </c>
      <c r="R209" s="3" t="s">
        <v>6036</v>
      </c>
      <c r="S209" s="3" t="s">
        <v>6037</v>
      </c>
      <c r="T209" s="3" t="s">
        <v>45</v>
      </c>
      <c r="U209" s="3" t="s">
        <v>39</v>
      </c>
      <c r="V209" s="3" t="s">
        <v>6053</v>
      </c>
      <c r="W209" s="3" t="s">
        <v>62</v>
      </c>
      <c r="X209" s="19"/>
      <c r="Y209" s="19"/>
      <c r="Z209" s="19"/>
      <c r="AA209" s="37"/>
      <c r="AB209" s="3" t="s">
        <v>47</v>
      </c>
      <c r="AC209" s="3">
        <v>0</v>
      </c>
      <c r="AD209" s="3" t="s">
        <v>6673</v>
      </c>
      <c r="AE209" s="3" t="s">
        <v>6673</v>
      </c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</row>
    <row r="210" spans="1:54" ht="15.75" customHeight="1" x14ac:dyDescent="0.25">
      <c r="A210" t="s">
        <v>1943</v>
      </c>
      <c r="B210" s="17">
        <v>43495</v>
      </c>
      <c r="C210" s="17">
        <v>33368</v>
      </c>
      <c r="D210" s="21">
        <v>34</v>
      </c>
      <c r="E210" s="12" t="str">
        <f t="shared" si="20"/>
        <v>[30-40[ ans</v>
      </c>
      <c r="F210" s="3" t="s">
        <v>39</v>
      </c>
      <c r="G210" s="3" t="s">
        <v>40</v>
      </c>
      <c r="H210" s="4"/>
      <c r="I210" s="4"/>
      <c r="J210" s="3" t="s">
        <v>49</v>
      </c>
      <c r="K210" s="3" t="s">
        <v>56</v>
      </c>
      <c r="L210" s="3" t="s">
        <v>6045</v>
      </c>
      <c r="M210" s="3" t="s">
        <v>43</v>
      </c>
      <c r="N210" s="3" t="s">
        <v>6062</v>
      </c>
      <c r="O210" s="3" t="s">
        <v>129</v>
      </c>
      <c r="P210" s="3" t="s">
        <v>129</v>
      </c>
      <c r="Q210" s="3" t="s">
        <v>6033</v>
      </c>
      <c r="R210" s="3" t="s">
        <v>5681</v>
      </c>
      <c r="S210" s="3" t="s">
        <v>5682</v>
      </c>
      <c r="T210" s="3" t="s">
        <v>45</v>
      </c>
      <c r="U210" s="3" t="s">
        <v>39</v>
      </c>
      <c r="V210" s="3" t="s">
        <v>6053</v>
      </c>
      <c r="W210" s="3" t="s">
        <v>46</v>
      </c>
      <c r="X210" s="17">
        <v>42370</v>
      </c>
      <c r="Y210" s="3">
        <f>IF((B210-X210&lt;=365)*(B210-X210&gt;0),0,(YEAR(B210)-YEAR(X210)))</f>
        <v>3</v>
      </c>
      <c r="Z210" s="3" t="str">
        <f>IF((B210-X210&lt;=365)*(B210-X210&gt;0),INT(12*(B210-X210)/365) &amp; " Mois",(YEAR(B210)-YEAR(X210)) &amp; " an (s)")</f>
        <v>3 an (s)</v>
      </c>
      <c r="AA210" s="37"/>
      <c r="AB210" s="3" t="s">
        <v>47</v>
      </c>
      <c r="AC210" s="3">
        <v>0</v>
      </c>
      <c r="AD210" s="3" t="s">
        <v>6673</v>
      </c>
      <c r="AE210" s="3" t="s">
        <v>6673</v>
      </c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</row>
    <row r="211" spans="1:54" ht="15.75" customHeight="1" x14ac:dyDescent="0.25">
      <c r="A211" t="s">
        <v>1945</v>
      </c>
      <c r="B211" s="17">
        <v>43495</v>
      </c>
      <c r="C211" s="17">
        <v>33729</v>
      </c>
      <c r="D211" s="21">
        <v>33</v>
      </c>
      <c r="E211" s="12" t="str">
        <f t="shared" si="20"/>
        <v>[30-40[ ans</v>
      </c>
      <c r="F211" s="3" t="s">
        <v>54</v>
      </c>
      <c r="G211" s="3" t="s">
        <v>40</v>
      </c>
      <c r="H211" s="4"/>
      <c r="I211" s="4"/>
      <c r="J211" s="3" t="s">
        <v>41</v>
      </c>
      <c r="K211" s="3" t="s">
        <v>316</v>
      </c>
      <c r="L211" s="3" t="s">
        <v>6047</v>
      </c>
      <c r="M211" s="3" t="s">
        <v>43</v>
      </c>
      <c r="N211" s="3" t="s">
        <v>6062</v>
      </c>
      <c r="O211" s="3" t="s">
        <v>104</v>
      </c>
      <c r="P211" s="3" t="s">
        <v>104</v>
      </c>
      <c r="Q211" s="3" t="s">
        <v>6033</v>
      </c>
      <c r="R211" s="3" t="s">
        <v>6036</v>
      </c>
      <c r="S211" s="3" t="s">
        <v>6037</v>
      </c>
      <c r="T211" s="3" t="s">
        <v>45</v>
      </c>
      <c r="U211" s="3" t="s">
        <v>58</v>
      </c>
      <c r="V211" s="3" t="s">
        <v>6055</v>
      </c>
      <c r="W211" s="3" t="s">
        <v>62</v>
      </c>
      <c r="X211" s="19"/>
      <c r="Y211" s="19"/>
      <c r="Z211" s="19"/>
      <c r="AA211" s="37"/>
      <c r="AB211" s="3" t="s">
        <v>47</v>
      </c>
      <c r="AC211" s="3">
        <v>0</v>
      </c>
      <c r="AD211" s="3" t="s">
        <v>6673</v>
      </c>
      <c r="AE211" s="3" t="s">
        <v>6673</v>
      </c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</row>
    <row r="212" spans="1:54" ht="15.75" customHeight="1" x14ac:dyDescent="0.25">
      <c r="A212" t="s">
        <v>1948</v>
      </c>
      <c r="B212" s="17">
        <v>43495</v>
      </c>
      <c r="C212" s="17">
        <v>27274</v>
      </c>
      <c r="D212" s="21">
        <v>51</v>
      </c>
      <c r="E212" s="12" t="str">
        <f t="shared" si="20"/>
        <v>[50-60 [ ans</v>
      </c>
      <c r="F212" s="3" t="s">
        <v>39</v>
      </c>
      <c r="G212" s="3" t="s">
        <v>40</v>
      </c>
      <c r="H212" s="4"/>
      <c r="I212" s="4"/>
      <c r="J212" s="3" t="s">
        <v>41</v>
      </c>
      <c r="K212" s="3" t="s">
        <v>126</v>
      </c>
      <c r="L212" s="3" t="s">
        <v>6047</v>
      </c>
      <c r="M212" s="3" t="s">
        <v>114</v>
      </c>
      <c r="N212" s="3" t="s">
        <v>6062</v>
      </c>
      <c r="O212" s="3" t="s">
        <v>285</v>
      </c>
      <c r="P212" s="3" t="s">
        <v>285</v>
      </c>
      <c r="Q212" s="3" t="s">
        <v>6031</v>
      </c>
      <c r="R212" s="3" t="s">
        <v>5592</v>
      </c>
      <c r="S212" s="3" t="s">
        <v>5593</v>
      </c>
      <c r="T212" s="3" t="s">
        <v>205</v>
      </c>
      <c r="U212" s="3" t="s">
        <v>39</v>
      </c>
      <c r="V212" s="3" t="s">
        <v>6053</v>
      </c>
      <c r="W212" s="3" t="s">
        <v>46</v>
      </c>
      <c r="X212" s="17">
        <v>43101</v>
      </c>
      <c r="Y212" s="3">
        <f t="shared" ref="Y212:Y215" si="23">IF((B212-X212&lt;=365)*(B212-X212&gt;0),0,(YEAR(B212)-YEAR(X212)))</f>
        <v>1</v>
      </c>
      <c r="Z212" s="3" t="str">
        <f>IF((B212-X212&lt;=365)*(B212-X212&gt;0),INT(12*(B212-X212)/365) &amp; " Mois",(YEAR(B212)-YEAR(X212)) &amp; " an (s)")</f>
        <v>1 an (s)</v>
      </c>
      <c r="AA212" s="37"/>
      <c r="AB212" s="3" t="s">
        <v>47</v>
      </c>
      <c r="AC212" s="3">
        <v>0</v>
      </c>
      <c r="AD212" s="3" t="s">
        <v>6673</v>
      </c>
      <c r="AE212" s="3" t="s">
        <v>6673</v>
      </c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</row>
    <row r="213" spans="1:54" ht="15.75" customHeight="1" x14ac:dyDescent="0.25">
      <c r="A213" t="s">
        <v>1950</v>
      </c>
      <c r="B213" s="17">
        <v>43495</v>
      </c>
      <c r="C213" s="17">
        <v>27503</v>
      </c>
      <c r="D213" s="21">
        <v>50</v>
      </c>
      <c r="E213" s="12" t="str">
        <f t="shared" si="20"/>
        <v>[50-60 [ ans</v>
      </c>
      <c r="F213" s="3" t="s">
        <v>54</v>
      </c>
      <c r="G213" s="3" t="s">
        <v>55</v>
      </c>
      <c r="H213" s="4"/>
      <c r="I213" s="4"/>
      <c r="J213" s="3" t="s">
        <v>41</v>
      </c>
      <c r="K213" s="3" t="s">
        <v>50</v>
      </c>
      <c r="L213" s="3" t="s">
        <v>6044</v>
      </c>
      <c r="M213" s="3" t="s">
        <v>114</v>
      </c>
      <c r="N213" s="3" t="s">
        <v>6062</v>
      </c>
      <c r="O213" s="3" t="s">
        <v>317</v>
      </c>
      <c r="P213" s="3" t="s">
        <v>317</v>
      </c>
      <c r="Q213" s="3" t="s">
        <v>6033</v>
      </c>
      <c r="R213" s="3" t="s">
        <v>5792</v>
      </c>
      <c r="S213" s="3" t="s">
        <v>5793</v>
      </c>
      <c r="T213" s="3" t="s">
        <v>45</v>
      </c>
      <c r="U213" s="3" t="s">
        <v>84</v>
      </c>
      <c r="V213" s="3" t="s">
        <v>6057</v>
      </c>
      <c r="W213" s="3" t="s">
        <v>46</v>
      </c>
      <c r="X213" s="17">
        <v>43138</v>
      </c>
      <c r="Y213" s="3">
        <f t="shared" si="23"/>
        <v>0</v>
      </c>
      <c r="Z213" s="3" t="str">
        <f>IF((B213-X213&lt;=365)*(B213-X213&gt;0),INT(12*(B213-X213)/365) &amp; " Mois",(YEAR(B213)-YEAR(X213)) &amp; " an (s)")</f>
        <v>11 Mois</v>
      </c>
      <c r="AA213" s="37"/>
      <c r="AB213" s="3" t="s">
        <v>47</v>
      </c>
      <c r="AC213" s="3">
        <v>0</v>
      </c>
      <c r="AD213" s="3" t="s">
        <v>6673</v>
      </c>
      <c r="AE213" s="3" t="s">
        <v>6673</v>
      </c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</row>
    <row r="214" spans="1:54" ht="15.75" customHeight="1" x14ac:dyDescent="0.25">
      <c r="A214" t="s">
        <v>1953</v>
      </c>
      <c r="B214" s="17">
        <v>43496</v>
      </c>
      <c r="C214" s="17">
        <v>34335</v>
      </c>
      <c r="D214" s="21">
        <v>31</v>
      </c>
      <c r="E214" s="12" t="str">
        <f t="shared" si="20"/>
        <v>[30-40[ ans</v>
      </c>
      <c r="F214" s="3" t="s">
        <v>92</v>
      </c>
      <c r="G214" s="3" t="s">
        <v>40</v>
      </c>
      <c r="H214" s="4"/>
      <c r="I214" s="4"/>
      <c r="J214" s="3" t="s">
        <v>41</v>
      </c>
      <c r="K214" s="3" t="s">
        <v>318</v>
      </c>
      <c r="L214" s="3" t="s">
        <v>6043</v>
      </c>
      <c r="M214" s="3" t="s">
        <v>43</v>
      </c>
      <c r="N214" s="3" t="s">
        <v>6062</v>
      </c>
      <c r="O214" s="3" t="s">
        <v>319</v>
      </c>
      <c r="P214" s="3" t="s">
        <v>319</v>
      </c>
      <c r="Q214" s="3" t="s">
        <v>6033</v>
      </c>
      <c r="R214" s="3" t="s">
        <v>5568</v>
      </c>
      <c r="S214" s="3" t="s">
        <v>5569</v>
      </c>
      <c r="T214" s="3" t="s">
        <v>45</v>
      </c>
      <c r="U214" s="3" t="s">
        <v>229</v>
      </c>
      <c r="V214" s="3" t="s">
        <v>6053</v>
      </c>
      <c r="W214" s="3" t="s">
        <v>46</v>
      </c>
      <c r="X214" s="17">
        <v>42736</v>
      </c>
      <c r="Y214" s="3">
        <f t="shared" si="23"/>
        <v>2</v>
      </c>
      <c r="Z214" s="3" t="str">
        <f>IF((B214-X214&lt;=365)*(B214-X214&gt;0),INT(12*(B214-X214)/365) &amp; " Mois",(YEAR(B214)-YEAR(X214)) &amp; " an (s)")</f>
        <v>2 an (s)</v>
      </c>
      <c r="AA214" s="37"/>
      <c r="AB214" s="3" t="s">
        <v>47</v>
      </c>
      <c r="AC214" s="3">
        <v>0</v>
      </c>
      <c r="AD214" s="3" t="s">
        <v>6673</v>
      </c>
      <c r="AE214" s="3" t="s">
        <v>6673</v>
      </c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</row>
    <row r="215" spans="1:54" ht="15.75" customHeight="1" x14ac:dyDescent="0.25">
      <c r="A215" t="s">
        <v>1955</v>
      </c>
      <c r="B215" s="17">
        <v>43496</v>
      </c>
      <c r="C215" s="17">
        <v>31812</v>
      </c>
      <c r="D215" s="21">
        <v>38</v>
      </c>
      <c r="E215" s="12" t="str">
        <f t="shared" si="20"/>
        <v>[30-40[ ans</v>
      </c>
      <c r="F215" s="3" t="s">
        <v>54</v>
      </c>
      <c r="G215" s="3" t="s">
        <v>40</v>
      </c>
      <c r="H215" s="4"/>
      <c r="I215" s="4"/>
      <c r="J215" s="3" t="s">
        <v>41</v>
      </c>
      <c r="K215" s="3" t="s">
        <v>145</v>
      </c>
      <c r="L215" s="3" t="s">
        <v>6047</v>
      </c>
      <c r="M215" s="3" t="s">
        <v>114</v>
      </c>
      <c r="N215" s="3" t="s">
        <v>6062</v>
      </c>
      <c r="O215" s="3" t="s">
        <v>288</v>
      </c>
      <c r="P215" s="3" t="s">
        <v>288</v>
      </c>
      <c r="Q215" s="3" t="s">
        <v>6031</v>
      </c>
      <c r="R215" s="3" t="s">
        <v>5743</v>
      </c>
      <c r="S215" s="3" t="s">
        <v>5744</v>
      </c>
      <c r="T215" s="3" t="s">
        <v>45</v>
      </c>
      <c r="U215" s="3" t="s">
        <v>39</v>
      </c>
      <c r="V215" s="3" t="s">
        <v>6053</v>
      </c>
      <c r="W215" s="3" t="s">
        <v>46</v>
      </c>
      <c r="X215" s="17">
        <v>39448</v>
      </c>
      <c r="Y215" s="3">
        <f t="shared" si="23"/>
        <v>11</v>
      </c>
      <c r="Z215" s="3" t="str">
        <f>IF((B215-X215&lt;=365)*(B215-X215&gt;0),INT(12*(B215-X215)/365) &amp; " Mois",(YEAR(B215)-YEAR(X215)) &amp; " an (s)")</f>
        <v>11 an (s)</v>
      </c>
      <c r="AA215" s="37"/>
      <c r="AB215" s="3" t="s">
        <v>47</v>
      </c>
      <c r="AC215" s="3">
        <v>0</v>
      </c>
      <c r="AD215" s="3" t="s">
        <v>6673</v>
      </c>
      <c r="AE215" s="3" t="s">
        <v>6673</v>
      </c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</row>
    <row r="216" spans="1:54" ht="15.75" customHeight="1" x14ac:dyDescent="0.25">
      <c r="A216" t="s">
        <v>1958</v>
      </c>
      <c r="B216" s="17">
        <v>43496</v>
      </c>
      <c r="C216" s="17">
        <v>32290</v>
      </c>
      <c r="D216" s="21">
        <v>37</v>
      </c>
      <c r="E216" s="12" t="str">
        <f t="shared" si="20"/>
        <v>[30-40[ ans</v>
      </c>
      <c r="F216" s="3" t="s">
        <v>48</v>
      </c>
      <c r="G216" s="3" t="s">
        <v>40</v>
      </c>
      <c r="H216" s="4"/>
      <c r="I216" s="4"/>
      <c r="J216" s="3" t="s">
        <v>49</v>
      </c>
      <c r="K216" s="3" t="s">
        <v>145</v>
      </c>
      <c r="L216" s="3" t="s">
        <v>6047</v>
      </c>
      <c r="M216" s="3" t="s">
        <v>60</v>
      </c>
      <c r="N216" s="3" t="s">
        <v>6062</v>
      </c>
      <c r="O216" s="3" t="s">
        <v>320</v>
      </c>
      <c r="P216" s="3" t="s">
        <v>5502</v>
      </c>
      <c r="Q216" s="3" t="s">
        <v>6035</v>
      </c>
      <c r="R216" s="3" t="s">
        <v>5572</v>
      </c>
      <c r="S216" s="3" t="s">
        <v>5573</v>
      </c>
      <c r="T216" s="3" t="s">
        <v>45</v>
      </c>
      <c r="U216" s="3" t="s">
        <v>58</v>
      </c>
      <c r="V216" s="3" t="s">
        <v>6055</v>
      </c>
      <c r="W216" s="3" t="s">
        <v>62</v>
      </c>
      <c r="X216" s="19"/>
      <c r="Y216" s="19"/>
      <c r="Z216" s="19"/>
      <c r="AA216" s="37"/>
      <c r="AB216" s="3" t="s">
        <v>47</v>
      </c>
      <c r="AC216" s="3">
        <v>0</v>
      </c>
      <c r="AD216" s="3" t="s">
        <v>6673</v>
      </c>
      <c r="AE216" s="3" t="s">
        <v>6673</v>
      </c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</row>
    <row r="217" spans="1:54" ht="15.75" customHeight="1" x14ac:dyDescent="0.25">
      <c r="A217" t="s">
        <v>1961</v>
      </c>
      <c r="B217" s="17">
        <v>43497</v>
      </c>
      <c r="C217" s="17">
        <v>30707</v>
      </c>
      <c r="D217" s="21">
        <v>41</v>
      </c>
      <c r="E217" s="12" t="str">
        <f t="shared" si="20"/>
        <v>[40-50 [ ans</v>
      </c>
      <c r="F217" s="3" t="s">
        <v>92</v>
      </c>
      <c r="G217" s="3" t="s">
        <v>40</v>
      </c>
      <c r="H217" s="4"/>
      <c r="I217" s="4"/>
      <c r="J217" s="3" t="s">
        <v>41</v>
      </c>
      <c r="K217" s="3" t="s">
        <v>321</v>
      </c>
      <c r="L217" s="3" t="s">
        <v>6049</v>
      </c>
      <c r="M217" s="3" t="s">
        <v>43</v>
      </c>
      <c r="N217" s="3" t="s">
        <v>6062</v>
      </c>
      <c r="O217" s="3" t="s">
        <v>322</v>
      </c>
      <c r="P217" s="3" t="s">
        <v>90</v>
      </c>
      <c r="Q217" s="3" t="s">
        <v>6033</v>
      </c>
      <c r="R217" s="3" t="s">
        <v>5632</v>
      </c>
      <c r="S217" s="3" t="s">
        <v>5633</v>
      </c>
      <c r="T217" s="3" t="s">
        <v>45</v>
      </c>
      <c r="U217" s="3" t="s">
        <v>84</v>
      </c>
      <c r="V217" s="3" t="s">
        <v>6057</v>
      </c>
      <c r="W217" s="3" t="s">
        <v>46</v>
      </c>
      <c r="X217" s="17">
        <v>43132</v>
      </c>
      <c r="Y217" s="3">
        <f>IF((B217-X217&lt;=365)*(B217-X217&gt;0),0,(YEAR(B217)-YEAR(X217)))</f>
        <v>0</v>
      </c>
      <c r="Z217" s="3" t="str">
        <f>IF((B217-X217&lt;=365)*(B217-X217&gt;0),INT(12*(B217-X217)/365) &amp; " Mois",(YEAR(B217)-YEAR(X217)) &amp; " an (s)")</f>
        <v>12 Mois</v>
      </c>
      <c r="AA217" s="37"/>
      <c r="AB217" s="3" t="s">
        <v>47</v>
      </c>
      <c r="AC217" s="3">
        <v>0</v>
      </c>
      <c r="AD217" s="3" t="s">
        <v>6673</v>
      </c>
      <c r="AE217" s="3" t="s">
        <v>6673</v>
      </c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</row>
    <row r="218" spans="1:54" ht="15.75" customHeight="1" x14ac:dyDescent="0.25">
      <c r="A218" t="s">
        <v>1963</v>
      </c>
      <c r="B218" s="17">
        <v>43498</v>
      </c>
      <c r="C218" s="17">
        <v>27692</v>
      </c>
      <c r="D218" s="21">
        <v>50</v>
      </c>
      <c r="E218" s="12" t="str">
        <f t="shared" si="20"/>
        <v>[50-60 [ ans</v>
      </c>
      <c r="F218" s="3" t="s">
        <v>54</v>
      </c>
      <c r="G218" s="3" t="s">
        <v>40</v>
      </c>
      <c r="H218" s="4"/>
      <c r="I218" s="4"/>
      <c r="J218" s="3" t="s">
        <v>49</v>
      </c>
      <c r="K218" s="3" t="s">
        <v>323</v>
      </c>
      <c r="L218" s="3" t="s">
        <v>6045</v>
      </c>
      <c r="M218" s="3" t="s">
        <v>51</v>
      </c>
      <c r="N218" s="3" t="s">
        <v>6062</v>
      </c>
      <c r="O218" s="3" t="s">
        <v>195</v>
      </c>
      <c r="P218" s="3" t="s">
        <v>195</v>
      </c>
      <c r="Q218" s="3" t="s">
        <v>6035</v>
      </c>
      <c r="R218" s="3" t="s">
        <v>5610</v>
      </c>
      <c r="S218" s="3" t="s">
        <v>5611</v>
      </c>
      <c r="T218" s="3" t="s">
        <v>45</v>
      </c>
      <c r="U218" s="3" t="s">
        <v>39</v>
      </c>
      <c r="V218" s="3" t="s">
        <v>6053</v>
      </c>
      <c r="W218" s="3" t="s">
        <v>62</v>
      </c>
      <c r="X218" s="19"/>
      <c r="Y218" s="19"/>
      <c r="Z218" s="19"/>
      <c r="AA218" s="37"/>
      <c r="AB218" s="3" t="s">
        <v>47</v>
      </c>
      <c r="AC218" s="3">
        <v>0</v>
      </c>
      <c r="AD218" s="3" t="s">
        <v>6673</v>
      </c>
      <c r="AE218" s="3" t="s">
        <v>6673</v>
      </c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</row>
    <row r="219" spans="1:54" ht="15.75" customHeight="1" x14ac:dyDescent="0.25">
      <c r="A219" t="s">
        <v>1965</v>
      </c>
      <c r="B219" s="17">
        <v>43498</v>
      </c>
      <c r="C219" s="17">
        <v>35439</v>
      </c>
      <c r="D219" s="21">
        <v>28</v>
      </c>
      <c r="E219" s="12" t="str">
        <f t="shared" si="20"/>
        <v>[20-30[ ans</v>
      </c>
      <c r="F219" s="3" t="s">
        <v>48</v>
      </c>
      <c r="G219" s="3" t="s">
        <v>40</v>
      </c>
      <c r="H219" s="4"/>
      <c r="I219" s="4"/>
      <c r="J219" s="3" t="s">
        <v>41</v>
      </c>
      <c r="K219" s="3" t="s">
        <v>79</v>
      </c>
      <c r="L219" s="3" t="s">
        <v>6048</v>
      </c>
      <c r="M219" s="3" t="s">
        <v>60</v>
      </c>
      <c r="N219" s="3" t="s">
        <v>6062</v>
      </c>
      <c r="O219" s="3" t="s">
        <v>324</v>
      </c>
      <c r="P219" s="3" t="s">
        <v>324</v>
      </c>
      <c r="Q219" s="3" t="s">
        <v>6033</v>
      </c>
      <c r="R219" s="3" t="s">
        <v>5828</v>
      </c>
      <c r="S219" s="3" t="s">
        <v>5829</v>
      </c>
      <c r="T219" s="3" t="s">
        <v>45</v>
      </c>
      <c r="U219" s="3" t="s">
        <v>39</v>
      </c>
      <c r="V219" s="3" t="s">
        <v>6053</v>
      </c>
      <c r="W219" s="3" t="s">
        <v>62</v>
      </c>
      <c r="X219" s="19"/>
      <c r="Y219" s="19"/>
      <c r="Z219" s="19"/>
      <c r="AA219" s="39">
        <v>14.7</v>
      </c>
      <c r="AB219" s="3" t="s">
        <v>47</v>
      </c>
      <c r="AC219" s="3">
        <v>0</v>
      </c>
      <c r="AD219" s="3" t="s">
        <v>6673</v>
      </c>
      <c r="AE219" s="3" t="s">
        <v>6673</v>
      </c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</row>
    <row r="220" spans="1:54" ht="15.75" customHeight="1" x14ac:dyDescent="0.25">
      <c r="A220" t="s">
        <v>1967</v>
      </c>
      <c r="B220" s="17">
        <v>43499</v>
      </c>
      <c r="C220" s="17">
        <v>33450</v>
      </c>
      <c r="D220" s="21">
        <v>34</v>
      </c>
      <c r="E220" s="12" t="str">
        <f t="shared" si="20"/>
        <v>[30-40[ ans</v>
      </c>
      <c r="F220" s="3" t="s">
        <v>92</v>
      </c>
      <c r="G220" s="3" t="s">
        <v>40</v>
      </c>
      <c r="H220" s="4"/>
      <c r="I220" s="4"/>
      <c r="J220" s="3" t="s">
        <v>41</v>
      </c>
      <c r="K220" s="3" t="s">
        <v>71</v>
      </c>
      <c r="L220" s="3" t="s">
        <v>6047</v>
      </c>
      <c r="M220" s="3" t="s">
        <v>43</v>
      </c>
      <c r="N220" s="3" t="s">
        <v>6062</v>
      </c>
      <c r="O220" s="3" t="s">
        <v>90</v>
      </c>
      <c r="P220" s="3" t="s">
        <v>90</v>
      </c>
      <c r="Q220" s="3" t="s">
        <v>6033</v>
      </c>
      <c r="R220" s="3" t="s">
        <v>5632</v>
      </c>
      <c r="S220" s="3" t="s">
        <v>5633</v>
      </c>
      <c r="T220" s="3" t="s">
        <v>45</v>
      </c>
      <c r="U220" s="3" t="s">
        <v>58</v>
      </c>
      <c r="V220" s="3" t="s">
        <v>6055</v>
      </c>
      <c r="W220" s="3" t="s">
        <v>62</v>
      </c>
      <c r="X220" s="19"/>
      <c r="Y220" s="19"/>
      <c r="Z220" s="19"/>
      <c r="AA220" s="39">
        <v>14.8</v>
      </c>
      <c r="AB220" s="3" t="s">
        <v>47</v>
      </c>
      <c r="AC220" s="3">
        <v>0</v>
      </c>
      <c r="AD220" s="3" t="s">
        <v>6673</v>
      </c>
      <c r="AE220" s="3" t="s">
        <v>6673</v>
      </c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</row>
    <row r="221" spans="1:54" ht="15.75" customHeight="1" x14ac:dyDescent="0.25">
      <c r="A221" t="s">
        <v>1969</v>
      </c>
      <c r="B221" s="17">
        <v>43500</v>
      </c>
      <c r="C221" s="17">
        <v>31162</v>
      </c>
      <c r="D221" s="21">
        <v>40</v>
      </c>
      <c r="E221" s="12" t="str">
        <f t="shared" si="20"/>
        <v>[40-50 [ ans</v>
      </c>
      <c r="F221" s="3" t="s">
        <v>39</v>
      </c>
      <c r="G221" s="3" t="s">
        <v>40</v>
      </c>
      <c r="H221" s="4"/>
      <c r="I221" s="4"/>
      <c r="J221" s="3" t="s">
        <v>41</v>
      </c>
      <c r="K221" s="3" t="s">
        <v>325</v>
      </c>
      <c r="L221" s="3" t="s">
        <v>6047</v>
      </c>
      <c r="M221" s="3" t="s">
        <v>51</v>
      </c>
      <c r="N221" s="3" t="s">
        <v>6062</v>
      </c>
      <c r="O221" s="3" t="s">
        <v>139</v>
      </c>
      <c r="P221" s="3" t="s">
        <v>139</v>
      </c>
      <c r="Q221" s="3" t="s">
        <v>6033</v>
      </c>
      <c r="R221" s="3" t="s">
        <v>5622</v>
      </c>
      <c r="S221" s="3" t="s">
        <v>5623</v>
      </c>
      <c r="T221" s="3" t="s">
        <v>45</v>
      </c>
      <c r="U221" s="3" t="s">
        <v>84</v>
      </c>
      <c r="V221" s="3" t="s">
        <v>6057</v>
      </c>
      <c r="W221" s="3" t="s">
        <v>62</v>
      </c>
      <c r="X221" s="19"/>
      <c r="Y221" s="19"/>
      <c r="Z221" s="19"/>
      <c r="AA221" s="37"/>
      <c r="AB221" s="3" t="s">
        <v>47</v>
      </c>
      <c r="AC221" s="3">
        <v>0</v>
      </c>
      <c r="AD221" s="3" t="s">
        <v>6673</v>
      </c>
      <c r="AE221" s="3" t="s">
        <v>6673</v>
      </c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</row>
    <row r="222" spans="1:54" ht="15.75" customHeight="1" x14ac:dyDescent="0.25">
      <c r="A222" t="s">
        <v>1971</v>
      </c>
      <c r="B222" s="17">
        <v>43500</v>
      </c>
      <c r="C222" s="17">
        <v>34995</v>
      </c>
      <c r="D222" s="21">
        <v>30</v>
      </c>
      <c r="E222" s="12" t="str">
        <f t="shared" si="20"/>
        <v>[30-40[ ans</v>
      </c>
      <c r="F222" s="3" t="s">
        <v>54</v>
      </c>
      <c r="G222" s="3" t="s">
        <v>40</v>
      </c>
      <c r="H222" s="4"/>
      <c r="I222" s="4"/>
      <c r="J222" s="3" t="s">
        <v>41</v>
      </c>
      <c r="K222" s="3" t="s">
        <v>134</v>
      </c>
      <c r="L222" s="3" t="s">
        <v>6049</v>
      </c>
      <c r="M222" s="3" t="s">
        <v>51</v>
      </c>
      <c r="N222" s="3" t="s">
        <v>6062</v>
      </c>
      <c r="O222" s="3" t="s">
        <v>326</v>
      </c>
      <c r="P222" s="3" t="s">
        <v>72</v>
      </c>
      <c r="Q222" s="3" t="s">
        <v>6033</v>
      </c>
      <c r="R222" s="3" t="s">
        <v>5606</v>
      </c>
      <c r="S222" s="3" t="s">
        <v>5607</v>
      </c>
      <c r="T222" s="3" t="s">
        <v>45</v>
      </c>
      <c r="U222" s="3" t="s">
        <v>39</v>
      </c>
      <c r="V222" s="3" t="s">
        <v>6053</v>
      </c>
      <c r="W222" s="3" t="s">
        <v>62</v>
      </c>
      <c r="X222" s="19"/>
      <c r="Y222" s="19"/>
      <c r="Z222" s="19"/>
      <c r="AA222" s="37"/>
      <c r="AB222" s="3" t="s">
        <v>47</v>
      </c>
      <c r="AC222" s="3">
        <v>0</v>
      </c>
      <c r="AD222" s="3" t="s">
        <v>6673</v>
      </c>
      <c r="AE222" s="3" t="s">
        <v>6673</v>
      </c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</row>
    <row r="223" spans="1:54" ht="15.75" customHeight="1" x14ac:dyDescent="0.25">
      <c r="A223" t="s">
        <v>1973</v>
      </c>
      <c r="B223" s="17">
        <v>43500</v>
      </c>
      <c r="C223" s="17">
        <v>33249</v>
      </c>
      <c r="D223" s="21">
        <v>34</v>
      </c>
      <c r="E223" s="12" t="str">
        <f t="shared" si="20"/>
        <v>[30-40[ ans</v>
      </c>
      <c r="F223" s="3" t="s">
        <v>48</v>
      </c>
      <c r="G223" s="3" t="s">
        <v>40</v>
      </c>
      <c r="H223" s="4"/>
      <c r="I223" s="4"/>
      <c r="J223" s="3" t="s">
        <v>41</v>
      </c>
      <c r="K223" s="3" t="s">
        <v>327</v>
      </c>
      <c r="L223" s="3" t="s">
        <v>6047</v>
      </c>
      <c r="M223" s="3" t="s">
        <v>51</v>
      </c>
      <c r="N223" s="3" t="s">
        <v>6062</v>
      </c>
      <c r="O223" s="3" t="s">
        <v>328</v>
      </c>
      <c r="P223" s="3" t="s">
        <v>83</v>
      </c>
      <c r="Q223" s="3" t="s">
        <v>6035</v>
      </c>
      <c r="R223" s="3" t="s">
        <v>5598</v>
      </c>
      <c r="S223" s="3" t="s">
        <v>5599</v>
      </c>
      <c r="T223" s="3" t="s">
        <v>45</v>
      </c>
      <c r="U223" s="3" t="s">
        <v>58</v>
      </c>
      <c r="V223" s="3" t="s">
        <v>6055</v>
      </c>
      <c r="W223" s="3" t="s">
        <v>46</v>
      </c>
      <c r="X223" s="17">
        <v>42404</v>
      </c>
      <c r="Y223" s="3">
        <f t="shared" ref="Y223:Y224" si="24">IF((B223-X223&lt;=365)*(B223-X223&gt;0),0,(YEAR(B223)-YEAR(X223)))</f>
        <v>3</v>
      </c>
      <c r="Z223" s="3" t="str">
        <f>IF((B223-X223&lt;=365)*(B223-X223&gt;0),INT(12*(B223-X223)/365) &amp; " Mois",(YEAR(B223)-YEAR(X223)) &amp; " an (s)")</f>
        <v>3 an (s)</v>
      </c>
      <c r="AA223" s="37"/>
      <c r="AB223" s="3" t="s">
        <v>47</v>
      </c>
      <c r="AC223" s="3">
        <v>0</v>
      </c>
      <c r="AD223" s="3" t="s">
        <v>6673</v>
      </c>
      <c r="AE223" s="3" t="s">
        <v>6673</v>
      </c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</row>
    <row r="224" spans="1:54" ht="15.75" customHeight="1" x14ac:dyDescent="0.25">
      <c r="A224" t="s">
        <v>1975</v>
      </c>
      <c r="B224" s="17">
        <v>43500</v>
      </c>
      <c r="C224" s="17">
        <v>26178</v>
      </c>
      <c r="D224" s="21">
        <v>54</v>
      </c>
      <c r="E224" s="12" t="str">
        <f t="shared" si="20"/>
        <v>[50-60 [ ans</v>
      </c>
      <c r="F224" s="3" t="s">
        <v>39</v>
      </c>
      <c r="G224" s="3" t="s">
        <v>40</v>
      </c>
      <c r="H224" s="4"/>
      <c r="I224" s="4"/>
      <c r="J224" s="3" t="s">
        <v>49</v>
      </c>
      <c r="K224" s="3" t="s">
        <v>329</v>
      </c>
      <c r="L224" s="3" t="s">
        <v>6047</v>
      </c>
      <c r="M224" s="3" t="s">
        <v>43</v>
      </c>
      <c r="N224" s="3" t="s">
        <v>6062</v>
      </c>
      <c r="O224" s="3" t="s">
        <v>227</v>
      </c>
      <c r="P224" s="3" t="s">
        <v>104</v>
      </c>
      <c r="Q224" s="3" t="s">
        <v>6033</v>
      </c>
      <c r="R224" s="3" t="s">
        <v>6036</v>
      </c>
      <c r="S224" s="3" t="s">
        <v>6037</v>
      </c>
      <c r="T224" s="3" t="s">
        <v>45</v>
      </c>
      <c r="U224" s="3" t="s">
        <v>58</v>
      </c>
      <c r="V224" s="3" t="s">
        <v>6055</v>
      </c>
      <c r="W224" s="3" t="s">
        <v>46</v>
      </c>
      <c r="X224" s="17">
        <v>42128</v>
      </c>
      <c r="Y224" s="3">
        <f t="shared" si="24"/>
        <v>4</v>
      </c>
      <c r="Z224" s="3" t="str">
        <f>IF((B224-X224&lt;=365)*(B224-X224&gt;0),INT(12*(B224-X224)/365) &amp; " Mois",(YEAR(B224)-YEAR(X224)) &amp; " an (s)")</f>
        <v>4 an (s)</v>
      </c>
      <c r="AA224" s="37"/>
      <c r="AB224" s="3" t="s">
        <v>47</v>
      </c>
      <c r="AC224" s="3">
        <v>0</v>
      </c>
      <c r="AD224" s="3" t="s">
        <v>6673</v>
      </c>
      <c r="AE224" s="3" t="s">
        <v>6673</v>
      </c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</row>
    <row r="225" spans="1:54" ht="15.75" customHeight="1" x14ac:dyDescent="0.25">
      <c r="A225" t="s">
        <v>1977</v>
      </c>
      <c r="B225" s="17">
        <v>43500</v>
      </c>
      <c r="C225" s="17">
        <v>31604</v>
      </c>
      <c r="D225" s="21">
        <v>39</v>
      </c>
      <c r="E225" s="12" t="str">
        <f t="shared" si="20"/>
        <v>[30-40[ ans</v>
      </c>
      <c r="F225" s="3" t="s">
        <v>39</v>
      </c>
      <c r="G225" s="3" t="s">
        <v>40</v>
      </c>
      <c r="H225" s="4"/>
      <c r="I225" s="4"/>
      <c r="J225" s="3" t="s">
        <v>41</v>
      </c>
      <c r="K225" s="3" t="s">
        <v>330</v>
      </c>
      <c r="L225" s="3" t="s">
        <v>6050</v>
      </c>
      <c r="M225" s="3" t="s">
        <v>51</v>
      </c>
      <c r="N225" s="3" t="s">
        <v>6062</v>
      </c>
      <c r="O225" s="3" t="s">
        <v>331</v>
      </c>
      <c r="P225" s="3" t="s">
        <v>169</v>
      </c>
      <c r="Q225" s="3" t="s">
        <v>6034</v>
      </c>
      <c r="R225" s="3" t="s">
        <v>5624</v>
      </c>
      <c r="S225" s="3" t="s">
        <v>5625</v>
      </c>
      <c r="T225" s="3" t="s">
        <v>45</v>
      </c>
      <c r="U225" s="3" t="s">
        <v>39</v>
      </c>
      <c r="V225" s="3" t="s">
        <v>6053</v>
      </c>
      <c r="W225" s="3" t="s">
        <v>62</v>
      </c>
      <c r="X225" s="19"/>
      <c r="Y225" s="19"/>
      <c r="Z225" s="19"/>
      <c r="AA225" s="37"/>
      <c r="AB225" s="3" t="s">
        <v>47</v>
      </c>
      <c r="AC225" s="3">
        <v>0</v>
      </c>
      <c r="AD225" s="3" t="s">
        <v>6673</v>
      </c>
      <c r="AE225" s="3" t="s">
        <v>6673</v>
      </c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</row>
    <row r="226" spans="1:54" ht="15.75" customHeight="1" x14ac:dyDescent="0.25">
      <c r="A226" t="s">
        <v>1979</v>
      </c>
      <c r="B226" s="17">
        <v>43500</v>
      </c>
      <c r="C226" s="17">
        <v>33471</v>
      </c>
      <c r="D226" s="21">
        <v>34</v>
      </c>
      <c r="E226" s="12" t="str">
        <f t="shared" si="20"/>
        <v>[30-40[ ans</v>
      </c>
      <c r="F226" s="3" t="s">
        <v>39</v>
      </c>
      <c r="G226" s="3" t="s">
        <v>40</v>
      </c>
      <c r="H226" s="4"/>
      <c r="I226" s="4"/>
      <c r="J226" s="3" t="s">
        <v>41</v>
      </c>
      <c r="K226" s="3" t="s">
        <v>134</v>
      </c>
      <c r="L226" s="3" t="s">
        <v>6049</v>
      </c>
      <c r="M226" s="3" t="s">
        <v>51</v>
      </c>
      <c r="N226" s="3" t="s">
        <v>6062</v>
      </c>
      <c r="O226" s="3" t="s">
        <v>331</v>
      </c>
      <c r="P226" s="3" t="s">
        <v>169</v>
      </c>
      <c r="Q226" s="3" t="s">
        <v>6034</v>
      </c>
      <c r="R226" s="3" t="s">
        <v>5624</v>
      </c>
      <c r="S226" s="3" t="s">
        <v>5625</v>
      </c>
      <c r="T226" s="3" t="s">
        <v>45</v>
      </c>
      <c r="U226" s="3" t="s">
        <v>58</v>
      </c>
      <c r="V226" s="3" t="s">
        <v>6055</v>
      </c>
      <c r="W226" s="3" t="s">
        <v>62</v>
      </c>
      <c r="X226" s="19"/>
      <c r="Y226" s="19"/>
      <c r="Z226" s="19"/>
      <c r="AA226" s="37"/>
      <c r="AB226" s="3" t="s">
        <v>47</v>
      </c>
      <c r="AC226" s="3">
        <v>0</v>
      </c>
      <c r="AD226" s="3" t="s">
        <v>6673</v>
      </c>
      <c r="AE226" s="3" t="s">
        <v>6673</v>
      </c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</row>
    <row r="227" spans="1:54" ht="15.75" customHeight="1" x14ac:dyDescent="0.25">
      <c r="A227" t="s">
        <v>1981</v>
      </c>
      <c r="B227" s="17">
        <v>43500</v>
      </c>
      <c r="C227" s="17">
        <v>24931</v>
      </c>
      <c r="D227" s="21">
        <v>57</v>
      </c>
      <c r="E227" s="12" t="str">
        <f t="shared" si="20"/>
        <v>[50-60 [ ans</v>
      </c>
      <c r="F227" s="3" t="s">
        <v>48</v>
      </c>
      <c r="G227" s="3" t="s">
        <v>40</v>
      </c>
      <c r="H227" s="4"/>
      <c r="I227" s="4"/>
      <c r="J227" s="3" t="s">
        <v>41</v>
      </c>
      <c r="K227" s="3" t="s">
        <v>332</v>
      </c>
      <c r="L227" s="3" t="s">
        <v>6047</v>
      </c>
      <c r="M227" s="3" t="s">
        <v>51</v>
      </c>
      <c r="N227" s="3" t="s">
        <v>6062</v>
      </c>
      <c r="O227" s="3" t="s">
        <v>135</v>
      </c>
      <c r="P227" s="3" t="s">
        <v>6786</v>
      </c>
      <c r="Q227" s="3" t="s">
        <v>6787</v>
      </c>
      <c r="R227" s="3"/>
      <c r="S227" s="3"/>
      <c r="T227" s="3" t="s">
        <v>45</v>
      </c>
      <c r="U227" s="3" t="s">
        <v>58</v>
      </c>
      <c r="V227" s="3" t="s">
        <v>6055</v>
      </c>
      <c r="W227" s="3" t="s">
        <v>46</v>
      </c>
      <c r="X227" s="17">
        <v>42039</v>
      </c>
      <c r="Y227" s="3">
        <f>IF((B227-X227&lt;=365)*(B227-X227&gt;0),0,(YEAR(B227)-YEAR(X227)))</f>
        <v>4</v>
      </c>
      <c r="Z227" s="3" t="str">
        <f>IF((B227-X227&lt;=365)*(B227-X227&gt;0),INT(12*(B227-X227)/365) &amp; " Mois",(YEAR(B227)-YEAR(X227)) &amp; " an (s)")</f>
        <v>4 an (s)</v>
      </c>
      <c r="AA227" s="37"/>
      <c r="AB227" s="3" t="s">
        <v>47</v>
      </c>
      <c r="AC227" s="3">
        <v>0</v>
      </c>
      <c r="AD227" s="3" t="s">
        <v>6673</v>
      </c>
      <c r="AE227" s="3" t="s">
        <v>6673</v>
      </c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</row>
    <row r="228" spans="1:54" ht="15.75" customHeight="1" x14ac:dyDescent="0.25">
      <c r="A228" t="s">
        <v>1984</v>
      </c>
      <c r="B228" s="17">
        <v>43500</v>
      </c>
      <c r="C228" s="17">
        <v>32624</v>
      </c>
      <c r="D228" s="21">
        <v>36</v>
      </c>
      <c r="E228" s="12" t="str">
        <f t="shared" si="20"/>
        <v>[30-40[ ans</v>
      </c>
      <c r="F228" s="3" t="s">
        <v>54</v>
      </c>
      <c r="G228" s="3" t="s">
        <v>40</v>
      </c>
      <c r="H228" s="4"/>
      <c r="I228" s="4"/>
      <c r="J228" s="3" t="s">
        <v>49</v>
      </c>
      <c r="K228" s="3" t="s">
        <v>333</v>
      </c>
      <c r="L228" s="3" t="s">
        <v>6045</v>
      </c>
      <c r="M228" s="3" t="s">
        <v>51</v>
      </c>
      <c r="N228" s="3" t="s">
        <v>6062</v>
      </c>
      <c r="O228" s="3" t="s">
        <v>135</v>
      </c>
      <c r="P228" s="3" t="s">
        <v>6786</v>
      </c>
      <c r="Q228" s="3" t="s">
        <v>6787</v>
      </c>
      <c r="R228" s="3"/>
      <c r="S228" s="3"/>
      <c r="T228" s="3" t="s">
        <v>45</v>
      </c>
      <c r="U228" s="3" t="s">
        <v>58</v>
      </c>
      <c r="V228" s="3" t="s">
        <v>6055</v>
      </c>
      <c r="W228" s="3" t="s">
        <v>62</v>
      </c>
      <c r="X228" s="19"/>
      <c r="Y228" s="19"/>
      <c r="Z228" s="19"/>
      <c r="AA228" s="37"/>
      <c r="AB228" s="3" t="s">
        <v>47</v>
      </c>
      <c r="AC228" s="3">
        <v>0</v>
      </c>
      <c r="AD228" s="3" t="s">
        <v>6673</v>
      </c>
      <c r="AE228" s="3" t="s">
        <v>6673</v>
      </c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</row>
    <row r="229" spans="1:54" ht="15.75" customHeight="1" x14ac:dyDescent="0.25">
      <c r="A229" t="s">
        <v>1986</v>
      </c>
      <c r="B229" s="17">
        <v>43500</v>
      </c>
      <c r="C229" s="17">
        <v>31069</v>
      </c>
      <c r="D229" s="21">
        <v>40</v>
      </c>
      <c r="E229" s="12" t="str">
        <f t="shared" si="20"/>
        <v>[40-50 [ ans</v>
      </c>
      <c r="F229" s="3" t="s">
        <v>39</v>
      </c>
      <c r="G229" s="3" t="s">
        <v>40</v>
      </c>
      <c r="H229" s="4"/>
      <c r="I229" s="4"/>
      <c r="J229" s="3" t="s">
        <v>49</v>
      </c>
      <c r="K229" s="3" t="s">
        <v>221</v>
      </c>
      <c r="L229" s="3" t="s">
        <v>6045</v>
      </c>
      <c r="M229" s="3" t="s">
        <v>43</v>
      </c>
      <c r="N229" s="3" t="s">
        <v>6062</v>
      </c>
      <c r="O229" s="3" t="s">
        <v>104</v>
      </c>
      <c r="P229" s="3" t="s">
        <v>104</v>
      </c>
      <c r="Q229" s="3" t="s">
        <v>6033</v>
      </c>
      <c r="R229" s="3" t="s">
        <v>6036</v>
      </c>
      <c r="S229" s="3" t="s">
        <v>6037</v>
      </c>
      <c r="T229" s="3" t="s">
        <v>45</v>
      </c>
      <c r="U229" s="3" t="s">
        <v>39</v>
      </c>
      <c r="V229" s="3" t="s">
        <v>6053</v>
      </c>
      <c r="W229" s="3" t="s">
        <v>46</v>
      </c>
      <c r="X229" s="17">
        <v>40237</v>
      </c>
      <c r="Y229" s="3">
        <f>IF((B229-X229&lt;=365)*(B229-X229&gt;0),0,(YEAR(B229)-YEAR(X229)))</f>
        <v>9</v>
      </c>
      <c r="Z229" s="3" t="str">
        <f>IF((B229-X229&lt;=365)*(B229-X229&gt;0),INT(12*(B229-X229)/365) &amp; " Mois",(YEAR(B229)-YEAR(X229)) &amp; " an (s)")</f>
        <v>9 an (s)</v>
      </c>
      <c r="AA229" s="37"/>
      <c r="AB229" s="3" t="s">
        <v>47</v>
      </c>
      <c r="AC229" s="3">
        <v>0</v>
      </c>
      <c r="AD229" s="3" t="s">
        <v>6673</v>
      </c>
      <c r="AE229" s="3" t="s">
        <v>6673</v>
      </c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</row>
    <row r="230" spans="1:54" ht="15.75" customHeight="1" x14ac:dyDescent="0.25">
      <c r="A230" t="s">
        <v>1988</v>
      </c>
      <c r="B230" s="17">
        <v>43501</v>
      </c>
      <c r="C230" s="17">
        <v>37142</v>
      </c>
      <c r="D230" s="21">
        <v>24</v>
      </c>
      <c r="E230" s="12" t="str">
        <f t="shared" si="20"/>
        <v>[20-30[ ans</v>
      </c>
      <c r="F230" s="3" t="s">
        <v>54</v>
      </c>
      <c r="G230" s="3" t="s">
        <v>40</v>
      </c>
      <c r="H230" s="4"/>
      <c r="I230" s="4"/>
      <c r="J230" s="3" t="s">
        <v>41</v>
      </c>
      <c r="K230" s="3" t="s">
        <v>101</v>
      </c>
      <c r="L230" s="3" t="s">
        <v>286</v>
      </c>
      <c r="M230" s="3" t="s">
        <v>121</v>
      </c>
      <c r="N230" s="3" t="s">
        <v>6062</v>
      </c>
      <c r="O230" s="3" t="s">
        <v>122</v>
      </c>
      <c r="P230" s="3" t="s">
        <v>554</v>
      </c>
      <c r="Q230" s="3" t="s">
        <v>6032</v>
      </c>
      <c r="R230" s="3" t="s">
        <v>5576</v>
      </c>
      <c r="S230" s="3" t="s">
        <v>5577</v>
      </c>
      <c r="T230" s="3" t="s">
        <v>45</v>
      </c>
      <c r="U230" s="3" t="s">
        <v>334</v>
      </c>
      <c r="V230" s="3" t="s">
        <v>6055</v>
      </c>
      <c r="W230" s="3" t="s">
        <v>62</v>
      </c>
      <c r="X230" s="19"/>
      <c r="Y230" s="19"/>
      <c r="Z230" s="19"/>
      <c r="AA230" s="39">
        <v>15</v>
      </c>
      <c r="AB230" s="3" t="s">
        <v>47</v>
      </c>
      <c r="AC230" s="3">
        <v>0</v>
      </c>
      <c r="AD230" s="3" t="s">
        <v>6673</v>
      </c>
      <c r="AE230" s="3" t="s">
        <v>6673</v>
      </c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</row>
    <row r="231" spans="1:54" ht="15.75" customHeight="1" x14ac:dyDescent="0.25">
      <c r="A231" t="s">
        <v>1991</v>
      </c>
      <c r="B231" s="17">
        <v>43502</v>
      </c>
      <c r="C231" s="17">
        <v>30686</v>
      </c>
      <c r="D231" s="21">
        <v>41</v>
      </c>
      <c r="E231" s="12" t="str">
        <f t="shared" si="20"/>
        <v>[40-50 [ ans</v>
      </c>
      <c r="F231" s="3" t="s">
        <v>48</v>
      </c>
      <c r="G231" s="3" t="s">
        <v>40</v>
      </c>
      <c r="H231" s="4"/>
      <c r="I231" s="4"/>
      <c r="J231" s="3" t="s">
        <v>49</v>
      </c>
      <c r="K231" s="3" t="s">
        <v>335</v>
      </c>
      <c r="L231" s="3" t="s">
        <v>6046</v>
      </c>
      <c r="M231" s="3" t="s">
        <v>43</v>
      </c>
      <c r="N231" s="3" t="s">
        <v>6062</v>
      </c>
      <c r="O231" s="3" t="s">
        <v>87</v>
      </c>
      <c r="P231" s="3" t="s">
        <v>90</v>
      </c>
      <c r="Q231" s="3" t="s">
        <v>6033</v>
      </c>
      <c r="R231" s="3" t="s">
        <v>5632</v>
      </c>
      <c r="S231" s="3" t="s">
        <v>5633</v>
      </c>
      <c r="T231" s="3" t="s">
        <v>45</v>
      </c>
      <c r="U231" s="3" t="s">
        <v>58</v>
      </c>
      <c r="V231" s="3" t="s">
        <v>6055</v>
      </c>
      <c r="W231" s="3" t="s">
        <v>62</v>
      </c>
      <c r="X231" s="19"/>
      <c r="Y231" s="19"/>
      <c r="Z231" s="19"/>
      <c r="AA231" s="37"/>
      <c r="AB231" s="3" t="s">
        <v>47</v>
      </c>
      <c r="AC231" s="3">
        <v>0</v>
      </c>
      <c r="AD231" s="3" t="s">
        <v>6673</v>
      </c>
      <c r="AE231" s="3" t="s">
        <v>6673</v>
      </c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</row>
    <row r="232" spans="1:54" ht="15.75" customHeight="1" x14ac:dyDescent="0.25">
      <c r="A232" t="s">
        <v>1993</v>
      </c>
      <c r="B232" s="17">
        <v>43502</v>
      </c>
      <c r="C232" s="17">
        <v>30795</v>
      </c>
      <c r="D232" s="21">
        <v>41</v>
      </c>
      <c r="E232" s="12" t="str">
        <f t="shared" si="20"/>
        <v>[40-50 [ ans</v>
      </c>
      <c r="F232" s="3" t="s">
        <v>48</v>
      </c>
      <c r="G232" s="3" t="s">
        <v>40</v>
      </c>
      <c r="H232" s="4"/>
      <c r="I232" s="4"/>
      <c r="J232" s="3" t="s">
        <v>41</v>
      </c>
      <c r="K232" s="3" t="s">
        <v>336</v>
      </c>
      <c r="L232" s="3" t="s">
        <v>6047</v>
      </c>
      <c r="M232" s="3" t="s">
        <v>51</v>
      </c>
      <c r="N232" s="3" t="s">
        <v>6062</v>
      </c>
      <c r="O232" s="3" t="s">
        <v>337</v>
      </c>
      <c r="P232" s="3" t="s">
        <v>1355</v>
      </c>
      <c r="Q232" s="3" t="s">
        <v>6031</v>
      </c>
      <c r="R232" s="3" t="s">
        <v>5620</v>
      </c>
      <c r="S232" s="3" t="s">
        <v>5621</v>
      </c>
      <c r="T232" s="3" t="s">
        <v>45</v>
      </c>
      <c r="U232" s="3" t="s">
        <v>58</v>
      </c>
      <c r="V232" s="3" t="s">
        <v>6055</v>
      </c>
      <c r="W232" s="3" t="s">
        <v>46</v>
      </c>
      <c r="X232" s="17">
        <v>44110</v>
      </c>
      <c r="Y232" s="17"/>
      <c r="Z232" s="3"/>
      <c r="AA232" s="37"/>
      <c r="AB232" s="3" t="s">
        <v>47</v>
      </c>
      <c r="AC232" s="3">
        <v>0</v>
      </c>
      <c r="AD232" s="3" t="s">
        <v>6673</v>
      </c>
      <c r="AE232" s="3" t="s">
        <v>6673</v>
      </c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</row>
    <row r="233" spans="1:54" ht="15.75" customHeight="1" x14ac:dyDescent="0.25">
      <c r="A233" t="s">
        <v>1995</v>
      </c>
      <c r="B233" s="17">
        <v>43502</v>
      </c>
      <c r="C233" s="17">
        <v>43794</v>
      </c>
      <c r="D233" s="21">
        <v>36</v>
      </c>
      <c r="E233" s="12" t="str">
        <f t="shared" si="20"/>
        <v>[30-40[ ans</v>
      </c>
      <c r="F233" s="3" t="s">
        <v>54</v>
      </c>
      <c r="G233" s="3" t="s">
        <v>40</v>
      </c>
      <c r="H233" s="4"/>
      <c r="I233" s="4"/>
      <c r="J233" s="3" t="s">
        <v>41</v>
      </c>
      <c r="K233" s="3" t="s">
        <v>338</v>
      </c>
      <c r="L233" s="3" t="s">
        <v>6047</v>
      </c>
      <c r="M233" s="3" t="s">
        <v>51</v>
      </c>
      <c r="N233" s="3" t="s">
        <v>6062</v>
      </c>
      <c r="O233" s="3" t="s">
        <v>135</v>
      </c>
      <c r="P233" s="3" t="s">
        <v>6786</v>
      </c>
      <c r="Q233" s="3" t="s">
        <v>6787</v>
      </c>
      <c r="R233" s="3"/>
      <c r="S233" s="3"/>
      <c r="T233" s="3" t="s">
        <v>45</v>
      </c>
      <c r="U233" s="3" t="s">
        <v>58</v>
      </c>
      <c r="V233" s="3" t="s">
        <v>6055</v>
      </c>
      <c r="W233" s="3" t="s">
        <v>46</v>
      </c>
      <c r="X233" s="17">
        <v>43379</v>
      </c>
      <c r="Y233" s="3">
        <f>IF((B233-X233&lt;=365)*(B233-X233&gt;0),0,(YEAR(B233)-YEAR(X233)))</f>
        <v>0</v>
      </c>
      <c r="Z233" s="3" t="str">
        <f>IF((B233-X233&lt;=365)*(B233-X233&gt;0),INT(12*(B233-X233)/365) &amp; " Mois",(YEAR(B233)-YEAR(X233)) &amp; " an (s)")</f>
        <v>4 Mois</v>
      </c>
      <c r="AA233" s="37"/>
      <c r="AB233" s="3" t="s">
        <v>47</v>
      </c>
      <c r="AC233" s="3">
        <v>0</v>
      </c>
      <c r="AD233" s="3" t="s">
        <v>6673</v>
      </c>
      <c r="AE233" s="3" t="s">
        <v>6673</v>
      </c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</row>
    <row r="234" spans="1:54" ht="15.75" customHeight="1" x14ac:dyDescent="0.25">
      <c r="A234" t="s">
        <v>1998</v>
      </c>
      <c r="B234" s="17">
        <v>43502</v>
      </c>
      <c r="C234" s="17">
        <v>30885</v>
      </c>
      <c r="D234" s="21">
        <v>41</v>
      </c>
      <c r="E234" s="12" t="str">
        <f t="shared" si="20"/>
        <v>[40-50 [ ans</v>
      </c>
      <c r="F234" s="3" t="s">
        <v>48</v>
      </c>
      <c r="G234" s="3" t="s">
        <v>40</v>
      </c>
      <c r="H234" s="4"/>
      <c r="I234" s="4"/>
      <c r="J234" s="3" t="s">
        <v>49</v>
      </c>
      <c r="K234" s="3" t="s">
        <v>339</v>
      </c>
      <c r="L234" s="3" t="s">
        <v>6047</v>
      </c>
      <c r="M234" s="3" t="s">
        <v>114</v>
      </c>
      <c r="N234" s="3" t="s">
        <v>6062</v>
      </c>
      <c r="O234" s="3" t="s">
        <v>340</v>
      </c>
      <c r="P234" s="3" t="s">
        <v>285</v>
      </c>
      <c r="Q234" s="3" t="s">
        <v>6031</v>
      </c>
      <c r="R234" s="3" t="s">
        <v>5592</v>
      </c>
      <c r="S234" s="3" t="s">
        <v>5593</v>
      </c>
      <c r="T234" s="3" t="s">
        <v>45</v>
      </c>
      <c r="U234" s="3" t="s">
        <v>39</v>
      </c>
      <c r="V234" s="3" t="s">
        <v>6053</v>
      </c>
      <c r="W234" s="3" t="s">
        <v>46</v>
      </c>
      <c r="X234" s="17">
        <v>44080</v>
      </c>
      <c r="Y234" s="17"/>
      <c r="Z234" s="3"/>
      <c r="AA234" s="37"/>
      <c r="AB234" s="3" t="s">
        <v>47</v>
      </c>
      <c r="AC234" s="3">
        <v>0</v>
      </c>
      <c r="AD234" s="3" t="s">
        <v>6673</v>
      </c>
      <c r="AE234" s="3" t="s">
        <v>6673</v>
      </c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</row>
    <row r="235" spans="1:54" ht="15.75" customHeight="1" x14ac:dyDescent="0.25">
      <c r="A235" t="s">
        <v>2001</v>
      </c>
      <c r="B235" s="17">
        <v>43502</v>
      </c>
      <c r="C235" s="17">
        <v>35069</v>
      </c>
      <c r="D235" s="21">
        <v>29</v>
      </c>
      <c r="E235" s="12" t="str">
        <f t="shared" si="20"/>
        <v>[20-30[ ans</v>
      </c>
      <c r="F235" s="3" t="s">
        <v>48</v>
      </c>
      <c r="G235" s="3" t="s">
        <v>40</v>
      </c>
      <c r="H235" s="4"/>
      <c r="I235" s="4"/>
      <c r="J235" s="3" t="s">
        <v>41</v>
      </c>
      <c r="K235" s="3" t="s">
        <v>79</v>
      </c>
      <c r="L235" s="3" t="s">
        <v>6048</v>
      </c>
      <c r="M235" s="3" t="s">
        <v>51</v>
      </c>
      <c r="N235" s="3" t="s">
        <v>6062</v>
      </c>
      <c r="O235" s="3" t="s">
        <v>341</v>
      </c>
      <c r="P235" s="3" t="s">
        <v>285</v>
      </c>
      <c r="Q235" s="3" t="s">
        <v>6031</v>
      </c>
      <c r="R235" s="3" t="s">
        <v>5592</v>
      </c>
      <c r="S235" s="3" t="s">
        <v>5593</v>
      </c>
      <c r="T235" s="3" t="s">
        <v>45</v>
      </c>
      <c r="U235" s="3" t="s">
        <v>58</v>
      </c>
      <c r="V235" s="3" t="s">
        <v>6055</v>
      </c>
      <c r="W235" s="3" t="s">
        <v>62</v>
      </c>
      <c r="X235" s="19"/>
      <c r="Y235" s="19"/>
      <c r="Z235" s="19"/>
      <c r="AA235" s="37"/>
      <c r="AB235" s="3" t="s">
        <v>47</v>
      </c>
      <c r="AC235" s="3">
        <v>0</v>
      </c>
      <c r="AD235" s="3" t="s">
        <v>6673</v>
      </c>
      <c r="AE235" s="3" t="s">
        <v>6673</v>
      </c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</row>
    <row r="236" spans="1:54" ht="15.75" customHeight="1" x14ac:dyDescent="0.25">
      <c r="A236" t="s">
        <v>2003</v>
      </c>
      <c r="B236" s="17">
        <v>43502</v>
      </c>
      <c r="C236" s="17">
        <v>29556</v>
      </c>
      <c r="D236" s="21">
        <v>45</v>
      </c>
      <c r="E236" s="12" t="str">
        <f t="shared" si="20"/>
        <v>[40-50 [ ans</v>
      </c>
      <c r="F236" s="3" t="s">
        <v>54</v>
      </c>
      <c r="G236" s="3" t="s">
        <v>40</v>
      </c>
      <c r="H236" s="4"/>
      <c r="I236" s="4"/>
      <c r="J236" s="3" t="s">
        <v>49</v>
      </c>
      <c r="K236" s="3" t="s">
        <v>342</v>
      </c>
      <c r="L236" s="3" t="s">
        <v>6043</v>
      </c>
      <c r="M236" s="3" t="s">
        <v>51</v>
      </c>
      <c r="N236" s="3" t="s">
        <v>6062</v>
      </c>
      <c r="O236" s="3" t="s">
        <v>343</v>
      </c>
      <c r="P236" s="3" t="s">
        <v>5506</v>
      </c>
      <c r="Q236" s="3" t="s">
        <v>6033</v>
      </c>
      <c r="R236" s="3" t="s">
        <v>5626</v>
      </c>
      <c r="S236" s="3" t="s">
        <v>5627</v>
      </c>
      <c r="T236" s="3" t="s">
        <v>45</v>
      </c>
      <c r="U236" s="3" t="s">
        <v>39</v>
      </c>
      <c r="V236" s="3" t="s">
        <v>6053</v>
      </c>
      <c r="W236" s="3" t="s">
        <v>46</v>
      </c>
      <c r="X236" s="17">
        <v>41311</v>
      </c>
      <c r="Y236" s="3">
        <f t="shared" ref="Y236:Y237" si="25">IF((B236-X236&lt;=365)*(B236-X236&gt;0),0,(YEAR(B236)-YEAR(X236)))</f>
        <v>6</v>
      </c>
      <c r="Z236" s="3" t="str">
        <f>IF((B236-X236&lt;=365)*(B236-X236&gt;0),INT(12*(B236-X236)/365) &amp; " Mois",(YEAR(B236)-YEAR(X236)) &amp; " an (s)")</f>
        <v>6 an (s)</v>
      </c>
      <c r="AA236" s="37"/>
      <c r="AB236" s="3" t="s">
        <v>47</v>
      </c>
      <c r="AC236" s="3">
        <v>0</v>
      </c>
      <c r="AD236" s="3" t="s">
        <v>6673</v>
      </c>
      <c r="AE236" s="3" t="s">
        <v>6673</v>
      </c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</row>
    <row r="237" spans="1:54" ht="15.75" customHeight="1" x14ac:dyDescent="0.25">
      <c r="A237" t="s">
        <v>2005</v>
      </c>
      <c r="B237" s="17">
        <v>43502</v>
      </c>
      <c r="C237" s="17">
        <v>36031</v>
      </c>
      <c r="D237" s="21">
        <v>27</v>
      </c>
      <c r="E237" s="12" t="str">
        <f t="shared" si="20"/>
        <v>[20-30[ ans</v>
      </c>
      <c r="F237" s="3" t="s">
        <v>48</v>
      </c>
      <c r="G237" s="3" t="s">
        <v>40</v>
      </c>
      <c r="H237" s="4"/>
      <c r="I237" s="4"/>
      <c r="J237" s="3" t="s">
        <v>41</v>
      </c>
      <c r="K237" s="3" t="s">
        <v>250</v>
      </c>
      <c r="L237" s="3" t="s">
        <v>6048</v>
      </c>
      <c r="M237" s="3" t="s">
        <v>51</v>
      </c>
      <c r="N237" s="3" t="s">
        <v>6062</v>
      </c>
      <c r="O237" s="3" t="s">
        <v>344</v>
      </c>
      <c r="P237" s="3" t="s">
        <v>5502</v>
      </c>
      <c r="Q237" s="3" t="s">
        <v>6035</v>
      </c>
      <c r="R237" s="3" t="s">
        <v>5572</v>
      </c>
      <c r="S237" s="3" t="s">
        <v>5573</v>
      </c>
      <c r="T237" s="3" t="s">
        <v>45</v>
      </c>
      <c r="U237" s="3" t="s">
        <v>84</v>
      </c>
      <c r="V237" s="3" t="s">
        <v>6057</v>
      </c>
      <c r="W237" s="3" t="s">
        <v>46</v>
      </c>
      <c r="X237" s="17">
        <v>43287</v>
      </c>
      <c r="Y237" s="3">
        <f t="shared" si="25"/>
        <v>0</v>
      </c>
      <c r="Z237" s="3" t="str">
        <f>IF((B237-X237&lt;=365)*(B237-X237&gt;0),INT(12*(B237-X237)/365) &amp; " Mois",(YEAR(B237)-YEAR(X237)) &amp; " an (s)")</f>
        <v>7 Mois</v>
      </c>
      <c r="AA237" s="37"/>
      <c r="AB237" s="3" t="s">
        <v>47</v>
      </c>
      <c r="AC237" s="3">
        <v>0</v>
      </c>
      <c r="AD237" s="3" t="s">
        <v>6673</v>
      </c>
      <c r="AE237" s="3" t="s">
        <v>6673</v>
      </c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</row>
    <row r="238" spans="1:54" ht="15.75" customHeight="1" x14ac:dyDescent="0.25">
      <c r="A238" t="s">
        <v>2007</v>
      </c>
      <c r="B238" s="17">
        <v>43502</v>
      </c>
      <c r="C238" s="17">
        <v>33294</v>
      </c>
      <c r="D238" s="21">
        <v>34</v>
      </c>
      <c r="E238" s="12" t="str">
        <f t="shared" si="20"/>
        <v>[30-40[ ans</v>
      </c>
      <c r="F238" s="3" t="s">
        <v>48</v>
      </c>
      <c r="G238" s="3" t="s">
        <v>40</v>
      </c>
      <c r="H238" s="4"/>
      <c r="I238" s="4"/>
      <c r="J238" s="3" t="s">
        <v>41</v>
      </c>
      <c r="K238" s="3" t="s">
        <v>79</v>
      </c>
      <c r="L238" s="3" t="s">
        <v>6048</v>
      </c>
      <c r="M238" s="3" t="s">
        <v>114</v>
      </c>
      <c r="N238" s="3" t="s">
        <v>6062</v>
      </c>
      <c r="O238" s="3" t="s">
        <v>340</v>
      </c>
      <c r="P238" s="3" t="s">
        <v>285</v>
      </c>
      <c r="Q238" s="3" t="s">
        <v>6031</v>
      </c>
      <c r="R238" s="3" t="s">
        <v>5592</v>
      </c>
      <c r="S238" s="3" t="s">
        <v>5593</v>
      </c>
      <c r="T238" s="3" t="s">
        <v>45</v>
      </c>
      <c r="U238" s="3" t="s">
        <v>84</v>
      </c>
      <c r="V238" s="3" t="s">
        <v>6057</v>
      </c>
      <c r="W238" s="3" t="s">
        <v>62</v>
      </c>
      <c r="X238" s="19"/>
      <c r="Y238" s="19"/>
      <c r="Z238" s="19"/>
      <c r="AA238" s="37"/>
      <c r="AB238" s="3" t="s">
        <v>47</v>
      </c>
      <c r="AC238" s="3">
        <v>0</v>
      </c>
      <c r="AD238" s="3" t="s">
        <v>6673</v>
      </c>
      <c r="AE238" s="3" t="s">
        <v>6673</v>
      </c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</row>
    <row r="239" spans="1:54" ht="15.75" customHeight="1" x14ac:dyDescent="0.25">
      <c r="A239" t="s">
        <v>2010</v>
      </c>
      <c r="B239" s="17">
        <v>43502</v>
      </c>
      <c r="C239" s="17">
        <v>30372</v>
      </c>
      <c r="D239" s="21">
        <v>42</v>
      </c>
      <c r="E239" s="12" t="str">
        <f t="shared" si="20"/>
        <v>[40-50 [ ans</v>
      </c>
      <c r="F239" s="3" t="s">
        <v>269</v>
      </c>
      <c r="G239" s="3" t="s">
        <v>40</v>
      </c>
      <c r="H239" s="4"/>
      <c r="I239" s="4"/>
      <c r="J239" s="3" t="s">
        <v>41</v>
      </c>
      <c r="K239" s="3" t="s">
        <v>342</v>
      </c>
      <c r="L239" s="3" t="s">
        <v>6043</v>
      </c>
      <c r="M239" s="3" t="s">
        <v>114</v>
      </c>
      <c r="N239" s="3" t="s">
        <v>6062</v>
      </c>
      <c r="O239" s="3" t="s">
        <v>340</v>
      </c>
      <c r="P239" s="3" t="s">
        <v>285</v>
      </c>
      <c r="Q239" s="3" t="s">
        <v>6031</v>
      </c>
      <c r="R239" s="3" t="s">
        <v>5592</v>
      </c>
      <c r="S239" s="3" t="s">
        <v>5593</v>
      </c>
      <c r="T239" s="3" t="s">
        <v>45</v>
      </c>
      <c r="U239" s="3" t="s">
        <v>84</v>
      </c>
      <c r="V239" s="3" t="s">
        <v>6057</v>
      </c>
      <c r="W239" s="3" t="s">
        <v>46</v>
      </c>
      <c r="X239" s="17">
        <v>40215</v>
      </c>
      <c r="Y239" s="3">
        <f t="shared" ref="Y239:Y240" si="26">IF((B239-X239&lt;=365)*(B239-X239&gt;0),0,(YEAR(B239)-YEAR(X239)))</f>
        <v>9</v>
      </c>
      <c r="Z239" s="3" t="str">
        <f>IF((B239-X239&lt;=365)*(B239-X239&gt;0),INT(12*(B239-X239)/365) &amp; " Mois",(YEAR(B239)-YEAR(X239)) &amp; " an (s)")</f>
        <v>9 an (s)</v>
      </c>
      <c r="AA239" s="37"/>
      <c r="AB239" s="3" t="s">
        <v>47</v>
      </c>
      <c r="AC239" s="3">
        <v>0</v>
      </c>
      <c r="AD239" s="3" t="s">
        <v>6673</v>
      </c>
      <c r="AE239" s="3" t="s">
        <v>6673</v>
      </c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</row>
    <row r="240" spans="1:54" ht="15.75" customHeight="1" x14ac:dyDescent="0.25">
      <c r="A240" t="s">
        <v>2012</v>
      </c>
      <c r="B240" s="17">
        <v>43502</v>
      </c>
      <c r="C240" s="17">
        <v>34758</v>
      </c>
      <c r="D240" s="21">
        <v>30</v>
      </c>
      <c r="E240" s="12" t="str">
        <f t="shared" si="20"/>
        <v>[30-40[ ans</v>
      </c>
      <c r="F240" s="3" t="s">
        <v>48</v>
      </c>
      <c r="G240" s="3" t="s">
        <v>40</v>
      </c>
      <c r="H240" s="4"/>
      <c r="I240" s="4"/>
      <c r="J240" s="3" t="s">
        <v>41</v>
      </c>
      <c r="K240" s="3" t="s">
        <v>79</v>
      </c>
      <c r="L240" s="3" t="s">
        <v>6048</v>
      </c>
      <c r="M240" s="3" t="s">
        <v>51</v>
      </c>
      <c r="N240" s="3" t="s">
        <v>6062</v>
      </c>
      <c r="O240" s="3" t="s">
        <v>135</v>
      </c>
      <c r="P240" s="3" t="s">
        <v>6786</v>
      </c>
      <c r="Q240" s="3" t="s">
        <v>6787</v>
      </c>
      <c r="R240" s="3"/>
      <c r="S240" s="3"/>
      <c r="T240" s="3" t="s">
        <v>45</v>
      </c>
      <c r="U240" s="3" t="s">
        <v>58</v>
      </c>
      <c r="V240" s="3" t="s">
        <v>6055</v>
      </c>
      <c r="W240" s="3" t="s">
        <v>46</v>
      </c>
      <c r="X240" s="17">
        <v>43324</v>
      </c>
      <c r="Y240" s="3">
        <f t="shared" si="26"/>
        <v>0</v>
      </c>
      <c r="Z240" s="3" t="str">
        <f>IF((B240-X240&lt;=365)*(B240-X240&gt;0),INT(12*(B240-X240)/365) &amp; " Mois",(YEAR(B240)-YEAR(X240)) &amp; " an (s)")</f>
        <v>5 Mois</v>
      </c>
      <c r="AA240" s="37"/>
      <c r="AB240" s="3" t="s">
        <v>47</v>
      </c>
      <c r="AC240" s="3">
        <v>0</v>
      </c>
      <c r="AD240" s="3" t="s">
        <v>6673</v>
      </c>
      <c r="AE240" s="3" t="s">
        <v>6673</v>
      </c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</row>
    <row r="241" spans="1:54" ht="15.75" customHeight="1" x14ac:dyDescent="0.25">
      <c r="A241" t="s">
        <v>2015</v>
      </c>
      <c r="B241" s="17">
        <v>43502</v>
      </c>
      <c r="C241" s="17">
        <v>35320</v>
      </c>
      <c r="D241" s="21">
        <v>29</v>
      </c>
      <c r="E241" s="12" t="str">
        <f t="shared" si="20"/>
        <v>[20-30[ ans</v>
      </c>
      <c r="F241" s="3" t="s">
        <v>48</v>
      </c>
      <c r="G241" s="3" t="s">
        <v>40</v>
      </c>
      <c r="H241" s="4"/>
      <c r="I241" s="4"/>
      <c r="J241" s="3" t="s">
        <v>41</v>
      </c>
      <c r="K241" s="3" t="s">
        <v>79</v>
      </c>
      <c r="L241" s="3" t="s">
        <v>6048</v>
      </c>
      <c r="M241" s="3" t="s">
        <v>51</v>
      </c>
      <c r="N241" s="3" t="s">
        <v>6062</v>
      </c>
      <c r="O241" s="3" t="s">
        <v>135</v>
      </c>
      <c r="P241" s="3" t="s">
        <v>6786</v>
      </c>
      <c r="Q241" s="3" t="s">
        <v>6787</v>
      </c>
      <c r="R241" s="3"/>
      <c r="S241" s="3"/>
      <c r="T241" s="3" t="s">
        <v>45</v>
      </c>
      <c r="U241" s="3" t="s">
        <v>39</v>
      </c>
      <c r="V241" s="3" t="s">
        <v>6053</v>
      </c>
      <c r="W241" s="3" t="s">
        <v>62</v>
      </c>
      <c r="X241" s="19"/>
      <c r="Y241" s="19"/>
      <c r="Z241" s="19"/>
      <c r="AA241" s="37"/>
      <c r="AB241" s="3" t="s">
        <v>47</v>
      </c>
      <c r="AC241" s="3">
        <v>0</v>
      </c>
      <c r="AD241" s="3" t="s">
        <v>6673</v>
      </c>
      <c r="AE241" s="3" t="s">
        <v>6673</v>
      </c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</row>
    <row r="242" spans="1:54" ht="15.75" customHeight="1" x14ac:dyDescent="0.25">
      <c r="A242" t="s">
        <v>2018</v>
      </c>
      <c r="B242" s="17">
        <v>43502</v>
      </c>
      <c r="C242" s="17">
        <v>34917</v>
      </c>
      <c r="D242" s="21">
        <v>30</v>
      </c>
      <c r="E242" s="12" t="str">
        <f t="shared" si="20"/>
        <v>[30-40[ ans</v>
      </c>
      <c r="F242" s="3" t="s">
        <v>54</v>
      </c>
      <c r="G242" s="3" t="s">
        <v>40</v>
      </c>
      <c r="H242" s="4"/>
      <c r="I242" s="4"/>
      <c r="J242" s="3" t="s">
        <v>41</v>
      </c>
      <c r="K242" s="3" t="s">
        <v>237</v>
      </c>
      <c r="L242" s="3" t="s">
        <v>6047</v>
      </c>
      <c r="M242" s="3" t="s">
        <v>43</v>
      </c>
      <c r="N242" s="3" t="s">
        <v>6062</v>
      </c>
      <c r="O242" s="3" t="s">
        <v>345</v>
      </c>
      <c r="P242" s="3" t="s">
        <v>271</v>
      </c>
      <c r="Q242" s="3" t="s">
        <v>6033</v>
      </c>
      <c r="R242" s="3" t="s">
        <v>5596</v>
      </c>
      <c r="S242" s="3" t="s">
        <v>5597</v>
      </c>
      <c r="T242" s="3" t="s">
        <v>45</v>
      </c>
      <c r="U242" s="3" t="s">
        <v>58</v>
      </c>
      <c r="V242" s="3" t="s">
        <v>6055</v>
      </c>
      <c r="W242" s="3" t="s">
        <v>46</v>
      </c>
      <c r="X242" s="17">
        <v>43165</v>
      </c>
      <c r="Y242" s="3">
        <f>IF((B242-X242&lt;=365)*(B242-X242&gt;0),0,(YEAR(B242)-YEAR(X242)))</f>
        <v>0</v>
      </c>
      <c r="Z242" s="3" t="str">
        <f>IF((B242-X242&lt;=365)*(B242-X242&gt;0),INT(12*(B242-X242)/365) &amp; " Mois",(YEAR(B242)-YEAR(X242)) &amp; " an (s)")</f>
        <v>11 Mois</v>
      </c>
      <c r="AA242" s="37"/>
      <c r="AB242" s="3" t="s">
        <v>47</v>
      </c>
      <c r="AC242" s="3">
        <v>0</v>
      </c>
      <c r="AD242" s="3" t="s">
        <v>6673</v>
      </c>
      <c r="AE242" s="3" t="s">
        <v>6673</v>
      </c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</row>
    <row r="243" spans="1:54" ht="15.75" customHeight="1" x14ac:dyDescent="0.25">
      <c r="A243" t="s">
        <v>2020</v>
      </c>
      <c r="B243" s="17">
        <v>43502</v>
      </c>
      <c r="C243" s="17">
        <v>31279</v>
      </c>
      <c r="D243" s="21">
        <v>40</v>
      </c>
      <c r="E243" s="12" t="str">
        <f t="shared" si="20"/>
        <v>[40-50 [ ans</v>
      </c>
      <c r="F243" s="3" t="s">
        <v>54</v>
      </c>
      <c r="G243" s="3" t="s">
        <v>40</v>
      </c>
      <c r="H243" s="4"/>
      <c r="I243" s="4"/>
      <c r="J243" s="3" t="s">
        <v>41</v>
      </c>
      <c r="K243" s="3" t="s">
        <v>56</v>
      </c>
      <c r="L243" s="3" t="s">
        <v>6045</v>
      </c>
      <c r="M243" s="3" t="s">
        <v>51</v>
      </c>
      <c r="N243" s="3" t="s">
        <v>6062</v>
      </c>
      <c r="O243" s="3" t="s">
        <v>346</v>
      </c>
      <c r="P243" s="3" t="s">
        <v>685</v>
      </c>
      <c r="Q243" s="3" t="s">
        <v>6035</v>
      </c>
      <c r="R243" s="3" t="s">
        <v>5985</v>
      </c>
      <c r="S243" s="3" t="s">
        <v>5986</v>
      </c>
      <c r="T243" s="3" t="s">
        <v>45</v>
      </c>
      <c r="U243" s="3" t="s">
        <v>84</v>
      </c>
      <c r="V243" s="3" t="s">
        <v>6057</v>
      </c>
      <c r="W243" s="3" t="s">
        <v>62</v>
      </c>
      <c r="X243" s="19"/>
      <c r="Y243" s="19"/>
      <c r="Z243" s="19"/>
      <c r="AA243" s="37"/>
      <c r="AB243" s="3" t="s">
        <v>47</v>
      </c>
      <c r="AC243" s="3">
        <v>0</v>
      </c>
      <c r="AD243" s="3" t="s">
        <v>6673</v>
      </c>
      <c r="AE243" s="3" t="s">
        <v>6673</v>
      </c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</row>
    <row r="244" spans="1:54" ht="15.75" customHeight="1" x14ac:dyDescent="0.25">
      <c r="A244" t="s">
        <v>2022</v>
      </c>
      <c r="B244" s="17">
        <v>43502</v>
      </c>
      <c r="C244" s="17">
        <v>35808</v>
      </c>
      <c r="D244" s="21">
        <v>27</v>
      </c>
      <c r="E244" s="12" t="str">
        <f t="shared" si="20"/>
        <v>[20-30[ ans</v>
      </c>
      <c r="F244" s="3" t="s">
        <v>54</v>
      </c>
      <c r="G244" s="3" t="s">
        <v>40</v>
      </c>
      <c r="H244" s="4"/>
      <c r="I244" s="4"/>
      <c r="J244" s="3" t="s">
        <v>41</v>
      </c>
      <c r="K244" s="3" t="s">
        <v>347</v>
      </c>
      <c r="L244" s="3" t="s">
        <v>286</v>
      </c>
      <c r="M244" s="3" t="s">
        <v>51</v>
      </c>
      <c r="N244" s="3" t="s">
        <v>6062</v>
      </c>
      <c r="O244" s="3" t="s">
        <v>348</v>
      </c>
      <c r="P244" s="3" t="s">
        <v>457</v>
      </c>
      <c r="Q244" s="3" t="s">
        <v>6033</v>
      </c>
      <c r="R244" s="3" t="s">
        <v>5628</v>
      </c>
      <c r="S244" s="3" t="s">
        <v>5629</v>
      </c>
      <c r="T244" s="3" t="s">
        <v>45</v>
      </c>
      <c r="U244" s="3" t="s">
        <v>58</v>
      </c>
      <c r="V244" s="3" t="s">
        <v>6055</v>
      </c>
      <c r="W244" s="3" t="s">
        <v>62</v>
      </c>
      <c r="X244" s="19"/>
      <c r="Y244" s="19"/>
      <c r="Z244" s="19"/>
      <c r="AA244" s="37"/>
      <c r="AB244" s="3" t="s">
        <v>47</v>
      </c>
      <c r="AC244" s="3">
        <v>0</v>
      </c>
      <c r="AD244" s="3" t="s">
        <v>6673</v>
      </c>
      <c r="AE244" s="3" t="s">
        <v>6673</v>
      </c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</row>
    <row r="245" spans="1:54" ht="15.75" customHeight="1" x14ac:dyDescent="0.25">
      <c r="A245" t="s">
        <v>2024</v>
      </c>
      <c r="B245" s="17">
        <v>43502</v>
      </c>
      <c r="C245" s="17">
        <v>34754</v>
      </c>
      <c r="D245" s="21">
        <v>30</v>
      </c>
      <c r="E245" s="12" t="str">
        <f t="shared" si="20"/>
        <v>[30-40[ ans</v>
      </c>
      <c r="F245" s="3" t="s">
        <v>54</v>
      </c>
      <c r="G245" s="3" t="s">
        <v>40</v>
      </c>
      <c r="H245" s="4"/>
      <c r="I245" s="4"/>
      <c r="J245" s="3" t="s">
        <v>41</v>
      </c>
      <c r="K245" s="3" t="s">
        <v>134</v>
      </c>
      <c r="L245" s="3" t="s">
        <v>6049</v>
      </c>
      <c r="M245" s="3" t="s">
        <v>51</v>
      </c>
      <c r="N245" s="3" t="s">
        <v>6062</v>
      </c>
      <c r="O245" s="3" t="s">
        <v>349</v>
      </c>
      <c r="P245" s="3" t="s">
        <v>685</v>
      </c>
      <c r="Q245" s="3" t="s">
        <v>6035</v>
      </c>
      <c r="R245" s="3" t="s">
        <v>5985</v>
      </c>
      <c r="S245" s="3" t="s">
        <v>5986</v>
      </c>
      <c r="T245" s="3" t="s">
        <v>45</v>
      </c>
      <c r="U245" s="3" t="s">
        <v>58</v>
      </c>
      <c r="V245" s="3" t="s">
        <v>6055</v>
      </c>
      <c r="W245" s="3" t="s">
        <v>62</v>
      </c>
      <c r="X245" s="19"/>
      <c r="Y245" s="19"/>
      <c r="Z245" s="19"/>
      <c r="AA245" s="37"/>
      <c r="AB245" s="3" t="s">
        <v>47</v>
      </c>
      <c r="AC245" s="3">
        <v>0</v>
      </c>
      <c r="AD245" s="3" t="s">
        <v>6673</v>
      </c>
      <c r="AE245" s="3" t="s">
        <v>6673</v>
      </c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</row>
    <row r="246" spans="1:54" ht="15.75" customHeight="1" x14ac:dyDescent="0.25">
      <c r="A246" t="s">
        <v>2026</v>
      </c>
      <c r="B246" s="17">
        <v>43502</v>
      </c>
      <c r="C246" s="17">
        <v>35292</v>
      </c>
      <c r="D246" s="21">
        <v>29</v>
      </c>
      <c r="E246" s="12" t="str">
        <f t="shared" si="20"/>
        <v>[20-30[ ans</v>
      </c>
      <c r="F246" s="3" t="s">
        <v>54</v>
      </c>
      <c r="G246" s="3" t="s">
        <v>40</v>
      </c>
      <c r="H246" s="4"/>
      <c r="I246" s="4"/>
      <c r="J246" s="3" t="s">
        <v>41</v>
      </c>
      <c r="K246" s="3" t="s">
        <v>56</v>
      </c>
      <c r="L246" s="3" t="s">
        <v>6045</v>
      </c>
      <c r="M246" s="3" t="s">
        <v>51</v>
      </c>
      <c r="N246" s="3" t="s">
        <v>6062</v>
      </c>
      <c r="O246" s="3" t="s">
        <v>350</v>
      </c>
      <c r="P246" s="3" t="s">
        <v>285</v>
      </c>
      <c r="Q246" s="3" t="s">
        <v>6031</v>
      </c>
      <c r="R246" s="3" t="s">
        <v>5592</v>
      </c>
      <c r="S246" s="3" t="s">
        <v>5593</v>
      </c>
      <c r="T246" s="3" t="s">
        <v>45</v>
      </c>
      <c r="U246" s="3" t="s">
        <v>39</v>
      </c>
      <c r="V246" s="3" t="s">
        <v>6053</v>
      </c>
      <c r="W246" s="3" t="s">
        <v>62</v>
      </c>
      <c r="X246" s="19"/>
      <c r="Y246" s="19"/>
      <c r="Z246" s="19"/>
      <c r="AA246" s="37"/>
      <c r="AB246" s="3" t="s">
        <v>47</v>
      </c>
      <c r="AC246" s="3">
        <v>0</v>
      </c>
      <c r="AD246" s="3" t="s">
        <v>6673</v>
      </c>
      <c r="AE246" s="3" t="s">
        <v>6673</v>
      </c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</row>
    <row r="247" spans="1:54" ht="15.75" customHeight="1" x14ac:dyDescent="0.25">
      <c r="A247" t="s">
        <v>2029</v>
      </c>
      <c r="B247" s="17">
        <v>43502</v>
      </c>
      <c r="C247" s="17">
        <v>32196</v>
      </c>
      <c r="D247" s="21">
        <v>37</v>
      </c>
      <c r="E247" s="12" t="str">
        <f t="shared" si="20"/>
        <v>[30-40[ ans</v>
      </c>
      <c r="F247" s="3" t="s">
        <v>54</v>
      </c>
      <c r="G247" s="3" t="s">
        <v>40</v>
      </c>
      <c r="H247" s="4"/>
      <c r="I247" s="4"/>
      <c r="J247" s="3" t="s">
        <v>41</v>
      </c>
      <c r="K247" s="3" t="s">
        <v>351</v>
      </c>
      <c r="L247" s="3" t="s">
        <v>6048</v>
      </c>
      <c r="M247" s="3" t="s">
        <v>51</v>
      </c>
      <c r="N247" s="3" t="s">
        <v>6062</v>
      </c>
      <c r="O247" s="3" t="s">
        <v>352</v>
      </c>
      <c r="P247" s="3" t="s">
        <v>554</v>
      </c>
      <c r="Q247" s="3" t="s">
        <v>6032</v>
      </c>
      <c r="R247" s="3" t="s">
        <v>5576</v>
      </c>
      <c r="S247" s="3" t="s">
        <v>5577</v>
      </c>
      <c r="T247" s="3" t="s">
        <v>45</v>
      </c>
      <c r="U247" s="3" t="s">
        <v>58</v>
      </c>
      <c r="V247" s="3" t="s">
        <v>6055</v>
      </c>
      <c r="W247" s="3" t="s">
        <v>46</v>
      </c>
      <c r="X247" s="17">
        <v>43137</v>
      </c>
      <c r="Y247" s="3">
        <f t="shared" ref="Y247:Y251" si="27">IF((B247-X247&lt;=365)*(B247-X247&gt;0),0,(YEAR(B247)-YEAR(X247)))</f>
        <v>0</v>
      </c>
      <c r="Z247" s="3" t="str">
        <f>IF((B247-X247&lt;=365)*(B247-X247&gt;0),INT(12*(B247-X247)/365) &amp; " Mois",(YEAR(B247)-YEAR(X247)) &amp; " an (s)")</f>
        <v>12 Mois</v>
      </c>
      <c r="AA247" s="37"/>
      <c r="AB247" s="3" t="s">
        <v>47</v>
      </c>
      <c r="AC247" s="3">
        <v>0</v>
      </c>
      <c r="AD247" s="3" t="s">
        <v>6673</v>
      </c>
      <c r="AE247" s="3" t="s">
        <v>6673</v>
      </c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</row>
    <row r="248" spans="1:54" ht="15.75" customHeight="1" x14ac:dyDescent="0.25">
      <c r="A248" t="s">
        <v>2031</v>
      </c>
      <c r="B248" s="17">
        <v>43502</v>
      </c>
      <c r="C248" s="17">
        <v>30546</v>
      </c>
      <c r="D248" s="21">
        <v>42</v>
      </c>
      <c r="E248" s="12" t="str">
        <f t="shared" si="20"/>
        <v>[40-50 [ ans</v>
      </c>
      <c r="F248" s="3" t="s">
        <v>48</v>
      </c>
      <c r="G248" s="3" t="s">
        <v>40</v>
      </c>
      <c r="H248" s="4"/>
      <c r="I248" s="4"/>
      <c r="J248" s="3" t="s">
        <v>41</v>
      </c>
      <c r="K248" s="3" t="s">
        <v>353</v>
      </c>
      <c r="L248" s="3" t="s">
        <v>6047</v>
      </c>
      <c r="M248" s="3" t="s">
        <v>51</v>
      </c>
      <c r="N248" s="3" t="s">
        <v>6062</v>
      </c>
      <c r="O248" s="3" t="s">
        <v>354</v>
      </c>
      <c r="P248" s="3" t="s">
        <v>222</v>
      </c>
      <c r="Q248" s="3" t="s">
        <v>6035</v>
      </c>
      <c r="R248" s="3" t="s">
        <v>5594</v>
      </c>
      <c r="S248" s="3" t="s">
        <v>5595</v>
      </c>
      <c r="T248" s="3" t="s">
        <v>45</v>
      </c>
      <c r="U248" s="3" t="s">
        <v>58</v>
      </c>
      <c r="V248" s="3" t="s">
        <v>6055</v>
      </c>
      <c r="W248" s="3" t="s">
        <v>46</v>
      </c>
      <c r="X248" s="17">
        <v>43226</v>
      </c>
      <c r="Y248" s="3">
        <f t="shared" si="27"/>
        <v>0</v>
      </c>
      <c r="Z248" s="3" t="str">
        <f>IF((B248-X248&lt;=365)*(B248-X248&gt;0),INT(12*(B248-X248)/365) &amp; " Mois",(YEAR(B248)-YEAR(X248)) &amp; " an (s)")</f>
        <v>9 Mois</v>
      </c>
      <c r="AA248" s="37"/>
      <c r="AB248" s="3" t="s">
        <v>47</v>
      </c>
      <c r="AC248" s="3">
        <v>0</v>
      </c>
      <c r="AD248" s="3" t="s">
        <v>6673</v>
      </c>
      <c r="AE248" s="3" t="s">
        <v>6673</v>
      </c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</row>
    <row r="249" spans="1:54" ht="15.75" customHeight="1" x14ac:dyDescent="0.25">
      <c r="A249" t="s">
        <v>2033</v>
      </c>
      <c r="B249" s="17">
        <v>43502</v>
      </c>
      <c r="C249" s="17">
        <v>30763</v>
      </c>
      <c r="D249" s="21">
        <v>41</v>
      </c>
      <c r="E249" s="12" t="str">
        <f t="shared" si="20"/>
        <v>[40-50 [ ans</v>
      </c>
      <c r="F249" s="3" t="s">
        <v>48</v>
      </c>
      <c r="G249" s="3" t="s">
        <v>40</v>
      </c>
      <c r="H249" s="4"/>
      <c r="I249" s="4"/>
      <c r="J249" s="3" t="s">
        <v>41</v>
      </c>
      <c r="K249" s="3" t="s">
        <v>355</v>
      </c>
      <c r="L249" s="3" t="s">
        <v>6044</v>
      </c>
      <c r="M249" s="3" t="s">
        <v>51</v>
      </c>
      <c r="N249" s="3" t="s">
        <v>6062</v>
      </c>
      <c r="O249" s="3" t="s">
        <v>356</v>
      </c>
      <c r="P249" s="3" t="s">
        <v>110</v>
      </c>
      <c r="Q249" s="3" t="s">
        <v>6033</v>
      </c>
      <c r="R249" s="3" t="s">
        <v>5630</v>
      </c>
      <c r="S249" s="3" t="s">
        <v>5631</v>
      </c>
      <c r="T249" s="3" t="s">
        <v>45</v>
      </c>
      <c r="U249" s="3" t="s">
        <v>58</v>
      </c>
      <c r="V249" s="3" t="s">
        <v>6055</v>
      </c>
      <c r="W249" s="3" t="s">
        <v>46</v>
      </c>
      <c r="X249" s="17">
        <v>43318</v>
      </c>
      <c r="Y249" s="3">
        <f t="shared" si="27"/>
        <v>0</v>
      </c>
      <c r="Z249" s="3" t="str">
        <f>IF((B249-X249&lt;=365)*(B249-X249&gt;0),INT(12*(B249-X249)/365) &amp; " Mois",(YEAR(B249)-YEAR(X249)) &amp; " an (s)")</f>
        <v>6 Mois</v>
      </c>
      <c r="AA249" s="37"/>
      <c r="AB249" s="3" t="s">
        <v>47</v>
      </c>
      <c r="AC249" s="3">
        <v>0</v>
      </c>
      <c r="AD249" s="3" t="s">
        <v>6673</v>
      </c>
      <c r="AE249" s="3" t="s">
        <v>6673</v>
      </c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</row>
    <row r="250" spans="1:54" ht="15.75" customHeight="1" x14ac:dyDescent="0.25">
      <c r="A250" t="s">
        <v>2036</v>
      </c>
      <c r="B250" s="17">
        <v>43502</v>
      </c>
      <c r="C250" s="17">
        <v>32433</v>
      </c>
      <c r="D250" s="21">
        <v>37</v>
      </c>
      <c r="E250" s="12" t="str">
        <f t="shared" si="20"/>
        <v>[30-40[ ans</v>
      </c>
      <c r="F250" s="3" t="s">
        <v>48</v>
      </c>
      <c r="G250" s="3" t="s">
        <v>40</v>
      </c>
      <c r="H250" s="4"/>
      <c r="I250" s="4"/>
      <c r="J250" s="3" t="s">
        <v>49</v>
      </c>
      <c r="K250" s="3" t="s">
        <v>144</v>
      </c>
      <c r="L250" s="3" t="s">
        <v>6044</v>
      </c>
      <c r="M250" s="3" t="s">
        <v>121</v>
      </c>
      <c r="N250" s="3" t="s">
        <v>6062</v>
      </c>
      <c r="O250" s="3" t="s">
        <v>106</v>
      </c>
      <c r="P250" s="3" t="s">
        <v>1355</v>
      </c>
      <c r="Q250" s="3" t="s">
        <v>6031</v>
      </c>
      <c r="R250" s="3" t="s">
        <v>5620</v>
      </c>
      <c r="S250" s="3" t="s">
        <v>5621</v>
      </c>
      <c r="T250" s="3" t="s">
        <v>45</v>
      </c>
      <c r="U250" s="3" t="s">
        <v>84</v>
      </c>
      <c r="V250" s="3" t="s">
        <v>6057</v>
      </c>
      <c r="W250" s="3" t="s">
        <v>46</v>
      </c>
      <c r="X250" s="17">
        <v>43159</v>
      </c>
      <c r="Y250" s="3">
        <f t="shared" si="27"/>
        <v>0</v>
      </c>
      <c r="Z250" s="3" t="str">
        <f>IF((B250-X250&lt;=365)*(B250-X250&gt;0),INT(12*(B250-X250)/365) &amp; " Mois",(YEAR(B250)-YEAR(X250)) &amp; " an (s)")</f>
        <v>11 Mois</v>
      </c>
      <c r="AA250" s="37"/>
      <c r="AB250" s="3" t="s">
        <v>47</v>
      </c>
      <c r="AC250" s="3">
        <v>0</v>
      </c>
      <c r="AD250" s="3" t="s">
        <v>6673</v>
      </c>
      <c r="AE250" s="3" t="s">
        <v>6673</v>
      </c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</row>
    <row r="251" spans="1:54" ht="15.75" customHeight="1" x14ac:dyDescent="0.25">
      <c r="A251" t="s">
        <v>2038</v>
      </c>
      <c r="B251" s="17">
        <v>43503</v>
      </c>
      <c r="C251" s="17">
        <v>29301</v>
      </c>
      <c r="D251" s="21">
        <v>45</v>
      </c>
      <c r="E251" s="12" t="str">
        <f t="shared" si="20"/>
        <v>[40-50 [ ans</v>
      </c>
      <c r="F251" s="3" t="s">
        <v>92</v>
      </c>
      <c r="G251" s="3" t="s">
        <v>40</v>
      </c>
      <c r="H251" s="4"/>
      <c r="I251" s="4"/>
      <c r="J251" s="3" t="s">
        <v>199</v>
      </c>
      <c r="K251" s="3" t="s">
        <v>98</v>
      </c>
      <c r="L251" s="3" t="s">
        <v>6043</v>
      </c>
      <c r="M251" s="3" t="s">
        <v>51</v>
      </c>
      <c r="N251" s="3" t="s">
        <v>6062</v>
      </c>
      <c r="O251" s="3" t="s">
        <v>357</v>
      </c>
      <c r="P251" s="3" t="s">
        <v>6786</v>
      </c>
      <c r="Q251" s="3" t="s">
        <v>6787</v>
      </c>
      <c r="R251" s="3"/>
      <c r="S251" s="3"/>
      <c r="T251" s="3" t="s">
        <v>45</v>
      </c>
      <c r="U251" s="3" t="s">
        <v>58</v>
      </c>
      <c r="V251" s="3" t="s">
        <v>6055</v>
      </c>
      <c r="W251" s="3" t="s">
        <v>46</v>
      </c>
      <c r="X251" s="17">
        <v>39851</v>
      </c>
      <c r="Y251" s="3">
        <f t="shared" si="27"/>
        <v>10</v>
      </c>
      <c r="Z251" s="3" t="str">
        <f>IF((B251-X251&lt;=365)*(B251-X251&gt;0),INT(12*(B251-X251)/365) &amp; " Mois",(YEAR(B251)-YEAR(X251)) &amp; " an (s)")</f>
        <v>10 an (s)</v>
      </c>
      <c r="AA251" s="37"/>
      <c r="AB251" s="3" t="s">
        <v>47</v>
      </c>
      <c r="AC251" s="3">
        <v>0</v>
      </c>
      <c r="AD251" s="3" t="s">
        <v>6673</v>
      </c>
      <c r="AE251" s="3" t="s">
        <v>6673</v>
      </c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</row>
    <row r="252" spans="1:54" ht="15.75" customHeight="1" x14ac:dyDescent="0.25">
      <c r="A252" t="s">
        <v>2040</v>
      </c>
      <c r="B252" s="17">
        <v>43503</v>
      </c>
      <c r="C252" s="17">
        <v>29078</v>
      </c>
      <c r="D252" s="21">
        <v>46</v>
      </c>
      <c r="E252" s="12" t="str">
        <f t="shared" si="20"/>
        <v>[40-50 [ ans</v>
      </c>
      <c r="F252" s="3" t="s">
        <v>54</v>
      </c>
      <c r="G252" s="3" t="s">
        <v>40</v>
      </c>
      <c r="H252" s="4"/>
      <c r="I252" s="4"/>
      <c r="J252" s="3" t="s">
        <v>49</v>
      </c>
      <c r="K252" s="3" t="s">
        <v>358</v>
      </c>
      <c r="L252" s="3" t="s">
        <v>6043</v>
      </c>
      <c r="M252" s="3" t="s">
        <v>51</v>
      </c>
      <c r="N252" s="3" t="s">
        <v>6062</v>
      </c>
      <c r="O252" s="3" t="s">
        <v>359</v>
      </c>
      <c r="P252" s="3" t="s">
        <v>319</v>
      </c>
      <c r="Q252" s="3" t="s">
        <v>6033</v>
      </c>
      <c r="R252" s="3" t="s">
        <v>5568</v>
      </c>
      <c r="S252" s="3" t="s">
        <v>5569</v>
      </c>
      <c r="T252" s="3" t="s">
        <v>45</v>
      </c>
      <c r="U252" s="3" t="s">
        <v>58</v>
      </c>
      <c r="V252" s="3" t="s">
        <v>6055</v>
      </c>
      <c r="W252" s="3" t="s">
        <v>62</v>
      </c>
      <c r="X252" s="19"/>
      <c r="Y252" s="19"/>
      <c r="Z252" s="19"/>
      <c r="AA252" s="37"/>
      <c r="AB252" s="3" t="s">
        <v>47</v>
      </c>
      <c r="AC252" s="3">
        <v>0</v>
      </c>
      <c r="AD252" s="3" t="s">
        <v>6673</v>
      </c>
      <c r="AE252" s="3" t="s">
        <v>6673</v>
      </c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</row>
    <row r="253" spans="1:54" ht="15.75" customHeight="1" x14ac:dyDescent="0.25">
      <c r="A253" t="s">
        <v>2043</v>
      </c>
      <c r="B253" s="17">
        <v>43503</v>
      </c>
      <c r="C253" s="17">
        <v>28698</v>
      </c>
      <c r="D253" s="21">
        <v>47</v>
      </c>
      <c r="E253" s="12" t="str">
        <f t="shared" si="20"/>
        <v>[40-50 [ ans</v>
      </c>
      <c r="F253" s="3" t="s">
        <v>48</v>
      </c>
      <c r="G253" s="3" t="s">
        <v>40</v>
      </c>
      <c r="H253" s="4"/>
      <c r="I253" s="4"/>
      <c r="J253" s="3" t="s">
        <v>41</v>
      </c>
      <c r="K253" s="3" t="s">
        <v>360</v>
      </c>
      <c r="L253" s="3" t="s">
        <v>6047</v>
      </c>
      <c r="M253" s="3" t="s">
        <v>51</v>
      </c>
      <c r="N253" s="3" t="s">
        <v>6062</v>
      </c>
      <c r="O253" s="3" t="s">
        <v>361</v>
      </c>
      <c r="P253" s="3" t="s">
        <v>115</v>
      </c>
      <c r="Q253" s="3" t="s">
        <v>6031</v>
      </c>
      <c r="R253" s="3" t="s">
        <v>5604</v>
      </c>
      <c r="S253" s="3" t="s">
        <v>5605</v>
      </c>
      <c r="T253" s="3" t="s">
        <v>45</v>
      </c>
      <c r="U253" s="3" t="s">
        <v>58</v>
      </c>
      <c r="V253" s="3" t="s">
        <v>6055</v>
      </c>
      <c r="W253" s="3" t="s">
        <v>46</v>
      </c>
      <c r="X253" s="17">
        <v>43380</v>
      </c>
      <c r="Y253" s="3">
        <f t="shared" ref="Y253:Y254" si="28">IF((B253-X253&lt;=365)*(B253-X253&gt;0),0,(YEAR(B253)-YEAR(X253)))</f>
        <v>0</v>
      </c>
      <c r="Z253" s="3" t="str">
        <f>IF((B253-X253&lt;=365)*(B253-X253&gt;0),INT(12*(B253-X253)/365) &amp; " Mois",(YEAR(B253)-YEAR(X253)) &amp; " an (s)")</f>
        <v>4 Mois</v>
      </c>
      <c r="AA253" s="37"/>
      <c r="AB253" s="3" t="s">
        <v>47</v>
      </c>
      <c r="AC253" s="3">
        <v>0</v>
      </c>
      <c r="AD253" s="3" t="s">
        <v>6673</v>
      </c>
      <c r="AE253" s="3" t="s">
        <v>6673</v>
      </c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</row>
    <row r="254" spans="1:54" ht="15.75" customHeight="1" x14ac:dyDescent="0.25">
      <c r="A254" t="s">
        <v>2045</v>
      </c>
      <c r="B254" s="17">
        <v>43503</v>
      </c>
      <c r="C254" s="17">
        <v>33743</v>
      </c>
      <c r="D254" s="21">
        <v>33</v>
      </c>
      <c r="E254" s="12" t="str">
        <f t="shared" si="20"/>
        <v>[30-40[ ans</v>
      </c>
      <c r="F254" s="3" t="s">
        <v>48</v>
      </c>
      <c r="G254" s="3" t="s">
        <v>40</v>
      </c>
      <c r="H254" s="4"/>
      <c r="I254" s="4"/>
      <c r="J254" s="3" t="s">
        <v>41</v>
      </c>
      <c r="K254" s="3" t="s">
        <v>134</v>
      </c>
      <c r="L254" s="3" t="s">
        <v>6049</v>
      </c>
      <c r="M254" s="3" t="s">
        <v>51</v>
      </c>
      <c r="N254" s="3" t="s">
        <v>6062</v>
      </c>
      <c r="O254" s="3" t="s">
        <v>361</v>
      </c>
      <c r="P254" s="3" t="s">
        <v>115</v>
      </c>
      <c r="Q254" s="3" t="s">
        <v>6031</v>
      </c>
      <c r="R254" s="3" t="s">
        <v>5604</v>
      </c>
      <c r="S254" s="3" t="s">
        <v>5605</v>
      </c>
      <c r="T254" s="3" t="s">
        <v>45</v>
      </c>
      <c r="U254" s="3" t="s">
        <v>58</v>
      </c>
      <c r="V254" s="3" t="s">
        <v>6055</v>
      </c>
      <c r="W254" s="3" t="s">
        <v>46</v>
      </c>
      <c r="X254" s="17">
        <v>42985</v>
      </c>
      <c r="Y254" s="3">
        <f t="shared" si="28"/>
        <v>2</v>
      </c>
      <c r="Z254" s="3" t="str">
        <f>IF((B254-X254&lt;=365)*(B254-X254&gt;0),INT(12*(B254-X254)/365) &amp; " Mois",(YEAR(B254)-YEAR(X254)) &amp; " an (s)")</f>
        <v>2 an (s)</v>
      </c>
      <c r="AA254" s="37"/>
      <c r="AB254" s="3" t="s">
        <v>47</v>
      </c>
      <c r="AC254" s="3">
        <v>0</v>
      </c>
      <c r="AD254" s="3" t="s">
        <v>6673</v>
      </c>
      <c r="AE254" s="3" t="s">
        <v>6673</v>
      </c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</row>
    <row r="255" spans="1:54" ht="15.75" customHeight="1" x14ac:dyDescent="0.25">
      <c r="A255" t="s">
        <v>2047</v>
      </c>
      <c r="B255" s="17">
        <v>43503</v>
      </c>
      <c r="C255" s="17">
        <v>32310</v>
      </c>
      <c r="D255" s="21">
        <v>37</v>
      </c>
      <c r="E255" s="12" t="str">
        <f t="shared" si="20"/>
        <v>[30-40[ ans</v>
      </c>
      <c r="F255" s="3" t="s">
        <v>39</v>
      </c>
      <c r="G255" s="3" t="s">
        <v>40</v>
      </c>
      <c r="H255" s="4"/>
      <c r="I255" s="4"/>
      <c r="J255" s="3" t="s">
        <v>41</v>
      </c>
      <c r="K255" s="3" t="s">
        <v>56</v>
      </c>
      <c r="L255" s="3" t="s">
        <v>6045</v>
      </c>
      <c r="M255" s="3" t="s">
        <v>51</v>
      </c>
      <c r="N255" s="3" t="s">
        <v>6062</v>
      </c>
      <c r="O255" s="3" t="s">
        <v>135</v>
      </c>
      <c r="P255" s="3" t="s">
        <v>6786</v>
      </c>
      <c r="Q255" s="3" t="s">
        <v>6787</v>
      </c>
      <c r="R255" s="3"/>
      <c r="S255" s="3"/>
      <c r="T255" s="3" t="s">
        <v>45</v>
      </c>
      <c r="U255" s="3" t="s">
        <v>39</v>
      </c>
      <c r="V255" s="3" t="s">
        <v>6053</v>
      </c>
      <c r="W255" s="3" t="s">
        <v>62</v>
      </c>
      <c r="X255" s="19"/>
      <c r="Y255" s="19"/>
      <c r="Z255" s="19"/>
      <c r="AA255" s="37"/>
      <c r="AB255" s="3" t="s">
        <v>47</v>
      </c>
      <c r="AC255" s="3">
        <v>0</v>
      </c>
      <c r="AD255" s="3" t="s">
        <v>6673</v>
      </c>
      <c r="AE255" s="3" t="s">
        <v>6673</v>
      </c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</row>
    <row r="256" spans="1:54" ht="15.75" customHeight="1" x14ac:dyDescent="0.25">
      <c r="A256" t="s">
        <v>2049</v>
      </c>
      <c r="B256" s="17">
        <v>43503</v>
      </c>
      <c r="C256" s="17">
        <v>34707</v>
      </c>
      <c r="D256" s="21">
        <v>30</v>
      </c>
      <c r="E256" s="12" t="str">
        <f t="shared" si="20"/>
        <v>[30-40[ ans</v>
      </c>
      <c r="F256" s="3" t="s">
        <v>48</v>
      </c>
      <c r="G256" s="3" t="s">
        <v>40</v>
      </c>
      <c r="H256" s="4"/>
      <c r="I256" s="4"/>
      <c r="J256" s="3" t="s">
        <v>41</v>
      </c>
      <c r="K256" s="3" t="s">
        <v>79</v>
      </c>
      <c r="L256" s="3" t="s">
        <v>6048</v>
      </c>
      <c r="M256" s="3" t="s">
        <v>51</v>
      </c>
      <c r="N256" s="3" t="s">
        <v>6062</v>
      </c>
      <c r="O256" s="3" t="s">
        <v>362</v>
      </c>
      <c r="P256" s="3" t="s">
        <v>195</v>
      </c>
      <c r="Q256" s="3" t="s">
        <v>6035</v>
      </c>
      <c r="R256" s="3" t="s">
        <v>5788</v>
      </c>
      <c r="S256" s="3" t="s">
        <v>5789</v>
      </c>
      <c r="T256" s="3" t="s">
        <v>45</v>
      </c>
      <c r="U256" s="3" t="s">
        <v>39</v>
      </c>
      <c r="V256" s="3" t="s">
        <v>6053</v>
      </c>
      <c r="W256" s="3" t="s">
        <v>62</v>
      </c>
      <c r="X256" s="19"/>
      <c r="Y256" s="19"/>
      <c r="Z256" s="19"/>
      <c r="AA256" s="37"/>
      <c r="AB256" s="3" t="s">
        <v>47</v>
      </c>
      <c r="AC256" s="3">
        <v>0</v>
      </c>
      <c r="AD256" s="3" t="s">
        <v>6673</v>
      </c>
      <c r="AE256" s="3" t="s">
        <v>6673</v>
      </c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</row>
    <row r="257" spans="1:54" ht="15.75" customHeight="1" x14ac:dyDescent="0.25">
      <c r="A257" t="s">
        <v>2051</v>
      </c>
      <c r="B257" s="17">
        <v>43503</v>
      </c>
      <c r="C257" s="17">
        <v>26802</v>
      </c>
      <c r="D257" s="21">
        <v>52</v>
      </c>
      <c r="E257" s="12" t="str">
        <f t="shared" si="20"/>
        <v>[50-60 [ ans</v>
      </c>
      <c r="F257" s="3" t="s">
        <v>39</v>
      </c>
      <c r="G257" s="3" t="s">
        <v>40</v>
      </c>
      <c r="H257" s="4"/>
      <c r="I257" s="4"/>
      <c r="J257" s="3" t="s">
        <v>41</v>
      </c>
      <c r="K257" s="3" t="s">
        <v>332</v>
      </c>
      <c r="L257" s="3" t="s">
        <v>6047</v>
      </c>
      <c r="M257" s="3" t="s">
        <v>51</v>
      </c>
      <c r="N257" s="3" t="s">
        <v>6062</v>
      </c>
      <c r="O257" s="3" t="s">
        <v>135</v>
      </c>
      <c r="P257" s="3" t="s">
        <v>6786</v>
      </c>
      <c r="Q257" s="3" t="s">
        <v>6787</v>
      </c>
      <c r="R257" s="3"/>
      <c r="S257" s="3"/>
      <c r="T257" s="3" t="s">
        <v>45</v>
      </c>
      <c r="U257" s="3" t="s">
        <v>39</v>
      </c>
      <c r="V257" s="3" t="s">
        <v>6053</v>
      </c>
      <c r="W257" s="3" t="s">
        <v>62</v>
      </c>
      <c r="X257" s="19"/>
      <c r="Y257" s="19"/>
      <c r="Z257" s="19"/>
      <c r="AA257" s="37"/>
      <c r="AB257" s="3" t="s">
        <v>47</v>
      </c>
      <c r="AC257" s="3">
        <v>0</v>
      </c>
      <c r="AD257" s="3" t="s">
        <v>6673</v>
      </c>
      <c r="AE257" s="3" t="s">
        <v>6673</v>
      </c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</row>
    <row r="258" spans="1:54" ht="15.75" customHeight="1" x14ac:dyDescent="0.25">
      <c r="A258" t="s">
        <v>2053</v>
      </c>
      <c r="B258" s="17">
        <v>43503</v>
      </c>
      <c r="C258" s="17">
        <v>23743</v>
      </c>
      <c r="D258" s="21">
        <v>60</v>
      </c>
      <c r="E258" s="12" t="str">
        <f t="shared" si="20"/>
        <v>&gt; 60 ans</v>
      </c>
      <c r="F258" s="3" t="s">
        <v>54</v>
      </c>
      <c r="G258" s="3" t="s">
        <v>40</v>
      </c>
      <c r="H258" s="4"/>
      <c r="I258" s="4"/>
      <c r="J258" s="3" t="s">
        <v>41</v>
      </c>
      <c r="K258" s="3" t="s">
        <v>363</v>
      </c>
      <c r="L258" s="3" t="s">
        <v>6045</v>
      </c>
      <c r="M258" s="3" t="s">
        <v>51</v>
      </c>
      <c r="N258" s="3" t="s">
        <v>6062</v>
      </c>
      <c r="O258" s="3" t="s">
        <v>364</v>
      </c>
      <c r="P258" s="3" t="s">
        <v>194</v>
      </c>
      <c r="Q258" s="3" t="s">
        <v>6035</v>
      </c>
      <c r="R258" s="3" t="s">
        <v>5608</v>
      </c>
      <c r="S258" s="3" t="s">
        <v>5609</v>
      </c>
      <c r="T258" s="3" t="s">
        <v>45</v>
      </c>
      <c r="U258" s="3" t="s">
        <v>58</v>
      </c>
      <c r="V258" s="3" t="s">
        <v>6055</v>
      </c>
      <c r="W258" s="3" t="s">
        <v>46</v>
      </c>
      <c r="X258" s="17">
        <v>39851</v>
      </c>
      <c r="Y258" s="3">
        <f>IF((B258-X258&lt;=365)*(B258-X258&gt;0),0,(YEAR(B258)-YEAR(X258)))</f>
        <v>10</v>
      </c>
      <c r="Z258" s="3" t="str">
        <f>IF((B258-X258&lt;=365)*(B258-X258&gt;0),INT(12*(B258-X258)/365) &amp; " Mois",(YEAR(B258)-YEAR(X258)) &amp; " an (s)")</f>
        <v>10 an (s)</v>
      </c>
      <c r="AA258" s="37"/>
      <c r="AB258" s="3" t="s">
        <v>47</v>
      </c>
      <c r="AC258" s="3">
        <v>0</v>
      </c>
      <c r="AD258" s="3" t="s">
        <v>6673</v>
      </c>
      <c r="AE258" s="3" t="s">
        <v>6673</v>
      </c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</row>
    <row r="259" spans="1:54" ht="15.75" customHeight="1" x14ac:dyDescent="0.25">
      <c r="A259" t="s">
        <v>2056</v>
      </c>
      <c r="B259" s="17">
        <v>43503</v>
      </c>
      <c r="C259" s="17">
        <v>34794</v>
      </c>
      <c r="D259" s="21">
        <v>30</v>
      </c>
      <c r="E259" s="12" t="str">
        <f t="shared" ref="E259:E322" si="29">IF(D259&lt;20," &lt; 20 ans", IF(D259&lt;30,"[20-30[ ans",IF(D259&lt;40,"[30-40[ ans",IF(D259&lt;50,"[40-50 [ ans",IF(D259&lt;60, "[50-60 [ ans","&gt; 60 ans")))))</f>
        <v>[30-40[ ans</v>
      </c>
      <c r="F259" s="3" t="s">
        <v>92</v>
      </c>
      <c r="G259" s="3" t="s">
        <v>40</v>
      </c>
      <c r="H259" s="4"/>
      <c r="I259" s="4"/>
      <c r="J259" s="3" t="s">
        <v>41</v>
      </c>
      <c r="K259" s="3" t="s">
        <v>365</v>
      </c>
      <c r="L259" s="3" t="s">
        <v>6047</v>
      </c>
      <c r="M259" s="3" t="s">
        <v>51</v>
      </c>
      <c r="N259" s="3" t="s">
        <v>6062</v>
      </c>
      <c r="O259" s="3" t="s">
        <v>364</v>
      </c>
      <c r="P259" s="3" t="s">
        <v>194</v>
      </c>
      <c r="Q259" s="3" t="s">
        <v>6035</v>
      </c>
      <c r="R259" s="3" t="s">
        <v>5608</v>
      </c>
      <c r="S259" s="3" t="s">
        <v>5609</v>
      </c>
      <c r="T259" s="3" t="s">
        <v>45</v>
      </c>
      <c r="U259" s="3" t="s">
        <v>58</v>
      </c>
      <c r="V259" s="3" t="s">
        <v>6055</v>
      </c>
      <c r="W259" s="3" t="s">
        <v>62</v>
      </c>
      <c r="X259" s="19"/>
      <c r="Y259" s="19"/>
      <c r="Z259" s="19"/>
      <c r="AA259" s="37"/>
      <c r="AB259" s="3" t="s">
        <v>47</v>
      </c>
      <c r="AC259" s="3">
        <v>0</v>
      </c>
      <c r="AD259" s="3" t="s">
        <v>6673</v>
      </c>
      <c r="AE259" s="3" t="s">
        <v>6673</v>
      </c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</row>
    <row r="260" spans="1:54" ht="15.75" customHeight="1" x14ac:dyDescent="0.25">
      <c r="A260" t="s">
        <v>2058</v>
      </c>
      <c r="B260" s="17">
        <v>43504</v>
      </c>
      <c r="C260" s="17">
        <v>33701</v>
      </c>
      <c r="D260" s="21">
        <v>33</v>
      </c>
      <c r="E260" s="12" t="str">
        <f t="shared" si="29"/>
        <v>[30-40[ ans</v>
      </c>
      <c r="F260" s="3" t="s">
        <v>92</v>
      </c>
      <c r="G260" s="3" t="s">
        <v>40</v>
      </c>
      <c r="H260" s="4"/>
      <c r="I260" s="4"/>
      <c r="J260" s="3" t="s">
        <v>41</v>
      </c>
      <c r="K260" s="3" t="s">
        <v>325</v>
      </c>
      <c r="L260" s="3" t="s">
        <v>6047</v>
      </c>
      <c r="M260" s="3" t="s">
        <v>51</v>
      </c>
      <c r="N260" s="3" t="s">
        <v>6062</v>
      </c>
      <c r="O260" s="3" t="s">
        <v>87</v>
      </c>
      <c r="P260" s="3" t="s">
        <v>90</v>
      </c>
      <c r="Q260" s="3" t="s">
        <v>6033</v>
      </c>
      <c r="R260" s="3" t="s">
        <v>5632</v>
      </c>
      <c r="S260" s="3" t="s">
        <v>5633</v>
      </c>
      <c r="T260" s="3" t="s">
        <v>45</v>
      </c>
      <c r="U260" s="3" t="s">
        <v>58</v>
      </c>
      <c r="V260" s="3" t="s">
        <v>6055</v>
      </c>
      <c r="W260" s="3" t="s">
        <v>46</v>
      </c>
      <c r="X260" s="17">
        <v>43139</v>
      </c>
      <c r="Y260" s="3">
        <f t="shared" ref="Y260:Y261" si="30">IF((B260-X260&lt;=365)*(B260-X260&gt;0),0,(YEAR(B260)-YEAR(X260)))</f>
        <v>0</v>
      </c>
      <c r="Z260" s="3" t="str">
        <f>IF((B260-X260&lt;=365)*(B260-X260&gt;0),INT(12*(B260-X260)/365) &amp; " Mois",(YEAR(B260)-YEAR(X260)) &amp; " an (s)")</f>
        <v>12 Mois</v>
      </c>
      <c r="AA260" s="37"/>
      <c r="AB260" s="3" t="s">
        <v>47</v>
      </c>
      <c r="AC260" s="3">
        <v>0</v>
      </c>
      <c r="AD260" s="3" t="s">
        <v>6673</v>
      </c>
      <c r="AE260" s="3" t="s">
        <v>6673</v>
      </c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</row>
    <row r="261" spans="1:54" ht="15.75" customHeight="1" x14ac:dyDescent="0.25">
      <c r="A261" t="s">
        <v>2061</v>
      </c>
      <c r="B261" s="17">
        <v>43504</v>
      </c>
      <c r="C261" s="17">
        <v>35749</v>
      </c>
      <c r="D261" s="21">
        <v>28</v>
      </c>
      <c r="E261" s="12" t="str">
        <f t="shared" si="29"/>
        <v>[20-30[ ans</v>
      </c>
      <c r="F261" s="3" t="s">
        <v>48</v>
      </c>
      <c r="G261" s="3" t="s">
        <v>40</v>
      </c>
      <c r="H261" s="4"/>
      <c r="I261" s="4"/>
      <c r="J261" s="3" t="s">
        <v>41</v>
      </c>
      <c r="K261" s="3" t="s">
        <v>250</v>
      </c>
      <c r="L261" s="3" t="s">
        <v>6048</v>
      </c>
      <c r="M261" s="3" t="s">
        <v>51</v>
      </c>
      <c r="N261" s="3" t="s">
        <v>6062</v>
      </c>
      <c r="O261" s="3" t="s">
        <v>331</v>
      </c>
      <c r="P261" s="3" t="s">
        <v>169</v>
      </c>
      <c r="Q261" s="3" t="s">
        <v>6034</v>
      </c>
      <c r="R261" s="3" t="s">
        <v>5624</v>
      </c>
      <c r="S261" s="3" t="s">
        <v>5625</v>
      </c>
      <c r="T261" s="3" t="s">
        <v>45</v>
      </c>
      <c r="U261" s="3" t="s">
        <v>58</v>
      </c>
      <c r="V261" s="3" t="s">
        <v>6055</v>
      </c>
      <c r="W261" s="3" t="s">
        <v>46</v>
      </c>
      <c r="X261" s="17">
        <v>42043</v>
      </c>
      <c r="Y261" s="3">
        <f t="shared" si="30"/>
        <v>4</v>
      </c>
      <c r="Z261" s="3" t="str">
        <f>IF((B261-X261&lt;=365)*(B261-X261&gt;0),INT(12*(B261-X261)/365) &amp; " Mois",(YEAR(B261)-YEAR(X261)) &amp; " an (s)")</f>
        <v>4 an (s)</v>
      </c>
      <c r="AA261" s="37"/>
      <c r="AB261" s="3" t="s">
        <v>47</v>
      </c>
      <c r="AC261" s="3">
        <v>0</v>
      </c>
      <c r="AD261" s="3" t="s">
        <v>6673</v>
      </c>
      <c r="AE261" s="3" t="s">
        <v>6673</v>
      </c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</row>
    <row r="262" spans="1:54" ht="15.75" customHeight="1" x14ac:dyDescent="0.25">
      <c r="A262" t="s">
        <v>2063</v>
      </c>
      <c r="B262" s="17">
        <v>43504</v>
      </c>
      <c r="C262" s="17">
        <v>33877</v>
      </c>
      <c r="D262" s="21">
        <v>33</v>
      </c>
      <c r="E262" s="12" t="str">
        <f t="shared" si="29"/>
        <v>[30-40[ ans</v>
      </c>
      <c r="F262" s="3" t="s">
        <v>48</v>
      </c>
      <c r="G262" s="3" t="s">
        <v>40</v>
      </c>
      <c r="H262" s="4"/>
      <c r="I262" s="4"/>
      <c r="J262" s="3" t="s">
        <v>41</v>
      </c>
      <c r="K262" s="3" t="s">
        <v>79</v>
      </c>
      <c r="L262" s="3" t="s">
        <v>6048</v>
      </c>
      <c r="M262" s="3" t="s">
        <v>51</v>
      </c>
      <c r="N262" s="3" t="s">
        <v>6062</v>
      </c>
      <c r="O262" s="3" t="s">
        <v>331</v>
      </c>
      <c r="P262" s="3" t="s">
        <v>169</v>
      </c>
      <c r="Q262" s="3" t="s">
        <v>6034</v>
      </c>
      <c r="R262" s="3" t="s">
        <v>5624</v>
      </c>
      <c r="S262" s="3" t="s">
        <v>5625</v>
      </c>
      <c r="T262" s="3" t="s">
        <v>45</v>
      </c>
      <c r="U262" s="3" t="s">
        <v>58</v>
      </c>
      <c r="V262" s="3" t="s">
        <v>6055</v>
      </c>
      <c r="W262" s="3" t="s">
        <v>62</v>
      </c>
      <c r="X262" s="19"/>
      <c r="Y262" s="19"/>
      <c r="Z262" s="19"/>
      <c r="AA262" s="37"/>
      <c r="AB262" s="3" t="s">
        <v>47</v>
      </c>
      <c r="AC262" s="3">
        <v>0</v>
      </c>
      <c r="AD262" s="3" t="s">
        <v>6673</v>
      </c>
      <c r="AE262" s="3" t="s">
        <v>6673</v>
      </c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</row>
    <row r="263" spans="1:54" ht="15.75" customHeight="1" x14ac:dyDescent="0.25">
      <c r="A263" t="s">
        <v>2065</v>
      </c>
      <c r="B263" s="17">
        <v>43504</v>
      </c>
      <c r="C263" s="17">
        <v>28178</v>
      </c>
      <c r="D263" s="21">
        <v>48</v>
      </c>
      <c r="E263" s="12" t="str">
        <f t="shared" si="29"/>
        <v>[40-50 [ ans</v>
      </c>
      <c r="F263" s="3" t="s">
        <v>269</v>
      </c>
      <c r="G263" s="3" t="s">
        <v>40</v>
      </c>
      <c r="H263" s="4"/>
      <c r="I263" s="4"/>
      <c r="J263" s="3" t="s">
        <v>49</v>
      </c>
      <c r="K263" s="3" t="s">
        <v>363</v>
      </c>
      <c r="L263" s="3" t="s">
        <v>6045</v>
      </c>
      <c r="M263" s="3" t="s">
        <v>51</v>
      </c>
      <c r="N263" s="3" t="s">
        <v>6062</v>
      </c>
      <c r="O263" s="3" t="s">
        <v>366</v>
      </c>
      <c r="P263" s="3" t="s">
        <v>495</v>
      </c>
      <c r="Q263" s="3" t="s">
        <v>6033</v>
      </c>
      <c r="R263" s="3" t="s">
        <v>5634</v>
      </c>
      <c r="S263" s="3" t="s">
        <v>5635</v>
      </c>
      <c r="T263" s="3" t="s">
        <v>45</v>
      </c>
      <c r="U263" s="3" t="s">
        <v>124</v>
      </c>
      <c r="V263" s="3" t="s">
        <v>124</v>
      </c>
      <c r="W263" s="3" t="s">
        <v>62</v>
      </c>
      <c r="X263" s="19"/>
      <c r="Y263" s="19"/>
      <c r="Z263" s="19"/>
      <c r="AA263" s="37"/>
      <c r="AB263" s="3" t="s">
        <v>47</v>
      </c>
      <c r="AC263" s="3">
        <v>0</v>
      </c>
      <c r="AD263" s="3" t="s">
        <v>6673</v>
      </c>
      <c r="AE263" s="3" t="s">
        <v>6673</v>
      </c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</row>
    <row r="264" spans="1:54" ht="15.75" customHeight="1" x14ac:dyDescent="0.25">
      <c r="A264" t="s">
        <v>2068</v>
      </c>
      <c r="B264" s="17">
        <v>43504</v>
      </c>
      <c r="C264" s="17">
        <v>25684</v>
      </c>
      <c r="D264" s="21">
        <v>55</v>
      </c>
      <c r="E264" s="12" t="str">
        <f t="shared" si="29"/>
        <v>[50-60 [ ans</v>
      </c>
      <c r="F264" s="3" t="s">
        <v>54</v>
      </c>
      <c r="G264" s="3" t="s">
        <v>40</v>
      </c>
      <c r="H264" s="4"/>
      <c r="I264" s="4"/>
      <c r="J264" s="3" t="s">
        <v>49</v>
      </c>
      <c r="K264" s="3" t="s">
        <v>367</v>
      </c>
      <c r="L264" s="3" t="s">
        <v>6043</v>
      </c>
      <c r="M264" s="3" t="s">
        <v>51</v>
      </c>
      <c r="N264" s="3" t="s">
        <v>6062</v>
      </c>
      <c r="O264" s="3" t="s">
        <v>337</v>
      </c>
      <c r="P264" s="3" t="s">
        <v>1355</v>
      </c>
      <c r="Q264" s="3" t="s">
        <v>6031</v>
      </c>
      <c r="R264" s="3" t="s">
        <v>5620</v>
      </c>
      <c r="S264" s="3" t="s">
        <v>5621</v>
      </c>
      <c r="T264" s="3" t="s">
        <v>45</v>
      </c>
      <c r="U264" s="3" t="s">
        <v>39</v>
      </c>
      <c r="V264" s="3" t="s">
        <v>6053</v>
      </c>
      <c r="W264" s="3" t="s">
        <v>46</v>
      </c>
      <c r="X264" s="17">
        <v>42043</v>
      </c>
      <c r="Y264" s="3">
        <f>IF((B264-X264&lt;=365)*(B264-X264&gt;0),0,(YEAR(B264)-YEAR(X264)))</f>
        <v>4</v>
      </c>
      <c r="Z264" s="3" t="str">
        <f>IF((B264-X264&lt;=365)*(B264-X264&gt;0),INT(12*(B264-X264)/365) &amp; " Mois",(YEAR(B264)-YEAR(X264)) &amp; " an (s)")</f>
        <v>4 an (s)</v>
      </c>
      <c r="AA264" s="37"/>
      <c r="AB264" s="3" t="s">
        <v>47</v>
      </c>
      <c r="AC264" s="3">
        <v>0</v>
      </c>
      <c r="AD264" s="3" t="s">
        <v>6673</v>
      </c>
      <c r="AE264" s="3" t="s">
        <v>6673</v>
      </c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</row>
    <row r="265" spans="1:54" ht="15.75" customHeight="1" x14ac:dyDescent="0.25">
      <c r="A265" t="s">
        <v>2070</v>
      </c>
      <c r="B265" s="17">
        <v>43504</v>
      </c>
      <c r="C265" s="17">
        <v>34601</v>
      </c>
      <c r="D265" s="21">
        <v>31</v>
      </c>
      <c r="E265" s="12" t="str">
        <f t="shared" si="29"/>
        <v>[30-40[ ans</v>
      </c>
      <c r="F265" s="3" t="s">
        <v>48</v>
      </c>
      <c r="G265" s="3" t="s">
        <v>55</v>
      </c>
      <c r="H265" s="4"/>
      <c r="I265" s="4"/>
      <c r="J265" s="3" t="s">
        <v>41</v>
      </c>
      <c r="K265" s="3" t="s">
        <v>79</v>
      </c>
      <c r="L265" s="3" t="s">
        <v>6048</v>
      </c>
      <c r="M265" s="3" t="s">
        <v>51</v>
      </c>
      <c r="N265" s="3" t="s">
        <v>6062</v>
      </c>
      <c r="O265" s="3" t="s">
        <v>328</v>
      </c>
      <c r="P265" s="3" t="s">
        <v>83</v>
      </c>
      <c r="Q265" s="3" t="s">
        <v>6035</v>
      </c>
      <c r="R265" s="3" t="s">
        <v>5598</v>
      </c>
      <c r="S265" s="3" t="s">
        <v>5599</v>
      </c>
      <c r="T265" s="3" t="s">
        <v>45</v>
      </c>
      <c r="U265" s="3" t="s">
        <v>84</v>
      </c>
      <c r="V265" s="3" t="s">
        <v>6057</v>
      </c>
      <c r="W265" s="3" t="s">
        <v>62</v>
      </c>
      <c r="X265" s="19"/>
      <c r="Y265" s="19"/>
      <c r="Z265" s="19"/>
      <c r="AA265" s="37"/>
      <c r="AB265" s="3" t="s">
        <v>47</v>
      </c>
      <c r="AC265" s="3">
        <v>0</v>
      </c>
      <c r="AD265" s="3" t="s">
        <v>6673</v>
      </c>
      <c r="AE265" s="3" t="s">
        <v>6673</v>
      </c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</row>
    <row r="266" spans="1:54" ht="15.75" customHeight="1" x14ac:dyDescent="0.25">
      <c r="A266" t="s">
        <v>2073</v>
      </c>
      <c r="B266" s="17">
        <v>43504</v>
      </c>
      <c r="C266" s="17">
        <v>34379</v>
      </c>
      <c r="D266" s="21">
        <v>31</v>
      </c>
      <c r="E266" s="12" t="str">
        <f t="shared" si="29"/>
        <v>[30-40[ ans</v>
      </c>
      <c r="F266" s="3" t="s">
        <v>48</v>
      </c>
      <c r="G266" s="3" t="s">
        <v>55</v>
      </c>
      <c r="H266" s="4"/>
      <c r="I266" s="4"/>
      <c r="J266" s="3" t="s">
        <v>41</v>
      </c>
      <c r="K266" s="3" t="s">
        <v>79</v>
      </c>
      <c r="L266" s="3" t="s">
        <v>6048</v>
      </c>
      <c r="M266" s="3" t="s">
        <v>51</v>
      </c>
      <c r="N266" s="3" t="s">
        <v>6062</v>
      </c>
      <c r="O266" s="3" t="s">
        <v>328</v>
      </c>
      <c r="P266" s="3" t="s">
        <v>83</v>
      </c>
      <c r="Q266" s="3" t="s">
        <v>6035</v>
      </c>
      <c r="R266" s="3" t="s">
        <v>5598</v>
      </c>
      <c r="S266" s="3" t="s">
        <v>5599</v>
      </c>
      <c r="T266" s="3" t="s">
        <v>45</v>
      </c>
      <c r="U266" s="3" t="s">
        <v>58</v>
      </c>
      <c r="V266" s="3" t="s">
        <v>6055</v>
      </c>
      <c r="W266" s="3" t="s">
        <v>46</v>
      </c>
      <c r="X266" s="17">
        <v>42774</v>
      </c>
      <c r="Y266" s="3">
        <f>IF((B266-X266&lt;=365)*(B266-X266&gt;0),0,(YEAR(B266)-YEAR(X266)))</f>
        <v>2</v>
      </c>
      <c r="Z266" s="3" t="str">
        <f>IF((B266-X266&lt;=365)*(B266-X266&gt;0),INT(12*(B266-X266)/365) &amp; " Mois",(YEAR(B266)-YEAR(X266)) &amp; " an (s)")</f>
        <v>2 an (s)</v>
      </c>
      <c r="AA266" s="37"/>
      <c r="AB266" s="3" t="s">
        <v>47</v>
      </c>
      <c r="AC266" s="3">
        <v>0</v>
      </c>
      <c r="AD266" s="3" t="s">
        <v>6673</v>
      </c>
      <c r="AE266" s="3" t="s">
        <v>6673</v>
      </c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</row>
    <row r="267" spans="1:54" ht="15.75" customHeight="1" x14ac:dyDescent="0.25">
      <c r="A267" t="s">
        <v>2075</v>
      </c>
      <c r="B267" s="17">
        <v>43504</v>
      </c>
      <c r="C267" s="17">
        <v>33820</v>
      </c>
      <c r="D267" s="21">
        <v>33</v>
      </c>
      <c r="E267" s="12" t="str">
        <f t="shared" si="29"/>
        <v>[30-40[ ans</v>
      </c>
      <c r="F267" s="3" t="s">
        <v>54</v>
      </c>
      <c r="G267" s="3" t="s">
        <v>40</v>
      </c>
      <c r="H267" s="4"/>
      <c r="I267" s="4"/>
      <c r="J267" s="3" t="s">
        <v>41</v>
      </c>
      <c r="K267" s="3" t="s">
        <v>368</v>
      </c>
      <c r="L267" s="3" t="s">
        <v>6045</v>
      </c>
      <c r="M267" s="3" t="s">
        <v>51</v>
      </c>
      <c r="N267" s="3" t="s">
        <v>6062</v>
      </c>
      <c r="O267" s="3" t="s">
        <v>369</v>
      </c>
      <c r="P267" s="3" t="s">
        <v>57</v>
      </c>
      <c r="Q267" s="3" t="s">
        <v>6033</v>
      </c>
      <c r="R267" s="3" t="s">
        <v>5570</v>
      </c>
      <c r="S267" s="3" t="s">
        <v>5571</v>
      </c>
      <c r="T267" s="3" t="s">
        <v>45</v>
      </c>
      <c r="U267" s="3" t="s">
        <v>58</v>
      </c>
      <c r="V267" s="3" t="s">
        <v>6055</v>
      </c>
      <c r="W267" s="3" t="s">
        <v>62</v>
      </c>
      <c r="X267" s="19"/>
      <c r="Y267" s="19"/>
      <c r="Z267" s="19"/>
      <c r="AA267" s="37"/>
      <c r="AB267" s="3" t="s">
        <v>47</v>
      </c>
      <c r="AC267" s="3">
        <v>0</v>
      </c>
      <c r="AD267" s="3" t="s">
        <v>6673</v>
      </c>
      <c r="AE267" s="3" t="s">
        <v>6673</v>
      </c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</row>
    <row r="268" spans="1:54" ht="15.75" customHeight="1" x14ac:dyDescent="0.25">
      <c r="A268" t="s">
        <v>2077</v>
      </c>
      <c r="B268" s="17">
        <v>43504</v>
      </c>
      <c r="C268" s="17">
        <v>31179</v>
      </c>
      <c r="D268" s="21">
        <v>40</v>
      </c>
      <c r="E268" s="12" t="str">
        <f t="shared" si="29"/>
        <v>[40-50 [ ans</v>
      </c>
      <c r="F268" s="3" t="s">
        <v>54</v>
      </c>
      <c r="G268" s="3" t="s">
        <v>40</v>
      </c>
      <c r="H268" s="4"/>
      <c r="I268" s="4"/>
      <c r="J268" s="3" t="s">
        <v>41</v>
      </c>
      <c r="K268" s="3" t="s">
        <v>293</v>
      </c>
      <c r="L268" s="3" t="s">
        <v>6051</v>
      </c>
      <c r="M268" s="3" t="s">
        <v>51</v>
      </c>
      <c r="N268" s="3" t="s">
        <v>6062</v>
      </c>
      <c r="O268" s="3" t="s">
        <v>135</v>
      </c>
      <c r="P268" s="3" t="s">
        <v>6786</v>
      </c>
      <c r="Q268" s="3" t="s">
        <v>6787</v>
      </c>
      <c r="R268" s="3"/>
      <c r="S268" s="3"/>
      <c r="T268" s="3" t="s">
        <v>45</v>
      </c>
      <c r="U268" s="3" t="s">
        <v>58</v>
      </c>
      <c r="V268" s="3" t="s">
        <v>6055</v>
      </c>
      <c r="W268" s="3" t="s">
        <v>62</v>
      </c>
      <c r="X268" s="19"/>
      <c r="Y268" s="19"/>
      <c r="Z268" s="19"/>
      <c r="AA268" s="37"/>
      <c r="AB268" s="3" t="s">
        <v>47</v>
      </c>
      <c r="AC268" s="3">
        <v>0</v>
      </c>
      <c r="AD268" s="3" t="s">
        <v>6673</v>
      </c>
      <c r="AE268" s="3" t="s">
        <v>6673</v>
      </c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</row>
    <row r="269" spans="1:54" ht="15.75" customHeight="1" x14ac:dyDescent="0.25">
      <c r="A269" t="s">
        <v>2079</v>
      </c>
      <c r="B269" s="17">
        <v>43504</v>
      </c>
      <c r="C269" s="17">
        <v>32022</v>
      </c>
      <c r="D269" s="21">
        <v>38</v>
      </c>
      <c r="E269" s="12" t="str">
        <f t="shared" si="29"/>
        <v>[30-40[ ans</v>
      </c>
      <c r="F269" s="3" t="s">
        <v>92</v>
      </c>
      <c r="G269" s="3" t="s">
        <v>40</v>
      </c>
      <c r="H269" s="4"/>
      <c r="I269" s="4"/>
      <c r="J269" s="3" t="s">
        <v>49</v>
      </c>
      <c r="K269" s="3" t="s">
        <v>370</v>
      </c>
      <c r="L269" s="3" t="s">
        <v>6043</v>
      </c>
      <c r="M269" s="3" t="s">
        <v>51</v>
      </c>
      <c r="N269" s="3" t="s">
        <v>6062</v>
      </c>
      <c r="O269" s="3" t="s">
        <v>331</v>
      </c>
      <c r="P269" s="3" t="s">
        <v>169</v>
      </c>
      <c r="Q269" s="3" t="s">
        <v>6034</v>
      </c>
      <c r="R269" s="3" t="s">
        <v>5624</v>
      </c>
      <c r="S269" s="3" t="s">
        <v>5625</v>
      </c>
      <c r="T269" s="3" t="s">
        <v>45</v>
      </c>
      <c r="U269" s="3" t="s">
        <v>84</v>
      </c>
      <c r="V269" s="3" t="s">
        <v>6057</v>
      </c>
      <c r="W269" s="3" t="s">
        <v>62</v>
      </c>
      <c r="X269" s="19"/>
      <c r="Y269" s="19"/>
      <c r="Z269" s="19"/>
      <c r="AA269" s="37"/>
      <c r="AB269" s="3" t="s">
        <v>47</v>
      </c>
      <c r="AC269" s="3">
        <v>0</v>
      </c>
      <c r="AD269" s="3" t="s">
        <v>6673</v>
      </c>
      <c r="AE269" s="3" t="s">
        <v>6673</v>
      </c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</row>
    <row r="270" spans="1:54" ht="15.75" customHeight="1" x14ac:dyDescent="0.25">
      <c r="A270" t="s">
        <v>2082</v>
      </c>
      <c r="B270" s="17">
        <v>43506</v>
      </c>
      <c r="C270" s="17">
        <v>32808</v>
      </c>
      <c r="D270" s="21">
        <v>36</v>
      </c>
      <c r="E270" s="12" t="str">
        <f t="shared" si="29"/>
        <v>[30-40[ ans</v>
      </c>
      <c r="F270" s="3" t="s">
        <v>39</v>
      </c>
      <c r="G270" s="3" t="s">
        <v>40</v>
      </c>
      <c r="H270" s="4"/>
      <c r="I270" s="4"/>
      <c r="J270" s="3" t="s">
        <v>41</v>
      </c>
      <c r="K270" s="3" t="s">
        <v>134</v>
      </c>
      <c r="L270" s="3" t="s">
        <v>6049</v>
      </c>
      <c r="M270" s="3" t="s">
        <v>60</v>
      </c>
      <c r="N270" s="3" t="s">
        <v>6062</v>
      </c>
      <c r="O270" s="3" t="s">
        <v>371</v>
      </c>
      <c r="P270" s="3" t="s">
        <v>246</v>
      </c>
      <c r="Q270" s="3" t="s">
        <v>6035</v>
      </c>
      <c r="R270" s="3" t="s">
        <v>6040</v>
      </c>
      <c r="S270" s="3" t="s">
        <v>6041</v>
      </c>
      <c r="T270" s="3" t="s">
        <v>45</v>
      </c>
      <c r="U270" s="3" t="s">
        <v>58</v>
      </c>
      <c r="V270" s="3" t="s">
        <v>6055</v>
      </c>
      <c r="W270" s="3" t="s">
        <v>46</v>
      </c>
      <c r="X270" s="17">
        <v>40968</v>
      </c>
      <c r="Y270" s="3">
        <f t="shared" ref="Y270:Y272" si="31">IF((B270-X270&lt;=365)*(B270-X270&gt;0),0,(YEAR(B270)-YEAR(X270)))</f>
        <v>7</v>
      </c>
      <c r="Z270" s="3" t="str">
        <f>IF((B270-X270&lt;=365)*(B270-X270&gt;0),INT(12*(B270-X270)/365) &amp; " Mois",(YEAR(B270)-YEAR(X270)) &amp; " an (s)")</f>
        <v>7 an (s)</v>
      </c>
      <c r="AA270" s="39">
        <v>13.5</v>
      </c>
      <c r="AB270" s="3" t="s">
        <v>47</v>
      </c>
      <c r="AC270" s="3">
        <v>0</v>
      </c>
      <c r="AD270" s="3" t="s">
        <v>6673</v>
      </c>
      <c r="AE270" s="3" t="s">
        <v>6673</v>
      </c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</row>
    <row r="271" spans="1:54" ht="15.75" customHeight="1" x14ac:dyDescent="0.25">
      <c r="A271" t="s">
        <v>2084</v>
      </c>
      <c r="B271" s="17">
        <v>43508</v>
      </c>
      <c r="C271" s="17">
        <v>29510</v>
      </c>
      <c r="D271" s="21">
        <v>45</v>
      </c>
      <c r="E271" s="12" t="str">
        <f t="shared" si="29"/>
        <v>[40-50 [ ans</v>
      </c>
      <c r="F271" s="3" t="s">
        <v>39</v>
      </c>
      <c r="G271" s="3" t="s">
        <v>40</v>
      </c>
      <c r="H271" s="4"/>
      <c r="I271" s="4"/>
      <c r="J271" s="3" t="s">
        <v>49</v>
      </c>
      <c r="K271" s="3" t="s">
        <v>372</v>
      </c>
      <c r="L271" s="3" t="s">
        <v>6047</v>
      </c>
      <c r="M271" s="3" t="s">
        <v>51</v>
      </c>
      <c r="N271" s="3" t="s">
        <v>6062</v>
      </c>
      <c r="O271" s="3" t="s">
        <v>373</v>
      </c>
      <c r="P271" s="3" t="s">
        <v>195</v>
      </c>
      <c r="Q271" s="3" t="s">
        <v>6035</v>
      </c>
      <c r="R271" s="3" t="s">
        <v>5610</v>
      </c>
      <c r="S271" s="3" t="s">
        <v>5611</v>
      </c>
      <c r="T271" s="3" t="s">
        <v>374</v>
      </c>
      <c r="U271" s="3" t="s">
        <v>39</v>
      </c>
      <c r="V271" s="3" t="s">
        <v>6053</v>
      </c>
      <c r="W271" s="3" t="s">
        <v>46</v>
      </c>
      <c r="X271" s="17">
        <v>41317</v>
      </c>
      <c r="Y271" s="3">
        <f t="shared" si="31"/>
        <v>6</v>
      </c>
      <c r="Z271" s="3" t="str">
        <f>IF((B271-X271&lt;=365)*(B271-X271&gt;0),INT(12*(B271-X271)/365) &amp; " Mois",(YEAR(B271)-YEAR(X271)) &amp; " an (s)")</f>
        <v>6 an (s)</v>
      </c>
      <c r="AA271" s="37"/>
      <c r="AB271" s="3" t="s">
        <v>47</v>
      </c>
      <c r="AC271" s="3">
        <v>0</v>
      </c>
      <c r="AD271" s="3" t="s">
        <v>6673</v>
      </c>
      <c r="AE271" s="3" t="s">
        <v>6673</v>
      </c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</row>
    <row r="272" spans="1:54" ht="15.75" customHeight="1" x14ac:dyDescent="0.25">
      <c r="A272" t="s">
        <v>2087</v>
      </c>
      <c r="B272" s="17">
        <v>43508</v>
      </c>
      <c r="C272" s="17">
        <v>31284</v>
      </c>
      <c r="D272" s="21">
        <v>40</v>
      </c>
      <c r="E272" s="12" t="str">
        <f t="shared" si="29"/>
        <v>[40-50 [ ans</v>
      </c>
      <c r="F272" s="3" t="s">
        <v>39</v>
      </c>
      <c r="G272" s="3" t="s">
        <v>40</v>
      </c>
      <c r="H272" s="4"/>
      <c r="I272" s="4"/>
      <c r="J272" s="3" t="s">
        <v>41</v>
      </c>
      <c r="K272" s="3" t="s">
        <v>375</v>
      </c>
      <c r="L272" s="3" t="s">
        <v>6044</v>
      </c>
      <c r="M272" s="3" t="s">
        <v>51</v>
      </c>
      <c r="N272" s="3" t="s">
        <v>6062</v>
      </c>
      <c r="O272" s="3" t="s">
        <v>361</v>
      </c>
      <c r="P272" s="3" t="s">
        <v>115</v>
      </c>
      <c r="Q272" s="3" t="s">
        <v>6031</v>
      </c>
      <c r="R272" s="3" t="s">
        <v>5604</v>
      </c>
      <c r="S272" s="3" t="s">
        <v>5605</v>
      </c>
      <c r="T272" s="3" t="s">
        <v>45</v>
      </c>
      <c r="U272" s="3" t="s">
        <v>39</v>
      </c>
      <c r="V272" s="3" t="s">
        <v>6053</v>
      </c>
      <c r="W272" s="3" t="s">
        <v>46</v>
      </c>
      <c r="X272" s="17">
        <v>43112</v>
      </c>
      <c r="Y272" s="3">
        <f t="shared" si="31"/>
        <v>1</v>
      </c>
      <c r="Z272" s="3" t="str">
        <f>IF((B272-X272&lt;=365)*(B272-X272&gt;0),INT(12*(B272-X272)/365) &amp; " Mois",(YEAR(B272)-YEAR(X272)) &amp; " an (s)")</f>
        <v>1 an (s)</v>
      </c>
      <c r="AA272" s="37"/>
      <c r="AB272" s="3" t="s">
        <v>47</v>
      </c>
      <c r="AC272" s="3">
        <v>0</v>
      </c>
      <c r="AD272" s="3" t="s">
        <v>6673</v>
      </c>
      <c r="AE272" s="3" t="s">
        <v>6673</v>
      </c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</row>
    <row r="273" spans="1:54" ht="15.75" customHeight="1" x14ac:dyDescent="0.25">
      <c r="A273" t="s">
        <v>2089</v>
      </c>
      <c r="B273" s="17">
        <v>43508</v>
      </c>
      <c r="C273" s="17">
        <v>32949</v>
      </c>
      <c r="D273" s="21">
        <v>35</v>
      </c>
      <c r="E273" s="12" t="str">
        <f t="shared" si="29"/>
        <v>[30-40[ ans</v>
      </c>
      <c r="F273" s="3" t="s">
        <v>48</v>
      </c>
      <c r="G273" s="3" t="s">
        <v>40</v>
      </c>
      <c r="H273" s="4"/>
      <c r="I273" s="4"/>
      <c r="J273" s="3" t="s">
        <v>41</v>
      </c>
      <c r="K273" s="3" t="s">
        <v>363</v>
      </c>
      <c r="L273" s="3" t="s">
        <v>6045</v>
      </c>
      <c r="M273" s="3" t="s">
        <v>51</v>
      </c>
      <c r="N273" s="3" t="s">
        <v>6062</v>
      </c>
      <c r="O273" s="3" t="s">
        <v>331</v>
      </c>
      <c r="P273" s="3" t="s">
        <v>169</v>
      </c>
      <c r="Q273" s="3" t="s">
        <v>6034</v>
      </c>
      <c r="R273" s="3" t="s">
        <v>5624</v>
      </c>
      <c r="S273" s="3" t="s">
        <v>5625</v>
      </c>
      <c r="T273" s="3" t="s">
        <v>45</v>
      </c>
      <c r="U273" s="3" t="s">
        <v>84</v>
      </c>
      <c r="V273" s="3" t="s">
        <v>6057</v>
      </c>
      <c r="W273" s="3" t="s">
        <v>62</v>
      </c>
      <c r="X273" s="19"/>
      <c r="Y273" s="19"/>
      <c r="Z273" s="19"/>
      <c r="AA273" s="37"/>
      <c r="AB273" s="3" t="s">
        <v>47</v>
      </c>
      <c r="AC273" s="3">
        <v>0</v>
      </c>
      <c r="AD273" s="3" t="s">
        <v>6673</v>
      </c>
      <c r="AE273" s="3" t="s">
        <v>6673</v>
      </c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</row>
    <row r="274" spans="1:54" ht="15.75" customHeight="1" x14ac:dyDescent="0.25">
      <c r="A274" t="s">
        <v>2091</v>
      </c>
      <c r="B274" s="17">
        <v>43508</v>
      </c>
      <c r="C274" s="17">
        <v>30655</v>
      </c>
      <c r="D274" s="21">
        <v>42</v>
      </c>
      <c r="E274" s="12" t="str">
        <f t="shared" si="29"/>
        <v>[40-50 [ ans</v>
      </c>
      <c r="F274" s="3" t="s">
        <v>39</v>
      </c>
      <c r="G274" s="3" t="s">
        <v>40</v>
      </c>
      <c r="H274" s="4"/>
      <c r="I274" s="4"/>
      <c r="J274" s="3" t="s">
        <v>49</v>
      </c>
      <c r="K274" s="3" t="s">
        <v>376</v>
      </c>
      <c r="L274" s="3" t="s">
        <v>6045</v>
      </c>
      <c r="M274" s="3" t="s">
        <v>51</v>
      </c>
      <c r="N274" s="3" t="s">
        <v>6062</v>
      </c>
      <c r="O274" s="3" t="s">
        <v>331</v>
      </c>
      <c r="P274" s="3" t="s">
        <v>169</v>
      </c>
      <c r="Q274" s="3" t="s">
        <v>6034</v>
      </c>
      <c r="R274" s="3" t="s">
        <v>5624</v>
      </c>
      <c r="S274" s="3" t="s">
        <v>5625</v>
      </c>
      <c r="T274" s="3" t="s">
        <v>45</v>
      </c>
      <c r="U274" s="3" t="s">
        <v>58</v>
      </c>
      <c r="V274" s="3" t="s">
        <v>6055</v>
      </c>
      <c r="W274" s="3" t="s">
        <v>46</v>
      </c>
      <c r="X274" s="17">
        <v>42778</v>
      </c>
      <c r="Y274" s="3">
        <f t="shared" ref="Y274:Y275" si="32">IF((B274-X274&lt;=365)*(B274-X274&gt;0),0,(YEAR(B274)-YEAR(X274)))</f>
        <v>2</v>
      </c>
      <c r="Z274" s="3" t="str">
        <f>IF((B274-X274&lt;=365)*(B274-X274&gt;0),INT(12*(B274-X274)/365) &amp; " Mois",(YEAR(B274)-YEAR(X274)) &amp; " an (s)")</f>
        <v>2 an (s)</v>
      </c>
      <c r="AA274" s="37"/>
      <c r="AB274" s="3" t="s">
        <v>47</v>
      </c>
      <c r="AC274" s="3">
        <v>0</v>
      </c>
      <c r="AD274" s="3" t="s">
        <v>6673</v>
      </c>
      <c r="AE274" s="3" t="s">
        <v>6673</v>
      </c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</row>
    <row r="275" spans="1:54" ht="15.75" customHeight="1" x14ac:dyDescent="0.25">
      <c r="A275" t="s">
        <v>2094</v>
      </c>
      <c r="B275" s="17">
        <v>43508</v>
      </c>
      <c r="C275" s="17">
        <v>34789</v>
      </c>
      <c r="D275" s="21">
        <v>30</v>
      </c>
      <c r="E275" s="12" t="str">
        <f t="shared" si="29"/>
        <v>[30-40[ ans</v>
      </c>
      <c r="F275" s="3" t="s">
        <v>48</v>
      </c>
      <c r="G275" s="3" t="s">
        <v>40</v>
      </c>
      <c r="H275" s="4"/>
      <c r="I275" s="4"/>
      <c r="J275" s="3" t="s">
        <v>41</v>
      </c>
      <c r="K275" s="3" t="s">
        <v>79</v>
      </c>
      <c r="L275" s="3" t="s">
        <v>6048</v>
      </c>
      <c r="M275" s="3" t="s">
        <v>51</v>
      </c>
      <c r="N275" s="3" t="s">
        <v>6062</v>
      </c>
      <c r="O275" s="3" t="s">
        <v>377</v>
      </c>
      <c r="P275" s="3" t="s">
        <v>164</v>
      </c>
      <c r="Q275" s="3" t="s">
        <v>6033</v>
      </c>
      <c r="R275" s="3" t="s">
        <v>5582</v>
      </c>
      <c r="S275" s="3" t="s">
        <v>5583</v>
      </c>
      <c r="T275" s="3" t="s">
        <v>45</v>
      </c>
      <c r="U275" s="3" t="s">
        <v>58</v>
      </c>
      <c r="V275" s="3" t="s">
        <v>6055</v>
      </c>
      <c r="W275" s="3" t="s">
        <v>46</v>
      </c>
      <c r="X275" s="17">
        <v>43143</v>
      </c>
      <c r="Y275" s="3">
        <f t="shared" si="32"/>
        <v>0</v>
      </c>
      <c r="Z275" s="3" t="str">
        <f>IF((B275-X275&lt;=365)*(B275-X275&gt;0),INT(12*(B275-X275)/365) &amp; " Mois",(YEAR(B275)-YEAR(X275)) &amp; " an (s)")</f>
        <v>12 Mois</v>
      </c>
      <c r="AA275" s="37"/>
      <c r="AB275" s="3" t="s">
        <v>47</v>
      </c>
      <c r="AC275" s="3">
        <v>0</v>
      </c>
      <c r="AD275" s="3" t="s">
        <v>6673</v>
      </c>
      <c r="AE275" s="3" t="s">
        <v>6673</v>
      </c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</row>
    <row r="276" spans="1:54" ht="15.75" customHeight="1" x14ac:dyDescent="0.25">
      <c r="A276" t="s">
        <v>2096</v>
      </c>
      <c r="B276" s="17">
        <v>43508</v>
      </c>
      <c r="C276" s="17">
        <v>35812</v>
      </c>
      <c r="D276" s="21">
        <v>27</v>
      </c>
      <c r="E276" s="12" t="str">
        <f t="shared" si="29"/>
        <v>[20-30[ ans</v>
      </c>
      <c r="F276" s="3" t="s">
        <v>48</v>
      </c>
      <c r="G276" s="3" t="s">
        <v>40</v>
      </c>
      <c r="H276" s="4"/>
      <c r="I276" s="4"/>
      <c r="J276" s="3" t="s">
        <v>41</v>
      </c>
      <c r="K276" s="3" t="s">
        <v>79</v>
      </c>
      <c r="L276" s="3" t="s">
        <v>6048</v>
      </c>
      <c r="M276" s="3" t="s">
        <v>51</v>
      </c>
      <c r="N276" s="3" t="s">
        <v>6062</v>
      </c>
      <c r="O276" s="3" t="s">
        <v>377</v>
      </c>
      <c r="P276" s="3" t="s">
        <v>164</v>
      </c>
      <c r="Q276" s="3" t="s">
        <v>6033</v>
      </c>
      <c r="R276" s="3" t="s">
        <v>5582</v>
      </c>
      <c r="S276" s="3" t="s">
        <v>5583</v>
      </c>
      <c r="T276" s="3" t="s">
        <v>45</v>
      </c>
      <c r="U276" s="3" t="s">
        <v>58</v>
      </c>
      <c r="V276" s="3" t="s">
        <v>6055</v>
      </c>
      <c r="W276" s="3" t="s">
        <v>62</v>
      </c>
      <c r="X276" s="19"/>
      <c r="Y276" s="19"/>
      <c r="Z276" s="19"/>
      <c r="AA276" s="37"/>
      <c r="AB276" s="3" t="s">
        <v>47</v>
      </c>
      <c r="AC276" s="3">
        <v>0</v>
      </c>
      <c r="AD276" s="3" t="s">
        <v>6673</v>
      </c>
      <c r="AE276" s="3" t="s">
        <v>6673</v>
      </c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</row>
    <row r="277" spans="1:54" ht="15.75" customHeight="1" x14ac:dyDescent="0.25">
      <c r="A277" t="s">
        <v>2098</v>
      </c>
      <c r="B277" s="17">
        <v>43508</v>
      </c>
      <c r="C277" s="17">
        <v>23568</v>
      </c>
      <c r="D277" s="21">
        <v>61</v>
      </c>
      <c r="E277" s="12" t="str">
        <f t="shared" si="29"/>
        <v>&gt; 60 ans</v>
      </c>
      <c r="F277" s="3" t="s">
        <v>54</v>
      </c>
      <c r="G277" s="3" t="s">
        <v>40</v>
      </c>
      <c r="H277" s="4"/>
      <c r="I277" s="4"/>
      <c r="J277" s="3" t="s">
        <v>49</v>
      </c>
      <c r="K277" s="3" t="s">
        <v>363</v>
      </c>
      <c r="L277" s="3" t="s">
        <v>6045</v>
      </c>
      <c r="M277" s="3" t="s">
        <v>51</v>
      </c>
      <c r="N277" s="3" t="s">
        <v>6062</v>
      </c>
      <c r="O277" s="3" t="s">
        <v>378</v>
      </c>
      <c r="P277" s="3" t="s">
        <v>319</v>
      </c>
      <c r="Q277" s="3" t="s">
        <v>6033</v>
      </c>
      <c r="R277" s="3" t="s">
        <v>5568</v>
      </c>
      <c r="S277" s="3" t="s">
        <v>5569</v>
      </c>
      <c r="T277" s="3" t="s">
        <v>45</v>
      </c>
      <c r="U277" s="3" t="s">
        <v>58</v>
      </c>
      <c r="V277" s="3" t="s">
        <v>6055</v>
      </c>
      <c r="W277" s="3" t="s">
        <v>62</v>
      </c>
      <c r="X277" s="19"/>
      <c r="Y277" s="19"/>
      <c r="Z277" s="19"/>
      <c r="AA277" s="37"/>
      <c r="AB277" s="3" t="s">
        <v>47</v>
      </c>
      <c r="AC277" s="3">
        <v>0</v>
      </c>
      <c r="AD277" s="3" t="s">
        <v>6673</v>
      </c>
      <c r="AE277" s="3" t="s">
        <v>6673</v>
      </c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</row>
    <row r="278" spans="1:54" ht="15.75" customHeight="1" x14ac:dyDescent="0.25">
      <c r="A278" t="s">
        <v>2101</v>
      </c>
      <c r="B278" s="17">
        <v>43508</v>
      </c>
      <c r="C278" s="17">
        <v>35231</v>
      </c>
      <c r="D278" s="21">
        <v>29</v>
      </c>
      <c r="E278" s="12" t="str">
        <f t="shared" si="29"/>
        <v>[20-30[ ans</v>
      </c>
      <c r="F278" s="3" t="s">
        <v>54</v>
      </c>
      <c r="G278" s="3" t="s">
        <v>40</v>
      </c>
      <c r="H278" s="4"/>
      <c r="I278" s="4"/>
      <c r="J278" s="3" t="s">
        <v>41</v>
      </c>
      <c r="K278" s="3" t="s">
        <v>363</v>
      </c>
      <c r="L278" s="3" t="s">
        <v>6045</v>
      </c>
      <c r="M278" s="3" t="s">
        <v>51</v>
      </c>
      <c r="N278" s="3" t="s">
        <v>6062</v>
      </c>
      <c r="O278" s="3" t="s">
        <v>379</v>
      </c>
      <c r="P278" s="3" t="s">
        <v>5507</v>
      </c>
      <c r="Q278" s="3" t="s">
        <v>5731</v>
      </c>
      <c r="R278" s="3" t="s">
        <v>5636</v>
      </c>
      <c r="S278" s="3" t="s">
        <v>5637</v>
      </c>
      <c r="T278" s="3" t="s">
        <v>45</v>
      </c>
      <c r="U278" s="3" t="s">
        <v>39</v>
      </c>
      <c r="V278" s="3" t="s">
        <v>6053</v>
      </c>
      <c r="W278" s="3" t="s">
        <v>46</v>
      </c>
      <c r="X278" s="17">
        <v>43143</v>
      </c>
      <c r="Y278" s="3">
        <f t="shared" ref="Y278:Y279" si="33">IF((B278-X278&lt;=365)*(B278-X278&gt;0),0,(YEAR(B278)-YEAR(X278)))</f>
        <v>0</v>
      </c>
      <c r="Z278" s="3" t="str">
        <f>IF((B278-X278&lt;=365)*(B278-X278&gt;0),INT(12*(B278-X278)/365) &amp; " Mois",(YEAR(B278)-YEAR(X278)) &amp; " an (s)")</f>
        <v>12 Mois</v>
      </c>
      <c r="AA278" s="37"/>
      <c r="AB278" s="3" t="s">
        <v>47</v>
      </c>
      <c r="AC278" s="3">
        <v>0</v>
      </c>
      <c r="AD278" s="3" t="s">
        <v>6673</v>
      </c>
      <c r="AE278" s="3" t="s">
        <v>6673</v>
      </c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</row>
    <row r="279" spans="1:54" ht="15.75" customHeight="1" x14ac:dyDescent="0.25">
      <c r="A279" t="s">
        <v>2103</v>
      </c>
      <c r="B279" s="17">
        <v>43509</v>
      </c>
      <c r="C279" s="17">
        <v>35617</v>
      </c>
      <c r="D279" s="21">
        <v>28</v>
      </c>
      <c r="E279" s="12" t="str">
        <f t="shared" si="29"/>
        <v>[20-30[ ans</v>
      </c>
      <c r="F279" s="3" t="s">
        <v>48</v>
      </c>
      <c r="G279" s="3" t="s">
        <v>40</v>
      </c>
      <c r="H279" s="4"/>
      <c r="I279" s="4"/>
      <c r="J279" s="3" t="s">
        <v>41</v>
      </c>
      <c r="K279" s="3" t="s">
        <v>79</v>
      </c>
      <c r="L279" s="3" t="s">
        <v>6048</v>
      </c>
      <c r="M279" s="3" t="s">
        <v>51</v>
      </c>
      <c r="N279" s="3" t="s">
        <v>6062</v>
      </c>
      <c r="O279" s="3" t="s">
        <v>380</v>
      </c>
      <c r="P279" s="3" t="s">
        <v>288</v>
      </c>
      <c r="Q279" s="3" t="s">
        <v>6031</v>
      </c>
      <c r="R279" s="3" t="s">
        <v>5743</v>
      </c>
      <c r="S279" s="3" t="s">
        <v>5744</v>
      </c>
      <c r="T279" s="3" t="s">
        <v>45</v>
      </c>
      <c r="U279" s="3" t="s">
        <v>58</v>
      </c>
      <c r="V279" s="3" t="s">
        <v>6055</v>
      </c>
      <c r="W279" s="3" t="s">
        <v>46</v>
      </c>
      <c r="X279" s="17">
        <v>42955</v>
      </c>
      <c r="Y279" s="3">
        <f t="shared" si="33"/>
        <v>2</v>
      </c>
      <c r="Z279" s="3" t="str">
        <f>IF((B279-X279&lt;=365)*(B279-X279&gt;0),INT(12*(B279-X279)/365) &amp; " Mois",(YEAR(B279)-YEAR(X279)) &amp; " an (s)")</f>
        <v>2 an (s)</v>
      </c>
      <c r="AA279" s="37"/>
      <c r="AB279" s="3" t="s">
        <v>47</v>
      </c>
      <c r="AC279" s="3">
        <v>0</v>
      </c>
      <c r="AD279" s="3" t="s">
        <v>6673</v>
      </c>
      <c r="AE279" s="3" t="s">
        <v>6673</v>
      </c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</row>
    <row r="280" spans="1:54" ht="15.75" customHeight="1" x14ac:dyDescent="0.25">
      <c r="A280" t="s">
        <v>2105</v>
      </c>
      <c r="B280" s="17">
        <v>43509</v>
      </c>
      <c r="C280" s="17">
        <v>33320</v>
      </c>
      <c r="D280" s="21">
        <v>34</v>
      </c>
      <c r="E280" s="12" t="str">
        <f t="shared" si="29"/>
        <v>[30-40[ ans</v>
      </c>
      <c r="F280" s="3" t="s">
        <v>48</v>
      </c>
      <c r="G280" s="3" t="s">
        <v>40</v>
      </c>
      <c r="H280" s="4"/>
      <c r="I280" s="4"/>
      <c r="J280" s="3" t="s">
        <v>41</v>
      </c>
      <c r="K280" s="3" t="s">
        <v>134</v>
      </c>
      <c r="L280" s="3" t="s">
        <v>6049</v>
      </c>
      <c r="M280" s="3" t="s">
        <v>51</v>
      </c>
      <c r="N280" s="3" t="s">
        <v>6062</v>
      </c>
      <c r="O280" s="3" t="s">
        <v>361</v>
      </c>
      <c r="P280" s="3" t="s">
        <v>115</v>
      </c>
      <c r="Q280" s="3" t="s">
        <v>6031</v>
      </c>
      <c r="R280" s="3" t="s">
        <v>5604</v>
      </c>
      <c r="S280" s="3" t="s">
        <v>5605</v>
      </c>
      <c r="T280" s="3" t="s">
        <v>45</v>
      </c>
      <c r="U280" s="3" t="s">
        <v>39</v>
      </c>
      <c r="V280" s="3" t="s">
        <v>6053</v>
      </c>
      <c r="W280" s="3" t="s">
        <v>62</v>
      </c>
      <c r="X280" s="19"/>
      <c r="Y280" s="19"/>
      <c r="Z280" s="19"/>
      <c r="AA280" s="37"/>
      <c r="AB280" s="3" t="s">
        <v>47</v>
      </c>
      <c r="AC280" s="3">
        <v>0</v>
      </c>
      <c r="AD280" s="3" t="s">
        <v>6673</v>
      </c>
      <c r="AE280" s="3" t="s">
        <v>6673</v>
      </c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</row>
    <row r="281" spans="1:54" ht="15.75" customHeight="1" x14ac:dyDescent="0.25">
      <c r="A281" t="s">
        <v>2108</v>
      </c>
      <c r="B281" s="17">
        <v>43509</v>
      </c>
      <c r="C281" s="17">
        <v>34408</v>
      </c>
      <c r="D281" s="21">
        <v>31</v>
      </c>
      <c r="E281" s="12" t="str">
        <f t="shared" si="29"/>
        <v>[30-40[ ans</v>
      </c>
      <c r="F281" s="3" t="s">
        <v>48</v>
      </c>
      <c r="G281" s="3" t="s">
        <v>40</v>
      </c>
      <c r="H281" s="4"/>
      <c r="I281" s="4"/>
      <c r="J281" s="3" t="s">
        <v>41</v>
      </c>
      <c r="K281" s="3" t="s">
        <v>79</v>
      </c>
      <c r="L281" s="3" t="s">
        <v>6048</v>
      </c>
      <c r="M281" s="3" t="s">
        <v>51</v>
      </c>
      <c r="N281" s="3" t="s">
        <v>6062</v>
      </c>
      <c r="O281" s="3" t="s">
        <v>361</v>
      </c>
      <c r="P281" s="3" t="s">
        <v>115</v>
      </c>
      <c r="Q281" s="3" t="s">
        <v>6031</v>
      </c>
      <c r="R281" s="3" t="s">
        <v>5604</v>
      </c>
      <c r="S281" s="3" t="s">
        <v>5605</v>
      </c>
      <c r="T281" s="3" t="s">
        <v>45</v>
      </c>
      <c r="U281" s="3" t="s">
        <v>39</v>
      </c>
      <c r="V281" s="3" t="s">
        <v>6053</v>
      </c>
      <c r="W281" s="3" t="s">
        <v>62</v>
      </c>
      <c r="X281" s="19"/>
      <c r="Y281" s="19"/>
      <c r="Z281" s="19"/>
      <c r="AA281" s="37"/>
      <c r="AB281" s="3" t="s">
        <v>47</v>
      </c>
      <c r="AC281" s="3">
        <v>0</v>
      </c>
      <c r="AD281" s="3" t="s">
        <v>6673</v>
      </c>
      <c r="AE281" s="3" t="s">
        <v>6673</v>
      </c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</row>
    <row r="282" spans="1:54" ht="15.75" customHeight="1" x14ac:dyDescent="0.25">
      <c r="A282" t="s">
        <v>2111</v>
      </c>
      <c r="B282" s="17">
        <v>43509</v>
      </c>
      <c r="C282" s="17">
        <v>31861</v>
      </c>
      <c r="D282" s="21">
        <v>38</v>
      </c>
      <c r="E282" s="12" t="str">
        <f t="shared" si="29"/>
        <v>[30-40[ ans</v>
      </c>
      <c r="F282" s="3" t="s">
        <v>39</v>
      </c>
      <c r="G282" s="3" t="s">
        <v>40</v>
      </c>
      <c r="H282" s="4"/>
      <c r="I282" s="4"/>
      <c r="J282" s="3" t="s">
        <v>41</v>
      </c>
      <c r="K282" s="3" t="s">
        <v>250</v>
      </c>
      <c r="L282" s="3" t="s">
        <v>6048</v>
      </c>
      <c r="M282" s="3" t="s">
        <v>51</v>
      </c>
      <c r="N282" s="3" t="s">
        <v>6062</v>
      </c>
      <c r="O282" s="3" t="s">
        <v>381</v>
      </c>
      <c r="P282" s="3" t="s">
        <v>246</v>
      </c>
      <c r="Q282" s="3" t="s">
        <v>6035</v>
      </c>
      <c r="R282" s="3" t="s">
        <v>6040</v>
      </c>
      <c r="S282" s="3" t="s">
        <v>6041</v>
      </c>
      <c r="T282" s="3" t="s">
        <v>45</v>
      </c>
      <c r="U282" s="3" t="s">
        <v>39</v>
      </c>
      <c r="V282" s="3" t="s">
        <v>6053</v>
      </c>
      <c r="W282" s="3" t="s">
        <v>62</v>
      </c>
      <c r="X282" s="19"/>
      <c r="Y282" s="19"/>
      <c r="Z282" s="19"/>
      <c r="AA282" s="37"/>
      <c r="AB282" s="3" t="s">
        <v>47</v>
      </c>
      <c r="AC282" s="3">
        <v>0</v>
      </c>
      <c r="AD282" s="3" t="s">
        <v>6673</v>
      </c>
      <c r="AE282" s="3" t="s">
        <v>6673</v>
      </c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</row>
    <row r="283" spans="1:54" ht="15.75" customHeight="1" x14ac:dyDescent="0.25">
      <c r="A283" t="s">
        <v>2114</v>
      </c>
      <c r="B283" s="17">
        <v>43509</v>
      </c>
      <c r="C283" s="17">
        <v>33683</v>
      </c>
      <c r="D283" s="21">
        <v>33</v>
      </c>
      <c r="E283" s="12" t="str">
        <f t="shared" si="29"/>
        <v>[30-40[ ans</v>
      </c>
      <c r="F283" s="3" t="s">
        <v>54</v>
      </c>
      <c r="G283" s="3" t="s">
        <v>40</v>
      </c>
      <c r="H283" s="4"/>
      <c r="I283" s="4"/>
      <c r="J283" s="3" t="s">
        <v>41</v>
      </c>
      <c r="K283" s="3" t="s">
        <v>134</v>
      </c>
      <c r="L283" s="3" t="s">
        <v>6049</v>
      </c>
      <c r="M283" s="3" t="s">
        <v>51</v>
      </c>
      <c r="N283" s="3" t="s">
        <v>6062</v>
      </c>
      <c r="O283" s="3" t="s">
        <v>143</v>
      </c>
      <c r="P283" s="3" t="s">
        <v>143</v>
      </c>
      <c r="Q283" s="3" t="s">
        <v>6031</v>
      </c>
      <c r="R283" s="3" t="s">
        <v>5638</v>
      </c>
      <c r="S283" s="3" t="s">
        <v>5639</v>
      </c>
      <c r="T283" s="3" t="s">
        <v>45</v>
      </c>
      <c r="U283" s="3" t="s">
        <v>39</v>
      </c>
      <c r="V283" s="3" t="s">
        <v>6053</v>
      </c>
      <c r="W283" s="3" t="s">
        <v>62</v>
      </c>
      <c r="X283" s="19"/>
      <c r="Y283" s="19"/>
      <c r="Z283" s="19"/>
      <c r="AA283" s="37"/>
      <c r="AB283" s="3" t="s">
        <v>47</v>
      </c>
      <c r="AC283" s="3">
        <v>0</v>
      </c>
      <c r="AD283" s="3" t="s">
        <v>6673</v>
      </c>
      <c r="AE283" s="3" t="s">
        <v>6673</v>
      </c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</row>
    <row r="284" spans="1:54" ht="15.75" customHeight="1" x14ac:dyDescent="0.25">
      <c r="A284" t="s">
        <v>2116</v>
      </c>
      <c r="B284" s="17">
        <v>43509</v>
      </c>
      <c r="C284" s="17">
        <v>32621</v>
      </c>
      <c r="D284" s="21">
        <v>36</v>
      </c>
      <c r="E284" s="12" t="str">
        <f t="shared" si="29"/>
        <v>[30-40[ ans</v>
      </c>
      <c r="F284" s="3" t="s">
        <v>54</v>
      </c>
      <c r="G284" s="3" t="s">
        <v>40</v>
      </c>
      <c r="H284" s="4"/>
      <c r="I284" s="4"/>
      <c r="J284" s="3" t="s">
        <v>41</v>
      </c>
      <c r="K284" s="3" t="s">
        <v>382</v>
      </c>
      <c r="L284" s="3" t="s">
        <v>6045</v>
      </c>
      <c r="M284" s="3" t="s">
        <v>51</v>
      </c>
      <c r="N284" s="3" t="s">
        <v>6062</v>
      </c>
      <c r="O284" s="3" t="s">
        <v>383</v>
      </c>
      <c r="P284" s="3" t="s">
        <v>319</v>
      </c>
      <c r="Q284" s="3" t="s">
        <v>6033</v>
      </c>
      <c r="R284" s="3" t="s">
        <v>5568</v>
      </c>
      <c r="S284" s="3" t="s">
        <v>5569</v>
      </c>
      <c r="T284" s="3" t="s">
        <v>45</v>
      </c>
      <c r="U284" s="3" t="s">
        <v>39</v>
      </c>
      <c r="V284" s="3" t="s">
        <v>6053</v>
      </c>
      <c r="W284" s="3" t="s">
        <v>46</v>
      </c>
      <c r="X284" s="17">
        <v>43144</v>
      </c>
      <c r="Y284" s="3">
        <f>IF((B284-X284&lt;=365)*(B284-X284&gt;0),0,(YEAR(B284)-YEAR(X284)))</f>
        <v>0</v>
      </c>
      <c r="Z284" s="3" t="str">
        <f>IF((B284-X284&lt;=365)*(B284-X284&gt;0),INT(12*(B284-X284)/365) &amp; " Mois",(YEAR(B284)-YEAR(X284)) &amp; " an (s)")</f>
        <v>12 Mois</v>
      </c>
      <c r="AA284" s="37"/>
      <c r="AB284" s="3" t="s">
        <v>47</v>
      </c>
      <c r="AC284" s="3">
        <v>0</v>
      </c>
      <c r="AD284" s="3" t="s">
        <v>6673</v>
      </c>
      <c r="AE284" s="3" t="s">
        <v>6673</v>
      </c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</row>
    <row r="285" spans="1:54" ht="15.75" customHeight="1" x14ac:dyDescent="0.25">
      <c r="A285" t="s">
        <v>2118</v>
      </c>
      <c r="B285" s="17">
        <v>43509</v>
      </c>
      <c r="C285" s="17">
        <v>32955</v>
      </c>
      <c r="D285" s="21">
        <v>35</v>
      </c>
      <c r="E285" s="12" t="str">
        <f t="shared" si="29"/>
        <v>[30-40[ ans</v>
      </c>
      <c r="F285" s="3" t="s">
        <v>48</v>
      </c>
      <c r="G285" s="3" t="s">
        <v>55</v>
      </c>
      <c r="H285" s="4"/>
      <c r="I285" s="4"/>
      <c r="J285" s="3" t="s">
        <v>41</v>
      </c>
      <c r="K285" s="3" t="s">
        <v>154</v>
      </c>
      <c r="L285" s="3" t="s">
        <v>6045</v>
      </c>
      <c r="M285" s="3" t="s">
        <v>51</v>
      </c>
      <c r="N285" s="3" t="s">
        <v>6062</v>
      </c>
      <c r="O285" s="3" t="s">
        <v>384</v>
      </c>
      <c r="P285" s="3" t="s">
        <v>90</v>
      </c>
      <c r="Q285" s="3" t="s">
        <v>6033</v>
      </c>
      <c r="R285" s="3" t="s">
        <v>5632</v>
      </c>
      <c r="S285" s="3" t="s">
        <v>5633</v>
      </c>
      <c r="T285" s="3" t="s">
        <v>45</v>
      </c>
      <c r="U285" s="3" t="s">
        <v>39</v>
      </c>
      <c r="V285" s="3" t="s">
        <v>6053</v>
      </c>
      <c r="W285" s="3" t="s">
        <v>62</v>
      </c>
      <c r="X285" s="19"/>
      <c r="Y285" s="19"/>
      <c r="Z285" s="19"/>
      <c r="AA285" s="37"/>
      <c r="AB285" s="3" t="s">
        <v>47</v>
      </c>
      <c r="AC285" s="3">
        <v>0</v>
      </c>
      <c r="AD285" s="3" t="s">
        <v>6673</v>
      </c>
      <c r="AE285" s="3" t="s">
        <v>6673</v>
      </c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</row>
    <row r="286" spans="1:54" ht="15.75" customHeight="1" x14ac:dyDescent="0.25">
      <c r="A286" t="s">
        <v>2120</v>
      </c>
      <c r="B286" s="17">
        <v>43509</v>
      </c>
      <c r="C286" s="17">
        <v>30958</v>
      </c>
      <c r="D286" s="21">
        <v>41</v>
      </c>
      <c r="E286" s="12" t="str">
        <f t="shared" si="29"/>
        <v>[40-50 [ ans</v>
      </c>
      <c r="F286" s="3" t="s">
        <v>39</v>
      </c>
      <c r="G286" s="3" t="s">
        <v>40</v>
      </c>
      <c r="H286" s="4"/>
      <c r="I286" s="4"/>
      <c r="J286" s="3" t="s">
        <v>49</v>
      </c>
      <c r="K286" s="3" t="s">
        <v>385</v>
      </c>
      <c r="L286" s="3" t="s">
        <v>6043</v>
      </c>
      <c r="M286" s="3" t="s">
        <v>51</v>
      </c>
      <c r="N286" s="3" t="s">
        <v>6062</v>
      </c>
      <c r="O286" s="3" t="s">
        <v>135</v>
      </c>
      <c r="P286" s="3" t="s">
        <v>6786</v>
      </c>
      <c r="Q286" s="3" t="s">
        <v>6787</v>
      </c>
      <c r="R286" s="3"/>
      <c r="S286" s="3"/>
      <c r="T286" s="3" t="s">
        <v>45</v>
      </c>
      <c r="U286" s="3" t="s">
        <v>39</v>
      </c>
      <c r="V286" s="3" t="s">
        <v>6053</v>
      </c>
      <c r="W286" s="3" t="s">
        <v>46</v>
      </c>
      <c r="X286" s="17">
        <v>42413</v>
      </c>
      <c r="Y286" s="3">
        <f>IF((B286-X286&lt;=365)*(B286-X286&gt;0),0,(YEAR(B286)-YEAR(X286)))</f>
        <v>3</v>
      </c>
      <c r="Z286" s="3" t="str">
        <f>IF((B286-X286&lt;=365)*(B286-X286&gt;0),INT(12*(B286-X286)/365) &amp; " Mois",(YEAR(B286)-YEAR(X286)) &amp; " an (s)")</f>
        <v>3 an (s)</v>
      </c>
      <c r="AA286" s="37"/>
      <c r="AB286" s="3" t="s">
        <v>47</v>
      </c>
      <c r="AC286" s="3">
        <v>0</v>
      </c>
      <c r="AD286" s="3" t="s">
        <v>6673</v>
      </c>
      <c r="AE286" s="3" t="s">
        <v>6673</v>
      </c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</row>
    <row r="287" spans="1:54" ht="15.75" customHeight="1" x14ac:dyDescent="0.25">
      <c r="A287" t="s">
        <v>2122</v>
      </c>
      <c r="B287" s="17">
        <v>43509</v>
      </c>
      <c r="C287" s="17">
        <v>34322</v>
      </c>
      <c r="D287" s="21">
        <v>32</v>
      </c>
      <c r="E287" s="12" t="str">
        <f t="shared" si="29"/>
        <v>[30-40[ ans</v>
      </c>
      <c r="F287" s="3" t="s">
        <v>48</v>
      </c>
      <c r="G287" s="3" t="s">
        <v>55</v>
      </c>
      <c r="H287" s="4"/>
      <c r="I287" s="4"/>
      <c r="J287" s="3" t="s">
        <v>41</v>
      </c>
      <c r="K287" s="3" t="s">
        <v>79</v>
      </c>
      <c r="L287" s="3" t="s">
        <v>6048</v>
      </c>
      <c r="M287" s="3" t="s">
        <v>51</v>
      </c>
      <c r="N287" s="3" t="s">
        <v>6062</v>
      </c>
      <c r="O287" s="3" t="s">
        <v>386</v>
      </c>
      <c r="P287" s="3" t="s">
        <v>1117</v>
      </c>
      <c r="Q287" s="3" t="s">
        <v>6035</v>
      </c>
      <c r="R287" s="3" t="s">
        <v>5758</v>
      </c>
      <c r="S287" s="3" t="s">
        <v>5759</v>
      </c>
      <c r="T287" s="3" t="s">
        <v>45</v>
      </c>
      <c r="U287" s="3" t="s">
        <v>84</v>
      </c>
      <c r="V287" s="3" t="s">
        <v>6057</v>
      </c>
      <c r="W287" s="3" t="s">
        <v>62</v>
      </c>
      <c r="X287" s="19"/>
      <c r="Y287" s="19"/>
      <c r="Z287" s="19"/>
      <c r="AA287" s="37"/>
      <c r="AB287" s="3" t="s">
        <v>47</v>
      </c>
      <c r="AC287" s="3">
        <v>0</v>
      </c>
      <c r="AD287" s="3" t="s">
        <v>6673</v>
      </c>
      <c r="AE287" s="3" t="s">
        <v>6673</v>
      </c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</row>
    <row r="288" spans="1:54" ht="15.75" customHeight="1" x14ac:dyDescent="0.25">
      <c r="A288" t="s">
        <v>2124</v>
      </c>
      <c r="B288" s="17">
        <v>43509</v>
      </c>
      <c r="C288" s="17">
        <v>29313</v>
      </c>
      <c r="D288" s="21">
        <v>45</v>
      </c>
      <c r="E288" s="12" t="str">
        <f t="shared" si="29"/>
        <v>[40-50 [ ans</v>
      </c>
      <c r="F288" s="3" t="s">
        <v>48</v>
      </c>
      <c r="G288" s="3" t="s">
        <v>40</v>
      </c>
      <c r="H288" s="4"/>
      <c r="I288" s="4"/>
      <c r="J288" s="3" t="s">
        <v>41</v>
      </c>
      <c r="K288" s="3" t="s">
        <v>134</v>
      </c>
      <c r="L288" s="3" t="s">
        <v>6049</v>
      </c>
      <c r="M288" s="3" t="s">
        <v>51</v>
      </c>
      <c r="N288" s="3" t="s">
        <v>6062</v>
      </c>
      <c r="O288" s="3" t="s">
        <v>387</v>
      </c>
      <c r="P288" s="3" t="s">
        <v>554</v>
      </c>
      <c r="Q288" s="3" t="s">
        <v>6032</v>
      </c>
      <c r="R288" s="3" t="s">
        <v>5576</v>
      </c>
      <c r="S288" s="3" t="s">
        <v>5577</v>
      </c>
      <c r="T288" s="3" t="s">
        <v>45</v>
      </c>
      <c r="U288" s="3" t="s">
        <v>39</v>
      </c>
      <c r="V288" s="3" t="s">
        <v>6053</v>
      </c>
      <c r="W288" s="3" t="s">
        <v>62</v>
      </c>
      <c r="X288" s="19"/>
      <c r="Y288" s="19"/>
      <c r="Z288" s="19"/>
      <c r="AA288" s="37"/>
      <c r="AB288" s="3" t="s">
        <v>47</v>
      </c>
      <c r="AC288" s="3">
        <v>0</v>
      </c>
      <c r="AD288" s="3" t="s">
        <v>6673</v>
      </c>
      <c r="AE288" s="3" t="s">
        <v>6673</v>
      </c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</row>
    <row r="289" spans="1:54" ht="15.75" customHeight="1" x14ac:dyDescent="0.25">
      <c r="A289" t="s">
        <v>2127</v>
      </c>
      <c r="B289" s="17">
        <v>43509</v>
      </c>
      <c r="C289" s="17">
        <v>33786</v>
      </c>
      <c r="D289" s="21">
        <v>33</v>
      </c>
      <c r="E289" s="12" t="str">
        <f t="shared" si="29"/>
        <v>[30-40[ ans</v>
      </c>
      <c r="F289" s="3" t="s">
        <v>54</v>
      </c>
      <c r="G289" s="3" t="s">
        <v>40</v>
      </c>
      <c r="H289" s="4"/>
      <c r="I289" s="4"/>
      <c r="J289" s="3" t="s">
        <v>41</v>
      </c>
      <c r="K289" s="3" t="s">
        <v>134</v>
      </c>
      <c r="L289" s="3" t="s">
        <v>6049</v>
      </c>
      <c r="M289" s="3" t="s">
        <v>51</v>
      </c>
      <c r="N289" s="3" t="s">
        <v>6062</v>
      </c>
      <c r="O289" s="3" t="s">
        <v>135</v>
      </c>
      <c r="P289" s="3" t="s">
        <v>6786</v>
      </c>
      <c r="Q289" s="3" t="s">
        <v>6787</v>
      </c>
      <c r="R289" s="3"/>
      <c r="S289" s="3"/>
      <c r="T289" s="3" t="s">
        <v>45</v>
      </c>
      <c r="U289" s="3" t="s">
        <v>39</v>
      </c>
      <c r="V289" s="3" t="s">
        <v>6053</v>
      </c>
      <c r="W289" s="3" t="s">
        <v>46</v>
      </c>
      <c r="X289" s="17">
        <v>43411</v>
      </c>
      <c r="Y289" s="3">
        <f t="shared" ref="Y289:Y290" si="34">IF((B289-X289&lt;=365)*(B289-X289&gt;0),0,(YEAR(B289)-YEAR(X289)))</f>
        <v>0</v>
      </c>
      <c r="Z289" s="3" t="str">
        <f>IF((B289-X289&lt;=365)*(B289-X289&gt;0),INT(12*(B289-X289)/365) &amp; " Mois",(YEAR(B289)-YEAR(X289)) &amp; " an (s)")</f>
        <v>3 Mois</v>
      </c>
      <c r="AA289" s="37"/>
      <c r="AB289" s="3" t="s">
        <v>47</v>
      </c>
      <c r="AC289" s="3">
        <v>0</v>
      </c>
      <c r="AD289" s="3" t="s">
        <v>6673</v>
      </c>
      <c r="AE289" s="3" t="s">
        <v>6673</v>
      </c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</row>
    <row r="290" spans="1:54" ht="15.75" customHeight="1" x14ac:dyDescent="0.25">
      <c r="A290" t="s">
        <v>2130</v>
      </c>
      <c r="B290" s="17">
        <v>43509</v>
      </c>
      <c r="C290" s="17">
        <v>30534</v>
      </c>
      <c r="D290" s="21">
        <v>42</v>
      </c>
      <c r="E290" s="12" t="str">
        <f t="shared" si="29"/>
        <v>[40-50 [ ans</v>
      </c>
      <c r="F290" s="3" t="s">
        <v>48</v>
      </c>
      <c r="G290" s="3" t="s">
        <v>40</v>
      </c>
      <c r="H290" s="4"/>
      <c r="I290" s="4"/>
      <c r="J290" s="3" t="s">
        <v>41</v>
      </c>
      <c r="K290" s="3" t="s">
        <v>79</v>
      </c>
      <c r="L290" s="3" t="s">
        <v>6048</v>
      </c>
      <c r="M290" s="3" t="s">
        <v>51</v>
      </c>
      <c r="N290" s="3" t="s">
        <v>6062</v>
      </c>
      <c r="O290" s="3" t="s">
        <v>388</v>
      </c>
      <c r="P290" s="3" t="s">
        <v>529</v>
      </c>
      <c r="Q290" s="3" t="s">
        <v>6031</v>
      </c>
      <c r="R290" s="3" t="s">
        <v>5756</v>
      </c>
      <c r="S290" s="3" t="s">
        <v>5757</v>
      </c>
      <c r="T290" s="3" t="s">
        <v>45</v>
      </c>
      <c r="U290" s="3" t="s">
        <v>39</v>
      </c>
      <c r="V290" s="3" t="s">
        <v>6053</v>
      </c>
      <c r="W290" s="3" t="s">
        <v>46</v>
      </c>
      <c r="X290" s="17">
        <v>42779</v>
      </c>
      <c r="Y290" s="3">
        <f t="shared" si="34"/>
        <v>2</v>
      </c>
      <c r="Z290" s="3" t="str">
        <f>IF((B290-X290&lt;=365)*(B290-X290&gt;0),INT(12*(B290-X290)/365) &amp; " Mois",(YEAR(B290)-YEAR(X290)) &amp; " an (s)")</f>
        <v>2 an (s)</v>
      </c>
      <c r="AA290" s="37"/>
      <c r="AB290" s="3" t="s">
        <v>47</v>
      </c>
      <c r="AC290" s="3">
        <v>0</v>
      </c>
      <c r="AD290" s="3" t="s">
        <v>6673</v>
      </c>
      <c r="AE290" s="3" t="s">
        <v>6673</v>
      </c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</row>
    <row r="291" spans="1:54" ht="15.75" customHeight="1" x14ac:dyDescent="0.25">
      <c r="A291" t="s">
        <v>2132</v>
      </c>
      <c r="B291" s="17">
        <v>43510</v>
      </c>
      <c r="C291" s="17">
        <v>33125</v>
      </c>
      <c r="D291" s="21">
        <v>35</v>
      </c>
      <c r="E291" s="12" t="str">
        <f t="shared" si="29"/>
        <v>[30-40[ ans</v>
      </c>
      <c r="F291" s="3" t="s">
        <v>48</v>
      </c>
      <c r="G291" s="3" t="s">
        <v>40</v>
      </c>
      <c r="H291" s="4"/>
      <c r="I291" s="4"/>
      <c r="J291" s="3" t="s">
        <v>41</v>
      </c>
      <c r="K291" s="3" t="s">
        <v>389</v>
      </c>
      <c r="L291" s="3" t="s">
        <v>6044</v>
      </c>
      <c r="M291" s="3" t="s">
        <v>60</v>
      </c>
      <c r="N291" s="3" t="s">
        <v>6062</v>
      </c>
      <c r="O291" s="3" t="s">
        <v>390</v>
      </c>
      <c r="P291" s="3" t="s">
        <v>115</v>
      </c>
      <c r="Q291" s="3" t="s">
        <v>6031</v>
      </c>
      <c r="R291" s="3" t="s">
        <v>5604</v>
      </c>
      <c r="S291" s="3" t="s">
        <v>5605</v>
      </c>
      <c r="T291" s="3" t="s">
        <v>45</v>
      </c>
      <c r="U291" s="3" t="s">
        <v>58</v>
      </c>
      <c r="V291" s="3" t="s">
        <v>6055</v>
      </c>
      <c r="W291" s="3" t="s">
        <v>46</v>
      </c>
      <c r="X291" s="17">
        <v>43809</v>
      </c>
      <c r="Y291" s="17"/>
      <c r="Z291" s="3"/>
      <c r="AA291" s="39">
        <v>14.7</v>
      </c>
      <c r="AB291" s="3" t="s">
        <v>47</v>
      </c>
      <c r="AC291" s="3">
        <v>0</v>
      </c>
      <c r="AD291" s="3" t="s">
        <v>6673</v>
      </c>
      <c r="AE291" s="3" t="s">
        <v>6673</v>
      </c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</row>
    <row r="292" spans="1:54" ht="15.75" customHeight="1" x14ac:dyDescent="0.25">
      <c r="A292" t="s">
        <v>2134</v>
      </c>
      <c r="B292" s="17">
        <v>43510</v>
      </c>
      <c r="C292" s="17">
        <v>36526</v>
      </c>
      <c r="D292" s="21">
        <v>25</v>
      </c>
      <c r="E292" s="12" t="str">
        <f t="shared" si="29"/>
        <v>[20-30[ ans</v>
      </c>
      <c r="F292" s="3" t="s">
        <v>92</v>
      </c>
      <c r="G292" s="3" t="s">
        <v>40</v>
      </c>
      <c r="H292" s="4"/>
      <c r="I292" s="4"/>
      <c r="J292" s="3" t="s">
        <v>41</v>
      </c>
      <c r="K292" s="3" t="s">
        <v>134</v>
      </c>
      <c r="L292" s="3" t="s">
        <v>6049</v>
      </c>
      <c r="M292" s="3" t="s">
        <v>51</v>
      </c>
      <c r="N292" s="3" t="s">
        <v>6062</v>
      </c>
      <c r="O292" s="3" t="s">
        <v>64</v>
      </c>
      <c r="P292" s="3" t="s">
        <v>6786</v>
      </c>
      <c r="Q292" s="3" t="s">
        <v>6787</v>
      </c>
      <c r="R292" s="3"/>
      <c r="S292" s="3"/>
      <c r="T292" s="3" t="s">
        <v>45</v>
      </c>
      <c r="U292" s="3" t="s">
        <v>58</v>
      </c>
      <c r="V292" s="3" t="s">
        <v>6055</v>
      </c>
      <c r="W292" s="3" t="s">
        <v>62</v>
      </c>
      <c r="X292" s="19"/>
      <c r="Y292" s="19"/>
      <c r="Z292" s="19"/>
      <c r="AA292" s="39">
        <v>14.5</v>
      </c>
      <c r="AB292" s="3" t="s">
        <v>47</v>
      </c>
      <c r="AC292" s="3">
        <v>0</v>
      </c>
      <c r="AD292" s="3" t="s">
        <v>6673</v>
      </c>
      <c r="AE292" s="3" t="s">
        <v>6673</v>
      </c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</row>
    <row r="293" spans="1:54" ht="15.75" customHeight="1" x14ac:dyDescent="0.25">
      <c r="A293" t="s">
        <v>2137</v>
      </c>
      <c r="B293" s="17">
        <v>43511</v>
      </c>
      <c r="C293" s="17">
        <v>31684</v>
      </c>
      <c r="D293" s="21">
        <v>39</v>
      </c>
      <c r="E293" s="12" t="str">
        <f t="shared" si="29"/>
        <v>[30-40[ ans</v>
      </c>
      <c r="F293" s="3" t="s">
        <v>48</v>
      </c>
      <c r="G293" s="3" t="s">
        <v>40</v>
      </c>
      <c r="H293" s="4"/>
      <c r="I293" s="4"/>
      <c r="J293" s="3" t="s">
        <v>49</v>
      </c>
      <c r="K293" s="3" t="s">
        <v>392</v>
      </c>
      <c r="L293" s="3" t="s">
        <v>6043</v>
      </c>
      <c r="M293" s="3" t="s">
        <v>51</v>
      </c>
      <c r="N293" s="3" t="s">
        <v>6062</v>
      </c>
      <c r="O293" s="3" t="s">
        <v>393</v>
      </c>
      <c r="P293" s="3" t="s">
        <v>529</v>
      </c>
      <c r="Q293" s="3" t="s">
        <v>6031</v>
      </c>
      <c r="R293" s="3" t="s">
        <v>5756</v>
      </c>
      <c r="S293" s="3" t="s">
        <v>5757</v>
      </c>
      <c r="T293" s="3" t="s">
        <v>45</v>
      </c>
      <c r="U293" s="3" t="s">
        <v>84</v>
      </c>
      <c r="V293" s="3" t="s">
        <v>6057</v>
      </c>
      <c r="W293" s="3" t="s">
        <v>46</v>
      </c>
      <c r="X293" s="17">
        <v>39859</v>
      </c>
      <c r="Y293" s="3">
        <f>IF((B293-X293&lt;=365)*(B293-X293&gt;0),0,(YEAR(B293)-YEAR(X293)))</f>
        <v>10</v>
      </c>
      <c r="Z293" s="3" t="str">
        <f>IF((B293-X293&lt;=365)*(B293-X293&gt;0),INT(12*(B293-X293)/365) &amp; " Mois",(YEAR(B293)-YEAR(X293)) &amp; " an (s)")</f>
        <v>10 an (s)</v>
      </c>
      <c r="AA293" s="37"/>
      <c r="AB293" s="3" t="s">
        <v>47</v>
      </c>
      <c r="AC293" s="3">
        <v>0</v>
      </c>
      <c r="AD293" s="3" t="s">
        <v>6673</v>
      </c>
      <c r="AE293" s="3" t="s">
        <v>6673</v>
      </c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</row>
    <row r="294" spans="1:54" ht="15.75" customHeight="1" x14ac:dyDescent="0.25">
      <c r="A294" t="s">
        <v>2139</v>
      </c>
      <c r="B294" s="17">
        <v>43511</v>
      </c>
      <c r="C294" s="17">
        <v>35097</v>
      </c>
      <c r="D294" s="21">
        <v>29</v>
      </c>
      <c r="E294" s="12" t="str">
        <f t="shared" si="29"/>
        <v>[20-30[ ans</v>
      </c>
      <c r="F294" s="3" t="s">
        <v>48</v>
      </c>
      <c r="G294" s="3" t="s">
        <v>40</v>
      </c>
      <c r="H294" s="4"/>
      <c r="I294" s="4"/>
      <c r="J294" s="3" t="s">
        <v>41</v>
      </c>
      <c r="K294" s="3" t="s">
        <v>134</v>
      </c>
      <c r="L294" s="3" t="s">
        <v>6049</v>
      </c>
      <c r="M294" s="3" t="s">
        <v>51</v>
      </c>
      <c r="N294" s="3" t="s">
        <v>6062</v>
      </c>
      <c r="O294" s="3" t="s">
        <v>381</v>
      </c>
      <c r="P294" s="3" t="s">
        <v>246</v>
      </c>
      <c r="Q294" s="3" t="s">
        <v>6035</v>
      </c>
      <c r="R294" s="3" t="s">
        <v>6040</v>
      </c>
      <c r="S294" s="3" t="s">
        <v>6041</v>
      </c>
      <c r="T294" s="3" t="s">
        <v>45</v>
      </c>
      <c r="U294" s="3" t="s">
        <v>39</v>
      </c>
      <c r="V294" s="3" t="s">
        <v>6053</v>
      </c>
      <c r="W294" s="3" t="s">
        <v>46</v>
      </c>
      <c r="X294" s="17">
        <v>43753</v>
      </c>
      <c r="Y294" s="17"/>
      <c r="Z294" s="3"/>
      <c r="AA294" s="37"/>
      <c r="AB294" s="3" t="s">
        <v>47</v>
      </c>
      <c r="AC294" s="3">
        <v>0</v>
      </c>
      <c r="AD294" s="3" t="s">
        <v>6673</v>
      </c>
      <c r="AE294" s="3" t="s">
        <v>6673</v>
      </c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</row>
    <row r="295" spans="1:54" ht="15.75" customHeight="1" x14ac:dyDescent="0.25">
      <c r="A295" t="s">
        <v>2141</v>
      </c>
      <c r="B295" s="17">
        <v>43511</v>
      </c>
      <c r="C295" s="17">
        <v>28522</v>
      </c>
      <c r="D295" s="21">
        <v>47</v>
      </c>
      <c r="E295" s="12" t="str">
        <f t="shared" si="29"/>
        <v>[40-50 [ ans</v>
      </c>
      <c r="F295" s="3" t="s">
        <v>39</v>
      </c>
      <c r="G295" s="3" t="s">
        <v>40</v>
      </c>
      <c r="H295" s="4"/>
      <c r="I295" s="4"/>
      <c r="J295" s="3" t="s">
        <v>41</v>
      </c>
      <c r="K295" s="3" t="s">
        <v>342</v>
      </c>
      <c r="L295" s="3" t="s">
        <v>6043</v>
      </c>
      <c r="M295" s="3" t="s">
        <v>51</v>
      </c>
      <c r="N295" s="3" t="s">
        <v>6062</v>
      </c>
      <c r="O295" s="3" t="s">
        <v>135</v>
      </c>
      <c r="P295" s="3" t="s">
        <v>6786</v>
      </c>
      <c r="Q295" s="3" t="s">
        <v>6787</v>
      </c>
      <c r="R295" s="3"/>
      <c r="S295" s="3"/>
      <c r="T295" s="3" t="s">
        <v>45</v>
      </c>
      <c r="U295" s="3" t="s">
        <v>84</v>
      </c>
      <c r="V295" s="3" t="s">
        <v>6057</v>
      </c>
      <c r="W295" s="3" t="s">
        <v>46</v>
      </c>
      <c r="X295" s="17">
        <v>42962</v>
      </c>
      <c r="Y295" s="3">
        <f>IF((B295-X295&lt;=365)*(B295-X295&gt;0),0,(YEAR(B295)-YEAR(X295)))</f>
        <v>2</v>
      </c>
      <c r="Z295" s="3" t="str">
        <f>IF((B295-X295&lt;=365)*(B295-X295&gt;0),INT(12*(B295-X295)/365) &amp; " Mois",(YEAR(B295)-YEAR(X295)) &amp; " an (s)")</f>
        <v>2 an (s)</v>
      </c>
      <c r="AA295" s="37"/>
      <c r="AB295" s="3" t="s">
        <v>47</v>
      </c>
      <c r="AC295" s="3">
        <v>0</v>
      </c>
      <c r="AD295" s="3" t="s">
        <v>6673</v>
      </c>
      <c r="AE295" s="3" t="s">
        <v>6673</v>
      </c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</row>
    <row r="296" spans="1:54" ht="15.75" customHeight="1" x14ac:dyDescent="0.25">
      <c r="A296" t="s">
        <v>2143</v>
      </c>
      <c r="B296" s="17">
        <v>43511</v>
      </c>
      <c r="C296" s="17">
        <v>34665</v>
      </c>
      <c r="D296" s="21">
        <v>31</v>
      </c>
      <c r="E296" s="12" t="str">
        <f t="shared" si="29"/>
        <v>[30-40[ ans</v>
      </c>
      <c r="F296" s="3" t="s">
        <v>39</v>
      </c>
      <c r="G296" s="3" t="s">
        <v>40</v>
      </c>
      <c r="H296" s="4"/>
      <c r="I296" s="4"/>
      <c r="J296" s="3" t="s">
        <v>41</v>
      </c>
      <c r="K296" s="3" t="s">
        <v>134</v>
      </c>
      <c r="L296" s="3" t="s">
        <v>6049</v>
      </c>
      <c r="M296" s="3" t="s">
        <v>51</v>
      </c>
      <c r="N296" s="3" t="s">
        <v>6062</v>
      </c>
      <c r="O296" s="3" t="s">
        <v>369</v>
      </c>
      <c r="P296" s="3" t="s">
        <v>57</v>
      </c>
      <c r="Q296" s="3" t="s">
        <v>6033</v>
      </c>
      <c r="R296" s="3" t="s">
        <v>5570</v>
      </c>
      <c r="S296" s="3" t="s">
        <v>5571</v>
      </c>
      <c r="T296" s="3" t="s">
        <v>45</v>
      </c>
      <c r="U296" s="3" t="s">
        <v>39</v>
      </c>
      <c r="V296" s="3" t="s">
        <v>6053</v>
      </c>
      <c r="W296" s="3" t="s">
        <v>62</v>
      </c>
      <c r="X296" s="19"/>
      <c r="Y296" s="19"/>
      <c r="Z296" s="19"/>
      <c r="AA296" s="37"/>
      <c r="AB296" s="3" t="s">
        <v>47</v>
      </c>
      <c r="AC296" s="3">
        <v>0</v>
      </c>
      <c r="AD296" s="3" t="s">
        <v>6673</v>
      </c>
      <c r="AE296" s="3" t="s">
        <v>6673</v>
      </c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</row>
    <row r="297" spans="1:54" ht="15.75" customHeight="1" x14ac:dyDescent="0.25">
      <c r="A297" t="s">
        <v>2146</v>
      </c>
      <c r="B297" s="17">
        <v>43514</v>
      </c>
      <c r="C297" s="17">
        <v>29321</v>
      </c>
      <c r="D297" s="21">
        <v>45</v>
      </c>
      <c r="E297" s="12" t="str">
        <f t="shared" si="29"/>
        <v>[40-50 [ ans</v>
      </c>
      <c r="F297" s="3" t="s">
        <v>48</v>
      </c>
      <c r="G297" s="3" t="s">
        <v>40</v>
      </c>
      <c r="H297" s="4"/>
      <c r="I297" s="4"/>
      <c r="J297" s="3" t="s">
        <v>49</v>
      </c>
      <c r="K297" s="3" t="s">
        <v>394</v>
      </c>
      <c r="L297" s="3" t="s">
        <v>6047</v>
      </c>
      <c r="M297" s="3" t="s">
        <v>51</v>
      </c>
      <c r="N297" s="3" t="s">
        <v>6062</v>
      </c>
      <c r="O297" s="3" t="s">
        <v>395</v>
      </c>
      <c r="P297" s="3" t="s">
        <v>529</v>
      </c>
      <c r="Q297" s="3" t="s">
        <v>6031</v>
      </c>
      <c r="R297" s="3" t="s">
        <v>5756</v>
      </c>
      <c r="S297" s="3" t="s">
        <v>5757</v>
      </c>
      <c r="T297" s="3" t="s">
        <v>45</v>
      </c>
      <c r="U297" s="3" t="s">
        <v>84</v>
      </c>
      <c r="V297" s="3" t="s">
        <v>6057</v>
      </c>
      <c r="W297" s="3" t="s">
        <v>46</v>
      </c>
      <c r="X297" s="17">
        <v>43456</v>
      </c>
      <c r="Y297" s="3">
        <f>IF((B297-X297&lt;=365)*(B297-X297&gt;0),0,(YEAR(B297)-YEAR(X297)))</f>
        <v>0</v>
      </c>
      <c r="Z297" s="3" t="str">
        <f>IF((B297-X297&lt;=365)*(B297-X297&gt;0),INT(12*(B297-X297)/365) &amp; " Mois",(YEAR(B297)-YEAR(X297)) &amp; " an (s)")</f>
        <v>1 Mois</v>
      </c>
      <c r="AA297" s="37"/>
      <c r="AB297" s="3" t="s">
        <v>47</v>
      </c>
      <c r="AC297" s="3">
        <v>0</v>
      </c>
      <c r="AD297" s="3" t="s">
        <v>6673</v>
      </c>
      <c r="AE297" s="3" t="s">
        <v>6673</v>
      </c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</row>
    <row r="298" spans="1:54" ht="15.75" customHeight="1" x14ac:dyDescent="0.25">
      <c r="A298" t="s">
        <v>2148</v>
      </c>
      <c r="B298" s="17">
        <v>43515</v>
      </c>
      <c r="C298" s="17">
        <v>24351</v>
      </c>
      <c r="D298" s="21">
        <v>59</v>
      </c>
      <c r="E298" s="12" t="str">
        <f t="shared" si="29"/>
        <v>[50-60 [ ans</v>
      </c>
      <c r="F298" s="3" t="s">
        <v>39</v>
      </c>
      <c r="G298" s="3" t="s">
        <v>55</v>
      </c>
      <c r="H298" s="4"/>
      <c r="I298" s="4"/>
      <c r="J298" s="3" t="s">
        <v>49</v>
      </c>
      <c r="K298" s="3" t="s">
        <v>154</v>
      </c>
      <c r="L298" s="3" t="s">
        <v>6045</v>
      </c>
      <c r="M298" s="3" t="s">
        <v>51</v>
      </c>
      <c r="N298" s="3" t="s">
        <v>6062</v>
      </c>
      <c r="O298" s="3" t="s">
        <v>135</v>
      </c>
      <c r="P298" s="3" t="s">
        <v>6786</v>
      </c>
      <c r="Q298" s="3" t="s">
        <v>6787</v>
      </c>
      <c r="R298" s="3"/>
      <c r="S298" s="3"/>
      <c r="T298" s="3" t="s">
        <v>45</v>
      </c>
      <c r="U298" s="3" t="s">
        <v>124</v>
      </c>
      <c r="V298" s="3" t="s">
        <v>124</v>
      </c>
      <c r="W298" s="3" t="s">
        <v>62</v>
      </c>
      <c r="X298" s="19"/>
      <c r="Y298" s="19"/>
      <c r="Z298" s="19"/>
      <c r="AA298" s="37"/>
      <c r="AB298" s="3" t="s">
        <v>47</v>
      </c>
      <c r="AC298" s="3">
        <v>0</v>
      </c>
      <c r="AD298" s="3" t="s">
        <v>6673</v>
      </c>
      <c r="AE298" s="3" t="s">
        <v>6673</v>
      </c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</row>
    <row r="299" spans="1:54" ht="15.75" customHeight="1" x14ac:dyDescent="0.25">
      <c r="A299" t="s">
        <v>2150</v>
      </c>
      <c r="B299" s="17">
        <v>43515</v>
      </c>
      <c r="C299" s="17">
        <v>24947</v>
      </c>
      <c r="D299" s="21">
        <v>57</v>
      </c>
      <c r="E299" s="12" t="str">
        <f t="shared" si="29"/>
        <v>[50-60 [ ans</v>
      </c>
      <c r="F299" s="3" t="s">
        <v>48</v>
      </c>
      <c r="G299" s="3" t="s">
        <v>40</v>
      </c>
      <c r="H299" s="4"/>
      <c r="I299" s="4"/>
      <c r="J299" s="3" t="s">
        <v>49</v>
      </c>
      <c r="K299" s="3" t="s">
        <v>332</v>
      </c>
      <c r="L299" s="3" t="s">
        <v>6047</v>
      </c>
      <c r="M299" s="3" t="s">
        <v>51</v>
      </c>
      <c r="N299" s="3" t="s">
        <v>6062</v>
      </c>
      <c r="O299" s="3" t="s">
        <v>396</v>
      </c>
      <c r="P299" s="3" t="s">
        <v>1355</v>
      </c>
      <c r="Q299" s="3" t="s">
        <v>6031</v>
      </c>
      <c r="R299" s="3" t="s">
        <v>5620</v>
      </c>
      <c r="S299" s="3" t="s">
        <v>5621</v>
      </c>
      <c r="T299" s="3" t="s">
        <v>45</v>
      </c>
      <c r="U299" s="3" t="s">
        <v>39</v>
      </c>
      <c r="V299" s="3" t="s">
        <v>6053</v>
      </c>
      <c r="W299" s="3" t="s">
        <v>46</v>
      </c>
      <c r="X299" s="17">
        <v>41689</v>
      </c>
      <c r="Y299" s="3">
        <f>IF((B299-X299&lt;=365)*(B299-X299&gt;0),0,(YEAR(B299)-YEAR(X299)))</f>
        <v>5</v>
      </c>
      <c r="Z299" s="3" t="str">
        <f>IF((B299-X299&lt;=365)*(B299-X299&gt;0),INT(12*(B299-X299)/365) &amp; " Mois",(YEAR(B299)-YEAR(X299)) &amp; " an (s)")</f>
        <v>5 an (s)</v>
      </c>
      <c r="AA299" s="37"/>
      <c r="AB299" s="3" t="s">
        <v>47</v>
      </c>
      <c r="AC299" s="3">
        <v>0</v>
      </c>
      <c r="AD299" s="3" t="s">
        <v>6673</v>
      </c>
      <c r="AE299" s="3" t="s">
        <v>6673</v>
      </c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</row>
    <row r="300" spans="1:54" ht="15.75" customHeight="1" x14ac:dyDescent="0.25">
      <c r="A300" t="s">
        <v>2152</v>
      </c>
      <c r="B300" s="17">
        <v>43516</v>
      </c>
      <c r="C300" s="17">
        <v>36356</v>
      </c>
      <c r="D300" s="21">
        <v>26</v>
      </c>
      <c r="E300" s="12" t="str">
        <f t="shared" si="29"/>
        <v>[20-30[ ans</v>
      </c>
      <c r="F300" s="3" t="s">
        <v>54</v>
      </c>
      <c r="G300" s="3" t="s">
        <v>40</v>
      </c>
      <c r="H300" s="4"/>
      <c r="I300" s="4"/>
      <c r="J300" s="3" t="s">
        <v>41</v>
      </c>
      <c r="K300" s="3" t="s">
        <v>71</v>
      </c>
      <c r="L300" s="3" t="s">
        <v>6047</v>
      </c>
      <c r="M300" s="3" t="s">
        <v>51</v>
      </c>
      <c r="N300" s="3" t="s">
        <v>6062</v>
      </c>
      <c r="O300" s="3" t="s">
        <v>377</v>
      </c>
      <c r="P300" s="3" t="s">
        <v>164</v>
      </c>
      <c r="Q300" s="3" t="s">
        <v>6033</v>
      </c>
      <c r="R300" s="3" t="s">
        <v>5582</v>
      </c>
      <c r="S300" s="3" t="s">
        <v>5583</v>
      </c>
      <c r="T300" s="3" t="s">
        <v>45</v>
      </c>
      <c r="U300" s="3" t="s">
        <v>39</v>
      </c>
      <c r="V300" s="3" t="s">
        <v>6053</v>
      </c>
      <c r="W300" s="3" t="s">
        <v>62</v>
      </c>
      <c r="X300" s="19"/>
      <c r="Y300" s="19"/>
      <c r="Z300" s="19"/>
      <c r="AA300" s="37"/>
      <c r="AB300" s="3" t="s">
        <v>47</v>
      </c>
      <c r="AC300" s="3">
        <v>0</v>
      </c>
      <c r="AD300" s="3" t="s">
        <v>6673</v>
      </c>
      <c r="AE300" s="3" t="s">
        <v>6673</v>
      </c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</row>
    <row r="301" spans="1:54" ht="15.75" customHeight="1" x14ac:dyDescent="0.25">
      <c r="A301" t="s">
        <v>2154</v>
      </c>
      <c r="B301" s="17">
        <v>43516</v>
      </c>
      <c r="C301" s="17">
        <v>35890</v>
      </c>
      <c r="D301" s="21">
        <v>27</v>
      </c>
      <c r="E301" s="12" t="str">
        <f t="shared" si="29"/>
        <v>[20-30[ ans</v>
      </c>
      <c r="F301" s="3" t="s">
        <v>39</v>
      </c>
      <c r="G301" s="3" t="s">
        <v>40</v>
      </c>
      <c r="H301" s="4"/>
      <c r="I301" s="4"/>
      <c r="J301" s="3" t="s">
        <v>41</v>
      </c>
      <c r="K301" s="3" t="s">
        <v>397</v>
      </c>
      <c r="L301" s="3" t="s">
        <v>6043</v>
      </c>
      <c r="M301" s="3" t="s">
        <v>51</v>
      </c>
      <c r="N301" s="3" t="s">
        <v>6062</v>
      </c>
      <c r="O301" s="3" t="s">
        <v>398</v>
      </c>
      <c r="P301" s="3" t="s">
        <v>5764</v>
      </c>
      <c r="Q301" s="3" t="s">
        <v>6033</v>
      </c>
      <c r="R301" s="3" t="s">
        <v>5762</v>
      </c>
      <c r="S301" s="3" t="s">
        <v>5763</v>
      </c>
      <c r="T301" s="3" t="s">
        <v>45</v>
      </c>
      <c r="U301" s="3" t="s">
        <v>84</v>
      </c>
      <c r="V301" s="3" t="s">
        <v>6057</v>
      </c>
      <c r="W301" s="3" t="s">
        <v>62</v>
      </c>
      <c r="X301" s="19"/>
      <c r="Y301" s="19"/>
      <c r="Z301" s="19"/>
      <c r="AA301" s="37"/>
      <c r="AB301" s="3" t="s">
        <v>47</v>
      </c>
      <c r="AC301" s="3">
        <v>0</v>
      </c>
      <c r="AD301" s="3" t="s">
        <v>6673</v>
      </c>
      <c r="AE301" s="3" t="s">
        <v>6673</v>
      </c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</row>
    <row r="302" spans="1:54" ht="15.75" customHeight="1" x14ac:dyDescent="0.25">
      <c r="A302" t="s">
        <v>2156</v>
      </c>
      <c r="B302" s="17">
        <v>43516</v>
      </c>
      <c r="C302" s="17">
        <v>31256</v>
      </c>
      <c r="D302" s="21">
        <v>40</v>
      </c>
      <c r="E302" s="12" t="str">
        <f t="shared" si="29"/>
        <v>[40-50 [ ans</v>
      </c>
      <c r="F302" s="3" t="s">
        <v>48</v>
      </c>
      <c r="G302" s="3" t="s">
        <v>55</v>
      </c>
      <c r="H302" s="4"/>
      <c r="I302" s="4"/>
      <c r="J302" s="3" t="s">
        <v>41</v>
      </c>
      <c r="K302" s="3" t="s">
        <v>399</v>
      </c>
      <c r="L302" s="3" t="s">
        <v>6048</v>
      </c>
      <c r="M302" s="3" t="s">
        <v>60</v>
      </c>
      <c r="N302" s="3" t="s">
        <v>6062</v>
      </c>
      <c r="O302" s="3" t="s">
        <v>83</v>
      </c>
      <c r="P302" s="3" t="s">
        <v>83</v>
      </c>
      <c r="Q302" s="3" t="s">
        <v>6035</v>
      </c>
      <c r="R302" s="3" t="s">
        <v>5598</v>
      </c>
      <c r="S302" s="3" t="s">
        <v>5599</v>
      </c>
      <c r="T302" s="3" t="s">
        <v>45</v>
      </c>
      <c r="U302" s="3" t="s">
        <v>39</v>
      </c>
      <c r="V302" s="3" t="s">
        <v>6053</v>
      </c>
      <c r="W302" s="3" t="s">
        <v>46</v>
      </c>
      <c r="X302" s="17">
        <v>42796</v>
      </c>
      <c r="Y302" s="3">
        <f>IF((B302-X302&lt;=365)*(B302-X302&gt;0),0,(YEAR(B302)-YEAR(X302)))</f>
        <v>2</v>
      </c>
      <c r="Z302" s="3" t="str">
        <f>IF((B302-X302&lt;=365)*(B302-X302&gt;0),INT(12*(B302-X302)/365) &amp; " Mois",(YEAR(B302)-YEAR(X302)) &amp; " an (s)")</f>
        <v>2 an (s)</v>
      </c>
      <c r="AA302" s="37"/>
      <c r="AB302" s="3" t="s">
        <v>47</v>
      </c>
      <c r="AC302" s="3">
        <v>0</v>
      </c>
      <c r="AD302" s="3" t="s">
        <v>6673</v>
      </c>
      <c r="AE302" s="3" t="s">
        <v>6673</v>
      </c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</row>
    <row r="303" spans="1:54" ht="15.75" customHeight="1" x14ac:dyDescent="0.25">
      <c r="A303" t="s">
        <v>2158</v>
      </c>
      <c r="B303" s="17">
        <v>43516</v>
      </c>
      <c r="C303" s="17">
        <v>32906</v>
      </c>
      <c r="D303" s="21">
        <v>35</v>
      </c>
      <c r="E303" s="12" t="str">
        <f t="shared" si="29"/>
        <v>[30-40[ ans</v>
      </c>
      <c r="F303" s="3" t="s">
        <v>54</v>
      </c>
      <c r="G303" s="3" t="s">
        <v>40</v>
      </c>
      <c r="H303" s="4"/>
      <c r="I303" s="4"/>
      <c r="J303" s="3" t="s">
        <v>41</v>
      </c>
      <c r="K303" s="3" t="s">
        <v>400</v>
      </c>
      <c r="L303" s="3" t="s">
        <v>6043</v>
      </c>
      <c r="M303" s="3" t="s">
        <v>51</v>
      </c>
      <c r="N303" s="3" t="s">
        <v>6062</v>
      </c>
      <c r="O303" s="3" t="s">
        <v>64</v>
      </c>
      <c r="P303" s="3" t="s">
        <v>6786</v>
      </c>
      <c r="Q303" s="3" t="s">
        <v>6787</v>
      </c>
      <c r="R303" s="3"/>
      <c r="S303" s="3"/>
      <c r="T303" s="3" t="s">
        <v>45</v>
      </c>
      <c r="U303" s="3" t="s">
        <v>39</v>
      </c>
      <c r="V303" s="3" t="s">
        <v>6053</v>
      </c>
      <c r="W303" s="3" t="s">
        <v>62</v>
      </c>
      <c r="X303" s="19"/>
      <c r="Y303" s="19"/>
      <c r="Z303" s="19"/>
      <c r="AA303" s="39">
        <v>13.9</v>
      </c>
      <c r="AB303" s="3" t="s">
        <v>47</v>
      </c>
      <c r="AC303" s="3">
        <v>0</v>
      </c>
      <c r="AD303" s="3" t="s">
        <v>6673</v>
      </c>
      <c r="AE303" s="3" t="s">
        <v>6673</v>
      </c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</row>
    <row r="304" spans="1:54" ht="15.75" customHeight="1" x14ac:dyDescent="0.25">
      <c r="A304" t="s">
        <v>2160</v>
      </c>
      <c r="B304" s="17">
        <v>43517</v>
      </c>
      <c r="C304" s="17">
        <v>34946</v>
      </c>
      <c r="D304" s="21">
        <v>30</v>
      </c>
      <c r="E304" s="12" t="str">
        <f t="shared" si="29"/>
        <v>[30-40[ ans</v>
      </c>
      <c r="F304" s="3" t="s">
        <v>48</v>
      </c>
      <c r="G304" s="3" t="s">
        <v>40</v>
      </c>
      <c r="H304" s="4"/>
      <c r="I304" s="4"/>
      <c r="J304" s="3" t="s">
        <v>41</v>
      </c>
      <c r="K304" s="3" t="s">
        <v>79</v>
      </c>
      <c r="L304" s="3" t="s">
        <v>6048</v>
      </c>
      <c r="M304" s="3" t="s">
        <v>51</v>
      </c>
      <c r="N304" s="3" t="s">
        <v>6062</v>
      </c>
      <c r="O304" s="3" t="s">
        <v>72</v>
      </c>
      <c r="P304" s="3" t="s">
        <v>72</v>
      </c>
      <c r="Q304" s="3" t="s">
        <v>6033</v>
      </c>
      <c r="R304" s="3" t="s">
        <v>5606</v>
      </c>
      <c r="S304" s="3" t="s">
        <v>5607</v>
      </c>
      <c r="T304" s="3" t="s">
        <v>45</v>
      </c>
      <c r="U304" s="3" t="s">
        <v>39</v>
      </c>
      <c r="V304" s="3" t="s">
        <v>6053</v>
      </c>
      <c r="W304" s="3" t="s">
        <v>62</v>
      </c>
      <c r="X304" s="19"/>
      <c r="Y304" s="19"/>
      <c r="Z304" s="19"/>
      <c r="AA304" s="37"/>
      <c r="AB304" s="3" t="s">
        <v>47</v>
      </c>
      <c r="AC304" s="3">
        <v>0</v>
      </c>
      <c r="AD304" s="3" t="s">
        <v>6673</v>
      </c>
      <c r="AE304" s="3" t="s">
        <v>6673</v>
      </c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</row>
    <row r="305" spans="1:54" ht="15.75" customHeight="1" x14ac:dyDescent="0.25">
      <c r="A305" t="s">
        <v>2162</v>
      </c>
      <c r="B305" s="17">
        <v>43517</v>
      </c>
      <c r="C305" s="17">
        <v>31873</v>
      </c>
      <c r="D305" s="21">
        <v>38</v>
      </c>
      <c r="E305" s="12" t="str">
        <f t="shared" si="29"/>
        <v>[30-40[ ans</v>
      </c>
      <c r="F305" s="3" t="s">
        <v>92</v>
      </c>
      <c r="G305" s="3" t="s">
        <v>55</v>
      </c>
      <c r="H305" s="4"/>
      <c r="I305" s="4"/>
      <c r="J305" s="3" t="s">
        <v>49</v>
      </c>
      <c r="K305" s="3" t="s">
        <v>402</v>
      </c>
      <c r="L305" s="3" t="s">
        <v>6043</v>
      </c>
      <c r="M305" s="3" t="s">
        <v>43</v>
      </c>
      <c r="N305" s="3" t="s">
        <v>6062</v>
      </c>
      <c r="O305" s="3" t="s">
        <v>271</v>
      </c>
      <c r="P305" s="3" t="s">
        <v>271</v>
      </c>
      <c r="Q305" s="3" t="s">
        <v>6033</v>
      </c>
      <c r="R305" s="3" t="s">
        <v>5596</v>
      </c>
      <c r="S305" s="3" t="s">
        <v>5597</v>
      </c>
      <c r="T305" s="3" t="s">
        <v>45</v>
      </c>
      <c r="U305" s="3" t="s">
        <v>58</v>
      </c>
      <c r="V305" s="3" t="s">
        <v>6055</v>
      </c>
      <c r="W305" s="3" t="s">
        <v>62</v>
      </c>
      <c r="X305" s="19"/>
      <c r="Y305" s="19"/>
      <c r="Z305" s="19"/>
      <c r="AA305" s="37"/>
      <c r="AB305" s="3" t="s">
        <v>47</v>
      </c>
      <c r="AC305" s="3">
        <v>0</v>
      </c>
      <c r="AD305" s="3" t="s">
        <v>6673</v>
      </c>
      <c r="AE305" s="3" t="s">
        <v>6673</v>
      </c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</row>
    <row r="306" spans="1:54" ht="15.75" customHeight="1" x14ac:dyDescent="0.25">
      <c r="A306" t="s">
        <v>2164</v>
      </c>
      <c r="B306" s="17">
        <v>43517</v>
      </c>
      <c r="C306" s="17">
        <v>31410</v>
      </c>
      <c r="D306" s="21">
        <v>40</v>
      </c>
      <c r="E306" s="12" t="str">
        <f t="shared" si="29"/>
        <v>[40-50 [ ans</v>
      </c>
      <c r="F306" s="3" t="s">
        <v>54</v>
      </c>
      <c r="G306" s="3" t="s">
        <v>40</v>
      </c>
      <c r="H306" s="4"/>
      <c r="I306" s="4"/>
      <c r="J306" s="3" t="s">
        <v>49</v>
      </c>
      <c r="K306" s="3" t="s">
        <v>56</v>
      </c>
      <c r="L306" s="3" t="s">
        <v>6045</v>
      </c>
      <c r="M306" s="3" t="s">
        <v>51</v>
      </c>
      <c r="N306" s="3" t="s">
        <v>6062</v>
      </c>
      <c r="O306" s="3" t="s">
        <v>288</v>
      </c>
      <c r="P306" s="3" t="s">
        <v>288</v>
      </c>
      <c r="Q306" s="3" t="s">
        <v>6031</v>
      </c>
      <c r="R306" s="3" t="s">
        <v>5743</v>
      </c>
      <c r="S306" s="3" t="s">
        <v>5744</v>
      </c>
      <c r="T306" s="3" t="s">
        <v>45</v>
      </c>
      <c r="U306" s="3" t="s">
        <v>124</v>
      </c>
      <c r="V306" s="3" t="s">
        <v>124</v>
      </c>
      <c r="W306" s="3" t="s">
        <v>62</v>
      </c>
      <c r="X306" s="19"/>
      <c r="Y306" s="19"/>
      <c r="Z306" s="19"/>
      <c r="AA306" s="37"/>
      <c r="AB306" s="3" t="s">
        <v>47</v>
      </c>
      <c r="AC306" s="3">
        <v>0</v>
      </c>
      <c r="AD306" s="3" t="s">
        <v>6673</v>
      </c>
      <c r="AE306" s="3" t="s">
        <v>6673</v>
      </c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</row>
    <row r="307" spans="1:54" ht="15.75" customHeight="1" x14ac:dyDescent="0.25">
      <c r="A307" t="s">
        <v>2167</v>
      </c>
      <c r="B307" s="17">
        <v>43517</v>
      </c>
      <c r="C307" s="17">
        <v>33008</v>
      </c>
      <c r="D307" s="21">
        <v>35</v>
      </c>
      <c r="E307" s="12" t="str">
        <f t="shared" si="29"/>
        <v>[30-40[ ans</v>
      </c>
      <c r="F307" s="3" t="s">
        <v>39</v>
      </c>
      <c r="G307" s="3" t="s">
        <v>40</v>
      </c>
      <c r="H307" s="4"/>
      <c r="I307" s="4"/>
      <c r="J307" s="3" t="s">
        <v>41</v>
      </c>
      <c r="K307" s="3" t="s">
        <v>192</v>
      </c>
      <c r="L307" s="3" t="s">
        <v>6047</v>
      </c>
      <c r="M307" s="3" t="s">
        <v>51</v>
      </c>
      <c r="N307" s="3" t="s">
        <v>6062</v>
      </c>
      <c r="O307" s="3" t="s">
        <v>149</v>
      </c>
      <c r="P307" s="3" t="s">
        <v>554</v>
      </c>
      <c r="Q307" s="3" t="s">
        <v>6032</v>
      </c>
      <c r="R307" s="3" t="s">
        <v>5576</v>
      </c>
      <c r="S307" s="3" t="s">
        <v>5577</v>
      </c>
      <c r="T307" s="3" t="s">
        <v>45</v>
      </c>
      <c r="U307" s="3" t="s">
        <v>124</v>
      </c>
      <c r="V307" s="3" t="s">
        <v>124</v>
      </c>
      <c r="W307" s="3" t="s">
        <v>62</v>
      </c>
      <c r="X307" s="19"/>
      <c r="Y307" s="19"/>
      <c r="Z307" s="19"/>
      <c r="AA307" s="37"/>
      <c r="AB307" s="3" t="s">
        <v>47</v>
      </c>
      <c r="AC307" s="3">
        <v>0</v>
      </c>
      <c r="AD307" s="3" t="s">
        <v>6673</v>
      </c>
      <c r="AE307" s="3" t="s">
        <v>6673</v>
      </c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</row>
    <row r="308" spans="1:54" ht="15.75" customHeight="1" x14ac:dyDescent="0.25">
      <c r="A308" t="s">
        <v>2169</v>
      </c>
      <c r="B308" s="17">
        <v>43517</v>
      </c>
      <c r="C308" s="17">
        <v>31539</v>
      </c>
      <c r="D308" s="21">
        <v>39</v>
      </c>
      <c r="E308" s="12" t="str">
        <f t="shared" si="29"/>
        <v>[30-40[ ans</v>
      </c>
      <c r="F308" s="3" t="s">
        <v>39</v>
      </c>
      <c r="G308" s="3" t="s">
        <v>40</v>
      </c>
      <c r="H308" s="4"/>
      <c r="I308" s="4"/>
      <c r="J308" s="3" t="s">
        <v>41</v>
      </c>
      <c r="K308" s="3" t="s">
        <v>134</v>
      </c>
      <c r="L308" s="3" t="s">
        <v>6049</v>
      </c>
      <c r="M308" s="3" t="s">
        <v>51</v>
      </c>
      <c r="N308" s="3" t="s">
        <v>6062</v>
      </c>
      <c r="O308" s="3" t="s">
        <v>403</v>
      </c>
      <c r="P308" s="3" t="s">
        <v>6786</v>
      </c>
      <c r="Q308" s="3" t="s">
        <v>6787</v>
      </c>
      <c r="R308" s="3"/>
      <c r="S308" s="3"/>
      <c r="T308" s="3" t="s">
        <v>45</v>
      </c>
      <c r="U308" s="3" t="s">
        <v>84</v>
      </c>
      <c r="V308" s="3" t="s">
        <v>6057</v>
      </c>
      <c r="W308" s="3" t="s">
        <v>62</v>
      </c>
      <c r="X308" s="19"/>
      <c r="Y308" s="19"/>
      <c r="Z308" s="19"/>
      <c r="AA308" s="37"/>
      <c r="AB308" s="3" t="s">
        <v>47</v>
      </c>
      <c r="AC308" s="3">
        <v>0</v>
      </c>
      <c r="AD308" s="3" t="s">
        <v>6673</v>
      </c>
      <c r="AE308" s="3" t="s">
        <v>6673</v>
      </c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</row>
    <row r="309" spans="1:54" ht="15.75" customHeight="1" x14ac:dyDescent="0.25">
      <c r="A309" t="s">
        <v>2171</v>
      </c>
      <c r="B309" s="17">
        <v>43517</v>
      </c>
      <c r="C309" s="17">
        <v>26025</v>
      </c>
      <c r="D309" s="21">
        <v>54</v>
      </c>
      <c r="E309" s="12" t="str">
        <f t="shared" si="29"/>
        <v>[50-60 [ ans</v>
      </c>
      <c r="F309" s="3" t="s">
        <v>54</v>
      </c>
      <c r="G309" s="3" t="s">
        <v>40</v>
      </c>
      <c r="H309" s="4"/>
      <c r="I309" s="4"/>
      <c r="J309" s="3" t="s">
        <v>49</v>
      </c>
      <c r="K309" s="3" t="s">
        <v>404</v>
      </c>
      <c r="L309" s="3" t="s">
        <v>6043</v>
      </c>
      <c r="M309" s="3" t="s">
        <v>51</v>
      </c>
      <c r="N309" s="3" t="s">
        <v>6062</v>
      </c>
      <c r="O309" s="3" t="s">
        <v>405</v>
      </c>
      <c r="P309" s="3" t="s">
        <v>5640</v>
      </c>
      <c r="Q309" s="3" t="s">
        <v>6033</v>
      </c>
      <c r="R309" s="3" t="s">
        <v>5765</v>
      </c>
      <c r="S309" s="3" t="s">
        <v>5766</v>
      </c>
      <c r="T309" s="3" t="s">
        <v>45</v>
      </c>
      <c r="U309" s="3" t="s">
        <v>58</v>
      </c>
      <c r="V309" s="3" t="s">
        <v>6055</v>
      </c>
      <c r="W309" s="3" t="s">
        <v>46</v>
      </c>
      <c r="X309" s="17">
        <v>41700</v>
      </c>
      <c r="Y309" s="3">
        <f>IF((B309-X309&lt;=365)*(B309-X309&gt;0),0,(YEAR(B309)-YEAR(X309)))</f>
        <v>5</v>
      </c>
      <c r="Z309" s="3" t="str">
        <f>IF((B309-X309&lt;=365)*(B309-X309&gt;0),INT(12*(B309-X309)/365) &amp; " Mois",(YEAR(B309)-YEAR(X309)) &amp; " an (s)")</f>
        <v>5 an (s)</v>
      </c>
      <c r="AA309" s="37"/>
      <c r="AB309" s="3" t="s">
        <v>47</v>
      </c>
      <c r="AC309" s="3">
        <v>0</v>
      </c>
      <c r="AD309" s="3" t="s">
        <v>6673</v>
      </c>
      <c r="AE309" s="3" t="s">
        <v>6673</v>
      </c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</row>
    <row r="310" spans="1:54" ht="15.75" customHeight="1" x14ac:dyDescent="0.25">
      <c r="A310" t="s">
        <v>2173</v>
      </c>
      <c r="B310" s="17">
        <v>43517</v>
      </c>
      <c r="C310" s="17">
        <v>31583</v>
      </c>
      <c r="D310" s="21">
        <v>39</v>
      </c>
      <c r="E310" s="12" t="str">
        <f t="shared" si="29"/>
        <v>[30-40[ ans</v>
      </c>
      <c r="F310" s="3" t="s">
        <v>39</v>
      </c>
      <c r="G310" s="3" t="s">
        <v>40</v>
      </c>
      <c r="H310" s="4"/>
      <c r="I310" s="4"/>
      <c r="J310" s="3" t="s">
        <v>41</v>
      </c>
      <c r="K310" s="3" t="s">
        <v>111</v>
      </c>
      <c r="L310" s="3" t="s">
        <v>6043</v>
      </c>
      <c r="M310" s="3" t="s">
        <v>51</v>
      </c>
      <c r="N310" s="3" t="s">
        <v>6062</v>
      </c>
      <c r="O310" s="3" t="s">
        <v>104</v>
      </c>
      <c r="P310" s="3" t="s">
        <v>104</v>
      </c>
      <c r="Q310" s="3" t="s">
        <v>6033</v>
      </c>
      <c r="R310" s="3" t="s">
        <v>6036</v>
      </c>
      <c r="S310" s="3" t="s">
        <v>6037</v>
      </c>
      <c r="T310" s="3" t="s">
        <v>45</v>
      </c>
      <c r="U310" s="3" t="s">
        <v>39</v>
      </c>
      <c r="V310" s="3" t="s">
        <v>6053</v>
      </c>
      <c r="W310" s="3" t="s">
        <v>62</v>
      </c>
      <c r="X310" s="19"/>
      <c r="Y310" s="19"/>
      <c r="Z310" s="19"/>
      <c r="AA310" s="37"/>
      <c r="AB310" s="3" t="s">
        <v>47</v>
      </c>
      <c r="AC310" s="3">
        <v>0</v>
      </c>
      <c r="AD310" s="3" t="s">
        <v>6673</v>
      </c>
      <c r="AE310" s="3" t="s">
        <v>6673</v>
      </c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</row>
    <row r="311" spans="1:54" ht="15.75" customHeight="1" x14ac:dyDescent="0.25">
      <c r="A311" t="s">
        <v>2175</v>
      </c>
      <c r="B311" s="17">
        <v>43517</v>
      </c>
      <c r="C311" s="17">
        <v>28870</v>
      </c>
      <c r="D311" s="21">
        <v>46</v>
      </c>
      <c r="E311" s="12" t="str">
        <f t="shared" si="29"/>
        <v>[40-50 [ ans</v>
      </c>
      <c r="F311" s="3" t="s">
        <v>39</v>
      </c>
      <c r="G311" s="3" t="s">
        <v>40</v>
      </c>
      <c r="H311" s="3">
        <v>183</v>
      </c>
      <c r="I311" s="3">
        <v>87</v>
      </c>
      <c r="J311" s="3" t="s">
        <v>41</v>
      </c>
      <c r="K311" s="3" t="s">
        <v>406</v>
      </c>
      <c r="L311" s="3" t="s">
        <v>6044</v>
      </c>
      <c r="M311" s="3" t="s">
        <v>51</v>
      </c>
      <c r="N311" s="3" t="s">
        <v>6062</v>
      </c>
      <c r="O311" s="3" t="s">
        <v>403</v>
      </c>
      <c r="P311" s="3" t="s">
        <v>6786</v>
      </c>
      <c r="Q311" s="3" t="s">
        <v>6787</v>
      </c>
      <c r="R311" s="3"/>
      <c r="S311" s="3"/>
      <c r="T311" s="3" t="s">
        <v>45</v>
      </c>
      <c r="U311" s="3" t="s">
        <v>58</v>
      </c>
      <c r="V311" s="3" t="s">
        <v>6055</v>
      </c>
      <c r="W311" s="3" t="s">
        <v>62</v>
      </c>
      <c r="X311" s="19"/>
      <c r="Y311" s="19"/>
      <c r="Z311" s="19"/>
      <c r="AA311" s="37"/>
      <c r="AB311" s="3" t="s">
        <v>47</v>
      </c>
      <c r="AC311" s="3">
        <v>0</v>
      </c>
      <c r="AD311" s="3" t="s">
        <v>6673</v>
      </c>
      <c r="AE311" s="3" t="s">
        <v>6673</v>
      </c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</row>
    <row r="312" spans="1:54" ht="15.75" customHeight="1" x14ac:dyDescent="0.25">
      <c r="A312" t="s">
        <v>2177</v>
      </c>
      <c r="B312" s="17">
        <v>43517</v>
      </c>
      <c r="C312" s="17">
        <v>34459</v>
      </c>
      <c r="D312" s="21">
        <v>31</v>
      </c>
      <c r="E312" s="12" t="str">
        <f t="shared" si="29"/>
        <v>[30-40[ ans</v>
      </c>
      <c r="F312" s="3" t="s">
        <v>48</v>
      </c>
      <c r="G312" s="3" t="s">
        <v>40</v>
      </c>
      <c r="H312" s="4"/>
      <c r="I312" s="4"/>
      <c r="J312" s="3" t="s">
        <v>41</v>
      </c>
      <c r="K312" s="3" t="s">
        <v>79</v>
      </c>
      <c r="L312" s="3" t="s">
        <v>6048</v>
      </c>
      <c r="M312" s="3" t="s">
        <v>51</v>
      </c>
      <c r="N312" s="3" t="s">
        <v>6062</v>
      </c>
      <c r="O312" s="3" t="s">
        <v>164</v>
      </c>
      <c r="P312" s="3" t="s">
        <v>164</v>
      </c>
      <c r="Q312" s="3" t="s">
        <v>6033</v>
      </c>
      <c r="R312" s="3" t="s">
        <v>5582</v>
      </c>
      <c r="S312" s="3" t="s">
        <v>5583</v>
      </c>
      <c r="T312" s="3" t="s">
        <v>45</v>
      </c>
      <c r="U312" s="3" t="s">
        <v>39</v>
      </c>
      <c r="V312" s="3" t="s">
        <v>6053</v>
      </c>
      <c r="W312" s="3" t="s">
        <v>46</v>
      </c>
      <c r="X312" s="17">
        <v>42787</v>
      </c>
      <c r="Y312" s="3">
        <f>IF((B312-X312&lt;=365)*(B312-X312&gt;0),0,(YEAR(B312)-YEAR(X312)))</f>
        <v>2</v>
      </c>
      <c r="Z312" s="3" t="str">
        <f>IF((B312-X312&lt;=365)*(B312-X312&gt;0),INT(12*(B312-X312)/365) &amp; " Mois",(YEAR(B312)-YEAR(X312)) &amp; " an (s)")</f>
        <v>2 an (s)</v>
      </c>
      <c r="AA312" s="37"/>
      <c r="AB312" s="3" t="s">
        <v>47</v>
      </c>
      <c r="AC312" s="3">
        <v>0</v>
      </c>
      <c r="AD312" s="3" t="s">
        <v>6673</v>
      </c>
      <c r="AE312" s="3" t="s">
        <v>6673</v>
      </c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</row>
    <row r="313" spans="1:54" ht="15.75" customHeight="1" x14ac:dyDescent="0.25">
      <c r="A313" t="s">
        <v>2179</v>
      </c>
      <c r="B313" s="17">
        <v>43518</v>
      </c>
      <c r="C313" s="17">
        <v>36532</v>
      </c>
      <c r="D313" s="21">
        <v>25</v>
      </c>
      <c r="E313" s="12" t="str">
        <f t="shared" si="29"/>
        <v>[20-30[ ans</v>
      </c>
      <c r="F313" s="3" t="s">
        <v>48</v>
      </c>
      <c r="G313" s="3" t="s">
        <v>55</v>
      </c>
      <c r="H313" s="4"/>
      <c r="I313" s="4"/>
      <c r="J313" s="3" t="s">
        <v>41</v>
      </c>
      <c r="K313" s="3" t="s">
        <v>79</v>
      </c>
      <c r="L313" s="3" t="s">
        <v>6048</v>
      </c>
      <c r="M313" s="3" t="s">
        <v>51</v>
      </c>
      <c r="N313" s="3" t="s">
        <v>6062</v>
      </c>
      <c r="O313" s="3" t="s">
        <v>407</v>
      </c>
      <c r="P313" s="3" t="s">
        <v>271</v>
      </c>
      <c r="Q313" s="3" t="s">
        <v>6033</v>
      </c>
      <c r="R313" s="3" t="s">
        <v>5596</v>
      </c>
      <c r="S313" s="3" t="s">
        <v>5597</v>
      </c>
      <c r="T313" s="3" t="s">
        <v>45</v>
      </c>
      <c r="U313" s="3" t="s">
        <v>84</v>
      </c>
      <c r="V313" s="3" t="s">
        <v>6057</v>
      </c>
      <c r="W313" s="3" t="s">
        <v>62</v>
      </c>
      <c r="X313" s="19"/>
      <c r="Y313" s="19"/>
      <c r="Z313" s="19"/>
      <c r="AA313" s="37"/>
      <c r="AB313" s="3" t="s">
        <v>47</v>
      </c>
      <c r="AC313" s="3">
        <v>0</v>
      </c>
      <c r="AD313" s="3" t="s">
        <v>6673</v>
      </c>
      <c r="AE313" s="3" t="s">
        <v>6673</v>
      </c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</row>
    <row r="314" spans="1:54" ht="15.75" customHeight="1" x14ac:dyDescent="0.25">
      <c r="A314" t="s">
        <v>2182</v>
      </c>
      <c r="B314" s="17">
        <v>43518</v>
      </c>
      <c r="C314" s="17">
        <v>31105</v>
      </c>
      <c r="D314" s="21">
        <v>40</v>
      </c>
      <c r="E314" s="12" t="str">
        <f t="shared" si="29"/>
        <v>[40-50 [ ans</v>
      </c>
      <c r="F314" s="3" t="s">
        <v>48</v>
      </c>
      <c r="G314" s="3" t="s">
        <v>40</v>
      </c>
      <c r="H314" s="4"/>
      <c r="I314" s="4"/>
      <c r="J314" s="3" t="s">
        <v>41</v>
      </c>
      <c r="K314" s="3" t="s">
        <v>408</v>
      </c>
      <c r="L314" s="3" t="s">
        <v>6044</v>
      </c>
      <c r="M314" s="3" t="s">
        <v>118</v>
      </c>
      <c r="N314" s="3" t="s">
        <v>6696</v>
      </c>
      <c r="O314" s="3" t="s">
        <v>118</v>
      </c>
      <c r="P314" s="3">
        <v>0</v>
      </c>
      <c r="Q314" s="3" t="s">
        <v>5731</v>
      </c>
      <c r="R314" s="3">
        <v>0</v>
      </c>
      <c r="S314" s="3">
        <v>0</v>
      </c>
      <c r="T314" s="3" t="s">
        <v>45</v>
      </c>
      <c r="U314" s="3" t="s">
        <v>58</v>
      </c>
      <c r="V314" s="3" t="s">
        <v>6055</v>
      </c>
      <c r="W314" s="3" t="s">
        <v>62</v>
      </c>
      <c r="X314" s="19"/>
      <c r="Y314" s="19"/>
      <c r="Z314" s="19"/>
      <c r="AA314" s="37"/>
      <c r="AB314" s="3" t="s">
        <v>47</v>
      </c>
      <c r="AC314" s="3">
        <v>0</v>
      </c>
      <c r="AD314" s="3" t="s">
        <v>6673</v>
      </c>
      <c r="AE314" s="3" t="s">
        <v>6673</v>
      </c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</row>
    <row r="315" spans="1:54" ht="15.75" customHeight="1" x14ac:dyDescent="0.25">
      <c r="A315" t="s">
        <v>2184</v>
      </c>
      <c r="B315" s="17">
        <v>43518</v>
      </c>
      <c r="C315" s="17">
        <v>33469</v>
      </c>
      <c r="D315" s="21">
        <v>34</v>
      </c>
      <c r="E315" s="12" t="str">
        <f t="shared" si="29"/>
        <v>[30-40[ ans</v>
      </c>
      <c r="F315" s="3" t="s">
        <v>48</v>
      </c>
      <c r="G315" s="3" t="s">
        <v>40</v>
      </c>
      <c r="H315" s="4"/>
      <c r="I315" s="4"/>
      <c r="J315" s="3" t="s">
        <v>41</v>
      </c>
      <c r="K315" s="3" t="s">
        <v>134</v>
      </c>
      <c r="L315" s="3" t="s">
        <v>6049</v>
      </c>
      <c r="M315" s="3" t="s">
        <v>51</v>
      </c>
      <c r="N315" s="3" t="s">
        <v>6062</v>
      </c>
      <c r="O315" s="3" t="s">
        <v>409</v>
      </c>
      <c r="P315" s="3" t="s">
        <v>409</v>
      </c>
      <c r="Q315" s="3" t="s">
        <v>6035</v>
      </c>
      <c r="R315" s="3" t="s">
        <v>5574</v>
      </c>
      <c r="S315" s="3" t="s">
        <v>5575</v>
      </c>
      <c r="T315" s="3" t="s">
        <v>45</v>
      </c>
      <c r="U315" s="3" t="s">
        <v>53</v>
      </c>
      <c r="V315" s="3" t="s">
        <v>6054</v>
      </c>
      <c r="W315" s="3" t="s">
        <v>62</v>
      </c>
      <c r="X315" s="19"/>
      <c r="Y315" s="19"/>
      <c r="Z315" s="19"/>
      <c r="AA315" s="37"/>
      <c r="AB315" s="3" t="s">
        <v>47</v>
      </c>
      <c r="AC315" s="3">
        <v>0</v>
      </c>
      <c r="AD315" s="3" t="s">
        <v>6673</v>
      </c>
      <c r="AE315" s="3" t="s">
        <v>6673</v>
      </c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</row>
    <row r="316" spans="1:54" ht="15.75" customHeight="1" x14ac:dyDescent="0.25">
      <c r="A316" t="s">
        <v>2186</v>
      </c>
      <c r="B316" s="17">
        <v>43520</v>
      </c>
      <c r="C316" s="17">
        <v>35666</v>
      </c>
      <c r="D316" s="21">
        <v>28</v>
      </c>
      <c r="E316" s="12" t="str">
        <f t="shared" si="29"/>
        <v>[20-30[ ans</v>
      </c>
      <c r="F316" s="3" t="s">
        <v>92</v>
      </c>
      <c r="G316" s="3" t="s">
        <v>40</v>
      </c>
      <c r="H316" s="4"/>
      <c r="I316" s="4"/>
      <c r="J316" s="3" t="s">
        <v>41</v>
      </c>
      <c r="K316" s="3" t="s">
        <v>270</v>
      </c>
      <c r="L316" s="3" t="s">
        <v>286</v>
      </c>
      <c r="M316" s="3" t="s">
        <v>51</v>
      </c>
      <c r="N316" s="3" t="s">
        <v>6062</v>
      </c>
      <c r="O316" s="3" t="s">
        <v>81</v>
      </c>
      <c r="P316" s="3" t="s">
        <v>5502</v>
      </c>
      <c r="Q316" s="3" t="s">
        <v>6035</v>
      </c>
      <c r="R316" s="3" t="s">
        <v>5572</v>
      </c>
      <c r="S316" s="3" t="s">
        <v>5573</v>
      </c>
      <c r="T316" s="3" t="s">
        <v>45</v>
      </c>
      <c r="U316" s="3" t="s">
        <v>58</v>
      </c>
      <c r="V316" s="3" t="s">
        <v>6055</v>
      </c>
      <c r="W316" s="3" t="s">
        <v>62</v>
      </c>
      <c r="X316" s="19"/>
      <c r="Y316" s="19"/>
      <c r="Z316" s="19"/>
      <c r="AA316" s="37"/>
      <c r="AB316" s="3" t="s">
        <v>47</v>
      </c>
      <c r="AC316" s="3">
        <v>0</v>
      </c>
      <c r="AD316" s="3" t="s">
        <v>6673</v>
      </c>
      <c r="AE316" s="3" t="s">
        <v>6673</v>
      </c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</row>
    <row r="317" spans="1:54" ht="15.75" customHeight="1" x14ac:dyDescent="0.25">
      <c r="A317" t="s">
        <v>2188</v>
      </c>
      <c r="B317" s="17">
        <v>43521</v>
      </c>
      <c r="C317" s="17">
        <v>29142</v>
      </c>
      <c r="D317" s="21">
        <v>46</v>
      </c>
      <c r="E317" s="12" t="str">
        <f t="shared" si="29"/>
        <v>[40-50 [ ans</v>
      </c>
      <c r="F317" s="3" t="s">
        <v>48</v>
      </c>
      <c r="G317" s="3" t="s">
        <v>40</v>
      </c>
      <c r="H317" s="4"/>
      <c r="I317" s="4"/>
      <c r="J317" s="3" t="s">
        <v>49</v>
      </c>
      <c r="K317" s="3" t="s">
        <v>410</v>
      </c>
      <c r="L317" s="3" t="s">
        <v>6047</v>
      </c>
      <c r="M317" s="3" t="s">
        <v>51</v>
      </c>
      <c r="N317" s="3" t="s">
        <v>6062</v>
      </c>
      <c r="O317" s="3" t="s">
        <v>403</v>
      </c>
      <c r="P317" s="3" t="s">
        <v>6786</v>
      </c>
      <c r="Q317" s="3" t="s">
        <v>6787</v>
      </c>
      <c r="R317" s="3"/>
      <c r="S317" s="3"/>
      <c r="T317" s="3" t="s">
        <v>45</v>
      </c>
      <c r="U317" s="3" t="s">
        <v>58</v>
      </c>
      <c r="V317" s="3" t="s">
        <v>6055</v>
      </c>
      <c r="W317" s="3" t="s">
        <v>62</v>
      </c>
      <c r="X317" s="19"/>
      <c r="Y317" s="19"/>
      <c r="Z317" s="19"/>
      <c r="AA317" s="37"/>
      <c r="AB317" s="3" t="s">
        <v>47</v>
      </c>
      <c r="AC317" s="3">
        <v>0</v>
      </c>
      <c r="AD317" s="3" t="s">
        <v>6673</v>
      </c>
      <c r="AE317" s="3" t="s">
        <v>6673</v>
      </c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</row>
    <row r="318" spans="1:54" ht="15.75" customHeight="1" x14ac:dyDescent="0.25">
      <c r="A318" t="s">
        <v>2191</v>
      </c>
      <c r="B318" s="17">
        <v>43521</v>
      </c>
      <c r="C318" s="17">
        <v>31299</v>
      </c>
      <c r="D318" s="21">
        <v>40</v>
      </c>
      <c r="E318" s="12" t="str">
        <f t="shared" si="29"/>
        <v>[40-50 [ ans</v>
      </c>
      <c r="F318" s="3" t="s">
        <v>48</v>
      </c>
      <c r="G318" s="3" t="s">
        <v>40</v>
      </c>
      <c r="H318" s="4"/>
      <c r="I318" s="4"/>
      <c r="J318" s="3" t="s">
        <v>41</v>
      </c>
      <c r="K318" s="3" t="s">
        <v>134</v>
      </c>
      <c r="L318" s="3" t="s">
        <v>6049</v>
      </c>
      <c r="M318" s="3" t="s">
        <v>51</v>
      </c>
      <c r="N318" s="3" t="s">
        <v>6062</v>
      </c>
      <c r="O318" s="3" t="s">
        <v>403</v>
      </c>
      <c r="P318" s="3" t="s">
        <v>6786</v>
      </c>
      <c r="Q318" s="3" t="s">
        <v>6787</v>
      </c>
      <c r="R318" s="3"/>
      <c r="S318" s="3"/>
      <c r="T318" s="3" t="s">
        <v>45</v>
      </c>
      <c r="U318" s="3" t="s">
        <v>39</v>
      </c>
      <c r="V318" s="3" t="s">
        <v>6053</v>
      </c>
      <c r="W318" s="3" t="s">
        <v>46</v>
      </c>
      <c r="X318" s="17">
        <v>42065</v>
      </c>
      <c r="Y318" s="3">
        <f t="shared" ref="Y318:Y320" si="35">IF((B318-X318&lt;=365)*(B318-X318&gt;0),0,(YEAR(B318)-YEAR(X318)))</f>
        <v>4</v>
      </c>
      <c r="Z318" s="3" t="str">
        <f>IF((B318-X318&lt;=365)*(B318-X318&gt;0),INT(12*(B318-X318)/365) &amp; " Mois",(YEAR(B318)-YEAR(X318)) &amp; " an (s)")</f>
        <v>4 an (s)</v>
      </c>
      <c r="AA318" s="37"/>
      <c r="AB318" s="3" t="s">
        <v>47</v>
      </c>
      <c r="AC318" s="3">
        <v>0</v>
      </c>
      <c r="AD318" s="3" t="s">
        <v>6673</v>
      </c>
      <c r="AE318" s="3" t="s">
        <v>6673</v>
      </c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</row>
    <row r="319" spans="1:54" ht="15.75" customHeight="1" x14ac:dyDescent="0.25">
      <c r="A319" t="s">
        <v>2193</v>
      </c>
      <c r="B319" s="17">
        <v>43521</v>
      </c>
      <c r="C319" s="17">
        <v>29253</v>
      </c>
      <c r="D319" s="21">
        <v>45</v>
      </c>
      <c r="E319" s="12" t="str">
        <f t="shared" si="29"/>
        <v>[40-50 [ ans</v>
      </c>
      <c r="F319" s="3" t="s">
        <v>54</v>
      </c>
      <c r="G319" s="3" t="s">
        <v>40</v>
      </c>
      <c r="H319" s="4"/>
      <c r="I319" s="4"/>
      <c r="J319" s="3" t="s">
        <v>199</v>
      </c>
      <c r="K319" s="3" t="s">
        <v>410</v>
      </c>
      <c r="L319" s="3" t="s">
        <v>6047</v>
      </c>
      <c r="M319" s="3" t="s">
        <v>51</v>
      </c>
      <c r="N319" s="3" t="s">
        <v>6062</v>
      </c>
      <c r="O319" s="3" t="s">
        <v>411</v>
      </c>
      <c r="P319" s="3" t="s">
        <v>271</v>
      </c>
      <c r="Q319" s="3" t="s">
        <v>6033</v>
      </c>
      <c r="R319" s="3" t="s">
        <v>5596</v>
      </c>
      <c r="S319" s="3" t="s">
        <v>5597</v>
      </c>
      <c r="T319" s="3" t="s">
        <v>45</v>
      </c>
      <c r="U319" s="3" t="s">
        <v>84</v>
      </c>
      <c r="V319" s="3" t="s">
        <v>6057</v>
      </c>
      <c r="W319" s="3" t="s">
        <v>46</v>
      </c>
      <c r="X319" s="17">
        <v>42431</v>
      </c>
      <c r="Y319" s="3">
        <f t="shared" si="35"/>
        <v>3</v>
      </c>
      <c r="Z319" s="3" t="str">
        <f>IF((B319-X319&lt;=365)*(B319-X319&gt;0),INT(12*(B319-X319)/365) &amp; " Mois",(YEAR(B319)-YEAR(X319)) &amp; " an (s)")</f>
        <v>3 an (s)</v>
      </c>
      <c r="AA319" s="37"/>
      <c r="AB319" s="3" t="s">
        <v>47</v>
      </c>
      <c r="AC319" s="3">
        <v>0</v>
      </c>
      <c r="AD319" s="3" t="s">
        <v>6673</v>
      </c>
      <c r="AE319" s="3" t="s">
        <v>6673</v>
      </c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</row>
    <row r="320" spans="1:54" ht="15.75" customHeight="1" x14ac:dyDescent="0.25">
      <c r="A320" t="s">
        <v>2195</v>
      </c>
      <c r="B320" s="17">
        <v>43521</v>
      </c>
      <c r="C320" s="17">
        <v>35350</v>
      </c>
      <c r="D320" s="21">
        <v>29</v>
      </c>
      <c r="E320" s="12" t="str">
        <f t="shared" si="29"/>
        <v>[20-30[ ans</v>
      </c>
      <c r="F320" s="3" t="s">
        <v>48</v>
      </c>
      <c r="G320" s="3" t="s">
        <v>40</v>
      </c>
      <c r="H320" s="4"/>
      <c r="I320" s="4"/>
      <c r="J320" s="3" t="s">
        <v>41</v>
      </c>
      <c r="K320" s="3" t="s">
        <v>79</v>
      </c>
      <c r="L320" s="3" t="s">
        <v>6048</v>
      </c>
      <c r="M320" s="3" t="s">
        <v>51</v>
      </c>
      <c r="N320" s="3" t="s">
        <v>6062</v>
      </c>
      <c r="O320" s="3" t="s">
        <v>412</v>
      </c>
      <c r="P320" s="3" t="s">
        <v>290</v>
      </c>
      <c r="Q320" s="3" t="s">
        <v>6031</v>
      </c>
      <c r="R320" s="3" t="s">
        <v>5616</v>
      </c>
      <c r="S320" s="3" t="s">
        <v>5617</v>
      </c>
      <c r="T320" s="3" t="s">
        <v>45</v>
      </c>
      <c r="U320" s="3" t="s">
        <v>39</v>
      </c>
      <c r="V320" s="3" t="s">
        <v>6053</v>
      </c>
      <c r="W320" s="3" t="s">
        <v>46</v>
      </c>
      <c r="X320" s="17">
        <v>41796</v>
      </c>
      <c r="Y320" s="3">
        <f t="shared" si="35"/>
        <v>5</v>
      </c>
      <c r="Z320" s="3" t="str">
        <f>IF((B320-X320&lt;=365)*(B320-X320&gt;0),INT(12*(B320-X320)/365) &amp; " Mois",(YEAR(B320)-YEAR(X320)) &amp; " an (s)")</f>
        <v>5 an (s)</v>
      </c>
      <c r="AA320" s="37"/>
      <c r="AB320" s="3" t="s">
        <v>47</v>
      </c>
      <c r="AC320" s="3">
        <v>0</v>
      </c>
      <c r="AD320" s="3" t="s">
        <v>6673</v>
      </c>
      <c r="AE320" s="3" t="s">
        <v>6673</v>
      </c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</row>
    <row r="321" spans="1:54" ht="15.75" customHeight="1" x14ac:dyDescent="0.25">
      <c r="A321" t="s">
        <v>2198</v>
      </c>
      <c r="B321" s="17">
        <v>43522</v>
      </c>
      <c r="C321" s="17">
        <v>34486</v>
      </c>
      <c r="D321" s="21">
        <v>31</v>
      </c>
      <c r="E321" s="12" t="str">
        <f t="shared" si="29"/>
        <v>[30-40[ ans</v>
      </c>
      <c r="F321" s="3" t="s">
        <v>48</v>
      </c>
      <c r="G321" s="3" t="s">
        <v>40</v>
      </c>
      <c r="H321" s="4"/>
      <c r="I321" s="4"/>
      <c r="J321" s="3" t="s">
        <v>41</v>
      </c>
      <c r="K321" s="3" t="s">
        <v>413</v>
      </c>
      <c r="L321" s="3" t="s">
        <v>6043</v>
      </c>
      <c r="M321" s="3" t="s">
        <v>51</v>
      </c>
      <c r="N321" s="3" t="s">
        <v>6062</v>
      </c>
      <c r="O321" s="3" t="s">
        <v>244</v>
      </c>
      <c r="P321" s="3" t="s">
        <v>139</v>
      </c>
      <c r="Q321" s="3" t="s">
        <v>6033</v>
      </c>
      <c r="R321" s="3" t="s">
        <v>5622</v>
      </c>
      <c r="S321" s="3" t="s">
        <v>5623</v>
      </c>
      <c r="T321" s="3" t="s">
        <v>45</v>
      </c>
      <c r="U321" s="3" t="s">
        <v>58</v>
      </c>
      <c r="V321" s="3" t="s">
        <v>6055</v>
      </c>
      <c r="W321" s="3" t="s">
        <v>62</v>
      </c>
      <c r="X321" s="19"/>
      <c r="Y321" s="19"/>
      <c r="Z321" s="19"/>
      <c r="AA321" s="37"/>
      <c r="AB321" s="3" t="s">
        <v>47</v>
      </c>
      <c r="AC321" s="3">
        <v>0</v>
      </c>
      <c r="AD321" s="3" t="s">
        <v>6673</v>
      </c>
      <c r="AE321" s="3" t="s">
        <v>6673</v>
      </c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</row>
    <row r="322" spans="1:54" ht="15.75" customHeight="1" x14ac:dyDescent="0.25">
      <c r="A322" t="s">
        <v>2200</v>
      </c>
      <c r="B322" s="17">
        <v>43523</v>
      </c>
      <c r="C322" s="17">
        <v>31985</v>
      </c>
      <c r="D322" s="21">
        <v>38</v>
      </c>
      <c r="E322" s="12" t="str">
        <f t="shared" si="29"/>
        <v>[30-40[ ans</v>
      </c>
      <c r="F322" s="3" t="s">
        <v>269</v>
      </c>
      <c r="G322" s="3" t="s">
        <v>40</v>
      </c>
      <c r="H322" s="4"/>
      <c r="I322" s="4"/>
      <c r="J322" s="3" t="s">
        <v>41</v>
      </c>
      <c r="K322" s="3" t="s">
        <v>134</v>
      </c>
      <c r="L322" s="3" t="s">
        <v>6049</v>
      </c>
      <c r="M322" s="3" t="s">
        <v>51</v>
      </c>
      <c r="N322" s="3" t="s">
        <v>6062</v>
      </c>
      <c r="O322" s="3" t="s">
        <v>70</v>
      </c>
      <c r="P322" s="3" t="s">
        <v>5502</v>
      </c>
      <c r="Q322" s="3" t="s">
        <v>6035</v>
      </c>
      <c r="R322" s="3" t="s">
        <v>5572</v>
      </c>
      <c r="S322" s="3" t="s">
        <v>5573</v>
      </c>
      <c r="T322" s="3" t="s">
        <v>45</v>
      </c>
      <c r="U322" s="3" t="s">
        <v>84</v>
      </c>
      <c r="V322" s="3" t="s">
        <v>6057</v>
      </c>
      <c r="W322" s="3" t="s">
        <v>62</v>
      </c>
      <c r="X322" s="19"/>
      <c r="Y322" s="19"/>
      <c r="Z322" s="19"/>
      <c r="AA322" s="37"/>
      <c r="AB322" s="3" t="s">
        <v>47</v>
      </c>
      <c r="AC322" s="3">
        <v>0</v>
      </c>
      <c r="AD322" s="3" t="s">
        <v>6673</v>
      </c>
      <c r="AE322" s="3" t="s">
        <v>6673</v>
      </c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</row>
    <row r="323" spans="1:54" ht="15.75" customHeight="1" x14ac:dyDescent="0.25">
      <c r="A323" t="s">
        <v>2202</v>
      </c>
      <c r="B323" s="17">
        <v>43523</v>
      </c>
      <c r="C323" s="17">
        <v>31182</v>
      </c>
      <c r="D323" s="21">
        <v>40</v>
      </c>
      <c r="E323" s="12" t="str">
        <f t="shared" ref="E323:E386" si="36">IF(D323&lt;20," &lt; 20 ans", IF(D323&lt;30,"[20-30[ ans",IF(D323&lt;40,"[30-40[ ans",IF(D323&lt;50,"[40-50 [ ans",IF(D323&lt;60, "[50-60 [ ans","&gt; 60 ans")))))</f>
        <v>[40-50 [ ans</v>
      </c>
      <c r="F323" s="3" t="s">
        <v>54</v>
      </c>
      <c r="G323" s="3" t="s">
        <v>40</v>
      </c>
      <c r="H323" s="4"/>
      <c r="I323" s="4"/>
      <c r="J323" s="3" t="s">
        <v>41</v>
      </c>
      <c r="K323" s="3" t="s">
        <v>414</v>
      </c>
      <c r="L323" s="3" t="s">
        <v>6043</v>
      </c>
      <c r="M323" s="3" t="s">
        <v>121</v>
      </c>
      <c r="N323" s="3" t="s">
        <v>6062</v>
      </c>
      <c r="O323" s="3" t="s">
        <v>149</v>
      </c>
      <c r="P323" s="3" t="s">
        <v>554</v>
      </c>
      <c r="Q323" s="3" t="s">
        <v>6032</v>
      </c>
      <c r="R323" s="3" t="s">
        <v>5576</v>
      </c>
      <c r="S323" s="3" t="s">
        <v>5577</v>
      </c>
      <c r="T323" s="3" t="s">
        <v>45</v>
      </c>
      <c r="U323" s="3" t="s">
        <v>84</v>
      </c>
      <c r="V323" s="3" t="s">
        <v>6057</v>
      </c>
      <c r="W323" s="3" t="s">
        <v>46</v>
      </c>
      <c r="X323" s="17">
        <v>41333</v>
      </c>
      <c r="Y323" s="3">
        <f>IF((B323-X323&lt;=365)*(B323-X323&gt;0),0,(YEAR(B323)-YEAR(X323)))</f>
        <v>6</v>
      </c>
      <c r="Z323" s="3" t="str">
        <f>IF((B323-X323&lt;=365)*(B323-X323&gt;0),INT(12*(B323-X323)/365) &amp; " Mois",(YEAR(B323)-YEAR(X323)) &amp; " an (s)")</f>
        <v>6 an (s)</v>
      </c>
      <c r="AA323" s="37"/>
      <c r="AB323" s="3" t="s">
        <v>47</v>
      </c>
      <c r="AC323" s="3">
        <v>0</v>
      </c>
      <c r="AD323" s="3" t="s">
        <v>6673</v>
      </c>
      <c r="AE323" s="3" t="s">
        <v>6673</v>
      </c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</row>
    <row r="324" spans="1:54" ht="15.75" customHeight="1" x14ac:dyDescent="0.25">
      <c r="A324" t="s">
        <v>2204</v>
      </c>
      <c r="B324" s="17">
        <v>43523</v>
      </c>
      <c r="C324" s="17">
        <v>34404</v>
      </c>
      <c r="D324" s="21">
        <v>31</v>
      </c>
      <c r="E324" s="12" t="str">
        <f t="shared" si="36"/>
        <v>[30-40[ ans</v>
      </c>
      <c r="F324" s="3" t="s">
        <v>54</v>
      </c>
      <c r="G324" s="3" t="s">
        <v>40</v>
      </c>
      <c r="H324" s="4"/>
      <c r="I324" s="3">
        <v>75</v>
      </c>
      <c r="J324" s="3" t="s">
        <v>41</v>
      </c>
      <c r="K324" s="3" t="s">
        <v>413</v>
      </c>
      <c r="L324" s="3" t="s">
        <v>6043</v>
      </c>
      <c r="M324" s="3" t="s">
        <v>43</v>
      </c>
      <c r="N324" s="3" t="s">
        <v>6062</v>
      </c>
      <c r="O324" s="3" t="s">
        <v>271</v>
      </c>
      <c r="P324" s="3" t="s">
        <v>271</v>
      </c>
      <c r="Q324" s="3" t="s">
        <v>6033</v>
      </c>
      <c r="R324" s="3" t="s">
        <v>5596</v>
      </c>
      <c r="S324" s="3" t="s">
        <v>5597</v>
      </c>
      <c r="T324" s="3" t="s">
        <v>45</v>
      </c>
      <c r="U324" s="3" t="s">
        <v>39</v>
      </c>
      <c r="V324" s="3" t="s">
        <v>6053</v>
      </c>
      <c r="W324" s="3" t="s">
        <v>62</v>
      </c>
      <c r="X324" s="19"/>
      <c r="Y324" s="19"/>
      <c r="Z324" s="19"/>
      <c r="AA324" s="37"/>
      <c r="AB324" s="3" t="s">
        <v>47</v>
      </c>
      <c r="AC324" s="3">
        <v>0</v>
      </c>
      <c r="AD324" s="3" t="s">
        <v>6673</v>
      </c>
      <c r="AE324" s="3" t="s">
        <v>6673</v>
      </c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</row>
    <row r="325" spans="1:54" ht="15.75" customHeight="1" x14ac:dyDescent="0.25">
      <c r="A325" t="s">
        <v>2207</v>
      </c>
      <c r="B325" s="17">
        <v>43523</v>
      </c>
      <c r="C325" s="17">
        <v>36057</v>
      </c>
      <c r="D325" s="21">
        <v>27</v>
      </c>
      <c r="E325" s="12" t="str">
        <f t="shared" si="36"/>
        <v>[20-30[ ans</v>
      </c>
      <c r="F325" s="3" t="s">
        <v>54</v>
      </c>
      <c r="G325" s="3" t="s">
        <v>40</v>
      </c>
      <c r="H325" s="4"/>
      <c r="I325" s="4"/>
      <c r="J325" s="3" t="s">
        <v>41</v>
      </c>
      <c r="K325" s="3" t="s">
        <v>413</v>
      </c>
      <c r="L325" s="3" t="s">
        <v>6043</v>
      </c>
      <c r="M325" s="3" t="s">
        <v>43</v>
      </c>
      <c r="N325" s="3" t="s">
        <v>6062</v>
      </c>
      <c r="O325" s="3" t="s">
        <v>271</v>
      </c>
      <c r="P325" s="3" t="s">
        <v>271</v>
      </c>
      <c r="Q325" s="3" t="s">
        <v>6033</v>
      </c>
      <c r="R325" s="3" t="s">
        <v>5596</v>
      </c>
      <c r="S325" s="3" t="s">
        <v>5597</v>
      </c>
      <c r="T325" s="3" t="s">
        <v>45</v>
      </c>
      <c r="U325" s="3" t="s">
        <v>58</v>
      </c>
      <c r="V325" s="3" t="s">
        <v>6055</v>
      </c>
      <c r="W325" s="3" t="s">
        <v>62</v>
      </c>
      <c r="X325" s="19"/>
      <c r="Y325" s="19"/>
      <c r="Z325" s="19"/>
      <c r="AA325" s="37"/>
      <c r="AB325" s="3" t="s">
        <v>47</v>
      </c>
      <c r="AC325" s="3">
        <v>0</v>
      </c>
      <c r="AD325" s="3" t="s">
        <v>6673</v>
      </c>
      <c r="AE325" s="3" t="s">
        <v>6673</v>
      </c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</row>
    <row r="326" spans="1:54" ht="15.75" customHeight="1" x14ac:dyDescent="0.25">
      <c r="A326" t="s">
        <v>2209</v>
      </c>
      <c r="B326" s="17">
        <v>43523</v>
      </c>
      <c r="C326" s="17">
        <v>34098</v>
      </c>
      <c r="D326" s="21">
        <v>32</v>
      </c>
      <c r="E326" s="12" t="str">
        <f t="shared" si="36"/>
        <v>[30-40[ ans</v>
      </c>
      <c r="F326" s="3" t="s">
        <v>269</v>
      </c>
      <c r="G326" s="3" t="s">
        <v>40</v>
      </c>
      <c r="H326" s="4"/>
      <c r="I326" s="4"/>
      <c r="J326" s="3" t="s">
        <v>41</v>
      </c>
      <c r="K326" s="3" t="s">
        <v>108</v>
      </c>
      <c r="L326" s="3" t="s">
        <v>6045</v>
      </c>
      <c r="M326" s="3" t="s">
        <v>51</v>
      </c>
      <c r="N326" s="3" t="s">
        <v>6062</v>
      </c>
      <c r="O326" s="3" t="s">
        <v>64</v>
      </c>
      <c r="P326" s="3" t="s">
        <v>6786</v>
      </c>
      <c r="Q326" s="3" t="s">
        <v>6787</v>
      </c>
      <c r="R326" s="3"/>
      <c r="S326" s="3"/>
      <c r="T326" s="3" t="s">
        <v>45</v>
      </c>
      <c r="U326" s="3" t="s">
        <v>84</v>
      </c>
      <c r="V326" s="3" t="s">
        <v>6057</v>
      </c>
      <c r="W326" s="3" t="s">
        <v>62</v>
      </c>
      <c r="X326" s="19"/>
      <c r="Y326" s="19"/>
      <c r="Z326" s="19"/>
      <c r="AA326" s="37"/>
      <c r="AB326" s="3" t="s">
        <v>47</v>
      </c>
      <c r="AC326" s="3">
        <v>0</v>
      </c>
      <c r="AD326" s="3" t="s">
        <v>6673</v>
      </c>
      <c r="AE326" s="3" t="s">
        <v>6673</v>
      </c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</row>
    <row r="327" spans="1:54" ht="15.75" customHeight="1" x14ac:dyDescent="0.25">
      <c r="A327" t="s">
        <v>2211</v>
      </c>
      <c r="B327" s="17">
        <v>43524</v>
      </c>
      <c r="C327" s="17">
        <v>32437</v>
      </c>
      <c r="D327" s="21">
        <v>37</v>
      </c>
      <c r="E327" s="12" t="str">
        <f t="shared" si="36"/>
        <v>[30-40[ ans</v>
      </c>
      <c r="F327" s="3" t="s">
        <v>48</v>
      </c>
      <c r="G327" s="3" t="s">
        <v>40</v>
      </c>
      <c r="H327" s="4"/>
      <c r="I327" s="4"/>
      <c r="J327" s="3" t="s">
        <v>41</v>
      </c>
      <c r="K327" s="3" t="s">
        <v>79</v>
      </c>
      <c r="L327" s="3" t="s">
        <v>6048</v>
      </c>
      <c r="M327" s="3" t="s">
        <v>60</v>
      </c>
      <c r="N327" s="3" t="s">
        <v>6062</v>
      </c>
      <c r="O327" s="3" t="s">
        <v>67</v>
      </c>
      <c r="P327" s="3" t="s">
        <v>5502</v>
      </c>
      <c r="Q327" s="3" t="s">
        <v>6035</v>
      </c>
      <c r="R327" s="3" t="s">
        <v>5572</v>
      </c>
      <c r="S327" s="3" t="s">
        <v>5573</v>
      </c>
      <c r="T327" s="3" t="s">
        <v>45</v>
      </c>
      <c r="U327" s="3" t="s">
        <v>39</v>
      </c>
      <c r="V327" s="3" t="s">
        <v>6053</v>
      </c>
      <c r="W327" s="3" t="s">
        <v>62</v>
      </c>
      <c r="X327" s="19"/>
      <c r="Y327" s="19"/>
      <c r="Z327" s="19"/>
      <c r="AA327" s="37"/>
      <c r="AB327" s="3" t="s">
        <v>47</v>
      </c>
      <c r="AC327" s="3">
        <v>0</v>
      </c>
      <c r="AD327" s="3" t="s">
        <v>6673</v>
      </c>
      <c r="AE327" s="3" t="s">
        <v>6673</v>
      </c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</row>
    <row r="328" spans="1:54" ht="15.75" customHeight="1" x14ac:dyDescent="0.25">
      <c r="A328" t="s">
        <v>2213</v>
      </c>
      <c r="B328" s="17">
        <v>43524</v>
      </c>
      <c r="C328" s="17">
        <v>22937</v>
      </c>
      <c r="D328" s="21">
        <v>63</v>
      </c>
      <c r="E328" s="12" t="str">
        <f t="shared" si="36"/>
        <v>&gt; 60 ans</v>
      </c>
      <c r="F328" s="3" t="s">
        <v>54</v>
      </c>
      <c r="G328" s="3" t="s">
        <v>40</v>
      </c>
      <c r="H328" s="4"/>
      <c r="I328" s="4"/>
      <c r="J328" s="3" t="s">
        <v>49</v>
      </c>
      <c r="K328" s="3" t="s">
        <v>145</v>
      </c>
      <c r="L328" s="3" t="s">
        <v>6047</v>
      </c>
      <c r="M328" s="3" t="s">
        <v>51</v>
      </c>
      <c r="N328" s="3" t="s">
        <v>6062</v>
      </c>
      <c r="O328" s="3" t="s">
        <v>278</v>
      </c>
      <c r="P328" s="3" t="s">
        <v>169</v>
      </c>
      <c r="Q328" s="3" t="s">
        <v>6034</v>
      </c>
      <c r="R328" s="3" t="s">
        <v>5624</v>
      </c>
      <c r="S328" s="3" t="s">
        <v>5625</v>
      </c>
      <c r="T328" s="3" t="s">
        <v>45</v>
      </c>
      <c r="U328" s="3" t="s">
        <v>58</v>
      </c>
      <c r="V328" s="3" t="s">
        <v>6055</v>
      </c>
      <c r="W328" s="3" t="s">
        <v>62</v>
      </c>
      <c r="X328" s="19"/>
      <c r="Y328" s="19"/>
      <c r="Z328" s="19"/>
      <c r="AA328" s="37"/>
      <c r="AB328" s="3" t="s">
        <v>47</v>
      </c>
      <c r="AC328" s="3">
        <v>0</v>
      </c>
      <c r="AD328" s="3" t="s">
        <v>6673</v>
      </c>
      <c r="AE328" s="3" t="s">
        <v>6673</v>
      </c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</row>
    <row r="329" spans="1:54" ht="15.75" customHeight="1" x14ac:dyDescent="0.25">
      <c r="A329" t="s">
        <v>2216</v>
      </c>
      <c r="B329" s="17">
        <v>43524</v>
      </c>
      <c r="C329" s="17">
        <v>22705</v>
      </c>
      <c r="D329" s="21">
        <v>63</v>
      </c>
      <c r="E329" s="12" t="str">
        <f t="shared" si="36"/>
        <v>&gt; 60 ans</v>
      </c>
      <c r="F329" s="3" t="s">
        <v>54</v>
      </c>
      <c r="G329" s="3" t="s">
        <v>40</v>
      </c>
      <c r="H329" s="3">
        <v>173</v>
      </c>
      <c r="I329" s="3">
        <v>84</v>
      </c>
      <c r="J329" s="3" t="s">
        <v>49</v>
      </c>
      <c r="K329" s="3" t="s">
        <v>98</v>
      </c>
      <c r="L329" s="3" t="s">
        <v>6043</v>
      </c>
      <c r="M329" s="3" t="s">
        <v>51</v>
      </c>
      <c r="N329" s="3" t="s">
        <v>6062</v>
      </c>
      <c r="O329" s="3" t="s">
        <v>83</v>
      </c>
      <c r="P329" s="3" t="s">
        <v>83</v>
      </c>
      <c r="Q329" s="3" t="s">
        <v>6035</v>
      </c>
      <c r="R329" s="3" t="s">
        <v>5598</v>
      </c>
      <c r="S329" s="3" t="s">
        <v>5599</v>
      </c>
      <c r="T329" s="3" t="s">
        <v>45</v>
      </c>
      <c r="U329" s="3" t="s">
        <v>39</v>
      </c>
      <c r="V329" s="3" t="s">
        <v>6053</v>
      </c>
      <c r="W329" s="3" t="s">
        <v>46</v>
      </c>
      <c r="X329" s="17">
        <v>41436</v>
      </c>
      <c r="Y329" s="3">
        <f>IF((B329-X329&lt;=365)*(B329-X329&gt;0),0,(YEAR(B329)-YEAR(X329)))</f>
        <v>6</v>
      </c>
      <c r="Z329" s="3" t="str">
        <f>IF((B329-X329&lt;=365)*(B329-X329&gt;0),INT(12*(B329-X329)/365) &amp; " Mois",(YEAR(B329)-YEAR(X329)) &amp; " an (s)")</f>
        <v>6 an (s)</v>
      </c>
      <c r="AA329" s="37"/>
      <c r="AB329" s="3" t="s">
        <v>47</v>
      </c>
      <c r="AC329" s="3">
        <v>0</v>
      </c>
      <c r="AD329" s="3" t="s">
        <v>6673</v>
      </c>
      <c r="AE329" s="3" t="s">
        <v>6673</v>
      </c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</row>
    <row r="330" spans="1:54" ht="15.75" customHeight="1" x14ac:dyDescent="0.25">
      <c r="A330" t="s">
        <v>2218</v>
      </c>
      <c r="B330" s="17">
        <v>43524</v>
      </c>
      <c r="C330" s="17">
        <v>29271</v>
      </c>
      <c r="D330" s="21">
        <v>45</v>
      </c>
      <c r="E330" s="12" t="str">
        <f t="shared" si="36"/>
        <v>[40-50 [ ans</v>
      </c>
      <c r="F330" s="3" t="s">
        <v>269</v>
      </c>
      <c r="G330" s="3" t="s">
        <v>40</v>
      </c>
      <c r="H330" s="4"/>
      <c r="I330" s="3">
        <v>59</v>
      </c>
      <c r="J330" s="3" t="s">
        <v>49</v>
      </c>
      <c r="K330" s="3" t="s">
        <v>415</v>
      </c>
      <c r="L330" s="3" t="s">
        <v>6048</v>
      </c>
      <c r="M330" s="3" t="s">
        <v>51</v>
      </c>
      <c r="N330" s="3" t="s">
        <v>6062</v>
      </c>
      <c r="O330" s="3" t="s">
        <v>81</v>
      </c>
      <c r="P330" s="3" t="s">
        <v>5502</v>
      </c>
      <c r="Q330" s="3" t="s">
        <v>6035</v>
      </c>
      <c r="R330" s="3" t="s">
        <v>5572</v>
      </c>
      <c r="S330" s="3" t="s">
        <v>5573</v>
      </c>
      <c r="T330" s="3" t="s">
        <v>45</v>
      </c>
      <c r="U330" s="3" t="s">
        <v>58</v>
      </c>
      <c r="V330" s="3" t="s">
        <v>6055</v>
      </c>
      <c r="W330" s="3" t="s">
        <v>62</v>
      </c>
      <c r="X330" s="19"/>
      <c r="Y330" s="19"/>
      <c r="Z330" s="19"/>
      <c r="AA330" s="37"/>
      <c r="AB330" s="3" t="s">
        <v>47</v>
      </c>
      <c r="AC330" s="3">
        <v>0</v>
      </c>
      <c r="AD330" s="3" t="s">
        <v>6673</v>
      </c>
      <c r="AE330" s="3" t="s">
        <v>6673</v>
      </c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</row>
    <row r="331" spans="1:54" ht="15.75" customHeight="1" x14ac:dyDescent="0.25">
      <c r="A331" t="s">
        <v>2220</v>
      </c>
      <c r="B331" s="17">
        <v>43524</v>
      </c>
      <c r="C331" s="17">
        <v>29453</v>
      </c>
      <c r="D331" s="21">
        <v>45</v>
      </c>
      <c r="E331" s="12" t="str">
        <f t="shared" si="36"/>
        <v>[40-50 [ ans</v>
      </c>
      <c r="F331" s="3" t="s">
        <v>54</v>
      </c>
      <c r="G331" s="3" t="s">
        <v>40</v>
      </c>
      <c r="H331" s="4"/>
      <c r="I331" s="3">
        <v>115</v>
      </c>
      <c r="J331" s="3" t="s">
        <v>41</v>
      </c>
      <c r="K331" s="3" t="s">
        <v>56</v>
      </c>
      <c r="L331" s="3" t="s">
        <v>6045</v>
      </c>
      <c r="M331" s="3" t="s">
        <v>51</v>
      </c>
      <c r="N331" s="3" t="s">
        <v>6062</v>
      </c>
      <c r="O331" s="3" t="s">
        <v>81</v>
      </c>
      <c r="P331" s="3" t="s">
        <v>5502</v>
      </c>
      <c r="Q331" s="3" t="s">
        <v>6035</v>
      </c>
      <c r="R331" s="3" t="s">
        <v>5572</v>
      </c>
      <c r="S331" s="3" t="s">
        <v>5573</v>
      </c>
      <c r="T331" s="3" t="s">
        <v>45</v>
      </c>
      <c r="U331" s="3" t="s">
        <v>58</v>
      </c>
      <c r="V331" s="3" t="s">
        <v>6055</v>
      </c>
      <c r="W331" s="3" t="s">
        <v>46</v>
      </c>
      <c r="X331" s="17">
        <v>41640</v>
      </c>
      <c r="Y331" s="3">
        <f>IF((B331-X331&lt;=365)*(B331-X331&gt;0),0,(YEAR(B331)-YEAR(X331)))</f>
        <v>5</v>
      </c>
      <c r="Z331" s="3" t="str">
        <f>IF((B331-X331&lt;=365)*(B331-X331&gt;0),INT(12*(B331-X331)/365) &amp; " Mois",(YEAR(B331)-YEAR(X331)) &amp; " an (s)")</f>
        <v>5 an (s)</v>
      </c>
      <c r="AA331" s="37"/>
      <c r="AB331" s="3" t="s">
        <v>47</v>
      </c>
      <c r="AC331" s="3">
        <v>0</v>
      </c>
      <c r="AD331" s="3" t="s">
        <v>6673</v>
      </c>
      <c r="AE331" s="3" t="s">
        <v>6673</v>
      </c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</row>
    <row r="332" spans="1:54" ht="15.75" customHeight="1" x14ac:dyDescent="0.25">
      <c r="A332" t="s">
        <v>2222</v>
      </c>
      <c r="B332" s="17">
        <v>43524</v>
      </c>
      <c r="C332" s="17">
        <v>36864</v>
      </c>
      <c r="D332" s="21">
        <v>25</v>
      </c>
      <c r="E332" s="12" t="str">
        <f t="shared" si="36"/>
        <v>[20-30[ ans</v>
      </c>
      <c r="F332" s="3" t="s">
        <v>48</v>
      </c>
      <c r="G332" s="3" t="s">
        <v>40</v>
      </c>
      <c r="H332" s="4"/>
      <c r="I332" s="4"/>
      <c r="J332" s="3" t="s">
        <v>41</v>
      </c>
      <c r="K332" s="3" t="s">
        <v>101</v>
      </c>
      <c r="L332" s="3" t="s">
        <v>286</v>
      </c>
      <c r="M332" s="3" t="s">
        <v>60</v>
      </c>
      <c r="N332" s="3" t="s">
        <v>6062</v>
      </c>
      <c r="O332" s="3" t="s">
        <v>194</v>
      </c>
      <c r="P332" s="3" t="s">
        <v>194</v>
      </c>
      <c r="Q332" s="3" t="s">
        <v>6035</v>
      </c>
      <c r="R332" s="3" t="s">
        <v>5608</v>
      </c>
      <c r="S332" s="3" t="s">
        <v>5609</v>
      </c>
      <c r="T332" s="3" t="s">
        <v>45</v>
      </c>
      <c r="U332" s="3" t="s">
        <v>58</v>
      </c>
      <c r="V332" s="3" t="s">
        <v>6055</v>
      </c>
      <c r="W332" s="3" t="s">
        <v>62</v>
      </c>
      <c r="X332" s="19"/>
      <c r="Y332" s="19"/>
      <c r="Z332" s="19"/>
      <c r="AA332" s="37"/>
      <c r="AB332" s="3" t="s">
        <v>47</v>
      </c>
      <c r="AC332" s="3">
        <v>0</v>
      </c>
      <c r="AD332" s="3" t="s">
        <v>6673</v>
      </c>
      <c r="AE332" s="3" t="s">
        <v>6673</v>
      </c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</row>
    <row r="333" spans="1:54" ht="15.75" customHeight="1" x14ac:dyDescent="0.25">
      <c r="A333" t="s">
        <v>2225</v>
      </c>
      <c r="B333" s="17">
        <v>43524</v>
      </c>
      <c r="C333" s="17">
        <v>31227</v>
      </c>
      <c r="D333" s="21">
        <v>40</v>
      </c>
      <c r="E333" s="12" t="str">
        <f t="shared" si="36"/>
        <v>[40-50 [ ans</v>
      </c>
      <c r="F333" s="3" t="s">
        <v>48</v>
      </c>
      <c r="G333" s="3" t="s">
        <v>40</v>
      </c>
      <c r="H333" s="4"/>
      <c r="I333" s="4"/>
      <c r="J333" s="3" t="s">
        <v>41</v>
      </c>
      <c r="K333" s="3" t="s">
        <v>416</v>
      </c>
      <c r="L333" s="3" t="s">
        <v>6043</v>
      </c>
      <c r="M333" s="3" t="s">
        <v>51</v>
      </c>
      <c r="N333" s="3" t="s">
        <v>6062</v>
      </c>
      <c r="O333" s="3" t="s">
        <v>417</v>
      </c>
      <c r="P333" s="3" t="s">
        <v>1117</v>
      </c>
      <c r="Q333" s="3" t="s">
        <v>6035</v>
      </c>
      <c r="R333" s="3" t="s">
        <v>5758</v>
      </c>
      <c r="S333" s="3" t="s">
        <v>5759</v>
      </c>
      <c r="T333" s="3" t="s">
        <v>45</v>
      </c>
      <c r="U333" s="3" t="s">
        <v>58</v>
      </c>
      <c r="V333" s="3" t="s">
        <v>6055</v>
      </c>
      <c r="W333" s="3" t="s">
        <v>46</v>
      </c>
      <c r="X333" s="17">
        <v>41676</v>
      </c>
      <c r="Y333" s="3">
        <f>IF((B333-X333&lt;=365)*(B333-X333&gt;0),0,(YEAR(B333)-YEAR(X333)))</f>
        <v>5</v>
      </c>
      <c r="Z333" s="3" t="str">
        <f>IF((B333-X333&lt;=365)*(B333-X333&gt;0),INT(12*(B333-X333)/365) &amp; " Mois",(YEAR(B333)-YEAR(X333)) &amp; " an (s)")</f>
        <v>5 an (s)</v>
      </c>
      <c r="AA333" s="37"/>
      <c r="AB333" s="3" t="s">
        <v>47</v>
      </c>
      <c r="AC333" s="3">
        <v>0</v>
      </c>
      <c r="AD333" s="3" t="s">
        <v>6673</v>
      </c>
      <c r="AE333" s="3" t="s">
        <v>6673</v>
      </c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</row>
    <row r="334" spans="1:54" ht="15.75" customHeight="1" x14ac:dyDescent="0.25">
      <c r="A334" t="s">
        <v>2228</v>
      </c>
      <c r="B334" s="17">
        <v>43524</v>
      </c>
      <c r="C334" s="17">
        <v>32178</v>
      </c>
      <c r="D334" s="21">
        <v>37</v>
      </c>
      <c r="E334" s="12" t="str">
        <f t="shared" si="36"/>
        <v>[30-40[ ans</v>
      </c>
      <c r="F334" s="3" t="s">
        <v>48</v>
      </c>
      <c r="G334" s="3" t="s">
        <v>40</v>
      </c>
      <c r="H334" s="4"/>
      <c r="I334" s="4"/>
      <c r="J334" s="3" t="s">
        <v>41</v>
      </c>
      <c r="K334" s="3" t="s">
        <v>250</v>
      </c>
      <c r="L334" s="3" t="s">
        <v>6048</v>
      </c>
      <c r="M334" s="3" t="s">
        <v>51</v>
      </c>
      <c r="N334" s="3" t="s">
        <v>6062</v>
      </c>
      <c r="O334" s="3" t="s">
        <v>418</v>
      </c>
      <c r="P334" s="3" t="s">
        <v>1117</v>
      </c>
      <c r="Q334" s="3" t="s">
        <v>6035</v>
      </c>
      <c r="R334" s="3" t="s">
        <v>5758</v>
      </c>
      <c r="S334" s="3" t="s">
        <v>5759</v>
      </c>
      <c r="T334" s="3" t="s">
        <v>45</v>
      </c>
      <c r="U334" s="3" t="s">
        <v>58</v>
      </c>
      <c r="V334" s="3" t="s">
        <v>6055</v>
      </c>
      <c r="W334" s="3" t="s">
        <v>62</v>
      </c>
      <c r="X334" s="19"/>
      <c r="Y334" s="19"/>
      <c r="Z334" s="19"/>
      <c r="AA334" s="37"/>
      <c r="AB334" s="3" t="s">
        <v>47</v>
      </c>
      <c r="AC334" s="3">
        <v>0</v>
      </c>
      <c r="AD334" s="3" t="s">
        <v>6673</v>
      </c>
      <c r="AE334" s="3" t="s">
        <v>6673</v>
      </c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</row>
    <row r="335" spans="1:54" ht="15.75" customHeight="1" x14ac:dyDescent="0.25">
      <c r="A335" t="s">
        <v>2230</v>
      </c>
      <c r="B335" s="17">
        <v>43524</v>
      </c>
      <c r="C335" s="17">
        <v>33642</v>
      </c>
      <c r="D335" s="21">
        <v>33</v>
      </c>
      <c r="E335" s="12" t="str">
        <f t="shared" si="36"/>
        <v>[30-40[ ans</v>
      </c>
      <c r="F335" s="3" t="s">
        <v>54</v>
      </c>
      <c r="G335" s="3" t="s">
        <v>40</v>
      </c>
      <c r="H335" s="4"/>
      <c r="I335" s="4"/>
      <c r="J335" s="3" t="s">
        <v>41</v>
      </c>
      <c r="K335" s="3" t="s">
        <v>419</v>
      </c>
      <c r="L335" s="3" t="s">
        <v>6047</v>
      </c>
      <c r="M335" s="3" t="s">
        <v>51</v>
      </c>
      <c r="N335" s="3" t="s">
        <v>6062</v>
      </c>
      <c r="O335" s="3" t="s">
        <v>420</v>
      </c>
      <c r="P335" s="3" t="s">
        <v>420</v>
      </c>
      <c r="Q335" s="3" t="s">
        <v>6033</v>
      </c>
      <c r="R335" s="3" t="s">
        <v>6011</v>
      </c>
      <c r="S335" s="3" t="s">
        <v>6012</v>
      </c>
      <c r="T335" s="3" t="s">
        <v>45</v>
      </c>
      <c r="U335" s="3" t="s">
        <v>58</v>
      </c>
      <c r="V335" s="3" t="s">
        <v>6055</v>
      </c>
      <c r="W335" s="3" t="s">
        <v>62</v>
      </c>
      <c r="X335" s="19"/>
      <c r="Y335" s="19"/>
      <c r="Z335" s="19"/>
      <c r="AA335" s="37"/>
      <c r="AB335" s="3" t="s">
        <v>47</v>
      </c>
      <c r="AC335" s="3">
        <v>0</v>
      </c>
      <c r="AD335" s="3" t="s">
        <v>6673</v>
      </c>
      <c r="AE335" s="3" t="s">
        <v>6673</v>
      </c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</row>
    <row r="336" spans="1:54" ht="15.75" customHeight="1" x14ac:dyDescent="0.25">
      <c r="A336" t="s">
        <v>2232</v>
      </c>
      <c r="B336" s="17">
        <v>43524</v>
      </c>
      <c r="C336" s="17">
        <v>35726</v>
      </c>
      <c r="D336" s="21">
        <v>28</v>
      </c>
      <c r="E336" s="12" t="str">
        <f t="shared" si="36"/>
        <v>[20-30[ ans</v>
      </c>
      <c r="F336" s="3" t="s">
        <v>54</v>
      </c>
      <c r="G336" s="3" t="s">
        <v>40</v>
      </c>
      <c r="H336" s="4"/>
      <c r="I336" s="4"/>
      <c r="J336" s="3" t="s">
        <v>41</v>
      </c>
      <c r="K336" s="3" t="s">
        <v>134</v>
      </c>
      <c r="L336" s="3" t="s">
        <v>6049</v>
      </c>
      <c r="M336" s="3" t="s">
        <v>51</v>
      </c>
      <c r="N336" s="3" t="s">
        <v>6062</v>
      </c>
      <c r="O336" s="3" t="s">
        <v>81</v>
      </c>
      <c r="P336" s="3" t="s">
        <v>5502</v>
      </c>
      <c r="Q336" s="3" t="s">
        <v>6035</v>
      </c>
      <c r="R336" s="3" t="s">
        <v>5572</v>
      </c>
      <c r="S336" s="3" t="s">
        <v>5573</v>
      </c>
      <c r="T336" s="3" t="s">
        <v>45</v>
      </c>
      <c r="U336" s="3" t="s">
        <v>58</v>
      </c>
      <c r="V336" s="3" t="s">
        <v>6055</v>
      </c>
      <c r="W336" s="3" t="s">
        <v>46</v>
      </c>
      <c r="X336" s="17">
        <v>43344</v>
      </c>
      <c r="Y336" s="3">
        <f>IF((B336-X336&lt;=365)*(B336-X336&gt;0),0,(YEAR(B336)-YEAR(X336)))</f>
        <v>0</v>
      </c>
      <c r="Z336" s="3" t="str">
        <f>IF((B336-X336&lt;=365)*(B336-X336&gt;0),INT(12*(B336-X336)/365) &amp; " Mois",(YEAR(B336)-YEAR(X336)) &amp; " an (s)")</f>
        <v>5 Mois</v>
      </c>
      <c r="AA336" s="37"/>
      <c r="AB336" s="3" t="s">
        <v>47</v>
      </c>
      <c r="AC336" s="3">
        <v>0</v>
      </c>
      <c r="AD336" s="3" t="s">
        <v>6673</v>
      </c>
      <c r="AE336" s="3" t="s">
        <v>6673</v>
      </c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</row>
    <row r="337" spans="1:54" ht="15.75" customHeight="1" x14ac:dyDescent="0.25">
      <c r="A337" t="s">
        <v>2235</v>
      </c>
      <c r="B337" s="17">
        <v>43524</v>
      </c>
      <c r="C337" s="17">
        <v>29993</v>
      </c>
      <c r="D337" s="21">
        <v>43</v>
      </c>
      <c r="E337" s="12" t="str">
        <f t="shared" si="36"/>
        <v>[40-50 [ ans</v>
      </c>
      <c r="F337" s="3" t="s">
        <v>54</v>
      </c>
      <c r="G337" s="3" t="s">
        <v>40</v>
      </c>
      <c r="H337" s="4"/>
      <c r="I337" s="4"/>
      <c r="J337" s="3" t="s">
        <v>421</v>
      </c>
      <c r="K337" s="3" t="s">
        <v>422</v>
      </c>
      <c r="L337" s="3" t="s">
        <v>6043</v>
      </c>
      <c r="M337" s="3" t="s">
        <v>114</v>
      </c>
      <c r="N337" s="3" t="s">
        <v>6062</v>
      </c>
      <c r="O337" s="3" t="s">
        <v>115</v>
      </c>
      <c r="P337" s="3" t="s">
        <v>115</v>
      </c>
      <c r="Q337" s="3" t="s">
        <v>6031</v>
      </c>
      <c r="R337" s="3" t="s">
        <v>5604</v>
      </c>
      <c r="S337" s="3" t="s">
        <v>5605</v>
      </c>
      <c r="T337" s="3" t="s">
        <v>45</v>
      </c>
      <c r="U337" s="3" t="s">
        <v>84</v>
      </c>
      <c r="V337" s="3" t="s">
        <v>6057</v>
      </c>
      <c r="W337" s="3" t="s">
        <v>62</v>
      </c>
      <c r="X337" s="19"/>
      <c r="Y337" s="19"/>
      <c r="Z337" s="19"/>
      <c r="AA337" s="37"/>
      <c r="AB337" s="3" t="s">
        <v>47</v>
      </c>
      <c r="AC337" s="3">
        <v>0</v>
      </c>
      <c r="AD337" s="3" t="s">
        <v>6673</v>
      </c>
      <c r="AE337" s="3" t="s">
        <v>6673</v>
      </c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</row>
    <row r="338" spans="1:54" ht="15.75" customHeight="1" x14ac:dyDescent="0.25">
      <c r="A338" t="s">
        <v>2237</v>
      </c>
      <c r="B338" s="17">
        <v>43524</v>
      </c>
      <c r="C338" s="17">
        <v>25115</v>
      </c>
      <c r="D338" s="21">
        <v>57</v>
      </c>
      <c r="E338" s="12" t="str">
        <f t="shared" si="36"/>
        <v>[50-60 [ ans</v>
      </c>
      <c r="F338" s="3" t="s">
        <v>48</v>
      </c>
      <c r="G338" s="3" t="s">
        <v>40</v>
      </c>
      <c r="H338" s="4"/>
      <c r="I338" s="4"/>
      <c r="J338" s="3" t="s">
        <v>41</v>
      </c>
      <c r="K338" s="3" t="s">
        <v>56</v>
      </c>
      <c r="L338" s="3" t="s">
        <v>6045</v>
      </c>
      <c r="M338" s="3" t="s">
        <v>114</v>
      </c>
      <c r="N338" s="3" t="s">
        <v>6062</v>
      </c>
      <c r="O338" s="3" t="s">
        <v>115</v>
      </c>
      <c r="P338" s="3" t="s">
        <v>115</v>
      </c>
      <c r="Q338" s="3" t="s">
        <v>6031</v>
      </c>
      <c r="R338" s="3" t="s">
        <v>5604</v>
      </c>
      <c r="S338" s="3" t="s">
        <v>5605</v>
      </c>
      <c r="T338" s="3" t="s">
        <v>45</v>
      </c>
      <c r="U338" s="3" t="s">
        <v>84</v>
      </c>
      <c r="V338" s="3" t="s">
        <v>6057</v>
      </c>
      <c r="W338" s="3" t="s">
        <v>46</v>
      </c>
      <c r="X338" s="17">
        <v>41671</v>
      </c>
      <c r="Y338" s="3">
        <f t="shared" ref="Y338:Y342" si="37">IF((B338-X338&lt;=365)*(B338-X338&gt;0),0,(YEAR(B338)-YEAR(X338)))</f>
        <v>5</v>
      </c>
      <c r="Z338" s="3" t="str">
        <f>IF((B338-X338&lt;=365)*(B338-X338&gt;0),INT(12*(B338-X338)/365) &amp; " Mois",(YEAR(B338)-YEAR(X338)) &amp; " an (s)")</f>
        <v>5 an (s)</v>
      </c>
      <c r="AA338" s="37"/>
      <c r="AB338" s="3" t="s">
        <v>47</v>
      </c>
      <c r="AC338" s="3">
        <v>0</v>
      </c>
      <c r="AD338" s="3" t="s">
        <v>6673</v>
      </c>
      <c r="AE338" s="3" t="s">
        <v>6673</v>
      </c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</row>
    <row r="339" spans="1:54" ht="15.75" customHeight="1" x14ac:dyDescent="0.25">
      <c r="A339" t="s">
        <v>2239</v>
      </c>
      <c r="B339" s="17">
        <v>43524</v>
      </c>
      <c r="C339" s="17">
        <v>31349</v>
      </c>
      <c r="D339" s="21">
        <v>40</v>
      </c>
      <c r="E339" s="12" t="str">
        <f t="shared" si="36"/>
        <v>[40-50 [ ans</v>
      </c>
      <c r="F339" s="3" t="s">
        <v>54</v>
      </c>
      <c r="G339" s="3" t="s">
        <v>40</v>
      </c>
      <c r="H339" s="4"/>
      <c r="I339" s="4"/>
      <c r="J339" s="3" t="s">
        <v>41</v>
      </c>
      <c r="K339" s="3" t="s">
        <v>134</v>
      </c>
      <c r="L339" s="3" t="s">
        <v>6049</v>
      </c>
      <c r="M339" s="3" t="s">
        <v>51</v>
      </c>
      <c r="N339" s="3" t="s">
        <v>6062</v>
      </c>
      <c r="O339" s="3" t="s">
        <v>81</v>
      </c>
      <c r="P339" s="3" t="s">
        <v>5502</v>
      </c>
      <c r="Q339" s="3" t="s">
        <v>6035</v>
      </c>
      <c r="R339" s="3" t="s">
        <v>5572</v>
      </c>
      <c r="S339" s="3" t="s">
        <v>5573</v>
      </c>
      <c r="T339" s="3" t="s">
        <v>45</v>
      </c>
      <c r="U339" s="3" t="s">
        <v>39</v>
      </c>
      <c r="V339" s="3" t="s">
        <v>6053</v>
      </c>
      <c r="W339" s="3" t="s">
        <v>46</v>
      </c>
      <c r="X339" s="17">
        <v>43132</v>
      </c>
      <c r="Y339" s="3">
        <f t="shared" si="37"/>
        <v>1</v>
      </c>
      <c r="Z339" s="3" t="str">
        <f>IF((B339-X339&lt;=365)*(B339-X339&gt;0),INT(12*(B339-X339)/365) &amp; " Mois",(YEAR(B339)-YEAR(X339)) &amp; " an (s)")</f>
        <v>1 an (s)</v>
      </c>
      <c r="AA339" s="37"/>
      <c r="AB339" s="3" t="s">
        <v>47</v>
      </c>
      <c r="AC339" s="3">
        <v>0</v>
      </c>
      <c r="AD339" s="3" t="s">
        <v>6673</v>
      </c>
      <c r="AE339" s="3" t="s">
        <v>6673</v>
      </c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</row>
    <row r="340" spans="1:54" ht="15.75" customHeight="1" x14ac:dyDescent="0.25">
      <c r="A340" t="s">
        <v>2241</v>
      </c>
      <c r="B340" s="17">
        <v>43524</v>
      </c>
      <c r="C340" s="17">
        <v>29355</v>
      </c>
      <c r="D340" s="21">
        <v>45</v>
      </c>
      <c r="E340" s="12" t="str">
        <f t="shared" si="36"/>
        <v>[40-50 [ ans</v>
      </c>
      <c r="F340" s="3" t="s">
        <v>54</v>
      </c>
      <c r="G340" s="3" t="s">
        <v>40</v>
      </c>
      <c r="H340" s="4"/>
      <c r="I340" s="4"/>
      <c r="J340" s="3" t="s">
        <v>41</v>
      </c>
      <c r="K340" s="3" t="s">
        <v>297</v>
      </c>
      <c r="L340" s="3" t="s">
        <v>6045</v>
      </c>
      <c r="M340" s="3" t="s">
        <v>51</v>
      </c>
      <c r="N340" s="3" t="s">
        <v>6062</v>
      </c>
      <c r="O340" s="3" t="s">
        <v>277</v>
      </c>
      <c r="P340" s="3" t="s">
        <v>274</v>
      </c>
      <c r="Q340" s="3" t="s">
        <v>6033</v>
      </c>
      <c r="R340" s="3" t="s">
        <v>5614</v>
      </c>
      <c r="S340" s="3" t="s">
        <v>5615</v>
      </c>
      <c r="T340" s="3" t="s">
        <v>45</v>
      </c>
      <c r="U340" s="3" t="s">
        <v>39</v>
      </c>
      <c r="V340" s="3" t="s">
        <v>6053</v>
      </c>
      <c r="W340" s="3" t="s">
        <v>46</v>
      </c>
      <c r="X340" s="17">
        <v>42429</v>
      </c>
      <c r="Y340" s="3">
        <f t="shared" si="37"/>
        <v>3</v>
      </c>
      <c r="Z340" s="3" t="str">
        <f>IF((B340-X340&lt;=365)*(B340-X340&gt;0),INT(12*(B340-X340)/365) &amp; " Mois",(YEAR(B340)-YEAR(X340)) &amp; " an (s)")</f>
        <v>3 an (s)</v>
      </c>
      <c r="AA340" s="37"/>
      <c r="AB340" s="3" t="s">
        <v>47</v>
      </c>
      <c r="AC340" s="3">
        <v>0</v>
      </c>
      <c r="AD340" s="3" t="s">
        <v>6673</v>
      </c>
      <c r="AE340" s="3" t="s">
        <v>6673</v>
      </c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</row>
    <row r="341" spans="1:54" ht="15.75" customHeight="1" x14ac:dyDescent="0.25">
      <c r="A341" t="s">
        <v>2243</v>
      </c>
      <c r="B341" s="17">
        <v>43524</v>
      </c>
      <c r="C341" s="17">
        <v>34043</v>
      </c>
      <c r="D341" s="21">
        <v>32</v>
      </c>
      <c r="E341" s="12" t="str">
        <f t="shared" si="36"/>
        <v>[30-40[ ans</v>
      </c>
      <c r="F341" s="3" t="s">
        <v>54</v>
      </c>
      <c r="G341" s="3" t="s">
        <v>40</v>
      </c>
      <c r="H341" s="4"/>
      <c r="I341" s="4"/>
      <c r="J341" s="3" t="s">
        <v>41</v>
      </c>
      <c r="K341" s="3" t="s">
        <v>237</v>
      </c>
      <c r="L341" s="3" t="s">
        <v>6047</v>
      </c>
      <c r="M341" s="3" t="s">
        <v>51</v>
      </c>
      <c r="N341" s="3" t="s">
        <v>6062</v>
      </c>
      <c r="O341" s="3" t="s">
        <v>423</v>
      </c>
      <c r="P341" s="3" t="s">
        <v>1117</v>
      </c>
      <c r="Q341" s="3" t="s">
        <v>6035</v>
      </c>
      <c r="R341" s="3" t="s">
        <v>5758</v>
      </c>
      <c r="S341" s="3" t="s">
        <v>5759</v>
      </c>
      <c r="T341" s="3" t="s">
        <v>45</v>
      </c>
      <c r="U341" s="3" t="s">
        <v>58</v>
      </c>
      <c r="V341" s="3" t="s">
        <v>6055</v>
      </c>
      <c r="W341" s="3" t="s">
        <v>46</v>
      </c>
      <c r="X341" s="17">
        <v>43419</v>
      </c>
      <c r="Y341" s="3">
        <f t="shared" si="37"/>
        <v>0</v>
      </c>
      <c r="Z341" s="3" t="str">
        <f>IF((B341-X341&lt;=365)*(B341-X341&gt;0),INT(12*(B341-X341)/365) &amp; " Mois",(YEAR(B341)-YEAR(X341)) &amp; " an (s)")</f>
        <v>3 Mois</v>
      </c>
      <c r="AA341" s="37"/>
      <c r="AB341" s="3" t="s">
        <v>47</v>
      </c>
      <c r="AC341" s="3">
        <v>0</v>
      </c>
      <c r="AD341" s="3" t="s">
        <v>6673</v>
      </c>
      <c r="AE341" s="3" t="s">
        <v>6673</v>
      </c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</row>
    <row r="342" spans="1:54" ht="15.75" customHeight="1" x14ac:dyDescent="0.25">
      <c r="A342" t="s">
        <v>2245</v>
      </c>
      <c r="B342" s="17">
        <v>43524</v>
      </c>
      <c r="C342" s="17">
        <v>30465</v>
      </c>
      <c r="D342" s="21">
        <v>42</v>
      </c>
      <c r="E342" s="12" t="str">
        <f t="shared" si="36"/>
        <v>[40-50 [ ans</v>
      </c>
      <c r="F342" s="3" t="s">
        <v>48</v>
      </c>
      <c r="G342" s="3" t="s">
        <v>40</v>
      </c>
      <c r="H342" s="4"/>
      <c r="I342" s="4"/>
      <c r="J342" s="3" t="s">
        <v>49</v>
      </c>
      <c r="K342" s="3" t="s">
        <v>56</v>
      </c>
      <c r="L342" s="3" t="s">
        <v>6045</v>
      </c>
      <c r="M342" s="3" t="s">
        <v>60</v>
      </c>
      <c r="N342" s="3" t="s">
        <v>6062</v>
      </c>
      <c r="O342" s="3" t="s">
        <v>424</v>
      </c>
      <c r="P342" s="3" t="s">
        <v>5502</v>
      </c>
      <c r="Q342" s="3" t="s">
        <v>6035</v>
      </c>
      <c r="R342" s="3" t="s">
        <v>5572</v>
      </c>
      <c r="S342" s="3" t="s">
        <v>5573</v>
      </c>
      <c r="T342" s="3" t="s">
        <v>45</v>
      </c>
      <c r="U342" s="3" t="s">
        <v>84</v>
      </c>
      <c r="V342" s="3" t="s">
        <v>6057</v>
      </c>
      <c r="W342" s="3" t="s">
        <v>46</v>
      </c>
      <c r="X342" s="17">
        <v>43419</v>
      </c>
      <c r="Y342" s="3">
        <f t="shared" si="37"/>
        <v>0</v>
      </c>
      <c r="Z342" s="3" t="str">
        <f>IF((B342-X342&lt;=365)*(B342-X342&gt;0),INT(12*(B342-X342)/365) &amp; " Mois",(YEAR(B342)-YEAR(X342)) &amp; " an (s)")</f>
        <v>3 Mois</v>
      </c>
      <c r="AA342" s="37"/>
      <c r="AB342" s="3" t="s">
        <v>47</v>
      </c>
      <c r="AC342" s="3">
        <v>0</v>
      </c>
      <c r="AD342" s="3" t="s">
        <v>6673</v>
      </c>
      <c r="AE342" s="3" t="s">
        <v>6673</v>
      </c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</row>
    <row r="343" spans="1:54" ht="15.75" customHeight="1" x14ac:dyDescent="0.25">
      <c r="A343" t="s">
        <v>2247</v>
      </c>
      <c r="B343" s="17">
        <v>43524</v>
      </c>
      <c r="C343" s="17">
        <v>34262</v>
      </c>
      <c r="D343" s="21">
        <v>32</v>
      </c>
      <c r="E343" s="12" t="str">
        <f t="shared" si="36"/>
        <v>[30-40[ ans</v>
      </c>
      <c r="F343" s="3" t="s">
        <v>48</v>
      </c>
      <c r="G343" s="3" t="s">
        <v>40</v>
      </c>
      <c r="H343" s="3">
        <v>175</v>
      </c>
      <c r="I343" s="3">
        <v>73</v>
      </c>
      <c r="J343" s="3" t="s">
        <v>41</v>
      </c>
      <c r="K343" s="3" t="s">
        <v>425</v>
      </c>
      <c r="L343" s="3" t="s">
        <v>6048</v>
      </c>
      <c r="M343" s="3" t="s">
        <v>51</v>
      </c>
      <c r="N343" s="3" t="s">
        <v>6062</v>
      </c>
      <c r="O343" s="3" t="s">
        <v>426</v>
      </c>
      <c r="P343" s="3" t="s">
        <v>5641</v>
      </c>
      <c r="Q343" s="3" t="s">
        <v>6033</v>
      </c>
      <c r="R343" s="3" t="s">
        <v>5818</v>
      </c>
      <c r="S343" s="3" t="s">
        <v>5819</v>
      </c>
      <c r="T343" s="3" t="s">
        <v>45</v>
      </c>
      <c r="U343" s="3" t="s">
        <v>58</v>
      </c>
      <c r="V343" s="3" t="s">
        <v>6055</v>
      </c>
      <c r="W343" s="3" t="s">
        <v>62</v>
      </c>
      <c r="X343" s="19"/>
      <c r="Y343" s="19"/>
      <c r="Z343" s="19"/>
      <c r="AA343" s="37"/>
      <c r="AB343" s="3" t="s">
        <v>47</v>
      </c>
      <c r="AC343" s="3">
        <v>0</v>
      </c>
      <c r="AD343" s="3" t="s">
        <v>6673</v>
      </c>
      <c r="AE343" s="3" t="s">
        <v>6673</v>
      </c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</row>
    <row r="344" spans="1:54" ht="15.75" customHeight="1" x14ac:dyDescent="0.25">
      <c r="A344" t="s">
        <v>2249</v>
      </c>
      <c r="B344" s="17">
        <v>43525</v>
      </c>
      <c r="C344" s="17">
        <v>32928</v>
      </c>
      <c r="D344" s="21">
        <v>35</v>
      </c>
      <c r="E344" s="12" t="str">
        <f t="shared" si="36"/>
        <v>[30-40[ ans</v>
      </c>
      <c r="F344" s="3" t="s">
        <v>92</v>
      </c>
      <c r="G344" s="3" t="s">
        <v>40</v>
      </c>
      <c r="H344" s="4"/>
      <c r="I344" s="4"/>
      <c r="J344" s="3" t="s">
        <v>49</v>
      </c>
      <c r="K344" s="3" t="s">
        <v>108</v>
      </c>
      <c r="L344" s="3" t="s">
        <v>6045</v>
      </c>
      <c r="M344" s="3" t="s">
        <v>60</v>
      </c>
      <c r="N344" s="3" t="s">
        <v>6062</v>
      </c>
      <c r="O344" s="3" t="s">
        <v>83</v>
      </c>
      <c r="P344" s="3" t="s">
        <v>83</v>
      </c>
      <c r="Q344" s="3" t="s">
        <v>6035</v>
      </c>
      <c r="R344" s="3" t="s">
        <v>5598</v>
      </c>
      <c r="S344" s="3" t="s">
        <v>5599</v>
      </c>
      <c r="T344" s="3" t="s">
        <v>45</v>
      </c>
      <c r="U344" s="3" t="s">
        <v>58</v>
      </c>
      <c r="V344" s="3" t="s">
        <v>6055</v>
      </c>
      <c r="W344" s="3" t="s">
        <v>46</v>
      </c>
      <c r="X344" s="17">
        <v>38353</v>
      </c>
      <c r="Y344" s="3">
        <f>IF((B344-X344&lt;=365)*(B344-X344&gt;0),0,(YEAR(B344)-YEAR(X344)))</f>
        <v>14</v>
      </c>
      <c r="Z344" s="3" t="str">
        <f>IF((B344-X344&lt;=365)*(B344-X344&gt;0),INT(12*(B344-X344)/365) &amp; " Mois",(YEAR(B344)-YEAR(X344)) &amp; " an (s)")</f>
        <v>14 an (s)</v>
      </c>
      <c r="AA344" s="37"/>
      <c r="AB344" s="3" t="s">
        <v>47</v>
      </c>
      <c r="AC344" s="3">
        <v>0</v>
      </c>
      <c r="AD344" s="3" t="s">
        <v>6673</v>
      </c>
      <c r="AE344" s="3" t="s">
        <v>6673</v>
      </c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</row>
    <row r="345" spans="1:54" ht="15.75" customHeight="1" x14ac:dyDescent="0.25">
      <c r="A345" t="s">
        <v>2251</v>
      </c>
      <c r="B345" s="17">
        <v>43525</v>
      </c>
      <c r="C345" s="17">
        <v>34850</v>
      </c>
      <c r="D345" s="21">
        <v>30</v>
      </c>
      <c r="E345" s="12" t="str">
        <f t="shared" si="36"/>
        <v>[30-40[ ans</v>
      </c>
      <c r="F345" s="3" t="s">
        <v>54</v>
      </c>
      <c r="G345" s="3" t="s">
        <v>40</v>
      </c>
      <c r="H345" s="4"/>
      <c r="I345" s="4"/>
      <c r="J345" s="3" t="s">
        <v>41</v>
      </c>
      <c r="K345" s="3" t="s">
        <v>177</v>
      </c>
      <c r="L345" s="3" t="s">
        <v>177</v>
      </c>
      <c r="M345" s="3" t="s">
        <v>60</v>
      </c>
      <c r="N345" s="3" t="s">
        <v>6062</v>
      </c>
      <c r="O345" s="3" t="s">
        <v>70</v>
      </c>
      <c r="P345" s="3" t="s">
        <v>5502</v>
      </c>
      <c r="Q345" s="3" t="s">
        <v>6035</v>
      </c>
      <c r="R345" s="3" t="s">
        <v>5572</v>
      </c>
      <c r="S345" s="3" t="s">
        <v>5573</v>
      </c>
      <c r="T345" s="3" t="s">
        <v>45</v>
      </c>
      <c r="U345" s="3" t="s">
        <v>84</v>
      </c>
      <c r="V345" s="3" t="s">
        <v>6057</v>
      </c>
      <c r="W345" s="3" t="s">
        <v>62</v>
      </c>
      <c r="X345" s="19"/>
      <c r="Y345" s="19"/>
      <c r="Z345" s="19"/>
      <c r="AA345" s="37"/>
      <c r="AB345" s="3" t="s">
        <v>47</v>
      </c>
      <c r="AC345" s="3">
        <v>0</v>
      </c>
      <c r="AD345" s="3" t="s">
        <v>6673</v>
      </c>
      <c r="AE345" s="3" t="s">
        <v>6673</v>
      </c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</row>
    <row r="346" spans="1:54" ht="15.75" customHeight="1" x14ac:dyDescent="0.25">
      <c r="A346" t="s">
        <v>2253</v>
      </c>
      <c r="B346" s="17">
        <v>43525</v>
      </c>
      <c r="C346" s="17">
        <v>33060</v>
      </c>
      <c r="D346" s="21">
        <v>35</v>
      </c>
      <c r="E346" s="12" t="str">
        <f t="shared" si="36"/>
        <v>[30-40[ ans</v>
      </c>
      <c r="F346" s="3" t="s">
        <v>48</v>
      </c>
      <c r="G346" s="3" t="s">
        <v>40</v>
      </c>
      <c r="H346" s="4"/>
      <c r="I346" s="4"/>
      <c r="J346" s="3" t="s">
        <v>41</v>
      </c>
      <c r="K346" s="3" t="s">
        <v>427</v>
      </c>
      <c r="L346" s="3" t="s">
        <v>6048</v>
      </c>
      <c r="M346" s="3" t="s">
        <v>60</v>
      </c>
      <c r="N346" s="3" t="s">
        <v>6062</v>
      </c>
      <c r="O346" s="3" t="s">
        <v>83</v>
      </c>
      <c r="P346" s="3" t="s">
        <v>83</v>
      </c>
      <c r="Q346" s="3" t="s">
        <v>6035</v>
      </c>
      <c r="R346" s="3" t="s">
        <v>5598</v>
      </c>
      <c r="S346" s="3" t="s">
        <v>5599</v>
      </c>
      <c r="T346" s="3" t="s">
        <v>45</v>
      </c>
      <c r="U346" s="3" t="s">
        <v>58</v>
      </c>
      <c r="V346" s="3" t="s">
        <v>6055</v>
      </c>
      <c r="W346" s="3" t="s">
        <v>46</v>
      </c>
      <c r="X346" s="17">
        <v>43709</v>
      </c>
      <c r="Y346" s="17"/>
      <c r="Z346" s="3"/>
      <c r="AA346" s="37"/>
      <c r="AB346" s="3" t="s">
        <v>47</v>
      </c>
      <c r="AC346" s="3">
        <v>0</v>
      </c>
      <c r="AD346" s="3" t="s">
        <v>6673</v>
      </c>
      <c r="AE346" s="3" t="s">
        <v>6673</v>
      </c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</row>
    <row r="347" spans="1:54" ht="15.75" customHeight="1" x14ac:dyDescent="0.25">
      <c r="A347" t="s">
        <v>2255</v>
      </c>
      <c r="B347" s="17">
        <v>43527</v>
      </c>
      <c r="C347" s="17">
        <v>43558</v>
      </c>
      <c r="D347" s="21">
        <v>6</v>
      </c>
      <c r="E347" s="12" t="str">
        <f t="shared" si="36"/>
        <v xml:space="preserve"> &lt; 20 ans</v>
      </c>
      <c r="F347" s="3" t="s">
        <v>54</v>
      </c>
      <c r="G347" s="3" t="s">
        <v>40</v>
      </c>
      <c r="H347" s="4"/>
      <c r="I347" s="4"/>
      <c r="J347" s="3" t="s">
        <v>41</v>
      </c>
      <c r="K347" s="3" t="s">
        <v>286</v>
      </c>
      <c r="L347" s="3" t="s">
        <v>286</v>
      </c>
      <c r="M347" s="3" t="s">
        <v>428</v>
      </c>
      <c r="N347" s="3" t="s">
        <v>39</v>
      </c>
      <c r="O347" s="3"/>
      <c r="P347" s="3" t="e">
        <v>#N/A</v>
      </c>
      <c r="Q347" s="3" t="s">
        <v>5731</v>
      </c>
      <c r="R347" s="3" t="e">
        <v>#N/A</v>
      </c>
      <c r="S347" s="3" t="e">
        <v>#N/A</v>
      </c>
      <c r="T347" s="3" t="s">
        <v>45</v>
      </c>
      <c r="U347" s="3" t="s">
        <v>58</v>
      </c>
      <c r="V347" s="3" t="s">
        <v>6055</v>
      </c>
      <c r="W347" s="3" t="s">
        <v>62</v>
      </c>
      <c r="X347" s="19"/>
      <c r="Y347" s="19"/>
      <c r="Z347" s="19"/>
      <c r="AA347" s="37"/>
      <c r="AB347" s="3" t="s">
        <v>47</v>
      </c>
      <c r="AC347" s="3">
        <v>0</v>
      </c>
      <c r="AD347" s="3" t="s">
        <v>6673</v>
      </c>
      <c r="AE347" s="3" t="s">
        <v>6673</v>
      </c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</row>
    <row r="348" spans="1:54" ht="15.75" customHeight="1" x14ac:dyDescent="0.25">
      <c r="A348" t="s">
        <v>2257</v>
      </c>
      <c r="B348" s="17">
        <v>43528</v>
      </c>
      <c r="C348" s="17">
        <v>30184</v>
      </c>
      <c r="D348" s="21">
        <v>43</v>
      </c>
      <c r="E348" s="12" t="str">
        <f t="shared" si="36"/>
        <v>[40-50 [ ans</v>
      </c>
      <c r="F348" s="3" t="s">
        <v>48</v>
      </c>
      <c r="G348" s="3" t="s">
        <v>40</v>
      </c>
      <c r="H348" s="4"/>
      <c r="I348" s="4"/>
      <c r="J348" s="3" t="s">
        <v>49</v>
      </c>
      <c r="K348" s="3" t="s">
        <v>427</v>
      </c>
      <c r="L348" s="3" t="s">
        <v>6048</v>
      </c>
      <c r="M348" s="3" t="s">
        <v>51</v>
      </c>
      <c r="N348" s="3" t="s">
        <v>6062</v>
      </c>
      <c r="O348" s="3" t="s">
        <v>64</v>
      </c>
      <c r="P348" s="3" t="s">
        <v>6786</v>
      </c>
      <c r="Q348" s="3" t="s">
        <v>6787</v>
      </c>
      <c r="R348" s="3"/>
      <c r="S348" s="3"/>
      <c r="T348" s="3" t="s">
        <v>45</v>
      </c>
      <c r="U348" s="3" t="s">
        <v>84</v>
      </c>
      <c r="V348" s="3" t="s">
        <v>6057</v>
      </c>
      <c r="W348" s="3" t="s">
        <v>62</v>
      </c>
      <c r="X348" s="19"/>
      <c r="Y348" s="19"/>
      <c r="Z348" s="19"/>
      <c r="AA348" s="37"/>
      <c r="AB348" s="3" t="s">
        <v>47</v>
      </c>
      <c r="AC348" s="3">
        <v>0</v>
      </c>
      <c r="AD348" s="3" t="s">
        <v>6673</v>
      </c>
      <c r="AE348" s="3" t="s">
        <v>6673</v>
      </c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</row>
    <row r="349" spans="1:54" ht="15.75" customHeight="1" x14ac:dyDescent="0.25">
      <c r="A349" t="s">
        <v>2259</v>
      </c>
      <c r="B349" s="17">
        <v>43528</v>
      </c>
      <c r="C349" s="17">
        <v>29799</v>
      </c>
      <c r="D349" s="21">
        <v>44</v>
      </c>
      <c r="E349" s="12" t="str">
        <f t="shared" si="36"/>
        <v>[40-50 [ ans</v>
      </c>
      <c r="F349" s="3" t="s">
        <v>39</v>
      </c>
      <c r="G349" s="3" t="s">
        <v>40</v>
      </c>
      <c r="H349" s="4"/>
      <c r="I349" s="4"/>
      <c r="J349" s="3" t="s">
        <v>49</v>
      </c>
      <c r="K349" s="3" t="s">
        <v>429</v>
      </c>
      <c r="L349" s="3" t="s">
        <v>6043</v>
      </c>
      <c r="M349" s="3" t="s">
        <v>114</v>
      </c>
      <c r="N349" s="3" t="s">
        <v>6062</v>
      </c>
      <c r="O349" s="3" t="s">
        <v>115</v>
      </c>
      <c r="P349" s="3" t="s">
        <v>115</v>
      </c>
      <c r="Q349" s="3" t="s">
        <v>6031</v>
      </c>
      <c r="R349" s="3" t="s">
        <v>5604</v>
      </c>
      <c r="S349" s="3" t="s">
        <v>5605</v>
      </c>
      <c r="T349" s="3" t="s">
        <v>45</v>
      </c>
      <c r="U349" s="3" t="s">
        <v>84</v>
      </c>
      <c r="V349" s="3" t="s">
        <v>6057</v>
      </c>
      <c r="W349" s="3" t="s">
        <v>46</v>
      </c>
      <c r="X349" s="17">
        <v>42370</v>
      </c>
      <c r="Y349" s="3">
        <f>IF((B349-X349&lt;=365)*(B349-X349&gt;0),0,(YEAR(B349)-YEAR(X349)))</f>
        <v>3</v>
      </c>
      <c r="Z349" s="3" t="str">
        <f>IF((B349-X349&lt;=365)*(B349-X349&gt;0),INT(12*(B349-X349)/365) &amp; " Mois",(YEAR(B349)-YEAR(X349)) &amp; " an (s)")</f>
        <v>3 an (s)</v>
      </c>
      <c r="AA349" s="37"/>
      <c r="AB349" s="3" t="s">
        <v>47</v>
      </c>
      <c r="AC349" s="3">
        <v>0</v>
      </c>
      <c r="AD349" s="3" t="s">
        <v>6673</v>
      </c>
      <c r="AE349" s="3" t="s">
        <v>6673</v>
      </c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</row>
    <row r="350" spans="1:54" ht="15.75" customHeight="1" x14ac:dyDescent="0.25">
      <c r="A350" t="s">
        <v>2261</v>
      </c>
      <c r="B350" s="17">
        <v>43528</v>
      </c>
      <c r="C350" s="17">
        <v>28126</v>
      </c>
      <c r="D350" s="21">
        <v>48</v>
      </c>
      <c r="E350" s="12" t="str">
        <f t="shared" si="36"/>
        <v>[40-50 [ ans</v>
      </c>
      <c r="F350" s="3" t="s">
        <v>92</v>
      </c>
      <c r="G350" s="3" t="s">
        <v>40</v>
      </c>
      <c r="H350" s="4"/>
      <c r="I350" s="4"/>
      <c r="J350" s="3" t="s">
        <v>41</v>
      </c>
      <c r="K350" s="3" t="s">
        <v>430</v>
      </c>
      <c r="L350" s="3" t="s">
        <v>6049</v>
      </c>
      <c r="M350" s="3" t="s">
        <v>121</v>
      </c>
      <c r="N350" s="3" t="s">
        <v>6062</v>
      </c>
      <c r="O350" s="3" t="s">
        <v>431</v>
      </c>
      <c r="P350" s="3" t="s">
        <v>554</v>
      </c>
      <c r="Q350" s="3" t="s">
        <v>6032</v>
      </c>
      <c r="R350" s="3" t="s">
        <v>5576</v>
      </c>
      <c r="S350" s="3" t="s">
        <v>5577</v>
      </c>
      <c r="T350" s="3" t="s">
        <v>45</v>
      </c>
      <c r="U350" s="3" t="s">
        <v>58</v>
      </c>
      <c r="V350" s="3" t="s">
        <v>6055</v>
      </c>
      <c r="W350" s="3" t="s">
        <v>62</v>
      </c>
      <c r="X350" s="19"/>
      <c r="Y350" s="19"/>
      <c r="Z350" s="19"/>
      <c r="AA350" s="37"/>
      <c r="AB350" s="3" t="s">
        <v>47</v>
      </c>
      <c r="AC350" s="3">
        <v>0</v>
      </c>
      <c r="AD350" s="3" t="s">
        <v>6673</v>
      </c>
      <c r="AE350" s="3" t="s">
        <v>6673</v>
      </c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</row>
    <row r="351" spans="1:54" ht="15.75" customHeight="1" x14ac:dyDescent="0.25">
      <c r="A351" t="s">
        <v>2263</v>
      </c>
      <c r="B351" s="17">
        <v>43528</v>
      </c>
      <c r="C351" s="17">
        <v>32838</v>
      </c>
      <c r="D351" s="21">
        <v>36</v>
      </c>
      <c r="E351" s="12" t="str">
        <f t="shared" si="36"/>
        <v>[30-40[ ans</v>
      </c>
      <c r="F351" s="3" t="s">
        <v>48</v>
      </c>
      <c r="G351" s="3" t="s">
        <v>40</v>
      </c>
      <c r="H351" s="4"/>
      <c r="I351" s="4"/>
      <c r="J351" s="3" t="s">
        <v>49</v>
      </c>
      <c r="K351" s="3" t="s">
        <v>432</v>
      </c>
      <c r="L351" s="3" t="s">
        <v>6043</v>
      </c>
      <c r="M351" s="3" t="s">
        <v>60</v>
      </c>
      <c r="N351" s="3" t="s">
        <v>6062</v>
      </c>
      <c r="O351" s="3" t="s">
        <v>194</v>
      </c>
      <c r="P351" s="3" t="s">
        <v>194</v>
      </c>
      <c r="Q351" s="3" t="s">
        <v>6035</v>
      </c>
      <c r="R351" s="3" t="s">
        <v>5608</v>
      </c>
      <c r="S351" s="3" t="s">
        <v>5609</v>
      </c>
      <c r="T351" s="3" t="s">
        <v>45</v>
      </c>
      <c r="U351" s="3" t="s">
        <v>84</v>
      </c>
      <c r="V351" s="3" t="s">
        <v>6057</v>
      </c>
      <c r="W351" s="3" t="s">
        <v>46</v>
      </c>
      <c r="X351" s="17">
        <v>43101</v>
      </c>
      <c r="Y351" s="3">
        <f t="shared" ref="Y351:Y352" si="38">IF((B351-X351&lt;=365)*(B351-X351&gt;0),0,(YEAR(B351)-YEAR(X351)))</f>
        <v>1</v>
      </c>
      <c r="Z351" s="3" t="str">
        <f>IF((B351-X351&lt;=365)*(B351-X351&gt;0),INT(12*(B351-X351)/365) &amp; " Mois",(YEAR(B351)-YEAR(X351)) &amp; " an (s)")</f>
        <v>1 an (s)</v>
      </c>
      <c r="AA351" s="37"/>
      <c r="AB351" s="3" t="s">
        <v>47</v>
      </c>
      <c r="AC351" s="3">
        <v>0</v>
      </c>
      <c r="AD351" s="3" t="s">
        <v>6673</v>
      </c>
      <c r="AE351" s="3" t="s">
        <v>6673</v>
      </c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</row>
    <row r="352" spans="1:54" ht="15.75" customHeight="1" x14ac:dyDescent="0.25">
      <c r="A352" t="s">
        <v>2265</v>
      </c>
      <c r="B352" s="17">
        <v>43529</v>
      </c>
      <c r="C352" s="17">
        <v>30676</v>
      </c>
      <c r="D352" s="21">
        <v>42</v>
      </c>
      <c r="E352" s="12" t="str">
        <f t="shared" si="36"/>
        <v>[40-50 [ ans</v>
      </c>
      <c r="F352" s="3" t="s">
        <v>54</v>
      </c>
      <c r="G352" s="3" t="s">
        <v>40</v>
      </c>
      <c r="H352" s="4"/>
      <c r="I352" s="4"/>
      <c r="J352" s="3" t="s">
        <v>41</v>
      </c>
      <c r="K352" s="3" t="s">
        <v>126</v>
      </c>
      <c r="L352" s="3" t="s">
        <v>6047</v>
      </c>
      <c r="M352" s="3" t="s">
        <v>157</v>
      </c>
      <c r="N352" s="3" t="s">
        <v>6062</v>
      </c>
      <c r="O352" s="3" t="s">
        <v>169</v>
      </c>
      <c r="P352" s="3" t="s">
        <v>169</v>
      </c>
      <c r="Q352" s="3" t="s">
        <v>6034</v>
      </c>
      <c r="R352" s="3" t="s">
        <v>5624</v>
      </c>
      <c r="S352" s="3" t="s">
        <v>5625</v>
      </c>
      <c r="T352" s="3" t="s">
        <v>45</v>
      </c>
      <c r="U352" s="3" t="s">
        <v>84</v>
      </c>
      <c r="V352" s="3" t="s">
        <v>6057</v>
      </c>
      <c r="W352" s="3" t="s">
        <v>46</v>
      </c>
      <c r="X352" s="17">
        <v>43497</v>
      </c>
      <c r="Y352" s="3">
        <f t="shared" si="38"/>
        <v>0</v>
      </c>
      <c r="Z352" s="3" t="str">
        <f>IF((B352-X352&lt;=365)*(B352-X352&gt;0),INT(12*(B352-X352)/365) &amp; " Mois",(YEAR(B352)-YEAR(X352)) &amp; " an (s)")</f>
        <v>1 Mois</v>
      </c>
      <c r="AA352" s="37"/>
      <c r="AB352" s="3" t="s">
        <v>47</v>
      </c>
      <c r="AC352" s="3">
        <v>0</v>
      </c>
      <c r="AD352" s="3" t="s">
        <v>6673</v>
      </c>
      <c r="AE352" s="3" t="s">
        <v>6673</v>
      </c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</row>
    <row r="353" spans="1:54" ht="15.75" customHeight="1" x14ac:dyDescent="0.25">
      <c r="A353" t="s">
        <v>2267</v>
      </c>
      <c r="B353" s="17">
        <v>43529</v>
      </c>
      <c r="C353" s="17">
        <v>30611</v>
      </c>
      <c r="D353" s="21">
        <v>42</v>
      </c>
      <c r="E353" s="12" t="str">
        <f t="shared" si="36"/>
        <v>[40-50 [ ans</v>
      </c>
      <c r="F353" s="3" t="s">
        <v>48</v>
      </c>
      <c r="G353" s="3" t="s">
        <v>40</v>
      </c>
      <c r="H353" s="4"/>
      <c r="I353" s="4"/>
      <c r="J353" s="3" t="s">
        <v>49</v>
      </c>
      <c r="K353" s="3" t="s">
        <v>433</v>
      </c>
      <c r="L353" s="3" t="s">
        <v>6043</v>
      </c>
      <c r="M353" s="3" t="s">
        <v>51</v>
      </c>
      <c r="N353" s="3" t="s">
        <v>6062</v>
      </c>
      <c r="O353" s="3" t="s">
        <v>64</v>
      </c>
      <c r="P353" s="3" t="s">
        <v>6786</v>
      </c>
      <c r="Q353" s="3" t="s">
        <v>6787</v>
      </c>
      <c r="R353" s="3"/>
      <c r="S353" s="3"/>
      <c r="T353" s="3" t="s">
        <v>45</v>
      </c>
      <c r="U353" s="3" t="s">
        <v>39</v>
      </c>
      <c r="V353" s="3" t="s">
        <v>6053</v>
      </c>
      <c r="W353" s="3" t="s">
        <v>46</v>
      </c>
      <c r="X353" s="17">
        <v>43525</v>
      </c>
      <c r="Y353" s="17"/>
      <c r="Z353" s="3"/>
      <c r="AA353" s="37"/>
      <c r="AB353" s="3" t="s">
        <v>47</v>
      </c>
      <c r="AC353" s="3">
        <v>0</v>
      </c>
      <c r="AD353" s="3" t="s">
        <v>6673</v>
      </c>
      <c r="AE353" s="3" t="s">
        <v>6673</v>
      </c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</row>
    <row r="354" spans="1:54" ht="15.75" customHeight="1" x14ac:dyDescent="0.25">
      <c r="A354" t="s">
        <v>2269</v>
      </c>
      <c r="B354" s="17">
        <v>43530</v>
      </c>
      <c r="C354" s="17">
        <v>29976</v>
      </c>
      <c r="D354" s="21">
        <v>43</v>
      </c>
      <c r="E354" s="12" t="str">
        <f t="shared" si="36"/>
        <v>[40-50 [ ans</v>
      </c>
      <c r="F354" s="3" t="s">
        <v>54</v>
      </c>
      <c r="G354" s="3" t="s">
        <v>40</v>
      </c>
      <c r="H354" s="4"/>
      <c r="I354" s="4"/>
      <c r="J354" s="3" t="s">
        <v>41</v>
      </c>
      <c r="K354" s="3" t="s">
        <v>434</v>
      </c>
      <c r="L354" s="3" t="s">
        <v>6047</v>
      </c>
      <c r="M354" s="3" t="s">
        <v>51</v>
      </c>
      <c r="N354" s="3" t="s">
        <v>6062</v>
      </c>
      <c r="O354" s="3" t="s">
        <v>64</v>
      </c>
      <c r="P354" s="3" t="s">
        <v>6786</v>
      </c>
      <c r="Q354" s="3" t="s">
        <v>6787</v>
      </c>
      <c r="R354" s="3"/>
      <c r="S354" s="3"/>
      <c r="T354" s="3" t="s">
        <v>45</v>
      </c>
      <c r="U354" s="3" t="s">
        <v>39</v>
      </c>
      <c r="V354" s="3" t="s">
        <v>6053</v>
      </c>
      <c r="W354" s="3" t="s">
        <v>46</v>
      </c>
      <c r="X354" s="17">
        <v>43374</v>
      </c>
      <c r="Y354" s="3">
        <f t="shared" ref="Y354:Y355" si="39">IF((B354-X354&lt;=365)*(B354-X354&gt;0),0,(YEAR(B354)-YEAR(X354)))</f>
        <v>0</v>
      </c>
      <c r="Z354" s="3" t="str">
        <f>IF((B354-X354&lt;=365)*(B354-X354&gt;0),INT(12*(B354-X354)/365) &amp; " Mois",(YEAR(B354)-YEAR(X354)) &amp; " an (s)")</f>
        <v>5 Mois</v>
      </c>
      <c r="AA354" s="37"/>
      <c r="AB354" s="3" t="s">
        <v>47</v>
      </c>
      <c r="AC354" s="3">
        <v>0</v>
      </c>
      <c r="AD354" s="3" t="s">
        <v>6673</v>
      </c>
      <c r="AE354" s="3" t="s">
        <v>6673</v>
      </c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</row>
    <row r="355" spans="1:54" ht="15.75" customHeight="1" x14ac:dyDescent="0.25">
      <c r="A355" t="s">
        <v>2272</v>
      </c>
      <c r="B355" s="17">
        <v>43530</v>
      </c>
      <c r="C355" s="17">
        <v>34313</v>
      </c>
      <c r="D355" s="21">
        <v>32</v>
      </c>
      <c r="E355" s="12" t="str">
        <f t="shared" si="36"/>
        <v>[30-40[ ans</v>
      </c>
      <c r="F355" s="3" t="s">
        <v>48</v>
      </c>
      <c r="G355" s="3" t="s">
        <v>40</v>
      </c>
      <c r="H355" s="4"/>
      <c r="I355" s="4"/>
      <c r="J355" s="3" t="s">
        <v>41</v>
      </c>
      <c r="K355" s="3" t="s">
        <v>435</v>
      </c>
      <c r="L355" s="3" t="s">
        <v>6045</v>
      </c>
      <c r="M355" s="3" t="s">
        <v>60</v>
      </c>
      <c r="N355" s="3" t="s">
        <v>6062</v>
      </c>
      <c r="O355" s="3" t="s">
        <v>436</v>
      </c>
      <c r="P355" s="3" t="s">
        <v>5502</v>
      </c>
      <c r="Q355" s="3" t="s">
        <v>6035</v>
      </c>
      <c r="R355" s="3" t="s">
        <v>5572</v>
      </c>
      <c r="S355" s="3" t="s">
        <v>5573</v>
      </c>
      <c r="T355" s="3" t="s">
        <v>45</v>
      </c>
      <c r="U355" s="3" t="s">
        <v>58</v>
      </c>
      <c r="V355" s="3" t="s">
        <v>6055</v>
      </c>
      <c r="W355" s="3" t="s">
        <v>46</v>
      </c>
      <c r="X355" s="17">
        <v>42800</v>
      </c>
      <c r="Y355" s="3">
        <f t="shared" si="39"/>
        <v>2</v>
      </c>
      <c r="Z355" s="3" t="str">
        <f>IF((B355-X355&lt;=365)*(B355-X355&gt;0),INT(12*(B355-X355)/365) &amp; " Mois",(YEAR(B355)-YEAR(X355)) &amp; " an (s)")</f>
        <v>2 an (s)</v>
      </c>
      <c r="AA355" s="37"/>
      <c r="AB355" s="3" t="s">
        <v>47</v>
      </c>
      <c r="AC355" s="3">
        <v>0</v>
      </c>
      <c r="AD355" s="3" t="s">
        <v>6673</v>
      </c>
      <c r="AE355" s="3" t="s">
        <v>6673</v>
      </c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</row>
    <row r="356" spans="1:54" ht="15.75" customHeight="1" x14ac:dyDescent="0.25">
      <c r="A356" t="s">
        <v>2275</v>
      </c>
      <c r="B356" s="17">
        <v>43530</v>
      </c>
      <c r="C356" s="17">
        <v>32945</v>
      </c>
      <c r="D356" s="21">
        <v>35</v>
      </c>
      <c r="E356" s="12" t="str">
        <f t="shared" si="36"/>
        <v>[30-40[ ans</v>
      </c>
      <c r="F356" s="3" t="s">
        <v>54</v>
      </c>
      <c r="G356" s="3" t="s">
        <v>40</v>
      </c>
      <c r="H356" s="4"/>
      <c r="I356" s="4"/>
      <c r="J356" s="3" t="s">
        <v>41</v>
      </c>
      <c r="K356" s="3" t="s">
        <v>134</v>
      </c>
      <c r="L356" s="3" t="s">
        <v>6049</v>
      </c>
      <c r="M356" s="3" t="s">
        <v>51</v>
      </c>
      <c r="N356" s="3" t="s">
        <v>6062</v>
      </c>
      <c r="O356" s="3" t="s">
        <v>64</v>
      </c>
      <c r="P356" s="3" t="s">
        <v>6786</v>
      </c>
      <c r="Q356" s="3" t="s">
        <v>6787</v>
      </c>
      <c r="R356" s="3"/>
      <c r="S356" s="3"/>
      <c r="T356" s="3" t="s">
        <v>45</v>
      </c>
      <c r="U356" s="3" t="s">
        <v>58</v>
      </c>
      <c r="V356" s="3" t="s">
        <v>6055</v>
      </c>
      <c r="W356" s="3" t="s">
        <v>62</v>
      </c>
      <c r="X356" s="19"/>
      <c r="Y356" s="19"/>
      <c r="Z356" s="19"/>
      <c r="AA356" s="37"/>
      <c r="AB356" s="3" t="s">
        <v>47</v>
      </c>
      <c r="AC356" s="3">
        <v>0</v>
      </c>
      <c r="AD356" s="3" t="s">
        <v>6673</v>
      </c>
      <c r="AE356" s="3" t="s">
        <v>6673</v>
      </c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</row>
    <row r="357" spans="1:54" ht="15.75" customHeight="1" x14ac:dyDescent="0.25">
      <c r="A357" t="s">
        <v>2277</v>
      </c>
      <c r="B357" s="17">
        <v>43530</v>
      </c>
      <c r="C357" s="17">
        <v>30004</v>
      </c>
      <c r="D357" s="21">
        <v>43</v>
      </c>
      <c r="E357" s="12" t="str">
        <f t="shared" si="36"/>
        <v>[40-50 [ ans</v>
      </c>
      <c r="F357" s="3" t="s">
        <v>54</v>
      </c>
      <c r="G357" s="3" t="s">
        <v>40</v>
      </c>
      <c r="H357" s="4"/>
      <c r="I357" s="4"/>
      <c r="J357" s="3" t="s">
        <v>41</v>
      </c>
      <c r="K357" s="3" t="s">
        <v>171</v>
      </c>
      <c r="L357" s="3" t="s">
        <v>6047</v>
      </c>
      <c r="M357" s="3" t="s">
        <v>60</v>
      </c>
      <c r="N357" s="3" t="s">
        <v>6062</v>
      </c>
      <c r="O357" s="3" t="s">
        <v>81</v>
      </c>
      <c r="P357" s="3" t="s">
        <v>5502</v>
      </c>
      <c r="Q357" s="3" t="s">
        <v>6035</v>
      </c>
      <c r="R357" s="3" t="s">
        <v>5572</v>
      </c>
      <c r="S357" s="3" t="s">
        <v>5573</v>
      </c>
      <c r="T357" s="3" t="s">
        <v>45</v>
      </c>
      <c r="U357" s="3" t="s">
        <v>84</v>
      </c>
      <c r="V357" s="3" t="s">
        <v>6057</v>
      </c>
      <c r="W357" s="3" t="s">
        <v>62</v>
      </c>
      <c r="X357" s="19"/>
      <c r="Y357" s="19"/>
      <c r="Z357" s="19"/>
      <c r="AA357" s="37"/>
      <c r="AB357" s="3" t="s">
        <v>47</v>
      </c>
      <c r="AC357" s="3">
        <v>0</v>
      </c>
      <c r="AD357" s="3" t="s">
        <v>6673</v>
      </c>
      <c r="AE357" s="3" t="s">
        <v>6673</v>
      </c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</row>
    <row r="358" spans="1:54" ht="15.75" customHeight="1" x14ac:dyDescent="0.25">
      <c r="A358" t="s">
        <v>2280</v>
      </c>
      <c r="B358" s="17">
        <v>43530</v>
      </c>
      <c r="C358" s="17">
        <v>29018</v>
      </c>
      <c r="D358" s="21">
        <v>46</v>
      </c>
      <c r="E358" s="12" t="str">
        <f t="shared" si="36"/>
        <v>[40-50 [ ans</v>
      </c>
      <c r="F358" s="3" t="s">
        <v>54</v>
      </c>
      <c r="G358" s="3" t="s">
        <v>40</v>
      </c>
      <c r="H358" s="4"/>
      <c r="I358" s="4"/>
      <c r="J358" s="3" t="s">
        <v>49</v>
      </c>
      <c r="K358" s="3" t="s">
        <v>437</v>
      </c>
      <c r="L358" s="3" t="s">
        <v>6047</v>
      </c>
      <c r="M358" s="3" t="s">
        <v>157</v>
      </c>
      <c r="N358" s="3" t="s">
        <v>6062</v>
      </c>
      <c r="O358" s="3" t="s">
        <v>438</v>
      </c>
      <c r="P358" s="3" t="s">
        <v>169</v>
      </c>
      <c r="Q358" s="3" t="s">
        <v>6034</v>
      </c>
      <c r="R358" s="3" t="s">
        <v>5624</v>
      </c>
      <c r="S358" s="3" t="s">
        <v>5625</v>
      </c>
      <c r="T358" s="3" t="s">
        <v>45</v>
      </c>
      <c r="U358" s="3" t="s">
        <v>58</v>
      </c>
      <c r="V358" s="3" t="s">
        <v>6055</v>
      </c>
      <c r="W358" s="3" t="s">
        <v>46</v>
      </c>
      <c r="X358" s="17">
        <v>40179</v>
      </c>
      <c r="Y358" s="3">
        <f>IF((B358-X358&lt;=365)*(B358-X358&gt;0),0,(YEAR(B358)-YEAR(X358)))</f>
        <v>9</v>
      </c>
      <c r="Z358" s="3" t="str">
        <f>IF((B358-X358&lt;=365)*(B358-X358&gt;0),INT(12*(B358-X358)/365) &amp; " Mois",(YEAR(B358)-YEAR(X358)) &amp; " an (s)")</f>
        <v>9 an (s)</v>
      </c>
      <c r="AA358" s="37"/>
      <c r="AB358" s="3" t="s">
        <v>47</v>
      </c>
      <c r="AC358" s="3">
        <v>0</v>
      </c>
      <c r="AD358" s="3" t="s">
        <v>6673</v>
      </c>
      <c r="AE358" s="3" t="s">
        <v>6673</v>
      </c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</row>
    <row r="359" spans="1:54" ht="15.75" customHeight="1" x14ac:dyDescent="0.25">
      <c r="A359" t="s">
        <v>2282</v>
      </c>
      <c r="B359" s="17">
        <v>43530</v>
      </c>
      <c r="C359" s="17">
        <v>29661</v>
      </c>
      <c r="D359" s="21">
        <v>44</v>
      </c>
      <c r="E359" s="12" t="str">
        <f t="shared" si="36"/>
        <v>[40-50 [ ans</v>
      </c>
      <c r="F359" s="3" t="s">
        <v>54</v>
      </c>
      <c r="G359" s="3" t="s">
        <v>40</v>
      </c>
      <c r="H359" s="4"/>
      <c r="I359" s="4"/>
      <c r="J359" s="3" t="s">
        <v>49</v>
      </c>
      <c r="K359" s="3" t="s">
        <v>171</v>
      </c>
      <c r="L359" s="3" t="s">
        <v>6047</v>
      </c>
      <c r="M359" s="3" t="s">
        <v>157</v>
      </c>
      <c r="N359" s="3" t="s">
        <v>6062</v>
      </c>
      <c r="O359" s="3" t="s">
        <v>438</v>
      </c>
      <c r="P359" s="3" t="s">
        <v>169</v>
      </c>
      <c r="Q359" s="3" t="s">
        <v>6034</v>
      </c>
      <c r="R359" s="3" t="s">
        <v>5624</v>
      </c>
      <c r="S359" s="3" t="s">
        <v>5625</v>
      </c>
      <c r="T359" s="3" t="s">
        <v>45</v>
      </c>
      <c r="U359" s="3" t="s">
        <v>84</v>
      </c>
      <c r="V359" s="3" t="s">
        <v>6057</v>
      </c>
      <c r="W359" s="3" t="s">
        <v>62</v>
      </c>
      <c r="X359" s="19"/>
      <c r="Y359" s="19"/>
      <c r="Z359" s="19"/>
      <c r="AA359" s="37"/>
      <c r="AB359" s="3" t="s">
        <v>47</v>
      </c>
      <c r="AC359" s="3">
        <v>0</v>
      </c>
      <c r="AD359" s="3" t="s">
        <v>6673</v>
      </c>
      <c r="AE359" s="3" t="s">
        <v>6673</v>
      </c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</row>
    <row r="360" spans="1:54" ht="15.75" customHeight="1" x14ac:dyDescent="0.25">
      <c r="A360" t="s">
        <v>2284</v>
      </c>
      <c r="B360" s="17">
        <v>43530</v>
      </c>
      <c r="C360" s="17">
        <v>29507</v>
      </c>
      <c r="D360" s="21">
        <v>45</v>
      </c>
      <c r="E360" s="12" t="str">
        <f t="shared" si="36"/>
        <v>[40-50 [ ans</v>
      </c>
      <c r="F360" s="3" t="s">
        <v>269</v>
      </c>
      <c r="G360" s="3" t="s">
        <v>40</v>
      </c>
      <c r="H360" s="4"/>
      <c r="I360" s="4"/>
      <c r="J360" s="3" t="s">
        <v>41</v>
      </c>
      <c r="K360" s="3" t="s">
        <v>134</v>
      </c>
      <c r="L360" s="3" t="s">
        <v>6049</v>
      </c>
      <c r="M360" s="3" t="s">
        <v>51</v>
      </c>
      <c r="N360" s="3" t="s">
        <v>6062</v>
      </c>
      <c r="O360" s="3" t="s">
        <v>439</v>
      </c>
      <c r="P360" s="3" t="s">
        <v>5642</v>
      </c>
      <c r="Q360" s="3" t="s">
        <v>6035</v>
      </c>
      <c r="R360" s="3" t="s">
        <v>6013</v>
      </c>
      <c r="S360" s="3" t="s">
        <v>6014</v>
      </c>
      <c r="T360" s="3" t="s">
        <v>45</v>
      </c>
      <c r="U360" s="3" t="s">
        <v>229</v>
      </c>
      <c r="V360" s="3" t="s">
        <v>6053</v>
      </c>
      <c r="W360" s="3" t="s">
        <v>46</v>
      </c>
      <c r="X360" s="17">
        <v>43647</v>
      </c>
      <c r="Y360" s="17"/>
      <c r="Z360" s="3"/>
      <c r="AA360" s="37"/>
      <c r="AB360" s="3" t="s">
        <v>47</v>
      </c>
      <c r="AC360" s="3">
        <v>0</v>
      </c>
      <c r="AD360" s="3" t="s">
        <v>6673</v>
      </c>
      <c r="AE360" s="3" t="s">
        <v>6673</v>
      </c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</row>
    <row r="361" spans="1:54" ht="15.75" customHeight="1" x14ac:dyDescent="0.25">
      <c r="A361" t="s">
        <v>2286</v>
      </c>
      <c r="B361" s="17">
        <v>43530</v>
      </c>
      <c r="C361" s="17">
        <v>28508</v>
      </c>
      <c r="D361" s="21">
        <v>47</v>
      </c>
      <c r="E361" s="12" t="str">
        <f t="shared" si="36"/>
        <v>[40-50 [ ans</v>
      </c>
      <c r="F361" s="3" t="s">
        <v>92</v>
      </c>
      <c r="G361" s="3" t="s">
        <v>40</v>
      </c>
      <c r="H361" s="4"/>
      <c r="I361" s="4"/>
      <c r="J361" s="3" t="s">
        <v>49</v>
      </c>
      <c r="K361" s="3" t="s">
        <v>134</v>
      </c>
      <c r="L361" s="3" t="s">
        <v>6049</v>
      </c>
      <c r="M361" s="3" t="s">
        <v>60</v>
      </c>
      <c r="N361" s="3" t="s">
        <v>6062</v>
      </c>
      <c r="O361" s="3" t="s">
        <v>440</v>
      </c>
      <c r="P361" s="3" t="s">
        <v>5644</v>
      </c>
      <c r="Q361" s="3" t="s">
        <v>6035</v>
      </c>
      <c r="R361" s="3" t="s">
        <v>5822</v>
      </c>
      <c r="S361" s="3" t="s">
        <v>5823</v>
      </c>
      <c r="T361" s="3" t="s">
        <v>45</v>
      </c>
      <c r="U361" s="3" t="s">
        <v>229</v>
      </c>
      <c r="V361" s="3" t="s">
        <v>6053</v>
      </c>
      <c r="W361" s="3" t="s">
        <v>46</v>
      </c>
      <c r="X361" s="17">
        <v>43097</v>
      </c>
      <c r="Y361" s="3">
        <f t="shared" ref="Y361:Y362" si="40">IF((B361-X361&lt;=365)*(B361-X361&gt;0),0,(YEAR(B361)-YEAR(X361)))</f>
        <v>2</v>
      </c>
      <c r="Z361" s="3" t="str">
        <f>IF((B361-X361&lt;=365)*(B361-X361&gt;0),INT(12*(B361-X361)/365) &amp; " Mois",(YEAR(B361)-YEAR(X361)) &amp; " an (s)")</f>
        <v>2 an (s)</v>
      </c>
      <c r="AA361" s="37"/>
      <c r="AB361" s="3" t="s">
        <v>47</v>
      </c>
      <c r="AC361" s="3">
        <v>0</v>
      </c>
      <c r="AD361" s="3" t="s">
        <v>6673</v>
      </c>
      <c r="AE361" s="3" t="s">
        <v>6673</v>
      </c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</row>
    <row r="362" spans="1:54" ht="15.75" customHeight="1" x14ac:dyDescent="0.25">
      <c r="A362" t="s">
        <v>2288</v>
      </c>
      <c r="B362" s="17">
        <v>43530</v>
      </c>
      <c r="C362" s="17">
        <v>32483</v>
      </c>
      <c r="D362" s="21">
        <v>37</v>
      </c>
      <c r="E362" s="12" t="str">
        <f t="shared" si="36"/>
        <v>[30-40[ ans</v>
      </c>
      <c r="F362" s="3" t="s">
        <v>54</v>
      </c>
      <c r="G362" s="3" t="s">
        <v>40</v>
      </c>
      <c r="H362" s="4"/>
      <c r="I362" s="4"/>
      <c r="J362" s="3" t="s">
        <v>41</v>
      </c>
      <c r="K362" s="3" t="s">
        <v>441</v>
      </c>
      <c r="L362" s="3" t="s">
        <v>6045</v>
      </c>
      <c r="M362" s="3" t="s">
        <v>51</v>
      </c>
      <c r="N362" s="3" t="s">
        <v>6062</v>
      </c>
      <c r="O362" s="3" t="s">
        <v>442</v>
      </c>
      <c r="P362" s="3" t="s">
        <v>5505</v>
      </c>
      <c r="Q362" s="3" t="s">
        <v>6032</v>
      </c>
      <c r="R362" s="3" t="s">
        <v>5600</v>
      </c>
      <c r="S362" s="3" t="s">
        <v>5601</v>
      </c>
      <c r="T362" s="3" t="s">
        <v>45</v>
      </c>
      <c r="U362" s="3" t="s">
        <v>53</v>
      </c>
      <c r="V362" s="3" t="s">
        <v>6054</v>
      </c>
      <c r="W362" s="3" t="s">
        <v>46</v>
      </c>
      <c r="X362" s="17">
        <v>43405</v>
      </c>
      <c r="Y362" s="3">
        <f t="shared" si="40"/>
        <v>0</v>
      </c>
      <c r="Z362" s="3" t="str">
        <f>IF((B362-X362&lt;=365)*(B362-X362&gt;0),INT(12*(B362-X362)/365) &amp; " Mois",(YEAR(B362)-YEAR(X362)) &amp; " an (s)")</f>
        <v>4 Mois</v>
      </c>
      <c r="AA362" s="37"/>
      <c r="AB362" s="3" t="s">
        <v>47</v>
      </c>
      <c r="AC362" s="3">
        <v>0</v>
      </c>
      <c r="AD362" s="3" t="s">
        <v>6673</v>
      </c>
      <c r="AE362" s="3" t="s">
        <v>6673</v>
      </c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</row>
    <row r="363" spans="1:54" ht="15.75" customHeight="1" x14ac:dyDescent="0.25">
      <c r="A363" t="s">
        <v>2290</v>
      </c>
      <c r="B363" s="17">
        <v>43530</v>
      </c>
      <c r="C363" s="17">
        <v>32657</v>
      </c>
      <c r="D363" s="21">
        <v>36</v>
      </c>
      <c r="E363" s="12" t="str">
        <f t="shared" si="36"/>
        <v>[30-40[ ans</v>
      </c>
      <c r="F363" s="3" t="s">
        <v>48</v>
      </c>
      <c r="G363" s="3" t="s">
        <v>40</v>
      </c>
      <c r="H363" s="4"/>
      <c r="I363" s="4"/>
      <c r="J363" s="3" t="s">
        <v>41</v>
      </c>
      <c r="K363" s="3" t="s">
        <v>79</v>
      </c>
      <c r="L363" s="3" t="s">
        <v>6048</v>
      </c>
      <c r="M363" s="3" t="s">
        <v>51</v>
      </c>
      <c r="N363" s="3" t="s">
        <v>6062</v>
      </c>
      <c r="O363" s="3" t="s">
        <v>222</v>
      </c>
      <c r="P363" s="3" t="s">
        <v>222</v>
      </c>
      <c r="Q363" s="3" t="s">
        <v>6035</v>
      </c>
      <c r="R363" s="3" t="s">
        <v>5594</v>
      </c>
      <c r="S363" s="3" t="s">
        <v>5595</v>
      </c>
      <c r="T363" s="3" t="s">
        <v>45</v>
      </c>
      <c r="U363" s="3" t="s">
        <v>39</v>
      </c>
      <c r="V363" s="3" t="s">
        <v>6053</v>
      </c>
      <c r="W363" s="3" t="s">
        <v>62</v>
      </c>
      <c r="X363" s="19"/>
      <c r="Y363" s="19"/>
      <c r="Z363" s="19"/>
      <c r="AA363" s="37"/>
      <c r="AB363" s="3" t="s">
        <v>47</v>
      </c>
      <c r="AC363" s="3">
        <v>0</v>
      </c>
      <c r="AD363" s="3" t="s">
        <v>6673</v>
      </c>
      <c r="AE363" s="3" t="s">
        <v>6673</v>
      </c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</row>
    <row r="364" spans="1:54" ht="15.75" customHeight="1" x14ac:dyDescent="0.25">
      <c r="A364" t="s">
        <v>2293</v>
      </c>
      <c r="B364" s="17">
        <v>43530</v>
      </c>
      <c r="C364" s="17">
        <v>29850</v>
      </c>
      <c r="D364" s="21">
        <v>44</v>
      </c>
      <c r="E364" s="12" t="str">
        <f t="shared" si="36"/>
        <v>[40-50 [ ans</v>
      </c>
      <c r="F364" s="3" t="s">
        <v>48</v>
      </c>
      <c r="G364" s="3" t="s">
        <v>40</v>
      </c>
      <c r="H364" s="4"/>
      <c r="I364" s="4"/>
      <c r="J364" s="3" t="s">
        <v>49</v>
      </c>
      <c r="K364" s="3" t="s">
        <v>443</v>
      </c>
      <c r="L364" s="3" t="s">
        <v>6046</v>
      </c>
      <c r="M364" s="3" t="s">
        <v>444</v>
      </c>
      <c r="N364" s="3" t="s">
        <v>6698</v>
      </c>
      <c r="O364" s="3" t="s">
        <v>444</v>
      </c>
      <c r="P364" s="3">
        <v>0</v>
      </c>
      <c r="Q364" s="3" t="s">
        <v>5731</v>
      </c>
      <c r="R364" s="3">
        <v>0</v>
      </c>
      <c r="S364" s="3">
        <v>0</v>
      </c>
      <c r="T364" s="3" t="s">
        <v>45</v>
      </c>
      <c r="U364" s="3" t="s">
        <v>39</v>
      </c>
      <c r="V364" s="3" t="s">
        <v>6053</v>
      </c>
      <c r="W364" s="3" t="s">
        <v>62</v>
      </c>
      <c r="X364" s="19"/>
      <c r="Y364" s="19"/>
      <c r="Z364" s="19"/>
      <c r="AA364" s="37"/>
      <c r="AB364" s="3" t="s">
        <v>47</v>
      </c>
      <c r="AC364" s="3">
        <v>0</v>
      </c>
      <c r="AD364" s="3" t="s">
        <v>6673</v>
      </c>
      <c r="AE364" s="3" t="s">
        <v>6673</v>
      </c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</row>
    <row r="365" spans="1:54" ht="15.75" customHeight="1" x14ac:dyDescent="0.25">
      <c r="A365" t="s">
        <v>2295</v>
      </c>
      <c r="B365" s="17">
        <v>43530</v>
      </c>
      <c r="C365" s="17">
        <v>27839</v>
      </c>
      <c r="D365" s="21">
        <v>49</v>
      </c>
      <c r="E365" s="12" t="str">
        <f t="shared" si="36"/>
        <v>[40-50 [ ans</v>
      </c>
      <c r="F365" s="3" t="s">
        <v>92</v>
      </c>
      <c r="G365" s="3" t="s">
        <v>40</v>
      </c>
      <c r="H365" s="4"/>
      <c r="I365" s="4"/>
      <c r="J365" s="3" t="s">
        <v>49</v>
      </c>
      <c r="K365" s="3" t="s">
        <v>445</v>
      </c>
      <c r="L365" s="3" t="s">
        <v>6043</v>
      </c>
      <c r="M365" s="3" t="s">
        <v>51</v>
      </c>
      <c r="N365" s="3" t="s">
        <v>6062</v>
      </c>
      <c r="O365" s="3" t="s">
        <v>446</v>
      </c>
      <c r="P365" s="3" t="s">
        <v>5643</v>
      </c>
      <c r="Q365" s="3" t="s">
        <v>6035</v>
      </c>
      <c r="R365" s="3" t="s">
        <v>5820</v>
      </c>
      <c r="S365" s="3" t="s">
        <v>5821</v>
      </c>
      <c r="T365" s="3" t="s">
        <v>45</v>
      </c>
      <c r="U365" s="3" t="s">
        <v>39</v>
      </c>
      <c r="V365" s="3" t="s">
        <v>6053</v>
      </c>
      <c r="W365" s="3" t="s">
        <v>46</v>
      </c>
      <c r="X365" s="17">
        <v>42736</v>
      </c>
      <c r="Y365" s="3">
        <f t="shared" ref="Y365:Y366" si="41">IF((B365-X365&lt;=365)*(B365-X365&gt;0),0,(YEAR(B365)-YEAR(X365)))</f>
        <v>2</v>
      </c>
      <c r="Z365" s="3" t="str">
        <f>IF((B365-X365&lt;=365)*(B365-X365&gt;0),INT(12*(B365-X365)/365) &amp; " Mois",(YEAR(B365)-YEAR(X365)) &amp; " an (s)")</f>
        <v>2 an (s)</v>
      </c>
      <c r="AA365" s="37"/>
      <c r="AB365" s="3" t="s">
        <v>47</v>
      </c>
      <c r="AC365" s="3">
        <v>0</v>
      </c>
      <c r="AD365" s="3" t="s">
        <v>6673</v>
      </c>
      <c r="AE365" s="3" t="s">
        <v>6673</v>
      </c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</row>
    <row r="366" spans="1:54" ht="15.75" customHeight="1" x14ac:dyDescent="0.25">
      <c r="A366" t="s">
        <v>2297</v>
      </c>
      <c r="B366" s="17">
        <v>43530</v>
      </c>
      <c r="C366" s="17">
        <v>28103</v>
      </c>
      <c r="D366" s="21">
        <v>49</v>
      </c>
      <c r="E366" s="12" t="str">
        <f t="shared" si="36"/>
        <v>[40-50 [ ans</v>
      </c>
      <c r="F366" s="3" t="s">
        <v>54</v>
      </c>
      <c r="G366" s="3" t="s">
        <v>40</v>
      </c>
      <c r="H366" s="4"/>
      <c r="I366" s="4"/>
      <c r="J366" s="3" t="s">
        <v>49</v>
      </c>
      <c r="K366" s="3" t="s">
        <v>56</v>
      </c>
      <c r="L366" s="3" t="s">
        <v>6045</v>
      </c>
      <c r="M366" s="3" t="s">
        <v>51</v>
      </c>
      <c r="N366" s="3" t="s">
        <v>6062</v>
      </c>
      <c r="O366" s="3" t="s">
        <v>447</v>
      </c>
      <c r="P366" s="3" t="s">
        <v>5644</v>
      </c>
      <c r="Q366" s="3" t="s">
        <v>6035</v>
      </c>
      <c r="R366" s="3" t="s">
        <v>5822</v>
      </c>
      <c r="S366" s="3" t="s">
        <v>5823</v>
      </c>
      <c r="T366" s="3" t="s">
        <v>45</v>
      </c>
      <c r="U366" s="3" t="s">
        <v>58</v>
      </c>
      <c r="V366" s="3" t="s">
        <v>6055</v>
      </c>
      <c r="W366" s="3" t="s">
        <v>46</v>
      </c>
      <c r="X366" s="17">
        <v>43164</v>
      </c>
      <c r="Y366" s="3">
        <f t="shared" si="41"/>
        <v>1</v>
      </c>
      <c r="Z366" s="3" t="str">
        <f>IF((B366-X366&lt;=365)*(B366-X366&gt;0),INT(12*(B366-X366)/365) &amp; " Mois",(YEAR(B366)-YEAR(X366)) &amp; " an (s)")</f>
        <v>1 an (s)</v>
      </c>
      <c r="AA366" s="37"/>
      <c r="AB366" s="3" t="s">
        <v>47</v>
      </c>
      <c r="AC366" s="3">
        <v>0</v>
      </c>
      <c r="AD366" s="3" t="s">
        <v>6673</v>
      </c>
      <c r="AE366" s="3" t="s">
        <v>6673</v>
      </c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</row>
    <row r="367" spans="1:54" ht="15.75" customHeight="1" x14ac:dyDescent="0.25">
      <c r="A367" t="s">
        <v>2299</v>
      </c>
      <c r="B367" s="17">
        <v>43530</v>
      </c>
      <c r="C367" s="17">
        <v>26918</v>
      </c>
      <c r="D367" s="21">
        <v>52</v>
      </c>
      <c r="E367" s="12" t="str">
        <f t="shared" si="36"/>
        <v>[50-60 [ ans</v>
      </c>
      <c r="F367" s="3" t="s">
        <v>269</v>
      </c>
      <c r="G367" s="3" t="s">
        <v>40</v>
      </c>
      <c r="H367" s="4"/>
      <c r="I367" s="4"/>
      <c r="J367" s="3" t="s">
        <v>41</v>
      </c>
      <c r="K367" s="3" t="s">
        <v>134</v>
      </c>
      <c r="L367" s="3" t="s">
        <v>6049</v>
      </c>
      <c r="M367" s="3" t="s">
        <v>51</v>
      </c>
      <c r="N367" s="3" t="s">
        <v>6062</v>
      </c>
      <c r="O367" s="3" t="s">
        <v>440</v>
      </c>
      <c r="P367" s="3" t="s">
        <v>5644</v>
      </c>
      <c r="Q367" s="3" t="s">
        <v>6035</v>
      </c>
      <c r="R367" s="3" t="s">
        <v>5822</v>
      </c>
      <c r="S367" s="3" t="s">
        <v>5823</v>
      </c>
      <c r="T367" s="3" t="s">
        <v>45</v>
      </c>
      <c r="U367" s="3" t="s">
        <v>39</v>
      </c>
      <c r="V367" s="3" t="s">
        <v>6053</v>
      </c>
      <c r="W367" s="3" t="s">
        <v>62</v>
      </c>
      <c r="X367" s="19"/>
      <c r="Y367" s="19"/>
      <c r="Z367" s="19"/>
      <c r="AA367" s="37"/>
      <c r="AB367" s="3" t="s">
        <v>47</v>
      </c>
      <c r="AC367" s="3">
        <v>0</v>
      </c>
      <c r="AD367" s="3" t="s">
        <v>6673</v>
      </c>
      <c r="AE367" s="3" t="s">
        <v>6673</v>
      </c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</row>
    <row r="368" spans="1:54" ht="15.75" customHeight="1" x14ac:dyDescent="0.25">
      <c r="A368" t="s">
        <v>2301</v>
      </c>
      <c r="B368" s="17">
        <v>43531</v>
      </c>
      <c r="C368" s="17">
        <v>33065</v>
      </c>
      <c r="D368" s="21">
        <v>35</v>
      </c>
      <c r="E368" s="12" t="str">
        <f t="shared" si="36"/>
        <v>[30-40[ ans</v>
      </c>
      <c r="F368" s="3" t="s">
        <v>39</v>
      </c>
      <c r="G368" s="3" t="s">
        <v>40</v>
      </c>
      <c r="H368" s="4"/>
      <c r="I368" s="4"/>
      <c r="J368" s="3" t="s">
        <v>41</v>
      </c>
      <c r="K368" s="3" t="s">
        <v>134</v>
      </c>
      <c r="L368" s="3" t="s">
        <v>6049</v>
      </c>
      <c r="M368" s="3" t="s">
        <v>51</v>
      </c>
      <c r="N368" s="3" t="s">
        <v>6062</v>
      </c>
      <c r="O368" s="3" t="s">
        <v>64</v>
      </c>
      <c r="P368" s="3" t="s">
        <v>6786</v>
      </c>
      <c r="Q368" s="3" t="s">
        <v>6787</v>
      </c>
      <c r="R368" s="3"/>
      <c r="S368" s="3"/>
      <c r="T368" s="3" t="s">
        <v>45</v>
      </c>
      <c r="U368" s="3" t="s">
        <v>39</v>
      </c>
      <c r="V368" s="3" t="s">
        <v>6053</v>
      </c>
      <c r="W368" s="3" t="s">
        <v>62</v>
      </c>
      <c r="X368" s="19"/>
      <c r="Y368" s="19"/>
      <c r="Z368" s="19"/>
      <c r="AA368" s="37"/>
      <c r="AB368" s="3" t="s">
        <v>47</v>
      </c>
      <c r="AC368" s="3">
        <v>0</v>
      </c>
      <c r="AD368" s="3" t="s">
        <v>6673</v>
      </c>
      <c r="AE368" s="3" t="s">
        <v>6673</v>
      </c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</row>
    <row r="369" spans="1:54" ht="15.75" customHeight="1" x14ac:dyDescent="0.25">
      <c r="A369" t="s">
        <v>2303</v>
      </c>
      <c r="B369" s="17">
        <v>43531</v>
      </c>
      <c r="C369" s="17">
        <v>32087</v>
      </c>
      <c r="D369" s="21">
        <v>38</v>
      </c>
      <c r="E369" s="12" t="str">
        <f t="shared" si="36"/>
        <v>[30-40[ ans</v>
      </c>
      <c r="F369" s="3" t="s">
        <v>48</v>
      </c>
      <c r="G369" s="3" t="s">
        <v>40</v>
      </c>
      <c r="H369" s="4"/>
      <c r="I369" s="4"/>
      <c r="J369" s="3" t="s">
        <v>41</v>
      </c>
      <c r="K369" s="3" t="s">
        <v>448</v>
      </c>
      <c r="L369" s="3" t="s">
        <v>6048</v>
      </c>
      <c r="M369" s="3" t="s">
        <v>51</v>
      </c>
      <c r="N369" s="3" t="s">
        <v>6062</v>
      </c>
      <c r="O369" s="3" t="s">
        <v>104</v>
      </c>
      <c r="P369" s="3" t="s">
        <v>104</v>
      </c>
      <c r="Q369" s="3" t="s">
        <v>6033</v>
      </c>
      <c r="R369" s="3" t="s">
        <v>6036</v>
      </c>
      <c r="S369" s="3" t="s">
        <v>6037</v>
      </c>
      <c r="T369" s="3" t="s">
        <v>45</v>
      </c>
      <c r="U369" s="3" t="s">
        <v>58</v>
      </c>
      <c r="V369" s="3" t="s">
        <v>6055</v>
      </c>
      <c r="W369" s="3" t="s">
        <v>46</v>
      </c>
      <c r="X369" s="17">
        <v>40756</v>
      </c>
      <c r="Y369" s="3">
        <f>IF((B369-X369&lt;=365)*(B369-X369&gt;0),0,(YEAR(B369)-YEAR(X369)))</f>
        <v>8</v>
      </c>
      <c r="Z369" s="3" t="str">
        <f>IF((B369-X369&lt;=365)*(B369-X369&gt;0),INT(12*(B369-X369)/365) &amp; " Mois",(YEAR(B369)-YEAR(X369)) &amp; " an (s)")</f>
        <v>8 an (s)</v>
      </c>
      <c r="AA369" s="37"/>
      <c r="AB369" s="3" t="s">
        <v>47</v>
      </c>
      <c r="AC369" s="3">
        <v>0</v>
      </c>
      <c r="AD369" s="3" t="s">
        <v>6673</v>
      </c>
      <c r="AE369" s="3" t="s">
        <v>6673</v>
      </c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</row>
    <row r="370" spans="1:54" ht="15.75" customHeight="1" x14ac:dyDescent="0.25">
      <c r="A370" t="s">
        <v>2305</v>
      </c>
      <c r="B370" s="17">
        <v>43531</v>
      </c>
      <c r="C370" s="17">
        <v>33410</v>
      </c>
      <c r="D370" s="21">
        <v>34</v>
      </c>
      <c r="E370" s="12" t="str">
        <f t="shared" si="36"/>
        <v>[30-40[ ans</v>
      </c>
      <c r="F370" s="3" t="s">
        <v>54</v>
      </c>
      <c r="G370" s="3" t="s">
        <v>40</v>
      </c>
      <c r="H370" s="4"/>
      <c r="I370" s="4"/>
      <c r="J370" s="3" t="s">
        <v>41</v>
      </c>
      <c r="K370" s="3" t="s">
        <v>134</v>
      </c>
      <c r="L370" s="3" t="s">
        <v>6049</v>
      </c>
      <c r="M370" s="3" t="s">
        <v>51</v>
      </c>
      <c r="N370" s="3" t="s">
        <v>6062</v>
      </c>
      <c r="O370" s="3" t="s">
        <v>165</v>
      </c>
      <c r="P370" s="3" t="s">
        <v>165</v>
      </c>
      <c r="Q370" s="3" t="s">
        <v>6033</v>
      </c>
      <c r="R370" s="3" t="s">
        <v>5584</v>
      </c>
      <c r="S370" s="3" t="s">
        <v>5585</v>
      </c>
      <c r="T370" s="3" t="s">
        <v>45</v>
      </c>
      <c r="U370" s="3" t="s">
        <v>58</v>
      </c>
      <c r="V370" s="3" t="s">
        <v>6055</v>
      </c>
      <c r="W370" s="3" t="s">
        <v>62</v>
      </c>
      <c r="X370" s="19"/>
      <c r="Y370" s="19"/>
      <c r="Z370" s="19"/>
      <c r="AA370" s="37"/>
      <c r="AB370" s="3" t="s">
        <v>47</v>
      </c>
      <c r="AC370" s="3">
        <v>0</v>
      </c>
      <c r="AD370" s="3" t="s">
        <v>6673</v>
      </c>
      <c r="AE370" s="3" t="s">
        <v>6673</v>
      </c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</row>
    <row r="371" spans="1:54" ht="15.75" customHeight="1" x14ac:dyDescent="0.25">
      <c r="A371" t="s">
        <v>2307</v>
      </c>
      <c r="B371" s="17">
        <v>43532</v>
      </c>
      <c r="C371" s="17">
        <v>33913</v>
      </c>
      <c r="D371" s="21">
        <v>33</v>
      </c>
      <c r="E371" s="12" t="str">
        <f t="shared" si="36"/>
        <v>[30-40[ ans</v>
      </c>
      <c r="F371" s="3" t="s">
        <v>48</v>
      </c>
      <c r="G371" s="3" t="s">
        <v>40</v>
      </c>
      <c r="H371" s="4"/>
      <c r="I371" s="4"/>
      <c r="J371" s="3" t="s">
        <v>41</v>
      </c>
      <c r="K371" s="3" t="s">
        <v>79</v>
      </c>
      <c r="L371" s="3" t="s">
        <v>6048</v>
      </c>
      <c r="M371" s="3" t="s">
        <v>51</v>
      </c>
      <c r="N371" s="3" t="s">
        <v>6062</v>
      </c>
      <c r="O371" s="3" t="s">
        <v>72</v>
      </c>
      <c r="P371" s="3" t="s">
        <v>72</v>
      </c>
      <c r="Q371" s="3" t="s">
        <v>6033</v>
      </c>
      <c r="R371" s="3" t="s">
        <v>5606</v>
      </c>
      <c r="S371" s="3" t="s">
        <v>5607</v>
      </c>
      <c r="T371" s="3" t="s">
        <v>45</v>
      </c>
      <c r="U371" s="3" t="s">
        <v>58</v>
      </c>
      <c r="V371" s="3" t="s">
        <v>6055</v>
      </c>
      <c r="W371" s="3" t="s">
        <v>62</v>
      </c>
      <c r="X371" s="19"/>
      <c r="Y371" s="19"/>
      <c r="Z371" s="19"/>
      <c r="AA371" s="37"/>
      <c r="AB371" s="3" t="s">
        <v>47</v>
      </c>
      <c r="AC371" s="3">
        <v>0</v>
      </c>
      <c r="AD371" s="3" t="s">
        <v>6673</v>
      </c>
      <c r="AE371" s="3" t="s">
        <v>6673</v>
      </c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</row>
    <row r="372" spans="1:54" ht="15.75" customHeight="1" x14ac:dyDescent="0.25">
      <c r="A372" t="s">
        <v>2309</v>
      </c>
      <c r="B372" s="17">
        <v>43532</v>
      </c>
      <c r="C372" s="17">
        <v>35495</v>
      </c>
      <c r="D372" s="21">
        <v>28</v>
      </c>
      <c r="E372" s="12" t="str">
        <f t="shared" si="36"/>
        <v>[20-30[ ans</v>
      </c>
      <c r="F372" s="3" t="s">
        <v>54</v>
      </c>
      <c r="G372" s="3" t="s">
        <v>40</v>
      </c>
      <c r="H372" s="4"/>
      <c r="I372" s="4"/>
      <c r="J372" s="3" t="s">
        <v>41</v>
      </c>
      <c r="K372" s="3" t="s">
        <v>177</v>
      </c>
      <c r="L372" s="3" t="s">
        <v>177</v>
      </c>
      <c r="M372" s="3" t="s">
        <v>51</v>
      </c>
      <c r="N372" s="3" t="s">
        <v>6062</v>
      </c>
      <c r="O372" s="3" t="s">
        <v>72</v>
      </c>
      <c r="P372" s="3" t="s">
        <v>72</v>
      </c>
      <c r="Q372" s="3" t="s">
        <v>6033</v>
      </c>
      <c r="R372" s="3" t="s">
        <v>5606</v>
      </c>
      <c r="S372" s="3" t="s">
        <v>5607</v>
      </c>
      <c r="T372" s="3" t="s">
        <v>45</v>
      </c>
      <c r="U372" s="3" t="s">
        <v>39</v>
      </c>
      <c r="V372" s="3" t="s">
        <v>6053</v>
      </c>
      <c r="W372" s="3" t="s">
        <v>46</v>
      </c>
      <c r="X372" s="17">
        <v>43101</v>
      </c>
      <c r="Y372" s="3">
        <f t="shared" ref="Y372:Y374" si="42">IF((B372-X372&lt;=365)*(B372-X372&gt;0),0,(YEAR(B372)-YEAR(X372)))</f>
        <v>1</v>
      </c>
      <c r="Z372" s="3" t="str">
        <f>IF((B372-X372&lt;=365)*(B372-X372&gt;0),INT(12*(B372-X372)/365) &amp; " Mois",(YEAR(B372)-YEAR(X372)) &amp; " an (s)")</f>
        <v>1 an (s)</v>
      </c>
      <c r="AA372" s="37"/>
      <c r="AB372" s="3" t="s">
        <v>47</v>
      </c>
      <c r="AC372" s="3">
        <v>0</v>
      </c>
      <c r="AD372" s="3" t="s">
        <v>6673</v>
      </c>
      <c r="AE372" s="3" t="s">
        <v>6673</v>
      </c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</row>
    <row r="373" spans="1:54" ht="15.75" customHeight="1" x14ac:dyDescent="0.25">
      <c r="A373" t="s">
        <v>2312</v>
      </c>
      <c r="B373" s="17">
        <v>43532</v>
      </c>
      <c r="C373" s="17">
        <v>26541</v>
      </c>
      <c r="D373" s="21">
        <v>53</v>
      </c>
      <c r="E373" s="12" t="str">
        <f t="shared" si="36"/>
        <v>[50-60 [ ans</v>
      </c>
      <c r="F373" s="3" t="s">
        <v>48</v>
      </c>
      <c r="G373" s="3" t="s">
        <v>40</v>
      </c>
      <c r="H373" s="4"/>
      <c r="I373" s="4"/>
      <c r="J373" s="3" t="s">
        <v>49</v>
      </c>
      <c r="K373" s="3" t="s">
        <v>449</v>
      </c>
      <c r="L373" s="3" t="s">
        <v>6046</v>
      </c>
      <c r="M373" s="3" t="s">
        <v>114</v>
      </c>
      <c r="N373" s="3" t="s">
        <v>6062</v>
      </c>
      <c r="O373" s="3" t="s">
        <v>170</v>
      </c>
      <c r="P373" s="3" t="s">
        <v>115</v>
      </c>
      <c r="Q373" s="3" t="s">
        <v>6031</v>
      </c>
      <c r="R373" s="3" t="s">
        <v>5604</v>
      </c>
      <c r="S373" s="3" t="s">
        <v>5605</v>
      </c>
      <c r="T373" s="3" t="s">
        <v>45</v>
      </c>
      <c r="U373" s="3" t="s">
        <v>39</v>
      </c>
      <c r="V373" s="3" t="s">
        <v>6053</v>
      </c>
      <c r="W373" s="3" t="s">
        <v>46</v>
      </c>
      <c r="X373" s="17">
        <v>39814</v>
      </c>
      <c r="Y373" s="3">
        <f t="shared" si="42"/>
        <v>10</v>
      </c>
      <c r="Z373" s="3" t="str">
        <f>IF((B373-X373&lt;=365)*(B373-X373&gt;0),INT(12*(B373-X373)/365) &amp; " Mois",(YEAR(B373)-YEAR(X373)) &amp; " an (s)")</f>
        <v>10 an (s)</v>
      </c>
      <c r="AA373" s="37"/>
      <c r="AB373" s="3" t="s">
        <v>47</v>
      </c>
      <c r="AC373" s="3">
        <v>0</v>
      </c>
      <c r="AD373" s="3" t="s">
        <v>6673</v>
      </c>
      <c r="AE373" s="3" t="s">
        <v>6673</v>
      </c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</row>
    <row r="374" spans="1:54" ht="15.75" customHeight="1" x14ac:dyDescent="0.25">
      <c r="A374" t="s">
        <v>2314</v>
      </c>
      <c r="B374" s="17">
        <v>43532</v>
      </c>
      <c r="C374" s="17">
        <v>34883</v>
      </c>
      <c r="D374" s="21">
        <v>30</v>
      </c>
      <c r="E374" s="12" t="str">
        <f t="shared" si="36"/>
        <v>[30-40[ ans</v>
      </c>
      <c r="F374" s="3" t="s">
        <v>54</v>
      </c>
      <c r="G374" s="3" t="s">
        <v>40</v>
      </c>
      <c r="H374" s="4"/>
      <c r="I374" s="4"/>
      <c r="J374" s="3" t="s">
        <v>41</v>
      </c>
      <c r="K374" s="3" t="s">
        <v>177</v>
      </c>
      <c r="L374" s="3" t="s">
        <v>177</v>
      </c>
      <c r="M374" s="3" t="s">
        <v>51</v>
      </c>
      <c r="N374" s="3" t="s">
        <v>6062</v>
      </c>
      <c r="O374" s="3" t="s">
        <v>104</v>
      </c>
      <c r="P374" s="3" t="s">
        <v>104</v>
      </c>
      <c r="Q374" s="3" t="s">
        <v>6033</v>
      </c>
      <c r="R374" s="3" t="s">
        <v>6036</v>
      </c>
      <c r="S374" s="3" t="s">
        <v>6037</v>
      </c>
      <c r="T374" s="3" t="s">
        <v>45</v>
      </c>
      <c r="U374" s="3" t="s">
        <v>39</v>
      </c>
      <c r="V374" s="3" t="s">
        <v>6053</v>
      </c>
      <c r="W374" s="3" t="s">
        <v>46</v>
      </c>
      <c r="X374" s="17">
        <v>42736</v>
      </c>
      <c r="Y374" s="3">
        <f t="shared" si="42"/>
        <v>2</v>
      </c>
      <c r="Z374" s="3" t="str">
        <f>IF((B374-X374&lt;=365)*(B374-X374&gt;0),INT(12*(B374-X374)/365) &amp; " Mois",(YEAR(B374)-YEAR(X374)) &amp; " an (s)")</f>
        <v>2 an (s)</v>
      </c>
      <c r="AA374" s="37"/>
      <c r="AB374" s="3" t="s">
        <v>47</v>
      </c>
      <c r="AC374" s="3">
        <v>0</v>
      </c>
      <c r="AD374" s="3" t="s">
        <v>6673</v>
      </c>
      <c r="AE374" s="3" t="s">
        <v>6673</v>
      </c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</row>
    <row r="375" spans="1:54" ht="15.75" customHeight="1" x14ac:dyDescent="0.25">
      <c r="A375" t="s">
        <v>2316</v>
      </c>
      <c r="B375" s="17">
        <v>43532</v>
      </c>
      <c r="C375" s="17">
        <v>34301</v>
      </c>
      <c r="D375" s="21">
        <v>32</v>
      </c>
      <c r="E375" s="12" t="str">
        <f t="shared" si="36"/>
        <v>[30-40[ ans</v>
      </c>
      <c r="F375" s="3" t="s">
        <v>48</v>
      </c>
      <c r="G375" s="3" t="s">
        <v>40</v>
      </c>
      <c r="H375" s="4"/>
      <c r="I375" s="4"/>
      <c r="J375" s="3" t="s">
        <v>49</v>
      </c>
      <c r="K375" s="3" t="s">
        <v>450</v>
      </c>
      <c r="L375" s="3" t="s">
        <v>6044</v>
      </c>
      <c r="M375" s="3" t="s">
        <v>51</v>
      </c>
      <c r="N375" s="3" t="s">
        <v>6062</v>
      </c>
      <c r="O375" s="3" t="s">
        <v>450</v>
      </c>
      <c r="P375" s="3" t="s">
        <v>450</v>
      </c>
      <c r="Q375" s="3" t="s">
        <v>6031</v>
      </c>
      <c r="R375" s="3" t="s">
        <v>6015</v>
      </c>
      <c r="S375" s="3" t="s">
        <v>6016</v>
      </c>
      <c r="T375" s="3" t="s">
        <v>45</v>
      </c>
      <c r="U375" s="3" t="s">
        <v>53</v>
      </c>
      <c r="V375" s="3" t="s">
        <v>6054</v>
      </c>
      <c r="W375" s="3" t="s">
        <v>62</v>
      </c>
      <c r="X375" s="19"/>
      <c r="Y375" s="19"/>
      <c r="Z375" s="19"/>
      <c r="AA375" s="37"/>
      <c r="AB375" s="3" t="s">
        <v>47</v>
      </c>
      <c r="AC375" s="3">
        <v>0</v>
      </c>
      <c r="AD375" s="3" t="s">
        <v>6673</v>
      </c>
      <c r="AE375" s="3" t="s">
        <v>6673</v>
      </c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</row>
    <row r="376" spans="1:54" ht="15.75" customHeight="1" x14ac:dyDescent="0.25">
      <c r="A376" t="s">
        <v>2318</v>
      </c>
      <c r="B376" s="17">
        <v>43532</v>
      </c>
      <c r="C376" s="17">
        <v>34595</v>
      </c>
      <c r="D376" s="21">
        <v>31</v>
      </c>
      <c r="E376" s="12" t="str">
        <f t="shared" si="36"/>
        <v>[30-40[ ans</v>
      </c>
      <c r="F376" s="3" t="s">
        <v>48</v>
      </c>
      <c r="G376" s="3" t="s">
        <v>40</v>
      </c>
      <c r="H376" s="4"/>
      <c r="I376" s="4"/>
      <c r="J376" s="3" t="s">
        <v>41</v>
      </c>
      <c r="K376" s="3" t="s">
        <v>79</v>
      </c>
      <c r="L376" s="3" t="s">
        <v>6048</v>
      </c>
      <c r="M376" s="3" t="s">
        <v>51</v>
      </c>
      <c r="N376" s="3" t="s">
        <v>6062</v>
      </c>
      <c r="O376" s="3" t="s">
        <v>104</v>
      </c>
      <c r="P376" s="3" t="s">
        <v>104</v>
      </c>
      <c r="Q376" s="3" t="s">
        <v>6033</v>
      </c>
      <c r="R376" s="3" t="s">
        <v>6036</v>
      </c>
      <c r="S376" s="3" t="s">
        <v>6037</v>
      </c>
      <c r="T376" s="3" t="s">
        <v>45</v>
      </c>
      <c r="U376" s="3" t="s">
        <v>58</v>
      </c>
      <c r="V376" s="3" t="s">
        <v>6055</v>
      </c>
      <c r="W376" s="3" t="s">
        <v>62</v>
      </c>
      <c r="X376" s="19"/>
      <c r="Y376" s="19"/>
      <c r="Z376" s="19"/>
      <c r="AA376" s="37"/>
      <c r="AB376" s="3" t="s">
        <v>47</v>
      </c>
      <c r="AC376" s="3">
        <v>0</v>
      </c>
      <c r="AD376" s="3" t="s">
        <v>6673</v>
      </c>
      <c r="AE376" s="3" t="s">
        <v>6673</v>
      </c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</row>
    <row r="377" spans="1:54" ht="15.75" customHeight="1" x14ac:dyDescent="0.25">
      <c r="A377" t="s">
        <v>2320</v>
      </c>
      <c r="B377" s="17">
        <v>43532</v>
      </c>
      <c r="C377" s="17">
        <v>43622</v>
      </c>
      <c r="D377" s="21">
        <v>36</v>
      </c>
      <c r="E377" s="12" t="str">
        <f t="shared" si="36"/>
        <v>[30-40[ ans</v>
      </c>
      <c r="F377" s="3" t="s">
        <v>48</v>
      </c>
      <c r="G377" s="3" t="s">
        <v>40</v>
      </c>
      <c r="H377" s="4"/>
      <c r="I377" s="4"/>
      <c r="J377" s="3" t="s">
        <v>41</v>
      </c>
      <c r="K377" s="3" t="s">
        <v>451</v>
      </c>
      <c r="L377" s="3" t="s">
        <v>6048</v>
      </c>
      <c r="M377" s="3" t="s">
        <v>51</v>
      </c>
      <c r="N377" s="3" t="s">
        <v>6062</v>
      </c>
      <c r="O377" s="3" t="s">
        <v>246</v>
      </c>
      <c r="P377" s="3" t="s">
        <v>246</v>
      </c>
      <c r="Q377" s="3" t="s">
        <v>6035</v>
      </c>
      <c r="R377" s="3" t="s">
        <v>6040</v>
      </c>
      <c r="S377" s="3" t="s">
        <v>6041</v>
      </c>
      <c r="T377" s="3" t="s">
        <v>45</v>
      </c>
      <c r="U377" s="3" t="s">
        <v>39</v>
      </c>
      <c r="V377" s="3" t="s">
        <v>6053</v>
      </c>
      <c r="W377" s="3" t="s">
        <v>46</v>
      </c>
      <c r="X377" s="17">
        <v>42005</v>
      </c>
      <c r="Y377" s="3">
        <f>IF((B377-X377&lt;=365)*(B377-X377&gt;0),0,(YEAR(B377)-YEAR(X377)))</f>
        <v>4</v>
      </c>
      <c r="Z377" s="3" t="str">
        <f>IF((B377-X377&lt;=365)*(B377-X377&gt;0),INT(12*(B377-X377)/365) &amp; " Mois",(YEAR(B377)-YEAR(X377)) &amp; " an (s)")</f>
        <v>4 an (s)</v>
      </c>
      <c r="AA377" s="37"/>
      <c r="AB377" s="3" t="s">
        <v>47</v>
      </c>
      <c r="AC377" s="3">
        <v>0</v>
      </c>
      <c r="AD377" s="3" t="s">
        <v>6673</v>
      </c>
      <c r="AE377" s="3" t="s">
        <v>6673</v>
      </c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</row>
    <row r="378" spans="1:54" ht="15.75" customHeight="1" x14ac:dyDescent="0.25">
      <c r="A378" t="s">
        <v>2323</v>
      </c>
      <c r="B378" s="17">
        <v>43532</v>
      </c>
      <c r="C378" s="17">
        <v>35090</v>
      </c>
      <c r="D378" s="21">
        <v>29</v>
      </c>
      <c r="E378" s="12" t="str">
        <f t="shared" si="36"/>
        <v>[20-30[ ans</v>
      </c>
      <c r="F378" s="3" t="s">
        <v>48</v>
      </c>
      <c r="G378" s="3" t="s">
        <v>40</v>
      </c>
      <c r="H378" s="4"/>
      <c r="I378" s="4"/>
      <c r="J378" s="3" t="s">
        <v>41</v>
      </c>
      <c r="K378" s="3" t="s">
        <v>79</v>
      </c>
      <c r="L378" s="3" t="s">
        <v>6048</v>
      </c>
      <c r="M378" s="3" t="s">
        <v>51</v>
      </c>
      <c r="N378" s="3" t="s">
        <v>6062</v>
      </c>
      <c r="O378" s="3" t="s">
        <v>452</v>
      </c>
      <c r="P378" s="3" t="s">
        <v>104</v>
      </c>
      <c r="Q378" s="3" t="s">
        <v>6033</v>
      </c>
      <c r="R378" s="3" t="s">
        <v>6036</v>
      </c>
      <c r="S378" s="3" t="s">
        <v>6037</v>
      </c>
      <c r="T378" s="3" t="s">
        <v>45</v>
      </c>
      <c r="U378" s="3" t="s">
        <v>39</v>
      </c>
      <c r="V378" s="3" t="s">
        <v>6053</v>
      </c>
      <c r="W378" s="3" t="s">
        <v>62</v>
      </c>
      <c r="X378" s="19"/>
      <c r="Y378" s="19"/>
      <c r="Z378" s="19"/>
      <c r="AA378" s="37"/>
      <c r="AB378" s="3" t="s">
        <v>47</v>
      </c>
      <c r="AC378" s="3">
        <v>0</v>
      </c>
      <c r="AD378" s="3" t="s">
        <v>6673</v>
      </c>
      <c r="AE378" s="3" t="s">
        <v>6673</v>
      </c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</row>
    <row r="379" spans="1:54" ht="15.75" customHeight="1" x14ac:dyDescent="0.25">
      <c r="A379" t="s">
        <v>2325</v>
      </c>
      <c r="B379" s="17">
        <v>43532</v>
      </c>
      <c r="C379" s="17">
        <v>26039</v>
      </c>
      <c r="D379" s="21">
        <v>54</v>
      </c>
      <c r="E379" s="12" t="str">
        <f t="shared" si="36"/>
        <v>[50-60 [ ans</v>
      </c>
      <c r="F379" s="3" t="s">
        <v>39</v>
      </c>
      <c r="G379" s="3" t="s">
        <v>40</v>
      </c>
      <c r="H379" s="4"/>
      <c r="I379" s="4"/>
      <c r="J379" s="3" t="s">
        <v>199</v>
      </c>
      <c r="K379" s="3" t="s">
        <v>171</v>
      </c>
      <c r="L379" s="3" t="s">
        <v>6047</v>
      </c>
      <c r="M379" s="3" t="s">
        <v>51</v>
      </c>
      <c r="N379" s="3" t="s">
        <v>6062</v>
      </c>
      <c r="O379" s="3" t="s">
        <v>64</v>
      </c>
      <c r="P379" s="3" t="s">
        <v>6786</v>
      </c>
      <c r="Q379" s="3" t="s">
        <v>6787</v>
      </c>
      <c r="R379" s="3"/>
      <c r="S379" s="3"/>
      <c r="T379" s="3" t="s">
        <v>45</v>
      </c>
      <c r="U379" s="3" t="s">
        <v>58</v>
      </c>
      <c r="V379" s="3" t="s">
        <v>6055</v>
      </c>
      <c r="W379" s="3" t="s">
        <v>46</v>
      </c>
      <c r="X379" s="17">
        <v>43101</v>
      </c>
      <c r="Y379" s="3">
        <f>IF((B379-X379&lt;=365)*(B379-X379&gt;0),0,(YEAR(B379)-YEAR(X379)))</f>
        <v>1</v>
      </c>
      <c r="Z379" s="3" t="str">
        <f>IF((B379-X379&lt;=365)*(B379-X379&gt;0),INT(12*(B379-X379)/365) &amp; " Mois",(YEAR(B379)-YEAR(X379)) &amp; " an (s)")</f>
        <v>1 an (s)</v>
      </c>
      <c r="AA379" s="37"/>
      <c r="AB379" s="3" t="s">
        <v>47</v>
      </c>
      <c r="AC379" s="3">
        <v>0</v>
      </c>
      <c r="AD379" s="3" t="s">
        <v>6673</v>
      </c>
      <c r="AE379" s="3" t="s">
        <v>6673</v>
      </c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</row>
    <row r="380" spans="1:54" ht="15.75" customHeight="1" x14ac:dyDescent="0.25">
      <c r="A380" t="s">
        <v>2327</v>
      </c>
      <c r="B380" s="17">
        <v>43532</v>
      </c>
      <c r="C380" s="17">
        <v>32752</v>
      </c>
      <c r="D380" s="21">
        <v>36</v>
      </c>
      <c r="E380" s="12" t="str">
        <f t="shared" si="36"/>
        <v>[30-40[ ans</v>
      </c>
      <c r="F380" s="3" t="s">
        <v>48</v>
      </c>
      <c r="G380" s="3" t="s">
        <v>40</v>
      </c>
      <c r="H380" s="4"/>
      <c r="I380" s="4"/>
      <c r="J380" s="3" t="s">
        <v>41</v>
      </c>
      <c r="K380" s="3" t="s">
        <v>79</v>
      </c>
      <c r="L380" s="3" t="s">
        <v>6048</v>
      </c>
      <c r="M380" s="3" t="s">
        <v>51</v>
      </c>
      <c r="N380" s="3" t="s">
        <v>6062</v>
      </c>
      <c r="O380" s="3" t="s">
        <v>64</v>
      </c>
      <c r="P380" s="3" t="s">
        <v>6786</v>
      </c>
      <c r="Q380" s="3" t="s">
        <v>6787</v>
      </c>
      <c r="R380" s="3"/>
      <c r="S380" s="3"/>
      <c r="T380" s="3" t="s">
        <v>45</v>
      </c>
      <c r="U380" s="3" t="s">
        <v>58</v>
      </c>
      <c r="V380" s="3" t="s">
        <v>6055</v>
      </c>
      <c r="W380" s="3" t="s">
        <v>62</v>
      </c>
      <c r="X380" s="19"/>
      <c r="Y380" s="19"/>
      <c r="Z380" s="19"/>
      <c r="AA380" s="37"/>
      <c r="AB380" s="3" t="s">
        <v>47</v>
      </c>
      <c r="AC380" s="3">
        <v>0</v>
      </c>
      <c r="AD380" s="3" t="s">
        <v>6673</v>
      </c>
      <c r="AE380" s="3" t="s">
        <v>6673</v>
      </c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</row>
    <row r="381" spans="1:54" ht="15.75" customHeight="1" x14ac:dyDescent="0.25">
      <c r="A381" t="s">
        <v>2329</v>
      </c>
      <c r="B381" s="17">
        <v>43535</v>
      </c>
      <c r="C381" s="17">
        <v>33286</v>
      </c>
      <c r="D381" s="21">
        <v>34</v>
      </c>
      <c r="E381" s="12" t="str">
        <f t="shared" si="36"/>
        <v>[30-40[ ans</v>
      </c>
      <c r="F381" s="3" t="s">
        <v>39</v>
      </c>
      <c r="G381" s="3" t="s">
        <v>40</v>
      </c>
      <c r="H381" s="4"/>
      <c r="I381" s="4"/>
      <c r="J381" s="3" t="s">
        <v>41</v>
      </c>
      <c r="K381" s="3" t="s">
        <v>134</v>
      </c>
      <c r="L381" s="3" t="s">
        <v>6049</v>
      </c>
      <c r="M381" s="3" t="s">
        <v>51</v>
      </c>
      <c r="N381" s="3" t="s">
        <v>6062</v>
      </c>
      <c r="O381" s="3" t="s">
        <v>64</v>
      </c>
      <c r="P381" s="3" t="s">
        <v>6786</v>
      </c>
      <c r="Q381" s="3" t="s">
        <v>6787</v>
      </c>
      <c r="R381" s="3"/>
      <c r="S381" s="3"/>
      <c r="T381" s="3" t="s">
        <v>45</v>
      </c>
      <c r="U381" s="3" t="s">
        <v>39</v>
      </c>
      <c r="V381" s="3" t="s">
        <v>6053</v>
      </c>
      <c r="W381" s="3" t="s">
        <v>62</v>
      </c>
      <c r="X381" s="19"/>
      <c r="Y381" s="19"/>
      <c r="Z381" s="19"/>
      <c r="AA381" s="37"/>
      <c r="AB381" s="3" t="s">
        <v>47</v>
      </c>
      <c r="AC381" s="3">
        <v>0</v>
      </c>
      <c r="AD381" s="3" t="s">
        <v>6673</v>
      </c>
      <c r="AE381" s="3" t="s">
        <v>6673</v>
      </c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</row>
    <row r="382" spans="1:54" ht="15.75" customHeight="1" x14ac:dyDescent="0.25">
      <c r="A382" t="s">
        <v>2331</v>
      </c>
      <c r="B382" s="17">
        <v>43535</v>
      </c>
      <c r="C382" s="17">
        <v>43662</v>
      </c>
      <c r="D382" s="21">
        <v>36</v>
      </c>
      <c r="E382" s="12" t="str">
        <f t="shared" si="36"/>
        <v>[30-40[ ans</v>
      </c>
      <c r="F382" s="3" t="s">
        <v>92</v>
      </c>
      <c r="G382" s="3" t="s">
        <v>40</v>
      </c>
      <c r="H382" s="4"/>
      <c r="I382" s="4"/>
      <c r="J382" s="3" t="s">
        <v>49</v>
      </c>
      <c r="K382" s="3" t="s">
        <v>171</v>
      </c>
      <c r="L382" s="3" t="s">
        <v>6047</v>
      </c>
      <c r="M382" s="3" t="s">
        <v>51</v>
      </c>
      <c r="N382" s="3" t="s">
        <v>6062</v>
      </c>
      <c r="O382" s="3" t="s">
        <v>64</v>
      </c>
      <c r="P382" s="3" t="s">
        <v>6786</v>
      </c>
      <c r="Q382" s="3" t="s">
        <v>6787</v>
      </c>
      <c r="R382" s="3"/>
      <c r="S382" s="3"/>
      <c r="T382" s="3" t="s">
        <v>45</v>
      </c>
      <c r="U382" s="3" t="s">
        <v>84</v>
      </c>
      <c r="V382" s="3" t="s">
        <v>6057</v>
      </c>
      <c r="W382" s="3" t="s">
        <v>46</v>
      </c>
      <c r="X382" s="17">
        <v>43101</v>
      </c>
      <c r="Y382" s="3">
        <f>IF((B382-X382&lt;=365)*(B382-X382&gt;0),0,(YEAR(B382)-YEAR(X382)))</f>
        <v>1</v>
      </c>
      <c r="Z382" s="3" t="str">
        <f>IF((B382-X382&lt;=365)*(B382-X382&gt;0),INT(12*(B382-X382)/365) &amp; " Mois",(YEAR(B382)-YEAR(X382)) &amp; " an (s)")</f>
        <v>1 an (s)</v>
      </c>
      <c r="AA382" s="37"/>
      <c r="AB382" s="3" t="s">
        <v>47</v>
      </c>
      <c r="AC382" s="3">
        <v>0</v>
      </c>
      <c r="AD382" s="3" t="s">
        <v>6673</v>
      </c>
      <c r="AE382" s="3" t="s">
        <v>6673</v>
      </c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</row>
    <row r="383" spans="1:54" ht="15.75" customHeight="1" x14ac:dyDescent="0.25">
      <c r="A383" t="s">
        <v>2333</v>
      </c>
      <c r="B383" s="17">
        <v>43535</v>
      </c>
      <c r="C383" s="17">
        <v>29234</v>
      </c>
      <c r="D383" s="21">
        <v>45</v>
      </c>
      <c r="E383" s="12" t="str">
        <f t="shared" si="36"/>
        <v>[40-50 [ ans</v>
      </c>
      <c r="F383" s="3" t="s">
        <v>54</v>
      </c>
      <c r="G383" s="3" t="s">
        <v>40</v>
      </c>
      <c r="H383" s="4"/>
      <c r="I383" s="4"/>
      <c r="J383" s="3" t="s">
        <v>199</v>
      </c>
      <c r="K383" s="3" t="s">
        <v>56</v>
      </c>
      <c r="L383" s="3" t="s">
        <v>6045</v>
      </c>
      <c r="M383" s="3" t="s">
        <v>51</v>
      </c>
      <c r="N383" s="3" t="s">
        <v>6062</v>
      </c>
      <c r="O383" s="3" t="s">
        <v>64</v>
      </c>
      <c r="P383" s="3" t="s">
        <v>6786</v>
      </c>
      <c r="Q383" s="3" t="s">
        <v>6787</v>
      </c>
      <c r="R383" s="3"/>
      <c r="S383" s="3"/>
      <c r="T383" s="3" t="s">
        <v>45</v>
      </c>
      <c r="U383" s="3" t="s">
        <v>39</v>
      </c>
      <c r="V383" s="3" t="s">
        <v>6053</v>
      </c>
      <c r="W383" s="3" t="s">
        <v>46</v>
      </c>
      <c r="X383" s="17">
        <v>43517</v>
      </c>
      <c r="Y383" s="17"/>
      <c r="Z383" s="3"/>
      <c r="AA383" s="37"/>
      <c r="AB383" s="3" t="s">
        <v>47</v>
      </c>
      <c r="AC383" s="3">
        <v>0</v>
      </c>
      <c r="AD383" s="3" t="s">
        <v>6673</v>
      </c>
      <c r="AE383" s="3" t="s">
        <v>6673</v>
      </c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</row>
    <row r="384" spans="1:54" ht="15.75" customHeight="1" x14ac:dyDescent="0.25">
      <c r="A384" t="s">
        <v>2336</v>
      </c>
      <c r="B384" s="17">
        <v>43535</v>
      </c>
      <c r="C384" s="17">
        <v>36526</v>
      </c>
      <c r="D384" s="21">
        <v>25</v>
      </c>
      <c r="E384" s="12" t="str">
        <f t="shared" si="36"/>
        <v>[20-30[ ans</v>
      </c>
      <c r="F384" s="3" t="s">
        <v>48</v>
      </c>
      <c r="G384" s="3" t="s">
        <v>40</v>
      </c>
      <c r="H384" s="4"/>
      <c r="I384" s="4"/>
      <c r="J384" s="3" t="s">
        <v>41</v>
      </c>
      <c r="K384" s="3" t="s">
        <v>79</v>
      </c>
      <c r="L384" s="3" t="s">
        <v>6048</v>
      </c>
      <c r="M384" s="3" t="s">
        <v>51</v>
      </c>
      <c r="N384" s="3" t="s">
        <v>6062</v>
      </c>
      <c r="O384" s="3" t="s">
        <v>149</v>
      </c>
      <c r="P384" s="3" t="s">
        <v>554</v>
      </c>
      <c r="Q384" s="3" t="s">
        <v>6032</v>
      </c>
      <c r="R384" s="3" t="s">
        <v>5576</v>
      </c>
      <c r="S384" s="3" t="s">
        <v>5577</v>
      </c>
      <c r="T384" s="3" t="s">
        <v>45</v>
      </c>
      <c r="U384" s="3" t="s">
        <v>39</v>
      </c>
      <c r="V384" s="3" t="s">
        <v>6053</v>
      </c>
      <c r="W384" s="3" t="s">
        <v>62</v>
      </c>
      <c r="X384" s="19"/>
      <c r="Y384" s="19"/>
      <c r="Z384" s="19"/>
      <c r="AA384" s="37"/>
      <c r="AB384" s="3" t="s">
        <v>47</v>
      </c>
      <c r="AC384" s="3">
        <v>0</v>
      </c>
      <c r="AD384" s="3" t="s">
        <v>6673</v>
      </c>
      <c r="AE384" s="3" t="s">
        <v>6673</v>
      </c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</row>
    <row r="385" spans="1:54" ht="15.75" customHeight="1" x14ac:dyDescent="0.25">
      <c r="A385" t="s">
        <v>2339</v>
      </c>
      <c r="B385" s="17">
        <v>43535</v>
      </c>
      <c r="C385" s="17">
        <v>34781</v>
      </c>
      <c r="D385" s="21">
        <v>30</v>
      </c>
      <c r="E385" s="12" t="str">
        <f t="shared" si="36"/>
        <v>[30-40[ ans</v>
      </c>
      <c r="F385" s="3" t="s">
        <v>48</v>
      </c>
      <c r="G385" s="3" t="s">
        <v>40</v>
      </c>
      <c r="H385" s="4"/>
      <c r="I385" s="4"/>
      <c r="J385" s="3" t="s">
        <v>41</v>
      </c>
      <c r="K385" s="3" t="s">
        <v>79</v>
      </c>
      <c r="L385" s="3" t="s">
        <v>6048</v>
      </c>
      <c r="M385" s="3" t="s">
        <v>114</v>
      </c>
      <c r="N385" s="3" t="s">
        <v>6062</v>
      </c>
      <c r="O385" s="3" t="s">
        <v>115</v>
      </c>
      <c r="P385" s="3" t="s">
        <v>115</v>
      </c>
      <c r="Q385" s="3" t="s">
        <v>6031</v>
      </c>
      <c r="R385" s="3" t="s">
        <v>5604</v>
      </c>
      <c r="S385" s="3" t="s">
        <v>5605</v>
      </c>
      <c r="T385" s="3" t="s">
        <v>45</v>
      </c>
      <c r="U385" s="3" t="s">
        <v>229</v>
      </c>
      <c r="V385" s="3" t="s">
        <v>6053</v>
      </c>
      <c r="W385" s="3" t="s">
        <v>62</v>
      </c>
      <c r="X385" s="19"/>
      <c r="Y385" s="19"/>
      <c r="Z385" s="19"/>
      <c r="AA385" s="37"/>
      <c r="AB385" s="3" t="s">
        <v>47</v>
      </c>
      <c r="AC385" s="3">
        <v>0</v>
      </c>
      <c r="AD385" s="3" t="s">
        <v>6673</v>
      </c>
      <c r="AE385" s="3" t="s">
        <v>6673</v>
      </c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</row>
    <row r="386" spans="1:54" ht="15.75" customHeight="1" x14ac:dyDescent="0.25">
      <c r="A386" t="s">
        <v>2341</v>
      </c>
      <c r="B386" s="17">
        <v>43535</v>
      </c>
      <c r="C386" s="17">
        <v>36784</v>
      </c>
      <c r="D386" s="21">
        <v>25</v>
      </c>
      <c r="E386" s="12" t="str">
        <f t="shared" si="36"/>
        <v>[20-30[ ans</v>
      </c>
      <c r="F386" s="3" t="s">
        <v>54</v>
      </c>
      <c r="G386" s="3" t="s">
        <v>40</v>
      </c>
      <c r="H386" s="4"/>
      <c r="I386" s="4"/>
      <c r="J386" s="3" t="s">
        <v>41</v>
      </c>
      <c r="K386" s="3" t="s">
        <v>56</v>
      </c>
      <c r="L386" s="3" t="s">
        <v>6045</v>
      </c>
      <c r="M386" s="3" t="s">
        <v>114</v>
      </c>
      <c r="N386" s="3" t="s">
        <v>6062</v>
      </c>
      <c r="O386" s="3" t="s">
        <v>115</v>
      </c>
      <c r="P386" s="3" t="s">
        <v>115</v>
      </c>
      <c r="Q386" s="3" t="s">
        <v>6031</v>
      </c>
      <c r="R386" s="3" t="s">
        <v>5604</v>
      </c>
      <c r="S386" s="3" t="s">
        <v>5605</v>
      </c>
      <c r="T386" s="3" t="s">
        <v>45</v>
      </c>
      <c r="U386" s="3" t="s">
        <v>58</v>
      </c>
      <c r="V386" s="3" t="s">
        <v>6055</v>
      </c>
      <c r="W386" s="3" t="s">
        <v>62</v>
      </c>
      <c r="X386" s="19"/>
      <c r="Y386" s="19"/>
      <c r="Z386" s="19"/>
      <c r="AA386" s="37"/>
      <c r="AB386" s="3" t="s">
        <v>47</v>
      </c>
      <c r="AC386" s="3">
        <v>0</v>
      </c>
      <c r="AD386" s="3" t="s">
        <v>6673</v>
      </c>
      <c r="AE386" s="3" t="s">
        <v>6673</v>
      </c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</row>
    <row r="387" spans="1:54" ht="15.75" customHeight="1" x14ac:dyDescent="0.25">
      <c r="A387" t="s">
        <v>2343</v>
      </c>
      <c r="B387" s="17">
        <v>43535</v>
      </c>
      <c r="C387" s="17">
        <v>35929</v>
      </c>
      <c r="D387" s="21">
        <v>27</v>
      </c>
      <c r="E387" s="12" t="str">
        <f t="shared" ref="E387:E450" si="43">IF(D387&lt;20," &lt; 20 ans", IF(D387&lt;30,"[20-30[ ans",IF(D387&lt;40,"[30-40[ ans",IF(D387&lt;50,"[40-50 [ ans",IF(D387&lt;60, "[50-60 [ ans","&gt; 60 ans")))))</f>
        <v>[20-30[ ans</v>
      </c>
      <c r="F387" s="3" t="s">
        <v>54</v>
      </c>
      <c r="G387" s="3" t="s">
        <v>40</v>
      </c>
      <c r="H387" s="4"/>
      <c r="I387" s="4"/>
      <c r="J387" s="3" t="s">
        <v>41</v>
      </c>
      <c r="K387" s="3" t="s">
        <v>177</v>
      </c>
      <c r="L387" s="3" t="s">
        <v>177</v>
      </c>
      <c r="M387" s="3" t="s">
        <v>51</v>
      </c>
      <c r="N387" s="3" t="s">
        <v>6062</v>
      </c>
      <c r="O387" s="3" t="s">
        <v>64</v>
      </c>
      <c r="P387" s="3" t="s">
        <v>6786</v>
      </c>
      <c r="Q387" s="3" t="s">
        <v>6787</v>
      </c>
      <c r="R387" s="3"/>
      <c r="S387" s="3"/>
      <c r="T387" s="3" t="s">
        <v>45</v>
      </c>
      <c r="U387" s="3" t="s">
        <v>39</v>
      </c>
      <c r="V387" s="3" t="s">
        <v>6053</v>
      </c>
      <c r="W387" s="3" t="s">
        <v>46</v>
      </c>
      <c r="X387" s="17">
        <v>42370</v>
      </c>
      <c r="Y387" s="3">
        <f>IF((B387-X387&lt;=365)*(B387-X387&gt;0),0,(YEAR(B387)-YEAR(X387)))</f>
        <v>3</v>
      </c>
      <c r="Z387" s="3" t="str">
        <f>IF((B387-X387&lt;=365)*(B387-X387&gt;0),INT(12*(B387-X387)/365) &amp; " Mois",(YEAR(B387)-YEAR(X387)) &amp; " an (s)")</f>
        <v>3 an (s)</v>
      </c>
      <c r="AA387" s="37"/>
      <c r="AB387" s="3" t="s">
        <v>47</v>
      </c>
      <c r="AC387" s="3">
        <v>0</v>
      </c>
      <c r="AD387" s="3" t="s">
        <v>6673</v>
      </c>
      <c r="AE387" s="3" t="s">
        <v>6673</v>
      </c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</row>
    <row r="388" spans="1:54" ht="15.75" customHeight="1" x14ac:dyDescent="0.25">
      <c r="A388" t="s">
        <v>2346</v>
      </c>
      <c r="B388" s="17">
        <v>43535</v>
      </c>
      <c r="C388" s="17">
        <v>35766</v>
      </c>
      <c r="D388" s="21">
        <v>28</v>
      </c>
      <c r="E388" s="12" t="str">
        <f t="shared" si="43"/>
        <v>[20-30[ ans</v>
      </c>
      <c r="F388" s="3" t="s">
        <v>54</v>
      </c>
      <c r="G388" s="3" t="s">
        <v>40</v>
      </c>
      <c r="H388" s="4"/>
      <c r="I388" s="4"/>
      <c r="J388" s="3" t="s">
        <v>41</v>
      </c>
      <c r="K388" s="3" t="s">
        <v>134</v>
      </c>
      <c r="L388" s="3" t="s">
        <v>6049</v>
      </c>
      <c r="M388" s="3" t="s">
        <v>60</v>
      </c>
      <c r="N388" s="3" t="s">
        <v>6062</v>
      </c>
      <c r="O388" s="3" t="s">
        <v>222</v>
      </c>
      <c r="P388" s="3" t="s">
        <v>222</v>
      </c>
      <c r="Q388" s="3" t="s">
        <v>6035</v>
      </c>
      <c r="R388" s="3" t="s">
        <v>5594</v>
      </c>
      <c r="S388" s="3" t="s">
        <v>5595</v>
      </c>
      <c r="T388" s="3" t="s">
        <v>45</v>
      </c>
      <c r="U388" s="3" t="s">
        <v>39</v>
      </c>
      <c r="V388" s="3" t="s">
        <v>6053</v>
      </c>
      <c r="W388" s="3" t="s">
        <v>62</v>
      </c>
      <c r="X388" s="19"/>
      <c r="Y388" s="19"/>
      <c r="Z388" s="19"/>
      <c r="AA388" s="37"/>
      <c r="AB388" s="3" t="s">
        <v>47</v>
      </c>
      <c r="AC388" s="3">
        <v>0</v>
      </c>
      <c r="AD388" s="3" t="s">
        <v>6673</v>
      </c>
      <c r="AE388" s="3" t="s">
        <v>6673</v>
      </c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</row>
    <row r="389" spans="1:54" ht="15.75" customHeight="1" x14ac:dyDescent="0.25">
      <c r="A389" t="s">
        <v>2349</v>
      </c>
      <c r="B389" s="17">
        <v>43535</v>
      </c>
      <c r="C389" s="17">
        <v>31211</v>
      </c>
      <c r="D389" s="21">
        <v>40</v>
      </c>
      <c r="E389" s="12" t="str">
        <f t="shared" si="43"/>
        <v>[40-50 [ ans</v>
      </c>
      <c r="F389" s="3" t="s">
        <v>48</v>
      </c>
      <c r="G389" s="3" t="s">
        <v>40</v>
      </c>
      <c r="H389" s="4"/>
      <c r="I389" s="4"/>
      <c r="J389" s="3" t="s">
        <v>41</v>
      </c>
      <c r="K389" s="3" t="s">
        <v>453</v>
      </c>
      <c r="L389" s="3" t="s">
        <v>6045</v>
      </c>
      <c r="M389" s="3" t="s">
        <v>157</v>
      </c>
      <c r="N389" s="3" t="s">
        <v>6062</v>
      </c>
      <c r="O389" s="3" t="s">
        <v>438</v>
      </c>
      <c r="P389" s="3" t="s">
        <v>169</v>
      </c>
      <c r="Q389" s="3" t="s">
        <v>6034</v>
      </c>
      <c r="R389" s="3" t="s">
        <v>5624</v>
      </c>
      <c r="S389" s="3" t="s">
        <v>5625</v>
      </c>
      <c r="T389" s="3" t="s">
        <v>45</v>
      </c>
      <c r="U389" s="3" t="s">
        <v>84</v>
      </c>
      <c r="V389" s="3" t="s">
        <v>6057</v>
      </c>
      <c r="W389" s="3" t="s">
        <v>62</v>
      </c>
      <c r="X389" s="19"/>
      <c r="Y389" s="19"/>
      <c r="Z389" s="19"/>
      <c r="AA389" s="37"/>
      <c r="AB389" s="3" t="s">
        <v>47</v>
      </c>
      <c r="AC389" s="3">
        <v>0</v>
      </c>
      <c r="AD389" s="3" t="s">
        <v>6673</v>
      </c>
      <c r="AE389" s="3" t="s">
        <v>6673</v>
      </c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</row>
    <row r="390" spans="1:54" ht="15.75" customHeight="1" x14ac:dyDescent="0.25">
      <c r="A390" t="s">
        <v>2351</v>
      </c>
      <c r="B390" s="17">
        <v>43536</v>
      </c>
      <c r="C390" s="17">
        <v>34473</v>
      </c>
      <c r="D390" s="21">
        <v>31</v>
      </c>
      <c r="E390" s="12" t="str">
        <f t="shared" si="43"/>
        <v>[30-40[ ans</v>
      </c>
      <c r="F390" s="3" t="s">
        <v>48</v>
      </c>
      <c r="G390" s="3" t="s">
        <v>40</v>
      </c>
      <c r="H390" s="4"/>
      <c r="I390" s="4"/>
      <c r="J390" s="3" t="s">
        <v>41</v>
      </c>
      <c r="K390" s="3" t="s">
        <v>134</v>
      </c>
      <c r="L390" s="3" t="s">
        <v>6049</v>
      </c>
      <c r="M390" s="3" t="s">
        <v>51</v>
      </c>
      <c r="N390" s="3" t="s">
        <v>6062</v>
      </c>
      <c r="O390" s="3" t="s">
        <v>64</v>
      </c>
      <c r="P390" s="3" t="s">
        <v>6786</v>
      </c>
      <c r="Q390" s="3" t="s">
        <v>6787</v>
      </c>
      <c r="R390" s="3"/>
      <c r="S390" s="3"/>
      <c r="T390" s="3" t="s">
        <v>45</v>
      </c>
      <c r="U390" s="3" t="s">
        <v>84</v>
      </c>
      <c r="V390" s="3" t="s">
        <v>6057</v>
      </c>
      <c r="W390" s="3" t="s">
        <v>46</v>
      </c>
      <c r="X390" s="17">
        <v>43374</v>
      </c>
      <c r="Y390" s="3">
        <f t="shared" ref="Y390:Y391" si="44">IF((B390-X390&lt;=365)*(B390-X390&gt;0),0,(YEAR(B390)-YEAR(X390)))</f>
        <v>0</v>
      </c>
      <c r="Z390" s="3" t="str">
        <f>IF((B390-X390&lt;=365)*(B390-X390&gt;0),INT(12*(B390-X390)/365) &amp; " Mois",(YEAR(B390)-YEAR(X390)) &amp; " an (s)")</f>
        <v>5 Mois</v>
      </c>
      <c r="AA390" s="37"/>
      <c r="AB390" s="3" t="s">
        <v>47</v>
      </c>
      <c r="AC390" s="3">
        <v>0</v>
      </c>
      <c r="AD390" s="3" t="s">
        <v>6673</v>
      </c>
      <c r="AE390" s="3" t="s">
        <v>6673</v>
      </c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</row>
    <row r="391" spans="1:54" ht="15.75" customHeight="1" x14ac:dyDescent="0.25">
      <c r="A391" t="s">
        <v>2353</v>
      </c>
      <c r="B391" s="17">
        <v>43536</v>
      </c>
      <c r="C391" s="17">
        <v>29910</v>
      </c>
      <c r="D391" s="21">
        <v>44</v>
      </c>
      <c r="E391" s="12" t="str">
        <f t="shared" si="43"/>
        <v>[40-50 [ ans</v>
      </c>
      <c r="F391" s="3" t="s">
        <v>48</v>
      </c>
      <c r="G391" s="3" t="s">
        <v>40</v>
      </c>
      <c r="H391" s="4"/>
      <c r="I391" s="4"/>
      <c r="J391" s="3" t="s">
        <v>49</v>
      </c>
      <c r="K391" s="3" t="s">
        <v>454</v>
      </c>
      <c r="L391" s="3" t="s">
        <v>6047</v>
      </c>
      <c r="M391" s="3" t="s">
        <v>51</v>
      </c>
      <c r="N391" s="3" t="s">
        <v>6062</v>
      </c>
      <c r="O391" s="3" t="s">
        <v>64</v>
      </c>
      <c r="P391" s="3" t="s">
        <v>6786</v>
      </c>
      <c r="Q391" s="3" t="s">
        <v>6787</v>
      </c>
      <c r="R391" s="3"/>
      <c r="S391" s="3"/>
      <c r="T391" s="3" t="s">
        <v>45</v>
      </c>
      <c r="U391" s="3" t="s">
        <v>58</v>
      </c>
      <c r="V391" s="3" t="s">
        <v>6055</v>
      </c>
      <c r="W391" s="3" t="s">
        <v>46</v>
      </c>
      <c r="X391" s="17">
        <v>40179</v>
      </c>
      <c r="Y391" s="3">
        <f t="shared" si="44"/>
        <v>9</v>
      </c>
      <c r="Z391" s="3" t="str">
        <f>IF((B391-X391&lt;=365)*(B391-X391&gt;0),INT(12*(B391-X391)/365) &amp; " Mois",(YEAR(B391)-YEAR(X391)) &amp; " an (s)")</f>
        <v>9 an (s)</v>
      </c>
      <c r="AA391" s="37"/>
      <c r="AB391" s="3" t="s">
        <v>47</v>
      </c>
      <c r="AC391" s="3">
        <v>0</v>
      </c>
      <c r="AD391" s="3" t="s">
        <v>6673</v>
      </c>
      <c r="AE391" s="3" t="s">
        <v>6673</v>
      </c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</row>
    <row r="392" spans="1:54" ht="15.75" customHeight="1" x14ac:dyDescent="0.25">
      <c r="A392" t="s">
        <v>2356</v>
      </c>
      <c r="B392" s="17">
        <v>43536</v>
      </c>
      <c r="C392" s="17">
        <v>27564</v>
      </c>
      <c r="D392" s="21">
        <v>50</v>
      </c>
      <c r="E392" s="12" t="str">
        <f t="shared" si="43"/>
        <v>[50-60 [ ans</v>
      </c>
      <c r="F392" s="3" t="s">
        <v>39</v>
      </c>
      <c r="G392" s="3" t="s">
        <v>40</v>
      </c>
      <c r="H392" s="4"/>
      <c r="I392" s="4"/>
      <c r="J392" s="3" t="s">
        <v>49</v>
      </c>
      <c r="K392" s="3" t="s">
        <v>455</v>
      </c>
      <c r="L392" s="3" t="s">
        <v>6047</v>
      </c>
      <c r="M392" s="3" t="s">
        <v>51</v>
      </c>
      <c r="N392" s="3" t="s">
        <v>6062</v>
      </c>
      <c r="O392" s="3" t="s">
        <v>64</v>
      </c>
      <c r="P392" s="3" t="s">
        <v>6786</v>
      </c>
      <c r="Q392" s="3" t="s">
        <v>6787</v>
      </c>
      <c r="R392" s="3"/>
      <c r="S392" s="3"/>
      <c r="T392" s="3" t="s">
        <v>45</v>
      </c>
      <c r="U392" s="3" t="s">
        <v>58</v>
      </c>
      <c r="V392" s="3" t="s">
        <v>6055</v>
      </c>
      <c r="W392" s="3" t="s">
        <v>62</v>
      </c>
      <c r="X392" s="19"/>
      <c r="Y392" s="19"/>
      <c r="Z392" s="19"/>
      <c r="AA392" s="37"/>
      <c r="AB392" s="3" t="s">
        <v>47</v>
      </c>
      <c r="AC392" s="3">
        <v>0</v>
      </c>
      <c r="AD392" s="3" t="s">
        <v>6673</v>
      </c>
      <c r="AE392" s="3" t="s">
        <v>6673</v>
      </c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</row>
    <row r="393" spans="1:54" ht="15.75" customHeight="1" x14ac:dyDescent="0.25">
      <c r="A393" t="s">
        <v>2359</v>
      </c>
      <c r="B393" s="17">
        <v>43536</v>
      </c>
      <c r="C393" s="17">
        <v>32831</v>
      </c>
      <c r="D393" s="21">
        <v>36</v>
      </c>
      <c r="E393" s="12" t="str">
        <f t="shared" si="43"/>
        <v>[30-40[ ans</v>
      </c>
      <c r="F393" s="3" t="s">
        <v>54</v>
      </c>
      <c r="G393" s="3" t="s">
        <v>40</v>
      </c>
      <c r="H393" s="4"/>
      <c r="I393" s="4"/>
      <c r="J393" s="3" t="s">
        <v>41</v>
      </c>
      <c r="K393" s="3" t="s">
        <v>456</v>
      </c>
      <c r="L393" s="3" t="s">
        <v>6047</v>
      </c>
      <c r="M393" s="3" t="s">
        <v>60</v>
      </c>
      <c r="N393" s="3" t="s">
        <v>6062</v>
      </c>
      <c r="O393" s="3" t="s">
        <v>457</v>
      </c>
      <c r="P393" s="3" t="s">
        <v>457</v>
      </c>
      <c r="Q393" s="3" t="s">
        <v>6035</v>
      </c>
      <c r="R393" s="3" t="s">
        <v>5790</v>
      </c>
      <c r="S393" s="3" t="s">
        <v>5791</v>
      </c>
      <c r="T393" s="3" t="s">
        <v>45</v>
      </c>
      <c r="U393" s="3" t="s">
        <v>458</v>
      </c>
      <c r="V393" s="3" t="s">
        <v>6056</v>
      </c>
      <c r="W393" s="3" t="s">
        <v>62</v>
      </c>
      <c r="X393" s="19"/>
      <c r="Y393" s="19"/>
      <c r="Z393" s="19"/>
      <c r="AA393" s="37"/>
      <c r="AB393" s="3" t="s">
        <v>47</v>
      </c>
      <c r="AC393" s="3">
        <v>0</v>
      </c>
      <c r="AD393" s="3" t="s">
        <v>6673</v>
      </c>
      <c r="AE393" s="3" t="s">
        <v>6673</v>
      </c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</row>
    <row r="394" spans="1:54" ht="15.75" customHeight="1" x14ac:dyDescent="0.25">
      <c r="A394" t="s">
        <v>2361</v>
      </c>
      <c r="B394" s="17">
        <v>43537</v>
      </c>
      <c r="C394" s="17">
        <v>32298</v>
      </c>
      <c r="D394" s="21">
        <v>37</v>
      </c>
      <c r="E394" s="12" t="str">
        <f t="shared" si="43"/>
        <v>[30-40[ ans</v>
      </c>
      <c r="F394" s="3" t="s">
        <v>54</v>
      </c>
      <c r="G394" s="3" t="s">
        <v>40</v>
      </c>
      <c r="H394" s="4"/>
      <c r="I394" s="4"/>
      <c r="J394" s="3" t="s">
        <v>41</v>
      </c>
      <c r="K394" s="3" t="s">
        <v>459</v>
      </c>
      <c r="L394" s="3" t="s">
        <v>6043</v>
      </c>
      <c r="M394" s="3" t="s">
        <v>43</v>
      </c>
      <c r="N394" s="3" t="s">
        <v>6062</v>
      </c>
      <c r="O394" s="3" t="s">
        <v>460</v>
      </c>
      <c r="P394" s="3" t="s">
        <v>460</v>
      </c>
      <c r="Q394" s="3" t="s">
        <v>6035</v>
      </c>
      <c r="R394" s="3" t="s">
        <v>5991</v>
      </c>
      <c r="S394" s="3" t="s">
        <v>5992</v>
      </c>
      <c r="T394" s="3" t="s">
        <v>45</v>
      </c>
      <c r="U394" s="3" t="s">
        <v>39</v>
      </c>
      <c r="V394" s="3" t="s">
        <v>6053</v>
      </c>
      <c r="W394" s="3" t="s">
        <v>62</v>
      </c>
      <c r="X394" s="19"/>
      <c r="Y394" s="19"/>
      <c r="Z394" s="19"/>
      <c r="AA394" s="37"/>
      <c r="AB394" s="3" t="s">
        <v>47</v>
      </c>
      <c r="AC394" s="3">
        <v>0</v>
      </c>
      <c r="AD394" s="3" t="s">
        <v>6673</v>
      </c>
      <c r="AE394" s="3" t="s">
        <v>6673</v>
      </c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</row>
    <row r="395" spans="1:54" ht="15.75" customHeight="1" x14ac:dyDescent="0.25">
      <c r="A395" t="s">
        <v>2363</v>
      </c>
      <c r="B395" s="17">
        <v>43537</v>
      </c>
      <c r="C395" s="17">
        <v>32288</v>
      </c>
      <c r="D395" s="21">
        <v>37</v>
      </c>
      <c r="E395" s="12" t="str">
        <f t="shared" si="43"/>
        <v>[30-40[ ans</v>
      </c>
      <c r="F395" s="3" t="s">
        <v>48</v>
      </c>
      <c r="G395" s="3" t="s">
        <v>40</v>
      </c>
      <c r="H395" s="4"/>
      <c r="I395" s="4"/>
      <c r="J395" s="3" t="s">
        <v>41</v>
      </c>
      <c r="K395" s="3" t="s">
        <v>79</v>
      </c>
      <c r="L395" s="3" t="s">
        <v>6048</v>
      </c>
      <c r="M395" s="3" t="s">
        <v>114</v>
      </c>
      <c r="N395" s="3" t="s">
        <v>6062</v>
      </c>
      <c r="O395" s="3" t="s">
        <v>461</v>
      </c>
      <c r="P395" s="3" t="s">
        <v>5501</v>
      </c>
      <c r="Q395" s="3" t="s">
        <v>6031</v>
      </c>
      <c r="R395" s="3" t="s">
        <v>5803</v>
      </c>
      <c r="S395" s="3" t="s">
        <v>5804</v>
      </c>
      <c r="T395" s="3" t="s">
        <v>45</v>
      </c>
      <c r="U395" s="3" t="s">
        <v>84</v>
      </c>
      <c r="V395" s="3" t="s">
        <v>6057</v>
      </c>
      <c r="W395" s="3" t="s">
        <v>46</v>
      </c>
      <c r="X395" s="17">
        <v>43132</v>
      </c>
      <c r="Y395" s="3">
        <f t="shared" ref="Y395:Y400" si="45">IF((B395-X395&lt;=365)*(B395-X395&gt;0),0,(YEAR(B395)-YEAR(X395)))</f>
        <v>1</v>
      </c>
      <c r="Z395" s="3" t="str">
        <f t="shared" ref="Z395:Z400" si="46">IF((B395-X395&lt;=365)*(B395-X395&gt;0),INT(12*(B395-X395)/365) &amp; " Mois",(YEAR(B395)-YEAR(X395)) &amp; " an (s)")</f>
        <v>1 an (s)</v>
      </c>
      <c r="AA395" s="37"/>
      <c r="AB395" s="3" t="s">
        <v>47</v>
      </c>
      <c r="AC395" s="3">
        <v>0</v>
      </c>
      <c r="AD395" s="3" t="s">
        <v>6673</v>
      </c>
      <c r="AE395" s="3" t="s">
        <v>6673</v>
      </c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</row>
    <row r="396" spans="1:54" ht="15.75" customHeight="1" x14ac:dyDescent="0.25">
      <c r="A396" t="s">
        <v>2365</v>
      </c>
      <c r="B396" s="17">
        <v>43538</v>
      </c>
      <c r="C396" s="17">
        <v>35029</v>
      </c>
      <c r="D396" s="21">
        <v>30</v>
      </c>
      <c r="E396" s="12" t="str">
        <f t="shared" si="43"/>
        <v>[30-40[ ans</v>
      </c>
      <c r="F396" s="3" t="s">
        <v>48</v>
      </c>
      <c r="G396" s="3" t="s">
        <v>40</v>
      </c>
      <c r="H396" s="4"/>
      <c r="I396" s="4"/>
      <c r="J396" s="3" t="s">
        <v>41</v>
      </c>
      <c r="K396" s="3" t="s">
        <v>462</v>
      </c>
      <c r="L396" s="3" t="s">
        <v>6044</v>
      </c>
      <c r="M396" s="3" t="s">
        <v>51</v>
      </c>
      <c r="N396" s="3" t="s">
        <v>6062</v>
      </c>
      <c r="O396" s="3" t="s">
        <v>64</v>
      </c>
      <c r="P396" s="3" t="s">
        <v>6786</v>
      </c>
      <c r="Q396" s="3" t="s">
        <v>6787</v>
      </c>
      <c r="R396" s="3"/>
      <c r="S396" s="3"/>
      <c r="T396" s="3" t="s">
        <v>45</v>
      </c>
      <c r="U396" s="3" t="s">
        <v>39</v>
      </c>
      <c r="V396" s="3" t="s">
        <v>6053</v>
      </c>
      <c r="W396" s="3" t="s">
        <v>46</v>
      </c>
      <c r="X396" s="17">
        <v>43313</v>
      </c>
      <c r="Y396" s="3">
        <f t="shared" si="45"/>
        <v>0</v>
      </c>
      <c r="Z396" s="3" t="str">
        <f t="shared" si="46"/>
        <v>7 Mois</v>
      </c>
      <c r="AA396" s="37"/>
      <c r="AB396" s="3" t="s">
        <v>47</v>
      </c>
      <c r="AC396" s="3">
        <v>0</v>
      </c>
      <c r="AD396" s="3" t="s">
        <v>6673</v>
      </c>
      <c r="AE396" s="3" t="s">
        <v>6673</v>
      </c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</row>
    <row r="397" spans="1:54" ht="15.75" customHeight="1" x14ac:dyDescent="0.25">
      <c r="A397" t="s">
        <v>2367</v>
      </c>
      <c r="B397" s="17">
        <v>43538</v>
      </c>
      <c r="C397" s="17">
        <v>35877</v>
      </c>
      <c r="D397" s="21">
        <v>27</v>
      </c>
      <c r="E397" s="12" t="str">
        <f t="shared" si="43"/>
        <v>[20-30[ ans</v>
      </c>
      <c r="F397" s="3" t="s">
        <v>92</v>
      </c>
      <c r="G397" s="3" t="s">
        <v>40</v>
      </c>
      <c r="H397" s="4"/>
      <c r="I397" s="4"/>
      <c r="J397" s="3" t="s">
        <v>41</v>
      </c>
      <c r="K397" s="3" t="s">
        <v>463</v>
      </c>
      <c r="L397" s="3" t="s">
        <v>6045</v>
      </c>
      <c r="M397" s="3" t="s">
        <v>51</v>
      </c>
      <c r="N397" s="3" t="s">
        <v>6062</v>
      </c>
      <c r="O397" s="3" t="s">
        <v>64</v>
      </c>
      <c r="P397" s="3" t="s">
        <v>6786</v>
      </c>
      <c r="Q397" s="3" t="s">
        <v>6787</v>
      </c>
      <c r="R397" s="3"/>
      <c r="S397" s="3"/>
      <c r="T397" s="3" t="s">
        <v>45</v>
      </c>
      <c r="U397" s="3" t="s">
        <v>58</v>
      </c>
      <c r="V397" s="3" t="s">
        <v>6055</v>
      </c>
      <c r="W397" s="3" t="s">
        <v>46</v>
      </c>
      <c r="X397" s="17">
        <v>43101</v>
      </c>
      <c r="Y397" s="3">
        <f t="shared" si="45"/>
        <v>1</v>
      </c>
      <c r="Z397" s="3" t="str">
        <f t="shared" si="46"/>
        <v>1 an (s)</v>
      </c>
      <c r="AA397" s="37"/>
      <c r="AB397" s="3" t="s">
        <v>47</v>
      </c>
      <c r="AC397" s="3">
        <v>0</v>
      </c>
      <c r="AD397" s="3" t="s">
        <v>6673</v>
      </c>
      <c r="AE397" s="3" t="s">
        <v>6673</v>
      </c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</row>
    <row r="398" spans="1:54" ht="15.75" customHeight="1" x14ac:dyDescent="0.25">
      <c r="A398" t="s">
        <v>2369</v>
      </c>
      <c r="B398" s="17">
        <v>43538</v>
      </c>
      <c r="C398" s="17">
        <v>33970</v>
      </c>
      <c r="D398" s="21">
        <v>32</v>
      </c>
      <c r="E398" s="12" t="str">
        <f t="shared" si="43"/>
        <v>[30-40[ ans</v>
      </c>
      <c r="F398" s="3" t="s">
        <v>54</v>
      </c>
      <c r="G398" s="3" t="s">
        <v>55</v>
      </c>
      <c r="H398" s="4"/>
      <c r="I398" s="4"/>
      <c r="J398" s="3" t="s">
        <v>49</v>
      </c>
      <c r="K398" s="3" t="s">
        <v>464</v>
      </c>
      <c r="L398" s="3" t="s">
        <v>6045</v>
      </c>
      <c r="M398" s="3" t="s">
        <v>121</v>
      </c>
      <c r="N398" s="3" t="s">
        <v>6062</v>
      </c>
      <c r="O398" s="3" t="s">
        <v>122</v>
      </c>
      <c r="P398" s="3" t="s">
        <v>554</v>
      </c>
      <c r="Q398" s="3" t="s">
        <v>6032</v>
      </c>
      <c r="R398" s="3" t="s">
        <v>5576</v>
      </c>
      <c r="S398" s="3" t="s">
        <v>5577</v>
      </c>
      <c r="T398" s="3" t="s">
        <v>45</v>
      </c>
      <c r="U398" s="3" t="s">
        <v>39</v>
      </c>
      <c r="V398" s="3" t="s">
        <v>6053</v>
      </c>
      <c r="W398" s="3" t="s">
        <v>46</v>
      </c>
      <c r="X398" s="17">
        <v>42370</v>
      </c>
      <c r="Y398" s="3">
        <f t="shared" si="45"/>
        <v>3</v>
      </c>
      <c r="Z398" s="3" t="str">
        <f t="shared" si="46"/>
        <v>3 an (s)</v>
      </c>
      <c r="AA398" s="37"/>
      <c r="AB398" s="3" t="s">
        <v>47</v>
      </c>
      <c r="AC398" s="3">
        <v>0</v>
      </c>
      <c r="AD398" s="3" t="s">
        <v>6673</v>
      </c>
      <c r="AE398" s="3" t="s">
        <v>6673</v>
      </c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</row>
    <row r="399" spans="1:54" ht="15.75" customHeight="1" x14ac:dyDescent="0.25">
      <c r="A399" t="s">
        <v>2371</v>
      </c>
      <c r="B399" s="17">
        <v>43538</v>
      </c>
      <c r="C399" s="17">
        <v>28139</v>
      </c>
      <c r="D399" s="21">
        <v>48</v>
      </c>
      <c r="E399" s="12" t="str">
        <f t="shared" si="43"/>
        <v>[40-50 [ ans</v>
      </c>
      <c r="F399" s="3" t="s">
        <v>54</v>
      </c>
      <c r="G399" s="3" t="s">
        <v>40</v>
      </c>
      <c r="H399" s="4"/>
      <c r="I399" s="4"/>
      <c r="J399" s="3" t="s">
        <v>41</v>
      </c>
      <c r="K399" s="3" t="s">
        <v>71</v>
      </c>
      <c r="L399" s="3" t="s">
        <v>6047</v>
      </c>
      <c r="M399" s="3" t="s">
        <v>121</v>
      </c>
      <c r="N399" s="3" t="s">
        <v>6062</v>
      </c>
      <c r="O399" s="3" t="s">
        <v>288</v>
      </c>
      <c r="P399" s="3" t="s">
        <v>288</v>
      </c>
      <c r="Q399" s="3" t="s">
        <v>6031</v>
      </c>
      <c r="R399" s="3" t="s">
        <v>5743</v>
      </c>
      <c r="S399" s="3" t="s">
        <v>5744</v>
      </c>
      <c r="T399" s="3" t="s">
        <v>45</v>
      </c>
      <c r="U399" s="3" t="s">
        <v>58</v>
      </c>
      <c r="V399" s="3" t="s">
        <v>6055</v>
      </c>
      <c r="W399" s="3" t="s">
        <v>46</v>
      </c>
      <c r="X399" s="17">
        <v>38718</v>
      </c>
      <c r="Y399" s="3">
        <f t="shared" si="45"/>
        <v>13</v>
      </c>
      <c r="Z399" s="3" t="str">
        <f t="shared" si="46"/>
        <v>13 an (s)</v>
      </c>
      <c r="AA399" s="37"/>
      <c r="AB399" s="3" t="s">
        <v>47</v>
      </c>
      <c r="AC399" s="3">
        <v>0</v>
      </c>
      <c r="AD399" s="3" t="s">
        <v>6673</v>
      </c>
      <c r="AE399" s="3" t="s">
        <v>6673</v>
      </c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</row>
    <row r="400" spans="1:54" ht="15.75" customHeight="1" x14ac:dyDescent="0.25">
      <c r="A400" t="s">
        <v>2374</v>
      </c>
      <c r="B400" s="17">
        <v>43538</v>
      </c>
      <c r="C400" s="17">
        <v>28731</v>
      </c>
      <c r="D400" s="21">
        <v>47</v>
      </c>
      <c r="E400" s="12" t="str">
        <f t="shared" si="43"/>
        <v>[40-50 [ ans</v>
      </c>
      <c r="F400" s="3" t="s">
        <v>48</v>
      </c>
      <c r="G400" s="3" t="s">
        <v>40</v>
      </c>
      <c r="H400" s="4"/>
      <c r="I400" s="4"/>
      <c r="J400" s="3" t="s">
        <v>41</v>
      </c>
      <c r="K400" s="3" t="s">
        <v>465</v>
      </c>
      <c r="L400" s="3" t="s">
        <v>6052</v>
      </c>
      <c r="M400" s="3" t="s">
        <v>121</v>
      </c>
      <c r="N400" s="3" t="s">
        <v>6062</v>
      </c>
      <c r="O400" s="3" t="s">
        <v>288</v>
      </c>
      <c r="P400" s="3" t="s">
        <v>288</v>
      </c>
      <c r="Q400" s="3" t="s">
        <v>6031</v>
      </c>
      <c r="R400" s="3" t="s">
        <v>5743</v>
      </c>
      <c r="S400" s="3" t="s">
        <v>5744</v>
      </c>
      <c r="T400" s="3" t="s">
        <v>45</v>
      </c>
      <c r="U400" s="3" t="s">
        <v>39</v>
      </c>
      <c r="V400" s="3" t="s">
        <v>6053</v>
      </c>
      <c r="W400" s="3" t="s">
        <v>46</v>
      </c>
      <c r="X400" s="17">
        <v>41640</v>
      </c>
      <c r="Y400" s="3">
        <f t="shared" si="45"/>
        <v>5</v>
      </c>
      <c r="Z400" s="3" t="str">
        <f t="shared" si="46"/>
        <v>5 an (s)</v>
      </c>
      <c r="AA400" s="37"/>
      <c r="AB400" s="3" t="s">
        <v>47</v>
      </c>
      <c r="AC400" s="3">
        <v>0</v>
      </c>
      <c r="AD400" s="3" t="s">
        <v>6673</v>
      </c>
      <c r="AE400" s="3" t="s">
        <v>6673</v>
      </c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</row>
    <row r="401" spans="1:54" ht="15.75" customHeight="1" x14ac:dyDescent="0.25">
      <c r="A401" t="s">
        <v>2377</v>
      </c>
      <c r="B401" s="17">
        <v>43538</v>
      </c>
      <c r="C401" s="17">
        <v>34724</v>
      </c>
      <c r="D401" s="21">
        <v>30</v>
      </c>
      <c r="E401" s="12" t="str">
        <f t="shared" si="43"/>
        <v>[30-40[ ans</v>
      </c>
      <c r="F401" s="3" t="s">
        <v>48</v>
      </c>
      <c r="G401" s="3" t="s">
        <v>40</v>
      </c>
      <c r="H401" s="4"/>
      <c r="I401" s="4"/>
      <c r="J401" s="3" t="s">
        <v>41</v>
      </c>
      <c r="K401" s="3" t="s">
        <v>466</v>
      </c>
      <c r="L401" s="3" t="s">
        <v>6048</v>
      </c>
      <c r="M401" s="3" t="s">
        <v>121</v>
      </c>
      <c r="N401" s="3" t="s">
        <v>6062</v>
      </c>
      <c r="O401" s="3" t="s">
        <v>288</v>
      </c>
      <c r="P401" s="3" t="s">
        <v>288</v>
      </c>
      <c r="Q401" s="3" t="s">
        <v>6031</v>
      </c>
      <c r="R401" s="3" t="s">
        <v>5743</v>
      </c>
      <c r="S401" s="3" t="s">
        <v>5744</v>
      </c>
      <c r="T401" s="3" t="s">
        <v>45</v>
      </c>
      <c r="U401" s="3" t="s">
        <v>58</v>
      </c>
      <c r="V401" s="3" t="s">
        <v>6055</v>
      </c>
      <c r="W401" s="3" t="s">
        <v>62</v>
      </c>
      <c r="X401" s="19"/>
      <c r="Y401" s="19"/>
      <c r="Z401" s="19"/>
      <c r="AA401" s="37"/>
      <c r="AB401" s="3" t="s">
        <v>47</v>
      </c>
      <c r="AC401" s="3">
        <v>0</v>
      </c>
      <c r="AD401" s="3" t="s">
        <v>6673</v>
      </c>
      <c r="AE401" s="3" t="s">
        <v>6673</v>
      </c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</row>
    <row r="402" spans="1:54" ht="15.75" customHeight="1" x14ac:dyDescent="0.25">
      <c r="A402" t="s">
        <v>2380</v>
      </c>
      <c r="B402" s="17">
        <v>43538</v>
      </c>
      <c r="C402" s="17">
        <v>32040</v>
      </c>
      <c r="D402" s="21">
        <v>38</v>
      </c>
      <c r="E402" s="12" t="str">
        <f t="shared" si="43"/>
        <v>[30-40[ ans</v>
      </c>
      <c r="F402" s="3" t="s">
        <v>92</v>
      </c>
      <c r="G402" s="3" t="s">
        <v>40</v>
      </c>
      <c r="H402" s="4"/>
      <c r="I402" s="4"/>
      <c r="J402" s="3" t="s">
        <v>49</v>
      </c>
      <c r="K402" s="3" t="s">
        <v>467</v>
      </c>
      <c r="L402" s="3" t="s">
        <v>6047</v>
      </c>
      <c r="M402" s="3" t="s">
        <v>60</v>
      </c>
      <c r="N402" s="3" t="s">
        <v>6062</v>
      </c>
      <c r="O402" s="3" t="s">
        <v>423</v>
      </c>
      <c r="P402" s="3" t="s">
        <v>1117</v>
      </c>
      <c r="Q402" s="3" t="s">
        <v>6035</v>
      </c>
      <c r="R402" s="3" t="s">
        <v>5758</v>
      </c>
      <c r="S402" s="3" t="s">
        <v>5759</v>
      </c>
      <c r="T402" s="3" t="s">
        <v>45</v>
      </c>
      <c r="U402" s="3" t="s">
        <v>458</v>
      </c>
      <c r="V402" s="3" t="s">
        <v>6056</v>
      </c>
      <c r="W402" s="3" t="s">
        <v>62</v>
      </c>
      <c r="X402" s="19"/>
      <c r="Y402" s="19"/>
      <c r="Z402" s="19"/>
      <c r="AA402" s="37"/>
      <c r="AB402" s="3" t="s">
        <v>47</v>
      </c>
      <c r="AC402" s="3">
        <v>0</v>
      </c>
      <c r="AD402" s="3" t="s">
        <v>6673</v>
      </c>
      <c r="AE402" s="3" t="s">
        <v>6673</v>
      </c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</row>
    <row r="403" spans="1:54" ht="15.75" customHeight="1" x14ac:dyDescent="0.25">
      <c r="A403" t="s">
        <v>2382</v>
      </c>
      <c r="B403" s="17">
        <v>43538</v>
      </c>
      <c r="C403" s="17">
        <v>30171</v>
      </c>
      <c r="D403" s="21">
        <v>43</v>
      </c>
      <c r="E403" s="12" t="str">
        <f t="shared" si="43"/>
        <v>[40-50 [ ans</v>
      </c>
      <c r="F403" s="3" t="s">
        <v>92</v>
      </c>
      <c r="G403" s="3" t="s">
        <v>40</v>
      </c>
      <c r="H403" s="4"/>
      <c r="I403" s="4"/>
      <c r="J403" s="3" t="s">
        <v>41</v>
      </c>
      <c r="K403" s="3" t="s">
        <v>468</v>
      </c>
      <c r="L403" s="3" t="s">
        <v>6047</v>
      </c>
      <c r="M403" s="3" t="s">
        <v>43</v>
      </c>
      <c r="N403" s="3" t="s">
        <v>6062</v>
      </c>
      <c r="O403" s="3" t="s">
        <v>104</v>
      </c>
      <c r="P403" s="3" t="s">
        <v>104</v>
      </c>
      <c r="Q403" s="3" t="s">
        <v>6033</v>
      </c>
      <c r="R403" s="3" t="s">
        <v>6036</v>
      </c>
      <c r="S403" s="3" t="s">
        <v>6037</v>
      </c>
      <c r="T403" s="3" t="s">
        <v>45</v>
      </c>
      <c r="U403" s="3" t="s">
        <v>58</v>
      </c>
      <c r="V403" s="3" t="s">
        <v>6055</v>
      </c>
      <c r="W403" s="3" t="s">
        <v>46</v>
      </c>
      <c r="X403" s="17">
        <v>42736</v>
      </c>
      <c r="Y403" s="3">
        <f>IF((B403-X403&lt;=365)*(B403-X403&gt;0),0,(YEAR(B403)-YEAR(X403)))</f>
        <v>2</v>
      </c>
      <c r="Z403" s="3" t="str">
        <f>IF((B403-X403&lt;=365)*(B403-X403&gt;0),INT(12*(B403-X403)/365) &amp; " Mois",(YEAR(B403)-YEAR(X403)) &amp; " an (s)")</f>
        <v>2 an (s)</v>
      </c>
      <c r="AA403" s="37"/>
      <c r="AB403" s="3" t="s">
        <v>47</v>
      </c>
      <c r="AC403" s="3">
        <v>0</v>
      </c>
      <c r="AD403" s="3" t="s">
        <v>6673</v>
      </c>
      <c r="AE403" s="3" t="s">
        <v>6673</v>
      </c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</row>
    <row r="404" spans="1:54" ht="15.75" customHeight="1" x14ac:dyDescent="0.25">
      <c r="A404" t="s">
        <v>2385</v>
      </c>
      <c r="B404" s="17">
        <v>43538</v>
      </c>
      <c r="C404" s="17">
        <v>25094</v>
      </c>
      <c r="D404" s="21">
        <v>57</v>
      </c>
      <c r="E404" s="12" t="str">
        <f t="shared" si="43"/>
        <v>[50-60 [ ans</v>
      </c>
      <c r="F404" s="3" t="s">
        <v>54</v>
      </c>
      <c r="G404" s="3" t="s">
        <v>40</v>
      </c>
      <c r="H404" s="4"/>
      <c r="I404" s="4"/>
      <c r="J404" s="3" t="s">
        <v>49</v>
      </c>
      <c r="K404" s="3" t="s">
        <v>469</v>
      </c>
      <c r="L404" s="3" t="s">
        <v>6043</v>
      </c>
      <c r="M404" s="3" t="s">
        <v>51</v>
      </c>
      <c r="N404" s="3" t="s">
        <v>6062</v>
      </c>
      <c r="O404" s="3" t="s">
        <v>64</v>
      </c>
      <c r="P404" s="3" t="s">
        <v>6786</v>
      </c>
      <c r="Q404" s="3" t="s">
        <v>6787</v>
      </c>
      <c r="R404" s="3"/>
      <c r="S404" s="3"/>
      <c r="T404" s="3" t="s">
        <v>45</v>
      </c>
      <c r="U404" s="3" t="s">
        <v>84</v>
      </c>
      <c r="V404" s="3" t="s">
        <v>6057</v>
      </c>
      <c r="W404" s="3" t="s">
        <v>62</v>
      </c>
      <c r="X404" s="19"/>
      <c r="Y404" s="19"/>
      <c r="Z404" s="19"/>
      <c r="AA404" s="37"/>
      <c r="AB404" s="3" t="s">
        <v>47</v>
      </c>
      <c r="AC404" s="3">
        <v>0</v>
      </c>
      <c r="AD404" s="3" t="s">
        <v>6673</v>
      </c>
      <c r="AE404" s="3" t="s">
        <v>6673</v>
      </c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</row>
    <row r="405" spans="1:54" ht="15.75" customHeight="1" x14ac:dyDescent="0.25">
      <c r="A405" t="s">
        <v>2388</v>
      </c>
      <c r="B405" s="17">
        <v>43538</v>
      </c>
      <c r="C405" s="17">
        <v>33281</v>
      </c>
      <c r="D405" s="21">
        <v>34</v>
      </c>
      <c r="E405" s="12" t="str">
        <f t="shared" si="43"/>
        <v>[30-40[ ans</v>
      </c>
      <c r="F405" s="3" t="s">
        <v>48</v>
      </c>
      <c r="G405" s="3" t="s">
        <v>40</v>
      </c>
      <c r="H405" s="4"/>
      <c r="I405" s="4"/>
      <c r="J405" s="3" t="s">
        <v>41</v>
      </c>
      <c r="K405" s="3" t="s">
        <v>467</v>
      </c>
      <c r="L405" s="3" t="s">
        <v>6047</v>
      </c>
      <c r="M405" s="3" t="s">
        <v>51</v>
      </c>
      <c r="N405" s="3" t="s">
        <v>6062</v>
      </c>
      <c r="O405" s="3" t="s">
        <v>165</v>
      </c>
      <c r="P405" s="3" t="s">
        <v>165</v>
      </c>
      <c r="Q405" s="3" t="s">
        <v>6033</v>
      </c>
      <c r="R405" s="3" t="s">
        <v>5584</v>
      </c>
      <c r="S405" s="3" t="s">
        <v>5585</v>
      </c>
      <c r="T405" s="3" t="s">
        <v>45</v>
      </c>
      <c r="U405" s="3" t="s">
        <v>39</v>
      </c>
      <c r="V405" s="3" t="s">
        <v>6053</v>
      </c>
      <c r="W405" s="3" t="s">
        <v>46</v>
      </c>
      <c r="X405" s="17">
        <v>43287</v>
      </c>
      <c r="Y405" s="3">
        <f t="shared" ref="Y405:Y407" si="47">IF((B405-X405&lt;=365)*(B405-X405&gt;0),0,(YEAR(B405)-YEAR(X405)))</f>
        <v>0</v>
      </c>
      <c r="Z405" s="3" t="str">
        <f>IF((B405-X405&lt;=365)*(B405-X405&gt;0),INT(12*(B405-X405)/365) &amp; " Mois",(YEAR(B405)-YEAR(X405)) &amp; " an (s)")</f>
        <v>8 Mois</v>
      </c>
      <c r="AA405" s="37"/>
      <c r="AB405" s="3" t="s">
        <v>47</v>
      </c>
      <c r="AC405" s="3">
        <v>0</v>
      </c>
      <c r="AD405" s="3" t="s">
        <v>6673</v>
      </c>
      <c r="AE405" s="3" t="s">
        <v>6673</v>
      </c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</row>
    <row r="406" spans="1:54" ht="15.75" customHeight="1" x14ac:dyDescent="0.25">
      <c r="A406" t="s">
        <v>2390</v>
      </c>
      <c r="B406" s="17">
        <v>43538</v>
      </c>
      <c r="C406" s="17">
        <v>28183</v>
      </c>
      <c r="D406" s="21">
        <v>48</v>
      </c>
      <c r="E406" s="12" t="str">
        <f t="shared" si="43"/>
        <v>[40-50 [ ans</v>
      </c>
      <c r="F406" s="3" t="s">
        <v>54</v>
      </c>
      <c r="G406" s="3" t="s">
        <v>40</v>
      </c>
      <c r="H406" s="4"/>
      <c r="I406" s="4"/>
      <c r="J406" s="3" t="s">
        <v>49</v>
      </c>
      <c r="K406" s="3" t="s">
        <v>134</v>
      </c>
      <c r="L406" s="3" t="s">
        <v>6049</v>
      </c>
      <c r="M406" s="3" t="s">
        <v>60</v>
      </c>
      <c r="N406" s="3" t="s">
        <v>6062</v>
      </c>
      <c r="O406" s="3" t="s">
        <v>162</v>
      </c>
      <c r="P406" s="3" t="s">
        <v>162</v>
      </c>
      <c r="Q406" s="3" t="s">
        <v>6033</v>
      </c>
      <c r="R406" s="3" t="s">
        <v>5580</v>
      </c>
      <c r="S406" s="3" t="s">
        <v>5581</v>
      </c>
      <c r="T406" s="3" t="s">
        <v>45</v>
      </c>
      <c r="U406" s="3" t="s">
        <v>58</v>
      </c>
      <c r="V406" s="3" t="s">
        <v>6055</v>
      </c>
      <c r="W406" s="3" t="s">
        <v>46</v>
      </c>
      <c r="X406" s="17">
        <v>41640</v>
      </c>
      <c r="Y406" s="3">
        <f t="shared" si="47"/>
        <v>5</v>
      </c>
      <c r="Z406" s="3" t="str">
        <f>IF((B406-X406&lt;=365)*(B406-X406&gt;0),INT(12*(B406-X406)/365) &amp; " Mois",(YEAR(B406)-YEAR(X406)) &amp; " an (s)")</f>
        <v>5 an (s)</v>
      </c>
      <c r="AA406" s="37"/>
      <c r="AB406" s="3" t="s">
        <v>47</v>
      </c>
      <c r="AC406" s="3">
        <v>0</v>
      </c>
      <c r="AD406" s="3" t="s">
        <v>6673</v>
      </c>
      <c r="AE406" s="3" t="s">
        <v>6673</v>
      </c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</row>
    <row r="407" spans="1:54" ht="15.75" customHeight="1" x14ac:dyDescent="0.25">
      <c r="A407" t="s">
        <v>2392</v>
      </c>
      <c r="B407" s="17">
        <v>43539</v>
      </c>
      <c r="C407" s="17">
        <v>33178</v>
      </c>
      <c r="D407" s="21">
        <v>35</v>
      </c>
      <c r="E407" s="12" t="str">
        <f t="shared" si="43"/>
        <v>[30-40[ ans</v>
      </c>
      <c r="F407" s="3" t="s">
        <v>92</v>
      </c>
      <c r="G407" s="3" t="s">
        <v>40</v>
      </c>
      <c r="H407" s="4"/>
      <c r="I407" s="4"/>
      <c r="J407" s="3" t="s">
        <v>41</v>
      </c>
      <c r="K407" s="3" t="s">
        <v>470</v>
      </c>
      <c r="L407" s="3" t="s">
        <v>6043</v>
      </c>
      <c r="M407" s="3" t="s">
        <v>51</v>
      </c>
      <c r="N407" s="3" t="s">
        <v>6062</v>
      </c>
      <c r="O407" s="3" t="s">
        <v>471</v>
      </c>
      <c r="P407" s="3" t="s">
        <v>165</v>
      </c>
      <c r="Q407" s="3" t="s">
        <v>6033</v>
      </c>
      <c r="R407" s="3" t="s">
        <v>5584</v>
      </c>
      <c r="S407" s="3" t="s">
        <v>5585</v>
      </c>
      <c r="T407" s="3" t="s">
        <v>45</v>
      </c>
      <c r="U407" s="3" t="s">
        <v>58</v>
      </c>
      <c r="V407" s="3" t="s">
        <v>6055</v>
      </c>
      <c r="W407" s="3" t="s">
        <v>46</v>
      </c>
      <c r="X407" s="17">
        <v>40179</v>
      </c>
      <c r="Y407" s="3">
        <f t="shared" si="47"/>
        <v>9</v>
      </c>
      <c r="Z407" s="3" t="str">
        <f>IF((B407-X407&lt;=365)*(B407-X407&gt;0),INT(12*(B407-X407)/365) &amp; " Mois",(YEAR(B407)-YEAR(X407)) &amp; " an (s)")</f>
        <v>9 an (s)</v>
      </c>
      <c r="AA407" s="37"/>
      <c r="AB407" s="3" t="s">
        <v>47</v>
      </c>
      <c r="AC407" s="3">
        <v>0</v>
      </c>
      <c r="AD407" s="3" t="s">
        <v>6673</v>
      </c>
      <c r="AE407" s="3" t="s">
        <v>6673</v>
      </c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</row>
    <row r="408" spans="1:54" ht="15.75" customHeight="1" x14ac:dyDescent="0.25">
      <c r="A408" t="s">
        <v>2394</v>
      </c>
      <c r="B408" s="17">
        <v>43539</v>
      </c>
      <c r="C408" s="17">
        <v>30984</v>
      </c>
      <c r="D408" s="21">
        <v>41</v>
      </c>
      <c r="E408" s="12" t="str">
        <f t="shared" si="43"/>
        <v>[40-50 [ ans</v>
      </c>
      <c r="F408" s="3" t="s">
        <v>39</v>
      </c>
      <c r="G408" s="3" t="s">
        <v>40</v>
      </c>
      <c r="H408" s="4"/>
      <c r="I408" s="4"/>
      <c r="J408" s="3" t="s">
        <v>49</v>
      </c>
      <c r="K408" s="3" t="s">
        <v>472</v>
      </c>
      <c r="L408" s="3" t="s">
        <v>6048</v>
      </c>
      <c r="M408" s="3" t="s">
        <v>51</v>
      </c>
      <c r="N408" s="3" t="s">
        <v>6062</v>
      </c>
      <c r="O408" s="3" t="s">
        <v>473</v>
      </c>
      <c r="P408" s="3" t="s">
        <v>5645</v>
      </c>
      <c r="Q408" s="3" t="s">
        <v>6033</v>
      </c>
      <c r="R408" s="3" t="s">
        <v>5838</v>
      </c>
      <c r="S408" s="3" t="s">
        <v>5839</v>
      </c>
      <c r="T408" s="3" t="s">
        <v>45</v>
      </c>
      <c r="U408" s="3" t="s">
        <v>39</v>
      </c>
      <c r="V408" s="3" t="s">
        <v>6053</v>
      </c>
      <c r="W408" s="3" t="s">
        <v>62</v>
      </c>
      <c r="X408" s="19"/>
      <c r="Y408" s="19"/>
      <c r="Z408" s="19"/>
      <c r="AA408" s="37"/>
      <c r="AB408" s="3" t="s">
        <v>47</v>
      </c>
      <c r="AC408" s="3">
        <v>0</v>
      </c>
      <c r="AD408" s="3" t="s">
        <v>6673</v>
      </c>
      <c r="AE408" s="3" t="s">
        <v>6673</v>
      </c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</row>
    <row r="409" spans="1:54" ht="15.75" customHeight="1" x14ac:dyDescent="0.25">
      <c r="A409" t="s">
        <v>2396</v>
      </c>
      <c r="B409" s="17">
        <v>43542</v>
      </c>
      <c r="C409" s="17">
        <v>36193</v>
      </c>
      <c r="D409" s="21">
        <v>26</v>
      </c>
      <c r="E409" s="12" t="str">
        <f t="shared" si="43"/>
        <v>[20-30[ ans</v>
      </c>
      <c r="F409" s="3" t="s">
        <v>48</v>
      </c>
      <c r="G409" s="3" t="s">
        <v>55</v>
      </c>
      <c r="H409" s="4"/>
      <c r="I409" s="4"/>
      <c r="J409" s="3" t="s">
        <v>41</v>
      </c>
      <c r="K409" s="3" t="s">
        <v>79</v>
      </c>
      <c r="L409" s="3" t="s">
        <v>6048</v>
      </c>
      <c r="M409" s="3" t="s">
        <v>444</v>
      </c>
      <c r="N409" s="3" t="s">
        <v>6698</v>
      </c>
      <c r="O409" s="3" t="s">
        <v>444</v>
      </c>
      <c r="P409" s="3">
        <v>0</v>
      </c>
      <c r="Q409" s="3" t="s">
        <v>5731</v>
      </c>
      <c r="R409" s="3">
        <v>0</v>
      </c>
      <c r="S409" s="3">
        <v>0</v>
      </c>
      <c r="T409" s="3" t="s">
        <v>45</v>
      </c>
      <c r="U409" s="3" t="s">
        <v>39</v>
      </c>
      <c r="V409" s="3" t="s">
        <v>6053</v>
      </c>
      <c r="W409" s="3" t="s">
        <v>62</v>
      </c>
      <c r="X409" s="19"/>
      <c r="Y409" s="19"/>
      <c r="Z409" s="19"/>
      <c r="AA409" s="37"/>
      <c r="AB409" s="3" t="s">
        <v>47</v>
      </c>
      <c r="AC409" s="3">
        <v>0</v>
      </c>
      <c r="AD409" s="3" t="s">
        <v>6673</v>
      </c>
      <c r="AE409" s="3" t="s">
        <v>6673</v>
      </c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</row>
    <row r="410" spans="1:54" ht="15.75" customHeight="1" x14ac:dyDescent="0.25">
      <c r="A410" t="s">
        <v>2398</v>
      </c>
      <c r="B410" s="17">
        <v>43542</v>
      </c>
      <c r="C410" s="17">
        <v>25222</v>
      </c>
      <c r="D410" s="21">
        <v>56</v>
      </c>
      <c r="E410" s="12" t="str">
        <f t="shared" si="43"/>
        <v>[50-60 [ ans</v>
      </c>
      <c r="F410" s="3" t="s">
        <v>39</v>
      </c>
      <c r="G410" s="3" t="s">
        <v>40</v>
      </c>
      <c r="H410" s="4"/>
      <c r="I410" s="4"/>
      <c r="J410" s="3" t="s">
        <v>49</v>
      </c>
      <c r="K410" s="3" t="s">
        <v>134</v>
      </c>
      <c r="L410" s="3" t="s">
        <v>6049</v>
      </c>
      <c r="M410" s="3" t="s">
        <v>51</v>
      </c>
      <c r="N410" s="3" t="s">
        <v>6062</v>
      </c>
      <c r="O410" s="3" t="s">
        <v>64</v>
      </c>
      <c r="P410" s="3" t="s">
        <v>6786</v>
      </c>
      <c r="Q410" s="3" t="s">
        <v>6787</v>
      </c>
      <c r="R410" s="3"/>
      <c r="S410" s="3"/>
      <c r="T410" s="3" t="s">
        <v>45</v>
      </c>
      <c r="U410" s="3" t="s">
        <v>58</v>
      </c>
      <c r="V410" s="3" t="s">
        <v>6055</v>
      </c>
      <c r="W410" s="3" t="s">
        <v>46</v>
      </c>
      <c r="X410" s="17">
        <v>41640</v>
      </c>
      <c r="Y410" s="3">
        <f>IF((B410-X410&lt;=365)*(B410-X410&gt;0),0,(YEAR(B410)-YEAR(X410)))</f>
        <v>5</v>
      </c>
      <c r="Z410" s="3" t="str">
        <f>IF((B410-X410&lt;=365)*(B410-X410&gt;0),INT(12*(B410-X410)/365) &amp; " Mois",(YEAR(B410)-YEAR(X410)) &amp; " an (s)")</f>
        <v>5 an (s)</v>
      </c>
      <c r="AA410" s="37"/>
      <c r="AB410" s="3" t="s">
        <v>47</v>
      </c>
      <c r="AC410" s="3">
        <v>0</v>
      </c>
      <c r="AD410" s="3" t="s">
        <v>6673</v>
      </c>
      <c r="AE410" s="3" t="s">
        <v>6673</v>
      </c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</row>
    <row r="411" spans="1:54" ht="15.75" customHeight="1" x14ac:dyDescent="0.25">
      <c r="A411" t="s">
        <v>2400</v>
      </c>
      <c r="B411" s="17">
        <v>43542</v>
      </c>
      <c r="C411" s="17">
        <v>43503</v>
      </c>
      <c r="D411" s="21">
        <v>6</v>
      </c>
      <c r="E411" s="12" t="str">
        <f t="shared" si="43"/>
        <v xml:space="preserve"> &lt; 20 ans</v>
      </c>
      <c r="F411" s="3" t="s">
        <v>54</v>
      </c>
      <c r="G411" s="3" t="s">
        <v>40</v>
      </c>
      <c r="H411" s="4"/>
      <c r="I411" s="4"/>
      <c r="J411" s="3" t="s">
        <v>41</v>
      </c>
      <c r="K411" s="3" t="s">
        <v>177</v>
      </c>
      <c r="L411" s="3" t="s">
        <v>177</v>
      </c>
      <c r="M411" s="3" t="s">
        <v>51</v>
      </c>
      <c r="N411" s="3" t="s">
        <v>6062</v>
      </c>
      <c r="O411" s="3" t="s">
        <v>64</v>
      </c>
      <c r="P411" s="3" t="s">
        <v>6786</v>
      </c>
      <c r="Q411" s="3" t="s">
        <v>6787</v>
      </c>
      <c r="R411" s="3"/>
      <c r="S411" s="3"/>
      <c r="T411" s="3" t="s">
        <v>45</v>
      </c>
      <c r="U411" s="3" t="s">
        <v>39</v>
      </c>
      <c r="V411" s="3" t="s">
        <v>6053</v>
      </c>
      <c r="W411" s="3" t="s">
        <v>62</v>
      </c>
      <c r="X411" s="19"/>
      <c r="Y411" s="19"/>
      <c r="Z411" s="19"/>
      <c r="AA411" s="37"/>
      <c r="AB411" s="3" t="s">
        <v>47</v>
      </c>
      <c r="AC411" s="3">
        <v>0</v>
      </c>
      <c r="AD411" s="3" t="s">
        <v>6673</v>
      </c>
      <c r="AE411" s="3" t="s">
        <v>6673</v>
      </c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</row>
    <row r="412" spans="1:54" ht="15.75" customHeight="1" x14ac:dyDescent="0.25">
      <c r="A412" t="s">
        <v>2402</v>
      </c>
      <c r="B412" s="17">
        <v>43543</v>
      </c>
      <c r="C412" s="17">
        <v>28049</v>
      </c>
      <c r="D412" s="21">
        <v>49</v>
      </c>
      <c r="E412" s="12" t="str">
        <f t="shared" si="43"/>
        <v>[40-50 [ ans</v>
      </c>
      <c r="F412" s="3" t="s">
        <v>39</v>
      </c>
      <c r="G412" s="3" t="s">
        <v>40</v>
      </c>
      <c r="H412" s="4"/>
      <c r="I412" s="4"/>
      <c r="J412" s="3" t="s">
        <v>49</v>
      </c>
      <c r="K412" s="3" t="s">
        <v>474</v>
      </c>
      <c r="L412" s="3" t="s">
        <v>6046</v>
      </c>
      <c r="M412" s="3" t="s">
        <v>121</v>
      </c>
      <c r="N412" s="3" t="s">
        <v>6062</v>
      </c>
      <c r="O412" s="3" t="s">
        <v>290</v>
      </c>
      <c r="P412" s="3" t="s">
        <v>290</v>
      </c>
      <c r="Q412" s="3" t="s">
        <v>6031</v>
      </c>
      <c r="R412" s="3" t="s">
        <v>5616</v>
      </c>
      <c r="S412" s="3" t="s">
        <v>5617</v>
      </c>
      <c r="T412" s="3" t="s">
        <v>45</v>
      </c>
      <c r="U412" s="3" t="s">
        <v>58</v>
      </c>
      <c r="V412" s="3" t="s">
        <v>6055</v>
      </c>
      <c r="W412" s="3" t="s">
        <v>46</v>
      </c>
      <c r="X412" s="17">
        <v>43739</v>
      </c>
      <c r="Y412" s="17"/>
      <c r="Z412" s="3"/>
      <c r="AA412" s="37"/>
      <c r="AB412" s="3" t="s">
        <v>47</v>
      </c>
      <c r="AC412" s="3">
        <v>0</v>
      </c>
      <c r="AD412" s="3" t="s">
        <v>6673</v>
      </c>
      <c r="AE412" s="3" t="s">
        <v>6673</v>
      </c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</row>
    <row r="413" spans="1:54" ht="15.75" customHeight="1" x14ac:dyDescent="0.25">
      <c r="A413" t="s">
        <v>2405</v>
      </c>
      <c r="B413" s="17">
        <v>43543</v>
      </c>
      <c r="C413" s="17">
        <v>34694</v>
      </c>
      <c r="D413" s="21">
        <v>31</v>
      </c>
      <c r="E413" s="12" t="str">
        <f t="shared" si="43"/>
        <v>[30-40[ ans</v>
      </c>
      <c r="F413" s="3" t="s">
        <v>54</v>
      </c>
      <c r="G413" s="3" t="s">
        <v>40</v>
      </c>
      <c r="H413" s="4"/>
      <c r="I413" s="4"/>
      <c r="J413" s="3" t="s">
        <v>41</v>
      </c>
      <c r="K413" s="3" t="s">
        <v>463</v>
      </c>
      <c r="L413" s="3" t="s">
        <v>6045</v>
      </c>
      <c r="M413" s="3" t="s">
        <v>51</v>
      </c>
      <c r="N413" s="3" t="s">
        <v>6062</v>
      </c>
      <c r="O413" s="3" t="s">
        <v>164</v>
      </c>
      <c r="P413" s="3" t="s">
        <v>164</v>
      </c>
      <c r="Q413" s="3" t="s">
        <v>6033</v>
      </c>
      <c r="R413" s="3" t="s">
        <v>5582</v>
      </c>
      <c r="S413" s="3" t="s">
        <v>5583</v>
      </c>
      <c r="T413" s="3" t="s">
        <v>45</v>
      </c>
      <c r="U413" s="3" t="s">
        <v>39</v>
      </c>
      <c r="V413" s="3" t="s">
        <v>6053</v>
      </c>
      <c r="W413" s="3" t="s">
        <v>46</v>
      </c>
      <c r="X413" s="17">
        <v>41699</v>
      </c>
      <c r="Y413" s="3">
        <f t="shared" ref="Y413:Y415" si="48">IF((B413-X413&lt;=365)*(B413-X413&gt;0),0,(YEAR(B413)-YEAR(X413)))</f>
        <v>5</v>
      </c>
      <c r="Z413" s="3" t="str">
        <f>IF((B413-X413&lt;=365)*(B413-X413&gt;0),INT(12*(B413-X413)/365) &amp; " Mois",(YEAR(B413)-YEAR(X413)) &amp; " an (s)")</f>
        <v>5 an (s)</v>
      </c>
      <c r="AA413" s="37"/>
      <c r="AB413" s="3" t="s">
        <v>47</v>
      </c>
      <c r="AC413" s="3">
        <v>0</v>
      </c>
      <c r="AD413" s="3" t="s">
        <v>6673</v>
      </c>
      <c r="AE413" s="3" t="s">
        <v>6673</v>
      </c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</row>
    <row r="414" spans="1:54" ht="15.75" customHeight="1" x14ac:dyDescent="0.25">
      <c r="A414" t="s">
        <v>2407</v>
      </c>
      <c r="B414" s="17">
        <v>43543</v>
      </c>
      <c r="C414" s="17">
        <v>31482</v>
      </c>
      <c r="D414" s="21">
        <v>39</v>
      </c>
      <c r="E414" s="12" t="str">
        <f t="shared" si="43"/>
        <v>[30-40[ ans</v>
      </c>
      <c r="F414" s="3" t="s">
        <v>39</v>
      </c>
      <c r="G414" s="3" t="s">
        <v>40</v>
      </c>
      <c r="H414" s="4"/>
      <c r="I414" s="4"/>
      <c r="J414" s="3" t="s">
        <v>41</v>
      </c>
      <c r="K414" s="3" t="s">
        <v>475</v>
      </c>
      <c r="L414" s="3" t="s">
        <v>6044</v>
      </c>
      <c r="M414" s="3" t="s">
        <v>157</v>
      </c>
      <c r="N414" s="3" t="s">
        <v>6062</v>
      </c>
      <c r="O414" s="3" t="s">
        <v>476</v>
      </c>
      <c r="P414" s="3" t="s">
        <v>169</v>
      </c>
      <c r="Q414" s="3" t="s">
        <v>6034</v>
      </c>
      <c r="R414" s="3" t="s">
        <v>5624</v>
      </c>
      <c r="S414" s="3" t="s">
        <v>5625</v>
      </c>
      <c r="T414" s="3" t="s">
        <v>45</v>
      </c>
      <c r="U414" s="3" t="s">
        <v>39</v>
      </c>
      <c r="V414" s="3" t="s">
        <v>6053</v>
      </c>
      <c r="W414" s="3" t="s">
        <v>46</v>
      </c>
      <c r="X414" s="17">
        <v>43170</v>
      </c>
      <c r="Y414" s="3">
        <f t="shared" si="48"/>
        <v>1</v>
      </c>
      <c r="Z414" s="3" t="str">
        <f>IF((B414-X414&lt;=365)*(B414-X414&gt;0),INT(12*(B414-X414)/365) &amp; " Mois",(YEAR(B414)-YEAR(X414)) &amp; " an (s)")</f>
        <v>1 an (s)</v>
      </c>
      <c r="AA414" s="37"/>
      <c r="AB414" s="3" t="s">
        <v>47</v>
      </c>
      <c r="AC414" s="3">
        <v>0</v>
      </c>
      <c r="AD414" s="3" t="s">
        <v>6673</v>
      </c>
      <c r="AE414" s="3" t="s">
        <v>6673</v>
      </c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</row>
    <row r="415" spans="1:54" ht="15.75" customHeight="1" x14ac:dyDescent="0.25">
      <c r="A415" t="s">
        <v>2409</v>
      </c>
      <c r="B415" s="17">
        <v>43543</v>
      </c>
      <c r="C415" s="17">
        <v>34632</v>
      </c>
      <c r="D415" s="21">
        <v>31</v>
      </c>
      <c r="E415" s="12" t="str">
        <f t="shared" si="43"/>
        <v>[30-40[ ans</v>
      </c>
      <c r="F415" s="3" t="s">
        <v>54</v>
      </c>
      <c r="G415" s="3" t="s">
        <v>40</v>
      </c>
      <c r="H415" s="4"/>
      <c r="I415" s="4"/>
      <c r="J415" s="3" t="s">
        <v>41</v>
      </c>
      <c r="K415" s="3" t="s">
        <v>477</v>
      </c>
      <c r="L415" s="3" t="s">
        <v>6045</v>
      </c>
      <c r="M415" s="3" t="s">
        <v>121</v>
      </c>
      <c r="N415" s="3" t="s">
        <v>6062</v>
      </c>
      <c r="O415" s="3" t="s">
        <v>290</v>
      </c>
      <c r="P415" s="3" t="s">
        <v>290</v>
      </c>
      <c r="Q415" s="3" t="s">
        <v>6031</v>
      </c>
      <c r="R415" s="3" t="s">
        <v>5616</v>
      </c>
      <c r="S415" s="3" t="s">
        <v>5617</v>
      </c>
      <c r="T415" s="3" t="s">
        <v>45</v>
      </c>
      <c r="U415" s="3" t="s">
        <v>58</v>
      </c>
      <c r="V415" s="3" t="s">
        <v>6055</v>
      </c>
      <c r="W415" s="3" t="s">
        <v>46</v>
      </c>
      <c r="X415" s="17">
        <v>42658</v>
      </c>
      <c r="Y415" s="3">
        <f t="shared" si="48"/>
        <v>3</v>
      </c>
      <c r="Z415" s="3" t="str">
        <f>IF((B415-X415&lt;=365)*(B415-X415&gt;0),INT(12*(B415-X415)/365) &amp; " Mois",(YEAR(B415)-YEAR(X415)) &amp; " an (s)")</f>
        <v>3 an (s)</v>
      </c>
      <c r="AA415" s="37"/>
      <c r="AB415" s="3" t="s">
        <v>47</v>
      </c>
      <c r="AC415" s="3">
        <v>0</v>
      </c>
      <c r="AD415" s="3" t="s">
        <v>6673</v>
      </c>
      <c r="AE415" s="3" t="s">
        <v>6673</v>
      </c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</row>
    <row r="416" spans="1:54" ht="15.75" customHeight="1" x14ac:dyDescent="0.25">
      <c r="A416" t="s">
        <v>2411</v>
      </c>
      <c r="B416" s="17">
        <v>43543</v>
      </c>
      <c r="C416" s="17">
        <v>34406</v>
      </c>
      <c r="D416" s="21">
        <v>31</v>
      </c>
      <c r="E416" s="12" t="str">
        <f t="shared" si="43"/>
        <v>[30-40[ ans</v>
      </c>
      <c r="F416" s="3" t="s">
        <v>54</v>
      </c>
      <c r="G416" s="3" t="s">
        <v>40</v>
      </c>
      <c r="H416" s="4"/>
      <c r="I416" s="4"/>
      <c r="J416" s="3" t="s">
        <v>41</v>
      </c>
      <c r="K416" s="3" t="s">
        <v>95</v>
      </c>
      <c r="L416" s="3" t="s">
        <v>6043</v>
      </c>
      <c r="M416" s="3" t="s">
        <v>60</v>
      </c>
      <c r="N416" s="3" t="s">
        <v>6062</v>
      </c>
      <c r="O416" s="3" t="s">
        <v>195</v>
      </c>
      <c r="P416" s="3" t="s">
        <v>195</v>
      </c>
      <c r="Q416" s="3" t="s">
        <v>6035</v>
      </c>
      <c r="R416" s="3" t="s">
        <v>5610</v>
      </c>
      <c r="S416" s="3" t="s">
        <v>5611</v>
      </c>
      <c r="T416" s="3" t="s">
        <v>45</v>
      </c>
      <c r="U416" s="3" t="s">
        <v>58</v>
      </c>
      <c r="V416" s="3" t="s">
        <v>6055</v>
      </c>
      <c r="W416" s="3" t="s">
        <v>46</v>
      </c>
      <c r="X416" s="17">
        <v>43709</v>
      </c>
      <c r="Y416" s="17"/>
      <c r="Z416" s="3"/>
      <c r="AA416" s="37"/>
      <c r="AB416" s="3" t="s">
        <v>47</v>
      </c>
      <c r="AC416" s="3">
        <v>0</v>
      </c>
      <c r="AD416" s="3" t="s">
        <v>6673</v>
      </c>
      <c r="AE416" s="3" t="s">
        <v>6673</v>
      </c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</row>
    <row r="417" spans="1:54" ht="15.75" customHeight="1" x14ac:dyDescent="0.25">
      <c r="A417" t="s">
        <v>2413</v>
      </c>
      <c r="B417" s="17">
        <v>43544</v>
      </c>
      <c r="C417" s="17">
        <v>30132</v>
      </c>
      <c r="D417" s="21">
        <v>43</v>
      </c>
      <c r="E417" s="12" t="str">
        <f t="shared" si="43"/>
        <v>[40-50 [ ans</v>
      </c>
      <c r="F417" s="3" t="s">
        <v>269</v>
      </c>
      <c r="G417" s="3" t="s">
        <v>55</v>
      </c>
      <c r="H417" s="4"/>
      <c r="I417" s="4"/>
      <c r="J417" s="3" t="s">
        <v>49</v>
      </c>
      <c r="K417" s="3" t="s">
        <v>56</v>
      </c>
      <c r="L417" s="3" t="s">
        <v>6045</v>
      </c>
      <c r="M417" s="3" t="s">
        <v>51</v>
      </c>
      <c r="N417" s="3" t="s">
        <v>6062</v>
      </c>
      <c r="O417" s="3" t="s">
        <v>164</v>
      </c>
      <c r="P417" s="3" t="s">
        <v>164</v>
      </c>
      <c r="Q417" s="3" t="s">
        <v>6033</v>
      </c>
      <c r="R417" s="3" t="s">
        <v>5582</v>
      </c>
      <c r="S417" s="3" t="s">
        <v>5583</v>
      </c>
      <c r="T417" s="3" t="s">
        <v>45</v>
      </c>
      <c r="U417" s="3" t="s">
        <v>84</v>
      </c>
      <c r="V417" s="3" t="s">
        <v>6057</v>
      </c>
      <c r="W417" s="3" t="s">
        <v>62</v>
      </c>
      <c r="X417" s="19"/>
      <c r="Y417" s="19"/>
      <c r="Z417" s="19"/>
      <c r="AA417" s="37"/>
      <c r="AB417" s="3" t="s">
        <v>47</v>
      </c>
      <c r="AC417" s="3">
        <v>0</v>
      </c>
      <c r="AD417" s="3" t="s">
        <v>6673</v>
      </c>
      <c r="AE417" s="3" t="s">
        <v>6673</v>
      </c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</row>
    <row r="418" spans="1:54" ht="15.75" customHeight="1" x14ac:dyDescent="0.25">
      <c r="A418" t="s">
        <v>2415</v>
      </c>
      <c r="B418" s="17">
        <v>43544</v>
      </c>
      <c r="C418" s="17">
        <v>32361</v>
      </c>
      <c r="D418" s="21">
        <v>37</v>
      </c>
      <c r="E418" s="12" t="str">
        <f t="shared" si="43"/>
        <v>[30-40[ ans</v>
      </c>
      <c r="F418" s="3" t="s">
        <v>54</v>
      </c>
      <c r="G418" s="3" t="s">
        <v>40</v>
      </c>
      <c r="H418" s="4"/>
      <c r="I418" s="4"/>
      <c r="J418" s="3" t="s">
        <v>41</v>
      </c>
      <c r="K418" s="3" t="s">
        <v>56</v>
      </c>
      <c r="L418" s="3" t="s">
        <v>6045</v>
      </c>
      <c r="M418" s="3" t="s">
        <v>51</v>
      </c>
      <c r="N418" s="3" t="s">
        <v>6062</v>
      </c>
      <c r="O418" s="3" t="s">
        <v>164</v>
      </c>
      <c r="P418" s="3" t="s">
        <v>164</v>
      </c>
      <c r="Q418" s="3" t="s">
        <v>6033</v>
      </c>
      <c r="R418" s="3" t="s">
        <v>5582</v>
      </c>
      <c r="S418" s="3" t="s">
        <v>5583</v>
      </c>
      <c r="T418" s="3" t="s">
        <v>45</v>
      </c>
      <c r="U418" s="3" t="s">
        <v>39</v>
      </c>
      <c r="V418" s="3" t="s">
        <v>6053</v>
      </c>
      <c r="W418" s="3" t="s">
        <v>46</v>
      </c>
      <c r="X418" s="17">
        <v>43160</v>
      </c>
      <c r="Y418" s="3">
        <f>IF((B418-X418&lt;=365)*(B418-X418&gt;0),0,(YEAR(B418)-YEAR(X418)))</f>
        <v>1</v>
      </c>
      <c r="Z418" s="3" t="str">
        <f>IF((B418-X418&lt;=365)*(B418-X418&gt;0),INT(12*(B418-X418)/365) &amp; " Mois",(YEAR(B418)-YEAR(X418)) &amp; " an (s)")</f>
        <v>1 an (s)</v>
      </c>
      <c r="AA418" s="37"/>
      <c r="AB418" s="3" t="s">
        <v>47</v>
      </c>
      <c r="AC418" s="3">
        <v>0</v>
      </c>
      <c r="AD418" s="3" t="s">
        <v>6673</v>
      </c>
      <c r="AE418" s="3" t="s">
        <v>6673</v>
      </c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</row>
    <row r="419" spans="1:54" ht="15.75" customHeight="1" x14ac:dyDescent="0.25">
      <c r="A419" t="s">
        <v>2418</v>
      </c>
      <c r="B419" s="17">
        <v>43544</v>
      </c>
      <c r="C419" s="17">
        <v>34187</v>
      </c>
      <c r="D419" s="21">
        <v>32</v>
      </c>
      <c r="E419" s="12" t="str">
        <f t="shared" si="43"/>
        <v>[30-40[ ans</v>
      </c>
      <c r="F419" s="3" t="s">
        <v>48</v>
      </c>
      <c r="G419" s="3" t="s">
        <v>40</v>
      </c>
      <c r="H419" s="4"/>
      <c r="I419" s="4"/>
      <c r="J419" s="3" t="s">
        <v>41</v>
      </c>
      <c r="K419" s="3" t="s">
        <v>79</v>
      </c>
      <c r="L419" s="3" t="s">
        <v>6048</v>
      </c>
      <c r="M419" s="3" t="s">
        <v>51</v>
      </c>
      <c r="N419" s="3" t="s">
        <v>6062</v>
      </c>
      <c r="O419" s="3" t="s">
        <v>479</v>
      </c>
      <c r="P419" s="3" t="s">
        <v>104</v>
      </c>
      <c r="Q419" s="3" t="s">
        <v>6033</v>
      </c>
      <c r="R419" s="3" t="s">
        <v>6036</v>
      </c>
      <c r="S419" s="3" t="s">
        <v>6037</v>
      </c>
      <c r="T419" s="3" t="s">
        <v>45</v>
      </c>
      <c r="U419" s="3" t="s">
        <v>58</v>
      </c>
      <c r="V419" s="3" t="s">
        <v>6055</v>
      </c>
      <c r="W419" s="3" t="s">
        <v>62</v>
      </c>
      <c r="X419" s="19"/>
      <c r="Y419" s="19"/>
      <c r="Z419" s="19"/>
      <c r="AA419" s="37"/>
      <c r="AB419" s="3" t="s">
        <v>47</v>
      </c>
      <c r="AC419" s="3">
        <v>0</v>
      </c>
      <c r="AD419" s="3" t="s">
        <v>6673</v>
      </c>
      <c r="AE419" s="3" t="s">
        <v>6673</v>
      </c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</row>
    <row r="420" spans="1:54" ht="15.75" customHeight="1" x14ac:dyDescent="0.25">
      <c r="A420" t="s">
        <v>2420</v>
      </c>
      <c r="B420" s="17">
        <v>43544</v>
      </c>
      <c r="C420" s="17">
        <v>34229</v>
      </c>
      <c r="D420" s="21">
        <v>32</v>
      </c>
      <c r="E420" s="12" t="str">
        <f t="shared" si="43"/>
        <v>[30-40[ ans</v>
      </c>
      <c r="F420" s="3" t="s">
        <v>39</v>
      </c>
      <c r="G420" s="3" t="s">
        <v>40</v>
      </c>
      <c r="H420" s="4"/>
      <c r="I420" s="4"/>
      <c r="J420" s="3" t="s">
        <v>41</v>
      </c>
      <c r="K420" s="3" t="s">
        <v>480</v>
      </c>
      <c r="L420" s="3" t="s">
        <v>6044</v>
      </c>
      <c r="M420" s="3" t="s">
        <v>51</v>
      </c>
      <c r="N420" s="3" t="s">
        <v>6062</v>
      </c>
      <c r="O420" s="3" t="s">
        <v>64</v>
      </c>
      <c r="P420" s="3" t="s">
        <v>6786</v>
      </c>
      <c r="Q420" s="3" t="s">
        <v>6787</v>
      </c>
      <c r="R420" s="3"/>
      <c r="S420" s="3"/>
      <c r="T420" s="3" t="s">
        <v>45</v>
      </c>
      <c r="U420" s="3" t="s">
        <v>39</v>
      </c>
      <c r="V420" s="3" t="s">
        <v>6053</v>
      </c>
      <c r="W420" s="3" t="s">
        <v>46</v>
      </c>
      <c r="X420" s="17">
        <v>42736</v>
      </c>
      <c r="Y420" s="3">
        <f t="shared" ref="Y420:Y424" si="49">IF((B420-X420&lt;=365)*(B420-X420&gt;0),0,(YEAR(B420)-YEAR(X420)))</f>
        <v>2</v>
      </c>
      <c r="Z420" s="3" t="str">
        <f>IF((B420-X420&lt;=365)*(B420-X420&gt;0),INT(12*(B420-X420)/365) &amp; " Mois",(YEAR(B420)-YEAR(X420)) &amp; " an (s)")</f>
        <v>2 an (s)</v>
      </c>
      <c r="AA420" s="37"/>
      <c r="AB420" s="3" t="s">
        <v>47</v>
      </c>
      <c r="AC420" s="3">
        <v>0</v>
      </c>
      <c r="AD420" s="3" t="s">
        <v>6673</v>
      </c>
      <c r="AE420" s="3" t="s">
        <v>6673</v>
      </c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</row>
    <row r="421" spans="1:54" ht="15.75" customHeight="1" x14ac:dyDescent="0.25">
      <c r="A421" t="s">
        <v>2422</v>
      </c>
      <c r="B421" s="17">
        <v>43544</v>
      </c>
      <c r="C421" s="17">
        <v>36473</v>
      </c>
      <c r="D421" s="21">
        <v>26</v>
      </c>
      <c r="E421" s="12" t="str">
        <f t="shared" si="43"/>
        <v>[20-30[ ans</v>
      </c>
      <c r="F421" s="3" t="s">
        <v>54</v>
      </c>
      <c r="G421" s="3" t="s">
        <v>40</v>
      </c>
      <c r="H421" s="4"/>
      <c r="I421" s="4"/>
      <c r="J421" s="3" t="s">
        <v>41</v>
      </c>
      <c r="K421" s="3" t="s">
        <v>177</v>
      </c>
      <c r="L421" s="3" t="s">
        <v>177</v>
      </c>
      <c r="M421" s="3" t="s">
        <v>43</v>
      </c>
      <c r="N421" s="3" t="s">
        <v>6062</v>
      </c>
      <c r="O421" s="3" t="s">
        <v>104</v>
      </c>
      <c r="P421" s="3" t="s">
        <v>104</v>
      </c>
      <c r="Q421" s="3" t="s">
        <v>6033</v>
      </c>
      <c r="R421" s="3" t="s">
        <v>6036</v>
      </c>
      <c r="S421" s="3" t="s">
        <v>6037</v>
      </c>
      <c r="T421" s="3" t="s">
        <v>45</v>
      </c>
      <c r="U421" s="3" t="s">
        <v>39</v>
      </c>
      <c r="V421" s="3" t="s">
        <v>6053</v>
      </c>
      <c r="W421" s="3" t="s">
        <v>46</v>
      </c>
      <c r="X421" s="17">
        <v>43160</v>
      </c>
      <c r="Y421" s="3">
        <f t="shared" si="49"/>
        <v>1</v>
      </c>
      <c r="Z421" s="3" t="str">
        <f>IF((B421-X421&lt;=365)*(B421-X421&gt;0),INT(12*(B421-X421)/365) &amp; " Mois",(YEAR(B421)-YEAR(X421)) &amp; " an (s)")</f>
        <v>1 an (s)</v>
      </c>
      <c r="AA421" s="37"/>
      <c r="AB421" s="3" t="s">
        <v>47</v>
      </c>
      <c r="AC421" s="3">
        <v>0</v>
      </c>
      <c r="AD421" s="3" t="s">
        <v>6673</v>
      </c>
      <c r="AE421" s="3" t="s">
        <v>6673</v>
      </c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</row>
    <row r="422" spans="1:54" ht="15.75" customHeight="1" x14ac:dyDescent="0.25">
      <c r="A422" t="s">
        <v>2425</v>
      </c>
      <c r="B422" s="17">
        <v>43544</v>
      </c>
      <c r="C422" s="17">
        <v>37478</v>
      </c>
      <c r="D422" s="21">
        <v>23</v>
      </c>
      <c r="E422" s="12" t="str">
        <f t="shared" si="43"/>
        <v>[20-30[ ans</v>
      </c>
      <c r="F422" s="3" t="s">
        <v>54</v>
      </c>
      <c r="G422" s="3" t="s">
        <v>40</v>
      </c>
      <c r="H422" s="4"/>
      <c r="I422" s="4"/>
      <c r="J422" s="3" t="s">
        <v>41</v>
      </c>
      <c r="K422" s="3" t="s">
        <v>98</v>
      </c>
      <c r="L422" s="3" t="s">
        <v>6043</v>
      </c>
      <c r="M422" s="3" t="s">
        <v>43</v>
      </c>
      <c r="N422" s="3" t="s">
        <v>6062</v>
      </c>
      <c r="O422" s="3" t="s">
        <v>271</v>
      </c>
      <c r="P422" s="3" t="s">
        <v>271</v>
      </c>
      <c r="Q422" s="3" t="s">
        <v>6033</v>
      </c>
      <c r="R422" s="3" t="s">
        <v>5596</v>
      </c>
      <c r="S422" s="3" t="s">
        <v>5597</v>
      </c>
      <c r="T422" s="3" t="s">
        <v>45</v>
      </c>
      <c r="U422" s="3" t="s">
        <v>39</v>
      </c>
      <c r="V422" s="3" t="s">
        <v>6053</v>
      </c>
      <c r="W422" s="3" t="s">
        <v>46</v>
      </c>
      <c r="X422" s="17">
        <v>41640</v>
      </c>
      <c r="Y422" s="3">
        <f t="shared" si="49"/>
        <v>5</v>
      </c>
      <c r="Z422" s="3" t="str">
        <f>IF((B422-X422&lt;=365)*(B422-X422&gt;0),INT(12*(B422-X422)/365) &amp; " Mois",(YEAR(B422)-YEAR(X422)) &amp; " an (s)")</f>
        <v>5 an (s)</v>
      </c>
      <c r="AA422" s="37"/>
      <c r="AB422" s="3" t="s">
        <v>47</v>
      </c>
      <c r="AC422" s="3">
        <v>0</v>
      </c>
      <c r="AD422" s="3" t="s">
        <v>6673</v>
      </c>
      <c r="AE422" s="3" t="s">
        <v>6673</v>
      </c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</row>
    <row r="423" spans="1:54" ht="15.75" customHeight="1" x14ac:dyDescent="0.25">
      <c r="A423" t="s">
        <v>2427</v>
      </c>
      <c r="B423" s="17">
        <v>43544</v>
      </c>
      <c r="C423" s="17">
        <v>30826</v>
      </c>
      <c r="D423" s="21">
        <v>41</v>
      </c>
      <c r="E423" s="12" t="str">
        <f t="shared" si="43"/>
        <v>[40-50 [ ans</v>
      </c>
      <c r="F423" s="3" t="s">
        <v>48</v>
      </c>
      <c r="G423" s="3" t="s">
        <v>40</v>
      </c>
      <c r="H423" s="4"/>
      <c r="I423" s="4"/>
      <c r="J423" s="3" t="s">
        <v>49</v>
      </c>
      <c r="K423" s="3" t="s">
        <v>280</v>
      </c>
      <c r="L423" s="3" t="s">
        <v>6047</v>
      </c>
      <c r="M423" s="3" t="s">
        <v>43</v>
      </c>
      <c r="N423" s="3" t="s">
        <v>6062</v>
      </c>
      <c r="O423" s="3" t="s">
        <v>90</v>
      </c>
      <c r="P423" s="3" t="s">
        <v>90</v>
      </c>
      <c r="Q423" s="3" t="s">
        <v>6033</v>
      </c>
      <c r="R423" s="3" t="s">
        <v>5632</v>
      </c>
      <c r="S423" s="3" t="s">
        <v>5633</v>
      </c>
      <c r="T423" s="3" t="s">
        <v>45</v>
      </c>
      <c r="U423" s="3" t="s">
        <v>39</v>
      </c>
      <c r="V423" s="3" t="s">
        <v>6053</v>
      </c>
      <c r="W423" s="3" t="s">
        <v>46</v>
      </c>
      <c r="X423" s="17">
        <v>43160</v>
      </c>
      <c r="Y423" s="3">
        <f t="shared" si="49"/>
        <v>1</v>
      </c>
      <c r="Z423" s="3" t="str">
        <f>IF((B423-X423&lt;=365)*(B423-X423&gt;0),INT(12*(B423-X423)/365) &amp; " Mois",(YEAR(B423)-YEAR(X423)) &amp; " an (s)")</f>
        <v>1 an (s)</v>
      </c>
      <c r="AA423" s="37"/>
      <c r="AB423" s="3" t="s">
        <v>47</v>
      </c>
      <c r="AC423" s="3">
        <v>0</v>
      </c>
      <c r="AD423" s="3" t="s">
        <v>6673</v>
      </c>
      <c r="AE423" s="3" t="s">
        <v>6673</v>
      </c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</row>
    <row r="424" spans="1:54" ht="15.75" customHeight="1" x14ac:dyDescent="0.25">
      <c r="A424" t="s">
        <v>2429</v>
      </c>
      <c r="B424" s="17">
        <v>43544</v>
      </c>
      <c r="C424" s="17">
        <v>28322</v>
      </c>
      <c r="D424" s="21">
        <v>48</v>
      </c>
      <c r="E424" s="12" t="str">
        <f t="shared" si="43"/>
        <v>[40-50 [ ans</v>
      </c>
      <c r="F424" s="3" t="s">
        <v>54</v>
      </c>
      <c r="G424" s="3" t="s">
        <v>40</v>
      </c>
      <c r="H424" s="4"/>
      <c r="I424" s="4"/>
      <c r="J424" s="3" t="s">
        <v>49</v>
      </c>
      <c r="K424" s="3" t="s">
        <v>481</v>
      </c>
      <c r="L424" s="3" t="s">
        <v>6044</v>
      </c>
      <c r="M424" s="3" t="s">
        <v>60</v>
      </c>
      <c r="N424" s="3" t="s">
        <v>6062</v>
      </c>
      <c r="O424" s="3" t="s">
        <v>460</v>
      </c>
      <c r="P424" s="3" t="s">
        <v>460</v>
      </c>
      <c r="Q424" s="3" t="s">
        <v>6035</v>
      </c>
      <c r="R424" s="3" t="s">
        <v>5991</v>
      </c>
      <c r="S424" s="3" t="s">
        <v>5992</v>
      </c>
      <c r="T424" s="3" t="s">
        <v>45</v>
      </c>
      <c r="U424" s="3" t="s">
        <v>58</v>
      </c>
      <c r="V424" s="3" t="s">
        <v>6055</v>
      </c>
      <c r="W424" s="3" t="s">
        <v>46</v>
      </c>
      <c r="X424" s="17">
        <v>43191</v>
      </c>
      <c r="Y424" s="3">
        <f t="shared" si="49"/>
        <v>0</v>
      </c>
      <c r="Z424" s="3" t="str">
        <f>IF((B424-X424&lt;=365)*(B424-X424&gt;0),INT(12*(B424-X424)/365) &amp; " Mois",(YEAR(B424)-YEAR(X424)) &amp; " an (s)")</f>
        <v>11 Mois</v>
      </c>
      <c r="AA424" s="37"/>
      <c r="AB424" s="3" t="s">
        <v>47</v>
      </c>
      <c r="AC424" s="3">
        <v>0</v>
      </c>
      <c r="AD424" s="3" t="s">
        <v>6673</v>
      </c>
      <c r="AE424" s="3" t="s">
        <v>6673</v>
      </c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</row>
    <row r="425" spans="1:54" ht="15.75" customHeight="1" x14ac:dyDescent="0.25">
      <c r="A425" t="s">
        <v>2432</v>
      </c>
      <c r="B425" s="17">
        <v>43545</v>
      </c>
      <c r="C425" s="17">
        <v>32823</v>
      </c>
      <c r="D425" s="21">
        <v>36</v>
      </c>
      <c r="E425" s="12" t="str">
        <f t="shared" si="43"/>
        <v>[30-40[ ans</v>
      </c>
      <c r="F425" s="3" t="s">
        <v>48</v>
      </c>
      <c r="G425" s="3" t="s">
        <v>40</v>
      </c>
      <c r="H425" s="4"/>
      <c r="I425" s="4"/>
      <c r="J425" s="3" t="s">
        <v>41</v>
      </c>
      <c r="K425" s="3" t="s">
        <v>482</v>
      </c>
      <c r="L425" s="3" t="s">
        <v>6043</v>
      </c>
      <c r="M425" s="3" t="s">
        <v>51</v>
      </c>
      <c r="N425" s="3" t="s">
        <v>6062</v>
      </c>
      <c r="O425" s="3" t="s">
        <v>383</v>
      </c>
      <c r="P425" s="3" t="s">
        <v>319</v>
      </c>
      <c r="Q425" s="3" t="s">
        <v>6033</v>
      </c>
      <c r="R425" s="3" t="s">
        <v>5568</v>
      </c>
      <c r="S425" s="3" t="s">
        <v>5569</v>
      </c>
      <c r="T425" s="3" t="s">
        <v>45</v>
      </c>
      <c r="U425" s="3" t="s">
        <v>58</v>
      </c>
      <c r="V425" s="3" t="s">
        <v>6055</v>
      </c>
      <c r="W425" s="3" t="s">
        <v>62</v>
      </c>
      <c r="X425" s="19"/>
      <c r="Y425" s="19"/>
      <c r="Z425" s="19"/>
      <c r="AA425" s="37"/>
      <c r="AB425" s="3" t="s">
        <v>47</v>
      </c>
      <c r="AC425" s="3">
        <v>0</v>
      </c>
      <c r="AD425" s="3" t="s">
        <v>6673</v>
      </c>
      <c r="AE425" s="3" t="s">
        <v>6673</v>
      </c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</row>
    <row r="426" spans="1:54" ht="15.75" customHeight="1" x14ac:dyDescent="0.25">
      <c r="A426" t="s">
        <v>2434</v>
      </c>
      <c r="B426" s="17">
        <v>43545</v>
      </c>
      <c r="C426" s="17">
        <v>33022</v>
      </c>
      <c r="D426" s="21">
        <v>35</v>
      </c>
      <c r="E426" s="12" t="str">
        <f t="shared" si="43"/>
        <v>[30-40[ ans</v>
      </c>
      <c r="F426" s="3" t="s">
        <v>39</v>
      </c>
      <c r="G426" s="3" t="s">
        <v>40</v>
      </c>
      <c r="H426" s="4"/>
      <c r="I426" s="4"/>
      <c r="J426" s="3" t="s">
        <v>49</v>
      </c>
      <c r="K426" s="3" t="s">
        <v>483</v>
      </c>
      <c r="L426" s="3" t="s">
        <v>6043</v>
      </c>
      <c r="M426" s="3" t="s">
        <v>51</v>
      </c>
      <c r="N426" s="3" t="s">
        <v>6062</v>
      </c>
      <c r="O426" s="3" t="s">
        <v>484</v>
      </c>
      <c r="P426" s="3" t="s">
        <v>319</v>
      </c>
      <c r="Q426" s="3" t="s">
        <v>6033</v>
      </c>
      <c r="R426" s="3" t="s">
        <v>5568</v>
      </c>
      <c r="S426" s="3" t="s">
        <v>5569</v>
      </c>
      <c r="T426" s="3" t="s">
        <v>45</v>
      </c>
      <c r="U426" s="3" t="s">
        <v>39</v>
      </c>
      <c r="V426" s="3" t="s">
        <v>6053</v>
      </c>
      <c r="W426" s="3" t="s">
        <v>62</v>
      </c>
      <c r="X426" s="19"/>
      <c r="Y426" s="19"/>
      <c r="Z426" s="19"/>
      <c r="AA426" s="37"/>
      <c r="AB426" s="3" t="s">
        <v>47</v>
      </c>
      <c r="AC426" s="3">
        <v>0</v>
      </c>
      <c r="AD426" s="3" t="s">
        <v>6673</v>
      </c>
      <c r="AE426" s="3" t="s">
        <v>6673</v>
      </c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</row>
    <row r="427" spans="1:54" ht="15.75" customHeight="1" x14ac:dyDescent="0.25">
      <c r="A427" t="s">
        <v>2436</v>
      </c>
      <c r="B427" s="17">
        <v>43545</v>
      </c>
      <c r="C427" s="17">
        <v>30966</v>
      </c>
      <c r="D427" s="21">
        <v>41</v>
      </c>
      <c r="E427" s="12" t="str">
        <f t="shared" si="43"/>
        <v>[40-50 [ ans</v>
      </c>
      <c r="F427" s="3" t="s">
        <v>92</v>
      </c>
      <c r="G427" s="3" t="s">
        <v>40</v>
      </c>
      <c r="H427" s="4"/>
      <c r="I427" s="4"/>
      <c r="J427" s="3" t="s">
        <v>49</v>
      </c>
      <c r="K427" s="3" t="s">
        <v>410</v>
      </c>
      <c r="L427" s="3" t="s">
        <v>6047</v>
      </c>
      <c r="M427" s="3" t="s">
        <v>51</v>
      </c>
      <c r="N427" s="3" t="s">
        <v>6062</v>
      </c>
      <c r="O427" s="3" t="s">
        <v>52</v>
      </c>
      <c r="P427" s="3" t="s">
        <v>319</v>
      </c>
      <c r="Q427" s="3" t="s">
        <v>6033</v>
      </c>
      <c r="R427" s="3" t="s">
        <v>5568</v>
      </c>
      <c r="S427" s="3" t="s">
        <v>5569</v>
      </c>
      <c r="T427" s="3" t="s">
        <v>45</v>
      </c>
      <c r="U427" s="3" t="s">
        <v>58</v>
      </c>
      <c r="V427" s="3" t="s">
        <v>6055</v>
      </c>
      <c r="W427" s="3" t="s">
        <v>46</v>
      </c>
      <c r="X427" s="19"/>
      <c r="Y427" s="19"/>
      <c r="Z427" s="19"/>
      <c r="AA427" s="37"/>
      <c r="AB427" s="3" t="s">
        <v>47</v>
      </c>
      <c r="AC427" s="3">
        <v>0</v>
      </c>
      <c r="AD427" s="3" t="s">
        <v>6673</v>
      </c>
      <c r="AE427" s="3" t="s">
        <v>6673</v>
      </c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</row>
    <row r="428" spans="1:54" ht="15.75" customHeight="1" x14ac:dyDescent="0.25">
      <c r="A428" t="s">
        <v>2438</v>
      </c>
      <c r="B428" s="17">
        <v>43545</v>
      </c>
      <c r="C428" s="17">
        <v>30981</v>
      </c>
      <c r="D428" s="21">
        <v>41</v>
      </c>
      <c r="E428" s="12" t="str">
        <f t="shared" si="43"/>
        <v>[40-50 [ ans</v>
      </c>
      <c r="F428" s="3" t="s">
        <v>54</v>
      </c>
      <c r="G428" s="3" t="s">
        <v>40</v>
      </c>
      <c r="H428" s="4"/>
      <c r="I428" s="4"/>
      <c r="J428" s="3" t="s">
        <v>49</v>
      </c>
      <c r="K428" s="3" t="s">
        <v>56</v>
      </c>
      <c r="L428" s="3" t="s">
        <v>6045</v>
      </c>
      <c r="M428" s="3" t="s">
        <v>51</v>
      </c>
      <c r="N428" s="3" t="s">
        <v>6062</v>
      </c>
      <c r="O428" s="3" t="s">
        <v>485</v>
      </c>
      <c r="P428" s="3" t="s">
        <v>287</v>
      </c>
      <c r="Q428" s="3" t="s">
        <v>6033</v>
      </c>
      <c r="R428" s="3" t="s">
        <v>5848</v>
      </c>
      <c r="S428" s="3" t="s">
        <v>5849</v>
      </c>
      <c r="T428" s="3" t="s">
        <v>45</v>
      </c>
      <c r="U428" s="3" t="s">
        <v>84</v>
      </c>
      <c r="V428" s="3" t="s">
        <v>6057</v>
      </c>
      <c r="W428" s="3" t="s">
        <v>62</v>
      </c>
      <c r="X428" s="19"/>
      <c r="Y428" s="19"/>
      <c r="Z428" s="19"/>
      <c r="AA428" s="37"/>
      <c r="AB428" s="3" t="s">
        <v>47</v>
      </c>
      <c r="AC428" s="3">
        <v>0</v>
      </c>
      <c r="AD428" s="3" t="s">
        <v>6673</v>
      </c>
      <c r="AE428" s="3" t="s">
        <v>6673</v>
      </c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</row>
    <row r="429" spans="1:54" ht="15.75" customHeight="1" x14ac:dyDescent="0.25">
      <c r="A429" t="s">
        <v>2440</v>
      </c>
      <c r="B429" s="17">
        <v>43545</v>
      </c>
      <c r="C429" s="17">
        <v>35066</v>
      </c>
      <c r="D429" s="21">
        <v>29</v>
      </c>
      <c r="E429" s="12" t="str">
        <f t="shared" si="43"/>
        <v>[20-30[ ans</v>
      </c>
      <c r="F429" s="3" t="s">
        <v>48</v>
      </c>
      <c r="G429" s="3" t="s">
        <v>55</v>
      </c>
      <c r="H429" s="4"/>
      <c r="I429" s="4"/>
      <c r="J429" s="3" t="s">
        <v>41</v>
      </c>
      <c r="K429" s="3" t="s">
        <v>79</v>
      </c>
      <c r="L429" s="3" t="s">
        <v>6048</v>
      </c>
      <c r="M429" s="3" t="s">
        <v>157</v>
      </c>
      <c r="N429" s="3" t="s">
        <v>6062</v>
      </c>
      <c r="O429" s="3" t="s">
        <v>5771</v>
      </c>
      <c r="P429" s="3" t="s">
        <v>169</v>
      </c>
      <c r="Q429" s="3" t="s">
        <v>6034</v>
      </c>
      <c r="R429" s="3" t="s">
        <v>5624</v>
      </c>
      <c r="S429" s="3" t="s">
        <v>5625</v>
      </c>
      <c r="T429" s="3" t="s">
        <v>45</v>
      </c>
      <c r="U429" s="3" t="s">
        <v>58</v>
      </c>
      <c r="V429" s="3" t="s">
        <v>6055</v>
      </c>
      <c r="W429" s="3" t="s">
        <v>62</v>
      </c>
      <c r="X429" s="19"/>
      <c r="Y429" s="19"/>
      <c r="Z429" s="19"/>
      <c r="AA429" s="37"/>
      <c r="AB429" s="3" t="s">
        <v>47</v>
      </c>
      <c r="AC429" s="3">
        <v>0</v>
      </c>
      <c r="AD429" s="3" t="s">
        <v>6673</v>
      </c>
      <c r="AE429" s="3" t="s">
        <v>6673</v>
      </c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</row>
    <row r="430" spans="1:54" ht="15.75" customHeight="1" x14ac:dyDescent="0.25">
      <c r="A430" t="s">
        <v>2442</v>
      </c>
      <c r="B430" s="17">
        <v>43545</v>
      </c>
      <c r="C430" s="17">
        <v>33677</v>
      </c>
      <c r="D430" s="21">
        <v>33</v>
      </c>
      <c r="E430" s="12" t="str">
        <f t="shared" si="43"/>
        <v>[30-40[ ans</v>
      </c>
      <c r="F430" s="3" t="s">
        <v>48</v>
      </c>
      <c r="G430" s="3" t="s">
        <v>55</v>
      </c>
      <c r="H430" s="4"/>
      <c r="I430" s="4"/>
      <c r="J430" s="3" t="s">
        <v>41</v>
      </c>
      <c r="K430" s="3" t="s">
        <v>486</v>
      </c>
      <c r="L430" s="3" t="s">
        <v>6045</v>
      </c>
      <c r="M430" s="3" t="s">
        <v>51</v>
      </c>
      <c r="N430" s="3" t="s">
        <v>6062</v>
      </c>
      <c r="O430" s="3" t="s">
        <v>246</v>
      </c>
      <c r="P430" s="3" t="s">
        <v>246</v>
      </c>
      <c r="Q430" s="3" t="s">
        <v>6035</v>
      </c>
      <c r="R430" s="3" t="s">
        <v>6040</v>
      </c>
      <c r="S430" s="3" t="s">
        <v>6041</v>
      </c>
      <c r="T430" s="3" t="s">
        <v>45</v>
      </c>
      <c r="U430" s="3" t="s">
        <v>84</v>
      </c>
      <c r="V430" s="3" t="s">
        <v>6057</v>
      </c>
      <c r="W430" s="3" t="s">
        <v>46</v>
      </c>
      <c r="X430" s="17">
        <v>42370</v>
      </c>
      <c r="Y430" s="3">
        <f>IF((B430-X430&lt;=365)*(B430-X430&gt;0),0,(YEAR(B430)-YEAR(X430)))</f>
        <v>3</v>
      </c>
      <c r="Z430" s="3" t="str">
        <f>IF((B430-X430&lt;=365)*(B430-X430&gt;0),INT(12*(B430-X430)/365) &amp; " Mois",(YEAR(B430)-YEAR(X430)) &amp; " an (s)")</f>
        <v>3 an (s)</v>
      </c>
      <c r="AA430" s="37"/>
      <c r="AB430" s="3" t="s">
        <v>47</v>
      </c>
      <c r="AC430" s="3">
        <v>0</v>
      </c>
      <c r="AD430" s="3" t="s">
        <v>6673</v>
      </c>
      <c r="AE430" s="3" t="s">
        <v>6673</v>
      </c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</row>
    <row r="431" spans="1:54" ht="15.75" customHeight="1" x14ac:dyDescent="0.25">
      <c r="A431" t="s">
        <v>2444</v>
      </c>
      <c r="B431" s="17">
        <v>43546</v>
      </c>
      <c r="C431" s="17">
        <v>35967</v>
      </c>
      <c r="D431" s="21">
        <v>27</v>
      </c>
      <c r="E431" s="12" t="str">
        <f t="shared" si="43"/>
        <v>[20-30[ ans</v>
      </c>
      <c r="F431" s="3" t="s">
        <v>48</v>
      </c>
      <c r="G431" s="3" t="s">
        <v>55</v>
      </c>
      <c r="H431" s="4"/>
      <c r="I431" s="4"/>
      <c r="J431" s="3" t="s">
        <v>41</v>
      </c>
      <c r="K431" s="3" t="s">
        <v>79</v>
      </c>
      <c r="L431" s="3" t="s">
        <v>6048</v>
      </c>
      <c r="M431" s="3" t="s">
        <v>51</v>
      </c>
      <c r="N431" s="3" t="s">
        <v>6062</v>
      </c>
      <c r="O431" s="3" t="s">
        <v>64</v>
      </c>
      <c r="P431" s="3" t="s">
        <v>6786</v>
      </c>
      <c r="Q431" s="3" t="s">
        <v>6787</v>
      </c>
      <c r="R431" s="3"/>
      <c r="S431" s="3"/>
      <c r="T431" s="3" t="s">
        <v>45</v>
      </c>
      <c r="U431" s="3" t="s">
        <v>58</v>
      </c>
      <c r="V431" s="3" t="s">
        <v>6055</v>
      </c>
      <c r="W431" s="3" t="s">
        <v>62</v>
      </c>
      <c r="X431" s="19"/>
      <c r="Y431" s="19"/>
      <c r="Z431" s="19"/>
      <c r="AA431" s="37"/>
      <c r="AB431" s="3" t="s">
        <v>47</v>
      </c>
      <c r="AC431" s="3">
        <v>0</v>
      </c>
      <c r="AD431" s="3" t="s">
        <v>6673</v>
      </c>
      <c r="AE431" s="3" t="s">
        <v>6673</v>
      </c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</row>
    <row r="432" spans="1:54" ht="15.75" customHeight="1" x14ac:dyDescent="0.25">
      <c r="A432" t="s">
        <v>2446</v>
      </c>
      <c r="B432" s="17">
        <v>43546</v>
      </c>
      <c r="C432" s="17">
        <v>32468</v>
      </c>
      <c r="D432" s="21">
        <v>37</v>
      </c>
      <c r="E432" s="12" t="str">
        <f t="shared" si="43"/>
        <v>[30-40[ ans</v>
      </c>
      <c r="F432" s="3" t="s">
        <v>54</v>
      </c>
      <c r="G432" s="3" t="s">
        <v>40</v>
      </c>
      <c r="H432" s="4"/>
      <c r="I432" s="4"/>
      <c r="J432" s="3" t="s">
        <v>41</v>
      </c>
      <c r="K432" s="3" t="s">
        <v>56</v>
      </c>
      <c r="L432" s="3" t="s">
        <v>6045</v>
      </c>
      <c r="M432" s="3" t="s">
        <v>51</v>
      </c>
      <c r="N432" s="3" t="s">
        <v>6062</v>
      </c>
      <c r="O432" s="3" t="s">
        <v>70</v>
      </c>
      <c r="P432" s="3" t="s">
        <v>5502</v>
      </c>
      <c r="Q432" s="3" t="s">
        <v>6035</v>
      </c>
      <c r="R432" s="3" t="s">
        <v>5572</v>
      </c>
      <c r="S432" s="3" t="s">
        <v>5573</v>
      </c>
      <c r="T432" s="3" t="s">
        <v>45</v>
      </c>
      <c r="U432" s="3" t="s">
        <v>39</v>
      </c>
      <c r="V432" s="3" t="s">
        <v>6053</v>
      </c>
      <c r="W432" s="3" t="s">
        <v>46</v>
      </c>
      <c r="X432" s="17">
        <v>40544</v>
      </c>
      <c r="Y432" s="3">
        <f t="shared" ref="Y432:Y433" si="50">IF((B432-X432&lt;=365)*(B432-X432&gt;0),0,(YEAR(B432)-YEAR(X432)))</f>
        <v>8</v>
      </c>
      <c r="Z432" s="3" t="str">
        <f>IF((B432-X432&lt;=365)*(B432-X432&gt;0),INT(12*(B432-X432)/365) &amp; " Mois",(YEAR(B432)-YEAR(X432)) &amp; " an (s)")</f>
        <v>8 an (s)</v>
      </c>
      <c r="AA432" s="37"/>
      <c r="AB432" s="3" t="s">
        <v>47</v>
      </c>
      <c r="AC432" s="3">
        <v>0</v>
      </c>
      <c r="AD432" s="3" t="s">
        <v>6673</v>
      </c>
      <c r="AE432" s="3" t="s">
        <v>6673</v>
      </c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</row>
    <row r="433" spans="1:54" ht="15.75" customHeight="1" x14ac:dyDescent="0.25">
      <c r="A433" t="s">
        <v>2448</v>
      </c>
      <c r="B433" s="17">
        <v>43546</v>
      </c>
      <c r="C433" s="17">
        <v>31915</v>
      </c>
      <c r="D433" s="21">
        <v>38</v>
      </c>
      <c r="E433" s="12" t="str">
        <f t="shared" si="43"/>
        <v>[30-40[ ans</v>
      </c>
      <c r="F433" s="3" t="s">
        <v>54</v>
      </c>
      <c r="G433" s="3" t="s">
        <v>40</v>
      </c>
      <c r="H433" s="4"/>
      <c r="I433" s="4"/>
      <c r="J433" s="3" t="s">
        <v>41</v>
      </c>
      <c r="K433" s="3" t="s">
        <v>134</v>
      </c>
      <c r="L433" s="3" t="s">
        <v>6049</v>
      </c>
      <c r="M433" s="3" t="s">
        <v>51</v>
      </c>
      <c r="N433" s="3" t="s">
        <v>6062</v>
      </c>
      <c r="O433" s="3" t="s">
        <v>70</v>
      </c>
      <c r="P433" s="3" t="s">
        <v>5502</v>
      </c>
      <c r="Q433" s="3" t="s">
        <v>6035</v>
      </c>
      <c r="R433" s="3" t="s">
        <v>5572</v>
      </c>
      <c r="S433" s="3" t="s">
        <v>5573</v>
      </c>
      <c r="T433" s="3" t="s">
        <v>45</v>
      </c>
      <c r="U433" s="3" t="s">
        <v>58</v>
      </c>
      <c r="V433" s="3" t="s">
        <v>6055</v>
      </c>
      <c r="W433" s="3" t="s">
        <v>46</v>
      </c>
      <c r="X433" s="17">
        <v>42736</v>
      </c>
      <c r="Y433" s="3">
        <f t="shared" si="50"/>
        <v>2</v>
      </c>
      <c r="Z433" s="3" t="str">
        <f>IF((B433-X433&lt;=365)*(B433-X433&gt;0),INT(12*(B433-X433)/365) &amp; " Mois",(YEAR(B433)-YEAR(X433)) &amp; " an (s)")</f>
        <v>2 an (s)</v>
      </c>
      <c r="AA433" s="37"/>
      <c r="AB433" s="3" t="s">
        <v>47</v>
      </c>
      <c r="AC433" s="3">
        <v>0</v>
      </c>
      <c r="AD433" s="3" t="s">
        <v>6673</v>
      </c>
      <c r="AE433" s="3" t="s">
        <v>6673</v>
      </c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</row>
    <row r="434" spans="1:54" ht="15.75" customHeight="1" x14ac:dyDescent="0.25">
      <c r="A434" t="s">
        <v>2451</v>
      </c>
      <c r="B434" s="17">
        <v>43546</v>
      </c>
      <c r="C434" s="17">
        <v>29851</v>
      </c>
      <c r="D434" s="21">
        <v>44</v>
      </c>
      <c r="E434" s="12" t="str">
        <f t="shared" si="43"/>
        <v>[40-50 [ ans</v>
      </c>
      <c r="F434" s="3" t="s">
        <v>54</v>
      </c>
      <c r="G434" s="3" t="s">
        <v>40</v>
      </c>
      <c r="H434" s="4"/>
      <c r="I434" s="4"/>
      <c r="J434" s="3" t="s">
        <v>41</v>
      </c>
      <c r="K434" s="3" t="s">
        <v>463</v>
      </c>
      <c r="L434" s="3" t="s">
        <v>6045</v>
      </c>
      <c r="M434" s="3" t="s">
        <v>51</v>
      </c>
      <c r="N434" s="3" t="s">
        <v>6062</v>
      </c>
      <c r="O434" s="3" t="s">
        <v>64</v>
      </c>
      <c r="P434" s="3" t="s">
        <v>6786</v>
      </c>
      <c r="Q434" s="3" t="s">
        <v>6787</v>
      </c>
      <c r="R434" s="3"/>
      <c r="S434" s="3"/>
      <c r="T434" s="3" t="s">
        <v>45</v>
      </c>
      <c r="U434" s="3" t="s">
        <v>58</v>
      </c>
      <c r="V434" s="3" t="s">
        <v>6055</v>
      </c>
      <c r="W434" s="3" t="s">
        <v>62</v>
      </c>
      <c r="X434" s="19"/>
      <c r="Y434" s="19"/>
      <c r="Z434" s="19"/>
      <c r="AA434" s="37"/>
      <c r="AB434" s="3" t="s">
        <v>47</v>
      </c>
      <c r="AC434" s="3">
        <v>0</v>
      </c>
      <c r="AD434" s="3" t="s">
        <v>6673</v>
      </c>
      <c r="AE434" s="3" t="s">
        <v>6673</v>
      </c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</row>
    <row r="435" spans="1:54" ht="15.75" customHeight="1" x14ac:dyDescent="0.25">
      <c r="A435" t="s">
        <v>2453</v>
      </c>
      <c r="B435" s="17">
        <v>43546</v>
      </c>
      <c r="C435" s="17">
        <v>29067</v>
      </c>
      <c r="D435" s="21">
        <v>46</v>
      </c>
      <c r="E435" s="12" t="str">
        <f t="shared" si="43"/>
        <v>[40-50 [ ans</v>
      </c>
      <c r="F435" s="3" t="s">
        <v>48</v>
      </c>
      <c r="G435" s="3" t="s">
        <v>40</v>
      </c>
      <c r="H435" s="4"/>
      <c r="I435" s="4"/>
      <c r="J435" s="3" t="s">
        <v>49</v>
      </c>
      <c r="K435" s="3" t="s">
        <v>427</v>
      </c>
      <c r="L435" s="3" t="s">
        <v>6048</v>
      </c>
      <c r="M435" s="3" t="s">
        <v>60</v>
      </c>
      <c r="N435" s="3" t="s">
        <v>6062</v>
      </c>
      <c r="O435" s="3" t="s">
        <v>195</v>
      </c>
      <c r="P435" s="3" t="s">
        <v>195</v>
      </c>
      <c r="Q435" s="3" t="s">
        <v>6035</v>
      </c>
      <c r="R435" s="3" t="s">
        <v>5610</v>
      </c>
      <c r="S435" s="3" t="s">
        <v>5611</v>
      </c>
      <c r="T435" s="3" t="s">
        <v>45</v>
      </c>
      <c r="U435" s="3" t="s">
        <v>58</v>
      </c>
      <c r="V435" s="3" t="s">
        <v>6055</v>
      </c>
      <c r="W435" s="3" t="s">
        <v>62</v>
      </c>
      <c r="X435" s="19"/>
      <c r="Y435" s="19"/>
      <c r="Z435" s="19"/>
      <c r="AA435" s="37"/>
      <c r="AB435" s="3" t="s">
        <v>47</v>
      </c>
      <c r="AC435" s="3">
        <v>0</v>
      </c>
      <c r="AD435" s="3" t="s">
        <v>6673</v>
      </c>
      <c r="AE435" s="3" t="s">
        <v>6673</v>
      </c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</row>
    <row r="436" spans="1:54" ht="15.75" customHeight="1" x14ac:dyDescent="0.25">
      <c r="A436" t="s">
        <v>2456</v>
      </c>
      <c r="B436" s="17">
        <v>43546</v>
      </c>
      <c r="C436" s="17">
        <v>34560</v>
      </c>
      <c r="D436" s="21">
        <v>31</v>
      </c>
      <c r="E436" s="12" t="str">
        <f t="shared" si="43"/>
        <v>[30-40[ ans</v>
      </c>
      <c r="F436" s="3" t="s">
        <v>39</v>
      </c>
      <c r="G436" s="3" t="s">
        <v>40</v>
      </c>
      <c r="H436" s="4"/>
      <c r="I436" s="4"/>
      <c r="J436" s="3" t="s">
        <v>41</v>
      </c>
      <c r="K436" s="3" t="s">
        <v>441</v>
      </c>
      <c r="L436" s="3" t="s">
        <v>6045</v>
      </c>
      <c r="M436" s="3" t="s">
        <v>51</v>
      </c>
      <c r="N436" s="3" t="s">
        <v>6062</v>
      </c>
      <c r="O436" s="3" t="s">
        <v>70</v>
      </c>
      <c r="P436" s="3" t="s">
        <v>5502</v>
      </c>
      <c r="Q436" s="3" t="s">
        <v>6035</v>
      </c>
      <c r="R436" s="3" t="s">
        <v>5572</v>
      </c>
      <c r="S436" s="3" t="s">
        <v>5573</v>
      </c>
      <c r="T436" s="3" t="s">
        <v>45</v>
      </c>
      <c r="U436" s="3" t="s">
        <v>39</v>
      </c>
      <c r="V436" s="3" t="s">
        <v>6053</v>
      </c>
      <c r="W436" s="3" t="s">
        <v>46</v>
      </c>
      <c r="X436" s="17">
        <v>42370</v>
      </c>
      <c r="Y436" s="3">
        <f>IF((B436-X436&lt;=365)*(B436-X436&gt;0),0,(YEAR(B436)-YEAR(X436)))</f>
        <v>3</v>
      </c>
      <c r="Z436" s="3" t="str">
        <f>IF((B436-X436&lt;=365)*(B436-X436&gt;0),INT(12*(B436-X436)/365) &amp; " Mois",(YEAR(B436)-YEAR(X436)) &amp; " an (s)")</f>
        <v>3 an (s)</v>
      </c>
      <c r="AA436" s="37"/>
      <c r="AB436" s="3" t="s">
        <v>47</v>
      </c>
      <c r="AC436" s="3">
        <v>0</v>
      </c>
      <c r="AD436" s="3" t="s">
        <v>6673</v>
      </c>
      <c r="AE436" s="3" t="s">
        <v>6673</v>
      </c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</row>
    <row r="437" spans="1:54" ht="15.75" customHeight="1" x14ac:dyDescent="0.25">
      <c r="A437" t="s">
        <v>2458</v>
      </c>
      <c r="B437" s="17">
        <v>43549</v>
      </c>
      <c r="C437" s="17">
        <v>36526</v>
      </c>
      <c r="D437" s="21">
        <v>25</v>
      </c>
      <c r="E437" s="12" t="str">
        <f t="shared" si="43"/>
        <v>[20-30[ ans</v>
      </c>
      <c r="F437" s="3" t="s">
        <v>54</v>
      </c>
      <c r="G437" s="3" t="s">
        <v>40</v>
      </c>
      <c r="H437" s="4"/>
      <c r="I437" s="4"/>
      <c r="J437" s="3" t="s">
        <v>41</v>
      </c>
      <c r="K437" s="3" t="s">
        <v>177</v>
      </c>
      <c r="L437" s="3" t="s">
        <v>177</v>
      </c>
      <c r="M437" s="3" t="s">
        <v>51</v>
      </c>
      <c r="N437" s="3" t="s">
        <v>6062</v>
      </c>
      <c r="O437" s="3" t="s">
        <v>487</v>
      </c>
      <c r="P437" s="3" t="s">
        <v>554</v>
      </c>
      <c r="Q437" s="3" t="s">
        <v>6032</v>
      </c>
      <c r="R437" s="3" t="s">
        <v>5576</v>
      </c>
      <c r="S437" s="3" t="s">
        <v>5577</v>
      </c>
      <c r="T437" s="3" t="s">
        <v>45</v>
      </c>
      <c r="U437" s="3" t="s">
        <v>124</v>
      </c>
      <c r="V437" s="3" t="s">
        <v>124</v>
      </c>
      <c r="W437" s="3" t="s">
        <v>62</v>
      </c>
      <c r="X437" s="19"/>
      <c r="Y437" s="19"/>
      <c r="Z437" s="19"/>
      <c r="AA437" s="37"/>
      <c r="AB437" s="3" t="s">
        <v>47</v>
      </c>
      <c r="AC437" s="3">
        <v>0</v>
      </c>
      <c r="AD437" s="3" t="s">
        <v>6673</v>
      </c>
      <c r="AE437" s="3" t="s">
        <v>6673</v>
      </c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</row>
    <row r="438" spans="1:54" ht="15.75" customHeight="1" x14ac:dyDescent="0.25">
      <c r="A438" t="s">
        <v>2460</v>
      </c>
      <c r="B438" s="17">
        <v>43549</v>
      </c>
      <c r="C438" s="17">
        <v>39449</v>
      </c>
      <c r="D438" s="21">
        <v>17</v>
      </c>
      <c r="E438" s="12" t="str">
        <f t="shared" si="43"/>
        <v xml:space="preserve"> &lt; 20 ans</v>
      </c>
      <c r="F438" s="3" t="s">
        <v>92</v>
      </c>
      <c r="G438" s="3" t="s">
        <v>40</v>
      </c>
      <c r="H438" s="4"/>
      <c r="I438" s="4"/>
      <c r="J438" s="3" t="s">
        <v>41</v>
      </c>
      <c r="K438" s="3" t="s">
        <v>134</v>
      </c>
      <c r="L438" s="3" t="s">
        <v>6049</v>
      </c>
      <c r="M438" s="3" t="s">
        <v>51</v>
      </c>
      <c r="N438" s="3" t="s">
        <v>6062</v>
      </c>
      <c r="O438" s="3" t="s">
        <v>64</v>
      </c>
      <c r="P438" s="3" t="s">
        <v>6786</v>
      </c>
      <c r="Q438" s="3" t="s">
        <v>6787</v>
      </c>
      <c r="R438" s="3"/>
      <c r="S438" s="3"/>
      <c r="T438" s="3" t="s">
        <v>45</v>
      </c>
      <c r="U438" s="3" t="s">
        <v>39</v>
      </c>
      <c r="V438" s="3" t="s">
        <v>6053</v>
      </c>
      <c r="W438" s="3" t="s">
        <v>62</v>
      </c>
      <c r="X438" s="19"/>
      <c r="Y438" s="19"/>
      <c r="Z438" s="19"/>
      <c r="AA438" s="37"/>
      <c r="AB438" s="3" t="s">
        <v>47</v>
      </c>
      <c r="AC438" s="3">
        <v>0</v>
      </c>
      <c r="AD438" s="3" t="s">
        <v>6673</v>
      </c>
      <c r="AE438" s="3" t="s">
        <v>6673</v>
      </c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</row>
    <row r="439" spans="1:54" ht="15.75" customHeight="1" x14ac:dyDescent="0.25">
      <c r="A439" t="s">
        <v>2462</v>
      </c>
      <c r="B439" s="17">
        <v>43549</v>
      </c>
      <c r="C439" s="17">
        <v>33470</v>
      </c>
      <c r="D439" s="21">
        <v>34</v>
      </c>
      <c r="E439" s="12" t="str">
        <f t="shared" si="43"/>
        <v>[30-40[ ans</v>
      </c>
      <c r="F439" s="3" t="s">
        <v>54</v>
      </c>
      <c r="G439" s="3" t="s">
        <v>40</v>
      </c>
      <c r="H439" s="4"/>
      <c r="I439" s="4"/>
      <c r="J439" s="3" t="s">
        <v>49</v>
      </c>
      <c r="K439" s="3" t="s">
        <v>488</v>
      </c>
      <c r="L439" s="3" t="s">
        <v>6052</v>
      </c>
      <c r="M439" s="3" t="s">
        <v>51</v>
      </c>
      <c r="N439" s="3" t="s">
        <v>6062</v>
      </c>
      <c r="O439" s="3" t="s">
        <v>64</v>
      </c>
      <c r="P439" s="3" t="s">
        <v>6786</v>
      </c>
      <c r="Q439" s="3" t="s">
        <v>6787</v>
      </c>
      <c r="R439" s="3"/>
      <c r="S439" s="3"/>
      <c r="T439" s="3" t="s">
        <v>45</v>
      </c>
      <c r="U439" s="3" t="s">
        <v>58</v>
      </c>
      <c r="V439" s="3" t="s">
        <v>6055</v>
      </c>
      <c r="W439" s="3" t="s">
        <v>62</v>
      </c>
      <c r="X439" s="19"/>
      <c r="Y439" s="19"/>
      <c r="Z439" s="19"/>
      <c r="AA439" s="37"/>
      <c r="AB439" s="3" t="s">
        <v>47</v>
      </c>
      <c r="AC439" s="3">
        <v>0</v>
      </c>
      <c r="AD439" s="3" t="s">
        <v>6673</v>
      </c>
      <c r="AE439" s="3" t="s">
        <v>6673</v>
      </c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</row>
    <row r="440" spans="1:54" ht="15.75" customHeight="1" x14ac:dyDescent="0.25">
      <c r="A440" t="s">
        <v>2464</v>
      </c>
      <c r="B440" s="17">
        <v>43549</v>
      </c>
      <c r="C440" s="17">
        <v>35082</v>
      </c>
      <c r="D440" s="21">
        <v>29</v>
      </c>
      <c r="E440" s="12" t="str">
        <f t="shared" si="43"/>
        <v>[20-30[ ans</v>
      </c>
      <c r="F440" s="3" t="s">
        <v>48</v>
      </c>
      <c r="G440" s="3" t="s">
        <v>40</v>
      </c>
      <c r="H440" s="4"/>
      <c r="I440" s="4"/>
      <c r="J440" s="3" t="s">
        <v>41</v>
      </c>
      <c r="K440" s="3" t="s">
        <v>79</v>
      </c>
      <c r="L440" s="3" t="s">
        <v>6048</v>
      </c>
      <c r="M440" s="3" t="s">
        <v>51</v>
      </c>
      <c r="N440" s="3" t="s">
        <v>6062</v>
      </c>
      <c r="O440" s="3" t="s">
        <v>162</v>
      </c>
      <c r="P440" s="3" t="s">
        <v>162</v>
      </c>
      <c r="Q440" s="3" t="s">
        <v>6033</v>
      </c>
      <c r="R440" s="3" t="s">
        <v>5580</v>
      </c>
      <c r="S440" s="3" t="s">
        <v>5581</v>
      </c>
      <c r="T440" s="3" t="s">
        <v>45</v>
      </c>
      <c r="U440" s="3" t="s">
        <v>58</v>
      </c>
      <c r="V440" s="3" t="s">
        <v>6055</v>
      </c>
      <c r="W440" s="3" t="s">
        <v>46</v>
      </c>
      <c r="X440" s="17">
        <v>43313</v>
      </c>
      <c r="Y440" s="3">
        <f t="shared" ref="Y440:Y441" si="51">IF((B440-X440&lt;=365)*(B440-X440&gt;0),0,(YEAR(B440)-YEAR(X440)))</f>
        <v>0</v>
      </c>
      <c r="Z440" s="3" t="str">
        <f>IF((B440-X440&lt;=365)*(B440-X440&gt;0),INT(12*(B440-X440)/365) &amp; " Mois",(YEAR(B440)-YEAR(X440)) &amp; " an (s)")</f>
        <v>7 Mois</v>
      </c>
      <c r="AA440" s="37"/>
      <c r="AB440" s="3" t="s">
        <v>47</v>
      </c>
      <c r="AC440" s="3">
        <v>0</v>
      </c>
      <c r="AD440" s="3" t="s">
        <v>6673</v>
      </c>
      <c r="AE440" s="3" t="s">
        <v>6673</v>
      </c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</row>
    <row r="441" spans="1:54" ht="15.75" customHeight="1" x14ac:dyDescent="0.25">
      <c r="A441" t="s">
        <v>2466</v>
      </c>
      <c r="B441" s="17">
        <v>43549</v>
      </c>
      <c r="C441" s="17">
        <v>34101</v>
      </c>
      <c r="D441" s="21">
        <v>32</v>
      </c>
      <c r="E441" s="12" t="str">
        <f t="shared" si="43"/>
        <v>[30-40[ ans</v>
      </c>
      <c r="F441" s="3" t="s">
        <v>48</v>
      </c>
      <c r="G441" s="3" t="s">
        <v>40</v>
      </c>
      <c r="H441" s="4"/>
      <c r="I441" s="4"/>
      <c r="J441" s="3" t="s">
        <v>49</v>
      </c>
      <c r="K441" s="3" t="s">
        <v>467</v>
      </c>
      <c r="L441" s="3" t="s">
        <v>6047</v>
      </c>
      <c r="M441" s="3" t="s">
        <v>60</v>
      </c>
      <c r="N441" s="3" t="s">
        <v>6062</v>
      </c>
      <c r="O441" s="3" t="s">
        <v>196</v>
      </c>
      <c r="P441" s="3" t="s">
        <v>195</v>
      </c>
      <c r="Q441" s="3" t="s">
        <v>6035</v>
      </c>
      <c r="R441" s="3" t="s">
        <v>5610</v>
      </c>
      <c r="S441" s="3" t="s">
        <v>5611</v>
      </c>
      <c r="T441" s="3" t="s">
        <v>45</v>
      </c>
      <c r="U441" s="3" t="s">
        <v>39</v>
      </c>
      <c r="V441" s="3" t="s">
        <v>6053</v>
      </c>
      <c r="W441" s="3" t="s">
        <v>46</v>
      </c>
      <c r="X441" s="17">
        <v>43395</v>
      </c>
      <c r="Y441" s="3">
        <f t="shared" si="51"/>
        <v>0</v>
      </c>
      <c r="Z441" s="3" t="str">
        <f>IF((B441-X441&lt;=365)*(B441-X441&gt;0),INT(12*(B441-X441)/365) &amp; " Mois",(YEAR(B441)-YEAR(X441)) &amp; " an (s)")</f>
        <v>5 Mois</v>
      </c>
      <c r="AA441" s="37"/>
      <c r="AB441" s="3" t="s">
        <v>47</v>
      </c>
      <c r="AC441" s="3">
        <v>0</v>
      </c>
      <c r="AD441" s="3" t="s">
        <v>6673</v>
      </c>
      <c r="AE441" s="3" t="s">
        <v>6673</v>
      </c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</row>
    <row r="442" spans="1:54" ht="15.75" customHeight="1" x14ac:dyDescent="0.25">
      <c r="A442" t="s">
        <v>2468</v>
      </c>
      <c r="B442" s="17">
        <v>43549</v>
      </c>
      <c r="C442" s="17">
        <v>35214</v>
      </c>
      <c r="D442" s="21">
        <v>29</v>
      </c>
      <c r="E442" s="12" t="str">
        <f t="shared" si="43"/>
        <v>[20-30[ ans</v>
      </c>
      <c r="F442" s="3" t="s">
        <v>48</v>
      </c>
      <c r="G442" s="3" t="s">
        <v>40</v>
      </c>
      <c r="H442" s="4"/>
      <c r="I442" s="4"/>
      <c r="J442" s="3" t="s">
        <v>41</v>
      </c>
      <c r="K442" s="3" t="s">
        <v>79</v>
      </c>
      <c r="L442" s="3" t="s">
        <v>6048</v>
      </c>
      <c r="M442" s="3" t="s">
        <v>51</v>
      </c>
      <c r="N442" s="3" t="s">
        <v>6062</v>
      </c>
      <c r="O442" s="3" t="s">
        <v>489</v>
      </c>
      <c r="P442" s="3" t="s">
        <v>554</v>
      </c>
      <c r="Q442" s="3" t="s">
        <v>6032</v>
      </c>
      <c r="R442" s="3" t="s">
        <v>5576</v>
      </c>
      <c r="S442" s="3" t="s">
        <v>5577</v>
      </c>
      <c r="T442" s="3" t="s">
        <v>45</v>
      </c>
      <c r="U442" s="3" t="s">
        <v>39</v>
      </c>
      <c r="V442" s="3" t="s">
        <v>6053</v>
      </c>
      <c r="W442" s="3" t="s">
        <v>62</v>
      </c>
      <c r="X442" s="19"/>
      <c r="Y442" s="19"/>
      <c r="Z442" s="19"/>
      <c r="AA442" s="37"/>
      <c r="AB442" s="3" t="s">
        <v>47</v>
      </c>
      <c r="AC442" s="3">
        <v>0</v>
      </c>
      <c r="AD442" s="3" t="s">
        <v>6673</v>
      </c>
      <c r="AE442" s="3" t="s">
        <v>6673</v>
      </c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</row>
    <row r="443" spans="1:54" ht="15.75" customHeight="1" x14ac:dyDescent="0.25">
      <c r="A443" t="s">
        <v>2470</v>
      </c>
      <c r="B443" s="17">
        <v>43549</v>
      </c>
      <c r="C443" s="17">
        <v>32085</v>
      </c>
      <c r="D443" s="21">
        <v>38</v>
      </c>
      <c r="E443" s="12" t="str">
        <f t="shared" si="43"/>
        <v>[30-40[ ans</v>
      </c>
      <c r="F443" s="3" t="s">
        <v>54</v>
      </c>
      <c r="G443" s="3" t="s">
        <v>40</v>
      </c>
      <c r="H443" s="4"/>
      <c r="I443" s="4"/>
      <c r="J443" s="3" t="s">
        <v>41</v>
      </c>
      <c r="K443" s="3" t="s">
        <v>490</v>
      </c>
      <c r="L443" s="3" t="s">
        <v>6043</v>
      </c>
      <c r="M443" s="3" t="s">
        <v>51</v>
      </c>
      <c r="N443" s="3" t="s">
        <v>6062</v>
      </c>
      <c r="O443" s="3" t="s">
        <v>491</v>
      </c>
      <c r="P443" s="3" t="s">
        <v>5643</v>
      </c>
      <c r="Q443" s="3" t="s">
        <v>6035</v>
      </c>
      <c r="R443" s="3" t="s">
        <v>5820</v>
      </c>
      <c r="S443" s="3" t="s">
        <v>5821</v>
      </c>
      <c r="T443" s="3" t="s">
        <v>45</v>
      </c>
      <c r="U443" s="3" t="s">
        <v>58</v>
      </c>
      <c r="V443" s="3" t="s">
        <v>6055</v>
      </c>
      <c r="W443" s="3" t="s">
        <v>62</v>
      </c>
      <c r="X443" s="19"/>
      <c r="Y443" s="19"/>
      <c r="Z443" s="19"/>
      <c r="AA443" s="37"/>
      <c r="AB443" s="3" t="s">
        <v>47</v>
      </c>
      <c r="AC443" s="3">
        <v>0</v>
      </c>
      <c r="AD443" s="3" t="s">
        <v>6673</v>
      </c>
      <c r="AE443" s="3" t="s">
        <v>6673</v>
      </c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</row>
    <row r="444" spans="1:54" ht="15.75" customHeight="1" x14ac:dyDescent="0.25">
      <c r="A444" t="s">
        <v>2473</v>
      </c>
      <c r="B444" s="17">
        <v>43549</v>
      </c>
      <c r="C444" s="17">
        <v>29762</v>
      </c>
      <c r="D444" s="21">
        <v>44</v>
      </c>
      <c r="E444" s="12" t="str">
        <f t="shared" si="43"/>
        <v>[40-50 [ ans</v>
      </c>
      <c r="F444" s="3" t="s">
        <v>54</v>
      </c>
      <c r="G444" s="3" t="s">
        <v>40</v>
      </c>
      <c r="H444" s="4"/>
      <c r="I444" s="4"/>
      <c r="J444" s="3" t="s">
        <v>41</v>
      </c>
      <c r="K444" s="3" t="s">
        <v>463</v>
      </c>
      <c r="L444" s="3" t="s">
        <v>6045</v>
      </c>
      <c r="M444" s="3" t="s">
        <v>51</v>
      </c>
      <c r="N444" s="3" t="s">
        <v>6062</v>
      </c>
      <c r="O444" s="3" t="s">
        <v>64</v>
      </c>
      <c r="P444" s="3" t="s">
        <v>6786</v>
      </c>
      <c r="Q444" s="3" t="s">
        <v>6787</v>
      </c>
      <c r="R444" s="3"/>
      <c r="S444" s="3"/>
      <c r="T444" s="3" t="s">
        <v>45</v>
      </c>
      <c r="U444" s="3" t="s">
        <v>39</v>
      </c>
      <c r="V444" s="3" t="s">
        <v>6053</v>
      </c>
      <c r="W444" s="3" t="s">
        <v>46</v>
      </c>
      <c r="X444" s="17">
        <v>41640</v>
      </c>
      <c r="Y444" s="3">
        <f>IF((B444-X444&lt;=365)*(B444-X444&gt;0),0,(YEAR(B444)-YEAR(X444)))</f>
        <v>5</v>
      </c>
      <c r="Z444" s="3" t="str">
        <f>IF((B444-X444&lt;=365)*(B444-X444&gt;0),INT(12*(B444-X444)/365) &amp; " Mois",(YEAR(B444)-YEAR(X444)) &amp; " an (s)")</f>
        <v>5 an (s)</v>
      </c>
      <c r="AA444" s="37"/>
      <c r="AB444" s="3" t="s">
        <v>47</v>
      </c>
      <c r="AC444" s="3">
        <v>0</v>
      </c>
      <c r="AD444" s="3" t="s">
        <v>6673</v>
      </c>
      <c r="AE444" s="3" t="s">
        <v>6673</v>
      </c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</row>
    <row r="445" spans="1:54" ht="15.75" customHeight="1" x14ac:dyDescent="0.25">
      <c r="A445" t="s">
        <v>2475</v>
      </c>
      <c r="B445" s="17">
        <v>43550</v>
      </c>
      <c r="C445" s="17">
        <v>34296</v>
      </c>
      <c r="D445" s="21">
        <v>32</v>
      </c>
      <c r="E445" s="12" t="str">
        <f t="shared" si="43"/>
        <v>[30-40[ ans</v>
      </c>
      <c r="F445" s="3" t="s">
        <v>54</v>
      </c>
      <c r="G445" s="3" t="s">
        <v>40</v>
      </c>
      <c r="H445" s="4"/>
      <c r="I445" s="4"/>
      <c r="J445" s="3" t="s">
        <v>41</v>
      </c>
      <c r="K445" s="3" t="s">
        <v>467</v>
      </c>
      <c r="L445" s="3" t="s">
        <v>6047</v>
      </c>
      <c r="M445" s="3" t="s">
        <v>51</v>
      </c>
      <c r="N445" s="3" t="s">
        <v>6062</v>
      </c>
      <c r="O445" s="3" t="s">
        <v>64</v>
      </c>
      <c r="P445" s="3" t="s">
        <v>6786</v>
      </c>
      <c r="Q445" s="3" t="s">
        <v>6787</v>
      </c>
      <c r="R445" s="3"/>
      <c r="S445" s="3"/>
      <c r="T445" s="3" t="s">
        <v>45</v>
      </c>
      <c r="U445" s="3" t="s">
        <v>58</v>
      </c>
      <c r="V445" s="3" t="s">
        <v>6055</v>
      </c>
      <c r="W445" s="3" t="s">
        <v>62</v>
      </c>
      <c r="X445" s="19"/>
      <c r="Y445" s="19"/>
      <c r="Z445" s="19"/>
      <c r="AA445" s="37"/>
      <c r="AB445" s="3" t="s">
        <v>47</v>
      </c>
      <c r="AC445" s="3">
        <v>0</v>
      </c>
      <c r="AD445" s="3" t="s">
        <v>6673</v>
      </c>
      <c r="AE445" s="3" t="s">
        <v>6673</v>
      </c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</row>
    <row r="446" spans="1:54" ht="15.75" customHeight="1" x14ac:dyDescent="0.25">
      <c r="A446" t="s">
        <v>2477</v>
      </c>
      <c r="B446" s="17">
        <v>43550</v>
      </c>
      <c r="C446" s="17">
        <v>33409</v>
      </c>
      <c r="D446" s="21">
        <v>34</v>
      </c>
      <c r="E446" s="12" t="str">
        <f t="shared" si="43"/>
        <v>[30-40[ ans</v>
      </c>
      <c r="F446" s="3" t="s">
        <v>92</v>
      </c>
      <c r="G446" s="3" t="s">
        <v>40</v>
      </c>
      <c r="H446" s="4"/>
      <c r="I446" s="4"/>
      <c r="J446" s="3" t="s">
        <v>49</v>
      </c>
      <c r="K446" s="3" t="s">
        <v>463</v>
      </c>
      <c r="L446" s="3" t="s">
        <v>6045</v>
      </c>
      <c r="M446" s="3" t="s">
        <v>51</v>
      </c>
      <c r="N446" s="3" t="s">
        <v>6062</v>
      </c>
      <c r="O446" s="3" t="s">
        <v>64</v>
      </c>
      <c r="P446" s="3" t="s">
        <v>6786</v>
      </c>
      <c r="Q446" s="3" t="s">
        <v>6787</v>
      </c>
      <c r="R446" s="3"/>
      <c r="S446" s="3"/>
      <c r="T446" s="3" t="s">
        <v>45</v>
      </c>
      <c r="U446" s="3" t="s">
        <v>39</v>
      </c>
      <c r="V446" s="3" t="s">
        <v>6053</v>
      </c>
      <c r="W446" s="3" t="s">
        <v>46</v>
      </c>
      <c r="X446" s="17">
        <v>43374</v>
      </c>
      <c r="Y446" s="3">
        <f>IF((B446-X446&lt;=365)*(B446-X446&gt;0),0,(YEAR(B446)-YEAR(X446)))</f>
        <v>0</v>
      </c>
      <c r="Z446" s="3" t="str">
        <f>IF((B446-X446&lt;=365)*(B446-X446&gt;0),INT(12*(B446-X446)/365) &amp; " Mois",(YEAR(B446)-YEAR(X446)) &amp; " an (s)")</f>
        <v>5 Mois</v>
      </c>
      <c r="AA446" s="37"/>
      <c r="AB446" s="3" t="s">
        <v>47</v>
      </c>
      <c r="AC446" s="3">
        <v>0</v>
      </c>
      <c r="AD446" s="3" t="s">
        <v>6673</v>
      </c>
      <c r="AE446" s="3" t="s">
        <v>6673</v>
      </c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</row>
    <row r="447" spans="1:54" ht="15.75" customHeight="1" x14ac:dyDescent="0.25">
      <c r="A447" t="s">
        <v>2480</v>
      </c>
      <c r="B447" s="17">
        <v>43550</v>
      </c>
      <c r="C447" s="17">
        <v>30096</v>
      </c>
      <c r="D447" s="21">
        <v>43</v>
      </c>
      <c r="E447" s="12" t="str">
        <f t="shared" si="43"/>
        <v>[40-50 [ ans</v>
      </c>
      <c r="F447" s="3" t="s">
        <v>54</v>
      </c>
      <c r="G447" s="3" t="s">
        <v>40</v>
      </c>
      <c r="H447" s="4"/>
      <c r="I447" s="4"/>
      <c r="J447" s="3" t="s">
        <v>49</v>
      </c>
      <c r="K447" s="3" t="s">
        <v>490</v>
      </c>
      <c r="L447" s="3" t="s">
        <v>6043</v>
      </c>
      <c r="M447" s="3" t="s">
        <v>51</v>
      </c>
      <c r="N447" s="3" t="s">
        <v>6062</v>
      </c>
      <c r="O447" s="3" t="s">
        <v>492</v>
      </c>
      <c r="P447" s="3" t="s">
        <v>5646</v>
      </c>
      <c r="Q447" s="3" t="s">
        <v>6033</v>
      </c>
      <c r="R447" s="3" t="s">
        <v>5801</v>
      </c>
      <c r="S447" s="3" t="s">
        <v>5802</v>
      </c>
      <c r="T447" s="3" t="s">
        <v>45</v>
      </c>
      <c r="U447" s="3" t="s">
        <v>39</v>
      </c>
      <c r="V447" s="3" t="s">
        <v>6053</v>
      </c>
      <c r="W447" s="3" t="s">
        <v>62</v>
      </c>
      <c r="X447" s="19"/>
      <c r="Y447" s="19"/>
      <c r="Z447" s="19"/>
      <c r="AA447" s="37"/>
      <c r="AB447" s="3" t="s">
        <v>47</v>
      </c>
      <c r="AC447" s="3">
        <v>0</v>
      </c>
      <c r="AD447" s="3" t="s">
        <v>6673</v>
      </c>
      <c r="AE447" s="3" t="s">
        <v>6673</v>
      </c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</row>
    <row r="448" spans="1:54" ht="15.75" customHeight="1" x14ac:dyDescent="0.25">
      <c r="A448" t="s">
        <v>2483</v>
      </c>
      <c r="B448" s="17">
        <v>43550</v>
      </c>
      <c r="C448" s="17">
        <v>34878</v>
      </c>
      <c r="D448" s="21">
        <v>30</v>
      </c>
      <c r="E448" s="12" t="str">
        <f t="shared" si="43"/>
        <v>[30-40[ ans</v>
      </c>
      <c r="F448" s="3" t="s">
        <v>39</v>
      </c>
      <c r="G448" s="3" t="s">
        <v>40</v>
      </c>
      <c r="H448" s="4"/>
      <c r="I448" s="4"/>
      <c r="J448" s="3" t="s">
        <v>41</v>
      </c>
      <c r="K448" s="3" t="s">
        <v>134</v>
      </c>
      <c r="L448" s="3" t="s">
        <v>6049</v>
      </c>
      <c r="M448" s="3" t="s">
        <v>51</v>
      </c>
      <c r="N448" s="3" t="s">
        <v>6062</v>
      </c>
      <c r="O448" s="3" t="s">
        <v>64</v>
      </c>
      <c r="P448" s="3" t="s">
        <v>6786</v>
      </c>
      <c r="Q448" s="3" t="s">
        <v>6787</v>
      </c>
      <c r="R448" s="3"/>
      <c r="S448" s="3"/>
      <c r="T448" s="3" t="s">
        <v>45</v>
      </c>
      <c r="U448" s="3" t="s">
        <v>39</v>
      </c>
      <c r="V448" s="3" t="s">
        <v>6053</v>
      </c>
      <c r="W448" s="3" t="s">
        <v>62</v>
      </c>
      <c r="X448" s="19"/>
      <c r="Y448" s="19"/>
      <c r="Z448" s="19"/>
      <c r="AA448" s="37"/>
      <c r="AB448" s="3" t="s">
        <v>47</v>
      </c>
      <c r="AC448" s="3">
        <v>0</v>
      </c>
      <c r="AD448" s="3" t="s">
        <v>6673</v>
      </c>
      <c r="AE448" s="3" t="s">
        <v>6673</v>
      </c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</row>
    <row r="449" spans="1:54" ht="15.75" customHeight="1" x14ac:dyDescent="0.25">
      <c r="A449" t="s">
        <v>2485</v>
      </c>
      <c r="B449" s="17">
        <v>43550</v>
      </c>
      <c r="C449" s="17">
        <v>30254</v>
      </c>
      <c r="D449" s="21">
        <v>43</v>
      </c>
      <c r="E449" s="12" t="str">
        <f t="shared" si="43"/>
        <v>[40-50 [ ans</v>
      </c>
      <c r="F449" s="3" t="s">
        <v>48</v>
      </c>
      <c r="G449" s="3" t="s">
        <v>40</v>
      </c>
      <c r="H449" s="4"/>
      <c r="I449" s="4"/>
      <c r="J449" s="3" t="s">
        <v>41</v>
      </c>
      <c r="K449" s="3" t="s">
        <v>493</v>
      </c>
      <c r="L449" s="3" t="s">
        <v>6043</v>
      </c>
      <c r="M449" s="3" t="s">
        <v>121</v>
      </c>
      <c r="N449" s="3" t="s">
        <v>6062</v>
      </c>
      <c r="O449" s="3" t="s">
        <v>494</v>
      </c>
      <c r="P449" s="3" t="s">
        <v>290</v>
      </c>
      <c r="Q449" s="3" t="s">
        <v>6031</v>
      </c>
      <c r="R449" s="3" t="s">
        <v>5616</v>
      </c>
      <c r="S449" s="3" t="s">
        <v>5617</v>
      </c>
      <c r="T449" s="3" t="s">
        <v>45</v>
      </c>
      <c r="U449" s="3" t="s">
        <v>39</v>
      </c>
      <c r="V449" s="3" t="s">
        <v>6053</v>
      </c>
      <c r="W449" s="3" t="s">
        <v>62</v>
      </c>
      <c r="X449" s="19"/>
      <c r="Y449" s="19"/>
      <c r="Z449" s="19"/>
      <c r="AA449" s="37"/>
      <c r="AB449" s="3" t="s">
        <v>47</v>
      </c>
      <c r="AC449" s="3">
        <v>0</v>
      </c>
      <c r="AD449" s="3" t="s">
        <v>6673</v>
      </c>
      <c r="AE449" s="3" t="s">
        <v>6673</v>
      </c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</row>
    <row r="450" spans="1:54" ht="15.75" customHeight="1" x14ac:dyDescent="0.25">
      <c r="A450" t="s">
        <v>2487</v>
      </c>
      <c r="B450" s="17">
        <v>43550</v>
      </c>
      <c r="C450" s="17">
        <v>27924</v>
      </c>
      <c r="D450" s="21">
        <v>49</v>
      </c>
      <c r="E450" s="12" t="str">
        <f t="shared" si="43"/>
        <v>[40-50 [ ans</v>
      </c>
      <c r="F450" s="3" t="s">
        <v>92</v>
      </c>
      <c r="G450" s="3" t="s">
        <v>55</v>
      </c>
      <c r="H450" s="4"/>
      <c r="I450" s="4"/>
      <c r="J450" s="3" t="s">
        <v>49</v>
      </c>
      <c r="K450" s="3" t="s">
        <v>154</v>
      </c>
      <c r="L450" s="3" t="s">
        <v>6045</v>
      </c>
      <c r="M450" s="3" t="s">
        <v>121</v>
      </c>
      <c r="N450" s="3" t="s">
        <v>6062</v>
      </c>
      <c r="O450" s="3" t="s">
        <v>495</v>
      </c>
      <c r="P450" s="3" t="s">
        <v>495</v>
      </c>
      <c r="Q450" s="3" t="s">
        <v>6033</v>
      </c>
      <c r="R450" s="3" t="s">
        <v>5634</v>
      </c>
      <c r="S450" s="3" t="s">
        <v>5635</v>
      </c>
      <c r="T450" s="3" t="s">
        <v>45</v>
      </c>
      <c r="U450" s="3" t="s">
        <v>39</v>
      </c>
      <c r="V450" s="3" t="s">
        <v>6053</v>
      </c>
      <c r="W450" s="3" t="s">
        <v>62</v>
      </c>
      <c r="X450" s="19"/>
      <c r="Y450" s="19"/>
      <c r="Z450" s="19"/>
      <c r="AA450" s="37"/>
      <c r="AB450" s="3" t="s">
        <v>47</v>
      </c>
      <c r="AC450" s="3">
        <v>0</v>
      </c>
      <c r="AD450" s="3" t="s">
        <v>6673</v>
      </c>
      <c r="AE450" s="3" t="s">
        <v>6673</v>
      </c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</row>
    <row r="451" spans="1:54" ht="15.75" customHeight="1" x14ac:dyDescent="0.25">
      <c r="A451" t="s">
        <v>2489</v>
      </c>
      <c r="B451" s="17">
        <v>43550</v>
      </c>
      <c r="C451" s="17">
        <v>29187</v>
      </c>
      <c r="D451" s="21">
        <v>46</v>
      </c>
      <c r="E451" s="12" t="str">
        <f t="shared" ref="E451:E514" si="52">IF(D451&lt;20," &lt; 20 ans", IF(D451&lt;30,"[20-30[ ans",IF(D451&lt;40,"[30-40[ ans",IF(D451&lt;50,"[40-50 [ ans",IF(D451&lt;60, "[50-60 [ ans","&gt; 60 ans")))))</f>
        <v>[40-50 [ ans</v>
      </c>
      <c r="F451" s="3" t="s">
        <v>54</v>
      </c>
      <c r="G451" s="3" t="s">
        <v>40</v>
      </c>
      <c r="H451" s="4"/>
      <c r="I451" s="4"/>
      <c r="J451" s="3" t="s">
        <v>41</v>
      </c>
      <c r="K451" s="3" t="s">
        <v>496</v>
      </c>
      <c r="L451" s="3" t="s">
        <v>6043</v>
      </c>
      <c r="M451" s="3" t="s">
        <v>60</v>
      </c>
      <c r="N451" s="3" t="s">
        <v>6062</v>
      </c>
      <c r="O451" s="3" t="s">
        <v>222</v>
      </c>
      <c r="P451" s="3" t="s">
        <v>222</v>
      </c>
      <c r="Q451" s="3" t="s">
        <v>6035</v>
      </c>
      <c r="R451" s="3" t="s">
        <v>5594</v>
      </c>
      <c r="S451" s="3" t="s">
        <v>5595</v>
      </c>
      <c r="T451" s="3" t="s">
        <v>45</v>
      </c>
      <c r="U451" s="3" t="s">
        <v>58</v>
      </c>
      <c r="V451" s="3" t="s">
        <v>6055</v>
      </c>
      <c r="W451" s="3" t="s">
        <v>62</v>
      </c>
      <c r="X451" s="19"/>
      <c r="Y451" s="19"/>
      <c r="Z451" s="19"/>
      <c r="AA451" s="39">
        <v>14.9</v>
      </c>
      <c r="AB451" s="3" t="s">
        <v>47</v>
      </c>
      <c r="AC451" s="3">
        <v>0</v>
      </c>
      <c r="AD451" s="3" t="s">
        <v>6673</v>
      </c>
      <c r="AE451" s="3" t="s">
        <v>6673</v>
      </c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</row>
    <row r="452" spans="1:54" ht="15.75" customHeight="1" x14ac:dyDescent="0.25">
      <c r="A452" t="s">
        <v>2492</v>
      </c>
      <c r="B452" s="17">
        <v>43551</v>
      </c>
      <c r="C452" s="17">
        <v>34018</v>
      </c>
      <c r="D452" s="21">
        <v>32</v>
      </c>
      <c r="E452" s="12" t="str">
        <f t="shared" si="52"/>
        <v>[30-40[ ans</v>
      </c>
      <c r="F452" s="3" t="s">
        <v>48</v>
      </c>
      <c r="G452" s="3" t="s">
        <v>40</v>
      </c>
      <c r="H452" s="4"/>
      <c r="I452" s="4"/>
      <c r="J452" s="3" t="s">
        <v>41</v>
      </c>
      <c r="K452" s="3" t="s">
        <v>79</v>
      </c>
      <c r="L452" s="3" t="s">
        <v>6048</v>
      </c>
      <c r="M452" s="3" t="s">
        <v>157</v>
      </c>
      <c r="N452" s="3" t="s">
        <v>6062</v>
      </c>
      <c r="O452" s="3" t="s">
        <v>497</v>
      </c>
      <c r="P452" s="3" t="s">
        <v>169</v>
      </c>
      <c r="Q452" s="3" t="s">
        <v>6034</v>
      </c>
      <c r="R452" s="3" t="s">
        <v>5624</v>
      </c>
      <c r="S452" s="3" t="s">
        <v>5625</v>
      </c>
      <c r="T452" s="3" t="s">
        <v>45</v>
      </c>
      <c r="U452" s="3" t="s">
        <v>39</v>
      </c>
      <c r="V452" s="3" t="s">
        <v>6053</v>
      </c>
      <c r="W452" s="3" t="s">
        <v>62</v>
      </c>
      <c r="X452" s="19"/>
      <c r="Y452" s="19"/>
      <c r="Z452" s="19"/>
      <c r="AA452" s="37"/>
      <c r="AB452" s="3" t="s">
        <v>47</v>
      </c>
      <c r="AC452" s="3">
        <v>0</v>
      </c>
      <c r="AD452" s="3" t="s">
        <v>6673</v>
      </c>
      <c r="AE452" s="3" t="s">
        <v>6673</v>
      </c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</row>
    <row r="453" spans="1:54" ht="15.75" customHeight="1" x14ac:dyDescent="0.25">
      <c r="A453" t="s">
        <v>2494</v>
      </c>
      <c r="B453" s="17">
        <v>43551</v>
      </c>
      <c r="C453" s="17">
        <v>28521</v>
      </c>
      <c r="D453" s="21">
        <v>47</v>
      </c>
      <c r="E453" s="12" t="str">
        <f t="shared" si="52"/>
        <v>[40-50 [ ans</v>
      </c>
      <c r="F453" s="3" t="s">
        <v>92</v>
      </c>
      <c r="G453" s="3" t="s">
        <v>40</v>
      </c>
      <c r="H453" s="4"/>
      <c r="I453" s="4"/>
      <c r="J453" s="3" t="s">
        <v>49</v>
      </c>
      <c r="K453" s="3" t="s">
        <v>98</v>
      </c>
      <c r="L453" s="3" t="s">
        <v>6043</v>
      </c>
      <c r="M453" s="3" t="s">
        <v>51</v>
      </c>
      <c r="N453" s="3" t="s">
        <v>6062</v>
      </c>
      <c r="O453" s="3" t="s">
        <v>498</v>
      </c>
      <c r="P453" s="3" t="s">
        <v>5647</v>
      </c>
      <c r="Q453" s="3" t="s">
        <v>6033</v>
      </c>
      <c r="R453" s="3" t="s">
        <v>6017</v>
      </c>
      <c r="S453" s="3" t="s">
        <v>6018</v>
      </c>
      <c r="T453" s="3" t="s">
        <v>45</v>
      </c>
      <c r="U453" s="3" t="s">
        <v>229</v>
      </c>
      <c r="V453" s="3" t="s">
        <v>6053</v>
      </c>
      <c r="W453" s="3" t="s">
        <v>46</v>
      </c>
      <c r="X453" s="17">
        <v>41640</v>
      </c>
      <c r="Y453" s="3">
        <f>IF((B453-X453&lt;=365)*(B453-X453&gt;0),0,(YEAR(B453)-YEAR(X453)))</f>
        <v>5</v>
      </c>
      <c r="Z453" s="3" t="str">
        <f>IF((B453-X453&lt;=365)*(B453-X453&gt;0),INT(12*(B453-X453)/365) &amp; " Mois",(YEAR(B453)-YEAR(X453)) &amp; " an (s)")</f>
        <v>5 an (s)</v>
      </c>
      <c r="AA453" s="37"/>
      <c r="AB453" s="3" t="s">
        <v>47</v>
      </c>
      <c r="AC453" s="3">
        <v>0</v>
      </c>
      <c r="AD453" s="3" t="s">
        <v>6673</v>
      </c>
      <c r="AE453" s="3" t="s">
        <v>6673</v>
      </c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</row>
    <row r="454" spans="1:54" ht="15.75" customHeight="1" x14ac:dyDescent="0.25">
      <c r="A454" t="s">
        <v>2496</v>
      </c>
      <c r="B454" s="17">
        <v>43551</v>
      </c>
      <c r="C454" s="17">
        <v>26311</v>
      </c>
      <c r="D454" s="21">
        <v>53</v>
      </c>
      <c r="E454" s="12" t="str">
        <f t="shared" si="52"/>
        <v>[50-60 [ ans</v>
      </c>
      <c r="F454" s="3" t="s">
        <v>54</v>
      </c>
      <c r="G454" s="3" t="s">
        <v>40</v>
      </c>
      <c r="H454" s="4"/>
      <c r="I454" s="4"/>
      <c r="J454" s="3" t="s">
        <v>49</v>
      </c>
      <c r="K454" s="3" t="s">
        <v>56</v>
      </c>
      <c r="L454" s="3" t="s">
        <v>6045</v>
      </c>
      <c r="M454" s="3" t="s">
        <v>51</v>
      </c>
      <c r="N454" s="3" t="s">
        <v>6062</v>
      </c>
      <c r="O454" s="3" t="s">
        <v>246</v>
      </c>
      <c r="P454" s="3" t="s">
        <v>246</v>
      </c>
      <c r="Q454" s="3" t="s">
        <v>6035</v>
      </c>
      <c r="R454" s="3" t="s">
        <v>6040</v>
      </c>
      <c r="S454" s="3" t="s">
        <v>6041</v>
      </c>
      <c r="T454" s="3" t="s">
        <v>45</v>
      </c>
      <c r="U454" s="3" t="s">
        <v>53</v>
      </c>
      <c r="V454" s="3" t="s">
        <v>6054</v>
      </c>
      <c r="W454" s="3" t="s">
        <v>62</v>
      </c>
      <c r="X454" s="19"/>
      <c r="Y454" s="19"/>
      <c r="Z454" s="19"/>
      <c r="AA454" s="37"/>
      <c r="AB454" s="3" t="s">
        <v>47</v>
      </c>
      <c r="AC454" s="3">
        <v>0</v>
      </c>
      <c r="AD454" s="3" t="s">
        <v>6673</v>
      </c>
      <c r="AE454" s="3" t="s">
        <v>6673</v>
      </c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</row>
    <row r="455" spans="1:54" ht="15.75" customHeight="1" x14ac:dyDescent="0.25">
      <c r="A455" t="s">
        <v>2498</v>
      </c>
      <c r="B455" s="17">
        <v>43551</v>
      </c>
      <c r="C455" s="17">
        <v>29910</v>
      </c>
      <c r="D455" s="21">
        <v>44</v>
      </c>
      <c r="E455" s="12" t="str">
        <f t="shared" si="52"/>
        <v>[40-50 [ ans</v>
      </c>
      <c r="F455" s="3" t="s">
        <v>54</v>
      </c>
      <c r="G455" s="3" t="s">
        <v>40</v>
      </c>
      <c r="H455" s="4"/>
      <c r="I455" s="4"/>
      <c r="J455" s="3" t="s">
        <v>49</v>
      </c>
      <c r="K455" s="3" t="s">
        <v>499</v>
      </c>
      <c r="L455" s="3" t="s">
        <v>6043</v>
      </c>
      <c r="M455" s="3" t="s">
        <v>157</v>
      </c>
      <c r="N455" s="3" t="s">
        <v>6062</v>
      </c>
      <c r="O455" s="3" t="s">
        <v>438</v>
      </c>
      <c r="P455" s="3" t="s">
        <v>169</v>
      </c>
      <c r="Q455" s="3" t="s">
        <v>6034</v>
      </c>
      <c r="R455" s="3" t="s">
        <v>5624</v>
      </c>
      <c r="S455" s="3" t="s">
        <v>5625</v>
      </c>
      <c r="T455" s="3" t="s">
        <v>45</v>
      </c>
      <c r="U455" s="3" t="s">
        <v>58</v>
      </c>
      <c r="V455" s="3" t="s">
        <v>6055</v>
      </c>
      <c r="W455" s="3" t="s">
        <v>62</v>
      </c>
      <c r="X455" s="19"/>
      <c r="Y455" s="19"/>
      <c r="Z455" s="19"/>
      <c r="AA455" s="37"/>
      <c r="AB455" s="3" t="s">
        <v>47</v>
      </c>
      <c r="AC455" s="3">
        <v>0</v>
      </c>
      <c r="AD455" s="3" t="s">
        <v>6673</v>
      </c>
      <c r="AE455" s="3" t="s">
        <v>6673</v>
      </c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</row>
    <row r="456" spans="1:54" ht="15.75" customHeight="1" x14ac:dyDescent="0.25">
      <c r="A456" t="s">
        <v>2500</v>
      </c>
      <c r="B456" s="17">
        <v>43551</v>
      </c>
      <c r="C456" s="17">
        <v>35948</v>
      </c>
      <c r="D456" s="21">
        <v>27</v>
      </c>
      <c r="E456" s="12" t="str">
        <f t="shared" si="52"/>
        <v>[20-30[ ans</v>
      </c>
      <c r="F456" s="3" t="s">
        <v>54</v>
      </c>
      <c r="G456" s="3" t="s">
        <v>40</v>
      </c>
      <c r="H456" s="4"/>
      <c r="I456" s="4"/>
      <c r="J456" s="3" t="s">
        <v>41</v>
      </c>
      <c r="K456" s="3" t="s">
        <v>177</v>
      </c>
      <c r="L456" s="3" t="s">
        <v>177</v>
      </c>
      <c r="M456" s="3" t="s">
        <v>51</v>
      </c>
      <c r="N456" s="3" t="s">
        <v>6062</v>
      </c>
      <c r="O456" s="3" t="s">
        <v>500</v>
      </c>
      <c r="P456" s="3" t="s">
        <v>500</v>
      </c>
      <c r="Q456" s="3" t="s">
        <v>6031</v>
      </c>
      <c r="R456" s="3" t="s">
        <v>6019</v>
      </c>
      <c r="S456" s="3" t="s">
        <v>6020</v>
      </c>
      <c r="T456" s="3" t="s">
        <v>45</v>
      </c>
      <c r="U456" s="3" t="s">
        <v>39</v>
      </c>
      <c r="V456" s="3" t="s">
        <v>6053</v>
      </c>
      <c r="W456" s="3" t="s">
        <v>62</v>
      </c>
      <c r="X456" s="19"/>
      <c r="Y456" s="19"/>
      <c r="Z456" s="19"/>
      <c r="AA456" s="37"/>
      <c r="AB456" s="3" t="s">
        <v>47</v>
      </c>
      <c r="AC456" s="3">
        <v>0</v>
      </c>
      <c r="AD456" s="3" t="s">
        <v>6673</v>
      </c>
      <c r="AE456" s="3" t="s">
        <v>6673</v>
      </c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</row>
    <row r="457" spans="1:54" ht="15.75" customHeight="1" x14ac:dyDescent="0.25">
      <c r="A457" t="s">
        <v>2502</v>
      </c>
      <c r="B457" s="17">
        <v>43551</v>
      </c>
      <c r="C457" s="17">
        <v>33013</v>
      </c>
      <c r="D457" s="21">
        <v>35</v>
      </c>
      <c r="E457" s="12" t="str">
        <f t="shared" si="52"/>
        <v>[30-40[ ans</v>
      </c>
      <c r="F457" s="3" t="s">
        <v>48</v>
      </c>
      <c r="G457" s="3" t="s">
        <v>40</v>
      </c>
      <c r="H457" s="4"/>
      <c r="I457" s="4"/>
      <c r="J457" s="3" t="s">
        <v>41</v>
      </c>
      <c r="K457" s="3" t="s">
        <v>501</v>
      </c>
      <c r="L457" s="3" t="s">
        <v>6043</v>
      </c>
      <c r="M457" s="3" t="s">
        <v>51</v>
      </c>
      <c r="N457" s="3" t="s">
        <v>6062</v>
      </c>
      <c r="O457" s="3" t="s">
        <v>502</v>
      </c>
      <c r="P457" s="3" t="s">
        <v>271</v>
      </c>
      <c r="Q457" s="3" t="s">
        <v>6033</v>
      </c>
      <c r="R457" s="3" t="s">
        <v>5596</v>
      </c>
      <c r="S457" s="3" t="s">
        <v>5597</v>
      </c>
      <c r="T457" s="3" t="s">
        <v>45</v>
      </c>
      <c r="U457" s="3" t="s">
        <v>39</v>
      </c>
      <c r="V457" s="3" t="s">
        <v>6053</v>
      </c>
      <c r="W457" s="3" t="s">
        <v>46</v>
      </c>
      <c r="X457" s="17">
        <v>43128</v>
      </c>
      <c r="Y457" s="3">
        <f>IF((B457-X457&lt;=365)*(B457-X457&gt;0),0,(YEAR(B457)-YEAR(X457)))</f>
        <v>1</v>
      </c>
      <c r="Z457" s="3" t="str">
        <f>IF((B457-X457&lt;=365)*(B457-X457&gt;0),INT(12*(B457-X457)/365) &amp; " Mois",(YEAR(B457)-YEAR(X457)) &amp; " an (s)")</f>
        <v>1 an (s)</v>
      </c>
      <c r="AA457" s="37"/>
      <c r="AB457" s="3" t="s">
        <v>47</v>
      </c>
      <c r="AC457" s="3">
        <v>0</v>
      </c>
      <c r="AD457" s="3" t="s">
        <v>6673</v>
      </c>
      <c r="AE457" s="3" t="s">
        <v>6673</v>
      </c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</row>
    <row r="458" spans="1:54" ht="15.75" customHeight="1" x14ac:dyDescent="0.25">
      <c r="A458" t="s">
        <v>2504</v>
      </c>
      <c r="B458" s="17">
        <v>43551</v>
      </c>
      <c r="C458" s="17">
        <v>31984</v>
      </c>
      <c r="D458" s="21">
        <v>38</v>
      </c>
      <c r="E458" s="12" t="str">
        <f t="shared" si="52"/>
        <v>[30-40[ ans</v>
      </c>
      <c r="F458" s="3" t="s">
        <v>39</v>
      </c>
      <c r="G458" s="3" t="s">
        <v>40</v>
      </c>
      <c r="H458" s="4"/>
      <c r="I458" s="4"/>
      <c r="J458" s="3" t="s">
        <v>49</v>
      </c>
      <c r="K458" s="3" t="s">
        <v>427</v>
      </c>
      <c r="L458" s="3" t="s">
        <v>6048</v>
      </c>
      <c r="M458" s="3" t="s">
        <v>51</v>
      </c>
      <c r="N458" s="3" t="s">
        <v>6062</v>
      </c>
      <c r="O458" s="3" t="s">
        <v>484</v>
      </c>
      <c r="P458" s="3" t="s">
        <v>319</v>
      </c>
      <c r="Q458" s="3" t="s">
        <v>6033</v>
      </c>
      <c r="R458" s="3" t="s">
        <v>5568</v>
      </c>
      <c r="S458" s="3" t="s">
        <v>5569</v>
      </c>
      <c r="T458" s="3" t="s">
        <v>45</v>
      </c>
      <c r="U458" s="3" t="s">
        <v>39</v>
      </c>
      <c r="V458" s="3" t="s">
        <v>6053</v>
      </c>
      <c r="W458" s="3" t="s">
        <v>62</v>
      </c>
      <c r="X458" s="19"/>
      <c r="Y458" s="19"/>
      <c r="Z458" s="19"/>
      <c r="AA458" s="37"/>
      <c r="AB458" s="3" t="s">
        <v>47</v>
      </c>
      <c r="AC458" s="3">
        <v>0</v>
      </c>
      <c r="AD458" s="3" t="s">
        <v>6673</v>
      </c>
      <c r="AE458" s="3" t="s">
        <v>6673</v>
      </c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</row>
    <row r="459" spans="1:54" ht="15.75" customHeight="1" x14ac:dyDescent="0.25">
      <c r="A459" t="s">
        <v>2506</v>
      </c>
      <c r="B459" s="17">
        <v>43551</v>
      </c>
      <c r="C459" s="17">
        <v>34625</v>
      </c>
      <c r="D459" s="21">
        <v>31</v>
      </c>
      <c r="E459" s="12" t="str">
        <f t="shared" si="52"/>
        <v>[30-40[ ans</v>
      </c>
      <c r="F459" s="3" t="s">
        <v>39</v>
      </c>
      <c r="G459" s="3" t="s">
        <v>40</v>
      </c>
      <c r="H459" s="4"/>
      <c r="I459" s="4"/>
      <c r="J459" s="3" t="s">
        <v>41</v>
      </c>
      <c r="K459" s="3" t="s">
        <v>441</v>
      </c>
      <c r="L459" s="3" t="s">
        <v>6045</v>
      </c>
      <c r="M459" s="3" t="s">
        <v>51</v>
      </c>
      <c r="N459" s="3" t="s">
        <v>6062</v>
      </c>
      <c r="O459" s="3" t="s">
        <v>503</v>
      </c>
      <c r="P459" s="3" t="s">
        <v>5648</v>
      </c>
      <c r="Q459" s="3" t="s">
        <v>6032</v>
      </c>
      <c r="R459" s="3" t="s">
        <v>6021</v>
      </c>
      <c r="S459" s="3" t="s">
        <v>6022</v>
      </c>
      <c r="T459" s="3" t="s">
        <v>45</v>
      </c>
      <c r="U459" s="3" t="s">
        <v>58</v>
      </c>
      <c r="V459" s="3" t="s">
        <v>6055</v>
      </c>
      <c r="W459" s="3" t="s">
        <v>46</v>
      </c>
      <c r="X459" s="17">
        <v>42736</v>
      </c>
      <c r="Y459" s="3">
        <f>IF((B459-X459&lt;=365)*(B459-X459&gt;0),0,(YEAR(B459)-YEAR(X459)))</f>
        <v>2</v>
      </c>
      <c r="Z459" s="3" t="str">
        <f>IF((B459-X459&lt;=365)*(B459-X459&gt;0),INT(12*(B459-X459)/365) &amp; " Mois",(YEAR(B459)-YEAR(X459)) &amp; " an (s)")</f>
        <v>2 an (s)</v>
      </c>
      <c r="AA459" s="37"/>
      <c r="AB459" s="3" t="s">
        <v>47</v>
      </c>
      <c r="AC459" s="3">
        <v>0</v>
      </c>
      <c r="AD459" s="3" t="s">
        <v>6673</v>
      </c>
      <c r="AE459" s="3" t="s">
        <v>6673</v>
      </c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</row>
    <row r="460" spans="1:54" ht="15.75" customHeight="1" x14ac:dyDescent="0.25">
      <c r="A460" t="s">
        <v>2508</v>
      </c>
      <c r="B460" s="17">
        <v>43551</v>
      </c>
      <c r="C460" s="17">
        <v>32479</v>
      </c>
      <c r="D460" s="21">
        <v>37</v>
      </c>
      <c r="E460" s="12" t="str">
        <f t="shared" si="52"/>
        <v>[30-40[ ans</v>
      </c>
      <c r="F460" s="3" t="s">
        <v>48</v>
      </c>
      <c r="G460" s="3" t="s">
        <v>40</v>
      </c>
      <c r="H460" s="4"/>
      <c r="I460" s="4"/>
      <c r="J460" s="3" t="s">
        <v>41</v>
      </c>
      <c r="K460" s="3" t="s">
        <v>504</v>
      </c>
      <c r="L460" s="3" t="s">
        <v>6043</v>
      </c>
      <c r="M460" s="3" t="s">
        <v>51</v>
      </c>
      <c r="N460" s="3" t="s">
        <v>6062</v>
      </c>
      <c r="O460" s="3" t="s">
        <v>104</v>
      </c>
      <c r="P460" s="3" t="s">
        <v>104</v>
      </c>
      <c r="Q460" s="3" t="s">
        <v>6033</v>
      </c>
      <c r="R460" s="3" t="s">
        <v>6036</v>
      </c>
      <c r="S460" s="3" t="s">
        <v>6037</v>
      </c>
      <c r="T460" s="3" t="s">
        <v>45</v>
      </c>
      <c r="U460" s="3" t="s">
        <v>58</v>
      </c>
      <c r="V460" s="3" t="s">
        <v>6055</v>
      </c>
      <c r="W460" s="3" t="s">
        <v>62</v>
      </c>
      <c r="X460" s="19"/>
      <c r="Y460" s="19"/>
      <c r="Z460" s="19"/>
      <c r="AA460" s="37"/>
      <c r="AB460" s="3" t="s">
        <v>47</v>
      </c>
      <c r="AC460" s="3">
        <v>0</v>
      </c>
      <c r="AD460" s="3" t="s">
        <v>6673</v>
      </c>
      <c r="AE460" s="3" t="s">
        <v>6673</v>
      </c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</row>
    <row r="461" spans="1:54" ht="15.75" customHeight="1" x14ac:dyDescent="0.25">
      <c r="A461" t="s">
        <v>2510</v>
      </c>
      <c r="B461" s="17">
        <v>43551</v>
      </c>
      <c r="C461" s="17">
        <v>32934</v>
      </c>
      <c r="D461" s="21">
        <v>35</v>
      </c>
      <c r="E461" s="12" t="str">
        <f t="shared" si="52"/>
        <v>[30-40[ ans</v>
      </c>
      <c r="F461" s="3" t="s">
        <v>39</v>
      </c>
      <c r="G461" s="3" t="s">
        <v>40</v>
      </c>
      <c r="H461" s="4"/>
      <c r="I461" s="4"/>
      <c r="J461" s="3" t="s">
        <v>41</v>
      </c>
      <c r="K461" s="3" t="s">
        <v>505</v>
      </c>
      <c r="L461" s="3" t="s">
        <v>6046</v>
      </c>
      <c r="M461" s="3" t="s">
        <v>60</v>
      </c>
      <c r="N461" s="3" t="s">
        <v>6062</v>
      </c>
      <c r="O461" s="3" t="s">
        <v>83</v>
      </c>
      <c r="P461" s="3" t="s">
        <v>83</v>
      </c>
      <c r="Q461" s="3" t="s">
        <v>6035</v>
      </c>
      <c r="R461" s="3" t="s">
        <v>5598</v>
      </c>
      <c r="S461" s="3" t="s">
        <v>5599</v>
      </c>
      <c r="T461" s="3" t="s">
        <v>45</v>
      </c>
      <c r="U461" s="3" t="s">
        <v>84</v>
      </c>
      <c r="V461" s="3" t="s">
        <v>6057</v>
      </c>
      <c r="W461" s="3" t="s">
        <v>62</v>
      </c>
      <c r="X461" s="19"/>
      <c r="Y461" s="19"/>
      <c r="Z461" s="19"/>
      <c r="AA461" s="37"/>
      <c r="AB461" s="3" t="s">
        <v>47</v>
      </c>
      <c r="AC461" s="3">
        <v>0</v>
      </c>
      <c r="AD461" s="3" t="s">
        <v>6673</v>
      </c>
      <c r="AE461" s="3" t="s">
        <v>6673</v>
      </c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</row>
    <row r="462" spans="1:54" ht="15.75" customHeight="1" x14ac:dyDescent="0.25">
      <c r="A462" t="s">
        <v>2513</v>
      </c>
      <c r="B462" s="17">
        <v>43552</v>
      </c>
      <c r="C462" s="17">
        <v>29146</v>
      </c>
      <c r="D462" s="21">
        <v>46</v>
      </c>
      <c r="E462" s="12" t="str">
        <f t="shared" si="52"/>
        <v>[40-50 [ ans</v>
      </c>
      <c r="F462" s="3" t="s">
        <v>39</v>
      </c>
      <c r="G462" s="3" t="s">
        <v>40</v>
      </c>
      <c r="H462" s="4"/>
      <c r="I462" s="4"/>
      <c r="J462" s="3" t="s">
        <v>49</v>
      </c>
      <c r="K462" s="3" t="s">
        <v>463</v>
      </c>
      <c r="L462" s="3" t="s">
        <v>6045</v>
      </c>
      <c r="M462" s="3" t="s">
        <v>51</v>
      </c>
      <c r="N462" s="3" t="s">
        <v>6062</v>
      </c>
      <c r="O462" s="3" t="s">
        <v>64</v>
      </c>
      <c r="P462" s="3" t="s">
        <v>6786</v>
      </c>
      <c r="Q462" s="3" t="s">
        <v>6787</v>
      </c>
      <c r="R462" s="3"/>
      <c r="S462" s="3"/>
      <c r="T462" s="3" t="s">
        <v>45</v>
      </c>
      <c r="U462" s="3" t="s">
        <v>84</v>
      </c>
      <c r="V462" s="3" t="s">
        <v>6057</v>
      </c>
      <c r="W462" s="3" t="s">
        <v>62</v>
      </c>
      <c r="X462" s="19"/>
      <c r="Y462" s="19"/>
      <c r="Z462" s="19"/>
      <c r="AA462" s="37"/>
      <c r="AB462" s="3" t="s">
        <v>47</v>
      </c>
      <c r="AC462" s="3">
        <v>0</v>
      </c>
      <c r="AD462" s="3" t="s">
        <v>6673</v>
      </c>
      <c r="AE462" s="3" t="s">
        <v>6673</v>
      </c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</row>
    <row r="463" spans="1:54" ht="15.75" customHeight="1" x14ac:dyDescent="0.25">
      <c r="A463" t="s">
        <v>2515</v>
      </c>
      <c r="B463" s="17">
        <v>43552</v>
      </c>
      <c r="C463" s="17">
        <v>30324</v>
      </c>
      <c r="D463" s="21">
        <v>42</v>
      </c>
      <c r="E463" s="12" t="str">
        <f t="shared" si="52"/>
        <v>[40-50 [ ans</v>
      </c>
      <c r="F463" s="3" t="s">
        <v>54</v>
      </c>
      <c r="G463" s="3" t="s">
        <v>40</v>
      </c>
      <c r="H463" s="4"/>
      <c r="I463" s="4"/>
      <c r="J463" s="3" t="s">
        <v>49</v>
      </c>
      <c r="K463" s="3" t="s">
        <v>134</v>
      </c>
      <c r="L463" s="3" t="s">
        <v>6049</v>
      </c>
      <c r="M463" s="3" t="s">
        <v>51</v>
      </c>
      <c r="N463" s="3" t="s">
        <v>6062</v>
      </c>
      <c r="O463" s="3" t="s">
        <v>446</v>
      </c>
      <c r="P463" s="3" t="s">
        <v>5643</v>
      </c>
      <c r="Q463" s="3" t="s">
        <v>6035</v>
      </c>
      <c r="R463" s="3" t="s">
        <v>5820</v>
      </c>
      <c r="S463" s="3" t="s">
        <v>5821</v>
      </c>
      <c r="T463" s="3" t="s">
        <v>45</v>
      </c>
      <c r="U463" s="3" t="s">
        <v>39</v>
      </c>
      <c r="V463" s="3" t="s">
        <v>6053</v>
      </c>
      <c r="W463" s="3" t="s">
        <v>46</v>
      </c>
      <c r="X463" s="17">
        <v>42370</v>
      </c>
      <c r="Y463" s="3">
        <f>IF((B463-X463&lt;=365)*(B463-X463&gt;0),0,(YEAR(B463)-YEAR(X463)))</f>
        <v>3</v>
      </c>
      <c r="Z463" s="3" t="str">
        <f>IF((B463-X463&lt;=365)*(B463-X463&gt;0),INT(12*(B463-X463)/365) &amp; " Mois",(YEAR(B463)-YEAR(X463)) &amp; " an (s)")</f>
        <v>3 an (s)</v>
      </c>
      <c r="AA463" s="37"/>
      <c r="AB463" s="3" t="s">
        <v>47</v>
      </c>
      <c r="AC463" s="3">
        <v>0</v>
      </c>
      <c r="AD463" s="3" t="s">
        <v>6673</v>
      </c>
      <c r="AE463" s="3" t="s">
        <v>6673</v>
      </c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</row>
    <row r="464" spans="1:54" ht="15.75" customHeight="1" x14ac:dyDescent="0.25">
      <c r="A464" t="s">
        <v>2517</v>
      </c>
      <c r="B464" s="17">
        <v>43552</v>
      </c>
      <c r="C464" s="17">
        <v>34600</v>
      </c>
      <c r="D464" s="21">
        <v>31</v>
      </c>
      <c r="E464" s="12" t="str">
        <f t="shared" si="52"/>
        <v>[30-40[ ans</v>
      </c>
      <c r="F464" s="3" t="s">
        <v>48</v>
      </c>
      <c r="G464" s="3" t="s">
        <v>40</v>
      </c>
      <c r="H464" s="4"/>
      <c r="I464" s="4"/>
      <c r="J464" s="3" t="s">
        <v>41</v>
      </c>
      <c r="K464" s="3" t="s">
        <v>79</v>
      </c>
      <c r="L464" s="3" t="s">
        <v>6048</v>
      </c>
      <c r="M464" s="3" t="s">
        <v>51</v>
      </c>
      <c r="N464" s="3" t="s">
        <v>6062</v>
      </c>
      <c r="O464" s="3" t="s">
        <v>479</v>
      </c>
      <c r="P464" s="3" t="s">
        <v>104</v>
      </c>
      <c r="Q464" s="3" t="s">
        <v>6033</v>
      </c>
      <c r="R464" s="3" t="s">
        <v>6036</v>
      </c>
      <c r="S464" s="3" t="s">
        <v>6037</v>
      </c>
      <c r="T464" s="3" t="s">
        <v>45</v>
      </c>
      <c r="U464" s="3" t="s">
        <v>39</v>
      </c>
      <c r="V464" s="3" t="s">
        <v>6053</v>
      </c>
      <c r="W464" s="3" t="s">
        <v>62</v>
      </c>
      <c r="X464" s="19"/>
      <c r="Y464" s="19"/>
      <c r="Z464" s="19"/>
      <c r="AA464" s="37"/>
      <c r="AB464" s="3" t="s">
        <v>47</v>
      </c>
      <c r="AC464" s="3">
        <v>0</v>
      </c>
      <c r="AD464" s="3" t="s">
        <v>6673</v>
      </c>
      <c r="AE464" s="3" t="s">
        <v>6673</v>
      </c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</row>
    <row r="465" spans="1:54" ht="15.75" customHeight="1" x14ac:dyDescent="0.25">
      <c r="A465" t="s">
        <v>2519</v>
      </c>
      <c r="B465" s="17">
        <v>43552</v>
      </c>
      <c r="C465" s="17">
        <v>29671</v>
      </c>
      <c r="D465" s="21">
        <v>44</v>
      </c>
      <c r="E465" s="12" t="str">
        <f t="shared" si="52"/>
        <v>[40-50 [ ans</v>
      </c>
      <c r="F465" s="3" t="s">
        <v>54</v>
      </c>
      <c r="G465" s="3" t="s">
        <v>40</v>
      </c>
      <c r="H465" s="4"/>
      <c r="I465" s="4"/>
      <c r="J465" s="3" t="s">
        <v>41</v>
      </c>
      <c r="K465" s="3" t="s">
        <v>441</v>
      </c>
      <c r="L465" s="3" t="s">
        <v>6045</v>
      </c>
      <c r="M465" s="3" t="s">
        <v>51</v>
      </c>
      <c r="N465" s="3" t="s">
        <v>6062</v>
      </c>
      <c r="O465" s="3" t="s">
        <v>271</v>
      </c>
      <c r="P465" s="3" t="s">
        <v>271</v>
      </c>
      <c r="Q465" s="3" t="s">
        <v>6033</v>
      </c>
      <c r="R465" s="3" t="s">
        <v>5596</v>
      </c>
      <c r="S465" s="3" t="s">
        <v>5597</v>
      </c>
      <c r="T465" s="3" t="s">
        <v>45</v>
      </c>
      <c r="U465" s="3" t="s">
        <v>84</v>
      </c>
      <c r="V465" s="3" t="s">
        <v>6057</v>
      </c>
      <c r="W465" s="3" t="s">
        <v>62</v>
      </c>
      <c r="X465" s="19"/>
      <c r="Y465" s="19"/>
      <c r="Z465" s="19"/>
      <c r="AA465" s="37"/>
      <c r="AB465" s="3" t="s">
        <v>47</v>
      </c>
      <c r="AC465" s="3">
        <v>0</v>
      </c>
      <c r="AD465" s="3" t="s">
        <v>6673</v>
      </c>
      <c r="AE465" s="3" t="s">
        <v>6673</v>
      </c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</row>
    <row r="466" spans="1:54" ht="15.75" customHeight="1" x14ac:dyDescent="0.25">
      <c r="A466" t="s">
        <v>2521</v>
      </c>
      <c r="B466" s="17">
        <v>43552</v>
      </c>
      <c r="C466" s="17">
        <v>32144</v>
      </c>
      <c r="D466" s="21">
        <v>37</v>
      </c>
      <c r="E466" s="12" t="str">
        <f t="shared" si="52"/>
        <v>[30-40[ ans</v>
      </c>
      <c r="F466" s="3" t="s">
        <v>48</v>
      </c>
      <c r="G466" s="3" t="s">
        <v>40</v>
      </c>
      <c r="H466" s="4"/>
      <c r="I466" s="4"/>
      <c r="J466" s="3" t="s">
        <v>41</v>
      </c>
      <c r="K466" s="3" t="s">
        <v>134</v>
      </c>
      <c r="L466" s="3" t="s">
        <v>6049</v>
      </c>
      <c r="M466" s="3" t="s">
        <v>51</v>
      </c>
      <c r="N466" s="3" t="s">
        <v>6062</v>
      </c>
      <c r="O466" s="3" t="s">
        <v>506</v>
      </c>
      <c r="P466" s="3" t="s">
        <v>506</v>
      </c>
      <c r="Q466" s="3" t="s">
        <v>6034</v>
      </c>
      <c r="R466" s="3" t="s">
        <v>5812</v>
      </c>
      <c r="S466" s="3" t="s">
        <v>5813</v>
      </c>
      <c r="T466" s="3" t="s">
        <v>45</v>
      </c>
      <c r="U466" s="3" t="s">
        <v>84</v>
      </c>
      <c r="V466" s="3" t="s">
        <v>6057</v>
      </c>
      <c r="W466" s="3" t="s">
        <v>46</v>
      </c>
      <c r="X466" s="17">
        <v>42005</v>
      </c>
      <c r="Y466" s="3">
        <f t="shared" ref="Y466:Y468" si="53">IF((B466-X466&lt;=365)*(B466-X466&gt;0),0,(YEAR(B466)-YEAR(X466)))</f>
        <v>4</v>
      </c>
      <c r="Z466" s="3" t="str">
        <f>IF((B466-X466&lt;=365)*(B466-X466&gt;0),INT(12*(B466-X466)/365) &amp; " Mois",(YEAR(B466)-YEAR(X466)) &amp; " an (s)")</f>
        <v>4 an (s)</v>
      </c>
      <c r="AA466" s="37"/>
      <c r="AB466" s="3" t="s">
        <v>47</v>
      </c>
      <c r="AC466" s="3">
        <v>0</v>
      </c>
      <c r="AD466" s="3" t="s">
        <v>6673</v>
      </c>
      <c r="AE466" s="3" t="s">
        <v>6673</v>
      </c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</row>
    <row r="467" spans="1:54" ht="15.75" customHeight="1" x14ac:dyDescent="0.25">
      <c r="A467" t="s">
        <v>2523</v>
      </c>
      <c r="B467" s="17">
        <v>43552</v>
      </c>
      <c r="C467" s="17">
        <v>32394</v>
      </c>
      <c r="D467" s="21">
        <v>37</v>
      </c>
      <c r="E467" s="12" t="str">
        <f t="shared" si="52"/>
        <v>[30-40[ ans</v>
      </c>
      <c r="F467" s="3" t="s">
        <v>48</v>
      </c>
      <c r="G467" s="3" t="s">
        <v>40</v>
      </c>
      <c r="H467" s="4"/>
      <c r="I467" s="4"/>
      <c r="J467" s="3" t="s">
        <v>41</v>
      </c>
      <c r="K467" s="3" t="s">
        <v>79</v>
      </c>
      <c r="L467" s="3" t="s">
        <v>6048</v>
      </c>
      <c r="M467" s="3" t="s">
        <v>51</v>
      </c>
      <c r="N467" s="3" t="s">
        <v>6062</v>
      </c>
      <c r="O467" s="3" t="s">
        <v>507</v>
      </c>
      <c r="P467" s="3" t="s">
        <v>554</v>
      </c>
      <c r="Q467" s="3" t="s">
        <v>6032</v>
      </c>
      <c r="R467" s="3" t="s">
        <v>5576</v>
      </c>
      <c r="S467" s="3" t="s">
        <v>5577</v>
      </c>
      <c r="T467" s="3" t="s">
        <v>45</v>
      </c>
      <c r="U467" s="3" t="s">
        <v>53</v>
      </c>
      <c r="V467" s="3" t="s">
        <v>6054</v>
      </c>
      <c r="W467" s="3" t="s">
        <v>46</v>
      </c>
      <c r="X467" s="17">
        <v>43101</v>
      </c>
      <c r="Y467" s="3">
        <f t="shared" si="53"/>
        <v>1</v>
      </c>
      <c r="Z467" s="3" t="str">
        <f>IF((B467-X467&lt;=365)*(B467-X467&gt;0),INT(12*(B467-X467)/365) &amp; " Mois",(YEAR(B467)-YEAR(X467)) &amp; " an (s)")</f>
        <v>1 an (s)</v>
      </c>
      <c r="AA467" s="37"/>
      <c r="AB467" s="3" t="s">
        <v>47</v>
      </c>
      <c r="AC467" s="3">
        <v>0</v>
      </c>
      <c r="AD467" s="3" t="s">
        <v>6673</v>
      </c>
      <c r="AE467" s="3" t="s">
        <v>6673</v>
      </c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</row>
    <row r="468" spans="1:54" ht="15.75" customHeight="1" x14ac:dyDescent="0.25">
      <c r="A468" t="s">
        <v>2525</v>
      </c>
      <c r="B468" s="17">
        <v>43553</v>
      </c>
      <c r="C468" s="17">
        <v>29529</v>
      </c>
      <c r="D468" s="21">
        <v>45</v>
      </c>
      <c r="E468" s="12" t="str">
        <f t="shared" si="52"/>
        <v>[40-50 [ ans</v>
      </c>
      <c r="F468" s="3" t="s">
        <v>39</v>
      </c>
      <c r="G468" s="3" t="s">
        <v>40</v>
      </c>
      <c r="H468" s="4"/>
      <c r="I468" s="4"/>
      <c r="J468" s="3" t="s">
        <v>49</v>
      </c>
      <c r="K468" s="3" t="s">
        <v>508</v>
      </c>
      <c r="L468" s="3" t="s">
        <v>6043</v>
      </c>
      <c r="M468" s="3" t="s">
        <v>51</v>
      </c>
      <c r="N468" s="3" t="s">
        <v>6062</v>
      </c>
      <c r="O468" s="3" t="s">
        <v>509</v>
      </c>
      <c r="P468" s="3" t="s">
        <v>143</v>
      </c>
      <c r="Q468" s="3" t="s">
        <v>6031</v>
      </c>
      <c r="R468" s="3" t="s">
        <v>5638</v>
      </c>
      <c r="S468" s="3" t="s">
        <v>5639</v>
      </c>
      <c r="T468" s="3" t="s">
        <v>45</v>
      </c>
      <c r="U468" s="3" t="s">
        <v>58</v>
      </c>
      <c r="V468" s="3" t="s">
        <v>6055</v>
      </c>
      <c r="W468" s="3" t="s">
        <v>46</v>
      </c>
      <c r="X468" s="17">
        <v>43408</v>
      </c>
      <c r="Y468" s="3">
        <f t="shared" si="53"/>
        <v>0</v>
      </c>
      <c r="Z468" s="3" t="str">
        <f>IF((B468-X468&lt;=365)*(B468-X468&gt;0),INT(12*(B468-X468)/365) &amp; " Mois",(YEAR(B468)-YEAR(X468)) &amp; " an (s)")</f>
        <v>4 Mois</v>
      </c>
      <c r="AA468" s="37"/>
      <c r="AB468" s="3" t="s">
        <v>47</v>
      </c>
      <c r="AC468" s="3">
        <v>0</v>
      </c>
      <c r="AD468" s="3" t="s">
        <v>6673</v>
      </c>
      <c r="AE468" s="3" t="s">
        <v>6673</v>
      </c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</row>
    <row r="469" spans="1:54" ht="15.75" customHeight="1" x14ac:dyDescent="0.25">
      <c r="A469" t="s">
        <v>2527</v>
      </c>
      <c r="B469" s="17">
        <v>43556</v>
      </c>
      <c r="C469" s="17">
        <v>34551</v>
      </c>
      <c r="D469" s="21">
        <v>31</v>
      </c>
      <c r="E469" s="12" t="str">
        <f t="shared" si="52"/>
        <v>[30-40[ ans</v>
      </c>
      <c r="F469" s="3" t="s">
        <v>48</v>
      </c>
      <c r="G469" s="3" t="s">
        <v>40</v>
      </c>
      <c r="H469" s="4"/>
      <c r="I469" s="4"/>
      <c r="J469" s="3" t="s">
        <v>41</v>
      </c>
      <c r="K469" s="3" t="s">
        <v>79</v>
      </c>
      <c r="L469" s="3" t="s">
        <v>6048</v>
      </c>
      <c r="M469" s="3" t="s">
        <v>43</v>
      </c>
      <c r="N469" s="3" t="s">
        <v>6062</v>
      </c>
      <c r="O469" s="3" t="s">
        <v>313</v>
      </c>
      <c r="P469" s="3" t="s">
        <v>313</v>
      </c>
      <c r="Q469" s="3" t="s">
        <v>6035</v>
      </c>
      <c r="R469" s="3" t="s">
        <v>5805</v>
      </c>
      <c r="S469" s="3" t="s">
        <v>5806</v>
      </c>
      <c r="T469" s="3" t="s">
        <v>45</v>
      </c>
      <c r="U469" s="3" t="s">
        <v>510</v>
      </c>
      <c r="V469" s="3" t="s">
        <v>6055</v>
      </c>
      <c r="W469" s="3" t="s">
        <v>62</v>
      </c>
      <c r="X469" s="19"/>
      <c r="Y469" s="19"/>
      <c r="Z469" s="19"/>
      <c r="AA469" s="37"/>
      <c r="AB469" s="3" t="s">
        <v>47</v>
      </c>
      <c r="AC469" s="3">
        <v>0</v>
      </c>
      <c r="AD469" s="3" t="s">
        <v>6673</v>
      </c>
      <c r="AE469" s="3" t="s">
        <v>6673</v>
      </c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</row>
    <row r="470" spans="1:54" ht="15.75" customHeight="1" x14ac:dyDescent="0.25">
      <c r="A470" t="s">
        <v>2529</v>
      </c>
      <c r="B470" s="17">
        <v>43556</v>
      </c>
      <c r="C470" s="17">
        <v>30111</v>
      </c>
      <c r="D470" s="21">
        <v>43</v>
      </c>
      <c r="E470" s="12" t="str">
        <f t="shared" si="52"/>
        <v>[40-50 [ ans</v>
      </c>
      <c r="F470" s="3" t="s">
        <v>54</v>
      </c>
      <c r="G470" s="3" t="s">
        <v>40</v>
      </c>
      <c r="H470" s="4"/>
      <c r="I470" s="4"/>
      <c r="J470" s="3" t="s">
        <v>41</v>
      </c>
      <c r="K470" s="3" t="s">
        <v>511</v>
      </c>
      <c r="L470" s="3" t="s">
        <v>6047</v>
      </c>
      <c r="M470" s="3" t="s">
        <v>51</v>
      </c>
      <c r="N470" s="3" t="s">
        <v>6062</v>
      </c>
      <c r="O470" s="3" t="s">
        <v>64</v>
      </c>
      <c r="P470" s="3" t="s">
        <v>6786</v>
      </c>
      <c r="Q470" s="3" t="s">
        <v>6787</v>
      </c>
      <c r="R470" s="3"/>
      <c r="S470" s="3"/>
      <c r="T470" s="3" t="s">
        <v>45</v>
      </c>
      <c r="U470" s="3" t="s">
        <v>510</v>
      </c>
      <c r="V470" s="3" t="s">
        <v>6055</v>
      </c>
      <c r="W470" s="3" t="s">
        <v>62</v>
      </c>
      <c r="X470" s="19"/>
      <c r="Y470" s="19"/>
      <c r="Z470" s="19"/>
      <c r="AA470" s="37"/>
      <c r="AB470" s="3" t="s">
        <v>47</v>
      </c>
      <c r="AC470" s="3">
        <v>0</v>
      </c>
      <c r="AD470" s="3" t="s">
        <v>6673</v>
      </c>
      <c r="AE470" s="3" t="s">
        <v>6673</v>
      </c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</row>
    <row r="471" spans="1:54" ht="15.75" customHeight="1" x14ac:dyDescent="0.25">
      <c r="A471" t="s">
        <v>2531</v>
      </c>
      <c r="B471" s="17">
        <v>43556</v>
      </c>
      <c r="C471" s="17">
        <v>32104</v>
      </c>
      <c r="D471" s="21">
        <v>38</v>
      </c>
      <c r="E471" s="12" t="str">
        <f t="shared" si="52"/>
        <v>[30-40[ ans</v>
      </c>
      <c r="F471" s="3" t="s">
        <v>39</v>
      </c>
      <c r="G471" s="3" t="s">
        <v>40</v>
      </c>
      <c r="H471" s="4"/>
      <c r="I471" s="4"/>
      <c r="J471" s="3" t="s">
        <v>41</v>
      </c>
      <c r="K471" s="3" t="s">
        <v>56</v>
      </c>
      <c r="L471" s="3" t="s">
        <v>6045</v>
      </c>
      <c r="M471" s="3" t="s">
        <v>428</v>
      </c>
      <c r="N471" s="3" t="s">
        <v>39</v>
      </c>
      <c r="O471" s="3"/>
      <c r="P471" s="3" t="e">
        <v>#N/A</v>
      </c>
      <c r="Q471" s="3" t="s">
        <v>5731</v>
      </c>
      <c r="R471" s="3" t="e">
        <v>#N/A</v>
      </c>
      <c r="S471" s="3" t="e">
        <v>#N/A</v>
      </c>
      <c r="T471" s="3" t="s">
        <v>45</v>
      </c>
      <c r="U471" s="3" t="s">
        <v>84</v>
      </c>
      <c r="V471" s="3" t="s">
        <v>6057</v>
      </c>
      <c r="W471" s="3" t="s">
        <v>46</v>
      </c>
      <c r="X471" s="17">
        <v>43890</v>
      </c>
      <c r="Y471" s="17"/>
      <c r="Z471" s="3"/>
      <c r="AA471" s="37"/>
      <c r="AB471" s="3" t="s">
        <v>47</v>
      </c>
      <c r="AC471" s="3">
        <v>0</v>
      </c>
      <c r="AD471" s="3" t="s">
        <v>6673</v>
      </c>
      <c r="AE471" s="3" t="s">
        <v>6673</v>
      </c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</row>
    <row r="472" spans="1:54" ht="15.75" customHeight="1" x14ac:dyDescent="0.25">
      <c r="A472" t="s">
        <v>2534</v>
      </c>
      <c r="B472" s="17">
        <v>43556</v>
      </c>
      <c r="C472" s="17">
        <v>33157</v>
      </c>
      <c r="D472" s="21">
        <v>35</v>
      </c>
      <c r="E472" s="12" t="str">
        <f t="shared" si="52"/>
        <v>[30-40[ ans</v>
      </c>
      <c r="F472" s="3" t="s">
        <v>39</v>
      </c>
      <c r="G472" s="3" t="s">
        <v>40</v>
      </c>
      <c r="H472" s="4"/>
      <c r="I472" s="3">
        <v>69</v>
      </c>
      <c r="J472" s="3" t="s">
        <v>49</v>
      </c>
      <c r="K472" s="3" t="s">
        <v>512</v>
      </c>
      <c r="L472" s="3" t="s">
        <v>6052</v>
      </c>
      <c r="M472" s="3" t="s">
        <v>157</v>
      </c>
      <c r="N472" s="3" t="s">
        <v>6062</v>
      </c>
      <c r="O472" s="3" t="s">
        <v>506</v>
      </c>
      <c r="P472" s="3" t="s">
        <v>506</v>
      </c>
      <c r="Q472" s="3" t="s">
        <v>6034</v>
      </c>
      <c r="R472" s="3" t="s">
        <v>5812</v>
      </c>
      <c r="S472" s="3" t="s">
        <v>5813</v>
      </c>
      <c r="T472" s="3" t="s">
        <v>45</v>
      </c>
      <c r="U472" s="3" t="s">
        <v>39</v>
      </c>
      <c r="V472" s="3" t="s">
        <v>6053</v>
      </c>
      <c r="W472" s="3" t="s">
        <v>62</v>
      </c>
      <c r="X472" s="19"/>
      <c r="Y472" s="19"/>
      <c r="Z472" s="19"/>
      <c r="AA472" s="37"/>
      <c r="AB472" s="3" t="s">
        <v>47</v>
      </c>
      <c r="AC472" s="3">
        <v>0</v>
      </c>
      <c r="AD472" s="3" t="s">
        <v>6673</v>
      </c>
      <c r="AE472" s="3" t="s">
        <v>6673</v>
      </c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</row>
    <row r="473" spans="1:54" ht="15.75" customHeight="1" x14ac:dyDescent="0.25">
      <c r="A473" t="s">
        <v>2537</v>
      </c>
      <c r="B473" s="17">
        <v>43556</v>
      </c>
      <c r="C473" s="17">
        <v>31940</v>
      </c>
      <c r="D473" s="21">
        <v>38</v>
      </c>
      <c r="E473" s="12" t="str">
        <f t="shared" si="52"/>
        <v>[30-40[ ans</v>
      </c>
      <c r="F473" s="3" t="s">
        <v>92</v>
      </c>
      <c r="G473" s="3" t="s">
        <v>40</v>
      </c>
      <c r="H473" s="4"/>
      <c r="I473" s="4"/>
      <c r="J473" s="3" t="s">
        <v>41</v>
      </c>
      <c r="K473" s="3" t="s">
        <v>134</v>
      </c>
      <c r="L473" s="3" t="s">
        <v>6049</v>
      </c>
      <c r="M473" s="3" t="s">
        <v>114</v>
      </c>
      <c r="N473" s="3" t="s">
        <v>6062</v>
      </c>
      <c r="O473" s="3" t="s">
        <v>115</v>
      </c>
      <c r="P473" s="3" t="s">
        <v>115</v>
      </c>
      <c r="Q473" s="3" t="s">
        <v>6031</v>
      </c>
      <c r="R473" s="3" t="s">
        <v>5604</v>
      </c>
      <c r="S473" s="3" t="s">
        <v>5605</v>
      </c>
      <c r="T473" s="3" t="s">
        <v>45</v>
      </c>
      <c r="U473" s="3" t="s">
        <v>84</v>
      </c>
      <c r="V473" s="3" t="s">
        <v>6057</v>
      </c>
      <c r="W473" s="3" t="s">
        <v>46</v>
      </c>
      <c r="X473" s="17">
        <v>43890</v>
      </c>
      <c r="Y473" s="17"/>
      <c r="Z473" s="3"/>
      <c r="AA473" s="37"/>
      <c r="AB473" s="3" t="s">
        <v>47</v>
      </c>
      <c r="AC473" s="3">
        <v>0</v>
      </c>
      <c r="AD473" s="3" t="s">
        <v>6673</v>
      </c>
      <c r="AE473" s="3" t="s">
        <v>6673</v>
      </c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</row>
    <row r="474" spans="1:54" ht="15.75" customHeight="1" x14ac:dyDescent="0.25">
      <c r="A474" t="s">
        <v>2540</v>
      </c>
      <c r="B474" s="17">
        <v>43556</v>
      </c>
      <c r="C474" s="17">
        <v>32666</v>
      </c>
      <c r="D474" s="21">
        <v>36</v>
      </c>
      <c r="E474" s="12" t="str">
        <f t="shared" si="52"/>
        <v>[30-40[ ans</v>
      </c>
      <c r="F474" s="3" t="s">
        <v>48</v>
      </c>
      <c r="G474" s="3" t="s">
        <v>40</v>
      </c>
      <c r="H474" s="4"/>
      <c r="I474" s="4"/>
      <c r="J474" s="3" t="s">
        <v>41</v>
      </c>
      <c r="K474" s="3" t="s">
        <v>79</v>
      </c>
      <c r="L474" s="3" t="s">
        <v>6048</v>
      </c>
      <c r="M474" s="3" t="s">
        <v>114</v>
      </c>
      <c r="N474" s="3" t="s">
        <v>6062</v>
      </c>
      <c r="O474" s="3" t="s">
        <v>115</v>
      </c>
      <c r="P474" s="3" t="s">
        <v>115</v>
      </c>
      <c r="Q474" s="3" t="s">
        <v>6031</v>
      </c>
      <c r="R474" s="3" t="s">
        <v>5604</v>
      </c>
      <c r="S474" s="3" t="s">
        <v>5605</v>
      </c>
      <c r="T474" s="3" t="s">
        <v>45</v>
      </c>
      <c r="U474" s="3" t="s">
        <v>84</v>
      </c>
      <c r="V474" s="3" t="s">
        <v>6057</v>
      </c>
      <c r="W474" s="3" t="s">
        <v>62</v>
      </c>
      <c r="X474" s="19"/>
      <c r="Y474" s="19"/>
      <c r="Z474" s="19"/>
      <c r="AA474" s="37"/>
      <c r="AB474" s="3" t="s">
        <v>47</v>
      </c>
      <c r="AC474" s="3">
        <v>0</v>
      </c>
      <c r="AD474" s="3" t="s">
        <v>6673</v>
      </c>
      <c r="AE474" s="3" t="s">
        <v>6673</v>
      </c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</row>
    <row r="475" spans="1:54" ht="15.75" customHeight="1" x14ac:dyDescent="0.25">
      <c r="A475" t="s">
        <v>2543</v>
      </c>
      <c r="B475" s="17">
        <v>43556</v>
      </c>
      <c r="C475" s="17">
        <v>36735</v>
      </c>
      <c r="D475" s="21">
        <v>25</v>
      </c>
      <c r="E475" s="12" t="str">
        <f t="shared" si="52"/>
        <v>[20-30[ ans</v>
      </c>
      <c r="F475" s="3" t="s">
        <v>54</v>
      </c>
      <c r="G475" s="3" t="s">
        <v>40</v>
      </c>
      <c r="H475" s="4"/>
      <c r="I475" s="4"/>
      <c r="J475" s="3" t="s">
        <v>41</v>
      </c>
      <c r="K475" s="3" t="s">
        <v>286</v>
      </c>
      <c r="L475" s="3" t="s">
        <v>286</v>
      </c>
      <c r="M475" s="3" t="s">
        <v>43</v>
      </c>
      <c r="N475" s="3" t="s">
        <v>6062</v>
      </c>
      <c r="O475" s="3" t="s">
        <v>224</v>
      </c>
      <c r="P475" s="3" t="s">
        <v>292</v>
      </c>
      <c r="Q475" s="3" t="s">
        <v>6035</v>
      </c>
      <c r="R475" s="3" t="s">
        <v>5594</v>
      </c>
      <c r="S475" s="3" t="s">
        <v>5595</v>
      </c>
      <c r="T475" s="3" t="s">
        <v>45</v>
      </c>
      <c r="U475" s="3" t="s">
        <v>84</v>
      </c>
      <c r="V475" s="3" t="s">
        <v>6057</v>
      </c>
      <c r="W475" s="3" t="s">
        <v>62</v>
      </c>
      <c r="X475" s="19"/>
      <c r="Y475" s="19"/>
      <c r="Z475" s="19"/>
      <c r="AA475" s="37"/>
      <c r="AB475" s="3" t="s">
        <v>47</v>
      </c>
      <c r="AC475" s="3">
        <v>0</v>
      </c>
      <c r="AD475" s="3" t="s">
        <v>6673</v>
      </c>
      <c r="AE475" s="3" t="s">
        <v>6673</v>
      </c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</row>
    <row r="476" spans="1:54" ht="15.75" customHeight="1" x14ac:dyDescent="0.25">
      <c r="A476" t="s">
        <v>2546</v>
      </c>
      <c r="B476" s="17">
        <v>43556</v>
      </c>
      <c r="C476" s="17">
        <v>35094</v>
      </c>
      <c r="D476" s="21">
        <v>29</v>
      </c>
      <c r="E476" s="12" t="str">
        <f t="shared" si="52"/>
        <v>[20-30[ ans</v>
      </c>
      <c r="F476" s="3" t="s">
        <v>54</v>
      </c>
      <c r="G476" s="3" t="s">
        <v>40</v>
      </c>
      <c r="H476" s="4"/>
      <c r="I476" s="4"/>
      <c r="J476" s="3" t="s">
        <v>41</v>
      </c>
      <c r="K476" s="3" t="s">
        <v>279</v>
      </c>
      <c r="L476" s="3" t="s">
        <v>6044</v>
      </c>
      <c r="M476" s="3" t="s">
        <v>51</v>
      </c>
      <c r="N476" s="3" t="s">
        <v>6062</v>
      </c>
      <c r="O476" s="3" t="s">
        <v>513</v>
      </c>
      <c r="P476" s="3" t="s">
        <v>1117</v>
      </c>
      <c r="Q476" s="3" t="s">
        <v>6035</v>
      </c>
      <c r="R476" s="3" t="s">
        <v>5758</v>
      </c>
      <c r="S476" s="3" t="s">
        <v>5759</v>
      </c>
      <c r="T476" s="3" t="s">
        <v>45</v>
      </c>
      <c r="U476" s="3" t="s">
        <v>53</v>
      </c>
      <c r="V476" s="3" t="s">
        <v>6054</v>
      </c>
      <c r="W476" s="3" t="s">
        <v>46</v>
      </c>
      <c r="X476" s="17">
        <v>43890</v>
      </c>
      <c r="Y476" s="17"/>
      <c r="Z476" s="3"/>
      <c r="AA476" s="37"/>
      <c r="AB476" s="3" t="s">
        <v>47</v>
      </c>
      <c r="AC476" s="3">
        <v>0</v>
      </c>
      <c r="AD476" s="3" t="s">
        <v>6673</v>
      </c>
      <c r="AE476" s="3" t="s">
        <v>6673</v>
      </c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</row>
    <row r="477" spans="1:54" ht="15.75" customHeight="1" x14ac:dyDescent="0.25">
      <c r="A477" t="s">
        <v>2549</v>
      </c>
      <c r="B477" s="17">
        <v>43556</v>
      </c>
      <c r="C477" s="17">
        <v>36732</v>
      </c>
      <c r="D477" s="21">
        <v>25</v>
      </c>
      <c r="E477" s="12" t="str">
        <f t="shared" si="52"/>
        <v>[20-30[ ans</v>
      </c>
      <c r="F477" s="3" t="s">
        <v>39</v>
      </c>
      <c r="G477" s="3" t="s">
        <v>40</v>
      </c>
      <c r="H477" s="4"/>
      <c r="I477" s="4"/>
      <c r="J477" s="3" t="s">
        <v>41</v>
      </c>
      <c r="K477" s="3" t="s">
        <v>302</v>
      </c>
      <c r="L477" s="3" t="s">
        <v>6043</v>
      </c>
      <c r="M477" s="3" t="s">
        <v>60</v>
      </c>
      <c r="N477" s="3" t="s">
        <v>6062</v>
      </c>
      <c r="O477" s="3" t="s">
        <v>292</v>
      </c>
      <c r="P477" s="3" t="s">
        <v>292</v>
      </c>
      <c r="Q477" s="3" t="s">
        <v>6035</v>
      </c>
      <c r="R477" s="3" t="s">
        <v>5594</v>
      </c>
      <c r="S477" s="3" t="s">
        <v>5595</v>
      </c>
      <c r="T477" s="3" t="s">
        <v>45</v>
      </c>
      <c r="U477" s="3" t="s">
        <v>58</v>
      </c>
      <c r="V477" s="3" t="s">
        <v>6055</v>
      </c>
      <c r="W477" s="3" t="s">
        <v>62</v>
      </c>
      <c r="X477" s="17">
        <v>43890</v>
      </c>
      <c r="Y477" s="17"/>
      <c r="Z477" s="17"/>
      <c r="AA477" s="37"/>
      <c r="AB477" s="3" t="s">
        <v>47</v>
      </c>
      <c r="AC477" s="3">
        <v>0</v>
      </c>
      <c r="AD477" s="3" t="s">
        <v>6673</v>
      </c>
      <c r="AE477" s="3" t="s">
        <v>6673</v>
      </c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</row>
    <row r="478" spans="1:54" ht="15.75" customHeight="1" x14ac:dyDescent="0.25">
      <c r="A478" t="s">
        <v>2552</v>
      </c>
      <c r="B478" s="17">
        <v>43556</v>
      </c>
      <c r="C478" s="17">
        <v>35746</v>
      </c>
      <c r="D478" s="21">
        <v>28</v>
      </c>
      <c r="E478" s="12" t="str">
        <f t="shared" si="52"/>
        <v>[20-30[ ans</v>
      </c>
      <c r="F478" s="3" t="s">
        <v>54</v>
      </c>
      <c r="G478" s="3" t="s">
        <v>40</v>
      </c>
      <c r="H478" s="4"/>
      <c r="I478" s="4"/>
      <c r="J478" s="3" t="s">
        <v>41</v>
      </c>
      <c r="K478" s="3" t="s">
        <v>237</v>
      </c>
      <c r="L478" s="3" t="s">
        <v>6047</v>
      </c>
      <c r="M478" s="3" t="s">
        <v>51</v>
      </c>
      <c r="N478" s="3" t="s">
        <v>6062</v>
      </c>
      <c r="O478" s="3" t="s">
        <v>115</v>
      </c>
      <c r="P478" s="3" t="s">
        <v>115</v>
      </c>
      <c r="Q478" s="3" t="s">
        <v>6031</v>
      </c>
      <c r="R478" s="3" t="s">
        <v>5604</v>
      </c>
      <c r="S478" s="3" t="s">
        <v>5605</v>
      </c>
      <c r="T478" s="3" t="s">
        <v>45</v>
      </c>
      <c r="U478" s="3" t="s">
        <v>39</v>
      </c>
      <c r="V478" s="3" t="s">
        <v>6053</v>
      </c>
      <c r="W478" s="3" t="s">
        <v>62</v>
      </c>
      <c r="X478" s="19"/>
      <c r="Y478" s="19"/>
      <c r="Z478" s="19"/>
      <c r="AA478" s="37"/>
      <c r="AB478" s="3" t="s">
        <v>47</v>
      </c>
      <c r="AC478" s="3">
        <v>0</v>
      </c>
      <c r="AD478" s="3" t="s">
        <v>6673</v>
      </c>
      <c r="AE478" s="3" t="s">
        <v>6673</v>
      </c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</row>
    <row r="479" spans="1:54" ht="15.75" customHeight="1" x14ac:dyDescent="0.25">
      <c r="A479" t="s">
        <v>2554</v>
      </c>
      <c r="B479" s="17">
        <v>43556</v>
      </c>
      <c r="C479" s="17">
        <v>36646</v>
      </c>
      <c r="D479" s="21">
        <v>25</v>
      </c>
      <c r="E479" s="12" t="str">
        <f t="shared" si="52"/>
        <v>[20-30[ ans</v>
      </c>
      <c r="F479" s="3" t="s">
        <v>39</v>
      </c>
      <c r="G479" s="3" t="s">
        <v>40</v>
      </c>
      <c r="H479" s="4"/>
      <c r="I479" s="4"/>
      <c r="J479" s="3" t="s">
        <v>41</v>
      </c>
      <c r="K479" s="3" t="s">
        <v>134</v>
      </c>
      <c r="L479" s="3" t="s">
        <v>6049</v>
      </c>
      <c r="M479" s="3" t="s">
        <v>428</v>
      </c>
      <c r="N479" s="3" t="s">
        <v>39</v>
      </c>
      <c r="O479" s="3"/>
      <c r="P479" s="3" t="e">
        <v>#N/A</v>
      </c>
      <c r="Q479" s="3" t="s">
        <v>5731</v>
      </c>
      <c r="R479" s="3" t="e">
        <v>#N/A</v>
      </c>
      <c r="S479" s="3" t="e">
        <v>#N/A</v>
      </c>
      <c r="T479" s="3" t="s">
        <v>45</v>
      </c>
      <c r="U479" s="3" t="s">
        <v>58</v>
      </c>
      <c r="V479" s="3" t="s">
        <v>6055</v>
      </c>
      <c r="W479" s="3" t="s">
        <v>62</v>
      </c>
      <c r="X479" s="17">
        <v>43890</v>
      </c>
      <c r="Y479" s="17"/>
      <c r="Z479" s="17"/>
      <c r="AA479" s="37"/>
      <c r="AB479" s="3" t="s">
        <v>47</v>
      </c>
      <c r="AC479" s="3">
        <v>0</v>
      </c>
      <c r="AD479" s="3" t="s">
        <v>6673</v>
      </c>
      <c r="AE479" s="3" t="s">
        <v>6673</v>
      </c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</row>
    <row r="480" spans="1:54" ht="15.75" customHeight="1" x14ac:dyDescent="0.25">
      <c r="A480" t="s">
        <v>2557</v>
      </c>
      <c r="B480" s="17">
        <v>43557</v>
      </c>
      <c r="C480" s="17">
        <v>35544</v>
      </c>
      <c r="D480" s="21">
        <v>28</v>
      </c>
      <c r="E480" s="12" t="str">
        <f t="shared" si="52"/>
        <v>[20-30[ ans</v>
      </c>
      <c r="F480" s="3" t="s">
        <v>39</v>
      </c>
      <c r="G480" s="3" t="s">
        <v>40</v>
      </c>
      <c r="H480" s="4"/>
      <c r="I480" s="4"/>
      <c r="J480" s="3" t="s">
        <v>41</v>
      </c>
      <c r="K480" s="3" t="s">
        <v>237</v>
      </c>
      <c r="L480" s="3" t="s">
        <v>6047</v>
      </c>
      <c r="M480" s="3" t="s">
        <v>60</v>
      </c>
      <c r="N480" s="3" t="s">
        <v>6062</v>
      </c>
      <c r="O480" s="3" t="s">
        <v>195</v>
      </c>
      <c r="P480" s="3" t="s">
        <v>195</v>
      </c>
      <c r="Q480" s="3" t="s">
        <v>6035</v>
      </c>
      <c r="R480" s="3" t="s">
        <v>5610</v>
      </c>
      <c r="S480" s="3" t="s">
        <v>5611</v>
      </c>
      <c r="T480" s="3" t="s">
        <v>45</v>
      </c>
      <c r="U480" s="3" t="s">
        <v>58</v>
      </c>
      <c r="V480" s="3" t="s">
        <v>6055</v>
      </c>
      <c r="W480" s="3" t="s">
        <v>62</v>
      </c>
      <c r="X480" s="19"/>
      <c r="Y480" s="19"/>
      <c r="Z480" s="19"/>
      <c r="AA480" s="37"/>
      <c r="AB480" s="3" t="s">
        <v>47</v>
      </c>
      <c r="AC480" s="3">
        <v>0</v>
      </c>
      <c r="AD480" s="3" t="s">
        <v>6673</v>
      </c>
      <c r="AE480" s="3" t="s">
        <v>6673</v>
      </c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</row>
    <row r="481" spans="1:54" ht="15.75" customHeight="1" x14ac:dyDescent="0.25">
      <c r="A481" t="s">
        <v>2559</v>
      </c>
      <c r="B481" s="17">
        <v>43557</v>
      </c>
      <c r="C481" s="17">
        <v>35920</v>
      </c>
      <c r="D481" s="21">
        <v>27</v>
      </c>
      <c r="E481" s="12" t="str">
        <f t="shared" si="52"/>
        <v>[20-30[ ans</v>
      </c>
      <c r="F481" s="3" t="s">
        <v>48</v>
      </c>
      <c r="G481" s="3" t="s">
        <v>40</v>
      </c>
      <c r="H481" s="4"/>
      <c r="I481" s="4"/>
      <c r="J481" s="3" t="s">
        <v>41</v>
      </c>
      <c r="K481" s="3" t="s">
        <v>79</v>
      </c>
      <c r="L481" s="3" t="s">
        <v>6048</v>
      </c>
      <c r="M481" s="3" t="s">
        <v>60</v>
      </c>
      <c r="N481" s="3" t="s">
        <v>6062</v>
      </c>
      <c r="O481" s="3" t="s">
        <v>195</v>
      </c>
      <c r="P481" s="3" t="s">
        <v>195</v>
      </c>
      <c r="Q481" s="3" t="s">
        <v>6035</v>
      </c>
      <c r="R481" s="3" t="s">
        <v>5610</v>
      </c>
      <c r="S481" s="3" t="s">
        <v>5611</v>
      </c>
      <c r="T481" s="3" t="s">
        <v>45</v>
      </c>
      <c r="U481" s="3" t="s">
        <v>58</v>
      </c>
      <c r="V481" s="3" t="s">
        <v>6055</v>
      </c>
      <c r="W481" s="3" t="s">
        <v>46</v>
      </c>
      <c r="X481" s="17">
        <v>43890</v>
      </c>
      <c r="Y481" s="17"/>
      <c r="Z481" s="3"/>
      <c r="AA481" s="37"/>
      <c r="AB481" s="3" t="s">
        <v>47</v>
      </c>
      <c r="AC481" s="3">
        <v>0</v>
      </c>
      <c r="AD481" s="3" t="s">
        <v>6673</v>
      </c>
      <c r="AE481" s="3" t="s">
        <v>6673</v>
      </c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</row>
    <row r="482" spans="1:54" ht="15.75" customHeight="1" x14ac:dyDescent="0.25">
      <c r="A482" t="s">
        <v>2561</v>
      </c>
      <c r="B482" s="17">
        <v>43557</v>
      </c>
      <c r="C482" s="17">
        <v>43836</v>
      </c>
      <c r="D482" s="21">
        <v>36</v>
      </c>
      <c r="E482" s="12" t="str">
        <f t="shared" si="52"/>
        <v>[30-40[ ans</v>
      </c>
      <c r="F482" s="3" t="s">
        <v>39</v>
      </c>
      <c r="G482" s="3" t="s">
        <v>40</v>
      </c>
      <c r="H482" s="4"/>
      <c r="I482" s="4"/>
      <c r="J482" s="3" t="s">
        <v>49</v>
      </c>
      <c r="K482" s="3" t="s">
        <v>108</v>
      </c>
      <c r="L482" s="3" t="s">
        <v>6045</v>
      </c>
      <c r="M482" s="3" t="s">
        <v>43</v>
      </c>
      <c r="N482" s="3" t="s">
        <v>6062</v>
      </c>
      <c r="O482" s="3" t="s">
        <v>104</v>
      </c>
      <c r="P482" s="3" t="s">
        <v>104</v>
      </c>
      <c r="Q482" s="3" t="s">
        <v>6033</v>
      </c>
      <c r="R482" s="3" t="s">
        <v>6036</v>
      </c>
      <c r="S482" s="3" t="s">
        <v>6037</v>
      </c>
      <c r="T482" s="3" t="s">
        <v>45</v>
      </c>
      <c r="U482" s="3" t="s">
        <v>53</v>
      </c>
      <c r="V482" s="3" t="s">
        <v>6054</v>
      </c>
      <c r="W482" s="3" t="s">
        <v>62</v>
      </c>
      <c r="X482" s="19"/>
      <c r="Y482" s="19"/>
      <c r="Z482" s="19"/>
      <c r="AA482" s="37"/>
      <c r="AB482" s="3" t="s">
        <v>47</v>
      </c>
      <c r="AC482" s="3">
        <v>0</v>
      </c>
      <c r="AD482" s="3" t="s">
        <v>6673</v>
      </c>
      <c r="AE482" s="3" t="s">
        <v>6673</v>
      </c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</row>
    <row r="483" spans="1:54" ht="15.75" customHeight="1" x14ac:dyDescent="0.25">
      <c r="A483" t="s">
        <v>2563</v>
      </c>
      <c r="B483" s="17">
        <v>43557</v>
      </c>
      <c r="C483" s="17">
        <v>32233</v>
      </c>
      <c r="D483" s="21">
        <v>37</v>
      </c>
      <c r="E483" s="12" t="str">
        <f t="shared" si="52"/>
        <v>[30-40[ ans</v>
      </c>
      <c r="F483" s="3" t="s">
        <v>39</v>
      </c>
      <c r="G483" s="3" t="s">
        <v>40</v>
      </c>
      <c r="H483" s="4"/>
      <c r="I483" s="3">
        <v>75</v>
      </c>
      <c r="J483" s="3" t="s">
        <v>49</v>
      </c>
      <c r="K483" s="3" t="s">
        <v>108</v>
      </c>
      <c r="L483" s="3" t="s">
        <v>6045</v>
      </c>
      <c r="M483" s="3" t="s">
        <v>43</v>
      </c>
      <c r="N483" s="3" t="s">
        <v>6062</v>
      </c>
      <c r="O483" s="3" t="s">
        <v>104</v>
      </c>
      <c r="P483" s="3" t="s">
        <v>104</v>
      </c>
      <c r="Q483" s="3" t="s">
        <v>6033</v>
      </c>
      <c r="R483" s="3" t="s">
        <v>6036</v>
      </c>
      <c r="S483" s="3" t="s">
        <v>6037</v>
      </c>
      <c r="T483" s="3" t="s">
        <v>45</v>
      </c>
      <c r="U483" s="3" t="s">
        <v>58</v>
      </c>
      <c r="V483" s="3" t="s">
        <v>6055</v>
      </c>
      <c r="W483" s="3" t="s">
        <v>62</v>
      </c>
      <c r="X483" s="17">
        <v>43890</v>
      </c>
      <c r="Y483" s="17"/>
      <c r="Z483" s="17"/>
      <c r="AA483" s="37"/>
      <c r="AB483" s="3" t="s">
        <v>47</v>
      </c>
      <c r="AC483" s="3">
        <v>0</v>
      </c>
      <c r="AD483" s="3" t="s">
        <v>6673</v>
      </c>
      <c r="AE483" s="3" t="s">
        <v>6673</v>
      </c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</row>
    <row r="484" spans="1:54" ht="15.75" customHeight="1" x14ac:dyDescent="0.25">
      <c r="A484" t="s">
        <v>2565</v>
      </c>
      <c r="B484" s="17">
        <v>43557</v>
      </c>
      <c r="C484" s="17">
        <v>29251</v>
      </c>
      <c r="D484" s="21">
        <v>45</v>
      </c>
      <c r="E484" s="12" t="str">
        <f t="shared" si="52"/>
        <v>[40-50 [ ans</v>
      </c>
      <c r="F484" s="3" t="s">
        <v>54</v>
      </c>
      <c r="G484" s="3" t="s">
        <v>40</v>
      </c>
      <c r="H484" s="4"/>
      <c r="I484" s="4"/>
      <c r="J484" s="3" t="s">
        <v>49</v>
      </c>
      <c r="K484" s="3" t="s">
        <v>318</v>
      </c>
      <c r="L484" s="3" t="s">
        <v>6043</v>
      </c>
      <c r="M484" s="3" t="s">
        <v>43</v>
      </c>
      <c r="N484" s="3" t="s">
        <v>6062</v>
      </c>
      <c r="O484" s="3" t="s">
        <v>131</v>
      </c>
      <c r="P484" s="3" t="s">
        <v>319</v>
      </c>
      <c r="Q484" s="3" t="s">
        <v>6033</v>
      </c>
      <c r="R484" s="3" t="s">
        <v>5568</v>
      </c>
      <c r="S484" s="3" t="s">
        <v>5569</v>
      </c>
      <c r="T484" s="3" t="s">
        <v>45</v>
      </c>
      <c r="U484" s="3" t="s">
        <v>58</v>
      </c>
      <c r="V484" s="3" t="s">
        <v>6055</v>
      </c>
      <c r="W484" s="3" t="s">
        <v>62</v>
      </c>
      <c r="X484" s="19"/>
      <c r="Y484" s="19"/>
      <c r="Z484" s="19"/>
      <c r="AA484" s="37"/>
      <c r="AB484" s="3" t="s">
        <v>47</v>
      </c>
      <c r="AC484" s="3">
        <v>0</v>
      </c>
      <c r="AD484" s="3" t="s">
        <v>6673</v>
      </c>
      <c r="AE484" s="3" t="s">
        <v>6673</v>
      </c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</row>
    <row r="485" spans="1:54" ht="15.75" customHeight="1" x14ac:dyDescent="0.25">
      <c r="A485" t="s">
        <v>2567</v>
      </c>
      <c r="B485" s="17">
        <v>43557</v>
      </c>
      <c r="C485" s="17">
        <v>43890</v>
      </c>
      <c r="D485" s="21">
        <v>36</v>
      </c>
      <c r="E485" s="12" t="str">
        <f t="shared" si="52"/>
        <v>[30-40[ ans</v>
      </c>
      <c r="F485" s="3" t="s">
        <v>39</v>
      </c>
      <c r="G485" s="3" t="s">
        <v>40</v>
      </c>
      <c r="H485" s="4"/>
      <c r="I485" s="4"/>
      <c r="J485" s="3" t="s">
        <v>41</v>
      </c>
      <c r="K485" s="3" t="s">
        <v>74</v>
      </c>
      <c r="L485" s="3" t="s">
        <v>6047</v>
      </c>
      <c r="M485" s="3" t="s">
        <v>43</v>
      </c>
      <c r="N485" s="3" t="s">
        <v>6062</v>
      </c>
      <c r="O485" s="3" t="s">
        <v>131</v>
      </c>
      <c r="P485" s="3" t="s">
        <v>319</v>
      </c>
      <c r="Q485" s="3" t="s">
        <v>6033</v>
      </c>
      <c r="R485" s="3" t="s">
        <v>5568</v>
      </c>
      <c r="S485" s="3" t="s">
        <v>5569</v>
      </c>
      <c r="T485" s="3" t="s">
        <v>45</v>
      </c>
      <c r="U485" s="3" t="s">
        <v>58</v>
      </c>
      <c r="V485" s="3" t="s">
        <v>6055</v>
      </c>
      <c r="W485" s="3" t="s">
        <v>62</v>
      </c>
      <c r="X485" s="19"/>
      <c r="Y485" s="19"/>
      <c r="Z485" s="19"/>
      <c r="AA485" s="37"/>
      <c r="AB485" s="3" t="s">
        <v>47</v>
      </c>
      <c r="AC485" s="3">
        <v>0</v>
      </c>
      <c r="AD485" s="3" t="s">
        <v>6673</v>
      </c>
      <c r="AE485" s="3" t="s">
        <v>6673</v>
      </c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</row>
    <row r="486" spans="1:54" ht="15.75" customHeight="1" x14ac:dyDescent="0.25">
      <c r="A486" t="s">
        <v>2569</v>
      </c>
      <c r="B486" s="17">
        <v>43557</v>
      </c>
      <c r="C486" s="17">
        <v>33332</v>
      </c>
      <c r="D486" s="21">
        <v>34</v>
      </c>
      <c r="E486" s="12" t="str">
        <f t="shared" si="52"/>
        <v>[30-40[ ans</v>
      </c>
      <c r="F486" s="3" t="s">
        <v>39</v>
      </c>
      <c r="G486" s="3" t="s">
        <v>40</v>
      </c>
      <c r="H486" s="4"/>
      <c r="I486" s="4"/>
      <c r="J486" s="3" t="s">
        <v>41</v>
      </c>
      <c r="K486" s="3" t="s">
        <v>56</v>
      </c>
      <c r="L486" s="3" t="s">
        <v>6045</v>
      </c>
      <c r="M486" s="3" t="s">
        <v>43</v>
      </c>
      <c r="N486" s="3" t="s">
        <v>6062</v>
      </c>
      <c r="O486" s="3" t="s">
        <v>514</v>
      </c>
      <c r="P486" s="3" t="s">
        <v>5658</v>
      </c>
      <c r="Q486" s="3" t="s">
        <v>6033</v>
      </c>
      <c r="R486" s="3" t="s">
        <v>5776</v>
      </c>
      <c r="S486" s="3" t="s">
        <v>5777</v>
      </c>
      <c r="T486" s="3" t="s">
        <v>45</v>
      </c>
      <c r="U486" s="3" t="s">
        <v>53</v>
      </c>
      <c r="V486" s="3" t="s">
        <v>6054</v>
      </c>
      <c r="W486" s="3" t="s">
        <v>62</v>
      </c>
      <c r="X486" s="19"/>
      <c r="Y486" s="19"/>
      <c r="Z486" s="19"/>
      <c r="AA486" s="37"/>
      <c r="AB486" s="3" t="s">
        <v>47</v>
      </c>
      <c r="AC486" s="3">
        <v>0</v>
      </c>
      <c r="AD486" s="3" t="s">
        <v>6673</v>
      </c>
      <c r="AE486" s="3" t="s">
        <v>6673</v>
      </c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</row>
    <row r="487" spans="1:54" ht="15.75" customHeight="1" x14ac:dyDescent="0.25">
      <c r="A487" t="s">
        <v>2571</v>
      </c>
      <c r="B487" s="17">
        <v>43557</v>
      </c>
      <c r="C487" s="17">
        <v>35388</v>
      </c>
      <c r="D487" s="21">
        <v>29</v>
      </c>
      <c r="E487" s="12" t="str">
        <f t="shared" si="52"/>
        <v>[20-30[ ans</v>
      </c>
      <c r="F487" s="3" t="s">
        <v>48</v>
      </c>
      <c r="G487" s="3" t="s">
        <v>40</v>
      </c>
      <c r="H487" s="4"/>
      <c r="I487" s="4"/>
      <c r="J487" s="3" t="s">
        <v>41</v>
      </c>
      <c r="K487" s="3" t="s">
        <v>79</v>
      </c>
      <c r="L487" s="3" t="s">
        <v>6048</v>
      </c>
      <c r="M487" s="3" t="s">
        <v>43</v>
      </c>
      <c r="N487" s="3" t="s">
        <v>6062</v>
      </c>
      <c r="O487" s="3" t="s">
        <v>104</v>
      </c>
      <c r="P487" s="3" t="s">
        <v>104</v>
      </c>
      <c r="Q487" s="3" t="s">
        <v>6033</v>
      </c>
      <c r="R487" s="3" t="s">
        <v>6036</v>
      </c>
      <c r="S487" s="3" t="s">
        <v>6037</v>
      </c>
      <c r="T487" s="3" t="s">
        <v>45</v>
      </c>
      <c r="U487" s="3" t="s">
        <v>515</v>
      </c>
      <c r="V487" s="3" t="s">
        <v>6055</v>
      </c>
      <c r="W487" s="3" t="s">
        <v>62</v>
      </c>
      <c r="X487" s="19"/>
      <c r="Y487" s="19"/>
      <c r="Z487" s="19"/>
      <c r="AA487" s="37"/>
      <c r="AB487" s="3" t="s">
        <v>47</v>
      </c>
      <c r="AC487" s="3">
        <v>0</v>
      </c>
      <c r="AD487" s="3" t="s">
        <v>6673</v>
      </c>
      <c r="AE487" s="3" t="s">
        <v>6673</v>
      </c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</row>
    <row r="488" spans="1:54" ht="15.75" customHeight="1" x14ac:dyDescent="0.25">
      <c r="A488" t="s">
        <v>2573</v>
      </c>
      <c r="B488" s="17">
        <v>43557</v>
      </c>
      <c r="C488" s="17">
        <v>30790</v>
      </c>
      <c r="D488" s="21">
        <v>41</v>
      </c>
      <c r="E488" s="12" t="str">
        <f t="shared" si="52"/>
        <v>[40-50 [ ans</v>
      </c>
      <c r="F488" s="3" t="s">
        <v>54</v>
      </c>
      <c r="G488" s="3" t="s">
        <v>40</v>
      </c>
      <c r="H488" s="4"/>
      <c r="I488" s="4"/>
      <c r="J488" s="3" t="s">
        <v>49</v>
      </c>
      <c r="K488" s="3" t="s">
        <v>516</v>
      </c>
      <c r="L488" s="3" t="s">
        <v>6047</v>
      </c>
      <c r="M488" s="3" t="s">
        <v>517</v>
      </c>
      <c r="N488" s="3" t="s">
        <v>6699</v>
      </c>
      <c r="O488" s="3" t="s">
        <v>517</v>
      </c>
      <c r="P488" s="3">
        <v>0</v>
      </c>
      <c r="Q488" s="3" t="s">
        <v>5731</v>
      </c>
      <c r="R488" s="3">
        <v>0</v>
      </c>
      <c r="S488" s="3">
        <v>0</v>
      </c>
      <c r="T488" s="3" t="s">
        <v>45</v>
      </c>
      <c r="U488" s="3" t="s">
        <v>58</v>
      </c>
      <c r="V488" s="3" t="s">
        <v>6055</v>
      </c>
      <c r="W488" s="3" t="s">
        <v>62</v>
      </c>
      <c r="X488" s="19"/>
      <c r="Y488" s="19"/>
      <c r="Z488" s="19"/>
      <c r="AA488" s="37"/>
      <c r="AB488" s="3" t="s">
        <v>47</v>
      </c>
      <c r="AC488" s="3">
        <v>0</v>
      </c>
      <c r="AD488" s="3" t="s">
        <v>6673</v>
      </c>
      <c r="AE488" s="3" t="s">
        <v>6673</v>
      </c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</row>
    <row r="489" spans="1:54" ht="15.75" customHeight="1" x14ac:dyDescent="0.25">
      <c r="A489" t="s">
        <v>2575</v>
      </c>
      <c r="B489" s="17">
        <v>43557</v>
      </c>
      <c r="C489" s="17">
        <v>30086</v>
      </c>
      <c r="D489" s="21">
        <v>43</v>
      </c>
      <c r="E489" s="12" t="str">
        <f t="shared" si="52"/>
        <v>[40-50 [ ans</v>
      </c>
      <c r="F489" s="3" t="s">
        <v>54</v>
      </c>
      <c r="G489" s="3" t="s">
        <v>40</v>
      </c>
      <c r="H489" s="4"/>
      <c r="I489" s="4"/>
      <c r="J489" s="3" t="s">
        <v>49</v>
      </c>
      <c r="K489" s="3" t="s">
        <v>318</v>
      </c>
      <c r="L489" s="3" t="s">
        <v>6043</v>
      </c>
      <c r="M489" s="3" t="s">
        <v>43</v>
      </c>
      <c r="N489" s="3" t="s">
        <v>6062</v>
      </c>
      <c r="O489" s="3" t="s">
        <v>164</v>
      </c>
      <c r="P489" s="3" t="s">
        <v>164</v>
      </c>
      <c r="Q489" s="3" t="s">
        <v>6033</v>
      </c>
      <c r="R489" s="3" t="s">
        <v>5582</v>
      </c>
      <c r="S489" s="3" t="s">
        <v>5583</v>
      </c>
      <c r="T489" s="3" t="s">
        <v>45</v>
      </c>
      <c r="U489" s="3" t="s">
        <v>39</v>
      </c>
      <c r="V489" s="3" t="s">
        <v>6053</v>
      </c>
      <c r="W489" s="3" t="s">
        <v>62</v>
      </c>
      <c r="X489" s="19"/>
      <c r="Y489" s="19"/>
      <c r="Z489" s="19"/>
      <c r="AA489" s="37"/>
      <c r="AB489" s="3" t="s">
        <v>47</v>
      </c>
      <c r="AC489" s="3">
        <v>0</v>
      </c>
      <c r="AD489" s="3" t="s">
        <v>6673</v>
      </c>
      <c r="AE489" s="3" t="s">
        <v>6673</v>
      </c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</row>
    <row r="490" spans="1:54" ht="15.75" customHeight="1" x14ac:dyDescent="0.25">
      <c r="A490" t="s">
        <v>2577</v>
      </c>
      <c r="B490" s="17">
        <v>43557</v>
      </c>
      <c r="C490" s="17">
        <v>34109</v>
      </c>
      <c r="D490" s="21">
        <v>32</v>
      </c>
      <c r="E490" s="12" t="str">
        <f t="shared" si="52"/>
        <v>[30-40[ ans</v>
      </c>
      <c r="F490" s="3" t="s">
        <v>39</v>
      </c>
      <c r="G490" s="3" t="s">
        <v>40</v>
      </c>
      <c r="H490" s="4"/>
      <c r="I490" s="4"/>
      <c r="J490" s="3" t="s">
        <v>49</v>
      </c>
      <c r="K490" s="3" t="s">
        <v>56</v>
      </c>
      <c r="L490" s="3" t="s">
        <v>6045</v>
      </c>
      <c r="M490" s="3" t="s">
        <v>43</v>
      </c>
      <c r="N490" s="3" t="s">
        <v>6062</v>
      </c>
      <c r="O490" s="3" t="s">
        <v>518</v>
      </c>
      <c r="P490" s="3" t="s">
        <v>319</v>
      </c>
      <c r="Q490" s="3" t="s">
        <v>6033</v>
      </c>
      <c r="R490" s="3" t="s">
        <v>5568</v>
      </c>
      <c r="S490" s="3" t="s">
        <v>5569</v>
      </c>
      <c r="T490" s="3" t="s">
        <v>45</v>
      </c>
      <c r="U490" s="3" t="s">
        <v>84</v>
      </c>
      <c r="V490" s="3" t="s">
        <v>6057</v>
      </c>
      <c r="W490" s="3" t="s">
        <v>62</v>
      </c>
      <c r="X490" s="19"/>
      <c r="Y490" s="19"/>
      <c r="Z490" s="19"/>
      <c r="AA490" s="37"/>
      <c r="AB490" s="3" t="s">
        <v>47</v>
      </c>
      <c r="AC490" s="3">
        <v>0</v>
      </c>
      <c r="AD490" s="3" t="s">
        <v>6673</v>
      </c>
      <c r="AE490" s="3" t="s">
        <v>6673</v>
      </c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</row>
    <row r="491" spans="1:54" ht="15.75" customHeight="1" x14ac:dyDescent="0.25">
      <c r="A491" t="s">
        <v>2580</v>
      </c>
      <c r="B491" s="17">
        <v>43557</v>
      </c>
      <c r="C491" s="17">
        <v>33914</v>
      </c>
      <c r="D491" s="21">
        <v>33</v>
      </c>
      <c r="E491" s="12" t="str">
        <f t="shared" si="52"/>
        <v>[30-40[ ans</v>
      </c>
      <c r="F491" s="3" t="s">
        <v>39</v>
      </c>
      <c r="G491" s="3" t="s">
        <v>40</v>
      </c>
      <c r="H491" s="4"/>
      <c r="I491" s="4"/>
      <c r="J491" s="3" t="s">
        <v>41</v>
      </c>
      <c r="K491" s="3" t="s">
        <v>289</v>
      </c>
      <c r="L491" s="3" t="s">
        <v>6049</v>
      </c>
      <c r="M491" s="3" t="s">
        <v>60</v>
      </c>
      <c r="N491" s="3" t="s">
        <v>6062</v>
      </c>
      <c r="O491" s="3" t="s">
        <v>162</v>
      </c>
      <c r="P491" s="3" t="s">
        <v>162</v>
      </c>
      <c r="Q491" s="3" t="s">
        <v>6033</v>
      </c>
      <c r="R491" s="3" t="s">
        <v>5580</v>
      </c>
      <c r="S491" s="3" t="s">
        <v>5581</v>
      </c>
      <c r="T491" s="3" t="s">
        <v>45</v>
      </c>
      <c r="U491" s="3" t="s">
        <v>84</v>
      </c>
      <c r="V491" s="3" t="s">
        <v>6057</v>
      </c>
      <c r="W491" s="3" t="s">
        <v>62</v>
      </c>
      <c r="X491" s="19"/>
      <c r="Y491" s="19"/>
      <c r="Z491" s="19"/>
      <c r="AA491" s="37"/>
      <c r="AB491" s="3" t="s">
        <v>47</v>
      </c>
      <c r="AC491" s="3">
        <v>0</v>
      </c>
      <c r="AD491" s="3" t="s">
        <v>6673</v>
      </c>
      <c r="AE491" s="3" t="s">
        <v>6673</v>
      </c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</row>
    <row r="492" spans="1:54" ht="15.75" customHeight="1" x14ac:dyDescent="0.25">
      <c r="A492" t="s">
        <v>2582</v>
      </c>
      <c r="B492" s="17">
        <v>43557</v>
      </c>
      <c r="C492" s="17">
        <v>34406</v>
      </c>
      <c r="D492" s="21">
        <v>31</v>
      </c>
      <c r="E492" s="12" t="str">
        <f t="shared" si="52"/>
        <v>[30-40[ ans</v>
      </c>
      <c r="F492" s="3" t="s">
        <v>48</v>
      </c>
      <c r="G492" s="3" t="s">
        <v>40</v>
      </c>
      <c r="H492" s="4"/>
      <c r="I492" s="4"/>
      <c r="J492" s="3" t="s">
        <v>41</v>
      </c>
      <c r="K492" s="3" t="s">
        <v>79</v>
      </c>
      <c r="L492" s="3" t="s">
        <v>6048</v>
      </c>
      <c r="M492" s="3" t="s">
        <v>60</v>
      </c>
      <c r="N492" s="3" t="s">
        <v>6062</v>
      </c>
      <c r="O492" s="3" t="s">
        <v>519</v>
      </c>
      <c r="P492" s="3" t="s">
        <v>143</v>
      </c>
      <c r="Q492" s="3" t="s">
        <v>6031</v>
      </c>
      <c r="R492" s="3" t="s">
        <v>5638</v>
      </c>
      <c r="S492" s="3" t="s">
        <v>5639</v>
      </c>
      <c r="T492" s="3" t="s">
        <v>45</v>
      </c>
      <c r="U492" s="3" t="s">
        <v>124</v>
      </c>
      <c r="V492" s="3" t="s">
        <v>124</v>
      </c>
      <c r="W492" s="3" t="s">
        <v>62</v>
      </c>
      <c r="X492" s="19"/>
      <c r="Y492" s="19"/>
      <c r="Z492" s="19"/>
      <c r="AA492" s="37"/>
      <c r="AB492" s="3" t="s">
        <v>47</v>
      </c>
      <c r="AC492" s="3">
        <v>0</v>
      </c>
      <c r="AD492" s="3" t="s">
        <v>6673</v>
      </c>
      <c r="AE492" s="3" t="s">
        <v>6673</v>
      </c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</row>
    <row r="493" spans="1:54" ht="15.75" customHeight="1" x14ac:dyDescent="0.25">
      <c r="A493" t="s">
        <v>2584</v>
      </c>
      <c r="B493" s="17">
        <v>43557</v>
      </c>
      <c r="C493" s="17">
        <v>34286</v>
      </c>
      <c r="D493" s="21">
        <v>32</v>
      </c>
      <c r="E493" s="12" t="str">
        <f t="shared" si="52"/>
        <v>[30-40[ ans</v>
      </c>
      <c r="F493" s="3" t="s">
        <v>48</v>
      </c>
      <c r="G493" s="3" t="s">
        <v>40</v>
      </c>
      <c r="H493" s="4"/>
      <c r="I493" s="4"/>
      <c r="J493" s="3" t="s">
        <v>41</v>
      </c>
      <c r="K493" s="3" t="s">
        <v>79</v>
      </c>
      <c r="L493" s="3" t="s">
        <v>6048</v>
      </c>
      <c r="M493" s="3" t="s">
        <v>60</v>
      </c>
      <c r="N493" s="3" t="s">
        <v>6062</v>
      </c>
      <c r="O493" s="3" t="s">
        <v>519</v>
      </c>
      <c r="P493" s="3" t="s">
        <v>143</v>
      </c>
      <c r="Q493" s="3" t="s">
        <v>6031</v>
      </c>
      <c r="R493" s="3" t="s">
        <v>5638</v>
      </c>
      <c r="S493" s="3" t="s">
        <v>5639</v>
      </c>
      <c r="T493" s="3" t="s">
        <v>45</v>
      </c>
      <c r="U493" s="3" t="s">
        <v>124</v>
      </c>
      <c r="V493" s="3" t="s">
        <v>124</v>
      </c>
      <c r="W493" s="3" t="s">
        <v>62</v>
      </c>
      <c r="X493" s="19"/>
      <c r="Y493" s="19"/>
      <c r="Z493" s="19"/>
      <c r="AA493" s="37"/>
      <c r="AB493" s="3" t="s">
        <v>47</v>
      </c>
      <c r="AC493" s="3">
        <v>0</v>
      </c>
      <c r="AD493" s="3" t="s">
        <v>6673</v>
      </c>
      <c r="AE493" s="3" t="s">
        <v>6673</v>
      </c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</row>
    <row r="494" spans="1:54" ht="15.75" customHeight="1" x14ac:dyDescent="0.25">
      <c r="A494" t="s">
        <v>2587</v>
      </c>
      <c r="B494" s="17">
        <v>43557</v>
      </c>
      <c r="C494" s="17">
        <v>37219</v>
      </c>
      <c r="D494" s="21">
        <v>24</v>
      </c>
      <c r="E494" s="12" t="str">
        <f t="shared" si="52"/>
        <v>[20-30[ ans</v>
      </c>
      <c r="F494" s="3" t="s">
        <v>92</v>
      </c>
      <c r="G494" s="3" t="s">
        <v>40</v>
      </c>
      <c r="H494" s="4"/>
      <c r="I494" s="4"/>
      <c r="J494" s="3" t="s">
        <v>41</v>
      </c>
      <c r="K494" s="3" t="s">
        <v>134</v>
      </c>
      <c r="L494" s="3" t="s">
        <v>6049</v>
      </c>
      <c r="M494" s="3" t="s">
        <v>43</v>
      </c>
      <c r="N494" s="3" t="s">
        <v>6062</v>
      </c>
      <c r="O494" s="3" t="s">
        <v>165</v>
      </c>
      <c r="P494" s="3" t="s">
        <v>165</v>
      </c>
      <c r="Q494" s="3" t="s">
        <v>6033</v>
      </c>
      <c r="R494" s="3" t="s">
        <v>5584</v>
      </c>
      <c r="S494" s="3" t="s">
        <v>5585</v>
      </c>
      <c r="T494" s="3" t="s">
        <v>45</v>
      </c>
      <c r="U494" s="3" t="s">
        <v>124</v>
      </c>
      <c r="V494" s="3" t="s">
        <v>124</v>
      </c>
      <c r="W494" s="3" t="s">
        <v>62</v>
      </c>
      <c r="X494" s="19"/>
      <c r="Y494" s="19"/>
      <c r="Z494" s="19"/>
      <c r="AA494" s="37"/>
      <c r="AB494" s="3" t="s">
        <v>47</v>
      </c>
      <c r="AC494" s="3">
        <v>0</v>
      </c>
      <c r="AD494" s="3" t="s">
        <v>6673</v>
      </c>
      <c r="AE494" s="3" t="s">
        <v>6673</v>
      </c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</row>
    <row r="495" spans="1:54" ht="15.75" customHeight="1" x14ac:dyDescent="0.25">
      <c r="A495" t="s">
        <v>2589</v>
      </c>
      <c r="B495" s="17">
        <v>43557</v>
      </c>
      <c r="C495" s="17">
        <v>28068</v>
      </c>
      <c r="D495" s="21">
        <v>49</v>
      </c>
      <c r="E495" s="12" t="str">
        <f t="shared" si="52"/>
        <v>[40-50 [ ans</v>
      </c>
      <c r="F495" s="3" t="s">
        <v>54</v>
      </c>
      <c r="G495" s="3" t="s">
        <v>40</v>
      </c>
      <c r="H495" s="4"/>
      <c r="I495" s="4"/>
      <c r="J495" s="3" t="s">
        <v>49</v>
      </c>
      <c r="K495" s="3" t="s">
        <v>108</v>
      </c>
      <c r="L495" s="3" t="s">
        <v>6045</v>
      </c>
      <c r="M495" s="3" t="s">
        <v>428</v>
      </c>
      <c r="N495" s="3" t="s">
        <v>39</v>
      </c>
      <c r="O495" s="3"/>
      <c r="P495" s="3" t="e">
        <v>#N/A</v>
      </c>
      <c r="Q495" s="3" t="s">
        <v>5731</v>
      </c>
      <c r="R495" s="3" t="e">
        <v>#N/A</v>
      </c>
      <c r="S495" s="3" t="e">
        <v>#N/A</v>
      </c>
      <c r="T495" s="3" t="s">
        <v>45</v>
      </c>
      <c r="U495" s="3" t="s">
        <v>124</v>
      </c>
      <c r="V495" s="3" t="s">
        <v>124</v>
      </c>
      <c r="W495" s="3" t="s">
        <v>62</v>
      </c>
      <c r="X495" s="19"/>
      <c r="Y495" s="19"/>
      <c r="Z495" s="19"/>
      <c r="AA495" s="37"/>
      <c r="AB495" s="3" t="s">
        <v>47</v>
      </c>
      <c r="AC495" s="3">
        <v>0</v>
      </c>
      <c r="AD495" s="3" t="s">
        <v>6673</v>
      </c>
      <c r="AE495" s="3" t="s">
        <v>6673</v>
      </c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</row>
    <row r="496" spans="1:54" ht="15.75" customHeight="1" x14ac:dyDescent="0.25">
      <c r="A496" t="s">
        <v>2591</v>
      </c>
      <c r="B496" s="17">
        <v>43558</v>
      </c>
      <c r="C496" s="17">
        <v>34397</v>
      </c>
      <c r="D496" s="21">
        <v>31</v>
      </c>
      <c r="E496" s="12" t="str">
        <f t="shared" si="52"/>
        <v>[30-40[ ans</v>
      </c>
      <c r="F496" s="3" t="s">
        <v>48</v>
      </c>
      <c r="G496" s="3" t="s">
        <v>40</v>
      </c>
      <c r="H496" s="4"/>
      <c r="I496" s="4"/>
      <c r="J496" s="3" t="s">
        <v>41</v>
      </c>
      <c r="K496" s="3" t="s">
        <v>79</v>
      </c>
      <c r="L496" s="3" t="s">
        <v>6048</v>
      </c>
      <c r="M496" s="3" t="s">
        <v>43</v>
      </c>
      <c r="N496" s="3" t="s">
        <v>6062</v>
      </c>
      <c r="O496" s="3" t="s">
        <v>131</v>
      </c>
      <c r="P496" s="3" t="s">
        <v>319</v>
      </c>
      <c r="Q496" s="3" t="s">
        <v>6033</v>
      </c>
      <c r="R496" s="3" t="s">
        <v>5568</v>
      </c>
      <c r="S496" s="3" t="s">
        <v>5569</v>
      </c>
      <c r="T496" s="3" t="s">
        <v>45</v>
      </c>
      <c r="U496" s="3" t="s">
        <v>58</v>
      </c>
      <c r="V496" s="3" t="s">
        <v>6055</v>
      </c>
      <c r="W496" s="3" t="s">
        <v>62</v>
      </c>
      <c r="X496" s="19"/>
      <c r="Y496" s="19"/>
      <c r="Z496" s="19"/>
      <c r="AA496" s="37"/>
      <c r="AB496" s="3" t="s">
        <v>47</v>
      </c>
      <c r="AC496" s="3">
        <v>0</v>
      </c>
      <c r="AD496" s="3" t="s">
        <v>6673</v>
      </c>
      <c r="AE496" s="3" t="s">
        <v>6673</v>
      </c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</row>
    <row r="497" spans="1:54" ht="15.75" customHeight="1" x14ac:dyDescent="0.25">
      <c r="A497" t="s">
        <v>2593</v>
      </c>
      <c r="B497" s="17">
        <v>43558</v>
      </c>
      <c r="C497" s="17">
        <v>26392</v>
      </c>
      <c r="D497" s="21">
        <v>53</v>
      </c>
      <c r="E497" s="12" t="str">
        <f t="shared" si="52"/>
        <v>[50-60 [ ans</v>
      </c>
      <c r="F497" s="3" t="s">
        <v>54</v>
      </c>
      <c r="G497" s="3" t="s">
        <v>40</v>
      </c>
      <c r="H497" s="4"/>
      <c r="I497" s="4"/>
      <c r="J497" s="3" t="s">
        <v>49</v>
      </c>
      <c r="K497" s="3" t="s">
        <v>111</v>
      </c>
      <c r="L497" s="3" t="s">
        <v>6043</v>
      </c>
      <c r="M497" s="3" t="s">
        <v>43</v>
      </c>
      <c r="N497" s="3" t="s">
        <v>6062</v>
      </c>
      <c r="O497" s="3" t="s">
        <v>104</v>
      </c>
      <c r="P497" s="3" t="s">
        <v>104</v>
      </c>
      <c r="Q497" s="3" t="s">
        <v>6033</v>
      </c>
      <c r="R497" s="3" t="s">
        <v>6036</v>
      </c>
      <c r="S497" s="3" t="s">
        <v>6037</v>
      </c>
      <c r="T497" s="3" t="s">
        <v>45</v>
      </c>
      <c r="U497" s="3" t="s">
        <v>84</v>
      </c>
      <c r="V497" s="3" t="s">
        <v>6057</v>
      </c>
      <c r="W497" s="3" t="s">
        <v>62</v>
      </c>
      <c r="X497" s="19"/>
      <c r="Y497" s="19"/>
      <c r="Z497" s="19"/>
      <c r="AA497" s="37"/>
      <c r="AB497" s="3" t="s">
        <v>47</v>
      </c>
      <c r="AC497" s="3">
        <v>0</v>
      </c>
      <c r="AD497" s="3" t="s">
        <v>6673</v>
      </c>
      <c r="AE497" s="3" t="s">
        <v>6673</v>
      </c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</row>
    <row r="498" spans="1:54" ht="15.75" customHeight="1" x14ac:dyDescent="0.25">
      <c r="A498" t="s">
        <v>2595</v>
      </c>
      <c r="B498" s="17">
        <v>43558</v>
      </c>
      <c r="C498" s="17">
        <v>30796</v>
      </c>
      <c r="D498" s="21">
        <v>41</v>
      </c>
      <c r="E498" s="12" t="str">
        <f t="shared" si="52"/>
        <v>[40-50 [ ans</v>
      </c>
      <c r="F498" s="3" t="s">
        <v>54</v>
      </c>
      <c r="G498" s="3" t="s">
        <v>40</v>
      </c>
      <c r="H498" s="4"/>
      <c r="I498" s="4"/>
      <c r="J498" s="3" t="s">
        <v>41</v>
      </c>
      <c r="K498" s="3" t="s">
        <v>108</v>
      </c>
      <c r="L498" s="3" t="s">
        <v>6045</v>
      </c>
      <c r="M498" s="3" t="s">
        <v>51</v>
      </c>
      <c r="N498" s="3" t="s">
        <v>6062</v>
      </c>
      <c r="O498" s="3" t="s">
        <v>428</v>
      </c>
      <c r="P498" s="3" t="s">
        <v>6786</v>
      </c>
      <c r="Q498" s="3" t="s">
        <v>6787</v>
      </c>
      <c r="R498" s="3"/>
      <c r="S498" s="3"/>
      <c r="T498" s="3" t="s">
        <v>45</v>
      </c>
      <c r="U498" s="3" t="s">
        <v>39</v>
      </c>
      <c r="V498" s="3" t="s">
        <v>6053</v>
      </c>
      <c r="W498" s="3" t="s">
        <v>62</v>
      </c>
      <c r="X498" s="19"/>
      <c r="Y498" s="19"/>
      <c r="Z498" s="19"/>
      <c r="AA498" s="37"/>
      <c r="AB498" s="3" t="s">
        <v>47</v>
      </c>
      <c r="AC498" s="3">
        <v>0</v>
      </c>
      <c r="AD498" s="3" t="s">
        <v>6673</v>
      </c>
      <c r="AE498" s="3" t="s">
        <v>6673</v>
      </c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</row>
    <row r="499" spans="1:54" ht="15.75" customHeight="1" x14ac:dyDescent="0.25">
      <c r="A499" t="s">
        <v>2597</v>
      </c>
      <c r="B499" s="17">
        <v>43558</v>
      </c>
      <c r="C499" s="17">
        <v>36809</v>
      </c>
      <c r="D499" s="21">
        <v>25</v>
      </c>
      <c r="E499" s="12" t="str">
        <f t="shared" si="52"/>
        <v>[20-30[ ans</v>
      </c>
      <c r="F499" s="3" t="s">
        <v>39</v>
      </c>
      <c r="G499" s="3" t="s">
        <v>40</v>
      </c>
      <c r="H499" s="4"/>
      <c r="I499" s="4"/>
      <c r="J499" s="3" t="s">
        <v>41</v>
      </c>
      <c r="K499" s="3" t="s">
        <v>79</v>
      </c>
      <c r="L499" s="3" t="s">
        <v>6048</v>
      </c>
      <c r="M499" s="3" t="s">
        <v>43</v>
      </c>
      <c r="N499" s="3" t="s">
        <v>6062</v>
      </c>
      <c r="O499" s="3" t="s">
        <v>104</v>
      </c>
      <c r="P499" s="3" t="s">
        <v>104</v>
      </c>
      <c r="Q499" s="3" t="s">
        <v>6033</v>
      </c>
      <c r="R499" s="3" t="s">
        <v>6036</v>
      </c>
      <c r="S499" s="3" t="s">
        <v>6037</v>
      </c>
      <c r="T499" s="3" t="s">
        <v>45</v>
      </c>
      <c r="U499" s="3" t="s">
        <v>58</v>
      </c>
      <c r="V499" s="3" t="s">
        <v>6055</v>
      </c>
      <c r="W499" s="3" t="s">
        <v>62</v>
      </c>
      <c r="X499" s="19"/>
      <c r="Y499" s="19"/>
      <c r="Z499" s="19"/>
      <c r="AA499" s="37"/>
      <c r="AB499" s="3" t="s">
        <v>47</v>
      </c>
      <c r="AC499" s="3">
        <v>0</v>
      </c>
      <c r="AD499" s="3" t="s">
        <v>6673</v>
      </c>
      <c r="AE499" s="3" t="s">
        <v>6673</v>
      </c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</row>
    <row r="500" spans="1:54" ht="15.75" customHeight="1" x14ac:dyDescent="0.25">
      <c r="A500" t="s">
        <v>2599</v>
      </c>
      <c r="B500" s="17">
        <v>43558</v>
      </c>
      <c r="C500" s="17">
        <v>30250</v>
      </c>
      <c r="D500" s="21">
        <v>43</v>
      </c>
      <c r="E500" s="12" t="str">
        <f t="shared" si="52"/>
        <v>[40-50 [ ans</v>
      </c>
      <c r="F500" s="3" t="s">
        <v>39</v>
      </c>
      <c r="G500" s="3" t="s">
        <v>40</v>
      </c>
      <c r="H500" s="4"/>
      <c r="I500" s="4"/>
      <c r="J500" s="3" t="s">
        <v>49</v>
      </c>
      <c r="K500" s="3" t="s">
        <v>56</v>
      </c>
      <c r="L500" s="3" t="s">
        <v>6045</v>
      </c>
      <c r="M500" s="3" t="s">
        <v>428</v>
      </c>
      <c r="N500" s="3" t="s">
        <v>39</v>
      </c>
      <c r="O500" s="3"/>
      <c r="P500" s="3" t="e">
        <v>#N/A</v>
      </c>
      <c r="Q500" s="3" t="s">
        <v>5731</v>
      </c>
      <c r="R500" s="3" t="e">
        <v>#N/A</v>
      </c>
      <c r="S500" s="3" t="e">
        <v>#N/A</v>
      </c>
      <c r="T500" s="3" t="s">
        <v>45</v>
      </c>
      <c r="U500" s="3" t="s">
        <v>58</v>
      </c>
      <c r="V500" s="3" t="s">
        <v>6055</v>
      </c>
      <c r="W500" s="3" t="s">
        <v>46</v>
      </c>
      <c r="X500" s="17">
        <v>43159</v>
      </c>
      <c r="Y500" s="3">
        <f t="shared" ref="Y500:Y501" si="54">IF((B500-X500&lt;=365)*(B500-X500&gt;0),0,(YEAR(B500)-YEAR(X500)))</f>
        <v>1</v>
      </c>
      <c r="Z500" s="3" t="str">
        <f>IF((B500-X500&lt;=365)*(B500-X500&gt;0),INT(12*(B500-X500)/365) &amp; " Mois",(YEAR(B500)-YEAR(X500)) &amp; " an (s)")</f>
        <v>1 an (s)</v>
      </c>
      <c r="AA500" s="37"/>
      <c r="AB500" s="3" t="s">
        <v>47</v>
      </c>
      <c r="AC500" s="3">
        <v>0</v>
      </c>
      <c r="AD500" s="3" t="s">
        <v>6673</v>
      </c>
      <c r="AE500" s="3" t="s">
        <v>6673</v>
      </c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</row>
    <row r="501" spans="1:54" ht="15.75" customHeight="1" x14ac:dyDescent="0.25">
      <c r="A501" t="s">
        <v>2602</v>
      </c>
      <c r="B501" s="17">
        <v>43558</v>
      </c>
      <c r="C501" s="17">
        <v>25715</v>
      </c>
      <c r="D501" s="21">
        <v>55</v>
      </c>
      <c r="E501" s="12" t="str">
        <f t="shared" si="52"/>
        <v>[50-60 [ ans</v>
      </c>
      <c r="F501" s="3" t="s">
        <v>92</v>
      </c>
      <c r="G501" s="3" t="s">
        <v>40</v>
      </c>
      <c r="H501" s="4"/>
      <c r="I501" s="4"/>
      <c r="J501" s="3" t="s">
        <v>49</v>
      </c>
      <c r="K501" s="3" t="s">
        <v>520</v>
      </c>
      <c r="L501" s="3" t="s">
        <v>6047</v>
      </c>
      <c r="M501" s="3" t="s">
        <v>43</v>
      </c>
      <c r="N501" s="3" t="s">
        <v>6062</v>
      </c>
      <c r="O501" s="3" t="s">
        <v>90</v>
      </c>
      <c r="P501" s="3" t="s">
        <v>90</v>
      </c>
      <c r="Q501" s="3" t="s">
        <v>6033</v>
      </c>
      <c r="R501" s="3" t="s">
        <v>5632</v>
      </c>
      <c r="S501" s="3" t="s">
        <v>5633</v>
      </c>
      <c r="T501" s="3" t="s">
        <v>45</v>
      </c>
      <c r="U501" s="3" t="s">
        <v>58</v>
      </c>
      <c r="V501" s="3" t="s">
        <v>6055</v>
      </c>
      <c r="W501" s="3" t="s">
        <v>46</v>
      </c>
      <c r="X501" s="17">
        <v>38776</v>
      </c>
      <c r="Y501" s="3">
        <f t="shared" si="54"/>
        <v>13</v>
      </c>
      <c r="Z501" s="3" t="str">
        <f>IF((B501-X501&lt;=365)*(B501-X501&gt;0),INT(12*(B501-X501)/365) &amp; " Mois",(YEAR(B501)-YEAR(X501)) &amp; " an (s)")</f>
        <v>13 an (s)</v>
      </c>
      <c r="AA501" s="37"/>
      <c r="AB501" s="3" t="s">
        <v>47</v>
      </c>
      <c r="AC501" s="3">
        <v>0</v>
      </c>
      <c r="AD501" s="3" t="s">
        <v>6673</v>
      </c>
      <c r="AE501" s="3" t="s">
        <v>6673</v>
      </c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</row>
    <row r="502" spans="1:54" ht="15.75" customHeight="1" x14ac:dyDescent="0.25">
      <c r="A502" t="s">
        <v>2604</v>
      </c>
      <c r="B502" s="17">
        <v>43558</v>
      </c>
      <c r="C502" s="17">
        <v>34659</v>
      </c>
      <c r="D502" s="21">
        <v>31</v>
      </c>
      <c r="E502" s="12" t="str">
        <f t="shared" si="52"/>
        <v>[30-40[ ans</v>
      </c>
      <c r="F502" s="3" t="s">
        <v>39</v>
      </c>
      <c r="G502" s="3" t="s">
        <v>40</v>
      </c>
      <c r="H502" s="4"/>
      <c r="I502" s="4"/>
      <c r="J502" s="3" t="s">
        <v>41</v>
      </c>
      <c r="K502" s="3" t="s">
        <v>433</v>
      </c>
      <c r="L502" s="3" t="s">
        <v>6043</v>
      </c>
      <c r="M502" s="3" t="s">
        <v>43</v>
      </c>
      <c r="N502" s="3" t="s">
        <v>6062</v>
      </c>
      <c r="O502" s="3" t="s">
        <v>292</v>
      </c>
      <c r="P502" s="3" t="s">
        <v>292</v>
      </c>
      <c r="Q502" s="3" t="s">
        <v>6035</v>
      </c>
      <c r="R502" s="3" t="s">
        <v>5594</v>
      </c>
      <c r="S502" s="3" t="s">
        <v>5595</v>
      </c>
      <c r="T502" s="3" t="s">
        <v>45</v>
      </c>
      <c r="U502" s="3" t="s">
        <v>53</v>
      </c>
      <c r="V502" s="3" t="s">
        <v>6054</v>
      </c>
      <c r="W502" s="3" t="s">
        <v>62</v>
      </c>
      <c r="X502" s="19"/>
      <c r="Y502" s="19"/>
      <c r="Z502" s="19"/>
      <c r="AA502" s="37"/>
      <c r="AB502" s="3" t="s">
        <v>47</v>
      </c>
      <c r="AC502" s="3">
        <v>0</v>
      </c>
      <c r="AD502" s="3" t="s">
        <v>6673</v>
      </c>
      <c r="AE502" s="3" t="s">
        <v>6673</v>
      </c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</row>
    <row r="503" spans="1:54" ht="15.75" customHeight="1" x14ac:dyDescent="0.25">
      <c r="A503" t="s">
        <v>2606</v>
      </c>
      <c r="B503" s="17">
        <v>43558</v>
      </c>
      <c r="C503" s="17">
        <v>35992</v>
      </c>
      <c r="D503" s="21">
        <v>27</v>
      </c>
      <c r="E503" s="12" t="str">
        <f t="shared" si="52"/>
        <v>[20-30[ ans</v>
      </c>
      <c r="F503" s="3" t="s">
        <v>54</v>
      </c>
      <c r="G503" s="3" t="s">
        <v>40</v>
      </c>
      <c r="H503" s="4"/>
      <c r="I503" s="4"/>
      <c r="J503" s="3" t="s">
        <v>41</v>
      </c>
      <c r="K503" s="3" t="s">
        <v>286</v>
      </c>
      <c r="L503" s="3" t="s">
        <v>286</v>
      </c>
      <c r="M503" s="3" t="s">
        <v>60</v>
      </c>
      <c r="N503" s="3" t="s">
        <v>6062</v>
      </c>
      <c r="O503" s="3" t="s">
        <v>72</v>
      </c>
      <c r="P503" s="3" t="s">
        <v>72</v>
      </c>
      <c r="Q503" s="3" t="s">
        <v>6033</v>
      </c>
      <c r="R503" s="3" t="s">
        <v>5606</v>
      </c>
      <c r="S503" s="3" t="s">
        <v>5607</v>
      </c>
      <c r="T503" s="3" t="s">
        <v>45</v>
      </c>
      <c r="U503" s="3" t="s">
        <v>58</v>
      </c>
      <c r="V503" s="3" t="s">
        <v>6055</v>
      </c>
      <c r="W503" s="3" t="s">
        <v>62</v>
      </c>
      <c r="X503" s="19"/>
      <c r="Y503" s="19"/>
      <c r="Z503" s="19"/>
      <c r="AA503" s="37"/>
      <c r="AB503" s="3" t="s">
        <v>47</v>
      </c>
      <c r="AC503" s="3">
        <v>0</v>
      </c>
      <c r="AD503" s="3" t="s">
        <v>6673</v>
      </c>
      <c r="AE503" s="3" t="s">
        <v>6673</v>
      </c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</row>
    <row r="504" spans="1:54" ht="15.75" customHeight="1" x14ac:dyDescent="0.25">
      <c r="A504" t="s">
        <v>2608</v>
      </c>
      <c r="B504" s="17">
        <v>43558</v>
      </c>
      <c r="C504" s="17">
        <v>30611</v>
      </c>
      <c r="D504" s="21">
        <v>42</v>
      </c>
      <c r="E504" s="12" t="str">
        <f t="shared" si="52"/>
        <v>[40-50 [ ans</v>
      </c>
      <c r="F504" s="3" t="s">
        <v>48</v>
      </c>
      <c r="G504" s="3" t="s">
        <v>40</v>
      </c>
      <c r="H504" s="4"/>
      <c r="I504" s="4"/>
      <c r="J504" s="3" t="s">
        <v>41</v>
      </c>
      <c r="K504" s="3" t="s">
        <v>279</v>
      </c>
      <c r="L504" s="3" t="s">
        <v>6044</v>
      </c>
      <c r="M504" s="3" t="s">
        <v>43</v>
      </c>
      <c r="N504" s="3" t="s">
        <v>6062</v>
      </c>
      <c r="O504" s="3" t="s">
        <v>313</v>
      </c>
      <c r="P504" s="3" t="s">
        <v>313</v>
      </c>
      <c r="Q504" s="3" t="s">
        <v>6035</v>
      </c>
      <c r="R504" s="3" t="s">
        <v>5805</v>
      </c>
      <c r="S504" s="3" t="s">
        <v>5806</v>
      </c>
      <c r="T504" s="3" t="s">
        <v>45</v>
      </c>
      <c r="U504" s="3" t="s">
        <v>53</v>
      </c>
      <c r="V504" s="3" t="s">
        <v>6054</v>
      </c>
      <c r="W504" s="3" t="s">
        <v>46</v>
      </c>
      <c r="X504" s="17">
        <v>38046</v>
      </c>
      <c r="Y504" s="3">
        <f t="shared" ref="Y504:Y505" si="55">IF((B504-X504&lt;=365)*(B504-X504&gt;0),0,(YEAR(B504)-YEAR(X504)))</f>
        <v>15</v>
      </c>
      <c r="Z504" s="3" t="str">
        <f>IF((B504-X504&lt;=365)*(B504-X504&gt;0),INT(12*(B504-X504)/365) &amp; " Mois",(YEAR(B504)-YEAR(X504)) &amp; " an (s)")</f>
        <v>15 an (s)</v>
      </c>
      <c r="AA504" s="37"/>
      <c r="AB504" s="3" t="s">
        <v>47</v>
      </c>
      <c r="AC504" s="3">
        <v>0</v>
      </c>
      <c r="AD504" s="3" t="s">
        <v>6673</v>
      </c>
      <c r="AE504" s="3" t="s">
        <v>6673</v>
      </c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</row>
    <row r="505" spans="1:54" ht="15.75" customHeight="1" x14ac:dyDescent="0.25">
      <c r="A505" t="s">
        <v>2611</v>
      </c>
      <c r="B505" s="17">
        <v>43558</v>
      </c>
      <c r="C505" s="17">
        <v>32542</v>
      </c>
      <c r="D505" s="21">
        <v>36</v>
      </c>
      <c r="E505" s="12" t="str">
        <f t="shared" si="52"/>
        <v>[30-40[ ans</v>
      </c>
      <c r="F505" s="3" t="s">
        <v>39</v>
      </c>
      <c r="G505" s="3" t="s">
        <v>40</v>
      </c>
      <c r="H505" s="4"/>
      <c r="I505" s="4"/>
      <c r="J505" s="3" t="s">
        <v>41</v>
      </c>
      <c r="K505" s="3" t="s">
        <v>279</v>
      </c>
      <c r="L505" s="3" t="s">
        <v>6044</v>
      </c>
      <c r="M505" s="3" t="s">
        <v>60</v>
      </c>
      <c r="N505" s="3" t="s">
        <v>6062</v>
      </c>
      <c r="O505" s="3" t="s">
        <v>277</v>
      </c>
      <c r="P505" s="3" t="s">
        <v>274</v>
      </c>
      <c r="Q505" s="3" t="s">
        <v>6033</v>
      </c>
      <c r="R505" s="3" t="s">
        <v>5614</v>
      </c>
      <c r="S505" s="3" t="s">
        <v>5615</v>
      </c>
      <c r="T505" s="3" t="s">
        <v>45</v>
      </c>
      <c r="U505" s="3" t="s">
        <v>39</v>
      </c>
      <c r="V505" s="3" t="s">
        <v>6053</v>
      </c>
      <c r="W505" s="3" t="s">
        <v>46</v>
      </c>
      <c r="X505" s="17">
        <v>42430</v>
      </c>
      <c r="Y505" s="3">
        <f t="shared" si="55"/>
        <v>3</v>
      </c>
      <c r="Z505" s="3" t="str">
        <f>IF((B505-X505&lt;=365)*(B505-X505&gt;0),INT(12*(B505-X505)/365) &amp; " Mois",(YEAR(B505)-YEAR(X505)) &amp; " an (s)")</f>
        <v>3 an (s)</v>
      </c>
      <c r="AA505" s="37"/>
      <c r="AB505" s="3" t="s">
        <v>47</v>
      </c>
      <c r="AC505" s="3">
        <v>0</v>
      </c>
      <c r="AD505" s="3" t="s">
        <v>6673</v>
      </c>
      <c r="AE505" s="3" t="s">
        <v>6673</v>
      </c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</row>
    <row r="506" spans="1:54" ht="15.75" customHeight="1" x14ac:dyDescent="0.25">
      <c r="A506" t="s">
        <v>2613</v>
      </c>
      <c r="B506" s="17">
        <v>43559</v>
      </c>
      <c r="C506" s="17">
        <v>39908</v>
      </c>
      <c r="D506" s="21">
        <v>16</v>
      </c>
      <c r="E506" s="12" t="str">
        <f t="shared" si="52"/>
        <v xml:space="preserve"> &lt; 20 ans</v>
      </c>
      <c r="F506" s="3" t="s">
        <v>39</v>
      </c>
      <c r="G506" s="3" t="s">
        <v>40</v>
      </c>
      <c r="H506" s="4"/>
      <c r="I506" s="4"/>
      <c r="J506" s="3" t="s">
        <v>41</v>
      </c>
      <c r="K506" s="3" t="s">
        <v>286</v>
      </c>
      <c r="L506" s="3" t="s">
        <v>286</v>
      </c>
      <c r="M506" s="3" t="s">
        <v>43</v>
      </c>
      <c r="N506" s="3" t="s">
        <v>6062</v>
      </c>
      <c r="O506" s="3" t="s">
        <v>292</v>
      </c>
      <c r="P506" s="3" t="s">
        <v>292</v>
      </c>
      <c r="Q506" s="3" t="s">
        <v>6035</v>
      </c>
      <c r="R506" s="3" t="s">
        <v>5594</v>
      </c>
      <c r="S506" s="3" t="s">
        <v>5595</v>
      </c>
      <c r="T506" s="3" t="s">
        <v>45</v>
      </c>
      <c r="U506" s="3" t="s">
        <v>39</v>
      </c>
      <c r="V506" s="3" t="s">
        <v>6053</v>
      </c>
      <c r="W506" s="3" t="s">
        <v>62</v>
      </c>
      <c r="X506" s="19"/>
      <c r="Y506" s="19"/>
      <c r="Z506" s="19"/>
      <c r="AA506" s="37"/>
      <c r="AB506" s="3" t="s">
        <v>47</v>
      </c>
      <c r="AC506" s="3">
        <v>0</v>
      </c>
      <c r="AD506" s="3" t="s">
        <v>6673</v>
      </c>
      <c r="AE506" s="3" t="s">
        <v>6673</v>
      </c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</row>
    <row r="507" spans="1:54" ht="15.75" customHeight="1" x14ac:dyDescent="0.25">
      <c r="A507" t="s">
        <v>2615</v>
      </c>
      <c r="B507" s="17">
        <v>43559</v>
      </c>
      <c r="C507" s="17">
        <v>32695</v>
      </c>
      <c r="D507" s="21">
        <v>36</v>
      </c>
      <c r="E507" s="12" t="str">
        <f t="shared" si="52"/>
        <v>[30-40[ ans</v>
      </c>
      <c r="F507" s="3" t="s">
        <v>39</v>
      </c>
      <c r="G507" s="3" t="s">
        <v>40</v>
      </c>
      <c r="H507" s="4"/>
      <c r="I507" s="4"/>
      <c r="J507" s="3" t="s">
        <v>41</v>
      </c>
      <c r="K507" s="3" t="s">
        <v>279</v>
      </c>
      <c r="L507" s="3" t="s">
        <v>6044</v>
      </c>
      <c r="M507" s="3" t="s">
        <v>157</v>
      </c>
      <c r="N507" s="3" t="s">
        <v>6062</v>
      </c>
      <c r="O507" s="3" t="s">
        <v>169</v>
      </c>
      <c r="P507" s="3" t="s">
        <v>169</v>
      </c>
      <c r="Q507" s="3" t="s">
        <v>6034</v>
      </c>
      <c r="R507" s="3" t="s">
        <v>5624</v>
      </c>
      <c r="S507" s="3" t="s">
        <v>5625</v>
      </c>
      <c r="T507" s="3" t="s">
        <v>45</v>
      </c>
      <c r="U507" s="3" t="s">
        <v>58</v>
      </c>
      <c r="V507" s="3" t="s">
        <v>6055</v>
      </c>
      <c r="W507" s="3" t="s">
        <v>62</v>
      </c>
      <c r="X507" s="19"/>
      <c r="Y507" s="19"/>
      <c r="Z507" s="19"/>
      <c r="AA507" s="37"/>
      <c r="AB507" s="3" t="s">
        <v>47</v>
      </c>
      <c r="AC507" s="3">
        <v>0</v>
      </c>
      <c r="AD507" s="3" t="s">
        <v>6673</v>
      </c>
      <c r="AE507" s="3" t="s">
        <v>6673</v>
      </c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</row>
    <row r="508" spans="1:54" ht="15.75" customHeight="1" x14ac:dyDescent="0.25">
      <c r="A508" t="s">
        <v>2617</v>
      </c>
      <c r="B508" s="17">
        <v>43559</v>
      </c>
      <c r="C508" s="17">
        <v>31529</v>
      </c>
      <c r="D508" s="21">
        <v>39</v>
      </c>
      <c r="E508" s="12" t="str">
        <f t="shared" si="52"/>
        <v>[30-40[ ans</v>
      </c>
      <c r="F508" s="3" t="s">
        <v>39</v>
      </c>
      <c r="G508" s="3" t="s">
        <v>40</v>
      </c>
      <c r="H508" s="4"/>
      <c r="I508" s="4"/>
      <c r="J508" s="3" t="s">
        <v>41</v>
      </c>
      <c r="K508" s="3" t="s">
        <v>521</v>
      </c>
      <c r="L508" s="3" t="s">
        <v>6044</v>
      </c>
      <c r="M508" s="3" t="s">
        <v>43</v>
      </c>
      <c r="N508" s="3" t="s">
        <v>6062</v>
      </c>
      <c r="O508" s="3" t="s">
        <v>522</v>
      </c>
      <c r="P508" s="3" t="s">
        <v>90</v>
      </c>
      <c r="Q508" s="3" t="s">
        <v>6033</v>
      </c>
      <c r="R508" s="3" t="s">
        <v>5632</v>
      </c>
      <c r="S508" s="3" t="s">
        <v>5633</v>
      </c>
      <c r="T508" s="3" t="s">
        <v>45</v>
      </c>
      <c r="U508" s="3" t="s">
        <v>124</v>
      </c>
      <c r="V508" s="3" t="s">
        <v>124</v>
      </c>
      <c r="W508" s="3" t="s">
        <v>46</v>
      </c>
      <c r="X508" s="17">
        <v>43890</v>
      </c>
      <c r="Y508" s="17"/>
      <c r="Z508" s="3"/>
      <c r="AA508" s="37"/>
      <c r="AB508" s="3" t="s">
        <v>47</v>
      </c>
      <c r="AC508" s="3">
        <v>0</v>
      </c>
      <c r="AD508" s="3" t="s">
        <v>6673</v>
      </c>
      <c r="AE508" s="3" t="s">
        <v>6673</v>
      </c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</row>
    <row r="509" spans="1:54" ht="15.75" customHeight="1" x14ac:dyDescent="0.25">
      <c r="A509" t="s">
        <v>2620</v>
      </c>
      <c r="B509" s="17">
        <v>43559</v>
      </c>
      <c r="C509" s="17">
        <v>31529</v>
      </c>
      <c r="D509" s="21">
        <v>39</v>
      </c>
      <c r="E509" s="12" t="str">
        <f t="shared" si="52"/>
        <v>[30-40[ ans</v>
      </c>
      <c r="F509" s="3" t="s">
        <v>39</v>
      </c>
      <c r="G509" s="3" t="s">
        <v>40</v>
      </c>
      <c r="H509" s="4"/>
      <c r="I509" s="4"/>
      <c r="J509" s="3" t="s">
        <v>41</v>
      </c>
      <c r="K509" s="3" t="s">
        <v>521</v>
      </c>
      <c r="L509" s="3" t="s">
        <v>6044</v>
      </c>
      <c r="M509" s="3" t="s">
        <v>43</v>
      </c>
      <c r="N509" s="3" t="s">
        <v>6062</v>
      </c>
      <c r="O509" s="3" t="s">
        <v>522</v>
      </c>
      <c r="P509" s="3" t="s">
        <v>90</v>
      </c>
      <c r="Q509" s="3" t="s">
        <v>6033</v>
      </c>
      <c r="R509" s="3" t="s">
        <v>5632</v>
      </c>
      <c r="S509" s="3" t="s">
        <v>5633</v>
      </c>
      <c r="T509" s="3" t="s">
        <v>45</v>
      </c>
      <c r="U509" s="3" t="s">
        <v>124</v>
      </c>
      <c r="V509" s="3" t="s">
        <v>124</v>
      </c>
      <c r="W509" s="3" t="s">
        <v>46</v>
      </c>
      <c r="X509" s="17">
        <v>43890</v>
      </c>
      <c r="Y509" s="17"/>
      <c r="Z509" s="3"/>
      <c r="AA509" s="37"/>
      <c r="AB509" s="3" t="s">
        <v>47</v>
      </c>
      <c r="AC509" s="3">
        <v>0</v>
      </c>
      <c r="AD509" s="3" t="s">
        <v>6673</v>
      </c>
      <c r="AE509" s="3" t="s">
        <v>6673</v>
      </c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</row>
    <row r="510" spans="1:54" ht="15.75" customHeight="1" x14ac:dyDescent="0.25">
      <c r="A510" t="s">
        <v>2622</v>
      </c>
      <c r="B510" s="17">
        <v>43559</v>
      </c>
      <c r="C510" s="17">
        <v>35524</v>
      </c>
      <c r="D510" s="21">
        <v>28</v>
      </c>
      <c r="E510" s="12" t="str">
        <f t="shared" si="52"/>
        <v>[20-30[ ans</v>
      </c>
      <c r="F510" s="3" t="s">
        <v>48</v>
      </c>
      <c r="G510" s="3" t="s">
        <v>40</v>
      </c>
      <c r="H510" s="4"/>
      <c r="I510" s="4"/>
      <c r="J510" s="3" t="s">
        <v>41</v>
      </c>
      <c r="K510" s="3" t="s">
        <v>79</v>
      </c>
      <c r="L510" s="3" t="s">
        <v>6048</v>
      </c>
      <c r="M510" s="3" t="s">
        <v>51</v>
      </c>
      <c r="N510" s="3" t="s">
        <v>6062</v>
      </c>
      <c r="O510" s="3" t="s">
        <v>64</v>
      </c>
      <c r="P510" s="3" t="s">
        <v>6786</v>
      </c>
      <c r="Q510" s="3" t="s">
        <v>6787</v>
      </c>
      <c r="R510" s="3"/>
      <c r="S510" s="3"/>
      <c r="T510" s="3" t="s">
        <v>45</v>
      </c>
      <c r="U510" s="3" t="s">
        <v>39</v>
      </c>
      <c r="V510" s="3" t="s">
        <v>6053</v>
      </c>
      <c r="W510" s="3" t="s">
        <v>62</v>
      </c>
      <c r="X510" s="19"/>
      <c r="Y510" s="19"/>
      <c r="Z510" s="19"/>
      <c r="AA510" s="37"/>
      <c r="AB510" s="3" t="s">
        <v>47</v>
      </c>
      <c r="AC510" s="3">
        <v>0</v>
      </c>
      <c r="AD510" s="3" t="s">
        <v>6673</v>
      </c>
      <c r="AE510" s="3" t="s">
        <v>6673</v>
      </c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</row>
    <row r="511" spans="1:54" ht="15.75" customHeight="1" x14ac:dyDescent="0.25">
      <c r="A511" t="s">
        <v>2624</v>
      </c>
      <c r="B511" s="17">
        <v>43560</v>
      </c>
      <c r="C511" s="17">
        <v>34740</v>
      </c>
      <c r="D511" s="21">
        <v>30</v>
      </c>
      <c r="E511" s="12" t="str">
        <f t="shared" si="52"/>
        <v>[30-40[ ans</v>
      </c>
      <c r="F511" s="3" t="s">
        <v>39</v>
      </c>
      <c r="G511" s="3" t="s">
        <v>40</v>
      </c>
      <c r="H511" s="4"/>
      <c r="I511" s="4"/>
      <c r="J511" s="3" t="s">
        <v>41</v>
      </c>
      <c r="K511" s="3" t="s">
        <v>286</v>
      </c>
      <c r="L511" s="3" t="s">
        <v>286</v>
      </c>
      <c r="M511" s="3" t="s">
        <v>523</v>
      </c>
      <c r="N511" s="3" t="s">
        <v>39</v>
      </c>
      <c r="O511" s="3"/>
      <c r="P511" s="3" t="e">
        <v>#N/A</v>
      </c>
      <c r="Q511" s="3" t="s">
        <v>5731</v>
      </c>
      <c r="R511" s="3" t="e">
        <v>#N/A</v>
      </c>
      <c r="S511" s="3" t="e">
        <v>#N/A</v>
      </c>
      <c r="T511" s="3" t="s">
        <v>45</v>
      </c>
      <c r="U511" s="3" t="s">
        <v>39</v>
      </c>
      <c r="V511" s="3" t="s">
        <v>6053</v>
      </c>
      <c r="W511" s="3" t="s">
        <v>62</v>
      </c>
      <c r="X511" s="19"/>
      <c r="Y511" s="19"/>
      <c r="Z511" s="19"/>
      <c r="AA511" s="37"/>
      <c r="AB511" s="3" t="s">
        <v>47</v>
      </c>
      <c r="AC511" s="3">
        <v>0</v>
      </c>
      <c r="AD511" s="3" t="s">
        <v>6673</v>
      </c>
      <c r="AE511" s="3" t="s">
        <v>6673</v>
      </c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</row>
    <row r="512" spans="1:54" ht="15.75" customHeight="1" x14ac:dyDescent="0.25">
      <c r="A512" t="s">
        <v>2627</v>
      </c>
      <c r="B512" s="17">
        <v>43560</v>
      </c>
      <c r="C512" s="17">
        <v>37136</v>
      </c>
      <c r="D512" s="21">
        <v>24</v>
      </c>
      <c r="E512" s="12" t="str">
        <f t="shared" si="52"/>
        <v>[20-30[ ans</v>
      </c>
      <c r="F512" s="3" t="s">
        <v>54</v>
      </c>
      <c r="G512" s="3" t="s">
        <v>40</v>
      </c>
      <c r="H512" s="4"/>
      <c r="I512" s="4"/>
      <c r="J512" s="3" t="s">
        <v>41</v>
      </c>
      <c r="K512" s="3" t="s">
        <v>286</v>
      </c>
      <c r="L512" s="3" t="s">
        <v>286</v>
      </c>
      <c r="M512" s="3" t="s">
        <v>428</v>
      </c>
      <c r="N512" s="3" t="s">
        <v>39</v>
      </c>
      <c r="O512" s="3"/>
      <c r="P512" s="3" t="e">
        <v>#N/A</v>
      </c>
      <c r="Q512" s="3" t="s">
        <v>5731</v>
      </c>
      <c r="R512" s="3" t="e">
        <v>#N/A</v>
      </c>
      <c r="S512" s="3" t="e">
        <v>#N/A</v>
      </c>
      <c r="T512" s="3" t="s">
        <v>45</v>
      </c>
      <c r="U512" s="3" t="s">
        <v>84</v>
      </c>
      <c r="V512" s="3" t="s">
        <v>6057</v>
      </c>
      <c r="W512" s="3" t="s">
        <v>62</v>
      </c>
      <c r="X512" s="19"/>
      <c r="Y512" s="19"/>
      <c r="Z512" s="19"/>
      <c r="AA512" s="37"/>
      <c r="AB512" s="3" t="s">
        <v>47</v>
      </c>
      <c r="AC512" s="3">
        <v>0</v>
      </c>
      <c r="AD512" s="3" t="s">
        <v>6673</v>
      </c>
      <c r="AE512" s="3" t="s">
        <v>6673</v>
      </c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</row>
    <row r="513" spans="1:54" ht="15.75" customHeight="1" x14ac:dyDescent="0.25">
      <c r="A513" t="s">
        <v>2629</v>
      </c>
      <c r="B513" s="17">
        <v>43560</v>
      </c>
      <c r="C513" s="17">
        <v>34794</v>
      </c>
      <c r="D513" s="21">
        <v>30</v>
      </c>
      <c r="E513" s="12" t="str">
        <f t="shared" si="52"/>
        <v>[30-40[ ans</v>
      </c>
      <c r="F513" s="3" t="s">
        <v>54</v>
      </c>
      <c r="G513" s="3" t="s">
        <v>40</v>
      </c>
      <c r="H513" s="4"/>
      <c r="I513" s="4"/>
      <c r="J513" s="3" t="s">
        <v>41</v>
      </c>
      <c r="K513" s="3" t="s">
        <v>56</v>
      </c>
      <c r="L513" s="3" t="s">
        <v>6045</v>
      </c>
      <c r="M513" s="3" t="s">
        <v>43</v>
      </c>
      <c r="N513" s="3" t="s">
        <v>6062</v>
      </c>
      <c r="O513" s="3" t="s">
        <v>319</v>
      </c>
      <c r="P513" s="3" t="s">
        <v>319</v>
      </c>
      <c r="Q513" s="3" t="s">
        <v>6033</v>
      </c>
      <c r="R513" s="3" t="s">
        <v>5568</v>
      </c>
      <c r="S513" s="3" t="s">
        <v>5569</v>
      </c>
      <c r="T513" s="3" t="s">
        <v>45</v>
      </c>
      <c r="U513" s="3" t="s">
        <v>58</v>
      </c>
      <c r="V513" s="3" t="s">
        <v>6055</v>
      </c>
      <c r="W513" s="3" t="s">
        <v>62</v>
      </c>
      <c r="X513" s="19"/>
      <c r="Y513" s="19"/>
      <c r="Z513" s="19"/>
      <c r="AA513" s="37"/>
      <c r="AB513" s="3" t="s">
        <v>47</v>
      </c>
      <c r="AC513" s="3">
        <v>0</v>
      </c>
      <c r="AD513" s="3" t="s">
        <v>6673</v>
      </c>
      <c r="AE513" s="3" t="s">
        <v>6673</v>
      </c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</row>
    <row r="514" spans="1:54" ht="15.75" customHeight="1" x14ac:dyDescent="0.25">
      <c r="A514" t="s">
        <v>2631</v>
      </c>
      <c r="B514" s="17">
        <v>43560</v>
      </c>
      <c r="C514" s="17">
        <v>28088</v>
      </c>
      <c r="D514" s="21">
        <v>49</v>
      </c>
      <c r="E514" s="12" t="str">
        <f t="shared" si="52"/>
        <v>[40-50 [ ans</v>
      </c>
      <c r="F514" s="3" t="s">
        <v>54</v>
      </c>
      <c r="G514" s="3" t="s">
        <v>40</v>
      </c>
      <c r="H514" s="4"/>
      <c r="I514" s="4"/>
      <c r="J514" s="3" t="s">
        <v>49</v>
      </c>
      <c r="K514" s="3" t="s">
        <v>302</v>
      </c>
      <c r="L514" s="3" t="s">
        <v>6043</v>
      </c>
      <c r="M514" s="3" t="s">
        <v>60</v>
      </c>
      <c r="N514" s="3" t="s">
        <v>6062</v>
      </c>
      <c r="O514" s="3" t="s">
        <v>244</v>
      </c>
      <c r="P514" s="3" t="s">
        <v>139</v>
      </c>
      <c r="Q514" s="3" t="s">
        <v>6033</v>
      </c>
      <c r="R514" s="3" t="s">
        <v>5622</v>
      </c>
      <c r="S514" s="3" t="s">
        <v>5623</v>
      </c>
      <c r="T514" s="3" t="s">
        <v>45</v>
      </c>
      <c r="U514" s="3" t="s">
        <v>58</v>
      </c>
      <c r="V514" s="3" t="s">
        <v>6055</v>
      </c>
      <c r="W514" s="3" t="s">
        <v>62</v>
      </c>
      <c r="X514" s="19"/>
      <c r="Y514" s="19"/>
      <c r="Z514" s="19"/>
      <c r="AA514" s="37"/>
      <c r="AB514" s="3" t="s">
        <v>47</v>
      </c>
      <c r="AC514" s="3">
        <v>0</v>
      </c>
      <c r="AD514" s="3" t="s">
        <v>6673</v>
      </c>
      <c r="AE514" s="3" t="s">
        <v>6673</v>
      </c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</row>
    <row r="515" spans="1:54" ht="15.75" customHeight="1" x14ac:dyDescent="0.25">
      <c r="A515" t="s">
        <v>2633</v>
      </c>
      <c r="B515" s="17">
        <v>43560</v>
      </c>
      <c r="C515" s="17">
        <v>30999</v>
      </c>
      <c r="D515" s="21">
        <v>41</v>
      </c>
      <c r="E515" s="12" t="str">
        <f t="shared" ref="E515:E578" si="56">IF(D515&lt;20," &lt; 20 ans", IF(D515&lt;30,"[20-30[ ans",IF(D515&lt;40,"[30-40[ ans",IF(D515&lt;50,"[40-50 [ ans",IF(D515&lt;60, "[50-60 [ ans","&gt; 60 ans")))))</f>
        <v>[40-50 [ ans</v>
      </c>
      <c r="F515" s="3" t="s">
        <v>48</v>
      </c>
      <c r="G515" s="3" t="s">
        <v>40</v>
      </c>
      <c r="H515" s="3">
        <v>175</v>
      </c>
      <c r="I515" s="3">
        <v>82</v>
      </c>
      <c r="J515" s="3" t="s">
        <v>49</v>
      </c>
      <c r="K515" s="3" t="s">
        <v>410</v>
      </c>
      <c r="L515" s="3" t="s">
        <v>6047</v>
      </c>
      <c r="M515" s="3" t="s">
        <v>43</v>
      </c>
      <c r="N515" s="3" t="s">
        <v>6062</v>
      </c>
      <c r="O515" s="3" t="s">
        <v>246</v>
      </c>
      <c r="P515" s="3" t="s">
        <v>246</v>
      </c>
      <c r="Q515" s="3" t="s">
        <v>6035</v>
      </c>
      <c r="R515" s="3" t="s">
        <v>6040</v>
      </c>
      <c r="S515" s="3" t="s">
        <v>6041</v>
      </c>
      <c r="T515" s="3" t="s">
        <v>45</v>
      </c>
      <c r="U515" s="3" t="s">
        <v>84</v>
      </c>
      <c r="V515" s="3" t="s">
        <v>6057</v>
      </c>
      <c r="W515" s="3" t="s">
        <v>62</v>
      </c>
      <c r="X515" s="19"/>
      <c r="Y515" s="19"/>
      <c r="Z515" s="19"/>
      <c r="AA515" s="37"/>
      <c r="AB515" s="3" t="s">
        <v>47</v>
      </c>
      <c r="AC515" s="3">
        <v>0</v>
      </c>
      <c r="AD515" s="3" t="s">
        <v>6673</v>
      </c>
      <c r="AE515" s="3" t="s">
        <v>6673</v>
      </c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</row>
    <row r="516" spans="1:54" ht="15.75" customHeight="1" x14ac:dyDescent="0.25">
      <c r="A516" t="s">
        <v>2635</v>
      </c>
      <c r="B516" s="17">
        <v>43560</v>
      </c>
      <c r="C516" s="17">
        <v>36385</v>
      </c>
      <c r="D516" s="21">
        <v>26</v>
      </c>
      <c r="E516" s="12" t="str">
        <f t="shared" si="56"/>
        <v>[20-30[ ans</v>
      </c>
      <c r="F516" s="3" t="s">
        <v>54</v>
      </c>
      <c r="G516" s="3" t="s">
        <v>40</v>
      </c>
      <c r="H516" s="4"/>
      <c r="I516" s="4"/>
      <c r="J516" s="3" t="s">
        <v>41</v>
      </c>
      <c r="K516" s="3" t="s">
        <v>286</v>
      </c>
      <c r="L516" s="3" t="s">
        <v>286</v>
      </c>
      <c r="M516" s="3" t="s">
        <v>60</v>
      </c>
      <c r="N516" s="3" t="s">
        <v>6062</v>
      </c>
      <c r="O516" s="3" t="s">
        <v>423</v>
      </c>
      <c r="P516" s="3" t="s">
        <v>1117</v>
      </c>
      <c r="Q516" s="3" t="s">
        <v>6035</v>
      </c>
      <c r="R516" s="3" t="s">
        <v>5758</v>
      </c>
      <c r="S516" s="3" t="s">
        <v>5759</v>
      </c>
      <c r="T516" s="3" t="s">
        <v>45</v>
      </c>
      <c r="U516" s="3" t="s">
        <v>39</v>
      </c>
      <c r="V516" s="3" t="s">
        <v>6053</v>
      </c>
      <c r="W516" s="3" t="s">
        <v>62</v>
      </c>
      <c r="X516" s="19"/>
      <c r="Y516" s="19"/>
      <c r="Z516" s="19"/>
      <c r="AA516" s="37"/>
      <c r="AB516" s="3" t="s">
        <v>47</v>
      </c>
      <c r="AC516" s="3">
        <v>0</v>
      </c>
      <c r="AD516" s="3" t="s">
        <v>6673</v>
      </c>
      <c r="AE516" s="3" t="s">
        <v>6673</v>
      </c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</row>
    <row r="517" spans="1:54" ht="15.75" customHeight="1" x14ac:dyDescent="0.25">
      <c r="A517" t="s">
        <v>2637</v>
      </c>
      <c r="B517" s="17">
        <v>43560</v>
      </c>
      <c r="C517" s="17">
        <v>33677</v>
      </c>
      <c r="D517" s="21">
        <v>33</v>
      </c>
      <c r="E517" s="12" t="str">
        <f t="shared" si="56"/>
        <v>[30-40[ ans</v>
      </c>
      <c r="F517" s="3" t="s">
        <v>48</v>
      </c>
      <c r="G517" s="3" t="s">
        <v>40</v>
      </c>
      <c r="H517" s="4"/>
      <c r="I517" s="3">
        <v>64</v>
      </c>
      <c r="J517" s="3" t="s">
        <v>41</v>
      </c>
      <c r="K517" s="3" t="s">
        <v>410</v>
      </c>
      <c r="L517" s="3" t="s">
        <v>6047</v>
      </c>
      <c r="M517" s="3" t="s">
        <v>60</v>
      </c>
      <c r="N517" s="3" t="s">
        <v>6062</v>
      </c>
      <c r="O517" s="3" t="s">
        <v>194</v>
      </c>
      <c r="P517" s="3" t="s">
        <v>194</v>
      </c>
      <c r="Q517" s="3" t="s">
        <v>6035</v>
      </c>
      <c r="R517" s="3" t="s">
        <v>5608</v>
      </c>
      <c r="S517" s="3" t="s">
        <v>5609</v>
      </c>
      <c r="T517" s="3" t="s">
        <v>45</v>
      </c>
      <c r="U517" s="3" t="s">
        <v>515</v>
      </c>
      <c r="V517" s="3" t="s">
        <v>6055</v>
      </c>
      <c r="W517" s="3" t="s">
        <v>62</v>
      </c>
      <c r="X517" s="19"/>
      <c r="Y517" s="19"/>
      <c r="Z517" s="19"/>
      <c r="AA517" s="37"/>
      <c r="AB517" s="3" t="s">
        <v>47</v>
      </c>
      <c r="AC517" s="3">
        <v>0</v>
      </c>
      <c r="AD517" s="3" t="s">
        <v>6673</v>
      </c>
      <c r="AE517" s="3" t="s">
        <v>6673</v>
      </c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</row>
    <row r="518" spans="1:54" ht="15.75" customHeight="1" x14ac:dyDescent="0.25">
      <c r="A518" t="s">
        <v>2639</v>
      </c>
      <c r="B518" s="17">
        <v>43560</v>
      </c>
      <c r="C518" s="17">
        <v>26680</v>
      </c>
      <c r="D518" s="21">
        <v>52</v>
      </c>
      <c r="E518" s="12" t="str">
        <f t="shared" si="56"/>
        <v>[50-60 [ ans</v>
      </c>
      <c r="F518" s="3" t="s">
        <v>48</v>
      </c>
      <c r="G518" s="3" t="s">
        <v>40</v>
      </c>
      <c r="H518" s="4"/>
      <c r="I518" s="4"/>
      <c r="J518" s="3" t="s">
        <v>49</v>
      </c>
      <c r="K518" s="3" t="s">
        <v>71</v>
      </c>
      <c r="L518" s="3" t="s">
        <v>6047</v>
      </c>
      <c r="M518" s="3" t="s">
        <v>157</v>
      </c>
      <c r="N518" s="3" t="s">
        <v>6062</v>
      </c>
      <c r="O518" s="3" t="s">
        <v>169</v>
      </c>
      <c r="P518" s="3" t="s">
        <v>169</v>
      </c>
      <c r="Q518" s="3" t="s">
        <v>6034</v>
      </c>
      <c r="R518" s="3" t="s">
        <v>5624</v>
      </c>
      <c r="S518" s="3" t="s">
        <v>5625</v>
      </c>
      <c r="T518" s="3" t="s">
        <v>45</v>
      </c>
      <c r="U518" s="3" t="s">
        <v>524</v>
      </c>
      <c r="V518" s="3" t="s">
        <v>6055</v>
      </c>
      <c r="W518" s="3" t="s">
        <v>46</v>
      </c>
      <c r="X518" s="17">
        <v>42795</v>
      </c>
      <c r="Y518" s="3">
        <f>IF((B518-X518&lt;=365)*(B518-X518&gt;0),0,(YEAR(B518)-YEAR(X518)))</f>
        <v>2</v>
      </c>
      <c r="Z518" s="3" t="str">
        <f>IF((B518-X518&lt;=365)*(B518-X518&gt;0),INT(12*(B518-X518)/365) &amp; " Mois",(YEAR(B518)-YEAR(X518)) &amp; " an (s)")</f>
        <v>2 an (s)</v>
      </c>
      <c r="AA518" s="37"/>
      <c r="AB518" s="3" t="s">
        <v>47</v>
      </c>
      <c r="AC518" s="3">
        <v>0</v>
      </c>
      <c r="AD518" s="3" t="s">
        <v>6673</v>
      </c>
      <c r="AE518" s="3" t="s">
        <v>6673</v>
      </c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</row>
    <row r="519" spans="1:54" ht="15.75" customHeight="1" x14ac:dyDescent="0.25">
      <c r="A519" t="s">
        <v>2641</v>
      </c>
      <c r="B519" s="17">
        <v>43560</v>
      </c>
      <c r="C519" s="17">
        <v>33187</v>
      </c>
      <c r="D519" s="21">
        <v>35</v>
      </c>
      <c r="E519" s="12" t="str">
        <f t="shared" si="56"/>
        <v>[30-40[ ans</v>
      </c>
      <c r="F519" s="3" t="s">
        <v>48</v>
      </c>
      <c r="G519" s="3" t="s">
        <v>40</v>
      </c>
      <c r="H519" s="3">
        <v>173</v>
      </c>
      <c r="I519" s="4"/>
      <c r="J519" s="3" t="s">
        <v>41</v>
      </c>
      <c r="K519" s="3" t="s">
        <v>410</v>
      </c>
      <c r="L519" s="3" t="s">
        <v>6047</v>
      </c>
      <c r="M519" s="3" t="s">
        <v>60</v>
      </c>
      <c r="N519" s="3" t="s">
        <v>6062</v>
      </c>
      <c r="O519" s="3" t="s">
        <v>195</v>
      </c>
      <c r="P519" s="3" t="s">
        <v>195</v>
      </c>
      <c r="Q519" s="3" t="s">
        <v>6035</v>
      </c>
      <c r="R519" s="3" t="s">
        <v>5610</v>
      </c>
      <c r="S519" s="3" t="s">
        <v>5611</v>
      </c>
      <c r="T519" s="3" t="s">
        <v>45</v>
      </c>
      <c r="U519" s="3" t="s">
        <v>39</v>
      </c>
      <c r="V519" s="3" t="s">
        <v>6053</v>
      </c>
      <c r="W519" s="3" t="s">
        <v>62</v>
      </c>
      <c r="X519" s="19"/>
      <c r="Y519" s="19"/>
      <c r="Z519" s="19"/>
      <c r="AA519" s="37"/>
      <c r="AB519" s="3" t="s">
        <v>47</v>
      </c>
      <c r="AC519" s="3">
        <v>0</v>
      </c>
      <c r="AD519" s="3" t="s">
        <v>6673</v>
      </c>
      <c r="AE519" s="3" t="s">
        <v>6673</v>
      </c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</row>
    <row r="520" spans="1:54" ht="15.75" customHeight="1" x14ac:dyDescent="0.25">
      <c r="A520" t="s">
        <v>2643</v>
      </c>
      <c r="B520" s="17">
        <v>43563</v>
      </c>
      <c r="C520" s="17">
        <v>31442</v>
      </c>
      <c r="D520" s="21">
        <v>39</v>
      </c>
      <c r="E520" s="12" t="str">
        <f t="shared" si="56"/>
        <v>[30-40[ ans</v>
      </c>
      <c r="F520" s="3" t="s">
        <v>39</v>
      </c>
      <c r="G520" s="3" t="s">
        <v>40</v>
      </c>
      <c r="H520" s="4"/>
      <c r="I520" s="4"/>
      <c r="J520" s="3" t="s">
        <v>41</v>
      </c>
      <c r="K520" s="3" t="s">
        <v>145</v>
      </c>
      <c r="L520" s="3" t="s">
        <v>6047</v>
      </c>
      <c r="M520" s="3" t="s">
        <v>114</v>
      </c>
      <c r="N520" s="3" t="s">
        <v>6062</v>
      </c>
      <c r="O520" s="3" t="s">
        <v>288</v>
      </c>
      <c r="P520" s="3" t="s">
        <v>288</v>
      </c>
      <c r="Q520" s="3" t="s">
        <v>6031</v>
      </c>
      <c r="R520" s="3" t="s">
        <v>5743</v>
      </c>
      <c r="S520" s="3" t="s">
        <v>5744</v>
      </c>
      <c r="T520" s="3" t="s">
        <v>45</v>
      </c>
      <c r="U520" s="3" t="s">
        <v>84</v>
      </c>
      <c r="V520" s="3" t="s">
        <v>6057</v>
      </c>
      <c r="W520" s="3" t="s">
        <v>62</v>
      </c>
      <c r="X520" s="19"/>
      <c r="Y520" s="19"/>
      <c r="Z520" s="19"/>
      <c r="AA520" s="37"/>
      <c r="AB520" s="3" t="s">
        <v>47</v>
      </c>
      <c r="AC520" s="3">
        <v>0</v>
      </c>
      <c r="AD520" s="3" t="s">
        <v>6673</v>
      </c>
      <c r="AE520" s="3" t="s">
        <v>6673</v>
      </c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</row>
    <row r="521" spans="1:54" ht="15.75" customHeight="1" x14ac:dyDescent="0.25">
      <c r="A521" t="s">
        <v>2645</v>
      </c>
      <c r="B521" s="17">
        <v>43563</v>
      </c>
      <c r="C521" s="17">
        <v>33664</v>
      </c>
      <c r="D521" s="21">
        <v>33</v>
      </c>
      <c r="E521" s="12" t="str">
        <f t="shared" si="56"/>
        <v>[30-40[ ans</v>
      </c>
      <c r="F521" s="3" t="s">
        <v>48</v>
      </c>
      <c r="G521" s="3" t="s">
        <v>40</v>
      </c>
      <c r="H521" s="4"/>
      <c r="I521" s="3">
        <v>58</v>
      </c>
      <c r="J521" s="3" t="s">
        <v>41</v>
      </c>
      <c r="K521" s="3" t="s">
        <v>79</v>
      </c>
      <c r="L521" s="3" t="s">
        <v>6048</v>
      </c>
      <c r="M521" s="3" t="s">
        <v>60</v>
      </c>
      <c r="N521" s="3" t="s">
        <v>6062</v>
      </c>
      <c r="O521" s="3" t="s">
        <v>162</v>
      </c>
      <c r="P521" s="3" t="s">
        <v>162</v>
      </c>
      <c r="Q521" s="3" t="s">
        <v>6033</v>
      </c>
      <c r="R521" s="3" t="s">
        <v>5580</v>
      </c>
      <c r="S521" s="3" t="s">
        <v>5581</v>
      </c>
      <c r="T521" s="3" t="s">
        <v>45</v>
      </c>
      <c r="U521" s="3" t="s">
        <v>58</v>
      </c>
      <c r="V521" s="3" t="s">
        <v>6055</v>
      </c>
      <c r="W521" s="3" t="s">
        <v>62</v>
      </c>
      <c r="X521" s="19"/>
      <c r="Y521" s="19"/>
      <c r="Z521" s="19"/>
      <c r="AA521" s="37"/>
      <c r="AB521" s="3" t="s">
        <v>47</v>
      </c>
      <c r="AC521" s="3">
        <v>0</v>
      </c>
      <c r="AD521" s="3" t="s">
        <v>6673</v>
      </c>
      <c r="AE521" s="3" t="s">
        <v>6673</v>
      </c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</row>
    <row r="522" spans="1:54" ht="15.75" customHeight="1" x14ac:dyDescent="0.25">
      <c r="A522" t="s">
        <v>2647</v>
      </c>
      <c r="B522" s="17">
        <v>43563</v>
      </c>
      <c r="C522" s="17">
        <v>33297</v>
      </c>
      <c r="D522" s="21">
        <v>34</v>
      </c>
      <c r="E522" s="12" t="str">
        <f t="shared" si="56"/>
        <v>[30-40[ ans</v>
      </c>
      <c r="F522" s="3" t="s">
        <v>54</v>
      </c>
      <c r="G522" s="3" t="s">
        <v>40</v>
      </c>
      <c r="H522" s="3">
        <v>164</v>
      </c>
      <c r="I522" s="4"/>
      <c r="J522" s="3" t="s">
        <v>41</v>
      </c>
      <c r="K522" s="3" t="s">
        <v>108</v>
      </c>
      <c r="L522" s="3" t="s">
        <v>6045</v>
      </c>
      <c r="M522" s="3" t="s">
        <v>60</v>
      </c>
      <c r="N522" s="3" t="s">
        <v>6062</v>
      </c>
      <c r="O522" s="3" t="s">
        <v>244</v>
      </c>
      <c r="P522" s="3" t="s">
        <v>139</v>
      </c>
      <c r="Q522" s="3" t="s">
        <v>6033</v>
      </c>
      <c r="R522" s="3" t="s">
        <v>5622</v>
      </c>
      <c r="S522" s="3" t="s">
        <v>5623</v>
      </c>
      <c r="T522" s="3" t="s">
        <v>45</v>
      </c>
      <c r="U522" s="3" t="s">
        <v>39</v>
      </c>
      <c r="V522" s="3" t="s">
        <v>6053</v>
      </c>
      <c r="W522" s="3" t="s">
        <v>46</v>
      </c>
      <c r="X522" s="17">
        <v>42064</v>
      </c>
      <c r="Y522" s="3">
        <f>IF((B522-X522&lt;=365)*(B522-X522&gt;0),0,(YEAR(B522)-YEAR(X522)))</f>
        <v>4</v>
      </c>
      <c r="Z522" s="3" t="str">
        <f>IF((B522-X522&lt;=365)*(B522-X522&gt;0),INT(12*(B522-X522)/365) &amp; " Mois",(YEAR(B522)-YEAR(X522)) &amp; " an (s)")</f>
        <v>4 an (s)</v>
      </c>
      <c r="AA522" s="37"/>
      <c r="AB522" s="3" t="s">
        <v>47</v>
      </c>
      <c r="AC522" s="3">
        <v>0</v>
      </c>
      <c r="AD522" s="3" t="s">
        <v>6673</v>
      </c>
      <c r="AE522" s="3" t="s">
        <v>6673</v>
      </c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</row>
    <row r="523" spans="1:54" ht="15.75" customHeight="1" x14ac:dyDescent="0.25">
      <c r="A523" t="s">
        <v>2649</v>
      </c>
      <c r="B523" s="17">
        <v>43563</v>
      </c>
      <c r="C523" s="17">
        <v>28310</v>
      </c>
      <c r="D523" s="21">
        <v>48</v>
      </c>
      <c r="E523" s="12" t="str">
        <f t="shared" si="56"/>
        <v>[40-50 [ ans</v>
      </c>
      <c r="F523" s="3" t="s">
        <v>48</v>
      </c>
      <c r="G523" s="3" t="s">
        <v>40</v>
      </c>
      <c r="H523" s="3">
        <v>177</v>
      </c>
      <c r="I523" s="4"/>
      <c r="J523" s="3" t="s">
        <v>49</v>
      </c>
      <c r="K523" s="3" t="s">
        <v>56</v>
      </c>
      <c r="L523" s="3" t="s">
        <v>6045</v>
      </c>
      <c r="M523" s="3" t="s">
        <v>43</v>
      </c>
      <c r="N523" s="3" t="s">
        <v>6062</v>
      </c>
      <c r="O523" s="3" t="s">
        <v>319</v>
      </c>
      <c r="P523" s="3" t="s">
        <v>319</v>
      </c>
      <c r="Q523" s="3" t="s">
        <v>6033</v>
      </c>
      <c r="R523" s="3" t="s">
        <v>5568</v>
      </c>
      <c r="S523" s="3" t="s">
        <v>5569</v>
      </c>
      <c r="T523" s="3" t="s">
        <v>45</v>
      </c>
      <c r="U523" s="3" t="s">
        <v>58</v>
      </c>
      <c r="V523" s="3" t="s">
        <v>6055</v>
      </c>
      <c r="W523" s="3" t="s">
        <v>62</v>
      </c>
      <c r="X523" s="19"/>
      <c r="Y523" s="19"/>
      <c r="Z523" s="19"/>
      <c r="AA523" s="37"/>
      <c r="AB523" s="3" t="s">
        <v>47</v>
      </c>
      <c r="AC523" s="3">
        <v>0</v>
      </c>
      <c r="AD523" s="3" t="s">
        <v>6673</v>
      </c>
      <c r="AE523" s="3" t="s">
        <v>6673</v>
      </c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</row>
    <row r="524" spans="1:54" ht="15.75" customHeight="1" x14ac:dyDescent="0.25">
      <c r="A524" t="s">
        <v>2651</v>
      </c>
      <c r="B524" s="17">
        <v>43564</v>
      </c>
      <c r="C524" s="17">
        <v>28137</v>
      </c>
      <c r="D524" s="21">
        <v>48</v>
      </c>
      <c r="E524" s="12" t="str">
        <f t="shared" si="56"/>
        <v>[40-50 [ ans</v>
      </c>
      <c r="F524" s="3" t="s">
        <v>54</v>
      </c>
      <c r="G524" s="3" t="s">
        <v>40</v>
      </c>
      <c r="H524" s="4"/>
      <c r="I524" s="4"/>
      <c r="J524" s="3" t="s">
        <v>49</v>
      </c>
      <c r="K524" s="3" t="s">
        <v>279</v>
      </c>
      <c r="L524" s="3" t="s">
        <v>6044</v>
      </c>
      <c r="M524" s="3" t="s">
        <v>51</v>
      </c>
      <c r="N524" s="3" t="s">
        <v>6062</v>
      </c>
      <c r="O524" s="3" t="s">
        <v>523</v>
      </c>
      <c r="P524" s="3" t="s">
        <v>6786</v>
      </c>
      <c r="Q524" s="3" t="s">
        <v>6787</v>
      </c>
      <c r="R524" s="3"/>
      <c r="S524" s="3"/>
      <c r="T524" s="3" t="s">
        <v>45</v>
      </c>
      <c r="U524" s="3" t="s">
        <v>58</v>
      </c>
      <c r="V524" s="3" t="s">
        <v>6055</v>
      </c>
      <c r="W524" s="3" t="s">
        <v>46</v>
      </c>
      <c r="X524" s="17">
        <v>42430</v>
      </c>
      <c r="Y524" s="3">
        <f>IF((B524-X524&lt;=365)*(B524-X524&gt;0),0,(YEAR(B524)-YEAR(X524)))</f>
        <v>3</v>
      </c>
      <c r="Z524" s="3" t="str">
        <f>IF((B524-X524&lt;=365)*(B524-X524&gt;0),INT(12*(B524-X524)/365) &amp; " Mois",(YEAR(B524)-YEAR(X524)) &amp; " an (s)")</f>
        <v>3 an (s)</v>
      </c>
      <c r="AA524" s="37"/>
      <c r="AB524" s="3" t="s">
        <v>47</v>
      </c>
      <c r="AC524" s="3">
        <v>0</v>
      </c>
      <c r="AD524" s="3" t="s">
        <v>6673</v>
      </c>
      <c r="AE524" s="3" t="s">
        <v>6673</v>
      </c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</row>
    <row r="525" spans="1:54" ht="15.75" customHeight="1" x14ac:dyDescent="0.25">
      <c r="A525" t="s">
        <v>2653</v>
      </c>
      <c r="B525" s="17">
        <v>43564</v>
      </c>
      <c r="C525" s="17">
        <v>23477</v>
      </c>
      <c r="D525" s="21">
        <v>61</v>
      </c>
      <c r="E525" s="12" t="str">
        <f t="shared" si="56"/>
        <v>&gt; 60 ans</v>
      </c>
      <c r="F525" s="3" t="s">
        <v>39</v>
      </c>
      <c r="G525" s="3" t="s">
        <v>40</v>
      </c>
      <c r="H525" s="4"/>
      <c r="I525" s="3">
        <v>75</v>
      </c>
      <c r="J525" s="3" t="s">
        <v>49</v>
      </c>
      <c r="K525" s="3" t="s">
        <v>318</v>
      </c>
      <c r="L525" s="3" t="s">
        <v>6043</v>
      </c>
      <c r="M525" s="3" t="s">
        <v>60</v>
      </c>
      <c r="N525" s="3" t="s">
        <v>6062</v>
      </c>
      <c r="O525" s="3" t="s">
        <v>525</v>
      </c>
      <c r="P525" s="3" t="s">
        <v>5650</v>
      </c>
      <c r="Q525" s="3" t="s">
        <v>6033</v>
      </c>
      <c r="R525" s="3" t="s">
        <v>5790</v>
      </c>
      <c r="S525" s="3" t="s">
        <v>5791</v>
      </c>
      <c r="T525" s="3" t="s">
        <v>45</v>
      </c>
      <c r="U525" s="3" t="s">
        <v>39</v>
      </c>
      <c r="V525" s="3" t="s">
        <v>6053</v>
      </c>
      <c r="W525" s="3" t="s">
        <v>62</v>
      </c>
      <c r="X525" s="19"/>
      <c r="Y525" s="19"/>
      <c r="Z525" s="19"/>
      <c r="AA525" s="37"/>
      <c r="AB525" s="3" t="s">
        <v>47</v>
      </c>
      <c r="AC525" s="3">
        <v>0</v>
      </c>
      <c r="AD525" s="3" t="s">
        <v>6673</v>
      </c>
      <c r="AE525" s="3" t="s">
        <v>6673</v>
      </c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</row>
    <row r="526" spans="1:54" ht="15.75" customHeight="1" x14ac:dyDescent="0.25">
      <c r="A526" t="s">
        <v>2656</v>
      </c>
      <c r="B526" s="17">
        <v>43564</v>
      </c>
      <c r="C526" s="17">
        <v>31265</v>
      </c>
      <c r="D526" s="21">
        <v>40</v>
      </c>
      <c r="E526" s="12" t="str">
        <f t="shared" si="56"/>
        <v>[40-50 [ ans</v>
      </c>
      <c r="F526" s="3" t="s">
        <v>39</v>
      </c>
      <c r="G526" s="3" t="s">
        <v>40</v>
      </c>
      <c r="H526" s="4"/>
      <c r="I526" s="4"/>
      <c r="J526" s="3" t="s">
        <v>41</v>
      </c>
      <c r="K526" s="3" t="s">
        <v>74</v>
      </c>
      <c r="L526" s="3" t="s">
        <v>6047</v>
      </c>
      <c r="M526" s="3" t="s">
        <v>523</v>
      </c>
      <c r="N526" s="3" t="s">
        <v>39</v>
      </c>
      <c r="O526" s="3"/>
      <c r="P526" s="3" t="e">
        <v>#N/A</v>
      </c>
      <c r="Q526" s="3" t="s">
        <v>5731</v>
      </c>
      <c r="R526" s="3" t="e">
        <v>#N/A</v>
      </c>
      <c r="S526" s="3" t="e">
        <v>#N/A</v>
      </c>
      <c r="T526" s="3" t="s">
        <v>45</v>
      </c>
      <c r="U526" s="3" t="s">
        <v>39</v>
      </c>
      <c r="V526" s="3" t="s">
        <v>6053</v>
      </c>
      <c r="W526" s="3" t="s">
        <v>46</v>
      </c>
      <c r="X526" s="17">
        <v>42795</v>
      </c>
      <c r="Y526" s="3">
        <f t="shared" ref="Y526:Y530" si="57">IF((B526-X526&lt;=365)*(B526-X526&gt;0),0,(YEAR(B526)-YEAR(X526)))</f>
        <v>2</v>
      </c>
      <c r="Z526" s="3" t="str">
        <f>IF((B526-X526&lt;=365)*(B526-X526&gt;0),INT(12*(B526-X526)/365) &amp; " Mois",(YEAR(B526)-YEAR(X526)) &amp; " an (s)")</f>
        <v>2 an (s)</v>
      </c>
      <c r="AA526" s="37"/>
      <c r="AB526" s="3" t="s">
        <v>47</v>
      </c>
      <c r="AC526" s="3">
        <v>0</v>
      </c>
      <c r="AD526" s="3" t="s">
        <v>6673</v>
      </c>
      <c r="AE526" s="3" t="s">
        <v>6673</v>
      </c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</row>
    <row r="527" spans="1:54" ht="15.75" customHeight="1" x14ac:dyDescent="0.25">
      <c r="A527" t="s">
        <v>2659</v>
      </c>
      <c r="B527" s="17">
        <v>43564</v>
      </c>
      <c r="C527" s="17">
        <v>33188</v>
      </c>
      <c r="D527" s="21">
        <v>35</v>
      </c>
      <c r="E527" s="12" t="str">
        <f t="shared" si="56"/>
        <v>[30-40[ ans</v>
      </c>
      <c r="F527" s="3" t="s">
        <v>39</v>
      </c>
      <c r="G527" s="3" t="s">
        <v>40</v>
      </c>
      <c r="H527" s="4"/>
      <c r="I527" s="4"/>
      <c r="J527" s="3" t="s">
        <v>41</v>
      </c>
      <c r="K527" s="3" t="s">
        <v>449</v>
      </c>
      <c r="L527" s="3" t="s">
        <v>6046</v>
      </c>
      <c r="M527" s="3" t="s">
        <v>60</v>
      </c>
      <c r="N527" s="3" t="s">
        <v>6062</v>
      </c>
      <c r="O527" s="3" t="s">
        <v>277</v>
      </c>
      <c r="P527" s="3" t="s">
        <v>274</v>
      </c>
      <c r="Q527" s="3" t="s">
        <v>6033</v>
      </c>
      <c r="R527" s="3" t="s">
        <v>5614</v>
      </c>
      <c r="S527" s="3" t="s">
        <v>5615</v>
      </c>
      <c r="T527" s="3" t="s">
        <v>45</v>
      </c>
      <c r="U527" s="3" t="s">
        <v>58</v>
      </c>
      <c r="V527" s="3" t="s">
        <v>6055</v>
      </c>
      <c r="W527" s="3" t="s">
        <v>46</v>
      </c>
      <c r="X527" s="17">
        <v>43160</v>
      </c>
      <c r="Y527" s="3">
        <f t="shared" si="57"/>
        <v>1</v>
      </c>
      <c r="Z527" s="3" t="str">
        <f>IF((B527-X527&lt;=365)*(B527-X527&gt;0),INT(12*(B527-X527)/365) &amp; " Mois",(YEAR(B527)-YEAR(X527)) &amp; " an (s)")</f>
        <v>1 an (s)</v>
      </c>
      <c r="AA527" s="37"/>
      <c r="AB527" s="3" t="s">
        <v>47</v>
      </c>
      <c r="AC527" s="3">
        <v>0</v>
      </c>
      <c r="AD527" s="3" t="s">
        <v>6673</v>
      </c>
      <c r="AE527" s="3" t="s">
        <v>6673</v>
      </c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</row>
    <row r="528" spans="1:54" ht="15.75" customHeight="1" x14ac:dyDescent="0.25">
      <c r="A528" t="s">
        <v>2661</v>
      </c>
      <c r="B528" s="17">
        <v>43564</v>
      </c>
      <c r="C528" s="17">
        <v>32203</v>
      </c>
      <c r="D528" s="21">
        <v>37</v>
      </c>
      <c r="E528" s="12" t="str">
        <f t="shared" si="56"/>
        <v>[30-40[ ans</v>
      </c>
      <c r="F528" s="3" t="s">
        <v>39</v>
      </c>
      <c r="G528" s="3" t="s">
        <v>40</v>
      </c>
      <c r="H528" s="4"/>
      <c r="I528" s="3">
        <v>96</v>
      </c>
      <c r="J528" s="3" t="s">
        <v>41</v>
      </c>
      <c r="K528" s="3" t="s">
        <v>413</v>
      </c>
      <c r="L528" s="3" t="s">
        <v>6043</v>
      </c>
      <c r="M528" s="3" t="s">
        <v>60</v>
      </c>
      <c r="N528" s="3" t="s">
        <v>6062</v>
      </c>
      <c r="O528" s="3" t="s">
        <v>70</v>
      </c>
      <c r="P528" s="3" t="s">
        <v>5502</v>
      </c>
      <c r="Q528" s="3" t="s">
        <v>6035</v>
      </c>
      <c r="R528" s="3" t="s">
        <v>5572</v>
      </c>
      <c r="S528" s="3" t="s">
        <v>5573</v>
      </c>
      <c r="T528" s="3" t="s">
        <v>45</v>
      </c>
      <c r="U528" s="3" t="s">
        <v>39</v>
      </c>
      <c r="V528" s="3" t="s">
        <v>6053</v>
      </c>
      <c r="W528" s="3" t="s">
        <v>46</v>
      </c>
      <c r="X528" s="17">
        <v>42795</v>
      </c>
      <c r="Y528" s="3">
        <f t="shared" si="57"/>
        <v>2</v>
      </c>
      <c r="Z528" s="3" t="str">
        <f>IF((B528-X528&lt;=365)*(B528-X528&gt;0),INT(12*(B528-X528)/365) &amp; " Mois",(YEAR(B528)-YEAR(X528)) &amp; " an (s)")</f>
        <v>2 an (s)</v>
      </c>
      <c r="AA528" s="37"/>
      <c r="AB528" s="3" t="s">
        <v>47</v>
      </c>
      <c r="AC528" s="3">
        <v>0</v>
      </c>
      <c r="AD528" s="3" t="s">
        <v>6673</v>
      </c>
      <c r="AE528" s="3" t="s">
        <v>6673</v>
      </c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</row>
    <row r="529" spans="1:54" ht="15.75" customHeight="1" x14ac:dyDescent="0.25">
      <c r="A529" t="s">
        <v>2663</v>
      </c>
      <c r="B529" s="17">
        <v>43564</v>
      </c>
      <c r="C529" s="17">
        <v>28364</v>
      </c>
      <c r="D529" s="21">
        <v>48</v>
      </c>
      <c r="E529" s="12" t="str">
        <f t="shared" si="56"/>
        <v>[40-50 [ ans</v>
      </c>
      <c r="F529" s="3" t="s">
        <v>48</v>
      </c>
      <c r="G529" s="3" t="s">
        <v>40</v>
      </c>
      <c r="H529" s="4"/>
      <c r="I529" s="4"/>
      <c r="J529" s="3" t="s">
        <v>49</v>
      </c>
      <c r="K529" s="3" t="s">
        <v>134</v>
      </c>
      <c r="L529" s="3" t="s">
        <v>6049</v>
      </c>
      <c r="M529" s="3" t="s">
        <v>523</v>
      </c>
      <c r="N529" s="3" t="s">
        <v>39</v>
      </c>
      <c r="O529" s="3"/>
      <c r="P529" s="3" t="e">
        <v>#N/A</v>
      </c>
      <c r="Q529" s="3" t="s">
        <v>5731</v>
      </c>
      <c r="R529" s="3" t="e">
        <v>#N/A</v>
      </c>
      <c r="S529" s="3" t="e">
        <v>#N/A</v>
      </c>
      <c r="T529" s="3" t="s">
        <v>45</v>
      </c>
      <c r="U529" s="3" t="s">
        <v>527</v>
      </c>
      <c r="V529" s="3" t="s">
        <v>6055</v>
      </c>
      <c r="W529" s="3" t="s">
        <v>46</v>
      </c>
      <c r="X529" s="17">
        <v>42795</v>
      </c>
      <c r="Y529" s="3">
        <f t="shared" si="57"/>
        <v>2</v>
      </c>
      <c r="Z529" s="3" t="str">
        <f>IF((B529-X529&lt;=365)*(B529-X529&gt;0),INT(12*(B529-X529)/365) &amp; " Mois",(YEAR(B529)-YEAR(X529)) &amp; " an (s)")</f>
        <v>2 an (s)</v>
      </c>
      <c r="AA529" s="37"/>
      <c r="AB529" s="3" t="s">
        <v>47</v>
      </c>
      <c r="AC529" s="3">
        <v>0</v>
      </c>
      <c r="AD529" s="3" t="s">
        <v>6673</v>
      </c>
      <c r="AE529" s="3" t="s">
        <v>6673</v>
      </c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</row>
    <row r="530" spans="1:54" ht="15.75" customHeight="1" x14ac:dyDescent="0.25">
      <c r="A530" t="s">
        <v>2665</v>
      </c>
      <c r="B530" s="17">
        <v>43564</v>
      </c>
      <c r="C530" s="17">
        <v>32721</v>
      </c>
      <c r="D530" s="21">
        <v>36</v>
      </c>
      <c r="E530" s="12" t="str">
        <f t="shared" si="56"/>
        <v>[30-40[ ans</v>
      </c>
      <c r="F530" s="3" t="s">
        <v>48</v>
      </c>
      <c r="G530" s="3" t="s">
        <v>40</v>
      </c>
      <c r="H530" s="4"/>
      <c r="I530" s="4"/>
      <c r="J530" s="3" t="s">
        <v>41</v>
      </c>
      <c r="K530" s="3" t="s">
        <v>250</v>
      </c>
      <c r="L530" s="3" t="s">
        <v>6048</v>
      </c>
      <c r="M530" s="3" t="s">
        <v>60</v>
      </c>
      <c r="N530" s="3" t="s">
        <v>6062</v>
      </c>
      <c r="O530" s="3" t="s">
        <v>423</v>
      </c>
      <c r="P530" s="3" t="s">
        <v>1117</v>
      </c>
      <c r="Q530" s="3" t="s">
        <v>6035</v>
      </c>
      <c r="R530" s="3" t="s">
        <v>5758</v>
      </c>
      <c r="S530" s="3" t="s">
        <v>5759</v>
      </c>
      <c r="T530" s="3" t="s">
        <v>45</v>
      </c>
      <c r="U530" s="3" t="s">
        <v>53</v>
      </c>
      <c r="V530" s="3" t="s">
        <v>6054</v>
      </c>
      <c r="W530" s="3" t="s">
        <v>46</v>
      </c>
      <c r="X530" s="17">
        <v>43160</v>
      </c>
      <c r="Y530" s="3">
        <f t="shared" si="57"/>
        <v>1</v>
      </c>
      <c r="Z530" s="3" t="str">
        <f>IF((B530-X530&lt;=365)*(B530-X530&gt;0),INT(12*(B530-X530)/365) &amp; " Mois",(YEAR(B530)-YEAR(X530)) &amp; " an (s)")</f>
        <v>1 an (s)</v>
      </c>
      <c r="AA530" s="37"/>
      <c r="AB530" s="3" t="s">
        <v>47</v>
      </c>
      <c r="AC530" s="3">
        <v>0</v>
      </c>
      <c r="AD530" s="3" t="s">
        <v>6673</v>
      </c>
      <c r="AE530" s="3" t="s">
        <v>6673</v>
      </c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</row>
    <row r="531" spans="1:54" ht="15.75" customHeight="1" x14ac:dyDescent="0.25">
      <c r="A531" t="s">
        <v>2667</v>
      </c>
      <c r="B531" s="17">
        <v>43565</v>
      </c>
      <c r="C531" s="17">
        <v>35107</v>
      </c>
      <c r="D531" s="21">
        <v>29</v>
      </c>
      <c r="E531" s="12" t="str">
        <f t="shared" si="56"/>
        <v>[20-30[ ans</v>
      </c>
      <c r="F531" s="3" t="s">
        <v>48</v>
      </c>
      <c r="G531" s="3" t="s">
        <v>40</v>
      </c>
      <c r="H531" s="3">
        <v>182</v>
      </c>
      <c r="I531" s="3">
        <v>68</v>
      </c>
      <c r="J531" s="3" t="s">
        <v>41</v>
      </c>
      <c r="K531" s="3" t="s">
        <v>134</v>
      </c>
      <c r="L531" s="3" t="s">
        <v>6049</v>
      </c>
      <c r="M531" s="3" t="s">
        <v>60</v>
      </c>
      <c r="N531" s="3" t="s">
        <v>6062</v>
      </c>
      <c r="O531" s="3" t="s">
        <v>313</v>
      </c>
      <c r="P531" s="3" t="s">
        <v>313</v>
      </c>
      <c r="Q531" s="3" t="s">
        <v>6035</v>
      </c>
      <c r="R531" s="3" t="s">
        <v>5805</v>
      </c>
      <c r="S531" s="3" t="s">
        <v>5806</v>
      </c>
      <c r="T531" s="3" t="s">
        <v>45</v>
      </c>
      <c r="U531" s="3" t="s">
        <v>58</v>
      </c>
      <c r="V531" s="3" t="s">
        <v>6055</v>
      </c>
      <c r="W531" s="3" t="s">
        <v>62</v>
      </c>
      <c r="X531" s="19"/>
      <c r="Y531" s="19"/>
      <c r="Z531" s="19"/>
      <c r="AA531" s="37"/>
      <c r="AB531" s="3" t="s">
        <v>47</v>
      </c>
      <c r="AC531" s="3">
        <v>0</v>
      </c>
      <c r="AD531" s="3" t="s">
        <v>6673</v>
      </c>
      <c r="AE531" s="3" t="s">
        <v>6673</v>
      </c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</row>
    <row r="532" spans="1:54" ht="15.75" customHeight="1" x14ac:dyDescent="0.25">
      <c r="A532" t="s">
        <v>2670</v>
      </c>
      <c r="B532" s="17">
        <v>43566</v>
      </c>
      <c r="C532" s="17">
        <v>43566</v>
      </c>
      <c r="D532" s="21">
        <v>36</v>
      </c>
      <c r="E532" s="12" t="str">
        <f t="shared" si="56"/>
        <v>[30-40[ ans</v>
      </c>
      <c r="F532" s="3" t="s">
        <v>48</v>
      </c>
      <c r="G532" s="3" t="s">
        <v>40</v>
      </c>
      <c r="H532" s="4"/>
      <c r="I532" s="4"/>
      <c r="J532" s="3" t="s">
        <v>41</v>
      </c>
      <c r="K532" s="3" t="s">
        <v>145</v>
      </c>
      <c r="L532" s="3" t="s">
        <v>6047</v>
      </c>
      <c r="M532" s="3" t="s">
        <v>43</v>
      </c>
      <c r="N532" s="3" t="s">
        <v>6062</v>
      </c>
      <c r="O532" s="3" t="s">
        <v>271</v>
      </c>
      <c r="P532" s="3" t="s">
        <v>271</v>
      </c>
      <c r="Q532" s="3" t="s">
        <v>6033</v>
      </c>
      <c r="R532" s="3" t="s">
        <v>5596</v>
      </c>
      <c r="S532" s="3" t="s">
        <v>5597</v>
      </c>
      <c r="T532" s="3" t="s">
        <v>45</v>
      </c>
      <c r="U532" s="3" t="s">
        <v>58</v>
      </c>
      <c r="V532" s="3" t="s">
        <v>6055</v>
      </c>
      <c r="W532" s="3" t="s">
        <v>46</v>
      </c>
      <c r="X532" s="17">
        <v>43053</v>
      </c>
      <c r="Y532" s="3">
        <f t="shared" ref="Y532:Y533" si="58">IF((B532-X532&lt;=365)*(B532-X532&gt;0),0,(YEAR(B532)-YEAR(X532)))</f>
        <v>2</v>
      </c>
      <c r="Z532" s="3" t="str">
        <f>IF((B532-X532&lt;=365)*(B532-X532&gt;0),INT(12*(B532-X532)/365) &amp; " Mois",(YEAR(B532)-YEAR(X532)) &amp; " an (s)")</f>
        <v>2 an (s)</v>
      </c>
      <c r="AA532" s="37"/>
      <c r="AB532" s="3" t="s">
        <v>47</v>
      </c>
      <c r="AC532" s="3">
        <v>0</v>
      </c>
      <c r="AD532" s="3" t="s">
        <v>6673</v>
      </c>
      <c r="AE532" s="3" t="s">
        <v>6673</v>
      </c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</row>
    <row r="533" spans="1:54" ht="15.75" customHeight="1" x14ac:dyDescent="0.25">
      <c r="A533" t="s">
        <v>2673</v>
      </c>
      <c r="B533" s="17">
        <v>43566</v>
      </c>
      <c r="C533" s="17">
        <v>36951</v>
      </c>
      <c r="D533" s="21">
        <v>24</v>
      </c>
      <c r="E533" s="12" t="str">
        <f t="shared" si="56"/>
        <v>[20-30[ ans</v>
      </c>
      <c r="F533" s="3" t="s">
        <v>54</v>
      </c>
      <c r="G533" s="3" t="s">
        <v>40</v>
      </c>
      <c r="H533" s="4"/>
      <c r="I533" s="4"/>
      <c r="J533" s="3" t="s">
        <v>41</v>
      </c>
      <c r="K533" s="3" t="s">
        <v>286</v>
      </c>
      <c r="L533" s="3" t="s">
        <v>286</v>
      </c>
      <c r="M533" s="3" t="s">
        <v>428</v>
      </c>
      <c r="N533" s="3" t="s">
        <v>39</v>
      </c>
      <c r="O533" s="3"/>
      <c r="P533" s="3" t="e">
        <v>#N/A</v>
      </c>
      <c r="Q533" s="3" t="s">
        <v>5731</v>
      </c>
      <c r="R533" s="3" t="e">
        <v>#N/A</v>
      </c>
      <c r="S533" s="3" t="e">
        <v>#N/A</v>
      </c>
      <c r="T533" s="3" t="s">
        <v>45</v>
      </c>
      <c r="U533" s="3" t="s">
        <v>58</v>
      </c>
      <c r="V533" s="3" t="s">
        <v>6055</v>
      </c>
      <c r="W533" s="3" t="s">
        <v>46</v>
      </c>
      <c r="X533" s="17">
        <v>43408</v>
      </c>
      <c r="Y533" s="3">
        <f t="shared" si="58"/>
        <v>0</v>
      </c>
      <c r="Z533" s="3" t="str">
        <f>IF((B533-X533&lt;=365)*(B533-X533&gt;0),INT(12*(B533-X533)/365) &amp; " Mois",(YEAR(B533)-YEAR(X533)) &amp; " an (s)")</f>
        <v>5 Mois</v>
      </c>
      <c r="AA533" s="37"/>
      <c r="AB533" s="3" t="s">
        <v>47</v>
      </c>
      <c r="AC533" s="3">
        <v>0</v>
      </c>
      <c r="AD533" s="3" t="s">
        <v>6673</v>
      </c>
      <c r="AE533" s="3" t="s">
        <v>6673</v>
      </c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</row>
    <row r="534" spans="1:54" ht="15.75" customHeight="1" x14ac:dyDescent="0.25">
      <c r="A534" t="s">
        <v>2675</v>
      </c>
      <c r="B534" s="17">
        <v>43566</v>
      </c>
      <c r="C534" s="17">
        <v>33498</v>
      </c>
      <c r="D534" s="21">
        <v>34</v>
      </c>
      <c r="E534" s="12" t="str">
        <f t="shared" si="56"/>
        <v>[30-40[ ans</v>
      </c>
      <c r="F534" s="3" t="s">
        <v>48</v>
      </c>
      <c r="G534" s="3" t="s">
        <v>40</v>
      </c>
      <c r="H534" s="4"/>
      <c r="I534" s="4"/>
      <c r="J534" s="3" t="s">
        <v>41</v>
      </c>
      <c r="K534" s="3" t="s">
        <v>79</v>
      </c>
      <c r="L534" s="3" t="s">
        <v>6048</v>
      </c>
      <c r="M534" s="3" t="s">
        <v>43</v>
      </c>
      <c r="N534" s="3" t="s">
        <v>6062</v>
      </c>
      <c r="O534" s="3" t="s">
        <v>165</v>
      </c>
      <c r="P534" s="3" t="s">
        <v>165</v>
      </c>
      <c r="Q534" s="3" t="s">
        <v>6033</v>
      </c>
      <c r="R534" s="3" t="s">
        <v>5584</v>
      </c>
      <c r="S534" s="3" t="s">
        <v>5585</v>
      </c>
      <c r="T534" s="3" t="s">
        <v>45</v>
      </c>
      <c r="U534" s="3" t="s">
        <v>39</v>
      </c>
      <c r="V534" s="3" t="s">
        <v>6053</v>
      </c>
      <c r="W534" s="3" t="s">
        <v>62</v>
      </c>
      <c r="X534" s="19"/>
      <c r="Y534" s="19"/>
      <c r="Z534" s="19"/>
      <c r="AA534" s="37"/>
      <c r="AB534" s="3" t="s">
        <v>47</v>
      </c>
      <c r="AC534" s="3">
        <v>0</v>
      </c>
      <c r="AD534" s="3" t="s">
        <v>6673</v>
      </c>
      <c r="AE534" s="3" t="s">
        <v>6673</v>
      </c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</row>
    <row r="535" spans="1:54" ht="15.75" customHeight="1" x14ac:dyDescent="0.25">
      <c r="A535" t="s">
        <v>2677</v>
      </c>
      <c r="B535" s="17">
        <v>43566</v>
      </c>
      <c r="C535" s="17">
        <v>37410</v>
      </c>
      <c r="D535" s="21">
        <v>23</v>
      </c>
      <c r="E535" s="12" t="str">
        <f t="shared" si="56"/>
        <v>[20-30[ ans</v>
      </c>
      <c r="F535" s="3" t="s">
        <v>92</v>
      </c>
      <c r="G535" s="3" t="s">
        <v>40</v>
      </c>
      <c r="H535" s="4"/>
      <c r="I535" s="4"/>
      <c r="J535" s="3" t="s">
        <v>41</v>
      </c>
      <c r="K535" s="3" t="s">
        <v>134</v>
      </c>
      <c r="L535" s="3" t="s">
        <v>6049</v>
      </c>
      <c r="M535" s="3" t="s">
        <v>428</v>
      </c>
      <c r="N535" s="3" t="s">
        <v>39</v>
      </c>
      <c r="O535" s="3"/>
      <c r="P535" s="3" t="e">
        <v>#N/A</v>
      </c>
      <c r="Q535" s="3" t="s">
        <v>5731</v>
      </c>
      <c r="R535" s="3" t="e">
        <v>#N/A</v>
      </c>
      <c r="S535" s="3" t="e">
        <v>#N/A</v>
      </c>
      <c r="T535" s="3" t="s">
        <v>45</v>
      </c>
      <c r="U535" s="3" t="s">
        <v>39</v>
      </c>
      <c r="V535" s="3" t="s">
        <v>6053</v>
      </c>
      <c r="W535" s="3" t="s">
        <v>62</v>
      </c>
      <c r="X535" s="19"/>
      <c r="Y535" s="19"/>
      <c r="Z535" s="19"/>
      <c r="AA535" s="37"/>
      <c r="AB535" s="3" t="s">
        <v>47</v>
      </c>
      <c r="AC535" s="3">
        <v>0</v>
      </c>
      <c r="AD535" s="3" t="s">
        <v>6673</v>
      </c>
      <c r="AE535" s="3" t="s">
        <v>6673</v>
      </c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</row>
    <row r="536" spans="1:54" ht="15.75" customHeight="1" x14ac:dyDescent="0.25">
      <c r="A536" t="s">
        <v>2679</v>
      </c>
      <c r="B536" s="17">
        <v>43566</v>
      </c>
      <c r="C536" s="17">
        <v>35776</v>
      </c>
      <c r="D536" s="21">
        <v>28</v>
      </c>
      <c r="E536" s="12" t="str">
        <f t="shared" si="56"/>
        <v>[20-30[ ans</v>
      </c>
      <c r="F536" s="3" t="s">
        <v>54</v>
      </c>
      <c r="G536" s="3" t="s">
        <v>40</v>
      </c>
      <c r="H536" s="3">
        <v>167</v>
      </c>
      <c r="I536" s="4"/>
      <c r="J536" s="3" t="s">
        <v>41</v>
      </c>
      <c r="K536" s="3" t="s">
        <v>134</v>
      </c>
      <c r="L536" s="3" t="s">
        <v>6049</v>
      </c>
      <c r="M536" s="3" t="s">
        <v>43</v>
      </c>
      <c r="N536" s="3" t="s">
        <v>6062</v>
      </c>
      <c r="O536" s="3" t="s">
        <v>528</v>
      </c>
      <c r="P536" s="3" t="s">
        <v>90</v>
      </c>
      <c r="Q536" s="3" t="s">
        <v>6033</v>
      </c>
      <c r="R536" s="3" t="s">
        <v>5632</v>
      </c>
      <c r="S536" s="3" t="s">
        <v>5633</v>
      </c>
      <c r="T536" s="3" t="s">
        <v>45</v>
      </c>
      <c r="U536" s="3" t="s">
        <v>58</v>
      </c>
      <c r="V536" s="3" t="s">
        <v>6055</v>
      </c>
      <c r="W536" s="3" t="s">
        <v>62</v>
      </c>
      <c r="X536" s="19"/>
      <c r="Y536" s="19"/>
      <c r="Z536" s="19"/>
      <c r="AA536" s="37"/>
      <c r="AB536" s="3" t="s">
        <v>47</v>
      </c>
      <c r="AC536" s="3">
        <v>0</v>
      </c>
      <c r="AD536" s="3" t="s">
        <v>6673</v>
      </c>
      <c r="AE536" s="3" t="s">
        <v>6673</v>
      </c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</row>
    <row r="537" spans="1:54" ht="15.75" customHeight="1" x14ac:dyDescent="0.25">
      <c r="A537" t="s">
        <v>2680</v>
      </c>
      <c r="B537" s="17">
        <v>43566</v>
      </c>
      <c r="C537" s="17">
        <v>29462</v>
      </c>
      <c r="D537" s="21">
        <v>45</v>
      </c>
      <c r="E537" s="12" t="str">
        <f t="shared" si="56"/>
        <v>[40-50 [ ans</v>
      </c>
      <c r="F537" s="3" t="s">
        <v>39</v>
      </c>
      <c r="G537" s="3" t="s">
        <v>40</v>
      </c>
      <c r="H537" s="4"/>
      <c r="I537" s="4"/>
      <c r="J537" s="3" t="s">
        <v>49</v>
      </c>
      <c r="K537" s="3" t="s">
        <v>134</v>
      </c>
      <c r="L537" s="3" t="s">
        <v>6049</v>
      </c>
      <c r="M537" s="3" t="s">
        <v>43</v>
      </c>
      <c r="N537" s="3" t="s">
        <v>6062</v>
      </c>
      <c r="O537" s="3" t="s">
        <v>518</v>
      </c>
      <c r="P537" s="3" t="s">
        <v>319</v>
      </c>
      <c r="Q537" s="3" t="s">
        <v>6033</v>
      </c>
      <c r="R537" s="3" t="s">
        <v>5568</v>
      </c>
      <c r="S537" s="3" t="s">
        <v>5569</v>
      </c>
      <c r="T537" s="3" t="s">
        <v>45</v>
      </c>
      <c r="U537" s="3" t="s">
        <v>39</v>
      </c>
      <c r="V537" s="3" t="s">
        <v>6053</v>
      </c>
      <c r="W537" s="3" t="s">
        <v>62</v>
      </c>
      <c r="X537" s="19"/>
      <c r="Y537" s="19"/>
      <c r="Z537" s="19"/>
      <c r="AA537" s="37"/>
      <c r="AB537" s="3" t="s">
        <v>47</v>
      </c>
      <c r="AC537" s="3">
        <v>0</v>
      </c>
      <c r="AD537" s="3" t="s">
        <v>6673</v>
      </c>
      <c r="AE537" s="3" t="s">
        <v>6673</v>
      </c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</row>
    <row r="538" spans="1:54" ht="15.75" customHeight="1" x14ac:dyDescent="0.25">
      <c r="A538" t="s">
        <v>2682</v>
      </c>
      <c r="B538" s="17">
        <v>43566</v>
      </c>
      <c r="C538" s="17">
        <v>30358</v>
      </c>
      <c r="D538" s="21">
        <v>42</v>
      </c>
      <c r="E538" s="12" t="str">
        <f t="shared" si="56"/>
        <v>[40-50 [ ans</v>
      </c>
      <c r="F538" s="3" t="s">
        <v>54</v>
      </c>
      <c r="G538" s="3" t="s">
        <v>40</v>
      </c>
      <c r="H538" s="4"/>
      <c r="I538" s="4"/>
      <c r="J538" s="3" t="s">
        <v>41</v>
      </c>
      <c r="K538" s="3" t="s">
        <v>413</v>
      </c>
      <c r="L538" s="3" t="s">
        <v>6043</v>
      </c>
      <c r="M538" s="3" t="s">
        <v>60</v>
      </c>
      <c r="N538" s="3" t="s">
        <v>6062</v>
      </c>
      <c r="O538" s="3" t="s">
        <v>127</v>
      </c>
      <c r="P538" s="3" t="s">
        <v>127</v>
      </c>
      <c r="Q538" s="3" t="s">
        <v>6035</v>
      </c>
      <c r="R538" s="3" t="s">
        <v>5760</v>
      </c>
      <c r="S538" s="3" t="s">
        <v>5761</v>
      </c>
      <c r="T538" s="3" t="s">
        <v>45</v>
      </c>
      <c r="U538" s="3" t="s">
        <v>39</v>
      </c>
      <c r="V538" s="3" t="s">
        <v>6053</v>
      </c>
      <c r="W538" s="3" t="s">
        <v>46</v>
      </c>
      <c r="X538" s="17">
        <v>43160</v>
      </c>
      <c r="Y538" s="3">
        <f t="shared" ref="Y538:Y540" si="59">IF((B538-X538&lt;=365)*(B538-X538&gt;0),0,(YEAR(B538)-YEAR(X538)))</f>
        <v>1</v>
      </c>
      <c r="Z538" s="3" t="str">
        <f>IF((B538-X538&lt;=365)*(B538-X538&gt;0),INT(12*(B538-X538)/365) &amp; " Mois",(YEAR(B538)-YEAR(X538)) &amp; " an (s)")</f>
        <v>1 an (s)</v>
      </c>
      <c r="AA538" s="37"/>
      <c r="AB538" s="3" t="s">
        <v>47</v>
      </c>
      <c r="AC538" s="3">
        <v>0</v>
      </c>
      <c r="AD538" s="3" t="s">
        <v>6673</v>
      </c>
      <c r="AE538" s="3" t="s">
        <v>6673</v>
      </c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</row>
    <row r="539" spans="1:54" ht="15.75" customHeight="1" x14ac:dyDescent="0.25">
      <c r="A539" t="s">
        <v>2684</v>
      </c>
      <c r="B539" s="17">
        <v>43566</v>
      </c>
      <c r="C539" s="17">
        <v>35134</v>
      </c>
      <c r="D539" s="21">
        <v>29</v>
      </c>
      <c r="E539" s="12" t="str">
        <f t="shared" si="56"/>
        <v>[20-30[ ans</v>
      </c>
      <c r="F539" s="3" t="s">
        <v>39</v>
      </c>
      <c r="G539" s="3" t="s">
        <v>40</v>
      </c>
      <c r="H539" s="4"/>
      <c r="I539" s="4"/>
      <c r="J539" s="3" t="s">
        <v>41</v>
      </c>
      <c r="K539" s="3" t="s">
        <v>134</v>
      </c>
      <c r="L539" s="3" t="s">
        <v>6049</v>
      </c>
      <c r="M539" s="3" t="s">
        <v>121</v>
      </c>
      <c r="N539" s="3" t="s">
        <v>6062</v>
      </c>
      <c r="O539" s="3" t="s">
        <v>122</v>
      </c>
      <c r="P539" s="3" t="s">
        <v>554</v>
      </c>
      <c r="Q539" s="3" t="s">
        <v>6032</v>
      </c>
      <c r="R539" s="3" t="s">
        <v>5576</v>
      </c>
      <c r="S539" s="3" t="s">
        <v>5577</v>
      </c>
      <c r="T539" s="3" t="s">
        <v>45</v>
      </c>
      <c r="U539" s="3" t="s">
        <v>39</v>
      </c>
      <c r="V539" s="3" t="s">
        <v>6053</v>
      </c>
      <c r="W539" s="3" t="s">
        <v>46</v>
      </c>
      <c r="X539" s="17">
        <v>41699</v>
      </c>
      <c r="Y539" s="3">
        <f t="shared" si="59"/>
        <v>5</v>
      </c>
      <c r="Z539" s="3" t="str">
        <f>IF((B539-X539&lt;=365)*(B539-X539&gt;0),INT(12*(B539-X539)/365) &amp; " Mois",(YEAR(B539)-YEAR(X539)) &amp; " an (s)")</f>
        <v>5 an (s)</v>
      </c>
      <c r="AA539" s="37"/>
      <c r="AB539" s="3" t="s">
        <v>47</v>
      </c>
      <c r="AC539" s="3">
        <v>0</v>
      </c>
      <c r="AD539" s="3" t="s">
        <v>6673</v>
      </c>
      <c r="AE539" s="3" t="s">
        <v>6673</v>
      </c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</row>
    <row r="540" spans="1:54" ht="15.75" customHeight="1" x14ac:dyDescent="0.25">
      <c r="A540" t="s">
        <v>2686</v>
      </c>
      <c r="B540" s="17">
        <v>43566</v>
      </c>
      <c r="C540" s="17">
        <v>30822</v>
      </c>
      <c r="D540" s="21">
        <v>41</v>
      </c>
      <c r="E540" s="12" t="str">
        <f t="shared" si="56"/>
        <v>[40-50 [ ans</v>
      </c>
      <c r="F540" s="3" t="s">
        <v>48</v>
      </c>
      <c r="G540" s="3" t="s">
        <v>40</v>
      </c>
      <c r="H540" s="4"/>
      <c r="I540" s="4"/>
      <c r="J540" s="3" t="s">
        <v>49</v>
      </c>
      <c r="K540" s="3" t="s">
        <v>140</v>
      </c>
      <c r="L540" s="3" t="s">
        <v>6046</v>
      </c>
      <c r="M540" s="3" t="s">
        <v>60</v>
      </c>
      <c r="N540" s="3" t="s">
        <v>6062</v>
      </c>
      <c r="O540" s="3" t="s">
        <v>195</v>
      </c>
      <c r="P540" s="3" t="s">
        <v>195</v>
      </c>
      <c r="Q540" s="3" t="s">
        <v>6035</v>
      </c>
      <c r="R540" s="3" t="s">
        <v>5610</v>
      </c>
      <c r="S540" s="3" t="s">
        <v>5611</v>
      </c>
      <c r="T540" s="3" t="s">
        <v>45</v>
      </c>
      <c r="U540" s="3" t="s">
        <v>53</v>
      </c>
      <c r="V540" s="3" t="s">
        <v>6054</v>
      </c>
      <c r="W540" s="3" t="s">
        <v>46</v>
      </c>
      <c r="X540" s="17">
        <v>41699</v>
      </c>
      <c r="Y540" s="3">
        <f t="shared" si="59"/>
        <v>5</v>
      </c>
      <c r="Z540" s="3" t="str">
        <f>IF((B540-X540&lt;=365)*(B540-X540&gt;0),INT(12*(B540-X540)/365) &amp; " Mois",(YEAR(B540)-YEAR(X540)) &amp; " an (s)")</f>
        <v>5 an (s)</v>
      </c>
      <c r="AA540" s="37"/>
      <c r="AB540" s="3" t="s">
        <v>47</v>
      </c>
      <c r="AC540" s="3">
        <v>0</v>
      </c>
      <c r="AD540" s="3" t="s">
        <v>6673</v>
      </c>
      <c r="AE540" s="3" t="s">
        <v>6673</v>
      </c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</row>
    <row r="541" spans="1:54" ht="15.75" customHeight="1" x14ac:dyDescent="0.25">
      <c r="A541" t="s">
        <v>2688</v>
      </c>
      <c r="B541" s="17">
        <v>43566</v>
      </c>
      <c r="C541" s="17">
        <v>32357</v>
      </c>
      <c r="D541" s="21">
        <v>37</v>
      </c>
      <c r="E541" s="12" t="str">
        <f t="shared" si="56"/>
        <v>[30-40[ ans</v>
      </c>
      <c r="F541" s="3" t="s">
        <v>92</v>
      </c>
      <c r="G541" s="3" t="s">
        <v>40</v>
      </c>
      <c r="H541" s="4"/>
      <c r="I541" s="4"/>
      <c r="J541" s="3" t="s">
        <v>41</v>
      </c>
      <c r="K541" s="3" t="s">
        <v>134</v>
      </c>
      <c r="L541" s="3" t="s">
        <v>6049</v>
      </c>
      <c r="M541" s="3" t="s">
        <v>43</v>
      </c>
      <c r="N541" s="3" t="s">
        <v>6062</v>
      </c>
      <c r="O541" s="3" t="s">
        <v>460</v>
      </c>
      <c r="P541" s="3" t="s">
        <v>460</v>
      </c>
      <c r="Q541" s="3" t="s">
        <v>6035</v>
      </c>
      <c r="R541" s="3" t="s">
        <v>5991</v>
      </c>
      <c r="S541" s="3" t="s">
        <v>5992</v>
      </c>
      <c r="T541" s="3" t="s">
        <v>45</v>
      </c>
      <c r="U541" s="3" t="s">
        <v>84</v>
      </c>
      <c r="V541" s="3" t="s">
        <v>6057</v>
      </c>
      <c r="W541" s="3" t="s">
        <v>62</v>
      </c>
      <c r="X541" s="19"/>
      <c r="Y541" s="19"/>
      <c r="Z541" s="19"/>
      <c r="AA541" s="37"/>
      <c r="AB541" s="3" t="s">
        <v>47</v>
      </c>
      <c r="AC541" s="3">
        <v>0</v>
      </c>
      <c r="AD541" s="3" t="s">
        <v>6673</v>
      </c>
      <c r="AE541" s="3" t="s">
        <v>6673</v>
      </c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</row>
    <row r="542" spans="1:54" ht="15.75" customHeight="1" x14ac:dyDescent="0.25">
      <c r="A542" t="s">
        <v>2690</v>
      </c>
      <c r="B542" s="17">
        <v>43566</v>
      </c>
      <c r="C542" s="17">
        <v>36384</v>
      </c>
      <c r="D542" s="21">
        <v>26</v>
      </c>
      <c r="E542" s="12" t="str">
        <f t="shared" si="56"/>
        <v>[20-30[ ans</v>
      </c>
      <c r="F542" s="3" t="s">
        <v>48</v>
      </c>
      <c r="G542" s="3" t="s">
        <v>40</v>
      </c>
      <c r="H542" s="4"/>
      <c r="I542" s="4"/>
      <c r="J542" s="3" t="s">
        <v>41</v>
      </c>
      <c r="K542" s="3" t="s">
        <v>79</v>
      </c>
      <c r="L542" s="3" t="s">
        <v>6048</v>
      </c>
      <c r="M542" s="3" t="s">
        <v>43</v>
      </c>
      <c r="N542" s="3" t="s">
        <v>6062</v>
      </c>
      <c r="O542" s="3" t="s">
        <v>165</v>
      </c>
      <c r="P542" s="3" t="s">
        <v>165</v>
      </c>
      <c r="Q542" s="3" t="s">
        <v>6033</v>
      </c>
      <c r="R542" s="3" t="s">
        <v>5584</v>
      </c>
      <c r="S542" s="3" t="s">
        <v>5585</v>
      </c>
      <c r="T542" s="3" t="s">
        <v>45</v>
      </c>
      <c r="U542" s="3" t="s">
        <v>58</v>
      </c>
      <c r="V542" s="3" t="s">
        <v>6055</v>
      </c>
      <c r="W542" s="3" t="s">
        <v>62</v>
      </c>
      <c r="X542" s="19"/>
      <c r="Y542" s="19"/>
      <c r="Z542" s="19"/>
      <c r="AA542" s="37"/>
      <c r="AB542" s="3" t="s">
        <v>47</v>
      </c>
      <c r="AC542" s="3">
        <v>0</v>
      </c>
      <c r="AD542" s="3" t="s">
        <v>6673</v>
      </c>
      <c r="AE542" s="3" t="s">
        <v>6673</v>
      </c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</row>
    <row r="543" spans="1:54" ht="15.75" customHeight="1" x14ac:dyDescent="0.25">
      <c r="A543" t="s">
        <v>2692</v>
      </c>
      <c r="B543" s="17">
        <v>43566</v>
      </c>
      <c r="C543" s="17">
        <v>28616</v>
      </c>
      <c r="D543" s="21">
        <v>47</v>
      </c>
      <c r="E543" s="12" t="str">
        <f t="shared" si="56"/>
        <v>[40-50 [ ans</v>
      </c>
      <c r="F543" s="3" t="s">
        <v>48</v>
      </c>
      <c r="G543" s="3" t="s">
        <v>40</v>
      </c>
      <c r="H543" s="4"/>
      <c r="I543" s="4"/>
      <c r="J543" s="3" t="s">
        <v>49</v>
      </c>
      <c r="K543" s="3" t="s">
        <v>144</v>
      </c>
      <c r="L543" s="3" t="s">
        <v>6044</v>
      </c>
      <c r="M543" s="3" t="s">
        <v>121</v>
      </c>
      <c r="N543" s="3" t="s">
        <v>6062</v>
      </c>
      <c r="O543" s="3" t="s">
        <v>529</v>
      </c>
      <c r="P543" s="3" t="s">
        <v>529</v>
      </c>
      <c r="Q543" s="3" t="s">
        <v>6031</v>
      </c>
      <c r="R543" s="3" t="s">
        <v>5756</v>
      </c>
      <c r="S543" s="3" t="s">
        <v>5757</v>
      </c>
      <c r="T543" s="3" t="s">
        <v>45</v>
      </c>
      <c r="U543" s="3" t="s">
        <v>58</v>
      </c>
      <c r="V543" s="3" t="s">
        <v>6055</v>
      </c>
      <c r="W543" s="3" t="s">
        <v>62</v>
      </c>
      <c r="X543" s="19"/>
      <c r="Y543" s="19"/>
      <c r="Z543" s="19"/>
      <c r="AA543" s="37"/>
      <c r="AB543" s="3" t="s">
        <v>47</v>
      </c>
      <c r="AC543" s="3">
        <v>0</v>
      </c>
      <c r="AD543" s="3" t="s">
        <v>6673</v>
      </c>
      <c r="AE543" s="3" t="s">
        <v>6673</v>
      </c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</row>
    <row r="544" spans="1:54" ht="15.75" customHeight="1" x14ac:dyDescent="0.25">
      <c r="A544" t="s">
        <v>2694</v>
      </c>
      <c r="B544" s="17">
        <v>43566</v>
      </c>
      <c r="C544" s="17">
        <v>32054</v>
      </c>
      <c r="D544" s="21">
        <v>38</v>
      </c>
      <c r="E544" s="12" t="str">
        <f t="shared" si="56"/>
        <v>[30-40[ ans</v>
      </c>
      <c r="F544" s="3" t="s">
        <v>54</v>
      </c>
      <c r="G544" s="3" t="s">
        <v>40</v>
      </c>
      <c r="H544" s="4"/>
      <c r="I544" s="4"/>
      <c r="J544" s="3" t="s">
        <v>41</v>
      </c>
      <c r="K544" s="3" t="s">
        <v>154</v>
      </c>
      <c r="L544" s="3" t="s">
        <v>6045</v>
      </c>
      <c r="M544" s="3" t="s">
        <v>121</v>
      </c>
      <c r="N544" s="3" t="s">
        <v>6062</v>
      </c>
      <c r="O544" s="3" t="s">
        <v>122</v>
      </c>
      <c r="P544" s="3" t="s">
        <v>554</v>
      </c>
      <c r="Q544" s="3" t="s">
        <v>6032</v>
      </c>
      <c r="R544" s="3" t="s">
        <v>5576</v>
      </c>
      <c r="S544" s="3" t="s">
        <v>5577</v>
      </c>
      <c r="T544" s="3" t="s">
        <v>45</v>
      </c>
      <c r="U544" s="3" t="s">
        <v>58</v>
      </c>
      <c r="V544" s="3" t="s">
        <v>6055</v>
      </c>
      <c r="W544" s="3" t="s">
        <v>62</v>
      </c>
      <c r="X544" s="19"/>
      <c r="Y544" s="19"/>
      <c r="Z544" s="19"/>
      <c r="AA544" s="37"/>
      <c r="AB544" s="3" t="s">
        <v>47</v>
      </c>
      <c r="AC544" s="3">
        <v>0</v>
      </c>
      <c r="AD544" s="3" t="s">
        <v>6673</v>
      </c>
      <c r="AE544" s="3" t="s">
        <v>6673</v>
      </c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</row>
    <row r="545" spans="1:54" ht="15.75" customHeight="1" x14ac:dyDescent="0.25">
      <c r="A545" t="s">
        <v>2696</v>
      </c>
      <c r="B545" s="17">
        <v>43566</v>
      </c>
      <c r="C545" s="17">
        <v>33907</v>
      </c>
      <c r="D545" s="21">
        <v>33</v>
      </c>
      <c r="E545" s="12" t="str">
        <f t="shared" si="56"/>
        <v>[30-40[ ans</v>
      </c>
      <c r="F545" s="3" t="s">
        <v>48</v>
      </c>
      <c r="G545" s="3" t="s">
        <v>40</v>
      </c>
      <c r="H545" s="4"/>
      <c r="I545" s="4"/>
      <c r="J545" s="3" t="s">
        <v>41</v>
      </c>
      <c r="K545" s="3" t="s">
        <v>79</v>
      </c>
      <c r="L545" s="3" t="s">
        <v>6048</v>
      </c>
      <c r="M545" s="3" t="s">
        <v>60</v>
      </c>
      <c r="N545" s="3" t="s">
        <v>6062</v>
      </c>
      <c r="O545" s="3" t="s">
        <v>127</v>
      </c>
      <c r="P545" s="3" t="s">
        <v>127</v>
      </c>
      <c r="Q545" s="3" t="s">
        <v>6035</v>
      </c>
      <c r="R545" s="3" t="s">
        <v>5760</v>
      </c>
      <c r="S545" s="3" t="s">
        <v>5761</v>
      </c>
      <c r="T545" s="3" t="s">
        <v>45</v>
      </c>
      <c r="U545" s="3" t="s">
        <v>527</v>
      </c>
      <c r="V545" s="3" t="s">
        <v>6055</v>
      </c>
      <c r="W545" s="3" t="s">
        <v>62</v>
      </c>
      <c r="X545" s="19"/>
      <c r="Y545" s="19"/>
      <c r="Z545" s="19"/>
      <c r="AA545" s="37"/>
      <c r="AB545" s="3" t="s">
        <v>47</v>
      </c>
      <c r="AC545" s="3">
        <v>0</v>
      </c>
      <c r="AD545" s="3" t="s">
        <v>6673</v>
      </c>
      <c r="AE545" s="3" t="s">
        <v>6673</v>
      </c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</row>
    <row r="546" spans="1:54" ht="15.75" customHeight="1" x14ac:dyDescent="0.25">
      <c r="A546" t="s">
        <v>2698</v>
      </c>
      <c r="B546" s="17">
        <v>43567</v>
      </c>
      <c r="C546" s="17">
        <v>29459</v>
      </c>
      <c r="D546" s="21">
        <v>45</v>
      </c>
      <c r="E546" s="12" t="str">
        <f t="shared" si="56"/>
        <v>[40-50 [ ans</v>
      </c>
      <c r="F546" s="3" t="s">
        <v>48</v>
      </c>
      <c r="G546" s="3" t="s">
        <v>40</v>
      </c>
      <c r="H546" s="4"/>
      <c r="I546" s="4"/>
      <c r="J546" s="3" t="s">
        <v>49</v>
      </c>
      <c r="K546" s="3" t="s">
        <v>279</v>
      </c>
      <c r="L546" s="3" t="s">
        <v>6044</v>
      </c>
      <c r="M546" s="3" t="s">
        <v>43</v>
      </c>
      <c r="N546" s="3" t="s">
        <v>6062</v>
      </c>
      <c r="O546" s="3" t="s">
        <v>530</v>
      </c>
      <c r="P546" s="3" t="s">
        <v>657</v>
      </c>
      <c r="Q546" s="3" t="s">
        <v>6033</v>
      </c>
      <c r="R546" s="3" t="s">
        <v>5686</v>
      </c>
      <c r="S546" s="3" t="s">
        <v>5687</v>
      </c>
      <c r="T546" s="3" t="s">
        <v>45</v>
      </c>
      <c r="U546" s="3" t="s">
        <v>124</v>
      </c>
      <c r="V546" s="3" t="s">
        <v>124</v>
      </c>
      <c r="W546" s="3" t="s">
        <v>46</v>
      </c>
      <c r="X546" s="17">
        <v>43466</v>
      </c>
      <c r="Y546" s="3">
        <f>IF((B546-X546&lt;=365)*(B546-X546&gt;0),0,(YEAR(B546)-YEAR(X546)))</f>
        <v>0</v>
      </c>
      <c r="Z546" s="3" t="str">
        <f>IF((B546-X546&lt;=365)*(B546-X546&gt;0),INT(12*(B546-X546)/365) &amp; " Mois",(YEAR(B546)-YEAR(X546)) &amp; " an (s)")</f>
        <v>3 Mois</v>
      </c>
      <c r="AA546" s="37"/>
      <c r="AB546" s="3" t="s">
        <v>47</v>
      </c>
      <c r="AC546" s="3">
        <v>0</v>
      </c>
      <c r="AD546" s="3" t="s">
        <v>6673</v>
      </c>
      <c r="AE546" s="3" t="s">
        <v>6673</v>
      </c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</row>
    <row r="547" spans="1:54" ht="15.75" customHeight="1" x14ac:dyDescent="0.25">
      <c r="A547" t="s">
        <v>2700</v>
      </c>
      <c r="B547" s="17">
        <v>43567</v>
      </c>
      <c r="C547" s="17">
        <v>34632</v>
      </c>
      <c r="D547" s="21">
        <v>31</v>
      </c>
      <c r="E547" s="12" t="str">
        <f t="shared" si="56"/>
        <v>[30-40[ ans</v>
      </c>
      <c r="F547" s="3" t="s">
        <v>48</v>
      </c>
      <c r="G547" s="3" t="s">
        <v>40</v>
      </c>
      <c r="H547" s="4"/>
      <c r="I547" s="3">
        <v>90</v>
      </c>
      <c r="J547" s="3" t="s">
        <v>41</v>
      </c>
      <c r="K547" s="3" t="s">
        <v>134</v>
      </c>
      <c r="L547" s="3" t="s">
        <v>6049</v>
      </c>
      <c r="M547" s="3" t="s">
        <v>43</v>
      </c>
      <c r="N547" s="3" t="s">
        <v>6062</v>
      </c>
      <c r="O547" s="3" t="s">
        <v>106</v>
      </c>
      <c r="P547" s="3" t="s">
        <v>1355</v>
      </c>
      <c r="Q547" s="3" t="s">
        <v>6031</v>
      </c>
      <c r="R547" s="3" t="s">
        <v>5620</v>
      </c>
      <c r="S547" s="3" t="s">
        <v>5621</v>
      </c>
      <c r="T547" s="3" t="s">
        <v>45</v>
      </c>
      <c r="U547" s="3" t="s">
        <v>124</v>
      </c>
      <c r="V547" s="3" t="s">
        <v>124</v>
      </c>
      <c r="W547" s="3" t="s">
        <v>62</v>
      </c>
      <c r="X547" s="19"/>
      <c r="Y547" s="19"/>
      <c r="Z547" s="19"/>
      <c r="AA547" s="37"/>
      <c r="AB547" s="3" t="s">
        <v>47</v>
      </c>
      <c r="AC547" s="3">
        <v>0</v>
      </c>
      <c r="AD547" s="3" t="s">
        <v>6673</v>
      </c>
      <c r="AE547" s="3" t="s">
        <v>6673</v>
      </c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</row>
    <row r="548" spans="1:54" ht="15.75" customHeight="1" x14ac:dyDescent="0.25">
      <c r="A548" t="s">
        <v>2702</v>
      </c>
      <c r="B548" s="17">
        <v>43567</v>
      </c>
      <c r="C548" s="17">
        <v>36927</v>
      </c>
      <c r="D548" s="21">
        <v>24</v>
      </c>
      <c r="E548" s="12" t="str">
        <f t="shared" si="56"/>
        <v>[20-30[ ans</v>
      </c>
      <c r="F548" s="3" t="s">
        <v>48</v>
      </c>
      <c r="G548" s="3" t="s">
        <v>40</v>
      </c>
      <c r="H548" s="4"/>
      <c r="I548" s="4"/>
      <c r="J548" s="3" t="s">
        <v>41</v>
      </c>
      <c r="K548" s="3" t="s">
        <v>79</v>
      </c>
      <c r="L548" s="3" t="s">
        <v>6048</v>
      </c>
      <c r="M548" s="3" t="s">
        <v>60</v>
      </c>
      <c r="N548" s="3" t="s">
        <v>6062</v>
      </c>
      <c r="O548" s="3" t="s">
        <v>277</v>
      </c>
      <c r="P548" s="3" t="s">
        <v>274</v>
      </c>
      <c r="Q548" s="3" t="s">
        <v>6033</v>
      </c>
      <c r="R548" s="3" t="s">
        <v>5614</v>
      </c>
      <c r="S548" s="3" t="s">
        <v>5615</v>
      </c>
      <c r="T548" s="3" t="s">
        <v>45</v>
      </c>
      <c r="U548" s="3" t="s">
        <v>84</v>
      </c>
      <c r="V548" s="3" t="s">
        <v>6057</v>
      </c>
      <c r="W548" s="3" t="s">
        <v>62</v>
      </c>
      <c r="X548" s="19"/>
      <c r="Y548" s="19"/>
      <c r="Z548" s="19"/>
      <c r="AA548" s="37"/>
      <c r="AB548" s="3" t="s">
        <v>47</v>
      </c>
      <c r="AC548" s="3">
        <v>0</v>
      </c>
      <c r="AD548" s="3" t="s">
        <v>6673</v>
      </c>
      <c r="AE548" s="3" t="s">
        <v>6673</v>
      </c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</row>
    <row r="549" spans="1:54" ht="15.75" customHeight="1" x14ac:dyDescent="0.25">
      <c r="A549" t="s">
        <v>2705</v>
      </c>
      <c r="B549" s="17">
        <v>43567</v>
      </c>
      <c r="C549" s="17">
        <v>35817</v>
      </c>
      <c r="D549" s="21">
        <v>27</v>
      </c>
      <c r="E549" s="12" t="str">
        <f t="shared" si="56"/>
        <v>[20-30[ ans</v>
      </c>
      <c r="F549" s="3" t="s">
        <v>39</v>
      </c>
      <c r="G549" s="3" t="s">
        <v>40</v>
      </c>
      <c r="H549" s="4"/>
      <c r="I549" s="3">
        <v>69</v>
      </c>
      <c r="J549" s="3" t="s">
        <v>41</v>
      </c>
      <c r="K549" s="3" t="s">
        <v>134</v>
      </c>
      <c r="L549" s="3" t="s">
        <v>6049</v>
      </c>
      <c r="M549" s="3" t="s">
        <v>428</v>
      </c>
      <c r="N549" s="3" t="s">
        <v>39</v>
      </c>
      <c r="O549" s="3"/>
      <c r="P549" s="3" t="e">
        <v>#N/A</v>
      </c>
      <c r="Q549" s="3" t="s">
        <v>5731</v>
      </c>
      <c r="R549" s="3" t="e">
        <v>#N/A</v>
      </c>
      <c r="S549" s="3" t="e">
        <v>#N/A</v>
      </c>
      <c r="T549" s="3" t="s">
        <v>45</v>
      </c>
      <c r="U549" s="3" t="s">
        <v>58</v>
      </c>
      <c r="V549" s="3" t="s">
        <v>6055</v>
      </c>
      <c r="W549" s="3" t="s">
        <v>62</v>
      </c>
      <c r="X549" s="19"/>
      <c r="Y549" s="19"/>
      <c r="Z549" s="19"/>
      <c r="AA549" s="37"/>
      <c r="AB549" s="3" t="s">
        <v>47</v>
      </c>
      <c r="AC549" s="3">
        <v>0</v>
      </c>
      <c r="AD549" s="3" t="s">
        <v>6673</v>
      </c>
      <c r="AE549" s="3" t="s">
        <v>6673</v>
      </c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</row>
    <row r="550" spans="1:54" ht="15.75" customHeight="1" x14ac:dyDescent="0.25">
      <c r="A550" t="s">
        <v>2707</v>
      </c>
      <c r="B550" s="17">
        <v>43567</v>
      </c>
      <c r="C550" s="17">
        <v>32883</v>
      </c>
      <c r="D550" s="21">
        <v>35</v>
      </c>
      <c r="E550" s="12" t="str">
        <f t="shared" si="56"/>
        <v>[30-40[ ans</v>
      </c>
      <c r="F550" s="3" t="s">
        <v>54</v>
      </c>
      <c r="G550" s="3" t="s">
        <v>40</v>
      </c>
      <c r="H550" s="4"/>
      <c r="I550" s="4"/>
      <c r="J550" s="3" t="s">
        <v>199</v>
      </c>
      <c r="K550" s="3" t="s">
        <v>126</v>
      </c>
      <c r="L550" s="3" t="s">
        <v>6047</v>
      </c>
      <c r="M550" s="3" t="s">
        <v>114</v>
      </c>
      <c r="N550" s="3" t="s">
        <v>6062</v>
      </c>
      <c r="O550" s="3" t="s">
        <v>168</v>
      </c>
      <c r="P550" s="3" t="s">
        <v>168</v>
      </c>
      <c r="Q550" s="3" t="s">
        <v>6031</v>
      </c>
      <c r="R550" s="3" t="s">
        <v>5588</v>
      </c>
      <c r="S550" s="3" t="s">
        <v>5589</v>
      </c>
      <c r="T550" s="3" t="s">
        <v>45</v>
      </c>
      <c r="U550" s="3" t="s">
        <v>39</v>
      </c>
      <c r="V550" s="3" t="s">
        <v>6053</v>
      </c>
      <c r="W550" s="3" t="s">
        <v>46</v>
      </c>
      <c r="X550" s="17">
        <v>42430</v>
      </c>
      <c r="Y550" s="3">
        <f t="shared" ref="Y550:Y551" si="60">IF((B550-X550&lt;=365)*(B550-X550&gt;0),0,(YEAR(B550)-YEAR(X550)))</f>
        <v>3</v>
      </c>
      <c r="Z550" s="3" t="str">
        <f>IF((B550-X550&lt;=365)*(B550-X550&gt;0),INT(12*(B550-X550)/365) &amp; " Mois",(YEAR(B550)-YEAR(X550)) &amp; " an (s)")</f>
        <v>3 an (s)</v>
      </c>
      <c r="AA550" s="37"/>
      <c r="AB550" s="3" t="s">
        <v>47</v>
      </c>
      <c r="AC550" s="3">
        <v>0</v>
      </c>
      <c r="AD550" s="3" t="s">
        <v>6673</v>
      </c>
      <c r="AE550" s="3" t="s">
        <v>6673</v>
      </c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</row>
    <row r="551" spans="1:54" ht="15.75" customHeight="1" x14ac:dyDescent="0.25">
      <c r="A551" t="s">
        <v>2710</v>
      </c>
      <c r="B551" s="17">
        <v>43567</v>
      </c>
      <c r="C551" s="17">
        <v>34867</v>
      </c>
      <c r="D551" s="21">
        <v>30</v>
      </c>
      <c r="E551" s="12" t="str">
        <f t="shared" si="56"/>
        <v>[30-40[ ans</v>
      </c>
      <c r="F551" s="3" t="s">
        <v>48</v>
      </c>
      <c r="G551" s="3" t="s">
        <v>40</v>
      </c>
      <c r="H551" s="4"/>
      <c r="I551" s="3">
        <v>101</v>
      </c>
      <c r="J551" s="3" t="s">
        <v>41</v>
      </c>
      <c r="K551" s="3" t="s">
        <v>79</v>
      </c>
      <c r="L551" s="3" t="s">
        <v>6048</v>
      </c>
      <c r="M551" s="3" t="s">
        <v>121</v>
      </c>
      <c r="N551" s="3" t="s">
        <v>6062</v>
      </c>
      <c r="O551" s="3" t="s">
        <v>122</v>
      </c>
      <c r="P551" s="3" t="s">
        <v>554</v>
      </c>
      <c r="Q551" s="3" t="s">
        <v>6032</v>
      </c>
      <c r="R551" s="3" t="s">
        <v>5576</v>
      </c>
      <c r="S551" s="3" t="s">
        <v>5577</v>
      </c>
      <c r="T551" s="3" t="s">
        <v>45</v>
      </c>
      <c r="U551" s="3" t="s">
        <v>53</v>
      </c>
      <c r="V551" s="3" t="s">
        <v>6054</v>
      </c>
      <c r="W551" s="3" t="s">
        <v>46</v>
      </c>
      <c r="X551" s="17">
        <v>43160</v>
      </c>
      <c r="Y551" s="3">
        <f t="shared" si="60"/>
        <v>1</v>
      </c>
      <c r="Z551" s="3" t="str">
        <f>IF((B551-X551&lt;=365)*(B551-X551&gt;0),INT(12*(B551-X551)/365) &amp; " Mois",(YEAR(B551)-YEAR(X551)) &amp; " an (s)")</f>
        <v>1 an (s)</v>
      </c>
      <c r="AA551" s="37"/>
      <c r="AB551" s="3" t="s">
        <v>47</v>
      </c>
      <c r="AC551" s="3">
        <v>0</v>
      </c>
      <c r="AD551" s="3" t="s">
        <v>6673</v>
      </c>
      <c r="AE551" s="3" t="s">
        <v>6673</v>
      </c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</row>
    <row r="552" spans="1:54" ht="15.75" customHeight="1" x14ac:dyDescent="0.25">
      <c r="A552" t="s">
        <v>2713</v>
      </c>
      <c r="B552" s="17">
        <v>43567</v>
      </c>
      <c r="C552" s="17">
        <v>35522</v>
      </c>
      <c r="D552" s="21">
        <v>28</v>
      </c>
      <c r="E552" s="12" t="str">
        <f t="shared" si="56"/>
        <v>[20-30[ ans</v>
      </c>
      <c r="F552" s="3" t="s">
        <v>48</v>
      </c>
      <c r="G552" s="3" t="s">
        <v>40</v>
      </c>
      <c r="H552" s="4"/>
      <c r="I552" s="3">
        <v>58</v>
      </c>
      <c r="J552" s="3" t="s">
        <v>41</v>
      </c>
      <c r="K552" s="3" t="s">
        <v>79</v>
      </c>
      <c r="L552" s="3" t="s">
        <v>6048</v>
      </c>
      <c r="M552" s="3" t="s">
        <v>121</v>
      </c>
      <c r="N552" s="3" t="s">
        <v>6062</v>
      </c>
      <c r="O552" s="3" t="s">
        <v>122</v>
      </c>
      <c r="P552" s="3" t="s">
        <v>554</v>
      </c>
      <c r="Q552" s="3" t="s">
        <v>6032</v>
      </c>
      <c r="R552" s="3" t="s">
        <v>5576</v>
      </c>
      <c r="S552" s="3" t="s">
        <v>5577</v>
      </c>
      <c r="T552" s="3" t="s">
        <v>45</v>
      </c>
      <c r="U552" s="3" t="s">
        <v>58</v>
      </c>
      <c r="V552" s="3" t="s">
        <v>6055</v>
      </c>
      <c r="W552" s="3" t="s">
        <v>62</v>
      </c>
      <c r="X552" s="19"/>
      <c r="Y552" s="19"/>
      <c r="Z552" s="19"/>
      <c r="AA552" s="37"/>
      <c r="AB552" s="3" t="s">
        <v>47</v>
      </c>
      <c r="AC552" s="3">
        <v>0</v>
      </c>
      <c r="AD552" s="3" t="s">
        <v>6673</v>
      </c>
      <c r="AE552" s="3" t="s">
        <v>6673</v>
      </c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</row>
    <row r="553" spans="1:54" ht="15.75" customHeight="1" x14ac:dyDescent="0.25">
      <c r="A553" t="s">
        <v>2715</v>
      </c>
      <c r="B553" s="17">
        <v>43570</v>
      </c>
      <c r="C553" s="17">
        <v>35493</v>
      </c>
      <c r="D553" s="21">
        <v>28</v>
      </c>
      <c r="E553" s="12" t="str">
        <f t="shared" si="56"/>
        <v>[20-30[ ans</v>
      </c>
      <c r="F553" s="3" t="s">
        <v>39</v>
      </c>
      <c r="G553" s="3" t="s">
        <v>40</v>
      </c>
      <c r="H553" s="4"/>
      <c r="I553" s="4"/>
      <c r="J553" s="3" t="s">
        <v>41</v>
      </c>
      <c r="K553" s="3" t="s">
        <v>286</v>
      </c>
      <c r="L553" s="3" t="s">
        <v>286</v>
      </c>
      <c r="M553" s="3" t="s">
        <v>43</v>
      </c>
      <c r="N553" s="3" t="s">
        <v>6062</v>
      </c>
      <c r="O553" s="3" t="s">
        <v>246</v>
      </c>
      <c r="P553" s="3" t="s">
        <v>246</v>
      </c>
      <c r="Q553" s="3" t="s">
        <v>6035</v>
      </c>
      <c r="R553" s="3" t="s">
        <v>6040</v>
      </c>
      <c r="S553" s="3" t="s">
        <v>6041</v>
      </c>
      <c r="T553" s="3" t="s">
        <v>45</v>
      </c>
      <c r="U553" s="3" t="s">
        <v>53</v>
      </c>
      <c r="V553" s="3" t="s">
        <v>6054</v>
      </c>
      <c r="W553" s="3" t="s">
        <v>62</v>
      </c>
      <c r="X553" s="19"/>
      <c r="Y553" s="19"/>
      <c r="Z553" s="19"/>
      <c r="AA553" s="37"/>
      <c r="AB553" s="3" t="s">
        <v>47</v>
      </c>
      <c r="AC553" s="3">
        <v>0</v>
      </c>
      <c r="AD553" s="3" t="s">
        <v>6673</v>
      </c>
      <c r="AE553" s="3" t="s">
        <v>6673</v>
      </c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</row>
    <row r="554" spans="1:54" ht="15.75" customHeight="1" x14ac:dyDescent="0.25">
      <c r="A554" t="s">
        <v>2717</v>
      </c>
      <c r="B554" s="17">
        <v>43571</v>
      </c>
      <c r="C554" s="17">
        <v>27454</v>
      </c>
      <c r="D554" s="21">
        <v>50</v>
      </c>
      <c r="E554" s="12" t="str">
        <f t="shared" si="56"/>
        <v>[50-60 [ ans</v>
      </c>
      <c r="F554" s="3" t="s">
        <v>54</v>
      </c>
      <c r="G554" s="3" t="s">
        <v>40</v>
      </c>
      <c r="H554" s="4"/>
      <c r="I554" s="4"/>
      <c r="J554" s="3" t="s">
        <v>49</v>
      </c>
      <c r="K554" s="3" t="s">
        <v>531</v>
      </c>
      <c r="L554" s="3" t="s">
        <v>6043</v>
      </c>
      <c r="M554" s="3" t="s">
        <v>114</v>
      </c>
      <c r="N554" s="3" t="s">
        <v>6062</v>
      </c>
      <c r="O554" s="3" t="s">
        <v>115</v>
      </c>
      <c r="P554" s="3" t="s">
        <v>115</v>
      </c>
      <c r="Q554" s="3" t="s">
        <v>6031</v>
      </c>
      <c r="R554" s="3" t="s">
        <v>5604</v>
      </c>
      <c r="S554" s="3" t="s">
        <v>5605</v>
      </c>
      <c r="T554" s="3" t="s">
        <v>45</v>
      </c>
      <c r="U554" s="3" t="s">
        <v>58</v>
      </c>
      <c r="V554" s="3" t="s">
        <v>6055</v>
      </c>
      <c r="W554" s="3" t="s">
        <v>62</v>
      </c>
      <c r="X554" s="19"/>
      <c r="Y554" s="19"/>
      <c r="Z554" s="19"/>
      <c r="AA554" s="37"/>
      <c r="AB554" s="3" t="s">
        <v>47</v>
      </c>
      <c r="AC554" s="3">
        <v>0</v>
      </c>
      <c r="AD554" s="3" t="s">
        <v>6673</v>
      </c>
      <c r="AE554" s="3" t="s">
        <v>6673</v>
      </c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</row>
    <row r="555" spans="1:54" ht="15.75" customHeight="1" x14ac:dyDescent="0.25">
      <c r="A555" t="s">
        <v>2719</v>
      </c>
      <c r="B555" s="17">
        <v>43571</v>
      </c>
      <c r="C555" s="17">
        <v>22816</v>
      </c>
      <c r="D555" s="21">
        <v>63</v>
      </c>
      <c r="E555" s="12" t="str">
        <f t="shared" si="56"/>
        <v>&gt; 60 ans</v>
      </c>
      <c r="F555" s="3" t="s">
        <v>54</v>
      </c>
      <c r="G555" s="3" t="s">
        <v>40</v>
      </c>
      <c r="H555" s="4"/>
      <c r="I555" s="4"/>
      <c r="J555" s="3" t="s">
        <v>41</v>
      </c>
      <c r="K555" s="3" t="s">
        <v>56</v>
      </c>
      <c r="L555" s="3" t="s">
        <v>6045</v>
      </c>
      <c r="M555" s="3" t="s">
        <v>121</v>
      </c>
      <c r="N555" s="3" t="s">
        <v>6062</v>
      </c>
      <c r="O555" s="3" t="s">
        <v>122</v>
      </c>
      <c r="P555" s="3" t="s">
        <v>554</v>
      </c>
      <c r="Q555" s="3" t="s">
        <v>6032</v>
      </c>
      <c r="R555" s="3" t="s">
        <v>5576</v>
      </c>
      <c r="S555" s="3" t="s">
        <v>5577</v>
      </c>
      <c r="T555" s="3" t="s">
        <v>45</v>
      </c>
      <c r="U555" s="3" t="s">
        <v>58</v>
      </c>
      <c r="V555" s="3" t="s">
        <v>6055</v>
      </c>
      <c r="W555" s="3" t="s">
        <v>62</v>
      </c>
      <c r="X555" s="19"/>
      <c r="Y555" s="19"/>
      <c r="Z555" s="19"/>
      <c r="AA555" s="37"/>
      <c r="AB555" s="3" t="s">
        <v>47</v>
      </c>
      <c r="AC555" s="3">
        <v>0</v>
      </c>
      <c r="AD555" s="3" t="s">
        <v>6673</v>
      </c>
      <c r="AE555" s="3" t="s">
        <v>6673</v>
      </c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</row>
    <row r="556" spans="1:54" ht="15.75" customHeight="1" x14ac:dyDescent="0.25">
      <c r="A556" t="s">
        <v>2721</v>
      </c>
      <c r="B556" s="17">
        <v>43571</v>
      </c>
      <c r="C556" s="17">
        <v>34799</v>
      </c>
      <c r="D556" s="21">
        <v>30</v>
      </c>
      <c r="E556" s="12" t="str">
        <f t="shared" si="56"/>
        <v>[30-40[ ans</v>
      </c>
      <c r="F556" s="3" t="s">
        <v>48</v>
      </c>
      <c r="G556" s="3" t="s">
        <v>55</v>
      </c>
      <c r="H556" s="4"/>
      <c r="I556" s="4"/>
      <c r="J556" s="3" t="s">
        <v>41</v>
      </c>
      <c r="K556" s="3" t="s">
        <v>79</v>
      </c>
      <c r="L556" s="3" t="s">
        <v>6048</v>
      </c>
      <c r="M556" s="3" t="s">
        <v>60</v>
      </c>
      <c r="N556" s="3" t="s">
        <v>6062</v>
      </c>
      <c r="O556" s="3" t="s">
        <v>194</v>
      </c>
      <c r="P556" s="3" t="s">
        <v>194</v>
      </c>
      <c r="Q556" s="3" t="s">
        <v>6035</v>
      </c>
      <c r="R556" s="3" t="s">
        <v>5608</v>
      </c>
      <c r="S556" s="3" t="s">
        <v>5609</v>
      </c>
      <c r="T556" s="3" t="s">
        <v>45</v>
      </c>
      <c r="U556" s="3" t="s">
        <v>84</v>
      </c>
      <c r="V556" s="3" t="s">
        <v>6057</v>
      </c>
      <c r="W556" s="3" t="s">
        <v>62</v>
      </c>
      <c r="X556" s="19"/>
      <c r="Y556" s="19"/>
      <c r="Z556" s="19"/>
      <c r="AA556" s="37"/>
      <c r="AB556" s="3" t="s">
        <v>47</v>
      </c>
      <c r="AC556" s="3">
        <v>0</v>
      </c>
      <c r="AD556" s="3" t="s">
        <v>6673</v>
      </c>
      <c r="AE556" s="3" t="s">
        <v>6673</v>
      </c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</row>
    <row r="557" spans="1:54" ht="15.75" customHeight="1" x14ac:dyDescent="0.25">
      <c r="A557" t="s">
        <v>2723</v>
      </c>
      <c r="B557" s="17">
        <v>43571</v>
      </c>
      <c r="C557" s="17">
        <v>34583</v>
      </c>
      <c r="D557" s="21">
        <v>31</v>
      </c>
      <c r="E557" s="12" t="str">
        <f t="shared" si="56"/>
        <v>[30-40[ ans</v>
      </c>
      <c r="F557" s="3" t="s">
        <v>48</v>
      </c>
      <c r="G557" s="3" t="s">
        <v>55</v>
      </c>
      <c r="H557" s="4"/>
      <c r="I557" s="3">
        <v>69</v>
      </c>
      <c r="J557" s="3" t="s">
        <v>41</v>
      </c>
      <c r="K557" s="3" t="s">
        <v>79</v>
      </c>
      <c r="L557" s="3" t="s">
        <v>6048</v>
      </c>
      <c r="M557" s="3" t="s">
        <v>60</v>
      </c>
      <c r="N557" s="3" t="s">
        <v>6062</v>
      </c>
      <c r="O557" s="3" t="s">
        <v>195</v>
      </c>
      <c r="P557" s="3" t="s">
        <v>195</v>
      </c>
      <c r="Q557" s="3" t="s">
        <v>6035</v>
      </c>
      <c r="R557" s="3" t="s">
        <v>5610</v>
      </c>
      <c r="S557" s="3" t="s">
        <v>5611</v>
      </c>
      <c r="T557" s="3" t="s">
        <v>45</v>
      </c>
      <c r="U557" s="3" t="s">
        <v>84</v>
      </c>
      <c r="V557" s="3" t="s">
        <v>6057</v>
      </c>
      <c r="W557" s="3" t="s">
        <v>62</v>
      </c>
      <c r="X557" s="19"/>
      <c r="Y557" s="19"/>
      <c r="Z557" s="19"/>
      <c r="AA557" s="37"/>
      <c r="AB557" s="3" t="s">
        <v>47</v>
      </c>
      <c r="AC557" s="3">
        <v>0</v>
      </c>
      <c r="AD557" s="3" t="s">
        <v>6673</v>
      </c>
      <c r="AE557" s="3" t="s">
        <v>6673</v>
      </c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</row>
    <row r="558" spans="1:54" ht="15.75" customHeight="1" x14ac:dyDescent="0.25">
      <c r="A558" t="s">
        <v>2725</v>
      </c>
      <c r="B558" s="17">
        <v>43571</v>
      </c>
      <c r="C558" s="17">
        <v>35225</v>
      </c>
      <c r="D558" s="21">
        <v>29</v>
      </c>
      <c r="E558" s="12" t="str">
        <f t="shared" si="56"/>
        <v>[20-30[ ans</v>
      </c>
      <c r="F558" s="3" t="s">
        <v>48</v>
      </c>
      <c r="G558" s="3" t="s">
        <v>40</v>
      </c>
      <c r="H558" s="4"/>
      <c r="I558" s="4"/>
      <c r="J558" s="3" t="s">
        <v>41</v>
      </c>
      <c r="K558" s="3" t="s">
        <v>79</v>
      </c>
      <c r="L558" s="3" t="s">
        <v>6048</v>
      </c>
      <c r="M558" s="3" t="s">
        <v>43</v>
      </c>
      <c r="N558" s="3" t="s">
        <v>6062</v>
      </c>
      <c r="O558" s="3" t="s">
        <v>246</v>
      </c>
      <c r="P558" s="3" t="s">
        <v>246</v>
      </c>
      <c r="Q558" s="3" t="s">
        <v>6035</v>
      </c>
      <c r="R558" s="3" t="s">
        <v>6040</v>
      </c>
      <c r="S558" s="3" t="s">
        <v>6041</v>
      </c>
      <c r="T558" s="3" t="s">
        <v>45</v>
      </c>
      <c r="U558" s="3" t="s">
        <v>84</v>
      </c>
      <c r="V558" s="3" t="s">
        <v>6057</v>
      </c>
      <c r="W558" s="3" t="s">
        <v>62</v>
      </c>
      <c r="X558" s="19"/>
      <c r="Y558" s="19"/>
      <c r="Z558" s="19"/>
      <c r="AA558" s="37"/>
      <c r="AB558" s="3" t="s">
        <v>47</v>
      </c>
      <c r="AC558" s="3">
        <v>0</v>
      </c>
      <c r="AD558" s="3" t="s">
        <v>6673</v>
      </c>
      <c r="AE558" s="3" t="s">
        <v>6673</v>
      </c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</row>
    <row r="559" spans="1:54" ht="15.75" customHeight="1" x14ac:dyDescent="0.25">
      <c r="A559" t="s">
        <v>2728</v>
      </c>
      <c r="B559" s="17">
        <v>43571</v>
      </c>
      <c r="C559" s="17">
        <v>25600</v>
      </c>
      <c r="D559" s="21">
        <v>55</v>
      </c>
      <c r="E559" s="12" t="str">
        <f t="shared" si="56"/>
        <v>[50-60 [ ans</v>
      </c>
      <c r="F559" s="3" t="s">
        <v>39</v>
      </c>
      <c r="G559" s="3" t="s">
        <v>40</v>
      </c>
      <c r="H559" s="4"/>
      <c r="I559" s="4"/>
      <c r="J559" s="3" t="s">
        <v>41</v>
      </c>
      <c r="K559" s="3" t="s">
        <v>532</v>
      </c>
      <c r="L559" s="3" t="s">
        <v>6043</v>
      </c>
      <c r="M559" s="3" t="s">
        <v>43</v>
      </c>
      <c r="N559" s="3" t="s">
        <v>6062</v>
      </c>
      <c r="O559" s="3" t="s">
        <v>104</v>
      </c>
      <c r="P559" s="3" t="s">
        <v>104</v>
      </c>
      <c r="Q559" s="3" t="s">
        <v>6033</v>
      </c>
      <c r="R559" s="3" t="s">
        <v>6036</v>
      </c>
      <c r="S559" s="3" t="s">
        <v>6037</v>
      </c>
      <c r="T559" s="3" t="s">
        <v>45</v>
      </c>
      <c r="U559" s="3" t="s">
        <v>53</v>
      </c>
      <c r="V559" s="3" t="s">
        <v>6054</v>
      </c>
      <c r="W559" s="3" t="s">
        <v>46</v>
      </c>
      <c r="X559" s="17">
        <v>42795</v>
      </c>
      <c r="Y559" s="3">
        <f>IF((B559-X559&lt;=365)*(B559-X559&gt;0),0,(YEAR(B559)-YEAR(X559)))</f>
        <v>2</v>
      </c>
      <c r="Z559" s="3" t="str">
        <f>IF((B559-X559&lt;=365)*(B559-X559&gt;0),INT(12*(B559-X559)/365) &amp; " Mois",(YEAR(B559)-YEAR(X559)) &amp; " an (s)")</f>
        <v>2 an (s)</v>
      </c>
      <c r="AA559" s="37"/>
      <c r="AB559" s="3" t="s">
        <v>47</v>
      </c>
      <c r="AC559" s="3">
        <v>0</v>
      </c>
      <c r="AD559" s="3" t="s">
        <v>6673</v>
      </c>
      <c r="AE559" s="3" t="s">
        <v>6673</v>
      </c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</row>
    <row r="560" spans="1:54" ht="15.75" customHeight="1" x14ac:dyDescent="0.25">
      <c r="A560" t="s">
        <v>2731</v>
      </c>
      <c r="B560" s="17">
        <v>43571</v>
      </c>
      <c r="C560" s="17">
        <v>33062</v>
      </c>
      <c r="D560" s="21">
        <v>35</v>
      </c>
      <c r="E560" s="12" t="str">
        <f t="shared" si="56"/>
        <v>[30-40[ ans</v>
      </c>
      <c r="F560" s="3" t="s">
        <v>54</v>
      </c>
      <c r="G560" s="3" t="s">
        <v>40</v>
      </c>
      <c r="H560" s="4"/>
      <c r="I560" s="3">
        <v>80</v>
      </c>
      <c r="J560" s="3" t="s">
        <v>41</v>
      </c>
      <c r="K560" s="3" t="s">
        <v>533</v>
      </c>
      <c r="L560" s="3" t="s">
        <v>6043</v>
      </c>
      <c r="M560" s="3" t="s">
        <v>43</v>
      </c>
      <c r="N560" s="3" t="s">
        <v>6062</v>
      </c>
      <c r="O560" s="3" t="s">
        <v>287</v>
      </c>
      <c r="P560" s="3" t="s">
        <v>287</v>
      </c>
      <c r="Q560" s="3" t="s">
        <v>6033</v>
      </c>
      <c r="R560" s="3" t="s">
        <v>5848</v>
      </c>
      <c r="S560" s="3" t="s">
        <v>5849</v>
      </c>
      <c r="T560" s="3" t="s">
        <v>45</v>
      </c>
      <c r="U560" s="3" t="s">
        <v>229</v>
      </c>
      <c r="V560" s="3" t="s">
        <v>6053</v>
      </c>
      <c r="W560" s="3" t="s">
        <v>62</v>
      </c>
      <c r="X560" s="19"/>
      <c r="Y560" s="19"/>
      <c r="Z560" s="19"/>
      <c r="AA560" s="37"/>
      <c r="AB560" s="3" t="s">
        <v>47</v>
      </c>
      <c r="AC560" s="3">
        <v>0</v>
      </c>
      <c r="AD560" s="3" t="s">
        <v>6673</v>
      </c>
      <c r="AE560" s="3" t="s">
        <v>6673</v>
      </c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</row>
    <row r="561" spans="1:54" ht="15.75" customHeight="1" x14ac:dyDescent="0.25">
      <c r="A561" t="s">
        <v>2733</v>
      </c>
      <c r="B561" s="17">
        <v>43571</v>
      </c>
      <c r="C561" s="17">
        <v>30730</v>
      </c>
      <c r="D561" s="21">
        <v>41</v>
      </c>
      <c r="E561" s="12" t="str">
        <f t="shared" si="56"/>
        <v>[40-50 [ ans</v>
      </c>
      <c r="F561" s="3" t="s">
        <v>39</v>
      </c>
      <c r="G561" s="3" t="s">
        <v>55</v>
      </c>
      <c r="H561" s="4"/>
      <c r="I561" s="3">
        <v>103</v>
      </c>
      <c r="J561" s="3" t="s">
        <v>41</v>
      </c>
      <c r="K561" s="3" t="s">
        <v>250</v>
      </c>
      <c r="L561" s="3" t="s">
        <v>6048</v>
      </c>
      <c r="M561" s="3" t="s">
        <v>43</v>
      </c>
      <c r="N561" s="3" t="s">
        <v>6062</v>
      </c>
      <c r="O561" s="3" t="s">
        <v>473</v>
      </c>
      <c r="P561" s="3" t="s">
        <v>5645</v>
      </c>
      <c r="Q561" s="3" t="s">
        <v>6033</v>
      </c>
      <c r="R561" s="3" t="s">
        <v>5838</v>
      </c>
      <c r="S561" s="3" t="s">
        <v>5839</v>
      </c>
      <c r="T561" s="3" t="s">
        <v>45</v>
      </c>
      <c r="U561" s="3" t="s">
        <v>84</v>
      </c>
      <c r="V561" s="3" t="s">
        <v>6057</v>
      </c>
      <c r="W561" s="3" t="s">
        <v>46</v>
      </c>
      <c r="X561" s="17">
        <v>43525</v>
      </c>
      <c r="Y561" s="3">
        <f>IF((B561-X561&lt;=365)*(B561-X561&gt;0),0,(YEAR(B561)-YEAR(X561)))</f>
        <v>0</v>
      </c>
      <c r="Z561" s="3" t="str">
        <f>IF((B561-X561&lt;=365)*(B561-X561&gt;0),INT(12*(B561-X561)/365) &amp; " Mois",(YEAR(B561)-YEAR(X561)) &amp; " an (s)")</f>
        <v>1 Mois</v>
      </c>
      <c r="AA561" s="37"/>
      <c r="AB561" s="3" t="s">
        <v>47</v>
      </c>
      <c r="AC561" s="3">
        <v>0</v>
      </c>
      <c r="AD561" s="3" t="s">
        <v>6673</v>
      </c>
      <c r="AE561" s="3" t="s">
        <v>6673</v>
      </c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</row>
    <row r="562" spans="1:54" ht="15.75" customHeight="1" x14ac:dyDescent="0.25">
      <c r="A562" t="s">
        <v>2736</v>
      </c>
      <c r="B562" s="17">
        <v>43572</v>
      </c>
      <c r="C562" s="17">
        <v>34449</v>
      </c>
      <c r="D562" s="21">
        <v>31</v>
      </c>
      <c r="E562" s="12" t="str">
        <f t="shared" si="56"/>
        <v>[30-40[ ans</v>
      </c>
      <c r="F562" s="3" t="s">
        <v>54</v>
      </c>
      <c r="G562" s="3" t="s">
        <v>40</v>
      </c>
      <c r="H562" s="4"/>
      <c r="I562" s="4"/>
      <c r="J562" s="3" t="s">
        <v>41</v>
      </c>
      <c r="K562" s="3" t="s">
        <v>286</v>
      </c>
      <c r="L562" s="3" t="s">
        <v>286</v>
      </c>
      <c r="M562" s="3" t="s">
        <v>43</v>
      </c>
      <c r="N562" s="3" t="s">
        <v>6062</v>
      </c>
      <c r="O562" s="3" t="s">
        <v>246</v>
      </c>
      <c r="P562" s="3" t="s">
        <v>246</v>
      </c>
      <c r="Q562" s="3" t="s">
        <v>6035</v>
      </c>
      <c r="R562" s="3" t="s">
        <v>6040</v>
      </c>
      <c r="S562" s="3" t="s">
        <v>6041</v>
      </c>
      <c r="T562" s="3" t="s">
        <v>45</v>
      </c>
      <c r="U562" s="3" t="s">
        <v>527</v>
      </c>
      <c r="V562" s="3" t="s">
        <v>6055</v>
      </c>
      <c r="W562" s="3" t="s">
        <v>62</v>
      </c>
      <c r="X562" s="19"/>
      <c r="Y562" s="19"/>
      <c r="Z562" s="19"/>
      <c r="AA562" s="37"/>
      <c r="AB562" s="3" t="s">
        <v>47</v>
      </c>
      <c r="AC562" s="3">
        <v>0</v>
      </c>
      <c r="AD562" s="3" t="s">
        <v>6673</v>
      </c>
      <c r="AE562" s="3" t="s">
        <v>6673</v>
      </c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</row>
    <row r="563" spans="1:54" ht="15.75" customHeight="1" x14ac:dyDescent="0.25">
      <c r="A563" t="s">
        <v>2738</v>
      </c>
      <c r="B563" s="17">
        <v>43573</v>
      </c>
      <c r="C563" s="17">
        <v>29623</v>
      </c>
      <c r="D563" s="21">
        <v>44</v>
      </c>
      <c r="E563" s="12" t="str">
        <f t="shared" si="56"/>
        <v>[40-50 [ ans</v>
      </c>
      <c r="F563" s="3" t="s">
        <v>39</v>
      </c>
      <c r="G563" s="3" t="s">
        <v>40</v>
      </c>
      <c r="H563" s="4"/>
      <c r="I563" s="4"/>
      <c r="J563" s="3" t="s">
        <v>49</v>
      </c>
      <c r="K563" s="3" t="s">
        <v>108</v>
      </c>
      <c r="L563" s="3" t="s">
        <v>6045</v>
      </c>
      <c r="M563" s="3" t="s">
        <v>51</v>
      </c>
      <c r="N563" s="3" t="s">
        <v>6062</v>
      </c>
      <c r="O563" s="3" t="s">
        <v>534</v>
      </c>
      <c r="P563" s="3" t="s">
        <v>6786</v>
      </c>
      <c r="Q563" s="3" t="s">
        <v>6787</v>
      </c>
      <c r="R563" s="3"/>
      <c r="S563" s="3"/>
      <c r="T563" s="3" t="s">
        <v>45</v>
      </c>
      <c r="U563" s="3" t="s">
        <v>39</v>
      </c>
      <c r="V563" s="3" t="s">
        <v>6053</v>
      </c>
      <c r="W563" s="3" t="s">
        <v>46</v>
      </c>
      <c r="X563" s="17">
        <v>43160</v>
      </c>
      <c r="Y563" s="3">
        <f>IF((B563-X563&lt;=365)*(B563-X563&gt;0),0,(YEAR(B563)-YEAR(X563)))</f>
        <v>1</v>
      </c>
      <c r="Z563" s="3" t="str">
        <f>IF((B563-X563&lt;=365)*(B563-X563&gt;0),INT(12*(B563-X563)/365) &amp; " Mois",(YEAR(B563)-YEAR(X563)) &amp; " an (s)")</f>
        <v>1 an (s)</v>
      </c>
      <c r="AA563" s="37"/>
      <c r="AB563" s="3" t="s">
        <v>47</v>
      </c>
      <c r="AC563" s="3">
        <v>0</v>
      </c>
      <c r="AD563" s="3" t="s">
        <v>6673</v>
      </c>
      <c r="AE563" s="3" t="s">
        <v>6673</v>
      </c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</row>
    <row r="564" spans="1:54" ht="15.75" customHeight="1" x14ac:dyDescent="0.25">
      <c r="A564" t="s">
        <v>2741</v>
      </c>
      <c r="B564" s="17">
        <v>43573</v>
      </c>
      <c r="C564" s="17">
        <v>27808</v>
      </c>
      <c r="D564" s="21">
        <v>49</v>
      </c>
      <c r="E564" s="12" t="str">
        <f t="shared" si="56"/>
        <v>[40-50 [ ans</v>
      </c>
      <c r="F564" s="3" t="s">
        <v>39</v>
      </c>
      <c r="G564" s="3" t="s">
        <v>40</v>
      </c>
      <c r="H564" s="4"/>
      <c r="I564" s="4"/>
      <c r="J564" s="3" t="s">
        <v>49</v>
      </c>
      <c r="K564" s="3" t="s">
        <v>108</v>
      </c>
      <c r="L564" s="3" t="s">
        <v>6045</v>
      </c>
      <c r="M564" s="3" t="s">
        <v>51</v>
      </c>
      <c r="N564" s="3" t="s">
        <v>6062</v>
      </c>
      <c r="O564" s="3" t="s">
        <v>535</v>
      </c>
      <c r="P564" s="3" t="s">
        <v>6786</v>
      </c>
      <c r="Q564" s="3" t="s">
        <v>6787</v>
      </c>
      <c r="R564" s="3"/>
      <c r="S564" s="3"/>
      <c r="T564" s="3" t="s">
        <v>45</v>
      </c>
      <c r="U564" s="3" t="s">
        <v>39</v>
      </c>
      <c r="V564" s="3" t="s">
        <v>6053</v>
      </c>
      <c r="W564" s="3" t="s">
        <v>62</v>
      </c>
      <c r="X564" s="19"/>
      <c r="Y564" s="19"/>
      <c r="Z564" s="19"/>
      <c r="AA564" s="37"/>
      <c r="AB564" s="3" t="s">
        <v>47</v>
      </c>
      <c r="AC564" s="3">
        <v>0</v>
      </c>
      <c r="AD564" s="3" t="s">
        <v>6673</v>
      </c>
      <c r="AE564" s="3" t="s">
        <v>6673</v>
      </c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</row>
    <row r="565" spans="1:54" ht="15.75" customHeight="1" x14ac:dyDescent="0.25">
      <c r="A565" t="s">
        <v>2743</v>
      </c>
      <c r="B565" s="17">
        <v>43577</v>
      </c>
      <c r="C565" s="17">
        <v>34428</v>
      </c>
      <c r="D565" s="21">
        <v>31</v>
      </c>
      <c r="E565" s="12" t="str">
        <f t="shared" si="56"/>
        <v>[30-40[ ans</v>
      </c>
      <c r="F565" s="3" t="s">
        <v>54</v>
      </c>
      <c r="G565" s="3" t="s">
        <v>55</v>
      </c>
      <c r="H565" s="4"/>
      <c r="I565" s="3">
        <v>88</v>
      </c>
      <c r="J565" s="3" t="s">
        <v>49</v>
      </c>
      <c r="K565" s="3" t="s">
        <v>402</v>
      </c>
      <c r="L565" s="3" t="s">
        <v>6043</v>
      </c>
      <c r="M565" s="3" t="s">
        <v>43</v>
      </c>
      <c r="N565" s="3" t="s">
        <v>6062</v>
      </c>
      <c r="O565" s="3" t="s">
        <v>104</v>
      </c>
      <c r="P565" s="3" t="s">
        <v>104</v>
      </c>
      <c r="Q565" s="3" t="s">
        <v>6033</v>
      </c>
      <c r="R565" s="3" t="s">
        <v>6036</v>
      </c>
      <c r="S565" s="3" t="s">
        <v>6037</v>
      </c>
      <c r="T565" s="3" t="s">
        <v>45</v>
      </c>
      <c r="U565" s="3" t="s">
        <v>58</v>
      </c>
      <c r="V565" s="3" t="s">
        <v>6055</v>
      </c>
      <c r="W565" s="3" t="s">
        <v>62</v>
      </c>
      <c r="X565" s="19"/>
      <c r="Y565" s="19"/>
      <c r="Z565" s="19"/>
      <c r="AA565" s="37"/>
      <c r="AB565" s="3" t="s">
        <v>47</v>
      </c>
      <c r="AC565" s="3">
        <v>0</v>
      </c>
      <c r="AD565" s="3" t="s">
        <v>6673</v>
      </c>
      <c r="AE565" s="3" t="s">
        <v>6673</v>
      </c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</row>
    <row r="566" spans="1:54" ht="15.75" customHeight="1" x14ac:dyDescent="0.25">
      <c r="A566" t="s">
        <v>2746</v>
      </c>
      <c r="B566" s="17">
        <v>43577</v>
      </c>
      <c r="C566" s="17">
        <v>34922</v>
      </c>
      <c r="D566" s="21">
        <v>30</v>
      </c>
      <c r="E566" s="12" t="str">
        <f t="shared" si="56"/>
        <v>[30-40[ ans</v>
      </c>
      <c r="F566" s="3" t="s">
        <v>48</v>
      </c>
      <c r="G566" s="3" t="s">
        <v>40</v>
      </c>
      <c r="H566" s="4"/>
      <c r="I566" s="4"/>
      <c r="J566" s="3" t="s">
        <v>41</v>
      </c>
      <c r="K566" s="3" t="s">
        <v>79</v>
      </c>
      <c r="L566" s="3" t="s">
        <v>6048</v>
      </c>
      <c r="M566" s="3" t="s">
        <v>43</v>
      </c>
      <c r="N566" s="3" t="s">
        <v>6062</v>
      </c>
      <c r="O566" s="3" t="s">
        <v>104</v>
      </c>
      <c r="P566" s="3" t="s">
        <v>104</v>
      </c>
      <c r="Q566" s="3" t="s">
        <v>6033</v>
      </c>
      <c r="R566" s="3" t="s">
        <v>6036</v>
      </c>
      <c r="S566" s="3" t="s">
        <v>6037</v>
      </c>
      <c r="T566" s="3" t="s">
        <v>45</v>
      </c>
      <c r="U566" s="3" t="s">
        <v>58</v>
      </c>
      <c r="V566" s="3" t="s">
        <v>6055</v>
      </c>
      <c r="W566" s="3" t="s">
        <v>62</v>
      </c>
      <c r="X566" s="19"/>
      <c r="Y566" s="19"/>
      <c r="Z566" s="19"/>
      <c r="AA566" s="37"/>
      <c r="AB566" s="3" t="s">
        <v>47</v>
      </c>
      <c r="AC566" s="3">
        <v>0</v>
      </c>
      <c r="AD566" s="3" t="s">
        <v>6673</v>
      </c>
      <c r="AE566" s="3" t="s">
        <v>6673</v>
      </c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</row>
    <row r="567" spans="1:54" ht="15.75" customHeight="1" x14ac:dyDescent="0.25">
      <c r="A567" t="s">
        <v>2748</v>
      </c>
      <c r="B567" s="17">
        <v>43577</v>
      </c>
      <c r="C567" s="17">
        <v>35296</v>
      </c>
      <c r="D567" s="21">
        <v>29</v>
      </c>
      <c r="E567" s="12" t="str">
        <f t="shared" si="56"/>
        <v>[20-30[ ans</v>
      </c>
      <c r="F567" s="3" t="s">
        <v>48</v>
      </c>
      <c r="G567" s="3" t="s">
        <v>40</v>
      </c>
      <c r="H567" s="4"/>
      <c r="I567" s="4"/>
      <c r="J567" s="3" t="s">
        <v>41</v>
      </c>
      <c r="K567" s="3" t="s">
        <v>79</v>
      </c>
      <c r="L567" s="3" t="s">
        <v>6048</v>
      </c>
      <c r="M567" s="3" t="s">
        <v>43</v>
      </c>
      <c r="N567" s="3" t="s">
        <v>6062</v>
      </c>
      <c r="O567" s="3" t="s">
        <v>104</v>
      </c>
      <c r="P567" s="3" t="s">
        <v>104</v>
      </c>
      <c r="Q567" s="3" t="s">
        <v>6033</v>
      </c>
      <c r="R567" s="3" t="s">
        <v>6036</v>
      </c>
      <c r="S567" s="3" t="s">
        <v>6037</v>
      </c>
      <c r="T567" s="3" t="s">
        <v>45</v>
      </c>
      <c r="U567" s="3" t="s">
        <v>58</v>
      </c>
      <c r="V567" s="3" t="s">
        <v>6055</v>
      </c>
      <c r="W567" s="3" t="s">
        <v>62</v>
      </c>
      <c r="X567" s="19"/>
      <c r="Y567" s="19"/>
      <c r="Z567" s="19"/>
      <c r="AA567" s="37"/>
      <c r="AB567" s="3" t="s">
        <v>47</v>
      </c>
      <c r="AC567" s="3">
        <v>0</v>
      </c>
      <c r="AD567" s="3" t="s">
        <v>6673</v>
      </c>
      <c r="AE567" s="3" t="s">
        <v>6673</v>
      </c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</row>
    <row r="568" spans="1:54" ht="15.75" customHeight="1" x14ac:dyDescent="0.25">
      <c r="A568" t="s">
        <v>2750</v>
      </c>
      <c r="B568" s="17">
        <v>43577</v>
      </c>
      <c r="C568" s="17">
        <v>30809</v>
      </c>
      <c r="D568" s="21">
        <v>41</v>
      </c>
      <c r="E568" s="12" t="str">
        <f t="shared" si="56"/>
        <v>[40-50 [ ans</v>
      </c>
      <c r="F568" s="3" t="s">
        <v>39</v>
      </c>
      <c r="G568" s="3" t="s">
        <v>40</v>
      </c>
      <c r="H568" s="4"/>
      <c r="I568" s="4"/>
      <c r="J568" s="3" t="s">
        <v>41</v>
      </c>
      <c r="K568" s="3" t="s">
        <v>134</v>
      </c>
      <c r="L568" s="3" t="s">
        <v>6049</v>
      </c>
      <c r="M568" s="3" t="s">
        <v>428</v>
      </c>
      <c r="N568" s="3" t="s">
        <v>39</v>
      </c>
      <c r="O568" s="3"/>
      <c r="P568" s="3" t="e">
        <v>#N/A</v>
      </c>
      <c r="Q568" s="3" t="s">
        <v>5731</v>
      </c>
      <c r="R568" s="3" t="e">
        <v>#N/A</v>
      </c>
      <c r="S568" s="3" t="e">
        <v>#N/A</v>
      </c>
      <c r="T568" s="3" t="s">
        <v>45</v>
      </c>
      <c r="U568" s="3" t="s">
        <v>39</v>
      </c>
      <c r="V568" s="3" t="s">
        <v>6053</v>
      </c>
      <c r="W568" s="3" t="s">
        <v>62</v>
      </c>
      <c r="X568" s="19"/>
      <c r="Y568" s="19"/>
      <c r="Z568" s="19"/>
      <c r="AA568" s="37"/>
      <c r="AB568" s="3" t="s">
        <v>47</v>
      </c>
      <c r="AC568" s="3">
        <v>0</v>
      </c>
      <c r="AD568" s="3" t="s">
        <v>6673</v>
      </c>
      <c r="AE568" s="3" t="s">
        <v>6673</v>
      </c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</row>
    <row r="569" spans="1:54" ht="15.75" customHeight="1" x14ac:dyDescent="0.25">
      <c r="A569" t="s">
        <v>2752</v>
      </c>
      <c r="B569" s="17">
        <v>43577</v>
      </c>
      <c r="C569" s="17">
        <v>34160</v>
      </c>
      <c r="D569" s="21">
        <v>32</v>
      </c>
      <c r="E569" s="12" t="str">
        <f t="shared" si="56"/>
        <v>[30-40[ ans</v>
      </c>
      <c r="F569" s="3" t="s">
        <v>39</v>
      </c>
      <c r="G569" s="3" t="s">
        <v>40</v>
      </c>
      <c r="H569" s="4"/>
      <c r="I569" s="4"/>
      <c r="J569" s="3" t="s">
        <v>41</v>
      </c>
      <c r="K569" s="3" t="s">
        <v>134</v>
      </c>
      <c r="L569" s="3" t="s">
        <v>6049</v>
      </c>
      <c r="M569" s="3" t="s">
        <v>428</v>
      </c>
      <c r="N569" s="3" t="s">
        <v>39</v>
      </c>
      <c r="O569" s="3"/>
      <c r="P569" s="3" t="e">
        <v>#N/A</v>
      </c>
      <c r="Q569" s="3" t="s">
        <v>5731</v>
      </c>
      <c r="R569" s="3" t="e">
        <v>#N/A</v>
      </c>
      <c r="S569" s="3" t="e">
        <v>#N/A</v>
      </c>
      <c r="T569" s="3" t="s">
        <v>45</v>
      </c>
      <c r="U569" s="3" t="s">
        <v>39</v>
      </c>
      <c r="V569" s="3" t="s">
        <v>6053</v>
      </c>
      <c r="W569" s="3" t="s">
        <v>62</v>
      </c>
      <c r="X569" s="19"/>
      <c r="Y569" s="19"/>
      <c r="Z569" s="19"/>
      <c r="AA569" s="37"/>
      <c r="AB569" s="3" t="s">
        <v>47</v>
      </c>
      <c r="AC569" s="3">
        <v>0</v>
      </c>
      <c r="AD569" s="3" t="s">
        <v>6673</v>
      </c>
      <c r="AE569" s="3" t="s">
        <v>6673</v>
      </c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</row>
    <row r="570" spans="1:54" ht="15.75" customHeight="1" x14ac:dyDescent="0.25">
      <c r="A570" t="s">
        <v>2754</v>
      </c>
      <c r="B570" s="17">
        <v>43577</v>
      </c>
      <c r="C570" s="17">
        <v>33313</v>
      </c>
      <c r="D570" s="21">
        <v>34</v>
      </c>
      <c r="E570" s="12" t="str">
        <f t="shared" si="56"/>
        <v>[30-40[ ans</v>
      </c>
      <c r="F570" s="3" t="s">
        <v>54</v>
      </c>
      <c r="G570" s="3" t="s">
        <v>40</v>
      </c>
      <c r="H570" s="4"/>
      <c r="I570" s="4"/>
      <c r="J570" s="3" t="s">
        <v>41</v>
      </c>
      <c r="K570" s="3" t="s">
        <v>536</v>
      </c>
      <c r="L570" s="3" t="s">
        <v>6043</v>
      </c>
      <c r="M570" s="3" t="s">
        <v>51</v>
      </c>
      <c r="N570" s="3" t="s">
        <v>6062</v>
      </c>
      <c r="O570" s="3" t="s">
        <v>428</v>
      </c>
      <c r="P570" s="3" t="s">
        <v>6786</v>
      </c>
      <c r="Q570" s="3" t="s">
        <v>6787</v>
      </c>
      <c r="R570" s="3"/>
      <c r="S570" s="3"/>
      <c r="T570" s="3" t="s">
        <v>45</v>
      </c>
      <c r="U570" s="3" t="s">
        <v>39</v>
      </c>
      <c r="V570" s="3" t="s">
        <v>6053</v>
      </c>
      <c r="W570" s="3" t="s">
        <v>62</v>
      </c>
      <c r="X570" s="19"/>
      <c r="Y570" s="19"/>
      <c r="Z570" s="19"/>
      <c r="AA570" s="37"/>
      <c r="AB570" s="3" t="s">
        <v>47</v>
      </c>
      <c r="AC570" s="3">
        <v>0</v>
      </c>
      <c r="AD570" s="3" t="s">
        <v>6673</v>
      </c>
      <c r="AE570" s="3" t="s">
        <v>6673</v>
      </c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</row>
    <row r="571" spans="1:54" ht="15.75" customHeight="1" x14ac:dyDescent="0.25">
      <c r="A571" t="s">
        <v>2756</v>
      </c>
      <c r="B571" s="17">
        <v>43577</v>
      </c>
      <c r="C571" s="17">
        <v>30438</v>
      </c>
      <c r="D571" s="21">
        <v>42</v>
      </c>
      <c r="E571" s="12" t="str">
        <f t="shared" si="56"/>
        <v>[40-50 [ ans</v>
      </c>
      <c r="F571" s="3" t="s">
        <v>54</v>
      </c>
      <c r="G571" s="3" t="s">
        <v>40</v>
      </c>
      <c r="H571" s="4"/>
      <c r="I571" s="4"/>
      <c r="J571" s="3" t="s">
        <v>41</v>
      </c>
      <c r="K571" s="3" t="s">
        <v>71</v>
      </c>
      <c r="L571" s="3" t="s">
        <v>6047</v>
      </c>
      <c r="M571" s="3" t="s">
        <v>157</v>
      </c>
      <c r="N571" s="3" t="s">
        <v>6062</v>
      </c>
      <c r="O571" s="3" t="s">
        <v>169</v>
      </c>
      <c r="P571" s="3" t="s">
        <v>169</v>
      </c>
      <c r="Q571" s="3" t="s">
        <v>6034</v>
      </c>
      <c r="R571" s="3" t="s">
        <v>5624</v>
      </c>
      <c r="S571" s="3" t="s">
        <v>5625</v>
      </c>
      <c r="T571" s="3" t="s">
        <v>45</v>
      </c>
      <c r="U571" s="3" t="s">
        <v>84</v>
      </c>
      <c r="V571" s="3" t="s">
        <v>6057</v>
      </c>
      <c r="W571" s="3" t="s">
        <v>62</v>
      </c>
      <c r="X571" s="19"/>
      <c r="Y571" s="19"/>
      <c r="Z571" s="19"/>
      <c r="AA571" s="37"/>
      <c r="AB571" s="3" t="s">
        <v>47</v>
      </c>
      <c r="AC571" s="3">
        <v>0</v>
      </c>
      <c r="AD571" s="3" t="s">
        <v>6673</v>
      </c>
      <c r="AE571" s="3" t="s">
        <v>6673</v>
      </c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</row>
    <row r="572" spans="1:54" ht="15.75" customHeight="1" x14ac:dyDescent="0.25">
      <c r="A572" t="s">
        <v>2758</v>
      </c>
      <c r="B572" s="17">
        <v>43577</v>
      </c>
      <c r="C572" s="17">
        <v>31324</v>
      </c>
      <c r="D572" s="21">
        <v>40</v>
      </c>
      <c r="E572" s="12" t="str">
        <f t="shared" si="56"/>
        <v>[40-50 [ ans</v>
      </c>
      <c r="F572" s="3" t="s">
        <v>54</v>
      </c>
      <c r="G572" s="3" t="s">
        <v>40</v>
      </c>
      <c r="H572" s="4"/>
      <c r="I572" s="4"/>
      <c r="J572" s="3" t="s">
        <v>41</v>
      </c>
      <c r="K572" s="3" t="s">
        <v>537</v>
      </c>
      <c r="L572" s="3" t="s">
        <v>6045</v>
      </c>
      <c r="M572" s="3" t="s">
        <v>43</v>
      </c>
      <c r="N572" s="3" t="s">
        <v>6062</v>
      </c>
      <c r="O572" s="3" t="s">
        <v>90</v>
      </c>
      <c r="P572" s="3" t="s">
        <v>90</v>
      </c>
      <c r="Q572" s="3" t="s">
        <v>6033</v>
      </c>
      <c r="R572" s="3" t="s">
        <v>5632</v>
      </c>
      <c r="S572" s="3" t="s">
        <v>5633</v>
      </c>
      <c r="T572" s="3" t="s">
        <v>45</v>
      </c>
      <c r="U572" s="3" t="s">
        <v>39</v>
      </c>
      <c r="V572" s="3" t="s">
        <v>6053</v>
      </c>
      <c r="W572" s="3" t="s">
        <v>62</v>
      </c>
      <c r="X572" s="19"/>
      <c r="Y572" s="19"/>
      <c r="Z572" s="19"/>
      <c r="AA572" s="37"/>
      <c r="AB572" s="3" t="s">
        <v>47</v>
      </c>
      <c r="AC572" s="3">
        <v>0</v>
      </c>
      <c r="AD572" s="3" t="s">
        <v>6673</v>
      </c>
      <c r="AE572" s="3" t="s">
        <v>6673</v>
      </c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</row>
    <row r="573" spans="1:54" ht="15.75" customHeight="1" x14ac:dyDescent="0.25">
      <c r="A573" t="s">
        <v>2760</v>
      </c>
      <c r="B573" s="17">
        <v>43577</v>
      </c>
      <c r="C573" s="17">
        <v>32974</v>
      </c>
      <c r="D573" s="21">
        <v>35</v>
      </c>
      <c r="E573" s="12" t="str">
        <f t="shared" si="56"/>
        <v>[30-40[ ans</v>
      </c>
      <c r="F573" s="3" t="s">
        <v>39</v>
      </c>
      <c r="G573" s="3" t="s">
        <v>40</v>
      </c>
      <c r="H573" s="4"/>
      <c r="I573" s="4"/>
      <c r="J573" s="3" t="s">
        <v>41</v>
      </c>
      <c r="K573" s="3" t="s">
        <v>538</v>
      </c>
      <c r="L573" s="3" t="s">
        <v>6045</v>
      </c>
      <c r="M573" s="3" t="s">
        <v>43</v>
      </c>
      <c r="N573" s="3" t="s">
        <v>6062</v>
      </c>
      <c r="O573" s="3" t="s">
        <v>104</v>
      </c>
      <c r="P573" s="3" t="s">
        <v>104</v>
      </c>
      <c r="Q573" s="3" t="s">
        <v>6033</v>
      </c>
      <c r="R573" s="3" t="s">
        <v>6036</v>
      </c>
      <c r="S573" s="3" t="s">
        <v>6037</v>
      </c>
      <c r="T573" s="3" t="s">
        <v>45</v>
      </c>
      <c r="U573" s="3" t="s">
        <v>58</v>
      </c>
      <c r="V573" s="3" t="s">
        <v>6055</v>
      </c>
      <c r="W573" s="3" t="s">
        <v>46</v>
      </c>
      <c r="X573" s="17">
        <v>43160</v>
      </c>
      <c r="Y573" s="3">
        <f t="shared" ref="Y573:Y576" si="61">IF((B573-X573&lt;=365)*(B573-X573&gt;0),0,(YEAR(B573)-YEAR(X573)))</f>
        <v>1</v>
      </c>
      <c r="Z573" s="3" t="str">
        <f>IF((B573-X573&lt;=365)*(B573-X573&gt;0),INT(12*(B573-X573)/365) &amp; " Mois",(YEAR(B573)-YEAR(X573)) &amp; " an (s)")</f>
        <v>1 an (s)</v>
      </c>
      <c r="AA573" s="37"/>
      <c r="AB573" s="3" t="s">
        <v>47</v>
      </c>
      <c r="AC573" s="3">
        <v>0</v>
      </c>
      <c r="AD573" s="3" t="s">
        <v>6673</v>
      </c>
      <c r="AE573" s="3" t="s">
        <v>6673</v>
      </c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</row>
    <row r="574" spans="1:54" ht="15.75" customHeight="1" x14ac:dyDescent="0.25">
      <c r="A574" t="s">
        <v>2761</v>
      </c>
      <c r="B574" s="17">
        <v>43577</v>
      </c>
      <c r="C574" s="17">
        <v>37147</v>
      </c>
      <c r="D574" s="21">
        <v>24</v>
      </c>
      <c r="E574" s="12" t="str">
        <f t="shared" si="56"/>
        <v>[20-30[ ans</v>
      </c>
      <c r="F574" s="3" t="s">
        <v>92</v>
      </c>
      <c r="G574" s="3" t="s">
        <v>40</v>
      </c>
      <c r="H574" s="4"/>
      <c r="I574" s="3">
        <v>73</v>
      </c>
      <c r="J574" s="3" t="s">
        <v>41</v>
      </c>
      <c r="K574" s="3" t="s">
        <v>74</v>
      </c>
      <c r="L574" s="3" t="s">
        <v>6047</v>
      </c>
      <c r="M574" s="3" t="s">
        <v>60</v>
      </c>
      <c r="N574" s="3" t="s">
        <v>6062</v>
      </c>
      <c r="O574" s="3" t="s">
        <v>86</v>
      </c>
      <c r="P574" s="3" t="s">
        <v>5651</v>
      </c>
      <c r="Q574" s="3" t="s">
        <v>6033</v>
      </c>
      <c r="R574" s="3" t="s">
        <v>5824</v>
      </c>
      <c r="S574" s="3" t="s">
        <v>5825</v>
      </c>
      <c r="T574" s="3" t="s">
        <v>45</v>
      </c>
      <c r="U574" s="3" t="s">
        <v>39</v>
      </c>
      <c r="V574" s="3" t="s">
        <v>6053</v>
      </c>
      <c r="W574" s="3" t="s">
        <v>46</v>
      </c>
      <c r="X574" s="17">
        <v>43449</v>
      </c>
      <c r="Y574" s="3">
        <f t="shared" si="61"/>
        <v>0</v>
      </c>
      <c r="Z574" s="3" t="str">
        <f>IF((B574-X574&lt;=365)*(B574-X574&gt;0),INT(12*(B574-X574)/365) &amp; " Mois",(YEAR(B574)-YEAR(X574)) &amp; " an (s)")</f>
        <v>4 Mois</v>
      </c>
      <c r="AA574" s="37"/>
      <c r="AB574" s="3" t="s">
        <v>47</v>
      </c>
      <c r="AC574" s="3">
        <v>0</v>
      </c>
      <c r="AD574" s="3" t="s">
        <v>6673</v>
      </c>
      <c r="AE574" s="3" t="s">
        <v>6673</v>
      </c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</row>
    <row r="575" spans="1:54" ht="15.75" customHeight="1" x14ac:dyDescent="0.25">
      <c r="A575" t="s">
        <v>2763</v>
      </c>
      <c r="B575" s="17">
        <v>43577</v>
      </c>
      <c r="C575" s="17">
        <v>36888</v>
      </c>
      <c r="D575" s="21">
        <v>25</v>
      </c>
      <c r="E575" s="12" t="str">
        <f t="shared" si="56"/>
        <v>[20-30[ ans</v>
      </c>
      <c r="F575" s="3" t="s">
        <v>54</v>
      </c>
      <c r="G575" s="3" t="s">
        <v>40</v>
      </c>
      <c r="H575" s="4"/>
      <c r="I575" s="3">
        <v>71</v>
      </c>
      <c r="J575" s="3" t="s">
        <v>41</v>
      </c>
      <c r="K575" s="3" t="s">
        <v>286</v>
      </c>
      <c r="L575" s="3" t="s">
        <v>286</v>
      </c>
      <c r="M575" s="3" t="s">
        <v>60</v>
      </c>
      <c r="N575" s="3" t="s">
        <v>6062</v>
      </c>
      <c r="O575" s="3" t="s">
        <v>277</v>
      </c>
      <c r="P575" s="3" t="s">
        <v>274</v>
      </c>
      <c r="Q575" s="3" t="s">
        <v>6033</v>
      </c>
      <c r="R575" s="3" t="s">
        <v>5614</v>
      </c>
      <c r="S575" s="3" t="s">
        <v>5615</v>
      </c>
      <c r="T575" s="3" t="s">
        <v>45</v>
      </c>
      <c r="U575" s="3" t="s">
        <v>53</v>
      </c>
      <c r="V575" s="3" t="s">
        <v>6054</v>
      </c>
      <c r="W575" s="3" t="s">
        <v>46</v>
      </c>
      <c r="X575" s="17">
        <v>43407</v>
      </c>
      <c r="Y575" s="3">
        <f t="shared" si="61"/>
        <v>0</v>
      </c>
      <c r="Z575" s="3" t="str">
        <f>IF((B575-X575&lt;=365)*(B575-X575&gt;0),INT(12*(B575-X575)/365) &amp; " Mois",(YEAR(B575)-YEAR(X575)) &amp; " an (s)")</f>
        <v>5 Mois</v>
      </c>
      <c r="AA575" s="37"/>
      <c r="AB575" s="3" t="s">
        <v>47</v>
      </c>
      <c r="AC575" s="3">
        <v>0</v>
      </c>
      <c r="AD575" s="3" t="s">
        <v>6673</v>
      </c>
      <c r="AE575" s="3" t="s">
        <v>6673</v>
      </c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</row>
    <row r="576" spans="1:54" ht="15.75" customHeight="1" x14ac:dyDescent="0.25">
      <c r="A576" t="s">
        <v>2765</v>
      </c>
      <c r="B576" s="17">
        <v>43577</v>
      </c>
      <c r="C576" s="17">
        <v>35214</v>
      </c>
      <c r="D576" s="21">
        <v>29</v>
      </c>
      <c r="E576" s="12" t="str">
        <f t="shared" si="56"/>
        <v>[20-30[ ans</v>
      </c>
      <c r="F576" s="3" t="s">
        <v>54</v>
      </c>
      <c r="G576" s="3" t="s">
        <v>40</v>
      </c>
      <c r="H576" s="4"/>
      <c r="I576" s="4"/>
      <c r="J576" s="3" t="s">
        <v>41</v>
      </c>
      <c r="K576" s="3" t="s">
        <v>134</v>
      </c>
      <c r="L576" s="3" t="s">
        <v>6049</v>
      </c>
      <c r="M576" s="3" t="s">
        <v>43</v>
      </c>
      <c r="N576" s="3" t="s">
        <v>6062</v>
      </c>
      <c r="O576" s="3" t="s">
        <v>104</v>
      </c>
      <c r="P576" s="3" t="s">
        <v>104</v>
      </c>
      <c r="Q576" s="3" t="s">
        <v>6033</v>
      </c>
      <c r="R576" s="3" t="s">
        <v>6036</v>
      </c>
      <c r="S576" s="3" t="s">
        <v>6037</v>
      </c>
      <c r="T576" s="3" t="s">
        <v>45</v>
      </c>
      <c r="U576" s="3" t="s">
        <v>58</v>
      </c>
      <c r="V576" s="3" t="s">
        <v>6055</v>
      </c>
      <c r="W576" s="3" t="s">
        <v>46</v>
      </c>
      <c r="X576" s="17">
        <v>42795</v>
      </c>
      <c r="Y576" s="3">
        <f t="shared" si="61"/>
        <v>2</v>
      </c>
      <c r="Z576" s="3" t="str">
        <f>IF((B576-X576&lt;=365)*(B576-X576&gt;0),INT(12*(B576-X576)/365) &amp; " Mois",(YEAR(B576)-YEAR(X576)) &amp; " an (s)")</f>
        <v>2 an (s)</v>
      </c>
      <c r="AA576" s="37"/>
      <c r="AB576" s="3" t="s">
        <v>47</v>
      </c>
      <c r="AC576" s="3">
        <v>0</v>
      </c>
      <c r="AD576" s="3" t="s">
        <v>6673</v>
      </c>
      <c r="AE576" s="3" t="s">
        <v>6673</v>
      </c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</row>
    <row r="577" spans="1:54" ht="15.75" customHeight="1" x14ac:dyDescent="0.25">
      <c r="A577" t="s">
        <v>2767</v>
      </c>
      <c r="B577" s="17">
        <v>43577</v>
      </c>
      <c r="C577" s="17">
        <v>36304</v>
      </c>
      <c r="D577" s="21">
        <v>26</v>
      </c>
      <c r="E577" s="12" t="str">
        <f t="shared" si="56"/>
        <v>[20-30[ ans</v>
      </c>
      <c r="F577" s="3" t="s">
        <v>48</v>
      </c>
      <c r="G577" s="3" t="s">
        <v>40</v>
      </c>
      <c r="H577" s="3">
        <v>168</v>
      </c>
      <c r="I577" s="3">
        <v>70</v>
      </c>
      <c r="J577" s="3" t="s">
        <v>41</v>
      </c>
      <c r="K577" s="3" t="s">
        <v>79</v>
      </c>
      <c r="L577" s="3" t="s">
        <v>6048</v>
      </c>
      <c r="M577" s="3" t="s">
        <v>60</v>
      </c>
      <c r="N577" s="3" t="s">
        <v>6062</v>
      </c>
      <c r="O577" s="3" t="s">
        <v>195</v>
      </c>
      <c r="P577" s="3" t="s">
        <v>195</v>
      </c>
      <c r="Q577" s="3" t="s">
        <v>6035</v>
      </c>
      <c r="R577" s="3" t="s">
        <v>5610</v>
      </c>
      <c r="S577" s="3" t="s">
        <v>5611</v>
      </c>
      <c r="T577" s="3" t="s">
        <v>45</v>
      </c>
      <c r="U577" s="3" t="s">
        <v>527</v>
      </c>
      <c r="V577" s="3" t="s">
        <v>6055</v>
      </c>
      <c r="W577" s="3" t="s">
        <v>62</v>
      </c>
      <c r="X577" s="19"/>
      <c r="Y577" s="19"/>
      <c r="Z577" s="19"/>
      <c r="AA577" s="37"/>
      <c r="AB577" s="3" t="s">
        <v>47</v>
      </c>
      <c r="AC577" s="3">
        <v>0</v>
      </c>
      <c r="AD577" s="3" t="s">
        <v>6673</v>
      </c>
      <c r="AE577" s="3" t="s">
        <v>6673</v>
      </c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</row>
    <row r="578" spans="1:54" ht="15.75" customHeight="1" x14ac:dyDescent="0.25">
      <c r="A578" t="s">
        <v>2769</v>
      </c>
      <c r="B578" s="17">
        <v>43577</v>
      </c>
      <c r="C578" s="17">
        <v>34843</v>
      </c>
      <c r="D578" s="21">
        <v>30</v>
      </c>
      <c r="E578" s="12" t="str">
        <f t="shared" si="56"/>
        <v>[30-40[ ans</v>
      </c>
      <c r="F578" s="3" t="s">
        <v>48</v>
      </c>
      <c r="G578" s="3" t="s">
        <v>55</v>
      </c>
      <c r="H578" s="4"/>
      <c r="I578" s="4"/>
      <c r="J578" s="3" t="s">
        <v>41</v>
      </c>
      <c r="K578" s="3" t="s">
        <v>250</v>
      </c>
      <c r="L578" s="3" t="s">
        <v>6048</v>
      </c>
      <c r="M578" s="3" t="s">
        <v>60</v>
      </c>
      <c r="N578" s="3" t="s">
        <v>6062</v>
      </c>
      <c r="O578" s="3" t="s">
        <v>195</v>
      </c>
      <c r="P578" s="3" t="s">
        <v>195</v>
      </c>
      <c r="Q578" s="3" t="s">
        <v>6035</v>
      </c>
      <c r="R578" s="3" t="s">
        <v>5610</v>
      </c>
      <c r="S578" s="3" t="s">
        <v>5611</v>
      </c>
      <c r="T578" s="3" t="s">
        <v>45</v>
      </c>
      <c r="U578" s="3" t="s">
        <v>53</v>
      </c>
      <c r="V578" s="3" t="s">
        <v>6054</v>
      </c>
      <c r="W578" s="3" t="s">
        <v>46</v>
      </c>
      <c r="X578" s="17">
        <v>42795</v>
      </c>
      <c r="Y578" s="3">
        <f t="shared" ref="Y578:Y580" si="62">IF((B578-X578&lt;=365)*(B578-X578&gt;0),0,(YEAR(B578)-YEAR(X578)))</f>
        <v>2</v>
      </c>
      <c r="Z578" s="3" t="str">
        <f>IF((B578-X578&lt;=365)*(B578-X578&gt;0),INT(12*(B578-X578)/365) &amp; " Mois",(YEAR(B578)-YEAR(X578)) &amp; " an (s)")</f>
        <v>2 an (s)</v>
      </c>
      <c r="AA578" s="37"/>
      <c r="AB578" s="3" t="s">
        <v>47</v>
      </c>
      <c r="AC578" s="3">
        <v>0</v>
      </c>
      <c r="AD578" s="3" t="s">
        <v>6673</v>
      </c>
      <c r="AE578" s="3" t="s">
        <v>6673</v>
      </c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</row>
    <row r="579" spans="1:54" ht="15.75" customHeight="1" x14ac:dyDescent="0.25">
      <c r="A579" t="s">
        <v>2772</v>
      </c>
      <c r="B579" s="17">
        <v>43577</v>
      </c>
      <c r="C579" s="17">
        <v>35227</v>
      </c>
      <c r="D579" s="21">
        <v>29</v>
      </c>
      <c r="E579" s="12" t="str">
        <f t="shared" ref="E579:E642" si="63">IF(D579&lt;20," &lt; 20 ans", IF(D579&lt;30,"[20-30[ ans",IF(D579&lt;40,"[30-40[ ans",IF(D579&lt;50,"[40-50 [ ans",IF(D579&lt;60, "[50-60 [ ans","&gt; 60 ans")))))</f>
        <v>[20-30[ ans</v>
      </c>
      <c r="F579" s="3" t="s">
        <v>48</v>
      </c>
      <c r="G579" s="3" t="s">
        <v>40</v>
      </c>
      <c r="H579" s="3">
        <v>175</v>
      </c>
      <c r="I579" s="3">
        <v>80</v>
      </c>
      <c r="J579" s="3" t="s">
        <v>41</v>
      </c>
      <c r="K579" s="3" t="s">
        <v>79</v>
      </c>
      <c r="L579" s="3" t="s">
        <v>6048</v>
      </c>
      <c r="M579" s="3" t="s">
        <v>60</v>
      </c>
      <c r="N579" s="3" t="s">
        <v>6062</v>
      </c>
      <c r="O579" s="3" t="s">
        <v>195</v>
      </c>
      <c r="P579" s="3" t="s">
        <v>195</v>
      </c>
      <c r="Q579" s="3" t="s">
        <v>6035</v>
      </c>
      <c r="R579" s="3" t="s">
        <v>5610</v>
      </c>
      <c r="S579" s="3" t="s">
        <v>5611</v>
      </c>
      <c r="T579" s="3" t="s">
        <v>45</v>
      </c>
      <c r="U579" s="3" t="s">
        <v>84</v>
      </c>
      <c r="V579" s="3" t="s">
        <v>6057</v>
      </c>
      <c r="W579" s="3" t="s">
        <v>46</v>
      </c>
      <c r="X579" s="17">
        <v>42430</v>
      </c>
      <c r="Y579" s="3">
        <f t="shared" si="62"/>
        <v>3</v>
      </c>
      <c r="Z579" s="3" t="str">
        <f>IF((B579-X579&lt;=365)*(B579-X579&gt;0),INT(12*(B579-X579)/365) &amp; " Mois",(YEAR(B579)-YEAR(X579)) &amp; " an (s)")</f>
        <v>3 an (s)</v>
      </c>
      <c r="AA579" s="37"/>
      <c r="AB579" s="3" t="s">
        <v>47</v>
      </c>
      <c r="AC579" s="3">
        <v>0</v>
      </c>
      <c r="AD579" s="3" t="s">
        <v>6673</v>
      </c>
      <c r="AE579" s="3" t="s">
        <v>6673</v>
      </c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</row>
    <row r="580" spans="1:54" ht="15.75" customHeight="1" x14ac:dyDescent="0.25">
      <c r="A580" t="s">
        <v>2774</v>
      </c>
      <c r="B580" s="17">
        <v>43577</v>
      </c>
      <c r="C580" s="17">
        <v>34981</v>
      </c>
      <c r="D580" s="21">
        <v>30</v>
      </c>
      <c r="E580" s="12" t="str">
        <f t="shared" si="63"/>
        <v>[30-40[ ans</v>
      </c>
      <c r="F580" s="3" t="s">
        <v>39</v>
      </c>
      <c r="G580" s="3" t="s">
        <v>40</v>
      </c>
      <c r="H580" s="3">
        <v>170</v>
      </c>
      <c r="I580" s="3">
        <v>72</v>
      </c>
      <c r="J580" s="3" t="s">
        <v>41</v>
      </c>
      <c r="K580" s="3" t="s">
        <v>134</v>
      </c>
      <c r="L580" s="3" t="s">
        <v>6049</v>
      </c>
      <c r="M580" s="3" t="s">
        <v>428</v>
      </c>
      <c r="N580" s="3" t="s">
        <v>39</v>
      </c>
      <c r="O580" s="3"/>
      <c r="P580" s="3" t="e">
        <v>#N/A</v>
      </c>
      <c r="Q580" s="3" t="s">
        <v>5731</v>
      </c>
      <c r="R580" s="3" t="e">
        <v>#N/A</v>
      </c>
      <c r="S580" s="3" t="e">
        <v>#N/A</v>
      </c>
      <c r="T580" s="3" t="s">
        <v>45</v>
      </c>
      <c r="U580" s="3" t="s">
        <v>58</v>
      </c>
      <c r="V580" s="3" t="s">
        <v>6055</v>
      </c>
      <c r="W580" s="3" t="s">
        <v>46</v>
      </c>
      <c r="X580" s="17">
        <v>42795</v>
      </c>
      <c r="Y580" s="3">
        <f t="shared" si="62"/>
        <v>2</v>
      </c>
      <c r="Z580" s="3" t="str">
        <f>IF((B580-X580&lt;=365)*(B580-X580&gt;0),INT(12*(B580-X580)/365) &amp; " Mois",(YEAR(B580)-YEAR(X580)) &amp; " an (s)")</f>
        <v>2 an (s)</v>
      </c>
      <c r="AA580" s="37"/>
      <c r="AB580" s="3" t="s">
        <v>47</v>
      </c>
      <c r="AC580" s="3">
        <v>0</v>
      </c>
      <c r="AD580" s="3" t="s">
        <v>6673</v>
      </c>
      <c r="AE580" s="3" t="s">
        <v>6673</v>
      </c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</row>
    <row r="581" spans="1:54" ht="15.75" customHeight="1" x14ac:dyDescent="0.25">
      <c r="A581" t="s">
        <v>2776</v>
      </c>
      <c r="B581" s="17">
        <v>43578</v>
      </c>
      <c r="C581" s="17">
        <v>31526</v>
      </c>
      <c r="D581" s="21">
        <v>39</v>
      </c>
      <c r="E581" s="12" t="str">
        <f t="shared" si="63"/>
        <v>[30-40[ ans</v>
      </c>
      <c r="F581" s="3" t="s">
        <v>39</v>
      </c>
      <c r="G581" s="3" t="s">
        <v>40</v>
      </c>
      <c r="H581" s="4"/>
      <c r="I581" s="4"/>
      <c r="J581" s="3" t="s">
        <v>41</v>
      </c>
      <c r="K581" s="3" t="s">
        <v>279</v>
      </c>
      <c r="L581" s="3" t="s">
        <v>6044</v>
      </c>
      <c r="M581" s="3" t="s">
        <v>43</v>
      </c>
      <c r="N581" s="3" t="s">
        <v>6062</v>
      </c>
      <c r="O581" s="3" t="s">
        <v>540</v>
      </c>
      <c r="P581" s="3" t="s">
        <v>540</v>
      </c>
      <c r="Q581" s="3" t="s">
        <v>6033</v>
      </c>
      <c r="R581" s="3" t="s">
        <v>5854</v>
      </c>
      <c r="S581" s="3" t="s">
        <v>5855</v>
      </c>
      <c r="T581" s="3" t="s">
        <v>45</v>
      </c>
      <c r="U581" s="3" t="s">
        <v>84</v>
      </c>
      <c r="V581" s="3" t="s">
        <v>6057</v>
      </c>
      <c r="W581" s="3" t="s">
        <v>62</v>
      </c>
      <c r="X581" s="19"/>
      <c r="Y581" s="19"/>
      <c r="Z581" s="19"/>
      <c r="AA581" s="37"/>
      <c r="AB581" s="3" t="s">
        <v>47</v>
      </c>
      <c r="AC581" s="3">
        <v>0</v>
      </c>
      <c r="AD581" s="3" t="s">
        <v>6673</v>
      </c>
      <c r="AE581" s="3" t="s">
        <v>6673</v>
      </c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</row>
    <row r="582" spans="1:54" ht="15.75" customHeight="1" x14ac:dyDescent="0.25">
      <c r="A582" t="s">
        <v>2778</v>
      </c>
      <c r="B582" s="17">
        <v>43578</v>
      </c>
      <c r="C582" s="17">
        <v>28828</v>
      </c>
      <c r="D582" s="21">
        <v>47</v>
      </c>
      <c r="E582" s="12" t="str">
        <f t="shared" si="63"/>
        <v>[40-50 [ ans</v>
      </c>
      <c r="F582" s="3" t="s">
        <v>48</v>
      </c>
      <c r="G582" s="3" t="s">
        <v>40</v>
      </c>
      <c r="H582" s="4"/>
      <c r="I582" s="4"/>
      <c r="J582" s="3" t="s">
        <v>41</v>
      </c>
      <c r="K582" s="3" t="s">
        <v>541</v>
      </c>
      <c r="L582" s="3" t="s">
        <v>6048</v>
      </c>
      <c r="M582" s="3" t="s">
        <v>43</v>
      </c>
      <c r="N582" s="3" t="s">
        <v>6062</v>
      </c>
      <c r="O582" s="3" t="s">
        <v>256</v>
      </c>
      <c r="P582" s="3" t="s">
        <v>110</v>
      </c>
      <c r="Q582" s="3" t="s">
        <v>6033</v>
      </c>
      <c r="R582" s="3" t="s">
        <v>5630</v>
      </c>
      <c r="S582" s="3" t="s">
        <v>5631</v>
      </c>
      <c r="T582" s="3" t="s">
        <v>45</v>
      </c>
      <c r="U582" s="3" t="s">
        <v>58</v>
      </c>
      <c r="V582" s="3" t="s">
        <v>6055</v>
      </c>
      <c r="W582" s="3" t="s">
        <v>46</v>
      </c>
      <c r="X582" s="17">
        <v>43160</v>
      </c>
      <c r="Y582" s="3">
        <f>IF((B582-X582&lt;=365)*(B582-X582&gt;0),0,(YEAR(B582)-YEAR(X582)))</f>
        <v>1</v>
      </c>
      <c r="Z582" s="3" t="str">
        <f>IF((B582-X582&lt;=365)*(B582-X582&gt;0),INT(12*(B582-X582)/365) &amp; " Mois",(YEAR(B582)-YEAR(X582)) &amp; " an (s)")</f>
        <v>1 an (s)</v>
      </c>
      <c r="AA582" s="37"/>
      <c r="AB582" s="3" t="s">
        <v>47</v>
      </c>
      <c r="AC582" s="3">
        <v>0</v>
      </c>
      <c r="AD582" s="3" t="s">
        <v>6673</v>
      </c>
      <c r="AE582" s="3" t="s">
        <v>6673</v>
      </c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</row>
    <row r="583" spans="1:54" ht="15.75" customHeight="1" x14ac:dyDescent="0.25">
      <c r="A583" t="s">
        <v>2780</v>
      </c>
      <c r="B583" s="17">
        <v>43578</v>
      </c>
      <c r="C583" s="17">
        <v>27023</v>
      </c>
      <c r="D583" s="21">
        <v>52</v>
      </c>
      <c r="E583" s="12" t="str">
        <f t="shared" si="63"/>
        <v>[50-60 [ ans</v>
      </c>
      <c r="F583" s="3" t="s">
        <v>54</v>
      </c>
      <c r="G583" s="3" t="s">
        <v>40</v>
      </c>
      <c r="H583" s="4"/>
      <c r="I583" s="4"/>
      <c r="J583" s="3" t="s">
        <v>49</v>
      </c>
      <c r="K583" s="3" t="s">
        <v>145</v>
      </c>
      <c r="L583" s="3" t="s">
        <v>6047</v>
      </c>
      <c r="M583" s="3" t="s">
        <v>43</v>
      </c>
      <c r="N583" s="3" t="s">
        <v>6062</v>
      </c>
      <c r="O583" s="3" t="s">
        <v>131</v>
      </c>
      <c r="P583" s="3" t="s">
        <v>319</v>
      </c>
      <c r="Q583" s="3" t="s">
        <v>6033</v>
      </c>
      <c r="R583" s="3" t="s">
        <v>5568</v>
      </c>
      <c r="S583" s="3" t="s">
        <v>5569</v>
      </c>
      <c r="T583" s="3" t="s">
        <v>45</v>
      </c>
      <c r="U583" s="3" t="s">
        <v>39</v>
      </c>
      <c r="V583" s="3" t="s">
        <v>6053</v>
      </c>
      <c r="W583" s="3" t="s">
        <v>62</v>
      </c>
      <c r="X583" s="19"/>
      <c r="Y583" s="19"/>
      <c r="Z583" s="19"/>
      <c r="AA583" s="37"/>
      <c r="AB583" s="3" t="s">
        <v>47</v>
      </c>
      <c r="AC583" s="3">
        <v>0</v>
      </c>
      <c r="AD583" s="3" t="s">
        <v>6673</v>
      </c>
      <c r="AE583" s="3" t="s">
        <v>6673</v>
      </c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</row>
    <row r="584" spans="1:54" ht="15.75" customHeight="1" x14ac:dyDescent="0.25">
      <c r="A584" t="s">
        <v>2782</v>
      </c>
      <c r="B584" s="17">
        <v>43578</v>
      </c>
      <c r="C584" s="17">
        <v>36798</v>
      </c>
      <c r="D584" s="21">
        <v>25</v>
      </c>
      <c r="E584" s="12" t="str">
        <f t="shared" si="63"/>
        <v>[20-30[ ans</v>
      </c>
      <c r="F584" s="3" t="s">
        <v>48</v>
      </c>
      <c r="G584" s="3" t="s">
        <v>40</v>
      </c>
      <c r="H584" s="4"/>
      <c r="I584" s="4"/>
      <c r="J584" s="3" t="s">
        <v>41</v>
      </c>
      <c r="K584" s="3" t="s">
        <v>79</v>
      </c>
      <c r="L584" s="3" t="s">
        <v>6048</v>
      </c>
      <c r="M584" s="3" t="s">
        <v>43</v>
      </c>
      <c r="N584" s="3" t="s">
        <v>6062</v>
      </c>
      <c r="O584" s="3" t="s">
        <v>271</v>
      </c>
      <c r="P584" s="3" t="s">
        <v>271</v>
      </c>
      <c r="Q584" s="3" t="s">
        <v>6033</v>
      </c>
      <c r="R584" s="3" t="s">
        <v>5596</v>
      </c>
      <c r="S584" s="3" t="s">
        <v>5597</v>
      </c>
      <c r="T584" s="3" t="s">
        <v>45</v>
      </c>
      <c r="U584" s="3" t="s">
        <v>39</v>
      </c>
      <c r="V584" s="3" t="s">
        <v>6053</v>
      </c>
      <c r="W584" s="3" t="s">
        <v>62</v>
      </c>
      <c r="X584" s="19"/>
      <c r="Y584" s="19"/>
      <c r="Z584" s="19"/>
      <c r="AA584" s="37"/>
      <c r="AB584" s="3" t="s">
        <v>47</v>
      </c>
      <c r="AC584" s="3">
        <v>0</v>
      </c>
      <c r="AD584" s="3" t="s">
        <v>6673</v>
      </c>
      <c r="AE584" s="3" t="s">
        <v>6673</v>
      </c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</row>
    <row r="585" spans="1:54" ht="15.75" customHeight="1" x14ac:dyDescent="0.25">
      <c r="A585" t="s">
        <v>2784</v>
      </c>
      <c r="B585" s="17">
        <v>43578</v>
      </c>
      <c r="C585" s="17">
        <v>35898</v>
      </c>
      <c r="D585" s="21">
        <v>27</v>
      </c>
      <c r="E585" s="12" t="str">
        <f t="shared" si="63"/>
        <v>[20-30[ ans</v>
      </c>
      <c r="F585" s="3" t="s">
        <v>48</v>
      </c>
      <c r="G585" s="3" t="s">
        <v>55</v>
      </c>
      <c r="H585" s="4"/>
      <c r="I585" s="4"/>
      <c r="J585" s="3" t="s">
        <v>41</v>
      </c>
      <c r="K585" s="3" t="s">
        <v>79</v>
      </c>
      <c r="L585" s="3" t="s">
        <v>6048</v>
      </c>
      <c r="M585" s="3" t="s">
        <v>60</v>
      </c>
      <c r="N585" s="3" t="s">
        <v>6062</v>
      </c>
      <c r="O585" s="3" t="s">
        <v>409</v>
      </c>
      <c r="P585" s="3" t="s">
        <v>409</v>
      </c>
      <c r="Q585" s="3" t="s">
        <v>6035</v>
      </c>
      <c r="R585" s="3" t="s">
        <v>5574</v>
      </c>
      <c r="S585" s="3" t="s">
        <v>5575</v>
      </c>
      <c r="T585" s="3" t="s">
        <v>45</v>
      </c>
      <c r="U585" s="3" t="s">
        <v>58</v>
      </c>
      <c r="V585" s="3" t="s">
        <v>6055</v>
      </c>
      <c r="W585" s="3" t="s">
        <v>62</v>
      </c>
      <c r="X585" s="19"/>
      <c r="Y585" s="19"/>
      <c r="Z585" s="19"/>
      <c r="AA585" s="37"/>
      <c r="AB585" s="3" t="s">
        <v>47</v>
      </c>
      <c r="AC585" s="3">
        <v>0</v>
      </c>
      <c r="AD585" s="3" t="s">
        <v>6673</v>
      </c>
      <c r="AE585" s="3" t="s">
        <v>6673</v>
      </c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</row>
    <row r="586" spans="1:54" ht="15.75" customHeight="1" x14ac:dyDescent="0.25">
      <c r="A586" t="s">
        <v>2787</v>
      </c>
      <c r="B586" s="17">
        <v>43578</v>
      </c>
      <c r="C586" s="17">
        <v>31544</v>
      </c>
      <c r="D586" s="21">
        <v>39</v>
      </c>
      <c r="E586" s="12" t="str">
        <f t="shared" si="63"/>
        <v>[30-40[ ans</v>
      </c>
      <c r="F586" s="3" t="s">
        <v>39</v>
      </c>
      <c r="G586" s="3" t="s">
        <v>40</v>
      </c>
      <c r="H586" s="4"/>
      <c r="I586" s="4"/>
      <c r="J586" s="3" t="s">
        <v>49</v>
      </c>
      <c r="K586" s="3" t="s">
        <v>71</v>
      </c>
      <c r="L586" s="3" t="s">
        <v>6047</v>
      </c>
      <c r="M586" s="3" t="s">
        <v>51</v>
      </c>
      <c r="N586" s="3" t="s">
        <v>6062</v>
      </c>
      <c r="O586" s="3" t="s">
        <v>428</v>
      </c>
      <c r="P586" s="3" t="s">
        <v>6786</v>
      </c>
      <c r="Q586" s="3" t="s">
        <v>6787</v>
      </c>
      <c r="R586" s="3"/>
      <c r="S586" s="3"/>
      <c r="T586" s="3" t="s">
        <v>45</v>
      </c>
      <c r="U586" s="3" t="s">
        <v>39</v>
      </c>
      <c r="V586" s="3" t="s">
        <v>6053</v>
      </c>
      <c r="W586" s="3" t="s">
        <v>62</v>
      </c>
      <c r="X586" s="19"/>
      <c r="Y586" s="19"/>
      <c r="Z586" s="19"/>
      <c r="AA586" s="37"/>
      <c r="AB586" s="3" t="s">
        <v>47</v>
      </c>
      <c r="AC586" s="3">
        <v>0</v>
      </c>
      <c r="AD586" s="3" t="s">
        <v>6673</v>
      </c>
      <c r="AE586" s="3" t="s">
        <v>6673</v>
      </c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</row>
    <row r="587" spans="1:54" ht="15.75" customHeight="1" x14ac:dyDescent="0.25">
      <c r="A587" t="s">
        <v>2790</v>
      </c>
      <c r="B587" s="17">
        <v>43578</v>
      </c>
      <c r="C587" s="17">
        <v>31680</v>
      </c>
      <c r="D587" s="21">
        <v>39</v>
      </c>
      <c r="E587" s="12" t="str">
        <f t="shared" si="63"/>
        <v>[30-40[ ans</v>
      </c>
      <c r="F587" s="3" t="s">
        <v>39</v>
      </c>
      <c r="G587" s="3" t="s">
        <v>40</v>
      </c>
      <c r="H587" s="3">
        <v>182</v>
      </c>
      <c r="I587" s="3">
        <v>98</v>
      </c>
      <c r="J587" s="3" t="s">
        <v>49</v>
      </c>
      <c r="K587" s="3" t="s">
        <v>276</v>
      </c>
      <c r="L587" s="3" t="s">
        <v>6044</v>
      </c>
      <c r="M587" s="3" t="s">
        <v>60</v>
      </c>
      <c r="N587" s="3" t="s">
        <v>6062</v>
      </c>
      <c r="O587" s="3" t="s">
        <v>83</v>
      </c>
      <c r="P587" s="3" t="s">
        <v>83</v>
      </c>
      <c r="Q587" s="3" t="s">
        <v>6035</v>
      </c>
      <c r="R587" s="3" t="s">
        <v>5598</v>
      </c>
      <c r="S587" s="3" t="s">
        <v>5599</v>
      </c>
      <c r="T587" s="3" t="s">
        <v>45</v>
      </c>
      <c r="U587" s="3" t="s">
        <v>39</v>
      </c>
      <c r="V587" s="3" t="s">
        <v>6053</v>
      </c>
      <c r="W587" s="3" t="s">
        <v>62</v>
      </c>
      <c r="X587" s="19"/>
      <c r="Y587" s="19"/>
      <c r="Z587" s="19"/>
      <c r="AA587" s="37"/>
      <c r="AB587" s="3" t="s">
        <v>47</v>
      </c>
      <c r="AC587" s="3">
        <v>0</v>
      </c>
      <c r="AD587" s="3" t="s">
        <v>6673</v>
      </c>
      <c r="AE587" s="3" t="s">
        <v>6673</v>
      </c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</row>
    <row r="588" spans="1:54" ht="15.75" customHeight="1" x14ac:dyDescent="0.25">
      <c r="A588" t="s">
        <v>2792</v>
      </c>
      <c r="B588" s="17">
        <v>43578</v>
      </c>
      <c r="C588" s="17">
        <v>31544</v>
      </c>
      <c r="D588" s="21">
        <v>39</v>
      </c>
      <c r="E588" s="12" t="str">
        <f t="shared" si="63"/>
        <v>[30-40[ ans</v>
      </c>
      <c r="F588" s="3" t="s">
        <v>54</v>
      </c>
      <c r="G588" s="3" t="s">
        <v>40</v>
      </c>
      <c r="H588" s="4"/>
      <c r="I588" s="4"/>
      <c r="J588" s="3" t="s">
        <v>49</v>
      </c>
      <c r="K588" s="3" t="s">
        <v>56</v>
      </c>
      <c r="L588" s="3" t="s">
        <v>6045</v>
      </c>
      <c r="M588" s="3" t="s">
        <v>60</v>
      </c>
      <c r="N588" s="3" t="s">
        <v>6062</v>
      </c>
      <c r="O588" s="3" t="s">
        <v>542</v>
      </c>
      <c r="P588" s="3" t="s">
        <v>5649</v>
      </c>
      <c r="Q588" s="3" t="s">
        <v>6033</v>
      </c>
      <c r="R588" s="3" t="s">
        <v>6023</v>
      </c>
      <c r="S588" s="3" t="s">
        <v>6024</v>
      </c>
      <c r="T588" s="3" t="s">
        <v>45</v>
      </c>
      <c r="U588" s="3" t="s">
        <v>58</v>
      </c>
      <c r="V588" s="3" t="s">
        <v>6055</v>
      </c>
      <c r="W588" s="3" t="s">
        <v>62</v>
      </c>
      <c r="X588" s="19"/>
      <c r="Y588" s="19"/>
      <c r="Z588" s="19"/>
      <c r="AA588" s="37"/>
      <c r="AB588" s="3" t="s">
        <v>47</v>
      </c>
      <c r="AC588" s="3">
        <v>0</v>
      </c>
      <c r="AD588" s="3" t="s">
        <v>6673</v>
      </c>
      <c r="AE588" s="3" t="s">
        <v>6673</v>
      </c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</row>
    <row r="589" spans="1:54" ht="15.75" customHeight="1" x14ac:dyDescent="0.25">
      <c r="A589" t="s">
        <v>2795</v>
      </c>
      <c r="B589" s="17">
        <v>43578</v>
      </c>
      <c r="C589" s="17">
        <v>31062</v>
      </c>
      <c r="D589" s="21">
        <v>40</v>
      </c>
      <c r="E589" s="12" t="str">
        <f t="shared" si="63"/>
        <v>[40-50 [ ans</v>
      </c>
      <c r="F589" s="3" t="s">
        <v>39</v>
      </c>
      <c r="G589" s="3" t="s">
        <v>40</v>
      </c>
      <c r="H589" s="3">
        <v>184</v>
      </c>
      <c r="I589" s="3">
        <v>86</v>
      </c>
      <c r="J589" s="3" t="s">
        <v>41</v>
      </c>
      <c r="K589" s="3" t="s">
        <v>543</v>
      </c>
      <c r="L589" s="3" t="s">
        <v>6045</v>
      </c>
      <c r="M589" s="3" t="s">
        <v>51</v>
      </c>
      <c r="N589" s="3" t="s">
        <v>6062</v>
      </c>
      <c r="O589" s="3" t="s">
        <v>428</v>
      </c>
      <c r="P589" s="3" t="s">
        <v>6786</v>
      </c>
      <c r="Q589" s="3" t="s">
        <v>6787</v>
      </c>
      <c r="R589" s="3"/>
      <c r="S589" s="3"/>
      <c r="T589" s="3" t="s">
        <v>45</v>
      </c>
      <c r="U589" s="3" t="s">
        <v>84</v>
      </c>
      <c r="V589" s="3" t="s">
        <v>6057</v>
      </c>
      <c r="W589" s="3" t="s">
        <v>62</v>
      </c>
      <c r="X589" s="19"/>
      <c r="Y589" s="19"/>
      <c r="Z589" s="19"/>
      <c r="AA589" s="37"/>
      <c r="AB589" s="3" t="s">
        <v>47</v>
      </c>
      <c r="AC589" s="3">
        <v>0</v>
      </c>
      <c r="AD589" s="3" t="s">
        <v>6673</v>
      </c>
      <c r="AE589" s="3" t="s">
        <v>6673</v>
      </c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</row>
    <row r="590" spans="1:54" ht="15.75" customHeight="1" x14ac:dyDescent="0.25">
      <c r="A590" t="s">
        <v>2797</v>
      </c>
      <c r="B590" s="17">
        <v>43578</v>
      </c>
      <c r="C590" s="17">
        <v>29599</v>
      </c>
      <c r="D590" s="21">
        <v>44</v>
      </c>
      <c r="E590" s="12" t="str">
        <f t="shared" si="63"/>
        <v>[40-50 [ ans</v>
      </c>
      <c r="F590" s="3" t="s">
        <v>39</v>
      </c>
      <c r="G590" s="3" t="s">
        <v>40</v>
      </c>
      <c r="H590" s="3">
        <v>176</v>
      </c>
      <c r="I590" s="3">
        <v>85</v>
      </c>
      <c r="J590" s="3" t="s">
        <v>49</v>
      </c>
      <c r="K590" s="3" t="s">
        <v>315</v>
      </c>
      <c r="L590" s="3" t="s">
        <v>6047</v>
      </c>
      <c r="M590" s="3" t="s">
        <v>428</v>
      </c>
      <c r="N590" s="3" t="s">
        <v>39</v>
      </c>
      <c r="O590" s="3"/>
      <c r="P590" s="3" t="e">
        <v>#N/A</v>
      </c>
      <c r="Q590" s="3" t="s">
        <v>5731</v>
      </c>
      <c r="R590" s="3" t="e">
        <v>#N/A</v>
      </c>
      <c r="S590" s="3" t="e">
        <v>#N/A</v>
      </c>
      <c r="T590" s="3" t="s">
        <v>45</v>
      </c>
      <c r="U590" s="3" t="s">
        <v>84</v>
      </c>
      <c r="V590" s="3" t="s">
        <v>6057</v>
      </c>
      <c r="W590" s="3" t="s">
        <v>62</v>
      </c>
      <c r="X590" s="19"/>
      <c r="Y590" s="19"/>
      <c r="Z590" s="19"/>
      <c r="AA590" s="37"/>
      <c r="AB590" s="3" t="s">
        <v>47</v>
      </c>
      <c r="AC590" s="3">
        <v>0</v>
      </c>
      <c r="AD590" s="3" t="s">
        <v>6673</v>
      </c>
      <c r="AE590" s="3" t="s">
        <v>6673</v>
      </c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</row>
    <row r="591" spans="1:54" ht="15.75" customHeight="1" x14ac:dyDescent="0.25">
      <c r="A591" t="s">
        <v>2799</v>
      </c>
      <c r="B591" s="17">
        <v>43578</v>
      </c>
      <c r="C591" s="17">
        <v>29346</v>
      </c>
      <c r="D591" s="21">
        <v>45</v>
      </c>
      <c r="E591" s="12" t="str">
        <f t="shared" si="63"/>
        <v>[40-50 [ ans</v>
      </c>
      <c r="F591" s="3" t="s">
        <v>92</v>
      </c>
      <c r="G591" s="3" t="s">
        <v>40</v>
      </c>
      <c r="H591" s="4"/>
      <c r="I591" s="4"/>
      <c r="J591" s="3" t="s">
        <v>49</v>
      </c>
      <c r="K591" s="3" t="s">
        <v>279</v>
      </c>
      <c r="L591" s="3" t="s">
        <v>6044</v>
      </c>
      <c r="M591" s="3" t="s">
        <v>60</v>
      </c>
      <c r="N591" s="3" t="s">
        <v>6062</v>
      </c>
      <c r="O591" s="3" t="s">
        <v>194</v>
      </c>
      <c r="P591" s="3" t="s">
        <v>194</v>
      </c>
      <c r="Q591" s="3" t="s">
        <v>6035</v>
      </c>
      <c r="R591" s="3" t="s">
        <v>5608</v>
      </c>
      <c r="S591" s="3" t="s">
        <v>5609</v>
      </c>
      <c r="T591" s="3" t="s">
        <v>45</v>
      </c>
      <c r="U591" s="3" t="s">
        <v>84</v>
      </c>
      <c r="V591" s="3" t="s">
        <v>6057</v>
      </c>
      <c r="W591" s="3" t="s">
        <v>62</v>
      </c>
      <c r="X591" s="19"/>
      <c r="Y591" s="19"/>
      <c r="Z591" s="19"/>
      <c r="AA591" s="37"/>
      <c r="AB591" s="3" t="s">
        <v>47</v>
      </c>
      <c r="AC591" s="3">
        <v>0</v>
      </c>
      <c r="AD591" s="3" t="s">
        <v>6673</v>
      </c>
      <c r="AE591" s="3" t="s">
        <v>6673</v>
      </c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</row>
    <row r="592" spans="1:54" ht="15.75" customHeight="1" x14ac:dyDescent="0.25">
      <c r="A592" t="s">
        <v>2801</v>
      </c>
      <c r="B592" s="17">
        <v>43578</v>
      </c>
      <c r="C592" s="17">
        <v>29527</v>
      </c>
      <c r="D592" s="21">
        <v>45</v>
      </c>
      <c r="E592" s="12" t="str">
        <f t="shared" si="63"/>
        <v>[40-50 [ ans</v>
      </c>
      <c r="F592" s="3" t="s">
        <v>54</v>
      </c>
      <c r="G592" s="3" t="s">
        <v>40</v>
      </c>
      <c r="H592" s="4"/>
      <c r="I592" s="4"/>
      <c r="J592" s="3" t="s">
        <v>41</v>
      </c>
      <c r="K592" s="3" t="s">
        <v>536</v>
      </c>
      <c r="L592" s="3" t="s">
        <v>6043</v>
      </c>
      <c r="M592" s="3" t="s">
        <v>60</v>
      </c>
      <c r="N592" s="3" t="s">
        <v>6062</v>
      </c>
      <c r="O592" s="3" t="s">
        <v>86</v>
      </c>
      <c r="P592" s="3" t="s">
        <v>5651</v>
      </c>
      <c r="Q592" s="3" t="s">
        <v>6033</v>
      </c>
      <c r="R592" s="3" t="s">
        <v>5824</v>
      </c>
      <c r="S592" s="3" t="s">
        <v>5825</v>
      </c>
      <c r="T592" s="3" t="s">
        <v>45</v>
      </c>
      <c r="U592" s="3" t="s">
        <v>84</v>
      </c>
      <c r="V592" s="3" t="s">
        <v>6057</v>
      </c>
      <c r="W592" s="3" t="s">
        <v>62</v>
      </c>
      <c r="X592" s="19"/>
      <c r="Y592" s="19"/>
      <c r="Z592" s="19"/>
      <c r="AA592" s="37"/>
      <c r="AB592" s="3" t="s">
        <v>47</v>
      </c>
      <c r="AC592" s="3">
        <v>0</v>
      </c>
      <c r="AD592" s="3" t="s">
        <v>6673</v>
      </c>
      <c r="AE592" s="3" t="s">
        <v>6673</v>
      </c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</row>
    <row r="593" spans="1:54" ht="15.75" customHeight="1" x14ac:dyDescent="0.25">
      <c r="A593" t="s">
        <v>2803</v>
      </c>
      <c r="B593" s="17">
        <v>43579</v>
      </c>
      <c r="C593" s="17">
        <v>26678</v>
      </c>
      <c r="D593" s="21">
        <v>52</v>
      </c>
      <c r="E593" s="12" t="str">
        <f t="shared" si="63"/>
        <v>[50-60 [ ans</v>
      </c>
      <c r="F593" s="3" t="s">
        <v>39</v>
      </c>
      <c r="G593" s="3" t="s">
        <v>40</v>
      </c>
      <c r="H593" s="4"/>
      <c r="I593" s="4"/>
      <c r="J593" s="3" t="s">
        <v>49</v>
      </c>
      <c r="K593" s="3" t="s">
        <v>323</v>
      </c>
      <c r="L593" s="3" t="s">
        <v>6045</v>
      </c>
      <c r="M593" s="3" t="s">
        <v>60</v>
      </c>
      <c r="N593" s="3" t="s">
        <v>6062</v>
      </c>
      <c r="O593" s="3" t="s">
        <v>544</v>
      </c>
      <c r="P593" s="3" t="s">
        <v>544</v>
      </c>
      <c r="Q593" s="3" t="s">
        <v>6787</v>
      </c>
      <c r="R593" s="3"/>
      <c r="S593" s="3"/>
      <c r="T593" s="3" t="s">
        <v>45</v>
      </c>
      <c r="U593" s="3" t="s">
        <v>39</v>
      </c>
      <c r="V593" s="3" t="s">
        <v>6053</v>
      </c>
      <c r="W593" s="3" t="s">
        <v>62</v>
      </c>
      <c r="X593" s="19"/>
      <c r="Y593" s="19"/>
      <c r="Z593" s="19"/>
      <c r="AA593" s="37"/>
      <c r="AB593" s="3" t="s">
        <v>47</v>
      </c>
      <c r="AC593" s="3">
        <v>0</v>
      </c>
      <c r="AD593" s="3" t="s">
        <v>6673</v>
      </c>
      <c r="AE593" s="3" t="s">
        <v>6673</v>
      </c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</row>
    <row r="594" spans="1:54" ht="15.75" customHeight="1" x14ac:dyDescent="0.25">
      <c r="A594" t="s">
        <v>2806</v>
      </c>
      <c r="B594" s="17">
        <v>43579</v>
      </c>
      <c r="C594" s="17">
        <v>31189</v>
      </c>
      <c r="D594" s="21">
        <v>40</v>
      </c>
      <c r="E594" s="12" t="str">
        <f t="shared" si="63"/>
        <v>[40-50 [ ans</v>
      </c>
      <c r="F594" s="3" t="s">
        <v>39</v>
      </c>
      <c r="G594" s="3" t="s">
        <v>40</v>
      </c>
      <c r="H594" s="4"/>
      <c r="I594" s="4"/>
      <c r="J594" s="3" t="s">
        <v>41</v>
      </c>
      <c r="K594" s="3" t="s">
        <v>134</v>
      </c>
      <c r="L594" s="3" t="s">
        <v>6049</v>
      </c>
      <c r="M594" s="3" t="s">
        <v>60</v>
      </c>
      <c r="N594" s="3" t="s">
        <v>6062</v>
      </c>
      <c r="O594" s="3" t="s">
        <v>86</v>
      </c>
      <c r="P594" s="3" t="s">
        <v>5651</v>
      </c>
      <c r="Q594" s="3" t="s">
        <v>6033</v>
      </c>
      <c r="R594" s="3" t="s">
        <v>5824</v>
      </c>
      <c r="S594" s="3" t="s">
        <v>5825</v>
      </c>
      <c r="T594" s="3" t="s">
        <v>45</v>
      </c>
      <c r="U594" s="3" t="s">
        <v>39</v>
      </c>
      <c r="V594" s="3" t="s">
        <v>6053</v>
      </c>
      <c r="W594" s="3" t="s">
        <v>46</v>
      </c>
      <c r="X594" s="17">
        <v>42430</v>
      </c>
      <c r="Y594" s="3">
        <f>IF((B594-X594&lt;=365)*(B594-X594&gt;0),0,(YEAR(B594)-YEAR(X594)))</f>
        <v>3</v>
      </c>
      <c r="Z594" s="3" t="str">
        <f>IF((B594-X594&lt;=365)*(B594-X594&gt;0),INT(12*(B594-X594)/365) &amp; " Mois",(YEAR(B594)-YEAR(X594)) &amp; " an (s)")</f>
        <v>3 an (s)</v>
      </c>
      <c r="AA594" s="37"/>
      <c r="AB594" s="3" t="s">
        <v>47</v>
      </c>
      <c r="AC594" s="3">
        <v>0</v>
      </c>
      <c r="AD594" s="3" t="s">
        <v>6673</v>
      </c>
      <c r="AE594" s="3" t="s">
        <v>6673</v>
      </c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</row>
    <row r="595" spans="1:54" ht="15.75" customHeight="1" x14ac:dyDescent="0.25">
      <c r="A595" t="s">
        <v>2808</v>
      </c>
      <c r="B595" s="17">
        <v>43579</v>
      </c>
      <c r="C595" s="17">
        <v>32158</v>
      </c>
      <c r="D595" s="21">
        <v>37</v>
      </c>
      <c r="E595" s="12" t="str">
        <f t="shared" si="63"/>
        <v>[30-40[ ans</v>
      </c>
      <c r="F595" s="3" t="s">
        <v>54</v>
      </c>
      <c r="G595" s="3" t="s">
        <v>55</v>
      </c>
      <c r="H595" s="4"/>
      <c r="I595" s="4"/>
      <c r="J595" s="3" t="s">
        <v>41</v>
      </c>
      <c r="K595" s="3" t="s">
        <v>402</v>
      </c>
      <c r="L595" s="3" t="s">
        <v>6043</v>
      </c>
      <c r="M595" s="3" t="s">
        <v>43</v>
      </c>
      <c r="N595" s="3" t="s">
        <v>6062</v>
      </c>
      <c r="O595" s="3" t="s">
        <v>545</v>
      </c>
      <c r="P595" s="3" t="s">
        <v>968</v>
      </c>
      <c r="Q595" s="3" t="s">
        <v>6033</v>
      </c>
      <c r="R595" s="3" t="s">
        <v>5846</v>
      </c>
      <c r="S595" s="3" t="s">
        <v>5847</v>
      </c>
      <c r="T595" s="3" t="s">
        <v>45</v>
      </c>
      <c r="U595" s="3" t="s">
        <v>39</v>
      </c>
      <c r="V595" s="3" t="s">
        <v>6053</v>
      </c>
      <c r="W595" s="3" t="s">
        <v>62</v>
      </c>
      <c r="X595" s="19"/>
      <c r="Y595" s="19"/>
      <c r="Z595" s="19"/>
      <c r="AA595" s="37"/>
      <c r="AB595" s="3" t="s">
        <v>47</v>
      </c>
      <c r="AC595" s="3">
        <v>0</v>
      </c>
      <c r="AD595" s="3" t="s">
        <v>6673</v>
      </c>
      <c r="AE595" s="3" t="s">
        <v>6673</v>
      </c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</row>
    <row r="596" spans="1:54" ht="15.75" customHeight="1" x14ac:dyDescent="0.25">
      <c r="A596" t="s">
        <v>2810</v>
      </c>
      <c r="B596" s="17">
        <v>43579</v>
      </c>
      <c r="C596" s="17">
        <v>31689</v>
      </c>
      <c r="D596" s="21">
        <v>39</v>
      </c>
      <c r="E596" s="12" t="str">
        <f t="shared" si="63"/>
        <v>[30-40[ ans</v>
      </c>
      <c r="F596" s="3" t="s">
        <v>39</v>
      </c>
      <c r="G596" s="3" t="s">
        <v>40</v>
      </c>
      <c r="H596" s="4"/>
      <c r="I596" s="4"/>
      <c r="J596" s="3" t="s">
        <v>41</v>
      </c>
      <c r="K596" s="3" t="s">
        <v>279</v>
      </c>
      <c r="L596" s="3" t="s">
        <v>6044</v>
      </c>
      <c r="M596" s="3" t="s">
        <v>60</v>
      </c>
      <c r="N596" s="3" t="s">
        <v>6062</v>
      </c>
      <c r="O596" s="3" t="s">
        <v>546</v>
      </c>
      <c r="P596" s="3" t="s">
        <v>5643</v>
      </c>
      <c r="Q596" s="3" t="s">
        <v>6035</v>
      </c>
      <c r="R596" s="3" t="s">
        <v>5820</v>
      </c>
      <c r="S596" s="3" t="s">
        <v>5821</v>
      </c>
      <c r="T596" s="3" t="s">
        <v>45</v>
      </c>
      <c r="U596" s="3" t="s">
        <v>39</v>
      </c>
      <c r="V596" s="3" t="s">
        <v>6053</v>
      </c>
      <c r="W596" s="3" t="s">
        <v>62</v>
      </c>
      <c r="X596" s="19"/>
      <c r="Y596" s="19"/>
      <c r="Z596" s="19"/>
      <c r="AA596" s="37"/>
      <c r="AB596" s="3" t="s">
        <v>47</v>
      </c>
      <c r="AC596" s="3">
        <v>0</v>
      </c>
      <c r="AD596" s="3" t="s">
        <v>6673</v>
      </c>
      <c r="AE596" s="3" t="s">
        <v>6673</v>
      </c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</row>
    <row r="597" spans="1:54" ht="15.75" customHeight="1" x14ac:dyDescent="0.25">
      <c r="A597" t="s">
        <v>2812</v>
      </c>
      <c r="B597" s="17">
        <v>43580</v>
      </c>
      <c r="C597" s="17">
        <v>30797</v>
      </c>
      <c r="D597" s="21">
        <v>41</v>
      </c>
      <c r="E597" s="12" t="str">
        <f t="shared" si="63"/>
        <v>[40-50 [ ans</v>
      </c>
      <c r="F597" s="3" t="s">
        <v>54</v>
      </c>
      <c r="G597" s="3" t="s">
        <v>40</v>
      </c>
      <c r="H597" s="4"/>
      <c r="I597" s="3">
        <v>85</v>
      </c>
      <c r="J597" s="3" t="s">
        <v>49</v>
      </c>
      <c r="K597" s="3" t="s">
        <v>71</v>
      </c>
      <c r="L597" s="3" t="s">
        <v>6047</v>
      </c>
      <c r="M597" s="3" t="s">
        <v>43</v>
      </c>
      <c r="N597" s="3" t="s">
        <v>6062</v>
      </c>
      <c r="O597" s="3" t="s">
        <v>131</v>
      </c>
      <c r="P597" s="3" t="s">
        <v>319</v>
      </c>
      <c r="Q597" s="3" t="s">
        <v>6033</v>
      </c>
      <c r="R597" s="3" t="s">
        <v>5568</v>
      </c>
      <c r="S597" s="3" t="s">
        <v>5569</v>
      </c>
      <c r="T597" s="3" t="s">
        <v>45</v>
      </c>
      <c r="U597" s="3" t="s">
        <v>84</v>
      </c>
      <c r="V597" s="3" t="s">
        <v>6057</v>
      </c>
      <c r="W597" s="3" t="s">
        <v>62</v>
      </c>
      <c r="X597" s="19"/>
      <c r="Y597" s="19"/>
      <c r="Z597" s="19"/>
      <c r="AA597" s="37"/>
      <c r="AB597" s="3" t="s">
        <v>47</v>
      </c>
      <c r="AC597" s="3">
        <v>0</v>
      </c>
      <c r="AD597" s="3" t="s">
        <v>6673</v>
      </c>
      <c r="AE597" s="3" t="s">
        <v>6673</v>
      </c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</row>
    <row r="598" spans="1:54" ht="15.75" customHeight="1" x14ac:dyDescent="0.25">
      <c r="A598" t="s">
        <v>2815</v>
      </c>
      <c r="B598" s="17">
        <v>43580</v>
      </c>
      <c r="C598" s="17">
        <v>30797</v>
      </c>
      <c r="D598" s="21">
        <v>41</v>
      </c>
      <c r="E598" s="12" t="str">
        <f t="shared" si="63"/>
        <v>[40-50 [ ans</v>
      </c>
      <c r="F598" s="3" t="s">
        <v>54</v>
      </c>
      <c r="G598" s="3" t="s">
        <v>40</v>
      </c>
      <c r="H598" s="4"/>
      <c r="I598" s="3">
        <v>85</v>
      </c>
      <c r="J598" s="3" t="s">
        <v>49</v>
      </c>
      <c r="K598" s="3" t="s">
        <v>71</v>
      </c>
      <c r="L598" s="3" t="s">
        <v>6047</v>
      </c>
      <c r="M598" s="3" t="s">
        <v>43</v>
      </c>
      <c r="N598" s="3" t="s">
        <v>6062</v>
      </c>
      <c r="O598" s="3" t="s">
        <v>131</v>
      </c>
      <c r="P598" s="3" t="s">
        <v>319</v>
      </c>
      <c r="Q598" s="3" t="s">
        <v>6033</v>
      </c>
      <c r="R598" s="3" t="s">
        <v>5568</v>
      </c>
      <c r="S598" s="3" t="s">
        <v>5569</v>
      </c>
      <c r="T598" s="3" t="s">
        <v>45</v>
      </c>
      <c r="U598" s="3" t="s">
        <v>84</v>
      </c>
      <c r="V598" s="3" t="s">
        <v>6057</v>
      </c>
      <c r="W598" s="3" t="s">
        <v>62</v>
      </c>
      <c r="X598" s="19"/>
      <c r="Y598" s="19"/>
      <c r="Z598" s="19"/>
      <c r="AA598" s="37"/>
      <c r="AB598" s="3" t="s">
        <v>47</v>
      </c>
      <c r="AC598" s="3">
        <v>0</v>
      </c>
      <c r="AD598" s="3" t="s">
        <v>6673</v>
      </c>
      <c r="AE598" s="3" t="s">
        <v>6673</v>
      </c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</row>
    <row r="599" spans="1:54" ht="15.75" customHeight="1" x14ac:dyDescent="0.25">
      <c r="A599" t="s">
        <v>2817</v>
      </c>
      <c r="B599" s="17">
        <v>43580</v>
      </c>
      <c r="C599" s="17">
        <v>32625</v>
      </c>
      <c r="D599" s="21">
        <v>36</v>
      </c>
      <c r="E599" s="12" t="str">
        <f t="shared" si="63"/>
        <v>[30-40[ ans</v>
      </c>
      <c r="F599" s="3" t="s">
        <v>39</v>
      </c>
      <c r="G599" s="3" t="s">
        <v>40</v>
      </c>
      <c r="H599" s="4"/>
      <c r="I599" s="4"/>
      <c r="J599" s="3" t="s">
        <v>49</v>
      </c>
      <c r="K599" s="3" t="s">
        <v>547</v>
      </c>
      <c r="L599" s="3" t="s">
        <v>6045</v>
      </c>
      <c r="M599" s="3" t="s">
        <v>428</v>
      </c>
      <c r="N599" s="3" t="s">
        <v>39</v>
      </c>
      <c r="O599" s="3"/>
      <c r="P599" s="3" t="e">
        <v>#N/A</v>
      </c>
      <c r="Q599" s="3" t="s">
        <v>5731</v>
      </c>
      <c r="R599" s="3" t="e">
        <v>#N/A</v>
      </c>
      <c r="S599" s="3" t="e">
        <v>#N/A</v>
      </c>
      <c r="T599" s="3" t="s">
        <v>45</v>
      </c>
      <c r="U599" s="3" t="s">
        <v>124</v>
      </c>
      <c r="V599" s="3" t="s">
        <v>124</v>
      </c>
      <c r="W599" s="3" t="s">
        <v>62</v>
      </c>
      <c r="X599" s="19"/>
      <c r="Y599" s="19"/>
      <c r="Z599" s="19"/>
      <c r="AA599" s="37"/>
      <c r="AB599" s="3" t="s">
        <v>47</v>
      </c>
      <c r="AC599" s="3">
        <v>0</v>
      </c>
      <c r="AD599" s="3" t="s">
        <v>6673</v>
      </c>
      <c r="AE599" s="3" t="s">
        <v>6673</v>
      </c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</row>
    <row r="600" spans="1:54" ht="15.75" customHeight="1" x14ac:dyDescent="0.25">
      <c r="A600" t="s">
        <v>2819</v>
      </c>
      <c r="B600" s="17">
        <v>43580</v>
      </c>
      <c r="C600" s="17">
        <v>29250</v>
      </c>
      <c r="D600" s="21">
        <v>45</v>
      </c>
      <c r="E600" s="12" t="str">
        <f t="shared" si="63"/>
        <v>[40-50 [ ans</v>
      </c>
      <c r="F600" s="3" t="s">
        <v>39</v>
      </c>
      <c r="G600" s="3" t="s">
        <v>40</v>
      </c>
      <c r="H600" s="4"/>
      <c r="I600" s="4"/>
      <c r="J600" s="3" t="s">
        <v>49</v>
      </c>
      <c r="K600" s="3" t="s">
        <v>548</v>
      </c>
      <c r="L600" s="3" t="s">
        <v>6043</v>
      </c>
      <c r="M600" s="3" t="s">
        <v>51</v>
      </c>
      <c r="N600" s="3" t="s">
        <v>6062</v>
      </c>
      <c r="O600" s="3" t="s">
        <v>428</v>
      </c>
      <c r="P600" s="3" t="s">
        <v>6786</v>
      </c>
      <c r="Q600" s="3" t="s">
        <v>6787</v>
      </c>
      <c r="R600" s="3"/>
      <c r="S600" s="3"/>
      <c r="T600" s="3" t="s">
        <v>45</v>
      </c>
      <c r="U600" s="3" t="s">
        <v>124</v>
      </c>
      <c r="V600" s="3" t="s">
        <v>124</v>
      </c>
      <c r="W600" s="3" t="s">
        <v>62</v>
      </c>
      <c r="X600" s="19"/>
      <c r="Y600" s="19"/>
      <c r="Z600" s="19"/>
      <c r="AA600" s="37"/>
      <c r="AB600" s="3" t="s">
        <v>47</v>
      </c>
      <c r="AC600" s="3">
        <v>0</v>
      </c>
      <c r="AD600" s="3" t="s">
        <v>6673</v>
      </c>
      <c r="AE600" s="3" t="s">
        <v>6673</v>
      </c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</row>
    <row r="601" spans="1:54" ht="15.75" customHeight="1" x14ac:dyDescent="0.25">
      <c r="A601" t="s">
        <v>2821</v>
      </c>
      <c r="B601" s="17">
        <v>43580</v>
      </c>
      <c r="C601" s="17">
        <v>31884</v>
      </c>
      <c r="D601" s="21">
        <v>38</v>
      </c>
      <c r="E601" s="12" t="str">
        <f t="shared" si="63"/>
        <v>[30-40[ ans</v>
      </c>
      <c r="F601" s="3" t="s">
        <v>48</v>
      </c>
      <c r="G601" s="3" t="s">
        <v>40</v>
      </c>
      <c r="H601" s="4"/>
      <c r="I601" s="4"/>
      <c r="J601" s="3" t="s">
        <v>41</v>
      </c>
      <c r="K601" s="3" t="s">
        <v>79</v>
      </c>
      <c r="L601" s="3" t="s">
        <v>6048</v>
      </c>
      <c r="M601" s="3" t="s">
        <v>51</v>
      </c>
      <c r="N601" s="3" t="s">
        <v>6062</v>
      </c>
      <c r="O601" s="3" t="s">
        <v>222</v>
      </c>
      <c r="P601" s="3" t="s">
        <v>222</v>
      </c>
      <c r="Q601" s="3" t="s">
        <v>6035</v>
      </c>
      <c r="R601" s="3" t="s">
        <v>5594</v>
      </c>
      <c r="S601" s="3" t="s">
        <v>5595</v>
      </c>
      <c r="T601" s="3" t="s">
        <v>45</v>
      </c>
      <c r="U601" s="3" t="s">
        <v>58</v>
      </c>
      <c r="V601" s="3" t="s">
        <v>6055</v>
      </c>
      <c r="W601" s="3" t="s">
        <v>62</v>
      </c>
      <c r="X601" s="19"/>
      <c r="Y601" s="19"/>
      <c r="Z601" s="19"/>
      <c r="AA601" s="37"/>
      <c r="AB601" s="3" t="s">
        <v>47</v>
      </c>
      <c r="AC601" s="3">
        <v>0</v>
      </c>
      <c r="AD601" s="3" t="s">
        <v>6673</v>
      </c>
      <c r="AE601" s="3" t="s">
        <v>6673</v>
      </c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</row>
    <row r="602" spans="1:54" ht="15.75" customHeight="1" x14ac:dyDescent="0.25">
      <c r="A602" t="s">
        <v>2823</v>
      </c>
      <c r="B602" s="17">
        <v>43580</v>
      </c>
      <c r="C602" s="17">
        <v>28339</v>
      </c>
      <c r="D602" s="21">
        <v>48</v>
      </c>
      <c r="E602" s="12" t="str">
        <f t="shared" si="63"/>
        <v>[40-50 [ ans</v>
      </c>
      <c r="F602" s="3" t="s">
        <v>48</v>
      </c>
      <c r="G602" s="3" t="s">
        <v>40</v>
      </c>
      <c r="H602" s="4"/>
      <c r="I602" s="4"/>
      <c r="J602" s="3" t="s">
        <v>49</v>
      </c>
      <c r="K602" s="3" t="s">
        <v>449</v>
      </c>
      <c r="L602" s="3" t="s">
        <v>6046</v>
      </c>
      <c r="M602" s="3" t="s">
        <v>51</v>
      </c>
      <c r="N602" s="3" t="s">
        <v>6062</v>
      </c>
      <c r="O602" s="3" t="s">
        <v>428</v>
      </c>
      <c r="P602" s="3" t="s">
        <v>6786</v>
      </c>
      <c r="Q602" s="3" t="s">
        <v>6787</v>
      </c>
      <c r="R602" s="3"/>
      <c r="S602" s="3"/>
      <c r="T602" s="3" t="s">
        <v>45</v>
      </c>
      <c r="U602" s="3" t="s">
        <v>58</v>
      </c>
      <c r="V602" s="3" t="s">
        <v>6055</v>
      </c>
      <c r="W602" s="3" t="s">
        <v>62</v>
      </c>
      <c r="X602" s="19"/>
      <c r="Y602" s="19"/>
      <c r="Z602" s="19"/>
      <c r="AA602" s="37"/>
      <c r="AB602" s="3" t="s">
        <v>47</v>
      </c>
      <c r="AC602" s="3">
        <v>0</v>
      </c>
      <c r="AD602" s="3" t="s">
        <v>6673</v>
      </c>
      <c r="AE602" s="3" t="s">
        <v>6673</v>
      </c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</row>
    <row r="603" spans="1:54" ht="15.75" customHeight="1" x14ac:dyDescent="0.25">
      <c r="A603" t="s">
        <v>2825</v>
      </c>
      <c r="B603" s="17">
        <v>43580</v>
      </c>
      <c r="C603" s="17">
        <v>32650</v>
      </c>
      <c r="D603" s="21">
        <v>36</v>
      </c>
      <c r="E603" s="12" t="str">
        <f t="shared" si="63"/>
        <v>[30-40[ ans</v>
      </c>
      <c r="F603" s="3" t="s">
        <v>48</v>
      </c>
      <c r="G603" s="3" t="s">
        <v>40</v>
      </c>
      <c r="H603" s="4"/>
      <c r="I603" s="4"/>
      <c r="J603" s="3" t="s">
        <v>41</v>
      </c>
      <c r="K603" s="3" t="s">
        <v>279</v>
      </c>
      <c r="L603" s="3" t="s">
        <v>6044</v>
      </c>
      <c r="M603" s="3" t="s">
        <v>60</v>
      </c>
      <c r="N603" s="3" t="s">
        <v>6062</v>
      </c>
      <c r="O603" s="3" t="s">
        <v>409</v>
      </c>
      <c r="P603" s="3" t="s">
        <v>409</v>
      </c>
      <c r="Q603" s="3" t="s">
        <v>6035</v>
      </c>
      <c r="R603" s="3" t="s">
        <v>5574</v>
      </c>
      <c r="S603" s="3" t="s">
        <v>5575</v>
      </c>
      <c r="T603" s="3" t="s">
        <v>45</v>
      </c>
      <c r="U603" s="3" t="s">
        <v>58</v>
      </c>
      <c r="V603" s="3" t="s">
        <v>6055</v>
      </c>
      <c r="W603" s="3" t="s">
        <v>62</v>
      </c>
      <c r="X603" s="19"/>
      <c r="Y603" s="19"/>
      <c r="Z603" s="19"/>
      <c r="AA603" s="37"/>
      <c r="AB603" s="3" t="s">
        <v>47</v>
      </c>
      <c r="AC603" s="3">
        <v>0</v>
      </c>
      <c r="AD603" s="3" t="s">
        <v>6673</v>
      </c>
      <c r="AE603" s="3" t="s">
        <v>6673</v>
      </c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</row>
    <row r="604" spans="1:54" ht="15.75" customHeight="1" x14ac:dyDescent="0.25">
      <c r="A604" t="s">
        <v>2827</v>
      </c>
      <c r="B604" s="17">
        <v>43580</v>
      </c>
      <c r="C604" s="17">
        <v>32566</v>
      </c>
      <c r="D604" s="21">
        <v>36</v>
      </c>
      <c r="E604" s="12" t="str">
        <f t="shared" si="63"/>
        <v>[30-40[ ans</v>
      </c>
      <c r="F604" s="3" t="s">
        <v>48</v>
      </c>
      <c r="G604" s="3" t="s">
        <v>40</v>
      </c>
      <c r="H604" s="4"/>
      <c r="I604" s="3">
        <v>76</v>
      </c>
      <c r="J604" s="3" t="s">
        <v>41</v>
      </c>
      <c r="K604" s="3" t="s">
        <v>549</v>
      </c>
      <c r="L604" s="3" t="s">
        <v>6047</v>
      </c>
      <c r="M604" s="3" t="s">
        <v>60</v>
      </c>
      <c r="N604" s="3" t="s">
        <v>6062</v>
      </c>
      <c r="O604" s="3" t="s">
        <v>195</v>
      </c>
      <c r="P604" s="3" t="s">
        <v>195</v>
      </c>
      <c r="Q604" s="3" t="s">
        <v>6035</v>
      </c>
      <c r="R604" s="3" t="s">
        <v>5610</v>
      </c>
      <c r="S604" s="3" t="s">
        <v>5611</v>
      </c>
      <c r="T604" s="3" t="s">
        <v>45</v>
      </c>
      <c r="U604" s="3" t="s">
        <v>39</v>
      </c>
      <c r="V604" s="3" t="s">
        <v>6053</v>
      </c>
      <c r="W604" s="3" t="s">
        <v>46</v>
      </c>
      <c r="X604" s="17">
        <v>40604</v>
      </c>
      <c r="Y604" s="3">
        <f>IF((B604-X604&lt;=365)*(B604-X604&gt;0),0,(YEAR(B604)-YEAR(X604)))</f>
        <v>8</v>
      </c>
      <c r="Z604" s="3" t="str">
        <f>IF((B604-X604&lt;=365)*(B604-X604&gt;0),INT(12*(B604-X604)/365) &amp; " Mois",(YEAR(B604)-YEAR(X604)) &amp; " an (s)")</f>
        <v>8 an (s)</v>
      </c>
      <c r="AA604" s="37"/>
      <c r="AB604" s="3" t="s">
        <v>47</v>
      </c>
      <c r="AC604" s="3">
        <v>0</v>
      </c>
      <c r="AD604" s="3" t="s">
        <v>6673</v>
      </c>
      <c r="AE604" s="3" t="s">
        <v>6673</v>
      </c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</row>
    <row r="605" spans="1:54" ht="15.75" customHeight="1" x14ac:dyDescent="0.25">
      <c r="A605" t="s">
        <v>2829</v>
      </c>
      <c r="B605" s="17">
        <v>43581</v>
      </c>
      <c r="C605" s="17">
        <v>27995</v>
      </c>
      <c r="D605" s="21">
        <v>49</v>
      </c>
      <c r="E605" s="12" t="str">
        <f t="shared" si="63"/>
        <v>[40-50 [ ans</v>
      </c>
      <c r="F605" s="3" t="s">
        <v>54</v>
      </c>
      <c r="G605" s="3" t="s">
        <v>40</v>
      </c>
      <c r="H605" s="4"/>
      <c r="I605" s="4"/>
      <c r="J605" s="3" t="s">
        <v>49</v>
      </c>
      <c r="K605" s="3" t="s">
        <v>279</v>
      </c>
      <c r="L605" s="3" t="s">
        <v>6044</v>
      </c>
      <c r="M605" s="3" t="s">
        <v>51</v>
      </c>
      <c r="N605" s="3" t="s">
        <v>6062</v>
      </c>
      <c r="O605" s="3" t="s">
        <v>428</v>
      </c>
      <c r="P605" s="3" t="s">
        <v>6786</v>
      </c>
      <c r="Q605" s="3" t="s">
        <v>6787</v>
      </c>
      <c r="R605" s="3"/>
      <c r="S605" s="3"/>
      <c r="T605" s="3" t="s">
        <v>45</v>
      </c>
      <c r="U605" s="3" t="s">
        <v>527</v>
      </c>
      <c r="V605" s="3" t="s">
        <v>6055</v>
      </c>
      <c r="W605" s="3" t="s">
        <v>62</v>
      </c>
      <c r="X605" s="19"/>
      <c r="Y605" s="19"/>
      <c r="Z605" s="19"/>
      <c r="AA605" s="37"/>
      <c r="AB605" s="3" t="s">
        <v>47</v>
      </c>
      <c r="AC605" s="3">
        <v>0</v>
      </c>
      <c r="AD605" s="3" t="s">
        <v>6673</v>
      </c>
      <c r="AE605" s="3" t="s">
        <v>6673</v>
      </c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</row>
    <row r="606" spans="1:54" ht="15.75" customHeight="1" x14ac:dyDescent="0.25">
      <c r="A606" t="s">
        <v>2831</v>
      </c>
      <c r="B606" s="17">
        <v>43581</v>
      </c>
      <c r="C606" s="17">
        <v>29012</v>
      </c>
      <c r="D606" s="21">
        <v>46</v>
      </c>
      <c r="E606" s="12" t="str">
        <f t="shared" si="63"/>
        <v>[40-50 [ ans</v>
      </c>
      <c r="F606" s="3" t="s">
        <v>54</v>
      </c>
      <c r="G606" s="3" t="s">
        <v>55</v>
      </c>
      <c r="H606" s="4"/>
      <c r="I606" s="4"/>
      <c r="J606" s="3" t="s">
        <v>49</v>
      </c>
      <c r="K606" s="3" t="s">
        <v>402</v>
      </c>
      <c r="L606" s="3" t="s">
        <v>6043</v>
      </c>
      <c r="M606" s="3" t="s">
        <v>51</v>
      </c>
      <c r="N606" s="3" t="s">
        <v>6062</v>
      </c>
      <c r="O606" s="3" t="s">
        <v>428</v>
      </c>
      <c r="P606" s="3" t="s">
        <v>6786</v>
      </c>
      <c r="Q606" s="3" t="s">
        <v>6787</v>
      </c>
      <c r="R606" s="3"/>
      <c r="S606" s="3"/>
      <c r="T606" s="3" t="s">
        <v>45</v>
      </c>
      <c r="U606" s="3" t="s">
        <v>527</v>
      </c>
      <c r="V606" s="3" t="s">
        <v>6055</v>
      </c>
      <c r="W606" s="3" t="s">
        <v>62</v>
      </c>
      <c r="X606" s="19"/>
      <c r="Y606" s="19"/>
      <c r="Z606" s="19"/>
      <c r="AA606" s="37"/>
      <c r="AB606" s="3" t="s">
        <v>47</v>
      </c>
      <c r="AC606" s="3">
        <v>0</v>
      </c>
      <c r="AD606" s="3" t="s">
        <v>6673</v>
      </c>
      <c r="AE606" s="3" t="s">
        <v>6673</v>
      </c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</row>
    <row r="607" spans="1:54" ht="15.75" customHeight="1" x14ac:dyDescent="0.25">
      <c r="A607" t="s">
        <v>2833</v>
      </c>
      <c r="B607" s="17">
        <v>43581</v>
      </c>
      <c r="C607" s="17">
        <v>30327</v>
      </c>
      <c r="D607" s="21">
        <v>42</v>
      </c>
      <c r="E607" s="12" t="str">
        <f t="shared" si="63"/>
        <v>[40-50 [ ans</v>
      </c>
      <c r="F607" s="3" t="s">
        <v>54</v>
      </c>
      <c r="G607" s="3" t="s">
        <v>40</v>
      </c>
      <c r="H607" s="4"/>
      <c r="I607" s="4"/>
      <c r="J607" s="3" t="s">
        <v>49</v>
      </c>
      <c r="K607" s="3" t="s">
        <v>302</v>
      </c>
      <c r="L607" s="3" t="s">
        <v>6043</v>
      </c>
      <c r="M607" s="3" t="s">
        <v>51</v>
      </c>
      <c r="N607" s="3" t="s">
        <v>6062</v>
      </c>
      <c r="O607" s="3" t="s">
        <v>428</v>
      </c>
      <c r="P607" s="3" t="s">
        <v>6786</v>
      </c>
      <c r="Q607" s="3" t="s">
        <v>6787</v>
      </c>
      <c r="R607" s="3"/>
      <c r="S607" s="3"/>
      <c r="T607" s="3" t="s">
        <v>45</v>
      </c>
      <c r="U607" s="3" t="s">
        <v>527</v>
      </c>
      <c r="V607" s="3" t="s">
        <v>6055</v>
      </c>
      <c r="W607" s="3" t="s">
        <v>62</v>
      </c>
      <c r="X607" s="19"/>
      <c r="Y607" s="19"/>
      <c r="Z607" s="19"/>
      <c r="AA607" s="37"/>
      <c r="AB607" s="3" t="s">
        <v>47</v>
      </c>
      <c r="AC607" s="3">
        <v>0</v>
      </c>
      <c r="AD607" s="3" t="s">
        <v>6673</v>
      </c>
      <c r="AE607" s="3" t="s">
        <v>6673</v>
      </c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</row>
    <row r="608" spans="1:54" ht="15.75" customHeight="1" x14ac:dyDescent="0.25">
      <c r="A608" t="s">
        <v>2835</v>
      </c>
      <c r="B608" s="17">
        <v>43581</v>
      </c>
      <c r="C608" s="17">
        <v>32197</v>
      </c>
      <c r="D608" s="21">
        <v>37</v>
      </c>
      <c r="E608" s="12" t="str">
        <f t="shared" si="63"/>
        <v>[30-40[ ans</v>
      </c>
      <c r="F608" s="3" t="s">
        <v>48</v>
      </c>
      <c r="G608" s="3" t="s">
        <v>40</v>
      </c>
      <c r="H608" s="3">
        <v>185</v>
      </c>
      <c r="I608" s="3">
        <v>105</v>
      </c>
      <c r="J608" s="3" t="s">
        <v>41</v>
      </c>
      <c r="K608" s="3" t="s">
        <v>550</v>
      </c>
      <c r="L608" s="3" t="s">
        <v>6043</v>
      </c>
      <c r="M608" s="3" t="s">
        <v>43</v>
      </c>
      <c r="N608" s="3" t="s">
        <v>6062</v>
      </c>
      <c r="O608" s="3" t="s">
        <v>271</v>
      </c>
      <c r="P608" s="3" t="s">
        <v>271</v>
      </c>
      <c r="Q608" s="3" t="s">
        <v>6033</v>
      </c>
      <c r="R608" s="3" t="s">
        <v>5596</v>
      </c>
      <c r="S608" s="3" t="s">
        <v>5597</v>
      </c>
      <c r="T608" s="3" t="s">
        <v>45</v>
      </c>
      <c r="U608" s="3" t="s">
        <v>84</v>
      </c>
      <c r="V608" s="3" t="s">
        <v>6057</v>
      </c>
      <c r="W608" s="3" t="s">
        <v>46</v>
      </c>
      <c r="X608" s="17">
        <v>42796</v>
      </c>
      <c r="Y608" s="3">
        <f>IF((B608-X608&lt;=365)*(B608-X608&gt;0),0,(YEAR(B608)-YEAR(X608)))</f>
        <v>2</v>
      </c>
      <c r="Z608" s="3" t="str">
        <f>IF((B608-X608&lt;=365)*(B608-X608&gt;0),INT(12*(B608-X608)/365) &amp; " Mois",(YEAR(B608)-YEAR(X608)) &amp; " an (s)")</f>
        <v>2 an (s)</v>
      </c>
      <c r="AA608" s="37"/>
      <c r="AB608" s="3" t="s">
        <v>47</v>
      </c>
      <c r="AC608" s="3">
        <v>0</v>
      </c>
      <c r="AD608" s="3" t="s">
        <v>6673</v>
      </c>
      <c r="AE608" s="3" t="s">
        <v>6673</v>
      </c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</row>
    <row r="609" spans="1:54" ht="15.75" customHeight="1" x14ac:dyDescent="0.25">
      <c r="A609" t="s">
        <v>2837</v>
      </c>
      <c r="B609" s="17">
        <v>43581</v>
      </c>
      <c r="C609" s="17">
        <v>36705</v>
      </c>
      <c r="D609" s="21">
        <v>25</v>
      </c>
      <c r="E609" s="12" t="str">
        <f t="shared" si="63"/>
        <v>[20-30[ ans</v>
      </c>
      <c r="F609" s="3" t="s">
        <v>54</v>
      </c>
      <c r="G609" s="3" t="s">
        <v>40</v>
      </c>
      <c r="H609" s="4"/>
      <c r="I609" s="4"/>
      <c r="J609" s="3" t="s">
        <v>41</v>
      </c>
      <c r="K609" s="3" t="s">
        <v>286</v>
      </c>
      <c r="L609" s="3" t="s">
        <v>286</v>
      </c>
      <c r="M609" s="3" t="s">
        <v>51</v>
      </c>
      <c r="N609" s="3" t="s">
        <v>6062</v>
      </c>
      <c r="O609" s="3" t="s">
        <v>428</v>
      </c>
      <c r="P609" s="3" t="s">
        <v>6786</v>
      </c>
      <c r="Q609" s="3" t="s">
        <v>6787</v>
      </c>
      <c r="R609" s="3"/>
      <c r="S609" s="3"/>
      <c r="T609" s="3" t="s">
        <v>45</v>
      </c>
      <c r="U609" s="3" t="s">
        <v>39</v>
      </c>
      <c r="V609" s="3" t="s">
        <v>6053</v>
      </c>
      <c r="W609" s="3" t="s">
        <v>62</v>
      </c>
      <c r="X609" s="19"/>
      <c r="Y609" s="19"/>
      <c r="Z609" s="19"/>
      <c r="AA609" s="37"/>
      <c r="AB609" s="3" t="s">
        <v>47</v>
      </c>
      <c r="AC609" s="3">
        <v>0</v>
      </c>
      <c r="AD609" s="3" t="s">
        <v>6673</v>
      </c>
      <c r="AE609" s="3" t="s">
        <v>6673</v>
      </c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</row>
    <row r="610" spans="1:54" ht="15.75" customHeight="1" x14ac:dyDescent="0.25">
      <c r="A610" t="s">
        <v>2840</v>
      </c>
      <c r="B610" s="17">
        <v>43581</v>
      </c>
      <c r="C610" s="17">
        <v>37324</v>
      </c>
      <c r="D610" s="21">
        <v>23</v>
      </c>
      <c r="E610" s="12" t="str">
        <f t="shared" si="63"/>
        <v>[20-30[ ans</v>
      </c>
      <c r="F610" s="3" t="s">
        <v>54</v>
      </c>
      <c r="G610" s="3" t="s">
        <v>40</v>
      </c>
      <c r="H610" s="4"/>
      <c r="I610" s="4"/>
      <c r="J610" s="3" t="s">
        <v>41</v>
      </c>
      <c r="K610" s="3" t="s">
        <v>237</v>
      </c>
      <c r="L610" s="3" t="s">
        <v>6047</v>
      </c>
      <c r="M610" s="3" t="s">
        <v>51</v>
      </c>
      <c r="N610" s="3" t="s">
        <v>6062</v>
      </c>
      <c r="O610" s="3" t="s">
        <v>428</v>
      </c>
      <c r="P610" s="3" t="s">
        <v>6786</v>
      </c>
      <c r="Q610" s="3" t="s">
        <v>6787</v>
      </c>
      <c r="R610" s="3"/>
      <c r="S610" s="3"/>
      <c r="T610" s="3" t="s">
        <v>45</v>
      </c>
      <c r="U610" s="3" t="s">
        <v>39</v>
      </c>
      <c r="V610" s="3" t="s">
        <v>6053</v>
      </c>
      <c r="W610" s="3" t="s">
        <v>62</v>
      </c>
      <c r="X610" s="19"/>
      <c r="Y610" s="19"/>
      <c r="Z610" s="19"/>
      <c r="AA610" s="37"/>
      <c r="AB610" s="3" t="s">
        <v>47</v>
      </c>
      <c r="AC610" s="3">
        <v>0</v>
      </c>
      <c r="AD610" s="3" t="s">
        <v>6673</v>
      </c>
      <c r="AE610" s="3" t="s">
        <v>6673</v>
      </c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</row>
    <row r="611" spans="1:54" ht="15.75" customHeight="1" x14ac:dyDescent="0.25">
      <c r="A611" t="s">
        <v>2842</v>
      </c>
      <c r="B611" s="17">
        <v>43581</v>
      </c>
      <c r="C611" s="17">
        <v>22816</v>
      </c>
      <c r="D611" s="21">
        <v>63</v>
      </c>
      <c r="E611" s="12" t="str">
        <f t="shared" si="63"/>
        <v>&gt; 60 ans</v>
      </c>
      <c r="F611" s="3" t="s">
        <v>48</v>
      </c>
      <c r="G611" s="3" t="s">
        <v>40</v>
      </c>
      <c r="H611" s="4"/>
      <c r="I611" s="4"/>
      <c r="J611" s="3" t="s">
        <v>49</v>
      </c>
      <c r="K611" s="3" t="s">
        <v>144</v>
      </c>
      <c r="L611" s="3" t="s">
        <v>6044</v>
      </c>
      <c r="M611" s="3" t="s">
        <v>551</v>
      </c>
      <c r="N611" s="3" t="s">
        <v>39</v>
      </c>
      <c r="O611" s="3"/>
      <c r="P611" s="3" t="e">
        <v>#N/A</v>
      </c>
      <c r="Q611" s="3" t="s">
        <v>5731</v>
      </c>
      <c r="R611" s="3" t="e">
        <v>#N/A</v>
      </c>
      <c r="S611" s="3" t="e">
        <v>#N/A</v>
      </c>
      <c r="T611" s="3" t="s">
        <v>45</v>
      </c>
      <c r="U611" s="3" t="s">
        <v>39</v>
      </c>
      <c r="V611" s="3" t="s">
        <v>6053</v>
      </c>
      <c r="W611" s="3" t="s">
        <v>46</v>
      </c>
      <c r="X611" s="17">
        <v>42065</v>
      </c>
      <c r="Y611" s="3">
        <f>IF((B611-X611&lt;=365)*(B611-X611&gt;0),0,(YEAR(B611)-YEAR(X611)))</f>
        <v>4</v>
      </c>
      <c r="Z611" s="3" t="str">
        <f>IF((B611-X611&lt;=365)*(B611-X611&gt;0),INT(12*(B611-X611)/365) &amp; " Mois",(YEAR(B611)-YEAR(X611)) &amp; " an (s)")</f>
        <v>4 an (s)</v>
      </c>
      <c r="AA611" s="37"/>
      <c r="AB611" s="3" t="s">
        <v>47</v>
      </c>
      <c r="AC611" s="3">
        <v>0</v>
      </c>
      <c r="AD611" s="3" t="s">
        <v>6673</v>
      </c>
      <c r="AE611" s="3" t="s">
        <v>6673</v>
      </c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</row>
    <row r="612" spans="1:54" ht="15.75" customHeight="1" x14ac:dyDescent="0.25">
      <c r="A612" t="s">
        <v>2844</v>
      </c>
      <c r="B612" s="17">
        <v>43581</v>
      </c>
      <c r="C612" s="17">
        <v>31143</v>
      </c>
      <c r="D612" s="21">
        <v>40</v>
      </c>
      <c r="E612" s="12" t="str">
        <f t="shared" si="63"/>
        <v>[40-50 [ ans</v>
      </c>
      <c r="F612" s="3" t="s">
        <v>39</v>
      </c>
      <c r="G612" s="3" t="s">
        <v>40</v>
      </c>
      <c r="H612" s="3">
        <v>178</v>
      </c>
      <c r="I612" s="3">
        <v>90</v>
      </c>
      <c r="J612" s="3" t="s">
        <v>41</v>
      </c>
      <c r="K612" s="3" t="s">
        <v>145</v>
      </c>
      <c r="L612" s="3" t="s">
        <v>6047</v>
      </c>
      <c r="M612" s="3" t="s">
        <v>51</v>
      </c>
      <c r="N612" s="3" t="s">
        <v>6062</v>
      </c>
      <c r="O612" s="3" t="s">
        <v>428</v>
      </c>
      <c r="P612" s="3" t="s">
        <v>6786</v>
      </c>
      <c r="Q612" s="3" t="s">
        <v>6787</v>
      </c>
      <c r="R612" s="3"/>
      <c r="S612" s="3"/>
      <c r="T612" s="3" t="s">
        <v>45</v>
      </c>
      <c r="U612" s="3" t="s">
        <v>84</v>
      </c>
      <c r="V612" s="3" t="s">
        <v>6057</v>
      </c>
      <c r="W612" s="3" t="s">
        <v>62</v>
      </c>
      <c r="X612" s="19"/>
      <c r="Y612" s="19"/>
      <c r="Z612" s="19"/>
      <c r="AA612" s="37"/>
      <c r="AB612" s="3" t="s">
        <v>47</v>
      </c>
      <c r="AC612" s="3">
        <v>0</v>
      </c>
      <c r="AD612" s="3" t="s">
        <v>6673</v>
      </c>
      <c r="AE612" s="3" t="s">
        <v>6673</v>
      </c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</row>
    <row r="613" spans="1:54" ht="15.75" customHeight="1" x14ac:dyDescent="0.25">
      <c r="A613" t="s">
        <v>2846</v>
      </c>
      <c r="B613" s="17">
        <v>43581</v>
      </c>
      <c r="C613" s="17">
        <v>30419</v>
      </c>
      <c r="D613" s="21">
        <v>42</v>
      </c>
      <c r="E613" s="12" t="str">
        <f t="shared" si="63"/>
        <v>[40-50 [ ans</v>
      </c>
      <c r="F613" s="3" t="s">
        <v>54</v>
      </c>
      <c r="G613" s="3" t="s">
        <v>40</v>
      </c>
      <c r="H613" s="4"/>
      <c r="I613" s="4"/>
      <c r="J613" s="3" t="s">
        <v>49</v>
      </c>
      <c r="K613" s="3" t="s">
        <v>98</v>
      </c>
      <c r="L613" s="3" t="s">
        <v>6043</v>
      </c>
      <c r="M613" s="3" t="s">
        <v>51</v>
      </c>
      <c r="N613" s="3" t="s">
        <v>6062</v>
      </c>
      <c r="O613" s="3" t="s">
        <v>428</v>
      </c>
      <c r="P613" s="3" t="s">
        <v>6786</v>
      </c>
      <c r="Q613" s="3" t="s">
        <v>6787</v>
      </c>
      <c r="R613" s="3"/>
      <c r="S613" s="3"/>
      <c r="T613" s="3" t="s">
        <v>45</v>
      </c>
      <c r="U613" s="3" t="s">
        <v>527</v>
      </c>
      <c r="V613" s="3" t="s">
        <v>6055</v>
      </c>
      <c r="W613" s="3" t="s">
        <v>62</v>
      </c>
      <c r="X613" s="19"/>
      <c r="Y613" s="19"/>
      <c r="Z613" s="19"/>
      <c r="AA613" s="37"/>
      <c r="AB613" s="3" t="s">
        <v>47</v>
      </c>
      <c r="AC613" s="3">
        <v>0</v>
      </c>
      <c r="AD613" s="3" t="s">
        <v>6673</v>
      </c>
      <c r="AE613" s="3" t="s">
        <v>6673</v>
      </c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</row>
    <row r="614" spans="1:54" ht="15.75" customHeight="1" x14ac:dyDescent="0.25">
      <c r="A614" t="s">
        <v>2848</v>
      </c>
      <c r="B614" s="17">
        <v>43581</v>
      </c>
      <c r="C614" s="17">
        <v>35800</v>
      </c>
      <c r="D614" s="21">
        <v>27</v>
      </c>
      <c r="E614" s="12" t="str">
        <f t="shared" si="63"/>
        <v>[20-30[ ans</v>
      </c>
      <c r="F614" s="3" t="s">
        <v>54</v>
      </c>
      <c r="G614" s="3" t="s">
        <v>40</v>
      </c>
      <c r="H614" s="4"/>
      <c r="I614" s="4"/>
      <c r="J614" s="3" t="s">
        <v>41</v>
      </c>
      <c r="K614" s="3" t="s">
        <v>286</v>
      </c>
      <c r="L614" s="3" t="s">
        <v>286</v>
      </c>
      <c r="M614" s="3" t="s">
        <v>51</v>
      </c>
      <c r="N614" s="3" t="s">
        <v>6062</v>
      </c>
      <c r="O614" s="3" t="s">
        <v>428</v>
      </c>
      <c r="P614" s="3" t="s">
        <v>6786</v>
      </c>
      <c r="Q614" s="3" t="s">
        <v>6787</v>
      </c>
      <c r="R614" s="3"/>
      <c r="S614" s="3"/>
      <c r="T614" s="3" t="s">
        <v>45</v>
      </c>
      <c r="U614" s="3" t="s">
        <v>58</v>
      </c>
      <c r="V614" s="3" t="s">
        <v>6055</v>
      </c>
      <c r="W614" s="3" t="s">
        <v>62</v>
      </c>
      <c r="X614" s="19"/>
      <c r="Y614" s="19"/>
      <c r="Z614" s="19"/>
      <c r="AA614" s="37"/>
      <c r="AB614" s="3" t="s">
        <v>47</v>
      </c>
      <c r="AC614" s="3">
        <v>0</v>
      </c>
      <c r="AD614" s="3" t="s">
        <v>6673</v>
      </c>
      <c r="AE614" s="3" t="s">
        <v>6673</v>
      </c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</row>
    <row r="615" spans="1:54" ht="15.75" customHeight="1" x14ac:dyDescent="0.25">
      <c r="A615" t="s">
        <v>2850</v>
      </c>
      <c r="B615" s="17">
        <v>43584</v>
      </c>
      <c r="C615" s="17">
        <v>30137</v>
      </c>
      <c r="D615" s="21">
        <v>43</v>
      </c>
      <c r="E615" s="12" t="str">
        <f t="shared" si="63"/>
        <v>[40-50 [ ans</v>
      </c>
      <c r="F615" s="3" t="s">
        <v>54</v>
      </c>
      <c r="G615" s="3" t="s">
        <v>40</v>
      </c>
      <c r="H615" s="4"/>
      <c r="I615" s="4"/>
      <c r="J615" s="3" t="s">
        <v>49</v>
      </c>
      <c r="K615" s="3" t="s">
        <v>56</v>
      </c>
      <c r="L615" s="3" t="s">
        <v>6045</v>
      </c>
      <c r="M615" s="3" t="s">
        <v>43</v>
      </c>
      <c r="N615" s="3" t="s">
        <v>6062</v>
      </c>
      <c r="O615" s="3" t="s">
        <v>552</v>
      </c>
      <c r="P615" s="3" t="s">
        <v>5505</v>
      </c>
      <c r="Q615" s="3" t="s">
        <v>6032</v>
      </c>
      <c r="R615" s="3" t="s">
        <v>5600</v>
      </c>
      <c r="S615" s="3" t="s">
        <v>5601</v>
      </c>
      <c r="T615" s="3" t="s">
        <v>45</v>
      </c>
      <c r="U615" s="3" t="s">
        <v>124</v>
      </c>
      <c r="V615" s="3" t="s">
        <v>124</v>
      </c>
      <c r="W615" s="3" t="s">
        <v>46</v>
      </c>
      <c r="X615" s="17">
        <v>43161</v>
      </c>
      <c r="Y615" s="3">
        <f t="shared" ref="Y615:Y618" si="64">IF((B615-X615&lt;=365)*(B615-X615&gt;0),0,(YEAR(B615)-YEAR(X615)))</f>
        <v>1</v>
      </c>
      <c r="Z615" s="3" t="str">
        <f>IF((B615-X615&lt;=365)*(B615-X615&gt;0),INT(12*(B615-X615)/365) &amp; " Mois",(YEAR(B615)-YEAR(X615)) &amp; " an (s)")</f>
        <v>1 an (s)</v>
      </c>
      <c r="AA615" s="37"/>
      <c r="AB615" s="3" t="s">
        <v>47</v>
      </c>
      <c r="AC615" s="3">
        <v>0</v>
      </c>
      <c r="AD615" s="3" t="s">
        <v>6673</v>
      </c>
      <c r="AE615" s="3" t="s">
        <v>6673</v>
      </c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</row>
    <row r="616" spans="1:54" ht="15.75" customHeight="1" x14ac:dyDescent="0.25">
      <c r="A616" t="s">
        <v>2852</v>
      </c>
      <c r="B616" s="17">
        <v>43585</v>
      </c>
      <c r="C616" s="17">
        <v>28846</v>
      </c>
      <c r="D616" s="21">
        <v>47</v>
      </c>
      <c r="E616" s="12" t="str">
        <f t="shared" si="63"/>
        <v>[40-50 [ ans</v>
      </c>
      <c r="F616" s="3" t="s">
        <v>39</v>
      </c>
      <c r="G616" s="3" t="s">
        <v>40</v>
      </c>
      <c r="H616" s="4"/>
      <c r="I616" s="4"/>
      <c r="J616" s="3" t="s">
        <v>41</v>
      </c>
      <c r="K616" s="3" t="s">
        <v>111</v>
      </c>
      <c r="L616" s="3" t="s">
        <v>6043</v>
      </c>
      <c r="M616" s="3" t="s">
        <v>43</v>
      </c>
      <c r="N616" s="3" t="s">
        <v>6062</v>
      </c>
      <c r="O616" s="3" t="s">
        <v>169</v>
      </c>
      <c r="P616" s="3" t="s">
        <v>169</v>
      </c>
      <c r="Q616" s="3" t="s">
        <v>6034</v>
      </c>
      <c r="R616" s="3" t="s">
        <v>5624</v>
      </c>
      <c r="S616" s="3" t="s">
        <v>5625</v>
      </c>
      <c r="T616" s="3" t="s">
        <v>45</v>
      </c>
      <c r="U616" s="3" t="s">
        <v>39</v>
      </c>
      <c r="V616" s="3" t="s">
        <v>6053</v>
      </c>
      <c r="W616" s="3" t="s">
        <v>46</v>
      </c>
      <c r="X616" s="17">
        <v>41700</v>
      </c>
      <c r="Y616" s="3">
        <f t="shared" si="64"/>
        <v>5</v>
      </c>
      <c r="Z616" s="3" t="str">
        <f>IF((B616-X616&lt;=365)*(B616-X616&gt;0),INT(12*(B616-X616)/365) &amp; " Mois",(YEAR(B616)-YEAR(X616)) &amp; " an (s)")</f>
        <v>5 an (s)</v>
      </c>
      <c r="AA616" s="37"/>
      <c r="AB616" s="3" t="s">
        <v>47</v>
      </c>
      <c r="AC616" s="3">
        <v>0</v>
      </c>
      <c r="AD616" s="3" t="s">
        <v>6673</v>
      </c>
      <c r="AE616" s="3" t="s">
        <v>6673</v>
      </c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</row>
    <row r="617" spans="1:54" ht="15.75" customHeight="1" x14ac:dyDescent="0.25">
      <c r="A617" t="s">
        <v>2854</v>
      </c>
      <c r="B617" s="17">
        <v>43585</v>
      </c>
      <c r="C617" s="17">
        <v>34619</v>
      </c>
      <c r="D617" s="21">
        <v>31</v>
      </c>
      <c r="E617" s="12" t="str">
        <f t="shared" si="63"/>
        <v>[30-40[ ans</v>
      </c>
      <c r="F617" s="3" t="s">
        <v>92</v>
      </c>
      <c r="G617" s="3" t="s">
        <v>40</v>
      </c>
      <c r="H617" s="4"/>
      <c r="I617" s="4"/>
      <c r="J617" s="3" t="s">
        <v>41</v>
      </c>
      <c r="K617" s="3" t="s">
        <v>108</v>
      </c>
      <c r="L617" s="3" t="s">
        <v>6045</v>
      </c>
      <c r="M617" s="3" t="s">
        <v>43</v>
      </c>
      <c r="N617" s="3" t="s">
        <v>6062</v>
      </c>
      <c r="O617" s="3" t="s">
        <v>122</v>
      </c>
      <c r="P617" s="3" t="s">
        <v>554</v>
      </c>
      <c r="Q617" s="3" t="s">
        <v>6032</v>
      </c>
      <c r="R617" s="3" t="s">
        <v>5576</v>
      </c>
      <c r="S617" s="3" t="s">
        <v>5577</v>
      </c>
      <c r="T617" s="3" t="s">
        <v>45</v>
      </c>
      <c r="U617" s="3" t="s">
        <v>39</v>
      </c>
      <c r="V617" s="3" t="s">
        <v>6053</v>
      </c>
      <c r="W617" s="3" t="s">
        <v>46</v>
      </c>
      <c r="X617" s="17">
        <v>43161</v>
      </c>
      <c r="Y617" s="3">
        <f t="shared" si="64"/>
        <v>1</v>
      </c>
      <c r="Z617" s="3" t="str">
        <f>IF((B617-X617&lt;=365)*(B617-X617&gt;0),INT(12*(B617-X617)/365) &amp; " Mois",(YEAR(B617)-YEAR(X617)) &amp; " an (s)")</f>
        <v>1 an (s)</v>
      </c>
      <c r="AA617" s="37"/>
      <c r="AB617" s="3" t="s">
        <v>47</v>
      </c>
      <c r="AC617" s="3">
        <v>0</v>
      </c>
      <c r="AD617" s="3" t="s">
        <v>6673</v>
      </c>
      <c r="AE617" s="3" t="s">
        <v>6673</v>
      </c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</row>
    <row r="618" spans="1:54" ht="15.75" customHeight="1" x14ac:dyDescent="0.25">
      <c r="A618" t="s">
        <v>2856</v>
      </c>
      <c r="B618" s="17">
        <v>43585</v>
      </c>
      <c r="C618" s="17">
        <v>31208</v>
      </c>
      <c r="D618" s="21">
        <v>40</v>
      </c>
      <c r="E618" s="12" t="str">
        <f t="shared" si="63"/>
        <v>[40-50 [ ans</v>
      </c>
      <c r="F618" s="3" t="s">
        <v>39</v>
      </c>
      <c r="G618" s="3" t="s">
        <v>40</v>
      </c>
      <c r="H618" s="4"/>
      <c r="I618" s="4"/>
      <c r="J618" s="3" t="s">
        <v>41</v>
      </c>
      <c r="K618" s="3" t="s">
        <v>71</v>
      </c>
      <c r="L618" s="3" t="s">
        <v>6047</v>
      </c>
      <c r="M618" s="3" t="s">
        <v>121</v>
      </c>
      <c r="N618" s="3" t="s">
        <v>6062</v>
      </c>
      <c r="O618" s="3" t="s">
        <v>553</v>
      </c>
      <c r="P618" s="3" t="s">
        <v>457</v>
      </c>
      <c r="Q618" s="3" t="s">
        <v>6033</v>
      </c>
      <c r="R618" s="3" t="s">
        <v>5628</v>
      </c>
      <c r="S618" s="3" t="s">
        <v>5629</v>
      </c>
      <c r="T618" s="3" t="s">
        <v>45</v>
      </c>
      <c r="U618" s="3" t="s">
        <v>39</v>
      </c>
      <c r="V618" s="3" t="s">
        <v>6053</v>
      </c>
      <c r="W618" s="3" t="s">
        <v>46</v>
      </c>
      <c r="X618" s="17">
        <v>42796</v>
      </c>
      <c r="Y618" s="3">
        <f t="shared" si="64"/>
        <v>2</v>
      </c>
      <c r="Z618" s="3" t="str">
        <f>IF((B618-X618&lt;=365)*(B618-X618&gt;0),INT(12*(B618-X618)/365) &amp; " Mois",(YEAR(B618)-YEAR(X618)) &amp; " an (s)")</f>
        <v>2 an (s)</v>
      </c>
      <c r="AA618" s="37"/>
      <c r="AB618" s="3" t="s">
        <v>47</v>
      </c>
      <c r="AC618" s="3">
        <v>0</v>
      </c>
      <c r="AD618" s="3" t="s">
        <v>6673</v>
      </c>
      <c r="AE618" s="3" t="s">
        <v>6673</v>
      </c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</row>
    <row r="619" spans="1:54" ht="15.75" customHeight="1" x14ac:dyDescent="0.25">
      <c r="A619" t="s">
        <v>2859</v>
      </c>
      <c r="B619" s="17">
        <v>43585</v>
      </c>
      <c r="C619" s="17">
        <v>32854</v>
      </c>
      <c r="D619" s="21">
        <v>36</v>
      </c>
      <c r="E619" s="12" t="str">
        <f t="shared" si="63"/>
        <v>[30-40[ ans</v>
      </c>
      <c r="F619" s="3" t="s">
        <v>48</v>
      </c>
      <c r="G619" s="3" t="s">
        <v>40</v>
      </c>
      <c r="H619" s="4"/>
      <c r="I619" s="4"/>
      <c r="J619" s="3" t="s">
        <v>41</v>
      </c>
      <c r="K619" s="3" t="s">
        <v>79</v>
      </c>
      <c r="L619" s="3" t="s">
        <v>6048</v>
      </c>
      <c r="M619" s="3" t="s">
        <v>121</v>
      </c>
      <c r="N619" s="3" t="s">
        <v>6062</v>
      </c>
      <c r="O619" s="3" t="s">
        <v>554</v>
      </c>
      <c r="P619" s="3" t="s">
        <v>554</v>
      </c>
      <c r="Q619" s="3" t="s">
        <v>6032</v>
      </c>
      <c r="R619" s="3" t="s">
        <v>5576</v>
      </c>
      <c r="S619" s="3" t="s">
        <v>5577</v>
      </c>
      <c r="T619" s="3" t="s">
        <v>45</v>
      </c>
      <c r="U619" s="3" t="s">
        <v>39</v>
      </c>
      <c r="V619" s="3" t="s">
        <v>6053</v>
      </c>
      <c r="W619" s="3" t="s">
        <v>62</v>
      </c>
      <c r="X619" s="19"/>
      <c r="Y619" s="19"/>
      <c r="Z619" s="19"/>
      <c r="AA619" s="37"/>
      <c r="AB619" s="3" t="s">
        <v>47</v>
      </c>
      <c r="AC619" s="3">
        <v>0</v>
      </c>
      <c r="AD619" s="3" t="s">
        <v>6673</v>
      </c>
      <c r="AE619" s="3" t="s">
        <v>6673</v>
      </c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</row>
    <row r="620" spans="1:54" ht="15.75" customHeight="1" x14ac:dyDescent="0.25">
      <c r="A620" t="s">
        <v>2861</v>
      </c>
      <c r="B620" s="17">
        <v>43587</v>
      </c>
      <c r="C620" s="17">
        <v>32720</v>
      </c>
      <c r="D620" s="21">
        <v>36</v>
      </c>
      <c r="E620" s="12" t="str">
        <f t="shared" si="63"/>
        <v>[30-40[ ans</v>
      </c>
      <c r="F620" s="3" t="s">
        <v>48</v>
      </c>
      <c r="G620" s="3" t="s">
        <v>55</v>
      </c>
      <c r="H620" s="4"/>
      <c r="I620" s="4"/>
      <c r="J620" s="3" t="s">
        <v>49</v>
      </c>
      <c r="K620" s="3" t="s">
        <v>250</v>
      </c>
      <c r="L620" s="3" t="s">
        <v>6048</v>
      </c>
      <c r="M620" s="3" t="s">
        <v>43</v>
      </c>
      <c r="N620" s="3" t="s">
        <v>6062</v>
      </c>
      <c r="O620" s="3" t="s">
        <v>337</v>
      </c>
      <c r="P620" s="3" t="s">
        <v>1355</v>
      </c>
      <c r="Q620" s="3" t="s">
        <v>6031</v>
      </c>
      <c r="R620" s="3" t="s">
        <v>5620</v>
      </c>
      <c r="S620" s="3" t="s">
        <v>5621</v>
      </c>
      <c r="T620" s="3" t="s">
        <v>45</v>
      </c>
      <c r="U620" s="3" t="s">
        <v>58</v>
      </c>
      <c r="V620" s="3" t="s">
        <v>6055</v>
      </c>
      <c r="W620" s="3" t="s">
        <v>46</v>
      </c>
      <c r="X620" s="17">
        <v>41031</v>
      </c>
      <c r="Y620" s="3">
        <f t="shared" ref="Y620:Y621" si="65">IF((B620-X620&lt;=365)*(B620-X620&gt;0),0,(YEAR(B620)-YEAR(X620)))</f>
        <v>7</v>
      </c>
      <c r="Z620" s="3" t="str">
        <f>IF((B620-X620&lt;=365)*(B620-X620&gt;0),INT(12*(B620-X620)/365) &amp; " Mois",(YEAR(B620)-YEAR(X620)) &amp; " an (s)")</f>
        <v>7 an (s)</v>
      </c>
      <c r="AA620" s="37"/>
      <c r="AB620" s="3" t="s">
        <v>47</v>
      </c>
      <c r="AC620" s="3">
        <v>0</v>
      </c>
      <c r="AD620" s="3" t="s">
        <v>6673</v>
      </c>
      <c r="AE620" s="3" t="s">
        <v>6673</v>
      </c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</row>
    <row r="621" spans="1:54" ht="15.75" customHeight="1" x14ac:dyDescent="0.25">
      <c r="A621" t="s">
        <v>2863</v>
      </c>
      <c r="B621" s="17">
        <v>43587</v>
      </c>
      <c r="C621" s="17">
        <v>34310</v>
      </c>
      <c r="D621" s="21">
        <v>32</v>
      </c>
      <c r="E621" s="12" t="str">
        <f t="shared" si="63"/>
        <v>[30-40[ ans</v>
      </c>
      <c r="F621" s="3" t="s">
        <v>48</v>
      </c>
      <c r="G621" s="3" t="s">
        <v>55</v>
      </c>
      <c r="H621" s="4"/>
      <c r="I621" s="4"/>
      <c r="J621" s="3" t="s">
        <v>41</v>
      </c>
      <c r="K621" s="3" t="s">
        <v>250</v>
      </c>
      <c r="L621" s="3" t="s">
        <v>6048</v>
      </c>
      <c r="M621" s="3" t="s">
        <v>43</v>
      </c>
      <c r="N621" s="3" t="s">
        <v>6062</v>
      </c>
      <c r="O621" s="3" t="s">
        <v>227</v>
      </c>
      <c r="P621" s="3" t="s">
        <v>104</v>
      </c>
      <c r="Q621" s="3" t="s">
        <v>6033</v>
      </c>
      <c r="R621" s="3" t="s">
        <v>6036</v>
      </c>
      <c r="S621" s="3" t="s">
        <v>6037</v>
      </c>
      <c r="T621" s="3" t="s">
        <v>45</v>
      </c>
      <c r="U621" s="3" t="s">
        <v>58</v>
      </c>
      <c r="V621" s="3" t="s">
        <v>6055</v>
      </c>
      <c r="W621" s="3" t="s">
        <v>46</v>
      </c>
      <c r="X621" s="17">
        <v>42857</v>
      </c>
      <c r="Y621" s="3">
        <f t="shared" si="65"/>
        <v>2</v>
      </c>
      <c r="Z621" s="3" t="str">
        <f>IF((B621-X621&lt;=365)*(B621-X621&gt;0),INT(12*(B621-X621)/365) &amp; " Mois",(YEAR(B621)-YEAR(X621)) &amp; " an (s)")</f>
        <v>2 an (s)</v>
      </c>
      <c r="AA621" s="37"/>
      <c r="AB621" s="3" t="s">
        <v>47</v>
      </c>
      <c r="AC621" s="3">
        <v>0</v>
      </c>
      <c r="AD621" s="3" t="s">
        <v>6673</v>
      </c>
      <c r="AE621" s="3" t="s">
        <v>6673</v>
      </c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</row>
    <row r="622" spans="1:54" ht="15.75" customHeight="1" x14ac:dyDescent="0.25">
      <c r="A622" t="s">
        <v>2865</v>
      </c>
      <c r="B622" s="17">
        <v>43587</v>
      </c>
      <c r="C622" s="17">
        <v>34710</v>
      </c>
      <c r="D622" s="21">
        <v>30</v>
      </c>
      <c r="E622" s="12" t="str">
        <f t="shared" si="63"/>
        <v>[30-40[ ans</v>
      </c>
      <c r="F622" s="3" t="s">
        <v>48</v>
      </c>
      <c r="G622" s="3" t="s">
        <v>40</v>
      </c>
      <c r="H622" s="4"/>
      <c r="I622" s="4"/>
      <c r="J622" s="3" t="s">
        <v>41</v>
      </c>
      <c r="K622" s="3" t="s">
        <v>79</v>
      </c>
      <c r="L622" s="3" t="s">
        <v>6048</v>
      </c>
      <c r="M622" s="3" t="s">
        <v>114</v>
      </c>
      <c r="N622" s="3" t="s">
        <v>6062</v>
      </c>
      <c r="O622" s="3" t="s">
        <v>380</v>
      </c>
      <c r="P622" s="3" t="s">
        <v>288</v>
      </c>
      <c r="Q622" s="3" t="s">
        <v>6031</v>
      </c>
      <c r="R622" s="3" t="s">
        <v>5743</v>
      </c>
      <c r="S622" s="3" t="s">
        <v>5744</v>
      </c>
      <c r="T622" s="3" t="s">
        <v>45</v>
      </c>
      <c r="U622" s="3" t="s">
        <v>39</v>
      </c>
      <c r="V622" s="3" t="s">
        <v>6053</v>
      </c>
      <c r="W622" s="3" t="s">
        <v>62</v>
      </c>
      <c r="X622" s="19"/>
      <c r="Y622" s="19"/>
      <c r="Z622" s="19"/>
      <c r="AA622" s="37"/>
      <c r="AB622" s="3" t="s">
        <v>47</v>
      </c>
      <c r="AC622" s="3">
        <v>0</v>
      </c>
      <c r="AD622" s="3" t="s">
        <v>6673</v>
      </c>
      <c r="AE622" s="3" t="s">
        <v>6673</v>
      </c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</row>
    <row r="623" spans="1:54" ht="15.75" customHeight="1" x14ac:dyDescent="0.25">
      <c r="A623" t="s">
        <v>2867</v>
      </c>
      <c r="B623" s="17">
        <v>43587</v>
      </c>
      <c r="C623" s="17">
        <v>35227</v>
      </c>
      <c r="D623" s="21">
        <v>29</v>
      </c>
      <c r="E623" s="12" t="str">
        <f t="shared" si="63"/>
        <v>[20-30[ ans</v>
      </c>
      <c r="F623" s="3" t="s">
        <v>54</v>
      </c>
      <c r="G623" s="3" t="s">
        <v>40</v>
      </c>
      <c r="H623" s="4"/>
      <c r="I623" s="4"/>
      <c r="J623" s="3" t="s">
        <v>41</v>
      </c>
      <c r="K623" s="3" t="s">
        <v>71</v>
      </c>
      <c r="L623" s="3" t="s">
        <v>6047</v>
      </c>
      <c r="M623" s="3" t="s">
        <v>51</v>
      </c>
      <c r="N623" s="3" t="s">
        <v>6062</v>
      </c>
      <c r="O623" s="3" t="s">
        <v>135</v>
      </c>
      <c r="P623" s="3" t="s">
        <v>6786</v>
      </c>
      <c r="Q623" s="3" t="s">
        <v>6787</v>
      </c>
      <c r="R623" s="3"/>
      <c r="S623" s="3"/>
      <c r="T623" s="3" t="s">
        <v>45</v>
      </c>
      <c r="U623" s="3" t="s">
        <v>39</v>
      </c>
      <c r="V623" s="3" t="s">
        <v>6053</v>
      </c>
      <c r="W623" s="3" t="s">
        <v>62</v>
      </c>
      <c r="X623" s="19"/>
      <c r="Y623" s="19"/>
      <c r="Z623" s="19"/>
      <c r="AA623" s="37"/>
      <c r="AB623" s="3" t="s">
        <v>47</v>
      </c>
      <c r="AC623" s="3">
        <v>0</v>
      </c>
      <c r="AD623" s="3" t="s">
        <v>6673</v>
      </c>
      <c r="AE623" s="3" t="s">
        <v>6673</v>
      </c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</row>
    <row r="624" spans="1:54" ht="15.75" customHeight="1" x14ac:dyDescent="0.25">
      <c r="A624" t="s">
        <v>2869</v>
      </c>
      <c r="B624" s="17">
        <v>43587</v>
      </c>
      <c r="C624" s="17">
        <v>36351</v>
      </c>
      <c r="D624" s="21">
        <v>26</v>
      </c>
      <c r="E624" s="12" t="str">
        <f t="shared" si="63"/>
        <v>[20-30[ ans</v>
      </c>
      <c r="F624" s="3" t="s">
        <v>54</v>
      </c>
      <c r="G624" s="3" t="s">
        <v>40</v>
      </c>
      <c r="H624" s="4"/>
      <c r="I624" s="4"/>
      <c r="J624" s="3" t="s">
        <v>41</v>
      </c>
      <c r="K624" s="3" t="s">
        <v>342</v>
      </c>
      <c r="L624" s="3" t="s">
        <v>6043</v>
      </c>
      <c r="M624" s="3" t="s">
        <v>60</v>
      </c>
      <c r="N624" s="3" t="s">
        <v>6062</v>
      </c>
      <c r="O624" s="3" t="s">
        <v>555</v>
      </c>
      <c r="P624" s="3" t="s">
        <v>110</v>
      </c>
      <c r="Q624" s="3" t="s">
        <v>6033</v>
      </c>
      <c r="R624" s="3" t="s">
        <v>5630</v>
      </c>
      <c r="S624" s="3" t="s">
        <v>5631</v>
      </c>
      <c r="T624" s="3" t="s">
        <v>45</v>
      </c>
      <c r="U624" s="3" t="s">
        <v>39</v>
      </c>
      <c r="V624" s="3" t="s">
        <v>6053</v>
      </c>
      <c r="W624" s="3" t="s">
        <v>62</v>
      </c>
      <c r="X624" s="19"/>
      <c r="Y624" s="19"/>
      <c r="Z624" s="19"/>
      <c r="AA624" s="37"/>
      <c r="AB624" s="3" t="s">
        <v>47</v>
      </c>
      <c r="AC624" s="3">
        <v>0</v>
      </c>
      <c r="AD624" s="3" t="s">
        <v>6673</v>
      </c>
      <c r="AE624" s="3" t="s">
        <v>6673</v>
      </c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</row>
    <row r="625" spans="1:54" ht="15.75" customHeight="1" x14ac:dyDescent="0.25">
      <c r="A625" t="s">
        <v>2871</v>
      </c>
      <c r="B625" s="17">
        <v>43587</v>
      </c>
      <c r="C625" s="17">
        <v>28242</v>
      </c>
      <c r="D625" s="21">
        <v>48</v>
      </c>
      <c r="E625" s="12" t="str">
        <f t="shared" si="63"/>
        <v>[40-50 [ ans</v>
      </c>
      <c r="F625" s="3" t="s">
        <v>269</v>
      </c>
      <c r="G625" s="3" t="s">
        <v>40</v>
      </c>
      <c r="H625" s="4"/>
      <c r="I625" s="4"/>
      <c r="J625" s="3" t="s">
        <v>49</v>
      </c>
      <c r="K625" s="3" t="s">
        <v>385</v>
      </c>
      <c r="L625" s="3" t="s">
        <v>6043</v>
      </c>
      <c r="M625" s="3" t="s">
        <v>51</v>
      </c>
      <c r="N625" s="3" t="s">
        <v>6062</v>
      </c>
      <c r="O625" s="3" t="s">
        <v>135</v>
      </c>
      <c r="P625" s="3" t="s">
        <v>6786</v>
      </c>
      <c r="Q625" s="3" t="s">
        <v>6787</v>
      </c>
      <c r="R625" s="3"/>
      <c r="S625" s="3"/>
      <c r="T625" s="3" t="s">
        <v>45</v>
      </c>
      <c r="U625" s="3" t="s">
        <v>39</v>
      </c>
      <c r="V625" s="3" t="s">
        <v>6053</v>
      </c>
      <c r="W625" s="3" t="s">
        <v>62</v>
      </c>
      <c r="X625" s="19"/>
      <c r="Y625" s="19"/>
      <c r="Z625" s="19"/>
      <c r="AA625" s="37"/>
      <c r="AB625" s="3" t="s">
        <v>47</v>
      </c>
      <c r="AC625" s="3">
        <v>0</v>
      </c>
      <c r="AD625" s="3" t="s">
        <v>6673</v>
      </c>
      <c r="AE625" s="3" t="s">
        <v>6673</v>
      </c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</row>
    <row r="626" spans="1:54" ht="15.75" customHeight="1" x14ac:dyDescent="0.25">
      <c r="A626" t="s">
        <v>2872</v>
      </c>
      <c r="B626" s="17">
        <v>43588</v>
      </c>
      <c r="C626" s="17">
        <v>31909</v>
      </c>
      <c r="D626" s="21">
        <v>38</v>
      </c>
      <c r="E626" s="12" t="str">
        <f t="shared" si="63"/>
        <v>[30-40[ ans</v>
      </c>
      <c r="F626" s="3" t="s">
        <v>48</v>
      </c>
      <c r="G626" s="3" t="s">
        <v>40</v>
      </c>
      <c r="H626" s="4"/>
      <c r="I626" s="4"/>
      <c r="J626" s="3" t="s">
        <v>41</v>
      </c>
      <c r="K626" s="3" t="s">
        <v>279</v>
      </c>
      <c r="L626" s="3" t="s">
        <v>6044</v>
      </c>
      <c r="M626" s="3" t="s">
        <v>43</v>
      </c>
      <c r="N626" s="3" t="s">
        <v>6062</v>
      </c>
      <c r="O626" s="3" t="s">
        <v>364</v>
      </c>
      <c r="P626" s="3" t="s">
        <v>194</v>
      </c>
      <c r="Q626" s="3" t="s">
        <v>6035</v>
      </c>
      <c r="R626" s="3" t="s">
        <v>5608</v>
      </c>
      <c r="S626" s="3" t="s">
        <v>5609</v>
      </c>
      <c r="T626" s="3" t="s">
        <v>45</v>
      </c>
      <c r="U626" s="3" t="s">
        <v>124</v>
      </c>
      <c r="V626" s="3" t="s">
        <v>124</v>
      </c>
      <c r="W626" s="3" t="s">
        <v>46</v>
      </c>
      <c r="X626" s="17">
        <v>43412</v>
      </c>
      <c r="Y626" s="3">
        <f t="shared" ref="Y626:Y627" si="66">IF((B626-X626&lt;=365)*(B626-X626&gt;0),0,(YEAR(B626)-YEAR(X626)))</f>
        <v>0</v>
      </c>
      <c r="Z626" s="3" t="str">
        <f>IF((B626-X626&lt;=365)*(B626-X626&gt;0),INT(12*(B626-X626)/365) &amp; " Mois",(YEAR(B626)-YEAR(X626)) &amp; " an (s)")</f>
        <v>5 Mois</v>
      </c>
      <c r="AA626" s="37"/>
      <c r="AB626" s="3" t="s">
        <v>47</v>
      </c>
      <c r="AC626" s="3">
        <v>0</v>
      </c>
      <c r="AD626" s="3" t="s">
        <v>6673</v>
      </c>
      <c r="AE626" s="3" t="s">
        <v>6673</v>
      </c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</row>
    <row r="627" spans="1:54" ht="15.75" customHeight="1" x14ac:dyDescent="0.25">
      <c r="A627" t="s">
        <v>2874</v>
      </c>
      <c r="B627" s="17">
        <v>43588</v>
      </c>
      <c r="C627" s="17">
        <v>26569</v>
      </c>
      <c r="D627" s="21">
        <v>53</v>
      </c>
      <c r="E627" s="12" t="str">
        <f t="shared" si="63"/>
        <v>[50-60 [ ans</v>
      </c>
      <c r="F627" s="3" t="s">
        <v>54</v>
      </c>
      <c r="G627" s="3" t="s">
        <v>55</v>
      </c>
      <c r="H627" s="4"/>
      <c r="I627" s="4"/>
      <c r="J627" s="3" t="s">
        <v>49</v>
      </c>
      <c r="K627" s="3" t="s">
        <v>56</v>
      </c>
      <c r="L627" s="3" t="s">
        <v>6045</v>
      </c>
      <c r="M627" s="3" t="s">
        <v>43</v>
      </c>
      <c r="N627" s="3" t="s">
        <v>6062</v>
      </c>
      <c r="O627" s="3" t="s">
        <v>556</v>
      </c>
      <c r="P627" s="3" t="s">
        <v>790</v>
      </c>
      <c r="Q627" s="3" t="s">
        <v>6031</v>
      </c>
      <c r="R627" s="3" t="s">
        <v>5748</v>
      </c>
      <c r="S627" s="3" t="s">
        <v>5749</v>
      </c>
      <c r="T627" s="3" t="s">
        <v>45</v>
      </c>
      <c r="U627" s="3" t="s">
        <v>58</v>
      </c>
      <c r="V627" s="3" t="s">
        <v>6055</v>
      </c>
      <c r="W627" s="3" t="s">
        <v>46</v>
      </c>
      <c r="X627" s="17">
        <v>41762</v>
      </c>
      <c r="Y627" s="3">
        <f t="shared" si="66"/>
        <v>5</v>
      </c>
      <c r="Z627" s="3" t="str">
        <f>IF((B627-X627&lt;=365)*(B627-X627&gt;0),INT(12*(B627-X627)/365) &amp; " Mois",(YEAR(B627)-YEAR(X627)) &amp; " an (s)")</f>
        <v>5 an (s)</v>
      </c>
      <c r="AA627" s="37"/>
      <c r="AB627" s="3" t="s">
        <v>47</v>
      </c>
      <c r="AC627" s="3">
        <v>0</v>
      </c>
      <c r="AD627" s="3" t="s">
        <v>6673</v>
      </c>
      <c r="AE627" s="3" t="s">
        <v>6673</v>
      </c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</row>
    <row r="628" spans="1:54" ht="15.75" customHeight="1" x14ac:dyDescent="0.25">
      <c r="A628" t="s">
        <v>2876</v>
      </c>
      <c r="B628" s="17">
        <v>43588</v>
      </c>
      <c r="C628" s="17">
        <v>30879</v>
      </c>
      <c r="D628" s="21">
        <v>41</v>
      </c>
      <c r="E628" s="12" t="str">
        <f t="shared" si="63"/>
        <v>[40-50 [ ans</v>
      </c>
      <c r="F628" s="3" t="s">
        <v>48</v>
      </c>
      <c r="G628" s="3" t="s">
        <v>40</v>
      </c>
      <c r="H628" s="4"/>
      <c r="I628" s="4"/>
      <c r="J628" s="3" t="s">
        <v>49</v>
      </c>
      <c r="K628" s="3" t="s">
        <v>557</v>
      </c>
      <c r="L628" s="3" t="s">
        <v>6047</v>
      </c>
      <c r="M628" s="3" t="s">
        <v>51</v>
      </c>
      <c r="N628" s="3" t="s">
        <v>6062</v>
      </c>
      <c r="O628" s="3" t="s">
        <v>135</v>
      </c>
      <c r="P628" s="3" t="s">
        <v>6786</v>
      </c>
      <c r="Q628" s="3" t="s">
        <v>6787</v>
      </c>
      <c r="R628" s="3"/>
      <c r="S628" s="3"/>
      <c r="T628" s="3" t="s">
        <v>45</v>
      </c>
      <c r="U628" s="3" t="s">
        <v>58</v>
      </c>
      <c r="V628" s="3" t="s">
        <v>6055</v>
      </c>
      <c r="W628" s="3" t="s">
        <v>62</v>
      </c>
      <c r="X628" s="19"/>
      <c r="Y628" s="19"/>
      <c r="Z628" s="19"/>
      <c r="AA628" s="37"/>
      <c r="AB628" s="3" t="s">
        <v>47</v>
      </c>
      <c r="AC628" s="3">
        <v>0</v>
      </c>
      <c r="AD628" s="3" t="s">
        <v>6673</v>
      </c>
      <c r="AE628" s="3" t="s">
        <v>6673</v>
      </c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</row>
    <row r="629" spans="1:54" ht="15.75" customHeight="1" x14ac:dyDescent="0.25">
      <c r="A629" t="s">
        <v>2878</v>
      </c>
      <c r="B629" s="17">
        <v>43588</v>
      </c>
      <c r="C629" s="17">
        <v>35982</v>
      </c>
      <c r="D629" s="21">
        <v>27</v>
      </c>
      <c r="E629" s="12" t="str">
        <f t="shared" si="63"/>
        <v>[20-30[ ans</v>
      </c>
      <c r="F629" s="3" t="s">
        <v>48</v>
      </c>
      <c r="G629" s="3" t="s">
        <v>40</v>
      </c>
      <c r="H629" s="4"/>
      <c r="I629" s="4"/>
      <c r="J629" s="3" t="s">
        <v>41</v>
      </c>
      <c r="K629" s="3" t="s">
        <v>79</v>
      </c>
      <c r="L629" s="3" t="s">
        <v>6048</v>
      </c>
      <c r="M629" s="3" t="s">
        <v>51</v>
      </c>
      <c r="N629" s="3" t="s">
        <v>6062</v>
      </c>
      <c r="O629" s="3" t="s">
        <v>135</v>
      </c>
      <c r="P629" s="3" t="s">
        <v>6786</v>
      </c>
      <c r="Q629" s="3" t="s">
        <v>6787</v>
      </c>
      <c r="R629" s="3"/>
      <c r="S629" s="3"/>
      <c r="T629" s="3" t="s">
        <v>45</v>
      </c>
      <c r="U629" s="3" t="s">
        <v>39</v>
      </c>
      <c r="V629" s="3" t="s">
        <v>6053</v>
      </c>
      <c r="W629" s="3" t="s">
        <v>62</v>
      </c>
      <c r="X629" s="19"/>
      <c r="Y629" s="19"/>
      <c r="Z629" s="19"/>
      <c r="AA629" s="37"/>
      <c r="AB629" s="3" t="s">
        <v>47</v>
      </c>
      <c r="AC629" s="3">
        <v>0</v>
      </c>
      <c r="AD629" s="3" t="s">
        <v>6673</v>
      </c>
      <c r="AE629" s="3" t="s">
        <v>6673</v>
      </c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</row>
    <row r="630" spans="1:54" ht="15.75" customHeight="1" x14ac:dyDescent="0.25">
      <c r="A630" t="s">
        <v>2880</v>
      </c>
      <c r="B630" s="17">
        <v>43588</v>
      </c>
      <c r="C630" s="17">
        <v>31986</v>
      </c>
      <c r="D630" s="21">
        <v>38</v>
      </c>
      <c r="E630" s="12" t="str">
        <f t="shared" si="63"/>
        <v>[30-40[ ans</v>
      </c>
      <c r="F630" s="3" t="s">
        <v>54</v>
      </c>
      <c r="G630" s="3" t="s">
        <v>40</v>
      </c>
      <c r="H630" s="4"/>
      <c r="I630" s="4"/>
      <c r="J630" s="3" t="s">
        <v>49</v>
      </c>
      <c r="K630" s="3" t="s">
        <v>413</v>
      </c>
      <c r="L630" s="3" t="s">
        <v>6043</v>
      </c>
      <c r="M630" s="3" t="s">
        <v>121</v>
      </c>
      <c r="N630" s="3" t="s">
        <v>6062</v>
      </c>
      <c r="O630" s="3" t="s">
        <v>558</v>
      </c>
      <c r="P630" s="3" t="s">
        <v>554</v>
      </c>
      <c r="Q630" s="3" t="s">
        <v>6032</v>
      </c>
      <c r="R630" s="3" t="s">
        <v>5576</v>
      </c>
      <c r="S630" s="3" t="s">
        <v>5577</v>
      </c>
      <c r="T630" s="3" t="s">
        <v>45</v>
      </c>
      <c r="U630" s="3" t="s">
        <v>39</v>
      </c>
      <c r="V630" s="3" t="s">
        <v>6053</v>
      </c>
      <c r="W630" s="3" t="s">
        <v>62</v>
      </c>
      <c r="X630" s="19"/>
      <c r="Y630" s="19"/>
      <c r="Z630" s="19"/>
      <c r="AA630" s="37"/>
      <c r="AB630" s="3" t="s">
        <v>47</v>
      </c>
      <c r="AC630" s="3">
        <v>0</v>
      </c>
      <c r="AD630" s="3" t="s">
        <v>6673</v>
      </c>
      <c r="AE630" s="3" t="s">
        <v>6673</v>
      </c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</row>
    <row r="631" spans="1:54" ht="15.75" customHeight="1" x14ac:dyDescent="0.25">
      <c r="A631" t="s">
        <v>2882</v>
      </c>
      <c r="B631" s="17">
        <v>43588</v>
      </c>
      <c r="C631" s="17">
        <v>31986</v>
      </c>
      <c r="D631" s="21">
        <v>38</v>
      </c>
      <c r="E631" s="12" t="str">
        <f t="shared" si="63"/>
        <v>[30-40[ ans</v>
      </c>
      <c r="F631" s="3" t="s">
        <v>54</v>
      </c>
      <c r="G631" s="3" t="s">
        <v>40</v>
      </c>
      <c r="H631" s="4"/>
      <c r="I631" s="4"/>
      <c r="J631" s="3" t="s">
        <v>49</v>
      </c>
      <c r="K631" s="3" t="s">
        <v>413</v>
      </c>
      <c r="L631" s="3" t="s">
        <v>6043</v>
      </c>
      <c r="M631" s="3" t="s">
        <v>121</v>
      </c>
      <c r="N631" s="3" t="s">
        <v>6062</v>
      </c>
      <c r="O631" s="3" t="s">
        <v>558</v>
      </c>
      <c r="P631" s="3" t="s">
        <v>554</v>
      </c>
      <c r="Q631" s="3" t="s">
        <v>6032</v>
      </c>
      <c r="R631" s="3" t="s">
        <v>5576</v>
      </c>
      <c r="S631" s="3" t="s">
        <v>5577</v>
      </c>
      <c r="T631" s="3" t="s">
        <v>45</v>
      </c>
      <c r="U631" s="3" t="s">
        <v>39</v>
      </c>
      <c r="V631" s="3" t="s">
        <v>6053</v>
      </c>
      <c r="W631" s="3" t="s">
        <v>62</v>
      </c>
      <c r="X631" s="19"/>
      <c r="Y631" s="19"/>
      <c r="Z631" s="19"/>
      <c r="AA631" s="37"/>
      <c r="AB631" s="3" t="s">
        <v>47</v>
      </c>
      <c r="AC631" s="3">
        <v>0</v>
      </c>
      <c r="AD631" s="3" t="s">
        <v>6673</v>
      </c>
      <c r="AE631" s="3" t="s">
        <v>6673</v>
      </c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</row>
    <row r="632" spans="1:54" ht="15.75" customHeight="1" x14ac:dyDescent="0.25">
      <c r="A632" t="s">
        <v>2884</v>
      </c>
      <c r="B632" s="17">
        <v>43588</v>
      </c>
      <c r="C632" s="17">
        <v>28324</v>
      </c>
      <c r="D632" s="21">
        <v>48</v>
      </c>
      <c r="E632" s="12" t="str">
        <f t="shared" si="63"/>
        <v>[40-50 [ ans</v>
      </c>
      <c r="F632" s="3" t="s">
        <v>48</v>
      </c>
      <c r="G632" s="3" t="s">
        <v>40</v>
      </c>
      <c r="H632" s="4"/>
      <c r="I632" s="4"/>
      <c r="J632" s="3" t="s">
        <v>49</v>
      </c>
      <c r="K632" s="3" t="s">
        <v>559</v>
      </c>
      <c r="L632" s="3" t="s">
        <v>6043</v>
      </c>
      <c r="M632" s="3" t="s">
        <v>121</v>
      </c>
      <c r="N632" s="3" t="s">
        <v>6062</v>
      </c>
      <c r="O632" s="3" t="s">
        <v>560</v>
      </c>
      <c r="P632" s="3" t="s">
        <v>560</v>
      </c>
      <c r="Q632" s="3" t="s">
        <v>6032</v>
      </c>
      <c r="R632" s="3" t="s">
        <v>5832</v>
      </c>
      <c r="S632" s="3" t="s">
        <v>5833</v>
      </c>
      <c r="T632" s="3" t="s">
        <v>45</v>
      </c>
      <c r="U632" s="3" t="s">
        <v>53</v>
      </c>
      <c r="V632" s="3" t="s">
        <v>6054</v>
      </c>
      <c r="W632" s="3" t="s">
        <v>46</v>
      </c>
      <c r="X632" s="17">
        <v>43223</v>
      </c>
      <c r="Y632" s="3">
        <f>IF((B632-X632&lt;=365)*(B632-X632&gt;0),0,(YEAR(B632)-YEAR(X632)))</f>
        <v>0</v>
      </c>
      <c r="Z632" s="3" t="str">
        <f>IF((B632-X632&lt;=365)*(B632-X632&gt;0),INT(12*(B632-X632)/365) &amp; " Mois",(YEAR(B632)-YEAR(X632)) &amp; " an (s)")</f>
        <v>12 Mois</v>
      </c>
      <c r="AA632" s="37"/>
      <c r="AB632" s="3" t="s">
        <v>47</v>
      </c>
      <c r="AC632" s="3">
        <v>0</v>
      </c>
      <c r="AD632" s="3" t="s">
        <v>6673</v>
      </c>
      <c r="AE632" s="3" t="s">
        <v>6673</v>
      </c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</row>
    <row r="633" spans="1:54" ht="15.75" customHeight="1" x14ac:dyDescent="0.25">
      <c r="A633" t="s">
        <v>2886</v>
      </c>
      <c r="B633" s="17">
        <v>43588</v>
      </c>
      <c r="C633" s="17">
        <v>33020</v>
      </c>
      <c r="D633" s="21">
        <v>35</v>
      </c>
      <c r="E633" s="12" t="str">
        <f t="shared" si="63"/>
        <v>[30-40[ ans</v>
      </c>
      <c r="F633" s="3" t="s">
        <v>48</v>
      </c>
      <c r="G633" s="3" t="s">
        <v>40</v>
      </c>
      <c r="H633" s="4"/>
      <c r="I633" s="4"/>
      <c r="J633" s="3" t="s">
        <v>41</v>
      </c>
      <c r="K633" s="3" t="s">
        <v>134</v>
      </c>
      <c r="L633" s="3" t="s">
        <v>6049</v>
      </c>
      <c r="M633" s="3" t="s">
        <v>60</v>
      </c>
      <c r="N633" s="3" t="s">
        <v>6062</v>
      </c>
      <c r="O633" s="3" t="s">
        <v>561</v>
      </c>
      <c r="P633" s="3" t="s">
        <v>191</v>
      </c>
      <c r="Q633" s="3" t="s">
        <v>6035</v>
      </c>
      <c r="R633" s="3" t="s">
        <v>5799</v>
      </c>
      <c r="S633" s="3" t="s">
        <v>5800</v>
      </c>
      <c r="T633" s="3" t="s">
        <v>45</v>
      </c>
      <c r="U633" s="3" t="s">
        <v>53</v>
      </c>
      <c r="V633" s="3" t="s">
        <v>6054</v>
      </c>
      <c r="W633" s="3" t="s">
        <v>62</v>
      </c>
      <c r="X633" s="19"/>
      <c r="Y633" s="19"/>
      <c r="Z633" s="19"/>
      <c r="AA633" s="37"/>
      <c r="AB633" s="3" t="s">
        <v>47</v>
      </c>
      <c r="AC633" s="3">
        <v>0</v>
      </c>
      <c r="AD633" s="3" t="s">
        <v>6673</v>
      </c>
      <c r="AE633" s="3" t="s">
        <v>6673</v>
      </c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</row>
    <row r="634" spans="1:54" ht="15.75" customHeight="1" x14ac:dyDescent="0.25">
      <c r="A634" t="s">
        <v>2889</v>
      </c>
      <c r="B634" s="17">
        <v>43588</v>
      </c>
      <c r="C634" s="17">
        <v>34555</v>
      </c>
      <c r="D634" s="21">
        <v>31</v>
      </c>
      <c r="E634" s="12" t="str">
        <f t="shared" si="63"/>
        <v>[30-40[ ans</v>
      </c>
      <c r="F634" s="3" t="s">
        <v>48</v>
      </c>
      <c r="G634" s="3" t="s">
        <v>40</v>
      </c>
      <c r="H634" s="4"/>
      <c r="I634" s="4"/>
      <c r="J634" s="3" t="s">
        <v>41</v>
      </c>
      <c r="K634" s="3" t="s">
        <v>562</v>
      </c>
      <c r="L634" s="3" t="s">
        <v>6043</v>
      </c>
      <c r="M634" s="3" t="s">
        <v>43</v>
      </c>
      <c r="N634" s="3" t="s">
        <v>6062</v>
      </c>
      <c r="O634" s="3" t="s">
        <v>563</v>
      </c>
      <c r="P634" s="3" t="s">
        <v>563</v>
      </c>
      <c r="Q634" s="3" t="s">
        <v>6033</v>
      </c>
      <c r="R634" s="3" t="s">
        <v>5737</v>
      </c>
      <c r="S634" s="3" t="s">
        <v>5738</v>
      </c>
      <c r="T634" s="3" t="s">
        <v>45</v>
      </c>
      <c r="U634" s="3" t="s">
        <v>84</v>
      </c>
      <c r="V634" s="3" t="s">
        <v>6057</v>
      </c>
      <c r="W634" s="3" t="s">
        <v>46</v>
      </c>
      <c r="X634" s="17">
        <v>43011</v>
      </c>
      <c r="Y634" s="3">
        <f>IF((B634-X634&lt;=365)*(B634-X634&gt;0),0,(YEAR(B634)-YEAR(X634)))</f>
        <v>2</v>
      </c>
      <c r="Z634" s="3" t="str">
        <f>IF((B634-X634&lt;=365)*(B634-X634&gt;0),INT(12*(B634-X634)/365) &amp; " Mois",(YEAR(B634)-YEAR(X634)) &amp; " an (s)")</f>
        <v>2 an (s)</v>
      </c>
      <c r="AA634" s="37"/>
      <c r="AB634" s="3" t="s">
        <v>47</v>
      </c>
      <c r="AC634" s="3">
        <v>0</v>
      </c>
      <c r="AD634" s="3" t="s">
        <v>6673</v>
      </c>
      <c r="AE634" s="3" t="s">
        <v>6673</v>
      </c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</row>
    <row r="635" spans="1:54" ht="15.75" customHeight="1" x14ac:dyDescent="0.25">
      <c r="A635" t="s">
        <v>2891</v>
      </c>
      <c r="B635" s="17">
        <v>43588</v>
      </c>
      <c r="C635" s="17">
        <v>31335</v>
      </c>
      <c r="D635" s="21">
        <v>40</v>
      </c>
      <c r="E635" s="12" t="str">
        <f t="shared" si="63"/>
        <v>[40-50 [ ans</v>
      </c>
      <c r="F635" s="3" t="s">
        <v>54</v>
      </c>
      <c r="G635" s="3" t="s">
        <v>40</v>
      </c>
      <c r="H635" s="4"/>
      <c r="I635" s="4"/>
      <c r="J635" s="3" t="s">
        <v>41</v>
      </c>
      <c r="K635" s="3" t="s">
        <v>71</v>
      </c>
      <c r="L635" s="3" t="s">
        <v>6047</v>
      </c>
      <c r="M635" s="3" t="s">
        <v>43</v>
      </c>
      <c r="N635" s="3" t="s">
        <v>6062</v>
      </c>
      <c r="O635" s="3" t="s">
        <v>564</v>
      </c>
      <c r="P635" s="3" t="s">
        <v>319</v>
      </c>
      <c r="Q635" s="3" t="s">
        <v>6033</v>
      </c>
      <c r="R635" s="3" t="s">
        <v>5568</v>
      </c>
      <c r="S635" s="3" t="s">
        <v>5569</v>
      </c>
      <c r="T635" s="3" t="s">
        <v>45</v>
      </c>
      <c r="U635" s="3" t="s">
        <v>58</v>
      </c>
      <c r="V635" s="3" t="s">
        <v>6055</v>
      </c>
      <c r="W635" s="3" t="s">
        <v>62</v>
      </c>
      <c r="X635" s="19"/>
      <c r="Y635" s="19"/>
      <c r="Z635" s="19"/>
      <c r="AA635" s="37"/>
      <c r="AB635" s="3" t="s">
        <v>47</v>
      </c>
      <c r="AC635" s="3">
        <v>0</v>
      </c>
      <c r="AD635" s="3" t="s">
        <v>6673</v>
      </c>
      <c r="AE635" s="3" t="s">
        <v>6673</v>
      </c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</row>
    <row r="636" spans="1:54" ht="15.75" customHeight="1" x14ac:dyDescent="0.25">
      <c r="A636" t="s">
        <v>2893</v>
      </c>
      <c r="B636" s="17">
        <v>43588</v>
      </c>
      <c r="C636" s="17">
        <v>33202</v>
      </c>
      <c r="D636" s="21">
        <v>35</v>
      </c>
      <c r="E636" s="12" t="str">
        <f t="shared" si="63"/>
        <v>[30-40[ ans</v>
      </c>
      <c r="F636" s="3" t="s">
        <v>54</v>
      </c>
      <c r="G636" s="3" t="s">
        <v>40</v>
      </c>
      <c r="H636" s="4"/>
      <c r="I636" s="4"/>
      <c r="J636" s="3" t="s">
        <v>41</v>
      </c>
      <c r="K636" s="3" t="s">
        <v>237</v>
      </c>
      <c r="L636" s="3" t="s">
        <v>6047</v>
      </c>
      <c r="M636" s="3" t="s">
        <v>43</v>
      </c>
      <c r="N636" s="3" t="s">
        <v>6062</v>
      </c>
      <c r="O636" s="3" t="s">
        <v>565</v>
      </c>
      <c r="P636" s="3" t="s">
        <v>271</v>
      </c>
      <c r="Q636" s="3" t="s">
        <v>6033</v>
      </c>
      <c r="R636" s="3" t="s">
        <v>5596</v>
      </c>
      <c r="S636" s="3" t="s">
        <v>5597</v>
      </c>
      <c r="T636" s="3" t="s">
        <v>45</v>
      </c>
      <c r="U636" s="3" t="s">
        <v>39</v>
      </c>
      <c r="V636" s="3" t="s">
        <v>6053</v>
      </c>
      <c r="W636" s="3" t="s">
        <v>46</v>
      </c>
      <c r="X636" s="17">
        <v>42858</v>
      </c>
      <c r="Y636" s="3">
        <f t="shared" ref="Y636:Y639" si="67">IF((B636-X636&lt;=365)*(B636-X636&gt;0),0,(YEAR(B636)-YEAR(X636)))</f>
        <v>2</v>
      </c>
      <c r="Z636" s="3" t="str">
        <f>IF((B636-X636&lt;=365)*(B636-X636&gt;0),INT(12*(B636-X636)/365) &amp; " Mois",(YEAR(B636)-YEAR(X636)) &amp; " an (s)")</f>
        <v>2 an (s)</v>
      </c>
      <c r="AA636" s="37"/>
      <c r="AB636" s="3" t="s">
        <v>47</v>
      </c>
      <c r="AC636" s="3">
        <v>0</v>
      </c>
      <c r="AD636" s="3" t="s">
        <v>6673</v>
      </c>
      <c r="AE636" s="3" t="s">
        <v>6673</v>
      </c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</row>
    <row r="637" spans="1:54" ht="15.75" customHeight="1" x14ac:dyDescent="0.25">
      <c r="A637" t="s">
        <v>2895</v>
      </c>
      <c r="B637" s="17">
        <v>43588</v>
      </c>
      <c r="C637" s="17">
        <v>31721</v>
      </c>
      <c r="D637" s="21">
        <v>39</v>
      </c>
      <c r="E637" s="12" t="str">
        <f t="shared" si="63"/>
        <v>[30-40[ ans</v>
      </c>
      <c r="F637" s="3" t="s">
        <v>54</v>
      </c>
      <c r="G637" s="3" t="s">
        <v>40</v>
      </c>
      <c r="H637" s="4"/>
      <c r="I637" s="4"/>
      <c r="J637" s="3" t="s">
        <v>41</v>
      </c>
      <c r="K637" s="3" t="s">
        <v>134</v>
      </c>
      <c r="L637" s="3" t="s">
        <v>6049</v>
      </c>
      <c r="M637" s="3" t="s">
        <v>43</v>
      </c>
      <c r="N637" s="3" t="s">
        <v>6062</v>
      </c>
      <c r="O637" s="3" t="s">
        <v>565</v>
      </c>
      <c r="P637" s="3" t="s">
        <v>271</v>
      </c>
      <c r="Q637" s="3" t="s">
        <v>6033</v>
      </c>
      <c r="R637" s="3" t="s">
        <v>5596</v>
      </c>
      <c r="S637" s="3" t="s">
        <v>5597</v>
      </c>
      <c r="T637" s="3" t="s">
        <v>45</v>
      </c>
      <c r="U637" s="3" t="s">
        <v>84</v>
      </c>
      <c r="V637" s="3" t="s">
        <v>6057</v>
      </c>
      <c r="W637" s="3" t="s">
        <v>46</v>
      </c>
      <c r="X637" s="17">
        <v>43223</v>
      </c>
      <c r="Y637" s="3">
        <f t="shared" si="67"/>
        <v>0</v>
      </c>
      <c r="Z637" s="3" t="str">
        <f>IF((B637-X637&lt;=365)*(B637-X637&gt;0),INT(12*(B637-X637)/365) &amp; " Mois",(YEAR(B637)-YEAR(X637)) &amp; " an (s)")</f>
        <v>12 Mois</v>
      </c>
      <c r="AA637" s="37"/>
      <c r="AB637" s="3" t="s">
        <v>47</v>
      </c>
      <c r="AC637" s="3">
        <v>0</v>
      </c>
      <c r="AD637" s="3" t="s">
        <v>6673</v>
      </c>
      <c r="AE637" s="3" t="s">
        <v>6673</v>
      </c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</row>
    <row r="638" spans="1:54" ht="15.75" customHeight="1" x14ac:dyDescent="0.25">
      <c r="A638" t="s">
        <v>2898</v>
      </c>
      <c r="B638" s="17">
        <v>43588</v>
      </c>
      <c r="C638" s="17">
        <v>27432</v>
      </c>
      <c r="D638" s="21">
        <v>50</v>
      </c>
      <c r="E638" s="12" t="str">
        <f t="shared" si="63"/>
        <v>[50-60 [ ans</v>
      </c>
      <c r="F638" s="3" t="s">
        <v>48</v>
      </c>
      <c r="G638" s="3" t="s">
        <v>40</v>
      </c>
      <c r="H638" s="4"/>
      <c r="I638" s="4"/>
      <c r="J638" s="3" t="s">
        <v>49</v>
      </c>
      <c r="K638" s="3" t="s">
        <v>250</v>
      </c>
      <c r="L638" s="3" t="s">
        <v>6048</v>
      </c>
      <c r="M638" s="3" t="s">
        <v>121</v>
      </c>
      <c r="N638" s="3" t="s">
        <v>6062</v>
      </c>
      <c r="O638" s="3" t="s">
        <v>558</v>
      </c>
      <c r="P638" s="3" t="s">
        <v>554</v>
      </c>
      <c r="Q638" s="3" t="s">
        <v>6032</v>
      </c>
      <c r="R638" s="3" t="s">
        <v>5576</v>
      </c>
      <c r="S638" s="3" t="s">
        <v>5577</v>
      </c>
      <c r="T638" s="3" t="s">
        <v>45</v>
      </c>
      <c r="U638" s="3" t="s">
        <v>58</v>
      </c>
      <c r="V638" s="3" t="s">
        <v>6055</v>
      </c>
      <c r="W638" s="3" t="s">
        <v>46</v>
      </c>
      <c r="X638" s="17">
        <v>43437</v>
      </c>
      <c r="Y638" s="3">
        <f t="shared" si="67"/>
        <v>0</v>
      </c>
      <c r="Z638" s="3" t="str">
        <f>IF((B638-X638&lt;=365)*(B638-X638&gt;0),INT(12*(B638-X638)/365) &amp; " Mois",(YEAR(B638)-YEAR(X638)) &amp; " an (s)")</f>
        <v>4 Mois</v>
      </c>
      <c r="AA638" s="37"/>
      <c r="AB638" s="3" t="s">
        <v>47</v>
      </c>
      <c r="AC638" s="3">
        <v>0</v>
      </c>
      <c r="AD638" s="3" t="s">
        <v>6673</v>
      </c>
      <c r="AE638" s="3" t="s">
        <v>6673</v>
      </c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</row>
    <row r="639" spans="1:54" ht="15.75" customHeight="1" x14ac:dyDescent="0.25">
      <c r="A639" t="s">
        <v>2900</v>
      </c>
      <c r="B639" s="17">
        <v>43591</v>
      </c>
      <c r="C639" s="17">
        <v>26494</v>
      </c>
      <c r="D639" s="21">
        <v>53</v>
      </c>
      <c r="E639" s="12" t="str">
        <f t="shared" si="63"/>
        <v>[50-60 [ ans</v>
      </c>
      <c r="F639" s="3" t="s">
        <v>54</v>
      </c>
      <c r="G639" s="3" t="s">
        <v>55</v>
      </c>
      <c r="H639" s="4"/>
      <c r="I639" s="4"/>
      <c r="J639" s="3" t="s">
        <v>41</v>
      </c>
      <c r="K639" s="3" t="s">
        <v>56</v>
      </c>
      <c r="L639" s="3" t="s">
        <v>6045</v>
      </c>
      <c r="M639" s="3" t="s">
        <v>157</v>
      </c>
      <c r="N639" s="3" t="s">
        <v>6062</v>
      </c>
      <c r="O639" s="3" t="s">
        <v>566</v>
      </c>
      <c r="P639" s="3" t="s">
        <v>169</v>
      </c>
      <c r="Q639" s="3" t="s">
        <v>6034</v>
      </c>
      <c r="R639" s="3" t="s">
        <v>5624</v>
      </c>
      <c r="S639" s="3" t="s">
        <v>5625</v>
      </c>
      <c r="T639" s="3" t="s">
        <v>45</v>
      </c>
      <c r="U639" s="3" t="s">
        <v>84</v>
      </c>
      <c r="V639" s="3" t="s">
        <v>6057</v>
      </c>
      <c r="W639" s="3" t="s">
        <v>46</v>
      </c>
      <c r="X639" s="17">
        <v>43379</v>
      </c>
      <c r="Y639" s="3">
        <f t="shared" si="67"/>
        <v>0</v>
      </c>
      <c r="Z639" s="3" t="str">
        <f>IF((B639-X639&lt;=365)*(B639-X639&gt;0),INT(12*(B639-X639)/365) &amp; " Mois",(YEAR(B639)-YEAR(X639)) &amp; " an (s)")</f>
        <v>6 Mois</v>
      </c>
      <c r="AA639" s="37"/>
      <c r="AB639" s="3" t="s">
        <v>47</v>
      </c>
      <c r="AC639" s="3">
        <v>0</v>
      </c>
      <c r="AD639" s="3" t="s">
        <v>6673</v>
      </c>
      <c r="AE639" s="3" t="s">
        <v>6673</v>
      </c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</row>
    <row r="640" spans="1:54" ht="15.75" customHeight="1" x14ac:dyDescent="0.25">
      <c r="A640" t="s">
        <v>2902</v>
      </c>
      <c r="B640" s="17">
        <v>43591</v>
      </c>
      <c r="C640" s="17">
        <v>36662</v>
      </c>
      <c r="D640" s="21">
        <v>25</v>
      </c>
      <c r="E640" s="12" t="str">
        <f t="shared" si="63"/>
        <v>[20-30[ ans</v>
      </c>
      <c r="F640" s="3" t="s">
        <v>54</v>
      </c>
      <c r="G640" s="3" t="s">
        <v>40</v>
      </c>
      <c r="H640" s="4"/>
      <c r="I640" s="4"/>
      <c r="J640" s="3" t="s">
        <v>41</v>
      </c>
      <c r="K640" s="3" t="s">
        <v>71</v>
      </c>
      <c r="L640" s="3" t="s">
        <v>6047</v>
      </c>
      <c r="M640" s="3" t="s">
        <v>60</v>
      </c>
      <c r="N640" s="3" t="s">
        <v>6062</v>
      </c>
      <c r="O640" s="3" t="s">
        <v>567</v>
      </c>
      <c r="P640" s="3" t="s">
        <v>1117</v>
      </c>
      <c r="Q640" s="3" t="s">
        <v>6035</v>
      </c>
      <c r="R640" s="3" t="s">
        <v>5758</v>
      </c>
      <c r="S640" s="3" t="s">
        <v>5759</v>
      </c>
      <c r="T640" s="3" t="s">
        <v>45</v>
      </c>
      <c r="U640" s="3" t="s">
        <v>84</v>
      </c>
      <c r="V640" s="3" t="s">
        <v>6057</v>
      </c>
      <c r="W640" s="3" t="s">
        <v>62</v>
      </c>
      <c r="X640" s="19"/>
      <c r="Y640" s="19"/>
      <c r="Z640" s="19"/>
      <c r="AA640" s="37"/>
      <c r="AB640" s="3" t="s">
        <v>47</v>
      </c>
      <c r="AC640" s="3">
        <v>0</v>
      </c>
      <c r="AD640" s="3" t="s">
        <v>6673</v>
      </c>
      <c r="AE640" s="3" t="s">
        <v>6673</v>
      </c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</row>
    <row r="641" spans="1:54" ht="15.75" customHeight="1" x14ac:dyDescent="0.25">
      <c r="A641" t="s">
        <v>2905</v>
      </c>
      <c r="B641" s="17">
        <v>43591</v>
      </c>
      <c r="C641" s="17">
        <v>29145</v>
      </c>
      <c r="D641" s="21">
        <v>46</v>
      </c>
      <c r="E641" s="12" t="str">
        <f t="shared" si="63"/>
        <v>[40-50 [ ans</v>
      </c>
      <c r="F641" s="3" t="s">
        <v>48</v>
      </c>
      <c r="G641" s="3" t="s">
        <v>40</v>
      </c>
      <c r="H641" s="4"/>
      <c r="I641" s="4"/>
      <c r="J641" s="3" t="s">
        <v>49</v>
      </c>
      <c r="K641" s="3" t="s">
        <v>568</v>
      </c>
      <c r="L641" s="3" t="s">
        <v>6047</v>
      </c>
      <c r="M641" s="3" t="s">
        <v>157</v>
      </c>
      <c r="N641" s="3" t="s">
        <v>6062</v>
      </c>
      <c r="O641" s="3" t="s">
        <v>566</v>
      </c>
      <c r="P641" s="3" t="s">
        <v>169</v>
      </c>
      <c r="Q641" s="3" t="s">
        <v>6034</v>
      </c>
      <c r="R641" s="3" t="s">
        <v>5624</v>
      </c>
      <c r="S641" s="3" t="s">
        <v>5625</v>
      </c>
      <c r="T641" s="3" t="s">
        <v>45</v>
      </c>
      <c r="U641" s="3" t="s">
        <v>39</v>
      </c>
      <c r="V641" s="3" t="s">
        <v>6053</v>
      </c>
      <c r="W641" s="3" t="s">
        <v>46</v>
      </c>
      <c r="X641" s="17">
        <v>40669</v>
      </c>
      <c r="Y641" s="3">
        <f>IF((B641-X641&lt;=365)*(B641-X641&gt;0),0,(YEAR(B641)-YEAR(X641)))</f>
        <v>8</v>
      </c>
      <c r="Z641" s="3" t="str">
        <f>IF((B641-X641&lt;=365)*(B641-X641&gt;0),INT(12*(B641-X641)/365) &amp; " Mois",(YEAR(B641)-YEAR(X641)) &amp; " an (s)")</f>
        <v>8 an (s)</v>
      </c>
      <c r="AA641" s="37"/>
      <c r="AB641" s="3" t="s">
        <v>47</v>
      </c>
      <c r="AC641" s="3">
        <v>0</v>
      </c>
      <c r="AD641" s="3" t="s">
        <v>6673</v>
      </c>
      <c r="AE641" s="3" t="s">
        <v>6673</v>
      </c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</row>
    <row r="642" spans="1:54" ht="15.75" customHeight="1" x14ac:dyDescent="0.25">
      <c r="A642" t="s">
        <v>2907</v>
      </c>
      <c r="B642" s="17">
        <v>43591</v>
      </c>
      <c r="C642" s="17">
        <v>33660</v>
      </c>
      <c r="D642" s="21">
        <v>33</v>
      </c>
      <c r="E642" s="12" t="str">
        <f t="shared" si="63"/>
        <v>[30-40[ ans</v>
      </c>
      <c r="F642" s="3" t="s">
        <v>48</v>
      </c>
      <c r="G642" s="3" t="s">
        <v>40</v>
      </c>
      <c r="H642" s="4"/>
      <c r="I642" s="4"/>
      <c r="J642" s="3" t="s">
        <v>41</v>
      </c>
      <c r="K642" s="3" t="s">
        <v>79</v>
      </c>
      <c r="L642" s="3" t="s">
        <v>6048</v>
      </c>
      <c r="M642" s="3" t="s">
        <v>121</v>
      </c>
      <c r="N642" s="3" t="s">
        <v>6062</v>
      </c>
      <c r="O642" s="3" t="s">
        <v>57</v>
      </c>
      <c r="P642" s="3" t="s">
        <v>57</v>
      </c>
      <c r="Q642" s="3" t="s">
        <v>6033</v>
      </c>
      <c r="R642" s="3" t="s">
        <v>5570</v>
      </c>
      <c r="S642" s="3" t="s">
        <v>5571</v>
      </c>
      <c r="T642" s="3" t="s">
        <v>45</v>
      </c>
      <c r="U642" s="3" t="s">
        <v>58</v>
      </c>
      <c r="V642" s="3" t="s">
        <v>6055</v>
      </c>
      <c r="W642" s="3" t="s">
        <v>62</v>
      </c>
      <c r="X642" s="19"/>
      <c r="Y642" s="19"/>
      <c r="Z642" s="19"/>
      <c r="AA642" s="37"/>
      <c r="AB642" s="3" t="s">
        <v>47</v>
      </c>
      <c r="AC642" s="3">
        <v>0</v>
      </c>
      <c r="AD642" s="3" t="s">
        <v>6673</v>
      </c>
      <c r="AE642" s="3" t="s">
        <v>6673</v>
      </c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</row>
    <row r="643" spans="1:54" ht="15.75" customHeight="1" x14ac:dyDescent="0.25">
      <c r="A643" t="s">
        <v>2909</v>
      </c>
      <c r="B643" s="17">
        <v>43591</v>
      </c>
      <c r="C643" s="17">
        <v>31461</v>
      </c>
      <c r="D643" s="21">
        <v>39</v>
      </c>
      <c r="E643" s="12" t="str">
        <f t="shared" ref="E643:E706" si="68">IF(D643&lt;20," &lt; 20 ans", IF(D643&lt;30,"[20-30[ ans",IF(D643&lt;40,"[30-40[ ans",IF(D643&lt;50,"[40-50 [ ans",IF(D643&lt;60, "[50-60 [ ans","&gt; 60 ans")))))</f>
        <v>[30-40[ ans</v>
      </c>
      <c r="F643" s="3" t="s">
        <v>48</v>
      </c>
      <c r="G643" s="3" t="s">
        <v>40</v>
      </c>
      <c r="H643" s="4"/>
      <c r="I643" s="4"/>
      <c r="J643" s="3" t="s">
        <v>49</v>
      </c>
      <c r="K643" s="3" t="s">
        <v>569</v>
      </c>
      <c r="L643" s="3" t="s">
        <v>6045</v>
      </c>
      <c r="M643" s="3" t="s">
        <v>43</v>
      </c>
      <c r="N643" s="3" t="s">
        <v>6062</v>
      </c>
      <c r="O643" s="3" t="s">
        <v>790</v>
      </c>
      <c r="P643" s="3" t="s">
        <v>790</v>
      </c>
      <c r="Q643" s="3" t="s">
        <v>6031</v>
      </c>
      <c r="R643" s="3" t="s">
        <v>5748</v>
      </c>
      <c r="S643" s="3" t="s">
        <v>5749</v>
      </c>
      <c r="T643" s="3" t="s">
        <v>45</v>
      </c>
      <c r="U643" s="3" t="s">
        <v>53</v>
      </c>
      <c r="V643" s="3" t="s">
        <v>6054</v>
      </c>
      <c r="W643" s="3" t="s">
        <v>46</v>
      </c>
      <c r="X643" s="17">
        <v>42861</v>
      </c>
      <c r="Y643" s="3">
        <f t="shared" ref="Y643:Y645" si="69">IF((B643-X643&lt;=365)*(B643-X643&gt;0),0,(YEAR(B643)-YEAR(X643)))</f>
        <v>2</v>
      </c>
      <c r="Z643" s="3" t="str">
        <f>IF((B643-X643&lt;=365)*(B643-X643&gt;0),INT(12*(B643-X643)/365) &amp; " Mois",(YEAR(B643)-YEAR(X643)) &amp; " an (s)")</f>
        <v>2 an (s)</v>
      </c>
      <c r="AA643" s="37"/>
      <c r="AB643" s="3" t="s">
        <v>47</v>
      </c>
      <c r="AC643" s="3">
        <v>0</v>
      </c>
      <c r="AD643" s="3" t="s">
        <v>6673</v>
      </c>
      <c r="AE643" s="3" t="s">
        <v>6673</v>
      </c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</row>
    <row r="644" spans="1:54" ht="15.75" customHeight="1" x14ac:dyDescent="0.25">
      <c r="A644" t="s">
        <v>2911</v>
      </c>
      <c r="B644" s="17">
        <v>43591</v>
      </c>
      <c r="C644" s="17">
        <v>31461</v>
      </c>
      <c r="D644" s="21">
        <v>39</v>
      </c>
      <c r="E644" s="12" t="str">
        <f t="shared" si="68"/>
        <v>[30-40[ ans</v>
      </c>
      <c r="F644" s="3" t="s">
        <v>48</v>
      </c>
      <c r="G644" s="3" t="s">
        <v>40</v>
      </c>
      <c r="H644" s="4"/>
      <c r="I644" s="4"/>
      <c r="J644" s="3" t="s">
        <v>49</v>
      </c>
      <c r="K644" s="3" t="s">
        <v>569</v>
      </c>
      <c r="L644" s="3" t="s">
        <v>6045</v>
      </c>
      <c r="M644" s="3" t="s">
        <v>43</v>
      </c>
      <c r="N644" s="3" t="s">
        <v>6062</v>
      </c>
      <c r="O644" s="3" t="s">
        <v>790</v>
      </c>
      <c r="P644" s="3" t="s">
        <v>790</v>
      </c>
      <c r="Q644" s="3" t="s">
        <v>6031</v>
      </c>
      <c r="R644" s="3" t="s">
        <v>5748</v>
      </c>
      <c r="S644" s="3" t="s">
        <v>5749</v>
      </c>
      <c r="T644" s="3" t="s">
        <v>45</v>
      </c>
      <c r="U644" s="3" t="s">
        <v>53</v>
      </c>
      <c r="V644" s="3" t="s">
        <v>6054</v>
      </c>
      <c r="W644" s="3" t="s">
        <v>46</v>
      </c>
      <c r="X644" s="17">
        <v>42861</v>
      </c>
      <c r="Y644" s="3">
        <f t="shared" si="69"/>
        <v>2</v>
      </c>
      <c r="Z644" s="3" t="str">
        <f>IF((B644-X644&lt;=365)*(B644-X644&gt;0),INT(12*(B644-X644)/365) &amp; " Mois",(YEAR(B644)-YEAR(X644)) &amp; " an (s)")</f>
        <v>2 an (s)</v>
      </c>
      <c r="AA644" s="37"/>
      <c r="AB644" s="3" t="s">
        <v>47</v>
      </c>
      <c r="AC644" s="3">
        <v>0</v>
      </c>
      <c r="AD644" s="3" t="s">
        <v>6673</v>
      </c>
      <c r="AE644" s="3" t="s">
        <v>6673</v>
      </c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</row>
    <row r="645" spans="1:54" ht="15.75" customHeight="1" x14ac:dyDescent="0.25">
      <c r="A645" t="s">
        <v>2913</v>
      </c>
      <c r="B645" s="17">
        <v>43591</v>
      </c>
      <c r="C645" s="17">
        <v>35029</v>
      </c>
      <c r="D645" s="21">
        <v>30</v>
      </c>
      <c r="E645" s="12" t="str">
        <f t="shared" si="68"/>
        <v>[30-40[ ans</v>
      </c>
      <c r="F645" s="3" t="s">
        <v>48</v>
      </c>
      <c r="G645" s="3" t="s">
        <v>40</v>
      </c>
      <c r="H645" s="4"/>
      <c r="I645" s="4"/>
      <c r="J645" s="3" t="s">
        <v>41</v>
      </c>
      <c r="K645" s="3" t="s">
        <v>134</v>
      </c>
      <c r="L645" s="3" t="s">
        <v>6049</v>
      </c>
      <c r="M645" s="3" t="s">
        <v>43</v>
      </c>
      <c r="N645" s="3" t="s">
        <v>6062</v>
      </c>
      <c r="O645" s="3" t="s">
        <v>571</v>
      </c>
      <c r="P645" s="3" t="s">
        <v>129</v>
      </c>
      <c r="Q645" s="3" t="s">
        <v>6033</v>
      </c>
      <c r="R645" s="3" t="s">
        <v>5681</v>
      </c>
      <c r="S645" s="3" t="s">
        <v>5682</v>
      </c>
      <c r="T645" s="3" t="s">
        <v>45</v>
      </c>
      <c r="U645" s="3" t="s">
        <v>84</v>
      </c>
      <c r="V645" s="3" t="s">
        <v>6057</v>
      </c>
      <c r="W645" s="3" t="s">
        <v>46</v>
      </c>
      <c r="X645" s="17">
        <v>43440</v>
      </c>
      <c r="Y645" s="3">
        <f t="shared" si="69"/>
        <v>0</v>
      </c>
      <c r="Z645" s="3" t="str">
        <f>IF((B645-X645&lt;=365)*(B645-X645&gt;0),INT(12*(B645-X645)/365) &amp; " Mois",(YEAR(B645)-YEAR(X645)) &amp; " an (s)")</f>
        <v>4 Mois</v>
      </c>
      <c r="AA645" s="37"/>
      <c r="AB645" s="3" t="s">
        <v>47</v>
      </c>
      <c r="AC645" s="3">
        <v>0</v>
      </c>
      <c r="AD645" s="3" t="s">
        <v>6673</v>
      </c>
      <c r="AE645" s="3" t="s">
        <v>6673</v>
      </c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</row>
    <row r="646" spans="1:54" ht="15.75" customHeight="1" x14ac:dyDescent="0.25">
      <c r="A646" t="s">
        <v>2915</v>
      </c>
      <c r="B646" s="17">
        <v>43591</v>
      </c>
      <c r="C646" s="17">
        <v>36283</v>
      </c>
      <c r="D646" s="21">
        <v>26</v>
      </c>
      <c r="E646" s="12" t="str">
        <f t="shared" si="68"/>
        <v>[20-30[ ans</v>
      </c>
      <c r="F646" s="3" t="s">
        <v>48</v>
      </c>
      <c r="G646" s="3" t="s">
        <v>40</v>
      </c>
      <c r="H646" s="4"/>
      <c r="I646" s="3">
        <v>60</v>
      </c>
      <c r="J646" s="3" t="s">
        <v>41</v>
      </c>
      <c r="K646" s="3" t="s">
        <v>79</v>
      </c>
      <c r="L646" s="3" t="s">
        <v>6048</v>
      </c>
      <c r="M646" s="3" t="s">
        <v>51</v>
      </c>
      <c r="N646" s="3" t="s">
        <v>6062</v>
      </c>
      <c r="O646" s="3" t="s">
        <v>572</v>
      </c>
      <c r="P646" s="3" t="s">
        <v>287</v>
      </c>
      <c r="Q646" s="3" t="s">
        <v>6033</v>
      </c>
      <c r="R646" s="3" t="s">
        <v>5848</v>
      </c>
      <c r="S646" s="3" t="s">
        <v>5849</v>
      </c>
      <c r="T646" s="3" t="s">
        <v>45</v>
      </c>
      <c r="U646" s="3" t="s">
        <v>58</v>
      </c>
      <c r="V646" s="3" t="s">
        <v>6055</v>
      </c>
      <c r="W646" s="3" t="s">
        <v>62</v>
      </c>
      <c r="X646" s="19"/>
      <c r="Y646" s="19"/>
      <c r="Z646" s="19"/>
      <c r="AA646" s="37"/>
      <c r="AB646" s="3" t="s">
        <v>47</v>
      </c>
      <c r="AC646" s="3">
        <v>0</v>
      </c>
      <c r="AD646" s="3" t="s">
        <v>6673</v>
      </c>
      <c r="AE646" s="3" t="s">
        <v>6673</v>
      </c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</row>
    <row r="647" spans="1:54" ht="15.75" customHeight="1" x14ac:dyDescent="0.25">
      <c r="A647" t="s">
        <v>2918</v>
      </c>
      <c r="B647" s="17">
        <v>43591</v>
      </c>
      <c r="C647" s="17">
        <v>37561</v>
      </c>
      <c r="D647" s="21">
        <v>23</v>
      </c>
      <c r="E647" s="12" t="str">
        <f t="shared" si="68"/>
        <v>[20-30[ ans</v>
      </c>
      <c r="F647" s="3" t="s">
        <v>54</v>
      </c>
      <c r="G647" s="3" t="s">
        <v>40</v>
      </c>
      <c r="H647" s="4"/>
      <c r="I647" s="4"/>
      <c r="J647" s="3" t="s">
        <v>41</v>
      </c>
      <c r="K647" s="3" t="s">
        <v>134</v>
      </c>
      <c r="L647" s="3" t="s">
        <v>6049</v>
      </c>
      <c r="M647" s="3" t="s">
        <v>43</v>
      </c>
      <c r="N647" s="3" t="s">
        <v>6062</v>
      </c>
      <c r="O647" s="3" t="s">
        <v>573</v>
      </c>
      <c r="P647" s="3" t="s">
        <v>5674</v>
      </c>
      <c r="Q647" s="3" t="s">
        <v>6033</v>
      </c>
      <c r="R647" s="3" t="s">
        <v>5675</v>
      </c>
      <c r="S647" s="3" t="s">
        <v>5676</v>
      </c>
      <c r="T647" s="3" t="s">
        <v>45</v>
      </c>
      <c r="U647" s="3" t="s">
        <v>58</v>
      </c>
      <c r="V647" s="3" t="s">
        <v>6055</v>
      </c>
      <c r="W647" s="3" t="s">
        <v>62</v>
      </c>
      <c r="X647" s="19"/>
      <c r="Y647" s="19"/>
      <c r="Z647" s="19"/>
      <c r="AA647" s="37"/>
      <c r="AB647" s="3" t="s">
        <v>47</v>
      </c>
      <c r="AC647" s="3">
        <v>0</v>
      </c>
      <c r="AD647" s="3" t="s">
        <v>6673</v>
      </c>
      <c r="AE647" s="3" t="s">
        <v>6673</v>
      </c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</row>
    <row r="648" spans="1:54" ht="15.75" customHeight="1" x14ac:dyDescent="0.25">
      <c r="A648" t="s">
        <v>2920</v>
      </c>
      <c r="B648" s="17">
        <v>43591</v>
      </c>
      <c r="C648" s="17">
        <v>37561</v>
      </c>
      <c r="D648" s="21">
        <v>23</v>
      </c>
      <c r="E648" s="12" t="str">
        <f t="shared" si="68"/>
        <v>[20-30[ ans</v>
      </c>
      <c r="F648" s="3" t="s">
        <v>54</v>
      </c>
      <c r="G648" s="3" t="s">
        <v>40</v>
      </c>
      <c r="H648" s="4"/>
      <c r="I648" s="4"/>
      <c r="J648" s="3" t="s">
        <v>41</v>
      </c>
      <c r="K648" s="3" t="s">
        <v>134</v>
      </c>
      <c r="L648" s="3" t="s">
        <v>6049</v>
      </c>
      <c r="M648" s="3" t="s">
        <v>43</v>
      </c>
      <c r="N648" s="3" t="s">
        <v>6062</v>
      </c>
      <c r="O648" s="3" t="s">
        <v>573</v>
      </c>
      <c r="P648" s="3" t="s">
        <v>5674</v>
      </c>
      <c r="Q648" s="3" t="s">
        <v>6033</v>
      </c>
      <c r="R648" s="3" t="s">
        <v>5675</v>
      </c>
      <c r="S648" s="3" t="s">
        <v>5676</v>
      </c>
      <c r="T648" s="3" t="s">
        <v>45</v>
      </c>
      <c r="U648" s="3" t="s">
        <v>58</v>
      </c>
      <c r="V648" s="3" t="s">
        <v>6055</v>
      </c>
      <c r="W648" s="3" t="s">
        <v>62</v>
      </c>
      <c r="X648" s="19"/>
      <c r="Y648" s="19"/>
      <c r="Z648" s="19"/>
      <c r="AA648" s="37"/>
      <c r="AB648" s="3" t="s">
        <v>47</v>
      </c>
      <c r="AC648" s="3">
        <v>0</v>
      </c>
      <c r="AD648" s="3" t="s">
        <v>6673</v>
      </c>
      <c r="AE648" s="3" t="s">
        <v>6673</v>
      </c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</row>
    <row r="649" spans="1:54" ht="15.75" customHeight="1" x14ac:dyDescent="0.25">
      <c r="A649" t="s">
        <v>2923</v>
      </c>
      <c r="B649" s="17">
        <v>43591</v>
      </c>
      <c r="C649" s="17">
        <v>36568</v>
      </c>
      <c r="D649" s="21">
        <v>25</v>
      </c>
      <c r="E649" s="12" t="str">
        <f t="shared" si="68"/>
        <v>[20-30[ ans</v>
      </c>
      <c r="F649" s="3" t="s">
        <v>54</v>
      </c>
      <c r="G649" s="3" t="s">
        <v>40</v>
      </c>
      <c r="H649" s="4"/>
      <c r="I649" s="4"/>
      <c r="J649" s="3" t="s">
        <v>41</v>
      </c>
      <c r="K649" s="3" t="s">
        <v>134</v>
      </c>
      <c r="L649" s="3" t="s">
        <v>6049</v>
      </c>
      <c r="M649" s="3" t="s">
        <v>60</v>
      </c>
      <c r="N649" s="3" t="s">
        <v>6062</v>
      </c>
      <c r="O649" s="3" t="s">
        <v>574</v>
      </c>
      <c r="P649" s="3" t="s">
        <v>5651</v>
      </c>
      <c r="Q649" s="3" t="s">
        <v>6033</v>
      </c>
      <c r="R649" s="3" t="s">
        <v>5824</v>
      </c>
      <c r="S649" s="3" t="s">
        <v>5825</v>
      </c>
      <c r="T649" s="3" t="s">
        <v>45</v>
      </c>
      <c r="U649" s="3" t="s">
        <v>39</v>
      </c>
      <c r="V649" s="3" t="s">
        <v>6053</v>
      </c>
      <c r="W649" s="3" t="s">
        <v>62</v>
      </c>
      <c r="X649" s="19"/>
      <c r="Y649" s="19"/>
      <c r="Z649" s="19"/>
      <c r="AA649" s="37"/>
      <c r="AB649" s="3" t="s">
        <v>47</v>
      </c>
      <c r="AC649" s="3">
        <v>0</v>
      </c>
      <c r="AD649" s="3" t="s">
        <v>6673</v>
      </c>
      <c r="AE649" s="3" t="s">
        <v>6673</v>
      </c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</row>
    <row r="650" spans="1:54" ht="15.75" customHeight="1" x14ac:dyDescent="0.25">
      <c r="A650" t="s">
        <v>2925</v>
      </c>
      <c r="B650" s="17">
        <v>43591</v>
      </c>
      <c r="C650" s="17">
        <v>34952</v>
      </c>
      <c r="D650" s="21">
        <v>30</v>
      </c>
      <c r="E650" s="12" t="str">
        <f t="shared" si="68"/>
        <v>[30-40[ ans</v>
      </c>
      <c r="F650" s="3" t="s">
        <v>48</v>
      </c>
      <c r="G650" s="3" t="s">
        <v>40</v>
      </c>
      <c r="H650" s="4"/>
      <c r="I650" s="4"/>
      <c r="J650" s="3" t="s">
        <v>41</v>
      </c>
      <c r="K650" s="3" t="s">
        <v>79</v>
      </c>
      <c r="L650" s="3" t="s">
        <v>6048</v>
      </c>
      <c r="M650" s="3" t="s">
        <v>121</v>
      </c>
      <c r="N650" s="3" t="s">
        <v>6062</v>
      </c>
      <c r="O650" s="3" t="s">
        <v>352</v>
      </c>
      <c r="P650" s="3" t="s">
        <v>554</v>
      </c>
      <c r="Q650" s="3" t="s">
        <v>6032</v>
      </c>
      <c r="R650" s="3" t="s">
        <v>5576</v>
      </c>
      <c r="S650" s="3" t="s">
        <v>5577</v>
      </c>
      <c r="T650" s="3" t="s">
        <v>45</v>
      </c>
      <c r="U650" s="3" t="s">
        <v>58</v>
      </c>
      <c r="V650" s="3" t="s">
        <v>6055</v>
      </c>
      <c r="W650" s="3" t="s">
        <v>46</v>
      </c>
      <c r="X650" s="17">
        <v>42811</v>
      </c>
      <c r="Y650" s="3">
        <f>IF((B650-X650&lt;=365)*(B650-X650&gt;0),0,(YEAR(B650)-YEAR(X650)))</f>
        <v>2</v>
      </c>
      <c r="Z650" s="3" t="str">
        <f>IF((B650-X650&lt;=365)*(B650-X650&gt;0),INT(12*(B650-X650)/365) &amp; " Mois",(YEAR(B650)-YEAR(X650)) &amp; " an (s)")</f>
        <v>2 an (s)</v>
      </c>
      <c r="AA650" s="37"/>
      <c r="AB650" s="3" t="s">
        <v>47</v>
      </c>
      <c r="AC650" s="3">
        <v>0</v>
      </c>
      <c r="AD650" s="3" t="s">
        <v>6673</v>
      </c>
      <c r="AE650" s="3" t="s">
        <v>6673</v>
      </c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</row>
    <row r="651" spans="1:54" ht="15.75" customHeight="1" x14ac:dyDescent="0.25">
      <c r="A651" t="s">
        <v>2927</v>
      </c>
      <c r="B651" s="17">
        <v>43592</v>
      </c>
      <c r="C651" s="17">
        <v>33277</v>
      </c>
      <c r="D651" s="21">
        <v>34</v>
      </c>
      <c r="E651" s="12" t="str">
        <f t="shared" si="68"/>
        <v>[30-40[ ans</v>
      </c>
      <c r="F651" s="3" t="s">
        <v>54</v>
      </c>
      <c r="G651" s="3" t="s">
        <v>40</v>
      </c>
      <c r="H651" s="4"/>
      <c r="I651" s="4"/>
      <c r="J651" s="3" t="s">
        <v>41</v>
      </c>
      <c r="K651" s="3" t="s">
        <v>293</v>
      </c>
      <c r="L651" s="3" t="s">
        <v>6051</v>
      </c>
      <c r="M651" s="3" t="s">
        <v>575</v>
      </c>
      <c r="N651" s="3" t="s">
        <v>5509</v>
      </c>
      <c r="O651" s="3" t="s">
        <v>575</v>
      </c>
      <c r="P651" s="3" t="s">
        <v>39</v>
      </c>
      <c r="Q651" s="3" t="s">
        <v>5731</v>
      </c>
      <c r="R651" s="3">
        <v>0</v>
      </c>
      <c r="S651" s="3">
        <v>0</v>
      </c>
      <c r="T651" s="3" t="s">
        <v>45</v>
      </c>
      <c r="U651" s="3" t="s">
        <v>84</v>
      </c>
      <c r="V651" s="3" t="s">
        <v>6057</v>
      </c>
      <c r="W651" s="3" t="s">
        <v>62</v>
      </c>
      <c r="X651" s="19"/>
      <c r="Y651" s="19"/>
      <c r="Z651" s="19"/>
      <c r="AA651" s="37"/>
      <c r="AB651" s="3" t="s">
        <v>47</v>
      </c>
      <c r="AC651" s="3">
        <v>0</v>
      </c>
      <c r="AD651" s="3" t="s">
        <v>6673</v>
      </c>
      <c r="AE651" s="3" t="s">
        <v>6673</v>
      </c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</row>
    <row r="652" spans="1:54" ht="15.75" customHeight="1" x14ac:dyDescent="0.25">
      <c r="A652" t="s">
        <v>2930</v>
      </c>
      <c r="B652" s="17">
        <v>43593</v>
      </c>
      <c r="C652" s="17">
        <v>29010</v>
      </c>
      <c r="D652" s="21">
        <v>46</v>
      </c>
      <c r="E652" s="12" t="str">
        <f t="shared" si="68"/>
        <v>[40-50 [ ans</v>
      </c>
      <c r="F652" s="3" t="s">
        <v>54</v>
      </c>
      <c r="G652" s="3" t="s">
        <v>40</v>
      </c>
      <c r="H652" s="4"/>
      <c r="I652" s="4"/>
      <c r="J652" s="3" t="s">
        <v>41</v>
      </c>
      <c r="K652" s="3" t="s">
        <v>150</v>
      </c>
      <c r="L652" s="3" t="s">
        <v>6047</v>
      </c>
      <c r="M652" s="3" t="s">
        <v>43</v>
      </c>
      <c r="N652" s="3" t="s">
        <v>6062</v>
      </c>
      <c r="O652" s="3" t="s">
        <v>227</v>
      </c>
      <c r="P652" s="3" t="s">
        <v>104</v>
      </c>
      <c r="Q652" s="3" t="s">
        <v>6033</v>
      </c>
      <c r="R652" s="3" t="s">
        <v>6036</v>
      </c>
      <c r="S652" s="3" t="s">
        <v>6037</v>
      </c>
      <c r="T652" s="3" t="s">
        <v>45</v>
      </c>
      <c r="U652" s="3" t="s">
        <v>39</v>
      </c>
      <c r="V652" s="3" t="s">
        <v>6053</v>
      </c>
      <c r="W652" s="3" t="s">
        <v>46</v>
      </c>
      <c r="X652" s="17">
        <v>43476</v>
      </c>
      <c r="Y652" s="3">
        <f t="shared" ref="Y652:Y653" si="70">IF((B652-X652&lt;=365)*(B652-X652&gt;0),0,(YEAR(B652)-YEAR(X652)))</f>
        <v>0</v>
      </c>
      <c r="Z652" s="3" t="str">
        <f>IF((B652-X652&lt;=365)*(B652-X652&gt;0),INT(12*(B652-X652)/365) &amp; " Mois",(YEAR(B652)-YEAR(X652)) &amp; " an (s)")</f>
        <v>3 Mois</v>
      </c>
      <c r="AA652" s="37"/>
      <c r="AB652" s="3" t="s">
        <v>47</v>
      </c>
      <c r="AC652" s="3">
        <v>0</v>
      </c>
      <c r="AD652" s="3" t="s">
        <v>6673</v>
      </c>
      <c r="AE652" s="3" t="s">
        <v>6673</v>
      </c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</row>
    <row r="653" spans="1:54" ht="15.75" customHeight="1" x14ac:dyDescent="0.25">
      <c r="A653" t="s">
        <v>2932</v>
      </c>
      <c r="B653" s="17">
        <v>43593</v>
      </c>
      <c r="C653" s="17">
        <v>28119</v>
      </c>
      <c r="D653" s="21">
        <v>49</v>
      </c>
      <c r="E653" s="12" t="str">
        <f t="shared" si="68"/>
        <v>[40-50 [ ans</v>
      </c>
      <c r="F653" s="3" t="s">
        <v>54</v>
      </c>
      <c r="G653" s="3" t="s">
        <v>40</v>
      </c>
      <c r="H653" s="4"/>
      <c r="I653" s="4"/>
      <c r="J653" s="3" t="s">
        <v>41</v>
      </c>
      <c r="K653" s="3" t="s">
        <v>576</v>
      </c>
      <c r="L653" s="3" t="s">
        <v>6045</v>
      </c>
      <c r="M653" s="3" t="s">
        <v>43</v>
      </c>
      <c r="N653" s="3" t="s">
        <v>6062</v>
      </c>
      <c r="O653" s="3" t="s">
        <v>577</v>
      </c>
      <c r="P653" s="3" t="s">
        <v>5660</v>
      </c>
      <c r="Q653" s="3" t="s">
        <v>6035</v>
      </c>
      <c r="R653" s="3" t="s">
        <v>5987</v>
      </c>
      <c r="S653" s="3" t="s">
        <v>5988</v>
      </c>
      <c r="T653" s="3" t="s">
        <v>45</v>
      </c>
      <c r="U653" s="3" t="s">
        <v>39</v>
      </c>
      <c r="V653" s="3" t="s">
        <v>6053</v>
      </c>
      <c r="W653" s="3" t="s">
        <v>46</v>
      </c>
      <c r="X653" s="17">
        <v>43305</v>
      </c>
      <c r="Y653" s="3">
        <f t="shared" si="70"/>
        <v>0</v>
      </c>
      <c r="Z653" s="3" t="str">
        <f>IF((B653-X653&lt;=365)*(B653-X653&gt;0),INT(12*(B653-X653)/365) &amp; " Mois",(YEAR(B653)-YEAR(X653)) &amp; " an (s)")</f>
        <v>9 Mois</v>
      </c>
      <c r="AA653" s="37"/>
      <c r="AB653" s="3" t="s">
        <v>47</v>
      </c>
      <c r="AC653" s="3">
        <v>0</v>
      </c>
      <c r="AD653" s="3" t="s">
        <v>6673</v>
      </c>
      <c r="AE653" s="3" t="s">
        <v>6673</v>
      </c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</row>
    <row r="654" spans="1:54" ht="15.75" customHeight="1" x14ac:dyDescent="0.25">
      <c r="A654" t="s">
        <v>2934</v>
      </c>
      <c r="B654" s="17">
        <v>43593</v>
      </c>
      <c r="C654" s="17">
        <v>29935</v>
      </c>
      <c r="D654" s="21">
        <v>44</v>
      </c>
      <c r="E654" s="12" t="str">
        <f t="shared" si="68"/>
        <v>[40-50 [ ans</v>
      </c>
      <c r="F654" s="3" t="s">
        <v>48</v>
      </c>
      <c r="G654" s="3" t="s">
        <v>40</v>
      </c>
      <c r="H654" s="4"/>
      <c r="I654" s="4"/>
      <c r="J654" s="3" t="s">
        <v>41</v>
      </c>
      <c r="K654" s="3" t="s">
        <v>279</v>
      </c>
      <c r="L654" s="3" t="s">
        <v>6044</v>
      </c>
      <c r="M654" s="3" t="s">
        <v>60</v>
      </c>
      <c r="N654" s="3" t="s">
        <v>6062</v>
      </c>
      <c r="O654" s="3" t="s">
        <v>381</v>
      </c>
      <c r="P654" s="3" t="s">
        <v>246</v>
      </c>
      <c r="Q654" s="3" t="s">
        <v>6035</v>
      </c>
      <c r="R654" s="3" t="s">
        <v>6040</v>
      </c>
      <c r="S654" s="3" t="s">
        <v>6041</v>
      </c>
      <c r="T654" s="3" t="s">
        <v>45</v>
      </c>
      <c r="U654" s="3" t="s">
        <v>58</v>
      </c>
      <c r="V654" s="3" t="s">
        <v>6055</v>
      </c>
      <c r="W654" s="3" t="s">
        <v>62</v>
      </c>
      <c r="X654" s="19"/>
      <c r="Y654" s="19"/>
      <c r="Z654" s="19"/>
      <c r="AA654" s="37"/>
      <c r="AB654" s="3" t="s">
        <v>47</v>
      </c>
      <c r="AC654" s="3">
        <v>0</v>
      </c>
      <c r="AD654" s="3" t="s">
        <v>6673</v>
      </c>
      <c r="AE654" s="3" t="s">
        <v>6673</v>
      </c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</row>
    <row r="655" spans="1:54" ht="15.75" customHeight="1" x14ac:dyDescent="0.25">
      <c r="A655" t="s">
        <v>2936</v>
      </c>
      <c r="B655" s="17">
        <v>43593</v>
      </c>
      <c r="C655" s="17">
        <v>32880</v>
      </c>
      <c r="D655" s="21">
        <v>35</v>
      </c>
      <c r="E655" s="12" t="str">
        <f t="shared" si="68"/>
        <v>[30-40[ ans</v>
      </c>
      <c r="F655" s="3" t="s">
        <v>54</v>
      </c>
      <c r="G655" s="3" t="s">
        <v>40</v>
      </c>
      <c r="H655" s="4"/>
      <c r="I655" s="4"/>
      <c r="J655" s="3" t="s">
        <v>41</v>
      </c>
      <c r="K655" s="3" t="s">
        <v>56</v>
      </c>
      <c r="L655" s="3" t="s">
        <v>6045</v>
      </c>
      <c r="M655" s="3" t="s">
        <v>157</v>
      </c>
      <c r="N655" s="3" t="s">
        <v>6062</v>
      </c>
      <c r="O655" s="3" t="s">
        <v>578</v>
      </c>
      <c r="P655" s="3" t="s">
        <v>5645</v>
      </c>
      <c r="Q655" s="3" t="s">
        <v>6033</v>
      </c>
      <c r="R655" s="3" t="s">
        <v>5838</v>
      </c>
      <c r="S655" s="3" t="s">
        <v>5839</v>
      </c>
      <c r="T655" s="3" t="s">
        <v>45</v>
      </c>
      <c r="U655" s="3" t="s">
        <v>39</v>
      </c>
      <c r="V655" s="3" t="s">
        <v>6053</v>
      </c>
      <c r="W655" s="3" t="s">
        <v>46</v>
      </c>
      <c r="X655" s="17">
        <v>43176</v>
      </c>
      <c r="Y655" s="3">
        <f>IF((B655-X655&lt;=365)*(B655-X655&gt;0),0,(YEAR(B655)-YEAR(X655)))</f>
        <v>1</v>
      </c>
      <c r="Z655" s="3" t="str">
        <f>IF((B655-X655&lt;=365)*(B655-X655&gt;0),INT(12*(B655-X655)/365) &amp; " Mois",(YEAR(B655)-YEAR(X655)) &amp; " an (s)")</f>
        <v>1 an (s)</v>
      </c>
      <c r="AA655" s="37"/>
      <c r="AB655" s="3" t="s">
        <v>47</v>
      </c>
      <c r="AC655" s="3">
        <v>0</v>
      </c>
      <c r="AD655" s="3" t="s">
        <v>6673</v>
      </c>
      <c r="AE655" s="3" t="s">
        <v>6673</v>
      </c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</row>
    <row r="656" spans="1:54" ht="15.75" customHeight="1" x14ac:dyDescent="0.25">
      <c r="A656" t="s">
        <v>2938</v>
      </c>
      <c r="B656" s="17">
        <v>43593</v>
      </c>
      <c r="C656" s="17">
        <v>33620</v>
      </c>
      <c r="D656" s="21">
        <v>33</v>
      </c>
      <c r="E656" s="12" t="str">
        <f t="shared" si="68"/>
        <v>[30-40[ ans</v>
      </c>
      <c r="F656" s="3" t="s">
        <v>54</v>
      </c>
      <c r="G656" s="3" t="s">
        <v>40</v>
      </c>
      <c r="H656" s="4"/>
      <c r="I656" s="4"/>
      <c r="J656" s="3" t="s">
        <v>41</v>
      </c>
      <c r="K656" s="3" t="s">
        <v>71</v>
      </c>
      <c r="L656" s="3" t="s">
        <v>6047</v>
      </c>
      <c r="M656" s="3" t="s">
        <v>43</v>
      </c>
      <c r="N656" s="3" t="s">
        <v>6062</v>
      </c>
      <c r="O656" s="3" t="s">
        <v>377</v>
      </c>
      <c r="P656" s="3" t="s">
        <v>164</v>
      </c>
      <c r="Q656" s="3" t="s">
        <v>6033</v>
      </c>
      <c r="R656" s="3" t="s">
        <v>5582</v>
      </c>
      <c r="S656" s="3" t="s">
        <v>5583</v>
      </c>
      <c r="T656" s="3" t="s">
        <v>45</v>
      </c>
      <c r="U656" s="3" t="s">
        <v>39</v>
      </c>
      <c r="V656" s="3" t="s">
        <v>6053</v>
      </c>
      <c r="W656" s="3" t="s">
        <v>62</v>
      </c>
      <c r="X656" s="19"/>
      <c r="Y656" s="19"/>
      <c r="Z656" s="19"/>
      <c r="AA656" s="37"/>
      <c r="AB656" s="3" t="s">
        <v>47</v>
      </c>
      <c r="AC656" s="3">
        <v>0</v>
      </c>
      <c r="AD656" s="3" t="s">
        <v>6673</v>
      </c>
      <c r="AE656" s="3" t="s">
        <v>6673</v>
      </c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</row>
    <row r="657" spans="1:54" ht="15.75" customHeight="1" x14ac:dyDescent="0.25">
      <c r="A657" t="s">
        <v>2940</v>
      </c>
      <c r="B657" s="17">
        <v>43593</v>
      </c>
      <c r="C657" s="17">
        <v>35684</v>
      </c>
      <c r="D657" s="21">
        <v>28</v>
      </c>
      <c r="E657" s="12" t="str">
        <f t="shared" si="68"/>
        <v>[20-30[ ans</v>
      </c>
      <c r="F657" s="3" t="s">
        <v>48</v>
      </c>
      <c r="G657" s="3" t="s">
        <v>40</v>
      </c>
      <c r="H657" s="4"/>
      <c r="I657" s="4"/>
      <c r="J657" s="3" t="s">
        <v>41</v>
      </c>
      <c r="K657" s="3" t="s">
        <v>134</v>
      </c>
      <c r="L657" s="3" t="s">
        <v>6049</v>
      </c>
      <c r="M657" s="3" t="s">
        <v>43</v>
      </c>
      <c r="N657" s="3" t="s">
        <v>6062</v>
      </c>
      <c r="O657" s="3" t="s">
        <v>227</v>
      </c>
      <c r="P657" s="3" t="s">
        <v>104</v>
      </c>
      <c r="Q657" s="3" t="s">
        <v>6033</v>
      </c>
      <c r="R657" s="3" t="s">
        <v>6036</v>
      </c>
      <c r="S657" s="3" t="s">
        <v>6037</v>
      </c>
      <c r="T657" s="3" t="s">
        <v>45</v>
      </c>
      <c r="U657" s="3" t="s">
        <v>53</v>
      </c>
      <c r="V657" s="3" t="s">
        <v>6054</v>
      </c>
      <c r="W657" s="3" t="s">
        <v>62</v>
      </c>
      <c r="X657" s="19"/>
      <c r="Y657" s="19"/>
      <c r="Z657" s="19"/>
      <c r="AA657" s="37"/>
      <c r="AB657" s="3" t="s">
        <v>47</v>
      </c>
      <c r="AC657" s="3">
        <v>0</v>
      </c>
      <c r="AD657" s="3" t="s">
        <v>6673</v>
      </c>
      <c r="AE657" s="3" t="s">
        <v>6673</v>
      </c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</row>
    <row r="658" spans="1:54" ht="15.75" customHeight="1" x14ac:dyDescent="0.25">
      <c r="A658" t="s">
        <v>2942</v>
      </c>
      <c r="B658" s="17">
        <v>43606</v>
      </c>
      <c r="C658" s="17">
        <v>35844</v>
      </c>
      <c r="D658" s="21">
        <v>27</v>
      </c>
      <c r="E658" s="12" t="str">
        <f t="shared" si="68"/>
        <v>[20-30[ ans</v>
      </c>
      <c r="F658" s="3" t="s">
        <v>54</v>
      </c>
      <c r="G658" s="3" t="s">
        <v>40</v>
      </c>
      <c r="H658" s="4"/>
      <c r="I658" s="3">
        <v>75</v>
      </c>
      <c r="J658" s="3" t="s">
        <v>41</v>
      </c>
      <c r="K658" s="3" t="s">
        <v>134</v>
      </c>
      <c r="L658" s="3" t="s">
        <v>6049</v>
      </c>
      <c r="M658" s="3" t="s">
        <v>121</v>
      </c>
      <c r="N658" s="3" t="s">
        <v>6062</v>
      </c>
      <c r="O658" s="3" t="s">
        <v>579</v>
      </c>
      <c r="P658" s="3" t="s">
        <v>554</v>
      </c>
      <c r="Q658" s="3" t="s">
        <v>6032</v>
      </c>
      <c r="R658" s="3" t="s">
        <v>5576</v>
      </c>
      <c r="S658" s="3" t="s">
        <v>5577</v>
      </c>
      <c r="T658" s="3" t="s">
        <v>45</v>
      </c>
      <c r="U658" s="3" t="s">
        <v>84</v>
      </c>
      <c r="V658" s="3" t="s">
        <v>6057</v>
      </c>
      <c r="W658" s="3" t="s">
        <v>62</v>
      </c>
      <c r="X658" s="19"/>
      <c r="Y658" s="19"/>
      <c r="Z658" s="19"/>
      <c r="AA658" s="37"/>
      <c r="AB658" s="3" t="s">
        <v>47</v>
      </c>
      <c r="AC658" s="3">
        <v>0</v>
      </c>
      <c r="AD658" s="3" t="s">
        <v>6673</v>
      </c>
      <c r="AE658" s="3" t="s">
        <v>6673</v>
      </c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</row>
    <row r="659" spans="1:54" ht="15.75" customHeight="1" x14ac:dyDescent="0.25">
      <c r="A659" t="s">
        <v>2944</v>
      </c>
      <c r="B659" s="17">
        <v>43607</v>
      </c>
      <c r="C659" s="17">
        <v>35207</v>
      </c>
      <c r="D659" s="21">
        <v>29</v>
      </c>
      <c r="E659" s="12" t="str">
        <f t="shared" si="68"/>
        <v>[20-30[ ans</v>
      </c>
      <c r="F659" s="3" t="s">
        <v>48</v>
      </c>
      <c r="G659" s="3" t="s">
        <v>40</v>
      </c>
      <c r="H659" s="4"/>
      <c r="I659" s="4"/>
      <c r="J659" s="3" t="s">
        <v>41</v>
      </c>
      <c r="K659" s="3" t="s">
        <v>134</v>
      </c>
      <c r="L659" s="3" t="s">
        <v>6049</v>
      </c>
      <c r="M659" s="3" t="s">
        <v>43</v>
      </c>
      <c r="N659" s="3" t="s">
        <v>6062</v>
      </c>
      <c r="O659" s="3" t="s">
        <v>580</v>
      </c>
      <c r="P659" s="3" t="s">
        <v>319</v>
      </c>
      <c r="Q659" s="3" t="s">
        <v>6033</v>
      </c>
      <c r="R659" s="3" t="s">
        <v>5568</v>
      </c>
      <c r="S659" s="3" t="s">
        <v>5569</v>
      </c>
      <c r="T659" s="3" t="s">
        <v>45</v>
      </c>
      <c r="U659" s="3" t="s">
        <v>58</v>
      </c>
      <c r="V659" s="3" t="s">
        <v>6055</v>
      </c>
      <c r="W659" s="3" t="s">
        <v>62</v>
      </c>
      <c r="X659" s="19"/>
      <c r="Y659" s="19"/>
      <c r="Z659" s="19"/>
      <c r="AA659" s="39">
        <v>11</v>
      </c>
      <c r="AB659" s="3" t="s">
        <v>47</v>
      </c>
      <c r="AC659" s="3">
        <v>0</v>
      </c>
      <c r="AD659" s="3" t="s">
        <v>6673</v>
      </c>
      <c r="AE659" s="3" t="s">
        <v>6673</v>
      </c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</row>
    <row r="660" spans="1:54" ht="15.75" customHeight="1" x14ac:dyDescent="0.25">
      <c r="A660" t="s">
        <v>2947</v>
      </c>
      <c r="B660" s="17">
        <v>43607</v>
      </c>
      <c r="C660" s="17">
        <v>35069</v>
      </c>
      <c r="D660" s="21">
        <v>29</v>
      </c>
      <c r="E660" s="12" t="str">
        <f t="shared" si="68"/>
        <v>[20-30[ ans</v>
      </c>
      <c r="F660" s="3" t="s">
        <v>48</v>
      </c>
      <c r="G660" s="3" t="s">
        <v>40</v>
      </c>
      <c r="H660" s="4"/>
      <c r="I660" s="4"/>
      <c r="J660" s="3" t="s">
        <v>41</v>
      </c>
      <c r="K660" s="3" t="s">
        <v>581</v>
      </c>
      <c r="L660" s="3" t="s">
        <v>6047</v>
      </c>
      <c r="M660" s="3" t="s">
        <v>43</v>
      </c>
      <c r="N660" s="3" t="s">
        <v>6062</v>
      </c>
      <c r="O660" s="3" t="s">
        <v>582</v>
      </c>
      <c r="P660" s="3" t="s">
        <v>90</v>
      </c>
      <c r="Q660" s="3" t="s">
        <v>6033</v>
      </c>
      <c r="R660" s="3" t="s">
        <v>5632</v>
      </c>
      <c r="S660" s="3" t="s">
        <v>5633</v>
      </c>
      <c r="T660" s="3" t="s">
        <v>45</v>
      </c>
      <c r="U660" s="3" t="s">
        <v>39</v>
      </c>
      <c r="V660" s="3" t="s">
        <v>6053</v>
      </c>
      <c r="W660" s="3" t="s">
        <v>62</v>
      </c>
      <c r="X660" s="19"/>
      <c r="Y660" s="19"/>
      <c r="Z660" s="19"/>
      <c r="AA660" s="37"/>
      <c r="AB660" s="3" t="s">
        <v>47</v>
      </c>
      <c r="AC660" s="3">
        <v>0</v>
      </c>
      <c r="AD660" s="3" t="s">
        <v>6673</v>
      </c>
      <c r="AE660" s="3" t="s">
        <v>6673</v>
      </c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</row>
    <row r="661" spans="1:54" ht="15.75" customHeight="1" x14ac:dyDescent="0.25">
      <c r="A661" t="s">
        <v>2949</v>
      </c>
      <c r="B661" s="17">
        <v>43607</v>
      </c>
      <c r="C661" s="17">
        <v>31963</v>
      </c>
      <c r="D661" s="21">
        <v>38</v>
      </c>
      <c r="E661" s="12" t="str">
        <f t="shared" si="68"/>
        <v>[30-40[ ans</v>
      </c>
      <c r="F661" s="3" t="s">
        <v>54</v>
      </c>
      <c r="G661" s="3" t="s">
        <v>40</v>
      </c>
      <c r="H661" s="4"/>
      <c r="I661" s="4"/>
      <c r="J661" s="3" t="s">
        <v>49</v>
      </c>
      <c r="K661" s="3" t="s">
        <v>583</v>
      </c>
      <c r="L661" s="3" t="s">
        <v>6043</v>
      </c>
      <c r="M661" s="3" t="s">
        <v>43</v>
      </c>
      <c r="N661" s="3" t="s">
        <v>6062</v>
      </c>
      <c r="O661" s="3" t="s">
        <v>584</v>
      </c>
      <c r="P661" s="3" t="s">
        <v>90</v>
      </c>
      <c r="Q661" s="3" t="s">
        <v>6033</v>
      </c>
      <c r="R661" s="3" t="s">
        <v>5632</v>
      </c>
      <c r="S661" s="3" t="s">
        <v>5633</v>
      </c>
      <c r="T661" s="3" t="s">
        <v>45</v>
      </c>
      <c r="U661" s="3" t="s">
        <v>229</v>
      </c>
      <c r="V661" s="3" t="s">
        <v>6053</v>
      </c>
      <c r="W661" s="3" t="s">
        <v>62</v>
      </c>
      <c r="X661" s="19"/>
      <c r="Y661" s="19"/>
      <c r="Z661" s="19"/>
      <c r="AA661" s="37"/>
      <c r="AB661" s="3" t="s">
        <v>47</v>
      </c>
      <c r="AC661" s="3">
        <v>0</v>
      </c>
      <c r="AD661" s="3" t="s">
        <v>6673</v>
      </c>
      <c r="AE661" s="3" t="s">
        <v>6673</v>
      </c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</row>
    <row r="662" spans="1:54" ht="15.75" customHeight="1" x14ac:dyDescent="0.25">
      <c r="A662" t="s">
        <v>2951</v>
      </c>
      <c r="B662" s="17">
        <v>43607</v>
      </c>
      <c r="C662" s="17">
        <v>34819</v>
      </c>
      <c r="D662" s="21">
        <v>30</v>
      </c>
      <c r="E662" s="12" t="str">
        <f t="shared" si="68"/>
        <v>[30-40[ ans</v>
      </c>
      <c r="F662" s="3" t="s">
        <v>48</v>
      </c>
      <c r="G662" s="3" t="s">
        <v>40</v>
      </c>
      <c r="H662" s="4"/>
      <c r="I662" s="4"/>
      <c r="J662" s="3" t="s">
        <v>41</v>
      </c>
      <c r="K662" s="3" t="s">
        <v>441</v>
      </c>
      <c r="L662" s="3" t="s">
        <v>6045</v>
      </c>
      <c r="M662" s="3" t="s">
        <v>51</v>
      </c>
      <c r="N662" s="3" t="s">
        <v>6062</v>
      </c>
      <c r="O662" s="3" t="s">
        <v>164</v>
      </c>
      <c r="P662" s="3" t="s">
        <v>164</v>
      </c>
      <c r="Q662" s="3" t="s">
        <v>6033</v>
      </c>
      <c r="R662" s="3" t="s">
        <v>5582</v>
      </c>
      <c r="S662" s="3" t="s">
        <v>5583</v>
      </c>
      <c r="T662" s="3" t="s">
        <v>45</v>
      </c>
      <c r="U662" s="3" t="s">
        <v>585</v>
      </c>
      <c r="V662" s="3" t="s">
        <v>294</v>
      </c>
      <c r="W662" s="3" t="s">
        <v>46</v>
      </c>
      <c r="X662" s="17">
        <v>43334</v>
      </c>
      <c r="Y662" s="3">
        <f>IF((B662-X662&lt;=365)*(B662-X662&gt;0),0,(YEAR(B662)-YEAR(X662)))</f>
        <v>0</v>
      </c>
      <c r="Z662" s="3" t="str">
        <f>IF((B662-X662&lt;=365)*(B662-X662&gt;0),INT(12*(B662-X662)/365) &amp; " Mois",(YEAR(B662)-YEAR(X662)) &amp; " an (s)")</f>
        <v>8 Mois</v>
      </c>
      <c r="AA662" s="37"/>
      <c r="AB662" s="3" t="s">
        <v>47</v>
      </c>
      <c r="AC662" s="3">
        <v>0</v>
      </c>
      <c r="AD662" s="3" t="s">
        <v>6673</v>
      </c>
      <c r="AE662" s="3" t="s">
        <v>6673</v>
      </c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</row>
    <row r="663" spans="1:54" ht="15.75" customHeight="1" x14ac:dyDescent="0.25">
      <c r="A663" t="s">
        <v>2953</v>
      </c>
      <c r="B663" s="17">
        <v>43607</v>
      </c>
      <c r="C663" s="17">
        <v>34609</v>
      </c>
      <c r="D663" s="21">
        <v>31</v>
      </c>
      <c r="E663" s="12" t="str">
        <f t="shared" si="68"/>
        <v>[30-40[ ans</v>
      </c>
      <c r="F663" s="3" t="s">
        <v>48</v>
      </c>
      <c r="G663" s="3" t="s">
        <v>40</v>
      </c>
      <c r="H663" s="4"/>
      <c r="I663" s="4"/>
      <c r="J663" s="3" t="s">
        <v>41</v>
      </c>
      <c r="K663" s="3" t="s">
        <v>79</v>
      </c>
      <c r="L663" s="3" t="s">
        <v>6048</v>
      </c>
      <c r="M663" s="3" t="s">
        <v>51</v>
      </c>
      <c r="N663" s="3" t="s">
        <v>6062</v>
      </c>
      <c r="O663" s="3" t="s">
        <v>518</v>
      </c>
      <c r="P663" s="3" t="s">
        <v>319</v>
      </c>
      <c r="Q663" s="3" t="s">
        <v>6033</v>
      </c>
      <c r="R663" s="3" t="s">
        <v>5568</v>
      </c>
      <c r="S663" s="3" t="s">
        <v>5569</v>
      </c>
      <c r="T663" s="3" t="s">
        <v>45</v>
      </c>
      <c r="U663" s="3" t="s">
        <v>39</v>
      </c>
      <c r="V663" s="3" t="s">
        <v>6053</v>
      </c>
      <c r="W663" s="3" t="s">
        <v>62</v>
      </c>
      <c r="X663" s="19"/>
      <c r="Y663" s="19"/>
      <c r="Z663" s="19"/>
      <c r="AA663" s="37"/>
      <c r="AB663" s="3" t="s">
        <v>47</v>
      </c>
      <c r="AC663" s="3">
        <v>0</v>
      </c>
      <c r="AD663" s="3" t="s">
        <v>6673</v>
      </c>
      <c r="AE663" s="3" t="s">
        <v>6673</v>
      </c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</row>
    <row r="664" spans="1:54" ht="15.75" customHeight="1" x14ac:dyDescent="0.25">
      <c r="A664" t="s">
        <v>2955</v>
      </c>
      <c r="B664" s="17">
        <v>43607</v>
      </c>
      <c r="C664" s="17">
        <v>33644</v>
      </c>
      <c r="D664" s="21">
        <v>33</v>
      </c>
      <c r="E664" s="12" t="str">
        <f t="shared" si="68"/>
        <v>[30-40[ ans</v>
      </c>
      <c r="F664" s="3" t="s">
        <v>92</v>
      </c>
      <c r="G664" s="3" t="s">
        <v>40</v>
      </c>
      <c r="H664" s="4"/>
      <c r="I664" s="4"/>
      <c r="J664" s="3" t="s">
        <v>49</v>
      </c>
      <c r="K664" s="3" t="s">
        <v>98</v>
      </c>
      <c r="L664" s="3" t="s">
        <v>6043</v>
      </c>
      <c r="M664" s="3" t="s">
        <v>51</v>
      </c>
      <c r="N664" s="3" t="s">
        <v>6062</v>
      </c>
      <c r="O664" s="3" t="s">
        <v>326</v>
      </c>
      <c r="P664" s="3" t="s">
        <v>72</v>
      </c>
      <c r="Q664" s="3" t="s">
        <v>6033</v>
      </c>
      <c r="R664" s="3" t="s">
        <v>5606</v>
      </c>
      <c r="S664" s="3" t="s">
        <v>5607</v>
      </c>
      <c r="T664" s="3" t="s">
        <v>45</v>
      </c>
      <c r="U664" s="3" t="s">
        <v>39</v>
      </c>
      <c r="V664" s="3" t="s">
        <v>6053</v>
      </c>
      <c r="W664" s="3" t="s">
        <v>62</v>
      </c>
      <c r="X664" s="19"/>
      <c r="Y664" s="19"/>
      <c r="Z664" s="19"/>
      <c r="AA664" s="37"/>
      <c r="AB664" s="3" t="s">
        <v>47</v>
      </c>
      <c r="AC664" s="3">
        <v>0</v>
      </c>
      <c r="AD664" s="3" t="s">
        <v>6673</v>
      </c>
      <c r="AE664" s="3" t="s">
        <v>6673</v>
      </c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</row>
    <row r="665" spans="1:54" ht="15.75" customHeight="1" x14ac:dyDescent="0.25">
      <c r="A665" t="s">
        <v>2957</v>
      </c>
      <c r="B665" s="17">
        <v>43607</v>
      </c>
      <c r="C665" s="17">
        <v>27355</v>
      </c>
      <c r="D665" s="21">
        <v>51</v>
      </c>
      <c r="E665" s="12" t="str">
        <f t="shared" si="68"/>
        <v>[50-60 [ ans</v>
      </c>
      <c r="F665" s="3" t="s">
        <v>48</v>
      </c>
      <c r="G665" s="3" t="s">
        <v>40</v>
      </c>
      <c r="H665" s="4"/>
      <c r="I665" s="4"/>
      <c r="J665" s="3" t="s">
        <v>49</v>
      </c>
      <c r="K665" s="3" t="s">
        <v>586</v>
      </c>
      <c r="L665" s="3" t="s">
        <v>6043</v>
      </c>
      <c r="M665" s="3" t="s">
        <v>51</v>
      </c>
      <c r="N665" s="3" t="s">
        <v>6062</v>
      </c>
      <c r="O665" s="3" t="s">
        <v>587</v>
      </c>
      <c r="P665" s="3" t="s">
        <v>194</v>
      </c>
      <c r="Q665" s="3" t="s">
        <v>6035</v>
      </c>
      <c r="R665" s="3" t="s">
        <v>5608</v>
      </c>
      <c r="S665" s="3" t="s">
        <v>5609</v>
      </c>
      <c r="T665" s="3" t="s">
        <v>45</v>
      </c>
      <c r="U665" s="3" t="s">
        <v>39</v>
      </c>
      <c r="V665" s="3" t="s">
        <v>6053</v>
      </c>
      <c r="W665" s="3" t="s">
        <v>46</v>
      </c>
      <c r="X665" s="17">
        <v>43030</v>
      </c>
      <c r="Y665" s="3">
        <f t="shared" ref="Y665:Y666" si="71">IF((B665-X665&lt;=365)*(B665-X665&gt;0),0,(YEAR(B665)-YEAR(X665)))</f>
        <v>2</v>
      </c>
      <c r="Z665" s="3" t="str">
        <f>IF((B665-X665&lt;=365)*(B665-X665&gt;0),INT(12*(B665-X665)/365) &amp; " Mois",(YEAR(B665)-YEAR(X665)) &amp; " an (s)")</f>
        <v>2 an (s)</v>
      </c>
      <c r="AA665" s="37"/>
      <c r="AB665" s="3" t="s">
        <v>47</v>
      </c>
      <c r="AC665" s="3">
        <v>0</v>
      </c>
      <c r="AD665" s="3" t="s">
        <v>6673</v>
      </c>
      <c r="AE665" s="3" t="s">
        <v>6673</v>
      </c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</row>
    <row r="666" spans="1:54" ht="15.75" customHeight="1" x14ac:dyDescent="0.25">
      <c r="A666" t="s">
        <v>2960</v>
      </c>
      <c r="B666" s="17">
        <v>43607</v>
      </c>
      <c r="C666" s="17">
        <v>31427</v>
      </c>
      <c r="D666" s="21">
        <v>39</v>
      </c>
      <c r="E666" s="12" t="str">
        <f t="shared" si="68"/>
        <v>[30-40[ ans</v>
      </c>
      <c r="F666" s="3" t="s">
        <v>39</v>
      </c>
      <c r="G666" s="3" t="s">
        <v>40</v>
      </c>
      <c r="H666" s="4"/>
      <c r="I666" s="4"/>
      <c r="J666" s="3" t="s">
        <v>41</v>
      </c>
      <c r="K666" s="3" t="s">
        <v>588</v>
      </c>
      <c r="L666" s="3" t="s">
        <v>6043</v>
      </c>
      <c r="M666" s="3" t="s">
        <v>157</v>
      </c>
      <c r="N666" s="3" t="s">
        <v>6062</v>
      </c>
      <c r="O666" s="3" t="s">
        <v>497</v>
      </c>
      <c r="P666" s="3" t="s">
        <v>169</v>
      </c>
      <c r="Q666" s="3" t="s">
        <v>6034</v>
      </c>
      <c r="R666" s="3" t="s">
        <v>5624</v>
      </c>
      <c r="S666" s="3" t="s">
        <v>5625</v>
      </c>
      <c r="T666" s="3" t="s">
        <v>45</v>
      </c>
      <c r="U666" s="3" t="s">
        <v>84</v>
      </c>
      <c r="V666" s="3" t="s">
        <v>6057</v>
      </c>
      <c r="W666" s="3" t="s">
        <v>46</v>
      </c>
      <c r="X666" s="17">
        <v>43091</v>
      </c>
      <c r="Y666" s="3">
        <f t="shared" si="71"/>
        <v>2</v>
      </c>
      <c r="Z666" s="3" t="str">
        <f>IF((B666-X666&lt;=365)*(B666-X666&gt;0),INT(12*(B666-X666)/365) &amp; " Mois",(YEAR(B666)-YEAR(X666)) &amp; " an (s)")</f>
        <v>2 an (s)</v>
      </c>
      <c r="AA666" s="37"/>
      <c r="AB666" s="3" t="s">
        <v>47</v>
      </c>
      <c r="AC666" s="3">
        <v>0</v>
      </c>
      <c r="AD666" s="3" t="s">
        <v>6673</v>
      </c>
      <c r="AE666" s="3" t="s">
        <v>6673</v>
      </c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</row>
    <row r="667" spans="1:54" ht="15.75" customHeight="1" x14ac:dyDescent="0.25">
      <c r="A667" t="s">
        <v>2962</v>
      </c>
      <c r="B667" s="17">
        <v>43607</v>
      </c>
      <c r="C667" s="17">
        <v>31341</v>
      </c>
      <c r="D667" s="21">
        <v>40</v>
      </c>
      <c r="E667" s="12" t="str">
        <f t="shared" si="68"/>
        <v>[40-50 [ ans</v>
      </c>
      <c r="F667" s="3" t="s">
        <v>48</v>
      </c>
      <c r="G667" s="3" t="s">
        <v>40</v>
      </c>
      <c r="H667" s="4"/>
      <c r="I667" s="4"/>
      <c r="J667" s="3" t="s">
        <v>49</v>
      </c>
      <c r="K667" s="3" t="s">
        <v>589</v>
      </c>
      <c r="L667" s="3" t="s">
        <v>6043</v>
      </c>
      <c r="M667" s="3" t="s">
        <v>51</v>
      </c>
      <c r="N667" s="3" t="s">
        <v>6062</v>
      </c>
      <c r="O667" s="3" t="s">
        <v>194</v>
      </c>
      <c r="P667" s="3" t="s">
        <v>194</v>
      </c>
      <c r="Q667" s="3" t="s">
        <v>6035</v>
      </c>
      <c r="R667" s="3" t="s">
        <v>5608</v>
      </c>
      <c r="S667" s="3" t="s">
        <v>5609</v>
      </c>
      <c r="T667" s="3" t="s">
        <v>45</v>
      </c>
      <c r="U667" s="3" t="s">
        <v>39</v>
      </c>
      <c r="V667" s="3" t="s">
        <v>6053</v>
      </c>
      <c r="W667" s="3" t="s">
        <v>62</v>
      </c>
      <c r="X667" s="19"/>
      <c r="Y667" s="19"/>
      <c r="Z667" s="19"/>
      <c r="AA667" s="37"/>
      <c r="AB667" s="3" t="s">
        <v>47</v>
      </c>
      <c r="AC667" s="3">
        <v>0</v>
      </c>
      <c r="AD667" s="3" t="s">
        <v>6673</v>
      </c>
      <c r="AE667" s="3" t="s">
        <v>6673</v>
      </c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</row>
    <row r="668" spans="1:54" ht="15.75" customHeight="1" x14ac:dyDescent="0.25">
      <c r="A668" t="s">
        <v>2965</v>
      </c>
      <c r="B668" s="17">
        <v>43607</v>
      </c>
      <c r="C668" s="17">
        <v>33824</v>
      </c>
      <c r="D668" s="21">
        <v>33</v>
      </c>
      <c r="E668" s="12" t="str">
        <f t="shared" si="68"/>
        <v>[30-40[ ans</v>
      </c>
      <c r="F668" s="3" t="s">
        <v>48</v>
      </c>
      <c r="G668" s="3" t="s">
        <v>40</v>
      </c>
      <c r="H668" s="4"/>
      <c r="I668" s="4"/>
      <c r="J668" s="3" t="s">
        <v>41</v>
      </c>
      <c r="K668" s="3" t="s">
        <v>79</v>
      </c>
      <c r="L668" s="3" t="s">
        <v>6048</v>
      </c>
      <c r="M668" s="3" t="s">
        <v>43</v>
      </c>
      <c r="N668" s="3" t="s">
        <v>6062</v>
      </c>
      <c r="O668" s="3" t="s">
        <v>590</v>
      </c>
      <c r="P668" s="3" t="s">
        <v>165</v>
      </c>
      <c r="Q668" s="3" t="s">
        <v>6033</v>
      </c>
      <c r="R668" s="3" t="s">
        <v>5584</v>
      </c>
      <c r="S668" s="3" t="s">
        <v>5585</v>
      </c>
      <c r="T668" s="3" t="s">
        <v>45</v>
      </c>
      <c r="U668" s="3" t="s">
        <v>84</v>
      </c>
      <c r="V668" s="3" t="s">
        <v>6057</v>
      </c>
      <c r="W668" s="3" t="s">
        <v>62</v>
      </c>
      <c r="X668" s="19"/>
      <c r="Y668" s="19"/>
      <c r="Z668" s="19"/>
      <c r="AA668" s="37"/>
      <c r="AB668" s="3" t="s">
        <v>47</v>
      </c>
      <c r="AC668" s="3">
        <v>0</v>
      </c>
      <c r="AD668" s="3" t="s">
        <v>6673</v>
      </c>
      <c r="AE668" s="3" t="s">
        <v>6673</v>
      </c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</row>
    <row r="669" spans="1:54" ht="15.75" customHeight="1" x14ac:dyDescent="0.25">
      <c r="A669" t="s">
        <v>2967</v>
      </c>
      <c r="B669" s="17">
        <v>43607</v>
      </c>
      <c r="C669" s="17">
        <v>33435</v>
      </c>
      <c r="D669" s="21">
        <v>34</v>
      </c>
      <c r="E669" s="12" t="str">
        <f t="shared" si="68"/>
        <v>[30-40[ ans</v>
      </c>
      <c r="F669" s="3" t="s">
        <v>48</v>
      </c>
      <c r="G669" s="3" t="s">
        <v>40</v>
      </c>
      <c r="H669" s="4"/>
      <c r="I669" s="4"/>
      <c r="J669" s="3" t="s">
        <v>41</v>
      </c>
      <c r="K669" s="3" t="s">
        <v>71</v>
      </c>
      <c r="L669" s="3" t="s">
        <v>6047</v>
      </c>
      <c r="M669" s="3" t="s">
        <v>51</v>
      </c>
      <c r="N669" s="3" t="s">
        <v>6062</v>
      </c>
      <c r="O669" s="3" t="s">
        <v>96</v>
      </c>
      <c r="P669" s="3" t="s">
        <v>5640</v>
      </c>
      <c r="Q669" s="3" t="s">
        <v>6033</v>
      </c>
      <c r="R669" s="3" t="s">
        <v>5765</v>
      </c>
      <c r="S669" s="3" t="s">
        <v>5766</v>
      </c>
      <c r="T669" s="3" t="s">
        <v>45</v>
      </c>
      <c r="U669" s="3" t="s">
        <v>229</v>
      </c>
      <c r="V669" s="3" t="s">
        <v>6053</v>
      </c>
      <c r="W669" s="3" t="s">
        <v>62</v>
      </c>
      <c r="X669" s="19"/>
      <c r="Y669" s="19"/>
      <c r="Z669" s="19"/>
      <c r="AA669" s="37"/>
      <c r="AB669" s="3" t="s">
        <v>47</v>
      </c>
      <c r="AC669" s="3">
        <v>0</v>
      </c>
      <c r="AD669" s="3" t="s">
        <v>6673</v>
      </c>
      <c r="AE669" s="3" t="s">
        <v>6673</v>
      </c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</row>
    <row r="670" spans="1:54" ht="15.75" customHeight="1" x14ac:dyDescent="0.25">
      <c r="A670" t="s">
        <v>2970</v>
      </c>
      <c r="B670" s="17">
        <v>43607</v>
      </c>
      <c r="C670" s="17">
        <v>43710</v>
      </c>
      <c r="D670" s="21">
        <v>36</v>
      </c>
      <c r="E670" s="12" t="str">
        <f t="shared" si="68"/>
        <v>[30-40[ ans</v>
      </c>
      <c r="F670" s="3" t="s">
        <v>48</v>
      </c>
      <c r="G670" s="3" t="s">
        <v>40</v>
      </c>
      <c r="H670" s="4"/>
      <c r="I670" s="4"/>
      <c r="J670" s="3" t="s">
        <v>41</v>
      </c>
      <c r="K670" s="3" t="s">
        <v>79</v>
      </c>
      <c r="L670" s="3" t="s">
        <v>6048</v>
      </c>
      <c r="M670" s="3" t="s">
        <v>51</v>
      </c>
      <c r="N670" s="3" t="s">
        <v>6062</v>
      </c>
      <c r="O670" s="3" t="s">
        <v>70</v>
      </c>
      <c r="P670" s="3" t="s">
        <v>5502</v>
      </c>
      <c r="Q670" s="3" t="s">
        <v>6035</v>
      </c>
      <c r="R670" s="3" t="s">
        <v>5572</v>
      </c>
      <c r="S670" s="3" t="s">
        <v>5573</v>
      </c>
      <c r="T670" s="3" t="s">
        <v>45</v>
      </c>
      <c r="U670" s="3" t="s">
        <v>39</v>
      </c>
      <c r="V670" s="3" t="s">
        <v>6053</v>
      </c>
      <c r="W670" s="3" t="s">
        <v>62</v>
      </c>
      <c r="X670" s="17">
        <v>32022</v>
      </c>
      <c r="Y670" s="17"/>
      <c r="Z670" s="17"/>
      <c r="AA670" s="37"/>
      <c r="AB670" s="3" t="s">
        <v>47</v>
      </c>
      <c r="AC670" s="3">
        <v>0</v>
      </c>
      <c r="AD670" s="3" t="s">
        <v>6673</v>
      </c>
      <c r="AE670" s="3" t="s">
        <v>6673</v>
      </c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</row>
    <row r="671" spans="1:54" ht="15.75" customHeight="1" x14ac:dyDescent="0.25">
      <c r="A671" t="s">
        <v>2973</v>
      </c>
      <c r="B671" s="17">
        <v>43607</v>
      </c>
      <c r="C671" s="17">
        <v>29442</v>
      </c>
      <c r="D671" s="21">
        <v>45</v>
      </c>
      <c r="E671" s="12" t="str">
        <f t="shared" si="68"/>
        <v>[40-50 [ ans</v>
      </c>
      <c r="F671" s="3" t="s">
        <v>54</v>
      </c>
      <c r="G671" s="3" t="s">
        <v>40</v>
      </c>
      <c r="H671" s="4"/>
      <c r="I671" s="4"/>
      <c r="J671" s="3" t="s">
        <v>49</v>
      </c>
      <c r="K671" s="3" t="s">
        <v>463</v>
      </c>
      <c r="L671" s="3" t="s">
        <v>6045</v>
      </c>
      <c r="M671" s="3" t="s">
        <v>51</v>
      </c>
      <c r="N671" s="3" t="s">
        <v>6062</v>
      </c>
      <c r="O671" s="3" t="s">
        <v>591</v>
      </c>
      <c r="P671" s="3" t="s">
        <v>968</v>
      </c>
      <c r="Q671" s="3" t="s">
        <v>6033</v>
      </c>
      <c r="R671" s="3" t="s">
        <v>5846</v>
      </c>
      <c r="S671" s="3" t="s">
        <v>5847</v>
      </c>
      <c r="T671" s="3" t="s">
        <v>45</v>
      </c>
      <c r="U671" s="3" t="s">
        <v>58</v>
      </c>
      <c r="V671" s="3" t="s">
        <v>6055</v>
      </c>
      <c r="W671" s="3" t="s">
        <v>46</v>
      </c>
      <c r="X671" s="17">
        <v>43487</v>
      </c>
      <c r="Y671" s="3">
        <f>IF((B671-X671&lt;=365)*(B671-X671&gt;0),0,(YEAR(B671)-YEAR(X671)))</f>
        <v>0</v>
      </c>
      <c r="Z671" s="3" t="str">
        <f>IF((B671-X671&lt;=365)*(B671-X671&gt;0),INT(12*(B671-X671)/365) &amp; " Mois",(YEAR(B671)-YEAR(X671)) &amp; " an (s)")</f>
        <v>3 Mois</v>
      </c>
      <c r="AA671" s="37"/>
      <c r="AB671" s="3" t="s">
        <v>47</v>
      </c>
      <c r="AC671" s="3">
        <v>0</v>
      </c>
      <c r="AD671" s="3" t="s">
        <v>6673</v>
      </c>
      <c r="AE671" s="3" t="s">
        <v>6673</v>
      </c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</row>
    <row r="672" spans="1:54" ht="15.75" customHeight="1" x14ac:dyDescent="0.25">
      <c r="A672" t="s">
        <v>2975</v>
      </c>
      <c r="B672" s="17">
        <v>43608</v>
      </c>
      <c r="C672" s="17">
        <v>31705</v>
      </c>
      <c r="D672" s="21">
        <v>39</v>
      </c>
      <c r="E672" s="12" t="str">
        <f t="shared" si="68"/>
        <v>[30-40[ ans</v>
      </c>
      <c r="F672" s="3" t="s">
        <v>92</v>
      </c>
      <c r="G672" s="3" t="s">
        <v>40</v>
      </c>
      <c r="H672" s="4"/>
      <c r="I672" s="4"/>
      <c r="J672" s="3" t="s">
        <v>49</v>
      </c>
      <c r="K672" s="3" t="s">
        <v>134</v>
      </c>
      <c r="L672" s="3" t="s">
        <v>6049</v>
      </c>
      <c r="M672" s="3" t="s">
        <v>51</v>
      </c>
      <c r="N672" s="3" t="s">
        <v>6062</v>
      </c>
      <c r="O672" s="3" t="s">
        <v>592</v>
      </c>
      <c r="P672" s="3" t="s">
        <v>592</v>
      </c>
      <c r="Q672" s="3" t="s">
        <v>6031</v>
      </c>
      <c r="R672" s="3" t="s">
        <v>6025</v>
      </c>
      <c r="S672" s="3" t="s">
        <v>6026</v>
      </c>
      <c r="T672" s="3" t="s">
        <v>45</v>
      </c>
      <c r="U672" s="3" t="s">
        <v>39</v>
      </c>
      <c r="V672" s="3" t="s">
        <v>6053</v>
      </c>
      <c r="W672" s="3" t="s">
        <v>62</v>
      </c>
      <c r="X672" s="19"/>
      <c r="Y672" s="19"/>
      <c r="Z672" s="19"/>
      <c r="AA672" s="37"/>
      <c r="AB672" s="3" t="s">
        <v>47</v>
      </c>
      <c r="AC672" s="3">
        <v>0</v>
      </c>
      <c r="AD672" s="3" t="s">
        <v>6673</v>
      </c>
      <c r="AE672" s="3" t="s">
        <v>6673</v>
      </c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</row>
    <row r="673" spans="1:54" ht="15.75" customHeight="1" x14ac:dyDescent="0.25">
      <c r="A673" t="s">
        <v>2976</v>
      </c>
      <c r="B673" s="17">
        <v>43608</v>
      </c>
      <c r="C673" s="17">
        <v>31573</v>
      </c>
      <c r="D673" s="21">
        <v>39</v>
      </c>
      <c r="E673" s="12" t="str">
        <f t="shared" si="68"/>
        <v>[30-40[ ans</v>
      </c>
      <c r="F673" s="3" t="s">
        <v>92</v>
      </c>
      <c r="G673" s="3" t="s">
        <v>40</v>
      </c>
      <c r="H673" s="4"/>
      <c r="I673" s="4"/>
      <c r="J673" s="3" t="s">
        <v>49</v>
      </c>
      <c r="K673" s="3" t="s">
        <v>134</v>
      </c>
      <c r="L673" s="3" t="s">
        <v>6049</v>
      </c>
      <c r="M673" s="3" t="s">
        <v>51</v>
      </c>
      <c r="N673" s="3" t="s">
        <v>6062</v>
      </c>
      <c r="O673" s="3" t="s">
        <v>593</v>
      </c>
      <c r="P673" s="3" t="s">
        <v>592</v>
      </c>
      <c r="Q673" s="3" t="s">
        <v>6031</v>
      </c>
      <c r="R673" s="3" t="s">
        <v>6025</v>
      </c>
      <c r="S673" s="3" t="s">
        <v>6026</v>
      </c>
      <c r="T673" s="3" t="s">
        <v>45</v>
      </c>
      <c r="U673" s="3" t="s">
        <v>39</v>
      </c>
      <c r="V673" s="3" t="s">
        <v>6053</v>
      </c>
      <c r="W673" s="3" t="s">
        <v>62</v>
      </c>
      <c r="X673" s="19"/>
      <c r="Y673" s="19"/>
      <c r="Z673" s="19"/>
      <c r="AA673" s="37"/>
      <c r="AB673" s="3" t="s">
        <v>47</v>
      </c>
      <c r="AC673" s="3">
        <v>0</v>
      </c>
      <c r="AD673" s="3" t="s">
        <v>6673</v>
      </c>
      <c r="AE673" s="3" t="s">
        <v>6673</v>
      </c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</row>
    <row r="674" spans="1:54" ht="15.75" customHeight="1" x14ac:dyDescent="0.25">
      <c r="A674" t="s">
        <v>2978</v>
      </c>
      <c r="B674" s="17">
        <v>43608</v>
      </c>
      <c r="C674" s="17">
        <v>35897</v>
      </c>
      <c r="D674" s="21">
        <v>27</v>
      </c>
      <c r="E674" s="12" t="str">
        <f t="shared" si="68"/>
        <v>[20-30[ ans</v>
      </c>
      <c r="F674" s="3" t="s">
        <v>54</v>
      </c>
      <c r="G674" s="3" t="s">
        <v>40</v>
      </c>
      <c r="H674" s="4"/>
      <c r="I674" s="4"/>
      <c r="J674" s="3" t="s">
        <v>41</v>
      </c>
      <c r="K674" s="3" t="s">
        <v>504</v>
      </c>
      <c r="L674" s="3" t="s">
        <v>6043</v>
      </c>
      <c r="M674" s="3" t="s">
        <v>51</v>
      </c>
      <c r="N674" s="3" t="s">
        <v>6062</v>
      </c>
      <c r="O674" s="3" t="s">
        <v>594</v>
      </c>
      <c r="P674" s="3" t="s">
        <v>287</v>
      </c>
      <c r="Q674" s="3" t="s">
        <v>6033</v>
      </c>
      <c r="R674" s="3" t="s">
        <v>5848</v>
      </c>
      <c r="S674" s="3" t="s">
        <v>5849</v>
      </c>
      <c r="T674" s="3" t="s">
        <v>45</v>
      </c>
      <c r="U674" s="3" t="s">
        <v>39</v>
      </c>
      <c r="V674" s="3" t="s">
        <v>6053</v>
      </c>
      <c r="W674" s="3" t="s">
        <v>62</v>
      </c>
      <c r="X674" s="19"/>
      <c r="Y674" s="19"/>
      <c r="Z674" s="19"/>
      <c r="AA674" s="37"/>
      <c r="AB674" s="3" t="s">
        <v>47</v>
      </c>
      <c r="AC674" s="3">
        <v>0</v>
      </c>
      <c r="AD674" s="3" t="s">
        <v>6673</v>
      </c>
      <c r="AE674" s="3" t="s">
        <v>6673</v>
      </c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</row>
    <row r="675" spans="1:54" ht="15.75" customHeight="1" x14ac:dyDescent="0.25">
      <c r="A675" t="s">
        <v>2980</v>
      </c>
      <c r="B675" s="17">
        <v>43608</v>
      </c>
      <c r="C675" s="17">
        <v>35070</v>
      </c>
      <c r="D675" s="21">
        <v>29</v>
      </c>
      <c r="E675" s="12" t="str">
        <f t="shared" si="68"/>
        <v>[20-30[ ans</v>
      </c>
      <c r="F675" s="3" t="s">
        <v>54</v>
      </c>
      <c r="G675" s="3" t="s">
        <v>40</v>
      </c>
      <c r="H675" s="4"/>
      <c r="I675" s="4"/>
      <c r="J675" s="3" t="s">
        <v>41</v>
      </c>
      <c r="K675" s="3" t="s">
        <v>504</v>
      </c>
      <c r="L675" s="3" t="s">
        <v>6043</v>
      </c>
      <c r="M675" s="3" t="s">
        <v>51</v>
      </c>
      <c r="N675" s="3" t="s">
        <v>6062</v>
      </c>
      <c r="O675" s="3" t="s">
        <v>594</v>
      </c>
      <c r="P675" s="3" t="s">
        <v>287</v>
      </c>
      <c r="Q675" s="3" t="s">
        <v>6033</v>
      </c>
      <c r="R675" s="3" t="s">
        <v>5848</v>
      </c>
      <c r="S675" s="3" t="s">
        <v>5849</v>
      </c>
      <c r="T675" s="3" t="s">
        <v>45</v>
      </c>
      <c r="U675" s="3" t="s">
        <v>39</v>
      </c>
      <c r="V675" s="3" t="s">
        <v>6053</v>
      </c>
      <c r="W675" s="3" t="s">
        <v>62</v>
      </c>
      <c r="X675" s="19"/>
      <c r="Y675" s="19"/>
      <c r="Z675" s="19"/>
      <c r="AA675" s="37"/>
      <c r="AB675" s="3" t="s">
        <v>47</v>
      </c>
      <c r="AC675" s="3">
        <v>0</v>
      </c>
      <c r="AD675" s="3" t="s">
        <v>6673</v>
      </c>
      <c r="AE675" s="3" t="s">
        <v>6673</v>
      </c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</row>
    <row r="676" spans="1:54" ht="15.75" customHeight="1" x14ac:dyDescent="0.25">
      <c r="A676" t="s">
        <v>2982</v>
      </c>
      <c r="B676" s="17">
        <v>43608</v>
      </c>
      <c r="C676" s="17">
        <v>23962</v>
      </c>
      <c r="D676" s="21">
        <v>60</v>
      </c>
      <c r="E676" s="12" t="str">
        <f t="shared" si="68"/>
        <v>&gt; 60 ans</v>
      </c>
      <c r="F676" s="3" t="s">
        <v>54</v>
      </c>
      <c r="G676" s="3" t="s">
        <v>40</v>
      </c>
      <c r="H676" s="4"/>
      <c r="I676" s="4"/>
      <c r="J676" s="3" t="s">
        <v>421</v>
      </c>
      <c r="K676" s="3" t="s">
        <v>134</v>
      </c>
      <c r="L676" s="3" t="s">
        <v>6049</v>
      </c>
      <c r="M676" s="3" t="s">
        <v>51</v>
      </c>
      <c r="N676" s="3" t="s">
        <v>6062</v>
      </c>
      <c r="O676" s="3" t="s">
        <v>594</v>
      </c>
      <c r="P676" s="3" t="s">
        <v>287</v>
      </c>
      <c r="Q676" s="3" t="s">
        <v>6033</v>
      </c>
      <c r="R676" s="3" t="s">
        <v>5848</v>
      </c>
      <c r="S676" s="3" t="s">
        <v>5849</v>
      </c>
      <c r="T676" s="3" t="s">
        <v>45</v>
      </c>
      <c r="U676" s="3" t="s">
        <v>58</v>
      </c>
      <c r="V676" s="3" t="s">
        <v>6055</v>
      </c>
      <c r="W676" s="3" t="s">
        <v>46</v>
      </c>
      <c r="X676" s="17">
        <v>42147</v>
      </c>
      <c r="Y676" s="3">
        <f t="shared" ref="Y676:Y678" si="72">IF((B676-X676&lt;=365)*(B676-X676&gt;0),0,(YEAR(B676)-YEAR(X676)))</f>
        <v>4</v>
      </c>
      <c r="Z676" s="3" t="str">
        <f>IF((B676-X676&lt;=365)*(B676-X676&gt;0),INT(12*(B676-X676)/365) &amp; " Mois",(YEAR(B676)-YEAR(X676)) &amp; " an (s)")</f>
        <v>4 an (s)</v>
      </c>
      <c r="AA676" s="37"/>
      <c r="AB676" s="3" t="s">
        <v>47</v>
      </c>
      <c r="AC676" s="3">
        <v>0</v>
      </c>
      <c r="AD676" s="3" t="s">
        <v>6673</v>
      </c>
      <c r="AE676" s="3" t="s">
        <v>6673</v>
      </c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</row>
    <row r="677" spans="1:54" ht="15.75" customHeight="1" x14ac:dyDescent="0.25">
      <c r="A677" t="s">
        <v>2985</v>
      </c>
      <c r="B677" s="17">
        <v>43608</v>
      </c>
      <c r="C677" s="17">
        <v>27407</v>
      </c>
      <c r="D677" s="21">
        <v>50</v>
      </c>
      <c r="E677" s="12" t="str">
        <f t="shared" si="68"/>
        <v>[50-60 [ ans</v>
      </c>
      <c r="F677" s="3" t="s">
        <v>39</v>
      </c>
      <c r="G677" s="3" t="s">
        <v>40</v>
      </c>
      <c r="H677" s="4"/>
      <c r="I677" s="4"/>
      <c r="J677" s="3" t="s">
        <v>49</v>
      </c>
      <c r="K677" s="3" t="s">
        <v>595</v>
      </c>
      <c r="L677" s="3" t="s">
        <v>6051</v>
      </c>
      <c r="M677" s="3" t="s">
        <v>51</v>
      </c>
      <c r="N677" s="3" t="s">
        <v>6062</v>
      </c>
      <c r="O677" s="3" t="s">
        <v>70</v>
      </c>
      <c r="P677" s="3" t="s">
        <v>5502</v>
      </c>
      <c r="Q677" s="3" t="s">
        <v>6035</v>
      </c>
      <c r="R677" s="3" t="s">
        <v>5572</v>
      </c>
      <c r="S677" s="3" t="s">
        <v>5573</v>
      </c>
      <c r="T677" s="3" t="s">
        <v>45</v>
      </c>
      <c r="U677" s="3" t="s">
        <v>84</v>
      </c>
      <c r="V677" s="3" t="s">
        <v>6057</v>
      </c>
      <c r="W677" s="3" t="s">
        <v>46</v>
      </c>
      <c r="X677" s="17">
        <v>43419</v>
      </c>
      <c r="Y677" s="3">
        <f t="shared" si="72"/>
        <v>0</v>
      </c>
      <c r="Z677" s="3" t="str">
        <f>IF((B677-X677&lt;=365)*(B677-X677&gt;0),INT(12*(B677-X677)/365) &amp; " Mois",(YEAR(B677)-YEAR(X677)) &amp; " an (s)")</f>
        <v>6 Mois</v>
      </c>
      <c r="AA677" s="37"/>
      <c r="AB677" s="3" t="s">
        <v>47</v>
      </c>
      <c r="AC677" s="3">
        <v>0</v>
      </c>
      <c r="AD677" s="3" t="s">
        <v>6673</v>
      </c>
      <c r="AE677" s="3" t="s">
        <v>6673</v>
      </c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</row>
    <row r="678" spans="1:54" ht="15.75" customHeight="1" x14ac:dyDescent="0.25">
      <c r="A678" t="s">
        <v>2987</v>
      </c>
      <c r="B678" s="17">
        <v>43608</v>
      </c>
      <c r="C678" s="17">
        <v>32138</v>
      </c>
      <c r="D678" s="21">
        <v>38</v>
      </c>
      <c r="E678" s="12" t="str">
        <f t="shared" si="68"/>
        <v>[30-40[ ans</v>
      </c>
      <c r="F678" s="3" t="s">
        <v>48</v>
      </c>
      <c r="G678" s="3" t="s">
        <v>40</v>
      </c>
      <c r="H678" s="4"/>
      <c r="I678" s="4"/>
      <c r="J678" s="3" t="s">
        <v>41</v>
      </c>
      <c r="K678" s="3" t="s">
        <v>596</v>
      </c>
      <c r="L678" s="3" t="s">
        <v>6045</v>
      </c>
      <c r="M678" s="3" t="s">
        <v>51</v>
      </c>
      <c r="N678" s="3" t="s">
        <v>6062</v>
      </c>
      <c r="O678" s="3" t="s">
        <v>122</v>
      </c>
      <c r="P678" s="3" t="s">
        <v>554</v>
      </c>
      <c r="Q678" s="3" t="s">
        <v>6032</v>
      </c>
      <c r="R678" s="3" t="s">
        <v>5576</v>
      </c>
      <c r="S678" s="3" t="s">
        <v>5577</v>
      </c>
      <c r="T678" s="3" t="s">
        <v>45</v>
      </c>
      <c r="U678" s="3" t="s">
        <v>84</v>
      </c>
      <c r="V678" s="3" t="s">
        <v>6057</v>
      </c>
      <c r="W678" s="3" t="s">
        <v>46</v>
      </c>
      <c r="X678" s="17">
        <v>42878</v>
      </c>
      <c r="Y678" s="3">
        <f t="shared" si="72"/>
        <v>2</v>
      </c>
      <c r="Z678" s="3" t="str">
        <f>IF((B678-X678&lt;=365)*(B678-X678&gt;0),INT(12*(B678-X678)/365) &amp; " Mois",(YEAR(B678)-YEAR(X678)) &amp; " an (s)")</f>
        <v>2 an (s)</v>
      </c>
      <c r="AA678" s="37"/>
      <c r="AB678" s="3" t="s">
        <v>47</v>
      </c>
      <c r="AC678" s="3">
        <v>0</v>
      </c>
      <c r="AD678" s="3" t="s">
        <v>6673</v>
      </c>
      <c r="AE678" s="3" t="s">
        <v>6673</v>
      </c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</row>
    <row r="679" spans="1:54" ht="15.75" customHeight="1" x14ac:dyDescent="0.25">
      <c r="A679" t="s">
        <v>2990</v>
      </c>
      <c r="B679" s="17">
        <v>43609</v>
      </c>
      <c r="C679" s="17">
        <v>34509</v>
      </c>
      <c r="D679" s="21">
        <v>31</v>
      </c>
      <c r="E679" s="12" t="str">
        <f t="shared" si="68"/>
        <v>[30-40[ ans</v>
      </c>
      <c r="F679" s="3" t="s">
        <v>48</v>
      </c>
      <c r="G679" s="3" t="s">
        <v>40</v>
      </c>
      <c r="H679" s="4"/>
      <c r="I679" s="4"/>
      <c r="J679" s="3" t="s">
        <v>41</v>
      </c>
      <c r="K679" s="3" t="s">
        <v>79</v>
      </c>
      <c r="L679" s="3" t="s">
        <v>6048</v>
      </c>
      <c r="M679" s="3" t="s">
        <v>51</v>
      </c>
      <c r="N679" s="3" t="s">
        <v>6062</v>
      </c>
      <c r="O679" s="3" t="s">
        <v>597</v>
      </c>
      <c r="P679" s="3" t="s">
        <v>5649</v>
      </c>
      <c r="Q679" s="3" t="s">
        <v>6033</v>
      </c>
      <c r="R679" s="3" t="s">
        <v>6023</v>
      </c>
      <c r="S679" s="3" t="s">
        <v>6024</v>
      </c>
      <c r="T679" s="3" t="s">
        <v>45</v>
      </c>
      <c r="U679" s="3" t="s">
        <v>84</v>
      </c>
      <c r="V679" s="3" t="s">
        <v>6057</v>
      </c>
      <c r="W679" s="3" t="s">
        <v>62</v>
      </c>
      <c r="X679" s="19"/>
      <c r="Y679" s="19"/>
      <c r="Z679" s="19"/>
      <c r="AA679" s="37"/>
      <c r="AB679" s="3" t="s">
        <v>47</v>
      </c>
      <c r="AC679" s="3">
        <v>0</v>
      </c>
      <c r="AD679" s="3" t="s">
        <v>6673</v>
      </c>
      <c r="AE679" s="3" t="s">
        <v>6673</v>
      </c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</row>
    <row r="680" spans="1:54" ht="15.75" customHeight="1" x14ac:dyDescent="0.25">
      <c r="A680" t="s">
        <v>2992</v>
      </c>
      <c r="B680" s="17">
        <v>43609</v>
      </c>
      <c r="C680" s="17">
        <v>28352</v>
      </c>
      <c r="D680" s="21">
        <v>48</v>
      </c>
      <c r="E680" s="12" t="str">
        <f t="shared" si="68"/>
        <v>[40-50 [ ans</v>
      </c>
      <c r="F680" s="3" t="s">
        <v>48</v>
      </c>
      <c r="G680" s="3" t="s">
        <v>40</v>
      </c>
      <c r="H680" s="4"/>
      <c r="I680" s="4"/>
      <c r="J680" s="3" t="s">
        <v>49</v>
      </c>
      <c r="K680" s="3" t="s">
        <v>598</v>
      </c>
      <c r="L680" s="3" t="s">
        <v>6048</v>
      </c>
      <c r="M680" s="3" t="s">
        <v>60</v>
      </c>
      <c r="N680" s="3" t="s">
        <v>6062</v>
      </c>
      <c r="O680" s="3" t="s">
        <v>597</v>
      </c>
      <c r="P680" s="3" t="s">
        <v>5649</v>
      </c>
      <c r="Q680" s="3" t="s">
        <v>6033</v>
      </c>
      <c r="R680" s="3" t="s">
        <v>6023</v>
      </c>
      <c r="S680" s="3" t="s">
        <v>6024</v>
      </c>
      <c r="T680" s="3" t="s">
        <v>45</v>
      </c>
      <c r="U680" s="3" t="s">
        <v>53</v>
      </c>
      <c r="V680" s="3" t="s">
        <v>6054</v>
      </c>
      <c r="W680" s="3" t="s">
        <v>62</v>
      </c>
      <c r="X680" s="19"/>
      <c r="Y680" s="19"/>
      <c r="Z680" s="19"/>
      <c r="AA680" s="37"/>
      <c r="AB680" s="3" t="s">
        <v>47</v>
      </c>
      <c r="AC680" s="3">
        <v>0</v>
      </c>
      <c r="AD680" s="3" t="s">
        <v>6673</v>
      </c>
      <c r="AE680" s="3" t="s">
        <v>6673</v>
      </c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</row>
    <row r="681" spans="1:54" ht="15.75" customHeight="1" x14ac:dyDescent="0.25">
      <c r="A681" t="s">
        <v>2994</v>
      </c>
      <c r="B681" s="17">
        <v>43609</v>
      </c>
      <c r="C681" s="17">
        <v>30906</v>
      </c>
      <c r="D681" s="21">
        <v>41</v>
      </c>
      <c r="E681" s="12" t="str">
        <f t="shared" si="68"/>
        <v>[40-50 [ ans</v>
      </c>
      <c r="F681" s="3" t="s">
        <v>54</v>
      </c>
      <c r="G681" s="3" t="s">
        <v>55</v>
      </c>
      <c r="H681" s="4"/>
      <c r="I681" s="4"/>
      <c r="J681" s="3" t="s">
        <v>41</v>
      </c>
      <c r="K681" s="3" t="s">
        <v>599</v>
      </c>
      <c r="L681" s="3" t="s">
        <v>6045</v>
      </c>
      <c r="M681" s="3" t="s">
        <v>43</v>
      </c>
      <c r="N681" s="3" t="s">
        <v>6062</v>
      </c>
      <c r="O681" s="3" t="s">
        <v>584</v>
      </c>
      <c r="P681" s="3" t="s">
        <v>90</v>
      </c>
      <c r="Q681" s="3" t="s">
        <v>6033</v>
      </c>
      <c r="R681" s="3" t="s">
        <v>5632</v>
      </c>
      <c r="S681" s="3" t="s">
        <v>5633</v>
      </c>
      <c r="T681" s="3" t="s">
        <v>45</v>
      </c>
      <c r="U681" s="3" t="s">
        <v>58</v>
      </c>
      <c r="V681" s="3" t="s">
        <v>6055</v>
      </c>
      <c r="W681" s="3" t="s">
        <v>62</v>
      </c>
      <c r="X681" s="19"/>
      <c r="Y681" s="19"/>
      <c r="Z681" s="19"/>
      <c r="AA681" s="37"/>
      <c r="AB681" s="3" t="s">
        <v>47</v>
      </c>
      <c r="AC681" s="3">
        <v>0</v>
      </c>
      <c r="AD681" s="3" t="s">
        <v>6673</v>
      </c>
      <c r="AE681" s="3" t="s">
        <v>6673</v>
      </c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</row>
    <row r="682" spans="1:54" ht="15.75" customHeight="1" x14ac:dyDescent="0.25">
      <c r="A682" t="s">
        <v>2996</v>
      </c>
      <c r="B682" s="17">
        <v>43609</v>
      </c>
      <c r="C682" s="17">
        <v>28609</v>
      </c>
      <c r="D682" s="21">
        <v>47</v>
      </c>
      <c r="E682" s="12" t="str">
        <f t="shared" si="68"/>
        <v>[40-50 [ ans</v>
      </c>
      <c r="F682" s="3" t="s">
        <v>39</v>
      </c>
      <c r="G682" s="3" t="s">
        <v>55</v>
      </c>
      <c r="H682" s="4"/>
      <c r="I682" s="4"/>
      <c r="J682" s="3" t="s">
        <v>49</v>
      </c>
      <c r="K682" s="3" t="s">
        <v>154</v>
      </c>
      <c r="L682" s="3" t="s">
        <v>6045</v>
      </c>
      <c r="M682" s="3" t="s">
        <v>157</v>
      </c>
      <c r="N682" s="3" t="s">
        <v>6062</v>
      </c>
      <c r="O682" s="3" t="s">
        <v>497</v>
      </c>
      <c r="P682" s="3" t="s">
        <v>169</v>
      </c>
      <c r="Q682" s="3" t="s">
        <v>6034</v>
      </c>
      <c r="R682" s="3" t="s">
        <v>5624</v>
      </c>
      <c r="S682" s="3" t="s">
        <v>5625</v>
      </c>
      <c r="T682" s="3" t="s">
        <v>45</v>
      </c>
      <c r="U682" s="3" t="s">
        <v>39</v>
      </c>
      <c r="V682" s="3" t="s">
        <v>6053</v>
      </c>
      <c r="W682" s="3" t="s">
        <v>62</v>
      </c>
      <c r="X682" s="19"/>
      <c r="Y682" s="19"/>
      <c r="Z682" s="19"/>
      <c r="AA682" s="37"/>
      <c r="AB682" s="3" t="s">
        <v>47</v>
      </c>
      <c r="AC682" s="3">
        <v>0</v>
      </c>
      <c r="AD682" s="3" t="s">
        <v>6673</v>
      </c>
      <c r="AE682" s="3" t="s">
        <v>6673</v>
      </c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</row>
    <row r="683" spans="1:54" ht="15.75" customHeight="1" x14ac:dyDescent="0.25">
      <c r="A683" t="s">
        <v>2999</v>
      </c>
      <c r="B683" s="17">
        <v>43609</v>
      </c>
      <c r="C683" s="17">
        <v>28515</v>
      </c>
      <c r="D683" s="21">
        <v>47</v>
      </c>
      <c r="E683" s="12" t="str">
        <f t="shared" si="68"/>
        <v>[40-50 [ ans</v>
      </c>
      <c r="F683" s="3" t="s">
        <v>39</v>
      </c>
      <c r="G683" s="3" t="s">
        <v>40</v>
      </c>
      <c r="H683" s="4"/>
      <c r="I683" s="4"/>
      <c r="J683" s="3" t="s">
        <v>49</v>
      </c>
      <c r="K683" s="3" t="s">
        <v>600</v>
      </c>
      <c r="L683" s="3" t="s">
        <v>6043</v>
      </c>
      <c r="M683" s="3" t="s">
        <v>51</v>
      </c>
      <c r="N683" s="3" t="s">
        <v>6062</v>
      </c>
      <c r="O683" s="3" t="s">
        <v>133</v>
      </c>
      <c r="P683" s="3" t="s">
        <v>319</v>
      </c>
      <c r="Q683" s="3" t="s">
        <v>6033</v>
      </c>
      <c r="R683" s="3" t="s">
        <v>5568</v>
      </c>
      <c r="S683" s="3" t="s">
        <v>5569</v>
      </c>
      <c r="T683" s="3" t="s">
        <v>45</v>
      </c>
      <c r="U683" s="3" t="s">
        <v>58</v>
      </c>
      <c r="V683" s="3" t="s">
        <v>6055</v>
      </c>
      <c r="W683" s="3" t="s">
        <v>62</v>
      </c>
      <c r="X683" s="19"/>
      <c r="Y683" s="19"/>
      <c r="Z683" s="19"/>
      <c r="AA683" s="37"/>
      <c r="AB683" s="3" t="s">
        <v>47</v>
      </c>
      <c r="AC683" s="3">
        <v>0</v>
      </c>
      <c r="AD683" s="3" t="s">
        <v>6673</v>
      </c>
      <c r="AE683" s="3" t="s">
        <v>6673</v>
      </c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</row>
    <row r="684" spans="1:54" ht="15.75" customHeight="1" x14ac:dyDescent="0.25">
      <c r="A684" t="s">
        <v>3001</v>
      </c>
      <c r="B684" s="17">
        <v>43609</v>
      </c>
      <c r="C684" s="17">
        <v>32589</v>
      </c>
      <c r="D684" s="21">
        <v>36</v>
      </c>
      <c r="E684" s="12" t="str">
        <f t="shared" si="68"/>
        <v>[30-40[ ans</v>
      </c>
      <c r="F684" s="3" t="s">
        <v>54</v>
      </c>
      <c r="G684" s="3" t="s">
        <v>40</v>
      </c>
      <c r="H684" s="4"/>
      <c r="I684" s="4"/>
      <c r="J684" s="3" t="s">
        <v>41</v>
      </c>
      <c r="K684" s="3" t="s">
        <v>601</v>
      </c>
      <c r="L684" s="3" t="s">
        <v>6043</v>
      </c>
      <c r="M684" s="3" t="s">
        <v>157</v>
      </c>
      <c r="N684" s="3" t="s">
        <v>6062</v>
      </c>
      <c r="O684" s="3" t="s">
        <v>169</v>
      </c>
      <c r="P684" s="3" t="s">
        <v>169</v>
      </c>
      <c r="Q684" s="3" t="s">
        <v>6034</v>
      </c>
      <c r="R684" s="3" t="s">
        <v>5624</v>
      </c>
      <c r="S684" s="3" t="s">
        <v>5625</v>
      </c>
      <c r="T684" s="3" t="s">
        <v>45</v>
      </c>
      <c r="U684" s="3" t="s">
        <v>84</v>
      </c>
      <c r="V684" s="3" t="s">
        <v>6057</v>
      </c>
      <c r="W684" s="3" t="s">
        <v>62</v>
      </c>
      <c r="X684" s="19"/>
      <c r="Y684" s="19"/>
      <c r="Z684" s="19"/>
      <c r="AA684" s="37"/>
      <c r="AB684" s="3" t="s">
        <v>47</v>
      </c>
      <c r="AC684" s="3">
        <v>0</v>
      </c>
      <c r="AD684" s="3" t="s">
        <v>6673</v>
      </c>
      <c r="AE684" s="3" t="s">
        <v>6673</v>
      </c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</row>
    <row r="685" spans="1:54" ht="15.75" customHeight="1" x14ac:dyDescent="0.25">
      <c r="A685" t="s">
        <v>3003</v>
      </c>
      <c r="B685" s="17">
        <v>43609</v>
      </c>
      <c r="C685" s="17">
        <v>29499</v>
      </c>
      <c r="D685" s="21">
        <v>45</v>
      </c>
      <c r="E685" s="12" t="str">
        <f t="shared" si="68"/>
        <v>[40-50 [ ans</v>
      </c>
      <c r="F685" s="3" t="s">
        <v>39</v>
      </c>
      <c r="G685" s="3" t="s">
        <v>55</v>
      </c>
      <c r="H685" s="4"/>
      <c r="I685" s="4"/>
      <c r="J685" s="3" t="s">
        <v>41</v>
      </c>
      <c r="K685" s="3" t="s">
        <v>154</v>
      </c>
      <c r="L685" s="3" t="s">
        <v>6045</v>
      </c>
      <c r="M685" s="3" t="s">
        <v>51</v>
      </c>
      <c r="N685" s="3" t="s">
        <v>6062</v>
      </c>
      <c r="O685" s="3" t="s">
        <v>602</v>
      </c>
      <c r="P685" s="3" t="s">
        <v>602</v>
      </c>
      <c r="Q685" s="3" t="s">
        <v>6035</v>
      </c>
      <c r="R685" s="3" t="s">
        <v>6027</v>
      </c>
      <c r="S685" s="3" t="s">
        <v>6028</v>
      </c>
      <c r="T685" s="3" t="s">
        <v>45</v>
      </c>
      <c r="U685" s="3" t="s">
        <v>84</v>
      </c>
      <c r="V685" s="3" t="s">
        <v>6057</v>
      </c>
      <c r="W685" s="3" t="s">
        <v>62</v>
      </c>
      <c r="X685" s="19"/>
      <c r="Y685" s="19"/>
      <c r="Z685" s="19"/>
      <c r="AA685" s="37"/>
      <c r="AB685" s="3" t="s">
        <v>47</v>
      </c>
      <c r="AC685" s="3">
        <v>0</v>
      </c>
      <c r="AD685" s="3" t="s">
        <v>6673</v>
      </c>
      <c r="AE685" s="3" t="s">
        <v>6673</v>
      </c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</row>
    <row r="686" spans="1:54" ht="15.75" customHeight="1" x14ac:dyDescent="0.25">
      <c r="A686" t="s">
        <v>3005</v>
      </c>
      <c r="B686" s="17">
        <v>43609</v>
      </c>
      <c r="C686" s="17">
        <v>28229</v>
      </c>
      <c r="D686" s="21">
        <v>48</v>
      </c>
      <c r="E686" s="12" t="str">
        <f t="shared" si="68"/>
        <v>[40-50 [ ans</v>
      </c>
      <c r="F686" s="3" t="s">
        <v>39</v>
      </c>
      <c r="G686" s="3" t="s">
        <v>40</v>
      </c>
      <c r="H686" s="4"/>
      <c r="I686" s="4"/>
      <c r="J686" s="3" t="s">
        <v>49</v>
      </c>
      <c r="K686" s="3" t="s">
        <v>144</v>
      </c>
      <c r="L686" s="3" t="s">
        <v>6044</v>
      </c>
      <c r="M686" s="3" t="s">
        <v>51</v>
      </c>
      <c r="N686" s="3" t="s">
        <v>6062</v>
      </c>
      <c r="O686" s="3" t="s">
        <v>584</v>
      </c>
      <c r="P686" s="3" t="s">
        <v>90</v>
      </c>
      <c r="Q686" s="3" t="s">
        <v>6033</v>
      </c>
      <c r="R686" s="3" t="s">
        <v>5632</v>
      </c>
      <c r="S686" s="3" t="s">
        <v>5633</v>
      </c>
      <c r="T686" s="3" t="s">
        <v>45</v>
      </c>
      <c r="U686" s="3" t="s">
        <v>84</v>
      </c>
      <c r="V686" s="3" t="s">
        <v>6057</v>
      </c>
      <c r="W686" s="3" t="s">
        <v>46</v>
      </c>
      <c r="X686" s="17">
        <v>43007</v>
      </c>
      <c r="Y686" s="3">
        <f t="shared" ref="Y686:Y690" si="73">IF((B686-X686&lt;=365)*(B686-X686&gt;0),0,(YEAR(B686)-YEAR(X686)))</f>
        <v>2</v>
      </c>
      <c r="Z686" s="3" t="str">
        <f>IF((B686-X686&lt;=365)*(B686-X686&gt;0),INT(12*(B686-X686)/365) &amp; " Mois",(YEAR(B686)-YEAR(X686)) &amp; " an (s)")</f>
        <v>2 an (s)</v>
      </c>
      <c r="AA686" s="37"/>
      <c r="AB686" s="3" t="s">
        <v>47</v>
      </c>
      <c r="AC686" s="3">
        <v>0</v>
      </c>
      <c r="AD686" s="3" t="s">
        <v>6673</v>
      </c>
      <c r="AE686" s="3" t="s">
        <v>6673</v>
      </c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</row>
    <row r="687" spans="1:54" ht="15.75" customHeight="1" x14ac:dyDescent="0.25">
      <c r="A687" t="s">
        <v>3007</v>
      </c>
      <c r="B687" s="17">
        <v>43609</v>
      </c>
      <c r="C687" s="17">
        <v>32638</v>
      </c>
      <c r="D687" s="21">
        <v>36</v>
      </c>
      <c r="E687" s="12" t="str">
        <f t="shared" si="68"/>
        <v>[30-40[ ans</v>
      </c>
      <c r="F687" s="3" t="s">
        <v>54</v>
      </c>
      <c r="G687" s="3" t="s">
        <v>40</v>
      </c>
      <c r="H687" s="4"/>
      <c r="I687" s="4"/>
      <c r="J687" s="3" t="s">
        <v>49</v>
      </c>
      <c r="K687" s="3" t="s">
        <v>603</v>
      </c>
      <c r="L687" s="3" t="s">
        <v>6043</v>
      </c>
      <c r="M687" s="3" t="s">
        <v>51</v>
      </c>
      <c r="N687" s="3" t="s">
        <v>6062</v>
      </c>
      <c r="O687" s="3" t="s">
        <v>169</v>
      </c>
      <c r="P687" s="3" t="s">
        <v>169</v>
      </c>
      <c r="Q687" s="3" t="s">
        <v>6034</v>
      </c>
      <c r="R687" s="3" t="s">
        <v>5624</v>
      </c>
      <c r="S687" s="3" t="s">
        <v>5625</v>
      </c>
      <c r="T687" s="3" t="s">
        <v>45</v>
      </c>
      <c r="U687" s="3" t="s">
        <v>58</v>
      </c>
      <c r="V687" s="3" t="s">
        <v>6055</v>
      </c>
      <c r="W687" s="3" t="s">
        <v>46</v>
      </c>
      <c r="X687" s="17">
        <v>43458</v>
      </c>
      <c r="Y687" s="3">
        <f t="shared" si="73"/>
        <v>0</v>
      </c>
      <c r="Z687" s="3" t="str">
        <f>IF((B687-X687&lt;=365)*(B687-X687&gt;0),INT(12*(B687-X687)/365) &amp; " Mois",(YEAR(B687)-YEAR(X687)) &amp; " an (s)")</f>
        <v>4 Mois</v>
      </c>
      <c r="AA687" s="37"/>
      <c r="AB687" s="3" t="s">
        <v>47</v>
      </c>
      <c r="AC687" s="3">
        <v>0</v>
      </c>
      <c r="AD687" s="3" t="s">
        <v>6673</v>
      </c>
      <c r="AE687" s="3" t="s">
        <v>6673</v>
      </c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</row>
    <row r="688" spans="1:54" ht="15.75" customHeight="1" x14ac:dyDescent="0.25">
      <c r="A688" t="s">
        <v>3009</v>
      </c>
      <c r="B688" s="17">
        <v>43647</v>
      </c>
      <c r="C688" s="17">
        <v>31179</v>
      </c>
      <c r="D688" s="21">
        <v>40</v>
      </c>
      <c r="E688" s="12" t="str">
        <f t="shared" si="68"/>
        <v>[40-50 [ ans</v>
      </c>
      <c r="F688" s="3" t="s">
        <v>48</v>
      </c>
      <c r="G688" s="3" t="s">
        <v>40</v>
      </c>
      <c r="H688" s="4"/>
      <c r="I688" s="4"/>
      <c r="J688" s="3" t="s">
        <v>49</v>
      </c>
      <c r="K688" s="3" t="s">
        <v>144</v>
      </c>
      <c r="L688" s="3" t="s">
        <v>6044</v>
      </c>
      <c r="M688" s="3" t="s">
        <v>51</v>
      </c>
      <c r="N688" s="3" t="s">
        <v>6062</v>
      </c>
      <c r="O688" s="3" t="s">
        <v>604</v>
      </c>
      <c r="P688" s="3" t="s">
        <v>246</v>
      </c>
      <c r="Q688" s="3" t="s">
        <v>6035</v>
      </c>
      <c r="R688" s="3" t="s">
        <v>6040</v>
      </c>
      <c r="S688" s="3" t="s">
        <v>6041</v>
      </c>
      <c r="T688" s="3" t="s">
        <v>45</v>
      </c>
      <c r="U688" s="3" t="s">
        <v>39</v>
      </c>
      <c r="V688" s="3" t="s">
        <v>6053</v>
      </c>
      <c r="W688" s="3" t="s">
        <v>46</v>
      </c>
      <c r="X688" s="17">
        <v>41640</v>
      </c>
      <c r="Y688" s="3">
        <f t="shared" si="73"/>
        <v>5</v>
      </c>
      <c r="Z688" s="3" t="str">
        <f>IF((B688-X688&lt;=365)*(B688-X688&gt;0),INT(12*(B688-X688)/365) &amp; " Mois",(YEAR(B688)-YEAR(X688)) &amp; " an (s)")</f>
        <v>5 an (s)</v>
      </c>
      <c r="AA688" s="39">
        <v>14.9</v>
      </c>
      <c r="AB688" s="3" t="s">
        <v>47</v>
      </c>
      <c r="AC688" s="3">
        <v>0</v>
      </c>
      <c r="AD688" s="3" t="s">
        <v>6673</v>
      </c>
      <c r="AE688" s="3" t="s">
        <v>6673</v>
      </c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</row>
    <row r="689" spans="1:54" ht="15.75" customHeight="1" x14ac:dyDescent="0.25">
      <c r="A689" t="s">
        <v>3011</v>
      </c>
      <c r="B689" s="17">
        <v>43647</v>
      </c>
      <c r="C689" s="17">
        <v>31179</v>
      </c>
      <c r="D689" s="21">
        <v>40</v>
      </c>
      <c r="E689" s="12" t="str">
        <f t="shared" si="68"/>
        <v>[40-50 [ ans</v>
      </c>
      <c r="F689" s="3" t="s">
        <v>48</v>
      </c>
      <c r="G689" s="3" t="s">
        <v>40</v>
      </c>
      <c r="H689" s="4"/>
      <c r="I689" s="4"/>
      <c r="J689" s="3" t="s">
        <v>49</v>
      </c>
      <c r="K689" s="3" t="s">
        <v>144</v>
      </c>
      <c r="L689" s="3" t="s">
        <v>6044</v>
      </c>
      <c r="M689" s="3" t="s">
        <v>51</v>
      </c>
      <c r="N689" s="3" t="s">
        <v>6062</v>
      </c>
      <c r="O689" s="3" t="s">
        <v>604</v>
      </c>
      <c r="P689" s="3" t="s">
        <v>246</v>
      </c>
      <c r="Q689" s="3" t="s">
        <v>6035</v>
      </c>
      <c r="R689" s="3" t="s">
        <v>6040</v>
      </c>
      <c r="S689" s="3" t="s">
        <v>6041</v>
      </c>
      <c r="T689" s="3" t="s">
        <v>45</v>
      </c>
      <c r="U689" s="3" t="s">
        <v>39</v>
      </c>
      <c r="V689" s="3" t="s">
        <v>6053</v>
      </c>
      <c r="W689" s="3" t="s">
        <v>46</v>
      </c>
      <c r="X689" s="17">
        <v>41640</v>
      </c>
      <c r="Y689" s="3">
        <f t="shared" si="73"/>
        <v>5</v>
      </c>
      <c r="Z689" s="3" t="str">
        <f>IF((B689-X689&lt;=365)*(B689-X689&gt;0),INT(12*(B689-X689)/365) &amp; " Mois",(YEAR(B689)-YEAR(X689)) &amp; " an (s)")</f>
        <v>5 an (s)</v>
      </c>
      <c r="AA689" s="39">
        <v>14.9</v>
      </c>
      <c r="AB689" s="3" t="s">
        <v>47</v>
      </c>
      <c r="AC689" s="3">
        <v>0</v>
      </c>
      <c r="AD689" s="3" t="s">
        <v>6673</v>
      </c>
      <c r="AE689" s="3" t="s">
        <v>6673</v>
      </c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</row>
    <row r="690" spans="1:54" ht="15.75" customHeight="1" x14ac:dyDescent="0.25">
      <c r="A690" t="s">
        <v>3013</v>
      </c>
      <c r="B690" s="17">
        <v>43647</v>
      </c>
      <c r="C690" s="17">
        <v>31179</v>
      </c>
      <c r="D690" s="21">
        <v>40</v>
      </c>
      <c r="E690" s="12" t="str">
        <f t="shared" si="68"/>
        <v>[40-50 [ ans</v>
      </c>
      <c r="F690" s="3" t="s">
        <v>48</v>
      </c>
      <c r="G690" s="3" t="s">
        <v>40</v>
      </c>
      <c r="H690" s="4"/>
      <c r="I690" s="4"/>
      <c r="J690" s="3" t="s">
        <v>49</v>
      </c>
      <c r="K690" s="3" t="s">
        <v>144</v>
      </c>
      <c r="L690" s="3" t="s">
        <v>6044</v>
      </c>
      <c r="M690" s="3" t="s">
        <v>51</v>
      </c>
      <c r="N690" s="3" t="s">
        <v>6062</v>
      </c>
      <c r="O690" s="3" t="s">
        <v>604</v>
      </c>
      <c r="P690" s="3" t="s">
        <v>246</v>
      </c>
      <c r="Q690" s="3" t="s">
        <v>6035</v>
      </c>
      <c r="R690" s="3" t="s">
        <v>6040</v>
      </c>
      <c r="S690" s="3" t="s">
        <v>6041</v>
      </c>
      <c r="T690" s="3" t="s">
        <v>45</v>
      </c>
      <c r="U690" s="3" t="s">
        <v>39</v>
      </c>
      <c r="V690" s="3" t="s">
        <v>6053</v>
      </c>
      <c r="W690" s="3" t="s">
        <v>46</v>
      </c>
      <c r="X690" s="17">
        <v>41640</v>
      </c>
      <c r="Y690" s="3">
        <f t="shared" si="73"/>
        <v>5</v>
      </c>
      <c r="Z690" s="3" t="str">
        <f>IF((B690-X690&lt;=365)*(B690-X690&gt;0),INT(12*(B690-X690)/365) &amp; " Mois",(YEAR(B690)-YEAR(X690)) &amp; " an (s)")</f>
        <v>5 an (s)</v>
      </c>
      <c r="AA690" s="39">
        <v>14.9</v>
      </c>
      <c r="AB690" s="3" t="s">
        <v>47</v>
      </c>
      <c r="AC690" s="3">
        <v>0</v>
      </c>
      <c r="AD690" s="3" t="s">
        <v>6673</v>
      </c>
      <c r="AE690" s="3" t="s">
        <v>6673</v>
      </c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</row>
    <row r="691" spans="1:54" ht="15.75" customHeight="1" x14ac:dyDescent="0.25">
      <c r="A691" t="s">
        <v>3015</v>
      </c>
      <c r="B691" s="17">
        <v>43647</v>
      </c>
      <c r="C691" s="17">
        <v>32109</v>
      </c>
      <c r="D691" s="21">
        <v>38</v>
      </c>
      <c r="E691" s="12" t="str">
        <f t="shared" si="68"/>
        <v>[30-40[ ans</v>
      </c>
      <c r="F691" s="3" t="s">
        <v>39</v>
      </c>
      <c r="G691" s="3" t="s">
        <v>40</v>
      </c>
      <c r="H691" s="4"/>
      <c r="I691" s="4"/>
      <c r="J691" s="3" t="s">
        <v>41</v>
      </c>
      <c r="K691" s="3" t="s">
        <v>385</v>
      </c>
      <c r="L691" s="3" t="s">
        <v>6043</v>
      </c>
      <c r="M691" s="3" t="s">
        <v>121</v>
      </c>
      <c r="N691" s="3" t="s">
        <v>6062</v>
      </c>
      <c r="O691" s="3" t="s">
        <v>605</v>
      </c>
      <c r="P691" s="3" t="s">
        <v>657</v>
      </c>
      <c r="Q691" s="3" t="s">
        <v>6033</v>
      </c>
      <c r="R691" s="3" t="s">
        <v>5686</v>
      </c>
      <c r="S691" s="3" t="s">
        <v>5687</v>
      </c>
      <c r="T691" s="3" t="s">
        <v>45</v>
      </c>
      <c r="U691" s="3" t="s">
        <v>58</v>
      </c>
      <c r="V691" s="3" t="s">
        <v>6055</v>
      </c>
      <c r="W691" s="3" t="s">
        <v>62</v>
      </c>
      <c r="X691" s="19"/>
      <c r="Y691" s="19"/>
      <c r="Z691" s="19"/>
      <c r="AA691" s="37"/>
      <c r="AB691" s="3" t="s">
        <v>47</v>
      </c>
      <c r="AC691" s="3">
        <v>0</v>
      </c>
      <c r="AD691" s="3" t="s">
        <v>6673</v>
      </c>
      <c r="AE691" s="3" t="s">
        <v>6673</v>
      </c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</row>
    <row r="692" spans="1:54" ht="15.75" customHeight="1" x14ac:dyDescent="0.25">
      <c r="A692" t="s">
        <v>3017</v>
      </c>
      <c r="B692" s="17">
        <v>43648</v>
      </c>
      <c r="C692" s="17">
        <v>34862</v>
      </c>
      <c r="D692" s="21">
        <v>30</v>
      </c>
      <c r="E692" s="12" t="str">
        <f t="shared" si="68"/>
        <v>[30-40[ ans</v>
      </c>
      <c r="F692" s="3" t="s">
        <v>92</v>
      </c>
      <c r="G692" s="3" t="s">
        <v>40</v>
      </c>
      <c r="H692" s="4"/>
      <c r="I692" s="4"/>
      <c r="J692" s="3" t="s">
        <v>41</v>
      </c>
      <c r="K692" s="3" t="s">
        <v>71</v>
      </c>
      <c r="L692" s="3" t="s">
        <v>6047</v>
      </c>
      <c r="M692" s="3" t="s">
        <v>51</v>
      </c>
      <c r="N692" s="3" t="s">
        <v>6062</v>
      </c>
      <c r="O692" s="3" t="s">
        <v>606</v>
      </c>
      <c r="P692" s="3" t="s">
        <v>6786</v>
      </c>
      <c r="Q692" s="3" t="s">
        <v>6787</v>
      </c>
      <c r="R692" s="3"/>
      <c r="S692" s="3"/>
      <c r="T692" s="3" t="s">
        <v>45</v>
      </c>
      <c r="U692" s="3" t="s">
        <v>607</v>
      </c>
      <c r="V692" s="3" t="s">
        <v>6058</v>
      </c>
      <c r="W692" s="3" t="s">
        <v>62</v>
      </c>
      <c r="X692" s="19"/>
      <c r="Y692" s="19"/>
      <c r="Z692" s="19"/>
      <c r="AA692" s="37"/>
      <c r="AB692" s="3" t="s">
        <v>47</v>
      </c>
      <c r="AC692" s="3">
        <v>0</v>
      </c>
      <c r="AD692" s="3" t="s">
        <v>6673</v>
      </c>
      <c r="AE692" s="3" t="s">
        <v>6673</v>
      </c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</row>
    <row r="693" spans="1:54" ht="15.75" customHeight="1" x14ac:dyDescent="0.25">
      <c r="A693" t="s">
        <v>3019</v>
      </c>
      <c r="B693" s="17">
        <v>43648</v>
      </c>
      <c r="C693" s="17">
        <v>35066</v>
      </c>
      <c r="D693" s="21">
        <v>29</v>
      </c>
      <c r="E693" s="12" t="str">
        <f t="shared" si="68"/>
        <v>[20-30[ ans</v>
      </c>
      <c r="F693" s="3" t="s">
        <v>39</v>
      </c>
      <c r="G693" s="3" t="s">
        <v>40</v>
      </c>
      <c r="H693" s="4"/>
      <c r="I693" s="4"/>
      <c r="J693" s="3" t="s">
        <v>41</v>
      </c>
      <c r="K693" s="3" t="s">
        <v>56</v>
      </c>
      <c r="L693" s="3" t="s">
        <v>6045</v>
      </c>
      <c r="M693" s="3" t="s">
        <v>43</v>
      </c>
      <c r="N693" s="3" t="s">
        <v>6062</v>
      </c>
      <c r="O693" s="3" t="s">
        <v>227</v>
      </c>
      <c r="P693" s="3" t="s">
        <v>104</v>
      </c>
      <c r="Q693" s="3" t="s">
        <v>6033</v>
      </c>
      <c r="R693" s="3" t="s">
        <v>6036</v>
      </c>
      <c r="S693" s="3" t="s">
        <v>6037</v>
      </c>
      <c r="T693" s="3" t="s">
        <v>45</v>
      </c>
      <c r="U693" s="3" t="s">
        <v>39</v>
      </c>
      <c r="V693" s="3" t="s">
        <v>6053</v>
      </c>
      <c r="W693" s="3" t="s">
        <v>46</v>
      </c>
      <c r="X693" s="17">
        <v>42736</v>
      </c>
      <c r="Y693" s="3">
        <f>IF((B693-X693&lt;=365)*(B693-X693&gt;0),0,(YEAR(B693)-YEAR(X693)))</f>
        <v>2</v>
      </c>
      <c r="Z693" s="3" t="str">
        <f>IF((B693-X693&lt;=365)*(B693-X693&gt;0),INT(12*(B693-X693)/365) &amp; " Mois",(YEAR(B693)-YEAR(X693)) &amp; " an (s)")</f>
        <v>2 an (s)</v>
      </c>
      <c r="AA693" s="39">
        <v>14.4</v>
      </c>
      <c r="AB693" s="3" t="s">
        <v>47</v>
      </c>
      <c r="AC693" s="3">
        <v>0</v>
      </c>
      <c r="AD693" s="3" t="s">
        <v>6673</v>
      </c>
      <c r="AE693" s="3" t="s">
        <v>6673</v>
      </c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</row>
    <row r="694" spans="1:54" ht="15.75" customHeight="1" x14ac:dyDescent="0.25">
      <c r="A694" t="s">
        <v>3021</v>
      </c>
      <c r="B694" s="17">
        <v>43648</v>
      </c>
      <c r="C694" s="17">
        <v>36297</v>
      </c>
      <c r="D694" s="21">
        <v>26</v>
      </c>
      <c r="E694" s="12" t="str">
        <f t="shared" si="68"/>
        <v>[20-30[ ans</v>
      </c>
      <c r="F694" s="3" t="s">
        <v>48</v>
      </c>
      <c r="G694" s="3" t="s">
        <v>40</v>
      </c>
      <c r="H694" s="4"/>
      <c r="I694" s="4"/>
      <c r="J694" s="3" t="s">
        <v>41</v>
      </c>
      <c r="K694" s="3" t="s">
        <v>608</v>
      </c>
      <c r="L694" s="3" t="s">
        <v>6049</v>
      </c>
      <c r="M694" s="3" t="s">
        <v>43</v>
      </c>
      <c r="N694" s="3" t="s">
        <v>6062</v>
      </c>
      <c r="O694" s="3" t="s">
        <v>609</v>
      </c>
      <c r="P694" s="3" t="s">
        <v>5671</v>
      </c>
      <c r="Q694" s="3" t="s">
        <v>6033</v>
      </c>
      <c r="R694" s="3" t="s">
        <v>5672</v>
      </c>
      <c r="S694" s="3" t="s">
        <v>5673</v>
      </c>
      <c r="T694" s="3" t="s">
        <v>45</v>
      </c>
      <c r="U694" s="3" t="s">
        <v>236</v>
      </c>
      <c r="V694" s="3" t="s">
        <v>6056</v>
      </c>
      <c r="W694" s="3" t="s">
        <v>62</v>
      </c>
      <c r="X694" s="19"/>
      <c r="Y694" s="19"/>
      <c r="Z694" s="19"/>
      <c r="AA694" s="39">
        <v>14.3</v>
      </c>
      <c r="AB694" s="3" t="s">
        <v>47</v>
      </c>
      <c r="AC694" s="3">
        <v>0</v>
      </c>
      <c r="AD694" s="3" t="s">
        <v>6673</v>
      </c>
      <c r="AE694" s="3" t="s">
        <v>6673</v>
      </c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</row>
    <row r="695" spans="1:54" ht="15.75" customHeight="1" x14ac:dyDescent="0.25">
      <c r="A695" t="s">
        <v>3023</v>
      </c>
      <c r="B695" s="17">
        <v>43648</v>
      </c>
      <c r="C695" s="17">
        <v>32963</v>
      </c>
      <c r="D695" s="21">
        <v>35</v>
      </c>
      <c r="E695" s="12" t="str">
        <f t="shared" si="68"/>
        <v>[30-40[ ans</v>
      </c>
      <c r="F695" s="3" t="s">
        <v>54</v>
      </c>
      <c r="G695" s="3" t="s">
        <v>40</v>
      </c>
      <c r="H695" s="4"/>
      <c r="I695" s="4"/>
      <c r="J695" s="3" t="s">
        <v>41</v>
      </c>
      <c r="K695" s="3" t="s">
        <v>610</v>
      </c>
      <c r="L695" s="3" t="s">
        <v>6048</v>
      </c>
      <c r="M695" s="3" t="s">
        <v>43</v>
      </c>
      <c r="N695" s="3" t="s">
        <v>6062</v>
      </c>
      <c r="O695" s="3" t="s">
        <v>139</v>
      </c>
      <c r="P695" s="3" t="s">
        <v>139</v>
      </c>
      <c r="Q695" s="3" t="s">
        <v>6033</v>
      </c>
      <c r="R695" s="3" t="s">
        <v>5622</v>
      </c>
      <c r="S695" s="3" t="s">
        <v>5623</v>
      </c>
      <c r="T695" s="3" t="s">
        <v>45</v>
      </c>
      <c r="U695" s="3" t="s">
        <v>39</v>
      </c>
      <c r="V695" s="3" t="s">
        <v>6053</v>
      </c>
      <c r="W695" s="3" t="s">
        <v>62</v>
      </c>
      <c r="X695" s="19"/>
      <c r="Y695" s="19"/>
      <c r="Z695" s="19"/>
      <c r="AA695" s="39">
        <v>15.1</v>
      </c>
      <c r="AB695" s="3" t="s">
        <v>47</v>
      </c>
      <c r="AC695" s="3">
        <v>0</v>
      </c>
      <c r="AD695" s="3" t="s">
        <v>6673</v>
      </c>
      <c r="AE695" s="3" t="s">
        <v>6673</v>
      </c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</row>
    <row r="696" spans="1:54" ht="15.75" customHeight="1" x14ac:dyDescent="0.25">
      <c r="A696" t="s">
        <v>3025</v>
      </c>
      <c r="B696" s="17">
        <v>43648</v>
      </c>
      <c r="C696" s="17">
        <v>33158</v>
      </c>
      <c r="D696" s="21">
        <v>35</v>
      </c>
      <c r="E696" s="12" t="str">
        <f t="shared" si="68"/>
        <v>[30-40[ ans</v>
      </c>
      <c r="F696" s="3" t="s">
        <v>54</v>
      </c>
      <c r="G696" s="3" t="s">
        <v>40</v>
      </c>
      <c r="H696" s="4"/>
      <c r="I696" s="4"/>
      <c r="J696" s="3" t="s">
        <v>41</v>
      </c>
      <c r="K696" s="3" t="s">
        <v>612</v>
      </c>
      <c r="L696" s="3" t="s">
        <v>6048</v>
      </c>
      <c r="M696" s="3" t="s">
        <v>51</v>
      </c>
      <c r="N696" s="3" t="s">
        <v>6062</v>
      </c>
      <c r="O696" s="3" t="s">
        <v>330</v>
      </c>
      <c r="P696" s="3" t="s">
        <v>6786</v>
      </c>
      <c r="Q696" s="3" t="s">
        <v>6787</v>
      </c>
      <c r="R696" s="3"/>
      <c r="S696" s="3"/>
      <c r="T696" s="3" t="s">
        <v>45</v>
      </c>
      <c r="U696" s="3" t="s">
        <v>58</v>
      </c>
      <c r="V696" s="3" t="s">
        <v>6055</v>
      </c>
      <c r="W696" s="3" t="s">
        <v>46</v>
      </c>
      <c r="X696" s="17">
        <v>42370</v>
      </c>
      <c r="Y696" s="3">
        <f t="shared" ref="Y696:Y697" si="74">IF((B696-X696&lt;=365)*(B696-X696&gt;0),0,(YEAR(B696)-YEAR(X696)))</f>
        <v>3</v>
      </c>
      <c r="Z696" s="3" t="str">
        <f>IF((B696-X696&lt;=365)*(B696-X696&gt;0),INT(12*(B696-X696)/365) &amp; " Mois",(YEAR(B696)-YEAR(X696)) &amp; " an (s)")</f>
        <v>3 an (s)</v>
      </c>
      <c r="AA696" s="39">
        <v>13.8</v>
      </c>
      <c r="AB696" s="3" t="s">
        <v>47</v>
      </c>
      <c r="AC696" s="3">
        <v>0</v>
      </c>
      <c r="AD696" s="3" t="s">
        <v>6673</v>
      </c>
      <c r="AE696" s="3" t="s">
        <v>6673</v>
      </c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</row>
    <row r="697" spans="1:54" ht="15.75" customHeight="1" x14ac:dyDescent="0.25">
      <c r="A697" t="s">
        <v>3027</v>
      </c>
      <c r="B697" s="17">
        <v>43648</v>
      </c>
      <c r="C697" s="17">
        <v>32874</v>
      </c>
      <c r="D697" s="21">
        <v>35</v>
      </c>
      <c r="E697" s="12" t="str">
        <f t="shared" si="68"/>
        <v>[30-40[ ans</v>
      </c>
      <c r="F697" s="3" t="s">
        <v>54</v>
      </c>
      <c r="G697" s="3" t="s">
        <v>40</v>
      </c>
      <c r="H697" s="4"/>
      <c r="I697" s="4"/>
      <c r="J697" s="3" t="s">
        <v>41</v>
      </c>
      <c r="K697" s="3" t="s">
        <v>56</v>
      </c>
      <c r="L697" s="3" t="s">
        <v>6045</v>
      </c>
      <c r="M697" s="3" t="s">
        <v>121</v>
      </c>
      <c r="N697" s="3" t="s">
        <v>6062</v>
      </c>
      <c r="O697" s="3" t="s">
        <v>614</v>
      </c>
      <c r="P697" s="3" t="s">
        <v>925</v>
      </c>
      <c r="Q697" s="3" t="s">
        <v>6033</v>
      </c>
      <c r="R697" s="3" t="s">
        <v>5750</v>
      </c>
      <c r="S697" s="3" t="s">
        <v>5751</v>
      </c>
      <c r="T697" s="3" t="s">
        <v>45</v>
      </c>
      <c r="U697" s="3" t="s">
        <v>84</v>
      </c>
      <c r="V697" s="3" t="s">
        <v>6057</v>
      </c>
      <c r="W697" s="3" t="s">
        <v>46</v>
      </c>
      <c r="X697" s="17">
        <v>43372</v>
      </c>
      <c r="Y697" s="3">
        <f t="shared" si="74"/>
        <v>0</v>
      </c>
      <c r="Z697" s="3" t="str">
        <f>IF((B697-X697&lt;=365)*(B697-X697&gt;0),INT(12*(B697-X697)/365) &amp; " Mois",(YEAR(B697)-YEAR(X697)) &amp; " an (s)")</f>
        <v>9 Mois</v>
      </c>
      <c r="AA697" s="39">
        <v>13.6</v>
      </c>
      <c r="AB697" s="3" t="s">
        <v>47</v>
      </c>
      <c r="AC697" s="3">
        <v>0</v>
      </c>
      <c r="AD697" s="3" t="s">
        <v>6673</v>
      </c>
      <c r="AE697" s="3" t="s">
        <v>6673</v>
      </c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</row>
    <row r="698" spans="1:54" ht="15.75" customHeight="1" x14ac:dyDescent="0.25">
      <c r="A698" t="s">
        <v>3030</v>
      </c>
      <c r="B698" s="17">
        <v>43648</v>
      </c>
      <c r="C698" s="17">
        <v>35494</v>
      </c>
      <c r="D698" s="21">
        <v>28</v>
      </c>
      <c r="E698" s="12" t="str">
        <f t="shared" si="68"/>
        <v>[20-30[ ans</v>
      </c>
      <c r="F698" s="3" t="s">
        <v>48</v>
      </c>
      <c r="G698" s="3" t="s">
        <v>40</v>
      </c>
      <c r="H698" s="4"/>
      <c r="I698" s="4"/>
      <c r="J698" s="3" t="s">
        <v>41</v>
      </c>
      <c r="K698" s="3" t="s">
        <v>612</v>
      </c>
      <c r="L698" s="3" t="s">
        <v>6048</v>
      </c>
      <c r="M698" s="3" t="s">
        <v>51</v>
      </c>
      <c r="N698" s="3" t="s">
        <v>6062</v>
      </c>
      <c r="O698" s="3" t="s">
        <v>330</v>
      </c>
      <c r="P698" s="3" t="s">
        <v>6786</v>
      </c>
      <c r="Q698" s="3" t="s">
        <v>6787</v>
      </c>
      <c r="R698" s="3"/>
      <c r="S698" s="3"/>
      <c r="T698" s="3" t="s">
        <v>45</v>
      </c>
      <c r="U698" s="3" t="s">
        <v>58</v>
      </c>
      <c r="V698" s="3" t="s">
        <v>6055</v>
      </c>
      <c r="W698" s="3" t="s">
        <v>62</v>
      </c>
      <c r="X698" s="19"/>
      <c r="Y698" s="19"/>
      <c r="Z698" s="19"/>
      <c r="AA698" s="39">
        <v>12.8</v>
      </c>
      <c r="AB698" s="3" t="s">
        <v>47</v>
      </c>
      <c r="AC698" s="3">
        <v>0</v>
      </c>
      <c r="AD698" s="3" t="s">
        <v>6673</v>
      </c>
      <c r="AE698" s="3" t="s">
        <v>6673</v>
      </c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</row>
    <row r="699" spans="1:54" ht="15.75" customHeight="1" x14ac:dyDescent="0.25">
      <c r="A699" t="s">
        <v>3032</v>
      </c>
      <c r="B699" s="17">
        <v>43648</v>
      </c>
      <c r="C699" s="17">
        <v>35593</v>
      </c>
      <c r="D699" s="21">
        <v>28</v>
      </c>
      <c r="E699" s="12" t="str">
        <f t="shared" si="68"/>
        <v>[20-30[ ans</v>
      </c>
      <c r="F699" s="3" t="s">
        <v>92</v>
      </c>
      <c r="G699" s="3" t="s">
        <v>40</v>
      </c>
      <c r="H699" s="4"/>
      <c r="I699" s="4"/>
      <c r="J699" s="3" t="s">
        <v>41</v>
      </c>
      <c r="K699" s="3" t="s">
        <v>347</v>
      </c>
      <c r="L699" s="3" t="s">
        <v>286</v>
      </c>
      <c r="M699" s="3" t="s">
        <v>43</v>
      </c>
      <c r="N699" s="3" t="s">
        <v>6062</v>
      </c>
      <c r="O699" s="3" t="s">
        <v>574</v>
      </c>
      <c r="P699" s="3" t="s">
        <v>5651</v>
      </c>
      <c r="Q699" s="3" t="s">
        <v>6033</v>
      </c>
      <c r="R699" s="3" t="s">
        <v>5824</v>
      </c>
      <c r="S699" s="3" t="s">
        <v>5825</v>
      </c>
      <c r="T699" s="3" t="s">
        <v>45</v>
      </c>
      <c r="U699" s="3" t="s">
        <v>39</v>
      </c>
      <c r="V699" s="3" t="s">
        <v>6053</v>
      </c>
      <c r="W699" s="3" t="s">
        <v>46</v>
      </c>
      <c r="X699" s="17">
        <v>43101</v>
      </c>
      <c r="Y699" s="3">
        <f>IF((B699-X699&lt;=365)*(B699-X699&gt;0),0,(YEAR(B699)-YEAR(X699)))</f>
        <v>1</v>
      </c>
      <c r="Z699" s="3" t="str">
        <f>IF((B699-X699&lt;=365)*(B699-X699&gt;0),INT(12*(B699-X699)/365) &amp; " Mois",(YEAR(B699)-YEAR(X699)) &amp; " an (s)")</f>
        <v>1 an (s)</v>
      </c>
      <c r="AA699" s="39">
        <v>13</v>
      </c>
      <c r="AB699" s="3" t="s">
        <v>47</v>
      </c>
      <c r="AC699" s="3">
        <v>0</v>
      </c>
      <c r="AD699" s="3" t="s">
        <v>6673</v>
      </c>
      <c r="AE699" s="3" t="s">
        <v>6673</v>
      </c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</row>
    <row r="700" spans="1:54" ht="15.75" customHeight="1" x14ac:dyDescent="0.25">
      <c r="A700" t="s">
        <v>3034</v>
      </c>
      <c r="B700" s="17">
        <v>43649</v>
      </c>
      <c r="C700" s="17">
        <v>27827</v>
      </c>
      <c r="D700" s="21">
        <v>49</v>
      </c>
      <c r="E700" s="12" t="str">
        <f t="shared" si="68"/>
        <v>[40-50 [ ans</v>
      </c>
      <c r="F700" s="3" t="s">
        <v>54</v>
      </c>
      <c r="G700" s="3" t="s">
        <v>40</v>
      </c>
      <c r="H700" s="4"/>
      <c r="I700" s="4"/>
      <c r="J700" s="3" t="s">
        <v>199</v>
      </c>
      <c r="K700" s="3" t="s">
        <v>56</v>
      </c>
      <c r="L700" s="3" t="s">
        <v>6045</v>
      </c>
      <c r="M700" s="3" t="s">
        <v>157</v>
      </c>
      <c r="N700" s="3" t="s">
        <v>6062</v>
      </c>
      <c r="O700" s="3" t="s">
        <v>331</v>
      </c>
      <c r="P700" s="3" t="s">
        <v>169</v>
      </c>
      <c r="Q700" s="3" t="s">
        <v>6034</v>
      </c>
      <c r="R700" s="3" t="s">
        <v>5624</v>
      </c>
      <c r="S700" s="3" t="s">
        <v>5625</v>
      </c>
      <c r="T700" s="3" t="s">
        <v>45</v>
      </c>
      <c r="U700" s="3" t="s">
        <v>58</v>
      </c>
      <c r="V700" s="3" t="s">
        <v>6055</v>
      </c>
      <c r="W700" s="3" t="s">
        <v>62</v>
      </c>
      <c r="X700" s="19"/>
      <c r="Y700" s="19"/>
      <c r="Z700" s="19"/>
      <c r="AA700" s="39">
        <v>13.4</v>
      </c>
      <c r="AB700" s="3" t="s">
        <v>47</v>
      </c>
      <c r="AC700" s="3">
        <v>0</v>
      </c>
      <c r="AD700" s="3" t="s">
        <v>6673</v>
      </c>
      <c r="AE700" s="3" t="s">
        <v>6673</v>
      </c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</row>
    <row r="701" spans="1:54" ht="15.75" customHeight="1" x14ac:dyDescent="0.25">
      <c r="A701" t="s">
        <v>3036</v>
      </c>
      <c r="B701" s="17">
        <v>43649</v>
      </c>
      <c r="C701" s="17">
        <v>26751</v>
      </c>
      <c r="D701" s="21">
        <v>52</v>
      </c>
      <c r="E701" s="12" t="str">
        <f t="shared" si="68"/>
        <v>[50-60 [ ans</v>
      </c>
      <c r="F701" s="3" t="s">
        <v>54</v>
      </c>
      <c r="G701" s="3" t="s">
        <v>40</v>
      </c>
      <c r="H701" s="4"/>
      <c r="I701" s="4"/>
      <c r="J701" s="3" t="s">
        <v>49</v>
      </c>
      <c r="K701" s="3" t="s">
        <v>56</v>
      </c>
      <c r="L701" s="3" t="s">
        <v>6045</v>
      </c>
      <c r="M701" s="3" t="s">
        <v>43</v>
      </c>
      <c r="N701" s="3" t="s">
        <v>6062</v>
      </c>
      <c r="O701" s="3" t="s">
        <v>616</v>
      </c>
      <c r="P701" s="3" t="s">
        <v>5662</v>
      </c>
      <c r="Q701" s="3" t="s">
        <v>6033</v>
      </c>
      <c r="R701" s="3" t="s">
        <v>5663</v>
      </c>
      <c r="S701" s="3" t="s">
        <v>5664</v>
      </c>
      <c r="T701" s="3" t="s">
        <v>45</v>
      </c>
      <c r="U701" s="3" t="s">
        <v>39</v>
      </c>
      <c r="V701" s="3" t="s">
        <v>6053</v>
      </c>
      <c r="W701" s="3" t="s">
        <v>46</v>
      </c>
      <c r="X701" s="17">
        <v>42736</v>
      </c>
      <c r="Y701" s="3">
        <f t="shared" ref="Y701:Y702" si="75">IF((B701-X701&lt;=365)*(B701-X701&gt;0),0,(YEAR(B701)-YEAR(X701)))</f>
        <v>2</v>
      </c>
      <c r="Z701" s="3" t="str">
        <f>IF((B701-X701&lt;=365)*(B701-X701&gt;0),INT(12*(B701-X701)/365) &amp; " Mois",(YEAR(B701)-YEAR(X701)) &amp; " an (s)")</f>
        <v>2 an (s)</v>
      </c>
      <c r="AA701" s="39">
        <v>14.9</v>
      </c>
      <c r="AB701" s="3" t="s">
        <v>47</v>
      </c>
      <c r="AC701" s="3">
        <v>0</v>
      </c>
      <c r="AD701" s="3" t="s">
        <v>6673</v>
      </c>
      <c r="AE701" s="3" t="s">
        <v>6673</v>
      </c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</row>
    <row r="702" spans="1:54" ht="15.75" customHeight="1" x14ac:dyDescent="0.25">
      <c r="A702" t="s">
        <v>3039</v>
      </c>
      <c r="B702" s="17">
        <v>43649</v>
      </c>
      <c r="C702" s="17">
        <v>35247</v>
      </c>
      <c r="D702" s="21">
        <v>29</v>
      </c>
      <c r="E702" s="12" t="str">
        <f t="shared" si="68"/>
        <v>[20-30[ ans</v>
      </c>
      <c r="F702" s="3" t="s">
        <v>39</v>
      </c>
      <c r="G702" s="3" t="s">
        <v>40</v>
      </c>
      <c r="H702" s="4"/>
      <c r="I702" s="4"/>
      <c r="J702" s="3" t="s">
        <v>41</v>
      </c>
      <c r="K702" s="3" t="s">
        <v>617</v>
      </c>
      <c r="L702" s="3" t="s">
        <v>6043</v>
      </c>
      <c r="M702" s="3" t="s">
        <v>121</v>
      </c>
      <c r="N702" s="3" t="s">
        <v>6062</v>
      </c>
      <c r="O702" s="3" t="s">
        <v>618</v>
      </c>
      <c r="P702" s="3" t="s">
        <v>554</v>
      </c>
      <c r="Q702" s="3" t="s">
        <v>6032</v>
      </c>
      <c r="R702" s="3" t="s">
        <v>5576</v>
      </c>
      <c r="S702" s="3" t="s">
        <v>5577</v>
      </c>
      <c r="T702" s="3" t="s">
        <v>45</v>
      </c>
      <c r="U702" s="3" t="s">
        <v>39</v>
      </c>
      <c r="V702" s="3" t="s">
        <v>6053</v>
      </c>
      <c r="W702" s="3" t="s">
        <v>46</v>
      </c>
      <c r="X702" s="17">
        <v>43240</v>
      </c>
      <c r="Y702" s="3">
        <f t="shared" si="75"/>
        <v>1</v>
      </c>
      <c r="Z702" s="3" t="str">
        <f>IF((B702-X702&lt;=365)*(B702-X702&gt;0),INT(12*(B702-X702)/365) &amp; " Mois",(YEAR(B702)-YEAR(X702)) &amp; " an (s)")</f>
        <v>1 an (s)</v>
      </c>
      <c r="AA702" s="39">
        <v>13.1</v>
      </c>
      <c r="AB702" s="3" t="s">
        <v>47</v>
      </c>
      <c r="AC702" s="3">
        <v>0</v>
      </c>
      <c r="AD702" s="3" t="s">
        <v>6673</v>
      </c>
      <c r="AE702" s="3" t="s">
        <v>6673</v>
      </c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</row>
    <row r="703" spans="1:54" ht="15.75" customHeight="1" x14ac:dyDescent="0.25">
      <c r="A703" t="s">
        <v>3041</v>
      </c>
      <c r="B703" s="17">
        <v>43649</v>
      </c>
      <c r="C703" s="17">
        <v>36372</v>
      </c>
      <c r="D703" s="21">
        <v>26</v>
      </c>
      <c r="E703" s="12" t="str">
        <f t="shared" si="68"/>
        <v>[20-30[ ans</v>
      </c>
      <c r="F703" s="3" t="s">
        <v>54</v>
      </c>
      <c r="G703" s="3" t="s">
        <v>40</v>
      </c>
      <c r="H703" s="4"/>
      <c r="I703" s="4"/>
      <c r="J703" s="3" t="s">
        <v>41</v>
      </c>
      <c r="K703" s="3" t="s">
        <v>347</v>
      </c>
      <c r="L703" s="3" t="s">
        <v>286</v>
      </c>
      <c r="M703" s="3" t="s">
        <v>121</v>
      </c>
      <c r="N703" s="3" t="s">
        <v>6062</v>
      </c>
      <c r="O703" s="3" t="s">
        <v>618</v>
      </c>
      <c r="P703" s="3" t="s">
        <v>554</v>
      </c>
      <c r="Q703" s="3" t="s">
        <v>6032</v>
      </c>
      <c r="R703" s="3" t="s">
        <v>5576</v>
      </c>
      <c r="S703" s="3" t="s">
        <v>5577</v>
      </c>
      <c r="T703" s="3" t="s">
        <v>45</v>
      </c>
      <c r="U703" s="3" t="s">
        <v>68</v>
      </c>
      <c r="V703" s="3" t="s">
        <v>6055</v>
      </c>
      <c r="W703" s="3" t="s">
        <v>62</v>
      </c>
      <c r="X703" s="19"/>
      <c r="Y703" s="19"/>
      <c r="Z703" s="19"/>
      <c r="AA703" s="39">
        <v>15.7</v>
      </c>
      <c r="AB703" s="3" t="s">
        <v>47</v>
      </c>
      <c r="AC703" s="3">
        <v>0</v>
      </c>
      <c r="AD703" s="3" t="s">
        <v>6673</v>
      </c>
      <c r="AE703" s="3" t="s">
        <v>6673</v>
      </c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</row>
    <row r="704" spans="1:54" ht="15.75" customHeight="1" x14ac:dyDescent="0.25">
      <c r="A704" t="s">
        <v>3043</v>
      </c>
      <c r="B704" s="17">
        <v>43649</v>
      </c>
      <c r="C704" s="17">
        <v>36588</v>
      </c>
      <c r="D704" s="21">
        <v>25</v>
      </c>
      <c r="E704" s="12" t="str">
        <f t="shared" si="68"/>
        <v>[20-30[ ans</v>
      </c>
      <c r="F704" s="3" t="s">
        <v>54</v>
      </c>
      <c r="G704" s="3" t="s">
        <v>40</v>
      </c>
      <c r="H704" s="4"/>
      <c r="I704" s="4"/>
      <c r="J704" s="3" t="s">
        <v>41</v>
      </c>
      <c r="K704" s="3" t="s">
        <v>101</v>
      </c>
      <c r="L704" s="3" t="s">
        <v>286</v>
      </c>
      <c r="M704" s="3" t="s">
        <v>121</v>
      </c>
      <c r="N704" s="3" t="s">
        <v>6062</v>
      </c>
      <c r="O704" s="3" t="s">
        <v>487</v>
      </c>
      <c r="P704" s="3" t="s">
        <v>554</v>
      </c>
      <c r="Q704" s="3" t="s">
        <v>6032</v>
      </c>
      <c r="R704" s="3" t="s">
        <v>5576</v>
      </c>
      <c r="S704" s="3" t="s">
        <v>5577</v>
      </c>
      <c r="T704" s="3" t="s">
        <v>45</v>
      </c>
      <c r="U704" s="3" t="s">
        <v>58</v>
      </c>
      <c r="V704" s="3" t="s">
        <v>6055</v>
      </c>
      <c r="W704" s="3" t="s">
        <v>62</v>
      </c>
      <c r="X704" s="19"/>
      <c r="Y704" s="19"/>
      <c r="Z704" s="19"/>
      <c r="AA704" s="39">
        <v>14.5</v>
      </c>
      <c r="AB704" s="3" t="s">
        <v>47</v>
      </c>
      <c r="AC704" s="3">
        <v>0</v>
      </c>
      <c r="AD704" s="3" t="s">
        <v>6673</v>
      </c>
      <c r="AE704" s="3" t="s">
        <v>6673</v>
      </c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</row>
    <row r="705" spans="1:54" ht="15.75" customHeight="1" x14ac:dyDescent="0.25">
      <c r="A705" t="s">
        <v>3045</v>
      </c>
      <c r="B705" s="17">
        <v>43649</v>
      </c>
      <c r="C705" s="17">
        <v>34235</v>
      </c>
      <c r="D705" s="21">
        <v>32</v>
      </c>
      <c r="E705" s="12" t="str">
        <f t="shared" si="68"/>
        <v>[30-40[ ans</v>
      </c>
      <c r="F705" s="3" t="s">
        <v>39</v>
      </c>
      <c r="G705" s="3" t="s">
        <v>40</v>
      </c>
      <c r="H705" s="4"/>
      <c r="I705" s="4"/>
      <c r="J705" s="3" t="s">
        <v>41</v>
      </c>
      <c r="K705" s="3" t="s">
        <v>413</v>
      </c>
      <c r="L705" s="3" t="s">
        <v>6043</v>
      </c>
      <c r="M705" s="3" t="s">
        <v>51</v>
      </c>
      <c r="N705" s="3" t="s">
        <v>6062</v>
      </c>
      <c r="O705" s="3" t="s">
        <v>220</v>
      </c>
      <c r="P705" s="3" t="s">
        <v>6786</v>
      </c>
      <c r="Q705" s="3" t="s">
        <v>6787</v>
      </c>
      <c r="R705" s="3"/>
      <c r="S705" s="3"/>
      <c r="T705" s="3" t="s">
        <v>45</v>
      </c>
      <c r="U705" s="3" t="s">
        <v>39</v>
      </c>
      <c r="V705" s="3" t="s">
        <v>6053</v>
      </c>
      <c r="W705" s="3" t="s">
        <v>62</v>
      </c>
      <c r="X705" s="19"/>
      <c r="Y705" s="19"/>
      <c r="Z705" s="19"/>
      <c r="AA705" s="39">
        <v>14.4</v>
      </c>
      <c r="AB705" s="3" t="s">
        <v>47</v>
      </c>
      <c r="AC705" s="3">
        <v>0</v>
      </c>
      <c r="AD705" s="3" t="s">
        <v>6673</v>
      </c>
      <c r="AE705" s="3" t="s">
        <v>6673</v>
      </c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</row>
    <row r="706" spans="1:54" ht="15.75" customHeight="1" x14ac:dyDescent="0.25">
      <c r="A706" t="s">
        <v>3047</v>
      </c>
      <c r="B706" s="17">
        <v>43649</v>
      </c>
      <c r="C706" s="17">
        <v>35436</v>
      </c>
      <c r="D706" s="21">
        <v>28</v>
      </c>
      <c r="E706" s="12" t="str">
        <f t="shared" si="68"/>
        <v>[20-30[ ans</v>
      </c>
      <c r="F706" s="3" t="s">
        <v>54</v>
      </c>
      <c r="G706" s="3" t="s">
        <v>40</v>
      </c>
      <c r="H706" s="4"/>
      <c r="I706" s="4"/>
      <c r="J706" s="3" t="s">
        <v>41</v>
      </c>
      <c r="K706" s="3" t="s">
        <v>101</v>
      </c>
      <c r="L706" s="3" t="s">
        <v>286</v>
      </c>
      <c r="M706" s="3" t="s">
        <v>43</v>
      </c>
      <c r="N706" s="3" t="s">
        <v>6062</v>
      </c>
      <c r="O706" s="3" t="s">
        <v>621</v>
      </c>
      <c r="P706" s="3" t="s">
        <v>739</v>
      </c>
      <c r="Q706" s="3" t="s">
        <v>6033</v>
      </c>
      <c r="R706" s="3" t="s">
        <v>5807</v>
      </c>
      <c r="S706" s="3" t="s">
        <v>5808</v>
      </c>
      <c r="T706" s="3" t="s">
        <v>45</v>
      </c>
      <c r="U706" s="3" t="s">
        <v>39</v>
      </c>
      <c r="V706" s="3" t="s">
        <v>6053</v>
      </c>
      <c r="W706" s="3" t="s">
        <v>62</v>
      </c>
      <c r="X706" s="19"/>
      <c r="Y706" s="19"/>
      <c r="Z706" s="19"/>
      <c r="AA706" s="39">
        <v>13.6</v>
      </c>
      <c r="AB706" s="3" t="s">
        <v>47</v>
      </c>
      <c r="AC706" s="3">
        <v>0</v>
      </c>
      <c r="AD706" s="3" t="s">
        <v>6673</v>
      </c>
      <c r="AE706" s="3" t="s">
        <v>6673</v>
      </c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</row>
    <row r="707" spans="1:54" ht="15.75" customHeight="1" x14ac:dyDescent="0.25">
      <c r="A707" t="s">
        <v>3050</v>
      </c>
      <c r="B707" s="17">
        <v>43650</v>
      </c>
      <c r="C707" s="17">
        <v>34951</v>
      </c>
      <c r="D707" s="21">
        <v>30</v>
      </c>
      <c r="E707" s="12" t="str">
        <f t="shared" ref="E707:E770" si="76">IF(D707&lt;20," &lt; 20 ans", IF(D707&lt;30,"[20-30[ ans",IF(D707&lt;40,"[30-40[ ans",IF(D707&lt;50,"[40-50 [ ans",IF(D707&lt;60, "[50-60 [ ans","&gt; 60 ans")))))</f>
        <v>[30-40[ ans</v>
      </c>
      <c r="F707" s="3" t="s">
        <v>48</v>
      </c>
      <c r="G707" s="3" t="s">
        <v>40</v>
      </c>
      <c r="H707" s="4"/>
      <c r="I707" s="4"/>
      <c r="J707" s="3" t="s">
        <v>41</v>
      </c>
      <c r="K707" s="3" t="s">
        <v>425</v>
      </c>
      <c r="L707" s="3" t="s">
        <v>6048</v>
      </c>
      <c r="M707" s="3" t="s">
        <v>60</v>
      </c>
      <c r="N707" s="3" t="s">
        <v>6062</v>
      </c>
      <c r="O707" s="3" t="s">
        <v>622</v>
      </c>
      <c r="P707" s="3" t="s">
        <v>622</v>
      </c>
      <c r="Q707" s="3" t="s">
        <v>6035</v>
      </c>
      <c r="R707" s="3" t="s">
        <v>5729</v>
      </c>
      <c r="S707" s="3" t="s">
        <v>5730</v>
      </c>
      <c r="T707" s="3" t="s">
        <v>45</v>
      </c>
      <c r="U707" s="3" t="s">
        <v>124</v>
      </c>
      <c r="V707" s="3" t="s">
        <v>124</v>
      </c>
      <c r="W707" s="3" t="s">
        <v>62</v>
      </c>
      <c r="X707" s="19"/>
      <c r="Y707" s="19"/>
      <c r="Z707" s="19"/>
      <c r="AA707" s="39">
        <v>15</v>
      </c>
      <c r="AB707" s="3" t="s">
        <v>47</v>
      </c>
      <c r="AC707" s="3">
        <v>0</v>
      </c>
      <c r="AD707" s="3" t="s">
        <v>6673</v>
      </c>
      <c r="AE707" s="3" t="s">
        <v>6673</v>
      </c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</row>
    <row r="708" spans="1:54" ht="15.75" customHeight="1" x14ac:dyDescent="0.25">
      <c r="A708" t="s">
        <v>3052</v>
      </c>
      <c r="B708" s="17">
        <v>43651</v>
      </c>
      <c r="C708" s="17">
        <v>31181</v>
      </c>
      <c r="D708" s="21">
        <v>40</v>
      </c>
      <c r="E708" s="12" t="str">
        <f t="shared" si="76"/>
        <v>[40-50 [ ans</v>
      </c>
      <c r="F708" s="3" t="s">
        <v>92</v>
      </c>
      <c r="G708" s="3" t="s">
        <v>40</v>
      </c>
      <c r="H708" s="4"/>
      <c r="I708" s="4"/>
      <c r="J708" s="3" t="s">
        <v>49</v>
      </c>
      <c r="K708" s="3" t="s">
        <v>163</v>
      </c>
      <c r="L708" s="3" t="s">
        <v>6045</v>
      </c>
      <c r="M708" s="3" t="s">
        <v>51</v>
      </c>
      <c r="N708" s="3" t="s">
        <v>6062</v>
      </c>
      <c r="O708" s="3" t="s">
        <v>64</v>
      </c>
      <c r="P708" s="3" t="s">
        <v>6786</v>
      </c>
      <c r="Q708" s="3" t="s">
        <v>6787</v>
      </c>
      <c r="R708" s="3"/>
      <c r="S708" s="3"/>
      <c r="T708" s="3" t="s">
        <v>45</v>
      </c>
      <c r="U708" s="3" t="s">
        <v>124</v>
      </c>
      <c r="V708" s="3" t="s">
        <v>124</v>
      </c>
      <c r="W708" s="3" t="s">
        <v>62</v>
      </c>
      <c r="X708" s="19"/>
      <c r="Y708" s="19"/>
      <c r="Z708" s="19"/>
      <c r="AA708" s="39">
        <v>13.7</v>
      </c>
      <c r="AB708" s="3" t="s">
        <v>47</v>
      </c>
      <c r="AC708" s="3">
        <v>0</v>
      </c>
      <c r="AD708" s="3" t="s">
        <v>6673</v>
      </c>
      <c r="AE708" s="3" t="s">
        <v>6673</v>
      </c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</row>
    <row r="709" spans="1:54" ht="15.75" customHeight="1" x14ac:dyDescent="0.25">
      <c r="A709" t="s">
        <v>3054</v>
      </c>
      <c r="B709" s="17">
        <v>43651</v>
      </c>
      <c r="C709" s="17">
        <v>35666</v>
      </c>
      <c r="D709" s="21">
        <v>28</v>
      </c>
      <c r="E709" s="12" t="str">
        <f t="shared" si="76"/>
        <v>[20-30[ ans</v>
      </c>
      <c r="F709" s="3" t="s">
        <v>54</v>
      </c>
      <c r="G709" s="3" t="s">
        <v>40</v>
      </c>
      <c r="H709" s="4"/>
      <c r="I709" s="4"/>
      <c r="J709" s="3" t="s">
        <v>41</v>
      </c>
      <c r="K709" s="3" t="s">
        <v>101</v>
      </c>
      <c r="L709" s="3" t="s">
        <v>286</v>
      </c>
      <c r="M709" s="3" t="s">
        <v>43</v>
      </c>
      <c r="N709" s="3" t="s">
        <v>6062</v>
      </c>
      <c r="O709" s="3" t="s">
        <v>86</v>
      </c>
      <c r="P709" s="3" t="s">
        <v>5651</v>
      </c>
      <c r="Q709" s="3" t="s">
        <v>6033</v>
      </c>
      <c r="R709" s="3" t="s">
        <v>5824</v>
      </c>
      <c r="S709" s="3" t="s">
        <v>5825</v>
      </c>
      <c r="T709" s="3" t="s">
        <v>45</v>
      </c>
      <c r="U709" s="3" t="s">
        <v>58</v>
      </c>
      <c r="V709" s="3" t="s">
        <v>6055</v>
      </c>
      <c r="W709" s="3" t="s">
        <v>46</v>
      </c>
      <c r="X709" s="17">
        <v>43159</v>
      </c>
      <c r="Y709" s="3">
        <f t="shared" ref="Y709:Y710" si="77">IF((B709-X709&lt;=365)*(B709-X709&gt;0),0,(YEAR(B709)-YEAR(X709)))</f>
        <v>1</v>
      </c>
      <c r="Z709" s="3" t="str">
        <f>IF((B709-X709&lt;=365)*(B709-X709&gt;0),INT(12*(B709-X709)/365) &amp; " Mois",(YEAR(B709)-YEAR(X709)) &amp; " an (s)")</f>
        <v>1 an (s)</v>
      </c>
      <c r="AA709" s="39">
        <v>15.7</v>
      </c>
      <c r="AB709" s="3" t="s">
        <v>47</v>
      </c>
      <c r="AC709" s="3">
        <v>0</v>
      </c>
      <c r="AD709" s="3" t="s">
        <v>6673</v>
      </c>
      <c r="AE709" s="3" t="s">
        <v>6673</v>
      </c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</row>
    <row r="710" spans="1:54" ht="15.75" customHeight="1" x14ac:dyDescent="0.25">
      <c r="A710" t="s">
        <v>3056</v>
      </c>
      <c r="B710" s="17">
        <v>43652</v>
      </c>
      <c r="C710" s="17">
        <v>24224</v>
      </c>
      <c r="D710" s="21">
        <v>59</v>
      </c>
      <c r="E710" s="12" t="str">
        <f t="shared" si="76"/>
        <v>[50-60 [ ans</v>
      </c>
      <c r="F710" s="3" t="s">
        <v>54</v>
      </c>
      <c r="G710" s="3" t="s">
        <v>40</v>
      </c>
      <c r="H710" s="4"/>
      <c r="I710" s="4"/>
      <c r="J710" s="3" t="s">
        <v>49</v>
      </c>
      <c r="K710" s="3" t="s">
        <v>71</v>
      </c>
      <c r="L710" s="3" t="s">
        <v>6047</v>
      </c>
      <c r="M710" s="3" t="s">
        <v>43</v>
      </c>
      <c r="N710" s="3" t="s">
        <v>6062</v>
      </c>
      <c r="O710" s="3" t="s">
        <v>623</v>
      </c>
      <c r="P710" s="3" t="s">
        <v>1355</v>
      </c>
      <c r="Q710" s="3" t="s">
        <v>6031</v>
      </c>
      <c r="R710" s="3" t="s">
        <v>5620</v>
      </c>
      <c r="S710" s="3" t="s">
        <v>5621</v>
      </c>
      <c r="T710" s="3" t="s">
        <v>45</v>
      </c>
      <c r="U710" s="3" t="s">
        <v>58</v>
      </c>
      <c r="V710" s="3" t="s">
        <v>6055</v>
      </c>
      <c r="W710" s="3" t="s">
        <v>46</v>
      </c>
      <c r="X710" s="17">
        <v>33091</v>
      </c>
      <c r="Y710" s="3">
        <f t="shared" si="77"/>
        <v>29</v>
      </c>
      <c r="Z710" s="3" t="str">
        <f>IF((B710-X710&lt;=365)*(B710-X710&gt;0),INT(12*(B710-X710)/365) &amp; " Mois",(YEAR(B710)-YEAR(X710)) &amp; " an (s)")</f>
        <v>29 an (s)</v>
      </c>
      <c r="AA710" s="39">
        <v>12.9</v>
      </c>
      <c r="AB710" s="3" t="s">
        <v>47</v>
      </c>
      <c r="AC710" s="3">
        <v>0</v>
      </c>
      <c r="AD710" s="3" t="s">
        <v>6673</v>
      </c>
      <c r="AE710" s="3" t="s">
        <v>6673</v>
      </c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</row>
    <row r="711" spans="1:54" ht="15.75" customHeight="1" x14ac:dyDescent="0.25">
      <c r="A711" t="s">
        <v>3059</v>
      </c>
      <c r="B711" s="17">
        <v>43652</v>
      </c>
      <c r="C711" s="17">
        <v>34429</v>
      </c>
      <c r="D711" s="21">
        <v>31</v>
      </c>
      <c r="E711" s="12" t="str">
        <f t="shared" si="76"/>
        <v>[30-40[ ans</v>
      </c>
      <c r="F711" s="3" t="s">
        <v>54</v>
      </c>
      <c r="G711" s="3" t="s">
        <v>40</v>
      </c>
      <c r="H711" s="4"/>
      <c r="I711" s="4"/>
      <c r="J711" s="3" t="s">
        <v>41</v>
      </c>
      <c r="K711" s="3" t="s">
        <v>101</v>
      </c>
      <c r="L711" s="3" t="s">
        <v>286</v>
      </c>
      <c r="M711" s="3" t="s">
        <v>43</v>
      </c>
      <c r="N711" s="3" t="s">
        <v>6062</v>
      </c>
      <c r="O711" s="3" t="s">
        <v>292</v>
      </c>
      <c r="P711" s="3" t="s">
        <v>292</v>
      </c>
      <c r="Q711" s="3" t="s">
        <v>6035</v>
      </c>
      <c r="R711" s="3" t="s">
        <v>5594</v>
      </c>
      <c r="S711" s="3" t="s">
        <v>5595</v>
      </c>
      <c r="T711" s="3" t="s">
        <v>45</v>
      </c>
      <c r="U711" s="3" t="s">
        <v>39</v>
      </c>
      <c r="V711" s="3" t="s">
        <v>6053</v>
      </c>
      <c r="W711" s="3" t="s">
        <v>62</v>
      </c>
      <c r="X711" s="19"/>
      <c r="Y711" s="19"/>
      <c r="Z711" s="19"/>
      <c r="AA711" s="37"/>
      <c r="AB711" s="3" t="s">
        <v>47</v>
      </c>
      <c r="AC711" s="3">
        <v>0</v>
      </c>
      <c r="AD711" s="3" t="s">
        <v>6673</v>
      </c>
      <c r="AE711" s="3" t="s">
        <v>6673</v>
      </c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</row>
    <row r="712" spans="1:54" ht="15.75" customHeight="1" x14ac:dyDescent="0.25">
      <c r="A712" t="s">
        <v>3061</v>
      </c>
      <c r="B712" s="17">
        <v>43652</v>
      </c>
      <c r="C712" s="17">
        <v>33664</v>
      </c>
      <c r="D712" s="21">
        <v>33</v>
      </c>
      <c r="E712" s="12" t="str">
        <f t="shared" si="76"/>
        <v>[30-40[ ans</v>
      </c>
      <c r="F712" s="3" t="s">
        <v>39</v>
      </c>
      <c r="G712" s="3" t="s">
        <v>40</v>
      </c>
      <c r="H712" s="4"/>
      <c r="I712" s="4"/>
      <c r="J712" s="3" t="s">
        <v>41</v>
      </c>
      <c r="K712" s="3" t="s">
        <v>134</v>
      </c>
      <c r="L712" s="3" t="s">
        <v>6049</v>
      </c>
      <c r="M712" s="3" t="s">
        <v>51</v>
      </c>
      <c r="N712" s="3" t="s">
        <v>6062</v>
      </c>
      <c r="O712" s="3" t="s">
        <v>64</v>
      </c>
      <c r="P712" s="3" t="s">
        <v>6786</v>
      </c>
      <c r="Q712" s="3" t="s">
        <v>6787</v>
      </c>
      <c r="R712" s="3"/>
      <c r="S712" s="3"/>
      <c r="T712" s="3" t="s">
        <v>45</v>
      </c>
      <c r="U712" s="3" t="s">
        <v>625</v>
      </c>
      <c r="V712" s="3" t="s">
        <v>428</v>
      </c>
      <c r="W712" s="3" t="s">
        <v>62</v>
      </c>
      <c r="X712" s="19"/>
      <c r="Y712" s="19"/>
      <c r="Z712" s="19"/>
      <c r="AA712" s="39">
        <v>14.3</v>
      </c>
      <c r="AB712" s="3" t="s">
        <v>47</v>
      </c>
      <c r="AC712" s="3">
        <v>0</v>
      </c>
      <c r="AD712" s="3" t="s">
        <v>6673</v>
      </c>
      <c r="AE712" s="3" t="s">
        <v>6673</v>
      </c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</row>
    <row r="713" spans="1:54" ht="15.75" customHeight="1" x14ac:dyDescent="0.25">
      <c r="A713" t="s">
        <v>3063</v>
      </c>
      <c r="B713" s="17">
        <v>43654</v>
      </c>
      <c r="C713" s="17">
        <v>30098</v>
      </c>
      <c r="D713" s="21">
        <v>43</v>
      </c>
      <c r="E713" s="12" t="str">
        <f t="shared" si="76"/>
        <v>[40-50 [ ans</v>
      </c>
      <c r="F713" s="3" t="s">
        <v>39</v>
      </c>
      <c r="G713" s="3" t="s">
        <v>40</v>
      </c>
      <c r="H713" s="4"/>
      <c r="I713" s="4"/>
      <c r="J713" s="3" t="s">
        <v>41</v>
      </c>
      <c r="K713" s="3" t="s">
        <v>108</v>
      </c>
      <c r="L713" s="3" t="s">
        <v>6045</v>
      </c>
      <c r="M713" s="3" t="s">
        <v>51</v>
      </c>
      <c r="N713" s="3" t="s">
        <v>6062</v>
      </c>
      <c r="O713" s="3" t="s">
        <v>64</v>
      </c>
      <c r="P713" s="3" t="s">
        <v>6786</v>
      </c>
      <c r="Q713" s="3" t="s">
        <v>6787</v>
      </c>
      <c r="R713" s="3"/>
      <c r="S713" s="3"/>
      <c r="T713" s="3" t="s">
        <v>45</v>
      </c>
      <c r="U713" s="3" t="s">
        <v>39</v>
      </c>
      <c r="V713" s="3" t="s">
        <v>6053</v>
      </c>
      <c r="W713" s="3" t="s">
        <v>46</v>
      </c>
      <c r="X713" s="17">
        <v>42063</v>
      </c>
      <c r="Y713" s="3">
        <f t="shared" ref="Y713:Y714" si="78">IF((B713-X713&lt;=365)*(B713-X713&gt;0),0,(YEAR(B713)-YEAR(X713)))</f>
        <v>4</v>
      </c>
      <c r="Z713" s="3" t="str">
        <f>IF((B713-X713&lt;=365)*(B713-X713&gt;0),INT(12*(B713-X713)/365) &amp; " Mois",(YEAR(B713)-YEAR(X713)) &amp; " an (s)")</f>
        <v>4 an (s)</v>
      </c>
      <c r="AA713" s="39">
        <v>15.4</v>
      </c>
      <c r="AB713" s="3" t="s">
        <v>47</v>
      </c>
      <c r="AC713" s="3">
        <v>0</v>
      </c>
      <c r="AD713" s="3" t="s">
        <v>6673</v>
      </c>
      <c r="AE713" s="3" t="s">
        <v>6673</v>
      </c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</row>
    <row r="714" spans="1:54" ht="15.75" customHeight="1" x14ac:dyDescent="0.25">
      <c r="A714" t="s">
        <v>3065</v>
      </c>
      <c r="B714" s="17">
        <v>43654</v>
      </c>
      <c r="C714" s="17">
        <v>24566</v>
      </c>
      <c r="D714" s="21">
        <v>58</v>
      </c>
      <c r="E714" s="12" t="str">
        <f t="shared" si="76"/>
        <v>[50-60 [ ans</v>
      </c>
      <c r="F714" s="3" t="s">
        <v>48</v>
      </c>
      <c r="G714" s="3" t="s">
        <v>40</v>
      </c>
      <c r="H714" s="4"/>
      <c r="I714" s="4"/>
      <c r="J714" s="3" t="s">
        <v>49</v>
      </c>
      <c r="K714" s="3" t="s">
        <v>144</v>
      </c>
      <c r="L714" s="3" t="s">
        <v>6044</v>
      </c>
      <c r="M714" s="3" t="s">
        <v>51</v>
      </c>
      <c r="N714" s="3" t="s">
        <v>6062</v>
      </c>
      <c r="O714" s="3" t="s">
        <v>220</v>
      </c>
      <c r="P714" s="3" t="s">
        <v>6786</v>
      </c>
      <c r="Q714" s="3" t="s">
        <v>6787</v>
      </c>
      <c r="R714" s="3"/>
      <c r="S714" s="3"/>
      <c r="T714" s="3" t="s">
        <v>45</v>
      </c>
      <c r="U714" s="3" t="s">
        <v>58</v>
      </c>
      <c r="V714" s="3" t="s">
        <v>6055</v>
      </c>
      <c r="W714" s="3" t="s">
        <v>46</v>
      </c>
      <c r="X714" s="17">
        <v>43524</v>
      </c>
      <c r="Y714" s="3">
        <f t="shared" si="78"/>
        <v>0</v>
      </c>
      <c r="Z714" s="3" t="str">
        <f>IF((B714-X714&lt;=365)*(B714-X714&gt;0),INT(12*(B714-X714)/365) &amp; " Mois",(YEAR(B714)-YEAR(X714)) &amp; " an (s)")</f>
        <v>4 Mois</v>
      </c>
      <c r="AA714" s="39">
        <v>13.7</v>
      </c>
      <c r="AB714" s="3" t="s">
        <v>47</v>
      </c>
      <c r="AC714" s="3">
        <v>0</v>
      </c>
      <c r="AD714" s="3" t="s">
        <v>6673</v>
      </c>
      <c r="AE714" s="3" t="s">
        <v>6673</v>
      </c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</row>
    <row r="715" spans="1:54" ht="15.75" customHeight="1" x14ac:dyDescent="0.25">
      <c r="A715" t="s">
        <v>3067</v>
      </c>
      <c r="B715" s="17">
        <v>43654</v>
      </c>
      <c r="C715" s="17">
        <v>34191</v>
      </c>
      <c r="D715" s="21">
        <v>32</v>
      </c>
      <c r="E715" s="12" t="str">
        <f t="shared" si="76"/>
        <v>[30-40[ ans</v>
      </c>
      <c r="F715" s="3" t="s">
        <v>39</v>
      </c>
      <c r="G715" s="3" t="s">
        <v>40</v>
      </c>
      <c r="H715" s="4"/>
      <c r="I715" s="4"/>
      <c r="J715" s="3" t="s">
        <v>41</v>
      </c>
      <c r="K715" s="3" t="s">
        <v>220</v>
      </c>
      <c r="L715" s="3" t="s">
        <v>6049</v>
      </c>
      <c r="M715" s="3" t="s">
        <v>51</v>
      </c>
      <c r="N715" s="3" t="s">
        <v>6062</v>
      </c>
      <c r="O715" s="3" t="s">
        <v>64</v>
      </c>
      <c r="P715" s="3" t="s">
        <v>6786</v>
      </c>
      <c r="Q715" s="3" t="s">
        <v>6787</v>
      </c>
      <c r="R715" s="3"/>
      <c r="S715" s="3"/>
      <c r="T715" s="3" t="s">
        <v>45</v>
      </c>
      <c r="U715" s="3" t="s">
        <v>39</v>
      </c>
      <c r="V715" s="3" t="s">
        <v>6053</v>
      </c>
      <c r="W715" s="3" t="s">
        <v>62</v>
      </c>
      <c r="X715" s="19"/>
      <c r="Y715" s="19"/>
      <c r="Z715" s="19"/>
      <c r="AA715" s="39">
        <v>13.9</v>
      </c>
      <c r="AB715" s="3" t="s">
        <v>47</v>
      </c>
      <c r="AC715" s="3">
        <v>0</v>
      </c>
      <c r="AD715" s="3" t="s">
        <v>6673</v>
      </c>
      <c r="AE715" s="3" t="s">
        <v>6673</v>
      </c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</row>
    <row r="716" spans="1:54" ht="15.75" customHeight="1" x14ac:dyDescent="0.25">
      <c r="A716" t="s">
        <v>3069</v>
      </c>
      <c r="B716" s="17">
        <v>43654</v>
      </c>
      <c r="C716" s="17">
        <v>32631</v>
      </c>
      <c r="D716" s="21">
        <v>36</v>
      </c>
      <c r="E716" s="12" t="str">
        <f t="shared" si="76"/>
        <v>[30-40[ ans</v>
      </c>
      <c r="F716" s="3" t="s">
        <v>39</v>
      </c>
      <c r="G716" s="3" t="s">
        <v>40</v>
      </c>
      <c r="H716" s="4"/>
      <c r="I716" s="4"/>
      <c r="J716" s="3" t="s">
        <v>41</v>
      </c>
      <c r="K716" s="3" t="s">
        <v>108</v>
      </c>
      <c r="L716" s="3" t="s">
        <v>6045</v>
      </c>
      <c r="M716" s="3" t="s">
        <v>43</v>
      </c>
      <c r="N716" s="3" t="s">
        <v>6062</v>
      </c>
      <c r="O716" s="3" t="s">
        <v>460</v>
      </c>
      <c r="P716" s="3" t="s">
        <v>460</v>
      </c>
      <c r="Q716" s="3" t="s">
        <v>6035</v>
      </c>
      <c r="R716" s="3" t="s">
        <v>5991</v>
      </c>
      <c r="S716" s="3" t="s">
        <v>5992</v>
      </c>
      <c r="T716" s="3" t="s">
        <v>45</v>
      </c>
      <c r="U716" s="3" t="s">
        <v>39</v>
      </c>
      <c r="V716" s="3" t="s">
        <v>6053</v>
      </c>
      <c r="W716" s="3" t="s">
        <v>46</v>
      </c>
      <c r="X716" s="17">
        <v>41698</v>
      </c>
      <c r="Y716" s="3">
        <f t="shared" ref="Y716:Y717" si="79">IF((B716-X716&lt;=365)*(B716-X716&gt;0),0,(YEAR(B716)-YEAR(X716)))</f>
        <v>5</v>
      </c>
      <c r="Z716" s="3" t="str">
        <f>IF((B716-X716&lt;=365)*(B716-X716&gt;0),INT(12*(B716-X716)/365) &amp; " Mois",(YEAR(B716)-YEAR(X716)) &amp; " an (s)")</f>
        <v>5 an (s)</v>
      </c>
      <c r="AA716" s="39">
        <v>14.7</v>
      </c>
      <c r="AB716" s="3" t="s">
        <v>47</v>
      </c>
      <c r="AC716" s="3">
        <v>0</v>
      </c>
      <c r="AD716" s="3" t="s">
        <v>6673</v>
      </c>
      <c r="AE716" s="3" t="s">
        <v>6673</v>
      </c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</row>
    <row r="717" spans="1:54" ht="15.75" customHeight="1" x14ac:dyDescent="0.25">
      <c r="A717" t="s">
        <v>3071</v>
      </c>
      <c r="B717" s="17">
        <v>43654</v>
      </c>
      <c r="C717" s="17">
        <v>31669</v>
      </c>
      <c r="D717" s="21">
        <v>39</v>
      </c>
      <c r="E717" s="12" t="str">
        <f t="shared" si="76"/>
        <v>[30-40[ ans</v>
      </c>
      <c r="F717" s="3" t="s">
        <v>39</v>
      </c>
      <c r="G717" s="3" t="s">
        <v>40</v>
      </c>
      <c r="H717" s="4"/>
      <c r="I717" s="4"/>
      <c r="J717" s="3" t="s">
        <v>41</v>
      </c>
      <c r="K717" s="3" t="s">
        <v>134</v>
      </c>
      <c r="L717" s="3" t="s">
        <v>6049</v>
      </c>
      <c r="M717" s="3" t="s">
        <v>43</v>
      </c>
      <c r="N717" s="3" t="s">
        <v>6062</v>
      </c>
      <c r="O717" s="3" t="s">
        <v>164</v>
      </c>
      <c r="P717" s="3" t="s">
        <v>164</v>
      </c>
      <c r="Q717" s="3" t="s">
        <v>6033</v>
      </c>
      <c r="R717" s="3" t="s">
        <v>5582</v>
      </c>
      <c r="S717" s="3" t="s">
        <v>5583</v>
      </c>
      <c r="T717" s="3" t="s">
        <v>45</v>
      </c>
      <c r="U717" s="3" t="s">
        <v>39</v>
      </c>
      <c r="V717" s="3" t="s">
        <v>6053</v>
      </c>
      <c r="W717" s="3" t="s">
        <v>46</v>
      </c>
      <c r="X717" s="17">
        <v>41333</v>
      </c>
      <c r="Y717" s="3">
        <f t="shared" si="79"/>
        <v>6</v>
      </c>
      <c r="Z717" s="3" t="str">
        <f>IF((B717-X717&lt;=365)*(B717-X717&gt;0),INT(12*(B717-X717)/365) &amp; " Mois",(YEAR(B717)-YEAR(X717)) &amp; " an (s)")</f>
        <v>6 an (s)</v>
      </c>
      <c r="AA717" s="39">
        <v>14</v>
      </c>
      <c r="AB717" s="3" t="s">
        <v>47</v>
      </c>
      <c r="AC717" s="3">
        <v>0</v>
      </c>
      <c r="AD717" s="3" t="s">
        <v>6673</v>
      </c>
      <c r="AE717" s="3" t="s">
        <v>6673</v>
      </c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</row>
    <row r="718" spans="1:54" ht="15.75" customHeight="1" x14ac:dyDescent="0.25">
      <c r="A718" t="s">
        <v>3073</v>
      </c>
      <c r="B718" s="17">
        <v>43654</v>
      </c>
      <c r="C718" s="17">
        <v>36645</v>
      </c>
      <c r="D718" s="21">
        <v>25</v>
      </c>
      <c r="E718" s="12" t="str">
        <f t="shared" si="76"/>
        <v>[20-30[ ans</v>
      </c>
      <c r="F718" s="3" t="s">
        <v>54</v>
      </c>
      <c r="G718" s="3" t="s">
        <v>40</v>
      </c>
      <c r="H718" s="4"/>
      <c r="I718" s="4"/>
      <c r="J718" s="3" t="s">
        <v>41</v>
      </c>
      <c r="K718" s="3" t="s">
        <v>101</v>
      </c>
      <c r="L718" s="3" t="s">
        <v>286</v>
      </c>
      <c r="M718" s="3" t="s">
        <v>121</v>
      </c>
      <c r="N718" s="3" t="s">
        <v>6062</v>
      </c>
      <c r="O718" s="3" t="s">
        <v>122</v>
      </c>
      <c r="P718" s="3" t="s">
        <v>554</v>
      </c>
      <c r="Q718" s="3" t="s">
        <v>6032</v>
      </c>
      <c r="R718" s="3" t="s">
        <v>5576</v>
      </c>
      <c r="S718" s="3" t="s">
        <v>5577</v>
      </c>
      <c r="T718" s="3" t="s">
        <v>45</v>
      </c>
      <c r="U718" s="3" t="s">
        <v>58</v>
      </c>
      <c r="V718" s="3" t="s">
        <v>6055</v>
      </c>
      <c r="W718" s="3" t="s">
        <v>62</v>
      </c>
      <c r="X718" s="19"/>
      <c r="Y718" s="19"/>
      <c r="Z718" s="19"/>
      <c r="AA718" s="39">
        <v>15.5</v>
      </c>
      <c r="AB718" s="3" t="s">
        <v>47</v>
      </c>
      <c r="AC718" s="3">
        <v>0</v>
      </c>
      <c r="AD718" s="3" t="s">
        <v>6673</v>
      </c>
      <c r="AE718" s="3" t="s">
        <v>6673</v>
      </c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</row>
    <row r="719" spans="1:54" ht="15.75" customHeight="1" x14ac:dyDescent="0.25">
      <c r="A719" t="s">
        <v>3075</v>
      </c>
      <c r="B719" s="17">
        <v>43654</v>
      </c>
      <c r="C719" s="17">
        <v>25835</v>
      </c>
      <c r="D719" s="21">
        <v>55</v>
      </c>
      <c r="E719" s="12" t="str">
        <f t="shared" si="76"/>
        <v>[50-60 [ ans</v>
      </c>
      <c r="F719" s="3" t="s">
        <v>54</v>
      </c>
      <c r="G719" s="3" t="s">
        <v>40</v>
      </c>
      <c r="H719" s="4"/>
      <c r="I719" s="4"/>
      <c r="J719" s="3" t="s">
        <v>41</v>
      </c>
      <c r="K719" s="3" t="s">
        <v>126</v>
      </c>
      <c r="L719" s="3" t="s">
        <v>6047</v>
      </c>
      <c r="M719" s="3" t="s">
        <v>121</v>
      </c>
      <c r="N719" s="3" t="s">
        <v>6062</v>
      </c>
      <c r="O719" s="3" t="s">
        <v>122</v>
      </c>
      <c r="P719" s="3" t="s">
        <v>554</v>
      </c>
      <c r="Q719" s="3" t="s">
        <v>6032</v>
      </c>
      <c r="R719" s="3" t="s">
        <v>5576</v>
      </c>
      <c r="S719" s="3" t="s">
        <v>5577</v>
      </c>
      <c r="T719" s="3" t="s">
        <v>45</v>
      </c>
      <c r="U719" s="3" t="s">
        <v>84</v>
      </c>
      <c r="V719" s="3" t="s">
        <v>6057</v>
      </c>
      <c r="W719" s="3" t="s">
        <v>62</v>
      </c>
      <c r="X719" s="19"/>
      <c r="Y719" s="19"/>
      <c r="Z719" s="19"/>
      <c r="AA719" s="39">
        <v>14.1</v>
      </c>
      <c r="AB719" s="3" t="s">
        <v>47</v>
      </c>
      <c r="AC719" s="3">
        <v>0</v>
      </c>
      <c r="AD719" s="3" t="s">
        <v>6673</v>
      </c>
      <c r="AE719" s="3" t="s">
        <v>6673</v>
      </c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</row>
    <row r="720" spans="1:54" ht="15.75" customHeight="1" x14ac:dyDescent="0.25">
      <c r="A720" t="s">
        <v>3077</v>
      </c>
      <c r="B720" s="17">
        <v>43655</v>
      </c>
      <c r="C720" s="17">
        <v>26966</v>
      </c>
      <c r="D720" s="21">
        <v>52</v>
      </c>
      <c r="E720" s="12" t="str">
        <f t="shared" si="76"/>
        <v>[50-60 [ ans</v>
      </c>
      <c r="F720" s="3" t="s">
        <v>48</v>
      </c>
      <c r="G720" s="3" t="s">
        <v>40</v>
      </c>
      <c r="H720" s="4"/>
      <c r="I720" s="4"/>
      <c r="J720" s="3" t="s">
        <v>49</v>
      </c>
      <c r="K720" s="3" t="s">
        <v>134</v>
      </c>
      <c r="L720" s="3" t="s">
        <v>6049</v>
      </c>
      <c r="M720" s="3" t="s">
        <v>43</v>
      </c>
      <c r="N720" s="3" t="s">
        <v>6062</v>
      </c>
      <c r="O720" s="3" t="s">
        <v>319</v>
      </c>
      <c r="P720" s="3" t="s">
        <v>319</v>
      </c>
      <c r="Q720" s="3" t="s">
        <v>6033</v>
      </c>
      <c r="R720" s="3" t="s">
        <v>5568</v>
      </c>
      <c r="S720" s="3" t="s">
        <v>5569</v>
      </c>
      <c r="T720" s="3" t="s">
        <v>45</v>
      </c>
      <c r="U720" s="3" t="s">
        <v>58</v>
      </c>
      <c r="V720" s="3" t="s">
        <v>6055</v>
      </c>
      <c r="W720" s="3" t="s">
        <v>46</v>
      </c>
      <c r="X720" s="17">
        <v>43159</v>
      </c>
      <c r="Y720" s="3">
        <f>IF((B720-X720&lt;=365)*(B720-X720&gt;0),0,(YEAR(B720)-YEAR(X720)))</f>
        <v>1</v>
      </c>
      <c r="Z720" s="3" t="str">
        <f>IF((B720-X720&lt;=365)*(B720-X720&gt;0),INT(12*(B720-X720)/365) &amp; " Mois",(YEAR(B720)-YEAR(X720)) &amp; " an (s)")</f>
        <v>1 an (s)</v>
      </c>
      <c r="AA720" s="39">
        <v>15.6</v>
      </c>
      <c r="AB720" s="3" t="s">
        <v>47</v>
      </c>
      <c r="AC720" s="3">
        <v>0</v>
      </c>
      <c r="AD720" s="3" t="s">
        <v>6673</v>
      </c>
      <c r="AE720" s="3" t="s">
        <v>6673</v>
      </c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</row>
    <row r="721" spans="1:54" ht="15.75" customHeight="1" x14ac:dyDescent="0.25">
      <c r="A721" t="s">
        <v>3079</v>
      </c>
      <c r="B721" s="17">
        <v>43655</v>
      </c>
      <c r="C721" s="17">
        <v>33150</v>
      </c>
      <c r="D721" s="21">
        <v>35</v>
      </c>
      <c r="E721" s="12" t="str">
        <f t="shared" si="76"/>
        <v>[30-40[ ans</v>
      </c>
      <c r="F721" s="3" t="s">
        <v>54</v>
      </c>
      <c r="G721" s="3" t="s">
        <v>40</v>
      </c>
      <c r="H721" s="4"/>
      <c r="I721" s="4"/>
      <c r="J721" s="3" t="s">
        <v>41</v>
      </c>
      <c r="K721" s="3" t="s">
        <v>126</v>
      </c>
      <c r="L721" s="3" t="s">
        <v>6047</v>
      </c>
      <c r="M721" s="3" t="s">
        <v>43</v>
      </c>
      <c r="N721" s="3" t="s">
        <v>6062</v>
      </c>
      <c r="O721" s="3" t="s">
        <v>319</v>
      </c>
      <c r="P721" s="3" t="s">
        <v>319</v>
      </c>
      <c r="Q721" s="3" t="s">
        <v>6033</v>
      </c>
      <c r="R721" s="3" t="s">
        <v>5568</v>
      </c>
      <c r="S721" s="3" t="s">
        <v>5569</v>
      </c>
      <c r="T721" s="3" t="s">
        <v>45</v>
      </c>
      <c r="U721" s="3" t="s">
        <v>39</v>
      </c>
      <c r="V721" s="3" t="s">
        <v>6053</v>
      </c>
      <c r="W721" s="3" t="s">
        <v>62</v>
      </c>
      <c r="X721" s="19"/>
      <c r="Y721" s="19"/>
      <c r="Z721" s="19"/>
      <c r="AA721" s="39">
        <v>14.5</v>
      </c>
      <c r="AB721" s="3" t="s">
        <v>47</v>
      </c>
      <c r="AC721" s="3">
        <v>0</v>
      </c>
      <c r="AD721" s="3" t="s">
        <v>6673</v>
      </c>
      <c r="AE721" s="3" t="s">
        <v>6673</v>
      </c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</row>
    <row r="722" spans="1:54" ht="15.75" customHeight="1" x14ac:dyDescent="0.25">
      <c r="A722" t="s">
        <v>3082</v>
      </c>
      <c r="B722" s="17">
        <v>43655</v>
      </c>
      <c r="C722" s="17">
        <v>32568</v>
      </c>
      <c r="D722" s="21">
        <v>36</v>
      </c>
      <c r="E722" s="12" t="str">
        <f t="shared" si="76"/>
        <v>[30-40[ ans</v>
      </c>
      <c r="F722" s="3" t="s">
        <v>54</v>
      </c>
      <c r="G722" s="3" t="s">
        <v>40</v>
      </c>
      <c r="H722" s="4"/>
      <c r="I722" s="4"/>
      <c r="J722" s="3" t="s">
        <v>41</v>
      </c>
      <c r="K722" s="3" t="s">
        <v>293</v>
      </c>
      <c r="L722" s="3" t="s">
        <v>6051</v>
      </c>
      <c r="M722" s="3" t="s">
        <v>157</v>
      </c>
      <c r="N722" s="3" t="s">
        <v>6062</v>
      </c>
      <c r="O722" s="3" t="s">
        <v>169</v>
      </c>
      <c r="P722" s="3" t="s">
        <v>169</v>
      </c>
      <c r="Q722" s="3" t="s">
        <v>6034</v>
      </c>
      <c r="R722" s="3" t="s">
        <v>5624</v>
      </c>
      <c r="S722" s="3" t="s">
        <v>5625</v>
      </c>
      <c r="T722" s="3" t="s">
        <v>45</v>
      </c>
      <c r="U722" s="3" t="s">
        <v>229</v>
      </c>
      <c r="V722" s="3" t="s">
        <v>6053</v>
      </c>
      <c r="W722" s="3" t="s">
        <v>46</v>
      </c>
      <c r="X722" s="17">
        <v>42430</v>
      </c>
      <c r="Y722" s="3">
        <f t="shared" ref="Y722:Y725" si="80">IF((B722-X722&lt;=365)*(B722-X722&gt;0),0,(YEAR(B722)-YEAR(X722)))</f>
        <v>3</v>
      </c>
      <c r="Z722" s="3" t="str">
        <f>IF((B722-X722&lt;=365)*(B722-X722&gt;0),INT(12*(B722-X722)/365) &amp; " Mois",(YEAR(B722)-YEAR(X722)) &amp; " an (s)")</f>
        <v>3 an (s)</v>
      </c>
      <c r="AA722" s="39">
        <v>14.4</v>
      </c>
      <c r="AB722" s="3" t="s">
        <v>47</v>
      </c>
      <c r="AC722" s="3">
        <v>0</v>
      </c>
      <c r="AD722" s="3" t="s">
        <v>6673</v>
      </c>
      <c r="AE722" s="3" t="s">
        <v>6673</v>
      </c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</row>
    <row r="723" spans="1:54" ht="15.75" customHeight="1" x14ac:dyDescent="0.25">
      <c r="A723" t="s">
        <v>3084</v>
      </c>
      <c r="B723" s="17">
        <v>43656</v>
      </c>
      <c r="C723" s="17">
        <v>32426</v>
      </c>
      <c r="D723" s="21">
        <v>37</v>
      </c>
      <c r="E723" s="12" t="str">
        <f t="shared" si="76"/>
        <v>[30-40[ ans</v>
      </c>
      <c r="F723" s="3" t="s">
        <v>48</v>
      </c>
      <c r="G723" s="3" t="s">
        <v>40</v>
      </c>
      <c r="H723" s="4"/>
      <c r="I723" s="4"/>
      <c r="J723" s="3" t="s">
        <v>41</v>
      </c>
      <c r="K723" s="3" t="s">
        <v>79</v>
      </c>
      <c r="L723" s="3" t="s">
        <v>6048</v>
      </c>
      <c r="M723" s="3" t="s">
        <v>60</v>
      </c>
      <c r="N723" s="3" t="s">
        <v>6062</v>
      </c>
      <c r="O723" s="3" t="s">
        <v>627</v>
      </c>
      <c r="P723" s="3" t="s">
        <v>423</v>
      </c>
      <c r="Q723" s="3" t="s">
        <v>6035</v>
      </c>
      <c r="R723" s="3" t="s">
        <v>5758</v>
      </c>
      <c r="S723" s="3" t="s">
        <v>5759</v>
      </c>
      <c r="T723" s="3" t="s">
        <v>45</v>
      </c>
      <c r="U723" s="3" t="s">
        <v>84</v>
      </c>
      <c r="V723" s="3" t="s">
        <v>6057</v>
      </c>
      <c r="W723" s="3" t="s">
        <v>46</v>
      </c>
      <c r="X723" s="17">
        <v>42794</v>
      </c>
      <c r="Y723" s="3">
        <f t="shared" si="80"/>
        <v>2</v>
      </c>
      <c r="Z723" s="3" t="str">
        <f>IF((B723-X723&lt;=365)*(B723-X723&gt;0),INT(12*(B723-X723)/365) &amp; " Mois",(YEAR(B723)-YEAR(X723)) &amp; " an (s)")</f>
        <v>2 an (s)</v>
      </c>
      <c r="AA723" s="39">
        <v>14.7</v>
      </c>
      <c r="AB723" s="3" t="s">
        <v>47</v>
      </c>
      <c r="AC723" s="3">
        <v>0</v>
      </c>
      <c r="AD723" s="3" t="s">
        <v>6673</v>
      </c>
      <c r="AE723" s="3" t="s">
        <v>6673</v>
      </c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</row>
    <row r="724" spans="1:54" ht="15.75" customHeight="1" x14ac:dyDescent="0.25">
      <c r="A724" t="s">
        <v>3086</v>
      </c>
      <c r="B724" s="17">
        <v>43656</v>
      </c>
      <c r="C724" s="17">
        <v>29861</v>
      </c>
      <c r="D724" s="21">
        <v>44</v>
      </c>
      <c r="E724" s="12" t="str">
        <f t="shared" si="76"/>
        <v>[40-50 [ ans</v>
      </c>
      <c r="F724" s="3" t="s">
        <v>39</v>
      </c>
      <c r="G724" s="3" t="s">
        <v>40</v>
      </c>
      <c r="H724" s="4"/>
      <c r="I724" s="4"/>
      <c r="J724" s="3" t="s">
        <v>41</v>
      </c>
      <c r="K724" s="3" t="s">
        <v>628</v>
      </c>
      <c r="L724" s="3" t="s">
        <v>6049</v>
      </c>
      <c r="M724" s="3" t="s">
        <v>51</v>
      </c>
      <c r="N724" s="3" t="s">
        <v>6062</v>
      </c>
      <c r="O724" s="3" t="s">
        <v>216</v>
      </c>
      <c r="P724" s="3" t="s">
        <v>6786</v>
      </c>
      <c r="Q724" s="3" t="s">
        <v>6787</v>
      </c>
      <c r="R724" s="3"/>
      <c r="S724" s="3"/>
      <c r="T724" s="3" t="s">
        <v>45</v>
      </c>
      <c r="U724" s="3" t="s">
        <v>58</v>
      </c>
      <c r="V724" s="3" t="s">
        <v>6055</v>
      </c>
      <c r="W724" s="3" t="s">
        <v>46</v>
      </c>
      <c r="X724" s="17">
        <v>42063</v>
      </c>
      <c r="Y724" s="3">
        <f t="shared" si="80"/>
        <v>4</v>
      </c>
      <c r="Z724" s="3" t="str">
        <f>IF((B724-X724&lt;=365)*(B724-X724&gt;0),INT(12*(B724-X724)/365) &amp; " Mois",(YEAR(B724)-YEAR(X724)) &amp; " an (s)")</f>
        <v>4 an (s)</v>
      </c>
      <c r="AA724" s="39">
        <v>14.9</v>
      </c>
      <c r="AB724" s="3" t="s">
        <v>47</v>
      </c>
      <c r="AC724" s="3">
        <v>0</v>
      </c>
      <c r="AD724" s="3" t="s">
        <v>6673</v>
      </c>
      <c r="AE724" s="3" t="s">
        <v>6673</v>
      </c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</row>
    <row r="725" spans="1:54" ht="15.75" customHeight="1" x14ac:dyDescent="0.25">
      <c r="A725" t="s">
        <v>3088</v>
      </c>
      <c r="B725" s="17">
        <v>43656</v>
      </c>
      <c r="C725" s="17">
        <v>33038</v>
      </c>
      <c r="D725" s="21">
        <v>35</v>
      </c>
      <c r="E725" s="12" t="str">
        <f t="shared" si="76"/>
        <v>[30-40[ ans</v>
      </c>
      <c r="F725" s="3" t="s">
        <v>48</v>
      </c>
      <c r="G725" s="3" t="s">
        <v>40</v>
      </c>
      <c r="H725" s="4"/>
      <c r="I725" s="4"/>
      <c r="J725" s="3" t="s">
        <v>41</v>
      </c>
      <c r="K725" s="3" t="s">
        <v>144</v>
      </c>
      <c r="L725" s="3" t="s">
        <v>6044</v>
      </c>
      <c r="M725" s="3" t="s">
        <v>43</v>
      </c>
      <c r="N725" s="3" t="s">
        <v>6062</v>
      </c>
      <c r="O725" s="3" t="s">
        <v>271</v>
      </c>
      <c r="P725" s="3" t="s">
        <v>271</v>
      </c>
      <c r="Q725" s="3" t="s">
        <v>6033</v>
      </c>
      <c r="R725" s="3" t="s">
        <v>5596</v>
      </c>
      <c r="S725" s="3" t="s">
        <v>5597</v>
      </c>
      <c r="T725" s="3" t="s">
        <v>45</v>
      </c>
      <c r="U725" s="3" t="s">
        <v>58</v>
      </c>
      <c r="V725" s="3" t="s">
        <v>6055</v>
      </c>
      <c r="W725" s="3" t="s">
        <v>46</v>
      </c>
      <c r="X725" s="17">
        <v>43159</v>
      </c>
      <c r="Y725" s="3">
        <f t="shared" si="80"/>
        <v>1</v>
      </c>
      <c r="Z725" s="3" t="str">
        <f>IF((B725-X725&lt;=365)*(B725-X725&gt;0),INT(12*(B725-X725)/365) &amp; " Mois",(YEAR(B725)-YEAR(X725)) &amp; " an (s)")</f>
        <v>1 an (s)</v>
      </c>
      <c r="AA725" s="39">
        <v>14.3</v>
      </c>
      <c r="AB725" s="3" t="s">
        <v>47</v>
      </c>
      <c r="AC725" s="3">
        <v>0</v>
      </c>
      <c r="AD725" s="3" t="s">
        <v>6673</v>
      </c>
      <c r="AE725" s="3" t="s">
        <v>6673</v>
      </c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</row>
    <row r="726" spans="1:54" ht="15.75" customHeight="1" x14ac:dyDescent="0.25">
      <c r="A726" t="s">
        <v>3090</v>
      </c>
      <c r="B726" s="17">
        <v>43656</v>
      </c>
      <c r="C726" s="17">
        <v>35019</v>
      </c>
      <c r="D726" s="21">
        <v>30</v>
      </c>
      <c r="E726" s="12" t="str">
        <f t="shared" si="76"/>
        <v>[30-40[ ans</v>
      </c>
      <c r="F726" s="3" t="s">
        <v>54</v>
      </c>
      <c r="G726" s="3" t="s">
        <v>40</v>
      </c>
      <c r="H726" s="4"/>
      <c r="I726" s="4"/>
      <c r="J726" s="3" t="s">
        <v>41</v>
      </c>
      <c r="K726" s="3" t="s">
        <v>108</v>
      </c>
      <c r="L726" s="3" t="s">
        <v>6045</v>
      </c>
      <c r="M726" s="3" t="s">
        <v>60</v>
      </c>
      <c r="N726" s="3" t="s">
        <v>6062</v>
      </c>
      <c r="O726" s="3" t="s">
        <v>83</v>
      </c>
      <c r="P726" s="3" t="s">
        <v>83</v>
      </c>
      <c r="Q726" s="3" t="s">
        <v>6035</v>
      </c>
      <c r="R726" s="3" t="s">
        <v>5598</v>
      </c>
      <c r="S726" s="3" t="s">
        <v>5599</v>
      </c>
      <c r="T726" s="3" t="s">
        <v>45</v>
      </c>
      <c r="U726" s="3" t="s">
        <v>84</v>
      </c>
      <c r="V726" s="3" t="s">
        <v>6057</v>
      </c>
      <c r="W726" s="3" t="s">
        <v>62</v>
      </c>
      <c r="X726" s="19"/>
      <c r="Y726" s="19"/>
      <c r="Z726" s="19"/>
      <c r="AA726" s="39">
        <v>14</v>
      </c>
      <c r="AB726" s="3" t="s">
        <v>47</v>
      </c>
      <c r="AC726" s="3">
        <v>0</v>
      </c>
      <c r="AD726" s="3" t="s">
        <v>6673</v>
      </c>
      <c r="AE726" s="3" t="s">
        <v>6673</v>
      </c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</row>
    <row r="727" spans="1:54" ht="15.75" customHeight="1" x14ac:dyDescent="0.25">
      <c r="A727" t="s">
        <v>3092</v>
      </c>
      <c r="B727" s="17">
        <v>43656</v>
      </c>
      <c r="C727" s="17">
        <v>32952</v>
      </c>
      <c r="D727" s="21">
        <v>35</v>
      </c>
      <c r="E727" s="12" t="str">
        <f t="shared" si="76"/>
        <v>[30-40[ ans</v>
      </c>
      <c r="F727" s="3" t="s">
        <v>48</v>
      </c>
      <c r="G727" s="3" t="s">
        <v>40</v>
      </c>
      <c r="H727" s="4"/>
      <c r="I727" s="4"/>
      <c r="J727" s="3" t="s">
        <v>41</v>
      </c>
      <c r="K727" s="3" t="s">
        <v>150</v>
      </c>
      <c r="L727" s="3" t="s">
        <v>6047</v>
      </c>
      <c r="M727" s="3" t="s">
        <v>60</v>
      </c>
      <c r="N727" s="3" t="s">
        <v>6062</v>
      </c>
      <c r="O727" s="3" t="s">
        <v>83</v>
      </c>
      <c r="P727" s="3" t="s">
        <v>83</v>
      </c>
      <c r="Q727" s="3" t="s">
        <v>6035</v>
      </c>
      <c r="R727" s="3" t="s">
        <v>5598</v>
      </c>
      <c r="S727" s="3" t="s">
        <v>5599</v>
      </c>
      <c r="T727" s="3" t="s">
        <v>45</v>
      </c>
      <c r="U727" s="3" t="s">
        <v>334</v>
      </c>
      <c r="V727" s="3" t="s">
        <v>6055</v>
      </c>
      <c r="W727" s="3" t="s">
        <v>62</v>
      </c>
      <c r="X727" s="19"/>
      <c r="Y727" s="19"/>
      <c r="Z727" s="19"/>
      <c r="AA727" s="39">
        <v>15.2</v>
      </c>
      <c r="AB727" s="3" t="s">
        <v>47</v>
      </c>
      <c r="AC727" s="3">
        <v>0</v>
      </c>
      <c r="AD727" s="3" t="s">
        <v>6673</v>
      </c>
      <c r="AE727" s="3" t="s">
        <v>6673</v>
      </c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</row>
    <row r="728" spans="1:54" ht="15.75" customHeight="1" x14ac:dyDescent="0.25">
      <c r="A728" t="s">
        <v>3094</v>
      </c>
      <c r="B728" s="17">
        <v>43656</v>
      </c>
      <c r="C728" s="17">
        <v>30586</v>
      </c>
      <c r="D728" s="21">
        <v>42</v>
      </c>
      <c r="E728" s="12" t="str">
        <f t="shared" si="76"/>
        <v>[40-50 [ ans</v>
      </c>
      <c r="F728" s="3" t="s">
        <v>54</v>
      </c>
      <c r="G728" s="3" t="s">
        <v>40</v>
      </c>
      <c r="H728" s="4"/>
      <c r="I728" s="4"/>
      <c r="J728" s="3" t="s">
        <v>41</v>
      </c>
      <c r="K728" s="3" t="s">
        <v>531</v>
      </c>
      <c r="L728" s="3" t="s">
        <v>6043</v>
      </c>
      <c r="M728" s="3" t="s">
        <v>43</v>
      </c>
      <c r="N728" s="3" t="s">
        <v>6062</v>
      </c>
      <c r="O728" s="3" t="s">
        <v>271</v>
      </c>
      <c r="P728" s="3" t="s">
        <v>271</v>
      </c>
      <c r="Q728" s="3" t="s">
        <v>6033</v>
      </c>
      <c r="R728" s="3" t="s">
        <v>5596</v>
      </c>
      <c r="S728" s="3" t="s">
        <v>5597</v>
      </c>
      <c r="T728" s="3" t="s">
        <v>45</v>
      </c>
      <c r="U728" s="3" t="s">
        <v>84</v>
      </c>
      <c r="V728" s="3" t="s">
        <v>6057</v>
      </c>
      <c r="W728" s="3" t="s">
        <v>62</v>
      </c>
      <c r="X728" s="19"/>
      <c r="Y728" s="19"/>
      <c r="Z728" s="19"/>
      <c r="AA728" s="39">
        <v>13.1</v>
      </c>
      <c r="AB728" s="3" t="s">
        <v>47</v>
      </c>
      <c r="AC728" s="3">
        <v>0</v>
      </c>
      <c r="AD728" s="3" t="s">
        <v>6673</v>
      </c>
      <c r="AE728" s="3" t="s">
        <v>6673</v>
      </c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</row>
    <row r="729" spans="1:54" ht="15.75" customHeight="1" x14ac:dyDescent="0.25">
      <c r="A729" t="s">
        <v>3096</v>
      </c>
      <c r="B729" s="17">
        <v>43656</v>
      </c>
      <c r="C729" s="17">
        <v>30917</v>
      </c>
      <c r="D729" s="21">
        <v>41</v>
      </c>
      <c r="E729" s="12" t="str">
        <f t="shared" si="76"/>
        <v>[40-50 [ ans</v>
      </c>
      <c r="F729" s="3" t="s">
        <v>39</v>
      </c>
      <c r="G729" s="3" t="s">
        <v>40</v>
      </c>
      <c r="H729" s="4"/>
      <c r="I729" s="4"/>
      <c r="J729" s="3" t="s">
        <v>49</v>
      </c>
      <c r="K729" s="3" t="s">
        <v>108</v>
      </c>
      <c r="L729" s="3" t="s">
        <v>6045</v>
      </c>
      <c r="M729" s="3" t="s">
        <v>114</v>
      </c>
      <c r="N729" s="3" t="s">
        <v>6062</v>
      </c>
      <c r="O729" s="3" t="s">
        <v>629</v>
      </c>
      <c r="P729" s="3" t="s">
        <v>5655</v>
      </c>
      <c r="Q729" s="3" t="s">
        <v>6031</v>
      </c>
      <c r="R729" s="3" t="s">
        <v>5814</v>
      </c>
      <c r="S729" s="3" t="s">
        <v>5815</v>
      </c>
      <c r="T729" s="3" t="s">
        <v>45</v>
      </c>
      <c r="U729" s="3" t="s">
        <v>124</v>
      </c>
      <c r="V729" s="3" t="s">
        <v>124</v>
      </c>
      <c r="W729" s="3" t="s">
        <v>62</v>
      </c>
      <c r="X729" s="19"/>
      <c r="Y729" s="19"/>
      <c r="Z729" s="19"/>
      <c r="AA729" s="39">
        <v>13</v>
      </c>
      <c r="AB729" s="3" t="s">
        <v>47</v>
      </c>
      <c r="AC729" s="3">
        <v>0</v>
      </c>
      <c r="AD729" s="3" t="s">
        <v>6673</v>
      </c>
      <c r="AE729" s="3" t="s">
        <v>6673</v>
      </c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</row>
    <row r="730" spans="1:54" ht="15.75" customHeight="1" x14ac:dyDescent="0.25">
      <c r="A730" t="s">
        <v>3098</v>
      </c>
      <c r="B730" s="17">
        <v>43657</v>
      </c>
      <c r="C730" s="17">
        <v>32487</v>
      </c>
      <c r="D730" s="21">
        <v>37</v>
      </c>
      <c r="E730" s="12" t="str">
        <f t="shared" si="76"/>
        <v>[30-40[ ans</v>
      </c>
      <c r="F730" s="3" t="s">
        <v>54</v>
      </c>
      <c r="G730" s="3" t="s">
        <v>40</v>
      </c>
      <c r="H730" s="4"/>
      <c r="I730" s="4"/>
      <c r="J730" s="3" t="s">
        <v>41</v>
      </c>
      <c r="K730" s="3" t="s">
        <v>630</v>
      </c>
      <c r="L730" s="3" t="s">
        <v>6043</v>
      </c>
      <c r="M730" s="3" t="s">
        <v>43</v>
      </c>
      <c r="N730" s="3" t="s">
        <v>6062</v>
      </c>
      <c r="O730" s="3" t="s">
        <v>319</v>
      </c>
      <c r="P730" s="3" t="s">
        <v>319</v>
      </c>
      <c r="Q730" s="3" t="s">
        <v>6033</v>
      </c>
      <c r="R730" s="3" t="s">
        <v>5568</v>
      </c>
      <c r="S730" s="3" t="s">
        <v>5569</v>
      </c>
      <c r="T730" s="3" t="s">
        <v>45</v>
      </c>
      <c r="U730" s="3" t="s">
        <v>84</v>
      </c>
      <c r="V730" s="3" t="s">
        <v>6057</v>
      </c>
      <c r="W730" s="3" t="s">
        <v>46</v>
      </c>
      <c r="X730" s="17">
        <v>43159</v>
      </c>
      <c r="Y730" s="3">
        <f t="shared" ref="Y730:Y732" si="81">IF((B730-X730&lt;=365)*(B730-X730&gt;0),0,(YEAR(B730)-YEAR(X730)))</f>
        <v>1</v>
      </c>
      <c r="Z730" s="3" t="str">
        <f>IF((B730-X730&lt;=365)*(B730-X730&gt;0),INT(12*(B730-X730)/365) &amp; " Mois",(YEAR(B730)-YEAR(X730)) &amp; " an (s)")</f>
        <v>1 an (s)</v>
      </c>
      <c r="AA730" s="39">
        <v>14</v>
      </c>
      <c r="AB730" s="3" t="s">
        <v>47</v>
      </c>
      <c r="AC730" s="3">
        <v>0</v>
      </c>
      <c r="AD730" s="3" t="s">
        <v>6673</v>
      </c>
      <c r="AE730" s="3" t="s">
        <v>6673</v>
      </c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</row>
    <row r="731" spans="1:54" ht="15.75" customHeight="1" x14ac:dyDescent="0.25">
      <c r="A731" t="s">
        <v>3101</v>
      </c>
      <c r="B731" s="17">
        <v>43657</v>
      </c>
      <c r="C731" s="17">
        <v>33877</v>
      </c>
      <c r="D731" s="21">
        <v>33</v>
      </c>
      <c r="E731" s="12" t="str">
        <f t="shared" si="76"/>
        <v>[30-40[ ans</v>
      </c>
      <c r="F731" s="3" t="s">
        <v>54</v>
      </c>
      <c r="G731" s="3" t="s">
        <v>40</v>
      </c>
      <c r="H731" s="4"/>
      <c r="I731" s="4"/>
      <c r="J731" s="3" t="s">
        <v>41</v>
      </c>
      <c r="K731" s="3" t="s">
        <v>631</v>
      </c>
      <c r="L731" s="3" t="s">
        <v>6043</v>
      </c>
      <c r="M731" s="3" t="s">
        <v>51</v>
      </c>
      <c r="N731" s="3" t="s">
        <v>6062</v>
      </c>
      <c r="O731" s="3" t="s">
        <v>64</v>
      </c>
      <c r="P731" s="3" t="s">
        <v>6786</v>
      </c>
      <c r="Q731" s="3" t="s">
        <v>6787</v>
      </c>
      <c r="R731" s="3"/>
      <c r="S731" s="3"/>
      <c r="T731" s="3" t="s">
        <v>45</v>
      </c>
      <c r="U731" s="3" t="s">
        <v>39</v>
      </c>
      <c r="V731" s="3" t="s">
        <v>6053</v>
      </c>
      <c r="W731" s="3" t="s">
        <v>46</v>
      </c>
      <c r="X731" s="17">
        <v>40602</v>
      </c>
      <c r="Y731" s="3">
        <f t="shared" si="81"/>
        <v>8</v>
      </c>
      <c r="Z731" s="3" t="str">
        <f>IF((B731-X731&lt;=365)*(B731-X731&gt;0),INT(12*(B731-X731)/365) &amp; " Mois",(YEAR(B731)-YEAR(X731)) &amp; " an (s)")</f>
        <v>8 an (s)</v>
      </c>
      <c r="AA731" s="39">
        <v>13.2</v>
      </c>
      <c r="AB731" s="3" t="s">
        <v>47</v>
      </c>
      <c r="AC731" s="3">
        <v>0</v>
      </c>
      <c r="AD731" s="3" t="s">
        <v>6673</v>
      </c>
      <c r="AE731" s="3" t="s">
        <v>6673</v>
      </c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</row>
    <row r="732" spans="1:54" ht="15.75" customHeight="1" x14ac:dyDescent="0.25">
      <c r="A732" t="s">
        <v>3103</v>
      </c>
      <c r="B732" s="17">
        <v>43657</v>
      </c>
      <c r="C732" s="17">
        <v>31444</v>
      </c>
      <c r="D732" s="21">
        <v>39</v>
      </c>
      <c r="E732" s="12" t="str">
        <f t="shared" si="76"/>
        <v>[30-40[ ans</v>
      </c>
      <c r="F732" s="3" t="s">
        <v>39</v>
      </c>
      <c r="G732" s="3" t="s">
        <v>40</v>
      </c>
      <c r="H732" s="4"/>
      <c r="I732" s="4"/>
      <c r="J732" s="3" t="s">
        <v>41</v>
      </c>
      <c r="K732" s="3" t="s">
        <v>632</v>
      </c>
      <c r="L732" s="3" t="s">
        <v>6043</v>
      </c>
      <c r="M732" s="3" t="s">
        <v>43</v>
      </c>
      <c r="N732" s="3" t="s">
        <v>6062</v>
      </c>
      <c r="O732" s="3" t="s">
        <v>131</v>
      </c>
      <c r="P732" s="3" t="s">
        <v>319</v>
      </c>
      <c r="Q732" s="3" t="s">
        <v>6033</v>
      </c>
      <c r="R732" s="3" t="s">
        <v>5568</v>
      </c>
      <c r="S732" s="3" t="s">
        <v>5569</v>
      </c>
      <c r="T732" s="3" t="s">
        <v>45</v>
      </c>
      <c r="U732" s="3" t="s">
        <v>39</v>
      </c>
      <c r="V732" s="3" t="s">
        <v>6053</v>
      </c>
      <c r="W732" s="3" t="s">
        <v>46</v>
      </c>
      <c r="X732" s="17">
        <v>39872</v>
      </c>
      <c r="Y732" s="3">
        <f t="shared" si="81"/>
        <v>10</v>
      </c>
      <c r="Z732" s="3" t="str">
        <f>IF((B732-X732&lt;=365)*(B732-X732&gt;0),INT(12*(B732-X732)/365) &amp; " Mois",(YEAR(B732)-YEAR(X732)) &amp; " an (s)")</f>
        <v>10 an (s)</v>
      </c>
      <c r="AA732" s="39">
        <v>14.9</v>
      </c>
      <c r="AB732" s="3" t="s">
        <v>47</v>
      </c>
      <c r="AC732" s="3">
        <v>0</v>
      </c>
      <c r="AD732" s="3" t="s">
        <v>6673</v>
      </c>
      <c r="AE732" s="3" t="s">
        <v>6673</v>
      </c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</row>
    <row r="733" spans="1:54" ht="15.75" customHeight="1" x14ac:dyDescent="0.25">
      <c r="A733" t="s">
        <v>3105</v>
      </c>
      <c r="B733" s="17">
        <v>43657</v>
      </c>
      <c r="C733" s="17">
        <v>34502</v>
      </c>
      <c r="D733" s="21">
        <v>31</v>
      </c>
      <c r="E733" s="12" t="str">
        <f t="shared" si="76"/>
        <v>[30-40[ ans</v>
      </c>
      <c r="F733" s="3" t="s">
        <v>39</v>
      </c>
      <c r="G733" s="3" t="s">
        <v>40</v>
      </c>
      <c r="H733" s="4"/>
      <c r="I733" s="4"/>
      <c r="J733" s="3" t="s">
        <v>41</v>
      </c>
      <c r="K733" s="3" t="s">
        <v>74</v>
      </c>
      <c r="L733" s="3" t="s">
        <v>6047</v>
      </c>
      <c r="M733" s="3" t="s">
        <v>43</v>
      </c>
      <c r="N733" s="3" t="s">
        <v>6062</v>
      </c>
      <c r="O733" s="3" t="s">
        <v>633</v>
      </c>
      <c r="P733" s="3" t="s">
        <v>319</v>
      </c>
      <c r="Q733" s="3" t="s">
        <v>6033</v>
      </c>
      <c r="R733" s="3" t="s">
        <v>5568</v>
      </c>
      <c r="S733" s="3" t="s">
        <v>5569</v>
      </c>
      <c r="T733" s="3" t="s">
        <v>45</v>
      </c>
      <c r="U733" s="3" t="s">
        <v>39</v>
      </c>
      <c r="V733" s="3" t="s">
        <v>6053</v>
      </c>
      <c r="W733" s="3" t="s">
        <v>62</v>
      </c>
      <c r="X733" s="19"/>
      <c r="Y733" s="19"/>
      <c r="Z733" s="19"/>
      <c r="AA733" s="39">
        <v>13</v>
      </c>
      <c r="AB733" s="3" t="s">
        <v>47</v>
      </c>
      <c r="AC733" s="3">
        <v>0</v>
      </c>
      <c r="AD733" s="3" t="s">
        <v>6673</v>
      </c>
      <c r="AE733" s="3" t="s">
        <v>6673</v>
      </c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</row>
    <row r="734" spans="1:54" ht="15.75" customHeight="1" x14ac:dyDescent="0.25">
      <c r="A734" t="s">
        <v>3106</v>
      </c>
      <c r="B734" s="17">
        <v>43657</v>
      </c>
      <c r="C734" s="17">
        <v>32607</v>
      </c>
      <c r="D734" s="21">
        <v>36</v>
      </c>
      <c r="E734" s="12" t="str">
        <f t="shared" si="76"/>
        <v>[30-40[ ans</v>
      </c>
      <c r="F734" s="3" t="s">
        <v>39</v>
      </c>
      <c r="G734" s="3" t="s">
        <v>40</v>
      </c>
      <c r="H734" s="4"/>
      <c r="I734" s="4"/>
      <c r="J734" s="3" t="s">
        <v>41</v>
      </c>
      <c r="K734" s="3" t="s">
        <v>634</v>
      </c>
      <c r="L734" s="3" t="s">
        <v>6043</v>
      </c>
      <c r="M734" s="3" t="s">
        <v>51</v>
      </c>
      <c r="N734" s="3" t="s">
        <v>6062</v>
      </c>
      <c r="O734" s="3" t="s">
        <v>216</v>
      </c>
      <c r="P734" s="3" t="s">
        <v>6786</v>
      </c>
      <c r="Q734" s="3" t="s">
        <v>6787</v>
      </c>
      <c r="R734" s="3"/>
      <c r="S734" s="3"/>
      <c r="T734" s="3" t="s">
        <v>45</v>
      </c>
      <c r="U734" s="3" t="s">
        <v>39</v>
      </c>
      <c r="V734" s="3" t="s">
        <v>6053</v>
      </c>
      <c r="W734" s="3" t="s">
        <v>62</v>
      </c>
      <c r="X734" s="19"/>
      <c r="Y734" s="19"/>
      <c r="Z734" s="19"/>
      <c r="AA734" s="39">
        <v>14.1</v>
      </c>
      <c r="AB734" s="3" t="s">
        <v>47</v>
      </c>
      <c r="AC734" s="3">
        <v>0</v>
      </c>
      <c r="AD734" s="3" t="s">
        <v>6673</v>
      </c>
      <c r="AE734" s="3" t="s">
        <v>6673</v>
      </c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</row>
    <row r="735" spans="1:54" ht="15.75" customHeight="1" x14ac:dyDescent="0.25">
      <c r="A735" t="s">
        <v>3108</v>
      </c>
      <c r="B735" s="17">
        <v>43657</v>
      </c>
      <c r="C735" s="17">
        <v>28217</v>
      </c>
      <c r="D735" s="21">
        <v>48</v>
      </c>
      <c r="E735" s="12" t="str">
        <f t="shared" si="76"/>
        <v>[40-50 [ ans</v>
      </c>
      <c r="F735" s="3" t="s">
        <v>54</v>
      </c>
      <c r="G735" s="3" t="s">
        <v>40</v>
      </c>
      <c r="H735" s="4"/>
      <c r="I735" s="4"/>
      <c r="J735" s="3" t="s">
        <v>49</v>
      </c>
      <c r="K735" s="3" t="s">
        <v>435</v>
      </c>
      <c r="L735" s="3" t="s">
        <v>6045</v>
      </c>
      <c r="M735" s="3" t="s">
        <v>114</v>
      </c>
      <c r="N735" s="3" t="s">
        <v>6062</v>
      </c>
      <c r="O735" s="3" t="s">
        <v>290</v>
      </c>
      <c r="P735" s="3" t="s">
        <v>290</v>
      </c>
      <c r="Q735" s="3" t="s">
        <v>6031</v>
      </c>
      <c r="R735" s="3" t="s">
        <v>5616</v>
      </c>
      <c r="S735" s="3" t="s">
        <v>5617</v>
      </c>
      <c r="T735" s="3" t="s">
        <v>45</v>
      </c>
      <c r="U735" s="3" t="s">
        <v>58</v>
      </c>
      <c r="V735" s="3" t="s">
        <v>6055</v>
      </c>
      <c r="W735" s="3" t="s">
        <v>62</v>
      </c>
      <c r="X735" s="19"/>
      <c r="Y735" s="19"/>
      <c r="Z735" s="19"/>
      <c r="AA735" s="39">
        <v>13.4</v>
      </c>
      <c r="AB735" s="3" t="s">
        <v>47</v>
      </c>
      <c r="AC735" s="3">
        <v>0</v>
      </c>
      <c r="AD735" s="3" t="s">
        <v>6673</v>
      </c>
      <c r="AE735" s="3" t="s">
        <v>6673</v>
      </c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</row>
    <row r="736" spans="1:54" ht="15.75" customHeight="1" x14ac:dyDescent="0.25">
      <c r="A736" t="s">
        <v>3110</v>
      </c>
      <c r="B736" s="17">
        <v>43657</v>
      </c>
      <c r="C736" s="17">
        <v>36047</v>
      </c>
      <c r="D736" s="21">
        <v>27</v>
      </c>
      <c r="E736" s="12" t="str">
        <f t="shared" si="76"/>
        <v>[20-30[ ans</v>
      </c>
      <c r="F736" s="3" t="s">
        <v>39</v>
      </c>
      <c r="G736" s="3" t="s">
        <v>40</v>
      </c>
      <c r="H736" s="4"/>
      <c r="I736" s="4"/>
      <c r="J736" s="3" t="s">
        <v>41</v>
      </c>
      <c r="K736" s="3" t="s">
        <v>635</v>
      </c>
      <c r="L736" s="3" t="s">
        <v>6043</v>
      </c>
      <c r="M736" s="3" t="s">
        <v>114</v>
      </c>
      <c r="N736" s="3" t="s">
        <v>6062</v>
      </c>
      <c r="O736" s="3" t="s">
        <v>288</v>
      </c>
      <c r="P736" s="3" t="s">
        <v>288</v>
      </c>
      <c r="Q736" s="3" t="s">
        <v>6031</v>
      </c>
      <c r="R736" s="3" t="s">
        <v>5743</v>
      </c>
      <c r="S736" s="3" t="s">
        <v>5744</v>
      </c>
      <c r="T736" s="3" t="s">
        <v>45</v>
      </c>
      <c r="U736" s="3" t="s">
        <v>58</v>
      </c>
      <c r="V736" s="3" t="s">
        <v>6055</v>
      </c>
      <c r="W736" s="3" t="s">
        <v>46</v>
      </c>
      <c r="X736" s="17">
        <v>43159</v>
      </c>
      <c r="Y736" s="3">
        <f t="shared" ref="Y736:Y741" si="82">IF((B736-X736&lt;=365)*(B736-X736&gt;0),0,(YEAR(B736)-YEAR(X736)))</f>
        <v>1</v>
      </c>
      <c r="Z736" s="3" t="str">
        <f t="shared" ref="Z736:Z741" si="83">IF((B736-X736&lt;=365)*(B736-X736&gt;0),INT(12*(B736-X736)/365) &amp; " Mois",(YEAR(B736)-YEAR(X736)) &amp; " an (s)")</f>
        <v>1 an (s)</v>
      </c>
      <c r="AA736" s="39">
        <v>14.3</v>
      </c>
      <c r="AB736" s="3" t="s">
        <v>47</v>
      </c>
      <c r="AC736" s="3">
        <v>0</v>
      </c>
      <c r="AD736" s="3" t="s">
        <v>6673</v>
      </c>
      <c r="AE736" s="3" t="s">
        <v>6673</v>
      </c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</row>
    <row r="737" spans="1:54" ht="15.75" customHeight="1" x14ac:dyDescent="0.25">
      <c r="A737" t="s">
        <v>3112</v>
      </c>
      <c r="B737" s="17">
        <v>43657</v>
      </c>
      <c r="C737" s="17">
        <v>36857</v>
      </c>
      <c r="D737" s="21">
        <v>25</v>
      </c>
      <c r="E737" s="12" t="str">
        <f t="shared" si="76"/>
        <v>[20-30[ ans</v>
      </c>
      <c r="F737" s="3" t="s">
        <v>54</v>
      </c>
      <c r="G737" s="3" t="s">
        <v>40</v>
      </c>
      <c r="H737" s="4"/>
      <c r="I737" s="4"/>
      <c r="J737" s="3" t="s">
        <v>41</v>
      </c>
      <c r="K737" s="3" t="s">
        <v>101</v>
      </c>
      <c r="L737" s="3" t="s">
        <v>286</v>
      </c>
      <c r="M737" s="3" t="s">
        <v>121</v>
      </c>
      <c r="N737" s="3" t="s">
        <v>6062</v>
      </c>
      <c r="O737" s="3" t="s">
        <v>122</v>
      </c>
      <c r="P737" s="3" t="s">
        <v>554</v>
      </c>
      <c r="Q737" s="3" t="s">
        <v>6032</v>
      </c>
      <c r="R737" s="3" t="s">
        <v>5576</v>
      </c>
      <c r="S737" s="3" t="s">
        <v>5577</v>
      </c>
      <c r="T737" s="3" t="s">
        <v>45</v>
      </c>
      <c r="U737" s="3" t="s">
        <v>58</v>
      </c>
      <c r="V737" s="3" t="s">
        <v>6055</v>
      </c>
      <c r="W737" s="3" t="s">
        <v>46</v>
      </c>
      <c r="X737" s="17">
        <v>42794</v>
      </c>
      <c r="Y737" s="3">
        <f t="shared" si="82"/>
        <v>2</v>
      </c>
      <c r="Z737" s="3" t="str">
        <f t="shared" si="83"/>
        <v>2 an (s)</v>
      </c>
      <c r="AA737" s="39">
        <v>15.6</v>
      </c>
      <c r="AB737" s="3" t="s">
        <v>47</v>
      </c>
      <c r="AC737" s="3">
        <v>0</v>
      </c>
      <c r="AD737" s="3" t="s">
        <v>6673</v>
      </c>
      <c r="AE737" s="3" t="s">
        <v>6673</v>
      </c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</row>
    <row r="738" spans="1:54" ht="15.75" customHeight="1" x14ac:dyDescent="0.25">
      <c r="A738" t="s">
        <v>3114</v>
      </c>
      <c r="B738" s="17">
        <v>43657</v>
      </c>
      <c r="C738" s="17">
        <v>35723</v>
      </c>
      <c r="D738" s="21">
        <v>28</v>
      </c>
      <c r="E738" s="12" t="str">
        <f t="shared" si="76"/>
        <v>[20-30[ ans</v>
      </c>
      <c r="F738" s="3" t="s">
        <v>39</v>
      </c>
      <c r="G738" s="3" t="s">
        <v>40</v>
      </c>
      <c r="H738" s="4"/>
      <c r="I738" s="4"/>
      <c r="J738" s="3" t="s">
        <v>41</v>
      </c>
      <c r="K738" s="3" t="s">
        <v>237</v>
      </c>
      <c r="L738" s="3" t="s">
        <v>6047</v>
      </c>
      <c r="M738" s="3" t="s">
        <v>121</v>
      </c>
      <c r="N738" s="3" t="s">
        <v>6062</v>
      </c>
      <c r="O738" s="3" t="s">
        <v>149</v>
      </c>
      <c r="P738" s="3" t="s">
        <v>554</v>
      </c>
      <c r="Q738" s="3" t="s">
        <v>6032</v>
      </c>
      <c r="R738" s="3" t="s">
        <v>5576</v>
      </c>
      <c r="S738" s="3" t="s">
        <v>5577</v>
      </c>
      <c r="T738" s="3" t="s">
        <v>45</v>
      </c>
      <c r="U738" s="3" t="s">
        <v>58</v>
      </c>
      <c r="V738" s="3" t="s">
        <v>6055</v>
      </c>
      <c r="W738" s="3" t="s">
        <v>46</v>
      </c>
      <c r="X738" s="17">
        <v>42794</v>
      </c>
      <c r="Y738" s="3">
        <f t="shared" si="82"/>
        <v>2</v>
      </c>
      <c r="Z738" s="3" t="str">
        <f t="shared" si="83"/>
        <v>2 an (s)</v>
      </c>
      <c r="AA738" s="39">
        <v>14</v>
      </c>
      <c r="AB738" s="3" t="s">
        <v>47</v>
      </c>
      <c r="AC738" s="3">
        <v>0</v>
      </c>
      <c r="AD738" s="3" t="s">
        <v>6673</v>
      </c>
      <c r="AE738" s="3" t="s">
        <v>6673</v>
      </c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</row>
    <row r="739" spans="1:54" ht="15.75" customHeight="1" x14ac:dyDescent="0.25">
      <c r="A739" t="s">
        <v>3116</v>
      </c>
      <c r="B739" s="17">
        <v>43657</v>
      </c>
      <c r="C739" s="17">
        <v>31172</v>
      </c>
      <c r="D739" s="21">
        <v>40</v>
      </c>
      <c r="E739" s="12" t="str">
        <f t="shared" si="76"/>
        <v>[40-50 [ ans</v>
      </c>
      <c r="F739" s="3" t="s">
        <v>92</v>
      </c>
      <c r="G739" s="3" t="s">
        <v>40</v>
      </c>
      <c r="H739" s="4"/>
      <c r="I739" s="4"/>
      <c r="J739" s="3" t="s">
        <v>41</v>
      </c>
      <c r="K739" s="3" t="s">
        <v>134</v>
      </c>
      <c r="L739" s="3" t="s">
        <v>6049</v>
      </c>
      <c r="M739" s="3" t="s">
        <v>43</v>
      </c>
      <c r="N739" s="3" t="s">
        <v>6062</v>
      </c>
      <c r="O739" s="3" t="s">
        <v>164</v>
      </c>
      <c r="P739" s="3" t="s">
        <v>164</v>
      </c>
      <c r="Q739" s="3" t="s">
        <v>6033</v>
      </c>
      <c r="R739" s="3" t="s">
        <v>5582</v>
      </c>
      <c r="S739" s="3" t="s">
        <v>5583</v>
      </c>
      <c r="T739" s="3" t="s">
        <v>45</v>
      </c>
      <c r="U739" s="3" t="s">
        <v>39</v>
      </c>
      <c r="V739" s="3" t="s">
        <v>6053</v>
      </c>
      <c r="W739" s="3" t="s">
        <v>46</v>
      </c>
      <c r="X739" s="17">
        <v>42429</v>
      </c>
      <c r="Y739" s="3">
        <f t="shared" si="82"/>
        <v>3</v>
      </c>
      <c r="Z739" s="3" t="str">
        <f t="shared" si="83"/>
        <v>3 an (s)</v>
      </c>
      <c r="AA739" s="39">
        <v>14.4</v>
      </c>
      <c r="AB739" s="3" t="s">
        <v>47</v>
      </c>
      <c r="AC739" s="3">
        <v>0</v>
      </c>
      <c r="AD739" s="3" t="s">
        <v>6673</v>
      </c>
      <c r="AE739" s="3" t="s">
        <v>6673</v>
      </c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</row>
    <row r="740" spans="1:54" ht="15.75" customHeight="1" x14ac:dyDescent="0.25">
      <c r="A740" t="s">
        <v>3118</v>
      </c>
      <c r="B740" s="17">
        <v>43657</v>
      </c>
      <c r="C740" s="17">
        <v>22581</v>
      </c>
      <c r="D740" s="21">
        <v>64</v>
      </c>
      <c r="E740" s="12" t="str">
        <f t="shared" si="76"/>
        <v>&gt; 60 ans</v>
      </c>
      <c r="F740" s="3" t="s">
        <v>39</v>
      </c>
      <c r="G740" s="3" t="s">
        <v>55</v>
      </c>
      <c r="H740" s="4"/>
      <c r="I740" s="4"/>
      <c r="J740" s="3" t="s">
        <v>49</v>
      </c>
      <c r="K740" s="3" t="s">
        <v>134</v>
      </c>
      <c r="L740" s="3" t="s">
        <v>6049</v>
      </c>
      <c r="M740" s="3" t="s">
        <v>43</v>
      </c>
      <c r="N740" s="3" t="s">
        <v>6062</v>
      </c>
      <c r="O740" s="3" t="s">
        <v>271</v>
      </c>
      <c r="P740" s="3" t="s">
        <v>271</v>
      </c>
      <c r="Q740" s="3" t="s">
        <v>6033</v>
      </c>
      <c r="R740" s="3" t="s">
        <v>5596</v>
      </c>
      <c r="S740" s="3" t="s">
        <v>5597</v>
      </c>
      <c r="T740" s="3" t="s">
        <v>45</v>
      </c>
      <c r="U740" s="3" t="s">
        <v>39</v>
      </c>
      <c r="V740" s="3" t="s">
        <v>6053</v>
      </c>
      <c r="W740" s="3" t="s">
        <v>46</v>
      </c>
      <c r="X740" s="17">
        <v>41698</v>
      </c>
      <c r="Y740" s="3">
        <f t="shared" si="82"/>
        <v>5</v>
      </c>
      <c r="Z740" s="3" t="str">
        <f t="shared" si="83"/>
        <v>5 an (s)</v>
      </c>
      <c r="AA740" s="39">
        <v>13.8</v>
      </c>
      <c r="AB740" s="3" t="s">
        <v>47</v>
      </c>
      <c r="AC740" s="3">
        <v>0</v>
      </c>
      <c r="AD740" s="3" t="s">
        <v>6673</v>
      </c>
      <c r="AE740" s="3" t="s">
        <v>6673</v>
      </c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</row>
    <row r="741" spans="1:54" ht="15.75" customHeight="1" x14ac:dyDescent="0.25">
      <c r="A741" t="s">
        <v>3120</v>
      </c>
      <c r="B741" s="17">
        <v>43658</v>
      </c>
      <c r="C741" s="17">
        <v>30219</v>
      </c>
      <c r="D741" s="21">
        <v>43</v>
      </c>
      <c r="E741" s="12" t="str">
        <f t="shared" si="76"/>
        <v>[40-50 [ ans</v>
      </c>
      <c r="F741" s="3" t="s">
        <v>48</v>
      </c>
      <c r="G741" s="3" t="s">
        <v>40</v>
      </c>
      <c r="H741" s="4"/>
      <c r="I741" s="4"/>
      <c r="J741" s="3" t="s">
        <v>49</v>
      </c>
      <c r="K741" s="3" t="s">
        <v>150</v>
      </c>
      <c r="L741" s="3" t="s">
        <v>6047</v>
      </c>
      <c r="M741" s="3" t="s">
        <v>114</v>
      </c>
      <c r="N741" s="3" t="s">
        <v>6062</v>
      </c>
      <c r="O741" s="3" t="s">
        <v>115</v>
      </c>
      <c r="P741" s="3" t="s">
        <v>115</v>
      </c>
      <c r="Q741" s="3" t="s">
        <v>6031</v>
      </c>
      <c r="R741" s="3" t="s">
        <v>5604</v>
      </c>
      <c r="S741" s="3" t="s">
        <v>5605</v>
      </c>
      <c r="T741" s="3" t="s">
        <v>45</v>
      </c>
      <c r="U741" s="3" t="s">
        <v>84</v>
      </c>
      <c r="V741" s="3" t="s">
        <v>6057</v>
      </c>
      <c r="W741" s="3" t="s">
        <v>46</v>
      </c>
      <c r="X741" s="17">
        <v>42794</v>
      </c>
      <c r="Y741" s="3">
        <f t="shared" si="82"/>
        <v>2</v>
      </c>
      <c r="Z741" s="3" t="str">
        <f t="shared" si="83"/>
        <v>2 an (s)</v>
      </c>
      <c r="AA741" s="37"/>
      <c r="AB741" s="3" t="s">
        <v>47</v>
      </c>
      <c r="AC741" s="3">
        <v>0</v>
      </c>
      <c r="AD741" s="3" t="s">
        <v>6673</v>
      </c>
      <c r="AE741" s="3" t="s">
        <v>6673</v>
      </c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</row>
    <row r="742" spans="1:54" ht="15.75" customHeight="1" x14ac:dyDescent="0.25">
      <c r="A742" t="s">
        <v>3122</v>
      </c>
      <c r="B742" s="17">
        <v>43658</v>
      </c>
      <c r="C742" s="17">
        <v>32634</v>
      </c>
      <c r="D742" s="21">
        <v>36</v>
      </c>
      <c r="E742" s="12" t="str">
        <f t="shared" si="76"/>
        <v>[30-40[ ans</v>
      </c>
      <c r="F742" s="3" t="s">
        <v>48</v>
      </c>
      <c r="G742" s="3" t="s">
        <v>55</v>
      </c>
      <c r="H742" s="4"/>
      <c r="I742" s="4"/>
      <c r="J742" s="3" t="s">
        <v>41</v>
      </c>
      <c r="K742" s="3" t="s">
        <v>636</v>
      </c>
      <c r="L742" s="3" t="s">
        <v>6048</v>
      </c>
      <c r="M742" s="3" t="s">
        <v>60</v>
      </c>
      <c r="N742" s="3" t="s">
        <v>6062</v>
      </c>
      <c r="O742" s="3" t="s">
        <v>627</v>
      </c>
      <c r="P742" s="3" t="s">
        <v>423</v>
      </c>
      <c r="Q742" s="3" t="s">
        <v>6035</v>
      </c>
      <c r="R742" s="3" t="s">
        <v>5758</v>
      </c>
      <c r="S742" s="3" t="s">
        <v>5759</v>
      </c>
      <c r="T742" s="3" t="s">
        <v>45</v>
      </c>
      <c r="U742" s="3" t="s">
        <v>39</v>
      </c>
      <c r="V742" s="3" t="s">
        <v>6053</v>
      </c>
      <c r="W742" s="3" t="s">
        <v>62</v>
      </c>
      <c r="X742" s="19"/>
      <c r="Y742" s="19"/>
      <c r="Z742" s="19"/>
      <c r="AA742" s="37"/>
      <c r="AB742" s="3" t="s">
        <v>47</v>
      </c>
      <c r="AC742" s="3">
        <v>0</v>
      </c>
      <c r="AD742" s="3" t="s">
        <v>6673</v>
      </c>
      <c r="AE742" s="3" t="s">
        <v>6673</v>
      </c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</row>
    <row r="743" spans="1:54" ht="15.75" customHeight="1" x14ac:dyDescent="0.25">
      <c r="A743" t="s">
        <v>3125</v>
      </c>
      <c r="B743" s="17">
        <v>43658</v>
      </c>
      <c r="C743" s="17">
        <v>34089</v>
      </c>
      <c r="D743" s="21">
        <v>32</v>
      </c>
      <c r="E743" s="12" t="str">
        <f t="shared" si="76"/>
        <v>[30-40[ ans</v>
      </c>
      <c r="F743" s="3" t="s">
        <v>54</v>
      </c>
      <c r="G743" s="3" t="s">
        <v>40</v>
      </c>
      <c r="H743" s="4"/>
      <c r="I743" s="4"/>
      <c r="J743" s="3" t="s">
        <v>41</v>
      </c>
      <c r="K743" s="3" t="s">
        <v>237</v>
      </c>
      <c r="L743" s="3" t="s">
        <v>6047</v>
      </c>
      <c r="M743" s="3" t="s">
        <v>114</v>
      </c>
      <c r="N743" s="3" t="s">
        <v>6062</v>
      </c>
      <c r="O743" s="3" t="s">
        <v>285</v>
      </c>
      <c r="P743" s="3" t="s">
        <v>285</v>
      </c>
      <c r="Q743" s="3" t="s">
        <v>6031</v>
      </c>
      <c r="R743" s="3" t="s">
        <v>5592</v>
      </c>
      <c r="S743" s="3" t="s">
        <v>5593</v>
      </c>
      <c r="T743" s="3" t="s">
        <v>45</v>
      </c>
      <c r="U743" s="3" t="s">
        <v>58</v>
      </c>
      <c r="V743" s="3" t="s">
        <v>6055</v>
      </c>
      <c r="W743" s="3" t="s">
        <v>62</v>
      </c>
      <c r="X743" s="19"/>
      <c r="Y743" s="19"/>
      <c r="Z743" s="19"/>
      <c r="AA743" s="39">
        <v>13.2</v>
      </c>
      <c r="AB743" s="3" t="s">
        <v>47</v>
      </c>
      <c r="AC743" s="3">
        <v>0</v>
      </c>
      <c r="AD743" s="3" t="s">
        <v>6673</v>
      </c>
      <c r="AE743" s="3" t="s">
        <v>6673</v>
      </c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</row>
    <row r="744" spans="1:54" ht="15.75" customHeight="1" x14ac:dyDescent="0.25">
      <c r="A744" t="s">
        <v>3127</v>
      </c>
      <c r="B744" s="17">
        <v>43658</v>
      </c>
      <c r="C744" s="17">
        <v>36805</v>
      </c>
      <c r="D744" s="21">
        <v>25</v>
      </c>
      <c r="E744" s="12" t="str">
        <f t="shared" si="76"/>
        <v>[20-30[ ans</v>
      </c>
      <c r="F744" s="3" t="s">
        <v>54</v>
      </c>
      <c r="G744" s="3" t="s">
        <v>40</v>
      </c>
      <c r="H744" s="4"/>
      <c r="I744" s="4"/>
      <c r="J744" s="3" t="s">
        <v>41</v>
      </c>
      <c r="K744" s="3" t="s">
        <v>134</v>
      </c>
      <c r="L744" s="3" t="s">
        <v>6049</v>
      </c>
      <c r="M744" s="3" t="s">
        <v>114</v>
      </c>
      <c r="N744" s="3" t="s">
        <v>6062</v>
      </c>
      <c r="O744" s="3" t="s">
        <v>629</v>
      </c>
      <c r="P744" s="3" t="s">
        <v>5655</v>
      </c>
      <c r="Q744" s="3" t="s">
        <v>6031</v>
      </c>
      <c r="R744" s="3" t="s">
        <v>5814</v>
      </c>
      <c r="S744" s="3" t="s">
        <v>5815</v>
      </c>
      <c r="T744" s="3" t="s">
        <v>45</v>
      </c>
      <c r="U744" s="3" t="s">
        <v>124</v>
      </c>
      <c r="V744" s="3" t="s">
        <v>124</v>
      </c>
      <c r="W744" s="3" t="s">
        <v>46</v>
      </c>
      <c r="X744" s="17">
        <v>43525</v>
      </c>
      <c r="Y744" s="3">
        <f t="shared" ref="Y744:Y745" si="84">IF((B744-X744&lt;=365)*(B744-X744&gt;0),0,(YEAR(B744)-YEAR(X744)))</f>
        <v>0</v>
      </c>
      <c r="Z744" s="3" t="str">
        <f>IF((B744-X744&lt;=365)*(B744-X744&gt;0),INT(12*(B744-X744)/365) &amp; " Mois",(YEAR(B744)-YEAR(X744)) &amp; " an (s)")</f>
        <v>4 Mois</v>
      </c>
      <c r="AA744" s="39">
        <v>16.2</v>
      </c>
      <c r="AB744" s="3" t="s">
        <v>47</v>
      </c>
      <c r="AC744" s="3">
        <v>0</v>
      </c>
      <c r="AD744" s="3" t="s">
        <v>6673</v>
      </c>
      <c r="AE744" s="3" t="s">
        <v>6673</v>
      </c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</row>
    <row r="745" spans="1:54" ht="15.75" customHeight="1" x14ac:dyDescent="0.25">
      <c r="A745" t="s">
        <v>3129</v>
      </c>
      <c r="B745" s="17">
        <v>43658</v>
      </c>
      <c r="C745" s="17">
        <v>32516</v>
      </c>
      <c r="D745" s="21">
        <v>36</v>
      </c>
      <c r="E745" s="12" t="str">
        <f t="shared" si="76"/>
        <v>[30-40[ ans</v>
      </c>
      <c r="F745" s="3" t="s">
        <v>48</v>
      </c>
      <c r="G745" s="3" t="s">
        <v>40</v>
      </c>
      <c r="H745" s="4"/>
      <c r="I745" s="4"/>
      <c r="J745" s="3" t="s">
        <v>41</v>
      </c>
      <c r="K745" s="3" t="s">
        <v>108</v>
      </c>
      <c r="L745" s="3" t="s">
        <v>6045</v>
      </c>
      <c r="M745" s="3" t="s">
        <v>114</v>
      </c>
      <c r="N745" s="3" t="s">
        <v>6062</v>
      </c>
      <c r="O745" s="3" t="s">
        <v>288</v>
      </c>
      <c r="P745" s="3" t="s">
        <v>288</v>
      </c>
      <c r="Q745" s="3" t="s">
        <v>6031</v>
      </c>
      <c r="R745" s="3" t="s">
        <v>5743</v>
      </c>
      <c r="S745" s="3" t="s">
        <v>5744</v>
      </c>
      <c r="T745" s="3" t="s">
        <v>45</v>
      </c>
      <c r="U745" s="3" t="s">
        <v>58</v>
      </c>
      <c r="V745" s="3" t="s">
        <v>6055</v>
      </c>
      <c r="W745" s="3" t="s">
        <v>46</v>
      </c>
      <c r="X745" s="17">
        <v>42795</v>
      </c>
      <c r="Y745" s="3">
        <f t="shared" si="84"/>
        <v>2</v>
      </c>
      <c r="Z745" s="3" t="str">
        <f>IF((B745-X745&lt;=365)*(B745-X745&gt;0),INT(12*(B745-X745)/365) &amp; " Mois",(YEAR(B745)-YEAR(X745)) &amp; " an (s)")</f>
        <v>2 an (s)</v>
      </c>
      <c r="AA745" s="37"/>
      <c r="AB745" s="3" t="s">
        <v>47</v>
      </c>
      <c r="AC745" s="3">
        <v>0</v>
      </c>
      <c r="AD745" s="3" t="s">
        <v>6673</v>
      </c>
      <c r="AE745" s="3" t="s">
        <v>6673</v>
      </c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</row>
    <row r="746" spans="1:54" ht="15.75" customHeight="1" x14ac:dyDescent="0.25">
      <c r="A746" t="s">
        <v>3131</v>
      </c>
      <c r="B746" s="17">
        <v>43658</v>
      </c>
      <c r="C746" s="17">
        <v>32568</v>
      </c>
      <c r="D746" s="21">
        <v>36</v>
      </c>
      <c r="E746" s="12" t="str">
        <f t="shared" si="76"/>
        <v>[30-40[ ans</v>
      </c>
      <c r="F746" s="3" t="s">
        <v>54</v>
      </c>
      <c r="G746" s="3" t="s">
        <v>40</v>
      </c>
      <c r="H746" s="4"/>
      <c r="I746" s="4"/>
      <c r="J746" s="3" t="s">
        <v>49</v>
      </c>
      <c r="K746" s="3" t="s">
        <v>56</v>
      </c>
      <c r="L746" s="3" t="s">
        <v>6045</v>
      </c>
      <c r="M746" s="3" t="s">
        <v>60</v>
      </c>
      <c r="N746" s="3" t="s">
        <v>6062</v>
      </c>
      <c r="O746" s="3" t="s">
        <v>57</v>
      </c>
      <c r="P746" s="3" t="s">
        <v>57</v>
      </c>
      <c r="Q746" s="3" t="s">
        <v>6033</v>
      </c>
      <c r="R746" s="3" t="s">
        <v>5570</v>
      </c>
      <c r="S746" s="3" t="s">
        <v>5571</v>
      </c>
      <c r="T746" s="3" t="s">
        <v>45</v>
      </c>
      <c r="U746" s="3" t="s">
        <v>39</v>
      </c>
      <c r="V746" s="3" t="s">
        <v>6053</v>
      </c>
      <c r="W746" s="3" t="s">
        <v>62</v>
      </c>
      <c r="X746" s="19"/>
      <c r="Y746" s="19"/>
      <c r="Z746" s="19"/>
      <c r="AA746" s="39">
        <v>14.9</v>
      </c>
      <c r="AB746" s="3" t="s">
        <v>47</v>
      </c>
      <c r="AC746" s="3">
        <v>0</v>
      </c>
      <c r="AD746" s="3" t="s">
        <v>6673</v>
      </c>
      <c r="AE746" s="3" t="s">
        <v>6673</v>
      </c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</row>
    <row r="747" spans="1:54" ht="15.75" customHeight="1" x14ac:dyDescent="0.25">
      <c r="A747" t="s">
        <v>3133</v>
      </c>
      <c r="B747" s="17">
        <v>43658</v>
      </c>
      <c r="C747" s="17">
        <v>32215</v>
      </c>
      <c r="D747" s="21">
        <v>37</v>
      </c>
      <c r="E747" s="12" t="str">
        <f t="shared" si="76"/>
        <v>[30-40[ ans</v>
      </c>
      <c r="F747" s="3" t="s">
        <v>48</v>
      </c>
      <c r="G747" s="3" t="s">
        <v>40</v>
      </c>
      <c r="H747" s="4"/>
      <c r="I747" s="4"/>
      <c r="J747" s="3" t="s">
        <v>41</v>
      </c>
      <c r="K747" s="3" t="s">
        <v>56</v>
      </c>
      <c r="L747" s="3" t="s">
        <v>6045</v>
      </c>
      <c r="M747" s="3" t="s">
        <v>60</v>
      </c>
      <c r="N747" s="3" t="s">
        <v>6062</v>
      </c>
      <c r="O747" s="3" t="s">
        <v>57</v>
      </c>
      <c r="P747" s="3" t="s">
        <v>57</v>
      </c>
      <c r="Q747" s="3" t="s">
        <v>6033</v>
      </c>
      <c r="R747" s="3" t="s">
        <v>5570</v>
      </c>
      <c r="S747" s="3" t="s">
        <v>5571</v>
      </c>
      <c r="T747" s="3" t="s">
        <v>45</v>
      </c>
      <c r="U747" s="3" t="s">
        <v>58</v>
      </c>
      <c r="V747" s="3" t="s">
        <v>6055</v>
      </c>
      <c r="W747" s="3" t="s">
        <v>46</v>
      </c>
      <c r="X747" s="17">
        <v>42795</v>
      </c>
      <c r="Y747" s="3">
        <f>IF((B747-X747&lt;=365)*(B747-X747&gt;0),0,(YEAR(B747)-YEAR(X747)))</f>
        <v>2</v>
      </c>
      <c r="Z747" s="3" t="str">
        <f>IF((B747-X747&lt;=365)*(B747-X747&gt;0),INT(12*(B747-X747)/365) &amp; " Mois",(YEAR(B747)-YEAR(X747)) &amp; " an (s)")</f>
        <v>2 an (s)</v>
      </c>
      <c r="AA747" s="39">
        <v>14</v>
      </c>
      <c r="AB747" s="3" t="s">
        <v>47</v>
      </c>
      <c r="AC747" s="3">
        <v>0</v>
      </c>
      <c r="AD747" s="3" t="s">
        <v>6673</v>
      </c>
      <c r="AE747" s="3" t="s">
        <v>6673</v>
      </c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</row>
    <row r="748" spans="1:54" ht="15.75" customHeight="1" x14ac:dyDescent="0.25">
      <c r="A748" t="s">
        <v>3135</v>
      </c>
      <c r="B748" s="17">
        <v>43659</v>
      </c>
      <c r="C748" s="17">
        <v>29281</v>
      </c>
      <c r="D748" s="21">
        <v>45</v>
      </c>
      <c r="E748" s="12" t="str">
        <f t="shared" si="76"/>
        <v>[40-50 [ ans</v>
      </c>
      <c r="F748" s="3" t="s">
        <v>39</v>
      </c>
      <c r="G748" s="3" t="s">
        <v>40</v>
      </c>
      <c r="H748" s="4"/>
      <c r="I748" s="4"/>
      <c r="J748" s="3" t="s">
        <v>41</v>
      </c>
      <c r="K748" s="3" t="s">
        <v>134</v>
      </c>
      <c r="L748" s="3" t="s">
        <v>6049</v>
      </c>
      <c r="M748" s="3" t="s">
        <v>43</v>
      </c>
      <c r="N748" s="3" t="s">
        <v>6062</v>
      </c>
      <c r="O748" s="3" t="s">
        <v>104</v>
      </c>
      <c r="P748" s="3" t="s">
        <v>104</v>
      </c>
      <c r="Q748" s="3" t="s">
        <v>6033</v>
      </c>
      <c r="R748" s="3" t="s">
        <v>6036</v>
      </c>
      <c r="S748" s="3" t="s">
        <v>6037</v>
      </c>
      <c r="T748" s="3" t="s">
        <v>45</v>
      </c>
      <c r="U748" s="3" t="s">
        <v>638</v>
      </c>
      <c r="V748" s="3" t="s">
        <v>6056</v>
      </c>
      <c r="W748" s="3" t="s">
        <v>62</v>
      </c>
      <c r="X748" s="19"/>
      <c r="Y748" s="19"/>
      <c r="Z748" s="19"/>
      <c r="AA748" s="39">
        <v>13.8</v>
      </c>
      <c r="AB748" s="3" t="s">
        <v>47</v>
      </c>
      <c r="AC748" s="3">
        <v>0</v>
      </c>
      <c r="AD748" s="3" t="s">
        <v>6673</v>
      </c>
      <c r="AE748" s="3" t="s">
        <v>6673</v>
      </c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</row>
    <row r="749" spans="1:54" ht="15.75" customHeight="1" x14ac:dyDescent="0.25">
      <c r="A749" t="s">
        <v>3137</v>
      </c>
      <c r="B749" s="17">
        <v>43660</v>
      </c>
      <c r="C749" s="17">
        <v>30773</v>
      </c>
      <c r="D749" s="21">
        <v>41</v>
      </c>
      <c r="E749" s="12" t="str">
        <f t="shared" si="76"/>
        <v>[40-50 [ ans</v>
      </c>
      <c r="F749" s="3" t="s">
        <v>92</v>
      </c>
      <c r="G749" s="3" t="s">
        <v>40</v>
      </c>
      <c r="H749" s="4"/>
      <c r="I749" s="4"/>
      <c r="J749" s="3" t="s">
        <v>41</v>
      </c>
      <c r="K749" s="3" t="s">
        <v>639</v>
      </c>
      <c r="L749" s="3" t="s">
        <v>6052</v>
      </c>
      <c r="M749" s="3" t="s">
        <v>51</v>
      </c>
      <c r="N749" s="3" t="s">
        <v>6062</v>
      </c>
      <c r="O749" s="3" t="s">
        <v>220</v>
      </c>
      <c r="P749" s="3" t="s">
        <v>6786</v>
      </c>
      <c r="Q749" s="3" t="s">
        <v>6787</v>
      </c>
      <c r="R749" s="3"/>
      <c r="S749" s="3"/>
      <c r="T749" s="3" t="s">
        <v>45</v>
      </c>
      <c r="U749" s="3" t="s">
        <v>39</v>
      </c>
      <c r="V749" s="3" t="s">
        <v>6053</v>
      </c>
      <c r="W749" s="3" t="s">
        <v>62</v>
      </c>
      <c r="X749" s="19"/>
      <c r="Y749" s="19"/>
      <c r="Z749" s="19"/>
      <c r="AA749" s="39">
        <v>14.2</v>
      </c>
      <c r="AB749" s="3" t="s">
        <v>47</v>
      </c>
      <c r="AC749" s="3">
        <v>0</v>
      </c>
      <c r="AD749" s="3" t="s">
        <v>6673</v>
      </c>
      <c r="AE749" s="3" t="s">
        <v>6673</v>
      </c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</row>
    <row r="750" spans="1:54" ht="15.75" customHeight="1" x14ac:dyDescent="0.25">
      <c r="A750" t="s">
        <v>3139</v>
      </c>
      <c r="B750" s="17">
        <v>43661</v>
      </c>
      <c r="C750" s="17">
        <v>32885</v>
      </c>
      <c r="D750" s="21">
        <v>35</v>
      </c>
      <c r="E750" s="12" t="str">
        <f t="shared" si="76"/>
        <v>[30-40[ ans</v>
      </c>
      <c r="F750" s="3" t="s">
        <v>54</v>
      </c>
      <c r="G750" s="3" t="s">
        <v>40</v>
      </c>
      <c r="H750" s="4"/>
      <c r="I750" s="4"/>
      <c r="J750" s="3" t="s">
        <v>41</v>
      </c>
      <c r="K750" s="3" t="s">
        <v>190</v>
      </c>
      <c r="L750" s="3" t="s">
        <v>6045</v>
      </c>
      <c r="M750" s="3" t="s">
        <v>51</v>
      </c>
      <c r="N750" s="3" t="s">
        <v>6062</v>
      </c>
      <c r="O750" s="3" t="s">
        <v>64</v>
      </c>
      <c r="P750" s="3" t="s">
        <v>6786</v>
      </c>
      <c r="Q750" s="3" t="s">
        <v>6787</v>
      </c>
      <c r="R750" s="3"/>
      <c r="S750" s="3"/>
      <c r="T750" s="3" t="s">
        <v>45</v>
      </c>
      <c r="U750" s="3" t="s">
        <v>58</v>
      </c>
      <c r="V750" s="3" t="s">
        <v>6055</v>
      </c>
      <c r="W750" s="3" t="s">
        <v>46</v>
      </c>
      <c r="X750" s="17">
        <v>42430</v>
      </c>
      <c r="Y750" s="3">
        <f t="shared" ref="Y750:Y751" si="85">IF((B750-X750&lt;=365)*(B750-X750&gt;0),0,(YEAR(B750)-YEAR(X750)))</f>
        <v>3</v>
      </c>
      <c r="Z750" s="3" t="str">
        <f>IF((B750-X750&lt;=365)*(B750-X750&gt;0),INT(12*(B750-X750)/365) &amp; " Mois",(YEAR(B750)-YEAR(X750)) &amp; " an (s)")</f>
        <v>3 an (s)</v>
      </c>
      <c r="AA750" s="39">
        <v>15.7</v>
      </c>
      <c r="AB750" s="3" t="s">
        <v>47</v>
      </c>
      <c r="AC750" s="3">
        <v>0</v>
      </c>
      <c r="AD750" s="3" t="s">
        <v>6673</v>
      </c>
      <c r="AE750" s="3" t="s">
        <v>6673</v>
      </c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</row>
    <row r="751" spans="1:54" ht="15.75" customHeight="1" x14ac:dyDescent="0.25">
      <c r="A751" t="s">
        <v>3141</v>
      </c>
      <c r="B751" s="17">
        <v>43661</v>
      </c>
      <c r="C751" s="17">
        <v>35588</v>
      </c>
      <c r="D751" s="21">
        <v>28</v>
      </c>
      <c r="E751" s="12" t="str">
        <f t="shared" si="76"/>
        <v>[20-30[ ans</v>
      </c>
      <c r="F751" s="3" t="s">
        <v>54</v>
      </c>
      <c r="G751" s="3" t="s">
        <v>40</v>
      </c>
      <c r="H751" s="4"/>
      <c r="I751" s="4"/>
      <c r="J751" s="3" t="s">
        <v>41</v>
      </c>
      <c r="K751" s="3" t="s">
        <v>631</v>
      </c>
      <c r="L751" s="3" t="s">
        <v>6043</v>
      </c>
      <c r="M751" s="3" t="s">
        <v>51</v>
      </c>
      <c r="N751" s="3" t="s">
        <v>6062</v>
      </c>
      <c r="O751" s="3" t="s">
        <v>64</v>
      </c>
      <c r="P751" s="3" t="s">
        <v>6786</v>
      </c>
      <c r="Q751" s="3" t="s">
        <v>6787</v>
      </c>
      <c r="R751" s="3"/>
      <c r="S751" s="3"/>
      <c r="T751" s="3" t="s">
        <v>45</v>
      </c>
      <c r="U751" s="3" t="s">
        <v>58</v>
      </c>
      <c r="V751" s="3" t="s">
        <v>6055</v>
      </c>
      <c r="W751" s="3" t="s">
        <v>46</v>
      </c>
      <c r="X751" s="17">
        <v>42430</v>
      </c>
      <c r="Y751" s="3">
        <f t="shared" si="85"/>
        <v>3</v>
      </c>
      <c r="Z751" s="3" t="str">
        <f>IF((B751-X751&lt;=365)*(B751-X751&gt;0),INT(12*(B751-X751)/365) &amp; " Mois",(YEAR(B751)-YEAR(X751)) &amp; " an (s)")</f>
        <v>3 an (s)</v>
      </c>
      <c r="AA751" s="39">
        <v>13</v>
      </c>
      <c r="AB751" s="3" t="s">
        <v>47</v>
      </c>
      <c r="AC751" s="3">
        <v>0</v>
      </c>
      <c r="AD751" s="3" t="s">
        <v>6673</v>
      </c>
      <c r="AE751" s="3" t="s">
        <v>6673</v>
      </c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</row>
    <row r="752" spans="1:54" ht="15.75" customHeight="1" x14ac:dyDescent="0.25">
      <c r="A752" t="s">
        <v>3143</v>
      </c>
      <c r="B752" s="17">
        <v>43661</v>
      </c>
      <c r="C752" s="17">
        <v>36951</v>
      </c>
      <c r="D752" s="21">
        <v>24</v>
      </c>
      <c r="E752" s="12" t="str">
        <f t="shared" si="76"/>
        <v>[20-30[ ans</v>
      </c>
      <c r="F752" s="3" t="s">
        <v>39</v>
      </c>
      <c r="G752" s="3" t="s">
        <v>40</v>
      </c>
      <c r="H752" s="4"/>
      <c r="I752" s="4"/>
      <c r="J752" s="3" t="s">
        <v>41</v>
      </c>
      <c r="K752" s="3" t="s">
        <v>101</v>
      </c>
      <c r="L752" s="3" t="s">
        <v>286</v>
      </c>
      <c r="M752" s="3" t="s">
        <v>43</v>
      </c>
      <c r="N752" s="3" t="s">
        <v>6062</v>
      </c>
      <c r="O752" s="3" t="s">
        <v>131</v>
      </c>
      <c r="P752" s="3" t="s">
        <v>319</v>
      </c>
      <c r="Q752" s="3" t="s">
        <v>6033</v>
      </c>
      <c r="R752" s="3" t="s">
        <v>5568</v>
      </c>
      <c r="S752" s="3" t="s">
        <v>5569</v>
      </c>
      <c r="T752" s="3" t="s">
        <v>45</v>
      </c>
      <c r="U752" s="3" t="s">
        <v>39</v>
      </c>
      <c r="V752" s="3" t="s">
        <v>6053</v>
      </c>
      <c r="W752" s="3" t="s">
        <v>62</v>
      </c>
      <c r="X752" s="19"/>
      <c r="Y752" s="19"/>
      <c r="Z752" s="19"/>
      <c r="AA752" s="39">
        <v>13</v>
      </c>
      <c r="AB752" s="3" t="s">
        <v>47</v>
      </c>
      <c r="AC752" s="3">
        <v>0</v>
      </c>
      <c r="AD752" s="3" t="s">
        <v>6673</v>
      </c>
      <c r="AE752" s="3" t="s">
        <v>6673</v>
      </c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</row>
    <row r="753" spans="1:54" ht="15.75" customHeight="1" x14ac:dyDescent="0.25">
      <c r="A753" t="s">
        <v>3145</v>
      </c>
      <c r="B753" s="17">
        <v>43661</v>
      </c>
      <c r="C753" s="17">
        <v>33227</v>
      </c>
      <c r="D753" s="21">
        <v>35</v>
      </c>
      <c r="E753" s="12" t="str">
        <f t="shared" si="76"/>
        <v>[30-40[ ans</v>
      </c>
      <c r="F753" s="3" t="s">
        <v>39</v>
      </c>
      <c r="G753" s="3" t="s">
        <v>55</v>
      </c>
      <c r="H753" s="4"/>
      <c r="I753" s="4"/>
      <c r="J753" s="3" t="s">
        <v>41</v>
      </c>
      <c r="K753" s="3" t="s">
        <v>403</v>
      </c>
      <c r="L753" s="3" t="s">
        <v>6049</v>
      </c>
      <c r="M753" s="3" t="s">
        <v>51</v>
      </c>
      <c r="N753" s="3" t="s">
        <v>6062</v>
      </c>
      <c r="O753" s="3" t="s">
        <v>64</v>
      </c>
      <c r="P753" s="3" t="s">
        <v>6786</v>
      </c>
      <c r="Q753" s="3" t="s">
        <v>6787</v>
      </c>
      <c r="R753" s="3"/>
      <c r="S753" s="3"/>
      <c r="T753" s="3" t="s">
        <v>45</v>
      </c>
      <c r="U753" s="3" t="s">
        <v>39</v>
      </c>
      <c r="V753" s="3" t="s">
        <v>6053</v>
      </c>
      <c r="W753" s="3" t="s">
        <v>62</v>
      </c>
      <c r="X753" s="19"/>
      <c r="Y753" s="19"/>
      <c r="Z753" s="19"/>
      <c r="AA753" s="39">
        <v>13.9</v>
      </c>
      <c r="AB753" s="3" t="s">
        <v>47</v>
      </c>
      <c r="AC753" s="3">
        <v>0</v>
      </c>
      <c r="AD753" s="3" t="s">
        <v>6673</v>
      </c>
      <c r="AE753" s="3" t="s">
        <v>6673</v>
      </c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</row>
    <row r="754" spans="1:54" ht="15.75" customHeight="1" x14ac:dyDescent="0.25">
      <c r="A754" t="s">
        <v>3147</v>
      </c>
      <c r="B754" s="17">
        <v>43662</v>
      </c>
      <c r="C754" s="17">
        <v>30710</v>
      </c>
      <c r="D754" s="21">
        <v>41</v>
      </c>
      <c r="E754" s="12" t="str">
        <f t="shared" si="76"/>
        <v>[40-50 [ ans</v>
      </c>
      <c r="F754" s="3" t="s">
        <v>54</v>
      </c>
      <c r="G754" s="3" t="s">
        <v>40</v>
      </c>
      <c r="H754" s="4"/>
      <c r="I754" s="4"/>
      <c r="J754" s="3" t="s">
        <v>49</v>
      </c>
      <c r="K754" s="3" t="s">
        <v>150</v>
      </c>
      <c r="L754" s="3" t="s">
        <v>6047</v>
      </c>
      <c r="M754" s="3" t="s">
        <v>641</v>
      </c>
      <c r="N754" s="3" t="s">
        <v>6062</v>
      </c>
      <c r="O754" s="3" t="s">
        <v>641</v>
      </c>
      <c r="P754" s="3" t="s">
        <v>6786</v>
      </c>
      <c r="Q754" s="3" t="s">
        <v>5731</v>
      </c>
      <c r="R754" s="3" t="s">
        <v>5739</v>
      </c>
      <c r="S754" s="3" t="s">
        <v>5740</v>
      </c>
      <c r="T754" s="3" t="s">
        <v>45</v>
      </c>
      <c r="U754" s="3" t="s">
        <v>334</v>
      </c>
      <c r="V754" s="3" t="s">
        <v>6055</v>
      </c>
      <c r="W754" s="3" t="s">
        <v>62</v>
      </c>
      <c r="X754" s="19"/>
      <c r="Y754" s="19"/>
      <c r="Z754" s="19"/>
      <c r="AA754" s="39">
        <v>15.1</v>
      </c>
      <c r="AB754" s="3" t="s">
        <v>47</v>
      </c>
      <c r="AC754" s="3">
        <v>0</v>
      </c>
      <c r="AD754" s="3" t="s">
        <v>6673</v>
      </c>
      <c r="AE754" s="3" t="s">
        <v>6673</v>
      </c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</row>
    <row r="755" spans="1:54" ht="15.75" customHeight="1" x14ac:dyDescent="0.25">
      <c r="A755" t="s">
        <v>3149</v>
      </c>
      <c r="B755" s="17">
        <v>43662</v>
      </c>
      <c r="C755" s="17">
        <v>27961</v>
      </c>
      <c r="D755" s="21">
        <v>49</v>
      </c>
      <c r="E755" s="12" t="str">
        <f t="shared" si="76"/>
        <v>[40-50 [ ans</v>
      </c>
      <c r="F755" s="3" t="s">
        <v>39</v>
      </c>
      <c r="G755" s="3" t="s">
        <v>40</v>
      </c>
      <c r="H755" s="4"/>
      <c r="I755" s="4"/>
      <c r="J755" s="3" t="s">
        <v>41</v>
      </c>
      <c r="K755" s="3" t="s">
        <v>642</v>
      </c>
      <c r="L755" s="3" t="s">
        <v>6045</v>
      </c>
      <c r="M755" s="3" t="s">
        <v>51</v>
      </c>
      <c r="N755" s="3" t="s">
        <v>6062</v>
      </c>
      <c r="O755" s="3" t="s">
        <v>64</v>
      </c>
      <c r="P755" s="3" t="s">
        <v>6786</v>
      </c>
      <c r="Q755" s="3" t="s">
        <v>6787</v>
      </c>
      <c r="R755" s="3"/>
      <c r="S755" s="3"/>
      <c r="T755" s="3" t="s">
        <v>45</v>
      </c>
      <c r="U755" s="3" t="s">
        <v>334</v>
      </c>
      <c r="V755" s="3" t="s">
        <v>6055</v>
      </c>
      <c r="W755" s="3" t="s">
        <v>62</v>
      </c>
      <c r="X755" s="19"/>
      <c r="Y755" s="19"/>
      <c r="Z755" s="19"/>
      <c r="AA755" s="39">
        <v>13.7</v>
      </c>
      <c r="AB755" s="3" t="s">
        <v>47</v>
      </c>
      <c r="AC755" s="3">
        <v>0</v>
      </c>
      <c r="AD755" s="3" t="s">
        <v>6673</v>
      </c>
      <c r="AE755" s="3" t="s">
        <v>6673</v>
      </c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</row>
    <row r="756" spans="1:54" ht="15.75" customHeight="1" x14ac:dyDescent="0.25">
      <c r="A756" t="s">
        <v>3152</v>
      </c>
      <c r="B756" s="17">
        <v>43662</v>
      </c>
      <c r="C756" s="17">
        <v>35592</v>
      </c>
      <c r="D756" s="21">
        <v>28</v>
      </c>
      <c r="E756" s="12" t="str">
        <f t="shared" si="76"/>
        <v>[20-30[ ans</v>
      </c>
      <c r="F756" s="3" t="s">
        <v>54</v>
      </c>
      <c r="G756" s="3" t="s">
        <v>40</v>
      </c>
      <c r="H756" s="4"/>
      <c r="I756" s="4"/>
      <c r="J756" s="3" t="s">
        <v>41</v>
      </c>
      <c r="K756" s="3" t="s">
        <v>101</v>
      </c>
      <c r="L756" s="3" t="s">
        <v>286</v>
      </c>
      <c r="M756" s="3" t="s">
        <v>51</v>
      </c>
      <c r="N756" s="3" t="s">
        <v>6062</v>
      </c>
      <c r="O756" s="3" t="s">
        <v>64</v>
      </c>
      <c r="P756" s="3" t="s">
        <v>6786</v>
      </c>
      <c r="Q756" s="3" t="s">
        <v>6787</v>
      </c>
      <c r="R756" s="3"/>
      <c r="S756" s="3"/>
      <c r="T756" s="3" t="s">
        <v>45</v>
      </c>
      <c r="U756" s="3" t="s">
        <v>58</v>
      </c>
      <c r="V756" s="3" t="s">
        <v>6055</v>
      </c>
      <c r="W756" s="3" t="s">
        <v>62</v>
      </c>
      <c r="X756" s="19"/>
      <c r="Y756" s="19"/>
      <c r="Z756" s="19"/>
      <c r="AA756" s="39">
        <v>13.3</v>
      </c>
      <c r="AB756" s="3" t="s">
        <v>47</v>
      </c>
      <c r="AC756" s="3">
        <v>0</v>
      </c>
      <c r="AD756" s="3" t="s">
        <v>6673</v>
      </c>
      <c r="AE756" s="3" t="s">
        <v>6673</v>
      </c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</row>
    <row r="757" spans="1:54" ht="15.75" customHeight="1" x14ac:dyDescent="0.25">
      <c r="A757" t="s">
        <v>3154</v>
      </c>
      <c r="B757" s="17">
        <v>43662</v>
      </c>
      <c r="C757" s="17">
        <v>34319</v>
      </c>
      <c r="D757" s="21">
        <v>32</v>
      </c>
      <c r="E757" s="12" t="str">
        <f t="shared" si="76"/>
        <v>[30-40[ ans</v>
      </c>
      <c r="F757" s="3" t="s">
        <v>39</v>
      </c>
      <c r="G757" s="3" t="s">
        <v>40</v>
      </c>
      <c r="H757" s="4"/>
      <c r="I757" s="4"/>
      <c r="J757" s="3" t="s">
        <v>41</v>
      </c>
      <c r="K757" s="3" t="s">
        <v>71</v>
      </c>
      <c r="L757" s="3" t="s">
        <v>6047</v>
      </c>
      <c r="M757" s="3" t="s">
        <v>43</v>
      </c>
      <c r="N757" s="3" t="s">
        <v>6062</v>
      </c>
      <c r="O757" s="3" t="s">
        <v>518</v>
      </c>
      <c r="P757" s="3" t="s">
        <v>319</v>
      </c>
      <c r="Q757" s="3" t="s">
        <v>6033</v>
      </c>
      <c r="R757" s="3" t="s">
        <v>5568</v>
      </c>
      <c r="S757" s="3" t="s">
        <v>5569</v>
      </c>
      <c r="T757" s="3" t="s">
        <v>45</v>
      </c>
      <c r="U757" s="3" t="s">
        <v>334</v>
      </c>
      <c r="V757" s="3" t="s">
        <v>6055</v>
      </c>
      <c r="W757" s="3" t="s">
        <v>62</v>
      </c>
      <c r="X757" s="19"/>
      <c r="Y757" s="19"/>
      <c r="Z757" s="19"/>
      <c r="AA757" s="39">
        <v>13</v>
      </c>
      <c r="AB757" s="3" t="s">
        <v>47</v>
      </c>
      <c r="AC757" s="3">
        <v>0</v>
      </c>
      <c r="AD757" s="3" t="s">
        <v>6673</v>
      </c>
      <c r="AE757" s="3" t="s">
        <v>6673</v>
      </c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</row>
    <row r="758" spans="1:54" ht="15.75" customHeight="1" x14ac:dyDescent="0.25">
      <c r="A758" t="s">
        <v>3156</v>
      </c>
      <c r="B758" s="17">
        <v>43662</v>
      </c>
      <c r="C758" s="17">
        <v>33666</v>
      </c>
      <c r="D758" s="21">
        <v>33</v>
      </c>
      <c r="E758" s="12" t="str">
        <f t="shared" si="76"/>
        <v>[30-40[ ans</v>
      </c>
      <c r="F758" s="3" t="s">
        <v>39</v>
      </c>
      <c r="G758" s="3" t="s">
        <v>40</v>
      </c>
      <c r="H758" s="4"/>
      <c r="I758" s="4"/>
      <c r="J758" s="3" t="s">
        <v>41</v>
      </c>
      <c r="K758" s="3" t="s">
        <v>134</v>
      </c>
      <c r="L758" s="3" t="s">
        <v>6049</v>
      </c>
      <c r="M758" s="3" t="s">
        <v>43</v>
      </c>
      <c r="N758" s="3" t="s">
        <v>6062</v>
      </c>
      <c r="O758" s="3" t="s">
        <v>518</v>
      </c>
      <c r="P758" s="3" t="s">
        <v>319</v>
      </c>
      <c r="Q758" s="3" t="s">
        <v>6033</v>
      </c>
      <c r="R758" s="3" t="s">
        <v>5568</v>
      </c>
      <c r="S758" s="3" t="s">
        <v>5569</v>
      </c>
      <c r="T758" s="3" t="s">
        <v>45</v>
      </c>
      <c r="U758" s="3" t="s">
        <v>124</v>
      </c>
      <c r="V758" s="3" t="s">
        <v>124</v>
      </c>
      <c r="W758" s="3" t="s">
        <v>62</v>
      </c>
      <c r="X758" s="19"/>
      <c r="Y758" s="19"/>
      <c r="Z758" s="19"/>
      <c r="AA758" s="39">
        <v>14.9</v>
      </c>
      <c r="AB758" s="3" t="s">
        <v>47</v>
      </c>
      <c r="AC758" s="3">
        <v>0</v>
      </c>
      <c r="AD758" s="3" t="s">
        <v>6673</v>
      </c>
      <c r="AE758" s="3" t="s">
        <v>6673</v>
      </c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</row>
    <row r="759" spans="1:54" ht="15.75" customHeight="1" x14ac:dyDescent="0.25">
      <c r="A759" t="s">
        <v>3159</v>
      </c>
      <c r="B759" s="17">
        <v>43663</v>
      </c>
      <c r="C759" s="17">
        <v>32061</v>
      </c>
      <c r="D759" s="21">
        <v>38</v>
      </c>
      <c r="E759" s="12" t="str">
        <f t="shared" si="76"/>
        <v>[30-40[ ans</v>
      </c>
      <c r="F759" s="3" t="s">
        <v>54</v>
      </c>
      <c r="G759" s="3" t="s">
        <v>40</v>
      </c>
      <c r="H759" s="4"/>
      <c r="I759" s="4"/>
      <c r="J759" s="3" t="s">
        <v>41</v>
      </c>
      <c r="K759" s="3" t="s">
        <v>643</v>
      </c>
      <c r="L759" s="3" t="s">
        <v>6043</v>
      </c>
      <c r="M759" s="3" t="s">
        <v>60</v>
      </c>
      <c r="N759" s="3" t="s">
        <v>6062</v>
      </c>
      <c r="O759" s="3" t="s">
        <v>460</v>
      </c>
      <c r="P759" s="3" t="s">
        <v>460</v>
      </c>
      <c r="Q759" s="3" t="s">
        <v>6035</v>
      </c>
      <c r="R759" s="3" t="s">
        <v>5991</v>
      </c>
      <c r="S759" s="3" t="s">
        <v>5992</v>
      </c>
      <c r="T759" s="3" t="s">
        <v>45</v>
      </c>
      <c r="U759" s="3" t="s">
        <v>58</v>
      </c>
      <c r="V759" s="3" t="s">
        <v>6055</v>
      </c>
      <c r="W759" s="3" t="s">
        <v>46</v>
      </c>
      <c r="X759" s="17">
        <v>43525</v>
      </c>
      <c r="Y759" s="3">
        <f t="shared" ref="Y759:Y761" si="86">IF((B759-X759&lt;=365)*(B759-X759&gt;0),0,(YEAR(B759)-YEAR(X759)))</f>
        <v>0</v>
      </c>
      <c r="Z759" s="3" t="str">
        <f>IF((B759-X759&lt;=365)*(B759-X759&gt;0),INT(12*(B759-X759)/365) &amp; " Mois",(YEAR(B759)-YEAR(X759)) &amp; " an (s)")</f>
        <v>4 Mois</v>
      </c>
      <c r="AA759" s="39">
        <v>14</v>
      </c>
      <c r="AB759" s="3" t="s">
        <v>47</v>
      </c>
      <c r="AC759" s="3">
        <v>0</v>
      </c>
      <c r="AD759" s="3" t="s">
        <v>6673</v>
      </c>
      <c r="AE759" s="3" t="s">
        <v>6673</v>
      </c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</row>
    <row r="760" spans="1:54" ht="15.75" customHeight="1" x14ac:dyDescent="0.25">
      <c r="A760" t="s">
        <v>3161</v>
      </c>
      <c r="B760" s="17">
        <v>43663</v>
      </c>
      <c r="C760" s="17">
        <v>32630</v>
      </c>
      <c r="D760" s="21">
        <v>36</v>
      </c>
      <c r="E760" s="12" t="str">
        <f t="shared" si="76"/>
        <v>[30-40[ ans</v>
      </c>
      <c r="F760" s="3" t="s">
        <v>54</v>
      </c>
      <c r="G760" s="3" t="s">
        <v>40</v>
      </c>
      <c r="H760" s="4"/>
      <c r="I760" s="4"/>
      <c r="J760" s="3" t="s">
        <v>49</v>
      </c>
      <c r="K760" s="3" t="s">
        <v>108</v>
      </c>
      <c r="L760" s="3" t="s">
        <v>6045</v>
      </c>
      <c r="M760" s="3" t="s">
        <v>51</v>
      </c>
      <c r="N760" s="3" t="s">
        <v>6062</v>
      </c>
      <c r="O760" s="3" t="s">
        <v>644</v>
      </c>
      <c r="P760" s="3" t="s">
        <v>104</v>
      </c>
      <c r="Q760" s="3" t="s">
        <v>6033</v>
      </c>
      <c r="R760" s="3" t="s">
        <v>6036</v>
      </c>
      <c r="S760" s="3" t="s">
        <v>6037</v>
      </c>
      <c r="T760" s="3" t="s">
        <v>45</v>
      </c>
      <c r="U760" s="3" t="s">
        <v>334</v>
      </c>
      <c r="V760" s="3" t="s">
        <v>6055</v>
      </c>
      <c r="W760" s="3" t="s">
        <v>46</v>
      </c>
      <c r="X760" s="17">
        <v>42064</v>
      </c>
      <c r="Y760" s="3">
        <f t="shared" si="86"/>
        <v>4</v>
      </c>
      <c r="Z760" s="3" t="str">
        <f>IF((B760-X760&lt;=365)*(B760-X760&gt;0),INT(12*(B760-X760)/365) &amp; " Mois",(YEAR(B760)-YEAR(X760)) &amp; " an (s)")</f>
        <v>4 an (s)</v>
      </c>
      <c r="AA760" s="39">
        <v>14.2</v>
      </c>
      <c r="AB760" s="3" t="s">
        <v>47</v>
      </c>
      <c r="AC760" s="3">
        <v>0</v>
      </c>
      <c r="AD760" s="3" t="s">
        <v>6673</v>
      </c>
      <c r="AE760" s="3" t="s">
        <v>6673</v>
      </c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</row>
    <row r="761" spans="1:54" ht="15.75" customHeight="1" x14ac:dyDescent="0.25">
      <c r="A761" t="s">
        <v>3163</v>
      </c>
      <c r="B761" s="17">
        <v>43663</v>
      </c>
      <c r="C761" s="17">
        <v>23609</v>
      </c>
      <c r="D761" s="21">
        <v>61</v>
      </c>
      <c r="E761" s="12" t="str">
        <f t="shared" si="76"/>
        <v>&gt; 60 ans</v>
      </c>
      <c r="F761" s="3" t="s">
        <v>54</v>
      </c>
      <c r="G761" s="3" t="s">
        <v>40</v>
      </c>
      <c r="H761" s="4"/>
      <c r="I761" s="4"/>
      <c r="J761" s="3" t="s">
        <v>49</v>
      </c>
      <c r="K761" s="3" t="s">
        <v>134</v>
      </c>
      <c r="L761" s="3" t="s">
        <v>6049</v>
      </c>
      <c r="M761" s="3" t="s">
        <v>121</v>
      </c>
      <c r="N761" s="3" t="s">
        <v>6062</v>
      </c>
      <c r="O761" s="3" t="s">
        <v>64</v>
      </c>
      <c r="P761" s="3" t="s">
        <v>6786</v>
      </c>
      <c r="Q761" s="3" t="s">
        <v>6787</v>
      </c>
      <c r="R761" s="3"/>
      <c r="S761" s="3"/>
      <c r="T761" s="3" t="s">
        <v>45</v>
      </c>
      <c r="U761" s="3" t="s">
        <v>39</v>
      </c>
      <c r="V761" s="3" t="s">
        <v>6053</v>
      </c>
      <c r="W761" s="3" t="s">
        <v>46</v>
      </c>
      <c r="X761" s="17">
        <v>42430</v>
      </c>
      <c r="Y761" s="3">
        <f t="shared" si="86"/>
        <v>3</v>
      </c>
      <c r="Z761" s="3" t="str">
        <f>IF((B761-X761&lt;=365)*(B761-X761&gt;0),INT(12*(B761-X761)/365) &amp; " Mois",(YEAR(B761)-YEAR(X761)) &amp; " an (s)")</f>
        <v>3 an (s)</v>
      </c>
      <c r="AA761" s="39">
        <v>14.7</v>
      </c>
      <c r="AB761" s="3" t="s">
        <v>47</v>
      </c>
      <c r="AC761" s="3">
        <v>0</v>
      </c>
      <c r="AD761" s="3" t="s">
        <v>6673</v>
      </c>
      <c r="AE761" s="3" t="s">
        <v>6673</v>
      </c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</row>
    <row r="762" spans="1:54" ht="15.75" customHeight="1" x14ac:dyDescent="0.25">
      <c r="A762" t="s">
        <v>3166</v>
      </c>
      <c r="B762" s="17">
        <v>43663</v>
      </c>
      <c r="C762" s="17">
        <v>32792</v>
      </c>
      <c r="D762" s="21">
        <v>36</v>
      </c>
      <c r="E762" s="12" t="str">
        <f t="shared" si="76"/>
        <v>[30-40[ ans</v>
      </c>
      <c r="F762" s="3" t="s">
        <v>54</v>
      </c>
      <c r="G762" s="3" t="s">
        <v>55</v>
      </c>
      <c r="H762" s="4"/>
      <c r="I762" s="4"/>
      <c r="J762" s="3" t="s">
        <v>41</v>
      </c>
      <c r="K762" s="3" t="s">
        <v>645</v>
      </c>
      <c r="L762" s="3" t="s">
        <v>6045</v>
      </c>
      <c r="M762" s="3" t="s">
        <v>114</v>
      </c>
      <c r="N762" s="3" t="s">
        <v>6062</v>
      </c>
      <c r="O762" s="3" t="s">
        <v>195</v>
      </c>
      <c r="P762" s="3" t="s">
        <v>195</v>
      </c>
      <c r="Q762" s="3" t="s">
        <v>6035</v>
      </c>
      <c r="R762" s="3" t="s">
        <v>5610</v>
      </c>
      <c r="S762" s="3" t="s">
        <v>5611</v>
      </c>
      <c r="T762" s="3" t="s">
        <v>45</v>
      </c>
      <c r="U762" s="3" t="s">
        <v>58</v>
      </c>
      <c r="V762" s="3" t="s">
        <v>6055</v>
      </c>
      <c r="W762" s="3" t="s">
        <v>62</v>
      </c>
      <c r="X762" s="19"/>
      <c r="Y762" s="19"/>
      <c r="Z762" s="19"/>
      <c r="AA762" s="39">
        <v>13</v>
      </c>
      <c r="AB762" s="3" t="s">
        <v>47</v>
      </c>
      <c r="AC762" s="3">
        <v>0</v>
      </c>
      <c r="AD762" s="3" t="s">
        <v>6673</v>
      </c>
      <c r="AE762" s="3" t="s">
        <v>6673</v>
      </c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</row>
    <row r="763" spans="1:54" ht="15.75" customHeight="1" x14ac:dyDescent="0.25">
      <c r="A763" t="s">
        <v>3168</v>
      </c>
      <c r="B763" s="17">
        <v>43663</v>
      </c>
      <c r="C763" s="17">
        <v>32308</v>
      </c>
      <c r="D763" s="21">
        <v>37</v>
      </c>
      <c r="E763" s="12" t="str">
        <f t="shared" si="76"/>
        <v>[30-40[ ans</v>
      </c>
      <c r="F763" s="3" t="s">
        <v>39</v>
      </c>
      <c r="G763" s="3" t="s">
        <v>40</v>
      </c>
      <c r="H763" s="4"/>
      <c r="I763" s="4"/>
      <c r="J763" s="3" t="s">
        <v>49</v>
      </c>
      <c r="K763" s="3" t="s">
        <v>646</v>
      </c>
      <c r="L763" s="3" t="s">
        <v>6048</v>
      </c>
      <c r="M763" s="3" t="s">
        <v>114</v>
      </c>
      <c r="N763" s="3" t="s">
        <v>6062</v>
      </c>
      <c r="O763" s="3" t="s">
        <v>195</v>
      </c>
      <c r="P763" s="3" t="s">
        <v>195</v>
      </c>
      <c r="Q763" s="3" t="s">
        <v>6035</v>
      </c>
      <c r="R763" s="3" t="s">
        <v>5610</v>
      </c>
      <c r="S763" s="3" t="s">
        <v>5611</v>
      </c>
      <c r="T763" s="3" t="s">
        <v>45</v>
      </c>
      <c r="U763" s="3" t="s">
        <v>39</v>
      </c>
      <c r="V763" s="3" t="s">
        <v>6053</v>
      </c>
      <c r="W763" s="3" t="s">
        <v>62</v>
      </c>
      <c r="X763" s="19"/>
      <c r="Y763" s="19"/>
      <c r="Z763" s="19"/>
      <c r="AA763" s="39">
        <v>13.8</v>
      </c>
      <c r="AB763" s="3" t="s">
        <v>47</v>
      </c>
      <c r="AC763" s="3">
        <v>0</v>
      </c>
      <c r="AD763" s="3" t="s">
        <v>6673</v>
      </c>
      <c r="AE763" s="3" t="s">
        <v>6673</v>
      </c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</row>
    <row r="764" spans="1:54" ht="15.75" customHeight="1" x14ac:dyDescent="0.25">
      <c r="A764" t="s">
        <v>3170</v>
      </c>
      <c r="B764" s="17">
        <v>43664</v>
      </c>
      <c r="C764" s="17">
        <v>36986</v>
      </c>
      <c r="D764" s="21">
        <v>24</v>
      </c>
      <c r="E764" s="12" t="str">
        <f t="shared" si="76"/>
        <v>[20-30[ ans</v>
      </c>
      <c r="F764" s="3" t="s">
        <v>48</v>
      </c>
      <c r="G764" s="3" t="s">
        <v>40</v>
      </c>
      <c r="H764" s="4"/>
      <c r="I764" s="4"/>
      <c r="J764" s="3" t="s">
        <v>41</v>
      </c>
      <c r="K764" s="3" t="s">
        <v>647</v>
      </c>
      <c r="L764" s="3" t="s">
        <v>6048</v>
      </c>
      <c r="M764" s="3" t="s">
        <v>114</v>
      </c>
      <c r="N764" s="3" t="s">
        <v>6062</v>
      </c>
      <c r="O764" s="3" t="s">
        <v>195</v>
      </c>
      <c r="P764" s="3" t="s">
        <v>195</v>
      </c>
      <c r="Q764" s="3" t="s">
        <v>6035</v>
      </c>
      <c r="R764" s="3" t="s">
        <v>5610</v>
      </c>
      <c r="S764" s="3" t="s">
        <v>5611</v>
      </c>
      <c r="T764" s="3" t="s">
        <v>45</v>
      </c>
      <c r="U764" s="3" t="s">
        <v>39</v>
      </c>
      <c r="V764" s="3" t="s">
        <v>6053</v>
      </c>
      <c r="W764" s="3" t="s">
        <v>62</v>
      </c>
      <c r="X764" s="19"/>
      <c r="Y764" s="19"/>
      <c r="Z764" s="19"/>
      <c r="AA764" s="39">
        <v>14.5</v>
      </c>
      <c r="AB764" s="3" t="s">
        <v>47</v>
      </c>
      <c r="AC764" s="3">
        <v>0</v>
      </c>
      <c r="AD764" s="3" t="s">
        <v>6673</v>
      </c>
      <c r="AE764" s="3" t="s">
        <v>6673</v>
      </c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</row>
    <row r="765" spans="1:54" ht="15.75" customHeight="1" x14ac:dyDescent="0.25">
      <c r="A765" t="s">
        <v>3172</v>
      </c>
      <c r="B765" s="17">
        <v>43664</v>
      </c>
      <c r="C765" s="17">
        <v>36022</v>
      </c>
      <c r="D765" s="21">
        <v>27</v>
      </c>
      <c r="E765" s="12" t="str">
        <f t="shared" si="76"/>
        <v>[20-30[ ans</v>
      </c>
      <c r="F765" s="3" t="s">
        <v>48</v>
      </c>
      <c r="G765" s="3" t="s">
        <v>40</v>
      </c>
      <c r="H765" s="4"/>
      <c r="I765" s="4"/>
      <c r="J765" s="3" t="s">
        <v>41</v>
      </c>
      <c r="K765" s="3" t="s">
        <v>79</v>
      </c>
      <c r="L765" s="3" t="s">
        <v>6048</v>
      </c>
      <c r="M765" s="3" t="s">
        <v>157</v>
      </c>
      <c r="N765" s="3" t="s">
        <v>6062</v>
      </c>
      <c r="O765" s="3" t="s">
        <v>169</v>
      </c>
      <c r="P765" s="3" t="s">
        <v>169</v>
      </c>
      <c r="Q765" s="3" t="s">
        <v>6034</v>
      </c>
      <c r="R765" s="3" t="s">
        <v>5624</v>
      </c>
      <c r="S765" s="3" t="s">
        <v>5625</v>
      </c>
      <c r="T765" s="3" t="s">
        <v>45</v>
      </c>
      <c r="U765" s="3" t="s">
        <v>39</v>
      </c>
      <c r="V765" s="3" t="s">
        <v>6053</v>
      </c>
      <c r="W765" s="3" t="s">
        <v>62</v>
      </c>
      <c r="X765" s="19"/>
      <c r="Y765" s="19"/>
      <c r="Z765" s="19"/>
      <c r="AA765" s="39">
        <v>15.6</v>
      </c>
      <c r="AB765" s="3" t="s">
        <v>47</v>
      </c>
      <c r="AC765" s="3">
        <v>0</v>
      </c>
      <c r="AD765" s="3" t="s">
        <v>6673</v>
      </c>
      <c r="AE765" s="3" t="s">
        <v>6673</v>
      </c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</row>
    <row r="766" spans="1:54" ht="15.75" customHeight="1" x14ac:dyDescent="0.25">
      <c r="A766" t="s">
        <v>3174</v>
      </c>
      <c r="B766" s="17">
        <v>43664</v>
      </c>
      <c r="C766" s="17">
        <v>31569</v>
      </c>
      <c r="D766" s="21">
        <v>39</v>
      </c>
      <c r="E766" s="12" t="str">
        <f t="shared" si="76"/>
        <v>[30-40[ ans</v>
      </c>
      <c r="F766" s="3" t="s">
        <v>54</v>
      </c>
      <c r="G766" s="3" t="s">
        <v>40</v>
      </c>
      <c r="H766" s="4"/>
      <c r="I766" s="4"/>
      <c r="J766" s="3" t="s">
        <v>49</v>
      </c>
      <c r="K766" s="3" t="s">
        <v>108</v>
      </c>
      <c r="L766" s="3" t="s">
        <v>6045</v>
      </c>
      <c r="M766" s="3" t="s">
        <v>114</v>
      </c>
      <c r="N766" s="3" t="s">
        <v>6062</v>
      </c>
      <c r="O766" s="3" t="s">
        <v>195</v>
      </c>
      <c r="P766" s="3" t="s">
        <v>195</v>
      </c>
      <c r="Q766" s="3" t="s">
        <v>6035</v>
      </c>
      <c r="R766" s="3" t="s">
        <v>5610</v>
      </c>
      <c r="S766" s="3" t="s">
        <v>5611</v>
      </c>
      <c r="T766" s="3" t="s">
        <v>45</v>
      </c>
      <c r="U766" s="3" t="s">
        <v>124</v>
      </c>
      <c r="V766" s="3" t="s">
        <v>124</v>
      </c>
      <c r="W766" s="3" t="s">
        <v>46</v>
      </c>
      <c r="X766" s="17">
        <v>43891</v>
      </c>
      <c r="Y766" s="17"/>
      <c r="Z766" s="3"/>
      <c r="AA766" s="39">
        <v>13.8</v>
      </c>
      <c r="AB766" s="3" t="s">
        <v>47</v>
      </c>
      <c r="AC766" s="3">
        <v>0</v>
      </c>
      <c r="AD766" s="3" t="s">
        <v>6673</v>
      </c>
      <c r="AE766" s="3" t="s">
        <v>6673</v>
      </c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</row>
    <row r="767" spans="1:54" ht="15.75" customHeight="1" x14ac:dyDescent="0.25">
      <c r="A767" t="s">
        <v>3176</v>
      </c>
      <c r="B767" s="17">
        <v>43665</v>
      </c>
      <c r="C767" s="17">
        <v>35954</v>
      </c>
      <c r="D767" s="21">
        <v>27</v>
      </c>
      <c r="E767" s="12" t="str">
        <f t="shared" si="76"/>
        <v>[20-30[ ans</v>
      </c>
      <c r="F767" s="3" t="s">
        <v>48</v>
      </c>
      <c r="G767" s="3" t="s">
        <v>40</v>
      </c>
      <c r="H767" s="4"/>
      <c r="I767" s="4"/>
      <c r="J767" s="3" t="s">
        <v>41</v>
      </c>
      <c r="K767" s="3" t="s">
        <v>79</v>
      </c>
      <c r="L767" s="3" t="s">
        <v>6048</v>
      </c>
      <c r="M767" s="3" t="s">
        <v>157</v>
      </c>
      <c r="N767" s="3" t="s">
        <v>6062</v>
      </c>
      <c r="O767" s="3" t="s">
        <v>169</v>
      </c>
      <c r="P767" s="3" t="s">
        <v>169</v>
      </c>
      <c r="Q767" s="3" t="s">
        <v>6034</v>
      </c>
      <c r="R767" s="3" t="s">
        <v>5624</v>
      </c>
      <c r="S767" s="3" t="s">
        <v>5625</v>
      </c>
      <c r="T767" s="3" t="s">
        <v>45</v>
      </c>
      <c r="U767" s="3" t="s">
        <v>58</v>
      </c>
      <c r="V767" s="3" t="s">
        <v>6055</v>
      </c>
      <c r="W767" s="3" t="s">
        <v>62</v>
      </c>
      <c r="X767" s="19"/>
      <c r="Y767" s="19"/>
      <c r="Z767" s="19"/>
      <c r="AA767" s="39">
        <v>15.3</v>
      </c>
      <c r="AB767" s="3" t="s">
        <v>47</v>
      </c>
      <c r="AC767" s="3">
        <v>0</v>
      </c>
      <c r="AD767" s="3" t="s">
        <v>6673</v>
      </c>
      <c r="AE767" s="3" t="s">
        <v>6673</v>
      </c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</row>
    <row r="768" spans="1:54" ht="15.75" customHeight="1" x14ac:dyDescent="0.25">
      <c r="A768" t="s">
        <v>3178</v>
      </c>
      <c r="B768" s="17">
        <v>43665</v>
      </c>
      <c r="C768" s="17">
        <v>35340</v>
      </c>
      <c r="D768" s="21">
        <v>29</v>
      </c>
      <c r="E768" s="12" t="str">
        <f t="shared" si="76"/>
        <v>[20-30[ ans</v>
      </c>
      <c r="F768" s="3" t="s">
        <v>48</v>
      </c>
      <c r="G768" s="3" t="s">
        <v>40</v>
      </c>
      <c r="H768" s="4"/>
      <c r="I768" s="4"/>
      <c r="J768" s="3" t="s">
        <v>41</v>
      </c>
      <c r="K768" s="3" t="s">
        <v>79</v>
      </c>
      <c r="L768" s="3" t="s">
        <v>6048</v>
      </c>
      <c r="M768" s="3" t="s">
        <v>43</v>
      </c>
      <c r="N768" s="3" t="s">
        <v>6062</v>
      </c>
      <c r="O768" s="3" t="s">
        <v>649</v>
      </c>
      <c r="P768" s="3" t="s">
        <v>5640</v>
      </c>
      <c r="Q768" s="3" t="s">
        <v>6033</v>
      </c>
      <c r="R768" s="3" t="s">
        <v>5765</v>
      </c>
      <c r="S768" s="3" t="s">
        <v>5766</v>
      </c>
      <c r="T768" s="3" t="s">
        <v>45</v>
      </c>
      <c r="U768" s="3" t="s">
        <v>39</v>
      </c>
      <c r="V768" s="3" t="s">
        <v>6053</v>
      </c>
      <c r="W768" s="3" t="s">
        <v>62</v>
      </c>
      <c r="X768" s="19"/>
      <c r="Y768" s="19"/>
      <c r="Z768" s="19"/>
      <c r="AA768" s="39">
        <v>15.4</v>
      </c>
      <c r="AB768" s="3" t="s">
        <v>47</v>
      </c>
      <c r="AC768" s="3">
        <v>0</v>
      </c>
      <c r="AD768" s="3" t="s">
        <v>6673</v>
      </c>
      <c r="AE768" s="3" t="s">
        <v>6673</v>
      </c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</row>
    <row r="769" spans="1:54" ht="15.75" customHeight="1" x14ac:dyDescent="0.25">
      <c r="A769" t="s">
        <v>3180</v>
      </c>
      <c r="B769" s="17">
        <v>43665</v>
      </c>
      <c r="C769" s="17">
        <v>35093</v>
      </c>
      <c r="D769" s="21">
        <v>29</v>
      </c>
      <c r="E769" s="12" t="str">
        <f t="shared" si="76"/>
        <v>[20-30[ ans</v>
      </c>
      <c r="F769" s="3" t="s">
        <v>54</v>
      </c>
      <c r="G769" s="3" t="s">
        <v>40</v>
      </c>
      <c r="H769" s="4"/>
      <c r="I769" s="4"/>
      <c r="J769" s="3" t="s">
        <v>41</v>
      </c>
      <c r="K769" s="3" t="s">
        <v>134</v>
      </c>
      <c r="L769" s="3" t="s">
        <v>6049</v>
      </c>
      <c r="M769" s="3" t="s">
        <v>51</v>
      </c>
      <c r="N769" s="3" t="s">
        <v>6062</v>
      </c>
      <c r="O769" s="3" t="s">
        <v>64</v>
      </c>
      <c r="P769" s="3" t="s">
        <v>6786</v>
      </c>
      <c r="Q769" s="3" t="s">
        <v>6787</v>
      </c>
      <c r="R769" s="3"/>
      <c r="S769" s="3"/>
      <c r="T769" s="3" t="s">
        <v>45</v>
      </c>
      <c r="U769" s="3" t="s">
        <v>58</v>
      </c>
      <c r="V769" s="3" t="s">
        <v>6055</v>
      </c>
      <c r="W769" s="3" t="s">
        <v>62</v>
      </c>
      <c r="X769" s="19"/>
      <c r="Y769" s="19"/>
      <c r="Z769" s="19"/>
      <c r="AA769" s="39">
        <v>13.7</v>
      </c>
      <c r="AB769" s="3" t="s">
        <v>47</v>
      </c>
      <c r="AC769" s="3">
        <v>0</v>
      </c>
      <c r="AD769" s="3" t="s">
        <v>6673</v>
      </c>
      <c r="AE769" s="3" t="s">
        <v>6673</v>
      </c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</row>
    <row r="770" spans="1:54" ht="15.75" customHeight="1" x14ac:dyDescent="0.25">
      <c r="A770" t="s">
        <v>3182</v>
      </c>
      <c r="B770" s="17">
        <v>43667</v>
      </c>
      <c r="C770" s="17">
        <v>34394</v>
      </c>
      <c r="D770" s="21">
        <v>31</v>
      </c>
      <c r="E770" s="12" t="str">
        <f t="shared" si="76"/>
        <v>[30-40[ ans</v>
      </c>
      <c r="F770" s="3" t="s">
        <v>39</v>
      </c>
      <c r="G770" s="3" t="s">
        <v>40</v>
      </c>
      <c r="H770" s="4"/>
      <c r="I770" s="4"/>
      <c r="J770" s="3" t="s">
        <v>41</v>
      </c>
      <c r="K770" s="3" t="s">
        <v>134</v>
      </c>
      <c r="L770" s="3" t="s">
        <v>6049</v>
      </c>
      <c r="M770" s="3" t="s">
        <v>43</v>
      </c>
      <c r="N770" s="3" t="s">
        <v>6062</v>
      </c>
      <c r="O770" s="3" t="s">
        <v>90</v>
      </c>
      <c r="P770" s="3" t="s">
        <v>90</v>
      </c>
      <c r="Q770" s="3" t="s">
        <v>6033</v>
      </c>
      <c r="R770" s="3" t="s">
        <v>5632</v>
      </c>
      <c r="S770" s="3" t="s">
        <v>5633</v>
      </c>
      <c r="T770" s="3" t="s">
        <v>45</v>
      </c>
      <c r="U770" s="3" t="s">
        <v>58</v>
      </c>
      <c r="V770" s="3" t="s">
        <v>6055</v>
      </c>
      <c r="W770" s="3" t="s">
        <v>62</v>
      </c>
      <c r="X770" s="19"/>
      <c r="Y770" s="19"/>
      <c r="Z770" s="19"/>
      <c r="AA770" s="37"/>
      <c r="AB770" s="3" t="s">
        <v>47</v>
      </c>
      <c r="AC770" s="3">
        <v>0</v>
      </c>
      <c r="AD770" s="3" t="s">
        <v>6673</v>
      </c>
      <c r="AE770" s="3" t="s">
        <v>6673</v>
      </c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</row>
    <row r="771" spans="1:54" ht="15.75" customHeight="1" x14ac:dyDescent="0.25">
      <c r="A771" t="s">
        <v>3184</v>
      </c>
      <c r="B771" s="17">
        <v>43667</v>
      </c>
      <c r="C771" s="17">
        <v>33298</v>
      </c>
      <c r="D771" s="21">
        <v>34</v>
      </c>
      <c r="E771" s="12" t="str">
        <f t="shared" ref="E771:E834" si="87">IF(D771&lt;20," &lt; 20 ans", IF(D771&lt;30,"[20-30[ ans",IF(D771&lt;40,"[30-40[ ans",IF(D771&lt;50,"[40-50 [ ans",IF(D771&lt;60, "[50-60 [ ans","&gt; 60 ans")))))</f>
        <v>[30-40[ ans</v>
      </c>
      <c r="F771" s="3" t="s">
        <v>48</v>
      </c>
      <c r="G771" s="3" t="s">
        <v>40</v>
      </c>
      <c r="H771" s="4"/>
      <c r="I771" s="4"/>
      <c r="J771" s="3" t="s">
        <v>41</v>
      </c>
      <c r="K771" s="3" t="s">
        <v>650</v>
      </c>
      <c r="L771" s="3" t="s">
        <v>6043</v>
      </c>
      <c r="M771" s="3" t="s">
        <v>43</v>
      </c>
      <c r="N771" s="3" t="s">
        <v>6062</v>
      </c>
      <c r="O771" s="3" t="s">
        <v>165</v>
      </c>
      <c r="P771" s="3" t="s">
        <v>165</v>
      </c>
      <c r="Q771" s="3" t="s">
        <v>6033</v>
      </c>
      <c r="R771" s="3" t="s">
        <v>5584</v>
      </c>
      <c r="S771" s="3" t="s">
        <v>5585</v>
      </c>
      <c r="T771" s="3" t="s">
        <v>45</v>
      </c>
      <c r="U771" s="3" t="s">
        <v>39</v>
      </c>
      <c r="V771" s="3" t="s">
        <v>6053</v>
      </c>
      <c r="W771" s="3" t="s">
        <v>46</v>
      </c>
      <c r="X771" s="17">
        <v>43525</v>
      </c>
      <c r="Y771" s="3">
        <f t="shared" ref="Y771:Y772" si="88">IF((B771-X771&lt;=365)*(B771-X771&gt;0),0,(YEAR(B771)-YEAR(X771)))</f>
        <v>0</v>
      </c>
      <c r="Z771" s="3" t="str">
        <f>IF((B771-X771&lt;=365)*(B771-X771&gt;0),INT(12*(B771-X771)/365) &amp; " Mois",(YEAR(B771)-YEAR(X771)) &amp; " an (s)")</f>
        <v>4 Mois</v>
      </c>
      <c r="AA771" s="39">
        <v>13.2</v>
      </c>
      <c r="AB771" s="3" t="s">
        <v>47</v>
      </c>
      <c r="AC771" s="3">
        <v>0</v>
      </c>
      <c r="AD771" s="3" t="s">
        <v>6673</v>
      </c>
      <c r="AE771" s="3" t="s">
        <v>6673</v>
      </c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</row>
    <row r="772" spans="1:54" ht="15.75" customHeight="1" x14ac:dyDescent="0.25">
      <c r="A772" t="s">
        <v>3186</v>
      </c>
      <c r="B772" s="17">
        <v>43668</v>
      </c>
      <c r="C772" s="17">
        <v>34259</v>
      </c>
      <c r="D772" s="21">
        <v>32</v>
      </c>
      <c r="E772" s="12" t="str">
        <f t="shared" si="87"/>
        <v>[30-40[ ans</v>
      </c>
      <c r="F772" s="3" t="s">
        <v>48</v>
      </c>
      <c r="G772" s="3" t="s">
        <v>40</v>
      </c>
      <c r="H772" s="4"/>
      <c r="I772" s="4"/>
      <c r="J772" s="3" t="s">
        <v>41</v>
      </c>
      <c r="K772" s="3" t="s">
        <v>79</v>
      </c>
      <c r="L772" s="3" t="s">
        <v>6048</v>
      </c>
      <c r="M772" s="3" t="s">
        <v>51</v>
      </c>
      <c r="N772" s="3" t="s">
        <v>6062</v>
      </c>
      <c r="O772" s="3" t="s">
        <v>64</v>
      </c>
      <c r="P772" s="3" t="s">
        <v>6786</v>
      </c>
      <c r="Q772" s="3" t="s">
        <v>6787</v>
      </c>
      <c r="R772" s="3"/>
      <c r="S772" s="3"/>
      <c r="T772" s="3" t="s">
        <v>45</v>
      </c>
      <c r="U772" s="3" t="s">
        <v>58</v>
      </c>
      <c r="V772" s="3" t="s">
        <v>6055</v>
      </c>
      <c r="W772" s="3" t="s">
        <v>46</v>
      </c>
      <c r="X772" s="17">
        <v>43160</v>
      </c>
      <c r="Y772" s="3">
        <f t="shared" si="88"/>
        <v>1</v>
      </c>
      <c r="Z772" s="3" t="str">
        <f>IF((B772-X772&lt;=365)*(B772-X772&gt;0),INT(12*(B772-X772)/365) &amp; " Mois",(YEAR(B772)-YEAR(X772)) &amp; " an (s)")</f>
        <v>1 an (s)</v>
      </c>
      <c r="AA772" s="39">
        <v>14.2</v>
      </c>
      <c r="AB772" s="3" t="s">
        <v>47</v>
      </c>
      <c r="AC772" s="3">
        <v>0</v>
      </c>
      <c r="AD772" s="3" t="s">
        <v>6673</v>
      </c>
      <c r="AE772" s="3" t="s">
        <v>6673</v>
      </c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</row>
    <row r="773" spans="1:54" ht="15.75" customHeight="1" x14ac:dyDescent="0.25">
      <c r="A773" t="s">
        <v>3188</v>
      </c>
      <c r="B773" s="17">
        <v>43668</v>
      </c>
      <c r="C773" s="17">
        <v>29905</v>
      </c>
      <c r="D773" s="21">
        <v>44</v>
      </c>
      <c r="E773" s="12" t="str">
        <f t="shared" si="87"/>
        <v>[40-50 [ ans</v>
      </c>
      <c r="F773" s="3" t="s">
        <v>54</v>
      </c>
      <c r="G773" s="3" t="s">
        <v>40</v>
      </c>
      <c r="H773" s="4"/>
      <c r="I773" s="4"/>
      <c r="J773" s="3" t="s">
        <v>41</v>
      </c>
      <c r="K773" s="3" t="s">
        <v>126</v>
      </c>
      <c r="L773" s="3" t="s">
        <v>6047</v>
      </c>
      <c r="M773" s="3" t="s">
        <v>60</v>
      </c>
      <c r="N773" s="3" t="s">
        <v>6062</v>
      </c>
      <c r="O773" s="3" t="s">
        <v>246</v>
      </c>
      <c r="P773" s="3" t="s">
        <v>246</v>
      </c>
      <c r="Q773" s="3" t="s">
        <v>6035</v>
      </c>
      <c r="R773" s="3" t="s">
        <v>6040</v>
      </c>
      <c r="S773" s="3" t="s">
        <v>6041</v>
      </c>
      <c r="T773" s="3" t="s">
        <v>45</v>
      </c>
      <c r="U773" s="3" t="s">
        <v>58</v>
      </c>
      <c r="V773" s="3" t="s">
        <v>6055</v>
      </c>
      <c r="W773" s="3" t="s">
        <v>62</v>
      </c>
      <c r="X773" s="19"/>
      <c r="Y773" s="19"/>
      <c r="Z773" s="19"/>
      <c r="AA773" s="39">
        <v>15.5</v>
      </c>
      <c r="AB773" s="3" t="s">
        <v>47</v>
      </c>
      <c r="AC773" s="3">
        <v>0</v>
      </c>
      <c r="AD773" s="3" t="s">
        <v>6673</v>
      </c>
      <c r="AE773" s="3" t="s">
        <v>6673</v>
      </c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</row>
    <row r="774" spans="1:54" ht="15.75" customHeight="1" x14ac:dyDescent="0.25">
      <c r="A774" t="s">
        <v>3190</v>
      </c>
      <c r="B774" s="17">
        <v>43668</v>
      </c>
      <c r="C774" s="17">
        <v>30665</v>
      </c>
      <c r="D774" s="21">
        <v>42</v>
      </c>
      <c r="E774" s="12" t="str">
        <f t="shared" si="87"/>
        <v>[40-50 [ ans</v>
      </c>
      <c r="F774" s="3" t="s">
        <v>48</v>
      </c>
      <c r="G774" s="3" t="s">
        <v>40</v>
      </c>
      <c r="H774" s="4"/>
      <c r="I774" s="4"/>
      <c r="J774" s="3" t="s">
        <v>49</v>
      </c>
      <c r="K774" s="3" t="s">
        <v>56</v>
      </c>
      <c r="L774" s="3" t="s">
        <v>6045</v>
      </c>
      <c r="M774" s="3" t="s">
        <v>51</v>
      </c>
      <c r="N774" s="3" t="s">
        <v>6062</v>
      </c>
      <c r="O774" s="3" t="s">
        <v>64</v>
      </c>
      <c r="P774" s="3" t="s">
        <v>6786</v>
      </c>
      <c r="Q774" s="3" t="s">
        <v>6787</v>
      </c>
      <c r="R774" s="3"/>
      <c r="S774" s="3"/>
      <c r="T774" s="3" t="s">
        <v>45</v>
      </c>
      <c r="U774" s="3" t="s">
        <v>58</v>
      </c>
      <c r="V774" s="3" t="s">
        <v>6055</v>
      </c>
      <c r="W774" s="3" t="s">
        <v>62</v>
      </c>
      <c r="X774" s="19"/>
      <c r="Y774" s="19"/>
      <c r="Z774" s="19"/>
      <c r="AA774" s="39">
        <v>16.2</v>
      </c>
      <c r="AB774" s="3" t="s">
        <v>47</v>
      </c>
      <c r="AC774" s="3">
        <v>0</v>
      </c>
      <c r="AD774" s="3" t="s">
        <v>6673</v>
      </c>
      <c r="AE774" s="3" t="s">
        <v>6673</v>
      </c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</row>
    <row r="775" spans="1:54" ht="15.75" customHeight="1" x14ac:dyDescent="0.25">
      <c r="A775" t="s">
        <v>3193</v>
      </c>
      <c r="B775" s="17">
        <v>43668</v>
      </c>
      <c r="C775" s="17">
        <v>34445</v>
      </c>
      <c r="D775" s="21">
        <v>31</v>
      </c>
      <c r="E775" s="12" t="str">
        <f t="shared" si="87"/>
        <v>[30-40[ ans</v>
      </c>
      <c r="F775" s="3" t="s">
        <v>48</v>
      </c>
      <c r="G775" s="3" t="s">
        <v>40</v>
      </c>
      <c r="H775" s="4"/>
      <c r="I775" s="4"/>
      <c r="J775" s="3" t="s">
        <v>41</v>
      </c>
      <c r="K775" s="3" t="s">
        <v>79</v>
      </c>
      <c r="L775" s="3" t="s">
        <v>6048</v>
      </c>
      <c r="M775" s="3" t="s">
        <v>51</v>
      </c>
      <c r="N775" s="3" t="s">
        <v>6062</v>
      </c>
      <c r="O775" s="3" t="s">
        <v>525</v>
      </c>
      <c r="P775" s="3" t="s">
        <v>5650</v>
      </c>
      <c r="Q775" s="3" t="s">
        <v>6033</v>
      </c>
      <c r="R775" s="3" t="s">
        <v>5790</v>
      </c>
      <c r="S775" s="3" t="s">
        <v>5791</v>
      </c>
      <c r="T775" s="3" t="s">
        <v>45</v>
      </c>
      <c r="U775" s="3" t="s">
        <v>58</v>
      </c>
      <c r="V775" s="3" t="s">
        <v>6055</v>
      </c>
      <c r="W775" s="3" t="s">
        <v>62</v>
      </c>
      <c r="X775" s="19"/>
      <c r="Y775" s="19"/>
      <c r="Z775" s="19"/>
      <c r="AA775" s="39">
        <v>13.3</v>
      </c>
      <c r="AB775" s="3" t="s">
        <v>47</v>
      </c>
      <c r="AC775" s="3">
        <v>0</v>
      </c>
      <c r="AD775" s="3" t="s">
        <v>6673</v>
      </c>
      <c r="AE775" s="3" t="s">
        <v>6673</v>
      </c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</row>
    <row r="776" spans="1:54" ht="15.75" customHeight="1" x14ac:dyDescent="0.25">
      <c r="A776" t="s">
        <v>3195</v>
      </c>
      <c r="B776" s="17">
        <v>43668</v>
      </c>
      <c r="C776" s="17">
        <v>36909</v>
      </c>
      <c r="D776" s="21">
        <v>24</v>
      </c>
      <c r="E776" s="12" t="str">
        <f t="shared" si="87"/>
        <v>[20-30[ ans</v>
      </c>
      <c r="F776" s="3" t="s">
        <v>54</v>
      </c>
      <c r="G776" s="3" t="s">
        <v>40</v>
      </c>
      <c r="H776" s="4"/>
      <c r="I776" s="4"/>
      <c r="J776" s="3" t="s">
        <v>41</v>
      </c>
      <c r="K776" s="3" t="s">
        <v>101</v>
      </c>
      <c r="L776" s="3" t="s">
        <v>286</v>
      </c>
      <c r="M776" s="3" t="s">
        <v>51</v>
      </c>
      <c r="N776" s="3" t="s">
        <v>6062</v>
      </c>
      <c r="O776" s="3" t="s">
        <v>651</v>
      </c>
      <c r="P776" s="3" t="s">
        <v>6786</v>
      </c>
      <c r="Q776" s="3" t="s">
        <v>6035</v>
      </c>
      <c r="R776" s="11" t="s">
        <v>6029</v>
      </c>
      <c r="S776" s="11" t="s">
        <v>6030</v>
      </c>
      <c r="T776" s="3" t="s">
        <v>45</v>
      </c>
      <c r="U776" s="3" t="s">
        <v>39</v>
      </c>
      <c r="V776" s="3" t="s">
        <v>6053</v>
      </c>
      <c r="W776" s="3" t="s">
        <v>62</v>
      </c>
      <c r="X776" s="19"/>
      <c r="Y776" s="19"/>
      <c r="Z776" s="19"/>
      <c r="AA776" s="39">
        <v>13</v>
      </c>
      <c r="AB776" s="3" t="s">
        <v>47</v>
      </c>
      <c r="AC776" s="3">
        <v>0</v>
      </c>
      <c r="AD776" s="3" t="s">
        <v>6673</v>
      </c>
      <c r="AE776" s="3" t="s">
        <v>6673</v>
      </c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</row>
    <row r="777" spans="1:54" ht="15.75" customHeight="1" x14ac:dyDescent="0.25">
      <c r="A777" t="s">
        <v>3198</v>
      </c>
      <c r="B777" s="17">
        <v>43668</v>
      </c>
      <c r="C777" s="17">
        <v>34480</v>
      </c>
      <c r="D777" s="21">
        <v>31</v>
      </c>
      <c r="E777" s="12" t="str">
        <f t="shared" si="87"/>
        <v>[30-40[ ans</v>
      </c>
      <c r="F777" s="3" t="s">
        <v>39</v>
      </c>
      <c r="G777" s="3" t="s">
        <v>40</v>
      </c>
      <c r="H777" s="4"/>
      <c r="I777" s="4"/>
      <c r="J777" s="3" t="s">
        <v>41</v>
      </c>
      <c r="K777" s="3" t="s">
        <v>413</v>
      </c>
      <c r="L777" s="3" t="s">
        <v>6043</v>
      </c>
      <c r="M777" s="3" t="s">
        <v>51</v>
      </c>
      <c r="N777" s="3" t="s">
        <v>6062</v>
      </c>
      <c r="O777" s="3" t="s">
        <v>86</v>
      </c>
      <c r="P777" s="3" t="s">
        <v>5651</v>
      </c>
      <c r="Q777" s="3" t="s">
        <v>6033</v>
      </c>
      <c r="R777" s="3" t="s">
        <v>5824</v>
      </c>
      <c r="S777" s="3" t="s">
        <v>5825</v>
      </c>
      <c r="T777" s="3" t="s">
        <v>45</v>
      </c>
      <c r="U777" s="3" t="s">
        <v>39</v>
      </c>
      <c r="V777" s="3" t="s">
        <v>6053</v>
      </c>
      <c r="W777" s="3" t="s">
        <v>62</v>
      </c>
      <c r="X777" s="19"/>
      <c r="Y777" s="19"/>
      <c r="Z777" s="19"/>
      <c r="AA777" s="39">
        <v>13.2</v>
      </c>
      <c r="AB777" s="3" t="s">
        <v>47</v>
      </c>
      <c r="AC777" s="3">
        <v>0</v>
      </c>
      <c r="AD777" s="3" t="s">
        <v>6673</v>
      </c>
      <c r="AE777" s="3" t="s">
        <v>6673</v>
      </c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</row>
    <row r="778" spans="1:54" ht="15.75" customHeight="1" x14ac:dyDescent="0.25">
      <c r="A778" t="s">
        <v>3200</v>
      </c>
      <c r="B778" s="17">
        <v>43669</v>
      </c>
      <c r="C778" s="17">
        <v>28683</v>
      </c>
      <c r="D778" s="21">
        <v>47</v>
      </c>
      <c r="E778" s="12" t="str">
        <f t="shared" si="87"/>
        <v>[40-50 [ ans</v>
      </c>
      <c r="F778" s="3" t="s">
        <v>54</v>
      </c>
      <c r="G778" s="3" t="s">
        <v>40</v>
      </c>
      <c r="H778" s="4"/>
      <c r="I778" s="4"/>
      <c r="J778" s="3" t="s">
        <v>41</v>
      </c>
      <c r="K778" s="3" t="s">
        <v>652</v>
      </c>
      <c r="L778" s="3" t="s">
        <v>6047</v>
      </c>
      <c r="M778" s="3" t="s">
        <v>114</v>
      </c>
      <c r="N778" s="3" t="s">
        <v>6062</v>
      </c>
      <c r="O778" s="3" t="s">
        <v>115</v>
      </c>
      <c r="P778" s="3" t="s">
        <v>115</v>
      </c>
      <c r="Q778" s="3" t="s">
        <v>6031</v>
      </c>
      <c r="R778" s="3" t="s">
        <v>5604</v>
      </c>
      <c r="S778" s="3" t="s">
        <v>5605</v>
      </c>
      <c r="T778" s="3" t="s">
        <v>45</v>
      </c>
      <c r="U778" s="3" t="s">
        <v>39</v>
      </c>
      <c r="V778" s="3" t="s">
        <v>6053</v>
      </c>
      <c r="W778" s="3" t="s">
        <v>62</v>
      </c>
      <c r="X778" s="19"/>
      <c r="Y778" s="19"/>
      <c r="Z778" s="19"/>
      <c r="AA778" s="39">
        <v>15.3</v>
      </c>
      <c r="AB778" s="3" t="s">
        <v>47</v>
      </c>
      <c r="AC778" s="3">
        <v>0</v>
      </c>
      <c r="AD778" s="3" t="s">
        <v>6673</v>
      </c>
      <c r="AE778" s="3" t="s">
        <v>6673</v>
      </c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</row>
    <row r="779" spans="1:54" ht="15.75" customHeight="1" x14ac:dyDescent="0.25">
      <c r="A779" t="s">
        <v>3202</v>
      </c>
      <c r="B779" s="17">
        <v>43669</v>
      </c>
      <c r="C779" s="17">
        <v>32763</v>
      </c>
      <c r="D779" s="21">
        <v>36</v>
      </c>
      <c r="E779" s="12" t="str">
        <f t="shared" si="87"/>
        <v>[30-40[ ans</v>
      </c>
      <c r="F779" s="3" t="s">
        <v>48</v>
      </c>
      <c r="G779" s="3" t="s">
        <v>40</v>
      </c>
      <c r="H779" s="4"/>
      <c r="I779" s="4"/>
      <c r="J779" s="3" t="s">
        <v>41</v>
      </c>
      <c r="K779" s="3" t="s">
        <v>653</v>
      </c>
      <c r="L779" s="3" t="s">
        <v>6047</v>
      </c>
      <c r="M779" s="3" t="s">
        <v>51</v>
      </c>
      <c r="N779" s="3" t="s">
        <v>6062</v>
      </c>
      <c r="O779" s="3" t="s">
        <v>654</v>
      </c>
      <c r="P779" s="3" t="s">
        <v>313</v>
      </c>
      <c r="Q779" s="3" t="s">
        <v>6035</v>
      </c>
      <c r="R779" s="3" t="s">
        <v>5805</v>
      </c>
      <c r="S779" s="3" t="s">
        <v>5806</v>
      </c>
      <c r="T779" s="3" t="s">
        <v>45</v>
      </c>
      <c r="U779" s="3" t="s">
        <v>124</v>
      </c>
      <c r="V779" s="3" t="s">
        <v>124</v>
      </c>
      <c r="W779" s="3" t="s">
        <v>46</v>
      </c>
      <c r="X779" s="17">
        <v>42064</v>
      </c>
      <c r="Y779" s="3">
        <f t="shared" ref="Y779:Y780" si="89">IF((B779-X779&lt;=365)*(B779-X779&gt;0),0,(YEAR(B779)-YEAR(X779)))</f>
        <v>4</v>
      </c>
      <c r="Z779" s="3" t="str">
        <f>IF((B779-X779&lt;=365)*(B779-X779&gt;0),INT(12*(B779-X779)/365) &amp; " Mois",(YEAR(B779)-YEAR(X779)) &amp; " an (s)")</f>
        <v>4 an (s)</v>
      </c>
      <c r="AA779" s="39">
        <v>13.4</v>
      </c>
      <c r="AB779" s="3" t="s">
        <v>47</v>
      </c>
      <c r="AC779" s="3">
        <v>0</v>
      </c>
      <c r="AD779" s="3" t="s">
        <v>6673</v>
      </c>
      <c r="AE779" s="3" t="s">
        <v>6673</v>
      </c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</row>
    <row r="780" spans="1:54" ht="15.75" customHeight="1" x14ac:dyDescent="0.25">
      <c r="A780" t="s">
        <v>3204</v>
      </c>
      <c r="B780" s="17">
        <v>43669</v>
      </c>
      <c r="C780" s="17">
        <v>34715</v>
      </c>
      <c r="D780" s="21">
        <v>30</v>
      </c>
      <c r="E780" s="12" t="str">
        <f t="shared" si="87"/>
        <v>[30-40[ ans</v>
      </c>
      <c r="F780" s="3" t="s">
        <v>39</v>
      </c>
      <c r="G780" s="3" t="s">
        <v>40</v>
      </c>
      <c r="H780" s="4"/>
      <c r="I780" s="4"/>
      <c r="J780" s="3" t="s">
        <v>41</v>
      </c>
      <c r="K780" s="3" t="s">
        <v>134</v>
      </c>
      <c r="L780" s="3" t="s">
        <v>6049</v>
      </c>
      <c r="M780" s="3" t="s">
        <v>51</v>
      </c>
      <c r="N780" s="3" t="s">
        <v>6062</v>
      </c>
      <c r="O780" s="3" t="s">
        <v>655</v>
      </c>
      <c r="P780" s="3" t="s">
        <v>90</v>
      </c>
      <c r="Q780" s="3" t="s">
        <v>6033</v>
      </c>
      <c r="R780" s="3" t="s">
        <v>5632</v>
      </c>
      <c r="S780" s="3" t="s">
        <v>5633</v>
      </c>
      <c r="T780" s="3" t="s">
        <v>45</v>
      </c>
      <c r="U780" s="3" t="s">
        <v>39</v>
      </c>
      <c r="V780" s="3" t="s">
        <v>6053</v>
      </c>
      <c r="W780" s="3" t="s">
        <v>46</v>
      </c>
      <c r="X780" s="17">
        <v>40969</v>
      </c>
      <c r="Y780" s="3">
        <f t="shared" si="89"/>
        <v>7</v>
      </c>
      <c r="Z780" s="3" t="str">
        <f>IF((B780-X780&lt;=365)*(B780-X780&gt;0),INT(12*(B780-X780)/365) &amp; " Mois",(YEAR(B780)-YEAR(X780)) &amp; " an (s)")</f>
        <v>7 an (s)</v>
      </c>
      <c r="AA780" s="39">
        <v>13.9</v>
      </c>
      <c r="AB780" s="3" t="s">
        <v>47</v>
      </c>
      <c r="AC780" s="3">
        <v>0</v>
      </c>
      <c r="AD780" s="3" t="s">
        <v>6673</v>
      </c>
      <c r="AE780" s="3" t="s">
        <v>6673</v>
      </c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</row>
    <row r="781" spans="1:54" ht="15.75" customHeight="1" x14ac:dyDescent="0.25">
      <c r="A781" t="s">
        <v>3206</v>
      </c>
      <c r="B781" s="17">
        <v>43669</v>
      </c>
      <c r="C781" s="17">
        <v>31107</v>
      </c>
      <c r="D781" s="21">
        <v>40</v>
      </c>
      <c r="E781" s="12" t="str">
        <f t="shared" si="87"/>
        <v>[40-50 [ ans</v>
      </c>
      <c r="F781" s="3" t="s">
        <v>54</v>
      </c>
      <c r="G781" s="3" t="s">
        <v>40</v>
      </c>
      <c r="H781" s="4"/>
      <c r="I781" s="4"/>
      <c r="J781" s="3" t="s">
        <v>49</v>
      </c>
      <c r="K781" s="3" t="s">
        <v>496</v>
      </c>
      <c r="L781" s="3" t="s">
        <v>6043</v>
      </c>
      <c r="M781" s="3" t="s">
        <v>51</v>
      </c>
      <c r="N781" s="3" t="s">
        <v>6062</v>
      </c>
      <c r="O781" s="3" t="s">
        <v>72</v>
      </c>
      <c r="P781" s="3" t="s">
        <v>72</v>
      </c>
      <c r="Q781" s="3" t="s">
        <v>6033</v>
      </c>
      <c r="R781" s="3" t="s">
        <v>5606</v>
      </c>
      <c r="S781" s="3" t="s">
        <v>5607</v>
      </c>
      <c r="T781" s="3" t="s">
        <v>45</v>
      </c>
      <c r="U781" s="3" t="s">
        <v>39</v>
      </c>
      <c r="V781" s="3" t="s">
        <v>6053</v>
      </c>
      <c r="W781" s="3" t="s">
        <v>62</v>
      </c>
      <c r="X781" s="19"/>
      <c r="Y781" s="19"/>
      <c r="Z781" s="19"/>
      <c r="AA781" s="39">
        <v>13.5</v>
      </c>
      <c r="AB781" s="3" t="s">
        <v>47</v>
      </c>
      <c r="AC781" s="3">
        <v>0</v>
      </c>
      <c r="AD781" s="3" t="s">
        <v>6673</v>
      </c>
      <c r="AE781" s="3" t="s">
        <v>6673</v>
      </c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</row>
    <row r="782" spans="1:54" ht="15.75" customHeight="1" x14ac:dyDescent="0.25">
      <c r="A782" t="s">
        <v>3208</v>
      </c>
      <c r="B782" s="17">
        <v>43669</v>
      </c>
      <c r="C782" s="17">
        <v>34440</v>
      </c>
      <c r="D782" s="21">
        <v>31</v>
      </c>
      <c r="E782" s="12" t="str">
        <f t="shared" si="87"/>
        <v>[30-40[ ans</v>
      </c>
      <c r="F782" s="3" t="s">
        <v>48</v>
      </c>
      <c r="G782" s="3" t="s">
        <v>40</v>
      </c>
      <c r="H782" s="4"/>
      <c r="I782" s="4"/>
      <c r="J782" s="3" t="s">
        <v>41</v>
      </c>
      <c r="K782" s="3" t="s">
        <v>656</v>
      </c>
      <c r="L782" s="3" t="s">
        <v>6047</v>
      </c>
      <c r="M782" s="3" t="s">
        <v>43</v>
      </c>
      <c r="N782" s="3" t="s">
        <v>6062</v>
      </c>
      <c r="O782" s="3" t="s">
        <v>131</v>
      </c>
      <c r="P782" s="3" t="s">
        <v>319</v>
      </c>
      <c r="Q782" s="3" t="s">
        <v>6033</v>
      </c>
      <c r="R782" s="3" t="s">
        <v>5568</v>
      </c>
      <c r="S782" s="3" t="s">
        <v>5569</v>
      </c>
      <c r="T782" s="3" t="s">
        <v>45</v>
      </c>
      <c r="U782" s="3" t="s">
        <v>58</v>
      </c>
      <c r="V782" s="3" t="s">
        <v>6055</v>
      </c>
      <c r="W782" s="3" t="s">
        <v>46</v>
      </c>
      <c r="X782" s="17">
        <v>42795</v>
      </c>
      <c r="Y782" s="3">
        <f>IF((B782-X782&lt;=365)*(B782-X782&gt;0),0,(YEAR(B782)-YEAR(X782)))</f>
        <v>2</v>
      </c>
      <c r="Z782" s="3" t="str">
        <f>IF((B782-X782&lt;=365)*(B782-X782&gt;0),INT(12*(B782-X782)/365) &amp; " Mois",(YEAR(B782)-YEAR(X782)) &amp; " an (s)")</f>
        <v>2 an (s)</v>
      </c>
      <c r="AA782" s="39">
        <v>15.6</v>
      </c>
      <c r="AB782" s="3" t="s">
        <v>47</v>
      </c>
      <c r="AC782" s="3">
        <v>0</v>
      </c>
      <c r="AD782" s="3" t="s">
        <v>6673</v>
      </c>
      <c r="AE782" s="3" t="s">
        <v>6673</v>
      </c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</row>
    <row r="783" spans="1:54" ht="15.75" customHeight="1" x14ac:dyDescent="0.25">
      <c r="A783" t="s">
        <v>3210</v>
      </c>
      <c r="B783" s="17">
        <v>43669</v>
      </c>
      <c r="C783" s="17">
        <v>30970</v>
      </c>
      <c r="D783" s="21">
        <v>41</v>
      </c>
      <c r="E783" s="12" t="str">
        <f t="shared" si="87"/>
        <v>[40-50 [ ans</v>
      </c>
      <c r="F783" s="3" t="s">
        <v>48</v>
      </c>
      <c r="G783" s="3" t="s">
        <v>40</v>
      </c>
      <c r="H783" s="4"/>
      <c r="I783" s="4"/>
      <c r="J783" s="3" t="s">
        <v>41</v>
      </c>
      <c r="K783" s="3" t="s">
        <v>163</v>
      </c>
      <c r="L783" s="3" t="s">
        <v>6045</v>
      </c>
      <c r="M783" s="3" t="s">
        <v>51</v>
      </c>
      <c r="N783" s="3" t="s">
        <v>6062</v>
      </c>
      <c r="O783" s="3" t="s">
        <v>657</v>
      </c>
      <c r="P783" s="3" t="s">
        <v>657</v>
      </c>
      <c r="Q783" s="3" t="s">
        <v>6033</v>
      </c>
      <c r="R783" s="3" t="s">
        <v>5686</v>
      </c>
      <c r="S783" s="3" t="s">
        <v>5687</v>
      </c>
      <c r="T783" s="3" t="s">
        <v>45</v>
      </c>
      <c r="U783" s="3" t="s">
        <v>39</v>
      </c>
      <c r="V783" s="3" t="s">
        <v>6053</v>
      </c>
      <c r="W783" s="3" t="s">
        <v>62</v>
      </c>
      <c r="X783" s="19"/>
      <c r="Y783" s="19"/>
      <c r="Z783" s="19"/>
      <c r="AA783" s="39">
        <v>15.2</v>
      </c>
      <c r="AB783" s="3" t="s">
        <v>47</v>
      </c>
      <c r="AC783" s="3">
        <v>0</v>
      </c>
      <c r="AD783" s="3" t="s">
        <v>6673</v>
      </c>
      <c r="AE783" s="3" t="s">
        <v>6673</v>
      </c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</row>
    <row r="784" spans="1:54" ht="15.75" customHeight="1" x14ac:dyDescent="0.25">
      <c r="A784" t="s">
        <v>3212</v>
      </c>
      <c r="B784" s="17">
        <v>43669</v>
      </c>
      <c r="C784" s="17">
        <v>34385</v>
      </c>
      <c r="D784" s="21">
        <v>31</v>
      </c>
      <c r="E784" s="12" t="str">
        <f t="shared" si="87"/>
        <v>[30-40[ ans</v>
      </c>
      <c r="F784" s="3" t="s">
        <v>48</v>
      </c>
      <c r="G784" s="3" t="s">
        <v>40</v>
      </c>
      <c r="H784" s="4"/>
      <c r="I784" s="4"/>
      <c r="J784" s="3" t="s">
        <v>41</v>
      </c>
      <c r="K784" s="3" t="s">
        <v>658</v>
      </c>
      <c r="L784" s="3" t="s">
        <v>6047</v>
      </c>
      <c r="M784" s="3" t="s">
        <v>51</v>
      </c>
      <c r="N784" s="3" t="s">
        <v>6062</v>
      </c>
      <c r="O784" s="3" t="s">
        <v>277</v>
      </c>
      <c r="P784" s="3" t="s">
        <v>274</v>
      </c>
      <c r="Q784" s="3" t="s">
        <v>6033</v>
      </c>
      <c r="R784" s="3" t="s">
        <v>5614</v>
      </c>
      <c r="S784" s="3" t="s">
        <v>5615</v>
      </c>
      <c r="T784" s="3" t="s">
        <v>45</v>
      </c>
      <c r="U784" s="3" t="s">
        <v>39</v>
      </c>
      <c r="V784" s="3" t="s">
        <v>6053</v>
      </c>
      <c r="W784" s="3" t="s">
        <v>62</v>
      </c>
      <c r="X784" s="19"/>
      <c r="Y784" s="19"/>
      <c r="Z784" s="19"/>
      <c r="AA784" s="39">
        <v>13</v>
      </c>
      <c r="AB784" s="3" t="s">
        <v>47</v>
      </c>
      <c r="AC784" s="3">
        <v>0</v>
      </c>
      <c r="AD784" s="3" t="s">
        <v>6673</v>
      </c>
      <c r="AE784" s="3" t="s">
        <v>6673</v>
      </c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</row>
    <row r="785" spans="1:54" ht="15.75" customHeight="1" x14ac:dyDescent="0.25">
      <c r="A785" t="s">
        <v>3215</v>
      </c>
      <c r="B785" s="17">
        <v>43669</v>
      </c>
      <c r="C785" s="17">
        <v>31805</v>
      </c>
      <c r="D785" s="21">
        <v>38</v>
      </c>
      <c r="E785" s="12" t="str">
        <f t="shared" si="87"/>
        <v>[30-40[ ans</v>
      </c>
      <c r="F785" s="3" t="s">
        <v>39</v>
      </c>
      <c r="G785" s="3" t="s">
        <v>40</v>
      </c>
      <c r="H785" s="4"/>
      <c r="I785" s="4"/>
      <c r="J785" s="3" t="s">
        <v>41</v>
      </c>
      <c r="K785" s="3" t="s">
        <v>659</v>
      </c>
      <c r="L785" s="3" t="s">
        <v>6043</v>
      </c>
      <c r="M785" s="3" t="s">
        <v>51</v>
      </c>
      <c r="N785" s="3" t="s">
        <v>6062</v>
      </c>
      <c r="O785" s="3" t="s">
        <v>64</v>
      </c>
      <c r="P785" s="3" t="s">
        <v>6786</v>
      </c>
      <c r="Q785" s="3" t="s">
        <v>6787</v>
      </c>
      <c r="R785" s="3"/>
      <c r="S785" s="3"/>
      <c r="T785" s="3" t="s">
        <v>45</v>
      </c>
      <c r="U785" s="3" t="s">
        <v>39</v>
      </c>
      <c r="V785" s="3" t="s">
        <v>6053</v>
      </c>
      <c r="W785" s="3" t="s">
        <v>46</v>
      </c>
      <c r="X785" s="17">
        <v>43160</v>
      </c>
      <c r="Y785" s="3">
        <f t="shared" ref="Y785:Y794" si="90">IF((B785-X785&lt;=365)*(B785-X785&gt;0),0,(YEAR(B785)-YEAR(X785)))</f>
        <v>1</v>
      </c>
      <c r="Z785" s="3" t="str">
        <f t="shared" ref="Z785:Z794" si="91">IF((B785-X785&lt;=365)*(B785-X785&gt;0),INT(12*(B785-X785)/365) &amp; " Mois",(YEAR(B785)-YEAR(X785)) &amp; " an (s)")</f>
        <v>1 an (s)</v>
      </c>
      <c r="AA785" s="39">
        <v>14.8</v>
      </c>
      <c r="AB785" s="3" t="s">
        <v>47</v>
      </c>
      <c r="AC785" s="3">
        <v>0</v>
      </c>
      <c r="AD785" s="3" t="s">
        <v>6673</v>
      </c>
      <c r="AE785" s="3" t="s">
        <v>6673</v>
      </c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</row>
    <row r="786" spans="1:54" ht="15.75" customHeight="1" x14ac:dyDescent="0.25">
      <c r="A786" t="s">
        <v>3217</v>
      </c>
      <c r="B786" s="17">
        <v>43669</v>
      </c>
      <c r="C786" s="17">
        <v>27530</v>
      </c>
      <c r="D786" s="21">
        <v>50</v>
      </c>
      <c r="E786" s="12" t="str">
        <f t="shared" si="87"/>
        <v>[50-60 [ ans</v>
      </c>
      <c r="F786" s="3" t="s">
        <v>54</v>
      </c>
      <c r="G786" s="3" t="s">
        <v>40</v>
      </c>
      <c r="H786" s="4"/>
      <c r="I786" s="4"/>
      <c r="J786" s="3" t="s">
        <v>41</v>
      </c>
      <c r="K786" s="3" t="s">
        <v>660</v>
      </c>
      <c r="L786" s="3" t="s">
        <v>6045</v>
      </c>
      <c r="M786" s="3" t="s">
        <v>114</v>
      </c>
      <c r="N786" s="3" t="s">
        <v>6062</v>
      </c>
      <c r="O786" s="3" t="s">
        <v>290</v>
      </c>
      <c r="P786" s="3" t="s">
        <v>290</v>
      </c>
      <c r="Q786" s="3" t="s">
        <v>6031</v>
      </c>
      <c r="R786" s="3" t="s">
        <v>5616</v>
      </c>
      <c r="S786" s="3" t="s">
        <v>5617</v>
      </c>
      <c r="T786" s="3" t="s">
        <v>45</v>
      </c>
      <c r="U786" s="3" t="s">
        <v>84</v>
      </c>
      <c r="V786" s="3" t="s">
        <v>6057</v>
      </c>
      <c r="W786" s="3" t="s">
        <v>46</v>
      </c>
      <c r="X786" s="17">
        <v>42795</v>
      </c>
      <c r="Y786" s="3">
        <f t="shared" si="90"/>
        <v>2</v>
      </c>
      <c r="Z786" s="3" t="str">
        <f t="shared" si="91"/>
        <v>2 an (s)</v>
      </c>
      <c r="AA786" s="39">
        <v>14.7</v>
      </c>
      <c r="AB786" s="3" t="s">
        <v>47</v>
      </c>
      <c r="AC786" s="3">
        <v>0</v>
      </c>
      <c r="AD786" s="3" t="s">
        <v>6673</v>
      </c>
      <c r="AE786" s="3" t="s">
        <v>6673</v>
      </c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</row>
    <row r="787" spans="1:54" ht="15.75" customHeight="1" x14ac:dyDescent="0.25">
      <c r="A787" t="s">
        <v>3219</v>
      </c>
      <c r="B787" s="17">
        <v>43669</v>
      </c>
      <c r="C787" s="17">
        <v>32568</v>
      </c>
      <c r="D787" s="21">
        <v>36</v>
      </c>
      <c r="E787" s="12" t="str">
        <f t="shared" si="87"/>
        <v>[30-40[ ans</v>
      </c>
      <c r="F787" s="3" t="s">
        <v>39</v>
      </c>
      <c r="G787" s="3" t="s">
        <v>40</v>
      </c>
      <c r="H787" s="4"/>
      <c r="I787" s="4"/>
      <c r="J787" s="3" t="s">
        <v>49</v>
      </c>
      <c r="K787" s="3" t="s">
        <v>661</v>
      </c>
      <c r="L787" s="3" t="s">
        <v>6047</v>
      </c>
      <c r="M787" s="3" t="s">
        <v>60</v>
      </c>
      <c r="N787" s="3" t="s">
        <v>6062</v>
      </c>
      <c r="O787" s="3" t="s">
        <v>81</v>
      </c>
      <c r="P787" s="3" t="s">
        <v>5502</v>
      </c>
      <c r="Q787" s="3" t="s">
        <v>6035</v>
      </c>
      <c r="R787" s="3" t="s">
        <v>5572</v>
      </c>
      <c r="S787" s="3" t="s">
        <v>5573</v>
      </c>
      <c r="T787" s="3" t="s">
        <v>45</v>
      </c>
      <c r="U787" s="3" t="s">
        <v>58</v>
      </c>
      <c r="V787" s="3" t="s">
        <v>6055</v>
      </c>
      <c r="W787" s="3" t="s">
        <v>46</v>
      </c>
      <c r="X787" s="17">
        <v>41699</v>
      </c>
      <c r="Y787" s="3">
        <f t="shared" si="90"/>
        <v>5</v>
      </c>
      <c r="Z787" s="3" t="str">
        <f t="shared" si="91"/>
        <v>5 an (s)</v>
      </c>
      <c r="AA787" s="39">
        <v>15.4</v>
      </c>
      <c r="AB787" s="3" t="s">
        <v>47</v>
      </c>
      <c r="AC787" s="3">
        <v>0</v>
      </c>
      <c r="AD787" s="3" t="s">
        <v>6673</v>
      </c>
      <c r="AE787" s="3" t="s">
        <v>6673</v>
      </c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</row>
    <row r="788" spans="1:54" ht="15.75" customHeight="1" x14ac:dyDescent="0.25">
      <c r="A788" t="s">
        <v>3221</v>
      </c>
      <c r="B788" s="17">
        <v>43669</v>
      </c>
      <c r="C788" s="17">
        <v>30801</v>
      </c>
      <c r="D788" s="21">
        <v>41</v>
      </c>
      <c r="E788" s="12" t="str">
        <f t="shared" si="87"/>
        <v>[40-50 [ ans</v>
      </c>
      <c r="F788" s="3" t="s">
        <v>54</v>
      </c>
      <c r="G788" s="3" t="s">
        <v>40</v>
      </c>
      <c r="H788" s="4"/>
      <c r="I788" s="4"/>
      <c r="J788" s="3" t="s">
        <v>41</v>
      </c>
      <c r="K788" s="3" t="s">
        <v>56</v>
      </c>
      <c r="L788" s="3" t="s">
        <v>6045</v>
      </c>
      <c r="M788" s="3" t="s">
        <v>121</v>
      </c>
      <c r="N788" s="3" t="s">
        <v>6062</v>
      </c>
      <c r="O788" s="3" t="s">
        <v>122</v>
      </c>
      <c r="P788" s="3" t="s">
        <v>554</v>
      </c>
      <c r="Q788" s="3" t="s">
        <v>6032</v>
      </c>
      <c r="R788" s="3" t="s">
        <v>5576</v>
      </c>
      <c r="S788" s="3" t="s">
        <v>5577</v>
      </c>
      <c r="T788" s="3" t="s">
        <v>45</v>
      </c>
      <c r="U788" s="3" t="s">
        <v>58</v>
      </c>
      <c r="V788" s="3" t="s">
        <v>6055</v>
      </c>
      <c r="W788" s="3" t="s">
        <v>46</v>
      </c>
      <c r="X788" s="17">
        <v>42430</v>
      </c>
      <c r="Y788" s="3">
        <f t="shared" si="90"/>
        <v>3</v>
      </c>
      <c r="Z788" s="3" t="str">
        <f t="shared" si="91"/>
        <v>3 an (s)</v>
      </c>
      <c r="AA788" s="39">
        <v>15.9</v>
      </c>
      <c r="AB788" s="3" t="s">
        <v>47</v>
      </c>
      <c r="AC788" s="3">
        <v>0</v>
      </c>
      <c r="AD788" s="3" t="s">
        <v>6673</v>
      </c>
      <c r="AE788" s="3" t="s">
        <v>6673</v>
      </c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</row>
    <row r="789" spans="1:54" ht="15.75" customHeight="1" x14ac:dyDescent="0.25">
      <c r="A789" t="s">
        <v>3223</v>
      </c>
      <c r="B789" s="17">
        <v>43670</v>
      </c>
      <c r="C789" s="17">
        <v>34912</v>
      </c>
      <c r="D789" s="21">
        <v>30</v>
      </c>
      <c r="E789" s="12" t="str">
        <f t="shared" si="87"/>
        <v>[30-40[ ans</v>
      </c>
      <c r="F789" s="3" t="s">
        <v>54</v>
      </c>
      <c r="G789" s="3" t="s">
        <v>40</v>
      </c>
      <c r="H789" s="4"/>
      <c r="I789" s="4"/>
      <c r="J789" s="3" t="s">
        <v>41</v>
      </c>
      <c r="K789" s="3" t="s">
        <v>134</v>
      </c>
      <c r="L789" s="3" t="s">
        <v>6049</v>
      </c>
      <c r="M789" s="3" t="s">
        <v>51</v>
      </c>
      <c r="N789" s="3" t="s">
        <v>6062</v>
      </c>
      <c r="O789" s="3" t="s">
        <v>72</v>
      </c>
      <c r="P789" s="3" t="s">
        <v>72</v>
      </c>
      <c r="Q789" s="3" t="s">
        <v>6033</v>
      </c>
      <c r="R789" s="3" t="s">
        <v>5606</v>
      </c>
      <c r="S789" s="3" t="s">
        <v>5607</v>
      </c>
      <c r="T789" s="3" t="s">
        <v>45</v>
      </c>
      <c r="U789" s="3" t="s">
        <v>58</v>
      </c>
      <c r="V789" s="3" t="s">
        <v>6055</v>
      </c>
      <c r="W789" s="3" t="s">
        <v>46</v>
      </c>
      <c r="X789" s="17">
        <v>43160</v>
      </c>
      <c r="Y789" s="3">
        <f t="shared" si="90"/>
        <v>1</v>
      </c>
      <c r="Z789" s="3" t="str">
        <f t="shared" si="91"/>
        <v>1 an (s)</v>
      </c>
      <c r="AA789" s="39">
        <v>14.8</v>
      </c>
      <c r="AB789" s="3" t="s">
        <v>47</v>
      </c>
      <c r="AC789" s="3">
        <v>0</v>
      </c>
      <c r="AD789" s="3" t="s">
        <v>6673</v>
      </c>
      <c r="AE789" s="3" t="s">
        <v>6673</v>
      </c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</row>
    <row r="790" spans="1:54" ht="15.75" customHeight="1" x14ac:dyDescent="0.25">
      <c r="A790" t="s">
        <v>3226</v>
      </c>
      <c r="B790" s="17">
        <v>43670</v>
      </c>
      <c r="C790" s="17">
        <v>34022</v>
      </c>
      <c r="D790" s="21">
        <v>32</v>
      </c>
      <c r="E790" s="12" t="str">
        <f t="shared" si="87"/>
        <v>[30-40[ ans</v>
      </c>
      <c r="F790" s="3" t="s">
        <v>54</v>
      </c>
      <c r="G790" s="3" t="s">
        <v>40</v>
      </c>
      <c r="H790" s="4"/>
      <c r="I790" s="4"/>
      <c r="J790" s="3" t="s">
        <v>41</v>
      </c>
      <c r="K790" s="3" t="s">
        <v>134</v>
      </c>
      <c r="L790" s="3" t="s">
        <v>6049</v>
      </c>
      <c r="M790" s="3" t="s">
        <v>51</v>
      </c>
      <c r="N790" s="3" t="s">
        <v>6062</v>
      </c>
      <c r="O790" s="3" t="s">
        <v>72</v>
      </c>
      <c r="P790" s="3" t="s">
        <v>72</v>
      </c>
      <c r="Q790" s="3" t="s">
        <v>6033</v>
      </c>
      <c r="R790" s="3" t="s">
        <v>5606</v>
      </c>
      <c r="S790" s="3" t="s">
        <v>5607</v>
      </c>
      <c r="T790" s="3" t="s">
        <v>45</v>
      </c>
      <c r="U790" s="3" t="s">
        <v>58</v>
      </c>
      <c r="V790" s="3" t="s">
        <v>6055</v>
      </c>
      <c r="W790" s="3" t="s">
        <v>46</v>
      </c>
      <c r="X790" s="17">
        <v>43160</v>
      </c>
      <c r="Y790" s="3">
        <f t="shared" si="90"/>
        <v>1</v>
      </c>
      <c r="Z790" s="3" t="str">
        <f t="shared" si="91"/>
        <v>1 an (s)</v>
      </c>
      <c r="AA790" s="39">
        <v>16.100000000000001</v>
      </c>
      <c r="AB790" s="3" t="s">
        <v>47</v>
      </c>
      <c r="AC790" s="3">
        <v>0</v>
      </c>
      <c r="AD790" s="3" t="s">
        <v>6673</v>
      </c>
      <c r="AE790" s="3" t="s">
        <v>6673</v>
      </c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</row>
    <row r="791" spans="1:54" ht="15.75" customHeight="1" x14ac:dyDescent="0.25">
      <c r="A791" t="s">
        <v>3228</v>
      </c>
      <c r="B791" s="17">
        <v>43670</v>
      </c>
      <c r="C791" s="17">
        <v>35283</v>
      </c>
      <c r="D791" s="21">
        <v>29</v>
      </c>
      <c r="E791" s="12" t="str">
        <f t="shared" si="87"/>
        <v>[20-30[ ans</v>
      </c>
      <c r="F791" s="3" t="s">
        <v>48</v>
      </c>
      <c r="G791" s="3" t="s">
        <v>40</v>
      </c>
      <c r="H791" s="4"/>
      <c r="I791" s="4"/>
      <c r="J791" s="3" t="s">
        <v>41</v>
      </c>
      <c r="K791" s="3" t="s">
        <v>237</v>
      </c>
      <c r="L791" s="3" t="s">
        <v>6047</v>
      </c>
      <c r="M791" s="3" t="s">
        <v>51</v>
      </c>
      <c r="N791" s="3" t="s">
        <v>6062</v>
      </c>
      <c r="O791" s="3" t="s">
        <v>72</v>
      </c>
      <c r="P791" s="3" t="s">
        <v>72</v>
      </c>
      <c r="Q791" s="3" t="s">
        <v>6033</v>
      </c>
      <c r="R791" s="3" t="s">
        <v>5606</v>
      </c>
      <c r="S791" s="3" t="s">
        <v>5607</v>
      </c>
      <c r="T791" s="3" t="s">
        <v>45</v>
      </c>
      <c r="U791" s="3" t="s">
        <v>58</v>
      </c>
      <c r="V791" s="3" t="s">
        <v>6055</v>
      </c>
      <c r="W791" s="3" t="s">
        <v>46</v>
      </c>
      <c r="X791" s="17">
        <v>43265</v>
      </c>
      <c r="Y791" s="3">
        <f t="shared" si="90"/>
        <v>1</v>
      </c>
      <c r="Z791" s="3" t="str">
        <f t="shared" si="91"/>
        <v>1 an (s)</v>
      </c>
      <c r="AA791" s="39">
        <v>14.8</v>
      </c>
      <c r="AB791" s="3" t="s">
        <v>47</v>
      </c>
      <c r="AC791" s="3">
        <v>0</v>
      </c>
      <c r="AD791" s="3" t="s">
        <v>6673</v>
      </c>
      <c r="AE791" s="3" t="s">
        <v>6673</v>
      </c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</row>
    <row r="792" spans="1:54" ht="15.75" customHeight="1" x14ac:dyDescent="0.25">
      <c r="A792" t="s">
        <v>3230</v>
      </c>
      <c r="B792" s="17">
        <v>43670</v>
      </c>
      <c r="C792" s="17">
        <v>31017</v>
      </c>
      <c r="D792" s="21">
        <v>41</v>
      </c>
      <c r="E792" s="12" t="str">
        <f t="shared" si="87"/>
        <v>[40-50 [ ans</v>
      </c>
      <c r="F792" s="3" t="s">
        <v>54</v>
      </c>
      <c r="G792" s="3" t="s">
        <v>40</v>
      </c>
      <c r="H792" s="4"/>
      <c r="I792" s="4"/>
      <c r="J792" s="3" t="s">
        <v>41</v>
      </c>
      <c r="K792" s="3" t="s">
        <v>276</v>
      </c>
      <c r="L792" s="3" t="s">
        <v>6044</v>
      </c>
      <c r="M792" s="3" t="s">
        <v>51</v>
      </c>
      <c r="N792" s="3" t="s">
        <v>6062</v>
      </c>
      <c r="O792" s="3" t="s">
        <v>72</v>
      </c>
      <c r="P792" s="3" t="s">
        <v>72</v>
      </c>
      <c r="Q792" s="3" t="s">
        <v>6033</v>
      </c>
      <c r="R792" s="3" t="s">
        <v>5606</v>
      </c>
      <c r="S792" s="3" t="s">
        <v>5607</v>
      </c>
      <c r="T792" s="3" t="s">
        <v>45</v>
      </c>
      <c r="U792" s="3" t="s">
        <v>229</v>
      </c>
      <c r="V792" s="3" t="s">
        <v>6053</v>
      </c>
      <c r="W792" s="3" t="s">
        <v>46</v>
      </c>
      <c r="X792" s="17">
        <v>41699</v>
      </c>
      <c r="Y792" s="3">
        <f t="shared" si="90"/>
        <v>5</v>
      </c>
      <c r="Z792" s="3" t="str">
        <f t="shared" si="91"/>
        <v>5 an (s)</v>
      </c>
      <c r="AA792" s="39">
        <v>14.5</v>
      </c>
      <c r="AB792" s="3" t="s">
        <v>47</v>
      </c>
      <c r="AC792" s="3">
        <v>0</v>
      </c>
      <c r="AD792" s="3" t="s">
        <v>6673</v>
      </c>
      <c r="AE792" s="3" t="s">
        <v>6673</v>
      </c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</row>
    <row r="793" spans="1:54" ht="15.75" customHeight="1" x14ac:dyDescent="0.25">
      <c r="A793" t="s">
        <v>3232</v>
      </c>
      <c r="B793" s="17">
        <v>43670</v>
      </c>
      <c r="C793" s="17">
        <v>33064</v>
      </c>
      <c r="D793" s="21">
        <v>35</v>
      </c>
      <c r="E793" s="12" t="str">
        <f t="shared" si="87"/>
        <v>[30-40[ ans</v>
      </c>
      <c r="F793" s="3" t="s">
        <v>92</v>
      </c>
      <c r="G793" s="3" t="s">
        <v>40</v>
      </c>
      <c r="H793" s="4"/>
      <c r="I793" s="4"/>
      <c r="J793" s="3" t="s">
        <v>41</v>
      </c>
      <c r="K793" s="3" t="s">
        <v>56</v>
      </c>
      <c r="L793" s="3" t="s">
        <v>6045</v>
      </c>
      <c r="M793" s="3" t="s">
        <v>60</v>
      </c>
      <c r="N793" s="3" t="s">
        <v>6062</v>
      </c>
      <c r="O793" s="3" t="s">
        <v>222</v>
      </c>
      <c r="P793" s="3" t="s">
        <v>222</v>
      </c>
      <c r="Q793" s="3" t="s">
        <v>6035</v>
      </c>
      <c r="R793" s="3" t="s">
        <v>5594</v>
      </c>
      <c r="S793" s="3" t="s">
        <v>5595</v>
      </c>
      <c r="T793" s="3" t="s">
        <v>45</v>
      </c>
      <c r="U793" s="3" t="s">
        <v>58</v>
      </c>
      <c r="V793" s="3" t="s">
        <v>6055</v>
      </c>
      <c r="W793" s="3" t="s">
        <v>46</v>
      </c>
      <c r="X793" s="17">
        <v>39873</v>
      </c>
      <c r="Y793" s="3">
        <f t="shared" si="90"/>
        <v>10</v>
      </c>
      <c r="Z793" s="3" t="str">
        <f t="shared" si="91"/>
        <v>10 an (s)</v>
      </c>
      <c r="AA793" s="39">
        <v>13.9</v>
      </c>
      <c r="AB793" s="3" t="s">
        <v>47</v>
      </c>
      <c r="AC793" s="3">
        <v>0</v>
      </c>
      <c r="AD793" s="3" t="s">
        <v>6673</v>
      </c>
      <c r="AE793" s="3" t="s">
        <v>6673</v>
      </c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</row>
    <row r="794" spans="1:54" ht="15.75" customHeight="1" x14ac:dyDescent="0.25">
      <c r="A794" t="s">
        <v>3234</v>
      </c>
      <c r="B794" s="17">
        <v>43670</v>
      </c>
      <c r="C794" s="17">
        <v>29742</v>
      </c>
      <c r="D794" s="21">
        <v>44</v>
      </c>
      <c r="E794" s="12" t="str">
        <f t="shared" si="87"/>
        <v>[40-50 [ ans</v>
      </c>
      <c r="F794" s="3" t="s">
        <v>48</v>
      </c>
      <c r="G794" s="3" t="s">
        <v>40</v>
      </c>
      <c r="H794" s="4"/>
      <c r="I794" s="4"/>
      <c r="J794" s="3" t="s">
        <v>41</v>
      </c>
      <c r="K794" s="3" t="s">
        <v>663</v>
      </c>
      <c r="L794" s="3" t="s">
        <v>6048</v>
      </c>
      <c r="M794" s="3" t="s">
        <v>43</v>
      </c>
      <c r="N794" s="3" t="s">
        <v>6062</v>
      </c>
      <c r="O794" s="3" t="s">
        <v>90</v>
      </c>
      <c r="P794" s="3" t="s">
        <v>90</v>
      </c>
      <c r="Q794" s="3" t="s">
        <v>6033</v>
      </c>
      <c r="R794" s="3" t="s">
        <v>5632</v>
      </c>
      <c r="S794" s="3" t="s">
        <v>5633</v>
      </c>
      <c r="T794" s="3" t="s">
        <v>45</v>
      </c>
      <c r="U794" s="3" t="s">
        <v>58</v>
      </c>
      <c r="V794" s="3" t="s">
        <v>6055</v>
      </c>
      <c r="W794" s="3" t="s">
        <v>46</v>
      </c>
      <c r="X794" s="17">
        <v>43160</v>
      </c>
      <c r="Y794" s="3">
        <f t="shared" si="90"/>
        <v>1</v>
      </c>
      <c r="Z794" s="3" t="str">
        <f t="shared" si="91"/>
        <v>1 an (s)</v>
      </c>
      <c r="AA794" s="39">
        <v>13.4</v>
      </c>
      <c r="AB794" s="3" t="s">
        <v>47</v>
      </c>
      <c r="AC794" s="3">
        <v>0</v>
      </c>
      <c r="AD794" s="3" t="s">
        <v>6673</v>
      </c>
      <c r="AE794" s="3" t="s">
        <v>6673</v>
      </c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</row>
    <row r="795" spans="1:54" ht="15.75" customHeight="1" x14ac:dyDescent="0.25">
      <c r="A795" t="s">
        <v>3236</v>
      </c>
      <c r="B795" s="17">
        <v>43670</v>
      </c>
      <c r="C795" s="17">
        <v>31173</v>
      </c>
      <c r="D795" s="21">
        <v>40</v>
      </c>
      <c r="E795" s="12" t="str">
        <f t="shared" si="87"/>
        <v>[40-50 [ ans</v>
      </c>
      <c r="F795" s="3" t="s">
        <v>54</v>
      </c>
      <c r="G795" s="3" t="s">
        <v>40</v>
      </c>
      <c r="H795" s="4"/>
      <c r="I795" s="4"/>
      <c r="J795" s="3" t="s">
        <v>49</v>
      </c>
      <c r="K795" s="3" t="s">
        <v>150</v>
      </c>
      <c r="L795" s="3" t="s">
        <v>6047</v>
      </c>
      <c r="M795" s="3" t="s">
        <v>43</v>
      </c>
      <c r="N795" s="3" t="s">
        <v>6062</v>
      </c>
      <c r="O795" s="3" t="s">
        <v>90</v>
      </c>
      <c r="P795" s="3" t="s">
        <v>90</v>
      </c>
      <c r="Q795" s="3" t="s">
        <v>6033</v>
      </c>
      <c r="R795" s="3" t="s">
        <v>5632</v>
      </c>
      <c r="S795" s="3" t="s">
        <v>5633</v>
      </c>
      <c r="T795" s="3" t="s">
        <v>45</v>
      </c>
      <c r="U795" s="3" t="s">
        <v>84</v>
      </c>
      <c r="V795" s="3" t="s">
        <v>6057</v>
      </c>
      <c r="W795" s="3" t="s">
        <v>62</v>
      </c>
      <c r="X795" s="19"/>
      <c r="Y795" s="19"/>
      <c r="Z795" s="19"/>
      <c r="AA795" s="39">
        <v>13.6</v>
      </c>
      <c r="AB795" s="3" t="s">
        <v>47</v>
      </c>
      <c r="AC795" s="3">
        <v>0</v>
      </c>
      <c r="AD795" s="3" t="s">
        <v>6673</v>
      </c>
      <c r="AE795" s="3" t="s">
        <v>6673</v>
      </c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</row>
    <row r="796" spans="1:54" ht="15.75" customHeight="1" x14ac:dyDescent="0.25">
      <c r="A796" t="s">
        <v>3238</v>
      </c>
      <c r="B796" s="17">
        <v>43670</v>
      </c>
      <c r="C796" s="17">
        <v>30383</v>
      </c>
      <c r="D796" s="21">
        <v>42</v>
      </c>
      <c r="E796" s="12" t="str">
        <f t="shared" si="87"/>
        <v>[40-50 [ ans</v>
      </c>
      <c r="F796" s="3" t="s">
        <v>54</v>
      </c>
      <c r="G796" s="3" t="s">
        <v>40</v>
      </c>
      <c r="H796" s="4"/>
      <c r="I796" s="4"/>
      <c r="J796" s="3" t="s">
        <v>41</v>
      </c>
      <c r="K796" s="3" t="s">
        <v>134</v>
      </c>
      <c r="L796" s="3" t="s">
        <v>6049</v>
      </c>
      <c r="M796" s="3" t="s">
        <v>157</v>
      </c>
      <c r="N796" s="3" t="s">
        <v>6062</v>
      </c>
      <c r="O796" s="3" t="s">
        <v>664</v>
      </c>
      <c r="P796" s="3" t="s">
        <v>169</v>
      </c>
      <c r="Q796" s="3" t="s">
        <v>6034</v>
      </c>
      <c r="R796" s="3" t="s">
        <v>5624</v>
      </c>
      <c r="S796" s="3" t="s">
        <v>5625</v>
      </c>
      <c r="T796" s="3" t="s">
        <v>45</v>
      </c>
      <c r="U796" s="3" t="s">
        <v>229</v>
      </c>
      <c r="V796" s="3" t="s">
        <v>6053</v>
      </c>
      <c r="W796" s="3" t="s">
        <v>62</v>
      </c>
      <c r="X796" s="19"/>
      <c r="Y796" s="19"/>
      <c r="Z796" s="19"/>
      <c r="AA796" s="39">
        <v>14.5</v>
      </c>
      <c r="AB796" s="3" t="s">
        <v>47</v>
      </c>
      <c r="AC796" s="3">
        <v>0</v>
      </c>
      <c r="AD796" s="3" t="s">
        <v>6673</v>
      </c>
      <c r="AE796" s="3" t="s">
        <v>6673</v>
      </c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</row>
    <row r="797" spans="1:54" ht="15.75" customHeight="1" x14ac:dyDescent="0.25">
      <c r="A797" t="s">
        <v>3240</v>
      </c>
      <c r="B797" s="17">
        <v>43670</v>
      </c>
      <c r="C797" s="17">
        <v>32992</v>
      </c>
      <c r="D797" s="21">
        <v>35</v>
      </c>
      <c r="E797" s="12" t="str">
        <f t="shared" si="87"/>
        <v>[30-40[ ans</v>
      </c>
      <c r="F797" s="3" t="s">
        <v>48</v>
      </c>
      <c r="G797" s="3" t="s">
        <v>40</v>
      </c>
      <c r="H797" s="4"/>
      <c r="I797" s="4"/>
      <c r="J797" s="3" t="s">
        <v>41</v>
      </c>
      <c r="K797" s="3" t="s">
        <v>665</v>
      </c>
      <c r="L797" s="3" t="s">
        <v>6047</v>
      </c>
      <c r="M797" s="3" t="s">
        <v>51</v>
      </c>
      <c r="N797" s="3" t="s">
        <v>6062</v>
      </c>
      <c r="O797" s="3" t="s">
        <v>277</v>
      </c>
      <c r="P797" s="3" t="s">
        <v>274</v>
      </c>
      <c r="Q797" s="3" t="s">
        <v>6033</v>
      </c>
      <c r="R797" s="3" t="s">
        <v>5614</v>
      </c>
      <c r="S797" s="3" t="s">
        <v>5615</v>
      </c>
      <c r="T797" s="3" t="s">
        <v>45</v>
      </c>
      <c r="U797" s="3" t="s">
        <v>58</v>
      </c>
      <c r="V797" s="3" t="s">
        <v>6055</v>
      </c>
      <c r="W797" s="3" t="s">
        <v>46</v>
      </c>
      <c r="X797" s="17">
        <v>43525</v>
      </c>
      <c r="Y797" s="3">
        <f>IF((B797-X797&lt;=365)*(B797-X797&gt;0),0,(YEAR(B797)-YEAR(X797)))</f>
        <v>0</v>
      </c>
      <c r="Z797" s="3" t="str">
        <f>IF((B797-X797&lt;=365)*(B797-X797&gt;0),INT(12*(B797-X797)/365) &amp; " Mois",(YEAR(B797)-YEAR(X797)) &amp; " an (s)")</f>
        <v>4 Mois</v>
      </c>
      <c r="AA797" s="39">
        <v>13.3</v>
      </c>
      <c r="AB797" s="3" t="s">
        <v>47</v>
      </c>
      <c r="AC797" s="3">
        <v>0</v>
      </c>
      <c r="AD797" s="3" t="s">
        <v>6673</v>
      </c>
      <c r="AE797" s="3" t="s">
        <v>6673</v>
      </c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</row>
    <row r="798" spans="1:54" ht="15.75" customHeight="1" x14ac:dyDescent="0.25">
      <c r="A798" t="s">
        <v>3243</v>
      </c>
      <c r="B798" s="17">
        <v>43671</v>
      </c>
      <c r="C798" s="17">
        <v>29924</v>
      </c>
      <c r="D798" s="21">
        <v>44</v>
      </c>
      <c r="E798" s="12" t="str">
        <f t="shared" si="87"/>
        <v>[40-50 [ ans</v>
      </c>
      <c r="F798" s="3" t="s">
        <v>54</v>
      </c>
      <c r="G798" s="3" t="s">
        <v>40</v>
      </c>
      <c r="H798" s="4"/>
      <c r="I798" s="4"/>
      <c r="J798" s="3" t="s">
        <v>41</v>
      </c>
      <c r="K798" s="3" t="s">
        <v>666</v>
      </c>
      <c r="L798" s="3" t="s">
        <v>6044</v>
      </c>
      <c r="M798" s="3" t="s">
        <v>51</v>
      </c>
      <c r="N798" s="3" t="s">
        <v>6062</v>
      </c>
      <c r="O798" s="3" t="s">
        <v>525</v>
      </c>
      <c r="P798" s="3" t="s">
        <v>5650</v>
      </c>
      <c r="Q798" s="3" t="s">
        <v>6033</v>
      </c>
      <c r="R798" s="3" t="s">
        <v>5790</v>
      </c>
      <c r="S798" s="3" t="s">
        <v>5791</v>
      </c>
      <c r="T798" s="3" t="s">
        <v>45</v>
      </c>
      <c r="U798" s="3" t="s">
        <v>58</v>
      </c>
      <c r="V798" s="3" t="s">
        <v>6055</v>
      </c>
      <c r="W798" s="3" t="s">
        <v>62</v>
      </c>
      <c r="X798" s="19"/>
      <c r="Y798" s="19"/>
      <c r="Z798" s="19"/>
      <c r="AA798" s="39">
        <v>15.3</v>
      </c>
      <c r="AB798" s="3" t="s">
        <v>47</v>
      </c>
      <c r="AC798" s="3">
        <v>0</v>
      </c>
      <c r="AD798" s="3" t="s">
        <v>6673</v>
      </c>
      <c r="AE798" s="3" t="s">
        <v>6673</v>
      </c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</row>
    <row r="799" spans="1:54" ht="15.75" customHeight="1" x14ac:dyDescent="0.25">
      <c r="A799" t="s">
        <v>3245</v>
      </c>
      <c r="B799" s="17">
        <v>43671</v>
      </c>
      <c r="C799" s="17">
        <v>31060</v>
      </c>
      <c r="D799" s="21">
        <v>40</v>
      </c>
      <c r="E799" s="12" t="str">
        <f t="shared" si="87"/>
        <v>[40-50 [ ans</v>
      </c>
      <c r="F799" s="3" t="s">
        <v>92</v>
      </c>
      <c r="G799" s="3" t="s">
        <v>40</v>
      </c>
      <c r="H799" s="4"/>
      <c r="I799" s="4"/>
      <c r="J799" s="3" t="s">
        <v>41</v>
      </c>
      <c r="K799" s="3" t="s">
        <v>667</v>
      </c>
      <c r="L799" s="3" t="s">
        <v>6047</v>
      </c>
      <c r="M799" s="3" t="s">
        <v>43</v>
      </c>
      <c r="N799" s="3" t="s">
        <v>6062</v>
      </c>
      <c r="O799" s="3" t="s">
        <v>668</v>
      </c>
      <c r="P799" s="3" t="s">
        <v>164</v>
      </c>
      <c r="Q799" s="3" t="s">
        <v>6033</v>
      </c>
      <c r="R799" s="3" t="s">
        <v>5582</v>
      </c>
      <c r="S799" s="3" t="s">
        <v>5583</v>
      </c>
      <c r="T799" s="3" t="s">
        <v>45</v>
      </c>
      <c r="U799" s="3" t="s">
        <v>58</v>
      </c>
      <c r="V799" s="3" t="s">
        <v>6055</v>
      </c>
      <c r="W799" s="3" t="s">
        <v>62</v>
      </c>
      <c r="X799" s="19"/>
      <c r="Y799" s="19"/>
      <c r="Z799" s="19"/>
      <c r="AA799" s="39">
        <v>15.1</v>
      </c>
      <c r="AB799" s="3" t="s">
        <v>47</v>
      </c>
      <c r="AC799" s="3">
        <v>0</v>
      </c>
      <c r="AD799" s="3" t="s">
        <v>6673</v>
      </c>
      <c r="AE799" s="3" t="s">
        <v>6673</v>
      </c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</row>
    <row r="800" spans="1:54" ht="15.75" customHeight="1" x14ac:dyDescent="0.25">
      <c r="A800" t="s">
        <v>3247</v>
      </c>
      <c r="B800" s="17">
        <v>43671</v>
      </c>
      <c r="C800" s="17">
        <v>24998</v>
      </c>
      <c r="D800" s="21">
        <v>57</v>
      </c>
      <c r="E800" s="12" t="str">
        <f t="shared" si="87"/>
        <v>[50-60 [ ans</v>
      </c>
      <c r="F800" s="3" t="s">
        <v>39</v>
      </c>
      <c r="G800" s="3" t="s">
        <v>40</v>
      </c>
      <c r="H800" s="4"/>
      <c r="I800" s="4"/>
      <c r="J800" s="3" t="s">
        <v>49</v>
      </c>
      <c r="K800" s="3" t="s">
        <v>669</v>
      </c>
      <c r="L800" s="3" t="s">
        <v>6045</v>
      </c>
      <c r="M800" s="3" t="s">
        <v>60</v>
      </c>
      <c r="N800" s="3" t="s">
        <v>6062</v>
      </c>
      <c r="O800" s="3" t="s">
        <v>670</v>
      </c>
      <c r="P800" s="3" t="s">
        <v>83</v>
      </c>
      <c r="Q800" s="3" t="s">
        <v>6035</v>
      </c>
      <c r="R800" s="3" t="s">
        <v>5598</v>
      </c>
      <c r="S800" s="3" t="s">
        <v>5599</v>
      </c>
      <c r="T800" s="3" t="s">
        <v>45</v>
      </c>
      <c r="U800" s="3" t="s">
        <v>39</v>
      </c>
      <c r="V800" s="3" t="s">
        <v>6053</v>
      </c>
      <c r="W800" s="3" t="s">
        <v>62</v>
      </c>
      <c r="X800" s="19"/>
      <c r="Y800" s="19"/>
      <c r="Z800" s="19"/>
      <c r="AA800" s="39">
        <v>13.5</v>
      </c>
      <c r="AB800" s="3" t="s">
        <v>47</v>
      </c>
      <c r="AC800" s="3">
        <v>0</v>
      </c>
      <c r="AD800" s="3" t="s">
        <v>6673</v>
      </c>
      <c r="AE800" s="3" t="s">
        <v>6673</v>
      </c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</row>
    <row r="801" spans="1:54" ht="15.75" customHeight="1" x14ac:dyDescent="0.25">
      <c r="A801" t="s">
        <v>3249</v>
      </c>
      <c r="B801" s="17">
        <v>43671</v>
      </c>
      <c r="C801" s="17">
        <v>29867</v>
      </c>
      <c r="D801" s="21">
        <v>44</v>
      </c>
      <c r="E801" s="12" t="str">
        <f t="shared" si="87"/>
        <v>[40-50 [ ans</v>
      </c>
      <c r="F801" s="3" t="s">
        <v>48</v>
      </c>
      <c r="G801" s="3" t="s">
        <v>40</v>
      </c>
      <c r="H801" s="4"/>
      <c r="I801" s="4"/>
      <c r="J801" s="3" t="s">
        <v>41</v>
      </c>
      <c r="K801" s="3" t="s">
        <v>671</v>
      </c>
      <c r="L801" s="3" t="s">
        <v>6048</v>
      </c>
      <c r="M801" s="3" t="s">
        <v>60</v>
      </c>
      <c r="N801" s="3" t="s">
        <v>6062</v>
      </c>
      <c r="O801" s="3" t="s">
        <v>191</v>
      </c>
      <c r="P801" s="3" t="s">
        <v>191</v>
      </c>
      <c r="Q801" s="3" t="s">
        <v>6035</v>
      </c>
      <c r="R801" s="3" t="s">
        <v>5799</v>
      </c>
      <c r="S801" s="3" t="s">
        <v>5800</v>
      </c>
      <c r="T801" s="3" t="s">
        <v>45</v>
      </c>
      <c r="U801" s="3" t="s">
        <v>84</v>
      </c>
      <c r="V801" s="3" t="s">
        <v>6057</v>
      </c>
      <c r="W801" s="3" t="s">
        <v>46</v>
      </c>
      <c r="X801" s="17">
        <v>43160</v>
      </c>
      <c r="Y801" s="3">
        <f>IF((B801-X801&lt;=365)*(B801-X801&gt;0),0,(YEAR(B801)-YEAR(X801)))</f>
        <v>1</v>
      </c>
      <c r="Z801" s="3" t="str">
        <f>IF((B801-X801&lt;=365)*(B801-X801&gt;0),INT(12*(B801-X801)/365) &amp; " Mois",(YEAR(B801)-YEAR(X801)) &amp; " an (s)")</f>
        <v>1 an (s)</v>
      </c>
      <c r="AA801" s="39">
        <v>13.8</v>
      </c>
      <c r="AB801" s="3" t="s">
        <v>47</v>
      </c>
      <c r="AC801" s="3">
        <v>0</v>
      </c>
      <c r="AD801" s="3" t="s">
        <v>6673</v>
      </c>
      <c r="AE801" s="3" t="s">
        <v>6673</v>
      </c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</row>
    <row r="802" spans="1:54" ht="15.75" customHeight="1" x14ac:dyDescent="0.25">
      <c r="A802" t="s">
        <v>3251</v>
      </c>
      <c r="B802" s="17">
        <v>43671</v>
      </c>
      <c r="C802" s="17">
        <v>31537</v>
      </c>
      <c r="D802" s="21">
        <v>39</v>
      </c>
      <c r="E802" s="12" t="str">
        <f t="shared" si="87"/>
        <v>[30-40[ ans</v>
      </c>
      <c r="F802" s="3" t="s">
        <v>39</v>
      </c>
      <c r="G802" s="3" t="s">
        <v>40</v>
      </c>
      <c r="H802" s="4"/>
      <c r="I802" s="4"/>
      <c r="J802" s="3" t="s">
        <v>41</v>
      </c>
      <c r="K802" s="3" t="s">
        <v>150</v>
      </c>
      <c r="L802" s="3" t="s">
        <v>6047</v>
      </c>
      <c r="M802" s="3" t="s">
        <v>51</v>
      </c>
      <c r="N802" s="3" t="s">
        <v>6062</v>
      </c>
      <c r="O802" s="3" t="s">
        <v>64</v>
      </c>
      <c r="P802" s="3" t="s">
        <v>6786</v>
      </c>
      <c r="Q802" s="3" t="s">
        <v>6787</v>
      </c>
      <c r="R802" s="3"/>
      <c r="S802" s="3"/>
      <c r="T802" s="3" t="s">
        <v>45</v>
      </c>
      <c r="U802" s="3" t="s">
        <v>58</v>
      </c>
      <c r="V802" s="3" t="s">
        <v>6055</v>
      </c>
      <c r="W802" s="3" t="s">
        <v>62</v>
      </c>
      <c r="X802" s="19"/>
      <c r="Y802" s="19"/>
      <c r="Z802" s="19"/>
      <c r="AA802" s="39">
        <v>13.5</v>
      </c>
      <c r="AB802" s="3" t="s">
        <v>47</v>
      </c>
      <c r="AC802" s="3">
        <v>0</v>
      </c>
      <c r="AD802" s="3" t="s">
        <v>6673</v>
      </c>
      <c r="AE802" s="3" t="s">
        <v>6673</v>
      </c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</row>
    <row r="803" spans="1:54" ht="15.75" customHeight="1" x14ac:dyDescent="0.25">
      <c r="A803" t="s">
        <v>3253</v>
      </c>
      <c r="B803" s="17">
        <v>43671</v>
      </c>
      <c r="C803" s="17">
        <v>25846</v>
      </c>
      <c r="D803" s="21">
        <v>55</v>
      </c>
      <c r="E803" s="12" t="str">
        <f t="shared" si="87"/>
        <v>[50-60 [ ans</v>
      </c>
      <c r="F803" s="3" t="s">
        <v>48</v>
      </c>
      <c r="G803" s="3" t="s">
        <v>40</v>
      </c>
      <c r="H803" s="4"/>
      <c r="I803" s="4"/>
      <c r="J803" s="3" t="s">
        <v>41</v>
      </c>
      <c r="K803" s="3" t="s">
        <v>190</v>
      </c>
      <c r="L803" s="3" t="s">
        <v>6045</v>
      </c>
      <c r="M803" s="3" t="s">
        <v>157</v>
      </c>
      <c r="N803" s="3" t="s">
        <v>6062</v>
      </c>
      <c r="O803" s="3" t="s">
        <v>169</v>
      </c>
      <c r="P803" s="3" t="s">
        <v>169</v>
      </c>
      <c r="Q803" s="3" t="s">
        <v>6034</v>
      </c>
      <c r="R803" s="3" t="s">
        <v>5624</v>
      </c>
      <c r="S803" s="3" t="s">
        <v>5625</v>
      </c>
      <c r="T803" s="3" t="s">
        <v>45</v>
      </c>
      <c r="U803" s="3" t="s">
        <v>229</v>
      </c>
      <c r="V803" s="3" t="s">
        <v>6053</v>
      </c>
      <c r="W803" s="3" t="s">
        <v>62</v>
      </c>
      <c r="X803" s="19"/>
      <c r="Y803" s="19"/>
      <c r="Z803" s="19"/>
      <c r="AA803" s="39">
        <v>14.3</v>
      </c>
      <c r="AB803" s="3" t="s">
        <v>47</v>
      </c>
      <c r="AC803" s="3">
        <v>0</v>
      </c>
      <c r="AD803" s="3" t="s">
        <v>6673</v>
      </c>
      <c r="AE803" s="3" t="s">
        <v>6673</v>
      </c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</row>
    <row r="804" spans="1:54" ht="15.75" customHeight="1" x14ac:dyDescent="0.25">
      <c r="A804" t="s">
        <v>3255</v>
      </c>
      <c r="B804" s="17">
        <v>43671</v>
      </c>
      <c r="C804" s="17">
        <v>33460</v>
      </c>
      <c r="D804" s="21">
        <v>34</v>
      </c>
      <c r="E804" s="12" t="str">
        <f t="shared" si="87"/>
        <v>[30-40[ ans</v>
      </c>
      <c r="F804" s="3" t="s">
        <v>48</v>
      </c>
      <c r="G804" s="3" t="s">
        <v>40</v>
      </c>
      <c r="H804" s="4"/>
      <c r="I804" s="4"/>
      <c r="J804" s="3" t="s">
        <v>41</v>
      </c>
      <c r="K804" s="3" t="s">
        <v>79</v>
      </c>
      <c r="L804" s="3" t="s">
        <v>6048</v>
      </c>
      <c r="M804" s="3" t="s">
        <v>51</v>
      </c>
      <c r="N804" s="3" t="s">
        <v>6062</v>
      </c>
      <c r="O804" s="3" t="s">
        <v>246</v>
      </c>
      <c r="P804" s="3" t="s">
        <v>246</v>
      </c>
      <c r="Q804" s="3" t="s">
        <v>6035</v>
      </c>
      <c r="R804" s="3" t="s">
        <v>6040</v>
      </c>
      <c r="S804" s="3" t="s">
        <v>6041</v>
      </c>
      <c r="T804" s="3" t="s">
        <v>45</v>
      </c>
      <c r="U804" s="3" t="s">
        <v>58</v>
      </c>
      <c r="V804" s="3" t="s">
        <v>6055</v>
      </c>
      <c r="W804" s="3" t="s">
        <v>46</v>
      </c>
      <c r="X804" s="17">
        <v>43160</v>
      </c>
      <c r="Y804" s="3">
        <f>IF((B804-X804&lt;=365)*(B804-X804&gt;0),0,(YEAR(B804)-YEAR(X804)))</f>
        <v>1</v>
      </c>
      <c r="Z804" s="3" t="str">
        <f>IF((B804-X804&lt;=365)*(B804-X804&gt;0),INT(12*(B804-X804)/365) &amp; " Mois",(YEAR(B804)-YEAR(X804)) &amp; " an (s)")</f>
        <v>1 an (s)</v>
      </c>
      <c r="AA804" s="39">
        <v>13.6</v>
      </c>
      <c r="AB804" s="3" t="s">
        <v>47</v>
      </c>
      <c r="AC804" s="3">
        <v>0</v>
      </c>
      <c r="AD804" s="3" t="s">
        <v>6673</v>
      </c>
      <c r="AE804" s="3" t="s">
        <v>6673</v>
      </c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</row>
    <row r="805" spans="1:54" ht="15.75" customHeight="1" x14ac:dyDescent="0.25">
      <c r="A805" t="s">
        <v>3258</v>
      </c>
      <c r="B805" s="17">
        <v>43671</v>
      </c>
      <c r="C805" s="17">
        <v>36463</v>
      </c>
      <c r="D805" s="21">
        <v>26</v>
      </c>
      <c r="E805" s="12" t="str">
        <f t="shared" si="87"/>
        <v>[20-30[ ans</v>
      </c>
      <c r="F805" s="3" t="s">
        <v>48</v>
      </c>
      <c r="G805" s="3" t="s">
        <v>55</v>
      </c>
      <c r="H805" s="4"/>
      <c r="I805" s="4"/>
      <c r="J805" s="3" t="s">
        <v>41</v>
      </c>
      <c r="K805" s="3" t="s">
        <v>79</v>
      </c>
      <c r="L805" s="3" t="s">
        <v>6048</v>
      </c>
      <c r="M805" s="3" t="s">
        <v>43</v>
      </c>
      <c r="N805" s="3" t="s">
        <v>6062</v>
      </c>
      <c r="O805" s="3" t="s">
        <v>90</v>
      </c>
      <c r="P805" s="3" t="s">
        <v>90</v>
      </c>
      <c r="Q805" s="3" t="s">
        <v>6033</v>
      </c>
      <c r="R805" s="3" t="s">
        <v>5632</v>
      </c>
      <c r="S805" s="3" t="s">
        <v>5633</v>
      </c>
      <c r="T805" s="3" t="s">
        <v>45</v>
      </c>
      <c r="U805" s="3" t="s">
        <v>58</v>
      </c>
      <c r="V805" s="3" t="s">
        <v>6055</v>
      </c>
      <c r="W805" s="3" t="s">
        <v>62</v>
      </c>
      <c r="X805" s="19"/>
      <c r="Y805" s="19"/>
      <c r="Z805" s="19"/>
      <c r="AA805" s="39">
        <v>13</v>
      </c>
      <c r="AB805" s="3" t="s">
        <v>47</v>
      </c>
      <c r="AC805" s="3">
        <v>0</v>
      </c>
      <c r="AD805" s="3" t="s">
        <v>6673</v>
      </c>
      <c r="AE805" s="3" t="s">
        <v>6673</v>
      </c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</row>
    <row r="806" spans="1:54" ht="15.75" customHeight="1" x14ac:dyDescent="0.25">
      <c r="A806" t="s">
        <v>3261</v>
      </c>
      <c r="B806" s="17">
        <v>43671</v>
      </c>
      <c r="C806" s="17">
        <v>35445</v>
      </c>
      <c r="D806" s="21">
        <v>28</v>
      </c>
      <c r="E806" s="12" t="str">
        <f t="shared" si="87"/>
        <v>[20-30[ ans</v>
      </c>
      <c r="F806" s="3" t="s">
        <v>48</v>
      </c>
      <c r="G806" s="3" t="s">
        <v>40</v>
      </c>
      <c r="H806" s="4"/>
      <c r="I806" s="4"/>
      <c r="J806" s="3" t="s">
        <v>41</v>
      </c>
      <c r="K806" s="3" t="s">
        <v>79</v>
      </c>
      <c r="L806" s="3" t="s">
        <v>6048</v>
      </c>
      <c r="M806" s="3" t="s">
        <v>43</v>
      </c>
      <c r="N806" s="3" t="s">
        <v>6062</v>
      </c>
      <c r="O806" s="3" t="s">
        <v>90</v>
      </c>
      <c r="P806" s="3" t="s">
        <v>90</v>
      </c>
      <c r="Q806" s="3" t="s">
        <v>6033</v>
      </c>
      <c r="R806" s="3" t="s">
        <v>5632</v>
      </c>
      <c r="S806" s="3" t="s">
        <v>5633</v>
      </c>
      <c r="T806" s="3" t="s">
        <v>45</v>
      </c>
      <c r="U806" s="3" t="s">
        <v>58</v>
      </c>
      <c r="V806" s="3" t="s">
        <v>6055</v>
      </c>
      <c r="W806" s="3" t="s">
        <v>62</v>
      </c>
      <c r="X806" s="19"/>
      <c r="Y806" s="19"/>
      <c r="Z806" s="19"/>
      <c r="AA806" s="39">
        <v>14.9</v>
      </c>
      <c r="AB806" s="3" t="s">
        <v>47</v>
      </c>
      <c r="AC806" s="3">
        <v>0</v>
      </c>
      <c r="AD806" s="3" t="s">
        <v>6673</v>
      </c>
      <c r="AE806" s="3" t="s">
        <v>6673</v>
      </c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</row>
    <row r="807" spans="1:54" ht="15.75" customHeight="1" x14ac:dyDescent="0.25">
      <c r="A807" t="s">
        <v>3264</v>
      </c>
      <c r="B807" s="17">
        <v>43672</v>
      </c>
      <c r="C807" s="17">
        <v>30665</v>
      </c>
      <c r="D807" s="21">
        <v>42</v>
      </c>
      <c r="E807" s="12" t="str">
        <f t="shared" si="87"/>
        <v>[40-50 [ ans</v>
      </c>
      <c r="F807" s="3" t="s">
        <v>269</v>
      </c>
      <c r="G807" s="3" t="s">
        <v>40</v>
      </c>
      <c r="H807" s="4"/>
      <c r="I807" s="4"/>
      <c r="J807" s="3" t="s">
        <v>49</v>
      </c>
      <c r="K807" s="3" t="s">
        <v>672</v>
      </c>
      <c r="L807" s="3" t="s">
        <v>6043</v>
      </c>
      <c r="M807" s="3" t="s">
        <v>43</v>
      </c>
      <c r="N807" s="3" t="s">
        <v>6062</v>
      </c>
      <c r="O807" s="3" t="s">
        <v>131</v>
      </c>
      <c r="P807" s="3" t="s">
        <v>319</v>
      </c>
      <c r="Q807" s="3" t="s">
        <v>6033</v>
      </c>
      <c r="R807" s="3" t="s">
        <v>5568</v>
      </c>
      <c r="S807" s="3" t="s">
        <v>5569</v>
      </c>
      <c r="T807" s="3" t="s">
        <v>45</v>
      </c>
      <c r="U807" s="3" t="s">
        <v>58</v>
      </c>
      <c r="V807" s="3" t="s">
        <v>6055</v>
      </c>
      <c r="W807" s="3" t="s">
        <v>62</v>
      </c>
      <c r="X807" s="19"/>
      <c r="Y807" s="19"/>
      <c r="Z807" s="19"/>
      <c r="AA807" s="39">
        <v>13.1</v>
      </c>
      <c r="AB807" s="3" t="s">
        <v>47</v>
      </c>
      <c r="AC807" s="3">
        <v>0</v>
      </c>
      <c r="AD807" s="3" t="s">
        <v>6673</v>
      </c>
      <c r="AE807" s="3" t="s">
        <v>6673</v>
      </c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</row>
    <row r="808" spans="1:54" ht="15.75" customHeight="1" x14ac:dyDescent="0.25">
      <c r="A808" t="s">
        <v>3266</v>
      </c>
      <c r="B808" s="17">
        <v>43672</v>
      </c>
      <c r="C808" s="17">
        <v>27774</v>
      </c>
      <c r="D808" s="21">
        <v>49</v>
      </c>
      <c r="E808" s="12" t="str">
        <f t="shared" si="87"/>
        <v>[40-50 [ ans</v>
      </c>
      <c r="F808" s="3" t="s">
        <v>48</v>
      </c>
      <c r="G808" s="3" t="s">
        <v>40</v>
      </c>
      <c r="H808" s="4"/>
      <c r="I808" s="4"/>
      <c r="J808" s="3" t="s">
        <v>41</v>
      </c>
      <c r="K808" s="3" t="s">
        <v>673</v>
      </c>
      <c r="L808" s="3" t="s">
        <v>6044</v>
      </c>
      <c r="M808" s="3" t="s">
        <v>60</v>
      </c>
      <c r="N808" s="3" t="s">
        <v>6062</v>
      </c>
      <c r="O808" s="3" t="s">
        <v>246</v>
      </c>
      <c r="P808" s="3" t="s">
        <v>246</v>
      </c>
      <c r="Q808" s="3" t="s">
        <v>6035</v>
      </c>
      <c r="R808" s="3" t="s">
        <v>6040</v>
      </c>
      <c r="S808" s="3" t="s">
        <v>6041</v>
      </c>
      <c r="T808" s="3" t="s">
        <v>45</v>
      </c>
      <c r="U808" s="3" t="s">
        <v>58</v>
      </c>
      <c r="V808" s="3" t="s">
        <v>6055</v>
      </c>
      <c r="W808" s="3" t="s">
        <v>62</v>
      </c>
      <c r="X808" s="19"/>
      <c r="Y808" s="19"/>
      <c r="Z808" s="19"/>
      <c r="AA808" s="39">
        <v>13</v>
      </c>
      <c r="AB808" s="3" t="s">
        <v>47</v>
      </c>
      <c r="AC808" s="3">
        <v>0</v>
      </c>
      <c r="AD808" s="3" t="s">
        <v>6673</v>
      </c>
      <c r="AE808" s="3" t="s">
        <v>6673</v>
      </c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</row>
    <row r="809" spans="1:54" ht="15.75" customHeight="1" x14ac:dyDescent="0.25">
      <c r="A809" t="s">
        <v>3268</v>
      </c>
      <c r="B809" s="17">
        <v>43672</v>
      </c>
      <c r="C809" s="17">
        <v>32585</v>
      </c>
      <c r="D809" s="21">
        <v>36</v>
      </c>
      <c r="E809" s="12" t="str">
        <f t="shared" si="87"/>
        <v>[30-40[ ans</v>
      </c>
      <c r="F809" s="3" t="s">
        <v>39</v>
      </c>
      <c r="G809" s="3" t="s">
        <v>40</v>
      </c>
      <c r="H809" s="4"/>
      <c r="I809" s="4"/>
      <c r="J809" s="3" t="s">
        <v>41</v>
      </c>
      <c r="K809" s="3" t="s">
        <v>56</v>
      </c>
      <c r="L809" s="3" t="s">
        <v>6045</v>
      </c>
      <c r="M809" s="3" t="s">
        <v>51</v>
      </c>
      <c r="N809" s="3" t="s">
        <v>6062</v>
      </c>
      <c r="O809" s="3" t="s">
        <v>217</v>
      </c>
      <c r="P809" s="3" t="s">
        <v>217</v>
      </c>
      <c r="Q809" s="3" t="s">
        <v>6033</v>
      </c>
      <c r="R809" s="3" t="s">
        <v>5612</v>
      </c>
      <c r="S809" s="3" t="s">
        <v>5613</v>
      </c>
      <c r="T809" s="3" t="s">
        <v>45</v>
      </c>
      <c r="U809" s="3" t="s">
        <v>58</v>
      </c>
      <c r="V809" s="3" t="s">
        <v>6055</v>
      </c>
      <c r="W809" s="3" t="s">
        <v>46</v>
      </c>
      <c r="X809" s="17">
        <v>43160</v>
      </c>
      <c r="Y809" s="3">
        <f>IF((B809-X809&lt;=365)*(B809-X809&gt;0),0,(YEAR(B809)-YEAR(X809)))</f>
        <v>1</v>
      </c>
      <c r="Z809" s="3" t="str">
        <f>IF((B809-X809&lt;=365)*(B809-X809&gt;0),INT(12*(B809-X809)/365) &amp; " Mois",(YEAR(B809)-YEAR(X809)) &amp; " an (s)")</f>
        <v>1 an (s)</v>
      </c>
      <c r="AA809" s="39">
        <v>14.1</v>
      </c>
      <c r="AB809" s="3" t="s">
        <v>47</v>
      </c>
      <c r="AC809" s="3">
        <v>0</v>
      </c>
      <c r="AD809" s="3" t="s">
        <v>6673</v>
      </c>
      <c r="AE809" s="3" t="s">
        <v>6673</v>
      </c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</row>
    <row r="810" spans="1:54" ht="15.75" customHeight="1" x14ac:dyDescent="0.25">
      <c r="A810" t="s">
        <v>3270</v>
      </c>
      <c r="B810" s="17">
        <v>43672</v>
      </c>
      <c r="C810" s="17">
        <v>33167</v>
      </c>
      <c r="D810" s="21">
        <v>35</v>
      </c>
      <c r="E810" s="12" t="str">
        <f t="shared" si="87"/>
        <v>[30-40[ ans</v>
      </c>
      <c r="F810" s="3" t="s">
        <v>39</v>
      </c>
      <c r="G810" s="3" t="s">
        <v>40</v>
      </c>
      <c r="H810" s="4"/>
      <c r="I810" s="4"/>
      <c r="J810" s="3" t="s">
        <v>41</v>
      </c>
      <c r="K810" s="3" t="s">
        <v>134</v>
      </c>
      <c r="L810" s="3" t="s">
        <v>6049</v>
      </c>
      <c r="M810" s="3" t="s">
        <v>51</v>
      </c>
      <c r="N810" s="3" t="s">
        <v>6062</v>
      </c>
      <c r="O810" s="3" t="s">
        <v>216</v>
      </c>
      <c r="P810" s="3" t="s">
        <v>6786</v>
      </c>
      <c r="Q810" s="3" t="s">
        <v>6787</v>
      </c>
      <c r="R810" s="3"/>
      <c r="S810" s="3"/>
      <c r="T810" s="3" t="s">
        <v>45</v>
      </c>
      <c r="U810" s="3" t="s">
        <v>124</v>
      </c>
      <c r="V810" s="3" t="s">
        <v>124</v>
      </c>
      <c r="W810" s="3" t="s">
        <v>62</v>
      </c>
      <c r="X810" s="19"/>
      <c r="Y810" s="19"/>
      <c r="Z810" s="19"/>
      <c r="AA810" s="39">
        <v>14.5</v>
      </c>
      <c r="AB810" s="3" t="s">
        <v>47</v>
      </c>
      <c r="AC810" s="3">
        <v>0</v>
      </c>
      <c r="AD810" s="3" t="s">
        <v>6673</v>
      </c>
      <c r="AE810" s="3" t="s">
        <v>6673</v>
      </c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</row>
    <row r="811" spans="1:54" ht="15.75" customHeight="1" x14ac:dyDescent="0.25">
      <c r="A811" t="s">
        <v>3272</v>
      </c>
      <c r="B811" s="17">
        <v>43675</v>
      </c>
      <c r="C811" s="17">
        <v>30389</v>
      </c>
      <c r="D811" s="21">
        <v>42</v>
      </c>
      <c r="E811" s="12" t="str">
        <f t="shared" si="87"/>
        <v>[40-50 [ ans</v>
      </c>
      <c r="F811" s="3" t="s">
        <v>54</v>
      </c>
      <c r="G811" s="3" t="s">
        <v>40</v>
      </c>
      <c r="H811" s="4"/>
      <c r="I811" s="4"/>
      <c r="J811" s="3" t="s">
        <v>49</v>
      </c>
      <c r="K811" s="3" t="s">
        <v>126</v>
      </c>
      <c r="L811" s="3" t="s">
        <v>6047</v>
      </c>
      <c r="M811" s="3" t="s">
        <v>51</v>
      </c>
      <c r="N811" s="3" t="s">
        <v>6062</v>
      </c>
      <c r="O811" s="3" t="s">
        <v>216</v>
      </c>
      <c r="P811" s="3" t="s">
        <v>6786</v>
      </c>
      <c r="Q811" s="3" t="s">
        <v>6787</v>
      </c>
      <c r="R811" s="3"/>
      <c r="S811" s="3"/>
      <c r="T811" s="3" t="s">
        <v>45</v>
      </c>
      <c r="U811" s="3" t="s">
        <v>58</v>
      </c>
      <c r="V811" s="3" t="s">
        <v>6055</v>
      </c>
      <c r="W811" s="3" t="s">
        <v>46</v>
      </c>
      <c r="X811" s="17">
        <v>43525</v>
      </c>
      <c r="Y811" s="3">
        <f>IF((B811-X811&lt;=365)*(B811-X811&gt;0),0,(YEAR(B811)-YEAR(X811)))</f>
        <v>0</v>
      </c>
      <c r="Z811" s="3" t="str">
        <f>IF((B811-X811&lt;=365)*(B811-X811&gt;0),INT(12*(B811-X811)/365) &amp; " Mois",(YEAR(B811)-YEAR(X811)) &amp; " an (s)")</f>
        <v>4 Mois</v>
      </c>
      <c r="AA811" s="39">
        <v>14.6</v>
      </c>
      <c r="AB811" s="3" t="s">
        <v>47</v>
      </c>
      <c r="AC811" s="3">
        <v>0</v>
      </c>
      <c r="AD811" s="3" t="s">
        <v>6673</v>
      </c>
      <c r="AE811" s="3" t="s">
        <v>6673</v>
      </c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</row>
    <row r="812" spans="1:54" ht="15.75" customHeight="1" x14ac:dyDescent="0.25">
      <c r="A812" t="s">
        <v>3274</v>
      </c>
      <c r="B812" s="17">
        <v>43675</v>
      </c>
      <c r="C812" s="17">
        <v>30727</v>
      </c>
      <c r="D812" s="21">
        <v>41</v>
      </c>
      <c r="E812" s="12" t="str">
        <f t="shared" si="87"/>
        <v>[40-50 [ ans</v>
      </c>
      <c r="F812" s="3" t="s">
        <v>48</v>
      </c>
      <c r="G812" s="3" t="s">
        <v>40</v>
      </c>
      <c r="H812" s="4"/>
      <c r="I812" s="4"/>
      <c r="J812" s="3" t="s">
        <v>49</v>
      </c>
      <c r="K812" s="3" t="s">
        <v>674</v>
      </c>
      <c r="L812" s="3" t="s">
        <v>6048</v>
      </c>
      <c r="M812" s="3" t="s">
        <v>51</v>
      </c>
      <c r="N812" s="3" t="s">
        <v>6062</v>
      </c>
      <c r="O812" s="3" t="s">
        <v>64</v>
      </c>
      <c r="P812" s="3" t="s">
        <v>6786</v>
      </c>
      <c r="Q812" s="3" t="s">
        <v>6787</v>
      </c>
      <c r="R812" s="3"/>
      <c r="S812" s="3"/>
      <c r="T812" s="3" t="s">
        <v>45</v>
      </c>
      <c r="U812" s="3" t="s">
        <v>39</v>
      </c>
      <c r="V812" s="3" t="s">
        <v>6053</v>
      </c>
      <c r="W812" s="3" t="s">
        <v>62</v>
      </c>
      <c r="X812" s="19"/>
      <c r="Y812" s="19"/>
      <c r="Z812" s="19"/>
      <c r="AA812" s="39">
        <v>13.7</v>
      </c>
      <c r="AB812" s="3" t="s">
        <v>47</v>
      </c>
      <c r="AC812" s="3">
        <v>0</v>
      </c>
      <c r="AD812" s="3" t="s">
        <v>6673</v>
      </c>
      <c r="AE812" s="3" t="s">
        <v>6673</v>
      </c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</row>
    <row r="813" spans="1:54" ht="15.75" customHeight="1" x14ac:dyDescent="0.25">
      <c r="A813" t="s">
        <v>3276</v>
      </c>
      <c r="B813" s="17">
        <v>43675</v>
      </c>
      <c r="C813" s="17">
        <v>32509</v>
      </c>
      <c r="D813" s="21">
        <v>36</v>
      </c>
      <c r="E813" s="12" t="str">
        <f t="shared" si="87"/>
        <v>[30-40[ ans</v>
      </c>
      <c r="F813" s="3" t="s">
        <v>48</v>
      </c>
      <c r="G813" s="3" t="s">
        <v>40</v>
      </c>
      <c r="H813" s="4"/>
      <c r="I813" s="4"/>
      <c r="J813" s="3" t="s">
        <v>41</v>
      </c>
      <c r="K813" s="3" t="s">
        <v>675</v>
      </c>
      <c r="L813" s="3" t="s">
        <v>6045</v>
      </c>
      <c r="M813" s="3" t="s">
        <v>51</v>
      </c>
      <c r="N813" s="3" t="s">
        <v>6062</v>
      </c>
      <c r="O813" s="3" t="s">
        <v>622</v>
      </c>
      <c r="P813" s="3" t="s">
        <v>622</v>
      </c>
      <c r="Q813" s="3" t="s">
        <v>6035</v>
      </c>
      <c r="R813" s="3" t="s">
        <v>5729</v>
      </c>
      <c r="S813" s="3" t="s">
        <v>5730</v>
      </c>
      <c r="T813" s="3" t="s">
        <v>45</v>
      </c>
      <c r="U813" s="3" t="s">
        <v>124</v>
      </c>
      <c r="V813" s="3" t="s">
        <v>124</v>
      </c>
      <c r="W813" s="3" t="s">
        <v>46</v>
      </c>
      <c r="X813" s="17">
        <v>43466</v>
      </c>
      <c r="Y813" s="3">
        <f t="shared" ref="Y813:Y814" si="92">IF((B813-X813&lt;=365)*(B813-X813&gt;0),0,(YEAR(B813)-YEAR(X813)))</f>
        <v>0</v>
      </c>
      <c r="Z813" s="3" t="str">
        <f>IF((B813-X813&lt;=365)*(B813-X813&gt;0),INT(12*(B813-X813)/365) &amp; " Mois",(YEAR(B813)-YEAR(X813)) &amp; " an (s)")</f>
        <v>6 Mois</v>
      </c>
      <c r="AA813" s="39">
        <v>14.2</v>
      </c>
      <c r="AB813" s="3" t="s">
        <v>47</v>
      </c>
      <c r="AC813" s="3">
        <v>0</v>
      </c>
      <c r="AD813" s="3" t="s">
        <v>6673</v>
      </c>
      <c r="AE813" s="3" t="s">
        <v>6673</v>
      </c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</row>
    <row r="814" spans="1:54" ht="15.75" customHeight="1" x14ac:dyDescent="0.25">
      <c r="A814" t="s">
        <v>3278</v>
      </c>
      <c r="B814" s="17">
        <v>43675</v>
      </c>
      <c r="C814" s="17">
        <v>26465</v>
      </c>
      <c r="D814" s="21">
        <v>53</v>
      </c>
      <c r="E814" s="12" t="str">
        <f t="shared" si="87"/>
        <v>[50-60 [ ans</v>
      </c>
      <c r="F814" s="3" t="s">
        <v>54</v>
      </c>
      <c r="G814" s="3" t="s">
        <v>40</v>
      </c>
      <c r="H814" s="4"/>
      <c r="I814" s="4"/>
      <c r="J814" s="3" t="s">
        <v>49</v>
      </c>
      <c r="K814" s="3" t="s">
        <v>676</v>
      </c>
      <c r="L814" s="3" t="s">
        <v>6044</v>
      </c>
      <c r="M814" s="3" t="s">
        <v>677</v>
      </c>
      <c r="N814" s="3" t="s">
        <v>6062</v>
      </c>
      <c r="O814" s="3" t="s">
        <v>677</v>
      </c>
      <c r="P814" s="3" t="s">
        <v>39</v>
      </c>
      <c r="Q814" s="3" t="s">
        <v>5731</v>
      </c>
      <c r="R814" s="3"/>
      <c r="S814" s="3"/>
      <c r="T814" s="3" t="s">
        <v>45</v>
      </c>
      <c r="U814" s="3" t="s">
        <v>58</v>
      </c>
      <c r="V814" s="3" t="s">
        <v>6055</v>
      </c>
      <c r="W814" s="3" t="s">
        <v>46</v>
      </c>
      <c r="X814" s="17">
        <v>36587</v>
      </c>
      <c r="Y814" s="3">
        <f t="shared" si="92"/>
        <v>19</v>
      </c>
      <c r="Z814" s="3" t="str">
        <f>IF((B814-X814&lt;=365)*(B814-X814&gt;0),INT(12*(B814-X814)/365) &amp; " Mois",(YEAR(B814)-YEAR(X814)) &amp; " an (s)")</f>
        <v>19 an (s)</v>
      </c>
      <c r="AA814" s="39">
        <v>14</v>
      </c>
      <c r="AB814" s="3" t="s">
        <v>47</v>
      </c>
      <c r="AC814" s="3">
        <v>0</v>
      </c>
      <c r="AD814" s="3" t="s">
        <v>6673</v>
      </c>
      <c r="AE814" s="3" t="s">
        <v>6673</v>
      </c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</row>
    <row r="815" spans="1:54" ht="15.75" customHeight="1" x14ac:dyDescent="0.25">
      <c r="A815" t="s">
        <v>3280</v>
      </c>
      <c r="B815" s="17">
        <v>43675</v>
      </c>
      <c r="C815" s="17">
        <v>29200</v>
      </c>
      <c r="D815" s="21">
        <v>46</v>
      </c>
      <c r="E815" s="12" t="str">
        <f t="shared" si="87"/>
        <v>[40-50 [ ans</v>
      </c>
      <c r="F815" s="3" t="s">
        <v>39</v>
      </c>
      <c r="G815" s="3" t="s">
        <v>40</v>
      </c>
      <c r="H815" s="4"/>
      <c r="I815" s="4"/>
      <c r="J815" s="3" t="s">
        <v>41</v>
      </c>
      <c r="K815" s="3" t="s">
        <v>150</v>
      </c>
      <c r="L815" s="3" t="s">
        <v>6047</v>
      </c>
      <c r="M815" s="3" t="s">
        <v>51</v>
      </c>
      <c r="N815" s="3" t="s">
        <v>6062</v>
      </c>
      <c r="O815" s="3" t="s">
        <v>162</v>
      </c>
      <c r="P815" s="3" t="s">
        <v>162</v>
      </c>
      <c r="Q815" s="3" t="s">
        <v>6033</v>
      </c>
      <c r="R815" s="3" t="s">
        <v>5580</v>
      </c>
      <c r="S815" s="3" t="s">
        <v>5581</v>
      </c>
      <c r="T815" s="3" t="s">
        <v>45</v>
      </c>
      <c r="U815" s="3" t="s">
        <v>58</v>
      </c>
      <c r="V815" s="3" t="s">
        <v>6055</v>
      </c>
      <c r="W815" s="3" t="s">
        <v>62</v>
      </c>
      <c r="X815" s="19"/>
      <c r="Y815" s="19"/>
      <c r="Z815" s="19"/>
      <c r="AA815" s="39">
        <v>14</v>
      </c>
      <c r="AB815" s="3" t="s">
        <v>47</v>
      </c>
      <c r="AC815" s="3">
        <v>0</v>
      </c>
      <c r="AD815" s="3" t="s">
        <v>6673</v>
      </c>
      <c r="AE815" s="3" t="s">
        <v>6673</v>
      </c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</row>
    <row r="816" spans="1:54" ht="15.75" customHeight="1" x14ac:dyDescent="0.25">
      <c r="A816" t="s">
        <v>3282</v>
      </c>
      <c r="B816" s="17">
        <v>43675</v>
      </c>
      <c r="C816" s="17">
        <v>30609</v>
      </c>
      <c r="D816" s="21">
        <v>42</v>
      </c>
      <c r="E816" s="12" t="str">
        <f t="shared" si="87"/>
        <v>[40-50 [ ans</v>
      </c>
      <c r="F816" s="3" t="s">
        <v>39</v>
      </c>
      <c r="G816" s="3" t="s">
        <v>40</v>
      </c>
      <c r="H816" s="4"/>
      <c r="I816" s="4"/>
      <c r="J816" s="3" t="s">
        <v>41</v>
      </c>
      <c r="K816" s="3" t="s">
        <v>134</v>
      </c>
      <c r="L816" s="3" t="s">
        <v>6049</v>
      </c>
      <c r="M816" s="3" t="s">
        <v>51</v>
      </c>
      <c r="N816" s="3" t="s">
        <v>6062</v>
      </c>
      <c r="O816" s="3" t="s">
        <v>222</v>
      </c>
      <c r="P816" s="3" t="s">
        <v>222</v>
      </c>
      <c r="Q816" s="3" t="s">
        <v>6035</v>
      </c>
      <c r="R816" s="3" t="s">
        <v>5594</v>
      </c>
      <c r="S816" s="3" t="s">
        <v>5595</v>
      </c>
      <c r="T816" s="3" t="s">
        <v>45</v>
      </c>
      <c r="U816" s="3" t="s">
        <v>84</v>
      </c>
      <c r="V816" s="3" t="s">
        <v>6057</v>
      </c>
      <c r="W816" s="3" t="s">
        <v>62</v>
      </c>
      <c r="X816" s="19"/>
      <c r="Y816" s="19"/>
      <c r="Z816" s="19"/>
      <c r="AA816" s="39">
        <v>14.3</v>
      </c>
      <c r="AB816" s="3" t="s">
        <v>47</v>
      </c>
      <c r="AC816" s="3">
        <v>0</v>
      </c>
      <c r="AD816" s="3" t="s">
        <v>6673</v>
      </c>
      <c r="AE816" s="3" t="s">
        <v>6673</v>
      </c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</row>
    <row r="817" spans="1:54" ht="15.75" customHeight="1" x14ac:dyDescent="0.25">
      <c r="A817" t="s">
        <v>3284</v>
      </c>
      <c r="B817" s="17">
        <v>43675</v>
      </c>
      <c r="C817" s="17">
        <v>30569</v>
      </c>
      <c r="D817" s="21">
        <v>42</v>
      </c>
      <c r="E817" s="12" t="str">
        <f t="shared" si="87"/>
        <v>[40-50 [ ans</v>
      </c>
      <c r="F817" s="3" t="s">
        <v>48</v>
      </c>
      <c r="G817" s="3" t="s">
        <v>40</v>
      </c>
      <c r="H817" s="4"/>
      <c r="I817" s="4"/>
      <c r="J817" s="3" t="s">
        <v>49</v>
      </c>
      <c r="K817" s="3" t="s">
        <v>56</v>
      </c>
      <c r="L817" s="3" t="s">
        <v>6045</v>
      </c>
      <c r="M817" s="3" t="s">
        <v>43</v>
      </c>
      <c r="N817" s="3" t="s">
        <v>6062</v>
      </c>
      <c r="O817" s="3" t="s">
        <v>460</v>
      </c>
      <c r="P817" s="3" t="s">
        <v>460</v>
      </c>
      <c r="Q817" s="3" t="s">
        <v>6035</v>
      </c>
      <c r="R817" s="3" t="s">
        <v>5991</v>
      </c>
      <c r="S817" s="3" t="s">
        <v>5992</v>
      </c>
      <c r="T817" s="3" t="s">
        <v>45</v>
      </c>
      <c r="U817" s="3" t="s">
        <v>39</v>
      </c>
      <c r="V817" s="3" t="s">
        <v>6053</v>
      </c>
      <c r="W817" s="3" t="s">
        <v>62</v>
      </c>
      <c r="X817" s="19"/>
      <c r="Y817" s="19"/>
      <c r="Z817" s="19"/>
      <c r="AA817" s="39">
        <v>13</v>
      </c>
      <c r="AB817" s="3" t="s">
        <v>47</v>
      </c>
      <c r="AC817" s="3">
        <v>0</v>
      </c>
      <c r="AD817" s="3" t="s">
        <v>6673</v>
      </c>
      <c r="AE817" s="3" t="s">
        <v>6673</v>
      </c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</row>
    <row r="818" spans="1:54" ht="15.75" customHeight="1" x14ac:dyDescent="0.25">
      <c r="A818" t="s">
        <v>3286</v>
      </c>
      <c r="B818" s="17">
        <v>43676</v>
      </c>
      <c r="C818" s="17">
        <v>28438</v>
      </c>
      <c r="D818" s="21">
        <v>48</v>
      </c>
      <c r="E818" s="12" t="str">
        <f t="shared" si="87"/>
        <v>[40-50 [ ans</v>
      </c>
      <c r="F818" s="3" t="s">
        <v>54</v>
      </c>
      <c r="G818" s="3" t="s">
        <v>40</v>
      </c>
      <c r="H818" s="4"/>
      <c r="I818" s="4"/>
      <c r="J818" s="3" t="s">
        <v>49</v>
      </c>
      <c r="K818" s="3" t="s">
        <v>414</v>
      </c>
      <c r="L818" s="3" t="s">
        <v>6043</v>
      </c>
      <c r="M818" s="3" t="s">
        <v>114</v>
      </c>
      <c r="N818" s="3" t="s">
        <v>6062</v>
      </c>
      <c r="O818" s="3" t="s">
        <v>195</v>
      </c>
      <c r="P818" s="3" t="s">
        <v>195</v>
      </c>
      <c r="Q818" s="3" t="s">
        <v>6035</v>
      </c>
      <c r="R818" s="3" t="s">
        <v>5610</v>
      </c>
      <c r="S818" s="3" t="s">
        <v>5611</v>
      </c>
      <c r="T818" s="3" t="s">
        <v>45</v>
      </c>
      <c r="U818" s="3" t="s">
        <v>39</v>
      </c>
      <c r="V818" s="3" t="s">
        <v>6053</v>
      </c>
      <c r="W818" s="3" t="s">
        <v>62</v>
      </c>
      <c r="X818" s="19"/>
      <c r="Y818" s="19"/>
      <c r="Z818" s="19"/>
      <c r="AA818" s="39">
        <v>13.5</v>
      </c>
      <c r="AB818" s="3" t="s">
        <v>47</v>
      </c>
      <c r="AC818" s="3">
        <v>0</v>
      </c>
      <c r="AD818" s="3" t="s">
        <v>6673</v>
      </c>
      <c r="AE818" s="3" t="s">
        <v>6673</v>
      </c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</row>
    <row r="819" spans="1:54" ht="15.75" customHeight="1" x14ac:dyDescent="0.25">
      <c r="A819" t="s">
        <v>3288</v>
      </c>
      <c r="B819" s="17">
        <v>43676</v>
      </c>
      <c r="C819" s="17">
        <v>26799</v>
      </c>
      <c r="D819" s="21">
        <v>52</v>
      </c>
      <c r="E819" s="12" t="str">
        <f t="shared" si="87"/>
        <v>[50-60 [ ans</v>
      </c>
      <c r="F819" s="3" t="s">
        <v>39</v>
      </c>
      <c r="G819" s="3" t="s">
        <v>40</v>
      </c>
      <c r="H819" s="4"/>
      <c r="I819" s="4"/>
      <c r="J819" s="3" t="s">
        <v>49</v>
      </c>
      <c r="K819" s="3" t="s">
        <v>56</v>
      </c>
      <c r="L819" s="3" t="s">
        <v>6045</v>
      </c>
      <c r="M819" s="3" t="s">
        <v>114</v>
      </c>
      <c r="N819" s="3" t="s">
        <v>6062</v>
      </c>
      <c r="O819" s="3" t="s">
        <v>195</v>
      </c>
      <c r="P819" s="3" t="s">
        <v>195</v>
      </c>
      <c r="Q819" s="3" t="s">
        <v>6035</v>
      </c>
      <c r="R819" s="3" t="s">
        <v>5610</v>
      </c>
      <c r="S819" s="3" t="s">
        <v>5611</v>
      </c>
      <c r="T819" s="3" t="s">
        <v>45</v>
      </c>
      <c r="U819" s="3" t="s">
        <v>39</v>
      </c>
      <c r="V819" s="3" t="s">
        <v>6053</v>
      </c>
      <c r="W819" s="3" t="s">
        <v>62</v>
      </c>
      <c r="X819" s="19"/>
      <c r="Y819" s="19"/>
      <c r="Z819" s="19"/>
      <c r="AA819" s="39">
        <v>13.3</v>
      </c>
      <c r="AB819" s="3" t="s">
        <v>47</v>
      </c>
      <c r="AC819" s="3">
        <v>0</v>
      </c>
      <c r="AD819" s="3" t="s">
        <v>6673</v>
      </c>
      <c r="AE819" s="3" t="s">
        <v>6673</v>
      </c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</row>
    <row r="820" spans="1:54" ht="15.75" customHeight="1" x14ac:dyDescent="0.25">
      <c r="A820" t="s">
        <v>3290</v>
      </c>
      <c r="B820" s="17">
        <v>43676</v>
      </c>
      <c r="C820" s="17">
        <v>33752</v>
      </c>
      <c r="D820" s="21">
        <v>33</v>
      </c>
      <c r="E820" s="12" t="str">
        <f t="shared" si="87"/>
        <v>[30-40[ ans</v>
      </c>
      <c r="F820" s="3" t="s">
        <v>48</v>
      </c>
      <c r="G820" s="3" t="s">
        <v>55</v>
      </c>
      <c r="H820" s="4"/>
      <c r="I820" s="4"/>
      <c r="J820" s="3" t="s">
        <v>41</v>
      </c>
      <c r="K820" s="3" t="s">
        <v>678</v>
      </c>
      <c r="L820" s="3" t="s">
        <v>6045</v>
      </c>
      <c r="M820" s="3" t="s">
        <v>51</v>
      </c>
      <c r="N820" s="3" t="s">
        <v>6062</v>
      </c>
      <c r="O820" s="3" t="s">
        <v>131</v>
      </c>
      <c r="P820" s="3" t="s">
        <v>319</v>
      </c>
      <c r="Q820" s="3" t="s">
        <v>6033</v>
      </c>
      <c r="R820" s="3" t="s">
        <v>5568</v>
      </c>
      <c r="S820" s="3" t="s">
        <v>5569</v>
      </c>
      <c r="T820" s="3" t="s">
        <v>45</v>
      </c>
      <c r="U820" s="3" t="s">
        <v>58</v>
      </c>
      <c r="V820" s="3" t="s">
        <v>6055</v>
      </c>
      <c r="W820" s="3" t="s">
        <v>62</v>
      </c>
      <c r="X820" s="19"/>
      <c r="Y820" s="19"/>
      <c r="Z820" s="19"/>
      <c r="AA820" s="39">
        <v>12.4</v>
      </c>
      <c r="AB820" s="3" t="s">
        <v>47</v>
      </c>
      <c r="AC820" s="3">
        <v>0</v>
      </c>
      <c r="AD820" s="3" t="s">
        <v>6673</v>
      </c>
      <c r="AE820" s="3" t="s">
        <v>6673</v>
      </c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</row>
    <row r="821" spans="1:54" ht="15.75" customHeight="1" x14ac:dyDescent="0.25">
      <c r="A821" t="s">
        <v>3292</v>
      </c>
      <c r="B821" s="17">
        <v>43676</v>
      </c>
      <c r="C821" s="17">
        <v>33420</v>
      </c>
      <c r="D821" s="21">
        <v>34</v>
      </c>
      <c r="E821" s="12" t="str">
        <f t="shared" si="87"/>
        <v>[30-40[ ans</v>
      </c>
      <c r="F821" s="3" t="s">
        <v>92</v>
      </c>
      <c r="G821" s="3" t="s">
        <v>40</v>
      </c>
      <c r="H821" s="4"/>
      <c r="I821" s="4"/>
      <c r="J821" s="3" t="s">
        <v>41</v>
      </c>
      <c r="K821" s="3" t="s">
        <v>98</v>
      </c>
      <c r="L821" s="3" t="s">
        <v>6043</v>
      </c>
      <c r="M821" s="3" t="s">
        <v>51</v>
      </c>
      <c r="N821" s="3" t="s">
        <v>6062</v>
      </c>
      <c r="O821" s="3" t="s">
        <v>64</v>
      </c>
      <c r="P821" s="3" t="s">
        <v>6786</v>
      </c>
      <c r="Q821" s="3" t="s">
        <v>6787</v>
      </c>
      <c r="R821" s="3"/>
      <c r="S821" s="3"/>
      <c r="T821" s="3" t="s">
        <v>205</v>
      </c>
      <c r="U821" s="3" t="s">
        <v>58</v>
      </c>
      <c r="V821" s="3" t="s">
        <v>6055</v>
      </c>
      <c r="W821" s="3" t="s">
        <v>46</v>
      </c>
      <c r="X821" s="17">
        <v>43161</v>
      </c>
      <c r="Y821" s="3">
        <f>IF((B821-X821&lt;=365)*(B821-X821&gt;0),0,(YEAR(B821)-YEAR(X821)))</f>
        <v>1</v>
      </c>
      <c r="Z821" s="3" t="str">
        <f>IF((B821-X821&lt;=365)*(B821-X821&gt;0),INT(12*(B821-X821)/365) &amp; " Mois",(YEAR(B821)-YEAR(X821)) &amp; " an (s)")</f>
        <v>1 an (s)</v>
      </c>
      <c r="AA821" s="39">
        <v>15.4</v>
      </c>
      <c r="AB821" s="3" t="s">
        <v>47</v>
      </c>
      <c r="AC821" s="3">
        <v>0</v>
      </c>
      <c r="AD821" s="3" t="s">
        <v>6673</v>
      </c>
      <c r="AE821" s="3" t="s">
        <v>6673</v>
      </c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</row>
    <row r="822" spans="1:54" ht="15.75" customHeight="1" x14ac:dyDescent="0.25">
      <c r="A822" t="s">
        <v>3295</v>
      </c>
      <c r="B822" s="17">
        <v>43676</v>
      </c>
      <c r="C822" s="17">
        <v>30603</v>
      </c>
      <c r="D822" s="21">
        <v>42</v>
      </c>
      <c r="E822" s="12" t="str">
        <f t="shared" si="87"/>
        <v>[40-50 [ ans</v>
      </c>
      <c r="F822" s="3" t="s">
        <v>39</v>
      </c>
      <c r="G822" s="3" t="s">
        <v>55</v>
      </c>
      <c r="H822" s="4"/>
      <c r="I822" s="4"/>
      <c r="J822" s="3" t="s">
        <v>41</v>
      </c>
      <c r="K822" s="3" t="s">
        <v>645</v>
      </c>
      <c r="L822" s="3" t="s">
        <v>6045</v>
      </c>
      <c r="M822" s="3" t="s">
        <v>51</v>
      </c>
      <c r="N822" s="3" t="s">
        <v>6062</v>
      </c>
      <c r="O822" s="3" t="s">
        <v>131</v>
      </c>
      <c r="P822" s="3" t="s">
        <v>319</v>
      </c>
      <c r="Q822" s="3" t="s">
        <v>6033</v>
      </c>
      <c r="R822" s="3" t="s">
        <v>5568</v>
      </c>
      <c r="S822" s="3" t="s">
        <v>5569</v>
      </c>
      <c r="T822" s="3" t="s">
        <v>45</v>
      </c>
      <c r="U822" s="3" t="s">
        <v>58</v>
      </c>
      <c r="V822" s="3" t="s">
        <v>6055</v>
      </c>
      <c r="W822" s="3" t="s">
        <v>62</v>
      </c>
      <c r="X822" s="19"/>
      <c r="Y822" s="19"/>
      <c r="Z822" s="19"/>
      <c r="AA822" s="39">
        <v>13.8</v>
      </c>
      <c r="AB822" s="3" t="s">
        <v>47</v>
      </c>
      <c r="AC822" s="3">
        <v>0</v>
      </c>
      <c r="AD822" s="3" t="s">
        <v>6673</v>
      </c>
      <c r="AE822" s="3" t="s">
        <v>6673</v>
      </c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</row>
    <row r="823" spans="1:54" ht="15.75" customHeight="1" x14ac:dyDescent="0.25">
      <c r="A823" t="s">
        <v>3297</v>
      </c>
      <c r="B823" s="17">
        <v>43676</v>
      </c>
      <c r="C823" s="17">
        <v>35830</v>
      </c>
      <c r="D823" s="21">
        <v>27</v>
      </c>
      <c r="E823" s="12" t="str">
        <f t="shared" si="87"/>
        <v>[20-30[ ans</v>
      </c>
      <c r="F823" s="3" t="s">
        <v>48</v>
      </c>
      <c r="G823" s="3" t="s">
        <v>40</v>
      </c>
      <c r="H823" s="4"/>
      <c r="I823" s="4"/>
      <c r="J823" s="3" t="s">
        <v>41</v>
      </c>
      <c r="K823" s="3" t="s">
        <v>79</v>
      </c>
      <c r="L823" s="3" t="s">
        <v>6048</v>
      </c>
      <c r="M823" s="3" t="s">
        <v>51</v>
      </c>
      <c r="N823" s="3" t="s">
        <v>6062</v>
      </c>
      <c r="O823" s="3" t="s">
        <v>679</v>
      </c>
      <c r="P823" s="3" t="s">
        <v>1117</v>
      </c>
      <c r="Q823" s="3" t="s">
        <v>6035</v>
      </c>
      <c r="R823" s="3" t="s">
        <v>5758</v>
      </c>
      <c r="S823" s="3" t="s">
        <v>5759</v>
      </c>
      <c r="T823" s="3" t="s">
        <v>45</v>
      </c>
      <c r="U823" s="3" t="s">
        <v>58</v>
      </c>
      <c r="V823" s="3" t="s">
        <v>6055</v>
      </c>
      <c r="W823" s="3" t="s">
        <v>46</v>
      </c>
      <c r="X823" s="17">
        <v>42796</v>
      </c>
      <c r="Y823" s="3">
        <f>IF((B823-X823&lt;=365)*(B823-X823&gt;0),0,(YEAR(B823)-YEAR(X823)))</f>
        <v>2</v>
      </c>
      <c r="Z823" s="3" t="str">
        <f>IF((B823-X823&lt;=365)*(B823-X823&gt;0),INT(12*(B823-X823)/365) &amp; " Mois",(YEAR(B823)-YEAR(X823)) &amp; " an (s)")</f>
        <v>2 an (s)</v>
      </c>
      <c r="AA823" s="39">
        <v>13</v>
      </c>
      <c r="AB823" s="3" t="s">
        <v>47</v>
      </c>
      <c r="AC823" s="3">
        <v>0</v>
      </c>
      <c r="AD823" s="3" t="s">
        <v>6673</v>
      </c>
      <c r="AE823" s="3" t="s">
        <v>6673</v>
      </c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</row>
    <row r="824" spans="1:54" ht="15.75" customHeight="1" x14ac:dyDescent="0.25">
      <c r="A824" t="s">
        <v>3299</v>
      </c>
      <c r="B824" s="17">
        <v>43677</v>
      </c>
      <c r="C824" s="17">
        <v>32977</v>
      </c>
      <c r="D824" s="21">
        <v>35</v>
      </c>
      <c r="E824" s="12" t="str">
        <f t="shared" si="87"/>
        <v>[30-40[ ans</v>
      </c>
      <c r="F824" s="3" t="s">
        <v>48</v>
      </c>
      <c r="G824" s="3" t="s">
        <v>40</v>
      </c>
      <c r="H824" s="4"/>
      <c r="I824" s="4"/>
      <c r="J824" s="3" t="s">
        <v>41</v>
      </c>
      <c r="K824" s="3" t="s">
        <v>134</v>
      </c>
      <c r="L824" s="3" t="s">
        <v>6049</v>
      </c>
      <c r="M824" s="3" t="s">
        <v>51</v>
      </c>
      <c r="N824" s="3" t="s">
        <v>6062</v>
      </c>
      <c r="O824" s="3" t="s">
        <v>64</v>
      </c>
      <c r="P824" s="3" t="s">
        <v>6786</v>
      </c>
      <c r="Q824" s="3" t="s">
        <v>6787</v>
      </c>
      <c r="R824" s="3"/>
      <c r="S824" s="3"/>
      <c r="T824" s="3" t="s">
        <v>45</v>
      </c>
      <c r="U824" s="3" t="s">
        <v>58</v>
      </c>
      <c r="V824" s="3" t="s">
        <v>6055</v>
      </c>
      <c r="W824" s="3" t="s">
        <v>62</v>
      </c>
      <c r="X824" s="19"/>
      <c r="Y824" s="19"/>
      <c r="Z824" s="19"/>
      <c r="AA824" s="39">
        <v>13</v>
      </c>
      <c r="AB824" s="3" t="s">
        <v>47</v>
      </c>
      <c r="AC824" s="3">
        <v>0</v>
      </c>
      <c r="AD824" s="3" t="s">
        <v>6673</v>
      </c>
      <c r="AE824" s="3" t="s">
        <v>6673</v>
      </c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</row>
    <row r="825" spans="1:54" ht="15.75" customHeight="1" x14ac:dyDescent="0.25">
      <c r="A825" t="s">
        <v>3301</v>
      </c>
      <c r="B825" s="17">
        <v>43677</v>
      </c>
      <c r="C825" s="17">
        <v>31051</v>
      </c>
      <c r="D825" s="21">
        <v>40</v>
      </c>
      <c r="E825" s="12" t="str">
        <f t="shared" si="87"/>
        <v>[40-50 [ ans</v>
      </c>
      <c r="F825" s="3" t="s">
        <v>39</v>
      </c>
      <c r="G825" s="3" t="s">
        <v>40</v>
      </c>
      <c r="H825" s="4"/>
      <c r="I825" s="4"/>
      <c r="J825" s="3" t="s">
        <v>49</v>
      </c>
      <c r="K825" s="3" t="s">
        <v>71</v>
      </c>
      <c r="L825" s="3" t="s">
        <v>6047</v>
      </c>
      <c r="M825" s="3" t="s">
        <v>51</v>
      </c>
      <c r="N825" s="3" t="s">
        <v>6062</v>
      </c>
      <c r="O825" s="3" t="s">
        <v>164</v>
      </c>
      <c r="P825" s="3" t="s">
        <v>164</v>
      </c>
      <c r="Q825" s="3" t="s">
        <v>6033</v>
      </c>
      <c r="R825" s="3" t="s">
        <v>5582</v>
      </c>
      <c r="S825" s="3" t="s">
        <v>5583</v>
      </c>
      <c r="T825" s="3" t="s">
        <v>45</v>
      </c>
      <c r="U825" s="3" t="s">
        <v>39</v>
      </c>
      <c r="V825" s="3" t="s">
        <v>6053</v>
      </c>
      <c r="W825" s="3" t="s">
        <v>46</v>
      </c>
      <c r="X825" s="17">
        <v>42065</v>
      </c>
      <c r="Y825" s="3">
        <f>IF((B825-X825&lt;=365)*(B825-X825&gt;0),0,(YEAR(B825)-YEAR(X825)))</f>
        <v>4</v>
      </c>
      <c r="Z825" s="3" t="str">
        <f>IF((B825-X825&lt;=365)*(B825-X825&gt;0),INT(12*(B825-X825)/365) &amp; " Mois",(YEAR(B825)-YEAR(X825)) &amp; " an (s)")</f>
        <v>4 an (s)</v>
      </c>
      <c r="AA825" s="39">
        <v>15.8</v>
      </c>
      <c r="AB825" s="3" t="s">
        <v>47</v>
      </c>
      <c r="AC825" s="3">
        <v>0</v>
      </c>
      <c r="AD825" s="3" t="s">
        <v>6673</v>
      </c>
      <c r="AE825" s="3" t="s">
        <v>6673</v>
      </c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</row>
    <row r="826" spans="1:54" ht="15.75" customHeight="1" x14ac:dyDescent="0.25">
      <c r="A826" t="s">
        <v>3303</v>
      </c>
      <c r="B826" s="17">
        <v>43677</v>
      </c>
      <c r="C826" s="17">
        <v>32363</v>
      </c>
      <c r="D826" s="21">
        <v>37</v>
      </c>
      <c r="E826" s="12" t="str">
        <f t="shared" si="87"/>
        <v>[30-40[ ans</v>
      </c>
      <c r="F826" s="3" t="s">
        <v>92</v>
      </c>
      <c r="G826" s="3" t="s">
        <v>40</v>
      </c>
      <c r="H826" s="4"/>
      <c r="I826" s="4"/>
      <c r="J826" s="3" t="s">
        <v>49</v>
      </c>
      <c r="K826" s="3" t="s">
        <v>56</v>
      </c>
      <c r="L826" s="3" t="s">
        <v>6045</v>
      </c>
      <c r="M826" s="3" t="s">
        <v>157</v>
      </c>
      <c r="N826" s="3" t="s">
        <v>6062</v>
      </c>
      <c r="O826" s="3" t="s">
        <v>506</v>
      </c>
      <c r="P826" s="3" t="s">
        <v>506</v>
      </c>
      <c r="Q826" s="3" t="s">
        <v>6034</v>
      </c>
      <c r="R826" s="3" t="s">
        <v>5812</v>
      </c>
      <c r="S826" s="3" t="s">
        <v>5813</v>
      </c>
      <c r="T826" s="3" t="s">
        <v>45</v>
      </c>
      <c r="U826" s="3" t="s">
        <v>58</v>
      </c>
      <c r="V826" s="3" t="s">
        <v>6055</v>
      </c>
      <c r="W826" s="3" t="s">
        <v>62</v>
      </c>
      <c r="X826" s="19"/>
      <c r="Y826" s="19"/>
      <c r="Z826" s="19"/>
      <c r="AA826" s="39">
        <v>13</v>
      </c>
      <c r="AB826" s="3" t="s">
        <v>47</v>
      </c>
      <c r="AC826" s="3">
        <v>0</v>
      </c>
      <c r="AD826" s="3" t="s">
        <v>6673</v>
      </c>
      <c r="AE826" s="3" t="s">
        <v>6673</v>
      </c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</row>
    <row r="827" spans="1:54" ht="15.75" customHeight="1" x14ac:dyDescent="0.25">
      <c r="A827" t="s">
        <v>3306</v>
      </c>
      <c r="B827" s="17">
        <v>43677</v>
      </c>
      <c r="C827" s="17">
        <v>35181</v>
      </c>
      <c r="D827" s="21">
        <v>29</v>
      </c>
      <c r="E827" s="12" t="str">
        <f t="shared" si="87"/>
        <v>[20-30[ ans</v>
      </c>
      <c r="F827" s="3" t="s">
        <v>54</v>
      </c>
      <c r="G827" s="3" t="s">
        <v>40</v>
      </c>
      <c r="H827" s="4"/>
      <c r="I827" s="4"/>
      <c r="J827" s="3" t="s">
        <v>41</v>
      </c>
      <c r="K827" s="3" t="s">
        <v>433</v>
      </c>
      <c r="L827" s="3" t="s">
        <v>6043</v>
      </c>
      <c r="M827" s="3" t="s">
        <v>43</v>
      </c>
      <c r="N827" s="3" t="s">
        <v>6062</v>
      </c>
      <c r="O827" s="3" t="s">
        <v>104</v>
      </c>
      <c r="P827" s="3" t="s">
        <v>104</v>
      </c>
      <c r="Q827" s="3" t="s">
        <v>6033</v>
      </c>
      <c r="R827" s="3" t="s">
        <v>6036</v>
      </c>
      <c r="S827" s="3" t="s">
        <v>6037</v>
      </c>
      <c r="T827" s="3" t="s">
        <v>45</v>
      </c>
      <c r="U827" s="3" t="s">
        <v>58</v>
      </c>
      <c r="V827" s="3" t="s">
        <v>6055</v>
      </c>
      <c r="W827" s="3" t="s">
        <v>62</v>
      </c>
      <c r="X827" s="19"/>
      <c r="Y827" s="19"/>
      <c r="Z827" s="19"/>
      <c r="AA827" s="39">
        <v>15</v>
      </c>
      <c r="AB827" s="3" t="s">
        <v>47</v>
      </c>
      <c r="AC827" s="3">
        <v>0</v>
      </c>
      <c r="AD827" s="3" t="s">
        <v>6673</v>
      </c>
      <c r="AE827" s="3" t="s">
        <v>6673</v>
      </c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</row>
    <row r="828" spans="1:54" ht="15.75" customHeight="1" x14ac:dyDescent="0.25">
      <c r="A828" t="s">
        <v>3309</v>
      </c>
      <c r="B828" s="17">
        <v>43677</v>
      </c>
      <c r="C828" s="17">
        <v>35426</v>
      </c>
      <c r="D828" s="21">
        <v>29</v>
      </c>
      <c r="E828" s="12" t="str">
        <f t="shared" si="87"/>
        <v>[20-30[ ans</v>
      </c>
      <c r="F828" s="3" t="s">
        <v>39</v>
      </c>
      <c r="G828" s="3" t="s">
        <v>40</v>
      </c>
      <c r="H828" s="4"/>
      <c r="I828" s="4"/>
      <c r="J828" s="3" t="s">
        <v>41</v>
      </c>
      <c r="K828" s="3" t="s">
        <v>672</v>
      </c>
      <c r="L828" s="3" t="s">
        <v>6043</v>
      </c>
      <c r="M828" s="3" t="s">
        <v>51</v>
      </c>
      <c r="N828" s="3" t="s">
        <v>6062</v>
      </c>
      <c r="O828" s="3" t="s">
        <v>127</v>
      </c>
      <c r="P828" s="3" t="s">
        <v>127</v>
      </c>
      <c r="Q828" s="3" t="s">
        <v>6035</v>
      </c>
      <c r="R828" s="3" t="s">
        <v>5760</v>
      </c>
      <c r="S828" s="3" t="s">
        <v>5761</v>
      </c>
      <c r="T828" s="3" t="s">
        <v>45</v>
      </c>
      <c r="U828" s="3" t="s">
        <v>39</v>
      </c>
      <c r="V828" s="3" t="s">
        <v>6053</v>
      </c>
      <c r="W828" s="3" t="s">
        <v>46</v>
      </c>
      <c r="X828" s="17">
        <v>43485</v>
      </c>
      <c r="Y828" s="3">
        <f>IF((B828-X828&lt;=365)*(B828-X828&gt;0),0,(YEAR(B828)-YEAR(X828)))</f>
        <v>0</v>
      </c>
      <c r="Z828" s="3" t="str">
        <f>IF((B828-X828&lt;=365)*(B828-X828&gt;0),INT(12*(B828-X828)/365) &amp; " Mois",(YEAR(B828)-YEAR(X828)) &amp; " an (s)")</f>
        <v>6 Mois</v>
      </c>
      <c r="AA828" s="39">
        <v>14.5</v>
      </c>
      <c r="AB828" s="3" t="s">
        <v>47</v>
      </c>
      <c r="AC828" s="3">
        <v>0</v>
      </c>
      <c r="AD828" s="3" t="s">
        <v>6673</v>
      </c>
      <c r="AE828" s="3" t="s">
        <v>6673</v>
      </c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</row>
    <row r="829" spans="1:54" ht="15.75" customHeight="1" x14ac:dyDescent="0.25">
      <c r="A829" t="s">
        <v>3311</v>
      </c>
      <c r="B829" s="17">
        <v>43678</v>
      </c>
      <c r="C829" s="17">
        <v>32356</v>
      </c>
      <c r="D829" s="21">
        <v>37</v>
      </c>
      <c r="E829" s="12" t="str">
        <f t="shared" si="87"/>
        <v>[30-40[ ans</v>
      </c>
      <c r="F829" s="3" t="s">
        <v>39</v>
      </c>
      <c r="G829" s="3" t="s">
        <v>40</v>
      </c>
      <c r="H829" s="4"/>
      <c r="I829" s="4"/>
      <c r="J829" s="3" t="s">
        <v>49</v>
      </c>
      <c r="K829" s="3" t="s">
        <v>134</v>
      </c>
      <c r="L829" s="3" t="s">
        <v>6049</v>
      </c>
      <c r="M829" s="3" t="s">
        <v>51</v>
      </c>
      <c r="N829" s="3" t="s">
        <v>6062</v>
      </c>
      <c r="O829" s="3" t="s">
        <v>64</v>
      </c>
      <c r="P829" s="3" t="s">
        <v>6786</v>
      </c>
      <c r="Q829" s="3" t="s">
        <v>6787</v>
      </c>
      <c r="R829" s="3"/>
      <c r="S829" s="3"/>
      <c r="T829" s="3" t="s">
        <v>45</v>
      </c>
      <c r="U829" s="3" t="s">
        <v>39</v>
      </c>
      <c r="V829" s="3" t="s">
        <v>6053</v>
      </c>
      <c r="W829" s="3" t="s">
        <v>62</v>
      </c>
      <c r="X829" s="19"/>
      <c r="Y829" s="19"/>
      <c r="Z829" s="19"/>
      <c r="AA829" s="39">
        <v>13.8</v>
      </c>
      <c r="AB829" s="3" t="s">
        <v>47</v>
      </c>
      <c r="AC829" s="3">
        <v>0</v>
      </c>
      <c r="AD829" s="3" t="s">
        <v>6673</v>
      </c>
      <c r="AE829" s="3" t="s">
        <v>6673</v>
      </c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</row>
    <row r="830" spans="1:54" ht="15.75" customHeight="1" x14ac:dyDescent="0.25">
      <c r="A830" t="s">
        <v>3314</v>
      </c>
      <c r="B830" s="17">
        <v>43678</v>
      </c>
      <c r="C830" s="17">
        <v>31625</v>
      </c>
      <c r="D830" s="21">
        <v>39</v>
      </c>
      <c r="E830" s="12" t="str">
        <f t="shared" si="87"/>
        <v>[30-40[ ans</v>
      </c>
      <c r="F830" s="3" t="s">
        <v>39</v>
      </c>
      <c r="G830" s="3" t="s">
        <v>40</v>
      </c>
      <c r="H830" s="4"/>
      <c r="I830" s="4"/>
      <c r="J830" s="3" t="s">
        <v>49</v>
      </c>
      <c r="K830" s="3" t="s">
        <v>680</v>
      </c>
      <c r="L830" s="3" t="s">
        <v>6049</v>
      </c>
      <c r="M830" s="3" t="s">
        <v>51</v>
      </c>
      <c r="N830" s="3" t="s">
        <v>6062</v>
      </c>
      <c r="O830" s="3" t="s">
        <v>64</v>
      </c>
      <c r="P830" s="3" t="s">
        <v>6786</v>
      </c>
      <c r="Q830" s="3" t="s">
        <v>6787</v>
      </c>
      <c r="R830" s="3"/>
      <c r="S830" s="3"/>
      <c r="T830" s="3" t="s">
        <v>45</v>
      </c>
      <c r="U830" s="3" t="s">
        <v>58</v>
      </c>
      <c r="V830" s="3" t="s">
        <v>6055</v>
      </c>
      <c r="W830" s="3" t="s">
        <v>46</v>
      </c>
      <c r="X830" s="17">
        <v>38200</v>
      </c>
      <c r="Y830" s="3">
        <f>IF((B830-X830&lt;=365)*(B830-X830&gt;0),0,(YEAR(B830)-YEAR(X830)))</f>
        <v>15</v>
      </c>
      <c r="Z830" s="3" t="str">
        <f>IF((B830-X830&lt;=365)*(B830-X830&gt;0),INT(12*(B830-X830)/365) &amp; " Mois",(YEAR(B830)-YEAR(X830)) &amp; " an (s)")</f>
        <v>15 an (s)</v>
      </c>
      <c r="AA830" s="39">
        <v>13.1</v>
      </c>
      <c r="AB830" s="3" t="s">
        <v>47</v>
      </c>
      <c r="AC830" s="3">
        <v>0</v>
      </c>
      <c r="AD830" s="3" t="s">
        <v>6673</v>
      </c>
      <c r="AE830" s="3" t="s">
        <v>6673</v>
      </c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</row>
    <row r="831" spans="1:54" ht="15.75" customHeight="1" x14ac:dyDescent="0.25">
      <c r="A831" t="s">
        <v>3316</v>
      </c>
      <c r="B831" s="17">
        <v>43678</v>
      </c>
      <c r="C831" s="17">
        <v>34547</v>
      </c>
      <c r="D831" s="21">
        <v>31</v>
      </c>
      <c r="E831" s="12" t="str">
        <f t="shared" si="87"/>
        <v>[30-40[ ans</v>
      </c>
      <c r="F831" s="3" t="s">
        <v>39</v>
      </c>
      <c r="G831" s="3" t="s">
        <v>40</v>
      </c>
      <c r="H831" s="4"/>
      <c r="I831" s="4"/>
      <c r="J831" s="3" t="s">
        <v>49</v>
      </c>
      <c r="K831" s="3" t="s">
        <v>56</v>
      </c>
      <c r="L831" s="3" t="s">
        <v>6045</v>
      </c>
      <c r="M831" s="3" t="s">
        <v>43</v>
      </c>
      <c r="N831" s="3" t="s">
        <v>6062</v>
      </c>
      <c r="O831" s="3" t="s">
        <v>681</v>
      </c>
      <c r="P831" s="3" t="s">
        <v>164</v>
      </c>
      <c r="Q831" s="3" t="s">
        <v>6033</v>
      </c>
      <c r="R831" s="3" t="s">
        <v>5582</v>
      </c>
      <c r="S831" s="3" t="s">
        <v>5583</v>
      </c>
      <c r="T831" s="3" t="s">
        <v>45</v>
      </c>
      <c r="U831" s="3" t="s">
        <v>58</v>
      </c>
      <c r="V831" s="3" t="s">
        <v>6055</v>
      </c>
      <c r="W831" s="3" t="s">
        <v>62</v>
      </c>
      <c r="X831" s="19"/>
      <c r="Y831" s="19"/>
      <c r="Z831" s="19"/>
      <c r="AA831" s="39">
        <v>15.2</v>
      </c>
      <c r="AB831" s="3" t="s">
        <v>47</v>
      </c>
      <c r="AC831" s="3">
        <v>0</v>
      </c>
      <c r="AD831" s="3" t="s">
        <v>6673</v>
      </c>
      <c r="AE831" s="3" t="s">
        <v>6673</v>
      </c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</row>
    <row r="832" spans="1:54" ht="15.75" customHeight="1" x14ac:dyDescent="0.25">
      <c r="A832" t="s">
        <v>3319</v>
      </c>
      <c r="B832" s="17">
        <v>43678</v>
      </c>
      <c r="C832" s="17">
        <v>34182</v>
      </c>
      <c r="D832" s="21">
        <v>32</v>
      </c>
      <c r="E832" s="12" t="str">
        <f t="shared" si="87"/>
        <v>[30-40[ ans</v>
      </c>
      <c r="F832" s="3" t="s">
        <v>39</v>
      </c>
      <c r="G832" s="3" t="s">
        <v>40</v>
      </c>
      <c r="H832" s="4"/>
      <c r="I832" s="4"/>
      <c r="J832" s="3" t="s">
        <v>49</v>
      </c>
      <c r="K832" s="3" t="s">
        <v>134</v>
      </c>
      <c r="L832" s="3" t="s">
        <v>6049</v>
      </c>
      <c r="M832" s="3" t="s">
        <v>51</v>
      </c>
      <c r="N832" s="3" t="s">
        <v>6062</v>
      </c>
      <c r="O832" s="3" t="s">
        <v>64</v>
      </c>
      <c r="P832" s="3" t="s">
        <v>6786</v>
      </c>
      <c r="Q832" s="3" t="s">
        <v>6787</v>
      </c>
      <c r="R832" s="3"/>
      <c r="S832" s="3"/>
      <c r="T832" s="3" t="s">
        <v>45</v>
      </c>
      <c r="U832" s="3" t="s">
        <v>84</v>
      </c>
      <c r="V832" s="3" t="s">
        <v>6057</v>
      </c>
      <c r="W832" s="3" t="s">
        <v>62</v>
      </c>
      <c r="X832" s="19"/>
      <c r="Y832" s="19"/>
      <c r="Z832" s="19"/>
      <c r="AA832" s="39">
        <v>14.3</v>
      </c>
      <c r="AB832" s="3" t="s">
        <v>47</v>
      </c>
      <c r="AC832" s="3">
        <v>0</v>
      </c>
      <c r="AD832" s="3" t="s">
        <v>6673</v>
      </c>
      <c r="AE832" s="3" t="s">
        <v>6673</v>
      </c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</row>
    <row r="833" spans="1:54" ht="15.75" customHeight="1" x14ac:dyDescent="0.25">
      <c r="A833" t="s">
        <v>3321</v>
      </c>
      <c r="B833" s="17">
        <v>43678</v>
      </c>
      <c r="C833" s="17">
        <v>34912</v>
      </c>
      <c r="D833" s="21">
        <v>30</v>
      </c>
      <c r="E833" s="12" t="str">
        <f t="shared" si="87"/>
        <v>[30-40[ ans</v>
      </c>
      <c r="F833" s="3" t="s">
        <v>39</v>
      </c>
      <c r="G833" s="3" t="s">
        <v>40</v>
      </c>
      <c r="H833" s="4"/>
      <c r="I833" s="4"/>
      <c r="J833" s="3" t="s">
        <v>41</v>
      </c>
      <c r="K833" s="3" t="s">
        <v>79</v>
      </c>
      <c r="L833" s="3" t="s">
        <v>6048</v>
      </c>
      <c r="M833" s="3" t="s">
        <v>51</v>
      </c>
      <c r="N833" s="3" t="s">
        <v>6062</v>
      </c>
      <c r="O833" s="3" t="s">
        <v>64</v>
      </c>
      <c r="P833" s="3" t="s">
        <v>6786</v>
      </c>
      <c r="Q833" s="3" t="s">
        <v>6787</v>
      </c>
      <c r="R833" s="3"/>
      <c r="S833" s="3"/>
      <c r="T833" s="3" t="s">
        <v>45</v>
      </c>
      <c r="U833" s="3" t="s">
        <v>58</v>
      </c>
      <c r="V833" s="3" t="s">
        <v>6055</v>
      </c>
      <c r="W833" s="3" t="s">
        <v>62</v>
      </c>
      <c r="X833" s="19"/>
      <c r="Y833" s="19"/>
      <c r="Z833" s="19"/>
      <c r="AA833" s="39">
        <v>12.7</v>
      </c>
      <c r="AB833" s="3" t="s">
        <v>47</v>
      </c>
      <c r="AC833" s="3">
        <v>0</v>
      </c>
      <c r="AD833" s="3" t="s">
        <v>6673</v>
      </c>
      <c r="AE833" s="3" t="s">
        <v>6673</v>
      </c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</row>
    <row r="834" spans="1:54" ht="15.75" customHeight="1" x14ac:dyDescent="0.25">
      <c r="A834" t="s">
        <v>3323</v>
      </c>
      <c r="B834" s="17">
        <v>43678</v>
      </c>
      <c r="C834" s="17">
        <v>25781</v>
      </c>
      <c r="D834" s="21">
        <v>55</v>
      </c>
      <c r="E834" s="12" t="str">
        <f t="shared" si="87"/>
        <v>[50-60 [ ans</v>
      </c>
      <c r="F834" s="3" t="s">
        <v>39</v>
      </c>
      <c r="G834" s="3" t="s">
        <v>55</v>
      </c>
      <c r="H834" s="4"/>
      <c r="I834" s="4"/>
      <c r="J834" s="3" t="s">
        <v>41</v>
      </c>
      <c r="K834" s="3" t="s">
        <v>134</v>
      </c>
      <c r="L834" s="3" t="s">
        <v>6049</v>
      </c>
      <c r="M834" s="3" t="s">
        <v>51</v>
      </c>
      <c r="N834" s="3" t="s">
        <v>6062</v>
      </c>
      <c r="O834" s="3" t="s">
        <v>64</v>
      </c>
      <c r="P834" s="3" t="s">
        <v>6786</v>
      </c>
      <c r="Q834" s="3" t="s">
        <v>6787</v>
      </c>
      <c r="R834" s="3"/>
      <c r="S834" s="3"/>
      <c r="T834" s="3" t="s">
        <v>45</v>
      </c>
      <c r="U834" s="3" t="s">
        <v>58</v>
      </c>
      <c r="V834" s="3" t="s">
        <v>6055</v>
      </c>
      <c r="W834" s="3" t="s">
        <v>46</v>
      </c>
      <c r="X834" s="17">
        <v>40391</v>
      </c>
      <c r="Y834" s="3">
        <f>IF((B834-X834&lt;=365)*(B834-X834&gt;0),0,(YEAR(B834)-YEAR(X834)))</f>
        <v>9</v>
      </c>
      <c r="Z834" s="3" t="str">
        <f>IF((B834-X834&lt;=365)*(B834-X834&gt;0),INT(12*(B834-X834)/365) &amp; " Mois",(YEAR(B834)-YEAR(X834)) &amp; " an (s)")</f>
        <v>9 an (s)</v>
      </c>
      <c r="AA834" s="39">
        <v>13.4</v>
      </c>
      <c r="AB834" s="3" t="s">
        <v>47</v>
      </c>
      <c r="AC834" s="3">
        <v>0</v>
      </c>
      <c r="AD834" s="3" t="s">
        <v>6673</v>
      </c>
      <c r="AE834" s="3" t="s">
        <v>6673</v>
      </c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</row>
    <row r="835" spans="1:54" ht="15.75" customHeight="1" x14ac:dyDescent="0.25">
      <c r="A835" t="s">
        <v>3325</v>
      </c>
      <c r="B835" s="17">
        <v>43678</v>
      </c>
      <c r="C835" s="17">
        <v>26146</v>
      </c>
      <c r="D835" s="21">
        <v>54</v>
      </c>
      <c r="E835" s="12" t="str">
        <f t="shared" ref="E835:E898" si="93">IF(D835&lt;20," &lt; 20 ans", IF(D835&lt;30,"[20-30[ ans",IF(D835&lt;40,"[30-40[ ans",IF(D835&lt;50,"[40-50 [ ans",IF(D835&lt;60, "[50-60 [ ans","&gt; 60 ans")))))</f>
        <v>[50-60 [ ans</v>
      </c>
      <c r="F835" s="3" t="s">
        <v>39</v>
      </c>
      <c r="G835" s="3" t="s">
        <v>40</v>
      </c>
      <c r="H835" s="4"/>
      <c r="I835" s="4"/>
      <c r="J835" s="3" t="s">
        <v>41</v>
      </c>
      <c r="K835" s="3" t="s">
        <v>449</v>
      </c>
      <c r="L835" s="3" t="s">
        <v>6046</v>
      </c>
      <c r="M835" s="3" t="s">
        <v>51</v>
      </c>
      <c r="N835" s="3" t="s">
        <v>6062</v>
      </c>
      <c r="O835" s="3" t="s">
        <v>64</v>
      </c>
      <c r="P835" s="3" t="s">
        <v>6786</v>
      </c>
      <c r="Q835" s="3" t="s">
        <v>6787</v>
      </c>
      <c r="R835" s="3"/>
      <c r="S835" s="3"/>
      <c r="T835" s="3" t="s">
        <v>45</v>
      </c>
      <c r="U835" s="3" t="s">
        <v>124</v>
      </c>
      <c r="V835" s="3" t="s">
        <v>124</v>
      </c>
      <c r="W835" s="3" t="s">
        <v>62</v>
      </c>
      <c r="X835" s="19"/>
      <c r="Y835" s="19"/>
      <c r="Z835" s="19"/>
      <c r="AA835" s="39">
        <v>14</v>
      </c>
      <c r="AB835" s="3" t="s">
        <v>47</v>
      </c>
      <c r="AC835" s="3">
        <v>0</v>
      </c>
      <c r="AD835" s="3" t="s">
        <v>6673</v>
      </c>
      <c r="AE835" s="3" t="s">
        <v>6673</v>
      </c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</row>
    <row r="836" spans="1:54" ht="15.75" customHeight="1" x14ac:dyDescent="0.25">
      <c r="A836" t="s">
        <v>3328</v>
      </c>
      <c r="B836" s="17">
        <v>43683</v>
      </c>
      <c r="C836" s="17">
        <v>32361</v>
      </c>
      <c r="D836" s="21">
        <v>37</v>
      </c>
      <c r="E836" s="12" t="str">
        <f t="shared" si="93"/>
        <v>[30-40[ ans</v>
      </c>
      <c r="F836" s="3" t="s">
        <v>54</v>
      </c>
      <c r="G836" s="3" t="s">
        <v>40</v>
      </c>
      <c r="H836" s="4"/>
      <c r="I836" s="4"/>
      <c r="J836" s="3" t="s">
        <v>49</v>
      </c>
      <c r="K836" s="3" t="s">
        <v>56</v>
      </c>
      <c r="L836" s="3" t="s">
        <v>6045</v>
      </c>
      <c r="M836" s="3" t="s">
        <v>43</v>
      </c>
      <c r="N836" s="3" t="s">
        <v>6062</v>
      </c>
      <c r="O836" s="3" t="s">
        <v>164</v>
      </c>
      <c r="P836" s="3" t="s">
        <v>164</v>
      </c>
      <c r="Q836" s="3" t="s">
        <v>6033</v>
      </c>
      <c r="R836" s="3" t="s">
        <v>5582</v>
      </c>
      <c r="S836" s="3" t="s">
        <v>5583</v>
      </c>
      <c r="T836" s="3" t="s">
        <v>45</v>
      </c>
      <c r="U836" s="3" t="s">
        <v>84</v>
      </c>
      <c r="V836" s="3" t="s">
        <v>6057</v>
      </c>
      <c r="W836" s="3" t="s">
        <v>46</v>
      </c>
      <c r="X836" s="17">
        <v>42953</v>
      </c>
      <c r="Y836" s="3">
        <f>IF((B836-X836&lt;=365)*(B836-X836&gt;0),0,(YEAR(B836)-YEAR(X836)))</f>
        <v>2</v>
      </c>
      <c r="Z836" s="3" t="str">
        <f>IF((B836-X836&lt;=365)*(B836-X836&gt;0),INT(12*(B836-X836)/365) &amp; " Mois",(YEAR(B836)-YEAR(X836)) &amp; " an (s)")</f>
        <v>2 an (s)</v>
      </c>
      <c r="AA836" s="39">
        <v>15.3</v>
      </c>
      <c r="AB836" s="3" t="s">
        <v>47</v>
      </c>
      <c r="AC836" s="3">
        <v>0</v>
      </c>
      <c r="AD836" s="3" t="s">
        <v>6673</v>
      </c>
      <c r="AE836" s="3" t="s">
        <v>6673</v>
      </c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</row>
    <row r="837" spans="1:54" ht="15.75" customHeight="1" x14ac:dyDescent="0.25">
      <c r="A837" t="s">
        <v>3330</v>
      </c>
      <c r="B837" s="17">
        <v>43683</v>
      </c>
      <c r="C837" s="17">
        <v>32597</v>
      </c>
      <c r="D837" s="21">
        <v>36</v>
      </c>
      <c r="E837" s="12" t="str">
        <f t="shared" si="93"/>
        <v>[30-40[ ans</v>
      </c>
      <c r="F837" s="3" t="s">
        <v>54</v>
      </c>
      <c r="G837" s="3" t="s">
        <v>40</v>
      </c>
      <c r="H837" s="4"/>
      <c r="I837" s="4"/>
      <c r="J837" s="3" t="s">
        <v>49</v>
      </c>
      <c r="K837" s="3" t="s">
        <v>71</v>
      </c>
      <c r="L837" s="3" t="s">
        <v>6047</v>
      </c>
      <c r="M837" s="3" t="s">
        <v>43</v>
      </c>
      <c r="N837" s="3" t="s">
        <v>6062</v>
      </c>
      <c r="O837" s="3" t="s">
        <v>683</v>
      </c>
      <c r="P837" s="3" t="s">
        <v>129</v>
      </c>
      <c r="Q837" s="3" t="s">
        <v>6032</v>
      </c>
      <c r="R837" s="3" t="s">
        <v>5681</v>
      </c>
      <c r="S837" s="3" t="s">
        <v>5682</v>
      </c>
      <c r="T837" s="3" t="s">
        <v>45</v>
      </c>
      <c r="U837" s="3" t="s">
        <v>58</v>
      </c>
      <c r="V837" s="3" t="s">
        <v>6055</v>
      </c>
      <c r="W837" s="3" t="s">
        <v>62</v>
      </c>
      <c r="X837" s="19"/>
      <c r="Y837" s="19"/>
      <c r="Z837" s="19"/>
      <c r="AA837" s="39">
        <v>16.399999999999999</v>
      </c>
      <c r="AB837" s="3" t="s">
        <v>47</v>
      </c>
      <c r="AC837" s="3">
        <v>0</v>
      </c>
      <c r="AD837" s="3" t="s">
        <v>6673</v>
      </c>
      <c r="AE837" s="3" t="s">
        <v>6673</v>
      </c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</row>
    <row r="838" spans="1:54" ht="15.75" customHeight="1" x14ac:dyDescent="0.25">
      <c r="A838" t="s">
        <v>3332</v>
      </c>
      <c r="B838" s="17">
        <v>43683</v>
      </c>
      <c r="C838" s="17">
        <v>32141</v>
      </c>
      <c r="D838" s="21">
        <v>38</v>
      </c>
      <c r="E838" s="12" t="str">
        <f t="shared" si="93"/>
        <v>[30-40[ ans</v>
      </c>
      <c r="F838" s="3" t="s">
        <v>92</v>
      </c>
      <c r="G838" s="3" t="s">
        <v>40</v>
      </c>
      <c r="H838" s="4"/>
      <c r="I838" s="4"/>
      <c r="J838" s="3" t="s">
        <v>49</v>
      </c>
      <c r="K838" s="3" t="s">
        <v>134</v>
      </c>
      <c r="L838" s="3" t="s">
        <v>6049</v>
      </c>
      <c r="M838" s="3" t="s">
        <v>43</v>
      </c>
      <c r="N838" s="3" t="s">
        <v>6062</v>
      </c>
      <c r="O838" s="3" t="s">
        <v>164</v>
      </c>
      <c r="P838" s="3" t="s">
        <v>164</v>
      </c>
      <c r="Q838" s="3" t="s">
        <v>6033</v>
      </c>
      <c r="R838" s="3" t="s">
        <v>5582</v>
      </c>
      <c r="S838" s="3" t="s">
        <v>5583</v>
      </c>
      <c r="T838" s="3" t="s">
        <v>45</v>
      </c>
      <c r="U838" s="3" t="s">
        <v>58</v>
      </c>
      <c r="V838" s="3" t="s">
        <v>6055</v>
      </c>
      <c r="W838" s="3" t="s">
        <v>46</v>
      </c>
      <c r="X838" s="17">
        <v>42953</v>
      </c>
      <c r="Y838" s="3">
        <f t="shared" ref="Y838:Y841" si="94">IF((B838-X838&lt;=365)*(B838-X838&gt;0),0,(YEAR(B838)-YEAR(X838)))</f>
        <v>2</v>
      </c>
      <c r="Z838" s="3" t="str">
        <f>IF((B838-X838&lt;=365)*(B838-X838&gt;0),INT(12*(B838-X838)/365) &amp; " Mois",(YEAR(B838)-YEAR(X838)) &amp; " an (s)")</f>
        <v>2 an (s)</v>
      </c>
      <c r="AA838" s="39">
        <v>13.6</v>
      </c>
      <c r="AB838" s="3" t="s">
        <v>47</v>
      </c>
      <c r="AC838" s="3">
        <v>0</v>
      </c>
      <c r="AD838" s="3" t="s">
        <v>6673</v>
      </c>
      <c r="AE838" s="3" t="s">
        <v>6673</v>
      </c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</row>
    <row r="839" spans="1:54" ht="15.75" customHeight="1" x14ac:dyDescent="0.25">
      <c r="A839" t="s">
        <v>3334</v>
      </c>
      <c r="B839" s="17">
        <v>43683</v>
      </c>
      <c r="C839" s="17">
        <v>35670</v>
      </c>
      <c r="D839" s="21">
        <v>28</v>
      </c>
      <c r="E839" s="12" t="str">
        <f t="shared" si="93"/>
        <v>[20-30[ ans</v>
      </c>
      <c r="F839" s="3" t="s">
        <v>48</v>
      </c>
      <c r="G839" s="3" t="s">
        <v>40</v>
      </c>
      <c r="H839" s="4"/>
      <c r="I839" s="4"/>
      <c r="J839" s="3" t="s">
        <v>41</v>
      </c>
      <c r="K839" s="3" t="s">
        <v>79</v>
      </c>
      <c r="L839" s="3" t="s">
        <v>6048</v>
      </c>
      <c r="M839" s="3" t="s">
        <v>51</v>
      </c>
      <c r="N839" s="3" t="s">
        <v>6062</v>
      </c>
      <c r="O839" s="3" t="s">
        <v>685</v>
      </c>
      <c r="P839" s="3" t="s">
        <v>685</v>
      </c>
      <c r="Q839" s="3" t="s">
        <v>6035</v>
      </c>
      <c r="R839" s="3" t="s">
        <v>5985</v>
      </c>
      <c r="S839" s="3" t="s">
        <v>5986</v>
      </c>
      <c r="T839" s="3" t="s">
        <v>45</v>
      </c>
      <c r="U839" s="3" t="s">
        <v>58</v>
      </c>
      <c r="V839" s="3" t="s">
        <v>6055</v>
      </c>
      <c r="W839" s="3" t="s">
        <v>46</v>
      </c>
      <c r="X839" s="17">
        <v>43318</v>
      </c>
      <c r="Y839" s="3">
        <f t="shared" si="94"/>
        <v>0</v>
      </c>
      <c r="Z839" s="3" t="str">
        <f>IF((B839-X839&lt;=365)*(B839-X839&gt;0),INT(12*(B839-X839)/365) &amp; " Mois",(YEAR(B839)-YEAR(X839)) &amp; " an (s)")</f>
        <v>12 Mois</v>
      </c>
      <c r="AA839" s="39">
        <v>13.5</v>
      </c>
      <c r="AB839" s="3" t="s">
        <v>47</v>
      </c>
      <c r="AC839" s="3">
        <v>0</v>
      </c>
      <c r="AD839" s="3" t="s">
        <v>6673</v>
      </c>
      <c r="AE839" s="3" t="s">
        <v>6673</v>
      </c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</row>
    <row r="840" spans="1:54" ht="15.75" customHeight="1" x14ac:dyDescent="0.25">
      <c r="A840" t="s">
        <v>3336</v>
      </c>
      <c r="B840" s="17">
        <v>43683</v>
      </c>
      <c r="C840" s="17">
        <v>31075</v>
      </c>
      <c r="D840" s="21">
        <v>40</v>
      </c>
      <c r="E840" s="12" t="str">
        <f t="shared" si="93"/>
        <v>[40-50 [ ans</v>
      </c>
      <c r="F840" s="3" t="s">
        <v>48</v>
      </c>
      <c r="G840" s="3" t="s">
        <v>40</v>
      </c>
      <c r="H840" s="4"/>
      <c r="I840" s="4"/>
      <c r="J840" s="3" t="s">
        <v>41</v>
      </c>
      <c r="K840" s="3" t="s">
        <v>134</v>
      </c>
      <c r="L840" s="3" t="s">
        <v>6049</v>
      </c>
      <c r="M840" s="3" t="s">
        <v>43</v>
      </c>
      <c r="N840" s="3" t="s">
        <v>6062</v>
      </c>
      <c r="O840" s="3" t="s">
        <v>686</v>
      </c>
      <c r="P840" s="3" t="s">
        <v>90</v>
      </c>
      <c r="Q840" s="3" t="s">
        <v>6033</v>
      </c>
      <c r="R840" s="3" t="s">
        <v>5632</v>
      </c>
      <c r="S840" s="3" t="s">
        <v>5633</v>
      </c>
      <c r="T840" s="3" t="s">
        <v>45</v>
      </c>
      <c r="U840" s="3" t="s">
        <v>58</v>
      </c>
      <c r="V840" s="3" t="s">
        <v>6055</v>
      </c>
      <c r="W840" s="3" t="s">
        <v>46</v>
      </c>
      <c r="X840" s="17">
        <v>41127</v>
      </c>
      <c r="Y840" s="3">
        <f t="shared" si="94"/>
        <v>7</v>
      </c>
      <c r="Z840" s="3" t="str">
        <f>IF((B840-X840&lt;=365)*(B840-X840&gt;0),INT(12*(B840-X840)/365) &amp; " Mois",(YEAR(B840)-YEAR(X840)) &amp; " an (s)")</f>
        <v>7 an (s)</v>
      </c>
      <c r="AA840" s="39">
        <v>13.4</v>
      </c>
      <c r="AB840" s="3" t="s">
        <v>47</v>
      </c>
      <c r="AC840" s="3">
        <v>0</v>
      </c>
      <c r="AD840" s="3" t="s">
        <v>6673</v>
      </c>
      <c r="AE840" s="3" t="s">
        <v>6673</v>
      </c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</row>
    <row r="841" spans="1:54" ht="15.75" customHeight="1" x14ac:dyDescent="0.25">
      <c r="A841" t="s">
        <v>3339</v>
      </c>
      <c r="B841" s="17">
        <v>43683</v>
      </c>
      <c r="C841" s="17">
        <v>35128</v>
      </c>
      <c r="D841" s="21">
        <v>29</v>
      </c>
      <c r="E841" s="12" t="str">
        <f t="shared" si="93"/>
        <v>[20-30[ ans</v>
      </c>
      <c r="F841" s="3" t="s">
        <v>48</v>
      </c>
      <c r="G841" s="3" t="s">
        <v>40</v>
      </c>
      <c r="H841" s="4"/>
      <c r="I841" s="4"/>
      <c r="J841" s="3" t="s">
        <v>41</v>
      </c>
      <c r="K841" s="3" t="s">
        <v>79</v>
      </c>
      <c r="L841" s="3" t="s">
        <v>6048</v>
      </c>
      <c r="M841" s="3" t="s">
        <v>51</v>
      </c>
      <c r="N841" s="3" t="s">
        <v>6062</v>
      </c>
      <c r="O841" s="3" t="s">
        <v>687</v>
      </c>
      <c r="P841" s="3" t="s">
        <v>687</v>
      </c>
      <c r="Q841" s="3" t="s">
        <v>6031</v>
      </c>
      <c r="R841" s="3" t="s">
        <v>5752</v>
      </c>
      <c r="S841" s="3" t="s">
        <v>5753</v>
      </c>
      <c r="T841" s="3" t="s">
        <v>45</v>
      </c>
      <c r="U841" s="3" t="s">
        <v>58</v>
      </c>
      <c r="V841" s="3" t="s">
        <v>6055</v>
      </c>
      <c r="W841" s="3" t="s">
        <v>46</v>
      </c>
      <c r="X841" s="17">
        <v>43318</v>
      </c>
      <c r="Y841" s="3">
        <f t="shared" si="94"/>
        <v>0</v>
      </c>
      <c r="Z841" s="3" t="str">
        <f>IF((B841-X841&lt;=365)*(B841-X841&gt;0),INT(12*(B841-X841)/365) &amp; " Mois",(YEAR(B841)-YEAR(X841)) &amp; " an (s)")</f>
        <v>12 Mois</v>
      </c>
      <c r="AA841" s="39">
        <v>15.3</v>
      </c>
      <c r="AB841" s="3" t="s">
        <v>47</v>
      </c>
      <c r="AC841" s="3">
        <v>0</v>
      </c>
      <c r="AD841" s="3" t="s">
        <v>6673</v>
      </c>
      <c r="AE841" s="3" t="s">
        <v>6673</v>
      </c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</row>
    <row r="842" spans="1:54" ht="15.75" customHeight="1" x14ac:dyDescent="0.25">
      <c r="A842" t="s">
        <v>3341</v>
      </c>
      <c r="B842" s="17">
        <v>43683</v>
      </c>
      <c r="C842" s="17">
        <v>32903</v>
      </c>
      <c r="D842" s="21">
        <v>35</v>
      </c>
      <c r="E842" s="12" t="str">
        <f t="shared" si="93"/>
        <v>[30-40[ ans</v>
      </c>
      <c r="F842" s="3" t="s">
        <v>54</v>
      </c>
      <c r="G842" s="3" t="s">
        <v>40</v>
      </c>
      <c r="H842" s="4"/>
      <c r="I842" s="4"/>
      <c r="J842" s="3" t="s">
        <v>41</v>
      </c>
      <c r="K842" s="3" t="s">
        <v>134</v>
      </c>
      <c r="L842" s="3" t="s">
        <v>6049</v>
      </c>
      <c r="M842" s="3" t="s">
        <v>43</v>
      </c>
      <c r="N842" s="3" t="s">
        <v>6062</v>
      </c>
      <c r="O842" s="3" t="s">
        <v>688</v>
      </c>
      <c r="P842" s="3" t="s">
        <v>319</v>
      </c>
      <c r="Q842" s="3" t="s">
        <v>6033</v>
      </c>
      <c r="R842" s="3" t="s">
        <v>5989</v>
      </c>
      <c r="S842" s="3" t="s">
        <v>5990</v>
      </c>
      <c r="T842" s="3" t="s">
        <v>45</v>
      </c>
      <c r="U842" s="3" t="s">
        <v>58</v>
      </c>
      <c r="V842" s="3" t="s">
        <v>6055</v>
      </c>
      <c r="W842" s="3" t="s">
        <v>62</v>
      </c>
      <c r="X842" s="19"/>
      <c r="Y842" s="19"/>
      <c r="Z842" s="19"/>
      <c r="AA842" s="37"/>
      <c r="AB842" s="3" t="s">
        <v>47</v>
      </c>
      <c r="AC842" s="3">
        <v>0</v>
      </c>
      <c r="AD842" s="3" t="s">
        <v>6673</v>
      </c>
      <c r="AE842" s="3" t="s">
        <v>6673</v>
      </c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</row>
    <row r="843" spans="1:54" ht="15.75" customHeight="1" x14ac:dyDescent="0.25">
      <c r="A843" t="s">
        <v>3343</v>
      </c>
      <c r="B843" s="17">
        <v>43683</v>
      </c>
      <c r="C843" s="17">
        <v>30878</v>
      </c>
      <c r="D843" s="21">
        <v>41</v>
      </c>
      <c r="E843" s="12" t="str">
        <f t="shared" si="93"/>
        <v>[40-50 [ ans</v>
      </c>
      <c r="F843" s="3" t="s">
        <v>54</v>
      </c>
      <c r="G843" s="3" t="s">
        <v>40</v>
      </c>
      <c r="H843" s="4"/>
      <c r="I843" s="4"/>
      <c r="J843" s="3" t="s">
        <v>41</v>
      </c>
      <c r="K843" s="3" t="s">
        <v>71</v>
      </c>
      <c r="L843" s="3" t="s">
        <v>6047</v>
      </c>
      <c r="M843" s="3" t="s">
        <v>43</v>
      </c>
      <c r="N843" s="3" t="s">
        <v>6062</v>
      </c>
      <c r="O843" s="3" t="s">
        <v>129</v>
      </c>
      <c r="P843" s="3" t="s">
        <v>129</v>
      </c>
      <c r="Q843" s="3" t="s">
        <v>6032</v>
      </c>
      <c r="R843" s="3" t="s">
        <v>5681</v>
      </c>
      <c r="S843" s="3" t="s">
        <v>5682</v>
      </c>
      <c r="T843" s="3" t="s">
        <v>45</v>
      </c>
      <c r="U843" s="3" t="s">
        <v>58</v>
      </c>
      <c r="V843" s="3" t="s">
        <v>6055</v>
      </c>
      <c r="W843" s="3" t="s">
        <v>62</v>
      </c>
      <c r="X843" s="19"/>
      <c r="Y843" s="19"/>
      <c r="Z843" s="19"/>
      <c r="AA843" s="39">
        <v>14.2</v>
      </c>
      <c r="AB843" s="3" t="s">
        <v>47</v>
      </c>
      <c r="AC843" s="3">
        <v>0</v>
      </c>
      <c r="AD843" s="3" t="s">
        <v>6673</v>
      </c>
      <c r="AE843" s="3" t="s">
        <v>6673</v>
      </c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</row>
    <row r="844" spans="1:54" ht="15.75" customHeight="1" x14ac:dyDescent="0.25">
      <c r="A844" t="s">
        <v>3346</v>
      </c>
      <c r="B844" s="17">
        <v>43683</v>
      </c>
      <c r="C844" s="17">
        <v>29251</v>
      </c>
      <c r="D844" s="21">
        <v>45</v>
      </c>
      <c r="E844" s="12" t="str">
        <f t="shared" si="93"/>
        <v>[40-50 [ ans</v>
      </c>
      <c r="F844" s="3" t="s">
        <v>48</v>
      </c>
      <c r="G844" s="3" t="s">
        <v>40</v>
      </c>
      <c r="H844" s="4"/>
      <c r="I844" s="4"/>
      <c r="J844" s="3" t="s">
        <v>49</v>
      </c>
      <c r="K844" s="3" t="s">
        <v>408</v>
      </c>
      <c r="L844" s="3" t="s">
        <v>6044</v>
      </c>
      <c r="M844" s="3" t="s">
        <v>51</v>
      </c>
      <c r="N844" s="3" t="s">
        <v>6062</v>
      </c>
      <c r="O844" s="3" t="s">
        <v>689</v>
      </c>
      <c r="P844" s="3" t="s">
        <v>6786</v>
      </c>
      <c r="Q844" s="3" t="s">
        <v>6787</v>
      </c>
      <c r="R844" s="3"/>
      <c r="S844" s="3"/>
      <c r="T844" s="3" t="s">
        <v>45</v>
      </c>
      <c r="U844" s="3" t="s">
        <v>229</v>
      </c>
      <c r="V844" s="3" t="s">
        <v>6053</v>
      </c>
      <c r="W844" s="3" t="s">
        <v>46</v>
      </c>
      <c r="X844" s="17">
        <v>43318</v>
      </c>
      <c r="Y844" s="3">
        <f>IF((B844-X844&lt;=365)*(B844-X844&gt;0),0,(YEAR(B844)-YEAR(X844)))</f>
        <v>0</v>
      </c>
      <c r="Z844" s="3" t="str">
        <f>IF((B844-X844&lt;=365)*(B844-X844&gt;0),INT(12*(B844-X844)/365) &amp; " Mois",(YEAR(B844)-YEAR(X844)) &amp; " an (s)")</f>
        <v>12 Mois</v>
      </c>
      <c r="AA844" s="39">
        <v>15.5</v>
      </c>
      <c r="AB844" s="3" t="s">
        <v>47</v>
      </c>
      <c r="AC844" s="3">
        <v>0</v>
      </c>
      <c r="AD844" s="3" t="s">
        <v>6673</v>
      </c>
      <c r="AE844" s="3" t="s">
        <v>6673</v>
      </c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</row>
    <row r="845" spans="1:54" ht="15.75" customHeight="1" x14ac:dyDescent="0.25">
      <c r="A845" t="s">
        <v>3348</v>
      </c>
      <c r="B845" s="17">
        <v>43683</v>
      </c>
      <c r="C845" s="17">
        <v>30391</v>
      </c>
      <c r="D845" s="21">
        <v>42</v>
      </c>
      <c r="E845" s="12" t="str">
        <f t="shared" si="93"/>
        <v>[40-50 [ ans</v>
      </c>
      <c r="F845" s="3" t="s">
        <v>54</v>
      </c>
      <c r="G845" s="3" t="s">
        <v>40</v>
      </c>
      <c r="H845" s="4"/>
      <c r="I845" s="4"/>
      <c r="J845" s="3" t="s">
        <v>41</v>
      </c>
      <c r="K845" s="3" t="s">
        <v>79</v>
      </c>
      <c r="L845" s="3" t="s">
        <v>6048</v>
      </c>
      <c r="M845" s="3" t="s">
        <v>43</v>
      </c>
      <c r="N845" s="3" t="s">
        <v>6062</v>
      </c>
      <c r="O845" s="3" t="s">
        <v>460</v>
      </c>
      <c r="P845" s="3" t="s">
        <v>460</v>
      </c>
      <c r="Q845" s="3" t="s">
        <v>6035</v>
      </c>
      <c r="R845" s="3" t="s">
        <v>5991</v>
      </c>
      <c r="S845" s="3" t="s">
        <v>5992</v>
      </c>
      <c r="T845" s="3" t="s">
        <v>45</v>
      </c>
      <c r="U845" s="3" t="s">
        <v>58</v>
      </c>
      <c r="V845" s="3" t="s">
        <v>6055</v>
      </c>
      <c r="W845" s="3" t="s">
        <v>62</v>
      </c>
      <c r="X845" s="19"/>
      <c r="Y845" s="19"/>
      <c r="Z845" s="19"/>
      <c r="AA845" s="39">
        <v>13.9</v>
      </c>
      <c r="AB845" s="3" t="s">
        <v>47</v>
      </c>
      <c r="AC845" s="3">
        <v>0</v>
      </c>
      <c r="AD845" s="3" t="s">
        <v>6673</v>
      </c>
      <c r="AE845" s="3" t="s">
        <v>6673</v>
      </c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</row>
    <row r="846" spans="1:54" ht="15.75" customHeight="1" x14ac:dyDescent="0.25">
      <c r="A846" t="s">
        <v>3350</v>
      </c>
      <c r="B846" s="17">
        <v>43683</v>
      </c>
      <c r="C846" s="17">
        <v>32315</v>
      </c>
      <c r="D846" s="21">
        <v>37</v>
      </c>
      <c r="E846" s="12" t="str">
        <f t="shared" si="93"/>
        <v>[30-40[ ans</v>
      </c>
      <c r="F846" s="3" t="s">
        <v>54</v>
      </c>
      <c r="G846" s="3" t="s">
        <v>40</v>
      </c>
      <c r="H846" s="4"/>
      <c r="I846" s="4"/>
      <c r="J846" s="3" t="s">
        <v>41</v>
      </c>
      <c r="K846" s="3" t="s">
        <v>449</v>
      </c>
      <c r="L846" s="3" t="s">
        <v>6046</v>
      </c>
      <c r="M846" s="3" t="s">
        <v>43</v>
      </c>
      <c r="N846" s="3" t="s">
        <v>6062</v>
      </c>
      <c r="O846" s="3" t="s">
        <v>690</v>
      </c>
      <c r="P846" s="3" t="s">
        <v>319</v>
      </c>
      <c r="Q846" s="3" t="s">
        <v>6033</v>
      </c>
      <c r="R846" s="3" t="s">
        <v>5568</v>
      </c>
      <c r="S846" s="3" t="s">
        <v>5569</v>
      </c>
      <c r="T846" s="3" t="s">
        <v>45</v>
      </c>
      <c r="U846" s="3" t="s">
        <v>58</v>
      </c>
      <c r="V846" s="3" t="s">
        <v>6055</v>
      </c>
      <c r="W846" s="3" t="s">
        <v>46</v>
      </c>
      <c r="X846" s="17">
        <v>42953</v>
      </c>
      <c r="Y846" s="3">
        <f>IF((B846-X846&lt;=365)*(B846-X846&gt;0),0,(YEAR(B846)-YEAR(X846)))</f>
        <v>2</v>
      </c>
      <c r="Z846" s="3" t="str">
        <f>IF((B846-X846&lt;=365)*(B846-X846&gt;0),INT(12*(B846-X846)/365) &amp; " Mois",(YEAR(B846)-YEAR(X846)) &amp; " an (s)")</f>
        <v>2 an (s)</v>
      </c>
      <c r="AA846" s="39">
        <v>14.2</v>
      </c>
      <c r="AB846" s="3" t="s">
        <v>47</v>
      </c>
      <c r="AC846" s="3">
        <v>0</v>
      </c>
      <c r="AD846" s="3" t="s">
        <v>6673</v>
      </c>
      <c r="AE846" s="3" t="s">
        <v>6673</v>
      </c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</row>
    <row r="847" spans="1:54" ht="15.75" customHeight="1" x14ac:dyDescent="0.25">
      <c r="A847" t="s">
        <v>3352</v>
      </c>
      <c r="B847" s="17">
        <v>43683</v>
      </c>
      <c r="C847" s="17">
        <v>31286</v>
      </c>
      <c r="D847" s="21">
        <v>40</v>
      </c>
      <c r="E847" s="12" t="str">
        <f t="shared" si="93"/>
        <v>[40-50 [ ans</v>
      </c>
      <c r="F847" s="3" t="s">
        <v>54</v>
      </c>
      <c r="G847" s="3" t="s">
        <v>40</v>
      </c>
      <c r="H847" s="4"/>
      <c r="I847" s="4"/>
      <c r="J847" s="3" t="s">
        <v>41</v>
      </c>
      <c r="K847" s="3" t="s">
        <v>237</v>
      </c>
      <c r="L847" s="3" t="s">
        <v>6047</v>
      </c>
      <c r="M847" s="3" t="s">
        <v>43</v>
      </c>
      <c r="N847" s="3" t="s">
        <v>6062</v>
      </c>
      <c r="O847" s="3" t="s">
        <v>691</v>
      </c>
      <c r="P847" s="3" t="s">
        <v>319</v>
      </c>
      <c r="Q847" s="3" t="s">
        <v>6033</v>
      </c>
      <c r="R847" s="3" t="s">
        <v>5568</v>
      </c>
      <c r="S847" s="3" t="s">
        <v>5569</v>
      </c>
      <c r="T847" s="3" t="s">
        <v>45</v>
      </c>
      <c r="U847" s="3" t="s">
        <v>124</v>
      </c>
      <c r="V847" s="3" t="s">
        <v>124</v>
      </c>
      <c r="W847" s="3" t="s">
        <v>62</v>
      </c>
      <c r="X847" s="19"/>
      <c r="Y847" s="19"/>
      <c r="Z847" s="19"/>
      <c r="AA847" s="39">
        <v>13.1</v>
      </c>
      <c r="AB847" s="3" t="s">
        <v>47</v>
      </c>
      <c r="AC847" s="3">
        <v>0</v>
      </c>
      <c r="AD847" s="3" t="s">
        <v>6673</v>
      </c>
      <c r="AE847" s="3" t="s">
        <v>6673</v>
      </c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</row>
    <row r="848" spans="1:54" ht="15.75" customHeight="1" x14ac:dyDescent="0.25">
      <c r="A848" t="s">
        <v>3354</v>
      </c>
      <c r="B848" s="17">
        <v>43683</v>
      </c>
      <c r="C848" s="17">
        <v>33772</v>
      </c>
      <c r="D848" s="21">
        <v>33</v>
      </c>
      <c r="E848" s="12" t="str">
        <f t="shared" si="93"/>
        <v>[30-40[ ans</v>
      </c>
      <c r="F848" s="3" t="s">
        <v>54</v>
      </c>
      <c r="G848" s="3" t="s">
        <v>40</v>
      </c>
      <c r="H848" s="4"/>
      <c r="I848" s="4"/>
      <c r="J848" s="3" t="s">
        <v>41</v>
      </c>
      <c r="K848" s="3" t="s">
        <v>79</v>
      </c>
      <c r="L848" s="3" t="s">
        <v>6048</v>
      </c>
      <c r="M848" s="3" t="s">
        <v>43</v>
      </c>
      <c r="N848" s="3" t="s">
        <v>6062</v>
      </c>
      <c r="O848" s="3" t="s">
        <v>129</v>
      </c>
      <c r="P848" s="3" t="s">
        <v>129</v>
      </c>
      <c r="Q848" s="3" t="s">
        <v>6032</v>
      </c>
      <c r="R848" s="3" t="s">
        <v>5681</v>
      </c>
      <c r="S848" s="3" t="s">
        <v>5682</v>
      </c>
      <c r="T848" s="3" t="s">
        <v>45</v>
      </c>
      <c r="U848" s="3" t="s">
        <v>58</v>
      </c>
      <c r="V848" s="3" t="s">
        <v>6055</v>
      </c>
      <c r="W848" s="3" t="s">
        <v>46</v>
      </c>
      <c r="X848" s="17">
        <v>43318</v>
      </c>
      <c r="Y848" s="3">
        <f>IF((B848-X848&lt;=365)*(B848-X848&gt;0),0,(YEAR(B848)-YEAR(X848)))</f>
        <v>0</v>
      </c>
      <c r="Z848" s="3" t="str">
        <f>IF((B848-X848&lt;=365)*(B848-X848&gt;0),INT(12*(B848-X848)/365) &amp; " Mois",(YEAR(B848)-YEAR(X848)) &amp; " an (s)")</f>
        <v>12 Mois</v>
      </c>
      <c r="AA848" s="39">
        <v>12.8</v>
      </c>
      <c r="AB848" s="3" t="s">
        <v>47</v>
      </c>
      <c r="AC848" s="3">
        <v>0</v>
      </c>
      <c r="AD848" s="3" t="s">
        <v>6673</v>
      </c>
      <c r="AE848" s="3" t="s">
        <v>6673</v>
      </c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</row>
    <row r="849" spans="1:54" ht="15.75" customHeight="1" x14ac:dyDescent="0.25">
      <c r="A849" t="s">
        <v>3356</v>
      </c>
      <c r="B849" s="17">
        <v>43683</v>
      </c>
      <c r="C849" s="17">
        <v>32744</v>
      </c>
      <c r="D849" s="21">
        <v>36</v>
      </c>
      <c r="E849" s="12" t="str">
        <f t="shared" si="93"/>
        <v>[30-40[ ans</v>
      </c>
      <c r="F849" s="3" t="s">
        <v>54</v>
      </c>
      <c r="G849" s="3" t="s">
        <v>40</v>
      </c>
      <c r="H849" s="4"/>
      <c r="I849" s="4"/>
      <c r="J849" s="3" t="s">
        <v>41</v>
      </c>
      <c r="K849" s="3" t="s">
        <v>144</v>
      </c>
      <c r="L849" s="3" t="s">
        <v>6044</v>
      </c>
      <c r="M849" s="3" t="s">
        <v>43</v>
      </c>
      <c r="N849" s="3" t="s">
        <v>6062</v>
      </c>
      <c r="O849" s="3" t="s">
        <v>70</v>
      </c>
      <c r="P849" s="3" t="s">
        <v>5502</v>
      </c>
      <c r="Q849" s="3" t="s">
        <v>6035</v>
      </c>
      <c r="R849" s="3" t="s">
        <v>5572</v>
      </c>
      <c r="S849" s="3" t="s">
        <v>5573</v>
      </c>
      <c r="T849" s="3" t="s">
        <v>45</v>
      </c>
      <c r="U849" s="3" t="s">
        <v>124</v>
      </c>
      <c r="V849" s="3" t="s">
        <v>124</v>
      </c>
      <c r="W849" s="3" t="s">
        <v>62</v>
      </c>
      <c r="X849" s="19"/>
      <c r="Y849" s="19"/>
      <c r="Z849" s="19"/>
      <c r="AA849" s="39">
        <v>13</v>
      </c>
      <c r="AB849" s="3" t="s">
        <v>47</v>
      </c>
      <c r="AC849" s="3">
        <v>0</v>
      </c>
      <c r="AD849" s="3" t="s">
        <v>6673</v>
      </c>
      <c r="AE849" s="3" t="s">
        <v>6673</v>
      </c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</row>
    <row r="850" spans="1:54" ht="15.75" customHeight="1" x14ac:dyDescent="0.25">
      <c r="A850" t="s">
        <v>3358</v>
      </c>
      <c r="B850" s="17">
        <v>43683</v>
      </c>
      <c r="C850" s="17">
        <v>30716</v>
      </c>
      <c r="D850" s="21">
        <v>41</v>
      </c>
      <c r="E850" s="12" t="str">
        <f t="shared" si="93"/>
        <v>[40-50 [ ans</v>
      </c>
      <c r="F850" s="3" t="s">
        <v>54</v>
      </c>
      <c r="G850" s="3" t="s">
        <v>40</v>
      </c>
      <c r="H850" s="4"/>
      <c r="I850" s="4"/>
      <c r="J850" s="3" t="s">
        <v>49</v>
      </c>
      <c r="K850" s="3" t="s">
        <v>71</v>
      </c>
      <c r="L850" s="3" t="s">
        <v>6047</v>
      </c>
      <c r="M850" s="3" t="s">
        <v>51</v>
      </c>
      <c r="N850" s="3" t="s">
        <v>6062</v>
      </c>
      <c r="O850" s="3" t="s">
        <v>64</v>
      </c>
      <c r="P850" s="3" t="s">
        <v>6786</v>
      </c>
      <c r="Q850" s="3" t="s">
        <v>6787</v>
      </c>
      <c r="R850" s="3"/>
      <c r="S850" s="3"/>
      <c r="T850" s="3" t="s">
        <v>45</v>
      </c>
      <c r="U850" s="3" t="s">
        <v>58</v>
      </c>
      <c r="V850" s="3" t="s">
        <v>6055</v>
      </c>
      <c r="W850" s="3" t="s">
        <v>46</v>
      </c>
      <c r="X850" s="17">
        <v>43086</v>
      </c>
      <c r="Y850" s="3">
        <f>IF((B850-X850&lt;=365)*(B850-X850&gt;0),0,(YEAR(B850)-YEAR(X850)))</f>
        <v>2</v>
      </c>
      <c r="Z850" s="3" t="str">
        <f>IF((B850-X850&lt;=365)*(B850-X850&gt;0),INT(12*(B850-X850)/365) &amp; " Mois",(YEAR(B850)-YEAR(X850)) &amp; " an (s)")</f>
        <v>2 an (s)</v>
      </c>
      <c r="AA850" s="39">
        <v>13.4</v>
      </c>
      <c r="AB850" s="3" t="s">
        <v>47</v>
      </c>
      <c r="AC850" s="3">
        <v>0</v>
      </c>
      <c r="AD850" s="3" t="s">
        <v>6673</v>
      </c>
      <c r="AE850" s="3" t="s">
        <v>6673</v>
      </c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</row>
    <row r="851" spans="1:54" ht="15.75" customHeight="1" x14ac:dyDescent="0.25">
      <c r="A851" t="s">
        <v>3361</v>
      </c>
      <c r="B851" s="17">
        <v>43683</v>
      </c>
      <c r="C851" s="17">
        <v>31713</v>
      </c>
      <c r="D851" s="21">
        <v>39</v>
      </c>
      <c r="E851" s="12" t="str">
        <f t="shared" si="93"/>
        <v>[30-40[ ans</v>
      </c>
      <c r="F851" s="3" t="s">
        <v>54</v>
      </c>
      <c r="G851" s="3" t="s">
        <v>40</v>
      </c>
      <c r="H851" s="4"/>
      <c r="I851" s="4"/>
      <c r="J851" s="3" t="s">
        <v>41</v>
      </c>
      <c r="K851" s="3" t="s">
        <v>408</v>
      </c>
      <c r="L851" s="3" t="s">
        <v>6044</v>
      </c>
      <c r="M851" s="3" t="s">
        <v>60</v>
      </c>
      <c r="N851" s="3" t="s">
        <v>6062</v>
      </c>
      <c r="O851" s="3" t="s">
        <v>64</v>
      </c>
      <c r="P851" s="3" t="s">
        <v>6786</v>
      </c>
      <c r="Q851" s="3" t="s">
        <v>6787</v>
      </c>
      <c r="R851" s="3"/>
      <c r="S851" s="3"/>
      <c r="T851" s="3" t="s">
        <v>45</v>
      </c>
      <c r="U851" s="3" t="s">
        <v>58</v>
      </c>
      <c r="V851" s="3" t="s">
        <v>6055</v>
      </c>
      <c r="W851" s="3" t="s">
        <v>62</v>
      </c>
      <c r="X851" s="19"/>
      <c r="Y851" s="19"/>
      <c r="Z851" s="19"/>
      <c r="AA851" s="39">
        <v>13.8</v>
      </c>
      <c r="AB851" s="3" t="s">
        <v>47</v>
      </c>
      <c r="AC851" s="3">
        <v>0</v>
      </c>
      <c r="AD851" s="3" t="s">
        <v>6673</v>
      </c>
      <c r="AE851" s="3" t="s">
        <v>6673</v>
      </c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</row>
    <row r="852" spans="1:54" ht="15.75" customHeight="1" x14ac:dyDescent="0.25">
      <c r="A852" t="s">
        <v>3363</v>
      </c>
      <c r="B852" s="17">
        <v>43683</v>
      </c>
      <c r="C852" s="17">
        <v>31541</v>
      </c>
      <c r="D852" s="21">
        <v>39</v>
      </c>
      <c r="E852" s="12" t="str">
        <f t="shared" si="93"/>
        <v>[30-40[ ans</v>
      </c>
      <c r="F852" s="3" t="s">
        <v>54</v>
      </c>
      <c r="G852" s="3" t="s">
        <v>40</v>
      </c>
      <c r="H852" s="4"/>
      <c r="I852" s="4"/>
      <c r="J852" s="3" t="s">
        <v>49</v>
      </c>
      <c r="K852" s="3" t="s">
        <v>302</v>
      </c>
      <c r="L852" s="3" t="s">
        <v>6043</v>
      </c>
      <c r="M852" s="3" t="s">
        <v>114</v>
      </c>
      <c r="N852" s="3" t="s">
        <v>6062</v>
      </c>
      <c r="O852" s="3" t="s">
        <v>641</v>
      </c>
      <c r="P852" s="3" t="s">
        <v>6786</v>
      </c>
      <c r="Q852" s="3" t="s">
        <v>5731</v>
      </c>
      <c r="R852" s="3" t="s">
        <v>5739</v>
      </c>
      <c r="S852" s="3" t="s">
        <v>5740</v>
      </c>
      <c r="T852" s="3" t="s">
        <v>45</v>
      </c>
      <c r="U852" s="3" t="s">
        <v>58</v>
      </c>
      <c r="V852" s="3" t="s">
        <v>6055</v>
      </c>
      <c r="W852" s="3" t="s">
        <v>46</v>
      </c>
      <c r="X852" s="17">
        <v>42953</v>
      </c>
      <c r="Y852" s="3">
        <f>IF((B852-X852&lt;=365)*(B852-X852&gt;0),0,(YEAR(B852)-YEAR(X852)))</f>
        <v>2</v>
      </c>
      <c r="Z852" s="3" t="str">
        <f>IF((B852-X852&lt;=365)*(B852-X852&gt;0),INT(12*(B852-X852)/365) &amp; " Mois",(YEAR(B852)-YEAR(X852)) &amp; " an (s)")</f>
        <v>2 an (s)</v>
      </c>
      <c r="AA852" s="39">
        <v>13.8</v>
      </c>
      <c r="AB852" s="3" t="s">
        <v>47</v>
      </c>
      <c r="AC852" s="3">
        <v>0</v>
      </c>
      <c r="AD852" s="3" t="s">
        <v>6673</v>
      </c>
      <c r="AE852" s="3" t="s">
        <v>6673</v>
      </c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</row>
    <row r="853" spans="1:54" ht="15.75" customHeight="1" x14ac:dyDescent="0.25">
      <c r="A853" t="s">
        <v>3365</v>
      </c>
      <c r="B853" s="17">
        <v>43683</v>
      </c>
      <c r="C853" s="17">
        <v>28684</v>
      </c>
      <c r="D853" s="21">
        <v>47</v>
      </c>
      <c r="E853" s="12" t="str">
        <f t="shared" si="93"/>
        <v>[40-50 [ ans</v>
      </c>
      <c r="F853" s="3" t="s">
        <v>54</v>
      </c>
      <c r="G853" s="3" t="s">
        <v>55</v>
      </c>
      <c r="H853" s="4"/>
      <c r="I853" s="4"/>
      <c r="J853" s="3" t="s">
        <v>41</v>
      </c>
      <c r="K853" s="3" t="s">
        <v>56</v>
      </c>
      <c r="L853" s="3" t="s">
        <v>6045</v>
      </c>
      <c r="M853" s="3" t="s">
        <v>43</v>
      </c>
      <c r="N853" s="3" t="s">
        <v>6062</v>
      </c>
      <c r="O853" s="3" t="s">
        <v>164</v>
      </c>
      <c r="P853" s="3" t="s">
        <v>164</v>
      </c>
      <c r="Q853" s="3" t="s">
        <v>6033</v>
      </c>
      <c r="R853" s="3" t="s">
        <v>5582</v>
      </c>
      <c r="S853" s="3" t="s">
        <v>5583</v>
      </c>
      <c r="T853" s="3" t="s">
        <v>45</v>
      </c>
      <c r="U853" s="3" t="s">
        <v>58</v>
      </c>
      <c r="V853" s="3" t="s">
        <v>6055</v>
      </c>
      <c r="W853" s="3" t="s">
        <v>46</v>
      </c>
      <c r="X853" s="17">
        <v>43692</v>
      </c>
      <c r="Y853" s="17"/>
      <c r="Z853" s="3"/>
      <c r="AA853" s="39">
        <v>12.7</v>
      </c>
      <c r="AB853" s="3" t="s">
        <v>47</v>
      </c>
      <c r="AC853" s="3">
        <v>0</v>
      </c>
      <c r="AD853" s="3" t="s">
        <v>6673</v>
      </c>
      <c r="AE853" s="3" t="s">
        <v>6673</v>
      </c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</row>
    <row r="854" spans="1:54" ht="15.75" customHeight="1" x14ac:dyDescent="0.25">
      <c r="A854" t="s">
        <v>3368</v>
      </c>
      <c r="B854" s="17">
        <v>43683</v>
      </c>
      <c r="C854" s="17">
        <v>32947</v>
      </c>
      <c r="D854" s="21">
        <v>35</v>
      </c>
      <c r="E854" s="12" t="str">
        <f t="shared" si="93"/>
        <v>[30-40[ ans</v>
      </c>
      <c r="F854" s="3" t="s">
        <v>48</v>
      </c>
      <c r="G854" s="3" t="s">
        <v>40</v>
      </c>
      <c r="H854" s="4"/>
      <c r="I854" s="4"/>
      <c r="J854" s="3" t="s">
        <v>41</v>
      </c>
      <c r="K854" s="3" t="s">
        <v>79</v>
      </c>
      <c r="L854" s="3" t="s">
        <v>6048</v>
      </c>
      <c r="M854" s="3" t="s">
        <v>43</v>
      </c>
      <c r="N854" s="3" t="s">
        <v>6062</v>
      </c>
      <c r="O854" s="3" t="s">
        <v>194</v>
      </c>
      <c r="P854" s="3" t="s">
        <v>194</v>
      </c>
      <c r="Q854" s="3" t="s">
        <v>6035</v>
      </c>
      <c r="R854" s="3" t="s">
        <v>5608</v>
      </c>
      <c r="S854" s="3" t="s">
        <v>5609</v>
      </c>
      <c r="T854" s="3" t="s">
        <v>45</v>
      </c>
      <c r="U854" s="3" t="s">
        <v>58</v>
      </c>
      <c r="V854" s="3" t="s">
        <v>6055</v>
      </c>
      <c r="W854" s="3" t="s">
        <v>62</v>
      </c>
      <c r="X854" s="19"/>
      <c r="Y854" s="19"/>
      <c r="Z854" s="19"/>
      <c r="AA854" s="39">
        <v>14.4</v>
      </c>
      <c r="AB854" s="3" t="s">
        <v>47</v>
      </c>
      <c r="AC854" s="3">
        <v>0</v>
      </c>
      <c r="AD854" s="3" t="s">
        <v>6673</v>
      </c>
      <c r="AE854" s="3" t="s">
        <v>6673</v>
      </c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</row>
    <row r="855" spans="1:54" ht="15.75" customHeight="1" x14ac:dyDescent="0.25">
      <c r="A855" t="s">
        <v>3370</v>
      </c>
      <c r="B855" s="17">
        <v>43683</v>
      </c>
      <c r="C855" s="17">
        <v>29914</v>
      </c>
      <c r="D855" s="21">
        <v>44</v>
      </c>
      <c r="E855" s="12" t="str">
        <f t="shared" si="93"/>
        <v>[40-50 [ ans</v>
      </c>
      <c r="F855" s="3" t="s">
        <v>54</v>
      </c>
      <c r="G855" s="3" t="s">
        <v>40</v>
      </c>
      <c r="H855" s="4"/>
      <c r="I855" s="4"/>
      <c r="J855" s="3" t="s">
        <v>41</v>
      </c>
      <c r="K855" s="3" t="s">
        <v>134</v>
      </c>
      <c r="L855" s="3" t="s">
        <v>6049</v>
      </c>
      <c r="M855" s="3" t="s">
        <v>51</v>
      </c>
      <c r="N855" s="3" t="s">
        <v>6062</v>
      </c>
      <c r="O855" s="3" t="s">
        <v>64</v>
      </c>
      <c r="P855" s="3" t="s">
        <v>6786</v>
      </c>
      <c r="Q855" s="3" t="s">
        <v>6787</v>
      </c>
      <c r="R855" s="3"/>
      <c r="S855" s="3"/>
      <c r="T855" s="3" t="s">
        <v>45</v>
      </c>
      <c r="U855" s="3" t="s">
        <v>58</v>
      </c>
      <c r="V855" s="3" t="s">
        <v>6055</v>
      </c>
      <c r="W855" s="3" t="s">
        <v>46</v>
      </c>
      <c r="X855" s="17">
        <v>43683</v>
      </c>
      <c r="Y855" s="17"/>
      <c r="Z855" s="3"/>
      <c r="AA855" s="39">
        <v>13.9</v>
      </c>
      <c r="AB855" s="3" t="s">
        <v>47</v>
      </c>
      <c r="AC855" s="3">
        <v>0</v>
      </c>
      <c r="AD855" s="3" t="s">
        <v>6673</v>
      </c>
      <c r="AE855" s="3" t="s">
        <v>6673</v>
      </c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</row>
    <row r="856" spans="1:54" ht="15.75" customHeight="1" x14ac:dyDescent="0.25">
      <c r="A856" t="s">
        <v>3372</v>
      </c>
      <c r="B856" s="17">
        <v>43683</v>
      </c>
      <c r="C856" s="17">
        <v>31755</v>
      </c>
      <c r="D856" s="21">
        <v>39</v>
      </c>
      <c r="E856" s="12" t="str">
        <f t="shared" si="93"/>
        <v>[30-40[ ans</v>
      </c>
      <c r="F856" s="3" t="s">
        <v>54</v>
      </c>
      <c r="G856" s="3" t="s">
        <v>40</v>
      </c>
      <c r="H856" s="4"/>
      <c r="I856" s="4"/>
      <c r="J856" s="3" t="s">
        <v>41</v>
      </c>
      <c r="K856" s="3" t="s">
        <v>692</v>
      </c>
      <c r="L856" s="3" t="s">
        <v>6045</v>
      </c>
      <c r="M856" s="3" t="s">
        <v>43</v>
      </c>
      <c r="N856" s="3" t="s">
        <v>6062</v>
      </c>
      <c r="O856" s="3" t="s">
        <v>194</v>
      </c>
      <c r="P856" s="3" t="s">
        <v>194</v>
      </c>
      <c r="Q856" s="3" t="s">
        <v>6035</v>
      </c>
      <c r="R856" s="3" t="s">
        <v>5608</v>
      </c>
      <c r="S856" s="3" t="s">
        <v>5609</v>
      </c>
      <c r="T856" s="3" t="s">
        <v>45</v>
      </c>
      <c r="U856" s="3" t="s">
        <v>510</v>
      </c>
      <c r="V856" s="3" t="s">
        <v>6055</v>
      </c>
      <c r="W856" s="3" t="s">
        <v>62</v>
      </c>
      <c r="X856" s="19"/>
      <c r="Y856" s="19"/>
      <c r="Z856" s="19"/>
      <c r="AA856" s="39">
        <v>13.3</v>
      </c>
      <c r="AB856" s="3" t="s">
        <v>47</v>
      </c>
      <c r="AC856" s="3">
        <v>0</v>
      </c>
      <c r="AD856" s="3" t="s">
        <v>6673</v>
      </c>
      <c r="AE856" s="3" t="s">
        <v>6673</v>
      </c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</row>
    <row r="857" spans="1:54" ht="15.75" customHeight="1" x14ac:dyDescent="0.25">
      <c r="A857" t="s">
        <v>3375</v>
      </c>
      <c r="B857" s="17">
        <v>43683</v>
      </c>
      <c r="C857" s="17">
        <v>26427</v>
      </c>
      <c r="D857" s="21">
        <v>53</v>
      </c>
      <c r="E857" s="12" t="str">
        <f t="shared" si="93"/>
        <v>[50-60 [ ans</v>
      </c>
      <c r="F857" s="3" t="s">
        <v>54</v>
      </c>
      <c r="G857" s="3" t="s">
        <v>40</v>
      </c>
      <c r="H857" s="4"/>
      <c r="I857" s="4"/>
      <c r="J857" s="3" t="s">
        <v>41</v>
      </c>
      <c r="K857" s="3" t="s">
        <v>79</v>
      </c>
      <c r="L857" s="3" t="s">
        <v>6048</v>
      </c>
      <c r="M857" s="3" t="s">
        <v>51</v>
      </c>
      <c r="N857" s="3" t="s">
        <v>6062</v>
      </c>
      <c r="O857" s="3" t="s">
        <v>693</v>
      </c>
      <c r="P857" s="3" t="s">
        <v>1117</v>
      </c>
      <c r="Q857" s="3" t="s">
        <v>6035</v>
      </c>
      <c r="R857" s="3" t="s">
        <v>5758</v>
      </c>
      <c r="S857" s="3" t="s">
        <v>5759</v>
      </c>
      <c r="T857" s="3" t="s">
        <v>45</v>
      </c>
      <c r="U857" s="3" t="s">
        <v>58</v>
      </c>
      <c r="V857" s="3" t="s">
        <v>6055</v>
      </c>
      <c r="W857" s="3" t="s">
        <v>62</v>
      </c>
      <c r="X857" s="19"/>
      <c r="Y857" s="19"/>
      <c r="Z857" s="19"/>
      <c r="AA857" s="39">
        <v>14.6</v>
      </c>
      <c r="AB857" s="3" t="s">
        <v>47</v>
      </c>
      <c r="AC857" s="3">
        <v>0</v>
      </c>
      <c r="AD857" s="3" t="s">
        <v>6673</v>
      </c>
      <c r="AE857" s="3" t="s">
        <v>6673</v>
      </c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</row>
    <row r="858" spans="1:54" ht="15.75" customHeight="1" x14ac:dyDescent="0.25">
      <c r="A858" t="s">
        <v>3378</v>
      </c>
      <c r="B858" s="17">
        <v>43683</v>
      </c>
      <c r="C858" s="17">
        <v>31665</v>
      </c>
      <c r="D858" s="21">
        <v>39</v>
      </c>
      <c r="E858" s="12" t="str">
        <f t="shared" si="93"/>
        <v>[30-40[ ans</v>
      </c>
      <c r="F858" s="3" t="s">
        <v>54</v>
      </c>
      <c r="G858" s="3" t="s">
        <v>40</v>
      </c>
      <c r="H858" s="4"/>
      <c r="I858" s="4"/>
      <c r="J858" s="3" t="s">
        <v>41</v>
      </c>
      <c r="K858" s="3" t="s">
        <v>140</v>
      </c>
      <c r="L858" s="3" t="s">
        <v>6046</v>
      </c>
      <c r="M858" s="3" t="s">
        <v>51</v>
      </c>
      <c r="N858" s="3" t="s">
        <v>6062</v>
      </c>
      <c r="O858" s="3" t="s">
        <v>423</v>
      </c>
      <c r="P858" s="3" t="s">
        <v>1117</v>
      </c>
      <c r="Q858" s="3" t="s">
        <v>6035</v>
      </c>
      <c r="R858" s="3" t="s">
        <v>5758</v>
      </c>
      <c r="S858" s="3" t="s">
        <v>5759</v>
      </c>
      <c r="T858" s="3" t="s">
        <v>45</v>
      </c>
      <c r="U858" s="3" t="s">
        <v>58</v>
      </c>
      <c r="V858" s="3" t="s">
        <v>6055</v>
      </c>
      <c r="W858" s="3" t="s">
        <v>62</v>
      </c>
      <c r="X858" s="19"/>
      <c r="Y858" s="19"/>
      <c r="Z858" s="19"/>
      <c r="AA858" s="39">
        <v>15.2</v>
      </c>
      <c r="AB858" s="3" t="s">
        <v>47</v>
      </c>
      <c r="AC858" s="3">
        <v>0</v>
      </c>
      <c r="AD858" s="3" t="s">
        <v>6673</v>
      </c>
      <c r="AE858" s="3" t="s">
        <v>6673</v>
      </c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</row>
    <row r="859" spans="1:54" ht="15.75" customHeight="1" x14ac:dyDescent="0.25">
      <c r="A859" t="s">
        <v>3380</v>
      </c>
      <c r="B859" s="17">
        <v>43683</v>
      </c>
      <c r="C859" s="17">
        <v>32948</v>
      </c>
      <c r="D859" s="21">
        <v>35</v>
      </c>
      <c r="E859" s="12" t="str">
        <f t="shared" si="93"/>
        <v>[30-40[ ans</v>
      </c>
      <c r="F859" s="3" t="s">
        <v>54</v>
      </c>
      <c r="G859" s="3" t="s">
        <v>40</v>
      </c>
      <c r="H859" s="4"/>
      <c r="I859" s="4"/>
      <c r="J859" s="3" t="s">
        <v>41</v>
      </c>
      <c r="K859" s="3" t="s">
        <v>79</v>
      </c>
      <c r="L859" s="3" t="s">
        <v>6048</v>
      </c>
      <c r="M859" s="3" t="s">
        <v>51</v>
      </c>
      <c r="N859" s="3" t="s">
        <v>6062</v>
      </c>
      <c r="O859" s="3" t="s">
        <v>694</v>
      </c>
      <c r="P859" s="3" t="s">
        <v>423</v>
      </c>
      <c r="Q859" s="3" t="s">
        <v>6035</v>
      </c>
      <c r="R859" s="3" t="s">
        <v>5758</v>
      </c>
      <c r="S859" s="3" t="s">
        <v>5759</v>
      </c>
      <c r="T859" s="3" t="s">
        <v>45</v>
      </c>
      <c r="U859" s="3" t="s">
        <v>58</v>
      </c>
      <c r="V859" s="3" t="s">
        <v>6055</v>
      </c>
      <c r="W859" s="3" t="s">
        <v>62</v>
      </c>
      <c r="X859" s="19"/>
      <c r="Y859" s="19"/>
      <c r="Z859" s="19"/>
      <c r="AA859" s="39">
        <v>13</v>
      </c>
      <c r="AB859" s="3" t="s">
        <v>47</v>
      </c>
      <c r="AC859" s="3">
        <v>0</v>
      </c>
      <c r="AD859" s="3" t="s">
        <v>6673</v>
      </c>
      <c r="AE859" s="3" t="s">
        <v>6673</v>
      </c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</row>
    <row r="860" spans="1:54" ht="15.75" customHeight="1" x14ac:dyDescent="0.25">
      <c r="A860" t="s">
        <v>3382</v>
      </c>
      <c r="B860" s="17">
        <v>43683</v>
      </c>
      <c r="C860" s="17">
        <v>28253</v>
      </c>
      <c r="D860" s="21">
        <v>48</v>
      </c>
      <c r="E860" s="12" t="str">
        <f t="shared" si="93"/>
        <v>[40-50 [ ans</v>
      </c>
      <c r="F860" s="3" t="s">
        <v>54</v>
      </c>
      <c r="G860" s="3" t="s">
        <v>40</v>
      </c>
      <c r="H860" s="4"/>
      <c r="I860" s="4"/>
      <c r="J860" s="3" t="s">
        <v>49</v>
      </c>
      <c r="K860" s="3" t="s">
        <v>144</v>
      </c>
      <c r="L860" s="3" t="s">
        <v>6044</v>
      </c>
      <c r="M860" s="3" t="s">
        <v>51</v>
      </c>
      <c r="N860" s="3" t="s">
        <v>6062</v>
      </c>
      <c r="O860" s="3" t="s">
        <v>64</v>
      </c>
      <c r="P860" s="3" t="s">
        <v>6786</v>
      </c>
      <c r="Q860" s="3" t="s">
        <v>6787</v>
      </c>
      <c r="R860" s="3"/>
      <c r="S860" s="3"/>
      <c r="T860" s="3" t="s">
        <v>45</v>
      </c>
      <c r="U860" s="3" t="s">
        <v>58</v>
      </c>
      <c r="V860" s="3" t="s">
        <v>6055</v>
      </c>
      <c r="W860" s="3" t="s">
        <v>62</v>
      </c>
      <c r="X860" s="17">
        <v>39666</v>
      </c>
      <c r="Y860" s="17"/>
      <c r="Z860" s="17"/>
      <c r="AA860" s="39">
        <v>13.8</v>
      </c>
      <c r="AB860" s="3" t="s">
        <v>47</v>
      </c>
      <c r="AC860" s="3">
        <v>0</v>
      </c>
      <c r="AD860" s="3" t="s">
        <v>6673</v>
      </c>
      <c r="AE860" s="3" t="s">
        <v>6673</v>
      </c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</row>
    <row r="861" spans="1:54" ht="15.75" customHeight="1" x14ac:dyDescent="0.25">
      <c r="A861" t="s">
        <v>3384</v>
      </c>
      <c r="B861" s="17">
        <v>43683</v>
      </c>
      <c r="C861" s="17">
        <v>28253</v>
      </c>
      <c r="D861" s="21">
        <v>48</v>
      </c>
      <c r="E861" s="12" t="str">
        <f t="shared" si="93"/>
        <v>[40-50 [ ans</v>
      </c>
      <c r="F861" s="3" t="s">
        <v>54</v>
      </c>
      <c r="G861" s="3" t="s">
        <v>40</v>
      </c>
      <c r="H861" s="4"/>
      <c r="I861" s="4"/>
      <c r="J861" s="3" t="s">
        <v>49</v>
      </c>
      <c r="K861" s="3" t="s">
        <v>144</v>
      </c>
      <c r="L861" s="3" t="s">
        <v>6044</v>
      </c>
      <c r="M861" s="3" t="s">
        <v>51</v>
      </c>
      <c r="N861" s="3" t="s">
        <v>6062</v>
      </c>
      <c r="O861" s="3" t="s">
        <v>64</v>
      </c>
      <c r="P861" s="3" t="s">
        <v>6786</v>
      </c>
      <c r="Q861" s="3" t="s">
        <v>6787</v>
      </c>
      <c r="R861" s="3"/>
      <c r="S861" s="3"/>
      <c r="T861" s="3" t="s">
        <v>45</v>
      </c>
      <c r="U861" s="3" t="s">
        <v>58</v>
      </c>
      <c r="V861" s="3" t="s">
        <v>6055</v>
      </c>
      <c r="W861" s="3" t="s">
        <v>62</v>
      </c>
      <c r="X861" s="17">
        <v>39666</v>
      </c>
      <c r="Y861" s="17"/>
      <c r="Z861" s="17"/>
      <c r="AA861" s="39">
        <v>13.8</v>
      </c>
      <c r="AB861" s="3" t="s">
        <v>47</v>
      </c>
      <c r="AC861" s="3">
        <v>0</v>
      </c>
      <c r="AD861" s="3" t="s">
        <v>6673</v>
      </c>
      <c r="AE861" s="3" t="s">
        <v>6673</v>
      </c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</row>
    <row r="862" spans="1:54" ht="15.75" customHeight="1" x14ac:dyDescent="0.25">
      <c r="A862" t="s">
        <v>3386</v>
      </c>
      <c r="B862" s="17">
        <v>43683</v>
      </c>
      <c r="C862" s="17">
        <v>35214</v>
      </c>
      <c r="D862" s="21">
        <v>29</v>
      </c>
      <c r="E862" s="12" t="str">
        <f t="shared" si="93"/>
        <v>[20-30[ ans</v>
      </c>
      <c r="F862" s="3" t="s">
        <v>48</v>
      </c>
      <c r="G862" s="3" t="s">
        <v>40</v>
      </c>
      <c r="H862" s="4"/>
      <c r="I862" s="4"/>
      <c r="J862" s="3" t="s">
        <v>41</v>
      </c>
      <c r="K862" s="3" t="s">
        <v>79</v>
      </c>
      <c r="L862" s="3" t="s">
        <v>6048</v>
      </c>
      <c r="M862" s="3" t="s">
        <v>43</v>
      </c>
      <c r="N862" s="3" t="s">
        <v>6062</v>
      </c>
      <c r="O862" s="3" t="s">
        <v>695</v>
      </c>
      <c r="P862" s="3" t="s">
        <v>246</v>
      </c>
      <c r="Q862" s="3" t="s">
        <v>6035</v>
      </c>
      <c r="R862" s="3" t="s">
        <v>6040</v>
      </c>
      <c r="S862" s="3" t="s">
        <v>6041</v>
      </c>
      <c r="T862" s="3" t="s">
        <v>45</v>
      </c>
      <c r="U862" s="3" t="s">
        <v>58</v>
      </c>
      <c r="V862" s="3" t="s">
        <v>6055</v>
      </c>
      <c r="W862" s="3" t="s">
        <v>62</v>
      </c>
      <c r="X862" s="19"/>
      <c r="Y862" s="19"/>
      <c r="Z862" s="19"/>
      <c r="AA862" s="39">
        <v>13.3</v>
      </c>
      <c r="AB862" s="3" t="s">
        <v>47</v>
      </c>
      <c r="AC862" s="3">
        <v>0</v>
      </c>
      <c r="AD862" s="3" t="s">
        <v>6673</v>
      </c>
      <c r="AE862" s="3" t="s">
        <v>6673</v>
      </c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</row>
    <row r="863" spans="1:54" ht="15.75" customHeight="1" x14ac:dyDescent="0.25">
      <c r="A863" t="s">
        <v>3388</v>
      </c>
      <c r="B863" s="17">
        <v>43683</v>
      </c>
      <c r="C863" s="17">
        <v>30259</v>
      </c>
      <c r="D863" s="21">
        <v>43</v>
      </c>
      <c r="E863" s="12" t="str">
        <f t="shared" si="93"/>
        <v>[40-50 [ ans</v>
      </c>
      <c r="F863" s="3" t="s">
        <v>48</v>
      </c>
      <c r="G863" s="3" t="s">
        <v>40</v>
      </c>
      <c r="H863" s="4"/>
      <c r="I863" s="4"/>
      <c r="J863" s="3" t="s">
        <v>49</v>
      </c>
      <c r="K863" s="3" t="s">
        <v>250</v>
      </c>
      <c r="L863" s="3" t="s">
        <v>6048</v>
      </c>
      <c r="M863" s="3" t="s">
        <v>43</v>
      </c>
      <c r="N863" s="3" t="s">
        <v>6062</v>
      </c>
      <c r="O863" s="3" t="s">
        <v>696</v>
      </c>
      <c r="P863" s="3" t="s">
        <v>5640</v>
      </c>
      <c r="Q863" s="3" t="s">
        <v>6033</v>
      </c>
      <c r="R863" s="3" t="s">
        <v>5765</v>
      </c>
      <c r="S863" s="3" t="s">
        <v>5766</v>
      </c>
      <c r="T863" s="3" t="s">
        <v>45</v>
      </c>
      <c r="U863" s="3" t="s">
        <v>84</v>
      </c>
      <c r="V863" s="3" t="s">
        <v>6057</v>
      </c>
      <c r="W863" s="3" t="s">
        <v>46</v>
      </c>
      <c r="X863" s="17">
        <v>43683</v>
      </c>
      <c r="Y863" s="17"/>
      <c r="Z863" s="3"/>
      <c r="AA863" s="39">
        <v>13.9</v>
      </c>
      <c r="AB863" s="3" t="s">
        <v>47</v>
      </c>
      <c r="AC863" s="3">
        <v>0</v>
      </c>
      <c r="AD863" s="3" t="s">
        <v>6673</v>
      </c>
      <c r="AE863" s="3" t="s">
        <v>6673</v>
      </c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</row>
    <row r="864" spans="1:54" ht="15.75" customHeight="1" x14ac:dyDescent="0.25">
      <c r="A864" t="s">
        <v>3390</v>
      </c>
      <c r="B864" s="17">
        <v>43683</v>
      </c>
      <c r="C864" s="17">
        <v>30259</v>
      </c>
      <c r="D864" s="21">
        <v>43</v>
      </c>
      <c r="E864" s="12" t="str">
        <f t="shared" si="93"/>
        <v>[40-50 [ ans</v>
      </c>
      <c r="F864" s="3" t="s">
        <v>48</v>
      </c>
      <c r="G864" s="3" t="s">
        <v>40</v>
      </c>
      <c r="H864" s="4"/>
      <c r="I864" s="4"/>
      <c r="J864" s="3" t="s">
        <v>49</v>
      </c>
      <c r="K864" s="3" t="s">
        <v>250</v>
      </c>
      <c r="L864" s="3" t="s">
        <v>6048</v>
      </c>
      <c r="M864" s="3" t="s">
        <v>43</v>
      </c>
      <c r="N864" s="3" t="s">
        <v>6062</v>
      </c>
      <c r="O864" s="3" t="s">
        <v>696</v>
      </c>
      <c r="P864" s="3" t="s">
        <v>5640</v>
      </c>
      <c r="Q864" s="3" t="s">
        <v>6033</v>
      </c>
      <c r="R864" s="3" t="s">
        <v>5765</v>
      </c>
      <c r="S864" s="3" t="s">
        <v>5766</v>
      </c>
      <c r="T864" s="3" t="s">
        <v>45</v>
      </c>
      <c r="U864" s="3" t="s">
        <v>84</v>
      </c>
      <c r="V864" s="3" t="s">
        <v>6057</v>
      </c>
      <c r="W864" s="3" t="s">
        <v>46</v>
      </c>
      <c r="X864" s="17">
        <v>43683</v>
      </c>
      <c r="Y864" s="17"/>
      <c r="Z864" s="3"/>
      <c r="AA864" s="39">
        <v>13.9</v>
      </c>
      <c r="AB864" s="3" t="s">
        <v>47</v>
      </c>
      <c r="AC864" s="3">
        <v>0</v>
      </c>
      <c r="AD864" s="3" t="s">
        <v>6673</v>
      </c>
      <c r="AE864" s="3" t="s">
        <v>6673</v>
      </c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</row>
    <row r="865" spans="1:54" ht="15.75" customHeight="1" x14ac:dyDescent="0.25">
      <c r="A865" t="s">
        <v>3392</v>
      </c>
      <c r="B865" s="17">
        <v>43683</v>
      </c>
      <c r="C865" s="17">
        <v>35214</v>
      </c>
      <c r="D865" s="21">
        <v>29</v>
      </c>
      <c r="E865" s="12" t="str">
        <f t="shared" si="93"/>
        <v>[20-30[ ans</v>
      </c>
      <c r="F865" s="3" t="s">
        <v>48</v>
      </c>
      <c r="G865" s="3" t="s">
        <v>40</v>
      </c>
      <c r="H865" s="4"/>
      <c r="I865" s="4"/>
      <c r="J865" s="3" t="s">
        <v>41</v>
      </c>
      <c r="K865" s="3" t="s">
        <v>79</v>
      </c>
      <c r="L865" s="3" t="s">
        <v>6048</v>
      </c>
      <c r="M865" s="3" t="s">
        <v>43</v>
      </c>
      <c r="N865" s="3" t="s">
        <v>6062</v>
      </c>
      <c r="O865" s="3" t="s">
        <v>695</v>
      </c>
      <c r="P865" s="3" t="s">
        <v>246</v>
      </c>
      <c r="Q865" s="3" t="s">
        <v>6035</v>
      </c>
      <c r="R865" s="3" t="s">
        <v>6040</v>
      </c>
      <c r="S865" s="3" t="s">
        <v>6041</v>
      </c>
      <c r="T865" s="3" t="s">
        <v>45</v>
      </c>
      <c r="U865" s="3" t="s">
        <v>58</v>
      </c>
      <c r="V865" s="3" t="s">
        <v>6055</v>
      </c>
      <c r="W865" s="3" t="s">
        <v>62</v>
      </c>
      <c r="X865" s="19"/>
      <c r="Y865" s="19"/>
      <c r="Z865" s="19"/>
      <c r="AA865" s="39">
        <v>13.3</v>
      </c>
      <c r="AB865" s="3" t="s">
        <v>47</v>
      </c>
      <c r="AC865" s="3">
        <v>0</v>
      </c>
      <c r="AD865" s="3" t="s">
        <v>6673</v>
      </c>
      <c r="AE865" s="3" t="s">
        <v>6673</v>
      </c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</row>
    <row r="866" spans="1:54" ht="15.75" customHeight="1" x14ac:dyDescent="0.25">
      <c r="A866" t="s">
        <v>3394</v>
      </c>
      <c r="B866" s="17">
        <v>43683</v>
      </c>
      <c r="C866" s="17">
        <v>35214</v>
      </c>
      <c r="D866" s="21">
        <v>29</v>
      </c>
      <c r="E866" s="12" t="str">
        <f t="shared" si="93"/>
        <v>[20-30[ ans</v>
      </c>
      <c r="F866" s="3" t="s">
        <v>48</v>
      </c>
      <c r="G866" s="3" t="s">
        <v>40</v>
      </c>
      <c r="H866" s="4"/>
      <c r="I866" s="4"/>
      <c r="J866" s="3" t="s">
        <v>41</v>
      </c>
      <c r="K866" s="3" t="s">
        <v>79</v>
      </c>
      <c r="L866" s="3" t="s">
        <v>6048</v>
      </c>
      <c r="M866" s="3" t="s">
        <v>43</v>
      </c>
      <c r="N866" s="3" t="s">
        <v>6062</v>
      </c>
      <c r="O866" s="3" t="s">
        <v>695</v>
      </c>
      <c r="P866" s="3" t="s">
        <v>246</v>
      </c>
      <c r="Q866" s="3" t="s">
        <v>6035</v>
      </c>
      <c r="R866" s="3" t="s">
        <v>6040</v>
      </c>
      <c r="S866" s="3" t="s">
        <v>6041</v>
      </c>
      <c r="T866" s="3" t="s">
        <v>45</v>
      </c>
      <c r="U866" s="3" t="s">
        <v>58</v>
      </c>
      <c r="V866" s="3" t="s">
        <v>6055</v>
      </c>
      <c r="W866" s="3" t="s">
        <v>62</v>
      </c>
      <c r="X866" s="19"/>
      <c r="Y866" s="19"/>
      <c r="Z866" s="19"/>
      <c r="AA866" s="39">
        <v>13.3</v>
      </c>
      <c r="AB866" s="3" t="s">
        <v>47</v>
      </c>
      <c r="AC866" s="3">
        <v>0</v>
      </c>
      <c r="AD866" s="3" t="s">
        <v>6673</v>
      </c>
      <c r="AE866" s="3" t="s">
        <v>6673</v>
      </c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</row>
    <row r="867" spans="1:54" ht="15.75" customHeight="1" x14ac:dyDescent="0.25">
      <c r="A867" t="s">
        <v>3397</v>
      </c>
      <c r="B867" s="17">
        <v>43683</v>
      </c>
      <c r="C867" s="17">
        <v>33330</v>
      </c>
      <c r="D867" s="21">
        <v>34</v>
      </c>
      <c r="E867" s="12" t="str">
        <f t="shared" si="93"/>
        <v>[30-40[ ans</v>
      </c>
      <c r="F867" s="3" t="s">
        <v>92</v>
      </c>
      <c r="G867" s="3" t="s">
        <v>40</v>
      </c>
      <c r="H867" s="4"/>
      <c r="I867" s="4"/>
      <c r="J867" s="3" t="s">
        <v>41</v>
      </c>
      <c r="K867" s="3" t="s">
        <v>536</v>
      </c>
      <c r="L867" s="3" t="s">
        <v>6043</v>
      </c>
      <c r="M867" s="3" t="s">
        <v>43</v>
      </c>
      <c r="N867" s="3" t="s">
        <v>6062</v>
      </c>
      <c r="O867" s="3" t="s">
        <v>52</v>
      </c>
      <c r="P867" s="3" t="s">
        <v>319</v>
      </c>
      <c r="Q867" s="3" t="s">
        <v>6033</v>
      </c>
      <c r="R867" s="3" t="s">
        <v>5568</v>
      </c>
      <c r="S867" s="3" t="s">
        <v>5569</v>
      </c>
      <c r="T867" s="3" t="s">
        <v>45</v>
      </c>
      <c r="U867" s="3" t="s">
        <v>39</v>
      </c>
      <c r="V867" s="3" t="s">
        <v>6053</v>
      </c>
      <c r="W867" s="3" t="s">
        <v>46</v>
      </c>
      <c r="X867" s="17">
        <v>42370</v>
      </c>
      <c r="Y867" s="3">
        <f t="shared" ref="Y867:Y869" si="95">IF((B867-X867&lt;=365)*(B867-X867&gt;0),0,(YEAR(B867)-YEAR(X867)))</f>
        <v>3</v>
      </c>
      <c r="Z867" s="3" t="str">
        <f>IF((B867-X867&lt;=365)*(B867-X867&gt;0),INT(12*(B867-X867)/365) &amp; " Mois",(YEAR(B867)-YEAR(X867)) &amp; " an (s)")</f>
        <v>3 an (s)</v>
      </c>
      <c r="AA867" s="39">
        <v>13.7</v>
      </c>
      <c r="AB867" s="3" t="s">
        <v>47</v>
      </c>
      <c r="AC867" s="3">
        <v>0</v>
      </c>
      <c r="AD867" s="3" t="s">
        <v>6673</v>
      </c>
      <c r="AE867" s="3" t="s">
        <v>6673</v>
      </c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</row>
    <row r="868" spans="1:54" ht="15.75" customHeight="1" x14ac:dyDescent="0.25">
      <c r="A868" t="s">
        <v>3399</v>
      </c>
      <c r="B868" s="17">
        <v>43683</v>
      </c>
      <c r="C868" s="17">
        <v>35029</v>
      </c>
      <c r="D868" s="21">
        <v>30</v>
      </c>
      <c r="E868" s="12" t="str">
        <f t="shared" si="93"/>
        <v>[30-40[ ans</v>
      </c>
      <c r="F868" s="3" t="s">
        <v>48</v>
      </c>
      <c r="G868" s="3" t="s">
        <v>40</v>
      </c>
      <c r="H868" s="4"/>
      <c r="I868" s="4"/>
      <c r="J868" s="3" t="s">
        <v>41</v>
      </c>
      <c r="K868" s="3" t="s">
        <v>697</v>
      </c>
      <c r="L868" s="3" t="s">
        <v>6049</v>
      </c>
      <c r="M868" s="3" t="s">
        <v>51</v>
      </c>
      <c r="N868" s="3" t="s">
        <v>6062</v>
      </c>
      <c r="O868" s="3" t="s">
        <v>571</v>
      </c>
      <c r="P868" s="3" t="s">
        <v>129</v>
      </c>
      <c r="Q868" s="3" t="s">
        <v>6032</v>
      </c>
      <c r="R868" s="3" t="s">
        <v>5681</v>
      </c>
      <c r="S868" s="3" t="s">
        <v>5682</v>
      </c>
      <c r="T868" s="3" t="s">
        <v>45</v>
      </c>
      <c r="U868" s="3" t="s">
        <v>58</v>
      </c>
      <c r="V868" s="3" t="s">
        <v>6055</v>
      </c>
      <c r="W868" s="3" t="s">
        <v>46</v>
      </c>
      <c r="X868" s="17">
        <v>43530</v>
      </c>
      <c r="Y868" s="3">
        <f t="shared" si="95"/>
        <v>0</v>
      </c>
      <c r="Z868" s="3" t="str">
        <f>IF((B868-X868&lt;=365)*(B868-X868&gt;0),INT(12*(B868-X868)/365) &amp; " Mois",(YEAR(B868)-YEAR(X868)) &amp; " an (s)")</f>
        <v>5 Mois</v>
      </c>
      <c r="AA868" s="39">
        <v>14</v>
      </c>
      <c r="AB868" s="3" t="s">
        <v>47</v>
      </c>
      <c r="AC868" s="3">
        <v>0</v>
      </c>
      <c r="AD868" s="3" t="s">
        <v>6673</v>
      </c>
      <c r="AE868" s="3" t="s">
        <v>6673</v>
      </c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</row>
    <row r="869" spans="1:54" ht="15.75" customHeight="1" x14ac:dyDescent="0.25">
      <c r="A869" t="s">
        <v>3401</v>
      </c>
      <c r="B869" s="17">
        <v>43683</v>
      </c>
      <c r="C869" s="17">
        <v>27224</v>
      </c>
      <c r="D869" s="21">
        <v>51</v>
      </c>
      <c r="E869" s="12" t="str">
        <f t="shared" si="93"/>
        <v>[50-60 [ ans</v>
      </c>
      <c r="F869" s="3" t="s">
        <v>54</v>
      </c>
      <c r="G869" s="3" t="s">
        <v>40</v>
      </c>
      <c r="H869" s="4"/>
      <c r="I869" s="4"/>
      <c r="J869" s="3" t="s">
        <v>49</v>
      </c>
      <c r="K869" s="3" t="s">
        <v>698</v>
      </c>
      <c r="L869" s="3" t="s">
        <v>6045</v>
      </c>
      <c r="M869" s="3" t="s">
        <v>51</v>
      </c>
      <c r="N869" s="3" t="s">
        <v>6062</v>
      </c>
      <c r="O869" s="3" t="s">
        <v>64</v>
      </c>
      <c r="P869" s="3" t="s">
        <v>6786</v>
      </c>
      <c r="Q869" s="3" t="s">
        <v>6787</v>
      </c>
      <c r="R869" s="3"/>
      <c r="S869" s="3"/>
      <c r="T869" s="3" t="s">
        <v>45</v>
      </c>
      <c r="U869" s="3" t="s">
        <v>58</v>
      </c>
      <c r="V869" s="3" t="s">
        <v>6055</v>
      </c>
      <c r="W869" s="3" t="s">
        <v>46</v>
      </c>
      <c r="X869" s="17">
        <v>40396</v>
      </c>
      <c r="Y869" s="3">
        <f t="shared" si="95"/>
        <v>9</v>
      </c>
      <c r="Z869" s="3" t="str">
        <f>IF((B869-X869&lt;=365)*(B869-X869&gt;0),INT(12*(B869-X869)/365) &amp; " Mois",(YEAR(B869)-YEAR(X869)) &amp; " an (s)")</f>
        <v>9 an (s)</v>
      </c>
      <c r="AA869" s="39">
        <v>13.1</v>
      </c>
      <c r="AB869" s="3" t="s">
        <v>47</v>
      </c>
      <c r="AC869" s="3">
        <v>0</v>
      </c>
      <c r="AD869" s="3" t="s">
        <v>6673</v>
      </c>
      <c r="AE869" s="3" t="s">
        <v>6673</v>
      </c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</row>
    <row r="870" spans="1:54" ht="15.75" customHeight="1" x14ac:dyDescent="0.25">
      <c r="A870" t="s">
        <v>3403</v>
      </c>
      <c r="B870" s="17">
        <v>43683</v>
      </c>
      <c r="C870" s="17">
        <v>32889</v>
      </c>
      <c r="D870" s="21">
        <v>35</v>
      </c>
      <c r="E870" s="12" t="str">
        <f t="shared" si="93"/>
        <v>[30-40[ ans</v>
      </c>
      <c r="F870" s="3" t="s">
        <v>54</v>
      </c>
      <c r="G870" s="3" t="s">
        <v>40</v>
      </c>
      <c r="H870" s="4"/>
      <c r="I870" s="4"/>
      <c r="J870" s="3" t="s">
        <v>49</v>
      </c>
      <c r="K870" s="3" t="s">
        <v>56</v>
      </c>
      <c r="L870" s="3" t="s">
        <v>6045</v>
      </c>
      <c r="M870" s="3" t="s">
        <v>699</v>
      </c>
      <c r="N870" s="3" t="s">
        <v>6697</v>
      </c>
      <c r="O870" s="3" t="s">
        <v>699</v>
      </c>
      <c r="P870" s="3" t="s">
        <v>39</v>
      </c>
      <c r="Q870" s="3" t="s">
        <v>5731</v>
      </c>
      <c r="R870" s="3">
        <v>0</v>
      </c>
      <c r="S870" s="3">
        <v>0</v>
      </c>
      <c r="T870" s="3" t="s">
        <v>45</v>
      </c>
      <c r="U870" s="3" t="s">
        <v>229</v>
      </c>
      <c r="V870" s="3" t="s">
        <v>6053</v>
      </c>
      <c r="W870" s="3" t="s">
        <v>62</v>
      </c>
      <c r="X870" s="19"/>
      <c r="Y870" s="19"/>
      <c r="Z870" s="19"/>
      <c r="AA870" s="39">
        <v>15.1</v>
      </c>
      <c r="AB870" s="3" t="s">
        <v>47</v>
      </c>
      <c r="AC870" s="3">
        <v>0</v>
      </c>
      <c r="AD870" s="3" t="s">
        <v>6673</v>
      </c>
      <c r="AE870" s="3" t="s">
        <v>6673</v>
      </c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</row>
    <row r="871" spans="1:54" ht="15.75" customHeight="1" x14ac:dyDescent="0.25">
      <c r="A871" t="s">
        <v>3405</v>
      </c>
      <c r="B871" s="17">
        <v>43683</v>
      </c>
      <c r="C871" s="17">
        <v>32714</v>
      </c>
      <c r="D871" s="21">
        <v>36</v>
      </c>
      <c r="E871" s="12" t="str">
        <f t="shared" si="93"/>
        <v>[30-40[ ans</v>
      </c>
      <c r="F871" s="3" t="s">
        <v>39</v>
      </c>
      <c r="G871" s="3" t="s">
        <v>40</v>
      </c>
      <c r="H871" s="4"/>
      <c r="I871" s="4"/>
      <c r="J871" s="3" t="s">
        <v>41</v>
      </c>
      <c r="K871" s="3" t="s">
        <v>134</v>
      </c>
      <c r="L871" s="3" t="s">
        <v>6049</v>
      </c>
      <c r="M871" s="3" t="s">
        <v>43</v>
      </c>
      <c r="N871" s="3" t="s">
        <v>6062</v>
      </c>
      <c r="O871" s="3" t="s">
        <v>164</v>
      </c>
      <c r="P871" s="3" t="s">
        <v>164</v>
      </c>
      <c r="Q871" s="3" t="s">
        <v>6033</v>
      </c>
      <c r="R871" s="3" t="s">
        <v>5582</v>
      </c>
      <c r="S871" s="3" t="s">
        <v>5583</v>
      </c>
      <c r="T871" s="3" t="s">
        <v>45</v>
      </c>
      <c r="U871" s="3" t="s">
        <v>39</v>
      </c>
      <c r="V871" s="3" t="s">
        <v>6053</v>
      </c>
      <c r="W871" s="3" t="s">
        <v>46</v>
      </c>
      <c r="X871" s="17">
        <v>42588</v>
      </c>
      <c r="Y871" s="3">
        <f t="shared" ref="Y871:Y873" si="96">IF((B871-X871&lt;=365)*(B871-X871&gt;0),0,(YEAR(B871)-YEAR(X871)))</f>
        <v>3</v>
      </c>
      <c r="Z871" s="3" t="str">
        <f>IF((B871-X871&lt;=365)*(B871-X871&gt;0),INT(12*(B871-X871)/365) &amp; " Mois",(YEAR(B871)-YEAR(X871)) &amp; " an (s)")</f>
        <v>3 an (s)</v>
      </c>
      <c r="AA871" s="39">
        <v>14.9</v>
      </c>
      <c r="AB871" s="3" t="s">
        <v>47</v>
      </c>
      <c r="AC871" s="3">
        <v>0</v>
      </c>
      <c r="AD871" s="3" t="s">
        <v>6673</v>
      </c>
      <c r="AE871" s="3" t="s">
        <v>6673</v>
      </c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</row>
    <row r="872" spans="1:54" ht="15.75" customHeight="1" x14ac:dyDescent="0.25">
      <c r="A872" t="s">
        <v>3407</v>
      </c>
      <c r="B872" s="17">
        <v>43683</v>
      </c>
      <c r="C872" s="17">
        <v>32714</v>
      </c>
      <c r="D872" s="21">
        <v>36</v>
      </c>
      <c r="E872" s="12" t="str">
        <f t="shared" si="93"/>
        <v>[30-40[ ans</v>
      </c>
      <c r="F872" s="3" t="s">
        <v>39</v>
      </c>
      <c r="G872" s="3" t="s">
        <v>40</v>
      </c>
      <c r="H872" s="4"/>
      <c r="I872" s="4"/>
      <c r="J872" s="3" t="s">
        <v>41</v>
      </c>
      <c r="K872" s="3" t="s">
        <v>134</v>
      </c>
      <c r="L872" s="3" t="s">
        <v>6049</v>
      </c>
      <c r="M872" s="3" t="s">
        <v>43</v>
      </c>
      <c r="N872" s="3" t="s">
        <v>6062</v>
      </c>
      <c r="O872" s="3" t="s">
        <v>164</v>
      </c>
      <c r="P872" s="3" t="s">
        <v>164</v>
      </c>
      <c r="Q872" s="3" t="s">
        <v>6033</v>
      </c>
      <c r="R872" s="3" t="s">
        <v>5582</v>
      </c>
      <c r="S872" s="3" t="s">
        <v>5583</v>
      </c>
      <c r="T872" s="3" t="s">
        <v>45</v>
      </c>
      <c r="U872" s="3" t="s">
        <v>39</v>
      </c>
      <c r="V872" s="3" t="s">
        <v>6053</v>
      </c>
      <c r="W872" s="3" t="s">
        <v>46</v>
      </c>
      <c r="X872" s="17">
        <v>42588</v>
      </c>
      <c r="Y872" s="3">
        <f t="shared" si="96"/>
        <v>3</v>
      </c>
      <c r="Z872" s="3" t="str">
        <f>IF((B872-X872&lt;=365)*(B872-X872&gt;0),INT(12*(B872-X872)/365) &amp; " Mois",(YEAR(B872)-YEAR(X872)) &amp; " an (s)")</f>
        <v>3 an (s)</v>
      </c>
      <c r="AA872" s="39">
        <v>14.9</v>
      </c>
      <c r="AB872" s="3" t="s">
        <v>47</v>
      </c>
      <c r="AC872" s="3">
        <v>0</v>
      </c>
      <c r="AD872" s="3" t="s">
        <v>6673</v>
      </c>
      <c r="AE872" s="3" t="s">
        <v>6673</v>
      </c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</row>
    <row r="873" spans="1:54" ht="15.75" customHeight="1" x14ac:dyDescent="0.25">
      <c r="A873" t="s">
        <v>3409</v>
      </c>
      <c r="B873" s="17">
        <v>43683</v>
      </c>
      <c r="C873" s="17">
        <v>32253</v>
      </c>
      <c r="D873" s="21">
        <v>37</v>
      </c>
      <c r="E873" s="12" t="str">
        <f t="shared" si="93"/>
        <v>[30-40[ ans</v>
      </c>
      <c r="F873" s="3" t="s">
        <v>39</v>
      </c>
      <c r="G873" s="3" t="s">
        <v>40</v>
      </c>
      <c r="H873" s="4"/>
      <c r="I873" s="4"/>
      <c r="J873" s="3" t="s">
        <v>41</v>
      </c>
      <c r="K873" s="3" t="s">
        <v>134</v>
      </c>
      <c r="L873" s="3" t="s">
        <v>6049</v>
      </c>
      <c r="M873" s="3" t="s">
        <v>43</v>
      </c>
      <c r="N873" s="3" t="s">
        <v>6062</v>
      </c>
      <c r="O873" s="3" t="s">
        <v>64</v>
      </c>
      <c r="P873" s="3" t="s">
        <v>6786</v>
      </c>
      <c r="Q873" s="3" t="s">
        <v>6787</v>
      </c>
      <c r="R873" s="3"/>
      <c r="S873" s="3"/>
      <c r="T873" s="3" t="s">
        <v>45</v>
      </c>
      <c r="U873" s="3" t="s">
        <v>58</v>
      </c>
      <c r="V873" s="3" t="s">
        <v>6055</v>
      </c>
      <c r="W873" s="3" t="s">
        <v>46</v>
      </c>
      <c r="X873" s="17">
        <v>43318</v>
      </c>
      <c r="Y873" s="3">
        <f t="shared" si="96"/>
        <v>0</v>
      </c>
      <c r="Z873" s="3" t="str">
        <f>IF((B873-X873&lt;=365)*(B873-X873&gt;0),INT(12*(B873-X873)/365) &amp; " Mois",(YEAR(B873)-YEAR(X873)) &amp; " an (s)")</f>
        <v>12 Mois</v>
      </c>
      <c r="AA873" s="39">
        <v>13.9</v>
      </c>
      <c r="AB873" s="3" t="s">
        <v>47</v>
      </c>
      <c r="AC873" s="3">
        <v>0</v>
      </c>
      <c r="AD873" s="3" t="s">
        <v>6673</v>
      </c>
      <c r="AE873" s="3" t="s">
        <v>6673</v>
      </c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</row>
    <row r="874" spans="1:54" ht="15.75" customHeight="1" x14ac:dyDescent="0.25">
      <c r="A874" t="s">
        <v>3411</v>
      </c>
      <c r="B874" s="17">
        <v>43686</v>
      </c>
      <c r="C874" s="17">
        <v>27618</v>
      </c>
      <c r="D874" s="21">
        <v>50</v>
      </c>
      <c r="E874" s="12" t="str">
        <f t="shared" si="93"/>
        <v>[50-60 [ ans</v>
      </c>
      <c r="F874" s="3" t="s">
        <v>39</v>
      </c>
      <c r="G874" s="3" t="s">
        <v>40</v>
      </c>
      <c r="H874" s="4"/>
      <c r="I874" s="4"/>
      <c r="J874" s="3" t="s">
        <v>49</v>
      </c>
      <c r="K874" s="3" t="s">
        <v>511</v>
      </c>
      <c r="L874" s="3" t="s">
        <v>6047</v>
      </c>
      <c r="M874" s="3" t="s">
        <v>51</v>
      </c>
      <c r="N874" s="3" t="s">
        <v>6062</v>
      </c>
      <c r="O874" s="3" t="s">
        <v>700</v>
      </c>
      <c r="P874" s="3" t="s">
        <v>5652</v>
      </c>
      <c r="Q874" s="3" t="s">
        <v>6033</v>
      </c>
      <c r="R874" s="3" t="s">
        <v>5997</v>
      </c>
      <c r="S874" s="3" t="s">
        <v>5998</v>
      </c>
      <c r="T874" s="3" t="s">
        <v>45</v>
      </c>
      <c r="U874" s="3" t="s">
        <v>84</v>
      </c>
      <c r="V874" s="3" t="s">
        <v>6057</v>
      </c>
      <c r="W874" s="3" t="s">
        <v>62</v>
      </c>
      <c r="X874" s="19"/>
      <c r="Y874" s="19"/>
      <c r="Z874" s="19"/>
      <c r="AA874" s="39">
        <v>12.4</v>
      </c>
      <c r="AB874" s="3" t="s">
        <v>47</v>
      </c>
      <c r="AC874" s="3">
        <v>0</v>
      </c>
      <c r="AD874" s="3" t="s">
        <v>6673</v>
      </c>
      <c r="AE874" s="3" t="s">
        <v>6673</v>
      </c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</row>
    <row r="875" spans="1:54" ht="15.75" customHeight="1" x14ac:dyDescent="0.25">
      <c r="A875" t="s">
        <v>3413</v>
      </c>
      <c r="B875" s="17">
        <v>43686</v>
      </c>
      <c r="C875" s="17">
        <v>29375</v>
      </c>
      <c r="D875" s="21">
        <v>45</v>
      </c>
      <c r="E875" s="12" t="str">
        <f t="shared" si="93"/>
        <v>[40-50 [ ans</v>
      </c>
      <c r="F875" s="3" t="s">
        <v>92</v>
      </c>
      <c r="G875" s="3" t="s">
        <v>40</v>
      </c>
      <c r="H875" s="4"/>
      <c r="I875" s="4"/>
      <c r="J875" s="3" t="s">
        <v>49</v>
      </c>
      <c r="K875" s="3" t="s">
        <v>56</v>
      </c>
      <c r="L875" s="3" t="s">
        <v>6045</v>
      </c>
      <c r="M875" s="3" t="s">
        <v>51</v>
      </c>
      <c r="N875" s="3" t="s">
        <v>6062</v>
      </c>
      <c r="O875" s="3" t="s">
        <v>104</v>
      </c>
      <c r="P875" s="3" t="s">
        <v>104</v>
      </c>
      <c r="Q875" s="3" t="s">
        <v>6033</v>
      </c>
      <c r="R875" s="3" t="s">
        <v>6036</v>
      </c>
      <c r="S875" s="3" t="s">
        <v>6037</v>
      </c>
      <c r="T875" s="3" t="s">
        <v>45</v>
      </c>
      <c r="U875" s="3" t="s">
        <v>84</v>
      </c>
      <c r="V875" s="3" t="s">
        <v>6057</v>
      </c>
      <c r="W875" s="3" t="s">
        <v>62</v>
      </c>
      <c r="X875" s="19"/>
      <c r="Y875" s="19"/>
      <c r="Z875" s="19"/>
      <c r="AA875" s="39">
        <v>12.2</v>
      </c>
      <c r="AB875" s="3" t="s">
        <v>47</v>
      </c>
      <c r="AC875" s="3">
        <v>0</v>
      </c>
      <c r="AD875" s="3" t="s">
        <v>6673</v>
      </c>
      <c r="AE875" s="3" t="s">
        <v>6673</v>
      </c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</row>
    <row r="876" spans="1:54" ht="15.75" customHeight="1" x14ac:dyDescent="0.25">
      <c r="A876" t="s">
        <v>3415</v>
      </c>
      <c r="B876" s="17">
        <v>43686</v>
      </c>
      <c r="C876" s="17">
        <v>36084</v>
      </c>
      <c r="D876" s="21">
        <v>27</v>
      </c>
      <c r="E876" s="12" t="str">
        <f t="shared" si="93"/>
        <v>[20-30[ ans</v>
      </c>
      <c r="F876" s="3" t="s">
        <v>54</v>
      </c>
      <c r="G876" s="3" t="s">
        <v>40</v>
      </c>
      <c r="H876" s="4"/>
      <c r="I876" s="4"/>
      <c r="J876" s="3" t="s">
        <v>41</v>
      </c>
      <c r="K876" s="3" t="s">
        <v>101</v>
      </c>
      <c r="L876" s="3" t="s">
        <v>286</v>
      </c>
      <c r="M876" s="3" t="s">
        <v>51</v>
      </c>
      <c r="N876" s="3" t="s">
        <v>6062</v>
      </c>
      <c r="O876" s="3" t="s">
        <v>702</v>
      </c>
      <c r="P876" s="3" t="s">
        <v>5653</v>
      </c>
      <c r="Q876" s="3" t="s">
        <v>6032</v>
      </c>
      <c r="R876" s="3" t="s">
        <v>5979</v>
      </c>
      <c r="S876" s="3" t="s">
        <v>5980</v>
      </c>
      <c r="T876" s="3" t="s">
        <v>45</v>
      </c>
      <c r="U876" s="3" t="s">
        <v>124</v>
      </c>
      <c r="V876" s="3" t="s">
        <v>124</v>
      </c>
      <c r="W876" s="3" t="s">
        <v>62</v>
      </c>
      <c r="X876" s="19"/>
      <c r="Y876" s="19"/>
      <c r="Z876" s="19"/>
      <c r="AA876" s="39">
        <v>14.3</v>
      </c>
      <c r="AB876" s="3" t="s">
        <v>47</v>
      </c>
      <c r="AC876" s="3">
        <v>0</v>
      </c>
      <c r="AD876" s="3" t="s">
        <v>6673</v>
      </c>
      <c r="AE876" s="3" t="s">
        <v>6673</v>
      </c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</row>
    <row r="877" spans="1:54" ht="15.75" customHeight="1" x14ac:dyDescent="0.25">
      <c r="A877" t="s">
        <v>3417</v>
      </c>
      <c r="B877" s="17">
        <v>43686</v>
      </c>
      <c r="C877" s="17">
        <v>27313</v>
      </c>
      <c r="D877" s="21">
        <v>51</v>
      </c>
      <c r="E877" s="12" t="str">
        <f t="shared" si="93"/>
        <v>[50-60 [ ans</v>
      </c>
      <c r="F877" s="3" t="s">
        <v>54</v>
      </c>
      <c r="G877" s="3" t="s">
        <v>40</v>
      </c>
      <c r="H877" s="4"/>
      <c r="I877" s="4"/>
      <c r="J877" s="3" t="s">
        <v>41</v>
      </c>
      <c r="K877" s="3" t="s">
        <v>703</v>
      </c>
      <c r="L877" s="3" t="s">
        <v>6049</v>
      </c>
      <c r="M877" s="3" t="s">
        <v>51</v>
      </c>
      <c r="N877" s="3" t="s">
        <v>6062</v>
      </c>
      <c r="O877" s="3" t="s">
        <v>704</v>
      </c>
      <c r="P877" s="3" t="s">
        <v>287</v>
      </c>
      <c r="Q877" s="3" t="s">
        <v>6033</v>
      </c>
      <c r="R877" s="3" t="s">
        <v>5735</v>
      </c>
      <c r="S877" s="3" t="s">
        <v>5736</v>
      </c>
      <c r="T877" s="3" t="s">
        <v>45</v>
      </c>
      <c r="U877" s="3" t="s">
        <v>84</v>
      </c>
      <c r="V877" s="3" t="s">
        <v>6057</v>
      </c>
      <c r="W877" s="3" t="s">
        <v>46</v>
      </c>
      <c r="X877" s="19"/>
      <c r="Y877" s="19"/>
      <c r="Z877" s="19"/>
      <c r="AA877" s="39">
        <v>12.8</v>
      </c>
      <c r="AB877" s="3" t="s">
        <v>47</v>
      </c>
      <c r="AC877" s="3">
        <v>0</v>
      </c>
      <c r="AD877" s="3" t="s">
        <v>6673</v>
      </c>
      <c r="AE877" s="3" t="s">
        <v>6673</v>
      </c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</row>
    <row r="878" spans="1:54" ht="15.75" customHeight="1" x14ac:dyDescent="0.25">
      <c r="A878" t="s">
        <v>3419</v>
      </c>
      <c r="B878" s="17">
        <v>43686</v>
      </c>
      <c r="C878" s="17">
        <v>35136</v>
      </c>
      <c r="D878" s="21">
        <v>29</v>
      </c>
      <c r="E878" s="12" t="str">
        <f t="shared" si="93"/>
        <v>[20-30[ ans</v>
      </c>
      <c r="F878" s="3" t="s">
        <v>54</v>
      </c>
      <c r="G878" s="3" t="s">
        <v>40</v>
      </c>
      <c r="H878" s="4"/>
      <c r="I878" s="4"/>
      <c r="J878" s="3" t="s">
        <v>41</v>
      </c>
      <c r="K878" s="3" t="s">
        <v>101</v>
      </c>
      <c r="L878" s="3" t="s">
        <v>286</v>
      </c>
      <c r="M878" s="3" t="s">
        <v>51</v>
      </c>
      <c r="N878" s="3" t="s">
        <v>6062</v>
      </c>
      <c r="O878" s="3" t="s">
        <v>90</v>
      </c>
      <c r="P878" s="3" t="s">
        <v>90</v>
      </c>
      <c r="Q878" s="3" t="s">
        <v>6033</v>
      </c>
      <c r="R878" s="3" t="s">
        <v>5632</v>
      </c>
      <c r="S878" s="3" t="s">
        <v>5633</v>
      </c>
      <c r="T878" s="3" t="s">
        <v>45</v>
      </c>
      <c r="U878" s="3" t="s">
        <v>58</v>
      </c>
      <c r="V878" s="3" t="s">
        <v>6055</v>
      </c>
      <c r="W878" s="3" t="s">
        <v>62</v>
      </c>
      <c r="X878" s="19"/>
      <c r="Y878" s="19"/>
      <c r="Z878" s="19"/>
      <c r="AA878" s="39">
        <v>14.3</v>
      </c>
      <c r="AB878" s="3" t="s">
        <v>47</v>
      </c>
      <c r="AC878" s="3">
        <v>0</v>
      </c>
      <c r="AD878" s="3" t="s">
        <v>6673</v>
      </c>
      <c r="AE878" s="3" t="s">
        <v>6673</v>
      </c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</row>
    <row r="879" spans="1:54" ht="15.75" customHeight="1" x14ac:dyDescent="0.25">
      <c r="A879" t="s">
        <v>3421</v>
      </c>
      <c r="B879" s="17">
        <v>43686</v>
      </c>
      <c r="C879" s="17">
        <v>33912</v>
      </c>
      <c r="D879" s="21">
        <v>33</v>
      </c>
      <c r="E879" s="12" t="str">
        <f t="shared" si="93"/>
        <v>[30-40[ ans</v>
      </c>
      <c r="F879" s="3" t="s">
        <v>39</v>
      </c>
      <c r="G879" s="3" t="s">
        <v>55</v>
      </c>
      <c r="H879" s="4"/>
      <c r="I879" s="4"/>
      <c r="J879" s="3" t="s">
        <v>41</v>
      </c>
      <c r="K879" s="3" t="s">
        <v>705</v>
      </c>
      <c r="L879" s="3" t="s">
        <v>6047</v>
      </c>
      <c r="M879" s="3" t="s">
        <v>51</v>
      </c>
      <c r="N879" s="3" t="s">
        <v>6062</v>
      </c>
      <c r="O879" s="3" t="s">
        <v>460</v>
      </c>
      <c r="P879" s="3" t="s">
        <v>460</v>
      </c>
      <c r="Q879" s="3" t="s">
        <v>6035</v>
      </c>
      <c r="R879" s="3" t="s">
        <v>5991</v>
      </c>
      <c r="S879" s="3" t="s">
        <v>5992</v>
      </c>
      <c r="T879" s="3" t="s">
        <v>45</v>
      </c>
      <c r="U879" s="3" t="s">
        <v>58</v>
      </c>
      <c r="V879" s="3" t="s">
        <v>6055</v>
      </c>
      <c r="W879" s="3" t="s">
        <v>46</v>
      </c>
      <c r="X879" s="17">
        <v>43673</v>
      </c>
      <c r="Y879" s="17"/>
      <c r="Z879" s="3"/>
      <c r="AA879" s="39">
        <v>12</v>
      </c>
      <c r="AB879" s="3" t="s">
        <v>47</v>
      </c>
      <c r="AC879" s="3">
        <v>0</v>
      </c>
      <c r="AD879" s="3" t="s">
        <v>6673</v>
      </c>
      <c r="AE879" s="3" t="s">
        <v>6673</v>
      </c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</row>
    <row r="880" spans="1:54" ht="15.75" customHeight="1" x14ac:dyDescent="0.25">
      <c r="A880" t="s">
        <v>3423</v>
      </c>
      <c r="B880" s="17">
        <v>43686</v>
      </c>
      <c r="C880" s="17">
        <v>32733</v>
      </c>
      <c r="D880" s="21">
        <v>36</v>
      </c>
      <c r="E880" s="12" t="str">
        <f t="shared" si="93"/>
        <v>[30-40[ ans</v>
      </c>
      <c r="F880" s="3" t="s">
        <v>48</v>
      </c>
      <c r="G880" s="3" t="s">
        <v>40</v>
      </c>
      <c r="H880" s="4"/>
      <c r="I880" s="4"/>
      <c r="J880" s="3" t="s">
        <v>41</v>
      </c>
      <c r="K880" s="3" t="s">
        <v>56</v>
      </c>
      <c r="L880" s="3" t="s">
        <v>6045</v>
      </c>
      <c r="M880" s="3" t="s">
        <v>51</v>
      </c>
      <c r="N880" s="3" t="s">
        <v>6062</v>
      </c>
      <c r="O880" s="3" t="s">
        <v>64</v>
      </c>
      <c r="P880" s="3" t="s">
        <v>6786</v>
      </c>
      <c r="Q880" s="3" t="s">
        <v>6787</v>
      </c>
      <c r="R880" s="3"/>
      <c r="S880" s="3"/>
      <c r="T880" s="3" t="s">
        <v>45</v>
      </c>
      <c r="U880" s="3" t="s">
        <v>124</v>
      </c>
      <c r="V880" s="3" t="s">
        <v>124</v>
      </c>
      <c r="W880" s="3" t="s">
        <v>46</v>
      </c>
      <c r="X880" s="17">
        <v>43321</v>
      </c>
      <c r="Y880" s="3">
        <f>IF((B880-X880&lt;=365)*(B880-X880&gt;0),0,(YEAR(B880)-YEAR(X880)))</f>
        <v>0</v>
      </c>
      <c r="Z880" s="3" t="str">
        <f>IF((B880-X880&lt;=365)*(B880-X880&gt;0),INT(12*(B880-X880)/365) &amp; " Mois",(YEAR(B880)-YEAR(X880)) &amp; " an (s)")</f>
        <v>12 Mois</v>
      </c>
      <c r="AA880" s="39">
        <v>14.8</v>
      </c>
      <c r="AB880" s="3" t="s">
        <v>47</v>
      </c>
      <c r="AC880" s="3">
        <v>0</v>
      </c>
      <c r="AD880" s="3" t="s">
        <v>6673</v>
      </c>
      <c r="AE880" s="3" t="s">
        <v>6673</v>
      </c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</row>
    <row r="881" spans="1:54" ht="15.75" customHeight="1" x14ac:dyDescent="0.25">
      <c r="A881" t="s">
        <v>3426</v>
      </c>
      <c r="B881" s="17">
        <v>43690</v>
      </c>
      <c r="C881" s="17">
        <v>36083</v>
      </c>
      <c r="D881" s="21">
        <v>27</v>
      </c>
      <c r="E881" s="12" t="str">
        <f t="shared" si="93"/>
        <v>[20-30[ ans</v>
      </c>
      <c r="F881" s="3" t="s">
        <v>54</v>
      </c>
      <c r="G881" s="3" t="s">
        <v>40</v>
      </c>
      <c r="H881" s="4"/>
      <c r="I881" s="3">
        <v>95</v>
      </c>
      <c r="J881" s="3" t="s">
        <v>49</v>
      </c>
      <c r="K881" s="3" t="s">
        <v>56</v>
      </c>
      <c r="L881" s="3" t="s">
        <v>6045</v>
      </c>
      <c r="M881" s="3" t="s">
        <v>51</v>
      </c>
      <c r="N881" s="3" t="s">
        <v>6062</v>
      </c>
      <c r="O881" s="3" t="s">
        <v>83</v>
      </c>
      <c r="P881" s="3" t="s">
        <v>83</v>
      </c>
      <c r="Q881" s="3" t="s">
        <v>6035</v>
      </c>
      <c r="R881" s="3" t="s">
        <v>5598</v>
      </c>
      <c r="S881" s="3" t="s">
        <v>5599</v>
      </c>
      <c r="T881" s="3" t="s">
        <v>45</v>
      </c>
      <c r="U881" s="3" t="s">
        <v>58</v>
      </c>
      <c r="V881" s="3" t="s">
        <v>6055</v>
      </c>
      <c r="W881" s="3" t="s">
        <v>62</v>
      </c>
      <c r="X881" s="19"/>
      <c r="Y881" s="19"/>
      <c r="Z881" s="19"/>
      <c r="AA881" s="39">
        <v>12.2</v>
      </c>
      <c r="AB881" s="3" t="s">
        <v>47</v>
      </c>
      <c r="AC881" s="3">
        <v>0</v>
      </c>
      <c r="AD881" s="3" t="s">
        <v>6673</v>
      </c>
      <c r="AE881" s="3" t="s">
        <v>6673</v>
      </c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</row>
    <row r="882" spans="1:54" ht="15.75" customHeight="1" x14ac:dyDescent="0.25">
      <c r="A882" t="s">
        <v>3428</v>
      </c>
      <c r="B882" s="17">
        <v>43690</v>
      </c>
      <c r="C882" s="17">
        <v>32553</v>
      </c>
      <c r="D882" s="21">
        <v>36</v>
      </c>
      <c r="E882" s="12" t="str">
        <f t="shared" si="93"/>
        <v>[30-40[ ans</v>
      </c>
      <c r="F882" s="3" t="s">
        <v>54</v>
      </c>
      <c r="G882" s="3" t="s">
        <v>40</v>
      </c>
      <c r="H882" s="4"/>
      <c r="I882" s="4"/>
      <c r="J882" s="3" t="s">
        <v>41</v>
      </c>
      <c r="K882" s="3" t="s">
        <v>634</v>
      </c>
      <c r="L882" s="3" t="s">
        <v>6043</v>
      </c>
      <c r="M882" s="3" t="s">
        <v>51</v>
      </c>
      <c r="N882" s="3" t="s">
        <v>6062</v>
      </c>
      <c r="O882" s="3" t="s">
        <v>563</v>
      </c>
      <c r="P882" s="3" t="s">
        <v>563</v>
      </c>
      <c r="Q882" s="3" t="s">
        <v>6033</v>
      </c>
      <c r="R882" s="3" t="s">
        <v>5737</v>
      </c>
      <c r="S882" s="3" t="s">
        <v>5738</v>
      </c>
      <c r="T882" s="3" t="s">
        <v>45</v>
      </c>
      <c r="U882" s="3" t="s">
        <v>625</v>
      </c>
      <c r="V882" s="3" t="s">
        <v>428</v>
      </c>
      <c r="W882" s="3" t="s">
        <v>46</v>
      </c>
      <c r="X882" s="19"/>
      <c r="Y882" s="19"/>
      <c r="Z882" s="19"/>
      <c r="AA882" s="39">
        <v>16.600000000000001</v>
      </c>
      <c r="AB882" s="3" t="s">
        <v>47</v>
      </c>
      <c r="AC882" s="3">
        <v>0</v>
      </c>
      <c r="AD882" s="3" t="s">
        <v>6673</v>
      </c>
      <c r="AE882" s="3" t="s">
        <v>6673</v>
      </c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</row>
    <row r="883" spans="1:54" ht="15.75" customHeight="1" x14ac:dyDescent="0.25">
      <c r="A883" t="s">
        <v>3430</v>
      </c>
      <c r="B883" s="17">
        <v>43690</v>
      </c>
      <c r="C883" s="17">
        <v>32700</v>
      </c>
      <c r="D883" s="21">
        <v>36</v>
      </c>
      <c r="E883" s="12" t="str">
        <f t="shared" si="93"/>
        <v>[30-40[ ans</v>
      </c>
      <c r="F883" s="3" t="s">
        <v>92</v>
      </c>
      <c r="G883" s="3" t="s">
        <v>40</v>
      </c>
      <c r="H883" s="4"/>
      <c r="I883" s="4"/>
      <c r="J883" s="3" t="s">
        <v>41</v>
      </c>
      <c r="K883" s="3" t="s">
        <v>642</v>
      </c>
      <c r="L883" s="3" t="s">
        <v>6045</v>
      </c>
      <c r="M883" s="3" t="s">
        <v>51</v>
      </c>
      <c r="N883" s="3" t="s">
        <v>6062</v>
      </c>
      <c r="O883" s="3" t="s">
        <v>708</v>
      </c>
      <c r="P883" s="3" t="s">
        <v>708</v>
      </c>
      <c r="Q883" s="3" t="s">
        <v>6032</v>
      </c>
      <c r="R883" s="3" t="s">
        <v>5836</v>
      </c>
      <c r="S883" s="3" t="s">
        <v>5837</v>
      </c>
      <c r="T883" s="3" t="s">
        <v>45</v>
      </c>
      <c r="U883" s="3" t="s">
        <v>58</v>
      </c>
      <c r="V883" s="3" t="s">
        <v>6055</v>
      </c>
      <c r="W883" s="3" t="s">
        <v>62</v>
      </c>
      <c r="X883" s="19"/>
      <c r="Y883" s="19"/>
      <c r="Z883" s="19"/>
      <c r="AA883" s="39">
        <v>13.1</v>
      </c>
      <c r="AB883" s="3" t="s">
        <v>47</v>
      </c>
      <c r="AC883" s="3">
        <v>0</v>
      </c>
      <c r="AD883" s="3" t="s">
        <v>6673</v>
      </c>
      <c r="AE883" s="3" t="s">
        <v>6673</v>
      </c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</row>
    <row r="884" spans="1:54" ht="15.75" customHeight="1" x14ac:dyDescent="0.25">
      <c r="A884" t="s">
        <v>3432</v>
      </c>
      <c r="B884" s="17">
        <v>43690</v>
      </c>
      <c r="C884" s="17">
        <v>32277</v>
      </c>
      <c r="D884" s="21">
        <v>37</v>
      </c>
      <c r="E884" s="12" t="str">
        <f t="shared" si="93"/>
        <v>[30-40[ ans</v>
      </c>
      <c r="F884" s="3" t="s">
        <v>54</v>
      </c>
      <c r="G884" s="3" t="s">
        <v>40</v>
      </c>
      <c r="H884" s="4"/>
      <c r="I884" s="4"/>
      <c r="J884" s="3" t="s">
        <v>49</v>
      </c>
      <c r="K884" s="3" t="s">
        <v>709</v>
      </c>
      <c r="L884" s="3" t="s">
        <v>6048</v>
      </c>
      <c r="M884" s="3" t="s">
        <v>51</v>
      </c>
      <c r="N884" s="3" t="s">
        <v>6062</v>
      </c>
      <c r="O884" s="3" t="s">
        <v>122</v>
      </c>
      <c r="P884" s="3" t="s">
        <v>554</v>
      </c>
      <c r="Q884" s="3" t="s">
        <v>6032</v>
      </c>
      <c r="R884" s="3" t="s">
        <v>5576</v>
      </c>
      <c r="S884" s="3" t="s">
        <v>5577</v>
      </c>
      <c r="T884" s="3" t="s">
        <v>45</v>
      </c>
      <c r="U884" s="3" t="s">
        <v>84</v>
      </c>
      <c r="V884" s="3" t="s">
        <v>6057</v>
      </c>
      <c r="W884" s="3" t="s">
        <v>62</v>
      </c>
      <c r="X884" s="19"/>
      <c r="Y884" s="19"/>
      <c r="Z884" s="19"/>
      <c r="AA884" s="39">
        <v>12.3</v>
      </c>
      <c r="AB884" s="3" t="s">
        <v>47</v>
      </c>
      <c r="AC884" s="3">
        <v>0</v>
      </c>
      <c r="AD884" s="3" t="s">
        <v>6673</v>
      </c>
      <c r="AE884" s="3" t="s">
        <v>6673</v>
      </c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</row>
    <row r="885" spans="1:54" ht="15.75" customHeight="1" x14ac:dyDescent="0.25">
      <c r="A885" t="s">
        <v>3434</v>
      </c>
      <c r="B885" s="17">
        <v>43690</v>
      </c>
      <c r="C885" s="17">
        <v>34169</v>
      </c>
      <c r="D885" s="21">
        <v>32</v>
      </c>
      <c r="E885" s="12" t="str">
        <f t="shared" si="93"/>
        <v>[30-40[ ans</v>
      </c>
      <c r="F885" s="3" t="s">
        <v>48</v>
      </c>
      <c r="G885" s="3" t="s">
        <v>40</v>
      </c>
      <c r="H885" s="4"/>
      <c r="I885" s="4"/>
      <c r="J885" s="3" t="s">
        <v>41</v>
      </c>
      <c r="K885" s="3" t="s">
        <v>79</v>
      </c>
      <c r="L885" s="3" t="s">
        <v>6048</v>
      </c>
      <c r="M885" s="3" t="s">
        <v>51</v>
      </c>
      <c r="N885" s="3" t="s">
        <v>6062</v>
      </c>
      <c r="O885" s="3" t="s">
        <v>288</v>
      </c>
      <c r="P885" s="3" t="s">
        <v>288</v>
      </c>
      <c r="Q885" s="3" t="s">
        <v>6031</v>
      </c>
      <c r="R885" s="3" t="s">
        <v>5743</v>
      </c>
      <c r="S885" s="3" t="s">
        <v>5744</v>
      </c>
      <c r="T885" s="3" t="s">
        <v>45</v>
      </c>
      <c r="U885" s="3" t="s">
        <v>58</v>
      </c>
      <c r="V885" s="3" t="s">
        <v>6055</v>
      </c>
      <c r="W885" s="3" t="s">
        <v>62</v>
      </c>
      <c r="X885" s="19"/>
      <c r="Y885" s="19"/>
      <c r="Z885" s="19"/>
      <c r="AA885" s="39">
        <v>11.6</v>
      </c>
      <c r="AB885" s="3" t="s">
        <v>47</v>
      </c>
      <c r="AC885" s="3">
        <v>0</v>
      </c>
      <c r="AD885" s="3" t="s">
        <v>6673</v>
      </c>
      <c r="AE885" s="3" t="s">
        <v>6673</v>
      </c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</row>
    <row r="886" spans="1:54" ht="15.75" customHeight="1" x14ac:dyDescent="0.25">
      <c r="A886" t="s">
        <v>3436</v>
      </c>
      <c r="B886" s="17">
        <v>43690</v>
      </c>
      <c r="C886" s="17">
        <v>35460</v>
      </c>
      <c r="D886" s="21">
        <v>28</v>
      </c>
      <c r="E886" s="12" t="str">
        <f t="shared" si="93"/>
        <v>[20-30[ ans</v>
      </c>
      <c r="F886" s="3" t="s">
        <v>54</v>
      </c>
      <c r="G886" s="3" t="s">
        <v>40</v>
      </c>
      <c r="H886" s="4"/>
      <c r="I886" s="4"/>
      <c r="J886" s="3" t="s">
        <v>41</v>
      </c>
      <c r="K886" s="3" t="s">
        <v>140</v>
      </c>
      <c r="L886" s="3" t="s">
        <v>6046</v>
      </c>
      <c r="M886" s="3" t="s">
        <v>51</v>
      </c>
      <c r="N886" s="3" t="s">
        <v>6062</v>
      </c>
      <c r="O886" s="3" t="s">
        <v>679</v>
      </c>
      <c r="P886" s="3" t="s">
        <v>1117</v>
      </c>
      <c r="Q886" s="3" t="s">
        <v>6035</v>
      </c>
      <c r="R886" s="3" t="s">
        <v>5758</v>
      </c>
      <c r="S886" s="3" t="s">
        <v>5759</v>
      </c>
      <c r="T886" s="3" t="s">
        <v>45</v>
      </c>
      <c r="U886" s="3" t="s">
        <v>84</v>
      </c>
      <c r="V886" s="3" t="s">
        <v>6057</v>
      </c>
      <c r="W886" s="3" t="s">
        <v>46</v>
      </c>
      <c r="X886" s="17">
        <v>43524</v>
      </c>
      <c r="Y886" s="3">
        <f>IF((B886-X886&lt;=365)*(B886-X886&gt;0),0,(YEAR(B886)-YEAR(X886)))</f>
        <v>0</v>
      </c>
      <c r="Z886" s="3" t="str">
        <f>IF((B886-X886&lt;=365)*(B886-X886&gt;0),INT(12*(B886-X886)/365) &amp; " Mois",(YEAR(B886)-YEAR(X886)) &amp; " an (s)")</f>
        <v>5 Mois</v>
      </c>
      <c r="AA886" s="39">
        <v>12.8</v>
      </c>
      <c r="AB886" s="3" t="s">
        <v>47</v>
      </c>
      <c r="AC886" s="3">
        <v>0</v>
      </c>
      <c r="AD886" s="3" t="s">
        <v>6673</v>
      </c>
      <c r="AE886" s="3" t="s">
        <v>6673</v>
      </c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</row>
    <row r="887" spans="1:54" ht="15.75" customHeight="1" x14ac:dyDescent="0.25">
      <c r="A887" t="s">
        <v>3439</v>
      </c>
      <c r="B887" s="17">
        <v>43690</v>
      </c>
      <c r="C887" s="17">
        <v>32839</v>
      </c>
      <c r="D887" s="21">
        <v>36</v>
      </c>
      <c r="E887" s="12" t="str">
        <f t="shared" si="93"/>
        <v>[30-40[ ans</v>
      </c>
      <c r="F887" s="3" t="s">
        <v>54</v>
      </c>
      <c r="G887" s="3" t="s">
        <v>40</v>
      </c>
      <c r="H887" s="4"/>
      <c r="I887" s="4"/>
      <c r="J887" s="3" t="s">
        <v>41</v>
      </c>
      <c r="K887" s="3" t="s">
        <v>134</v>
      </c>
      <c r="L887" s="3" t="s">
        <v>6049</v>
      </c>
      <c r="M887" s="3" t="s">
        <v>51</v>
      </c>
      <c r="N887" s="3" t="s">
        <v>6062</v>
      </c>
      <c r="O887" s="3" t="s">
        <v>627</v>
      </c>
      <c r="P887" s="3" t="s">
        <v>423</v>
      </c>
      <c r="Q887" s="3" t="s">
        <v>6035</v>
      </c>
      <c r="R887" s="3" t="s">
        <v>5758</v>
      </c>
      <c r="S887" s="3" t="s">
        <v>5759</v>
      </c>
      <c r="T887" s="3" t="s">
        <v>45</v>
      </c>
      <c r="U887" s="3" t="s">
        <v>39</v>
      </c>
      <c r="V887" s="3" t="s">
        <v>6053</v>
      </c>
      <c r="W887" s="3" t="s">
        <v>62</v>
      </c>
      <c r="X887" s="19"/>
      <c r="Y887" s="19"/>
      <c r="Z887" s="19"/>
      <c r="AA887" s="39">
        <v>12.9</v>
      </c>
      <c r="AB887" s="3" t="s">
        <v>47</v>
      </c>
      <c r="AC887" s="3">
        <v>0</v>
      </c>
      <c r="AD887" s="3" t="s">
        <v>6673</v>
      </c>
      <c r="AE887" s="3" t="s">
        <v>6673</v>
      </c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</row>
    <row r="888" spans="1:54" ht="15.75" customHeight="1" x14ac:dyDescent="0.25">
      <c r="A888" t="s">
        <v>3441</v>
      </c>
      <c r="B888" s="17">
        <v>43690</v>
      </c>
      <c r="C888" s="17">
        <v>27550</v>
      </c>
      <c r="D888" s="21">
        <v>50</v>
      </c>
      <c r="E888" s="12" t="str">
        <f t="shared" si="93"/>
        <v>[50-60 [ ans</v>
      </c>
      <c r="F888" s="3" t="s">
        <v>54</v>
      </c>
      <c r="G888" s="3" t="s">
        <v>40</v>
      </c>
      <c r="H888" s="4"/>
      <c r="I888" s="4"/>
      <c r="J888" s="3" t="s">
        <v>41</v>
      </c>
      <c r="K888" s="3" t="s">
        <v>108</v>
      </c>
      <c r="L888" s="3" t="s">
        <v>6045</v>
      </c>
      <c r="M888" s="3" t="s">
        <v>51</v>
      </c>
      <c r="N888" s="3" t="s">
        <v>6062</v>
      </c>
      <c r="O888" s="3" t="s">
        <v>712</v>
      </c>
      <c r="P888" s="3" t="s">
        <v>875</v>
      </c>
      <c r="Q888" s="3" t="s">
        <v>6032</v>
      </c>
      <c r="R888" s="3" t="s">
        <v>5981</v>
      </c>
      <c r="S888" s="3" t="s">
        <v>5982</v>
      </c>
      <c r="T888" s="3" t="s">
        <v>45</v>
      </c>
      <c r="U888" s="3" t="s">
        <v>84</v>
      </c>
      <c r="V888" s="3" t="s">
        <v>6057</v>
      </c>
      <c r="W888" s="3" t="s">
        <v>62</v>
      </c>
      <c r="X888" s="19"/>
      <c r="Y888" s="19"/>
      <c r="Z888" s="19"/>
      <c r="AA888" s="39">
        <v>12</v>
      </c>
      <c r="AB888" s="3" t="s">
        <v>47</v>
      </c>
      <c r="AC888" s="3">
        <v>0</v>
      </c>
      <c r="AD888" s="3" t="s">
        <v>6673</v>
      </c>
      <c r="AE888" s="3" t="s">
        <v>6673</v>
      </c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</row>
    <row r="889" spans="1:54" ht="15.75" customHeight="1" x14ac:dyDescent="0.25">
      <c r="A889" t="s">
        <v>3443</v>
      </c>
      <c r="B889" s="17">
        <v>43691</v>
      </c>
      <c r="C889" s="17">
        <v>35805</v>
      </c>
      <c r="D889" s="21">
        <v>27</v>
      </c>
      <c r="E889" s="12" t="str">
        <f t="shared" si="93"/>
        <v>[20-30[ ans</v>
      </c>
      <c r="F889" s="3" t="s">
        <v>54</v>
      </c>
      <c r="G889" s="3" t="s">
        <v>40</v>
      </c>
      <c r="H889" s="4"/>
      <c r="I889" s="4"/>
      <c r="J889" s="3" t="s">
        <v>41</v>
      </c>
      <c r="K889" s="3" t="s">
        <v>134</v>
      </c>
      <c r="L889" s="3" t="s">
        <v>6049</v>
      </c>
      <c r="M889" s="3" t="s">
        <v>51</v>
      </c>
      <c r="N889" s="3" t="s">
        <v>6062</v>
      </c>
      <c r="O889" s="3" t="s">
        <v>83</v>
      </c>
      <c r="P889" s="3" t="s">
        <v>83</v>
      </c>
      <c r="Q889" s="3" t="s">
        <v>6035</v>
      </c>
      <c r="R889" s="3" t="s">
        <v>5598</v>
      </c>
      <c r="S889" s="3" t="s">
        <v>5599</v>
      </c>
      <c r="T889" s="3" t="s">
        <v>45</v>
      </c>
      <c r="U889" s="3" t="s">
        <v>124</v>
      </c>
      <c r="V889" s="3" t="s">
        <v>124</v>
      </c>
      <c r="W889" s="3" t="s">
        <v>46</v>
      </c>
      <c r="X889" s="19"/>
      <c r="Y889" s="19"/>
      <c r="Z889" s="19"/>
      <c r="AA889" s="39">
        <v>14.3</v>
      </c>
      <c r="AB889" s="3" t="s">
        <v>47</v>
      </c>
      <c r="AC889" s="3">
        <v>0</v>
      </c>
      <c r="AD889" s="3" t="s">
        <v>6673</v>
      </c>
      <c r="AE889" s="3" t="s">
        <v>6673</v>
      </c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</row>
    <row r="890" spans="1:54" ht="15.75" customHeight="1" x14ac:dyDescent="0.25">
      <c r="A890" t="s">
        <v>3445</v>
      </c>
      <c r="B890" s="17">
        <v>43691</v>
      </c>
      <c r="C890" s="17">
        <v>25534</v>
      </c>
      <c r="D890" s="21">
        <v>56</v>
      </c>
      <c r="E890" s="12" t="str">
        <f t="shared" si="93"/>
        <v>[50-60 [ ans</v>
      </c>
      <c r="F890" s="3" t="s">
        <v>54</v>
      </c>
      <c r="G890" s="3" t="s">
        <v>40</v>
      </c>
      <c r="H890" s="4"/>
      <c r="I890" s="4"/>
      <c r="J890" s="3" t="s">
        <v>49</v>
      </c>
      <c r="K890" s="3" t="s">
        <v>108</v>
      </c>
      <c r="L890" s="3" t="s">
        <v>6045</v>
      </c>
      <c r="M890" s="3" t="s">
        <v>51</v>
      </c>
      <c r="N890" s="3" t="s">
        <v>6062</v>
      </c>
      <c r="O890" s="3" t="s">
        <v>713</v>
      </c>
      <c r="P890" s="3" t="s">
        <v>739</v>
      </c>
      <c r="Q890" s="3" t="s">
        <v>6033</v>
      </c>
      <c r="R890" s="3" t="s">
        <v>5983</v>
      </c>
      <c r="S890" s="3" t="s">
        <v>5984</v>
      </c>
      <c r="T890" s="3" t="s">
        <v>45</v>
      </c>
      <c r="U890" s="3" t="s">
        <v>39</v>
      </c>
      <c r="V890" s="3" t="s">
        <v>6053</v>
      </c>
      <c r="W890" s="3" t="s">
        <v>62</v>
      </c>
      <c r="X890" s="19"/>
      <c r="Y890" s="19"/>
      <c r="Z890" s="19"/>
      <c r="AA890" s="39">
        <v>15</v>
      </c>
      <c r="AB890" s="3" t="s">
        <v>47</v>
      </c>
      <c r="AC890" s="3">
        <v>0</v>
      </c>
      <c r="AD890" s="3" t="s">
        <v>6673</v>
      </c>
      <c r="AE890" s="3" t="s">
        <v>6673</v>
      </c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</row>
    <row r="891" spans="1:54" ht="15.75" customHeight="1" x14ac:dyDescent="0.25">
      <c r="A891" t="s">
        <v>3447</v>
      </c>
      <c r="B891" s="17">
        <v>43691</v>
      </c>
      <c r="C891" s="17">
        <v>34190</v>
      </c>
      <c r="D891" s="21">
        <v>32</v>
      </c>
      <c r="E891" s="12" t="str">
        <f t="shared" si="93"/>
        <v>[30-40[ ans</v>
      </c>
      <c r="F891" s="3" t="s">
        <v>48</v>
      </c>
      <c r="G891" s="3" t="s">
        <v>40</v>
      </c>
      <c r="H891" s="4"/>
      <c r="I891" s="4"/>
      <c r="J891" s="3" t="s">
        <v>41</v>
      </c>
      <c r="K891" s="3" t="s">
        <v>714</v>
      </c>
      <c r="L891" s="3" t="s">
        <v>6044</v>
      </c>
      <c r="M891" s="3" t="s">
        <v>51</v>
      </c>
      <c r="N891" s="3" t="s">
        <v>6062</v>
      </c>
      <c r="O891" s="3" t="s">
        <v>461</v>
      </c>
      <c r="P891" s="3" t="s">
        <v>5501</v>
      </c>
      <c r="Q891" s="3" t="s">
        <v>6031</v>
      </c>
      <c r="R891" s="3" t="s">
        <v>5803</v>
      </c>
      <c r="S891" s="3" t="s">
        <v>5804</v>
      </c>
      <c r="T891" s="3" t="s">
        <v>45</v>
      </c>
      <c r="U891" s="3" t="s">
        <v>39</v>
      </c>
      <c r="V891" s="3" t="s">
        <v>6053</v>
      </c>
      <c r="W891" s="3" t="s">
        <v>46</v>
      </c>
      <c r="X891" s="17">
        <v>43452</v>
      </c>
      <c r="Y891" s="3">
        <f>IF((B891-X891&lt;=365)*(B891-X891&gt;0),0,(YEAR(B891)-YEAR(X891)))</f>
        <v>0</v>
      </c>
      <c r="Z891" s="3" t="str">
        <f>IF((B891-X891&lt;=365)*(B891-X891&gt;0),INT(12*(B891-X891)/365) &amp; " Mois",(YEAR(B891)-YEAR(X891)) &amp; " an (s)")</f>
        <v>7 Mois</v>
      </c>
      <c r="AA891" s="39">
        <v>13.2</v>
      </c>
      <c r="AB891" s="3" t="s">
        <v>47</v>
      </c>
      <c r="AC891" s="3">
        <v>0</v>
      </c>
      <c r="AD891" s="3" t="s">
        <v>6673</v>
      </c>
      <c r="AE891" s="3" t="s">
        <v>6673</v>
      </c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</row>
    <row r="892" spans="1:54" ht="15.75" customHeight="1" x14ac:dyDescent="0.25">
      <c r="A892" t="s">
        <v>3450</v>
      </c>
      <c r="B892" s="17">
        <v>43691</v>
      </c>
      <c r="C892" s="17">
        <v>35450</v>
      </c>
      <c r="D892" s="21">
        <v>28</v>
      </c>
      <c r="E892" s="12" t="str">
        <f t="shared" si="93"/>
        <v>[20-30[ ans</v>
      </c>
      <c r="F892" s="3" t="s">
        <v>48</v>
      </c>
      <c r="G892" s="3" t="s">
        <v>40</v>
      </c>
      <c r="H892" s="4"/>
      <c r="I892" s="4"/>
      <c r="J892" s="3" t="s">
        <v>41</v>
      </c>
      <c r="K892" s="3" t="s">
        <v>150</v>
      </c>
      <c r="L892" s="3" t="s">
        <v>6047</v>
      </c>
      <c r="M892" s="3" t="s">
        <v>51</v>
      </c>
      <c r="N892" s="3" t="s">
        <v>6062</v>
      </c>
      <c r="O892" s="3" t="s">
        <v>195</v>
      </c>
      <c r="P892" s="3" t="s">
        <v>195</v>
      </c>
      <c r="Q892" s="3" t="s">
        <v>6035</v>
      </c>
      <c r="R892" s="3" t="s">
        <v>5610</v>
      </c>
      <c r="S892" s="3" t="s">
        <v>5611</v>
      </c>
      <c r="T892" s="3" t="s">
        <v>45</v>
      </c>
      <c r="U892" s="3" t="s">
        <v>58</v>
      </c>
      <c r="V892" s="3" t="s">
        <v>6055</v>
      </c>
      <c r="W892" s="3" t="s">
        <v>46</v>
      </c>
      <c r="X892" s="19"/>
      <c r="Y892" s="19"/>
      <c r="Z892" s="19"/>
      <c r="AA892" s="37"/>
      <c r="AB892" s="3" t="s">
        <v>47</v>
      </c>
      <c r="AC892" s="3">
        <v>0</v>
      </c>
      <c r="AD892" s="3" t="s">
        <v>6673</v>
      </c>
      <c r="AE892" s="3" t="s">
        <v>6673</v>
      </c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</row>
    <row r="893" spans="1:54" ht="15.75" customHeight="1" x14ac:dyDescent="0.25">
      <c r="A893" t="s">
        <v>3453</v>
      </c>
      <c r="B893" s="17">
        <v>43691</v>
      </c>
      <c r="C893" s="17">
        <v>35414</v>
      </c>
      <c r="D893" s="21">
        <v>29</v>
      </c>
      <c r="E893" s="12" t="str">
        <f t="shared" si="93"/>
        <v>[20-30[ ans</v>
      </c>
      <c r="F893" s="3" t="s">
        <v>48</v>
      </c>
      <c r="G893" s="3" t="s">
        <v>40</v>
      </c>
      <c r="H893" s="3">
        <v>177</v>
      </c>
      <c r="I893" s="3">
        <v>85</v>
      </c>
      <c r="J893" s="3" t="s">
        <v>41</v>
      </c>
      <c r="K893" s="3" t="s">
        <v>79</v>
      </c>
      <c r="L893" s="3" t="s">
        <v>6048</v>
      </c>
      <c r="M893" s="3" t="s">
        <v>51</v>
      </c>
      <c r="N893" s="3" t="s">
        <v>6062</v>
      </c>
      <c r="O893" s="3" t="s">
        <v>195</v>
      </c>
      <c r="P893" s="3" t="s">
        <v>195</v>
      </c>
      <c r="Q893" s="3" t="s">
        <v>6035</v>
      </c>
      <c r="R893" s="3" t="s">
        <v>5610</v>
      </c>
      <c r="S893" s="3" t="s">
        <v>5611</v>
      </c>
      <c r="T893" s="3" t="s">
        <v>45</v>
      </c>
      <c r="U893" s="3" t="s">
        <v>39</v>
      </c>
      <c r="V893" s="3" t="s">
        <v>6053</v>
      </c>
      <c r="W893" s="3" t="s">
        <v>46</v>
      </c>
      <c r="X893" s="19"/>
      <c r="Y893" s="19"/>
      <c r="Z893" s="19"/>
      <c r="AA893" s="39">
        <v>14.3</v>
      </c>
      <c r="AB893" s="3" t="s">
        <v>47</v>
      </c>
      <c r="AC893" s="3">
        <v>0</v>
      </c>
      <c r="AD893" s="3" t="s">
        <v>6673</v>
      </c>
      <c r="AE893" s="3" t="s">
        <v>6673</v>
      </c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</row>
    <row r="894" spans="1:54" ht="15.75" customHeight="1" x14ac:dyDescent="0.25">
      <c r="A894" t="s">
        <v>3456</v>
      </c>
      <c r="B894" s="17">
        <v>43691</v>
      </c>
      <c r="C894" s="17">
        <v>36028</v>
      </c>
      <c r="D894" s="21">
        <v>27</v>
      </c>
      <c r="E894" s="12" t="str">
        <f t="shared" si="93"/>
        <v>[20-30[ ans</v>
      </c>
      <c r="F894" s="3" t="s">
        <v>48</v>
      </c>
      <c r="G894" s="3" t="s">
        <v>40</v>
      </c>
      <c r="H894" s="4"/>
      <c r="I894" s="4"/>
      <c r="J894" s="3" t="s">
        <v>49</v>
      </c>
      <c r="K894" s="3" t="s">
        <v>630</v>
      </c>
      <c r="L894" s="3" t="s">
        <v>6043</v>
      </c>
      <c r="M894" s="3" t="s">
        <v>51</v>
      </c>
      <c r="N894" s="3" t="s">
        <v>6062</v>
      </c>
      <c r="O894" s="3" t="s">
        <v>57</v>
      </c>
      <c r="P894" s="3" t="s">
        <v>57</v>
      </c>
      <c r="Q894" s="3" t="s">
        <v>6033</v>
      </c>
      <c r="R894" s="3" t="s">
        <v>5570</v>
      </c>
      <c r="S894" s="3" t="s">
        <v>5571</v>
      </c>
      <c r="T894" s="3" t="s">
        <v>45</v>
      </c>
      <c r="U894" s="3" t="s">
        <v>58</v>
      </c>
      <c r="V894" s="3" t="s">
        <v>6055</v>
      </c>
      <c r="W894" s="3" t="s">
        <v>46</v>
      </c>
      <c r="X894" s="19"/>
      <c r="Y894" s="19"/>
      <c r="Z894" s="19"/>
      <c r="AA894" s="39">
        <v>14.1</v>
      </c>
      <c r="AB894" s="3" t="s">
        <v>47</v>
      </c>
      <c r="AC894" s="3">
        <v>0</v>
      </c>
      <c r="AD894" s="3" t="s">
        <v>6673</v>
      </c>
      <c r="AE894" s="3" t="s">
        <v>6673</v>
      </c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</row>
    <row r="895" spans="1:54" ht="15.75" customHeight="1" x14ac:dyDescent="0.25">
      <c r="A895" t="s">
        <v>3459</v>
      </c>
      <c r="B895" s="17">
        <v>43691</v>
      </c>
      <c r="C895" s="17">
        <v>29361</v>
      </c>
      <c r="D895" s="21">
        <v>45</v>
      </c>
      <c r="E895" s="12" t="str">
        <f t="shared" si="93"/>
        <v>[40-50 [ ans</v>
      </c>
      <c r="F895" s="3" t="s">
        <v>269</v>
      </c>
      <c r="G895" s="3" t="s">
        <v>40</v>
      </c>
      <c r="H895" s="4"/>
      <c r="I895" s="4"/>
      <c r="J895" s="3" t="s">
        <v>41</v>
      </c>
      <c r="K895" s="3" t="s">
        <v>56</v>
      </c>
      <c r="L895" s="3" t="s">
        <v>6045</v>
      </c>
      <c r="M895" s="3" t="s">
        <v>51</v>
      </c>
      <c r="N895" s="3" t="s">
        <v>6062</v>
      </c>
      <c r="O895" s="3" t="s">
        <v>715</v>
      </c>
      <c r="P895" s="3" t="s">
        <v>313</v>
      </c>
      <c r="Q895" s="3" t="s">
        <v>6035</v>
      </c>
      <c r="R895" s="3" t="s">
        <v>5805</v>
      </c>
      <c r="S895" s="3" t="s">
        <v>5806</v>
      </c>
      <c r="T895" s="3" t="s">
        <v>5874</v>
      </c>
      <c r="U895" s="3" t="s">
        <v>124</v>
      </c>
      <c r="V895" s="3" t="s">
        <v>124</v>
      </c>
      <c r="W895" s="3" t="s">
        <v>62</v>
      </c>
      <c r="X895" s="19"/>
      <c r="Y895" s="19"/>
      <c r="Z895" s="19"/>
      <c r="AA895" s="39">
        <v>15.5</v>
      </c>
      <c r="AB895" s="3" t="s">
        <v>47</v>
      </c>
      <c r="AC895" s="3">
        <v>0</v>
      </c>
      <c r="AD895" s="3" t="s">
        <v>6673</v>
      </c>
      <c r="AE895" s="3" t="s">
        <v>6673</v>
      </c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</row>
    <row r="896" spans="1:54" ht="15.75" customHeight="1" x14ac:dyDescent="0.25">
      <c r="A896" t="s">
        <v>3461</v>
      </c>
      <c r="B896" s="17">
        <v>43691</v>
      </c>
      <c r="C896" s="17">
        <v>43892</v>
      </c>
      <c r="D896" s="21">
        <v>36</v>
      </c>
      <c r="E896" s="12" t="str">
        <f t="shared" si="93"/>
        <v>[30-40[ ans</v>
      </c>
      <c r="F896" s="3" t="s">
        <v>269</v>
      </c>
      <c r="G896" s="3" t="s">
        <v>40</v>
      </c>
      <c r="H896" s="4"/>
      <c r="I896" s="4"/>
      <c r="J896" s="3" t="s">
        <v>49</v>
      </c>
      <c r="K896" s="3" t="s">
        <v>56</v>
      </c>
      <c r="L896" s="3" t="s">
        <v>6045</v>
      </c>
      <c r="M896" s="3" t="s">
        <v>51</v>
      </c>
      <c r="N896" s="3" t="s">
        <v>6062</v>
      </c>
      <c r="O896" s="3" t="s">
        <v>717</v>
      </c>
      <c r="P896" s="3" t="s">
        <v>317</v>
      </c>
      <c r="Q896" s="3" t="s">
        <v>6033</v>
      </c>
      <c r="R896" s="3" t="s">
        <v>6005</v>
      </c>
      <c r="S896" s="3" t="s">
        <v>6006</v>
      </c>
      <c r="T896" s="3" t="s">
        <v>5874</v>
      </c>
      <c r="U896" s="3" t="s">
        <v>124</v>
      </c>
      <c r="V896" s="3" t="s">
        <v>124</v>
      </c>
      <c r="W896" s="3" t="s">
        <v>46</v>
      </c>
      <c r="X896" s="19"/>
      <c r="Y896" s="19"/>
      <c r="Z896" s="19"/>
      <c r="AA896" s="39">
        <v>12.9</v>
      </c>
      <c r="AB896" s="3" t="s">
        <v>47</v>
      </c>
      <c r="AC896" s="3">
        <v>0</v>
      </c>
      <c r="AD896" s="3" t="s">
        <v>6673</v>
      </c>
      <c r="AE896" s="3" t="s">
        <v>6673</v>
      </c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</row>
    <row r="897" spans="1:54" ht="15.75" customHeight="1" x14ac:dyDescent="0.25">
      <c r="A897" t="s">
        <v>3463</v>
      </c>
      <c r="B897" s="17">
        <v>43691</v>
      </c>
      <c r="C897" s="17">
        <v>34410</v>
      </c>
      <c r="D897" s="21">
        <v>31</v>
      </c>
      <c r="E897" s="12" t="str">
        <f t="shared" si="93"/>
        <v>[30-40[ ans</v>
      </c>
      <c r="F897" s="3" t="s">
        <v>54</v>
      </c>
      <c r="G897" s="3" t="s">
        <v>40</v>
      </c>
      <c r="H897" s="4"/>
      <c r="I897" s="4"/>
      <c r="J897" s="3" t="s">
        <v>41</v>
      </c>
      <c r="K897" s="3" t="s">
        <v>101</v>
      </c>
      <c r="L897" s="3" t="s">
        <v>286</v>
      </c>
      <c r="M897" s="3" t="s">
        <v>51</v>
      </c>
      <c r="N897" s="3" t="s">
        <v>6062</v>
      </c>
      <c r="O897" s="3" t="s">
        <v>718</v>
      </c>
      <c r="P897" s="3" t="s">
        <v>274</v>
      </c>
      <c r="Q897" s="3" t="s">
        <v>6033</v>
      </c>
      <c r="R897" s="3" t="s">
        <v>5614</v>
      </c>
      <c r="S897" s="3" t="s">
        <v>5615</v>
      </c>
      <c r="T897" s="3" t="s">
        <v>45</v>
      </c>
      <c r="U897" s="3" t="s">
        <v>58</v>
      </c>
      <c r="V897" s="3" t="s">
        <v>6055</v>
      </c>
      <c r="W897" s="3" t="s">
        <v>62</v>
      </c>
      <c r="X897" s="19"/>
      <c r="Y897" s="19"/>
      <c r="Z897" s="19"/>
      <c r="AA897" s="37"/>
      <c r="AB897" s="3" t="s">
        <v>47</v>
      </c>
      <c r="AC897" s="3">
        <v>0</v>
      </c>
      <c r="AD897" s="3" t="s">
        <v>6673</v>
      </c>
      <c r="AE897" s="3" t="s">
        <v>6673</v>
      </c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</row>
    <row r="898" spans="1:54" ht="15.75" customHeight="1" x14ac:dyDescent="0.25">
      <c r="A898" t="s">
        <v>3465</v>
      </c>
      <c r="B898" s="17">
        <v>43691</v>
      </c>
      <c r="C898" s="17">
        <v>35406</v>
      </c>
      <c r="D898" s="21">
        <v>29</v>
      </c>
      <c r="E898" s="12" t="str">
        <f t="shared" si="93"/>
        <v>[20-30[ ans</v>
      </c>
      <c r="F898" s="3" t="s">
        <v>48</v>
      </c>
      <c r="G898" s="3" t="s">
        <v>40</v>
      </c>
      <c r="H898" s="3">
        <v>184</v>
      </c>
      <c r="I898" s="3">
        <v>83</v>
      </c>
      <c r="J898" s="3" t="s">
        <v>41</v>
      </c>
      <c r="K898" s="3" t="s">
        <v>79</v>
      </c>
      <c r="L898" s="3" t="s">
        <v>6048</v>
      </c>
      <c r="M898" s="3" t="s">
        <v>51</v>
      </c>
      <c r="N898" s="3" t="s">
        <v>6062</v>
      </c>
      <c r="O898" s="3" t="s">
        <v>719</v>
      </c>
      <c r="P898" s="3" t="s">
        <v>5651</v>
      </c>
      <c r="Q898" s="3" t="s">
        <v>6033</v>
      </c>
      <c r="R898" s="3" t="s">
        <v>5824</v>
      </c>
      <c r="S898" s="3" t="s">
        <v>5825</v>
      </c>
      <c r="T898" s="3" t="s">
        <v>45</v>
      </c>
      <c r="U898" s="3" t="s">
        <v>58</v>
      </c>
      <c r="V898" s="3" t="s">
        <v>6055</v>
      </c>
      <c r="W898" s="3" t="s">
        <v>62</v>
      </c>
      <c r="X898" s="19"/>
      <c r="Y898" s="19"/>
      <c r="Z898" s="19"/>
      <c r="AA898" s="39">
        <v>14.9</v>
      </c>
      <c r="AB898" s="3" t="s">
        <v>47</v>
      </c>
      <c r="AC898" s="3">
        <v>0</v>
      </c>
      <c r="AD898" s="3" t="s">
        <v>6673</v>
      </c>
      <c r="AE898" s="3" t="s">
        <v>6673</v>
      </c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</row>
    <row r="899" spans="1:54" ht="15.75" customHeight="1" x14ac:dyDescent="0.25">
      <c r="A899" t="s">
        <v>3467</v>
      </c>
      <c r="B899" s="17">
        <v>43691</v>
      </c>
      <c r="C899" s="17">
        <v>34168</v>
      </c>
      <c r="D899" s="21">
        <v>32</v>
      </c>
      <c r="E899" s="12" t="str">
        <f t="shared" ref="E899:E962" si="97">IF(D899&lt;20," &lt; 20 ans", IF(D899&lt;30,"[20-30[ ans",IF(D899&lt;40,"[30-40[ ans",IF(D899&lt;50,"[40-50 [ ans",IF(D899&lt;60, "[50-60 [ ans","&gt; 60 ans")))))</f>
        <v>[30-40[ ans</v>
      </c>
      <c r="F899" s="3" t="s">
        <v>39</v>
      </c>
      <c r="G899" s="3" t="s">
        <v>40</v>
      </c>
      <c r="H899" s="4"/>
      <c r="I899" s="4"/>
      <c r="J899" s="3" t="s">
        <v>41</v>
      </c>
      <c r="K899" s="3" t="s">
        <v>111</v>
      </c>
      <c r="L899" s="3" t="s">
        <v>6043</v>
      </c>
      <c r="M899" s="3" t="s">
        <v>51</v>
      </c>
      <c r="N899" s="3" t="s">
        <v>6062</v>
      </c>
      <c r="O899" s="3" t="s">
        <v>720</v>
      </c>
      <c r="P899" s="3" t="s">
        <v>1355</v>
      </c>
      <c r="Q899" s="3" t="s">
        <v>6031</v>
      </c>
      <c r="R899" s="3" t="s">
        <v>5620</v>
      </c>
      <c r="S899" s="3" t="s">
        <v>5621</v>
      </c>
      <c r="T899" s="3" t="s">
        <v>45</v>
      </c>
      <c r="U899" s="3" t="s">
        <v>124</v>
      </c>
      <c r="V899" s="3" t="s">
        <v>124</v>
      </c>
      <c r="W899" s="3" t="s">
        <v>62</v>
      </c>
      <c r="X899" s="19"/>
      <c r="Y899" s="19"/>
      <c r="Z899" s="19"/>
      <c r="AA899" s="39">
        <v>15.5</v>
      </c>
      <c r="AB899" s="3" t="s">
        <v>47</v>
      </c>
      <c r="AC899" s="3">
        <v>0</v>
      </c>
      <c r="AD899" s="3" t="s">
        <v>6673</v>
      </c>
      <c r="AE899" s="3" t="s">
        <v>6673</v>
      </c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</row>
    <row r="900" spans="1:54" ht="15.75" customHeight="1" x14ac:dyDescent="0.25">
      <c r="A900" t="s">
        <v>3469</v>
      </c>
      <c r="B900" s="17">
        <v>43691</v>
      </c>
      <c r="C900" s="17">
        <v>36573</v>
      </c>
      <c r="D900" s="21">
        <v>25</v>
      </c>
      <c r="E900" s="12" t="str">
        <f t="shared" si="97"/>
        <v>[20-30[ ans</v>
      </c>
      <c r="F900" s="3" t="s">
        <v>54</v>
      </c>
      <c r="G900" s="3" t="s">
        <v>40</v>
      </c>
      <c r="H900" s="4"/>
      <c r="I900" s="4"/>
      <c r="J900" s="3" t="s">
        <v>41</v>
      </c>
      <c r="K900" s="3" t="s">
        <v>101</v>
      </c>
      <c r="L900" s="3" t="s">
        <v>286</v>
      </c>
      <c r="M900" s="3" t="s">
        <v>51</v>
      </c>
      <c r="N900" s="3" t="s">
        <v>6062</v>
      </c>
      <c r="O900" s="3" t="s">
        <v>90</v>
      </c>
      <c r="P900" s="3" t="s">
        <v>90</v>
      </c>
      <c r="Q900" s="3" t="s">
        <v>6033</v>
      </c>
      <c r="R900" s="3" t="s">
        <v>5632</v>
      </c>
      <c r="S900" s="3" t="s">
        <v>5633</v>
      </c>
      <c r="T900" s="3" t="s">
        <v>45</v>
      </c>
      <c r="U900" s="3" t="s">
        <v>84</v>
      </c>
      <c r="V900" s="3" t="s">
        <v>6057</v>
      </c>
      <c r="W900" s="3" t="s">
        <v>62</v>
      </c>
      <c r="X900" s="19"/>
      <c r="Y900" s="19"/>
      <c r="Z900" s="19"/>
      <c r="AA900" s="39">
        <v>12.8</v>
      </c>
      <c r="AB900" s="3" t="s">
        <v>47</v>
      </c>
      <c r="AC900" s="3">
        <v>0</v>
      </c>
      <c r="AD900" s="3" t="s">
        <v>6673</v>
      </c>
      <c r="AE900" s="3" t="s">
        <v>6673</v>
      </c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</row>
    <row r="901" spans="1:54" ht="15.75" customHeight="1" x14ac:dyDescent="0.25">
      <c r="A901" t="s">
        <v>3471</v>
      </c>
      <c r="B901" s="17">
        <v>43691</v>
      </c>
      <c r="C901" s="17">
        <v>31467</v>
      </c>
      <c r="D901" s="21">
        <v>39</v>
      </c>
      <c r="E901" s="12" t="str">
        <f t="shared" si="97"/>
        <v>[30-40[ ans</v>
      </c>
      <c r="F901" s="3" t="s">
        <v>54</v>
      </c>
      <c r="G901" s="3" t="s">
        <v>40</v>
      </c>
      <c r="H901" s="3">
        <v>170</v>
      </c>
      <c r="I901" s="4"/>
      <c r="J901" s="3" t="s">
        <v>41</v>
      </c>
      <c r="K901" s="3" t="s">
        <v>150</v>
      </c>
      <c r="L901" s="3" t="s">
        <v>6047</v>
      </c>
      <c r="M901" s="3" t="s">
        <v>51</v>
      </c>
      <c r="N901" s="3" t="s">
        <v>6062</v>
      </c>
      <c r="O901" s="3" t="s">
        <v>721</v>
      </c>
      <c r="P901" s="3" t="s">
        <v>271</v>
      </c>
      <c r="Q901" s="3" t="s">
        <v>6033</v>
      </c>
      <c r="R901" s="3" t="s">
        <v>5596</v>
      </c>
      <c r="S901" s="3" t="s">
        <v>5597</v>
      </c>
      <c r="T901" s="3" t="s">
        <v>45</v>
      </c>
      <c r="U901" s="3" t="s">
        <v>84</v>
      </c>
      <c r="V901" s="3" t="s">
        <v>6057</v>
      </c>
      <c r="W901" s="3" t="s">
        <v>46</v>
      </c>
      <c r="X901" s="19"/>
      <c r="Y901" s="19"/>
      <c r="Z901" s="19"/>
      <c r="AA901" s="39">
        <v>13.6</v>
      </c>
      <c r="AB901" s="3" t="s">
        <v>47</v>
      </c>
      <c r="AC901" s="3">
        <v>0</v>
      </c>
      <c r="AD901" s="3" t="s">
        <v>6673</v>
      </c>
      <c r="AE901" s="3" t="s">
        <v>6673</v>
      </c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</row>
    <row r="902" spans="1:54" ht="15.75" customHeight="1" x14ac:dyDescent="0.25">
      <c r="A902" t="s">
        <v>3473</v>
      </c>
      <c r="B902" s="17">
        <v>43691</v>
      </c>
      <c r="C902" s="17">
        <v>35433</v>
      </c>
      <c r="D902" s="21">
        <v>28</v>
      </c>
      <c r="E902" s="12" t="str">
        <f t="shared" si="97"/>
        <v>[20-30[ ans</v>
      </c>
      <c r="F902" s="3" t="s">
        <v>48</v>
      </c>
      <c r="G902" s="3" t="s">
        <v>55</v>
      </c>
      <c r="H902" s="4"/>
      <c r="I902" s="4"/>
      <c r="J902" s="3" t="s">
        <v>41</v>
      </c>
      <c r="K902" s="3" t="s">
        <v>79</v>
      </c>
      <c r="L902" s="3" t="s">
        <v>6048</v>
      </c>
      <c r="M902" s="3" t="s">
        <v>51</v>
      </c>
      <c r="N902" s="3" t="s">
        <v>6062</v>
      </c>
      <c r="O902" s="3" t="s">
        <v>90</v>
      </c>
      <c r="P902" s="3" t="s">
        <v>90</v>
      </c>
      <c r="Q902" s="3" t="s">
        <v>6033</v>
      </c>
      <c r="R902" s="3" t="s">
        <v>5632</v>
      </c>
      <c r="S902" s="3" t="s">
        <v>5633</v>
      </c>
      <c r="T902" s="3" t="s">
        <v>45</v>
      </c>
      <c r="U902" s="3" t="s">
        <v>39</v>
      </c>
      <c r="V902" s="3" t="s">
        <v>6053</v>
      </c>
      <c r="W902" s="3" t="s">
        <v>62</v>
      </c>
      <c r="X902" s="19"/>
      <c r="Y902" s="19"/>
      <c r="Z902" s="19"/>
      <c r="AA902" s="39">
        <v>13.4</v>
      </c>
      <c r="AB902" s="3" t="s">
        <v>47</v>
      </c>
      <c r="AC902" s="3">
        <v>0</v>
      </c>
      <c r="AD902" s="3" t="s">
        <v>6673</v>
      </c>
      <c r="AE902" s="3" t="s">
        <v>6673</v>
      </c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</row>
    <row r="903" spans="1:54" ht="15.75" customHeight="1" x14ac:dyDescent="0.25">
      <c r="A903" t="s">
        <v>3475</v>
      </c>
      <c r="B903" s="17">
        <v>43691</v>
      </c>
      <c r="C903" s="17">
        <v>32514</v>
      </c>
      <c r="D903" s="21">
        <v>36</v>
      </c>
      <c r="E903" s="12" t="str">
        <f t="shared" si="97"/>
        <v>[30-40[ ans</v>
      </c>
      <c r="F903" s="3" t="s">
        <v>54</v>
      </c>
      <c r="G903" s="3" t="s">
        <v>40</v>
      </c>
      <c r="H903" s="4"/>
      <c r="I903" s="4"/>
      <c r="J903" s="3" t="s">
        <v>41</v>
      </c>
      <c r="K903" s="3" t="s">
        <v>150</v>
      </c>
      <c r="L903" s="3" t="s">
        <v>6047</v>
      </c>
      <c r="M903" s="3" t="s">
        <v>51</v>
      </c>
      <c r="N903" s="3" t="s">
        <v>6062</v>
      </c>
      <c r="O903" s="3" t="s">
        <v>641</v>
      </c>
      <c r="P903" s="3" t="s">
        <v>6786</v>
      </c>
      <c r="Q903" s="3" t="s">
        <v>5731</v>
      </c>
      <c r="R903" s="3" t="s">
        <v>5739</v>
      </c>
      <c r="S903" s="3" t="s">
        <v>5740</v>
      </c>
      <c r="T903" s="3" t="s">
        <v>45</v>
      </c>
      <c r="U903" s="3" t="s">
        <v>84</v>
      </c>
      <c r="V903" s="3" t="s">
        <v>6057</v>
      </c>
      <c r="W903" s="3" t="s">
        <v>46</v>
      </c>
      <c r="X903" s="19"/>
      <c r="Y903" s="19"/>
      <c r="Z903" s="19"/>
      <c r="AA903" s="39">
        <v>12.4</v>
      </c>
      <c r="AB903" s="3" t="s">
        <v>47</v>
      </c>
      <c r="AC903" s="3">
        <v>0</v>
      </c>
      <c r="AD903" s="3" t="s">
        <v>6673</v>
      </c>
      <c r="AE903" s="3" t="s">
        <v>6673</v>
      </c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</row>
    <row r="904" spans="1:54" ht="15.75" customHeight="1" x14ac:dyDescent="0.25">
      <c r="A904" t="s">
        <v>3477</v>
      </c>
      <c r="B904" s="17">
        <v>43691</v>
      </c>
      <c r="C904" s="17">
        <v>34195</v>
      </c>
      <c r="D904" s="21">
        <v>32</v>
      </c>
      <c r="E904" s="12" t="str">
        <f t="shared" si="97"/>
        <v>[30-40[ ans</v>
      </c>
      <c r="F904" s="3" t="s">
        <v>54</v>
      </c>
      <c r="G904" s="3" t="s">
        <v>40</v>
      </c>
      <c r="H904" s="4"/>
      <c r="I904" s="3">
        <v>76</v>
      </c>
      <c r="J904" s="3" t="s">
        <v>41</v>
      </c>
      <c r="K904" s="3" t="s">
        <v>192</v>
      </c>
      <c r="L904" s="3" t="s">
        <v>6047</v>
      </c>
      <c r="M904" s="3" t="s">
        <v>51</v>
      </c>
      <c r="N904" s="3" t="s">
        <v>6062</v>
      </c>
      <c r="O904" s="3" t="s">
        <v>722</v>
      </c>
      <c r="P904" s="3" t="s">
        <v>274</v>
      </c>
      <c r="Q904" s="3" t="s">
        <v>6033</v>
      </c>
      <c r="R904" s="3" t="s">
        <v>5614</v>
      </c>
      <c r="S904" s="3" t="s">
        <v>5615</v>
      </c>
      <c r="T904" s="3" t="s">
        <v>45</v>
      </c>
      <c r="U904" s="3" t="s">
        <v>84</v>
      </c>
      <c r="V904" s="3" t="s">
        <v>6057</v>
      </c>
      <c r="W904" s="3" t="s">
        <v>62</v>
      </c>
      <c r="X904" s="19"/>
      <c r="Y904" s="19"/>
      <c r="Z904" s="19"/>
      <c r="AA904" s="39">
        <v>13.6</v>
      </c>
      <c r="AB904" s="3" t="s">
        <v>47</v>
      </c>
      <c r="AC904" s="3">
        <v>0</v>
      </c>
      <c r="AD904" s="3" t="s">
        <v>6673</v>
      </c>
      <c r="AE904" s="3" t="s">
        <v>6673</v>
      </c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</row>
    <row r="905" spans="1:54" ht="15.75" customHeight="1" x14ac:dyDescent="0.25">
      <c r="A905" t="s">
        <v>3479</v>
      </c>
      <c r="B905" s="17">
        <v>43691</v>
      </c>
      <c r="C905" s="17">
        <v>36133</v>
      </c>
      <c r="D905" s="21">
        <v>27</v>
      </c>
      <c r="E905" s="12" t="str">
        <f t="shared" si="97"/>
        <v>[20-30[ ans</v>
      </c>
      <c r="F905" s="3" t="s">
        <v>54</v>
      </c>
      <c r="G905" s="3" t="s">
        <v>40</v>
      </c>
      <c r="H905" s="4"/>
      <c r="I905" s="3">
        <v>73</v>
      </c>
      <c r="J905" s="3" t="s">
        <v>41</v>
      </c>
      <c r="K905" s="3" t="s">
        <v>134</v>
      </c>
      <c r="L905" s="3" t="s">
        <v>6049</v>
      </c>
      <c r="M905" s="3" t="s">
        <v>51</v>
      </c>
      <c r="N905" s="3" t="s">
        <v>6062</v>
      </c>
      <c r="O905" s="3" t="s">
        <v>722</v>
      </c>
      <c r="P905" s="3" t="s">
        <v>274</v>
      </c>
      <c r="Q905" s="3" t="s">
        <v>6033</v>
      </c>
      <c r="R905" s="3" t="s">
        <v>5614</v>
      </c>
      <c r="S905" s="3" t="s">
        <v>5615</v>
      </c>
      <c r="T905" s="3" t="s">
        <v>45</v>
      </c>
      <c r="U905" s="3" t="s">
        <v>84</v>
      </c>
      <c r="V905" s="3" t="s">
        <v>6057</v>
      </c>
      <c r="W905" s="3" t="s">
        <v>62</v>
      </c>
      <c r="X905" s="19"/>
      <c r="Y905" s="19"/>
      <c r="Z905" s="19"/>
      <c r="AA905" s="39">
        <v>14</v>
      </c>
      <c r="AB905" s="3" t="s">
        <v>47</v>
      </c>
      <c r="AC905" s="3">
        <v>0</v>
      </c>
      <c r="AD905" s="3" t="s">
        <v>6673</v>
      </c>
      <c r="AE905" s="3" t="s">
        <v>6673</v>
      </c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</row>
    <row r="906" spans="1:54" ht="15.75" customHeight="1" x14ac:dyDescent="0.25">
      <c r="A906" t="s">
        <v>3481</v>
      </c>
      <c r="B906" s="17">
        <v>43691</v>
      </c>
      <c r="C906" s="17">
        <v>35219</v>
      </c>
      <c r="D906" s="21">
        <v>29</v>
      </c>
      <c r="E906" s="12" t="str">
        <f t="shared" si="97"/>
        <v>[20-30[ ans</v>
      </c>
      <c r="F906" s="3" t="s">
        <v>92</v>
      </c>
      <c r="G906" s="3" t="s">
        <v>40</v>
      </c>
      <c r="H906" s="4"/>
      <c r="I906" s="4"/>
      <c r="J906" s="3" t="s">
        <v>41</v>
      </c>
      <c r="K906" s="3" t="s">
        <v>98</v>
      </c>
      <c r="L906" s="3" t="s">
        <v>6043</v>
      </c>
      <c r="M906" s="3" t="s">
        <v>51</v>
      </c>
      <c r="N906" s="3" t="s">
        <v>6062</v>
      </c>
      <c r="O906" s="3" t="s">
        <v>64</v>
      </c>
      <c r="P906" s="3" t="s">
        <v>6786</v>
      </c>
      <c r="Q906" s="3" t="s">
        <v>6787</v>
      </c>
      <c r="R906" s="3"/>
      <c r="S906" s="3"/>
      <c r="T906" s="3" t="s">
        <v>45</v>
      </c>
      <c r="U906" s="3" t="s">
        <v>84</v>
      </c>
      <c r="V906" s="3" t="s">
        <v>6057</v>
      </c>
      <c r="W906" s="3" t="s">
        <v>62</v>
      </c>
      <c r="X906" s="19"/>
      <c r="Y906" s="19"/>
      <c r="Z906" s="19"/>
      <c r="AA906" s="39">
        <v>13.9</v>
      </c>
      <c r="AB906" s="3" t="s">
        <v>47</v>
      </c>
      <c r="AC906" s="3">
        <v>0</v>
      </c>
      <c r="AD906" s="3" t="s">
        <v>6673</v>
      </c>
      <c r="AE906" s="3" t="s">
        <v>6673</v>
      </c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</row>
    <row r="907" spans="1:54" ht="15.75" customHeight="1" x14ac:dyDescent="0.25">
      <c r="A907" t="s">
        <v>3483</v>
      </c>
      <c r="B907" s="17">
        <v>43691</v>
      </c>
      <c r="C907" s="17">
        <v>35515</v>
      </c>
      <c r="D907" s="21">
        <v>28</v>
      </c>
      <c r="E907" s="12" t="str">
        <f t="shared" si="97"/>
        <v>[20-30[ ans</v>
      </c>
      <c r="F907" s="3" t="s">
        <v>48</v>
      </c>
      <c r="G907" s="3" t="s">
        <v>40</v>
      </c>
      <c r="H907" s="4"/>
      <c r="I907" s="4"/>
      <c r="J907" s="3" t="s">
        <v>41</v>
      </c>
      <c r="K907" s="3" t="s">
        <v>79</v>
      </c>
      <c r="L907" s="3" t="s">
        <v>6048</v>
      </c>
      <c r="M907" s="3" t="s">
        <v>51</v>
      </c>
      <c r="N907" s="3" t="s">
        <v>6062</v>
      </c>
      <c r="O907" s="3" t="s">
        <v>271</v>
      </c>
      <c r="P907" s="3" t="s">
        <v>271</v>
      </c>
      <c r="Q907" s="3" t="s">
        <v>6033</v>
      </c>
      <c r="R907" s="3" t="s">
        <v>5596</v>
      </c>
      <c r="S907" s="3" t="s">
        <v>5597</v>
      </c>
      <c r="T907" s="3" t="s">
        <v>45</v>
      </c>
      <c r="U907" s="3" t="s">
        <v>39</v>
      </c>
      <c r="V907" s="3" t="s">
        <v>6053</v>
      </c>
      <c r="W907" s="3" t="s">
        <v>62</v>
      </c>
      <c r="X907" s="19"/>
      <c r="Y907" s="19"/>
      <c r="Z907" s="19"/>
      <c r="AA907" s="39">
        <v>12</v>
      </c>
      <c r="AB907" s="3" t="s">
        <v>47</v>
      </c>
      <c r="AC907" s="3">
        <v>0</v>
      </c>
      <c r="AD907" s="3" t="s">
        <v>6673</v>
      </c>
      <c r="AE907" s="3" t="s">
        <v>6673</v>
      </c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</row>
    <row r="908" spans="1:54" ht="15.75" customHeight="1" x14ac:dyDescent="0.25">
      <c r="A908" t="s">
        <v>3485</v>
      </c>
      <c r="B908" s="17">
        <v>43691</v>
      </c>
      <c r="C908" s="17">
        <v>32285</v>
      </c>
      <c r="D908" s="21">
        <v>37</v>
      </c>
      <c r="E908" s="12" t="str">
        <f t="shared" si="97"/>
        <v>[30-40[ ans</v>
      </c>
      <c r="F908" s="3" t="s">
        <v>92</v>
      </c>
      <c r="G908" s="3" t="s">
        <v>40</v>
      </c>
      <c r="H908" s="4"/>
      <c r="I908" s="3">
        <v>60</v>
      </c>
      <c r="J908" s="3" t="s">
        <v>41</v>
      </c>
      <c r="K908" s="3" t="s">
        <v>465</v>
      </c>
      <c r="L908" s="3" t="s">
        <v>6052</v>
      </c>
      <c r="M908" s="3" t="s">
        <v>641</v>
      </c>
      <c r="N908" s="3" t="s">
        <v>6062</v>
      </c>
      <c r="O908" s="3" t="s">
        <v>641</v>
      </c>
      <c r="P908" s="3" t="s">
        <v>6786</v>
      </c>
      <c r="Q908" s="3" t="s">
        <v>5731</v>
      </c>
      <c r="R908" s="3" t="s">
        <v>5739</v>
      </c>
      <c r="S908" s="3" t="s">
        <v>5740</v>
      </c>
      <c r="T908" s="3" t="s">
        <v>45</v>
      </c>
      <c r="U908" s="3" t="s">
        <v>84</v>
      </c>
      <c r="V908" s="3" t="s">
        <v>6057</v>
      </c>
      <c r="W908" s="3" t="s">
        <v>62</v>
      </c>
      <c r="X908" s="19"/>
      <c r="Y908" s="19"/>
      <c r="Z908" s="19"/>
      <c r="AA908" s="39">
        <v>14.8</v>
      </c>
      <c r="AB908" s="3" t="s">
        <v>47</v>
      </c>
      <c r="AC908" s="3">
        <v>0</v>
      </c>
      <c r="AD908" s="3" t="s">
        <v>6673</v>
      </c>
      <c r="AE908" s="3" t="s">
        <v>6673</v>
      </c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</row>
    <row r="909" spans="1:54" ht="15.75" customHeight="1" x14ac:dyDescent="0.25">
      <c r="A909" t="s">
        <v>3487</v>
      </c>
      <c r="B909" s="17">
        <v>43691</v>
      </c>
      <c r="C909" s="17">
        <v>32919</v>
      </c>
      <c r="D909" s="21">
        <v>35</v>
      </c>
      <c r="E909" s="12" t="str">
        <f t="shared" si="97"/>
        <v>[30-40[ ans</v>
      </c>
      <c r="F909" s="3" t="s">
        <v>92</v>
      </c>
      <c r="G909" s="3" t="s">
        <v>40</v>
      </c>
      <c r="H909" s="4"/>
      <c r="I909" s="4"/>
      <c r="J909" s="3" t="s">
        <v>49</v>
      </c>
      <c r="K909" s="3" t="s">
        <v>71</v>
      </c>
      <c r="L909" s="3" t="s">
        <v>6047</v>
      </c>
      <c r="M909" s="3" t="s">
        <v>51</v>
      </c>
      <c r="N909" s="3" t="s">
        <v>6062</v>
      </c>
      <c r="O909" s="3" t="s">
        <v>723</v>
      </c>
      <c r="P909" s="3" t="s">
        <v>5745</v>
      </c>
      <c r="Q909" s="3" t="s">
        <v>6031</v>
      </c>
      <c r="R909" s="3" t="s">
        <v>5741</v>
      </c>
      <c r="S909" s="3" t="s">
        <v>5742</v>
      </c>
      <c r="T909" s="3" t="s">
        <v>45</v>
      </c>
      <c r="U909" s="3" t="s">
        <v>124</v>
      </c>
      <c r="V909" s="3" t="s">
        <v>124</v>
      </c>
      <c r="W909" s="3" t="s">
        <v>62</v>
      </c>
      <c r="X909" s="19"/>
      <c r="Y909" s="19"/>
      <c r="Z909" s="19"/>
      <c r="AA909" s="39">
        <v>13.6</v>
      </c>
      <c r="AB909" s="3" t="s">
        <v>47</v>
      </c>
      <c r="AC909" s="3">
        <v>0</v>
      </c>
      <c r="AD909" s="3" t="s">
        <v>6673</v>
      </c>
      <c r="AE909" s="3" t="s">
        <v>6673</v>
      </c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</row>
    <row r="910" spans="1:54" ht="15.75" customHeight="1" x14ac:dyDescent="0.25">
      <c r="A910" t="s">
        <v>3490</v>
      </c>
      <c r="B910" s="17">
        <v>43691</v>
      </c>
      <c r="C910" s="17">
        <v>30354</v>
      </c>
      <c r="D910" s="21">
        <v>42</v>
      </c>
      <c r="E910" s="12" t="str">
        <f t="shared" si="97"/>
        <v>[40-50 [ ans</v>
      </c>
      <c r="F910" s="3" t="s">
        <v>92</v>
      </c>
      <c r="G910" s="3" t="s">
        <v>40</v>
      </c>
      <c r="H910" s="4"/>
      <c r="I910" s="4"/>
      <c r="J910" s="3" t="s">
        <v>49</v>
      </c>
      <c r="K910" s="3" t="s">
        <v>71</v>
      </c>
      <c r="L910" s="3" t="s">
        <v>6047</v>
      </c>
      <c r="M910" s="3" t="s">
        <v>51</v>
      </c>
      <c r="N910" s="3" t="s">
        <v>6062</v>
      </c>
      <c r="O910" s="3" t="s">
        <v>337</v>
      </c>
      <c r="P910" s="3" t="s">
        <v>1355</v>
      </c>
      <c r="Q910" s="3" t="s">
        <v>6031</v>
      </c>
      <c r="R910" s="3" t="s">
        <v>5620</v>
      </c>
      <c r="S910" s="3" t="s">
        <v>5621</v>
      </c>
      <c r="T910" s="3" t="s">
        <v>45</v>
      </c>
      <c r="U910" s="3" t="s">
        <v>58</v>
      </c>
      <c r="V910" s="3" t="s">
        <v>6055</v>
      </c>
      <c r="W910" s="3" t="s">
        <v>46</v>
      </c>
      <c r="X910" s="19"/>
      <c r="Y910" s="19"/>
      <c r="Z910" s="19"/>
      <c r="AA910" s="37"/>
      <c r="AB910" s="3" t="s">
        <v>47</v>
      </c>
      <c r="AC910" s="3">
        <v>0</v>
      </c>
      <c r="AD910" s="3" t="s">
        <v>6673</v>
      </c>
      <c r="AE910" s="3" t="s">
        <v>6673</v>
      </c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</row>
    <row r="911" spans="1:54" ht="15.75" customHeight="1" x14ac:dyDescent="0.25">
      <c r="A911" t="s">
        <v>3492</v>
      </c>
      <c r="B911" s="17">
        <v>43693</v>
      </c>
      <c r="C911" s="17">
        <v>28764</v>
      </c>
      <c r="D911" s="21">
        <v>47</v>
      </c>
      <c r="E911" s="12" t="str">
        <f t="shared" si="97"/>
        <v>[40-50 [ ans</v>
      </c>
      <c r="F911" s="3" t="s">
        <v>54</v>
      </c>
      <c r="G911" s="3" t="s">
        <v>40</v>
      </c>
      <c r="H911" s="4"/>
      <c r="I911" s="4"/>
      <c r="J911" s="3" t="s">
        <v>49</v>
      </c>
      <c r="K911" s="3" t="s">
        <v>724</v>
      </c>
      <c r="L911" s="3" t="s">
        <v>6047</v>
      </c>
      <c r="M911" s="3" t="s">
        <v>51</v>
      </c>
      <c r="N911" s="3" t="s">
        <v>6062</v>
      </c>
      <c r="O911" s="3" t="s">
        <v>725</v>
      </c>
      <c r="P911" s="3" t="s">
        <v>5654</v>
      </c>
      <c r="Q911" s="3" t="s">
        <v>6033</v>
      </c>
      <c r="R911" s="3" t="s">
        <v>5824</v>
      </c>
      <c r="S911" s="3" t="s">
        <v>5825</v>
      </c>
      <c r="T911" s="3" t="s">
        <v>45</v>
      </c>
      <c r="U911" s="3" t="s">
        <v>39</v>
      </c>
      <c r="V911" s="3" t="s">
        <v>6053</v>
      </c>
      <c r="W911" s="3" t="s">
        <v>46</v>
      </c>
      <c r="X911" s="19"/>
      <c r="Y911" s="19"/>
      <c r="Z911" s="19"/>
      <c r="AA911" s="39">
        <v>14.6</v>
      </c>
      <c r="AB911" s="3" t="s">
        <v>47</v>
      </c>
      <c r="AC911" s="3">
        <v>0</v>
      </c>
      <c r="AD911" s="3" t="s">
        <v>6673</v>
      </c>
      <c r="AE911" s="3" t="s">
        <v>6673</v>
      </c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</row>
    <row r="912" spans="1:54" ht="15.75" customHeight="1" x14ac:dyDescent="0.25">
      <c r="A912" t="s">
        <v>3495</v>
      </c>
      <c r="B912" s="17">
        <v>43693</v>
      </c>
      <c r="C912" s="17">
        <v>35617</v>
      </c>
      <c r="D912" s="21">
        <v>28</v>
      </c>
      <c r="E912" s="12" t="str">
        <f t="shared" si="97"/>
        <v>[20-30[ ans</v>
      </c>
      <c r="F912" s="3" t="s">
        <v>48</v>
      </c>
      <c r="G912" s="3" t="s">
        <v>40</v>
      </c>
      <c r="H912" s="4"/>
      <c r="I912" s="4"/>
      <c r="J912" s="3" t="s">
        <v>41</v>
      </c>
      <c r="K912" s="3" t="s">
        <v>79</v>
      </c>
      <c r="L912" s="3" t="s">
        <v>6048</v>
      </c>
      <c r="M912" s="3" t="s">
        <v>51</v>
      </c>
      <c r="N912" s="3" t="s">
        <v>6062</v>
      </c>
      <c r="O912" s="3" t="s">
        <v>288</v>
      </c>
      <c r="P912" s="3" t="s">
        <v>288</v>
      </c>
      <c r="Q912" s="3" t="s">
        <v>6031</v>
      </c>
      <c r="R912" s="3" t="s">
        <v>5743</v>
      </c>
      <c r="S912" s="3" t="s">
        <v>5744</v>
      </c>
      <c r="T912" s="3" t="s">
        <v>45</v>
      </c>
      <c r="U912" s="3" t="s">
        <v>84</v>
      </c>
      <c r="V912" s="3" t="s">
        <v>6057</v>
      </c>
      <c r="W912" s="3" t="s">
        <v>62</v>
      </c>
      <c r="X912" s="19"/>
      <c r="Y912" s="19"/>
      <c r="Z912" s="19"/>
      <c r="AA912" s="39">
        <v>13.9</v>
      </c>
      <c r="AB912" s="3" t="s">
        <v>47</v>
      </c>
      <c r="AC912" s="3">
        <v>0</v>
      </c>
      <c r="AD912" s="3" t="s">
        <v>6673</v>
      </c>
      <c r="AE912" s="3" t="s">
        <v>6673</v>
      </c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</row>
    <row r="913" spans="1:54" ht="15.75" customHeight="1" x14ac:dyDescent="0.25">
      <c r="A913" t="s">
        <v>3498</v>
      </c>
      <c r="B913" s="17">
        <v>43693</v>
      </c>
      <c r="C913" s="17">
        <v>32167</v>
      </c>
      <c r="D913" s="21">
        <v>37</v>
      </c>
      <c r="E913" s="12" t="str">
        <f t="shared" si="97"/>
        <v>[30-40[ ans</v>
      </c>
      <c r="F913" s="3" t="s">
        <v>54</v>
      </c>
      <c r="G913" s="3" t="s">
        <v>40</v>
      </c>
      <c r="H913" s="4"/>
      <c r="I913" s="4"/>
      <c r="J913" s="3" t="s">
        <v>41</v>
      </c>
      <c r="K913" s="3" t="s">
        <v>726</v>
      </c>
      <c r="L913" s="3" t="s">
        <v>6047</v>
      </c>
      <c r="M913" s="3" t="s">
        <v>51</v>
      </c>
      <c r="N913" s="3" t="s">
        <v>6062</v>
      </c>
      <c r="O913" s="3" t="s">
        <v>169</v>
      </c>
      <c r="P913" s="3" t="s">
        <v>169</v>
      </c>
      <c r="Q913" s="3" t="s">
        <v>6034</v>
      </c>
      <c r="R913" s="3" t="s">
        <v>5624</v>
      </c>
      <c r="S913" s="3" t="s">
        <v>5625</v>
      </c>
      <c r="T913" s="3" t="s">
        <v>45</v>
      </c>
      <c r="U913" s="3" t="s">
        <v>58</v>
      </c>
      <c r="V913" s="3" t="s">
        <v>6055</v>
      </c>
      <c r="W913" s="3" t="s">
        <v>46</v>
      </c>
      <c r="X913" s="19"/>
      <c r="Y913" s="19"/>
      <c r="Z913" s="19"/>
      <c r="AA913" s="37"/>
      <c r="AB913" s="3" t="s">
        <v>47</v>
      </c>
      <c r="AC913" s="3">
        <v>0</v>
      </c>
      <c r="AD913" s="3" t="s">
        <v>6673</v>
      </c>
      <c r="AE913" s="3" t="s">
        <v>6673</v>
      </c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</row>
    <row r="914" spans="1:54" ht="15.75" customHeight="1" x14ac:dyDescent="0.25">
      <c r="A914" t="s">
        <v>3501</v>
      </c>
      <c r="B914" s="17">
        <v>43693</v>
      </c>
      <c r="C914" s="17">
        <v>35847</v>
      </c>
      <c r="D914" s="21">
        <v>27</v>
      </c>
      <c r="E914" s="12" t="str">
        <f t="shared" si="97"/>
        <v>[20-30[ ans</v>
      </c>
      <c r="F914" s="3" t="s">
        <v>54</v>
      </c>
      <c r="G914" s="3" t="s">
        <v>40</v>
      </c>
      <c r="H914" s="4"/>
      <c r="I914" s="4"/>
      <c r="J914" s="3" t="s">
        <v>41</v>
      </c>
      <c r="K914" s="3" t="s">
        <v>101</v>
      </c>
      <c r="L914" s="3" t="s">
        <v>286</v>
      </c>
      <c r="M914" s="3" t="s">
        <v>51</v>
      </c>
      <c r="N914" s="3" t="s">
        <v>6062</v>
      </c>
      <c r="O914" s="3" t="s">
        <v>288</v>
      </c>
      <c r="P914" s="3" t="s">
        <v>288</v>
      </c>
      <c r="Q914" s="3" t="s">
        <v>6031</v>
      </c>
      <c r="R914" s="3" t="s">
        <v>5743</v>
      </c>
      <c r="S914" s="3" t="s">
        <v>5744</v>
      </c>
      <c r="T914" s="3" t="s">
        <v>45</v>
      </c>
      <c r="U914" s="3" t="s">
        <v>58</v>
      </c>
      <c r="V914" s="3" t="s">
        <v>6055</v>
      </c>
      <c r="W914" s="3" t="s">
        <v>62</v>
      </c>
      <c r="X914" s="19"/>
      <c r="Y914" s="19"/>
      <c r="Z914" s="19"/>
      <c r="AA914" s="39">
        <v>13.8</v>
      </c>
      <c r="AB914" s="3" t="s">
        <v>47</v>
      </c>
      <c r="AC914" s="3">
        <v>0</v>
      </c>
      <c r="AD914" s="3" t="s">
        <v>6673</v>
      </c>
      <c r="AE914" s="3" t="s">
        <v>6673</v>
      </c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</row>
    <row r="915" spans="1:54" ht="15.75" customHeight="1" x14ac:dyDescent="0.25">
      <c r="A915" t="s">
        <v>3503</v>
      </c>
      <c r="B915" s="17">
        <v>43693</v>
      </c>
      <c r="C915" s="17">
        <v>30937</v>
      </c>
      <c r="D915" s="21">
        <v>41</v>
      </c>
      <c r="E915" s="12" t="str">
        <f t="shared" si="97"/>
        <v>[40-50 [ ans</v>
      </c>
      <c r="F915" s="3" t="s">
        <v>48</v>
      </c>
      <c r="G915" s="3" t="s">
        <v>40</v>
      </c>
      <c r="H915" s="4"/>
      <c r="I915" s="4"/>
      <c r="J915" s="3" t="s">
        <v>41</v>
      </c>
      <c r="K915" s="3" t="s">
        <v>79</v>
      </c>
      <c r="L915" s="3" t="s">
        <v>6048</v>
      </c>
      <c r="M915" s="3" t="s">
        <v>51</v>
      </c>
      <c r="N915" s="3" t="s">
        <v>6062</v>
      </c>
      <c r="O915" s="3" t="s">
        <v>288</v>
      </c>
      <c r="P915" s="3" t="s">
        <v>288</v>
      </c>
      <c r="Q915" s="3" t="s">
        <v>6031</v>
      </c>
      <c r="R915" s="3" t="s">
        <v>5743</v>
      </c>
      <c r="S915" s="3" t="s">
        <v>5744</v>
      </c>
      <c r="T915" s="3" t="s">
        <v>45</v>
      </c>
      <c r="U915" s="3" t="s">
        <v>58</v>
      </c>
      <c r="V915" s="3" t="s">
        <v>6055</v>
      </c>
      <c r="W915" s="3" t="s">
        <v>62</v>
      </c>
      <c r="X915" s="19"/>
      <c r="Y915" s="19"/>
      <c r="Z915" s="19"/>
      <c r="AA915" s="39">
        <v>12.9</v>
      </c>
      <c r="AB915" s="3" t="s">
        <v>47</v>
      </c>
      <c r="AC915" s="3">
        <v>0</v>
      </c>
      <c r="AD915" s="3" t="s">
        <v>6673</v>
      </c>
      <c r="AE915" s="3" t="s">
        <v>6673</v>
      </c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</row>
    <row r="916" spans="1:54" ht="15.75" customHeight="1" x14ac:dyDescent="0.25">
      <c r="A916" t="s">
        <v>3505</v>
      </c>
      <c r="B916" s="17">
        <v>43693</v>
      </c>
      <c r="C916" s="17">
        <v>33541</v>
      </c>
      <c r="D916" s="21">
        <v>34</v>
      </c>
      <c r="E916" s="12" t="str">
        <f t="shared" si="97"/>
        <v>[30-40[ ans</v>
      </c>
      <c r="F916" s="3" t="s">
        <v>54</v>
      </c>
      <c r="G916" s="3" t="s">
        <v>40</v>
      </c>
      <c r="H916" s="4"/>
      <c r="I916" s="4"/>
      <c r="J916" s="3" t="s">
        <v>41</v>
      </c>
      <c r="K916" s="3" t="s">
        <v>293</v>
      </c>
      <c r="L916" s="3" t="s">
        <v>6051</v>
      </c>
      <c r="M916" s="3" t="s">
        <v>51</v>
      </c>
      <c r="N916" s="3" t="s">
        <v>6062</v>
      </c>
      <c r="O916" s="3" t="s">
        <v>629</v>
      </c>
      <c r="P916" s="3" t="s">
        <v>5655</v>
      </c>
      <c r="Q916" s="3" t="s">
        <v>6031</v>
      </c>
      <c r="R916" s="3" t="s">
        <v>5814</v>
      </c>
      <c r="S916" s="3" t="s">
        <v>5815</v>
      </c>
      <c r="T916" s="3" t="s">
        <v>45</v>
      </c>
      <c r="U916" s="3" t="s">
        <v>39</v>
      </c>
      <c r="V916" s="3" t="s">
        <v>6053</v>
      </c>
      <c r="W916" s="3" t="s">
        <v>62</v>
      </c>
      <c r="X916" s="19"/>
      <c r="Y916" s="19"/>
      <c r="Z916" s="19"/>
      <c r="AA916" s="39">
        <v>14.9</v>
      </c>
      <c r="AB916" s="3" t="s">
        <v>47</v>
      </c>
      <c r="AC916" s="3">
        <v>0</v>
      </c>
      <c r="AD916" s="3" t="s">
        <v>6673</v>
      </c>
      <c r="AE916" s="3" t="s">
        <v>6673</v>
      </c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</row>
    <row r="917" spans="1:54" ht="15.75" customHeight="1" x14ac:dyDescent="0.25">
      <c r="A917" t="s">
        <v>3508</v>
      </c>
      <c r="B917" s="17">
        <v>43693</v>
      </c>
      <c r="C917" s="17">
        <v>33792</v>
      </c>
      <c r="D917" s="21">
        <v>33</v>
      </c>
      <c r="E917" s="12" t="str">
        <f t="shared" si="97"/>
        <v>[30-40[ ans</v>
      </c>
      <c r="F917" s="3" t="s">
        <v>54</v>
      </c>
      <c r="G917" s="3" t="s">
        <v>40</v>
      </c>
      <c r="H917" s="4"/>
      <c r="I917" s="4"/>
      <c r="J917" s="3" t="s">
        <v>41</v>
      </c>
      <c r="K917" s="3" t="s">
        <v>71</v>
      </c>
      <c r="L917" s="3" t="s">
        <v>6047</v>
      </c>
      <c r="M917" s="3" t="s">
        <v>51</v>
      </c>
      <c r="N917" s="3" t="s">
        <v>6062</v>
      </c>
      <c r="O917" s="3" t="s">
        <v>288</v>
      </c>
      <c r="P917" s="3" t="s">
        <v>288</v>
      </c>
      <c r="Q917" s="3" t="s">
        <v>6031</v>
      </c>
      <c r="R917" s="3" t="s">
        <v>5743</v>
      </c>
      <c r="S917" s="3" t="s">
        <v>5744</v>
      </c>
      <c r="T917" s="3" t="s">
        <v>45</v>
      </c>
      <c r="U917" s="3" t="s">
        <v>58</v>
      </c>
      <c r="V917" s="3" t="s">
        <v>6055</v>
      </c>
      <c r="W917" s="3" t="s">
        <v>62</v>
      </c>
      <c r="X917" s="19"/>
      <c r="Y917" s="19"/>
      <c r="Z917" s="19"/>
      <c r="AA917" s="39">
        <v>15</v>
      </c>
      <c r="AB917" s="3" t="s">
        <v>47</v>
      </c>
      <c r="AC917" s="3">
        <v>0</v>
      </c>
      <c r="AD917" s="3" t="s">
        <v>6673</v>
      </c>
      <c r="AE917" s="3" t="s">
        <v>6673</v>
      </c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</row>
    <row r="918" spans="1:54" ht="15.75" customHeight="1" x14ac:dyDescent="0.25">
      <c r="A918" t="s">
        <v>3510</v>
      </c>
      <c r="B918" s="17">
        <v>43693</v>
      </c>
      <c r="C918" s="17">
        <v>36288</v>
      </c>
      <c r="D918" s="21">
        <v>26</v>
      </c>
      <c r="E918" s="12" t="str">
        <f t="shared" si="97"/>
        <v>[20-30[ ans</v>
      </c>
      <c r="F918" s="3" t="s">
        <v>54</v>
      </c>
      <c r="G918" s="3" t="s">
        <v>40</v>
      </c>
      <c r="H918" s="4"/>
      <c r="I918" s="4"/>
      <c r="J918" s="3" t="s">
        <v>41</v>
      </c>
      <c r="K918" s="3" t="s">
        <v>101</v>
      </c>
      <c r="L918" s="3" t="s">
        <v>286</v>
      </c>
      <c r="M918" s="3" t="s">
        <v>51</v>
      </c>
      <c r="N918" s="3" t="s">
        <v>6062</v>
      </c>
      <c r="O918" s="3" t="s">
        <v>288</v>
      </c>
      <c r="P918" s="3" t="s">
        <v>288</v>
      </c>
      <c r="Q918" s="3" t="s">
        <v>6031</v>
      </c>
      <c r="R918" s="3" t="s">
        <v>5743</v>
      </c>
      <c r="S918" s="3" t="s">
        <v>5744</v>
      </c>
      <c r="T918" s="3" t="s">
        <v>45</v>
      </c>
      <c r="U918" s="3" t="s">
        <v>124</v>
      </c>
      <c r="V918" s="3" t="s">
        <v>124</v>
      </c>
      <c r="W918" s="3" t="s">
        <v>62</v>
      </c>
      <c r="X918" s="19"/>
      <c r="Y918" s="19"/>
      <c r="Z918" s="19"/>
      <c r="AA918" s="39">
        <v>15.4</v>
      </c>
      <c r="AB918" s="3" t="s">
        <v>47</v>
      </c>
      <c r="AC918" s="3">
        <v>0</v>
      </c>
      <c r="AD918" s="3" t="s">
        <v>6673</v>
      </c>
      <c r="AE918" s="3" t="s">
        <v>6673</v>
      </c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</row>
    <row r="919" spans="1:54" ht="15.75" customHeight="1" x14ac:dyDescent="0.25">
      <c r="A919" t="s">
        <v>3512</v>
      </c>
      <c r="B919" s="17">
        <v>43693</v>
      </c>
      <c r="C919" s="17">
        <v>28903</v>
      </c>
      <c r="D919" s="21">
        <v>46</v>
      </c>
      <c r="E919" s="12" t="str">
        <f t="shared" si="97"/>
        <v>[40-50 [ ans</v>
      </c>
      <c r="F919" s="3" t="s">
        <v>54</v>
      </c>
      <c r="G919" s="3" t="s">
        <v>40</v>
      </c>
      <c r="H919" s="4"/>
      <c r="I919" s="4"/>
      <c r="J919" s="3" t="s">
        <v>49</v>
      </c>
      <c r="K919" s="3" t="s">
        <v>660</v>
      </c>
      <c r="L919" s="3" t="s">
        <v>6045</v>
      </c>
      <c r="M919" s="3" t="s">
        <v>51</v>
      </c>
      <c r="N919" s="3" t="s">
        <v>6062</v>
      </c>
      <c r="O919" s="3" t="s">
        <v>727</v>
      </c>
      <c r="P919" s="3" t="s">
        <v>319</v>
      </c>
      <c r="Q919" s="3" t="s">
        <v>6033</v>
      </c>
      <c r="R919" s="3" t="s">
        <v>5568</v>
      </c>
      <c r="S919" s="3" t="s">
        <v>5569</v>
      </c>
      <c r="T919" s="3" t="s">
        <v>45</v>
      </c>
      <c r="U919" s="3" t="s">
        <v>58</v>
      </c>
      <c r="V919" s="3" t="s">
        <v>6055</v>
      </c>
      <c r="W919" s="3" t="s">
        <v>62</v>
      </c>
      <c r="X919" s="19"/>
      <c r="Y919" s="19"/>
      <c r="Z919" s="19"/>
      <c r="AA919" s="39">
        <v>15.5</v>
      </c>
      <c r="AB919" s="3" t="s">
        <v>47</v>
      </c>
      <c r="AC919" s="3">
        <v>0</v>
      </c>
      <c r="AD919" s="3" t="s">
        <v>6673</v>
      </c>
      <c r="AE919" s="3" t="s">
        <v>6673</v>
      </c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</row>
    <row r="920" spans="1:54" ht="15.75" customHeight="1" x14ac:dyDescent="0.25">
      <c r="A920" t="s">
        <v>3514</v>
      </c>
      <c r="B920" s="17">
        <v>43693</v>
      </c>
      <c r="C920" s="17">
        <v>31661</v>
      </c>
      <c r="D920" s="21">
        <v>39</v>
      </c>
      <c r="E920" s="12" t="str">
        <f t="shared" si="97"/>
        <v>[30-40[ ans</v>
      </c>
      <c r="F920" s="3" t="s">
        <v>54</v>
      </c>
      <c r="G920" s="3" t="s">
        <v>40</v>
      </c>
      <c r="H920" s="4"/>
      <c r="I920" s="4"/>
      <c r="J920" s="3" t="s">
        <v>41</v>
      </c>
      <c r="K920" s="3" t="s">
        <v>95</v>
      </c>
      <c r="L920" s="3" t="s">
        <v>6043</v>
      </c>
      <c r="M920" s="3" t="s">
        <v>51</v>
      </c>
      <c r="N920" s="3" t="s">
        <v>6062</v>
      </c>
      <c r="O920" s="3" t="s">
        <v>64</v>
      </c>
      <c r="P920" s="3" t="s">
        <v>6786</v>
      </c>
      <c r="Q920" s="3" t="s">
        <v>6787</v>
      </c>
      <c r="R920" s="3"/>
      <c r="S920" s="3"/>
      <c r="T920" s="3" t="s">
        <v>45</v>
      </c>
      <c r="U920" s="3" t="s">
        <v>58</v>
      </c>
      <c r="V920" s="3" t="s">
        <v>6055</v>
      </c>
      <c r="W920" s="3" t="s">
        <v>46</v>
      </c>
      <c r="X920" s="19"/>
      <c r="Y920" s="19"/>
      <c r="Z920" s="19"/>
      <c r="AA920" s="39">
        <v>13.9</v>
      </c>
      <c r="AB920" s="3" t="s">
        <v>47</v>
      </c>
      <c r="AC920" s="3">
        <v>0</v>
      </c>
      <c r="AD920" s="3" t="s">
        <v>6673</v>
      </c>
      <c r="AE920" s="3" t="s">
        <v>6673</v>
      </c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</row>
    <row r="921" spans="1:54" ht="15.75" customHeight="1" x14ac:dyDescent="0.25">
      <c r="A921" t="s">
        <v>3516</v>
      </c>
      <c r="B921" s="17">
        <v>43693</v>
      </c>
      <c r="C921" s="17">
        <v>32380</v>
      </c>
      <c r="D921" s="21">
        <v>37</v>
      </c>
      <c r="E921" s="12" t="str">
        <f t="shared" si="97"/>
        <v>[30-40[ ans</v>
      </c>
      <c r="F921" s="3" t="s">
        <v>54</v>
      </c>
      <c r="G921" s="3" t="s">
        <v>40</v>
      </c>
      <c r="H921" s="3">
        <v>178</v>
      </c>
      <c r="I921" s="3">
        <v>75</v>
      </c>
      <c r="J921" s="3" t="s">
        <v>41</v>
      </c>
      <c r="K921" s="3" t="s">
        <v>111</v>
      </c>
      <c r="L921" s="3" t="s">
        <v>6043</v>
      </c>
      <c r="M921" s="3" t="s">
        <v>51</v>
      </c>
      <c r="N921" s="3" t="s">
        <v>6062</v>
      </c>
      <c r="O921" s="3" t="s">
        <v>64</v>
      </c>
      <c r="P921" s="3" t="s">
        <v>6786</v>
      </c>
      <c r="Q921" s="3" t="s">
        <v>6787</v>
      </c>
      <c r="R921" s="3"/>
      <c r="S921" s="3"/>
      <c r="T921" s="3" t="s">
        <v>45</v>
      </c>
      <c r="U921" s="3" t="s">
        <v>58</v>
      </c>
      <c r="V921" s="3" t="s">
        <v>6055</v>
      </c>
      <c r="W921" s="3" t="s">
        <v>62</v>
      </c>
      <c r="X921" s="19"/>
      <c r="Y921" s="19"/>
      <c r="Z921" s="19"/>
      <c r="AA921" s="39">
        <v>13.2</v>
      </c>
      <c r="AB921" s="3" t="s">
        <v>47</v>
      </c>
      <c r="AC921" s="3">
        <v>0</v>
      </c>
      <c r="AD921" s="3" t="s">
        <v>6673</v>
      </c>
      <c r="AE921" s="3" t="s">
        <v>6673</v>
      </c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</row>
    <row r="922" spans="1:54" ht="15.75" customHeight="1" x14ac:dyDescent="0.25">
      <c r="A922" t="s">
        <v>3518</v>
      </c>
      <c r="B922" s="17">
        <v>43693</v>
      </c>
      <c r="C922" s="17">
        <v>24165</v>
      </c>
      <c r="D922" s="21">
        <v>59</v>
      </c>
      <c r="E922" s="12" t="str">
        <f t="shared" si="97"/>
        <v>[50-60 [ ans</v>
      </c>
      <c r="F922" s="3" t="s">
        <v>54</v>
      </c>
      <c r="G922" s="3" t="s">
        <v>40</v>
      </c>
      <c r="H922" s="4"/>
      <c r="I922" s="3">
        <v>78</v>
      </c>
      <c r="J922" s="3" t="s">
        <v>49</v>
      </c>
      <c r="K922" s="3" t="s">
        <v>293</v>
      </c>
      <c r="L922" s="3" t="s">
        <v>6051</v>
      </c>
      <c r="M922" s="3" t="s">
        <v>64</v>
      </c>
      <c r="N922" s="3" t="s">
        <v>6062</v>
      </c>
      <c r="O922" s="3" t="s">
        <v>64</v>
      </c>
      <c r="P922" s="3" t="s">
        <v>6786</v>
      </c>
      <c r="Q922" s="3" t="s">
        <v>6787</v>
      </c>
      <c r="R922" s="3"/>
      <c r="S922" s="3"/>
      <c r="T922" s="3" t="s">
        <v>45</v>
      </c>
      <c r="U922" s="3" t="s">
        <v>84</v>
      </c>
      <c r="V922" s="3" t="s">
        <v>6057</v>
      </c>
      <c r="W922" s="3" t="s">
        <v>46</v>
      </c>
      <c r="X922" s="19"/>
      <c r="Y922" s="19"/>
      <c r="Z922" s="19"/>
      <c r="AA922" s="39">
        <v>12.9</v>
      </c>
      <c r="AB922" s="3" t="s">
        <v>47</v>
      </c>
      <c r="AC922" s="3">
        <v>0</v>
      </c>
      <c r="AD922" s="3" t="s">
        <v>6673</v>
      </c>
      <c r="AE922" s="3" t="s">
        <v>6673</v>
      </c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</row>
    <row r="923" spans="1:54" ht="15.75" customHeight="1" x14ac:dyDescent="0.25">
      <c r="A923" t="s">
        <v>3520</v>
      </c>
      <c r="B923" s="17">
        <v>43694</v>
      </c>
      <c r="C923" s="17">
        <v>36024</v>
      </c>
      <c r="D923" s="21">
        <v>27</v>
      </c>
      <c r="E923" s="12" t="str">
        <f t="shared" si="97"/>
        <v>[20-30[ ans</v>
      </c>
      <c r="F923" s="3" t="s">
        <v>39</v>
      </c>
      <c r="G923" s="3" t="s">
        <v>40</v>
      </c>
      <c r="H923" s="4"/>
      <c r="I923" s="4"/>
      <c r="J923" s="3" t="s">
        <v>41</v>
      </c>
      <c r="K923" s="3" t="s">
        <v>134</v>
      </c>
      <c r="L923" s="3" t="s">
        <v>6049</v>
      </c>
      <c r="M923" s="3" t="s">
        <v>51</v>
      </c>
      <c r="N923" s="3" t="s">
        <v>6062</v>
      </c>
      <c r="O923" s="3" t="s">
        <v>218</v>
      </c>
      <c r="P923" s="3" t="s">
        <v>90</v>
      </c>
      <c r="Q923" s="3" t="s">
        <v>6033</v>
      </c>
      <c r="R923" s="3" t="s">
        <v>5632</v>
      </c>
      <c r="S923" s="3" t="s">
        <v>5633</v>
      </c>
      <c r="T923" s="3" t="s">
        <v>45</v>
      </c>
      <c r="U923" s="3" t="s">
        <v>39</v>
      </c>
      <c r="V923" s="3" t="s">
        <v>6053</v>
      </c>
      <c r="W923" s="3" t="s">
        <v>46</v>
      </c>
      <c r="X923" s="17">
        <v>42370</v>
      </c>
      <c r="Y923" s="3">
        <f>IF((B923-X923&lt;=365)*(B923-X923&gt;0),0,(YEAR(B923)-YEAR(X923)))</f>
        <v>3</v>
      </c>
      <c r="Z923" s="3" t="str">
        <f>IF((B923-X923&lt;=365)*(B923-X923&gt;0),INT(12*(B923-X923)/365) &amp; " Mois",(YEAR(B923)-YEAR(X923)) &amp; " an (s)")</f>
        <v>3 an (s)</v>
      </c>
      <c r="AA923" s="37"/>
      <c r="AB923" s="3" t="s">
        <v>47</v>
      </c>
      <c r="AC923" s="3">
        <v>0</v>
      </c>
      <c r="AD923" s="3" t="s">
        <v>6673</v>
      </c>
      <c r="AE923" s="3" t="s">
        <v>6673</v>
      </c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</row>
    <row r="924" spans="1:54" ht="15.75" customHeight="1" x14ac:dyDescent="0.25">
      <c r="A924" t="s">
        <v>3522</v>
      </c>
      <c r="B924" s="17">
        <v>43696</v>
      </c>
      <c r="C924" s="17">
        <v>29091</v>
      </c>
      <c r="D924" s="21">
        <v>46</v>
      </c>
      <c r="E924" s="12" t="str">
        <f t="shared" si="97"/>
        <v>[40-50 [ ans</v>
      </c>
      <c r="F924" s="3" t="s">
        <v>39</v>
      </c>
      <c r="G924" s="3" t="s">
        <v>40</v>
      </c>
      <c r="H924" s="4"/>
      <c r="I924" s="4"/>
      <c r="J924" s="3" t="s">
        <v>41</v>
      </c>
      <c r="K924" s="3" t="s">
        <v>134</v>
      </c>
      <c r="L924" s="3" t="s">
        <v>6049</v>
      </c>
      <c r="M924" s="3" t="s">
        <v>118</v>
      </c>
      <c r="N924" s="3" t="s">
        <v>6696</v>
      </c>
      <c r="O924" s="3" t="s">
        <v>118</v>
      </c>
      <c r="P924" s="3">
        <v>0</v>
      </c>
      <c r="Q924" s="3" t="s">
        <v>5731</v>
      </c>
      <c r="R924" s="3">
        <v>0</v>
      </c>
      <c r="S924" s="3">
        <v>0</v>
      </c>
      <c r="T924" s="3" t="s">
        <v>45</v>
      </c>
      <c r="U924" s="3" t="s">
        <v>124</v>
      </c>
      <c r="V924" s="3" t="s">
        <v>124</v>
      </c>
      <c r="W924" s="3" t="s">
        <v>46</v>
      </c>
      <c r="X924" s="19"/>
      <c r="Y924" s="19"/>
      <c r="Z924" s="19"/>
      <c r="AA924" s="39">
        <v>12.7</v>
      </c>
      <c r="AB924" s="3" t="s">
        <v>47</v>
      </c>
      <c r="AC924" s="3">
        <v>0</v>
      </c>
      <c r="AD924" s="3" t="s">
        <v>6673</v>
      </c>
      <c r="AE924" s="3" t="s">
        <v>6673</v>
      </c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</row>
    <row r="925" spans="1:54" ht="15.75" customHeight="1" x14ac:dyDescent="0.25">
      <c r="A925" t="s">
        <v>3525</v>
      </c>
      <c r="B925" s="17">
        <v>43696</v>
      </c>
      <c r="C925" s="17">
        <v>33392</v>
      </c>
      <c r="D925" s="21">
        <v>34</v>
      </c>
      <c r="E925" s="12" t="str">
        <f t="shared" si="97"/>
        <v>[30-40[ ans</v>
      </c>
      <c r="F925" s="3" t="s">
        <v>48</v>
      </c>
      <c r="G925" s="3" t="s">
        <v>40</v>
      </c>
      <c r="H925" s="4"/>
      <c r="I925" s="4"/>
      <c r="J925" s="3" t="s">
        <v>41</v>
      </c>
      <c r="K925" s="3" t="s">
        <v>79</v>
      </c>
      <c r="L925" s="3" t="s">
        <v>6048</v>
      </c>
      <c r="M925" s="3" t="s">
        <v>51</v>
      </c>
      <c r="N925" s="3" t="s">
        <v>6062</v>
      </c>
      <c r="O925" s="3" t="s">
        <v>64</v>
      </c>
      <c r="P925" s="3" t="s">
        <v>6786</v>
      </c>
      <c r="Q925" s="3" t="s">
        <v>6787</v>
      </c>
      <c r="R925" s="3"/>
      <c r="S925" s="3"/>
      <c r="T925" s="3" t="s">
        <v>45</v>
      </c>
      <c r="U925" s="3" t="s">
        <v>39</v>
      </c>
      <c r="V925" s="3" t="s">
        <v>6053</v>
      </c>
      <c r="W925" s="3" t="s">
        <v>62</v>
      </c>
      <c r="X925" s="19"/>
      <c r="Y925" s="19"/>
      <c r="Z925" s="19"/>
      <c r="AA925" s="39">
        <v>14</v>
      </c>
      <c r="AB925" s="3" t="s">
        <v>47</v>
      </c>
      <c r="AC925" s="3">
        <v>0</v>
      </c>
      <c r="AD925" s="3" t="s">
        <v>6673</v>
      </c>
      <c r="AE925" s="3" t="s">
        <v>6673</v>
      </c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</row>
    <row r="926" spans="1:54" ht="15.75" customHeight="1" x14ac:dyDescent="0.25">
      <c r="A926" t="s">
        <v>3527</v>
      </c>
      <c r="B926" s="17">
        <v>43696</v>
      </c>
      <c r="C926" s="17">
        <v>33963</v>
      </c>
      <c r="D926" s="21">
        <v>33</v>
      </c>
      <c r="E926" s="12" t="str">
        <f t="shared" si="97"/>
        <v>[30-40[ ans</v>
      </c>
      <c r="F926" s="3" t="s">
        <v>54</v>
      </c>
      <c r="G926" s="3" t="s">
        <v>40</v>
      </c>
      <c r="H926" s="4"/>
      <c r="I926" s="4"/>
      <c r="J926" s="3" t="s">
        <v>41</v>
      </c>
      <c r="K926" s="3" t="s">
        <v>728</v>
      </c>
      <c r="L926" s="3" t="s">
        <v>6047</v>
      </c>
      <c r="M926" s="3" t="s">
        <v>51</v>
      </c>
      <c r="N926" s="3" t="s">
        <v>6062</v>
      </c>
      <c r="O926" s="3" t="s">
        <v>164</v>
      </c>
      <c r="P926" s="3" t="s">
        <v>164</v>
      </c>
      <c r="Q926" s="3" t="s">
        <v>6033</v>
      </c>
      <c r="R926" s="3" t="s">
        <v>5582</v>
      </c>
      <c r="S926" s="3" t="s">
        <v>5583</v>
      </c>
      <c r="T926" s="3" t="s">
        <v>45</v>
      </c>
      <c r="U926" s="3" t="s">
        <v>84</v>
      </c>
      <c r="V926" s="3" t="s">
        <v>6057</v>
      </c>
      <c r="W926" s="3" t="s">
        <v>46</v>
      </c>
      <c r="X926" s="19"/>
      <c r="Y926" s="19"/>
      <c r="Z926" s="19"/>
      <c r="AA926" s="39">
        <v>13.5</v>
      </c>
      <c r="AB926" s="3" t="s">
        <v>47</v>
      </c>
      <c r="AC926" s="3">
        <v>0</v>
      </c>
      <c r="AD926" s="3" t="s">
        <v>6673</v>
      </c>
      <c r="AE926" s="3" t="s">
        <v>6673</v>
      </c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</row>
    <row r="927" spans="1:54" ht="15.75" customHeight="1" x14ac:dyDescent="0.25">
      <c r="A927" t="s">
        <v>3529</v>
      </c>
      <c r="B927" s="17">
        <v>43696</v>
      </c>
      <c r="C927" s="17">
        <v>31256</v>
      </c>
      <c r="D927" s="21">
        <v>40</v>
      </c>
      <c r="E927" s="12" t="str">
        <f t="shared" si="97"/>
        <v>[40-50 [ ans</v>
      </c>
      <c r="F927" s="3" t="s">
        <v>39</v>
      </c>
      <c r="G927" s="3" t="s">
        <v>40</v>
      </c>
      <c r="H927" s="4"/>
      <c r="I927" s="3">
        <v>91</v>
      </c>
      <c r="J927" s="3" t="s">
        <v>41</v>
      </c>
      <c r="K927" s="3" t="s">
        <v>403</v>
      </c>
      <c r="L927" s="3" t="s">
        <v>6049</v>
      </c>
      <c r="M927" s="3" t="s">
        <v>51</v>
      </c>
      <c r="N927" s="3" t="s">
        <v>6062</v>
      </c>
      <c r="O927" s="3" t="s">
        <v>729</v>
      </c>
      <c r="P927" s="3" t="s">
        <v>6786</v>
      </c>
      <c r="Q927" s="3" t="s">
        <v>6787</v>
      </c>
      <c r="R927" s="3"/>
      <c r="S927" s="3"/>
      <c r="T927" s="3" t="s">
        <v>45</v>
      </c>
      <c r="U927" s="3" t="s">
        <v>39</v>
      </c>
      <c r="V927" s="3" t="s">
        <v>6053</v>
      </c>
      <c r="W927" s="3" t="s">
        <v>46</v>
      </c>
      <c r="X927" s="19"/>
      <c r="Y927" s="19"/>
      <c r="Z927" s="19"/>
      <c r="AA927" s="39">
        <v>14.9</v>
      </c>
      <c r="AB927" s="3" t="s">
        <v>47</v>
      </c>
      <c r="AC927" s="3">
        <v>0</v>
      </c>
      <c r="AD927" s="3" t="s">
        <v>6673</v>
      </c>
      <c r="AE927" s="3" t="s">
        <v>6673</v>
      </c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</row>
    <row r="928" spans="1:54" ht="15.75" customHeight="1" x14ac:dyDescent="0.25">
      <c r="A928" t="s">
        <v>3531</v>
      </c>
      <c r="B928" s="17">
        <v>43697</v>
      </c>
      <c r="C928" s="17">
        <v>31103</v>
      </c>
      <c r="D928" s="21">
        <v>40</v>
      </c>
      <c r="E928" s="12" t="str">
        <f t="shared" si="97"/>
        <v>[40-50 [ ans</v>
      </c>
      <c r="F928" s="3" t="s">
        <v>48</v>
      </c>
      <c r="G928" s="3" t="s">
        <v>40</v>
      </c>
      <c r="H928" s="4"/>
      <c r="I928" s="4"/>
      <c r="J928" s="3" t="s">
        <v>41</v>
      </c>
      <c r="K928" s="3" t="s">
        <v>408</v>
      </c>
      <c r="L928" s="3" t="s">
        <v>6044</v>
      </c>
      <c r="M928" s="3" t="s">
        <v>60</v>
      </c>
      <c r="N928" s="3" t="s">
        <v>6062</v>
      </c>
      <c r="O928" s="3" t="s">
        <v>730</v>
      </c>
      <c r="P928" s="3" t="s">
        <v>554</v>
      </c>
      <c r="Q928" s="3" t="s">
        <v>6032</v>
      </c>
      <c r="R928" s="3" t="s">
        <v>5576</v>
      </c>
      <c r="S928" s="3" t="s">
        <v>5577</v>
      </c>
      <c r="T928" s="3" t="s">
        <v>45</v>
      </c>
      <c r="U928" s="3" t="s">
        <v>124</v>
      </c>
      <c r="V928" s="3" t="s">
        <v>124</v>
      </c>
      <c r="W928" s="3" t="s">
        <v>46</v>
      </c>
      <c r="X928" s="17">
        <v>42922</v>
      </c>
      <c r="Y928" s="3">
        <f t="shared" ref="Y928:Y932" si="98">IF((B928-X928&lt;=365)*(B928-X928&gt;0),0,(YEAR(B928)-YEAR(X928)))</f>
        <v>2</v>
      </c>
      <c r="Z928" s="3" t="str">
        <f>IF((B928-X928&lt;=365)*(B928-X928&gt;0),INT(12*(B928-X928)/365) &amp; " Mois",(YEAR(B928)-YEAR(X928)) &amp; " an (s)")</f>
        <v>2 an (s)</v>
      </c>
      <c r="AA928" s="39">
        <v>15.9</v>
      </c>
      <c r="AB928" s="3" t="s">
        <v>47</v>
      </c>
      <c r="AC928" s="3">
        <v>0</v>
      </c>
      <c r="AD928" s="3" t="s">
        <v>6673</v>
      </c>
      <c r="AE928" s="3" t="s">
        <v>6673</v>
      </c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</row>
    <row r="929" spans="1:54" ht="15.75" customHeight="1" x14ac:dyDescent="0.25">
      <c r="A929" t="s">
        <v>3533</v>
      </c>
      <c r="B929" s="17">
        <v>43697</v>
      </c>
      <c r="C929" s="17">
        <v>32009</v>
      </c>
      <c r="D929" s="21">
        <v>38</v>
      </c>
      <c r="E929" s="12" t="str">
        <f t="shared" si="97"/>
        <v>[30-40[ ans</v>
      </c>
      <c r="F929" s="3" t="s">
        <v>92</v>
      </c>
      <c r="G929" s="3" t="s">
        <v>40</v>
      </c>
      <c r="H929" s="4"/>
      <c r="I929" s="4"/>
      <c r="J929" s="3" t="s">
        <v>41</v>
      </c>
      <c r="K929" s="3" t="s">
        <v>71</v>
      </c>
      <c r="L929" s="3" t="s">
        <v>6047</v>
      </c>
      <c r="M929" s="3" t="s">
        <v>51</v>
      </c>
      <c r="N929" s="3" t="s">
        <v>6062</v>
      </c>
      <c r="O929" s="3" t="s">
        <v>64</v>
      </c>
      <c r="P929" s="3" t="s">
        <v>6786</v>
      </c>
      <c r="Q929" s="3" t="s">
        <v>6787</v>
      </c>
      <c r="R929" s="3"/>
      <c r="S929" s="3"/>
      <c r="T929" s="3" t="s">
        <v>45</v>
      </c>
      <c r="U929" s="3" t="s">
        <v>39</v>
      </c>
      <c r="V929" s="3" t="s">
        <v>6053</v>
      </c>
      <c r="W929" s="3" t="s">
        <v>46</v>
      </c>
      <c r="X929" s="17">
        <v>43039</v>
      </c>
      <c r="Y929" s="3">
        <f t="shared" si="98"/>
        <v>2</v>
      </c>
      <c r="Z929" s="3" t="str">
        <f>IF((B929-X929&lt;=365)*(B929-X929&gt;0),INT(12*(B929-X929)/365) &amp; " Mois",(YEAR(B929)-YEAR(X929)) &amp; " an (s)")</f>
        <v>2 an (s)</v>
      </c>
      <c r="AA929" s="39">
        <v>15</v>
      </c>
      <c r="AB929" s="3" t="s">
        <v>47</v>
      </c>
      <c r="AC929" s="3">
        <v>0</v>
      </c>
      <c r="AD929" s="3" t="s">
        <v>6673</v>
      </c>
      <c r="AE929" s="3" t="s">
        <v>6673</v>
      </c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</row>
    <row r="930" spans="1:54" ht="15.75" customHeight="1" x14ac:dyDescent="0.25">
      <c r="A930" t="s">
        <v>3535</v>
      </c>
      <c r="B930" s="17">
        <v>43697</v>
      </c>
      <c r="C930" s="17">
        <v>33052</v>
      </c>
      <c r="D930" s="21">
        <v>35</v>
      </c>
      <c r="E930" s="12" t="str">
        <f t="shared" si="97"/>
        <v>[30-40[ ans</v>
      </c>
      <c r="F930" s="3" t="s">
        <v>54</v>
      </c>
      <c r="G930" s="3" t="s">
        <v>40</v>
      </c>
      <c r="H930" s="4"/>
      <c r="I930" s="4"/>
      <c r="J930" s="3" t="s">
        <v>41</v>
      </c>
      <c r="K930" s="3" t="s">
        <v>134</v>
      </c>
      <c r="L930" s="3" t="s">
        <v>6049</v>
      </c>
      <c r="M930" s="3" t="s">
        <v>60</v>
      </c>
      <c r="N930" s="3" t="s">
        <v>6062</v>
      </c>
      <c r="O930" s="3" t="s">
        <v>554</v>
      </c>
      <c r="P930" s="3" t="s">
        <v>554</v>
      </c>
      <c r="Q930" s="3" t="s">
        <v>6032</v>
      </c>
      <c r="R930" s="3" t="s">
        <v>5576</v>
      </c>
      <c r="S930" s="3" t="s">
        <v>5577</v>
      </c>
      <c r="T930" s="3" t="s">
        <v>45</v>
      </c>
      <c r="U930" s="3" t="s">
        <v>84</v>
      </c>
      <c r="V930" s="3" t="s">
        <v>6057</v>
      </c>
      <c r="W930" s="3" t="s">
        <v>46</v>
      </c>
      <c r="X930" s="17">
        <v>43100</v>
      </c>
      <c r="Y930" s="3">
        <f t="shared" si="98"/>
        <v>2</v>
      </c>
      <c r="Z930" s="3" t="str">
        <f>IF((B930-X930&lt;=365)*(B930-X930&gt;0),INT(12*(B930-X930)/365) &amp; " Mois",(YEAR(B930)-YEAR(X930)) &amp; " an (s)")</f>
        <v>2 an (s)</v>
      </c>
      <c r="AA930" s="39">
        <v>15</v>
      </c>
      <c r="AB930" s="3" t="s">
        <v>47</v>
      </c>
      <c r="AC930" s="3">
        <v>0</v>
      </c>
      <c r="AD930" s="3" t="s">
        <v>6673</v>
      </c>
      <c r="AE930" s="3" t="s">
        <v>6673</v>
      </c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</row>
    <row r="931" spans="1:54" ht="15.75" customHeight="1" x14ac:dyDescent="0.25">
      <c r="A931" t="s">
        <v>3538</v>
      </c>
      <c r="B931" s="17">
        <v>43697</v>
      </c>
      <c r="C931" s="17">
        <v>36122</v>
      </c>
      <c r="D931" s="21">
        <v>27</v>
      </c>
      <c r="E931" s="12" t="str">
        <f t="shared" si="97"/>
        <v>[20-30[ ans</v>
      </c>
      <c r="F931" s="3" t="s">
        <v>269</v>
      </c>
      <c r="G931" s="3" t="s">
        <v>40</v>
      </c>
      <c r="H931" s="4"/>
      <c r="I931" s="4"/>
      <c r="J931" s="3" t="s">
        <v>41</v>
      </c>
      <c r="K931" s="3" t="s">
        <v>71</v>
      </c>
      <c r="L931" s="3" t="s">
        <v>6047</v>
      </c>
      <c r="M931" s="3" t="s">
        <v>60</v>
      </c>
      <c r="N931" s="3" t="s">
        <v>6062</v>
      </c>
      <c r="O931" s="3" t="s">
        <v>554</v>
      </c>
      <c r="P931" s="3" t="s">
        <v>554</v>
      </c>
      <c r="Q931" s="3" t="s">
        <v>6032</v>
      </c>
      <c r="R931" s="3" t="s">
        <v>5576</v>
      </c>
      <c r="S931" s="3" t="s">
        <v>5577</v>
      </c>
      <c r="T931" s="3" t="s">
        <v>45</v>
      </c>
      <c r="U931" s="3" t="s">
        <v>84</v>
      </c>
      <c r="V931" s="3" t="s">
        <v>6057</v>
      </c>
      <c r="W931" s="3" t="s">
        <v>46</v>
      </c>
      <c r="X931" s="17">
        <v>41141</v>
      </c>
      <c r="Y931" s="3">
        <f t="shared" si="98"/>
        <v>7</v>
      </c>
      <c r="Z931" s="3" t="str">
        <f>IF((B931-X931&lt;=365)*(B931-X931&gt;0),INT(12*(B931-X931)/365) &amp; " Mois",(YEAR(B931)-YEAR(X931)) &amp; " an (s)")</f>
        <v>7 an (s)</v>
      </c>
      <c r="AA931" s="39">
        <v>15.7</v>
      </c>
      <c r="AB931" s="3" t="s">
        <v>47</v>
      </c>
      <c r="AC931" s="3">
        <v>0</v>
      </c>
      <c r="AD931" s="3" t="s">
        <v>6673</v>
      </c>
      <c r="AE931" s="3" t="s">
        <v>6673</v>
      </c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</row>
    <row r="932" spans="1:54" ht="15.75" customHeight="1" x14ac:dyDescent="0.25">
      <c r="A932" t="s">
        <v>3540</v>
      </c>
      <c r="B932" s="17">
        <v>43697</v>
      </c>
      <c r="C932" s="17">
        <v>30343</v>
      </c>
      <c r="D932" s="21">
        <v>42</v>
      </c>
      <c r="E932" s="12" t="str">
        <f t="shared" si="97"/>
        <v>[40-50 [ ans</v>
      </c>
      <c r="F932" s="3" t="s">
        <v>269</v>
      </c>
      <c r="G932" s="3" t="s">
        <v>40</v>
      </c>
      <c r="H932" s="4"/>
      <c r="I932" s="4"/>
      <c r="J932" s="3" t="s">
        <v>49</v>
      </c>
      <c r="K932" s="3" t="s">
        <v>134</v>
      </c>
      <c r="L932" s="3" t="s">
        <v>6049</v>
      </c>
      <c r="M932" s="3" t="s">
        <v>60</v>
      </c>
      <c r="N932" s="3" t="s">
        <v>6062</v>
      </c>
      <c r="O932" s="3" t="s">
        <v>554</v>
      </c>
      <c r="P932" s="3" t="s">
        <v>554</v>
      </c>
      <c r="Q932" s="3" t="s">
        <v>6032</v>
      </c>
      <c r="R932" s="3" t="s">
        <v>5576</v>
      </c>
      <c r="S932" s="3" t="s">
        <v>5577</v>
      </c>
      <c r="T932" s="3" t="s">
        <v>45</v>
      </c>
      <c r="U932" s="3" t="s">
        <v>58</v>
      </c>
      <c r="V932" s="3" t="s">
        <v>6055</v>
      </c>
      <c r="W932" s="3" t="s">
        <v>46</v>
      </c>
      <c r="X932" s="17">
        <v>41141</v>
      </c>
      <c r="Y932" s="3">
        <f t="shared" si="98"/>
        <v>7</v>
      </c>
      <c r="Z932" s="3" t="str">
        <f>IF((B932-X932&lt;=365)*(B932-X932&gt;0),INT(12*(B932-X932)/365) &amp; " Mois",(YEAR(B932)-YEAR(X932)) &amp; " an (s)")</f>
        <v>7 an (s)</v>
      </c>
      <c r="AA932" s="39">
        <v>15.5</v>
      </c>
      <c r="AB932" s="3" t="s">
        <v>47</v>
      </c>
      <c r="AC932" s="3">
        <v>0</v>
      </c>
      <c r="AD932" s="3" t="s">
        <v>6673</v>
      </c>
      <c r="AE932" s="3" t="s">
        <v>6673</v>
      </c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</row>
    <row r="933" spans="1:54" ht="15.75" customHeight="1" x14ac:dyDescent="0.25">
      <c r="A933" t="s">
        <v>3543</v>
      </c>
      <c r="B933" s="17">
        <v>43697</v>
      </c>
      <c r="C933" s="17">
        <v>28918</v>
      </c>
      <c r="D933" s="21">
        <v>46</v>
      </c>
      <c r="E933" s="12" t="str">
        <f t="shared" si="97"/>
        <v>[40-50 [ ans</v>
      </c>
      <c r="F933" s="3" t="s">
        <v>269</v>
      </c>
      <c r="G933" s="3" t="s">
        <v>40</v>
      </c>
      <c r="H933" s="4"/>
      <c r="I933" s="4"/>
      <c r="J933" s="3" t="s">
        <v>41</v>
      </c>
      <c r="K933" s="3" t="s">
        <v>134</v>
      </c>
      <c r="L933" s="3" t="s">
        <v>6049</v>
      </c>
      <c r="M933" s="3" t="s">
        <v>60</v>
      </c>
      <c r="N933" s="3" t="s">
        <v>6062</v>
      </c>
      <c r="O933" s="3" t="s">
        <v>554</v>
      </c>
      <c r="P933" s="3" t="s">
        <v>554</v>
      </c>
      <c r="Q933" s="3" t="s">
        <v>6032</v>
      </c>
      <c r="R933" s="3" t="s">
        <v>5576</v>
      </c>
      <c r="S933" s="3" t="s">
        <v>5577</v>
      </c>
      <c r="T933" s="3" t="s">
        <v>45</v>
      </c>
      <c r="U933" s="3" t="s">
        <v>39</v>
      </c>
      <c r="V933" s="3" t="s">
        <v>6053</v>
      </c>
      <c r="W933" s="3" t="s">
        <v>46</v>
      </c>
      <c r="X933" s="17">
        <v>43697</v>
      </c>
      <c r="Y933" s="17"/>
      <c r="Z933" s="3"/>
      <c r="AA933" s="39">
        <v>15.2</v>
      </c>
      <c r="AB933" s="3" t="s">
        <v>47</v>
      </c>
      <c r="AC933" s="3">
        <v>0</v>
      </c>
      <c r="AD933" s="3" t="s">
        <v>6673</v>
      </c>
      <c r="AE933" s="3" t="s">
        <v>6673</v>
      </c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</row>
    <row r="934" spans="1:54" ht="15.75" customHeight="1" x14ac:dyDescent="0.25">
      <c r="A934" t="s">
        <v>3546</v>
      </c>
      <c r="B934" s="17">
        <v>43697</v>
      </c>
      <c r="C934" s="17">
        <v>30152</v>
      </c>
      <c r="D934" s="21">
        <v>43</v>
      </c>
      <c r="E934" s="12" t="str">
        <f t="shared" si="97"/>
        <v>[40-50 [ ans</v>
      </c>
      <c r="F934" s="3" t="s">
        <v>48</v>
      </c>
      <c r="G934" s="3" t="s">
        <v>40</v>
      </c>
      <c r="H934" s="4"/>
      <c r="I934" s="4"/>
      <c r="J934" s="3" t="s">
        <v>41</v>
      </c>
      <c r="K934" s="3" t="s">
        <v>79</v>
      </c>
      <c r="L934" s="3" t="s">
        <v>6048</v>
      </c>
      <c r="M934" s="3" t="s">
        <v>43</v>
      </c>
      <c r="N934" s="3" t="s">
        <v>6062</v>
      </c>
      <c r="O934" s="3" t="s">
        <v>731</v>
      </c>
      <c r="P934" s="3" t="s">
        <v>319</v>
      </c>
      <c r="Q934" s="3" t="s">
        <v>6033</v>
      </c>
      <c r="R934" s="3" t="s">
        <v>5568</v>
      </c>
      <c r="S934" s="3" t="s">
        <v>5569</v>
      </c>
      <c r="T934" s="3" t="s">
        <v>45</v>
      </c>
      <c r="U934" s="3" t="s">
        <v>58</v>
      </c>
      <c r="V934" s="3" t="s">
        <v>6055</v>
      </c>
      <c r="W934" s="3" t="s">
        <v>62</v>
      </c>
      <c r="X934" s="19"/>
      <c r="Y934" s="19"/>
      <c r="Z934" s="19"/>
      <c r="AA934" s="39">
        <v>12.2</v>
      </c>
      <c r="AB934" s="3" t="s">
        <v>47</v>
      </c>
      <c r="AC934" s="3">
        <v>0</v>
      </c>
      <c r="AD934" s="3" t="s">
        <v>6673</v>
      </c>
      <c r="AE934" s="3" t="s">
        <v>6673</v>
      </c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</row>
    <row r="935" spans="1:54" ht="15.75" customHeight="1" x14ac:dyDescent="0.25">
      <c r="A935" t="s">
        <v>3549</v>
      </c>
      <c r="B935" s="17">
        <v>43698</v>
      </c>
      <c r="C935" s="17">
        <v>32245</v>
      </c>
      <c r="D935" s="21">
        <v>37</v>
      </c>
      <c r="E935" s="12" t="str">
        <f t="shared" si="97"/>
        <v>[30-40[ ans</v>
      </c>
      <c r="F935" s="3" t="s">
        <v>39</v>
      </c>
      <c r="G935" s="3" t="s">
        <v>40</v>
      </c>
      <c r="H935" s="4"/>
      <c r="I935" s="4"/>
      <c r="J935" s="3" t="s">
        <v>41</v>
      </c>
      <c r="K935" s="3" t="s">
        <v>56</v>
      </c>
      <c r="L935" s="3" t="s">
        <v>6045</v>
      </c>
      <c r="M935" s="3" t="s">
        <v>51</v>
      </c>
      <c r="N935" s="3" t="s">
        <v>6062</v>
      </c>
      <c r="O935" s="3" t="s">
        <v>64</v>
      </c>
      <c r="P935" s="3" t="s">
        <v>6786</v>
      </c>
      <c r="Q935" s="3" t="s">
        <v>6787</v>
      </c>
      <c r="R935" s="3"/>
      <c r="S935" s="3"/>
      <c r="T935" s="3" t="s">
        <v>45</v>
      </c>
      <c r="U935" s="3" t="s">
        <v>124</v>
      </c>
      <c r="V935" s="3" t="s">
        <v>124</v>
      </c>
      <c r="W935" s="3" t="s">
        <v>62</v>
      </c>
      <c r="X935" s="19"/>
      <c r="Y935" s="19"/>
      <c r="Z935" s="19"/>
      <c r="AA935" s="39">
        <v>12.8</v>
      </c>
      <c r="AB935" s="3" t="s">
        <v>47</v>
      </c>
      <c r="AC935" s="3">
        <v>0</v>
      </c>
      <c r="AD935" s="3" t="s">
        <v>6673</v>
      </c>
      <c r="AE935" s="3" t="s">
        <v>6673</v>
      </c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</row>
    <row r="936" spans="1:54" ht="15.75" customHeight="1" x14ac:dyDescent="0.25">
      <c r="A936" t="s">
        <v>3551</v>
      </c>
      <c r="B936" s="17">
        <v>43698</v>
      </c>
      <c r="C936" s="17">
        <v>31881</v>
      </c>
      <c r="D936" s="21">
        <v>38</v>
      </c>
      <c r="E936" s="12" t="str">
        <f t="shared" si="97"/>
        <v>[30-40[ ans</v>
      </c>
      <c r="F936" s="3" t="s">
        <v>54</v>
      </c>
      <c r="G936" s="3" t="s">
        <v>40</v>
      </c>
      <c r="H936" s="4"/>
      <c r="I936" s="4"/>
      <c r="J936" s="3" t="s">
        <v>49</v>
      </c>
      <c r="K936" s="3" t="s">
        <v>732</v>
      </c>
      <c r="L936" s="3" t="s">
        <v>6048</v>
      </c>
      <c r="M936" s="3" t="s">
        <v>43</v>
      </c>
      <c r="N936" s="3" t="s">
        <v>6062</v>
      </c>
      <c r="O936" s="3" t="s">
        <v>64</v>
      </c>
      <c r="P936" s="3" t="s">
        <v>6786</v>
      </c>
      <c r="Q936" s="3" t="s">
        <v>6787</v>
      </c>
      <c r="R936" s="3"/>
      <c r="S936" s="3"/>
      <c r="T936" s="3" t="s">
        <v>45</v>
      </c>
      <c r="U936" s="3" t="s">
        <v>58</v>
      </c>
      <c r="V936" s="3" t="s">
        <v>6055</v>
      </c>
      <c r="W936" s="3" t="s">
        <v>62</v>
      </c>
      <c r="X936" s="19"/>
      <c r="Y936" s="19"/>
      <c r="Z936" s="19"/>
      <c r="AA936" s="39">
        <v>14.1</v>
      </c>
      <c r="AB936" s="3" t="s">
        <v>47</v>
      </c>
      <c r="AC936" s="3">
        <v>0</v>
      </c>
      <c r="AD936" s="3" t="s">
        <v>6673</v>
      </c>
      <c r="AE936" s="3" t="s">
        <v>6673</v>
      </c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</row>
    <row r="937" spans="1:54" ht="15.75" customHeight="1" x14ac:dyDescent="0.25">
      <c r="A937" t="s">
        <v>3553</v>
      </c>
      <c r="B937" s="17">
        <v>43698</v>
      </c>
      <c r="C937" s="17">
        <v>31896</v>
      </c>
      <c r="D937" s="21">
        <v>38</v>
      </c>
      <c r="E937" s="12" t="str">
        <f t="shared" si="97"/>
        <v>[30-40[ ans</v>
      </c>
      <c r="F937" s="3" t="s">
        <v>48</v>
      </c>
      <c r="G937" s="3" t="s">
        <v>40</v>
      </c>
      <c r="H937" s="4"/>
      <c r="I937" s="4"/>
      <c r="J937" s="3" t="s">
        <v>41</v>
      </c>
      <c r="K937" s="3" t="s">
        <v>134</v>
      </c>
      <c r="L937" s="3" t="s">
        <v>6049</v>
      </c>
      <c r="M937" s="3" t="s">
        <v>258</v>
      </c>
      <c r="N937" s="3" t="s">
        <v>6696</v>
      </c>
      <c r="O937" s="3" t="s">
        <v>258</v>
      </c>
      <c r="P937" s="3">
        <v>0</v>
      </c>
      <c r="Q937" s="3" t="s">
        <v>5731</v>
      </c>
      <c r="R937" s="3">
        <v>0</v>
      </c>
      <c r="S937" s="3">
        <v>0</v>
      </c>
      <c r="T937" s="3" t="s">
        <v>45</v>
      </c>
      <c r="U937" s="3" t="s">
        <v>58</v>
      </c>
      <c r="V937" s="3" t="s">
        <v>6055</v>
      </c>
      <c r="W937" s="3" t="s">
        <v>62</v>
      </c>
      <c r="X937" s="19"/>
      <c r="Y937" s="19"/>
      <c r="Z937" s="19"/>
      <c r="AA937" s="39">
        <v>13.5</v>
      </c>
      <c r="AB937" s="3" t="s">
        <v>47</v>
      </c>
      <c r="AC937" s="3">
        <v>0</v>
      </c>
      <c r="AD937" s="3" t="s">
        <v>6673</v>
      </c>
      <c r="AE937" s="3" t="s">
        <v>6673</v>
      </c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</row>
    <row r="938" spans="1:54" ht="15.75" customHeight="1" x14ac:dyDescent="0.25">
      <c r="A938" t="s">
        <v>3556</v>
      </c>
      <c r="B938" s="17">
        <v>43698</v>
      </c>
      <c r="C938" s="17">
        <v>27773</v>
      </c>
      <c r="D938" s="21">
        <v>49</v>
      </c>
      <c r="E938" s="12" t="str">
        <f t="shared" si="97"/>
        <v>[40-50 [ ans</v>
      </c>
      <c r="F938" s="3" t="s">
        <v>39</v>
      </c>
      <c r="G938" s="3" t="s">
        <v>40</v>
      </c>
      <c r="H938" s="4"/>
      <c r="I938" s="4"/>
      <c r="J938" s="3" t="s">
        <v>49</v>
      </c>
      <c r="K938" s="3" t="s">
        <v>134</v>
      </c>
      <c r="L938" s="3" t="s">
        <v>6049</v>
      </c>
      <c r="M938" s="3" t="s">
        <v>51</v>
      </c>
      <c r="N938" s="3" t="s">
        <v>6062</v>
      </c>
      <c r="O938" s="3" t="s">
        <v>64</v>
      </c>
      <c r="P938" s="3" t="s">
        <v>6786</v>
      </c>
      <c r="Q938" s="3" t="s">
        <v>6787</v>
      </c>
      <c r="R938" s="3"/>
      <c r="S938" s="3"/>
      <c r="T938" s="3" t="s">
        <v>45</v>
      </c>
      <c r="U938" s="3" t="s">
        <v>58</v>
      </c>
      <c r="V938" s="3" t="s">
        <v>6055</v>
      </c>
      <c r="W938" s="3" t="s">
        <v>62</v>
      </c>
      <c r="X938" s="19"/>
      <c r="Y938" s="19"/>
      <c r="Z938" s="19"/>
      <c r="AA938" s="39">
        <v>15.5</v>
      </c>
      <c r="AB938" s="3" t="s">
        <v>47</v>
      </c>
      <c r="AC938" s="3">
        <v>0</v>
      </c>
      <c r="AD938" s="3" t="s">
        <v>6673</v>
      </c>
      <c r="AE938" s="3" t="s">
        <v>6673</v>
      </c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</row>
    <row r="939" spans="1:54" ht="15.75" customHeight="1" x14ac:dyDescent="0.25">
      <c r="A939" t="s">
        <v>3558</v>
      </c>
      <c r="B939" s="17">
        <v>43698</v>
      </c>
      <c r="C939" s="17">
        <v>39182</v>
      </c>
      <c r="D939" s="21">
        <v>18</v>
      </c>
      <c r="E939" s="12" t="str">
        <f t="shared" si="97"/>
        <v xml:space="preserve"> &lt; 20 ans</v>
      </c>
      <c r="F939" s="3" t="s">
        <v>39</v>
      </c>
      <c r="G939" s="3" t="s">
        <v>40</v>
      </c>
      <c r="H939" s="4"/>
      <c r="I939" s="4"/>
      <c r="J939" s="3" t="s">
        <v>41</v>
      </c>
      <c r="K939" s="3" t="s">
        <v>79</v>
      </c>
      <c r="L939" s="3" t="s">
        <v>6048</v>
      </c>
      <c r="M939" s="3" t="s">
        <v>51</v>
      </c>
      <c r="N939" s="3" t="s">
        <v>6062</v>
      </c>
      <c r="O939" s="3" t="s">
        <v>64</v>
      </c>
      <c r="P939" s="3" t="s">
        <v>6786</v>
      </c>
      <c r="Q939" s="3" t="s">
        <v>6787</v>
      </c>
      <c r="R939" s="3"/>
      <c r="S939" s="3"/>
      <c r="T939" s="3" t="s">
        <v>45</v>
      </c>
      <c r="U939" s="3" t="s">
        <v>58</v>
      </c>
      <c r="V939" s="3" t="s">
        <v>6055</v>
      </c>
      <c r="W939" s="3" t="s">
        <v>62</v>
      </c>
      <c r="X939" s="19"/>
      <c r="Y939" s="19"/>
      <c r="Z939" s="19"/>
      <c r="AA939" s="39">
        <v>13.1</v>
      </c>
      <c r="AB939" s="3" t="s">
        <v>47</v>
      </c>
      <c r="AC939" s="3">
        <v>0</v>
      </c>
      <c r="AD939" s="3" t="s">
        <v>6673</v>
      </c>
      <c r="AE939" s="3" t="s">
        <v>6673</v>
      </c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</row>
    <row r="940" spans="1:54" ht="15.75" customHeight="1" x14ac:dyDescent="0.25">
      <c r="A940" t="s">
        <v>3561</v>
      </c>
      <c r="B940" s="17">
        <v>43698</v>
      </c>
      <c r="C940" s="17">
        <v>36915</v>
      </c>
      <c r="D940" s="21">
        <v>24</v>
      </c>
      <c r="E940" s="12" t="str">
        <f t="shared" si="97"/>
        <v>[20-30[ ans</v>
      </c>
      <c r="F940" s="3" t="s">
        <v>54</v>
      </c>
      <c r="G940" s="3" t="s">
        <v>40</v>
      </c>
      <c r="H940" s="4"/>
      <c r="I940" s="4"/>
      <c r="J940" s="3" t="s">
        <v>41</v>
      </c>
      <c r="K940" s="3" t="s">
        <v>79</v>
      </c>
      <c r="L940" s="3" t="s">
        <v>6048</v>
      </c>
      <c r="M940" s="3" t="s">
        <v>60</v>
      </c>
      <c r="N940" s="3" t="s">
        <v>6062</v>
      </c>
      <c r="O940" s="3" t="s">
        <v>733</v>
      </c>
      <c r="P940" s="3" t="s">
        <v>217</v>
      </c>
      <c r="Q940" s="3" t="s">
        <v>6033</v>
      </c>
      <c r="R940" s="3" t="s">
        <v>5612</v>
      </c>
      <c r="S940" s="3" t="s">
        <v>5613</v>
      </c>
      <c r="T940" s="3" t="s">
        <v>45</v>
      </c>
      <c r="U940" s="3" t="s">
        <v>84</v>
      </c>
      <c r="V940" s="3" t="s">
        <v>6057</v>
      </c>
      <c r="W940" s="3" t="s">
        <v>62</v>
      </c>
      <c r="X940" s="19"/>
      <c r="Y940" s="19"/>
      <c r="Z940" s="19"/>
      <c r="AA940" s="39">
        <v>12.4</v>
      </c>
      <c r="AB940" s="3" t="s">
        <v>47</v>
      </c>
      <c r="AC940" s="3">
        <v>0</v>
      </c>
      <c r="AD940" s="3" t="s">
        <v>6673</v>
      </c>
      <c r="AE940" s="3" t="s">
        <v>6673</v>
      </c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</row>
    <row r="941" spans="1:54" ht="15.75" customHeight="1" x14ac:dyDescent="0.25">
      <c r="A941" t="s">
        <v>3563</v>
      </c>
      <c r="B941" s="17">
        <v>43698</v>
      </c>
      <c r="C941" s="17">
        <v>34294</v>
      </c>
      <c r="D941" s="21">
        <v>32</v>
      </c>
      <c r="E941" s="12" t="str">
        <f t="shared" si="97"/>
        <v>[30-40[ ans</v>
      </c>
      <c r="F941" s="3" t="s">
        <v>39</v>
      </c>
      <c r="G941" s="3" t="s">
        <v>40</v>
      </c>
      <c r="H941" s="4"/>
      <c r="I941" s="4"/>
      <c r="J941" s="3" t="s">
        <v>41</v>
      </c>
      <c r="K941" s="3" t="s">
        <v>79</v>
      </c>
      <c r="L941" s="3" t="s">
        <v>6048</v>
      </c>
      <c r="M941" s="3" t="s">
        <v>616</v>
      </c>
      <c r="N941" s="3" t="s">
        <v>6062</v>
      </c>
      <c r="O941" s="3" t="s">
        <v>616</v>
      </c>
      <c r="P941" s="3" t="s">
        <v>5662</v>
      </c>
      <c r="Q941" s="3" t="s">
        <v>6033</v>
      </c>
      <c r="R941" s="3" t="s">
        <v>5663</v>
      </c>
      <c r="S941" s="3" t="s">
        <v>5664</v>
      </c>
      <c r="T941" s="3" t="s">
        <v>45</v>
      </c>
      <c r="U941" s="3" t="s">
        <v>58</v>
      </c>
      <c r="V941" s="3" t="s">
        <v>6055</v>
      </c>
      <c r="W941" s="3" t="s">
        <v>46</v>
      </c>
      <c r="X941" s="17">
        <v>43338</v>
      </c>
      <c r="Y941" s="3">
        <f>IF((B941-X941&lt;=365)*(B941-X941&gt;0),0,(YEAR(B941)-YEAR(X941)))</f>
        <v>0</v>
      </c>
      <c r="Z941" s="3" t="str">
        <f>IF((B941-X941&lt;=365)*(B941-X941&gt;0),INT(12*(B941-X941)/365) &amp; " Mois",(YEAR(B941)-YEAR(X941)) &amp; " an (s)")</f>
        <v>11 Mois</v>
      </c>
      <c r="AA941" s="39">
        <v>12.3</v>
      </c>
      <c r="AB941" s="3" t="s">
        <v>47</v>
      </c>
      <c r="AC941" s="3">
        <v>0</v>
      </c>
      <c r="AD941" s="3" t="s">
        <v>6673</v>
      </c>
      <c r="AE941" s="3" t="s">
        <v>6673</v>
      </c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</row>
    <row r="942" spans="1:54" ht="15.75" customHeight="1" x14ac:dyDescent="0.25">
      <c r="A942" t="s">
        <v>3566</v>
      </c>
      <c r="B942" s="17">
        <v>43698</v>
      </c>
      <c r="C942" s="17">
        <v>35663</v>
      </c>
      <c r="D942" s="21">
        <v>28</v>
      </c>
      <c r="E942" s="12" t="str">
        <f t="shared" si="97"/>
        <v>[20-30[ ans</v>
      </c>
      <c r="F942" s="3" t="s">
        <v>54</v>
      </c>
      <c r="G942" s="3" t="s">
        <v>40</v>
      </c>
      <c r="H942" s="4"/>
      <c r="I942" s="4"/>
      <c r="J942" s="3" t="s">
        <v>41</v>
      </c>
      <c r="K942" s="3" t="s">
        <v>79</v>
      </c>
      <c r="L942" s="3" t="s">
        <v>6048</v>
      </c>
      <c r="M942" s="3" t="s">
        <v>51</v>
      </c>
      <c r="N942" s="3" t="s">
        <v>6062</v>
      </c>
      <c r="O942" s="3" t="s">
        <v>64</v>
      </c>
      <c r="P942" s="3" t="s">
        <v>6786</v>
      </c>
      <c r="Q942" s="3" t="s">
        <v>6787</v>
      </c>
      <c r="R942" s="3"/>
      <c r="S942" s="3"/>
      <c r="T942" s="3" t="s">
        <v>45</v>
      </c>
      <c r="U942" s="3" t="s">
        <v>84</v>
      </c>
      <c r="V942" s="3" t="s">
        <v>6057</v>
      </c>
      <c r="W942" s="3" t="s">
        <v>62</v>
      </c>
      <c r="X942" s="19"/>
      <c r="Y942" s="19"/>
      <c r="Z942" s="19"/>
      <c r="AA942" s="39">
        <v>13.7</v>
      </c>
      <c r="AB942" s="3" t="s">
        <v>47</v>
      </c>
      <c r="AC942" s="3">
        <v>0</v>
      </c>
      <c r="AD942" s="3" t="s">
        <v>6673</v>
      </c>
      <c r="AE942" s="3" t="s">
        <v>6673</v>
      </c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</row>
    <row r="943" spans="1:54" ht="15.75" customHeight="1" x14ac:dyDescent="0.25">
      <c r="A943" t="s">
        <v>3568</v>
      </c>
      <c r="B943" s="17">
        <v>43699</v>
      </c>
      <c r="C943" s="17">
        <v>34774</v>
      </c>
      <c r="D943" s="21">
        <v>30</v>
      </c>
      <c r="E943" s="12" t="str">
        <f t="shared" si="97"/>
        <v>[30-40[ ans</v>
      </c>
      <c r="F943" s="3" t="s">
        <v>48</v>
      </c>
      <c r="G943" s="3" t="s">
        <v>40</v>
      </c>
      <c r="H943" s="4"/>
      <c r="I943" s="4"/>
      <c r="J943" s="3" t="s">
        <v>41</v>
      </c>
      <c r="K943" s="3" t="s">
        <v>79</v>
      </c>
      <c r="L943" s="3" t="s">
        <v>6048</v>
      </c>
      <c r="M943" s="3" t="s">
        <v>51</v>
      </c>
      <c r="N943" s="3" t="s">
        <v>6062</v>
      </c>
      <c r="O943" s="3" t="s">
        <v>64</v>
      </c>
      <c r="P943" s="3" t="s">
        <v>6786</v>
      </c>
      <c r="Q943" s="3" t="s">
        <v>6787</v>
      </c>
      <c r="R943" s="3"/>
      <c r="S943" s="3"/>
      <c r="T943" s="3" t="s">
        <v>45</v>
      </c>
      <c r="U943" s="3" t="s">
        <v>58</v>
      </c>
      <c r="V943" s="3" t="s">
        <v>6055</v>
      </c>
      <c r="W943" s="3" t="s">
        <v>62</v>
      </c>
      <c r="X943" s="19"/>
      <c r="Y943" s="19"/>
      <c r="Z943" s="19"/>
      <c r="AA943" s="39">
        <v>14</v>
      </c>
      <c r="AB943" s="3" t="s">
        <v>47</v>
      </c>
      <c r="AC943" s="3">
        <v>0</v>
      </c>
      <c r="AD943" s="3" t="s">
        <v>6673</v>
      </c>
      <c r="AE943" s="3" t="s">
        <v>6673</v>
      </c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</row>
    <row r="944" spans="1:54" ht="15.75" customHeight="1" x14ac:dyDescent="0.25">
      <c r="A944" t="s">
        <v>3570</v>
      </c>
      <c r="B944" s="17">
        <v>43699</v>
      </c>
      <c r="C944" s="17">
        <v>33752</v>
      </c>
      <c r="D944" s="21">
        <v>33</v>
      </c>
      <c r="E944" s="12" t="str">
        <f t="shared" si="97"/>
        <v>[30-40[ ans</v>
      </c>
      <c r="F944" s="3" t="s">
        <v>48</v>
      </c>
      <c r="G944" s="3" t="s">
        <v>40</v>
      </c>
      <c r="H944" s="4"/>
      <c r="I944" s="4"/>
      <c r="J944" s="3" t="s">
        <v>41</v>
      </c>
      <c r="K944" s="3" t="s">
        <v>79</v>
      </c>
      <c r="L944" s="3" t="s">
        <v>6048</v>
      </c>
      <c r="M944" s="3" t="s">
        <v>43</v>
      </c>
      <c r="N944" s="3" t="s">
        <v>6062</v>
      </c>
      <c r="O944" s="3" t="s">
        <v>164</v>
      </c>
      <c r="P944" s="3" t="s">
        <v>164</v>
      </c>
      <c r="Q944" s="3" t="s">
        <v>6033</v>
      </c>
      <c r="R944" s="3" t="s">
        <v>5582</v>
      </c>
      <c r="S944" s="3" t="s">
        <v>5583</v>
      </c>
      <c r="T944" s="3" t="s">
        <v>45</v>
      </c>
      <c r="U944" s="3" t="s">
        <v>84</v>
      </c>
      <c r="V944" s="3" t="s">
        <v>6057</v>
      </c>
      <c r="W944" s="3" t="s">
        <v>62</v>
      </c>
      <c r="X944" s="19"/>
      <c r="Y944" s="19"/>
      <c r="Z944" s="19"/>
      <c r="AA944" s="39">
        <v>14.6</v>
      </c>
      <c r="AB944" s="3" t="s">
        <v>47</v>
      </c>
      <c r="AC944" s="3">
        <v>0</v>
      </c>
      <c r="AD944" s="3" t="s">
        <v>6673</v>
      </c>
      <c r="AE944" s="3" t="s">
        <v>6673</v>
      </c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</row>
    <row r="945" spans="1:54" ht="15.75" customHeight="1" x14ac:dyDescent="0.25">
      <c r="A945" t="s">
        <v>3572</v>
      </c>
      <c r="B945" s="17">
        <v>43699</v>
      </c>
      <c r="C945" s="17">
        <v>31939</v>
      </c>
      <c r="D945" s="21">
        <v>38</v>
      </c>
      <c r="E945" s="12" t="str">
        <f t="shared" si="97"/>
        <v>[30-40[ ans</v>
      </c>
      <c r="F945" s="3" t="s">
        <v>48</v>
      </c>
      <c r="G945" s="3" t="s">
        <v>40</v>
      </c>
      <c r="H945" s="4"/>
      <c r="I945" s="4"/>
      <c r="J945" s="3" t="s">
        <v>41</v>
      </c>
      <c r="K945" s="3" t="s">
        <v>250</v>
      </c>
      <c r="L945" s="3" t="s">
        <v>6048</v>
      </c>
      <c r="M945" s="3" t="s">
        <v>43</v>
      </c>
      <c r="N945" s="3" t="s">
        <v>6062</v>
      </c>
      <c r="O945" s="3" t="s">
        <v>734</v>
      </c>
      <c r="P945" s="3" t="s">
        <v>90</v>
      </c>
      <c r="Q945" s="3" t="s">
        <v>6033</v>
      </c>
      <c r="R945" s="3" t="s">
        <v>5632</v>
      </c>
      <c r="S945" s="3" t="s">
        <v>5633</v>
      </c>
      <c r="T945" s="3" t="s">
        <v>45</v>
      </c>
      <c r="U945" s="3" t="s">
        <v>84</v>
      </c>
      <c r="V945" s="3" t="s">
        <v>6057</v>
      </c>
      <c r="W945" s="3" t="s">
        <v>62</v>
      </c>
      <c r="X945" s="19"/>
      <c r="Y945" s="19"/>
      <c r="Z945" s="19"/>
      <c r="AA945" s="39">
        <v>13.4</v>
      </c>
      <c r="AB945" s="3" t="s">
        <v>47</v>
      </c>
      <c r="AC945" s="3">
        <v>0</v>
      </c>
      <c r="AD945" s="3" t="s">
        <v>6673</v>
      </c>
      <c r="AE945" s="3" t="s">
        <v>6673</v>
      </c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</row>
    <row r="946" spans="1:54" ht="15.75" customHeight="1" x14ac:dyDescent="0.25">
      <c r="A946" t="s">
        <v>3574</v>
      </c>
      <c r="B946" s="17">
        <v>43699</v>
      </c>
      <c r="C946" s="17">
        <v>31939</v>
      </c>
      <c r="D946" s="21">
        <v>38</v>
      </c>
      <c r="E946" s="12" t="str">
        <f t="shared" si="97"/>
        <v>[30-40[ ans</v>
      </c>
      <c r="F946" s="3" t="s">
        <v>48</v>
      </c>
      <c r="G946" s="3" t="s">
        <v>40</v>
      </c>
      <c r="H946" s="4"/>
      <c r="I946" s="4"/>
      <c r="J946" s="3" t="s">
        <v>41</v>
      </c>
      <c r="K946" s="3" t="s">
        <v>250</v>
      </c>
      <c r="L946" s="3" t="s">
        <v>6048</v>
      </c>
      <c r="M946" s="3" t="s">
        <v>43</v>
      </c>
      <c r="N946" s="3" t="s">
        <v>6062</v>
      </c>
      <c r="O946" s="3" t="s">
        <v>734</v>
      </c>
      <c r="P946" s="3" t="s">
        <v>90</v>
      </c>
      <c r="Q946" s="3" t="s">
        <v>6033</v>
      </c>
      <c r="R946" s="3" t="s">
        <v>5632</v>
      </c>
      <c r="S946" s="3" t="s">
        <v>5633</v>
      </c>
      <c r="T946" s="3" t="s">
        <v>45</v>
      </c>
      <c r="U946" s="3" t="s">
        <v>84</v>
      </c>
      <c r="V946" s="3" t="s">
        <v>6057</v>
      </c>
      <c r="W946" s="3" t="s">
        <v>62</v>
      </c>
      <c r="X946" s="19"/>
      <c r="Y946" s="19"/>
      <c r="Z946" s="19"/>
      <c r="AA946" s="39">
        <v>13.4</v>
      </c>
      <c r="AB946" s="3" t="s">
        <v>47</v>
      </c>
      <c r="AC946" s="3">
        <v>0</v>
      </c>
      <c r="AD946" s="3" t="s">
        <v>6673</v>
      </c>
      <c r="AE946" s="3" t="s">
        <v>6673</v>
      </c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</row>
    <row r="947" spans="1:54" ht="15.75" customHeight="1" x14ac:dyDescent="0.25">
      <c r="A947" t="s">
        <v>3576</v>
      </c>
      <c r="B947" s="17">
        <v>43699</v>
      </c>
      <c r="C947" s="17">
        <v>31939</v>
      </c>
      <c r="D947" s="21">
        <v>38</v>
      </c>
      <c r="E947" s="12" t="str">
        <f t="shared" si="97"/>
        <v>[30-40[ ans</v>
      </c>
      <c r="F947" s="3" t="s">
        <v>48</v>
      </c>
      <c r="G947" s="3" t="s">
        <v>40</v>
      </c>
      <c r="H947" s="4"/>
      <c r="I947" s="4"/>
      <c r="J947" s="3" t="s">
        <v>41</v>
      </c>
      <c r="K947" s="3" t="s">
        <v>250</v>
      </c>
      <c r="L947" s="3" t="s">
        <v>6048</v>
      </c>
      <c r="M947" s="3" t="s">
        <v>43</v>
      </c>
      <c r="N947" s="3" t="s">
        <v>6062</v>
      </c>
      <c r="O947" s="3" t="s">
        <v>734</v>
      </c>
      <c r="P947" s="3" t="s">
        <v>90</v>
      </c>
      <c r="Q947" s="3" t="s">
        <v>6033</v>
      </c>
      <c r="R947" s="3" t="s">
        <v>5632</v>
      </c>
      <c r="S947" s="3" t="s">
        <v>5633</v>
      </c>
      <c r="T947" s="3" t="s">
        <v>45</v>
      </c>
      <c r="U947" s="3" t="s">
        <v>84</v>
      </c>
      <c r="V947" s="3" t="s">
        <v>6057</v>
      </c>
      <c r="W947" s="3" t="s">
        <v>62</v>
      </c>
      <c r="X947" s="19"/>
      <c r="Y947" s="19"/>
      <c r="Z947" s="19"/>
      <c r="AA947" s="39">
        <v>13.4</v>
      </c>
      <c r="AB947" s="3" t="s">
        <v>47</v>
      </c>
      <c r="AC947" s="3">
        <v>0</v>
      </c>
      <c r="AD947" s="3" t="s">
        <v>6673</v>
      </c>
      <c r="AE947" s="3" t="s">
        <v>6673</v>
      </c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</row>
    <row r="948" spans="1:54" ht="15.75" customHeight="1" x14ac:dyDescent="0.25">
      <c r="A948" t="s">
        <v>3579</v>
      </c>
      <c r="B948" s="17">
        <v>43700</v>
      </c>
      <c r="C948" s="17">
        <v>30485</v>
      </c>
      <c r="D948" s="21">
        <v>42</v>
      </c>
      <c r="E948" s="12" t="str">
        <f t="shared" si="97"/>
        <v>[40-50 [ ans</v>
      </c>
      <c r="F948" s="3" t="s">
        <v>54</v>
      </c>
      <c r="G948" s="3" t="s">
        <v>40</v>
      </c>
      <c r="H948" s="4"/>
      <c r="I948" s="4"/>
      <c r="J948" s="3" t="s">
        <v>49</v>
      </c>
      <c r="K948" s="3" t="s">
        <v>108</v>
      </c>
      <c r="L948" s="3" t="s">
        <v>6045</v>
      </c>
      <c r="M948" s="3" t="s">
        <v>43</v>
      </c>
      <c r="N948" s="3" t="s">
        <v>6062</v>
      </c>
      <c r="O948" s="3" t="s">
        <v>734</v>
      </c>
      <c r="P948" s="3" t="s">
        <v>90</v>
      </c>
      <c r="Q948" s="3" t="s">
        <v>6033</v>
      </c>
      <c r="R948" s="3" t="s">
        <v>5632</v>
      </c>
      <c r="S948" s="3" t="s">
        <v>5633</v>
      </c>
      <c r="T948" s="3" t="s">
        <v>45</v>
      </c>
      <c r="U948" s="3" t="s">
        <v>84</v>
      </c>
      <c r="V948" s="3" t="s">
        <v>6057</v>
      </c>
      <c r="W948" s="3" t="s">
        <v>62</v>
      </c>
      <c r="X948" s="19"/>
      <c r="Y948" s="19"/>
      <c r="Z948" s="19"/>
      <c r="AA948" s="39">
        <v>14.4</v>
      </c>
      <c r="AB948" s="3" t="s">
        <v>47</v>
      </c>
      <c r="AC948" s="3">
        <v>0</v>
      </c>
      <c r="AD948" s="3" t="s">
        <v>6673</v>
      </c>
      <c r="AE948" s="3" t="s">
        <v>6673</v>
      </c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</row>
    <row r="949" spans="1:54" ht="15.75" customHeight="1" x14ac:dyDescent="0.25">
      <c r="A949" t="s">
        <v>3581</v>
      </c>
      <c r="B949" s="17">
        <v>43700</v>
      </c>
      <c r="C949" s="17">
        <v>36500</v>
      </c>
      <c r="D949" s="21">
        <v>26</v>
      </c>
      <c r="E949" s="12" t="str">
        <f t="shared" si="97"/>
        <v>[20-30[ ans</v>
      </c>
      <c r="F949" s="3" t="s">
        <v>54</v>
      </c>
      <c r="G949" s="3" t="s">
        <v>55</v>
      </c>
      <c r="H949" s="4"/>
      <c r="I949" s="4"/>
      <c r="J949" s="3" t="s">
        <v>41</v>
      </c>
      <c r="K949" s="3" t="s">
        <v>79</v>
      </c>
      <c r="L949" s="3" t="s">
        <v>6048</v>
      </c>
      <c r="M949" s="3" t="s">
        <v>60</v>
      </c>
      <c r="N949" s="3" t="s">
        <v>6062</v>
      </c>
      <c r="O949" s="3" t="s">
        <v>735</v>
      </c>
      <c r="P949" s="3" t="s">
        <v>195</v>
      </c>
      <c r="Q949" s="3" t="s">
        <v>6035</v>
      </c>
      <c r="R949" s="3" t="s">
        <v>5610</v>
      </c>
      <c r="S949" s="3" t="s">
        <v>5611</v>
      </c>
      <c r="T949" s="3" t="s">
        <v>45</v>
      </c>
      <c r="U949" s="3" t="s">
        <v>174</v>
      </c>
      <c r="V949" s="3" t="s">
        <v>6054</v>
      </c>
      <c r="W949" s="3" t="s">
        <v>62</v>
      </c>
      <c r="X949" s="19"/>
      <c r="Y949" s="19"/>
      <c r="Z949" s="19"/>
      <c r="AA949" s="39">
        <v>12.7</v>
      </c>
      <c r="AB949" s="3" t="s">
        <v>47</v>
      </c>
      <c r="AC949" s="3">
        <v>0</v>
      </c>
      <c r="AD949" s="3" t="s">
        <v>6673</v>
      </c>
      <c r="AE949" s="3" t="s">
        <v>6673</v>
      </c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</row>
    <row r="950" spans="1:54" ht="15.75" customHeight="1" x14ac:dyDescent="0.25">
      <c r="A950" t="s">
        <v>3583</v>
      </c>
      <c r="B950" s="17">
        <v>43700</v>
      </c>
      <c r="C950" s="17">
        <v>31983</v>
      </c>
      <c r="D950" s="21">
        <v>38</v>
      </c>
      <c r="E950" s="12" t="str">
        <f t="shared" si="97"/>
        <v>[30-40[ ans</v>
      </c>
      <c r="F950" s="3" t="s">
        <v>48</v>
      </c>
      <c r="G950" s="3" t="s">
        <v>40</v>
      </c>
      <c r="H950" s="4"/>
      <c r="I950" s="4"/>
      <c r="J950" s="3" t="s">
        <v>41</v>
      </c>
      <c r="K950" s="3" t="s">
        <v>736</v>
      </c>
      <c r="L950" s="3" t="s">
        <v>6047</v>
      </c>
      <c r="M950" s="3" t="s">
        <v>121</v>
      </c>
      <c r="N950" s="3" t="s">
        <v>6062</v>
      </c>
      <c r="O950" s="3" t="s">
        <v>737</v>
      </c>
      <c r="P950" s="3" t="s">
        <v>554</v>
      </c>
      <c r="Q950" s="3" t="s">
        <v>6032</v>
      </c>
      <c r="R950" s="3" t="s">
        <v>5576</v>
      </c>
      <c r="S950" s="3" t="s">
        <v>5577</v>
      </c>
      <c r="T950" s="3" t="s">
        <v>45</v>
      </c>
      <c r="U950" s="3" t="s">
        <v>39</v>
      </c>
      <c r="V950" s="3" t="s">
        <v>6053</v>
      </c>
      <c r="W950" s="3" t="s">
        <v>62</v>
      </c>
      <c r="X950" s="19"/>
      <c r="Y950" s="19"/>
      <c r="Z950" s="19"/>
      <c r="AA950" s="39">
        <v>13.8</v>
      </c>
      <c r="AB950" s="3" t="s">
        <v>47</v>
      </c>
      <c r="AC950" s="3">
        <v>0</v>
      </c>
      <c r="AD950" s="3" t="s">
        <v>6673</v>
      </c>
      <c r="AE950" s="3" t="s">
        <v>6673</v>
      </c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</row>
    <row r="951" spans="1:54" ht="15.75" customHeight="1" x14ac:dyDescent="0.25">
      <c r="A951" t="s">
        <v>3585</v>
      </c>
      <c r="B951" s="17">
        <v>43702</v>
      </c>
      <c r="C951" s="17">
        <v>32257</v>
      </c>
      <c r="D951" s="21">
        <v>37</v>
      </c>
      <c r="E951" s="12" t="str">
        <f t="shared" si="97"/>
        <v>[30-40[ ans</v>
      </c>
      <c r="F951" s="3" t="s">
        <v>48</v>
      </c>
      <c r="G951" s="3" t="s">
        <v>40</v>
      </c>
      <c r="H951" s="4"/>
      <c r="I951" s="4"/>
      <c r="J951" s="3" t="s">
        <v>41</v>
      </c>
      <c r="K951" s="3" t="s">
        <v>56</v>
      </c>
      <c r="L951" s="3" t="s">
        <v>6045</v>
      </c>
      <c r="M951" s="3" t="s">
        <v>51</v>
      </c>
      <c r="N951" s="3" t="s">
        <v>6062</v>
      </c>
      <c r="O951" s="3" t="s">
        <v>64</v>
      </c>
      <c r="P951" s="3" t="s">
        <v>6786</v>
      </c>
      <c r="Q951" s="3" t="s">
        <v>6787</v>
      </c>
      <c r="R951" s="3"/>
      <c r="S951" s="3"/>
      <c r="T951" s="3" t="s">
        <v>45</v>
      </c>
      <c r="U951" s="3" t="s">
        <v>39</v>
      </c>
      <c r="V951" s="3" t="s">
        <v>6053</v>
      </c>
      <c r="W951" s="3" t="s">
        <v>46</v>
      </c>
      <c r="X951" s="17">
        <v>43338</v>
      </c>
      <c r="Y951" s="3">
        <f t="shared" ref="Y951:Y953" si="99">IF((B951-X951&lt;=365)*(B951-X951&gt;0),0,(YEAR(B951)-YEAR(X951)))</f>
        <v>0</v>
      </c>
      <c r="Z951" s="3" t="str">
        <f>IF((B951-X951&lt;=365)*(B951-X951&gt;0),INT(12*(B951-X951)/365) &amp; " Mois",(YEAR(B951)-YEAR(X951)) &amp; " an (s)")</f>
        <v>11 Mois</v>
      </c>
      <c r="AA951" s="39">
        <v>13.6</v>
      </c>
      <c r="AB951" s="3" t="s">
        <v>47</v>
      </c>
      <c r="AC951" s="3">
        <v>0</v>
      </c>
      <c r="AD951" s="3" t="s">
        <v>6673</v>
      </c>
      <c r="AE951" s="3" t="s">
        <v>6673</v>
      </c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</row>
    <row r="952" spans="1:54" ht="15.75" customHeight="1" x14ac:dyDescent="0.25">
      <c r="A952" t="s">
        <v>3588</v>
      </c>
      <c r="B952" s="17">
        <v>43702</v>
      </c>
      <c r="C952" s="17">
        <v>32257</v>
      </c>
      <c r="D952" s="21">
        <v>37</v>
      </c>
      <c r="E952" s="12" t="str">
        <f t="shared" si="97"/>
        <v>[30-40[ ans</v>
      </c>
      <c r="F952" s="3" t="s">
        <v>48</v>
      </c>
      <c r="G952" s="3" t="s">
        <v>40</v>
      </c>
      <c r="H952" s="4"/>
      <c r="I952" s="4"/>
      <c r="J952" s="3" t="s">
        <v>41</v>
      </c>
      <c r="K952" s="3" t="s">
        <v>56</v>
      </c>
      <c r="L952" s="3" t="s">
        <v>6045</v>
      </c>
      <c r="M952" s="3" t="s">
        <v>51</v>
      </c>
      <c r="N952" s="3" t="s">
        <v>6062</v>
      </c>
      <c r="O952" s="3" t="s">
        <v>64</v>
      </c>
      <c r="P952" s="3" t="s">
        <v>6786</v>
      </c>
      <c r="Q952" s="3" t="s">
        <v>6787</v>
      </c>
      <c r="R952" s="3"/>
      <c r="S952" s="3"/>
      <c r="T952" s="3" t="s">
        <v>45</v>
      </c>
      <c r="U952" s="3" t="s">
        <v>39</v>
      </c>
      <c r="V952" s="3" t="s">
        <v>6053</v>
      </c>
      <c r="W952" s="3" t="s">
        <v>46</v>
      </c>
      <c r="X952" s="17">
        <v>43338</v>
      </c>
      <c r="Y952" s="3">
        <f t="shared" si="99"/>
        <v>0</v>
      </c>
      <c r="Z952" s="3" t="str">
        <f>IF((B952-X952&lt;=365)*(B952-X952&gt;0),INT(12*(B952-X952)/365) &amp; " Mois",(YEAR(B952)-YEAR(X952)) &amp; " an (s)")</f>
        <v>11 Mois</v>
      </c>
      <c r="AA952" s="39">
        <v>13.6</v>
      </c>
      <c r="AB952" s="3" t="s">
        <v>47</v>
      </c>
      <c r="AC952" s="3">
        <v>0</v>
      </c>
      <c r="AD952" s="3" t="s">
        <v>6673</v>
      </c>
      <c r="AE952" s="3" t="s">
        <v>6673</v>
      </c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</row>
    <row r="953" spans="1:54" ht="15.75" customHeight="1" x14ac:dyDescent="0.25">
      <c r="A953" t="s">
        <v>3590</v>
      </c>
      <c r="B953" s="17">
        <v>43703</v>
      </c>
      <c r="C953" s="17">
        <v>33361</v>
      </c>
      <c r="D953" s="21">
        <v>34</v>
      </c>
      <c r="E953" s="12" t="str">
        <f t="shared" si="97"/>
        <v>[30-40[ ans</v>
      </c>
      <c r="F953" s="3" t="s">
        <v>48</v>
      </c>
      <c r="G953" s="3" t="s">
        <v>40</v>
      </c>
      <c r="H953" s="4"/>
      <c r="I953" s="4"/>
      <c r="J953" s="3" t="s">
        <v>41</v>
      </c>
      <c r="K953" s="3" t="s">
        <v>79</v>
      </c>
      <c r="L953" s="3" t="s">
        <v>6048</v>
      </c>
      <c r="M953" s="3" t="s">
        <v>51</v>
      </c>
      <c r="N953" s="3" t="s">
        <v>6062</v>
      </c>
      <c r="O953" s="3" t="s">
        <v>64</v>
      </c>
      <c r="P953" s="3" t="s">
        <v>6786</v>
      </c>
      <c r="Q953" s="3" t="s">
        <v>6787</v>
      </c>
      <c r="R953" s="3"/>
      <c r="S953" s="3"/>
      <c r="T953" s="3" t="s">
        <v>45</v>
      </c>
      <c r="U953" s="3" t="s">
        <v>84</v>
      </c>
      <c r="V953" s="3" t="s">
        <v>6057</v>
      </c>
      <c r="W953" s="3" t="s">
        <v>46</v>
      </c>
      <c r="X953" s="17">
        <v>43338</v>
      </c>
      <c r="Y953" s="3">
        <f t="shared" si="99"/>
        <v>0</v>
      </c>
      <c r="Z953" s="3" t="str">
        <f>IF((B953-X953&lt;=365)*(B953-X953&gt;0),INT(12*(B953-X953)/365) &amp; " Mois",(YEAR(B953)-YEAR(X953)) &amp; " an (s)")</f>
        <v>12 Mois</v>
      </c>
      <c r="AA953" s="39">
        <v>14.9</v>
      </c>
      <c r="AB953" s="3" t="s">
        <v>47</v>
      </c>
      <c r="AC953" s="3">
        <v>0</v>
      </c>
      <c r="AD953" s="3" t="s">
        <v>6673</v>
      </c>
      <c r="AE953" s="3" t="s">
        <v>6673</v>
      </c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</row>
    <row r="954" spans="1:54" ht="15.75" customHeight="1" x14ac:dyDescent="0.25">
      <c r="A954" t="s">
        <v>3592</v>
      </c>
      <c r="B954" s="17">
        <v>43703</v>
      </c>
      <c r="C954" s="17">
        <v>33942</v>
      </c>
      <c r="D954" s="21">
        <v>33</v>
      </c>
      <c r="E954" s="12" t="str">
        <f t="shared" si="97"/>
        <v>[30-40[ ans</v>
      </c>
      <c r="F954" s="3" t="s">
        <v>54</v>
      </c>
      <c r="G954" s="3" t="s">
        <v>40</v>
      </c>
      <c r="H954" s="4"/>
      <c r="I954" s="4"/>
      <c r="J954" s="3" t="s">
        <v>41</v>
      </c>
      <c r="K954" s="3" t="s">
        <v>134</v>
      </c>
      <c r="L954" s="3" t="s">
        <v>6049</v>
      </c>
      <c r="M954" s="3" t="s">
        <v>51</v>
      </c>
      <c r="N954" s="3" t="s">
        <v>6062</v>
      </c>
      <c r="O954" s="3" t="s">
        <v>64</v>
      </c>
      <c r="P954" s="3" t="s">
        <v>6786</v>
      </c>
      <c r="Q954" s="3" t="s">
        <v>6787</v>
      </c>
      <c r="R954" s="3"/>
      <c r="S954" s="3"/>
      <c r="T954" s="3" t="s">
        <v>45</v>
      </c>
      <c r="U954" s="3" t="s">
        <v>84</v>
      </c>
      <c r="V954" s="3" t="s">
        <v>6057</v>
      </c>
      <c r="W954" s="3" t="s">
        <v>46</v>
      </c>
      <c r="X954" s="17">
        <v>43703</v>
      </c>
      <c r="Y954" s="17"/>
      <c r="Z954" s="3"/>
      <c r="AA954" s="39">
        <v>15.4</v>
      </c>
      <c r="AB954" s="3" t="s">
        <v>47</v>
      </c>
      <c r="AC954" s="3">
        <v>0</v>
      </c>
      <c r="AD954" s="3" t="s">
        <v>6673</v>
      </c>
      <c r="AE954" s="3" t="s">
        <v>6673</v>
      </c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</row>
    <row r="955" spans="1:54" ht="15.75" customHeight="1" x14ac:dyDescent="0.25">
      <c r="A955" t="s">
        <v>3594</v>
      </c>
      <c r="B955" s="17">
        <v>43703</v>
      </c>
      <c r="C955" s="17">
        <v>29570</v>
      </c>
      <c r="D955" s="21">
        <v>45</v>
      </c>
      <c r="E955" s="12" t="str">
        <f t="shared" si="97"/>
        <v>[40-50 [ ans</v>
      </c>
      <c r="F955" s="3" t="s">
        <v>48</v>
      </c>
      <c r="G955" s="3" t="s">
        <v>40</v>
      </c>
      <c r="H955" s="4"/>
      <c r="I955" s="4"/>
      <c r="J955" s="3" t="s">
        <v>49</v>
      </c>
      <c r="K955" s="3" t="s">
        <v>71</v>
      </c>
      <c r="L955" s="3" t="s">
        <v>6047</v>
      </c>
      <c r="M955" s="3" t="s">
        <v>60</v>
      </c>
      <c r="N955" s="3" t="s">
        <v>6062</v>
      </c>
      <c r="O955" s="3" t="s">
        <v>162</v>
      </c>
      <c r="P955" s="3" t="s">
        <v>162</v>
      </c>
      <c r="Q955" s="3" t="s">
        <v>6033</v>
      </c>
      <c r="R955" s="3" t="s">
        <v>5580</v>
      </c>
      <c r="S955" s="3" t="s">
        <v>5581</v>
      </c>
      <c r="T955" s="3" t="s">
        <v>45</v>
      </c>
      <c r="U955" s="3" t="s">
        <v>308</v>
      </c>
      <c r="V955" s="3" t="s">
        <v>428</v>
      </c>
      <c r="W955" s="3" t="s">
        <v>46</v>
      </c>
      <c r="X955" s="17">
        <v>38955</v>
      </c>
      <c r="Y955" s="3">
        <f>IF((B955-X955&lt;=365)*(B955-X955&gt;0),0,(YEAR(B955)-YEAR(X955)))</f>
        <v>13</v>
      </c>
      <c r="Z955" s="3" t="str">
        <f>IF((B955-X955&lt;=365)*(B955-X955&gt;0),INT(12*(B955-X955)/365) &amp; " Mois",(YEAR(B955)-YEAR(X955)) &amp; " an (s)")</f>
        <v>13 an (s)</v>
      </c>
      <c r="AA955" s="39">
        <v>13.3</v>
      </c>
      <c r="AB955" s="3" t="s">
        <v>47</v>
      </c>
      <c r="AC955" s="3">
        <v>0</v>
      </c>
      <c r="AD955" s="3" t="s">
        <v>6673</v>
      </c>
      <c r="AE955" s="3" t="s">
        <v>6673</v>
      </c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</row>
    <row r="956" spans="1:54" ht="15.75" customHeight="1" x14ac:dyDescent="0.25">
      <c r="A956" t="s">
        <v>3596</v>
      </c>
      <c r="B956" s="17">
        <v>43703</v>
      </c>
      <c r="C956" s="17">
        <v>34922</v>
      </c>
      <c r="D956" s="21">
        <v>30</v>
      </c>
      <c r="E956" s="12" t="str">
        <f t="shared" si="97"/>
        <v>[30-40[ ans</v>
      </c>
      <c r="F956" s="3" t="s">
        <v>54</v>
      </c>
      <c r="G956" s="3" t="s">
        <v>40</v>
      </c>
      <c r="H956" s="4"/>
      <c r="I956" s="4"/>
      <c r="J956" s="3" t="s">
        <v>41</v>
      </c>
      <c r="K956" s="3" t="s">
        <v>71</v>
      </c>
      <c r="L956" s="3" t="s">
        <v>6047</v>
      </c>
      <c r="M956" s="3" t="s">
        <v>43</v>
      </c>
      <c r="N956" s="3" t="s">
        <v>6062</v>
      </c>
      <c r="O956" s="3" t="s">
        <v>165</v>
      </c>
      <c r="P956" s="3" t="s">
        <v>165</v>
      </c>
      <c r="Q956" s="3" t="s">
        <v>6033</v>
      </c>
      <c r="R956" s="3" t="s">
        <v>5584</v>
      </c>
      <c r="S956" s="3" t="s">
        <v>5585</v>
      </c>
      <c r="T956" s="3" t="s">
        <v>45</v>
      </c>
      <c r="U956" s="3" t="s">
        <v>39</v>
      </c>
      <c r="V956" s="3" t="s">
        <v>6053</v>
      </c>
      <c r="W956" s="3" t="s">
        <v>62</v>
      </c>
      <c r="X956" s="19"/>
      <c r="Y956" s="19"/>
      <c r="Z956" s="19"/>
      <c r="AA956" s="39">
        <v>14.1</v>
      </c>
      <c r="AB956" s="3" t="s">
        <v>47</v>
      </c>
      <c r="AC956" s="3">
        <v>0</v>
      </c>
      <c r="AD956" s="3" t="s">
        <v>6673</v>
      </c>
      <c r="AE956" s="3" t="s">
        <v>6673</v>
      </c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</row>
    <row r="957" spans="1:54" ht="15.75" customHeight="1" x14ac:dyDescent="0.25">
      <c r="A957" t="s">
        <v>3598</v>
      </c>
      <c r="B957" s="17">
        <v>43704</v>
      </c>
      <c r="C957" s="17">
        <v>37462</v>
      </c>
      <c r="D957" s="21">
        <v>23</v>
      </c>
      <c r="E957" s="12" t="str">
        <f t="shared" si="97"/>
        <v>[20-30[ ans</v>
      </c>
      <c r="F957" s="3" t="s">
        <v>54</v>
      </c>
      <c r="G957" s="3" t="s">
        <v>40</v>
      </c>
      <c r="H957" s="4"/>
      <c r="I957" s="4"/>
      <c r="J957" s="3" t="s">
        <v>41</v>
      </c>
      <c r="K957" s="3" t="s">
        <v>79</v>
      </c>
      <c r="L957" s="3" t="s">
        <v>6048</v>
      </c>
      <c r="M957" s="3" t="s">
        <v>738</v>
      </c>
      <c r="N957" s="3" t="s">
        <v>6696</v>
      </c>
      <c r="O957" s="3" t="s">
        <v>738</v>
      </c>
      <c r="P957" s="3">
        <v>0</v>
      </c>
      <c r="Q957" s="3" t="s">
        <v>5731</v>
      </c>
      <c r="R957" s="3">
        <v>0</v>
      </c>
      <c r="S957" s="3">
        <v>0</v>
      </c>
      <c r="T957" s="3" t="s">
        <v>45</v>
      </c>
      <c r="U957" s="3" t="s">
        <v>39</v>
      </c>
      <c r="V957" s="3" t="s">
        <v>6053</v>
      </c>
      <c r="W957" s="3" t="s">
        <v>62</v>
      </c>
      <c r="X957" s="19"/>
      <c r="Y957" s="19"/>
      <c r="Z957" s="19"/>
      <c r="AA957" s="39">
        <v>13.2</v>
      </c>
      <c r="AB957" s="3" t="s">
        <v>47</v>
      </c>
      <c r="AC957" s="3">
        <v>0</v>
      </c>
      <c r="AD957" s="3" t="s">
        <v>6673</v>
      </c>
      <c r="AE957" s="3" t="s">
        <v>6673</v>
      </c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</row>
    <row r="958" spans="1:54" ht="15.75" customHeight="1" x14ac:dyDescent="0.25">
      <c r="A958" t="s">
        <v>3601</v>
      </c>
      <c r="B958" s="17">
        <v>43704</v>
      </c>
      <c r="C958" s="17">
        <v>32357</v>
      </c>
      <c r="D958" s="21">
        <v>37</v>
      </c>
      <c r="E958" s="12" t="str">
        <f t="shared" si="97"/>
        <v>[30-40[ ans</v>
      </c>
      <c r="F958" s="3" t="s">
        <v>54</v>
      </c>
      <c r="G958" s="3" t="s">
        <v>40</v>
      </c>
      <c r="H958" s="4"/>
      <c r="I958" s="4"/>
      <c r="J958" s="3" t="s">
        <v>49</v>
      </c>
      <c r="K958" s="3" t="s">
        <v>56</v>
      </c>
      <c r="L958" s="3" t="s">
        <v>6045</v>
      </c>
      <c r="M958" s="3" t="s">
        <v>43</v>
      </c>
      <c r="N958" s="3" t="s">
        <v>6062</v>
      </c>
      <c r="O958" s="3" t="s">
        <v>70</v>
      </c>
      <c r="P958" s="3" t="s">
        <v>5502</v>
      </c>
      <c r="Q958" s="3" t="s">
        <v>6035</v>
      </c>
      <c r="R958" s="3" t="s">
        <v>5572</v>
      </c>
      <c r="S958" s="3" t="s">
        <v>5573</v>
      </c>
      <c r="T958" s="3" t="s">
        <v>45</v>
      </c>
      <c r="U958" s="3" t="s">
        <v>39</v>
      </c>
      <c r="V958" s="3" t="s">
        <v>6053</v>
      </c>
      <c r="W958" s="3" t="s">
        <v>46</v>
      </c>
      <c r="X958" s="17">
        <v>43698</v>
      </c>
      <c r="Y958" s="17"/>
      <c r="Z958" s="3"/>
      <c r="AA958" s="39">
        <v>13.3</v>
      </c>
      <c r="AB958" s="3" t="s">
        <v>47</v>
      </c>
      <c r="AC958" s="3">
        <v>0</v>
      </c>
      <c r="AD958" s="3" t="s">
        <v>6673</v>
      </c>
      <c r="AE958" s="3" t="s">
        <v>6673</v>
      </c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</row>
    <row r="959" spans="1:54" ht="15.75" customHeight="1" x14ac:dyDescent="0.25">
      <c r="A959" t="s">
        <v>3603</v>
      </c>
      <c r="B959" s="17">
        <v>43705</v>
      </c>
      <c r="C959" s="17">
        <v>35546</v>
      </c>
      <c r="D959" s="21">
        <v>28</v>
      </c>
      <c r="E959" s="12" t="str">
        <f t="shared" si="97"/>
        <v>[20-30[ ans</v>
      </c>
      <c r="F959" s="3" t="s">
        <v>39</v>
      </c>
      <c r="G959" s="3" t="s">
        <v>40</v>
      </c>
      <c r="H959" s="4"/>
      <c r="I959" s="4"/>
      <c r="J959" s="3" t="s">
        <v>41</v>
      </c>
      <c r="K959" s="3" t="s">
        <v>79</v>
      </c>
      <c r="L959" s="3" t="s">
        <v>6048</v>
      </c>
      <c r="M959" s="3" t="s">
        <v>60</v>
      </c>
      <c r="N959" s="3" t="s">
        <v>6062</v>
      </c>
      <c r="O959" s="3" t="s">
        <v>484</v>
      </c>
      <c r="P959" s="3" t="s">
        <v>319</v>
      </c>
      <c r="Q959" s="3" t="s">
        <v>6033</v>
      </c>
      <c r="R959" s="3" t="s">
        <v>5568</v>
      </c>
      <c r="S959" s="3" t="s">
        <v>5569</v>
      </c>
      <c r="T959" s="3" t="s">
        <v>45</v>
      </c>
      <c r="U959" s="3" t="s">
        <v>39</v>
      </c>
      <c r="V959" s="3" t="s">
        <v>6053</v>
      </c>
      <c r="W959" s="3" t="s">
        <v>62</v>
      </c>
      <c r="X959" s="19"/>
      <c r="Y959" s="19"/>
      <c r="Z959" s="19"/>
      <c r="AA959" s="39">
        <v>14.6</v>
      </c>
      <c r="AB959" s="3" t="s">
        <v>47</v>
      </c>
      <c r="AC959" s="3">
        <v>0</v>
      </c>
      <c r="AD959" s="3" t="s">
        <v>6673</v>
      </c>
      <c r="AE959" s="3" t="s">
        <v>6673</v>
      </c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</row>
    <row r="960" spans="1:54" ht="15.75" customHeight="1" x14ac:dyDescent="0.25">
      <c r="A960" t="s">
        <v>3605</v>
      </c>
      <c r="B960" s="17">
        <v>43705</v>
      </c>
      <c r="C960" s="17">
        <v>35308</v>
      </c>
      <c r="D960" s="21">
        <v>29</v>
      </c>
      <c r="E960" s="12" t="str">
        <f t="shared" si="97"/>
        <v>[20-30[ ans</v>
      </c>
      <c r="F960" s="3" t="s">
        <v>48</v>
      </c>
      <c r="G960" s="3" t="s">
        <v>40</v>
      </c>
      <c r="H960" s="4"/>
      <c r="I960" s="4"/>
      <c r="J960" s="3" t="s">
        <v>41</v>
      </c>
      <c r="K960" s="3" t="s">
        <v>79</v>
      </c>
      <c r="L960" s="3" t="s">
        <v>6048</v>
      </c>
      <c r="M960" s="3" t="s">
        <v>51</v>
      </c>
      <c r="N960" s="3" t="s">
        <v>6062</v>
      </c>
      <c r="O960" s="3" t="s">
        <v>64</v>
      </c>
      <c r="P960" s="3" t="s">
        <v>6786</v>
      </c>
      <c r="Q960" s="3" t="s">
        <v>6787</v>
      </c>
      <c r="R960" s="3"/>
      <c r="S960" s="3"/>
      <c r="T960" s="3" t="s">
        <v>45</v>
      </c>
      <c r="U960" s="3" t="s">
        <v>58</v>
      </c>
      <c r="V960" s="3" t="s">
        <v>6055</v>
      </c>
      <c r="W960" s="3" t="s">
        <v>62</v>
      </c>
      <c r="X960" s="19"/>
      <c r="Y960" s="19"/>
      <c r="Z960" s="19"/>
      <c r="AA960" s="39">
        <v>13.9</v>
      </c>
      <c r="AB960" s="3" t="s">
        <v>47</v>
      </c>
      <c r="AC960" s="3">
        <v>0</v>
      </c>
      <c r="AD960" s="3" t="s">
        <v>6673</v>
      </c>
      <c r="AE960" s="3" t="s">
        <v>6673</v>
      </c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</row>
    <row r="961" spans="1:54" ht="15.75" customHeight="1" x14ac:dyDescent="0.25">
      <c r="A961" t="s">
        <v>3607</v>
      </c>
      <c r="B961" s="17">
        <v>43705</v>
      </c>
      <c r="C961" s="17">
        <v>30682</v>
      </c>
      <c r="D961" s="21">
        <v>41</v>
      </c>
      <c r="E961" s="12" t="str">
        <f t="shared" si="97"/>
        <v>[40-50 [ ans</v>
      </c>
      <c r="F961" s="3" t="s">
        <v>54</v>
      </c>
      <c r="G961" s="3" t="s">
        <v>40</v>
      </c>
      <c r="H961" s="4"/>
      <c r="I961" s="4"/>
      <c r="J961" s="3" t="s">
        <v>49</v>
      </c>
      <c r="K961" s="3" t="s">
        <v>408</v>
      </c>
      <c r="L961" s="3" t="s">
        <v>6044</v>
      </c>
      <c r="M961" s="3" t="s">
        <v>43</v>
      </c>
      <c r="N961" s="3" t="s">
        <v>6062</v>
      </c>
      <c r="O961" s="3" t="s">
        <v>739</v>
      </c>
      <c r="P961" s="3" t="s">
        <v>739</v>
      </c>
      <c r="Q961" s="3" t="s">
        <v>6033</v>
      </c>
      <c r="R961" s="3" t="s">
        <v>5807</v>
      </c>
      <c r="S961" s="3" t="s">
        <v>5808</v>
      </c>
      <c r="T961" s="3" t="s">
        <v>45</v>
      </c>
      <c r="U961" s="3" t="s">
        <v>58</v>
      </c>
      <c r="V961" s="3" t="s">
        <v>6055</v>
      </c>
      <c r="W961" s="3" t="s">
        <v>46</v>
      </c>
      <c r="X961" s="17">
        <v>43340</v>
      </c>
      <c r="Y961" s="3">
        <f t="shared" ref="Y961:Y962" si="100">IF((B961-X961&lt;=365)*(B961-X961&gt;0),0,(YEAR(B961)-YEAR(X961)))</f>
        <v>0</v>
      </c>
      <c r="Z961" s="3" t="str">
        <f>IF((B961-X961&lt;=365)*(B961-X961&gt;0),INT(12*(B961-X961)/365) &amp; " Mois",(YEAR(B961)-YEAR(X961)) &amp; " an (s)")</f>
        <v>12 Mois</v>
      </c>
      <c r="AA961" s="39">
        <v>13.1</v>
      </c>
      <c r="AB961" s="3" t="s">
        <v>47</v>
      </c>
      <c r="AC961" s="3">
        <v>0</v>
      </c>
      <c r="AD961" s="3" t="s">
        <v>6673</v>
      </c>
      <c r="AE961" s="3" t="s">
        <v>6673</v>
      </c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</row>
    <row r="962" spans="1:54" ht="15.75" customHeight="1" x14ac:dyDescent="0.25">
      <c r="A962" t="s">
        <v>3609</v>
      </c>
      <c r="B962" s="17">
        <v>43705</v>
      </c>
      <c r="C962" s="17">
        <v>31315</v>
      </c>
      <c r="D962" s="21">
        <v>40</v>
      </c>
      <c r="E962" s="12" t="str">
        <f t="shared" si="97"/>
        <v>[40-50 [ ans</v>
      </c>
      <c r="F962" s="3" t="s">
        <v>54</v>
      </c>
      <c r="G962" s="3" t="s">
        <v>40</v>
      </c>
      <c r="H962" s="4"/>
      <c r="I962" s="4"/>
      <c r="J962" s="3" t="s">
        <v>41</v>
      </c>
      <c r="K962" s="3" t="s">
        <v>250</v>
      </c>
      <c r="L962" s="3" t="s">
        <v>6048</v>
      </c>
      <c r="M962" s="3" t="s">
        <v>121</v>
      </c>
      <c r="N962" s="3" t="s">
        <v>6062</v>
      </c>
      <c r="O962" s="3" t="s">
        <v>169</v>
      </c>
      <c r="P962" s="3" t="s">
        <v>169</v>
      </c>
      <c r="Q962" s="3" t="s">
        <v>6034</v>
      </c>
      <c r="R962" s="3" t="s">
        <v>5624</v>
      </c>
      <c r="S962" s="3" t="s">
        <v>5625</v>
      </c>
      <c r="T962" s="3" t="s">
        <v>45</v>
      </c>
      <c r="U962" s="3" t="s">
        <v>58</v>
      </c>
      <c r="V962" s="3" t="s">
        <v>6055</v>
      </c>
      <c r="W962" s="3" t="s">
        <v>46</v>
      </c>
      <c r="X962" s="17">
        <v>43432</v>
      </c>
      <c r="Y962" s="3">
        <f t="shared" si="100"/>
        <v>0</v>
      </c>
      <c r="Z962" s="3" t="str">
        <f>IF((B962-X962&lt;=365)*(B962-X962&gt;0),INT(12*(B962-X962)/365) &amp; " Mois",(YEAR(B962)-YEAR(X962)) &amp; " an (s)")</f>
        <v>8 Mois</v>
      </c>
      <c r="AA962" s="39">
        <v>14.8</v>
      </c>
      <c r="AB962" s="3" t="s">
        <v>47</v>
      </c>
      <c r="AC962" s="3">
        <v>0</v>
      </c>
      <c r="AD962" s="3" t="s">
        <v>6673</v>
      </c>
      <c r="AE962" s="3" t="s">
        <v>6673</v>
      </c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</row>
    <row r="963" spans="1:54" ht="15.75" customHeight="1" x14ac:dyDescent="0.25">
      <c r="A963" t="s">
        <v>3611</v>
      </c>
      <c r="B963" s="17">
        <v>43705</v>
      </c>
      <c r="C963" s="17">
        <v>33394</v>
      </c>
      <c r="D963" s="21">
        <v>34</v>
      </c>
      <c r="E963" s="12" t="str">
        <f t="shared" ref="E963:E1026" si="101">IF(D963&lt;20," &lt; 20 ans", IF(D963&lt;30,"[20-30[ ans",IF(D963&lt;40,"[30-40[ ans",IF(D963&lt;50,"[40-50 [ ans",IF(D963&lt;60, "[50-60 [ ans","&gt; 60 ans")))))</f>
        <v>[30-40[ ans</v>
      </c>
      <c r="F963" s="3" t="s">
        <v>54</v>
      </c>
      <c r="G963" s="3" t="s">
        <v>40</v>
      </c>
      <c r="H963" s="4"/>
      <c r="I963" s="4"/>
      <c r="J963" s="3" t="s">
        <v>49</v>
      </c>
      <c r="K963" s="3" t="s">
        <v>134</v>
      </c>
      <c r="L963" s="3" t="s">
        <v>6049</v>
      </c>
      <c r="M963" s="3" t="s">
        <v>51</v>
      </c>
      <c r="N963" s="3" t="s">
        <v>6062</v>
      </c>
      <c r="O963" s="3" t="s">
        <v>64</v>
      </c>
      <c r="P963" s="3" t="s">
        <v>6786</v>
      </c>
      <c r="Q963" s="3" t="s">
        <v>6787</v>
      </c>
      <c r="R963" s="3"/>
      <c r="S963" s="3"/>
      <c r="T963" s="3" t="s">
        <v>45</v>
      </c>
      <c r="U963" s="3" t="s">
        <v>84</v>
      </c>
      <c r="V963" s="3" t="s">
        <v>6057</v>
      </c>
      <c r="W963" s="3" t="s">
        <v>62</v>
      </c>
      <c r="X963" s="19"/>
      <c r="Y963" s="19"/>
      <c r="Z963" s="19"/>
      <c r="AA963" s="39">
        <v>13.8</v>
      </c>
      <c r="AB963" s="3" t="s">
        <v>47</v>
      </c>
      <c r="AC963" s="3">
        <v>0</v>
      </c>
      <c r="AD963" s="3" t="s">
        <v>6673</v>
      </c>
      <c r="AE963" s="3" t="s">
        <v>6673</v>
      </c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</row>
    <row r="964" spans="1:54" ht="15.75" customHeight="1" x14ac:dyDescent="0.25">
      <c r="A964" t="s">
        <v>3613</v>
      </c>
      <c r="B964" s="17">
        <v>43705</v>
      </c>
      <c r="C964" s="17">
        <v>30564</v>
      </c>
      <c r="D964" s="21">
        <v>42</v>
      </c>
      <c r="E964" s="12" t="str">
        <f t="shared" si="101"/>
        <v>[40-50 [ ans</v>
      </c>
      <c r="F964" s="3" t="s">
        <v>48</v>
      </c>
      <c r="G964" s="3" t="s">
        <v>40</v>
      </c>
      <c r="H964" s="4"/>
      <c r="I964" s="4"/>
      <c r="J964" s="3" t="s">
        <v>41</v>
      </c>
      <c r="K964" s="3" t="s">
        <v>71</v>
      </c>
      <c r="L964" s="3" t="s">
        <v>6047</v>
      </c>
      <c r="M964" s="3" t="s">
        <v>60</v>
      </c>
      <c r="N964" s="3" t="s">
        <v>6062</v>
      </c>
      <c r="O964" s="3" t="s">
        <v>740</v>
      </c>
      <c r="P964" s="3" t="s">
        <v>217</v>
      </c>
      <c r="Q964" s="3" t="s">
        <v>6033</v>
      </c>
      <c r="R964" s="3" t="s">
        <v>5612</v>
      </c>
      <c r="S964" s="3" t="s">
        <v>5613</v>
      </c>
      <c r="T964" s="3" t="s">
        <v>45</v>
      </c>
      <c r="U964" s="3" t="s">
        <v>84</v>
      </c>
      <c r="V964" s="3" t="s">
        <v>6057</v>
      </c>
      <c r="W964" s="3" t="s">
        <v>62</v>
      </c>
      <c r="X964" s="19"/>
      <c r="Y964" s="19"/>
      <c r="Z964" s="19"/>
      <c r="AA964" s="39">
        <v>13.9</v>
      </c>
      <c r="AB964" s="3" t="s">
        <v>47</v>
      </c>
      <c r="AC964" s="3">
        <v>0</v>
      </c>
      <c r="AD964" s="3" t="s">
        <v>6673</v>
      </c>
      <c r="AE964" s="3" t="s">
        <v>6673</v>
      </c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</row>
    <row r="965" spans="1:54" ht="15.75" customHeight="1" x14ac:dyDescent="0.25">
      <c r="A965" t="s">
        <v>3615</v>
      </c>
      <c r="B965" s="17">
        <v>43706</v>
      </c>
      <c r="C965" s="17">
        <v>23438</v>
      </c>
      <c r="D965" s="21">
        <v>61</v>
      </c>
      <c r="E965" s="12" t="str">
        <f t="shared" si="101"/>
        <v>&gt; 60 ans</v>
      </c>
      <c r="F965" s="3" t="s">
        <v>54</v>
      </c>
      <c r="G965" s="3" t="s">
        <v>40</v>
      </c>
      <c r="H965" s="4"/>
      <c r="I965" s="4"/>
      <c r="J965" s="3" t="s">
        <v>49</v>
      </c>
      <c r="K965" s="3" t="s">
        <v>408</v>
      </c>
      <c r="L965" s="3" t="s">
        <v>6044</v>
      </c>
      <c r="M965" s="3" t="s">
        <v>43</v>
      </c>
      <c r="N965" s="3" t="s">
        <v>6062</v>
      </c>
      <c r="O965" s="3" t="s">
        <v>741</v>
      </c>
      <c r="P965" s="3" t="s">
        <v>319</v>
      </c>
      <c r="Q965" s="3" t="s">
        <v>6033</v>
      </c>
      <c r="R965" s="3" t="s">
        <v>5568</v>
      </c>
      <c r="S965" s="3" t="s">
        <v>5569</v>
      </c>
      <c r="T965" s="3" t="s">
        <v>45</v>
      </c>
      <c r="U965" s="3" t="s">
        <v>58</v>
      </c>
      <c r="V965" s="3" t="s">
        <v>6055</v>
      </c>
      <c r="W965" s="3" t="s">
        <v>46</v>
      </c>
      <c r="X965" s="17">
        <v>41515</v>
      </c>
      <c r="Y965" s="3">
        <f>IF((B965-X965&lt;=365)*(B965-X965&gt;0),0,(YEAR(B965)-YEAR(X965)))</f>
        <v>6</v>
      </c>
      <c r="Z965" s="3" t="str">
        <f>IF((B965-X965&lt;=365)*(B965-X965&gt;0),INT(12*(B965-X965)/365) &amp; " Mois",(YEAR(B965)-YEAR(X965)) &amp; " an (s)")</f>
        <v>6 an (s)</v>
      </c>
      <c r="AA965" s="39">
        <v>15.2</v>
      </c>
      <c r="AB965" s="3" t="s">
        <v>47</v>
      </c>
      <c r="AC965" s="3">
        <v>0</v>
      </c>
      <c r="AD965" s="3" t="s">
        <v>6673</v>
      </c>
      <c r="AE965" s="3" t="s">
        <v>6673</v>
      </c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</row>
    <row r="966" spans="1:54" ht="15.75" customHeight="1" x14ac:dyDescent="0.25">
      <c r="A966" t="s">
        <v>3617</v>
      </c>
      <c r="B966" s="17">
        <v>43706</v>
      </c>
      <c r="C966" s="17">
        <v>31910</v>
      </c>
      <c r="D966" s="21">
        <v>38</v>
      </c>
      <c r="E966" s="12" t="str">
        <f t="shared" si="101"/>
        <v>[30-40[ ans</v>
      </c>
      <c r="F966" s="3" t="s">
        <v>54</v>
      </c>
      <c r="G966" s="3" t="s">
        <v>40</v>
      </c>
      <c r="H966" s="4"/>
      <c r="I966" s="4"/>
      <c r="J966" s="3" t="s">
        <v>49</v>
      </c>
      <c r="K966" s="3" t="s">
        <v>56</v>
      </c>
      <c r="L966" s="3" t="s">
        <v>6045</v>
      </c>
      <c r="M966" s="3" t="s">
        <v>43</v>
      </c>
      <c r="N966" s="3" t="s">
        <v>6062</v>
      </c>
      <c r="O966" s="3" t="s">
        <v>164</v>
      </c>
      <c r="P966" s="3" t="s">
        <v>164</v>
      </c>
      <c r="Q966" s="3" t="s">
        <v>6033</v>
      </c>
      <c r="R966" s="3" t="s">
        <v>5582</v>
      </c>
      <c r="S966" s="3" t="s">
        <v>5583</v>
      </c>
      <c r="T966" s="3" t="s">
        <v>45</v>
      </c>
      <c r="U966" s="3" t="s">
        <v>84</v>
      </c>
      <c r="V966" s="3" t="s">
        <v>6057</v>
      </c>
      <c r="W966" s="3" t="s">
        <v>62</v>
      </c>
      <c r="X966" s="19"/>
      <c r="Y966" s="19"/>
      <c r="Z966" s="19"/>
      <c r="AA966" s="39">
        <v>14.3</v>
      </c>
      <c r="AB966" s="3" t="s">
        <v>47</v>
      </c>
      <c r="AC966" s="3">
        <v>0</v>
      </c>
      <c r="AD966" s="3" t="s">
        <v>6673</v>
      </c>
      <c r="AE966" s="3" t="s">
        <v>6673</v>
      </c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</row>
    <row r="967" spans="1:54" ht="15.75" customHeight="1" x14ac:dyDescent="0.25">
      <c r="A967" t="s">
        <v>3619</v>
      </c>
      <c r="B967" s="17">
        <v>43706</v>
      </c>
      <c r="C967" s="17">
        <v>23438</v>
      </c>
      <c r="D967" s="21">
        <v>61</v>
      </c>
      <c r="E967" s="12" t="str">
        <f t="shared" si="101"/>
        <v>&gt; 60 ans</v>
      </c>
      <c r="F967" s="3" t="s">
        <v>54</v>
      </c>
      <c r="G967" s="3" t="s">
        <v>40</v>
      </c>
      <c r="H967" s="4"/>
      <c r="I967" s="4"/>
      <c r="J967" s="3" t="s">
        <v>49</v>
      </c>
      <c r="K967" s="3" t="s">
        <v>408</v>
      </c>
      <c r="L967" s="3" t="s">
        <v>6044</v>
      </c>
      <c r="M967" s="3" t="s">
        <v>43</v>
      </c>
      <c r="N967" s="3" t="s">
        <v>6062</v>
      </c>
      <c r="O967" s="3" t="s">
        <v>741</v>
      </c>
      <c r="P967" s="3" t="s">
        <v>319</v>
      </c>
      <c r="Q967" s="3" t="s">
        <v>6033</v>
      </c>
      <c r="R967" s="3" t="s">
        <v>5568</v>
      </c>
      <c r="S967" s="3" t="s">
        <v>5569</v>
      </c>
      <c r="T967" s="3" t="s">
        <v>45</v>
      </c>
      <c r="U967" s="3" t="s">
        <v>58</v>
      </c>
      <c r="V967" s="3" t="s">
        <v>6055</v>
      </c>
      <c r="W967" s="3" t="s">
        <v>46</v>
      </c>
      <c r="X967" s="17">
        <v>41515</v>
      </c>
      <c r="Y967" s="3">
        <f t="shared" ref="Y967:Y971" si="102">IF((B967-X967&lt;=365)*(B967-X967&gt;0),0,(YEAR(B967)-YEAR(X967)))</f>
        <v>6</v>
      </c>
      <c r="Z967" s="3" t="str">
        <f>IF((B967-X967&lt;=365)*(B967-X967&gt;0),INT(12*(B967-X967)/365) &amp; " Mois",(YEAR(B967)-YEAR(X967)) &amp; " an (s)")</f>
        <v>6 an (s)</v>
      </c>
      <c r="AA967" s="39">
        <v>15.2</v>
      </c>
      <c r="AB967" s="3" t="s">
        <v>47</v>
      </c>
      <c r="AC967" s="3">
        <v>0</v>
      </c>
      <c r="AD967" s="3" t="s">
        <v>6673</v>
      </c>
      <c r="AE967" s="3" t="s">
        <v>6673</v>
      </c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</row>
    <row r="968" spans="1:54" ht="15.75" customHeight="1" x14ac:dyDescent="0.25">
      <c r="A968" t="s">
        <v>3621</v>
      </c>
      <c r="B968" s="17">
        <v>43706</v>
      </c>
      <c r="C968" s="17">
        <v>33786</v>
      </c>
      <c r="D968" s="21">
        <v>33</v>
      </c>
      <c r="E968" s="12" t="str">
        <f t="shared" si="101"/>
        <v>[30-40[ ans</v>
      </c>
      <c r="F968" s="3" t="s">
        <v>92</v>
      </c>
      <c r="G968" s="3" t="s">
        <v>40</v>
      </c>
      <c r="H968" s="4"/>
      <c r="I968" s="4"/>
      <c r="J968" s="3" t="s">
        <v>41</v>
      </c>
      <c r="K968" s="3" t="s">
        <v>98</v>
      </c>
      <c r="L968" s="3" t="s">
        <v>6043</v>
      </c>
      <c r="M968" s="3" t="s">
        <v>51</v>
      </c>
      <c r="N968" s="3" t="s">
        <v>6062</v>
      </c>
      <c r="O968" s="3" t="s">
        <v>64</v>
      </c>
      <c r="P968" s="3" t="s">
        <v>6786</v>
      </c>
      <c r="Q968" s="3" t="s">
        <v>6787</v>
      </c>
      <c r="R968" s="3"/>
      <c r="S968" s="3"/>
      <c r="T968" s="3" t="s">
        <v>45</v>
      </c>
      <c r="U968" s="3" t="s">
        <v>39</v>
      </c>
      <c r="V968" s="3" t="s">
        <v>6053</v>
      </c>
      <c r="W968" s="3" t="s">
        <v>46</v>
      </c>
      <c r="X968" s="17">
        <v>43341</v>
      </c>
      <c r="Y968" s="3">
        <f t="shared" si="102"/>
        <v>0</v>
      </c>
      <c r="Z968" s="3" t="str">
        <f>IF((B968-X968&lt;=365)*(B968-X968&gt;0),INT(12*(B968-X968)/365) &amp; " Mois",(YEAR(B968)-YEAR(X968)) &amp; " an (s)")</f>
        <v>12 Mois</v>
      </c>
      <c r="AA968" s="39">
        <v>15</v>
      </c>
      <c r="AB968" s="3" t="s">
        <v>47</v>
      </c>
      <c r="AC968" s="3">
        <v>0</v>
      </c>
      <c r="AD968" s="3" t="s">
        <v>6673</v>
      </c>
      <c r="AE968" s="3" t="s">
        <v>6673</v>
      </c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</row>
    <row r="969" spans="1:54" ht="15.75" customHeight="1" x14ac:dyDescent="0.25">
      <c r="A969" t="s">
        <v>3623</v>
      </c>
      <c r="B969" s="17">
        <v>43706</v>
      </c>
      <c r="C969" s="17">
        <v>33786</v>
      </c>
      <c r="D969" s="21">
        <v>33</v>
      </c>
      <c r="E969" s="12" t="str">
        <f t="shared" si="101"/>
        <v>[30-40[ ans</v>
      </c>
      <c r="F969" s="3" t="s">
        <v>92</v>
      </c>
      <c r="G969" s="3" t="s">
        <v>40</v>
      </c>
      <c r="H969" s="4"/>
      <c r="I969" s="4"/>
      <c r="J969" s="3" t="s">
        <v>41</v>
      </c>
      <c r="K969" s="3" t="s">
        <v>98</v>
      </c>
      <c r="L969" s="3" t="s">
        <v>6043</v>
      </c>
      <c r="M969" s="3" t="s">
        <v>51</v>
      </c>
      <c r="N969" s="3" t="s">
        <v>6062</v>
      </c>
      <c r="O969" s="3" t="s">
        <v>64</v>
      </c>
      <c r="P969" s="3" t="s">
        <v>6786</v>
      </c>
      <c r="Q969" s="3" t="s">
        <v>6787</v>
      </c>
      <c r="R969" s="3"/>
      <c r="S969" s="3"/>
      <c r="T969" s="3" t="s">
        <v>45</v>
      </c>
      <c r="U969" s="3" t="s">
        <v>39</v>
      </c>
      <c r="V969" s="3" t="s">
        <v>6053</v>
      </c>
      <c r="W969" s="3" t="s">
        <v>46</v>
      </c>
      <c r="X969" s="17">
        <v>43341</v>
      </c>
      <c r="Y969" s="3">
        <f t="shared" si="102"/>
        <v>0</v>
      </c>
      <c r="Z969" s="3" t="str">
        <f>IF((B969-X969&lt;=365)*(B969-X969&gt;0),INT(12*(B969-X969)/365) &amp; " Mois",(YEAR(B969)-YEAR(X969)) &amp; " an (s)")</f>
        <v>12 Mois</v>
      </c>
      <c r="AA969" s="39">
        <v>15</v>
      </c>
      <c r="AB969" s="3" t="s">
        <v>47</v>
      </c>
      <c r="AC969" s="3">
        <v>0</v>
      </c>
      <c r="AD969" s="3" t="s">
        <v>6673</v>
      </c>
      <c r="AE969" s="3" t="s">
        <v>6673</v>
      </c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</row>
    <row r="970" spans="1:54" ht="15.75" customHeight="1" x14ac:dyDescent="0.25">
      <c r="A970" t="s">
        <v>3626</v>
      </c>
      <c r="B970" s="17">
        <v>43706</v>
      </c>
      <c r="C970" s="17">
        <v>29905</v>
      </c>
      <c r="D970" s="21">
        <v>44</v>
      </c>
      <c r="E970" s="12" t="str">
        <f t="shared" si="101"/>
        <v>[40-50 [ ans</v>
      </c>
      <c r="F970" s="3" t="s">
        <v>54</v>
      </c>
      <c r="G970" s="3" t="s">
        <v>40</v>
      </c>
      <c r="H970" s="4"/>
      <c r="I970" s="4"/>
      <c r="J970" s="3" t="s">
        <v>41</v>
      </c>
      <c r="K970" s="3" t="s">
        <v>134</v>
      </c>
      <c r="L970" s="3" t="s">
        <v>6049</v>
      </c>
      <c r="M970" s="3" t="s">
        <v>60</v>
      </c>
      <c r="N970" s="3" t="s">
        <v>6062</v>
      </c>
      <c r="O970" s="3" t="s">
        <v>554</v>
      </c>
      <c r="P970" s="3" t="s">
        <v>554</v>
      </c>
      <c r="Q970" s="3" t="s">
        <v>6032</v>
      </c>
      <c r="R970" s="3" t="s">
        <v>5576</v>
      </c>
      <c r="S970" s="3" t="s">
        <v>5577</v>
      </c>
      <c r="T970" s="3" t="s">
        <v>45</v>
      </c>
      <c r="U970" s="3" t="s">
        <v>84</v>
      </c>
      <c r="V970" s="3" t="s">
        <v>6057</v>
      </c>
      <c r="W970" s="3" t="s">
        <v>46</v>
      </c>
      <c r="X970" s="17">
        <v>42976</v>
      </c>
      <c r="Y970" s="3">
        <f t="shared" si="102"/>
        <v>2</v>
      </c>
      <c r="Z970" s="3" t="str">
        <f>IF((B970-X970&lt;=365)*(B970-X970&gt;0),INT(12*(B970-X970)/365) &amp; " Mois",(YEAR(B970)-YEAR(X970)) &amp; " an (s)")</f>
        <v>2 an (s)</v>
      </c>
      <c r="AA970" s="39">
        <v>13.5</v>
      </c>
      <c r="AB970" s="3" t="s">
        <v>47</v>
      </c>
      <c r="AC970" s="3">
        <v>0</v>
      </c>
      <c r="AD970" s="3" t="s">
        <v>6673</v>
      </c>
      <c r="AE970" s="3" t="s">
        <v>6673</v>
      </c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</row>
    <row r="971" spans="1:54" ht="15.75" customHeight="1" x14ac:dyDescent="0.25">
      <c r="A971" t="s">
        <v>3628</v>
      </c>
      <c r="B971" s="17">
        <v>43706</v>
      </c>
      <c r="C971" s="17">
        <v>30385</v>
      </c>
      <c r="D971" s="21">
        <v>42</v>
      </c>
      <c r="E971" s="12" t="str">
        <f t="shared" si="101"/>
        <v>[40-50 [ ans</v>
      </c>
      <c r="F971" s="3" t="s">
        <v>54</v>
      </c>
      <c r="G971" s="3" t="s">
        <v>40</v>
      </c>
      <c r="H971" s="4"/>
      <c r="I971" s="4"/>
      <c r="J971" s="3" t="s">
        <v>49</v>
      </c>
      <c r="K971" s="3" t="s">
        <v>504</v>
      </c>
      <c r="L971" s="3" t="s">
        <v>6043</v>
      </c>
      <c r="M971" s="3" t="s">
        <v>43</v>
      </c>
      <c r="N971" s="3" t="s">
        <v>6062</v>
      </c>
      <c r="O971" s="3" t="s">
        <v>319</v>
      </c>
      <c r="P971" s="3" t="s">
        <v>319</v>
      </c>
      <c r="Q971" s="3" t="s">
        <v>6033</v>
      </c>
      <c r="R971" s="3" t="s">
        <v>5568</v>
      </c>
      <c r="S971" s="3" t="s">
        <v>5569</v>
      </c>
      <c r="T971" s="3" t="s">
        <v>45</v>
      </c>
      <c r="U971" s="3" t="s">
        <v>39</v>
      </c>
      <c r="V971" s="3" t="s">
        <v>6053</v>
      </c>
      <c r="W971" s="3" t="s">
        <v>46</v>
      </c>
      <c r="X971" s="17">
        <v>43188</v>
      </c>
      <c r="Y971" s="3">
        <f t="shared" si="102"/>
        <v>1</v>
      </c>
      <c r="Z971" s="3" t="str">
        <f>IF((B971-X971&lt;=365)*(B971-X971&gt;0),INT(12*(B971-X971)/365) &amp; " Mois",(YEAR(B971)-YEAR(X971)) &amp; " an (s)")</f>
        <v>1 an (s)</v>
      </c>
      <c r="AA971" s="39">
        <v>14.4</v>
      </c>
      <c r="AB971" s="3" t="s">
        <v>47</v>
      </c>
      <c r="AC971" s="3">
        <v>0</v>
      </c>
      <c r="AD971" s="3" t="s">
        <v>6673</v>
      </c>
      <c r="AE971" s="3" t="s">
        <v>6673</v>
      </c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</row>
    <row r="972" spans="1:54" ht="15.75" customHeight="1" x14ac:dyDescent="0.25">
      <c r="A972" t="s">
        <v>3630</v>
      </c>
      <c r="B972" s="17">
        <v>43707</v>
      </c>
      <c r="C972" s="17">
        <v>35222</v>
      </c>
      <c r="D972" s="21">
        <v>29</v>
      </c>
      <c r="E972" s="12" t="str">
        <f t="shared" si="101"/>
        <v>[20-30[ ans</v>
      </c>
      <c r="F972" s="3" t="s">
        <v>54</v>
      </c>
      <c r="G972" s="3" t="s">
        <v>55</v>
      </c>
      <c r="H972" s="4"/>
      <c r="I972" s="4"/>
      <c r="J972" s="3" t="s">
        <v>41</v>
      </c>
      <c r="K972" s="3" t="s">
        <v>79</v>
      </c>
      <c r="L972" s="3" t="s">
        <v>6048</v>
      </c>
      <c r="M972" s="3" t="s">
        <v>43</v>
      </c>
      <c r="N972" s="3" t="s">
        <v>6062</v>
      </c>
      <c r="O972" s="3" t="s">
        <v>165</v>
      </c>
      <c r="P972" s="3" t="s">
        <v>165</v>
      </c>
      <c r="Q972" s="3" t="s">
        <v>6033</v>
      </c>
      <c r="R972" s="3" t="s">
        <v>5584</v>
      </c>
      <c r="S972" s="3" t="s">
        <v>5585</v>
      </c>
      <c r="T972" s="3" t="s">
        <v>45</v>
      </c>
      <c r="U972" s="3" t="s">
        <v>58</v>
      </c>
      <c r="V972" s="3" t="s">
        <v>6055</v>
      </c>
      <c r="W972" s="3" t="s">
        <v>62</v>
      </c>
      <c r="X972" s="19"/>
      <c r="Y972" s="19"/>
      <c r="Z972" s="19"/>
      <c r="AA972" s="39">
        <v>12.7</v>
      </c>
      <c r="AB972" s="3" t="s">
        <v>47</v>
      </c>
      <c r="AC972" s="3">
        <v>0</v>
      </c>
      <c r="AD972" s="3" t="s">
        <v>6673</v>
      </c>
      <c r="AE972" s="3" t="s">
        <v>6673</v>
      </c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</row>
    <row r="973" spans="1:54" ht="15.75" customHeight="1" x14ac:dyDescent="0.25">
      <c r="A973" t="s">
        <v>3632</v>
      </c>
      <c r="B973" s="17">
        <v>43707</v>
      </c>
      <c r="C973" s="17">
        <v>29431</v>
      </c>
      <c r="D973" s="21">
        <v>45</v>
      </c>
      <c r="E973" s="12" t="str">
        <f t="shared" si="101"/>
        <v>[40-50 [ ans</v>
      </c>
      <c r="F973" s="3" t="s">
        <v>39</v>
      </c>
      <c r="G973" s="3" t="s">
        <v>40</v>
      </c>
      <c r="H973" s="4"/>
      <c r="I973" s="4"/>
      <c r="J973" s="3" t="s">
        <v>49</v>
      </c>
      <c r="K973" s="3" t="s">
        <v>449</v>
      </c>
      <c r="L973" s="3" t="s">
        <v>6046</v>
      </c>
      <c r="M973" s="3" t="s">
        <v>121</v>
      </c>
      <c r="N973" s="3" t="s">
        <v>6062</v>
      </c>
      <c r="O973" s="3" t="s">
        <v>319</v>
      </c>
      <c r="P973" s="3" t="s">
        <v>319</v>
      </c>
      <c r="Q973" s="3" t="s">
        <v>6033</v>
      </c>
      <c r="R973" s="3" t="s">
        <v>5568</v>
      </c>
      <c r="S973" s="3" t="s">
        <v>5569</v>
      </c>
      <c r="T973" s="3" t="s">
        <v>45</v>
      </c>
      <c r="U973" s="3" t="s">
        <v>58</v>
      </c>
      <c r="V973" s="3" t="s">
        <v>6055</v>
      </c>
      <c r="W973" s="3" t="s">
        <v>62</v>
      </c>
      <c r="X973" s="19"/>
      <c r="Y973" s="19"/>
      <c r="Z973" s="19"/>
      <c r="AA973" s="39">
        <v>15</v>
      </c>
      <c r="AB973" s="3" t="s">
        <v>47</v>
      </c>
      <c r="AC973" s="3">
        <v>0</v>
      </c>
      <c r="AD973" s="3" t="s">
        <v>6673</v>
      </c>
      <c r="AE973" s="3" t="s">
        <v>6673</v>
      </c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</row>
    <row r="974" spans="1:54" ht="15.75" customHeight="1" x14ac:dyDescent="0.25">
      <c r="A974" t="s">
        <v>3635</v>
      </c>
      <c r="B974" s="17">
        <v>43707</v>
      </c>
      <c r="C974" s="17">
        <v>28313</v>
      </c>
      <c r="D974" s="21">
        <v>48</v>
      </c>
      <c r="E974" s="12" t="str">
        <f t="shared" si="101"/>
        <v>[40-50 [ ans</v>
      </c>
      <c r="F974" s="3" t="s">
        <v>54</v>
      </c>
      <c r="G974" s="3" t="s">
        <v>40</v>
      </c>
      <c r="H974" s="4"/>
      <c r="I974" s="4"/>
      <c r="J974" s="3" t="s">
        <v>49</v>
      </c>
      <c r="K974" s="3" t="s">
        <v>742</v>
      </c>
      <c r="L974" s="3" t="s">
        <v>6043</v>
      </c>
      <c r="M974" s="3" t="s">
        <v>43</v>
      </c>
      <c r="N974" s="3" t="s">
        <v>6062</v>
      </c>
      <c r="O974" s="3" t="s">
        <v>743</v>
      </c>
      <c r="P974" s="3" t="s">
        <v>5505</v>
      </c>
      <c r="Q974" s="3" t="s">
        <v>6032</v>
      </c>
      <c r="R974" s="3" t="s">
        <v>5600</v>
      </c>
      <c r="S974" s="3" t="s">
        <v>5601</v>
      </c>
      <c r="T974" s="3" t="s">
        <v>45</v>
      </c>
      <c r="U974" s="3" t="s">
        <v>124</v>
      </c>
      <c r="V974" s="3" t="s">
        <v>124</v>
      </c>
      <c r="W974" s="3" t="s">
        <v>46</v>
      </c>
      <c r="X974" s="17">
        <v>43495</v>
      </c>
      <c r="Y974" s="3">
        <f>IF((B974-X974&lt;=365)*(B974-X974&gt;0),0,(YEAR(B974)-YEAR(X974)))</f>
        <v>0</v>
      </c>
      <c r="Z974" s="3" t="str">
        <f>IF((B974-X974&lt;=365)*(B974-X974&gt;0),INT(12*(B974-X974)/365) &amp; " Mois",(YEAR(B974)-YEAR(X974)) &amp; " an (s)")</f>
        <v>6 Mois</v>
      </c>
      <c r="AA974" s="39">
        <v>13.3</v>
      </c>
      <c r="AB974" s="3" t="s">
        <v>47</v>
      </c>
      <c r="AC974" s="3">
        <v>0</v>
      </c>
      <c r="AD974" s="3" t="s">
        <v>6673</v>
      </c>
      <c r="AE974" s="3" t="s">
        <v>6673</v>
      </c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</row>
    <row r="975" spans="1:54" ht="15.75" customHeight="1" x14ac:dyDescent="0.25">
      <c r="A975" t="s">
        <v>3638</v>
      </c>
      <c r="B975" s="17">
        <v>43707</v>
      </c>
      <c r="C975" s="17">
        <v>34961</v>
      </c>
      <c r="D975" s="21">
        <v>30</v>
      </c>
      <c r="E975" s="12" t="str">
        <f t="shared" si="101"/>
        <v>[30-40[ ans</v>
      </c>
      <c r="F975" s="3" t="s">
        <v>48</v>
      </c>
      <c r="G975" s="3" t="s">
        <v>55</v>
      </c>
      <c r="H975" s="4"/>
      <c r="I975" s="4"/>
      <c r="J975" s="3" t="s">
        <v>41</v>
      </c>
      <c r="K975" s="3" t="s">
        <v>408</v>
      </c>
      <c r="L975" s="3" t="s">
        <v>6044</v>
      </c>
      <c r="M975" s="3" t="s">
        <v>43</v>
      </c>
      <c r="N975" s="3" t="s">
        <v>6062</v>
      </c>
      <c r="O975" s="3" t="s">
        <v>90</v>
      </c>
      <c r="P975" s="3" t="s">
        <v>90</v>
      </c>
      <c r="Q975" s="3" t="s">
        <v>6033</v>
      </c>
      <c r="R975" s="3" t="s">
        <v>5632</v>
      </c>
      <c r="S975" s="3" t="s">
        <v>5633</v>
      </c>
      <c r="T975" s="3" t="s">
        <v>45</v>
      </c>
      <c r="U975" s="3" t="s">
        <v>58</v>
      </c>
      <c r="V975" s="3" t="s">
        <v>6055</v>
      </c>
      <c r="W975" s="3" t="s">
        <v>62</v>
      </c>
      <c r="X975" s="19"/>
      <c r="Y975" s="19"/>
      <c r="Z975" s="19"/>
      <c r="AA975" s="39">
        <v>12</v>
      </c>
      <c r="AB975" s="3" t="s">
        <v>47</v>
      </c>
      <c r="AC975" s="3">
        <v>0</v>
      </c>
      <c r="AD975" s="3" t="s">
        <v>6673</v>
      </c>
      <c r="AE975" s="3" t="s">
        <v>6673</v>
      </c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</row>
    <row r="976" spans="1:54" ht="15.75" customHeight="1" x14ac:dyDescent="0.25">
      <c r="A976" t="s">
        <v>3640</v>
      </c>
      <c r="B976" s="17">
        <v>43707</v>
      </c>
      <c r="C976" s="17">
        <v>32781</v>
      </c>
      <c r="D976" s="21">
        <v>36</v>
      </c>
      <c r="E976" s="12" t="str">
        <f t="shared" si="101"/>
        <v>[30-40[ ans</v>
      </c>
      <c r="F976" s="3" t="s">
        <v>39</v>
      </c>
      <c r="G976" s="3" t="s">
        <v>40</v>
      </c>
      <c r="H976" s="4"/>
      <c r="I976" s="4"/>
      <c r="J976" s="3" t="s">
        <v>41</v>
      </c>
      <c r="K976" s="3" t="s">
        <v>144</v>
      </c>
      <c r="L976" s="3" t="s">
        <v>6044</v>
      </c>
      <c r="M976" s="3" t="s">
        <v>51</v>
      </c>
      <c r="N976" s="3" t="s">
        <v>6062</v>
      </c>
      <c r="O976" s="3" t="s">
        <v>191</v>
      </c>
      <c r="P976" s="3" t="s">
        <v>191</v>
      </c>
      <c r="Q976" s="3" t="s">
        <v>6035</v>
      </c>
      <c r="R976" s="3" t="s">
        <v>5799</v>
      </c>
      <c r="S976" s="3" t="s">
        <v>5800</v>
      </c>
      <c r="T976" s="3" t="s">
        <v>45</v>
      </c>
      <c r="U976" s="3" t="s">
        <v>58</v>
      </c>
      <c r="V976" s="3" t="s">
        <v>6055</v>
      </c>
      <c r="W976" s="3" t="s">
        <v>62</v>
      </c>
      <c r="X976" s="19"/>
      <c r="Y976" s="19"/>
      <c r="Z976" s="19"/>
      <c r="AA976" s="39">
        <v>13.3</v>
      </c>
      <c r="AB976" s="3" t="s">
        <v>47</v>
      </c>
      <c r="AC976" s="3">
        <v>0</v>
      </c>
      <c r="AD976" s="3" t="s">
        <v>6673</v>
      </c>
      <c r="AE976" s="3" t="s">
        <v>6673</v>
      </c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</row>
    <row r="977" spans="1:54" ht="15.75" customHeight="1" x14ac:dyDescent="0.25">
      <c r="A977" t="s">
        <v>3642</v>
      </c>
      <c r="B977" s="17">
        <v>43709</v>
      </c>
      <c r="C977" s="17">
        <v>32906</v>
      </c>
      <c r="D977" s="21">
        <v>35</v>
      </c>
      <c r="E977" s="12" t="str">
        <f t="shared" si="101"/>
        <v>[30-40[ ans</v>
      </c>
      <c r="F977" s="3" t="s">
        <v>54</v>
      </c>
      <c r="G977" s="3" t="s">
        <v>40</v>
      </c>
      <c r="H977" s="4"/>
      <c r="I977" s="4"/>
      <c r="J977" s="3" t="s">
        <v>41</v>
      </c>
      <c r="K977" s="3" t="s">
        <v>148</v>
      </c>
      <c r="L977" s="3" t="s">
        <v>6047</v>
      </c>
      <c r="M977" s="3" t="s">
        <v>43</v>
      </c>
      <c r="N977" s="3" t="s">
        <v>6062</v>
      </c>
      <c r="O977" s="3" t="s">
        <v>164</v>
      </c>
      <c r="P977" s="3" t="s">
        <v>164</v>
      </c>
      <c r="Q977" s="3" t="s">
        <v>6033</v>
      </c>
      <c r="R977" s="3" t="s">
        <v>5582</v>
      </c>
      <c r="S977" s="3" t="s">
        <v>5583</v>
      </c>
      <c r="T977" s="3" t="s">
        <v>45</v>
      </c>
      <c r="U977" s="3" t="s">
        <v>58</v>
      </c>
      <c r="V977" s="3" t="s">
        <v>6055</v>
      </c>
      <c r="W977" s="3" t="s">
        <v>62</v>
      </c>
      <c r="X977" s="19"/>
      <c r="Y977" s="19"/>
      <c r="Z977" s="19"/>
      <c r="AA977" s="37"/>
      <c r="AB977" s="3" t="s">
        <v>47</v>
      </c>
      <c r="AC977" s="3">
        <v>0</v>
      </c>
      <c r="AD977" s="3" t="s">
        <v>6673</v>
      </c>
      <c r="AE977" s="3" t="s">
        <v>6673</v>
      </c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</row>
    <row r="978" spans="1:54" ht="15.75" customHeight="1" x14ac:dyDescent="0.25">
      <c r="A978" t="s">
        <v>3644</v>
      </c>
      <c r="B978" s="17">
        <v>43709</v>
      </c>
      <c r="C978" s="17">
        <v>33322</v>
      </c>
      <c r="D978" s="21">
        <v>34</v>
      </c>
      <c r="E978" s="12" t="str">
        <f t="shared" si="101"/>
        <v>[30-40[ ans</v>
      </c>
      <c r="F978" s="3" t="s">
        <v>48</v>
      </c>
      <c r="G978" s="3" t="s">
        <v>40</v>
      </c>
      <c r="H978" s="4"/>
      <c r="I978" s="4"/>
      <c r="J978" s="3" t="s">
        <v>41</v>
      </c>
      <c r="K978" s="3" t="s">
        <v>79</v>
      </c>
      <c r="L978" s="3" t="s">
        <v>6048</v>
      </c>
      <c r="M978" s="3" t="s">
        <v>51</v>
      </c>
      <c r="N978" s="3" t="s">
        <v>6062</v>
      </c>
      <c r="O978" s="3" t="s">
        <v>313</v>
      </c>
      <c r="P978" s="3" t="s">
        <v>313</v>
      </c>
      <c r="Q978" s="3" t="s">
        <v>6035</v>
      </c>
      <c r="R978" s="3" t="s">
        <v>5805</v>
      </c>
      <c r="S978" s="3" t="s">
        <v>5806</v>
      </c>
      <c r="T978" s="3" t="s">
        <v>45</v>
      </c>
      <c r="U978" s="3" t="s">
        <v>58</v>
      </c>
      <c r="V978" s="3" t="s">
        <v>6055</v>
      </c>
      <c r="W978" s="3" t="s">
        <v>62</v>
      </c>
      <c r="X978" s="19"/>
      <c r="Y978" s="19"/>
      <c r="Z978" s="19"/>
      <c r="AA978" s="39">
        <v>13.9</v>
      </c>
      <c r="AB978" s="3" t="s">
        <v>47</v>
      </c>
      <c r="AC978" s="3">
        <v>0</v>
      </c>
      <c r="AD978" s="3" t="s">
        <v>6673</v>
      </c>
      <c r="AE978" s="3" t="s">
        <v>6673</v>
      </c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</row>
    <row r="979" spans="1:54" ht="15.75" customHeight="1" x14ac:dyDescent="0.25">
      <c r="A979" t="s">
        <v>3646</v>
      </c>
      <c r="B979" s="17">
        <v>43710</v>
      </c>
      <c r="C979" s="17">
        <v>29898</v>
      </c>
      <c r="D979" s="21">
        <v>44</v>
      </c>
      <c r="E979" s="12" t="str">
        <f t="shared" si="101"/>
        <v>[40-50 [ ans</v>
      </c>
      <c r="F979" s="3" t="s">
        <v>54</v>
      </c>
      <c r="G979" s="3" t="s">
        <v>40</v>
      </c>
      <c r="H979" s="4"/>
      <c r="I979" s="3">
        <v>80</v>
      </c>
      <c r="J979" s="3" t="s">
        <v>41</v>
      </c>
      <c r="K979" s="3" t="s">
        <v>744</v>
      </c>
      <c r="L979" s="3" t="s">
        <v>6045</v>
      </c>
      <c r="M979" s="3" t="s">
        <v>43</v>
      </c>
      <c r="N979" s="3" t="s">
        <v>6062</v>
      </c>
      <c r="O979" s="3" t="s">
        <v>345</v>
      </c>
      <c r="P979" s="3" t="s">
        <v>271</v>
      </c>
      <c r="Q979" s="3" t="s">
        <v>6033</v>
      </c>
      <c r="R979" s="3" t="s">
        <v>5596</v>
      </c>
      <c r="S979" s="3" t="s">
        <v>5597</v>
      </c>
      <c r="T979" s="3" t="s">
        <v>45</v>
      </c>
      <c r="U979" s="3" t="s">
        <v>58</v>
      </c>
      <c r="V979" s="3" t="s">
        <v>6055</v>
      </c>
      <c r="W979" s="3" t="s">
        <v>46</v>
      </c>
      <c r="X979" s="17">
        <v>43709</v>
      </c>
      <c r="Y979" s="17"/>
      <c r="Z979" s="3"/>
      <c r="AA979" s="39">
        <v>15.9</v>
      </c>
      <c r="AB979" s="3" t="s">
        <v>47</v>
      </c>
      <c r="AC979" s="3">
        <v>0</v>
      </c>
      <c r="AD979" s="3" t="s">
        <v>6673</v>
      </c>
      <c r="AE979" s="3" t="s">
        <v>6673</v>
      </c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</row>
    <row r="980" spans="1:54" ht="15.75" customHeight="1" x14ac:dyDescent="0.25">
      <c r="A980" t="s">
        <v>3648</v>
      </c>
      <c r="B980" s="17">
        <v>43710</v>
      </c>
      <c r="C980" s="17">
        <v>32006</v>
      </c>
      <c r="D980" s="21">
        <v>38</v>
      </c>
      <c r="E980" s="12" t="str">
        <f t="shared" si="101"/>
        <v>[30-40[ ans</v>
      </c>
      <c r="F980" s="3" t="s">
        <v>48</v>
      </c>
      <c r="G980" s="3" t="s">
        <v>40</v>
      </c>
      <c r="H980" s="4"/>
      <c r="I980" s="4"/>
      <c r="J980" s="3" t="s">
        <v>49</v>
      </c>
      <c r="K980" s="3" t="s">
        <v>745</v>
      </c>
      <c r="L980" s="3" t="s">
        <v>6044</v>
      </c>
      <c r="M980" s="3" t="s">
        <v>114</v>
      </c>
      <c r="N980" s="3" t="s">
        <v>6062</v>
      </c>
      <c r="O980" s="3" t="s">
        <v>340</v>
      </c>
      <c r="P980" s="3" t="s">
        <v>285</v>
      </c>
      <c r="Q980" s="3" t="s">
        <v>6031</v>
      </c>
      <c r="R980" s="3" t="s">
        <v>5592</v>
      </c>
      <c r="S980" s="3" t="s">
        <v>5593</v>
      </c>
      <c r="T980" s="3" t="s">
        <v>45</v>
      </c>
      <c r="U980" s="3" t="s">
        <v>58</v>
      </c>
      <c r="V980" s="3" t="s">
        <v>6055</v>
      </c>
      <c r="W980" s="3" t="s">
        <v>46</v>
      </c>
      <c r="X980" s="17">
        <v>41640</v>
      </c>
      <c r="Y980" s="3">
        <f>IF((B980-X980&lt;=365)*(B980-X980&gt;0),0,(YEAR(B980)-YEAR(X980)))</f>
        <v>5</v>
      </c>
      <c r="Z980" s="3" t="str">
        <f>IF((B980-X980&lt;=365)*(B980-X980&gt;0),INT(12*(B980-X980)/365) &amp; " Mois",(YEAR(B980)-YEAR(X980)) &amp; " an (s)")</f>
        <v>5 an (s)</v>
      </c>
      <c r="AA980" s="39">
        <v>13.9</v>
      </c>
      <c r="AB980" s="3" t="s">
        <v>47</v>
      </c>
      <c r="AC980" s="3">
        <v>0</v>
      </c>
      <c r="AD980" s="3" t="s">
        <v>6673</v>
      </c>
      <c r="AE980" s="3" t="s">
        <v>6673</v>
      </c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</row>
    <row r="981" spans="1:54" ht="15.75" customHeight="1" x14ac:dyDescent="0.25">
      <c r="A981" t="s">
        <v>3650</v>
      </c>
      <c r="B981" s="17">
        <v>43710</v>
      </c>
      <c r="C981" s="17">
        <v>34815</v>
      </c>
      <c r="D981" s="21">
        <v>30</v>
      </c>
      <c r="E981" s="12" t="str">
        <f t="shared" si="101"/>
        <v>[30-40[ ans</v>
      </c>
      <c r="F981" s="3" t="s">
        <v>48</v>
      </c>
      <c r="G981" s="3" t="s">
        <v>40</v>
      </c>
      <c r="H981" s="4"/>
      <c r="I981" s="4"/>
      <c r="J981" s="3" t="s">
        <v>41</v>
      </c>
      <c r="K981" s="3" t="s">
        <v>134</v>
      </c>
      <c r="L981" s="3" t="s">
        <v>6049</v>
      </c>
      <c r="M981" s="3" t="s">
        <v>43</v>
      </c>
      <c r="N981" s="3" t="s">
        <v>6062</v>
      </c>
      <c r="O981" s="3" t="s">
        <v>746</v>
      </c>
      <c r="P981" s="3" t="s">
        <v>313</v>
      </c>
      <c r="Q981" s="3" t="s">
        <v>6035</v>
      </c>
      <c r="R981" s="3" t="s">
        <v>5805</v>
      </c>
      <c r="S981" s="3" t="s">
        <v>5806</v>
      </c>
      <c r="T981" s="3" t="s">
        <v>45</v>
      </c>
      <c r="U981" s="3" t="s">
        <v>84</v>
      </c>
      <c r="V981" s="3" t="s">
        <v>6057</v>
      </c>
      <c r="W981" s="3" t="s">
        <v>62</v>
      </c>
      <c r="X981" s="19"/>
      <c r="Y981" s="19"/>
      <c r="Z981" s="19"/>
      <c r="AA981" s="39">
        <v>13.9</v>
      </c>
      <c r="AB981" s="3" t="s">
        <v>47</v>
      </c>
      <c r="AC981" s="3">
        <v>0</v>
      </c>
      <c r="AD981" s="3" t="s">
        <v>6673</v>
      </c>
      <c r="AE981" s="3" t="s">
        <v>6673</v>
      </c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</row>
    <row r="982" spans="1:54" ht="15.75" customHeight="1" x14ac:dyDescent="0.25">
      <c r="A982" t="s">
        <v>3652</v>
      </c>
      <c r="B982" s="17">
        <v>43710</v>
      </c>
      <c r="C982" s="17">
        <v>33783</v>
      </c>
      <c r="D982" s="21">
        <v>33</v>
      </c>
      <c r="E982" s="12" t="str">
        <f t="shared" si="101"/>
        <v>[30-40[ ans</v>
      </c>
      <c r="F982" s="3" t="s">
        <v>48</v>
      </c>
      <c r="G982" s="3" t="s">
        <v>40</v>
      </c>
      <c r="H982" s="4"/>
      <c r="I982" s="4"/>
      <c r="J982" s="3" t="s">
        <v>41</v>
      </c>
      <c r="K982" s="3" t="s">
        <v>237</v>
      </c>
      <c r="L982" s="3" t="s">
        <v>6047</v>
      </c>
      <c r="M982" s="3" t="s">
        <v>43</v>
      </c>
      <c r="N982" s="3" t="s">
        <v>6062</v>
      </c>
      <c r="O982" s="3" t="s">
        <v>746</v>
      </c>
      <c r="P982" s="3" t="s">
        <v>313</v>
      </c>
      <c r="Q982" s="3" t="s">
        <v>6035</v>
      </c>
      <c r="R982" s="3" t="s">
        <v>5805</v>
      </c>
      <c r="S982" s="3" t="s">
        <v>5806</v>
      </c>
      <c r="T982" s="3" t="s">
        <v>45</v>
      </c>
      <c r="U982" s="3" t="s">
        <v>58</v>
      </c>
      <c r="V982" s="3" t="s">
        <v>6055</v>
      </c>
      <c r="W982" s="3" t="s">
        <v>46</v>
      </c>
      <c r="X982" s="17">
        <v>43101</v>
      </c>
      <c r="Y982" s="3">
        <f>IF((B982-X982&lt;=365)*(B982-X982&gt;0),0,(YEAR(B982)-YEAR(X982)))</f>
        <v>1</v>
      </c>
      <c r="Z982" s="3" t="str">
        <f>IF((B982-X982&lt;=365)*(B982-X982&gt;0),INT(12*(B982-X982)/365) &amp; " Mois",(YEAR(B982)-YEAR(X982)) &amp; " an (s)")</f>
        <v>1 an (s)</v>
      </c>
      <c r="AA982" s="39">
        <v>13.7</v>
      </c>
      <c r="AB982" s="3" t="s">
        <v>47</v>
      </c>
      <c r="AC982" s="3">
        <v>0</v>
      </c>
      <c r="AD982" s="3" t="s">
        <v>6673</v>
      </c>
      <c r="AE982" s="3" t="s">
        <v>6673</v>
      </c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</row>
    <row r="983" spans="1:54" ht="15.75" customHeight="1" x14ac:dyDescent="0.25">
      <c r="A983" t="s">
        <v>3654</v>
      </c>
      <c r="B983" s="17">
        <v>43710</v>
      </c>
      <c r="C983" s="17">
        <v>34253</v>
      </c>
      <c r="D983" s="21">
        <v>32</v>
      </c>
      <c r="E983" s="12" t="str">
        <f t="shared" si="101"/>
        <v>[30-40[ ans</v>
      </c>
      <c r="F983" s="3" t="s">
        <v>48</v>
      </c>
      <c r="G983" s="3" t="s">
        <v>40</v>
      </c>
      <c r="H983" s="4"/>
      <c r="I983" s="4"/>
      <c r="J983" s="3" t="s">
        <v>41</v>
      </c>
      <c r="K983" s="3" t="s">
        <v>237</v>
      </c>
      <c r="L983" s="3" t="s">
        <v>6047</v>
      </c>
      <c r="M983" s="3" t="s">
        <v>43</v>
      </c>
      <c r="N983" s="3" t="s">
        <v>6062</v>
      </c>
      <c r="O983" s="3" t="s">
        <v>746</v>
      </c>
      <c r="P983" s="3" t="s">
        <v>313</v>
      </c>
      <c r="Q983" s="3" t="s">
        <v>6035</v>
      </c>
      <c r="R983" s="3" t="s">
        <v>5805</v>
      </c>
      <c r="S983" s="3" t="s">
        <v>5806</v>
      </c>
      <c r="T983" s="3" t="s">
        <v>45</v>
      </c>
      <c r="U983" s="3" t="s">
        <v>84</v>
      </c>
      <c r="V983" s="3" t="s">
        <v>6057</v>
      </c>
      <c r="W983" s="3" t="s">
        <v>62</v>
      </c>
      <c r="X983" s="19"/>
      <c r="Y983" s="19"/>
      <c r="Z983" s="19"/>
      <c r="AA983" s="39">
        <v>13.7</v>
      </c>
      <c r="AB983" s="3" t="s">
        <v>47</v>
      </c>
      <c r="AC983" s="3">
        <v>0</v>
      </c>
      <c r="AD983" s="3" t="s">
        <v>6673</v>
      </c>
      <c r="AE983" s="3" t="s">
        <v>6673</v>
      </c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</row>
    <row r="984" spans="1:54" ht="15.75" customHeight="1" x14ac:dyDescent="0.25">
      <c r="A984" t="s">
        <v>3656</v>
      </c>
      <c r="B984" s="17">
        <v>43710</v>
      </c>
      <c r="C984" s="17">
        <v>32880</v>
      </c>
      <c r="D984" s="21">
        <v>35</v>
      </c>
      <c r="E984" s="12" t="str">
        <f t="shared" si="101"/>
        <v>[30-40[ ans</v>
      </c>
      <c r="F984" s="3" t="s">
        <v>39</v>
      </c>
      <c r="G984" s="3" t="s">
        <v>40</v>
      </c>
      <c r="H984" s="4"/>
      <c r="I984" s="4"/>
      <c r="J984" s="3" t="s">
        <v>41</v>
      </c>
      <c r="K984" s="3" t="s">
        <v>56</v>
      </c>
      <c r="L984" s="3" t="s">
        <v>6045</v>
      </c>
      <c r="M984" s="3" t="s">
        <v>43</v>
      </c>
      <c r="N984" s="3" t="s">
        <v>6062</v>
      </c>
      <c r="O984" s="3" t="s">
        <v>747</v>
      </c>
      <c r="P984" s="3" t="s">
        <v>319</v>
      </c>
      <c r="Q984" s="3" t="s">
        <v>6033</v>
      </c>
      <c r="R984" s="3" t="s">
        <v>5568</v>
      </c>
      <c r="S984" s="3" t="s">
        <v>5569</v>
      </c>
      <c r="T984" s="3" t="s">
        <v>45</v>
      </c>
      <c r="U984" s="3" t="s">
        <v>229</v>
      </c>
      <c r="V984" s="3" t="s">
        <v>6053</v>
      </c>
      <c r="W984" s="3" t="s">
        <v>62</v>
      </c>
      <c r="X984" s="19"/>
      <c r="Y984" s="19"/>
      <c r="Z984" s="19"/>
      <c r="AA984" s="39">
        <v>12.9</v>
      </c>
      <c r="AB984" s="3" t="s">
        <v>47</v>
      </c>
      <c r="AC984" s="3">
        <v>0</v>
      </c>
      <c r="AD984" s="3" t="s">
        <v>6673</v>
      </c>
      <c r="AE984" s="3" t="s">
        <v>6673</v>
      </c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</row>
    <row r="985" spans="1:54" ht="15.75" customHeight="1" x14ac:dyDescent="0.25">
      <c r="A985" t="s">
        <v>3657</v>
      </c>
      <c r="B985" s="17">
        <v>43710</v>
      </c>
      <c r="C985" s="17">
        <v>35340</v>
      </c>
      <c r="D985" s="21">
        <v>29</v>
      </c>
      <c r="E985" s="12" t="str">
        <f t="shared" si="101"/>
        <v>[20-30[ ans</v>
      </c>
      <c r="F985" s="3" t="s">
        <v>39</v>
      </c>
      <c r="G985" s="3" t="s">
        <v>40</v>
      </c>
      <c r="H985" s="4"/>
      <c r="I985" s="4"/>
      <c r="J985" s="3" t="s">
        <v>41</v>
      </c>
      <c r="K985" s="3" t="s">
        <v>465</v>
      </c>
      <c r="L985" s="3" t="s">
        <v>6052</v>
      </c>
      <c r="M985" s="3" t="s">
        <v>51</v>
      </c>
      <c r="N985" s="3" t="s">
        <v>6062</v>
      </c>
      <c r="O985" s="3" t="s">
        <v>70</v>
      </c>
      <c r="P985" s="3" t="s">
        <v>5502</v>
      </c>
      <c r="Q985" s="3" t="s">
        <v>6035</v>
      </c>
      <c r="R985" s="3" t="s">
        <v>5572</v>
      </c>
      <c r="S985" s="3" t="s">
        <v>5573</v>
      </c>
      <c r="T985" s="3" t="s">
        <v>45</v>
      </c>
      <c r="U985" s="3" t="s">
        <v>84</v>
      </c>
      <c r="V985" s="3" t="s">
        <v>6057</v>
      </c>
      <c r="W985" s="3" t="s">
        <v>46</v>
      </c>
      <c r="X985" s="17">
        <v>43101</v>
      </c>
      <c r="Y985" s="3">
        <f>IF((B985-X985&lt;=365)*(B985-X985&gt;0),0,(YEAR(B985)-YEAR(X985)))</f>
        <v>1</v>
      </c>
      <c r="Z985" s="3" t="str">
        <f>IF((B985-X985&lt;=365)*(B985-X985&gt;0),INT(12*(B985-X985)/365) &amp; " Mois",(YEAR(B985)-YEAR(X985)) &amp; " an (s)")</f>
        <v>1 an (s)</v>
      </c>
      <c r="AA985" s="39">
        <v>14.6</v>
      </c>
      <c r="AB985" s="3" t="s">
        <v>47</v>
      </c>
      <c r="AC985" s="3">
        <v>0</v>
      </c>
      <c r="AD985" s="3" t="s">
        <v>6673</v>
      </c>
      <c r="AE985" s="3" t="s">
        <v>6673</v>
      </c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</row>
    <row r="986" spans="1:54" ht="15.75" customHeight="1" x14ac:dyDescent="0.25">
      <c r="A986" t="s">
        <v>3659</v>
      </c>
      <c r="B986" s="17">
        <v>43710</v>
      </c>
      <c r="C986" s="17">
        <v>35769</v>
      </c>
      <c r="D986" s="21">
        <v>28</v>
      </c>
      <c r="E986" s="12" t="str">
        <f t="shared" si="101"/>
        <v>[20-30[ ans</v>
      </c>
      <c r="F986" s="3" t="s">
        <v>54</v>
      </c>
      <c r="G986" s="3" t="s">
        <v>40</v>
      </c>
      <c r="H986" s="4"/>
      <c r="I986" s="4"/>
      <c r="J986" s="3" t="s">
        <v>41</v>
      </c>
      <c r="K986" s="3" t="s">
        <v>748</v>
      </c>
      <c r="L986" s="3" t="s">
        <v>177</v>
      </c>
      <c r="M986" s="3" t="s">
        <v>51</v>
      </c>
      <c r="N986" s="3" t="s">
        <v>6062</v>
      </c>
      <c r="O986" s="3" t="s">
        <v>571</v>
      </c>
      <c r="P986" s="3" t="s">
        <v>129</v>
      </c>
      <c r="Q986" s="3" t="s">
        <v>6032</v>
      </c>
      <c r="R986" s="3" t="s">
        <v>5681</v>
      </c>
      <c r="S986" s="3" t="s">
        <v>5682</v>
      </c>
      <c r="T986" s="3" t="s">
        <v>45</v>
      </c>
      <c r="U986" s="3" t="s">
        <v>58</v>
      </c>
      <c r="V986" s="3" t="s">
        <v>6055</v>
      </c>
      <c r="W986" s="3" t="s">
        <v>62</v>
      </c>
      <c r="X986" s="19"/>
      <c r="Y986" s="19"/>
      <c r="Z986" s="19"/>
      <c r="AA986" s="39">
        <v>14.6</v>
      </c>
      <c r="AB986" s="3" t="s">
        <v>47</v>
      </c>
      <c r="AC986" s="3">
        <v>0</v>
      </c>
      <c r="AD986" s="3" t="s">
        <v>6673</v>
      </c>
      <c r="AE986" s="3" t="s">
        <v>6673</v>
      </c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</row>
    <row r="987" spans="1:54" ht="15.75" customHeight="1" x14ac:dyDescent="0.25">
      <c r="A987" t="s">
        <v>3662</v>
      </c>
      <c r="B987" s="17">
        <v>43710</v>
      </c>
      <c r="C987" s="17">
        <v>33767</v>
      </c>
      <c r="D987" s="21">
        <v>33</v>
      </c>
      <c r="E987" s="12" t="str">
        <f t="shared" si="101"/>
        <v>[30-40[ ans</v>
      </c>
      <c r="F987" s="3" t="s">
        <v>48</v>
      </c>
      <c r="G987" s="3" t="s">
        <v>40</v>
      </c>
      <c r="H987" s="4"/>
      <c r="I987" s="4"/>
      <c r="J987" s="3" t="s">
        <v>41</v>
      </c>
      <c r="K987" s="3" t="s">
        <v>468</v>
      </c>
      <c r="L987" s="3" t="s">
        <v>6047</v>
      </c>
      <c r="M987" s="3" t="s">
        <v>51</v>
      </c>
      <c r="N987" s="3" t="s">
        <v>6062</v>
      </c>
      <c r="O987" s="3" t="s">
        <v>313</v>
      </c>
      <c r="P987" s="3" t="s">
        <v>313</v>
      </c>
      <c r="Q987" s="3" t="s">
        <v>6035</v>
      </c>
      <c r="R987" s="3" t="s">
        <v>5805</v>
      </c>
      <c r="S987" s="3" t="s">
        <v>5806</v>
      </c>
      <c r="T987" s="3" t="s">
        <v>45</v>
      </c>
      <c r="U987" s="3" t="s">
        <v>58</v>
      </c>
      <c r="V987" s="3" t="s">
        <v>6055</v>
      </c>
      <c r="W987" s="3" t="s">
        <v>62</v>
      </c>
      <c r="X987" s="19"/>
      <c r="Y987" s="19"/>
      <c r="Z987" s="19"/>
      <c r="AA987" s="39">
        <v>16.899999999999999</v>
      </c>
      <c r="AB987" s="3" t="s">
        <v>47</v>
      </c>
      <c r="AC987" s="3">
        <v>0</v>
      </c>
      <c r="AD987" s="3" t="s">
        <v>6673</v>
      </c>
      <c r="AE987" s="3" t="s">
        <v>6673</v>
      </c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</row>
    <row r="988" spans="1:54" ht="15.75" customHeight="1" x14ac:dyDescent="0.25">
      <c r="A988" t="s">
        <v>3664</v>
      </c>
      <c r="B988" s="17">
        <v>43710</v>
      </c>
      <c r="C988" s="17">
        <v>29407</v>
      </c>
      <c r="D988" s="21">
        <v>45</v>
      </c>
      <c r="E988" s="12" t="str">
        <f t="shared" si="101"/>
        <v>[40-50 [ ans</v>
      </c>
      <c r="F988" s="3" t="s">
        <v>39</v>
      </c>
      <c r="G988" s="3" t="s">
        <v>40</v>
      </c>
      <c r="H988" s="4"/>
      <c r="I988" s="4"/>
      <c r="J988" s="3" t="s">
        <v>49</v>
      </c>
      <c r="K988" s="3" t="s">
        <v>351</v>
      </c>
      <c r="L988" s="3" t="s">
        <v>6048</v>
      </c>
      <c r="M988" s="3" t="s">
        <v>51</v>
      </c>
      <c r="N988" s="3" t="s">
        <v>6062</v>
      </c>
      <c r="O988" s="3" t="s">
        <v>141</v>
      </c>
      <c r="P988" s="3" t="s">
        <v>5502</v>
      </c>
      <c r="Q988" s="3" t="s">
        <v>6035</v>
      </c>
      <c r="R988" s="3" t="s">
        <v>5572</v>
      </c>
      <c r="S988" s="3" t="s">
        <v>5573</v>
      </c>
      <c r="T988" s="3" t="s">
        <v>45</v>
      </c>
      <c r="U988" s="3" t="s">
        <v>84</v>
      </c>
      <c r="V988" s="3" t="s">
        <v>6057</v>
      </c>
      <c r="W988" s="3" t="s">
        <v>62</v>
      </c>
      <c r="X988" s="19"/>
      <c r="Y988" s="19"/>
      <c r="Z988" s="19"/>
      <c r="AA988" s="39">
        <v>15.3</v>
      </c>
      <c r="AB988" s="3" t="s">
        <v>47</v>
      </c>
      <c r="AC988" s="3">
        <v>0</v>
      </c>
      <c r="AD988" s="3" t="s">
        <v>6673</v>
      </c>
      <c r="AE988" s="3" t="s">
        <v>6673</v>
      </c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</row>
    <row r="989" spans="1:54" ht="15.75" customHeight="1" x14ac:dyDescent="0.25">
      <c r="A989" t="s">
        <v>3666</v>
      </c>
      <c r="B989" s="17">
        <v>43710</v>
      </c>
      <c r="C989" s="17">
        <v>33409</v>
      </c>
      <c r="D989" s="21">
        <v>34</v>
      </c>
      <c r="E989" s="12" t="str">
        <f t="shared" si="101"/>
        <v>[30-40[ ans</v>
      </c>
      <c r="F989" s="3" t="s">
        <v>39</v>
      </c>
      <c r="G989" s="3" t="s">
        <v>40</v>
      </c>
      <c r="H989" s="4"/>
      <c r="I989" s="4"/>
      <c r="J989" s="3" t="s">
        <v>41</v>
      </c>
      <c r="K989" s="3" t="s">
        <v>749</v>
      </c>
      <c r="L989" s="3" t="s">
        <v>6045</v>
      </c>
      <c r="M989" s="3" t="s">
        <v>51</v>
      </c>
      <c r="N989" s="3" t="s">
        <v>6062</v>
      </c>
      <c r="O989" s="3" t="s">
        <v>733</v>
      </c>
      <c r="P989" s="3" t="s">
        <v>217</v>
      </c>
      <c r="Q989" s="3" t="s">
        <v>6033</v>
      </c>
      <c r="R989" s="3" t="s">
        <v>5612</v>
      </c>
      <c r="S989" s="3" t="s">
        <v>5613</v>
      </c>
      <c r="T989" s="3" t="s">
        <v>45</v>
      </c>
      <c r="U989" s="3" t="s">
        <v>58</v>
      </c>
      <c r="V989" s="3" t="s">
        <v>6055</v>
      </c>
      <c r="W989" s="3" t="s">
        <v>62</v>
      </c>
      <c r="X989" s="19"/>
      <c r="Y989" s="19"/>
      <c r="Z989" s="19"/>
      <c r="AA989" s="39">
        <v>14.6</v>
      </c>
      <c r="AB989" s="3" t="s">
        <v>47</v>
      </c>
      <c r="AC989" s="3">
        <v>0</v>
      </c>
      <c r="AD989" s="3" t="s">
        <v>6673</v>
      </c>
      <c r="AE989" s="3" t="s">
        <v>6673</v>
      </c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</row>
    <row r="990" spans="1:54" ht="15.75" customHeight="1" x14ac:dyDescent="0.25">
      <c r="A990" t="s">
        <v>3669</v>
      </c>
      <c r="B990" s="17">
        <v>43710</v>
      </c>
      <c r="C990" s="17">
        <v>33042</v>
      </c>
      <c r="D990" s="21">
        <v>35</v>
      </c>
      <c r="E990" s="12" t="str">
        <f t="shared" si="101"/>
        <v>[30-40[ ans</v>
      </c>
      <c r="F990" s="3" t="s">
        <v>48</v>
      </c>
      <c r="G990" s="3" t="s">
        <v>40</v>
      </c>
      <c r="H990" s="4"/>
      <c r="I990" s="4"/>
      <c r="J990" s="3" t="s">
        <v>41</v>
      </c>
      <c r="K990" s="3" t="s">
        <v>79</v>
      </c>
      <c r="L990" s="3" t="s">
        <v>6048</v>
      </c>
      <c r="M990" s="3" t="s">
        <v>51</v>
      </c>
      <c r="N990" s="3" t="s">
        <v>6062</v>
      </c>
      <c r="O990" s="3" t="s">
        <v>285</v>
      </c>
      <c r="P990" s="3" t="s">
        <v>285</v>
      </c>
      <c r="Q990" s="3" t="s">
        <v>6031</v>
      </c>
      <c r="R990" s="3" t="s">
        <v>5592</v>
      </c>
      <c r="S990" s="3" t="s">
        <v>5593</v>
      </c>
      <c r="T990" s="3" t="s">
        <v>45</v>
      </c>
      <c r="U990" s="3" t="s">
        <v>58</v>
      </c>
      <c r="V990" s="3" t="s">
        <v>6055</v>
      </c>
      <c r="W990" s="3" t="s">
        <v>62</v>
      </c>
      <c r="X990" s="19"/>
      <c r="Y990" s="19"/>
      <c r="Z990" s="19"/>
      <c r="AA990" s="39">
        <v>13.2</v>
      </c>
      <c r="AB990" s="3" t="s">
        <v>47</v>
      </c>
      <c r="AC990" s="3">
        <v>0</v>
      </c>
      <c r="AD990" s="3" t="s">
        <v>6673</v>
      </c>
      <c r="AE990" s="3" t="s">
        <v>6673</v>
      </c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</row>
    <row r="991" spans="1:54" ht="15.75" customHeight="1" x14ac:dyDescent="0.25">
      <c r="A991" t="s">
        <v>3671</v>
      </c>
      <c r="B991" s="17">
        <v>43710</v>
      </c>
      <c r="C991" s="17">
        <v>29661</v>
      </c>
      <c r="D991" s="21">
        <v>44</v>
      </c>
      <c r="E991" s="12" t="str">
        <f t="shared" si="101"/>
        <v>[40-50 [ ans</v>
      </c>
      <c r="F991" s="3" t="s">
        <v>48</v>
      </c>
      <c r="G991" s="3" t="s">
        <v>40</v>
      </c>
      <c r="H991" s="4"/>
      <c r="I991" s="4"/>
      <c r="J991" s="3" t="s">
        <v>41</v>
      </c>
      <c r="K991" s="3" t="s">
        <v>145</v>
      </c>
      <c r="L991" s="3" t="s">
        <v>6047</v>
      </c>
      <c r="M991" s="3" t="s">
        <v>43</v>
      </c>
      <c r="N991" s="3" t="s">
        <v>6062</v>
      </c>
      <c r="O991" s="3" t="s">
        <v>750</v>
      </c>
      <c r="P991" s="3" t="s">
        <v>90</v>
      </c>
      <c r="Q991" s="3" t="s">
        <v>6033</v>
      </c>
      <c r="R991" s="3" t="s">
        <v>5632</v>
      </c>
      <c r="S991" s="3" t="s">
        <v>5633</v>
      </c>
      <c r="T991" s="3" t="s">
        <v>45</v>
      </c>
      <c r="U991" s="3" t="s">
        <v>84</v>
      </c>
      <c r="V991" s="3" t="s">
        <v>6057</v>
      </c>
      <c r="W991" s="3" t="s">
        <v>62</v>
      </c>
      <c r="X991" s="19"/>
      <c r="Y991" s="19"/>
      <c r="Z991" s="19"/>
      <c r="AA991" s="39">
        <v>15.1</v>
      </c>
      <c r="AB991" s="3" t="s">
        <v>47</v>
      </c>
      <c r="AC991" s="3">
        <v>0</v>
      </c>
      <c r="AD991" s="3" t="s">
        <v>6673</v>
      </c>
      <c r="AE991" s="3" t="s">
        <v>6673</v>
      </c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</row>
    <row r="992" spans="1:54" ht="15.75" customHeight="1" x14ac:dyDescent="0.25">
      <c r="A992" t="s">
        <v>3673</v>
      </c>
      <c r="B992" s="17">
        <v>43711</v>
      </c>
      <c r="C992" s="17">
        <v>33427</v>
      </c>
      <c r="D992" s="21">
        <v>34</v>
      </c>
      <c r="E992" s="12" t="str">
        <f t="shared" si="101"/>
        <v>[30-40[ ans</v>
      </c>
      <c r="F992" s="3" t="s">
        <v>39</v>
      </c>
      <c r="G992" s="3" t="s">
        <v>40</v>
      </c>
      <c r="H992" s="4"/>
      <c r="I992" s="4"/>
      <c r="J992" s="3" t="s">
        <v>41</v>
      </c>
      <c r="K992" s="3" t="s">
        <v>302</v>
      </c>
      <c r="L992" s="3" t="s">
        <v>6043</v>
      </c>
      <c r="M992" s="3" t="s">
        <v>43</v>
      </c>
      <c r="N992" s="3" t="s">
        <v>6062</v>
      </c>
      <c r="O992" s="3" t="s">
        <v>751</v>
      </c>
      <c r="P992" s="3" t="s">
        <v>5643</v>
      </c>
      <c r="Q992" s="3" t="s">
        <v>6035</v>
      </c>
      <c r="R992" s="3" t="s">
        <v>5820</v>
      </c>
      <c r="S992" s="3" t="s">
        <v>5821</v>
      </c>
      <c r="T992" s="3" t="s">
        <v>45</v>
      </c>
      <c r="U992" s="3" t="s">
        <v>58</v>
      </c>
      <c r="V992" s="3" t="s">
        <v>6055</v>
      </c>
      <c r="W992" s="3" t="s">
        <v>62</v>
      </c>
      <c r="X992" s="19"/>
      <c r="Y992" s="19"/>
      <c r="Z992" s="19"/>
      <c r="AA992" s="39">
        <v>14.5</v>
      </c>
      <c r="AB992" s="3" t="s">
        <v>47</v>
      </c>
      <c r="AC992" s="3">
        <v>0</v>
      </c>
      <c r="AD992" s="3" t="s">
        <v>6673</v>
      </c>
      <c r="AE992" s="3" t="s">
        <v>6673</v>
      </c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</row>
    <row r="993" spans="1:54" ht="15.75" customHeight="1" x14ac:dyDescent="0.25">
      <c r="A993" t="s">
        <v>3675</v>
      </c>
      <c r="B993" s="17">
        <v>43711</v>
      </c>
      <c r="C993" s="17">
        <v>32612</v>
      </c>
      <c r="D993" s="21">
        <v>36</v>
      </c>
      <c r="E993" s="12" t="str">
        <f t="shared" si="101"/>
        <v>[30-40[ ans</v>
      </c>
      <c r="F993" s="3" t="s">
        <v>54</v>
      </c>
      <c r="G993" s="3" t="s">
        <v>55</v>
      </c>
      <c r="H993" s="4"/>
      <c r="I993" s="4"/>
      <c r="J993" s="3" t="s">
        <v>49</v>
      </c>
      <c r="K993" s="3" t="s">
        <v>134</v>
      </c>
      <c r="L993" s="3" t="s">
        <v>6049</v>
      </c>
      <c r="M993" s="3" t="s">
        <v>43</v>
      </c>
      <c r="N993" s="3" t="s">
        <v>6062</v>
      </c>
      <c r="O993" s="3" t="s">
        <v>165</v>
      </c>
      <c r="P993" s="3" t="s">
        <v>165</v>
      </c>
      <c r="Q993" s="3" t="s">
        <v>6033</v>
      </c>
      <c r="R993" s="3" t="s">
        <v>5584</v>
      </c>
      <c r="S993" s="3" t="s">
        <v>5585</v>
      </c>
      <c r="T993" s="3" t="s">
        <v>45</v>
      </c>
      <c r="U993" s="3" t="s">
        <v>58</v>
      </c>
      <c r="V993" s="3" t="s">
        <v>6055</v>
      </c>
      <c r="W993" s="3" t="s">
        <v>46</v>
      </c>
      <c r="X993" s="17">
        <v>43560</v>
      </c>
      <c r="Y993" s="3">
        <f>IF((B993-X993&lt;=365)*(B993-X993&gt;0),0,(YEAR(B993)-YEAR(X993)))</f>
        <v>0</v>
      </c>
      <c r="Z993" s="3" t="str">
        <f>IF((B993-X993&lt;=365)*(B993-X993&gt;0),INT(12*(B993-X993)/365) &amp; " Mois",(YEAR(B993)-YEAR(X993)) &amp; " an (s)")</f>
        <v>4 Mois</v>
      </c>
      <c r="AA993" s="39">
        <v>12.2</v>
      </c>
      <c r="AB993" s="3" t="s">
        <v>47</v>
      </c>
      <c r="AC993" s="3">
        <v>0</v>
      </c>
      <c r="AD993" s="3" t="s">
        <v>6673</v>
      </c>
      <c r="AE993" s="3" t="s">
        <v>6673</v>
      </c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</row>
    <row r="994" spans="1:54" ht="15.75" customHeight="1" x14ac:dyDescent="0.25">
      <c r="A994" t="s">
        <v>3678</v>
      </c>
      <c r="B994" s="17">
        <v>43711</v>
      </c>
      <c r="C994" s="17">
        <v>29503</v>
      </c>
      <c r="D994" s="21">
        <v>45</v>
      </c>
      <c r="E994" s="12" t="str">
        <f t="shared" si="101"/>
        <v>[40-50 [ ans</v>
      </c>
      <c r="F994" s="3" t="s">
        <v>92</v>
      </c>
      <c r="G994" s="3" t="s">
        <v>40</v>
      </c>
      <c r="H994" s="4"/>
      <c r="I994" s="4"/>
      <c r="J994" s="3" t="s">
        <v>49</v>
      </c>
      <c r="K994" s="3" t="s">
        <v>108</v>
      </c>
      <c r="L994" s="3" t="s">
        <v>6045</v>
      </c>
      <c r="M994" s="3" t="s">
        <v>60</v>
      </c>
      <c r="N994" s="3" t="s">
        <v>6062</v>
      </c>
      <c r="O994" s="3" t="s">
        <v>70</v>
      </c>
      <c r="P994" s="3" t="s">
        <v>5502</v>
      </c>
      <c r="Q994" s="3" t="s">
        <v>6035</v>
      </c>
      <c r="R994" s="3" t="s">
        <v>5572</v>
      </c>
      <c r="S994" s="3" t="s">
        <v>5573</v>
      </c>
      <c r="T994" s="3" t="s">
        <v>45</v>
      </c>
      <c r="U994" s="3" t="s">
        <v>39</v>
      </c>
      <c r="V994" s="3" t="s">
        <v>6053</v>
      </c>
      <c r="W994" s="3" t="s">
        <v>62</v>
      </c>
      <c r="X994" s="19"/>
      <c r="Y994" s="19"/>
      <c r="Z994" s="19"/>
      <c r="AA994" s="39">
        <v>14.6</v>
      </c>
      <c r="AB994" s="3" t="s">
        <v>47</v>
      </c>
      <c r="AC994" s="3">
        <v>0</v>
      </c>
      <c r="AD994" s="3" t="s">
        <v>6673</v>
      </c>
      <c r="AE994" s="3" t="s">
        <v>6673</v>
      </c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</row>
    <row r="995" spans="1:54" ht="15.75" customHeight="1" x14ac:dyDescent="0.25">
      <c r="A995" t="s">
        <v>3680</v>
      </c>
      <c r="B995" s="17">
        <v>43711</v>
      </c>
      <c r="C995" s="17">
        <v>27502</v>
      </c>
      <c r="D995" s="21">
        <v>50</v>
      </c>
      <c r="E995" s="12" t="str">
        <f t="shared" si="101"/>
        <v>[50-60 [ ans</v>
      </c>
      <c r="F995" s="3" t="s">
        <v>54</v>
      </c>
      <c r="G995" s="3" t="s">
        <v>40</v>
      </c>
      <c r="H995" s="3">
        <v>176</v>
      </c>
      <c r="I995" s="3">
        <v>76</v>
      </c>
      <c r="J995" s="3" t="s">
        <v>49</v>
      </c>
      <c r="K995" s="3" t="s">
        <v>103</v>
      </c>
      <c r="L995" s="3" t="s">
        <v>6047</v>
      </c>
      <c r="M995" s="3" t="s">
        <v>43</v>
      </c>
      <c r="N995" s="3" t="s">
        <v>6062</v>
      </c>
      <c r="O995" s="3" t="s">
        <v>752</v>
      </c>
      <c r="P995" s="3" t="s">
        <v>165</v>
      </c>
      <c r="Q995" s="3" t="s">
        <v>6033</v>
      </c>
      <c r="R995" s="3" t="s">
        <v>5584</v>
      </c>
      <c r="S995" s="3" t="s">
        <v>5585</v>
      </c>
      <c r="T995" s="3" t="s">
        <v>45</v>
      </c>
      <c r="U995" s="3" t="s">
        <v>39</v>
      </c>
      <c r="V995" s="3" t="s">
        <v>6053</v>
      </c>
      <c r="W995" s="3" t="s">
        <v>62</v>
      </c>
      <c r="X995" s="19"/>
      <c r="Y995" s="19"/>
      <c r="Z995" s="19"/>
      <c r="AA995" s="39">
        <v>14.1</v>
      </c>
      <c r="AB995" s="3" t="s">
        <v>47</v>
      </c>
      <c r="AC995" s="3">
        <v>0</v>
      </c>
      <c r="AD995" s="3" t="s">
        <v>6673</v>
      </c>
      <c r="AE995" s="3" t="s">
        <v>6673</v>
      </c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</row>
    <row r="996" spans="1:54" ht="15.75" customHeight="1" x14ac:dyDescent="0.25">
      <c r="A996" t="s">
        <v>3682</v>
      </c>
      <c r="B996" s="17">
        <v>43711</v>
      </c>
      <c r="C996" s="17">
        <v>32298</v>
      </c>
      <c r="D996" s="21">
        <v>37</v>
      </c>
      <c r="E996" s="12" t="str">
        <f t="shared" si="101"/>
        <v>[30-40[ ans</v>
      </c>
      <c r="F996" s="3" t="s">
        <v>54</v>
      </c>
      <c r="G996" s="3" t="s">
        <v>40</v>
      </c>
      <c r="H996" s="4"/>
      <c r="I996" s="4"/>
      <c r="J996" s="3" t="s">
        <v>41</v>
      </c>
      <c r="K996" s="3" t="s">
        <v>753</v>
      </c>
      <c r="L996" s="3" t="s">
        <v>6049</v>
      </c>
      <c r="M996" s="3" t="s">
        <v>51</v>
      </c>
      <c r="N996" s="3" t="s">
        <v>6062</v>
      </c>
      <c r="O996" s="3" t="s">
        <v>83</v>
      </c>
      <c r="P996" s="3" t="s">
        <v>83</v>
      </c>
      <c r="Q996" s="3" t="s">
        <v>6035</v>
      </c>
      <c r="R996" s="3" t="s">
        <v>5598</v>
      </c>
      <c r="S996" s="3" t="s">
        <v>5599</v>
      </c>
      <c r="T996" s="3" t="s">
        <v>45</v>
      </c>
      <c r="U996" s="3" t="s">
        <v>754</v>
      </c>
      <c r="V996" s="3" t="s">
        <v>6054</v>
      </c>
      <c r="W996" s="3" t="s">
        <v>62</v>
      </c>
      <c r="X996" s="19"/>
      <c r="Y996" s="19"/>
      <c r="Z996" s="19"/>
      <c r="AA996" s="39">
        <v>13.2</v>
      </c>
      <c r="AB996" s="3" t="s">
        <v>47</v>
      </c>
      <c r="AC996" s="3">
        <v>0</v>
      </c>
      <c r="AD996" s="3" t="s">
        <v>6673</v>
      </c>
      <c r="AE996" s="3" t="s">
        <v>6673</v>
      </c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</row>
    <row r="997" spans="1:54" ht="15.75" customHeight="1" x14ac:dyDescent="0.25">
      <c r="A997" t="s">
        <v>3683</v>
      </c>
      <c r="B997" s="17">
        <v>43711</v>
      </c>
      <c r="C997" s="17">
        <v>33699</v>
      </c>
      <c r="D997" s="21">
        <v>33</v>
      </c>
      <c r="E997" s="12" t="str">
        <f t="shared" si="101"/>
        <v>[30-40[ ans</v>
      </c>
      <c r="F997" s="3" t="s">
        <v>54</v>
      </c>
      <c r="G997" s="3" t="s">
        <v>40</v>
      </c>
      <c r="H997" s="4"/>
      <c r="I997" s="4"/>
      <c r="J997" s="3" t="s">
        <v>41</v>
      </c>
      <c r="K997" s="3" t="s">
        <v>98</v>
      </c>
      <c r="L997" s="3" t="s">
        <v>6043</v>
      </c>
      <c r="M997" s="3" t="s">
        <v>60</v>
      </c>
      <c r="N997" s="3" t="s">
        <v>6062</v>
      </c>
      <c r="O997" s="3" t="s">
        <v>141</v>
      </c>
      <c r="P997" s="3" t="s">
        <v>5502</v>
      </c>
      <c r="Q997" s="3" t="s">
        <v>6035</v>
      </c>
      <c r="R997" s="3" t="s">
        <v>5572</v>
      </c>
      <c r="S997" s="3" t="s">
        <v>5573</v>
      </c>
      <c r="T997" s="3" t="s">
        <v>45</v>
      </c>
      <c r="U997" s="3" t="s">
        <v>39</v>
      </c>
      <c r="V997" s="3" t="s">
        <v>6053</v>
      </c>
      <c r="W997" s="3" t="s">
        <v>62</v>
      </c>
      <c r="X997" s="19"/>
      <c r="Y997" s="19"/>
      <c r="Z997" s="19"/>
      <c r="AA997" s="39">
        <v>13.3</v>
      </c>
      <c r="AB997" s="3" t="s">
        <v>47</v>
      </c>
      <c r="AC997" s="3">
        <v>0</v>
      </c>
      <c r="AD997" s="3" t="s">
        <v>6673</v>
      </c>
      <c r="AE997" s="3" t="s">
        <v>6673</v>
      </c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</row>
    <row r="998" spans="1:54" ht="15.75" customHeight="1" x14ac:dyDescent="0.25">
      <c r="A998" t="s">
        <v>3685</v>
      </c>
      <c r="B998" s="17">
        <v>43712</v>
      </c>
      <c r="C998" s="17">
        <v>35280</v>
      </c>
      <c r="D998" s="21">
        <v>29</v>
      </c>
      <c r="E998" s="12" t="str">
        <f t="shared" si="101"/>
        <v>[20-30[ ans</v>
      </c>
      <c r="F998" s="3" t="s">
        <v>39</v>
      </c>
      <c r="G998" s="3" t="s">
        <v>40</v>
      </c>
      <c r="H998" s="4"/>
      <c r="I998" s="4"/>
      <c r="J998" s="3" t="s">
        <v>421</v>
      </c>
      <c r="K998" s="3" t="s">
        <v>755</v>
      </c>
      <c r="L998" s="3" t="s">
        <v>6045</v>
      </c>
      <c r="M998" s="3" t="s">
        <v>756</v>
      </c>
      <c r="N998" s="3" t="s">
        <v>5509</v>
      </c>
      <c r="O998" s="3" t="s">
        <v>757</v>
      </c>
      <c r="P998" s="3" t="s">
        <v>757</v>
      </c>
      <c r="Q998" s="3" t="s">
        <v>5731</v>
      </c>
      <c r="R998" s="3">
        <v>0</v>
      </c>
      <c r="S998" s="3">
        <v>0</v>
      </c>
      <c r="T998" s="3" t="s">
        <v>45</v>
      </c>
      <c r="U998" s="3" t="s">
        <v>124</v>
      </c>
      <c r="V998" s="3" t="s">
        <v>124</v>
      </c>
      <c r="W998" s="3" t="s">
        <v>62</v>
      </c>
      <c r="X998" s="19"/>
      <c r="Y998" s="19"/>
      <c r="Z998" s="19"/>
      <c r="AA998" s="39">
        <v>13.6</v>
      </c>
      <c r="AB998" s="3" t="s">
        <v>47</v>
      </c>
      <c r="AC998" s="3">
        <v>0</v>
      </c>
      <c r="AD998" s="3" t="s">
        <v>6673</v>
      </c>
      <c r="AE998" s="3" t="s">
        <v>6673</v>
      </c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</row>
    <row r="999" spans="1:54" ht="15.75" customHeight="1" x14ac:dyDescent="0.25">
      <c r="A999" t="s">
        <v>3687</v>
      </c>
      <c r="B999" s="17">
        <v>43712</v>
      </c>
      <c r="C999" s="17">
        <v>33647</v>
      </c>
      <c r="D999" s="21">
        <v>33</v>
      </c>
      <c r="E999" s="12" t="str">
        <f t="shared" si="101"/>
        <v>[30-40[ ans</v>
      </c>
      <c r="F999" s="3" t="s">
        <v>92</v>
      </c>
      <c r="G999" s="3" t="s">
        <v>40</v>
      </c>
      <c r="H999" s="4"/>
      <c r="I999" s="4"/>
      <c r="J999" s="3" t="s">
        <v>49</v>
      </c>
      <c r="K999" s="3" t="s">
        <v>758</v>
      </c>
      <c r="L999" s="3" t="s">
        <v>6049</v>
      </c>
      <c r="M999" s="3" t="s">
        <v>51</v>
      </c>
      <c r="N999" s="3" t="s">
        <v>6062</v>
      </c>
      <c r="O999" s="3" t="s">
        <v>164</v>
      </c>
      <c r="P999" s="3" t="s">
        <v>164</v>
      </c>
      <c r="Q999" s="3" t="s">
        <v>6033</v>
      </c>
      <c r="R999" s="3" t="s">
        <v>5582</v>
      </c>
      <c r="S999" s="3" t="s">
        <v>5583</v>
      </c>
      <c r="T999" s="3" t="s">
        <v>45</v>
      </c>
      <c r="U999" s="3" t="s">
        <v>124</v>
      </c>
      <c r="V999" s="3" t="s">
        <v>124</v>
      </c>
      <c r="W999" s="3" t="s">
        <v>62</v>
      </c>
      <c r="X999" s="19"/>
      <c r="Y999" s="19"/>
      <c r="Z999" s="19"/>
      <c r="AA999" s="39">
        <v>15.9</v>
      </c>
      <c r="AB999" s="3" t="s">
        <v>47</v>
      </c>
      <c r="AC999" s="3">
        <v>0</v>
      </c>
      <c r="AD999" s="3" t="s">
        <v>6673</v>
      </c>
      <c r="AE999" s="3" t="s">
        <v>6673</v>
      </c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</row>
    <row r="1000" spans="1:54" ht="15.75" customHeight="1" x14ac:dyDescent="0.25">
      <c r="A1000" t="s">
        <v>3690</v>
      </c>
      <c r="B1000" s="17">
        <v>43712</v>
      </c>
      <c r="C1000" s="17">
        <v>28833</v>
      </c>
      <c r="D1000" s="21">
        <v>47</v>
      </c>
      <c r="E1000" s="12" t="str">
        <f t="shared" si="101"/>
        <v>[40-50 [ ans</v>
      </c>
      <c r="F1000" s="3" t="s">
        <v>54</v>
      </c>
      <c r="G1000" s="3" t="s">
        <v>55</v>
      </c>
      <c r="H1000" s="4"/>
      <c r="I1000" s="4"/>
      <c r="J1000" s="3" t="s">
        <v>41</v>
      </c>
      <c r="K1000" s="3" t="s">
        <v>402</v>
      </c>
      <c r="L1000" s="3" t="s">
        <v>6043</v>
      </c>
      <c r="M1000" s="3" t="s">
        <v>43</v>
      </c>
      <c r="N1000" s="3" t="s">
        <v>6062</v>
      </c>
      <c r="O1000" s="3" t="s">
        <v>668</v>
      </c>
      <c r="P1000" s="3" t="s">
        <v>164</v>
      </c>
      <c r="Q1000" s="3" t="s">
        <v>6033</v>
      </c>
      <c r="R1000" s="3" t="s">
        <v>5582</v>
      </c>
      <c r="S1000" s="3" t="s">
        <v>5583</v>
      </c>
      <c r="T1000" s="3" t="s">
        <v>45</v>
      </c>
      <c r="U1000" s="3" t="s">
        <v>58</v>
      </c>
      <c r="V1000" s="3" t="s">
        <v>6055</v>
      </c>
      <c r="W1000" s="3" t="s">
        <v>46</v>
      </c>
      <c r="X1000" s="17">
        <v>43691</v>
      </c>
      <c r="Y1000" s="17"/>
      <c r="Z1000" s="3"/>
      <c r="AA1000" s="39">
        <v>11.8</v>
      </c>
      <c r="AB1000" s="3" t="s">
        <v>47</v>
      </c>
      <c r="AC1000" s="3">
        <v>0</v>
      </c>
      <c r="AD1000" s="3" t="s">
        <v>6673</v>
      </c>
      <c r="AE1000" s="3" t="s">
        <v>6673</v>
      </c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</row>
    <row r="1001" spans="1:54" ht="15.75" customHeight="1" x14ac:dyDescent="0.25">
      <c r="A1001" t="s">
        <v>3693</v>
      </c>
      <c r="B1001" s="17">
        <v>43712</v>
      </c>
      <c r="C1001" s="17">
        <v>34938</v>
      </c>
      <c r="D1001" s="21">
        <v>30</v>
      </c>
      <c r="E1001" s="12" t="str">
        <f t="shared" si="101"/>
        <v>[30-40[ ans</v>
      </c>
      <c r="F1001" s="3" t="s">
        <v>54</v>
      </c>
      <c r="G1001" s="3" t="s">
        <v>40</v>
      </c>
      <c r="H1001" s="4"/>
      <c r="I1001" s="4"/>
      <c r="J1001" s="3" t="s">
        <v>41</v>
      </c>
      <c r="K1001" s="3" t="s">
        <v>760</v>
      </c>
      <c r="L1001" s="3" t="s">
        <v>6048</v>
      </c>
      <c r="M1001" s="3" t="s">
        <v>51</v>
      </c>
      <c r="N1001" s="3" t="s">
        <v>6062</v>
      </c>
      <c r="O1001" s="3" t="s">
        <v>373</v>
      </c>
      <c r="P1001" s="3" t="s">
        <v>195</v>
      </c>
      <c r="Q1001" s="3" t="s">
        <v>6035</v>
      </c>
      <c r="R1001" s="3" t="s">
        <v>5610</v>
      </c>
      <c r="S1001" s="3" t="s">
        <v>5611</v>
      </c>
      <c r="T1001" s="3" t="s">
        <v>45</v>
      </c>
      <c r="U1001" s="3" t="s">
        <v>39</v>
      </c>
      <c r="V1001" s="3" t="s">
        <v>6053</v>
      </c>
      <c r="W1001" s="3" t="s">
        <v>62</v>
      </c>
      <c r="X1001" s="19"/>
      <c r="Y1001" s="19"/>
      <c r="Z1001" s="19"/>
      <c r="AA1001" s="39">
        <v>14.6</v>
      </c>
      <c r="AB1001" s="3" t="s">
        <v>47</v>
      </c>
      <c r="AC1001" s="3">
        <v>0</v>
      </c>
      <c r="AD1001" s="3" t="s">
        <v>6673</v>
      </c>
      <c r="AE1001" s="3" t="s">
        <v>6673</v>
      </c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</row>
    <row r="1002" spans="1:54" ht="15.75" customHeight="1" x14ac:dyDescent="0.25">
      <c r="A1002" t="s">
        <v>3695</v>
      </c>
      <c r="B1002" s="17">
        <v>43712</v>
      </c>
      <c r="C1002" s="17">
        <v>30426</v>
      </c>
      <c r="D1002" s="21">
        <v>42</v>
      </c>
      <c r="E1002" s="12" t="str">
        <f t="shared" si="101"/>
        <v>[40-50 [ ans</v>
      </c>
      <c r="F1002" s="3" t="s">
        <v>54</v>
      </c>
      <c r="G1002" s="3" t="s">
        <v>40</v>
      </c>
      <c r="H1002" s="4"/>
      <c r="I1002" s="4"/>
      <c r="J1002" s="3" t="s">
        <v>41</v>
      </c>
      <c r="K1002" s="3" t="s">
        <v>761</v>
      </c>
      <c r="L1002" s="3" t="s">
        <v>6043</v>
      </c>
      <c r="M1002" s="3" t="s">
        <v>51</v>
      </c>
      <c r="N1002" s="3" t="s">
        <v>6062</v>
      </c>
      <c r="O1002" s="3" t="s">
        <v>345</v>
      </c>
      <c r="P1002" s="3" t="s">
        <v>271</v>
      </c>
      <c r="Q1002" s="3" t="s">
        <v>6033</v>
      </c>
      <c r="R1002" s="3" t="s">
        <v>5596</v>
      </c>
      <c r="S1002" s="3" t="s">
        <v>5597</v>
      </c>
      <c r="T1002" s="3" t="s">
        <v>45</v>
      </c>
      <c r="U1002" s="3" t="s">
        <v>58</v>
      </c>
      <c r="V1002" s="3" t="s">
        <v>6055</v>
      </c>
      <c r="W1002" s="3" t="s">
        <v>62</v>
      </c>
      <c r="X1002" s="19"/>
      <c r="Y1002" s="19"/>
      <c r="Z1002" s="19"/>
      <c r="AA1002" s="39">
        <v>13.5</v>
      </c>
      <c r="AB1002" s="3" t="s">
        <v>47</v>
      </c>
      <c r="AC1002" s="3">
        <v>0</v>
      </c>
      <c r="AD1002" s="3" t="s">
        <v>6673</v>
      </c>
      <c r="AE1002" s="3" t="s">
        <v>6673</v>
      </c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</row>
    <row r="1003" spans="1:54" ht="15.75" customHeight="1" x14ac:dyDescent="0.25">
      <c r="A1003" t="s">
        <v>3697</v>
      </c>
      <c r="B1003" s="17">
        <v>43713</v>
      </c>
      <c r="C1003" s="17">
        <v>35029</v>
      </c>
      <c r="D1003" s="21">
        <v>30</v>
      </c>
      <c r="E1003" s="12" t="str">
        <f t="shared" si="101"/>
        <v>[30-40[ ans</v>
      </c>
      <c r="F1003" s="3" t="s">
        <v>48</v>
      </c>
      <c r="G1003" s="3" t="s">
        <v>40</v>
      </c>
      <c r="H1003" s="4"/>
      <c r="I1003" s="4"/>
      <c r="J1003" s="3" t="s">
        <v>41</v>
      </c>
      <c r="K1003" s="3" t="s">
        <v>79</v>
      </c>
      <c r="L1003" s="3" t="s">
        <v>6048</v>
      </c>
      <c r="M1003" s="3" t="s">
        <v>43</v>
      </c>
      <c r="N1003" s="3" t="s">
        <v>6062</v>
      </c>
      <c r="O1003" s="3" t="s">
        <v>164</v>
      </c>
      <c r="P1003" s="3" t="s">
        <v>164</v>
      </c>
      <c r="Q1003" s="3" t="s">
        <v>6033</v>
      </c>
      <c r="R1003" s="3" t="s">
        <v>5582</v>
      </c>
      <c r="S1003" s="3" t="s">
        <v>5583</v>
      </c>
      <c r="T1003" s="3" t="s">
        <v>45</v>
      </c>
      <c r="U1003" s="3" t="s">
        <v>39</v>
      </c>
      <c r="V1003" s="3" t="s">
        <v>6053</v>
      </c>
      <c r="W1003" s="3" t="s">
        <v>46</v>
      </c>
      <c r="X1003" s="17">
        <v>43525</v>
      </c>
      <c r="Y1003" s="3">
        <f t="shared" ref="Y1003:Y1004" si="103">IF((B1003-X1003&lt;=365)*(B1003-X1003&gt;0),0,(YEAR(B1003)-YEAR(X1003)))</f>
        <v>0</v>
      </c>
      <c r="Z1003" s="3" t="str">
        <f>IF((B1003-X1003&lt;=365)*(B1003-X1003&gt;0),INT(12*(B1003-X1003)/365) &amp; " Mois",(YEAR(B1003)-YEAR(X1003)) &amp; " an (s)")</f>
        <v>6 Mois</v>
      </c>
      <c r="AA1003" s="39">
        <v>13.6</v>
      </c>
      <c r="AB1003" s="3" t="s">
        <v>47</v>
      </c>
      <c r="AC1003" s="3">
        <v>0</v>
      </c>
      <c r="AD1003" s="3" t="s">
        <v>6673</v>
      </c>
      <c r="AE1003" s="3" t="s">
        <v>6673</v>
      </c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</row>
    <row r="1004" spans="1:54" ht="15.75" customHeight="1" x14ac:dyDescent="0.25">
      <c r="A1004" t="s">
        <v>3699</v>
      </c>
      <c r="B1004" s="17">
        <v>43713</v>
      </c>
      <c r="C1004" s="17">
        <v>33787</v>
      </c>
      <c r="D1004" s="21">
        <v>33</v>
      </c>
      <c r="E1004" s="12" t="str">
        <f t="shared" si="101"/>
        <v>[30-40[ ans</v>
      </c>
      <c r="F1004" s="3" t="s">
        <v>54</v>
      </c>
      <c r="G1004" s="3" t="s">
        <v>40</v>
      </c>
      <c r="H1004" s="4"/>
      <c r="I1004" s="4"/>
      <c r="J1004" s="3" t="s">
        <v>41</v>
      </c>
      <c r="K1004" s="3" t="s">
        <v>177</v>
      </c>
      <c r="L1004" s="3" t="s">
        <v>177</v>
      </c>
      <c r="M1004" s="3" t="s">
        <v>121</v>
      </c>
      <c r="N1004" s="3" t="s">
        <v>6062</v>
      </c>
      <c r="O1004" s="3" t="s">
        <v>762</v>
      </c>
      <c r="P1004" s="3" t="s">
        <v>529</v>
      </c>
      <c r="Q1004" s="3" t="s">
        <v>6031</v>
      </c>
      <c r="R1004" s="3" t="s">
        <v>5756</v>
      </c>
      <c r="S1004" s="3" t="s">
        <v>5757</v>
      </c>
      <c r="T1004" s="3" t="s">
        <v>45</v>
      </c>
      <c r="U1004" s="3" t="s">
        <v>58</v>
      </c>
      <c r="V1004" s="3" t="s">
        <v>6055</v>
      </c>
      <c r="W1004" s="3" t="s">
        <v>46</v>
      </c>
      <c r="X1004" s="17">
        <v>41640</v>
      </c>
      <c r="Y1004" s="3">
        <f t="shared" si="103"/>
        <v>5</v>
      </c>
      <c r="Z1004" s="3" t="str">
        <f>IF((B1004-X1004&lt;=365)*(B1004-X1004&gt;0),INT(12*(B1004-X1004)/365) &amp; " Mois",(YEAR(B1004)-YEAR(X1004)) &amp; " an (s)")</f>
        <v>5 an (s)</v>
      </c>
      <c r="AA1004" s="39">
        <v>15.8</v>
      </c>
      <c r="AB1004" s="3" t="s">
        <v>47</v>
      </c>
      <c r="AC1004" s="3">
        <v>0</v>
      </c>
      <c r="AD1004" s="3" t="s">
        <v>6673</v>
      </c>
      <c r="AE1004" s="3" t="s">
        <v>6673</v>
      </c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</row>
    <row r="1005" spans="1:54" ht="15.75" customHeight="1" x14ac:dyDescent="0.25">
      <c r="A1005" t="s">
        <v>3701</v>
      </c>
      <c r="B1005" s="17">
        <v>43713</v>
      </c>
      <c r="C1005" s="17">
        <v>32452</v>
      </c>
      <c r="D1005" s="21">
        <v>37</v>
      </c>
      <c r="E1005" s="12" t="str">
        <f t="shared" si="101"/>
        <v>[30-40[ ans</v>
      </c>
      <c r="F1005" s="3" t="s">
        <v>39</v>
      </c>
      <c r="G1005" s="3" t="s">
        <v>40</v>
      </c>
      <c r="H1005" s="4"/>
      <c r="I1005" s="4"/>
      <c r="J1005" s="3" t="s">
        <v>41</v>
      </c>
      <c r="K1005" s="3" t="s">
        <v>134</v>
      </c>
      <c r="L1005" s="3" t="s">
        <v>6049</v>
      </c>
      <c r="M1005" s="3" t="s">
        <v>43</v>
      </c>
      <c r="N1005" s="3" t="s">
        <v>6062</v>
      </c>
      <c r="O1005" s="3" t="s">
        <v>763</v>
      </c>
      <c r="P1005" s="3" t="s">
        <v>5764</v>
      </c>
      <c r="Q1005" s="3" t="s">
        <v>6033</v>
      </c>
      <c r="R1005" s="3" t="s">
        <v>5762</v>
      </c>
      <c r="S1005" s="3" t="s">
        <v>5763</v>
      </c>
      <c r="T1005" s="3" t="s">
        <v>45</v>
      </c>
      <c r="U1005" s="3" t="s">
        <v>84</v>
      </c>
      <c r="V1005" s="3" t="s">
        <v>6057</v>
      </c>
      <c r="W1005" s="3" t="s">
        <v>62</v>
      </c>
      <c r="X1005" s="19"/>
      <c r="Y1005" s="19"/>
      <c r="Z1005" s="19"/>
      <c r="AA1005" s="39">
        <v>13.3</v>
      </c>
      <c r="AB1005" s="3" t="s">
        <v>47</v>
      </c>
      <c r="AC1005" s="3">
        <v>0</v>
      </c>
      <c r="AD1005" s="3" t="s">
        <v>6673</v>
      </c>
      <c r="AE1005" s="3" t="s">
        <v>6673</v>
      </c>
      <c r="AF1005" s="4"/>
      <c r="AG1005" s="4"/>
      <c r="AH1005" s="4"/>
      <c r="AI1005" s="4"/>
      <c r="AJ1005" s="4"/>
      <c r="AK1005" s="4"/>
      <c r="AL1005" s="4"/>
      <c r="AM1005" s="4"/>
      <c r="AN1005" s="4"/>
      <c r="AO1005" s="4"/>
      <c r="AP1005" s="4"/>
      <c r="AQ1005" s="4"/>
      <c r="AR1005" s="4"/>
      <c r="AS1005" s="4"/>
      <c r="AT1005" s="4"/>
      <c r="AU1005" s="4"/>
      <c r="AV1005" s="4"/>
      <c r="AW1005" s="4"/>
      <c r="AX1005" s="4"/>
      <c r="AY1005" s="4"/>
      <c r="AZ1005" s="4"/>
      <c r="BA1005" s="4"/>
      <c r="BB1005" s="4"/>
    </row>
    <row r="1006" spans="1:54" ht="15.75" customHeight="1" x14ac:dyDescent="0.25">
      <c r="A1006" t="s">
        <v>3703</v>
      </c>
      <c r="B1006" s="17">
        <v>43713</v>
      </c>
      <c r="C1006" s="17">
        <v>34034</v>
      </c>
      <c r="D1006" s="21">
        <v>32</v>
      </c>
      <c r="E1006" s="12" t="str">
        <f t="shared" si="101"/>
        <v>[30-40[ ans</v>
      </c>
      <c r="F1006" s="3" t="s">
        <v>39</v>
      </c>
      <c r="G1006" s="3" t="s">
        <v>40</v>
      </c>
      <c r="H1006" s="4"/>
      <c r="I1006" s="4"/>
      <c r="J1006" s="3" t="s">
        <v>41</v>
      </c>
      <c r="K1006" s="3" t="s">
        <v>134</v>
      </c>
      <c r="L1006" s="3" t="s">
        <v>6049</v>
      </c>
      <c r="M1006" s="3" t="s">
        <v>121</v>
      </c>
      <c r="N1006" s="3" t="s">
        <v>6062</v>
      </c>
      <c r="O1006" s="3" t="s">
        <v>764</v>
      </c>
      <c r="P1006" s="3" t="s">
        <v>554</v>
      </c>
      <c r="Q1006" s="3" t="s">
        <v>6032</v>
      </c>
      <c r="R1006" s="3" t="s">
        <v>5576</v>
      </c>
      <c r="S1006" s="3" t="s">
        <v>5577</v>
      </c>
      <c r="T1006" s="3" t="s">
        <v>45</v>
      </c>
      <c r="U1006" s="3" t="s">
        <v>84</v>
      </c>
      <c r="V1006" s="3" t="s">
        <v>6057</v>
      </c>
      <c r="W1006" s="3" t="s">
        <v>62</v>
      </c>
      <c r="X1006" s="19"/>
      <c r="Y1006" s="19"/>
      <c r="Z1006" s="19"/>
      <c r="AA1006" s="39">
        <v>15.3</v>
      </c>
      <c r="AB1006" s="3" t="s">
        <v>47</v>
      </c>
      <c r="AC1006" s="3">
        <v>0</v>
      </c>
      <c r="AD1006" s="3" t="s">
        <v>6673</v>
      </c>
      <c r="AE1006" s="3" t="s">
        <v>6673</v>
      </c>
      <c r="AF1006" s="4"/>
      <c r="AG1006" s="4"/>
      <c r="AH1006" s="4"/>
      <c r="AI1006" s="4"/>
      <c r="AJ1006" s="4"/>
      <c r="AK1006" s="4"/>
      <c r="AL1006" s="4"/>
      <c r="AM1006" s="4"/>
      <c r="AN1006" s="4"/>
      <c r="AO1006" s="4"/>
      <c r="AP1006" s="4"/>
      <c r="AQ1006" s="4"/>
      <c r="AR1006" s="4"/>
      <c r="AS1006" s="4"/>
      <c r="AT1006" s="4"/>
      <c r="AU1006" s="4"/>
      <c r="AV1006" s="4"/>
      <c r="AW1006" s="4"/>
      <c r="AX1006" s="4"/>
      <c r="AY1006" s="4"/>
      <c r="AZ1006" s="4"/>
      <c r="BA1006" s="4"/>
      <c r="BB1006" s="4"/>
    </row>
    <row r="1007" spans="1:54" ht="15.75" customHeight="1" x14ac:dyDescent="0.25">
      <c r="A1007" t="s">
        <v>3705</v>
      </c>
      <c r="B1007" s="17">
        <v>43713</v>
      </c>
      <c r="C1007" s="17">
        <v>36601</v>
      </c>
      <c r="D1007" s="21">
        <v>25</v>
      </c>
      <c r="E1007" s="12" t="str">
        <f t="shared" si="101"/>
        <v>[20-30[ ans</v>
      </c>
      <c r="F1007" s="3" t="s">
        <v>54</v>
      </c>
      <c r="G1007" s="3" t="s">
        <v>40</v>
      </c>
      <c r="H1007" s="4"/>
      <c r="I1007" s="4"/>
      <c r="J1007" s="3" t="s">
        <v>41</v>
      </c>
      <c r="K1007" s="3" t="s">
        <v>134</v>
      </c>
      <c r="L1007" s="3" t="s">
        <v>6049</v>
      </c>
      <c r="M1007" s="3" t="s">
        <v>51</v>
      </c>
      <c r="N1007" s="3" t="s">
        <v>6062</v>
      </c>
      <c r="O1007" s="3" t="s">
        <v>765</v>
      </c>
      <c r="P1007" s="3" t="s">
        <v>313</v>
      </c>
      <c r="Q1007" s="3" t="s">
        <v>6035</v>
      </c>
      <c r="R1007" s="3" t="s">
        <v>5805</v>
      </c>
      <c r="S1007" s="3" t="s">
        <v>5806</v>
      </c>
      <c r="T1007" s="3" t="s">
        <v>45</v>
      </c>
      <c r="U1007" s="3" t="s">
        <v>58</v>
      </c>
      <c r="V1007" s="3" t="s">
        <v>6055</v>
      </c>
      <c r="W1007" s="3" t="s">
        <v>62</v>
      </c>
      <c r="X1007" s="19"/>
      <c r="Y1007" s="19"/>
      <c r="Z1007" s="19"/>
      <c r="AA1007" s="39">
        <v>13</v>
      </c>
      <c r="AB1007" s="3" t="s">
        <v>47</v>
      </c>
      <c r="AC1007" s="3">
        <v>0</v>
      </c>
      <c r="AD1007" s="3" t="s">
        <v>6673</v>
      </c>
      <c r="AE1007" s="3" t="s">
        <v>6673</v>
      </c>
      <c r="AF1007" s="4"/>
      <c r="AG1007" s="4"/>
      <c r="AH1007" s="4"/>
      <c r="AI1007" s="4"/>
      <c r="AJ1007" s="4"/>
      <c r="AK1007" s="4"/>
      <c r="AL1007" s="4"/>
      <c r="AM1007" s="4"/>
      <c r="AN1007" s="4"/>
      <c r="AO1007" s="4"/>
      <c r="AP1007" s="4"/>
      <c r="AQ1007" s="4"/>
      <c r="AR1007" s="4"/>
      <c r="AS1007" s="4"/>
      <c r="AT1007" s="4"/>
      <c r="AU1007" s="4"/>
      <c r="AV1007" s="4"/>
      <c r="AW1007" s="4"/>
      <c r="AX1007" s="4"/>
      <c r="AY1007" s="4"/>
      <c r="AZ1007" s="4"/>
      <c r="BA1007" s="4"/>
      <c r="BB1007" s="4"/>
    </row>
    <row r="1008" spans="1:54" ht="15.75" customHeight="1" x14ac:dyDescent="0.25">
      <c r="A1008" t="s">
        <v>3707</v>
      </c>
      <c r="B1008" s="17">
        <v>43714</v>
      </c>
      <c r="C1008" s="17">
        <v>33389</v>
      </c>
      <c r="D1008" s="21">
        <v>34</v>
      </c>
      <c r="E1008" s="12" t="str">
        <f t="shared" si="101"/>
        <v>[30-40[ ans</v>
      </c>
      <c r="F1008" s="3" t="s">
        <v>54</v>
      </c>
      <c r="G1008" s="3" t="s">
        <v>40</v>
      </c>
      <c r="H1008" s="4"/>
      <c r="I1008" s="4"/>
      <c r="J1008" s="3" t="s">
        <v>41</v>
      </c>
      <c r="K1008" s="3" t="s">
        <v>766</v>
      </c>
      <c r="L1008" s="3" t="s">
        <v>6043</v>
      </c>
      <c r="M1008" s="3" t="s">
        <v>51</v>
      </c>
      <c r="N1008" s="3" t="s">
        <v>6062</v>
      </c>
      <c r="O1008" s="3" t="s">
        <v>767</v>
      </c>
      <c r="P1008" s="3" t="s">
        <v>217</v>
      </c>
      <c r="Q1008" s="3" t="s">
        <v>6033</v>
      </c>
      <c r="R1008" s="3" t="s">
        <v>5612</v>
      </c>
      <c r="S1008" s="3" t="s">
        <v>5613</v>
      </c>
      <c r="T1008" s="3" t="s">
        <v>45</v>
      </c>
      <c r="U1008" s="3" t="s">
        <v>58</v>
      </c>
      <c r="V1008" s="3" t="s">
        <v>6055</v>
      </c>
      <c r="W1008" s="3" t="s">
        <v>62</v>
      </c>
      <c r="X1008" s="19"/>
      <c r="Y1008" s="19"/>
      <c r="Z1008" s="19"/>
      <c r="AA1008" s="39">
        <v>13.5</v>
      </c>
      <c r="AB1008" s="3" t="s">
        <v>47</v>
      </c>
      <c r="AC1008" s="3">
        <v>0</v>
      </c>
      <c r="AD1008" s="3" t="s">
        <v>6673</v>
      </c>
      <c r="AE1008" s="3" t="s">
        <v>6673</v>
      </c>
      <c r="AF1008" s="4"/>
      <c r="AG1008" s="4"/>
      <c r="AH1008" s="4"/>
      <c r="AI1008" s="4"/>
      <c r="AJ1008" s="4"/>
      <c r="AK1008" s="4"/>
      <c r="AL1008" s="4"/>
      <c r="AM1008" s="4"/>
      <c r="AN1008" s="4"/>
      <c r="AO1008" s="4"/>
      <c r="AP1008" s="4"/>
      <c r="AQ1008" s="4"/>
      <c r="AR1008" s="4"/>
      <c r="AS1008" s="4"/>
      <c r="AT1008" s="4"/>
      <c r="AU1008" s="4"/>
      <c r="AV1008" s="4"/>
      <c r="AW1008" s="4"/>
      <c r="AX1008" s="4"/>
      <c r="AY1008" s="4"/>
      <c r="AZ1008" s="4"/>
      <c r="BA1008" s="4"/>
      <c r="BB1008" s="4"/>
    </row>
    <row r="1009" spans="1:54" ht="15.75" customHeight="1" x14ac:dyDescent="0.25">
      <c r="A1009" t="s">
        <v>3709</v>
      </c>
      <c r="B1009" s="17">
        <v>43714</v>
      </c>
      <c r="C1009" s="17">
        <v>29663</v>
      </c>
      <c r="D1009" s="21">
        <v>44</v>
      </c>
      <c r="E1009" s="12" t="str">
        <f t="shared" si="101"/>
        <v>[40-50 [ ans</v>
      </c>
      <c r="F1009" s="3" t="s">
        <v>48</v>
      </c>
      <c r="G1009" s="3" t="s">
        <v>40</v>
      </c>
      <c r="H1009" s="4"/>
      <c r="I1009" s="4"/>
      <c r="J1009" s="3" t="s">
        <v>41</v>
      </c>
      <c r="K1009" s="3" t="s">
        <v>144</v>
      </c>
      <c r="L1009" s="3" t="s">
        <v>6044</v>
      </c>
      <c r="M1009" s="3" t="s">
        <v>43</v>
      </c>
      <c r="N1009" s="3" t="s">
        <v>6062</v>
      </c>
      <c r="O1009" s="3" t="s">
        <v>87</v>
      </c>
      <c r="P1009" s="3" t="s">
        <v>90</v>
      </c>
      <c r="Q1009" s="3" t="s">
        <v>6033</v>
      </c>
      <c r="R1009" s="3" t="s">
        <v>5632</v>
      </c>
      <c r="S1009" s="3" t="s">
        <v>5633</v>
      </c>
      <c r="T1009" s="3" t="s">
        <v>45</v>
      </c>
      <c r="U1009" s="3" t="s">
        <v>39</v>
      </c>
      <c r="V1009" s="3" t="s">
        <v>6053</v>
      </c>
      <c r="W1009" s="3" t="s">
        <v>62</v>
      </c>
      <c r="X1009" s="19"/>
      <c r="Y1009" s="19"/>
      <c r="Z1009" s="19"/>
      <c r="AA1009" s="39">
        <v>13.8</v>
      </c>
      <c r="AB1009" s="3" t="s">
        <v>47</v>
      </c>
      <c r="AC1009" s="3">
        <v>0</v>
      </c>
      <c r="AD1009" s="3" t="s">
        <v>6673</v>
      </c>
      <c r="AE1009" s="3" t="s">
        <v>6673</v>
      </c>
      <c r="AF1009" s="4"/>
      <c r="AG1009" s="4"/>
      <c r="AH1009" s="4"/>
      <c r="AI1009" s="4"/>
      <c r="AJ1009" s="4"/>
      <c r="AK1009" s="4"/>
      <c r="AL1009" s="4"/>
      <c r="AM1009" s="4"/>
      <c r="AN1009" s="4"/>
      <c r="AO1009" s="4"/>
      <c r="AP1009" s="4"/>
      <c r="AQ1009" s="4"/>
      <c r="AR1009" s="4"/>
      <c r="AS1009" s="4"/>
      <c r="AT1009" s="4"/>
      <c r="AU1009" s="4"/>
      <c r="AV1009" s="4"/>
      <c r="AW1009" s="4"/>
      <c r="AX1009" s="4"/>
      <c r="AY1009" s="4"/>
      <c r="AZ1009" s="4"/>
      <c r="BA1009" s="4"/>
      <c r="BB1009" s="4"/>
    </row>
    <row r="1010" spans="1:54" ht="15.75" customHeight="1" x14ac:dyDescent="0.25">
      <c r="A1010" t="s">
        <v>3711</v>
      </c>
      <c r="B1010" s="17">
        <v>43714</v>
      </c>
      <c r="C1010" s="17">
        <v>34531</v>
      </c>
      <c r="D1010" s="21">
        <v>31</v>
      </c>
      <c r="E1010" s="12" t="str">
        <f t="shared" si="101"/>
        <v>[30-40[ ans</v>
      </c>
      <c r="F1010" s="3" t="s">
        <v>48</v>
      </c>
      <c r="G1010" s="3" t="s">
        <v>40</v>
      </c>
      <c r="H1010" s="4"/>
      <c r="I1010" s="4"/>
      <c r="J1010" s="3" t="s">
        <v>41</v>
      </c>
      <c r="K1010" s="3" t="s">
        <v>79</v>
      </c>
      <c r="L1010" s="3" t="s">
        <v>6048</v>
      </c>
      <c r="M1010" s="3" t="s">
        <v>51</v>
      </c>
      <c r="N1010" s="3" t="s">
        <v>6062</v>
      </c>
      <c r="O1010" s="3" t="s">
        <v>571</v>
      </c>
      <c r="P1010" s="3" t="s">
        <v>129</v>
      </c>
      <c r="Q1010" s="3" t="s">
        <v>6032</v>
      </c>
      <c r="R1010" s="3" t="s">
        <v>5681</v>
      </c>
      <c r="S1010" s="3" t="s">
        <v>5682</v>
      </c>
      <c r="T1010" s="3" t="s">
        <v>45</v>
      </c>
      <c r="U1010" s="3" t="s">
        <v>39</v>
      </c>
      <c r="V1010" s="3" t="s">
        <v>6053</v>
      </c>
      <c r="W1010" s="3" t="s">
        <v>46</v>
      </c>
      <c r="X1010" s="17">
        <v>43191</v>
      </c>
      <c r="Y1010" s="3">
        <f>IF((B1010-X1010&lt;=365)*(B1010-X1010&gt;0),0,(YEAR(B1010)-YEAR(X1010)))</f>
        <v>1</v>
      </c>
      <c r="Z1010" s="3" t="str">
        <f>IF((B1010-X1010&lt;=365)*(B1010-X1010&gt;0),INT(12*(B1010-X1010)/365) &amp; " Mois",(YEAR(B1010)-YEAR(X1010)) &amp; " an (s)")</f>
        <v>1 an (s)</v>
      </c>
      <c r="AA1010" s="39">
        <v>14</v>
      </c>
      <c r="AB1010" s="3" t="s">
        <v>47</v>
      </c>
      <c r="AC1010" s="3">
        <v>0</v>
      </c>
      <c r="AD1010" s="3" t="s">
        <v>6673</v>
      </c>
      <c r="AE1010" s="3" t="s">
        <v>6673</v>
      </c>
      <c r="AF1010" s="4"/>
      <c r="AG1010" s="4"/>
      <c r="AH1010" s="4"/>
      <c r="AI1010" s="4"/>
      <c r="AJ1010" s="4"/>
      <c r="AK1010" s="4"/>
      <c r="AL1010" s="4"/>
      <c r="AM1010" s="4"/>
      <c r="AN1010" s="4"/>
      <c r="AO1010" s="4"/>
      <c r="AP1010" s="4"/>
      <c r="AQ1010" s="4"/>
      <c r="AR1010" s="4"/>
      <c r="AS1010" s="4"/>
      <c r="AT1010" s="4"/>
      <c r="AU1010" s="4"/>
      <c r="AV1010" s="4"/>
      <c r="AW1010" s="4"/>
      <c r="AX1010" s="4"/>
      <c r="AY1010" s="4"/>
      <c r="AZ1010" s="4"/>
      <c r="BA1010" s="4"/>
      <c r="BB1010" s="4"/>
    </row>
    <row r="1011" spans="1:54" ht="15.75" customHeight="1" x14ac:dyDescent="0.25">
      <c r="A1011" t="s">
        <v>3713</v>
      </c>
      <c r="B1011" s="17">
        <v>43717</v>
      </c>
      <c r="C1011" s="17">
        <v>33626</v>
      </c>
      <c r="D1011" s="21">
        <v>33</v>
      </c>
      <c r="E1011" s="12" t="str">
        <f t="shared" si="101"/>
        <v>[30-40[ ans</v>
      </c>
      <c r="F1011" s="3" t="s">
        <v>92</v>
      </c>
      <c r="G1011" s="3" t="s">
        <v>40</v>
      </c>
      <c r="H1011" s="4"/>
      <c r="I1011" s="4"/>
      <c r="J1011" s="3" t="s">
        <v>49</v>
      </c>
      <c r="K1011" s="3" t="s">
        <v>768</v>
      </c>
      <c r="L1011" s="3" t="s">
        <v>6045</v>
      </c>
      <c r="M1011" s="3" t="s">
        <v>51</v>
      </c>
      <c r="N1011" s="3" t="s">
        <v>6062</v>
      </c>
      <c r="O1011" s="3" t="s">
        <v>769</v>
      </c>
      <c r="P1011" s="3" t="s">
        <v>6786</v>
      </c>
      <c r="Q1011" s="3" t="s">
        <v>6787</v>
      </c>
      <c r="R1011" s="3"/>
      <c r="S1011" s="3"/>
      <c r="T1011" s="3" t="s">
        <v>45</v>
      </c>
      <c r="U1011" s="3" t="s">
        <v>84</v>
      </c>
      <c r="V1011" s="3" t="s">
        <v>6057</v>
      </c>
      <c r="W1011" s="3" t="s">
        <v>62</v>
      </c>
      <c r="X1011" s="19"/>
      <c r="Y1011" s="19"/>
      <c r="Z1011" s="19"/>
      <c r="AA1011" s="39">
        <v>16.2</v>
      </c>
      <c r="AB1011" s="3" t="s">
        <v>47</v>
      </c>
      <c r="AC1011" s="3">
        <v>0</v>
      </c>
      <c r="AD1011" s="3" t="s">
        <v>6673</v>
      </c>
      <c r="AE1011" s="3" t="s">
        <v>6673</v>
      </c>
      <c r="AF1011" s="4"/>
      <c r="AG1011" s="4"/>
      <c r="AH1011" s="4"/>
      <c r="AI1011" s="4"/>
      <c r="AJ1011" s="4"/>
      <c r="AK1011" s="4"/>
      <c r="AL1011" s="4"/>
      <c r="AM1011" s="4"/>
      <c r="AN1011" s="4"/>
      <c r="AO1011" s="4"/>
      <c r="AP1011" s="4"/>
      <c r="AQ1011" s="4"/>
      <c r="AR1011" s="4"/>
      <c r="AS1011" s="4"/>
      <c r="AT1011" s="4"/>
      <c r="AU1011" s="4"/>
      <c r="AV1011" s="4"/>
      <c r="AW1011" s="4"/>
      <c r="AX1011" s="4"/>
      <c r="AY1011" s="4"/>
      <c r="AZ1011" s="4"/>
      <c r="BA1011" s="4"/>
      <c r="BB1011" s="4"/>
    </row>
    <row r="1012" spans="1:54" ht="15.75" customHeight="1" x14ac:dyDescent="0.25">
      <c r="A1012" t="s">
        <v>3715</v>
      </c>
      <c r="B1012" s="17">
        <v>43717</v>
      </c>
      <c r="C1012" s="17">
        <v>35570</v>
      </c>
      <c r="D1012" s="21">
        <v>28</v>
      </c>
      <c r="E1012" s="12" t="str">
        <f t="shared" si="101"/>
        <v>[20-30[ ans</v>
      </c>
      <c r="F1012" s="3" t="s">
        <v>54</v>
      </c>
      <c r="G1012" s="3" t="s">
        <v>40</v>
      </c>
      <c r="H1012" s="4"/>
      <c r="I1012" s="4"/>
      <c r="J1012" s="3" t="s">
        <v>41</v>
      </c>
      <c r="K1012" s="3" t="s">
        <v>177</v>
      </c>
      <c r="L1012" s="3" t="s">
        <v>177</v>
      </c>
      <c r="M1012" s="3" t="s">
        <v>51</v>
      </c>
      <c r="N1012" s="3" t="s">
        <v>6062</v>
      </c>
      <c r="O1012" s="3" t="s">
        <v>770</v>
      </c>
      <c r="P1012" s="3" t="s">
        <v>5640</v>
      </c>
      <c r="Q1012" s="3" t="s">
        <v>6033</v>
      </c>
      <c r="R1012" s="3" t="s">
        <v>5765</v>
      </c>
      <c r="S1012" s="3" t="s">
        <v>5766</v>
      </c>
      <c r="T1012" s="3" t="s">
        <v>45</v>
      </c>
      <c r="U1012" s="3" t="s">
        <v>58</v>
      </c>
      <c r="V1012" s="3" t="s">
        <v>6055</v>
      </c>
      <c r="W1012" s="3" t="s">
        <v>62</v>
      </c>
      <c r="X1012" s="19"/>
      <c r="Y1012" s="19"/>
      <c r="Z1012" s="19"/>
      <c r="AA1012" s="39">
        <v>14</v>
      </c>
      <c r="AB1012" s="3" t="s">
        <v>47</v>
      </c>
      <c r="AC1012" s="3">
        <v>0</v>
      </c>
      <c r="AD1012" s="3" t="s">
        <v>6673</v>
      </c>
      <c r="AE1012" s="3" t="s">
        <v>6673</v>
      </c>
      <c r="AF1012" s="4"/>
      <c r="AG1012" s="4"/>
      <c r="AH1012" s="4"/>
      <c r="AI1012" s="4"/>
      <c r="AJ1012" s="4"/>
      <c r="AK1012" s="4"/>
      <c r="AL1012" s="4"/>
      <c r="AM1012" s="4"/>
      <c r="AN1012" s="4"/>
      <c r="AO1012" s="4"/>
      <c r="AP1012" s="4"/>
      <c r="AQ1012" s="4"/>
      <c r="AR1012" s="4"/>
      <c r="AS1012" s="4"/>
      <c r="AT1012" s="4"/>
      <c r="AU1012" s="4"/>
      <c r="AV1012" s="4"/>
      <c r="AW1012" s="4"/>
      <c r="AX1012" s="4"/>
      <c r="AY1012" s="4"/>
      <c r="AZ1012" s="4"/>
      <c r="BA1012" s="4"/>
      <c r="BB1012" s="4"/>
    </row>
    <row r="1013" spans="1:54" ht="15.75" customHeight="1" x14ac:dyDescent="0.25">
      <c r="A1013" t="s">
        <v>3717</v>
      </c>
      <c r="B1013" s="17">
        <v>43717</v>
      </c>
      <c r="C1013" s="17">
        <v>32367</v>
      </c>
      <c r="D1013" s="21">
        <v>37</v>
      </c>
      <c r="E1013" s="12" t="str">
        <f t="shared" si="101"/>
        <v>[30-40[ ans</v>
      </c>
      <c r="F1013" s="3" t="s">
        <v>48</v>
      </c>
      <c r="G1013" s="3" t="s">
        <v>40</v>
      </c>
      <c r="H1013" s="4"/>
      <c r="I1013" s="4"/>
      <c r="J1013" s="3" t="s">
        <v>41</v>
      </c>
      <c r="K1013" s="3" t="s">
        <v>427</v>
      </c>
      <c r="L1013" s="3" t="s">
        <v>6048</v>
      </c>
      <c r="M1013" s="3" t="s">
        <v>60</v>
      </c>
      <c r="N1013" s="3" t="s">
        <v>6062</v>
      </c>
      <c r="O1013" s="3" t="s">
        <v>313</v>
      </c>
      <c r="P1013" s="3" t="s">
        <v>313</v>
      </c>
      <c r="Q1013" s="3" t="s">
        <v>6035</v>
      </c>
      <c r="R1013" s="3" t="s">
        <v>5805</v>
      </c>
      <c r="S1013" s="3" t="s">
        <v>5806</v>
      </c>
      <c r="T1013" s="3" t="s">
        <v>45</v>
      </c>
      <c r="U1013" s="3" t="s">
        <v>84</v>
      </c>
      <c r="V1013" s="3" t="s">
        <v>6057</v>
      </c>
      <c r="W1013" s="3" t="s">
        <v>62</v>
      </c>
      <c r="X1013" s="19"/>
      <c r="Y1013" s="19"/>
      <c r="Z1013" s="19"/>
      <c r="AA1013" s="39">
        <v>17.2</v>
      </c>
      <c r="AB1013" s="3" t="s">
        <v>47</v>
      </c>
      <c r="AC1013" s="3">
        <v>0</v>
      </c>
      <c r="AD1013" s="3" t="s">
        <v>6673</v>
      </c>
      <c r="AE1013" s="3" t="s">
        <v>6673</v>
      </c>
      <c r="AF1013" s="4"/>
      <c r="AG1013" s="4"/>
      <c r="AH1013" s="4"/>
      <c r="AI1013" s="4"/>
      <c r="AJ1013" s="4"/>
      <c r="AK1013" s="4"/>
      <c r="AL1013" s="4"/>
      <c r="AM1013" s="4"/>
      <c r="AN1013" s="4"/>
      <c r="AO1013" s="4"/>
      <c r="AP1013" s="4"/>
      <c r="AQ1013" s="4"/>
      <c r="AR1013" s="4"/>
      <c r="AS1013" s="4"/>
      <c r="AT1013" s="4"/>
      <c r="AU1013" s="4"/>
      <c r="AV1013" s="4"/>
      <c r="AW1013" s="4"/>
      <c r="AX1013" s="4"/>
      <c r="AY1013" s="4"/>
      <c r="AZ1013" s="4"/>
      <c r="BA1013" s="4"/>
      <c r="BB1013" s="4"/>
    </row>
    <row r="1014" spans="1:54" ht="15.75" customHeight="1" x14ac:dyDescent="0.25">
      <c r="A1014" t="s">
        <v>3719</v>
      </c>
      <c r="B1014" s="17">
        <v>43717</v>
      </c>
      <c r="C1014" s="17">
        <v>30010</v>
      </c>
      <c r="D1014" s="21">
        <v>43</v>
      </c>
      <c r="E1014" s="12" t="str">
        <f t="shared" si="101"/>
        <v>[40-50 [ ans</v>
      </c>
      <c r="F1014" s="3" t="s">
        <v>92</v>
      </c>
      <c r="G1014" s="3" t="s">
        <v>40</v>
      </c>
      <c r="H1014" s="4"/>
      <c r="I1014" s="4"/>
      <c r="J1014" s="3" t="s">
        <v>49</v>
      </c>
      <c r="K1014" s="3" t="s">
        <v>108</v>
      </c>
      <c r="L1014" s="3" t="s">
        <v>6045</v>
      </c>
      <c r="M1014" s="3" t="s">
        <v>43</v>
      </c>
      <c r="N1014" s="3" t="s">
        <v>6062</v>
      </c>
      <c r="O1014" s="3" t="s">
        <v>52</v>
      </c>
      <c r="P1014" s="3" t="s">
        <v>319</v>
      </c>
      <c r="Q1014" s="3" t="s">
        <v>6033</v>
      </c>
      <c r="R1014" s="3" t="s">
        <v>5568</v>
      </c>
      <c r="S1014" s="3" t="s">
        <v>5569</v>
      </c>
      <c r="T1014" s="3" t="s">
        <v>45</v>
      </c>
      <c r="U1014" s="3" t="s">
        <v>84</v>
      </c>
      <c r="V1014" s="3" t="s">
        <v>6057</v>
      </c>
      <c r="W1014" s="3" t="s">
        <v>46</v>
      </c>
      <c r="X1014" s="17">
        <v>42005</v>
      </c>
      <c r="Y1014" s="3">
        <f>IF((B1014-X1014&lt;=365)*(B1014-X1014&gt;0),0,(YEAR(B1014)-YEAR(X1014)))</f>
        <v>4</v>
      </c>
      <c r="Z1014" s="3" t="str">
        <f>IF((B1014-X1014&lt;=365)*(B1014-X1014&gt;0),INT(12*(B1014-X1014)/365) &amp; " Mois",(YEAR(B1014)-YEAR(X1014)) &amp; " an (s)")</f>
        <v>4 an (s)</v>
      </c>
      <c r="AA1014" s="39">
        <v>14</v>
      </c>
      <c r="AB1014" s="3" t="s">
        <v>47</v>
      </c>
      <c r="AC1014" s="3">
        <v>0</v>
      </c>
      <c r="AD1014" s="3" t="s">
        <v>6673</v>
      </c>
      <c r="AE1014" s="3" t="s">
        <v>6673</v>
      </c>
      <c r="AF1014" s="4"/>
      <c r="AG1014" s="4"/>
      <c r="AH1014" s="4"/>
      <c r="AI1014" s="4"/>
      <c r="AJ1014" s="4"/>
      <c r="AK1014" s="4"/>
      <c r="AL1014" s="4"/>
      <c r="AM1014" s="4"/>
      <c r="AN1014" s="4"/>
      <c r="AO1014" s="4"/>
      <c r="AP1014" s="4"/>
      <c r="AQ1014" s="4"/>
      <c r="AR1014" s="4"/>
      <c r="AS1014" s="4"/>
      <c r="AT1014" s="4"/>
      <c r="AU1014" s="4"/>
      <c r="AV1014" s="4"/>
      <c r="AW1014" s="4"/>
      <c r="AX1014" s="4"/>
      <c r="AY1014" s="4"/>
      <c r="AZ1014" s="4"/>
      <c r="BA1014" s="4"/>
      <c r="BB1014" s="4"/>
    </row>
    <row r="1015" spans="1:54" ht="15.75" customHeight="1" x14ac:dyDescent="0.25">
      <c r="A1015" t="s">
        <v>3721</v>
      </c>
      <c r="B1015" s="17">
        <v>43717</v>
      </c>
      <c r="C1015" s="17">
        <v>30971</v>
      </c>
      <c r="D1015" s="21">
        <v>41</v>
      </c>
      <c r="E1015" s="12" t="str">
        <f t="shared" si="101"/>
        <v>[40-50 [ ans</v>
      </c>
      <c r="F1015" s="3" t="s">
        <v>92</v>
      </c>
      <c r="G1015" s="3" t="s">
        <v>40</v>
      </c>
      <c r="H1015" s="4"/>
      <c r="I1015" s="4"/>
      <c r="J1015" s="3" t="s">
        <v>49</v>
      </c>
      <c r="K1015" s="3" t="s">
        <v>772</v>
      </c>
      <c r="L1015" s="3" t="s">
        <v>6045</v>
      </c>
      <c r="M1015" s="3" t="s">
        <v>51</v>
      </c>
      <c r="N1015" s="3" t="s">
        <v>6062</v>
      </c>
      <c r="O1015" s="3" t="s">
        <v>773</v>
      </c>
      <c r="P1015" s="3" t="s">
        <v>773</v>
      </c>
      <c r="Q1015" s="3" t="s">
        <v>6033</v>
      </c>
      <c r="R1015" s="3"/>
      <c r="S1015" s="3"/>
      <c r="T1015" s="3" t="s">
        <v>45</v>
      </c>
      <c r="U1015" s="3" t="s">
        <v>84</v>
      </c>
      <c r="V1015" s="3" t="s">
        <v>6057</v>
      </c>
      <c r="W1015" s="3" t="s">
        <v>62</v>
      </c>
      <c r="X1015" s="19"/>
      <c r="Y1015" s="19"/>
      <c r="Z1015" s="19"/>
      <c r="AA1015" s="39">
        <v>14.8</v>
      </c>
      <c r="AB1015" s="3" t="s">
        <v>47</v>
      </c>
      <c r="AC1015" s="3">
        <v>0</v>
      </c>
      <c r="AD1015" s="3" t="s">
        <v>6673</v>
      </c>
      <c r="AE1015" s="3" t="s">
        <v>6673</v>
      </c>
      <c r="AF1015" s="4"/>
      <c r="AG1015" s="4"/>
      <c r="AH1015" s="4"/>
      <c r="AI1015" s="4"/>
      <c r="AJ1015" s="4"/>
      <c r="AK1015" s="4"/>
      <c r="AL1015" s="4"/>
      <c r="AM1015" s="4"/>
      <c r="AN1015" s="4"/>
      <c r="AO1015" s="4"/>
      <c r="AP1015" s="4"/>
      <c r="AQ1015" s="4"/>
      <c r="AR1015" s="4"/>
      <c r="AS1015" s="4"/>
      <c r="AT1015" s="4"/>
      <c r="AU1015" s="4"/>
      <c r="AV1015" s="4"/>
      <c r="AW1015" s="4"/>
      <c r="AX1015" s="4"/>
      <c r="AY1015" s="4"/>
      <c r="AZ1015" s="4"/>
      <c r="BA1015" s="4"/>
      <c r="BB1015" s="4"/>
    </row>
    <row r="1016" spans="1:54" ht="15.75" customHeight="1" x14ac:dyDescent="0.25">
      <c r="A1016" t="s">
        <v>3723</v>
      </c>
      <c r="B1016" s="17">
        <v>43718</v>
      </c>
      <c r="C1016" s="17">
        <v>36289</v>
      </c>
      <c r="D1016" s="21">
        <v>26</v>
      </c>
      <c r="E1016" s="12" t="str">
        <f t="shared" si="101"/>
        <v>[20-30[ ans</v>
      </c>
      <c r="F1016" s="3" t="s">
        <v>48</v>
      </c>
      <c r="G1016" s="3" t="s">
        <v>55</v>
      </c>
      <c r="H1016" s="4"/>
      <c r="I1016" s="3">
        <v>55</v>
      </c>
      <c r="J1016" s="3" t="s">
        <v>41</v>
      </c>
      <c r="K1016" s="3" t="s">
        <v>79</v>
      </c>
      <c r="L1016" s="3" t="s">
        <v>6048</v>
      </c>
      <c r="M1016" s="3" t="s">
        <v>51</v>
      </c>
      <c r="N1016" s="3" t="s">
        <v>6062</v>
      </c>
      <c r="O1016" s="3" t="s">
        <v>774</v>
      </c>
      <c r="P1016" s="3" t="s">
        <v>622</v>
      </c>
      <c r="Q1016" s="3" t="s">
        <v>6035</v>
      </c>
      <c r="R1016" s="3" t="s">
        <v>5729</v>
      </c>
      <c r="S1016" s="3" t="s">
        <v>5730</v>
      </c>
      <c r="T1016" s="3" t="s">
        <v>45</v>
      </c>
      <c r="U1016" s="3" t="s">
        <v>58</v>
      </c>
      <c r="V1016" s="3" t="s">
        <v>6055</v>
      </c>
      <c r="W1016" s="3" t="s">
        <v>62</v>
      </c>
      <c r="X1016" s="19"/>
      <c r="Y1016" s="19"/>
      <c r="Z1016" s="19"/>
      <c r="AA1016" s="39">
        <v>12.1</v>
      </c>
      <c r="AB1016" s="3" t="s">
        <v>47</v>
      </c>
      <c r="AC1016" s="3">
        <v>0</v>
      </c>
      <c r="AD1016" s="3" t="s">
        <v>6673</v>
      </c>
      <c r="AE1016" s="3" t="s">
        <v>6673</v>
      </c>
      <c r="AF1016" s="4"/>
      <c r="AG1016" s="4"/>
      <c r="AH1016" s="4"/>
      <c r="AI1016" s="4"/>
      <c r="AJ1016" s="4"/>
      <c r="AK1016" s="4"/>
      <c r="AL1016" s="4"/>
      <c r="AM1016" s="4"/>
      <c r="AN1016" s="4"/>
      <c r="AO1016" s="4"/>
      <c r="AP1016" s="4"/>
      <c r="AQ1016" s="4"/>
      <c r="AR1016" s="4"/>
      <c r="AS1016" s="4"/>
      <c r="AT1016" s="4"/>
      <c r="AU1016" s="4"/>
      <c r="AV1016" s="4"/>
      <c r="AW1016" s="4"/>
      <c r="AX1016" s="4"/>
      <c r="AY1016" s="4"/>
      <c r="AZ1016" s="4"/>
      <c r="BA1016" s="4"/>
      <c r="BB1016" s="4"/>
    </row>
    <row r="1017" spans="1:54" ht="15.75" customHeight="1" x14ac:dyDescent="0.25">
      <c r="A1017" t="s">
        <v>3725</v>
      </c>
      <c r="B1017" s="17">
        <v>43718</v>
      </c>
      <c r="C1017" s="17">
        <v>35440</v>
      </c>
      <c r="D1017" s="21">
        <v>28</v>
      </c>
      <c r="E1017" s="12" t="str">
        <f t="shared" si="101"/>
        <v>[20-30[ ans</v>
      </c>
      <c r="F1017" s="3" t="s">
        <v>54</v>
      </c>
      <c r="G1017" s="3" t="s">
        <v>40</v>
      </c>
      <c r="H1017" s="4"/>
      <c r="I1017" s="4"/>
      <c r="J1017" s="3" t="s">
        <v>41</v>
      </c>
      <c r="K1017" s="3" t="s">
        <v>441</v>
      </c>
      <c r="L1017" s="3" t="s">
        <v>6045</v>
      </c>
      <c r="M1017" s="3" t="s">
        <v>51</v>
      </c>
      <c r="N1017" s="3" t="s">
        <v>6062</v>
      </c>
      <c r="O1017" s="3" t="s">
        <v>776</v>
      </c>
      <c r="P1017" s="3" t="s">
        <v>776</v>
      </c>
      <c r="Q1017" s="3" t="s">
        <v>6787</v>
      </c>
      <c r="R1017" s="3"/>
      <c r="S1017" s="3"/>
      <c r="T1017" s="3" t="s">
        <v>45</v>
      </c>
      <c r="U1017" s="3" t="s">
        <v>124</v>
      </c>
      <c r="V1017" s="3" t="s">
        <v>124</v>
      </c>
      <c r="W1017" s="3" t="s">
        <v>62</v>
      </c>
      <c r="X1017" s="19"/>
      <c r="Y1017" s="19"/>
      <c r="Z1017" s="19"/>
      <c r="AA1017" s="39">
        <v>15.5</v>
      </c>
      <c r="AB1017" s="3" t="s">
        <v>47</v>
      </c>
      <c r="AC1017" s="3">
        <v>0</v>
      </c>
      <c r="AD1017" s="3" t="s">
        <v>6673</v>
      </c>
      <c r="AE1017" s="3" t="s">
        <v>6673</v>
      </c>
      <c r="AF1017" s="4"/>
      <c r="AG1017" s="4"/>
      <c r="AH1017" s="4"/>
      <c r="AI1017" s="4"/>
      <c r="AJ1017" s="4"/>
      <c r="AK1017" s="4"/>
      <c r="AL1017" s="4"/>
      <c r="AM1017" s="4"/>
      <c r="AN1017" s="4"/>
      <c r="AO1017" s="4"/>
      <c r="AP1017" s="4"/>
      <c r="AQ1017" s="4"/>
      <c r="AR1017" s="4"/>
      <c r="AS1017" s="4"/>
      <c r="AT1017" s="4"/>
      <c r="AU1017" s="4"/>
      <c r="AV1017" s="4"/>
      <c r="AW1017" s="4"/>
      <c r="AX1017" s="4"/>
      <c r="AY1017" s="4"/>
      <c r="AZ1017" s="4"/>
      <c r="BA1017" s="4"/>
      <c r="BB1017" s="4"/>
    </row>
    <row r="1018" spans="1:54" ht="15.75" customHeight="1" x14ac:dyDescent="0.25">
      <c r="A1018" t="s">
        <v>3727</v>
      </c>
      <c r="B1018" s="17">
        <v>43718</v>
      </c>
      <c r="C1018" s="17">
        <v>33897</v>
      </c>
      <c r="D1018" s="21">
        <v>33</v>
      </c>
      <c r="E1018" s="12" t="str">
        <f t="shared" si="101"/>
        <v>[30-40[ ans</v>
      </c>
      <c r="F1018" s="3" t="s">
        <v>54</v>
      </c>
      <c r="G1018" s="3" t="s">
        <v>40</v>
      </c>
      <c r="H1018" s="4"/>
      <c r="I1018" s="4"/>
      <c r="J1018" s="3" t="s">
        <v>41</v>
      </c>
      <c r="K1018" s="3" t="s">
        <v>777</v>
      </c>
      <c r="L1018" s="3" t="s">
        <v>6049</v>
      </c>
      <c r="M1018" s="3" t="s">
        <v>51</v>
      </c>
      <c r="N1018" s="3" t="s">
        <v>6062</v>
      </c>
      <c r="O1018" s="3" t="s">
        <v>778</v>
      </c>
      <c r="P1018" s="3" t="s">
        <v>290</v>
      </c>
      <c r="Q1018" s="3" t="s">
        <v>6031</v>
      </c>
      <c r="R1018" s="3" t="s">
        <v>5616</v>
      </c>
      <c r="S1018" s="3" t="s">
        <v>5617</v>
      </c>
      <c r="T1018" s="3" t="s">
        <v>45</v>
      </c>
      <c r="U1018" s="3" t="s">
        <v>39</v>
      </c>
      <c r="V1018" s="3" t="s">
        <v>6053</v>
      </c>
      <c r="W1018" s="3" t="s">
        <v>46</v>
      </c>
      <c r="X1018" s="17">
        <v>43497</v>
      </c>
      <c r="Y1018" s="3">
        <f>IF((B1018-X1018&lt;=365)*(B1018-X1018&gt;0),0,(YEAR(B1018)-YEAR(X1018)))</f>
        <v>0</v>
      </c>
      <c r="Z1018" s="3" t="str">
        <f>IF((B1018-X1018&lt;=365)*(B1018-X1018&gt;0),INT(12*(B1018-X1018)/365) &amp; " Mois",(YEAR(B1018)-YEAR(X1018)) &amp; " an (s)")</f>
        <v>7 Mois</v>
      </c>
      <c r="AA1018" s="39">
        <v>13.7</v>
      </c>
      <c r="AB1018" s="3" t="s">
        <v>47</v>
      </c>
      <c r="AC1018" s="3">
        <v>0</v>
      </c>
      <c r="AD1018" s="3" t="s">
        <v>6673</v>
      </c>
      <c r="AE1018" s="3" t="s">
        <v>6673</v>
      </c>
      <c r="AF1018" s="4"/>
      <c r="AG1018" s="4"/>
      <c r="AH1018" s="4"/>
      <c r="AI1018" s="4"/>
      <c r="AJ1018" s="4"/>
      <c r="AK1018" s="4"/>
      <c r="AL1018" s="4"/>
      <c r="AM1018" s="4"/>
      <c r="AN1018" s="4"/>
      <c r="AO1018" s="4"/>
      <c r="AP1018" s="4"/>
      <c r="AQ1018" s="4"/>
      <c r="AR1018" s="4"/>
      <c r="AS1018" s="4"/>
      <c r="AT1018" s="4"/>
      <c r="AU1018" s="4"/>
      <c r="AV1018" s="4"/>
      <c r="AW1018" s="4"/>
      <c r="AX1018" s="4"/>
      <c r="AY1018" s="4"/>
      <c r="AZ1018" s="4"/>
      <c r="BA1018" s="4"/>
      <c r="BB1018" s="4"/>
    </row>
    <row r="1019" spans="1:54" ht="15.75" customHeight="1" x14ac:dyDescent="0.25">
      <c r="A1019" t="s">
        <v>3729</v>
      </c>
      <c r="B1019" s="17">
        <v>43718</v>
      </c>
      <c r="C1019" s="17">
        <v>31192</v>
      </c>
      <c r="D1019" s="21">
        <v>40</v>
      </c>
      <c r="E1019" s="12" t="str">
        <f t="shared" si="101"/>
        <v>[40-50 [ ans</v>
      </c>
      <c r="F1019" s="3" t="s">
        <v>39</v>
      </c>
      <c r="G1019" s="3" t="s">
        <v>40</v>
      </c>
      <c r="H1019" s="4"/>
      <c r="I1019" s="4"/>
      <c r="J1019" s="3" t="s">
        <v>49</v>
      </c>
      <c r="K1019" s="3" t="s">
        <v>171</v>
      </c>
      <c r="L1019" s="3" t="s">
        <v>6047</v>
      </c>
      <c r="M1019" s="3" t="s">
        <v>51</v>
      </c>
      <c r="N1019" s="3" t="s">
        <v>6062</v>
      </c>
      <c r="O1019" s="3" t="s">
        <v>328</v>
      </c>
      <c r="P1019" s="3" t="s">
        <v>83</v>
      </c>
      <c r="Q1019" s="3" t="s">
        <v>6035</v>
      </c>
      <c r="R1019" s="3" t="s">
        <v>5598</v>
      </c>
      <c r="S1019" s="3" t="s">
        <v>5599</v>
      </c>
      <c r="T1019" s="3" t="s">
        <v>45</v>
      </c>
      <c r="U1019" s="3" t="s">
        <v>58</v>
      </c>
      <c r="V1019" s="3" t="s">
        <v>6055</v>
      </c>
      <c r="W1019" s="3" t="s">
        <v>62</v>
      </c>
      <c r="X1019" s="19"/>
      <c r="Y1019" s="19"/>
      <c r="Z1019" s="19"/>
      <c r="AA1019" s="39">
        <v>13</v>
      </c>
      <c r="AB1019" s="3" t="s">
        <v>47</v>
      </c>
      <c r="AC1019" s="3">
        <v>0</v>
      </c>
      <c r="AD1019" s="3" t="s">
        <v>6673</v>
      </c>
      <c r="AE1019" s="3" t="s">
        <v>6673</v>
      </c>
      <c r="AF1019" s="4"/>
      <c r="AG1019" s="4"/>
      <c r="AH1019" s="4"/>
      <c r="AI1019" s="4"/>
      <c r="AJ1019" s="4"/>
      <c r="AK1019" s="4"/>
      <c r="AL1019" s="4"/>
      <c r="AM1019" s="4"/>
      <c r="AN1019" s="4"/>
      <c r="AO1019" s="4"/>
      <c r="AP1019" s="4"/>
      <c r="AQ1019" s="4"/>
      <c r="AR1019" s="4"/>
      <c r="AS1019" s="4"/>
      <c r="AT1019" s="4"/>
      <c r="AU1019" s="4"/>
      <c r="AV1019" s="4"/>
      <c r="AW1019" s="4"/>
      <c r="AX1019" s="4"/>
      <c r="AY1019" s="4"/>
      <c r="AZ1019" s="4"/>
      <c r="BA1019" s="4"/>
      <c r="BB1019" s="4"/>
    </row>
    <row r="1020" spans="1:54" ht="15.75" customHeight="1" x14ac:dyDescent="0.25">
      <c r="A1020" t="s">
        <v>3731</v>
      </c>
      <c r="B1020" s="17">
        <v>43718</v>
      </c>
      <c r="C1020" s="17">
        <v>32012</v>
      </c>
      <c r="D1020" s="21">
        <v>38</v>
      </c>
      <c r="E1020" s="12" t="str">
        <f t="shared" si="101"/>
        <v>[30-40[ ans</v>
      </c>
      <c r="F1020" s="3" t="s">
        <v>54</v>
      </c>
      <c r="G1020" s="3" t="s">
        <v>40</v>
      </c>
      <c r="H1020" s="4"/>
      <c r="I1020" s="4"/>
      <c r="J1020" s="3" t="s">
        <v>41</v>
      </c>
      <c r="K1020" s="3" t="s">
        <v>71</v>
      </c>
      <c r="L1020" s="3" t="s">
        <v>6047</v>
      </c>
      <c r="M1020" s="3" t="s">
        <v>43</v>
      </c>
      <c r="N1020" s="3" t="s">
        <v>6062</v>
      </c>
      <c r="O1020" s="3" t="s">
        <v>162</v>
      </c>
      <c r="P1020" s="3" t="s">
        <v>162</v>
      </c>
      <c r="Q1020" s="3" t="s">
        <v>6033</v>
      </c>
      <c r="R1020" s="3" t="s">
        <v>5580</v>
      </c>
      <c r="S1020" s="3" t="s">
        <v>5581</v>
      </c>
      <c r="T1020" s="3" t="s">
        <v>45</v>
      </c>
      <c r="U1020" s="3" t="s">
        <v>58</v>
      </c>
      <c r="V1020" s="3" t="s">
        <v>6055</v>
      </c>
      <c r="W1020" s="3" t="s">
        <v>46</v>
      </c>
      <c r="X1020" s="19"/>
      <c r="Y1020" s="19"/>
      <c r="Z1020" s="19"/>
      <c r="AA1020" s="39">
        <v>13</v>
      </c>
      <c r="AB1020" s="3" t="s">
        <v>47</v>
      </c>
      <c r="AC1020" s="3">
        <v>0</v>
      </c>
      <c r="AD1020" s="3" t="s">
        <v>6673</v>
      </c>
      <c r="AE1020" s="3" t="s">
        <v>6673</v>
      </c>
      <c r="AF1020" s="4"/>
      <c r="AG1020" s="4"/>
      <c r="AH1020" s="4"/>
      <c r="AI1020" s="4"/>
      <c r="AJ1020" s="4"/>
      <c r="AK1020" s="4"/>
      <c r="AL1020" s="4"/>
      <c r="AM1020" s="4"/>
      <c r="AN1020" s="4"/>
      <c r="AO1020" s="4"/>
      <c r="AP1020" s="4"/>
      <c r="AQ1020" s="4"/>
      <c r="AR1020" s="4"/>
      <c r="AS1020" s="4"/>
      <c r="AT1020" s="4"/>
      <c r="AU1020" s="4"/>
      <c r="AV1020" s="4"/>
      <c r="AW1020" s="4"/>
      <c r="AX1020" s="4"/>
      <c r="AY1020" s="4"/>
      <c r="AZ1020" s="4"/>
      <c r="BA1020" s="4"/>
      <c r="BB1020" s="4"/>
    </row>
    <row r="1021" spans="1:54" ht="15.75" customHeight="1" x14ac:dyDescent="0.25">
      <c r="A1021" t="s">
        <v>3734</v>
      </c>
      <c r="B1021" s="17">
        <v>43718</v>
      </c>
      <c r="C1021" s="17">
        <v>31503</v>
      </c>
      <c r="D1021" s="21">
        <v>39</v>
      </c>
      <c r="E1021" s="12" t="str">
        <f t="shared" si="101"/>
        <v>[30-40[ ans</v>
      </c>
      <c r="F1021" s="3" t="s">
        <v>54</v>
      </c>
      <c r="G1021" s="3" t="s">
        <v>40</v>
      </c>
      <c r="H1021" s="4"/>
      <c r="I1021" s="4"/>
      <c r="J1021" s="3" t="s">
        <v>41</v>
      </c>
      <c r="K1021" s="3" t="s">
        <v>779</v>
      </c>
      <c r="L1021" s="3" t="s">
        <v>6050</v>
      </c>
      <c r="M1021" s="3" t="s">
        <v>43</v>
      </c>
      <c r="N1021" s="3" t="s">
        <v>6062</v>
      </c>
      <c r="O1021" s="3" t="s">
        <v>780</v>
      </c>
      <c r="P1021" s="3" t="s">
        <v>162</v>
      </c>
      <c r="Q1021" s="3" t="s">
        <v>6033</v>
      </c>
      <c r="R1021" s="3" t="s">
        <v>5580</v>
      </c>
      <c r="S1021" s="3" t="s">
        <v>5581</v>
      </c>
      <c r="T1021" s="3" t="s">
        <v>45</v>
      </c>
      <c r="U1021" s="3" t="s">
        <v>84</v>
      </c>
      <c r="V1021" s="3" t="s">
        <v>6057</v>
      </c>
      <c r="W1021" s="3" t="s">
        <v>62</v>
      </c>
      <c r="X1021" s="19"/>
      <c r="Y1021" s="19"/>
      <c r="Z1021" s="19"/>
      <c r="AA1021" s="39">
        <v>14.2</v>
      </c>
      <c r="AB1021" s="3" t="s">
        <v>47</v>
      </c>
      <c r="AC1021" s="3">
        <v>0</v>
      </c>
      <c r="AD1021" s="3" t="s">
        <v>6673</v>
      </c>
      <c r="AE1021" s="3" t="s">
        <v>6673</v>
      </c>
      <c r="AF1021" s="4"/>
      <c r="AG1021" s="4"/>
      <c r="AH1021" s="4"/>
      <c r="AI1021" s="4"/>
      <c r="AJ1021" s="4"/>
      <c r="AK1021" s="4"/>
      <c r="AL1021" s="4"/>
      <c r="AM1021" s="4"/>
      <c r="AN1021" s="4"/>
      <c r="AO1021" s="4"/>
      <c r="AP1021" s="4"/>
      <c r="AQ1021" s="4"/>
      <c r="AR1021" s="4"/>
      <c r="AS1021" s="4"/>
      <c r="AT1021" s="4"/>
      <c r="AU1021" s="4"/>
      <c r="AV1021" s="4"/>
      <c r="AW1021" s="4"/>
      <c r="AX1021" s="4"/>
      <c r="AY1021" s="4"/>
      <c r="AZ1021" s="4"/>
      <c r="BA1021" s="4"/>
      <c r="BB1021" s="4"/>
    </row>
    <row r="1022" spans="1:54" ht="15.75" customHeight="1" x14ac:dyDescent="0.25">
      <c r="A1022" t="s">
        <v>3736</v>
      </c>
      <c r="B1022" s="17">
        <v>43719</v>
      </c>
      <c r="C1022" s="17">
        <v>36548</v>
      </c>
      <c r="D1022" s="21">
        <v>25</v>
      </c>
      <c r="E1022" s="12" t="str">
        <f t="shared" si="101"/>
        <v>[20-30[ ans</v>
      </c>
      <c r="F1022" s="3" t="s">
        <v>54</v>
      </c>
      <c r="G1022" s="3" t="s">
        <v>55</v>
      </c>
      <c r="H1022" s="4"/>
      <c r="I1022" s="4"/>
      <c r="J1022" s="3" t="s">
        <v>41</v>
      </c>
      <c r="K1022" s="3" t="s">
        <v>177</v>
      </c>
      <c r="L1022" s="3" t="s">
        <v>177</v>
      </c>
      <c r="M1022" s="3" t="s">
        <v>43</v>
      </c>
      <c r="N1022" s="3" t="s">
        <v>6062</v>
      </c>
      <c r="O1022" s="3" t="s">
        <v>752</v>
      </c>
      <c r="P1022" s="3" t="s">
        <v>165</v>
      </c>
      <c r="Q1022" s="3" t="s">
        <v>6033</v>
      </c>
      <c r="R1022" s="3" t="s">
        <v>5584</v>
      </c>
      <c r="S1022" s="3" t="s">
        <v>5585</v>
      </c>
      <c r="T1022" s="3" t="s">
        <v>45</v>
      </c>
      <c r="U1022" s="3" t="s">
        <v>58</v>
      </c>
      <c r="V1022" s="3" t="s">
        <v>6055</v>
      </c>
      <c r="W1022" s="3" t="s">
        <v>62</v>
      </c>
      <c r="X1022" s="19"/>
      <c r="Y1022" s="19"/>
      <c r="Z1022" s="19"/>
      <c r="AA1022" s="39">
        <v>12.7</v>
      </c>
      <c r="AB1022" s="3" t="s">
        <v>47</v>
      </c>
      <c r="AC1022" s="3">
        <v>0</v>
      </c>
      <c r="AD1022" s="3" t="s">
        <v>6673</v>
      </c>
      <c r="AE1022" s="3" t="s">
        <v>6673</v>
      </c>
      <c r="AF1022" s="4"/>
      <c r="AG1022" s="4"/>
      <c r="AH1022" s="4"/>
      <c r="AI1022" s="4"/>
      <c r="AJ1022" s="4"/>
      <c r="AK1022" s="4"/>
      <c r="AL1022" s="4"/>
      <c r="AM1022" s="4"/>
      <c r="AN1022" s="4"/>
      <c r="AO1022" s="4"/>
      <c r="AP1022" s="4"/>
      <c r="AQ1022" s="4"/>
      <c r="AR1022" s="4"/>
      <c r="AS1022" s="4"/>
      <c r="AT1022" s="4"/>
      <c r="AU1022" s="4"/>
      <c r="AV1022" s="4"/>
      <c r="AW1022" s="4"/>
      <c r="AX1022" s="4"/>
      <c r="AY1022" s="4"/>
      <c r="AZ1022" s="4"/>
      <c r="BA1022" s="4"/>
      <c r="BB1022" s="4"/>
    </row>
    <row r="1023" spans="1:54" ht="15.75" customHeight="1" x14ac:dyDescent="0.25">
      <c r="A1023" t="s">
        <v>3739</v>
      </c>
      <c r="B1023" s="17">
        <v>43719</v>
      </c>
      <c r="C1023" s="17">
        <v>32255</v>
      </c>
      <c r="D1023" s="21">
        <v>37</v>
      </c>
      <c r="E1023" s="12" t="str">
        <f t="shared" si="101"/>
        <v>[30-40[ ans</v>
      </c>
      <c r="F1023" s="3" t="s">
        <v>48</v>
      </c>
      <c r="G1023" s="3" t="s">
        <v>40</v>
      </c>
      <c r="H1023" s="4"/>
      <c r="I1023" s="4"/>
      <c r="J1023" s="3" t="s">
        <v>41</v>
      </c>
      <c r="K1023" s="3" t="s">
        <v>79</v>
      </c>
      <c r="L1023" s="3" t="s">
        <v>6048</v>
      </c>
      <c r="M1023" s="3" t="s">
        <v>118</v>
      </c>
      <c r="N1023" s="3" t="s">
        <v>6696</v>
      </c>
      <c r="O1023" s="3" t="s">
        <v>781</v>
      </c>
      <c r="P1023" s="3">
        <v>0</v>
      </c>
      <c r="Q1023" s="3" t="s">
        <v>5731</v>
      </c>
      <c r="R1023" s="3">
        <v>0</v>
      </c>
      <c r="S1023" s="3">
        <v>0</v>
      </c>
      <c r="T1023" s="3" t="s">
        <v>45</v>
      </c>
      <c r="U1023" s="3" t="s">
        <v>84</v>
      </c>
      <c r="V1023" s="3" t="s">
        <v>6057</v>
      </c>
      <c r="W1023" s="3" t="s">
        <v>46</v>
      </c>
      <c r="X1023" s="17">
        <v>43497</v>
      </c>
      <c r="Y1023" s="3">
        <f t="shared" ref="Y1023:Y1024" si="104">IF((B1023-X1023&lt;=365)*(B1023-X1023&gt;0),0,(YEAR(B1023)-YEAR(X1023)))</f>
        <v>0</v>
      </c>
      <c r="Z1023" s="3" t="str">
        <f>IF((B1023-X1023&lt;=365)*(B1023-X1023&gt;0),INT(12*(B1023-X1023)/365) &amp; " Mois",(YEAR(B1023)-YEAR(X1023)) &amp; " an (s)")</f>
        <v>7 Mois</v>
      </c>
      <c r="AA1023" s="39">
        <v>13.3</v>
      </c>
      <c r="AB1023" s="3" t="s">
        <v>47</v>
      </c>
      <c r="AC1023" s="3">
        <v>0</v>
      </c>
      <c r="AD1023" s="3" t="s">
        <v>6673</v>
      </c>
      <c r="AE1023" s="3" t="s">
        <v>6673</v>
      </c>
      <c r="AF1023" s="4"/>
      <c r="AG1023" s="4"/>
      <c r="AH1023" s="4"/>
      <c r="AI1023" s="4"/>
      <c r="AJ1023" s="4"/>
      <c r="AK1023" s="4"/>
      <c r="AL1023" s="4"/>
      <c r="AM1023" s="4"/>
      <c r="AN1023" s="4"/>
      <c r="AO1023" s="4"/>
      <c r="AP1023" s="4"/>
      <c r="AQ1023" s="4"/>
      <c r="AR1023" s="4"/>
      <c r="AS1023" s="4"/>
      <c r="AT1023" s="4"/>
      <c r="AU1023" s="4"/>
      <c r="AV1023" s="4"/>
      <c r="AW1023" s="4"/>
      <c r="AX1023" s="4"/>
      <c r="AY1023" s="4"/>
      <c r="AZ1023" s="4"/>
      <c r="BA1023" s="4"/>
      <c r="BB1023" s="4"/>
    </row>
    <row r="1024" spans="1:54" ht="15.75" customHeight="1" x14ac:dyDescent="0.25">
      <c r="A1024" t="s">
        <v>3741</v>
      </c>
      <c r="B1024" s="17">
        <v>43719</v>
      </c>
      <c r="C1024" s="17">
        <v>30192</v>
      </c>
      <c r="D1024" s="21">
        <v>43</v>
      </c>
      <c r="E1024" s="12" t="str">
        <f t="shared" si="101"/>
        <v>[40-50 [ ans</v>
      </c>
      <c r="F1024" s="3" t="s">
        <v>54</v>
      </c>
      <c r="G1024" s="3" t="s">
        <v>40</v>
      </c>
      <c r="H1024" s="4"/>
      <c r="I1024" s="4"/>
      <c r="J1024" s="3" t="s">
        <v>49</v>
      </c>
      <c r="K1024" s="3" t="s">
        <v>108</v>
      </c>
      <c r="L1024" s="3" t="s">
        <v>6045</v>
      </c>
      <c r="M1024" s="3" t="s">
        <v>51</v>
      </c>
      <c r="N1024" s="3" t="s">
        <v>6062</v>
      </c>
      <c r="O1024" s="3" t="s">
        <v>670</v>
      </c>
      <c r="P1024" s="3" t="s">
        <v>83</v>
      </c>
      <c r="Q1024" s="3" t="s">
        <v>6035</v>
      </c>
      <c r="R1024" s="3" t="s">
        <v>5598</v>
      </c>
      <c r="S1024" s="3" t="s">
        <v>5599</v>
      </c>
      <c r="T1024" s="3" t="s">
        <v>45</v>
      </c>
      <c r="U1024" s="3" t="s">
        <v>58</v>
      </c>
      <c r="V1024" s="3" t="s">
        <v>6055</v>
      </c>
      <c r="W1024" s="3" t="s">
        <v>46</v>
      </c>
      <c r="X1024" s="17">
        <v>43101</v>
      </c>
      <c r="Y1024" s="3">
        <f t="shared" si="104"/>
        <v>1</v>
      </c>
      <c r="Z1024" s="3" t="str">
        <f>IF((B1024-X1024&lt;=365)*(B1024-X1024&gt;0),INT(12*(B1024-X1024)/365) &amp; " Mois",(YEAR(B1024)-YEAR(X1024)) &amp; " an (s)")</f>
        <v>1 an (s)</v>
      </c>
      <c r="AA1024" s="39">
        <v>13.1</v>
      </c>
      <c r="AB1024" s="3" t="s">
        <v>47</v>
      </c>
      <c r="AC1024" s="3">
        <v>0</v>
      </c>
      <c r="AD1024" s="3" t="s">
        <v>6673</v>
      </c>
      <c r="AE1024" s="3" t="s">
        <v>6673</v>
      </c>
      <c r="AF1024" s="4"/>
      <c r="AG1024" s="4"/>
      <c r="AH1024" s="4"/>
      <c r="AI1024" s="4"/>
      <c r="AJ1024" s="4"/>
      <c r="AK1024" s="4"/>
      <c r="AL1024" s="4"/>
      <c r="AM1024" s="4"/>
      <c r="AN1024" s="4"/>
      <c r="AO1024" s="4"/>
      <c r="AP1024" s="4"/>
      <c r="AQ1024" s="4"/>
      <c r="AR1024" s="4"/>
      <c r="AS1024" s="4"/>
      <c r="AT1024" s="4"/>
      <c r="AU1024" s="4"/>
      <c r="AV1024" s="4"/>
      <c r="AW1024" s="4"/>
      <c r="AX1024" s="4"/>
      <c r="AY1024" s="4"/>
      <c r="AZ1024" s="4"/>
      <c r="BA1024" s="4"/>
      <c r="BB1024" s="4"/>
    </row>
    <row r="1025" spans="1:54" ht="15.75" customHeight="1" x14ac:dyDescent="0.25">
      <c r="A1025" t="s">
        <v>3744</v>
      </c>
      <c r="B1025" s="17">
        <v>43719</v>
      </c>
      <c r="C1025" s="17">
        <v>34557</v>
      </c>
      <c r="D1025" s="21">
        <v>31</v>
      </c>
      <c r="E1025" s="12" t="str">
        <f t="shared" si="101"/>
        <v>[30-40[ ans</v>
      </c>
      <c r="F1025" s="3" t="s">
        <v>48</v>
      </c>
      <c r="G1025" s="3" t="s">
        <v>40</v>
      </c>
      <c r="H1025" s="4"/>
      <c r="I1025" s="4"/>
      <c r="J1025" s="3" t="s">
        <v>41</v>
      </c>
      <c r="K1025" s="3" t="s">
        <v>79</v>
      </c>
      <c r="L1025" s="3" t="s">
        <v>6048</v>
      </c>
      <c r="M1025" s="3" t="s">
        <v>51</v>
      </c>
      <c r="N1025" s="3" t="s">
        <v>6062</v>
      </c>
      <c r="O1025" s="3" t="s">
        <v>752</v>
      </c>
      <c r="P1025" s="3" t="s">
        <v>165</v>
      </c>
      <c r="Q1025" s="3" t="s">
        <v>6033</v>
      </c>
      <c r="R1025" s="3" t="s">
        <v>5584</v>
      </c>
      <c r="S1025" s="3" t="s">
        <v>5585</v>
      </c>
      <c r="T1025" s="3" t="s">
        <v>45</v>
      </c>
      <c r="U1025" s="3" t="s">
        <v>58</v>
      </c>
      <c r="V1025" s="3" t="s">
        <v>6055</v>
      </c>
      <c r="W1025" s="3" t="s">
        <v>62</v>
      </c>
      <c r="X1025" s="19"/>
      <c r="Y1025" s="19"/>
      <c r="Z1025" s="19"/>
      <c r="AA1025" s="39">
        <v>13.2</v>
      </c>
      <c r="AB1025" s="3" t="s">
        <v>47</v>
      </c>
      <c r="AC1025" s="3">
        <v>0</v>
      </c>
      <c r="AD1025" s="3" t="s">
        <v>6673</v>
      </c>
      <c r="AE1025" s="3" t="s">
        <v>6673</v>
      </c>
      <c r="AF1025" s="4"/>
      <c r="AG1025" s="4"/>
      <c r="AH1025" s="4"/>
      <c r="AI1025" s="4"/>
      <c r="AJ1025" s="4"/>
      <c r="AK1025" s="4"/>
      <c r="AL1025" s="4"/>
      <c r="AM1025" s="4"/>
      <c r="AN1025" s="4"/>
      <c r="AO1025" s="4"/>
      <c r="AP1025" s="4"/>
      <c r="AQ1025" s="4"/>
      <c r="AR1025" s="4"/>
      <c r="AS1025" s="4"/>
      <c r="AT1025" s="4"/>
      <c r="AU1025" s="4"/>
      <c r="AV1025" s="4"/>
      <c r="AW1025" s="4"/>
      <c r="AX1025" s="4"/>
      <c r="AY1025" s="4"/>
      <c r="AZ1025" s="4"/>
      <c r="BA1025" s="4"/>
      <c r="BB1025" s="4"/>
    </row>
    <row r="1026" spans="1:54" ht="15.75" customHeight="1" x14ac:dyDescent="0.25">
      <c r="A1026" t="s">
        <v>3746</v>
      </c>
      <c r="B1026" s="17">
        <v>43719</v>
      </c>
      <c r="C1026" s="17">
        <v>32964</v>
      </c>
      <c r="D1026" s="21">
        <v>35</v>
      </c>
      <c r="E1026" s="12" t="str">
        <f t="shared" si="101"/>
        <v>[30-40[ ans</v>
      </c>
      <c r="F1026" s="3" t="s">
        <v>48</v>
      </c>
      <c r="G1026" s="3" t="s">
        <v>40</v>
      </c>
      <c r="H1026" s="4"/>
      <c r="I1026" s="4"/>
      <c r="J1026" s="3" t="s">
        <v>41</v>
      </c>
      <c r="K1026" s="3" t="s">
        <v>336</v>
      </c>
      <c r="L1026" s="3" t="s">
        <v>6047</v>
      </c>
      <c r="M1026" s="3" t="s">
        <v>51</v>
      </c>
      <c r="N1026" s="3" t="s">
        <v>6062</v>
      </c>
      <c r="O1026" s="3" t="s">
        <v>227</v>
      </c>
      <c r="P1026" s="3" t="s">
        <v>104</v>
      </c>
      <c r="Q1026" s="3" t="s">
        <v>6033</v>
      </c>
      <c r="R1026" s="3" t="s">
        <v>6036</v>
      </c>
      <c r="S1026" s="3" t="s">
        <v>6037</v>
      </c>
      <c r="T1026" s="3" t="s">
        <v>45</v>
      </c>
      <c r="U1026" s="3" t="s">
        <v>58</v>
      </c>
      <c r="V1026" s="3" t="s">
        <v>6055</v>
      </c>
      <c r="W1026" s="3" t="s">
        <v>46</v>
      </c>
      <c r="X1026" s="17">
        <v>40909</v>
      </c>
      <c r="Y1026" s="3">
        <f>IF((B1026-X1026&lt;=365)*(B1026-X1026&gt;0),0,(YEAR(B1026)-YEAR(X1026)))</f>
        <v>7</v>
      </c>
      <c r="Z1026" s="3" t="str">
        <f>IF((B1026-X1026&lt;=365)*(B1026-X1026&gt;0),INT(12*(B1026-X1026)/365) &amp; " Mois",(YEAR(B1026)-YEAR(X1026)) &amp; " an (s)")</f>
        <v>7 an (s)</v>
      </c>
      <c r="AA1026" s="39">
        <v>13.7</v>
      </c>
      <c r="AB1026" s="3" t="s">
        <v>47</v>
      </c>
      <c r="AC1026" s="3">
        <v>0</v>
      </c>
      <c r="AD1026" s="3" t="s">
        <v>6673</v>
      </c>
      <c r="AE1026" s="3" t="s">
        <v>6673</v>
      </c>
      <c r="AF1026" s="4"/>
      <c r="AG1026" s="4"/>
      <c r="AH1026" s="4"/>
      <c r="AI1026" s="4"/>
      <c r="AJ1026" s="4"/>
      <c r="AK1026" s="4"/>
      <c r="AL1026" s="4"/>
      <c r="AM1026" s="4"/>
      <c r="AN1026" s="4"/>
      <c r="AO1026" s="4"/>
      <c r="AP1026" s="4"/>
      <c r="AQ1026" s="4"/>
      <c r="AR1026" s="4"/>
      <c r="AS1026" s="4"/>
      <c r="AT1026" s="4"/>
      <c r="AU1026" s="4"/>
      <c r="AV1026" s="4"/>
      <c r="AW1026" s="4"/>
      <c r="AX1026" s="4"/>
      <c r="AY1026" s="4"/>
      <c r="AZ1026" s="4"/>
      <c r="BA1026" s="4"/>
      <c r="BB1026" s="4"/>
    </row>
    <row r="1027" spans="1:54" ht="15.75" customHeight="1" x14ac:dyDescent="0.25">
      <c r="A1027" t="s">
        <v>3749</v>
      </c>
      <c r="B1027" s="17">
        <v>43720</v>
      </c>
      <c r="C1027" s="17">
        <v>35600</v>
      </c>
      <c r="D1027" s="21">
        <v>28</v>
      </c>
      <c r="E1027" s="12" t="str">
        <f t="shared" ref="E1027:E1090" si="105">IF(D1027&lt;20," &lt; 20 ans", IF(D1027&lt;30,"[20-30[ ans",IF(D1027&lt;40,"[30-40[ ans",IF(D1027&lt;50,"[40-50 [ ans",IF(D1027&lt;60, "[50-60 [ ans","&gt; 60 ans")))))</f>
        <v>[20-30[ ans</v>
      </c>
      <c r="F1027" s="3" t="s">
        <v>54</v>
      </c>
      <c r="G1027" s="3" t="s">
        <v>40</v>
      </c>
      <c r="H1027" s="4"/>
      <c r="I1027" s="4"/>
      <c r="J1027" s="3" t="s">
        <v>41</v>
      </c>
      <c r="K1027" s="3" t="s">
        <v>782</v>
      </c>
      <c r="L1027" s="3" t="s">
        <v>6043</v>
      </c>
      <c r="M1027" s="3" t="s">
        <v>51</v>
      </c>
      <c r="N1027" s="3" t="s">
        <v>6062</v>
      </c>
      <c r="O1027" s="3" t="s">
        <v>783</v>
      </c>
      <c r="P1027" s="3" t="s">
        <v>319</v>
      </c>
      <c r="Q1027" s="3" t="s">
        <v>6033</v>
      </c>
      <c r="R1027" s="3" t="s">
        <v>5568</v>
      </c>
      <c r="S1027" s="3" t="s">
        <v>5569</v>
      </c>
      <c r="T1027" s="3" t="s">
        <v>45</v>
      </c>
      <c r="U1027" s="3" t="s">
        <v>58</v>
      </c>
      <c r="V1027" s="3" t="s">
        <v>6055</v>
      </c>
      <c r="W1027" s="3" t="s">
        <v>46</v>
      </c>
      <c r="X1027" s="19"/>
      <c r="Y1027" s="19"/>
      <c r="Z1027" s="19"/>
      <c r="AA1027" s="39">
        <v>13.5</v>
      </c>
      <c r="AB1027" s="3" t="s">
        <v>47</v>
      </c>
      <c r="AC1027" s="3">
        <v>0</v>
      </c>
      <c r="AD1027" s="3" t="s">
        <v>6673</v>
      </c>
      <c r="AE1027" s="3" t="s">
        <v>6673</v>
      </c>
      <c r="AF1027" s="4"/>
      <c r="AG1027" s="4"/>
      <c r="AH1027" s="4"/>
      <c r="AI1027" s="4"/>
      <c r="AJ1027" s="4"/>
      <c r="AK1027" s="4"/>
      <c r="AL1027" s="4"/>
      <c r="AM1027" s="4"/>
      <c r="AN1027" s="4"/>
      <c r="AO1027" s="4"/>
      <c r="AP1027" s="4"/>
      <c r="AQ1027" s="4"/>
      <c r="AR1027" s="4"/>
      <c r="AS1027" s="4"/>
      <c r="AT1027" s="4"/>
      <c r="AU1027" s="4"/>
      <c r="AV1027" s="4"/>
      <c r="AW1027" s="4"/>
      <c r="AX1027" s="4"/>
      <c r="AY1027" s="4"/>
      <c r="AZ1027" s="4"/>
      <c r="BA1027" s="4"/>
      <c r="BB1027" s="4"/>
    </row>
    <row r="1028" spans="1:54" ht="15.75" customHeight="1" x14ac:dyDescent="0.25">
      <c r="A1028" t="s">
        <v>3751</v>
      </c>
      <c r="B1028" s="17">
        <v>43720</v>
      </c>
      <c r="C1028" s="17">
        <v>31035</v>
      </c>
      <c r="D1028" s="21">
        <v>41</v>
      </c>
      <c r="E1028" s="12" t="str">
        <f t="shared" si="105"/>
        <v>[40-50 [ ans</v>
      </c>
      <c r="F1028" s="3" t="s">
        <v>54</v>
      </c>
      <c r="G1028" s="3" t="s">
        <v>40</v>
      </c>
      <c r="H1028" s="4"/>
      <c r="I1028" s="4"/>
      <c r="J1028" s="3" t="s">
        <v>41</v>
      </c>
      <c r="K1028" s="3" t="s">
        <v>784</v>
      </c>
      <c r="L1028" s="3" t="s">
        <v>6043</v>
      </c>
      <c r="M1028" s="3" t="s">
        <v>43</v>
      </c>
      <c r="N1028" s="3" t="s">
        <v>6062</v>
      </c>
      <c r="O1028" s="3" t="s">
        <v>227</v>
      </c>
      <c r="P1028" s="3" t="s">
        <v>104</v>
      </c>
      <c r="Q1028" s="3" t="s">
        <v>6033</v>
      </c>
      <c r="R1028" s="3" t="s">
        <v>6036</v>
      </c>
      <c r="S1028" s="3" t="s">
        <v>6037</v>
      </c>
      <c r="T1028" s="3" t="s">
        <v>45</v>
      </c>
      <c r="U1028" s="3" t="s">
        <v>39</v>
      </c>
      <c r="V1028" s="3" t="s">
        <v>6053</v>
      </c>
      <c r="W1028" s="3" t="s">
        <v>46</v>
      </c>
      <c r="X1028" s="17">
        <v>41275</v>
      </c>
      <c r="Y1028" s="3">
        <f>IF((B1028-X1028&lt;=365)*(B1028-X1028&gt;0),0,(YEAR(B1028)-YEAR(X1028)))</f>
        <v>6</v>
      </c>
      <c r="Z1028" s="3" t="str">
        <f>IF((B1028-X1028&lt;=365)*(B1028-X1028&gt;0),INT(12*(B1028-X1028)/365) &amp; " Mois",(YEAR(B1028)-YEAR(X1028)) &amp; " an (s)")</f>
        <v>6 an (s)</v>
      </c>
      <c r="AA1028" s="39">
        <v>14.4</v>
      </c>
      <c r="AB1028" s="3" t="s">
        <v>47</v>
      </c>
      <c r="AC1028" s="3">
        <v>0</v>
      </c>
      <c r="AD1028" s="3" t="s">
        <v>6673</v>
      </c>
      <c r="AE1028" s="3" t="s">
        <v>6673</v>
      </c>
      <c r="AF1028" s="4"/>
      <c r="AG1028" s="4"/>
      <c r="AH1028" s="4"/>
      <c r="AI1028" s="4"/>
      <c r="AJ1028" s="4"/>
      <c r="AK1028" s="4"/>
      <c r="AL1028" s="4"/>
      <c r="AM1028" s="4"/>
      <c r="AN1028" s="4"/>
      <c r="AO1028" s="4"/>
      <c r="AP1028" s="4"/>
      <c r="AQ1028" s="4"/>
      <c r="AR1028" s="4"/>
      <c r="AS1028" s="4"/>
      <c r="AT1028" s="4"/>
      <c r="AU1028" s="4"/>
      <c r="AV1028" s="4"/>
      <c r="AW1028" s="4"/>
      <c r="AX1028" s="4"/>
      <c r="AY1028" s="4"/>
      <c r="AZ1028" s="4"/>
      <c r="BA1028" s="4"/>
      <c r="BB1028" s="4"/>
    </row>
    <row r="1029" spans="1:54" ht="15.75" customHeight="1" x14ac:dyDescent="0.25">
      <c r="A1029" t="s">
        <v>3753</v>
      </c>
      <c r="B1029" s="17">
        <v>43720</v>
      </c>
      <c r="C1029" s="17">
        <v>33205</v>
      </c>
      <c r="D1029" s="21">
        <v>35</v>
      </c>
      <c r="E1029" s="12" t="str">
        <f t="shared" si="105"/>
        <v>[30-40[ ans</v>
      </c>
      <c r="F1029" s="3" t="s">
        <v>54</v>
      </c>
      <c r="G1029" s="3" t="s">
        <v>40</v>
      </c>
      <c r="H1029" s="4"/>
      <c r="I1029" s="4"/>
      <c r="J1029" s="3" t="s">
        <v>49</v>
      </c>
      <c r="K1029" s="3" t="s">
        <v>98</v>
      </c>
      <c r="L1029" s="3" t="s">
        <v>6043</v>
      </c>
      <c r="M1029" s="3" t="s">
        <v>51</v>
      </c>
      <c r="N1029" s="3" t="s">
        <v>6062</v>
      </c>
      <c r="O1029" s="3" t="s">
        <v>752</v>
      </c>
      <c r="P1029" s="3" t="s">
        <v>165</v>
      </c>
      <c r="Q1029" s="3" t="s">
        <v>6033</v>
      </c>
      <c r="R1029" s="3" t="s">
        <v>5584</v>
      </c>
      <c r="S1029" s="3" t="s">
        <v>5585</v>
      </c>
      <c r="T1029" s="3" t="s">
        <v>45</v>
      </c>
      <c r="U1029" s="3" t="s">
        <v>58</v>
      </c>
      <c r="V1029" s="3" t="s">
        <v>6055</v>
      </c>
      <c r="W1029" s="3" t="s">
        <v>62</v>
      </c>
      <c r="X1029" s="19"/>
      <c r="Y1029" s="19"/>
      <c r="Z1029" s="19"/>
      <c r="AA1029" s="39">
        <v>13.4</v>
      </c>
      <c r="AB1029" s="3" t="s">
        <v>47</v>
      </c>
      <c r="AC1029" s="3">
        <v>0</v>
      </c>
      <c r="AD1029" s="3" t="s">
        <v>6673</v>
      </c>
      <c r="AE1029" s="3" t="s">
        <v>6673</v>
      </c>
      <c r="AF1029" s="4"/>
      <c r="AG1029" s="4"/>
      <c r="AH1029" s="4"/>
      <c r="AI1029" s="4"/>
      <c r="AJ1029" s="4"/>
      <c r="AK1029" s="4"/>
      <c r="AL1029" s="4"/>
      <c r="AM1029" s="4"/>
      <c r="AN1029" s="4"/>
      <c r="AO1029" s="4"/>
      <c r="AP1029" s="4"/>
      <c r="AQ1029" s="4"/>
      <c r="AR1029" s="4"/>
      <c r="AS1029" s="4"/>
      <c r="AT1029" s="4"/>
      <c r="AU1029" s="4"/>
      <c r="AV1029" s="4"/>
      <c r="AW1029" s="4"/>
      <c r="AX1029" s="4"/>
      <c r="AY1029" s="4"/>
      <c r="AZ1029" s="4"/>
      <c r="BA1029" s="4"/>
      <c r="BB1029" s="4"/>
    </row>
    <row r="1030" spans="1:54" ht="15.75" customHeight="1" x14ac:dyDescent="0.25">
      <c r="A1030" t="s">
        <v>3755</v>
      </c>
      <c r="B1030" s="17">
        <v>43721</v>
      </c>
      <c r="C1030" s="17">
        <v>30192</v>
      </c>
      <c r="D1030" s="21">
        <v>43</v>
      </c>
      <c r="E1030" s="12" t="str">
        <f t="shared" si="105"/>
        <v>[40-50 [ ans</v>
      </c>
      <c r="F1030" s="3" t="s">
        <v>54</v>
      </c>
      <c r="G1030" s="3" t="s">
        <v>40</v>
      </c>
      <c r="H1030" s="4"/>
      <c r="I1030" s="4"/>
      <c r="J1030" s="3" t="s">
        <v>49</v>
      </c>
      <c r="K1030" s="3" t="s">
        <v>785</v>
      </c>
      <c r="L1030" s="3" t="s">
        <v>6043</v>
      </c>
      <c r="M1030" s="3" t="s">
        <v>118</v>
      </c>
      <c r="N1030" s="3" t="s">
        <v>6696</v>
      </c>
      <c r="O1030" s="3" t="s">
        <v>786</v>
      </c>
      <c r="P1030" s="3">
        <v>0</v>
      </c>
      <c r="Q1030" s="3" t="s">
        <v>5731</v>
      </c>
      <c r="R1030" s="3">
        <v>0</v>
      </c>
      <c r="S1030" s="3">
        <v>0</v>
      </c>
      <c r="T1030" s="3" t="s">
        <v>45</v>
      </c>
      <c r="U1030" s="3" t="s">
        <v>58</v>
      </c>
      <c r="V1030" s="3" t="s">
        <v>6055</v>
      </c>
      <c r="W1030" s="3" t="s">
        <v>62</v>
      </c>
      <c r="X1030" s="19"/>
      <c r="Y1030" s="19"/>
      <c r="Z1030" s="19"/>
      <c r="AA1030" s="39">
        <v>13.1</v>
      </c>
      <c r="AB1030" s="3" t="s">
        <v>47</v>
      </c>
      <c r="AC1030" s="3">
        <v>0</v>
      </c>
      <c r="AD1030" s="3" t="s">
        <v>6673</v>
      </c>
      <c r="AE1030" s="3" t="s">
        <v>6673</v>
      </c>
      <c r="AF1030" s="4"/>
      <c r="AG1030" s="4"/>
      <c r="AH1030" s="4"/>
      <c r="AI1030" s="4"/>
      <c r="AJ1030" s="4"/>
      <c r="AK1030" s="4"/>
      <c r="AL1030" s="4"/>
      <c r="AM1030" s="4"/>
      <c r="AN1030" s="4"/>
      <c r="AO1030" s="4"/>
      <c r="AP1030" s="4"/>
      <c r="AQ1030" s="4"/>
      <c r="AR1030" s="4"/>
      <c r="AS1030" s="4"/>
      <c r="AT1030" s="4"/>
      <c r="AU1030" s="4"/>
      <c r="AV1030" s="4"/>
      <c r="AW1030" s="4"/>
      <c r="AX1030" s="4"/>
      <c r="AY1030" s="4"/>
      <c r="AZ1030" s="4"/>
      <c r="BA1030" s="4"/>
      <c r="BB1030" s="4"/>
    </row>
    <row r="1031" spans="1:54" ht="15.75" customHeight="1" x14ac:dyDescent="0.25">
      <c r="A1031" t="s">
        <v>3757</v>
      </c>
      <c r="B1031" s="17">
        <v>43721</v>
      </c>
      <c r="C1031" s="17">
        <v>30351</v>
      </c>
      <c r="D1031" s="21">
        <v>42</v>
      </c>
      <c r="E1031" s="12" t="str">
        <f t="shared" si="105"/>
        <v>[40-50 [ ans</v>
      </c>
      <c r="F1031" s="3" t="s">
        <v>48</v>
      </c>
      <c r="G1031" s="3" t="s">
        <v>40</v>
      </c>
      <c r="H1031" s="4"/>
      <c r="I1031" s="4"/>
      <c r="J1031" s="3" t="s">
        <v>49</v>
      </c>
      <c r="K1031" s="3" t="s">
        <v>144</v>
      </c>
      <c r="L1031" s="3" t="s">
        <v>6044</v>
      </c>
      <c r="M1031" s="3" t="s">
        <v>51</v>
      </c>
      <c r="N1031" s="3" t="s">
        <v>6062</v>
      </c>
      <c r="O1031" s="3" t="s">
        <v>135</v>
      </c>
      <c r="P1031" s="3" t="s">
        <v>6786</v>
      </c>
      <c r="Q1031" s="3" t="s">
        <v>6787</v>
      </c>
      <c r="R1031" s="3"/>
      <c r="S1031" s="3"/>
      <c r="T1031" s="3" t="s">
        <v>45</v>
      </c>
      <c r="U1031" s="3" t="s">
        <v>84</v>
      </c>
      <c r="V1031" s="3" t="s">
        <v>6057</v>
      </c>
      <c r="W1031" s="3" t="s">
        <v>46</v>
      </c>
      <c r="X1031" s="17">
        <v>37987</v>
      </c>
      <c r="Y1031" s="3">
        <f t="shared" ref="Y1031:Y1033" si="106">IF((B1031-X1031&lt;=365)*(B1031-X1031&gt;0),0,(YEAR(B1031)-YEAR(X1031)))</f>
        <v>15</v>
      </c>
      <c r="Z1031" s="3" t="str">
        <f>IF((B1031-X1031&lt;=365)*(B1031-X1031&gt;0),INT(12*(B1031-X1031)/365) &amp; " Mois",(YEAR(B1031)-YEAR(X1031)) &amp; " an (s)")</f>
        <v>15 an (s)</v>
      </c>
      <c r="AA1031" s="39">
        <v>13.5</v>
      </c>
      <c r="AB1031" s="3" t="s">
        <v>47</v>
      </c>
      <c r="AC1031" s="3">
        <v>0</v>
      </c>
      <c r="AD1031" s="3" t="s">
        <v>6673</v>
      </c>
      <c r="AE1031" s="3" t="s">
        <v>6673</v>
      </c>
      <c r="AF1031" s="4"/>
      <c r="AG1031" s="4"/>
      <c r="AH1031" s="4"/>
      <c r="AI1031" s="4"/>
      <c r="AJ1031" s="4"/>
      <c r="AK1031" s="4"/>
      <c r="AL1031" s="4"/>
      <c r="AM1031" s="4"/>
      <c r="AN1031" s="4"/>
      <c r="AO1031" s="4"/>
      <c r="AP1031" s="4"/>
      <c r="AQ1031" s="4"/>
      <c r="AR1031" s="4"/>
      <c r="AS1031" s="4"/>
      <c r="AT1031" s="4"/>
      <c r="AU1031" s="4"/>
      <c r="AV1031" s="4"/>
      <c r="AW1031" s="4"/>
      <c r="AX1031" s="4"/>
      <c r="AY1031" s="4"/>
      <c r="AZ1031" s="4"/>
      <c r="BA1031" s="4"/>
      <c r="BB1031" s="4"/>
    </row>
    <row r="1032" spans="1:54" ht="15.75" customHeight="1" x14ac:dyDescent="0.25">
      <c r="A1032" t="s">
        <v>3760</v>
      </c>
      <c r="B1032" s="17">
        <v>43721</v>
      </c>
      <c r="C1032" s="17">
        <v>33147</v>
      </c>
      <c r="D1032" s="21">
        <v>35</v>
      </c>
      <c r="E1032" s="12" t="str">
        <f t="shared" si="105"/>
        <v>[30-40[ ans</v>
      </c>
      <c r="F1032" s="3" t="s">
        <v>54</v>
      </c>
      <c r="G1032" s="3" t="s">
        <v>40</v>
      </c>
      <c r="H1032" s="4"/>
      <c r="I1032" s="4"/>
      <c r="J1032" s="3" t="s">
        <v>41</v>
      </c>
      <c r="K1032" s="3" t="s">
        <v>363</v>
      </c>
      <c r="L1032" s="3" t="s">
        <v>6045</v>
      </c>
      <c r="M1032" s="3" t="s">
        <v>51</v>
      </c>
      <c r="N1032" s="3" t="s">
        <v>6062</v>
      </c>
      <c r="O1032" s="3" t="s">
        <v>787</v>
      </c>
      <c r="P1032" s="3" t="s">
        <v>975</v>
      </c>
      <c r="Q1032" s="3" t="s">
        <v>6033</v>
      </c>
      <c r="R1032" s="3" t="s">
        <v>5746</v>
      </c>
      <c r="S1032" s="3" t="s">
        <v>5747</v>
      </c>
      <c r="T1032" s="3" t="s">
        <v>45</v>
      </c>
      <c r="U1032" s="3" t="s">
        <v>58</v>
      </c>
      <c r="V1032" s="3" t="s">
        <v>6055</v>
      </c>
      <c r="W1032" s="3" t="s">
        <v>46</v>
      </c>
      <c r="X1032" s="17">
        <v>43351</v>
      </c>
      <c r="Y1032" s="3">
        <f t="shared" si="106"/>
        <v>1</v>
      </c>
      <c r="Z1032" s="3" t="str">
        <f>IF((B1032-X1032&lt;=365)*(B1032-X1032&gt;0),INT(12*(B1032-X1032)/365) &amp; " Mois",(YEAR(B1032)-YEAR(X1032)) &amp; " an (s)")</f>
        <v>1 an (s)</v>
      </c>
      <c r="AA1032" s="39">
        <v>13.2</v>
      </c>
      <c r="AB1032" s="3" t="s">
        <v>47</v>
      </c>
      <c r="AC1032" s="3">
        <v>0</v>
      </c>
      <c r="AD1032" s="3" t="s">
        <v>6673</v>
      </c>
      <c r="AE1032" s="3" t="s">
        <v>6673</v>
      </c>
      <c r="AF1032" s="4"/>
      <c r="AG1032" s="4"/>
      <c r="AH1032" s="4"/>
      <c r="AI1032" s="4"/>
      <c r="AJ1032" s="4"/>
      <c r="AK1032" s="4"/>
      <c r="AL1032" s="4"/>
      <c r="AM1032" s="4"/>
      <c r="AN1032" s="4"/>
      <c r="AO1032" s="4"/>
      <c r="AP1032" s="4"/>
      <c r="AQ1032" s="4"/>
      <c r="AR1032" s="4"/>
      <c r="AS1032" s="4"/>
      <c r="AT1032" s="4"/>
      <c r="AU1032" s="4"/>
      <c r="AV1032" s="4"/>
      <c r="AW1032" s="4"/>
      <c r="AX1032" s="4"/>
      <c r="AY1032" s="4"/>
      <c r="AZ1032" s="4"/>
      <c r="BA1032" s="4"/>
      <c r="BB1032" s="4"/>
    </row>
    <row r="1033" spans="1:54" ht="15.75" customHeight="1" x14ac:dyDescent="0.25">
      <c r="A1033" t="s">
        <v>3762</v>
      </c>
      <c r="B1033" s="17">
        <v>43723</v>
      </c>
      <c r="C1033" s="17">
        <v>33106</v>
      </c>
      <c r="D1033" s="21">
        <v>35</v>
      </c>
      <c r="E1033" s="12" t="str">
        <f t="shared" si="105"/>
        <v>[30-40[ ans</v>
      </c>
      <c r="F1033" s="3" t="s">
        <v>48</v>
      </c>
      <c r="G1033" s="3" t="s">
        <v>40</v>
      </c>
      <c r="H1033" s="4"/>
      <c r="I1033" s="4"/>
      <c r="J1033" s="3" t="s">
        <v>41</v>
      </c>
      <c r="K1033" s="3" t="s">
        <v>788</v>
      </c>
      <c r="L1033" s="3" t="s">
        <v>6048</v>
      </c>
      <c r="M1033" s="3" t="s">
        <v>51</v>
      </c>
      <c r="N1033" s="3" t="s">
        <v>6062</v>
      </c>
      <c r="O1033" s="3" t="s">
        <v>328</v>
      </c>
      <c r="P1033" s="3" t="s">
        <v>83</v>
      </c>
      <c r="Q1033" s="3" t="s">
        <v>6035</v>
      </c>
      <c r="R1033" s="3" t="s">
        <v>5598</v>
      </c>
      <c r="S1033" s="3" t="s">
        <v>5599</v>
      </c>
      <c r="T1033" s="3" t="s">
        <v>45</v>
      </c>
      <c r="U1033" s="3" t="s">
        <v>58</v>
      </c>
      <c r="V1033" s="3" t="s">
        <v>6055</v>
      </c>
      <c r="W1033" s="3" t="s">
        <v>46</v>
      </c>
      <c r="X1033" s="17">
        <v>43466</v>
      </c>
      <c r="Y1033" s="3">
        <f t="shared" si="106"/>
        <v>0</v>
      </c>
      <c r="Z1033" s="3" t="str">
        <f>IF((B1033-X1033&lt;=365)*(B1033-X1033&gt;0),INT(12*(B1033-X1033)/365) &amp; " Mois",(YEAR(B1033)-YEAR(X1033)) &amp; " an (s)")</f>
        <v>8 Mois</v>
      </c>
      <c r="AA1033" s="39">
        <v>13.2</v>
      </c>
      <c r="AB1033" s="3" t="s">
        <v>47</v>
      </c>
      <c r="AC1033" s="3">
        <v>0</v>
      </c>
      <c r="AD1033" s="3" t="s">
        <v>6673</v>
      </c>
      <c r="AE1033" s="3" t="s">
        <v>6673</v>
      </c>
      <c r="AF1033" s="4"/>
      <c r="AG1033" s="4"/>
      <c r="AH1033" s="4"/>
      <c r="AI1033" s="4"/>
      <c r="AJ1033" s="4"/>
      <c r="AK1033" s="4"/>
      <c r="AL1033" s="4"/>
      <c r="AM1033" s="4"/>
      <c r="AN1033" s="4"/>
      <c r="AO1033" s="4"/>
      <c r="AP1033" s="4"/>
      <c r="AQ1033" s="4"/>
      <c r="AR1033" s="4"/>
      <c r="AS1033" s="4"/>
      <c r="AT1033" s="4"/>
      <c r="AU1033" s="4"/>
      <c r="AV1033" s="4"/>
      <c r="AW1033" s="4"/>
      <c r="AX1033" s="4"/>
      <c r="AY1033" s="4"/>
      <c r="AZ1033" s="4"/>
      <c r="BA1033" s="4"/>
      <c r="BB1033" s="4"/>
    </row>
    <row r="1034" spans="1:54" ht="15.75" customHeight="1" x14ac:dyDescent="0.25">
      <c r="A1034" t="s">
        <v>3764</v>
      </c>
      <c r="B1034" s="17">
        <v>43724</v>
      </c>
      <c r="C1034" s="17">
        <v>36648</v>
      </c>
      <c r="D1034" s="21">
        <v>25</v>
      </c>
      <c r="E1034" s="12" t="str">
        <f t="shared" si="105"/>
        <v>[20-30[ ans</v>
      </c>
      <c r="F1034" s="3" t="s">
        <v>54</v>
      </c>
      <c r="G1034" s="3" t="s">
        <v>40</v>
      </c>
      <c r="H1034" s="4"/>
      <c r="I1034" s="4"/>
      <c r="J1034" s="3" t="s">
        <v>41</v>
      </c>
      <c r="K1034" s="3" t="s">
        <v>789</v>
      </c>
      <c r="L1034" s="3" t="s">
        <v>286</v>
      </c>
      <c r="M1034" s="3" t="s">
        <v>51</v>
      </c>
      <c r="N1034" s="3" t="s">
        <v>6062</v>
      </c>
      <c r="O1034" s="3" t="s">
        <v>139</v>
      </c>
      <c r="P1034" s="3" t="s">
        <v>139</v>
      </c>
      <c r="Q1034" s="3" t="s">
        <v>6033</v>
      </c>
      <c r="R1034" s="3" t="s">
        <v>5622</v>
      </c>
      <c r="S1034" s="3" t="s">
        <v>5623</v>
      </c>
      <c r="T1034" s="3" t="s">
        <v>45</v>
      </c>
      <c r="U1034" s="3" t="s">
        <v>58</v>
      </c>
      <c r="V1034" s="3" t="s">
        <v>6055</v>
      </c>
      <c r="W1034" s="3" t="s">
        <v>62</v>
      </c>
      <c r="X1034" s="19"/>
      <c r="Y1034" s="19"/>
      <c r="Z1034" s="19"/>
      <c r="AA1034" s="39">
        <v>12.9</v>
      </c>
      <c r="AB1034" s="3" t="s">
        <v>47</v>
      </c>
      <c r="AC1034" s="3">
        <v>0</v>
      </c>
      <c r="AD1034" s="3" t="s">
        <v>6673</v>
      </c>
      <c r="AE1034" s="3" t="s">
        <v>6673</v>
      </c>
      <c r="AF1034" s="4"/>
      <c r="AG1034" s="4"/>
      <c r="AH1034" s="4"/>
      <c r="AI1034" s="4"/>
      <c r="AJ1034" s="4"/>
      <c r="AK1034" s="4"/>
      <c r="AL1034" s="4"/>
      <c r="AM1034" s="4"/>
      <c r="AN1034" s="4"/>
      <c r="AO1034" s="4"/>
      <c r="AP1034" s="4"/>
      <c r="AQ1034" s="4"/>
      <c r="AR1034" s="4"/>
      <c r="AS1034" s="4"/>
      <c r="AT1034" s="4"/>
      <c r="AU1034" s="4"/>
      <c r="AV1034" s="4"/>
      <c r="AW1034" s="4"/>
      <c r="AX1034" s="4"/>
      <c r="AY1034" s="4"/>
      <c r="AZ1034" s="4"/>
      <c r="BA1034" s="4"/>
      <c r="BB1034" s="4"/>
    </row>
    <row r="1035" spans="1:54" ht="15.75" customHeight="1" x14ac:dyDescent="0.25">
      <c r="A1035" t="s">
        <v>3766</v>
      </c>
      <c r="B1035" s="17">
        <v>43724</v>
      </c>
      <c r="C1035" s="17">
        <v>27284</v>
      </c>
      <c r="D1035" s="21">
        <v>51</v>
      </c>
      <c r="E1035" s="12" t="str">
        <f t="shared" si="105"/>
        <v>[50-60 [ ans</v>
      </c>
      <c r="F1035" s="3" t="s">
        <v>54</v>
      </c>
      <c r="G1035" s="3" t="s">
        <v>40</v>
      </c>
      <c r="H1035" s="4"/>
      <c r="I1035" s="4"/>
      <c r="J1035" s="3" t="s">
        <v>41</v>
      </c>
      <c r="K1035" s="3" t="s">
        <v>758</v>
      </c>
      <c r="L1035" s="3" t="s">
        <v>6049</v>
      </c>
      <c r="M1035" s="3" t="s">
        <v>51</v>
      </c>
      <c r="N1035" s="3" t="s">
        <v>6062</v>
      </c>
      <c r="O1035" s="3" t="s">
        <v>52</v>
      </c>
      <c r="P1035" s="3" t="s">
        <v>319</v>
      </c>
      <c r="Q1035" s="3" t="s">
        <v>6033</v>
      </c>
      <c r="R1035" s="3" t="s">
        <v>5568</v>
      </c>
      <c r="S1035" s="3" t="s">
        <v>5569</v>
      </c>
      <c r="T1035" s="3" t="s">
        <v>45</v>
      </c>
      <c r="U1035" s="3" t="s">
        <v>39</v>
      </c>
      <c r="V1035" s="3" t="s">
        <v>6053</v>
      </c>
      <c r="W1035" s="3" t="s">
        <v>62</v>
      </c>
      <c r="X1035" s="19"/>
      <c r="Y1035" s="19"/>
      <c r="Z1035" s="19"/>
      <c r="AA1035" s="39">
        <v>15.2</v>
      </c>
      <c r="AB1035" s="3" t="s">
        <v>47</v>
      </c>
      <c r="AC1035" s="3">
        <v>0</v>
      </c>
      <c r="AD1035" s="3" t="s">
        <v>6673</v>
      </c>
      <c r="AE1035" s="3" t="s">
        <v>6673</v>
      </c>
      <c r="AF1035" s="4"/>
      <c r="AG1035" s="4"/>
      <c r="AH1035" s="4"/>
      <c r="AI1035" s="4"/>
      <c r="AJ1035" s="4"/>
      <c r="AK1035" s="4"/>
      <c r="AL1035" s="4"/>
      <c r="AM1035" s="4"/>
      <c r="AN1035" s="4"/>
      <c r="AO1035" s="4"/>
      <c r="AP1035" s="4"/>
      <c r="AQ1035" s="4"/>
      <c r="AR1035" s="4"/>
      <c r="AS1035" s="4"/>
      <c r="AT1035" s="4"/>
      <c r="AU1035" s="4"/>
      <c r="AV1035" s="4"/>
      <c r="AW1035" s="4"/>
      <c r="AX1035" s="4"/>
      <c r="AY1035" s="4"/>
      <c r="AZ1035" s="4"/>
      <c r="BA1035" s="4"/>
      <c r="BB1035" s="4"/>
    </row>
    <row r="1036" spans="1:54" ht="15.75" customHeight="1" x14ac:dyDescent="0.25">
      <c r="A1036" t="s">
        <v>3768</v>
      </c>
      <c r="B1036" s="17">
        <v>43724</v>
      </c>
      <c r="C1036" s="17">
        <v>35556</v>
      </c>
      <c r="D1036" s="21">
        <v>28</v>
      </c>
      <c r="E1036" s="12" t="str">
        <f t="shared" si="105"/>
        <v>[20-30[ ans</v>
      </c>
      <c r="F1036" s="3" t="s">
        <v>54</v>
      </c>
      <c r="G1036" s="3" t="s">
        <v>40</v>
      </c>
      <c r="H1036" s="4"/>
      <c r="I1036" s="4"/>
      <c r="J1036" s="3" t="s">
        <v>41</v>
      </c>
      <c r="K1036" s="3" t="s">
        <v>79</v>
      </c>
      <c r="L1036" s="3" t="s">
        <v>6048</v>
      </c>
      <c r="M1036" s="3" t="s">
        <v>51</v>
      </c>
      <c r="N1036" s="3" t="s">
        <v>6062</v>
      </c>
      <c r="O1036" s="3" t="s">
        <v>733</v>
      </c>
      <c r="P1036" s="3" t="s">
        <v>217</v>
      </c>
      <c r="Q1036" s="3" t="s">
        <v>6033</v>
      </c>
      <c r="R1036" s="3" t="s">
        <v>5612</v>
      </c>
      <c r="S1036" s="3" t="s">
        <v>5613</v>
      </c>
      <c r="T1036" s="3" t="s">
        <v>45</v>
      </c>
      <c r="U1036" s="3" t="s">
        <v>58</v>
      </c>
      <c r="V1036" s="3" t="s">
        <v>6055</v>
      </c>
      <c r="W1036" s="3" t="s">
        <v>62</v>
      </c>
      <c r="X1036" s="19"/>
      <c r="Y1036" s="19"/>
      <c r="Z1036" s="19"/>
      <c r="AA1036" s="39">
        <v>14</v>
      </c>
      <c r="AB1036" s="3" t="s">
        <v>47</v>
      </c>
      <c r="AC1036" s="3">
        <v>0</v>
      </c>
      <c r="AD1036" s="3" t="s">
        <v>6673</v>
      </c>
      <c r="AE1036" s="3" t="s">
        <v>6673</v>
      </c>
      <c r="AF1036" s="4"/>
      <c r="AG1036" s="4"/>
      <c r="AH1036" s="4"/>
      <c r="AI1036" s="4"/>
      <c r="AJ1036" s="4"/>
      <c r="AK1036" s="4"/>
      <c r="AL1036" s="4"/>
      <c r="AM1036" s="4"/>
      <c r="AN1036" s="4"/>
      <c r="AO1036" s="4"/>
      <c r="AP1036" s="4"/>
      <c r="AQ1036" s="4"/>
      <c r="AR1036" s="4"/>
      <c r="AS1036" s="4"/>
      <c r="AT1036" s="4"/>
      <c r="AU1036" s="4"/>
      <c r="AV1036" s="4"/>
      <c r="AW1036" s="4"/>
      <c r="AX1036" s="4"/>
      <c r="AY1036" s="4"/>
      <c r="AZ1036" s="4"/>
      <c r="BA1036" s="4"/>
      <c r="BB1036" s="4"/>
    </row>
    <row r="1037" spans="1:54" ht="15.75" customHeight="1" x14ac:dyDescent="0.25">
      <c r="A1037" t="s">
        <v>3770</v>
      </c>
      <c r="B1037" s="17">
        <v>43724</v>
      </c>
      <c r="C1037" s="17">
        <v>23540</v>
      </c>
      <c r="D1037" s="21">
        <v>61</v>
      </c>
      <c r="E1037" s="12" t="str">
        <f t="shared" si="105"/>
        <v>&gt; 60 ans</v>
      </c>
      <c r="F1037" s="3" t="s">
        <v>92</v>
      </c>
      <c r="G1037" s="3" t="s">
        <v>40</v>
      </c>
      <c r="H1037" s="4"/>
      <c r="I1037" s="4"/>
      <c r="J1037" s="3" t="s">
        <v>49</v>
      </c>
      <c r="K1037" s="3" t="s">
        <v>56</v>
      </c>
      <c r="L1037" s="3" t="s">
        <v>6045</v>
      </c>
      <c r="M1037" s="3" t="s">
        <v>51</v>
      </c>
      <c r="N1037" s="3" t="s">
        <v>6062</v>
      </c>
      <c r="O1037" s="3" t="s">
        <v>790</v>
      </c>
      <c r="P1037" s="3" t="s">
        <v>790</v>
      </c>
      <c r="Q1037" s="3" t="s">
        <v>6031</v>
      </c>
      <c r="R1037" s="3" t="s">
        <v>5748</v>
      </c>
      <c r="S1037" s="3" t="s">
        <v>5749</v>
      </c>
      <c r="T1037" s="3" t="s">
        <v>45</v>
      </c>
      <c r="U1037" s="3" t="s">
        <v>791</v>
      </c>
      <c r="V1037" s="3" t="s">
        <v>6058</v>
      </c>
      <c r="W1037" s="3" t="s">
        <v>46</v>
      </c>
      <c r="X1037" s="17">
        <v>36526</v>
      </c>
      <c r="Y1037" s="3">
        <f>IF((B1037-X1037&lt;=365)*(B1037-X1037&gt;0),0,(YEAR(B1037)-YEAR(X1037)))</f>
        <v>19</v>
      </c>
      <c r="Z1037" s="3" t="str">
        <f>IF((B1037-X1037&lt;=365)*(B1037-X1037&gt;0),INT(12*(B1037-X1037)/365) &amp; " Mois",(YEAR(B1037)-YEAR(X1037)) &amp; " an (s)")</f>
        <v>19 an (s)</v>
      </c>
      <c r="AA1037" s="39">
        <v>13.6</v>
      </c>
      <c r="AB1037" s="3" t="s">
        <v>47</v>
      </c>
      <c r="AC1037" s="3">
        <v>0</v>
      </c>
      <c r="AD1037" s="3" t="s">
        <v>6673</v>
      </c>
      <c r="AE1037" s="3" t="s">
        <v>6673</v>
      </c>
      <c r="AF1037" s="4"/>
      <c r="AG1037" s="4"/>
      <c r="AH1037" s="4"/>
      <c r="AI1037" s="4"/>
      <c r="AJ1037" s="4"/>
      <c r="AK1037" s="4"/>
      <c r="AL1037" s="4"/>
      <c r="AM1037" s="4"/>
      <c r="AN1037" s="4"/>
      <c r="AO1037" s="4"/>
      <c r="AP1037" s="4"/>
      <c r="AQ1037" s="4"/>
      <c r="AR1037" s="4"/>
      <c r="AS1037" s="4"/>
      <c r="AT1037" s="4"/>
      <c r="AU1037" s="4"/>
      <c r="AV1037" s="4"/>
      <c r="AW1037" s="4"/>
      <c r="AX1037" s="4"/>
      <c r="AY1037" s="4"/>
      <c r="AZ1037" s="4"/>
      <c r="BA1037" s="4"/>
      <c r="BB1037" s="4"/>
    </row>
    <row r="1038" spans="1:54" ht="15.75" customHeight="1" x14ac:dyDescent="0.25">
      <c r="A1038" t="s">
        <v>3772</v>
      </c>
      <c r="B1038" s="17">
        <v>43725</v>
      </c>
      <c r="C1038" s="17">
        <v>36347</v>
      </c>
      <c r="D1038" s="21">
        <v>26</v>
      </c>
      <c r="E1038" s="12" t="str">
        <f t="shared" si="105"/>
        <v>[20-30[ ans</v>
      </c>
      <c r="F1038" s="3" t="s">
        <v>48</v>
      </c>
      <c r="G1038" s="3" t="s">
        <v>40</v>
      </c>
      <c r="H1038" s="4"/>
      <c r="I1038" s="4"/>
      <c r="J1038" s="3" t="s">
        <v>41</v>
      </c>
      <c r="K1038" s="3" t="s">
        <v>134</v>
      </c>
      <c r="L1038" s="3" t="s">
        <v>6049</v>
      </c>
      <c r="M1038" s="3" t="s">
        <v>51</v>
      </c>
      <c r="N1038" s="3" t="s">
        <v>6062</v>
      </c>
      <c r="O1038" s="3" t="s">
        <v>135</v>
      </c>
      <c r="P1038" s="3" t="s">
        <v>6786</v>
      </c>
      <c r="Q1038" s="3" t="s">
        <v>6787</v>
      </c>
      <c r="R1038" s="3"/>
      <c r="S1038" s="3"/>
      <c r="T1038" s="3" t="s">
        <v>45</v>
      </c>
      <c r="U1038" s="3" t="s">
        <v>58</v>
      </c>
      <c r="V1038" s="3" t="s">
        <v>6055</v>
      </c>
      <c r="W1038" s="3" t="s">
        <v>62</v>
      </c>
      <c r="X1038" s="19"/>
      <c r="Y1038" s="19"/>
      <c r="Z1038" s="19"/>
      <c r="AA1038" s="39">
        <v>13.5</v>
      </c>
      <c r="AB1038" s="3" t="s">
        <v>47</v>
      </c>
      <c r="AC1038" s="3">
        <v>0</v>
      </c>
      <c r="AD1038" s="3" t="s">
        <v>6673</v>
      </c>
      <c r="AE1038" s="3" t="s">
        <v>6673</v>
      </c>
      <c r="AF1038" s="4"/>
      <c r="AG1038" s="4"/>
      <c r="AH1038" s="4"/>
      <c r="AI1038" s="4"/>
      <c r="AJ1038" s="4"/>
      <c r="AK1038" s="4"/>
      <c r="AL1038" s="4"/>
      <c r="AM1038" s="4"/>
      <c r="AN1038" s="4"/>
      <c r="AO1038" s="4"/>
      <c r="AP1038" s="4"/>
      <c r="AQ1038" s="4"/>
      <c r="AR1038" s="4"/>
      <c r="AS1038" s="4"/>
      <c r="AT1038" s="4"/>
      <c r="AU1038" s="4"/>
      <c r="AV1038" s="4"/>
      <c r="AW1038" s="4"/>
      <c r="AX1038" s="4"/>
      <c r="AY1038" s="4"/>
      <c r="AZ1038" s="4"/>
      <c r="BA1038" s="4"/>
      <c r="BB1038" s="4"/>
    </row>
    <row r="1039" spans="1:54" ht="15.75" customHeight="1" x14ac:dyDescent="0.25">
      <c r="A1039" t="s">
        <v>3773</v>
      </c>
      <c r="B1039" s="17">
        <v>43725</v>
      </c>
      <c r="C1039" s="17">
        <v>35255</v>
      </c>
      <c r="D1039" s="21">
        <v>29</v>
      </c>
      <c r="E1039" s="12" t="str">
        <f t="shared" si="105"/>
        <v>[20-30[ ans</v>
      </c>
      <c r="F1039" s="3" t="s">
        <v>269</v>
      </c>
      <c r="G1039" s="3" t="s">
        <v>40</v>
      </c>
      <c r="H1039" s="4"/>
      <c r="I1039" s="4"/>
      <c r="J1039" s="3" t="s">
        <v>41</v>
      </c>
      <c r="K1039" s="3" t="s">
        <v>785</v>
      </c>
      <c r="L1039" s="3" t="s">
        <v>6043</v>
      </c>
      <c r="M1039" s="3" t="s">
        <v>51</v>
      </c>
      <c r="N1039" s="3" t="s">
        <v>6062</v>
      </c>
      <c r="O1039" s="3" t="s">
        <v>135</v>
      </c>
      <c r="P1039" s="3" t="s">
        <v>6786</v>
      </c>
      <c r="Q1039" s="3" t="s">
        <v>6787</v>
      </c>
      <c r="R1039" s="3"/>
      <c r="S1039" s="3"/>
      <c r="T1039" s="3" t="s">
        <v>45</v>
      </c>
      <c r="U1039" s="3" t="s">
        <v>58</v>
      </c>
      <c r="V1039" s="3" t="s">
        <v>6055</v>
      </c>
      <c r="W1039" s="3" t="s">
        <v>46</v>
      </c>
      <c r="X1039" s="17">
        <v>42370</v>
      </c>
      <c r="Y1039" s="3">
        <f>IF((B1039-X1039&lt;=365)*(B1039-X1039&gt;0),0,(YEAR(B1039)-YEAR(X1039)))</f>
        <v>3</v>
      </c>
      <c r="Z1039" s="3" t="str">
        <f>IF((B1039-X1039&lt;=365)*(B1039-X1039&gt;0),INT(12*(B1039-X1039)/365) &amp; " Mois",(YEAR(B1039)-YEAR(X1039)) &amp; " an (s)")</f>
        <v>3 an (s)</v>
      </c>
      <c r="AA1039" s="39">
        <v>14</v>
      </c>
      <c r="AB1039" s="3" t="s">
        <v>47</v>
      </c>
      <c r="AC1039" s="3">
        <v>0</v>
      </c>
      <c r="AD1039" s="3" t="s">
        <v>6673</v>
      </c>
      <c r="AE1039" s="3" t="s">
        <v>6673</v>
      </c>
      <c r="AF1039" s="4"/>
      <c r="AG1039" s="4"/>
      <c r="AH1039" s="4"/>
      <c r="AI1039" s="4"/>
      <c r="AJ1039" s="4"/>
      <c r="AK1039" s="4"/>
      <c r="AL1039" s="4"/>
      <c r="AM1039" s="4"/>
      <c r="AN1039" s="4"/>
      <c r="AO1039" s="4"/>
      <c r="AP1039" s="4"/>
      <c r="AQ1039" s="4"/>
      <c r="AR1039" s="4"/>
      <c r="AS1039" s="4"/>
      <c r="AT1039" s="4"/>
      <c r="AU1039" s="4"/>
      <c r="AV1039" s="4"/>
      <c r="AW1039" s="4"/>
      <c r="AX1039" s="4"/>
      <c r="AY1039" s="4"/>
      <c r="AZ1039" s="4"/>
      <c r="BA1039" s="4"/>
      <c r="BB1039" s="4"/>
    </row>
    <row r="1040" spans="1:54" ht="15.75" customHeight="1" x14ac:dyDescent="0.25">
      <c r="A1040" t="s">
        <v>3775</v>
      </c>
      <c r="B1040" s="17">
        <v>43725</v>
      </c>
      <c r="C1040" s="17">
        <v>35793</v>
      </c>
      <c r="D1040" s="21">
        <v>28</v>
      </c>
      <c r="E1040" s="12" t="str">
        <f t="shared" si="105"/>
        <v>[20-30[ ans</v>
      </c>
      <c r="F1040" s="3" t="s">
        <v>54</v>
      </c>
      <c r="G1040" s="3" t="s">
        <v>40</v>
      </c>
      <c r="H1040" s="4"/>
      <c r="I1040" s="4"/>
      <c r="J1040" s="3" t="s">
        <v>41</v>
      </c>
      <c r="K1040" s="3" t="s">
        <v>347</v>
      </c>
      <c r="L1040" s="3" t="s">
        <v>286</v>
      </c>
      <c r="M1040" s="3" t="s">
        <v>51</v>
      </c>
      <c r="N1040" s="3" t="s">
        <v>6062</v>
      </c>
      <c r="O1040" s="3" t="s">
        <v>758</v>
      </c>
      <c r="P1040" s="3" t="s">
        <v>6786</v>
      </c>
      <c r="Q1040" s="3" t="s">
        <v>6787</v>
      </c>
      <c r="R1040" s="3"/>
      <c r="S1040" s="3"/>
      <c r="T1040" s="3" t="s">
        <v>45</v>
      </c>
      <c r="U1040" s="3" t="s">
        <v>39</v>
      </c>
      <c r="V1040" s="3" t="s">
        <v>6053</v>
      </c>
      <c r="W1040" s="3" t="s">
        <v>62</v>
      </c>
      <c r="X1040" s="19"/>
      <c r="Y1040" s="19"/>
      <c r="Z1040" s="19"/>
      <c r="AA1040" s="39">
        <v>14.3</v>
      </c>
      <c r="AB1040" s="3" t="s">
        <v>47</v>
      </c>
      <c r="AC1040" s="3">
        <v>0</v>
      </c>
      <c r="AD1040" s="3" t="s">
        <v>6673</v>
      </c>
      <c r="AE1040" s="3" t="s">
        <v>6673</v>
      </c>
      <c r="AF1040" s="4"/>
      <c r="AG1040" s="4"/>
      <c r="AH1040" s="4"/>
      <c r="AI1040" s="4"/>
      <c r="AJ1040" s="4"/>
      <c r="AK1040" s="4"/>
      <c r="AL1040" s="4"/>
      <c r="AM1040" s="4"/>
      <c r="AN1040" s="4"/>
      <c r="AO1040" s="4"/>
      <c r="AP1040" s="4"/>
      <c r="AQ1040" s="4"/>
      <c r="AR1040" s="4"/>
      <c r="AS1040" s="4"/>
      <c r="AT1040" s="4"/>
      <c r="AU1040" s="4"/>
      <c r="AV1040" s="4"/>
      <c r="AW1040" s="4"/>
      <c r="AX1040" s="4"/>
      <c r="AY1040" s="4"/>
      <c r="AZ1040" s="4"/>
      <c r="BA1040" s="4"/>
      <c r="BB1040" s="4"/>
    </row>
    <row r="1041" spans="1:54" ht="15.75" customHeight="1" x14ac:dyDescent="0.25">
      <c r="A1041" t="s">
        <v>3777</v>
      </c>
      <c r="B1041" s="17">
        <v>43725</v>
      </c>
      <c r="C1041" s="17">
        <v>33636</v>
      </c>
      <c r="D1041" s="21">
        <v>33</v>
      </c>
      <c r="E1041" s="12" t="str">
        <f t="shared" si="105"/>
        <v>[30-40[ ans</v>
      </c>
      <c r="F1041" s="3" t="s">
        <v>269</v>
      </c>
      <c r="G1041" s="3" t="s">
        <v>40</v>
      </c>
      <c r="H1041" s="4"/>
      <c r="I1041" s="4"/>
      <c r="J1041" s="3" t="s">
        <v>41</v>
      </c>
      <c r="K1041" s="3" t="s">
        <v>154</v>
      </c>
      <c r="L1041" s="3" t="s">
        <v>6045</v>
      </c>
      <c r="M1041" s="3" t="s">
        <v>51</v>
      </c>
      <c r="N1041" s="3" t="s">
        <v>6062</v>
      </c>
      <c r="O1041" s="3" t="s">
        <v>135</v>
      </c>
      <c r="P1041" s="3" t="s">
        <v>6786</v>
      </c>
      <c r="Q1041" s="3" t="s">
        <v>6787</v>
      </c>
      <c r="R1041" s="3"/>
      <c r="S1041" s="3"/>
      <c r="T1041" s="3" t="s">
        <v>45</v>
      </c>
      <c r="U1041" s="3" t="s">
        <v>58</v>
      </c>
      <c r="V1041" s="3" t="s">
        <v>6055</v>
      </c>
      <c r="W1041" s="3" t="s">
        <v>46</v>
      </c>
      <c r="X1041" s="17">
        <v>43525</v>
      </c>
      <c r="Y1041" s="3">
        <f t="shared" ref="Y1041:Y1046" si="107">IF((B1041-X1041&lt;=365)*(B1041-X1041&gt;0),0,(YEAR(B1041)-YEAR(X1041)))</f>
        <v>0</v>
      </c>
      <c r="Z1041" s="3" t="str">
        <f t="shared" ref="Z1041:Z1046" si="108">IF((B1041-X1041&lt;=365)*(B1041-X1041&gt;0),INT(12*(B1041-X1041)/365) &amp; " Mois",(YEAR(B1041)-YEAR(X1041)) &amp; " an (s)")</f>
        <v>6 Mois</v>
      </c>
      <c r="AA1041" s="39">
        <v>14.9</v>
      </c>
      <c r="AB1041" s="3" t="s">
        <v>47</v>
      </c>
      <c r="AC1041" s="3">
        <v>0</v>
      </c>
      <c r="AD1041" s="3" t="s">
        <v>6673</v>
      </c>
      <c r="AE1041" s="3" t="s">
        <v>6673</v>
      </c>
      <c r="AF1041" s="4"/>
      <c r="AG1041" s="4"/>
      <c r="AH1041" s="4"/>
      <c r="AI1041" s="4"/>
      <c r="AJ1041" s="4"/>
      <c r="AK1041" s="4"/>
      <c r="AL1041" s="4"/>
      <c r="AM1041" s="4"/>
      <c r="AN1041" s="4"/>
      <c r="AO1041" s="4"/>
      <c r="AP1041" s="4"/>
      <c r="AQ1041" s="4"/>
      <c r="AR1041" s="4"/>
      <c r="AS1041" s="4"/>
      <c r="AT1041" s="4"/>
      <c r="AU1041" s="4"/>
      <c r="AV1041" s="4"/>
      <c r="AW1041" s="4"/>
      <c r="AX1041" s="4"/>
      <c r="AY1041" s="4"/>
      <c r="AZ1041" s="4"/>
      <c r="BA1041" s="4"/>
      <c r="BB1041" s="4"/>
    </row>
    <row r="1042" spans="1:54" ht="15.75" customHeight="1" x14ac:dyDescent="0.25">
      <c r="A1042" t="s">
        <v>3780</v>
      </c>
      <c r="B1042" s="17">
        <v>43725</v>
      </c>
      <c r="C1042" s="17">
        <v>27483</v>
      </c>
      <c r="D1042" s="21">
        <v>50</v>
      </c>
      <c r="E1042" s="12" t="str">
        <f t="shared" si="105"/>
        <v>[50-60 [ ans</v>
      </c>
      <c r="F1042" s="3" t="s">
        <v>92</v>
      </c>
      <c r="G1042" s="3" t="s">
        <v>40</v>
      </c>
      <c r="H1042" s="4"/>
      <c r="I1042" s="4"/>
      <c r="J1042" s="3" t="s">
        <v>41</v>
      </c>
      <c r="K1042" s="3" t="s">
        <v>792</v>
      </c>
      <c r="L1042" s="3" t="s">
        <v>6045</v>
      </c>
      <c r="M1042" s="3" t="s">
        <v>43</v>
      </c>
      <c r="N1042" s="3" t="s">
        <v>6062</v>
      </c>
      <c r="O1042" s="3" t="s">
        <v>90</v>
      </c>
      <c r="P1042" s="3" t="s">
        <v>90</v>
      </c>
      <c r="Q1042" s="3" t="s">
        <v>6033</v>
      </c>
      <c r="R1042" s="3" t="s">
        <v>5632</v>
      </c>
      <c r="S1042" s="3" t="s">
        <v>5633</v>
      </c>
      <c r="T1042" s="3" t="s">
        <v>45</v>
      </c>
      <c r="U1042" s="3" t="s">
        <v>793</v>
      </c>
      <c r="V1042" s="3" t="s">
        <v>793</v>
      </c>
      <c r="W1042" s="3" t="s">
        <v>46</v>
      </c>
      <c r="X1042" s="17">
        <v>42005</v>
      </c>
      <c r="Y1042" s="3">
        <f t="shared" si="107"/>
        <v>4</v>
      </c>
      <c r="Z1042" s="3" t="str">
        <f t="shared" si="108"/>
        <v>4 an (s)</v>
      </c>
      <c r="AA1042" s="39">
        <v>13.7</v>
      </c>
      <c r="AB1042" s="3" t="s">
        <v>47</v>
      </c>
      <c r="AC1042" s="3">
        <v>0</v>
      </c>
      <c r="AD1042" s="3" t="s">
        <v>6673</v>
      </c>
      <c r="AE1042" s="3" t="s">
        <v>6673</v>
      </c>
      <c r="AF1042" s="4"/>
      <c r="AG1042" s="4"/>
      <c r="AH1042" s="4"/>
      <c r="AI1042" s="4"/>
      <c r="AJ1042" s="4"/>
      <c r="AK1042" s="4"/>
      <c r="AL1042" s="4"/>
      <c r="AM1042" s="4"/>
      <c r="AN1042" s="4"/>
      <c r="AO1042" s="4"/>
      <c r="AP1042" s="4"/>
      <c r="AQ1042" s="4"/>
      <c r="AR1042" s="4"/>
      <c r="AS1042" s="4"/>
      <c r="AT1042" s="4"/>
      <c r="AU1042" s="4"/>
      <c r="AV1042" s="4"/>
      <c r="AW1042" s="4"/>
      <c r="AX1042" s="4"/>
      <c r="AY1042" s="4"/>
      <c r="AZ1042" s="4"/>
      <c r="BA1042" s="4"/>
      <c r="BB1042" s="4"/>
    </row>
    <row r="1043" spans="1:54" ht="15.75" customHeight="1" x14ac:dyDescent="0.25">
      <c r="A1043" t="s">
        <v>3782</v>
      </c>
      <c r="B1043" s="17">
        <v>43725</v>
      </c>
      <c r="C1043" s="17">
        <v>33243</v>
      </c>
      <c r="D1043" s="21">
        <v>34</v>
      </c>
      <c r="E1043" s="12" t="str">
        <f t="shared" si="105"/>
        <v>[30-40[ ans</v>
      </c>
      <c r="F1043" s="3" t="s">
        <v>54</v>
      </c>
      <c r="G1043" s="3" t="s">
        <v>40</v>
      </c>
      <c r="H1043" s="4"/>
      <c r="I1043" s="4"/>
      <c r="J1043" s="3" t="s">
        <v>41</v>
      </c>
      <c r="K1043" s="3" t="s">
        <v>794</v>
      </c>
      <c r="L1043" s="3" t="s">
        <v>6046</v>
      </c>
      <c r="M1043" s="3" t="s">
        <v>51</v>
      </c>
      <c r="N1043" s="3" t="s">
        <v>6062</v>
      </c>
      <c r="O1043" s="3" t="s">
        <v>795</v>
      </c>
      <c r="P1043" s="3" t="s">
        <v>554</v>
      </c>
      <c r="Q1043" s="3" t="s">
        <v>6032</v>
      </c>
      <c r="R1043" s="3" t="s">
        <v>5576</v>
      </c>
      <c r="S1043" s="3" t="s">
        <v>5577</v>
      </c>
      <c r="T1043" s="3" t="s">
        <v>45</v>
      </c>
      <c r="U1043" s="3" t="s">
        <v>58</v>
      </c>
      <c r="V1043" s="3" t="s">
        <v>6055</v>
      </c>
      <c r="W1043" s="3" t="s">
        <v>46</v>
      </c>
      <c r="X1043" s="17">
        <v>41275</v>
      </c>
      <c r="Y1043" s="3">
        <f t="shared" si="107"/>
        <v>6</v>
      </c>
      <c r="Z1043" s="3" t="str">
        <f t="shared" si="108"/>
        <v>6 an (s)</v>
      </c>
      <c r="AA1043" s="39">
        <v>13</v>
      </c>
      <c r="AB1043" s="3" t="s">
        <v>47</v>
      </c>
      <c r="AC1043" s="3">
        <v>0</v>
      </c>
      <c r="AD1043" s="3" t="s">
        <v>6673</v>
      </c>
      <c r="AE1043" s="3" t="s">
        <v>6673</v>
      </c>
      <c r="AF1043" s="4"/>
      <c r="AG1043" s="4"/>
      <c r="AH1043" s="4"/>
      <c r="AI1043" s="4"/>
      <c r="AJ1043" s="4"/>
      <c r="AK1043" s="4"/>
      <c r="AL1043" s="4"/>
      <c r="AM1043" s="4"/>
      <c r="AN1043" s="4"/>
      <c r="AO1043" s="4"/>
      <c r="AP1043" s="4"/>
      <c r="AQ1043" s="4"/>
      <c r="AR1043" s="4"/>
      <c r="AS1043" s="4"/>
      <c r="AT1043" s="4"/>
      <c r="AU1043" s="4"/>
      <c r="AV1043" s="4"/>
      <c r="AW1043" s="4"/>
      <c r="AX1043" s="4"/>
      <c r="AY1043" s="4"/>
      <c r="AZ1043" s="4"/>
      <c r="BA1043" s="4"/>
      <c r="BB1043" s="4"/>
    </row>
    <row r="1044" spans="1:54" ht="15.75" customHeight="1" x14ac:dyDescent="0.25">
      <c r="A1044" t="s">
        <v>3784</v>
      </c>
      <c r="B1044" s="17">
        <v>43725</v>
      </c>
      <c r="C1044" s="17">
        <v>28111</v>
      </c>
      <c r="D1044" s="21">
        <v>49</v>
      </c>
      <c r="E1044" s="12" t="str">
        <f t="shared" si="105"/>
        <v>[40-50 [ ans</v>
      </c>
      <c r="F1044" s="3" t="s">
        <v>48</v>
      </c>
      <c r="G1044" s="3" t="s">
        <v>40</v>
      </c>
      <c r="H1044" s="4"/>
      <c r="I1044" s="4"/>
      <c r="J1044" s="3" t="s">
        <v>421</v>
      </c>
      <c r="K1044" s="3" t="s">
        <v>293</v>
      </c>
      <c r="L1044" s="3" t="s">
        <v>6051</v>
      </c>
      <c r="M1044" s="3" t="s">
        <v>51</v>
      </c>
      <c r="N1044" s="3" t="s">
        <v>6062</v>
      </c>
      <c r="O1044" s="3" t="s">
        <v>796</v>
      </c>
      <c r="P1044" s="3" t="s">
        <v>90</v>
      </c>
      <c r="Q1044" s="3" t="s">
        <v>6033</v>
      </c>
      <c r="R1044" s="3" t="s">
        <v>5632</v>
      </c>
      <c r="S1044" s="3" t="s">
        <v>5633</v>
      </c>
      <c r="T1044" s="3" t="s">
        <v>45</v>
      </c>
      <c r="U1044" s="3" t="s">
        <v>58</v>
      </c>
      <c r="V1044" s="3" t="s">
        <v>6055</v>
      </c>
      <c r="W1044" s="3" t="s">
        <v>46</v>
      </c>
      <c r="X1044" s="17">
        <v>36526</v>
      </c>
      <c r="Y1044" s="3">
        <f t="shared" si="107"/>
        <v>19</v>
      </c>
      <c r="Z1044" s="3" t="str">
        <f t="shared" si="108"/>
        <v>19 an (s)</v>
      </c>
      <c r="AA1044" s="39">
        <v>14.4</v>
      </c>
      <c r="AB1044" s="3" t="s">
        <v>47</v>
      </c>
      <c r="AC1044" s="3">
        <v>0</v>
      </c>
      <c r="AD1044" s="3" t="s">
        <v>6673</v>
      </c>
      <c r="AE1044" s="3" t="s">
        <v>6673</v>
      </c>
      <c r="AF1044" s="4"/>
      <c r="AG1044" s="4"/>
      <c r="AH1044" s="4"/>
      <c r="AI1044" s="4"/>
      <c r="AJ1044" s="4"/>
      <c r="AK1044" s="4"/>
      <c r="AL1044" s="4"/>
      <c r="AM1044" s="4"/>
      <c r="AN1044" s="4"/>
      <c r="AO1044" s="4"/>
      <c r="AP1044" s="4"/>
      <c r="AQ1044" s="4"/>
      <c r="AR1044" s="4"/>
      <c r="AS1044" s="4"/>
      <c r="AT1044" s="4"/>
      <c r="AU1044" s="4"/>
      <c r="AV1044" s="4"/>
      <c r="AW1044" s="4"/>
      <c r="AX1044" s="4"/>
      <c r="AY1044" s="4"/>
      <c r="AZ1044" s="4"/>
      <c r="BA1044" s="4"/>
      <c r="BB1044" s="4"/>
    </row>
    <row r="1045" spans="1:54" ht="15.75" customHeight="1" x14ac:dyDescent="0.25">
      <c r="A1045" t="s">
        <v>3786</v>
      </c>
      <c r="B1045" s="17">
        <v>43726</v>
      </c>
      <c r="C1045" s="17">
        <v>31661</v>
      </c>
      <c r="D1045" s="21">
        <v>39</v>
      </c>
      <c r="E1045" s="12" t="str">
        <f t="shared" si="105"/>
        <v>[30-40[ ans</v>
      </c>
      <c r="F1045" s="3" t="s">
        <v>54</v>
      </c>
      <c r="G1045" s="3" t="s">
        <v>40</v>
      </c>
      <c r="H1045" s="4"/>
      <c r="I1045" s="4"/>
      <c r="J1045" s="3" t="s">
        <v>49</v>
      </c>
      <c r="K1045" s="3" t="s">
        <v>792</v>
      </c>
      <c r="L1045" s="3" t="s">
        <v>6045</v>
      </c>
      <c r="M1045" s="3" t="s">
        <v>43</v>
      </c>
      <c r="N1045" s="3" t="s">
        <v>6062</v>
      </c>
      <c r="O1045" s="3" t="s">
        <v>164</v>
      </c>
      <c r="P1045" s="3" t="s">
        <v>164</v>
      </c>
      <c r="Q1045" s="3" t="s">
        <v>6033</v>
      </c>
      <c r="R1045" s="3" t="s">
        <v>5582</v>
      </c>
      <c r="S1045" s="3" t="s">
        <v>5583</v>
      </c>
      <c r="T1045" s="3" t="s">
        <v>45</v>
      </c>
      <c r="U1045" s="3" t="s">
        <v>58</v>
      </c>
      <c r="V1045" s="3" t="s">
        <v>6055</v>
      </c>
      <c r="W1045" s="3" t="s">
        <v>46</v>
      </c>
      <c r="X1045" s="17">
        <v>41640</v>
      </c>
      <c r="Y1045" s="3">
        <f t="shared" si="107"/>
        <v>5</v>
      </c>
      <c r="Z1045" s="3" t="str">
        <f t="shared" si="108"/>
        <v>5 an (s)</v>
      </c>
      <c r="AA1045" s="39">
        <v>13.4</v>
      </c>
      <c r="AB1045" s="3" t="s">
        <v>47</v>
      </c>
      <c r="AC1045" s="3">
        <v>0</v>
      </c>
      <c r="AD1045" s="3" t="s">
        <v>6673</v>
      </c>
      <c r="AE1045" s="3" t="s">
        <v>6673</v>
      </c>
      <c r="AF1045" s="4"/>
      <c r="AG1045" s="4"/>
      <c r="AH1045" s="4"/>
      <c r="AI1045" s="4"/>
      <c r="AJ1045" s="4"/>
      <c r="AK1045" s="4"/>
      <c r="AL1045" s="4"/>
      <c r="AM1045" s="4"/>
      <c r="AN1045" s="4"/>
      <c r="AO1045" s="4"/>
      <c r="AP1045" s="4"/>
      <c r="AQ1045" s="4"/>
      <c r="AR1045" s="4"/>
      <c r="AS1045" s="4"/>
      <c r="AT1045" s="4"/>
      <c r="AU1045" s="4"/>
      <c r="AV1045" s="4"/>
      <c r="AW1045" s="4"/>
      <c r="AX1045" s="4"/>
      <c r="AY1045" s="4"/>
      <c r="AZ1045" s="4"/>
      <c r="BA1045" s="4"/>
      <c r="BB1045" s="4"/>
    </row>
    <row r="1046" spans="1:54" ht="15.75" customHeight="1" x14ac:dyDescent="0.25">
      <c r="A1046" t="s">
        <v>3788</v>
      </c>
      <c r="B1046" s="17">
        <v>43726</v>
      </c>
      <c r="C1046" s="17">
        <v>31661</v>
      </c>
      <c r="D1046" s="21">
        <v>39</v>
      </c>
      <c r="E1046" s="12" t="str">
        <f t="shared" si="105"/>
        <v>[30-40[ ans</v>
      </c>
      <c r="F1046" s="3" t="s">
        <v>54</v>
      </c>
      <c r="G1046" s="3" t="s">
        <v>40</v>
      </c>
      <c r="H1046" s="4"/>
      <c r="I1046" s="4"/>
      <c r="J1046" s="3" t="s">
        <v>49</v>
      </c>
      <c r="K1046" s="3" t="s">
        <v>792</v>
      </c>
      <c r="L1046" s="3" t="s">
        <v>6045</v>
      </c>
      <c r="M1046" s="3" t="s">
        <v>43</v>
      </c>
      <c r="N1046" s="3" t="s">
        <v>6062</v>
      </c>
      <c r="O1046" s="3" t="s">
        <v>164</v>
      </c>
      <c r="P1046" s="3" t="s">
        <v>164</v>
      </c>
      <c r="Q1046" s="3" t="s">
        <v>6033</v>
      </c>
      <c r="R1046" s="3" t="s">
        <v>5582</v>
      </c>
      <c r="S1046" s="3" t="s">
        <v>5583</v>
      </c>
      <c r="T1046" s="3" t="s">
        <v>45</v>
      </c>
      <c r="U1046" s="3" t="s">
        <v>58</v>
      </c>
      <c r="V1046" s="3" t="s">
        <v>6055</v>
      </c>
      <c r="W1046" s="3" t="s">
        <v>46</v>
      </c>
      <c r="X1046" s="17">
        <v>41640</v>
      </c>
      <c r="Y1046" s="3">
        <f t="shared" si="107"/>
        <v>5</v>
      </c>
      <c r="Z1046" s="3" t="str">
        <f t="shared" si="108"/>
        <v>5 an (s)</v>
      </c>
      <c r="AA1046" s="39">
        <v>13.4</v>
      </c>
      <c r="AB1046" s="3" t="s">
        <v>47</v>
      </c>
      <c r="AC1046" s="3">
        <v>0</v>
      </c>
      <c r="AD1046" s="3" t="s">
        <v>6673</v>
      </c>
      <c r="AE1046" s="3" t="s">
        <v>6673</v>
      </c>
      <c r="AF1046" s="4"/>
      <c r="AG1046" s="4"/>
      <c r="AH1046" s="4"/>
      <c r="AI1046" s="4"/>
      <c r="AJ1046" s="4"/>
      <c r="AK1046" s="4"/>
      <c r="AL1046" s="4"/>
      <c r="AM1046" s="4"/>
      <c r="AN1046" s="4"/>
      <c r="AO1046" s="4"/>
      <c r="AP1046" s="4"/>
      <c r="AQ1046" s="4"/>
      <c r="AR1046" s="4"/>
      <c r="AS1046" s="4"/>
      <c r="AT1046" s="4"/>
      <c r="AU1046" s="4"/>
      <c r="AV1046" s="4"/>
      <c r="AW1046" s="4"/>
      <c r="AX1046" s="4"/>
      <c r="AY1046" s="4"/>
      <c r="AZ1046" s="4"/>
      <c r="BA1046" s="4"/>
      <c r="BB1046" s="4"/>
    </row>
    <row r="1047" spans="1:54" ht="15.75" customHeight="1" x14ac:dyDescent="0.25">
      <c r="A1047" t="s">
        <v>3790</v>
      </c>
      <c r="B1047" s="17">
        <v>43726</v>
      </c>
      <c r="C1047" s="17">
        <v>30550</v>
      </c>
      <c r="D1047" s="21">
        <v>42</v>
      </c>
      <c r="E1047" s="12" t="str">
        <f t="shared" si="105"/>
        <v>[40-50 [ ans</v>
      </c>
      <c r="F1047" s="3" t="s">
        <v>269</v>
      </c>
      <c r="G1047" s="3" t="s">
        <v>40</v>
      </c>
      <c r="H1047" s="4"/>
      <c r="I1047" s="4"/>
      <c r="J1047" s="3" t="s">
        <v>41</v>
      </c>
      <c r="K1047" s="3" t="s">
        <v>797</v>
      </c>
      <c r="L1047" s="3" t="s">
        <v>6043</v>
      </c>
      <c r="M1047" s="3" t="s">
        <v>51</v>
      </c>
      <c r="N1047" s="3" t="s">
        <v>6062</v>
      </c>
      <c r="O1047" s="3" t="s">
        <v>135</v>
      </c>
      <c r="P1047" s="3" t="s">
        <v>6786</v>
      </c>
      <c r="Q1047" s="3" t="s">
        <v>6787</v>
      </c>
      <c r="R1047" s="3"/>
      <c r="S1047" s="3"/>
      <c r="T1047" s="3" t="s">
        <v>45</v>
      </c>
      <c r="U1047" s="3" t="s">
        <v>58</v>
      </c>
      <c r="V1047" s="3" t="s">
        <v>6055</v>
      </c>
      <c r="W1047" s="3" t="s">
        <v>62</v>
      </c>
      <c r="X1047" s="19"/>
      <c r="Y1047" s="19"/>
      <c r="Z1047" s="19"/>
      <c r="AA1047" s="39">
        <v>14.1</v>
      </c>
      <c r="AB1047" s="3" t="s">
        <v>47</v>
      </c>
      <c r="AC1047" s="3">
        <v>0</v>
      </c>
      <c r="AD1047" s="3" t="s">
        <v>6673</v>
      </c>
      <c r="AE1047" s="3" t="s">
        <v>6673</v>
      </c>
      <c r="AF1047" s="4"/>
      <c r="AG1047" s="4"/>
      <c r="AH1047" s="4"/>
      <c r="AI1047" s="4"/>
      <c r="AJ1047" s="4"/>
      <c r="AK1047" s="4"/>
      <c r="AL1047" s="4"/>
      <c r="AM1047" s="4"/>
      <c r="AN1047" s="4"/>
      <c r="AO1047" s="4"/>
      <c r="AP1047" s="4"/>
      <c r="AQ1047" s="4"/>
      <c r="AR1047" s="4"/>
      <c r="AS1047" s="4"/>
      <c r="AT1047" s="4"/>
      <c r="AU1047" s="4"/>
      <c r="AV1047" s="4"/>
      <c r="AW1047" s="4"/>
      <c r="AX1047" s="4"/>
      <c r="AY1047" s="4"/>
      <c r="AZ1047" s="4"/>
      <c r="BA1047" s="4"/>
      <c r="BB1047" s="4"/>
    </row>
    <row r="1048" spans="1:54" ht="15.75" customHeight="1" x14ac:dyDescent="0.25">
      <c r="A1048" t="s">
        <v>3793</v>
      </c>
      <c r="B1048" s="17">
        <v>43726</v>
      </c>
      <c r="C1048" s="17">
        <v>29800</v>
      </c>
      <c r="D1048" s="21">
        <v>44</v>
      </c>
      <c r="E1048" s="12" t="str">
        <f t="shared" si="105"/>
        <v>[40-50 [ ans</v>
      </c>
      <c r="F1048" s="3" t="s">
        <v>54</v>
      </c>
      <c r="G1048" s="3" t="s">
        <v>40</v>
      </c>
      <c r="H1048" s="4"/>
      <c r="I1048" s="4"/>
      <c r="J1048" s="3" t="s">
        <v>41</v>
      </c>
      <c r="K1048" s="3" t="s">
        <v>134</v>
      </c>
      <c r="L1048" s="3" t="s">
        <v>6049</v>
      </c>
      <c r="M1048" s="3" t="s">
        <v>51</v>
      </c>
      <c r="N1048" s="3" t="s">
        <v>6062</v>
      </c>
      <c r="O1048" s="3" t="s">
        <v>83</v>
      </c>
      <c r="P1048" s="3" t="s">
        <v>83</v>
      </c>
      <c r="Q1048" s="3" t="s">
        <v>6035</v>
      </c>
      <c r="R1048" s="3" t="s">
        <v>5598</v>
      </c>
      <c r="S1048" s="3" t="s">
        <v>5599</v>
      </c>
      <c r="T1048" s="3" t="s">
        <v>45</v>
      </c>
      <c r="U1048" s="3" t="s">
        <v>39</v>
      </c>
      <c r="V1048" s="3" t="s">
        <v>6053</v>
      </c>
      <c r="W1048" s="3" t="s">
        <v>62</v>
      </c>
      <c r="X1048" s="19"/>
      <c r="Y1048" s="19"/>
      <c r="Z1048" s="19"/>
      <c r="AA1048" s="39">
        <v>14.5</v>
      </c>
      <c r="AB1048" s="3" t="s">
        <v>47</v>
      </c>
      <c r="AC1048" s="3">
        <v>0</v>
      </c>
      <c r="AD1048" s="3" t="s">
        <v>6673</v>
      </c>
      <c r="AE1048" s="3" t="s">
        <v>6673</v>
      </c>
      <c r="AF1048" s="4"/>
      <c r="AG1048" s="4"/>
      <c r="AH1048" s="4"/>
      <c r="AI1048" s="4"/>
      <c r="AJ1048" s="4"/>
      <c r="AK1048" s="4"/>
      <c r="AL1048" s="4"/>
      <c r="AM1048" s="4"/>
      <c r="AN1048" s="4"/>
      <c r="AO1048" s="4"/>
      <c r="AP1048" s="4"/>
      <c r="AQ1048" s="4"/>
      <c r="AR1048" s="4"/>
      <c r="AS1048" s="4"/>
      <c r="AT1048" s="4"/>
      <c r="AU1048" s="4"/>
      <c r="AV1048" s="4"/>
      <c r="AW1048" s="4"/>
      <c r="AX1048" s="4"/>
      <c r="AY1048" s="4"/>
      <c r="AZ1048" s="4"/>
      <c r="BA1048" s="4"/>
      <c r="BB1048" s="4"/>
    </row>
    <row r="1049" spans="1:54" ht="15.75" customHeight="1" x14ac:dyDescent="0.25">
      <c r="A1049" t="s">
        <v>3795</v>
      </c>
      <c r="B1049" s="17">
        <v>43726</v>
      </c>
      <c r="C1049" s="17">
        <v>36320</v>
      </c>
      <c r="D1049" s="21">
        <v>26</v>
      </c>
      <c r="E1049" s="12" t="str">
        <f t="shared" si="105"/>
        <v>[20-30[ ans</v>
      </c>
      <c r="F1049" s="3" t="s">
        <v>39</v>
      </c>
      <c r="G1049" s="3" t="s">
        <v>40</v>
      </c>
      <c r="H1049" s="4"/>
      <c r="I1049" s="4"/>
      <c r="J1049" s="3" t="s">
        <v>41</v>
      </c>
      <c r="K1049" s="3" t="s">
        <v>798</v>
      </c>
      <c r="L1049" s="3" t="s">
        <v>6044</v>
      </c>
      <c r="M1049" s="3" t="s">
        <v>51</v>
      </c>
      <c r="N1049" s="3" t="s">
        <v>6062</v>
      </c>
      <c r="O1049" s="3" t="s">
        <v>799</v>
      </c>
      <c r="P1049" s="3" t="s">
        <v>5656</v>
      </c>
      <c r="Q1049" s="3" t="s">
        <v>6032</v>
      </c>
      <c r="R1049" s="3" t="s">
        <v>5993</v>
      </c>
      <c r="S1049" s="3" t="s">
        <v>5994</v>
      </c>
      <c r="T1049" s="3" t="s">
        <v>45</v>
      </c>
      <c r="U1049" s="3" t="s">
        <v>124</v>
      </c>
      <c r="V1049" s="3" t="s">
        <v>124</v>
      </c>
      <c r="W1049" s="3" t="s">
        <v>46</v>
      </c>
      <c r="X1049" s="17">
        <v>43466</v>
      </c>
      <c r="Y1049" s="3">
        <f>IF((B1049-X1049&lt;=365)*(B1049-X1049&gt;0),0,(YEAR(B1049)-YEAR(X1049)))</f>
        <v>0</v>
      </c>
      <c r="Z1049" s="3" t="str">
        <f>IF((B1049-X1049&lt;=365)*(B1049-X1049&gt;0),INT(12*(B1049-X1049)/365) &amp; " Mois",(YEAR(B1049)-YEAR(X1049)) &amp; " an (s)")</f>
        <v>8 Mois</v>
      </c>
      <c r="AA1049" s="39">
        <v>13.7</v>
      </c>
      <c r="AB1049" s="3" t="s">
        <v>47</v>
      </c>
      <c r="AC1049" s="3">
        <v>0</v>
      </c>
      <c r="AD1049" s="3" t="s">
        <v>6673</v>
      </c>
      <c r="AE1049" s="3" t="s">
        <v>6673</v>
      </c>
      <c r="AF1049" s="4"/>
      <c r="AG1049" s="4"/>
      <c r="AH1049" s="4"/>
      <c r="AI1049" s="4"/>
      <c r="AJ1049" s="4"/>
      <c r="AK1049" s="4"/>
      <c r="AL1049" s="4"/>
      <c r="AM1049" s="4"/>
      <c r="AN1049" s="4"/>
      <c r="AO1049" s="4"/>
      <c r="AP1049" s="4"/>
      <c r="AQ1049" s="4"/>
      <c r="AR1049" s="4"/>
      <c r="AS1049" s="4"/>
      <c r="AT1049" s="4"/>
      <c r="AU1049" s="4"/>
      <c r="AV1049" s="4"/>
      <c r="AW1049" s="4"/>
      <c r="AX1049" s="4"/>
      <c r="AY1049" s="4"/>
      <c r="AZ1049" s="4"/>
      <c r="BA1049" s="4"/>
      <c r="BB1049" s="4"/>
    </row>
    <row r="1050" spans="1:54" ht="15.75" customHeight="1" x14ac:dyDescent="0.25">
      <c r="A1050" t="s">
        <v>3798</v>
      </c>
      <c r="B1050" s="17">
        <v>43727</v>
      </c>
      <c r="C1050" s="17">
        <v>32761</v>
      </c>
      <c r="D1050" s="21">
        <v>36</v>
      </c>
      <c r="E1050" s="12" t="str">
        <f t="shared" si="105"/>
        <v>[30-40[ ans</v>
      </c>
      <c r="F1050" s="3" t="s">
        <v>48</v>
      </c>
      <c r="G1050" s="3" t="s">
        <v>40</v>
      </c>
      <c r="H1050" s="4"/>
      <c r="I1050" s="4"/>
      <c r="J1050" s="3" t="s">
        <v>41</v>
      </c>
      <c r="K1050" s="3" t="s">
        <v>79</v>
      </c>
      <c r="L1050" s="3" t="s">
        <v>6048</v>
      </c>
      <c r="M1050" s="3" t="s">
        <v>43</v>
      </c>
      <c r="N1050" s="3" t="s">
        <v>6062</v>
      </c>
      <c r="O1050" s="3" t="s">
        <v>800</v>
      </c>
      <c r="P1050" s="3" t="s">
        <v>319</v>
      </c>
      <c r="Q1050" s="3" t="s">
        <v>6033</v>
      </c>
      <c r="R1050" s="3" t="s">
        <v>5568</v>
      </c>
      <c r="S1050" s="3" t="s">
        <v>5569</v>
      </c>
      <c r="T1050" s="3" t="s">
        <v>45</v>
      </c>
      <c r="U1050" s="3" t="s">
        <v>39</v>
      </c>
      <c r="V1050" s="3" t="s">
        <v>6053</v>
      </c>
      <c r="W1050" s="3" t="s">
        <v>62</v>
      </c>
      <c r="X1050" s="19"/>
      <c r="Y1050" s="19"/>
      <c r="Z1050" s="19"/>
      <c r="AA1050" s="39">
        <v>14.7</v>
      </c>
      <c r="AB1050" s="3" t="s">
        <v>47</v>
      </c>
      <c r="AC1050" s="3">
        <v>0</v>
      </c>
      <c r="AD1050" s="3" t="s">
        <v>6673</v>
      </c>
      <c r="AE1050" s="3" t="s">
        <v>6673</v>
      </c>
      <c r="AF1050" s="4"/>
      <c r="AG1050" s="4"/>
      <c r="AH1050" s="4"/>
      <c r="AI1050" s="4"/>
      <c r="AJ1050" s="4"/>
      <c r="AK1050" s="4"/>
      <c r="AL1050" s="4"/>
      <c r="AM1050" s="4"/>
      <c r="AN1050" s="4"/>
      <c r="AO1050" s="4"/>
      <c r="AP1050" s="4"/>
      <c r="AQ1050" s="4"/>
      <c r="AR1050" s="4"/>
      <c r="AS1050" s="4"/>
      <c r="AT1050" s="4"/>
      <c r="AU1050" s="4"/>
      <c r="AV1050" s="4"/>
      <c r="AW1050" s="4"/>
      <c r="AX1050" s="4"/>
      <c r="AY1050" s="4"/>
      <c r="AZ1050" s="4"/>
      <c r="BA1050" s="4"/>
      <c r="BB1050" s="4"/>
    </row>
    <row r="1051" spans="1:54" ht="15.75" customHeight="1" x14ac:dyDescent="0.25">
      <c r="A1051" t="s">
        <v>3800</v>
      </c>
      <c r="B1051" s="17">
        <v>43727</v>
      </c>
      <c r="C1051" s="17">
        <v>25465</v>
      </c>
      <c r="D1051" s="21">
        <v>56</v>
      </c>
      <c r="E1051" s="12" t="str">
        <f t="shared" si="105"/>
        <v>[50-60 [ ans</v>
      </c>
      <c r="F1051" s="3" t="s">
        <v>39</v>
      </c>
      <c r="G1051" s="3" t="s">
        <v>40</v>
      </c>
      <c r="H1051" s="4"/>
      <c r="I1051" s="4"/>
      <c r="J1051" s="3" t="s">
        <v>41</v>
      </c>
      <c r="K1051" s="3" t="s">
        <v>801</v>
      </c>
      <c r="L1051" s="3" t="s">
        <v>6045</v>
      </c>
      <c r="M1051" s="3" t="s">
        <v>51</v>
      </c>
      <c r="N1051" s="3" t="s">
        <v>6062</v>
      </c>
      <c r="O1051" s="3" t="s">
        <v>802</v>
      </c>
      <c r="P1051" s="3" t="s">
        <v>802</v>
      </c>
      <c r="Q1051" s="3" t="s">
        <v>6033</v>
      </c>
      <c r="R1051" s="3" t="s">
        <v>5850</v>
      </c>
      <c r="S1051" s="3" t="s">
        <v>5851</v>
      </c>
      <c r="T1051" s="3" t="s">
        <v>45</v>
      </c>
      <c r="U1051" s="3" t="s">
        <v>84</v>
      </c>
      <c r="V1051" s="3" t="s">
        <v>6057</v>
      </c>
      <c r="W1051" s="3" t="s">
        <v>62</v>
      </c>
      <c r="X1051" s="19"/>
      <c r="Y1051" s="19"/>
      <c r="Z1051" s="19"/>
      <c r="AA1051" s="39">
        <v>13.2</v>
      </c>
      <c r="AB1051" s="3" t="s">
        <v>47</v>
      </c>
      <c r="AC1051" s="3">
        <v>0</v>
      </c>
      <c r="AD1051" s="3" t="s">
        <v>6673</v>
      </c>
      <c r="AE1051" s="3" t="s">
        <v>6673</v>
      </c>
      <c r="AF1051" s="4"/>
      <c r="AG1051" s="4"/>
      <c r="AH1051" s="4"/>
      <c r="AI1051" s="4"/>
      <c r="AJ1051" s="4"/>
      <c r="AK1051" s="4"/>
      <c r="AL1051" s="4"/>
      <c r="AM1051" s="4"/>
      <c r="AN1051" s="4"/>
      <c r="AO1051" s="4"/>
      <c r="AP1051" s="4"/>
      <c r="AQ1051" s="4"/>
      <c r="AR1051" s="4"/>
      <c r="AS1051" s="4"/>
      <c r="AT1051" s="4"/>
      <c r="AU1051" s="4"/>
      <c r="AV1051" s="4"/>
      <c r="AW1051" s="4"/>
      <c r="AX1051" s="4"/>
      <c r="AY1051" s="4"/>
      <c r="AZ1051" s="4"/>
      <c r="BA1051" s="4"/>
      <c r="BB1051" s="4"/>
    </row>
    <row r="1052" spans="1:54" ht="15.75" customHeight="1" x14ac:dyDescent="0.25">
      <c r="A1052" t="s">
        <v>3803</v>
      </c>
      <c r="B1052" s="17">
        <v>43727</v>
      </c>
      <c r="C1052" s="17">
        <v>33197</v>
      </c>
      <c r="D1052" s="21">
        <v>35</v>
      </c>
      <c r="E1052" s="12" t="str">
        <f t="shared" si="105"/>
        <v>[30-40[ ans</v>
      </c>
      <c r="F1052" s="3" t="s">
        <v>54</v>
      </c>
      <c r="G1052" s="3" t="s">
        <v>40</v>
      </c>
      <c r="H1052" s="4"/>
      <c r="I1052" s="4"/>
      <c r="J1052" s="3" t="s">
        <v>41</v>
      </c>
      <c r="K1052" s="3" t="s">
        <v>803</v>
      </c>
      <c r="L1052" s="3" t="s">
        <v>6047</v>
      </c>
      <c r="M1052" s="3" t="s">
        <v>51</v>
      </c>
      <c r="N1052" s="3" t="s">
        <v>6062</v>
      </c>
      <c r="O1052" s="3" t="s">
        <v>804</v>
      </c>
      <c r="P1052" s="3" t="s">
        <v>423</v>
      </c>
      <c r="Q1052" s="3" t="s">
        <v>6035</v>
      </c>
      <c r="R1052" s="3" t="s">
        <v>5758</v>
      </c>
      <c r="S1052" s="3" t="s">
        <v>5759</v>
      </c>
      <c r="T1052" s="3" t="s">
        <v>45</v>
      </c>
      <c r="U1052" s="3" t="s">
        <v>58</v>
      </c>
      <c r="V1052" s="3" t="s">
        <v>6055</v>
      </c>
      <c r="W1052" s="3" t="s">
        <v>62</v>
      </c>
      <c r="X1052" s="19"/>
      <c r="Y1052" s="19"/>
      <c r="Z1052" s="19"/>
      <c r="AA1052" s="39">
        <v>14</v>
      </c>
      <c r="AB1052" s="3" t="s">
        <v>47</v>
      </c>
      <c r="AC1052" s="3">
        <v>0</v>
      </c>
      <c r="AD1052" s="3" t="s">
        <v>6673</v>
      </c>
      <c r="AE1052" s="3" t="s">
        <v>6673</v>
      </c>
      <c r="AF1052" s="4"/>
      <c r="AG1052" s="4"/>
      <c r="AH1052" s="4"/>
      <c r="AI1052" s="4"/>
      <c r="AJ1052" s="4"/>
      <c r="AK1052" s="4"/>
      <c r="AL1052" s="4"/>
      <c r="AM1052" s="4"/>
      <c r="AN1052" s="4"/>
      <c r="AO1052" s="4"/>
      <c r="AP1052" s="4"/>
      <c r="AQ1052" s="4"/>
      <c r="AR1052" s="4"/>
      <c r="AS1052" s="4"/>
      <c r="AT1052" s="4"/>
      <c r="AU1052" s="4"/>
      <c r="AV1052" s="4"/>
      <c r="AW1052" s="4"/>
      <c r="AX1052" s="4"/>
      <c r="AY1052" s="4"/>
      <c r="AZ1052" s="4"/>
      <c r="BA1052" s="4"/>
      <c r="BB1052" s="4"/>
    </row>
    <row r="1053" spans="1:54" ht="15.75" customHeight="1" x14ac:dyDescent="0.25">
      <c r="A1053" t="s">
        <v>3805</v>
      </c>
      <c r="B1053" s="17">
        <v>43727</v>
      </c>
      <c r="C1053" s="17">
        <v>28864</v>
      </c>
      <c r="D1053" s="21">
        <v>46</v>
      </c>
      <c r="E1053" s="12" t="str">
        <f t="shared" si="105"/>
        <v>[40-50 [ ans</v>
      </c>
      <c r="F1053" s="3" t="s">
        <v>54</v>
      </c>
      <c r="G1053" s="3" t="s">
        <v>40</v>
      </c>
      <c r="H1053" s="4"/>
      <c r="I1053" s="3">
        <v>70</v>
      </c>
      <c r="J1053" s="3" t="s">
        <v>49</v>
      </c>
      <c r="K1053" s="3" t="s">
        <v>302</v>
      </c>
      <c r="L1053" s="3" t="s">
        <v>6043</v>
      </c>
      <c r="M1053" s="3" t="s">
        <v>43</v>
      </c>
      <c r="N1053" s="3" t="s">
        <v>6062</v>
      </c>
      <c r="O1053" s="3" t="s">
        <v>87</v>
      </c>
      <c r="P1053" s="3" t="s">
        <v>90</v>
      </c>
      <c r="Q1053" s="3" t="s">
        <v>6033</v>
      </c>
      <c r="R1053" s="3" t="s">
        <v>5632</v>
      </c>
      <c r="S1053" s="3" t="s">
        <v>5633</v>
      </c>
      <c r="T1053" s="3" t="s">
        <v>45</v>
      </c>
      <c r="U1053" s="3" t="s">
        <v>58</v>
      </c>
      <c r="V1053" s="3" t="s">
        <v>6055</v>
      </c>
      <c r="W1053" s="3" t="s">
        <v>46</v>
      </c>
      <c r="X1053" s="17">
        <v>43368</v>
      </c>
      <c r="Y1053" s="3">
        <f t="shared" ref="Y1053:Y1055" si="109">IF((B1053-X1053&lt;=365)*(B1053-X1053&gt;0),0,(YEAR(B1053)-YEAR(X1053)))</f>
        <v>0</v>
      </c>
      <c r="Z1053" s="3" t="str">
        <f>IF((B1053-X1053&lt;=365)*(B1053-X1053&gt;0),INT(12*(B1053-X1053)/365) &amp; " Mois",(YEAR(B1053)-YEAR(X1053)) &amp; " an (s)")</f>
        <v>11 Mois</v>
      </c>
      <c r="AA1053" s="39">
        <v>14.7</v>
      </c>
      <c r="AB1053" s="3" t="s">
        <v>47</v>
      </c>
      <c r="AC1053" s="3">
        <v>0</v>
      </c>
      <c r="AD1053" s="3" t="s">
        <v>6673</v>
      </c>
      <c r="AE1053" s="3" t="s">
        <v>6673</v>
      </c>
      <c r="AF1053" s="4"/>
      <c r="AG1053" s="4"/>
      <c r="AH1053" s="4"/>
      <c r="AI1053" s="4"/>
      <c r="AJ1053" s="4"/>
      <c r="AK1053" s="4"/>
      <c r="AL1053" s="4"/>
      <c r="AM1053" s="4"/>
      <c r="AN1053" s="4"/>
      <c r="AO1053" s="4"/>
      <c r="AP1053" s="4"/>
      <c r="AQ1053" s="4"/>
      <c r="AR1053" s="4"/>
      <c r="AS1053" s="4"/>
      <c r="AT1053" s="4"/>
      <c r="AU1053" s="4"/>
      <c r="AV1053" s="4"/>
      <c r="AW1053" s="4"/>
      <c r="AX1053" s="4"/>
      <c r="AY1053" s="4"/>
      <c r="AZ1053" s="4"/>
      <c r="BA1053" s="4"/>
      <c r="BB1053" s="4"/>
    </row>
    <row r="1054" spans="1:54" ht="15.75" customHeight="1" x14ac:dyDescent="0.25">
      <c r="A1054" t="s">
        <v>3807</v>
      </c>
      <c r="B1054" s="17">
        <v>43727</v>
      </c>
      <c r="C1054" s="17">
        <v>30618</v>
      </c>
      <c r="D1054" s="21">
        <v>42</v>
      </c>
      <c r="E1054" s="12" t="str">
        <f t="shared" si="105"/>
        <v>[40-50 [ ans</v>
      </c>
      <c r="F1054" s="3" t="s">
        <v>48</v>
      </c>
      <c r="G1054" s="3" t="s">
        <v>40</v>
      </c>
      <c r="H1054" s="4"/>
      <c r="I1054" s="4"/>
      <c r="J1054" s="3" t="s">
        <v>41</v>
      </c>
      <c r="K1054" s="3" t="s">
        <v>805</v>
      </c>
      <c r="L1054" s="3" t="s">
        <v>6048</v>
      </c>
      <c r="M1054" s="3" t="s">
        <v>51</v>
      </c>
      <c r="N1054" s="3" t="s">
        <v>6062</v>
      </c>
      <c r="O1054" s="3" t="s">
        <v>135</v>
      </c>
      <c r="P1054" s="3" t="s">
        <v>6786</v>
      </c>
      <c r="Q1054" s="3" t="s">
        <v>6787</v>
      </c>
      <c r="R1054" s="3"/>
      <c r="S1054" s="3"/>
      <c r="T1054" s="3" t="s">
        <v>45</v>
      </c>
      <c r="U1054" s="3" t="s">
        <v>39</v>
      </c>
      <c r="V1054" s="3" t="s">
        <v>6053</v>
      </c>
      <c r="W1054" s="3" t="s">
        <v>46</v>
      </c>
      <c r="X1054" s="17">
        <v>43527</v>
      </c>
      <c r="Y1054" s="3">
        <f t="shared" si="109"/>
        <v>0</v>
      </c>
      <c r="Z1054" s="3" t="str">
        <f>IF((B1054-X1054&lt;=365)*(B1054-X1054&gt;0),INT(12*(B1054-X1054)/365) &amp; " Mois",(YEAR(B1054)-YEAR(X1054)) &amp; " an (s)")</f>
        <v>6 Mois</v>
      </c>
      <c r="AA1054" s="39">
        <v>14.1</v>
      </c>
      <c r="AB1054" s="3" t="s">
        <v>47</v>
      </c>
      <c r="AC1054" s="3">
        <v>0</v>
      </c>
      <c r="AD1054" s="3" t="s">
        <v>6673</v>
      </c>
      <c r="AE1054" s="3" t="s">
        <v>6673</v>
      </c>
      <c r="AF1054" s="4"/>
      <c r="AG1054" s="4"/>
      <c r="AH1054" s="4"/>
      <c r="AI1054" s="4"/>
      <c r="AJ1054" s="4"/>
      <c r="AK1054" s="4"/>
      <c r="AL1054" s="4"/>
      <c r="AM1054" s="4"/>
      <c r="AN1054" s="4"/>
      <c r="AO1054" s="4"/>
      <c r="AP1054" s="4"/>
      <c r="AQ1054" s="4"/>
      <c r="AR1054" s="4"/>
      <c r="AS1054" s="4"/>
      <c r="AT1054" s="4"/>
      <c r="AU1054" s="4"/>
      <c r="AV1054" s="4"/>
      <c r="AW1054" s="4"/>
      <c r="AX1054" s="4"/>
      <c r="AY1054" s="4"/>
      <c r="AZ1054" s="4"/>
      <c r="BA1054" s="4"/>
      <c r="BB1054" s="4"/>
    </row>
    <row r="1055" spans="1:54" ht="15.75" customHeight="1" x14ac:dyDescent="0.25">
      <c r="A1055" t="s">
        <v>3809</v>
      </c>
      <c r="B1055" s="17">
        <v>43727</v>
      </c>
      <c r="C1055" s="17">
        <v>30273</v>
      </c>
      <c r="D1055" s="21">
        <f>2019-YEAR(C1055)</f>
        <v>37</v>
      </c>
      <c r="E1055" s="12" t="str">
        <f t="shared" si="105"/>
        <v>[30-40[ ans</v>
      </c>
      <c r="F1055" s="3" t="s">
        <v>269</v>
      </c>
      <c r="G1055" s="3" t="s">
        <v>40</v>
      </c>
      <c r="H1055" s="4"/>
      <c r="I1055" s="4"/>
      <c r="J1055" s="3" t="s">
        <v>49</v>
      </c>
      <c r="K1055" s="3" t="s">
        <v>807</v>
      </c>
      <c r="L1055" s="3" t="s">
        <v>6043</v>
      </c>
      <c r="M1055" s="3" t="s">
        <v>51</v>
      </c>
      <c r="N1055" s="3" t="s">
        <v>6062</v>
      </c>
      <c r="O1055" s="3" t="s">
        <v>135</v>
      </c>
      <c r="P1055" s="3" t="s">
        <v>6786</v>
      </c>
      <c r="Q1055" s="3" t="s">
        <v>6787</v>
      </c>
      <c r="R1055" s="3"/>
      <c r="S1055" s="3"/>
      <c r="T1055" s="3" t="s">
        <v>45</v>
      </c>
      <c r="U1055" s="3" t="s">
        <v>39</v>
      </c>
      <c r="V1055" s="3" t="s">
        <v>6053</v>
      </c>
      <c r="W1055" s="3" t="s">
        <v>46</v>
      </c>
      <c r="X1055" s="17">
        <v>39083</v>
      </c>
      <c r="Y1055" s="3">
        <f t="shared" si="109"/>
        <v>12</v>
      </c>
      <c r="Z1055" s="3" t="str">
        <f>IF((B1055-X1055&lt;=365)*(B1055-X1055&gt;0),INT(12*(B1055-X1055)/365) &amp; " Mois",(YEAR(B1055)-YEAR(X1055)) &amp; " an (s)")</f>
        <v>12 an (s)</v>
      </c>
      <c r="AA1055" s="39">
        <v>13.8</v>
      </c>
      <c r="AB1055" s="3" t="s">
        <v>47</v>
      </c>
      <c r="AC1055" s="3">
        <v>0</v>
      </c>
      <c r="AD1055" s="3" t="s">
        <v>6673</v>
      </c>
      <c r="AE1055" s="3" t="s">
        <v>6673</v>
      </c>
      <c r="AF1055" s="4"/>
      <c r="AG1055" s="4"/>
      <c r="AH1055" s="4"/>
      <c r="AI1055" s="4"/>
      <c r="AJ1055" s="4"/>
      <c r="AK1055" s="4"/>
      <c r="AL1055" s="4"/>
      <c r="AM1055" s="4"/>
      <c r="AN1055" s="4"/>
      <c r="AO1055" s="4"/>
      <c r="AP1055" s="4"/>
      <c r="AQ1055" s="4"/>
      <c r="AR1055" s="4"/>
      <c r="AS1055" s="4"/>
      <c r="AT1055" s="4"/>
      <c r="AU1055" s="4"/>
      <c r="AV1055" s="4"/>
      <c r="AW1055" s="4"/>
      <c r="AX1055" s="4"/>
      <c r="AY1055" s="4"/>
      <c r="AZ1055" s="4"/>
      <c r="BA1055" s="4"/>
      <c r="BB1055" s="4"/>
    </row>
    <row r="1056" spans="1:54" ht="15.75" customHeight="1" x14ac:dyDescent="0.25">
      <c r="A1056" t="s">
        <v>3811</v>
      </c>
      <c r="B1056" s="17">
        <v>43728</v>
      </c>
      <c r="C1056" s="17">
        <v>30842</v>
      </c>
      <c r="D1056" s="21">
        <v>41</v>
      </c>
      <c r="E1056" s="12" t="str">
        <f t="shared" si="105"/>
        <v>[40-50 [ ans</v>
      </c>
      <c r="F1056" s="3" t="s">
        <v>54</v>
      </c>
      <c r="G1056" s="3" t="s">
        <v>40</v>
      </c>
      <c r="H1056" s="4"/>
      <c r="I1056" s="3">
        <v>90</v>
      </c>
      <c r="J1056" s="3" t="s">
        <v>49</v>
      </c>
      <c r="K1056" s="3" t="s">
        <v>71</v>
      </c>
      <c r="L1056" s="3" t="s">
        <v>6047</v>
      </c>
      <c r="M1056" s="3" t="s">
        <v>51</v>
      </c>
      <c r="N1056" s="3" t="s">
        <v>6062</v>
      </c>
      <c r="O1056" s="3" t="s">
        <v>326</v>
      </c>
      <c r="P1056" s="3" t="s">
        <v>72</v>
      </c>
      <c r="Q1056" s="3" t="s">
        <v>6033</v>
      </c>
      <c r="R1056" s="3" t="s">
        <v>5606</v>
      </c>
      <c r="S1056" s="3" t="s">
        <v>5607</v>
      </c>
      <c r="T1056" s="3" t="s">
        <v>45</v>
      </c>
      <c r="U1056" s="3" t="s">
        <v>58</v>
      </c>
      <c r="V1056" s="3" t="s">
        <v>6055</v>
      </c>
      <c r="W1056" s="3" t="s">
        <v>62</v>
      </c>
      <c r="X1056" s="19"/>
      <c r="Y1056" s="19"/>
      <c r="Z1056" s="19"/>
      <c r="AA1056" s="39">
        <v>14.1</v>
      </c>
      <c r="AB1056" s="3" t="s">
        <v>47</v>
      </c>
      <c r="AC1056" s="3">
        <v>0</v>
      </c>
      <c r="AD1056" s="3" t="s">
        <v>6673</v>
      </c>
      <c r="AE1056" s="3" t="s">
        <v>6673</v>
      </c>
      <c r="AF1056" s="4"/>
      <c r="AG1056" s="4"/>
      <c r="AH1056" s="4"/>
      <c r="AI1056" s="4"/>
      <c r="AJ1056" s="4"/>
      <c r="AK1056" s="4"/>
      <c r="AL1056" s="4"/>
      <c r="AM1056" s="4"/>
      <c r="AN1056" s="4"/>
      <c r="AO1056" s="4"/>
      <c r="AP1056" s="4"/>
      <c r="AQ1056" s="4"/>
      <c r="AR1056" s="4"/>
      <c r="AS1056" s="4"/>
      <c r="AT1056" s="4"/>
      <c r="AU1056" s="4"/>
      <c r="AV1056" s="4"/>
      <c r="AW1056" s="4"/>
      <c r="AX1056" s="4"/>
      <c r="AY1056" s="4"/>
      <c r="AZ1056" s="4"/>
      <c r="BA1056" s="4"/>
      <c r="BB1056" s="4"/>
    </row>
    <row r="1057" spans="1:54" ht="15.75" customHeight="1" x14ac:dyDescent="0.25">
      <c r="A1057" t="s">
        <v>3813</v>
      </c>
      <c r="B1057" s="17">
        <v>43728</v>
      </c>
      <c r="C1057" s="17">
        <v>34003</v>
      </c>
      <c r="D1057" s="21">
        <v>36</v>
      </c>
      <c r="E1057" s="12" t="str">
        <f t="shared" si="105"/>
        <v>[30-40[ ans</v>
      </c>
      <c r="F1057" s="3" t="s">
        <v>54</v>
      </c>
      <c r="G1057" s="3" t="s">
        <v>40</v>
      </c>
      <c r="H1057" s="4"/>
      <c r="I1057" s="4"/>
      <c r="J1057" s="3" t="s">
        <v>49</v>
      </c>
      <c r="K1057" s="3" t="s">
        <v>808</v>
      </c>
      <c r="L1057" s="3" t="s">
        <v>6043</v>
      </c>
      <c r="M1057" s="3" t="s">
        <v>51</v>
      </c>
      <c r="N1057" s="3" t="s">
        <v>6062</v>
      </c>
      <c r="O1057" s="3" t="s">
        <v>809</v>
      </c>
      <c r="P1057" s="3" t="s">
        <v>90</v>
      </c>
      <c r="Q1057" s="3" t="s">
        <v>6033</v>
      </c>
      <c r="R1057" s="3" t="s">
        <v>5632</v>
      </c>
      <c r="S1057" s="3" t="s">
        <v>5633</v>
      </c>
      <c r="T1057" s="3" t="s">
        <v>45</v>
      </c>
      <c r="U1057" s="3" t="s">
        <v>39</v>
      </c>
      <c r="V1057" s="3" t="s">
        <v>6053</v>
      </c>
      <c r="W1057" s="3" t="s">
        <v>62</v>
      </c>
      <c r="X1057" s="19"/>
      <c r="Y1057" s="19"/>
      <c r="Z1057" s="19"/>
      <c r="AA1057" s="39">
        <v>13.8</v>
      </c>
      <c r="AB1057" s="3" t="s">
        <v>47</v>
      </c>
      <c r="AC1057" s="3">
        <v>0</v>
      </c>
      <c r="AD1057" s="3" t="s">
        <v>6673</v>
      </c>
      <c r="AE1057" s="3" t="s">
        <v>6673</v>
      </c>
      <c r="AF1057" s="4"/>
      <c r="AG1057" s="4"/>
      <c r="AH1057" s="4"/>
      <c r="AI1057" s="4"/>
      <c r="AJ1057" s="4"/>
      <c r="AK1057" s="4"/>
      <c r="AL1057" s="4"/>
      <c r="AM1057" s="4"/>
      <c r="AN1057" s="4"/>
      <c r="AO1057" s="4"/>
      <c r="AP1057" s="4"/>
      <c r="AQ1057" s="4"/>
      <c r="AR1057" s="4"/>
      <c r="AS1057" s="4"/>
      <c r="AT1057" s="4"/>
      <c r="AU1057" s="4"/>
      <c r="AV1057" s="4"/>
      <c r="AW1057" s="4"/>
      <c r="AX1057" s="4"/>
      <c r="AY1057" s="4"/>
      <c r="AZ1057" s="4"/>
      <c r="BA1057" s="4"/>
      <c r="BB1057" s="4"/>
    </row>
    <row r="1058" spans="1:54" ht="15.75" customHeight="1" x14ac:dyDescent="0.25">
      <c r="A1058" t="s">
        <v>3815</v>
      </c>
      <c r="B1058" s="17">
        <v>43731</v>
      </c>
      <c r="C1058" s="17">
        <v>33844</v>
      </c>
      <c r="D1058" s="21">
        <v>33</v>
      </c>
      <c r="E1058" s="12" t="str">
        <f t="shared" si="105"/>
        <v>[30-40[ ans</v>
      </c>
      <c r="F1058" s="3" t="s">
        <v>48</v>
      </c>
      <c r="G1058" s="3" t="s">
        <v>40</v>
      </c>
      <c r="H1058" s="4"/>
      <c r="I1058" s="4"/>
      <c r="J1058" s="3" t="s">
        <v>41</v>
      </c>
      <c r="K1058" s="3" t="s">
        <v>134</v>
      </c>
      <c r="L1058" s="3" t="s">
        <v>6049</v>
      </c>
      <c r="M1058" s="3" t="s">
        <v>51</v>
      </c>
      <c r="N1058" s="3" t="s">
        <v>6062</v>
      </c>
      <c r="O1058" s="3" t="s">
        <v>810</v>
      </c>
      <c r="P1058" s="3" t="s">
        <v>1355</v>
      </c>
      <c r="Q1058" s="3" t="s">
        <v>6031</v>
      </c>
      <c r="R1058" s="3" t="s">
        <v>5620</v>
      </c>
      <c r="S1058" s="3" t="s">
        <v>5621</v>
      </c>
      <c r="T1058" s="3" t="s">
        <v>45</v>
      </c>
      <c r="U1058" s="3" t="s">
        <v>39</v>
      </c>
      <c r="V1058" s="3" t="s">
        <v>6053</v>
      </c>
      <c r="W1058" s="3" t="s">
        <v>46</v>
      </c>
      <c r="X1058" s="17">
        <v>43191</v>
      </c>
      <c r="Y1058" s="3">
        <f>IF((B1058-X1058&lt;=365)*(B1058-X1058&gt;0),0,(YEAR(B1058)-YEAR(X1058)))</f>
        <v>1</v>
      </c>
      <c r="Z1058" s="3" t="str">
        <f>IF((B1058-X1058&lt;=365)*(B1058-X1058&gt;0),INT(12*(B1058-X1058)/365) &amp; " Mois",(YEAR(B1058)-YEAR(X1058)) &amp; " an (s)")</f>
        <v>1 an (s)</v>
      </c>
      <c r="AA1058" s="39">
        <v>13.7</v>
      </c>
      <c r="AB1058" s="3" t="s">
        <v>47</v>
      </c>
      <c r="AC1058" s="3">
        <v>0</v>
      </c>
      <c r="AD1058" s="3" t="s">
        <v>6673</v>
      </c>
      <c r="AE1058" s="3" t="s">
        <v>6673</v>
      </c>
      <c r="AF1058" s="4"/>
      <c r="AG1058" s="4"/>
      <c r="AH1058" s="4"/>
      <c r="AI1058" s="4"/>
      <c r="AJ1058" s="4"/>
      <c r="AK1058" s="4"/>
      <c r="AL1058" s="4"/>
      <c r="AM1058" s="4"/>
      <c r="AN1058" s="4"/>
      <c r="AO1058" s="4"/>
      <c r="AP1058" s="4"/>
      <c r="AQ1058" s="4"/>
      <c r="AR1058" s="4"/>
      <c r="AS1058" s="4"/>
      <c r="AT1058" s="4"/>
      <c r="AU1058" s="4"/>
      <c r="AV1058" s="4"/>
      <c r="AW1058" s="4"/>
      <c r="AX1058" s="4"/>
      <c r="AY1058" s="4"/>
      <c r="AZ1058" s="4"/>
      <c r="BA1058" s="4"/>
      <c r="BB1058" s="4"/>
    </row>
    <row r="1059" spans="1:54" ht="15.75" customHeight="1" x14ac:dyDescent="0.25">
      <c r="A1059" t="s">
        <v>3817</v>
      </c>
      <c r="B1059" s="17">
        <v>43731</v>
      </c>
      <c r="C1059" s="17">
        <v>34425</v>
      </c>
      <c r="D1059" s="21">
        <v>31</v>
      </c>
      <c r="E1059" s="12" t="str">
        <f t="shared" si="105"/>
        <v>[30-40[ ans</v>
      </c>
      <c r="F1059" s="3" t="s">
        <v>54</v>
      </c>
      <c r="G1059" s="3" t="s">
        <v>40</v>
      </c>
      <c r="H1059" s="4"/>
      <c r="I1059" s="4"/>
      <c r="J1059" s="3" t="s">
        <v>41</v>
      </c>
      <c r="K1059" s="3" t="s">
        <v>134</v>
      </c>
      <c r="L1059" s="3" t="s">
        <v>6049</v>
      </c>
      <c r="M1059" s="3" t="s">
        <v>51</v>
      </c>
      <c r="N1059" s="3" t="s">
        <v>6062</v>
      </c>
      <c r="O1059" s="3" t="s">
        <v>811</v>
      </c>
      <c r="P1059" s="3" t="s">
        <v>319</v>
      </c>
      <c r="Q1059" s="3" t="s">
        <v>6033</v>
      </c>
      <c r="R1059" s="3" t="s">
        <v>5568</v>
      </c>
      <c r="S1059" s="3" t="s">
        <v>5569</v>
      </c>
      <c r="T1059" s="3" t="s">
        <v>45</v>
      </c>
      <c r="U1059" s="3" t="s">
        <v>39</v>
      </c>
      <c r="V1059" s="3" t="s">
        <v>6053</v>
      </c>
      <c r="W1059" s="3" t="s">
        <v>62</v>
      </c>
      <c r="X1059" s="19"/>
      <c r="Y1059" s="19"/>
      <c r="Z1059" s="19"/>
      <c r="AA1059" s="39">
        <v>14.1</v>
      </c>
      <c r="AB1059" s="3" t="s">
        <v>47</v>
      </c>
      <c r="AC1059" s="3">
        <v>0</v>
      </c>
      <c r="AD1059" s="3" t="s">
        <v>6673</v>
      </c>
      <c r="AE1059" s="3" t="s">
        <v>6673</v>
      </c>
      <c r="AF1059" s="4"/>
      <c r="AG1059" s="4"/>
      <c r="AH1059" s="4"/>
      <c r="AI1059" s="4"/>
      <c r="AJ1059" s="4"/>
      <c r="AK1059" s="4"/>
      <c r="AL1059" s="4"/>
      <c r="AM1059" s="4"/>
      <c r="AN1059" s="4"/>
      <c r="AO1059" s="4"/>
      <c r="AP1059" s="4"/>
      <c r="AQ1059" s="4"/>
      <c r="AR1059" s="4"/>
      <c r="AS1059" s="4"/>
      <c r="AT1059" s="4"/>
      <c r="AU1059" s="4"/>
      <c r="AV1059" s="4"/>
      <c r="AW1059" s="4"/>
      <c r="AX1059" s="4"/>
      <c r="AY1059" s="4"/>
      <c r="AZ1059" s="4"/>
      <c r="BA1059" s="4"/>
      <c r="BB1059" s="4"/>
    </row>
    <row r="1060" spans="1:54" ht="15.75" customHeight="1" x14ac:dyDescent="0.25">
      <c r="A1060" t="s">
        <v>3820</v>
      </c>
      <c r="B1060" s="17">
        <v>43731</v>
      </c>
      <c r="C1060" s="17">
        <v>31812</v>
      </c>
      <c r="D1060" s="21">
        <v>38</v>
      </c>
      <c r="E1060" s="12" t="str">
        <f t="shared" si="105"/>
        <v>[30-40[ ans</v>
      </c>
      <c r="F1060" s="3" t="s">
        <v>39</v>
      </c>
      <c r="G1060" s="3" t="s">
        <v>40</v>
      </c>
      <c r="H1060" s="4"/>
      <c r="I1060" s="4"/>
      <c r="J1060" s="3" t="s">
        <v>41</v>
      </c>
      <c r="K1060" s="3" t="s">
        <v>812</v>
      </c>
      <c r="L1060" s="3" t="s">
        <v>6045</v>
      </c>
      <c r="M1060" s="3" t="s">
        <v>43</v>
      </c>
      <c r="N1060" s="3" t="s">
        <v>6062</v>
      </c>
      <c r="O1060" s="3" t="s">
        <v>87</v>
      </c>
      <c r="P1060" s="3" t="s">
        <v>90</v>
      </c>
      <c r="Q1060" s="3" t="s">
        <v>6033</v>
      </c>
      <c r="R1060" s="3" t="s">
        <v>5632</v>
      </c>
      <c r="S1060" s="3" t="s">
        <v>5633</v>
      </c>
      <c r="T1060" s="3" t="s">
        <v>45</v>
      </c>
      <c r="U1060" s="3" t="s">
        <v>58</v>
      </c>
      <c r="V1060" s="3" t="s">
        <v>6055</v>
      </c>
      <c r="W1060" s="3" t="s">
        <v>46</v>
      </c>
      <c r="X1060" s="17">
        <v>39934</v>
      </c>
      <c r="Y1060" s="3">
        <f t="shared" ref="Y1060:Y1063" si="110">IF((B1060-X1060&lt;=365)*(B1060-X1060&gt;0),0,(YEAR(B1060)-YEAR(X1060)))</f>
        <v>10</v>
      </c>
      <c r="Z1060" s="3" t="str">
        <f>IF((B1060-X1060&lt;=365)*(B1060-X1060&gt;0),INT(12*(B1060-X1060)/365) &amp; " Mois",(YEAR(B1060)-YEAR(X1060)) &amp; " an (s)")</f>
        <v>10 an (s)</v>
      </c>
      <c r="AA1060" s="39">
        <v>13</v>
      </c>
      <c r="AB1060" s="3" t="s">
        <v>47</v>
      </c>
      <c r="AC1060" s="3">
        <v>0</v>
      </c>
      <c r="AD1060" s="3" t="s">
        <v>6673</v>
      </c>
      <c r="AE1060" s="3" t="s">
        <v>6673</v>
      </c>
      <c r="AF1060" s="4"/>
      <c r="AG1060" s="4"/>
      <c r="AH1060" s="4"/>
      <c r="AI1060" s="4"/>
      <c r="AJ1060" s="4"/>
      <c r="AK1060" s="4"/>
      <c r="AL1060" s="4"/>
      <c r="AM1060" s="4"/>
      <c r="AN1060" s="4"/>
      <c r="AO1060" s="4"/>
      <c r="AP1060" s="4"/>
      <c r="AQ1060" s="4"/>
      <c r="AR1060" s="4"/>
      <c r="AS1060" s="4"/>
      <c r="AT1060" s="4"/>
      <c r="AU1060" s="4"/>
      <c r="AV1060" s="4"/>
      <c r="AW1060" s="4"/>
      <c r="AX1060" s="4"/>
      <c r="AY1060" s="4"/>
      <c r="AZ1060" s="4"/>
      <c r="BA1060" s="4"/>
      <c r="BB1060" s="4"/>
    </row>
    <row r="1061" spans="1:54" ht="15.75" customHeight="1" x14ac:dyDescent="0.25">
      <c r="A1061" t="s">
        <v>3823</v>
      </c>
      <c r="B1061" s="17">
        <v>43731</v>
      </c>
      <c r="C1061" s="17">
        <v>28929</v>
      </c>
      <c r="D1061" s="21">
        <v>46</v>
      </c>
      <c r="E1061" s="12" t="str">
        <f t="shared" si="105"/>
        <v>[40-50 [ ans</v>
      </c>
      <c r="F1061" s="3" t="s">
        <v>54</v>
      </c>
      <c r="G1061" s="3" t="s">
        <v>40</v>
      </c>
      <c r="H1061" s="4"/>
      <c r="I1061" s="4"/>
      <c r="J1061" s="3" t="s">
        <v>49</v>
      </c>
      <c r="K1061" s="3" t="s">
        <v>108</v>
      </c>
      <c r="L1061" s="3" t="s">
        <v>6045</v>
      </c>
      <c r="M1061" s="3" t="s">
        <v>51</v>
      </c>
      <c r="N1061" s="3" t="s">
        <v>6062</v>
      </c>
      <c r="O1061" s="3" t="s">
        <v>285</v>
      </c>
      <c r="P1061" s="3" t="s">
        <v>285</v>
      </c>
      <c r="Q1061" s="3" t="s">
        <v>6031</v>
      </c>
      <c r="R1061" s="3" t="s">
        <v>5592</v>
      </c>
      <c r="S1061" s="3" t="s">
        <v>5593</v>
      </c>
      <c r="T1061" s="3" t="s">
        <v>45</v>
      </c>
      <c r="U1061" s="3" t="s">
        <v>58</v>
      </c>
      <c r="V1061" s="3" t="s">
        <v>6055</v>
      </c>
      <c r="W1061" s="3" t="s">
        <v>46</v>
      </c>
      <c r="X1061" s="17">
        <v>41640</v>
      </c>
      <c r="Y1061" s="3">
        <f t="shared" si="110"/>
        <v>5</v>
      </c>
      <c r="Z1061" s="3" t="str">
        <f>IF((B1061-X1061&lt;=365)*(B1061-X1061&gt;0),INT(12*(B1061-X1061)/365) &amp; " Mois",(YEAR(B1061)-YEAR(X1061)) &amp; " an (s)")</f>
        <v>5 an (s)</v>
      </c>
      <c r="AA1061" s="39">
        <v>13.8</v>
      </c>
      <c r="AB1061" s="3" t="s">
        <v>47</v>
      </c>
      <c r="AC1061" s="3">
        <v>0</v>
      </c>
      <c r="AD1061" s="3" t="s">
        <v>6673</v>
      </c>
      <c r="AE1061" s="3" t="s">
        <v>6673</v>
      </c>
      <c r="AF1061" s="4"/>
      <c r="AG1061" s="4"/>
      <c r="AH1061" s="4"/>
      <c r="AI1061" s="4"/>
      <c r="AJ1061" s="4"/>
      <c r="AK1061" s="4"/>
      <c r="AL1061" s="4"/>
      <c r="AM1061" s="4"/>
      <c r="AN1061" s="4"/>
      <c r="AO1061" s="4"/>
      <c r="AP1061" s="4"/>
      <c r="AQ1061" s="4"/>
      <c r="AR1061" s="4"/>
      <c r="AS1061" s="4"/>
      <c r="AT1061" s="4"/>
      <c r="AU1061" s="4"/>
      <c r="AV1061" s="4"/>
      <c r="AW1061" s="4"/>
      <c r="AX1061" s="4"/>
      <c r="AY1061" s="4"/>
      <c r="AZ1061" s="4"/>
      <c r="BA1061" s="4"/>
      <c r="BB1061" s="4"/>
    </row>
    <row r="1062" spans="1:54" ht="15.75" customHeight="1" x14ac:dyDescent="0.25">
      <c r="A1062" t="s">
        <v>3825</v>
      </c>
      <c r="B1062" s="17">
        <v>43731</v>
      </c>
      <c r="C1062" s="17">
        <v>28167</v>
      </c>
      <c r="D1062" s="21">
        <v>48</v>
      </c>
      <c r="E1062" s="12" t="str">
        <f t="shared" si="105"/>
        <v>[40-50 [ ans</v>
      </c>
      <c r="F1062" s="3" t="s">
        <v>39</v>
      </c>
      <c r="G1062" s="3" t="s">
        <v>40</v>
      </c>
      <c r="H1062" s="4"/>
      <c r="I1062" s="4"/>
      <c r="J1062" s="3" t="s">
        <v>49</v>
      </c>
      <c r="K1062" s="3" t="s">
        <v>134</v>
      </c>
      <c r="L1062" s="3" t="s">
        <v>6049</v>
      </c>
      <c r="M1062" s="3" t="s">
        <v>51</v>
      </c>
      <c r="N1062" s="3" t="s">
        <v>6062</v>
      </c>
      <c r="O1062" s="3" t="s">
        <v>813</v>
      </c>
      <c r="P1062" s="3" t="s">
        <v>5657</v>
      </c>
      <c r="Q1062" s="3" t="s">
        <v>6034</v>
      </c>
      <c r="R1062" s="3" t="s">
        <v>6038</v>
      </c>
      <c r="S1062" s="3" t="s">
        <v>6039</v>
      </c>
      <c r="T1062" s="3" t="s">
        <v>45</v>
      </c>
      <c r="U1062" s="3" t="s">
        <v>39</v>
      </c>
      <c r="V1062" s="3" t="s">
        <v>6053</v>
      </c>
      <c r="W1062" s="3" t="s">
        <v>46</v>
      </c>
      <c r="X1062" s="17">
        <v>39448</v>
      </c>
      <c r="Y1062" s="3">
        <f t="shared" si="110"/>
        <v>11</v>
      </c>
      <c r="Z1062" s="3" t="str">
        <f>IF((B1062-X1062&lt;=365)*(B1062-X1062&gt;0),INT(12*(B1062-X1062)/365) &amp; " Mois",(YEAR(B1062)-YEAR(X1062)) &amp; " an (s)")</f>
        <v>11 an (s)</v>
      </c>
      <c r="AA1062" s="39">
        <v>15.3</v>
      </c>
      <c r="AB1062" s="3" t="s">
        <v>47</v>
      </c>
      <c r="AC1062" s="3">
        <v>0</v>
      </c>
      <c r="AD1062" s="3" t="s">
        <v>6673</v>
      </c>
      <c r="AE1062" s="3" t="s">
        <v>6673</v>
      </c>
      <c r="AF1062" s="4"/>
      <c r="AG1062" s="4"/>
      <c r="AH1062" s="4"/>
      <c r="AI1062" s="4"/>
      <c r="AJ1062" s="4"/>
      <c r="AK1062" s="4"/>
      <c r="AL1062" s="4"/>
      <c r="AM1062" s="4"/>
      <c r="AN1062" s="4"/>
      <c r="AO1062" s="4"/>
      <c r="AP1062" s="4"/>
      <c r="AQ1062" s="4"/>
      <c r="AR1062" s="4"/>
      <c r="AS1062" s="4"/>
      <c r="AT1062" s="4"/>
      <c r="AU1062" s="4"/>
      <c r="AV1062" s="4"/>
      <c r="AW1062" s="4"/>
      <c r="AX1062" s="4"/>
      <c r="AY1062" s="4"/>
      <c r="AZ1062" s="4"/>
      <c r="BA1062" s="4"/>
      <c r="BB1062" s="4"/>
    </row>
    <row r="1063" spans="1:54" ht="15.75" customHeight="1" x14ac:dyDescent="0.25">
      <c r="A1063" t="s">
        <v>3828</v>
      </c>
      <c r="B1063" s="17">
        <v>43731</v>
      </c>
      <c r="C1063" s="17">
        <v>27116</v>
      </c>
      <c r="D1063" s="21">
        <v>51</v>
      </c>
      <c r="E1063" s="12" t="str">
        <f t="shared" si="105"/>
        <v>[50-60 [ ans</v>
      </c>
      <c r="F1063" s="3" t="s">
        <v>54</v>
      </c>
      <c r="G1063" s="3" t="s">
        <v>40</v>
      </c>
      <c r="H1063" s="4"/>
      <c r="I1063" s="4"/>
      <c r="J1063" s="3" t="s">
        <v>49</v>
      </c>
      <c r="K1063" s="3" t="s">
        <v>792</v>
      </c>
      <c r="L1063" s="3" t="s">
        <v>6045</v>
      </c>
      <c r="M1063" s="3" t="s">
        <v>157</v>
      </c>
      <c r="N1063" s="3" t="s">
        <v>6062</v>
      </c>
      <c r="O1063" s="3" t="s">
        <v>331</v>
      </c>
      <c r="P1063" s="3" t="s">
        <v>169</v>
      </c>
      <c r="Q1063" s="3" t="s">
        <v>6034</v>
      </c>
      <c r="R1063" s="3" t="s">
        <v>5624</v>
      </c>
      <c r="S1063" s="3" t="s">
        <v>5625</v>
      </c>
      <c r="T1063" s="3" t="s">
        <v>45</v>
      </c>
      <c r="U1063" s="3" t="s">
        <v>39</v>
      </c>
      <c r="V1063" s="3" t="s">
        <v>6053</v>
      </c>
      <c r="W1063" s="3" t="s">
        <v>46</v>
      </c>
      <c r="X1063" s="17">
        <v>39448</v>
      </c>
      <c r="Y1063" s="3">
        <f t="shared" si="110"/>
        <v>11</v>
      </c>
      <c r="Z1063" s="3" t="str">
        <f>IF((B1063-X1063&lt;=365)*(B1063-X1063&gt;0),INT(12*(B1063-X1063)/365) &amp; " Mois",(YEAR(B1063)-YEAR(X1063)) &amp; " an (s)")</f>
        <v>11 an (s)</v>
      </c>
      <c r="AA1063" s="39">
        <v>14.3</v>
      </c>
      <c r="AB1063" s="3" t="s">
        <v>47</v>
      </c>
      <c r="AC1063" s="3">
        <v>0</v>
      </c>
      <c r="AD1063" s="3" t="s">
        <v>6673</v>
      </c>
      <c r="AE1063" s="3" t="s">
        <v>6673</v>
      </c>
      <c r="AF1063" s="4"/>
      <c r="AG1063" s="4"/>
      <c r="AH1063" s="4"/>
      <c r="AI1063" s="4"/>
      <c r="AJ1063" s="4"/>
      <c r="AK1063" s="4"/>
      <c r="AL1063" s="4"/>
      <c r="AM1063" s="4"/>
      <c r="AN1063" s="4"/>
      <c r="AO1063" s="4"/>
      <c r="AP1063" s="4"/>
      <c r="AQ1063" s="4"/>
      <c r="AR1063" s="4"/>
      <c r="AS1063" s="4"/>
      <c r="AT1063" s="4"/>
      <c r="AU1063" s="4"/>
      <c r="AV1063" s="4"/>
      <c r="AW1063" s="4"/>
      <c r="AX1063" s="4"/>
      <c r="AY1063" s="4"/>
      <c r="AZ1063" s="4"/>
      <c r="BA1063" s="4"/>
      <c r="BB1063" s="4"/>
    </row>
    <row r="1064" spans="1:54" ht="15.75" customHeight="1" x14ac:dyDescent="0.25">
      <c r="A1064" t="s">
        <v>3830</v>
      </c>
      <c r="B1064" s="17">
        <v>43731</v>
      </c>
      <c r="C1064" s="17">
        <v>35983</v>
      </c>
      <c r="D1064" s="21">
        <v>27</v>
      </c>
      <c r="E1064" s="12" t="str">
        <f t="shared" si="105"/>
        <v>[20-30[ ans</v>
      </c>
      <c r="F1064" s="3" t="s">
        <v>54</v>
      </c>
      <c r="G1064" s="3" t="s">
        <v>40</v>
      </c>
      <c r="H1064" s="3">
        <v>169</v>
      </c>
      <c r="I1064" s="4"/>
      <c r="J1064" s="3" t="s">
        <v>41</v>
      </c>
      <c r="K1064" s="3" t="s">
        <v>814</v>
      </c>
      <c r="L1064" s="3" t="s">
        <v>6043</v>
      </c>
      <c r="M1064" s="3" t="s">
        <v>51</v>
      </c>
      <c r="N1064" s="3" t="s">
        <v>6062</v>
      </c>
      <c r="O1064" s="3" t="s">
        <v>733</v>
      </c>
      <c r="P1064" s="3" t="s">
        <v>217</v>
      </c>
      <c r="Q1064" s="3" t="s">
        <v>6033</v>
      </c>
      <c r="R1064" s="3" t="s">
        <v>5612</v>
      </c>
      <c r="S1064" s="3" t="s">
        <v>5613</v>
      </c>
      <c r="T1064" s="3" t="s">
        <v>45</v>
      </c>
      <c r="U1064" s="3" t="s">
        <v>58</v>
      </c>
      <c r="V1064" s="3" t="s">
        <v>6055</v>
      </c>
      <c r="W1064" s="3" t="s">
        <v>62</v>
      </c>
      <c r="X1064" s="19"/>
      <c r="Y1064" s="19"/>
      <c r="Z1064" s="19"/>
      <c r="AA1064" s="39">
        <v>14.7</v>
      </c>
      <c r="AB1064" s="3" t="s">
        <v>47</v>
      </c>
      <c r="AC1064" s="3">
        <v>0</v>
      </c>
      <c r="AD1064" s="3" t="s">
        <v>6673</v>
      </c>
      <c r="AE1064" s="3" t="s">
        <v>6673</v>
      </c>
      <c r="AF1064" s="4"/>
      <c r="AG1064" s="4"/>
      <c r="AH1064" s="4"/>
      <c r="AI1064" s="4"/>
      <c r="AJ1064" s="4"/>
      <c r="AK1064" s="4"/>
      <c r="AL1064" s="4"/>
      <c r="AM1064" s="4"/>
      <c r="AN1064" s="4"/>
      <c r="AO1064" s="4"/>
      <c r="AP1064" s="4"/>
      <c r="AQ1064" s="4"/>
      <c r="AR1064" s="4"/>
      <c r="AS1064" s="4"/>
      <c r="AT1064" s="4"/>
      <c r="AU1064" s="4"/>
      <c r="AV1064" s="4"/>
      <c r="AW1064" s="4"/>
      <c r="AX1064" s="4"/>
      <c r="AY1064" s="4"/>
      <c r="AZ1064" s="4"/>
      <c r="BA1064" s="4"/>
      <c r="BB1064" s="4"/>
    </row>
    <row r="1065" spans="1:54" ht="15.75" customHeight="1" x14ac:dyDescent="0.25">
      <c r="A1065" t="s">
        <v>3833</v>
      </c>
      <c r="B1065" s="17">
        <v>43731</v>
      </c>
      <c r="C1065" s="17">
        <v>34132</v>
      </c>
      <c r="D1065" s="21">
        <v>32</v>
      </c>
      <c r="E1065" s="12" t="str">
        <f t="shared" si="105"/>
        <v>[30-40[ ans</v>
      </c>
      <c r="F1065" s="3" t="s">
        <v>48</v>
      </c>
      <c r="G1065" s="3" t="s">
        <v>40</v>
      </c>
      <c r="H1065" s="3">
        <v>180</v>
      </c>
      <c r="I1065" s="4"/>
      <c r="J1065" s="3" t="s">
        <v>41</v>
      </c>
      <c r="K1065" s="3" t="s">
        <v>79</v>
      </c>
      <c r="L1065" s="3" t="s">
        <v>6048</v>
      </c>
      <c r="M1065" s="3" t="s">
        <v>51</v>
      </c>
      <c r="N1065" s="3" t="s">
        <v>6062</v>
      </c>
      <c r="O1065" s="3" t="s">
        <v>563</v>
      </c>
      <c r="P1065" s="3" t="s">
        <v>563</v>
      </c>
      <c r="Q1065" s="3" t="s">
        <v>6033</v>
      </c>
      <c r="R1065" s="3" t="s">
        <v>5737</v>
      </c>
      <c r="S1065" s="3" t="s">
        <v>5738</v>
      </c>
      <c r="T1065" s="3" t="s">
        <v>45</v>
      </c>
      <c r="U1065" s="3" t="s">
        <v>39</v>
      </c>
      <c r="V1065" s="3" t="s">
        <v>6053</v>
      </c>
      <c r="W1065" s="3" t="s">
        <v>62</v>
      </c>
      <c r="X1065" s="19"/>
      <c r="Y1065" s="19"/>
      <c r="Z1065" s="19"/>
      <c r="AA1065" s="39">
        <v>14.3</v>
      </c>
      <c r="AB1065" s="3" t="s">
        <v>47</v>
      </c>
      <c r="AC1065" s="3">
        <v>0</v>
      </c>
      <c r="AD1065" s="3" t="s">
        <v>6673</v>
      </c>
      <c r="AE1065" s="3" t="s">
        <v>6673</v>
      </c>
      <c r="AF1065" s="4"/>
      <c r="AG1065" s="4"/>
      <c r="AH1065" s="4"/>
      <c r="AI1065" s="4"/>
      <c r="AJ1065" s="4"/>
      <c r="AK1065" s="4"/>
      <c r="AL1065" s="4"/>
      <c r="AM1065" s="4"/>
      <c r="AN1065" s="4"/>
      <c r="AO1065" s="4"/>
      <c r="AP1065" s="4"/>
      <c r="AQ1065" s="4"/>
      <c r="AR1065" s="4"/>
      <c r="AS1065" s="4"/>
      <c r="AT1065" s="4"/>
      <c r="AU1065" s="4"/>
      <c r="AV1065" s="4"/>
      <c r="AW1065" s="4"/>
      <c r="AX1065" s="4"/>
      <c r="AY1065" s="4"/>
      <c r="AZ1065" s="4"/>
      <c r="BA1065" s="4"/>
      <c r="BB1065" s="4"/>
    </row>
    <row r="1066" spans="1:54" ht="15.75" customHeight="1" x14ac:dyDescent="0.25">
      <c r="A1066" t="s">
        <v>3836</v>
      </c>
      <c r="B1066" s="17">
        <v>43731</v>
      </c>
      <c r="C1066" s="17">
        <v>32583</v>
      </c>
      <c r="D1066" s="21">
        <v>36</v>
      </c>
      <c r="E1066" s="12" t="str">
        <f t="shared" si="105"/>
        <v>[30-40[ ans</v>
      </c>
      <c r="F1066" s="3" t="s">
        <v>54</v>
      </c>
      <c r="G1066" s="3" t="s">
        <v>40</v>
      </c>
      <c r="H1066" s="4"/>
      <c r="I1066" s="4"/>
      <c r="J1066" s="3" t="s">
        <v>49</v>
      </c>
      <c r="K1066" s="3" t="s">
        <v>134</v>
      </c>
      <c r="L1066" s="3" t="s">
        <v>6049</v>
      </c>
      <c r="M1066" s="3" t="s">
        <v>51</v>
      </c>
      <c r="N1066" s="3" t="s">
        <v>6062</v>
      </c>
      <c r="O1066" s="3" t="s">
        <v>815</v>
      </c>
      <c r="P1066" s="3" t="s">
        <v>409</v>
      </c>
      <c r="Q1066" s="3" t="s">
        <v>6035</v>
      </c>
      <c r="R1066" s="3" t="s">
        <v>5574</v>
      </c>
      <c r="S1066" s="3" t="s">
        <v>5575</v>
      </c>
      <c r="T1066" s="3" t="s">
        <v>45</v>
      </c>
      <c r="U1066" s="3" t="s">
        <v>58</v>
      </c>
      <c r="V1066" s="3" t="s">
        <v>6055</v>
      </c>
      <c r="W1066" s="3" t="s">
        <v>62</v>
      </c>
      <c r="X1066" s="19"/>
      <c r="Y1066" s="19"/>
      <c r="Z1066" s="19"/>
      <c r="AA1066" s="39">
        <v>11.9</v>
      </c>
      <c r="AB1066" s="3" t="s">
        <v>47</v>
      </c>
      <c r="AC1066" s="3">
        <v>0</v>
      </c>
      <c r="AD1066" s="3" t="s">
        <v>6673</v>
      </c>
      <c r="AE1066" s="3" t="s">
        <v>6673</v>
      </c>
      <c r="AF1066" s="4"/>
      <c r="AG1066" s="4"/>
      <c r="AH1066" s="4"/>
      <c r="AI1066" s="4"/>
      <c r="AJ1066" s="4"/>
      <c r="AK1066" s="4"/>
      <c r="AL1066" s="4"/>
      <c r="AM1066" s="4"/>
      <c r="AN1066" s="4"/>
      <c r="AO1066" s="4"/>
      <c r="AP1066" s="4"/>
      <c r="AQ1066" s="4"/>
      <c r="AR1066" s="4"/>
      <c r="AS1066" s="4"/>
      <c r="AT1066" s="4"/>
      <c r="AU1066" s="4"/>
      <c r="AV1066" s="4"/>
      <c r="AW1066" s="4"/>
      <c r="AX1066" s="4"/>
      <c r="AY1066" s="4"/>
      <c r="AZ1066" s="4"/>
      <c r="BA1066" s="4"/>
      <c r="BB1066" s="4"/>
    </row>
    <row r="1067" spans="1:54" ht="15.75" customHeight="1" x14ac:dyDescent="0.25">
      <c r="A1067" t="s">
        <v>3838</v>
      </c>
      <c r="B1067" s="17">
        <v>43732</v>
      </c>
      <c r="C1067" s="17">
        <v>35870</v>
      </c>
      <c r="D1067" s="21">
        <v>27</v>
      </c>
      <c r="E1067" s="12" t="str">
        <f t="shared" si="105"/>
        <v>[20-30[ ans</v>
      </c>
      <c r="F1067" s="3" t="s">
        <v>54</v>
      </c>
      <c r="G1067" s="3" t="s">
        <v>40</v>
      </c>
      <c r="H1067" s="4"/>
      <c r="I1067" s="4"/>
      <c r="J1067" s="3" t="s">
        <v>41</v>
      </c>
      <c r="K1067" s="3" t="s">
        <v>108</v>
      </c>
      <c r="L1067" s="3" t="s">
        <v>6045</v>
      </c>
      <c r="M1067" s="3" t="s">
        <v>51</v>
      </c>
      <c r="N1067" s="3" t="s">
        <v>6062</v>
      </c>
      <c r="O1067" s="3" t="s">
        <v>817</v>
      </c>
      <c r="P1067" s="3" t="s">
        <v>319</v>
      </c>
      <c r="Q1067" s="3" t="s">
        <v>6033</v>
      </c>
      <c r="R1067" s="3" t="s">
        <v>5568</v>
      </c>
      <c r="S1067" s="3" t="s">
        <v>5569</v>
      </c>
      <c r="T1067" s="3" t="s">
        <v>45</v>
      </c>
      <c r="U1067" s="3" t="s">
        <v>84</v>
      </c>
      <c r="V1067" s="3" t="s">
        <v>6057</v>
      </c>
      <c r="W1067" s="3" t="s">
        <v>62</v>
      </c>
      <c r="X1067" s="19"/>
      <c r="Y1067" s="19"/>
      <c r="Z1067" s="19"/>
      <c r="AA1067" s="39">
        <v>12.7</v>
      </c>
      <c r="AB1067" s="3" t="s">
        <v>47</v>
      </c>
      <c r="AC1067" s="3">
        <v>0</v>
      </c>
      <c r="AD1067" s="3" t="s">
        <v>6673</v>
      </c>
      <c r="AE1067" s="3" t="s">
        <v>6673</v>
      </c>
      <c r="AF1067" s="4"/>
      <c r="AG1067" s="4"/>
      <c r="AH1067" s="4"/>
      <c r="AI1067" s="4"/>
      <c r="AJ1067" s="4"/>
      <c r="AK1067" s="4"/>
      <c r="AL1067" s="4"/>
      <c r="AM1067" s="4"/>
      <c r="AN1067" s="4"/>
      <c r="AO1067" s="4"/>
      <c r="AP1067" s="4"/>
      <c r="AQ1067" s="4"/>
      <c r="AR1067" s="4"/>
      <c r="AS1067" s="4"/>
      <c r="AT1067" s="4"/>
      <c r="AU1067" s="4"/>
      <c r="AV1067" s="4"/>
      <c r="AW1067" s="4"/>
      <c r="AX1067" s="4"/>
      <c r="AY1067" s="4"/>
      <c r="AZ1067" s="4"/>
      <c r="BA1067" s="4"/>
      <c r="BB1067" s="4"/>
    </row>
    <row r="1068" spans="1:54" ht="15.75" customHeight="1" x14ac:dyDescent="0.25">
      <c r="A1068" t="s">
        <v>3840</v>
      </c>
      <c r="B1068" s="17">
        <v>43732</v>
      </c>
      <c r="C1068" s="17">
        <v>30305</v>
      </c>
      <c r="D1068" s="21">
        <v>43</v>
      </c>
      <c r="E1068" s="12" t="str">
        <f t="shared" si="105"/>
        <v>[40-50 [ ans</v>
      </c>
      <c r="F1068" s="3" t="s">
        <v>39</v>
      </c>
      <c r="G1068" s="3" t="s">
        <v>40</v>
      </c>
      <c r="H1068" s="4"/>
      <c r="I1068" s="4"/>
      <c r="J1068" s="3" t="s">
        <v>49</v>
      </c>
      <c r="K1068" s="3" t="s">
        <v>818</v>
      </c>
      <c r="L1068" s="3" t="s">
        <v>6048</v>
      </c>
      <c r="M1068" s="3" t="s">
        <v>157</v>
      </c>
      <c r="N1068" s="3" t="s">
        <v>6062</v>
      </c>
      <c r="O1068" s="3" t="s">
        <v>331</v>
      </c>
      <c r="P1068" s="3" t="s">
        <v>169</v>
      </c>
      <c r="Q1068" s="3" t="s">
        <v>6034</v>
      </c>
      <c r="R1068" s="3" t="s">
        <v>5624</v>
      </c>
      <c r="S1068" s="3" t="s">
        <v>5625</v>
      </c>
      <c r="T1068" s="3" t="s">
        <v>45</v>
      </c>
      <c r="U1068" s="3" t="s">
        <v>39</v>
      </c>
      <c r="V1068" s="3" t="s">
        <v>6053</v>
      </c>
      <c r="W1068" s="3" t="s">
        <v>46</v>
      </c>
      <c r="X1068" s="17">
        <v>43101</v>
      </c>
      <c r="Y1068" s="3">
        <f t="shared" ref="Y1068:Y1070" si="111">IF((B1068-X1068&lt;=365)*(B1068-X1068&gt;0),0,(YEAR(B1068)-YEAR(X1068)))</f>
        <v>1</v>
      </c>
      <c r="Z1068" s="3" t="str">
        <f>IF((B1068-X1068&lt;=365)*(B1068-X1068&gt;0),INT(12*(B1068-X1068)/365) &amp; " Mois",(YEAR(B1068)-YEAR(X1068)) &amp; " an (s)")</f>
        <v>1 an (s)</v>
      </c>
      <c r="AA1068" s="39">
        <v>14.1</v>
      </c>
      <c r="AB1068" s="3" t="s">
        <v>47</v>
      </c>
      <c r="AC1068" s="3">
        <v>0</v>
      </c>
      <c r="AD1068" s="3" t="s">
        <v>6673</v>
      </c>
      <c r="AE1068" s="3" t="s">
        <v>6673</v>
      </c>
      <c r="AF1068" s="4"/>
      <c r="AG1068" s="4"/>
      <c r="AH1068" s="4"/>
      <c r="AI1068" s="4"/>
      <c r="AJ1068" s="4"/>
      <c r="AK1068" s="4"/>
      <c r="AL1068" s="4"/>
      <c r="AM1068" s="4"/>
      <c r="AN1068" s="4"/>
      <c r="AO1068" s="4"/>
      <c r="AP1068" s="4"/>
      <c r="AQ1068" s="4"/>
      <c r="AR1068" s="4"/>
      <c r="AS1068" s="4"/>
      <c r="AT1068" s="4"/>
      <c r="AU1068" s="4"/>
      <c r="AV1068" s="4"/>
      <c r="AW1068" s="4"/>
      <c r="AX1068" s="4"/>
      <c r="AY1068" s="4"/>
      <c r="AZ1068" s="4"/>
      <c r="BA1068" s="4"/>
      <c r="BB1068" s="4"/>
    </row>
    <row r="1069" spans="1:54" ht="15.75" customHeight="1" x14ac:dyDescent="0.25">
      <c r="A1069" t="s">
        <v>3842</v>
      </c>
      <c r="B1069" s="17">
        <v>43733</v>
      </c>
      <c r="C1069" s="17">
        <v>29962</v>
      </c>
      <c r="D1069" s="21">
        <v>43</v>
      </c>
      <c r="E1069" s="12" t="str">
        <f t="shared" si="105"/>
        <v>[40-50 [ ans</v>
      </c>
      <c r="F1069" s="3" t="s">
        <v>39</v>
      </c>
      <c r="G1069" s="3" t="s">
        <v>40</v>
      </c>
      <c r="H1069" s="4"/>
      <c r="I1069" s="4"/>
      <c r="J1069" s="3" t="s">
        <v>41</v>
      </c>
      <c r="K1069" s="3" t="s">
        <v>126</v>
      </c>
      <c r="L1069" s="3" t="s">
        <v>6047</v>
      </c>
      <c r="M1069" s="3" t="s">
        <v>51</v>
      </c>
      <c r="N1069" s="3" t="s">
        <v>6062</v>
      </c>
      <c r="O1069" s="3" t="s">
        <v>184</v>
      </c>
      <c r="P1069" s="3" t="s">
        <v>319</v>
      </c>
      <c r="Q1069" s="3" t="s">
        <v>6033</v>
      </c>
      <c r="R1069" s="3" t="s">
        <v>5568</v>
      </c>
      <c r="S1069" s="3" t="s">
        <v>5569</v>
      </c>
      <c r="T1069" s="3" t="s">
        <v>45</v>
      </c>
      <c r="U1069" s="3" t="s">
        <v>84</v>
      </c>
      <c r="V1069" s="3" t="s">
        <v>6057</v>
      </c>
      <c r="W1069" s="3" t="s">
        <v>46</v>
      </c>
      <c r="X1069" s="17">
        <v>43101</v>
      </c>
      <c r="Y1069" s="3">
        <f t="shared" si="111"/>
        <v>1</v>
      </c>
      <c r="Z1069" s="3" t="str">
        <f>IF((B1069-X1069&lt;=365)*(B1069-X1069&gt;0),INT(12*(B1069-X1069)/365) &amp; " Mois",(YEAR(B1069)-YEAR(X1069)) &amp; " an (s)")</f>
        <v>1 an (s)</v>
      </c>
      <c r="AA1069" s="39">
        <v>14.5</v>
      </c>
      <c r="AB1069" s="3" t="s">
        <v>47</v>
      </c>
      <c r="AC1069" s="3">
        <v>0</v>
      </c>
      <c r="AD1069" s="3" t="s">
        <v>6673</v>
      </c>
      <c r="AE1069" s="3" t="s">
        <v>6673</v>
      </c>
      <c r="AF1069" s="4"/>
      <c r="AG1069" s="4"/>
      <c r="AH1069" s="4"/>
      <c r="AI1069" s="4"/>
      <c r="AJ1069" s="4"/>
      <c r="AK1069" s="4"/>
      <c r="AL1069" s="4"/>
      <c r="AM1069" s="4"/>
      <c r="AN1069" s="4"/>
      <c r="AO1069" s="4"/>
      <c r="AP1069" s="4"/>
      <c r="AQ1069" s="4"/>
      <c r="AR1069" s="4"/>
      <c r="AS1069" s="4"/>
      <c r="AT1069" s="4"/>
      <c r="AU1069" s="4"/>
      <c r="AV1069" s="4"/>
      <c r="AW1069" s="4"/>
      <c r="AX1069" s="4"/>
      <c r="AY1069" s="4"/>
      <c r="AZ1069" s="4"/>
      <c r="BA1069" s="4"/>
      <c r="BB1069" s="4"/>
    </row>
    <row r="1070" spans="1:54" ht="15.75" customHeight="1" x14ac:dyDescent="0.25">
      <c r="A1070" t="s">
        <v>3845</v>
      </c>
      <c r="B1070" s="17">
        <v>43733</v>
      </c>
      <c r="C1070" s="17">
        <v>31740</v>
      </c>
      <c r="D1070" s="21">
        <v>39</v>
      </c>
      <c r="E1070" s="12" t="str">
        <f t="shared" si="105"/>
        <v>[30-40[ ans</v>
      </c>
      <c r="F1070" s="3" t="s">
        <v>54</v>
      </c>
      <c r="G1070" s="3" t="s">
        <v>55</v>
      </c>
      <c r="H1070" s="4"/>
      <c r="I1070" s="4"/>
      <c r="J1070" s="3" t="s">
        <v>49</v>
      </c>
      <c r="K1070" s="3" t="s">
        <v>154</v>
      </c>
      <c r="L1070" s="3" t="s">
        <v>6045</v>
      </c>
      <c r="M1070" s="3" t="s">
        <v>51</v>
      </c>
      <c r="N1070" s="3" t="s">
        <v>6062</v>
      </c>
      <c r="O1070" s="3" t="s">
        <v>819</v>
      </c>
      <c r="P1070" s="3" t="s">
        <v>319</v>
      </c>
      <c r="Q1070" s="3" t="s">
        <v>6033</v>
      </c>
      <c r="R1070" s="3" t="s">
        <v>5568</v>
      </c>
      <c r="S1070" s="3" t="s">
        <v>5569</v>
      </c>
      <c r="T1070" s="3" t="s">
        <v>45</v>
      </c>
      <c r="U1070" s="3" t="s">
        <v>58</v>
      </c>
      <c r="V1070" s="3" t="s">
        <v>6055</v>
      </c>
      <c r="W1070" s="3" t="s">
        <v>46</v>
      </c>
      <c r="X1070" s="17">
        <v>39448</v>
      </c>
      <c r="Y1070" s="3">
        <f t="shared" si="111"/>
        <v>11</v>
      </c>
      <c r="Z1070" s="3" t="str">
        <f>IF((B1070-X1070&lt;=365)*(B1070-X1070&gt;0),INT(12*(B1070-X1070)/365) &amp; " Mois",(YEAR(B1070)-YEAR(X1070)) &amp; " an (s)")</f>
        <v>11 an (s)</v>
      </c>
      <c r="AA1070" s="39">
        <v>11.2</v>
      </c>
      <c r="AB1070" s="3" t="s">
        <v>47</v>
      </c>
      <c r="AC1070" s="3">
        <v>0</v>
      </c>
      <c r="AD1070" s="3" t="s">
        <v>6673</v>
      </c>
      <c r="AE1070" s="3" t="s">
        <v>6673</v>
      </c>
      <c r="AF1070" s="4"/>
      <c r="AG1070" s="4"/>
      <c r="AH1070" s="4"/>
      <c r="AI1070" s="4"/>
      <c r="AJ1070" s="4"/>
      <c r="AK1070" s="4"/>
      <c r="AL1070" s="4"/>
      <c r="AM1070" s="4"/>
      <c r="AN1070" s="4"/>
      <c r="AO1070" s="4"/>
      <c r="AP1070" s="4"/>
      <c r="AQ1070" s="4"/>
      <c r="AR1070" s="4"/>
      <c r="AS1070" s="4"/>
      <c r="AT1070" s="4"/>
      <c r="AU1070" s="4"/>
      <c r="AV1070" s="4"/>
      <c r="AW1070" s="4"/>
      <c r="AX1070" s="4"/>
      <c r="AY1070" s="4"/>
      <c r="AZ1070" s="4"/>
      <c r="BA1070" s="4"/>
      <c r="BB1070" s="4"/>
    </row>
    <row r="1071" spans="1:54" ht="15.75" customHeight="1" x14ac:dyDescent="0.25">
      <c r="A1071" t="s">
        <v>3847</v>
      </c>
      <c r="B1071" s="17">
        <v>43733</v>
      </c>
      <c r="C1071" s="17">
        <v>30880</v>
      </c>
      <c r="D1071" s="21">
        <v>41</v>
      </c>
      <c r="E1071" s="12" t="str">
        <f t="shared" si="105"/>
        <v>[40-50 [ ans</v>
      </c>
      <c r="F1071" s="3" t="s">
        <v>54</v>
      </c>
      <c r="G1071" s="3" t="s">
        <v>40</v>
      </c>
      <c r="H1071" s="4"/>
      <c r="I1071" s="4"/>
      <c r="J1071" s="3" t="s">
        <v>41</v>
      </c>
      <c r="K1071" s="3" t="s">
        <v>332</v>
      </c>
      <c r="L1071" s="3" t="s">
        <v>6047</v>
      </c>
      <c r="M1071" s="3" t="s">
        <v>51</v>
      </c>
      <c r="N1071" s="3" t="s">
        <v>6062</v>
      </c>
      <c r="O1071" s="3" t="s">
        <v>361</v>
      </c>
      <c r="P1071" s="3" t="s">
        <v>115</v>
      </c>
      <c r="Q1071" s="3" t="s">
        <v>6031</v>
      </c>
      <c r="R1071" s="3" t="s">
        <v>5604</v>
      </c>
      <c r="S1071" s="3" t="s">
        <v>5605</v>
      </c>
      <c r="T1071" s="3" t="s">
        <v>45</v>
      </c>
      <c r="U1071" s="3" t="s">
        <v>821</v>
      </c>
      <c r="V1071" s="3" t="s">
        <v>6054</v>
      </c>
      <c r="W1071" s="3" t="s">
        <v>46</v>
      </c>
      <c r="X1071" s="19"/>
      <c r="Y1071" s="19"/>
      <c r="Z1071" s="19"/>
      <c r="AA1071" s="39">
        <v>13.4</v>
      </c>
      <c r="AB1071" s="3" t="s">
        <v>47</v>
      </c>
      <c r="AC1071" s="3">
        <v>0</v>
      </c>
      <c r="AD1071" s="3" t="s">
        <v>6673</v>
      </c>
      <c r="AE1071" s="3" t="s">
        <v>6673</v>
      </c>
      <c r="AF1071" s="4"/>
      <c r="AG1071" s="4"/>
      <c r="AH1071" s="4"/>
      <c r="AI1071" s="4"/>
      <c r="AJ1071" s="4"/>
      <c r="AK1071" s="4"/>
      <c r="AL1071" s="4"/>
      <c r="AM1071" s="4"/>
      <c r="AN1071" s="4"/>
      <c r="AO1071" s="4"/>
      <c r="AP1071" s="4"/>
      <c r="AQ1071" s="4"/>
      <c r="AR1071" s="4"/>
      <c r="AS1071" s="4"/>
      <c r="AT1071" s="4"/>
      <c r="AU1071" s="4"/>
      <c r="AV1071" s="4"/>
      <c r="AW1071" s="4"/>
      <c r="AX1071" s="4"/>
      <c r="AY1071" s="4"/>
      <c r="AZ1071" s="4"/>
      <c r="BA1071" s="4"/>
      <c r="BB1071" s="4"/>
    </row>
    <row r="1072" spans="1:54" ht="15.75" customHeight="1" x14ac:dyDescent="0.25">
      <c r="A1072" t="s">
        <v>3849</v>
      </c>
      <c r="B1072" s="17">
        <v>43733</v>
      </c>
      <c r="C1072" s="17">
        <v>35484</v>
      </c>
      <c r="D1072" s="21">
        <v>28</v>
      </c>
      <c r="E1072" s="12" t="str">
        <f t="shared" si="105"/>
        <v>[20-30[ ans</v>
      </c>
      <c r="F1072" s="3" t="s">
        <v>48</v>
      </c>
      <c r="G1072" s="3" t="s">
        <v>40</v>
      </c>
      <c r="H1072" s="4"/>
      <c r="I1072" s="4"/>
      <c r="J1072" s="3" t="s">
        <v>41</v>
      </c>
      <c r="K1072" s="3" t="s">
        <v>822</v>
      </c>
      <c r="L1072" s="3" t="s">
        <v>6048</v>
      </c>
      <c r="M1072" s="3" t="s">
        <v>43</v>
      </c>
      <c r="N1072" s="3" t="s">
        <v>6062</v>
      </c>
      <c r="O1072" s="3" t="s">
        <v>823</v>
      </c>
      <c r="P1072" s="3" t="s">
        <v>574</v>
      </c>
      <c r="Q1072" s="3" t="s">
        <v>6033</v>
      </c>
      <c r="R1072" s="3" t="s">
        <v>5856</v>
      </c>
      <c r="S1072" s="3" t="s">
        <v>5857</v>
      </c>
      <c r="T1072" s="3" t="s">
        <v>45</v>
      </c>
      <c r="U1072" s="3" t="s">
        <v>124</v>
      </c>
      <c r="V1072" s="3" t="s">
        <v>124</v>
      </c>
      <c r="W1072" s="3" t="s">
        <v>62</v>
      </c>
      <c r="X1072" s="19"/>
      <c r="Y1072" s="19"/>
      <c r="Z1072" s="19"/>
      <c r="AA1072" s="39">
        <v>13.8</v>
      </c>
      <c r="AB1072" s="3" t="s">
        <v>47</v>
      </c>
      <c r="AC1072" s="3">
        <v>0</v>
      </c>
      <c r="AD1072" s="3" t="s">
        <v>6673</v>
      </c>
      <c r="AE1072" s="3" t="s">
        <v>6673</v>
      </c>
      <c r="AF1072" s="4"/>
      <c r="AG1072" s="4"/>
      <c r="AH1072" s="4"/>
      <c r="AI1072" s="4"/>
      <c r="AJ1072" s="4"/>
      <c r="AK1072" s="4"/>
      <c r="AL1072" s="4"/>
      <c r="AM1072" s="4"/>
      <c r="AN1072" s="4"/>
      <c r="AO1072" s="4"/>
      <c r="AP1072" s="4"/>
      <c r="AQ1072" s="4"/>
      <c r="AR1072" s="4"/>
      <c r="AS1072" s="4"/>
      <c r="AT1072" s="4"/>
      <c r="AU1072" s="4"/>
      <c r="AV1072" s="4"/>
      <c r="AW1072" s="4"/>
      <c r="AX1072" s="4"/>
      <c r="AY1072" s="4"/>
      <c r="AZ1072" s="4"/>
      <c r="BA1072" s="4"/>
      <c r="BB1072" s="4"/>
    </row>
    <row r="1073" spans="1:54" ht="15.75" customHeight="1" x14ac:dyDescent="0.25">
      <c r="A1073" t="s">
        <v>3852</v>
      </c>
      <c r="B1073" s="17">
        <v>43733</v>
      </c>
      <c r="C1073" s="17">
        <v>33495</v>
      </c>
      <c r="D1073" s="21">
        <v>34</v>
      </c>
      <c r="E1073" s="12" t="str">
        <f t="shared" si="105"/>
        <v>[30-40[ ans</v>
      </c>
      <c r="F1073" s="3" t="s">
        <v>54</v>
      </c>
      <c r="G1073" s="3" t="s">
        <v>40</v>
      </c>
      <c r="H1073" s="4"/>
      <c r="I1073" s="4"/>
      <c r="J1073" s="3" t="s">
        <v>41</v>
      </c>
      <c r="K1073" s="3" t="s">
        <v>824</v>
      </c>
      <c r="L1073" s="3" t="s">
        <v>6043</v>
      </c>
      <c r="M1073" s="3" t="s">
        <v>51</v>
      </c>
      <c r="N1073" s="3" t="s">
        <v>6062</v>
      </c>
      <c r="O1073" s="3" t="s">
        <v>825</v>
      </c>
      <c r="P1073" s="3" t="s">
        <v>5665</v>
      </c>
      <c r="Q1073" s="3" t="s">
        <v>6033</v>
      </c>
      <c r="R1073" s="3" t="s">
        <v>5582</v>
      </c>
      <c r="S1073" s="3" t="s">
        <v>5583</v>
      </c>
      <c r="T1073" s="3" t="s">
        <v>45</v>
      </c>
      <c r="U1073" s="3" t="s">
        <v>39</v>
      </c>
      <c r="V1073" s="3" t="s">
        <v>6053</v>
      </c>
      <c r="W1073" s="3" t="s">
        <v>62</v>
      </c>
      <c r="X1073" s="19"/>
      <c r="Y1073" s="19"/>
      <c r="Z1073" s="19"/>
      <c r="AA1073" s="39">
        <v>12.3</v>
      </c>
      <c r="AB1073" s="3" t="s">
        <v>47</v>
      </c>
      <c r="AC1073" s="3">
        <v>0</v>
      </c>
      <c r="AD1073" s="3" t="s">
        <v>6673</v>
      </c>
      <c r="AE1073" s="3" t="s">
        <v>6673</v>
      </c>
      <c r="AF1073" s="4"/>
      <c r="AG1073" s="4"/>
      <c r="AH1073" s="4"/>
      <c r="AI1073" s="4"/>
      <c r="AJ1073" s="4"/>
      <c r="AK1073" s="4"/>
      <c r="AL1073" s="4"/>
      <c r="AM1073" s="4"/>
      <c r="AN1073" s="4"/>
      <c r="AO1073" s="4"/>
      <c r="AP1073" s="4"/>
      <c r="AQ1073" s="4"/>
      <c r="AR1073" s="4"/>
      <c r="AS1073" s="4"/>
      <c r="AT1073" s="4"/>
      <c r="AU1073" s="4"/>
      <c r="AV1073" s="4"/>
      <c r="AW1073" s="4"/>
      <c r="AX1073" s="4"/>
      <c r="AY1073" s="4"/>
      <c r="AZ1073" s="4"/>
      <c r="BA1073" s="4"/>
      <c r="BB1073" s="4"/>
    </row>
    <row r="1074" spans="1:54" ht="15.75" customHeight="1" x14ac:dyDescent="0.25">
      <c r="A1074" t="s">
        <v>3854</v>
      </c>
      <c r="B1074" s="17">
        <v>43733</v>
      </c>
      <c r="C1074" s="17">
        <v>31604</v>
      </c>
      <c r="D1074" s="21">
        <v>39</v>
      </c>
      <c r="E1074" s="12" t="str">
        <f t="shared" si="105"/>
        <v>[30-40[ ans</v>
      </c>
      <c r="F1074" s="3" t="s">
        <v>48</v>
      </c>
      <c r="G1074" s="3" t="s">
        <v>40</v>
      </c>
      <c r="H1074" s="4"/>
      <c r="I1074" s="4"/>
      <c r="J1074" s="3" t="s">
        <v>41</v>
      </c>
      <c r="K1074" s="3" t="s">
        <v>826</v>
      </c>
      <c r="L1074" s="3" t="s">
        <v>6048</v>
      </c>
      <c r="M1074" s="3" t="s">
        <v>51</v>
      </c>
      <c r="N1074" s="3" t="s">
        <v>6062</v>
      </c>
      <c r="O1074" s="3" t="s">
        <v>87</v>
      </c>
      <c r="P1074" s="3" t="s">
        <v>90</v>
      </c>
      <c r="Q1074" s="3" t="s">
        <v>6033</v>
      </c>
      <c r="R1074" s="3" t="s">
        <v>5632</v>
      </c>
      <c r="S1074" s="3" t="s">
        <v>5633</v>
      </c>
      <c r="T1074" s="3" t="s">
        <v>45</v>
      </c>
      <c r="U1074" s="3" t="s">
        <v>58</v>
      </c>
      <c r="V1074" s="3" t="s">
        <v>6055</v>
      </c>
      <c r="W1074" s="3" t="s">
        <v>46</v>
      </c>
      <c r="X1074" s="17">
        <v>42795</v>
      </c>
      <c r="Y1074" s="3">
        <f>IF((B1074-X1074&lt;=365)*(B1074-X1074&gt;0),0,(YEAR(B1074)-YEAR(X1074)))</f>
        <v>2</v>
      </c>
      <c r="Z1074" s="3" t="str">
        <f>IF((B1074-X1074&lt;=365)*(B1074-X1074&gt;0),INT(12*(B1074-X1074)/365) &amp; " Mois",(YEAR(B1074)-YEAR(X1074)) &amp; " an (s)")</f>
        <v>2 an (s)</v>
      </c>
      <c r="AA1074" s="39">
        <v>12.4</v>
      </c>
      <c r="AB1074" s="3" t="s">
        <v>47</v>
      </c>
      <c r="AC1074" s="3">
        <v>0</v>
      </c>
      <c r="AD1074" s="3" t="s">
        <v>6673</v>
      </c>
      <c r="AE1074" s="3" t="s">
        <v>6673</v>
      </c>
      <c r="AF1074" s="4"/>
      <c r="AG1074" s="4"/>
      <c r="AH1074" s="4"/>
      <c r="AI1074" s="4"/>
      <c r="AJ1074" s="4"/>
      <c r="AK1074" s="4"/>
      <c r="AL1074" s="4"/>
      <c r="AM1074" s="4"/>
      <c r="AN1074" s="4"/>
      <c r="AO1074" s="4"/>
      <c r="AP1074" s="4"/>
      <c r="AQ1074" s="4"/>
      <c r="AR1074" s="4"/>
      <c r="AS1074" s="4"/>
      <c r="AT1074" s="4"/>
      <c r="AU1074" s="4"/>
      <c r="AV1074" s="4"/>
      <c r="AW1074" s="4"/>
      <c r="AX1074" s="4"/>
      <c r="AY1074" s="4"/>
      <c r="AZ1074" s="4"/>
      <c r="BA1074" s="4"/>
      <c r="BB1074" s="4"/>
    </row>
    <row r="1075" spans="1:54" ht="15.75" customHeight="1" x14ac:dyDescent="0.25">
      <c r="A1075" t="s">
        <v>3856</v>
      </c>
      <c r="B1075" s="17">
        <v>43733</v>
      </c>
      <c r="C1075" s="17">
        <v>32730</v>
      </c>
      <c r="D1075" s="21">
        <v>36</v>
      </c>
      <c r="E1075" s="12" t="str">
        <f t="shared" si="105"/>
        <v>[30-40[ ans</v>
      </c>
      <c r="F1075" s="3" t="s">
        <v>39</v>
      </c>
      <c r="G1075" s="3" t="s">
        <v>55</v>
      </c>
      <c r="H1075" s="3">
        <v>158</v>
      </c>
      <c r="I1075" s="3">
        <v>60</v>
      </c>
      <c r="J1075" s="3" t="s">
        <v>41</v>
      </c>
      <c r="K1075" s="3" t="s">
        <v>827</v>
      </c>
      <c r="L1075" s="3" t="s">
        <v>6043</v>
      </c>
      <c r="M1075" s="3" t="s">
        <v>51</v>
      </c>
      <c r="N1075" s="3" t="s">
        <v>6062</v>
      </c>
      <c r="O1075" s="3" t="s">
        <v>828</v>
      </c>
      <c r="P1075" s="3" t="s">
        <v>168</v>
      </c>
      <c r="Q1075" s="3" t="s">
        <v>6031</v>
      </c>
      <c r="R1075" s="3" t="s">
        <v>5588</v>
      </c>
      <c r="S1075" s="3" t="s">
        <v>5589</v>
      </c>
      <c r="T1075" s="3" t="s">
        <v>45</v>
      </c>
      <c r="U1075" s="3" t="s">
        <v>58</v>
      </c>
      <c r="V1075" s="3" t="s">
        <v>6055</v>
      </c>
      <c r="W1075" s="3" t="s">
        <v>62</v>
      </c>
      <c r="X1075" s="19"/>
      <c r="Y1075" s="19"/>
      <c r="Z1075" s="19"/>
      <c r="AA1075" s="39">
        <v>12.9</v>
      </c>
      <c r="AB1075" s="3" t="s">
        <v>47</v>
      </c>
      <c r="AC1075" s="3">
        <v>0</v>
      </c>
      <c r="AD1075" s="3" t="s">
        <v>6673</v>
      </c>
      <c r="AE1075" s="3" t="s">
        <v>6673</v>
      </c>
      <c r="AF1075" s="4"/>
      <c r="AG1075" s="4"/>
      <c r="AH1075" s="4"/>
      <c r="AI1075" s="4"/>
      <c r="AJ1075" s="4"/>
      <c r="AK1075" s="4"/>
      <c r="AL1075" s="4"/>
      <c r="AM1075" s="4"/>
      <c r="AN1075" s="4"/>
      <c r="AO1075" s="4"/>
      <c r="AP1075" s="4"/>
      <c r="AQ1075" s="4"/>
      <c r="AR1075" s="4"/>
      <c r="AS1075" s="4"/>
      <c r="AT1075" s="4"/>
      <c r="AU1075" s="4"/>
      <c r="AV1075" s="4"/>
      <c r="AW1075" s="4"/>
      <c r="AX1075" s="4"/>
      <c r="AY1075" s="4"/>
      <c r="AZ1075" s="4"/>
      <c r="BA1075" s="4"/>
      <c r="BB1075" s="4"/>
    </row>
    <row r="1076" spans="1:54" ht="15.75" customHeight="1" x14ac:dyDescent="0.25">
      <c r="A1076" t="s">
        <v>3858</v>
      </c>
      <c r="B1076" s="17">
        <v>43733</v>
      </c>
      <c r="C1076" s="17">
        <v>34969</v>
      </c>
      <c r="D1076" s="21">
        <v>30</v>
      </c>
      <c r="E1076" s="12" t="str">
        <f t="shared" si="105"/>
        <v>[30-40[ ans</v>
      </c>
      <c r="F1076" s="3" t="s">
        <v>48</v>
      </c>
      <c r="G1076" s="3" t="s">
        <v>40</v>
      </c>
      <c r="H1076" s="3">
        <v>176</v>
      </c>
      <c r="I1076" s="3">
        <v>60</v>
      </c>
      <c r="J1076" s="3" t="s">
        <v>41</v>
      </c>
      <c r="K1076" s="3" t="s">
        <v>829</v>
      </c>
      <c r="L1076" s="3" t="s">
        <v>6047</v>
      </c>
      <c r="M1076" s="3" t="s">
        <v>51</v>
      </c>
      <c r="N1076" s="3" t="s">
        <v>6062</v>
      </c>
      <c r="O1076" s="3" t="s">
        <v>331</v>
      </c>
      <c r="P1076" s="3" t="s">
        <v>169</v>
      </c>
      <c r="Q1076" s="3" t="s">
        <v>6034</v>
      </c>
      <c r="R1076" s="3" t="s">
        <v>5624</v>
      </c>
      <c r="S1076" s="3" t="s">
        <v>5625</v>
      </c>
      <c r="T1076" s="3" t="s">
        <v>45</v>
      </c>
      <c r="U1076" s="3" t="s">
        <v>84</v>
      </c>
      <c r="V1076" s="3" t="s">
        <v>6057</v>
      </c>
      <c r="W1076" s="3" t="s">
        <v>62</v>
      </c>
      <c r="X1076" s="19"/>
      <c r="Y1076" s="19"/>
      <c r="Z1076" s="19"/>
      <c r="AA1076" s="39">
        <v>15</v>
      </c>
      <c r="AB1076" s="3" t="s">
        <v>47</v>
      </c>
      <c r="AC1076" s="3">
        <v>0</v>
      </c>
      <c r="AD1076" s="3" t="s">
        <v>6673</v>
      </c>
      <c r="AE1076" s="3" t="s">
        <v>6673</v>
      </c>
      <c r="AF1076" s="4"/>
      <c r="AG1076" s="4"/>
      <c r="AH1076" s="4"/>
      <c r="AI1076" s="4"/>
      <c r="AJ1076" s="4"/>
      <c r="AK1076" s="4"/>
      <c r="AL1076" s="4"/>
      <c r="AM1076" s="4"/>
      <c r="AN1076" s="4"/>
      <c r="AO1076" s="4"/>
      <c r="AP1076" s="4"/>
      <c r="AQ1076" s="4"/>
      <c r="AR1076" s="4"/>
      <c r="AS1076" s="4"/>
      <c r="AT1076" s="4"/>
      <c r="AU1076" s="4"/>
      <c r="AV1076" s="4"/>
      <c r="AW1076" s="4"/>
      <c r="AX1076" s="4"/>
      <c r="AY1076" s="4"/>
      <c r="AZ1076" s="4"/>
      <c r="BA1076" s="4"/>
      <c r="BB1076" s="4"/>
    </row>
    <row r="1077" spans="1:54" ht="15.75" customHeight="1" x14ac:dyDescent="0.25">
      <c r="A1077" t="s">
        <v>3861</v>
      </c>
      <c r="B1077" s="17">
        <v>43734</v>
      </c>
      <c r="C1077" s="17">
        <v>36577</v>
      </c>
      <c r="D1077" s="21">
        <v>25</v>
      </c>
      <c r="E1077" s="12" t="str">
        <f t="shared" si="105"/>
        <v>[20-30[ ans</v>
      </c>
      <c r="F1077" s="3" t="s">
        <v>39</v>
      </c>
      <c r="G1077" s="3" t="s">
        <v>40</v>
      </c>
      <c r="H1077" s="4"/>
      <c r="I1077" s="4"/>
      <c r="J1077" s="3" t="s">
        <v>41</v>
      </c>
      <c r="K1077" s="3" t="s">
        <v>101</v>
      </c>
      <c r="L1077" s="3" t="s">
        <v>286</v>
      </c>
      <c r="M1077" s="3" t="s">
        <v>51</v>
      </c>
      <c r="N1077" s="3" t="s">
        <v>6062</v>
      </c>
      <c r="O1077" s="3" t="s">
        <v>831</v>
      </c>
      <c r="P1077" s="3" t="s">
        <v>319</v>
      </c>
      <c r="Q1077" s="3" t="s">
        <v>6033</v>
      </c>
      <c r="R1077" s="3" t="s">
        <v>5568</v>
      </c>
      <c r="S1077" s="3" t="s">
        <v>5569</v>
      </c>
      <c r="T1077" s="3" t="s">
        <v>45</v>
      </c>
      <c r="U1077" s="3" t="s">
        <v>39</v>
      </c>
      <c r="V1077" s="3" t="s">
        <v>6053</v>
      </c>
      <c r="W1077" s="3" t="s">
        <v>62</v>
      </c>
      <c r="X1077" s="19"/>
      <c r="Y1077" s="19"/>
      <c r="Z1077" s="19"/>
      <c r="AA1077" s="39">
        <v>14</v>
      </c>
      <c r="AB1077" s="3" t="s">
        <v>47</v>
      </c>
      <c r="AC1077" s="3">
        <v>0</v>
      </c>
      <c r="AD1077" s="3" t="s">
        <v>6673</v>
      </c>
      <c r="AE1077" s="3" t="s">
        <v>6673</v>
      </c>
      <c r="AF1077" s="4"/>
      <c r="AG1077" s="4"/>
      <c r="AH1077" s="4"/>
      <c r="AI1077" s="4"/>
      <c r="AJ1077" s="4"/>
      <c r="AK1077" s="4"/>
      <c r="AL1077" s="4"/>
      <c r="AM1077" s="4"/>
      <c r="AN1077" s="4"/>
      <c r="AO1077" s="4"/>
      <c r="AP1077" s="4"/>
      <c r="AQ1077" s="4"/>
      <c r="AR1077" s="4"/>
      <c r="AS1077" s="4"/>
      <c r="AT1077" s="4"/>
      <c r="AU1077" s="4"/>
      <c r="AV1077" s="4"/>
      <c r="AW1077" s="4"/>
      <c r="AX1077" s="4"/>
      <c r="AY1077" s="4"/>
      <c r="AZ1077" s="4"/>
      <c r="BA1077" s="4"/>
      <c r="BB1077" s="4"/>
    </row>
    <row r="1078" spans="1:54" ht="15.75" customHeight="1" x14ac:dyDescent="0.25">
      <c r="A1078" t="s">
        <v>3863</v>
      </c>
      <c r="B1078" s="17">
        <v>43734</v>
      </c>
      <c r="C1078" s="17">
        <v>32919</v>
      </c>
      <c r="D1078" s="21">
        <v>35</v>
      </c>
      <c r="E1078" s="12" t="str">
        <f t="shared" si="105"/>
        <v>[30-40[ ans</v>
      </c>
      <c r="F1078" s="3" t="s">
        <v>54</v>
      </c>
      <c r="G1078" s="3" t="s">
        <v>40</v>
      </c>
      <c r="H1078" s="4"/>
      <c r="I1078" s="4"/>
      <c r="J1078" s="3" t="s">
        <v>41</v>
      </c>
      <c r="K1078" s="3" t="s">
        <v>758</v>
      </c>
      <c r="L1078" s="3" t="s">
        <v>6049</v>
      </c>
      <c r="M1078" s="3" t="s">
        <v>51</v>
      </c>
      <c r="N1078" s="3" t="s">
        <v>6062</v>
      </c>
      <c r="O1078" s="3" t="s">
        <v>832</v>
      </c>
      <c r="P1078" s="3" t="s">
        <v>563</v>
      </c>
      <c r="Q1078" s="3" t="s">
        <v>6033</v>
      </c>
      <c r="R1078" s="3" t="s">
        <v>5737</v>
      </c>
      <c r="S1078" s="3" t="s">
        <v>5738</v>
      </c>
      <c r="T1078" s="3" t="s">
        <v>45</v>
      </c>
      <c r="U1078" s="3" t="s">
        <v>39</v>
      </c>
      <c r="V1078" s="3" t="s">
        <v>6053</v>
      </c>
      <c r="W1078" s="3" t="s">
        <v>62</v>
      </c>
      <c r="X1078" s="19"/>
      <c r="Y1078" s="19"/>
      <c r="Z1078" s="19"/>
      <c r="AA1078" s="39">
        <v>13.1</v>
      </c>
      <c r="AB1078" s="3" t="s">
        <v>47</v>
      </c>
      <c r="AC1078" s="3">
        <v>0</v>
      </c>
      <c r="AD1078" s="3" t="s">
        <v>6673</v>
      </c>
      <c r="AE1078" s="3" t="s">
        <v>6673</v>
      </c>
      <c r="AF1078" s="4"/>
      <c r="AG1078" s="4"/>
      <c r="AH1078" s="4"/>
      <c r="AI1078" s="4"/>
      <c r="AJ1078" s="4"/>
      <c r="AK1078" s="4"/>
      <c r="AL1078" s="4"/>
      <c r="AM1078" s="4"/>
      <c r="AN1078" s="4"/>
      <c r="AO1078" s="4"/>
      <c r="AP1078" s="4"/>
      <c r="AQ1078" s="4"/>
      <c r="AR1078" s="4"/>
      <c r="AS1078" s="4"/>
      <c r="AT1078" s="4"/>
      <c r="AU1078" s="4"/>
      <c r="AV1078" s="4"/>
      <c r="AW1078" s="4"/>
      <c r="AX1078" s="4"/>
      <c r="AY1078" s="4"/>
      <c r="AZ1078" s="4"/>
      <c r="BA1078" s="4"/>
      <c r="BB1078" s="4"/>
    </row>
    <row r="1079" spans="1:54" ht="15.75" customHeight="1" x14ac:dyDescent="0.25">
      <c r="A1079" t="s">
        <v>3865</v>
      </c>
      <c r="B1079" s="17">
        <v>43734</v>
      </c>
      <c r="C1079" s="17">
        <v>32617</v>
      </c>
      <c r="D1079" s="21">
        <v>36</v>
      </c>
      <c r="E1079" s="12" t="str">
        <f t="shared" si="105"/>
        <v>[30-40[ ans</v>
      </c>
      <c r="F1079" s="3" t="s">
        <v>48</v>
      </c>
      <c r="G1079" s="3" t="s">
        <v>40</v>
      </c>
      <c r="H1079" s="4"/>
      <c r="I1079" s="4"/>
      <c r="J1079" s="3" t="s">
        <v>41</v>
      </c>
      <c r="K1079" s="3" t="s">
        <v>79</v>
      </c>
      <c r="L1079" s="3" t="s">
        <v>6048</v>
      </c>
      <c r="M1079" s="3" t="s">
        <v>51</v>
      </c>
      <c r="N1079" s="3" t="s">
        <v>6062</v>
      </c>
      <c r="O1079" s="3" t="s">
        <v>730</v>
      </c>
      <c r="P1079" s="3" t="s">
        <v>554</v>
      </c>
      <c r="Q1079" s="3" t="s">
        <v>6032</v>
      </c>
      <c r="R1079" s="3" t="s">
        <v>5576</v>
      </c>
      <c r="S1079" s="3" t="s">
        <v>5577</v>
      </c>
      <c r="T1079" s="3" t="s">
        <v>45</v>
      </c>
      <c r="U1079" s="3" t="s">
        <v>58</v>
      </c>
      <c r="V1079" s="3" t="s">
        <v>6055</v>
      </c>
      <c r="W1079" s="3" t="s">
        <v>46</v>
      </c>
      <c r="X1079" s="17">
        <v>43466</v>
      </c>
      <c r="Y1079" s="3">
        <f t="shared" ref="Y1079:Y1081" si="112">IF((B1079-X1079&lt;=365)*(B1079-X1079&gt;0),0,(YEAR(B1079)-YEAR(X1079)))</f>
        <v>0</v>
      </c>
      <c r="Z1079" s="3" t="str">
        <f>IF((B1079-X1079&lt;=365)*(B1079-X1079&gt;0),INT(12*(B1079-X1079)/365) &amp; " Mois",(YEAR(B1079)-YEAR(X1079)) &amp; " an (s)")</f>
        <v>8 Mois</v>
      </c>
      <c r="AA1079" s="39">
        <v>14.5</v>
      </c>
      <c r="AB1079" s="3" t="s">
        <v>47</v>
      </c>
      <c r="AC1079" s="3">
        <v>0</v>
      </c>
      <c r="AD1079" s="3" t="s">
        <v>6673</v>
      </c>
      <c r="AE1079" s="3" t="s">
        <v>6673</v>
      </c>
      <c r="AF1079" s="4"/>
      <c r="AG1079" s="4"/>
      <c r="AH1079" s="4"/>
      <c r="AI1079" s="4"/>
      <c r="AJ1079" s="4"/>
      <c r="AK1079" s="4"/>
      <c r="AL1079" s="4"/>
      <c r="AM1079" s="4"/>
      <c r="AN1079" s="4"/>
      <c r="AO1079" s="4"/>
      <c r="AP1079" s="4"/>
      <c r="AQ1079" s="4"/>
      <c r="AR1079" s="4"/>
      <c r="AS1079" s="4"/>
      <c r="AT1079" s="4"/>
      <c r="AU1079" s="4"/>
      <c r="AV1079" s="4"/>
      <c r="AW1079" s="4"/>
      <c r="AX1079" s="4"/>
      <c r="AY1079" s="4"/>
      <c r="AZ1079" s="4"/>
      <c r="BA1079" s="4"/>
      <c r="BB1079" s="4"/>
    </row>
    <row r="1080" spans="1:54" ht="15.75" customHeight="1" x14ac:dyDescent="0.25">
      <c r="A1080" t="s">
        <v>3867</v>
      </c>
      <c r="B1080" s="17">
        <v>43734</v>
      </c>
      <c r="C1080" s="17">
        <v>29671</v>
      </c>
      <c r="D1080" s="21">
        <v>44</v>
      </c>
      <c r="E1080" s="12" t="str">
        <f t="shared" si="105"/>
        <v>[40-50 [ ans</v>
      </c>
      <c r="F1080" s="3" t="s">
        <v>54</v>
      </c>
      <c r="G1080" s="3" t="s">
        <v>40</v>
      </c>
      <c r="H1080" s="3">
        <v>178</v>
      </c>
      <c r="I1080" s="3">
        <v>70</v>
      </c>
      <c r="J1080" s="3" t="s">
        <v>41</v>
      </c>
      <c r="K1080" s="3" t="s">
        <v>833</v>
      </c>
      <c r="L1080" s="3" t="s">
        <v>6045</v>
      </c>
      <c r="M1080" s="3" t="s">
        <v>51</v>
      </c>
      <c r="N1080" s="3" t="s">
        <v>6062</v>
      </c>
      <c r="O1080" s="3" t="s">
        <v>87</v>
      </c>
      <c r="P1080" s="3" t="s">
        <v>90</v>
      </c>
      <c r="Q1080" s="3" t="s">
        <v>6033</v>
      </c>
      <c r="R1080" s="3" t="s">
        <v>5632</v>
      </c>
      <c r="S1080" s="3" t="s">
        <v>5633</v>
      </c>
      <c r="T1080" s="3" t="s">
        <v>45</v>
      </c>
      <c r="U1080" s="3" t="s">
        <v>84</v>
      </c>
      <c r="V1080" s="3" t="s">
        <v>6057</v>
      </c>
      <c r="W1080" s="3" t="s">
        <v>46</v>
      </c>
      <c r="X1080" s="17">
        <v>43636</v>
      </c>
      <c r="Y1080" s="3">
        <f t="shared" si="112"/>
        <v>0</v>
      </c>
      <c r="Z1080" s="3" t="str">
        <f>IF((B1080-X1080&lt;=365)*(B1080-X1080&gt;0),INT(12*(B1080-X1080)/365) &amp; " Mois",(YEAR(B1080)-YEAR(X1080)) &amp; " an (s)")</f>
        <v>3 Mois</v>
      </c>
      <c r="AA1080" s="39">
        <v>14.1</v>
      </c>
      <c r="AB1080" s="3" t="s">
        <v>47</v>
      </c>
      <c r="AC1080" s="3">
        <v>0</v>
      </c>
      <c r="AD1080" s="3" t="s">
        <v>6673</v>
      </c>
      <c r="AE1080" s="3" t="s">
        <v>6673</v>
      </c>
      <c r="AF1080" s="4"/>
      <c r="AG1080" s="4"/>
      <c r="AH1080" s="4"/>
      <c r="AI1080" s="4"/>
      <c r="AJ1080" s="4"/>
      <c r="AK1080" s="4"/>
      <c r="AL1080" s="4"/>
      <c r="AM1080" s="4"/>
      <c r="AN1080" s="4"/>
      <c r="AO1080" s="4"/>
      <c r="AP1080" s="4"/>
      <c r="AQ1080" s="4"/>
      <c r="AR1080" s="4"/>
      <c r="AS1080" s="4"/>
      <c r="AT1080" s="4"/>
      <c r="AU1080" s="4"/>
      <c r="AV1080" s="4"/>
      <c r="AW1080" s="4"/>
      <c r="AX1080" s="4"/>
      <c r="AY1080" s="4"/>
      <c r="AZ1080" s="4"/>
      <c r="BA1080" s="4"/>
      <c r="BB1080" s="4"/>
    </row>
    <row r="1081" spans="1:54" ht="15.75" customHeight="1" x14ac:dyDescent="0.25">
      <c r="A1081" t="s">
        <v>3868</v>
      </c>
      <c r="B1081" s="17">
        <v>43734</v>
      </c>
      <c r="C1081" s="17">
        <v>29741</v>
      </c>
      <c r="D1081" s="21">
        <v>44</v>
      </c>
      <c r="E1081" s="12" t="str">
        <f t="shared" si="105"/>
        <v>[40-50 [ ans</v>
      </c>
      <c r="F1081" s="3" t="s">
        <v>54</v>
      </c>
      <c r="G1081" s="3" t="s">
        <v>40</v>
      </c>
      <c r="H1081" s="4"/>
      <c r="I1081" s="3">
        <v>87</v>
      </c>
      <c r="J1081" s="3" t="s">
        <v>41</v>
      </c>
      <c r="K1081" s="3" t="s">
        <v>71</v>
      </c>
      <c r="L1081" s="3" t="s">
        <v>6047</v>
      </c>
      <c r="M1081" s="3" t="s">
        <v>43</v>
      </c>
      <c r="N1081" s="3" t="s">
        <v>6062</v>
      </c>
      <c r="O1081" s="3" t="s">
        <v>313</v>
      </c>
      <c r="P1081" s="3" t="s">
        <v>313</v>
      </c>
      <c r="Q1081" s="3" t="s">
        <v>6035</v>
      </c>
      <c r="R1081" s="3" t="s">
        <v>5805</v>
      </c>
      <c r="S1081" s="3" t="s">
        <v>5806</v>
      </c>
      <c r="T1081" s="3" t="s">
        <v>45</v>
      </c>
      <c r="U1081" s="3" t="s">
        <v>58</v>
      </c>
      <c r="V1081" s="3" t="s">
        <v>6055</v>
      </c>
      <c r="W1081" s="3" t="s">
        <v>46</v>
      </c>
      <c r="X1081" s="17">
        <v>42370</v>
      </c>
      <c r="Y1081" s="3">
        <f t="shared" si="112"/>
        <v>3</v>
      </c>
      <c r="Z1081" s="3" t="str">
        <f>IF((B1081-X1081&lt;=365)*(B1081-X1081&gt;0),INT(12*(B1081-X1081)/365) &amp; " Mois",(YEAR(B1081)-YEAR(X1081)) &amp; " an (s)")</f>
        <v>3 an (s)</v>
      </c>
      <c r="AA1081" s="39">
        <v>14.9</v>
      </c>
      <c r="AB1081" s="3" t="s">
        <v>47</v>
      </c>
      <c r="AC1081" s="3">
        <v>0</v>
      </c>
      <c r="AD1081" s="3" t="s">
        <v>6673</v>
      </c>
      <c r="AE1081" s="3" t="s">
        <v>6673</v>
      </c>
      <c r="AF1081" s="4"/>
      <c r="AG1081" s="4"/>
      <c r="AH1081" s="4"/>
      <c r="AI1081" s="4"/>
      <c r="AJ1081" s="4"/>
      <c r="AK1081" s="4"/>
      <c r="AL1081" s="4"/>
      <c r="AM1081" s="4"/>
      <c r="AN1081" s="4"/>
      <c r="AO1081" s="4"/>
      <c r="AP1081" s="4"/>
      <c r="AQ1081" s="4"/>
      <c r="AR1081" s="4"/>
      <c r="AS1081" s="4"/>
      <c r="AT1081" s="4"/>
      <c r="AU1081" s="4"/>
      <c r="AV1081" s="4"/>
      <c r="AW1081" s="4"/>
      <c r="AX1081" s="4"/>
      <c r="AY1081" s="4"/>
      <c r="AZ1081" s="4"/>
      <c r="BA1081" s="4"/>
      <c r="BB1081" s="4"/>
    </row>
    <row r="1082" spans="1:54" ht="15.75" customHeight="1" x14ac:dyDescent="0.25">
      <c r="A1082" t="s">
        <v>3871</v>
      </c>
      <c r="B1082" s="17">
        <v>43734</v>
      </c>
      <c r="C1082" s="17">
        <v>36656</v>
      </c>
      <c r="D1082" s="21">
        <v>25</v>
      </c>
      <c r="E1082" s="12" t="str">
        <f t="shared" si="105"/>
        <v>[20-30[ ans</v>
      </c>
      <c r="F1082" s="3" t="s">
        <v>39</v>
      </c>
      <c r="G1082" s="3" t="s">
        <v>40</v>
      </c>
      <c r="H1082" s="4"/>
      <c r="I1082" s="4"/>
      <c r="J1082" s="3" t="s">
        <v>41</v>
      </c>
      <c r="K1082" s="3" t="s">
        <v>134</v>
      </c>
      <c r="L1082" s="3" t="s">
        <v>6049</v>
      </c>
      <c r="M1082" s="3" t="s">
        <v>115</v>
      </c>
      <c r="N1082" s="3" t="s">
        <v>6062</v>
      </c>
      <c r="O1082" s="3" t="s">
        <v>115</v>
      </c>
      <c r="P1082" s="3" t="s">
        <v>115</v>
      </c>
      <c r="Q1082" s="3" t="s">
        <v>6031</v>
      </c>
      <c r="R1082" s="3" t="s">
        <v>5604</v>
      </c>
      <c r="S1082" s="3" t="s">
        <v>5605</v>
      </c>
      <c r="T1082" s="3" t="s">
        <v>45</v>
      </c>
      <c r="U1082" s="3" t="s">
        <v>84</v>
      </c>
      <c r="V1082" s="3" t="s">
        <v>6057</v>
      </c>
      <c r="W1082" s="3" t="s">
        <v>62</v>
      </c>
      <c r="X1082" s="19"/>
      <c r="Y1082" s="19"/>
      <c r="Z1082" s="19"/>
      <c r="AA1082" s="39">
        <v>14.8</v>
      </c>
      <c r="AB1082" s="3" t="s">
        <v>47</v>
      </c>
      <c r="AC1082" s="3">
        <v>0</v>
      </c>
      <c r="AD1082" s="3" t="s">
        <v>6673</v>
      </c>
      <c r="AE1082" s="3" t="s">
        <v>6673</v>
      </c>
      <c r="AF1082" s="4"/>
      <c r="AG1082" s="4"/>
      <c r="AH1082" s="4"/>
      <c r="AI1082" s="4"/>
      <c r="AJ1082" s="4"/>
      <c r="AK1082" s="4"/>
      <c r="AL1082" s="4"/>
      <c r="AM1082" s="4"/>
      <c r="AN1082" s="4"/>
      <c r="AO1082" s="4"/>
      <c r="AP1082" s="4"/>
      <c r="AQ1082" s="4"/>
      <c r="AR1082" s="4"/>
      <c r="AS1082" s="4"/>
      <c r="AT1082" s="4"/>
      <c r="AU1082" s="4"/>
      <c r="AV1082" s="4"/>
      <c r="AW1082" s="4"/>
      <c r="AX1082" s="4"/>
      <c r="AY1082" s="4"/>
      <c r="AZ1082" s="4"/>
      <c r="BA1082" s="4"/>
      <c r="BB1082" s="4"/>
    </row>
    <row r="1083" spans="1:54" ht="15.75" customHeight="1" x14ac:dyDescent="0.25">
      <c r="A1083" t="s">
        <v>3874</v>
      </c>
      <c r="B1083" s="17">
        <v>43735</v>
      </c>
      <c r="C1083" s="17">
        <v>27929</v>
      </c>
      <c r="D1083" s="21">
        <v>49</v>
      </c>
      <c r="E1083" s="12" t="str">
        <f t="shared" si="105"/>
        <v>[40-50 [ ans</v>
      </c>
      <c r="F1083" s="3" t="s">
        <v>39</v>
      </c>
      <c r="G1083" s="3" t="s">
        <v>40</v>
      </c>
      <c r="H1083" s="4"/>
      <c r="I1083" s="4"/>
      <c r="J1083" s="3" t="s">
        <v>41</v>
      </c>
      <c r="K1083" s="3" t="s">
        <v>834</v>
      </c>
      <c r="L1083" s="3" t="s">
        <v>6048</v>
      </c>
      <c r="M1083" s="3" t="s">
        <v>43</v>
      </c>
      <c r="N1083" s="3" t="s">
        <v>6062</v>
      </c>
      <c r="O1083" s="3" t="s">
        <v>345</v>
      </c>
      <c r="P1083" s="3" t="s">
        <v>271</v>
      </c>
      <c r="Q1083" s="3" t="s">
        <v>6033</v>
      </c>
      <c r="R1083" s="3" t="s">
        <v>5596</v>
      </c>
      <c r="S1083" s="3" t="s">
        <v>5597</v>
      </c>
      <c r="T1083" s="3" t="s">
        <v>45</v>
      </c>
      <c r="U1083" s="3" t="s">
        <v>39</v>
      </c>
      <c r="V1083" s="3" t="s">
        <v>6053</v>
      </c>
      <c r="W1083" s="3" t="s">
        <v>46</v>
      </c>
      <c r="X1083" s="17">
        <v>42005</v>
      </c>
      <c r="Y1083" s="3">
        <f>IF((B1083-X1083&lt;=365)*(B1083-X1083&gt;0),0,(YEAR(B1083)-YEAR(X1083)))</f>
        <v>4</v>
      </c>
      <c r="Z1083" s="3" t="str">
        <f>IF((B1083-X1083&lt;=365)*(B1083-X1083&gt;0),INT(12*(B1083-X1083)/365) &amp; " Mois",(YEAR(B1083)-YEAR(X1083)) &amp; " an (s)")</f>
        <v>4 an (s)</v>
      </c>
      <c r="AA1083" s="39">
        <v>13.1</v>
      </c>
      <c r="AB1083" s="3" t="s">
        <v>47</v>
      </c>
      <c r="AC1083" s="3">
        <v>0</v>
      </c>
      <c r="AD1083" s="3" t="s">
        <v>6673</v>
      </c>
      <c r="AE1083" s="3" t="s">
        <v>6673</v>
      </c>
      <c r="AF1083" s="4"/>
      <c r="AG1083" s="4"/>
      <c r="AH1083" s="4"/>
      <c r="AI1083" s="4"/>
      <c r="AJ1083" s="4"/>
      <c r="AK1083" s="4"/>
      <c r="AL1083" s="4"/>
      <c r="AM1083" s="4"/>
      <c r="AN1083" s="4"/>
      <c r="AO1083" s="4"/>
      <c r="AP1083" s="4"/>
      <c r="AQ1083" s="4"/>
      <c r="AR1083" s="4"/>
      <c r="AS1083" s="4"/>
      <c r="AT1083" s="4"/>
      <c r="AU1083" s="4"/>
      <c r="AV1083" s="4"/>
      <c r="AW1083" s="4"/>
      <c r="AX1083" s="4"/>
      <c r="AY1083" s="4"/>
      <c r="AZ1083" s="4"/>
      <c r="BA1083" s="4"/>
      <c r="BB1083" s="4"/>
    </row>
    <row r="1084" spans="1:54" ht="15.75" customHeight="1" x14ac:dyDescent="0.25">
      <c r="A1084" t="s">
        <v>3876</v>
      </c>
      <c r="B1084" s="17">
        <v>43735</v>
      </c>
      <c r="C1084" s="17">
        <v>31365</v>
      </c>
      <c r="D1084" s="21">
        <v>40</v>
      </c>
      <c r="E1084" s="12" t="str">
        <f t="shared" si="105"/>
        <v>[40-50 [ ans</v>
      </c>
      <c r="F1084" s="3" t="s">
        <v>54</v>
      </c>
      <c r="G1084" s="3" t="s">
        <v>40</v>
      </c>
      <c r="H1084" s="3">
        <v>174</v>
      </c>
      <c r="I1084" s="3">
        <v>65</v>
      </c>
      <c r="J1084" s="3" t="s">
        <v>41</v>
      </c>
      <c r="K1084" s="3" t="s">
        <v>71</v>
      </c>
      <c r="L1084" s="3" t="s">
        <v>6047</v>
      </c>
      <c r="M1084" s="3" t="s">
        <v>51</v>
      </c>
      <c r="N1084" s="3" t="s">
        <v>6062</v>
      </c>
      <c r="O1084" s="3" t="s">
        <v>135</v>
      </c>
      <c r="P1084" s="3" t="s">
        <v>6786</v>
      </c>
      <c r="Q1084" s="3" t="s">
        <v>6787</v>
      </c>
      <c r="R1084" s="3"/>
      <c r="S1084" s="3"/>
      <c r="T1084" s="3" t="s">
        <v>45</v>
      </c>
      <c r="U1084" s="3" t="s">
        <v>84</v>
      </c>
      <c r="V1084" s="3" t="s">
        <v>6057</v>
      </c>
      <c r="W1084" s="3" t="s">
        <v>62</v>
      </c>
      <c r="X1084" s="19"/>
      <c r="Y1084" s="19"/>
      <c r="Z1084" s="19"/>
      <c r="AA1084" s="39">
        <v>12.5</v>
      </c>
      <c r="AB1084" s="3" t="s">
        <v>47</v>
      </c>
      <c r="AC1084" s="3">
        <v>0</v>
      </c>
      <c r="AD1084" s="3" t="s">
        <v>6673</v>
      </c>
      <c r="AE1084" s="3" t="s">
        <v>6673</v>
      </c>
      <c r="AF1084" s="4"/>
      <c r="AG1084" s="4"/>
      <c r="AH1084" s="4"/>
      <c r="AI1084" s="4"/>
      <c r="AJ1084" s="4"/>
      <c r="AK1084" s="4"/>
      <c r="AL1084" s="4"/>
      <c r="AM1084" s="4"/>
      <c r="AN1084" s="4"/>
      <c r="AO1084" s="4"/>
      <c r="AP1084" s="4"/>
      <c r="AQ1084" s="4"/>
      <c r="AR1084" s="4"/>
      <c r="AS1084" s="4"/>
      <c r="AT1084" s="4"/>
      <c r="AU1084" s="4"/>
      <c r="AV1084" s="4"/>
      <c r="AW1084" s="4"/>
      <c r="AX1084" s="4"/>
      <c r="AY1084" s="4"/>
      <c r="AZ1084" s="4"/>
      <c r="BA1084" s="4"/>
      <c r="BB1084" s="4"/>
    </row>
    <row r="1085" spans="1:54" ht="15.75" customHeight="1" x14ac:dyDescent="0.25">
      <c r="A1085" t="s">
        <v>3878</v>
      </c>
      <c r="B1085" s="17">
        <v>43735</v>
      </c>
      <c r="C1085" s="17">
        <v>35563</v>
      </c>
      <c r="D1085" s="21">
        <v>28</v>
      </c>
      <c r="E1085" s="12" t="str">
        <f t="shared" si="105"/>
        <v>[20-30[ ans</v>
      </c>
      <c r="F1085" s="3" t="s">
        <v>48</v>
      </c>
      <c r="G1085" s="3" t="s">
        <v>40</v>
      </c>
      <c r="H1085" s="4"/>
      <c r="I1085" s="4"/>
      <c r="J1085" s="3" t="s">
        <v>41</v>
      </c>
      <c r="K1085" s="3" t="s">
        <v>79</v>
      </c>
      <c r="L1085" s="3" t="s">
        <v>6048</v>
      </c>
      <c r="M1085" s="3" t="s">
        <v>51</v>
      </c>
      <c r="N1085" s="3" t="s">
        <v>6062</v>
      </c>
      <c r="O1085" s="3" t="s">
        <v>783</v>
      </c>
      <c r="P1085" s="3" t="s">
        <v>319</v>
      </c>
      <c r="Q1085" s="3" t="s">
        <v>6033</v>
      </c>
      <c r="R1085" s="3" t="s">
        <v>5568</v>
      </c>
      <c r="S1085" s="3" t="s">
        <v>5569</v>
      </c>
      <c r="T1085" s="3" t="s">
        <v>45</v>
      </c>
      <c r="U1085" s="3" t="s">
        <v>58</v>
      </c>
      <c r="V1085" s="3" t="s">
        <v>6055</v>
      </c>
      <c r="W1085" s="3" t="s">
        <v>62</v>
      </c>
      <c r="X1085" s="19"/>
      <c r="Y1085" s="19"/>
      <c r="Z1085" s="19"/>
      <c r="AA1085" s="39">
        <v>12.2</v>
      </c>
      <c r="AB1085" s="3" t="s">
        <v>47</v>
      </c>
      <c r="AC1085" s="3">
        <v>0</v>
      </c>
      <c r="AD1085" s="3" t="s">
        <v>6673</v>
      </c>
      <c r="AE1085" s="3" t="s">
        <v>6673</v>
      </c>
      <c r="AF1085" s="4"/>
      <c r="AG1085" s="4"/>
      <c r="AH1085" s="4"/>
      <c r="AI1085" s="4"/>
      <c r="AJ1085" s="4"/>
      <c r="AK1085" s="4"/>
      <c r="AL1085" s="4"/>
      <c r="AM1085" s="4"/>
      <c r="AN1085" s="4"/>
      <c r="AO1085" s="4"/>
      <c r="AP1085" s="4"/>
      <c r="AQ1085" s="4"/>
      <c r="AR1085" s="4"/>
      <c r="AS1085" s="4"/>
      <c r="AT1085" s="4"/>
      <c r="AU1085" s="4"/>
      <c r="AV1085" s="4"/>
      <c r="AW1085" s="4"/>
      <c r="AX1085" s="4"/>
      <c r="AY1085" s="4"/>
      <c r="AZ1085" s="4"/>
      <c r="BA1085" s="4"/>
      <c r="BB1085" s="4"/>
    </row>
    <row r="1086" spans="1:54" ht="15.75" customHeight="1" x14ac:dyDescent="0.25">
      <c r="A1086" t="s">
        <v>3881</v>
      </c>
      <c r="B1086" s="17">
        <v>43738</v>
      </c>
      <c r="C1086" s="17">
        <v>31734</v>
      </c>
      <c r="D1086" s="21">
        <v>39</v>
      </c>
      <c r="E1086" s="12" t="str">
        <f t="shared" si="105"/>
        <v>[30-40[ ans</v>
      </c>
      <c r="F1086" s="3" t="s">
        <v>54</v>
      </c>
      <c r="G1086" s="3" t="s">
        <v>40</v>
      </c>
      <c r="H1086" s="4"/>
      <c r="I1086" s="4"/>
      <c r="J1086" s="3" t="s">
        <v>41</v>
      </c>
      <c r="K1086" s="3" t="s">
        <v>318</v>
      </c>
      <c r="L1086" s="3" t="s">
        <v>6043</v>
      </c>
      <c r="M1086" s="3" t="s">
        <v>51</v>
      </c>
      <c r="N1086" s="3" t="s">
        <v>6062</v>
      </c>
      <c r="O1086" s="3" t="s">
        <v>810</v>
      </c>
      <c r="P1086" s="3" t="s">
        <v>1355</v>
      </c>
      <c r="Q1086" s="3" t="s">
        <v>6031</v>
      </c>
      <c r="R1086" s="3" t="s">
        <v>5620</v>
      </c>
      <c r="S1086" s="3" t="s">
        <v>5621</v>
      </c>
      <c r="T1086" s="3" t="s">
        <v>45</v>
      </c>
      <c r="U1086" s="3" t="s">
        <v>39</v>
      </c>
      <c r="V1086" s="3" t="s">
        <v>6053</v>
      </c>
      <c r="W1086" s="3" t="s">
        <v>62</v>
      </c>
      <c r="X1086" s="19"/>
      <c r="Y1086" s="19"/>
      <c r="Z1086" s="19"/>
      <c r="AA1086" s="39">
        <v>13</v>
      </c>
      <c r="AB1086" s="3" t="s">
        <v>47</v>
      </c>
      <c r="AC1086" s="3">
        <v>0</v>
      </c>
      <c r="AD1086" s="3" t="s">
        <v>6673</v>
      </c>
      <c r="AE1086" s="3" t="s">
        <v>6673</v>
      </c>
      <c r="AF1086" s="4"/>
      <c r="AG1086" s="4"/>
      <c r="AH1086" s="4"/>
      <c r="AI1086" s="4"/>
      <c r="AJ1086" s="4"/>
      <c r="AK1086" s="4"/>
      <c r="AL1086" s="4"/>
      <c r="AM1086" s="4"/>
      <c r="AN1086" s="4"/>
      <c r="AO1086" s="4"/>
      <c r="AP1086" s="4"/>
      <c r="AQ1086" s="4"/>
      <c r="AR1086" s="4"/>
      <c r="AS1086" s="4"/>
      <c r="AT1086" s="4"/>
      <c r="AU1086" s="4"/>
      <c r="AV1086" s="4"/>
      <c r="AW1086" s="4"/>
      <c r="AX1086" s="4"/>
      <c r="AY1086" s="4"/>
      <c r="AZ1086" s="4"/>
      <c r="BA1086" s="4"/>
      <c r="BB1086" s="4"/>
    </row>
    <row r="1087" spans="1:54" ht="15.75" customHeight="1" x14ac:dyDescent="0.25">
      <c r="A1087" t="s">
        <v>3883</v>
      </c>
      <c r="B1087" s="17">
        <v>43738</v>
      </c>
      <c r="C1087" s="17">
        <v>32621</v>
      </c>
      <c r="D1087" s="21">
        <v>36</v>
      </c>
      <c r="E1087" s="12" t="str">
        <f t="shared" si="105"/>
        <v>[30-40[ ans</v>
      </c>
      <c r="F1087" s="3" t="s">
        <v>54</v>
      </c>
      <c r="G1087" s="3" t="s">
        <v>40</v>
      </c>
      <c r="H1087" s="4"/>
      <c r="I1087" s="4"/>
      <c r="J1087" s="3" t="s">
        <v>41</v>
      </c>
      <c r="K1087" s="3" t="s">
        <v>836</v>
      </c>
      <c r="L1087" s="3" t="s">
        <v>6047</v>
      </c>
      <c r="M1087" s="3" t="s">
        <v>51</v>
      </c>
      <c r="N1087" s="3" t="s">
        <v>6062</v>
      </c>
      <c r="O1087" s="3" t="s">
        <v>383</v>
      </c>
      <c r="P1087" s="3" t="s">
        <v>319</v>
      </c>
      <c r="Q1087" s="3" t="s">
        <v>6033</v>
      </c>
      <c r="R1087" s="3" t="s">
        <v>5568</v>
      </c>
      <c r="S1087" s="3" t="s">
        <v>5569</v>
      </c>
      <c r="T1087" s="3" t="s">
        <v>45</v>
      </c>
      <c r="U1087" s="3" t="s">
        <v>39</v>
      </c>
      <c r="V1087" s="3" t="s">
        <v>6053</v>
      </c>
      <c r="W1087" s="3" t="s">
        <v>46</v>
      </c>
      <c r="X1087" s="17">
        <v>43525</v>
      </c>
      <c r="Y1087" s="3">
        <f>IF((B1087-X1087&lt;=365)*(B1087-X1087&gt;0),0,(YEAR(B1087)-YEAR(X1087)))</f>
        <v>0</v>
      </c>
      <c r="Z1087" s="3" t="str">
        <f>IF((B1087-X1087&lt;=365)*(B1087-X1087&gt;0),INT(12*(B1087-X1087)/365) &amp; " Mois",(YEAR(B1087)-YEAR(X1087)) &amp; " an (s)")</f>
        <v>7 Mois</v>
      </c>
      <c r="AA1087" s="39">
        <v>12.3</v>
      </c>
      <c r="AB1087" s="3" t="s">
        <v>47</v>
      </c>
      <c r="AC1087" s="3">
        <v>0</v>
      </c>
      <c r="AD1087" s="3" t="s">
        <v>6673</v>
      </c>
      <c r="AE1087" s="3" t="s">
        <v>6673</v>
      </c>
      <c r="AF1087" s="4"/>
      <c r="AG1087" s="4"/>
      <c r="AH1087" s="4"/>
      <c r="AI1087" s="4"/>
      <c r="AJ1087" s="4"/>
      <c r="AK1087" s="4"/>
      <c r="AL1087" s="4"/>
      <c r="AM1087" s="4"/>
      <c r="AN1087" s="4"/>
      <c r="AO1087" s="4"/>
      <c r="AP1087" s="4"/>
      <c r="AQ1087" s="4"/>
      <c r="AR1087" s="4"/>
      <c r="AS1087" s="4"/>
      <c r="AT1087" s="4"/>
      <c r="AU1087" s="4"/>
      <c r="AV1087" s="4"/>
      <c r="AW1087" s="4"/>
      <c r="AX1087" s="4"/>
      <c r="AY1087" s="4"/>
      <c r="AZ1087" s="4"/>
      <c r="BA1087" s="4"/>
      <c r="BB1087" s="4"/>
    </row>
    <row r="1088" spans="1:54" ht="15.75" customHeight="1" x14ac:dyDescent="0.25">
      <c r="A1088" t="s">
        <v>3885</v>
      </c>
      <c r="B1088" s="17">
        <v>43738</v>
      </c>
      <c r="C1088" s="17">
        <v>29645</v>
      </c>
      <c r="D1088" s="21">
        <v>44</v>
      </c>
      <c r="E1088" s="12" t="str">
        <f t="shared" si="105"/>
        <v>[40-50 [ ans</v>
      </c>
      <c r="F1088" s="3" t="s">
        <v>54</v>
      </c>
      <c r="G1088" s="3" t="s">
        <v>40</v>
      </c>
      <c r="H1088" s="3">
        <v>167</v>
      </c>
      <c r="I1088" s="3">
        <v>79</v>
      </c>
      <c r="J1088" s="3" t="s">
        <v>49</v>
      </c>
      <c r="K1088" s="3" t="s">
        <v>837</v>
      </c>
      <c r="L1088" s="3" t="s">
        <v>6045</v>
      </c>
      <c r="M1088" s="3" t="s">
        <v>51</v>
      </c>
      <c r="N1088" s="3" t="s">
        <v>6062</v>
      </c>
      <c r="O1088" s="3" t="s">
        <v>87</v>
      </c>
      <c r="P1088" s="3" t="s">
        <v>90</v>
      </c>
      <c r="Q1088" s="3" t="s">
        <v>6033</v>
      </c>
      <c r="R1088" s="3" t="s">
        <v>5632</v>
      </c>
      <c r="S1088" s="3" t="s">
        <v>5633</v>
      </c>
      <c r="T1088" s="3" t="s">
        <v>45</v>
      </c>
      <c r="U1088" s="3" t="s">
        <v>39</v>
      </c>
      <c r="V1088" s="3" t="s">
        <v>6053</v>
      </c>
      <c r="W1088" s="3" t="s">
        <v>62</v>
      </c>
      <c r="X1088" s="19"/>
      <c r="Y1088" s="19"/>
      <c r="Z1088" s="19"/>
      <c r="AA1088" s="39">
        <v>14.3</v>
      </c>
      <c r="AB1088" s="3" t="s">
        <v>47</v>
      </c>
      <c r="AC1088" s="3">
        <v>0</v>
      </c>
      <c r="AD1088" s="3" t="s">
        <v>6673</v>
      </c>
      <c r="AE1088" s="3" t="s">
        <v>6673</v>
      </c>
      <c r="AF1088" s="4"/>
      <c r="AG1088" s="4"/>
      <c r="AH1088" s="4"/>
      <c r="AI1088" s="4"/>
      <c r="AJ1088" s="4"/>
      <c r="AK1088" s="4"/>
      <c r="AL1088" s="4"/>
      <c r="AM1088" s="4"/>
      <c r="AN1088" s="4"/>
      <c r="AO1088" s="4"/>
      <c r="AP1088" s="4"/>
      <c r="AQ1088" s="4"/>
      <c r="AR1088" s="4"/>
      <c r="AS1088" s="4"/>
      <c r="AT1088" s="4"/>
      <c r="AU1088" s="4"/>
      <c r="AV1088" s="4"/>
      <c r="AW1088" s="4"/>
      <c r="AX1088" s="4"/>
      <c r="AY1088" s="4"/>
      <c r="AZ1088" s="4"/>
      <c r="BA1088" s="4"/>
      <c r="BB1088" s="4"/>
    </row>
    <row r="1089" spans="1:54" ht="15.75" customHeight="1" x14ac:dyDescent="0.25">
      <c r="A1089" t="s">
        <v>3887</v>
      </c>
      <c r="B1089" s="17">
        <v>43738</v>
      </c>
      <c r="C1089" s="17">
        <v>27874</v>
      </c>
      <c r="D1089" s="21">
        <v>49</v>
      </c>
      <c r="E1089" s="12" t="str">
        <f t="shared" si="105"/>
        <v>[40-50 [ ans</v>
      </c>
      <c r="F1089" s="3" t="s">
        <v>54</v>
      </c>
      <c r="G1089" s="3" t="s">
        <v>40</v>
      </c>
      <c r="H1089" s="4"/>
      <c r="I1089" s="3">
        <v>76</v>
      </c>
      <c r="J1089" s="3" t="s">
        <v>49</v>
      </c>
      <c r="K1089" s="3" t="s">
        <v>108</v>
      </c>
      <c r="L1089" s="3" t="s">
        <v>6045</v>
      </c>
      <c r="M1089" s="3" t="s">
        <v>51</v>
      </c>
      <c r="N1089" s="3" t="s">
        <v>6062</v>
      </c>
      <c r="O1089" s="3" t="s">
        <v>331</v>
      </c>
      <c r="P1089" s="3" t="s">
        <v>169</v>
      </c>
      <c r="Q1089" s="3" t="s">
        <v>6034</v>
      </c>
      <c r="R1089" s="3" t="s">
        <v>5624</v>
      </c>
      <c r="S1089" s="3" t="s">
        <v>5625</v>
      </c>
      <c r="T1089" s="3" t="s">
        <v>45</v>
      </c>
      <c r="U1089" s="3" t="s">
        <v>229</v>
      </c>
      <c r="V1089" s="3" t="s">
        <v>6053</v>
      </c>
      <c r="W1089" s="3" t="s">
        <v>62</v>
      </c>
      <c r="X1089" s="19"/>
      <c r="Y1089" s="19"/>
      <c r="Z1089" s="19"/>
      <c r="AA1089" s="39">
        <v>14.5</v>
      </c>
      <c r="AB1089" s="3" t="s">
        <v>47</v>
      </c>
      <c r="AC1089" s="3">
        <v>0</v>
      </c>
      <c r="AD1089" s="3" t="s">
        <v>6673</v>
      </c>
      <c r="AE1089" s="3" t="s">
        <v>6673</v>
      </c>
      <c r="AF1089" s="4"/>
      <c r="AG1089" s="4"/>
      <c r="AH1089" s="4"/>
      <c r="AI1089" s="4"/>
      <c r="AJ1089" s="4"/>
      <c r="AK1089" s="4"/>
      <c r="AL1089" s="4"/>
      <c r="AM1089" s="4"/>
      <c r="AN1089" s="4"/>
      <c r="AO1089" s="4"/>
      <c r="AP1089" s="4"/>
      <c r="AQ1089" s="4"/>
      <c r="AR1089" s="4"/>
      <c r="AS1089" s="4"/>
      <c r="AT1089" s="4"/>
      <c r="AU1089" s="4"/>
      <c r="AV1089" s="4"/>
      <c r="AW1089" s="4"/>
      <c r="AX1089" s="4"/>
      <c r="AY1089" s="4"/>
      <c r="AZ1089" s="4"/>
      <c r="BA1089" s="4"/>
      <c r="BB1089" s="4"/>
    </row>
    <row r="1090" spans="1:54" ht="15.75" customHeight="1" x14ac:dyDescent="0.25">
      <c r="A1090" t="s">
        <v>3889</v>
      </c>
      <c r="B1090" s="17">
        <v>43738</v>
      </c>
      <c r="C1090" s="17">
        <v>32216</v>
      </c>
      <c r="D1090" s="21">
        <v>37</v>
      </c>
      <c r="E1090" s="12" t="str">
        <f t="shared" si="105"/>
        <v>[30-40[ ans</v>
      </c>
      <c r="F1090" s="3" t="s">
        <v>39</v>
      </c>
      <c r="G1090" s="3" t="s">
        <v>40</v>
      </c>
      <c r="H1090" s="3">
        <v>172</v>
      </c>
      <c r="I1090" s="3">
        <v>72</v>
      </c>
      <c r="J1090" s="3" t="s">
        <v>41</v>
      </c>
      <c r="K1090" s="3" t="s">
        <v>838</v>
      </c>
      <c r="L1090" s="3" t="s">
        <v>6050</v>
      </c>
      <c r="M1090" s="3" t="s">
        <v>51</v>
      </c>
      <c r="N1090" s="3" t="s">
        <v>6062</v>
      </c>
      <c r="O1090" s="3" t="s">
        <v>322</v>
      </c>
      <c r="P1090" s="3" t="s">
        <v>90</v>
      </c>
      <c r="Q1090" s="3" t="s">
        <v>6033</v>
      </c>
      <c r="R1090" s="3" t="s">
        <v>5632</v>
      </c>
      <c r="S1090" s="3" t="s">
        <v>5633</v>
      </c>
      <c r="T1090" s="3" t="s">
        <v>45</v>
      </c>
      <c r="U1090" s="3" t="s">
        <v>58</v>
      </c>
      <c r="V1090" s="3" t="s">
        <v>6055</v>
      </c>
      <c r="W1090" s="3" t="s">
        <v>62</v>
      </c>
      <c r="X1090" s="19"/>
      <c r="Y1090" s="19"/>
      <c r="Z1090" s="19"/>
      <c r="AA1090" s="39">
        <v>14.8</v>
      </c>
      <c r="AB1090" s="3" t="s">
        <v>47</v>
      </c>
      <c r="AC1090" s="3">
        <v>0</v>
      </c>
      <c r="AD1090" s="3" t="s">
        <v>6673</v>
      </c>
      <c r="AE1090" s="3" t="s">
        <v>6673</v>
      </c>
      <c r="AF1090" s="4"/>
      <c r="AG1090" s="4"/>
      <c r="AH1090" s="4"/>
      <c r="AI1090" s="4"/>
      <c r="AJ1090" s="4"/>
      <c r="AK1090" s="4"/>
      <c r="AL1090" s="4"/>
      <c r="AM1090" s="4"/>
      <c r="AN1090" s="4"/>
      <c r="AO1090" s="4"/>
      <c r="AP1090" s="4"/>
      <c r="AQ1090" s="4"/>
      <c r="AR1090" s="4"/>
      <c r="AS1090" s="4"/>
      <c r="AT1090" s="4"/>
      <c r="AU1090" s="4"/>
      <c r="AV1090" s="4"/>
      <c r="AW1090" s="4"/>
      <c r="AX1090" s="4"/>
      <c r="AY1090" s="4"/>
      <c r="AZ1090" s="4"/>
      <c r="BA1090" s="4"/>
      <c r="BB1090" s="4"/>
    </row>
    <row r="1091" spans="1:54" ht="15.75" customHeight="1" x14ac:dyDescent="0.25">
      <c r="A1091" t="s">
        <v>3891</v>
      </c>
      <c r="B1091" s="17">
        <v>43738</v>
      </c>
      <c r="C1091" s="17">
        <v>29901</v>
      </c>
      <c r="D1091" s="21">
        <v>44</v>
      </c>
      <c r="E1091" s="12" t="str">
        <f t="shared" ref="E1091:E1154" si="113">IF(D1091&lt;20," &lt; 20 ans", IF(D1091&lt;30,"[20-30[ ans",IF(D1091&lt;40,"[30-40[ ans",IF(D1091&lt;50,"[40-50 [ ans",IF(D1091&lt;60, "[50-60 [ ans","&gt; 60 ans")))))</f>
        <v>[40-50 [ ans</v>
      </c>
      <c r="F1091" s="3" t="s">
        <v>39</v>
      </c>
      <c r="G1091" s="3" t="s">
        <v>40</v>
      </c>
      <c r="H1091" s="4"/>
      <c r="I1091" s="4"/>
      <c r="J1091" s="3" t="s">
        <v>41</v>
      </c>
      <c r="K1091" s="3" t="s">
        <v>839</v>
      </c>
      <c r="L1091" s="3" t="s">
        <v>6052</v>
      </c>
      <c r="M1091" s="3" t="s">
        <v>43</v>
      </c>
      <c r="N1091" s="3" t="s">
        <v>6062</v>
      </c>
      <c r="O1091" s="3" t="s">
        <v>87</v>
      </c>
      <c r="P1091" s="3" t="s">
        <v>90</v>
      </c>
      <c r="Q1091" s="3" t="s">
        <v>6033</v>
      </c>
      <c r="R1091" s="3" t="s">
        <v>5632</v>
      </c>
      <c r="S1091" s="3" t="s">
        <v>5633</v>
      </c>
      <c r="T1091" s="3" t="s">
        <v>45</v>
      </c>
      <c r="U1091" s="3" t="s">
        <v>58</v>
      </c>
      <c r="V1091" s="3" t="s">
        <v>6055</v>
      </c>
      <c r="W1091" s="3" t="s">
        <v>46</v>
      </c>
      <c r="X1091" s="17">
        <v>42370</v>
      </c>
      <c r="Y1091" s="3">
        <f>IF((B1091-X1091&lt;=365)*(B1091-X1091&gt;0),0,(YEAR(B1091)-YEAR(X1091)))</f>
        <v>3</v>
      </c>
      <c r="Z1091" s="3" t="str">
        <f>IF((B1091-X1091&lt;=365)*(B1091-X1091&gt;0),INT(12*(B1091-X1091)/365) &amp; " Mois",(YEAR(B1091)-YEAR(X1091)) &amp; " an (s)")</f>
        <v>3 an (s)</v>
      </c>
      <c r="AA1091" s="39">
        <v>12.6</v>
      </c>
      <c r="AB1091" s="3" t="s">
        <v>47</v>
      </c>
      <c r="AC1091" s="3">
        <v>0</v>
      </c>
      <c r="AD1091" s="3" t="s">
        <v>6673</v>
      </c>
      <c r="AE1091" s="3" t="s">
        <v>6673</v>
      </c>
      <c r="AF1091" s="4"/>
      <c r="AG1091" s="4"/>
      <c r="AH1091" s="4"/>
      <c r="AI1091" s="4"/>
      <c r="AJ1091" s="4"/>
      <c r="AK1091" s="4"/>
      <c r="AL1091" s="4"/>
      <c r="AM1091" s="4"/>
      <c r="AN1091" s="4"/>
      <c r="AO1091" s="4"/>
      <c r="AP1091" s="4"/>
      <c r="AQ1091" s="4"/>
      <c r="AR1091" s="4"/>
      <c r="AS1091" s="4"/>
      <c r="AT1091" s="4"/>
      <c r="AU1091" s="4"/>
      <c r="AV1091" s="4"/>
      <c r="AW1091" s="4"/>
      <c r="AX1091" s="4"/>
      <c r="AY1091" s="4"/>
      <c r="AZ1091" s="4"/>
      <c r="BA1091" s="4"/>
      <c r="BB1091" s="4"/>
    </row>
    <row r="1092" spans="1:54" ht="15.75" customHeight="1" x14ac:dyDescent="0.25">
      <c r="A1092" t="s">
        <v>3893</v>
      </c>
      <c r="B1092" s="17">
        <v>43738</v>
      </c>
      <c r="C1092" s="17">
        <v>31700</v>
      </c>
      <c r="D1092" s="21">
        <v>39</v>
      </c>
      <c r="E1092" s="12" t="str">
        <f t="shared" si="113"/>
        <v>[30-40[ ans</v>
      </c>
      <c r="F1092" s="3" t="s">
        <v>39</v>
      </c>
      <c r="G1092" s="3" t="s">
        <v>40</v>
      </c>
      <c r="H1092" s="4"/>
      <c r="I1092" s="4"/>
      <c r="J1092" s="3" t="s">
        <v>41</v>
      </c>
      <c r="K1092" s="3" t="s">
        <v>363</v>
      </c>
      <c r="L1092" s="3" t="s">
        <v>6045</v>
      </c>
      <c r="M1092" s="3" t="s">
        <v>51</v>
      </c>
      <c r="N1092" s="3" t="s">
        <v>6062</v>
      </c>
      <c r="O1092" s="3" t="s">
        <v>87</v>
      </c>
      <c r="P1092" s="3" t="s">
        <v>90</v>
      </c>
      <c r="Q1092" s="3" t="s">
        <v>6033</v>
      </c>
      <c r="R1092" s="3" t="s">
        <v>5632</v>
      </c>
      <c r="S1092" s="3" t="s">
        <v>5633</v>
      </c>
      <c r="T1092" s="3" t="s">
        <v>45</v>
      </c>
      <c r="U1092" s="3" t="s">
        <v>58</v>
      </c>
      <c r="V1092" s="3" t="s">
        <v>6055</v>
      </c>
      <c r="W1092" s="3" t="s">
        <v>62</v>
      </c>
      <c r="X1092" s="19"/>
      <c r="Y1092" s="19"/>
      <c r="Z1092" s="19"/>
      <c r="AA1092" s="39">
        <v>13.5</v>
      </c>
      <c r="AB1092" s="3" t="s">
        <v>47</v>
      </c>
      <c r="AC1092" s="3">
        <v>0</v>
      </c>
      <c r="AD1092" s="3" t="s">
        <v>6673</v>
      </c>
      <c r="AE1092" s="3" t="s">
        <v>6673</v>
      </c>
      <c r="AF1092" s="4"/>
      <c r="AG1092" s="4"/>
      <c r="AH1092" s="4"/>
      <c r="AI1092" s="4"/>
      <c r="AJ1092" s="4"/>
      <c r="AK1092" s="4"/>
      <c r="AL1092" s="4"/>
      <c r="AM1092" s="4"/>
      <c r="AN1092" s="4"/>
      <c r="AO1092" s="4"/>
      <c r="AP1092" s="4"/>
      <c r="AQ1092" s="4"/>
      <c r="AR1092" s="4"/>
      <c r="AS1092" s="4"/>
      <c r="AT1092" s="4"/>
      <c r="AU1092" s="4"/>
      <c r="AV1092" s="4"/>
      <c r="AW1092" s="4"/>
      <c r="AX1092" s="4"/>
      <c r="AY1092" s="4"/>
      <c r="AZ1092" s="4"/>
      <c r="BA1092" s="4"/>
      <c r="BB1092" s="4"/>
    </row>
    <row r="1093" spans="1:54" ht="15.75" customHeight="1" x14ac:dyDescent="0.25">
      <c r="A1093" t="s">
        <v>3895</v>
      </c>
      <c r="B1093" s="17">
        <v>43738</v>
      </c>
      <c r="C1093" s="17">
        <v>31917</v>
      </c>
      <c r="D1093" s="21">
        <v>38</v>
      </c>
      <c r="E1093" s="12" t="str">
        <f t="shared" si="113"/>
        <v>[30-40[ ans</v>
      </c>
      <c r="F1093" s="3" t="s">
        <v>48</v>
      </c>
      <c r="G1093" s="3" t="s">
        <v>40</v>
      </c>
      <c r="H1093" s="3">
        <v>172</v>
      </c>
      <c r="I1093" s="4"/>
      <c r="J1093" s="3" t="s">
        <v>41</v>
      </c>
      <c r="K1093" s="3" t="s">
        <v>56</v>
      </c>
      <c r="L1093" s="3" t="s">
        <v>6045</v>
      </c>
      <c r="M1093" s="3" t="s">
        <v>51</v>
      </c>
      <c r="N1093" s="3" t="s">
        <v>6062</v>
      </c>
      <c r="O1093" s="3" t="s">
        <v>331</v>
      </c>
      <c r="P1093" s="3" t="s">
        <v>169</v>
      </c>
      <c r="Q1093" s="3" t="s">
        <v>6034</v>
      </c>
      <c r="R1093" s="3" t="s">
        <v>5624</v>
      </c>
      <c r="S1093" s="3" t="s">
        <v>5625</v>
      </c>
      <c r="T1093" s="3" t="s">
        <v>45</v>
      </c>
      <c r="U1093" s="3" t="s">
        <v>39</v>
      </c>
      <c r="V1093" s="3" t="s">
        <v>6053</v>
      </c>
      <c r="W1093" s="3" t="s">
        <v>62</v>
      </c>
      <c r="X1093" s="19"/>
      <c r="Y1093" s="19"/>
      <c r="Z1093" s="19"/>
      <c r="AA1093" s="39">
        <v>12.8</v>
      </c>
      <c r="AB1093" s="3" t="s">
        <v>47</v>
      </c>
      <c r="AC1093" s="3">
        <v>0</v>
      </c>
      <c r="AD1093" s="3" t="s">
        <v>6673</v>
      </c>
      <c r="AE1093" s="3" t="s">
        <v>6673</v>
      </c>
      <c r="AF1093" s="4"/>
      <c r="AG1093" s="4"/>
      <c r="AH1093" s="4"/>
      <c r="AI1093" s="4"/>
      <c r="AJ1093" s="4"/>
      <c r="AK1093" s="4"/>
      <c r="AL1093" s="4"/>
      <c r="AM1093" s="4"/>
      <c r="AN1093" s="4"/>
      <c r="AO1093" s="4"/>
      <c r="AP1093" s="4"/>
      <c r="AQ1093" s="4"/>
      <c r="AR1093" s="4"/>
      <c r="AS1093" s="4"/>
      <c r="AT1093" s="4"/>
      <c r="AU1093" s="4"/>
      <c r="AV1093" s="4"/>
      <c r="AW1093" s="4"/>
      <c r="AX1093" s="4"/>
      <c r="AY1093" s="4"/>
      <c r="AZ1093" s="4"/>
      <c r="BA1093" s="4"/>
      <c r="BB1093" s="4"/>
    </row>
    <row r="1094" spans="1:54" ht="15.75" customHeight="1" x14ac:dyDescent="0.25">
      <c r="A1094" t="s">
        <v>3897</v>
      </c>
      <c r="B1094" s="17">
        <v>43738</v>
      </c>
      <c r="C1094" s="17">
        <v>28859</v>
      </c>
      <c r="D1094" s="21">
        <v>46</v>
      </c>
      <c r="E1094" s="12" t="str">
        <f t="shared" si="113"/>
        <v>[40-50 [ ans</v>
      </c>
      <c r="F1094" s="3" t="s">
        <v>54</v>
      </c>
      <c r="G1094" s="3" t="s">
        <v>40</v>
      </c>
      <c r="H1094" s="4"/>
      <c r="I1094" s="3">
        <v>70</v>
      </c>
      <c r="J1094" s="3" t="s">
        <v>49</v>
      </c>
      <c r="K1094" s="3" t="s">
        <v>275</v>
      </c>
      <c r="L1094" s="3" t="s">
        <v>6043</v>
      </c>
      <c r="M1094" s="3" t="s">
        <v>51</v>
      </c>
      <c r="N1094" s="3" t="s">
        <v>6062</v>
      </c>
      <c r="O1094" s="3" t="s">
        <v>840</v>
      </c>
      <c r="P1094" s="3" t="s">
        <v>129</v>
      </c>
      <c r="Q1094" s="3" t="s">
        <v>6032</v>
      </c>
      <c r="R1094" s="3" t="s">
        <v>5681</v>
      </c>
      <c r="S1094" s="3" t="s">
        <v>5682</v>
      </c>
      <c r="T1094" s="3" t="s">
        <v>45</v>
      </c>
      <c r="U1094" s="3" t="s">
        <v>84</v>
      </c>
      <c r="V1094" s="3" t="s">
        <v>6057</v>
      </c>
      <c r="W1094" s="3" t="s">
        <v>62</v>
      </c>
      <c r="X1094" s="19"/>
      <c r="Y1094" s="19"/>
      <c r="Z1094" s="19"/>
      <c r="AA1094" s="39">
        <v>13</v>
      </c>
      <c r="AB1094" s="3" t="s">
        <v>47</v>
      </c>
      <c r="AC1094" s="3">
        <v>0</v>
      </c>
      <c r="AD1094" s="3" t="s">
        <v>6673</v>
      </c>
      <c r="AE1094" s="3" t="s">
        <v>6673</v>
      </c>
      <c r="AF1094" s="4"/>
      <c r="AG1094" s="4"/>
      <c r="AH1094" s="4"/>
      <c r="AI1094" s="4"/>
      <c r="AJ1094" s="4"/>
      <c r="AK1094" s="4"/>
      <c r="AL1094" s="4"/>
      <c r="AM1094" s="4"/>
      <c r="AN1094" s="4"/>
      <c r="AO1094" s="4"/>
      <c r="AP1094" s="4"/>
      <c r="AQ1094" s="4"/>
      <c r="AR1094" s="4"/>
      <c r="AS1094" s="4"/>
      <c r="AT1094" s="4"/>
      <c r="AU1094" s="4"/>
      <c r="AV1094" s="4"/>
      <c r="AW1094" s="4"/>
      <c r="AX1094" s="4"/>
      <c r="AY1094" s="4"/>
      <c r="AZ1094" s="4"/>
      <c r="BA1094" s="4"/>
      <c r="BB1094" s="4"/>
    </row>
    <row r="1095" spans="1:54" ht="15.75" customHeight="1" x14ac:dyDescent="0.25">
      <c r="A1095" t="s">
        <v>3899</v>
      </c>
      <c r="B1095" s="17">
        <v>43738</v>
      </c>
      <c r="C1095" s="17">
        <v>36216</v>
      </c>
      <c r="D1095" s="21">
        <v>26</v>
      </c>
      <c r="E1095" s="12" t="str">
        <f t="shared" si="113"/>
        <v>[20-30[ ans</v>
      </c>
      <c r="F1095" s="3" t="s">
        <v>48</v>
      </c>
      <c r="G1095" s="3" t="s">
        <v>40</v>
      </c>
      <c r="H1095" s="4"/>
      <c r="I1095" s="4"/>
      <c r="J1095" s="3" t="s">
        <v>41</v>
      </c>
      <c r="K1095" s="3" t="s">
        <v>435</v>
      </c>
      <c r="L1095" s="3" t="s">
        <v>6045</v>
      </c>
      <c r="M1095" s="3" t="s">
        <v>758</v>
      </c>
      <c r="N1095" s="3" t="s">
        <v>39</v>
      </c>
      <c r="O1095" s="3"/>
      <c r="P1095" s="3" t="e">
        <v>#N/A</v>
      </c>
      <c r="Q1095" s="3" t="s">
        <v>5731</v>
      </c>
      <c r="R1095" s="3" t="e">
        <v>#N/A</v>
      </c>
      <c r="S1095" s="3" t="e">
        <v>#N/A</v>
      </c>
      <c r="T1095" s="3" t="s">
        <v>45</v>
      </c>
      <c r="U1095" s="3" t="s">
        <v>39</v>
      </c>
      <c r="V1095" s="3" t="s">
        <v>6053</v>
      </c>
      <c r="W1095" s="3" t="s">
        <v>62</v>
      </c>
      <c r="X1095" s="19"/>
      <c r="Y1095" s="19"/>
      <c r="Z1095" s="19"/>
      <c r="AA1095" s="39">
        <v>14.7</v>
      </c>
      <c r="AB1095" s="3" t="s">
        <v>47</v>
      </c>
      <c r="AC1095" s="3">
        <v>0</v>
      </c>
      <c r="AD1095" s="3" t="s">
        <v>6673</v>
      </c>
      <c r="AE1095" s="3" t="s">
        <v>6673</v>
      </c>
      <c r="AF1095" s="4"/>
      <c r="AG1095" s="4"/>
      <c r="AH1095" s="4"/>
      <c r="AI1095" s="4"/>
      <c r="AJ1095" s="4"/>
      <c r="AK1095" s="4"/>
      <c r="AL1095" s="4"/>
      <c r="AM1095" s="4"/>
      <c r="AN1095" s="4"/>
      <c r="AO1095" s="4"/>
      <c r="AP1095" s="4"/>
      <c r="AQ1095" s="4"/>
      <c r="AR1095" s="4"/>
      <c r="AS1095" s="4"/>
      <c r="AT1095" s="4"/>
      <c r="AU1095" s="4"/>
      <c r="AV1095" s="4"/>
      <c r="AW1095" s="4"/>
      <c r="AX1095" s="4"/>
      <c r="AY1095" s="4"/>
      <c r="AZ1095" s="4"/>
      <c r="BA1095" s="4"/>
      <c r="BB1095" s="4"/>
    </row>
    <row r="1096" spans="1:54" ht="15.75" customHeight="1" x14ac:dyDescent="0.25">
      <c r="A1096" t="s">
        <v>3901</v>
      </c>
      <c r="B1096" s="17">
        <v>43739</v>
      </c>
      <c r="C1096" s="17">
        <v>31393</v>
      </c>
      <c r="D1096" s="21">
        <v>40</v>
      </c>
      <c r="E1096" s="12" t="str">
        <f t="shared" si="113"/>
        <v>[40-50 [ ans</v>
      </c>
      <c r="F1096" s="3" t="s">
        <v>39</v>
      </c>
      <c r="G1096" s="3" t="s">
        <v>40</v>
      </c>
      <c r="H1096" s="4"/>
      <c r="I1096" s="4"/>
      <c r="J1096" s="3" t="s">
        <v>49</v>
      </c>
      <c r="K1096" s="3" t="s">
        <v>279</v>
      </c>
      <c r="L1096" s="3" t="s">
        <v>6044</v>
      </c>
      <c r="M1096" s="3" t="s">
        <v>51</v>
      </c>
      <c r="N1096" s="3" t="s">
        <v>6062</v>
      </c>
      <c r="O1096" s="3" t="s">
        <v>52</v>
      </c>
      <c r="P1096" s="3" t="s">
        <v>319</v>
      </c>
      <c r="Q1096" s="3" t="s">
        <v>6033</v>
      </c>
      <c r="R1096" s="3" t="s">
        <v>5568</v>
      </c>
      <c r="S1096" s="3" t="s">
        <v>5569</v>
      </c>
      <c r="T1096" s="3" t="s">
        <v>45</v>
      </c>
      <c r="U1096" s="3" t="s">
        <v>58</v>
      </c>
      <c r="V1096" s="3" t="s">
        <v>6055</v>
      </c>
      <c r="W1096" s="3" t="s">
        <v>46</v>
      </c>
      <c r="X1096" s="19"/>
      <c r="Y1096" s="19"/>
      <c r="Z1096" s="19"/>
      <c r="AA1096" s="39">
        <v>13.2</v>
      </c>
      <c r="AB1096" s="3" t="s">
        <v>47</v>
      </c>
      <c r="AC1096" s="3">
        <v>0</v>
      </c>
      <c r="AD1096" s="3" t="s">
        <v>6673</v>
      </c>
      <c r="AE1096" s="3" t="s">
        <v>6673</v>
      </c>
      <c r="AF1096" s="4"/>
      <c r="AG1096" s="4"/>
      <c r="AH1096" s="4"/>
      <c r="AI1096" s="4"/>
      <c r="AJ1096" s="4"/>
      <c r="AK1096" s="4"/>
      <c r="AL1096" s="4"/>
      <c r="AM1096" s="4"/>
      <c r="AN1096" s="4"/>
      <c r="AO1096" s="4"/>
      <c r="AP1096" s="4"/>
      <c r="AQ1096" s="4"/>
      <c r="AR1096" s="4"/>
      <c r="AS1096" s="4"/>
      <c r="AT1096" s="4"/>
      <c r="AU1096" s="4"/>
      <c r="AV1096" s="4"/>
      <c r="AW1096" s="4"/>
      <c r="AX1096" s="4"/>
      <c r="AY1096" s="4"/>
      <c r="AZ1096" s="4"/>
      <c r="BA1096" s="4"/>
      <c r="BB1096" s="4"/>
    </row>
    <row r="1097" spans="1:54" ht="15.75" customHeight="1" x14ac:dyDescent="0.25">
      <c r="A1097" t="s">
        <v>3903</v>
      </c>
      <c r="B1097" s="17">
        <v>43739</v>
      </c>
      <c r="C1097" s="17">
        <v>32008</v>
      </c>
      <c r="D1097" s="21">
        <v>38</v>
      </c>
      <c r="E1097" s="12" t="str">
        <f t="shared" si="113"/>
        <v>[30-40[ ans</v>
      </c>
      <c r="F1097" s="3" t="s">
        <v>48</v>
      </c>
      <c r="G1097" s="3" t="s">
        <v>40</v>
      </c>
      <c r="H1097" s="4"/>
      <c r="I1097" s="3">
        <v>67</v>
      </c>
      <c r="J1097" s="3" t="s">
        <v>41</v>
      </c>
      <c r="K1097" s="3" t="s">
        <v>841</v>
      </c>
      <c r="L1097" s="3" t="s">
        <v>6045</v>
      </c>
      <c r="M1097" s="3" t="s">
        <v>43</v>
      </c>
      <c r="N1097" s="3" t="s">
        <v>6062</v>
      </c>
      <c r="O1097" s="3" t="s">
        <v>345</v>
      </c>
      <c r="P1097" s="3" t="s">
        <v>271</v>
      </c>
      <c r="Q1097" s="3" t="s">
        <v>6033</v>
      </c>
      <c r="R1097" s="3" t="s">
        <v>5596</v>
      </c>
      <c r="S1097" s="3" t="s">
        <v>5597</v>
      </c>
      <c r="T1097" s="3" t="s">
        <v>45</v>
      </c>
      <c r="U1097" s="3" t="s">
        <v>58</v>
      </c>
      <c r="V1097" s="3" t="s">
        <v>6055</v>
      </c>
      <c r="W1097" s="3" t="s">
        <v>62</v>
      </c>
      <c r="X1097" s="19"/>
      <c r="Y1097" s="19"/>
      <c r="Z1097" s="19"/>
      <c r="AA1097" s="39">
        <v>14.1</v>
      </c>
      <c r="AB1097" s="3" t="s">
        <v>47</v>
      </c>
      <c r="AC1097" s="3">
        <v>0</v>
      </c>
      <c r="AD1097" s="3" t="s">
        <v>6673</v>
      </c>
      <c r="AE1097" s="3" t="s">
        <v>6673</v>
      </c>
      <c r="AF1097" s="4"/>
      <c r="AG1097" s="4"/>
      <c r="AH1097" s="4"/>
      <c r="AI1097" s="4"/>
      <c r="AJ1097" s="4"/>
      <c r="AK1097" s="4"/>
      <c r="AL1097" s="4"/>
      <c r="AM1097" s="4"/>
      <c r="AN1097" s="4"/>
      <c r="AO1097" s="4"/>
      <c r="AP1097" s="4"/>
      <c r="AQ1097" s="4"/>
      <c r="AR1097" s="4"/>
      <c r="AS1097" s="4"/>
      <c r="AT1097" s="4"/>
      <c r="AU1097" s="4"/>
      <c r="AV1097" s="4"/>
      <c r="AW1097" s="4"/>
      <c r="AX1097" s="4"/>
      <c r="AY1097" s="4"/>
      <c r="AZ1097" s="4"/>
      <c r="BA1097" s="4"/>
      <c r="BB1097" s="4"/>
    </row>
    <row r="1098" spans="1:54" ht="15.75" customHeight="1" x14ac:dyDescent="0.25">
      <c r="A1098" t="s">
        <v>3905</v>
      </c>
      <c r="B1098" s="17">
        <v>43739</v>
      </c>
      <c r="C1098" s="17">
        <v>35580</v>
      </c>
      <c r="D1098" s="21">
        <v>28</v>
      </c>
      <c r="E1098" s="12" t="str">
        <f t="shared" si="113"/>
        <v>[20-30[ ans</v>
      </c>
      <c r="F1098" s="3" t="s">
        <v>54</v>
      </c>
      <c r="G1098" s="3" t="s">
        <v>40</v>
      </c>
      <c r="H1098" s="4"/>
      <c r="I1098" s="4"/>
      <c r="J1098" s="3" t="s">
        <v>41</v>
      </c>
      <c r="K1098" s="3" t="s">
        <v>842</v>
      </c>
      <c r="L1098" s="3" t="s">
        <v>6043</v>
      </c>
      <c r="M1098" s="3" t="s">
        <v>43</v>
      </c>
      <c r="N1098" s="3" t="s">
        <v>6062</v>
      </c>
      <c r="O1098" s="3" t="s">
        <v>87</v>
      </c>
      <c r="P1098" s="3" t="s">
        <v>90</v>
      </c>
      <c r="Q1098" s="3" t="s">
        <v>6033</v>
      </c>
      <c r="R1098" s="3" t="s">
        <v>5632</v>
      </c>
      <c r="S1098" s="3" t="s">
        <v>5633</v>
      </c>
      <c r="T1098" s="3" t="s">
        <v>45</v>
      </c>
      <c r="U1098" s="3" t="s">
        <v>58</v>
      </c>
      <c r="V1098" s="3" t="s">
        <v>6055</v>
      </c>
      <c r="W1098" s="3" t="s">
        <v>62</v>
      </c>
      <c r="X1098" s="19"/>
      <c r="Y1098" s="19"/>
      <c r="Z1098" s="19"/>
      <c r="AA1098" s="39">
        <v>12.5</v>
      </c>
      <c r="AB1098" s="3" t="s">
        <v>47</v>
      </c>
      <c r="AC1098" s="3">
        <v>0</v>
      </c>
      <c r="AD1098" s="3" t="s">
        <v>6673</v>
      </c>
      <c r="AE1098" s="3" t="s">
        <v>6673</v>
      </c>
      <c r="AF1098" s="4"/>
      <c r="AG1098" s="4"/>
      <c r="AH1098" s="4"/>
      <c r="AI1098" s="4"/>
      <c r="AJ1098" s="4"/>
      <c r="AK1098" s="4"/>
      <c r="AL1098" s="4"/>
      <c r="AM1098" s="4"/>
      <c r="AN1098" s="4"/>
      <c r="AO1098" s="4"/>
      <c r="AP1098" s="4"/>
      <c r="AQ1098" s="4"/>
      <c r="AR1098" s="4"/>
      <c r="AS1098" s="4"/>
      <c r="AT1098" s="4"/>
      <c r="AU1098" s="4"/>
      <c r="AV1098" s="4"/>
      <c r="AW1098" s="4"/>
      <c r="AX1098" s="4"/>
      <c r="AY1098" s="4"/>
      <c r="AZ1098" s="4"/>
      <c r="BA1098" s="4"/>
      <c r="BB1098" s="4"/>
    </row>
    <row r="1099" spans="1:54" ht="15.75" customHeight="1" x14ac:dyDescent="0.25">
      <c r="A1099" t="s">
        <v>3907</v>
      </c>
      <c r="B1099" s="17">
        <v>43739</v>
      </c>
      <c r="C1099" s="17">
        <v>34022</v>
      </c>
      <c r="D1099" s="21">
        <v>32</v>
      </c>
      <c r="E1099" s="12" t="str">
        <f t="shared" si="113"/>
        <v>[30-40[ ans</v>
      </c>
      <c r="F1099" s="3" t="s">
        <v>54</v>
      </c>
      <c r="G1099" s="3" t="s">
        <v>40</v>
      </c>
      <c r="H1099" s="4"/>
      <c r="I1099" s="4"/>
      <c r="J1099" s="3" t="s">
        <v>41</v>
      </c>
      <c r="K1099" s="3" t="s">
        <v>842</v>
      </c>
      <c r="L1099" s="3" t="s">
        <v>6043</v>
      </c>
      <c r="M1099" s="3" t="s">
        <v>43</v>
      </c>
      <c r="N1099" s="3" t="s">
        <v>6062</v>
      </c>
      <c r="O1099" s="3" t="s">
        <v>87</v>
      </c>
      <c r="P1099" s="3" t="s">
        <v>90</v>
      </c>
      <c r="Q1099" s="3" t="s">
        <v>6033</v>
      </c>
      <c r="R1099" s="3" t="s">
        <v>5632</v>
      </c>
      <c r="S1099" s="3" t="s">
        <v>5633</v>
      </c>
      <c r="T1099" s="3" t="s">
        <v>45</v>
      </c>
      <c r="U1099" s="3" t="s">
        <v>58</v>
      </c>
      <c r="V1099" s="3" t="s">
        <v>6055</v>
      </c>
      <c r="W1099" s="3" t="s">
        <v>62</v>
      </c>
      <c r="X1099" s="19"/>
      <c r="Y1099" s="19"/>
      <c r="Z1099" s="19"/>
      <c r="AA1099" s="39">
        <v>13.2</v>
      </c>
      <c r="AB1099" s="3" t="s">
        <v>47</v>
      </c>
      <c r="AC1099" s="3">
        <v>0</v>
      </c>
      <c r="AD1099" s="3" t="s">
        <v>6673</v>
      </c>
      <c r="AE1099" s="3" t="s">
        <v>6673</v>
      </c>
      <c r="AF1099" s="4"/>
      <c r="AG1099" s="4"/>
      <c r="AH1099" s="4"/>
      <c r="AI1099" s="4"/>
      <c r="AJ1099" s="4"/>
      <c r="AK1099" s="4"/>
      <c r="AL1099" s="4"/>
      <c r="AM1099" s="4"/>
      <c r="AN1099" s="4"/>
      <c r="AO1099" s="4"/>
      <c r="AP1099" s="4"/>
      <c r="AQ1099" s="4"/>
      <c r="AR1099" s="4"/>
      <c r="AS1099" s="4"/>
      <c r="AT1099" s="4"/>
      <c r="AU1099" s="4"/>
      <c r="AV1099" s="4"/>
      <c r="AW1099" s="4"/>
      <c r="AX1099" s="4"/>
      <c r="AY1099" s="4"/>
      <c r="AZ1099" s="4"/>
      <c r="BA1099" s="4"/>
      <c r="BB1099" s="4"/>
    </row>
    <row r="1100" spans="1:54" ht="15.75" customHeight="1" x14ac:dyDescent="0.25">
      <c r="A1100" t="s">
        <v>3909</v>
      </c>
      <c r="B1100" s="17">
        <v>43739</v>
      </c>
      <c r="C1100" s="17">
        <v>33615</v>
      </c>
      <c r="D1100" s="21">
        <v>33</v>
      </c>
      <c r="E1100" s="12" t="str">
        <f t="shared" si="113"/>
        <v>[30-40[ ans</v>
      </c>
      <c r="F1100" s="3" t="s">
        <v>39</v>
      </c>
      <c r="G1100" s="3" t="s">
        <v>40</v>
      </c>
      <c r="H1100" s="4"/>
      <c r="I1100" s="3">
        <v>68</v>
      </c>
      <c r="J1100" s="3" t="s">
        <v>41</v>
      </c>
      <c r="K1100" s="3" t="s">
        <v>79</v>
      </c>
      <c r="L1100" s="3" t="s">
        <v>6048</v>
      </c>
      <c r="M1100" s="3" t="s">
        <v>60</v>
      </c>
      <c r="N1100" s="3" t="s">
        <v>6062</v>
      </c>
      <c r="O1100" s="3" t="s">
        <v>746</v>
      </c>
      <c r="P1100" s="3" t="s">
        <v>313</v>
      </c>
      <c r="Q1100" s="3" t="s">
        <v>6035</v>
      </c>
      <c r="R1100" s="3" t="s">
        <v>5805</v>
      </c>
      <c r="S1100" s="3" t="s">
        <v>5806</v>
      </c>
      <c r="T1100" s="3" t="s">
        <v>45</v>
      </c>
      <c r="U1100" s="3" t="s">
        <v>821</v>
      </c>
      <c r="V1100" s="3" t="s">
        <v>6054</v>
      </c>
      <c r="W1100" s="3" t="s">
        <v>62</v>
      </c>
      <c r="X1100" s="19"/>
      <c r="Y1100" s="19"/>
      <c r="Z1100" s="19"/>
      <c r="AA1100" s="39">
        <v>13.8</v>
      </c>
      <c r="AB1100" s="3" t="s">
        <v>47</v>
      </c>
      <c r="AC1100" s="3">
        <v>0</v>
      </c>
      <c r="AD1100" s="3" t="s">
        <v>6673</v>
      </c>
      <c r="AE1100" s="3" t="s">
        <v>6673</v>
      </c>
      <c r="AF1100" s="4"/>
      <c r="AG1100" s="4"/>
      <c r="AH1100" s="4"/>
      <c r="AI1100" s="4"/>
      <c r="AJ1100" s="4"/>
      <c r="AK1100" s="4"/>
      <c r="AL1100" s="4"/>
      <c r="AM1100" s="4"/>
      <c r="AN1100" s="4"/>
      <c r="AO1100" s="4"/>
      <c r="AP1100" s="4"/>
      <c r="AQ1100" s="4"/>
      <c r="AR1100" s="4"/>
      <c r="AS1100" s="4"/>
      <c r="AT1100" s="4"/>
      <c r="AU1100" s="4"/>
      <c r="AV1100" s="4"/>
      <c r="AW1100" s="4"/>
      <c r="AX1100" s="4"/>
      <c r="AY1100" s="4"/>
      <c r="AZ1100" s="4"/>
      <c r="BA1100" s="4"/>
      <c r="BB1100" s="4"/>
    </row>
    <row r="1101" spans="1:54" ht="15.75" customHeight="1" x14ac:dyDescent="0.25">
      <c r="A1101" t="s">
        <v>3911</v>
      </c>
      <c r="B1101" s="17">
        <v>43739</v>
      </c>
      <c r="C1101" s="17">
        <v>34946</v>
      </c>
      <c r="D1101" s="21">
        <v>30</v>
      </c>
      <c r="E1101" s="12" t="str">
        <f t="shared" si="113"/>
        <v>[30-40[ ans</v>
      </c>
      <c r="F1101" s="3" t="s">
        <v>48</v>
      </c>
      <c r="G1101" s="3" t="s">
        <v>40</v>
      </c>
      <c r="H1101" s="4"/>
      <c r="I1101" s="4"/>
      <c r="J1101" s="3" t="s">
        <v>41</v>
      </c>
      <c r="K1101" s="3" t="s">
        <v>79</v>
      </c>
      <c r="L1101" s="3" t="s">
        <v>6048</v>
      </c>
      <c r="M1101" s="3" t="s">
        <v>60</v>
      </c>
      <c r="N1101" s="3" t="s">
        <v>6062</v>
      </c>
      <c r="O1101" s="3" t="s">
        <v>843</v>
      </c>
      <c r="P1101" s="3" t="s">
        <v>274</v>
      </c>
      <c r="Q1101" s="3" t="s">
        <v>6033</v>
      </c>
      <c r="R1101" s="3" t="s">
        <v>5614</v>
      </c>
      <c r="S1101" s="3" t="s">
        <v>5615</v>
      </c>
      <c r="T1101" s="3" t="s">
        <v>45</v>
      </c>
      <c r="U1101" s="3" t="s">
        <v>58</v>
      </c>
      <c r="V1101" s="3" t="s">
        <v>6055</v>
      </c>
      <c r="W1101" s="3" t="s">
        <v>46</v>
      </c>
      <c r="X1101" s="17">
        <v>43466</v>
      </c>
      <c r="Y1101" s="3">
        <f t="shared" ref="Y1101:Y1106" si="114">IF((B1101-X1101&lt;=365)*(B1101-X1101&gt;0),0,(YEAR(B1101)-YEAR(X1101)))</f>
        <v>0</v>
      </c>
      <c r="Z1101" s="3" t="str">
        <f t="shared" ref="Z1101:Z1106" si="115">IF((B1101-X1101&lt;=365)*(B1101-X1101&gt;0),INT(12*(B1101-X1101)/365) &amp; " Mois",(YEAR(B1101)-YEAR(X1101)) &amp; " an (s)")</f>
        <v>8 Mois</v>
      </c>
      <c r="AA1101" s="39">
        <v>10.3</v>
      </c>
      <c r="AB1101" s="1" t="s">
        <v>845</v>
      </c>
      <c r="AC1101" s="1">
        <v>1</v>
      </c>
      <c r="AD1101" s="3" t="s">
        <v>6788</v>
      </c>
      <c r="AE1101" s="3" t="s">
        <v>6673</v>
      </c>
      <c r="AF1101" s="3" t="s">
        <v>62</v>
      </c>
      <c r="AG1101" s="3" t="s">
        <v>46</v>
      </c>
      <c r="AH1101" s="3" t="s">
        <v>62</v>
      </c>
      <c r="AI1101" s="3" t="s">
        <v>62</v>
      </c>
      <c r="AJ1101" s="4"/>
      <c r="AK1101" s="4"/>
      <c r="AL1101" s="4"/>
      <c r="AM1101" s="4"/>
      <c r="AN1101" s="4"/>
      <c r="AO1101" s="4"/>
      <c r="AP1101" s="4"/>
      <c r="AQ1101" s="3" t="s">
        <v>846</v>
      </c>
      <c r="AR1101" s="4"/>
      <c r="AS1101" s="4"/>
      <c r="AT1101" s="4"/>
      <c r="AU1101" s="4"/>
      <c r="AV1101" s="4"/>
      <c r="AW1101" s="4"/>
      <c r="AX1101" s="4"/>
      <c r="AY1101" s="4"/>
      <c r="AZ1101" s="4"/>
      <c r="BA1101" s="4"/>
      <c r="BB1101" s="4"/>
    </row>
    <row r="1102" spans="1:54" ht="15.75" customHeight="1" x14ac:dyDescent="0.25">
      <c r="A1102" t="s">
        <v>3914</v>
      </c>
      <c r="B1102" s="17">
        <v>43740</v>
      </c>
      <c r="C1102" s="17">
        <v>29136</v>
      </c>
      <c r="D1102" s="21">
        <v>46</v>
      </c>
      <c r="E1102" s="12" t="str">
        <f t="shared" si="113"/>
        <v>[40-50 [ ans</v>
      </c>
      <c r="F1102" s="3" t="s">
        <v>92</v>
      </c>
      <c r="G1102" s="3" t="s">
        <v>40</v>
      </c>
      <c r="H1102" s="4"/>
      <c r="I1102" s="4"/>
      <c r="J1102" s="3" t="s">
        <v>49</v>
      </c>
      <c r="K1102" s="3" t="s">
        <v>847</v>
      </c>
      <c r="L1102" s="3" t="s">
        <v>6043</v>
      </c>
      <c r="M1102" s="3" t="s">
        <v>157</v>
      </c>
      <c r="N1102" s="3" t="s">
        <v>6062</v>
      </c>
      <c r="O1102" s="3" t="s">
        <v>848</v>
      </c>
      <c r="P1102" s="3" t="s">
        <v>169</v>
      </c>
      <c r="Q1102" s="3" t="s">
        <v>6034</v>
      </c>
      <c r="R1102" s="3" t="s">
        <v>5624</v>
      </c>
      <c r="S1102" s="3" t="s">
        <v>5625</v>
      </c>
      <c r="T1102" s="3" t="s">
        <v>45</v>
      </c>
      <c r="U1102" s="3" t="s">
        <v>39</v>
      </c>
      <c r="V1102" s="3" t="s">
        <v>6053</v>
      </c>
      <c r="W1102" s="3" t="s">
        <v>46</v>
      </c>
      <c r="X1102" s="17">
        <v>43101</v>
      </c>
      <c r="Y1102" s="3">
        <f t="shared" si="114"/>
        <v>1</v>
      </c>
      <c r="Z1102" s="3" t="str">
        <f t="shared" si="115"/>
        <v>1 an (s)</v>
      </c>
      <c r="AA1102" s="39">
        <v>14.4</v>
      </c>
      <c r="AB1102" s="3" t="s">
        <v>47</v>
      </c>
      <c r="AC1102" s="3">
        <v>0</v>
      </c>
      <c r="AD1102" s="3" t="s">
        <v>6673</v>
      </c>
      <c r="AE1102" s="3" t="s">
        <v>6673</v>
      </c>
      <c r="AF1102" s="4"/>
      <c r="AG1102" s="4"/>
      <c r="AH1102" s="4"/>
      <c r="AI1102" s="4"/>
      <c r="AJ1102" s="4"/>
      <c r="AK1102" s="4"/>
      <c r="AL1102" s="4"/>
      <c r="AM1102" s="4"/>
      <c r="AN1102" s="4"/>
      <c r="AO1102" s="4"/>
      <c r="AP1102" s="4"/>
      <c r="AQ1102" s="4"/>
      <c r="AR1102" s="4"/>
      <c r="AS1102" s="4"/>
      <c r="AT1102" s="4"/>
      <c r="AU1102" s="4"/>
      <c r="AV1102" s="4"/>
      <c r="AW1102" s="4"/>
      <c r="AX1102" s="4"/>
      <c r="AY1102" s="4"/>
      <c r="AZ1102" s="4"/>
      <c r="BA1102" s="4"/>
      <c r="BB1102" s="4"/>
    </row>
    <row r="1103" spans="1:54" ht="15.75" customHeight="1" x14ac:dyDescent="0.25">
      <c r="A1103" t="s">
        <v>3916</v>
      </c>
      <c r="B1103" s="17">
        <v>43740</v>
      </c>
      <c r="C1103" s="17">
        <v>30496</v>
      </c>
      <c r="D1103" s="21">
        <v>42</v>
      </c>
      <c r="E1103" s="12" t="str">
        <f t="shared" si="113"/>
        <v>[40-50 [ ans</v>
      </c>
      <c r="F1103" s="3" t="s">
        <v>54</v>
      </c>
      <c r="G1103" s="3" t="s">
        <v>40</v>
      </c>
      <c r="H1103" s="4"/>
      <c r="I1103" s="3">
        <v>75</v>
      </c>
      <c r="J1103" s="3" t="s">
        <v>41</v>
      </c>
      <c r="K1103" s="3" t="s">
        <v>849</v>
      </c>
      <c r="L1103" s="3" t="s">
        <v>6047</v>
      </c>
      <c r="M1103" s="3" t="s">
        <v>114</v>
      </c>
      <c r="N1103" s="3" t="s">
        <v>6062</v>
      </c>
      <c r="O1103" s="3" t="s">
        <v>850</v>
      </c>
      <c r="P1103" s="3" t="s">
        <v>5501</v>
      </c>
      <c r="Q1103" s="3" t="s">
        <v>6031</v>
      </c>
      <c r="R1103" s="3" t="s">
        <v>5803</v>
      </c>
      <c r="S1103" s="3" t="s">
        <v>5804</v>
      </c>
      <c r="T1103" s="3" t="s">
        <v>45</v>
      </c>
      <c r="U1103" s="3" t="s">
        <v>851</v>
      </c>
      <c r="V1103" s="3" t="s">
        <v>6056</v>
      </c>
      <c r="W1103" s="3" t="s">
        <v>46</v>
      </c>
      <c r="X1103" s="17">
        <v>43466</v>
      </c>
      <c r="Y1103" s="3">
        <f t="shared" si="114"/>
        <v>0</v>
      </c>
      <c r="Z1103" s="3" t="str">
        <f t="shared" si="115"/>
        <v>9 Mois</v>
      </c>
      <c r="AA1103" s="39">
        <v>13.2</v>
      </c>
      <c r="AB1103" s="3" t="s">
        <v>47</v>
      </c>
      <c r="AC1103" s="3">
        <v>0</v>
      </c>
      <c r="AD1103" s="3" t="s">
        <v>6673</v>
      </c>
      <c r="AE1103" s="3" t="s">
        <v>6673</v>
      </c>
      <c r="AF1103" s="4"/>
      <c r="AG1103" s="4"/>
      <c r="AH1103" s="4"/>
      <c r="AI1103" s="4"/>
      <c r="AJ1103" s="4"/>
      <c r="AK1103" s="4"/>
      <c r="AL1103" s="4"/>
      <c r="AM1103" s="4"/>
      <c r="AN1103" s="4"/>
      <c r="AO1103" s="4"/>
      <c r="AP1103" s="4"/>
      <c r="AQ1103" s="4"/>
      <c r="AR1103" s="4"/>
      <c r="AS1103" s="4"/>
      <c r="AT1103" s="4"/>
      <c r="AU1103" s="4"/>
      <c r="AV1103" s="4"/>
      <c r="AW1103" s="4"/>
      <c r="AX1103" s="4"/>
      <c r="AY1103" s="4"/>
      <c r="AZ1103" s="4"/>
      <c r="BA1103" s="4"/>
      <c r="BB1103" s="4"/>
    </row>
    <row r="1104" spans="1:54" ht="15.75" customHeight="1" x14ac:dyDescent="0.25">
      <c r="A1104" t="s">
        <v>3919</v>
      </c>
      <c r="B1104" s="17">
        <v>43740</v>
      </c>
      <c r="C1104" s="17">
        <v>33666</v>
      </c>
      <c r="D1104" s="21">
        <v>33</v>
      </c>
      <c r="E1104" s="12" t="str">
        <f t="shared" si="113"/>
        <v>[30-40[ ans</v>
      </c>
      <c r="F1104" s="3" t="s">
        <v>48</v>
      </c>
      <c r="G1104" s="3" t="s">
        <v>40</v>
      </c>
      <c r="H1104" s="4"/>
      <c r="I1104" s="4"/>
      <c r="J1104" s="3" t="s">
        <v>41</v>
      </c>
      <c r="K1104" s="3" t="s">
        <v>370</v>
      </c>
      <c r="L1104" s="3" t="s">
        <v>6043</v>
      </c>
      <c r="M1104" s="3" t="s">
        <v>43</v>
      </c>
      <c r="N1104" s="3" t="s">
        <v>6062</v>
      </c>
      <c r="O1104" s="3" t="s">
        <v>852</v>
      </c>
      <c r="P1104" s="3" t="s">
        <v>271</v>
      </c>
      <c r="Q1104" s="3" t="s">
        <v>6033</v>
      </c>
      <c r="R1104" s="3" t="s">
        <v>5596</v>
      </c>
      <c r="S1104" s="3" t="s">
        <v>5597</v>
      </c>
      <c r="T1104" s="3" t="s">
        <v>45</v>
      </c>
      <c r="U1104" s="3" t="s">
        <v>84</v>
      </c>
      <c r="V1104" s="3" t="s">
        <v>6057</v>
      </c>
      <c r="W1104" s="3" t="s">
        <v>46</v>
      </c>
      <c r="X1104" s="17">
        <v>42370</v>
      </c>
      <c r="Y1104" s="3">
        <f t="shared" si="114"/>
        <v>3</v>
      </c>
      <c r="Z1104" s="3" t="str">
        <f t="shared" si="115"/>
        <v>3 an (s)</v>
      </c>
      <c r="AA1104" s="39">
        <v>15.7</v>
      </c>
      <c r="AB1104" s="3" t="s">
        <v>47</v>
      </c>
      <c r="AC1104" s="3">
        <v>0</v>
      </c>
      <c r="AD1104" s="3" t="s">
        <v>6673</v>
      </c>
      <c r="AE1104" s="3" t="s">
        <v>6673</v>
      </c>
      <c r="AF1104" s="4"/>
      <c r="AG1104" s="4"/>
      <c r="AH1104" s="4"/>
      <c r="AI1104" s="4"/>
      <c r="AJ1104" s="4"/>
      <c r="AK1104" s="4"/>
      <c r="AL1104" s="4"/>
      <c r="AM1104" s="4"/>
      <c r="AN1104" s="4"/>
      <c r="AO1104" s="4"/>
      <c r="AP1104" s="4"/>
      <c r="AQ1104" s="4"/>
      <c r="AR1104" s="4"/>
      <c r="AS1104" s="4"/>
      <c r="AT1104" s="4"/>
      <c r="AU1104" s="4"/>
      <c r="AV1104" s="4"/>
      <c r="AW1104" s="4"/>
      <c r="AX1104" s="4"/>
      <c r="AY1104" s="4"/>
      <c r="AZ1104" s="4"/>
      <c r="BA1104" s="4"/>
      <c r="BB1104" s="4"/>
    </row>
    <row r="1105" spans="1:54" ht="15.75" customHeight="1" x14ac:dyDescent="0.25">
      <c r="A1105" t="s">
        <v>3921</v>
      </c>
      <c r="B1105" s="17">
        <v>43740</v>
      </c>
      <c r="C1105" s="17">
        <v>29831</v>
      </c>
      <c r="D1105" s="21">
        <v>44</v>
      </c>
      <c r="E1105" s="12" t="str">
        <f t="shared" si="113"/>
        <v>[40-50 [ ans</v>
      </c>
      <c r="F1105" s="3" t="s">
        <v>48</v>
      </c>
      <c r="G1105" s="3" t="s">
        <v>40</v>
      </c>
      <c r="H1105" s="4"/>
      <c r="I1105" s="4"/>
      <c r="J1105" s="3" t="s">
        <v>49</v>
      </c>
      <c r="K1105" s="3" t="s">
        <v>408</v>
      </c>
      <c r="L1105" s="3" t="s">
        <v>6044</v>
      </c>
      <c r="M1105" s="3" t="s">
        <v>60</v>
      </c>
      <c r="N1105" s="3" t="s">
        <v>6062</v>
      </c>
      <c r="O1105" s="3" t="s">
        <v>373</v>
      </c>
      <c r="P1105" s="3" t="s">
        <v>195</v>
      </c>
      <c r="Q1105" s="3" t="s">
        <v>6035</v>
      </c>
      <c r="R1105" s="3" t="s">
        <v>5610</v>
      </c>
      <c r="S1105" s="3" t="s">
        <v>5611</v>
      </c>
      <c r="T1105" s="3" t="s">
        <v>45</v>
      </c>
      <c r="U1105" s="3" t="s">
        <v>58</v>
      </c>
      <c r="V1105" s="3" t="s">
        <v>6055</v>
      </c>
      <c r="W1105" s="3" t="s">
        <v>46</v>
      </c>
      <c r="X1105" s="17">
        <v>40544</v>
      </c>
      <c r="Y1105" s="3">
        <f t="shared" si="114"/>
        <v>8</v>
      </c>
      <c r="Z1105" s="3" t="str">
        <f t="shared" si="115"/>
        <v>8 an (s)</v>
      </c>
      <c r="AA1105" s="39">
        <v>15.1</v>
      </c>
      <c r="AB1105" s="3" t="s">
        <v>47</v>
      </c>
      <c r="AC1105" s="3">
        <v>0</v>
      </c>
      <c r="AD1105" s="3" t="s">
        <v>6673</v>
      </c>
      <c r="AE1105" s="3" t="s">
        <v>6673</v>
      </c>
      <c r="AF1105" s="4"/>
      <c r="AG1105" s="4"/>
      <c r="AH1105" s="4"/>
      <c r="AI1105" s="4"/>
      <c r="AJ1105" s="4"/>
      <c r="AK1105" s="4"/>
      <c r="AL1105" s="4"/>
      <c r="AM1105" s="4"/>
      <c r="AN1105" s="4"/>
      <c r="AO1105" s="4"/>
      <c r="AP1105" s="4"/>
      <c r="AQ1105" s="4"/>
      <c r="AR1105" s="4"/>
      <c r="AS1105" s="4"/>
      <c r="AT1105" s="4"/>
      <c r="AU1105" s="4"/>
      <c r="AV1105" s="4"/>
      <c r="AW1105" s="4"/>
      <c r="AX1105" s="4"/>
      <c r="AY1105" s="4"/>
      <c r="AZ1105" s="4"/>
      <c r="BA1105" s="4"/>
      <c r="BB1105" s="4"/>
    </row>
    <row r="1106" spans="1:54" ht="15.75" customHeight="1" x14ac:dyDescent="0.25">
      <c r="A1106" t="s">
        <v>3923</v>
      </c>
      <c r="B1106" s="17">
        <v>43740</v>
      </c>
      <c r="C1106" s="17">
        <v>30412</v>
      </c>
      <c r="D1106" s="21">
        <v>42</v>
      </c>
      <c r="E1106" s="12" t="str">
        <f t="shared" si="113"/>
        <v>[40-50 [ ans</v>
      </c>
      <c r="F1106" s="3" t="s">
        <v>54</v>
      </c>
      <c r="G1106" s="3" t="s">
        <v>40</v>
      </c>
      <c r="H1106" s="4"/>
      <c r="I1106" s="4"/>
      <c r="J1106" s="3" t="s">
        <v>41</v>
      </c>
      <c r="K1106" s="3" t="s">
        <v>275</v>
      </c>
      <c r="L1106" s="3" t="s">
        <v>6043</v>
      </c>
      <c r="M1106" s="3" t="s">
        <v>51</v>
      </c>
      <c r="N1106" s="3" t="s">
        <v>6062</v>
      </c>
      <c r="O1106" s="3" t="s">
        <v>853</v>
      </c>
      <c r="P1106" s="3" t="s">
        <v>138</v>
      </c>
      <c r="Q1106" s="3" t="s">
        <v>6033</v>
      </c>
      <c r="R1106" s="3" t="s">
        <v>5790</v>
      </c>
      <c r="S1106" s="3" t="s">
        <v>5791</v>
      </c>
      <c r="T1106" s="3" t="s">
        <v>45</v>
      </c>
      <c r="U1106" s="3" t="s">
        <v>39</v>
      </c>
      <c r="V1106" s="3" t="s">
        <v>6053</v>
      </c>
      <c r="W1106" s="3" t="s">
        <v>46</v>
      </c>
      <c r="X1106" s="17">
        <v>43221</v>
      </c>
      <c r="Y1106" s="3">
        <f t="shared" si="114"/>
        <v>1</v>
      </c>
      <c r="Z1106" s="3" t="str">
        <f t="shared" si="115"/>
        <v>1 an (s)</v>
      </c>
      <c r="AA1106" s="39">
        <v>14.7</v>
      </c>
      <c r="AB1106" s="3" t="s">
        <v>47</v>
      </c>
      <c r="AC1106" s="3">
        <v>0</v>
      </c>
      <c r="AD1106" s="3" t="s">
        <v>6673</v>
      </c>
      <c r="AE1106" s="3" t="s">
        <v>6673</v>
      </c>
      <c r="AF1106" s="4"/>
      <c r="AG1106" s="4"/>
      <c r="AH1106" s="4"/>
      <c r="AI1106" s="4"/>
      <c r="AJ1106" s="4"/>
      <c r="AK1106" s="4"/>
      <c r="AL1106" s="4"/>
      <c r="AM1106" s="4"/>
      <c r="AN1106" s="4"/>
      <c r="AO1106" s="4"/>
      <c r="AP1106" s="4"/>
      <c r="AQ1106" s="4"/>
      <c r="AR1106" s="4"/>
      <c r="AS1106" s="4"/>
      <c r="AT1106" s="4"/>
      <c r="AU1106" s="4"/>
      <c r="AV1106" s="4"/>
      <c r="AW1106" s="4"/>
      <c r="AX1106" s="4"/>
      <c r="AY1106" s="4"/>
      <c r="AZ1106" s="4"/>
      <c r="BA1106" s="4"/>
      <c r="BB1106" s="4"/>
    </row>
    <row r="1107" spans="1:54" ht="15.75" customHeight="1" x14ac:dyDescent="0.25">
      <c r="A1107" t="s">
        <v>3925</v>
      </c>
      <c r="B1107" s="17">
        <v>43740</v>
      </c>
      <c r="C1107" s="17">
        <v>27903</v>
      </c>
      <c r="D1107" s="21">
        <v>49</v>
      </c>
      <c r="E1107" s="12" t="str">
        <f t="shared" si="113"/>
        <v>[40-50 [ ans</v>
      </c>
      <c r="F1107" s="3" t="s">
        <v>54</v>
      </c>
      <c r="G1107" s="3" t="s">
        <v>40</v>
      </c>
      <c r="H1107" s="4"/>
      <c r="I1107" s="3">
        <v>65</v>
      </c>
      <c r="J1107" s="3" t="s">
        <v>41</v>
      </c>
      <c r="K1107" s="3" t="s">
        <v>854</v>
      </c>
      <c r="L1107" s="3" t="s">
        <v>6045</v>
      </c>
      <c r="M1107" s="3" t="s">
        <v>43</v>
      </c>
      <c r="N1107" s="3" t="s">
        <v>6062</v>
      </c>
      <c r="O1107" s="3" t="s">
        <v>87</v>
      </c>
      <c r="P1107" s="3" t="s">
        <v>90</v>
      </c>
      <c r="Q1107" s="3" t="s">
        <v>6033</v>
      </c>
      <c r="R1107" s="3" t="s">
        <v>5632</v>
      </c>
      <c r="S1107" s="3" t="s">
        <v>5633</v>
      </c>
      <c r="T1107" s="3" t="s">
        <v>45</v>
      </c>
      <c r="U1107" s="3" t="s">
        <v>84</v>
      </c>
      <c r="V1107" s="3" t="s">
        <v>6057</v>
      </c>
      <c r="W1107" s="3" t="s">
        <v>62</v>
      </c>
      <c r="X1107" s="19"/>
      <c r="Y1107" s="19"/>
      <c r="Z1107" s="19"/>
      <c r="AA1107" s="39">
        <v>16.7</v>
      </c>
      <c r="AB1107" s="3" t="s">
        <v>47</v>
      </c>
      <c r="AC1107" s="3">
        <v>0</v>
      </c>
      <c r="AD1107" s="3" t="s">
        <v>6673</v>
      </c>
      <c r="AE1107" s="3" t="s">
        <v>6673</v>
      </c>
      <c r="AF1107" s="4"/>
      <c r="AG1107" s="4"/>
      <c r="AH1107" s="4"/>
      <c r="AI1107" s="4"/>
      <c r="AJ1107" s="4"/>
      <c r="AK1107" s="4"/>
      <c r="AL1107" s="4"/>
      <c r="AM1107" s="4"/>
      <c r="AN1107" s="4"/>
      <c r="AO1107" s="4"/>
      <c r="AP1107" s="4"/>
      <c r="AQ1107" s="4"/>
      <c r="AR1107" s="4"/>
      <c r="AS1107" s="4"/>
      <c r="AT1107" s="4"/>
      <c r="AU1107" s="4"/>
      <c r="AV1107" s="4"/>
      <c r="AW1107" s="4"/>
      <c r="AX1107" s="4"/>
      <c r="AY1107" s="4"/>
      <c r="AZ1107" s="4"/>
      <c r="BA1107" s="4"/>
      <c r="BB1107" s="4"/>
    </row>
    <row r="1108" spans="1:54" ht="15.75" customHeight="1" x14ac:dyDescent="0.25">
      <c r="A1108" t="s">
        <v>3927</v>
      </c>
      <c r="B1108" s="17">
        <v>43740</v>
      </c>
      <c r="C1108" s="17">
        <v>33401</v>
      </c>
      <c r="D1108" s="21">
        <v>34</v>
      </c>
      <c r="E1108" s="12" t="str">
        <f t="shared" si="113"/>
        <v>[30-40[ ans</v>
      </c>
      <c r="F1108" s="3" t="s">
        <v>54</v>
      </c>
      <c r="G1108" s="3" t="s">
        <v>40</v>
      </c>
      <c r="H1108" s="4"/>
      <c r="I1108" s="4"/>
      <c r="J1108" s="3" t="s">
        <v>41</v>
      </c>
      <c r="K1108" s="3" t="s">
        <v>79</v>
      </c>
      <c r="L1108" s="3" t="s">
        <v>6048</v>
      </c>
      <c r="M1108" s="3" t="s">
        <v>43</v>
      </c>
      <c r="N1108" s="3" t="s">
        <v>6062</v>
      </c>
      <c r="O1108" s="3" t="s">
        <v>319</v>
      </c>
      <c r="P1108" s="3" t="s">
        <v>319</v>
      </c>
      <c r="Q1108" s="3" t="s">
        <v>6033</v>
      </c>
      <c r="R1108" s="3" t="s">
        <v>5568</v>
      </c>
      <c r="S1108" s="3" t="s">
        <v>5569</v>
      </c>
      <c r="T1108" s="3" t="s">
        <v>45</v>
      </c>
      <c r="U1108" s="3" t="s">
        <v>58</v>
      </c>
      <c r="V1108" s="3" t="s">
        <v>6055</v>
      </c>
      <c r="W1108" s="3" t="s">
        <v>62</v>
      </c>
      <c r="X1108" s="19"/>
      <c r="Y1108" s="19"/>
      <c r="Z1108" s="19"/>
      <c r="AA1108" s="39">
        <v>15.5</v>
      </c>
      <c r="AB1108" s="3" t="s">
        <v>47</v>
      </c>
      <c r="AC1108" s="3">
        <v>0</v>
      </c>
      <c r="AD1108" s="3" t="s">
        <v>6673</v>
      </c>
      <c r="AE1108" s="3" t="s">
        <v>6673</v>
      </c>
      <c r="AF1108" s="4"/>
      <c r="AG1108" s="4"/>
      <c r="AH1108" s="4"/>
      <c r="AI1108" s="4"/>
      <c r="AJ1108" s="4"/>
      <c r="AK1108" s="4"/>
      <c r="AL1108" s="4"/>
      <c r="AM1108" s="4"/>
      <c r="AN1108" s="4"/>
      <c r="AO1108" s="4"/>
      <c r="AP1108" s="4"/>
      <c r="AQ1108" s="4"/>
      <c r="AR1108" s="4"/>
      <c r="AS1108" s="4"/>
      <c r="AT1108" s="4"/>
      <c r="AU1108" s="4"/>
      <c r="AV1108" s="4"/>
      <c r="AW1108" s="4"/>
      <c r="AX1108" s="4"/>
      <c r="AY1108" s="4"/>
      <c r="AZ1108" s="4"/>
      <c r="BA1108" s="4"/>
      <c r="BB1108" s="4"/>
    </row>
    <row r="1109" spans="1:54" ht="15.75" customHeight="1" x14ac:dyDescent="0.25">
      <c r="A1109" t="s">
        <v>3928</v>
      </c>
      <c r="B1109" s="17">
        <v>43740</v>
      </c>
      <c r="C1109" s="17">
        <v>36448</v>
      </c>
      <c r="D1109" s="21">
        <v>26</v>
      </c>
      <c r="E1109" s="12" t="str">
        <f t="shared" si="113"/>
        <v>[20-30[ ans</v>
      </c>
      <c r="F1109" s="3" t="s">
        <v>54</v>
      </c>
      <c r="G1109" s="3" t="s">
        <v>40</v>
      </c>
      <c r="H1109" s="4"/>
      <c r="I1109" s="4"/>
      <c r="J1109" s="3" t="s">
        <v>41</v>
      </c>
      <c r="K1109" s="3" t="s">
        <v>134</v>
      </c>
      <c r="L1109" s="3" t="s">
        <v>6049</v>
      </c>
      <c r="M1109" s="3" t="s">
        <v>43</v>
      </c>
      <c r="N1109" s="3" t="s">
        <v>6062</v>
      </c>
      <c r="O1109" s="3" t="s">
        <v>856</v>
      </c>
      <c r="P1109" s="3" t="s">
        <v>129</v>
      </c>
      <c r="Q1109" s="3" t="s">
        <v>6032</v>
      </c>
      <c r="R1109" s="3" t="s">
        <v>5681</v>
      </c>
      <c r="S1109" s="3" t="s">
        <v>5682</v>
      </c>
      <c r="T1109" s="3" t="s">
        <v>45</v>
      </c>
      <c r="U1109" s="3" t="s">
        <v>53</v>
      </c>
      <c r="V1109" s="3" t="s">
        <v>6054</v>
      </c>
      <c r="W1109" s="3" t="s">
        <v>62</v>
      </c>
      <c r="X1109" s="19"/>
      <c r="Y1109" s="19"/>
      <c r="Z1109" s="19"/>
      <c r="AA1109" s="39">
        <v>13</v>
      </c>
      <c r="AB1109" s="3" t="s">
        <v>47</v>
      </c>
      <c r="AC1109" s="3">
        <v>0</v>
      </c>
      <c r="AD1109" s="3" t="s">
        <v>6673</v>
      </c>
      <c r="AE1109" s="3" t="s">
        <v>6673</v>
      </c>
      <c r="AF1109" s="4"/>
      <c r="AG1109" s="4"/>
      <c r="AH1109" s="4"/>
      <c r="AI1109" s="4"/>
      <c r="AJ1109" s="4"/>
      <c r="AK1109" s="4"/>
      <c r="AL1109" s="4"/>
      <c r="AM1109" s="4"/>
      <c r="AN1109" s="4"/>
      <c r="AO1109" s="4"/>
      <c r="AP1109" s="4"/>
      <c r="AQ1109" s="4"/>
      <c r="AR1109" s="4"/>
      <c r="AS1109" s="4"/>
      <c r="AT1109" s="4"/>
      <c r="AU1109" s="4"/>
      <c r="AV1109" s="4"/>
      <c r="AW1109" s="4"/>
      <c r="AX1109" s="4"/>
      <c r="AY1109" s="4"/>
      <c r="AZ1109" s="4"/>
      <c r="BA1109" s="4"/>
      <c r="BB1109" s="4"/>
    </row>
    <row r="1110" spans="1:54" ht="15.75" customHeight="1" x14ac:dyDescent="0.25">
      <c r="A1110" t="s">
        <v>3930</v>
      </c>
      <c r="B1110" s="17">
        <v>43740</v>
      </c>
      <c r="C1110" s="17">
        <v>33161</v>
      </c>
      <c r="D1110" s="21">
        <v>35</v>
      </c>
      <c r="E1110" s="12" t="str">
        <f t="shared" si="113"/>
        <v>[30-40[ ans</v>
      </c>
      <c r="F1110" s="3" t="s">
        <v>54</v>
      </c>
      <c r="G1110" s="3" t="s">
        <v>40</v>
      </c>
      <c r="H1110" s="4"/>
      <c r="I1110" s="4"/>
      <c r="J1110" s="3" t="s">
        <v>41</v>
      </c>
      <c r="K1110" s="3" t="s">
        <v>134</v>
      </c>
      <c r="L1110" s="3" t="s">
        <v>6049</v>
      </c>
      <c r="M1110" s="3" t="s">
        <v>43</v>
      </c>
      <c r="N1110" s="3" t="s">
        <v>6062</v>
      </c>
      <c r="O1110" s="3" t="s">
        <v>90</v>
      </c>
      <c r="P1110" s="3" t="s">
        <v>90</v>
      </c>
      <c r="Q1110" s="3" t="s">
        <v>6033</v>
      </c>
      <c r="R1110" s="3" t="s">
        <v>5632</v>
      </c>
      <c r="S1110" s="3" t="s">
        <v>5633</v>
      </c>
      <c r="T1110" s="3" t="s">
        <v>45</v>
      </c>
      <c r="U1110" s="3" t="s">
        <v>39</v>
      </c>
      <c r="V1110" s="3" t="s">
        <v>6053</v>
      </c>
      <c r="W1110" s="3" t="s">
        <v>62</v>
      </c>
      <c r="X1110" s="19"/>
      <c r="Y1110" s="19"/>
      <c r="Z1110" s="19"/>
      <c r="AA1110" s="39">
        <v>16.3</v>
      </c>
      <c r="AB1110" s="3" t="s">
        <v>47</v>
      </c>
      <c r="AC1110" s="3">
        <v>0</v>
      </c>
      <c r="AD1110" s="3" t="s">
        <v>6673</v>
      </c>
      <c r="AE1110" s="3" t="s">
        <v>6673</v>
      </c>
      <c r="AF1110" s="4"/>
      <c r="AG1110" s="4"/>
      <c r="AH1110" s="4"/>
      <c r="AI1110" s="4"/>
      <c r="AJ1110" s="4"/>
      <c r="AK1110" s="4"/>
      <c r="AL1110" s="4"/>
      <c r="AM1110" s="4"/>
      <c r="AN1110" s="4"/>
      <c r="AO1110" s="4"/>
      <c r="AP1110" s="4"/>
      <c r="AQ1110" s="4"/>
      <c r="AR1110" s="4"/>
      <c r="AS1110" s="4"/>
      <c r="AT1110" s="4"/>
      <c r="AU1110" s="4"/>
      <c r="AV1110" s="4"/>
      <c r="AW1110" s="4"/>
      <c r="AX1110" s="4"/>
      <c r="AY1110" s="4"/>
      <c r="AZ1110" s="4"/>
      <c r="BA1110" s="4"/>
      <c r="BB1110" s="4"/>
    </row>
    <row r="1111" spans="1:54" ht="15.75" customHeight="1" x14ac:dyDescent="0.25">
      <c r="A1111" t="s">
        <v>3932</v>
      </c>
      <c r="B1111" s="17">
        <v>43740</v>
      </c>
      <c r="C1111" s="17">
        <v>32348</v>
      </c>
      <c r="D1111" s="21">
        <v>37</v>
      </c>
      <c r="E1111" s="12" t="str">
        <f t="shared" si="113"/>
        <v>[30-40[ ans</v>
      </c>
      <c r="F1111" s="3" t="s">
        <v>48</v>
      </c>
      <c r="G1111" s="3" t="s">
        <v>40</v>
      </c>
      <c r="H1111" s="4"/>
      <c r="I1111" s="4"/>
      <c r="J1111" s="3" t="s">
        <v>41</v>
      </c>
      <c r="K1111" s="3" t="s">
        <v>85</v>
      </c>
      <c r="L1111" s="3" t="s">
        <v>6047</v>
      </c>
      <c r="M1111" s="3" t="s">
        <v>60</v>
      </c>
      <c r="N1111" s="3" t="s">
        <v>6062</v>
      </c>
      <c r="O1111" s="3" t="s">
        <v>858</v>
      </c>
      <c r="P1111" s="3" t="s">
        <v>191</v>
      </c>
      <c r="Q1111" s="3" t="s">
        <v>6035</v>
      </c>
      <c r="R1111" s="3" t="s">
        <v>5799</v>
      </c>
      <c r="S1111" s="3" t="s">
        <v>5800</v>
      </c>
      <c r="T1111" s="3" t="s">
        <v>45</v>
      </c>
      <c r="U1111" s="3" t="s">
        <v>84</v>
      </c>
      <c r="V1111" s="3" t="s">
        <v>6057</v>
      </c>
      <c r="W1111" s="3" t="s">
        <v>46</v>
      </c>
      <c r="X1111" s="17">
        <v>43525</v>
      </c>
      <c r="Y1111" s="3">
        <f>IF((B1111-X1111&lt;=365)*(B1111-X1111&gt;0),0,(YEAR(B1111)-YEAR(X1111)))</f>
        <v>0</v>
      </c>
      <c r="Z1111" s="3" t="str">
        <f>IF((B1111-X1111&lt;=365)*(B1111-X1111&gt;0),INT(12*(B1111-X1111)/365) &amp; " Mois",(YEAR(B1111)-YEAR(X1111)) &amp; " an (s)")</f>
        <v>7 Mois</v>
      </c>
      <c r="AA1111" s="39">
        <v>13</v>
      </c>
      <c r="AB1111" s="3" t="s">
        <v>47</v>
      </c>
      <c r="AC1111" s="3">
        <v>0</v>
      </c>
      <c r="AD1111" s="3" t="s">
        <v>6673</v>
      </c>
      <c r="AE1111" s="3" t="s">
        <v>6673</v>
      </c>
      <c r="AF1111" s="4"/>
      <c r="AG1111" s="4"/>
      <c r="AH1111" s="4"/>
      <c r="AI1111" s="4"/>
      <c r="AJ1111" s="4"/>
      <c r="AK1111" s="4"/>
      <c r="AL1111" s="4"/>
      <c r="AM1111" s="4"/>
      <c r="AN1111" s="4"/>
      <c r="AO1111" s="4"/>
      <c r="AP1111" s="4"/>
      <c r="AQ1111" s="4"/>
      <c r="AR1111" s="4"/>
      <c r="AS1111" s="4"/>
      <c r="AT1111" s="4"/>
      <c r="AU1111" s="4"/>
      <c r="AV1111" s="4"/>
      <c r="AW1111" s="4"/>
      <c r="AX1111" s="4"/>
      <c r="AY1111" s="4"/>
      <c r="AZ1111" s="4"/>
      <c r="BA1111" s="4"/>
      <c r="BB1111" s="4"/>
    </row>
    <row r="1112" spans="1:54" ht="15.75" customHeight="1" x14ac:dyDescent="0.25">
      <c r="A1112" t="s">
        <v>3934</v>
      </c>
      <c r="B1112" s="17">
        <v>43740</v>
      </c>
      <c r="C1112" s="17">
        <v>32666</v>
      </c>
      <c r="D1112" s="21">
        <v>36</v>
      </c>
      <c r="E1112" s="12" t="str">
        <f t="shared" si="113"/>
        <v>[30-40[ ans</v>
      </c>
      <c r="F1112" s="3" t="s">
        <v>39</v>
      </c>
      <c r="G1112" s="3" t="s">
        <v>40</v>
      </c>
      <c r="H1112" s="4"/>
      <c r="I1112" s="4"/>
      <c r="J1112" s="3" t="s">
        <v>41</v>
      </c>
      <c r="K1112" s="3" t="s">
        <v>134</v>
      </c>
      <c r="L1112" s="3" t="s">
        <v>6049</v>
      </c>
      <c r="M1112" s="3" t="s">
        <v>114</v>
      </c>
      <c r="N1112" s="3" t="s">
        <v>6062</v>
      </c>
      <c r="O1112" s="3" t="s">
        <v>859</v>
      </c>
      <c r="P1112" s="3" t="s">
        <v>285</v>
      </c>
      <c r="Q1112" s="3" t="s">
        <v>6031</v>
      </c>
      <c r="R1112" s="3" t="s">
        <v>5592</v>
      </c>
      <c r="S1112" s="3" t="s">
        <v>5593</v>
      </c>
      <c r="T1112" s="3" t="s">
        <v>45</v>
      </c>
      <c r="U1112" s="3" t="s">
        <v>39</v>
      </c>
      <c r="V1112" s="3" t="s">
        <v>6053</v>
      </c>
      <c r="W1112" s="3" t="s">
        <v>62</v>
      </c>
      <c r="X1112" s="19"/>
      <c r="Y1112" s="19"/>
      <c r="Z1112" s="19"/>
      <c r="AA1112" s="39">
        <v>13.9</v>
      </c>
      <c r="AB1112" s="3" t="s">
        <v>47</v>
      </c>
      <c r="AC1112" s="3">
        <v>0</v>
      </c>
      <c r="AD1112" s="3" t="s">
        <v>6673</v>
      </c>
      <c r="AE1112" s="3" t="s">
        <v>6673</v>
      </c>
      <c r="AF1112" s="4"/>
      <c r="AG1112" s="4"/>
      <c r="AH1112" s="4"/>
      <c r="AI1112" s="4"/>
      <c r="AJ1112" s="4"/>
      <c r="AK1112" s="4"/>
      <c r="AL1112" s="4"/>
      <c r="AM1112" s="4"/>
      <c r="AN1112" s="4"/>
      <c r="AO1112" s="4"/>
      <c r="AP1112" s="4"/>
      <c r="AQ1112" s="4"/>
      <c r="AR1112" s="4"/>
      <c r="AS1112" s="4"/>
      <c r="AT1112" s="4"/>
      <c r="AU1112" s="4"/>
      <c r="AV1112" s="4"/>
      <c r="AW1112" s="4"/>
      <c r="AX1112" s="4"/>
      <c r="AY1112" s="4"/>
      <c r="AZ1112" s="4"/>
      <c r="BA1112" s="4"/>
      <c r="BB1112" s="4"/>
    </row>
    <row r="1113" spans="1:54" ht="15.75" customHeight="1" x14ac:dyDescent="0.25">
      <c r="A1113" t="s">
        <v>3936</v>
      </c>
      <c r="B1113" s="17">
        <v>43740</v>
      </c>
      <c r="C1113" s="17">
        <v>32666</v>
      </c>
      <c r="D1113" s="21">
        <v>36</v>
      </c>
      <c r="E1113" s="12" t="str">
        <f t="shared" si="113"/>
        <v>[30-40[ ans</v>
      </c>
      <c r="F1113" s="3" t="s">
        <v>39</v>
      </c>
      <c r="G1113" s="3" t="s">
        <v>40</v>
      </c>
      <c r="H1113" s="4"/>
      <c r="I1113" s="4"/>
      <c r="J1113" s="3" t="s">
        <v>41</v>
      </c>
      <c r="K1113" s="3" t="s">
        <v>134</v>
      </c>
      <c r="L1113" s="3" t="s">
        <v>6049</v>
      </c>
      <c r="M1113" s="3" t="s">
        <v>114</v>
      </c>
      <c r="N1113" s="3" t="s">
        <v>6062</v>
      </c>
      <c r="O1113" s="3" t="s">
        <v>859</v>
      </c>
      <c r="P1113" s="3" t="s">
        <v>285</v>
      </c>
      <c r="Q1113" s="3" t="s">
        <v>6031</v>
      </c>
      <c r="R1113" s="3" t="s">
        <v>5592</v>
      </c>
      <c r="S1113" s="3" t="s">
        <v>5593</v>
      </c>
      <c r="T1113" s="3" t="s">
        <v>45</v>
      </c>
      <c r="U1113" s="3" t="s">
        <v>39</v>
      </c>
      <c r="V1113" s="3" t="s">
        <v>6053</v>
      </c>
      <c r="W1113" s="3" t="s">
        <v>62</v>
      </c>
      <c r="X1113" s="19"/>
      <c r="Y1113" s="19"/>
      <c r="Z1113" s="19"/>
      <c r="AA1113" s="39">
        <v>13.9</v>
      </c>
      <c r="AB1113" s="3" t="s">
        <v>47</v>
      </c>
      <c r="AC1113" s="3">
        <v>0</v>
      </c>
      <c r="AD1113" s="3" t="s">
        <v>6673</v>
      </c>
      <c r="AE1113" s="3" t="s">
        <v>6673</v>
      </c>
      <c r="AF1113" s="4"/>
      <c r="AG1113" s="4"/>
      <c r="AH1113" s="4"/>
      <c r="AI1113" s="4"/>
      <c r="AJ1113" s="4"/>
      <c r="AK1113" s="4"/>
      <c r="AL1113" s="4"/>
      <c r="AM1113" s="4"/>
      <c r="AN1113" s="4"/>
      <c r="AO1113" s="4"/>
      <c r="AP1113" s="4"/>
      <c r="AQ1113" s="4"/>
      <c r="AR1113" s="4"/>
      <c r="AS1113" s="4"/>
      <c r="AT1113" s="4"/>
      <c r="AU1113" s="4"/>
      <c r="AV1113" s="4"/>
      <c r="AW1113" s="4"/>
      <c r="AX1113" s="4"/>
      <c r="AY1113" s="4"/>
      <c r="AZ1113" s="4"/>
      <c r="BA1113" s="4"/>
      <c r="BB1113" s="4"/>
    </row>
    <row r="1114" spans="1:54" ht="15.75" customHeight="1" x14ac:dyDescent="0.25">
      <c r="A1114" t="s">
        <v>3938</v>
      </c>
      <c r="B1114" s="17">
        <v>43740</v>
      </c>
      <c r="C1114" s="17">
        <v>33425</v>
      </c>
      <c r="D1114" s="21">
        <v>34</v>
      </c>
      <c r="E1114" s="12" t="str">
        <f t="shared" si="113"/>
        <v>[30-40[ ans</v>
      </c>
      <c r="F1114" s="3" t="s">
        <v>54</v>
      </c>
      <c r="G1114" s="3" t="s">
        <v>40</v>
      </c>
      <c r="H1114" s="4"/>
      <c r="I1114" s="4"/>
      <c r="J1114" s="3" t="s">
        <v>41</v>
      </c>
      <c r="K1114" s="3" t="s">
        <v>79</v>
      </c>
      <c r="L1114" s="3" t="s">
        <v>6048</v>
      </c>
      <c r="M1114" s="3" t="s">
        <v>51</v>
      </c>
      <c r="N1114" s="3" t="s">
        <v>6062</v>
      </c>
      <c r="O1114" s="3" t="s">
        <v>64</v>
      </c>
      <c r="P1114" s="3" t="s">
        <v>6786</v>
      </c>
      <c r="Q1114" s="3" t="s">
        <v>6787</v>
      </c>
      <c r="R1114" s="3"/>
      <c r="S1114" s="3"/>
      <c r="T1114" s="3" t="s">
        <v>45</v>
      </c>
      <c r="U1114" s="3" t="s">
        <v>124</v>
      </c>
      <c r="V1114" s="3" t="s">
        <v>124</v>
      </c>
      <c r="W1114" s="3" t="s">
        <v>46</v>
      </c>
      <c r="X1114" s="17">
        <v>43101</v>
      </c>
      <c r="Y1114" s="3">
        <f>IF((B1114-X1114&lt;=365)*(B1114-X1114&gt;0),0,(YEAR(B1114)-YEAR(X1114)))</f>
        <v>1</v>
      </c>
      <c r="Z1114" s="3" t="str">
        <f>IF((B1114-X1114&lt;=365)*(B1114-X1114&gt;0),INT(12*(B1114-X1114)/365) &amp; " Mois",(YEAR(B1114)-YEAR(X1114)) &amp; " an (s)")</f>
        <v>1 an (s)</v>
      </c>
      <c r="AA1114" s="39">
        <v>14.1</v>
      </c>
      <c r="AB1114" s="3" t="s">
        <v>47</v>
      </c>
      <c r="AC1114" s="3">
        <v>0</v>
      </c>
      <c r="AD1114" s="3" t="s">
        <v>6673</v>
      </c>
      <c r="AE1114" s="3" t="s">
        <v>6673</v>
      </c>
      <c r="AF1114" s="4"/>
      <c r="AG1114" s="4"/>
      <c r="AH1114" s="4"/>
      <c r="AI1114" s="4"/>
      <c r="AJ1114" s="4"/>
      <c r="AK1114" s="4"/>
      <c r="AL1114" s="4"/>
      <c r="AM1114" s="4"/>
      <c r="AN1114" s="4"/>
      <c r="AO1114" s="4"/>
      <c r="AP1114" s="4"/>
      <c r="AQ1114" s="4"/>
      <c r="AR1114" s="4"/>
      <c r="AS1114" s="4"/>
      <c r="AT1114" s="4"/>
      <c r="AU1114" s="4"/>
      <c r="AV1114" s="4"/>
      <c r="AW1114" s="4"/>
      <c r="AX1114" s="4"/>
      <c r="AY1114" s="4"/>
      <c r="AZ1114" s="4"/>
      <c r="BA1114" s="4"/>
      <c r="BB1114" s="4"/>
    </row>
    <row r="1115" spans="1:54" ht="15.75" customHeight="1" x14ac:dyDescent="0.25">
      <c r="A1115" t="s">
        <v>3940</v>
      </c>
      <c r="B1115" s="17">
        <v>43740</v>
      </c>
      <c r="C1115" s="17">
        <v>32474</v>
      </c>
      <c r="D1115" s="21">
        <v>37</v>
      </c>
      <c r="E1115" s="12" t="str">
        <f t="shared" si="113"/>
        <v>[30-40[ ans</v>
      </c>
      <c r="F1115" s="3" t="s">
        <v>269</v>
      </c>
      <c r="G1115" s="3" t="s">
        <v>40</v>
      </c>
      <c r="H1115" s="4"/>
      <c r="I1115" s="3">
        <v>90</v>
      </c>
      <c r="J1115" s="3" t="s">
        <v>49</v>
      </c>
      <c r="K1115" s="3" t="s">
        <v>108</v>
      </c>
      <c r="L1115" s="3" t="s">
        <v>6045</v>
      </c>
      <c r="M1115" s="3" t="s">
        <v>43</v>
      </c>
      <c r="N1115" s="3" t="s">
        <v>6062</v>
      </c>
      <c r="O1115" s="3" t="s">
        <v>164</v>
      </c>
      <c r="P1115" s="3" t="s">
        <v>164</v>
      </c>
      <c r="Q1115" s="3" t="s">
        <v>6033</v>
      </c>
      <c r="R1115" s="3" t="s">
        <v>5582</v>
      </c>
      <c r="S1115" s="3" t="s">
        <v>5583</v>
      </c>
      <c r="T1115" s="3" t="s">
        <v>45</v>
      </c>
      <c r="U1115" s="3" t="s">
        <v>39</v>
      </c>
      <c r="V1115" s="3" t="s">
        <v>6053</v>
      </c>
      <c r="W1115" s="3" t="s">
        <v>62</v>
      </c>
      <c r="X1115" s="19"/>
      <c r="Y1115" s="19"/>
      <c r="Z1115" s="19"/>
      <c r="AA1115" s="39">
        <v>15.3</v>
      </c>
      <c r="AB1115" s="3" t="s">
        <v>47</v>
      </c>
      <c r="AC1115" s="3">
        <v>0</v>
      </c>
      <c r="AD1115" s="3" t="s">
        <v>6673</v>
      </c>
      <c r="AE1115" s="3" t="s">
        <v>6673</v>
      </c>
      <c r="AF1115" s="4"/>
      <c r="AG1115" s="4"/>
      <c r="AH1115" s="4"/>
      <c r="AI1115" s="4"/>
      <c r="AJ1115" s="4"/>
      <c r="AK1115" s="4"/>
      <c r="AL1115" s="4"/>
      <c r="AM1115" s="4"/>
      <c r="AN1115" s="4"/>
      <c r="AO1115" s="4"/>
      <c r="AP1115" s="4"/>
      <c r="AQ1115" s="4"/>
      <c r="AR1115" s="4"/>
      <c r="AS1115" s="4"/>
      <c r="AT1115" s="4"/>
      <c r="AU1115" s="4"/>
      <c r="AV1115" s="4"/>
      <c r="AW1115" s="4"/>
      <c r="AX1115" s="4"/>
      <c r="AY1115" s="4"/>
      <c r="AZ1115" s="4"/>
      <c r="BA1115" s="4"/>
      <c r="BB1115" s="4"/>
    </row>
    <row r="1116" spans="1:54" ht="15.75" customHeight="1" x14ac:dyDescent="0.25">
      <c r="A1116" t="s">
        <v>3942</v>
      </c>
      <c r="B1116" s="17">
        <v>43740</v>
      </c>
      <c r="C1116" s="17">
        <v>32488</v>
      </c>
      <c r="D1116" s="21">
        <v>37</v>
      </c>
      <c r="E1116" s="12" t="str">
        <f t="shared" si="113"/>
        <v>[30-40[ ans</v>
      </c>
      <c r="F1116" s="3" t="s">
        <v>48</v>
      </c>
      <c r="G1116" s="3" t="s">
        <v>40</v>
      </c>
      <c r="H1116" s="4"/>
      <c r="I1116" s="4"/>
      <c r="J1116" s="3" t="s">
        <v>49</v>
      </c>
      <c r="K1116" s="3" t="s">
        <v>860</v>
      </c>
      <c r="L1116" s="3" t="s">
        <v>6048</v>
      </c>
      <c r="M1116" s="3" t="s">
        <v>51</v>
      </c>
      <c r="N1116" s="3" t="s">
        <v>6062</v>
      </c>
      <c r="O1116" s="3" t="s">
        <v>64</v>
      </c>
      <c r="P1116" s="3" t="s">
        <v>6786</v>
      </c>
      <c r="Q1116" s="3" t="s">
        <v>6787</v>
      </c>
      <c r="R1116" s="3"/>
      <c r="S1116" s="3"/>
      <c r="T1116" s="3" t="s">
        <v>45</v>
      </c>
      <c r="U1116" s="3" t="s">
        <v>58</v>
      </c>
      <c r="V1116" s="3" t="s">
        <v>6055</v>
      </c>
      <c r="W1116" s="3" t="s">
        <v>62</v>
      </c>
      <c r="X1116" s="19"/>
      <c r="Y1116" s="19"/>
      <c r="Z1116" s="19"/>
      <c r="AA1116" s="39">
        <v>15.2</v>
      </c>
      <c r="AB1116" s="3" t="s">
        <v>47</v>
      </c>
      <c r="AC1116" s="3">
        <v>0</v>
      </c>
      <c r="AD1116" s="3" t="s">
        <v>6673</v>
      </c>
      <c r="AE1116" s="3" t="s">
        <v>6673</v>
      </c>
      <c r="AF1116" s="4"/>
      <c r="AG1116" s="4"/>
      <c r="AH1116" s="4"/>
      <c r="AI1116" s="4"/>
      <c r="AJ1116" s="4"/>
      <c r="AK1116" s="4"/>
      <c r="AL1116" s="4"/>
      <c r="AM1116" s="4"/>
      <c r="AN1116" s="4"/>
      <c r="AO1116" s="4"/>
      <c r="AP1116" s="4"/>
      <c r="AQ1116" s="4"/>
      <c r="AR1116" s="4"/>
      <c r="AS1116" s="4"/>
      <c r="AT1116" s="4"/>
      <c r="AU1116" s="4"/>
      <c r="AV1116" s="4"/>
      <c r="AW1116" s="4"/>
      <c r="AX1116" s="4"/>
      <c r="AY1116" s="4"/>
      <c r="AZ1116" s="4"/>
      <c r="BA1116" s="4"/>
      <c r="BB1116" s="4"/>
    </row>
    <row r="1117" spans="1:54" ht="15.75" customHeight="1" x14ac:dyDescent="0.25">
      <c r="A1117" t="s">
        <v>3945</v>
      </c>
      <c r="B1117" s="17">
        <v>43740</v>
      </c>
      <c r="C1117" s="17">
        <v>36375</v>
      </c>
      <c r="D1117" s="21">
        <v>26</v>
      </c>
      <c r="E1117" s="12" t="str">
        <f t="shared" si="113"/>
        <v>[20-30[ ans</v>
      </c>
      <c r="F1117" s="3" t="s">
        <v>54</v>
      </c>
      <c r="G1117" s="3" t="s">
        <v>40</v>
      </c>
      <c r="H1117" s="4"/>
      <c r="I1117" s="4"/>
      <c r="J1117" s="3" t="s">
        <v>41</v>
      </c>
      <c r="K1117" s="3" t="s">
        <v>134</v>
      </c>
      <c r="L1117" s="3" t="s">
        <v>6049</v>
      </c>
      <c r="M1117" s="3" t="s">
        <v>43</v>
      </c>
      <c r="N1117" s="3" t="s">
        <v>6062</v>
      </c>
      <c r="O1117" s="3" t="s">
        <v>861</v>
      </c>
      <c r="P1117" s="3" t="s">
        <v>319</v>
      </c>
      <c r="Q1117" s="3" t="s">
        <v>6033</v>
      </c>
      <c r="R1117" s="3" t="s">
        <v>5568</v>
      </c>
      <c r="S1117" s="3" t="s">
        <v>5569</v>
      </c>
      <c r="T1117" s="3" t="s">
        <v>45</v>
      </c>
      <c r="U1117" s="3" t="s">
        <v>53</v>
      </c>
      <c r="V1117" s="3" t="s">
        <v>6054</v>
      </c>
      <c r="W1117" s="3" t="s">
        <v>62</v>
      </c>
      <c r="X1117" s="19"/>
      <c r="Y1117" s="19"/>
      <c r="Z1117" s="19"/>
      <c r="AA1117" s="39">
        <v>15.1</v>
      </c>
      <c r="AB1117" s="3" t="s">
        <v>47</v>
      </c>
      <c r="AC1117" s="3">
        <v>0</v>
      </c>
      <c r="AD1117" s="3" t="s">
        <v>6673</v>
      </c>
      <c r="AE1117" s="3" t="s">
        <v>6673</v>
      </c>
      <c r="AF1117" s="4"/>
      <c r="AG1117" s="4"/>
      <c r="AH1117" s="4"/>
      <c r="AI1117" s="4"/>
      <c r="AJ1117" s="4"/>
      <c r="AK1117" s="4"/>
      <c r="AL1117" s="4"/>
      <c r="AM1117" s="4"/>
      <c r="AN1117" s="4"/>
      <c r="AO1117" s="4"/>
      <c r="AP1117" s="4"/>
      <c r="AQ1117" s="4"/>
      <c r="AR1117" s="4"/>
      <c r="AS1117" s="4"/>
      <c r="AT1117" s="4"/>
      <c r="AU1117" s="4"/>
      <c r="AV1117" s="4"/>
      <c r="AW1117" s="4"/>
      <c r="AX1117" s="4"/>
      <c r="AY1117" s="4"/>
      <c r="AZ1117" s="4"/>
      <c r="BA1117" s="4"/>
      <c r="BB1117" s="4"/>
    </row>
    <row r="1118" spans="1:54" ht="15.75" customHeight="1" x14ac:dyDescent="0.25">
      <c r="A1118" t="s">
        <v>3947</v>
      </c>
      <c r="B1118" s="17">
        <v>43741</v>
      </c>
      <c r="C1118" s="17">
        <v>29418</v>
      </c>
      <c r="D1118" s="21">
        <v>45</v>
      </c>
      <c r="E1118" s="12" t="str">
        <f t="shared" si="113"/>
        <v>[40-50 [ ans</v>
      </c>
      <c r="F1118" s="3" t="s">
        <v>48</v>
      </c>
      <c r="G1118" s="3" t="s">
        <v>40</v>
      </c>
      <c r="H1118" s="4"/>
      <c r="I1118" s="4"/>
      <c r="J1118" s="3" t="s">
        <v>49</v>
      </c>
      <c r="K1118" s="3" t="s">
        <v>250</v>
      </c>
      <c r="L1118" s="3" t="s">
        <v>6048</v>
      </c>
      <c r="M1118" s="3" t="s">
        <v>60</v>
      </c>
      <c r="N1118" s="3" t="s">
        <v>6062</v>
      </c>
      <c r="O1118" s="3" t="s">
        <v>191</v>
      </c>
      <c r="P1118" s="3" t="s">
        <v>191</v>
      </c>
      <c r="Q1118" s="3" t="s">
        <v>6035</v>
      </c>
      <c r="R1118" s="3" t="s">
        <v>5799</v>
      </c>
      <c r="S1118" s="3" t="s">
        <v>5800</v>
      </c>
      <c r="T1118" s="3" t="s">
        <v>45</v>
      </c>
      <c r="U1118" s="3" t="s">
        <v>58</v>
      </c>
      <c r="V1118" s="3" t="s">
        <v>6055</v>
      </c>
      <c r="W1118" s="3" t="s">
        <v>62</v>
      </c>
      <c r="X1118" s="19"/>
      <c r="Y1118" s="19"/>
      <c r="Z1118" s="19"/>
      <c r="AA1118" s="37"/>
      <c r="AB1118" s="3" t="s">
        <v>47</v>
      </c>
      <c r="AC1118" s="3">
        <v>0</v>
      </c>
      <c r="AD1118" s="3" t="s">
        <v>6673</v>
      </c>
      <c r="AE1118" s="3" t="s">
        <v>6673</v>
      </c>
      <c r="AF1118" s="4"/>
      <c r="AG1118" s="4"/>
      <c r="AH1118" s="4"/>
      <c r="AI1118" s="4"/>
      <c r="AJ1118" s="4"/>
      <c r="AK1118" s="4"/>
      <c r="AL1118" s="4"/>
      <c r="AM1118" s="4"/>
      <c r="AN1118" s="4"/>
      <c r="AO1118" s="4"/>
      <c r="AP1118" s="4"/>
      <c r="AQ1118" s="4"/>
      <c r="AR1118" s="4"/>
      <c r="AS1118" s="4"/>
      <c r="AT1118" s="4"/>
      <c r="AU1118" s="4"/>
      <c r="AV1118" s="4"/>
      <c r="AW1118" s="4"/>
      <c r="AX1118" s="4"/>
      <c r="AY1118" s="4"/>
      <c r="AZ1118" s="4"/>
      <c r="BA1118" s="4"/>
      <c r="BB1118" s="4"/>
    </row>
    <row r="1119" spans="1:54" ht="15.75" customHeight="1" x14ac:dyDescent="0.25">
      <c r="A1119" t="s">
        <v>3949</v>
      </c>
      <c r="B1119" s="17">
        <v>43741</v>
      </c>
      <c r="C1119" s="17">
        <v>31837</v>
      </c>
      <c r="D1119" s="21">
        <v>38</v>
      </c>
      <c r="E1119" s="12" t="str">
        <f t="shared" si="113"/>
        <v>[30-40[ ans</v>
      </c>
      <c r="F1119" s="3" t="s">
        <v>54</v>
      </c>
      <c r="G1119" s="3" t="s">
        <v>55</v>
      </c>
      <c r="H1119" s="4"/>
      <c r="I1119" s="4"/>
      <c r="J1119" s="3" t="s">
        <v>41</v>
      </c>
      <c r="K1119" s="3" t="s">
        <v>449</v>
      </c>
      <c r="L1119" s="3" t="s">
        <v>6046</v>
      </c>
      <c r="M1119" s="3" t="s">
        <v>60</v>
      </c>
      <c r="N1119" s="3" t="s">
        <v>6062</v>
      </c>
      <c r="O1119" s="3" t="s">
        <v>169</v>
      </c>
      <c r="P1119" s="3" t="s">
        <v>169</v>
      </c>
      <c r="Q1119" s="3" t="s">
        <v>6034</v>
      </c>
      <c r="R1119" s="3" t="s">
        <v>5624</v>
      </c>
      <c r="S1119" s="3" t="s">
        <v>5625</v>
      </c>
      <c r="T1119" s="3" t="s">
        <v>45</v>
      </c>
      <c r="U1119" s="3" t="s">
        <v>39</v>
      </c>
      <c r="V1119" s="3" t="s">
        <v>6053</v>
      </c>
      <c r="W1119" s="3" t="s">
        <v>62</v>
      </c>
      <c r="X1119" s="19"/>
      <c r="Y1119" s="19"/>
      <c r="Z1119" s="19"/>
      <c r="AA1119" s="39">
        <v>12</v>
      </c>
      <c r="AB1119" s="3" t="s">
        <v>47</v>
      </c>
      <c r="AC1119" s="3">
        <v>0</v>
      </c>
      <c r="AD1119" s="3" t="s">
        <v>6673</v>
      </c>
      <c r="AE1119" s="3" t="s">
        <v>6673</v>
      </c>
      <c r="AF1119" s="4"/>
      <c r="AG1119" s="4"/>
      <c r="AH1119" s="4"/>
      <c r="AI1119" s="4"/>
      <c r="AJ1119" s="4"/>
      <c r="AK1119" s="4"/>
      <c r="AL1119" s="4"/>
      <c r="AM1119" s="4"/>
      <c r="AN1119" s="4"/>
      <c r="AO1119" s="4"/>
      <c r="AP1119" s="4"/>
      <c r="AQ1119" s="4"/>
      <c r="AR1119" s="4"/>
      <c r="AS1119" s="4"/>
      <c r="AT1119" s="4"/>
      <c r="AU1119" s="4"/>
      <c r="AV1119" s="4"/>
      <c r="AW1119" s="4"/>
      <c r="AX1119" s="4"/>
      <c r="AY1119" s="4"/>
      <c r="AZ1119" s="4"/>
      <c r="BA1119" s="4"/>
      <c r="BB1119" s="4"/>
    </row>
    <row r="1120" spans="1:54" ht="15.75" customHeight="1" x14ac:dyDescent="0.25">
      <c r="A1120" t="s">
        <v>3951</v>
      </c>
      <c r="B1120" s="17">
        <v>43742</v>
      </c>
      <c r="C1120" s="17">
        <v>26239</v>
      </c>
      <c r="D1120" s="21">
        <v>54</v>
      </c>
      <c r="E1120" s="12" t="str">
        <f t="shared" si="113"/>
        <v>[50-60 [ ans</v>
      </c>
      <c r="F1120" s="3" t="s">
        <v>48</v>
      </c>
      <c r="G1120" s="3" t="s">
        <v>40</v>
      </c>
      <c r="H1120" s="4"/>
      <c r="I1120" s="4"/>
      <c r="J1120" s="3" t="s">
        <v>49</v>
      </c>
      <c r="K1120" s="3" t="s">
        <v>862</v>
      </c>
      <c r="L1120" s="3" t="s">
        <v>6047</v>
      </c>
      <c r="M1120" s="3" t="s">
        <v>43</v>
      </c>
      <c r="N1120" s="3" t="s">
        <v>6062</v>
      </c>
      <c r="O1120" s="3" t="s">
        <v>106</v>
      </c>
      <c r="P1120" s="3" t="s">
        <v>1355</v>
      </c>
      <c r="Q1120" s="3" t="s">
        <v>6031</v>
      </c>
      <c r="R1120" s="3" t="s">
        <v>5620</v>
      </c>
      <c r="S1120" s="3" t="s">
        <v>5621</v>
      </c>
      <c r="T1120" s="3" t="s">
        <v>45</v>
      </c>
      <c r="U1120" s="3" t="s">
        <v>84</v>
      </c>
      <c r="V1120" s="3" t="s">
        <v>6057</v>
      </c>
      <c r="W1120" s="3" t="s">
        <v>46</v>
      </c>
      <c r="X1120" s="17">
        <v>41333</v>
      </c>
      <c r="Y1120" s="3">
        <f>IF((B1120-X1120&lt;=365)*(B1120-X1120&gt;0),0,(YEAR(B1120)-YEAR(X1120)))</f>
        <v>6</v>
      </c>
      <c r="Z1120" s="3" t="str">
        <f>IF((B1120-X1120&lt;=365)*(B1120-X1120&gt;0),INT(12*(B1120-X1120)/365) &amp; " Mois",(YEAR(B1120)-YEAR(X1120)) &amp; " an (s)")</f>
        <v>6 an (s)</v>
      </c>
      <c r="AA1120" s="39">
        <v>13.3</v>
      </c>
      <c r="AB1120" s="3" t="s">
        <v>47</v>
      </c>
      <c r="AC1120" s="3">
        <v>0</v>
      </c>
      <c r="AD1120" s="3" t="s">
        <v>6673</v>
      </c>
      <c r="AE1120" s="3" t="s">
        <v>6673</v>
      </c>
      <c r="AF1120" s="4"/>
      <c r="AG1120" s="4"/>
      <c r="AH1120" s="4"/>
      <c r="AI1120" s="4"/>
      <c r="AJ1120" s="4"/>
      <c r="AK1120" s="4"/>
      <c r="AL1120" s="4"/>
      <c r="AM1120" s="4"/>
      <c r="AN1120" s="4"/>
      <c r="AO1120" s="4"/>
      <c r="AP1120" s="4"/>
      <c r="AQ1120" s="4"/>
      <c r="AR1120" s="4"/>
      <c r="AS1120" s="4"/>
      <c r="AT1120" s="4"/>
      <c r="AU1120" s="4"/>
      <c r="AV1120" s="4"/>
      <c r="AW1120" s="4"/>
      <c r="AX1120" s="4"/>
      <c r="AY1120" s="4"/>
      <c r="AZ1120" s="4"/>
      <c r="BA1120" s="4"/>
      <c r="BB1120" s="4"/>
    </row>
    <row r="1121" spans="1:54" ht="15.75" customHeight="1" x14ac:dyDescent="0.25">
      <c r="A1121" t="s">
        <v>3953</v>
      </c>
      <c r="B1121" s="17">
        <v>43742</v>
      </c>
      <c r="C1121" s="17">
        <v>35208</v>
      </c>
      <c r="D1121" s="21">
        <v>29</v>
      </c>
      <c r="E1121" s="12" t="str">
        <f t="shared" si="113"/>
        <v>[20-30[ ans</v>
      </c>
      <c r="F1121" s="3" t="s">
        <v>92</v>
      </c>
      <c r="G1121" s="3" t="s">
        <v>40</v>
      </c>
      <c r="H1121" s="4"/>
      <c r="I1121" s="4"/>
      <c r="J1121" s="3" t="s">
        <v>41</v>
      </c>
      <c r="K1121" s="3" t="s">
        <v>318</v>
      </c>
      <c r="L1121" s="3" t="s">
        <v>6043</v>
      </c>
      <c r="M1121" s="3" t="s">
        <v>43</v>
      </c>
      <c r="N1121" s="3" t="s">
        <v>6062</v>
      </c>
      <c r="O1121" s="3" t="s">
        <v>106</v>
      </c>
      <c r="P1121" s="3" t="s">
        <v>1355</v>
      </c>
      <c r="Q1121" s="3" t="s">
        <v>6031</v>
      </c>
      <c r="R1121" s="3" t="s">
        <v>5620</v>
      </c>
      <c r="S1121" s="3" t="s">
        <v>5621</v>
      </c>
      <c r="T1121" s="3" t="s">
        <v>45</v>
      </c>
      <c r="U1121" s="3" t="s">
        <v>84</v>
      </c>
      <c r="V1121" s="3" t="s">
        <v>6057</v>
      </c>
      <c r="W1121" s="3" t="s">
        <v>62</v>
      </c>
      <c r="X1121" s="19"/>
      <c r="Y1121" s="19"/>
      <c r="Z1121" s="19"/>
      <c r="AA1121" s="39">
        <v>13</v>
      </c>
      <c r="AB1121" s="3" t="s">
        <v>47</v>
      </c>
      <c r="AC1121" s="3">
        <v>0</v>
      </c>
      <c r="AD1121" s="3" t="s">
        <v>6673</v>
      </c>
      <c r="AE1121" s="3" t="s">
        <v>6673</v>
      </c>
      <c r="AF1121" s="4"/>
      <c r="AG1121" s="4"/>
      <c r="AH1121" s="4"/>
      <c r="AI1121" s="4"/>
      <c r="AJ1121" s="4"/>
      <c r="AK1121" s="4"/>
      <c r="AL1121" s="4"/>
      <c r="AM1121" s="4"/>
      <c r="AN1121" s="4"/>
      <c r="AO1121" s="4"/>
      <c r="AP1121" s="4"/>
      <c r="AQ1121" s="4"/>
      <c r="AR1121" s="4"/>
      <c r="AS1121" s="4"/>
      <c r="AT1121" s="4"/>
      <c r="AU1121" s="4"/>
      <c r="AV1121" s="4"/>
      <c r="AW1121" s="4"/>
      <c r="AX1121" s="4"/>
      <c r="AY1121" s="4"/>
      <c r="AZ1121" s="4"/>
      <c r="BA1121" s="4"/>
      <c r="BB1121" s="4"/>
    </row>
    <row r="1122" spans="1:54" ht="15.75" customHeight="1" x14ac:dyDescent="0.25">
      <c r="A1122" t="s">
        <v>3954</v>
      </c>
      <c r="B1122" s="17">
        <v>43742</v>
      </c>
      <c r="C1122" s="17">
        <v>31044</v>
      </c>
      <c r="D1122" s="21">
        <v>41</v>
      </c>
      <c r="E1122" s="12" t="str">
        <f t="shared" si="113"/>
        <v>[40-50 [ ans</v>
      </c>
      <c r="F1122" s="3" t="s">
        <v>48</v>
      </c>
      <c r="G1122" s="3" t="s">
        <v>40</v>
      </c>
      <c r="H1122" s="4"/>
      <c r="I1122" s="4"/>
      <c r="J1122" s="3" t="s">
        <v>49</v>
      </c>
      <c r="K1122" s="3" t="s">
        <v>71</v>
      </c>
      <c r="L1122" s="3" t="s">
        <v>6047</v>
      </c>
      <c r="M1122" s="3" t="s">
        <v>51</v>
      </c>
      <c r="N1122" s="3" t="s">
        <v>6062</v>
      </c>
      <c r="O1122" s="3" t="s">
        <v>64</v>
      </c>
      <c r="P1122" s="3" t="s">
        <v>6786</v>
      </c>
      <c r="Q1122" s="3" t="s">
        <v>6787</v>
      </c>
      <c r="R1122" s="3"/>
      <c r="S1122" s="3"/>
      <c r="T1122" s="3" t="s">
        <v>45</v>
      </c>
      <c r="U1122" s="3" t="s">
        <v>39</v>
      </c>
      <c r="V1122" s="3" t="s">
        <v>6053</v>
      </c>
      <c r="W1122" s="3" t="s">
        <v>46</v>
      </c>
      <c r="X1122" s="17">
        <v>43466</v>
      </c>
      <c r="Y1122" s="3">
        <f t="shared" ref="Y1122:Y1123" si="116">IF((B1122-X1122&lt;=365)*(B1122-X1122&gt;0),0,(YEAR(B1122)-YEAR(X1122)))</f>
        <v>0</v>
      </c>
      <c r="Z1122" s="3" t="str">
        <f>IF((B1122-X1122&lt;=365)*(B1122-X1122&gt;0),INT(12*(B1122-X1122)/365) &amp; " Mois",(YEAR(B1122)-YEAR(X1122)) &amp; " an (s)")</f>
        <v>9 Mois</v>
      </c>
      <c r="AA1122" s="39">
        <v>14.4</v>
      </c>
      <c r="AB1122" s="3" t="s">
        <v>47</v>
      </c>
      <c r="AC1122" s="3">
        <v>0</v>
      </c>
      <c r="AD1122" s="3" t="s">
        <v>6673</v>
      </c>
      <c r="AE1122" s="3" t="s">
        <v>6673</v>
      </c>
      <c r="AF1122" s="4"/>
      <c r="AG1122" s="4"/>
      <c r="AH1122" s="4"/>
      <c r="AI1122" s="4"/>
      <c r="AJ1122" s="4"/>
      <c r="AK1122" s="4"/>
      <c r="AL1122" s="4"/>
      <c r="AM1122" s="4"/>
      <c r="AN1122" s="4"/>
      <c r="AO1122" s="4"/>
      <c r="AP1122" s="4"/>
      <c r="AQ1122" s="4"/>
      <c r="AR1122" s="4"/>
      <c r="AS1122" s="4"/>
      <c r="AT1122" s="4"/>
      <c r="AU1122" s="4"/>
      <c r="AV1122" s="4"/>
      <c r="AW1122" s="4"/>
      <c r="AX1122" s="4"/>
      <c r="AY1122" s="4"/>
      <c r="AZ1122" s="4"/>
      <c r="BA1122" s="4"/>
      <c r="BB1122" s="4"/>
    </row>
    <row r="1123" spans="1:54" ht="15.75" customHeight="1" x14ac:dyDescent="0.25">
      <c r="A1123" t="s">
        <v>3957</v>
      </c>
      <c r="B1123" s="17">
        <v>43742</v>
      </c>
      <c r="C1123" s="17">
        <v>22648</v>
      </c>
      <c r="D1123" s="21">
        <v>63</v>
      </c>
      <c r="E1123" s="12" t="str">
        <f t="shared" si="113"/>
        <v>&gt; 60 ans</v>
      </c>
      <c r="F1123" s="3" t="s">
        <v>48</v>
      </c>
      <c r="G1123" s="3" t="s">
        <v>40</v>
      </c>
      <c r="H1123" s="4"/>
      <c r="I1123" s="4"/>
      <c r="J1123" s="3" t="s">
        <v>49</v>
      </c>
      <c r="K1123" s="3" t="s">
        <v>145</v>
      </c>
      <c r="L1123" s="3" t="s">
        <v>6047</v>
      </c>
      <c r="M1123" s="3" t="s">
        <v>60</v>
      </c>
      <c r="N1123" s="3" t="s">
        <v>6062</v>
      </c>
      <c r="O1123" s="3" t="s">
        <v>191</v>
      </c>
      <c r="P1123" s="3" t="s">
        <v>191</v>
      </c>
      <c r="Q1123" s="3" t="s">
        <v>6035</v>
      </c>
      <c r="R1123" s="3" t="s">
        <v>5799</v>
      </c>
      <c r="S1123" s="3" t="s">
        <v>5800</v>
      </c>
      <c r="T1123" s="3" t="s">
        <v>45</v>
      </c>
      <c r="U1123" s="3" t="s">
        <v>58</v>
      </c>
      <c r="V1123" s="3" t="s">
        <v>6055</v>
      </c>
      <c r="W1123" s="3" t="s">
        <v>46</v>
      </c>
      <c r="X1123" s="17">
        <v>43466</v>
      </c>
      <c r="Y1123" s="3">
        <f t="shared" si="116"/>
        <v>0</v>
      </c>
      <c r="Z1123" s="3" t="str">
        <f>IF((B1123-X1123&lt;=365)*(B1123-X1123&gt;0),INT(12*(B1123-X1123)/365) &amp; " Mois",(YEAR(B1123)-YEAR(X1123)) &amp; " an (s)")</f>
        <v>9 Mois</v>
      </c>
      <c r="AA1123" s="39">
        <v>13.5</v>
      </c>
      <c r="AB1123" s="3" t="s">
        <v>47</v>
      </c>
      <c r="AC1123" s="3">
        <v>0</v>
      </c>
      <c r="AD1123" s="3" t="s">
        <v>6673</v>
      </c>
      <c r="AE1123" s="3" t="s">
        <v>6673</v>
      </c>
      <c r="AF1123" s="4"/>
      <c r="AG1123" s="4"/>
      <c r="AH1123" s="4"/>
      <c r="AI1123" s="4"/>
      <c r="AJ1123" s="4"/>
      <c r="AK1123" s="4"/>
      <c r="AL1123" s="4"/>
      <c r="AM1123" s="4"/>
      <c r="AN1123" s="4"/>
      <c r="AO1123" s="4"/>
      <c r="AP1123" s="4"/>
      <c r="AQ1123" s="4"/>
      <c r="AR1123" s="4"/>
      <c r="AS1123" s="4"/>
      <c r="AT1123" s="4"/>
      <c r="AU1123" s="4"/>
      <c r="AV1123" s="4"/>
      <c r="AW1123" s="4"/>
      <c r="AX1123" s="4"/>
      <c r="AY1123" s="4"/>
      <c r="AZ1123" s="4"/>
      <c r="BA1123" s="4"/>
      <c r="BB1123" s="4"/>
    </row>
    <row r="1124" spans="1:54" ht="15.75" customHeight="1" x14ac:dyDescent="0.25">
      <c r="A1124" t="s">
        <v>3960</v>
      </c>
      <c r="B1124" s="17">
        <v>43742</v>
      </c>
      <c r="C1124" s="17">
        <v>34251</v>
      </c>
      <c r="D1124" s="21">
        <v>32</v>
      </c>
      <c r="E1124" s="12" t="str">
        <f t="shared" si="113"/>
        <v>[30-40[ ans</v>
      </c>
      <c r="F1124" s="3" t="s">
        <v>54</v>
      </c>
      <c r="G1124" s="3" t="s">
        <v>40</v>
      </c>
      <c r="H1124" s="4"/>
      <c r="I1124" s="4"/>
      <c r="J1124" s="3" t="s">
        <v>41</v>
      </c>
      <c r="K1124" s="3" t="s">
        <v>98</v>
      </c>
      <c r="L1124" s="3" t="s">
        <v>6043</v>
      </c>
      <c r="M1124" s="3" t="s">
        <v>51</v>
      </c>
      <c r="N1124" s="3" t="s">
        <v>6062</v>
      </c>
      <c r="O1124" s="3" t="s">
        <v>162</v>
      </c>
      <c r="P1124" s="3" t="s">
        <v>162</v>
      </c>
      <c r="Q1124" s="3" t="s">
        <v>6033</v>
      </c>
      <c r="R1124" s="3" t="s">
        <v>5580</v>
      </c>
      <c r="S1124" s="3" t="s">
        <v>5581</v>
      </c>
      <c r="T1124" s="3" t="s">
        <v>45</v>
      </c>
      <c r="U1124" s="3" t="s">
        <v>58</v>
      </c>
      <c r="V1124" s="3" t="s">
        <v>6055</v>
      </c>
      <c r="W1124" s="3" t="s">
        <v>62</v>
      </c>
      <c r="X1124" s="19"/>
      <c r="Y1124" s="19"/>
      <c r="Z1124" s="19"/>
      <c r="AA1124" s="39">
        <v>13</v>
      </c>
      <c r="AB1124" s="3" t="s">
        <v>47</v>
      </c>
      <c r="AC1124" s="3">
        <v>0</v>
      </c>
      <c r="AD1124" s="3" t="s">
        <v>6673</v>
      </c>
      <c r="AE1124" s="3" t="s">
        <v>6673</v>
      </c>
      <c r="AF1124" s="4"/>
      <c r="AG1124" s="4"/>
      <c r="AH1124" s="4"/>
      <c r="AI1124" s="4"/>
      <c r="AJ1124" s="4"/>
      <c r="AK1124" s="4"/>
      <c r="AL1124" s="4"/>
      <c r="AM1124" s="4"/>
      <c r="AN1124" s="4"/>
      <c r="AO1124" s="4"/>
      <c r="AP1124" s="4"/>
      <c r="AQ1124" s="4"/>
      <c r="AR1124" s="4"/>
      <c r="AS1124" s="4"/>
      <c r="AT1124" s="4"/>
      <c r="AU1124" s="4"/>
      <c r="AV1124" s="4"/>
      <c r="AW1124" s="4"/>
      <c r="AX1124" s="4"/>
      <c r="AY1124" s="4"/>
      <c r="AZ1124" s="4"/>
      <c r="BA1124" s="4"/>
      <c r="BB1124" s="4"/>
    </row>
    <row r="1125" spans="1:54" ht="15.75" customHeight="1" x14ac:dyDescent="0.25">
      <c r="A1125" t="s">
        <v>3962</v>
      </c>
      <c r="B1125" s="17">
        <v>43742</v>
      </c>
      <c r="C1125" s="17">
        <v>32514</v>
      </c>
      <c r="D1125" s="21">
        <v>36</v>
      </c>
      <c r="E1125" s="12" t="str">
        <f t="shared" si="113"/>
        <v>[30-40[ ans</v>
      </c>
      <c r="F1125" s="3" t="s">
        <v>54</v>
      </c>
      <c r="G1125" s="3" t="s">
        <v>40</v>
      </c>
      <c r="H1125" s="4"/>
      <c r="I1125" s="4"/>
      <c r="J1125" s="3" t="s">
        <v>41</v>
      </c>
      <c r="K1125" s="3" t="s">
        <v>108</v>
      </c>
      <c r="L1125" s="3" t="s">
        <v>6045</v>
      </c>
      <c r="M1125" s="3" t="s">
        <v>51</v>
      </c>
      <c r="N1125" s="3" t="s">
        <v>6062</v>
      </c>
      <c r="O1125" s="3" t="s">
        <v>863</v>
      </c>
      <c r="P1125" s="3" t="s">
        <v>5658</v>
      </c>
      <c r="Q1125" s="3" t="s">
        <v>6033</v>
      </c>
      <c r="R1125" s="3" t="s">
        <v>5776</v>
      </c>
      <c r="S1125" s="3" t="s">
        <v>5777</v>
      </c>
      <c r="T1125" s="3" t="s">
        <v>45</v>
      </c>
      <c r="U1125" s="3" t="s">
        <v>39</v>
      </c>
      <c r="V1125" s="3" t="s">
        <v>6053</v>
      </c>
      <c r="W1125" s="3" t="s">
        <v>62</v>
      </c>
      <c r="X1125" s="19"/>
      <c r="Y1125" s="19"/>
      <c r="Z1125" s="19"/>
      <c r="AA1125" s="39">
        <v>14.6</v>
      </c>
      <c r="AB1125" s="3" t="s">
        <v>47</v>
      </c>
      <c r="AC1125" s="3">
        <v>0</v>
      </c>
      <c r="AD1125" s="3" t="s">
        <v>6673</v>
      </c>
      <c r="AE1125" s="3" t="s">
        <v>6673</v>
      </c>
      <c r="AF1125" s="4"/>
      <c r="AG1125" s="4"/>
      <c r="AH1125" s="4"/>
      <c r="AI1125" s="4"/>
      <c r="AJ1125" s="4"/>
      <c r="AK1125" s="4"/>
      <c r="AL1125" s="4"/>
      <c r="AM1125" s="4"/>
      <c r="AN1125" s="4"/>
      <c r="AO1125" s="4"/>
      <c r="AP1125" s="4"/>
      <c r="AQ1125" s="4"/>
      <c r="AR1125" s="4"/>
      <c r="AS1125" s="4"/>
      <c r="AT1125" s="4"/>
      <c r="AU1125" s="4"/>
      <c r="AV1125" s="4"/>
      <c r="AW1125" s="4"/>
      <c r="AX1125" s="4"/>
      <c r="AY1125" s="4"/>
      <c r="AZ1125" s="4"/>
      <c r="BA1125" s="4"/>
      <c r="BB1125" s="4"/>
    </row>
    <row r="1126" spans="1:54" ht="15.75" customHeight="1" x14ac:dyDescent="0.25">
      <c r="A1126" t="s">
        <v>3964</v>
      </c>
      <c r="B1126" s="17">
        <v>43742</v>
      </c>
      <c r="C1126" s="17">
        <v>31778</v>
      </c>
      <c r="D1126" s="21">
        <v>38</v>
      </c>
      <c r="E1126" s="12" t="str">
        <f t="shared" si="113"/>
        <v>[30-40[ ans</v>
      </c>
      <c r="F1126" s="3" t="s">
        <v>54</v>
      </c>
      <c r="G1126" s="3" t="s">
        <v>40</v>
      </c>
      <c r="H1126" s="4"/>
      <c r="I1126" s="4"/>
      <c r="J1126" s="3" t="s">
        <v>41</v>
      </c>
      <c r="K1126" s="3" t="s">
        <v>134</v>
      </c>
      <c r="L1126" s="3" t="s">
        <v>6049</v>
      </c>
      <c r="M1126" s="3" t="s">
        <v>43</v>
      </c>
      <c r="N1126" s="3" t="s">
        <v>6062</v>
      </c>
      <c r="O1126" s="3" t="s">
        <v>864</v>
      </c>
      <c r="P1126" s="3" t="s">
        <v>319</v>
      </c>
      <c r="Q1126" s="3" t="s">
        <v>6033</v>
      </c>
      <c r="R1126" s="3" t="s">
        <v>5568</v>
      </c>
      <c r="S1126" s="3" t="s">
        <v>5569</v>
      </c>
      <c r="T1126" s="3" t="s">
        <v>45</v>
      </c>
      <c r="U1126" s="3" t="s">
        <v>58</v>
      </c>
      <c r="V1126" s="3" t="s">
        <v>6055</v>
      </c>
      <c r="W1126" s="3" t="s">
        <v>46</v>
      </c>
      <c r="X1126" s="17">
        <v>43466</v>
      </c>
      <c r="Y1126" s="3">
        <f>IF((B1126-X1126&lt;=365)*(B1126-X1126&gt;0),0,(YEAR(B1126)-YEAR(X1126)))</f>
        <v>0</v>
      </c>
      <c r="Z1126" s="3" t="str">
        <f>IF((B1126-X1126&lt;=365)*(B1126-X1126&gt;0),INT(12*(B1126-X1126)/365) &amp; " Mois",(YEAR(B1126)-YEAR(X1126)) &amp; " an (s)")</f>
        <v>9 Mois</v>
      </c>
      <c r="AA1126" s="39">
        <v>14.6</v>
      </c>
      <c r="AB1126" s="3" t="s">
        <v>47</v>
      </c>
      <c r="AC1126" s="3">
        <v>0</v>
      </c>
      <c r="AD1126" s="3" t="s">
        <v>6673</v>
      </c>
      <c r="AE1126" s="3" t="s">
        <v>6673</v>
      </c>
      <c r="AF1126" s="4"/>
      <c r="AG1126" s="4"/>
      <c r="AH1126" s="4"/>
      <c r="AI1126" s="4"/>
      <c r="AJ1126" s="4"/>
      <c r="AK1126" s="4"/>
      <c r="AL1126" s="4"/>
      <c r="AM1126" s="4"/>
      <c r="AN1126" s="4"/>
      <c r="AO1126" s="4"/>
      <c r="AP1126" s="4"/>
      <c r="AQ1126" s="4"/>
      <c r="AR1126" s="4"/>
      <c r="AS1126" s="4"/>
      <c r="AT1126" s="4"/>
      <c r="AU1126" s="4"/>
      <c r="AV1126" s="4"/>
      <c r="AW1126" s="4"/>
      <c r="AX1126" s="4"/>
      <c r="AY1126" s="4"/>
      <c r="AZ1126" s="4"/>
      <c r="BA1126" s="4"/>
      <c r="BB1126" s="4"/>
    </row>
    <row r="1127" spans="1:54" ht="15.75" customHeight="1" x14ac:dyDescent="0.25">
      <c r="A1127" t="s">
        <v>3967</v>
      </c>
      <c r="B1127" s="17">
        <v>43742</v>
      </c>
      <c r="C1127" s="17">
        <v>33161</v>
      </c>
      <c r="D1127" s="21">
        <v>35</v>
      </c>
      <c r="E1127" s="12" t="str">
        <f t="shared" si="113"/>
        <v>[30-40[ ans</v>
      </c>
      <c r="F1127" s="3" t="s">
        <v>269</v>
      </c>
      <c r="G1127" s="3" t="s">
        <v>40</v>
      </c>
      <c r="H1127" s="4"/>
      <c r="I1127" s="4"/>
      <c r="J1127" s="3" t="s">
        <v>41</v>
      </c>
      <c r="K1127" s="3" t="s">
        <v>108</v>
      </c>
      <c r="L1127" s="3" t="s">
        <v>6045</v>
      </c>
      <c r="M1127" s="3" t="s">
        <v>51</v>
      </c>
      <c r="N1127" s="3" t="s">
        <v>6062</v>
      </c>
      <c r="O1127" s="3" t="s">
        <v>64</v>
      </c>
      <c r="P1127" s="3" t="s">
        <v>6786</v>
      </c>
      <c r="Q1127" s="3" t="s">
        <v>6787</v>
      </c>
      <c r="R1127" s="3"/>
      <c r="S1127" s="3"/>
      <c r="T1127" s="3" t="s">
        <v>45</v>
      </c>
      <c r="U1127" s="3" t="s">
        <v>124</v>
      </c>
      <c r="V1127" s="3" t="s">
        <v>124</v>
      </c>
      <c r="W1127" s="3" t="s">
        <v>62</v>
      </c>
      <c r="X1127" s="19"/>
      <c r="Y1127" s="19"/>
      <c r="Z1127" s="19"/>
      <c r="AA1127" s="39">
        <v>13.9</v>
      </c>
      <c r="AB1127" s="3" t="s">
        <v>47</v>
      </c>
      <c r="AC1127" s="3">
        <v>0</v>
      </c>
      <c r="AD1127" s="3" t="s">
        <v>6673</v>
      </c>
      <c r="AE1127" s="3" t="s">
        <v>6673</v>
      </c>
      <c r="AF1127" s="4"/>
      <c r="AG1127" s="4"/>
      <c r="AH1127" s="4"/>
      <c r="AI1127" s="4"/>
      <c r="AJ1127" s="4"/>
      <c r="AK1127" s="4"/>
      <c r="AL1127" s="4"/>
      <c r="AM1127" s="4"/>
      <c r="AN1127" s="4"/>
      <c r="AO1127" s="4"/>
      <c r="AP1127" s="4"/>
      <c r="AQ1127" s="4"/>
      <c r="AR1127" s="4"/>
      <c r="AS1127" s="4"/>
      <c r="AT1127" s="4"/>
      <c r="AU1127" s="4"/>
      <c r="AV1127" s="4"/>
      <c r="AW1127" s="4"/>
      <c r="AX1127" s="4"/>
      <c r="AY1127" s="4"/>
      <c r="AZ1127" s="4"/>
      <c r="BA1127" s="4"/>
      <c r="BB1127" s="4"/>
    </row>
    <row r="1128" spans="1:54" ht="15.75" customHeight="1" x14ac:dyDescent="0.25">
      <c r="A1128" t="s">
        <v>3969</v>
      </c>
      <c r="B1128" s="17">
        <v>43742</v>
      </c>
      <c r="C1128" s="17">
        <v>35206</v>
      </c>
      <c r="D1128" s="21">
        <v>29</v>
      </c>
      <c r="E1128" s="12" t="str">
        <f t="shared" si="113"/>
        <v>[20-30[ ans</v>
      </c>
      <c r="F1128" s="3" t="s">
        <v>48</v>
      </c>
      <c r="G1128" s="3" t="s">
        <v>40</v>
      </c>
      <c r="H1128" s="4"/>
      <c r="I1128" s="4"/>
      <c r="J1128" s="3" t="s">
        <v>41</v>
      </c>
      <c r="K1128" s="3" t="s">
        <v>79</v>
      </c>
      <c r="L1128" s="3" t="s">
        <v>6048</v>
      </c>
      <c r="M1128" s="3" t="s">
        <v>51</v>
      </c>
      <c r="N1128" s="3" t="s">
        <v>6062</v>
      </c>
      <c r="O1128" s="3" t="s">
        <v>865</v>
      </c>
      <c r="P1128" s="3" t="s">
        <v>5659</v>
      </c>
      <c r="Q1128" s="3" t="s">
        <v>6035</v>
      </c>
      <c r="R1128" s="3" t="s">
        <v>5758</v>
      </c>
      <c r="S1128" s="3" t="s">
        <v>5759</v>
      </c>
      <c r="T1128" s="3" t="s">
        <v>45</v>
      </c>
      <c r="U1128" s="3" t="s">
        <v>39</v>
      </c>
      <c r="V1128" s="3" t="s">
        <v>6053</v>
      </c>
      <c r="W1128" s="3" t="s">
        <v>46</v>
      </c>
      <c r="X1128" s="17">
        <v>43536</v>
      </c>
      <c r="Y1128" s="3">
        <f>IF((B1128-X1128&lt;=365)*(B1128-X1128&gt;0),0,(YEAR(B1128)-YEAR(X1128)))</f>
        <v>0</v>
      </c>
      <c r="Z1128" s="3" t="str">
        <f>IF((B1128-X1128&lt;=365)*(B1128-X1128&gt;0),INT(12*(B1128-X1128)/365) &amp; " Mois",(YEAR(B1128)-YEAR(X1128)) &amp; " an (s)")</f>
        <v>6 Mois</v>
      </c>
      <c r="AA1128" s="39">
        <v>14.5</v>
      </c>
      <c r="AB1128" s="3" t="s">
        <v>47</v>
      </c>
      <c r="AC1128" s="3">
        <v>0</v>
      </c>
      <c r="AD1128" s="3" t="s">
        <v>6673</v>
      </c>
      <c r="AE1128" s="3" t="s">
        <v>6673</v>
      </c>
      <c r="AF1128" s="4"/>
      <c r="AG1128" s="4"/>
      <c r="AH1128" s="4"/>
      <c r="AI1128" s="4"/>
      <c r="AJ1128" s="4"/>
      <c r="AK1128" s="4"/>
      <c r="AL1128" s="4"/>
      <c r="AM1128" s="4"/>
      <c r="AN1128" s="4"/>
      <c r="AO1128" s="4"/>
      <c r="AP1128" s="4"/>
      <c r="AQ1128" s="4"/>
      <c r="AR1128" s="4"/>
      <c r="AS1128" s="4"/>
      <c r="AT1128" s="4"/>
      <c r="AU1128" s="4"/>
      <c r="AV1128" s="4"/>
      <c r="AW1128" s="4"/>
      <c r="AX1128" s="4"/>
      <c r="AY1128" s="4"/>
      <c r="AZ1128" s="4"/>
      <c r="BA1128" s="4"/>
      <c r="BB1128" s="4"/>
    </row>
    <row r="1129" spans="1:54" ht="15.75" customHeight="1" x14ac:dyDescent="0.25">
      <c r="A1129" t="s">
        <v>3971</v>
      </c>
      <c r="B1129" s="17">
        <v>43742</v>
      </c>
      <c r="C1129" s="17">
        <v>34680</v>
      </c>
      <c r="D1129" s="21">
        <v>31</v>
      </c>
      <c r="E1129" s="12" t="str">
        <f t="shared" si="113"/>
        <v>[30-40[ ans</v>
      </c>
      <c r="F1129" s="3" t="s">
        <v>54</v>
      </c>
      <c r="G1129" s="3" t="s">
        <v>40</v>
      </c>
      <c r="H1129" s="4"/>
      <c r="I1129" s="4"/>
      <c r="J1129" s="3" t="s">
        <v>41</v>
      </c>
      <c r="K1129" s="3" t="s">
        <v>79</v>
      </c>
      <c r="L1129" s="3" t="s">
        <v>6048</v>
      </c>
      <c r="M1129" s="3" t="s">
        <v>51</v>
      </c>
      <c r="N1129" s="3" t="s">
        <v>6062</v>
      </c>
      <c r="O1129" s="3" t="s">
        <v>64</v>
      </c>
      <c r="P1129" s="3" t="s">
        <v>6786</v>
      </c>
      <c r="Q1129" s="3" t="s">
        <v>6787</v>
      </c>
      <c r="R1129" s="3"/>
      <c r="S1129" s="3"/>
      <c r="T1129" s="3" t="s">
        <v>45</v>
      </c>
      <c r="U1129" s="3" t="s">
        <v>39</v>
      </c>
      <c r="V1129" s="3" t="s">
        <v>6053</v>
      </c>
      <c r="W1129" s="3" t="s">
        <v>62</v>
      </c>
      <c r="X1129" s="19"/>
      <c r="Y1129" s="19"/>
      <c r="Z1129" s="19"/>
      <c r="AA1129" s="39">
        <v>14.5</v>
      </c>
      <c r="AB1129" s="3" t="s">
        <v>47</v>
      </c>
      <c r="AC1129" s="3">
        <v>0</v>
      </c>
      <c r="AD1129" s="3" t="s">
        <v>6673</v>
      </c>
      <c r="AE1129" s="3" t="s">
        <v>6673</v>
      </c>
      <c r="AF1129" s="4"/>
      <c r="AG1129" s="4"/>
      <c r="AH1129" s="4"/>
      <c r="AI1129" s="4"/>
      <c r="AJ1129" s="4"/>
      <c r="AK1129" s="4"/>
      <c r="AL1129" s="4"/>
      <c r="AM1129" s="4"/>
      <c r="AN1129" s="4"/>
      <c r="AO1129" s="4"/>
      <c r="AP1129" s="4"/>
      <c r="AQ1129" s="4"/>
      <c r="AR1129" s="4"/>
      <c r="AS1129" s="4"/>
      <c r="AT1129" s="4"/>
      <c r="AU1129" s="4"/>
      <c r="AV1129" s="4"/>
      <c r="AW1129" s="4"/>
      <c r="AX1129" s="4"/>
      <c r="AY1129" s="4"/>
      <c r="AZ1129" s="4"/>
      <c r="BA1129" s="4"/>
      <c r="BB1129" s="4"/>
    </row>
    <row r="1130" spans="1:54" ht="15.75" customHeight="1" x14ac:dyDescent="0.25">
      <c r="A1130" t="s">
        <v>3973</v>
      </c>
      <c r="B1130" s="17">
        <v>43745</v>
      </c>
      <c r="C1130" s="17">
        <v>27412</v>
      </c>
      <c r="D1130" s="21">
        <v>50</v>
      </c>
      <c r="E1130" s="12" t="str">
        <f t="shared" si="113"/>
        <v>[50-60 [ ans</v>
      </c>
      <c r="F1130" s="3" t="s">
        <v>48</v>
      </c>
      <c r="G1130" s="3" t="s">
        <v>40</v>
      </c>
      <c r="H1130" s="4"/>
      <c r="I1130" s="4"/>
      <c r="J1130" s="3" t="s">
        <v>49</v>
      </c>
      <c r="K1130" s="3" t="s">
        <v>144</v>
      </c>
      <c r="L1130" s="3" t="s">
        <v>6044</v>
      </c>
      <c r="M1130" s="3" t="s">
        <v>641</v>
      </c>
      <c r="N1130" s="3" t="s">
        <v>6062</v>
      </c>
      <c r="O1130" s="3" t="s">
        <v>641</v>
      </c>
      <c r="P1130" s="3" t="s">
        <v>6786</v>
      </c>
      <c r="Q1130" s="3" t="s">
        <v>5731</v>
      </c>
      <c r="R1130" s="3" t="s">
        <v>5739</v>
      </c>
      <c r="S1130" s="3" t="s">
        <v>5740</v>
      </c>
      <c r="T1130" s="3" t="s">
        <v>45</v>
      </c>
      <c r="U1130" s="3" t="s">
        <v>39</v>
      </c>
      <c r="V1130" s="3" t="s">
        <v>6053</v>
      </c>
      <c r="W1130" s="3" t="s">
        <v>46</v>
      </c>
      <c r="X1130" s="17">
        <v>43070</v>
      </c>
      <c r="Y1130" s="3">
        <f>IF((B1130-X1130&lt;=365)*(B1130-X1130&gt;0),0,(YEAR(B1130)-YEAR(X1130)))</f>
        <v>2</v>
      </c>
      <c r="Z1130" s="3" t="str">
        <f>IF((B1130-X1130&lt;=365)*(B1130-X1130&gt;0),INT(12*(B1130-X1130)/365) &amp; " Mois",(YEAR(B1130)-YEAR(X1130)) &amp; " an (s)")</f>
        <v>2 an (s)</v>
      </c>
      <c r="AA1130" s="39">
        <v>15.3</v>
      </c>
      <c r="AB1130" s="3" t="s">
        <v>47</v>
      </c>
      <c r="AC1130" s="3">
        <v>0</v>
      </c>
      <c r="AD1130" s="3" t="s">
        <v>6673</v>
      </c>
      <c r="AE1130" s="3" t="s">
        <v>6673</v>
      </c>
      <c r="AF1130" s="4"/>
      <c r="AG1130" s="4"/>
      <c r="AH1130" s="4"/>
      <c r="AI1130" s="4"/>
      <c r="AJ1130" s="4"/>
      <c r="AK1130" s="4"/>
      <c r="AL1130" s="4"/>
      <c r="AM1130" s="4"/>
      <c r="AN1130" s="4"/>
      <c r="AO1130" s="4"/>
      <c r="AP1130" s="4"/>
      <c r="AQ1130" s="4"/>
      <c r="AR1130" s="4"/>
      <c r="AS1130" s="4"/>
      <c r="AT1130" s="4"/>
      <c r="AU1130" s="4"/>
      <c r="AV1130" s="4"/>
      <c r="AW1130" s="4"/>
      <c r="AX1130" s="4"/>
      <c r="AY1130" s="4"/>
      <c r="AZ1130" s="4"/>
      <c r="BA1130" s="4"/>
      <c r="BB1130" s="4"/>
    </row>
    <row r="1131" spans="1:54" ht="15.75" customHeight="1" x14ac:dyDescent="0.25">
      <c r="A1131" t="s">
        <v>3975</v>
      </c>
      <c r="B1131" s="17">
        <v>43745</v>
      </c>
      <c r="C1131" s="17">
        <v>35403</v>
      </c>
      <c r="D1131" s="21">
        <v>29</v>
      </c>
      <c r="E1131" s="12" t="str">
        <f t="shared" si="113"/>
        <v>[20-30[ ans</v>
      </c>
      <c r="F1131" s="3" t="s">
        <v>54</v>
      </c>
      <c r="G1131" s="3" t="s">
        <v>40</v>
      </c>
      <c r="H1131" s="4"/>
      <c r="I1131" s="4"/>
      <c r="J1131" s="3" t="s">
        <v>41</v>
      </c>
      <c r="K1131" s="3" t="s">
        <v>134</v>
      </c>
      <c r="L1131" s="3" t="s">
        <v>6049</v>
      </c>
      <c r="M1131" s="3" t="s">
        <v>641</v>
      </c>
      <c r="N1131" s="3" t="s">
        <v>6062</v>
      </c>
      <c r="O1131" s="3" t="s">
        <v>866</v>
      </c>
      <c r="P1131" s="3" t="s">
        <v>866</v>
      </c>
      <c r="Q1131" s="3" t="s">
        <v>6031</v>
      </c>
      <c r="R1131" s="3" t="s">
        <v>5816</v>
      </c>
      <c r="S1131" s="3" t="s">
        <v>5817</v>
      </c>
      <c r="T1131" s="3" t="s">
        <v>45</v>
      </c>
      <c r="U1131" s="3" t="s">
        <v>39</v>
      </c>
      <c r="V1131" s="3" t="s">
        <v>6053</v>
      </c>
      <c r="W1131" s="3" t="s">
        <v>62</v>
      </c>
      <c r="X1131" s="19"/>
      <c r="Y1131" s="19"/>
      <c r="Z1131" s="19"/>
      <c r="AA1131" s="39">
        <v>14.3</v>
      </c>
      <c r="AB1131" s="3" t="s">
        <v>47</v>
      </c>
      <c r="AC1131" s="3">
        <v>0</v>
      </c>
      <c r="AD1131" s="3" t="s">
        <v>6673</v>
      </c>
      <c r="AE1131" s="3" t="s">
        <v>6673</v>
      </c>
      <c r="AF1131" s="4"/>
      <c r="AG1131" s="4"/>
      <c r="AH1131" s="4"/>
      <c r="AI1131" s="4"/>
      <c r="AJ1131" s="4"/>
      <c r="AK1131" s="4"/>
      <c r="AL1131" s="4"/>
      <c r="AM1131" s="4"/>
      <c r="AN1131" s="4"/>
      <c r="AO1131" s="4"/>
      <c r="AP1131" s="4"/>
      <c r="AQ1131" s="4"/>
      <c r="AR1131" s="4"/>
      <c r="AS1131" s="4"/>
      <c r="AT1131" s="4"/>
      <c r="AU1131" s="4"/>
      <c r="AV1131" s="4"/>
      <c r="AW1131" s="4"/>
      <c r="AX1131" s="4"/>
      <c r="AY1131" s="4"/>
      <c r="AZ1131" s="4"/>
      <c r="BA1131" s="4"/>
      <c r="BB1131" s="4"/>
    </row>
    <row r="1132" spans="1:54" ht="15.75" customHeight="1" x14ac:dyDescent="0.25">
      <c r="A1132" t="s">
        <v>3977</v>
      </c>
      <c r="B1132" s="17">
        <v>43745</v>
      </c>
      <c r="C1132" s="17">
        <v>30694</v>
      </c>
      <c r="D1132" s="21">
        <v>41</v>
      </c>
      <c r="E1132" s="12" t="str">
        <f t="shared" si="113"/>
        <v>[40-50 [ ans</v>
      </c>
      <c r="F1132" s="3" t="s">
        <v>48</v>
      </c>
      <c r="G1132" s="3" t="s">
        <v>40</v>
      </c>
      <c r="H1132" s="4"/>
      <c r="I1132" s="4"/>
      <c r="J1132" s="3" t="s">
        <v>41</v>
      </c>
      <c r="K1132" s="3" t="s">
        <v>408</v>
      </c>
      <c r="L1132" s="3" t="s">
        <v>6044</v>
      </c>
      <c r="M1132" s="3" t="s">
        <v>60</v>
      </c>
      <c r="N1132" s="3" t="s">
        <v>6062</v>
      </c>
      <c r="O1132" s="3" t="s">
        <v>191</v>
      </c>
      <c r="P1132" s="3" t="s">
        <v>191</v>
      </c>
      <c r="Q1132" s="3" t="s">
        <v>6035</v>
      </c>
      <c r="R1132" s="3" t="s">
        <v>5799</v>
      </c>
      <c r="S1132" s="3" t="s">
        <v>5800</v>
      </c>
      <c r="T1132" s="3" t="s">
        <v>45</v>
      </c>
      <c r="U1132" s="3" t="s">
        <v>84</v>
      </c>
      <c r="V1132" s="3" t="s">
        <v>6057</v>
      </c>
      <c r="W1132" s="3" t="s">
        <v>62</v>
      </c>
      <c r="X1132" s="19"/>
      <c r="Y1132" s="19"/>
      <c r="Z1132" s="19"/>
      <c r="AA1132" s="39">
        <v>15.6</v>
      </c>
      <c r="AB1132" s="3" t="s">
        <v>47</v>
      </c>
      <c r="AC1132" s="3">
        <v>0</v>
      </c>
      <c r="AD1132" s="3" t="s">
        <v>6673</v>
      </c>
      <c r="AE1132" s="3" t="s">
        <v>6673</v>
      </c>
      <c r="AF1132" s="4"/>
      <c r="AG1132" s="4"/>
      <c r="AH1132" s="4"/>
      <c r="AI1132" s="4"/>
      <c r="AJ1132" s="4"/>
      <c r="AK1132" s="4"/>
      <c r="AL1132" s="4"/>
      <c r="AM1132" s="4"/>
      <c r="AN1132" s="4"/>
      <c r="AO1132" s="4"/>
      <c r="AP1132" s="4"/>
      <c r="AQ1132" s="4"/>
      <c r="AR1132" s="4"/>
      <c r="AS1132" s="4"/>
      <c r="AT1132" s="4"/>
      <c r="AU1132" s="4"/>
      <c r="AV1132" s="4"/>
      <c r="AW1132" s="4"/>
      <c r="AX1132" s="4"/>
      <c r="AY1132" s="4"/>
      <c r="AZ1132" s="4"/>
      <c r="BA1132" s="4"/>
      <c r="BB1132" s="4"/>
    </row>
    <row r="1133" spans="1:54" ht="15.75" customHeight="1" x14ac:dyDescent="0.25">
      <c r="A1133" t="s">
        <v>3979</v>
      </c>
      <c r="B1133" s="17">
        <v>43745</v>
      </c>
      <c r="C1133" s="17">
        <v>32264</v>
      </c>
      <c r="D1133" s="21">
        <v>37</v>
      </c>
      <c r="E1133" s="12" t="str">
        <f t="shared" si="113"/>
        <v>[30-40[ ans</v>
      </c>
      <c r="F1133" s="3" t="s">
        <v>54</v>
      </c>
      <c r="G1133" s="3" t="s">
        <v>40</v>
      </c>
      <c r="H1133" s="4"/>
      <c r="I1133" s="3">
        <v>92</v>
      </c>
      <c r="J1133" s="3" t="s">
        <v>41</v>
      </c>
      <c r="K1133" s="3" t="s">
        <v>548</v>
      </c>
      <c r="L1133" s="3" t="s">
        <v>6043</v>
      </c>
      <c r="M1133" s="3" t="s">
        <v>157</v>
      </c>
      <c r="N1133" s="3" t="s">
        <v>6062</v>
      </c>
      <c r="O1133" s="3" t="s">
        <v>278</v>
      </c>
      <c r="P1133" s="3" t="s">
        <v>169</v>
      </c>
      <c r="Q1133" s="3" t="s">
        <v>6034</v>
      </c>
      <c r="R1133" s="3" t="s">
        <v>5624</v>
      </c>
      <c r="S1133" s="3" t="s">
        <v>5625</v>
      </c>
      <c r="T1133" s="3" t="s">
        <v>45</v>
      </c>
      <c r="U1133" s="3" t="s">
        <v>39</v>
      </c>
      <c r="V1133" s="3" t="s">
        <v>6053</v>
      </c>
      <c r="W1133" s="3" t="s">
        <v>62</v>
      </c>
      <c r="X1133" s="19"/>
      <c r="Y1133" s="19"/>
      <c r="Z1133" s="19"/>
      <c r="AA1133" s="39">
        <v>13.9</v>
      </c>
      <c r="AB1133" s="3" t="s">
        <v>47</v>
      </c>
      <c r="AC1133" s="3">
        <v>0</v>
      </c>
      <c r="AD1133" s="3" t="s">
        <v>6673</v>
      </c>
      <c r="AE1133" s="3" t="s">
        <v>6673</v>
      </c>
      <c r="AF1133" s="4"/>
      <c r="AG1133" s="4"/>
      <c r="AH1133" s="4"/>
      <c r="AI1133" s="4"/>
      <c r="AJ1133" s="4"/>
      <c r="AK1133" s="4"/>
      <c r="AL1133" s="4"/>
      <c r="AM1133" s="4"/>
      <c r="AN1133" s="4"/>
      <c r="AO1133" s="4"/>
      <c r="AP1133" s="4"/>
      <c r="AQ1133" s="4"/>
      <c r="AR1133" s="4"/>
      <c r="AS1133" s="4"/>
      <c r="AT1133" s="4"/>
      <c r="AU1133" s="4"/>
      <c r="AV1133" s="4"/>
      <c r="AW1133" s="4"/>
      <c r="AX1133" s="4"/>
      <c r="AY1133" s="4"/>
      <c r="AZ1133" s="4"/>
      <c r="BA1133" s="4"/>
      <c r="BB1133" s="4"/>
    </row>
    <row r="1134" spans="1:54" ht="15.75" customHeight="1" x14ac:dyDescent="0.25">
      <c r="A1134" t="s">
        <v>3981</v>
      </c>
      <c r="B1134" s="17">
        <v>43745</v>
      </c>
      <c r="C1134" s="17">
        <v>32424</v>
      </c>
      <c r="D1134" s="21">
        <v>37</v>
      </c>
      <c r="E1134" s="12" t="str">
        <f t="shared" si="113"/>
        <v>[30-40[ ans</v>
      </c>
      <c r="F1134" s="3" t="s">
        <v>54</v>
      </c>
      <c r="G1134" s="3" t="s">
        <v>40</v>
      </c>
      <c r="H1134" s="4"/>
      <c r="I1134" s="4"/>
      <c r="J1134" s="3" t="s">
        <v>49</v>
      </c>
      <c r="K1134" s="3" t="s">
        <v>302</v>
      </c>
      <c r="L1134" s="3" t="s">
        <v>6043</v>
      </c>
      <c r="M1134" s="3" t="s">
        <v>51</v>
      </c>
      <c r="N1134" s="3" t="s">
        <v>6062</v>
      </c>
      <c r="O1134" s="3" t="s">
        <v>867</v>
      </c>
      <c r="P1134" s="3" t="s">
        <v>867</v>
      </c>
      <c r="Q1134" s="3" t="s">
        <v>6033</v>
      </c>
      <c r="R1134" s="3" t="s">
        <v>6001</v>
      </c>
      <c r="S1134" s="3" t="s">
        <v>6002</v>
      </c>
      <c r="T1134" s="3" t="s">
        <v>45</v>
      </c>
      <c r="U1134" s="3" t="s">
        <v>39</v>
      </c>
      <c r="V1134" s="3" t="s">
        <v>6053</v>
      </c>
      <c r="W1134" s="3" t="s">
        <v>62</v>
      </c>
      <c r="X1134" s="19"/>
      <c r="Y1134" s="19"/>
      <c r="Z1134" s="19"/>
      <c r="AA1134" s="39">
        <v>13</v>
      </c>
      <c r="AB1134" s="3" t="s">
        <v>47</v>
      </c>
      <c r="AC1134" s="3">
        <v>0</v>
      </c>
      <c r="AD1134" s="3" t="s">
        <v>6673</v>
      </c>
      <c r="AE1134" s="3" t="s">
        <v>6673</v>
      </c>
      <c r="AF1134" s="4"/>
      <c r="AG1134" s="4"/>
      <c r="AH1134" s="4"/>
      <c r="AI1134" s="4"/>
      <c r="AJ1134" s="4"/>
      <c r="AK1134" s="4"/>
      <c r="AL1134" s="4"/>
      <c r="AM1134" s="4"/>
      <c r="AN1134" s="4"/>
      <c r="AO1134" s="4"/>
      <c r="AP1134" s="4"/>
      <c r="AQ1134" s="4"/>
      <c r="AR1134" s="4"/>
      <c r="AS1134" s="4"/>
      <c r="AT1134" s="4"/>
      <c r="AU1134" s="4"/>
      <c r="AV1134" s="4"/>
      <c r="AW1134" s="4"/>
      <c r="AX1134" s="4"/>
      <c r="AY1134" s="4"/>
      <c r="AZ1134" s="4"/>
      <c r="BA1134" s="4"/>
      <c r="BB1134" s="4"/>
    </row>
    <row r="1135" spans="1:54" ht="15.75" customHeight="1" x14ac:dyDescent="0.25">
      <c r="A1135" t="s">
        <v>3983</v>
      </c>
      <c r="B1135" s="17">
        <v>43745</v>
      </c>
      <c r="C1135" s="17">
        <v>33538</v>
      </c>
      <c r="D1135" s="21">
        <v>34</v>
      </c>
      <c r="E1135" s="12" t="str">
        <f t="shared" si="113"/>
        <v>[30-40[ ans</v>
      </c>
      <c r="F1135" s="3" t="s">
        <v>48</v>
      </c>
      <c r="G1135" s="3" t="s">
        <v>40</v>
      </c>
      <c r="H1135" s="4"/>
      <c r="I1135" s="4"/>
      <c r="J1135" s="3" t="s">
        <v>41</v>
      </c>
      <c r="K1135" s="3" t="s">
        <v>630</v>
      </c>
      <c r="L1135" s="3" t="s">
        <v>6043</v>
      </c>
      <c r="M1135" s="3" t="s">
        <v>43</v>
      </c>
      <c r="N1135" s="3" t="s">
        <v>6062</v>
      </c>
      <c r="O1135" s="3" t="s">
        <v>90</v>
      </c>
      <c r="P1135" s="3" t="s">
        <v>90</v>
      </c>
      <c r="Q1135" s="3" t="s">
        <v>6033</v>
      </c>
      <c r="R1135" s="3" t="s">
        <v>5632</v>
      </c>
      <c r="S1135" s="3" t="s">
        <v>5633</v>
      </c>
      <c r="T1135" s="3" t="s">
        <v>45</v>
      </c>
      <c r="U1135" s="3" t="s">
        <v>39</v>
      </c>
      <c r="V1135" s="3" t="s">
        <v>6053</v>
      </c>
      <c r="W1135" s="3" t="s">
        <v>46</v>
      </c>
      <c r="X1135" s="17">
        <v>42005</v>
      </c>
      <c r="Y1135" s="3">
        <f>IF((B1135-X1135&lt;=365)*(B1135-X1135&gt;0),0,(YEAR(B1135)-YEAR(X1135)))</f>
        <v>4</v>
      </c>
      <c r="Z1135" s="3" t="str">
        <f>IF((B1135-X1135&lt;=365)*(B1135-X1135&gt;0),INT(12*(B1135-X1135)/365) &amp; " Mois",(YEAR(B1135)-YEAR(X1135)) &amp; " an (s)")</f>
        <v>4 an (s)</v>
      </c>
      <c r="AA1135" s="39">
        <v>14.5</v>
      </c>
      <c r="AB1135" s="3" t="s">
        <v>47</v>
      </c>
      <c r="AC1135" s="3">
        <v>0</v>
      </c>
      <c r="AD1135" s="3" t="s">
        <v>6673</v>
      </c>
      <c r="AE1135" s="3" t="s">
        <v>6673</v>
      </c>
      <c r="AF1135" s="4"/>
      <c r="AG1135" s="4"/>
      <c r="AH1135" s="4"/>
      <c r="AI1135" s="4"/>
      <c r="AJ1135" s="4"/>
      <c r="AK1135" s="4"/>
      <c r="AL1135" s="4"/>
      <c r="AM1135" s="4"/>
      <c r="AN1135" s="4"/>
      <c r="AO1135" s="4"/>
      <c r="AP1135" s="4"/>
      <c r="AQ1135" s="4"/>
      <c r="AR1135" s="4"/>
      <c r="AS1135" s="4"/>
      <c r="AT1135" s="4"/>
      <c r="AU1135" s="4"/>
      <c r="AV1135" s="4"/>
      <c r="AW1135" s="4"/>
      <c r="AX1135" s="4"/>
      <c r="AY1135" s="4"/>
      <c r="AZ1135" s="4"/>
      <c r="BA1135" s="4"/>
      <c r="BB1135" s="4"/>
    </row>
    <row r="1136" spans="1:54" ht="15.75" customHeight="1" x14ac:dyDescent="0.25">
      <c r="A1136" t="s">
        <v>3986</v>
      </c>
      <c r="B1136" s="17">
        <v>43745</v>
      </c>
      <c r="C1136" s="17">
        <v>36164</v>
      </c>
      <c r="D1136" s="21">
        <v>26</v>
      </c>
      <c r="E1136" s="12" t="str">
        <f t="shared" si="113"/>
        <v>[20-30[ ans</v>
      </c>
      <c r="F1136" s="3" t="s">
        <v>92</v>
      </c>
      <c r="G1136" s="3" t="s">
        <v>40</v>
      </c>
      <c r="H1136" s="4"/>
      <c r="I1136" s="4"/>
      <c r="J1136" s="3" t="s">
        <v>41</v>
      </c>
      <c r="K1136" s="3" t="s">
        <v>108</v>
      </c>
      <c r="L1136" s="3" t="s">
        <v>6045</v>
      </c>
      <c r="M1136" s="3" t="s">
        <v>157</v>
      </c>
      <c r="N1136" s="3" t="s">
        <v>6062</v>
      </c>
      <c r="O1136" s="3" t="s">
        <v>868</v>
      </c>
      <c r="P1136" s="3" t="s">
        <v>6786</v>
      </c>
      <c r="Q1136" s="3" t="s">
        <v>6787</v>
      </c>
      <c r="R1136" s="3"/>
      <c r="S1136" s="3"/>
      <c r="T1136" s="3" t="s">
        <v>45</v>
      </c>
      <c r="U1136" s="3" t="s">
        <v>84</v>
      </c>
      <c r="V1136" s="3" t="s">
        <v>6057</v>
      </c>
      <c r="W1136" s="3" t="s">
        <v>62</v>
      </c>
      <c r="X1136" s="19"/>
      <c r="Y1136" s="19"/>
      <c r="Z1136" s="19"/>
      <c r="AA1136" s="39">
        <v>14.8</v>
      </c>
      <c r="AB1136" s="3" t="s">
        <v>47</v>
      </c>
      <c r="AC1136" s="3">
        <v>0</v>
      </c>
      <c r="AD1136" s="3" t="s">
        <v>6673</v>
      </c>
      <c r="AE1136" s="3" t="s">
        <v>6673</v>
      </c>
      <c r="AF1136" s="4"/>
      <c r="AG1136" s="4"/>
      <c r="AH1136" s="4"/>
      <c r="AI1136" s="4"/>
      <c r="AJ1136" s="4"/>
      <c r="AK1136" s="4"/>
      <c r="AL1136" s="4"/>
      <c r="AM1136" s="4"/>
      <c r="AN1136" s="4"/>
      <c r="AO1136" s="4"/>
      <c r="AP1136" s="4"/>
      <c r="AQ1136" s="4"/>
      <c r="AR1136" s="4"/>
      <c r="AS1136" s="4"/>
      <c r="AT1136" s="4"/>
      <c r="AU1136" s="4"/>
      <c r="AV1136" s="4"/>
      <c r="AW1136" s="4"/>
      <c r="AX1136" s="4"/>
      <c r="AY1136" s="4"/>
      <c r="AZ1136" s="4"/>
      <c r="BA1136" s="4"/>
      <c r="BB1136" s="4"/>
    </row>
    <row r="1137" spans="1:54" ht="15.75" customHeight="1" x14ac:dyDescent="0.25">
      <c r="A1137" t="s">
        <v>3988</v>
      </c>
      <c r="B1137" s="17">
        <v>43745</v>
      </c>
      <c r="C1137" s="17">
        <v>33950</v>
      </c>
      <c r="D1137" s="21">
        <v>33</v>
      </c>
      <c r="E1137" s="12" t="str">
        <f t="shared" si="113"/>
        <v>[30-40[ ans</v>
      </c>
      <c r="F1137" s="3" t="s">
        <v>54</v>
      </c>
      <c r="G1137" s="3" t="s">
        <v>40</v>
      </c>
      <c r="H1137" s="4"/>
      <c r="I1137" s="4"/>
      <c r="J1137" s="3" t="s">
        <v>41</v>
      </c>
      <c r="K1137" s="3" t="s">
        <v>71</v>
      </c>
      <c r="L1137" s="3" t="s">
        <v>6047</v>
      </c>
      <c r="M1137" s="3" t="s">
        <v>43</v>
      </c>
      <c r="N1137" s="3" t="s">
        <v>6062</v>
      </c>
      <c r="O1137" s="3" t="s">
        <v>869</v>
      </c>
      <c r="P1137" s="3" t="s">
        <v>57</v>
      </c>
      <c r="Q1137" s="3" t="s">
        <v>6033</v>
      </c>
      <c r="R1137" s="3" t="s">
        <v>5570</v>
      </c>
      <c r="S1137" s="3" t="s">
        <v>5571</v>
      </c>
      <c r="T1137" s="3" t="s">
        <v>45</v>
      </c>
      <c r="U1137" s="3" t="s">
        <v>53</v>
      </c>
      <c r="V1137" s="3" t="s">
        <v>6054</v>
      </c>
      <c r="W1137" s="3" t="s">
        <v>62</v>
      </c>
      <c r="X1137" s="19"/>
      <c r="Y1137" s="19"/>
      <c r="Z1137" s="19"/>
      <c r="AA1137" s="39">
        <v>10.6</v>
      </c>
      <c r="AB1137" s="3" t="s">
        <v>845</v>
      </c>
      <c r="AC1137" s="3">
        <v>1</v>
      </c>
      <c r="AD1137" s="3" t="s">
        <v>6788</v>
      </c>
      <c r="AE1137" s="3" t="s">
        <v>6673</v>
      </c>
      <c r="AF1137" s="3" t="s">
        <v>62</v>
      </c>
      <c r="AG1137" s="3" t="s">
        <v>46</v>
      </c>
      <c r="AH1137" s="3" t="s">
        <v>62</v>
      </c>
      <c r="AI1137" s="3" t="s">
        <v>62</v>
      </c>
      <c r="AJ1137" s="4"/>
      <c r="AK1137" s="4"/>
      <c r="AL1137" s="4"/>
      <c r="AM1137" s="4"/>
      <c r="AN1137" s="4"/>
      <c r="AO1137" s="4"/>
      <c r="AP1137" s="4"/>
      <c r="AQ1137" s="3" t="s">
        <v>846</v>
      </c>
      <c r="AR1137" s="4"/>
      <c r="AS1137" s="4"/>
      <c r="AT1137" s="4"/>
      <c r="AU1137" s="4"/>
      <c r="AV1137" s="4"/>
      <c r="AW1137" s="4"/>
      <c r="AX1137" s="4"/>
      <c r="AY1137" s="4"/>
      <c r="AZ1137" s="4"/>
      <c r="BA1137" s="4"/>
      <c r="BB1137" s="4"/>
    </row>
    <row r="1138" spans="1:54" ht="15.75" customHeight="1" x14ac:dyDescent="0.25">
      <c r="A1138" t="s">
        <v>3990</v>
      </c>
      <c r="B1138" s="17">
        <v>43745</v>
      </c>
      <c r="C1138" s="17">
        <v>33950</v>
      </c>
      <c r="D1138" s="21">
        <v>33</v>
      </c>
      <c r="E1138" s="12" t="str">
        <f t="shared" si="113"/>
        <v>[30-40[ ans</v>
      </c>
      <c r="F1138" s="3" t="s">
        <v>54</v>
      </c>
      <c r="G1138" s="3" t="s">
        <v>40</v>
      </c>
      <c r="H1138" s="4"/>
      <c r="I1138" s="4"/>
      <c r="J1138" s="3" t="s">
        <v>41</v>
      </c>
      <c r="K1138" s="3" t="s">
        <v>71</v>
      </c>
      <c r="L1138" s="3" t="s">
        <v>6047</v>
      </c>
      <c r="M1138" s="3" t="s">
        <v>43</v>
      </c>
      <c r="N1138" s="3" t="s">
        <v>6062</v>
      </c>
      <c r="O1138" s="3" t="s">
        <v>869</v>
      </c>
      <c r="P1138" s="3" t="s">
        <v>57</v>
      </c>
      <c r="Q1138" s="3" t="s">
        <v>6033</v>
      </c>
      <c r="R1138" s="3" t="s">
        <v>5570</v>
      </c>
      <c r="S1138" s="3" t="s">
        <v>5571</v>
      </c>
      <c r="T1138" s="3" t="s">
        <v>45</v>
      </c>
      <c r="U1138" s="3" t="s">
        <v>53</v>
      </c>
      <c r="V1138" s="3" t="s">
        <v>6054</v>
      </c>
      <c r="W1138" s="3" t="s">
        <v>62</v>
      </c>
      <c r="X1138" s="19"/>
      <c r="Y1138" s="19"/>
      <c r="Z1138" s="19"/>
      <c r="AA1138" s="39">
        <v>10.6</v>
      </c>
      <c r="AB1138" s="3" t="s">
        <v>845</v>
      </c>
      <c r="AC1138" s="3">
        <v>1</v>
      </c>
      <c r="AD1138" s="3" t="s">
        <v>6788</v>
      </c>
      <c r="AE1138" s="3" t="s">
        <v>6673</v>
      </c>
      <c r="AF1138" s="3" t="s">
        <v>62</v>
      </c>
      <c r="AG1138" s="3" t="s">
        <v>46</v>
      </c>
      <c r="AH1138" s="3" t="s">
        <v>62</v>
      </c>
      <c r="AI1138" s="3" t="s">
        <v>62</v>
      </c>
      <c r="AJ1138" s="4"/>
      <c r="AK1138" s="4"/>
      <c r="AL1138" s="4"/>
      <c r="AM1138" s="4"/>
      <c r="AN1138" s="4"/>
      <c r="AO1138" s="4"/>
      <c r="AP1138" s="4"/>
      <c r="AQ1138" s="3" t="s">
        <v>846</v>
      </c>
      <c r="AR1138" s="4"/>
      <c r="AS1138" s="4"/>
      <c r="AT1138" s="4"/>
      <c r="AU1138" s="4"/>
      <c r="AV1138" s="4"/>
      <c r="AW1138" s="4"/>
      <c r="AX1138" s="4"/>
      <c r="AY1138" s="4"/>
      <c r="AZ1138" s="4"/>
      <c r="BA1138" s="4"/>
      <c r="BB1138" s="4"/>
    </row>
    <row r="1139" spans="1:54" ht="15.75" customHeight="1" x14ac:dyDescent="0.25">
      <c r="A1139" t="s">
        <v>3992</v>
      </c>
      <c r="B1139" s="17">
        <v>43746</v>
      </c>
      <c r="C1139" s="17">
        <v>25208</v>
      </c>
      <c r="D1139" s="21">
        <v>56</v>
      </c>
      <c r="E1139" s="12" t="str">
        <f t="shared" si="113"/>
        <v>[50-60 [ ans</v>
      </c>
      <c r="F1139" s="3" t="s">
        <v>92</v>
      </c>
      <c r="G1139" s="3" t="s">
        <v>40</v>
      </c>
      <c r="H1139" s="4"/>
      <c r="I1139" s="4"/>
      <c r="J1139" s="3" t="s">
        <v>49</v>
      </c>
      <c r="K1139" s="3" t="s">
        <v>318</v>
      </c>
      <c r="L1139" s="3" t="s">
        <v>6043</v>
      </c>
      <c r="M1139" s="3" t="s">
        <v>43</v>
      </c>
      <c r="N1139" s="3" t="s">
        <v>6062</v>
      </c>
      <c r="O1139" s="3" t="s">
        <v>871</v>
      </c>
      <c r="P1139" s="3" t="s">
        <v>319</v>
      </c>
      <c r="Q1139" s="3" t="s">
        <v>6033</v>
      </c>
      <c r="R1139" s="3" t="s">
        <v>5568</v>
      </c>
      <c r="S1139" s="3" t="s">
        <v>5569</v>
      </c>
      <c r="T1139" s="3" t="s">
        <v>45</v>
      </c>
      <c r="U1139" s="3" t="s">
        <v>58</v>
      </c>
      <c r="V1139" s="3" t="s">
        <v>6055</v>
      </c>
      <c r="W1139" s="3" t="s">
        <v>62</v>
      </c>
      <c r="X1139" s="19"/>
      <c r="Y1139" s="19"/>
      <c r="Z1139" s="19"/>
      <c r="AA1139" s="39">
        <v>16</v>
      </c>
      <c r="AB1139" s="3" t="s">
        <v>47</v>
      </c>
      <c r="AC1139" s="3">
        <v>0</v>
      </c>
      <c r="AD1139" s="3" t="s">
        <v>6673</v>
      </c>
      <c r="AE1139" s="3" t="s">
        <v>6673</v>
      </c>
      <c r="AF1139" s="4"/>
      <c r="AG1139" s="4"/>
      <c r="AH1139" s="4"/>
      <c r="AI1139" s="4"/>
      <c r="AJ1139" s="4"/>
      <c r="AK1139" s="4"/>
      <c r="AL1139" s="4"/>
      <c r="AM1139" s="4"/>
      <c r="AN1139" s="4"/>
      <c r="AO1139" s="4"/>
      <c r="AP1139" s="4"/>
      <c r="AQ1139" s="4"/>
      <c r="AR1139" s="4"/>
      <c r="AS1139" s="4"/>
      <c r="AT1139" s="4"/>
      <c r="AU1139" s="4"/>
      <c r="AV1139" s="4"/>
      <c r="AW1139" s="4"/>
      <c r="AX1139" s="4"/>
      <c r="AY1139" s="4"/>
      <c r="AZ1139" s="4"/>
      <c r="BA1139" s="4"/>
      <c r="BB1139" s="4"/>
    </row>
    <row r="1140" spans="1:54" ht="15.75" customHeight="1" x14ac:dyDescent="0.25">
      <c r="A1140" t="s">
        <v>3994</v>
      </c>
      <c r="B1140" s="17">
        <v>43746</v>
      </c>
      <c r="C1140" s="17">
        <v>27032</v>
      </c>
      <c r="D1140" s="21">
        <v>51</v>
      </c>
      <c r="E1140" s="12" t="str">
        <f t="shared" si="113"/>
        <v>[50-60 [ ans</v>
      </c>
      <c r="F1140" s="3" t="s">
        <v>39</v>
      </c>
      <c r="G1140" s="3" t="s">
        <v>40</v>
      </c>
      <c r="H1140" s="4"/>
      <c r="I1140" s="4"/>
      <c r="J1140" s="3" t="s">
        <v>49</v>
      </c>
      <c r="K1140" s="3" t="s">
        <v>56</v>
      </c>
      <c r="L1140" s="3" t="s">
        <v>6045</v>
      </c>
      <c r="M1140" s="3" t="s">
        <v>43</v>
      </c>
      <c r="N1140" s="3" t="s">
        <v>6062</v>
      </c>
      <c r="O1140" s="3" t="s">
        <v>872</v>
      </c>
      <c r="P1140" s="3" t="s">
        <v>880</v>
      </c>
      <c r="Q1140" s="3" t="s">
        <v>6033</v>
      </c>
      <c r="R1140" s="3" t="s">
        <v>5844</v>
      </c>
      <c r="S1140" s="3" t="s">
        <v>5845</v>
      </c>
      <c r="T1140" s="3" t="s">
        <v>45</v>
      </c>
      <c r="U1140" s="3" t="s">
        <v>39</v>
      </c>
      <c r="V1140" s="3" t="s">
        <v>6053</v>
      </c>
      <c r="W1140" s="3" t="s">
        <v>46</v>
      </c>
      <c r="X1140" s="17">
        <v>41275</v>
      </c>
      <c r="Y1140" s="3">
        <f t="shared" ref="Y1140:Y1152" si="117">IF((B1140-X1140&lt;=365)*(B1140-X1140&gt;0),0,(YEAR(B1140)-YEAR(X1140)))</f>
        <v>6</v>
      </c>
      <c r="Z1140" s="3" t="str">
        <f t="shared" ref="Z1140:Z1152" si="118">IF((B1140-X1140&lt;=365)*(B1140-X1140&gt;0),INT(12*(B1140-X1140)/365) &amp; " Mois",(YEAR(B1140)-YEAR(X1140)) &amp; " an (s)")</f>
        <v>6 an (s)</v>
      </c>
      <c r="AA1140" s="39">
        <v>13.4</v>
      </c>
      <c r="AB1140" s="3" t="s">
        <v>47</v>
      </c>
      <c r="AC1140" s="3">
        <v>0</v>
      </c>
      <c r="AD1140" s="3" t="s">
        <v>6673</v>
      </c>
      <c r="AE1140" s="3" t="s">
        <v>6673</v>
      </c>
      <c r="AF1140" s="4"/>
      <c r="AG1140" s="4"/>
      <c r="AH1140" s="4"/>
      <c r="AI1140" s="4"/>
      <c r="AJ1140" s="4"/>
      <c r="AK1140" s="4"/>
      <c r="AL1140" s="4"/>
      <c r="AM1140" s="4"/>
      <c r="AN1140" s="4"/>
      <c r="AO1140" s="4"/>
      <c r="AP1140" s="4"/>
      <c r="AQ1140" s="4"/>
      <c r="AR1140" s="4"/>
      <c r="AS1140" s="4"/>
      <c r="AT1140" s="4"/>
      <c r="AU1140" s="4"/>
      <c r="AV1140" s="4"/>
      <c r="AW1140" s="4"/>
      <c r="AX1140" s="4"/>
      <c r="AY1140" s="4"/>
      <c r="AZ1140" s="4"/>
      <c r="BA1140" s="4"/>
      <c r="BB1140" s="4"/>
    </row>
    <row r="1141" spans="1:54" ht="15.75" customHeight="1" x14ac:dyDescent="0.25">
      <c r="A1141" t="s">
        <v>3995</v>
      </c>
      <c r="B1141" s="17">
        <v>43746</v>
      </c>
      <c r="C1141" s="17">
        <v>31914</v>
      </c>
      <c r="D1141" s="21">
        <v>38</v>
      </c>
      <c r="E1141" s="12" t="str">
        <f t="shared" si="113"/>
        <v>[30-40[ ans</v>
      </c>
      <c r="F1141" s="3" t="s">
        <v>39</v>
      </c>
      <c r="G1141" s="3" t="s">
        <v>40</v>
      </c>
      <c r="H1141" s="4"/>
      <c r="I1141" s="4"/>
      <c r="J1141" s="3" t="s">
        <v>41</v>
      </c>
      <c r="K1141" s="3" t="s">
        <v>873</v>
      </c>
      <c r="L1141" s="3" t="s">
        <v>6043</v>
      </c>
      <c r="M1141" s="3" t="s">
        <v>51</v>
      </c>
      <c r="N1141" s="3" t="s">
        <v>6062</v>
      </c>
      <c r="O1141" s="3" t="s">
        <v>64</v>
      </c>
      <c r="P1141" s="3" t="s">
        <v>6786</v>
      </c>
      <c r="Q1141" s="3" t="s">
        <v>6787</v>
      </c>
      <c r="R1141" s="3"/>
      <c r="S1141" s="3"/>
      <c r="T1141" s="3" t="s">
        <v>45</v>
      </c>
      <c r="U1141" s="3" t="s">
        <v>39</v>
      </c>
      <c r="V1141" s="3" t="s">
        <v>6053</v>
      </c>
      <c r="W1141" s="3" t="s">
        <v>46</v>
      </c>
      <c r="X1141" s="17">
        <v>43040</v>
      </c>
      <c r="Y1141" s="3">
        <f t="shared" si="117"/>
        <v>2</v>
      </c>
      <c r="Z1141" s="3" t="str">
        <f t="shared" si="118"/>
        <v>2 an (s)</v>
      </c>
      <c r="AA1141" s="39">
        <v>13</v>
      </c>
      <c r="AB1141" s="3" t="s">
        <v>47</v>
      </c>
      <c r="AC1141" s="3">
        <v>0</v>
      </c>
      <c r="AD1141" s="3" t="s">
        <v>6673</v>
      </c>
      <c r="AE1141" s="3" t="s">
        <v>6673</v>
      </c>
      <c r="AF1141" s="4"/>
      <c r="AG1141" s="4"/>
      <c r="AH1141" s="4"/>
      <c r="AI1141" s="4"/>
      <c r="AJ1141" s="4"/>
      <c r="AK1141" s="4"/>
      <c r="AL1141" s="4"/>
      <c r="AM1141" s="4"/>
      <c r="AN1141" s="4"/>
      <c r="AO1141" s="4"/>
      <c r="AP1141" s="4"/>
      <c r="AQ1141" s="4"/>
      <c r="AR1141" s="4"/>
      <c r="AS1141" s="4"/>
      <c r="AT1141" s="4"/>
      <c r="AU1141" s="4"/>
      <c r="AV1141" s="4"/>
      <c r="AW1141" s="4"/>
      <c r="AX1141" s="4"/>
      <c r="AY1141" s="4"/>
      <c r="AZ1141" s="4"/>
      <c r="BA1141" s="4"/>
      <c r="BB1141" s="4"/>
    </row>
    <row r="1142" spans="1:54" ht="15.75" customHeight="1" x14ac:dyDescent="0.25">
      <c r="A1142" t="s">
        <v>3997</v>
      </c>
      <c r="B1142" s="17">
        <v>43746</v>
      </c>
      <c r="C1142" s="17">
        <v>31910</v>
      </c>
      <c r="D1142" s="21">
        <v>38</v>
      </c>
      <c r="E1142" s="12" t="str">
        <f t="shared" si="113"/>
        <v>[30-40[ ans</v>
      </c>
      <c r="F1142" s="3" t="s">
        <v>48</v>
      </c>
      <c r="G1142" s="3" t="s">
        <v>40</v>
      </c>
      <c r="H1142" s="4"/>
      <c r="I1142" s="4"/>
      <c r="J1142" s="3" t="s">
        <v>41</v>
      </c>
      <c r="K1142" s="3" t="s">
        <v>134</v>
      </c>
      <c r="L1142" s="3" t="s">
        <v>6049</v>
      </c>
      <c r="M1142" s="3" t="s">
        <v>43</v>
      </c>
      <c r="N1142" s="3" t="s">
        <v>6062</v>
      </c>
      <c r="O1142" s="3" t="s">
        <v>874</v>
      </c>
      <c r="P1142" s="3" t="s">
        <v>271</v>
      </c>
      <c r="Q1142" s="3" t="s">
        <v>6033</v>
      </c>
      <c r="R1142" s="3" t="s">
        <v>5596</v>
      </c>
      <c r="S1142" s="3" t="s">
        <v>5597</v>
      </c>
      <c r="T1142" s="3" t="s">
        <v>45</v>
      </c>
      <c r="U1142" s="3" t="s">
        <v>58</v>
      </c>
      <c r="V1142" s="3" t="s">
        <v>6055</v>
      </c>
      <c r="W1142" s="3" t="s">
        <v>46</v>
      </c>
      <c r="X1142" s="17">
        <v>43344</v>
      </c>
      <c r="Y1142" s="3">
        <f t="shared" si="117"/>
        <v>1</v>
      </c>
      <c r="Z1142" s="3" t="str">
        <f t="shared" si="118"/>
        <v>1 an (s)</v>
      </c>
      <c r="AA1142" s="39">
        <v>13.2</v>
      </c>
      <c r="AB1142" s="3" t="s">
        <v>47</v>
      </c>
      <c r="AC1142" s="3">
        <v>0</v>
      </c>
      <c r="AD1142" s="3" t="s">
        <v>6673</v>
      </c>
      <c r="AE1142" s="3" t="s">
        <v>6673</v>
      </c>
      <c r="AF1142" s="4"/>
      <c r="AG1142" s="4"/>
      <c r="AH1142" s="4"/>
      <c r="AI1142" s="4"/>
      <c r="AJ1142" s="4"/>
      <c r="AK1142" s="4"/>
      <c r="AL1142" s="4"/>
      <c r="AM1142" s="4"/>
      <c r="AN1142" s="4"/>
      <c r="AO1142" s="4"/>
      <c r="AP1142" s="4"/>
      <c r="AQ1142" s="4"/>
      <c r="AR1142" s="4"/>
      <c r="AS1142" s="4"/>
      <c r="AT1142" s="4"/>
      <c r="AU1142" s="4"/>
      <c r="AV1142" s="4"/>
      <c r="AW1142" s="4"/>
      <c r="AX1142" s="4"/>
      <c r="AY1142" s="4"/>
      <c r="AZ1142" s="4"/>
      <c r="BA1142" s="4"/>
      <c r="BB1142" s="4"/>
    </row>
    <row r="1143" spans="1:54" ht="15.75" customHeight="1" x14ac:dyDescent="0.25">
      <c r="A1143" t="s">
        <v>3999</v>
      </c>
      <c r="B1143" s="17">
        <v>43746</v>
      </c>
      <c r="C1143" s="17">
        <v>27665</v>
      </c>
      <c r="D1143" s="21">
        <v>50</v>
      </c>
      <c r="E1143" s="12" t="str">
        <f t="shared" si="113"/>
        <v>[50-60 [ ans</v>
      </c>
      <c r="F1143" s="3" t="s">
        <v>48</v>
      </c>
      <c r="G1143" s="3" t="s">
        <v>40</v>
      </c>
      <c r="H1143" s="4"/>
      <c r="I1143" s="4"/>
      <c r="J1143" s="3" t="s">
        <v>41</v>
      </c>
      <c r="K1143" s="3" t="s">
        <v>548</v>
      </c>
      <c r="L1143" s="3" t="s">
        <v>6043</v>
      </c>
      <c r="M1143" s="3" t="s">
        <v>51</v>
      </c>
      <c r="N1143" s="3" t="s">
        <v>6062</v>
      </c>
      <c r="O1143" s="3" t="s">
        <v>875</v>
      </c>
      <c r="P1143" s="3" t="s">
        <v>875</v>
      </c>
      <c r="Q1143" s="3" t="s">
        <v>6032</v>
      </c>
      <c r="R1143" s="3" t="s">
        <v>5981</v>
      </c>
      <c r="S1143" s="3" t="s">
        <v>5982</v>
      </c>
      <c r="T1143" s="3" t="s">
        <v>45</v>
      </c>
      <c r="U1143" s="3" t="s">
        <v>84</v>
      </c>
      <c r="V1143" s="3" t="s">
        <v>6057</v>
      </c>
      <c r="W1143" s="3" t="s">
        <v>46</v>
      </c>
      <c r="X1143" s="17">
        <v>43466</v>
      </c>
      <c r="Y1143" s="3">
        <f t="shared" si="117"/>
        <v>0</v>
      </c>
      <c r="Z1143" s="3" t="str">
        <f t="shared" si="118"/>
        <v>9 Mois</v>
      </c>
      <c r="AA1143" s="39" t="e">
        <v>#VALUE!</v>
      </c>
      <c r="AB1143" s="3" t="s">
        <v>47</v>
      </c>
      <c r="AC1143" s="3">
        <v>0</v>
      </c>
      <c r="AD1143" s="3" t="s">
        <v>6673</v>
      </c>
      <c r="AE1143" s="3" t="s">
        <v>6673</v>
      </c>
      <c r="AF1143" s="4"/>
      <c r="AG1143" s="4"/>
      <c r="AH1143" s="4"/>
      <c r="AI1143" s="4"/>
      <c r="AJ1143" s="4"/>
      <c r="AK1143" s="4"/>
      <c r="AL1143" s="4"/>
      <c r="AM1143" s="4"/>
      <c r="AN1143" s="4"/>
      <c r="AO1143" s="4"/>
      <c r="AP1143" s="4"/>
      <c r="AQ1143" s="4"/>
      <c r="AR1143" s="4"/>
      <c r="AS1143" s="4"/>
      <c r="AT1143" s="4"/>
      <c r="AU1143" s="4"/>
      <c r="AV1143" s="4"/>
      <c r="AW1143" s="4"/>
      <c r="AX1143" s="4"/>
      <c r="AY1143" s="4"/>
      <c r="AZ1143" s="4"/>
      <c r="BA1143" s="4"/>
      <c r="BB1143" s="4"/>
    </row>
    <row r="1144" spans="1:54" ht="15.75" customHeight="1" x14ac:dyDescent="0.25">
      <c r="A1144" t="s">
        <v>4001</v>
      </c>
      <c r="B1144" s="17">
        <v>43746</v>
      </c>
      <c r="C1144" s="17">
        <v>34192</v>
      </c>
      <c r="D1144" s="21">
        <v>32</v>
      </c>
      <c r="E1144" s="12" t="str">
        <f t="shared" si="113"/>
        <v>[30-40[ ans</v>
      </c>
      <c r="F1144" s="3" t="s">
        <v>48</v>
      </c>
      <c r="G1144" s="3" t="s">
        <v>40</v>
      </c>
      <c r="H1144" s="4"/>
      <c r="I1144" s="4"/>
      <c r="J1144" s="3" t="s">
        <v>41</v>
      </c>
      <c r="K1144" s="3" t="s">
        <v>79</v>
      </c>
      <c r="L1144" s="3" t="s">
        <v>6048</v>
      </c>
      <c r="M1144" s="3" t="s">
        <v>51</v>
      </c>
      <c r="N1144" s="3" t="s">
        <v>6062</v>
      </c>
      <c r="O1144" s="3" t="s">
        <v>529</v>
      </c>
      <c r="P1144" s="3" t="s">
        <v>529</v>
      </c>
      <c r="Q1144" s="3" t="s">
        <v>6031</v>
      </c>
      <c r="R1144" s="3" t="s">
        <v>5756</v>
      </c>
      <c r="S1144" s="3" t="s">
        <v>5757</v>
      </c>
      <c r="T1144" s="3" t="s">
        <v>45</v>
      </c>
      <c r="U1144" s="3" t="s">
        <v>58</v>
      </c>
      <c r="V1144" s="3" t="s">
        <v>6055</v>
      </c>
      <c r="W1144" s="3" t="s">
        <v>46</v>
      </c>
      <c r="X1144" s="17">
        <v>42583</v>
      </c>
      <c r="Y1144" s="3">
        <f t="shared" si="117"/>
        <v>3</v>
      </c>
      <c r="Z1144" s="3" t="str">
        <f t="shared" si="118"/>
        <v>3 an (s)</v>
      </c>
      <c r="AA1144" s="39">
        <v>14.8</v>
      </c>
      <c r="AB1144" s="3" t="s">
        <v>47</v>
      </c>
      <c r="AC1144" s="3">
        <v>0</v>
      </c>
      <c r="AD1144" s="3" t="s">
        <v>6673</v>
      </c>
      <c r="AE1144" s="3" t="s">
        <v>6673</v>
      </c>
      <c r="AF1144" s="4"/>
      <c r="AG1144" s="4"/>
      <c r="AH1144" s="4"/>
      <c r="AI1144" s="4"/>
      <c r="AJ1144" s="4"/>
      <c r="AK1144" s="4"/>
      <c r="AL1144" s="4"/>
      <c r="AM1144" s="4"/>
      <c r="AN1144" s="4"/>
      <c r="AO1144" s="4"/>
      <c r="AP1144" s="4"/>
      <c r="AQ1144" s="4"/>
      <c r="AR1144" s="4"/>
      <c r="AS1144" s="4"/>
      <c r="AT1144" s="4"/>
      <c r="AU1144" s="4"/>
      <c r="AV1144" s="4"/>
      <c r="AW1144" s="4"/>
      <c r="AX1144" s="4"/>
      <c r="AY1144" s="4"/>
      <c r="AZ1144" s="4"/>
      <c r="BA1144" s="4"/>
      <c r="BB1144" s="4"/>
    </row>
    <row r="1145" spans="1:54" ht="15.75" customHeight="1" x14ac:dyDescent="0.25">
      <c r="A1145" t="s">
        <v>4003</v>
      </c>
      <c r="B1145" s="17">
        <v>43746</v>
      </c>
      <c r="C1145" s="17">
        <v>27762</v>
      </c>
      <c r="D1145" s="21">
        <v>49</v>
      </c>
      <c r="E1145" s="12" t="str">
        <f t="shared" si="113"/>
        <v>[40-50 [ ans</v>
      </c>
      <c r="F1145" s="3" t="s">
        <v>48</v>
      </c>
      <c r="G1145" s="3" t="s">
        <v>40</v>
      </c>
      <c r="H1145" s="4"/>
      <c r="I1145" s="4"/>
      <c r="J1145" s="3" t="s">
        <v>49</v>
      </c>
      <c r="K1145" s="3" t="s">
        <v>877</v>
      </c>
      <c r="L1145" s="3" t="s">
        <v>6047</v>
      </c>
      <c r="M1145" s="3" t="s">
        <v>43</v>
      </c>
      <c r="N1145" s="3" t="s">
        <v>6062</v>
      </c>
      <c r="O1145" s="3" t="s">
        <v>878</v>
      </c>
      <c r="P1145" s="3" t="s">
        <v>104</v>
      </c>
      <c r="Q1145" s="3" t="s">
        <v>6033</v>
      </c>
      <c r="R1145" s="3" t="s">
        <v>6036</v>
      </c>
      <c r="S1145" s="3" t="s">
        <v>6037</v>
      </c>
      <c r="T1145" s="3" t="s">
        <v>45</v>
      </c>
      <c r="U1145" s="3" t="s">
        <v>58</v>
      </c>
      <c r="V1145" s="3" t="s">
        <v>6055</v>
      </c>
      <c r="W1145" s="3" t="s">
        <v>46</v>
      </c>
      <c r="X1145" s="17">
        <v>41920</v>
      </c>
      <c r="Y1145" s="3">
        <f t="shared" si="117"/>
        <v>5</v>
      </c>
      <c r="Z1145" s="3" t="str">
        <f t="shared" si="118"/>
        <v>5 an (s)</v>
      </c>
      <c r="AA1145" s="39">
        <v>11.4</v>
      </c>
      <c r="AB1145" s="3" t="s">
        <v>845</v>
      </c>
      <c r="AC1145" s="3">
        <v>1</v>
      </c>
      <c r="AD1145" s="3" t="s">
        <v>6788</v>
      </c>
      <c r="AE1145" s="3" t="s">
        <v>6673</v>
      </c>
      <c r="AF1145" s="3" t="s">
        <v>62</v>
      </c>
      <c r="AG1145" s="3" t="s">
        <v>46</v>
      </c>
      <c r="AH1145" s="3" t="s">
        <v>62</v>
      </c>
      <c r="AI1145" s="3" t="s">
        <v>62</v>
      </c>
      <c r="AJ1145" s="4"/>
      <c r="AK1145" s="4"/>
      <c r="AL1145" s="4"/>
      <c r="AM1145" s="4"/>
      <c r="AN1145" s="4"/>
      <c r="AO1145" s="4"/>
      <c r="AP1145" s="4"/>
      <c r="AQ1145" s="3" t="s">
        <v>846</v>
      </c>
      <c r="AR1145" s="4"/>
      <c r="AS1145" s="4"/>
      <c r="AT1145" s="4"/>
      <c r="AU1145" s="4"/>
      <c r="AV1145" s="4"/>
      <c r="AW1145" s="4"/>
      <c r="AX1145" s="4"/>
      <c r="AY1145" s="4"/>
      <c r="AZ1145" s="4"/>
      <c r="BA1145" s="4"/>
      <c r="BB1145" s="4"/>
    </row>
    <row r="1146" spans="1:54" ht="15.75" customHeight="1" x14ac:dyDescent="0.25">
      <c r="A1146" t="s">
        <v>4005</v>
      </c>
      <c r="B1146" s="17">
        <v>43747</v>
      </c>
      <c r="C1146" s="17">
        <v>29974</v>
      </c>
      <c r="D1146" s="21">
        <v>43</v>
      </c>
      <c r="E1146" s="12" t="str">
        <f t="shared" si="113"/>
        <v>[40-50 [ ans</v>
      </c>
      <c r="F1146" s="3" t="s">
        <v>39</v>
      </c>
      <c r="G1146" s="3" t="s">
        <v>40</v>
      </c>
      <c r="H1146" s="4"/>
      <c r="I1146" s="4"/>
      <c r="J1146" s="3" t="s">
        <v>41</v>
      </c>
      <c r="K1146" s="3" t="s">
        <v>56</v>
      </c>
      <c r="L1146" s="3" t="s">
        <v>6045</v>
      </c>
      <c r="M1146" s="3" t="s">
        <v>43</v>
      </c>
      <c r="N1146" s="3" t="s">
        <v>6062</v>
      </c>
      <c r="O1146" s="3" t="s">
        <v>880</v>
      </c>
      <c r="P1146" s="3" t="s">
        <v>5662</v>
      </c>
      <c r="Q1146" s="3" t="s">
        <v>6033</v>
      </c>
      <c r="R1146" s="3" t="s">
        <v>5663</v>
      </c>
      <c r="S1146" s="3" t="s">
        <v>5664</v>
      </c>
      <c r="T1146" s="3" t="s">
        <v>45</v>
      </c>
      <c r="U1146" s="3" t="s">
        <v>58</v>
      </c>
      <c r="V1146" s="3" t="s">
        <v>6055</v>
      </c>
      <c r="W1146" s="3" t="s">
        <v>46</v>
      </c>
      <c r="X1146" s="17">
        <v>43471</v>
      </c>
      <c r="Y1146" s="3">
        <f t="shared" si="117"/>
        <v>0</v>
      </c>
      <c r="Z1146" s="3" t="str">
        <f t="shared" si="118"/>
        <v>9 Mois</v>
      </c>
      <c r="AA1146" s="39">
        <v>13.5</v>
      </c>
      <c r="AB1146" s="3" t="s">
        <v>47</v>
      </c>
      <c r="AC1146" s="3">
        <v>0</v>
      </c>
      <c r="AD1146" s="3" t="s">
        <v>6673</v>
      </c>
      <c r="AE1146" s="3" t="s">
        <v>6673</v>
      </c>
      <c r="AF1146" s="4"/>
      <c r="AG1146" s="4"/>
      <c r="AH1146" s="4"/>
      <c r="AI1146" s="4"/>
      <c r="AJ1146" s="4"/>
      <c r="AK1146" s="4"/>
      <c r="AL1146" s="4"/>
      <c r="AM1146" s="4"/>
      <c r="AN1146" s="4"/>
      <c r="AO1146" s="4"/>
      <c r="AP1146" s="4"/>
      <c r="AQ1146" s="4"/>
      <c r="AR1146" s="4"/>
      <c r="AS1146" s="4"/>
      <c r="AT1146" s="4"/>
      <c r="AU1146" s="4"/>
      <c r="AV1146" s="4"/>
      <c r="AW1146" s="4"/>
      <c r="AX1146" s="4"/>
      <c r="AY1146" s="4"/>
      <c r="AZ1146" s="4"/>
      <c r="BA1146" s="4"/>
      <c r="BB1146" s="4"/>
    </row>
    <row r="1147" spans="1:54" ht="15.75" customHeight="1" x14ac:dyDescent="0.25">
      <c r="A1147" t="s">
        <v>4007</v>
      </c>
      <c r="B1147" s="17">
        <v>43747</v>
      </c>
      <c r="C1147" s="17">
        <v>32591</v>
      </c>
      <c r="D1147" s="21">
        <v>36</v>
      </c>
      <c r="E1147" s="12" t="str">
        <f t="shared" si="113"/>
        <v>[30-40[ ans</v>
      </c>
      <c r="F1147" s="3" t="s">
        <v>39</v>
      </c>
      <c r="G1147" s="3" t="s">
        <v>40</v>
      </c>
      <c r="H1147" s="4"/>
      <c r="I1147" s="4"/>
      <c r="J1147" s="3" t="s">
        <v>49</v>
      </c>
      <c r="K1147" s="3" t="s">
        <v>881</v>
      </c>
      <c r="L1147" s="3" t="s">
        <v>6043</v>
      </c>
      <c r="M1147" s="3" t="s">
        <v>43</v>
      </c>
      <c r="N1147" s="3" t="s">
        <v>6062</v>
      </c>
      <c r="O1147" s="3" t="s">
        <v>880</v>
      </c>
      <c r="P1147" s="3" t="s">
        <v>5662</v>
      </c>
      <c r="Q1147" s="3" t="s">
        <v>6033</v>
      </c>
      <c r="R1147" s="3" t="s">
        <v>5663</v>
      </c>
      <c r="S1147" s="3" t="s">
        <v>5664</v>
      </c>
      <c r="T1147" s="3" t="s">
        <v>45</v>
      </c>
      <c r="U1147" s="3" t="s">
        <v>39</v>
      </c>
      <c r="V1147" s="3" t="s">
        <v>6053</v>
      </c>
      <c r="W1147" s="3" t="s">
        <v>46</v>
      </c>
      <c r="X1147" s="17">
        <v>43101</v>
      </c>
      <c r="Y1147" s="3">
        <f t="shared" si="117"/>
        <v>1</v>
      </c>
      <c r="Z1147" s="3" t="str">
        <f t="shared" si="118"/>
        <v>1 an (s)</v>
      </c>
      <c r="AA1147" s="39">
        <v>14.1</v>
      </c>
      <c r="AB1147" s="3" t="s">
        <v>47</v>
      </c>
      <c r="AC1147" s="3">
        <v>0</v>
      </c>
      <c r="AD1147" s="3" t="s">
        <v>6673</v>
      </c>
      <c r="AE1147" s="3" t="s">
        <v>6673</v>
      </c>
      <c r="AF1147" s="4"/>
      <c r="AG1147" s="4"/>
      <c r="AH1147" s="4"/>
      <c r="AI1147" s="4"/>
      <c r="AJ1147" s="4"/>
      <c r="AK1147" s="4"/>
      <c r="AL1147" s="4"/>
      <c r="AM1147" s="4"/>
      <c r="AN1147" s="4"/>
      <c r="AO1147" s="4"/>
      <c r="AP1147" s="4"/>
      <c r="AQ1147" s="4"/>
      <c r="AR1147" s="4"/>
      <c r="AS1147" s="4"/>
      <c r="AT1147" s="4"/>
      <c r="AU1147" s="4"/>
      <c r="AV1147" s="4"/>
      <c r="AW1147" s="4"/>
      <c r="AX1147" s="4"/>
      <c r="AY1147" s="4"/>
      <c r="AZ1147" s="4"/>
      <c r="BA1147" s="4"/>
      <c r="BB1147" s="4"/>
    </row>
    <row r="1148" spans="1:54" ht="15.75" customHeight="1" x14ac:dyDescent="0.25">
      <c r="A1148" t="s">
        <v>4010</v>
      </c>
      <c r="B1148" s="17">
        <v>43747</v>
      </c>
      <c r="C1148" s="17">
        <v>33941</v>
      </c>
      <c r="D1148" s="21">
        <v>33</v>
      </c>
      <c r="E1148" s="12" t="str">
        <f t="shared" si="113"/>
        <v>[30-40[ ans</v>
      </c>
      <c r="F1148" s="3" t="s">
        <v>54</v>
      </c>
      <c r="G1148" s="3" t="s">
        <v>40</v>
      </c>
      <c r="H1148" s="4"/>
      <c r="I1148" s="4"/>
      <c r="J1148" s="3" t="s">
        <v>49</v>
      </c>
      <c r="K1148" s="3" t="s">
        <v>74</v>
      </c>
      <c r="L1148" s="3" t="s">
        <v>6047</v>
      </c>
      <c r="M1148" s="3" t="s">
        <v>43</v>
      </c>
      <c r="N1148" s="3" t="s">
        <v>6062</v>
      </c>
      <c r="O1148" s="3" t="s">
        <v>460</v>
      </c>
      <c r="P1148" s="3" t="s">
        <v>460</v>
      </c>
      <c r="Q1148" s="3" t="s">
        <v>6035</v>
      </c>
      <c r="R1148" s="3" t="s">
        <v>5991</v>
      </c>
      <c r="S1148" s="3" t="s">
        <v>5992</v>
      </c>
      <c r="T1148" s="3" t="s">
        <v>45</v>
      </c>
      <c r="U1148" s="3" t="s">
        <v>58</v>
      </c>
      <c r="V1148" s="3" t="s">
        <v>6055</v>
      </c>
      <c r="W1148" s="3" t="s">
        <v>46</v>
      </c>
      <c r="X1148" s="17">
        <v>40909</v>
      </c>
      <c r="Y1148" s="3">
        <f t="shared" si="117"/>
        <v>7</v>
      </c>
      <c r="Z1148" s="3" t="str">
        <f t="shared" si="118"/>
        <v>7 an (s)</v>
      </c>
      <c r="AA1148" s="39">
        <v>13</v>
      </c>
      <c r="AB1148" s="3" t="s">
        <v>47</v>
      </c>
      <c r="AC1148" s="3">
        <v>0</v>
      </c>
      <c r="AD1148" s="3" t="s">
        <v>6673</v>
      </c>
      <c r="AE1148" s="3" t="s">
        <v>6673</v>
      </c>
      <c r="AF1148" s="4"/>
      <c r="AG1148" s="4"/>
      <c r="AH1148" s="4"/>
      <c r="AI1148" s="4"/>
      <c r="AJ1148" s="4"/>
      <c r="AK1148" s="4"/>
      <c r="AL1148" s="4"/>
      <c r="AM1148" s="4"/>
      <c r="AN1148" s="4"/>
      <c r="AO1148" s="4"/>
      <c r="AP1148" s="4"/>
      <c r="AQ1148" s="4"/>
      <c r="AR1148" s="4"/>
      <c r="AS1148" s="4"/>
      <c r="AT1148" s="4"/>
      <c r="AU1148" s="4"/>
      <c r="AV1148" s="4"/>
      <c r="AW1148" s="4"/>
      <c r="AX1148" s="4"/>
      <c r="AY1148" s="4"/>
      <c r="AZ1148" s="4"/>
      <c r="BA1148" s="4"/>
      <c r="BB1148" s="4"/>
    </row>
    <row r="1149" spans="1:54" ht="15.75" customHeight="1" x14ac:dyDescent="0.25">
      <c r="A1149" t="s">
        <v>4012</v>
      </c>
      <c r="B1149" s="17">
        <v>43747</v>
      </c>
      <c r="C1149" s="17">
        <v>26502</v>
      </c>
      <c r="D1149" s="21">
        <v>53</v>
      </c>
      <c r="E1149" s="12" t="str">
        <f t="shared" si="113"/>
        <v>[50-60 [ ans</v>
      </c>
      <c r="F1149" s="3" t="s">
        <v>54</v>
      </c>
      <c r="G1149" s="3" t="s">
        <v>40</v>
      </c>
      <c r="H1149" s="4"/>
      <c r="I1149" s="4"/>
      <c r="J1149" s="3" t="s">
        <v>41</v>
      </c>
      <c r="K1149" s="3" t="s">
        <v>95</v>
      </c>
      <c r="L1149" s="3" t="s">
        <v>6043</v>
      </c>
      <c r="M1149" s="3" t="s">
        <v>51</v>
      </c>
      <c r="N1149" s="3" t="s">
        <v>6062</v>
      </c>
      <c r="O1149" s="3" t="s">
        <v>875</v>
      </c>
      <c r="P1149" s="3" t="s">
        <v>875</v>
      </c>
      <c r="Q1149" s="3" t="s">
        <v>6032</v>
      </c>
      <c r="R1149" s="3" t="s">
        <v>5981</v>
      </c>
      <c r="S1149" s="3" t="s">
        <v>5982</v>
      </c>
      <c r="T1149" s="3" t="s">
        <v>45</v>
      </c>
      <c r="U1149" s="3" t="s">
        <v>58</v>
      </c>
      <c r="V1149" s="3" t="s">
        <v>6055</v>
      </c>
      <c r="W1149" s="3" t="s">
        <v>46</v>
      </c>
      <c r="X1149" s="17">
        <v>43617</v>
      </c>
      <c r="Y1149" s="3">
        <f t="shared" si="117"/>
        <v>0</v>
      </c>
      <c r="Z1149" s="3" t="str">
        <f t="shared" si="118"/>
        <v>4 Mois</v>
      </c>
      <c r="AA1149" s="39">
        <v>13.1</v>
      </c>
      <c r="AB1149" s="3" t="s">
        <v>47</v>
      </c>
      <c r="AC1149" s="3">
        <v>0</v>
      </c>
      <c r="AD1149" s="3" t="s">
        <v>6673</v>
      </c>
      <c r="AE1149" s="3" t="s">
        <v>6673</v>
      </c>
      <c r="AF1149" s="4"/>
      <c r="AG1149" s="4"/>
      <c r="AH1149" s="4"/>
      <c r="AI1149" s="4"/>
      <c r="AJ1149" s="4"/>
      <c r="AK1149" s="4"/>
      <c r="AL1149" s="4"/>
      <c r="AM1149" s="4"/>
      <c r="AN1149" s="4"/>
      <c r="AO1149" s="4"/>
      <c r="AP1149" s="4"/>
      <c r="AQ1149" s="4"/>
      <c r="AR1149" s="4"/>
      <c r="AS1149" s="4"/>
      <c r="AT1149" s="4"/>
      <c r="AU1149" s="4"/>
      <c r="AV1149" s="4"/>
      <c r="AW1149" s="4"/>
      <c r="AX1149" s="4"/>
      <c r="AY1149" s="4"/>
      <c r="AZ1149" s="4"/>
      <c r="BA1149" s="4"/>
      <c r="BB1149" s="4"/>
    </row>
    <row r="1150" spans="1:54" ht="15.75" customHeight="1" x14ac:dyDescent="0.25">
      <c r="A1150" t="s">
        <v>4015</v>
      </c>
      <c r="B1150" s="17">
        <v>43747</v>
      </c>
      <c r="C1150" s="17">
        <v>33118</v>
      </c>
      <c r="D1150" s="21">
        <v>35</v>
      </c>
      <c r="E1150" s="12" t="str">
        <f t="shared" si="113"/>
        <v>[30-40[ ans</v>
      </c>
      <c r="F1150" s="3" t="s">
        <v>54</v>
      </c>
      <c r="G1150" s="3" t="s">
        <v>55</v>
      </c>
      <c r="H1150" s="4"/>
      <c r="I1150" s="4"/>
      <c r="J1150" s="3" t="s">
        <v>41</v>
      </c>
      <c r="K1150" s="3" t="s">
        <v>882</v>
      </c>
      <c r="L1150" s="3" t="s">
        <v>6045</v>
      </c>
      <c r="M1150" s="3" t="s">
        <v>51</v>
      </c>
      <c r="N1150" s="3" t="s">
        <v>6062</v>
      </c>
      <c r="O1150" s="3" t="s">
        <v>64</v>
      </c>
      <c r="P1150" s="3" t="s">
        <v>6786</v>
      </c>
      <c r="Q1150" s="3" t="s">
        <v>6787</v>
      </c>
      <c r="R1150" s="3"/>
      <c r="S1150" s="3"/>
      <c r="T1150" s="3" t="s">
        <v>45</v>
      </c>
      <c r="U1150" s="3" t="s">
        <v>39</v>
      </c>
      <c r="V1150" s="3" t="s">
        <v>6053</v>
      </c>
      <c r="W1150" s="3" t="s">
        <v>46</v>
      </c>
      <c r="X1150" s="17">
        <v>43101</v>
      </c>
      <c r="Y1150" s="3">
        <f t="shared" si="117"/>
        <v>1</v>
      </c>
      <c r="Z1150" s="3" t="str">
        <f t="shared" si="118"/>
        <v>1 an (s)</v>
      </c>
      <c r="AA1150" s="39">
        <v>12.6</v>
      </c>
      <c r="AB1150" s="3" t="s">
        <v>47</v>
      </c>
      <c r="AC1150" s="3">
        <v>0</v>
      </c>
      <c r="AD1150" s="3" t="s">
        <v>6673</v>
      </c>
      <c r="AE1150" s="3" t="s">
        <v>6673</v>
      </c>
      <c r="AF1150" s="4"/>
      <c r="AG1150" s="4"/>
      <c r="AH1150" s="4"/>
      <c r="AI1150" s="4"/>
      <c r="AJ1150" s="4"/>
      <c r="AK1150" s="4"/>
      <c r="AL1150" s="4"/>
      <c r="AM1150" s="4"/>
      <c r="AN1150" s="4"/>
      <c r="AO1150" s="4"/>
      <c r="AP1150" s="4"/>
      <c r="AQ1150" s="4"/>
      <c r="AR1150" s="4"/>
      <c r="AS1150" s="4"/>
      <c r="AT1150" s="4"/>
      <c r="AU1150" s="4"/>
      <c r="AV1150" s="4"/>
      <c r="AW1150" s="4"/>
      <c r="AX1150" s="4"/>
      <c r="AY1150" s="4"/>
      <c r="AZ1150" s="4"/>
      <c r="BA1150" s="4"/>
      <c r="BB1150" s="4"/>
    </row>
    <row r="1151" spans="1:54" ht="15.75" customHeight="1" x14ac:dyDescent="0.25">
      <c r="A1151" t="s">
        <v>4017</v>
      </c>
      <c r="B1151" s="17">
        <v>43747</v>
      </c>
      <c r="C1151" s="17">
        <v>32621</v>
      </c>
      <c r="D1151" s="21">
        <v>36</v>
      </c>
      <c r="E1151" s="12" t="str">
        <f t="shared" si="113"/>
        <v>[30-40[ ans</v>
      </c>
      <c r="F1151" s="3" t="s">
        <v>54</v>
      </c>
      <c r="G1151" s="3" t="s">
        <v>40</v>
      </c>
      <c r="H1151" s="4"/>
      <c r="I1151" s="4"/>
      <c r="J1151" s="3" t="s">
        <v>41</v>
      </c>
      <c r="K1151" s="3" t="s">
        <v>98</v>
      </c>
      <c r="L1151" s="3" t="s">
        <v>6043</v>
      </c>
      <c r="M1151" s="3" t="s">
        <v>121</v>
      </c>
      <c r="N1151" s="3" t="s">
        <v>6062</v>
      </c>
      <c r="O1151" s="3" t="s">
        <v>529</v>
      </c>
      <c r="P1151" s="3" t="s">
        <v>529</v>
      </c>
      <c r="Q1151" s="3" t="s">
        <v>6031</v>
      </c>
      <c r="R1151" s="3" t="s">
        <v>5756</v>
      </c>
      <c r="S1151" s="3" t="s">
        <v>5757</v>
      </c>
      <c r="T1151" s="3" t="s">
        <v>45</v>
      </c>
      <c r="U1151" s="3" t="s">
        <v>58</v>
      </c>
      <c r="V1151" s="3" t="s">
        <v>6055</v>
      </c>
      <c r="W1151" s="3" t="s">
        <v>46</v>
      </c>
      <c r="X1151" s="17">
        <v>43466</v>
      </c>
      <c r="Y1151" s="3">
        <f t="shared" si="117"/>
        <v>0</v>
      </c>
      <c r="Z1151" s="3" t="str">
        <f t="shared" si="118"/>
        <v>9 Mois</v>
      </c>
      <c r="AA1151" s="39">
        <v>15.6</v>
      </c>
      <c r="AB1151" s="3" t="s">
        <v>47</v>
      </c>
      <c r="AC1151" s="3">
        <v>0</v>
      </c>
      <c r="AD1151" s="3" t="s">
        <v>6673</v>
      </c>
      <c r="AE1151" s="3" t="s">
        <v>6673</v>
      </c>
      <c r="AF1151" s="4"/>
      <c r="AG1151" s="4"/>
      <c r="AH1151" s="4"/>
      <c r="AI1151" s="4"/>
      <c r="AJ1151" s="4"/>
      <c r="AK1151" s="4"/>
      <c r="AL1151" s="4"/>
      <c r="AM1151" s="4"/>
      <c r="AN1151" s="4"/>
      <c r="AO1151" s="4"/>
      <c r="AP1151" s="4"/>
      <c r="AQ1151" s="4"/>
      <c r="AR1151" s="4"/>
      <c r="AS1151" s="4"/>
      <c r="AT1151" s="4"/>
      <c r="AU1151" s="4"/>
      <c r="AV1151" s="4"/>
      <c r="AW1151" s="4"/>
      <c r="AX1151" s="4"/>
      <c r="AY1151" s="4"/>
      <c r="AZ1151" s="4"/>
      <c r="BA1151" s="4"/>
      <c r="BB1151" s="4"/>
    </row>
    <row r="1152" spans="1:54" ht="15.75" customHeight="1" x14ac:dyDescent="0.25">
      <c r="A1152" t="s">
        <v>4019</v>
      </c>
      <c r="B1152" s="17">
        <v>43747</v>
      </c>
      <c r="C1152" s="17">
        <v>27804</v>
      </c>
      <c r="D1152" s="21">
        <v>49</v>
      </c>
      <c r="E1152" s="12" t="str">
        <f t="shared" si="113"/>
        <v>[40-50 [ ans</v>
      </c>
      <c r="F1152" s="3" t="s">
        <v>54</v>
      </c>
      <c r="G1152" s="3" t="s">
        <v>40</v>
      </c>
      <c r="H1152" s="4"/>
      <c r="I1152" s="4"/>
      <c r="J1152" s="3" t="s">
        <v>41</v>
      </c>
      <c r="K1152" s="3" t="s">
        <v>98</v>
      </c>
      <c r="L1152" s="3" t="s">
        <v>6043</v>
      </c>
      <c r="M1152" s="3" t="s">
        <v>121</v>
      </c>
      <c r="N1152" s="3" t="s">
        <v>6062</v>
      </c>
      <c r="O1152" s="3" t="s">
        <v>529</v>
      </c>
      <c r="P1152" s="3" t="s">
        <v>529</v>
      </c>
      <c r="Q1152" s="3" t="s">
        <v>6031</v>
      </c>
      <c r="R1152" s="3" t="s">
        <v>5756</v>
      </c>
      <c r="S1152" s="3" t="s">
        <v>5757</v>
      </c>
      <c r="T1152" s="3" t="s">
        <v>45</v>
      </c>
      <c r="U1152" s="3" t="s">
        <v>58</v>
      </c>
      <c r="V1152" s="3" t="s">
        <v>6055</v>
      </c>
      <c r="W1152" s="3" t="s">
        <v>46</v>
      </c>
      <c r="X1152" s="17">
        <v>43466</v>
      </c>
      <c r="Y1152" s="3">
        <f t="shared" si="117"/>
        <v>0</v>
      </c>
      <c r="Z1152" s="3" t="str">
        <f t="shared" si="118"/>
        <v>9 Mois</v>
      </c>
      <c r="AA1152" s="39">
        <v>13.2</v>
      </c>
      <c r="AB1152" s="3" t="s">
        <v>47</v>
      </c>
      <c r="AC1152" s="3">
        <v>0</v>
      </c>
      <c r="AD1152" s="3" t="s">
        <v>6673</v>
      </c>
      <c r="AE1152" s="3" t="s">
        <v>6673</v>
      </c>
      <c r="AF1152" s="4"/>
      <c r="AG1152" s="4"/>
      <c r="AH1152" s="4"/>
      <c r="AI1152" s="4"/>
      <c r="AJ1152" s="4"/>
      <c r="AK1152" s="4"/>
      <c r="AL1152" s="4"/>
      <c r="AM1152" s="4"/>
      <c r="AN1152" s="4"/>
      <c r="AO1152" s="4"/>
      <c r="AP1152" s="4"/>
      <c r="AQ1152" s="4"/>
      <c r="AR1152" s="4"/>
      <c r="AS1152" s="4"/>
      <c r="AT1152" s="4"/>
      <c r="AU1152" s="4"/>
      <c r="AV1152" s="4"/>
      <c r="AW1152" s="4"/>
      <c r="AX1152" s="4"/>
      <c r="AY1152" s="4"/>
      <c r="AZ1152" s="4"/>
      <c r="BA1152" s="4"/>
      <c r="BB1152" s="4"/>
    </row>
    <row r="1153" spans="1:54" ht="15.75" customHeight="1" x14ac:dyDescent="0.25">
      <c r="A1153" t="s">
        <v>4021</v>
      </c>
      <c r="B1153" s="17">
        <v>43747</v>
      </c>
      <c r="C1153" s="17">
        <v>27782</v>
      </c>
      <c r="D1153" s="21">
        <v>49</v>
      </c>
      <c r="E1153" s="12" t="str">
        <f t="shared" si="113"/>
        <v>[40-50 [ ans</v>
      </c>
      <c r="F1153" s="3" t="s">
        <v>39</v>
      </c>
      <c r="G1153" s="3" t="s">
        <v>40</v>
      </c>
      <c r="H1153" s="4"/>
      <c r="I1153" s="4"/>
      <c r="J1153" s="3" t="s">
        <v>41</v>
      </c>
      <c r="K1153" s="3" t="s">
        <v>56</v>
      </c>
      <c r="L1153" s="3" t="s">
        <v>6045</v>
      </c>
      <c r="M1153" s="3" t="s">
        <v>43</v>
      </c>
      <c r="N1153" s="3" t="s">
        <v>6062</v>
      </c>
      <c r="O1153" s="3" t="s">
        <v>883</v>
      </c>
      <c r="P1153" s="3" t="s">
        <v>6786</v>
      </c>
      <c r="Q1153" s="3" t="s">
        <v>6787</v>
      </c>
      <c r="R1153" s="3"/>
      <c r="S1153" s="3"/>
      <c r="T1153" s="3" t="s">
        <v>45</v>
      </c>
      <c r="U1153" s="3" t="s">
        <v>84</v>
      </c>
      <c r="V1153" s="3" t="s">
        <v>6057</v>
      </c>
      <c r="W1153" s="3" t="s">
        <v>62</v>
      </c>
      <c r="X1153" s="19"/>
      <c r="Y1153" s="19"/>
      <c r="Z1153" s="19"/>
      <c r="AA1153" s="39">
        <v>16</v>
      </c>
      <c r="AB1153" s="3" t="s">
        <v>47</v>
      </c>
      <c r="AC1153" s="3">
        <v>0</v>
      </c>
      <c r="AD1153" s="3" t="s">
        <v>6673</v>
      </c>
      <c r="AE1153" s="3" t="s">
        <v>6673</v>
      </c>
      <c r="AF1153" s="4"/>
      <c r="AG1153" s="4"/>
      <c r="AH1153" s="4"/>
      <c r="AI1153" s="4"/>
      <c r="AJ1153" s="4"/>
      <c r="AK1153" s="4"/>
      <c r="AL1153" s="4"/>
      <c r="AM1153" s="4"/>
      <c r="AN1153" s="4"/>
      <c r="AO1153" s="4"/>
      <c r="AP1153" s="4"/>
      <c r="AQ1153" s="4"/>
      <c r="AR1153" s="4"/>
      <c r="AS1153" s="4"/>
      <c r="AT1153" s="4"/>
      <c r="AU1153" s="4"/>
      <c r="AV1153" s="4"/>
      <c r="AW1153" s="4"/>
      <c r="AX1153" s="4"/>
      <c r="AY1153" s="4"/>
      <c r="AZ1153" s="4"/>
      <c r="BA1153" s="4"/>
      <c r="BB1153" s="4"/>
    </row>
    <row r="1154" spans="1:54" ht="15.75" customHeight="1" x14ac:dyDescent="0.25">
      <c r="A1154" t="s">
        <v>4023</v>
      </c>
      <c r="B1154" s="17">
        <v>43747</v>
      </c>
      <c r="C1154" s="17">
        <v>34739</v>
      </c>
      <c r="D1154" s="21">
        <v>30</v>
      </c>
      <c r="E1154" s="12" t="str">
        <f t="shared" si="113"/>
        <v>[30-40[ ans</v>
      </c>
      <c r="F1154" s="3" t="s">
        <v>48</v>
      </c>
      <c r="G1154" s="3" t="s">
        <v>40</v>
      </c>
      <c r="H1154" s="4"/>
      <c r="I1154" s="4"/>
      <c r="J1154" s="3" t="s">
        <v>41</v>
      </c>
      <c r="K1154" s="3" t="s">
        <v>134</v>
      </c>
      <c r="L1154" s="3" t="s">
        <v>6049</v>
      </c>
      <c r="M1154" s="3" t="s">
        <v>43</v>
      </c>
      <c r="N1154" s="3" t="s">
        <v>6062</v>
      </c>
      <c r="O1154" s="3" t="s">
        <v>884</v>
      </c>
      <c r="P1154" s="3" t="s">
        <v>319</v>
      </c>
      <c r="Q1154" s="3" t="s">
        <v>6033</v>
      </c>
      <c r="R1154" s="3" t="s">
        <v>5568</v>
      </c>
      <c r="S1154" s="3" t="s">
        <v>5569</v>
      </c>
      <c r="T1154" s="3" t="s">
        <v>45</v>
      </c>
      <c r="U1154" s="3" t="s">
        <v>58</v>
      </c>
      <c r="V1154" s="3" t="s">
        <v>6055</v>
      </c>
      <c r="W1154" s="3" t="s">
        <v>62</v>
      </c>
      <c r="X1154" s="19"/>
      <c r="Y1154" s="19"/>
      <c r="Z1154" s="19"/>
      <c r="AA1154" s="39">
        <v>13</v>
      </c>
      <c r="AB1154" s="3" t="s">
        <v>47</v>
      </c>
      <c r="AC1154" s="3">
        <v>0</v>
      </c>
      <c r="AD1154" s="3" t="s">
        <v>6673</v>
      </c>
      <c r="AE1154" s="3" t="s">
        <v>6673</v>
      </c>
      <c r="AF1154" s="4"/>
      <c r="AG1154" s="4"/>
      <c r="AH1154" s="4"/>
      <c r="AI1154" s="4"/>
      <c r="AJ1154" s="4"/>
      <c r="AK1154" s="4"/>
      <c r="AL1154" s="4"/>
      <c r="AM1154" s="4"/>
      <c r="AN1154" s="4"/>
      <c r="AO1154" s="4"/>
      <c r="AP1154" s="4"/>
      <c r="AQ1154" s="4"/>
      <c r="AR1154" s="4"/>
      <c r="AS1154" s="4"/>
      <c r="AT1154" s="4"/>
      <c r="AU1154" s="4"/>
      <c r="AV1154" s="4"/>
      <c r="AW1154" s="4"/>
      <c r="AX1154" s="4"/>
      <c r="AY1154" s="4"/>
      <c r="AZ1154" s="4"/>
      <c r="BA1154" s="4"/>
      <c r="BB1154" s="4"/>
    </row>
    <row r="1155" spans="1:54" ht="15.75" customHeight="1" x14ac:dyDescent="0.25">
      <c r="A1155" t="s">
        <v>4025</v>
      </c>
      <c r="B1155" s="17">
        <v>43747</v>
      </c>
      <c r="C1155" s="17">
        <v>35273</v>
      </c>
      <c r="D1155" s="21">
        <v>29</v>
      </c>
      <c r="E1155" s="12" t="str">
        <f t="shared" ref="E1155:E1218" si="119">IF(D1155&lt;20," &lt; 20 ans", IF(D1155&lt;30,"[20-30[ ans",IF(D1155&lt;40,"[30-40[ ans",IF(D1155&lt;50,"[40-50 [ ans",IF(D1155&lt;60, "[50-60 [ ans","&gt; 60 ans")))))</f>
        <v>[20-30[ ans</v>
      </c>
      <c r="F1155" s="3" t="s">
        <v>48</v>
      </c>
      <c r="G1155" s="3" t="s">
        <v>40</v>
      </c>
      <c r="H1155" s="4"/>
      <c r="I1155" s="4"/>
      <c r="J1155" s="3" t="s">
        <v>41</v>
      </c>
      <c r="K1155" s="3" t="s">
        <v>79</v>
      </c>
      <c r="L1155" s="3" t="s">
        <v>6048</v>
      </c>
      <c r="M1155" s="3" t="s">
        <v>51</v>
      </c>
      <c r="N1155" s="3" t="s">
        <v>6062</v>
      </c>
      <c r="O1155" s="3" t="s">
        <v>64</v>
      </c>
      <c r="P1155" s="3" t="s">
        <v>6786</v>
      </c>
      <c r="Q1155" s="3" t="s">
        <v>6787</v>
      </c>
      <c r="R1155" s="3"/>
      <c r="S1155" s="3"/>
      <c r="T1155" s="3" t="s">
        <v>45</v>
      </c>
      <c r="U1155" s="3" t="s">
        <v>39</v>
      </c>
      <c r="V1155" s="3" t="s">
        <v>6053</v>
      </c>
      <c r="W1155" s="3" t="s">
        <v>62</v>
      </c>
      <c r="X1155" s="19"/>
      <c r="Y1155" s="19"/>
      <c r="Z1155" s="19"/>
      <c r="AA1155" s="39">
        <v>13.7</v>
      </c>
      <c r="AB1155" s="3" t="s">
        <v>47</v>
      </c>
      <c r="AC1155" s="3">
        <v>0</v>
      </c>
      <c r="AD1155" s="3" t="s">
        <v>6673</v>
      </c>
      <c r="AE1155" s="3" t="s">
        <v>6673</v>
      </c>
      <c r="AF1155" s="4"/>
      <c r="AG1155" s="4"/>
      <c r="AH1155" s="4"/>
      <c r="AI1155" s="4"/>
      <c r="AJ1155" s="4"/>
      <c r="AK1155" s="4"/>
      <c r="AL1155" s="4"/>
      <c r="AM1155" s="4"/>
      <c r="AN1155" s="4"/>
      <c r="AO1155" s="4"/>
      <c r="AP1155" s="4"/>
      <c r="AQ1155" s="4"/>
      <c r="AR1155" s="4"/>
      <c r="AS1155" s="4"/>
      <c r="AT1155" s="4"/>
      <c r="AU1155" s="4"/>
      <c r="AV1155" s="4"/>
      <c r="AW1155" s="4"/>
      <c r="AX1155" s="4"/>
      <c r="AY1155" s="4"/>
      <c r="AZ1155" s="4"/>
      <c r="BA1155" s="4"/>
      <c r="BB1155" s="4"/>
    </row>
    <row r="1156" spans="1:54" ht="15.75" customHeight="1" x14ac:dyDescent="0.25">
      <c r="A1156" t="s">
        <v>4027</v>
      </c>
      <c r="B1156" s="17">
        <v>43747</v>
      </c>
      <c r="C1156" s="17">
        <v>36982</v>
      </c>
      <c r="D1156" s="21">
        <v>24</v>
      </c>
      <c r="E1156" s="12" t="str">
        <f t="shared" si="119"/>
        <v>[20-30[ ans</v>
      </c>
      <c r="F1156" s="3" t="s">
        <v>54</v>
      </c>
      <c r="G1156" s="3" t="s">
        <v>40</v>
      </c>
      <c r="H1156" s="4"/>
      <c r="I1156" s="4"/>
      <c r="J1156" s="3" t="s">
        <v>41</v>
      </c>
      <c r="K1156" s="3" t="s">
        <v>237</v>
      </c>
      <c r="L1156" s="3" t="s">
        <v>6047</v>
      </c>
      <c r="M1156" s="3" t="s">
        <v>51</v>
      </c>
      <c r="N1156" s="3" t="s">
        <v>6062</v>
      </c>
      <c r="O1156" s="3" t="s">
        <v>64</v>
      </c>
      <c r="P1156" s="3" t="s">
        <v>6786</v>
      </c>
      <c r="Q1156" s="3" t="s">
        <v>6787</v>
      </c>
      <c r="R1156" s="3"/>
      <c r="S1156" s="3"/>
      <c r="T1156" s="3" t="s">
        <v>45</v>
      </c>
      <c r="U1156" s="3" t="s">
        <v>39</v>
      </c>
      <c r="V1156" s="3" t="s">
        <v>6053</v>
      </c>
      <c r="W1156" s="3" t="s">
        <v>62</v>
      </c>
      <c r="X1156" s="19"/>
      <c r="Y1156" s="19"/>
      <c r="Z1156" s="19"/>
      <c r="AA1156" s="39">
        <v>13</v>
      </c>
      <c r="AB1156" s="3" t="s">
        <v>47</v>
      </c>
      <c r="AC1156" s="3">
        <v>0</v>
      </c>
      <c r="AD1156" s="3" t="s">
        <v>6673</v>
      </c>
      <c r="AE1156" s="3" t="s">
        <v>6673</v>
      </c>
      <c r="AF1156" s="4"/>
      <c r="AG1156" s="4"/>
      <c r="AH1156" s="4"/>
      <c r="AI1156" s="4"/>
      <c r="AJ1156" s="4"/>
      <c r="AK1156" s="4"/>
      <c r="AL1156" s="4"/>
      <c r="AM1156" s="4"/>
      <c r="AN1156" s="4"/>
      <c r="AO1156" s="4"/>
      <c r="AP1156" s="4"/>
      <c r="AQ1156" s="4"/>
      <c r="AR1156" s="4"/>
      <c r="AS1156" s="4"/>
      <c r="AT1156" s="4"/>
      <c r="AU1156" s="4"/>
      <c r="AV1156" s="4"/>
      <c r="AW1156" s="4"/>
      <c r="AX1156" s="4"/>
      <c r="AY1156" s="4"/>
      <c r="AZ1156" s="4"/>
      <c r="BA1156" s="4"/>
      <c r="BB1156" s="4"/>
    </row>
    <row r="1157" spans="1:54" ht="15.75" customHeight="1" x14ac:dyDescent="0.25">
      <c r="A1157" t="s">
        <v>4028</v>
      </c>
      <c r="B1157" s="17">
        <v>43747</v>
      </c>
      <c r="C1157" s="17">
        <v>36878</v>
      </c>
      <c r="D1157" s="21">
        <v>25</v>
      </c>
      <c r="E1157" s="12" t="str">
        <f t="shared" si="119"/>
        <v>[20-30[ ans</v>
      </c>
      <c r="F1157" s="3" t="s">
        <v>54</v>
      </c>
      <c r="G1157" s="3" t="s">
        <v>40</v>
      </c>
      <c r="H1157" s="4"/>
      <c r="I1157" s="4"/>
      <c r="J1157" s="3" t="s">
        <v>41</v>
      </c>
      <c r="K1157" s="3" t="s">
        <v>237</v>
      </c>
      <c r="L1157" s="3" t="s">
        <v>6047</v>
      </c>
      <c r="M1157" s="3" t="s">
        <v>51</v>
      </c>
      <c r="N1157" s="3" t="s">
        <v>6062</v>
      </c>
      <c r="O1157" s="3" t="s">
        <v>64</v>
      </c>
      <c r="P1157" s="3" t="s">
        <v>6786</v>
      </c>
      <c r="Q1157" s="3" t="s">
        <v>6787</v>
      </c>
      <c r="R1157" s="3"/>
      <c r="S1157" s="3"/>
      <c r="T1157" s="3" t="s">
        <v>45</v>
      </c>
      <c r="U1157" s="3" t="s">
        <v>39</v>
      </c>
      <c r="V1157" s="3" t="s">
        <v>6053</v>
      </c>
      <c r="W1157" s="3" t="s">
        <v>62</v>
      </c>
      <c r="X1157" s="19"/>
      <c r="Y1157" s="19"/>
      <c r="Z1157" s="19"/>
      <c r="AA1157" s="39">
        <v>13.6</v>
      </c>
      <c r="AB1157" s="3" t="s">
        <v>47</v>
      </c>
      <c r="AC1157" s="3">
        <v>0</v>
      </c>
      <c r="AD1157" s="3" t="s">
        <v>6673</v>
      </c>
      <c r="AE1157" s="3" t="s">
        <v>6673</v>
      </c>
      <c r="AF1157" s="4"/>
      <c r="AG1157" s="4"/>
      <c r="AH1157" s="4"/>
      <c r="AI1157" s="4"/>
      <c r="AJ1157" s="4"/>
      <c r="AK1157" s="4"/>
      <c r="AL1157" s="4"/>
      <c r="AM1157" s="4"/>
      <c r="AN1157" s="4"/>
      <c r="AO1157" s="4"/>
      <c r="AP1157" s="4"/>
      <c r="AQ1157" s="4"/>
      <c r="AR1157" s="4"/>
      <c r="AS1157" s="4"/>
      <c r="AT1157" s="4"/>
      <c r="AU1157" s="4"/>
      <c r="AV1157" s="4"/>
      <c r="AW1157" s="4"/>
      <c r="AX1157" s="4"/>
      <c r="AY1157" s="4"/>
      <c r="AZ1157" s="4"/>
      <c r="BA1157" s="4"/>
      <c r="BB1157" s="4"/>
    </row>
    <row r="1158" spans="1:54" ht="15.75" customHeight="1" x14ac:dyDescent="0.25">
      <c r="A1158" t="s">
        <v>4031</v>
      </c>
      <c r="B1158" s="17">
        <v>43747</v>
      </c>
      <c r="C1158" s="17">
        <v>35741</v>
      </c>
      <c r="D1158" s="21">
        <v>28</v>
      </c>
      <c r="E1158" s="12" t="str">
        <f t="shared" si="119"/>
        <v>[20-30[ ans</v>
      </c>
      <c r="F1158" s="3" t="s">
        <v>54</v>
      </c>
      <c r="G1158" s="3" t="s">
        <v>40</v>
      </c>
      <c r="H1158" s="4"/>
      <c r="I1158" s="4"/>
      <c r="J1158" s="3" t="s">
        <v>41</v>
      </c>
      <c r="K1158" s="3" t="s">
        <v>134</v>
      </c>
      <c r="L1158" s="3" t="s">
        <v>6049</v>
      </c>
      <c r="M1158" s="3" t="s">
        <v>51</v>
      </c>
      <c r="N1158" s="3" t="s">
        <v>6062</v>
      </c>
      <c r="O1158" s="3" t="s">
        <v>64</v>
      </c>
      <c r="P1158" s="3" t="s">
        <v>6786</v>
      </c>
      <c r="Q1158" s="3" t="s">
        <v>6787</v>
      </c>
      <c r="R1158" s="3"/>
      <c r="S1158" s="3"/>
      <c r="T1158" s="3" t="s">
        <v>45</v>
      </c>
      <c r="U1158" s="3" t="s">
        <v>39</v>
      </c>
      <c r="V1158" s="3" t="s">
        <v>6053</v>
      </c>
      <c r="W1158" s="3" t="s">
        <v>62</v>
      </c>
      <c r="X1158" s="19"/>
      <c r="Y1158" s="19"/>
      <c r="Z1158" s="19"/>
      <c r="AA1158" s="39">
        <v>13.5</v>
      </c>
      <c r="AB1158" s="3" t="s">
        <v>47</v>
      </c>
      <c r="AC1158" s="3">
        <v>0</v>
      </c>
      <c r="AD1158" s="3" t="s">
        <v>6673</v>
      </c>
      <c r="AE1158" s="3" t="s">
        <v>6673</v>
      </c>
      <c r="AF1158" s="4"/>
      <c r="AG1158" s="4"/>
      <c r="AH1158" s="4"/>
      <c r="AI1158" s="4"/>
      <c r="AJ1158" s="4"/>
      <c r="AK1158" s="4"/>
      <c r="AL1158" s="4"/>
      <c r="AM1158" s="4"/>
      <c r="AN1158" s="4"/>
      <c r="AO1158" s="4"/>
      <c r="AP1158" s="4"/>
      <c r="AQ1158" s="4"/>
      <c r="AR1158" s="4"/>
      <c r="AS1158" s="4"/>
      <c r="AT1158" s="4"/>
      <c r="AU1158" s="4"/>
      <c r="AV1158" s="4"/>
      <c r="AW1158" s="4"/>
      <c r="AX1158" s="4"/>
      <c r="AY1158" s="4"/>
      <c r="AZ1158" s="4"/>
      <c r="BA1158" s="4"/>
      <c r="BB1158" s="4"/>
    </row>
    <row r="1159" spans="1:54" ht="15.75" customHeight="1" x14ac:dyDescent="0.25">
      <c r="A1159" t="s">
        <v>4033</v>
      </c>
      <c r="B1159" s="17">
        <v>43747</v>
      </c>
      <c r="C1159" s="17">
        <v>36667</v>
      </c>
      <c r="D1159" s="21">
        <v>25</v>
      </c>
      <c r="E1159" s="12" t="str">
        <f t="shared" si="119"/>
        <v>[20-30[ ans</v>
      </c>
      <c r="F1159" s="3" t="s">
        <v>54</v>
      </c>
      <c r="G1159" s="3" t="s">
        <v>40</v>
      </c>
      <c r="H1159" s="4"/>
      <c r="I1159" s="4"/>
      <c r="J1159" s="3" t="s">
        <v>41</v>
      </c>
      <c r="K1159" s="3" t="s">
        <v>237</v>
      </c>
      <c r="L1159" s="3" t="s">
        <v>6047</v>
      </c>
      <c r="M1159" s="3" t="s">
        <v>51</v>
      </c>
      <c r="N1159" s="3" t="s">
        <v>6062</v>
      </c>
      <c r="O1159" s="3" t="s">
        <v>64</v>
      </c>
      <c r="P1159" s="3" t="s">
        <v>6786</v>
      </c>
      <c r="Q1159" s="3" t="s">
        <v>6787</v>
      </c>
      <c r="R1159" s="3"/>
      <c r="S1159" s="3"/>
      <c r="T1159" s="3" t="s">
        <v>45</v>
      </c>
      <c r="U1159" s="3" t="s">
        <v>39</v>
      </c>
      <c r="V1159" s="3" t="s">
        <v>6053</v>
      </c>
      <c r="W1159" s="3" t="s">
        <v>62</v>
      </c>
      <c r="X1159" s="19"/>
      <c r="Y1159" s="19"/>
      <c r="Z1159" s="19"/>
      <c r="AA1159" s="39">
        <v>13.5</v>
      </c>
      <c r="AB1159" s="3" t="s">
        <v>47</v>
      </c>
      <c r="AC1159" s="3">
        <v>0</v>
      </c>
      <c r="AD1159" s="3" t="s">
        <v>6673</v>
      </c>
      <c r="AE1159" s="3" t="s">
        <v>6673</v>
      </c>
      <c r="AF1159" s="4"/>
      <c r="AG1159" s="4"/>
      <c r="AH1159" s="4"/>
      <c r="AI1159" s="4"/>
      <c r="AJ1159" s="4"/>
      <c r="AK1159" s="4"/>
      <c r="AL1159" s="4"/>
      <c r="AM1159" s="4"/>
      <c r="AN1159" s="4"/>
      <c r="AO1159" s="4"/>
      <c r="AP1159" s="4"/>
      <c r="AQ1159" s="4"/>
      <c r="AR1159" s="4"/>
      <c r="AS1159" s="4"/>
      <c r="AT1159" s="4"/>
      <c r="AU1159" s="4"/>
      <c r="AV1159" s="4"/>
      <c r="AW1159" s="4"/>
      <c r="AX1159" s="4"/>
      <c r="AY1159" s="4"/>
      <c r="AZ1159" s="4"/>
      <c r="BA1159" s="4"/>
      <c r="BB1159" s="4"/>
    </row>
    <row r="1160" spans="1:54" ht="15.75" customHeight="1" x14ac:dyDescent="0.25">
      <c r="A1160" t="s">
        <v>4036</v>
      </c>
      <c r="B1160" s="17">
        <v>43747</v>
      </c>
      <c r="C1160" s="17">
        <v>34691</v>
      </c>
      <c r="D1160" s="21">
        <v>31</v>
      </c>
      <c r="E1160" s="12" t="str">
        <f t="shared" si="119"/>
        <v>[30-40[ ans</v>
      </c>
      <c r="F1160" s="3" t="s">
        <v>48</v>
      </c>
      <c r="G1160" s="3" t="s">
        <v>40</v>
      </c>
      <c r="H1160" s="4"/>
      <c r="I1160" s="4"/>
      <c r="J1160" s="3" t="s">
        <v>41</v>
      </c>
      <c r="K1160" s="3" t="s">
        <v>79</v>
      </c>
      <c r="L1160" s="3" t="s">
        <v>6048</v>
      </c>
      <c r="M1160" s="3" t="s">
        <v>121</v>
      </c>
      <c r="N1160" s="3" t="s">
        <v>6062</v>
      </c>
      <c r="O1160" s="3" t="s">
        <v>529</v>
      </c>
      <c r="P1160" s="3" t="s">
        <v>529</v>
      </c>
      <c r="Q1160" s="3" t="s">
        <v>6031</v>
      </c>
      <c r="R1160" s="3" t="s">
        <v>5756</v>
      </c>
      <c r="S1160" s="3" t="s">
        <v>5757</v>
      </c>
      <c r="T1160" s="3" t="s">
        <v>45</v>
      </c>
      <c r="U1160" s="3" t="s">
        <v>39</v>
      </c>
      <c r="V1160" s="3" t="s">
        <v>6053</v>
      </c>
      <c r="W1160" s="3" t="s">
        <v>62</v>
      </c>
      <c r="X1160" s="19"/>
      <c r="Y1160" s="19"/>
      <c r="Z1160" s="19"/>
      <c r="AA1160" s="39">
        <v>14.9</v>
      </c>
      <c r="AB1160" s="3" t="s">
        <v>47</v>
      </c>
      <c r="AC1160" s="3">
        <v>0</v>
      </c>
      <c r="AD1160" s="3" t="s">
        <v>6673</v>
      </c>
      <c r="AE1160" s="3" t="s">
        <v>6673</v>
      </c>
      <c r="AF1160" s="4"/>
      <c r="AG1160" s="4"/>
      <c r="AH1160" s="4"/>
      <c r="AI1160" s="4"/>
      <c r="AJ1160" s="4"/>
      <c r="AK1160" s="4"/>
      <c r="AL1160" s="4"/>
      <c r="AM1160" s="4"/>
      <c r="AN1160" s="4"/>
      <c r="AO1160" s="4"/>
      <c r="AP1160" s="4"/>
      <c r="AQ1160" s="4"/>
      <c r="AR1160" s="4"/>
      <c r="AS1160" s="4"/>
      <c r="AT1160" s="4"/>
      <c r="AU1160" s="4"/>
      <c r="AV1160" s="4"/>
      <c r="AW1160" s="4"/>
      <c r="AX1160" s="4"/>
      <c r="AY1160" s="4"/>
      <c r="AZ1160" s="4"/>
      <c r="BA1160" s="4"/>
      <c r="BB1160" s="4"/>
    </row>
    <row r="1161" spans="1:54" ht="15.75" customHeight="1" x14ac:dyDescent="0.25">
      <c r="A1161" t="s">
        <v>4038</v>
      </c>
      <c r="B1161" s="17">
        <v>43747</v>
      </c>
      <c r="C1161" s="17">
        <v>29700</v>
      </c>
      <c r="D1161" s="21">
        <v>44</v>
      </c>
      <c r="E1161" s="12" t="str">
        <f t="shared" si="119"/>
        <v>[40-50 [ ans</v>
      </c>
      <c r="F1161" s="3" t="s">
        <v>48</v>
      </c>
      <c r="G1161" s="3" t="s">
        <v>40</v>
      </c>
      <c r="H1161" s="4"/>
      <c r="I1161" s="4"/>
      <c r="J1161" s="3" t="s">
        <v>41</v>
      </c>
      <c r="K1161" s="3" t="s">
        <v>408</v>
      </c>
      <c r="L1161" s="3" t="s">
        <v>6044</v>
      </c>
      <c r="M1161" s="3" t="s">
        <v>51</v>
      </c>
      <c r="N1161" s="3" t="s">
        <v>6062</v>
      </c>
      <c r="O1161" s="3" t="s">
        <v>885</v>
      </c>
      <c r="P1161" s="3" t="s">
        <v>246</v>
      </c>
      <c r="Q1161" s="3" t="s">
        <v>6035</v>
      </c>
      <c r="R1161" s="3" t="s">
        <v>6040</v>
      </c>
      <c r="S1161" s="3" t="s">
        <v>6041</v>
      </c>
      <c r="T1161" s="3" t="s">
        <v>45</v>
      </c>
      <c r="U1161" s="3" t="s">
        <v>39</v>
      </c>
      <c r="V1161" s="3" t="s">
        <v>6053</v>
      </c>
      <c r="W1161" s="3" t="s">
        <v>46</v>
      </c>
      <c r="X1161" s="17">
        <v>40179</v>
      </c>
      <c r="Y1161" s="3">
        <f>IF((B1161-X1161&lt;=365)*(B1161-X1161&gt;0),0,(YEAR(B1161)-YEAR(X1161)))</f>
        <v>9</v>
      </c>
      <c r="Z1161" s="3" t="str">
        <f>IF((B1161-X1161&lt;=365)*(B1161-X1161&gt;0),INT(12*(B1161-X1161)/365) &amp; " Mois",(YEAR(B1161)-YEAR(X1161)) &amp; " an (s)")</f>
        <v>9 an (s)</v>
      </c>
      <c r="AA1161" s="39">
        <v>13.7</v>
      </c>
      <c r="AB1161" s="3" t="s">
        <v>47</v>
      </c>
      <c r="AC1161" s="3">
        <v>0</v>
      </c>
      <c r="AD1161" s="3" t="s">
        <v>6673</v>
      </c>
      <c r="AE1161" s="3" t="s">
        <v>6673</v>
      </c>
      <c r="AF1161" s="4"/>
      <c r="AG1161" s="4"/>
      <c r="AH1161" s="4"/>
      <c r="AI1161" s="4"/>
      <c r="AJ1161" s="4"/>
      <c r="AK1161" s="4"/>
      <c r="AL1161" s="4"/>
      <c r="AM1161" s="4"/>
      <c r="AN1161" s="4"/>
      <c r="AO1161" s="4"/>
      <c r="AP1161" s="4"/>
      <c r="AQ1161" s="4"/>
      <c r="AR1161" s="4"/>
      <c r="AS1161" s="4"/>
      <c r="AT1161" s="4"/>
      <c r="AU1161" s="4"/>
      <c r="AV1161" s="4"/>
      <c r="AW1161" s="4"/>
      <c r="AX1161" s="4"/>
      <c r="AY1161" s="4"/>
      <c r="AZ1161" s="4"/>
      <c r="BA1161" s="4"/>
      <c r="BB1161" s="4"/>
    </row>
    <row r="1162" spans="1:54" ht="15.75" customHeight="1" x14ac:dyDescent="0.25">
      <c r="A1162" t="s">
        <v>4040</v>
      </c>
      <c r="B1162" s="17">
        <v>43747</v>
      </c>
      <c r="C1162" s="17">
        <v>32303</v>
      </c>
      <c r="D1162" s="21">
        <v>37</v>
      </c>
      <c r="E1162" s="12" t="str">
        <f t="shared" si="119"/>
        <v>[30-40[ ans</v>
      </c>
      <c r="F1162" s="3" t="s">
        <v>48</v>
      </c>
      <c r="G1162" s="3" t="s">
        <v>40</v>
      </c>
      <c r="H1162" s="4"/>
      <c r="I1162" s="4"/>
      <c r="J1162" s="3" t="s">
        <v>41</v>
      </c>
      <c r="K1162" s="3" t="s">
        <v>408</v>
      </c>
      <c r="L1162" s="3" t="s">
        <v>6044</v>
      </c>
      <c r="M1162" s="3" t="s">
        <v>51</v>
      </c>
      <c r="N1162" s="3" t="s">
        <v>6062</v>
      </c>
      <c r="O1162" s="3" t="s">
        <v>865</v>
      </c>
      <c r="P1162" s="3" t="s">
        <v>5659</v>
      </c>
      <c r="Q1162" s="3" t="s">
        <v>6035</v>
      </c>
      <c r="R1162" s="3" t="s">
        <v>5758</v>
      </c>
      <c r="S1162" s="3" t="s">
        <v>5759</v>
      </c>
      <c r="T1162" s="3" t="s">
        <v>45</v>
      </c>
      <c r="U1162" s="3" t="s">
        <v>39</v>
      </c>
      <c r="V1162" s="3" t="s">
        <v>6053</v>
      </c>
      <c r="W1162" s="3" t="s">
        <v>62</v>
      </c>
      <c r="X1162" s="19"/>
      <c r="Y1162" s="19"/>
      <c r="Z1162" s="19"/>
      <c r="AA1162" s="39">
        <v>14.2</v>
      </c>
      <c r="AB1162" s="3" t="s">
        <v>47</v>
      </c>
      <c r="AC1162" s="3">
        <v>0</v>
      </c>
      <c r="AD1162" s="3" t="s">
        <v>6673</v>
      </c>
      <c r="AE1162" s="3" t="s">
        <v>6673</v>
      </c>
      <c r="AF1162" s="4"/>
      <c r="AG1162" s="4"/>
      <c r="AH1162" s="4"/>
      <c r="AI1162" s="4"/>
      <c r="AJ1162" s="4"/>
      <c r="AK1162" s="4"/>
      <c r="AL1162" s="4"/>
      <c r="AM1162" s="4"/>
      <c r="AN1162" s="4"/>
      <c r="AO1162" s="4"/>
      <c r="AP1162" s="4"/>
      <c r="AQ1162" s="4"/>
      <c r="AR1162" s="4"/>
      <c r="AS1162" s="4"/>
      <c r="AT1162" s="4"/>
      <c r="AU1162" s="4"/>
      <c r="AV1162" s="4"/>
      <c r="AW1162" s="4"/>
      <c r="AX1162" s="4"/>
      <c r="AY1162" s="4"/>
      <c r="AZ1162" s="4"/>
      <c r="BA1162" s="4"/>
      <c r="BB1162" s="4"/>
    </row>
    <row r="1163" spans="1:54" ht="15.75" customHeight="1" x14ac:dyDescent="0.25">
      <c r="A1163" t="s">
        <v>4042</v>
      </c>
      <c r="B1163" s="17">
        <v>43747</v>
      </c>
      <c r="C1163" s="17">
        <v>32528</v>
      </c>
      <c r="D1163" s="21">
        <v>36</v>
      </c>
      <c r="E1163" s="12" t="str">
        <f t="shared" si="119"/>
        <v>[30-40[ ans</v>
      </c>
      <c r="F1163" s="3" t="s">
        <v>48</v>
      </c>
      <c r="G1163" s="3" t="s">
        <v>40</v>
      </c>
      <c r="H1163" s="4"/>
      <c r="I1163" s="4"/>
      <c r="J1163" s="3" t="s">
        <v>41</v>
      </c>
      <c r="K1163" s="3" t="s">
        <v>886</v>
      </c>
      <c r="L1163" s="3" t="s">
        <v>6043</v>
      </c>
      <c r="M1163" s="3" t="s">
        <v>114</v>
      </c>
      <c r="N1163" s="3" t="s">
        <v>6062</v>
      </c>
      <c r="O1163" s="3" t="s">
        <v>285</v>
      </c>
      <c r="P1163" s="3" t="s">
        <v>285</v>
      </c>
      <c r="Q1163" s="3" t="s">
        <v>6031</v>
      </c>
      <c r="R1163" s="3" t="s">
        <v>5592</v>
      </c>
      <c r="S1163" s="3" t="s">
        <v>5593</v>
      </c>
      <c r="T1163" s="3" t="s">
        <v>45</v>
      </c>
      <c r="U1163" s="3" t="s">
        <v>39</v>
      </c>
      <c r="V1163" s="3" t="s">
        <v>6053</v>
      </c>
      <c r="W1163" s="3" t="s">
        <v>46</v>
      </c>
      <c r="X1163" s="17">
        <v>43466</v>
      </c>
      <c r="Y1163" s="3">
        <f t="shared" ref="Y1163:Y1164" si="120">IF((B1163-X1163&lt;=365)*(B1163-X1163&gt;0),0,(YEAR(B1163)-YEAR(X1163)))</f>
        <v>0</v>
      </c>
      <c r="Z1163" s="3" t="str">
        <f>IF((B1163-X1163&lt;=365)*(B1163-X1163&gt;0),INT(12*(B1163-X1163)/365) &amp; " Mois",(YEAR(B1163)-YEAR(X1163)) &amp; " an (s)")</f>
        <v>9 Mois</v>
      </c>
      <c r="AA1163" s="39">
        <v>13.7</v>
      </c>
      <c r="AB1163" s="3" t="s">
        <v>47</v>
      </c>
      <c r="AC1163" s="3">
        <v>0</v>
      </c>
      <c r="AD1163" s="3" t="s">
        <v>6673</v>
      </c>
      <c r="AE1163" s="3" t="s">
        <v>6673</v>
      </c>
      <c r="AF1163" s="4"/>
      <c r="AG1163" s="4"/>
      <c r="AH1163" s="4"/>
      <c r="AI1163" s="4"/>
      <c r="AJ1163" s="4"/>
      <c r="AK1163" s="4"/>
      <c r="AL1163" s="4"/>
      <c r="AM1163" s="4"/>
      <c r="AN1163" s="4"/>
      <c r="AO1163" s="4"/>
      <c r="AP1163" s="4"/>
      <c r="AQ1163" s="4"/>
      <c r="AR1163" s="4"/>
      <c r="AS1163" s="4"/>
      <c r="AT1163" s="4"/>
      <c r="AU1163" s="4"/>
      <c r="AV1163" s="4"/>
      <c r="AW1163" s="4"/>
      <c r="AX1163" s="4"/>
      <c r="AY1163" s="4"/>
      <c r="AZ1163" s="4"/>
      <c r="BA1163" s="4"/>
      <c r="BB1163" s="4"/>
    </row>
    <row r="1164" spans="1:54" ht="15.75" customHeight="1" x14ac:dyDescent="0.25">
      <c r="A1164" t="s">
        <v>4044</v>
      </c>
      <c r="B1164" s="17">
        <v>43748</v>
      </c>
      <c r="C1164" s="17">
        <v>33658</v>
      </c>
      <c r="D1164" s="21">
        <v>33</v>
      </c>
      <c r="E1164" s="12" t="str">
        <f t="shared" si="119"/>
        <v>[30-40[ ans</v>
      </c>
      <c r="F1164" s="3" t="s">
        <v>48</v>
      </c>
      <c r="G1164" s="3" t="s">
        <v>40</v>
      </c>
      <c r="H1164" s="4"/>
      <c r="I1164" s="4"/>
      <c r="J1164" s="3" t="s">
        <v>41</v>
      </c>
      <c r="K1164" s="3" t="s">
        <v>79</v>
      </c>
      <c r="L1164" s="3" t="s">
        <v>6048</v>
      </c>
      <c r="M1164" s="3" t="s">
        <v>60</v>
      </c>
      <c r="N1164" s="3" t="s">
        <v>6062</v>
      </c>
      <c r="O1164" s="3" t="s">
        <v>887</v>
      </c>
      <c r="P1164" s="3" t="s">
        <v>685</v>
      </c>
      <c r="Q1164" s="3" t="s">
        <v>6035</v>
      </c>
      <c r="R1164" s="3" t="s">
        <v>5985</v>
      </c>
      <c r="S1164" s="3" t="s">
        <v>5986</v>
      </c>
      <c r="T1164" s="3" t="s">
        <v>45</v>
      </c>
      <c r="U1164" s="3" t="s">
        <v>58</v>
      </c>
      <c r="V1164" s="3" t="s">
        <v>6055</v>
      </c>
      <c r="W1164" s="3" t="s">
        <v>46</v>
      </c>
      <c r="X1164" s="17">
        <v>42794</v>
      </c>
      <c r="Y1164" s="3">
        <f t="shared" si="120"/>
        <v>2</v>
      </c>
      <c r="Z1164" s="3" t="str">
        <f>IF((B1164-X1164&lt;=365)*(B1164-X1164&gt;0),INT(12*(B1164-X1164)/365) &amp; " Mois",(YEAR(B1164)-YEAR(X1164)) &amp; " an (s)")</f>
        <v>2 an (s)</v>
      </c>
      <c r="AA1164" s="39">
        <v>16.399999999999999</v>
      </c>
      <c r="AB1164" s="3" t="s">
        <v>47</v>
      </c>
      <c r="AC1164" s="3">
        <v>0</v>
      </c>
      <c r="AD1164" s="3" t="s">
        <v>6673</v>
      </c>
      <c r="AE1164" s="3" t="s">
        <v>6673</v>
      </c>
      <c r="AF1164" s="4"/>
      <c r="AG1164" s="4"/>
      <c r="AH1164" s="4"/>
      <c r="AI1164" s="4"/>
      <c r="AJ1164" s="4"/>
      <c r="AK1164" s="4"/>
      <c r="AL1164" s="4"/>
      <c r="AM1164" s="4"/>
      <c r="AN1164" s="4"/>
      <c r="AO1164" s="4"/>
      <c r="AP1164" s="4"/>
      <c r="AQ1164" s="4"/>
      <c r="AR1164" s="4"/>
      <c r="AS1164" s="4"/>
      <c r="AT1164" s="4"/>
      <c r="AU1164" s="4"/>
      <c r="AV1164" s="4"/>
      <c r="AW1164" s="4"/>
      <c r="AX1164" s="4"/>
      <c r="AY1164" s="4"/>
      <c r="AZ1164" s="4"/>
      <c r="BA1164" s="4"/>
      <c r="BB1164" s="4"/>
    </row>
    <row r="1165" spans="1:54" ht="15.75" customHeight="1" x14ac:dyDescent="0.25">
      <c r="A1165" t="s">
        <v>4047</v>
      </c>
      <c r="B1165" s="17">
        <v>43748</v>
      </c>
      <c r="C1165" s="17">
        <v>32605</v>
      </c>
      <c r="D1165" s="21">
        <v>36</v>
      </c>
      <c r="E1165" s="12" t="str">
        <f t="shared" si="119"/>
        <v>[30-40[ ans</v>
      </c>
      <c r="F1165" s="3" t="s">
        <v>39</v>
      </c>
      <c r="G1165" s="3" t="s">
        <v>40</v>
      </c>
      <c r="H1165" s="4"/>
      <c r="I1165" s="4"/>
      <c r="J1165" s="3" t="s">
        <v>41</v>
      </c>
      <c r="K1165" s="3" t="s">
        <v>74</v>
      </c>
      <c r="L1165" s="3" t="s">
        <v>6047</v>
      </c>
      <c r="M1165" s="3" t="s">
        <v>43</v>
      </c>
      <c r="N1165" s="3" t="s">
        <v>6062</v>
      </c>
      <c r="O1165" s="3" t="s">
        <v>104</v>
      </c>
      <c r="P1165" s="3" t="s">
        <v>104</v>
      </c>
      <c r="Q1165" s="3" t="s">
        <v>6033</v>
      </c>
      <c r="R1165" s="3" t="s">
        <v>6036</v>
      </c>
      <c r="S1165" s="3" t="s">
        <v>6037</v>
      </c>
      <c r="T1165" s="3" t="s">
        <v>45</v>
      </c>
      <c r="U1165" s="3" t="s">
        <v>39</v>
      </c>
      <c r="V1165" s="3" t="s">
        <v>6053</v>
      </c>
      <c r="W1165" s="3" t="s">
        <v>62</v>
      </c>
      <c r="X1165" s="19"/>
      <c r="Y1165" s="19"/>
      <c r="Z1165" s="19"/>
      <c r="AA1165" s="39">
        <v>15.4</v>
      </c>
      <c r="AB1165" s="3" t="s">
        <v>47</v>
      </c>
      <c r="AC1165" s="3">
        <v>0</v>
      </c>
      <c r="AD1165" s="3" t="s">
        <v>6673</v>
      </c>
      <c r="AE1165" s="3" t="s">
        <v>6673</v>
      </c>
      <c r="AF1165" s="4"/>
      <c r="AG1165" s="4"/>
      <c r="AH1165" s="4"/>
      <c r="AI1165" s="4"/>
      <c r="AJ1165" s="4"/>
      <c r="AK1165" s="4"/>
      <c r="AL1165" s="4"/>
      <c r="AM1165" s="4"/>
      <c r="AN1165" s="4"/>
      <c r="AO1165" s="4"/>
      <c r="AP1165" s="4"/>
      <c r="AQ1165" s="4"/>
      <c r="AR1165" s="4"/>
      <c r="AS1165" s="4"/>
      <c r="AT1165" s="4"/>
      <c r="AU1165" s="4"/>
      <c r="AV1165" s="4"/>
      <c r="AW1165" s="4"/>
      <c r="AX1165" s="4"/>
      <c r="AY1165" s="4"/>
      <c r="AZ1165" s="4"/>
      <c r="BA1165" s="4"/>
      <c r="BB1165" s="4"/>
    </row>
    <row r="1166" spans="1:54" ht="15.75" customHeight="1" x14ac:dyDescent="0.25">
      <c r="A1166" t="s">
        <v>4049</v>
      </c>
      <c r="B1166" s="17">
        <v>43748</v>
      </c>
      <c r="C1166" s="17">
        <v>31240</v>
      </c>
      <c r="D1166" s="21">
        <v>40</v>
      </c>
      <c r="E1166" s="12" t="str">
        <f t="shared" si="119"/>
        <v>[40-50 [ ans</v>
      </c>
      <c r="F1166" s="3" t="s">
        <v>48</v>
      </c>
      <c r="G1166" s="3" t="s">
        <v>55</v>
      </c>
      <c r="H1166" s="4"/>
      <c r="I1166" s="4"/>
      <c r="J1166" s="3" t="s">
        <v>41</v>
      </c>
      <c r="K1166" s="3" t="s">
        <v>144</v>
      </c>
      <c r="L1166" s="3" t="s">
        <v>6044</v>
      </c>
      <c r="M1166" s="3" t="s">
        <v>51</v>
      </c>
      <c r="N1166" s="3" t="s">
        <v>6062</v>
      </c>
      <c r="O1166" s="3" t="s">
        <v>110</v>
      </c>
      <c r="P1166" s="3" t="s">
        <v>110</v>
      </c>
      <c r="Q1166" s="3" t="s">
        <v>6033</v>
      </c>
      <c r="R1166" s="3" t="s">
        <v>5630</v>
      </c>
      <c r="S1166" s="3" t="s">
        <v>5631</v>
      </c>
      <c r="T1166" s="3" t="s">
        <v>45</v>
      </c>
      <c r="U1166" s="3" t="s">
        <v>84</v>
      </c>
      <c r="V1166" s="3" t="s">
        <v>6057</v>
      </c>
      <c r="W1166" s="3" t="s">
        <v>46</v>
      </c>
      <c r="X1166" s="17">
        <v>43466</v>
      </c>
      <c r="Y1166" s="3">
        <f>IF((B1166-X1166&lt;=365)*(B1166-X1166&gt;0),0,(YEAR(B1166)-YEAR(X1166)))</f>
        <v>0</v>
      </c>
      <c r="Z1166" s="3" t="str">
        <f>IF((B1166-X1166&lt;=365)*(B1166-X1166&gt;0),INT(12*(B1166-X1166)/365) &amp; " Mois",(YEAR(B1166)-YEAR(X1166)) &amp; " an (s)")</f>
        <v>9 Mois</v>
      </c>
      <c r="AA1166" s="39">
        <v>13.1</v>
      </c>
      <c r="AB1166" s="3" t="s">
        <v>47</v>
      </c>
      <c r="AC1166" s="3">
        <v>0</v>
      </c>
      <c r="AD1166" s="3" t="s">
        <v>6673</v>
      </c>
      <c r="AE1166" s="3" t="s">
        <v>6673</v>
      </c>
      <c r="AF1166" s="4"/>
      <c r="AG1166" s="4"/>
      <c r="AH1166" s="4"/>
      <c r="AI1166" s="4"/>
      <c r="AJ1166" s="4"/>
      <c r="AK1166" s="4"/>
      <c r="AL1166" s="4"/>
      <c r="AM1166" s="4"/>
      <c r="AN1166" s="4"/>
      <c r="AO1166" s="4"/>
      <c r="AP1166" s="4"/>
      <c r="AQ1166" s="4"/>
      <c r="AR1166" s="4"/>
      <c r="AS1166" s="4"/>
      <c r="AT1166" s="4"/>
      <c r="AU1166" s="4"/>
      <c r="AV1166" s="4"/>
      <c r="AW1166" s="4"/>
      <c r="AX1166" s="4"/>
      <c r="AY1166" s="4"/>
      <c r="AZ1166" s="4"/>
      <c r="BA1166" s="4"/>
      <c r="BB1166" s="4"/>
    </row>
    <row r="1167" spans="1:54" ht="15.75" customHeight="1" x14ac:dyDescent="0.25">
      <c r="A1167" t="s">
        <v>4051</v>
      </c>
      <c r="B1167" s="17">
        <v>43748</v>
      </c>
      <c r="C1167" s="17">
        <v>29183</v>
      </c>
      <c r="D1167" s="21">
        <v>46</v>
      </c>
      <c r="E1167" s="12" t="str">
        <f t="shared" si="119"/>
        <v>[40-50 [ ans</v>
      </c>
      <c r="F1167" s="3" t="s">
        <v>92</v>
      </c>
      <c r="G1167" s="3" t="s">
        <v>40</v>
      </c>
      <c r="H1167" s="4"/>
      <c r="I1167" s="4"/>
      <c r="J1167" s="3" t="s">
        <v>49</v>
      </c>
      <c r="K1167" s="3" t="s">
        <v>289</v>
      </c>
      <c r="L1167" s="3" t="s">
        <v>6049</v>
      </c>
      <c r="M1167" s="3" t="s">
        <v>51</v>
      </c>
      <c r="N1167" s="3" t="s">
        <v>6062</v>
      </c>
      <c r="O1167" s="3" t="s">
        <v>81</v>
      </c>
      <c r="P1167" s="3" t="s">
        <v>5502</v>
      </c>
      <c r="Q1167" s="3" t="s">
        <v>6035</v>
      </c>
      <c r="R1167" s="3" t="s">
        <v>5572</v>
      </c>
      <c r="S1167" s="3" t="s">
        <v>5573</v>
      </c>
      <c r="T1167" s="3" t="s">
        <v>45</v>
      </c>
      <c r="U1167" s="3" t="s">
        <v>84</v>
      </c>
      <c r="V1167" s="3" t="s">
        <v>6057</v>
      </c>
      <c r="W1167" s="3" t="s">
        <v>62</v>
      </c>
      <c r="X1167" s="19"/>
      <c r="Y1167" s="19"/>
      <c r="Z1167" s="19"/>
      <c r="AA1167" s="39">
        <v>13.9</v>
      </c>
      <c r="AB1167" s="3" t="s">
        <v>47</v>
      </c>
      <c r="AC1167" s="3">
        <v>0</v>
      </c>
      <c r="AD1167" s="3" t="s">
        <v>6673</v>
      </c>
      <c r="AE1167" s="3" t="s">
        <v>6673</v>
      </c>
      <c r="AF1167" s="4"/>
      <c r="AG1167" s="4"/>
      <c r="AH1167" s="4"/>
      <c r="AI1167" s="4"/>
      <c r="AJ1167" s="4"/>
      <c r="AK1167" s="4"/>
      <c r="AL1167" s="4"/>
      <c r="AM1167" s="4"/>
      <c r="AN1167" s="4"/>
      <c r="AO1167" s="4"/>
      <c r="AP1167" s="4"/>
      <c r="AQ1167" s="4"/>
      <c r="AR1167" s="4"/>
      <c r="AS1167" s="4"/>
      <c r="AT1167" s="4"/>
      <c r="AU1167" s="4"/>
      <c r="AV1167" s="4"/>
      <c r="AW1167" s="4"/>
      <c r="AX1167" s="4"/>
      <c r="AY1167" s="4"/>
      <c r="AZ1167" s="4"/>
      <c r="BA1167" s="4"/>
      <c r="BB1167" s="4"/>
    </row>
    <row r="1168" spans="1:54" ht="15.75" customHeight="1" x14ac:dyDescent="0.25">
      <c r="A1168" t="s">
        <v>4053</v>
      </c>
      <c r="B1168" s="17">
        <v>43748</v>
      </c>
      <c r="C1168" s="17">
        <v>34513</v>
      </c>
      <c r="D1168" s="21">
        <v>31</v>
      </c>
      <c r="E1168" s="12" t="str">
        <f t="shared" si="119"/>
        <v>[30-40[ ans</v>
      </c>
      <c r="F1168" s="3" t="s">
        <v>48</v>
      </c>
      <c r="G1168" s="3" t="s">
        <v>40</v>
      </c>
      <c r="H1168" s="4"/>
      <c r="I1168" s="4"/>
      <c r="J1168" s="3" t="s">
        <v>41</v>
      </c>
      <c r="K1168" s="3" t="s">
        <v>888</v>
      </c>
      <c r="L1168" s="3" t="s">
        <v>6048</v>
      </c>
      <c r="M1168" s="3" t="s">
        <v>114</v>
      </c>
      <c r="N1168" s="3" t="s">
        <v>6062</v>
      </c>
      <c r="O1168" s="3" t="s">
        <v>889</v>
      </c>
      <c r="P1168" s="3" t="s">
        <v>143</v>
      </c>
      <c r="Q1168" s="3" t="s">
        <v>6031</v>
      </c>
      <c r="R1168" s="3" t="s">
        <v>5638</v>
      </c>
      <c r="S1168" s="3" t="s">
        <v>5639</v>
      </c>
      <c r="T1168" s="3" t="s">
        <v>45</v>
      </c>
      <c r="U1168" s="3" t="s">
        <v>39</v>
      </c>
      <c r="V1168" s="3" t="s">
        <v>6053</v>
      </c>
      <c r="W1168" s="3" t="s">
        <v>46</v>
      </c>
      <c r="X1168" s="17">
        <v>43101</v>
      </c>
      <c r="Y1168" s="3">
        <f t="shared" ref="Y1168:Y1172" si="121">IF((B1168-X1168&lt;=365)*(B1168-X1168&gt;0),0,(YEAR(B1168)-YEAR(X1168)))</f>
        <v>1</v>
      </c>
      <c r="Z1168" s="3" t="str">
        <f>IF((B1168-X1168&lt;=365)*(B1168-X1168&gt;0),INT(12*(B1168-X1168)/365) &amp; " Mois",(YEAR(B1168)-YEAR(X1168)) &amp; " an (s)")</f>
        <v>1 an (s)</v>
      </c>
      <c r="AA1168" s="39">
        <v>13.7</v>
      </c>
      <c r="AB1168" s="3" t="s">
        <v>47</v>
      </c>
      <c r="AC1168" s="3">
        <v>0</v>
      </c>
      <c r="AD1168" s="3" t="s">
        <v>6673</v>
      </c>
      <c r="AE1168" s="3" t="s">
        <v>6673</v>
      </c>
      <c r="AF1168" s="4"/>
      <c r="AG1168" s="4"/>
      <c r="AH1168" s="4"/>
      <c r="AI1168" s="4"/>
      <c r="AJ1168" s="4"/>
      <c r="AK1168" s="4"/>
      <c r="AL1168" s="4"/>
      <c r="AM1168" s="4"/>
      <c r="AN1168" s="4"/>
      <c r="AO1168" s="4"/>
      <c r="AP1168" s="4"/>
      <c r="AQ1168" s="4"/>
      <c r="AR1168" s="4"/>
      <c r="AS1168" s="4"/>
      <c r="AT1168" s="4"/>
      <c r="AU1168" s="4"/>
      <c r="AV1168" s="4"/>
      <c r="AW1168" s="4"/>
      <c r="AX1168" s="4"/>
      <c r="AY1168" s="4"/>
      <c r="AZ1168" s="4"/>
      <c r="BA1168" s="4"/>
      <c r="BB1168" s="4"/>
    </row>
    <row r="1169" spans="1:54" ht="15.75" customHeight="1" x14ac:dyDescent="0.25">
      <c r="A1169" t="s">
        <v>4055</v>
      </c>
      <c r="B1169" s="17">
        <v>43748</v>
      </c>
      <c r="C1169" s="17">
        <v>35629</v>
      </c>
      <c r="D1169" s="21">
        <v>28</v>
      </c>
      <c r="E1169" s="12" t="str">
        <f t="shared" si="119"/>
        <v>[20-30[ ans</v>
      </c>
      <c r="F1169" s="3" t="s">
        <v>48</v>
      </c>
      <c r="G1169" s="3" t="s">
        <v>55</v>
      </c>
      <c r="H1169" s="4"/>
      <c r="I1169" s="4"/>
      <c r="J1169" s="3" t="s">
        <v>41</v>
      </c>
      <c r="K1169" s="3" t="s">
        <v>890</v>
      </c>
      <c r="L1169" s="3" t="s">
        <v>6048</v>
      </c>
      <c r="M1169" s="3" t="s">
        <v>51</v>
      </c>
      <c r="N1169" s="3" t="s">
        <v>6062</v>
      </c>
      <c r="O1169" s="3" t="s">
        <v>891</v>
      </c>
      <c r="P1169" s="3" t="s">
        <v>622</v>
      </c>
      <c r="Q1169" s="3" t="s">
        <v>6035</v>
      </c>
      <c r="R1169" s="3" t="s">
        <v>5729</v>
      </c>
      <c r="S1169" s="3" t="s">
        <v>5730</v>
      </c>
      <c r="T1169" s="3" t="s">
        <v>45</v>
      </c>
      <c r="U1169" s="3" t="s">
        <v>39</v>
      </c>
      <c r="V1169" s="3" t="s">
        <v>6053</v>
      </c>
      <c r="W1169" s="3" t="s">
        <v>46</v>
      </c>
      <c r="X1169" s="17">
        <v>43466</v>
      </c>
      <c r="Y1169" s="3">
        <f t="shared" si="121"/>
        <v>0</v>
      </c>
      <c r="Z1169" s="3" t="str">
        <f>IF((B1169-X1169&lt;=365)*(B1169-X1169&gt;0),INT(12*(B1169-X1169)/365) &amp; " Mois",(YEAR(B1169)-YEAR(X1169)) &amp; " an (s)")</f>
        <v>9 Mois</v>
      </c>
      <c r="AA1169" s="39">
        <v>14</v>
      </c>
      <c r="AB1169" s="3" t="s">
        <v>47</v>
      </c>
      <c r="AC1169" s="3">
        <v>0</v>
      </c>
      <c r="AD1169" s="3" t="s">
        <v>6673</v>
      </c>
      <c r="AE1169" s="3" t="s">
        <v>6673</v>
      </c>
      <c r="AF1169" s="4"/>
      <c r="AG1169" s="4"/>
      <c r="AH1169" s="4"/>
      <c r="AI1169" s="4"/>
      <c r="AJ1169" s="4"/>
      <c r="AK1169" s="4"/>
      <c r="AL1169" s="4"/>
      <c r="AM1169" s="4"/>
      <c r="AN1169" s="4"/>
      <c r="AO1169" s="4"/>
      <c r="AP1169" s="4"/>
      <c r="AQ1169" s="4"/>
      <c r="AR1169" s="4"/>
      <c r="AS1169" s="4"/>
      <c r="AT1169" s="4"/>
      <c r="AU1169" s="4"/>
      <c r="AV1169" s="4"/>
      <c r="AW1169" s="4"/>
      <c r="AX1169" s="4"/>
      <c r="AY1169" s="4"/>
      <c r="AZ1169" s="4"/>
      <c r="BA1169" s="4"/>
      <c r="BB1169" s="4"/>
    </row>
    <row r="1170" spans="1:54" ht="15.75" customHeight="1" x14ac:dyDescent="0.25">
      <c r="A1170" t="s">
        <v>4057</v>
      </c>
      <c r="B1170" s="17">
        <v>43749</v>
      </c>
      <c r="C1170" s="17">
        <v>25999</v>
      </c>
      <c r="D1170" s="21">
        <v>54</v>
      </c>
      <c r="E1170" s="12" t="str">
        <f t="shared" si="119"/>
        <v>[50-60 [ ans</v>
      </c>
      <c r="F1170" s="3" t="s">
        <v>48</v>
      </c>
      <c r="G1170" s="3" t="s">
        <v>40</v>
      </c>
      <c r="H1170" s="4"/>
      <c r="I1170" s="4"/>
      <c r="J1170" s="3" t="s">
        <v>49</v>
      </c>
      <c r="K1170" s="3" t="s">
        <v>315</v>
      </c>
      <c r="L1170" s="3" t="s">
        <v>6047</v>
      </c>
      <c r="M1170" s="3" t="s">
        <v>51</v>
      </c>
      <c r="N1170" s="3" t="s">
        <v>6062</v>
      </c>
      <c r="O1170" s="3" t="s">
        <v>64</v>
      </c>
      <c r="P1170" s="3" t="s">
        <v>6786</v>
      </c>
      <c r="Q1170" s="3" t="s">
        <v>6787</v>
      </c>
      <c r="R1170" s="3"/>
      <c r="S1170" s="3"/>
      <c r="T1170" s="3" t="s">
        <v>45</v>
      </c>
      <c r="U1170" s="3" t="s">
        <v>58</v>
      </c>
      <c r="V1170" s="3" t="s">
        <v>6055</v>
      </c>
      <c r="W1170" s="3" t="s">
        <v>46</v>
      </c>
      <c r="X1170" s="17">
        <v>43101</v>
      </c>
      <c r="Y1170" s="3">
        <f t="shared" si="121"/>
        <v>1</v>
      </c>
      <c r="Z1170" s="3" t="str">
        <f>IF((B1170-X1170&lt;=365)*(B1170-X1170&gt;0),INT(12*(B1170-X1170)/365) &amp; " Mois",(YEAR(B1170)-YEAR(X1170)) &amp; " an (s)")</f>
        <v>1 an (s)</v>
      </c>
      <c r="AA1170" s="39">
        <v>13</v>
      </c>
      <c r="AB1170" s="3" t="s">
        <v>47</v>
      </c>
      <c r="AC1170" s="3">
        <v>0</v>
      </c>
      <c r="AD1170" s="3" t="s">
        <v>6673</v>
      </c>
      <c r="AE1170" s="3" t="s">
        <v>6673</v>
      </c>
      <c r="AF1170" s="4"/>
      <c r="AG1170" s="4"/>
      <c r="AH1170" s="4"/>
      <c r="AI1170" s="4"/>
      <c r="AJ1170" s="4"/>
      <c r="AK1170" s="4"/>
      <c r="AL1170" s="4"/>
      <c r="AM1170" s="4"/>
      <c r="AN1170" s="4"/>
      <c r="AO1170" s="4"/>
      <c r="AP1170" s="4"/>
      <c r="AQ1170" s="4"/>
      <c r="AR1170" s="4"/>
      <c r="AS1170" s="4"/>
      <c r="AT1170" s="4"/>
      <c r="AU1170" s="4"/>
      <c r="AV1170" s="4"/>
      <c r="AW1170" s="4"/>
      <c r="AX1170" s="4"/>
      <c r="AY1170" s="4"/>
      <c r="AZ1170" s="4"/>
      <c r="BA1170" s="4"/>
      <c r="BB1170" s="4"/>
    </row>
    <row r="1171" spans="1:54" ht="15.75" customHeight="1" x14ac:dyDescent="0.25">
      <c r="A1171" t="s">
        <v>4060</v>
      </c>
      <c r="B1171" s="17">
        <v>43749</v>
      </c>
      <c r="C1171" s="17">
        <v>29484</v>
      </c>
      <c r="D1171" s="21">
        <v>45</v>
      </c>
      <c r="E1171" s="12" t="str">
        <f t="shared" si="119"/>
        <v>[40-50 [ ans</v>
      </c>
      <c r="F1171" s="3" t="s">
        <v>48</v>
      </c>
      <c r="G1171" s="3" t="s">
        <v>40</v>
      </c>
      <c r="H1171" s="4"/>
      <c r="I1171" s="4"/>
      <c r="J1171" s="3" t="s">
        <v>49</v>
      </c>
      <c r="K1171" s="3" t="s">
        <v>477</v>
      </c>
      <c r="L1171" s="3" t="s">
        <v>6045</v>
      </c>
      <c r="M1171" s="3" t="s">
        <v>51</v>
      </c>
      <c r="N1171" s="3" t="s">
        <v>6062</v>
      </c>
      <c r="O1171" s="3" t="s">
        <v>64</v>
      </c>
      <c r="P1171" s="3" t="s">
        <v>6786</v>
      </c>
      <c r="Q1171" s="3" t="s">
        <v>6787</v>
      </c>
      <c r="R1171" s="3"/>
      <c r="S1171" s="3"/>
      <c r="T1171" s="3" t="s">
        <v>45</v>
      </c>
      <c r="U1171" s="3" t="s">
        <v>58</v>
      </c>
      <c r="V1171" s="3" t="s">
        <v>6055</v>
      </c>
      <c r="W1171" s="3" t="s">
        <v>46</v>
      </c>
      <c r="X1171" s="17">
        <v>43101</v>
      </c>
      <c r="Y1171" s="3">
        <f t="shared" si="121"/>
        <v>1</v>
      </c>
      <c r="Z1171" s="3" t="str">
        <f>IF((B1171-X1171&lt;=365)*(B1171-X1171&gt;0),INT(12*(B1171-X1171)/365) &amp; " Mois",(YEAR(B1171)-YEAR(X1171)) &amp; " an (s)")</f>
        <v>1 an (s)</v>
      </c>
      <c r="AA1171" s="39">
        <v>13.6</v>
      </c>
      <c r="AB1171" s="3" t="s">
        <v>47</v>
      </c>
      <c r="AC1171" s="3">
        <v>0</v>
      </c>
      <c r="AD1171" s="3" t="s">
        <v>6673</v>
      </c>
      <c r="AE1171" s="3" t="s">
        <v>6673</v>
      </c>
      <c r="AF1171" s="4"/>
      <c r="AG1171" s="4"/>
      <c r="AH1171" s="4"/>
      <c r="AI1171" s="4"/>
      <c r="AJ1171" s="4"/>
      <c r="AK1171" s="4"/>
      <c r="AL1171" s="4"/>
      <c r="AM1171" s="4"/>
      <c r="AN1171" s="4"/>
      <c r="AO1171" s="4"/>
      <c r="AP1171" s="4"/>
      <c r="AQ1171" s="4"/>
      <c r="AR1171" s="4"/>
      <c r="AS1171" s="4"/>
      <c r="AT1171" s="4"/>
      <c r="AU1171" s="4"/>
      <c r="AV1171" s="4"/>
      <c r="AW1171" s="4"/>
      <c r="AX1171" s="4"/>
      <c r="AY1171" s="4"/>
      <c r="AZ1171" s="4"/>
      <c r="BA1171" s="4"/>
      <c r="BB1171" s="4"/>
    </row>
    <row r="1172" spans="1:54" ht="15.75" customHeight="1" x14ac:dyDescent="0.25">
      <c r="A1172" t="s">
        <v>4062</v>
      </c>
      <c r="B1172" s="17">
        <v>43749</v>
      </c>
      <c r="C1172" s="17">
        <v>31861</v>
      </c>
      <c r="D1172" s="21">
        <v>38</v>
      </c>
      <c r="E1172" s="12" t="str">
        <f t="shared" si="119"/>
        <v>[30-40[ ans</v>
      </c>
      <c r="F1172" s="3" t="s">
        <v>48</v>
      </c>
      <c r="G1172" s="3" t="s">
        <v>40</v>
      </c>
      <c r="H1172" s="4"/>
      <c r="I1172" s="4"/>
      <c r="J1172" s="3" t="s">
        <v>41</v>
      </c>
      <c r="K1172" s="3" t="s">
        <v>250</v>
      </c>
      <c r="L1172" s="3" t="s">
        <v>6048</v>
      </c>
      <c r="M1172" s="3" t="s">
        <v>114</v>
      </c>
      <c r="N1172" s="3" t="s">
        <v>6062</v>
      </c>
      <c r="O1172" s="3" t="s">
        <v>889</v>
      </c>
      <c r="P1172" s="3" t="s">
        <v>143</v>
      </c>
      <c r="Q1172" s="3" t="s">
        <v>6031</v>
      </c>
      <c r="R1172" s="3" t="s">
        <v>5638</v>
      </c>
      <c r="S1172" s="3" t="s">
        <v>5639</v>
      </c>
      <c r="T1172" s="3" t="s">
        <v>45</v>
      </c>
      <c r="U1172" s="3" t="s">
        <v>39</v>
      </c>
      <c r="V1172" s="3" t="s">
        <v>6053</v>
      </c>
      <c r="W1172" s="3" t="s">
        <v>46</v>
      </c>
      <c r="X1172" s="17">
        <v>43466</v>
      </c>
      <c r="Y1172" s="3">
        <f t="shared" si="121"/>
        <v>0</v>
      </c>
      <c r="Z1172" s="3" t="str">
        <f>IF((B1172-X1172&lt;=365)*(B1172-X1172&gt;0),INT(12*(B1172-X1172)/365) &amp; " Mois",(YEAR(B1172)-YEAR(X1172)) &amp; " an (s)")</f>
        <v>9 Mois</v>
      </c>
      <c r="AA1172" s="39">
        <v>14.5</v>
      </c>
      <c r="AB1172" s="3" t="s">
        <v>47</v>
      </c>
      <c r="AC1172" s="3">
        <v>0</v>
      </c>
      <c r="AD1172" s="3" t="s">
        <v>6673</v>
      </c>
      <c r="AE1172" s="3" t="s">
        <v>6673</v>
      </c>
      <c r="AF1172" s="4"/>
      <c r="AG1172" s="4"/>
      <c r="AH1172" s="4"/>
      <c r="AI1172" s="4"/>
      <c r="AJ1172" s="4"/>
      <c r="AK1172" s="4"/>
      <c r="AL1172" s="4"/>
      <c r="AM1172" s="4"/>
      <c r="AN1172" s="4"/>
      <c r="AO1172" s="4"/>
      <c r="AP1172" s="4"/>
      <c r="AQ1172" s="4"/>
      <c r="AR1172" s="4"/>
      <c r="AS1172" s="4"/>
      <c r="AT1172" s="4"/>
      <c r="AU1172" s="4"/>
      <c r="AV1172" s="4"/>
      <c r="AW1172" s="4"/>
      <c r="AX1172" s="4"/>
      <c r="AY1172" s="4"/>
      <c r="AZ1172" s="4"/>
      <c r="BA1172" s="4"/>
      <c r="BB1172" s="4"/>
    </row>
    <row r="1173" spans="1:54" ht="15.75" customHeight="1" x14ac:dyDescent="0.25">
      <c r="A1173" t="s">
        <v>4064</v>
      </c>
      <c r="B1173" s="17">
        <v>43749</v>
      </c>
      <c r="C1173" s="17">
        <v>34425</v>
      </c>
      <c r="D1173" s="21">
        <v>31</v>
      </c>
      <c r="E1173" s="12" t="str">
        <f t="shared" si="119"/>
        <v>[30-40[ ans</v>
      </c>
      <c r="F1173" s="3" t="s">
        <v>48</v>
      </c>
      <c r="G1173" s="3" t="s">
        <v>55</v>
      </c>
      <c r="H1173" s="4"/>
      <c r="I1173" s="4"/>
      <c r="J1173" s="3" t="s">
        <v>41</v>
      </c>
      <c r="K1173" s="3" t="s">
        <v>892</v>
      </c>
      <c r="L1173" s="3" t="s">
        <v>6045</v>
      </c>
      <c r="M1173" s="3" t="s">
        <v>60</v>
      </c>
      <c r="N1173" s="3" t="s">
        <v>6062</v>
      </c>
      <c r="O1173" s="3" t="s">
        <v>83</v>
      </c>
      <c r="P1173" s="3" t="s">
        <v>83</v>
      </c>
      <c r="Q1173" s="3" t="s">
        <v>6035</v>
      </c>
      <c r="R1173" s="3" t="s">
        <v>5598</v>
      </c>
      <c r="S1173" s="3" t="s">
        <v>5599</v>
      </c>
      <c r="T1173" s="3" t="s">
        <v>45</v>
      </c>
      <c r="U1173" s="3" t="s">
        <v>84</v>
      </c>
      <c r="V1173" s="3" t="s">
        <v>6057</v>
      </c>
      <c r="W1173" s="3" t="s">
        <v>62</v>
      </c>
      <c r="X1173" s="19"/>
      <c r="Y1173" s="19"/>
      <c r="Z1173" s="19"/>
      <c r="AA1173" s="39">
        <v>13.4</v>
      </c>
      <c r="AB1173" s="3" t="s">
        <v>47</v>
      </c>
      <c r="AC1173" s="3">
        <v>0</v>
      </c>
      <c r="AD1173" s="3" t="s">
        <v>6673</v>
      </c>
      <c r="AE1173" s="3" t="s">
        <v>6673</v>
      </c>
      <c r="AF1173" s="4"/>
      <c r="AG1173" s="4"/>
      <c r="AH1173" s="4"/>
      <c r="AI1173" s="4"/>
      <c r="AJ1173" s="4"/>
      <c r="AK1173" s="4"/>
      <c r="AL1173" s="4"/>
      <c r="AM1173" s="4"/>
      <c r="AN1173" s="4"/>
      <c r="AO1173" s="4"/>
      <c r="AP1173" s="4"/>
      <c r="AQ1173" s="4"/>
      <c r="AR1173" s="4"/>
      <c r="AS1173" s="4"/>
      <c r="AT1173" s="4"/>
      <c r="AU1173" s="4"/>
      <c r="AV1173" s="4"/>
      <c r="AW1173" s="4"/>
      <c r="AX1173" s="4"/>
      <c r="AY1173" s="4"/>
      <c r="AZ1173" s="4"/>
      <c r="BA1173" s="4"/>
      <c r="BB1173" s="4"/>
    </row>
    <row r="1174" spans="1:54" ht="15.75" customHeight="1" x14ac:dyDescent="0.25">
      <c r="A1174" t="s">
        <v>4066</v>
      </c>
      <c r="B1174" s="17">
        <v>43749</v>
      </c>
      <c r="C1174" s="17">
        <v>32283</v>
      </c>
      <c r="D1174" s="21">
        <v>37</v>
      </c>
      <c r="E1174" s="12" t="str">
        <f t="shared" si="119"/>
        <v>[30-40[ ans</v>
      </c>
      <c r="F1174" s="3" t="s">
        <v>54</v>
      </c>
      <c r="G1174" s="3" t="s">
        <v>40</v>
      </c>
      <c r="H1174" s="4"/>
      <c r="I1174" s="4"/>
      <c r="J1174" s="3" t="s">
        <v>41</v>
      </c>
      <c r="K1174" s="3" t="s">
        <v>134</v>
      </c>
      <c r="L1174" s="3" t="s">
        <v>6049</v>
      </c>
      <c r="M1174" s="3" t="s">
        <v>51</v>
      </c>
      <c r="N1174" s="3" t="s">
        <v>6062</v>
      </c>
      <c r="O1174" s="3" t="s">
        <v>115</v>
      </c>
      <c r="P1174" s="3" t="s">
        <v>115</v>
      </c>
      <c r="Q1174" s="3" t="s">
        <v>6031</v>
      </c>
      <c r="R1174" s="3" t="s">
        <v>5604</v>
      </c>
      <c r="S1174" s="3" t="s">
        <v>5605</v>
      </c>
      <c r="T1174" s="3" t="s">
        <v>45</v>
      </c>
      <c r="U1174" s="3" t="s">
        <v>84</v>
      </c>
      <c r="V1174" s="3" t="s">
        <v>6057</v>
      </c>
      <c r="W1174" s="3" t="s">
        <v>46</v>
      </c>
      <c r="X1174" s="17">
        <v>43282</v>
      </c>
      <c r="Y1174" s="3">
        <f>IF((B1174-X1174&lt;=365)*(B1174-X1174&gt;0),0,(YEAR(B1174)-YEAR(X1174)))</f>
        <v>1</v>
      </c>
      <c r="Z1174" s="3" t="str">
        <f>IF((B1174-X1174&lt;=365)*(B1174-X1174&gt;0),INT(12*(B1174-X1174)/365) &amp; " Mois",(YEAR(B1174)-YEAR(X1174)) &amp; " an (s)")</f>
        <v>1 an (s)</v>
      </c>
      <c r="AA1174" s="39">
        <v>14</v>
      </c>
      <c r="AB1174" s="3" t="s">
        <v>47</v>
      </c>
      <c r="AC1174" s="3">
        <v>0</v>
      </c>
      <c r="AD1174" s="3" t="s">
        <v>6673</v>
      </c>
      <c r="AE1174" s="3" t="s">
        <v>6673</v>
      </c>
      <c r="AF1174" s="4"/>
      <c r="AG1174" s="4"/>
      <c r="AH1174" s="4"/>
      <c r="AI1174" s="4"/>
      <c r="AJ1174" s="4"/>
      <c r="AK1174" s="4"/>
      <c r="AL1174" s="4"/>
      <c r="AM1174" s="4"/>
      <c r="AN1174" s="4"/>
      <c r="AO1174" s="4"/>
      <c r="AP1174" s="4"/>
      <c r="AQ1174" s="4"/>
      <c r="AR1174" s="4"/>
      <c r="AS1174" s="4"/>
      <c r="AT1174" s="4"/>
      <c r="AU1174" s="4"/>
      <c r="AV1174" s="4"/>
      <c r="AW1174" s="4"/>
      <c r="AX1174" s="4"/>
      <c r="AY1174" s="4"/>
      <c r="AZ1174" s="4"/>
      <c r="BA1174" s="4"/>
      <c r="BB1174" s="4"/>
    </row>
    <row r="1175" spans="1:54" ht="15.75" customHeight="1" x14ac:dyDescent="0.25">
      <c r="A1175" t="s">
        <v>4068</v>
      </c>
      <c r="B1175" s="17">
        <v>43749</v>
      </c>
      <c r="C1175" s="17">
        <v>30287</v>
      </c>
      <c r="D1175" s="21">
        <v>43</v>
      </c>
      <c r="E1175" s="12" t="str">
        <f t="shared" si="119"/>
        <v>[40-50 [ ans</v>
      </c>
      <c r="F1175" s="3" t="s">
        <v>39</v>
      </c>
      <c r="G1175" s="3" t="s">
        <v>40</v>
      </c>
      <c r="H1175" s="4"/>
      <c r="I1175" s="4"/>
      <c r="J1175" s="3" t="s">
        <v>41</v>
      </c>
      <c r="K1175" s="3" t="s">
        <v>279</v>
      </c>
      <c r="L1175" s="3" t="s">
        <v>6044</v>
      </c>
      <c r="M1175" s="3" t="s">
        <v>51</v>
      </c>
      <c r="N1175" s="3" t="s">
        <v>6062</v>
      </c>
      <c r="O1175" s="3" t="s">
        <v>64</v>
      </c>
      <c r="P1175" s="3" t="s">
        <v>6786</v>
      </c>
      <c r="Q1175" s="3" t="s">
        <v>6787</v>
      </c>
      <c r="R1175" s="3"/>
      <c r="S1175" s="3"/>
      <c r="T1175" s="3" t="s">
        <v>45</v>
      </c>
      <c r="U1175" s="3" t="s">
        <v>84</v>
      </c>
      <c r="V1175" s="3" t="s">
        <v>6057</v>
      </c>
      <c r="W1175" s="3" t="s">
        <v>62</v>
      </c>
      <c r="X1175" s="19"/>
      <c r="Y1175" s="19"/>
      <c r="Z1175" s="19"/>
      <c r="AA1175" s="39">
        <v>13</v>
      </c>
      <c r="AB1175" s="3" t="s">
        <v>47</v>
      </c>
      <c r="AC1175" s="3">
        <v>0</v>
      </c>
      <c r="AD1175" s="3" t="s">
        <v>6673</v>
      </c>
      <c r="AE1175" s="3" t="s">
        <v>6673</v>
      </c>
      <c r="AF1175" s="4"/>
      <c r="AG1175" s="4"/>
      <c r="AH1175" s="4"/>
      <c r="AI1175" s="4"/>
      <c r="AJ1175" s="4"/>
      <c r="AK1175" s="4"/>
      <c r="AL1175" s="4"/>
      <c r="AM1175" s="4"/>
      <c r="AN1175" s="4"/>
      <c r="AO1175" s="4"/>
      <c r="AP1175" s="4"/>
      <c r="AQ1175" s="4"/>
      <c r="AR1175" s="4"/>
      <c r="AS1175" s="4"/>
      <c r="AT1175" s="4"/>
      <c r="AU1175" s="4"/>
      <c r="AV1175" s="4"/>
      <c r="AW1175" s="4"/>
      <c r="AX1175" s="4"/>
      <c r="AY1175" s="4"/>
      <c r="AZ1175" s="4"/>
      <c r="BA1175" s="4"/>
      <c r="BB1175" s="4"/>
    </row>
    <row r="1176" spans="1:54" ht="15.75" customHeight="1" x14ac:dyDescent="0.25">
      <c r="A1176" t="s">
        <v>4070</v>
      </c>
      <c r="B1176" s="17">
        <v>43749</v>
      </c>
      <c r="C1176" s="17">
        <v>31884</v>
      </c>
      <c r="D1176" s="21">
        <v>38</v>
      </c>
      <c r="E1176" s="12" t="str">
        <f t="shared" si="119"/>
        <v>[30-40[ ans</v>
      </c>
      <c r="F1176" s="3" t="s">
        <v>39</v>
      </c>
      <c r="G1176" s="3" t="s">
        <v>40</v>
      </c>
      <c r="H1176" s="4"/>
      <c r="I1176" s="4"/>
      <c r="J1176" s="3" t="s">
        <v>41</v>
      </c>
      <c r="K1176" s="3" t="s">
        <v>71</v>
      </c>
      <c r="L1176" s="3" t="s">
        <v>6047</v>
      </c>
      <c r="M1176" s="3" t="s">
        <v>43</v>
      </c>
      <c r="N1176" s="3" t="s">
        <v>6062</v>
      </c>
      <c r="O1176" s="3" t="s">
        <v>271</v>
      </c>
      <c r="P1176" s="3" t="s">
        <v>271</v>
      </c>
      <c r="Q1176" s="3" t="s">
        <v>6033</v>
      </c>
      <c r="R1176" s="3" t="s">
        <v>5596</v>
      </c>
      <c r="S1176" s="3" t="s">
        <v>5597</v>
      </c>
      <c r="T1176" s="3" t="s">
        <v>45</v>
      </c>
      <c r="U1176" s="3" t="s">
        <v>39</v>
      </c>
      <c r="V1176" s="3" t="s">
        <v>6053</v>
      </c>
      <c r="W1176" s="3" t="s">
        <v>46</v>
      </c>
      <c r="X1176" s="17">
        <v>41640</v>
      </c>
      <c r="Y1176" s="3">
        <f t="shared" ref="Y1176:Y1177" si="122">IF((B1176-X1176&lt;=365)*(B1176-X1176&gt;0),0,(YEAR(B1176)-YEAR(X1176)))</f>
        <v>5</v>
      </c>
      <c r="Z1176" s="3" t="str">
        <f>IF((B1176-X1176&lt;=365)*(B1176-X1176&gt;0),INT(12*(B1176-X1176)/365) &amp; " Mois",(YEAR(B1176)-YEAR(X1176)) &amp; " an (s)")</f>
        <v>5 an (s)</v>
      </c>
      <c r="AA1176" s="39">
        <v>13</v>
      </c>
      <c r="AB1176" s="3" t="s">
        <v>47</v>
      </c>
      <c r="AC1176" s="3">
        <v>0</v>
      </c>
      <c r="AD1176" s="3" t="s">
        <v>6673</v>
      </c>
      <c r="AE1176" s="3" t="s">
        <v>6673</v>
      </c>
      <c r="AF1176" s="4"/>
      <c r="AG1176" s="4"/>
      <c r="AH1176" s="4"/>
      <c r="AI1176" s="4"/>
      <c r="AJ1176" s="4"/>
      <c r="AK1176" s="4"/>
      <c r="AL1176" s="4"/>
      <c r="AM1176" s="4"/>
      <c r="AN1176" s="4"/>
      <c r="AO1176" s="4"/>
      <c r="AP1176" s="4"/>
      <c r="AQ1176" s="4"/>
      <c r="AR1176" s="4"/>
      <c r="AS1176" s="4"/>
      <c r="AT1176" s="4"/>
      <c r="AU1176" s="4"/>
      <c r="AV1176" s="4"/>
      <c r="AW1176" s="4"/>
      <c r="AX1176" s="4"/>
      <c r="AY1176" s="4"/>
      <c r="AZ1176" s="4"/>
      <c r="BA1176" s="4"/>
      <c r="BB1176" s="4"/>
    </row>
    <row r="1177" spans="1:54" ht="15.75" customHeight="1" x14ac:dyDescent="0.25">
      <c r="A1177" t="s">
        <v>4072</v>
      </c>
      <c r="B1177" s="17">
        <v>43749</v>
      </c>
      <c r="C1177" s="17">
        <v>31269</v>
      </c>
      <c r="D1177" s="21">
        <v>40</v>
      </c>
      <c r="E1177" s="12" t="str">
        <f t="shared" si="119"/>
        <v>[40-50 [ ans</v>
      </c>
      <c r="F1177" s="3" t="s">
        <v>54</v>
      </c>
      <c r="G1177" s="3" t="s">
        <v>40</v>
      </c>
      <c r="H1177" s="4"/>
      <c r="I1177" s="4"/>
      <c r="J1177" s="3" t="s">
        <v>41</v>
      </c>
      <c r="K1177" s="3" t="s">
        <v>98</v>
      </c>
      <c r="L1177" s="3" t="s">
        <v>6043</v>
      </c>
      <c r="M1177" s="3" t="s">
        <v>114</v>
      </c>
      <c r="N1177" s="3" t="s">
        <v>6062</v>
      </c>
      <c r="O1177" s="3" t="s">
        <v>115</v>
      </c>
      <c r="P1177" s="3" t="s">
        <v>115</v>
      </c>
      <c r="Q1177" s="3" t="s">
        <v>6031</v>
      </c>
      <c r="R1177" s="3" t="s">
        <v>5604</v>
      </c>
      <c r="S1177" s="3" t="s">
        <v>5605</v>
      </c>
      <c r="T1177" s="3" t="s">
        <v>45</v>
      </c>
      <c r="U1177" s="3" t="s">
        <v>58</v>
      </c>
      <c r="V1177" s="3" t="s">
        <v>6055</v>
      </c>
      <c r="W1177" s="3" t="s">
        <v>46</v>
      </c>
      <c r="X1177" s="17">
        <v>42736</v>
      </c>
      <c r="Y1177" s="3">
        <f t="shared" si="122"/>
        <v>2</v>
      </c>
      <c r="Z1177" s="3" t="str">
        <f>IF((B1177-X1177&lt;=365)*(B1177-X1177&gt;0),INT(12*(B1177-X1177)/365) &amp; " Mois",(YEAR(B1177)-YEAR(X1177)) &amp; " an (s)")</f>
        <v>2 an (s)</v>
      </c>
      <c r="AA1177" s="39">
        <v>15.2</v>
      </c>
      <c r="AB1177" s="3" t="s">
        <v>47</v>
      </c>
      <c r="AC1177" s="3">
        <v>0</v>
      </c>
      <c r="AD1177" s="3" t="s">
        <v>6673</v>
      </c>
      <c r="AE1177" s="3" t="s">
        <v>6673</v>
      </c>
      <c r="AF1177" s="4"/>
      <c r="AG1177" s="4"/>
      <c r="AH1177" s="4"/>
      <c r="AI1177" s="4"/>
      <c r="AJ1177" s="4"/>
      <c r="AK1177" s="4"/>
      <c r="AL1177" s="4"/>
      <c r="AM1177" s="4"/>
      <c r="AN1177" s="4"/>
      <c r="AO1177" s="4"/>
      <c r="AP1177" s="4"/>
      <c r="AQ1177" s="4"/>
      <c r="AR1177" s="4"/>
      <c r="AS1177" s="4"/>
      <c r="AT1177" s="4"/>
      <c r="AU1177" s="4"/>
      <c r="AV1177" s="4"/>
      <c r="AW1177" s="4"/>
      <c r="AX1177" s="4"/>
      <c r="AY1177" s="4"/>
      <c r="AZ1177" s="4"/>
      <c r="BA1177" s="4"/>
      <c r="BB1177" s="4"/>
    </row>
    <row r="1178" spans="1:54" ht="15.75" customHeight="1" x14ac:dyDescent="0.25">
      <c r="A1178" t="s">
        <v>4075</v>
      </c>
      <c r="B1178" s="17">
        <v>43749</v>
      </c>
      <c r="C1178" s="17">
        <v>33147</v>
      </c>
      <c r="D1178" s="21">
        <v>35</v>
      </c>
      <c r="E1178" s="12" t="str">
        <f t="shared" si="119"/>
        <v>[30-40[ ans</v>
      </c>
      <c r="F1178" s="3" t="s">
        <v>54</v>
      </c>
      <c r="G1178" s="3" t="s">
        <v>40</v>
      </c>
      <c r="H1178" s="4"/>
      <c r="I1178" s="4"/>
      <c r="J1178" s="3" t="s">
        <v>41</v>
      </c>
      <c r="K1178" s="3" t="s">
        <v>134</v>
      </c>
      <c r="L1178" s="3" t="s">
        <v>6049</v>
      </c>
      <c r="M1178" s="3" t="s">
        <v>114</v>
      </c>
      <c r="N1178" s="3" t="s">
        <v>6062</v>
      </c>
      <c r="O1178" s="3" t="s">
        <v>893</v>
      </c>
      <c r="P1178" s="3" t="s">
        <v>893</v>
      </c>
      <c r="Q1178" s="3" t="s">
        <v>6031</v>
      </c>
      <c r="R1178" s="3" t="s">
        <v>5780</v>
      </c>
      <c r="S1178" s="3" t="s">
        <v>5781</v>
      </c>
      <c r="T1178" s="3" t="s">
        <v>45</v>
      </c>
      <c r="U1178" s="3" t="s">
        <v>58</v>
      </c>
      <c r="V1178" s="3" t="s">
        <v>6055</v>
      </c>
      <c r="W1178" s="3" t="s">
        <v>62</v>
      </c>
      <c r="X1178" s="19"/>
      <c r="Y1178" s="19"/>
      <c r="Z1178" s="19"/>
      <c r="AA1178" s="39">
        <v>13</v>
      </c>
      <c r="AB1178" s="3" t="s">
        <v>47</v>
      </c>
      <c r="AC1178" s="3">
        <v>0</v>
      </c>
      <c r="AD1178" s="3" t="s">
        <v>6673</v>
      </c>
      <c r="AE1178" s="3" t="s">
        <v>6673</v>
      </c>
      <c r="AF1178" s="4"/>
      <c r="AG1178" s="4"/>
      <c r="AH1178" s="4"/>
      <c r="AI1178" s="4"/>
      <c r="AJ1178" s="4"/>
      <c r="AK1178" s="4"/>
      <c r="AL1178" s="4"/>
      <c r="AM1178" s="4"/>
      <c r="AN1178" s="4"/>
      <c r="AO1178" s="4"/>
      <c r="AP1178" s="4"/>
      <c r="AQ1178" s="4"/>
      <c r="AR1178" s="4"/>
      <c r="AS1178" s="4"/>
      <c r="AT1178" s="4"/>
      <c r="AU1178" s="4"/>
      <c r="AV1178" s="4"/>
      <c r="AW1178" s="4"/>
      <c r="AX1178" s="4"/>
      <c r="AY1178" s="4"/>
      <c r="AZ1178" s="4"/>
      <c r="BA1178" s="4"/>
      <c r="BB1178" s="4"/>
    </row>
    <row r="1179" spans="1:54" ht="15.75" customHeight="1" x14ac:dyDescent="0.25">
      <c r="A1179" t="s">
        <v>4077</v>
      </c>
      <c r="B1179" s="17">
        <v>43749</v>
      </c>
      <c r="C1179" s="17">
        <v>29877</v>
      </c>
      <c r="D1179" s="21">
        <v>44</v>
      </c>
      <c r="E1179" s="12" t="str">
        <f t="shared" si="119"/>
        <v>[40-50 [ ans</v>
      </c>
      <c r="F1179" s="3" t="s">
        <v>54</v>
      </c>
      <c r="G1179" s="3" t="s">
        <v>40</v>
      </c>
      <c r="H1179" s="4"/>
      <c r="I1179" s="4"/>
      <c r="J1179" s="3" t="s">
        <v>41</v>
      </c>
      <c r="K1179" s="3" t="s">
        <v>302</v>
      </c>
      <c r="L1179" s="3" t="s">
        <v>6043</v>
      </c>
      <c r="M1179" s="3" t="s">
        <v>114</v>
      </c>
      <c r="N1179" s="3" t="s">
        <v>6062</v>
      </c>
      <c r="O1179" s="3" t="s">
        <v>115</v>
      </c>
      <c r="P1179" s="3" t="s">
        <v>115</v>
      </c>
      <c r="Q1179" s="3" t="s">
        <v>6031</v>
      </c>
      <c r="R1179" s="3" t="s">
        <v>5604</v>
      </c>
      <c r="S1179" s="3" t="s">
        <v>5605</v>
      </c>
      <c r="T1179" s="3" t="s">
        <v>45</v>
      </c>
      <c r="U1179" s="3" t="s">
        <v>58</v>
      </c>
      <c r="V1179" s="3" t="s">
        <v>6055</v>
      </c>
      <c r="W1179" s="3" t="s">
        <v>46</v>
      </c>
      <c r="X1179" s="17">
        <v>43466</v>
      </c>
      <c r="Y1179" s="3">
        <f>IF((B1179-X1179&lt;=365)*(B1179-X1179&gt;0),0,(YEAR(B1179)-YEAR(X1179)))</f>
        <v>0</v>
      </c>
      <c r="Z1179" s="3" t="str">
        <f>IF((B1179-X1179&lt;=365)*(B1179-X1179&gt;0),INT(12*(B1179-X1179)/365) &amp; " Mois",(YEAR(B1179)-YEAR(X1179)) &amp; " an (s)")</f>
        <v>9 Mois</v>
      </c>
      <c r="AA1179" s="39">
        <v>15.3</v>
      </c>
      <c r="AB1179" s="3" t="s">
        <v>47</v>
      </c>
      <c r="AC1179" s="3">
        <v>0</v>
      </c>
      <c r="AD1179" s="3" t="s">
        <v>6673</v>
      </c>
      <c r="AE1179" s="3" t="s">
        <v>6673</v>
      </c>
      <c r="AF1179" s="4"/>
      <c r="AG1179" s="4"/>
      <c r="AH1179" s="4"/>
      <c r="AI1179" s="4"/>
      <c r="AJ1179" s="4"/>
      <c r="AK1179" s="4"/>
      <c r="AL1179" s="4"/>
      <c r="AM1179" s="4"/>
      <c r="AN1179" s="4"/>
      <c r="AO1179" s="4"/>
      <c r="AP1179" s="4"/>
      <c r="AQ1179" s="4"/>
      <c r="AR1179" s="4"/>
      <c r="AS1179" s="4"/>
      <c r="AT1179" s="4"/>
      <c r="AU1179" s="4"/>
      <c r="AV1179" s="4"/>
      <c r="AW1179" s="4"/>
      <c r="AX1179" s="4"/>
      <c r="AY1179" s="4"/>
      <c r="AZ1179" s="4"/>
      <c r="BA1179" s="4"/>
      <c r="BB1179" s="4"/>
    </row>
    <row r="1180" spans="1:54" ht="15.75" customHeight="1" x14ac:dyDescent="0.25">
      <c r="A1180" t="s">
        <v>4079</v>
      </c>
      <c r="B1180" s="17">
        <v>43749</v>
      </c>
      <c r="C1180" s="17">
        <v>30801</v>
      </c>
      <c r="D1180" s="21">
        <v>41</v>
      </c>
      <c r="E1180" s="12" t="str">
        <f t="shared" si="119"/>
        <v>[40-50 [ ans</v>
      </c>
      <c r="F1180" s="3" t="s">
        <v>54</v>
      </c>
      <c r="G1180" s="3" t="s">
        <v>40</v>
      </c>
      <c r="H1180" s="4"/>
      <c r="I1180" s="4"/>
      <c r="J1180" s="3" t="s">
        <v>49</v>
      </c>
      <c r="K1180" s="3" t="s">
        <v>108</v>
      </c>
      <c r="L1180" s="3" t="s">
        <v>6045</v>
      </c>
      <c r="M1180" s="3" t="s">
        <v>43</v>
      </c>
      <c r="N1180" s="3" t="s">
        <v>6062</v>
      </c>
      <c r="O1180" s="3" t="s">
        <v>460</v>
      </c>
      <c r="P1180" s="3" t="s">
        <v>460</v>
      </c>
      <c r="Q1180" s="3" t="s">
        <v>6035</v>
      </c>
      <c r="R1180" s="3" t="s">
        <v>5991</v>
      </c>
      <c r="S1180" s="3" t="s">
        <v>5992</v>
      </c>
      <c r="T1180" s="3" t="s">
        <v>45</v>
      </c>
      <c r="U1180" s="3" t="s">
        <v>58</v>
      </c>
      <c r="V1180" s="3" t="s">
        <v>6055</v>
      </c>
      <c r="W1180" s="3" t="s">
        <v>62</v>
      </c>
      <c r="X1180" s="19"/>
      <c r="Y1180" s="19"/>
      <c r="Z1180" s="19"/>
      <c r="AA1180" s="39">
        <v>15.5</v>
      </c>
      <c r="AB1180" s="3" t="s">
        <v>47</v>
      </c>
      <c r="AC1180" s="3">
        <v>0</v>
      </c>
      <c r="AD1180" s="3" t="s">
        <v>6673</v>
      </c>
      <c r="AE1180" s="3" t="s">
        <v>6673</v>
      </c>
      <c r="AF1180" s="4"/>
      <c r="AG1180" s="4"/>
      <c r="AH1180" s="4"/>
      <c r="AI1180" s="4"/>
      <c r="AJ1180" s="4"/>
      <c r="AK1180" s="4"/>
      <c r="AL1180" s="4"/>
      <c r="AM1180" s="4"/>
      <c r="AN1180" s="4"/>
      <c r="AO1180" s="4"/>
      <c r="AP1180" s="4"/>
      <c r="AQ1180" s="4"/>
      <c r="AR1180" s="4"/>
      <c r="AS1180" s="4"/>
      <c r="AT1180" s="4"/>
      <c r="AU1180" s="4"/>
      <c r="AV1180" s="4"/>
      <c r="AW1180" s="4"/>
      <c r="AX1180" s="4"/>
      <c r="AY1180" s="4"/>
      <c r="AZ1180" s="4"/>
      <c r="BA1180" s="4"/>
      <c r="BB1180" s="4"/>
    </row>
    <row r="1181" spans="1:54" ht="15.75" customHeight="1" x14ac:dyDescent="0.25">
      <c r="A1181" t="s">
        <v>4081</v>
      </c>
      <c r="B1181" s="17">
        <v>43749</v>
      </c>
      <c r="C1181" s="17">
        <v>32914</v>
      </c>
      <c r="D1181" s="21">
        <v>35</v>
      </c>
      <c r="E1181" s="12" t="str">
        <f t="shared" si="119"/>
        <v>[30-40[ ans</v>
      </c>
      <c r="F1181" s="3" t="s">
        <v>48</v>
      </c>
      <c r="G1181" s="3" t="s">
        <v>40</v>
      </c>
      <c r="H1181" s="4"/>
      <c r="I1181" s="4"/>
      <c r="J1181" s="3" t="s">
        <v>41</v>
      </c>
      <c r="K1181" s="3" t="s">
        <v>79</v>
      </c>
      <c r="L1181" s="3" t="s">
        <v>6048</v>
      </c>
      <c r="M1181" s="3" t="s">
        <v>51</v>
      </c>
      <c r="N1181" s="3" t="s">
        <v>6062</v>
      </c>
      <c r="O1181" s="3" t="s">
        <v>409</v>
      </c>
      <c r="P1181" s="3" t="s">
        <v>409</v>
      </c>
      <c r="Q1181" s="3" t="s">
        <v>6035</v>
      </c>
      <c r="R1181" s="3" t="s">
        <v>5574</v>
      </c>
      <c r="S1181" s="3" t="s">
        <v>5575</v>
      </c>
      <c r="T1181" s="3" t="s">
        <v>45</v>
      </c>
      <c r="U1181" s="3" t="s">
        <v>84</v>
      </c>
      <c r="V1181" s="3" t="s">
        <v>6057</v>
      </c>
      <c r="W1181" s="3" t="s">
        <v>62</v>
      </c>
      <c r="X1181" s="19"/>
      <c r="Y1181" s="19"/>
      <c r="Z1181" s="19"/>
      <c r="AA1181" s="39">
        <v>15</v>
      </c>
      <c r="AB1181" s="3" t="s">
        <v>47</v>
      </c>
      <c r="AC1181" s="3">
        <v>0</v>
      </c>
      <c r="AD1181" s="3" t="s">
        <v>6673</v>
      </c>
      <c r="AE1181" s="3" t="s">
        <v>6673</v>
      </c>
      <c r="AF1181" s="4"/>
      <c r="AG1181" s="4"/>
      <c r="AH1181" s="4"/>
      <c r="AI1181" s="4"/>
      <c r="AJ1181" s="4"/>
      <c r="AK1181" s="4"/>
      <c r="AL1181" s="4"/>
      <c r="AM1181" s="4"/>
      <c r="AN1181" s="4"/>
      <c r="AO1181" s="4"/>
      <c r="AP1181" s="4"/>
      <c r="AQ1181" s="4"/>
      <c r="AR1181" s="4"/>
      <c r="AS1181" s="4"/>
      <c r="AT1181" s="4"/>
      <c r="AU1181" s="4"/>
      <c r="AV1181" s="4"/>
      <c r="AW1181" s="4"/>
      <c r="AX1181" s="4"/>
      <c r="AY1181" s="4"/>
      <c r="AZ1181" s="4"/>
      <c r="BA1181" s="4"/>
      <c r="BB1181" s="4"/>
    </row>
    <row r="1182" spans="1:54" ht="15.75" customHeight="1" x14ac:dyDescent="0.25">
      <c r="A1182" t="s">
        <v>4084</v>
      </c>
      <c r="B1182" s="17">
        <v>43749</v>
      </c>
      <c r="C1182" s="17">
        <v>29258</v>
      </c>
      <c r="D1182" s="21">
        <v>45</v>
      </c>
      <c r="E1182" s="12" t="str">
        <f t="shared" si="119"/>
        <v>[40-50 [ ans</v>
      </c>
      <c r="F1182" s="3" t="s">
        <v>48</v>
      </c>
      <c r="G1182" s="3" t="s">
        <v>40</v>
      </c>
      <c r="H1182" s="4"/>
      <c r="I1182" s="4"/>
      <c r="J1182" s="3" t="s">
        <v>49</v>
      </c>
      <c r="K1182" s="3" t="s">
        <v>894</v>
      </c>
      <c r="L1182" s="3" t="s">
        <v>6048</v>
      </c>
      <c r="M1182" s="3" t="s">
        <v>51</v>
      </c>
      <c r="N1182" s="3" t="s">
        <v>6062</v>
      </c>
      <c r="O1182" s="3" t="s">
        <v>64</v>
      </c>
      <c r="P1182" s="3" t="s">
        <v>6786</v>
      </c>
      <c r="Q1182" s="3" t="s">
        <v>6787</v>
      </c>
      <c r="R1182" s="3"/>
      <c r="S1182" s="3"/>
      <c r="T1182" s="3" t="s">
        <v>45</v>
      </c>
      <c r="U1182" s="3" t="s">
        <v>39</v>
      </c>
      <c r="V1182" s="3" t="s">
        <v>6053</v>
      </c>
      <c r="W1182" s="3" t="s">
        <v>62</v>
      </c>
      <c r="X1182" s="19"/>
      <c r="Y1182" s="19"/>
      <c r="Z1182" s="19"/>
      <c r="AA1182" s="39">
        <v>13.2</v>
      </c>
      <c r="AB1182" s="3" t="s">
        <v>47</v>
      </c>
      <c r="AC1182" s="3">
        <v>0</v>
      </c>
      <c r="AD1182" s="3" t="s">
        <v>6673</v>
      </c>
      <c r="AE1182" s="3" t="s">
        <v>6673</v>
      </c>
      <c r="AF1182" s="4"/>
      <c r="AG1182" s="4"/>
      <c r="AH1182" s="4"/>
      <c r="AI1182" s="4"/>
      <c r="AJ1182" s="4"/>
      <c r="AK1182" s="4"/>
      <c r="AL1182" s="4"/>
      <c r="AM1182" s="4"/>
      <c r="AN1182" s="4"/>
      <c r="AO1182" s="4"/>
      <c r="AP1182" s="4"/>
      <c r="AQ1182" s="4"/>
      <c r="AR1182" s="4"/>
      <c r="AS1182" s="4"/>
      <c r="AT1182" s="4"/>
      <c r="AU1182" s="4"/>
      <c r="AV1182" s="4"/>
      <c r="AW1182" s="4"/>
      <c r="AX1182" s="4"/>
      <c r="AY1182" s="4"/>
      <c r="AZ1182" s="4"/>
      <c r="BA1182" s="4"/>
      <c r="BB1182" s="4"/>
    </row>
    <row r="1183" spans="1:54" ht="15.75" customHeight="1" x14ac:dyDescent="0.25">
      <c r="A1183" t="s">
        <v>4087</v>
      </c>
      <c r="B1183" s="17">
        <v>43749</v>
      </c>
      <c r="C1183" s="17">
        <v>28173</v>
      </c>
      <c r="D1183" s="21">
        <v>48</v>
      </c>
      <c r="E1183" s="12" t="str">
        <f t="shared" si="119"/>
        <v>[40-50 [ ans</v>
      </c>
      <c r="F1183" s="3" t="s">
        <v>54</v>
      </c>
      <c r="G1183" s="3" t="s">
        <v>40</v>
      </c>
      <c r="H1183" s="4"/>
      <c r="I1183" s="4"/>
      <c r="J1183" s="3" t="s">
        <v>49</v>
      </c>
      <c r="K1183" s="3" t="s">
        <v>311</v>
      </c>
      <c r="L1183" s="3" t="s">
        <v>6044</v>
      </c>
      <c r="M1183" s="3" t="s">
        <v>43</v>
      </c>
      <c r="N1183" s="3" t="s">
        <v>6062</v>
      </c>
      <c r="O1183" s="3" t="s">
        <v>895</v>
      </c>
      <c r="P1183" s="3" t="s">
        <v>895</v>
      </c>
      <c r="Q1183" s="3" t="s">
        <v>6033</v>
      </c>
      <c r="R1183" s="3" t="s">
        <v>5842</v>
      </c>
      <c r="S1183" s="3" t="s">
        <v>5843</v>
      </c>
      <c r="T1183" s="3" t="s">
        <v>45</v>
      </c>
      <c r="U1183" s="3" t="s">
        <v>58</v>
      </c>
      <c r="V1183" s="3" t="s">
        <v>6055</v>
      </c>
      <c r="W1183" s="3" t="s">
        <v>46</v>
      </c>
      <c r="X1183" s="17">
        <v>41640</v>
      </c>
      <c r="Y1183" s="3">
        <f>IF((B1183-X1183&lt;=365)*(B1183-X1183&gt;0),0,(YEAR(B1183)-YEAR(X1183)))</f>
        <v>5</v>
      </c>
      <c r="Z1183" s="3" t="str">
        <f>IF((B1183-X1183&lt;=365)*(B1183-X1183&gt;0),INT(12*(B1183-X1183)/365) &amp; " Mois",(YEAR(B1183)-YEAR(X1183)) &amp; " an (s)")</f>
        <v>5 an (s)</v>
      </c>
      <c r="AA1183" s="39">
        <v>13.2</v>
      </c>
      <c r="AB1183" s="3" t="s">
        <v>47</v>
      </c>
      <c r="AC1183" s="3">
        <v>0</v>
      </c>
      <c r="AD1183" s="3" t="s">
        <v>6673</v>
      </c>
      <c r="AE1183" s="3" t="s">
        <v>6673</v>
      </c>
      <c r="AF1183" s="4"/>
      <c r="AG1183" s="4"/>
      <c r="AH1183" s="4"/>
      <c r="AI1183" s="4"/>
      <c r="AJ1183" s="4"/>
      <c r="AK1183" s="4"/>
      <c r="AL1183" s="4"/>
      <c r="AM1183" s="4"/>
      <c r="AN1183" s="4"/>
      <c r="AO1183" s="4"/>
      <c r="AP1183" s="4"/>
      <c r="AQ1183" s="4"/>
      <c r="AR1183" s="4"/>
      <c r="AS1183" s="4"/>
      <c r="AT1183" s="4"/>
      <c r="AU1183" s="4"/>
      <c r="AV1183" s="4"/>
      <c r="AW1183" s="4"/>
      <c r="AX1183" s="4"/>
      <c r="AY1183" s="4"/>
      <c r="AZ1183" s="4"/>
      <c r="BA1183" s="4"/>
      <c r="BB1183" s="4"/>
    </row>
    <row r="1184" spans="1:54" ht="15.75" customHeight="1" x14ac:dyDescent="0.25">
      <c r="A1184" t="s">
        <v>4089</v>
      </c>
      <c r="B1184" s="17">
        <v>43749</v>
      </c>
      <c r="C1184" s="17">
        <v>34724</v>
      </c>
      <c r="D1184" s="21">
        <v>30</v>
      </c>
      <c r="E1184" s="12" t="str">
        <f t="shared" si="119"/>
        <v>[30-40[ ans</v>
      </c>
      <c r="F1184" s="3" t="s">
        <v>48</v>
      </c>
      <c r="G1184" s="3" t="s">
        <v>40</v>
      </c>
      <c r="H1184" s="4"/>
      <c r="I1184" s="4"/>
      <c r="J1184" s="3" t="s">
        <v>41</v>
      </c>
      <c r="K1184" s="3" t="s">
        <v>279</v>
      </c>
      <c r="L1184" s="3" t="s">
        <v>6044</v>
      </c>
      <c r="M1184" s="3" t="s">
        <v>60</v>
      </c>
      <c r="N1184" s="3" t="s">
        <v>6062</v>
      </c>
      <c r="O1184" s="3" t="s">
        <v>896</v>
      </c>
      <c r="P1184" s="3" t="s">
        <v>195</v>
      </c>
      <c r="Q1184" s="3" t="s">
        <v>6035</v>
      </c>
      <c r="R1184" s="3" t="s">
        <v>5610</v>
      </c>
      <c r="S1184" s="3" t="s">
        <v>5611</v>
      </c>
      <c r="T1184" s="3" t="s">
        <v>45</v>
      </c>
      <c r="U1184" s="3" t="s">
        <v>39</v>
      </c>
      <c r="V1184" s="3" t="s">
        <v>6053</v>
      </c>
      <c r="W1184" s="3" t="s">
        <v>62</v>
      </c>
      <c r="X1184" s="19"/>
      <c r="Y1184" s="19"/>
      <c r="Z1184" s="19"/>
      <c r="AA1184" s="39">
        <v>14.6</v>
      </c>
      <c r="AB1184" s="3" t="s">
        <v>845</v>
      </c>
      <c r="AC1184" s="3">
        <v>1</v>
      </c>
      <c r="AD1184" s="3" t="s">
        <v>6789</v>
      </c>
      <c r="AE1184" s="3" t="s">
        <v>6673</v>
      </c>
      <c r="AF1184" s="3" t="s">
        <v>46</v>
      </c>
      <c r="AG1184" s="3" t="s">
        <v>62</v>
      </c>
      <c r="AH1184" s="3" t="s">
        <v>62</v>
      </c>
      <c r="AI1184" s="3" t="s">
        <v>62</v>
      </c>
      <c r="AJ1184" s="4"/>
      <c r="AK1184" s="4"/>
      <c r="AL1184" s="4"/>
      <c r="AM1184" s="4"/>
      <c r="AN1184" s="4"/>
      <c r="AO1184" s="4"/>
      <c r="AP1184" s="4"/>
      <c r="AQ1184" s="3" t="s">
        <v>846</v>
      </c>
      <c r="AR1184" s="4"/>
      <c r="AS1184" s="4"/>
      <c r="AT1184" s="4"/>
      <c r="AU1184" s="4"/>
      <c r="AV1184" s="4"/>
      <c r="AW1184" s="4"/>
      <c r="AX1184" s="4"/>
      <c r="AY1184" s="4"/>
      <c r="AZ1184" s="4"/>
      <c r="BA1184" s="4"/>
      <c r="BB1184" s="4"/>
    </row>
    <row r="1185" spans="1:54" ht="15.75" customHeight="1" x14ac:dyDescent="0.25">
      <c r="A1185" t="s">
        <v>4091</v>
      </c>
      <c r="B1185" s="17">
        <v>43749</v>
      </c>
      <c r="C1185" s="17">
        <v>23377</v>
      </c>
      <c r="D1185" s="21">
        <v>61</v>
      </c>
      <c r="E1185" s="12" t="str">
        <f t="shared" si="119"/>
        <v>&gt; 60 ans</v>
      </c>
      <c r="F1185" s="3" t="s">
        <v>54</v>
      </c>
      <c r="G1185" s="3" t="s">
        <v>40</v>
      </c>
      <c r="H1185" s="3">
        <v>172</v>
      </c>
      <c r="I1185" s="3">
        <v>91</v>
      </c>
      <c r="J1185" s="3" t="s">
        <v>49</v>
      </c>
      <c r="K1185" s="3" t="s">
        <v>897</v>
      </c>
      <c r="L1185" s="3" t="s">
        <v>6045</v>
      </c>
      <c r="M1185" s="3" t="s">
        <v>43</v>
      </c>
      <c r="N1185" s="3" t="s">
        <v>6062</v>
      </c>
      <c r="O1185" s="3" t="s">
        <v>563</v>
      </c>
      <c r="P1185" s="3" t="s">
        <v>563</v>
      </c>
      <c r="Q1185" s="3" t="s">
        <v>6033</v>
      </c>
      <c r="R1185" s="3" t="s">
        <v>5737</v>
      </c>
      <c r="S1185" s="3" t="s">
        <v>5738</v>
      </c>
      <c r="T1185" s="3" t="s">
        <v>45</v>
      </c>
      <c r="U1185" s="3" t="s">
        <v>84</v>
      </c>
      <c r="V1185" s="3" t="s">
        <v>6057</v>
      </c>
      <c r="W1185" s="3" t="s">
        <v>62</v>
      </c>
      <c r="X1185" s="19"/>
      <c r="Y1185" s="19"/>
      <c r="Z1185" s="19"/>
      <c r="AA1185" s="37"/>
      <c r="AB1185" s="1" t="s">
        <v>898</v>
      </c>
      <c r="AC1185" s="1">
        <v>1</v>
      </c>
      <c r="AD1185" s="3" t="s">
        <v>5529</v>
      </c>
      <c r="AE1185" s="3" t="s">
        <v>6673</v>
      </c>
      <c r="AF1185" s="4"/>
      <c r="AG1185" s="4"/>
      <c r="AH1185" s="4"/>
      <c r="AI1185" s="4"/>
      <c r="AJ1185" s="4"/>
      <c r="AK1185" s="4"/>
      <c r="AL1185" s="4"/>
      <c r="AM1185" s="4"/>
      <c r="AN1185" s="4"/>
      <c r="AO1185" s="4"/>
      <c r="AP1185" s="4"/>
      <c r="AQ1185" s="4"/>
      <c r="AR1185" s="3" t="s">
        <v>62</v>
      </c>
      <c r="AS1185" s="3" t="s">
        <v>62</v>
      </c>
      <c r="AT1185" s="3" t="s">
        <v>62</v>
      </c>
      <c r="AU1185" s="3" t="s">
        <v>62</v>
      </c>
      <c r="AV1185" s="3" t="s">
        <v>62</v>
      </c>
      <c r="AW1185" s="3" t="s">
        <v>62</v>
      </c>
      <c r="AX1185" s="3" t="s">
        <v>62</v>
      </c>
      <c r="AY1185" s="3" t="s">
        <v>46</v>
      </c>
      <c r="AZ1185" s="3" t="s">
        <v>62</v>
      </c>
      <c r="BA1185" s="3" t="s">
        <v>62</v>
      </c>
      <c r="BB1185" s="4"/>
    </row>
    <row r="1186" spans="1:54" ht="15.75" customHeight="1" x14ac:dyDescent="0.25">
      <c r="A1186" t="s">
        <v>4093</v>
      </c>
      <c r="B1186" s="17">
        <v>43749</v>
      </c>
      <c r="C1186" s="17">
        <v>31515</v>
      </c>
      <c r="D1186" s="21">
        <v>39</v>
      </c>
      <c r="E1186" s="12" t="str">
        <f t="shared" si="119"/>
        <v>[30-40[ ans</v>
      </c>
      <c r="F1186" s="3" t="s">
        <v>92</v>
      </c>
      <c r="G1186" s="3" t="s">
        <v>55</v>
      </c>
      <c r="H1186" s="3">
        <v>170</v>
      </c>
      <c r="I1186" s="3">
        <v>68</v>
      </c>
      <c r="J1186" s="3" t="s">
        <v>41</v>
      </c>
      <c r="K1186" s="3" t="s">
        <v>899</v>
      </c>
      <c r="L1186" s="3" t="s">
        <v>6043</v>
      </c>
      <c r="M1186" s="3" t="s">
        <v>60</v>
      </c>
      <c r="N1186" s="3" t="s">
        <v>6062</v>
      </c>
      <c r="O1186" s="3" t="s">
        <v>900</v>
      </c>
      <c r="P1186" s="3" t="s">
        <v>313</v>
      </c>
      <c r="Q1186" s="3" t="s">
        <v>6035</v>
      </c>
      <c r="R1186" s="3" t="s">
        <v>5805</v>
      </c>
      <c r="S1186" s="3" t="s">
        <v>5806</v>
      </c>
      <c r="T1186" s="3" t="s">
        <v>45</v>
      </c>
      <c r="U1186" s="3" t="s">
        <v>58</v>
      </c>
      <c r="V1186" s="3" t="s">
        <v>6055</v>
      </c>
      <c r="W1186" s="3" t="s">
        <v>62</v>
      </c>
      <c r="X1186" s="19"/>
      <c r="Y1186" s="19"/>
      <c r="Z1186" s="19"/>
      <c r="AA1186" s="37"/>
      <c r="AB1186" s="3" t="s">
        <v>898</v>
      </c>
      <c r="AC1186" s="3">
        <v>3</v>
      </c>
      <c r="AD1186" s="3" t="s">
        <v>6657</v>
      </c>
      <c r="AE1186" s="3" t="s">
        <v>6673</v>
      </c>
      <c r="AF1186" s="4"/>
      <c r="AG1186" s="4"/>
      <c r="AH1186" s="4"/>
      <c r="AI1186" s="4"/>
      <c r="AJ1186" s="4"/>
      <c r="AK1186" s="4"/>
      <c r="AL1186" s="4"/>
      <c r="AM1186" s="4"/>
      <c r="AN1186" s="4"/>
      <c r="AO1186" s="4"/>
      <c r="AP1186" s="4"/>
      <c r="AQ1186" s="4"/>
      <c r="AR1186" s="3" t="s">
        <v>62</v>
      </c>
      <c r="AS1186" s="3" t="s">
        <v>62</v>
      </c>
      <c r="AT1186" s="3" t="s">
        <v>62</v>
      </c>
      <c r="AU1186" s="3" t="s">
        <v>62</v>
      </c>
      <c r="AV1186" s="3" t="s">
        <v>62</v>
      </c>
      <c r="AW1186" s="3" t="s">
        <v>62</v>
      </c>
      <c r="AX1186" s="3" t="s">
        <v>62</v>
      </c>
      <c r="AY1186" s="3" t="s">
        <v>46</v>
      </c>
      <c r="AZ1186" s="3" t="s">
        <v>46</v>
      </c>
      <c r="BA1186" s="3" t="s">
        <v>46</v>
      </c>
      <c r="BB1186" s="4"/>
    </row>
    <row r="1187" spans="1:54" ht="15.75" customHeight="1" x14ac:dyDescent="0.25">
      <c r="A1187" t="s">
        <v>4095</v>
      </c>
      <c r="B1187" s="17">
        <v>43749</v>
      </c>
      <c r="C1187" s="17">
        <v>31214</v>
      </c>
      <c r="D1187" s="21">
        <v>40</v>
      </c>
      <c r="E1187" s="12" t="str">
        <f t="shared" si="119"/>
        <v>[40-50 [ ans</v>
      </c>
      <c r="F1187" s="3" t="s">
        <v>54</v>
      </c>
      <c r="G1187" s="3" t="s">
        <v>40</v>
      </c>
      <c r="H1187" s="4"/>
      <c r="I1187" s="4"/>
      <c r="J1187" s="3" t="s">
        <v>41</v>
      </c>
      <c r="K1187" s="3" t="s">
        <v>901</v>
      </c>
      <c r="L1187" s="3" t="s">
        <v>6043</v>
      </c>
      <c r="M1187" s="3" t="s">
        <v>114</v>
      </c>
      <c r="N1187" s="3" t="s">
        <v>6062</v>
      </c>
      <c r="O1187" s="3" t="s">
        <v>902</v>
      </c>
      <c r="P1187" s="3" t="s">
        <v>115</v>
      </c>
      <c r="Q1187" s="3" t="s">
        <v>6031</v>
      </c>
      <c r="R1187" s="3" t="s">
        <v>5604</v>
      </c>
      <c r="S1187" s="3" t="s">
        <v>5605</v>
      </c>
      <c r="T1187" s="3" t="s">
        <v>45</v>
      </c>
      <c r="U1187" s="3" t="s">
        <v>39</v>
      </c>
      <c r="V1187" s="3" t="s">
        <v>6053</v>
      </c>
      <c r="W1187" s="3" t="s">
        <v>46</v>
      </c>
      <c r="X1187" s="17">
        <v>40462</v>
      </c>
      <c r="Y1187" s="3">
        <f>IF((B1187-X1187&lt;=365)*(B1187-X1187&gt;0),0,(YEAR(B1187)-YEAR(X1187)))</f>
        <v>9</v>
      </c>
      <c r="Z1187" s="3" t="str">
        <f>IF((B1187-X1187&lt;=365)*(B1187-X1187&gt;0),INT(12*(B1187-X1187)/365) &amp; " Mois",(YEAR(B1187)-YEAR(X1187)) &amp; " an (s)")</f>
        <v>9 an (s)</v>
      </c>
      <c r="AA1187" s="39">
        <v>15.6</v>
      </c>
      <c r="AB1187" s="3" t="s">
        <v>845</v>
      </c>
      <c r="AC1187" s="3">
        <v>1</v>
      </c>
      <c r="AD1187" s="3" t="s">
        <v>6789</v>
      </c>
      <c r="AE1187" s="3" t="s">
        <v>6673</v>
      </c>
      <c r="AF1187" s="3" t="s">
        <v>46</v>
      </c>
      <c r="AG1187" s="3" t="s">
        <v>62</v>
      </c>
      <c r="AH1187" s="3" t="s">
        <v>62</v>
      </c>
      <c r="AI1187" s="3" t="s">
        <v>62</v>
      </c>
      <c r="AJ1187" s="4"/>
      <c r="AK1187" s="4"/>
      <c r="AL1187" s="4"/>
      <c r="AM1187" s="4"/>
      <c r="AN1187" s="4"/>
      <c r="AO1187" s="4"/>
      <c r="AP1187" s="4"/>
      <c r="AQ1187" s="3" t="s">
        <v>846</v>
      </c>
      <c r="AR1187" s="4"/>
      <c r="AS1187" s="4"/>
      <c r="AT1187" s="4"/>
      <c r="AU1187" s="4"/>
      <c r="AV1187" s="4"/>
      <c r="AW1187" s="4"/>
      <c r="AX1187" s="4"/>
      <c r="AY1187" s="4"/>
      <c r="AZ1187" s="4"/>
      <c r="BA1187" s="4"/>
      <c r="BB1187" s="4"/>
    </row>
    <row r="1188" spans="1:54" ht="15.75" customHeight="1" x14ac:dyDescent="0.25">
      <c r="A1188" t="s">
        <v>4097</v>
      </c>
      <c r="B1188" s="17">
        <v>43749</v>
      </c>
      <c r="C1188" s="17">
        <v>33068</v>
      </c>
      <c r="D1188" s="21">
        <v>35</v>
      </c>
      <c r="E1188" s="12" t="str">
        <f t="shared" si="119"/>
        <v>[30-40[ ans</v>
      </c>
      <c r="F1188" s="3" t="s">
        <v>39</v>
      </c>
      <c r="G1188" s="3" t="s">
        <v>40</v>
      </c>
      <c r="H1188" s="4"/>
      <c r="I1188" s="4"/>
      <c r="J1188" s="3" t="s">
        <v>41</v>
      </c>
      <c r="K1188" s="3" t="s">
        <v>449</v>
      </c>
      <c r="L1188" s="3" t="s">
        <v>6046</v>
      </c>
      <c r="M1188" s="3" t="s">
        <v>43</v>
      </c>
      <c r="N1188" s="3" t="s">
        <v>6062</v>
      </c>
      <c r="O1188" s="3" t="s">
        <v>903</v>
      </c>
      <c r="P1188" s="3" t="s">
        <v>165</v>
      </c>
      <c r="Q1188" s="3" t="s">
        <v>6033</v>
      </c>
      <c r="R1188" s="3" t="s">
        <v>5584</v>
      </c>
      <c r="S1188" s="3" t="s">
        <v>5585</v>
      </c>
      <c r="T1188" s="3" t="s">
        <v>45</v>
      </c>
      <c r="U1188" s="3" t="s">
        <v>39</v>
      </c>
      <c r="V1188" s="3" t="s">
        <v>6053</v>
      </c>
      <c r="W1188" s="3" t="s">
        <v>62</v>
      </c>
      <c r="X1188" s="19"/>
      <c r="Y1188" s="19"/>
      <c r="Z1188" s="19"/>
      <c r="AA1188" s="39">
        <v>11.2</v>
      </c>
      <c r="AB1188" s="3" t="s">
        <v>845</v>
      </c>
      <c r="AC1188" s="3">
        <v>1</v>
      </c>
      <c r="AD1188" s="3" t="s">
        <v>6788</v>
      </c>
      <c r="AE1188" s="3" t="s">
        <v>6673</v>
      </c>
      <c r="AF1188" s="3" t="s">
        <v>62</v>
      </c>
      <c r="AG1188" s="3" t="s">
        <v>46</v>
      </c>
      <c r="AH1188" s="3" t="s">
        <v>62</v>
      </c>
      <c r="AI1188" s="3" t="s">
        <v>62</v>
      </c>
      <c r="AJ1188" s="4"/>
      <c r="AK1188" s="4"/>
      <c r="AL1188" s="4"/>
      <c r="AM1188" s="4"/>
      <c r="AN1188" s="4"/>
      <c r="AO1188" s="4"/>
      <c r="AP1188" s="4"/>
      <c r="AQ1188" s="3" t="s">
        <v>846</v>
      </c>
      <c r="AR1188" s="4"/>
      <c r="AS1188" s="4"/>
      <c r="AT1188" s="4"/>
      <c r="AU1188" s="4"/>
      <c r="AV1188" s="4"/>
      <c r="AW1188" s="4"/>
      <c r="AX1188" s="4"/>
      <c r="AY1188" s="4"/>
      <c r="AZ1188" s="4"/>
      <c r="BA1188" s="4"/>
      <c r="BB1188" s="4"/>
    </row>
    <row r="1189" spans="1:54" ht="15.75" customHeight="1" x14ac:dyDescent="0.25">
      <c r="A1189" t="s">
        <v>4099</v>
      </c>
      <c r="B1189" s="17">
        <v>43752</v>
      </c>
      <c r="C1189" s="17">
        <v>29645</v>
      </c>
      <c r="D1189" s="21">
        <v>44</v>
      </c>
      <c r="E1189" s="12" t="str">
        <f t="shared" si="119"/>
        <v>[40-50 [ ans</v>
      </c>
      <c r="F1189" s="3" t="s">
        <v>48</v>
      </c>
      <c r="G1189" s="3" t="s">
        <v>40</v>
      </c>
      <c r="H1189" s="4"/>
      <c r="I1189" s="4"/>
      <c r="J1189" s="3" t="s">
        <v>49</v>
      </c>
      <c r="K1189" s="3" t="s">
        <v>904</v>
      </c>
      <c r="L1189" s="3" t="s">
        <v>6047</v>
      </c>
      <c r="M1189" s="3" t="s">
        <v>43</v>
      </c>
      <c r="N1189" s="3" t="s">
        <v>6062</v>
      </c>
      <c r="O1189" s="3" t="s">
        <v>164</v>
      </c>
      <c r="P1189" s="3" t="s">
        <v>164</v>
      </c>
      <c r="Q1189" s="3" t="s">
        <v>6033</v>
      </c>
      <c r="R1189" s="3" t="s">
        <v>5582</v>
      </c>
      <c r="S1189" s="3" t="s">
        <v>5583</v>
      </c>
      <c r="T1189" s="3" t="s">
        <v>45</v>
      </c>
      <c r="U1189" s="3" t="s">
        <v>58</v>
      </c>
      <c r="V1189" s="3" t="s">
        <v>6055</v>
      </c>
      <c r="W1189" s="3" t="s">
        <v>46</v>
      </c>
      <c r="X1189" s="17">
        <v>43466</v>
      </c>
      <c r="Y1189" s="3">
        <f>IF((B1189-X1189&lt;=365)*(B1189-X1189&gt;0),0,(YEAR(B1189)-YEAR(X1189)))</f>
        <v>0</v>
      </c>
      <c r="Z1189" s="3" t="str">
        <f>IF((B1189-X1189&lt;=365)*(B1189-X1189&gt;0),INT(12*(B1189-X1189)/365) &amp; " Mois",(YEAR(B1189)-YEAR(X1189)) &amp; " an (s)")</f>
        <v>9 Mois</v>
      </c>
      <c r="AA1189" s="39">
        <v>14</v>
      </c>
      <c r="AB1189" s="3" t="s">
        <v>47</v>
      </c>
      <c r="AC1189" s="3">
        <v>0</v>
      </c>
      <c r="AD1189" s="3" t="s">
        <v>6673</v>
      </c>
      <c r="AE1189" s="3" t="s">
        <v>6673</v>
      </c>
      <c r="AF1189" s="4"/>
      <c r="AG1189" s="4"/>
      <c r="AH1189" s="4"/>
      <c r="AI1189" s="4"/>
      <c r="AJ1189" s="4"/>
      <c r="AK1189" s="4"/>
      <c r="AL1189" s="4"/>
      <c r="AM1189" s="4"/>
      <c r="AN1189" s="4"/>
      <c r="AO1189" s="4"/>
      <c r="AP1189" s="4"/>
      <c r="AQ1189" s="4"/>
      <c r="AR1189" s="4"/>
      <c r="AS1189" s="4"/>
      <c r="AT1189" s="4"/>
      <c r="AU1189" s="4"/>
      <c r="AV1189" s="4"/>
      <c r="AW1189" s="4"/>
      <c r="AX1189" s="4"/>
      <c r="AY1189" s="4"/>
      <c r="AZ1189" s="4"/>
      <c r="BA1189" s="4"/>
      <c r="BB1189" s="4"/>
    </row>
    <row r="1190" spans="1:54" ht="15.75" customHeight="1" x14ac:dyDescent="0.25">
      <c r="A1190" t="s">
        <v>4102</v>
      </c>
      <c r="B1190" s="17">
        <v>43752</v>
      </c>
      <c r="C1190" s="17">
        <v>30856</v>
      </c>
      <c r="D1190" s="21">
        <v>41</v>
      </c>
      <c r="E1190" s="12" t="str">
        <f t="shared" si="119"/>
        <v>[40-50 [ ans</v>
      </c>
      <c r="F1190" s="3" t="s">
        <v>92</v>
      </c>
      <c r="G1190" s="3" t="s">
        <v>40</v>
      </c>
      <c r="H1190" s="4"/>
      <c r="I1190" s="4"/>
      <c r="J1190" s="3" t="s">
        <v>49</v>
      </c>
      <c r="K1190" s="3" t="s">
        <v>812</v>
      </c>
      <c r="L1190" s="3" t="s">
        <v>6045</v>
      </c>
      <c r="M1190" s="3" t="s">
        <v>51</v>
      </c>
      <c r="N1190" s="3" t="s">
        <v>6062</v>
      </c>
      <c r="O1190" s="3" t="s">
        <v>577</v>
      </c>
      <c r="P1190" s="3" t="s">
        <v>5660</v>
      </c>
      <c r="Q1190" s="3" t="s">
        <v>6035</v>
      </c>
      <c r="R1190" s="3" t="s">
        <v>5987</v>
      </c>
      <c r="S1190" s="3" t="s">
        <v>5988</v>
      </c>
      <c r="T1190" s="3" t="s">
        <v>45</v>
      </c>
      <c r="U1190" s="3" t="s">
        <v>84</v>
      </c>
      <c r="V1190" s="3" t="s">
        <v>6057</v>
      </c>
      <c r="W1190" s="3" t="s">
        <v>62</v>
      </c>
      <c r="X1190" s="19"/>
      <c r="Y1190" s="19"/>
      <c r="Z1190" s="19"/>
      <c r="AA1190" s="39">
        <v>14</v>
      </c>
      <c r="AB1190" s="3" t="s">
        <v>47</v>
      </c>
      <c r="AC1190" s="3">
        <v>0</v>
      </c>
      <c r="AD1190" s="3" t="s">
        <v>6673</v>
      </c>
      <c r="AE1190" s="3" t="s">
        <v>6673</v>
      </c>
      <c r="AF1190" s="4"/>
      <c r="AG1190" s="4"/>
      <c r="AH1190" s="4"/>
      <c r="AI1190" s="4"/>
      <c r="AJ1190" s="4"/>
      <c r="AK1190" s="4"/>
      <c r="AL1190" s="4"/>
      <c r="AM1190" s="4"/>
      <c r="AN1190" s="4"/>
      <c r="AO1190" s="4"/>
      <c r="AP1190" s="4"/>
      <c r="AQ1190" s="4"/>
      <c r="AR1190" s="4"/>
      <c r="AS1190" s="4"/>
      <c r="AT1190" s="4"/>
      <c r="AU1190" s="4"/>
      <c r="AV1190" s="4"/>
      <c r="AW1190" s="4"/>
      <c r="AX1190" s="4"/>
      <c r="AY1190" s="4"/>
      <c r="AZ1190" s="4"/>
      <c r="BA1190" s="4"/>
      <c r="BB1190" s="4"/>
    </row>
    <row r="1191" spans="1:54" ht="15.75" customHeight="1" x14ac:dyDescent="0.25">
      <c r="A1191" t="s">
        <v>4104</v>
      </c>
      <c r="B1191" s="17">
        <v>43752</v>
      </c>
      <c r="C1191" s="17">
        <v>28975</v>
      </c>
      <c r="D1191" s="21">
        <v>46</v>
      </c>
      <c r="E1191" s="12" t="str">
        <f t="shared" si="119"/>
        <v>[40-50 [ ans</v>
      </c>
      <c r="F1191" s="3" t="s">
        <v>54</v>
      </c>
      <c r="G1191" s="3" t="s">
        <v>40</v>
      </c>
      <c r="H1191" s="4"/>
      <c r="I1191" s="4"/>
      <c r="J1191" s="3" t="s">
        <v>41</v>
      </c>
      <c r="K1191" s="3" t="s">
        <v>318</v>
      </c>
      <c r="L1191" s="3" t="s">
        <v>6043</v>
      </c>
      <c r="M1191" s="3" t="s">
        <v>43</v>
      </c>
      <c r="N1191" s="3" t="s">
        <v>6062</v>
      </c>
      <c r="O1191" s="3" t="s">
        <v>271</v>
      </c>
      <c r="P1191" s="3" t="s">
        <v>271</v>
      </c>
      <c r="Q1191" s="3" t="s">
        <v>6033</v>
      </c>
      <c r="R1191" s="3" t="s">
        <v>5596</v>
      </c>
      <c r="S1191" s="3" t="s">
        <v>5597</v>
      </c>
      <c r="T1191" s="3" t="s">
        <v>45</v>
      </c>
      <c r="U1191" s="3" t="s">
        <v>39</v>
      </c>
      <c r="V1191" s="3" t="s">
        <v>6053</v>
      </c>
      <c r="W1191" s="3" t="s">
        <v>46</v>
      </c>
      <c r="X1191" s="17">
        <v>43607</v>
      </c>
      <c r="Y1191" s="3">
        <f>IF((B1191-X1191&lt;=365)*(B1191-X1191&gt;0),0,(YEAR(B1191)-YEAR(X1191)))</f>
        <v>0</v>
      </c>
      <c r="Z1191" s="3" t="str">
        <f>IF((B1191-X1191&lt;=365)*(B1191-X1191&gt;0),INT(12*(B1191-X1191)/365) &amp; " Mois",(YEAR(B1191)-YEAR(X1191)) &amp; " an (s)")</f>
        <v>4 Mois</v>
      </c>
      <c r="AA1191" s="39">
        <v>13</v>
      </c>
      <c r="AB1191" s="3" t="s">
        <v>47</v>
      </c>
      <c r="AC1191" s="3">
        <v>0</v>
      </c>
      <c r="AD1191" s="3" t="s">
        <v>6673</v>
      </c>
      <c r="AE1191" s="3" t="s">
        <v>6673</v>
      </c>
      <c r="AF1191" s="4"/>
      <c r="AG1191" s="4"/>
      <c r="AH1191" s="4"/>
      <c r="AI1191" s="4"/>
      <c r="AJ1191" s="4"/>
      <c r="AK1191" s="4"/>
      <c r="AL1191" s="4"/>
      <c r="AM1191" s="4"/>
      <c r="AN1191" s="4"/>
      <c r="AO1191" s="4"/>
      <c r="AP1191" s="4"/>
      <c r="AQ1191" s="4"/>
      <c r="AR1191" s="4"/>
      <c r="AS1191" s="4"/>
      <c r="AT1191" s="4"/>
      <c r="AU1191" s="4"/>
      <c r="AV1191" s="4"/>
      <c r="AW1191" s="4"/>
      <c r="AX1191" s="4"/>
      <c r="AY1191" s="4"/>
      <c r="AZ1191" s="4"/>
      <c r="BA1191" s="4"/>
      <c r="BB1191" s="4"/>
    </row>
    <row r="1192" spans="1:54" ht="15.75" customHeight="1" x14ac:dyDescent="0.25">
      <c r="A1192" t="s">
        <v>4106</v>
      </c>
      <c r="B1192" s="17">
        <v>43752</v>
      </c>
      <c r="C1192" s="17">
        <v>29203</v>
      </c>
      <c r="D1192" s="21">
        <v>46</v>
      </c>
      <c r="E1192" s="12" t="str">
        <f t="shared" si="119"/>
        <v>[40-50 [ ans</v>
      </c>
      <c r="F1192" s="3" t="s">
        <v>39</v>
      </c>
      <c r="G1192" s="3" t="s">
        <v>40</v>
      </c>
      <c r="H1192" s="4"/>
      <c r="I1192" s="4"/>
      <c r="J1192" s="3" t="s">
        <v>49</v>
      </c>
      <c r="K1192" s="3" t="s">
        <v>905</v>
      </c>
      <c r="L1192" s="3" t="s">
        <v>6048</v>
      </c>
      <c r="M1192" s="3" t="s">
        <v>114</v>
      </c>
      <c r="N1192" s="3" t="s">
        <v>6062</v>
      </c>
      <c r="O1192" s="3" t="s">
        <v>285</v>
      </c>
      <c r="P1192" s="3" t="s">
        <v>285</v>
      </c>
      <c r="Q1192" s="3" t="s">
        <v>6031</v>
      </c>
      <c r="R1192" s="3" t="s">
        <v>5592</v>
      </c>
      <c r="S1192" s="3" t="s">
        <v>5593</v>
      </c>
      <c r="T1192" s="3" t="s">
        <v>45</v>
      </c>
      <c r="U1192" s="3" t="s">
        <v>84</v>
      </c>
      <c r="V1192" s="3" t="s">
        <v>6057</v>
      </c>
      <c r="W1192" s="3" t="s">
        <v>62</v>
      </c>
      <c r="X1192" s="19"/>
      <c r="Y1192" s="19"/>
      <c r="Z1192" s="19"/>
      <c r="AA1192" s="39">
        <v>13.1</v>
      </c>
      <c r="AB1192" s="3" t="s">
        <v>47</v>
      </c>
      <c r="AC1192" s="3">
        <v>0</v>
      </c>
      <c r="AD1192" s="3" t="s">
        <v>6673</v>
      </c>
      <c r="AE1192" s="3" t="s">
        <v>6673</v>
      </c>
      <c r="AF1192" s="4"/>
      <c r="AG1192" s="4"/>
      <c r="AH1192" s="4"/>
      <c r="AI1192" s="4"/>
      <c r="AJ1192" s="4"/>
      <c r="AK1192" s="4"/>
      <c r="AL1192" s="4"/>
      <c r="AM1192" s="4"/>
      <c r="AN1192" s="4"/>
      <c r="AO1192" s="4"/>
      <c r="AP1192" s="4"/>
      <c r="AQ1192" s="4"/>
      <c r="AR1192" s="4"/>
      <c r="AS1192" s="4"/>
      <c r="AT1192" s="4"/>
      <c r="AU1192" s="4"/>
      <c r="AV1192" s="4"/>
      <c r="AW1192" s="4"/>
      <c r="AX1192" s="4"/>
      <c r="AY1192" s="4"/>
      <c r="AZ1192" s="4"/>
      <c r="BA1192" s="4"/>
      <c r="BB1192" s="4"/>
    </row>
    <row r="1193" spans="1:54" ht="15.75" customHeight="1" x14ac:dyDescent="0.25">
      <c r="A1193" t="s">
        <v>4109</v>
      </c>
      <c r="B1193" s="17">
        <v>43752</v>
      </c>
      <c r="C1193" s="17">
        <v>28994</v>
      </c>
      <c r="D1193" s="21">
        <v>46</v>
      </c>
      <c r="E1193" s="12" t="str">
        <f t="shared" si="119"/>
        <v>[40-50 [ ans</v>
      </c>
      <c r="F1193" s="3" t="s">
        <v>39</v>
      </c>
      <c r="G1193" s="3" t="s">
        <v>40</v>
      </c>
      <c r="H1193" s="4"/>
      <c r="I1193" s="4"/>
      <c r="J1193" s="3" t="s">
        <v>49</v>
      </c>
      <c r="K1193" s="3" t="s">
        <v>318</v>
      </c>
      <c r="L1193" s="3" t="s">
        <v>6043</v>
      </c>
      <c r="M1193" s="3" t="s">
        <v>51</v>
      </c>
      <c r="N1193" s="3" t="s">
        <v>6062</v>
      </c>
      <c r="O1193" s="3" t="s">
        <v>64</v>
      </c>
      <c r="P1193" s="3" t="s">
        <v>6786</v>
      </c>
      <c r="Q1193" s="3" t="s">
        <v>6787</v>
      </c>
      <c r="R1193" s="3"/>
      <c r="S1193" s="3"/>
      <c r="T1193" s="3" t="s">
        <v>45</v>
      </c>
      <c r="U1193" s="3" t="s">
        <v>39</v>
      </c>
      <c r="V1193" s="3" t="s">
        <v>6053</v>
      </c>
      <c r="W1193" s="3" t="s">
        <v>46</v>
      </c>
      <c r="X1193" s="17">
        <v>41640</v>
      </c>
      <c r="Y1193" s="3">
        <f>IF((B1193-X1193&lt;=365)*(B1193-X1193&gt;0),0,(YEAR(B1193)-YEAR(X1193)))</f>
        <v>5</v>
      </c>
      <c r="Z1193" s="3" t="str">
        <f>IF((B1193-X1193&lt;=365)*(B1193-X1193&gt;0),INT(12*(B1193-X1193)/365) &amp; " Mois",(YEAR(B1193)-YEAR(X1193)) &amp; " an (s)")</f>
        <v>5 an (s)</v>
      </c>
      <c r="AA1193" s="39">
        <v>13.9</v>
      </c>
      <c r="AB1193" s="3" t="s">
        <v>47</v>
      </c>
      <c r="AC1193" s="3">
        <v>0</v>
      </c>
      <c r="AD1193" s="3" t="s">
        <v>6673</v>
      </c>
      <c r="AE1193" s="3" t="s">
        <v>6673</v>
      </c>
      <c r="AF1193" s="4"/>
      <c r="AG1193" s="4"/>
      <c r="AH1193" s="4"/>
      <c r="AI1193" s="4"/>
      <c r="AJ1193" s="4"/>
      <c r="AK1193" s="4"/>
      <c r="AL1193" s="4"/>
      <c r="AM1193" s="4"/>
      <c r="AN1193" s="4"/>
      <c r="AO1193" s="4"/>
      <c r="AP1193" s="4"/>
      <c r="AQ1193" s="4"/>
      <c r="AR1193" s="4"/>
      <c r="AS1193" s="4"/>
      <c r="AT1193" s="4"/>
      <c r="AU1193" s="4"/>
      <c r="AV1193" s="4"/>
      <c r="AW1193" s="4"/>
      <c r="AX1193" s="4"/>
      <c r="AY1193" s="4"/>
      <c r="AZ1193" s="4"/>
      <c r="BA1193" s="4"/>
      <c r="BB1193" s="4"/>
    </row>
    <row r="1194" spans="1:54" ht="15.75" customHeight="1" x14ac:dyDescent="0.25">
      <c r="A1194" t="s">
        <v>4111</v>
      </c>
      <c r="B1194" s="17">
        <v>43752</v>
      </c>
      <c r="C1194" s="17">
        <v>33117</v>
      </c>
      <c r="D1194" s="21">
        <v>35</v>
      </c>
      <c r="E1194" s="12" t="str">
        <f t="shared" si="119"/>
        <v>[30-40[ ans</v>
      </c>
      <c r="F1194" s="3" t="s">
        <v>39</v>
      </c>
      <c r="G1194" s="3" t="s">
        <v>40</v>
      </c>
      <c r="H1194" s="4"/>
      <c r="I1194" s="4"/>
      <c r="J1194" s="3" t="s">
        <v>49</v>
      </c>
      <c r="K1194" s="3" t="s">
        <v>906</v>
      </c>
      <c r="L1194" s="3" t="s">
        <v>6043</v>
      </c>
      <c r="M1194" s="3" t="s">
        <v>157</v>
      </c>
      <c r="N1194" s="3" t="s">
        <v>6062</v>
      </c>
      <c r="O1194" s="3" t="s">
        <v>278</v>
      </c>
      <c r="P1194" s="3" t="s">
        <v>169</v>
      </c>
      <c r="Q1194" s="3" t="s">
        <v>6034</v>
      </c>
      <c r="R1194" s="3" t="s">
        <v>5624</v>
      </c>
      <c r="S1194" s="3" t="s">
        <v>5625</v>
      </c>
      <c r="T1194" s="3" t="s">
        <v>45</v>
      </c>
      <c r="U1194" s="3" t="s">
        <v>58</v>
      </c>
      <c r="V1194" s="3" t="s">
        <v>6055</v>
      </c>
      <c r="W1194" s="3" t="s">
        <v>62</v>
      </c>
      <c r="X1194" s="19"/>
      <c r="Y1194" s="19"/>
      <c r="Z1194" s="19"/>
      <c r="AA1194" s="39">
        <v>14.9</v>
      </c>
      <c r="AB1194" s="3" t="s">
        <v>47</v>
      </c>
      <c r="AC1194" s="3">
        <v>0</v>
      </c>
      <c r="AD1194" s="3" t="s">
        <v>6673</v>
      </c>
      <c r="AE1194" s="3" t="s">
        <v>6673</v>
      </c>
      <c r="AF1194" s="4"/>
      <c r="AG1194" s="4"/>
      <c r="AH1194" s="4"/>
      <c r="AI1194" s="4"/>
      <c r="AJ1194" s="4"/>
      <c r="AK1194" s="4"/>
      <c r="AL1194" s="4"/>
      <c r="AM1194" s="4"/>
      <c r="AN1194" s="4"/>
      <c r="AO1194" s="4"/>
      <c r="AP1194" s="4"/>
      <c r="AQ1194" s="4"/>
      <c r="AR1194" s="4"/>
      <c r="AS1194" s="4"/>
      <c r="AT1194" s="4"/>
      <c r="AU1194" s="4"/>
      <c r="AV1194" s="4"/>
      <c r="AW1194" s="4"/>
      <c r="AX1194" s="4"/>
      <c r="AY1194" s="4"/>
      <c r="AZ1194" s="4"/>
      <c r="BA1194" s="4"/>
      <c r="BB1194" s="4"/>
    </row>
    <row r="1195" spans="1:54" ht="15.75" customHeight="1" x14ac:dyDescent="0.25">
      <c r="A1195" t="s">
        <v>4113</v>
      </c>
      <c r="B1195" s="17">
        <v>43752</v>
      </c>
      <c r="C1195" s="17">
        <v>34498</v>
      </c>
      <c r="D1195" s="21">
        <v>31</v>
      </c>
      <c r="E1195" s="12" t="str">
        <f t="shared" si="119"/>
        <v>[30-40[ ans</v>
      </c>
      <c r="F1195" s="3" t="s">
        <v>39</v>
      </c>
      <c r="G1195" s="3" t="s">
        <v>40</v>
      </c>
      <c r="H1195" s="4"/>
      <c r="I1195" s="4"/>
      <c r="J1195" s="3" t="s">
        <v>41</v>
      </c>
      <c r="K1195" s="3" t="s">
        <v>237</v>
      </c>
      <c r="L1195" s="3" t="s">
        <v>6047</v>
      </c>
      <c r="M1195" s="3" t="s">
        <v>51</v>
      </c>
      <c r="N1195" s="3" t="s">
        <v>6062</v>
      </c>
      <c r="O1195" s="3" t="s">
        <v>64</v>
      </c>
      <c r="P1195" s="3" t="s">
        <v>6786</v>
      </c>
      <c r="Q1195" s="3" t="s">
        <v>6787</v>
      </c>
      <c r="R1195" s="3"/>
      <c r="S1195" s="3"/>
      <c r="T1195" s="3" t="s">
        <v>45</v>
      </c>
      <c r="U1195" s="3" t="s">
        <v>39</v>
      </c>
      <c r="V1195" s="3" t="s">
        <v>6053</v>
      </c>
      <c r="W1195" s="3" t="s">
        <v>62</v>
      </c>
      <c r="X1195" s="19"/>
      <c r="Y1195" s="19"/>
      <c r="Z1195" s="19"/>
      <c r="AA1195" s="39">
        <v>13.1</v>
      </c>
      <c r="AB1195" s="3" t="s">
        <v>47</v>
      </c>
      <c r="AC1195" s="3">
        <v>0</v>
      </c>
      <c r="AD1195" s="3" t="s">
        <v>6673</v>
      </c>
      <c r="AE1195" s="3" t="s">
        <v>6673</v>
      </c>
      <c r="AF1195" s="4"/>
      <c r="AG1195" s="4"/>
      <c r="AH1195" s="4"/>
      <c r="AI1195" s="4"/>
      <c r="AJ1195" s="4"/>
      <c r="AK1195" s="4"/>
      <c r="AL1195" s="4"/>
      <c r="AM1195" s="4"/>
      <c r="AN1195" s="4"/>
      <c r="AO1195" s="4"/>
      <c r="AP1195" s="4"/>
      <c r="AQ1195" s="4"/>
      <c r="AR1195" s="4"/>
      <c r="AS1195" s="4"/>
      <c r="AT1195" s="4"/>
      <c r="AU1195" s="4"/>
      <c r="AV1195" s="4"/>
      <c r="AW1195" s="4"/>
      <c r="AX1195" s="4"/>
      <c r="AY1195" s="4"/>
      <c r="AZ1195" s="4"/>
      <c r="BA1195" s="4"/>
      <c r="BB1195" s="4"/>
    </row>
    <row r="1196" spans="1:54" ht="15.75" customHeight="1" x14ac:dyDescent="0.25">
      <c r="A1196" t="s">
        <v>4115</v>
      </c>
      <c r="B1196" s="17">
        <v>43752</v>
      </c>
      <c r="C1196" s="17">
        <v>37090</v>
      </c>
      <c r="D1196" s="21">
        <v>24</v>
      </c>
      <c r="E1196" s="12" t="str">
        <f t="shared" si="119"/>
        <v>[20-30[ ans</v>
      </c>
      <c r="F1196" s="3" t="s">
        <v>54</v>
      </c>
      <c r="G1196" s="3" t="s">
        <v>40</v>
      </c>
      <c r="H1196" s="4"/>
      <c r="I1196" s="4"/>
      <c r="J1196" s="3" t="s">
        <v>41</v>
      </c>
      <c r="K1196" s="3" t="s">
        <v>79</v>
      </c>
      <c r="L1196" s="3" t="s">
        <v>6048</v>
      </c>
      <c r="M1196" s="3" t="s">
        <v>51</v>
      </c>
      <c r="N1196" s="3" t="s">
        <v>6062</v>
      </c>
      <c r="O1196" s="3" t="s">
        <v>64</v>
      </c>
      <c r="P1196" s="3" t="s">
        <v>6786</v>
      </c>
      <c r="Q1196" s="3" t="s">
        <v>6787</v>
      </c>
      <c r="R1196" s="3"/>
      <c r="S1196" s="3"/>
      <c r="T1196" s="3" t="s">
        <v>45</v>
      </c>
      <c r="U1196" s="3" t="s">
        <v>39</v>
      </c>
      <c r="V1196" s="3" t="s">
        <v>6053</v>
      </c>
      <c r="W1196" s="3" t="s">
        <v>62</v>
      </c>
      <c r="X1196" s="19"/>
      <c r="Y1196" s="19"/>
      <c r="Z1196" s="19"/>
      <c r="AA1196" s="39">
        <v>13.9</v>
      </c>
      <c r="AB1196" s="3" t="s">
        <v>47</v>
      </c>
      <c r="AC1196" s="3">
        <v>0</v>
      </c>
      <c r="AD1196" s="3" t="s">
        <v>6673</v>
      </c>
      <c r="AE1196" s="3" t="s">
        <v>6673</v>
      </c>
      <c r="AF1196" s="4"/>
      <c r="AG1196" s="4"/>
      <c r="AH1196" s="4"/>
      <c r="AI1196" s="4"/>
      <c r="AJ1196" s="4"/>
      <c r="AK1196" s="4"/>
      <c r="AL1196" s="4"/>
      <c r="AM1196" s="4"/>
      <c r="AN1196" s="4"/>
      <c r="AO1196" s="4"/>
      <c r="AP1196" s="4"/>
      <c r="AQ1196" s="4"/>
      <c r="AR1196" s="4"/>
      <c r="AS1196" s="4"/>
      <c r="AT1196" s="4"/>
      <c r="AU1196" s="4"/>
      <c r="AV1196" s="4"/>
      <c r="AW1196" s="4"/>
      <c r="AX1196" s="4"/>
      <c r="AY1196" s="4"/>
      <c r="AZ1196" s="4"/>
      <c r="BA1196" s="4"/>
      <c r="BB1196" s="4"/>
    </row>
    <row r="1197" spans="1:54" ht="15.75" customHeight="1" x14ac:dyDescent="0.25">
      <c r="A1197" t="s">
        <v>4117</v>
      </c>
      <c r="B1197" s="17">
        <v>43752</v>
      </c>
      <c r="C1197" s="17">
        <v>34363</v>
      </c>
      <c r="D1197" s="21">
        <v>31</v>
      </c>
      <c r="E1197" s="12" t="str">
        <f t="shared" si="119"/>
        <v>[30-40[ ans</v>
      </c>
      <c r="F1197" s="3" t="s">
        <v>39</v>
      </c>
      <c r="G1197" s="3" t="s">
        <v>40</v>
      </c>
      <c r="H1197" s="4"/>
      <c r="I1197" s="4"/>
      <c r="J1197" s="3" t="s">
        <v>41</v>
      </c>
      <c r="K1197" s="3" t="s">
        <v>907</v>
      </c>
      <c r="L1197" s="3" t="s">
        <v>6045</v>
      </c>
      <c r="M1197" s="3" t="s">
        <v>51</v>
      </c>
      <c r="N1197" s="3" t="s">
        <v>6062</v>
      </c>
      <c r="O1197" s="3" t="s">
        <v>64</v>
      </c>
      <c r="P1197" s="3" t="s">
        <v>6786</v>
      </c>
      <c r="Q1197" s="3" t="s">
        <v>6787</v>
      </c>
      <c r="R1197" s="3"/>
      <c r="S1197" s="3"/>
      <c r="T1197" s="3" t="s">
        <v>45</v>
      </c>
      <c r="U1197" s="3" t="s">
        <v>39</v>
      </c>
      <c r="V1197" s="3" t="s">
        <v>6053</v>
      </c>
      <c r="W1197" s="3" t="s">
        <v>62</v>
      </c>
      <c r="X1197" s="19"/>
      <c r="Y1197" s="19"/>
      <c r="Z1197" s="19"/>
      <c r="AA1197" s="39">
        <v>14.9</v>
      </c>
      <c r="AB1197" s="3" t="s">
        <v>47</v>
      </c>
      <c r="AC1197" s="3">
        <v>0</v>
      </c>
      <c r="AD1197" s="3" t="s">
        <v>6673</v>
      </c>
      <c r="AE1197" s="3" t="s">
        <v>6673</v>
      </c>
      <c r="AF1197" s="4"/>
      <c r="AG1197" s="4"/>
      <c r="AH1197" s="4"/>
      <c r="AI1197" s="4"/>
      <c r="AJ1197" s="4"/>
      <c r="AK1197" s="4"/>
      <c r="AL1197" s="4"/>
      <c r="AM1197" s="4"/>
      <c r="AN1197" s="4"/>
      <c r="AO1197" s="4"/>
      <c r="AP1197" s="4"/>
      <c r="AQ1197" s="4"/>
      <c r="AR1197" s="4"/>
      <c r="AS1197" s="4"/>
      <c r="AT1197" s="4"/>
      <c r="AU1197" s="4"/>
      <c r="AV1197" s="4"/>
      <c r="AW1197" s="4"/>
      <c r="AX1197" s="4"/>
      <c r="AY1197" s="4"/>
      <c r="AZ1197" s="4"/>
      <c r="BA1197" s="4"/>
      <c r="BB1197" s="4"/>
    </row>
    <row r="1198" spans="1:54" ht="15.75" customHeight="1" x14ac:dyDescent="0.25">
      <c r="A1198" t="s">
        <v>4119</v>
      </c>
      <c r="B1198" s="17">
        <v>43752</v>
      </c>
      <c r="C1198" s="17">
        <v>28493</v>
      </c>
      <c r="D1198" s="21">
        <v>47</v>
      </c>
      <c r="E1198" s="12" t="str">
        <f t="shared" si="119"/>
        <v>[40-50 [ ans</v>
      </c>
      <c r="F1198" s="3" t="s">
        <v>39</v>
      </c>
      <c r="G1198" s="3" t="s">
        <v>40</v>
      </c>
      <c r="H1198" s="4"/>
      <c r="I1198" s="4"/>
      <c r="J1198" s="3" t="s">
        <v>41</v>
      </c>
      <c r="K1198" s="3" t="s">
        <v>134</v>
      </c>
      <c r="L1198" s="3" t="s">
        <v>6049</v>
      </c>
      <c r="M1198" s="3" t="s">
        <v>121</v>
      </c>
      <c r="N1198" s="3" t="s">
        <v>6062</v>
      </c>
      <c r="O1198" s="3" t="s">
        <v>875</v>
      </c>
      <c r="P1198" s="3" t="s">
        <v>875</v>
      </c>
      <c r="Q1198" s="3" t="s">
        <v>6032</v>
      </c>
      <c r="R1198" s="3" t="s">
        <v>5981</v>
      </c>
      <c r="S1198" s="3" t="s">
        <v>5982</v>
      </c>
      <c r="T1198" s="3" t="s">
        <v>45</v>
      </c>
      <c r="U1198" s="3" t="s">
        <v>58</v>
      </c>
      <c r="V1198" s="3" t="s">
        <v>6055</v>
      </c>
      <c r="W1198" s="3" t="s">
        <v>62</v>
      </c>
      <c r="X1198" s="19"/>
      <c r="Y1198" s="19"/>
      <c r="Z1198" s="19"/>
      <c r="AA1198" s="39">
        <v>13.9</v>
      </c>
      <c r="AB1198" s="3" t="s">
        <v>47</v>
      </c>
      <c r="AC1198" s="3">
        <v>0</v>
      </c>
      <c r="AD1198" s="3" t="s">
        <v>6673</v>
      </c>
      <c r="AE1198" s="3" t="s">
        <v>6673</v>
      </c>
      <c r="AF1198" s="4"/>
      <c r="AG1198" s="4"/>
      <c r="AH1198" s="4"/>
      <c r="AI1198" s="4"/>
      <c r="AJ1198" s="4"/>
      <c r="AK1198" s="4"/>
      <c r="AL1198" s="4"/>
      <c r="AM1198" s="4"/>
      <c r="AN1198" s="4"/>
      <c r="AO1198" s="4"/>
      <c r="AP1198" s="4"/>
      <c r="AQ1198" s="4"/>
      <c r="AR1198" s="4"/>
      <c r="AS1198" s="4"/>
      <c r="AT1198" s="4"/>
      <c r="AU1198" s="4"/>
      <c r="AV1198" s="4"/>
      <c r="AW1198" s="4"/>
      <c r="AX1198" s="4"/>
      <c r="AY1198" s="4"/>
      <c r="AZ1198" s="4"/>
      <c r="BA1198" s="4"/>
      <c r="BB1198" s="4"/>
    </row>
    <row r="1199" spans="1:54" ht="15.75" customHeight="1" x14ac:dyDescent="0.25">
      <c r="A1199" t="s">
        <v>4122</v>
      </c>
      <c r="B1199" s="17">
        <v>43752</v>
      </c>
      <c r="C1199" s="17">
        <v>29952</v>
      </c>
      <c r="D1199" s="21">
        <v>43</v>
      </c>
      <c r="E1199" s="12" t="str">
        <f t="shared" si="119"/>
        <v>[40-50 [ ans</v>
      </c>
      <c r="F1199" s="3" t="s">
        <v>39</v>
      </c>
      <c r="G1199" s="3" t="s">
        <v>40</v>
      </c>
      <c r="H1199" s="4"/>
      <c r="I1199" s="4"/>
      <c r="J1199" s="3" t="s">
        <v>41</v>
      </c>
      <c r="K1199" s="3" t="s">
        <v>71</v>
      </c>
      <c r="L1199" s="3" t="s">
        <v>6047</v>
      </c>
      <c r="M1199" s="3" t="s">
        <v>51</v>
      </c>
      <c r="N1199" s="3" t="s">
        <v>6062</v>
      </c>
      <c r="O1199" s="3" t="s">
        <v>64</v>
      </c>
      <c r="P1199" s="3" t="s">
        <v>6786</v>
      </c>
      <c r="Q1199" s="3" t="s">
        <v>6787</v>
      </c>
      <c r="R1199" s="3"/>
      <c r="S1199" s="3"/>
      <c r="T1199" s="3" t="s">
        <v>45</v>
      </c>
      <c r="U1199" s="3" t="s">
        <v>39</v>
      </c>
      <c r="V1199" s="3" t="s">
        <v>6053</v>
      </c>
      <c r="W1199" s="3" t="s">
        <v>62</v>
      </c>
      <c r="X1199" s="19"/>
      <c r="Y1199" s="19"/>
      <c r="Z1199" s="19"/>
      <c r="AA1199" s="39">
        <v>13</v>
      </c>
      <c r="AB1199" s="3" t="s">
        <v>47</v>
      </c>
      <c r="AC1199" s="3">
        <v>0</v>
      </c>
      <c r="AD1199" s="3" t="s">
        <v>6673</v>
      </c>
      <c r="AE1199" s="3" t="s">
        <v>6673</v>
      </c>
      <c r="AF1199" s="4"/>
      <c r="AG1199" s="4"/>
      <c r="AH1199" s="4"/>
      <c r="AI1199" s="4"/>
      <c r="AJ1199" s="4"/>
      <c r="AK1199" s="4"/>
      <c r="AL1199" s="4"/>
      <c r="AM1199" s="4"/>
      <c r="AN1199" s="4"/>
      <c r="AO1199" s="4"/>
      <c r="AP1199" s="4"/>
      <c r="AQ1199" s="4"/>
      <c r="AR1199" s="4"/>
      <c r="AS1199" s="4"/>
      <c r="AT1199" s="4"/>
      <c r="AU1199" s="4"/>
      <c r="AV1199" s="4"/>
      <c r="AW1199" s="4"/>
      <c r="AX1199" s="4"/>
      <c r="AY1199" s="4"/>
      <c r="AZ1199" s="4"/>
      <c r="BA1199" s="4"/>
      <c r="BB1199" s="4"/>
    </row>
    <row r="1200" spans="1:54" ht="15.75" customHeight="1" x14ac:dyDescent="0.25">
      <c r="A1200" t="s">
        <v>4124</v>
      </c>
      <c r="B1200" s="17">
        <v>43752</v>
      </c>
      <c r="C1200" s="17">
        <v>30995</v>
      </c>
      <c r="D1200" s="21">
        <v>41</v>
      </c>
      <c r="E1200" s="12" t="str">
        <f t="shared" si="119"/>
        <v>[40-50 [ ans</v>
      </c>
      <c r="F1200" s="3" t="s">
        <v>39</v>
      </c>
      <c r="G1200" s="3" t="s">
        <v>40</v>
      </c>
      <c r="H1200" s="4"/>
      <c r="I1200" s="4"/>
      <c r="J1200" s="3" t="s">
        <v>49</v>
      </c>
      <c r="K1200" s="3" t="s">
        <v>435</v>
      </c>
      <c r="L1200" s="3" t="s">
        <v>6045</v>
      </c>
      <c r="M1200" s="3" t="s">
        <v>51</v>
      </c>
      <c r="N1200" s="3" t="s">
        <v>6062</v>
      </c>
      <c r="O1200" s="3" t="s">
        <v>64</v>
      </c>
      <c r="P1200" s="3" t="s">
        <v>6786</v>
      </c>
      <c r="Q1200" s="3" t="s">
        <v>6787</v>
      </c>
      <c r="R1200" s="3"/>
      <c r="S1200" s="3"/>
      <c r="T1200" s="3" t="s">
        <v>45</v>
      </c>
      <c r="U1200" s="3" t="s">
        <v>39</v>
      </c>
      <c r="V1200" s="3" t="s">
        <v>6053</v>
      </c>
      <c r="W1200" s="3" t="s">
        <v>62</v>
      </c>
      <c r="X1200" s="19"/>
      <c r="Y1200" s="19"/>
      <c r="Z1200" s="19"/>
      <c r="AA1200" s="39">
        <v>13</v>
      </c>
      <c r="AB1200" s="3" t="s">
        <v>47</v>
      </c>
      <c r="AC1200" s="3">
        <v>0</v>
      </c>
      <c r="AD1200" s="3" t="s">
        <v>6673</v>
      </c>
      <c r="AE1200" s="3" t="s">
        <v>6673</v>
      </c>
      <c r="AF1200" s="4"/>
      <c r="AG1200" s="4"/>
      <c r="AH1200" s="4"/>
      <c r="AI1200" s="4"/>
      <c r="AJ1200" s="4"/>
      <c r="AK1200" s="4"/>
      <c r="AL1200" s="4"/>
      <c r="AM1200" s="4"/>
      <c r="AN1200" s="4"/>
      <c r="AO1200" s="4"/>
      <c r="AP1200" s="4"/>
      <c r="AQ1200" s="4"/>
      <c r="AR1200" s="4"/>
      <c r="AS1200" s="4"/>
      <c r="AT1200" s="4"/>
      <c r="AU1200" s="4"/>
      <c r="AV1200" s="4"/>
      <c r="AW1200" s="4"/>
      <c r="AX1200" s="4"/>
      <c r="AY1200" s="4"/>
      <c r="AZ1200" s="4"/>
      <c r="BA1200" s="4"/>
      <c r="BB1200" s="4"/>
    </row>
    <row r="1201" spans="1:54" ht="15.75" customHeight="1" x14ac:dyDescent="0.25">
      <c r="A1201" t="s">
        <v>4126</v>
      </c>
      <c r="B1201" s="17">
        <v>43752</v>
      </c>
      <c r="C1201" s="17">
        <v>32498</v>
      </c>
      <c r="D1201" s="21">
        <v>37</v>
      </c>
      <c r="E1201" s="12" t="str">
        <f t="shared" si="119"/>
        <v>[30-40[ ans</v>
      </c>
      <c r="F1201" s="3" t="s">
        <v>54</v>
      </c>
      <c r="G1201" s="3" t="s">
        <v>40</v>
      </c>
      <c r="H1201" s="4"/>
      <c r="I1201" s="4"/>
      <c r="J1201" s="3" t="s">
        <v>41</v>
      </c>
      <c r="K1201" s="3" t="s">
        <v>318</v>
      </c>
      <c r="L1201" s="3" t="s">
        <v>6043</v>
      </c>
      <c r="M1201" s="3" t="s">
        <v>51</v>
      </c>
      <c r="N1201" s="3" t="s">
        <v>6062</v>
      </c>
      <c r="O1201" s="3" t="s">
        <v>195</v>
      </c>
      <c r="P1201" s="3" t="s">
        <v>195</v>
      </c>
      <c r="Q1201" s="3" t="s">
        <v>6035</v>
      </c>
      <c r="R1201" s="3" t="s">
        <v>5610</v>
      </c>
      <c r="S1201" s="3" t="s">
        <v>5611</v>
      </c>
      <c r="T1201" s="3" t="s">
        <v>45</v>
      </c>
      <c r="U1201" s="3" t="s">
        <v>58</v>
      </c>
      <c r="V1201" s="3" t="s">
        <v>6055</v>
      </c>
      <c r="W1201" s="3" t="s">
        <v>46</v>
      </c>
      <c r="X1201" s="17">
        <v>42370</v>
      </c>
      <c r="Y1201" s="3">
        <f>IF((B1201-X1201&lt;=365)*(B1201-X1201&gt;0),0,(YEAR(B1201)-YEAR(X1201)))</f>
        <v>3</v>
      </c>
      <c r="Z1201" s="3" t="str">
        <f>IF((B1201-X1201&lt;=365)*(B1201-X1201&gt;0),INT(12*(B1201-X1201)/365) &amp; " Mois",(YEAR(B1201)-YEAR(X1201)) &amp; " an (s)")</f>
        <v>3 an (s)</v>
      </c>
      <c r="AA1201" s="39">
        <v>13.9</v>
      </c>
      <c r="AB1201" s="3" t="s">
        <v>47</v>
      </c>
      <c r="AC1201" s="3">
        <v>0</v>
      </c>
      <c r="AD1201" s="3" t="s">
        <v>6673</v>
      </c>
      <c r="AE1201" s="3" t="s">
        <v>6673</v>
      </c>
      <c r="AF1201" s="4"/>
      <c r="AG1201" s="4"/>
      <c r="AH1201" s="4"/>
      <c r="AI1201" s="4"/>
      <c r="AJ1201" s="4"/>
      <c r="AK1201" s="4"/>
      <c r="AL1201" s="4"/>
      <c r="AM1201" s="4"/>
      <c r="AN1201" s="4"/>
      <c r="AO1201" s="4"/>
      <c r="AP1201" s="4"/>
      <c r="AQ1201" s="4"/>
      <c r="AR1201" s="4"/>
      <c r="AS1201" s="4"/>
      <c r="AT1201" s="4"/>
      <c r="AU1201" s="4"/>
      <c r="AV1201" s="4"/>
      <c r="AW1201" s="4"/>
      <c r="AX1201" s="4"/>
      <c r="AY1201" s="4"/>
      <c r="AZ1201" s="4"/>
      <c r="BA1201" s="4"/>
      <c r="BB1201" s="4"/>
    </row>
    <row r="1202" spans="1:54" ht="15.75" customHeight="1" x14ac:dyDescent="0.25">
      <c r="A1202" t="s">
        <v>4128</v>
      </c>
      <c r="B1202" s="17">
        <v>43752</v>
      </c>
      <c r="C1202" s="17">
        <v>36372</v>
      </c>
      <c r="D1202" s="21">
        <v>26</v>
      </c>
      <c r="E1202" s="12" t="str">
        <f t="shared" si="119"/>
        <v>[20-30[ ans</v>
      </c>
      <c r="F1202" s="3" t="s">
        <v>48</v>
      </c>
      <c r="G1202" s="3" t="s">
        <v>40</v>
      </c>
      <c r="H1202" s="4"/>
      <c r="I1202" s="3">
        <v>79</v>
      </c>
      <c r="J1202" s="3" t="s">
        <v>41</v>
      </c>
      <c r="K1202" s="3" t="s">
        <v>79</v>
      </c>
      <c r="L1202" s="3" t="s">
        <v>6048</v>
      </c>
      <c r="M1202" s="3" t="s">
        <v>51</v>
      </c>
      <c r="N1202" s="3" t="s">
        <v>6062</v>
      </c>
      <c r="O1202" s="3" t="s">
        <v>217</v>
      </c>
      <c r="P1202" s="3" t="s">
        <v>217</v>
      </c>
      <c r="Q1202" s="3" t="s">
        <v>6033</v>
      </c>
      <c r="R1202" s="3" t="s">
        <v>5612</v>
      </c>
      <c r="S1202" s="3" t="s">
        <v>5613</v>
      </c>
      <c r="T1202" s="3" t="s">
        <v>45</v>
      </c>
      <c r="U1202" s="3" t="s">
        <v>39</v>
      </c>
      <c r="V1202" s="3" t="s">
        <v>6053</v>
      </c>
      <c r="W1202" s="3" t="s">
        <v>62</v>
      </c>
      <c r="X1202" s="19"/>
      <c r="Y1202" s="19"/>
      <c r="Z1202" s="19"/>
      <c r="AA1202" s="39">
        <v>14</v>
      </c>
      <c r="AB1202" s="3" t="s">
        <v>47</v>
      </c>
      <c r="AC1202" s="3">
        <v>0</v>
      </c>
      <c r="AD1202" s="3" t="s">
        <v>6673</v>
      </c>
      <c r="AE1202" s="3" t="s">
        <v>6673</v>
      </c>
      <c r="AF1202" s="4"/>
      <c r="AG1202" s="4"/>
      <c r="AH1202" s="4"/>
      <c r="AI1202" s="4"/>
      <c r="AJ1202" s="4"/>
      <c r="AK1202" s="4"/>
      <c r="AL1202" s="4"/>
      <c r="AM1202" s="4"/>
      <c r="AN1202" s="4"/>
      <c r="AO1202" s="4"/>
      <c r="AP1202" s="4"/>
      <c r="AQ1202" s="4"/>
      <c r="AR1202" s="4"/>
      <c r="AS1202" s="4"/>
      <c r="AT1202" s="4"/>
      <c r="AU1202" s="4"/>
      <c r="AV1202" s="4"/>
      <c r="AW1202" s="4"/>
      <c r="AX1202" s="4"/>
      <c r="AY1202" s="4"/>
      <c r="AZ1202" s="4"/>
      <c r="BA1202" s="4"/>
      <c r="BB1202" s="4"/>
    </row>
    <row r="1203" spans="1:54" ht="15.75" customHeight="1" x14ac:dyDescent="0.25">
      <c r="A1203" t="s">
        <v>4130</v>
      </c>
      <c r="B1203" s="17">
        <v>43752</v>
      </c>
      <c r="C1203" s="17">
        <v>35568</v>
      </c>
      <c r="D1203" s="21">
        <v>28</v>
      </c>
      <c r="E1203" s="12" t="str">
        <f t="shared" si="119"/>
        <v>[20-30[ ans</v>
      </c>
      <c r="F1203" s="3" t="s">
        <v>48</v>
      </c>
      <c r="G1203" s="3" t="s">
        <v>40</v>
      </c>
      <c r="H1203" s="3">
        <v>165</v>
      </c>
      <c r="I1203" s="3">
        <v>70</v>
      </c>
      <c r="J1203" s="3" t="s">
        <v>41</v>
      </c>
      <c r="K1203" s="3" t="s">
        <v>908</v>
      </c>
      <c r="L1203" s="3" t="s">
        <v>6049</v>
      </c>
      <c r="M1203" s="3" t="s">
        <v>51</v>
      </c>
      <c r="N1203" s="3" t="s">
        <v>6062</v>
      </c>
      <c r="O1203" s="3" t="s">
        <v>64</v>
      </c>
      <c r="P1203" s="3" t="s">
        <v>6786</v>
      </c>
      <c r="Q1203" s="3" t="s">
        <v>6787</v>
      </c>
      <c r="R1203" s="3"/>
      <c r="S1203" s="3"/>
      <c r="T1203" s="3" t="s">
        <v>45</v>
      </c>
      <c r="U1203" s="3" t="s">
        <v>58</v>
      </c>
      <c r="V1203" s="3" t="s">
        <v>6055</v>
      </c>
      <c r="W1203" s="3" t="s">
        <v>46</v>
      </c>
      <c r="X1203" s="17">
        <v>43022</v>
      </c>
      <c r="Y1203" s="3">
        <f>IF((B1203-X1203&lt;=365)*(B1203-X1203&gt;0),0,(YEAR(B1203)-YEAR(X1203)))</f>
        <v>2</v>
      </c>
      <c r="Z1203" s="3" t="str">
        <f>IF((B1203-X1203&lt;=365)*(B1203-X1203&gt;0),INT(12*(B1203-X1203)/365) &amp; " Mois",(YEAR(B1203)-YEAR(X1203)) &amp; " an (s)")</f>
        <v>2 an (s)</v>
      </c>
      <c r="AA1203" s="39">
        <v>10.8</v>
      </c>
      <c r="AB1203" s="3" t="s">
        <v>845</v>
      </c>
      <c r="AC1203" s="3">
        <v>1</v>
      </c>
      <c r="AD1203" s="3" t="s">
        <v>6788</v>
      </c>
      <c r="AE1203" s="3" t="s">
        <v>6673</v>
      </c>
      <c r="AF1203" s="3" t="s">
        <v>62</v>
      </c>
      <c r="AG1203" s="3" t="s">
        <v>46</v>
      </c>
      <c r="AH1203" s="3" t="s">
        <v>62</v>
      </c>
      <c r="AI1203" s="3" t="s">
        <v>62</v>
      </c>
      <c r="AJ1203" s="4"/>
      <c r="AK1203" s="4"/>
      <c r="AL1203" s="4"/>
      <c r="AM1203" s="4"/>
      <c r="AN1203" s="4"/>
      <c r="AO1203" s="4"/>
      <c r="AP1203" s="4"/>
      <c r="AQ1203" s="3" t="s">
        <v>846</v>
      </c>
      <c r="AR1203" s="4"/>
      <c r="AS1203" s="4"/>
      <c r="AT1203" s="4"/>
      <c r="AU1203" s="4"/>
      <c r="AV1203" s="4"/>
      <c r="AW1203" s="4"/>
      <c r="AX1203" s="4"/>
      <c r="AY1203" s="4"/>
      <c r="AZ1203" s="4"/>
      <c r="BA1203" s="4"/>
      <c r="BB1203" s="4"/>
    </row>
    <row r="1204" spans="1:54" ht="15.75" customHeight="1" x14ac:dyDescent="0.25">
      <c r="A1204" t="s">
        <v>4132</v>
      </c>
      <c r="B1204" s="17">
        <v>43752</v>
      </c>
      <c r="C1204" s="17">
        <v>35570</v>
      </c>
      <c r="D1204" s="21">
        <v>28</v>
      </c>
      <c r="E1204" s="12" t="str">
        <f t="shared" si="119"/>
        <v>[20-30[ ans</v>
      </c>
      <c r="F1204" s="3" t="s">
        <v>39</v>
      </c>
      <c r="G1204" s="3" t="s">
        <v>40</v>
      </c>
      <c r="H1204" s="4"/>
      <c r="I1204" s="4"/>
      <c r="J1204" s="3" t="s">
        <v>41</v>
      </c>
      <c r="K1204" s="3" t="s">
        <v>908</v>
      </c>
      <c r="L1204" s="3" t="s">
        <v>6049</v>
      </c>
      <c r="M1204" s="3" t="s">
        <v>51</v>
      </c>
      <c r="N1204" s="3" t="s">
        <v>6062</v>
      </c>
      <c r="O1204" s="3" t="s">
        <v>910</v>
      </c>
      <c r="P1204" s="3" t="s">
        <v>6786</v>
      </c>
      <c r="Q1204" s="3" t="s">
        <v>6787</v>
      </c>
      <c r="R1204" s="3"/>
      <c r="S1204" s="3"/>
      <c r="T1204" s="3" t="s">
        <v>45</v>
      </c>
      <c r="U1204" s="3" t="s">
        <v>39</v>
      </c>
      <c r="V1204" s="3" t="s">
        <v>6053</v>
      </c>
      <c r="W1204" s="3" t="s">
        <v>62</v>
      </c>
      <c r="X1204" s="19"/>
      <c r="Y1204" s="19"/>
      <c r="Z1204" s="19"/>
      <c r="AA1204" s="39">
        <v>12.4</v>
      </c>
      <c r="AB1204" s="3" t="s">
        <v>845</v>
      </c>
      <c r="AC1204" s="3">
        <v>1</v>
      </c>
      <c r="AD1204" s="3" t="s">
        <v>6788</v>
      </c>
      <c r="AE1204" s="3" t="s">
        <v>6673</v>
      </c>
      <c r="AF1204" s="3" t="s">
        <v>62</v>
      </c>
      <c r="AG1204" s="3" t="s">
        <v>46</v>
      </c>
      <c r="AH1204" s="3" t="s">
        <v>62</v>
      </c>
      <c r="AI1204" s="3" t="s">
        <v>62</v>
      </c>
      <c r="AJ1204" s="4"/>
      <c r="AK1204" s="4"/>
      <c r="AL1204" s="4"/>
      <c r="AM1204" s="4"/>
      <c r="AN1204" s="4"/>
      <c r="AO1204" s="4"/>
      <c r="AP1204" s="4"/>
      <c r="AQ1204" s="3" t="s">
        <v>846</v>
      </c>
      <c r="AR1204" s="4"/>
      <c r="AS1204" s="4"/>
      <c r="AT1204" s="4"/>
      <c r="AU1204" s="4"/>
      <c r="AV1204" s="4"/>
      <c r="AW1204" s="4"/>
      <c r="AX1204" s="4"/>
      <c r="AY1204" s="4"/>
      <c r="AZ1204" s="4"/>
      <c r="BA1204" s="4"/>
      <c r="BB1204" s="4"/>
    </row>
    <row r="1205" spans="1:54" ht="15.75" customHeight="1" x14ac:dyDescent="0.25">
      <c r="A1205" t="s">
        <v>4134</v>
      </c>
      <c r="B1205" s="17">
        <v>43752</v>
      </c>
      <c r="C1205" s="17">
        <v>34914</v>
      </c>
      <c r="D1205" s="21">
        <v>30</v>
      </c>
      <c r="E1205" s="12" t="str">
        <f t="shared" si="119"/>
        <v>[30-40[ ans</v>
      </c>
      <c r="F1205" s="3" t="s">
        <v>54</v>
      </c>
      <c r="G1205" s="3" t="s">
        <v>40</v>
      </c>
      <c r="H1205" s="4"/>
      <c r="I1205" s="4"/>
      <c r="J1205" s="3" t="s">
        <v>41</v>
      </c>
      <c r="K1205" s="3" t="s">
        <v>908</v>
      </c>
      <c r="L1205" s="3" t="s">
        <v>6049</v>
      </c>
      <c r="M1205" s="3" t="s">
        <v>114</v>
      </c>
      <c r="N1205" s="3" t="s">
        <v>6062</v>
      </c>
      <c r="O1205" s="3" t="s">
        <v>911</v>
      </c>
      <c r="P1205" s="3" t="s">
        <v>529</v>
      </c>
      <c r="Q1205" s="3" t="s">
        <v>6031</v>
      </c>
      <c r="R1205" s="3" t="s">
        <v>5756</v>
      </c>
      <c r="S1205" s="3" t="s">
        <v>5757</v>
      </c>
      <c r="T1205" s="3" t="s">
        <v>45</v>
      </c>
      <c r="U1205" s="3" t="s">
        <v>39</v>
      </c>
      <c r="V1205" s="3" t="s">
        <v>6053</v>
      </c>
      <c r="W1205" s="3" t="s">
        <v>62</v>
      </c>
      <c r="X1205" s="19"/>
      <c r="Y1205" s="19"/>
      <c r="Z1205" s="19"/>
      <c r="AA1205" s="39">
        <v>10.3</v>
      </c>
      <c r="AB1205" s="3" t="s">
        <v>845</v>
      </c>
      <c r="AC1205" s="3">
        <v>1</v>
      </c>
      <c r="AD1205" s="3" t="s">
        <v>6788</v>
      </c>
      <c r="AE1205" s="3" t="s">
        <v>6673</v>
      </c>
      <c r="AF1205" s="3" t="s">
        <v>62</v>
      </c>
      <c r="AG1205" s="3" t="s">
        <v>46</v>
      </c>
      <c r="AH1205" s="3" t="s">
        <v>62</v>
      </c>
      <c r="AI1205" s="3" t="s">
        <v>62</v>
      </c>
      <c r="AJ1205" s="4"/>
      <c r="AK1205" s="4"/>
      <c r="AL1205" s="4"/>
      <c r="AM1205" s="4"/>
      <c r="AN1205" s="4"/>
      <c r="AO1205" s="4"/>
      <c r="AP1205" s="4"/>
      <c r="AQ1205" s="3" t="s">
        <v>846</v>
      </c>
      <c r="AR1205" s="4"/>
      <c r="AS1205" s="4"/>
      <c r="AT1205" s="4"/>
      <c r="AU1205" s="4"/>
      <c r="AV1205" s="4"/>
      <c r="AW1205" s="4"/>
      <c r="AX1205" s="4"/>
      <c r="AY1205" s="4"/>
      <c r="AZ1205" s="4"/>
      <c r="BA1205" s="4"/>
      <c r="BB1205" s="4"/>
    </row>
    <row r="1206" spans="1:54" ht="15.75" customHeight="1" x14ac:dyDescent="0.25">
      <c r="A1206" t="s">
        <v>4136</v>
      </c>
      <c r="B1206" s="17">
        <v>43752</v>
      </c>
      <c r="C1206" s="17">
        <v>32721</v>
      </c>
      <c r="D1206" s="21">
        <v>36</v>
      </c>
      <c r="E1206" s="12" t="str">
        <f t="shared" si="119"/>
        <v>[30-40[ ans</v>
      </c>
      <c r="F1206" s="3" t="s">
        <v>54</v>
      </c>
      <c r="G1206" s="3" t="s">
        <v>40</v>
      </c>
      <c r="H1206" s="3">
        <v>175</v>
      </c>
      <c r="I1206" s="3">
        <v>72</v>
      </c>
      <c r="J1206" s="3" t="s">
        <v>41</v>
      </c>
      <c r="K1206" s="3" t="s">
        <v>912</v>
      </c>
      <c r="L1206" s="3" t="s">
        <v>6047</v>
      </c>
      <c r="M1206" s="3" t="s">
        <v>913</v>
      </c>
      <c r="N1206" s="3" t="s">
        <v>6062</v>
      </c>
      <c r="O1206" s="3" t="s">
        <v>566</v>
      </c>
      <c r="P1206" s="3" t="s">
        <v>169</v>
      </c>
      <c r="Q1206" s="3" t="s">
        <v>6034</v>
      </c>
      <c r="R1206" s="3" t="s">
        <v>5624</v>
      </c>
      <c r="S1206" s="3" t="s">
        <v>5625</v>
      </c>
      <c r="T1206" s="3" t="s">
        <v>45</v>
      </c>
      <c r="U1206" s="3" t="s">
        <v>58</v>
      </c>
      <c r="V1206" s="3" t="s">
        <v>6055</v>
      </c>
      <c r="W1206" s="3" t="s">
        <v>62</v>
      </c>
      <c r="X1206" s="19"/>
      <c r="Y1206" s="19"/>
      <c r="Z1206" s="19"/>
      <c r="AA1206" s="39">
        <v>12.1</v>
      </c>
      <c r="AB1206" s="3" t="s">
        <v>845</v>
      </c>
      <c r="AC1206" s="3">
        <v>1</v>
      </c>
      <c r="AD1206" s="3" t="s">
        <v>6788</v>
      </c>
      <c r="AE1206" s="3" t="s">
        <v>6673</v>
      </c>
      <c r="AF1206" s="3" t="s">
        <v>62</v>
      </c>
      <c r="AG1206" s="3" t="s">
        <v>46</v>
      </c>
      <c r="AH1206" s="3" t="s">
        <v>62</v>
      </c>
      <c r="AI1206" s="3" t="s">
        <v>62</v>
      </c>
      <c r="AJ1206" s="4"/>
      <c r="AK1206" s="4"/>
      <c r="AL1206" s="4"/>
      <c r="AM1206" s="4"/>
      <c r="AN1206" s="4"/>
      <c r="AO1206" s="4"/>
      <c r="AP1206" s="4"/>
      <c r="AQ1206" s="3" t="s">
        <v>846</v>
      </c>
      <c r="AR1206" s="4"/>
      <c r="AS1206" s="4"/>
      <c r="AT1206" s="4"/>
      <c r="AU1206" s="4"/>
      <c r="AV1206" s="4"/>
      <c r="AW1206" s="4"/>
      <c r="AX1206" s="4"/>
      <c r="AY1206" s="4"/>
      <c r="AZ1206" s="4"/>
      <c r="BA1206" s="4"/>
      <c r="BB1206" s="4"/>
    </row>
    <row r="1207" spans="1:54" ht="15.75" customHeight="1" x14ac:dyDescent="0.25">
      <c r="A1207" t="s">
        <v>4139</v>
      </c>
      <c r="B1207" s="17">
        <v>43752</v>
      </c>
      <c r="C1207" s="17">
        <v>36347</v>
      </c>
      <c r="D1207" s="21">
        <v>26</v>
      </c>
      <c r="E1207" s="12" t="str">
        <f t="shared" si="119"/>
        <v>[20-30[ ans</v>
      </c>
      <c r="F1207" s="3" t="s">
        <v>54</v>
      </c>
      <c r="G1207" s="3" t="s">
        <v>40</v>
      </c>
      <c r="H1207" s="4"/>
      <c r="I1207" s="3">
        <v>96</v>
      </c>
      <c r="J1207" s="3" t="s">
        <v>41</v>
      </c>
      <c r="K1207" s="3" t="s">
        <v>98</v>
      </c>
      <c r="L1207" s="3" t="s">
        <v>6043</v>
      </c>
      <c r="M1207" s="3" t="s">
        <v>60</v>
      </c>
      <c r="N1207" s="3" t="s">
        <v>6062</v>
      </c>
      <c r="O1207" s="3" t="s">
        <v>914</v>
      </c>
      <c r="P1207" s="3" t="s">
        <v>217</v>
      </c>
      <c r="Q1207" s="3" t="s">
        <v>6033</v>
      </c>
      <c r="R1207" s="3" t="s">
        <v>5612</v>
      </c>
      <c r="S1207" s="3" t="s">
        <v>5613</v>
      </c>
      <c r="T1207" s="3" t="s">
        <v>45</v>
      </c>
      <c r="U1207" s="3" t="s">
        <v>39</v>
      </c>
      <c r="V1207" s="3" t="s">
        <v>6053</v>
      </c>
      <c r="W1207" s="3" t="s">
        <v>62</v>
      </c>
      <c r="X1207" s="19"/>
      <c r="Y1207" s="19"/>
      <c r="Z1207" s="19"/>
      <c r="AA1207" s="37"/>
      <c r="AB1207" s="3" t="s">
        <v>845</v>
      </c>
      <c r="AC1207" s="3">
        <v>1</v>
      </c>
      <c r="AD1207" s="3" t="s">
        <v>6788</v>
      </c>
      <c r="AE1207" s="3" t="s">
        <v>6673</v>
      </c>
      <c r="AF1207" s="3" t="s">
        <v>62</v>
      </c>
      <c r="AG1207" s="3" t="s">
        <v>46</v>
      </c>
      <c r="AH1207" s="3" t="s">
        <v>62</v>
      </c>
      <c r="AI1207" s="3" t="s">
        <v>62</v>
      </c>
      <c r="AJ1207" s="4"/>
      <c r="AK1207" s="4"/>
      <c r="AL1207" s="4"/>
      <c r="AM1207" s="4"/>
      <c r="AN1207" s="4"/>
      <c r="AO1207" s="4"/>
      <c r="AP1207" s="4"/>
      <c r="AQ1207" s="3" t="s">
        <v>846</v>
      </c>
      <c r="AR1207" s="4"/>
      <c r="AS1207" s="4"/>
      <c r="AT1207" s="4"/>
      <c r="AU1207" s="4"/>
      <c r="AV1207" s="4"/>
      <c r="AW1207" s="4"/>
      <c r="AX1207" s="4"/>
      <c r="AY1207" s="4"/>
      <c r="AZ1207" s="4"/>
      <c r="BA1207" s="4"/>
      <c r="BB1207" s="4"/>
    </row>
    <row r="1208" spans="1:54" ht="15.75" customHeight="1" x14ac:dyDescent="0.25">
      <c r="A1208" t="s">
        <v>4142</v>
      </c>
      <c r="B1208" s="17">
        <v>43752</v>
      </c>
      <c r="C1208" s="17">
        <v>35462</v>
      </c>
      <c r="D1208" s="21">
        <v>28</v>
      </c>
      <c r="E1208" s="12" t="str">
        <f t="shared" si="119"/>
        <v>[20-30[ ans</v>
      </c>
      <c r="F1208" s="3" t="s">
        <v>48</v>
      </c>
      <c r="G1208" s="3" t="s">
        <v>40</v>
      </c>
      <c r="H1208" s="4"/>
      <c r="I1208" s="4"/>
      <c r="J1208" s="3" t="s">
        <v>41</v>
      </c>
      <c r="K1208" s="3" t="s">
        <v>79</v>
      </c>
      <c r="L1208" s="3" t="s">
        <v>6048</v>
      </c>
      <c r="M1208" s="3" t="s">
        <v>60</v>
      </c>
      <c r="N1208" s="3" t="s">
        <v>6062</v>
      </c>
      <c r="O1208" s="3" t="s">
        <v>914</v>
      </c>
      <c r="P1208" s="3" t="s">
        <v>217</v>
      </c>
      <c r="Q1208" s="3" t="s">
        <v>6033</v>
      </c>
      <c r="R1208" s="3" t="s">
        <v>5612</v>
      </c>
      <c r="S1208" s="3" t="s">
        <v>5613</v>
      </c>
      <c r="T1208" s="3" t="s">
        <v>45</v>
      </c>
      <c r="U1208" s="3" t="s">
        <v>39</v>
      </c>
      <c r="V1208" s="3" t="s">
        <v>6053</v>
      </c>
      <c r="W1208" s="3" t="s">
        <v>62</v>
      </c>
      <c r="X1208" s="19"/>
      <c r="Y1208" s="19"/>
      <c r="Z1208" s="19"/>
      <c r="AA1208" s="39">
        <v>12.1</v>
      </c>
      <c r="AB1208" s="3" t="s">
        <v>845</v>
      </c>
      <c r="AC1208" s="3">
        <v>2</v>
      </c>
      <c r="AD1208" s="3" t="s">
        <v>6790</v>
      </c>
      <c r="AE1208" s="3" t="s">
        <v>6673</v>
      </c>
      <c r="AF1208" s="3" t="s">
        <v>46</v>
      </c>
      <c r="AG1208" s="3" t="s">
        <v>46</v>
      </c>
      <c r="AH1208" s="3" t="s">
        <v>62</v>
      </c>
      <c r="AI1208" s="3" t="s">
        <v>62</v>
      </c>
      <c r="AJ1208" s="4"/>
      <c r="AK1208" s="4"/>
      <c r="AL1208" s="4"/>
      <c r="AM1208" s="4"/>
      <c r="AN1208" s="4"/>
      <c r="AO1208" s="4"/>
      <c r="AP1208" s="4"/>
      <c r="AQ1208" s="3" t="s">
        <v>846</v>
      </c>
      <c r="AR1208" s="4"/>
      <c r="AS1208" s="4"/>
      <c r="AT1208" s="4"/>
      <c r="AU1208" s="4"/>
      <c r="AV1208" s="4"/>
      <c r="AW1208" s="4"/>
      <c r="AX1208" s="4"/>
      <c r="AY1208" s="4"/>
      <c r="AZ1208" s="4"/>
      <c r="BA1208" s="4"/>
      <c r="BB1208" s="4"/>
    </row>
    <row r="1209" spans="1:54" ht="15.75" customHeight="1" x14ac:dyDescent="0.25">
      <c r="A1209" t="s">
        <v>4144</v>
      </c>
      <c r="B1209" s="17">
        <v>43752</v>
      </c>
      <c r="C1209" s="17">
        <v>36190</v>
      </c>
      <c r="D1209" s="21">
        <v>26</v>
      </c>
      <c r="E1209" s="12" t="str">
        <f t="shared" si="119"/>
        <v>[20-30[ ans</v>
      </c>
      <c r="F1209" s="3" t="s">
        <v>92</v>
      </c>
      <c r="G1209" s="3" t="s">
        <v>40</v>
      </c>
      <c r="H1209" s="4"/>
      <c r="I1209" s="4"/>
      <c r="J1209" s="3" t="s">
        <v>41</v>
      </c>
      <c r="K1209" s="3" t="s">
        <v>915</v>
      </c>
      <c r="L1209" s="3" t="s">
        <v>6043</v>
      </c>
      <c r="M1209" s="3" t="s">
        <v>60</v>
      </c>
      <c r="N1209" s="3" t="s">
        <v>6062</v>
      </c>
      <c r="O1209" s="3" t="s">
        <v>914</v>
      </c>
      <c r="P1209" s="3" t="s">
        <v>217</v>
      </c>
      <c r="Q1209" s="3" t="s">
        <v>6033</v>
      </c>
      <c r="R1209" s="3" t="s">
        <v>5612</v>
      </c>
      <c r="S1209" s="3" t="s">
        <v>5613</v>
      </c>
      <c r="T1209" s="3" t="s">
        <v>45</v>
      </c>
      <c r="U1209" s="3" t="s">
        <v>39</v>
      </c>
      <c r="V1209" s="3" t="s">
        <v>6053</v>
      </c>
      <c r="W1209" s="3" t="s">
        <v>62</v>
      </c>
      <c r="X1209" s="19"/>
      <c r="Y1209" s="19"/>
      <c r="Z1209" s="19"/>
      <c r="AA1209" s="39">
        <v>12.4</v>
      </c>
      <c r="AB1209" s="3" t="s">
        <v>845</v>
      </c>
      <c r="AC1209" s="3">
        <v>1</v>
      </c>
      <c r="AD1209" s="3" t="s">
        <v>6788</v>
      </c>
      <c r="AE1209" s="3" t="s">
        <v>6673</v>
      </c>
      <c r="AF1209" s="3" t="s">
        <v>62</v>
      </c>
      <c r="AG1209" s="3" t="s">
        <v>46</v>
      </c>
      <c r="AH1209" s="3" t="s">
        <v>62</v>
      </c>
      <c r="AI1209" s="3" t="s">
        <v>62</v>
      </c>
      <c r="AJ1209" s="4"/>
      <c r="AK1209" s="4"/>
      <c r="AL1209" s="4"/>
      <c r="AM1209" s="4"/>
      <c r="AN1209" s="4"/>
      <c r="AO1209" s="4"/>
      <c r="AP1209" s="4"/>
      <c r="AQ1209" s="3" t="s">
        <v>846</v>
      </c>
      <c r="AR1209" s="4"/>
      <c r="AS1209" s="4"/>
      <c r="AT1209" s="4"/>
      <c r="AU1209" s="4"/>
      <c r="AV1209" s="4"/>
      <c r="AW1209" s="4"/>
      <c r="AX1209" s="4"/>
      <c r="AY1209" s="4"/>
      <c r="AZ1209" s="4"/>
      <c r="BA1209" s="4"/>
      <c r="BB1209" s="4"/>
    </row>
    <row r="1210" spans="1:54" ht="15.75" customHeight="1" x14ac:dyDescent="0.25">
      <c r="A1210" t="s">
        <v>4146</v>
      </c>
      <c r="B1210" s="17">
        <v>43753</v>
      </c>
      <c r="C1210" s="17">
        <v>26225</v>
      </c>
      <c r="D1210" s="21">
        <v>54</v>
      </c>
      <c r="E1210" s="12" t="str">
        <f t="shared" si="119"/>
        <v>[50-60 [ ans</v>
      </c>
      <c r="F1210" s="3" t="s">
        <v>54</v>
      </c>
      <c r="G1210" s="3" t="s">
        <v>40</v>
      </c>
      <c r="H1210" s="4"/>
      <c r="I1210" s="4"/>
      <c r="J1210" s="3" t="s">
        <v>49</v>
      </c>
      <c r="K1210" s="3" t="s">
        <v>56</v>
      </c>
      <c r="L1210" s="3" t="s">
        <v>6045</v>
      </c>
      <c r="M1210" s="3" t="s">
        <v>157</v>
      </c>
      <c r="N1210" s="3" t="s">
        <v>6062</v>
      </c>
      <c r="O1210" s="3" t="s">
        <v>916</v>
      </c>
      <c r="P1210" s="3" t="s">
        <v>169</v>
      </c>
      <c r="Q1210" s="3" t="s">
        <v>6034</v>
      </c>
      <c r="R1210" s="3" t="s">
        <v>5624</v>
      </c>
      <c r="S1210" s="3" t="s">
        <v>5625</v>
      </c>
      <c r="T1210" s="3" t="s">
        <v>45</v>
      </c>
      <c r="U1210" s="3" t="s">
        <v>58</v>
      </c>
      <c r="V1210" s="3" t="s">
        <v>6055</v>
      </c>
      <c r="W1210" s="3" t="s">
        <v>46</v>
      </c>
      <c r="X1210" s="17">
        <v>43466</v>
      </c>
      <c r="Y1210" s="3">
        <f>IF((B1210-X1210&lt;=365)*(B1210-X1210&gt;0),0,(YEAR(B1210)-YEAR(X1210)))</f>
        <v>0</v>
      </c>
      <c r="Z1210" s="3" t="str">
        <f>IF((B1210-X1210&lt;=365)*(B1210-X1210&gt;0),INT(12*(B1210-X1210)/365) &amp; " Mois",(YEAR(B1210)-YEAR(X1210)) &amp; " an (s)")</f>
        <v>9 Mois</v>
      </c>
      <c r="AA1210" s="39">
        <v>13.6</v>
      </c>
      <c r="AB1210" s="3" t="s">
        <v>47</v>
      </c>
      <c r="AC1210" s="3">
        <v>0</v>
      </c>
      <c r="AD1210" s="3" t="s">
        <v>6673</v>
      </c>
      <c r="AE1210" s="3" t="s">
        <v>6673</v>
      </c>
      <c r="AF1210" s="4"/>
      <c r="AG1210" s="4"/>
      <c r="AH1210" s="4"/>
      <c r="AI1210" s="4"/>
      <c r="AJ1210" s="4"/>
      <c r="AK1210" s="4"/>
      <c r="AL1210" s="4"/>
      <c r="AM1210" s="4"/>
      <c r="AN1210" s="4"/>
      <c r="AO1210" s="4"/>
      <c r="AP1210" s="4"/>
      <c r="AQ1210" s="4"/>
      <c r="AR1210" s="4"/>
      <c r="AS1210" s="4"/>
      <c r="AT1210" s="4"/>
      <c r="AU1210" s="4"/>
      <c r="AV1210" s="4"/>
      <c r="AW1210" s="4"/>
      <c r="AX1210" s="4"/>
      <c r="AY1210" s="4"/>
      <c r="AZ1210" s="4"/>
      <c r="BA1210" s="4"/>
      <c r="BB1210" s="4"/>
    </row>
    <row r="1211" spans="1:54" ht="15.75" customHeight="1" x14ac:dyDescent="0.25">
      <c r="A1211" t="s">
        <v>4148</v>
      </c>
      <c r="B1211" s="17">
        <v>43753</v>
      </c>
      <c r="C1211" s="17">
        <v>33652</v>
      </c>
      <c r="D1211" s="21">
        <v>33</v>
      </c>
      <c r="E1211" s="12" t="str">
        <f t="shared" si="119"/>
        <v>[30-40[ ans</v>
      </c>
      <c r="F1211" s="3" t="s">
        <v>54</v>
      </c>
      <c r="G1211" s="3" t="s">
        <v>40</v>
      </c>
      <c r="H1211" s="4"/>
      <c r="I1211" s="4"/>
      <c r="J1211" s="3" t="s">
        <v>41</v>
      </c>
      <c r="K1211" s="3" t="s">
        <v>79</v>
      </c>
      <c r="L1211" s="3" t="s">
        <v>6048</v>
      </c>
      <c r="M1211" s="3" t="s">
        <v>51</v>
      </c>
      <c r="N1211" s="3" t="s">
        <v>6062</v>
      </c>
      <c r="O1211" s="3" t="s">
        <v>64</v>
      </c>
      <c r="P1211" s="3" t="s">
        <v>6786</v>
      </c>
      <c r="Q1211" s="3" t="s">
        <v>6787</v>
      </c>
      <c r="R1211" s="3"/>
      <c r="S1211" s="3"/>
      <c r="T1211" s="3" t="s">
        <v>45</v>
      </c>
      <c r="U1211" s="3" t="s">
        <v>39</v>
      </c>
      <c r="V1211" s="3" t="s">
        <v>6053</v>
      </c>
      <c r="W1211" s="3" t="s">
        <v>46</v>
      </c>
      <c r="X1211" s="17">
        <v>43753</v>
      </c>
      <c r="Y1211" s="17"/>
      <c r="Z1211" s="3"/>
      <c r="AA1211" s="39">
        <v>13.5</v>
      </c>
      <c r="AB1211" s="3" t="s">
        <v>47</v>
      </c>
      <c r="AC1211" s="3">
        <v>0</v>
      </c>
      <c r="AD1211" s="3" t="s">
        <v>6673</v>
      </c>
      <c r="AE1211" s="3" t="s">
        <v>6673</v>
      </c>
      <c r="AF1211" s="4"/>
      <c r="AG1211" s="4"/>
      <c r="AH1211" s="4"/>
      <c r="AI1211" s="4"/>
      <c r="AJ1211" s="4"/>
      <c r="AK1211" s="4"/>
      <c r="AL1211" s="4"/>
      <c r="AM1211" s="4"/>
      <c r="AN1211" s="4"/>
      <c r="AO1211" s="4"/>
      <c r="AP1211" s="4"/>
      <c r="AQ1211" s="4"/>
      <c r="AR1211" s="4"/>
      <c r="AS1211" s="4"/>
      <c r="AT1211" s="4"/>
      <c r="AU1211" s="4"/>
      <c r="AV1211" s="4"/>
      <c r="AW1211" s="4"/>
      <c r="AX1211" s="4"/>
      <c r="AY1211" s="4"/>
      <c r="AZ1211" s="4"/>
      <c r="BA1211" s="4"/>
      <c r="BB1211" s="4"/>
    </row>
    <row r="1212" spans="1:54" ht="15.75" customHeight="1" x14ac:dyDescent="0.25">
      <c r="A1212" t="s">
        <v>4150</v>
      </c>
      <c r="B1212" s="17">
        <v>43753</v>
      </c>
      <c r="C1212" s="17">
        <v>30574</v>
      </c>
      <c r="D1212" s="21">
        <v>42</v>
      </c>
      <c r="E1212" s="12" t="str">
        <f t="shared" si="119"/>
        <v>[40-50 [ ans</v>
      </c>
      <c r="F1212" s="3" t="s">
        <v>48</v>
      </c>
      <c r="G1212" s="3" t="s">
        <v>40</v>
      </c>
      <c r="H1212" s="4"/>
      <c r="I1212" s="4"/>
      <c r="J1212" s="3" t="s">
        <v>41</v>
      </c>
      <c r="K1212" s="3" t="s">
        <v>56</v>
      </c>
      <c r="L1212" s="3" t="s">
        <v>6045</v>
      </c>
      <c r="M1212" s="3" t="s">
        <v>51</v>
      </c>
      <c r="N1212" s="3" t="s">
        <v>6062</v>
      </c>
      <c r="O1212" s="3" t="s">
        <v>290</v>
      </c>
      <c r="P1212" s="3" t="s">
        <v>290</v>
      </c>
      <c r="Q1212" s="3" t="s">
        <v>6031</v>
      </c>
      <c r="R1212" s="3" t="s">
        <v>5616</v>
      </c>
      <c r="S1212" s="3" t="s">
        <v>5617</v>
      </c>
      <c r="T1212" s="3" t="s">
        <v>45</v>
      </c>
      <c r="U1212" s="3" t="s">
        <v>84</v>
      </c>
      <c r="V1212" s="3" t="s">
        <v>6057</v>
      </c>
      <c r="W1212" s="3" t="s">
        <v>46</v>
      </c>
      <c r="X1212" s="17">
        <v>43101</v>
      </c>
      <c r="Y1212" s="3">
        <f t="shared" ref="Y1212:Y1213" si="123">IF((B1212-X1212&lt;=365)*(B1212-X1212&gt;0),0,(YEAR(B1212)-YEAR(X1212)))</f>
        <v>1</v>
      </c>
      <c r="Z1212" s="3" t="str">
        <f>IF((B1212-X1212&lt;=365)*(B1212-X1212&gt;0),INT(12*(B1212-X1212)/365) &amp; " Mois",(YEAR(B1212)-YEAR(X1212)) &amp; " an (s)")</f>
        <v>1 an (s)</v>
      </c>
      <c r="AA1212" s="39">
        <v>13.7</v>
      </c>
      <c r="AB1212" s="3" t="s">
        <v>47</v>
      </c>
      <c r="AC1212" s="3">
        <v>0</v>
      </c>
      <c r="AD1212" s="3" t="s">
        <v>6673</v>
      </c>
      <c r="AE1212" s="3" t="s">
        <v>6673</v>
      </c>
      <c r="AF1212" s="4"/>
      <c r="AG1212" s="4"/>
      <c r="AH1212" s="4"/>
      <c r="AI1212" s="4"/>
      <c r="AJ1212" s="4"/>
      <c r="AK1212" s="4"/>
      <c r="AL1212" s="4"/>
      <c r="AM1212" s="4"/>
      <c r="AN1212" s="4"/>
      <c r="AO1212" s="4"/>
      <c r="AP1212" s="4"/>
      <c r="AQ1212" s="4"/>
      <c r="AR1212" s="4"/>
      <c r="AS1212" s="4"/>
      <c r="AT1212" s="4"/>
      <c r="AU1212" s="4"/>
      <c r="AV1212" s="4"/>
      <c r="AW1212" s="4"/>
      <c r="AX1212" s="4"/>
      <c r="AY1212" s="4"/>
      <c r="AZ1212" s="4"/>
      <c r="BA1212" s="4"/>
      <c r="BB1212" s="4"/>
    </row>
    <row r="1213" spans="1:54" ht="15.75" customHeight="1" x14ac:dyDescent="0.25">
      <c r="A1213" t="s">
        <v>4152</v>
      </c>
      <c r="B1213" s="17">
        <v>43753</v>
      </c>
      <c r="C1213" s="17">
        <v>33069</v>
      </c>
      <c r="D1213" s="21">
        <v>35</v>
      </c>
      <c r="E1213" s="12" t="str">
        <f t="shared" si="119"/>
        <v>[30-40[ ans</v>
      </c>
      <c r="F1213" s="3" t="s">
        <v>48</v>
      </c>
      <c r="G1213" s="3" t="s">
        <v>40</v>
      </c>
      <c r="H1213" s="4"/>
      <c r="I1213" s="4"/>
      <c r="J1213" s="3" t="s">
        <v>41</v>
      </c>
      <c r="K1213" s="3" t="s">
        <v>917</v>
      </c>
      <c r="L1213" s="3" t="s">
        <v>6044</v>
      </c>
      <c r="M1213" s="3" t="s">
        <v>121</v>
      </c>
      <c r="N1213" s="3" t="s">
        <v>6062</v>
      </c>
      <c r="O1213" s="3" t="s">
        <v>529</v>
      </c>
      <c r="P1213" s="3" t="s">
        <v>529</v>
      </c>
      <c r="Q1213" s="3" t="s">
        <v>6031</v>
      </c>
      <c r="R1213" s="3" t="s">
        <v>5756</v>
      </c>
      <c r="S1213" s="3" t="s">
        <v>5757</v>
      </c>
      <c r="T1213" s="3" t="s">
        <v>45</v>
      </c>
      <c r="U1213" s="3" t="s">
        <v>39</v>
      </c>
      <c r="V1213" s="3" t="s">
        <v>6053</v>
      </c>
      <c r="W1213" s="3" t="s">
        <v>46</v>
      </c>
      <c r="X1213" s="17">
        <v>42736</v>
      </c>
      <c r="Y1213" s="3">
        <f t="shared" si="123"/>
        <v>2</v>
      </c>
      <c r="Z1213" s="3" t="str">
        <f>IF((B1213-X1213&lt;=365)*(B1213-X1213&gt;0),INT(12*(B1213-X1213)/365) &amp; " Mois",(YEAR(B1213)-YEAR(X1213)) &amp; " an (s)")</f>
        <v>2 an (s)</v>
      </c>
      <c r="AA1213" s="39">
        <v>13</v>
      </c>
      <c r="AB1213" s="3" t="s">
        <v>47</v>
      </c>
      <c r="AC1213" s="3">
        <v>0</v>
      </c>
      <c r="AD1213" s="3" t="s">
        <v>6673</v>
      </c>
      <c r="AE1213" s="3" t="s">
        <v>6673</v>
      </c>
      <c r="AF1213" s="4"/>
      <c r="AG1213" s="4"/>
      <c r="AH1213" s="4"/>
      <c r="AI1213" s="4"/>
      <c r="AJ1213" s="4"/>
      <c r="AK1213" s="4"/>
      <c r="AL1213" s="4"/>
      <c r="AM1213" s="4"/>
      <c r="AN1213" s="4"/>
      <c r="AO1213" s="4"/>
      <c r="AP1213" s="4"/>
      <c r="AQ1213" s="4"/>
      <c r="AR1213" s="4"/>
      <c r="AS1213" s="4"/>
      <c r="AT1213" s="4"/>
      <c r="AU1213" s="4"/>
      <c r="AV1213" s="4"/>
      <c r="AW1213" s="4"/>
      <c r="AX1213" s="4"/>
      <c r="AY1213" s="4"/>
      <c r="AZ1213" s="4"/>
      <c r="BA1213" s="4"/>
      <c r="BB1213" s="4"/>
    </row>
    <row r="1214" spans="1:54" ht="15.75" customHeight="1" x14ac:dyDescent="0.25">
      <c r="A1214" t="s">
        <v>4154</v>
      </c>
      <c r="B1214" s="17">
        <v>43753</v>
      </c>
      <c r="C1214" s="17">
        <v>35149</v>
      </c>
      <c r="D1214" s="21">
        <v>29</v>
      </c>
      <c r="E1214" s="12" t="str">
        <f t="shared" si="119"/>
        <v>[20-30[ ans</v>
      </c>
      <c r="F1214" s="3" t="s">
        <v>48</v>
      </c>
      <c r="G1214" s="3" t="s">
        <v>40</v>
      </c>
      <c r="H1214" s="4"/>
      <c r="I1214" s="4"/>
      <c r="J1214" s="3" t="s">
        <v>41</v>
      </c>
      <c r="K1214" s="3" t="s">
        <v>134</v>
      </c>
      <c r="L1214" s="3" t="s">
        <v>6049</v>
      </c>
      <c r="M1214" s="3" t="s">
        <v>43</v>
      </c>
      <c r="N1214" s="3" t="s">
        <v>6062</v>
      </c>
      <c r="O1214" s="3" t="s">
        <v>918</v>
      </c>
      <c r="P1214" s="3" t="s">
        <v>319</v>
      </c>
      <c r="Q1214" s="3" t="s">
        <v>6033</v>
      </c>
      <c r="R1214" s="3" t="s">
        <v>5568</v>
      </c>
      <c r="S1214" s="3" t="s">
        <v>5569</v>
      </c>
      <c r="T1214" s="3" t="s">
        <v>45</v>
      </c>
      <c r="U1214" s="3" t="s">
        <v>58</v>
      </c>
      <c r="V1214" s="3" t="s">
        <v>6055</v>
      </c>
      <c r="W1214" s="3" t="s">
        <v>62</v>
      </c>
      <c r="X1214" s="19"/>
      <c r="Y1214" s="19"/>
      <c r="Z1214" s="19"/>
      <c r="AA1214" s="39">
        <v>13.6</v>
      </c>
      <c r="AB1214" s="3" t="s">
        <v>47</v>
      </c>
      <c r="AC1214" s="3">
        <v>0</v>
      </c>
      <c r="AD1214" s="3" t="s">
        <v>6673</v>
      </c>
      <c r="AE1214" s="3" t="s">
        <v>6673</v>
      </c>
      <c r="AF1214" s="4"/>
      <c r="AG1214" s="4"/>
      <c r="AH1214" s="4"/>
      <c r="AI1214" s="4"/>
      <c r="AJ1214" s="4"/>
      <c r="AK1214" s="4"/>
      <c r="AL1214" s="4"/>
      <c r="AM1214" s="4"/>
      <c r="AN1214" s="4"/>
      <c r="AO1214" s="4"/>
      <c r="AP1214" s="4"/>
      <c r="AQ1214" s="4"/>
      <c r="AR1214" s="4"/>
      <c r="AS1214" s="4"/>
      <c r="AT1214" s="4"/>
      <c r="AU1214" s="4"/>
      <c r="AV1214" s="4"/>
      <c r="AW1214" s="4"/>
      <c r="AX1214" s="4"/>
      <c r="AY1214" s="4"/>
      <c r="AZ1214" s="4"/>
      <c r="BA1214" s="4"/>
      <c r="BB1214" s="4"/>
    </row>
    <row r="1215" spans="1:54" ht="15.75" customHeight="1" x14ac:dyDescent="0.25">
      <c r="A1215" t="s">
        <v>4156</v>
      </c>
      <c r="B1215" s="17">
        <v>43753</v>
      </c>
      <c r="C1215" s="17">
        <v>27231</v>
      </c>
      <c r="D1215" s="21">
        <v>51</v>
      </c>
      <c r="E1215" s="12" t="str">
        <f t="shared" si="119"/>
        <v>[50-60 [ ans</v>
      </c>
      <c r="F1215" s="3" t="s">
        <v>48</v>
      </c>
      <c r="G1215" s="3" t="s">
        <v>40</v>
      </c>
      <c r="H1215" s="4"/>
      <c r="I1215" s="4"/>
      <c r="J1215" s="3" t="s">
        <v>49</v>
      </c>
      <c r="K1215" s="3" t="s">
        <v>919</v>
      </c>
      <c r="L1215" s="3" t="s">
        <v>6043</v>
      </c>
      <c r="M1215" s="3" t="s">
        <v>43</v>
      </c>
      <c r="N1215" s="3" t="s">
        <v>6062</v>
      </c>
      <c r="O1215" s="3" t="s">
        <v>104</v>
      </c>
      <c r="P1215" s="3" t="s">
        <v>104</v>
      </c>
      <c r="Q1215" s="3" t="s">
        <v>6033</v>
      </c>
      <c r="R1215" s="3" t="s">
        <v>6036</v>
      </c>
      <c r="S1215" s="3" t="s">
        <v>6037</v>
      </c>
      <c r="T1215" s="3" t="s">
        <v>45</v>
      </c>
      <c r="U1215" s="3" t="s">
        <v>84</v>
      </c>
      <c r="V1215" s="3" t="s">
        <v>6057</v>
      </c>
      <c r="W1215" s="3" t="s">
        <v>62</v>
      </c>
      <c r="X1215" s="19"/>
      <c r="Y1215" s="19"/>
      <c r="Z1215" s="19"/>
      <c r="AA1215" s="39">
        <v>13</v>
      </c>
      <c r="AB1215" s="3" t="s">
        <v>47</v>
      </c>
      <c r="AC1215" s="3">
        <v>0</v>
      </c>
      <c r="AD1215" s="3" t="s">
        <v>6673</v>
      </c>
      <c r="AE1215" s="3" t="s">
        <v>6673</v>
      </c>
      <c r="AF1215" s="4"/>
      <c r="AG1215" s="4"/>
      <c r="AH1215" s="4"/>
      <c r="AI1215" s="4"/>
      <c r="AJ1215" s="4"/>
      <c r="AK1215" s="4"/>
      <c r="AL1215" s="4"/>
      <c r="AM1215" s="4"/>
      <c r="AN1215" s="4"/>
      <c r="AO1215" s="4"/>
      <c r="AP1215" s="4"/>
      <c r="AQ1215" s="4"/>
      <c r="AR1215" s="4"/>
      <c r="AS1215" s="4"/>
      <c r="AT1215" s="4"/>
      <c r="AU1215" s="4"/>
      <c r="AV1215" s="4"/>
      <c r="AW1215" s="4"/>
      <c r="AX1215" s="4"/>
      <c r="AY1215" s="4"/>
      <c r="AZ1215" s="4"/>
      <c r="BA1215" s="4"/>
      <c r="BB1215" s="4"/>
    </row>
    <row r="1216" spans="1:54" ht="15.75" customHeight="1" x14ac:dyDescent="0.25">
      <c r="A1216" t="s">
        <v>4158</v>
      </c>
      <c r="B1216" s="17">
        <v>43754</v>
      </c>
      <c r="C1216" s="17">
        <v>32949</v>
      </c>
      <c r="D1216" s="21">
        <v>35</v>
      </c>
      <c r="E1216" s="12" t="str">
        <f t="shared" si="119"/>
        <v>[30-40[ ans</v>
      </c>
      <c r="F1216" s="3" t="s">
        <v>48</v>
      </c>
      <c r="G1216" s="3" t="s">
        <v>40</v>
      </c>
      <c r="H1216" s="4"/>
      <c r="I1216" s="4"/>
      <c r="J1216" s="3" t="s">
        <v>41</v>
      </c>
      <c r="K1216" s="3" t="s">
        <v>920</v>
      </c>
      <c r="L1216" s="3" t="s">
        <v>6047</v>
      </c>
      <c r="M1216" s="3" t="s">
        <v>51</v>
      </c>
      <c r="N1216" s="3" t="s">
        <v>6062</v>
      </c>
      <c r="O1216" s="3" t="s">
        <v>64</v>
      </c>
      <c r="P1216" s="3" t="s">
        <v>6786</v>
      </c>
      <c r="Q1216" s="3" t="s">
        <v>6787</v>
      </c>
      <c r="R1216" s="3"/>
      <c r="S1216" s="3"/>
      <c r="T1216" s="3" t="s">
        <v>45</v>
      </c>
      <c r="U1216" s="3" t="s">
        <v>39</v>
      </c>
      <c r="V1216" s="3" t="s">
        <v>6053</v>
      </c>
      <c r="W1216" s="3" t="s">
        <v>46</v>
      </c>
      <c r="X1216" s="17">
        <v>43374</v>
      </c>
      <c r="Y1216" s="3">
        <f t="shared" ref="Y1216:Y1218" si="124">IF((B1216-X1216&lt;=365)*(B1216-X1216&gt;0),0,(YEAR(B1216)-YEAR(X1216)))</f>
        <v>1</v>
      </c>
      <c r="Z1216" s="3" t="str">
        <f>IF((B1216-X1216&lt;=365)*(B1216-X1216&gt;0),INT(12*(B1216-X1216)/365) &amp; " Mois",(YEAR(B1216)-YEAR(X1216)) &amp; " an (s)")</f>
        <v>1 an (s)</v>
      </c>
      <c r="AA1216" s="39">
        <v>12.5</v>
      </c>
      <c r="AB1216" s="3" t="s">
        <v>47</v>
      </c>
      <c r="AC1216" s="3">
        <v>0</v>
      </c>
      <c r="AD1216" s="3" t="s">
        <v>6673</v>
      </c>
      <c r="AE1216" s="3" t="s">
        <v>6673</v>
      </c>
      <c r="AF1216" s="4"/>
      <c r="AG1216" s="4"/>
      <c r="AH1216" s="4"/>
      <c r="AI1216" s="4"/>
      <c r="AJ1216" s="4"/>
      <c r="AK1216" s="4"/>
      <c r="AL1216" s="4"/>
      <c r="AM1216" s="4"/>
      <c r="AN1216" s="4"/>
      <c r="AO1216" s="4"/>
      <c r="AP1216" s="4"/>
      <c r="AQ1216" s="4"/>
      <c r="AR1216" s="4"/>
      <c r="AS1216" s="4"/>
      <c r="AT1216" s="4"/>
      <c r="AU1216" s="4"/>
      <c r="AV1216" s="4"/>
      <c r="AW1216" s="4"/>
      <c r="AX1216" s="4"/>
      <c r="AY1216" s="4"/>
      <c r="AZ1216" s="4"/>
      <c r="BA1216" s="4"/>
      <c r="BB1216" s="4"/>
    </row>
    <row r="1217" spans="1:54" ht="15.75" customHeight="1" x14ac:dyDescent="0.25">
      <c r="A1217" t="s">
        <v>4160</v>
      </c>
      <c r="B1217" s="17">
        <v>43754</v>
      </c>
      <c r="C1217" s="17">
        <v>29459</v>
      </c>
      <c r="D1217" s="21">
        <v>45</v>
      </c>
      <c r="E1217" s="12" t="str">
        <f t="shared" si="119"/>
        <v>[40-50 [ ans</v>
      </c>
      <c r="F1217" s="3" t="s">
        <v>48</v>
      </c>
      <c r="G1217" s="3" t="s">
        <v>40</v>
      </c>
      <c r="H1217" s="4"/>
      <c r="I1217" s="4"/>
      <c r="J1217" s="3" t="s">
        <v>49</v>
      </c>
      <c r="K1217" s="3" t="s">
        <v>921</v>
      </c>
      <c r="L1217" s="3" t="s">
        <v>6048</v>
      </c>
      <c r="M1217" s="3" t="s">
        <v>43</v>
      </c>
      <c r="N1217" s="3" t="s">
        <v>6062</v>
      </c>
      <c r="O1217" s="3" t="s">
        <v>164</v>
      </c>
      <c r="P1217" s="3" t="s">
        <v>164</v>
      </c>
      <c r="Q1217" s="3" t="s">
        <v>6033</v>
      </c>
      <c r="R1217" s="3" t="s">
        <v>5582</v>
      </c>
      <c r="S1217" s="3" t="s">
        <v>5583</v>
      </c>
      <c r="T1217" s="3" t="s">
        <v>45</v>
      </c>
      <c r="U1217" s="3" t="s">
        <v>124</v>
      </c>
      <c r="V1217" s="3" t="s">
        <v>124</v>
      </c>
      <c r="W1217" s="3" t="s">
        <v>46</v>
      </c>
      <c r="X1217" s="17">
        <v>43466</v>
      </c>
      <c r="Y1217" s="3">
        <f t="shared" si="124"/>
        <v>0</v>
      </c>
      <c r="Z1217" s="3" t="str">
        <f>IF((B1217-X1217&lt;=365)*(B1217-X1217&gt;0),INT(12*(B1217-X1217)/365) &amp; " Mois",(YEAR(B1217)-YEAR(X1217)) &amp; " an (s)")</f>
        <v>9 Mois</v>
      </c>
      <c r="AA1217" s="39">
        <v>13</v>
      </c>
      <c r="AB1217" s="3" t="s">
        <v>47</v>
      </c>
      <c r="AC1217" s="3">
        <v>0</v>
      </c>
      <c r="AD1217" s="3" t="s">
        <v>6673</v>
      </c>
      <c r="AE1217" s="3" t="s">
        <v>6673</v>
      </c>
      <c r="AF1217" s="4"/>
      <c r="AG1217" s="4"/>
      <c r="AH1217" s="4"/>
      <c r="AI1217" s="4"/>
      <c r="AJ1217" s="4"/>
      <c r="AK1217" s="4"/>
      <c r="AL1217" s="4"/>
      <c r="AM1217" s="4"/>
      <c r="AN1217" s="4"/>
      <c r="AO1217" s="4"/>
      <c r="AP1217" s="4"/>
      <c r="AQ1217" s="4"/>
      <c r="AR1217" s="4"/>
      <c r="AS1217" s="4"/>
      <c r="AT1217" s="4"/>
      <c r="AU1217" s="4"/>
      <c r="AV1217" s="4"/>
      <c r="AW1217" s="4"/>
      <c r="AX1217" s="4"/>
      <c r="AY1217" s="4"/>
      <c r="AZ1217" s="4"/>
      <c r="BA1217" s="4"/>
      <c r="BB1217" s="4"/>
    </row>
    <row r="1218" spans="1:54" ht="15.75" customHeight="1" x14ac:dyDescent="0.25">
      <c r="A1218" t="s">
        <v>4163</v>
      </c>
      <c r="B1218" s="17">
        <v>43754</v>
      </c>
      <c r="C1218" s="17">
        <v>33898</v>
      </c>
      <c r="D1218" s="21">
        <v>33</v>
      </c>
      <c r="E1218" s="12" t="str">
        <f t="shared" si="119"/>
        <v>[30-40[ ans</v>
      </c>
      <c r="F1218" s="3" t="s">
        <v>54</v>
      </c>
      <c r="G1218" s="3" t="s">
        <v>40</v>
      </c>
      <c r="H1218" s="4"/>
      <c r="I1218" s="4"/>
      <c r="J1218" s="3" t="s">
        <v>41</v>
      </c>
      <c r="K1218" s="3" t="s">
        <v>108</v>
      </c>
      <c r="L1218" s="3" t="s">
        <v>6045</v>
      </c>
      <c r="M1218" s="3" t="s">
        <v>51</v>
      </c>
      <c r="N1218" s="3" t="s">
        <v>6062</v>
      </c>
      <c r="O1218" s="3" t="s">
        <v>81</v>
      </c>
      <c r="P1218" s="3" t="s">
        <v>5502</v>
      </c>
      <c r="Q1218" s="3" t="s">
        <v>6035</v>
      </c>
      <c r="R1218" s="3" t="s">
        <v>5572</v>
      </c>
      <c r="S1218" s="3" t="s">
        <v>5573</v>
      </c>
      <c r="T1218" s="3" t="s">
        <v>45</v>
      </c>
      <c r="U1218" s="3" t="s">
        <v>39</v>
      </c>
      <c r="V1218" s="3" t="s">
        <v>6053</v>
      </c>
      <c r="W1218" s="3" t="s">
        <v>46</v>
      </c>
      <c r="X1218" s="17">
        <v>43101</v>
      </c>
      <c r="Y1218" s="3">
        <f t="shared" si="124"/>
        <v>1</v>
      </c>
      <c r="Z1218" s="3" t="str">
        <f>IF((B1218-X1218&lt;=365)*(B1218-X1218&gt;0),INT(12*(B1218-X1218)/365) &amp; " Mois",(YEAR(B1218)-YEAR(X1218)) &amp; " an (s)")</f>
        <v>1 an (s)</v>
      </c>
      <c r="AA1218" s="39">
        <v>14</v>
      </c>
      <c r="AB1218" s="3" t="s">
        <v>47</v>
      </c>
      <c r="AC1218" s="3">
        <v>0</v>
      </c>
      <c r="AD1218" s="3" t="s">
        <v>6673</v>
      </c>
      <c r="AE1218" s="3" t="s">
        <v>6673</v>
      </c>
      <c r="AF1218" s="4"/>
      <c r="AG1218" s="4"/>
      <c r="AH1218" s="4"/>
      <c r="AI1218" s="4"/>
      <c r="AJ1218" s="4"/>
      <c r="AK1218" s="4"/>
      <c r="AL1218" s="4"/>
      <c r="AM1218" s="4"/>
      <c r="AN1218" s="4"/>
      <c r="AO1218" s="4"/>
      <c r="AP1218" s="4"/>
      <c r="AQ1218" s="4"/>
      <c r="AR1218" s="4"/>
      <c r="AS1218" s="4"/>
      <c r="AT1218" s="4"/>
      <c r="AU1218" s="4"/>
      <c r="AV1218" s="4"/>
      <c r="AW1218" s="4"/>
      <c r="AX1218" s="4"/>
      <c r="AY1218" s="4"/>
      <c r="AZ1218" s="4"/>
      <c r="BA1218" s="4"/>
      <c r="BB1218" s="4"/>
    </row>
    <row r="1219" spans="1:54" ht="15.75" customHeight="1" x14ac:dyDescent="0.25">
      <c r="A1219" t="s">
        <v>4165</v>
      </c>
      <c r="B1219" s="17">
        <v>43754</v>
      </c>
      <c r="C1219" s="17">
        <v>31832</v>
      </c>
      <c r="D1219" s="21">
        <v>38</v>
      </c>
      <c r="E1219" s="12" t="str">
        <f t="shared" ref="E1219:E1282" si="125">IF(D1219&lt;20," &lt; 20 ans", IF(D1219&lt;30,"[20-30[ ans",IF(D1219&lt;40,"[30-40[ ans",IF(D1219&lt;50,"[40-50 [ ans",IF(D1219&lt;60, "[50-60 [ ans","&gt; 60 ans")))))</f>
        <v>[30-40[ ans</v>
      </c>
      <c r="F1219" s="3" t="s">
        <v>54</v>
      </c>
      <c r="G1219" s="3" t="s">
        <v>40</v>
      </c>
      <c r="H1219" s="4"/>
      <c r="I1219" s="4"/>
      <c r="J1219" s="3" t="s">
        <v>49</v>
      </c>
      <c r="K1219" s="3" t="s">
        <v>108</v>
      </c>
      <c r="L1219" s="3" t="s">
        <v>6045</v>
      </c>
      <c r="M1219" s="3" t="s">
        <v>43</v>
      </c>
      <c r="N1219" s="3" t="s">
        <v>6062</v>
      </c>
      <c r="O1219" s="3" t="s">
        <v>146</v>
      </c>
      <c r="P1219" s="3" t="s">
        <v>5721</v>
      </c>
      <c r="Q1219" s="3" t="s">
        <v>6033</v>
      </c>
      <c r="R1219" s="3" t="s">
        <v>5722</v>
      </c>
      <c r="S1219" s="3" t="s">
        <v>5870</v>
      </c>
      <c r="T1219" s="3" t="s">
        <v>45</v>
      </c>
      <c r="U1219" s="3" t="s">
        <v>39</v>
      </c>
      <c r="V1219" s="3" t="s">
        <v>6053</v>
      </c>
      <c r="W1219" s="3" t="s">
        <v>62</v>
      </c>
      <c r="X1219" s="19"/>
      <c r="Y1219" s="19"/>
      <c r="Z1219" s="19"/>
      <c r="AA1219" s="39">
        <v>13</v>
      </c>
      <c r="AB1219" s="3" t="s">
        <v>47</v>
      </c>
      <c r="AC1219" s="3">
        <v>0</v>
      </c>
      <c r="AD1219" s="3" t="s">
        <v>6673</v>
      </c>
      <c r="AE1219" s="3" t="s">
        <v>6673</v>
      </c>
      <c r="AF1219" s="4"/>
      <c r="AG1219" s="4"/>
      <c r="AH1219" s="4"/>
      <c r="AI1219" s="4"/>
      <c r="AJ1219" s="4"/>
      <c r="AK1219" s="4"/>
      <c r="AL1219" s="4"/>
      <c r="AM1219" s="4"/>
      <c r="AN1219" s="4"/>
      <c r="AO1219" s="4"/>
      <c r="AP1219" s="4"/>
      <c r="AQ1219" s="4"/>
      <c r="AR1219" s="4"/>
      <c r="AS1219" s="4"/>
      <c r="AT1219" s="4"/>
      <c r="AU1219" s="4"/>
      <c r="AV1219" s="4"/>
      <c r="AW1219" s="4"/>
      <c r="AX1219" s="4"/>
      <c r="AY1219" s="4"/>
      <c r="AZ1219" s="4"/>
      <c r="BA1219" s="4"/>
      <c r="BB1219" s="4"/>
    </row>
    <row r="1220" spans="1:54" ht="15.75" customHeight="1" x14ac:dyDescent="0.25">
      <c r="A1220" t="s">
        <v>4167</v>
      </c>
      <c r="B1220" s="17">
        <v>43754</v>
      </c>
      <c r="C1220" s="17">
        <v>30065</v>
      </c>
      <c r="D1220" s="21">
        <v>43</v>
      </c>
      <c r="E1220" s="12" t="str">
        <f t="shared" si="125"/>
        <v>[40-50 [ ans</v>
      </c>
      <c r="F1220" s="3" t="s">
        <v>92</v>
      </c>
      <c r="G1220" s="3" t="s">
        <v>40</v>
      </c>
      <c r="H1220" s="4"/>
      <c r="I1220" s="4"/>
      <c r="J1220" s="3" t="s">
        <v>49</v>
      </c>
      <c r="K1220" s="3" t="s">
        <v>56</v>
      </c>
      <c r="L1220" s="3" t="s">
        <v>6045</v>
      </c>
      <c r="M1220" s="3" t="s">
        <v>121</v>
      </c>
      <c r="N1220" s="3" t="s">
        <v>6062</v>
      </c>
      <c r="O1220" s="3" t="s">
        <v>122</v>
      </c>
      <c r="P1220" s="3" t="s">
        <v>554</v>
      </c>
      <c r="Q1220" s="3" t="s">
        <v>6032</v>
      </c>
      <c r="R1220" s="3" t="s">
        <v>5576</v>
      </c>
      <c r="S1220" s="3" t="s">
        <v>5577</v>
      </c>
      <c r="T1220" s="3" t="s">
        <v>45</v>
      </c>
      <c r="U1220" s="3" t="s">
        <v>124</v>
      </c>
      <c r="V1220" s="3" t="s">
        <v>124</v>
      </c>
      <c r="W1220" s="3" t="s">
        <v>46</v>
      </c>
      <c r="X1220" s="17">
        <v>42979</v>
      </c>
      <c r="Y1220" s="3">
        <f>IF((B1220-X1220&lt;=365)*(B1220-X1220&gt;0),0,(YEAR(B1220)-YEAR(X1220)))</f>
        <v>2</v>
      </c>
      <c r="Z1220" s="3" t="str">
        <f>IF((B1220-X1220&lt;=365)*(B1220-X1220&gt;0),INT(12*(B1220-X1220)/365) &amp; " Mois",(YEAR(B1220)-YEAR(X1220)) &amp; " an (s)")</f>
        <v>2 an (s)</v>
      </c>
      <c r="AA1220" s="39">
        <v>13</v>
      </c>
      <c r="AB1220" s="3" t="s">
        <v>47</v>
      </c>
      <c r="AC1220" s="3">
        <v>0</v>
      </c>
      <c r="AD1220" s="3" t="s">
        <v>6673</v>
      </c>
      <c r="AE1220" s="3" t="s">
        <v>6673</v>
      </c>
      <c r="AF1220" s="4"/>
      <c r="AG1220" s="4"/>
      <c r="AH1220" s="4"/>
      <c r="AI1220" s="4"/>
      <c r="AJ1220" s="4"/>
      <c r="AK1220" s="4"/>
      <c r="AL1220" s="4"/>
      <c r="AM1220" s="4"/>
      <c r="AN1220" s="4"/>
      <c r="AO1220" s="4"/>
      <c r="AP1220" s="4"/>
      <c r="AQ1220" s="4"/>
      <c r="AR1220" s="4"/>
      <c r="AS1220" s="4"/>
      <c r="AT1220" s="4"/>
      <c r="AU1220" s="4"/>
      <c r="AV1220" s="4"/>
      <c r="AW1220" s="4"/>
      <c r="AX1220" s="4"/>
      <c r="AY1220" s="4"/>
      <c r="AZ1220" s="4"/>
      <c r="BA1220" s="4"/>
      <c r="BB1220" s="4"/>
    </row>
    <row r="1221" spans="1:54" ht="15.75" customHeight="1" x14ac:dyDescent="0.25">
      <c r="A1221" t="s">
        <v>4169</v>
      </c>
      <c r="B1221" s="17">
        <v>43754</v>
      </c>
      <c r="C1221" s="17">
        <v>35872</v>
      </c>
      <c r="D1221" s="21">
        <v>27</v>
      </c>
      <c r="E1221" s="12" t="str">
        <f t="shared" si="125"/>
        <v>[20-30[ ans</v>
      </c>
      <c r="F1221" s="3" t="s">
        <v>54</v>
      </c>
      <c r="G1221" s="3" t="s">
        <v>40</v>
      </c>
      <c r="H1221" s="4"/>
      <c r="I1221" s="4"/>
      <c r="J1221" s="3" t="s">
        <v>41</v>
      </c>
      <c r="K1221" s="3" t="s">
        <v>922</v>
      </c>
      <c r="L1221" s="3" t="s">
        <v>6043</v>
      </c>
      <c r="M1221" s="3" t="s">
        <v>121</v>
      </c>
      <c r="N1221" s="3" t="s">
        <v>6062</v>
      </c>
      <c r="O1221" s="3" t="s">
        <v>923</v>
      </c>
      <c r="P1221" s="3" t="s">
        <v>923</v>
      </c>
      <c r="Q1221" s="3" t="s">
        <v>6031</v>
      </c>
      <c r="R1221" s="3" t="s">
        <v>6003</v>
      </c>
      <c r="S1221" s="3" t="s">
        <v>6004</v>
      </c>
      <c r="T1221" s="3" t="s">
        <v>45</v>
      </c>
      <c r="U1221" s="3" t="s">
        <v>124</v>
      </c>
      <c r="V1221" s="3" t="s">
        <v>124</v>
      </c>
      <c r="W1221" s="3" t="s">
        <v>62</v>
      </c>
      <c r="X1221" s="19"/>
      <c r="Y1221" s="19"/>
      <c r="Z1221" s="19"/>
      <c r="AA1221" s="39">
        <v>13</v>
      </c>
      <c r="AB1221" s="3" t="s">
        <v>47</v>
      </c>
      <c r="AC1221" s="3">
        <v>0</v>
      </c>
      <c r="AD1221" s="3" t="s">
        <v>6673</v>
      </c>
      <c r="AE1221" s="3" t="s">
        <v>6673</v>
      </c>
      <c r="AF1221" s="4"/>
      <c r="AG1221" s="4"/>
      <c r="AH1221" s="4"/>
      <c r="AI1221" s="4"/>
      <c r="AJ1221" s="4"/>
      <c r="AK1221" s="4"/>
      <c r="AL1221" s="4"/>
      <c r="AM1221" s="4"/>
      <c r="AN1221" s="4"/>
      <c r="AO1221" s="4"/>
      <c r="AP1221" s="4"/>
      <c r="AQ1221" s="4"/>
      <c r="AR1221" s="4"/>
      <c r="AS1221" s="4"/>
      <c r="AT1221" s="4"/>
      <c r="AU1221" s="4"/>
      <c r="AV1221" s="4"/>
      <c r="AW1221" s="4"/>
      <c r="AX1221" s="4"/>
      <c r="AY1221" s="4"/>
      <c r="AZ1221" s="4"/>
      <c r="BA1221" s="4"/>
      <c r="BB1221" s="4"/>
    </row>
    <row r="1222" spans="1:54" ht="15.75" customHeight="1" x14ac:dyDescent="0.25">
      <c r="A1222" t="s">
        <v>4171</v>
      </c>
      <c r="B1222" s="17">
        <v>43754</v>
      </c>
      <c r="C1222" s="17">
        <v>28007</v>
      </c>
      <c r="D1222" s="21">
        <v>49</v>
      </c>
      <c r="E1222" s="12" t="str">
        <f t="shared" si="125"/>
        <v>[40-50 [ ans</v>
      </c>
      <c r="F1222" s="3" t="s">
        <v>54</v>
      </c>
      <c r="G1222" s="3" t="s">
        <v>55</v>
      </c>
      <c r="H1222" s="4"/>
      <c r="I1222" s="4"/>
      <c r="J1222" s="3" t="s">
        <v>49</v>
      </c>
      <c r="K1222" s="3" t="s">
        <v>402</v>
      </c>
      <c r="L1222" s="3" t="s">
        <v>6043</v>
      </c>
      <c r="M1222" s="3" t="s">
        <v>51</v>
      </c>
      <c r="N1222" s="3" t="s">
        <v>6062</v>
      </c>
      <c r="O1222" s="3" t="s">
        <v>162</v>
      </c>
      <c r="P1222" s="3" t="s">
        <v>162</v>
      </c>
      <c r="Q1222" s="3" t="s">
        <v>6033</v>
      </c>
      <c r="R1222" s="3" t="s">
        <v>5580</v>
      </c>
      <c r="S1222" s="3" t="s">
        <v>5581</v>
      </c>
      <c r="T1222" s="3" t="s">
        <v>45</v>
      </c>
      <c r="U1222" s="3" t="s">
        <v>58</v>
      </c>
      <c r="V1222" s="3" t="s">
        <v>6055</v>
      </c>
      <c r="W1222" s="3" t="s">
        <v>62</v>
      </c>
      <c r="X1222" s="19"/>
      <c r="Y1222" s="19"/>
      <c r="Z1222" s="19"/>
      <c r="AA1222" s="39">
        <v>12</v>
      </c>
      <c r="AB1222" s="3" t="s">
        <v>47</v>
      </c>
      <c r="AC1222" s="3">
        <v>0</v>
      </c>
      <c r="AD1222" s="3" t="s">
        <v>6673</v>
      </c>
      <c r="AE1222" s="3" t="s">
        <v>6673</v>
      </c>
      <c r="AF1222" s="4"/>
      <c r="AG1222" s="4"/>
      <c r="AH1222" s="4"/>
      <c r="AI1222" s="4"/>
      <c r="AJ1222" s="4"/>
      <c r="AK1222" s="4"/>
      <c r="AL1222" s="4"/>
      <c r="AM1222" s="4"/>
      <c r="AN1222" s="4"/>
      <c r="AO1222" s="4"/>
      <c r="AP1222" s="4"/>
      <c r="AQ1222" s="4"/>
      <c r="AR1222" s="4"/>
      <c r="AS1222" s="4"/>
      <c r="AT1222" s="4"/>
      <c r="AU1222" s="4"/>
      <c r="AV1222" s="4"/>
      <c r="AW1222" s="4"/>
      <c r="AX1222" s="4"/>
      <c r="AY1222" s="4"/>
      <c r="AZ1222" s="4"/>
      <c r="BA1222" s="4"/>
      <c r="BB1222" s="4"/>
    </row>
    <row r="1223" spans="1:54" ht="15.75" customHeight="1" x14ac:dyDescent="0.25">
      <c r="A1223" t="s">
        <v>4174</v>
      </c>
      <c r="B1223" s="17">
        <v>43754</v>
      </c>
      <c r="C1223" s="17">
        <v>25922</v>
      </c>
      <c r="D1223" s="21">
        <v>55</v>
      </c>
      <c r="E1223" s="12" t="str">
        <f t="shared" si="125"/>
        <v>[50-60 [ ans</v>
      </c>
      <c r="F1223" s="3" t="s">
        <v>48</v>
      </c>
      <c r="G1223" s="3" t="s">
        <v>40</v>
      </c>
      <c r="H1223" s="4"/>
      <c r="I1223" s="4"/>
      <c r="J1223" s="3" t="s">
        <v>49</v>
      </c>
      <c r="K1223" s="3" t="s">
        <v>924</v>
      </c>
      <c r="L1223" s="3" t="s">
        <v>6044</v>
      </c>
      <c r="M1223" s="3" t="s">
        <v>51</v>
      </c>
      <c r="N1223" s="3" t="s">
        <v>6062</v>
      </c>
      <c r="O1223" s="3" t="s">
        <v>162</v>
      </c>
      <c r="P1223" s="3" t="s">
        <v>162</v>
      </c>
      <c r="Q1223" s="3" t="s">
        <v>6033</v>
      </c>
      <c r="R1223" s="3" t="s">
        <v>5580</v>
      </c>
      <c r="S1223" s="3" t="s">
        <v>5581</v>
      </c>
      <c r="T1223" s="3" t="s">
        <v>45</v>
      </c>
      <c r="U1223" s="3" t="s">
        <v>58</v>
      </c>
      <c r="V1223" s="3" t="s">
        <v>6055</v>
      </c>
      <c r="W1223" s="3" t="s">
        <v>62</v>
      </c>
      <c r="X1223" s="19"/>
      <c r="Y1223" s="19"/>
      <c r="Z1223" s="19"/>
      <c r="AA1223" s="39">
        <v>13</v>
      </c>
      <c r="AB1223" s="3" t="s">
        <v>47</v>
      </c>
      <c r="AC1223" s="3">
        <v>0</v>
      </c>
      <c r="AD1223" s="3" t="s">
        <v>6673</v>
      </c>
      <c r="AE1223" s="3" t="s">
        <v>6673</v>
      </c>
      <c r="AF1223" s="4"/>
      <c r="AG1223" s="4"/>
      <c r="AH1223" s="4"/>
      <c r="AI1223" s="4"/>
      <c r="AJ1223" s="4"/>
      <c r="AK1223" s="4"/>
      <c r="AL1223" s="4"/>
      <c r="AM1223" s="4"/>
      <c r="AN1223" s="4"/>
      <c r="AO1223" s="4"/>
      <c r="AP1223" s="4"/>
      <c r="AQ1223" s="4"/>
      <c r="AR1223" s="4"/>
      <c r="AS1223" s="4"/>
      <c r="AT1223" s="4"/>
      <c r="AU1223" s="4"/>
      <c r="AV1223" s="4"/>
      <c r="AW1223" s="4"/>
      <c r="AX1223" s="4"/>
      <c r="AY1223" s="4"/>
      <c r="AZ1223" s="4"/>
      <c r="BA1223" s="4"/>
      <c r="BB1223" s="4"/>
    </row>
    <row r="1224" spans="1:54" ht="15.75" customHeight="1" x14ac:dyDescent="0.25">
      <c r="A1224" t="s">
        <v>4176</v>
      </c>
      <c r="B1224" s="17">
        <v>43754</v>
      </c>
      <c r="C1224" s="17">
        <v>28174</v>
      </c>
      <c r="D1224" s="21">
        <v>48</v>
      </c>
      <c r="E1224" s="12" t="str">
        <f t="shared" si="125"/>
        <v>[40-50 [ ans</v>
      </c>
      <c r="F1224" s="3" t="s">
        <v>39</v>
      </c>
      <c r="G1224" s="3" t="s">
        <v>40</v>
      </c>
      <c r="H1224" s="4"/>
      <c r="I1224" s="4"/>
      <c r="J1224" s="3" t="s">
        <v>41</v>
      </c>
      <c r="K1224" s="3" t="s">
        <v>297</v>
      </c>
      <c r="L1224" s="3" t="s">
        <v>6045</v>
      </c>
      <c r="M1224" s="3" t="s">
        <v>51</v>
      </c>
      <c r="N1224" s="3" t="s">
        <v>6062</v>
      </c>
      <c r="O1224" s="3" t="s">
        <v>162</v>
      </c>
      <c r="P1224" s="3" t="s">
        <v>162</v>
      </c>
      <c r="Q1224" s="3" t="s">
        <v>6033</v>
      </c>
      <c r="R1224" s="3" t="s">
        <v>5580</v>
      </c>
      <c r="S1224" s="3" t="s">
        <v>5581</v>
      </c>
      <c r="T1224" s="3" t="s">
        <v>45</v>
      </c>
      <c r="U1224" s="3" t="s">
        <v>58</v>
      </c>
      <c r="V1224" s="3" t="s">
        <v>6055</v>
      </c>
      <c r="W1224" s="3" t="s">
        <v>62</v>
      </c>
      <c r="X1224" s="19"/>
      <c r="Y1224" s="19"/>
      <c r="Z1224" s="19"/>
      <c r="AA1224" s="39">
        <v>15</v>
      </c>
      <c r="AB1224" s="3" t="s">
        <v>47</v>
      </c>
      <c r="AC1224" s="3">
        <v>0</v>
      </c>
      <c r="AD1224" s="3" t="s">
        <v>6673</v>
      </c>
      <c r="AE1224" s="3" t="s">
        <v>6673</v>
      </c>
      <c r="AF1224" s="4"/>
      <c r="AG1224" s="4"/>
      <c r="AH1224" s="4"/>
      <c r="AI1224" s="4"/>
      <c r="AJ1224" s="4"/>
      <c r="AK1224" s="4"/>
      <c r="AL1224" s="4"/>
      <c r="AM1224" s="4"/>
      <c r="AN1224" s="4"/>
      <c r="AO1224" s="4"/>
      <c r="AP1224" s="4"/>
      <c r="AQ1224" s="4"/>
      <c r="AR1224" s="4"/>
      <c r="AS1224" s="4"/>
      <c r="AT1224" s="4"/>
      <c r="AU1224" s="4"/>
      <c r="AV1224" s="4"/>
      <c r="AW1224" s="4"/>
      <c r="AX1224" s="4"/>
      <c r="AY1224" s="4"/>
      <c r="AZ1224" s="4"/>
      <c r="BA1224" s="4"/>
      <c r="BB1224" s="4"/>
    </row>
    <row r="1225" spans="1:54" ht="15.75" customHeight="1" x14ac:dyDescent="0.25">
      <c r="A1225" t="s">
        <v>4178</v>
      </c>
      <c r="B1225" s="17">
        <v>43754</v>
      </c>
      <c r="C1225" s="17">
        <v>31279</v>
      </c>
      <c r="D1225" s="21">
        <v>40</v>
      </c>
      <c r="E1225" s="12" t="str">
        <f t="shared" si="125"/>
        <v>[40-50 [ ans</v>
      </c>
      <c r="F1225" s="3" t="s">
        <v>39</v>
      </c>
      <c r="G1225" s="3" t="s">
        <v>40</v>
      </c>
      <c r="H1225" s="4"/>
      <c r="I1225" s="4"/>
      <c r="J1225" s="3" t="s">
        <v>41</v>
      </c>
      <c r="K1225" s="3" t="s">
        <v>56</v>
      </c>
      <c r="L1225" s="3" t="s">
        <v>6045</v>
      </c>
      <c r="M1225" s="3" t="s">
        <v>51</v>
      </c>
      <c r="N1225" s="3" t="s">
        <v>6062</v>
      </c>
      <c r="O1225" s="3" t="s">
        <v>925</v>
      </c>
      <c r="P1225" s="3" t="s">
        <v>925</v>
      </c>
      <c r="Q1225" s="3" t="s">
        <v>6033</v>
      </c>
      <c r="R1225" s="3" t="s">
        <v>5750</v>
      </c>
      <c r="S1225" s="3" t="s">
        <v>5751</v>
      </c>
      <c r="T1225" s="3" t="s">
        <v>45</v>
      </c>
      <c r="U1225" s="3" t="s">
        <v>39</v>
      </c>
      <c r="V1225" s="3" t="s">
        <v>6053</v>
      </c>
      <c r="W1225" s="3" t="s">
        <v>46</v>
      </c>
      <c r="X1225" s="17">
        <v>43498</v>
      </c>
      <c r="Y1225" s="3">
        <f>IF((B1225-X1225&lt;=365)*(B1225-X1225&gt;0),0,(YEAR(B1225)-YEAR(X1225)))</f>
        <v>0</v>
      </c>
      <c r="Z1225" s="3" t="str">
        <f>IF((B1225-X1225&lt;=365)*(B1225-X1225&gt;0),INT(12*(B1225-X1225)/365) &amp; " Mois",(YEAR(B1225)-YEAR(X1225)) &amp; " an (s)")</f>
        <v>8 Mois</v>
      </c>
      <c r="AA1225" s="39">
        <v>13</v>
      </c>
      <c r="AB1225" s="3" t="s">
        <v>47</v>
      </c>
      <c r="AC1225" s="3">
        <v>0</v>
      </c>
      <c r="AD1225" s="3" t="s">
        <v>6673</v>
      </c>
      <c r="AE1225" s="3" t="s">
        <v>6673</v>
      </c>
      <c r="AF1225" s="4"/>
      <c r="AG1225" s="4"/>
      <c r="AH1225" s="4"/>
      <c r="AI1225" s="4"/>
      <c r="AJ1225" s="4"/>
      <c r="AK1225" s="4"/>
      <c r="AL1225" s="4"/>
      <c r="AM1225" s="4"/>
      <c r="AN1225" s="4"/>
      <c r="AO1225" s="4"/>
      <c r="AP1225" s="4"/>
      <c r="AQ1225" s="4"/>
      <c r="AR1225" s="4"/>
      <c r="AS1225" s="4"/>
      <c r="AT1225" s="4"/>
      <c r="AU1225" s="4"/>
      <c r="AV1225" s="4"/>
      <c r="AW1225" s="4"/>
      <c r="AX1225" s="4"/>
      <c r="AY1225" s="4"/>
      <c r="AZ1225" s="4"/>
      <c r="BA1225" s="4"/>
      <c r="BB1225" s="4"/>
    </row>
    <row r="1226" spans="1:54" ht="15.75" customHeight="1" x14ac:dyDescent="0.25">
      <c r="A1226" t="s">
        <v>4180</v>
      </c>
      <c r="B1226" s="17">
        <v>43754</v>
      </c>
      <c r="C1226" s="17">
        <v>27629</v>
      </c>
      <c r="D1226" s="21">
        <v>50</v>
      </c>
      <c r="E1226" s="12" t="str">
        <f t="shared" si="125"/>
        <v>[50-60 [ ans</v>
      </c>
      <c r="F1226" s="3" t="s">
        <v>54</v>
      </c>
      <c r="G1226" s="3" t="s">
        <v>55</v>
      </c>
      <c r="H1226" s="4"/>
      <c r="I1226" s="4"/>
      <c r="J1226" s="3" t="s">
        <v>49</v>
      </c>
      <c r="K1226" s="3" t="s">
        <v>56</v>
      </c>
      <c r="L1226" s="3" t="s">
        <v>6045</v>
      </c>
      <c r="M1226" s="3" t="s">
        <v>43</v>
      </c>
      <c r="N1226" s="3" t="s">
        <v>6062</v>
      </c>
      <c r="O1226" s="3" t="s">
        <v>878</v>
      </c>
      <c r="P1226" s="3" t="s">
        <v>104</v>
      </c>
      <c r="Q1226" s="3" t="s">
        <v>6033</v>
      </c>
      <c r="R1226" s="3" t="s">
        <v>6036</v>
      </c>
      <c r="S1226" s="3" t="s">
        <v>6037</v>
      </c>
      <c r="T1226" s="3" t="s">
        <v>45</v>
      </c>
      <c r="U1226" s="3" t="s">
        <v>58</v>
      </c>
      <c r="V1226" s="3" t="s">
        <v>6055</v>
      </c>
      <c r="W1226" s="3" t="s">
        <v>62</v>
      </c>
      <c r="X1226" s="19"/>
      <c r="Y1226" s="19"/>
      <c r="Z1226" s="19"/>
      <c r="AA1226" s="39">
        <v>13.7</v>
      </c>
      <c r="AB1226" s="3" t="s">
        <v>845</v>
      </c>
      <c r="AC1226" s="3">
        <v>1</v>
      </c>
      <c r="AD1226" s="3" t="s">
        <v>6791</v>
      </c>
      <c r="AE1226" s="3" t="s">
        <v>6673</v>
      </c>
      <c r="AF1226" s="3" t="s">
        <v>62</v>
      </c>
      <c r="AG1226" s="3" t="s">
        <v>62</v>
      </c>
      <c r="AH1226" s="3" t="s">
        <v>62</v>
      </c>
      <c r="AI1226" s="3" t="s">
        <v>62</v>
      </c>
      <c r="AJ1226" s="2">
        <v>43744</v>
      </c>
      <c r="AK1226" s="3" t="s">
        <v>46</v>
      </c>
      <c r="AL1226" s="3" t="s">
        <v>62</v>
      </c>
      <c r="AM1226" s="3" t="s">
        <v>62</v>
      </c>
      <c r="AN1226" s="4"/>
      <c r="AO1226" s="3" t="s">
        <v>62</v>
      </c>
      <c r="AP1226" s="4"/>
      <c r="AQ1226" s="3" t="s">
        <v>846</v>
      </c>
      <c r="AR1226" s="4"/>
      <c r="AS1226" s="4"/>
      <c r="AT1226" s="4"/>
      <c r="AU1226" s="4"/>
      <c r="AV1226" s="4"/>
      <c r="AW1226" s="4"/>
      <c r="AX1226" s="4"/>
      <c r="AY1226" s="4"/>
      <c r="AZ1226" s="4"/>
      <c r="BA1226" s="4"/>
      <c r="BB1226" s="4"/>
    </row>
    <row r="1227" spans="1:54" ht="15.75" customHeight="1" x14ac:dyDescent="0.25">
      <c r="A1227" t="s">
        <v>4182</v>
      </c>
      <c r="B1227" s="17">
        <v>43755</v>
      </c>
      <c r="C1227" s="17">
        <v>34233</v>
      </c>
      <c r="D1227" s="21">
        <v>32</v>
      </c>
      <c r="E1227" s="12" t="str">
        <f t="shared" si="125"/>
        <v>[30-40[ ans</v>
      </c>
      <c r="F1227" s="3" t="s">
        <v>48</v>
      </c>
      <c r="G1227" s="3" t="s">
        <v>40</v>
      </c>
      <c r="H1227" s="4"/>
      <c r="I1227" s="4"/>
      <c r="J1227" s="3" t="s">
        <v>41</v>
      </c>
      <c r="K1227" s="3" t="s">
        <v>79</v>
      </c>
      <c r="L1227" s="3" t="s">
        <v>6048</v>
      </c>
      <c r="M1227" s="3" t="s">
        <v>51</v>
      </c>
      <c r="N1227" s="3" t="s">
        <v>6062</v>
      </c>
      <c r="O1227" s="3" t="s">
        <v>926</v>
      </c>
      <c r="P1227" s="3" t="s">
        <v>222</v>
      </c>
      <c r="Q1227" s="3" t="s">
        <v>6035</v>
      </c>
      <c r="R1227" s="3" t="s">
        <v>5594</v>
      </c>
      <c r="S1227" s="3" t="s">
        <v>5595</v>
      </c>
      <c r="T1227" s="3" t="s">
        <v>45</v>
      </c>
      <c r="U1227" s="3" t="s">
        <v>39</v>
      </c>
      <c r="V1227" s="3" t="s">
        <v>6053</v>
      </c>
      <c r="W1227" s="3" t="s">
        <v>46</v>
      </c>
      <c r="X1227" s="17">
        <v>43586</v>
      </c>
      <c r="Y1227" s="3">
        <f>IF((B1227-X1227&lt;=365)*(B1227-X1227&gt;0),0,(YEAR(B1227)-YEAR(X1227)))</f>
        <v>0</v>
      </c>
      <c r="Z1227" s="3" t="str">
        <f>IF((B1227-X1227&lt;=365)*(B1227-X1227&gt;0),INT(12*(B1227-X1227)/365) &amp; " Mois",(YEAR(B1227)-YEAR(X1227)) &amp; " an (s)")</f>
        <v>5 Mois</v>
      </c>
      <c r="AA1227" s="39">
        <v>13</v>
      </c>
      <c r="AB1227" s="3" t="s">
        <v>47</v>
      </c>
      <c r="AC1227" s="3">
        <v>0</v>
      </c>
      <c r="AD1227" s="3" t="s">
        <v>6673</v>
      </c>
      <c r="AE1227" s="3" t="s">
        <v>6673</v>
      </c>
      <c r="AF1227" s="4"/>
      <c r="AG1227" s="4"/>
      <c r="AH1227" s="4"/>
      <c r="AI1227" s="4"/>
      <c r="AJ1227" s="4"/>
      <c r="AK1227" s="4"/>
      <c r="AL1227" s="4"/>
      <c r="AM1227" s="4"/>
      <c r="AN1227" s="4"/>
      <c r="AO1227" s="4"/>
      <c r="AP1227" s="4"/>
      <c r="AQ1227" s="4"/>
      <c r="AR1227" s="4"/>
      <c r="AS1227" s="4"/>
      <c r="AT1227" s="4"/>
      <c r="AU1227" s="4"/>
      <c r="AV1227" s="4"/>
      <c r="AW1227" s="4"/>
      <c r="AX1227" s="4"/>
      <c r="AY1227" s="4"/>
      <c r="AZ1227" s="4"/>
      <c r="BA1227" s="4"/>
      <c r="BB1227" s="4"/>
    </row>
    <row r="1228" spans="1:54" ht="15.75" customHeight="1" x14ac:dyDescent="0.25">
      <c r="A1228" t="s">
        <v>4185</v>
      </c>
      <c r="B1228" s="17">
        <v>43755</v>
      </c>
      <c r="C1228" s="17">
        <v>31298</v>
      </c>
      <c r="D1228" s="21">
        <v>40</v>
      </c>
      <c r="E1228" s="12" t="str">
        <f t="shared" si="125"/>
        <v>[40-50 [ ans</v>
      </c>
      <c r="F1228" s="3" t="s">
        <v>48</v>
      </c>
      <c r="G1228" s="3" t="s">
        <v>40</v>
      </c>
      <c r="H1228" s="4"/>
      <c r="I1228" s="4"/>
      <c r="J1228" s="3" t="s">
        <v>41</v>
      </c>
      <c r="K1228" s="3" t="s">
        <v>315</v>
      </c>
      <c r="L1228" s="3" t="s">
        <v>6047</v>
      </c>
      <c r="M1228" s="3" t="s">
        <v>51</v>
      </c>
      <c r="N1228" s="3" t="s">
        <v>6062</v>
      </c>
      <c r="O1228" s="3" t="s">
        <v>313</v>
      </c>
      <c r="P1228" s="3" t="s">
        <v>313</v>
      </c>
      <c r="Q1228" s="3" t="s">
        <v>6035</v>
      </c>
      <c r="R1228" s="3" t="s">
        <v>5805</v>
      </c>
      <c r="S1228" s="3" t="s">
        <v>5806</v>
      </c>
      <c r="T1228" s="3" t="s">
        <v>45</v>
      </c>
      <c r="U1228" s="3" t="s">
        <v>84</v>
      </c>
      <c r="V1228" s="3" t="s">
        <v>6057</v>
      </c>
      <c r="W1228" s="3" t="s">
        <v>62</v>
      </c>
      <c r="X1228" s="19"/>
      <c r="Y1228" s="19"/>
      <c r="Z1228" s="19"/>
      <c r="AA1228" s="39">
        <v>13</v>
      </c>
      <c r="AB1228" s="3" t="s">
        <v>47</v>
      </c>
      <c r="AC1228" s="3">
        <v>0</v>
      </c>
      <c r="AD1228" s="3" t="s">
        <v>6673</v>
      </c>
      <c r="AE1228" s="3" t="s">
        <v>6673</v>
      </c>
      <c r="AF1228" s="4"/>
      <c r="AG1228" s="4"/>
      <c r="AH1228" s="4"/>
      <c r="AI1228" s="4"/>
      <c r="AJ1228" s="4"/>
      <c r="AK1228" s="4"/>
      <c r="AL1228" s="4"/>
      <c r="AM1228" s="4"/>
      <c r="AN1228" s="4"/>
      <c r="AO1228" s="4"/>
      <c r="AP1228" s="4"/>
      <c r="AQ1228" s="4"/>
      <c r="AR1228" s="4"/>
      <c r="AS1228" s="4"/>
      <c r="AT1228" s="4"/>
      <c r="AU1228" s="4"/>
      <c r="AV1228" s="4"/>
      <c r="AW1228" s="4"/>
      <c r="AX1228" s="4"/>
      <c r="AY1228" s="4"/>
      <c r="AZ1228" s="4"/>
      <c r="BA1228" s="4"/>
      <c r="BB1228" s="4"/>
    </row>
    <row r="1229" spans="1:54" ht="15.75" customHeight="1" x14ac:dyDescent="0.25">
      <c r="A1229" t="s">
        <v>4187</v>
      </c>
      <c r="B1229" s="17">
        <v>43755</v>
      </c>
      <c r="C1229" s="17">
        <v>35949</v>
      </c>
      <c r="D1229" s="21">
        <v>27</v>
      </c>
      <c r="E1229" s="12" t="str">
        <f t="shared" si="125"/>
        <v>[20-30[ ans</v>
      </c>
      <c r="F1229" s="3" t="s">
        <v>54</v>
      </c>
      <c r="G1229" s="3" t="s">
        <v>40</v>
      </c>
      <c r="H1229" s="4"/>
      <c r="I1229" s="4"/>
      <c r="J1229" s="3" t="s">
        <v>41</v>
      </c>
      <c r="K1229" s="3" t="s">
        <v>134</v>
      </c>
      <c r="L1229" s="3" t="s">
        <v>6049</v>
      </c>
      <c r="M1229" s="3" t="s">
        <v>51</v>
      </c>
      <c r="N1229" s="3" t="s">
        <v>6062</v>
      </c>
      <c r="O1229" s="3" t="s">
        <v>313</v>
      </c>
      <c r="P1229" s="3" t="s">
        <v>313</v>
      </c>
      <c r="Q1229" s="3" t="s">
        <v>6035</v>
      </c>
      <c r="R1229" s="3" t="s">
        <v>5805</v>
      </c>
      <c r="S1229" s="3" t="s">
        <v>5806</v>
      </c>
      <c r="T1229" s="3" t="s">
        <v>45</v>
      </c>
      <c r="U1229" s="3" t="s">
        <v>58</v>
      </c>
      <c r="V1229" s="3" t="s">
        <v>6055</v>
      </c>
      <c r="W1229" s="3" t="s">
        <v>46</v>
      </c>
      <c r="X1229" s="17">
        <v>43589</v>
      </c>
      <c r="Y1229" s="3">
        <f t="shared" ref="Y1229:Y1230" si="126">IF((B1229-X1229&lt;=365)*(B1229-X1229&gt;0),0,(YEAR(B1229)-YEAR(X1229)))</f>
        <v>0</v>
      </c>
      <c r="Z1229" s="3" t="str">
        <f>IF((B1229-X1229&lt;=365)*(B1229-X1229&gt;0),INT(12*(B1229-X1229)/365) &amp; " Mois",(YEAR(B1229)-YEAR(X1229)) &amp; " an (s)")</f>
        <v>5 Mois</v>
      </c>
      <c r="AA1229" s="39">
        <v>14</v>
      </c>
      <c r="AB1229" s="3" t="s">
        <v>47</v>
      </c>
      <c r="AC1229" s="3">
        <v>0</v>
      </c>
      <c r="AD1229" s="3" t="s">
        <v>6673</v>
      </c>
      <c r="AE1229" s="3" t="s">
        <v>6673</v>
      </c>
      <c r="AF1229" s="4"/>
      <c r="AG1229" s="4"/>
      <c r="AH1229" s="4"/>
      <c r="AI1229" s="4"/>
      <c r="AJ1229" s="4"/>
      <c r="AK1229" s="4"/>
      <c r="AL1229" s="4"/>
      <c r="AM1229" s="4"/>
      <c r="AN1229" s="4"/>
      <c r="AO1229" s="4"/>
      <c r="AP1229" s="4"/>
      <c r="AQ1229" s="4"/>
      <c r="AR1229" s="4"/>
      <c r="AS1229" s="4"/>
      <c r="AT1229" s="4"/>
      <c r="AU1229" s="4"/>
      <c r="AV1229" s="4"/>
      <c r="AW1229" s="4"/>
      <c r="AX1229" s="4"/>
      <c r="AY1229" s="4"/>
      <c r="AZ1229" s="4"/>
      <c r="BA1229" s="4"/>
      <c r="BB1229" s="4"/>
    </row>
    <row r="1230" spans="1:54" ht="15.75" customHeight="1" x14ac:dyDescent="0.25">
      <c r="A1230" t="s">
        <v>4189</v>
      </c>
      <c r="B1230" s="17">
        <v>43755</v>
      </c>
      <c r="C1230" s="17">
        <v>34783</v>
      </c>
      <c r="D1230" s="21">
        <v>30</v>
      </c>
      <c r="E1230" s="12" t="str">
        <f t="shared" si="125"/>
        <v>[30-40[ ans</v>
      </c>
      <c r="F1230" s="3" t="s">
        <v>48</v>
      </c>
      <c r="G1230" s="3" t="s">
        <v>40</v>
      </c>
      <c r="H1230" s="4"/>
      <c r="I1230" s="4"/>
      <c r="J1230" s="3" t="s">
        <v>41</v>
      </c>
      <c r="K1230" s="3" t="s">
        <v>79</v>
      </c>
      <c r="L1230" s="3" t="s">
        <v>6048</v>
      </c>
      <c r="M1230" s="3" t="s">
        <v>51</v>
      </c>
      <c r="N1230" s="3" t="s">
        <v>6062</v>
      </c>
      <c r="O1230" s="3" t="s">
        <v>314</v>
      </c>
      <c r="P1230" s="3" t="s">
        <v>5661</v>
      </c>
      <c r="Q1230" s="3" t="s">
        <v>6035</v>
      </c>
      <c r="R1230" s="3" t="s">
        <v>5805</v>
      </c>
      <c r="S1230" s="3" t="s">
        <v>5806</v>
      </c>
      <c r="T1230" s="3" t="s">
        <v>45</v>
      </c>
      <c r="U1230" s="3" t="s">
        <v>58</v>
      </c>
      <c r="V1230" s="3" t="s">
        <v>6055</v>
      </c>
      <c r="W1230" s="3" t="s">
        <v>46</v>
      </c>
      <c r="X1230" s="17">
        <v>43617</v>
      </c>
      <c r="Y1230" s="3">
        <f t="shared" si="126"/>
        <v>0</v>
      </c>
      <c r="Z1230" s="3" t="str">
        <f>IF((B1230-X1230&lt;=365)*(B1230-X1230&gt;0),INT(12*(B1230-X1230)/365) &amp; " Mois",(YEAR(B1230)-YEAR(X1230)) &amp; " an (s)")</f>
        <v>4 Mois</v>
      </c>
      <c r="AA1230" s="39">
        <v>13</v>
      </c>
      <c r="AB1230" s="3" t="s">
        <v>47</v>
      </c>
      <c r="AC1230" s="3">
        <v>0</v>
      </c>
      <c r="AD1230" s="3" t="s">
        <v>6673</v>
      </c>
      <c r="AE1230" s="3" t="s">
        <v>6673</v>
      </c>
      <c r="AF1230" s="4"/>
      <c r="AG1230" s="4"/>
      <c r="AH1230" s="4"/>
      <c r="AI1230" s="4"/>
      <c r="AJ1230" s="4"/>
      <c r="AK1230" s="4"/>
      <c r="AL1230" s="4"/>
      <c r="AM1230" s="4"/>
      <c r="AN1230" s="4"/>
      <c r="AO1230" s="4"/>
      <c r="AP1230" s="4"/>
      <c r="AQ1230" s="4"/>
      <c r="AR1230" s="4"/>
      <c r="AS1230" s="4"/>
      <c r="AT1230" s="4"/>
      <c r="AU1230" s="4"/>
      <c r="AV1230" s="4"/>
      <c r="AW1230" s="4"/>
      <c r="AX1230" s="4"/>
      <c r="AY1230" s="4"/>
      <c r="AZ1230" s="4"/>
      <c r="BA1230" s="4"/>
      <c r="BB1230" s="4"/>
    </row>
    <row r="1231" spans="1:54" ht="15.75" customHeight="1" x14ac:dyDescent="0.25">
      <c r="A1231" t="s">
        <v>4191</v>
      </c>
      <c r="B1231" s="17">
        <v>43755</v>
      </c>
      <c r="C1231" s="17">
        <v>33658</v>
      </c>
      <c r="D1231" s="21">
        <v>33</v>
      </c>
      <c r="E1231" s="12" t="str">
        <f t="shared" si="125"/>
        <v>[30-40[ ans</v>
      </c>
      <c r="F1231" s="3" t="s">
        <v>48</v>
      </c>
      <c r="G1231" s="3" t="s">
        <v>40</v>
      </c>
      <c r="H1231" s="4"/>
      <c r="I1231" s="4"/>
      <c r="J1231" s="3" t="s">
        <v>41</v>
      </c>
      <c r="K1231" s="3" t="s">
        <v>79</v>
      </c>
      <c r="L1231" s="3" t="s">
        <v>6048</v>
      </c>
      <c r="M1231" s="3" t="s">
        <v>43</v>
      </c>
      <c r="N1231" s="3" t="s">
        <v>6062</v>
      </c>
      <c r="O1231" s="3" t="s">
        <v>864</v>
      </c>
      <c r="P1231" s="3" t="s">
        <v>319</v>
      </c>
      <c r="Q1231" s="3" t="s">
        <v>6033</v>
      </c>
      <c r="R1231" s="3" t="s">
        <v>5568</v>
      </c>
      <c r="S1231" s="3" t="s">
        <v>5569</v>
      </c>
      <c r="T1231" s="3" t="s">
        <v>45</v>
      </c>
      <c r="U1231" s="3" t="s">
        <v>58</v>
      </c>
      <c r="V1231" s="3" t="s">
        <v>6055</v>
      </c>
      <c r="W1231" s="3" t="s">
        <v>62</v>
      </c>
      <c r="X1231" s="19"/>
      <c r="Y1231" s="19"/>
      <c r="Z1231" s="19"/>
      <c r="AA1231" s="39">
        <v>13</v>
      </c>
      <c r="AB1231" s="3" t="s">
        <v>47</v>
      </c>
      <c r="AC1231" s="3">
        <v>0</v>
      </c>
      <c r="AD1231" s="3" t="s">
        <v>6673</v>
      </c>
      <c r="AE1231" s="3" t="s">
        <v>6673</v>
      </c>
      <c r="AF1231" s="4"/>
      <c r="AG1231" s="4"/>
      <c r="AH1231" s="4"/>
      <c r="AI1231" s="4"/>
      <c r="AJ1231" s="4"/>
      <c r="AK1231" s="4"/>
      <c r="AL1231" s="4"/>
      <c r="AM1231" s="4"/>
      <c r="AN1231" s="4"/>
      <c r="AO1231" s="4"/>
      <c r="AP1231" s="4"/>
      <c r="AQ1231" s="4"/>
      <c r="AR1231" s="4"/>
      <c r="AS1231" s="4"/>
      <c r="AT1231" s="4"/>
      <c r="AU1231" s="4"/>
      <c r="AV1231" s="4"/>
      <c r="AW1231" s="4"/>
      <c r="AX1231" s="4"/>
      <c r="AY1231" s="4"/>
      <c r="AZ1231" s="4"/>
      <c r="BA1231" s="4"/>
      <c r="BB1231" s="4"/>
    </row>
    <row r="1232" spans="1:54" ht="15.75" customHeight="1" x14ac:dyDescent="0.25">
      <c r="A1232" t="s">
        <v>4193</v>
      </c>
      <c r="B1232" s="17">
        <v>43755</v>
      </c>
      <c r="C1232" s="17">
        <v>34198</v>
      </c>
      <c r="D1232" s="21">
        <v>32</v>
      </c>
      <c r="E1232" s="12" t="str">
        <f t="shared" si="125"/>
        <v>[30-40[ ans</v>
      </c>
      <c r="F1232" s="3" t="s">
        <v>39</v>
      </c>
      <c r="G1232" s="3" t="s">
        <v>40</v>
      </c>
      <c r="H1232" s="4"/>
      <c r="I1232" s="4"/>
      <c r="J1232" s="3" t="s">
        <v>49</v>
      </c>
      <c r="K1232" s="3" t="s">
        <v>276</v>
      </c>
      <c r="L1232" s="3" t="s">
        <v>6044</v>
      </c>
      <c r="M1232" s="3" t="s">
        <v>51</v>
      </c>
      <c r="N1232" s="3" t="s">
        <v>6062</v>
      </c>
      <c r="O1232" s="3" t="s">
        <v>927</v>
      </c>
      <c r="P1232" s="3" t="s">
        <v>290</v>
      </c>
      <c r="Q1232" s="3" t="s">
        <v>6031</v>
      </c>
      <c r="R1232" s="3" t="s">
        <v>5616</v>
      </c>
      <c r="S1232" s="3" t="s">
        <v>5617</v>
      </c>
      <c r="T1232" s="3" t="s">
        <v>45</v>
      </c>
      <c r="U1232" s="3" t="s">
        <v>229</v>
      </c>
      <c r="V1232" s="3" t="s">
        <v>6053</v>
      </c>
      <c r="W1232" s="3" t="s">
        <v>62</v>
      </c>
      <c r="X1232" s="19"/>
      <c r="Y1232" s="19"/>
      <c r="Z1232" s="19"/>
      <c r="AA1232" s="39">
        <v>16</v>
      </c>
      <c r="AB1232" s="3" t="s">
        <v>47</v>
      </c>
      <c r="AC1232" s="3">
        <v>0</v>
      </c>
      <c r="AD1232" s="3" t="s">
        <v>6673</v>
      </c>
      <c r="AE1232" s="3" t="s">
        <v>6673</v>
      </c>
      <c r="AF1232" s="4"/>
      <c r="AG1232" s="4"/>
      <c r="AH1232" s="4"/>
      <c r="AI1232" s="4"/>
      <c r="AJ1232" s="4"/>
      <c r="AK1232" s="4"/>
      <c r="AL1232" s="4"/>
      <c r="AM1232" s="4"/>
      <c r="AN1232" s="4"/>
      <c r="AO1232" s="4"/>
      <c r="AP1232" s="4"/>
      <c r="AQ1232" s="4"/>
      <c r="AR1232" s="4"/>
      <c r="AS1232" s="4"/>
      <c r="AT1232" s="4"/>
      <c r="AU1232" s="4"/>
      <c r="AV1232" s="4"/>
      <c r="AW1232" s="4"/>
      <c r="AX1232" s="4"/>
      <c r="AY1232" s="4"/>
      <c r="AZ1232" s="4"/>
      <c r="BA1232" s="4"/>
      <c r="BB1232" s="4"/>
    </row>
    <row r="1233" spans="1:54" ht="15.75" customHeight="1" x14ac:dyDescent="0.25">
      <c r="A1233" t="s">
        <v>4196</v>
      </c>
      <c r="B1233" s="17">
        <v>43755</v>
      </c>
      <c r="C1233" s="17">
        <v>32441</v>
      </c>
      <c r="D1233" s="21">
        <v>37</v>
      </c>
      <c r="E1233" s="12" t="str">
        <f t="shared" si="125"/>
        <v>[30-40[ ans</v>
      </c>
      <c r="F1233" s="3" t="s">
        <v>39</v>
      </c>
      <c r="G1233" s="3" t="s">
        <v>40</v>
      </c>
      <c r="H1233" s="4"/>
      <c r="I1233" s="4"/>
      <c r="J1233" s="3" t="s">
        <v>41</v>
      </c>
      <c r="K1233" s="3" t="s">
        <v>56</v>
      </c>
      <c r="L1233" s="3" t="s">
        <v>6045</v>
      </c>
      <c r="M1233" s="3" t="s">
        <v>51</v>
      </c>
      <c r="N1233" s="3" t="s">
        <v>6062</v>
      </c>
      <c r="O1233" s="3" t="s">
        <v>162</v>
      </c>
      <c r="P1233" s="3" t="s">
        <v>162</v>
      </c>
      <c r="Q1233" s="3" t="s">
        <v>6033</v>
      </c>
      <c r="R1233" s="3" t="s">
        <v>5580</v>
      </c>
      <c r="S1233" s="3" t="s">
        <v>5581</v>
      </c>
      <c r="T1233" s="3" t="s">
        <v>45</v>
      </c>
      <c r="U1233" s="3" t="s">
        <v>58</v>
      </c>
      <c r="V1233" s="3" t="s">
        <v>6055</v>
      </c>
      <c r="W1233" s="3" t="s">
        <v>46</v>
      </c>
      <c r="X1233" s="17">
        <v>39814</v>
      </c>
      <c r="Y1233" s="3">
        <f t="shared" ref="Y1233:Y1239" si="127">IF((B1233-X1233&lt;=365)*(B1233-X1233&gt;0),0,(YEAR(B1233)-YEAR(X1233)))</f>
        <v>10</v>
      </c>
      <c r="Z1233" s="3" t="str">
        <f t="shared" ref="Z1233:Z1239" si="128">IF((B1233-X1233&lt;=365)*(B1233-X1233&gt;0),INT(12*(B1233-X1233)/365) &amp; " Mois",(YEAR(B1233)-YEAR(X1233)) &amp; " an (s)")</f>
        <v>10 an (s)</v>
      </c>
      <c r="AA1233" s="39">
        <v>13</v>
      </c>
      <c r="AB1233" s="3" t="s">
        <v>47</v>
      </c>
      <c r="AC1233" s="3">
        <v>0</v>
      </c>
      <c r="AD1233" s="3" t="s">
        <v>6673</v>
      </c>
      <c r="AE1233" s="3" t="s">
        <v>6673</v>
      </c>
      <c r="AF1233" s="4"/>
      <c r="AG1233" s="4"/>
      <c r="AH1233" s="4"/>
      <c r="AI1233" s="4"/>
      <c r="AJ1233" s="4"/>
      <c r="AK1233" s="4"/>
      <c r="AL1233" s="4"/>
      <c r="AM1233" s="4"/>
      <c r="AN1233" s="4"/>
      <c r="AO1233" s="4"/>
      <c r="AP1233" s="4"/>
      <c r="AQ1233" s="4"/>
      <c r="AR1233" s="4"/>
      <c r="AS1233" s="4"/>
      <c r="AT1233" s="4"/>
      <c r="AU1233" s="4"/>
      <c r="AV1233" s="4"/>
      <c r="AW1233" s="4"/>
      <c r="AX1233" s="4"/>
      <c r="AY1233" s="4"/>
      <c r="AZ1233" s="4"/>
      <c r="BA1233" s="4"/>
      <c r="BB1233" s="4"/>
    </row>
    <row r="1234" spans="1:54" ht="15.75" customHeight="1" x14ac:dyDescent="0.25">
      <c r="A1234" t="s">
        <v>4198</v>
      </c>
      <c r="B1234" s="17">
        <v>43755</v>
      </c>
      <c r="C1234" s="17">
        <v>31669</v>
      </c>
      <c r="D1234" s="21">
        <v>39</v>
      </c>
      <c r="E1234" s="12" t="str">
        <f t="shared" si="125"/>
        <v>[30-40[ ans</v>
      </c>
      <c r="F1234" s="3" t="s">
        <v>54</v>
      </c>
      <c r="G1234" s="3" t="s">
        <v>40</v>
      </c>
      <c r="H1234" s="4"/>
      <c r="I1234" s="4"/>
      <c r="J1234" s="3" t="s">
        <v>41</v>
      </c>
      <c r="K1234" s="3" t="s">
        <v>279</v>
      </c>
      <c r="L1234" s="3" t="s">
        <v>6044</v>
      </c>
      <c r="M1234" s="3" t="s">
        <v>51</v>
      </c>
      <c r="N1234" s="3" t="s">
        <v>6062</v>
      </c>
      <c r="O1234" s="3" t="s">
        <v>64</v>
      </c>
      <c r="P1234" s="3" t="s">
        <v>6786</v>
      </c>
      <c r="Q1234" s="3" t="s">
        <v>6787</v>
      </c>
      <c r="R1234" s="3"/>
      <c r="S1234" s="3"/>
      <c r="T1234" s="3" t="s">
        <v>45</v>
      </c>
      <c r="U1234" s="3" t="s">
        <v>39</v>
      </c>
      <c r="V1234" s="3" t="s">
        <v>6053</v>
      </c>
      <c r="W1234" s="3" t="s">
        <v>46</v>
      </c>
      <c r="X1234" s="17">
        <v>42736</v>
      </c>
      <c r="Y1234" s="3">
        <f t="shared" si="127"/>
        <v>2</v>
      </c>
      <c r="Z1234" s="3" t="str">
        <f t="shared" si="128"/>
        <v>2 an (s)</v>
      </c>
      <c r="AA1234" s="39">
        <v>14</v>
      </c>
      <c r="AB1234" s="3" t="s">
        <v>47</v>
      </c>
      <c r="AC1234" s="3">
        <v>0</v>
      </c>
      <c r="AD1234" s="3" t="s">
        <v>6673</v>
      </c>
      <c r="AE1234" s="3" t="s">
        <v>6673</v>
      </c>
      <c r="AF1234" s="4"/>
      <c r="AG1234" s="4"/>
      <c r="AH1234" s="4"/>
      <c r="AI1234" s="4"/>
      <c r="AJ1234" s="4"/>
      <c r="AK1234" s="4"/>
      <c r="AL1234" s="4"/>
      <c r="AM1234" s="4"/>
      <c r="AN1234" s="4"/>
      <c r="AO1234" s="4"/>
      <c r="AP1234" s="4"/>
      <c r="AQ1234" s="4"/>
      <c r="AR1234" s="4"/>
      <c r="AS1234" s="4"/>
      <c r="AT1234" s="4"/>
      <c r="AU1234" s="4"/>
      <c r="AV1234" s="4"/>
      <c r="AW1234" s="4"/>
      <c r="AX1234" s="4"/>
      <c r="AY1234" s="4"/>
      <c r="AZ1234" s="4"/>
      <c r="BA1234" s="4"/>
      <c r="BB1234" s="4"/>
    </row>
    <row r="1235" spans="1:54" ht="15.75" customHeight="1" x14ac:dyDescent="0.25">
      <c r="A1235" t="s">
        <v>4201</v>
      </c>
      <c r="B1235" s="17">
        <v>43755</v>
      </c>
      <c r="C1235" s="17">
        <v>30973</v>
      </c>
      <c r="D1235" s="21">
        <v>41</v>
      </c>
      <c r="E1235" s="12" t="str">
        <f t="shared" si="125"/>
        <v>[40-50 [ ans</v>
      </c>
      <c r="F1235" s="3" t="s">
        <v>54</v>
      </c>
      <c r="G1235" s="3" t="s">
        <v>55</v>
      </c>
      <c r="H1235" s="3">
        <v>162</v>
      </c>
      <c r="I1235" s="3">
        <v>85</v>
      </c>
      <c r="J1235" s="3" t="s">
        <v>41</v>
      </c>
      <c r="K1235" s="3" t="s">
        <v>928</v>
      </c>
      <c r="L1235" s="3" t="s">
        <v>6045</v>
      </c>
      <c r="M1235" s="3" t="s">
        <v>60</v>
      </c>
      <c r="N1235" s="3" t="s">
        <v>6062</v>
      </c>
      <c r="O1235" s="3" t="s">
        <v>929</v>
      </c>
      <c r="P1235" s="3" t="s">
        <v>162</v>
      </c>
      <c r="Q1235" s="3" t="s">
        <v>6033</v>
      </c>
      <c r="R1235" s="3" t="s">
        <v>5580</v>
      </c>
      <c r="S1235" s="3" t="s">
        <v>5581</v>
      </c>
      <c r="T1235" s="3" t="s">
        <v>45</v>
      </c>
      <c r="U1235" s="3" t="s">
        <v>58</v>
      </c>
      <c r="V1235" s="3" t="s">
        <v>6055</v>
      </c>
      <c r="W1235" s="3" t="s">
        <v>46</v>
      </c>
      <c r="X1235" s="17">
        <v>36816</v>
      </c>
      <c r="Y1235" s="3">
        <f t="shared" si="127"/>
        <v>19</v>
      </c>
      <c r="Z1235" s="3" t="str">
        <f t="shared" si="128"/>
        <v>19 an (s)</v>
      </c>
      <c r="AA1235" s="39">
        <v>11.6</v>
      </c>
      <c r="AB1235" s="3" t="s">
        <v>845</v>
      </c>
      <c r="AC1235" s="3">
        <v>2</v>
      </c>
      <c r="AD1235" s="3" t="s">
        <v>6790</v>
      </c>
      <c r="AE1235" s="3" t="s">
        <v>6673</v>
      </c>
      <c r="AF1235" s="3" t="s">
        <v>46</v>
      </c>
      <c r="AG1235" s="3" t="s">
        <v>46</v>
      </c>
      <c r="AH1235" s="3" t="s">
        <v>62</v>
      </c>
      <c r="AI1235" s="3" t="s">
        <v>62</v>
      </c>
      <c r="AJ1235" s="2">
        <v>43734</v>
      </c>
      <c r="AK1235" s="3" t="s">
        <v>62</v>
      </c>
      <c r="AL1235" s="3" t="s">
        <v>62</v>
      </c>
      <c r="AM1235" s="3" t="s">
        <v>62</v>
      </c>
      <c r="AN1235" s="3" t="s">
        <v>62</v>
      </c>
      <c r="AO1235" s="3" t="s">
        <v>62</v>
      </c>
      <c r="AP1235" s="4"/>
      <c r="AQ1235" s="3" t="s">
        <v>846</v>
      </c>
      <c r="AR1235" s="4"/>
      <c r="AS1235" s="4"/>
      <c r="AT1235" s="4"/>
      <c r="AU1235" s="4"/>
      <c r="AV1235" s="4"/>
      <c r="AW1235" s="4"/>
      <c r="AX1235" s="4"/>
      <c r="AY1235" s="4"/>
      <c r="AZ1235" s="4"/>
      <c r="BA1235" s="4"/>
      <c r="BB1235" s="4"/>
    </row>
    <row r="1236" spans="1:54" ht="15.75" customHeight="1" x14ac:dyDescent="0.25">
      <c r="A1236" t="s">
        <v>4204</v>
      </c>
      <c r="B1236" s="17">
        <v>43755</v>
      </c>
      <c r="C1236" s="17">
        <v>23621</v>
      </c>
      <c r="D1236" s="21">
        <v>61</v>
      </c>
      <c r="E1236" s="12" t="str">
        <f t="shared" si="125"/>
        <v>&gt; 60 ans</v>
      </c>
      <c r="F1236" s="3" t="s">
        <v>54</v>
      </c>
      <c r="G1236" s="3" t="s">
        <v>40</v>
      </c>
      <c r="H1236" s="4"/>
      <c r="I1236" s="3">
        <v>120</v>
      </c>
      <c r="J1236" s="3" t="s">
        <v>49</v>
      </c>
      <c r="K1236" s="3" t="s">
        <v>930</v>
      </c>
      <c r="L1236" s="3" t="s">
        <v>6045</v>
      </c>
      <c r="M1236" s="3" t="s">
        <v>114</v>
      </c>
      <c r="N1236" s="3" t="s">
        <v>6062</v>
      </c>
      <c r="O1236" s="3" t="s">
        <v>931</v>
      </c>
      <c r="P1236" s="3" t="s">
        <v>288</v>
      </c>
      <c r="Q1236" s="3" t="s">
        <v>6031</v>
      </c>
      <c r="R1236" s="3" t="s">
        <v>5743</v>
      </c>
      <c r="S1236" s="3" t="s">
        <v>5744</v>
      </c>
      <c r="T1236" s="3" t="s">
        <v>45</v>
      </c>
      <c r="U1236" s="3" t="s">
        <v>39</v>
      </c>
      <c r="V1236" s="3" t="s">
        <v>6053</v>
      </c>
      <c r="W1236" s="3" t="s">
        <v>46</v>
      </c>
      <c r="X1236" s="17">
        <v>42660</v>
      </c>
      <c r="Y1236" s="3">
        <f t="shared" si="127"/>
        <v>3</v>
      </c>
      <c r="Z1236" s="3" t="str">
        <f t="shared" si="128"/>
        <v>3 an (s)</v>
      </c>
      <c r="AA1236" s="39">
        <v>13.1</v>
      </c>
      <c r="AB1236" s="3" t="s">
        <v>898</v>
      </c>
      <c r="AC1236" s="3">
        <v>1</v>
      </c>
      <c r="AD1236" s="3" t="s">
        <v>5529</v>
      </c>
      <c r="AE1236" s="3" t="s">
        <v>6673</v>
      </c>
      <c r="AF1236" s="4"/>
      <c r="AG1236" s="4"/>
      <c r="AH1236" s="4"/>
      <c r="AI1236" s="4"/>
      <c r="AJ1236" s="4"/>
      <c r="AK1236" s="4"/>
      <c r="AL1236" s="4"/>
      <c r="AM1236" s="4"/>
      <c r="AN1236" s="4"/>
      <c r="AO1236" s="4"/>
      <c r="AP1236" s="4"/>
      <c r="AQ1236" s="4"/>
      <c r="AR1236" s="3" t="s">
        <v>62</v>
      </c>
      <c r="AS1236" s="3" t="s">
        <v>62</v>
      </c>
      <c r="AT1236" s="3" t="s">
        <v>62</v>
      </c>
      <c r="AU1236" s="3" t="s">
        <v>62</v>
      </c>
      <c r="AV1236" s="3" t="s">
        <v>62</v>
      </c>
      <c r="AW1236" s="3" t="s">
        <v>62</v>
      </c>
      <c r="AX1236" s="3" t="s">
        <v>62</v>
      </c>
      <c r="AY1236" s="3" t="s">
        <v>46</v>
      </c>
      <c r="AZ1236" s="3" t="s">
        <v>62</v>
      </c>
      <c r="BA1236" s="3" t="s">
        <v>62</v>
      </c>
      <c r="BB1236" s="4"/>
    </row>
    <row r="1237" spans="1:54" ht="15.75" customHeight="1" x14ac:dyDescent="0.25">
      <c r="A1237" t="s">
        <v>4206</v>
      </c>
      <c r="B1237" s="17">
        <v>43756</v>
      </c>
      <c r="C1237" s="17">
        <v>34216</v>
      </c>
      <c r="D1237" s="21">
        <v>32</v>
      </c>
      <c r="E1237" s="12" t="str">
        <f t="shared" si="125"/>
        <v>[30-40[ ans</v>
      </c>
      <c r="F1237" s="3" t="s">
        <v>48</v>
      </c>
      <c r="G1237" s="3" t="s">
        <v>40</v>
      </c>
      <c r="H1237" s="4"/>
      <c r="I1237" s="4"/>
      <c r="J1237" s="3" t="s">
        <v>41</v>
      </c>
      <c r="K1237" s="3" t="s">
        <v>276</v>
      </c>
      <c r="L1237" s="3" t="s">
        <v>6044</v>
      </c>
      <c r="M1237" s="3" t="s">
        <v>51</v>
      </c>
      <c r="N1237" s="3" t="s">
        <v>6062</v>
      </c>
      <c r="O1237" s="3" t="s">
        <v>932</v>
      </c>
      <c r="P1237" s="3" t="s">
        <v>5502</v>
      </c>
      <c r="Q1237" s="3" t="s">
        <v>6035</v>
      </c>
      <c r="R1237" s="3" t="s">
        <v>5572</v>
      </c>
      <c r="S1237" s="3" t="s">
        <v>5573</v>
      </c>
      <c r="T1237" s="3" t="s">
        <v>45</v>
      </c>
      <c r="U1237" s="3" t="s">
        <v>39</v>
      </c>
      <c r="V1237" s="3" t="s">
        <v>6053</v>
      </c>
      <c r="W1237" s="3" t="s">
        <v>46</v>
      </c>
      <c r="X1237" s="17">
        <v>43101</v>
      </c>
      <c r="Y1237" s="3">
        <f t="shared" si="127"/>
        <v>1</v>
      </c>
      <c r="Z1237" s="3" t="str">
        <f t="shared" si="128"/>
        <v>1 an (s)</v>
      </c>
      <c r="AA1237" s="39">
        <v>16</v>
      </c>
      <c r="AB1237" s="3" t="s">
        <v>47</v>
      </c>
      <c r="AC1237" s="3">
        <v>0</v>
      </c>
      <c r="AD1237" s="3" t="s">
        <v>6673</v>
      </c>
      <c r="AE1237" s="3" t="s">
        <v>6673</v>
      </c>
      <c r="AF1237" s="4"/>
      <c r="AG1237" s="4"/>
      <c r="AH1237" s="4"/>
      <c r="AI1237" s="4"/>
      <c r="AJ1237" s="4"/>
      <c r="AK1237" s="4"/>
      <c r="AL1237" s="4"/>
      <c r="AM1237" s="4"/>
      <c r="AN1237" s="4"/>
      <c r="AO1237" s="4"/>
      <c r="AP1237" s="4"/>
      <c r="AQ1237" s="4"/>
      <c r="AR1237" s="4"/>
      <c r="AS1237" s="4"/>
      <c r="AT1237" s="4"/>
      <c r="AU1237" s="4"/>
      <c r="AV1237" s="4"/>
      <c r="AW1237" s="4"/>
      <c r="AX1237" s="4"/>
      <c r="AY1237" s="4"/>
      <c r="AZ1237" s="4"/>
      <c r="BA1237" s="4"/>
      <c r="BB1237" s="4"/>
    </row>
    <row r="1238" spans="1:54" ht="15.75" customHeight="1" x14ac:dyDescent="0.25">
      <c r="A1238" t="s">
        <v>4209</v>
      </c>
      <c r="B1238" s="17">
        <v>43756</v>
      </c>
      <c r="C1238" s="17">
        <v>33280</v>
      </c>
      <c r="D1238" s="21">
        <v>34</v>
      </c>
      <c r="E1238" s="12" t="str">
        <f t="shared" si="125"/>
        <v>[30-40[ ans</v>
      </c>
      <c r="F1238" s="3" t="s">
        <v>54</v>
      </c>
      <c r="G1238" s="3" t="s">
        <v>40</v>
      </c>
      <c r="H1238" s="4"/>
      <c r="I1238" s="4"/>
      <c r="J1238" s="3" t="s">
        <v>41</v>
      </c>
      <c r="K1238" s="3" t="s">
        <v>435</v>
      </c>
      <c r="L1238" s="3" t="s">
        <v>6045</v>
      </c>
      <c r="M1238" s="3" t="s">
        <v>51</v>
      </c>
      <c r="N1238" s="3" t="s">
        <v>6062</v>
      </c>
      <c r="O1238" s="3" t="s">
        <v>81</v>
      </c>
      <c r="P1238" s="3" t="s">
        <v>5502</v>
      </c>
      <c r="Q1238" s="3" t="s">
        <v>6035</v>
      </c>
      <c r="R1238" s="3" t="s">
        <v>5572</v>
      </c>
      <c r="S1238" s="3" t="s">
        <v>5573</v>
      </c>
      <c r="T1238" s="3" t="s">
        <v>45</v>
      </c>
      <c r="U1238" s="3" t="s">
        <v>39</v>
      </c>
      <c r="V1238" s="3" t="s">
        <v>6053</v>
      </c>
      <c r="W1238" s="3" t="s">
        <v>46</v>
      </c>
      <c r="X1238" s="17">
        <v>43101</v>
      </c>
      <c r="Y1238" s="3">
        <f t="shared" si="127"/>
        <v>1</v>
      </c>
      <c r="Z1238" s="3" t="str">
        <f t="shared" si="128"/>
        <v>1 an (s)</v>
      </c>
      <c r="AA1238" s="39">
        <v>14</v>
      </c>
      <c r="AB1238" s="3" t="s">
        <v>47</v>
      </c>
      <c r="AC1238" s="3">
        <v>0</v>
      </c>
      <c r="AD1238" s="3" t="s">
        <v>6673</v>
      </c>
      <c r="AE1238" s="3" t="s">
        <v>6673</v>
      </c>
      <c r="AF1238" s="4"/>
      <c r="AG1238" s="4"/>
      <c r="AH1238" s="4"/>
      <c r="AI1238" s="4"/>
      <c r="AJ1238" s="4"/>
      <c r="AK1238" s="4"/>
      <c r="AL1238" s="4"/>
      <c r="AM1238" s="4"/>
      <c r="AN1238" s="4"/>
      <c r="AO1238" s="4"/>
      <c r="AP1238" s="4"/>
      <c r="AQ1238" s="4"/>
      <c r="AR1238" s="4"/>
      <c r="AS1238" s="4"/>
      <c r="AT1238" s="4"/>
      <c r="AU1238" s="4"/>
      <c r="AV1238" s="4"/>
      <c r="AW1238" s="4"/>
      <c r="AX1238" s="4"/>
      <c r="AY1238" s="4"/>
      <c r="AZ1238" s="4"/>
      <c r="BA1238" s="4"/>
      <c r="BB1238" s="4"/>
    </row>
    <row r="1239" spans="1:54" ht="15.75" customHeight="1" x14ac:dyDescent="0.25">
      <c r="A1239" t="s">
        <v>4211</v>
      </c>
      <c r="B1239" s="17">
        <v>43756</v>
      </c>
      <c r="C1239" s="17">
        <v>34025</v>
      </c>
      <c r="D1239" s="21">
        <v>32</v>
      </c>
      <c r="E1239" s="12" t="str">
        <f t="shared" si="125"/>
        <v>[30-40[ ans</v>
      </c>
      <c r="F1239" s="3" t="s">
        <v>92</v>
      </c>
      <c r="G1239" s="3" t="s">
        <v>40</v>
      </c>
      <c r="H1239" s="4"/>
      <c r="I1239" s="4"/>
      <c r="J1239" s="3" t="s">
        <v>41</v>
      </c>
      <c r="K1239" s="3" t="s">
        <v>95</v>
      </c>
      <c r="L1239" s="3" t="s">
        <v>6043</v>
      </c>
      <c r="M1239" s="3" t="s">
        <v>51</v>
      </c>
      <c r="N1239" s="3" t="s">
        <v>6062</v>
      </c>
      <c r="O1239" s="3" t="s">
        <v>217</v>
      </c>
      <c r="P1239" s="3" t="s">
        <v>217</v>
      </c>
      <c r="Q1239" s="3" t="s">
        <v>6033</v>
      </c>
      <c r="R1239" s="3" t="s">
        <v>5612</v>
      </c>
      <c r="S1239" s="3" t="s">
        <v>5613</v>
      </c>
      <c r="T1239" s="3" t="s">
        <v>45</v>
      </c>
      <c r="U1239" s="3" t="s">
        <v>84</v>
      </c>
      <c r="V1239" s="3" t="s">
        <v>6057</v>
      </c>
      <c r="W1239" s="3" t="s">
        <v>46</v>
      </c>
      <c r="X1239" s="17">
        <v>43273</v>
      </c>
      <c r="Y1239" s="3">
        <f t="shared" si="127"/>
        <v>1</v>
      </c>
      <c r="Z1239" s="3" t="str">
        <f t="shared" si="128"/>
        <v>1 an (s)</v>
      </c>
      <c r="AA1239" s="39">
        <v>15</v>
      </c>
      <c r="AB1239" s="3" t="s">
        <v>47</v>
      </c>
      <c r="AC1239" s="3">
        <v>0</v>
      </c>
      <c r="AD1239" s="3" t="s">
        <v>6673</v>
      </c>
      <c r="AE1239" s="3" t="s">
        <v>6673</v>
      </c>
      <c r="AF1239" s="4"/>
      <c r="AG1239" s="4"/>
      <c r="AH1239" s="4"/>
      <c r="AI1239" s="4"/>
      <c r="AJ1239" s="4"/>
      <c r="AK1239" s="4"/>
      <c r="AL1239" s="4"/>
      <c r="AM1239" s="4"/>
      <c r="AN1239" s="4"/>
      <c r="AO1239" s="4"/>
      <c r="AP1239" s="4"/>
      <c r="AQ1239" s="4"/>
      <c r="AR1239" s="4"/>
      <c r="AS1239" s="4"/>
      <c r="AT1239" s="4"/>
      <c r="AU1239" s="4"/>
      <c r="AV1239" s="4"/>
      <c r="AW1239" s="4"/>
      <c r="AX1239" s="4"/>
      <c r="AY1239" s="4"/>
      <c r="AZ1239" s="4"/>
      <c r="BA1239" s="4"/>
      <c r="BB1239" s="4"/>
    </row>
    <row r="1240" spans="1:54" ht="15.75" customHeight="1" x14ac:dyDescent="0.25">
      <c r="A1240" t="s">
        <v>4213</v>
      </c>
      <c r="B1240" s="17">
        <v>43756</v>
      </c>
      <c r="C1240" s="17">
        <v>32756</v>
      </c>
      <c r="D1240" s="21">
        <v>36</v>
      </c>
      <c r="E1240" s="12" t="str">
        <f t="shared" si="125"/>
        <v>[30-40[ ans</v>
      </c>
      <c r="F1240" s="3" t="s">
        <v>54</v>
      </c>
      <c r="G1240" s="3" t="s">
        <v>55</v>
      </c>
      <c r="H1240" s="4"/>
      <c r="I1240" s="4"/>
      <c r="J1240" s="3" t="s">
        <v>41</v>
      </c>
      <c r="K1240" s="3" t="s">
        <v>933</v>
      </c>
      <c r="L1240" s="3" t="s">
        <v>6044</v>
      </c>
      <c r="M1240" s="3" t="s">
        <v>43</v>
      </c>
      <c r="N1240" s="3" t="s">
        <v>6062</v>
      </c>
      <c r="O1240" s="3" t="s">
        <v>968</v>
      </c>
      <c r="P1240" s="3" t="s">
        <v>5671</v>
      </c>
      <c r="Q1240" s="3" t="s">
        <v>6033</v>
      </c>
      <c r="R1240" s="3" t="s">
        <v>5672</v>
      </c>
      <c r="S1240" s="3" t="s">
        <v>5673</v>
      </c>
      <c r="T1240" s="3" t="s">
        <v>45</v>
      </c>
      <c r="U1240" s="3" t="s">
        <v>39</v>
      </c>
      <c r="V1240" s="3" t="s">
        <v>6053</v>
      </c>
      <c r="W1240" s="3" t="s">
        <v>62</v>
      </c>
      <c r="X1240" s="19"/>
      <c r="Y1240" s="19"/>
      <c r="Z1240" s="19"/>
      <c r="AA1240" s="39">
        <v>13</v>
      </c>
      <c r="AB1240" s="3" t="s">
        <v>47</v>
      </c>
      <c r="AC1240" s="3">
        <v>0</v>
      </c>
      <c r="AD1240" s="3" t="s">
        <v>6673</v>
      </c>
      <c r="AE1240" s="3" t="s">
        <v>6673</v>
      </c>
      <c r="AF1240" s="4"/>
      <c r="AG1240" s="4"/>
      <c r="AH1240" s="4"/>
      <c r="AI1240" s="4"/>
      <c r="AJ1240" s="4"/>
      <c r="AK1240" s="4"/>
      <c r="AL1240" s="4"/>
      <c r="AM1240" s="4"/>
      <c r="AN1240" s="4"/>
      <c r="AO1240" s="4"/>
      <c r="AP1240" s="4"/>
      <c r="AQ1240" s="4"/>
      <c r="AR1240" s="4"/>
      <c r="AS1240" s="4"/>
      <c r="AT1240" s="4"/>
      <c r="AU1240" s="4"/>
      <c r="AV1240" s="4"/>
      <c r="AW1240" s="4"/>
      <c r="AX1240" s="4"/>
      <c r="AY1240" s="4"/>
      <c r="AZ1240" s="4"/>
      <c r="BA1240" s="4"/>
      <c r="BB1240" s="4"/>
    </row>
    <row r="1241" spans="1:54" ht="15.75" customHeight="1" x14ac:dyDescent="0.25">
      <c r="A1241" t="s">
        <v>4216</v>
      </c>
      <c r="B1241" s="17">
        <v>43756</v>
      </c>
      <c r="C1241" s="17">
        <v>32225</v>
      </c>
      <c r="D1241" s="21">
        <v>37</v>
      </c>
      <c r="E1241" s="12" t="str">
        <f t="shared" si="125"/>
        <v>[30-40[ ans</v>
      </c>
      <c r="F1241" s="3" t="s">
        <v>48</v>
      </c>
      <c r="G1241" s="3" t="s">
        <v>40</v>
      </c>
      <c r="H1241" s="4"/>
      <c r="I1241" s="4"/>
      <c r="J1241" s="3" t="s">
        <v>41</v>
      </c>
      <c r="K1241" s="3" t="s">
        <v>935</v>
      </c>
      <c r="L1241" s="3" t="s">
        <v>6044</v>
      </c>
      <c r="M1241" s="3" t="s">
        <v>51</v>
      </c>
      <c r="N1241" s="3" t="s">
        <v>6062</v>
      </c>
      <c r="O1241" s="3" t="s">
        <v>889</v>
      </c>
      <c r="P1241" s="3" t="s">
        <v>143</v>
      </c>
      <c r="Q1241" s="3" t="s">
        <v>6031</v>
      </c>
      <c r="R1241" s="3" t="s">
        <v>5638</v>
      </c>
      <c r="S1241" s="3" t="s">
        <v>5639</v>
      </c>
      <c r="T1241" s="3" t="s">
        <v>45</v>
      </c>
      <c r="U1241" s="3" t="s">
        <v>124</v>
      </c>
      <c r="V1241" s="3" t="s">
        <v>124</v>
      </c>
      <c r="W1241" s="3" t="s">
        <v>62</v>
      </c>
      <c r="X1241" s="19"/>
      <c r="Y1241" s="19"/>
      <c r="Z1241" s="19"/>
      <c r="AA1241" s="39">
        <v>14.9</v>
      </c>
      <c r="AB1241" s="3" t="s">
        <v>47</v>
      </c>
      <c r="AC1241" s="3">
        <v>0</v>
      </c>
      <c r="AD1241" s="3" t="s">
        <v>6673</v>
      </c>
      <c r="AE1241" s="3" t="s">
        <v>6673</v>
      </c>
      <c r="AF1241" s="4"/>
      <c r="AG1241" s="4"/>
      <c r="AH1241" s="4"/>
      <c r="AI1241" s="4"/>
      <c r="AJ1241" s="4"/>
      <c r="AK1241" s="4"/>
      <c r="AL1241" s="4"/>
      <c r="AM1241" s="4"/>
      <c r="AN1241" s="4"/>
      <c r="AO1241" s="4"/>
      <c r="AP1241" s="4"/>
      <c r="AQ1241" s="4"/>
      <c r="AR1241" s="4"/>
      <c r="AS1241" s="4"/>
      <c r="AT1241" s="4"/>
      <c r="AU1241" s="4"/>
      <c r="AV1241" s="4"/>
      <c r="AW1241" s="4"/>
      <c r="AX1241" s="4"/>
      <c r="AY1241" s="4"/>
      <c r="AZ1241" s="4"/>
      <c r="BA1241" s="4"/>
      <c r="BB1241" s="4"/>
    </row>
    <row r="1242" spans="1:54" ht="15.75" customHeight="1" x14ac:dyDescent="0.25">
      <c r="A1242" t="s">
        <v>4218</v>
      </c>
      <c r="B1242" s="17">
        <v>43756</v>
      </c>
      <c r="C1242" s="17">
        <v>30527</v>
      </c>
      <c r="D1242" s="21">
        <v>42</v>
      </c>
      <c r="E1242" s="12" t="str">
        <f t="shared" si="125"/>
        <v>[40-50 [ ans</v>
      </c>
      <c r="F1242" s="3" t="s">
        <v>269</v>
      </c>
      <c r="G1242" s="3" t="s">
        <v>40</v>
      </c>
      <c r="H1242" s="3">
        <v>187</v>
      </c>
      <c r="I1242" s="3">
        <v>75</v>
      </c>
      <c r="J1242" s="3" t="s">
        <v>41</v>
      </c>
      <c r="K1242" s="3" t="s">
        <v>74</v>
      </c>
      <c r="L1242" s="3" t="s">
        <v>6047</v>
      </c>
      <c r="M1242" s="3" t="s">
        <v>51</v>
      </c>
      <c r="N1242" s="3" t="s">
        <v>6062</v>
      </c>
      <c r="O1242" s="3" t="s">
        <v>937</v>
      </c>
      <c r="P1242" s="3" t="s">
        <v>6786</v>
      </c>
      <c r="Q1242" s="3" t="s">
        <v>6034</v>
      </c>
      <c r="R1242" s="3"/>
      <c r="S1242" s="3"/>
      <c r="T1242" s="3" t="s">
        <v>45</v>
      </c>
      <c r="U1242" s="3" t="s">
        <v>58</v>
      </c>
      <c r="V1242" s="3" t="s">
        <v>6055</v>
      </c>
      <c r="W1242" s="3" t="s">
        <v>46</v>
      </c>
      <c r="X1242" s="17">
        <v>42005</v>
      </c>
      <c r="Y1242" s="3">
        <f t="shared" ref="Y1242:Y1243" si="129">IF((B1242-X1242&lt;=365)*(B1242-X1242&gt;0),0,(YEAR(B1242)-YEAR(X1242)))</f>
        <v>4</v>
      </c>
      <c r="Z1242" s="3" t="str">
        <f>IF((B1242-X1242&lt;=365)*(B1242-X1242&gt;0),INT(12*(B1242-X1242)/365) &amp; " Mois",(YEAR(B1242)-YEAR(X1242)) &amp; " an (s)")</f>
        <v>4 an (s)</v>
      </c>
      <c r="AA1242" s="39">
        <v>14</v>
      </c>
      <c r="AB1242" s="3" t="s">
        <v>47</v>
      </c>
      <c r="AC1242" s="3">
        <v>0</v>
      </c>
      <c r="AD1242" s="3" t="s">
        <v>6673</v>
      </c>
      <c r="AE1242" s="3" t="s">
        <v>6673</v>
      </c>
      <c r="AF1242" s="4"/>
      <c r="AG1242" s="4"/>
      <c r="AH1242" s="4"/>
      <c r="AI1242" s="4"/>
      <c r="AJ1242" s="4"/>
      <c r="AK1242" s="4"/>
      <c r="AL1242" s="4"/>
      <c r="AM1242" s="4"/>
      <c r="AN1242" s="4"/>
      <c r="AO1242" s="4"/>
      <c r="AP1242" s="4"/>
      <c r="AQ1242" s="4"/>
      <c r="AR1242" s="4"/>
      <c r="AS1242" s="4"/>
      <c r="AT1242" s="4"/>
      <c r="AU1242" s="4"/>
      <c r="AV1242" s="4"/>
      <c r="AW1242" s="4"/>
      <c r="AX1242" s="4"/>
      <c r="AY1242" s="4"/>
      <c r="AZ1242" s="4"/>
      <c r="BA1242" s="4"/>
      <c r="BB1242" s="4"/>
    </row>
    <row r="1243" spans="1:54" ht="15.75" customHeight="1" x14ac:dyDescent="0.25">
      <c r="A1243" t="s">
        <v>4220</v>
      </c>
      <c r="B1243" s="17">
        <v>43756</v>
      </c>
      <c r="C1243" s="17">
        <v>26775</v>
      </c>
      <c r="D1243" s="21">
        <v>52</v>
      </c>
      <c r="E1243" s="12" t="str">
        <f t="shared" si="125"/>
        <v>[50-60 [ ans</v>
      </c>
      <c r="F1243" s="3" t="s">
        <v>54</v>
      </c>
      <c r="G1243" s="3" t="s">
        <v>40</v>
      </c>
      <c r="H1243" s="3">
        <v>192</v>
      </c>
      <c r="I1243" s="3">
        <v>72</v>
      </c>
      <c r="J1243" s="3" t="s">
        <v>49</v>
      </c>
      <c r="K1243" s="3" t="s">
        <v>938</v>
      </c>
      <c r="L1243" s="3" t="s">
        <v>6043</v>
      </c>
      <c r="M1243" s="3" t="s">
        <v>51</v>
      </c>
      <c r="N1243" s="3" t="s">
        <v>6062</v>
      </c>
      <c r="O1243" s="3" t="s">
        <v>939</v>
      </c>
      <c r="P1243" s="3" t="s">
        <v>1355</v>
      </c>
      <c r="Q1243" s="3" t="s">
        <v>6031</v>
      </c>
      <c r="R1243" s="3" t="s">
        <v>5620</v>
      </c>
      <c r="S1243" s="3" t="s">
        <v>5621</v>
      </c>
      <c r="T1243" s="3" t="s">
        <v>45</v>
      </c>
      <c r="U1243" s="3" t="s">
        <v>84</v>
      </c>
      <c r="V1243" s="3" t="s">
        <v>6057</v>
      </c>
      <c r="W1243" s="3" t="s">
        <v>46</v>
      </c>
      <c r="X1243" s="17">
        <v>43466</v>
      </c>
      <c r="Y1243" s="3">
        <f t="shared" si="129"/>
        <v>0</v>
      </c>
      <c r="Z1243" s="3" t="str">
        <f>IF((B1243-X1243&lt;=365)*(B1243-X1243&gt;0),INT(12*(B1243-X1243)/365) &amp; " Mois",(YEAR(B1243)-YEAR(X1243)) &amp; " an (s)")</f>
        <v>9 Mois</v>
      </c>
      <c r="AA1243" s="39">
        <v>13</v>
      </c>
      <c r="AB1243" s="3" t="s">
        <v>47</v>
      </c>
      <c r="AC1243" s="3">
        <v>0</v>
      </c>
      <c r="AD1243" s="3" t="s">
        <v>6673</v>
      </c>
      <c r="AE1243" s="3" t="s">
        <v>6673</v>
      </c>
      <c r="AF1243" s="4"/>
      <c r="AG1243" s="4"/>
      <c r="AH1243" s="4"/>
      <c r="AI1243" s="4"/>
      <c r="AJ1243" s="4"/>
      <c r="AK1243" s="4"/>
      <c r="AL1243" s="4"/>
      <c r="AM1243" s="4"/>
      <c r="AN1243" s="4"/>
      <c r="AO1243" s="4"/>
      <c r="AP1243" s="4"/>
      <c r="AQ1243" s="4"/>
      <c r="AR1243" s="4"/>
      <c r="AS1243" s="4"/>
      <c r="AT1243" s="4"/>
      <c r="AU1243" s="4"/>
      <c r="AV1243" s="4"/>
      <c r="AW1243" s="4"/>
      <c r="AX1243" s="4"/>
      <c r="AY1243" s="4"/>
      <c r="AZ1243" s="4"/>
      <c r="BA1243" s="4"/>
      <c r="BB1243" s="4"/>
    </row>
    <row r="1244" spans="1:54" ht="15.75" customHeight="1" x14ac:dyDescent="0.25">
      <c r="A1244" t="s">
        <v>4222</v>
      </c>
      <c r="B1244" s="17">
        <v>43756</v>
      </c>
      <c r="C1244" s="17">
        <v>31962</v>
      </c>
      <c r="D1244" s="21">
        <v>38</v>
      </c>
      <c r="E1244" s="12" t="str">
        <f t="shared" si="125"/>
        <v>[30-40[ ans</v>
      </c>
      <c r="F1244" s="3" t="s">
        <v>48</v>
      </c>
      <c r="G1244" s="3" t="s">
        <v>40</v>
      </c>
      <c r="H1244" s="4"/>
      <c r="I1244" s="4"/>
      <c r="J1244" s="3" t="s">
        <v>49</v>
      </c>
      <c r="K1244" s="3" t="s">
        <v>940</v>
      </c>
      <c r="L1244" s="3" t="s">
        <v>6044</v>
      </c>
      <c r="M1244" s="3" t="s">
        <v>51</v>
      </c>
      <c r="N1244" s="3" t="s">
        <v>6062</v>
      </c>
      <c r="O1244" s="3" t="s">
        <v>654</v>
      </c>
      <c r="P1244" s="3" t="s">
        <v>313</v>
      </c>
      <c r="Q1244" s="3" t="s">
        <v>6035</v>
      </c>
      <c r="R1244" s="3" t="s">
        <v>5805</v>
      </c>
      <c r="S1244" s="3" t="s">
        <v>5806</v>
      </c>
      <c r="T1244" s="3" t="s">
        <v>45</v>
      </c>
      <c r="U1244" s="3" t="s">
        <v>84</v>
      </c>
      <c r="V1244" s="3" t="s">
        <v>6057</v>
      </c>
      <c r="W1244" s="3" t="s">
        <v>46</v>
      </c>
      <c r="X1244" s="19"/>
      <c r="Y1244" s="19"/>
      <c r="Z1244" s="19"/>
      <c r="AA1244" s="39">
        <v>15</v>
      </c>
      <c r="AB1244" s="3" t="s">
        <v>47</v>
      </c>
      <c r="AC1244" s="3">
        <v>0</v>
      </c>
      <c r="AD1244" s="3" t="s">
        <v>6673</v>
      </c>
      <c r="AE1244" s="3" t="s">
        <v>6673</v>
      </c>
      <c r="AF1244" s="4"/>
      <c r="AG1244" s="4"/>
      <c r="AH1244" s="4"/>
      <c r="AI1244" s="4"/>
      <c r="AJ1244" s="4"/>
      <c r="AK1244" s="4"/>
      <c r="AL1244" s="4"/>
      <c r="AM1244" s="4"/>
      <c r="AN1244" s="4"/>
      <c r="AO1244" s="4"/>
      <c r="AP1244" s="4"/>
      <c r="AQ1244" s="4"/>
      <c r="AR1244" s="4"/>
      <c r="AS1244" s="4"/>
      <c r="AT1244" s="4"/>
      <c r="AU1244" s="4"/>
      <c r="AV1244" s="4"/>
      <c r="AW1244" s="4"/>
      <c r="AX1244" s="4"/>
      <c r="AY1244" s="4"/>
      <c r="AZ1244" s="4"/>
      <c r="BA1244" s="4"/>
      <c r="BB1244" s="4"/>
    </row>
    <row r="1245" spans="1:54" ht="15.75" customHeight="1" x14ac:dyDescent="0.25">
      <c r="A1245" t="s">
        <v>4224</v>
      </c>
      <c r="B1245" s="17">
        <v>43759</v>
      </c>
      <c r="C1245" s="17">
        <v>26756</v>
      </c>
      <c r="D1245" s="21">
        <v>52</v>
      </c>
      <c r="E1245" s="12" t="str">
        <f t="shared" si="125"/>
        <v>[50-60 [ ans</v>
      </c>
      <c r="F1245" s="3" t="s">
        <v>39</v>
      </c>
      <c r="G1245" s="3" t="s">
        <v>40</v>
      </c>
      <c r="H1245" s="4"/>
      <c r="I1245" s="3">
        <v>83</v>
      </c>
      <c r="J1245" s="3" t="s">
        <v>41</v>
      </c>
      <c r="K1245" s="3" t="s">
        <v>382</v>
      </c>
      <c r="L1245" s="3" t="s">
        <v>6045</v>
      </c>
      <c r="M1245" s="3" t="s">
        <v>121</v>
      </c>
      <c r="N1245" s="3" t="s">
        <v>6062</v>
      </c>
      <c r="O1245" s="3" t="s">
        <v>941</v>
      </c>
      <c r="P1245" s="3" t="s">
        <v>285</v>
      </c>
      <c r="Q1245" s="3" t="s">
        <v>6031</v>
      </c>
      <c r="R1245" s="3" t="s">
        <v>5592</v>
      </c>
      <c r="S1245" s="3" t="s">
        <v>5593</v>
      </c>
      <c r="T1245" s="3" t="s">
        <v>45</v>
      </c>
      <c r="U1245" s="3" t="s">
        <v>39</v>
      </c>
      <c r="V1245" s="3" t="s">
        <v>6053</v>
      </c>
      <c r="W1245" s="3" t="s">
        <v>46</v>
      </c>
      <c r="X1245" s="17">
        <v>43483</v>
      </c>
      <c r="Y1245" s="3">
        <f>IF((B1245-X1245&lt;=365)*(B1245-X1245&gt;0),0,(YEAR(B1245)-YEAR(X1245)))</f>
        <v>0</v>
      </c>
      <c r="Z1245" s="3" t="str">
        <f>IF((B1245-X1245&lt;=365)*(B1245-X1245&gt;0),INT(12*(B1245-X1245)/365) &amp; " Mois",(YEAR(B1245)-YEAR(X1245)) &amp; " an (s)")</f>
        <v>9 Mois</v>
      </c>
      <c r="AA1245" s="39">
        <v>13.5</v>
      </c>
      <c r="AB1245" s="3" t="s">
        <v>47</v>
      </c>
      <c r="AC1245" s="3">
        <v>0</v>
      </c>
      <c r="AD1245" s="3" t="s">
        <v>6673</v>
      </c>
      <c r="AE1245" s="3" t="s">
        <v>6673</v>
      </c>
      <c r="AF1245" s="4"/>
      <c r="AG1245" s="4"/>
      <c r="AH1245" s="4"/>
      <c r="AI1245" s="4"/>
      <c r="AJ1245" s="4"/>
      <c r="AK1245" s="4"/>
      <c r="AL1245" s="4"/>
      <c r="AM1245" s="4"/>
      <c r="AN1245" s="4"/>
      <c r="AO1245" s="4"/>
      <c r="AP1245" s="4"/>
      <c r="AQ1245" s="4"/>
      <c r="AR1245" s="4"/>
      <c r="AS1245" s="4"/>
      <c r="AT1245" s="4"/>
      <c r="AU1245" s="4"/>
      <c r="AV1245" s="4"/>
      <c r="AW1245" s="4"/>
      <c r="AX1245" s="4"/>
      <c r="AY1245" s="4"/>
      <c r="AZ1245" s="4"/>
      <c r="BA1245" s="4"/>
      <c r="BB1245" s="4"/>
    </row>
    <row r="1246" spans="1:54" ht="15.75" customHeight="1" x14ac:dyDescent="0.25">
      <c r="A1246" t="s">
        <v>4226</v>
      </c>
      <c r="B1246" s="17">
        <v>43759</v>
      </c>
      <c r="C1246" s="17">
        <v>31813</v>
      </c>
      <c r="D1246" s="21">
        <v>38</v>
      </c>
      <c r="E1246" s="12" t="str">
        <f t="shared" si="125"/>
        <v>[30-40[ ans</v>
      </c>
      <c r="F1246" s="3" t="s">
        <v>39</v>
      </c>
      <c r="G1246" s="3" t="s">
        <v>40</v>
      </c>
      <c r="H1246" s="4"/>
      <c r="I1246" s="3">
        <v>75</v>
      </c>
      <c r="J1246" s="3" t="s">
        <v>41</v>
      </c>
      <c r="K1246" s="3" t="s">
        <v>56</v>
      </c>
      <c r="L1246" s="3" t="s">
        <v>6045</v>
      </c>
      <c r="M1246" s="3" t="s">
        <v>51</v>
      </c>
      <c r="N1246" s="3" t="s">
        <v>6062</v>
      </c>
      <c r="O1246" s="3" t="s">
        <v>90</v>
      </c>
      <c r="P1246" s="3" t="s">
        <v>90</v>
      </c>
      <c r="Q1246" s="3" t="s">
        <v>6033</v>
      </c>
      <c r="R1246" s="3" t="s">
        <v>5632</v>
      </c>
      <c r="S1246" s="3" t="s">
        <v>5633</v>
      </c>
      <c r="T1246" s="3" t="s">
        <v>45</v>
      </c>
      <c r="U1246" s="3" t="s">
        <v>58</v>
      </c>
      <c r="V1246" s="3" t="s">
        <v>6055</v>
      </c>
      <c r="W1246" s="3" t="s">
        <v>62</v>
      </c>
      <c r="X1246" s="19"/>
      <c r="Y1246" s="19"/>
      <c r="Z1246" s="19"/>
      <c r="AA1246" s="39">
        <v>15</v>
      </c>
      <c r="AB1246" s="3" t="s">
        <v>47</v>
      </c>
      <c r="AC1246" s="3">
        <v>0</v>
      </c>
      <c r="AD1246" s="3" t="s">
        <v>6673</v>
      </c>
      <c r="AE1246" s="3" t="s">
        <v>6673</v>
      </c>
      <c r="AF1246" s="4"/>
      <c r="AG1246" s="4"/>
      <c r="AH1246" s="4"/>
      <c r="AI1246" s="4"/>
      <c r="AJ1246" s="4"/>
      <c r="AK1246" s="4"/>
      <c r="AL1246" s="4"/>
      <c r="AM1246" s="4"/>
      <c r="AN1246" s="4"/>
      <c r="AO1246" s="4"/>
      <c r="AP1246" s="4"/>
      <c r="AQ1246" s="4"/>
      <c r="AR1246" s="4"/>
      <c r="AS1246" s="4"/>
      <c r="AT1246" s="4"/>
      <c r="AU1246" s="4"/>
      <c r="AV1246" s="4"/>
      <c r="AW1246" s="4"/>
      <c r="AX1246" s="4"/>
      <c r="AY1246" s="4"/>
      <c r="AZ1246" s="4"/>
      <c r="BA1246" s="4"/>
      <c r="BB1246" s="4"/>
    </row>
    <row r="1247" spans="1:54" ht="15.75" customHeight="1" x14ac:dyDescent="0.25">
      <c r="A1247" t="s">
        <v>4229</v>
      </c>
      <c r="B1247" s="17">
        <v>43759</v>
      </c>
      <c r="C1247" s="17">
        <v>34700</v>
      </c>
      <c r="D1247" s="21">
        <v>30</v>
      </c>
      <c r="E1247" s="12" t="str">
        <f t="shared" si="125"/>
        <v>[30-40[ ans</v>
      </c>
      <c r="F1247" s="3" t="s">
        <v>269</v>
      </c>
      <c r="G1247" s="3" t="s">
        <v>40</v>
      </c>
      <c r="H1247" s="4"/>
      <c r="I1247" s="4"/>
      <c r="J1247" s="3" t="s">
        <v>41</v>
      </c>
      <c r="K1247" s="3" t="s">
        <v>71</v>
      </c>
      <c r="L1247" s="3" t="s">
        <v>6047</v>
      </c>
      <c r="M1247" s="3" t="s">
        <v>60</v>
      </c>
      <c r="N1247" s="3" t="s">
        <v>6062</v>
      </c>
      <c r="O1247" s="3" t="s">
        <v>942</v>
      </c>
      <c r="P1247" s="3" t="s">
        <v>83</v>
      </c>
      <c r="Q1247" s="3" t="s">
        <v>6035</v>
      </c>
      <c r="R1247" s="3" t="s">
        <v>5598</v>
      </c>
      <c r="S1247" s="3" t="s">
        <v>5599</v>
      </c>
      <c r="T1247" s="3" t="s">
        <v>45</v>
      </c>
      <c r="U1247" s="3" t="s">
        <v>39</v>
      </c>
      <c r="V1247" s="3" t="s">
        <v>6053</v>
      </c>
      <c r="W1247" s="3" t="s">
        <v>62</v>
      </c>
      <c r="X1247" s="19"/>
      <c r="Y1247" s="19"/>
      <c r="Z1247" s="19"/>
      <c r="AA1247" s="39">
        <v>20</v>
      </c>
      <c r="AB1247" s="3" t="s">
        <v>47</v>
      </c>
      <c r="AC1247" s="3">
        <v>0</v>
      </c>
      <c r="AD1247" s="3" t="s">
        <v>6673</v>
      </c>
      <c r="AE1247" s="3" t="s">
        <v>6673</v>
      </c>
      <c r="AF1247" s="4"/>
      <c r="AG1247" s="4"/>
      <c r="AH1247" s="4"/>
      <c r="AI1247" s="4"/>
      <c r="AJ1247" s="4"/>
      <c r="AK1247" s="4"/>
      <c r="AL1247" s="4"/>
      <c r="AM1247" s="4"/>
      <c r="AN1247" s="4"/>
      <c r="AO1247" s="4"/>
      <c r="AP1247" s="4"/>
      <c r="AQ1247" s="4"/>
      <c r="AR1247" s="4"/>
      <c r="AS1247" s="4"/>
      <c r="AT1247" s="4"/>
      <c r="AU1247" s="4"/>
      <c r="AV1247" s="4"/>
      <c r="AW1247" s="4"/>
      <c r="AX1247" s="4"/>
      <c r="AY1247" s="4"/>
      <c r="AZ1247" s="4"/>
      <c r="BA1247" s="4"/>
      <c r="BB1247" s="4"/>
    </row>
    <row r="1248" spans="1:54" ht="15.75" customHeight="1" x14ac:dyDescent="0.25">
      <c r="A1248" t="s">
        <v>4231</v>
      </c>
      <c r="B1248" s="17">
        <v>43759</v>
      </c>
      <c r="C1248" s="17">
        <v>34632</v>
      </c>
      <c r="D1248" s="21">
        <v>31</v>
      </c>
      <c r="E1248" s="12" t="str">
        <f t="shared" si="125"/>
        <v>[30-40[ ans</v>
      </c>
      <c r="F1248" s="3" t="s">
        <v>39</v>
      </c>
      <c r="G1248" s="3" t="s">
        <v>40</v>
      </c>
      <c r="H1248" s="4"/>
      <c r="I1248" s="4"/>
      <c r="J1248" s="3" t="s">
        <v>41</v>
      </c>
      <c r="K1248" s="3" t="s">
        <v>238</v>
      </c>
      <c r="L1248" s="3" t="s">
        <v>6043</v>
      </c>
      <c r="M1248" s="3" t="s">
        <v>51</v>
      </c>
      <c r="N1248" s="3" t="s">
        <v>6062</v>
      </c>
      <c r="O1248" s="3" t="s">
        <v>64</v>
      </c>
      <c r="P1248" s="3" t="s">
        <v>6786</v>
      </c>
      <c r="Q1248" s="3" t="s">
        <v>6787</v>
      </c>
      <c r="R1248" s="3"/>
      <c r="S1248" s="3"/>
      <c r="T1248" s="3" t="s">
        <v>45</v>
      </c>
      <c r="U1248" s="3" t="s">
        <v>124</v>
      </c>
      <c r="V1248" s="3" t="s">
        <v>124</v>
      </c>
      <c r="W1248" s="3" t="s">
        <v>46</v>
      </c>
      <c r="X1248" s="17">
        <v>43698</v>
      </c>
      <c r="Y1248" s="3">
        <f>IF((B1248-X1248&lt;=365)*(B1248-X1248&gt;0),0,(YEAR(B1248)-YEAR(X1248)))</f>
        <v>0</v>
      </c>
      <c r="Z1248" s="3" t="str">
        <f>IF((B1248-X1248&lt;=365)*(B1248-X1248&gt;0),INT(12*(B1248-X1248)/365) &amp; " Mois",(YEAR(B1248)-YEAR(X1248)) &amp; " an (s)")</f>
        <v>2 Mois</v>
      </c>
      <c r="AA1248" s="39">
        <v>15.4</v>
      </c>
      <c r="AB1248" s="3" t="s">
        <v>47</v>
      </c>
      <c r="AC1248" s="3">
        <v>0</v>
      </c>
      <c r="AD1248" s="3" t="s">
        <v>6673</v>
      </c>
      <c r="AE1248" s="3" t="s">
        <v>6673</v>
      </c>
      <c r="AF1248" s="4"/>
      <c r="AG1248" s="4"/>
      <c r="AH1248" s="4"/>
      <c r="AI1248" s="4"/>
      <c r="AJ1248" s="4"/>
      <c r="AK1248" s="4"/>
      <c r="AL1248" s="4"/>
      <c r="AM1248" s="4"/>
      <c r="AN1248" s="4"/>
      <c r="AO1248" s="4"/>
      <c r="AP1248" s="4"/>
      <c r="AQ1248" s="4"/>
      <c r="AR1248" s="4"/>
      <c r="AS1248" s="4"/>
      <c r="AT1248" s="4"/>
      <c r="AU1248" s="4"/>
      <c r="AV1248" s="4"/>
      <c r="AW1248" s="4"/>
      <c r="AX1248" s="4"/>
      <c r="AY1248" s="4"/>
      <c r="AZ1248" s="4"/>
      <c r="BA1248" s="4"/>
      <c r="BB1248" s="4"/>
    </row>
    <row r="1249" spans="1:54" ht="15.75" customHeight="1" x14ac:dyDescent="0.25">
      <c r="A1249" t="s">
        <v>4233</v>
      </c>
      <c r="B1249" s="17">
        <v>43759</v>
      </c>
      <c r="C1249" s="17">
        <v>28559</v>
      </c>
      <c r="D1249" s="21">
        <v>47</v>
      </c>
      <c r="E1249" s="12" t="str">
        <f t="shared" si="125"/>
        <v>[40-50 [ ans</v>
      </c>
      <c r="F1249" s="3" t="s">
        <v>92</v>
      </c>
      <c r="G1249" s="3" t="s">
        <v>55</v>
      </c>
      <c r="H1249" s="4"/>
      <c r="I1249" s="4"/>
      <c r="J1249" s="3" t="s">
        <v>49</v>
      </c>
      <c r="K1249" s="3" t="s">
        <v>154</v>
      </c>
      <c r="L1249" s="3" t="s">
        <v>6045</v>
      </c>
      <c r="M1249" s="3" t="s">
        <v>943</v>
      </c>
      <c r="N1249" s="3" t="s">
        <v>5509</v>
      </c>
      <c r="O1249" s="3" t="s">
        <v>943</v>
      </c>
      <c r="P1249" s="3" t="s">
        <v>943</v>
      </c>
      <c r="Q1249" s="3" t="s">
        <v>5731</v>
      </c>
      <c r="R1249" s="3">
        <v>0</v>
      </c>
      <c r="S1249" s="3">
        <v>0</v>
      </c>
      <c r="T1249" s="3" t="s">
        <v>45</v>
      </c>
      <c r="U1249" s="3" t="s">
        <v>84</v>
      </c>
      <c r="V1249" s="3" t="s">
        <v>6057</v>
      </c>
      <c r="W1249" s="3" t="s">
        <v>62</v>
      </c>
      <c r="X1249" s="19"/>
      <c r="Y1249" s="19"/>
      <c r="Z1249" s="19"/>
      <c r="AA1249" s="39">
        <v>10.9</v>
      </c>
      <c r="AB1249" s="3" t="s">
        <v>845</v>
      </c>
      <c r="AC1249" s="3">
        <v>2</v>
      </c>
      <c r="AD1249" s="3" t="s">
        <v>6788</v>
      </c>
      <c r="AE1249" s="3" t="s">
        <v>6797</v>
      </c>
      <c r="AF1249" s="3" t="s">
        <v>62</v>
      </c>
      <c r="AG1249" s="3" t="s">
        <v>46</v>
      </c>
      <c r="AH1249" s="3" t="s">
        <v>62</v>
      </c>
      <c r="AI1249" s="3" t="s">
        <v>62</v>
      </c>
      <c r="AJ1249" s="4"/>
      <c r="AK1249" s="3" t="s">
        <v>62</v>
      </c>
      <c r="AL1249" s="3" t="s">
        <v>62</v>
      </c>
      <c r="AM1249" s="3" t="s">
        <v>62</v>
      </c>
      <c r="AN1249" s="3" t="s">
        <v>62</v>
      </c>
      <c r="AO1249" s="3" t="s">
        <v>62</v>
      </c>
      <c r="AP1249" s="3" t="s">
        <v>945</v>
      </c>
      <c r="AQ1249" s="3" t="s">
        <v>846</v>
      </c>
      <c r="AR1249" s="4"/>
      <c r="AS1249" s="4"/>
      <c r="AT1249" s="4"/>
      <c r="AU1249" s="4"/>
      <c r="AV1249" s="4"/>
      <c r="AW1249" s="4"/>
      <c r="AX1249" s="4"/>
      <c r="AY1249" s="4"/>
      <c r="AZ1249" s="4"/>
      <c r="BA1249" s="4"/>
      <c r="BB1249" s="4"/>
    </row>
    <row r="1250" spans="1:54" ht="15.75" customHeight="1" x14ac:dyDescent="0.25">
      <c r="A1250" t="s">
        <v>4235</v>
      </c>
      <c r="B1250" s="17">
        <v>43760</v>
      </c>
      <c r="C1250" s="17">
        <v>27825</v>
      </c>
      <c r="D1250" s="21">
        <v>49</v>
      </c>
      <c r="E1250" s="12" t="str">
        <f t="shared" si="125"/>
        <v>[40-50 [ ans</v>
      </c>
      <c r="F1250" s="3" t="s">
        <v>48</v>
      </c>
      <c r="G1250" s="3" t="s">
        <v>40</v>
      </c>
      <c r="H1250" s="3">
        <v>178</v>
      </c>
      <c r="I1250" s="3">
        <v>75</v>
      </c>
      <c r="J1250" s="3" t="s">
        <v>49</v>
      </c>
      <c r="K1250" s="3" t="s">
        <v>315</v>
      </c>
      <c r="L1250" s="3" t="s">
        <v>6047</v>
      </c>
      <c r="M1250" s="3" t="s">
        <v>43</v>
      </c>
      <c r="N1250" s="3" t="s">
        <v>6062</v>
      </c>
      <c r="O1250" s="3" t="s">
        <v>164</v>
      </c>
      <c r="P1250" s="3" t="s">
        <v>164</v>
      </c>
      <c r="Q1250" s="3" t="s">
        <v>6033</v>
      </c>
      <c r="R1250" s="3" t="s">
        <v>5582</v>
      </c>
      <c r="S1250" s="3" t="s">
        <v>5583</v>
      </c>
      <c r="T1250" s="3" t="s">
        <v>45</v>
      </c>
      <c r="U1250" s="3" t="s">
        <v>84</v>
      </c>
      <c r="V1250" s="3" t="s">
        <v>6057</v>
      </c>
      <c r="W1250" s="3" t="s">
        <v>46</v>
      </c>
      <c r="X1250" s="17">
        <v>43101</v>
      </c>
      <c r="Y1250" s="3">
        <f>IF((B1250-X1250&lt;=365)*(B1250-X1250&gt;0),0,(YEAR(B1250)-YEAR(X1250)))</f>
        <v>1</v>
      </c>
      <c r="Z1250" s="3" t="str">
        <f>IF((B1250-X1250&lt;=365)*(B1250-X1250&gt;0),INT(12*(B1250-X1250)/365) &amp; " Mois",(YEAR(B1250)-YEAR(X1250)) &amp; " an (s)")</f>
        <v>1 an (s)</v>
      </c>
      <c r="AA1250" s="39">
        <v>13</v>
      </c>
      <c r="AB1250" s="3" t="s">
        <v>47</v>
      </c>
      <c r="AC1250" s="3">
        <v>0</v>
      </c>
      <c r="AD1250" s="3" t="s">
        <v>6673</v>
      </c>
      <c r="AE1250" s="3" t="s">
        <v>6673</v>
      </c>
      <c r="AF1250" s="4"/>
      <c r="AG1250" s="4"/>
      <c r="AH1250" s="4"/>
      <c r="AI1250" s="4"/>
      <c r="AJ1250" s="4"/>
      <c r="AK1250" s="4"/>
      <c r="AL1250" s="4"/>
      <c r="AM1250" s="4"/>
      <c r="AN1250" s="4"/>
      <c r="AO1250" s="4"/>
      <c r="AP1250" s="4"/>
      <c r="AQ1250" s="4"/>
      <c r="AR1250" s="4"/>
      <c r="AS1250" s="4"/>
      <c r="AT1250" s="4"/>
      <c r="AU1250" s="4"/>
      <c r="AV1250" s="4"/>
      <c r="AW1250" s="4"/>
      <c r="AX1250" s="4"/>
      <c r="AY1250" s="4"/>
      <c r="AZ1250" s="4"/>
      <c r="BA1250" s="4"/>
      <c r="BB1250" s="4"/>
    </row>
    <row r="1251" spans="1:54" ht="15.75" customHeight="1" x14ac:dyDescent="0.25">
      <c r="A1251" t="s">
        <v>4237</v>
      </c>
      <c r="B1251" s="17">
        <v>43760</v>
      </c>
      <c r="C1251" s="17">
        <v>33971</v>
      </c>
      <c r="D1251" s="21">
        <v>32</v>
      </c>
      <c r="E1251" s="12" t="str">
        <f t="shared" si="125"/>
        <v>[30-40[ ans</v>
      </c>
      <c r="F1251" s="3" t="s">
        <v>54</v>
      </c>
      <c r="G1251" s="3" t="s">
        <v>40</v>
      </c>
      <c r="H1251" s="4"/>
      <c r="I1251" s="4"/>
      <c r="J1251" s="3" t="s">
        <v>41</v>
      </c>
      <c r="K1251" s="3" t="s">
        <v>56</v>
      </c>
      <c r="L1251" s="3" t="s">
        <v>6045</v>
      </c>
      <c r="M1251" s="3" t="s">
        <v>157</v>
      </c>
      <c r="N1251" s="3" t="s">
        <v>6062</v>
      </c>
      <c r="O1251" s="3" t="s">
        <v>169</v>
      </c>
      <c r="P1251" s="3" t="s">
        <v>169</v>
      </c>
      <c r="Q1251" s="3" t="s">
        <v>6034</v>
      </c>
      <c r="R1251" s="3" t="s">
        <v>5624</v>
      </c>
      <c r="S1251" s="3" t="s">
        <v>5625</v>
      </c>
      <c r="T1251" s="3" t="s">
        <v>45</v>
      </c>
      <c r="U1251" s="3" t="s">
        <v>58</v>
      </c>
      <c r="V1251" s="3" t="s">
        <v>6055</v>
      </c>
      <c r="W1251" s="3" t="s">
        <v>62</v>
      </c>
      <c r="X1251" s="19"/>
      <c r="Y1251" s="19"/>
      <c r="Z1251" s="19"/>
      <c r="AA1251" s="39">
        <v>16</v>
      </c>
      <c r="AB1251" s="3" t="s">
        <v>47</v>
      </c>
      <c r="AC1251" s="3">
        <v>0</v>
      </c>
      <c r="AD1251" s="3" t="s">
        <v>6673</v>
      </c>
      <c r="AE1251" s="3" t="s">
        <v>6673</v>
      </c>
      <c r="AF1251" s="4"/>
      <c r="AG1251" s="4"/>
      <c r="AH1251" s="4"/>
      <c r="AI1251" s="4"/>
      <c r="AJ1251" s="4"/>
      <c r="AK1251" s="4"/>
      <c r="AL1251" s="4"/>
      <c r="AM1251" s="4"/>
      <c r="AN1251" s="4"/>
      <c r="AO1251" s="4"/>
      <c r="AP1251" s="4"/>
      <c r="AQ1251" s="4"/>
      <c r="AR1251" s="4"/>
      <c r="AS1251" s="4"/>
      <c r="AT1251" s="4"/>
      <c r="AU1251" s="4"/>
      <c r="AV1251" s="4"/>
      <c r="AW1251" s="4"/>
      <c r="AX1251" s="4"/>
      <c r="AY1251" s="4"/>
      <c r="AZ1251" s="4"/>
      <c r="BA1251" s="4"/>
      <c r="BB1251" s="4"/>
    </row>
    <row r="1252" spans="1:54" ht="15.75" customHeight="1" x14ac:dyDescent="0.25">
      <c r="A1252" t="s">
        <v>4239</v>
      </c>
      <c r="B1252" s="17">
        <v>43760</v>
      </c>
      <c r="C1252" s="17">
        <v>33290</v>
      </c>
      <c r="D1252" s="21">
        <v>34</v>
      </c>
      <c r="E1252" s="12" t="str">
        <f t="shared" si="125"/>
        <v>[30-40[ ans</v>
      </c>
      <c r="F1252" s="3" t="s">
        <v>54</v>
      </c>
      <c r="G1252" s="3" t="s">
        <v>40</v>
      </c>
      <c r="H1252" s="4"/>
      <c r="I1252" s="4"/>
      <c r="J1252" s="3" t="s">
        <v>41</v>
      </c>
      <c r="K1252" s="3" t="s">
        <v>79</v>
      </c>
      <c r="L1252" s="3" t="s">
        <v>6048</v>
      </c>
      <c r="M1252" s="3" t="s">
        <v>946</v>
      </c>
      <c r="N1252" s="3" t="s">
        <v>5509</v>
      </c>
      <c r="O1252" s="3" t="s">
        <v>947</v>
      </c>
      <c r="P1252" s="3" t="s">
        <v>947</v>
      </c>
      <c r="Q1252" s="3" t="s">
        <v>5731</v>
      </c>
      <c r="R1252" s="3">
        <v>0</v>
      </c>
      <c r="S1252" s="3">
        <v>0</v>
      </c>
      <c r="T1252" s="3" t="s">
        <v>45</v>
      </c>
      <c r="U1252" s="3" t="s">
        <v>124</v>
      </c>
      <c r="V1252" s="3" t="s">
        <v>124</v>
      </c>
      <c r="W1252" s="3" t="s">
        <v>46</v>
      </c>
      <c r="X1252" s="19"/>
      <c r="Y1252" s="19"/>
      <c r="Z1252" s="19"/>
      <c r="AA1252" s="39">
        <v>14</v>
      </c>
      <c r="AB1252" s="3" t="s">
        <v>47</v>
      </c>
      <c r="AC1252" s="3">
        <v>0</v>
      </c>
      <c r="AD1252" s="3" t="s">
        <v>6673</v>
      </c>
      <c r="AE1252" s="3" t="s">
        <v>6673</v>
      </c>
      <c r="AF1252" s="4"/>
      <c r="AG1252" s="4"/>
      <c r="AH1252" s="4"/>
      <c r="AI1252" s="4"/>
      <c r="AJ1252" s="4"/>
      <c r="AK1252" s="4"/>
      <c r="AL1252" s="4"/>
      <c r="AM1252" s="4"/>
      <c r="AN1252" s="4"/>
      <c r="AO1252" s="4"/>
      <c r="AP1252" s="4"/>
      <c r="AQ1252" s="4"/>
      <c r="AR1252" s="4"/>
      <c r="AS1252" s="4"/>
      <c r="AT1252" s="4"/>
      <c r="AU1252" s="4"/>
      <c r="AV1252" s="4"/>
      <c r="AW1252" s="4"/>
      <c r="AX1252" s="4"/>
      <c r="AY1252" s="4"/>
      <c r="AZ1252" s="4"/>
      <c r="BA1252" s="4"/>
      <c r="BB1252" s="4"/>
    </row>
    <row r="1253" spans="1:54" ht="15.75" customHeight="1" x14ac:dyDescent="0.25">
      <c r="A1253" t="s">
        <v>4241</v>
      </c>
      <c r="B1253" s="17">
        <v>43760</v>
      </c>
      <c r="C1253" s="17">
        <v>35610</v>
      </c>
      <c r="D1253" s="21">
        <v>28</v>
      </c>
      <c r="E1253" s="12" t="str">
        <f t="shared" si="125"/>
        <v>[20-30[ ans</v>
      </c>
      <c r="F1253" s="3" t="s">
        <v>54</v>
      </c>
      <c r="G1253" s="3" t="s">
        <v>40</v>
      </c>
      <c r="H1253" s="4"/>
      <c r="I1253" s="4"/>
      <c r="J1253" s="3" t="s">
        <v>41</v>
      </c>
      <c r="K1253" s="3" t="s">
        <v>254</v>
      </c>
      <c r="L1253" s="3" t="s">
        <v>6045</v>
      </c>
      <c r="M1253" s="3" t="s">
        <v>43</v>
      </c>
      <c r="N1253" s="3" t="s">
        <v>6062</v>
      </c>
      <c r="O1253" s="3" t="s">
        <v>104</v>
      </c>
      <c r="P1253" s="3" t="s">
        <v>104</v>
      </c>
      <c r="Q1253" s="3" t="s">
        <v>6033</v>
      </c>
      <c r="R1253" s="3" t="s">
        <v>6036</v>
      </c>
      <c r="S1253" s="3" t="s">
        <v>6037</v>
      </c>
      <c r="T1253" s="3" t="s">
        <v>45</v>
      </c>
      <c r="U1253" s="3" t="s">
        <v>53</v>
      </c>
      <c r="V1253" s="3" t="s">
        <v>6054</v>
      </c>
      <c r="W1253" s="3" t="s">
        <v>62</v>
      </c>
      <c r="X1253" s="19"/>
      <c r="Y1253" s="19"/>
      <c r="Z1253" s="19"/>
      <c r="AA1253" s="39">
        <v>13</v>
      </c>
      <c r="AB1253" s="3" t="s">
        <v>47</v>
      </c>
      <c r="AC1253" s="3">
        <v>0</v>
      </c>
      <c r="AD1253" s="3" t="s">
        <v>6673</v>
      </c>
      <c r="AE1253" s="3" t="s">
        <v>6673</v>
      </c>
      <c r="AF1253" s="4"/>
      <c r="AG1253" s="4"/>
      <c r="AH1253" s="4"/>
      <c r="AI1253" s="4"/>
      <c r="AJ1253" s="4"/>
      <c r="AK1253" s="4"/>
      <c r="AL1253" s="4"/>
      <c r="AM1253" s="4"/>
      <c r="AN1253" s="4"/>
      <c r="AO1253" s="4"/>
      <c r="AP1253" s="4"/>
      <c r="AQ1253" s="4"/>
      <c r="AR1253" s="4"/>
      <c r="AS1253" s="4"/>
      <c r="AT1253" s="4"/>
      <c r="AU1253" s="4"/>
      <c r="AV1253" s="4"/>
      <c r="AW1253" s="4"/>
      <c r="AX1253" s="4"/>
      <c r="AY1253" s="4"/>
      <c r="AZ1253" s="4"/>
      <c r="BA1253" s="4"/>
      <c r="BB1253" s="4"/>
    </row>
    <row r="1254" spans="1:54" ht="15.75" customHeight="1" x14ac:dyDescent="0.25">
      <c r="A1254" t="s">
        <v>4244</v>
      </c>
      <c r="B1254" s="17">
        <v>43760</v>
      </c>
      <c r="C1254" s="17">
        <v>34603</v>
      </c>
      <c r="D1254" s="21">
        <v>31</v>
      </c>
      <c r="E1254" s="12" t="str">
        <f t="shared" si="125"/>
        <v>[30-40[ ans</v>
      </c>
      <c r="F1254" s="3" t="s">
        <v>54</v>
      </c>
      <c r="G1254" s="3" t="s">
        <v>40</v>
      </c>
      <c r="H1254" s="4"/>
      <c r="I1254" s="4"/>
      <c r="J1254" s="3" t="s">
        <v>41</v>
      </c>
      <c r="K1254" s="3" t="s">
        <v>536</v>
      </c>
      <c r="L1254" s="3" t="s">
        <v>6043</v>
      </c>
      <c r="M1254" s="3" t="s">
        <v>60</v>
      </c>
      <c r="N1254" s="3" t="s">
        <v>6062</v>
      </c>
      <c r="O1254" s="3" t="s">
        <v>191</v>
      </c>
      <c r="P1254" s="3" t="s">
        <v>191</v>
      </c>
      <c r="Q1254" s="3" t="s">
        <v>6035</v>
      </c>
      <c r="R1254" s="3" t="s">
        <v>5799</v>
      </c>
      <c r="S1254" s="3" t="s">
        <v>5800</v>
      </c>
      <c r="T1254" s="3" t="s">
        <v>45</v>
      </c>
      <c r="U1254" s="3" t="s">
        <v>58</v>
      </c>
      <c r="V1254" s="3" t="s">
        <v>6055</v>
      </c>
      <c r="W1254" s="3" t="s">
        <v>62</v>
      </c>
      <c r="X1254" s="19"/>
      <c r="Y1254" s="19"/>
      <c r="Z1254" s="19"/>
      <c r="AA1254" s="39">
        <v>14</v>
      </c>
      <c r="AB1254" s="3" t="s">
        <v>47</v>
      </c>
      <c r="AC1254" s="3">
        <v>0</v>
      </c>
      <c r="AD1254" s="3" t="s">
        <v>6673</v>
      </c>
      <c r="AE1254" s="3" t="s">
        <v>6673</v>
      </c>
      <c r="AF1254" s="4"/>
      <c r="AG1254" s="4"/>
      <c r="AH1254" s="4"/>
      <c r="AI1254" s="4"/>
      <c r="AJ1254" s="4"/>
      <c r="AK1254" s="4"/>
      <c r="AL1254" s="4"/>
      <c r="AM1254" s="4"/>
      <c r="AN1254" s="4"/>
      <c r="AO1254" s="4"/>
      <c r="AP1254" s="4"/>
      <c r="AQ1254" s="4"/>
      <c r="AR1254" s="4"/>
      <c r="AS1254" s="4"/>
      <c r="AT1254" s="4"/>
      <c r="AU1254" s="4"/>
      <c r="AV1254" s="4"/>
      <c r="AW1254" s="4"/>
      <c r="AX1254" s="4"/>
      <c r="AY1254" s="4"/>
      <c r="AZ1254" s="4"/>
      <c r="BA1254" s="4"/>
      <c r="BB1254" s="4"/>
    </row>
    <row r="1255" spans="1:54" ht="15.75" customHeight="1" x14ac:dyDescent="0.25">
      <c r="A1255" t="s">
        <v>4246</v>
      </c>
      <c r="B1255" s="17">
        <v>43760</v>
      </c>
      <c r="C1255" s="17">
        <v>33300</v>
      </c>
      <c r="D1255" s="21">
        <v>34</v>
      </c>
      <c r="E1255" s="12" t="str">
        <f t="shared" si="125"/>
        <v>[30-40[ ans</v>
      </c>
      <c r="F1255" s="3" t="s">
        <v>54</v>
      </c>
      <c r="G1255" s="3" t="s">
        <v>40</v>
      </c>
      <c r="H1255" s="4"/>
      <c r="I1255" s="4"/>
      <c r="J1255" s="3" t="s">
        <v>41</v>
      </c>
      <c r="K1255" s="3" t="s">
        <v>323</v>
      </c>
      <c r="L1255" s="3" t="s">
        <v>6045</v>
      </c>
      <c r="M1255" s="3" t="s">
        <v>43</v>
      </c>
      <c r="N1255" s="3" t="s">
        <v>6062</v>
      </c>
      <c r="O1255" s="3" t="s">
        <v>90</v>
      </c>
      <c r="P1255" s="3" t="s">
        <v>90</v>
      </c>
      <c r="Q1255" s="3" t="s">
        <v>6033</v>
      </c>
      <c r="R1255" s="3" t="s">
        <v>5632</v>
      </c>
      <c r="S1255" s="3" t="s">
        <v>5633</v>
      </c>
      <c r="T1255" s="3" t="s">
        <v>45</v>
      </c>
      <c r="U1255" s="3" t="s">
        <v>39</v>
      </c>
      <c r="V1255" s="3" t="s">
        <v>6053</v>
      </c>
      <c r="W1255" s="3" t="s">
        <v>62</v>
      </c>
      <c r="X1255" s="19"/>
      <c r="Y1255" s="19"/>
      <c r="Z1255" s="19"/>
      <c r="AA1255" s="39">
        <v>13</v>
      </c>
      <c r="AB1255" s="3" t="s">
        <v>47</v>
      </c>
      <c r="AC1255" s="3">
        <v>0</v>
      </c>
      <c r="AD1255" s="3" t="s">
        <v>6673</v>
      </c>
      <c r="AE1255" s="3" t="s">
        <v>6673</v>
      </c>
      <c r="AF1255" s="4"/>
      <c r="AG1255" s="4"/>
      <c r="AH1255" s="4"/>
      <c r="AI1255" s="4"/>
      <c r="AJ1255" s="4"/>
      <c r="AK1255" s="4"/>
      <c r="AL1255" s="4"/>
      <c r="AM1255" s="4"/>
      <c r="AN1255" s="4"/>
      <c r="AO1255" s="4"/>
      <c r="AP1255" s="4"/>
      <c r="AQ1255" s="4"/>
      <c r="AR1255" s="4"/>
      <c r="AS1255" s="4"/>
      <c r="AT1255" s="4"/>
      <c r="AU1255" s="4"/>
      <c r="AV1255" s="4"/>
      <c r="AW1255" s="4"/>
      <c r="AX1255" s="4"/>
      <c r="AY1255" s="4"/>
      <c r="AZ1255" s="4"/>
      <c r="BA1255" s="4"/>
      <c r="BB1255" s="4"/>
    </row>
    <row r="1256" spans="1:54" ht="15.75" customHeight="1" x14ac:dyDescent="0.25">
      <c r="A1256" t="s">
        <v>4249</v>
      </c>
      <c r="B1256" s="17">
        <v>43761</v>
      </c>
      <c r="C1256" s="17">
        <v>36753</v>
      </c>
      <c r="D1256" s="21">
        <v>25</v>
      </c>
      <c r="E1256" s="12" t="str">
        <f t="shared" si="125"/>
        <v>[20-30[ ans</v>
      </c>
      <c r="F1256" s="3" t="s">
        <v>54</v>
      </c>
      <c r="G1256" s="3" t="s">
        <v>40</v>
      </c>
      <c r="H1256" s="4"/>
      <c r="I1256" s="4"/>
      <c r="J1256" s="3" t="s">
        <v>41</v>
      </c>
      <c r="K1256" s="3" t="s">
        <v>79</v>
      </c>
      <c r="L1256" s="3" t="s">
        <v>6048</v>
      </c>
      <c r="M1256" s="3" t="s">
        <v>157</v>
      </c>
      <c r="N1256" s="3" t="s">
        <v>6062</v>
      </c>
      <c r="O1256" s="3" t="s">
        <v>169</v>
      </c>
      <c r="P1256" s="3" t="s">
        <v>169</v>
      </c>
      <c r="Q1256" s="3" t="s">
        <v>6034</v>
      </c>
      <c r="R1256" s="3" t="s">
        <v>5624</v>
      </c>
      <c r="S1256" s="3" t="s">
        <v>5625</v>
      </c>
      <c r="T1256" s="3" t="s">
        <v>45</v>
      </c>
      <c r="U1256" s="3" t="s">
        <v>39</v>
      </c>
      <c r="V1256" s="3" t="s">
        <v>6053</v>
      </c>
      <c r="W1256" s="3" t="s">
        <v>62</v>
      </c>
      <c r="X1256" s="19"/>
      <c r="Y1256" s="19"/>
      <c r="Z1256" s="19"/>
      <c r="AA1256" s="39">
        <v>16</v>
      </c>
      <c r="AB1256" s="3" t="s">
        <v>47</v>
      </c>
      <c r="AC1256" s="3">
        <v>0</v>
      </c>
      <c r="AD1256" s="3" t="s">
        <v>6673</v>
      </c>
      <c r="AE1256" s="3" t="s">
        <v>6673</v>
      </c>
      <c r="AF1256" s="4"/>
      <c r="AG1256" s="4"/>
      <c r="AH1256" s="4"/>
      <c r="AI1256" s="4"/>
      <c r="AJ1256" s="4"/>
      <c r="AK1256" s="4"/>
      <c r="AL1256" s="4"/>
      <c r="AM1256" s="4"/>
      <c r="AN1256" s="4"/>
      <c r="AO1256" s="4"/>
      <c r="AP1256" s="4"/>
      <c r="AQ1256" s="4"/>
      <c r="AR1256" s="4"/>
      <c r="AS1256" s="4"/>
      <c r="AT1256" s="4"/>
      <c r="AU1256" s="4"/>
      <c r="AV1256" s="4"/>
      <c r="AW1256" s="4"/>
      <c r="AX1256" s="4"/>
      <c r="AY1256" s="4"/>
      <c r="AZ1256" s="4"/>
      <c r="BA1256" s="4"/>
      <c r="BB1256" s="4"/>
    </row>
    <row r="1257" spans="1:54" ht="15.75" customHeight="1" x14ac:dyDescent="0.25">
      <c r="A1257" t="s">
        <v>4251</v>
      </c>
      <c r="B1257" s="17">
        <v>43761</v>
      </c>
      <c r="C1257" s="17">
        <v>31423</v>
      </c>
      <c r="D1257" s="21">
        <v>39</v>
      </c>
      <c r="E1257" s="12" t="str">
        <f t="shared" si="125"/>
        <v>[30-40[ ans</v>
      </c>
      <c r="F1257" s="3" t="s">
        <v>54</v>
      </c>
      <c r="G1257" s="3" t="s">
        <v>40</v>
      </c>
      <c r="H1257" s="4"/>
      <c r="I1257" s="4"/>
      <c r="J1257" s="3" t="s">
        <v>49</v>
      </c>
      <c r="K1257" s="3" t="s">
        <v>71</v>
      </c>
      <c r="L1257" s="3" t="s">
        <v>6047</v>
      </c>
      <c r="M1257" s="3" t="s">
        <v>43</v>
      </c>
      <c r="N1257" s="3" t="s">
        <v>6062</v>
      </c>
      <c r="O1257" s="3" t="s">
        <v>948</v>
      </c>
      <c r="P1257" s="3" t="s">
        <v>802</v>
      </c>
      <c r="Q1257" s="3" t="s">
        <v>6033</v>
      </c>
      <c r="R1257" s="3" t="s">
        <v>5850</v>
      </c>
      <c r="S1257" s="3" t="s">
        <v>5851</v>
      </c>
      <c r="T1257" s="3" t="s">
        <v>45</v>
      </c>
      <c r="U1257" s="3" t="s">
        <v>39</v>
      </c>
      <c r="V1257" s="3" t="s">
        <v>6053</v>
      </c>
      <c r="W1257" s="3" t="s">
        <v>46</v>
      </c>
      <c r="X1257" s="17">
        <v>43101</v>
      </c>
      <c r="Y1257" s="3">
        <f t="shared" ref="Y1257:Y1258" si="130">IF((B1257-X1257&lt;=365)*(B1257-X1257&gt;0),0,(YEAR(B1257)-YEAR(X1257)))</f>
        <v>1</v>
      </c>
      <c r="Z1257" s="3" t="str">
        <f>IF((B1257-X1257&lt;=365)*(B1257-X1257&gt;0),INT(12*(B1257-X1257)/365) &amp; " Mois",(YEAR(B1257)-YEAR(X1257)) &amp; " an (s)")</f>
        <v>1 an (s)</v>
      </c>
      <c r="AA1257" s="39">
        <v>13</v>
      </c>
      <c r="AB1257" s="3" t="s">
        <v>47</v>
      </c>
      <c r="AC1257" s="3">
        <v>0</v>
      </c>
      <c r="AD1257" s="3" t="s">
        <v>6673</v>
      </c>
      <c r="AE1257" s="3" t="s">
        <v>6673</v>
      </c>
      <c r="AF1257" s="4"/>
      <c r="AG1257" s="4"/>
      <c r="AH1257" s="4"/>
      <c r="AI1257" s="4"/>
      <c r="AJ1257" s="4"/>
      <c r="AK1257" s="4"/>
      <c r="AL1257" s="4"/>
      <c r="AM1257" s="4"/>
      <c r="AN1257" s="4"/>
      <c r="AO1257" s="4"/>
      <c r="AP1257" s="4"/>
      <c r="AQ1257" s="4"/>
      <c r="AR1257" s="4"/>
      <c r="AS1257" s="4"/>
      <c r="AT1257" s="4"/>
      <c r="AU1257" s="4"/>
      <c r="AV1257" s="4"/>
      <c r="AW1257" s="4"/>
      <c r="AX1257" s="4"/>
      <c r="AY1257" s="4"/>
      <c r="AZ1257" s="4"/>
      <c r="BA1257" s="4"/>
      <c r="BB1257" s="4"/>
    </row>
    <row r="1258" spans="1:54" ht="15.75" customHeight="1" x14ac:dyDescent="0.25">
      <c r="A1258" t="s">
        <v>4253</v>
      </c>
      <c r="B1258" s="17">
        <v>43761</v>
      </c>
      <c r="C1258" s="17">
        <v>31576</v>
      </c>
      <c r="D1258" s="21">
        <v>39</v>
      </c>
      <c r="E1258" s="12" t="str">
        <f t="shared" si="125"/>
        <v>[30-40[ ans</v>
      </c>
      <c r="F1258" s="3" t="s">
        <v>54</v>
      </c>
      <c r="G1258" s="3" t="s">
        <v>40</v>
      </c>
      <c r="H1258" s="3">
        <v>160</v>
      </c>
      <c r="I1258" s="4"/>
      <c r="J1258" s="3" t="s">
        <v>41</v>
      </c>
      <c r="K1258" s="3" t="s">
        <v>56</v>
      </c>
      <c r="L1258" s="3" t="s">
        <v>6045</v>
      </c>
      <c r="M1258" s="3" t="s">
        <v>43</v>
      </c>
      <c r="N1258" s="3" t="s">
        <v>6062</v>
      </c>
      <c r="O1258" s="3" t="s">
        <v>949</v>
      </c>
      <c r="P1258" s="3" t="s">
        <v>90</v>
      </c>
      <c r="Q1258" s="3" t="s">
        <v>6033</v>
      </c>
      <c r="R1258" s="3" t="s">
        <v>5632</v>
      </c>
      <c r="S1258" s="3" t="s">
        <v>5633</v>
      </c>
      <c r="T1258" s="3" t="s">
        <v>45</v>
      </c>
      <c r="U1258" s="3" t="s">
        <v>58</v>
      </c>
      <c r="V1258" s="3" t="s">
        <v>6055</v>
      </c>
      <c r="W1258" s="3" t="s">
        <v>46</v>
      </c>
      <c r="X1258" s="17">
        <v>43031</v>
      </c>
      <c r="Y1258" s="3">
        <f t="shared" si="130"/>
        <v>2</v>
      </c>
      <c r="Z1258" s="3" t="str">
        <f>IF((B1258-X1258&lt;=365)*(B1258-X1258&gt;0),INT(12*(B1258-X1258)/365) &amp; " Mois",(YEAR(B1258)-YEAR(X1258)) &amp; " an (s)")</f>
        <v>2 an (s)</v>
      </c>
      <c r="AA1258" s="39">
        <v>13.8</v>
      </c>
      <c r="AB1258" s="3" t="s">
        <v>898</v>
      </c>
      <c r="AC1258" s="3">
        <v>1</v>
      </c>
      <c r="AD1258" s="3" t="s">
        <v>5522</v>
      </c>
      <c r="AE1258" s="3" t="s">
        <v>6673</v>
      </c>
      <c r="AF1258" s="4"/>
      <c r="AG1258" s="4"/>
      <c r="AH1258" s="4"/>
      <c r="AI1258" s="4"/>
      <c r="AJ1258" s="4"/>
      <c r="AK1258" s="4"/>
      <c r="AL1258" s="4"/>
      <c r="AM1258" s="4"/>
      <c r="AN1258" s="4"/>
      <c r="AO1258" s="4"/>
      <c r="AP1258" s="4"/>
      <c r="AQ1258" s="4"/>
      <c r="AR1258" s="3" t="s">
        <v>46</v>
      </c>
      <c r="AS1258" s="3" t="s">
        <v>62</v>
      </c>
      <c r="AT1258" s="3" t="s">
        <v>62</v>
      </c>
      <c r="AU1258" s="3" t="s">
        <v>62</v>
      </c>
      <c r="AV1258" s="3" t="s">
        <v>62</v>
      </c>
      <c r="AW1258" s="3" t="s">
        <v>62</v>
      </c>
      <c r="AX1258" s="3" t="s">
        <v>62</v>
      </c>
      <c r="AY1258" s="3" t="s">
        <v>62</v>
      </c>
      <c r="AZ1258" s="3" t="s">
        <v>62</v>
      </c>
      <c r="BA1258" s="3" t="s">
        <v>62</v>
      </c>
      <c r="BB1258" s="4"/>
    </row>
    <row r="1259" spans="1:54" ht="15.75" customHeight="1" x14ac:dyDescent="0.25">
      <c r="A1259" t="s">
        <v>4255</v>
      </c>
      <c r="B1259" s="17">
        <v>43762</v>
      </c>
      <c r="C1259" s="17">
        <v>36323</v>
      </c>
      <c r="D1259" s="21">
        <v>26</v>
      </c>
      <c r="E1259" s="12" t="str">
        <f t="shared" si="125"/>
        <v>[20-30[ ans</v>
      </c>
      <c r="F1259" s="3" t="s">
        <v>54</v>
      </c>
      <c r="G1259" s="3" t="s">
        <v>40</v>
      </c>
      <c r="H1259" s="3">
        <v>170</v>
      </c>
      <c r="I1259" s="3">
        <v>75</v>
      </c>
      <c r="J1259" s="3" t="s">
        <v>41</v>
      </c>
      <c r="K1259" s="3" t="s">
        <v>56</v>
      </c>
      <c r="L1259" s="3" t="s">
        <v>6045</v>
      </c>
      <c r="M1259" s="3" t="s">
        <v>43</v>
      </c>
      <c r="N1259" s="3" t="s">
        <v>6062</v>
      </c>
      <c r="O1259" s="3" t="s">
        <v>104</v>
      </c>
      <c r="P1259" s="3" t="s">
        <v>104</v>
      </c>
      <c r="Q1259" s="3" t="s">
        <v>6033</v>
      </c>
      <c r="R1259" s="3" t="s">
        <v>6036</v>
      </c>
      <c r="S1259" s="3" t="s">
        <v>6037</v>
      </c>
      <c r="T1259" s="3" t="s">
        <v>45</v>
      </c>
      <c r="U1259" s="3" t="s">
        <v>84</v>
      </c>
      <c r="V1259" s="3" t="s">
        <v>6057</v>
      </c>
      <c r="W1259" s="3" t="s">
        <v>62</v>
      </c>
      <c r="X1259" s="19"/>
      <c r="Y1259" s="19"/>
      <c r="Z1259" s="19"/>
      <c r="AA1259" s="39">
        <v>17</v>
      </c>
      <c r="AB1259" s="3" t="s">
        <v>47</v>
      </c>
      <c r="AC1259" s="3">
        <v>0</v>
      </c>
      <c r="AD1259" s="3" t="s">
        <v>6673</v>
      </c>
      <c r="AE1259" s="3" t="s">
        <v>6673</v>
      </c>
      <c r="AF1259" s="4"/>
      <c r="AG1259" s="4"/>
      <c r="AH1259" s="4"/>
      <c r="AI1259" s="4"/>
      <c r="AJ1259" s="4"/>
      <c r="AK1259" s="4"/>
      <c r="AL1259" s="4"/>
      <c r="AM1259" s="4"/>
      <c r="AN1259" s="4"/>
      <c r="AO1259" s="4"/>
      <c r="AP1259" s="4"/>
      <c r="AQ1259" s="4"/>
      <c r="AR1259" s="4"/>
      <c r="AS1259" s="4"/>
      <c r="AT1259" s="4"/>
      <c r="AU1259" s="4"/>
      <c r="AV1259" s="4"/>
      <c r="AW1259" s="4"/>
      <c r="AX1259" s="4"/>
      <c r="AY1259" s="4"/>
      <c r="AZ1259" s="4"/>
      <c r="BA1259" s="4"/>
      <c r="BB1259" s="4"/>
    </row>
    <row r="1260" spans="1:54" ht="15.75" customHeight="1" x14ac:dyDescent="0.25">
      <c r="A1260" t="s">
        <v>4257</v>
      </c>
      <c r="B1260" s="17">
        <v>43763</v>
      </c>
      <c r="C1260" s="17">
        <v>35544</v>
      </c>
      <c r="D1260" s="21">
        <v>28</v>
      </c>
      <c r="E1260" s="12" t="str">
        <f t="shared" si="125"/>
        <v>[20-30[ ans</v>
      </c>
      <c r="F1260" s="3" t="s">
        <v>54</v>
      </c>
      <c r="G1260" s="3" t="s">
        <v>40</v>
      </c>
      <c r="H1260" s="4"/>
      <c r="I1260" s="4"/>
      <c r="J1260" s="3" t="s">
        <v>41</v>
      </c>
      <c r="K1260" s="3" t="s">
        <v>108</v>
      </c>
      <c r="L1260" s="3" t="s">
        <v>6045</v>
      </c>
      <c r="M1260" s="3" t="s">
        <v>51</v>
      </c>
      <c r="N1260" s="3" t="s">
        <v>6062</v>
      </c>
      <c r="O1260" s="3" t="s">
        <v>950</v>
      </c>
      <c r="P1260" s="3" t="s">
        <v>5508</v>
      </c>
      <c r="Q1260" s="3" t="s">
        <v>6032</v>
      </c>
      <c r="R1260" s="3" t="s">
        <v>5586</v>
      </c>
      <c r="S1260" s="3" t="s">
        <v>5587</v>
      </c>
      <c r="T1260" s="3" t="s">
        <v>45</v>
      </c>
      <c r="U1260" s="3" t="s">
        <v>39</v>
      </c>
      <c r="V1260" s="3" t="s">
        <v>6053</v>
      </c>
      <c r="W1260" s="3" t="s">
        <v>46</v>
      </c>
      <c r="X1260" s="17">
        <v>43508</v>
      </c>
      <c r="Y1260" s="3">
        <f t="shared" ref="Y1260:Y1261" si="131">IF((B1260-X1260&lt;=365)*(B1260-X1260&gt;0),0,(YEAR(B1260)-YEAR(X1260)))</f>
        <v>0</v>
      </c>
      <c r="Z1260" s="3" t="str">
        <f>IF((B1260-X1260&lt;=365)*(B1260-X1260&gt;0),INT(12*(B1260-X1260)/365) &amp; " Mois",(YEAR(B1260)-YEAR(X1260)) &amp; " an (s)")</f>
        <v>8 Mois</v>
      </c>
      <c r="AA1260" s="39">
        <v>14</v>
      </c>
      <c r="AB1260" s="3" t="s">
        <v>47</v>
      </c>
      <c r="AC1260" s="3">
        <v>0</v>
      </c>
      <c r="AD1260" s="3" t="s">
        <v>6673</v>
      </c>
      <c r="AE1260" s="3" t="s">
        <v>6673</v>
      </c>
      <c r="AF1260" s="4"/>
      <c r="AG1260" s="4"/>
      <c r="AH1260" s="4"/>
      <c r="AI1260" s="4"/>
      <c r="AJ1260" s="4"/>
      <c r="AK1260" s="4"/>
      <c r="AL1260" s="4"/>
      <c r="AM1260" s="4"/>
      <c r="AN1260" s="4"/>
      <c r="AO1260" s="4"/>
      <c r="AP1260" s="4"/>
      <c r="AQ1260" s="4"/>
      <c r="AR1260" s="4"/>
      <c r="AS1260" s="4"/>
      <c r="AT1260" s="4"/>
      <c r="AU1260" s="4"/>
      <c r="AV1260" s="4"/>
      <c r="AW1260" s="4"/>
      <c r="AX1260" s="4"/>
      <c r="AY1260" s="4"/>
      <c r="AZ1260" s="4"/>
      <c r="BA1260" s="4"/>
      <c r="BB1260" s="4"/>
    </row>
    <row r="1261" spans="1:54" ht="15.75" customHeight="1" x14ac:dyDescent="0.25">
      <c r="A1261" t="s">
        <v>4259</v>
      </c>
      <c r="B1261" s="17">
        <v>43763</v>
      </c>
      <c r="C1261" s="17">
        <v>35604</v>
      </c>
      <c r="D1261" s="21">
        <v>28</v>
      </c>
      <c r="E1261" s="12" t="str">
        <f t="shared" si="125"/>
        <v>[20-30[ ans</v>
      </c>
      <c r="F1261" s="3" t="s">
        <v>48</v>
      </c>
      <c r="G1261" s="3" t="s">
        <v>40</v>
      </c>
      <c r="H1261" s="4"/>
      <c r="I1261" s="4"/>
      <c r="J1261" s="3" t="s">
        <v>41</v>
      </c>
      <c r="K1261" s="3" t="s">
        <v>79</v>
      </c>
      <c r="L1261" s="3" t="s">
        <v>6048</v>
      </c>
      <c r="M1261" s="3" t="s">
        <v>51</v>
      </c>
      <c r="N1261" s="3" t="s">
        <v>6062</v>
      </c>
      <c r="O1261" s="3" t="s">
        <v>529</v>
      </c>
      <c r="P1261" s="3" t="s">
        <v>529</v>
      </c>
      <c r="Q1261" s="3" t="s">
        <v>6031</v>
      </c>
      <c r="R1261" s="3" t="s">
        <v>5756</v>
      </c>
      <c r="S1261" s="3" t="s">
        <v>5757</v>
      </c>
      <c r="T1261" s="3" t="s">
        <v>45</v>
      </c>
      <c r="U1261" s="3" t="s">
        <v>58</v>
      </c>
      <c r="V1261" s="3" t="s">
        <v>6055</v>
      </c>
      <c r="W1261" s="3" t="s">
        <v>46</v>
      </c>
      <c r="X1261" s="17">
        <v>43101</v>
      </c>
      <c r="Y1261" s="3">
        <f t="shared" si="131"/>
        <v>1</v>
      </c>
      <c r="Z1261" s="3" t="str">
        <f>IF((B1261-X1261&lt;=365)*(B1261-X1261&gt;0),INT(12*(B1261-X1261)/365) &amp; " Mois",(YEAR(B1261)-YEAR(X1261)) &amp; " an (s)")</f>
        <v>1 an (s)</v>
      </c>
      <c r="AA1261" s="39">
        <v>15</v>
      </c>
      <c r="AB1261" s="3" t="s">
        <v>47</v>
      </c>
      <c r="AC1261" s="3">
        <v>0</v>
      </c>
      <c r="AD1261" s="3" t="s">
        <v>6673</v>
      </c>
      <c r="AE1261" s="3" t="s">
        <v>6673</v>
      </c>
      <c r="AF1261" s="4"/>
      <c r="AG1261" s="4"/>
      <c r="AH1261" s="4"/>
      <c r="AI1261" s="4"/>
      <c r="AJ1261" s="4"/>
      <c r="AK1261" s="4"/>
      <c r="AL1261" s="4"/>
      <c r="AM1261" s="4"/>
      <c r="AN1261" s="4"/>
      <c r="AO1261" s="4"/>
      <c r="AP1261" s="4"/>
      <c r="AQ1261" s="4"/>
      <c r="AR1261" s="4"/>
      <c r="AS1261" s="4"/>
      <c r="AT1261" s="4"/>
      <c r="AU1261" s="4"/>
      <c r="AV1261" s="4"/>
      <c r="AW1261" s="4"/>
      <c r="AX1261" s="4"/>
      <c r="AY1261" s="4"/>
      <c r="AZ1261" s="4"/>
      <c r="BA1261" s="4"/>
      <c r="BB1261" s="4"/>
    </row>
    <row r="1262" spans="1:54" ht="15.75" customHeight="1" x14ac:dyDescent="0.25">
      <c r="A1262" t="s">
        <v>4261</v>
      </c>
      <c r="B1262" s="17">
        <v>43763</v>
      </c>
      <c r="C1262" s="17">
        <v>36456</v>
      </c>
      <c r="D1262" s="21">
        <v>26</v>
      </c>
      <c r="E1262" s="12" t="str">
        <f t="shared" si="125"/>
        <v>[20-30[ ans</v>
      </c>
      <c r="F1262" s="3" t="s">
        <v>269</v>
      </c>
      <c r="G1262" s="3" t="s">
        <v>40</v>
      </c>
      <c r="H1262" s="3">
        <v>168</v>
      </c>
      <c r="I1262" s="3">
        <v>60</v>
      </c>
      <c r="J1262" s="3" t="s">
        <v>41</v>
      </c>
      <c r="K1262" s="3" t="s">
        <v>79</v>
      </c>
      <c r="L1262" s="3" t="s">
        <v>6048</v>
      </c>
      <c r="M1262" s="3" t="s">
        <v>51</v>
      </c>
      <c r="N1262" s="3" t="s">
        <v>6062</v>
      </c>
      <c r="O1262" s="3" t="s">
        <v>78</v>
      </c>
      <c r="P1262" s="3" t="s">
        <v>6786</v>
      </c>
      <c r="Q1262" s="3" t="s">
        <v>6787</v>
      </c>
      <c r="R1262" s="3"/>
      <c r="S1262" s="3"/>
      <c r="T1262" s="3" t="s">
        <v>45</v>
      </c>
      <c r="U1262" s="3" t="s">
        <v>58</v>
      </c>
      <c r="V1262" s="3" t="s">
        <v>6055</v>
      </c>
      <c r="W1262" s="3" t="s">
        <v>62</v>
      </c>
      <c r="X1262" s="19"/>
      <c r="Y1262" s="19"/>
      <c r="Z1262" s="19"/>
      <c r="AA1262" s="39">
        <v>14</v>
      </c>
      <c r="AB1262" s="3" t="s">
        <v>47</v>
      </c>
      <c r="AC1262" s="3">
        <v>0</v>
      </c>
      <c r="AD1262" s="3" t="s">
        <v>6673</v>
      </c>
      <c r="AE1262" s="3" t="s">
        <v>6673</v>
      </c>
      <c r="AF1262" s="4"/>
      <c r="AG1262" s="4"/>
      <c r="AH1262" s="4"/>
      <c r="AI1262" s="4"/>
      <c r="AJ1262" s="4"/>
      <c r="AK1262" s="4"/>
      <c r="AL1262" s="4"/>
      <c r="AM1262" s="4"/>
      <c r="AN1262" s="4"/>
      <c r="AO1262" s="4"/>
      <c r="AP1262" s="4"/>
      <c r="AQ1262" s="4"/>
      <c r="AR1262" s="4"/>
      <c r="AS1262" s="4"/>
      <c r="AT1262" s="4"/>
      <c r="AU1262" s="4"/>
      <c r="AV1262" s="4"/>
      <c r="AW1262" s="4"/>
      <c r="AX1262" s="4"/>
      <c r="AY1262" s="4"/>
      <c r="AZ1262" s="4"/>
      <c r="BA1262" s="4"/>
      <c r="BB1262" s="4"/>
    </row>
    <row r="1263" spans="1:54" ht="15.75" customHeight="1" x14ac:dyDescent="0.25">
      <c r="A1263" t="s">
        <v>4263</v>
      </c>
      <c r="B1263" s="17">
        <v>43763</v>
      </c>
      <c r="C1263" s="17">
        <v>30815</v>
      </c>
      <c r="D1263" s="21">
        <v>41</v>
      </c>
      <c r="E1263" s="12" t="str">
        <f t="shared" si="125"/>
        <v>[40-50 [ ans</v>
      </c>
      <c r="F1263" s="3" t="s">
        <v>39</v>
      </c>
      <c r="G1263" s="3" t="s">
        <v>40</v>
      </c>
      <c r="H1263" s="4"/>
      <c r="I1263" s="4"/>
      <c r="J1263" s="3" t="s">
        <v>41</v>
      </c>
      <c r="K1263" s="3" t="s">
        <v>318</v>
      </c>
      <c r="L1263" s="3" t="s">
        <v>6043</v>
      </c>
      <c r="M1263" s="3" t="s">
        <v>43</v>
      </c>
      <c r="N1263" s="3" t="s">
        <v>6062</v>
      </c>
      <c r="O1263" s="3" t="s">
        <v>951</v>
      </c>
      <c r="P1263" s="3" t="s">
        <v>739</v>
      </c>
      <c r="Q1263" s="3" t="s">
        <v>6033</v>
      </c>
      <c r="R1263" s="3" t="s">
        <v>5807</v>
      </c>
      <c r="S1263" s="3" t="s">
        <v>5808</v>
      </c>
      <c r="T1263" s="3" t="s">
        <v>45</v>
      </c>
      <c r="U1263" s="3" t="s">
        <v>84</v>
      </c>
      <c r="V1263" s="3" t="s">
        <v>6057</v>
      </c>
      <c r="W1263" s="3" t="s">
        <v>62</v>
      </c>
      <c r="X1263" s="19"/>
      <c r="Y1263" s="19"/>
      <c r="Z1263" s="19"/>
      <c r="AA1263" s="39">
        <v>13</v>
      </c>
      <c r="AB1263" s="3" t="s">
        <v>47</v>
      </c>
      <c r="AC1263" s="3">
        <v>0</v>
      </c>
      <c r="AD1263" s="3" t="s">
        <v>6673</v>
      </c>
      <c r="AE1263" s="3" t="s">
        <v>6673</v>
      </c>
      <c r="AF1263" s="4"/>
      <c r="AG1263" s="4"/>
      <c r="AH1263" s="4"/>
      <c r="AI1263" s="4"/>
      <c r="AJ1263" s="4"/>
      <c r="AK1263" s="4"/>
      <c r="AL1263" s="4"/>
      <c r="AM1263" s="4"/>
      <c r="AN1263" s="4"/>
      <c r="AO1263" s="4"/>
      <c r="AP1263" s="4"/>
      <c r="AQ1263" s="4"/>
      <c r="AR1263" s="4"/>
      <c r="AS1263" s="4"/>
      <c r="AT1263" s="4"/>
      <c r="AU1263" s="4"/>
      <c r="AV1263" s="4"/>
      <c r="AW1263" s="4"/>
      <c r="AX1263" s="4"/>
      <c r="AY1263" s="4"/>
      <c r="AZ1263" s="4"/>
      <c r="BA1263" s="4"/>
      <c r="BB1263" s="4"/>
    </row>
    <row r="1264" spans="1:54" ht="15.75" customHeight="1" x14ac:dyDescent="0.25">
      <c r="A1264" t="s">
        <v>4265</v>
      </c>
      <c r="B1264" s="17">
        <v>43763</v>
      </c>
      <c r="C1264" s="17">
        <v>34959</v>
      </c>
      <c r="D1264" s="21">
        <v>30</v>
      </c>
      <c r="E1264" s="12" t="str">
        <f t="shared" si="125"/>
        <v>[30-40[ ans</v>
      </c>
      <c r="F1264" s="3" t="s">
        <v>54</v>
      </c>
      <c r="G1264" s="3" t="s">
        <v>40</v>
      </c>
      <c r="H1264" s="4"/>
      <c r="I1264" s="4"/>
      <c r="J1264" s="3" t="s">
        <v>41</v>
      </c>
      <c r="K1264" s="3" t="s">
        <v>812</v>
      </c>
      <c r="L1264" s="3" t="s">
        <v>6045</v>
      </c>
      <c r="M1264" s="3" t="s">
        <v>51</v>
      </c>
      <c r="N1264" s="3" t="s">
        <v>6062</v>
      </c>
      <c r="O1264" s="3" t="s">
        <v>64</v>
      </c>
      <c r="P1264" s="3" t="s">
        <v>6786</v>
      </c>
      <c r="Q1264" s="3" t="s">
        <v>6787</v>
      </c>
      <c r="R1264" s="3"/>
      <c r="S1264" s="3"/>
      <c r="T1264" s="3" t="s">
        <v>45</v>
      </c>
      <c r="U1264" s="3" t="s">
        <v>58</v>
      </c>
      <c r="V1264" s="3" t="s">
        <v>6055</v>
      </c>
      <c r="W1264" s="3" t="s">
        <v>46</v>
      </c>
      <c r="X1264" s="17">
        <v>43617</v>
      </c>
      <c r="Y1264" s="3">
        <f t="shared" ref="Y1264:Y1266" si="132">IF((B1264-X1264&lt;=365)*(B1264-X1264&gt;0),0,(YEAR(B1264)-YEAR(X1264)))</f>
        <v>0</v>
      </c>
      <c r="Z1264" s="3" t="str">
        <f>IF((B1264-X1264&lt;=365)*(B1264-X1264&gt;0),INT(12*(B1264-X1264)/365) &amp; " Mois",(YEAR(B1264)-YEAR(X1264)) &amp; " an (s)")</f>
        <v>4 Mois</v>
      </c>
      <c r="AA1264" s="39">
        <v>13</v>
      </c>
      <c r="AB1264" s="3" t="s">
        <v>47</v>
      </c>
      <c r="AC1264" s="3">
        <v>0</v>
      </c>
      <c r="AD1264" s="3" t="s">
        <v>6673</v>
      </c>
      <c r="AE1264" s="3" t="s">
        <v>6673</v>
      </c>
      <c r="AF1264" s="4"/>
      <c r="AG1264" s="4"/>
      <c r="AH1264" s="4"/>
      <c r="AI1264" s="4"/>
      <c r="AJ1264" s="4"/>
      <c r="AK1264" s="4"/>
      <c r="AL1264" s="4"/>
      <c r="AM1264" s="4"/>
      <c r="AN1264" s="4"/>
      <c r="AO1264" s="4"/>
      <c r="AP1264" s="4"/>
      <c r="AQ1264" s="4"/>
      <c r="AR1264" s="4"/>
      <c r="AS1264" s="4"/>
      <c r="AT1264" s="4"/>
      <c r="AU1264" s="4"/>
      <c r="AV1264" s="4"/>
      <c r="AW1264" s="4"/>
      <c r="AX1264" s="4"/>
      <c r="AY1264" s="4"/>
      <c r="AZ1264" s="4"/>
      <c r="BA1264" s="4"/>
      <c r="BB1264" s="4"/>
    </row>
    <row r="1265" spans="1:54" ht="15.75" customHeight="1" x14ac:dyDescent="0.25">
      <c r="A1265" t="s">
        <v>4267</v>
      </c>
      <c r="B1265" s="17">
        <v>43763</v>
      </c>
      <c r="C1265" s="17">
        <v>35224</v>
      </c>
      <c r="D1265" s="21">
        <v>29</v>
      </c>
      <c r="E1265" s="12" t="str">
        <f t="shared" si="125"/>
        <v>[20-30[ ans</v>
      </c>
      <c r="F1265" s="3" t="s">
        <v>48</v>
      </c>
      <c r="G1265" s="3" t="s">
        <v>40</v>
      </c>
      <c r="H1265" s="4"/>
      <c r="I1265" s="4"/>
      <c r="J1265" s="3" t="s">
        <v>41</v>
      </c>
      <c r="K1265" s="3" t="s">
        <v>79</v>
      </c>
      <c r="L1265" s="3" t="s">
        <v>6048</v>
      </c>
      <c r="M1265" s="3" t="s">
        <v>121</v>
      </c>
      <c r="N1265" s="3" t="s">
        <v>6062</v>
      </c>
      <c r="O1265" s="3" t="s">
        <v>529</v>
      </c>
      <c r="P1265" s="3" t="s">
        <v>529</v>
      </c>
      <c r="Q1265" s="3" t="s">
        <v>6031</v>
      </c>
      <c r="R1265" s="3" t="s">
        <v>5756</v>
      </c>
      <c r="S1265" s="3" t="s">
        <v>5757</v>
      </c>
      <c r="T1265" s="3" t="s">
        <v>45</v>
      </c>
      <c r="U1265" s="3" t="s">
        <v>39</v>
      </c>
      <c r="V1265" s="3" t="s">
        <v>6053</v>
      </c>
      <c r="W1265" s="3" t="s">
        <v>46</v>
      </c>
      <c r="X1265" s="17">
        <v>43466</v>
      </c>
      <c r="Y1265" s="3">
        <f t="shared" si="132"/>
        <v>0</v>
      </c>
      <c r="Z1265" s="3" t="str">
        <f>IF((B1265-X1265&lt;=365)*(B1265-X1265&gt;0),INT(12*(B1265-X1265)/365) &amp; " Mois",(YEAR(B1265)-YEAR(X1265)) &amp; " an (s)")</f>
        <v>9 Mois</v>
      </c>
      <c r="AA1265" s="39">
        <v>15</v>
      </c>
      <c r="AB1265" s="3" t="s">
        <v>47</v>
      </c>
      <c r="AC1265" s="3">
        <v>0</v>
      </c>
      <c r="AD1265" s="3" t="s">
        <v>6673</v>
      </c>
      <c r="AE1265" s="3" t="s">
        <v>6673</v>
      </c>
      <c r="AF1265" s="4"/>
      <c r="AG1265" s="4"/>
      <c r="AH1265" s="4"/>
      <c r="AI1265" s="4"/>
      <c r="AJ1265" s="4"/>
      <c r="AK1265" s="4"/>
      <c r="AL1265" s="4"/>
      <c r="AM1265" s="4"/>
      <c r="AN1265" s="4"/>
      <c r="AO1265" s="4"/>
      <c r="AP1265" s="4"/>
      <c r="AQ1265" s="4"/>
      <c r="AR1265" s="4"/>
      <c r="AS1265" s="4"/>
      <c r="AT1265" s="4"/>
      <c r="AU1265" s="4"/>
      <c r="AV1265" s="4"/>
      <c r="AW1265" s="4"/>
      <c r="AX1265" s="4"/>
      <c r="AY1265" s="4"/>
      <c r="AZ1265" s="4"/>
      <c r="BA1265" s="4"/>
      <c r="BB1265" s="4"/>
    </row>
    <row r="1266" spans="1:54" ht="15.75" customHeight="1" x14ac:dyDescent="0.25">
      <c r="A1266" t="s">
        <v>4270</v>
      </c>
      <c r="B1266" s="17">
        <v>43766</v>
      </c>
      <c r="C1266" s="17">
        <v>31597</v>
      </c>
      <c r="D1266" s="21">
        <v>39</v>
      </c>
      <c r="E1266" s="12" t="str">
        <f t="shared" si="125"/>
        <v>[30-40[ ans</v>
      </c>
      <c r="F1266" s="3" t="s">
        <v>39</v>
      </c>
      <c r="G1266" s="3" t="s">
        <v>40</v>
      </c>
      <c r="H1266" s="4"/>
      <c r="I1266" s="4"/>
      <c r="J1266" s="3" t="s">
        <v>41</v>
      </c>
      <c r="K1266" s="3" t="s">
        <v>71</v>
      </c>
      <c r="L1266" s="3" t="s">
        <v>6047</v>
      </c>
      <c r="M1266" s="3" t="s">
        <v>51</v>
      </c>
      <c r="N1266" s="3" t="s">
        <v>6062</v>
      </c>
      <c r="O1266" s="3" t="s">
        <v>81</v>
      </c>
      <c r="P1266" s="3" t="s">
        <v>5502</v>
      </c>
      <c r="Q1266" s="3" t="s">
        <v>6035</v>
      </c>
      <c r="R1266" s="3" t="s">
        <v>5572</v>
      </c>
      <c r="S1266" s="3" t="s">
        <v>5573</v>
      </c>
      <c r="T1266" s="3" t="s">
        <v>45</v>
      </c>
      <c r="U1266" s="3" t="s">
        <v>84</v>
      </c>
      <c r="V1266" s="3" t="s">
        <v>6057</v>
      </c>
      <c r="W1266" s="3" t="s">
        <v>46</v>
      </c>
      <c r="X1266" s="17">
        <v>43314</v>
      </c>
      <c r="Y1266" s="3">
        <f t="shared" si="132"/>
        <v>1</v>
      </c>
      <c r="Z1266" s="3" t="str">
        <f>IF((B1266-X1266&lt;=365)*(B1266-X1266&gt;0),INT(12*(B1266-X1266)/365) &amp; " Mois",(YEAR(B1266)-YEAR(X1266)) &amp; " an (s)")</f>
        <v>1 an (s)</v>
      </c>
      <c r="AA1266" s="39">
        <v>14</v>
      </c>
      <c r="AB1266" s="3" t="s">
        <v>47</v>
      </c>
      <c r="AC1266" s="3">
        <v>0</v>
      </c>
      <c r="AD1266" s="3" t="s">
        <v>6673</v>
      </c>
      <c r="AE1266" s="3" t="s">
        <v>6673</v>
      </c>
      <c r="AF1266" s="4"/>
      <c r="AG1266" s="4"/>
      <c r="AH1266" s="4"/>
      <c r="AI1266" s="4"/>
      <c r="AJ1266" s="4"/>
      <c r="AK1266" s="4"/>
      <c r="AL1266" s="4"/>
      <c r="AM1266" s="4"/>
      <c r="AN1266" s="4"/>
      <c r="AO1266" s="4"/>
      <c r="AP1266" s="4"/>
      <c r="AQ1266" s="4"/>
      <c r="AR1266" s="4"/>
      <c r="AS1266" s="4"/>
      <c r="AT1266" s="4"/>
      <c r="AU1266" s="4"/>
      <c r="AV1266" s="4"/>
      <c r="AW1266" s="4"/>
      <c r="AX1266" s="4"/>
      <c r="AY1266" s="4"/>
      <c r="AZ1266" s="4"/>
      <c r="BA1266" s="4"/>
      <c r="BB1266" s="4"/>
    </row>
    <row r="1267" spans="1:54" ht="15.75" customHeight="1" x14ac:dyDescent="0.25">
      <c r="A1267" t="s">
        <v>4272</v>
      </c>
      <c r="B1267" s="17">
        <v>43767</v>
      </c>
      <c r="C1267" s="17">
        <v>34247</v>
      </c>
      <c r="D1267" s="21">
        <v>32</v>
      </c>
      <c r="E1267" s="12" t="str">
        <f t="shared" si="125"/>
        <v>[30-40[ ans</v>
      </c>
      <c r="F1267" s="3" t="s">
        <v>48</v>
      </c>
      <c r="G1267" s="3" t="s">
        <v>40</v>
      </c>
      <c r="H1267" s="4"/>
      <c r="I1267" s="4"/>
      <c r="J1267" s="3" t="s">
        <v>41</v>
      </c>
      <c r="K1267" s="3" t="s">
        <v>79</v>
      </c>
      <c r="L1267" s="3" t="s">
        <v>6048</v>
      </c>
      <c r="M1267" s="3" t="s">
        <v>51</v>
      </c>
      <c r="N1267" s="3" t="s">
        <v>6062</v>
      </c>
      <c r="O1267" s="3" t="s">
        <v>891</v>
      </c>
      <c r="P1267" s="3" t="s">
        <v>622</v>
      </c>
      <c r="Q1267" s="3" t="s">
        <v>6035</v>
      </c>
      <c r="R1267" s="3" t="s">
        <v>5729</v>
      </c>
      <c r="S1267" s="3" t="s">
        <v>5730</v>
      </c>
      <c r="T1267" s="3" t="s">
        <v>45</v>
      </c>
      <c r="U1267" s="3" t="s">
        <v>39</v>
      </c>
      <c r="V1267" s="3" t="s">
        <v>6053</v>
      </c>
      <c r="W1267" s="3" t="s">
        <v>62</v>
      </c>
      <c r="X1267" s="19"/>
      <c r="Y1267" s="19"/>
      <c r="Z1267" s="19"/>
      <c r="AA1267" s="39">
        <v>14</v>
      </c>
      <c r="AB1267" s="3" t="s">
        <v>47</v>
      </c>
      <c r="AC1267" s="3">
        <v>0</v>
      </c>
      <c r="AD1267" s="3" t="s">
        <v>6673</v>
      </c>
      <c r="AE1267" s="3" t="s">
        <v>6673</v>
      </c>
      <c r="AF1267" s="4"/>
      <c r="AG1267" s="4"/>
      <c r="AH1267" s="4"/>
      <c r="AI1267" s="4"/>
      <c r="AJ1267" s="4"/>
      <c r="AK1267" s="4"/>
      <c r="AL1267" s="4"/>
      <c r="AM1267" s="4"/>
      <c r="AN1267" s="4"/>
      <c r="AO1267" s="4"/>
      <c r="AP1267" s="4"/>
      <c r="AQ1267" s="4"/>
      <c r="AR1267" s="4"/>
      <c r="AS1267" s="4"/>
      <c r="AT1267" s="4"/>
      <c r="AU1267" s="4"/>
      <c r="AV1267" s="4"/>
      <c r="AW1267" s="4"/>
      <c r="AX1267" s="4"/>
      <c r="AY1267" s="4"/>
      <c r="AZ1267" s="4"/>
      <c r="BA1267" s="4"/>
      <c r="BB1267" s="4"/>
    </row>
    <row r="1268" spans="1:54" ht="15.75" customHeight="1" x14ac:dyDescent="0.25">
      <c r="A1268" t="s">
        <v>4274</v>
      </c>
      <c r="B1268" s="17">
        <v>43767</v>
      </c>
      <c r="C1268" s="17">
        <v>34413</v>
      </c>
      <c r="D1268" s="21">
        <v>31</v>
      </c>
      <c r="E1268" s="12" t="str">
        <f t="shared" si="125"/>
        <v>[30-40[ ans</v>
      </c>
      <c r="F1268" s="3" t="s">
        <v>48</v>
      </c>
      <c r="G1268" s="3" t="s">
        <v>40</v>
      </c>
      <c r="H1268" s="4"/>
      <c r="I1268" s="4"/>
      <c r="J1268" s="3" t="s">
        <v>41</v>
      </c>
      <c r="K1268" s="3" t="s">
        <v>79</v>
      </c>
      <c r="L1268" s="3" t="s">
        <v>6048</v>
      </c>
      <c r="M1268" s="3" t="s">
        <v>51</v>
      </c>
      <c r="N1268" s="3" t="s">
        <v>6062</v>
      </c>
      <c r="O1268" s="3" t="s">
        <v>64</v>
      </c>
      <c r="P1268" s="3" t="s">
        <v>6786</v>
      </c>
      <c r="Q1268" s="3" t="s">
        <v>6787</v>
      </c>
      <c r="R1268" s="3"/>
      <c r="S1268" s="3"/>
      <c r="T1268" s="3" t="s">
        <v>45</v>
      </c>
      <c r="U1268" s="3" t="s">
        <v>58</v>
      </c>
      <c r="V1268" s="3" t="s">
        <v>6055</v>
      </c>
      <c r="W1268" s="3" t="s">
        <v>46</v>
      </c>
      <c r="X1268" s="17">
        <v>43101</v>
      </c>
      <c r="Y1268" s="3">
        <f>IF((B1268-X1268&lt;=365)*(B1268-X1268&gt;0),0,(YEAR(B1268)-YEAR(X1268)))</f>
        <v>1</v>
      </c>
      <c r="Z1268" s="3" t="str">
        <f>IF((B1268-X1268&lt;=365)*(B1268-X1268&gt;0),INT(12*(B1268-X1268)/365) &amp; " Mois",(YEAR(B1268)-YEAR(X1268)) &amp; " an (s)")</f>
        <v>1 an (s)</v>
      </c>
      <c r="AA1268" s="39">
        <v>15</v>
      </c>
      <c r="AB1268" s="3" t="s">
        <v>47</v>
      </c>
      <c r="AC1268" s="3">
        <v>0</v>
      </c>
      <c r="AD1268" s="3" t="s">
        <v>6673</v>
      </c>
      <c r="AE1268" s="3" t="s">
        <v>6673</v>
      </c>
      <c r="AF1268" s="4"/>
      <c r="AG1268" s="4"/>
      <c r="AH1268" s="4"/>
      <c r="AI1268" s="4"/>
      <c r="AJ1268" s="4"/>
      <c r="AK1268" s="4"/>
      <c r="AL1268" s="4"/>
      <c r="AM1268" s="4"/>
      <c r="AN1268" s="4"/>
      <c r="AO1268" s="4"/>
      <c r="AP1268" s="4"/>
      <c r="AQ1268" s="4"/>
      <c r="AR1268" s="4"/>
      <c r="AS1268" s="4"/>
      <c r="AT1268" s="4"/>
      <c r="AU1268" s="4"/>
      <c r="AV1268" s="4"/>
      <c r="AW1268" s="4"/>
      <c r="AX1268" s="4"/>
      <c r="AY1268" s="4"/>
      <c r="AZ1268" s="4"/>
      <c r="BA1268" s="4"/>
      <c r="BB1268" s="4"/>
    </row>
    <row r="1269" spans="1:54" ht="15.75" customHeight="1" x14ac:dyDescent="0.25">
      <c r="A1269" t="s">
        <v>4276</v>
      </c>
      <c r="B1269" s="17">
        <v>43767</v>
      </c>
      <c r="C1269" s="17">
        <v>31166</v>
      </c>
      <c r="D1269" s="21">
        <v>40</v>
      </c>
      <c r="E1269" s="12" t="str">
        <f t="shared" si="125"/>
        <v>[40-50 [ ans</v>
      </c>
      <c r="F1269" s="3" t="s">
        <v>54</v>
      </c>
      <c r="G1269" s="3" t="s">
        <v>40</v>
      </c>
      <c r="H1269" s="4"/>
      <c r="I1269" s="4"/>
      <c r="J1269" s="3" t="s">
        <v>49</v>
      </c>
      <c r="K1269" s="3" t="s">
        <v>71</v>
      </c>
      <c r="L1269" s="3" t="s">
        <v>6047</v>
      </c>
      <c r="M1269" s="3" t="s">
        <v>51</v>
      </c>
      <c r="N1269" s="3" t="s">
        <v>6062</v>
      </c>
      <c r="O1269" s="3" t="s">
        <v>952</v>
      </c>
      <c r="P1269" s="3" t="s">
        <v>290</v>
      </c>
      <c r="Q1269" s="3" t="s">
        <v>6031</v>
      </c>
      <c r="R1269" s="3" t="s">
        <v>5616</v>
      </c>
      <c r="S1269" s="3" t="s">
        <v>5617</v>
      </c>
      <c r="T1269" s="3" t="s">
        <v>45</v>
      </c>
      <c r="U1269" s="3" t="s">
        <v>39</v>
      </c>
      <c r="V1269" s="3" t="s">
        <v>6053</v>
      </c>
      <c r="W1269" s="3" t="s">
        <v>62</v>
      </c>
      <c r="X1269" s="19"/>
      <c r="Y1269" s="19"/>
      <c r="Z1269" s="19"/>
      <c r="AA1269" s="39">
        <v>14</v>
      </c>
      <c r="AB1269" s="3" t="s">
        <v>47</v>
      </c>
      <c r="AC1269" s="3">
        <v>0</v>
      </c>
      <c r="AD1269" s="3" t="s">
        <v>6673</v>
      </c>
      <c r="AE1269" s="3" t="s">
        <v>6673</v>
      </c>
      <c r="AF1269" s="4"/>
      <c r="AG1269" s="4"/>
      <c r="AH1269" s="4"/>
      <c r="AI1269" s="4"/>
      <c r="AJ1269" s="4"/>
      <c r="AK1269" s="4"/>
      <c r="AL1269" s="4"/>
      <c r="AM1269" s="4"/>
      <c r="AN1269" s="4"/>
      <c r="AO1269" s="4"/>
      <c r="AP1269" s="4"/>
      <c r="AQ1269" s="4"/>
      <c r="AR1269" s="4"/>
      <c r="AS1269" s="4"/>
      <c r="AT1269" s="4"/>
      <c r="AU1269" s="4"/>
      <c r="AV1269" s="4"/>
      <c r="AW1269" s="4"/>
      <c r="AX1269" s="4"/>
      <c r="AY1269" s="4"/>
      <c r="AZ1269" s="4"/>
      <c r="BA1269" s="4"/>
      <c r="BB1269" s="4"/>
    </row>
    <row r="1270" spans="1:54" ht="15.75" customHeight="1" x14ac:dyDescent="0.25">
      <c r="A1270" t="s">
        <v>4279</v>
      </c>
      <c r="B1270" s="17">
        <v>43767</v>
      </c>
      <c r="C1270" s="17">
        <v>29971</v>
      </c>
      <c r="D1270" s="21">
        <v>43</v>
      </c>
      <c r="E1270" s="12" t="str">
        <f t="shared" si="125"/>
        <v>[40-50 [ ans</v>
      </c>
      <c r="F1270" s="3" t="s">
        <v>48</v>
      </c>
      <c r="G1270" s="3" t="s">
        <v>40</v>
      </c>
      <c r="H1270" s="4"/>
      <c r="I1270" s="4"/>
      <c r="J1270" s="3" t="s">
        <v>41</v>
      </c>
      <c r="K1270" s="3" t="s">
        <v>144</v>
      </c>
      <c r="L1270" s="3" t="s">
        <v>6044</v>
      </c>
      <c r="M1270" s="3" t="s">
        <v>51</v>
      </c>
      <c r="N1270" s="3" t="s">
        <v>6062</v>
      </c>
      <c r="O1270" s="3" t="s">
        <v>64</v>
      </c>
      <c r="P1270" s="3" t="s">
        <v>6786</v>
      </c>
      <c r="Q1270" s="3" t="s">
        <v>6787</v>
      </c>
      <c r="R1270" s="3"/>
      <c r="S1270" s="3"/>
      <c r="T1270" s="3" t="s">
        <v>45</v>
      </c>
      <c r="U1270" s="3" t="s">
        <v>39</v>
      </c>
      <c r="V1270" s="3" t="s">
        <v>6053</v>
      </c>
      <c r="W1270" s="3" t="s">
        <v>46</v>
      </c>
      <c r="X1270" s="17">
        <v>43525</v>
      </c>
      <c r="Y1270" s="3">
        <f>IF((B1270-X1270&lt;=365)*(B1270-X1270&gt;0),0,(YEAR(B1270)-YEAR(X1270)))</f>
        <v>0</v>
      </c>
      <c r="Z1270" s="3" t="str">
        <f>IF((B1270-X1270&lt;=365)*(B1270-X1270&gt;0),INT(12*(B1270-X1270)/365) &amp; " Mois",(YEAR(B1270)-YEAR(X1270)) &amp; " an (s)")</f>
        <v>7 Mois</v>
      </c>
      <c r="AA1270" s="39">
        <v>14</v>
      </c>
      <c r="AB1270" s="3" t="s">
        <v>47</v>
      </c>
      <c r="AC1270" s="3">
        <v>0</v>
      </c>
      <c r="AD1270" s="3" t="s">
        <v>6673</v>
      </c>
      <c r="AE1270" s="3" t="s">
        <v>6673</v>
      </c>
      <c r="AF1270" s="4"/>
      <c r="AG1270" s="4"/>
      <c r="AH1270" s="4"/>
      <c r="AI1270" s="4"/>
      <c r="AJ1270" s="4"/>
      <c r="AK1270" s="4"/>
      <c r="AL1270" s="4"/>
      <c r="AM1270" s="4"/>
      <c r="AN1270" s="4"/>
      <c r="AO1270" s="4"/>
      <c r="AP1270" s="4"/>
      <c r="AQ1270" s="4"/>
      <c r="AR1270" s="4"/>
      <c r="AS1270" s="4"/>
      <c r="AT1270" s="4"/>
      <c r="AU1270" s="4"/>
      <c r="AV1270" s="4"/>
      <c r="AW1270" s="4"/>
      <c r="AX1270" s="4"/>
      <c r="AY1270" s="4"/>
      <c r="AZ1270" s="4"/>
      <c r="BA1270" s="4"/>
      <c r="BB1270" s="4"/>
    </row>
    <row r="1271" spans="1:54" ht="15.75" customHeight="1" x14ac:dyDescent="0.25">
      <c r="A1271" t="s">
        <v>4281</v>
      </c>
      <c r="B1271" s="17">
        <v>43767</v>
      </c>
      <c r="C1271" s="17">
        <v>32927</v>
      </c>
      <c r="D1271" s="21">
        <v>35</v>
      </c>
      <c r="E1271" s="12" t="str">
        <f t="shared" si="125"/>
        <v>[30-40[ ans</v>
      </c>
      <c r="F1271" s="3" t="s">
        <v>48</v>
      </c>
      <c r="G1271" s="3" t="s">
        <v>40</v>
      </c>
      <c r="H1271" s="4"/>
      <c r="I1271" s="4"/>
      <c r="J1271" s="3" t="s">
        <v>41</v>
      </c>
      <c r="K1271" s="3" t="s">
        <v>315</v>
      </c>
      <c r="L1271" s="3" t="s">
        <v>6047</v>
      </c>
      <c r="M1271" s="3" t="s">
        <v>51</v>
      </c>
      <c r="N1271" s="3" t="s">
        <v>6062</v>
      </c>
      <c r="O1271" s="3" t="s">
        <v>313</v>
      </c>
      <c r="P1271" s="3" t="s">
        <v>313</v>
      </c>
      <c r="Q1271" s="3" t="s">
        <v>6035</v>
      </c>
      <c r="R1271" s="3" t="s">
        <v>5805</v>
      </c>
      <c r="S1271" s="3" t="s">
        <v>5806</v>
      </c>
      <c r="T1271" s="3" t="s">
        <v>45</v>
      </c>
      <c r="U1271" s="3" t="s">
        <v>84</v>
      </c>
      <c r="V1271" s="3" t="s">
        <v>6057</v>
      </c>
      <c r="W1271" s="3" t="s">
        <v>62</v>
      </c>
      <c r="X1271" s="19"/>
      <c r="Y1271" s="19"/>
      <c r="Z1271" s="19"/>
      <c r="AA1271" s="39">
        <v>15</v>
      </c>
      <c r="AB1271" s="3" t="s">
        <v>47</v>
      </c>
      <c r="AC1271" s="3">
        <v>0</v>
      </c>
      <c r="AD1271" s="3" t="s">
        <v>6673</v>
      </c>
      <c r="AE1271" s="3" t="s">
        <v>6673</v>
      </c>
      <c r="AF1271" s="4"/>
      <c r="AG1271" s="4"/>
      <c r="AH1271" s="4"/>
      <c r="AI1271" s="4"/>
      <c r="AJ1271" s="4"/>
      <c r="AK1271" s="4"/>
      <c r="AL1271" s="4"/>
      <c r="AM1271" s="4"/>
      <c r="AN1271" s="4"/>
      <c r="AO1271" s="4"/>
      <c r="AP1271" s="4"/>
      <c r="AQ1271" s="4"/>
      <c r="AR1271" s="4"/>
      <c r="AS1271" s="4"/>
      <c r="AT1271" s="4"/>
      <c r="AU1271" s="4"/>
      <c r="AV1271" s="4"/>
      <c r="AW1271" s="4"/>
      <c r="AX1271" s="4"/>
      <c r="AY1271" s="4"/>
      <c r="AZ1271" s="4"/>
      <c r="BA1271" s="4"/>
      <c r="BB1271" s="4"/>
    </row>
    <row r="1272" spans="1:54" ht="15.75" customHeight="1" x14ac:dyDescent="0.25">
      <c r="A1272" t="s">
        <v>4284</v>
      </c>
      <c r="B1272" s="17">
        <v>43767</v>
      </c>
      <c r="C1272" s="17">
        <v>26450</v>
      </c>
      <c r="D1272" s="21">
        <v>53</v>
      </c>
      <c r="E1272" s="12" t="str">
        <f t="shared" si="125"/>
        <v>[50-60 [ ans</v>
      </c>
      <c r="F1272" s="3" t="s">
        <v>48</v>
      </c>
      <c r="G1272" s="3" t="s">
        <v>55</v>
      </c>
      <c r="H1272" s="4"/>
      <c r="I1272" s="4"/>
      <c r="J1272" s="3" t="s">
        <v>41</v>
      </c>
      <c r="K1272" s="3" t="s">
        <v>279</v>
      </c>
      <c r="L1272" s="3" t="s">
        <v>6044</v>
      </c>
      <c r="M1272" s="3" t="s">
        <v>43</v>
      </c>
      <c r="N1272" s="3" t="s">
        <v>6062</v>
      </c>
      <c r="O1272" s="3" t="s">
        <v>131</v>
      </c>
      <c r="P1272" s="3" t="s">
        <v>319</v>
      </c>
      <c r="Q1272" s="3" t="s">
        <v>6033</v>
      </c>
      <c r="R1272" s="3" t="s">
        <v>5568</v>
      </c>
      <c r="S1272" s="3" t="s">
        <v>5569</v>
      </c>
      <c r="T1272" s="3" t="s">
        <v>45</v>
      </c>
      <c r="U1272" s="3" t="s">
        <v>58</v>
      </c>
      <c r="V1272" s="3" t="s">
        <v>6055</v>
      </c>
      <c r="W1272" s="3" t="s">
        <v>62</v>
      </c>
      <c r="X1272" s="19"/>
      <c r="Y1272" s="19"/>
      <c r="Z1272" s="19"/>
      <c r="AA1272" s="39">
        <v>14</v>
      </c>
      <c r="AB1272" s="3" t="s">
        <v>47</v>
      </c>
      <c r="AC1272" s="3">
        <v>0</v>
      </c>
      <c r="AD1272" s="3" t="s">
        <v>6673</v>
      </c>
      <c r="AE1272" s="3" t="s">
        <v>6673</v>
      </c>
      <c r="AF1272" s="4"/>
      <c r="AG1272" s="4"/>
      <c r="AH1272" s="4"/>
      <c r="AI1272" s="4"/>
      <c r="AJ1272" s="4"/>
      <c r="AK1272" s="4"/>
      <c r="AL1272" s="4"/>
      <c r="AM1272" s="4"/>
      <c r="AN1272" s="4"/>
      <c r="AO1272" s="4"/>
      <c r="AP1272" s="4"/>
      <c r="AQ1272" s="4"/>
      <c r="AR1272" s="4"/>
      <c r="AS1272" s="4"/>
      <c r="AT1272" s="4"/>
      <c r="AU1272" s="4"/>
      <c r="AV1272" s="4"/>
      <c r="AW1272" s="4"/>
      <c r="AX1272" s="4"/>
      <c r="AY1272" s="4"/>
      <c r="AZ1272" s="4"/>
      <c r="BA1272" s="4"/>
      <c r="BB1272" s="4"/>
    </row>
    <row r="1273" spans="1:54" ht="15.75" customHeight="1" x14ac:dyDescent="0.25">
      <c r="A1273" t="s">
        <v>4286</v>
      </c>
      <c r="B1273" s="17">
        <v>43767</v>
      </c>
      <c r="C1273" s="17">
        <v>33636</v>
      </c>
      <c r="D1273" s="21">
        <v>33</v>
      </c>
      <c r="E1273" s="12" t="str">
        <f t="shared" si="125"/>
        <v>[30-40[ ans</v>
      </c>
      <c r="F1273" s="3" t="s">
        <v>48</v>
      </c>
      <c r="G1273" s="3" t="s">
        <v>40</v>
      </c>
      <c r="H1273" s="4"/>
      <c r="I1273" s="4"/>
      <c r="J1273" s="3" t="s">
        <v>41</v>
      </c>
      <c r="K1273" s="3" t="s">
        <v>953</v>
      </c>
      <c r="L1273" s="3" t="s">
        <v>6048</v>
      </c>
      <c r="M1273" s="3" t="s">
        <v>51</v>
      </c>
      <c r="N1273" s="3" t="s">
        <v>6062</v>
      </c>
      <c r="O1273" s="3" t="s">
        <v>313</v>
      </c>
      <c r="P1273" s="3" t="s">
        <v>313</v>
      </c>
      <c r="Q1273" s="3" t="s">
        <v>6035</v>
      </c>
      <c r="R1273" s="3" t="s">
        <v>5805</v>
      </c>
      <c r="S1273" s="3" t="s">
        <v>5806</v>
      </c>
      <c r="T1273" s="3" t="s">
        <v>45</v>
      </c>
      <c r="U1273" s="3" t="s">
        <v>39</v>
      </c>
      <c r="V1273" s="3" t="s">
        <v>6053</v>
      </c>
      <c r="W1273" s="3" t="s">
        <v>46</v>
      </c>
      <c r="X1273" s="17">
        <v>43586</v>
      </c>
      <c r="Y1273" s="3">
        <f t="shared" ref="Y1273:Y1274" si="133">IF((B1273-X1273&lt;=365)*(B1273-X1273&gt;0),0,(YEAR(B1273)-YEAR(X1273)))</f>
        <v>0</v>
      </c>
      <c r="Z1273" s="3" t="str">
        <f>IF((B1273-X1273&lt;=365)*(B1273-X1273&gt;0),INT(12*(B1273-X1273)/365) &amp; " Mois",(YEAR(B1273)-YEAR(X1273)) &amp; " an (s)")</f>
        <v>5 Mois</v>
      </c>
      <c r="AA1273" s="39">
        <v>14</v>
      </c>
      <c r="AB1273" s="3" t="s">
        <v>47</v>
      </c>
      <c r="AC1273" s="3">
        <v>0</v>
      </c>
      <c r="AD1273" s="3" t="s">
        <v>6673</v>
      </c>
      <c r="AE1273" s="3" t="s">
        <v>6673</v>
      </c>
      <c r="AF1273" s="4"/>
      <c r="AG1273" s="4"/>
      <c r="AH1273" s="4"/>
      <c r="AI1273" s="4"/>
      <c r="AJ1273" s="4"/>
      <c r="AK1273" s="4"/>
      <c r="AL1273" s="4"/>
      <c r="AM1273" s="4"/>
      <c r="AN1273" s="4"/>
      <c r="AO1273" s="4"/>
      <c r="AP1273" s="4"/>
      <c r="AQ1273" s="4"/>
      <c r="AR1273" s="4"/>
      <c r="AS1273" s="4"/>
      <c r="AT1273" s="4"/>
      <c r="AU1273" s="4"/>
      <c r="AV1273" s="4"/>
      <c r="AW1273" s="4"/>
      <c r="AX1273" s="4"/>
      <c r="AY1273" s="4"/>
      <c r="AZ1273" s="4"/>
      <c r="BA1273" s="4"/>
      <c r="BB1273" s="4"/>
    </row>
    <row r="1274" spans="1:54" ht="15.75" customHeight="1" x14ac:dyDescent="0.25">
      <c r="A1274" t="s">
        <v>4288</v>
      </c>
      <c r="B1274" s="17">
        <v>43767</v>
      </c>
      <c r="C1274" s="17">
        <v>31373</v>
      </c>
      <c r="D1274" s="21">
        <v>40</v>
      </c>
      <c r="E1274" s="12" t="str">
        <f t="shared" si="125"/>
        <v>[40-50 [ ans</v>
      </c>
      <c r="F1274" s="3" t="s">
        <v>54</v>
      </c>
      <c r="G1274" s="3" t="s">
        <v>40</v>
      </c>
      <c r="H1274" s="4"/>
      <c r="I1274" s="4"/>
      <c r="J1274" s="3" t="s">
        <v>41</v>
      </c>
      <c r="K1274" s="3" t="s">
        <v>954</v>
      </c>
      <c r="L1274" s="3" t="s">
        <v>6047</v>
      </c>
      <c r="M1274" s="3" t="s">
        <v>60</v>
      </c>
      <c r="N1274" s="3" t="s">
        <v>6062</v>
      </c>
      <c r="O1274" s="3" t="s">
        <v>191</v>
      </c>
      <c r="P1274" s="3" t="s">
        <v>191</v>
      </c>
      <c r="Q1274" s="3" t="s">
        <v>6035</v>
      </c>
      <c r="R1274" s="3" t="s">
        <v>5799</v>
      </c>
      <c r="S1274" s="3" t="s">
        <v>5800</v>
      </c>
      <c r="T1274" s="3" t="s">
        <v>45</v>
      </c>
      <c r="U1274" s="3" t="s">
        <v>39</v>
      </c>
      <c r="V1274" s="3" t="s">
        <v>6053</v>
      </c>
      <c r="W1274" s="3" t="s">
        <v>46</v>
      </c>
      <c r="X1274" s="17">
        <v>43101</v>
      </c>
      <c r="Y1274" s="3">
        <f t="shared" si="133"/>
        <v>1</v>
      </c>
      <c r="Z1274" s="3" t="str">
        <f>IF((B1274-X1274&lt;=365)*(B1274-X1274&gt;0),INT(12*(B1274-X1274)/365) &amp; " Mois",(YEAR(B1274)-YEAR(X1274)) &amp; " an (s)")</f>
        <v>1 an (s)</v>
      </c>
      <c r="AA1274" s="39">
        <v>16</v>
      </c>
      <c r="AB1274" s="3" t="s">
        <v>47</v>
      </c>
      <c r="AC1274" s="3">
        <v>0</v>
      </c>
      <c r="AD1274" s="3" t="s">
        <v>6673</v>
      </c>
      <c r="AE1274" s="3" t="s">
        <v>6673</v>
      </c>
      <c r="AF1274" s="4"/>
      <c r="AG1274" s="4"/>
      <c r="AH1274" s="4"/>
      <c r="AI1274" s="4"/>
      <c r="AJ1274" s="4"/>
      <c r="AK1274" s="4"/>
      <c r="AL1274" s="4"/>
      <c r="AM1274" s="4"/>
      <c r="AN1274" s="4"/>
      <c r="AO1274" s="4"/>
      <c r="AP1274" s="4"/>
      <c r="AQ1274" s="4"/>
      <c r="AR1274" s="4"/>
      <c r="AS1274" s="4"/>
      <c r="AT1274" s="4"/>
      <c r="AU1274" s="4"/>
      <c r="AV1274" s="4"/>
      <c r="AW1274" s="4"/>
      <c r="AX1274" s="4"/>
      <c r="AY1274" s="4"/>
      <c r="AZ1274" s="4"/>
      <c r="BA1274" s="4"/>
      <c r="BB1274" s="4"/>
    </row>
    <row r="1275" spans="1:54" ht="15.75" customHeight="1" x14ac:dyDescent="0.25">
      <c r="A1275" t="s">
        <v>4290</v>
      </c>
      <c r="B1275" s="17">
        <v>43767</v>
      </c>
      <c r="C1275" s="17">
        <v>34407</v>
      </c>
      <c r="D1275" s="21">
        <v>31</v>
      </c>
      <c r="E1275" s="12" t="str">
        <f t="shared" si="125"/>
        <v>[30-40[ ans</v>
      </c>
      <c r="F1275" s="3" t="s">
        <v>269</v>
      </c>
      <c r="G1275" s="3" t="s">
        <v>40</v>
      </c>
      <c r="H1275" s="4"/>
      <c r="I1275" s="4"/>
      <c r="J1275" s="3" t="s">
        <v>41</v>
      </c>
      <c r="K1275" s="3" t="s">
        <v>134</v>
      </c>
      <c r="L1275" s="3" t="s">
        <v>6049</v>
      </c>
      <c r="M1275" s="3" t="s">
        <v>51</v>
      </c>
      <c r="N1275" s="3" t="s">
        <v>6062</v>
      </c>
      <c r="O1275" s="3" t="s">
        <v>222</v>
      </c>
      <c r="P1275" s="3" t="s">
        <v>222</v>
      </c>
      <c r="Q1275" s="3" t="s">
        <v>6035</v>
      </c>
      <c r="R1275" s="3" t="s">
        <v>5594</v>
      </c>
      <c r="S1275" s="3" t="s">
        <v>5595</v>
      </c>
      <c r="T1275" s="3" t="s">
        <v>45</v>
      </c>
      <c r="U1275" s="3" t="s">
        <v>39</v>
      </c>
      <c r="V1275" s="3" t="s">
        <v>6053</v>
      </c>
      <c r="W1275" s="3" t="s">
        <v>62</v>
      </c>
      <c r="X1275" s="19"/>
      <c r="Y1275" s="19"/>
      <c r="Z1275" s="19"/>
      <c r="AA1275" s="39">
        <v>16</v>
      </c>
      <c r="AB1275" s="3" t="s">
        <v>47</v>
      </c>
      <c r="AC1275" s="3">
        <v>0</v>
      </c>
      <c r="AD1275" s="3" t="s">
        <v>6673</v>
      </c>
      <c r="AE1275" s="3" t="s">
        <v>6673</v>
      </c>
      <c r="AF1275" s="4"/>
      <c r="AG1275" s="4"/>
      <c r="AH1275" s="4"/>
      <c r="AI1275" s="4"/>
      <c r="AJ1275" s="4"/>
      <c r="AK1275" s="4"/>
      <c r="AL1275" s="4"/>
      <c r="AM1275" s="4"/>
      <c r="AN1275" s="4"/>
      <c r="AO1275" s="4"/>
      <c r="AP1275" s="4"/>
      <c r="AQ1275" s="4"/>
      <c r="AR1275" s="4"/>
      <c r="AS1275" s="4"/>
      <c r="AT1275" s="4"/>
      <c r="AU1275" s="4"/>
      <c r="AV1275" s="4"/>
      <c r="AW1275" s="4"/>
      <c r="AX1275" s="4"/>
      <c r="AY1275" s="4"/>
      <c r="AZ1275" s="4"/>
      <c r="BA1275" s="4"/>
      <c r="BB1275" s="4"/>
    </row>
    <row r="1276" spans="1:54" ht="15.75" customHeight="1" x14ac:dyDescent="0.25">
      <c r="A1276" t="s">
        <v>4292</v>
      </c>
      <c r="B1276" s="17">
        <v>43767</v>
      </c>
      <c r="C1276" s="17">
        <v>32874</v>
      </c>
      <c r="D1276" s="21">
        <v>35</v>
      </c>
      <c r="E1276" s="12" t="str">
        <f t="shared" si="125"/>
        <v>[30-40[ ans</v>
      </c>
      <c r="F1276" s="3" t="s">
        <v>39</v>
      </c>
      <c r="G1276" s="3" t="s">
        <v>40</v>
      </c>
      <c r="H1276" s="4"/>
      <c r="I1276" s="4"/>
      <c r="J1276" s="3" t="s">
        <v>41</v>
      </c>
      <c r="K1276" s="3" t="s">
        <v>955</v>
      </c>
      <c r="L1276" s="3" t="s">
        <v>6048</v>
      </c>
      <c r="M1276" s="3" t="s">
        <v>121</v>
      </c>
      <c r="N1276" s="3" t="s">
        <v>6062</v>
      </c>
      <c r="O1276" s="3" t="s">
        <v>956</v>
      </c>
      <c r="P1276" s="3" t="s">
        <v>554</v>
      </c>
      <c r="Q1276" s="3" t="s">
        <v>6032</v>
      </c>
      <c r="R1276" s="3" t="s">
        <v>5576</v>
      </c>
      <c r="S1276" s="3" t="s">
        <v>5577</v>
      </c>
      <c r="T1276" s="3" t="s">
        <v>45</v>
      </c>
      <c r="U1276" s="3" t="s">
        <v>957</v>
      </c>
      <c r="V1276" s="3" t="s">
        <v>6059</v>
      </c>
      <c r="W1276" s="3" t="s">
        <v>46</v>
      </c>
      <c r="X1276" s="17">
        <v>42736</v>
      </c>
      <c r="Y1276" s="3">
        <f>IF((B1276-X1276&lt;=365)*(B1276-X1276&gt;0),0,(YEAR(B1276)-YEAR(X1276)))</f>
        <v>2</v>
      </c>
      <c r="Z1276" s="3" t="str">
        <f>IF((B1276-X1276&lt;=365)*(B1276-X1276&gt;0),INT(12*(B1276-X1276)/365) &amp; " Mois",(YEAR(B1276)-YEAR(X1276)) &amp; " an (s)")</f>
        <v>2 an (s)</v>
      </c>
      <c r="AA1276" s="39">
        <v>15</v>
      </c>
      <c r="AB1276" s="3" t="s">
        <v>47</v>
      </c>
      <c r="AC1276" s="3">
        <v>0</v>
      </c>
      <c r="AD1276" s="3" t="s">
        <v>6673</v>
      </c>
      <c r="AE1276" s="3" t="s">
        <v>6673</v>
      </c>
      <c r="AF1276" s="4"/>
      <c r="AG1276" s="4"/>
      <c r="AH1276" s="4"/>
      <c r="AI1276" s="4"/>
      <c r="AJ1276" s="4"/>
      <c r="AK1276" s="4"/>
      <c r="AL1276" s="4"/>
      <c r="AM1276" s="4"/>
      <c r="AN1276" s="4"/>
      <c r="AO1276" s="4"/>
      <c r="AP1276" s="4"/>
      <c r="AQ1276" s="4"/>
      <c r="AR1276" s="4"/>
      <c r="AS1276" s="4"/>
      <c r="AT1276" s="4"/>
      <c r="AU1276" s="4"/>
      <c r="AV1276" s="4"/>
      <c r="AW1276" s="4"/>
      <c r="AX1276" s="4"/>
      <c r="AY1276" s="4"/>
      <c r="AZ1276" s="4"/>
      <c r="BA1276" s="4"/>
      <c r="BB1276" s="4"/>
    </row>
    <row r="1277" spans="1:54" ht="15.75" customHeight="1" x14ac:dyDescent="0.25">
      <c r="A1277" t="s">
        <v>4294</v>
      </c>
      <c r="B1277" s="17">
        <v>43768</v>
      </c>
      <c r="C1277" s="17">
        <v>33620</v>
      </c>
      <c r="D1277" s="21">
        <v>33</v>
      </c>
      <c r="E1277" s="12" t="str">
        <f t="shared" si="125"/>
        <v>[30-40[ ans</v>
      </c>
      <c r="F1277" s="3" t="s">
        <v>48</v>
      </c>
      <c r="G1277" s="3" t="s">
        <v>40</v>
      </c>
      <c r="H1277" s="4"/>
      <c r="I1277" s="4"/>
      <c r="J1277" s="3" t="s">
        <v>41</v>
      </c>
      <c r="K1277" s="3" t="s">
        <v>279</v>
      </c>
      <c r="L1277" s="3" t="s">
        <v>6044</v>
      </c>
      <c r="M1277" s="3" t="s">
        <v>43</v>
      </c>
      <c r="N1277" s="3" t="s">
        <v>6062</v>
      </c>
      <c r="O1277" s="3" t="s">
        <v>319</v>
      </c>
      <c r="P1277" s="3" t="s">
        <v>319</v>
      </c>
      <c r="Q1277" s="3" t="s">
        <v>6033</v>
      </c>
      <c r="R1277" s="3" t="s">
        <v>5568</v>
      </c>
      <c r="S1277" s="3" t="s">
        <v>5569</v>
      </c>
      <c r="T1277" s="3" t="s">
        <v>45</v>
      </c>
      <c r="U1277" s="3" t="s">
        <v>58</v>
      </c>
      <c r="V1277" s="3" t="s">
        <v>6055</v>
      </c>
      <c r="W1277" s="3" t="s">
        <v>62</v>
      </c>
      <c r="X1277" s="19"/>
      <c r="Y1277" s="19"/>
      <c r="Z1277" s="19"/>
      <c r="AA1277" s="39">
        <v>13</v>
      </c>
      <c r="AB1277" s="3" t="s">
        <v>47</v>
      </c>
      <c r="AC1277" s="3">
        <v>0</v>
      </c>
      <c r="AD1277" s="3" t="s">
        <v>6673</v>
      </c>
      <c r="AE1277" s="3" t="s">
        <v>6673</v>
      </c>
      <c r="AF1277" s="4"/>
      <c r="AG1277" s="4"/>
      <c r="AH1277" s="4"/>
      <c r="AI1277" s="4"/>
      <c r="AJ1277" s="4"/>
      <c r="AK1277" s="4"/>
      <c r="AL1277" s="4"/>
      <c r="AM1277" s="4"/>
      <c r="AN1277" s="4"/>
      <c r="AO1277" s="4"/>
      <c r="AP1277" s="4"/>
      <c r="AQ1277" s="4"/>
      <c r="AR1277" s="4"/>
      <c r="AS1277" s="4"/>
      <c r="AT1277" s="4"/>
      <c r="AU1277" s="4"/>
      <c r="AV1277" s="4"/>
      <c r="AW1277" s="4"/>
      <c r="AX1277" s="4"/>
      <c r="AY1277" s="4"/>
      <c r="AZ1277" s="4"/>
      <c r="BA1277" s="4"/>
      <c r="BB1277" s="4"/>
    </row>
    <row r="1278" spans="1:54" ht="15.75" customHeight="1" x14ac:dyDescent="0.25">
      <c r="A1278" t="s">
        <v>4296</v>
      </c>
      <c r="B1278" s="17">
        <v>43768</v>
      </c>
      <c r="C1278" s="17">
        <v>32371</v>
      </c>
      <c r="D1278" s="21">
        <v>37</v>
      </c>
      <c r="E1278" s="12" t="str">
        <f t="shared" si="125"/>
        <v>[30-40[ ans</v>
      </c>
      <c r="F1278" s="3" t="s">
        <v>39</v>
      </c>
      <c r="G1278" s="3" t="s">
        <v>40</v>
      </c>
      <c r="H1278" s="4"/>
      <c r="I1278" s="4"/>
      <c r="J1278" s="3" t="s">
        <v>49</v>
      </c>
      <c r="K1278" s="3" t="s">
        <v>108</v>
      </c>
      <c r="L1278" s="3" t="s">
        <v>6045</v>
      </c>
      <c r="M1278" s="3" t="s">
        <v>51</v>
      </c>
      <c r="N1278" s="3" t="s">
        <v>6062</v>
      </c>
      <c r="O1278" s="3" t="s">
        <v>319</v>
      </c>
      <c r="P1278" s="3" t="s">
        <v>319</v>
      </c>
      <c r="Q1278" s="3" t="s">
        <v>6033</v>
      </c>
      <c r="R1278" s="3" t="s">
        <v>5568</v>
      </c>
      <c r="S1278" s="3" t="s">
        <v>5569</v>
      </c>
      <c r="T1278" s="3" t="s">
        <v>45</v>
      </c>
      <c r="U1278" s="3" t="s">
        <v>58</v>
      </c>
      <c r="V1278" s="3" t="s">
        <v>6055</v>
      </c>
      <c r="W1278" s="3" t="s">
        <v>62</v>
      </c>
      <c r="X1278" s="19"/>
      <c r="Y1278" s="19"/>
      <c r="Z1278" s="19"/>
      <c r="AA1278" s="39">
        <v>14</v>
      </c>
      <c r="AB1278" s="3" t="s">
        <v>47</v>
      </c>
      <c r="AC1278" s="3">
        <v>0</v>
      </c>
      <c r="AD1278" s="3" t="s">
        <v>6673</v>
      </c>
      <c r="AE1278" s="3" t="s">
        <v>6673</v>
      </c>
      <c r="AF1278" s="4"/>
      <c r="AG1278" s="4"/>
      <c r="AH1278" s="4"/>
      <c r="AI1278" s="4"/>
      <c r="AJ1278" s="4"/>
      <c r="AK1278" s="4"/>
      <c r="AL1278" s="4"/>
      <c r="AM1278" s="4"/>
      <c r="AN1278" s="4"/>
      <c r="AO1278" s="4"/>
      <c r="AP1278" s="4"/>
      <c r="AQ1278" s="4"/>
      <c r="AR1278" s="4"/>
      <c r="AS1278" s="4"/>
      <c r="AT1278" s="4"/>
      <c r="AU1278" s="4"/>
      <c r="AV1278" s="4"/>
      <c r="AW1278" s="4"/>
      <c r="AX1278" s="4"/>
      <c r="AY1278" s="4"/>
      <c r="AZ1278" s="4"/>
      <c r="BA1278" s="4"/>
      <c r="BB1278" s="4"/>
    </row>
    <row r="1279" spans="1:54" ht="15.75" customHeight="1" x14ac:dyDescent="0.25">
      <c r="A1279" t="s">
        <v>4298</v>
      </c>
      <c r="B1279" s="17">
        <v>43768</v>
      </c>
      <c r="C1279" s="17">
        <v>35224</v>
      </c>
      <c r="D1279" s="21">
        <v>29</v>
      </c>
      <c r="E1279" s="12" t="str">
        <f t="shared" si="125"/>
        <v>[20-30[ ans</v>
      </c>
      <c r="F1279" s="3" t="s">
        <v>54</v>
      </c>
      <c r="G1279" s="3" t="s">
        <v>40</v>
      </c>
      <c r="H1279" s="4"/>
      <c r="I1279" s="4"/>
      <c r="J1279" s="3" t="s">
        <v>41</v>
      </c>
      <c r="K1279" s="3" t="s">
        <v>79</v>
      </c>
      <c r="L1279" s="3" t="s">
        <v>6048</v>
      </c>
      <c r="M1279" s="3" t="s">
        <v>43</v>
      </c>
      <c r="N1279" s="3" t="s">
        <v>6062</v>
      </c>
      <c r="O1279" s="3" t="s">
        <v>131</v>
      </c>
      <c r="P1279" s="3" t="s">
        <v>319</v>
      </c>
      <c r="Q1279" s="3" t="s">
        <v>6033</v>
      </c>
      <c r="R1279" s="3" t="s">
        <v>5568</v>
      </c>
      <c r="S1279" s="3" t="s">
        <v>5569</v>
      </c>
      <c r="T1279" s="3" t="s">
        <v>45</v>
      </c>
      <c r="U1279" s="3" t="s">
        <v>58</v>
      </c>
      <c r="V1279" s="3" t="s">
        <v>6055</v>
      </c>
      <c r="W1279" s="3" t="s">
        <v>62</v>
      </c>
      <c r="X1279" s="19"/>
      <c r="Y1279" s="19"/>
      <c r="Z1279" s="19"/>
      <c r="AA1279" s="39">
        <v>16</v>
      </c>
      <c r="AB1279" s="3" t="s">
        <v>47</v>
      </c>
      <c r="AC1279" s="3">
        <v>0</v>
      </c>
      <c r="AD1279" s="3" t="s">
        <v>6673</v>
      </c>
      <c r="AE1279" s="3" t="s">
        <v>6673</v>
      </c>
      <c r="AF1279" s="4"/>
      <c r="AG1279" s="4"/>
      <c r="AH1279" s="4"/>
      <c r="AI1279" s="4"/>
      <c r="AJ1279" s="4"/>
      <c r="AK1279" s="4"/>
      <c r="AL1279" s="4"/>
      <c r="AM1279" s="4"/>
      <c r="AN1279" s="4"/>
      <c r="AO1279" s="4"/>
      <c r="AP1279" s="4"/>
      <c r="AQ1279" s="4"/>
      <c r="AR1279" s="4"/>
      <c r="AS1279" s="4"/>
      <c r="AT1279" s="4"/>
      <c r="AU1279" s="4"/>
      <c r="AV1279" s="4"/>
      <c r="AW1279" s="4"/>
      <c r="AX1279" s="4"/>
      <c r="AY1279" s="4"/>
      <c r="AZ1279" s="4"/>
      <c r="BA1279" s="4"/>
      <c r="BB1279" s="4"/>
    </row>
    <row r="1280" spans="1:54" ht="15.75" customHeight="1" x14ac:dyDescent="0.25">
      <c r="A1280" t="s">
        <v>4301</v>
      </c>
      <c r="B1280" s="17">
        <v>43768</v>
      </c>
      <c r="C1280" s="17">
        <v>36684</v>
      </c>
      <c r="D1280" s="21">
        <v>25</v>
      </c>
      <c r="E1280" s="12" t="str">
        <f t="shared" si="125"/>
        <v>[20-30[ ans</v>
      </c>
      <c r="F1280" s="3" t="s">
        <v>54</v>
      </c>
      <c r="G1280" s="3" t="s">
        <v>40</v>
      </c>
      <c r="H1280" s="4"/>
      <c r="I1280" s="4"/>
      <c r="J1280" s="3" t="s">
        <v>41</v>
      </c>
      <c r="K1280" s="3" t="s">
        <v>71</v>
      </c>
      <c r="L1280" s="3" t="s">
        <v>6047</v>
      </c>
      <c r="M1280" s="3" t="s">
        <v>43</v>
      </c>
      <c r="N1280" s="3" t="s">
        <v>6062</v>
      </c>
      <c r="O1280" s="3" t="s">
        <v>104</v>
      </c>
      <c r="P1280" s="3" t="s">
        <v>104</v>
      </c>
      <c r="Q1280" s="3" t="s">
        <v>6033</v>
      </c>
      <c r="R1280" s="3" t="s">
        <v>6036</v>
      </c>
      <c r="S1280" s="3" t="s">
        <v>6037</v>
      </c>
      <c r="T1280" s="3" t="s">
        <v>45</v>
      </c>
      <c r="U1280" s="3" t="s">
        <v>58</v>
      </c>
      <c r="V1280" s="3" t="s">
        <v>6055</v>
      </c>
      <c r="W1280" s="3" t="s">
        <v>62</v>
      </c>
      <c r="X1280" s="19"/>
      <c r="Y1280" s="19"/>
      <c r="Z1280" s="19"/>
      <c r="AA1280" s="39">
        <v>14</v>
      </c>
      <c r="AB1280" s="3" t="s">
        <v>47</v>
      </c>
      <c r="AC1280" s="3">
        <v>0</v>
      </c>
      <c r="AD1280" s="3" t="s">
        <v>6673</v>
      </c>
      <c r="AE1280" s="3" t="s">
        <v>6673</v>
      </c>
      <c r="AF1280" s="4"/>
      <c r="AG1280" s="4"/>
      <c r="AH1280" s="4"/>
      <c r="AI1280" s="4"/>
      <c r="AJ1280" s="4"/>
      <c r="AK1280" s="4"/>
      <c r="AL1280" s="4"/>
      <c r="AM1280" s="4"/>
      <c r="AN1280" s="4"/>
      <c r="AO1280" s="4"/>
      <c r="AP1280" s="4"/>
      <c r="AQ1280" s="4"/>
      <c r="AR1280" s="4"/>
      <c r="AS1280" s="4"/>
      <c r="AT1280" s="4"/>
      <c r="AU1280" s="4"/>
      <c r="AV1280" s="4"/>
      <c r="AW1280" s="4"/>
      <c r="AX1280" s="4"/>
      <c r="AY1280" s="4"/>
      <c r="AZ1280" s="4"/>
      <c r="BA1280" s="4"/>
      <c r="BB1280" s="4"/>
    </row>
    <row r="1281" spans="1:54" ht="15.75" customHeight="1" x14ac:dyDescent="0.25">
      <c r="A1281" t="s">
        <v>4303</v>
      </c>
      <c r="B1281" s="17">
        <v>43768</v>
      </c>
      <c r="C1281" s="17">
        <v>31476</v>
      </c>
      <c r="D1281" s="21">
        <v>39</v>
      </c>
      <c r="E1281" s="12" t="str">
        <f t="shared" si="125"/>
        <v>[30-40[ ans</v>
      </c>
      <c r="F1281" s="3" t="s">
        <v>48</v>
      </c>
      <c r="G1281" s="3" t="s">
        <v>40</v>
      </c>
      <c r="H1281" s="4"/>
      <c r="I1281" s="4"/>
      <c r="J1281" s="3" t="s">
        <v>41</v>
      </c>
      <c r="K1281" s="3" t="s">
        <v>250</v>
      </c>
      <c r="L1281" s="3" t="s">
        <v>6048</v>
      </c>
      <c r="M1281" s="3" t="s">
        <v>51</v>
      </c>
      <c r="N1281" s="3" t="s">
        <v>6062</v>
      </c>
      <c r="O1281" s="3" t="s">
        <v>86</v>
      </c>
      <c r="P1281" s="3" t="s">
        <v>5651</v>
      </c>
      <c r="Q1281" s="3" t="s">
        <v>6033</v>
      </c>
      <c r="R1281" s="3" t="s">
        <v>5824</v>
      </c>
      <c r="S1281" s="3" t="s">
        <v>5825</v>
      </c>
      <c r="T1281" s="3" t="s">
        <v>45</v>
      </c>
      <c r="U1281" s="3" t="s">
        <v>39</v>
      </c>
      <c r="V1281" s="3" t="s">
        <v>6053</v>
      </c>
      <c r="W1281" s="3" t="s">
        <v>46</v>
      </c>
      <c r="X1281" s="17">
        <v>43466</v>
      </c>
      <c r="Y1281" s="3">
        <f t="shared" ref="Y1281:Y1284" si="134">IF((B1281-X1281&lt;=365)*(B1281-X1281&gt;0),0,(YEAR(B1281)-YEAR(X1281)))</f>
        <v>0</v>
      </c>
      <c r="Z1281" s="3" t="str">
        <f>IF((B1281-X1281&lt;=365)*(B1281-X1281&gt;0),INT(12*(B1281-X1281)/365) &amp; " Mois",(YEAR(B1281)-YEAR(X1281)) &amp; " an (s)")</f>
        <v>9 Mois</v>
      </c>
      <c r="AA1281" s="39">
        <v>15</v>
      </c>
      <c r="AB1281" s="3" t="s">
        <v>47</v>
      </c>
      <c r="AC1281" s="3">
        <v>0</v>
      </c>
      <c r="AD1281" s="3" t="s">
        <v>6673</v>
      </c>
      <c r="AE1281" s="3" t="s">
        <v>6673</v>
      </c>
      <c r="AF1281" s="4"/>
      <c r="AG1281" s="4"/>
      <c r="AH1281" s="4"/>
      <c r="AI1281" s="4"/>
      <c r="AJ1281" s="4"/>
      <c r="AK1281" s="4"/>
      <c r="AL1281" s="4"/>
      <c r="AM1281" s="4"/>
      <c r="AN1281" s="4"/>
      <c r="AO1281" s="4"/>
      <c r="AP1281" s="4"/>
      <c r="AQ1281" s="4"/>
      <c r="AR1281" s="4"/>
      <c r="AS1281" s="4"/>
      <c r="AT1281" s="4"/>
      <c r="AU1281" s="4"/>
      <c r="AV1281" s="4"/>
      <c r="AW1281" s="4"/>
      <c r="AX1281" s="4"/>
      <c r="AY1281" s="4"/>
      <c r="AZ1281" s="4"/>
      <c r="BA1281" s="4"/>
      <c r="BB1281" s="4"/>
    </row>
    <row r="1282" spans="1:54" ht="15.75" customHeight="1" x14ac:dyDescent="0.25">
      <c r="A1282" t="s">
        <v>4305</v>
      </c>
      <c r="B1282" s="17">
        <v>43768</v>
      </c>
      <c r="C1282" s="17">
        <v>30763</v>
      </c>
      <c r="D1282" s="21">
        <v>41</v>
      </c>
      <c r="E1282" s="12" t="str">
        <f t="shared" si="125"/>
        <v>[40-50 [ ans</v>
      </c>
      <c r="F1282" s="3" t="s">
        <v>48</v>
      </c>
      <c r="G1282" s="3" t="s">
        <v>40</v>
      </c>
      <c r="H1282" s="4"/>
      <c r="I1282" s="4"/>
      <c r="J1282" s="3" t="s">
        <v>41</v>
      </c>
      <c r="K1282" s="3" t="s">
        <v>462</v>
      </c>
      <c r="L1282" s="3" t="s">
        <v>6044</v>
      </c>
      <c r="M1282" s="3" t="s">
        <v>51</v>
      </c>
      <c r="N1282" s="3" t="s">
        <v>6062</v>
      </c>
      <c r="O1282" s="3" t="s">
        <v>110</v>
      </c>
      <c r="P1282" s="3" t="s">
        <v>110</v>
      </c>
      <c r="Q1282" s="3" t="s">
        <v>6033</v>
      </c>
      <c r="R1282" s="3" t="s">
        <v>5630</v>
      </c>
      <c r="S1282" s="3" t="s">
        <v>5631</v>
      </c>
      <c r="T1282" s="3" t="s">
        <v>45</v>
      </c>
      <c r="U1282" s="3" t="s">
        <v>58</v>
      </c>
      <c r="V1282" s="3" t="s">
        <v>6055</v>
      </c>
      <c r="W1282" s="3" t="s">
        <v>46</v>
      </c>
      <c r="X1282" s="17">
        <v>43497</v>
      </c>
      <c r="Y1282" s="3">
        <f t="shared" si="134"/>
        <v>0</v>
      </c>
      <c r="Z1282" s="3" t="str">
        <f>IF((B1282-X1282&lt;=365)*(B1282-X1282&gt;0),INT(12*(B1282-X1282)/365) &amp; " Mois",(YEAR(B1282)-YEAR(X1282)) &amp; " an (s)")</f>
        <v>8 Mois</v>
      </c>
      <c r="AA1282" s="39">
        <v>15</v>
      </c>
      <c r="AB1282" s="3" t="s">
        <v>47</v>
      </c>
      <c r="AC1282" s="3">
        <v>0</v>
      </c>
      <c r="AD1282" s="3" t="s">
        <v>6673</v>
      </c>
      <c r="AE1282" s="3" t="s">
        <v>6673</v>
      </c>
      <c r="AF1282" s="4"/>
      <c r="AG1282" s="4"/>
      <c r="AH1282" s="4"/>
      <c r="AI1282" s="4"/>
      <c r="AJ1282" s="4"/>
      <c r="AK1282" s="4"/>
      <c r="AL1282" s="4"/>
      <c r="AM1282" s="4"/>
      <c r="AN1282" s="4"/>
      <c r="AO1282" s="4"/>
      <c r="AP1282" s="4"/>
      <c r="AQ1282" s="4"/>
      <c r="AR1282" s="4"/>
      <c r="AS1282" s="4"/>
      <c r="AT1282" s="4"/>
      <c r="AU1282" s="4"/>
      <c r="AV1282" s="4"/>
      <c r="AW1282" s="4"/>
      <c r="AX1282" s="4"/>
      <c r="AY1282" s="4"/>
      <c r="AZ1282" s="4"/>
      <c r="BA1282" s="4"/>
      <c r="BB1282" s="4"/>
    </row>
    <row r="1283" spans="1:54" ht="15.75" customHeight="1" x14ac:dyDescent="0.25">
      <c r="A1283" t="s">
        <v>4307</v>
      </c>
      <c r="B1283" s="17">
        <v>43768</v>
      </c>
      <c r="C1283" s="17">
        <v>35065</v>
      </c>
      <c r="D1283" s="21">
        <v>29</v>
      </c>
      <c r="E1283" s="12" t="str">
        <f t="shared" ref="E1283:E1346" si="135">IF(D1283&lt;20," &lt; 20 ans", IF(D1283&lt;30,"[20-30[ ans",IF(D1283&lt;40,"[30-40[ ans",IF(D1283&lt;50,"[40-50 [ ans",IF(D1283&lt;60, "[50-60 [ ans","&gt; 60 ans")))))</f>
        <v>[20-30[ ans</v>
      </c>
      <c r="F1283" s="3" t="s">
        <v>54</v>
      </c>
      <c r="G1283" s="3" t="s">
        <v>40</v>
      </c>
      <c r="H1283" s="4"/>
      <c r="I1283" s="4"/>
      <c r="J1283" s="3" t="s">
        <v>41</v>
      </c>
      <c r="K1283" s="3" t="s">
        <v>958</v>
      </c>
      <c r="L1283" s="3" t="s">
        <v>6043</v>
      </c>
      <c r="M1283" s="3" t="s">
        <v>43</v>
      </c>
      <c r="N1283" s="3" t="s">
        <v>6062</v>
      </c>
      <c r="O1283" s="3" t="s">
        <v>518</v>
      </c>
      <c r="P1283" s="3" t="s">
        <v>319</v>
      </c>
      <c r="Q1283" s="3" t="s">
        <v>6033</v>
      </c>
      <c r="R1283" s="3" t="s">
        <v>5568</v>
      </c>
      <c r="S1283" s="3" t="s">
        <v>5569</v>
      </c>
      <c r="T1283" s="3" t="s">
        <v>45</v>
      </c>
      <c r="U1283" s="3" t="s">
        <v>58</v>
      </c>
      <c r="V1283" s="3" t="s">
        <v>6055</v>
      </c>
      <c r="W1283" s="3" t="s">
        <v>46</v>
      </c>
      <c r="X1283" s="17">
        <v>42736</v>
      </c>
      <c r="Y1283" s="3">
        <f t="shared" si="134"/>
        <v>2</v>
      </c>
      <c r="Z1283" s="3" t="str">
        <f>IF((B1283-X1283&lt;=365)*(B1283-X1283&gt;0),INT(12*(B1283-X1283)/365) &amp; " Mois",(YEAR(B1283)-YEAR(X1283)) &amp; " an (s)")</f>
        <v>2 an (s)</v>
      </c>
      <c r="AA1283" s="39">
        <v>13</v>
      </c>
      <c r="AB1283" s="3" t="s">
        <v>47</v>
      </c>
      <c r="AC1283" s="3">
        <v>0</v>
      </c>
      <c r="AD1283" s="3" t="s">
        <v>6673</v>
      </c>
      <c r="AE1283" s="3" t="s">
        <v>6673</v>
      </c>
      <c r="AF1283" s="4"/>
      <c r="AG1283" s="4"/>
      <c r="AH1283" s="4"/>
      <c r="AI1283" s="4"/>
      <c r="AJ1283" s="4"/>
      <c r="AK1283" s="4"/>
      <c r="AL1283" s="4"/>
      <c r="AM1283" s="4"/>
      <c r="AN1283" s="4"/>
      <c r="AO1283" s="4"/>
      <c r="AP1283" s="4"/>
      <c r="AQ1283" s="4"/>
      <c r="AR1283" s="4"/>
      <c r="AS1283" s="4"/>
      <c r="AT1283" s="4"/>
      <c r="AU1283" s="4"/>
      <c r="AV1283" s="4"/>
      <c r="AW1283" s="4"/>
      <c r="AX1283" s="4"/>
      <c r="AY1283" s="4"/>
      <c r="AZ1283" s="4"/>
      <c r="BA1283" s="4"/>
      <c r="BB1283" s="4"/>
    </row>
    <row r="1284" spans="1:54" ht="15.75" customHeight="1" x14ac:dyDescent="0.25">
      <c r="A1284" t="s">
        <v>4310</v>
      </c>
      <c r="B1284" s="17">
        <v>43768</v>
      </c>
      <c r="C1284" s="17">
        <v>35956</v>
      </c>
      <c r="D1284" s="21">
        <v>27</v>
      </c>
      <c r="E1284" s="12" t="str">
        <f t="shared" si="135"/>
        <v>[20-30[ ans</v>
      </c>
      <c r="F1284" s="3" t="s">
        <v>54</v>
      </c>
      <c r="G1284" s="3" t="s">
        <v>40</v>
      </c>
      <c r="H1284" s="4"/>
      <c r="I1284" s="4"/>
      <c r="J1284" s="3" t="s">
        <v>41</v>
      </c>
      <c r="K1284" s="3" t="s">
        <v>79</v>
      </c>
      <c r="L1284" s="3" t="s">
        <v>6048</v>
      </c>
      <c r="M1284" s="3" t="s">
        <v>51</v>
      </c>
      <c r="N1284" s="3" t="s">
        <v>6062</v>
      </c>
      <c r="O1284" s="3" t="s">
        <v>959</v>
      </c>
      <c r="P1284" s="3" t="s">
        <v>959</v>
      </c>
      <c r="Q1284" s="3" t="s">
        <v>6033</v>
      </c>
      <c r="R1284" s="3" t="s">
        <v>5995</v>
      </c>
      <c r="S1284" s="3" t="s">
        <v>5996</v>
      </c>
      <c r="T1284" s="3" t="s">
        <v>45</v>
      </c>
      <c r="U1284" s="3" t="s">
        <v>39</v>
      </c>
      <c r="V1284" s="3" t="s">
        <v>6053</v>
      </c>
      <c r="W1284" s="3" t="s">
        <v>46</v>
      </c>
      <c r="X1284" s="17">
        <v>42924</v>
      </c>
      <c r="Y1284" s="3">
        <f t="shared" si="134"/>
        <v>2</v>
      </c>
      <c r="Z1284" s="3" t="str">
        <f>IF((B1284-X1284&lt;=365)*(B1284-X1284&gt;0),INT(12*(B1284-X1284)/365) &amp; " Mois",(YEAR(B1284)-YEAR(X1284)) &amp; " an (s)")</f>
        <v>2 an (s)</v>
      </c>
      <c r="AA1284" s="39">
        <v>12</v>
      </c>
      <c r="AB1284" s="3" t="s">
        <v>47</v>
      </c>
      <c r="AC1284" s="3">
        <v>0</v>
      </c>
      <c r="AD1284" s="3" t="s">
        <v>6673</v>
      </c>
      <c r="AE1284" s="3" t="s">
        <v>6673</v>
      </c>
      <c r="AF1284" s="4"/>
      <c r="AG1284" s="4"/>
      <c r="AH1284" s="4"/>
      <c r="AI1284" s="4"/>
      <c r="AJ1284" s="4"/>
      <c r="AK1284" s="4"/>
      <c r="AL1284" s="4"/>
      <c r="AM1284" s="4"/>
      <c r="AN1284" s="4"/>
      <c r="AO1284" s="4"/>
      <c r="AP1284" s="4"/>
      <c r="AQ1284" s="4"/>
      <c r="AR1284" s="4"/>
      <c r="AS1284" s="4"/>
      <c r="AT1284" s="4"/>
      <c r="AU1284" s="4"/>
      <c r="AV1284" s="4"/>
      <c r="AW1284" s="4"/>
      <c r="AX1284" s="4"/>
      <c r="AY1284" s="4"/>
      <c r="AZ1284" s="4"/>
      <c r="BA1284" s="4"/>
      <c r="BB1284" s="4"/>
    </row>
    <row r="1285" spans="1:54" ht="15.75" customHeight="1" x14ac:dyDescent="0.25">
      <c r="A1285" t="s">
        <v>4312</v>
      </c>
      <c r="B1285" s="17">
        <v>43769</v>
      </c>
      <c r="C1285" s="17">
        <v>31453</v>
      </c>
      <c r="D1285" s="21">
        <v>39</v>
      </c>
      <c r="E1285" s="12" t="str">
        <f t="shared" si="135"/>
        <v>[30-40[ ans</v>
      </c>
      <c r="F1285" s="3" t="s">
        <v>48</v>
      </c>
      <c r="G1285" s="3" t="s">
        <v>40</v>
      </c>
      <c r="H1285" s="4"/>
      <c r="I1285" s="4"/>
      <c r="J1285" s="3" t="s">
        <v>49</v>
      </c>
      <c r="K1285" s="3" t="s">
        <v>56</v>
      </c>
      <c r="L1285" s="3" t="s">
        <v>6045</v>
      </c>
      <c r="M1285" s="3" t="s">
        <v>43</v>
      </c>
      <c r="N1285" s="3" t="s">
        <v>6062</v>
      </c>
      <c r="O1285" s="3" t="s">
        <v>131</v>
      </c>
      <c r="P1285" s="3" t="s">
        <v>319</v>
      </c>
      <c r="Q1285" s="3" t="s">
        <v>6033</v>
      </c>
      <c r="R1285" s="3" t="s">
        <v>5568</v>
      </c>
      <c r="S1285" s="3" t="s">
        <v>5569</v>
      </c>
      <c r="T1285" s="3" t="s">
        <v>45</v>
      </c>
      <c r="U1285" s="3" t="s">
        <v>39</v>
      </c>
      <c r="V1285" s="3" t="s">
        <v>6053</v>
      </c>
      <c r="W1285" s="3" t="s">
        <v>62</v>
      </c>
      <c r="X1285" s="19"/>
      <c r="Y1285" s="19"/>
      <c r="Z1285" s="19"/>
      <c r="AA1285" s="39">
        <v>15</v>
      </c>
      <c r="AB1285" s="3" t="s">
        <v>47</v>
      </c>
      <c r="AC1285" s="3">
        <v>0</v>
      </c>
      <c r="AD1285" s="3" t="s">
        <v>6673</v>
      </c>
      <c r="AE1285" s="3" t="s">
        <v>6673</v>
      </c>
      <c r="AF1285" s="4"/>
      <c r="AG1285" s="4"/>
      <c r="AH1285" s="4"/>
      <c r="AI1285" s="4"/>
      <c r="AJ1285" s="4"/>
      <c r="AK1285" s="4"/>
      <c r="AL1285" s="4"/>
      <c r="AM1285" s="4"/>
      <c r="AN1285" s="4"/>
      <c r="AO1285" s="4"/>
      <c r="AP1285" s="4"/>
      <c r="AQ1285" s="4"/>
      <c r="AR1285" s="4"/>
      <c r="AS1285" s="4"/>
      <c r="AT1285" s="4"/>
      <c r="AU1285" s="4"/>
      <c r="AV1285" s="4"/>
      <c r="AW1285" s="4"/>
      <c r="AX1285" s="4"/>
      <c r="AY1285" s="4"/>
      <c r="AZ1285" s="4"/>
      <c r="BA1285" s="4"/>
      <c r="BB1285" s="4"/>
    </row>
    <row r="1286" spans="1:54" ht="15.75" customHeight="1" x14ac:dyDescent="0.25">
      <c r="A1286" t="s">
        <v>4314</v>
      </c>
      <c r="B1286" s="17">
        <v>43769</v>
      </c>
      <c r="C1286" s="17">
        <v>34033</v>
      </c>
      <c r="D1286" s="21">
        <v>32</v>
      </c>
      <c r="E1286" s="12" t="str">
        <f t="shared" si="135"/>
        <v>[30-40[ ans</v>
      </c>
      <c r="F1286" s="3" t="s">
        <v>48</v>
      </c>
      <c r="G1286" s="3" t="s">
        <v>40</v>
      </c>
      <c r="H1286" s="4"/>
      <c r="I1286" s="4"/>
      <c r="J1286" s="3" t="s">
        <v>41</v>
      </c>
      <c r="K1286" s="3" t="s">
        <v>79</v>
      </c>
      <c r="L1286" s="3" t="s">
        <v>6048</v>
      </c>
      <c r="M1286" s="3" t="s">
        <v>51</v>
      </c>
      <c r="N1286" s="3" t="s">
        <v>6062</v>
      </c>
      <c r="O1286" s="3" t="s">
        <v>110</v>
      </c>
      <c r="P1286" s="3" t="s">
        <v>110</v>
      </c>
      <c r="Q1286" s="3" t="s">
        <v>6033</v>
      </c>
      <c r="R1286" s="3" t="s">
        <v>5630</v>
      </c>
      <c r="S1286" s="3" t="s">
        <v>5631</v>
      </c>
      <c r="T1286" s="3" t="s">
        <v>45</v>
      </c>
      <c r="U1286" s="3" t="s">
        <v>58</v>
      </c>
      <c r="V1286" s="3" t="s">
        <v>6055</v>
      </c>
      <c r="W1286" s="3" t="s">
        <v>62</v>
      </c>
      <c r="X1286" s="19"/>
      <c r="Y1286" s="19"/>
      <c r="Z1286" s="19"/>
      <c r="AA1286" s="39">
        <v>14</v>
      </c>
      <c r="AB1286" s="3" t="s">
        <v>47</v>
      </c>
      <c r="AC1286" s="3">
        <v>0</v>
      </c>
      <c r="AD1286" s="3" t="s">
        <v>6673</v>
      </c>
      <c r="AE1286" s="3" t="s">
        <v>6673</v>
      </c>
      <c r="AF1286" s="4"/>
      <c r="AG1286" s="4"/>
      <c r="AH1286" s="4"/>
      <c r="AI1286" s="4"/>
      <c r="AJ1286" s="4"/>
      <c r="AK1286" s="4"/>
      <c r="AL1286" s="4"/>
      <c r="AM1286" s="4"/>
      <c r="AN1286" s="4"/>
      <c r="AO1286" s="4"/>
      <c r="AP1286" s="4"/>
      <c r="AQ1286" s="4"/>
      <c r="AR1286" s="4"/>
      <c r="AS1286" s="4"/>
      <c r="AT1286" s="4"/>
      <c r="AU1286" s="4"/>
      <c r="AV1286" s="4"/>
      <c r="AW1286" s="4"/>
      <c r="AX1286" s="4"/>
      <c r="AY1286" s="4"/>
      <c r="AZ1286" s="4"/>
      <c r="BA1286" s="4"/>
      <c r="BB1286" s="4"/>
    </row>
    <row r="1287" spans="1:54" ht="15.75" customHeight="1" x14ac:dyDescent="0.25">
      <c r="A1287" t="s">
        <v>4316</v>
      </c>
      <c r="B1287" s="17">
        <v>43769</v>
      </c>
      <c r="C1287" s="17">
        <v>35246</v>
      </c>
      <c r="D1287" s="21">
        <v>29</v>
      </c>
      <c r="E1287" s="12" t="str">
        <f t="shared" si="135"/>
        <v>[20-30[ ans</v>
      </c>
      <c r="F1287" s="3" t="s">
        <v>48</v>
      </c>
      <c r="G1287" s="3" t="s">
        <v>40</v>
      </c>
      <c r="H1287" s="4"/>
      <c r="I1287" s="4"/>
      <c r="J1287" s="3" t="s">
        <v>41</v>
      </c>
      <c r="K1287" s="3" t="s">
        <v>79</v>
      </c>
      <c r="L1287" s="3" t="s">
        <v>6048</v>
      </c>
      <c r="M1287" s="3" t="s">
        <v>51</v>
      </c>
      <c r="N1287" s="3" t="s">
        <v>6062</v>
      </c>
      <c r="O1287" s="3" t="s">
        <v>110</v>
      </c>
      <c r="P1287" s="3" t="s">
        <v>110</v>
      </c>
      <c r="Q1287" s="3" t="s">
        <v>6033</v>
      </c>
      <c r="R1287" s="3" t="s">
        <v>5630</v>
      </c>
      <c r="S1287" s="3" t="s">
        <v>5631</v>
      </c>
      <c r="T1287" s="3" t="s">
        <v>45</v>
      </c>
      <c r="U1287" s="3" t="s">
        <v>58</v>
      </c>
      <c r="V1287" s="3" t="s">
        <v>6055</v>
      </c>
      <c r="W1287" s="3" t="s">
        <v>62</v>
      </c>
      <c r="X1287" s="19"/>
      <c r="Y1287" s="19"/>
      <c r="Z1287" s="19"/>
      <c r="AA1287" s="39">
        <v>13</v>
      </c>
      <c r="AB1287" s="3" t="s">
        <v>47</v>
      </c>
      <c r="AC1287" s="3">
        <v>0</v>
      </c>
      <c r="AD1287" s="3" t="s">
        <v>6673</v>
      </c>
      <c r="AE1287" s="3" t="s">
        <v>6673</v>
      </c>
      <c r="AF1287" s="4"/>
      <c r="AG1287" s="4"/>
      <c r="AH1287" s="4"/>
      <c r="AI1287" s="4"/>
      <c r="AJ1287" s="4"/>
      <c r="AK1287" s="4"/>
      <c r="AL1287" s="4"/>
      <c r="AM1287" s="4"/>
      <c r="AN1287" s="4"/>
      <c r="AO1287" s="4"/>
      <c r="AP1287" s="4"/>
      <c r="AQ1287" s="4"/>
      <c r="AR1287" s="4"/>
      <c r="AS1287" s="4"/>
      <c r="AT1287" s="4"/>
      <c r="AU1287" s="4"/>
      <c r="AV1287" s="4"/>
      <c r="AW1287" s="4"/>
      <c r="AX1287" s="4"/>
      <c r="AY1287" s="4"/>
      <c r="AZ1287" s="4"/>
      <c r="BA1287" s="4"/>
      <c r="BB1287" s="4"/>
    </row>
    <row r="1288" spans="1:54" ht="15.75" customHeight="1" x14ac:dyDescent="0.25">
      <c r="A1288" t="s">
        <v>4318</v>
      </c>
      <c r="B1288" s="17">
        <v>43769</v>
      </c>
      <c r="C1288" s="17">
        <v>35246</v>
      </c>
      <c r="D1288" s="21">
        <v>29</v>
      </c>
      <c r="E1288" s="12" t="str">
        <f t="shared" si="135"/>
        <v>[20-30[ ans</v>
      </c>
      <c r="F1288" s="3" t="s">
        <v>48</v>
      </c>
      <c r="G1288" s="3" t="s">
        <v>40</v>
      </c>
      <c r="H1288" s="4"/>
      <c r="I1288" s="4"/>
      <c r="J1288" s="3" t="s">
        <v>41</v>
      </c>
      <c r="K1288" s="3" t="s">
        <v>79</v>
      </c>
      <c r="L1288" s="3" t="s">
        <v>6048</v>
      </c>
      <c r="M1288" s="3" t="s">
        <v>51</v>
      </c>
      <c r="N1288" s="3" t="s">
        <v>6062</v>
      </c>
      <c r="O1288" s="3" t="s">
        <v>110</v>
      </c>
      <c r="P1288" s="3" t="s">
        <v>110</v>
      </c>
      <c r="Q1288" s="3" t="s">
        <v>6033</v>
      </c>
      <c r="R1288" s="3" t="s">
        <v>5630</v>
      </c>
      <c r="S1288" s="3" t="s">
        <v>5631</v>
      </c>
      <c r="T1288" s="3" t="s">
        <v>45</v>
      </c>
      <c r="U1288" s="3" t="s">
        <v>58</v>
      </c>
      <c r="V1288" s="3" t="s">
        <v>6055</v>
      </c>
      <c r="W1288" s="3" t="s">
        <v>62</v>
      </c>
      <c r="X1288" s="19"/>
      <c r="Y1288" s="19"/>
      <c r="Z1288" s="19"/>
      <c r="AA1288" s="39">
        <v>13</v>
      </c>
      <c r="AB1288" s="3" t="s">
        <v>47</v>
      </c>
      <c r="AC1288" s="3">
        <v>0</v>
      </c>
      <c r="AD1288" s="3" t="s">
        <v>6673</v>
      </c>
      <c r="AE1288" s="3" t="s">
        <v>6673</v>
      </c>
      <c r="AF1288" s="4"/>
      <c r="AG1288" s="4"/>
      <c r="AH1288" s="4"/>
      <c r="AI1288" s="4"/>
      <c r="AJ1288" s="4"/>
      <c r="AK1288" s="4"/>
      <c r="AL1288" s="4"/>
      <c r="AM1288" s="4"/>
      <c r="AN1288" s="4"/>
      <c r="AO1288" s="4"/>
      <c r="AP1288" s="4"/>
      <c r="AQ1288" s="4"/>
      <c r="AR1288" s="4"/>
      <c r="AS1288" s="4"/>
      <c r="AT1288" s="4"/>
      <c r="AU1288" s="4"/>
      <c r="AV1288" s="4"/>
      <c r="AW1288" s="4"/>
      <c r="AX1288" s="4"/>
      <c r="AY1288" s="4"/>
      <c r="AZ1288" s="4"/>
      <c r="BA1288" s="4"/>
      <c r="BB1288" s="4"/>
    </row>
    <row r="1289" spans="1:54" ht="15.75" customHeight="1" x14ac:dyDescent="0.25">
      <c r="A1289" t="s">
        <v>4321</v>
      </c>
      <c r="B1289" s="17">
        <v>43769</v>
      </c>
      <c r="C1289" s="17">
        <v>32266</v>
      </c>
      <c r="D1289" s="21">
        <v>37</v>
      </c>
      <c r="E1289" s="12" t="str">
        <f t="shared" si="135"/>
        <v>[30-40[ ans</v>
      </c>
      <c r="F1289" s="3" t="s">
        <v>39</v>
      </c>
      <c r="G1289" s="3" t="s">
        <v>40</v>
      </c>
      <c r="H1289" s="4"/>
      <c r="I1289" s="4"/>
      <c r="J1289" s="3" t="s">
        <v>41</v>
      </c>
      <c r="K1289" s="3" t="s">
        <v>108</v>
      </c>
      <c r="L1289" s="3" t="s">
        <v>6045</v>
      </c>
      <c r="M1289" s="3" t="s">
        <v>114</v>
      </c>
      <c r="N1289" s="3" t="s">
        <v>6062</v>
      </c>
      <c r="O1289" s="3" t="s">
        <v>115</v>
      </c>
      <c r="P1289" s="3" t="s">
        <v>115</v>
      </c>
      <c r="Q1289" s="3" t="s">
        <v>6031</v>
      </c>
      <c r="R1289" s="3" t="s">
        <v>5604</v>
      </c>
      <c r="S1289" s="3" t="s">
        <v>5605</v>
      </c>
      <c r="T1289" s="3" t="s">
        <v>45</v>
      </c>
      <c r="U1289" s="3" t="s">
        <v>39</v>
      </c>
      <c r="V1289" s="3" t="s">
        <v>6053</v>
      </c>
      <c r="W1289" s="3" t="s">
        <v>46</v>
      </c>
      <c r="X1289" s="17">
        <v>43586</v>
      </c>
      <c r="Y1289" s="3">
        <f t="shared" ref="Y1289:Y1292" si="136">IF((B1289-X1289&lt;=365)*(B1289-X1289&gt;0),0,(YEAR(B1289)-YEAR(X1289)))</f>
        <v>0</v>
      </c>
      <c r="Z1289" s="3" t="str">
        <f>IF((B1289-X1289&lt;=365)*(B1289-X1289&gt;0),INT(12*(B1289-X1289)/365) &amp; " Mois",(YEAR(B1289)-YEAR(X1289)) &amp; " an (s)")</f>
        <v>6 Mois</v>
      </c>
      <c r="AA1289" s="39">
        <v>14</v>
      </c>
      <c r="AB1289" s="3" t="s">
        <v>47</v>
      </c>
      <c r="AC1289" s="3">
        <v>0</v>
      </c>
      <c r="AD1289" s="3" t="s">
        <v>6673</v>
      </c>
      <c r="AE1289" s="3" t="s">
        <v>6673</v>
      </c>
      <c r="AF1289" s="4"/>
      <c r="AG1289" s="4"/>
      <c r="AH1289" s="4"/>
      <c r="AI1289" s="4"/>
      <c r="AJ1289" s="4"/>
      <c r="AK1289" s="4"/>
      <c r="AL1289" s="4"/>
      <c r="AM1289" s="4"/>
      <c r="AN1289" s="4"/>
      <c r="AO1289" s="4"/>
      <c r="AP1289" s="4"/>
      <c r="AQ1289" s="4"/>
      <c r="AR1289" s="4"/>
      <c r="AS1289" s="4"/>
      <c r="AT1289" s="4"/>
      <c r="AU1289" s="4"/>
      <c r="AV1289" s="4"/>
      <c r="AW1289" s="4"/>
      <c r="AX1289" s="4"/>
      <c r="AY1289" s="4"/>
      <c r="AZ1289" s="4"/>
      <c r="BA1289" s="4"/>
      <c r="BB1289" s="4"/>
    </row>
    <row r="1290" spans="1:54" ht="15.75" customHeight="1" x14ac:dyDescent="0.25">
      <c r="A1290" t="s">
        <v>4323</v>
      </c>
      <c r="B1290" s="17">
        <v>43769</v>
      </c>
      <c r="C1290" s="17">
        <v>33886</v>
      </c>
      <c r="D1290" s="21">
        <v>33</v>
      </c>
      <c r="E1290" s="12" t="str">
        <f t="shared" si="135"/>
        <v>[30-40[ ans</v>
      </c>
      <c r="F1290" s="3" t="s">
        <v>39</v>
      </c>
      <c r="G1290" s="3" t="s">
        <v>40</v>
      </c>
      <c r="H1290" s="4"/>
      <c r="I1290" s="4"/>
      <c r="J1290" s="3" t="s">
        <v>41</v>
      </c>
      <c r="K1290" s="3" t="s">
        <v>56</v>
      </c>
      <c r="L1290" s="3" t="s">
        <v>6045</v>
      </c>
      <c r="M1290" s="3" t="s">
        <v>114</v>
      </c>
      <c r="N1290" s="3" t="s">
        <v>6062</v>
      </c>
      <c r="O1290" s="3" t="s">
        <v>115</v>
      </c>
      <c r="P1290" s="3" t="s">
        <v>115</v>
      </c>
      <c r="Q1290" s="3" t="s">
        <v>6031</v>
      </c>
      <c r="R1290" s="3" t="s">
        <v>5604</v>
      </c>
      <c r="S1290" s="3" t="s">
        <v>5605</v>
      </c>
      <c r="T1290" s="3" t="s">
        <v>45</v>
      </c>
      <c r="U1290" s="3" t="s">
        <v>84</v>
      </c>
      <c r="V1290" s="3" t="s">
        <v>6057</v>
      </c>
      <c r="W1290" s="3" t="s">
        <v>46</v>
      </c>
      <c r="X1290" s="17">
        <v>43586</v>
      </c>
      <c r="Y1290" s="3">
        <f t="shared" si="136"/>
        <v>0</v>
      </c>
      <c r="Z1290" s="3" t="str">
        <f>IF((B1290-X1290&lt;=365)*(B1290-X1290&gt;0),INT(12*(B1290-X1290)/365) &amp; " Mois",(YEAR(B1290)-YEAR(X1290)) &amp; " an (s)")</f>
        <v>6 Mois</v>
      </c>
      <c r="AA1290" s="39">
        <v>15</v>
      </c>
      <c r="AB1290" s="3" t="s">
        <v>47</v>
      </c>
      <c r="AC1290" s="3">
        <v>0</v>
      </c>
      <c r="AD1290" s="3" t="s">
        <v>6673</v>
      </c>
      <c r="AE1290" s="3" t="s">
        <v>6673</v>
      </c>
      <c r="AF1290" s="4"/>
      <c r="AG1290" s="4"/>
      <c r="AH1290" s="4"/>
      <c r="AI1290" s="4"/>
      <c r="AJ1290" s="4"/>
      <c r="AK1290" s="4"/>
      <c r="AL1290" s="4"/>
      <c r="AM1290" s="4"/>
      <c r="AN1290" s="4"/>
      <c r="AO1290" s="4"/>
      <c r="AP1290" s="4"/>
      <c r="AQ1290" s="4"/>
      <c r="AR1290" s="4"/>
      <c r="AS1290" s="4"/>
      <c r="AT1290" s="4"/>
      <c r="AU1290" s="4"/>
      <c r="AV1290" s="4"/>
      <c r="AW1290" s="4"/>
      <c r="AX1290" s="4"/>
      <c r="AY1290" s="4"/>
      <c r="AZ1290" s="4"/>
      <c r="BA1290" s="4"/>
      <c r="BB1290" s="4"/>
    </row>
    <row r="1291" spans="1:54" ht="15.75" customHeight="1" x14ac:dyDescent="0.25">
      <c r="A1291" t="s">
        <v>4325</v>
      </c>
      <c r="B1291" s="17">
        <v>43769</v>
      </c>
      <c r="C1291" s="17">
        <v>31935</v>
      </c>
      <c r="D1291" s="21">
        <v>38</v>
      </c>
      <c r="E1291" s="12" t="str">
        <f t="shared" si="135"/>
        <v>[30-40[ ans</v>
      </c>
      <c r="F1291" s="3" t="s">
        <v>48</v>
      </c>
      <c r="G1291" s="3" t="s">
        <v>40</v>
      </c>
      <c r="H1291" s="4"/>
      <c r="I1291" s="4"/>
      <c r="J1291" s="3" t="s">
        <v>41</v>
      </c>
      <c r="K1291" s="3" t="s">
        <v>134</v>
      </c>
      <c r="L1291" s="3" t="s">
        <v>6049</v>
      </c>
      <c r="M1291" s="3" t="s">
        <v>51</v>
      </c>
      <c r="N1291" s="3" t="s">
        <v>6062</v>
      </c>
      <c r="O1291" s="3" t="s">
        <v>64</v>
      </c>
      <c r="P1291" s="3" t="s">
        <v>6786</v>
      </c>
      <c r="Q1291" s="3" t="s">
        <v>6787</v>
      </c>
      <c r="R1291" s="3"/>
      <c r="S1291" s="3"/>
      <c r="T1291" s="3" t="s">
        <v>45</v>
      </c>
      <c r="U1291" s="3" t="s">
        <v>39</v>
      </c>
      <c r="V1291" s="3" t="s">
        <v>6053</v>
      </c>
      <c r="W1291" s="3" t="s">
        <v>46</v>
      </c>
      <c r="X1291" s="17">
        <v>43586</v>
      </c>
      <c r="Y1291" s="3">
        <f t="shared" si="136"/>
        <v>0</v>
      </c>
      <c r="Z1291" s="3" t="str">
        <f>IF((B1291-X1291&lt;=365)*(B1291-X1291&gt;0),INT(12*(B1291-X1291)/365) &amp; " Mois",(YEAR(B1291)-YEAR(X1291)) &amp; " an (s)")</f>
        <v>6 Mois</v>
      </c>
      <c r="AA1291" s="39">
        <v>13</v>
      </c>
      <c r="AB1291" s="3" t="s">
        <v>47</v>
      </c>
      <c r="AC1291" s="3">
        <v>0</v>
      </c>
      <c r="AD1291" s="3" t="s">
        <v>6673</v>
      </c>
      <c r="AE1291" s="3" t="s">
        <v>6673</v>
      </c>
      <c r="AF1291" s="4"/>
      <c r="AG1291" s="4"/>
      <c r="AH1291" s="4"/>
      <c r="AI1291" s="4"/>
      <c r="AJ1291" s="4"/>
      <c r="AK1291" s="4"/>
      <c r="AL1291" s="4"/>
      <c r="AM1291" s="4"/>
      <c r="AN1291" s="4"/>
      <c r="AO1291" s="4"/>
      <c r="AP1291" s="4"/>
      <c r="AQ1291" s="4"/>
      <c r="AR1291" s="4"/>
      <c r="AS1291" s="4"/>
      <c r="AT1291" s="4"/>
      <c r="AU1291" s="4"/>
      <c r="AV1291" s="4"/>
      <c r="AW1291" s="4"/>
      <c r="AX1291" s="4"/>
      <c r="AY1291" s="4"/>
      <c r="AZ1291" s="4"/>
      <c r="BA1291" s="4"/>
      <c r="BB1291" s="4"/>
    </row>
    <row r="1292" spans="1:54" ht="15.75" customHeight="1" x14ac:dyDescent="0.25">
      <c r="A1292" t="s">
        <v>4328</v>
      </c>
      <c r="B1292" s="17">
        <v>43769</v>
      </c>
      <c r="C1292" s="17">
        <v>32824</v>
      </c>
      <c r="D1292" s="21">
        <v>36</v>
      </c>
      <c r="E1292" s="12" t="str">
        <f t="shared" si="135"/>
        <v>[30-40[ ans</v>
      </c>
      <c r="F1292" s="3" t="s">
        <v>39</v>
      </c>
      <c r="G1292" s="3" t="s">
        <v>55</v>
      </c>
      <c r="H1292" s="4"/>
      <c r="I1292" s="4"/>
      <c r="J1292" s="3" t="s">
        <v>41</v>
      </c>
      <c r="K1292" s="3" t="s">
        <v>79</v>
      </c>
      <c r="L1292" s="3" t="s">
        <v>6048</v>
      </c>
      <c r="M1292" s="3" t="s">
        <v>51</v>
      </c>
      <c r="N1292" s="3" t="s">
        <v>6062</v>
      </c>
      <c r="O1292" s="3" t="s">
        <v>64</v>
      </c>
      <c r="P1292" s="3" t="s">
        <v>6786</v>
      </c>
      <c r="Q1292" s="3" t="s">
        <v>6787</v>
      </c>
      <c r="R1292" s="3"/>
      <c r="S1292" s="3"/>
      <c r="T1292" s="3" t="s">
        <v>45</v>
      </c>
      <c r="U1292" s="3" t="s">
        <v>39</v>
      </c>
      <c r="V1292" s="3" t="s">
        <v>6053</v>
      </c>
      <c r="W1292" s="3" t="s">
        <v>46</v>
      </c>
      <c r="X1292" s="17">
        <v>41606</v>
      </c>
      <c r="Y1292" s="3">
        <f t="shared" si="136"/>
        <v>6</v>
      </c>
      <c r="Z1292" s="3" t="str">
        <f>IF((B1292-X1292&lt;=365)*(B1292-X1292&gt;0),INT(12*(B1292-X1292)/365) &amp; " Mois",(YEAR(B1292)-YEAR(X1292)) &amp; " an (s)")</f>
        <v>6 an (s)</v>
      </c>
      <c r="AA1292" s="39">
        <v>13</v>
      </c>
      <c r="AB1292" s="3" t="s">
        <v>47</v>
      </c>
      <c r="AC1292" s="3">
        <v>0</v>
      </c>
      <c r="AD1292" s="3" t="s">
        <v>6673</v>
      </c>
      <c r="AE1292" s="3" t="s">
        <v>6673</v>
      </c>
      <c r="AF1292" s="4"/>
      <c r="AG1292" s="4"/>
      <c r="AH1292" s="4"/>
      <c r="AI1292" s="4"/>
      <c r="AJ1292" s="4"/>
      <c r="AK1292" s="4"/>
      <c r="AL1292" s="4"/>
      <c r="AM1292" s="4"/>
      <c r="AN1292" s="4"/>
      <c r="AO1292" s="4"/>
      <c r="AP1292" s="4"/>
      <c r="AQ1292" s="4"/>
      <c r="AR1292" s="4"/>
      <c r="AS1292" s="4"/>
      <c r="AT1292" s="4"/>
      <c r="AU1292" s="4"/>
      <c r="AV1292" s="4"/>
      <c r="AW1292" s="4"/>
      <c r="AX1292" s="4"/>
      <c r="AY1292" s="4"/>
      <c r="AZ1292" s="4"/>
      <c r="BA1292" s="4"/>
      <c r="BB1292" s="4"/>
    </row>
    <row r="1293" spans="1:54" ht="15.75" customHeight="1" x14ac:dyDescent="0.25">
      <c r="A1293" t="s">
        <v>4330</v>
      </c>
      <c r="B1293" s="17">
        <v>43769</v>
      </c>
      <c r="C1293" s="17">
        <v>29814</v>
      </c>
      <c r="D1293" s="21">
        <v>44</v>
      </c>
      <c r="E1293" s="12" t="str">
        <f t="shared" si="135"/>
        <v>[40-50 [ ans</v>
      </c>
      <c r="F1293" s="3" t="s">
        <v>48</v>
      </c>
      <c r="G1293" s="3" t="s">
        <v>40</v>
      </c>
      <c r="H1293" s="4"/>
      <c r="I1293" s="4"/>
      <c r="J1293" s="3" t="s">
        <v>41</v>
      </c>
      <c r="K1293" s="3" t="s">
        <v>646</v>
      </c>
      <c r="L1293" s="3" t="s">
        <v>6048</v>
      </c>
      <c r="M1293" s="3" t="s">
        <v>51</v>
      </c>
      <c r="N1293" s="3" t="s">
        <v>6062</v>
      </c>
      <c r="O1293" s="3" t="s">
        <v>64</v>
      </c>
      <c r="P1293" s="3" t="s">
        <v>6786</v>
      </c>
      <c r="Q1293" s="3" t="s">
        <v>6787</v>
      </c>
      <c r="R1293" s="3"/>
      <c r="S1293" s="3"/>
      <c r="T1293" s="3" t="s">
        <v>45</v>
      </c>
      <c r="U1293" s="3" t="s">
        <v>39</v>
      </c>
      <c r="V1293" s="3" t="s">
        <v>6053</v>
      </c>
      <c r="W1293" s="3" t="s">
        <v>62</v>
      </c>
      <c r="X1293" s="19"/>
      <c r="Y1293" s="19"/>
      <c r="Z1293" s="19"/>
      <c r="AA1293" s="39">
        <v>13</v>
      </c>
      <c r="AB1293" s="3" t="s">
        <v>47</v>
      </c>
      <c r="AC1293" s="3">
        <v>0</v>
      </c>
      <c r="AD1293" s="3" t="s">
        <v>6673</v>
      </c>
      <c r="AE1293" s="3" t="s">
        <v>6673</v>
      </c>
      <c r="AF1293" s="4"/>
      <c r="AG1293" s="4"/>
      <c r="AH1293" s="4"/>
      <c r="AI1293" s="4"/>
      <c r="AJ1293" s="4"/>
      <c r="AK1293" s="4"/>
      <c r="AL1293" s="4"/>
      <c r="AM1293" s="4"/>
      <c r="AN1293" s="4"/>
      <c r="AO1293" s="4"/>
      <c r="AP1293" s="4"/>
      <c r="AQ1293" s="4"/>
      <c r="AR1293" s="4"/>
      <c r="AS1293" s="4"/>
      <c r="AT1293" s="4"/>
      <c r="AU1293" s="4"/>
      <c r="AV1293" s="4"/>
      <c r="AW1293" s="4"/>
      <c r="AX1293" s="4"/>
      <c r="AY1293" s="4"/>
      <c r="AZ1293" s="4"/>
      <c r="BA1293" s="4"/>
      <c r="BB1293" s="4"/>
    </row>
    <row r="1294" spans="1:54" ht="15.75" customHeight="1" x14ac:dyDescent="0.25">
      <c r="A1294" t="s">
        <v>4332</v>
      </c>
      <c r="B1294" s="17">
        <v>43769</v>
      </c>
      <c r="C1294" s="17">
        <v>28173</v>
      </c>
      <c r="D1294" s="21">
        <v>48</v>
      </c>
      <c r="E1294" s="12" t="str">
        <f t="shared" si="135"/>
        <v>[40-50 [ ans</v>
      </c>
      <c r="F1294" s="3" t="s">
        <v>54</v>
      </c>
      <c r="G1294" s="3" t="s">
        <v>40</v>
      </c>
      <c r="H1294" s="4"/>
      <c r="I1294" s="4"/>
      <c r="J1294" s="3" t="s">
        <v>49</v>
      </c>
      <c r="K1294" s="3" t="s">
        <v>56</v>
      </c>
      <c r="L1294" s="3" t="s">
        <v>6045</v>
      </c>
      <c r="M1294" s="3" t="s">
        <v>51</v>
      </c>
      <c r="N1294" s="3" t="s">
        <v>6062</v>
      </c>
      <c r="O1294" s="3" t="s">
        <v>961</v>
      </c>
      <c r="P1294" s="3" t="s">
        <v>1355</v>
      </c>
      <c r="Q1294" s="3" t="s">
        <v>6031</v>
      </c>
      <c r="R1294" s="3" t="s">
        <v>5620</v>
      </c>
      <c r="S1294" s="3" t="s">
        <v>5621</v>
      </c>
      <c r="T1294" s="3" t="s">
        <v>45</v>
      </c>
      <c r="U1294" s="3" t="s">
        <v>58</v>
      </c>
      <c r="V1294" s="3" t="s">
        <v>6055</v>
      </c>
      <c r="W1294" s="3" t="s">
        <v>46</v>
      </c>
      <c r="X1294" s="19"/>
      <c r="Y1294" s="19"/>
      <c r="Z1294" s="19"/>
      <c r="AA1294" s="39">
        <v>14</v>
      </c>
      <c r="AB1294" s="3" t="s">
        <v>47</v>
      </c>
      <c r="AC1294" s="3">
        <v>0</v>
      </c>
      <c r="AD1294" s="3" t="s">
        <v>6673</v>
      </c>
      <c r="AE1294" s="3" t="s">
        <v>6673</v>
      </c>
      <c r="AF1294" s="4"/>
      <c r="AG1294" s="4"/>
      <c r="AH1294" s="4"/>
      <c r="AI1294" s="4"/>
      <c r="AJ1294" s="4"/>
      <c r="AK1294" s="4"/>
      <c r="AL1294" s="4"/>
      <c r="AM1294" s="4"/>
      <c r="AN1294" s="4"/>
      <c r="AO1294" s="4"/>
      <c r="AP1294" s="4"/>
      <c r="AQ1294" s="4"/>
      <c r="AR1294" s="4"/>
      <c r="AS1294" s="4"/>
      <c r="AT1294" s="4"/>
      <c r="AU1294" s="4"/>
      <c r="AV1294" s="4"/>
      <c r="AW1294" s="4"/>
      <c r="AX1294" s="4"/>
      <c r="AY1294" s="4"/>
      <c r="AZ1294" s="4"/>
      <c r="BA1294" s="4"/>
      <c r="BB1294" s="4"/>
    </row>
    <row r="1295" spans="1:54" ht="15.75" customHeight="1" x14ac:dyDescent="0.25">
      <c r="A1295" t="s">
        <v>4334</v>
      </c>
      <c r="B1295" s="17">
        <v>43770</v>
      </c>
      <c r="C1295" s="17">
        <v>25357</v>
      </c>
      <c r="D1295" s="21">
        <v>56</v>
      </c>
      <c r="E1295" s="12" t="str">
        <f t="shared" si="135"/>
        <v>[50-60 [ ans</v>
      </c>
      <c r="F1295" s="3" t="s">
        <v>54</v>
      </c>
      <c r="G1295" s="3" t="s">
        <v>40</v>
      </c>
      <c r="H1295" s="4"/>
      <c r="I1295" s="4"/>
      <c r="J1295" s="3" t="s">
        <v>49</v>
      </c>
      <c r="K1295" s="3" t="s">
        <v>56</v>
      </c>
      <c r="L1295" s="3" t="s">
        <v>6045</v>
      </c>
      <c r="M1295" s="3" t="s">
        <v>51</v>
      </c>
      <c r="N1295" s="3" t="s">
        <v>6062</v>
      </c>
      <c r="O1295" s="3" t="s">
        <v>104</v>
      </c>
      <c r="P1295" s="3" t="s">
        <v>104</v>
      </c>
      <c r="Q1295" s="3" t="s">
        <v>6033</v>
      </c>
      <c r="R1295" s="3" t="s">
        <v>6036</v>
      </c>
      <c r="S1295" s="3" t="s">
        <v>6037</v>
      </c>
      <c r="T1295" s="3" t="s">
        <v>45</v>
      </c>
      <c r="U1295" s="3" t="s">
        <v>58</v>
      </c>
      <c r="V1295" s="3" t="s">
        <v>6055</v>
      </c>
      <c r="W1295" s="3" t="s">
        <v>46</v>
      </c>
      <c r="X1295" s="17">
        <v>42815</v>
      </c>
      <c r="Y1295" s="3">
        <f>IF((B1295-X1295&lt;=365)*(B1295-X1295&gt;0),0,(YEAR(B1295)-YEAR(X1295)))</f>
        <v>2</v>
      </c>
      <c r="Z1295" s="3" t="str">
        <f>IF((B1295-X1295&lt;=365)*(B1295-X1295&gt;0),INT(12*(B1295-X1295)/365) &amp; " Mois",(YEAR(B1295)-YEAR(X1295)) &amp; " an (s)")</f>
        <v>2 an (s)</v>
      </c>
      <c r="AA1295" s="39">
        <v>13.9</v>
      </c>
      <c r="AB1295" s="3" t="s">
        <v>47</v>
      </c>
      <c r="AC1295" s="3">
        <v>0</v>
      </c>
      <c r="AD1295" s="3" t="s">
        <v>6673</v>
      </c>
      <c r="AE1295" s="3" t="s">
        <v>6673</v>
      </c>
      <c r="AF1295" s="4"/>
      <c r="AG1295" s="4"/>
      <c r="AH1295" s="4"/>
      <c r="AI1295" s="4"/>
      <c r="AJ1295" s="4"/>
      <c r="AK1295" s="4"/>
      <c r="AL1295" s="4"/>
      <c r="AM1295" s="4"/>
      <c r="AN1295" s="4"/>
      <c r="AO1295" s="4"/>
      <c r="AP1295" s="4"/>
      <c r="AQ1295" s="4"/>
      <c r="AR1295" s="4"/>
      <c r="AS1295" s="4"/>
      <c r="AT1295" s="4"/>
      <c r="AU1295" s="4"/>
      <c r="AV1295" s="4"/>
      <c r="AW1295" s="4"/>
      <c r="AX1295" s="4"/>
      <c r="AY1295" s="4"/>
      <c r="AZ1295" s="4"/>
      <c r="BA1295" s="4"/>
      <c r="BB1295" s="4"/>
    </row>
    <row r="1296" spans="1:54" ht="15.75" customHeight="1" x14ac:dyDescent="0.25">
      <c r="A1296" t="s">
        <v>4336</v>
      </c>
      <c r="B1296" s="17">
        <v>43770</v>
      </c>
      <c r="C1296" s="17">
        <v>32812</v>
      </c>
      <c r="D1296" s="21">
        <v>36</v>
      </c>
      <c r="E1296" s="12" t="str">
        <f t="shared" si="135"/>
        <v>[30-40[ ans</v>
      </c>
      <c r="F1296" s="3" t="s">
        <v>92</v>
      </c>
      <c r="G1296" s="3" t="s">
        <v>40</v>
      </c>
      <c r="H1296" s="4"/>
      <c r="I1296" s="4"/>
      <c r="J1296" s="3" t="s">
        <v>49</v>
      </c>
      <c r="K1296" s="3" t="s">
        <v>663</v>
      </c>
      <c r="L1296" s="3" t="s">
        <v>6048</v>
      </c>
      <c r="M1296" s="3" t="s">
        <v>51</v>
      </c>
      <c r="N1296" s="3" t="s">
        <v>6062</v>
      </c>
      <c r="O1296" s="3" t="s">
        <v>962</v>
      </c>
      <c r="P1296" s="3" t="s">
        <v>1355</v>
      </c>
      <c r="Q1296" s="3" t="s">
        <v>6031</v>
      </c>
      <c r="R1296" s="3" t="s">
        <v>5620</v>
      </c>
      <c r="S1296" s="3" t="s">
        <v>5621</v>
      </c>
      <c r="T1296" s="3" t="s">
        <v>45</v>
      </c>
      <c r="U1296" s="3" t="s">
        <v>58</v>
      </c>
      <c r="V1296" s="3" t="s">
        <v>6055</v>
      </c>
      <c r="W1296" s="3" t="s">
        <v>62</v>
      </c>
      <c r="X1296" s="19"/>
      <c r="Y1296" s="19"/>
      <c r="Z1296" s="19"/>
      <c r="AA1296" s="39">
        <v>14.5</v>
      </c>
      <c r="AB1296" s="3" t="s">
        <v>47</v>
      </c>
      <c r="AC1296" s="3">
        <v>0</v>
      </c>
      <c r="AD1296" s="3" t="s">
        <v>6673</v>
      </c>
      <c r="AE1296" s="3" t="s">
        <v>6673</v>
      </c>
      <c r="AF1296" s="4"/>
      <c r="AG1296" s="4"/>
      <c r="AH1296" s="4"/>
      <c r="AI1296" s="4"/>
      <c r="AJ1296" s="4"/>
      <c r="AK1296" s="4"/>
      <c r="AL1296" s="4"/>
      <c r="AM1296" s="4"/>
      <c r="AN1296" s="4"/>
      <c r="AO1296" s="4"/>
      <c r="AP1296" s="4"/>
      <c r="AQ1296" s="4"/>
      <c r="AR1296" s="4"/>
      <c r="AS1296" s="4"/>
      <c r="AT1296" s="4"/>
      <c r="AU1296" s="4"/>
      <c r="AV1296" s="4"/>
      <c r="AW1296" s="4"/>
      <c r="AX1296" s="4"/>
      <c r="AY1296" s="4"/>
      <c r="AZ1296" s="4"/>
      <c r="BA1296" s="4"/>
      <c r="BB1296" s="4"/>
    </row>
    <row r="1297" spans="1:54" ht="15.75" customHeight="1" x14ac:dyDescent="0.25">
      <c r="A1297" t="s">
        <v>4338</v>
      </c>
      <c r="B1297" s="17">
        <v>43770</v>
      </c>
      <c r="C1297" s="17">
        <v>29348</v>
      </c>
      <c r="D1297" s="21">
        <v>45</v>
      </c>
      <c r="E1297" s="12" t="str">
        <f t="shared" si="135"/>
        <v>[40-50 [ ans</v>
      </c>
      <c r="F1297" s="3" t="s">
        <v>39</v>
      </c>
      <c r="G1297" s="3" t="s">
        <v>40</v>
      </c>
      <c r="H1297" s="4"/>
      <c r="I1297" s="4"/>
      <c r="J1297" s="3" t="s">
        <v>41</v>
      </c>
      <c r="K1297" s="3" t="s">
        <v>963</v>
      </c>
      <c r="L1297" s="3" t="s">
        <v>6045</v>
      </c>
      <c r="M1297" s="3" t="s">
        <v>51</v>
      </c>
      <c r="N1297" s="3" t="s">
        <v>6062</v>
      </c>
      <c r="O1297" s="3" t="s">
        <v>64</v>
      </c>
      <c r="P1297" s="3" t="s">
        <v>6786</v>
      </c>
      <c r="Q1297" s="3" t="s">
        <v>6787</v>
      </c>
      <c r="R1297" s="3"/>
      <c r="S1297" s="3"/>
      <c r="T1297" s="3" t="s">
        <v>45</v>
      </c>
      <c r="U1297" s="3" t="s">
        <v>39</v>
      </c>
      <c r="V1297" s="3" t="s">
        <v>6053</v>
      </c>
      <c r="W1297" s="3" t="s">
        <v>46</v>
      </c>
      <c r="X1297" s="17">
        <v>38432</v>
      </c>
      <c r="Y1297" s="3">
        <f>IF((B1297-X1297&lt;=365)*(B1297-X1297&gt;0),0,(YEAR(B1297)-YEAR(X1297)))</f>
        <v>14</v>
      </c>
      <c r="Z1297" s="3" t="str">
        <f>IF((B1297-X1297&lt;=365)*(B1297-X1297&gt;0),INT(12*(B1297-X1297)/365) &amp; " Mois",(YEAR(B1297)-YEAR(X1297)) &amp; " an (s)")</f>
        <v>14 an (s)</v>
      </c>
      <c r="AA1297" s="39">
        <v>13.4</v>
      </c>
      <c r="AB1297" s="3" t="s">
        <v>47</v>
      </c>
      <c r="AC1297" s="3">
        <v>0</v>
      </c>
      <c r="AD1297" s="3" t="s">
        <v>6673</v>
      </c>
      <c r="AE1297" s="3" t="s">
        <v>6673</v>
      </c>
      <c r="AF1297" s="4"/>
      <c r="AG1297" s="4"/>
      <c r="AH1297" s="4"/>
      <c r="AI1297" s="4"/>
      <c r="AJ1297" s="4"/>
      <c r="AK1297" s="4"/>
      <c r="AL1297" s="4"/>
      <c r="AM1297" s="4"/>
      <c r="AN1297" s="4"/>
      <c r="AO1297" s="4"/>
      <c r="AP1297" s="4"/>
      <c r="AQ1297" s="4"/>
      <c r="AR1297" s="4"/>
      <c r="AS1297" s="4"/>
      <c r="AT1297" s="4"/>
      <c r="AU1297" s="4"/>
      <c r="AV1297" s="4"/>
      <c r="AW1297" s="4"/>
      <c r="AX1297" s="4"/>
      <c r="AY1297" s="4"/>
      <c r="AZ1297" s="4"/>
      <c r="BA1297" s="4"/>
      <c r="BB1297" s="4"/>
    </row>
    <row r="1298" spans="1:54" ht="15.75" customHeight="1" x14ac:dyDescent="0.25">
      <c r="A1298" t="s">
        <v>4341</v>
      </c>
      <c r="B1298" s="17">
        <v>43770</v>
      </c>
      <c r="C1298" s="17">
        <v>31023</v>
      </c>
      <c r="D1298" s="21">
        <v>41</v>
      </c>
      <c r="E1298" s="12" t="str">
        <f t="shared" si="135"/>
        <v>[40-50 [ ans</v>
      </c>
      <c r="F1298" s="3" t="s">
        <v>48</v>
      </c>
      <c r="G1298" s="3" t="s">
        <v>40</v>
      </c>
      <c r="H1298" s="4"/>
      <c r="I1298" s="4"/>
      <c r="J1298" s="3" t="s">
        <v>41</v>
      </c>
      <c r="K1298" s="3" t="s">
        <v>71</v>
      </c>
      <c r="L1298" s="3" t="s">
        <v>6047</v>
      </c>
      <c r="M1298" s="3" t="s">
        <v>51</v>
      </c>
      <c r="N1298" s="3" t="s">
        <v>6062</v>
      </c>
      <c r="O1298" s="3" t="s">
        <v>880</v>
      </c>
      <c r="P1298" s="3" t="s">
        <v>5662</v>
      </c>
      <c r="Q1298" s="3" t="s">
        <v>6033</v>
      </c>
      <c r="R1298" s="3" t="s">
        <v>5663</v>
      </c>
      <c r="S1298" s="3" t="s">
        <v>5664</v>
      </c>
      <c r="T1298" s="3" t="s">
        <v>45</v>
      </c>
      <c r="U1298" s="3" t="s">
        <v>58</v>
      </c>
      <c r="V1298" s="3" t="s">
        <v>6055</v>
      </c>
      <c r="W1298" s="3" t="s">
        <v>62</v>
      </c>
      <c r="X1298" s="19"/>
      <c r="Y1298" s="19"/>
      <c r="Z1298" s="19"/>
      <c r="AA1298" s="39">
        <v>13.9</v>
      </c>
      <c r="AB1298" s="3" t="s">
        <v>47</v>
      </c>
      <c r="AC1298" s="3">
        <v>0</v>
      </c>
      <c r="AD1298" s="3" t="s">
        <v>6673</v>
      </c>
      <c r="AE1298" s="3" t="s">
        <v>6673</v>
      </c>
      <c r="AF1298" s="4"/>
      <c r="AG1298" s="4"/>
      <c r="AH1298" s="4"/>
      <c r="AI1298" s="4"/>
      <c r="AJ1298" s="4"/>
      <c r="AK1298" s="4"/>
      <c r="AL1298" s="4"/>
      <c r="AM1298" s="4"/>
      <c r="AN1298" s="4"/>
      <c r="AO1298" s="4"/>
      <c r="AP1298" s="4"/>
      <c r="AQ1298" s="4"/>
      <c r="AR1298" s="4"/>
      <c r="AS1298" s="4"/>
      <c r="AT1298" s="4"/>
      <c r="AU1298" s="4"/>
      <c r="AV1298" s="4"/>
      <c r="AW1298" s="4"/>
      <c r="AX1298" s="4"/>
      <c r="AY1298" s="4"/>
      <c r="AZ1298" s="4"/>
      <c r="BA1298" s="4"/>
      <c r="BB1298" s="4"/>
    </row>
    <row r="1299" spans="1:54" ht="15.75" customHeight="1" x14ac:dyDescent="0.25">
      <c r="A1299" t="s">
        <v>4344</v>
      </c>
      <c r="B1299" s="17">
        <v>43770</v>
      </c>
      <c r="C1299" s="17">
        <v>30896</v>
      </c>
      <c r="D1299" s="21">
        <v>41</v>
      </c>
      <c r="E1299" s="12" t="str">
        <f t="shared" si="135"/>
        <v>[40-50 [ ans</v>
      </c>
      <c r="F1299" s="3" t="s">
        <v>54</v>
      </c>
      <c r="G1299" s="3" t="s">
        <v>40</v>
      </c>
      <c r="H1299" s="4"/>
      <c r="I1299" s="4"/>
      <c r="J1299" s="3" t="s">
        <v>41</v>
      </c>
      <c r="K1299" s="3" t="s">
        <v>134</v>
      </c>
      <c r="L1299" s="3" t="s">
        <v>6049</v>
      </c>
      <c r="M1299" s="3" t="s">
        <v>51</v>
      </c>
      <c r="N1299" s="3" t="s">
        <v>6062</v>
      </c>
      <c r="O1299" s="3" t="s">
        <v>64</v>
      </c>
      <c r="P1299" s="3" t="s">
        <v>6786</v>
      </c>
      <c r="Q1299" s="3" t="s">
        <v>6787</v>
      </c>
      <c r="R1299" s="3"/>
      <c r="S1299" s="3"/>
      <c r="T1299" s="3" t="s">
        <v>45</v>
      </c>
      <c r="U1299" s="3" t="s">
        <v>58</v>
      </c>
      <c r="V1299" s="3" t="s">
        <v>6055</v>
      </c>
      <c r="W1299" s="3" t="s">
        <v>62</v>
      </c>
      <c r="X1299" s="19"/>
      <c r="Y1299" s="19"/>
      <c r="Z1299" s="19"/>
      <c r="AA1299" s="39">
        <v>15.7</v>
      </c>
      <c r="AB1299" s="3" t="s">
        <v>47</v>
      </c>
      <c r="AC1299" s="3">
        <v>0</v>
      </c>
      <c r="AD1299" s="3" t="s">
        <v>6673</v>
      </c>
      <c r="AE1299" s="3" t="s">
        <v>6673</v>
      </c>
      <c r="AF1299" s="4"/>
      <c r="AG1299" s="4"/>
      <c r="AH1299" s="4"/>
      <c r="AI1299" s="4"/>
      <c r="AJ1299" s="4"/>
      <c r="AK1299" s="4"/>
      <c r="AL1299" s="4"/>
      <c r="AM1299" s="4"/>
      <c r="AN1299" s="4"/>
      <c r="AO1299" s="4"/>
      <c r="AP1299" s="4"/>
      <c r="AQ1299" s="4"/>
      <c r="AR1299" s="4"/>
      <c r="AS1299" s="4"/>
      <c r="AT1299" s="4"/>
      <c r="AU1299" s="4"/>
      <c r="AV1299" s="4"/>
      <c r="AW1299" s="4"/>
      <c r="AX1299" s="4"/>
      <c r="AY1299" s="4"/>
      <c r="AZ1299" s="4"/>
      <c r="BA1299" s="4"/>
      <c r="BB1299" s="4"/>
    </row>
    <row r="1300" spans="1:54" ht="15.75" customHeight="1" x14ac:dyDescent="0.25">
      <c r="A1300" t="s">
        <v>4346</v>
      </c>
      <c r="B1300" s="17">
        <v>43770</v>
      </c>
      <c r="C1300" s="17">
        <v>29368</v>
      </c>
      <c r="D1300" s="21">
        <v>45</v>
      </c>
      <c r="E1300" s="12" t="str">
        <f t="shared" si="135"/>
        <v>[40-50 [ ans</v>
      </c>
      <c r="F1300" s="3" t="s">
        <v>39</v>
      </c>
      <c r="G1300" s="3" t="s">
        <v>40</v>
      </c>
      <c r="H1300" s="4"/>
      <c r="I1300" s="4"/>
      <c r="J1300" s="3" t="s">
        <v>41</v>
      </c>
      <c r="K1300" s="3" t="s">
        <v>134</v>
      </c>
      <c r="L1300" s="3" t="s">
        <v>6049</v>
      </c>
      <c r="M1300" s="3" t="s">
        <v>51</v>
      </c>
      <c r="N1300" s="3" t="s">
        <v>6062</v>
      </c>
      <c r="O1300" s="3" t="s">
        <v>64</v>
      </c>
      <c r="P1300" s="3" t="s">
        <v>6786</v>
      </c>
      <c r="Q1300" s="3" t="s">
        <v>6787</v>
      </c>
      <c r="R1300" s="3"/>
      <c r="S1300" s="3"/>
      <c r="T1300" s="3" t="s">
        <v>964</v>
      </c>
      <c r="U1300" s="3" t="s">
        <v>58</v>
      </c>
      <c r="V1300" s="3" t="s">
        <v>6055</v>
      </c>
      <c r="W1300" s="3" t="s">
        <v>62</v>
      </c>
      <c r="X1300" s="19"/>
      <c r="Y1300" s="19"/>
      <c r="Z1300" s="19"/>
      <c r="AA1300" s="39">
        <v>13.9</v>
      </c>
      <c r="AB1300" s="3" t="s">
        <v>47</v>
      </c>
      <c r="AC1300" s="3">
        <v>0</v>
      </c>
      <c r="AD1300" s="3" t="s">
        <v>6673</v>
      </c>
      <c r="AE1300" s="3" t="s">
        <v>6673</v>
      </c>
      <c r="AF1300" s="4"/>
      <c r="AG1300" s="4"/>
      <c r="AH1300" s="4"/>
      <c r="AI1300" s="4"/>
      <c r="AJ1300" s="4"/>
      <c r="AK1300" s="4"/>
      <c r="AL1300" s="4"/>
      <c r="AM1300" s="4"/>
      <c r="AN1300" s="4"/>
      <c r="AO1300" s="4"/>
      <c r="AP1300" s="4"/>
      <c r="AQ1300" s="4"/>
      <c r="AR1300" s="4"/>
      <c r="AS1300" s="4"/>
      <c r="AT1300" s="4"/>
      <c r="AU1300" s="4"/>
      <c r="AV1300" s="4"/>
      <c r="AW1300" s="4"/>
      <c r="AX1300" s="4"/>
      <c r="AY1300" s="4"/>
      <c r="AZ1300" s="4"/>
      <c r="BA1300" s="4"/>
      <c r="BB1300" s="4"/>
    </row>
    <row r="1301" spans="1:54" ht="15.75" customHeight="1" x14ac:dyDescent="0.25">
      <c r="A1301" t="s">
        <v>4348</v>
      </c>
      <c r="B1301" s="17">
        <v>43770</v>
      </c>
      <c r="C1301" s="17">
        <v>33077</v>
      </c>
      <c r="D1301" s="21">
        <v>35</v>
      </c>
      <c r="E1301" s="12" t="str">
        <f t="shared" si="135"/>
        <v>[30-40[ ans</v>
      </c>
      <c r="F1301" s="3" t="s">
        <v>48</v>
      </c>
      <c r="G1301" s="3" t="s">
        <v>40</v>
      </c>
      <c r="H1301" s="4"/>
      <c r="I1301" s="4"/>
      <c r="J1301" s="3" t="s">
        <v>41</v>
      </c>
      <c r="K1301" s="3" t="s">
        <v>79</v>
      </c>
      <c r="L1301" s="3" t="s">
        <v>6048</v>
      </c>
      <c r="M1301" s="3" t="s">
        <v>60</v>
      </c>
      <c r="N1301" s="3" t="s">
        <v>6062</v>
      </c>
      <c r="O1301" s="3" t="s">
        <v>194</v>
      </c>
      <c r="P1301" s="3" t="s">
        <v>194</v>
      </c>
      <c r="Q1301" s="3" t="s">
        <v>6035</v>
      </c>
      <c r="R1301" s="3" t="s">
        <v>5608</v>
      </c>
      <c r="S1301" s="3" t="s">
        <v>5609</v>
      </c>
      <c r="T1301" s="3" t="s">
        <v>45</v>
      </c>
      <c r="U1301" s="3" t="s">
        <v>39</v>
      </c>
      <c r="V1301" s="3" t="s">
        <v>6053</v>
      </c>
      <c r="W1301" s="3" t="s">
        <v>46</v>
      </c>
      <c r="X1301" s="17">
        <v>43586</v>
      </c>
      <c r="Y1301" s="3">
        <f>IF((B1301-X1301&lt;=365)*(B1301-X1301&gt;0),0,(YEAR(B1301)-YEAR(X1301)))</f>
        <v>0</v>
      </c>
      <c r="Z1301" s="3" t="str">
        <f>IF((B1301-X1301&lt;=365)*(B1301-X1301&gt;0),INT(12*(B1301-X1301)/365) &amp; " Mois",(YEAR(B1301)-YEAR(X1301)) &amp; " an (s)")</f>
        <v>6 Mois</v>
      </c>
      <c r="AA1301" s="39">
        <v>13.7</v>
      </c>
      <c r="AB1301" s="3" t="s">
        <v>47</v>
      </c>
      <c r="AC1301" s="3">
        <v>0</v>
      </c>
      <c r="AD1301" s="3" t="s">
        <v>6673</v>
      </c>
      <c r="AE1301" s="3" t="s">
        <v>6673</v>
      </c>
      <c r="AF1301" s="4"/>
      <c r="AG1301" s="4"/>
      <c r="AH1301" s="4"/>
      <c r="AI1301" s="4"/>
      <c r="AJ1301" s="4"/>
      <c r="AK1301" s="4"/>
      <c r="AL1301" s="4"/>
      <c r="AM1301" s="4"/>
      <c r="AN1301" s="4"/>
      <c r="AO1301" s="4"/>
      <c r="AP1301" s="4"/>
      <c r="AQ1301" s="4"/>
      <c r="AR1301" s="4"/>
      <c r="AS1301" s="4"/>
      <c r="AT1301" s="4"/>
      <c r="AU1301" s="4"/>
      <c r="AV1301" s="4"/>
      <c r="AW1301" s="4"/>
      <c r="AX1301" s="4"/>
      <c r="AY1301" s="4"/>
      <c r="AZ1301" s="4"/>
      <c r="BA1301" s="4"/>
      <c r="BB1301" s="4"/>
    </row>
    <row r="1302" spans="1:54" ht="15.75" customHeight="1" x14ac:dyDescent="0.25">
      <c r="A1302" t="s">
        <v>4351</v>
      </c>
      <c r="B1302" s="17">
        <v>43770</v>
      </c>
      <c r="C1302" s="17">
        <v>31929</v>
      </c>
      <c r="D1302" s="21">
        <v>38</v>
      </c>
      <c r="E1302" s="12" t="str">
        <f t="shared" si="135"/>
        <v>[30-40[ ans</v>
      </c>
      <c r="F1302" s="3" t="s">
        <v>48</v>
      </c>
      <c r="G1302" s="3" t="s">
        <v>40</v>
      </c>
      <c r="H1302" s="4"/>
      <c r="I1302" s="4"/>
      <c r="J1302" s="3" t="s">
        <v>41</v>
      </c>
      <c r="K1302" s="3" t="s">
        <v>144</v>
      </c>
      <c r="L1302" s="3" t="s">
        <v>6044</v>
      </c>
      <c r="M1302" s="3" t="s">
        <v>51</v>
      </c>
      <c r="N1302" s="3" t="s">
        <v>6062</v>
      </c>
      <c r="O1302" s="3" t="s">
        <v>965</v>
      </c>
      <c r="P1302" s="3" t="s">
        <v>5665</v>
      </c>
      <c r="Q1302" s="3" t="s">
        <v>6033</v>
      </c>
      <c r="R1302" s="3" t="s">
        <v>5666</v>
      </c>
      <c r="S1302" s="3" t="s">
        <v>5667</v>
      </c>
      <c r="T1302" s="3" t="s">
        <v>45</v>
      </c>
      <c r="U1302" s="3" t="s">
        <v>58</v>
      </c>
      <c r="V1302" s="3" t="s">
        <v>6055</v>
      </c>
      <c r="W1302" s="3" t="s">
        <v>62</v>
      </c>
      <c r="X1302" s="19"/>
      <c r="Y1302" s="19"/>
      <c r="Z1302" s="19"/>
      <c r="AA1302" s="39">
        <v>13.5</v>
      </c>
      <c r="AB1302" s="3" t="s">
        <v>47</v>
      </c>
      <c r="AC1302" s="3">
        <v>0</v>
      </c>
      <c r="AD1302" s="3" t="s">
        <v>6673</v>
      </c>
      <c r="AE1302" s="3" t="s">
        <v>6673</v>
      </c>
      <c r="AF1302" s="4"/>
      <c r="AG1302" s="4"/>
      <c r="AH1302" s="4"/>
      <c r="AI1302" s="4"/>
      <c r="AJ1302" s="4"/>
      <c r="AK1302" s="4"/>
      <c r="AL1302" s="4"/>
      <c r="AM1302" s="4"/>
      <c r="AN1302" s="4"/>
      <c r="AO1302" s="4"/>
      <c r="AP1302" s="4"/>
      <c r="AQ1302" s="4"/>
      <c r="AR1302" s="4"/>
      <c r="AS1302" s="4"/>
      <c r="AT1302" s="4"/>
      <c r="AU1302" s="4"/>
      <c r="AV1302" s="4"/>
      <c r="AW1302" s="4"/>
      <c r="AX1302" s="4"/>
      <c r="AY1302" s="4"/>
      <c r="AZ1302" s="4"/>
      <c r="BA1302" s="4"/>
      <c r="BB1302" s="4"/>
    </row>
    <row r="1303" spans="1:54" ht="15.75" customHeight="1" x14ac:dyDescent="0.25">
      <c r="A1303" t="s">
        <v>4353</v>
      </c>
      <c r="B1303" s="17">
        <v>43770</v>
      </c>
      <c r="C1303" s="17">
        <v>31981</v>
      </c>
      <c r="D1303" s="21">
        <v>38</v>
      </c>
      <c r="E1303" s="12" t="str">
        <f t="shared" si="135"/>
        <v>[30-40[ ans</v>
      </c>
      <c r="F1303" s="3" t="s">
        <v>54</v>
      </c>
      <c r="G1303" s="3" t="s">
        <v>40</v>
      </c>
      <c r="H1303" s="4"/>
      <c r="I1303" s="4"/>
      <c r="J1303" s="3" t="s">
        <v>49</v>
      </c>
      <c r="K1303" s="3" t="s">
        <v>966</v>
      </c>
      <c r="L1303" s="3" t="s">
        <v>6043</v>
      </c>
      <c r="M1303" s="3" t="s">
        <v>51</v>
      </c>
      <c r="N1303" s="3" t="s">
        <v>6062</v>
      </c>
      <c r="O1303" s="3" t="s">
        <v>729</v>
      </c>
      <c r="P1303" s="3" t="s">
        <v>6786</v>
      </c>
      <c r="Q1303" s="3" t="s">
        <v>6787</v>
      </c>
      <c r="R1303" s="3"/>
      <c r="S1303" s="3"/>
      <c r="T1303" s="3" t="s">
        <v>45</v>
      </c>
      <c r="U1303" s="3" t="s">
        <v>39</v>
      </c>
      <c r="V1303" s="3" t="s">
        <v>6053</v>
      </c>
      <c r="W1303" s="3" t="s">
        <v>62</v>
      </c>
      <c r="X1303" s="19"/>
      <c r="Y1303" s="19"/>
      <c r="Z1303" s="19"/>
      <c r="AA1303" s="39">
        <v>13.5</v>
      </c>
      <c r="AB1303" s="3" t="s">
        <v>47</v>
      </c>
      <c r="AC1303" s="3">
        <v>0</v>
      </c>
      <c r="AD1303" s="3" t="s">
        <v>6673</v>
      </c>
      <c r="AE1303" s="3" t="s">
        <v>6673</v>
      </c>
      <c r="AF1303" s="4"/>
      <c r="AG1303" s="4"/>
      <c r="AH1303" s="4"/>
      <c r="AI1303" s="4"/>
      <c r="AJ1303" s="4"/>
      <c r="AK1303" s="4"/>
      <c r="AL1303" s="4"/>
      <c r="AM1303" s="4"/>
      <c r="AN1303" s="4"/>
      <c r="AO1303" s="4"/>
      <c r="AP1303" s="4"/>
      <c r="AQ1303" s="4"/>
      <c r="AR1303" s="4"/>
      <c r="AS1303" s="4"/>
      <c r="AT1303" s="4"/>
      <c r="AU1303" s="4"/>
      <c r="AV1303" s="4"/>
      <c r="AW1303" s="4"/>
      <c r="AX1303" s="4"/>
      <c r="AY1303" s="4"/>
      <c r="AZ1303" s="4"/>
      <c r="BA1303" s="4"/>
      <c r="BB1303" s="4"/>
    </row>
    <row r="1304" spans="1:54" ht="15.75" customHeight="1" x14ac:dyDescent="0.25">
      <c r="A1304" t="s">
        <v>4355</v>
      </c>
      <c r="B1304" s="17">
        <v>43770</v>
      </c>
      <c r="C1304" s="17">
        <v>32128</v>
      </c>
      <c r="D1304" s="21">
        <v>38</v>
      </c>
      <c r="E1304" s="12" t="str">
        <f t="shared" si="135"/>
        <v>[30-40[ ans</v>
      </c>
      <c r="F1304" s="3" t="s">
        <v>92</v>
      </c>
      <c r="G1304" s="3" t="s">
        <v>40</v>
      </c>
      <c r="H1304" s="4"/>
      <c r="I1304" s="4"/>
      <c r="J1304" s="3" t="s">
        <v>49</v>
      </c>
      <c r="K1304" s="3" t="s">
        <v>134</v>
      </c>
      <c r="L1304" s="3" t="s">
        <v>6049</v>
      </c>
      <c r="M1304" s="3" t="s">
        <v>43</v>
      </c>
      <c r="N1304" s="3" t="s">
        <v>6062</v>
      </c>
      <c r="O1304" s="3" t="s">
        <v>271</v>
      </c>
      <c r="P1304" s="3" t="s">
        <v>271</v>
      </c>
      <c r="Q1304" s="3" t="s">
        <v>6033</v>
      </c>
      <c r="R1304" s="3" t="s">
        <v>5596</v>
      </c>
      <c r="S1304" s="3" t="s">
        <v>5597</v>
      </c>
      <c r="T1304" s="3" t="s">
        <v>45</v>
      </c>
      <c r="U1304" s="3" t="s">
        <v>39</v>
      </c>
      <c r="V1304" s="3" t="s">
        <v>6053</v>
      </c>
      <c r="W1304" s="3" t="s">
        <v>62</v>
      </c>
      <c r="X1304" s="19"/>
      <c r="Y1304" s="19"/>
      <c r="Z1304" s="19"/>
      <c r="AA1304" s="39">
        <v>15.3</v>
      </c>
      <c r="AB1304" s="3" t="s">
        <v>47</v>
      </c>
      <c r="AC1304" s="3">
        <v>0</v>
      </c>
      <c r="AD1304" s="3" t="s">
        <v>6673</v>
      </c>
      <c r="AE1304" s="3" t="s">
        <v>6673</v>
      </c>
      <c r="AF1304" s="4"/>
      <c r="AG1304" s="4"/>
      <c r="AH1304" s="4"/>
      <c r="AI1304" s="4"/>
      <c r="AJ1304" s="4"/>
      <c r="AK1304" s="4"/>
      <c r="AL1304" s="4"/>
      <c r="AM1304" s="4"/>
      <c r="AN1304" s="4"/>
      <c r="AO1304" s="4"/>
      <c r="AP1304" s="4"/>
      <c r="AQ1304" s="4"/>
      <c r="AR1304" s="4"/>
      <c r="AS1304" s="4"/>
      <c r="AT1304" s="4"/>
      <c r="AU1304" s="4"/>
      <c r="AV1304" s="4"/>
      <c r="AW1304" s="4"/>
      <c r="AX1304" s="4"/>
      <c r="AY1304" s="4"/>
      <c r="AZ1304" s="4"/>
      <c r="BA1304" s="4"/>
      <c r="BB1304" s="4"/>
    </row>
    <row r="1305" spans="1:54" ht="15.75" customHeight="1" x14ac:dyDescent="0.25">
      <c r="A1305" t="s">
        <v>4357</v>
      </c>
      <c r="B1305" s="17">
        <v>43770</v>
      </c>
      <c r="C1305" s="17">
        <v>32144</v>
      </c>
      <c r="D1305" s="21">
        <v>37</v>
      </c>
      <c r="E1305" s="12" t="str">
        <f t="shared" si="135"/>
        <v>[30-40[ ans</v>
      </c>
      <c r="F1305" s="3" t="s">
        <v>54</v>
      </c>
      <c r="G1305" s="3" t="s">
        <v>40</v>
      </c>
      <c r="H1305" s="4"/>
      <c r="I1305" s="4"/>
      <c r="J1305" s="3" t="s">
        <v>41</v>
      </c>
      <c r="K1305" s="3" t="s">
        <v>628</v>
      </c>
      <c r="L1305" s="3" t="s">
        <v>6049</v>
      </c>
      <c r="M1305" s="3" t="s">
        <v>51</v>
      </c>
      <c r="N1305" s="3" t="s">
        <v>6062</v>
      </c>
      <c r="O1305" s="3" t="s">
        <v>446</v>
      </c>
      <c r="P1305" s="3" t="s">
        <v>5643</v>
      </c>
      <c r="Q1305" s="3" t="s">
        <v>6035</v>
      </c>
      <c r="R1305" s="3" t="s">
        <v>5820</v>
      </c>
      <c r="S1305" s="3" t="s">
        <v>5821</v>
      </c>
      <c r="T1305" s="3" t="s">
        <v>45</v>
      </c>
      <c r="U1305" s="3" t="s">
        <v>39</v>
      </c>
      <c r="V1305" s="3" t="s">
        <v>6053</v>
      </c>
      <c r="W1305" s="3" t="s">
        <v>62</v>
      </c>
      <c r="X1305" s="19"/>
      <c r="Y1305" s="19"/>
      <c r="Z1305" s="19"/>
      <c r="AA1305" s="39">
        <v>13.8</v>
      </c>
      <c r="AB1305" s="3" t="s">
        <v>47</v>
      </c>
      <c r="AC1305" s="3">
        <v>0</v>
      </c>
      <c r="AD1305" s="3" t="s">
        <v>6673</v>
      </c>
      <c r="AE1305" s="3" t="s">
        <v>6673</v>
      </c>
      <c r="AF1305" s="4"/>
      <c r="AG1305" s="4"/>
      <c r="AH1305" s="4"/>
      <c r="AI1305" s="4"/>
      <c r="AJ1305" s="4"/>
      <c r="AK1305" s="4"/>
      <c r="AL1305" s="4"/>
      <c r="AM1305" s="4"/>
      <c r="AN1305" s="4"/>
      <c r="AO1305" s="4"/>
      <c r="AP1305" s="4"/>
      <c r="AQ1305" s="4"/>
      <c r="AR1305" s="4"/>
      <c r="AS1305" s="4"/>
      <c r="AT1305" s="4"/>
      <c r="AU1305" s="4"/>
      <c r="AV1305" s="4"/>
      <c r="AW1305" s="4"/>
      <c r="AX1305" s="4"/>
      <c r="AY1305" s="4"/>
      <c r="AZ1305" s="4"/>
      <c r="BA1305" s="4"/>
      <c r="BB1305" s="4"/>
    </row>
    <row r="1306" spans="1:54" ht="15.75" customHeight="1" x14ac:dyDescent="0.25">
      <c r="A1306" t="s">
        <v>4359</v>
      </c>
      <c r="B1306" s="17">
        <v>43770</v>
      </c>
      <c r="C1306" s="17">
        <v>33259</v>
      </c>
      <c r="D1306" s="21">
        <v>34</v>
      </c>
      <c r="E1306" s="12" t="str">
        <f t="shared" si="135"/>
        <v>[30-40[ ans</v>
      </c>
      <c r="F1306" s="3" t="s">
        <v>54</v>
      </c>
      <c r="G1306" s="3" t="s">
        <v>40</v>
      </c>
      <c r="H1306" s="4"/>
      <c r="I1306" s="4"/>
      <c r="J1306" s="3" t="s">
        <v>41</v>
      </c>
      <c r="K1306" s="3" t="s">
        <v>634</v>
      </c>
      <c r="L1306" s="3" t="s">
        <v>6043</v>
      </c>
      <c r="M1306" s="3" t="s">
        <v>51</v>
      </c>
      <c r="N1306" s="3" t="s">
        <v>6062</v>
      </c>
      <c r="O1306" s="3" t="s">
        <v>86</v>
      </c>
      <c r="P1306" s="3" t="s">
        <v>5651</v>
      </c>
      <c r="Q1306" s="3" t="s">
        <v>6033</v>
      </c>
      <c r="R1306" s="3" t="s">
        <v>5824</v>
      </c>
      <c r="S1306" s="3" t="s">
        <v>5825</v>
      </c>
      <c r="T1306" s="3" t="s">
        <v>45</v>
      </c>
      <c r="U1306" s="3" t="s">
        <v>39</v>
      </c>
      <c r="V1306" s="3" t="s">
        <v>6053</v>
      </c>
      <c r="W1306" s="3" t="s">
        <v>62</v>
      </c>
      <c r="X1306" s="19"/>
      <c r="Y1306" s="19"/>
      <c r="Z1306" s="19"/>
      <c r="AA1306" s="39">
        <v>13.6</v>
      </c>
      <c r="AB1306" s="3" t="s">
        <v>47</v>
      </c>
      <c r="AC1306" s="3">
        <v>0</v>
      </c>
      <c r="AD1306" s="3" t="s">
        <v>6673</v>
      </c>
      <c r="AE1306" s="3" t="s">
        <v>6673</v>
      </c>
      <c r="AF1306" s="4"/>
      <c r="AG1306" s="4"/>
      <c r="AH1306" s="4"/>
      <c r="AI1306" s="4"/>
      <c r="AJ1306" s="4"/>
      <c r="AK1306" s="4"/>
      <c r="AL1306" s="4"/>
      <c r="AM1306" s="4"/>
      <c r="AN1306" s="4"/>
      <c r="AO1306" s="4"/>
      <c r="AP1306" s="4"/>
      <c r="AQ1306" s="4"/>
      <c r="AR1306" s="4"/>
      <c r="AS1306" s="4"/>
      <c r="AT1306" s="4"/>
      <c r="AU1306" s="4"/>
      <c r="AV1306" s="4"/>
      <c r="AW1306" s="4"/>
      <c r="AX1306" s="4"/>
      <c r="AY1306" s="4"/>
      <c r="AZ1306" s="4"/>
      <c r="BA1306" s="4"/>
      <c r="BB1306" s="4"/>
    </row>
    <row r="1307" spans="1:54" ht="15.75" customHeight="1" x14ac:dyDescent="0.25">
      <c r="A1307" t="s">
        <v>4361</v>
      </c>
      <c r="B1307" s="17">
        <v>43770</v>
      </c>
      <c r="C1307" s="17">
        <v>32588</v>
      </c>
      <c r="D1307" s="21">
        <v>36</v>
      </c>
      <c r="E1307" s="12" t="str">
        <f t="shared" si="135"/>
        <v>[30-40[ ans</v>
      </c>
      <c r="F1307" s="3" t="s">
        <v>54</v>
      </c>
      <c r="G1307" s="3" t="s">
        <v>40</v>
      </c>
      <c r="H1307" s="4"/>
      <c r="I1307" s="4"/>
      <c r="J1307" s="3" t="s">
        <v>41</v>
      </c>
      <c r="K1307" s="3" t="s">
        <v>71</v>
      </c>
      <c r="L1307" s="3" t="s">
        <v>6047</v>
      </c>
      <c r="M1307" s="3" t="s">
        <v>51</v>
      </c>
      <c r="N1307" s="3" t="s">
        <v>6062</v>
      </c>
      <c r="O1307" s="3" t="s">
        <v>729</v>
      </c>
      <c r="P1307" s="3" t="s">
        <v>6786</v>
      </c>
      <c r="Q1307" s="3" t="s">
        <v>6787</v>
      </c>
      <c r="R1307" s="3"/>
      <c r="S1307" s="3"/>
      <c r="T1307" s="3" t="s">
        <v>45</v>
      </c>
      <c r="U1307" s="3" t="s">
        <v>58</v>
      </c>
      <c r="V1307" s="3" t="s">
        <v>6055</v>
      </c>
      <c r="W1307" s="3" t="s">
        <v>62</v>
      </c>
      <c r="X1307" s="19"/>
      <c r="Y1307" s="19"/>
      <c r="Z1307" s="19"/>
      <c r="AA1307" s="39">
        <v>14.1</v>
      </c>
      <c r="AB1307" s="3" t="s">
        <v>47</v>
      </c>
      <c r="AC1307" s="3">
        <v>0</v>
      </c>
      <c r="AD1307" s="3" t="s">
        <v>6673</v>
      </c>
      <c r="AE1307" s="3" t="s">
        <v>6673</v>
      </c>
      <c r="AF1307" s="4"/>
      <c r="AG1307" s="4"/>
      <c r="AH1307" s="4"/>
      <c r="AI1307" s="4"/>
      <c r="AJ1307" s="4"/>
      <c r="AK1307" s="4"/>
      <c r="AL1307" s="4"/>
      <c r="AM1307" s="4"/>
      <c r="AN1307" s="4"/>
      <c r="AO1307" s="4"/>
      <c r="AP1307" s="4"/>
      <c r="AQ1307" s="4"/>
      <c r="AR1307" s="4"/>
      <c r="AS1307" s="4"/>
      <c r="AT1307" s="4"/>
      <c r="AU1307" s="4"/>
      <c r="AV1307" s="4"/>
      <c r="AW1307" s="4"/>
      <c r="AX1307" s="4"/>
      <c r="AY1307" s="4"/>
      <c r="AZ1307" s="4"/>
      <c r="BA1307" s="4"/>
      <c r="BB1307" s="4"/>
    </row>
    <row r="1308" spans="1:54" ht="15.75" customHeight="1" x14ac:dyDescent="0.25">
      <c r="A1308" t="s">
        <v>4363</v>
      </c>
      <c r="B1308" s="17">
        <v>43770</v>
      </c>
      <c r="C1308" s="17">
        <v>25825</v>
      </c>
      <c r="D1308" s="21">
        <v>55</v>
      </c>
      <c r="E1308" s="12" t="str">
        <f t="shared" si="135"/>
        <v>[50-60 [ ans</v>
      </c>
      <c r="F1308" s="3" t="s">
        <v>54</v>
      </c>
      <c r="G1308" s="3" t="s">
        <v>40</v>
      </c>
      <c r="H1308" s="4"/>
      <c r="I1308" s="4"/>
      <c r="J1308" s="3" t="s">
        <v>49</v>
      </c>
      <c r="K1308" s="3" t="s">
        <v>71</v>
      </c>
      <c r="L1308" s="3" t="s">
        <v>6047</v>
      </c>
      <c r="M1308" s="3" t="s">
        <v>51</v>
      </c>
      <c r="N1308" s="3" t="s">
        <v>6062</v>
      </c>
      <c r="O1308" s="3" t="s">
        <v>64</v>
      </c>
      <c r="P1308" s="3" t="s">
        <v>6786</v>
      </c>
      <c r="Q1308" s="3" t="s">
        <v>6787</v>
      </c>
      <c r="R1308" s="3"/>
      <c r="S1308" s="3"/>
      <c r="T1308" s="3" t="s">
        <v>45</v>
      </c>
      <c r="U1308" s="3" t="s">
        <v>84</v>
      </c>
      <c r="V1308" s="3" t="s">
        <v>6057</v>
      </c>
      <c r="W1308" s="3" t="s">
        <v>46</v>
      </c>
      <c r="X1308" s="17">
        <v>38432</v>
      </c>
      <c r="Y1308" s="3">
        <f t="shared" ref="Y1308:Y1310" si="137">IF((B1308-X1308&lt;=365)*(B1308-X1308&gt;0),0,(YEAR(B1308)-YEAR(X1308)))</f>
        <v>14</v>
      </c>
      <c r="Z1308" s="3" t="str">
        <f>IF((B1308-X1308&lt;=365)*(B1308-X1308&gt;0),INT(12*(B1308-X1308)/365) &amp; " Mois",(YEAR(B1308)-YEAR(X1308)) &amp; " an (s)")</f>
        <v>14 an (s)</v>
      </c>
      <c r="AA1308" s="39">
        <v>14.7</v>
      </c>
      <c r="AB1308" s="3" t="s">
        <v>47</v>
      </c>
      <c r="AC1308" s="3">
        <v>0</v>
      </c>
      <c r="AD1308" s="3" t="s">
        <v>6673</v>
      </c>
      <c r="AE1308" s="3" t="s">
        <v>6673</v>
      </c>
      <c r="AF1308" s="4"/>
      <c r="AG1308" s="4"/>
      <c r="AH1308" s="4"/>
      <c r="AI1308" s="4"/>
      <c r="AJ1308" s="4"/>
      <c r="AK1308" s="4"/>
      <c r="AL1308" s="4"/>
      <c r="AM1308" s="4"/>
      <c r="AN1308" s="4"/>
      <c r="AO1308" s="4"/>
      <c r="AP1308" s="4"/>
      <c r="AQ1308" s="4"/>
      <c r="AR1308" s="4"/>
      <c r="AS1308" s="4"/>
      <c r="AT1308" s="4"/>
      <c r="AU1308" s="4"/>
      <c r="AV1308" s="4"/>
      <c r="AW1308" s="4"/>
      <c r="AX1308" s="4"/>
      <c r="AY1308" s="4"/>
      <c r="AZ1308" s="4"/>
      <c r="BA1308" s="4"/>
      <c r="BB1308" s="4"/>
    </row>
    <row r="1309" spans="1:54" ht="15.75" customHeight="1" x14ac:dyDescent="0.25">
      <c r="A1309" t="s">
        <v>4365</v>
      </c>
      <c r="B1309" s="17">
        <v>43770</v>
      </c>
      <c r="C1309" s="17">
        <v>30543</v>
      </c>
      <c r="D1309" s="21">
        <v>42</v>
      </c>
      <c r="E1309" s="12" t="str">
        <f t="shared" si="135"/>
        <v>[40-50 [ ans</v>
      </c>
      <c r="F1309" s="3" t="s">
        <v>54</v>
      </c>
      <c r="G1309" s="3" t="s">
        <v>40</v>
      </c>
      <c r="H1309" s="4"/>
      <c r="I1309" s="4"/>
      <c r="J1309" s="3" t="s">
        <v>49</v>
      </c>
      <c r="K1309" s="3" t="s">
        <v>74</v>
      </c>
      <c r="L1309" s="3" t="s">
        <v>6047</v>
      </c>
      <c r="M1309" s="3" t="s">
        <v>51</v>
      </c>
      <c r="N1309" s="3" t="s">
        <v>6062</v>
      </c>
      <c r="O1309" s="3" t="s">
        <v>86</v>
      </c>
      <c r="P1309" s="3" t="s">
        <v>5651</v>
      </c>
      <c r="Q1309" s="3" t="s">
        <v>6033</v>
      </c>
      <c r="R1309" s="3" t="s">
        <v>5824</v>
      </c>
      <c r="S1309" s="3" t="s">
        <v>5825</v>
      </c>
      <c r="T1309" s="3" t="s">
        <v>45</v>
      </c>
      <c r="U1309" s="3" t="s">
        <v>58</v>
      </c>
      <c r="V1309" s="3" t="s">
        <v>6055</v>
      </c>
      <c r="W1309" s="3" t="s">
        <v>46</v>
      </c>
      <c r="X1309" s="17">
        <v>39893</v>
      </c>
      <c r="Y1309" s="3">
        <f t="shared" si="137"/>
        <v>10</v>
      </c>
      <c r="Z1309" s="3" t="str">
        <f>IF((B1309-X1309&lt;=365)*(B1309-X1309&gt;0),INT(12*(B1309-X1309)/365) &amp; " Mois",(YEAR(B1309)-YEAR(X1309)) &amp; " an (s)")</f>
        <v>10 an (s)</v>
      </c>
      <c r="AA1309" s="39">
        <v>14.7</v>
      </c>
      <c r="AB1309" s="3" t="s">
        <v>47</v>
      </c>
      <c r="AC1309" s="3">
        <v>0</v>
      </c>
      <c r="AD1309" s="3" t="s">
        <v>6673</v>
      </c>
      <c r="AE1309" s="3" t="s">
        <v>6673</v>
      </c>
      <c r="AF1309" s="4"/>
      <c r="AG1309" s="4"/>
      <c r="AH1309" s="4"/>
      <c r="AI1309" s="4"/>
      <c r="AJ1309" s="4"/>
      <c r="AK1309" s="4"/>
      <c r="AL1309" s="4"/>
      <c r="AM1309" s="4"/>
      <c r="AN1309" s="4"/>
      <c r="AO1309" s="4"/>
      <c r="AP1309" s="4"/>
      <c r="AQ1309" s="4"/>
      <c r="AR1309" s="4"/>
      <c r="AS1309" s="4"/>
      <c r="AT1309" s="4"/>
      <c r="AU1309" s="4"/>
      <c r="AV1309" s="4"/>
      <c r="AW1309" s="4"/>
      <c r="AX1309" s="4"/>
      <c r="AY1309" s="4"/>
      <c r="AZ1309" s="4"/>
      <c r="BA1309" s="4"/>
      <c r="BB1309" s="4"/>
    </row>
    <row r="1310" spans="1:54" ht="15.75" customHeight="1" x14ac:dyDescent="0.25">
      <c r="A1310" t="s">
        <v>4367</v>
      </c>
      <c r="B1310" s="17">
        <v>43770</v>
      </c>
      <c r="C1310" s="17">
        <v>34019</v>
      </c>
      <c r="D1310" s="21">
        <v>32</v>
      </c>
      <c r="E1310" s="12" t="str">
        <f t="shared" si="135"/>
        <v>[30-40[ ans</v>
      </c>
      <c r="F1310" s="3" t="s">
        <v>54</v>
      </c>
      <c r="G1310" s="3" t="s">
        <v>40</v>
      </c>
      <c r="H1310" s="4"/>
      <c r="I1310" s="4"/>
      <c r="J1310" s="3" t="s">
        <v>41</v>
      </c>
      <c r="K1310" s="3" t="s">
        <v>270</v>
      </c>
      <c r="L1310" s="3" t="s">
        <v>286</v>
      </c>
      <c r="M1310" s="3" t="s">
        <v>51</v>
      </c>
      <c r="N1310" s="3" t="s">
        <v>6062</v>
      </c>
      <c r="O1310" s="3" t="s">
        <v>704</v>
      </c>
      <c r="P1310" s="3" t="s">
        <v>287</v>
      </c>
      <c r="Q1310" s="3" t="s">
        <v>6033</v>
      </c>
      <c r="R1310" s="3" t="s">
        <v>5735</v>
      </c>
      <c r="S1310" s="3" t="s">
        <v>5736</v>
      </c>
      <c r="T1310" s="3" t="s">
        <v>45</v>
      </c>
      <c r="U1310" s="3" t="s">
        <v>39</v>
      </c>
      <c r="V1310" s="3" t="s">
        <v>6053</v>
      </c>
      <c r="W1310" s="3" t="s">
        <v>46</v>
      </c>
      <c r="X1310" s="17">
        <v>42815</v>
      </c>
      <c r="Y1310" s="3">
        <f t="shared" si="137"/>
        <v>2</v>
      </c>
      <c r="Z1310" s="3" t="str">
        <f>IF((B1310-X1310&lt;=365)*(B1310-X1310&gt;0),INT(12*(B1310-X1310)/365) &amp; " Mois",(YEAR(B1310)-YEAR(X1310)) &amp; " an (s)")</f>
        <v>2 an (s)</v>
      </c>
      <c r="AA1310" s="39">
        <v>14</v>
      </c>
      <c r="AB1310" s="3" t="s">
        <v>47</v>
      </c>
      <c r="AC1310" s="3">
        <v>0</v>
      </c>
      <c r="AD1310" s="3" t="s">
        <v>6673</v>
      </c>
      <c r="AE1310" s="3" t="s">
        <v>6673</v>
      </c>
      <c r="AF1310" s="4"/>
      <c r="AG1310" s="4"/>
      <c r="AH1310" s="4"/>
      <c r="AI1310" s="4"/>
      <c r="AJ1310" s="4"/>
      <c r="AK1310" s="4"/>
      <c r="AL1310" s="4"/>
      <c r="AM1310" s="4"/>
      <c r="AN1310" s="4"/>
      <c r="AO1310" s="4"/>
      <c r="AP1310" s="4"/>
      <c r="AQ1310" s="4"/>
      <c r="AR1310" s="4"/>
      <c r="AS1310" s="4"/>
      <c r="AT1310" s="4"/>
      <c r="AU1310" s="4"/>
      <c r="AV1310" s="4"/>
      <c r="AW1310" s="4"/>
      <c r="AX1310" s="4"/>
      <c r="AY1310" s="4"/>
      <c r="AZ1310" s="4"/>
      <c r="BA1310" s="4"/>
      <c r="BB1310" s="4"/>
    </row>
    <row r="1311" spans="1:54" ht="15.75" customHeight="1" x14ac:dyDescent="0.25">
      <c r="A1311" t="s">
        <v>4369</v>
      </c>
      <c r="B1311" s="17">
        <v>43770</v>
      </c>
      <c r="C1311" s="17">
        <v>33179</v>
      </c>
      <c r="D1311" s="21">
        <v>35</v>
      </c>
      <c r="E1311" s="12" t="str">
        <f t="shared" si="135"/>
        <v>[30-40[ ans</v>
      </c>
      <c r="F1311" s="3" t="s">
        <v>48</v>
      </c>
      <c r="G1311" s="3" t="s">
        <v>40</v>
      </c>
      <c r="H1311" s="4"/>
      <c r="I1311" s="4"/>
      <c r="J1311" s="3" t="s">
        <v>41</v>
      </c>
      <c r="K1311" s="3" t="s">
        <v>79</v>
      </c>
      <c r="L1311" s="3" t="s">
        <v>6048</v>
      </c>
      <c r="M1311" s="3" t="s">
        <v>51</v>
      </c>
      <c r="N1311" s="3" t="s">
        <v>6062</v>
      </c>
      <c r="O1311" s="3" t="s">
        <v>967</v>
      </c>
      <c r="P1311" s="3" t="s">
        <v>5668</v>
      </c>
      <c r="Q1311" s="3" t="s">
        <v>6033</v>
      </c>
      <c r="R1311" s="3" t="s">
        <v>5669</v>
      </c>
      <c r="S1311" s="3" t="s">
        <v>5670</v>
      </c>
      <c r="T1311" s="3" t="s">
        <v>45</v>
      </c>
      <c r="U1311" s="3" t="s">
        <v>39</v>
      </c>
      <c r="V1311" s="3" t="s">
        <v>6053</v>
      </c>
      <c r="W1311" s="3" t="s">
        <v>62</v>
      </c>
      <c r="X1311" s="19"/>
      <c r="Y1311" s="19"/>
      <c r="Z1311" s="19"/>
      <c r="AA1311" s="39">
        <v>13.4</v>
      </c>
      <c r="AB1311" s="3" t="s">
        <v>47</v>
      </c>
      <c r="AC1311" s="3">
        <v>0</v>
      </c>
      <c r="AD1311" s="3" t="s">
        <v>6673</v>
      </c>
      <c r="AE1311" s="3" t="s">
        <v>6673</v>
      </c>
      <c r="AF1311" s="4"/>
      <c r="AG1311" s="4"/>
      <c r="AH1311" s="4"/>
      <c r="AI1311" s="4"/>
      <c r="AJ1311" s="4"/>
      <c r="AK1311" s="4"/>
      <c r="AL1311" s="4"/>
      <c r="AM1311" s="4"/>
      <c r="AN1311" s="4"/>
      <c r="AO1311" s="4"/>
      <c r="AP1311" s="4"/>
      <c r="AQ1311" s="4"/>
      <c r="AR1311" s="4"/>
      <c r="AS1311" s="4"/>
      <c r="AT1311" s="4"/>
      <c r="AU1311" s="4"/>
      <c r="AV1311" s="4"/>
      <c r="AW1311" s="4"/>
      <c r="AX1311" s="4"/>
      <c r="AY1311" s="4"/>
      <c r="AZ1311" s="4"/>
      <c r="BA1311" s="4"/>
      <c r="BB1311" s="4"/>
    </row>
    <row r="1312" spans="1:54" ht="15.75" customHeight="1" x14ac:dyDescent="0.25">
      <c r="A1312" t="s">
        <v>4371</v>
      </c>
      <c r="B1312" s="17">
        <v>43770</v>
      </c>
      <c r="C1312" s="17">
        <v>30351</v>
      </c>
      <c r="D1312" s="21">
        <v>42</v>
      </c>
      <c r="E1312" s="12" t="str">
        <f t="shared" si="135"/>
        <v>[40-50 [ ans</v>
      </c>
      <c r="F1312" s="3" t="s">
        <v>39</v>
      </c>
      <c r="G1312" s="3" t="s">
        <v>40</v>
      </c>
      <c r="H1312" s="4"/>
      <c r="I1312" s="4"/>
      <c r="J1312" s="3" t="s">
        <v>49</v>
      </c>
      <c r="K1312" s="3" t="s">
        <v>768</v>
      </c>
      <c r="L1312" s="3" t="s">
        <v>6045</v>
      </c>
      <c r="M1312" s="3" t="s">
        <v>51</v>
      </c>
      <c r="N1312" s="3" t="s">
        <v>6062</v>
      </c>
      <c r="O1312" s="3" t="s">
        <v>968</v>
      </c>
      <c r="P1312" s="3" t="s">
        <v>5671</v>
      </c>
      <c r="Q1312" s="3" t="s">
        <v>6033</v>
      </c>
      <c r="R1312" s="3" t="s">
        <v>5672</v>
      </c>
      <c r="S1312" s="3" t="s">
        <v>5673</v>
      </c>
      <c r="T1312" s="3" t="s">
        <v>45</v>
      </c>
      <c r="U1312" s="3" t="s">
        <v>39</v>
      </c>
      <c r="V1312" s="3" t="s">
        <v>6053</v>
      </c>
      <c r="W1312" s="3" t="s">
        <v>62</v>
      </c>
      <c r="X1312" s="19"/>
      <c r="Y1312" s="19"/>
      <c r="Z1312" s="19"/>
      <c r="AA1312" s="39">
        <v>14.7</v>
      </c>
      <c r="AB1312" s="3" t="s">
        <v>47</v>
      </c>
      <c r="AC1312" s="3">
        <v>0</v>
      </c>
      <c r="AD1312" s="3" t="s">
        <v>6673</v>
      </c>
      <c r="AE1312" s="3" t="s">
        <v>6673</v>
      </c>
      <c r="AF1312" s="4"/>
      <c r="AG1312" s="4"/>
      <c r="AH1312" s="4"/>
      <c r="AI1312" s="4"/>
      <c r="AJ1312" s="4"/>
      <c r="AK1312" s="4"/>
      <c r="AL1312" s="4"/>
      <c r="AM1312" s="4"/>
      <c r="AN1312" s="4"/>
      <c r="AO1312" s="4"/>
      <c r="AP1312" s="4"/>
      <c r="AQ1312" s="4"/>
      <c r="AR1312" s="4"/>
      <c r="AS1312" s="4"/>
      <c r="AT1312" s="4"/>
      <c r="AU1312" s="4"/>
      <c r="AV1312" s="4"/>
      <c r="AW1312" s="4"/>
      <c r="AX1312" s="4"/>
      <c r="AY1312" s="4"/>
      <c r="AZ1312" s="4"/>
      <c r="BA1312" s="4"/>
      <c r="BB1312" s="4"/>
    </row>
    <row r="1313" spans="1:54" ht="15.75" customHeight="1" x14ac:dyDescent="0.25">
      <c r="A1313" t="s">
        <v>4373</v>
      </c>
      <c r="B1313" s="17">
        <v>43770</v>
      </c>
      <c r="C1313" s="17">
        <v>30309</v>
      </c>
      <c r="D1313" s="21">
        <v>43</v>
      </c>
      <c r="E1313" s="12" t="str">
        <f t="shared" si="135"/>
        <v>[40-50 [ ans</v>
      </c>
      <c r="F1313" s="3" t="s">
        <v>92</v>
      </c>
      <c r="G1313" s="3" t="s">
        <v>40</v>
      </c>
      <c r="H1313" s="4"/>
      <c r="I1313" s="4"/>
      <c r="J1313" s="3" t="s">
        <v>49</v>
      </c>
      <c r="K1313" s="3" t="s">
        <v>969</v>
      </c>
      <c r="L1313" s="3" t="s">
        <v>6043</v>
      </c>
      <c r="M1313" s="3" t="s">
        <v>51</v>
      </c>
      <c r="N1313" s="3" t="s">
        <v>6062</v>
      </c>
      <c r="O1313" s="3" t="s">
        <v>965</v>
      </c>
      <c r="P1313" s="3" t="s">
        <v>5665</v>
      </c>
      <c r="Q1313" s="3" t="s">
        <v>6033</v>
      </c>
      <c r="R1313" s="3" t="s">
        <v>5666</v>
      </c>
      <c r="S1313" s="3" t="s">
        <v>5667</v>
      </c>
      <c r="T1313" s="3" t="s">
        <v>45</v>
      </c>
      <c r="U1313" s="3" t="s">
        <v>39</v>
      </c>
      <c r="V1313" s="3" t="s">
        <v>6053</v>
      </c>
      <c r="W1313" s="3" t="s">
        <v>62</v>
      </c>
      <c r="X1313" s="19"/>
      <c r="Y1313" s="19"/>
      <c r="Z1313" s="19"/>
      <c r="AA1313" s="39">
        <v>14.6</v>
      </c>
      <c r="AB1313" s="3" t="s">
        <v>47</v>
      </c>
      <c r="AC1313" s="3">
        <v>0</v>
      </c>
      <c r="AD1313" s="3" t="s">
        <v>6673</v>
      </c>
      <c r="AE1313" s="3" t="s">
        <v>6673</v>
      </c>
      <c r="AF1313" s="4"/>
      <c r="AG1313" s="4"/>
      <c r="AH1313" s="4"/>
      <c r="AI1313" s="4"/>
      <c r="AJ1313" s="4"/>
      <c r="AK1313" s="4"/>
      <c r="AL1313" s="4"/>
      <c r="AM1313" s="4"/>
      <c r="AN1313" s="4"/>
      <c r="AO1313" s="4"/>
      <c r="AP1313" s="4"/>
      <c r="AQ1313" s="4"/>
      <c r="AR1313" s="4"/>
      <c r="AS1313" s="4"/>
      <c r="AT1313" s="4"/>
      <c r="AU1313" s="4"/>
      <c r="AV1313" s="4"/>
      <c r="AW1313" s="4"/>
      <c r="AX1313" s="4"/>
      <c r="AY1313" s="4"/>
      <c r="AZ1313" s="4"/>
      <c r="BA1313" s="4"/>
      <c r="BB1313" s="4"/>
    </row>
    <row r="1314" spans="1:54" ht="15.75" customHeight="1" x14ac:dyDescent="0.25">
      <c r="A1314" t="s">
        <v>4375</v>
      </c>
      <c r="B1314" s="17">
        <v>43770</v>
      </c>
      <c r="C1314" s="17">
        <v>29325</v>
      </c>
      <c r="D1314" s="21">
        <v>45</v>
      </c>
      <c r="E1314" s="12" t="str">
        <f t="shared" si="135"/>
        <v>[40-50 [ ans</v>
      </c>
      <c r="F1314" s="3" t="s">
        <v>54</v>
      </c>
      <c r="G1314" s="3" t="s">
        <v>40</v>
      </c>
      <c r="H1314" s="4"/>
      <c r="I1314" s="4"/>
      <c r="J1314" s="3" t="s">
        <v>41</v>
      </c>
      <c r="K1314" s="3" t="s">
        <v>166</v>
      </c>
      <c r="L1314" s="3" t="s">
        <v>6045</v>
      </c>
      <c r="M1314" s="3" t="s">
        <v>51</v>
      </c>
      <c r="N1314" s="3" t="s">
        <v>6062</v>
      </c>
      <c r="O1314" s="3" t="s">
        <v>970</v>
      </c>
      <c r="P1314" s="3" t="s">
        <v>5674</v>
      </c>
      <c r="Q1314" s="3" t="s">
        <v>6033</v>
      </c>
      <c r="R1314" s="3" t="s">
        <v>5675</v>
      </c>
      <c r="S1314" s="3" t="s">
        <v>5676</v>
      </c>
      <c r="T1314" s="3" t="s">
        <v>45</v>
      </c>
      <c r="U1314" s="3" t="s">
        <v>58</v>
      </c>
      <c r="V1314" s="3" t="s">
        <v>6055</v>
      </c>
      <c r="W1314" s="3" t="s">
        <v>62</v>
      </c>
      <c r="X1314" s="19"/>
      <c r="Y1314" s="19"/>
      <c r="Z1314" s="19"/>
      <c r="AA1314" s="39">
        <v>14.4</v>
      </c>
      <c r="AB1314" s="3" t="s">
        <v>47</v>
      </c>
      <c r="AC1314" s="3">
        <v>0</v>
      </c>
      <c r="AD1314" s="3" t="s">
        <v>6673</v>
      </c>
      <c r="AE1314" s="3" t="s">
        <v>6673</v>
      </c>
      <c r="AF1314" s="4"/>
      <c r="AG1314" s="4"/>
      <c r="AH1314" s="4"/>
      <c r="AI1314" s="4"/>
      <c r="AJ1314" s="4"/>
      <c r="AK1314" s="4"/>
      <c r="AL1314" s="4"/>
      <c r="AM1314" s="4"/>
      <c r="AN1314" s="4"/>
      <c r="AO1314" s="4"/>
      <c r="AP1314" s="4"/>
      <c r="AQ1314" s="4"/>
      <c r="AR1314" s="4"/>
      <c r="AS1314" s="4"/>
      <c r="AT1314" s="4"/>
      <c r="AU1314" s="4"/>
      <c r="AV1314" s="4"/>
      <c r="AW1314" s="4"/>
      <c r="AX1314" s="4"/>
      <c r="AY1314" s="4"/>
      <c r="AZ1314" s="4"/>
      <c r="BA1314" s="4"/>
      <c r="BB1314" s="4"/>
    </row>
    <row r="1315" spans="1:54" ht="15.75" customHeight="1" x14ac:dyDescent="0.25">
      <c r="A1315" t="s">
        <v>4377</v>
      </c>
      <c r="B1315" s="17">
        <v>43770</v>
      </c>
      <c r="C1315" s="17">
        <v>29142</v>
      </c>
      <c r="D1315" s="21">
        <v>46</v>
      </c>
      <c r="E1315" s="12" t="str">
        <f t="shared" si="135"/>
        <v>[40-50 [ ans</v>
      </c>
      <c r="F1315" s="3" t="s">
        <v>54</v>
      </c>
      <c r="G1315" s="3" t="s">
        <v>40</v>
      </c>
      <c r="H1315" s="4"/>
      <c r="I1315" s="4"/>
      <c r="J1315" s="3" t="s">
        <v>41</v>
      </c>
      <c r="K1315" s="3" t="s">
        <v>150</v>
      </c>
      <c r="L1315" s="3" t="s">
        <v>6047</v>
      </c>
      <c r="M1315" s="3" t="s">
        <v>51</v>
      </c>
      <c r="N1315" s="3" t="s">
        <v>6062</v>
      </c>
      <c r="O1315" s="3" t="s">
        <v>115</v>
      </c>
      <c r="P1315" s="3" t="s">
        <v>115</v>
      </c>
      <c r="Q1315" s="3" t="s">
        <v>6031</v>
      </c>
      <c r="R1315" s="3" t="s">
        <v>5604</v>
      </c>
      <c r="S1315" s="3" t="s">
        <v>5605</v>
      </c>
      <c r="T1315" s="3" t="s">
        <v>45</v>
      </c>
      <c r="U1315" s="3" t="s">
        <v>39</v>
      </c>
      <c r="V1315" s="3" t="s">
        <v>6053</v>
      </c>
      <c r="W1315" s="3" t="s">
        <v>46</v>
      </c>
      <c r="X1315" s="17">
        <v>42084</v>
      </c>
      <c r="Y1315" s="3">
        <f>IF((B1315-X1315&lt;=365)*(B1315-X1315&gt;0),0,(YEAR(B1315)-YEAR(X1315)))</f>
        <v>4</v>
      </c>
      <c r="Z1315" s="3" t="str">
        <f>IF((B1315-X1315&lt;=365)*(B1315-X1315&gt;0),INT(12*(B1315-X1315)/365) &amp; " Mois",(YEAR(B1315)-YEAR(X1315)) &amp; " an (s)")</f>
        <v>4 an (s)</v>
      </c>
      <c r="AA1315" s="39">
        <v>14.9</v>
      </c>
      <c r="AB1315" s="3" t="s">
        <v>47</v>
      </c>
      <c r="AC1315" s="3">
        <v>0</v>
      </c>
      <c r="AD1315" s="3" t="s">
        <v>6673</v>
      </c>
      <c r="AE1315" s="3" t="s">
        <v>6673</v>
      </c>
      <c r="AF1315" s="4"/>
      <c r="AG1315" s="4"/>
      <c r="AH1315" s="4"/>
      <c r="AI1315" s="4"/>
      <c r="AJ1315" s="4"/>
      <c r="AK1315" s="4"/>
      <c r="AL1315" s="4"/>
      <c r="AM1315" s="4"/>
      <c r="AN1315" s="4"/>
      <c r="AO1315" s="4"/>
      <c r="AP1315" s="4"/>
      <c r="AQ1315" s="4"/>
      <c r="AR1315" s="4"/>
      <c r="AS1315" s="4"/>
      <c r="AT1315" s="4"/>
      <c r="AU1315" s="4"/>
      <c r="AV1315" s="4"/>
      <c r="AW1315" s="4"/>
      <c r="AX1315" s="4"/>
      <c r="AY1315" s="4"/>
      <c r="AZ1315" s="4"/>
      <c r="BA1315" s="4"/>
      <c r="BB1315" s="4"/>
    </row>
    <row r="1316" spans="1:54" ht="15.75" customHeight="1" x14ac:dyDescent="0.25">
      <c r="A1316" t="s">
        <v>4379</v>
      </c>
      <c r="B1316" s="17">
        <v>43770</v>
      </c>
      <c r="C1316" s="17">
        <v>34132</v>
      </c>
      <c r="D1316" s="21">
        <v>32</v>
      </c>
      <c r="E1316" s="12" t="str">
        <f t="shared" si="135"/>
        <v>[30-40[ ans</v>
      </c>
      <c r="F1316" s="3" t="s">
        <v>48</v>
      </c>
      <c r="G1316" s="3" t="s">
        <v>55</v>
      </c>
      <c r="H1316" s="4"/>
      <c r="I1316" s="4"/>
      <c r="J1316" s="3" t="s">
        <v>49</v>
      </c>
      <c r="K1316" s="3" t="s">
        <v>79</v>
      </c>
      <c r="L1316" s="3" t="s">
        <v>6048</v>
      </c>
      <c r="M1316" s="3" t="s">
        <v>60</v>
      </c>
      <c r="N1316" s="3" t="s">
        <v>6062</v>
      </c>
      <c r="O1316" s="3" t="s">
        <v>115</v>
      </c>
      <c r="P1316" s="3" t="s">
        <v>115</v>
      </c>
      <c r="Q1316" s="3" t="s">
        <v>6031</v>
      </c>
      <c r="R1316" s="3" t="s">
        <v>5604</v>
      </c>
      <c r="S1316" s="3" t="s">
        <v>5605</v>
      </c>
      <c r="T1316" s="3" t="s">
        <v>45</v>
      </c>
      <c r="U1316" s="3" t="s">
        <v>58</v>
      </c>
      <c r="V1316" s="3" t="s">
        <v>6055</v>
      </c>
      <c r="W1316" s="3" t="s">
        <v>62</v>
      </c>
      <c r="X1316" s="19"/>
      <c r="Y1316" s="19"/>
      <c r="Z1316" s="19"/>
      <c r="AA1316" s="37"/>
      <c r="AB1316" s="3" t="s">
        <v>845</v>
      </c>
      <c r="AC1316" s="3">
        <v>1</v>
      </c>
      <c r="AD1316" s="3" t="s">
        <v>6791</v>
      </c>
      <c r="AE1316" s="3" t="s">
        <v>6673</v>
      </c>
      <c r="AF1316" s="3" t="s">
        <v>62</v>
      </c>
      <c r="AG1316" s="4"/>
      <c r="AH1316" s="3" t="s">
        <v>62</v>
      </c>
      <c r="AI1316" s="3" t="s">
        <v>62</v>
      </c>
      <c r="AJ1316" s="2">
        <v>43767</v>
      </c>
      <c r="AK1316" s="3" t="s">
        <v>46</v>
      </c>
      <c r="AL1316" s="3" t="s">
        <v>62</v>
      </c>
      <c r="AM1316" s="3" t="s">
        <v>62</v>
      </c>
      <c r="AN1316" s="3" t="s">
        <v>62</v>
      </c>
      <c r="AO1316" s="3" t="s">
        <v>62</v>
      </c>
      <c r="AP1316" s="4"/>
      <c r="AQ1316" s="3" t="s">
        <v>846</v>
      </c>
      <c r="AR1316" s="4"/>
      <c r="AS1316" s="4"/>
      <c r="AT1316" s="4"/>
      <c r="AU1316" s="4"/>
      <c r="AV1316" s="4"/>
      <c r="AW1316" s="4"/>
      <c r="AX1316" s="4"/>
      <c r="AY1316" s="4"/>
      <c r="AZ1316" s="4"/>
      <c r="BA1316" s="4"/>
      <c r="BB1316" s="4"/>
    </row>
    <row r="1317" spans="1:54" ht="15.75" customHeight="1" x14ac:dyDescent="0.25">
      <c r="A1317" t="s">
        <v>4381</v>
      </c>
      <c r="B1317" s="17">
        <v>43770</v>
      </c>
      <c r="C1317" s="17">
        <v>29276</v>
      </c>
      <c r="D1317" s="21">
        <v>45</v>
      </c>
      <c r="E1317" s="12" t="str">
        <f t="shared" si="135"/>
        <v>[40-50 [ ans</v>
      </c>
      <c r="F1317" s="3" t="s">
        <v>48</v>
      </c>
      <c r="G1317" s="3" t="s">
        <v>55</v>
      </c>
      <c r="H1317" s="4"/>
      <c r="I1317" s="4"/>
      <c r="J1317" s="3" t="s">
        <v>41</v>
      </c>
      <c r="K1317" s="3" t="s">
        <v>145</v>
      </c>
      <c r="L1317" s="3" t="s">
        <v>6047</v>
      </c>
      <c r="M1317" s="3" t="s">
        <v>60</v>
      </c>
      <c r="N1317" s="3" t="s">
        <v>6062</v>
      </c>
      <c r="O1317" s="3" t="s">
        <v>971</v>
      </c>
      <c r="P1317" s="3" t="s">
        <v>169</v>
      </c>
      <c r="Q1317" s="3" t="s">
        <v>6034</v>
      </c>
      <c r="R1317" s="3" t="s">
        <v>5834</v>
      </c>
      <c r="S1317" s="3" t="s">
        <v>5835</v>
      </c>
      <c r="T1317" s="3" t="s">
        <v>45</v>
      </c>
      <c r="U1317" s="3" t="s">
        <v>58</v>
      </c>
      <c r="V1317" s="3" t="s">
        <v>6055</v>
      </c>
      <c r="W1317" s="3" t="s">
        <v>62</v>
      </c>
      <c r="X1317" s="19"/>
      <c r="Y1317" s="19"/>
      <c r="Z1317" s="19"/>
      <c r="AA1317" s="39">
        <v>9.9</v>
      </c>
      <c r="AB1317" s="3" t="s">
        <v>845</v>
      </c>
      <c r="AC1317" s="3">
        <v>0</v>
      </c>
      <c r="AD1317" s="3" t="s">
        <v>6673</v>
      </c>
      <c r="AE1317" s="3" t="s">
        <v>6673</v>
      </c>
      <c r="AF1317" s="3" t="s">
        <v>62</v>
      </c>
      <c r="AG1317" s="3" t="s">
        <v>62</v>
      </c>
      <c r="AH1317" s="3" t="s">
        <v>62</v>
      </c>
      <c r="AI1317" s="3" t="s">
        <v>62</v>
      </c>
      <c r="AJ1317" s="2">
        <v>43753</v>
      </c>
      <c r="AK1317" s="3" t="s">
        <v>62</v>
      </c>
      <c r="AL1317" s="3" t="s">
        <v>62</v>
      </c>
      <c r="AM1317" s="3" t="s">
        <v>62</v>
      </c>
      <c r="AN1317" s="3" t="s">
        <v>62</v>
      </c>
      <c r="AO1317" s="3" t="s">
        <v>62</v>
      </c>
      <c r="AP1317" s="4"/>
      <c r="AQ1317" s="3" t="s">
        <v>846</v>
      </c>
      <c r="AR1317" s="4"/>
      <c r="AS1317" s="4"/>
      <c r="AT1317" s="4"/>
      <c r="AU1317" s="4"/>
      <c r="AV1317" s="4"/>
      <c r="AW1317" s="4"/>
      <c r="AX1317" s="4"/>
      <c r="AY1317" s="4"/>
      <c r="AZ1317" s="4"/>
      <c r="BA1317" s="4"/>
      <c r="BB1317" s="4"/>
    </row>
    <row r="1318" spans="1:54" ht="15.75" customHeight="1" x14ac:dyDescent="0.25">
      <c r="A1318" t="s">
        <v>4383</v>
      </c>
      <c r="B1318" s="17">
        <v>43770</v>
      </c>
      <c r="C1318" s="17">
        <v>26778</v>
      </c>
      <c r="D1318" s="21">
        <v>52</v>
      </c>
      <c r="E1318" s="12" t="str">
        <f t="shared" si="135"/>
        <v>[50-60 [ ans</v>
      </c>
      <c r="F1318" s="3" t="s">
        <v>54</v>
      </c>
      <c r="G1318" s="3" t="s">
        <v>55</v>
      </c>
      <c r="H1318" s="4"/>
      <c r="I1318" s="4"/>
      <c r="J1318" s="3" t="s">
        <v>41</v>
      </c>
      <c r="K1318" s="3" t="s">
        <v>154</v>
      </c>
      <c r="L1318" s="3" t="s">
        <v>6045</v>
      </c>
      <c r="M1318" s="3" t="s">
        <v>51</v>
      </c>
      <c r="N1318" s="3" t="s">
        <v>6062</v>
      </c>
      <c r="O1318" s="3" t="s">
        <v>64</v>
      </c>
      <c r="P1318" s="3" t="s">
        <v>6786</v>
      </c>
      <c r="Q1318" s="3" t="s">
        <v>6787</v>
      </c>
      <c r="R1318" s="3"/>
      <c r="S1318" s="3"/>
      <c r="T1318" s="3" t="s">
        <v>45</v>
      </c>
      <c r="U1318" s="3" t="s">
        <v>84</v>
      </c>
      <c r="V1318" s="3" t="s">
        <v>6057</v>
      </c>
      <c r="W1318" s="3" t="s">
        <v>46</v>
      </c>
      <c r="X1318" s="17">
        <v>38412</v>
      </c>
      <c r="Y1318" s="3">
        <f>IF((B1318-X1318&lt;=365)*(B1318-X1318&gt;0),0,(YEAR(B1318)-YEAR(X1318)))</f>
        <v>14</v>
      </c>
      <c r="Z1318" s="3" t="str">
        <f>IF((B1318-X1318&lt;=365)*(B1318-X1318&gt;0),INT(12*(B1318-X1318)/365) &amp; " Mois",(YEAR(B1318)-YEAR(X1318)) &amp; " an (s)")</f>
        <v>14 an (s)</v>
      </c>
      <c r="AA1318" s="39">
        <v>13</v>
      </c>
      <c r="AB1318" s="3" t="s">
        <v>898</v>
      </c>
      <c r="AC1318" s="3">
        <v>1</v>
      </c>
      <c r="AD1318" s="3" t="s">
        <v>5524</v>
      </c>
      <c r="AE1318" s="3" t="s">
        <v>6673</v>
      </c>
      <c r="AF1318" s="4"/>
      <c r="AG1318" s="4"/>
      <c r="AH1318" s="4"/>
      <c r="AI1318" s="4"/>
      <c r="AJ1318" s="4"/>
      <c r="AK1318" s="4"/>
      <c r="AL1318" s="4"/>
      <c r="AM1318" s="4"/>
      <c r="AN1318" s="4"/>
      <c r="AO1318" s="4"/>
      <c r="AP1318" s="4"/>
      <c r="AQ1318" s="4"/>
      <c r="AR1318" s="3" t="s">
        <v>62</v>
      </c>
      <c r="AS1318" s="3" t="s">
        <v>62</v>
      </c>
      <c r="AT1318" s="3" t="s">
        <v>46</v>
      </c>
      <c r="AU1318" s="3" t="s">
        <v>62</v>
      </c>
      <c r="AV1318" s="3" t="s">
        <v>62</v>
      </c>
      <c r="AW1318" s="3" t="s">
        <v>62</v>
      </c>
      <c r="AX1318" s="3" t="s">
        <v>62</v>
      </c>
      <c r="AY1318" s="3" t="s">
        <v>62</v>
      </c>
      <c r="AZ1318" s="3" t="s">
        <v>62</v>
      </c>
      <c r="BA1318" s="3" t="s">
        <v>62</v>
      </c>
      <c r="BB1318" s="4"/>
    </row>
    <row r="1319" spans="1:54" ht="15.75" customHeight="1" x14ac:dyDescent="0.25">
      <c r="A1319" t="s">
        <v>4385</v>
      </c>
      <c r="B1319" s="17">
        <v>43773</v>
      </c>
      <c r="C1319" s="17">
        <v>29773</v>
      </c>
      <c r="D1319" s="21">
        <v>44</v>
      </c>
      <c r="E1319" s="12" t="str">
        <f t="shared" si="135"/>
        <v>[40-50 [ ans</v>
      </c>
      <c r="F1319" s="3" t="s">
        <v>48</v>
      </c>
      <c r="G1319" s="3" t="s">
        <v>40</v>
      </c>
      <c r="H1319" s="4"/>
      <c r="I1319" s="4"/>
      <c r="J1319" s="3" t="s">
        <v>41</v>
      </c>
      <c r="K1319" s="3" t="s">
        <v>145</v>
      </c>
      <c r="L1319" s="3" t="s">
        <v>6047</v>
      </c>
      <c r="M1319" s="3" t="s">
        <v>51</v>
      </c>
      <c r="N1319" s="3" t="s">
        <v>6062</v>
      </c>
      <c r="O1319" s="3" t="s">
        <v>313</v>
      </c>
      <c r="P1319" s="3" t="s">
        <v>313</v>
      </c>
      <c r="Q1319" s="3" t="s">
        <v>6035</v>
      </c>
      <c r="R1319" s="3" t="s">
        <v>5805</v>
      </c>
      <c r="S1319" s="3" t="s">
        <v>5806</v>
      </c>
      <c r="T1319" s="3" t="s">
        <v>45</v>
      </c>
      <c r="U1319" s="3" t="s">
        <v>39</v>
      </c>
      <c r="V1319" s="3" t="s">
        <v>6053</v>
      </c>
      <c r="W1319" s="3" t="s">
        <v>62</v>
      </c>
      <c r="X1319" s="19"/>
      <c r="Y1319" s="19"/>
      <c r="Z1319" s="19"/>
      <c r="AA1319" s="39">
        <v>14.4</v>
      </c>
      <c r="AB1319" s="3" t="s">
        <v>47</v>
      </c>
      <c r="AC1319" s="3">
        <v>0</v>
      </c>
      <c r="AD1319" s="3" t="s">
        <v>6673</v>
      </c>
      <c r="AE1319" s="3" t="s">
        <v>6673</v>
      </c>
      <c r="AF1319" s="4"/>
      <c r="AG1319" s="4"/>
      <c r="AH1319" s="4"/>
      <c r="AI1319" s="4"/>
      <c r="AJ1319" s="4"/>
      <c r="AK1319" s="4"/>
      <c r="AL1319" s="4"/>
      <c r="AM1319" s="4"/>
      <c r="AN1319" s="4"/>
      <c r="AO1319" s="4"/>
      <c r="AP1319" s="4"/>
      <c r="AQ1319" s="4"/>
      <c r="AR1319" s="4"/>
      <c r="AS1319" s="4"/>
      <c r="AT1319" s="4"/>
      <c r="AU1319" s="4"/>
      <c r="AV1319" s="4"/>
      <c r="AW1319" s="4"/>
      <c r="AX1319" s="4"/>
      <c r="AY1319" s="4"/>
      <c r="AZ1319" s="4"/>
      <c r="BA1319" s="4"/>
      <c r="BB1319" s="4"/>
    </row>
    <row r="1320" spans="1:54" ht="15.75" customHeight="1" x14ac:dyDescent="0.25">
      <c r="A1320" t="s">
        <v>4387</v>
      </c>
      <c r="B1320" s="17">
        <v>43773</v>
      </c>
      <c r="C1320" s="17">
        <v>30734</v>
      </c>
      <c r="D1320" s="21">
        <v>41</v>
      </c>
      <c r="E1320" s="12" t="str">
        <f t="shared" si="135"/>
        <v>[40-50 [ ans</v>
      </c>
      <c r="F1320" s="3" t="s">
        <v>48</v>
      </c>
      <c r="G1320" s="3" t="s">
        <v>40</v>
      </c>
      <c r="H1320" s="4"/>
      <c r="I1320" s="4"/>
      <c r="J1320" s="3" t="s">
        <v>41</v>
      </c>
      <c r="K1320" s="3" t="s">
        <v>56</v>
      </c>
      <c r="L1320" s="3" t="s">
        <v>6045</v>
      </c>
      <c r="M1320" s="3" t="s">
        <v>51</v>
      </c>
      <c r="N1320" s="3" t="s">
        <v>6062</v>
      </c>
      <c r="O1320" s="3" t="s">
        <v>729</v>
      </c>
      <c r="P1320" s="3" t="s">
        <v>6786</v>
      </c>
      <c r="Q1320" s="3" t="s">
        <v>6787</v>
      </c>
      <c r="R1320" s="3"/>
      <c r="S1320" s="3"/>
      <c r="T1320" s="3" t="s">
        <v>45</v>
      </c>
      <c r="U1320" s="3" t="s">
        <v>84</v>
      </c>
      <c r="V1320" s="3" t="s">
        <v>6057</v>
      </c>
      <c r="W1320" s="3" t="s">
        <v>46</v>
      </c>
      <c r="X1320" s="17">
        <v>41354</v>
      </c>
      <c r="Y1320" s="3">
        <f>IF((B1320-X1320&lt;=365)*(B1320-X1320&gt;0),0,(YEAR(B1320)-YEAR(X1320)))</f>
        <v>6</v>
      </c>
      <c r="Z1320" s="3" t="str">
        <f>IF((B1320-X1320&lt;=365)*(B1320-X1320&gt;0),INT(12*(B1320-X1320)/365) &amp; " Mois",(YEAR(B1320)-YEAR(X1320)) &amp; " an (s)")</f>
        <v>6 an (s)</v>
      </c>
      <c r="AA1320" s="39">
        <v>13.8</v>
      </c>
      <c r="AB1320" s="3" t="s">
        <v>47</v>
      </c>
      <c r="AC1320" s="3">
        <v>0</v>
      </c>
      <c r="AD1320" s="3" t="s">
        <v>6673</v>
      </c>
      <c r="AE1320" s="3" t="s">
        <v>6673</v>
      </c>
      <c r="AF1320" s="4"/>
      <c r="AG1320" s="4"/>
      <c r="AH1320" s="4"/>
      <c r="AI1320" s="4"/>
      <c r="AJ1320" s="4"/>
      <c r="AK1320" s="4"/>
      <c r="AL1320" s="4"/>
      <c r="AM1320" s="4"/>
      <c r="AN1320" s="4"/>
      <c r="AO1320" s="4"/>
      <c r="AP1320" s="4"/>
      <c r="AQ1320" s="4"/>
      <c r="AR1320" s="4"/>
      <c r="AS1320" s="4"/>
      <c r="AT1320" s="4"/>
      <c r="AU1320" s="4"/>
      <c r="AV1320" s="4"/>
      <c r="AW1320" s="4"/>
      <c r="AX1320" s="4"/>
      <c r="AY1320" s="4"/>
      <c r="AZ1320" s="4"/>
      <c r="BA1320" s="4"/>
      <c r="BB1320" s="4"/>
    </row>
    <row r="1321" spans="1:54" ht="15.75" customHeight="1" x14ac:dyDescent="0.25">
      <c r="A1321" t="s">
        <v>4389</v>
      </c>
      <c r="B1321" s="17">
        <v>43773</v>
      </c>
      <c r="C1321" s="17">
        <v>31553</v>
      </c>
      <c r="D1321" s="21">
        <v>39</v>
      </c>
      <c r="E1321" s="12" t="str">
        <f t="shared" si="135"/>
        <v>[30-40[ ans</v>
      </c>
      <c r="F1321" s="3" t="s">
        <v>54</v>
      </c>
      <c r="G1321" s="3" t="s">
        <v>40</v>
      </c>
      <c r="H1321" s="4"/>
      <c r="I1321" s="4"/>
      <c r="J1321" s="3" t="s">
        <v>41</v>
      </c>
      <c r="K1321" s="3" t="s">
        <v>413</v>
      </c>
      <c r="L1321" s="3" t="s">
        <v>6043</v>
      </c>
      <c r="M1321" s="3" t="s">
        <v>51</v>
      </c>
      <c r="N1321" s="3" t="s">
        <v>6062</v>
      </c>
      <c r="O1321" s="3" t="s">
        <v>313</v>
      </c>
      <c r="P1321" s="3" t="s">
        <v>313</v>
      </c>
      <c r="Q1321" s="3" t="s">
        <v>6035</v>
      </c>
      <c r="R1321" s="3" t="s">
        <v>5805</v>
      </c>
      <c r="S1321" s="3" t="s">
        <v>5806</v>
      </c>
      <c r="T1321" s="3" t="s">
        <v>45</v>
      </c>
      <c r="U1321" s="3" t="s">
        <v>39</v>
      </c>
      <c r="V1321" s="3" t="s">
        <v>6053</v>
      </c>
      <c r="W1321" s="3" t="s">
        <v>62</v>
      </c>
      <c r="X1321" s="19"/>
      <c r="Y1321" s="19"/>
      <c r="Z1321" s="19"/>
      <c r="AA1321" s="39">
        <v>17.7</v>
      </c>
      <c r="AB1321" s="3" t="s">
        <v>47</v>
      </c>
      <c r="AC1321" s="3">
        <v>0</v>
      </c>
      <c r="AD1321" s="3" t="s">
        <v>6673</v>
      </c>
      <c r="AE1321" s="3" t="s">
        <v>6673</v>
      </c>
      <c r="AF1321" s="4"/>
      <c r="AG1321" s="4"/>
      <c r="AH1321" s="4"/>
      <c r="AI1321" s="4"/>
      <c r="AJ1321" s="4"/>
      <c r="AK1321" s="4"/>
      <c r="AL1321" s="4"/>
      <c r="AM1321" s="4"/>
      <c r="AN1321" s="4"/>
      <c r="AO1321" s="4"/>
      <c r="AP1321" s="4"/>
      <c r="AQ1321" s="4"/>
      <c r="AR1321" s="4"/>
      <c r="AS1321" s="4"/>
      <c r="AT1321" s="4"/>
      <c r="AU1321" s="4"/>
      <c r="AV1321" s="4"/>
      <c r="AW1321" s="4"/>
      <c r="AX1321" s="4"/>
      <c r="AY1321" s="4"/>
      <c r="AZ1321" s="4"/>
      <c r="BA1321" s="4"/>
      <c r="BB1321" s="4"/>
    </row>
    <row r="1322" spans="1:54" ht="15.75" customHeight="1" x14ac:dyDescent="0.25">
      <c r="A1322" t="s">
        <v>4391</v>
      </c>
      <c r="B1322" s="17">
        <v>43773</v>
      </c>
      <c r="C1322" s="17">
        <v>31393</v>
      </c>
      <c r="D1322" s="21">
        <v>40</v>
      </c>
      <c r="E1322" s="12" t="str">
        <f t="shared" si="135"/>
        <v>[40-50 [ ans</v>
      </c>
      <c r="F1322" s="3" t="s">
        <v>48</v>
      </c>
      <c r="G1322" s="3" t="s">
        <v>40</v>
      </c>
      <c r="H1322" s="4"/>
      <c r="I1322" s="4"/>
      <c r="J1322" s="3" t="s">
        <v>41</v>
      </c>
      <c r="K1322" s="3" t="s">
        <v>974</v>
      </c>
      <c r="L1322" s="3" t="s">
        <v>6045</v>
      </c>
      <c r="M1322" s="3" t="s">
        <v>51</v>
      </c>
      <c r="N1322" s="3" t="s">
        <v>6062</v>
      </c>
      <c r="O1322" s="3" t="s">
        <v>409</v>
      </c>
      <c r="P1322" s="3" t="s">
        <v>409</v>
      </c>
      <c r="Q1322" s="3" t="s">
        <v>6035</v>
      </c>
      <c r="R1322" s="3" t="s">
        <v>5574</v>
      </c>
      <c r="S1322" s="3" t="s">
        <v>5575</v>
      </c>
      <c r="T1322" s="3" t="s">
        <v>45</v>
      </c>
      <c r="U1322" s="3" t="s">
        <v>58</v>
      </c>
      <c r="V1322" s="3" t="s">
        <v>6055</v>
      </c>
      <c r="W1322" s="3" t="s">
        <v>46</v>
      </c>
      <c r="X1322" s="17">
        <v>41354</v>
      </c>
      <c r="Y1322" s="3">
        <f>IF((B1322-X1322&lt;=365)*(B1322-X1322&gt;0),0,(YEAR(B1322)-YEAR(X1322)))</f>
        <v>6</v>
      </c>
      <c r="Z1322" s="3" t="str">
        <f>IF((B1322-X1322&lt;=365)*(B1322-X1322&gt;0),INT(12*(B1322-X1322)/365) &amp; " Mois",(YEAR(B1322)-YEAR(X1322)) &amp; " an (s)")</f>
        <v>6 an (s)</v>
      </c>
      <c r="AA1322" s="39">
        <v>14</v>
      </c>
      <c r="AB1322" s="3" t="s">
        <v>47</v>
      </c>
      <c r="AC1322" s="3">
        <v>0</v>
      </c>
      <c r="AD1322" s="3" t="s">
        <v>6673</v>
      </c>
      <c r="AE1322" s="3" t="s">
        <v>6673</v>
      </c>
      <c r="AF1322" s="4"/>
      <c r="AG1322" s="4"/>
      <c r="AH1322" s="4"/>
      <c r="AI1322" s="4"/>
      <c r="AJ1322" s="4"/>
      <c r="AK1322" s="4"/>
      <c r="AL1322" s="4"/>
      <c r="AM1322" s="4"/>
      <c r="AN1322" s="4"/>
      <c r="AO1322" s="4"/>
      <c r="AP1322" s="4"/>
      <c r="AQ1322" s="4"/>
      <c r="AR1322" s="4"/>
      <c r="AS1322" s="4"/>
      <c r="AT1322" s="4"/>
      <c r="AU1322" s="4"/>
      <c r="AV1322" s="4"/>
      <c r="AW1322" s="4"/>
      <c r="AX1322" s="4"/>
      <c r="AY1322" s="4"/>
      <c r="AZ1322" s="4"/>
      <c r="BA1322" s="4"/>
      <c r="BB1322" s="4"/>
    </row>
    <row r="1323" spans="1:54" ht="15.75" customHeight="1" x14ac:dyDescent="0.25">
      <c r="A1323" t="s">
        <v>4393</v>
      </c>
      <c r="B1323" s="17">
        <v>43773</v>
      </c>
      <c r="C1323" s="17">
        <v>31280</v>
      </c>
      <c r="D1323" s="21">
        <v>40</v>
      </c>
      <c r="E1323" s="12" t="str">
        <f t="shared" si="135"/>
        <v>[40-50 [ ans</v>
      </c>
      <c r="F1323" s="3" t="s">
        <v>54</v>
      </c>
      <c r="G1323" s="3" t="s">
        <v>40</v>
      </c>
      <c r="H1323" s="4"/>
      <c r="I1323" s="4"/>
      <c r="J1323" s="3" t="s">
        <v>49</v>
      </c>
      <c r="K1323" s="3" t="s">
        <v>729</v>
      </c>
      <c r="L1323" s="3" t="s">
        <v>6050</v>
      </c>
      <c r="M1323" s="3" t="s">
        <v>51</v>
      </c>
      <c r="N1323" s="3" t="s">
        <v>6062</v>
      </c>
      <c r="O1323" s="3" t="s">
        <v>428</v>
      </c>
      <c r="P1323" s="3" t="s">
        <v>6786</v>
      </c>
      <c r="Q1323" s="3" t="s">
        <v>6787</v>
      </c>
      <c r="R1323" s="3"/>
      <c r="S1323" s="3"/>
      <c r="T1323" s="3" t="s">
        <v>45</v>
      </c>
      <c r="U1323" s="3" t="s">
        <v>39</v>
      </c>
      <c r="V1323" s="3" t="s">
        <v>6053</v>
      </c>
      <c r="W1323" s="3" t="s">
        <v>62</v>
      </c>
      <c r="X1323" s="19"/>
      <c r="Y1323" s="19"/>
      <c r="Z1323" s="19"/>
      <c r="AA1323" s="39">
        <v>15.4</v>
      </c>
      <c r="AB1323" s="3" t="s">
        <v>47</v>
      </c>
      <c r="AC1323" s="3">
        <v>0</v>
      </c>
      <c r="AD1323" s="3" t="s">
        <v>6673</v>
      </c>
      <c r="AE1323" s="3" t="s">
        <v>6673</v>
      </c>
      <c r="AF1323" s="4"/>
      <c r="AG1323" s="4"/>
      <c r="AH1323" s="4"/>
      <c r="AI1323" s="4"/>
      <c r="AJ1323" s="4"/>
      <c r="AK1323" s="4"/>
      <c r="AL1323" s="4"/>
      <c r="AM1323" s="4"/>
      <c r="AN1323" s="4"/>
      <c r="AO1323" s="4"/>
      <c r="AP1323" s="4"/>
      <c r="AQ1323" s="4"/>
      <c r="AR1323" s="4"/>
      <c r="AS1323" s="4"/>
      <c r="AT1323" s="4"/>
      <c r="AU1323" s="4"/>
      <c r="AV1323" s="4"/>
      <c r="AW1323" s="4"/>
      <c r="AX1323" s="4"/>
      <c r="AY1323" s="4"/>
      <c r="AZ1323" s="4"/>
      <c r="BA1323" s="4"/>
      <c r="BB1323" s="4"/>
    </row>
    <row r="1324" spans="1:54" ht="15.75" customHeight="1" x14ac:dyDescent="0.25">
      <c r="A1324" t="s">
        <v>4395</v>
      </c>
      <c r="B1324" s="17">
        <v>43773</v>
      </c>
      <c r="C1324" s="17">
        <v>35611</v>
      </c>
      <c r="D1324" s="21">
        <v>28</v>
      </c>
      <c r="E1324" s="12" t="str">
        <f t="shared" si="135"/>
        <v>[20-30[ ans</v>
      </c>
      <c r="F1324" s="3" t="s">
        <v>48</v>
      </c>
      <c r="G1324" s="3" t="s">
        <v>40</v>
      </c>
      <c r="H1324" s="4"/>
      <c r="I1324" s="4"/>
      <c r="J1324" s="3" t="s">
        <v>41</v>
      </c>
      <c r="K1324" s="3" t="s">
        <v>79</v>
      </c>
      <c r="L1324" s="3" t="s">
        <v>6048</v>
      </c>
      <c r="M1324" s="3" t="s">
        <v>51</v>
      </c>
      <c r="N1324" s="3" t="s">
        <v>6062</v>
      </c>
      <c r="O1324" s="3" t="s">
        <v>975</v>
      </c>
      <c r="P1324" s="3" t="s">
        <v>5677</v>
      </c>
      <c r="Q1324" s="3" t="s">
        <v>6033</v>
      </c>
      <c r="R1324" s="3" t="s">
        <v>5678</v>
      </c>
      <c r="S1324" s="3" t="s">
        <v>5679</v>
      </c>
      <c r="T1324" s="3" t="s">
        <v>45</v>
      </c>
      <c r="U1324" s="3" t="s">
        <v>39</v>
      </c>
      <c r="V1324" s="3" t="s">
        <v>6053</v>
      </c>
      <c r="W1324" s="3" t="s">
        <v>46</v>
      </c>
      <c r="X1324" s="17">
        <v>43415</v>
      </c>
      <c r="Y1324" s="3">
        <f t="shared" ref="Y1324:Y1325" si="138">IF((B1324-X1324&lt;=365)*(B1324-X1324&gt;0),0,(YEAR(B1324)-YEAR(X1324)))</f>
        <v>0</v>
      </c>
      <c r="Z1324" s="3" t="str">
        <f>IF((B1324-X1324&lt;=365)*(B1324-X1324&gt;0),INT(12*(B1324-X1324)/365) &amp; " Mois",(YEAR(B1324)-YEAR(X1324)) &amp; " an (s)")</f>
        <v>11 Mois</v>
      </c>
      <c r="AA1324" s="39">
        <v>14.8</v>
      </c>
      <c r="AB1324" s="3" t="s">
        <v>47</v>
      </c>
      <c r="AC1324" s="3">
        <v>0</v>
      </c>
      <c r="AD1324" s="3" t="s">
        <v>6673</v>
      </c>
      <c r="AE1324" s="3" t="s">
        <v>6673</v>
      </c>
      <c r="AF1324" s="4"/>
      <c r="AG1324" s="4"/>
      <c r="AH1324" s="4"/>
      <c r="AI1324" s="4"/>
      <c r="AJ1324" s="4"/>
      <c r="AK1324" s="4"/>
      <c r="AL1324" s="4"/>
      <c r="AM1324" s="4"/>
      <c r="AN1324" s="4"/>
      <c r="AO1324" s="4"/>
      <c r="AP1324" s="4"/>
      <c r="AQ1324" s="4"/>
      <c r="AR1324" s="4"/>
      <c r="AS1324" s="4"/>
      <c r="AT1324" s="4"/>
      <c r="AU1324" s="4"/>
      <c r="AV1324" s="4"/>
      <c r="AW1324" s="4"/>
      <c r="AX1324" s="4"/>
      <c r="AY1324" s="4"/>
      <c r="AZ1324" s="4"/>
      <c r="BA1324" s="4"/>
      <c r="BB1324" s="4"/>
    </row>
    <row r="1325" spans="1:54" ht="15.75" customHeight="1" x14ac:dyDescent="0.25">
      <c r="A1325" t="s">
        <v>4397</v>
      </c>
      <c r="B1325" s="17">
        <v>43773</v>
      </c>
      <c r="C1325" s="17">
        <v>34519</v>
      </c>
      <c r="D1325" s="21">
        <v>31</v>
      </c>
      <c r="E1325" s="12" t="str">
        <f t="shared" si="135"/>
        <v>[30-40[ ans</v>
      </c>
      <c r="F1325" s="3" t="s">
        <v>48</v>
      </c>
      <c r="G1325" s="3" t="s">
        <v>40</v>
      </c>
      <c r="H1325" s="4"/>
      <c r="I1325" s="4"/>
      <c r="J1325" s="3" t="s">
        <v>41</v>
      </c>
      <c r="K1325" s="3" t="s">
        <v>79</v>
      </c>
      <c r="L1325" s="3" t="s">
        <v>6048</v>
      </c>
      <c r="M1325" s="3" t="s">
        <v>51</v>
      </c>
      <c r="N1325" s="3" t="s">
        <v>6062</v>
      </c>
      <c r="O1325" s="3" t="s">
        <v>975</v>
      </c>
      <c r="P1325" s="3" t="s">
        <v>5677</v>
      </c>
      <c r="Q1325" s="3" t="s">
        <v>6033</v>
      </c>
      <c r="R1325" s="3" t="s">
        <v>5678</v>
      </c>
      <c r="S1325" s="3" t="s">
        <v>5679</v>
      </c>
      <c r="T1325" s="3" t="s">
        <v>45</v>
      </c>
      <c r="U1325" s="3" t="s">
        <v>39</v>
      </c>
      <c r="V1325" s="3" t="s">
        <v>6053</v>
      </c>
      <c r="W1325" s="3" t="s">
        <v>46</v>
      </c>
      <c r="X1325" s="17">
        <v>43275</v>
      </c>
      <c r="Y1325" s="3">
        <f t="shared" si="138"/>
        <v>1</v>
      </c>
      <c r="Z1325" s="3" t="str">
        <f>IF((B1325-X1325&lt;=365)*(B1325-X1325&gt;0),INT(12*(B1325-X1325)/365) &amp; " Mois",(YEAR(B1325)-YEAR(X1325)) &amp; " an (s)")</f>
        <v>1 an (s)</v>
      </c>
      <c r="AA1325" s="39">
        <v>13.8</v>
      </c>
      <c r="AB1325" s="3" t="s">
        <v>47</v>
      </c>
      <c r="AC1325" s="3">
        <v>0</v>
      </c>
      <c r="AD1325" s="3" t="s">
        <v>6673</v>
      </c>
      <c r="AE1325" s="3" t="s">
        <v>6673</v>
      </c>
      <c r="AF1325" s="4"/>
      <c r="AG1325" s="4"/>
      <c r="AH1325" s="4"/>
      <c r="AI1325" s="4"/>
      <c r="AJ1325" s="4"/>
      <c r="AK1325" s="4"/>
      <c r="AL1325" s="4"/>
      <c r="AM1325" s="4"/>
      <c r="AN1325" s="4"/>
      <c r="AO1325" s="4"/>
      <c r="AP1325" s="4"/>
      <c r="AQ1325" s="4"/>
      <c r="AR1325" s="4"/>
      <c r="AS1325" s="4"/>
      <c r="AT1325" s="4"/>
      <c r="AU1325" s="4"/>
      <c r="AV1325" s="4"/>
      <c r="AW1325" s="4"/>
      <c r="AX1325" s="4"/>
      <c r="AY1325" s="4"/>
      <c r="AZ1325" s="4"/>
      <c r="BA1325" s="4"/>
      <c r="BB1325" s="4"/>
    </row>
    <row r="1326" spans="1:54" ht="15.75" customHeight="1" x14ac:dyDescent="0.25">
      <c r="A1326" t="s">
        <v>4399</v>
      </c>
      <c r="B1326" s="17">
        <v>43773</v>
      </c>
      <c r="C1326" s="17">
        <v>36165</v>
      </c>
      <c r="D1326" s="21">
        <v>26</v>
      </c>
      <c r="E1326" s="12" t="str">
        <f t="shared" si="135"/>
        <v>[20-30[ ans</v>
      </c>
      <c r="F1326" s="3" t="s">
        <v>39</v>
      </c>
      <c r="G1326" s="3" t="s">
        <v>40</v>
      </c>
      <c r="H1326" s="4"/>
      <c r="I1326" s="4"/>
      <c r="J1326" s="3" t="s">
        <v>41</v>
      </c>
      <c r="K1326" s="3" t="s">
        <v>192</v>
      </c>
      <c r="L1326" s="3" t="s">
        <v>6047</v>
      </c>
      <c r="M1326" s="3" t="s">
        <v>157</v>
      </c>
      <c r="N1326" s="3" t="s">
        <v>6062</v>
      </c>
      <c r="O1326" s="3" t="s">
        <v>976</v>
      </c>
      <c r="P1326" s="3" t="s">
        <v>169</v>
      </c>
      <c r="Q1326" s="3" t="s">
        <v>6034</v>
      </c>
      <c r="R1326" s="3" t="s">
        <v>5624</v>
      </c>
      <c r="S1326" s="3" t="s">
        <v>5625</v>
      </c>
      <c r="T1326" s="3" t="s">
        <v>45</v>
      </c>
      <c r="U1326" s="3" t="s">
        <v>58</v>
      </c>
      <c r="V1326" s="3" t="s">
        <v>6055</v>
      </c>
      <c r="W1326" s="3" t="s">
        <v>62</v>
      </c>
      <c r="X1326" s="19"/>
      <c r="Y1326" s="19"/>
      <c r="Z1326" s="19"/>
      <c r="AA1326" s="39">
        <v>17.5</v>
      </c>
      <c r="AB1326" s="3" t="s">
        <v>47</v>
      </c>
      <c r="AC1326" s="3">
        <v>0</v>
      </c>
      <c r="AD1326" s="3" t="s">
        <v>6673</v>
      </c>
      <c r="AE1326" s="3" t="s">
        <v>6673</v>
      </c>
      <c r="AF1326" s="4"/>
      <c r="AG1326" s="4"/>
      <c r="AH1326" s="4"/>
      <c r="AI1326" s="4"/>
      <c r="AJ1326" s="4"/>
      <c r="AK1326" s="4"/>
      <c r="AL1326" s="4"/>
      <c r="AM1326" s="4"/>
      <c r="AN1326" s="4"/>
      <c r="AO1326" s="4"/>
      <c r="AP1326" s="4"/>
      <c r="AQ1326" s="4"/>
      <c r="AR1326" s="4"/>
      <c r="AS1326" s="4"/>
      <c r="AT1326" s="4"/>
      <c r="AU1326" s="4"/>
      <c r="AV1326" s="4"/>
      <c r="AW1326" s="4"/>
      <c r="AX1326" s="4"/>
      <c r="AY1326" s="4"/>
      <c r="AZ1326" s="4"/>
      <c r="BA1326" s="4"/>
      <c r="BB1326" s="4"/>
    </row>
    <row r="1327" spans="1:54" ht="15.75" customHeight="1" x14ac:dyDescent="0.25">
      <c r="A1327" t="s">
        <v>4401</v>
      </c>
      <c r="B1327" s="17">
        <v>43773</v>
      </c>
      <c r="C1327" s="17">
        <v>27134</v>
      </c>
      <c r="D1327" s="21">
        <v>51</v>
      </c>
      <c r="E1327" s="12" t="str">
        <f t="shared" si="135"/>
        <v>[50-60 [ ans</v>
      </c>
      <c r="F1327" s="3" t="s">
        <v>39</v>
      </c>
      <c r="G1327" s="3" t="s">
        <v>55</v>
      </c>
      <c r="H1327" s="4"/>
      <c r="I1327" s="4"/>
      <c r="J1327" s="3" t="s">
        <v>41</v>
      </c>
      <c r="K1327" s="3" t="s">
        <v>56</v>
      </c>
      <c r="L1327" s="3" t="s">
        <v>6045</v>
      </c>
      <c r="M1327" s="3" t="s">
        <v>114</v>
      </c>
      <c r="N1327" s="3" t="s">
        <v>6062</v>
      </c>
      <c r="O1327" s="3" t="s">
        <v>115</v>
      </c>
      <c r="P1327" s="3" t="s">
        <v>115</v>
      </c>
      <c r="Q1327" s="3" t="s">
        <v>6031</v>
      </c>
      <c r="R1327" s="3" t="s">
        <v>5604</v>
      </c>
      <c r="S1327" s="3" t="s">
        <v>5605</v>
      </c>
      <c r="T1327" s="3" t="s">
        <v>45</v>
      </c>
      <c r="U1327" s="3" t="s">
        <v>84</v>
      </c>
      <c r="V1327" s="3" t="s">
        <v>6057</v>
      </c>
      <c r="W1327" s="3" t="s">
        <v>46</v>
      </c>
      <c r="X1327" s="17">
        <v>38432</v>
      </c>
      <c r="Y1327" s="3">
        <f t="shared" ref="Y1327:Y1332" si="139">IF((B1327-X1327&lt;=365)*(B1327-X1327&gt;0),0,(YEAR(B1327)-YEAR(X1327)))</f>
        <v>14</v>
      </c>
      <c r="Z1327" s="3" t="str">
        <f t="shared" ref="Z1327:Z1332" si="140">IF((B1327-X1327&lt;=365)*(B1327-X1327&gt;0),INT(12*(B1327-X1327)/365) &amp; " Mois",(YEAR(B1327)-YEAR(X1327)) &amp; " an (s)")</f>
        <v>14 an (s)</v>
      </c>
      <c r="AA1327" s="39">
        <v>14.6</v>
      </c>
      <c r="AB1327" s="3" t="s">
        <v>47</v>
      </c>
      <c r="AC1327" s="3">
        <v>0</v>
      </c>
      <c r="AD1327" s="3" t="s">
        <v>6673</v>
      </c>
      <c r="AE1327" s="3" t="s">
        <v>6673</v>
      </c>
      <c r="AF1327" s="4"/>
      <c r="AG1327" s="4"/>
      <c r="AH1327" s="4"/>
      <c r="AI1327" s="4"/>
      <c r="AJ1327" s="4"/>
      <c r="AK1327" s="4"/>
      <c r="AL1327" s="4"/>
      <c r="AM1327" s="4"/>
      <c r="AN1327" s="4"/>
      <c r="AO1327" s="4"/>
      <c r="AP1327" s="4"/>
      <c r="AQ1327" s="4"/>
      <c r="AR1327" s="4"/>
      <c r="AS1327" s="4"/>
      <c r="AT1327" s="4"/>
      <c r="AU1327" s="4"/>
      <c r="AV1327" s="4"/>
      <c r="AW1327" s="4"/>
      <c r="AX1327" s="4"/>
      <c r="AY1327" s="4"/>
      <c r="AZ1327" s="4"/>
      <c r="BA1327" s="4"/>
      <c r="BB1327" s="4"/>
    </row>
    <row r="1328" spans="1:54" ht="15.75" customHeight="1" x14ac:dyDescent="0.25">
      <c r="A1328" t="s">
        <v>4403</v>
      </c>
      <c r="B1328" s="17">
        <v>43773</v>
      </c>
      <c r="C1328" s="17">
        <v>30642</v>
      </c>
      <c r="D1328" s="21">
        <v>42</v>
      </c>
      <c r="E1328" s="12" t="str">
        <f t="shared" si="135"/>
        <v>[40-50 [ ans</v>
      </c>
      <c r="F1328" s="3" t="s">
        <v>54</v>
      </c>
      <c r="G1328" s="3" t="s">
        <v>40</v>
      </c>
      <c r="H1328" s="4"/>
      <c r="I1328" s="4"/>
      <c r="J1328" s="3" t="s">
        <v>41</v>
      </c>
      <c r="K1328" s="3" t="s">
        <v>978</v>
      </c>
      <c r="L1328" s="3" t="s">
        <v>6045</v>
      </c>
      <c r="M1328" s="3" t="s">
        <v>51</v>
      </c>
      <c r="N1328" s="3" t="s">
        <v>6062</v>
      </c>
      <c r="O1328" s="3" t="s">
        <v>285</v>
      </c>
      <c r="P1328" s="3" t="s">
        <v>285</v>
      </c>
      <c r="Q1328" s="3" t="s">
        <v>6031</v>
      </c>
      <c r="R1328" s="3" t="s">
        <v>5592</v>
      </c>
      <c r="S1328" s="3" t="s">
        <v>5593</v>
      </c>
      <c r="T1328" s="3" t="s">
        <v>45</v>
      </c>
      <c r="U1328" s="3" t="s">
        <v>58</v>
      </c>
      <c r="V1328" s="3" t="s">
        <v>6055</v>
      </c>
      <c r="W1328" s="3" t="s">
        <v>46</v>
      </c>
      <c r="X1328" s="17">
        <v>42450</v>
      </c>
      <c r="Y1328" s="3">
        <f t="shared" si="139"/>
        <v>3</v>
      </c>
      <c r="Z1328" s="3" t="str">
        <f t="shared" si="140"/>
        <v>3 an (s)</v>
      </c>
      <c r="AA1328" s="39">
        <v>13.8</v>
      </c>
      <c r="AB1328" s="3" t="s">
        <v>47</v>
      </c>
      <c r="AC1328" s="3">
        <v>0</v>
      </c>
      <c r="AD1328" s="3" t="s">
        <v>6673</v>
      </c>
      <c r="AE1328" s="3" t="s">
        <v>6673</v>
      </c>
      <c r="AF1328" s="4"/>
      <c r="AG1328" s="4"/>
      <c r="AH1328" s="4"/>
      <c r="AI1328" s="4"/>
      <c r="AJ1328" s="4"/>
      <c r="AK1328" s="4"/>
      <c r="AL1328" s="4"/>
      <c r="AM1328" s="4"/>
      <c r="AN1328" s="4"/>
      <c r="AO1328" s="4"/>
      <c r="AP1328" s="4"/>
      <c r="AQ1328" s="4"/>
      <c r="AR1328" s="4"/>
      <c r="AS1328" s="4"/>
      <c r="AT1328" s="4"/>
      <c r="AU1328" s="4"/>
      <c r="AV1328" s="4"/>
      <c r="AW1328" s="4"/>
      <c r="AX1328" s="4"/>
      <c r="AY1328" s="4"/>
      <c r="AZ1328" s="4"/>
      <c r="BA1328" s="4"/>
      <c r="BB1328" s="4"/>
    </row>
    <row r="1329" spans="1:54" ht="15.75" customHeight="1" x14ac:dyDescent="0.25">
      <c r="A1329" t="s">
        <v>4405</v>
      </c>
      <c r="B1329" s="17">
        <v>43773</v>
      </c>
      <c r="C1329" s="17">
        <v>31027</v>
      </c>
      <c r="D1329" s="21">
        <v>41</v>
      </c>
      <c r="E1329" s="12" t="str">
        <f t="shared" si="135"/>
        <v>[40-50 [ ans</v>
      </c>
      <c r="F1329" s="3" t="s">
        <v>48</v>
      </c>
      <c r="G1329" s="3" t="s">
        <v>40</v>
      </c>
      <c r="H1329" s="4"/>
      <c r="I1329" s="4"/>
      <c r="J1329" s="3" t="s">
        <v>41</v>
      </c>
      <c r="K1329" s="3" t="s">
        <v>79</v>
      </c>
      <c r="L1329" s="3" t="s">
        <v>6048</v>
      </c>
      <c r="M1329" s="3" t="s">
        <v>51</v>
      </c>
      <c r="N1329" s="3" t="s">
        <v>6062</v>
      </c>
      <c r="O1329" s="3" t="s">
        <v>288</v>
      </c>
      <c r="P1329" s="3" t="s">
        <v>288</v>
      </c>
      <c r="Q1329" s="3" t="s">
        <v>6031</v>
      </c>
      <c r="R1329" s="3" t="s">
        <v>5743</v>
      </c>
      <c r="S1329" s="3" t="s">
        <v>5744</v>
      </c>
      <c r="T1329" s="3" t="s">
        <v>45</v>
      </c>
      <c r="U1329" s="3" t="s">
        <v>58</v>
      </c>
      <c r="V1329" s="3" t="s">
        <v>6055</v>
      </c>
      <c r="W1329" s="3" t="s">
        <v>46</v>
      </c>
      <c r="X1329" s="17">
        <v>43600</v>
      </c>
      <c r="Y1329" s="3">
        <f t="shared" si="139"/>
        <v>0</v>
      </c>
      <c r="Z1329" s="3" t="str">
        <f t="shared" si="140"/>
        <v>5 Mois</v>
      </c>
      <c r="AA1329" s="39">
        <v>13.4</v>
      </c>
      <c r="AB1329" s="3" t="s">
        <v>47</v>
      </c>
      <c r="AC1329" s="3">
        <v>0</v>
      </c>
      <c r="AD1329" s="3" t="s">
        <v>6673</v>
      </c>
      <c r="AE1329" s="3" t="s">
        <v>6673</v>
      </c>
      <c r="AF1329" s="4"/>
      <c r="AG1329" s="4"/>
      <c r="AH1329" s="4"/>
      <c r="AI1329" s="4"/>
      <c r="AJ1329" s="4"/>
      <c r="AK1329" s="4"/>
      <c r="AL1329" s="4"/>
      <c r="AM1329" s="4"/>
      <c r="AN1329" s="4"/>
      <c r="AO1329" s="4"/>
      <c r="AP1329" s="4"/>
      <c r="AQ1329" s="4"/>
      <c r="AR1329" s="4"/>
      <c r="AS1329" s="4"/>
      <c r="AT1329" s="4"/>
      <c r="AU1329" s="4"/>
      <c r="AV1329" s="4"/>
      <c r="AW1329" s="4"/>
      <c r="AX1329" s="4"/>
      <c r="AY1329" s="4"/>
      <c r="AZ1329" s="4"/>
      <c r="BA1329" s="4"/>
      <c r="BB1329" s="4"/>
    </row>
    <row r="1330" spans="1:54" ht="15.75" customHeight="1" x14ac:dyDescent="0.25">
      <c r="A1330" t="s">
        <v>4407</v>
      </c>
      <c r="B1330" s="17">
        <v>43773</v>
      </c>
      <c r="C1330" s="17">
        <v>33124</v>
      </c>
      <c r="D1330" s="21">
        <v>35</v>
      </c>
      <c r="E1330" s="12" t="str">
        <f t="shared" si="135"/>
        <v>[30-40[ ans</v>
      </c>
      <c r="F1330" s="3" t="s">
        <v>54</v>
      </c>
      <c r="G1330" s="3" t="s">
        <v>40</v>
      </c>
      <c r="H1330" s="4"/>
      <c r="I1330" s="4"/>
      <c r="J1330" s="3" t="s">
        <v>41</v>
      </c>
      <c r="K1330" s="3" t="s">
        <v>98</v>
      </c>
      <c r="L1330" s="3" t="s">
        <v>6043</v>
      </c>
      <c r="M1330" s="3" t="s">
        <v>51</v>
      </c>
      <c r="N1330" s="3" t="s">
        <v>6062</v>
      </c>
      <c r="O1330" s="3" t="s">
        <v>288</v>
      </c>
      <c r="P1330" s="3" t="s">
        <v>288</v>
      </c>
      <c r="Q1330" s="3" t="s">
        <v>6031</v>
      </c>
      <c r="R1330" s="3" t="s">
        <v>5743</v>
      </c>
      <c r="S1330" s="3" t="s">
        <v>5744</v>
      </c>
      <c r="T1330" s="3" t="s">
        <v>45</v>
      </c>
      <c r="U1330" s="3" t="s">
        <v>58</v>
      </c>
      <c r="V1330" s="3" t="s">
        <v>6055</v>
      </c>
      <c r="W1330" s="3" t="s">
        <v>46</v>
      </c>
      <c r="X1330" s="17">
        <v>43585</v>
      </c>
      <c r="Y1330" s="3">
        <f t="shared" si="139"/>
        <v>0</v>
      </c>
      <c r="Z1330" s="3" t="str">
        <f t="shared" si="140"/>
        <v>6 Mois</v>
      </c>
      <c r="AA1330" s="39">
        <v>13.8</v>
      </c>
      <c r="AB1330" s="3" t="s">
        <v>47</v>
      </c>
      <c r="AC1330" s="3">
        <v>0</v>
      </c>
      <c r="AD1330" s="3" t="s">
        <v>6673</v>
      </c>
      <c r="AE1330" s="3" t="s">
        <v>6673</v>
      </c>
      <c r="AF1330" s="4"/>
      <c r="AG1330" s="4"/>
      <c r="AH1330" s="4"/>
      <c r="AI1330" s="4"/>
      <c r="AJ1330" s="4"/>
      <c r="AK1330" s="4"/>
      <c r="AL1330" s="4"/>
      <c r="AM1330" s="4"/>
      <c r="AN1330" s="4"/>
      <c r="AO1330" s="4"/>
      <c r="AP1330" s="4"/>
      <c r="AQ1330" s="4"/>
      <c r="AR1330" s="4"/>
      <c r="AS1330" s="4"/>
      <c r="AT1330" s="4"/>
      <c r="AU1330" s="4"/>
      <c r="AV1330" s="4"/>
      <c r="AW1330" s="4"/>
      <c r="AX1330" s="4"/>
      <c r="AY1330" s="4"/>
      <c r="AZ1330" s="4"/>
      <c r="BA1330" s="4"/>
      <c r="BB1330" s="4"/>
    </row>
    <row r="1331" spans="1:54" ht="15.75" customHeight="1" x14ac:dyDescent="0.25">
      <c r="A1331" t="s">
        <v>4410</v>
      </c>
      <c r="B1331" s="17">
        <v>43773</v>
      </c>
      <c r="C1331" s="17">
        <v>26508</v>
      </c>
      <c r="D1331" s="21">
        <v>53</v>
      </c>
      <c r="E1331" s="12" t="str">
        <f t="shared" si="135"/>
        <v>[50-60 [ ans</v>
      </c>
      <c r="F1331" s="3" t="s">
        <v>48</v>
      </c>
      <c r="G1331" s="3" t="s">
        <v>40</v>
      </c>
      <c r="H1331" s="4"/>
      <c r="I1331" s="4"/>
      <c r="J1331" s="3" t="s">
        <v>41</v>
      </c>
      <c r="K1331" s="3" t="s">
        <v>56</v>
      </c>
      <c r="L1331" s="3" t="s">
        <v>6045</v>
      </c>
      <c r="M1331" s="3" t="s">
        <v>51</v>
      </c>
      <c r="N1331" s="3" t="s">
        <v>6062</v>
      </c>
      <c r="O1331" s="3" t="s">
        <v>81</v>
      </c>
      <c r="P1331" s="3" t="s">
        <v>5502</v>
      </c>
      <c r="Q1331" s="3" t="s">
        <v>6035</v>
      </c>
      <c r="R1331" s="3" t="s">
        <v>5572</v>
      </c>
      <c r="S1331" s="3" t="s">
        <v>5573</v>
      </c>
      <c r="T1331" s="3" t="s">
        <v>45</v>
      </c>
      <c r="U1331" s="3" t="s">
        <v>58</v>
      </c>
      <c r="V1331" s="3" t="s">
        <v>6055</v>
      </c>
      <c r="W1331" s="3" t="s">
        <v>46</v>
      </c>
      <c r="X1331" s="17">
        <v>42450</v>
      </c>
      <c r="Y1331" s="3">
        <f t="shared" si="139"/>
        <v>3</v>
      </c>
      <c r="Z1331" s="3" t="str">
        <f t="shared" si="140"/>
        <v>3 an (s)</v>
      </c>
      <c r="AA1331" s="39">
        <v>13.1</v>
      </c>
      <c r="AB1331" s="3" t="s">
        <v>47</v>
      </c>
      <c r="AC1331" s="3">
        <v>0</v>
      </c>
      <c r="AD1331" s="3" t="s">
        <v>6673</v>
      </c>
      <c r="AE1331" s="3" t="s">
        <v>6673</v>
      </c>
      <c r="AF1331" s="4"/>
      <c r="AG1331" s="4"/>
      <c r="AH1331" s="4"/>
      <c r="AI1331" s="4"/>
      <c r="AJ1331" s="4"/>
      <c r="AK1331" s="4"/>
      <c r="AL1331" s="4"/>
      <c r="AM1331" s="4"/>
      <c r="AN1331" s="4"/>
      <c r="AO1331" s="4"/>
      <c r="AP1331" s="4"/>
      <c r="AQ1331" s="4"/>
      <c r="AR1331" s="4"/>
      <c r="AS1331" s="4"/>
      <c r="AT1331" s="4"/>
      <c r="AU1331" s="4"/>
      <c r="AV1331" s="4"/>
      <c r="AW1331" s="4"/>
      <c r="AX1331" s="4"/>
      <c r="AY1331" s="4"/>
      <c r="AZ1331" s="4"/>
      <c r="BA1331" s="4"/>
      <c r="BB1331" s="4"/>
    </row>
    <row r="1332" spans="1:54" ht="15.75" customHeight="1" x14ac:dyDescent="0.25">
      <c r="A1332" t="s">
        <v>4412</v>
      </c>
      <c r="B1332" s="17">
        <v>43773</v>
      </c>
      <c r="C1332" s="17">
        <v>33389</v>
      </c>
      <c r="D1332" s="21">
        <v>34</v>
      </c>
      <c r="E1332" s="12" t="str">
        <f t="shared" si="135"/>
        <v>[30-40[ ans</v>
      </c>
      <c r="F1332" s="3" t="s">
        <v>269</v>
      </c>
      <c r="G1332" s="3" t="s">
        <v>40</v>
      </c>
      <c r="H1332" s="4"/>
      <c r="I1332" s="4"/>
      <c r="J1332" s="3" t="s">
        <v>41</v>
      </c>
      <c r="K1332" s="3" t="s">
        <v>134</v>
      </c>
      <c r="L1332" s="3" t="s">
        <v>6049</v>
      </c>
      <c r="M1332" s="3" t="s">
        <v>51</v>
      </c>
      <c r="N1332" s="3" t="s">
        <v>6062</v>
      </c>
      <c r="O1332" s="3" t="s">
        <v>979</v>
      </c>
      <c r="P1332" s="3" t="s">
        <v>129</v>
      </c>
      <c r="Q1332" s="3" t="s">
        <v>6032</v>
      </c>
      <c r="R1332" s="3" t="s">
        <v>5681</v>
      </c>
      <c r="S1332" s="3" t="s">
        <v>5682</v>
      </c>
      <c r="T1332" s="3" t="s">
        <v>45</v>
      </c>
      <c r="U1332" s="3" t="s">
        <v>980</v>
      </c>
      <c r="V1332" s="3" t="s">
        <v>793</v>
      </c>
      <c r="W1332" s="3" t="s">
        <v>46</v>
      </c>
      <c r="X1332" s="17">
        <v>43673</v>
      </c>
      <c r="Y1332" s="3">
        <f t="shared" si="139"/>
        <v>0</v>
      </c>
      <c r="Z1332" s="3" t="str">
        <f t="shared" si="140"/>
        <v>3 Mois</v>
      </c>
      <c r="AA1332" s="39">
        <v>13.4</v>
      </c>
      <c r="AB1332" s="3" t="s">
        <v>47</v>
      </c>
      <c r="AC1332" s="3">
        <v>0</v>
      </c>
      <c r="AD1332" s="3" t="s">
        <v>6673</v>
      </c>
      <c r="AE1332" s="3" t="s">
        <v>6673</v>
      </c>
      <c r="AF1332" s="4"/>
      <c r="AG1332" s="4"/>
      <c r="AH1332" s="4"/>
      <c r="AI1332" s="4"/>
      <c r="AJ1332" s="4"/>
      <c r="AK1332" s="4"/>
      <c r="AL1332" s="4"/>
      <c r="AM1332" s="4"/>
      <c r="AN1332" s="4"/>
      <c r="AO1332" s="4"/>
      <c r="AP1332" s="4"/>
      <c r="AQ1332" s="4"/>
      <c r="AR1332" s="4"/>
      <c r="AS1332" s="4"/>
      <c r="AT1332" s="4"/>
      <c r="AU1332" s="4"/>
      <c r="AV1332" s="4"/>
      <c r="AW1332" s="4"/>
      <c r="AX1332" s="4"/>
      <c r="AY1332" s="4"/>
      <c r="AZ1332" s="4"/>
      <c r="BA1332" s="4"/>
      <c r="BB1332" s="4"/>
    </row>
    <row r="1333" spans="1:54" ht="15.75" customHeight="1" x14ac:dyDescent="0.25">
      <c r="A1333" t="s">
        <v>4414</v>
      </c>
      <c r="B1333" s="17">
        <v>43773</v>
      </c>
      <c r="C1333" s="17">
        <v>34250</v>
      </c>
      <c r="D1333" s="21">
        <v>32</v>
      </c>
      <c r="E1333" s="12" t="str">
        <f t="shared" si="135"/>
        <v>[30-40[ ans</v>
      </c>
      <c r="F1333" s="3" t="s">
        <v>269</v>
      </c>
      <c r="G1333" s="3" t="s">
        <v>40</v>
      </c>
      <c r="H1333" s="4"/>
      <c r="I1333" s="4"/>
      <c r="J1333" s="3" t="s">
        <v>41</v>
      </c>
      <c r="K1333" s="3" t="s">
        <v>134</v>
      </c>
      <c r="L1333" s="3" t="s">
        <v>6049</v>
      </c>
      <c r="M1333" s="3" t="s">
        <v>51</v>
      </c>
      <c r="N1333" s="3" t="s">
        <v>6062</v>
      </c>
      <c r="O1333" s="3" t="s">
        <v>979</v>
      </c>
      <c r="P1333" s="3" t="s">
        <v>129</v>
      </c>
      <c r="Q1333" s="3" t="s">
        <v>6032</v>
      </c>
      <c r="R1333" s="3" t="s">
        <v>5681</v>
      </c>
      <c r="S1333" s="3" t="s">
        <v>5682</v>
      </c>
      <c r="T1333" s="3" t="s">
        <v>45</v>
      </c>
      <c r="U1333" s="3" t="s">
        <v>58</v>
      </c>
      <c r="V1333" s="3" t="s">
        <v>6055</v>
      </c>
      <c r="W1333" s="3" t="s">
        <v>62</v>
      </c>
      <c r="X1333" s="19"/>
      <c r="Y1333" s="19"/>
      <c r="Z1333" s="19"/>
      <c r="AA1333" s="39">
        <v>14.4</v>
      </c>
      <c r="AB1333" s="3" t="s">
        <v>47</v>
      </c>
      <c r="AC1333" s="3">
        <v>0</v>
      </c>
      <c r="AD1333" s="3" t="s">
        <v>6673</v>
      </c>
      <c r="AE1333" s="3" t="s">
        <v>6673</v>
      </c>
      <c r="AF1333" s="4"/>
      <c r="AG1333" s="4"/>
      <c r="AH1333" s="4"/>
      <c r="AI1333" s="4"/>
      <c r="AJ1333" s="4"/>
      <c r="AK1333" s="4"/>
      <c r="AL1333" s="4"/>
      <c r="AM1333" s="4"/>
      <c r="AN1333" s="4"/>
      <c r="AO1333" s="4"/>
      <c r="AP1333" s="4"/>
      <c r="AQ1333" s="4"/>
      <c r="AR1333" s="4"/>
      <c r="AS1333" s="4"/>
      <c r="AT1333" s="4"/>
      <c r="AU1333" s="4"/>
      <c r="AV1333" s="4"/>
      <c r="AW1333" s="4"/>
      <c r="AX1333" s="4"/>
      <c r="AY1333" s="4"/>
      <c r="AZ1333" s="4"/>
      <c r="BA1333" s="4"/>
      <c r="BB1333" s="4"/>
    </row>
    <row r="1334" spans="1:54" ht="15.75" customHeight="1" x14ac:dyDescent="0.25">
      <c r="A1334" t="s">
        <v>4415</v>
      </c>
      <c r="B1334" s="17">
        <v>43773</v>
      </c>
      <c r="C1334" s="17">
        <v>33691</v>
      </c>
      <c r="D1334" s="21">
        <v>33</v>
      </c>
      <c r="E1334" s="12" t="str">
        <f t="shared" si="135"/>
        <v>[30-40[ ans</v>
      </c>
      <c r="F1334" s="3" t="s">
        <v>48</v>
      </c>
      <c r="G1334" s="3" t="s">
        <v>40</v>
      </c>
      <c r="H1334" s="4"/>
      <c r="I1334" s="4"/>
      <c r="J1334" s="3" t="s">
        <v>41</v>
      </c>
      <c r="K1334" s="3" t="s">
        <v>79</v>
      </c>
      <c r="L1334" s="3" t="s">
        <v>6048</v>
      </c>
      <c r="M1334" s="3" t="s">
        <v>51</v>
      </c>
      <c r="N1334" s="3" t="s">
        <v>6062</v>
      </c>
      <c r="O1334" s="3" t="s">
        <v>979</v>
      </c>
      <c r="P1334" s="3" t="s">
        <v>129</v>
      </c>
      <c r="Q1334" s="3" t="s">
        <v>6032</v>
      </c>
      <c r="R1334" s="3" t="s">
        <v>5681</v>
      </c>
      <c r="S1334" s="3" t="s">
        <v>5682</v>
      </c>
      <c r="T1334" s="3" t="s">
        <v>45</v>
      </c>
      <c r="U1334" s="3" t="s">
        <v>980</v>
      </c>
      <c r="V1334" s="3" t="s">
        <v>793</v>
      </c>
      <c r="W1334" s="3" t="s">
        <v>62</v>
      </c>
      <c r="X1334" s="19"/>
      <c r="Y1334" s="19"/>
      <c r="Z1334" s="19"/>
      <c r="AA1334" s="39">
        <v>15.6</v>
      </c>
      <c r="AB1334" s="3" t="s">
        <v>47</v>
      </c>
      <c r="AC1334" s="3">
        <v>0</v>
      </c>
      <c r="AD1334" s="3" t="s">
        <v>6673</v>
      </c>
      <c r="AE1334" s="3" t="s">
        <v>6673</v>
      </c>
      <c r="AF1334" s="4"/>
      <c r="AG1334" s="4"/>
      <c r="AH1334" s="4"/>
      <c r="AI1334" s="4"/>
      <c r="AJ1334" s="4"/>
      <c r="AK1334" s="4"/>
      <c r="AL1334" s="4"/>
      <c r="AM1334" s="4"/>
      <c r="AN1334" s="4"/>
      <c r="AO1334" s="4"/>
      <c r="AP1334" s="4"/>
      <c r="AQ1334" s="4"/>
      <c r="AR1334" s="4"/>
      <c r="AS1334" s="4"/>
      <c r="AT1334" s="4"/>
      <c r="AU1334" s="4"/>
      <c r="AV1334" s="4"/>
      <c r="AW1334" s="4"/>
      <c r="AX1334" s="4"/>
      <c r="AY1334" s="4"/>
      <c r="AZ1334" s="4"/>
      <c r="BA1334" s="4"/>
      <c r="BB1334" s="4"/>
    </row>
    <row r="1335" spans="1:54" ht="15.75" customHeight="1" x14ac:dyDescent="0.25">
      <c r="A1335" t="s">
        <v>4417</v>
      </c>
      <c r="B1335" s="17">
        <v>43773</v>
      </c>
      <c r="C1335" s="17">
        <v>33644</v>
      </c>
      <c r="D1335" s="21">
        <v>33</v>
      </c>
      <c r="E1335" s="12" t="str">
        <f t="shared" si="135"/>
        <v>[30-40[ ans</v>
      </c>
      <c r="F1335" s="3" t="s">
        <v>269</v>
      </c>
      <c r="G1335" s="3" t="s">
        <v>40</v>
      </c>
      <c r="H1335" s="4"/>
      <c r="I1335" s="4"/>
      <c r="J1335" s="3" t="s">
        <v>199</v>
      </c>
      <c r="K1335" s="3" t="s">
        <v>134</v>
      </c>
      <c r="L1335" s="3" t="s">
        <v>6049</v>
      </c>
      <c r="M1335" s="3" t="s">
        <v>51</v>
      </c>
      <c r="N1335" s="3" t="s">
        <v>6062</v>
      </c>
      <c r="O1335" s="3" t="s">
        <v>981</v>
      </c>
      <c r="P1335" s="3" t="s">
        <v>5683</v>
      </c>
      <c r="Q1335" s="3" t="s">
        <v>6033</v>
      </c>
      <c r="R1335" s="3" t="s">
        <v>5684</v>
      </c>
      <c r="S1335" s="3" t="s">
        <v>5685</v>
      </c>
      <c r="T1335" s="3" t="s">
        <v>45</v>
      </c>
      <c r="U1335" s="3" t="s">
        <v>39</v>
      </c>
      <c r="V1335" s="3" t="s">
        <v>6053</v>
      </c>
      <c r="W1335" s="3" t="s">
        <v>62</v>
      </c>
      <c r="X1335" s="19"/>
      <c r="Y1335" s="19"/>
      <c r="Z1335" s="19"/>
      <c r="AA1335" s="39">
        <v>15.4</v>
      </c>
      <c r="AB1335" s="3" t="s">
        <v>47</v>
      </c>
      <c r="AC1335" s="3">
        <v>0</v>
      </c>
      <c r="AD1335" s="3" t="s">
        <v>6673</v>
      </c>
      <c r="AE1335" s="3" t="s">
        <v>6673</v>
      </c>
      <c r="AF1335" s="4"/>
      <c r="AG1335" s="4"/>
      <c r="AH1335" s="4"/>
      <c r="AI1335" s="4"/>
      <c r="AJ1335" s="4"/>
      <c r="AK1335" s="4"/>
      <c r="AL1335" s="4"/>
      <c r="AM1335" s="4"/>
      <c r="AN1335" s="4"/>
      <c r="AO1335" s="4"/>
      <c r="AP1335" s="4"/>
      <c r="AQ1335" s="4"/>
      <c r="AR1335" s="4"/>
      <c r="AS1335" s="4"/>
      <c r="AT1335" s="4"/>
      <c r="AU1335" s="4"/>
      <c r="AV1335" s="4"/>
      <c r="AW1335" s="4"/>
      <c r="AX1335" s="4"/>
      <c r="AY1335" s="4"/>
      <c r="AZ1335" s="4"/>
      <c r="BA1335" s="4"/>
      <c r="BB1335" s="4"/>
    </row>
    <row r="1336" spans="1:54" ht="15.75" customHeight="1" x14ac:dyDescent="0.25">
      <c r="A1336" t="s">
        <v>4419</v>
      </c>
      <c r="B1336" s="17">
        <v>43773</v>
      </c>
      <c r="C1336" s="17">
        <v>25678</v>
      </c>
      <c r="D1336" s="21">
        <v>55</v>
      </c>
      <c r="E1336" s="12" t="str">
        <f t="shared" si="135"/>
        <v>[50-60 [ ans</v>
      </c>
      <c r="F1336" s="3" t="s">
        <v>54</v>
      </c>
      <c r="G1336" s="3" t="s">
        <v>40</v>
      </c>
      <c r="H1336" s="4"/>
      <c r="I1336" s="4"/>
      <c r="J1336" s="3" t="s">
        <v>49</v>
      </c>
      <c r="K1336" s="3" t="s">
        <v>729</v>
      </c>
      <c r="L1336" s="3" t="s">
        <v>6050</v>
      </c>
      <c r="M1336" s="3" t="s">
        <v>51</v>
      </c>
      <c r="N1336" s="3" t="s">
        <v>6062</v>
      </c>
      <c r="O1336" s="3" t="s">
        <v>64</v>
      </c>
      <c r="P1336" s="3" t="s">
        <v>6786</v>
      </c>
      <c r="Q1336" s="3" t="s">
        <v>6787</v>
      </c>
      <c r="R1336" s="3"/>
      <c r="S1336" s="3"/>
      <c r="T1336" s="3" t="s">
        <v>45</v>
      </c>
      <c r="U1336" s="3" t="s">
        <v>84</v>
      </c>
      <c r="V1336" s="3" t="s">
        <v>6057</v>
      </c>
      <c r="W1336" s="3" t="s">
        <v>46</v>
      </c>
      <c r="X1336" s="17">
        <v>42084</v>
      </c>
      <c r="Y1336" s="3">
        <f t="shared" ref="Y1336:Y1338" si="141">IF((B1336-X1336&lt;=365)*(B1336-X1336&gt;0),0,(YEAR(B1336)-YEAR(X1336)))</f>
        <v>4</v>
      </c>
      <c r="Z1336" s="3" t="str">
        <f>IF((B1336-X1336&lt;=365)*(B1336-X1336&gt;0),INT(12*(B1336-X1336)/365) &amp; " Mois",(YEAR(B1336)-YEAR(X1336)) &amp; " an (s)")</f>
        <v>4 an (s)</v>
      </c>
      <c r="AA1336" s="39">
        <v>14.8</v>
      </c>
      <c r="AB1336" s="3" t="s">
        <v>47</v>
      </c>
      <c r="AC1336" s="3">
        <v>0</v>
      </c>
      <c r="AD1336" s="3" t="s">
        <v>6673</v>
      </c>
      <c r="AE1336" s="3" t="s">
        <v>6673</v>
      </c>
      <c r="AF1336" s="4"/>
      <c r="AG1336" s="4"/>
      <c r="AH1336" s="4"/>
      <c r="AI1336" s="4"/>
      <c r="AJ1336" s="4"/>
      <c r="AK1336" s="4"/>
      <c r="AL1336" s="4"/>
      <c r="AM1336" s="4"/>
      <c r="AN1336" s="4"/>
      <c r="AO1336" s="4"/>
      <c r="AP1336" s="4"/>
      <c r="AQ1336" s="4"/>
      <c r="AR1336" s="4"/>
      <c r="AS1336" s="4"/>
      <c r="AT1336" s="4"/>
      <c r="AU1336" s="4"/>
      <c r="AV1336" s="4"/>
      <c r="AW1336" s="4"/>
      <c r="AX1336" s="4"/>
      <c r="AY1336" s="4"/>
      <c r="AZ1336" s="4"/>
      <c r="BA1336" s="4"/>
      <c r="BB1336" s="4"/>
    </row>
    <row r="1337" spans="1:54" ht="15.75" customHeight="1" x14ac:dyDescent="0.25">
      <c r="A1337" t="s">
        <v>4421</v>
      </c>
      <c r="B1337" s="17">
        <v>43773</v>
      </c>
      <c r="C1337" s="17">
        <v>31836</v>
      </c>
      <c r="D1337" s="21">
        <v>38</v>
      </c>
      <c r="E1337" s="12" t="str">
        <f t="shared" si="135"/>
        <v>[30-40[ ans</v>
      </c>
      <c r="F1337" s="3" t="s">
        <v>39</v>
      </c>
      <c r="G1337" s="3" t="s">
        <v>40</v>
      </c>
      <c r="H1337" s="4"/>
      <c r="I1337" s="4"/>
      <c r="J1337" s="3" t="s">
        <v>41</v>
      </c>
      <c r="K1337" s="3" t="s">
        <v>982</v>
      </c>
      <c r="L1337" s="3" t="s">
        <v>6043</v>
      </c>
      <c r="M1337" s="3" t="s">
        <v>51</v>
      </c>
      <c r="N1337" s="3" t="s">
        <v>6062</v>
      </c>
      <c r="O1337" s="3" t="s">
        <v>149</v>
      </c>
      <c r="P1337" s="3" t="s">
        <v>554</v>
      </c>
      <c r="Q1337" s="3" t="s">
        <v>6032</v>
      </c>
      <c r="R1337" s="3" t="s">
        <v>5576</v>
      </c>
      <c r="S1337" s="3" t="s">
        <v>5577</v>
      </c>
      <c r="T1337" s="3" t="s">
        <v>45</v>
      </c>
      <c r="U1337" s="3" t="s">
        <v>58</v>
      </c>
      <c r="V1337" s="3" t="s">
        <v>6055</v>
      </c>
      <c r="W1337" s="3" t="s">
        <v>46</v>
      </c>
      <c r="X1337" s="17">
        <v>39893</v>
      </c>
      <c r="Y1337" s="3">
        <f t="shared" si="141"/>
        <v>10</v>
      </c>
      <c r="Z1337" s="3" t="str">
        <f>IF((B1337-X1337&lt;=365)*(B1337-X1337&gt;0),INT(12*(B1337-X1337)/365) &amp; " Mois",(YEAR(B1337)-YEAR(X1337)) &amp; " an (s)")</f>
        <v>10 an (s)</v>
      </c>
      <c r="AA1337" s="39">
        <v>15.8</v>
      </c>
      <c r="AB1337" s="3" t="s">
        <v>47</v>
      </c>
      <c r="AC1337" s="3">
        <v>0</v>
      </c>
      <c r="AD1337" s="3" t="s">
        <v>6673</v>
      </c>
      <c r="AE1337" s="3" t="s">
        <v>6673</v>
      </c>
      <c r="AF1337" s="4"/>
      <c r="AG1337" s="4"/>
      <c r="AH1337" s="4"/>
      <c r="AI1337" s="4"/>
      <c r="AJ1337" s="4"/>
      <c r="AK1337" s="4"/>
      <c r="AL1337" s="4"/>
      <c r="AM1337" s="4"/>
      <c r="AN1337" s="4"/>
      <c r="AO1337" s="4"/>
      <c r="AP1337" s="4"/>
      <c r="AQ1337" s="4"/>
      <c r="AR1337" s="4"/>
      <c r="AS1337" s="4"/>
      <c r="AT1337" s="4"/>
      <c r="AU1337" s="4"/>
      <c r="AV1337" s="4"/>
      <c r="AW1337" s="4"/>
      <c r="AX1337" s="4"/>
      <c r="AY1337" s="4"/>
      <c r="AZ1337" s="4"/>
      <c r="BA1337" s="4"/>
      <c r="BB1337" s="4"/>
    </row>
    <row r="1338" spans="1:54" ht="15.75" customHeight="1" x14ac:dyDescent="0.25">
      <c r="A1338" t="s">
        <v>4423</v>
      </c>
      <c r="B1338" s="17">
        <v>43773</v>
      </c>
      <c r="C1338" s="17">
        <v>35746</v>
      </c>
      <c r="D1338" s="21">
        <v>28</v>
      </c>
      <c r="E1338" s="12" t="str">
        <f t="shared" si="135"/>
        <v>[20-30[ ans</v>
      </c>
      <c r="F1338" s="3" t="s">
        <v>48</v>
      </c>
      <c r="G1338" s="3" t="s">
        <v>40</v>
      </c>
      <c r="H1338" s="4"/>
      <c r="I1338" s="4"/>
      <c r="J1338" s="3" t="s">
        <v>41</v>
      </c>
      <c r="K1338" s="3" t="s">
        <v>79</v>
      </c>
      <c r="L1338" s="3" t="s">
        <v>6048</v>
      </c>
      <c r="M1338" s="3" t="s">
        <v>51</v>
      </c>
      <c r="N1338" s="3" t="s">
        <v>6062</v>
      </c>
      <c r="O1338" s="3" t="s">
        <v>220</v>
      </c>
      <c r="P1338" s="3" t="s">
        <v>6786</v>
      </c>
      <c r="Q1338" s="3" t="s">
        <v>6787</v>
      </c>
      <c r="R1338" s="3"/>
      <c r="S1338" s="3"/>
      <c r="T1338" s="3" t="s">
        <v>45</v>
      </c>
      <c r="U1338" s="3" t="s">
        <v>980</v>
      </c>
      <c r="V1338" s="3" t="s">
        <v>793</v>
      </c>
      <c r="W1338" s="3" t="s">
        <v>46</v>
      </c>
      <c r="X1338" s="17">
        <v>43590</v>
      </c>
      <c r="Y1338" s="3">
        <f t="shared" si="141"/>
        <v>0</v>
      </c>
      <c r="Z1338" s="3" t="str">
        <f>IF((B1338-X1338&lt;=365)*(B1338-X1338&gt;0),INT(12*(B1338-X1338)/365) &amp; " Mois",(YEAR(B1338)-YEAR(X1338)) &amp; " an (s)")</f>
        <v>6 Mois</v>
      </c>
      <c r="AA1338" s="39">
        <v>15.7</v>
      </c>
      <c r="AB1338" s="3" t="s">
        <v>47</v>
      </c>
      <c r="AC1338" s="3">
        <v>0</v>
      </c>
      <c r="AD1338" s="3" t="s">
        <v>6673</v>
      </c>
      <c r="AE1338" s="3" t="s">
        <v>6673</v>
      </c>
      <c r="AF1338" s="4"/>
      <c r="AG1338" s="4"/>
      <c r="AH1338" s="4"/>
      <c r="AI1338" s="4"/>
      <c r="AJ1338" s="4"/>
      <c r="AK1338" s="4"/>
      <c r="AL1338" s="4"/>
      <c r="AM1338" s="4"/>
      <c r="AN1338" s="4"/>
      <c r="AO1338" s="4"/>
      <c r="AP1338" s="4"/>
      <c r="AQ1338" s="4"/>
      <c r="AR1338" s="4"/>
      <c r="AS1338" s="4"/>
      <c r="AT1338" s="4"/>
      <c r="AU1338" s="4"/>
      <c r="AV1338" s="4"/>
      <c r="AW1338" s="4"/>
      <c r="AX1338" s="4"/>
      <c r="AY1338" s="4"/>
      <c r="AZ1338" s="4"/>
      <c r="BA1338" s="4"/>
      <c r="BB1338" s="4"/>
    </row>
    <row r="1339" spans="1:54" ht="15.75" customHeight="1" x14ac:dyDescent="0.25">
      <c r="A1339" t="s">
        <v>4425</v>
      </c>
      <c r="B1339" s="17">
        <v>43773</v>
      </c>
      <c r="C1339" s="17">
        <v>33684</v>
      </c>
      <c r="D1339" s="21">
        <v>33</v>
      </c>
      <c r="E1339" s="12" t="str">
        <f t="shared" si="135"/>
        <v>[30-40[ ans</v>
      </c>
      <c r="F1339" s="3" t="s">
        <v>48</v>
      </c>
      <c r="G1339" s="3" t="s">
        <v>40</v>
      </c>
      <c r="H1339" s="4"/>
      <c r="I1339" s="4"/>
      <c r="J1339" s="3" t="s">
        <v>41</v>
      </c>
      <c r="K1339" s="3" t="s">
        <v>982</v>
      </c>
      <c r="L1339" s="3" t="s">
        <v>6043</v>
      </c>
      <c r="M1339" s="3" t="s">
        <v>51</v>
      </c>
      <c r="N1339" s="3" t="s">
        <v>6062</v>
      </c>
      <c r="O1339" s="3" t="s">
        <v>162</v>
      </c>
      <c r="P1339" s="3" t="s">
        <v>162</v>
      </c>
      <c r="Q1339" s="3" t="s">
        <v>6033</v>
      </c>
      <c r="R1339" s="3" t="s">
        <v>5580</v>
      </c>
      <c r="S1339" s="3" t="s">
        <v>5581</v>
      </c>
      <c r="T1339" s="3" t="s">
        <v>45</v>
      </c>
      <c r="U1339" s="3" t="s">
        <v>58</v>
      </c>
      <c r="V1339" s="3" t="s">
        <v>6055</v>
      </c>
      <c r="W1339" s="3" t="s">
        <v>62</v>
      </c>
      <c r="X1339" s="19"/>
      <c r="Y1339" s="19"/>
      <c r="Z1339" s="19"/>
      <c r="AA1339" s="39">
        <v>13</v>
      </c>
      <c r="AB1339" s="3" t="s">
        <v>47</v>
      </c>
      <c r="AC1339" s="3">
        <v>0</v>
      </c>
      <c r="AD1339" s="3" t="s">
        <v>6673</v>
      </c>
      <c r="AE1339" s="3" t="s">
        <v>6673</v>
      </c>
      <c r="AF1339" s="4"/>
      <c r="AG1339" s="4"/>
      <c r="AH1339" s="4"/>
      <c r="AI1339" s="4"/>
      <c r="AJ1339" s="4"/>
      <c r="AK1339" s="4"/>
      <c r="AL1339" s="4"/>
      <c r="AM1339" s="4"/>
      <c r="AN1339" s="4"/>
      <c r="AO1339" s="4"/>
      <c r="AP1339" s="4"/>
      <c r="AQ1339" s="4"/>
      <c r="AR1339" s="4"/>
      <c r="AS1339" s="4"/>
      <c r="AT1339" s="4"/>
      <c r="AU1339" s="4"/>
      <c r="AV1339" s="4"/>
      <c r="AW1339" s="4"/>
      <c r="AX1339" s="4"/>
      <c r="AY1339" s="4"/>
      <c r="AZ1339" s="4"/>
      <c r="BA1339" s="4"/>
      <c r="BB1339" s="4"/>
    </row>
    <row r="1340" spans="1:54" ht="15.75" customHeight="1" x14ac:dyDescent="0.25">
      <c r="A1340" t="s">
        <v>4427</v>
      </c>
      <c r="B1340" s="17">
        <v>43773</v>
      </c>
      <c r="C1340" s="17">
        <v>29338</v>
      </c>
      <c r="D1340" s="21">
        <v>45</v>
      </c>
      <c r="E1340" s="12" t="str">
        <f t="shared" si="135"/>
        <v>[40-50 [ ans</v>
      </c>
      <c r="F1340" s="3" t="s">
        <v>39</v>
      </c>
      <c r="G1340" s="3" t="s">
        <v>40</v>
      </c>
      <c r="H1340" s="4"/>
      <c r="I1340" s="4"/>
      <c r="J1340" s="3" t="s">
        <v>41</v>
      </c>
      <c r="K1340" s="3" t="s">
        <v>108</v>
      </c>
      <c r="L1340" s="3" t="s">
        <v>6045</v>
      </c>
      <c r="M1340" s="3" t="s">
        <v>51</v>
      </c>
      <c r="N1340" s="3" t="s">
        <v>6062</v>
      </c>
      <c r="O1340" s="3" t="s">
        <v>679</v>
      </c>
      <c r="P1340" s="3" t="s">
        <v>1117</v>
      </c>
      <c r="Q1340" s="3" t="s">
        <v>6035</v>
      </c>
      <c r="R1340" s="3" t="s">
        <v>5758</v>
      </c>
      <c r="S1340" s="3" t="s">
        <v>5759</v>
      </c>
      <c r="T1340" s="3" t="s">
        <v>45</v>
      </c>
      <c r="U1340" s="3" t="s">
        <v>58</v>
      </c>
      <c r="V1340" s="3" t="s">
        <v>6055</v>
      </c>
      <c r="W1340" s="3" t="s">
        <v>62</v>
      </c>
      <c r="X1340" s="19"/>
      <c r="Y1340" s="19"/>
      <c r="Z1340" s="19"/>
      <c r="AA1340" s="39">
        <v>15.7</v>
      </c>
      <c r="AB1340" s="3" t="s">
        <v>47</v>
      </c>
      <c r="AC1340" s="3">
        <v>0</v>
      </c>
      <c r="AD1340" s="3" t="s">
        <v>6673</v>
      </c>
      <c r="AE1340" s="3" t="s">
        <v>6673</v>
      </c>
      <c r="AF1340" s="4"/>
      <c r="AG1340" s="4"/>
      <c r="AH1340" s="4"/>
      <c r="AI1340" s="4"/>
      <c r="AJ1340" s="4"/>
      <c r="AK1340" s="4"/>
      <c r="AL1340" s="4"/>
      <c r="AM1340" s="4"/>
      <c r="AN1340" s="4"/>
      <c r="AO1340" s="4"/>
      <c r="AP1340" s="4"/>
      <c r="AQ1340" s="4"/>
      <c r="AR1340" s="4"/>
      <c r="AS1340" s="4"/>
      <c r="AT1340" s="4"/>
      <c r="AU1340" s="4"/>
      <c r="AV1340" s="4"/>
      <c r="AW1340" s="4"/>
      <c r="AX1340" s="4"/>
      <c r="AY1340" s="4"/>
      <c r="AZ1340" s="4"/>
      <c r="BA1340" s="4"/>
      <c r="BB1340" s="4"/>
    </row>
    <row r="1341" spans="1:54" ht="15.75" customHeight="1" x14ac:dyDescent="0.25">
      <c r="A1341" t="s">
        <v>4429</v>
      </c>
      <c r="B1341" s="17">
        <v>43774</v>
      </c>
      <c r="C1341" s="17">
        <v>34902</v>
      </c>
      <c r="D1341" s="21">
        <v>30</v>
      </c>
      <c r="E1341" s="12" t="str">
        <f t="shared" si="135"/>
        <v>[30-40[ ans</v>
      </c>
      <c r="F1341" s="3" t="s">
        <v>92</v>
      </c>
      <c r="G1341" s="3" t="s">
        <v>40</v>
      </c>
      <c r="H1341" s="4"/>
      <c r="I1341" s="4"/>
      <c r="J1341" s="3" t="s">
        <v>41</v>
      </c>
      <c r="K1341" s="3" t="s">
        <v>422</v>
      </c>
      <c r="L1341" s="3" t="s">
        <v>6043</v>
      </c>
      <c r="M1341" s="3" t="s">
        <v>51</v>
      </c>
      <c r="N1341" s="3" t="s">
        <v>6062</v>
      </c>
      <c r="O1341" s="3" t="s">
        <v>319</v>
      </c>
      <c r="P1341" s="3" t="s">
        <v>319</v>
      </c>
      <c r="Q1341" s="3" t="s">
        <v>6033</v>
      </c>
      <c r="R1341" s="3" t="s">
        <v>5568</v>
      </c>
      <c r="S1341" s="3" t="s">
        <v>5569</v>
      </c>
      <c r="T1341" s="3" t="s">
        <v>45</v>
      </c>
      <c r="U1341" s="3" t="s">
        <v>58</v>
      </c>
      <c r="V1341" s="3" t="s">
        <v>6055</v>
      </c>
      <c r="W1341" s="3" t="s">
        <v>62</v>
      </c>
      <c r="X1341" s="19"/>
      <c r="Y1341" s="19"/>
      <c r="Z1341" s="19"/>
      <c r="AA1341" s="39">
        <v>15.4</v>
      </c>
      <c r="AB1341" s="3" t="s">
        <v>47</v>
      </c>
      <c r="AC1341" s="3">
        <v>0</v>
      </c>
      <c r="AD1341" s="3" t="s">
        <v>6673</v>
      </c>
      <c r="AE1341" s="3" t="s">
        <v>6673</v>
      </c>
      <c r="AF1341" s="4"/>
      <c r="AG1341" s="4"/>
      <c r="AH1341" s="4"/>
      <c r="AI1341" s="4"/>
      <c r="AJ1341" s="4"/>
      <c r="AK1341" s="4"/>
      <c r="AL1341" s="4"/>
      <c r="AM1341" s="4"/>
      <c r="AN1341" s="4"/>
      <c r="AO1341" s="4"/>
      <c r="AP1341" s="4"/>
      <c r="AQ1341" s="4"/>
      <c r="AR1341" s="4"/>
      <c r="AS1341" s="4"/>
      <c r="AT1341" s="4"/>
      <c r="AU1341" s="4"/>
      <c r="AV1341" s="4"/>
      <c r="AW1341" s="4"/>
      <c r="AX1341" s="4"/>
      <c r="AY1341" s="4"/>
      <c r="AZ1341" s="4"/>
      <c r="BA1341" s="4"/>
      <c r="BB1341" s="4"/>
    </row>
    <row r="1342" spans="1:54" ht="15.75" customHeight="1" x14ac:dyDescent="0.25">
      <c r="A1342" t="s">
        <v>4432</v>
      </c>
      <c r="B1342" s="17">
        <v>43774</v>
      </c>
      <c r="C1342" s="17">
        <v>35097</v>
      </c>
      <c r="D1342" s="21">
        <v>29</v>
      </c>
      <c r="E1342" s="12" t="str">
        <f t="shared" si="135"/>
        <v>[20-30[ ans</v>
      </c>
      <c r="F1342" s="3" t="s">
        <v>48</v>
      </c>
      <c r="G1342" s="3" t="s">
        <v>40</v>
      </c>
      <c r="H1342" s="4"/>
      <c r="I1342" s="4"/>
      <c r="J1342" s="3" t="s">
        <v>41</v>
      </c>
      <c r="K1342" s="3" t="s">
        <v>79</v>
      </c>
      <c r="L1342" s="3" t="s">
        <v>6048</v>
      </c>
      <c r="M1342" s="3" t="s">
        <v>51</v>
      </c>
      <c r="N1342" s="3" t="s">
        <v>6062</v>
      </c>
      <c r="O1342" s="3" t="s">
        <v>129</v>
      </c>
      <c r="P1342" s="3" t="s">
        <v>129</v>
      </c>
      <c r="Q1342" s="3" t="s">
        <v>6032</v>
      </c>
      <c r="R1342" s="3" t="s">
        <v>5681</v>
      </c>
      <c r="S1342" s="3" t="s">
        <v>5682</v>
      </c>
      <c r="T1342" s="3" t="s">
        <v>45</v>
      </c>
      <c r="U1342" s="3" t="s">
        <v>124</v>
      </c>
      <c r="V1342" s="3" t="s">
        <v>124</v>
      </c>
      <c r="W1342" s="3" t="s">
        <v>62</v>
      </c>
      <c r="X1342" s="19"/>
      <c r="Y1342" s="19"/>
      <c r="Z1342" s="19"/>
      <c r="AA1342" s="39">
        <v>13</v>
      </c>
      <c r="AB1342" s="3" t="s">
        <v>47</v>
      </c>
      <c r="AC1342" s="3">
        <v>0</v>
      </c>
      <c r="AD1342" s="3" t="s">
        <v>6673</v>
      </c>
      <c r="AE1342" s="3" t="s">
        <v>6673</v>
      </c>
      <c r="AF1342" s="4"/>
      <c r="AG1342" s="4"/>
      <c r="AH1342" s="4"/>
      <c r="AI1342" s="4"/>
      <c r="AJ1342" s="4"/>
      <c r="AK1342" s="4"/>
      <c r="AL1342" s="4"/>
      <c r="AM1342" s="4"/>
      <c r="AN1342" s="4"/>
      <c r="AO1342" s="4"/>
      <c r="AP1342" s="4"/>
      <c r="AQ1342" s="4"/>
      <c r="AR1342" s="4"/>
      <c r="AS1342" s="4"/>
      <c r="AT1342" s="4"/>
      <c r="AU1342" s="4"/>
      <c r="AV1342" s="4"/>
      <c r="AW1342" s="4"/>
      <c r="AX1342" s="4"/>
      <c r="AY1342" s="4"/>
      <c r="AZ1342" s="4"/>
      <c r="BA1342" s="4"/>
      <c r="BB1342" s="4"/>
    </row>
    <row r="1343" spans="1:54" ht="15.75" customHeight="1" x14ac:dyDescent="0.25">
      <c r="A1343" t="s">
        <v>4434</v>
      </c>
      <c r="B1343" s="17">
        <v>43774</v>
      </c>
      <c r="C1343" s="17">
        <v>31421</v>
      </c>
      <c r="D1343" s="21">
        <v>39</v>
      </c>
      <c r="E1343" s="12" t="str">
        <f t="shared" si="135"/>
        <v>[30-40[ ans</v>
      </c>
      <c r="F1343" s="3" t="s">
        <v>54</v>
      </c>
      <c r="G1343" s="3" t="s">
        <v>40</v>
      </c>
      <c r="H1343" s="4"/>
      <c r="I1343" s="4"/>
      <c r="J1343" s="3" t="s">
        <v>41</v>
      </c>
      <c r="K1343" s="3" t="s">
        <v>134</v>
      </c>
      <c r="L1343" s="3" t="s">
        <v>6049</v>
      </c>
      <c r="M1343" s="3" t="s">
        <v>51</v>
      </c>
      <c r="N1343" s="3" t="s">
        <v>6062</v>
      </c>
      <c r="O1343" s="3" t="s">
        <v>983</v>
      </c>
      <c r="P1343" s="3" t="s">
        <v>657</v>
      </c>
      <c r="Q1343" s="3" t="s">
        <v>6033</v>
      </c>
      <c r="R1343" s="3" t="s">
        <v>5686</v>
      </c>
      <c r="S1343" s="3" t="s">
        <v>5687</v>
      </c>
      <c r="T1343" s="3" t="s">
        <v>45</v>
      </c>
      <c r="U1343" s="3" t="s">
        <v>124</v>
      </c>
      <c r="V1343" s="3" t="s">
        <v>124</v>
      </c>
      <c r="W1343" s="3" t="s">
        <v>62</v>
      </c>
      <c r="X1343" s="19"/>
      <c r="Y1343" s="19"/>
      <c r="Z1343" s="19"/>
      <c r="AA1343" s="39">
        <v>17.3</v>
      </c>
      <c r="AB1343" s="3" t="s">
        <v>47</v>
      </c>
      <c r="AC1343" s="3">
        <v>0</v>
      </c>
      <c r="AD1343" s="3" t="s">
        <v>6673</v>
      </c>
      <c r="AE1343" s="3" t="s">
        <v>6673</v>
      </c>
      <c r="AF1343" s="4"/>
      <c r="AG1343" s="4"/>
      <c r="AH1343" s="4"/>
      <c r="AI1343" s="4"/>
      <c r="AJ1343" s="4"/>
      <c r="AK1343" s="4"/>
      <c r="AL1343" s="4"/>
      <c r="AM1343" s="4"/>
      <c r="AN1343" s="4"/>
      <c r="AO1343" s="4"/>
      <c r="AP1343" s="4"/>
      <c r="AQ1343" s="4"/>
      <c r="AR1343" s="4"/>
      <c r="AS1343" s="4"/>
      <c r="AT1343" s="4"/>
      <c r="AU1343" s="4"/>
      <c r="AV1343" s="4"/>
      <c r="AW1343" s="4"/>
      <c r="AX1343" s="4"/>
      <c r="AY1343" s="4"/>
      <c r="AZ1343" s="4"/>
      <c r="BA1343" s="4"/>
      <c r="BB1343" s="4"/>
    </row>
    <row r="1344" spans="1:54" ht="15.75" customHeight="1" x14ac:dyDescent="0.25">
      <c r="A1344" t="s">
        <v>4436</v>
      </c>
      <c r="B1344" s="17">
        <v>43775</v>
      </c>
      <c r="C1344" s="17">
        <v>34889</v>
      </c>
      <c r="D1344" s="21">
        <v>30</v>
      </c>
      <c r="E1344" s="12" t="str">
        <f t="shared" si="135"/>
        <v>[30-40[ ans</v>
      </c>
      <c r="F1344" s="3" t="s">
        <v>48</v>
      </c>
      <c r="G1344" s="3" t="s">
        <v>55</v>
      </c>
      <c r="H1344" s="4"/>
      <c r="I1344" s="4"/>
      <c r="J1344" s="3" t="s">
        <v>41</v>
      </c>
      <c r="K1344" s="3" t="s">
        <v>79</v>
      </c>
      <c r="L1344" s="3" t="s">
        <v>6048</v>
      </c>
      <c r="M1344" s="3" t="s">
        <v>51</v>
      </c>
      <c r="N1344" s="3" t="s">
        <v>6062</v>
      </c>
      <c r="O1344" s="3" t="s">
        <v>83</v>
      </c>
      <c r="P1344" s="3" t="s">
        <v>83</v>
      </c>
      <c r="Q1344" s="3" t="s">
        <v>6035</v>
      </c>
      <c r="R1344" s="3" t="s">
        <v>5598</v>
      </c>
      <c r="S1344" s="3" t="s">
        <v>5599</v>
      </c>
      <c r="T1344" s="3" t="s">
        <v>45</v>
      </c>
      <c r="U1344" s="3" t="s">
        <v>58</v>
      </c>
      <c r="V1344" s="3" t="s">
        <v>6055</v>
      </c>
      <c r="W1344" s="3" t="s">
        <v>62</v>
      </c>
      <c r="X1344" s="19"/>
      <c r="Y1344" s="19"/>
      <c r="Z1344" s="19"/>
      <c r="AA1344" s="39">
        <v>13.3</v>
      </c>
      <c r="AB1344" s="3" t="s">
        <v>47</v>
      </c>
      <c r="AC1344" s="3">
        <v>0</v>
      </c>
      <c r="AD1344" s="3" t="s">
        <v>6673</v>
      </c>
      <c r="AE1344" s="3" t="s">
        <v>6673</v>
      </c>
      <c r="AF1344" s="4"/>
      <c r="AG1344" s="4"/>
      <c r="AH1344" s="4"/>
      <c r="AI1344" s="4"/>
      <c r="AJ1344" s="4"/>
      <c r="AK1344" s="4"/>
      <c r="AL1344" s="4"/>
      <c r="AM1344" s="4"/>
      <c r="AN1344" s="4"/>
      <c r="AO1344" s="4"/>
      <c r="AP1344" s="4"/>
      <c r="AQ1344" s="4"/>
      <c r="AR1344" s="4"/>
      <c r="AS1344" s="4"/>
      <c r="AT1344" s="4"/>
      <c r="AU1344" s="4"/>
      <c r="AV1344" s="4"/>
      <c r="AW1344" s="4"/>
      <c r="AX1344" s="4"/>
      <c r="AY1344" s="4"/>
      <c r="AZ1344" s="4"/>
      <c r="BA1344" s="4"/>
      <c r="BB1344" s="4"/>
    </row>
    <row r="1345" spans="1:54" ht="15.75" customHeight="1" x14ac:dyDescent="0.25">
      <c r="A1345" t="s">
        <v>4438</v>
      </c>
      <c r="B1345" s="17">
        <v>43775</v>
      </c>
      <c r="C1345" s="17">
        <v>34068</v>
      </c>
      <c r="D1345" s="21">
        <v>32</v>
      </c>
      <c r="E1345" s="12" t="str">
        <f t="shared" si="135"/>
        <v>[30-40[ ans</v>
      </c>
      <c r="F1345" s="3" t="s">
        <v>39</v>
      </c>
      <c r="G1345" s="3" t="s">
        <v>40</v>
      </c>
      <c r="H1345" s="4"/>
      <c r="I1345" s="4"/>
      <c r="J1345" s="3" t="s">
        <v>41</v>
      </c>
      <c r="K1345" s="3" t="s">
        <v>220</v>
      </c>
      <c r="L1345" s="3" t="s">
        <v>6049</v>
      </c>
      <c r="M1345" s="3" t="s">
        <v>51</v>
      </c>
      <c r="N1345" s="3" t="s">
        <v>6062</v>
      </c>
      <c r="O1345" s="3" t="s">
        <v>220</v>
      </c>
      <c r="P1345" s="3" t="s">
        <v>6786</v>
      </c>
      <c r="Q1345" s="3" t="s">
        <v>6787</v>
      </c>
      <c r="R1345" s="3"/>
      <c r="S1345" s="3"/>
      <c r="T1345" s="3" t="s">
        <v>45</v>
      </c>
      <c r="U1345" s="3" t="s">
        <v>39</v>
      </c>
      <c r="V1345" s="3" t="s">
        <v>6053</v>
      </c>
      <c r="W1345" s="3" t="s">
        <v>46</v>
      </c>
      <c r="X1345" s="17">
        <v>43559</v>
      </c>
      <c r="Y1345" s="3">
        <f t="shared" ref="Y1345:Y1346" si="142">IF((B1345-X1345&lt;=365)*(B1345-X1345&gt;0),0,(YEAR(B1345)-YEAR(X1345)))</f>
        <v>0</v>
      </c>
      <c r="Z1345" s="3" t="str">
        <f>IF((B1345-X1345&lt;=365)*(B1345-X1345&gt;0),INT(12*(B1345-X1345)/365) &amp; " Mois",(YEAR(B1345)-YEAR(X1345)) &amp; " an (s)")</f>
        <v>7 Mois</v>
      </c>
      <c r="AA1345" s="39">
        <v>13.7</v>
      </c>
      <c r="AB1345" s="3" t="s">
        <v>47</v>
      </c>
      <c r="AC1345" s="3">
        <v>0</v>
      </c>
      <c r="AD1345" s="3" t="s">
        <v>6673</v>
      </c>
      <c r="AE1345" s="3" t="s">
        <v>6673</v>
      </c>
      <c r="AF1345" s="4"/>
      <c r="AG1345" s="4"/>
      <c r="AH1345" s="4"/>
      <c r="AI1345" s="4"/>
      <c r="AJ1345" s="4"/>
      <c r="AK1345" s="4"/>
      <c r="AL1345" s="4"/>
      <c r="AM1345" s="4"/>
      <c r="AN1345" s="4"/>
      <c r="AO1345" s="4"/>
      <c r="AP1345" s="4"/>
      <c r="AQ1345" s="4"/>
      <c r="AR1345" s="4"/>
      <c r="AS1345" s="4"/>
      <c r="AT1345" s="4"/>
      <c r="AU1345" s="4"/>
      <c r="AV1345" s="4"/>
      <c r="AW1345" s="4"/>
      <c r="AX1345" s="4"/>
      <c r="AY1345" s="4"/>
      <c r="AZ1345" s="4"/>
      <c r="BA1345" s="4"/>
      <c r="BB1345" s="4"/>
    </row>
    <row r="1346" spans="1:54" ht="15.75" customHeight="1" x14ac:dyDescent="0.25">
      <c r="A1346" t="s">
        <v>4440</v>
      </c>
      <c r="B1346" s="17">
        <v>43775</v>
      </c>
      <c r="C1346" s="17">
        <v>36507</v>
      </c>
      <c r="D1346" s="21">
        <v>26</v>
      </c>
      <c r="E1346" s="12" t="str">
        <f t="shared" si="135"/>
        <v>[20-30[ ans</v>
      </c>
      <c r="F1346" s="3" t="s">
        <v>54</v>
      </c>
      <c r="G1346" s="3" t="s">
        <v>40</v>
      </c>
      <c r="H1346" s="4"/>
      <c r="I1346" s="4"/>
      <c r="J1346" s="3" t="s">
        <v>41</v>
      </c>
      <c r="K1346" s="3" t="s">
        <v>768</v>
      </c>
      <c r="L1346" s="3" t="s">
        <v>6045</v>
      </c>
      <c r="M1346" s="3" t="s">
        <v>51</v>
      </c>
      <c r="N1346" s="3" t="s">
        <v>6062</v>
      </c>
      <c r="O1346" s="3" t="s">
        <v>149</v>
      </c>
      <c r="P1346" s="3" t="s">
        <v>554</v>
      </c>
      <c r="Q1346" s="3" t="s">
        <v>6032</v>
      </c>
      <c r="R1346" s="3" t="s">
        <v>5576</v>
      </c>
      <c r="S1346" s="3" t="s">
        <v>5577</v>
      </c>
      <c r="T1346" s="3" t="s">
        <v>45</v>
      </c>
      <c r="U1346" s="3" t="s">
        <v>124</v>
      </c>
      <c r="V1346" s="3" t="s">
        <v>124</v>
      </c>
      <c r="W1346" s="3" t="s">
        <v>46</v>
      </c>
      <c r="X1346" s="17">
        <v>43180</v>
      </c>
      <c r="Y1346" s="3">
        <f t="shared" si="142"/>
        <v>1</v>
      </c>
      <c r="Z1346" s="3" t="str">
        <f>IF((B1346-X1346&lt;=365)*(B1346-X1346&gt;0),INT(12*(B1346-X1346)/365) &amp; " Mois",(YEAR(B1346)-YEAR(X1346)) &amp; " an (s)")</f>
        <v>1 an (s)</v>
      </c>
      <c r="AA1346" s="39">
        <v>15.5</v>
      </c>
      <c r="AB1346" s="3" t="s">
        <v>47</v>
      </c>
      <c r="AC1346" s="3">
        <v>0</v>
      </c>
      <c r="AD1346" s="3" t="s">
        <v>6673</v>
      </c>
      <c r="AE1346" s="3" t="s">
        <v>6673</v>
      </c>
      <c r="AF1346" s="4"/>
      <c r="AG1346" s="4"/>
      <c r="AH1346" s="4"/>
      <c r="AI1346" s="4"/>
      <c r="AJ1346" s="4"/>
      <c r="AK1346" s="4"/>
      <c r="AL1346" s="4"/>
      <c r="AM1346" s="4"/>
      <c r="AN1346" s="4"/>
      <c r="AO1346" s="4"/>
      <c r="AP1346" s="4"/>
      <c r="AQ1346" s="4"/>
      <c r="AR1346" s="4"/>
      <c r="AS1346" s="4"/>
      <c r="AT1346" s="4"/>
      <c r="AU1346" s="4"/>
      <c r="AV1346" s="4"/>
      <c r="AW1346" s="4"/>
      <c r="AX1346" s="4"/>
      <c r="AY1346" s="4"/>
      <c r="AZ1346" s="4"/>
      <c r="BA1346" s="4"/>
      <c r="BB1346" s="4"/>
    </row>
    <row r="1347" spans="1:54" ht="15.75" customHeight="1" x14ac:dyDescent="0.25">
      <c r="A1347" t="s">
        <v>4442</v>
      </c>
      <c r="B1347" s="17">
        <v>43775</v>
      </c>
      <c r="C1347" s="17">
        <v>33304</v>
      </c>
      <c r="D1347" s="21">
        <v>34</v>
      </c>
      <c r="E1347" s="12" t="str">
        <f t="shared" ref="E1347:E1410" si="143">IF(D1347&lt;20," &lt; 20 ans", IF(D1347&lt;30,"[20-30[ ans",IF(D1347&lt;40,"[30-40[ ans",IF(D1347&lt;50,"[40-50 [ ans",IF(D1347&lt;60, "[50-60 [ ans","&gt; 60 ans")))))</f>
        <v>[30-40[ ans</v>
      </c>
      <c r="F1347" s="3" t="s">
        <v>39</v>
      </c>
      <c r="G1347" s="3" t="s">
        <v>40</v>
      </c>
      <c r="H1347" s="4"/>
      <c r="I1347" s="4"/>
      <c r="J1347" s="3" t="s">
        <v>41</v>
      </c>
      <c r="K1347" s="3" t="s">
        <v>408</v>
      </c>
      <c r="L1347" s="3" t="s">
        <v>6044</v>
      </c>
      <c r="M1347" s="3" t="s">
        <v>51</v>
      </c>
      <c r="N1347" s="3" t="s">
        <v>6062</v>
      </c>
      <c r="O1347" s="3" t="s">
        <v>81</v>
      </c>
      <c r="P1347" s="3" t="s">
        <v>5502</v>
      </c>
      <c r="Q1347" s="3" t="s">
        <v>6035</v>
      </c>
      <c r="R1347" s="3" t="s">
        <v>5572</v>
      </c>
      <c r="S1347" s="3" t="s">
        <v>5573</v>
      </c>
      <c r="T1347" s="3" t="s">
        <v>45</v>
      </c>
      <c r="U1347" s="3" t="s">
        <v>58</v>
      </c>
      <c r="V1347" s="3" t="s">
        <v>6055</v>
      </c>
      <c r="W1347" s="3" t="s">
        <v>62</v>
      </c>
      <c r="X1347" s="19"/>
      <c r="Y1347" s="19"/>
      <c r="Z1347" s="19"/>
      <c r="AA1347" s="39">
        <v>14.9</v>
      </c>
      <c r="AB1347" s="3" t="s">
        <v>47</v>
      </c>
      <c r="AC1347" s="3">
        <v>0</v>
      </c>
      <c r="AD1347" s="3" t="s">
        <v>6673</v>
      </c>
      <c r="AE1347" s="3" t="s">
        <v>6673</v>
      </c>
      <c r="AF1347" s="4"/>
      <c r="AG1347" s="4"/>
      <c r="AH1347" s="4"/>
      <c r="AI1347" s="4"/>
      <c r="AJ1347" s="4"/>
      <c r="AK1347" s="4"/>
      <c r="AL1347" s="4"/>
      <c r="AM1347" s="4"/>
      <c r="AN1347" s="4"/>
      <c r="AO1347" s="4"/>
      <c r="AP1347" s="4"/>
      <c r="AQ1347" s="4"/>
      <c r="AR1347" s="4"/>
      <c r="AS1347" s="4"/>
      <c r="AT1347" s="4"/>
      <c r="AU1347" s="4"/>
      <c r="AV1347" s="4"/>
      <c r="AW1347" s="4"/>
      <c r="AX1347" s="4"/>
      <c r="AY1347" s="4"/>
      <c r="AZ1347" s="4"/>
      <c r="BA1347" s="4"/>
      <c r="BB1347" s="4"/>
    </row>
    <row r="1348" spans="1:54" ht="15.75" customHeight="1" x14ac:dyDescent="0.25">
      <c r="A1348" t="s">
        <v>4444</v>
      </c>
      <c r="B1348" s="17">
        <v>43776</v>
      </c>
      <c r="C1348" s="17">
        <v>35160</v>
      </c>
      <c r="D1348" s="21">
        <v>29</v>
      </c>
      <c r="E1348" s="12" t="str">
        <f t="shared" si="143"/>
        <v>[20-30[ ans</v>
      </c>
      <c r="F1348" s="3" t="s">
        <v>39</v>
      </c>
      <c r="G1348" s="3" t="s">
        <v>40</v>
      </c>
      <c r="H1348" s="4"/>
      <c r="I1348" s="4"/>
      <c r="J1348" s="3" t="s">
        <v>41</v>
      </c>
      <c r="K1348" s="3" t="s">
        <v>676</v>
      </c>
      <c r="L1348" s="3" t="s">
        <v>6044</v>
      </c>
      <c r="M1348" s="3" t="s">
        <v>51</v>
      </c>
      <c r="N1348" s="3" t="s">
        <v>6062</v>
      </c>
      <c r="O1348" s="3" t="s">
        <v>479</v>
      </c>
      <c r="P1348" s="3" t="s">
        <v>104</v>
      </c>
      <c r="Q1348" s="3" t="s">
        <v>6033</v>
      </c>
      <c r="R1348" s="3" t="s">
        <v>6036</v>
      </c>
      <c r="S1348" s="3" t="s">
        <v>6037</v>
      </c>
      <c r="T1348" s="3" t="s">
        <v>45</v>
      </c>
      <c r="U1348" s="3" t="s">
        <v>58</v>
      </c>
      <c r="V1348" s="3" t="s">
        <v>6055</v>
      </c>
      <c r="W1348" s="3" t="s">
        <v>46</v>
      </c>
      <c r="X1348" s="17">
        <v>43755</v>
      </c>
      <c r="Y1348" s="17"/>
      <c r="Z1348" s="3"/>
      <c r="AA1348" s="39">
        <v>12.1</v>
      </c>
      <c r="AB1348" s="3" t="s">
        <v>47</v>
      </c>
      <c r="AC1348" s="3">
        <v>0</v>
      </c>
      <c r="AD1348" s="3" t="s">
        <v>6673</v>
      </c>
      <c r="AE1348" s="3" t="s">
        <v>6673</v>
      </c>
      <c r="AF1348" s="4"/>
      <c r="AG1348" s="4"/>
      <c r="AH1348" s="4"/>
      <c r="AI1348" s="4"/>
      <c r="AJ1348" s="4"/>
      <c r="AK1348" s="4"/>
      <c r="AL1348" s="4"/>
      <c r="AM1348" s="4"/>
      <c r="AN1348" s="4"/>
      <c r="AO1348" s="4"/>
      <c r="AP1348" s="4"/>
      <c r="AQ1348" s="4"/>
      <c r="AR1348" s="4"/>
      <c r="AS1348" s="4"/>
      <c r="AT1348" s="4"/>
      <c r="AU1348" s="4"/>
      <c r="AV1348" s="4"/>
      <c r="AW1348" s="4"/>
      <c r="AX1348" s="4"/>
      <c r="AY1348" s="4"/>
      <c r="AZ1348" s="4"/>
      <c r="BA1348" s="4"/>
      <c r="BB1348" s="4"/>
    </row>
    <row r="1349" spans="1:54" ht="15.75" customHeight="1" x14ac:dyDescent="0.25">
      <c r="A1349" t="s">
        <v>4446</v>
      </c>
      <c r="B1349" s="17">
        <v>43777</v>
      </c>
      <c r="C1349" s="17">
        <v>33809</v>
      </c>
      <c r="D1349" s="21">
        <v>33</v>
      </c>
      <c r="E1349" s="12" t="str">
        <f t="shared" si="143"/>
        <v>[30-40[ ans</v>
      </c>
      <c r="F1349" s="3" t="s">
        <v>48</v>
      </c>
      <c r="G1349" s="3" t="s">
        <v>40</v>
      </c>
      <c r="H1349" s="4"/>
      <c r="I1349" s="4"/>
      <c r="J1349" s="3" t="s">
        <v>41</v>
      </c>
      <c r="K1349" s="3" t="s">
        <v>85</v>
      </c>
      <c r="L1349" s="3" t="s">
        <v>6047</v>
      </c>
      <c r="M1349" s="3" t="s">
        <v>51</v>
      </c>
      <c r="N1349" s="3" t="s">
        <v>6062</v>
      </c>
      <c r="O1349" s="3" t="s">
        <v>57</v>
      </c>
      <c r="P1349" s="3" t="s">
        <v>57</v>
      </c>
      <c r="Q1349" s="3" t="s">
        <v>6033</v>
      </c>
      <c r="R1349" s="3" t="s">
        <v>5570</v>
      </c>
      <c r="S1349" s="3" t="s">
        <v>5571</v>
      </c>
      <c r="T1349" s="3" t="s">
        <v>45</v>
      </c>
      <c r="U1349" s="3" t="s">
        <v>39</v>
      </c>
      <c r="V1349" s="3" t="s">
        <v>6053</v>
      </c>
      <c r="W1349" s="3" t="s">
        <v>62</v>
      </c>
      <c r="X1349" s="19"/>
      <c r="Y1349" s="19"/>
      <c r="Z1349" s="19"/>
      <c r="AA1349" s="39">
        <v>16</v>
      </c>
      <c r="AB1349" s="3" t="s">
        <v>47</v>
      </c>
      <c r="AC1349" s="3">
        <v>0</v>
      </c>
      <c r="AD1349" s="3" t="s">
        <v>6673</v>
      </c>
      <c r="AE1349" s="3" t="s">
        <v>6673</v>
      </c>
      <c r="AF1349" s="4"/>
      <c r="AG1349" s="4"/>
      <c r="AH1349" s="4"/>
      <c r="AI1349" s="4"/>
      <c r="AJ1349" s="4"/>
      <c r="AK1349" s="4"/>
      <c r="AL1349" s="4"/>
      <c r="AM1349" s="4"/>
      <c r="AN1349" s="4"/>
      <c r="AO1349" s="4"/>
      <c r="AP1349" s="4"/>
      <c r="AQ1349" s="4"/>
      <c r="AR1349" s="4"/>
      <c r="AS1349" s="4"/>
      <c r="AT1349" s="4"/>
      <c r="AU1349" s="4"/>
      <c r="AV1349" s="4"/>
      <c r="AW1349" s="4"/>
      <c r="AX1349" s="4"/>
      <c r="AY1349" s="4"/>
      <c r="AZ1349" s="4"/>
      <c r="BA1349" s="4"/>
      <c r="BB1349" s="4"/>
    </row>
    <row r="1350" spans="1:54" ht="15.75" customHeight="1" x14ac:dyDescent="0.25">
      <c r="A1350" t="s">
        <v>4449</v>
      </c>
      <c r="B1350" s="17">
        <v>43777</v>
      </c>
      <c r="C1350" s="17">
        <v>30540</v>
      </c>
      <c r="D1350" s="21">
        <v>42</v>
      </c>
      <c r="E1350" s="12" t="str">
        <f t="shared" si="143"/>
        <v>[40-50 [ ans</v>
      </c>
      <c r="F1350" s="3" t="s">
        <v>48</v>
      </c>
      <c r="G1350" s="3" t="s">
        <v>40</v>
      </c>
      <c r="H1350" s="4"/>
      <c r="I1350" s="4"/>
      <c r="J1350" s="3" t="s">
        <v>49</v>
      </c>
      <c r="K1350" s="3" t="s">
        <v>297</v>
      </c>
      <c r="L1350" s="3" t="s">
        <v>6045</v>
      </c>
      <c r="M1350" s="3" t="s">
        <v>517</v>
      </c>
      <c r="N1350" s="3" t="s">
        <v>6699</v>
      </c>
      <c r="O1350" s="3" t="s">
        <v>517</v>
      </c>
      <c r="P1350" s="3">
        <v>0</v>
      </c>
      <c r="Q1350" s="3" t="s">
        <v>5731</v>
      </c>
      <c r="R1350" s="3">
        <v>0</v>
      </c>
      <c r="S1350" s="3">
        <v>0</v>
      </c>
      <c r="T1350" s="3" t="s">
        <v>45</v>
      </c>
      <c r="U1350" s="3" t="s">
        <v>84</v>
      </c>
      <c r="V1350" s="3" t="s">
        <v>6057</v>
      </c>
      <c r="W1350" s="3" t="s">
        <v>62</v>
      </c>
      <c r="X1350" s="19"/>
      <c r="Y1350" s="19"/>
      <c r="Z1350" s="19"/>
      <c r="AA1350" s="39">
        <v>14.4</v>
      </c>
      <c r="AB1350" s="3" t="s">
        <v>47</v>
      </c>
      <c r="AC1350" s="3">
        <v>0</v>
      </c>
      <c r="AD1350" s="3" t="s">
        <v>6673</v>
      </c>
      <c r="AE1350" s="3" t="s">
        <v>6673</v>
      </c>
      <c r="AF1350" s="4"/>
      <c r="AG1350" s="4"/>
      <c r="AH1350" s="4"/>
      <c r="AI1350" s="4"/>
      <c r="AJ1350" s="4"/>
      <c r="AK1350" s="4"/>
      <c r="AL1350" s="4"/>
      <c r="AM1350" s="4"/>
      <c r="AN1350" s="4"/>
      <c r="AO1350" s="4"/>
      <c r="AP1350" s="4"/>
      <c r="AQ1350" s="4"/>
      <c r="AR1350" s="4"/>
      <c r="AS1350" s="4"/>
      <c r="AT1350" s="4"/>
      <c r="AU1350" s="4"/>
      <c r="AV1350" s="4"/>
      <c r="AW1350" s="4"/>
      <c r="AX1350" s="4"/>
      <c r="AY1350" s="4"/>
      <c r="AZ1350" s="4"/>
      <c r="BA1350" s="4"/>
      <c r="BB1350" s="4"/>
    </row>
    <row r="1351" spans="1:54" ht="15.75" customHeight="1" x14ac:dyDescent="0.25">
      <c r="A1351" t="s">
        <v>4452</v>
      </c>
      <c r="B1351" s="17">
        <v>43777</v>
      </c>
      <c r="C1351" s="17">
        <v>27147</v>
      </c>
      <c r="D1351" s="21">
        <v>51</v>
      </c>
      <c r="E1351" s="12" t="str">
        <f t="shared" si="143"/>
        <v>[50-60 [ ans</v>
      </c>
      <c r="F1351" s="3" t="s">
        <v>39</v>
      </c>
      <c r="G1351" s="3" t="s">
        <v>40</v>
      </c>
      <c r="H1351" s="4"/>
      <c r="I1351" s="4"/>
      <c r="J1351" s="3" t="s">
        <v>41</v>
      </c>
      <c r="K1351" s="3" t="s">
        <v>134</v>
      </c>
      <c r="L1351" s="3" t="s">
        <v>6049</v>
      </c>
      <c r="M1351" s="3" t="s">
        <v>51</v>
      </c>
      <c r="N1351" s="3" t="s">
        <v>6062</v>
      </c>
      <c r="O1351" s="3" t="s">
        <v>64</v>
      </c>
      <c r="P1351" s="3" t="s">
        <v>6786</v>
      </c>
      <c r="Q1351" s="3" t="s">
        <v>6787</v>
      </c>
      <c r="R1351" s="3"/>
      <c r="S1351" s="3"/>
      <c r="T1351" s="3" t="s">
        <v>45</v>
      </c>
      <c r="U1351" s="3" t="s">
        <v>39</v>
      </c>
      <c r="V1351" s="3" t="s">
        <v>6053</v>
      </c>
      <c r="W1351" s="3" t="s">
        <v>62</v>
      </c>
      <c r="X1351" s="19"/>
      <c r="Y1351" s="19"/>
      <c r="Z1351" s="19"/>
      <c r="AA1351" s="39">
        <v>13.5</v>
      </c>
      <c r="AB1351" s="3" t="s">
        <v>47</v>
      </c>
      <c r="AC1351" s="3">
        <v>0</v>
      </c>
      <c r="AD1351" s="3" t="s">
        <v>6673</v>
      </c>
      <c r="AE1351" s="3" t="s">
        <v>6673</v>
      </c>
      <c r="AF1351" s="4"/>
      <c r="AG1351" s="4"/>
      <c r="AH1351" s="4"/>
      <c r="AI1351" s="4"/>
      <c r="AJ1351" s="4"/>
      <c r="AK1351" s="4"/>
      <c r="AL1351" s="4"/>
      <c r="AM1351" s="4"/>
      <c r="AN1351" s="4"/>
      <c r="AO1351" s="4"/>
      <c r="AP1351" s="4"/>
      <c r="AQ1351" s="4"/>
      <c r="AR1351" s="4"/>
      <c r="AS1351" s="4"/>
      <c r="AT1351" s="4"/>
      <c r="AU1351" s="4"/>
      <c r="AV1351" s="4"/>
      <c r="AW1351" s="4"/>
      <c r="AX1351" s="4"/>
      <c r="AY1351" s="4"/>
      <c r="AZ1351" s="4"/>
      <c r="BA1351" s="4"/>
      <c r="BB1351" s="4"/>
    </row>
    <row r="1352" spans="1:54" ht="15.75" customHeight="1" x14ac:dyDescent="0.25">
      <c r="A1352" t="s">
        <v>4454</v>
      </c>
      <c r="B1352" s="17">
        <v>43777</v>
      </c>
      <c r="C1352" s="17">
        <v>33754</v>
      </c>
      <c r="D1352" s="21">
        <v>33</v>
      </c>
      <c r="E1352" s="12" t="str">
        <f t="shared" si="143"/>
        <v>[30-40[ ans</v>
      </c>
      <c r="F1352" s="3" t="s">
        <v>54</v>
      </c>
      <c r="G1352" s="3" t="s">
        <v>40</v>
      </c>
      <c r="H1352" s="4"/>
      <c r="I1352" s="4"/>
      <c r="J1352" s="3" t="s">
        <v>41</v>
      </c>
      <c r="K1352" s="3" t="s">
        <v>985</v>
      </c>
      <c r="L1352" s="3" t="s">
        <v>6045</v>
      </c>
      <c r="M1352" s="3" t="s">
        <v>51</v>
      </c>
      <c r="N1352" s="3" t="s">
        <v>6062</v>
      </c>
      <c r="O1352" s="3" t="s">
        <v>72</v>
      </c>
      <c r="P1352" s="3" t="s">
        <v>72</v>
      </c>
      <c r="Q1352" s="3" t="s">
        <v>6033</v>
      </c>
      <c r="R1352" s="3" t="s">
        <v>5606</v>
      </c>
      <c r="S1352" s="3" t="s">
        <v>5607</v>
      </c>
      <c r="T1352" s="3" t="s">
        <v>45</v>
      </c>
      <c r="U1352" s="3" t="s">
        <v>39</v>
      </c>
      <c r="V1352" s="3" t="s">
        <v>6053</v>
      </c>
      <c r="W1352" s="3" t="s">
        <v>46</v>
      </c>
      <c r="X1352" s="17">
        <v>43452</v>
      </c>
      <c r="Y1352" s="3">
        <f>IF((B1352-X1352&lt;=365)*(B1352-X1352&gt;0),0,(YEAR(B1352)-YEAR(X1352)))</f>
        <v>0</v>
      </c>
      <c r="Z1352" s="3" t="str">
        <f>IF((B1352-X1352&lt;=365)*(B1352-X1352&gt;0),INT(12*(B1352-X1352)/365) &amp; " Mois",(YEAR(B1352)-YEAR(X1352)) &amp; " an (s)")</f>
        <v>10 Mois</v>
      </c>
      <c r="AA1352" s="39">
        <v>13.3</v>
      </c>
      <c r="AB1352" s="3" t="s">
        <v>47</v>
      </c>
      <c r="AC1352" s="3">
        <v>0</v>
      </c>
      <c r="AD1352" s="3" t="s">
        <v>6673</v>
      </c>
      <c r="AE1352" s="3" t="s">
        <v>6673</v>
      </c>
      <c r="AF1352" s="4"/>
      <c r="AG1352" s="4"/>
      <c r="AH1352" s="4"/>
      <c r="AI1352" s="4"/>
      <c r="AJ1352" s="4"/>
      <c r="AK1352" s="4"/>
      <c r="AL1352" s="4"/>
      <c r="AM1352" s="4"/>
      <c r="AN1352" s="4"/>
      <c r="AO1352" s="4"/>
      <c r="AP1352" s="4"/>
      <c r="AQ1352" s="4"/>
      <c r="AR1352" s="4"/>
      <c r="AS1352" s="4"/>
      <c r="AT1352" s="4"/>
      <c r="AU1352" s="4"/>
      <c r="AV1352" s="4"/>
      <c r="AW1352" s="4"/>
      <c r="AX1352" s="4"/>
      <c r="AY1352" s="4"/>
      <c r="AZ1352" s="4"/>
      <c r="BA1352" s="4"/>
      <c r="BB1352" s="4"/>
    </row>
    <row r="1353" spans="1:54" ht="15.75" customHeight="1" x14ac:dyDescent="0.25">
      <c r="A1353" t="s">
        <v>4457</v>
      </c>
      <c r="B1353" s="17">
        <v>43777</v>
      </c>
      <c r="C1353" s="17">
        <v>29138</v>
      </c>
      <c r="D1353" s="21">
        <v>46</v>
      </c>
      <c r="E1353" s="12" t="str">
        <f t="shared" si="143"/>
        <v>[40-50 [ ans</v>
      </c>
      <c r="F1353" s="3" t="s">
        <v>39</v>
      </c>
      <c r="G1353" s="3" t="s">
        <v>40</v>
      </c>
      <c r="H1353" s="4"/>
      <c r="I1353" s="4"/>
      <c r="J1353" s="3" t="s">
        <v>49</v>
      </c>
      <c r="K1353" s="3" t="s">
        <v>71</v>
      </c>
      <c r="L1353" s="3" t="s">
        <v>6047</v>
      </c>
      <c r="M1353" s="3" t="s">
        <v>51</v>
      </c>
      <c r="N1353" s="3" t="s">
        <v>6062</v>
      </c>
      <c r="O1353" s="3" t="s">
        <v>668</v>
      </c>
      <c r="P1353" s="3" t="s">
        <v>164</v>
      </c>
      <c r="Q1353" s="3" t="s">
        <v>6033</v>
      </c>
      <c r="R1353" s="3" t="s">
        <v>5582</v>
      </c>
      <c r="S1353" s="3" t="s">
        <v>5583</v>
      </c>
      <c r="T1353" s="3" t="s">
        <v>45</v>
      </c>
      <c r="U1353" s="3" t="s">
        <v>84</v>
      </c>
      <c r="V1353" s="3" t="s">
        <v>6057</v>
      </c>
      <c r="W1353" s="3" t="s">
        <v>62</v>
      </c>
      <c r="X1353" s="19"/>
      <c r="Y1353" s="19"/>
      <c r="Z1353" s="19"/>
      <c r="AA1353" s="39">
        <v>16.899999999999999</v>
      </c>
      <c r="AB1353" s="3" t="s">
        <v>47</v>
      </c>
      <c r="AC1353" s="3">
        <v>0</v>
      </c>
      <c r="AD1353" s="3" t="s">
        <v>6673</v>
      </c>
      <c r="AE1353" s="3" t="s">
        <v>6673</v>
      </c>
      <c r="AF1353" s="4"/>
      <c r="AG1353" s="4"/>
      <c r="AH1353" s="4"/>
      <c r="AI1353" s="4"/>
      <c r="AJ1353" s="4"/>
      <c r="AK1353" s="4"/>
      <c r="AL1353" s="4"/>
      <c r="AM1353" s="4"/>
      <c r="AN1353" s="4"/>
      <c r="AO1353" s="4"/>
      <c r="AP1353" s="4"/>
      <c r="AQ1353" s="4"/>
      <c r="AR1353" s="4"/>
      <c r="AS1353" s="4"/>
      <c r="AT1353" s="4"/>
      <c r="AU1353" s="4"/>
      <c r="AV1353" s="4"/>
      <c r="AW1353" s="4"/>
      <c r="AX1353" s="4"/>
      <c r="AY1353" s="4"/>
      <c r="AZ1353" s="4"/>
      <c r="BA1353" s="4"/>
      <c r="BB1353" s="4"/>
    </row>
    <row r="1354" spans="1:54" ht="15.75" customHeight="1" x14ac:dyDescent="0.25">
      <c r="A1354" t="s">
        <v>4459</v>
      </c>
      <c r="B1354" s="17">
        <v>43777</v>
      </c>
      <c r="C1354" s="17">
        <v>34805</v>
      </c>
      <c r="D1354" s="21">
        <v>30</v>
      </c>
      <c r="E1354" s="12" t="str">
        <f t="shared" si="143"/>
        <v>[30-40[ ans</v>
      </c>
      <c r="F1354" s="3" t="s">
        <v>54</v>
      </c>
      <c r="G1354" s="3" t="s">
        <v>55</v>
      </c>
      <c r="H1354" s="4"/>
      <c r="I1354" s="4"/>
      <c r="J1354" s="3" t="s">
        <v>41</v>
      </c>
      <c r="K1354" s="3" t="s">
        <v>987</v>
      </c>
      <c r="L1354" s="3" t="s">
        <v>6044</v>
      </c>
      <c r="M1354" s="3" t="s">
        <v>51</v>
      </c>
      <c r="N1354" s="3" t="s">
        <v>6062</v>
      </c>
      <c r="O1354" s="3" t="s">
        <v>64</v>
      </c>
      <c r="P1354" s="3" t="s">
        <v>6786</v>
      </c>
      <c r="Q1354" s="3" t="s">
        <v>6787</v>
      </c>
      <c r="R1354" s="3"/>
      <c r="S1354" s="3"/>
      <c r="T1354" s="3" t="s">
        <v>45</v>
      </c>
      <c r="U1354" s="3" t="s">
        <v>39</v>
      </c>
      <c r="V1354" s="3" t="s">
        <v>6053</v>
      </c>
      <c r="W1354" s="3" t="s">
        <v>62</v>
      </c>
      <c r="X1354" s="19"/>
      <c r="Y1354" s="19"/>
      <c r="Z1354" s="19"/>
      <c r="AA1354" s="39">
        <v>13.3</v>
      </c>
      <c r="AB1354" s="3" t="s">
        <v>47</v>
      </c>
      <c r="AC1354" s="3">
        <v>0</v>
      </c>
      <c r="AD1354" s="3" t="s">
        <v>6673</v>
      </c>
      <c r="AE1354" s="3" t="s">
        <v>6673</v>
      </c>
      <c r="AF1354" s="4"/>
      <c r="AG1354" s="4"/>
      <c r="AH1354" s="4"/>
      <c r="AI1354" s="4"/>
      <c r="AJ1354" s="4"/>
      <c r="AK1354" s="4"/>
      <c r="AL1354" s="4"/>
      <c r="AM1354" s="4"/>
      <c r="AN1354" s="4"/>
      <c r="AO1354" s="4"/>
      <c r="AP1354" s="4"/>
      <c r="AQ1354" s="4"/>
      <c r="AR1354" s="4"/>
      <c r="AS1354" s="4"/>
      <c r="AT1354" s="4"/>
      <c r="AU1354" s="4"/>
      <c r="AV1354" s="4"/>
      <c r="AW1354" s="4"/>
      <c r="AX1354" s="4"/>
      <c r="AY1354" s="4"/>
      <c r="AZ1354" s="4"/>
      <c r="BA1354" s="4"/>
      <c r="BB1354" s="4"/>
    </row>
    <row r="1355" spans="1:54" ht="15.75" customHeight="1" x14ac:dyDescent="0.25">
      <c r="A1355" t="s">
        <v>4461</v>
      </c>
      <c r="B1355" s="17">
        <v>43780</v>
      </c>
      <c r="C1355" s="17">
        <v>32654</v>
      </c>
      <c r="D1355" s="21">
        <v>36</v>
      </c>
      <c r="E1355" s="12" t="str">
        <f t="shared" si="143"/>
        <v>[30-40[ ans</v>
      </c>
      <c r="F1355" s="3" t="s">
        <v>54</v>
      </c>
      <c r="G1355" s="3" t="s">
        <v>40</v>
      </c>
      <c r="H1355" s="4"/>
      <c r="I1355" s="4"/>
      <c r="J1355" s="3" t="s">
        <v>41</v>
      </c>
      <c r="K1355" s="3" t="s">
        <v>237</v>
      </c>
      <c r="L1355" s="3" t="s">
        <v>6047</v>
      </c>
      <c r="M1355" s="3" t="s">
        <v>114</v>
      </c>
      <c r="N1355" s="3" t="s">
        <v>6062</v>
      </c>
      <c r="O1355" s="3" t="s">
        <v>893</v>
      </c>
      <c r="P1355" s="3" t="s">
        <v>893</v>
      </c>
      <c r="Q1355" s="3" t="s">
        <v>6031</v>
      </c>
      <c r="R1355" s="3" t="s">
        <v>5780</v>
      </c>
      <c r="S1355" s="3" t="s">
        <v>5781</v>
      </c>
      <c r="T1355" s="3" t="s">
        <v>45</v>
      </c>
      <c r="U1355" s="3" t="s">
        <v>58</v>
      </c>
      <c r="V1355" s="3" t="s">
        <v>6055</v>
      </c>
      <c r="W1355" s="3" t="s">
        <v>46</v>
      </c>
      <c r="X1355" s="17">
        <v>42005</v>
      </c>
      <c r="Y1355" s="3">
        <f>IF((B1355-X1355&lt;=365)*(B1355-X1355&gt;0),0,(YEAR(B1355)-YEAR(X1355)))</f>
        <v>4</v>
      </c>
      <c r="Z1355" s="3" t="str">
        <f>IF((B1355-X1355&lt;=365)*(B1355-X1355&gt;0),INT(12*(B1355-X1355)/365) &amp; " Mois",(YEAR(B1355)-YEAR(X1355)) &amp; " an (s)")</f>
        <v>4 an (s)</v>
      </c>
      <c r="AA1355" s="39">
        <v>13.6</v>
      </c>
      <c r="AB1355" s="3" t="s">
        <v>47</v>
      </c>
      <c r="AC1355" s="3">
        <v>0</v>
      </c>
      <c r="AD1355" s="3" t="s">
        <v>6673</v>
      </c>
      <c r="AE1355" s="3" t="s">
        <v>6673</v>
      </c>
      <c r="AF1355" s="4"/>
      <c r="AG1355" s="4"/>
      <c r="AH1355" s="4"/>
      <c r="AI1355" s="4"/>
      <c r="AJ1355" s="4"/>
      <c r="AK1355" s="4"/>
      <c r="AL1355" s="4"/>
      <c r="AM1355" s="4"/>
      <c r="AN1355" s="4"/>
      <c r="AO1355" s="4"/>
      <c r="AP1355" s="4"/>
      <c r="AQ1355" s="4"/>
      <c r="AR1355" s="4"/>
      <c r="AS1355" s="4"/>
      <c r="AT1355" s="4"/>
      <c r="AU1355" s="4"/>
      <c r="AV1355" s="4"/>
      <c r="AW1355" s="4"/>
      <c r="AX1355" s="4"/>
      <c r="AY1355" s="4"/>
      <c r="AZ1355" s="4"/>
      <c r="BA1355" s="4"/>
      <c r="BB1355" s="4"/>
    </row>
    <row r="1356" spans="1:54" ht="15.75" customHeight="1" x14ac:dyDescent="0.25">
      <c r="A1356" t="s">
        <v>4463</v>
      </c>
      <c r="B1356" s="17">
        <v>43780</v>
      </c>
      <c r="C1356" s="17">
        <v>34295</v>
      </c>
      <c r="D1356" s="21">
        <v>32</v>
      </c>
      <c r="E1356" s="12" t="str">
        <f t="shared" si="143"/>
        <v>[30-40[ ans</v>
      </c>
      <c r="F1356" s="3" t="s">
        <v>54</v>
      </c>
      <c r="G1356" s="3" t="s">
        <v>40</v>
      </c>
      <c r="H1356" s="4"/>
      <c r="I1356" s="4"/>
      <c r="J1356" s="3" t="s">
        <v>41</v>
      </c>
      <c r="K1356" s="3" t="s">
        <v>988</v>
      </c>
      <c r="L1356" s="3" t="s">
        <v>6052</v>
      </c>
      <c r="M1356" s="3" t="s">
        <v>51</v>
      </c>
      <c r="N1356" s="3" t="s">
        <v>6062</v>
      </c>
      <c r="O1356" s="3" t="s">
        <v>129</v>
      </c>
      <c r="P1356" s="3" t="s">
        <v>129</v>
      </c>
      <c r="Q1356" s="3" t="s">
        <v>6032</v>
      </c>
      <c r="R1356" s="3" t="s">
        <v>5681</v>
      </c>
      <c r="S1356" s="3" t="s">
        <v>5682</v>
      </c>
      <c r="T1356" s="3" t="s">
        <v>45</v>
      </c>
      <c r="U1356" s="3" t="s">
        <v>58</v>
      </c>
      <c r="V1356" s="3" t="s">
        <v>6055</v>
      </c>
      <c r="W1356" s="3" t="s">
        <v>62</v>
      </c>
      <c r="X1356" s="19"/>
      <c r="Y1356" s="19"/>
      <c r="Z1356" s="19"/>
      <c r="AA1356" s="39">
        <v>13.2</v>
      </c>
      <c r="AB1356" s="3" t="s">
        <v>47</v>
      </c>
      <c r="AC1356" s="3">
        <v>0</v>
      </c>
      <c r="AD1356" s="3" t="s">
        <v>6673</v>
      </c>
      <c r="AE1356" s="3" t="s">
        <v>6673</v>
      </c>
      <c r="AF1356" s="4"/>
      <c r="AG1356" s="4"/>
      <c r="AH1356" s="4"/>
      <c r="AI1356" s="4"/>
      <c r="AJ1356" s="4"/>
      <c r="AK1356" s="4"/>
      <c r="AL1356" s="4"/>
      <c r="AM1356" s="4"/>
      <c r="AN1356" s="4"/>
      <c r="AO1356" s="4"/>
      <c r="AP1356" s="4"/>
      <c r="AQ1356" s="4"/>
      <c r="AR1356" s="4"/>
      <c r="AS1356" s="4"/>
      <c r="AT1356" s="4"/>
      <c r="AU1356" s="4"/>
      <c r="AV1356" s="4"/>
      <c r="AW1356" s="4"/>
      <c r="AX1356" s="4"/>
      <c r="AY1356" s="4"/>
      <c r="AZ1356" s="4"/>
      <c r="BA1356" s="4"/>
      <c r="BB1356" s="4"/>
    </row>
    <row r="1357" spans="1:54" ht="15.75" customHeight="1" x14ac:dyDescent="0.25">
      <c r="A1357" t="s">
        <v>4465</v>
      </c>
      <c r="B1357" s="17">
        <v>43780</v>
      </c>
      <c r="C1357" s="17">
        <v>31288</v>
      </c>
      <c r="D1357" s="21">
        <v>40</v>
      </c>
      <c r="E1357" s="12" t="str">
        <f t="shared" si="143"/>
        <v>[40-50 [ ans</v>
      </c>
      <c r="F1357" s="3" t="s">
        <v>39</v>
      </c>
      <c r="G1357" s="3" t="s">
        <v>40</v>
      </c>
      <c r="H1357" s="4"/>
      <c r="I1357" s="4"/>
      <c r="J1357" s="3" t="s">
        <v>41</v>
      </c>
      <c r="K1357" s="3" t="s">
        <v>989</v>
      </c>
      <c r="L1357" s="3" t="s">
        <v>6045</v>
      </c>
      <c r="M1357" s="3" t="s">
        <v>51</v>
      </c>
      <c r="N1357" s="3" t="s">
        <v>6062</v>
      </c>
      <c r="O1357" s="3" t="s">
        <v>990</v>
      </c>
      <c r="P1357" s="3" t="s">
        <v>998</v>
      </c>
      <c r="Q1357" s="3" t="s">
        <v>6033</v>
      </c>
      <c r="R1357" s="3" t="s">
        <v>5689</v>
      </c>
      <c r="S1357" s="3" t="s">
        <v>5690</v>
      </c>
      <c r="T1357" s="3" t="s">
        <v>45</v>
      </c>
      <c r="U1357" s="3" t="s">
        <v>84</v>
      </c>
      <c r="V1357" s="3" t="s">
        <v>6057</v>
      </c>
      <c r="W1357" s="3" t="s">
        <v>46</v>
      </c>
      <c r="X1357" s="17">
        <v>41355</v>
      </c>
      <c r="Y1357" s="3">
        <f>IF((B1357-X1357&lt;=365)*(B1357-X1357&gt;0),0,(YEAR(B1357)-YEAR(X1357)))</f>
        <v>6</v>
      </c>
      <c r="Z1357" s="3" t="str">
        <f>IF((B1357-X1357&lt;=365)*(B1357-X1357&gt;0),INT(12*(B1357-X1357)/365) &amp; " Mois",(YEAR(B1357)-YEAR(X1357)) &amp; " an (s)")</f>
        <v>6 an (s)</v>
      </c>
      <c r="AA1357" s="39">
        <v>13</v>
      </c>
      <c r="AB1357" s="3" t="s">
        <v>47</v>
      </c>
      <c r="AC1357" s="3">
        <v>0</v>
      </c>
      <c r="AD1357" s="3" t="s">
        <v>6673</v>
      </c>
      <c r="AE1357" s="3" t="s">
        <v>6673</v>
      </c>
      <c r="AF1357" s="4"/>
      <c r="AG1357" s="4"/>
      <c r="AH1357" s="4"/>
      <c r="AI1357" s="4"/>
      <c r="AJ1357" s="4"/>
      <c r="AK1357" s="4"/>
      <c r="AL1357" s="4"/>
      <c r="AM1357" s="4"/>
      <c r="AN1357" s="4"/>
      <c r="AO1357" s="4"/>
      <c r="AP1357" s="4"/>
      <c r="AQ1357" s="4"/>
      <c r="AR1357" s="4"/>
      <c r="AS1357" s="4"/>
      <c r="AT1357" s="4"/>
      <c r="AU1357" s="4"/>
      <c r="AV1357" s="4"/>
      <c r="AW1357" s="4"/>
      <c r="AX1357" s="4"/>
      <c r="AY1357" s="4"/>
      <c r="AZ1357" s="4"/>
      <c r="BA1357" s="4"/>
      <c r="BB1357" s="4"/>
    </row>
    <row r="1358" spans="1:54" ht="15.75" customHeight="1" x14ac:dyDescent="0.25">
      <c r="A1358" t="s">
        <v>4467</v>
      </c>
      <c r="B1358" s="17">
        <v>43781</v>
      </c>
      <c r="C1358" s="17">
        <v>34842</v>
      </c>
      <c r="D1358" s="21">
        <v>30</v>
      </c>
      <c r="E1358" s="12" t="str">
        <f t="shared" si="143"/>
        <v>[30-40[ ans</v>
      </c>
      <c r="F1358" s="3" t="s">
        <v>48</v>
      </c>
      <c r="G1358" s="3" t="s">
        <v>55</v>
      </c>
      <c r="H1358" s="4"/>
      <c r="I1358" s="4"/>
      <c r="J1358" s="3" t="s">
        <v>41</v>
      </c>
      <c r="K1358" s="3" t="s">
        <v>79</v>
      </c>
      <c r="L1358" s="3" t="s">
        <v>6048</v>
      </c>
      <c r="M1358" s="3" t="s">
        <v>43</v>
      </c>
      <c r="N1358" s="3" t="s">
        <v>6062</v>
      </c>
      <c r="O1358" s="3" t="s">
        <v>104</v>
      </c>
      <c r="P1358" s="3" t="s">
        <v>104</v>
      </c>
      <c r="Q1358" s="3" t="s">
        <v>6033</v>
      </c>
      <c r="R1358" s="3" t="s">
        <v>6036</v>
      </c>
      <c r="S1358" s="3" t="s">
        <v>6037</v>
      </c>
      <c r="T1358" s="3" t="s">
        <v>45</v>
      </c>
      <c r="U1358" s="3" t="s">
        <v>58</v>
      </c>
      <c r="V1358" s="3" t="s">
        <v>6055</v>
      </c>
      <c r="W1358" s="3" t="s">
        <v>62</v>
      </c>
      <c r="X1358" s="19"/>
      <c r="Y1358" s="19"/>
      <c r="Z1358" s="19"/>
      <c r="AA1358" s="39">
        <v>11.2</v>
      </c>
      <c r="AB1358" s="3" t="s">
        <v>845</v>
      </c>
      <c r="AC1358" s="3">
        <v>1</v>
      </c>
      <c r="AD1358" s="3" t="s">
        <v>6788</v>
      </c>
      <c r="AE1358" s="3" t="s">
        <v>6673</v>
      </c>
      <c r="AF1358" s="4"/>
      <c r="AG1358" s="3" t="s">
        <v>46</v>
      </c>
      <c r="AH1358" s="3" t="s">
        <v>62</v>
      </c>
      <c r="AI1358" s="3" t="s">
        <v>62</v>
      </c>
      <c r="AJ1358" s="2">
        <v>43755</v>
      </c>
      <c r="AK1358" s="3" t="s">
        <v>62</v>
      </c>
      <c r="AL1358" s="3" t="s">
        <v>62</v>
      </c>
      <c r="AM1358" s="3" t="s">
        <v>62</v>
      </c>
      <c r="AN1358" s="3" t="s">
        <v>62</v>
      </c>
      <c r="AO1358" s="3" t="s">
        <v>62</v>
      </c>
      <c r="AP1358" s="4"/>
      <c r="AQ1358" s="3" t="s">
        <v>846</v>
      </c>
      <c r="AR1358" s="4"/>
      <c r="AS1358" s="4"/>
      <c r="AT1358" s="4"/>
      <c r="AU1358" s="4"/>
      <c r="AV1358" s="4"/>
      <c r="AW1358" s="4"/>
      <c r="AX1358" s="4"/>
      <c r="AY1358" s="4"/>
      <c r="AZ1358" s="4"/>
      <c r="BA1358" s="4"/>
      <c r="BB1358" s="4"/>
    </row>
    <row r="1359" spans="1:54" ht="15.75" customHeight="1" x14ac:dyDescent="0.25">
      <c r="A1359" t="s">
        <v>4469</v>
      </c>
      <c r="B1359" s="17">
        <v>43781</v>
      </c>
      <c r="C1359" s="17">
        <v>34072</v>
      </c>
      <c r="D1359" s="21">
        <v>32</v>
      </c>
      <c r="E1359" s="12" t="str">
        <f t="shared" si="143"/>
        <v>[30-40[ ans</v>
      </c>
      <c r="F1359" s="3" t="s">
        <v>48</v>
      </c>
      <c r="G1359" s="3" t="s">
        <v>40</v>
      </c>
      <c r="H1359" s="4"/>
      <c r="I1359" s="4"/>
      <c r="J1359" s="3" t="s">
        <v>41</v>
      </c>
      <c r="K1359" s="3" t="s">
        <v>415</v>
      </c>
      <c r="L1359" s="3" t="s">
        <v>6048</v>
      </c>
      <c r="M1359" s="3" t="s">
        <v>51</v>
      </c>
      <c r="N1359" s="3" t="s">
        <v>6062</v>
      </c>
      <c r="O1359" s="3" t="s">
        <v>296</v>
      </c>
      <c r="P1359" s="3" t="s">
        <v>5504</v>
      </c>
      <c r="Q1359" s="3" t="s">
        <v>6035</v>
      </c>
      <c r="R1359" s="3" t="s">
        <v>5729</v>
      </c>
      <c r="S1359" s="3" t="s">
        <v>5730</v>
      </c>
      <c r="T1359" s="3" t="s">
        <v>45</v>
      </c>
      <c r="U1359" s="3" t="s">
        <v>58</v>
      </c>
      <c r="V1359" s="3" t="s">
        <v>6055</v>
      </c>
      <c r="W1359" s="3" t="s">
        <v>62</v>
      </c>
      <c r="X1359" s="19"/>
      <c r="Y1359" s="19"/>
      <c r="Z1359" s="19"/>
      <c r="AA1359" s="39">
        <v>14.1</v>
      </c>
      <c r="AB1359" s="3" t="s">
        <v>47</v>
      </c>
      <c r="AC1359" s="3">
        <v>0</v>
      </c>
      <c r="AD1359" s="3" t="s">
        <v>6673</v>
      </c>
      <c r="AE1359" s="3" t="s">
        <v>6673</v>
      </c>
      <c r="AF1359" s="4"/>
      <c r="AG1359" s="4"/>
      <c r="AH1359" s="4"/>
      <c r="AI1359" s="4"/>
      <c r="AJ1359" s="4"/>
      <c r="AK1359" s="4"/>
      <c r="AL1359" s="4"/>
      <c r="AM1359" s="4"/>
      <c r="AN1359" s="4"/>
      <c r="AO1359" s="4"/>
      <c r="AP1359" s="4"/>
      <c r="AQ1359" s="4"/>
      <c r="AR1359" s="4"/>
      <c r="AS1359" s="4"/>
      <c r="AT1359" s="4"/>
      <c r="AU1359" s="4"/>
      <c r="AV1359" s="4"/>
      <c r="AW1359" s="4"/>
      <c r="AX1359" s="4"/>
      <c r="AY1359" s="4"/>
      <c r="AZ1359" s="4"/>
      <c r="BA1359" s="4"/>
      <c r="BB1359" s="4"/>
    </row>
    <row r="1360" spans="1:54" ht="15.75" customHeight="1" x14ac:dyDescent="0.25">
      <c r="A1360" t="s">
        <v>4471</v>
      </c>
      <c r="B1360" s="17">
        <v>43781</v>
      </c>
      <c r="C1360" s="17">
        <v>33683</v>
      </c>
      <c r="D1360" s="21">
        <v>33</v>
      </c>
      <c r="E1360" s="12" t="str">
        <f t="shared" si="143"/>
        <v>[30-40[ ans</v>
      </c>
      <c r="F1360" s="3" t="s">
        <v>48</v>
      </c>
      <c r="G1360" s="3" t="s">
        <v>40</v>
      </c>
      <c r="H1360" s="4"/>
      <c r="I1360" s="4"/>
      <c r="J1360" s="3" t="s">
        <v>41</v>
      </c>
      <c r="K1360" s="3" t="s">
        <v>415</v>
      </c>
      <c r="L1360" s="3" t="s">
        <v>6048</v>
      </c>
      <c r="M1360" s="3" t="s">
        <v>51</v>
      </c>
      <c r="N1360" s="3" t="s">
        <v>6062</v>
      </c>
      <c r="O1360" s="3" t="s">
        <v>64</v>
      </c>
      <c r="P1360" s="3" t="s">
        <v>6786</v>
      </c>
      <c r="Q1360" s="3" t="s">
        <v>6787</v>
      </c>
      <c r="R1360" s="3"/>
      <c r="S1360" s="3"/>
      <c r="T1360" s="3" t="s">
        <v>45</v>
      </c>
      <c r="U1360" s="3" t="s">
        <v>58</v>
      </c>
      <c r="V1360" s="3" t="s">
        <v>6055</v>
      </c>
      <c r="W1360" s="3" t="s">
        <v>62</v>
      </c>
      <c r="X1360" s="19"/>
      <c r="Y1360" s="19"/>
      <c r="Z1360" s="19"/>
      <c r="AA1360" s="39">
        <v>15.6</v>
      </c>
      <c r="AB1360" s="3" t="s">
        <v>47</v>
      </c>
      <c r="AC1360" s="3">
        <v>0</v>
      </c>
      <c r="AD1360" s="3" t="s">
        <v>6673</v>
      </c>
      <c r="AE1360" s="3" t="s">
        <v>6673</v>
      </c>
      <c r="AF1360" s="4"/>
      <c r="AG1360" s="4"/>
      <c r="AH1360" s="4"/>
      <c r="AI1360" s="4"/>
      <c r="AJ1360" s="4"/>
      <c r="AK1360" s="4"/>
      <c r="AL1360" s="4"/>
      <c r="AM1360" s="4"/>
      <c r="AN1360" s="4"/>
      <c r="AO1360" s="4"/>
      <c r="AP1360" s="4"/>
      <c r="AQ1360" s="4"/>
      <c r="AR1360" s="4"/>
      <c r="AS1360" s="4"/>
      <c r="AT1360" s="4"/>
      <c r="AU1360" s="4"/>
      <c r="AV1360" s="4"/>
      <c r="AW1360" s="4"/>
      <c r="AX1360" s="4"/>
      <c r="AY1360" s="4"/>
      <c r="AZ1360" s="4"/>
      <c r="BA1360" s="4"/>
      <c r="BB1360" s="4"/>
    </row>
    <row r="1361" spans="1:54" ht="15.75" customHeight="1" x14ac:dyDescent="0.25">
      <c r="A1361" t="s">
        <v>4473</v>
      </c>
      <c r="B1361" s="17">
        <v>43781</v>
      </c>
      <c r="C1361" s="17">
        <v>35830</v>
      </c>
      <c r="D1361" s="21">
        <v>27</v>
      </c>
      <c r="E1361" s="12" t="str">
        <f t="shared" si="143"/>
        <v>[20-30[ ans</v>
      </c>
      <c r="F1361" s="3" t="s">
        <v>48</v>
      </c>
      <c r="G1361" s="3" t="s">
        <v>40</v>
      </c>
      <c r="H1361" s="4"/>
      <c r="I1361" s="4"/>
      <c r="J1361" s="3" t="s">
        <v>41</v>
      </c>
      <c r="K1361" s="3" t="s">
        <v>79</v>
      </c>
      <c r="L1361" s="3" t="s">
        <v>6048</v>
      </c>
      <c r="M1361" s="3" t="s">
        <v>51</v>
      </c>
      <c r="N1361" s="3" t="s">
        <v>6062</v>
      </c>
      <c r="O1361" s="3" t="s">
        <v>991</v>
      </c>
      <c r="P1361" s="3" t="s">
        <v>5691</v>
      </c>
      <c r="Q1361" s="3" t="s">
        <v>6035</v>
      </c>
      <c r="R1361" s="3" t="s">
        <v>5692</v>
      </c>
      <c r="S1361" s="3" t="s">
        <v>5693</v>
      </c>
      <c r="T1361" s="3" t="s">
        <v>45</v>
      </c>
      <c r="U1361" s="3" t="s">
        <v>84</v>
      </c>
      <c r="V1361" s="3" t="s">
        <v>6057</v>
      </c>
      <c r="W1361" s="3" t="s">
        <v>62</v>
      </c>
      <c r="X1361" s="19"/>
      <c r="Y1361" s="19"/>
      <c r="Z1361" s="19"/>
      <c r="AA1361" s="39">
        <v>13.5</v>
      </c>
      <c r="AB1361" s="3" t="s">
        <v>47</v>
      </c>
      <c r="AC1361" s="3">
        <v>0</v>
      </c>
      <c r="AD1361" s="3" t="s">
        <v>6673</v>
      </c>
      <c r="AE1361" s="3" t="s">
        <v>6673</v>
      </c>
      <c r="AF1361" s="4"/>
      <c r="AG1361" s="4"/>
      <c r="AH1361" s="4"/>
      <c r="AI1361" s="4"/>
      <c r="AJ1361" s="4"/>
      <c r="AK1361" s="4"/>
      <c r="AL1361" s="4"/>
      <c r="AM1361" s="4"/>
      <c r="AN1361" s="4"/>
      <c r="AO1361" s="4"/>
      <c r="AP1361" s="4"/>
      <c r="AQ1361" s="4"/>
      <c r="AR1361" s="4"/>
      <c r="AS1361" s="4"/>
      <c r="AT1361" s="4"/>
      <c r="AU1361" s="4"/>
      <c r="AV1361" s="4"/>
      <c r="AW1361" s="4"/>
      <c r="AX1361" s="4"/>
      <c r="AY1361" s="4"/>
      <c r="AZ1361" s="4"/>
      <c r="BA1361" s="4"/>
      <c r="BB1361" s="4"/>
    </row>
    <row r="1362" spans="1:54" ht="15.75" customHeight="1" x14ac:dyDescent="0.25">
      <c r="A1362" t="s">
        <v>4475</v>
      </c>
      <c r="B1362" s="17">
        <v>43781</v>
      </c>
      <c r="C1362" s="17">
        <v>34002</v>
      </c>
      <c r="D1362" s="21">
        <v>32</v>
      </c>
      <c r="E1362" s="12" t="str">
        <f t="shared" si="143"/>
        <v>[30-40[ ans</v>
      </c>
      <c r="F1362" s="3" t="s">
        <v>48</v>
      </c>
      <c r="G1362" s="3" t="s">
        <v>40</v>
      </c>
      <c r="H1362" s="4"/>
      <c r="I1362" s="4"/>
      <c r="J1362" s="3" t="s">
        <v>41</v>
      </c>
      <c r="K1362" s="3" t="s">
        <v>992</v>
      </c>
      <c r="L1362" s="3" t="s">
        <v>6047</v>
      </c>
      <c r="M1362" s="3" t="s">
        <v>51</v>
      </c>
      <c r="N1362" s="3" t="s">
        <v>6062</v>
      </c>
      <c r="O1362" s="3" t="s">
        <v>194</v>
      </c>
      <c r="P1362" s="3" t="s">
        <v>194</v>
      </c>
      <c r="Q1362" s="3" t="s">
        <v>6035</v>
      </c>
      <c r="R1362" s="3" t="s">
        <v>5608</v>
      </c>
      <c r="S1362" s="3" t="s">
        <v>5609</v>
      </c>
      <c r="T1362" s="3" t="s">
        <v>45</v>
      </c>
      <c r="U1362" s="3" t="s">
        <v>58</v>
      </c>
      <c r="V1362" s="3" t="s">
        <v>6055</v>
      </c>
      <c r="W1362" s="3" t="s">
        <v>62</v>
      </c>
      <c r="X1362" s="19"/>
      <c r="Y1362" s="19"/>
      <c r="Z1362" s="19"/>
      <c r="AA1362" s="39">
        <v>15.2</v>
      </c>
      <c r="AB1362" s="3" t="s">
        <v>47</v>
      </c>
      <c r="AC1362" s="3">
        <v>0</v>
      </c>
      <c r="AD1362" s="3" t="s">
        <v>6673</v>
      </c>
      <c r="AE1362" s="3" t="s">
        <v>6673</v>
      </c>
      <c r="AF1362" s="4"/>
      <c r="AG1362" s="4"/>
      <c r="AH1362" s="4"/>
      <c r="AI1362" s="4"/>
      <c r="AJ1362" s="4"/>
      <c r="AK1362" s="4"/>
      <c r="AL1362" s="4"/>
      <c r="AM1362" s="4"/>
      <c r="AN1362" s="4"/>
      <c r="AO1362" s="4"/>
      <c r="AP1362" s="4"/>
      <c r="AQ1362" s="4"/>
      <c r="AR1362" s="4"/>
      <c r="AS1362" s="4"/>
      <c r="AT1362" s="4"/>
      <c r="AU1362" s="4"/>
      <c r="AV1362" s="4"/>
      <c r="AW1362" s="4"/>
      <c r="AX1362" s="4"/>
      <c r="AY1362" s="4"/>
      <c r="AZ1362" s="4"/>
      <c r="BA1362" s="4"/>
      <c r="BB1362" s="4"/>
    </row>
    <row r="1363" spans="1:54" ht="15.75" customHeight="1" x14ac:dyDescent="0.25">
      <c r="A1363" t="s">
        <v>4477</v>
      </c>
      <c r="B1363" s="17">
        <v>43781</v>
      </c>
      <c r="C1363" s="17">
        <v>31328</v>
      </c>
      <c r="D1363" s="21">
        <v>40</v>
      </c>
      <c r="E1363" s="12" t="str">
        <f t="shared" si="143"/>
        <v>[40-50 [ ans</v>
      </c>
      <c r="F1363" s="3" t="s">
        <v>54</v>
      </c>
      <c r="G1363" s="3" t="s">
        <v>40</v>
      </c>
      <c r="H1363" s="4"/>
      <c r="I1363" s="4"/>
      <c r="J1363" s="3" t="s">
        <v>49</v>
      </c>
      <c r="K1363" s="3" t="s">
        <v>993</v>
      </c>
      <c r="L1363" s="3" t="s">
        <v>6048</v>
      </c>
      <c r="M1363" s="3" t="s">
        <v>51</v>
      </c>
      <c r="N1363" s="3" t="s">
        <v>6062</v>
      </c>
      <c r="O1363" s="3" t="s">
        <v>200</v>
      </c>
      <c r="P1363" s="3" t="s">
        <v>90</v>
      </c>
      <c r="Q1363" s="3" t="s">
        <v>6033</v>
      </c>
      <c r="R1363" s="3" t="s">
        <v>5632</v>
      </c>
      <c r="S1363" s="3" t="s">
        <v>5633</v>
      </c>
      <c r="T1363" s="3" t="s">
        <v>45</v>
      </c>
      <c r="U1363" s="3" t="s">
        <v>84</v>
      </c>
      <c r="V1363" s="3" t="s">
        <v>6057</v>
      </c>
      <c r="W1363" s="3" t="s">
        <v>62</v>
      </c>
      <c r="X1363" s="19"/>
      <c r="Y1363" s="19"/>
      <c r="Z1363" s="19"/>
      <c r="AA1363" s="39">
        <v>14.3</v>
      </c>
      <c r="AB1363" s="3" t="s">
        <v>47</v>
      </c>
      <c r="AC1363" s="3">
        <v>0</v>
      </c>
      <c r="AD1363" s="3" t="s">
        <v>6673</v>
      </c>
      <c r="AE1363" s="3" t="s">
        <v>6673</v>
      </c>
      <c r="AF1363" s="4"/>
      <c r="AG1363" s="4"/>
      <c r="AH1363" s="4"/>
      <c r="AI1363" s="4"/>
      <c r="AJ1363" s="4"/>
      <c r="AK1363" s="4"/>
      <c r="AL1363" s="4"/>
      <c r="AM1363" s="4"/>
      <c r="AN1363" s="4"/>
      <c r="AO1363" s="4"/>
      <c r="AP1363" s="4"/>
      <c r="AQ1363" s="4"/>
      <c r="AR1363" s="4"/>
      <c r="AS1363" s="4"/>
      <c r="AT1363" s="4"/>
      <c r="AU1363" s="4"/>
      <c r="AV1363" s="4"/>
      <c r="AW1363" s="4"/>
      <c r="AX1363" s="4"/>
      <c r="AY1363" s="4"/>
      <c r="AZ1363" s="4"/>
      <c r="BA1363" s="4"/>
      <c r="BB1363" s="4"/>
    </row>
    <row r="1364" spans="1:54" ht="15.75" customHeight="1" x14ac:dyDescent="0.25">
      <c r="A1364" t="s">
        <v>4479</v>
      </c>
      <c r="B1364" s="17">
        <v>43781</v>
      </c>
      <c r="C1364" s="17">
        <v>35029</v>
      </c>
      <c r="D1364" s="21">
        <v>30</v>
      </c>
      <c r="E1364" s="12" t="str">
        <f t="shared" si="143"/>
        <v>[30-40[ ans</v>
      </c>
      <c r="F1364" s="3" t="s">
        <v>39</v>
      </c>
      <c r="G1364" s="3" t="s">
        <v>40</v>
      </c>
      <c r="H1364" s="4"/>
      <c r="I1364" s="4"/>
      <c r="J1364" s="3" t="s">
        <v>41</v>
      </c>
      <c r="K1364" s="3" t="s">
        <v>56</v>
      </c>
      <c r="L1364" s="3" t="s">
        <v>6045</v>
      </c>
      <c r="M1364" s="3" t="s">
        <v>51</v>
      </c>
      <c r="N1364" s="3" t="s">
        <v>6062</v>
      </c>
      <c r="O1364" s="3" t="s">
        <v>129</v>
      </c>
      <c r="P1364" s="3" t="s">
        <v>129</v>
      </c>
      <c r="Q1364" s="3" t="s">
        <v>6032</v>
      </c>
      <c r="R1364" s="3" t="s">
        <v>5681</v>
      </c>
      <c r="S1364" s="3" t="s">
        <v>5682</v>
      </c>
      <c r="T1364" s="3" t="s">
        <v>45</v>
      </c>
      <c r="U1364" s="3" t="s">
        <v>84</v>
      </c>
      <c r="V1364" s="3" t="s">
        <v>6057</v>
      </c>
      <c r="W1364" s="3" t="s">
        <v>46</v>
      </c>
      <c r="X1364" s="17">
        <v>43588</v>
      </c>
      <c r="Y1364" s="3">
        <f t="shared" ref="Y1364:Y1366" si="144">IF((B1364-X1364&lt;=365)*(B1364-X1364&gt;0),0,(YEAR(B1364)-YEAR(X1364)))</f>
        <v>0</v>
      </c>
      <c r="Z1364" s="3" t="str">
        <f>IF((B1364-X1364&lt;=365)*(B1364-X1364&gt;0),INT(12*(B1364-X1364)/365) &amp; " Mois",(YEAR(B1364)-YEAR(X1364)) &amp; " an (s)")</f>
        <v>6 Mois</v>
      </c>
      <c r="AA1364" s="39">
        <v>14.1</v>
      </c>
      <c r="AB1364" s="3" t="s">
        <v>47</v>
      </c>
      <c r="AC1364" s="3">
        <v>0</v>
      </c>
      <c r="AD1364" s="3" t="s">
        <v>6673</v>
      </c>
      <c r="AE1364" s="3" t="s">
        <v>6673</v>
      </c>
      <c r="AF1364" s="4"/>
      <c r="AG1364" s="4"/>
      <c r="AH1364" s="4"/>
      <c r="AI1364" s="4"/>
      <c r="AJ1364" s="4"/>
      <c r="AK1364" s="4"/>
      <c r="AL1364" s="4"/>
      <c r="AM1364" s="4"/>
      <c r="AN1364" s="4"/>
      <c r="AO1364" s="4"/>
      <c r="AP1364" s="4"/>
      <c r="AQ1364" s="4"/>
      <c r="AR1364" s="4"/>
      <c r="AS1364" s="4"/>
      <c r="AT1364" s="4"/>
      <c r="AU1364" s="4"/>
      <c r="AV1364" s="4"/>
      <c r="AW1364" s="4"/>
      <c r="AX1364" s="4"/>
      <c r="AY1364" s="4"/>
      <c r="AZ1364" s="4"/>
      <c r="BA1364" s="4"/>
      <c r="BB1364" s="4"/>
    </row>
    <row r="1365" spans="1:54" ht="15.75" customHeight="1" x14ac:dyDescent="0.25">
      <c r="A1365" t="s">
        <v>4481</v>
      </c>
      <c r="B1365" s="17">
        <v>43781</v>
      </c>
      <c r="C1365" s="17">
        <v>33969</v>
      </c>
      <c r="D1365" s="21">
        <v>33</v>
      </c>
      <c r="E1365" s="12" t="str">
        <f t="shared" si="143"/>
        <v>[30-40[ ans</v>
      </c>
      <c r="F1365" s="3" t="s">
        <v>39</v>
      </c>
      <c r="G1365" s="3" t="s">
        <v>40</v>
      </c>
      <c r="H1365" s="4"/>
      <c r="I1365" s="4"/>
      <c r="J1365" s="3" t="s">
        <v>41</v>
      </c>
      <c r="K1365" s="3" t="s">
        <v>994</v>
      </c>
      <c r="L1365" s="3" t="s">
        <v>6052</v>
      </c>
      <c r="M1365" s="3" t="s">
        <v>51</v>
      </c>
      <c r="N1365" s="3" t="s">
        <v>6062</v>
      </c>
      <c r="O1365" s="3" t="s">
        <v>129</v>
      </c>
      <c r="P1365" s="3" t="s">
        <v>129</v>
      </c>
      <c r="Q1365" s="3" t="s">
        <v>6032</v>
      </c>
      <c r="R1365" s="3" t="s">
        <v>5681</v>
      </c>
      <c r="S1365" s="3" t="s">
        <v>5682</v>
      </c>
      <c r="T1365" s="3" t="s">
        <v>45</v>
      </c>
      <c r="U1365" s="3" t="s">
        <v>84</v>
      </c>
      <c r="V1365" s="3" t="s">
        <v>6057</v>
      </c>
      <c r="W1365" s="3" t="s">
        <v>46</v>
      </c>
      <c r="X1365" s="17">
        <v>42816</v>
      </c>
      <c r="Y1365" s="3">
        <f t="shared" si="144"/>
        <v>2</v>
      </c>
      <c r="Z1365" s="3" t="str">
        <f>IF((B1365-X1365&lt;=365)*(B1365-X1365&gt;0),INT(12*(B1365-X1365)/365) &amp; " Mois",(YEAR(B1365)-YEAR(X1365)) &amp; " an (s)")</f>
        <v>2 an (s)</v>
      </c>
      <c r="AA1365" s="39">
        <v>15.3</v>
      </c>
      <c r="AB1365" s="3" t="s">
        <v>47</v>
      </c>
      <c r="AC1365" s="3">
        <v>0</v>
      </c>
      <c r="AD1365" s="3" t="s">
        <v>6673</v>
      </c>
      <c r="AE1365" s="3" t="s">
        <v>6673</v>
      </c>
      <c r="AF1365" s="4"/>
      <c r="AG1365" s="4"/>
      <c r="AH1365" s="4"/>
      <c r="AI1365" s="4"/>
      <c r="AJ1365" s="4"/>
      <c r="AK1365" s="4"/>
      <c r="AL1365" s="4"/>
      <c r="AM1365" s="4"/>
      <c r="AN1365" s="4"/>
      <c r="AO1365" s="4"/>
      <c r="AP1365" s="4"/>
      <c r="AQ1365" s="4"/>
      <c r="AR1365" s="4"/>
      <c r="AS1365" s="4"/>
      <c r="AT1365" s="4"/>
      <c r="AU1365" s="4"/>
      <c r="AV1365" s="4"/>
      <c r="AW1365" s="4"/>
      <c r="AX1365" s="4"/>
      <c r="AY1365" s="4"/>
      <c r="AZ1365" s="4"/>
      <c r="BA1365" s="4"/>
      <c r="BB1365" s="4"/>
    </row>
    <row r="1366" spans="1:54" ht="15.75" customHeight="1" x14ac:dyDescent="0.25">
      <c r="A1366" t="s">
        <v>4483</v>
      </c>
      <c r="B1366" s="17">
        <v>43781</v>
      </c>
      <c r="C1366" s="17">
        <v>33621</v>
      </c>
      <c r="D1366" s="21">
        <v>33</v>
      </c>
      <c r="E1366" s="12" t="str">
        <f t="shared" si="143"/>
        <v>[30-40[ ans</v>
      </c>
      <c r="F1366" s="3" t="s">
        <v>48</v>
      </c>
      <c r="G1366" s="3" t="s">
        <v>40</v>
      </c>
      <c r="H1366" s="4"/>
      <c r="I1366" s="4"/>
      <c r="J1366" s="3" t="s">
        <v>41</v>
      </c>
      <c r="K1366" s="3" t="s">
        <v>79</v>
      </c>
      <c r="L1366" s="3" t="s">
        <v>6048</v>
      </c>
      <c r="M1366" s="3" t="s">
        <v>51</v>
      </c>
      <c r="N1366" s="3" t="s">
        <v>6062</v>
      </c>
      <c r="O1366" s="3" t="s">
        <v>995</v>
      </c>
      <c r="P1366" s="3" t="s">
        <v>5502</v>
      </c>
      <c r="Q1366" s="3" t="s">
        <v>6035</v>
      </c>
      <c r="R1366" s="3" t="s">
        <v>5572</v>
      </c>
      <c r="S1366" s="3" t="s">
        <v>5573</v>
      </c>
      <c r="T1366" s="3" t="s">
        <v>45</v>
      </c>
      <c r="U1366" s="3" t="s">
        <v>84</v>
      </c>
      <c r="V1366" s="3" t="s">
        <v>6057</v>
      </c>
      <c r="W1366" s="3" t="s">
        <v>46</v>
      </c>
      <c r="X1366" s="17">
        <v>43611</v>
      </c>
      <c r="Y1366" s="3">
        <f t="shared" si="144"/>
        <v>0</v>
      </c>
      <c r="Z1366" s="3" t="str">
        <f>IF((B1366-X1366&lt;=365)*(B1366-X1366&gt;0),INT(12*(B1366-X1366)/365) &amp; " Mois",(YEAR(B1366)-YEAR(X1366)) &amp; " an (s)")</f>
        <v>5 Mois</v>
      </c>
      <c r="AA1366" s="39">
        <v>13.5</v>
      </c>
      <c r="AB1366" s="3" t="s">
        <v>47</v>
      </c>
      <c r="AC1366" s="3">
        <v>0</v>
      </c>
      <c r="AD1366" s="3" t="s">
        <v>6673</v>
      </c>
      <c r="AE1366" s="3" t="s">
        <v>6673</v>
      </c>
      <c r="AF1366" s="4"/>
      <c r="AG1366" s="4"/>
      <c r="AH1366" s="4"/>
      <c r="AI1366" s="4"/>
      <c r="AJ1366" s="4"/>
      <c r="AK1366" s="4"/>
      <c r="AL1366" s="4"/>
      <c r="AM1366" s="4"/>
      <c r="AN1366" s="4"/>
      <c r="AO1366" s="4"/>
      <c r="AP1366" s="4"/>
      <c r="AQ1366" s="4"/>
      <c r="AR1366" s="4"/>
      <c r="AS1366" s="4"/>
      <c r="AT1366" s="4"/>
      <c r="AU1366" s="4"/>
      <c r="AV1366" s="4"/>
      <c r="AW1366" s="4"/>
      <c r="AX1366" s="4"/>
      <c r="AY1366" s="4"/>
      <c r="AZ1366" s="4"/>
      <c r="BA1366" s="4"/>
      <c r="BB1366" s="4"/>
    </row>
    <row r="1367" spans="1:54" ht="15.75" customHeight="1" x14ac:dyDescent="0.25">
      <c r="A1367" t="s">
        <v>4485</v>
      </c>
      <c r="B1367" s="17">
        <v>43781</v>
      </c>
      <c r="C1367" s="17">
        <v>35684</v>
      </c>
      <c r="D1367" s="21">
        <v>28</v>
      </c>
      <c r="E1367" s="12" t="str">
        <f t="shared" si="143"/>
        <v>[20-30[ ans</v>
      </c>
      <c r="F1367" s="3" t="s">
        <v>48</v>
      </c>
      <c r="G1367" s="3" t="s">
        <v>40</v>
      </c>
      <c r="H1367" s="4"/>
      <c r="I1367" s="4"/>
      <c r="J1367" s="3" t="s">
        <v>41</v>
      </c>
      <c r="K1367" s="3" t="s">
        <v>79</v>
      </c>
      <c r="L1367" s="3" t="s">
        <v>6048</v>
      </c>
      <c r="M1367" s="3" t="s">
        <v>51</v>
      </c>
      <c r="N1367" s="3" t="s">
        <v>6062</v>
      </c>
      <c r="O1367" s="3" t="s">
        <v>104</v>
      </c>
      <c r="P1367" s="3" t="s">
        <v>104</v>
      </c>
      <c r="Q1367" s="3" t="s">
        <v>6033</v>
      </c>
      <c r="R1367" s="3" t="s">
        <v>6036</v>
      </c>
      <c r="S1367" s="3" t="s">
        <v>6037</v>
      </c>
      <c r="T1367" s="3" t="s">
        <v>45</v>
      </c>
      <c r="U1367" s="3" t="s">
        <v>84</v>
      </c>
      <c r="V1367" s="3" t="s">
        <v>6057</v>
      </c>
      <c r="W1367" s="3" t="s">
        <v>46</v>
      </c>
      <c r="X1367" s="17">
        <v>43912</v>
      </c>
      <c r="Y1367" s="17"/>
      <c r="Z1367" s="3"/>
      <c r="AA1367" s="39">
        <v>13.1</v>
      </c>
      <c r="AB1367" s="3" t="s">
        <v>47</v>
      </c>
      <c r="AC1367" s="3">
        <v>0</v>
      </c>
      <c r="AD1367" s="3" t="s">
        <v>6673</v>
      </c>
      <c r="AE1367" s="3" t="s">
        <v>6673</v>
      </c>
      <c r="AF1367" s="4"/>
      <c r="AG1367" s="4"/>
      <c r="AH1367" s="4"/>
      <c r="AI1367" s="4"/>
      <c r="AJ1367" s="4"/>
      <c r="AK1367" s="4"/>
      <c r="AL1367" s="4"/>
      <c r="AM1367" s="4"/>
      <c r="AN1367" s="4"/>
      <c r="AO1367" s="4"/>
      <c r="AP1367" s="4"/>
      <c r="AQ1367" s="4"/>
      <c r="AR1367" s="4"/>
      <c r="AS1367" s="4"/>
      <c r="AT1367" s="4"/>
      <c r="AU1367" s="4"/>
      <c r="AV1367" s="4"/>
      <c r="AW1367" s="4"/>
      <c r="AX1367" s="4"/>
      <c r="AY1367" s="4"/>
      <c r="AZ1367" s="4"/>
      <c r="BA1367" s="4"/>
      <c r="BB1367" s="4"/>
    </row>
    <row r="1368" spans="1:54" ht="15.75" customHeight="1" x14ac:dyDescent="0.25">
      <c r="A1368" t="s">
        <v>4487</v>
      </c>
      <c r="B1368" s="17">
        <v>43781</v>
      </c>
      <c r="C1368" s="17">
        <v>32418</v>
      </c>
      <c r="D1368" s="21">
        <v>37</v>
      </c>
      <c r="E1368" s="12" t="str">
        <f t="shared" si="143"/>
        <v>[30-40[ ans</v>
      </c>
      <c r="F1368" s="3" t="s">
        <v>48</v>
      </c>
      <c r="G1368" s="3" t="s">
        <v>40</v>
      </c>
      <c r="H1368" s="4"/>
      <c r="I1368" s="4"/>
      <c r="J1368" s="3" t="s">
        <v>41</v>
      </c>
      <c r="K1368" s="3" t="s">
        <v>415</v>
      </c>
      <c r="L1368" s="3" t="s">
        <v>6048</v>
      </c>
      <c r="M1368" s="3" t="s">
        <v>51</v>
      </c>
      <c r="N1368" s="3" t="s">
        <v>6062</v>
      </c>
      <c r="O1368" s="3" t="s">
        <v>518</v>
      </c>
      <c r="P1368" s="3" t="s">
        <v>319</v>
      </c>
      <c r="Q1368" s="3" t="s">
        <v>6033</v>
      </c>
      <c r="R1368" s="3" t="s">
        <v>5568</v>
      </c>
      <c r="S1368" s="3" t="s">
        <v>5569</v>
      </c>
      <c r="T1368" s="3" t="s">
        <v>45</v>
      </c>
      <c r="U1368" s="3" t="s">
        <v>58</v>
      </c>
      <c r="V1368" s="3" t="s">
        <v>6055</v>
      </c>
      <c r="W1368" s="3" t="s">
        <v>62</v>
      </c>
      <c r="X1368" s="19"/>
      <c r="Y1368" s="19"/>
      <c r="Z1368" s="19"/>
      <c r="AA1368" s="39">
        <v>14.2</v>
      </c>
      <c r="AB1368" s="3" t="s">
        <v>47</v>
      </c>
      <c r="AC1368" s="3">
        <v>0</v>
      </c>
      <c r="AD1368" s="3" t="s">
        <v>6673</v>
      </c>
      <c r="AE1368" s="3" t="s">
        <v>6673</v>
      </c>
      <c r="AF1368" s="4"/>
      <c r="AG1368" s="4"/>
      <c r="AH1368" s="4"/>
      <c r="AI1368" s="4"/>
      <c r="AJ1368" s="4"/>
      <c r="AK1368" s="4"/>
      <c r="AL1368" s="4"/>
      <c r="AM1368" s="4"/>
      <c r="AN1368" s="4"/>
      <c r="AO1368" s="4"/>
      <c r="AP1368" s="4"/>
      <c r="AQ1368" s="4"/>
      <c r="AR1368" s="4"/>
      <c r="AS1368" s="4"/>
      <c r="AT1368" s="4"/>
      <c r="AU1368" s="4"/>
      <c r="AV1368" s="4"/>
      <c r="AW1368" s="4"/>
      <c r="AX1368" s="4"/>
      <c r="AY1368" s="4"/>
      <c r="AZ1368" s="4"/>
      <c r="BA1368" s="4"/>
      <c r="BB1368" s="4"/>
    </row>
    <row r="1369" spans="1:54" ht="15.75" customHeight="1" x14ac:dyDescent="0.25">
      <c r="A1369" t="s">
        <v>4489</v>
      </c>
      <c r="B1369" s="17">
        <v>43781</v>
      </c>
      <c r="C1369" s="17">
        <v>32355</v>
      </c>
      <c r="D1369" s="21">
        <v>37</v>
      </c>
      <c r="E1369" s="12" t="str">
        <f t="shared" si="143"/>
        <v>[30-40[ ans</v>
      </c>
      <c r="F1369" s="3" t="s">
        <v>48</v>
      </c>
      <c r="G1369" s="3" t="s">
        <v>40</v>
      </c>
      <c r="H1369" s="4"/>
      <c r="I1369" s="4"/>
      <c r="J1369" s="3" t="s">
        <v>41</v>
      </c>
      <c r="K1369" s="3" t="s">
        <v>729</v>
      </c>
      <c r="L1369" s="3" t="s">
        <v>6050</v>
      </c>
      <c r="M1369" s="3" t="s">
        <v>51</v>
      </c>
      <c r="N1369" s="3" t="s">
        <v>6062</v>
      </c>
      <c r="O1369" s="3" t="s">
        <v>165</v>
      </c>
      <c r="P1369" s="3" t="s">
        <v>165</v>
      </c>
      <c r="Q1369" s="3" t="s">
        <v>6033</v>
      </c>
      <c r="R1369" s="3" t="s">
        <v>5584</v>
      </c>
      <c r="S1369" s="3" t="s">
        <v>5585</v>
      </c>
      <c r="T1369" s="3" t="s">
        <v>45</v>
      </c>
      <c r="U1369" s="3" t="s">
        <v>39</v>
      </c>
      <c r="V1369" s="3" t="s">
        <v>6053</v>
      </c>
      <c r="W1369" s="3" t="s">
        <v>46</v>
      </c>
      <c r="X1369" s="17">
        <v>42816</v>
      </c>
      <c r="Y1369" s="3">
        <f t="shared" ref="Y1369:Y1370" si="145">IF((B1369-X1369&lt;=365)*(B1369-X1369&gt;0),0,(YEAR(B1369)-YEAR(X1369)))</f>
        <v>2</v>
      </c>
      <c r="Z1369" s="3" t="str">
        <f>IF((B1369-X1369&lt;=365)*(B1369-X1369&gt;0),INT(12*(B1369-X1369)/365) &amp; " Mois",(YEAR(B1369)-YEAR(X1369)) &amp; " an (s)")</f>
        <v>2 an (s)</v>
      </c>
      <c r="AA1369" s="39">
        <v>14.4</v>
      </c>
      <c r="AB1369" s="3" t="s">
        <v>47</v>
      </c>
      <c r="AC1369" s="3">
        <v>0</v>
      </c>
      <c r="AD1369" s="3" t="s">
        <v>6673</v>
      </c>
      <c r="AE1369" s="3" t="s">
        <v>6673</v>
      </c>
      <c r="AF1369" s="4"/>
      <c r="AG1369" s="4"/>
      <c r="AH1369" s="4"/>
      <c r="AI1369" s="4"/>
      <c r="AJ1369" s="4"/>
      <c r="AK1369" s="4"/>
      <c r="AL1369" s="4"/>
      <c r="AM1369" s="4"/>
      <c r="AN1369" s="4"/>
      <c r="AO1369" s="4"/>
      <c r="AP1369" s="4"/>
      <c r="AQ1369" s="4"/>
      <c r="AR1369" s="4"/>
      <c r="AS1369" s="4"/>
      <c r="AT1369" s="4"/>
      <c r="AU1369" s="4"/>
      <c r="AV1369" s="4"/>
      <c r="AW1369" s="4"/>
      <c r="AX1369" s="4"/>
      <c r="AY1369" s="4"/>
      <c r="AZ1369" s="4"/>
      <c r="BA1369" s="4"/>
      <c r="BB1369" s="4"/>
    </row>
    <row r="1370" spans="1:54" ht="15.75" customHeight="1" x14ac:dyDescent="0.25">
      <c r="A1370" t="s">
        <v>4491</v>
      </c>
      <c r="B1370" s="17">
        <v>43781</v>
      </c>
      <c r="C1370" s="17">
        <v>32933</v>
      </c>
      <c r="D1370" s="21">
        <v>35</v>
      </c>
      <c r="E1370" s="12" t="str">
        <f t="shared" si="143"/>
        <v>[30-40[ ans</v>
      </c>
      <c r="F1370" s="3" t="s">
        <v>48</v>
      </c>
      <c r="G1370" s="3" t="s">
        <v>40</v>
      </c>
      <c r="H1370" s="4"/>
      <c r="I1370" s="4"/>
      <c r="J1370" s="3" t="s">
        <v>199</v>
      </c>
      <c r="K1370" s="3" t="s">
        <v>415</v>
      </c>
      <c r="L1370" s="3" t="s">
        <v>6048</v>
      </c>
      <c r="M1370" s="3" t="s">
        <v>51</v>
      </c>
      <c r="N1370" s="3" t="s">
        <v>6062</v>
      </c>
      <c r="O1370" s="3" t="s">
        <v>86</v>
      </c>
      <c r="P1370" s="3" t="s">
        <v>5651</v>
      </c>
      <c r="Q1370" s="3" t="s">
        <v>6033</v>
      </c>
      <c r="R1370" s="3" t="s">
        <v>5824</v>
      </c>
      <c r="S1370" s="3" t="s">
        <v>5825</v>
      </c>
      <c r="T1370" s="3" t="s">
        <v>45</v>
      </c>
      <c r="U1370" s="3" t="s">
        <v>58</v>
      </c>
      <c r="V1370" s="3" t="s">
        <v>6055</v>
      </c>
      <c r="W1370" s="3" t="s">
        <v>46</v>
      </c>
      <c r="X1370" s="17">
        <v>40624</v>
      </c>
      <c r="Y1370" s="3">
        <f t="shared" si="145"/>
        <v>8</v>
      </c>
      <c r="Z1370" s="3" t="str">
        <f>IF((B1370-X1370&lt;=365)*(B1370-X1370&gt;0),INT(12*(B1370-X1370)/365) &amp; " Mois",(YEAR(B1370)-YEAR(X1370)) &amp; " an (s)")</f>
        <v>8 an (s)</v>
      </c>
      <c r="AA1370" s="39">
        <v>16.2</v>
      </c>
      <c r="AB1370" s="3" t="s">
        <v>47</v>
      </c>
      <c r="AC1370" s="3">
        <v>0</v>
      </c>
      <c r="AD1370" s="3" t="s">
        <v>6673</v>
      </c>
      <c r="AE1370" s="3" t="s">
        <v>6673</v>
      </c>
      <c r="AF1370" s="4"/>
      <c r="AG1370" s="4"/>
      <c r="AH1370" s="4"/>
      <c r="AI1370" s="4"/>
      <c r="AJ1370" s="4"/>
      <c r="AK1370" s="4"/>
      <c r="AL1370" s="4"/>
      <c r="AM1370" s="4"/>
      <c r="AN1370" s="4"/>
      <c r="AO1370" s="4"/>
      <c r="AP1370" s="4"/>
      <c r="AQ1370" s="4"/>
      <c r="AR1370" s="4"/>
      <c r="AS1370" s="4"/>
      <c r="AT1370" s="4"/>
      <c r="AU1370" s="4"/>
      <c r="AV1370" s="4"/>
      <c r="AW1370" s="4"/>
      <c r="AX1370" s="4"/>
      <c r="AY1370" s="4"/>
      <c r="AZ1370" s="4"/>
      <c r="BA1370" s="4"/>
      <c r="BB1370" s="4"/>
    </row>
    <row r="1371" spans="1:54" ht="15.75" customHeight="1" x14ac:dyDescent="0.25">
      <c r="A1371" t="s">
        <v>4494</v>
      </c>
      <c r="B1371" s="17">
        <v>43781</v>
      </c>
      <c r="C1371" s="17">
        <v>34842</v>
      </c>
      <c r="D1371" s="21">
        <v>30</v>
      </c>
      <c r="E1371" s="12" t="str">
        <f t="shared" si="143"/>
        <v>[30-40[ ans</v>
      </c>
      <c r="F1371" s="3" t="s">
        <v>48</v>
      </c>
      <c r="G1371" s="3" t="s">
        <v>55</v>
      </c>
      <c r="H1371" s="4"/>
      <c r="I1371" s="4"/>
      <c r="J1371" s="3" t="s">
        <v>41</v>
      </c>
      <c r="K1371" s="3" t="s">
        <v>79</v>
      </c>
      <c r="L1371" s="3" t="s">
        <v>6048</v>
      </c>
      <c r="M1371" s="3" t="s">
        <v>43</v>
      </c>
      <c r="N1371" s="3" t="s">
        <v>6062</v>
      </c>
      <c r="O1371" s="3" t="s">
        <v>104</v>
      </c>
      <c r="P1371" s="3" t="s">
        <v>104</v>
      </c>
      <c r="Q1371" s="3" t="s">
        <v>6033</v>
      </c>
      <c r="R1371" s="3" t="s">
        <v>6036</v>
      </c>
      <c r="S1371" s="3" t="s">
        <v>6037</v>
      </c>
      <c r="T1371" s="3" t="s">
        <v>45</v>
      </c>
      <c r="U1371" s="3" t="s">
        <v>58</v>
      </c>
      <c r="V1371" s="3" t="s">
        <v>6055</v>
      </c>
      <c r="W1371" s="3" t="s">
        <v>62</v>
      </c>
      <c r="X1371" s="19"/>
      <c r="Y1371" s="19"/>
      <c r="Z1371" s="19"/>
      <c r="AA1371" s="39">
        <v>11.2</v>
      </c>
      <c r="AB1371" s="3" t="s">
        <v>845</v>
      </c>
      <c r="AC1371" s="3">
        <v>1</v>
      </c>
      <c r="AD1371" s="3" t="s">
        <v>6788</v>
      </c>
      <c r="AE1371" s="3" t="s">
        <v>6673</v>
      </c>
      <c r="AF1371" s="4"/>
      <c r="AG1371" s="3" t="s">
        <v>46</v>
      </c>
      <c r="AH1371" s="3" t="s">
        <v>62</v>
      </c>
      <c r="AI1371" s="3" t="s">
        <v>62</v>
      </c>
      <c r="AJ1371" s="2">
        <v>43755</v>
      </c>
      <c r="AK1371" s="3" t="s">
        <v>62</v>
      </c>
      <c r="AL1371" s="3" t="s">
        <v>62</v>
      </c>
      <c r="AM1371" s="3" t="s">
        <v>62</v>
      </c>
      <c r="AN1371" s="3" t="s">
        <v>62</v>
      </c>
      <c r="AO1371" s="3" t="s">
        <v>62</v>
      </c>
      <c r="AP1371" s="4"/>
      <c r="AQ1371" s="3" t="s">
        <v>846</v>
      </c>
      <c r="AR1371" s="4"/>
      <c r="AS1371" s="4"/>
      <c r="AT1371" s="4"/>
      <c r="AU1371" s="4"/>
      <c r="AV1371" s="4"/>
      <c r="AW1371" s="4"/>
      <c r="AX1371" s="4"/>
      <c r="AY1371" s="4"/>
      <c r="AZ1371" s="4"/>
      <c r="BA1371" s="4"/>
      <c r="BB1371" s="4"/>
    </row>
    <row r="1372" spans="1:54" ht="15.75" customHeight="1" x14ac:dyDescent="0.25">
      <c r="A1372" t="s">
        <v>4497</v>
      </c>
      <c r="B1372" s="17">
        <v>43781</v>
      </c>
      <c r="C1372" s="17">
        <v>31690</v>
      </c>
      <c r="D1372" s="21">
        <v>39</v>
      </c>
      <c r="E1372" s="12" t="str">
        <f t="shared" si="143"/>
        <v>[30-40[ ans</v>
      </c>
      <c r="F1372" s="3" t="s">
        <v>48</v>
      </c>
      <c r="G1372" s="3" t="s">
        <v>55</v>
      </c>
      <c r="H1372" s="4"/>
      <c r="I1372" s="4"/>
      <c r="J1372" s="3" t="s">
        <v>41</v>
      </c>
      <c r="K1372" s="3" t="s">
        <v>645</v>
      </c>
      <c r="L1372" s="3" t="s">
        <v>6045</v>
      </c>
      <c r="M1372" s="3" t="s">
        <v>43</v>
      </c>
      <c r="N1372" s="3" t="s">
        <v>6062</v>
      </c>
      <c r="O1372" s="3" t="s">
        <v>727</v>
      </c>
      <c r="P1372" s="3" t="s">
        <v>319</v>
      </c>
      <c r="Q1372" s="3" t="s">
        <v>6033</v>
      </c>
      <c r="R1372" s="3" t="s">
        <v>5568</v>
      </c>
      <c r="S1372" s="3" t="s">
        <v>5569</v>
      </c>
      <c r="T1372" s="3" t="s">
        <v>45</v>
      </c>
      <c r="U1372" s="3" t="s">
        <v>84</v>
      </c>
      <c r="V1372" s="3" t="s">
        <v>6057</v>
      </c>
      <c r="W1372" s="3" t="s">
        <v>62</v>
      </c>
      <c r="X1372" s="19"/>
      <c r="Y1372" s="19"/>
      <c r="Z1372" s="19"/>
      <c r="AA1372" s="39">
        <v>10.6</v>
      </c>
      <c r="AB1372" s="3" t="s">
        <v>845</v>
      </c>
      <c r="AC1372" s="3">
        <v>1</v>
      </c>
      <c r="AD1372" s="3" t="s">
        <v>6788</v>
      </c>
      <c r="AE1372" s="3" t="s">
        <v>6673</v>
      </c>
      <c r="AF1372" s="3" t="s">
        <v>62</v>
      </c>
      <c r="AG1372" s="3" t="s">
        <v>46</v>
      </c>
      <c r="AH1372" s="3" t="s">
        <v>62</v>
      </c>
      <c r="AI1372" s="3" t="s">
        <v>62</v>
      </c>
      <c r="AJ1372" s="2">
        <v>43762</v>
      </c>
      <c r="AK1372" s="3" t="s">
        <v>62</v>
      </c>
      <c r="AL1372" s="3" t="s">
        <v>62</v>
      </c>
      <c r="AM1372" s="3" t="s">
        <v>62</v>
      </c>
      <c r="AN1372" s="3" t="s">
        <v>62</v>
      </c>
      <c r="AO1372" s="3" t="s">
        <v>62</v>
      </c>
      <c r="AP1372" s="4"/>
      <c r="AQ1372" s="3" t="s">
        <v>846</v>
      </c>
      <c r="AR1372" s="4"/>
      <c r="AS1372" s="4"/>
      <c r="AT1372" s="4"/>
      <c r="AU1372" s="4"/>
      <c r="AV1372" s="4"/>
      <c r="AW1372" s="4"/>
      <c r="AX1372" s="4"/>
      <c r="AY1372" s="4"/>
      <c r="AZ1372" s="4"/>
      <c r="BA1372" s="4"/>
      <c r="BB1372" s="4"/>
    </row>
    <row r="1373" spans="1:54" ht="15.75" customHeight="1" x14ac:dyDescent="0.25">
      <c r="A1373" t="s">
        <v>4499</v>
      </c>
      <c r="B1373" s="17">
        <v>43781</v>
      </c>
      <c r="C1373" s="17">
        <v>31833</v>
      </c>
      <c r="D1373" s="21">
        <v>38</v>
      </c>
      <c r="E1373" s="12" t="str">
        <f t="shared" si="143"/>
        <v>[30-40[ ans</v>
      </c>
      <c r="F1373" s="3" t="s">
        <v>54</v>
      </c>
      <c r="G1373" s="3" t="s">
        <v>55</v>
      </c>
      <c r="H1373" s="4"/>
      <c r="I1373" s="4"/>
      <c r="J1373" s="3" t="s">
        <v>41</v>
      </c>
      <c r="K1373" s="3" t="s">
        <v>996</v>
      </c>
      <c r="L1373" s="3" t="s">
        <v>6048</v>
      </c>
      <c r="M1373" s="3" t="s">
        <v>43</v>
      </c>
      <c r="N1373" s="3" t="s">
        <v>6062</v>
      </c>
      <c r="O1373" s="3" t="s">
        <v>271</v>
      </c>
      <c r="P1373" s="3" t="s">
        <v>271</v>
      </c>
      <c r="Q1373" s="3" t="s">
        <v>6033</v>
      </c>
      <c r="R1373" s="3" t="s">
        <v>5596</v>
      </c>
      <c r="S1373" s="3" t="s">
        <v>5597</v>
      </c>
      <c r="T1373" s="3" t="s">
        <v>45</v>
      </c>
      <c r="U1373" s="3" t="s">
        <v>39</v>
      </c>
      <c r="V1373" s="3" t="s">
        <v>6053</v>
      </c>
      <c r="W1373" s="3" t="s">
        <v>62</v>
      </c>
      <c r="X1373" s="19"/>
      <c r="Y1373" s="19"/>
      <c r="Z1373" s="19"/>
      <c r="AA1373" s="39">
        <v>11.2</v>
      </c>
      <c r="AB1373" s="3" t="s">
        <v>845</v>
      </c>
      <c r="AC1373" s="3">
        <v>1</v>
      </c>
      <c r="AD1373" s="3" t="s">
        <v>6788</v>
      </c>
      <c r="AE1373" s="3" t="s">
        <v>6673</v>
      </c>
      <c r="AF1373" s="3" t="s">
        <v>62</v>
      </c>
      <c r="AG1373" s="3" t="s">
        <v>46</v>
      </c>
      <c r="AH1373" s="3" t="s">
        <v>62</v>
      </c>
      <c r="AI1373" s="3" t="s">
        <v>62</v>
      </c>
      <c r="AJ1373" s="2">
        <v>43763</v>
      </c>
      <c r="AK1373" s="3" t="s">
        <v>62</v>
      </c>
      <c r="AL1373" s="3" t="s">
        <v>62</v>
      </c>
      <c r="AM1373" s="3" t="s">
        <v>62</v>
      </c>
      <c r="AN1373" s="3" t="s">
        <v>62</v>
      </c>
      <c r="AO1373" s="3" t="s">
        <v>62</v>
      </c>
      <c r="AP1373" s="4"/>
      <c r="AQ1373" s="3" t="s">
        <v>846</v>
      </c>
      <c r="AR1373" s="4"/>
      <c r="AS1373" s="4"/>
      <c r="AT1373" s="4"/>
      <c r="AU1373" s="4"/>
      <c r="AV1373" s="4"/>
      <c r="AW1373" s="4"/>
      <c r="AX1373" s="4"/>
      <c r="AY1373" s="4"/>
      <c r="AZ1373" s="4"/>
      <c r="BA1373" s="4"/>
      <c r="BB1373" s="4"/>
    </row>
    <row r="1374" spans="1:54" ht="15.75" customHeight="1" x14ac:dyDescent="0.25">
      <c r="A1374" t="s">
        <v>4501</v>
      </c>
      <c r="B1374" s="17">
        <v>43781</v>
      </c>
      <c r="C1374" s="17">
        <v>35658</v>
      </c>
      <c r="D1374" s="21">
        <v>28</v>
      </c>
      <c r="E1374" s="12" t="str">
        <f t="shared" si="143"/>
        <v>[20-30[ ans</v>
      </c>
      <c r="F1374" s="3" t="s">
        <v>48</v>
      </c>
      <c r="G1374" s="3" t="s">
        <v>40</v>
      </c>
      <c r="H1374" s="4"/>
      <c r="I1374" s="4"/>
      <c r="J1374" s="3" t="s">
        <v>41</v>
      </c>
      <c r="K1374" s="3" t="s">
        <v>79</v>
      </c>
      <c r="L1374" s="3" t="s">
        <v>6048</v>
      </c>
      <c r="M1374" s="3" t="s">
        <v>43</v>
      </c>
      <c r="N1374" s="3" t="s">
        <v>6062</v>
      </c>
      <c r="O1374" s="3" t="s">
        <v>104</v>
      </c>
      <c r="P1374" s="3" t="s">
        <v>104</v>
      </c>
      <c r="Q1374" s="3" t="s">
        <v>6033</v>
      </c>
      <c r="R1374" s="3" t="s">
        <v>6036</v>
      </c>
      <c r="S1374" s="3" t="s">
        <v>6037</v>
      </c>
      <c r="T1374" s="3" t="s">
        <v>45</v>
      </c>
      <c r="U1374" s="3" t="s">
        <v>58</v>
      </c>
      <c r="V1374" s="3" t="s">
        <v>6055</v>
      </c>
      <c r="W1374" s="3" t="s">
        <v>62</v>
      </c>
      <c r="X1374" s="19"/>
      <c r="Y1374" s="19"/>
      <c r="Z1374" s="19"/>
      <c r="AA1374" s="39">
        <v>11.6</v>
      </c>
      <c r="AB1374" s="3" t="s">
        <v>845</v>
      </c>
      <c r="AC1374" s="3">
        <v>1</v>
      </c>
      <c r="AD1374" s="3" t="s">
        <v>6788</v>
      </c>
      <c r="AE1374" s="3" t="s">
        <v>6673</v>
      </c>
      <c r="AF1374" s="3" t="s">
        <v>62</v>
      </c>
      <c r="AG1374" s="3" t="s">
        <v>46</v>
      </c>
      <c r="AH1374" s="3" t="s">
        <v>62</v>
      </c>
      <c r="AI1374" s="3" t="s">
        <v>62</v>
      </c>
      <c r="AJ1374" s="4"/>
      <c r="AK1374" s="3" t="s">
        <v>62</v>
      </c>
      <c r="AL1374" s="3" t="s">
        <v>62</v>
      </c>
      <c r="AM1374" s="3" t="s">
        <v>62</v>
      </c>
      <c r="AN1374" s="3" t="s">
        <v>62</v>
      </c>
      <c r="AO1374" s="3" t="s">
        <v>62</v>
      </c>
      <c r="AP1374" s="4"/>
      <c r="AQ1374" s="3" t="s">
        <v>846</v>
      </c>
      <c r="AR1374" s="4"/>
      <c r="AS1374" s="4"/>
      <c r="AT1374" s="4"/>
      <c r="AU1374" s="4"/>
      <c r="AV1374" s="4"/>
      <c r="AW1374" s="4"/>
      <c r="AX1374" s="4"/>
      <c r="AY1374" s="4"/>
      <c r="AZ1374" s="4"/>
      <c r="BA1374" s="4"/>
      <c r="BB1374" s="4"/>
    </row>
    <row r="1375" spans="1:54" ht="15.75" customHeight="1" x14ac:dyDescent="0.25">
      <c r="A1375" t="s">
        <v>4503</v>
      </c>
      <c r="B1375" s="17">
        <v>43782</v>
      </c>
      <c r="C1375" s="17">
        <v>25181</v>
      </c>
      <c r="D1375" s="21">
        <v>57</v>
      </c>
      <c r="E1375" s="12" t="str">
        <f t="shared" si="143"/>
        <v>[50-60 [ ans</v>
      </c>
      <c r="F1375" s="3" t="s">
        <v>48</v>
      </c>
      <c r="G1375" s="3" t="s">
        <v>40</v>
      </c>
      <c r="H1375" s="4"/>
      <c r="I1375" s="4"/>
      <c r="J1375" s="3" t="s">
        <v>49</v>
      </c>
      <c r="K1375" s="3" t="s">
        <v>997</v>
      </c>
      <c r="L1375" s="3" t="s">
        <v>6047</v>
      </c>
      <c r="M1375" s="3" t="s">
        <v>51</v>
      </c>
      <c r="N1375" s="3" t="s">
        <v>6062</v>
      </c>
      <c r="O1375" s="3" t="s">
        <v>998</v>
      </c>
      <c r="P1375" s="3" t="s">
        <v>5688</v>
      </c>
      <c r="Q1375" s="3" t="s">
        <v>6033</v>
      </c>
      <c r="R1375" s="3" t="s">
        <v>5689</v>
      </c>
      <c r="S1375" s="3" t="s">
        <v>5690</v>
      </c>
      <c r="T1375" s="3" t="s">
        <v>45</v>
      </c>
      <c r="U1375" s="3" t="s">
        <v>39</v>
      </c>
      <c r="V1375" s="3" t="s">
        <v>6053</v>
      </c>
      <c r="W1375" s="3" t="s">
        <v>62</v>
      </c>
      <c r="X1375" s="19"/>
      <c r="Y1375" s="19"/>
      <c r="Z1375" s="19"/>
      <c r="AA1375" s="39">
        <v>12.31</v>
      </c>
      <c r="AB1375" s="3" t="s">
        <v>47</v>
      </c>
      <c r="AC1375" s="3">
        <v>0</v>
      </c>
      <c r="AD1375" s="3" t="s">
        <v>6673</v>
      </c>
      <c r="AE1375" s="3" t="s">
        <v>6673</v>
      </c>
      <c r="AF1375" s="4"/>
      <c r="AG1375" s="4"/>
      <c r="AH1375" s="4"/>
      <c r="AI1375" s="4"/>
      <c r="AJ1375" s="4"/>
      <c r="AK1375" s="4"/>
      <c r="AL1375" s="4"/>
      <c r="AM1375" s="4"/>
      <c r="AN1375" s="4"/>
      <c r="AO1375" s="4"/>
      <c r="AP1375" s="4"/>
      <c r="AQ1375" s="4"/>
      <c r="AR1375" s="4"/>
      <c r="AS1375" s="4"/>
      <c r="AT1375" s="4"/>
      <c r="AU1375" s="4"/>
      <c r="AV1375" s="4"/>
      <c r="AW1375" s="4"/>
      <c r="AX1375" s="4"/>
      <c r="AY1375" s="4"/>
      <c r="AZ1375" s="4"/>
      <c r="BA1375" s="4"/>
      <c r="BB1375" s="4"/>
    </row>
    <row r="1376" spans="1:54" ht="15.75" customHeight="1" x14ac:dyDescent="0.25">
      <c r="A1376" t="s">
        <v>4505</v>
      </c>
      <c r="B1376" s="17">
        <v>43782</v>
      </c>
      <c r="C1376" s="17">
        <v>28407</v>
      </c>
      <c r="D1376" s="21">
        <v>48</v>
      </c>
      <c r="E1376" s="12" t="str">
        <f t="shared" si="143"/>
        <v>[40-50 [ ans</v>
      </c>
      <c r="F1376" s="3" t="s">
        <v>39</v>
      </c>
      <c r="G1376" s="3" t="s">
        <v>40</v>
      </c>
      <c r="H1376" s="4"/>
      <c r="I1376" s="4"/>
      <c r="J1376" s="3" t="s">
        <v>49</v>
      </c>
      <c r="K1376" s="3" t="s">
        <v>56</v>
      </c>
      <c r="L1376" s="3" t="s">
        <v>6045</v>
      </c>
      <c r="M1376" s="3" t="s">
        <v>51</v>
      </c>
      <c r="N1376" s="3" t="s">
        <v>6062</v>
      </c>
      <c r="O1376" s="3" t="s">
        <v>1000</v>
      </c>
      <c r="P1376" s="3" t="s">
        <v>5694</v>
      </c>
      <c r="Q1376" s="3" t="s">
        <v>6035</v>
      </c>
      <c r="R1376" s="3" t="s">
        <v>5695</v>
      </c>
      <c r="S1376" s="3" t="s">
        <v>5858</v>
      </c>
      <c r="T1376" s="3" t="s">
        <v>45</v>
      </c>
      <c r="U1376" s="3" t="s">
        <v>58</v>
      </c>
      <c r="V1376" s="3" t="s">
        <v>6055</v>
      </c>
      <c r="W1376" s="3" t="s">
        <v>62</v>
      </c>
      <c r="X1376" s="19"/>
      <c r="Y1376" s="19"/>
      <c r="Z1376" s="19"/>
      <c r="AA1376" s="39">
        <v>14.8</v>
      </c>
      <c r="AB1376" s="3" t="s">
        <v>47</v>
      </c>
      <c r="AC1376" s="3">
        <v>0</v>
      </c>
      <c r="AD1376" s="3" t="s">
        <v>6673</v>
      </c>
      <c r="AE1376" s="3" t="s">
        <v>6673</v>
      </c>
      <c r="AF1376" s="4"/>
      <c r="AG1376" s="4"/>
      <c r="AH1376" s="4"/>
      <c r="AI1376" s="4"/>
      <c r="AJ1376" s="4"/>
      <c r="AK1376" s="4"/>
      <c r="AL1376" s="4"/>
      <c r="AM1376" s="4"/>
      <c r="AN1376" s="4"/>
      <c r="AO1376" s="4"/>
      <c r="AP1376" s="4"/>
      <c r="AQ1376" s="4"/>
      <c r="AR1376" s="4"/>
      <c r="AS1376" s="4"/>
      <c r="AT1376" s="4"/>
      <c r="AU1376" s="4"/>
      <c r="AV1376" s="4"/>
      <c r="AW1376" s="4"/>
      <c r="AX1376" s="4"/>
      <c r="AY1376" s="4"/>
      <c r="AZ1376" s="4"/>
      <c r="BA1376" s="4"/>
      <c r="BB1376" s="4"/>
    </row>
    <row r="1377" spans="1:54" ht="15.75" customHeight="1" x14ac:dyDescent="0.25">
      <c r="A1377" t="s">
        <v>4508</v>
      </c>
      <c r="B1377" s="17">
        <v>43782</v>
      </c>
      <c r="C1377" s="17">
        <v>37097</v>
      </c>
      <c r="D1377" s="21">
        <v>24</v>
      </c>
      <c r="E1377" s="12" t="str">
        <f t="shared" si="143"/>
        <v>[20-30[ ans</v>
      </c>
      <c r="F1377" s="3" t="s">
        <v>48</v>
      </c>
      <c r="G1377" s="3" t="s">
        <v>40</v>
      </c>
      <c r="H1377" s="4"/>
      <c r="I1377" s="4"/>
      <c r="J1377" s="3" t="s">
        <v>41</v>
      </c>
      <c r="K1377" s="3" t="s">
        <v>79</v>
      </c>
      <c r="L1377" s="3" t="s">
        <v>6048</v>
      </c>
      <c r="M1377" s="3" t="s">
        <v>51</v>
      </c>
      <c r="N1377" s="3" t="s">
        <v>6062</v>
      </c>
      <c r="O1377" s="3" t="s">
        <v>104</v>
      </c>
      <c r="P1377" s="3" t="s">
        <v>104</v>
      </c>
      <c r="Q1377" s="3" t="s">
        <v>6033</v>
      </c>
      <c r="R1377" s="3" t="s">
        <v>6036</v>
      </c>
      <c r="S1377" s="3" t="s">
        <v>6037</v>
      </c>
      <c r="T1377" s="3" t="s">
        <v>45</v>
      </c>
      <c r="U1377" s="3" t="s">
        <v>84</v>
      </c>
      <c r="V1377" s="3" t="s">
        <v>6057</v>
      </c>
      <c r="W1377" s="3" t="s">
        <v>62</v>
      </c>
      <c r="X1377" s="19"/>
      <c r="Y1377" s="19"/>
      <c r="Z1377" s="19"/>
      <c r="AA1377" s="39">
        <v>13.2</v>
      </c>
      <c r="AB1377" s="3" t="s">
        <v>47</v>
      </c>
      <c r="AC1377" s="3">
        <v>0</v>
      </c>
      <c r="AD1377" s="3" t="s">
        <v>6673</v>
      </c>
      <c r="AE1377" s="3" t="s">
        <v>6673</v>
      </c>
      <c r="AF1377" s="4"/>
      <c r="AG1377" s="4"/>
      <c r="AH1377" s="4"/>
      <c r="AI1377" s="4"/>
      <c r="AJ1377" s="4"/>
      <c r="AK1377" s="4"/>
      <c r="AL1377" s="4"/>
      <c r="AM1377" s="4"/>
      <c r="AN1377" s="4"/>
      <c r="AO1377" s="4"/>
      <c r="AP1377" s="4"/>
      <c r="AQ1377" s="4"/>
      <c r="AR1377" s="4"/>
      <c r="AS1377" s="4"/>
      <c r="AT1377" s="4"/>
      <c r="AU1377" s="4"/>
      <c r="AV1377" s="4"/>
      <c r="AW1377" s="4"/>
      <c r="AX1377" s="4"/>
      <c r="AY1377" s="4"/>
      <c r="AZ1377" s="4"/>
      <c r="BA1377" s="4"/>
      <c r="BB1377" s="4"/>
    </row>
    <row r="1378" spans="1:54" ht="15.75" customHeight="1" x14ac:dyDescent="0.25">
      <c r="A1378" t="s">
        <v>4510</v>
      </c>
      <c r="B1378" s="17">
        <v>43782</v>
      </c>
      <c r="C1378" s="17">
        <v>34238</v>
      </c>
      <c r="D1378" s="21">
        <v>32</v>
      </c>
      <c r="E1378" s="12" t="str">
        <f t="shared" si="143"/>
        <v>[30-40[ ans</v>
      </c>
      <c r="F1378" s="3" t="s">
        <v>48</v>
      </c>
      <c r="G1378" s="3" t="s">
        <v>40</v>
      </c>
      <c r="H1378" s="4"/>
      <c r="I1378" s="4"/>
      <c r="J1378" s="3" t="s">
        <v>41</v>
      </c>
      <c r="K1378" s="3" t="s">
        <v>79</v>
      </c>
      <c r="L1378" s="3" t="s">
        <v>6048</v>
      </c>
      <c r="M1378" s="3" t="s">
        <v>118</v>
      </c>
      <c r="N1378" s="3" t="s">
        <v>6696</v>
      </c>
      <c r="O1378" s="3" t="s">
        <v>1001</v>
      </c>
      <c r="P1378" s="3">
        <v>0</v>
      </c>
      <c r="Q1378" s="3" t="s">
        <v>5731</v>
      </c>
      <c r="R1378" s="3">
        <v>0</v>
      </c>
      <c r="S1378" s="3">
        <v>0</v>
      </c>
      <c r="T1378" s="3" t="s">
        <v>45</v>
      </c>
      <c r="U1378" s="3" t="s">
        <v>58</v>
      </c>
      <c r="V1378" s="3" t="s">
        <v>6055</v>
      </c>
      <c r="W1378" s="3" t="s">
        <v>62</v>
      </c>
      <c r="X1378" s="19"/>
      <c r="Y1378" s="19"/>
      <c r="Z1378" s="19"/>
      <c r="AA1378" s="39">
        <v>15</v>
      </c>
      <c r="AB1378" s="3" t="s">
        <v>47</v>
      </c>
      <c r="AC1378" s="3">
        <v>0</v>
      </c>
      <c r="AD1378" s="3" t="s">
        <v>6673</v>
      </c>
      <c r="AE1378" s="3" t="s">
        <v>6673</v>
      </c>
      <c r="AF1378" s="4"/>
      <c r="AG1378" s="4"/>
      <c r="AH1378" s="4"/>
      <c r="AI1378" s="4"/>
      <c r="AJ1378" s="4"/>
      <c r="AK1378" s="4"/>
      <c r="AL1378" s="4"/>
      <c r="AM1378" s="4"/>
      <c r="AN1378" s="4"/>
      <c r="AO1378" s="4"/>
      <c r="AP1378" s="4"/>
      <c r="AQ1378" s="4"/>
      <c r="AR1378" s="4"/>
      <c r="AS1378" s="4"/>
      <c r="AT1378" s="4"/>
      <c r="AU1378" s="4"/>
      <c r="AV1378" s="4"/>
      <c r="AW1378" s="4"/>
      <c r="AX1378" s="4"/>
      <c r="AY1378" s="4"/>
      <c r="AZ1378" s="4"/>
      <c r="BA1378" s="4"/>
      <c r="BB1378" s="4"/>
    </row>
    <row r="1379" spans="1:54" ht="15.75" customHeight="1" x14ac:dyDescent="0.25">
      <c r="A1379" t="s">
        <v>4512</v>
      </c>
      <c r="B1379" s="17">
        <v>43782</v>
      </c>
      <c r="C1379" s="17">
        <v>31157</v>
      </c>
      <c r="D1379" s="21">
        <v>40</v>
      </c>
      <c r="E1379" s="12" t="str">
        <f t="shared" si="143"/>
        <v>[40-50 [ ans</v>
      </c>
      <c r="F1379" s="3" t="s">
        <v>48</v>
      </c>
      <c r="G1379" s="3" t="s">
        <v>40</v>
      </c>
      <c r="H1379" s="4"/>
      <c r="I1379" s="4"/>
      <c r="J1379" s="3" t="s">
        <v>49</v>
      </c>
      <c r="K1379" s="3" t="s">
        <v>279</v>
      </c>
      <c r="L1379" s="3" t="s">
        <v>6044</v>
      </c>
      <c r="M1379" s="3" t="s">
        <v>51</v>
      </c>
      <c r="N1379" s="3" t="s">
        <v>6062</v>
      </c>
      <c r="O1379" s="3" t="s">
        <v>328</v>
      </c>
      <c r="P1379" s="3" t="s">
        <v>83</v>
      </c>
      <c r="Q1379" s="3" t="s">
        <v>6035</v>
      </c>
      <c r="R1379" s="3" t="s">
        <v>5598</v>
      </c>
      <c r="S1379" s="3" t="s">
        <v>5599</v>
      </c>
      <c r="T1379" s="3" t="s">
        <v>45</v>
      </c>
      <c r="U1379" s="3" t="s">
        <v>58</v>
      </c>
      <c r="V1379" s="3" t="s">
        <v>6055</v>
      </c>
      <c r="W1379" s="3" t="s">
        <v>46</v>
      </c>
      <c r="X1379" s="17">
        <v>42687</v>
      </c>
      <c r="Y1379" s="3">
        <f t="shared" ref="Y1379:Y1380" si="146">IF((B1379-X1379&lt;=365)*(B1379-X1379&gt;0),0,(YEAR(B1379)-YEAR(X1379)))</f>
        <v>3</v>
      </c>
      <c r="Z1379" s="3" t="str">
        <f>IF((B1379-X1379&lt;=365)*(B1379-X1379&gt;0),INT(12*(B1379-X1379)/365) &amp; " Mois",(YEAR(B1379)-YEAR(X1379)) &amp; " an (s)")</f>
        <v>3 an (s)</v>
      </c>
      <c r="AA1379" s="39">
        <v>14</v>
      </c>
      <c r="AB1379" s="3" t="s">
        <v>47</v>
      </c>
      <c r="AC1379" s="3">
        <v>0</v>
      </c>
      <c r="AD1379" s="3" t="s">
        <v>6673</v>
      </c>
      <c r="AE1379" s="3" t="s">
        <v>6673</v>
      </c>
      <c r="AF1379" s="4"/>
      <c r="AG1379" s="4"/>
      <c r="AH1379" s="4"/>
      <c r="AI1379" s="4"/>
      <c r="AJ1379" s="4"/>
      <c r="AK1379" s="4"/>
      <c r="AL1379" s="4"/>
      <c r="AM1379" s="4"/>
      <c r="AN1379" s="4"/>
      <c r="AO1379" s="4"/>
      <c r="AP1379" s="4"/>
      <c r="AQ1379" s="4"/>
      <c r="AR1379" s="4"/>
      <c r="AS1379" s="4"/>
      <c r="AT1379" s="4"/>
      <c r="AU1379" s="4"/>
      <c r="AV1379" s="4"/>
      <c r="AW1379" s="4"/>
      <c r="AX1379" s="4"/>
      <c r="AY1379" s="4"/>
      <c r="AZ1379" s="4"/>
      <c r="BA1379" s="4"/>
      <c r="BB1379" s="4"/>
    </row>
    <row r="1380" spans="1:54" ht="15.75" customHeight="1" x14ac:dyDescent="0.25">
      <c r="A1380" t="s">
        <v>4514</v>
      </c>
      <c r="B1380" s="17">
        <v>43782</v>
      </c>
      <c r="C1380" s="17">
        <v>31464</v>
      </c>
      <c r="D1380" s="21">
        <v>39</v>
      </c>
      <c r="E1380" s="12" t="str">
        <f t="shared" si="143"/>
        <v>[30-40[ ans</v>
      </c>
      <c r="F1380" s="3" t="s">
        <v>48</v>
      </c>
      <c r="G1380" s="3" t="s">
        <v>55</v>
      </c>
      <c r="H1380" s="4"/>
      <c r="I1380" s="4"/>
      <c r="J1380" s="3" t="s">
        <v>49</v>
      </c>
      <c r="K1380" s="3" t="s">
        <v>1002</v>
      </c>
      <c r="L1380" s="3" t="s">
        <v>6047</v>
      </c>
      <c r="M1380" s="3" t="s">
        <v>51</v>
      </c>
      <c r="N1380" s="3" t="s">
        <v>6062</v>
      </c>
      <c r="O1380" s="3" t="s">
        <v>64</v>
      </c>
      <c r="P1380" s="3" t="s">
        <v>6786</v>
      </c>
      <c r="Q1380" s="3" t="s">
        <v>6787</v>
      </c>
      <c r="R1380" s="3"/>
      <c r="S1380" s="3"/>
      <c r="T1380" s="3" t="s">
        <v>45</v>
      </c>
      <c r="U1380" s="3" t="s">
        <v>58</v>
      </c>
      <c r="V1380" s="3" t="s">
        <v>6055</v>
      </c>
      <c r="W1380" s="3" t="s">
        <v>46</v>
      </c>
      <c r="X1380" s="17">
        <v>41226</v>
      </c>
      <c r="Y1380" s="3">
        <f t="shared" si="146"/>
        <v>7</v>
      </c>
      <c r="Z1380" s="3" t="str">
        <f>IF((B1380-X1380&lt;=365)*(B1380-X1380&gt;0),INT(12*(B1380-X1380)/365) &amp; " Mois",(YEAR(B1380)-YEAR(X1380)) &amp; " an (s)")</f>
        <v>7 an (s)</v>
      </c>
      <c r="AA1380" s="39">
        <v>12.8</v>
      </c>
      <c r="AB1380" s="3" t="s">
        <v>47</v>
      </c>
      <c r="AC1380" s="3">
        <v>0</v>
      </c>
      <c r="AD1380" s="3" t="s">
        <v>6673</v>
      </c>
      <c r="AE1380" s="3" t="s">
        <v>6673</v>
      </c>
      <c r="AF1380" s="4"/>
      <c r="AG1380" s="4"/>
      <c r="AH1380" s="4"/>
      <c r="AI1380" s="4"/>
      <c r="AJ1380" s="4"/>
      <c r="AK1380" s="4"/>
      <c r="AL1380" s="4"/>
      <c r="AM1380" s="4"/>
      <c r="AN1380" s="4"/>
      <c r="AO1380" s="4"/>
      <c r="AP1380" s="4"/>
      <c r="AQ1380" s="4"/>
      <c r="AR1380" s="4"/>
      <c r="AS1380" s="4"/>
      <c r="AT1380" s="4"/>
      <c r="AU1380" s="4"/>
      <c r="AV1380" s="4"/>
      <c r="AW1380" s="4"/>
      <c r="AX1380" s="4"/>
      <c r="AY1380" s="4"/>
      <c r="AZ1380" s="4"/>
      <c r="BA1380" s="4"/>
      <c r="BB1380" s="4"/>
    </row>
    <row r="1381" spans="1:54" ht="15.75" customHeight="1" x14ac:dyDescent="0.25">
      <c r="A1381" t="s">
        <v>4516</v>
      </c>
      <c r="B1381" s="17">
        <v>43782</v>
      </c>
      <c r="C1381" s="17">
        <v>32395</v>
      </c>
      <c r="D1381" s="21">
        <v>37</v>
      </c>
      <c r="E1381" s="12" t="str">
        <f t="shared" si="143"/>
        <v>[30-40[ ans</v>
      </c>
      <c r="F1381" s="3" t="s">
        <v>92</v>
      </c>
      <c r="G1381" s="3" t="s">
        <v>55</v>
      </c>
      <c r="H1381" s="4"/>
      <c r="I1381" s="4"/>
      <c r="J1381" s="3" t="s">
        <v>41</v>
      </c>
      <c r="K1381" s="3" t="s">
        <v>154</v>
      </c>
      <c r="L1381" s="3" t="s">
        <v>6045</v>
      </c>
      <c r="M1381" s="3" t="s">
        <v>51</v>
      </c>
      <c r="N1381" s="3" t="s">
        <v>6062</v>
      </c>
      <c r="O1381" s="3" t="s">
        <v>1003</v>
      </c>
      <c r="P1381" s="3" t="s">
        <v>5696</v>
      </c>
      <c r="Q1381" s="3" t="s">
        <v>6032</v>
      </c>
      <c r="R1381" s="3" t="s">
        <v>5697</v>
      </c>
      <c r="S1381" s="3" t="s">
        <v>5859</v>
      </c>
      <c r="T1381" s="3" t="s">
        <v>45</v>
      </c>
      <c r="U1381" s="3" t="s">
        <v>39</v>
      </c>
      <c r="V1381" s="3" t="s">
        <v>6053</v>
      </c>
      <c r="W1381" s="3" t="s">
        <v>62</v>
      </c>
      <c r="X1381" s="19"/>
      <c r="Y1381" s="19"/>
      <c r="Z1381" s="19"/>
      <c r="AA1381" s="39">
        <v>12.1</v>
      </c>
      <c r="AB1381" s="3" t="s">
        <v>845</v>
      </c>
      <c r="AC1381" s="3">
        <v>1</v>
      </c>
      <c r="AD1381" s="3" t="s">
        <v>6791</v>
      </c>
      <c r="AE1381" s="3" t="s">
        <v>6673</v>
      </c>
      <c r="AF1381" s="3" t="s">
        <v>62</v>
      </c>
      <c r="AG1381" s="3" t="s">
        <v>62</v>
      </c>
      <c r="AH1381" s="3" t="s">
        <v>62</v>
      </c>
      <c r="AI1381" s="3" t="s">
        <v>62</v>
      </c>
      <c r="AJ1381" s="2">
        <v>43778</v>
      </c>
      <c r="AK1381" s="3" t="s">
        <v>46</v>
      </c>
      <c r="AL1381" s="3" t="s">
        <v>62</v>
      </c>
      <c r="AM1381" s="3" t="s">
        <v>62</v>
      </c>
      <c r="AN1381" s="3" t="s">
        <v>62</v>
      </c>
      <c r="AO1381" s="3" t="s">
        <v>62</v>
      </c>
      <c r="AP1381" s="4"/>
      <c r="AQ1381" s="3" t="s">
        <v>846</v>
      </c>
      <c r="AR1381" s="4"/>
      <c r="AS1381" s="4"/>
      <c r="AT1381" s="4"/>
      <c r="AU1381" s="4"/>
      <c r="AV1381" s="4"/>
      <c r="AW1381" s="4"/>
      <c r="AX1381" s="4"/>
      <c r="AY1381" s="4"/>
      <c r="AZ1381" s="4"/>
      <c r="BA1381" s="4"/>
      <c r="BB1381" s="4"/>
    </row>
    <row r="1382" spans="1:54" ht="15.75" customHeight="1" x14ac:dyDescent="0.25">
      <c r="A1382" t="s">
        <v>4518</v>
      </c>
      <c r="B1382" s="17">
        <v>43782</v>
      </c>
      <c r="C1382" s="17">
        <v>29008</v>
      </c>
      <c r="D1382" s="21">
        <v>46</v>
      </c>
      <c r="E1382" s="12" t="str">
        <f t="shared" si="143"/>
        <v>[40-50 [ ans</v>
      </c>
      <c r="F1382" s="3" t="s">
        <v>54</v>
      </c>
      <c r="G1382" s="3" t="s">
        <v>55</v>
      </c>
      <c r="H1382" s="4"/>
      <c r="I1382" s="4"/>
      <c r="J1382" s="3" t="s">
        <v>49</v>
      </c>
      <c r="K1382" s="3" t="s">
        <v>154</v>
      </c>
      <c r="L1382" s="3" t="s">
        <v>6045</v>
      </c>
      <c r="M1382" s="3" t="s">
        <v>60</v>
      </c>
      <c r="N1382" s="3" t="s">
        <v>6062</v>
      </c>
      <c r="O1382" s="3" t="s">
        <v>191</v>
      </c>
      <c r="P1382" s="3" t="s">
        <v>191</v>
      </c>
      <c r="Q1382" s="3" t="s">
        <v>6035</v>
      </c>
      <c r="R1382" s="3" t="s">
        <v>5799</v>
      </c>
      <c r="S1382" s="3" t="s">
        <v>5800</v>
      </c>
      <c r="T1382" s="3" t="s">
        <v>45</v>
      </c>
      <c r="U1382" s="3" t="s">
        <v>58</v>
      </c>
      <c r="V1382" s="3" t="s">
        <v>6055</v>
      </c>
      <c r="W1382" s="3" t="s">
        <v>46</v>
      </c>
      <c r="X1382" s="17">
        <v>42085</v>
      </c>
      <c r="Y1382" s="3">
        <f t="shared" ref="Y1382:Y1384" si="147">IF((B1382-X1382&lt;=365)*(B1382-X1382&gt;0),0,(YEAR(B1382)-YEAR(X1382)))</f>
        <v>4</v>
      </c>
      <c r="Z1382" s="3" t="str">
        <f>IF((B1382-X1382&lt;=365)*(B1382-X1382&gt;0),INT(12*(B1382-X1382)/365) &amp; " Mois",(YEAR(B1382)-YEAR(X1382)) &amp; " an (s)")</f>
        <v>4 an (s)</v>
      </c>
      <c r="AA1382" s="39">
        <v>13</v>
      </c>
      <c r="AB1382" s="3" t="s">
        <v>898</v>
      </c>
      <c r="AC1382" s="3">
        <v>1</v>
      </c>
      <c r="AD1382" s="3" t="s">
        <v>5524</v>
      </c>
      <c r="AE1382" s="3" t="s">
        <v>6673</v>
      </c>
      <c r="AF1382" s="4"/>
      <c r="AG1382" s="4"/>
      <c r="AH1382" s="4"/>
      <c r="AI1382" s="4"/>
      <c r="AJ1382" s="4"/>
      <c r="AK1382" s="4"/>
      <c r="AL1382" s="4"/>
      <c r="AM1382" s="4"/>
      <c r="AN1382" s="4"/>
      <c r="AO1382" s="4"/>
      <c r="AP1382" s="4"/>
      <c r="AQ1382" s="4"/>
      <c r="AR1382" s="3" t="s">
        <v>62</v>
      </c>
      <c r="AS1382" s="3" t="s">
        <v>62</v>
      </c>
      <c r="AT1382" s="3" t="s">
        <v>46</v>
      </c>
      <c r="AU1382" s="3" t="s">
        <v>62</v>
      </c>
      <c r="AV1382" s="3" t="s">
        <v>62</v>
      </c>
      <c r="AW1382" s="3" t="s">
        <v>62</v>
      </c>
      <c r="AX1382" s="3" t="s">
        <v>62</v>
      </c>
      <c r="AY1382" s="3" t="s">
        <v>62</v>
      </c>
      <c r="AZ1382" s="3" t="s">
        <v>62</v>
      </c>
      <c r="BA1382" s="3" t="s">
        <v>62</v>
      </c>
      <c r="BB1382" s="4"/>
    </row>
    <row r="1383" spans="1:54" ht="15.75" customHeight="1" x14ac:dyDescent="0.25">
      <c r="A1383" t="s">
        <v>4520</v>
      </c>
      <c r="B1383" s="17">
        <v>43782</v>
      </c>
      <c r="C1383" s="17">
        <v>29008</v>
      </c>
      <c r="D1383" s="21">
        <v>46</v>
      </c>
      <c r="E1383" s="12" t="str">
        <f t="shared" si="143"/>
        <v>[40-50 [ ans</v>
      </c>
      <c r="F1383" s="3" t="s">
        <v>54</v>
      </c>
      <c r="G1383" s="3" t="s">
        <v>55</v>
      </c>
      <c r="H1383" s="4"/>
      <c r="I1383" s="4"/>
      <c r="J1383" s="3" t="s">
        <v>49</v>
      </c>
      <c r="K1383" s="3" t="s">
        <v>154</v>
      </c>
      <c r="L1383" s="3" t="s">
        <v>6045</v>
      </c>
      <c r="M1383" s="3" t="s">
        <v>60</v>
      </c>
      <c r="N1383" s="3" t="s">
        <v>6062</v>
      </c>
      <c r="O1383" s="3" t="s">
        <v>191</v>
      </c>
      <c r="P1383" s="3" t="s">
        <v>191</v>
      </c>
      <c r="Q1383" s="3" t="s">
        <v>6035</v>
      </c>
      <c r="R1383" s="3" t="s">
        <v>5799</v>
      </c>
      <c r="S1383" s="3" t="s">
        <v>5800</v>
      </c>
      <c r="T1383" s="3" t="s">
        <v>45</v>
      </c>
      <c r="U1383" s="3" t="s">
        <v>58</v>
      </c>
      <c r="V1383" s="3" t="s">
        <v>6055</v>
      </c>
      <c r="W1383" s="3" t="s">
        <v>46</v>
      </c>
      <c r="X1383" s="17">
        <v>42085</v>
      </c>
      <c r="Y1383" s="3">
        <f t="shared" si="147"/>
        <v>4</v>
      </c>
      <c r="Z1383" s="3" t="str">
        <f>IF((B1383-X1383&lt;=365)*(B1383-X1383&gt;0),INT(12*(B1383-X1383)/365) &amp; " Mois",(YEAR(B1383)-YEAR(X1383)) &amp; " an (s)")</f>
        <v>4 an (s)</v>
      </c>
      <c r="AA1383" s="39">
        <v>13</v>
      </c>
      <c r="AB1383" s="3" t="s">
        <v>898</v>
      </c>
      <c r="AC1383" s="3">
        <v>1</v>
      </c>
      <c r="AD1383" s="3" t="s">
        <v>5524</v>
      </c>
      <c r="AE1383" s="3" t="s">
        <v>6673</v>
      </c>
      <c r="AF1383" s="4"/>
      <c r="AG1383" s="4"/>
      <c r="AH1383" s="4"/>
      <c r="AI1383" s="4"/>
      <c r="AJ1383" s="4"/>
      <c r="AK1383" s="4"/>
      <c r="AL1383" s="4"/>
      <c r="AM1383" s="4"/>
      <c r="AN1383" s="4"/>
      <c r="AO1383" s="4"/>
      <c r="AP1383" s="4"/>
      <c r="AQ1383" s="4"/>
      <c r="AR1383" s="3" t="s">
        <v>62</v>
      </c>
      <c r="AS1383" s="3" t="s">
        <v>62</v>
      </c>
      <c r="AT1383" s="3" t="s">
        <v>46</v>
      </c>
      <c r="AU1383" s="3" t="s">
        <v>62</v>
      </c>
      <c r="AV1383" s="3" t="s">
        <v>62</v>
      </c>
      <c r="AW1383" s="3" t="s">
        <v>62</v>
      </c>
      <c r="AX1383" s="3" t="s">
        <v>62</v>
      </c>
      <c r="AY1383" s="3" t="s">
        <v>62</v>
      </c>
      <c r="AZ1383" s="3" t="s">
        <v>62</v>
      </c>
      <c r="BA1383" s="3" t="s">
        <v>62</v>
      </c>
      <c r="BB1383" s="4"/>
    </row>
    <row r="1384" spans="1:54" ht="15.75" customHeight="1" x14ac:dyDescent="0.25">
      <c r="A1384" t="s">
        <v>4522</v>
      </c>
      <c r="B1384" s="17">
        <v>43783</v>
      </c>
      <c r="C1384" s="17">
        <v>30304</v>
      </c>
      <c r="D1384" s="21">
        <v>43</v>
      </c>
      <c r="E1384" s="12" t="str">
        <f t="shared" si="143"/>
        <v>[40-50 [ ans</v>
      </c>
      <c r="F1384" s="3" t="s">
        <v>48</v>
      </c>
      <c r="G1384" s="3" t="s">
        <v>55</v>
      </c>
      <c r="H1384" s="4"/>
      <c r="I1384" s="4"/>
      <c r="J1384" s="3" t="s">
        <v>49</v>
      </c>
      <c r="K1384" s="3" t="s">
        <v>1004</v>
      </c>
      <c r="L1384" s="3" t="s">
        <v>6048</v>
      </c>
      <c r="M1384" s="3" t="s">
        <v>51</v>
      </c>
      <c r="N1384" s="3" t="s">
        <v>6062</v>
      </c>
      <c r="O1384" s="3" t="s">
        <v>574</v>
      </c>
      <c r="P1384" s="3" t="s">
        <v>5651</v>
      </c>
      <c r="Q1384" s="3" t="s">
        <v>6033</v>
      </c>
      <c r="R1384" s="3" t="s">
        <v>5824</v>
      </c>
      <c r="S1384" s="3" t="s">
        <v>5825</v>
      </c>
      <c r="T1384" s="3" t="s">
        <v>45</v>
      </c>
      <c r="U1384" s="3" t="s">
        <v>84</v>
      </c>
      <c r="V1384" s="3" t="s">
        <v>6057</v>
      </c>
      <c r="W1384" s="3" t="s">
        <v>46</v>
      </c>
      <c r="X1384" s="17">
        <v>41592</v>
      </c>
      <c r="Y1384" s="3">
        <f t="shared" si="147"/>
        <v>6</v>
      </c>
      <c r="Z1384" s="3" t="str">
        <f>IF((B1384-X1384&lt;=365)*(B1384-X1384&gt;0),INT(12*(B1384-X1384)/365) &amp; " Mois",(YEAR(B1384)-YEAR(X1384)) &amp; " an (s)")</f>
        <v>6 an (s)</v>
      </c>
      <c r="AA1384" s="39">
        <v>12</v>
      </c>
      <c r="AB1384" s="3" t="s">
        <v>47</v>
      </c>
      <c r="AC1384" s="3">
        <v>0</v>
      </c>
      <c r="AD1384" s="3" t="s">
        <v>6673</v>
      </c>
      <c r="AE1384" s="3" t="s">
        <v>6673</v>
      </c>
      <c r="AF1384" s="4"/>
      <c r="AG1384" s="4"/>
      <c r="AH1384" s="4"/>
      <c r="AI1384" s="4"/>
      <c r="AJ1384" s="4"/>
      <c r="AK1384" s="4"/>
      <c r="AL1384" s="4"/>
      <c r="AM1384" s="4"/>
      <c r="AN1384" s="4"/>
      <c r="AO1384" s="4"/>
      <c r="AP1384" s="4"/>
      <c r="AQ1384" s="4"/>
      <c r="AR1384" s="4"/>
      <c r="AS1384" s="4"/>
      <c r="AT1384" s="4"/>
      <c r="AU1384" s="4"/>
      <c r="AV1384" s="4"/>
      <c r="AW1384" s="4"/>
      <c r="AX1384" s="4"/>
      <c r="AY1384" s="4"/>
      <c r="AZ1384" s="4"/>
      <c r="BA1384" s="4"/>
      <c r="BB1384" s="4"/>
    </row>
    <row r="1385" spans="1:54" ht="15.75" customHeight="1" x14ac:dyDescent="0.25">
      <c r="A1385" t="s">
        <v>4524</v>
      </c>
      <c r="B1385" s="17">
        <v>43783</v>
      </c>
      <c r="C1385" s="17">
        <v>35048</v>
      </c>
      <c r="D1385" s="21">
        <v>30</v>
      </c>
      <c r="E1385" s="12" t="str">
        <f t="shared" si="143"/>
        <v>[30-40[ ans</v>
      </c>
      <c r="F1385" s="3" t="s">
        <v>48</v>
      </c>
      <c r="G1385" s="3" t="s">
        <v>40</v>
      </c>
      <c r="H1385" s="4"/>
      <c r="I1385" s="4"/>
      <c r="J1385" s="3" t="s">
        <v>41</v>
      </c>
      <c r="K1385" s="3" t="s">
        <v>79</v>
      </c>
      <c r="L1385" s="3" t="s">
        <v>6048</v>
      </c>
      <c r="M1385" s="3" t="s">
        <v>51</v>
      </c>
      <c r="N1385" s="3" t="s">
        <v>6062</v>
      </c>
      <c r="O1385" s="3" t="s">
        <v>83</v>
      </c>
      <c r="P1385" s="3" t="s">
        <v>83</v>
      </c>
      <c r="Q1385" s="3" t="s">
        <v>6035</v>
      </c>
      <c r="R1385" s="3" t="s">
        <v>5598</v>
      </c>
      <c r="S1385" s="3" t="s">
        <v>5599</v>
      </c>
      <c r="T1385" s="3" t="s">
        <v>45</v>
      </c>
      <c r="U1385" s="3" t="s">
        <v>58</v>
      </c>
      <c r="V1385" s="3" t="s">
        <v>6055</v>
      </c>
      <c r="W1385" s="3" t="s">
        <v>62</v>
      </c>
      <c r="X1385" s="19"/>
      <c r="Y1385" s="19"/>
      <c r="Z1385" s="19"/>
      <c r="AA1385" s="39">
        <v>16.100000000000001</v>
      </c>
      <c r="AB1385" s="3" t="s">
        <v>47</v>
      </c>
      <c r="AC1385" s="3">
        <v>0</v>
      </c>
      <c r="AD1385" s="3" t="s">
        <v>6673</v>
      </c>
      <c r="AE1385" s="3" t="s">
        <v>6673</v>
      </c>
      <c r="AF1385" s="4"/>
      <c r="AG1385" s="4"/>
      <c r="AH1385" s="4"/>
      <c r="AI1385" s="4"/>
      <c r="AJ1385" s="4"/>
      <c r="AK1385" s="4"/>
      <c r="AL1385" s="4"/>
      <c r="AM1385" s="4"/>
      <c r="AN1385" s="4"/>
      <c r="AO1385" s="4"/>
      <c r="AP1385" s="4"/>
      <c r="AQ1385" s="4"/>
      <c r="AR1385" s="4"/>
      <c r="AS1385" s="4"/>
      <c r="AT1385" s="4"/>
      <c r="AU1385" s="4"/>
      <c r="AV1385" s="4"/>
      <c r="AW1385" s="4"/>
      <c r="AX1385" s="4"/>
      <c r="AY1385" s="4"/>
      <c r="AZ1385" s="4"/>
      <c r="BA1385" s="4"/>
      <c r="BB1385" s="4"/>
    </row>
    <row r="1386" spans="1:54" ht="15.75" customHeight="1" x14ac:dyDescent="0.25">
      <c r="A1386" t="s">
        <v>4526</v>
      </c>
      <c r="B1386" s="17">
        <v>43783</v>
      </c>
      <c r="C1386" s="17">
        <v>32824</v>
      </c>
      <c r="D1386" s="21">
        <v>36</v>
      </c>
      <c r="E1386" s="12" t="str">
        <f t="shared" si="143"/>
        <v>[30-40[ ans</v>
      </c>
      <c r="F1386" s="3" t="s">
        <v>48</v>
      </c>
      <c r="G1386" s="3" t="s">
        <v>40</v>
      </c>
      <c r="H1386" s="4"/>
      <c r="I1386" s="4"/>
      <c r="J1386" s="3" t="s">
        <v>49</v>
      </c>
      <c r="K1386" s="3" t="s">
        <v>144</v>
      </c>
      <c r="L1386" s="3" t="s">
        <v>6044</v>
      </c>
      <c r="M1386" s="3" t="s">
        <v>51</v>
      </c>
      <c r="N1386" s="3" t="s">
        <v>6062</v>
      </c>
      <c r="O1386" s="3" t="s">
        <v>162</v>
      </c>
      <c r="P1386" s="3" t="s">
        <v>162</v>
      </c>
      <c r="Q1386" s="3" t="s">
        <v>6033</v>
      </c>
      <c r="R1386" s="3" t="s">
        <v>5580</v>
      </c>
      <c r="S1386" s="3" t="s">
        <v>5581</v>
      </c>
      <c r="T1386" s="3" t="s">
        <v>45</v>
      </c>
      <c r="U1386" s="3" t="s">
        <v>39</v>
      </c>
      <c r="V1386" s="3" t="s">
        <v>6053</v>
      </c>
      <c r="W1386" s="3" t="s">
        <v>46</v>
      </c>
      <c r="X1386" s="17">
        <v>43326</v>
      </c>
      <c r="Y1386" s="3">
        <f t="shared" ref="Y1386:Y1389" si="148">IF((B1386-X1386&lt;=365)*(B1386-X1386&gt;0),0,(YEAR(B1386)-YEAR(X1386)))</f>
        <v>1</v>
      </c>
      <c r="Z1386" s="3" t="str">
        <f>IF((B1386-X1386&lt;=365)*(B1386-X1386&gt;0),INT(12*(B1386-X1386)/365) &amp; " Mois",(YEAR(B1386)-YEAR(X1386)) &amp; " an (s)")</f>
        <v>1 an (s)</v>
      </c>
      <c r="AA1386" s="39">
        <v>14.6</v>
      </c>
      <c r="AB1386" s="3" t="s">
        <v>47</v>
      </c>
      <c r="AC1386" s="3">
        <v>0</v>
      </c>
      <c r="AD1386" s="3" t="s">
        <v>6673</v>
      </c>
      <c r="AE1386" s="3" t="s">
        <v>6673</v>
      </c>
      <c r="AF1386" s="4"/>
      <c r="AG1386" s="4"/>
      <c r="AH1386" s="4"/>
      <c r="AI1386" s="4"/>
      <c r="AJ1386" s="4"/>
      <c r="AK1386" s="4"/>
      <c r="AL1386" s="4"/>
      <c r="AM1386" s="4"/>
      <c r="AN1386" s="4"/>
      <c r="AO1386" s="4"/>
      <c r="AP1386" s="4"/>
      <c r="AQ1386" s="4"/>
      <c r="AR1386" s="4"/>
      <c r="AS1386" s="4"/>
      <c r="AT1386" s="4"/>
      <c r="AU1386" s="4"/>
      <c r="AV1386" s="4"/>
      <c r="AW1386" s="4"/>
      <c r="AX1386" s="4"/>
      <c r="AY1386" s="4"/>
      <c r="AZ1386" s="4"/>
      <c r="BA1386" s="4"/>
      <c r="BB1386" s="4"/>
    </row>
    <row r="1387" spans="1:54" ht="15.75" customHeight="1" x14ac:dyDescent="0.25">
      <c r="A1387" t="s">
        <v>4528</v>
      </c>
      <c r="B1387" s="17">
        <v>43783</v>
      </c>
      <c r="C1387" s="17">
        <v>30789</v>
      </c>
      <c r="D1387" s="21">
        <v>41</v>
      </c>
      <c r="E1387" s="12" t="str">
        <f t="shared" si="143"/>
        <v>[40-50 [ ans</v>
      </c>
      <c r="F1387" s="3" t="s">
        <v>48</v>
      </c>
      <c r="G1387" s="3" t="s">
        <v>40</v>
      </c>
      <c r="H1387" s="4"/>
      <c r="I1387" s="4"/>
      <c r="J1387" s="3" t="s">
        <v>49</v>
      </c>
      <c r="K1387" s="3" t="s">
        <v>56</v>
      </c>
      <c r="L1387" s="3" t="s">
        <v>6045</v>
      </c>
      <c r="M1387" s="3" t="s">
        <v>51</v>
      </c>
      <c r="N1387" s="3" t="s">
        <v>6062</v>
      </c>
      <c r="O1387" s="3" t="s">
        <v>889</v>
      </c>
      <c r="P1387" s="3" t="s">
        <v>143</v>
      </c>
      <c r="Q1387" s="3" t="s">
        <v>6031</v>
      </c>
      <c r="R1387" s="3" t="s">
        <v>5638</v>
      </c>
      <c r="S1387" s="3" t="s">
        <v>5639</v>
      </c>
      <c r="T1387" s="3" t="s">
        <v>45</v>
      </c>
      <c r="U1387" s="3" t="s">
        <v>39</v>
      </c>
      <c r="V1387" s="3" t="s">
        <v>6053</v>
      </c>
      <c r="W1387" s="3" t="s">
        <v>46</v>
      </c>
      <c r="X1387" s="17">
        <v>43053</v>
      </c>
      <c r="Y1387" s="3">
        <f t="shared" si="148"/>
        <v>2</v>
      </c>
      <c r="Z1387" s="3" t="str">
        <f>IF((B1387-X1387&lt;=365)*(B1387-X1387&gt;0),INT(12*(B1387-X1387)/365) &amp; " Mois",(YEAR(B1387)-YEAR(X1387)) &amp; " an (s)")</f>
        <v>2 an (s)</v>
      </c>
      <c r="AA1387" s="39">
        <v>16.600000000000001</v>
      </c>
      <c r="AB1387" s="3" t="s">
        <v>47</v>
      </c>
      <c r="AC1387" s="3">
        <v>0</v>
      </c>
      <c r="AD1387" s="3" t="s">
        <v>6673</v>
      </c>
      <c r="AE1387" s="3" t="s">
        <v>6673</v>
      </c>
      <c r="AF1387" s="4"/>
      <c r="AG1387" s="4"/>
      <c r="AH1387" s="4"/>
      <c r="AI1387" s="4"/>
      <c r="AJ1387" s="4"/>
      <c r="AK1387" s="4"/>
      <c r="AL1387" s="4"/>
      <c r="AM1387" s="4"/>
      <c r="AN1387" s="4"/>
      <c r="AO1387" s="4"/>
      <c r="AP1387" s="4"/>
      <c r="AQ1387" s="4"/>
      <c r="AR1387" s="4"/>
      <c r="AS1387" s="4"/>
      <c r="AT1387" s="4"/>
      <c r="AU1387" s="4"/>
      <c r="AV1387" s="4"/>
      <c r="AW1387" s="4"/>
      <c r="AX1387" s="4"/>
      <c r="AY1387" s="4"/>
      <c r="AZ1387" s="4"/>
      <c r="BA1387" s="4"/>
      <c r="BB1387" s="4"/>
    </row>
    <row r="1388" spans="1:54" ht="15.75" customHeight="1" x14ac:dyDescent="0.25">
      <c r="A1388" t="s">
        <v>4530</v>
      </c>
      <c r="B1388" s="17">
        <v>43783</v>
      </c>
      <c r="C1388" s="17">
        <v>30687</v>
      </c>
      <c r="D1388" s="21">
        <v>41</v>
      </c>
      <c r="E1388" s="12" t="str">
        <f t="shared" si="143"/>
        <v>[40-50 [ ans</v>
      </c>
      <c r="F1388" s="3" t="s">
        <v>54</v>
      </c>
      <c r="G1388" s="3" t="s">
        <v>40</v>
      </c>
      <c r="H1388" s="4"/>
      <c r="I1388" s="4"/>
      <c r="J1388" s="3" t="s">
        <v>41</v>
      </c>
      <c r="K1388" s="3" t="s">
        <v>108</v>
      </c>
      <c r="L1388" s="3" t="s">
        <v>6045</v>
      </c>
      <c r="M1388" s="3" t="s">
        <v>51</v>
      </c>
      <c r="N1388" s="3" t="s">
        <v>6062</v>
      </c>
      <c r="O1388" s="3" t="s">
        <v>319</v>
      </c>
      <c r="P1388" s="3" t="s">
        <v>319</v>
      </c>
      <c r="Q1388" s="3" t="s">
        <v>6033</v>
      </c>
      <c r="R1388" s="3" t="s">
        <v>5568</v>
      </c>
      <c r="S1388" s="3" t="s">
        <v>5569</v>
      </c>
      <c r="T1388" s="3" t="s">
        <v>45</v>
      </c>
      <c r="U1388" s="3" t="s">
        <v>39</v>
      </c>
      <c r="V1388" s="3" t="s">
        <v>6053</v>
      </c>
      <c r="W1388" s="3" t="s">
        <v>46</v>
      </c>
      <c r="X1388" s="17">
        <v>42688</v>
      </c>
      <c r="Y1388" s="3">
        <f t="shared" si="148"/>
        <v>3</v>
      </c>
      <c r="Z1388" s="3" t="str">
        <f>IF((B1388-X1388&lt;=365)*(B1388-X1388&gt;0),INT(12*(B1388-X1388)/365) &amp; " Mois",(YEAR(B1388)-YEAR(X1388)) &amp; " an (s)")</f>
        <v>3 an (s)</v>
      </c>
      <c r="AA1388" s="39">
        <v>13.6</v>
      </c>
      <c r="AB1388" s="3" t="s">
        <v>47</v>
      </c>
      <c r="AC1388" s="3">
        <v>0</v>
      </c>
      <c r="AD1388" s="3" t="s">
        <v>6673</v>
      </c>
      <c r="AE1388" s="3" t="s">
        <v>6673</v>
      </c>
      <c r="AF1388" s="4"/>
      <c r="AG1388" s="4"/>
      <c r="AH1388" s="4"/>
      <c r="AI1388" s="4"/>
      <c r="AJ1388" s="4"/>
      <c r="AK1388" s="4"/>
      <c r="AL1388" s="4"/>
      <c r="AM1388" s="4"/>
      <c r="AN1388" s="4"/>
      <c r="AO1388" s="4"/>
      <c r="AP1388" s="4"/>
      <c r="AQ1388" s="4"/>
      <c r="AR1388" s="4"/>
      <c r="AS1388" s="4"/>
      <c r="AT1388" s="4"/>
      <c r="AU1388" s="4"/>
      <c r="AV1388" s="4"/>
      <c r="AW1388" s="4"/>
      <c r="AX1388" s="4"/>
      <c r="AY1388" s="4"/>
      <c r="AZ1388" s="4"/>
      <c r="BA1388" s="4"/>
      <c r="BB1388" s="4"/>
    </row>
    <row r="1389" spans="1:54" ht="15.75" customHeight="1" x14ac:dyDescent="0.25">
      <c r="A1389" t="s">
        <v>4532</v>
      </c>
      <c r="B1389" s="17">
        <v>43783</v>
      </c>
      <c r="C1389" s="17">
        <v>31012</v>
      </c>
      <c r="D1389" s="21">
        <v>41</v>
      </c>
      <c r="E1389" s="12" t="str">
        <f t="shared" si="143"/>
        <v>[40-50 [ ans</v>
      </c>
      <c r="F1389" s="3" t="s">
        <v>48</v>
      </c>
      <c r="G1389" s="3" t="s">
        <v>40</v>
      </c>
      <c r="H1389" s="4"/>
      <c r="I1389" s="4"/>
      <c r="J1389" s="3" t="s">
        <v>41</v>
      </c>
      <c r="K1389" s="3" t="s">
        <v>56</v>
      </c>
      <c r="L1389" s="3" t="s">
        <v>6045</v>
      </c>
      <c r="M1389" s="3" t="s">
        <v>51</v>
      </c>
      <c r="N1389" s="3" t="s">
        <v>6062</v>
      </c>
      <c r="O1389" s="3" t="s">
        <v>57</v>
      </c>
      <c r="P1389" s="3" t="s">
        <v>57</v>
      </c>
      <c r="Q1389" s="3" t="s">
        <v>6033</v>
      </c>
      <c r="R1389" s="3" t="s">
        <v>5570</v>
      </c>
      <c r="S1389" s="3" t="s">
        <v>5571</v>
      </c>
      <c r="T1389" s="3" t="s">
        <v>45</v>
      </c>
      <c r="U1389" s="3" t="s">
        <v>39</v>
      </c>
      <c r="V1389" s="3" t="s">
        <v>6053</v>
      </c>
      <c r="W1389" s="3" t="s">
        <v>46</v>
      </c>
      <c r="X1389" s="17">
        <v>43418</v>
      </c>
      <c r="Y1389" s="3">
        <f t="shared" si="148"/>
        <v>0</v>
      </c>
      <c r="Z1389" s="3" t="str">
        <f>IF((B1389-X1389&lt;=365)*(B1389-X1389&gt;0),INT(12*(B1389-X1389)/365) &amp; " Mois",(YEAR(B1389)-YEAR(X1389)) &amp; " an (s)")</f>
        <v>12 Mois</v>
      </c>
      <c r="AA1389" s="39">
        <v>15.8</v>
      </c>
      <c r="AB1389" s="3" t="s">
        <v>47</v>
      </c>
      <c r="AC1389" s="3">
        <v>0</v>
      </c>
      <c r="AD1389" s="3" t="s">
        <v>6673</v>
      </c>
      <c r="AE1389" s="3" t="s">
        <v>6673</v>
      </c>
      <c r="AF1389" s="4"/>
      <c r="AG1389" s="4"/>
      <c r="AH1389" s="4"/>
      <c r="AI1389" s="4"/>
      <c r="AJ1389" s="4"/>
      <c r="AK1389" s="4"/>
      <c r="AL1389" s="4"/>
      <c r="AM1389" s="4"/>
      <c r="AN1389" s="4"/>
      <c r="AO1389" s="4"/>
      <c r="AP1389" s="4"/>
      <c r="AQ1389" s="4"/>
      <c r="AR1389" s="4"/>
      <c r="AS1389" s="4"/>
      <c r="AT1389" s="4"/>
      <c r="AU1389" s="4"/>
      <c r="AV1389" s="4"/>
      <c r="AW1389" s="4"/>
      <c r="AX1389" s="4"/>
      <c r="AY1389" s="4"/>
      <c r="AZ1389" s="4"/>
      <c r="BA1389" s="4"/>
      <c r="BB1389" s="4"/>
    </row>
    <row r="1390" spans="1:54" ht="15.75" customHeight="1" x14ac:dyDescent="0.25">
      <c r="A1390" t="s">
        <v>4534</v>
      </c>
      <c r="B1390" s="17">
        <v>43783</v>
      </c>
      <c r="C1390" s="17">
        <v>20937</v>
      </c>
      <c r="D1390" s="21">
        <v>68</v>
      </c>
      <c r="E1390" s="12" t="str">
        <f t="shared" si="143"/>
        <v>&gt; 60 ans</v>
      </c>
      <c r="F1390" s="3" t="s">
        <v>54</v>
      </c>
      <c r="G1390" s="3" t="s">
        <v>40</v>
      </c>
      <c r="H1390" s="4"/>
      <c r="I1390" s="4"/>
      <c r="J1390" s="3" t="s">
        <v>41</v>
      </c>
      <c r="K1390" s="3" t="s">
        <v>134</v>
      </c>
      <c r="L1390" s="3" t="s">
        <v>6049</v>
      </c>
      <c r="M1390" s="3" t="s">
        <v>60</v>
      </c>
      <c r="N1390" s="3" t="s">
        <v>6062</v>
      </c>
      <c r="O1390" s="3" t="s">
        <v>222</v>
      </c>
      <c r="P1390" s="3" t="s">
        <v>222</v>
      </c>
      <c r="Q1390" s="3" t="s">
        <v>6035</v>
      </c>
      <c r="R1390" s="3" t="s">
        <v>5594</v>
      </c>
      <c r="S1390" s="3" t="s">
        <v>5595</v>
      </c>
      <c r="T1390" s="3" t="s">
        <v>45</v>
      </c>
      <c r="U1390" s="3" t="s">
        <v>84</v>
      </c>
      <c r="V1390" s="3" t="s">
        <v>6057</v>
      </c>
      <c r="W1390" s="3" t="s">
        <v>62</v>
      </c>
      <c r="X1390" s="19"/>
      <c r="Y1390" s="19"/>
      <c r="Z1390" s="19"/>
      <c r="AA1390" s="39">
        <v>10.199999999999999</v>
      </c>
      <c r="AB1390" s="3" t="s">
        <v>845</v>
      </c>
      <c r="AC1390" s="3">
        <v>1</v>
      </c>
      <c r="AD1390" s="3" t="s">
        <v>6788</v>
      </c>
      <c r="AE1390" s="3" t="s">
        <v>6673</v>
      </c>
      <c r="AF1390" s="3" t="s">
        <v>62</v>
      </c>
      <c r="AG1390" s="3" t="s">
        <v>46</v>
      </c>
      <c r="AH1390" s="3" t="s">
        <v>62</v>
      </c>
      <c r="AI1390" s="3" t="s">
        <v>62</v>
      </c>
      <c r="AJ1390" s="4"/>
      <c r="AK1390" s="3" t="s">
        <v>62</v>
      </c>
      <c r="AL1390" s="3" t="s">
        <v>62</v>
      </c>
      <c r="AM1390" s="3" t="s">
        <v>62</v>
      </c>
      <c r="AN1390" s="3" t="s">
        <v>62</v>
      </c>
      <c r="AO1390" s="3" t="s">
        <v>62</v>
      </c>
      <c r="AP1390" s="4"/>
      <c r="AQ1390" s="3" t="s">
        <v>846</v>
      </c>
      <c r="AR1390" s="4"/>
      <c r="AS1390" s="4"/>
      <c r="AT1390" s="4"/>
      <c r="AU1390" s="4"/>
      <c r="AV1390" s="4"/>
      <c r="AW1390" s="4"/>
      <c r="AX1390" s="4"/>
      <c r="AY1390" s="4"/>
      <c r="AZ1390" s="4"/>
      <c r="BA1390" s="4"/>
      <c r="BB1390" s="4"/>
    </row>
    <row r="1391" spans="1:54" ht="15.75" customHeight="1" x14ac:dyDescent="0.25">
      <c r="A1391" t="s">
        <v>4536</v>
      </c>
      <c r="B1391" s="17">
        <v>43784</v>
      </c>
      <c r="C1391" s="17">
        <v>32897</v>
      </c>
      <c r="D1391" s="21">
        <v>35</v>
      </c>
      <c r="E1391" s="12" t="str">
        <f t="shared" si="143"/>
        <v>[30-40[ ans</v>
      </c>
      <c r="F1391" s="3" t="s">
        <v>39</v>
      </c>
      <c r="G1391" s="3" t="s">
        <v>40</v>
      </c>
      <c r="H1391" s="4"/>
      <c r="I1391" s="4"/>
      <c r="J1391" s="3" t="s">
        <v>41</v>
      </c>
      <c r="K1391" s="3" t="s">
        <v>108</v>
      </c>
      <c r="L1391" s="3" t="s">
        <v>6045</v>
      </c>
      <c r="M1391" s="3" t="s">
        <v>51</v>
      </c>
      <c r="N1391" s="3" t="s">
        <v>6062</v>
      </c>
      <c r="O1391" s="3" t="s">
        <v>1007</v>
      </c>
      <c r="P1391" s="3" t="s">
        <v>319</v>
      </c>
      <c r="Q1391" s="3" t="s">
        <v>6033</v>
      </c>
      <c r="R1391" s="3" t="s">
        <v>5568</v>
      </c>
      <c r="S1391" s="3" t="s">
        <v>5569</v>
      </c>
      <c r="T1391" s="3" t="s">
        <v>45</v>
      </c>
      <c r="U1391" s="3" t="s">
        <v>334</v>
      </c>
      <c r="V1391" s="3" t="s">
        <v>6055</v>
      </c>
      <c r="W1391" s="3" t="s">
        <v>46</v>
      </c>
      <c r="X1391" s="17">
        <v>43054</v>
      </c>
      <c r="Y1391" s="3">
        <f>IF((B1391-X1391&lt;=365)*(B1391-X1391&gt;0),0,(YEAR(B1391)-YEAR(X1391)))</f>
        <v>2</v>
      </c>
      <c r="Z1391" s="3" t="str">
        <f>IF((B1391-X1391&lt;=365)*(B1391-X1391&gt;0),INT(12*(B1391-X1391)/365) &amp; " Mois",(YEAR(B1391)-YEAR(X1391)) &amp; " an (s)")</f>
        <v>2 an (s)</v>
      </c>
      <c r="AA1391" s="39">
        <v>13</v>
      </c>
      <c r="AB1391" s="3" t="s">
        <v>47</v>
      </c>
      <c r="AC1391" s="3">
        <v>0</v>
      </c>
      <c r="AD1391" s="3" t="s">
        <v>6673</v>
      </c>
      <c r="AE1391" s="3" t="s">
        <v>6673</v>
      </c>
      <c r="AF1391" s="4"/>
      <c r="AG1391" s="4"/>
      <c r="AH1391" s="4"/>
      <c r="AI1391" s="4"/>
      <c r="AJ1391" s="4"/>
      <c r="AK1391" s="4"/>
      <c r="AL1391" s="4"/>
      <c r="AM1391" s="4"/>
      <c r="AN1391" s="4"/>
      <c r="AO1391" s="4"/>
      <c r="AP1391" s="4"/>
      <c r="AQ1391" s="4"/>
      <c r="AR1391" s="4"/>
      <c r="AS1391" s="4"/>
      <c r="AT1391" s="4"/>
      <c r="AU1391" s="4"/>
      <c r="AV1391" s="4"/>
      <c r="AW1391" s="4"/>
      <c r="AX1391" s="4"/>
      <c r="AY1391" s="4"/>
      <c r="AZ1391" s="4"/>
      <c r="BA1391" s="4"/>
      <c r="BB1391" s="4"/>
    </row>
    <row r="1392" spans="1:54" ht="15.75" customHeight="1" x14ac:dyDescent="0.25">
      <c r="A1392" t="s">
        <v>4538</v>
      </c>
      <c r="B1392" s="17">
        <v>43784</v>
      </c>
      <c r="C1392" s="17">
        <v>34081</v>
      </c>
      <c r="D1392" s="21">
        <v>32</v>
      </c>
      <c r="E1392" s="12" t="str">
        <f t="shared" si="143"/>
        <v>[30-40[ ans</v>
      </c>
      <c r="F1392" s="3" t="s">
        <v>48</v>
      </c>
      <c r="G1392" s="3" t="s">
        <v>40</v>
      </c>
      <c r="H1392" s="4"/>
      <c r="I1392" s="4"/>
      <c r="J1392" s="3" t="s">
        <v>41</v>
      </c>
      <c r="K1392" s="3" t="s">
        <v>1008</v>
      </c>
      <c r="L1392" s="3" t="s">
        <v>6045</v>
      </c>
      <c r="M1392" s="3" t="s">
        <v>60</v>
      </c>
      <c r="N1392" s="3" t="s">
        <v>6062</v>
      </c>
      <c r="O1392" s="3" t="s">
        <v>72</v>
      </c>
      <c r="P1392" s="3" t="s">
        <v>72</v>
      </c>
      <c r="Q1392" s="3" t="s">
        <v>6033</v>
      </c>
      <c r="R1392" s="3" t="s">
        <v>5606</v>
      </c>
      <c r="S1392" s="3" t="s">
        <v>5607</v>
      </c>
      <c r="T1392" s="3" t="s">
        <v>45</v>
      </c>
      <c r="U1392" s="3" t="s">
        <v>39</v>
      </c>
      <c r="V1392" s="3" t="s">
        <v>6053</v>
      </c>
      <c r="W1392" s="3" t="s">
        <v>62</v>
      </c>
      <c r="X1392" s="19"/>
      <c r="Y1392" s="19"/>
      <c r="Z1392" s="19"/>
      <c r="AA1392" s="39">
        <v>12.7</v>
      </c>
      <c r="AB1392" s="3" t="s">
        <v>898</v>
      </c>
      <c r="AC1392" s="3">
        <v>1</v>
      </c>
      <c r="AD1392" s="3" t="s">
        <v>5522</v>
      </c>
      <c r="AE1392" s="3" t="s">
        <v>6673</v>
      </c>
      <c r="AF1392" s="4"/>
      <c r="AG1392" s="4"/>
      <c r="AH1392" s="4"/>
      <c r="AI1392" s="4"/>
      <c r="AJ1392" s="4"/>
      <c r="AK1392" s="4"/>
      <c r="AL1392" s="4"/>
      <c r="AM1392" s="4"/>
      <c r="AN1392" s="4"/>
      <c r="AO1392" s="4"/>
      <c r="AP1392" s="4"/>
      <c r="AQ1392" s="4"/>
      <c r="AR1392" s="3" t="s">
        <v>46</v>
      </c>
      <c r="AS1392" s="3" t="s">
        <v>62</v>
      </c>
      <c r="AT1392" s="3" t="s">
        <v>62</v>
      </c>
      <c r="AU1392" s="3" t="s">
        <v>62</v>
      </c>
      <c r="AV1392" s="3" t="s">
        <v>62</v>
      </c>
      <c r="AW1392" s="3" t="s">
        <v>62</v>
      </c>
      <c r="AX1392" s="3" t="s">
        <v>62</v>
      </c>
      <c r="AY1392" s="3" t="s">
        <v>62</v>
      </c>
      <c r="AZ1392" s="3" t="s">
        <v>62</v>
      </c>
      <c r="BA1392" s="3" t="s">
        <v>62</v>
      </c>
      <c r="BB1392" s="4"/>
    </row>
    <row r="1393" spans="1:54" ht="15.75" customHeight="1" x14ac:dyDescent="0.25">
      <c r="A1393" t="s">
        <v>4540</v>
      </c>
      <c r="B1393" s="17">
        <v>43784</v>
      </c>
      <c r="C1393" s="17">
        <v>34081</v>
      </c>
      <c r="D1393" s="21">
        <v>32</v>
      </c>
      <c r="E1393" s="12" t="str">
        <f t="shared" si="143"/>
        <v>[30-40[ ans</v>
      </c>
      <c r="F1393" s="3" t="s">
        <v>48</v>
      </c>
      <c r="G1393" s="3" t="s">
        <v>40</v>
      </c>
      <c r="H1393" s="4"/>
      <c r="I1393" s="4"/>
      <c r="J1393" s="3" t="s">
        <v>41</v>
      </c>
      <c r="K1393" s="3" t="s">
        <v>1008</v>
      </c>
      <c r="L1393" s="3" t="s">
        <v>6045</v>
      </c>
      <c r="M1393" s="3" t="s">
        <v>60</v>
      </c>
      <c r="N1393" s="3" t="s">
        <v>6062</v>
      </c>
      <c r="O1393" s="3" t="s">
        <v>72</v>
      </c>
      <c r="P1393" s="3" t="s">
        <v>72</v>
      </c>
      <c r="Q1393" s="3" t="s">
        <v>6033</v>
      </c>
      <c r="R1393" s="3" t="s">
        <v>5606</v>
      </c>
      <c r="S1393" s="3" t="s">
        <v>5607</v>
      </c>
      <c r="T1393" s="3" t="s">
        <v>45</v>
      </c>
      <c r="U1393" s="3" t="s">
        <v>39</v>
      </c>
      <c r="V1393" s="3" t="s">
        <v>6053</v>
      </c>
      <c r="W1393" s="3" t="s">
        <v>62</v>
      </c>
      <c r="X1393" s="19"/>
      <c r="Y1393" s="19"/>
      <c r="Z1393" s="19"/>
      <c r="AA1393" s="39">
        <v>12.7</v>
      </c>
      <c r="AB1393" s="3" t="s">
        <v>898</v>
      </c>
      <c r="AC1393" s="3">
        <v>1</v>
      </c>
      <c r="AD1393" s="3" t="s">
        <v>5522</v>
      </c>
      <c r="AE1393" s="3" t="s">
        <v>6673</v>
      </c>
      <c r="AF1393" s="4"/>
      <c r="AG1393" s="4"/>
      <c r="AH1393" s="4"/>
      <c r="AI1393" s="4"/>
      <c r="AJ1393" s="4"/>
      <c r="AK1393" s="4"/>
      <c r="AL1393" s="4"/>
      <c r="AM1393" s="4"/>
      <c r="AN1393" s="4"/>
      <c r="AO1393" s="4"/>
      <c r="AP1393" s="4"/>
      <c r="AQ1393" s="4"/>
      <c r="AR1393" s="3" t="s">
        <v>46</v>
      </c>
      <c r="AS1393" s="3" t="s">
        <v>62</v>
      </c>
      <c r="AT1393" s="3" t="s">
        <v>62</v>
      </c>
      <c r="AU1393" s="3" t="s">
        <v>62</v>
      </c>
      <c r="AV1393" s="3" t="s">
        <v>62</v>
      </c>
      <c r="AW1393" s="3" t="s">
        <v>62</v>
      </c>
      <c r="AX1393" s="3" t="s">
        <v>62</v>
      </c>
      <c r="AY1393" s="3" t="s">
        <v>62</v>
      </c>
      <c r="AZ1393" s="3" t="s">
        <v>62</v>
      </c>
      <c r="BA1393" s="3" t="s">
        <v>62</v>
      </c>
      <c r="BB1393" s="4"/>
    </row>
    <row r="1394" spans="1:54" ht="15.75" customHeight="1" x14ac:dyDescent="0.25">
      <c r="A1394" t="s">
        <v>4542</v>
      </c>
      <c r="B1394" s="17">
        <v>43784</v>
      </c>
      <c r="C1394" s="17">
        <v>32346</v>
      </c>
      <c r="D1394" s="21">
        <v>37</v>
      </c>
      <c r="E1394" s="12" t="str">
        <f t="shared" si="143"/>
        <v>[30-40[ ans</v>
      </c>
      <c r="F1394" s="3" t="s">
        <v>54</v>
      </c>
      <c r="G1394" s="3" t="s">
        <v>40</v>
      </c>
      <c r="H1394" s="4"/>
      <c r="I1394" s="4"/>
      <c r="J1394" s="3" t="s">
        <v>41</v>
      </c>
      <c r="K1394" s="3" t="s">
        <v>675</v>
      </c>
      <c r="L1394" s="3" t="s">
        <v>6045</v>
      </c>
      <c r="M1394" s="3" t="s">
        <v>60</v>
      </c>
      <c r="N1394" s="3" t="s">
        <v>6062</v>
      </c>
      <c r="O1394" s="3" t="s">
        <v>1009</v>
      </c>
      <c r="P1394" s="3" t="s">
        <v>5501</v>
      </c>
      <c r="Q1394" s="3" t="s">
        <v>6031</v>
      </c>
      <c r="R1394" s="3" t="s">
        <v>5803</v>
      </c>
      <c r="S1394" s="3" t="s">
        <v>5804</v>
      </c>
      <c r="T1394" s="3" t="s">
        <v>45</v>
      </c>
      <c r="U1394" s="3" t="s">
        <v>39</v>
      </c>
      <c r="V1394" s="3" t="s">
        <v>6053</v>
      </c>
      <c r="W1394" s="3" t="s">
        <v>62</v>
      </c>
      <c r="X1394" s="19"/>
      <c r="Y1394" s="19"/>
      <c r="Z1394" s="19"/>
      <c r="AA1394" s="39">
        <v>11.7</v>
      </c>
      <c r="AB1394" s="3" t="s">
        <v>898</v>
      </c>
      <c r="AC1394" s="3">
        <v>1</v>
      </c>
      <c r="AD1394" s="3" t="s">
        <v>5522</v>
      </c>
      <c r="AE1394" s="3" t="s">
        <v>6673</v>
      </c>
      <c r="AF1394" s="4"/>
      <c r="AG1394" s="4"/>
      <c r="AH1394" s="4"/>
      <c r="AI1394" s="4"/>
      <c r="AJ1394" s="4"/>
      <c r="AK1394" s="4"/>
      <c r="AL1394" s="4"/>
      <c r="AM1394" s="4"/>
      <c r="AN1394" s="4"/>
      <c r="AO1394" s="4"/>
      <c r="AP1394" s="4"/>
      <c r="AQ1394" s="4"/>
      <c r="AR1394" s="3" t="s">
        <v>46</v>
      </c>
      <c r="AS1394" s="3" t="s">
        <v>62</v>
      </c>
      <c r="AT1394" s="3" t="s">
        <v>62</v>
      </c>
      <c r="AU1394" s="3" t="s">
        <v>62</v>
      </c>
      <c r="AV1394" s="3" t="s">
        <v>62</v>
      </c>
      <c r="AW1394" s="3" t="s">
        <v>62</v>
      </c>
      <c r="AX1394" s="3" t="s">
        <v>62</v>
      </c>
      <c r="AY1394" s="3" t="s">
        <v>62</v>
      </c>
      <c r="AZ1394" s="3" t="s">
        <v>62</v>
      </c>
      <c r="BA1394" s="3" t="s">
        <v>62</v>
      </c>
      <c r="BB1394" s="4"/>
    </row>
    <row r="1395" spans="1:54" ht="15.75" customHeight="1" x14ac:dyDescent="0.25">
      <c r="A1395" t="s">
        <v>4544</v>
      </c>
      <c r="B1395" s="17">
        <v>43787</v>
      </c>
      <c r="C1395" s="17">
        <v>36104</v>
      </c>
      <c r="D1395" s="21">
        <v>27</v>
      </c>
      <c r="E1395" s="12" t="str">
        <f t="shared" si="143"/>
        <v>[20-30[ ans</v>
      </c>
      <c r="F1395" s="3" t="s">
        <v>54</v>
      </c>
      <c r="G1395" s="3" t="s">
        <v>40</v>
      </c>
      <c r="H1395" s="4"/>
      <c r="I1395" s="4"/>
      <c r="J1395" s="3" t="s">
        <v>41</v>
      </c>
      <c r="K1395" s="3" t="s">
        <v>134</v>
      </c>
      <c r="L1395" s="3" t="s">
        <v>6049</v>
      </c>
      <c r="M1395" s="3" t="s">
        <v>51</v>
      </c>
      <c r="N1395" s="3" t="s">
        <v>6062</v>
      </c>
      <c r="O1395" s="3" t="s">
        <v>1011</v>
      </c>
      <c r="P1395" s="3" t="s">
        <v>5698</v>
      </c>
      <c r="Q1395" s="3" t="s">
        <v>6033</v>
      </c>
      <c r="R1395" s="3" t="s">
        <v>5699</v>
      </c>
      <c r="S1395" s="3" t="s">
        <v>5860</v>
      </c>
      <c r="T1395" s="3" t="s">
        <v>45</v>
      </c>
      <c r="U1395" s="3" t="s">
        <v>39</v>
      </c>
      <c r="V1395" s="3" t="s">
        <v>6053</v>
      </c>
      <c r="W1395" s="3" t="s">
        <v>62</v>
      </c>
      <c r="X1395" s="19"/>
      <c r="Y1395" s="19"/>
      <c r="Z1395" s="19"/>
      <c r="AA1395" s="37"/>
      <c r="AB1395" s="3" t="s">
        <v>47</v>
      </c>
      <c r="AC1395" s="3">
        <v>0</v>
      </c>
      <c r="AD1395" s="3" t="s">
        <v>6673</v>
      </c>
      <c r="AE1395" s="3" t="s">
        <v>6673</v>
      </c>
      <c r="AF1395" s="4"/>
      <c r="AG1395" s="4"/>
      <c r="AH1395" s="4"/>
      <c r="AI1395" s="4"/>
      <c r="AJ1395" s="4"/>
      <c r="AK1395" s="4"/>
      <c r="AL1395" s="4"/>
      <c r="AM1395" s="4"/>
      <c r="AN1395" s="4"/>
      <c r="AO1395" s="4"/>
      <c r="AP1395" s="4"/>
      <c r="AQ1395" s="4"/>
      <c r="AR1395" s="4"/>
      <c r="AS1395" s="4"/>
      <c r="AT1395" s="4"/>
      <c r="AU1395" s="4"/>
      <c r="AV1395" s="4"/>
      <c r="AW1395" s="4"/>
      <c r="AX1395" s="4"/>
      <c r="AY1395" s="4"/>
      <c r="AZ1395" s="4"/>
      <c r="BA1395" s="4"/>
      <c r="BB1395" s="4"/>
    </row>
    <row r="1396" spans="1:54" ht="15.75" customHeight="1" x14ac:dyDescent="0.25">
      <c r="A1396" t="s">
        <v>4546</v>
      </c>
      <c r="B1396" s="17">
        <v>43787</v>
      </c>
      <c r="C1396" s="17">
        <v>31319</v>
      </c>
      <c r="D1396" s="21">
        <v>40</v>
      </c>
      <c r="E1396" s="12" t="str">
        <f t="shared" si="143"/>
        <v>[40-50 [ ans</v>
      </c>
      <c r="F1396" s="3" t="s">
        <v>48</v>
      </c>
      <c r="G1396" s="3" t="s">
        <v>40</v>
      </c>
      <c r="H1396" s="4"/>
      <c r="I1396" s="4"/>
      <c r="J1396" s="3" t="s">
        <v>421</v>
      </c>
      <c r="K1396" s="3" t="s">
        <v>1012</v>
      </c>
      <c r="L1396" s="3" t="s">
        <v>6044</v>
      </c>
      <c r="M1396" s="3" t="s">
        <v>51</v>
      </c>
      <c r="N1396" s="3" t="s">
        <v>6062</v>
      </c>
      <c r="O1396" s="3" t="s">
        <v>1013</v>
      </c>
      <c r="P1396" s="3" t="s">
        <v>319</v>
      </c>
      <c r="Q1396" s="3" t="s">
        <v>6033</v>
      </c>
      <c r="R1396" s="3" t="s">
        <v>5568</v>
      </c>
      <c r="S1396" s="3" t="s">
        <v>5569</v>
      </c>
      <c r="T1396" s="3" t="s">
        <v>45</v>
      </c>
      <c r="U1396" s="3" t="s">
        <v>334</v>
      </c>
      <c r="V1396" s="3" t="s">
        <v>6055</v>
      </c>
      <c r="W1396" s="3" t="s">
        <v>46</v>
      </c>
      <c r="X1396" s="17">
        <v>42600</v>
      </c>
      <c r="Y1396" s="3">
        <f>IF((B1396-X1396&lt;=365)*(B1396-X1396&gt;0),0,(YEAR(B1396)-YEAR(X1396)))</f>
        <v>3</v>
      </c>
      <c r="Z1396" s="3" t="str">
        <f>IF((B1396-X1396&lt;=365)*(B1396-X1396&gt;0),INT(12*(B1396-X1396)/365) &amp; " Mois",(YEAR(B1396)-YEAR(X1396)) &amp; " an (s)")</f>
        <v>3 an (s)</v>
      </c>
      <c r="AA1396" s="39">
        <v>14.7</v>
      </c>
      <c r="AB1396" s="3" t="s">
        <v>47</v>
      </c>
      <c r="AC1396" s="3">
        <v>0</v>
      </c>
      <c r="AD1396" s="3" t="s">
        <v>6673</v>
      </c>
      <c r="AE1396" s="3" t="s">
        <v>6673</v>
      </c>
      <c r="AF1396" s="4"/>
      <c r="AG1396" s="4"/>
      <c r="AH1396" s="4"/>
      <c r="AI1396" s="4"/>
      <c r="AJ1396" s="4"/>
      <c r="AK1396" s="4"/>
      <c r="AL1396" s="4"/>
      <c r="AM1396" s="4"/>
      <c r="AN1396" s="4"/>
      <c r="AO1396" s="4"/>
      <c r="AP1396" s="4"/>
      <c r="AQ1396" s="4"/>
      <c r="AR1396" s="4"/>
      <c r="AS1396" s="4"/>
      <c r="AT1396" s="4"/>
      <c r="AU1396" s="4"/>
      <c r="AV1396" s="4"/>
      <c r="AW1396" s="4"/>
      <c r="AX1396" s="4"/>
      <c r="AY1396" s="4"/>
      <c r="AZ1396" s="4"/>
      <c r="BA1396" s="4"/>
      <c r="BB1396" s="4"/>
    </row>
    <row r="1397" spans="1:54" ht="15.75" customHeight="1" x14ac:dyDescent="0.25">
      <c r="A1397" t="s">
        <v>4549</v>
      </c>
      <c r="B1397" s="17">
        <v>43787</v>
      </c>
      <c r="C1397" s="17">
        <v>27941</v>
      </c>
      <c r="D1397" s="21">
        <v>49</v>
      </c>
      <c r="E1397" s="12" t="str">
        <f t="shared" si="143"/>
        <v>[40-50 [ ans</v>
      </c>
      <c r="F1397" s="3" t="s">
        <v>48</v>
      </c>
      <c r="G1397" s="3" t="s">
        <v>40</v>
      </c>
      <c r="H1397" s="4"/>
      <c r="I1397" s="4"/>
      <c r="J1397" s="3" t="s">
        <v>41</v>
      </c>
      <c r="K1397" s="3" t="s">
        <v>108</v>
      </c>
      <c r="L1397" s="3" t="s">
        <v>6045</v>
      </c>
      <c r="M1397" s="3" t="s">
        <v>51</v>
      </c>
      <c r="N1397" s="3" t="s">
        <v>6062</v>
      </c>
      <c r="O1397" s="3" t="s">
        <v>52</v>
      </c>
      <c r="P1397" s="3" t="s">
        <v>319</v>
      </c>
      <c r="Q1397" s="3" t="s">
        <v>6033</v>
      </c>
      <c r="R1397" s="3" t="s">
        <v>5568</v>
      </c>
      <c r="S1397" s="3" t="s">
        <v>5569</v>
      </c>
      <c r="T1397" s="3" t="s">
        <v>45</v>
      </c>
      <c r="U1397" s="3" t="s">
        <v>39</v>
      </c>
      <c r="V1397" s="3" t="s">
        <v>6053</v>
      </c>
      <c r="W1397" s="3" t="s">
        <v>62</v>
      </c>
      <c r="X1397" s="19"/>
      <c r="Y1397" s="19"/>
      <c r="Z1397" s="19"/>
      <c r="AA1397" s="39">
        <v>13</v>
      </c>
      <c r="AB1397" s="3" t="s">
        <v>47</v>
      </c>
      <c r="AC1397" s="3">
        <v>0</v>
      </c>
      <c r="AD1397" s="3" t="s">
        <v>6673</v>
      </c>
      <c r="AE1397" s="3" t="s">
        <v>6673</v>
      </c>
      <c r="AF1397" s="4"/>
      <c r="AG1397" s="4"/>
      <c r="AH1397" s="4"/>
      <c r="AI1397" s="4"/>
      <c r="AJ1397" s="4"/>
      <c r="AK1397" s="4"/>
      <c r="AL1397" s="4"/>
      <c r="AM1397" s="4"/>
      <c r="AN1397" s="4"/>
      <c r="AO1397" s="4"/>
      <c r="AP1397" s="4"/>
      <c r="AQ1397" s="4"/>
      <c r="AR1397" s="4"/>
      <c r="AS1397" s="4"/>
      <c r="AT1397" s="4"/>
      <c r="AU1397" s="4"/>
      <c r="AV1397" s="4"/>
      <c r="AW1397" s="4"/>
      <c r="AX1397" s="4"/>
      <c r="AY1397" s="4"/>
      <c r="AZ1397" s="4"/>
      <c r="BA1397" s="4"/>
      <c r="BB1397" s="4"/>
    </row>
    <row r="1398" spans="1:54" ht="15.75" customHeight="1" x14ac:dyDescent="0.25">
      <c r="A1398" t="s">
        <v>4551</v>
      </c>
      <c r="B1398" s="17">
        <v>43787</v>
      </c>
      <c r="C1398" s="17">
        <v>29587</v>
      </c>
      <c r="D1398" s="21">
        <v>44</v>
      </c>
      <c r="E1398" s="12" t="str">
        <f t="shared" si="143"/>
        <v>[40-50 [ ans</v>
      </c>
      <c r="F1398" s="3" t="s">
        <v>92</v>
      </c>
      <c r="G1398" s="3" t="s">
        <v>40</v>
      </c>
      <c r="H1398" s="4"/>
      <c r="I1398" s="4"/>
      <c r="J1398" s="3" t="s">
        <v>41</v>
      </c>
      <c r="K1398" s="3" t="s">
        <v>108</v>
      </c>
      <c r="L1398" s="3" t="s">
        <v>6045</v>
      </c>
      <c r="M1398" s="3" t="s">
        <v>51</v>
      </c>
      <c r="N1398" s="3" t="s">
        <v>6062</v>
      </c>
      <c r="O1398" s="3" t="s">
        <v>1014</v>
      </c>
      <c r="P1398" s="3" t="s">
        <v>1355</v>
      </c>
      <c r="Q1398" s="3" t="s">
        <v>6031</v>
      </c>
      <c r="R1398" s="3" t="s">
        <v>5620</v>
      </c>
      <c r="S1398" s="3" t="s">
        <v>5621</v>
      </c>
      <c r="T1398" s="3" t="s">
        <v>45</v>
      </c>
      <c r="U1398" s="3" t="s">
        <v>124</v>
      </c>
      <c r="V1398" s="3" t="s">
        <v>124</v>
      </c>
      <c r="W1398" s="3" t="s">
        <v>46</v>
      </c>
      <c r="X1398" s="17">
        <v>43057</v>
      </c>
      <c r="Y1398" s="3">
        <f>IF((B1398-X1398&lt;=365)*(B1398-X1398&gt;0),0,(YEAR(B1398)-YEAR(X1398)))</f>
        <v>2</v>
      </c>
      <c r="Z1398" s="3" t="str">
        <f>IF((B1398-X1398&lt;=365)*(B1398-X1398&gt;0),INT(12*(B1398-X1398)/365) &amp; " Mois",(YEAR(B1398)-YEAR(X1398)) &amp; " an (s)")</f>
        <v>2 an (s)</v>
      </c>
      <c r="AA1398" s="39">
        <v>15.5</v>
      </c>
      <c r="AB1398" s="3" t="s">
        <v>47</v>
      </c>
      <c r="AC1398" s="3">
        <v>0</v>
      </c>
      <c r="AD1398" s="3" t="s">
        <v>6673</v>
      </c>
      <c r="AE1398" s="3" t="s">
        <v>6673</v>
      </c>
      <c r="AF1398" s="4"/>
      <c r="AG1398" s="4"/>
      <c r="AH1398" s="4"/>
      <c r="AI1398" s="4"/>
      <c r="AJ1398" s="4"/>
      <c r="AK1398" s="4"/>
      <c r="AL1398" s="4"/>
      <c r="AM1398" s="4"/>
      <c r="AN1398" s="4"/>
      <c r="AO1398" s="4"/>
      <c r="AP1398" s="4"/>
      <c r="AQ1398" s="4"/>
      <c r="AR1398" s="4"/>
      <c r="AS1398" s="4"/>
      <c r="AT1398" s="4"/>
      <c r="AU1398" s="4"/>
      <c r="AV1398" s="4"/>
      <c r="AW1398" s="4"/>
      <c r="AX1398" s="4"/>
      <c r="AY1398" s="4"/>
      <c r="AZ1398" s="4"/>
      <c r="BA1398" s="4"/>
      <c r="BB1398" s="4"/>
    </row>
    <row r="1399" spans="1:54" ht="15.75" customHeight="1" x14ac:dyDescent="0.25">
      <c r="A1399" t="s">
        <v>4554</v>
      </c>
      <c r="B1399" s="17">
        <v>43788</v>
      </c>
      <c r="C1399" s="17">
        <v>35416</v>
      </c>
      <c r="D1399" s="21">
        <v>29</v>
      </c>
      <c r="E1399" s="12" t="str">
        <f t="shared" si="143"/>
        <v>[20-30[ ans</v>
      </c>
      <c r="F1399" s="3" t="s">
        <v>54</v>
      </c>
      <c r="G1399" s="3" t="s">
        <v>40</v>
      </c>
      <c r="H1399" s="4"/>
      <c r="I1399" s="4"/>
      <c r="J1399" s="3" t="s">
        <v>41</v>
      </c>
      <c r="K1399" s="3" t="s">
        <v>596</v>
      </c>
      <c r="L1399" s="3" t="s">
        <v>6045</v>
      </c>
      <c r="M1399" s="3" t="s">
        <v>121</v>
      </c>
      <c r="N1399" s="3" t="s">
        <v>6062</v>
      </c>
      <c r="O1399" s="3" t="s">
        <v>288</v>
      </c>
      <c r="P1399" s="3" t="s">
        <v>288</v>
      </c>
      <c r="Q1399" s="3" t="s">
        <v>6031</v>
      </c>
      <c r="R1399" s="3" t="s">
        <v>5743</v>
      </c>
      <c r="S1399" s="3" t="s">
        <v>5744</v>
      </c>
      <c r="T1399" s="3" t="s">
        <v>45</v>
      </c>
      <c r="U1399" s="3" t="s">
        <v>58</v>
      </c>
      <c r="V1399" s="3" t="s">
        <v>6055</v>
      </c>
      <c r="W1399" s="3" t="s">
        <v>62</v>
      </c>
      <c r="X1399" s="19"/>
      <c r="Y1399" s="19"/>
      <c r="Z1399" s="19"/>
      <c r="AA1399" s="37"/>
      <c r="AB1399" s="3" t="s">
        <v>47</v>
      </c>
      <c r="AC1399" s="3">
        <v>0</v>
      </c>
      <c r="AD1399" s="3" t="s">
        <v>6673</v>
      </c>
      <c r="AE1399" s="3" t="s">
        <v>6673</v>
      </c>
      <c r="AF1399" s="4"/>
      <c r="AG1399" s="4"/>
      <c r="AH1399" s="4"/>
      <c r="AI1399" s="4"/>
      <c r="AJ1399" s="4"/>
      <c r="AK1399" s="4"/>
      <c r="AL1399" s="4"/>
      <c r="AM1399" s="4"/>
      <c r="AN1399" s="4"/>
      <c r="AO1399" s="4"/>
      <c r="AP1399" s="4"/>
      <c r="AQ1399" s="4"/>
      <c r="AR1399" s="4"/>
      <c r="AS1399" s="4"/>
      <c r="AT1399" s="4"/>
      <c r="AU1399" s="4"/>
      <c r="AV1399" s="4"/>
      <c r="AW1399" s="4"/>
      <c r="AX1399" s="4"/>
      <c r="AY1399" s="4"/>
      <c r="AZ1399" s="4"/>
      <c r="BA1399" s="4"/>
      <c r="BB1399" s="4"/>
    </row>
    <row r="1400" spans="1:54" ht="15.75" customHeight="1" x14ac:dyDescent="0.25">
      <c r="A1400" t="s">
        <v>4556</v>
      </c>
      <c r="B1400" s="17">
        <v>43788</v>
      </c>
      <c r="C1400" s="17">
        <v>27274</v>
      </c>
      <c r="D1400" s="21">
        <v>51</v>
      </c>
      <c r="E1400" s="12" t="str">
        <f t="shared" si="143"/>
        <v>[50-60 [ ans</v>
      </c>
      <c r="F1400" s="3" t="s">
        <v>48</v>
      </c>
      <c r="G1400" s="3" t="s">
        <v>40</v>
      </c>
      <c r="H1400" s="4"/>
      <c r="I1400" s="4"/>
      <c r="J1400" s="3" t="s">
        <v>49</v>
      </c>
      <c r="K1400" s="3" t="s">
        <v>202</v>
      </c>
      <c r="L1400" s="3" t="s">
        <v>6048</v>
      </c>
      <c r="M1400" s="3" t="s">
        <v>51</v>
      </c>
      <c r="N1400" s="3" t="s">
        <v>6062</v>
      </c>
      <c r="O1400" s="3" t="s">
        <v>83</v>
      </c>
      <c r="P1400" s="3" t="s">
        <v>83</v>
      </c>
      <c r="Q1400" s="3" t="s">
        <v>6035</v>
      </c>
      <c r="R1400" s="3" t="s">
        <v>5598</v>
      </c>
      <c r="S1400" s="3" t="s">
        <v>5599</v>
      </c>
      <c r="T1400" s="3" t="s">
        <v>45</v>
      </c>
      <c r="U1400" s="3" t="s">
        <v>58</v>
      </c>
      <c r="V1400" s="3" t="s">
        <v>6055</v>
      </c>
      <c r="W1400" s="3" t="s">
        <v>46</v>
      </c>
      <c r="X1400" s="17">
        <v>41597</v>
      </c>
      <c r="Y1400" s="3">
        <f t="shared" ref="Y1400:Y1401" si="149">IF((B1400-X1400&lt;=365)*(B1400-X1400&gt;0),0,(YEAR(B1400)-YEAR(X1400)))</f>
        <v>6</v>
      </c>
      <c r="Z1400" s="3" t="str">
        <f>IF((B1400-X1400&lt;=365)*(B1400-X1400&gt;0),INT(12*(B1400-X1400)/365) &amp; " Mois",(YEAR(B1400)-YEAR(X1400)) &amp; " an (s)")</f>
        <v>6 an (s)</v>
      </c>
      <c r="AA1400" s="39">
        <v>13</v>
      </c>
      <c r="AB1400" s="3" t="s">
        <v>47</v>
      </c>
      <c r="AC1400" s="3">
        <v>0</v>
      </c>
      <c r="AD1400" s="3" t="s">
        <v>6673</v>
      </c>
      <c r="AE1400" s="3" t="s">
        <v>6673</v>
      </c>
      <c r="AF1400" s="4"/>
      <c r="AG1400" s="4"/>
      <c r="AH1400" s="4"/>
      <c r="AI1400" s="4"/>
      <c r="AJ1400" s="4"/>
      <c r="AK1400" s="4"/>
      <c r="AL1400" s="4"/>
      <c r="AM1400" s="4"/>
      <c r="AN1400" s="4"/>
      <c r="AO1400" s="4"/>
      <c r="AP1400" s="4"/>
      <c r="AQ1400" s="4"/>
      <c r="AR1400" s="4"/>
      <c r="AS1400" s="4"/>
      <c r="AT1400" s="4"/>
      <c r="AU1400" s="4"/>
      <c r="AV1400" s="4"/>
      <c r="AW1400" s="4"/>
      <c r="AX1400" s="4"/>
      <c r="AY1400" s="4"/>
      <c r="AZ1400" s="4"/>
      <c r="BA1400" s="4"/>
      <c r="BB1400" s="4"/>
    </row>
    <row r="1401" spans="1:54" ht="15.75" customHeight="1" x14ac:dyDescent="0.25">
      <c r="A1401" t="s">
        <v>4558</v>
      </c>
      <c r="B1401" s="17">
        <v>43788</v>
      </c>
      <c r="C1401" s="17">
        <v>31916</v>
      </c>
      <c r="D1401" s="21">
        <v>38</v>
      </c>
      <c r="E1401" s="12" t="str">
        <f t="shared" si="143"/>
        <v>[30-40[ ans</v>
      </c>
      <c r="F1401" s="3" t="s">
        <v>48</v>
      </c>
      <c r="G1401" s="3" t="s">
        <v>40</v>
      </c>
      <c r="H1401" s="4"/>
      <c r="I1401" s="4"/>
      <c r="J1401" s="3" t="s">
        <v>41</v>
      </c>
      <c r="K1401" s="3" t="s">
        <v>79</v>
      </c>
      <c r="L1401" s="3" t="s">
        <v>6048</v>
      </c>
      <c r="M1401" s="3" t="s">
        <v>51</v>
      </c>
      <c r="N1401" s="3" t="s">
        <v>6062</v>
      </c>
      <c r="O1401" s="3" t="s">
        <v>64</v>
      </c>
      <c r="P1401" s="3" t="s">
        <v>6786</v>
      </c>
      <c r="Q1401" s="3" t="s">
        <v>6787</v>
      </c>
      <c r="R1401" s="3"/>
      <c r="S1401" s="3"/>
      <c r="T1401" s="3" t="s">
        <v>45</v>
      </c>
      <c r="U1401" s="3" t="s">
        <v>39</v>
      </c>
      <c r="V1401" s="3" t="s">
        <v>6053</v>
      </c>
      <c r="W1401" s="3" t="s">
        <v>46</v>
      </c>
      <c r="X1401" s="17">
        <v>43696</v>
      </c>
      <c r="Y1401" s="3">
        <f t="shared" si="149"/>
        <v>0</v>
      </c>
      <c r="Z1401" s="3" t="str">
        <f>IF((B1401-X1401&lt;=365)*(B1401-X1401&gt;0),INT(12*(B1401-X1401)/365) &amp; " Mois",(YEAR(B1401)-YEAR(X1401)) &amp; " an (s)")</f>
        <v>3 Mois</v>
      </c>
      <c r="AA1401" s="39">
        <v>13.3</v>
      </c>
      <c r="AB1401" s="3" t="s">
        <v>47</v>
      </c>
      <c r="AC1401" s="3">
        <v>0</v>
      </c>
      <c r="AD1401" s="3" t="s">
        <v>6673</v>
      </c>
      <c r="AE1401" s="3" t="s">
        <v>6673</v>
      </c>
      <c r="AF1401" s="4"/>
      <c r="AG1401" s="4"/>
      <c r="AH1401" s="4"/>
      <c r="AI1401" s="4"/>
      <c r="AJ1401" s="4"/>
      <c r="AK1401" s="4"/>
      <c r="AL1401" s="4"/>
      <c r="AM1401" s="4"/>
      <c r="AN1401" s="4"/>
      <c r="AO1401" s="4"/>
      <c r="AP1401" s="4"/>
      <c r="AQ1401" s="4"/>
      <c r="AR1401" s="4"/>
      <c r="AS1401" s="4"/>
      <c r="AT1401" s="4"/>
      <c r="AU1401" s="4"/>
      <c r="AV1401" s="4"/>
      <c r="AW1401" s="4"/>
      <c r="AX1401" s="4"/>
      <c r="AY1401" s="4"/>
      <c r="AZ1401" s="4"/>
      <c r="BA1401" s="4"/>
      <c r="BB1401" s="4"/>
    </row>
    <row r="1402" spans="1:54" ht="15.75" customHeight="1" x14ac:dyDescent="0.25">
      <c r="A1402" t="s">
        <v>4560</v>
      </c>
      <c r="B1402" s="17">
        <v>43788</v>
      </c>
      <c r="C1402" s="17">
        <v>27547</v>
      </c>
      <c r="D1402" s="21">
        <v>50</v>
      </c>
      <c r="E1402" s="12" t="str">
        <f t="shared" si="143"/>
        <v>[50-60 [ ans</v>
      </c>
      <c r="F1402" s="3" t="s">
        <v>54</v>
      </c>
      <c r="G1402" s="3" t="s">
        <v>40</v>
      </c>
      <c r="H1402" s="4"/>
      <c r="I1402" s="4"/>
      <c r="J1402" s="3" t="s">
        <v>41</v>
      </c>
      <c r="K1402" s="3" t="s">
        <v>1015</v>
      </c>
      <c r="L1402" s="3" t="s">
        <v>6043</v>
      </c>
      <c r="M1402" s="3" t="s">
        <v>641</v>
      </c>
      <c r="N1402" s="3" t="s">
        <v>6062</v>
      </c>
      <c r="O1402" s="3" t="s">
        <v>641</v>
      </c>
      <c r="P1402" s="3" t="s">
        <v>6786</v>
      </c>
      <c r="Q1402" s="3" t="s">
        <v>5731</v>
      </c>
      <c r="R1402" s="3" t="s">
        <v>5739</v>
      </c>
      <c r="S1402" s="3" t="s">
        <v>5740</v>
      </c>
      <c r="T1402" s="3" t="s">
        <v>45</v>
      </c>
      <c r="U1402" s="3" t="s">
        <v>84</v>
      </c>
      <c r="V1402" s="3" t="s">
        <v>6057</v>
      </c>
      <c r="W1402" s="3" t="s">
        <v>62</v>
      </c>
      <c r="X1402" s="19"/>
      <c r="Y1402" s="19"/>
      <c r="Z1402" s="19"/>
      <c r="AA1402" s="39">
        <v>13</v>
      </c>
      <c r="AB1402" s="3" t="s">
        <v>47</v>
      </c>
      <c r="AC1402" s="3">
        <v>0</v>
      </c>
      <c r="AD1402" s="3" t="s">
        <v>6673</v>
      </c>
      <c r="AE1402" s="3" t="s">
        <v>6673</v>
      </c>
      <c r="AF1402" s="4"/>
      <c r="AG1402" s="4"/>
      <c r="AH1402" s="4"/>
      <c r="AI1402" s="4"/>
      <c r="AJ1402" s="4"/>
      <c r="AK1402" s="4"/>
      <c r="AL1402" s="4"/>
      <c r="AM1402" s="4"/>
      <c r="AN1402" s="4"/>
      <c r="AO1402" s="4"/>
      <c r="AP1402" s="4"/>
      <c r="AQ1402" s="4"/>
      <c r="AR1402" s="4"/>
      <c r="AS1402" s="4"/>
      <c r="AT1402" s="4"/>
      <c r="AU1402" s="4"/>
      <c r="AV1402" s="4"/>
      <c r="AW1402" s="4"/>
      <c r="AX1402" s="4"/>
      <c r="AY1402" s="4"/>
      <c r="AZ1402" s="4"/>
      <c r="BA1402" s="4"/>
      <c r="BB1402" s="4"/>
    </row>
    <row r="1403" spans="1:54" ht="15.75" customHeight="1" x14ac:dyDescent="0.25">
      <c r="A1403" t="s">
        <v>4563</v>
      </c>
      <c r="B1403" s="17">
        <v>43788</v>
      </c>
      <c r="C1403" s="17">
        <v>25382</v>
      </c>
      <c r="D1403" s="21">
        <v>56</v>
      </c>
      <c r="E1403" s="12" t="str">
        <f t="shared" si="143"/>
        <v>[50-60 [ ans</v>
      </c>
      <c r="F1403" s="3" t="s">
        <v>48</v>
      </c>
      <c r="G1403" s="3" t="s">
        <v>40</v>
      </c>
      <c r="H1403" s="4"/>
      <c r="I1403" s="4"/>
      <c r="J1403" s="3" t="s">
        <v>49</v>
      </c>
      <c r="K1403" s="3" t="s">
        <v>56</v>
      </c>
      <c r="L1403" s="3" t="s">
        <v>6045</v>
      </c>
      <c r="M1403" s="3" t="s">
        <v>51</v>
      </c>
      <c r="N1403" s="3" t="s">
        <v>6062</v>
      </c>
      <c r="O1403" s="3" t="s">
        <v>409</v>
      </c>
      <c r="P1403" s="3" t="s">
        <v>409</v>
      </c>
      <c r="Q1403" s="3" t="s">
        <v>6035</v>
      </c>
      <c r="R1403" s="3" t="s">
        <v>5574</v>
      </c>
      <c r="S1403" s="3" t="s">
        <v>5575</v>
      </c>
      <c r="T1403" s="3" t="s">
        <v>45</v>
      </c>
      <c r="U1403" s="3" t="s">
        <v>39</v>
      </c>
      <c r="V1403" s="3" t="s">
        <v>6053</v>
      </c>
      <c r="W1403" s="3" t="s">
        <v>46</v>
      </c>
      <c r="X1403" s="17">
        <v>38310</v>
      </c>
      <c r="Y1403" s="3">
        <f t="shared" ref="Y1403:Y1404" si="150">IF((B1403-X1403&lt;=365)*(B1403-X1403&gt;0),0,(YEAR(B1403)-YEAR(X1403)))</f>
        <v>15</v>
      </c>
      <c r="Z1403" s="3" t="str">
        <f>IF((B1403-X1403&lt;=365)*(B1403-X1403&gt;0),INT(12*(B1403-X1403)/365) &amp; " Mois",(YEAR(B1403)-YEAR(X1403)) &amp; " an (s)")</f>
        <v>15 an (s)</v>
      </c>
      <c r="AA1403" s="37"/>
      <c r="AB1403" s="3" t="s">
        <v>47</v>
      </c>
      <c r="AC1403" s="3">
        <v>0</v>
      </c>
      <c r="AD1403" s="3" t="s">
        <v>6673</v>
      </c>
      <c r="AE1403" s="3" t="s">
        <v>6673</v>
      </c>
      <c r="AF1403" s="4"/>
      <c r="AG1403" s="4"/>
      <c r="AH1403" s="4"/>
      <c r="AI1403" s="4"/>
      <c r="AJ1403" s="4"/>
      <c r="AK1403" s="4"/>
      <c r="AL1403" s="4"/>
      <c r="AM1403" s="4"/>
      <c r="AN1403" s="4"/>
      <c r="AO1403" s="4"/>
      <c r="AP1403" s="4"/>
      <c r="AQ1403" s="4"/>
      <c r="AR1403" s="4"/>
      <c r="AS1403" s="4"/>
      <c r="AT1403" s="4"/>
      <c r="AU1403" s="4"/>
      <c r="AV1403" s="4"/>
      <c r="AW1403" s="4"/>
      <c r="AX1403" s="4"/>
      <c r="AY1403" s="4"/>
      <c r="AZ1403" s="4"/>
      <c r="BA1403" s="4"/>
      <c r="BB1403" s="4"/>
    </row>
    <row r="1404" spans="1:54" ht="15.75" customHeight="1" x14ac:dyDescent="0.25">
      <c r="A1404" t="s">
        <v>4565</v>
      </c>
      <c r="B1404" s="17">
        <v>43788</v>
      </c>
      <c r="C1404" s="17">
        <v>25886</v>
      </c>
      <c r="D1404" s="21">
        <v>55</v>
      </c>
      <c r="E1404" s="12" t="str">
        <f t="shared" si="143"/>
        <v>[50-60 [ ans</v>
      </c>
      <c r="F1404" s="3" t="s">
        <v>54</v>
      </c>
      <c r="G1404" s="3" t="s">
        <v>40</v>
      </c>
      <c r="H1404" s="4"/>
      <c r="I1404" s="4"/>
      <c r="J1404" s="3" t="s">
        <v>49</v>
      </c>
      <c r="K1404" s="3" t="s">
        <v>145</v>
      </c>
      <c r="L1404" s="3" t="s">
        <v>6047</v>
      </c>
      <c r="M1404" s="3" t="s">
        <v>51</v>
      </c>
      <c r="N1404" s="3" t="s">
        <v>6062</v>
      </c>
      <c r="O1404" s="3" t="s">
        <v>195</v>
      </c>
      <c r="P1404" s="3" t="s">
        <v>195</v>
      </c>
      <c r="Q1404" s="3" t="s">
        <v>6035</v>
      </c>
      <c r="R1404" s="3" t="s">
        <v>5610</v>
      </c>
      <c r="S1404" s="3" t="s">
        <v>5611</v>
      </c>
      <c r="T1404" s="3" t="s">
        <v>45</v>
      </c>
      <c r="U1404" s="3" t="s">
        <v>58</v>
      </c>
      <c r="V1404" s="3" t="s">
        <v>6055</v>
      </c>
      <c r="W1404" s="3" t="s">
        <v>46</v>
      </c>
      <c r="X1404" s="17">
        <v>43564</v>
      </c>
      <c r="Y1404" s="3">
        <f t="shared" si="150"/>
        <v>0</v>
      </c>
      <c r="Z1404" s="3" t="str">
        <f>IF((B1404-X1404&lt;=365)*(B1404-X1404&gt;0),INT(12*(B1404-X1404)/365) &amp; " Mois",(YEAR(B1404)-YEAR(X1404)) &amp; " an (s)")</f>
        <v>7 Mois</v>
      </c>
      <c r="AA1404" s="39">
        <v>14.4</v>
      </c>
      <c r="AB1404" s="3" t="s">
        <v>47</v>
      </c>
      <c r="AC1404" s="3">
        <v>0</v>
      </c>
      <c r="AD1404" s="3" t="s">
        <v>6673</v>
      </c>
      <c r="AE1404" s="3" t="s">
        <v>6673</v>
      </c>
      <c r="AF1404" s="4"/>
      <c r="AG1404" s="4"/>
      <c r="AH1404" s="4"/>
      <c r="AI1404" s="4"/>
      <c r="AJ1404" s="4"/>
      <c r="AK1404" s="4"/>
      <c r="AL1404" s="4"/>
      <c r="AM1404" s="4"/>
      <c r="AN1404" s="4"/>
      <c r="AO1404" s="4"/>
      <c r="AP1404" s="4"/>
      <c r="AQ1404" s="4"/>
      <c r="AR1404" s="4"/>
      <c r="AS1404" s="4"/>
      <c r="AT1404" s="4"/>
      <c r="AU1404" s="4"/>
      <c r="AV1404" s="4"/>
      <c r="AW1404" s="4"/>
      <c r="AX1404" s="4"/>
      <c r="AY1404" s="4"/>
      <c r="AZ1404" s="4"/>
      <c r="BA1404" s="4"/>
      <c r="BB1404" s="4"/>
    </row>
    <row r="1405" spans="1:54" ht="15.75" customHeight="1" x14ac:dyDescent="0.25">
      <c r="A1405" t="s">
        <v>4567</v>
      </c>
      <c r="B1405" s="17">
        <v>43788</v>
      </c>
      <c r="C1405" s="17">
        <v>28510</v>
      </c>
      <c r="D1405" s="21">
        <v>47</v>
      </c>
      <c r="E1405" s="12" t="str">
        <f t="shared" si="143"/>
        <v>[40-50 [ ans</v>
      </c>
      <c r="F1405" s="3" t="s">
        <v>54</v>
      </c>
      <c r="G1405" s="3" t="s">
        <v>40</v>
      </c>
      <c r="H1405" s="4"/>
      <c r="I1405" s="4"/>
      <c r="J1405" s="3" t="s">
        <v>41</v>
      </c>
      <c r="K1405" s="3" t="s">
        <v>1016</v>
      </c>
      <c r="L1405" s="3" t="s">
        <v>6044</v>
      </c>
      <c r="M1405" s="3" t="s">
        <v>51</v>
      </c>
      <c r="N1405" s="3" t="s">
        <v>6062</v>
      </c>
      <c r="O1405" s="3" t="s">
        <v>343</v>
      </c>
      <c r="P1405" s="3" t="s">
        <v>5506</v>
      </c>
      <c r="Q1405" s="3" t="s">
        <v>6033</v>
      </c>
      <c r="R1405" s="3" t="s">
        <v>5626</v>
      </c>
      <c r="S1405" s="3" t="s">
        <v>5627</v>
      </c>
      <c r="T1405" s="3" t="s">
        <v>45</v>
      </c>
      <c r="U1405" s="3" t="s">
        <v>39</v>
      </c>
      <c r="V1405" s="3" t="s">
        <v>6053</v>
      </c>
      <c r="W1405" s="3" t="s">
        <v>62</v>
      </c>
      <c r="X1405" s="19"/>
      <c r="Y1405" s="19"/>
      <c r="Z1405" s="19"/>
      <c r="AA1405" s="39">
        <v>15.7</v>
      </c>
      <c r="AB1405" s="3" t="s">
        <v>47</v>
      </c>
      <c r="AC1405" s="3">
        <v>0</v>
      </c>
      <c r="AD1405" s="3" t="s">
        <v>6673</v>
      </c>
      <c r="AE1405" s="3" t="s">
        <v>6673</v>
      </c>
      <c r="AF1405" s="4"/>
      <c r="AG1405" s="4"/>
      <c r="AH1405" s="4"/>
      <c r="AI1405" s="4"/>
      <c r="AJ1405" s="4"/>
      <c r="AK1405" s="4"/>
      <c r="AL1405" s="4"/>
      <c r="AM1405" s="4"/>
      <c r="AN1405" s="4"/>
      <c r="AO1405" s="4"/>
      <c r="AP1405" s="4"/>
      <c r="AQ1405" s="4"/>
      <c r="AR1405" s="4"/>
      <c r="AS1405" s="4"/>
      <c r="AT1405" s="4"/>
      <c r="AU1405" s="4"/>
      <c r="AV1405" s="4"/>
      <c r="AW1405" s="4"/>
      <c r="AX1405" s="4"/>
      <c r="AY1405" s="4"/>
      <c r="AZ1405" s="4"/>
      <c r="BA1405" s="4"/>
      <c r="BB1405" s="4"/>
    </row>
    <row r="1406" spans="1:54" ht="15.75" customHeight="1" x14ac:dyDescent="0.25">
      <c r="A1406" t="s">
        <v>4569</v>
      </c>
      <c r="B1406" s="17">
        <v>43788</v>
      </c>
      <c r="C1406" s="17">
        <v>32194</v>
      </c>
      <c r="D1406" s="21">
        <v>37</v>
      </c>
      <c r="E1406" s="12" t="str">
        <f t="shared" si="143"/>
        <v>[30-40[ ans</v>
      </c>
      <c r="F1406" s="3" t="s">
        <v>54</v>
      </c>
      <c r="G1406" s="3" t="s">
        <v>40</v>
      </c>
      <c r="H1406" s="4"/>
      <c r="I1406" s="4"/>
      <c r="J1406" s="3" t="s">
        <v>41</v>
      </c>
      <c r="K1406" s="3" t="s">
        <v>108</v>
      </c>
      <c r="L1406" s="3" t="s">
        <v>6045</v>
      </c>
      <c r="M1406" s="3" t="s">
        <v>51</v>
      </c>
      <c r="N1406" s="3" t="s">
        <v>6062</v>
      </c>
      <c r="O1406" s="3" t="s">
        <v>1017</v>
      </c>
      <c r="P1406" s="3" t="s">
        <v>5665</v>
      </c>
      <c r="Q1406" s="3" t="s">
        <v>6033</v>
      </c>
      <c r="R1406" s="3" t="s">
        <v>5700</v>
      </c>
      <c r="S1406" s="3" t="s">
        <v>5861</v>
      </c>
      <c r="T1406" s="3" t="s">
        <v>45</v>
      </c>
      <c r="U1406" s="3" t="s">
        <v>58</v>
      </c>
      <c r="V1406" s="3" t="s">
        <v>6055</v>
      </c>
      <c r="W1406" s="3" t="s">
        <v>62</v>
      </c>
      <c r="X1406" s="19"/>
      <c r="Y1406" s="19"/>
      <c r="Z1406" s="19"/>
      <c r="AA1406" s="37"/>
      <c r="AB1406" s="3" t="s">
        <v>47</v>
      </c>
      <c r="AC1406" s="3">
        <v>0</v>
      </c>
      <c r="AD1406" s="3" t="s">
        <v>6673</v>
      </c>
      <c r="AE1406" s="3" t="s">
        <v>6673</v>
      </c>
      <c r="AF1406" s="4"/>
      <c r="AG1406" s="4"/>
      <c r="AH1406" s="4"/>
      <c r="AI1406" s="4"/>
      <c r="AJ1406" s="4"/>
      <c r="AK1406" s="4"/>
      <c r="AL1406" s="4"/>
      <c r="AM1406" s="4"/>
      <c r="AN1406" s="4"/>
      <c r="AO1406" s="4"/>
      <c r="AP1406" s="4"/>
      <c r="AQ1406" s="4"/>
      <c r="AR1406" s="4"/>
      <c r="AS1406" s="4"/>
      <c r="AT1406" s="4"/>
      <c r="AU1406" s="4"/>
      <c r="AV1406" s="4"/>
      <c r="AW1406" s="4"/>
      <c r="AX1406" s="4"/>
      <c r="AY1406" s="4"/>
      <c r="AZ1406" s="4"/>
      <c r="BA1406" s="4"/>
      <c r="BB1406" s="4"/>
    </row>
    <row r="1407" spans="1:54" ht="15.75" customHeight="1" x14ac:dyDescent="0.25">
      <c r="A1407" t="s">
        <v>4571</v>
      </c>
      <c r="B1407" s="17">
        <v>43788</v>
      </c>
      <c r="C1407" s="17">
        <v>33752</v>
      </c>
      <c r="D1407" s="21">
        <v>33</v>
      </c>
      <c r="E1407" s="12" t="str">
        <f t="shared" si="143"/>
        <v>[30-40[ ans</v>
      </c>
      <c r="F1407" s="3" t="s">
        <v>48</v>
      </c>
      <c r="G1407" s="3" t="s">
        <v>40</v>
      </c>
      <c r="H1407" s="4"/>
      <c r="I1407" s="4"/>
      <c r="J1407" s="3" t="s">
        <v>41</v>
      </c>
      <c r="K1407" s="3" t="s">
        <v>79</v>
      </c>
      <c r="L1407" s="3" t="s">
        <v>6048</v>
      </c>
      <c r="M1407" s="3" t="s">
        <v>51</v>
      </c>
      <c r="N1407" s="3" t="s">
        <v>6062</v>
      </c>
      <c r="O1407" s="3" t="s">
        <v>1018</v>
      </c>
      <c r="P1407" s="3" t="s">
        <v>246</v>
      </c>
      <c r="Q1407" s="3" t="s">
        <v>6035</v>
      </c>
      <c r="R1407" s="3" t="s">
        <v>6040</v>
      </c>
      <c r="S1407" s="3" t="s">
        <v>6041</v>
      </c>
      <c r="T1407" s="3" t="s">
        <v>45</v>
      </c>
      <c r="U1407" s="3" t="s">
        <v>84</v>
      </c>
      <c r="V1407" s="3" t="s">
        <v>6057</v>
      </c>
      <c r="W1407" s="3" t="s">
        <v>62</v>
      </c>
      <c r="X1407" s="19"/>
      <c r="Y1407" s="19"/>
      <c r="Z1407" s="19"/>
      <c r="AA1407" s="39">
        <v>13.4</v>
      </c>
      <c r="AB1407" s="3" t="s">
        <v>47</v>
      </c>
      <c r="AC1407" s="3">
        <v>0</v>
      </c>
      <c r="AD1407" s="3" t="s">
        <v>6673</v>
      </c>
      <c r="AE1407" s="3" t="s">
        <v>6673</v>
      </c>
      <c r="AF1407" s="4"/>
      <c r="AG1407" s="4"/>
      <c r="AH1407" s="4"/>
      <c r="AI1407" s="4"/>
      <c r="AJ1407" s="4"/>
      <c r="AK1407" s="4"/>
      <c r="AL1407" s="4"/>
      <c r="AM1407" s="4"/>
      <c r="AN1407" s="4"/>
      <c r="AO1407" s="4"/>
      <c r="AP1407" s="4"/>
      <c r="AQ1407" s="4"/>
      <c r="AR1407" s="4"/>
      <c r="AS1407" s="4"/>
      <c r="AT1407" s="4"/>
      <c r="AU1407" s="4"/>
      <c r="AV1407" s="4"/>
      <c r="AW1407" s="4"/>
      <c r="AX1407" s="4"/>
      <c r="AY1407" s="4"/>
      <c r="AZ1407" s="4"/>
      <c r="BA1407" s="4"/>
      <c r="BB1407" s="4"/>
    </row>
    <row r="1408" spans="1:54" ht="15.75" customHeight="1" x14ac:dyDescent="0.25">
      <c r="A1408" t="s">
        <v>4573</v>
      </c>
      <c r="B1408" s="17">
        <v>43788</v>
      </c>
      <c r="C1408" s="17">
        <v>33349</v>
      </c>
      <c r="D1408" s="21">
        <v>34</v>
      </c>
      <c r="E1408" s="12" t="str">
        <f t="shared" si="143"/>
        <v>[30-40[ ans</v>
      </c>
      <c r="F1408" s="3" t="s">
        <v>48</v>
      </c>
      <c r="G1408" s="3" t="s">
        <v>40</v>
      </c>
      <c r="H1408" s="4"/>
      <c r="I1408" s="4"/>
      <c r="J1408" s="3" t="s">
        <v>41</v>
      </c>
      <c r="K1408" s="3" t="s">
        <v>145</v>
      </c>
      <c r="L1408" s="3" t="s">
        <v>6047</v>
      </c>
      <c r="M1408" s="3" t="s">
        <v>51</v>
      </c>
      <c r="N1408" s="3" t="s">
        <v>6062</v>
      </c>
      <c r="O1408" s="3" t="s">
        <v>90</v>
      </c>
      <c r="P1408" s="3" t="s">
        <v>90</v>
      </c>
      <c r="Q1408" s="3" t="s">
        <v>6033</v>
      </c>
      <c r="R1408" s="3" t="s">
        <v>5632</v>
      </c>
      <c r="S1408" s="3" t="s">
        <v>5633</v>
      </c>
      <c r="T1408" s="3" t="s">
        <v>45</v>
      </c>
      <c r="U1408" s="3" t="s">
        <v>39</v>
      </c>
      <c r="V1408" s="3" t="s">
        <v>6053</v>
      </c>
      <c r="W1408" s="3" t="s">
        <v>46</v>
      </c>
      <c r="X1408" s="17">
        <v>43574</v>
      </c>
      <c r="Y1408" s="3">
        <f t="shared" ref="Y1408:Y1410" si="151">IF((B1408-X1408&lt;=365)*(B1408-X1408&gt;0),0,(YEAR(B1408)-YEAR(X1408)))</f>
        <v>0</v>
      </c>
      <c r="Z1408" s="3" t="str">
        <f>IF((B1408-X1408&lt;=365)*(B1408-X1408&gt;0),INT(12*(B1408-X1408)/365) &amp; " Mois",(YEAR(B1408)-YEAR(X1408)) &amp; " an (s)")</f>
        <v>7 Mois</v>
      </c>
      <c r="AA1408" s="39">
        <v>13.1</v>
      </c>
      <c r="AB1408" s="3" t="s">
        <v>47</v>
      </c>
      <c r="AC1408" s="3">
        <v>0</v>
      </c>
      <c r="AD1408" s="3" t="s">
        <v>6673</v>
      </c>
      <c r="AE1408" s="3" t="s">
        <v>6673</v>
      </c>
      <c r="AF1408" s="4"/>
      <c r="AG1408" s="4"/>
      <c r="AH1408" s="4"/>
      <c r="AI1408" s="4"/>
      <c r="AJ1408" s="4"/>
      <c r="AK1408" s="4"/>
      <c r="AL1408" s="4"/>
      <c r="AM1408" s="4"/>
      <c r="AN1408" s="4"/>
      <c r="AO1408" s="4"/>
      <c r="AP1408" s="4"/>
      <c r="AQ1408" s="4"/>
      <c r="AR1408" s="4"/>
      <c r="AS1408" s="4"/>
      <c r="AT1408" s="4"/>
      <c r="AU1408" s="4"/>
      <c r="AV1408" s="4"/>
      <c r="AW1408" s="4"/>
      <c r="AX1408" s="4"/>
      <c r="AY1408" s="4"/>
      <c r="AZ1408" s="4"/>
      <c r="BA1408" s="4"/>
      <c r="BB1408" s="4"/>
    </row>
    <row r="1409" spans="1:54" ht="15.75" customHeight="1" x14ac:dyDescent="0.25">
      <c r="A1409" t="s">
        <v>4575</v>
      </c>
      <c r="B1409" s="17">
        <v>43788</v>
      </c>
      <c r="C1409" s="17">
        <v>33659</v>
      </c>
      <c r="D1409" s="21">
        <v>33</v>
      </c>
      <c r="E1409" s="12" t="str">
        <f t="shared" si="143"/>
        <v>[30-40[ ans</v>
      </c>
      <c r="F1409" s="3" t="s">
        <v>48</v>
      </c>
      <c r="G1409" s="3" t="s">
        <v>40</v>
      </c>
      <c r="H1409" s="4"/>
      <c r="I1409" s="4"/>
      <c r="J1409" s="3" t="s">
        <v>41</v>
      </c>
      <c r="K1409" s="3" t="s">
        <v>1019</v>
      </c>
      <c r="L1409" s="3" t="s">
        <v>6048</v>
      </c>
      <c r="M1409" s="3" t="s">
        <v>51</v>
      </c>
      <c r="N1409" s="3" t="s">
        <v>6062</v>
      </c>
      <c r="O1409" s="3" t="s">
        <v>313</v>
      </c>
      <c r="P1409" s="3" t="s">
        <v>313</v>
      </c>
      <c r="Q1409" s="3" t="s">
        <v>6035</v>
      </c>
      <c r="R1409" s="3" t="s">
        <v>5805</v>
      </c>
      <c r="S1409" s="3" t="s">
        <v>5806</v>
      </c>
      <c r="T1409" s="3" t="s">
        <v>45</v>
      </c>
      <c r="U1409" s="3" t="s">
        <v>84</v>
      </c>
      <c r="V1409" s="3" t="s">
        <v>6057</v>
      </c>
      <c r="W1409" s="3" t="s">
        <v>46</v>
      </c>
      <c r="X1409" s="17">
        <v>43574</v>
      </c>
      <c r="Y1409" s="3">
        <f t="shared" si="151"/>
        <v>0</v>
      </c>
      <c r="Z1409" s="3" t="str">
        <f>IF((B1409-X1409&lt;=365)*(B1409-X1409&gt;0),INT(12*(B1409-X1409)/365) &amp; " Mois",(YEAR(B1409)-YEAR(X1409)) &amp; " an (s)")</f>
        <v>7 Mois</v>
      </c>
      <c r="AA1409" s="39">
        <v>14.6</v>
      </c>
      <c r="AB1409" s="3" t="s">
        <v>47</v>
      </c>
      <c r="AC1409" s="3">
        <v>0</v>
      </c>
      <c r="AD1409" s="3" t="s">
        <v>6673</v>
      </c>
      <c r="AE1409" s="3" t="s">
        <v>6673</v>
      </c>
      <c r="AF1409" s="4"/>
      <c r="AG1409" s="4"/>
      <c r="AH1409" s="4"/>
      <c r="AI1409" s="4"/>
      <c r="AJ1409" s="4"/>
      <c r="AK1409" s="4"/>
      <c r="AL1409" s="4"/>
      <c r="AM1409" s="4"/>
      <c r="AN1409" s="4"/>
      <c r="AO1409" s="4"/>
      <c r="AP1409" s="4"/>
      <c r="AQ1409" s="4"/>
      <c r="AR1409" s="4"/>
      <c r="AS1409" s="4"/>
      <c r="AT1409" s="4"/>
      <c r="AU1409" s="4"/>
      <c r="AV1409" s="4"/>
      <c r="AW1409" s="4"/>
      <c r="AX1409" s="4"/>
      <c r="AY1409" s="4"/>
      <c r="AZ1409" s="4"/>
      <c r="BA1409" s="4"/>
      <c r="BB1409" s="4"/>
    </row>
    <row r="1410" spans="1:54" ht="15.75" customHeight="1" x14ac:dyDescent="0.25">
      <c r="A1410" t="s">
        <v>4577</v>
      </c>
      <c r="B1410" s="17">
        <v>43788</v>
      </c>
      <c r="C1410" s="17">
        <v>33659</v>
      </c>
      <c r="D1410" s="21">
        <v>33</v>
      </c>
      <c r="E1410" s="12" t="str">
        <f t="shared" si="143"/>
        <v>[30-40[ ans</v>
      </c>
      <c r="F1410" s="3" t="s">
        <v>48</v>
      </c>
      <c r="G1410" s="3" t="s">
        <v>40</v>
      </c>
      <c r="H1410" s="4"/>
      <c r="I1410" s="4"/>
      <c r="J1410" s="3" t="s">
        <v>41</v>
      </c>
      <c r="K1410" s="3" t="s">
        <v>1019</v>
      </c>
      <c r="L1410" s="3" t="s">
        <v>6048</v>
      </c>
      <c r="M1410" s="3" t="s">
        <v>51</v>
      </c>
      <c r="N1410" s="3" t="s">
        <v>6062</v>
      </c>
      <c r="O1410" s="3" t="s">
        <v>313</v>
      </c>
      <c r="P1410" s="3" t="s">
        <v>313</v>
      </c>
      <c r="Q1410" s="3" t="s">
        <v>6035</v>
      </c>
      <c r="R1410" s="3" t="s">
        <v>5805</v>
      </c>
      <c r="S1410" s="3" t="s">
        <v>5806</v>
      </c>
      <c r="T1410" s="3" t="s">
        <v>45</v>
      </c>
      <c r="U1410" s="3" t="s">
        <v>84</v>
      </c>
      <c r="V1410" s="3" t="s">
        <v>6057</v>
      </c>
      <c r="W1410" s="3" t="s">
        <v>46</v>
      </c>
      <c r="X1410" s="17">
        <v>43574</v>
      </c>
      <c r="Y1410" s="3">
        <f t="shared" si="151"/>
        <v>0</v>
      </c>
      <c r="Z1410" s="3" t="str">
        <f>IF((B1410-X1410&lt;=365)*(B1410-X1410&gt;0),INT(12*(B1410-X1410)/365) &amp; " Mois",(YEAR(B1410)-YEAR(X1410)) &amp; " an (s)")</f>
        <v>7 Mois</v>
      </c>
      <c r="AA1410" s="39">
        <v>14.6</v>
      </c>
      <c r="AB1410" s="3" t="s">
        <v>47</v>
      </c>
      <c r="AC1410" s="3">
        <v>0</v>
      </c>
      <c r="AD1410" s="3" t="s">
        <v>6673</v>
      </c>
      <c r="AE1410" s="3" t="s">
        <v>6673</v>
      </c>
      <c r="AF1410" s="4"/>
      <c r="AG1410" s="4"/>
      <c r="AH1410" s="4"/>
      <c r="AI1410" s="4"/>
      <c r="AJ1410" s="4"/>
      <c r="AK1410" s="4"/>
      <c r="AL1410" s="4"/>
      <c r="AM1410" s="4"/>
      <c r="AN1410" s="4"/>
      <c r="AO1410" s="4"/>
      <c r="AP1410" s="4"/>
      <c r="AQ1410" s="4"/>
      <c r="AR1410" s="4"/>
      <c r="AS1410" s="4"/>
      <c r="AT1410" s="4"/>
      <c r="AU1410" s="4"/>
      <c r="AV1410" s="4"/>
      <c r="AW1410" s="4"/>
      <c r="AX1410" s="4"/>
      <c r="AY1410" s="4"/>
      <c r="AZ1410" s="4"/>
      <c r="BA1410" s="4"/>
      <c r="BB1410" s="4"/>
    </row>
    <row r="1411" spans="1:54" ht="15.75" customHeight="1" x14ac:dyDescent="0.25">
      <c r="A1411" t="s">
        <v>4580</v>
      </c>
      <c r="B1411" s="17">
        <v>43790</v>
      </c>
      <c r="C1411" s="17">
        <v>28000</v>
      </c>
      <c r="D1411" s="21">
        <v>49</v>
      </c>
      <c r="E1411" s="12" t="str">
        <f t="shared" ref="E1411:E1474" si="152">IF(D1411&lt;20," &lt; 20 ans", IF(D1411&lt;30,"[20-30[ ans",IF(D1411&lt;40,"[30-40[ ans",IF(D1411&lt;50,"[40-50 [ ans",IF(D1411&lt;60, "[50-60 [ ans","&gt; 60 ans")))))</f>
        <v>[40-50 [ ans</v>
      </c>
      <c r="F1411" s="3" t="s">
        <v>48</v>
      </c>
      <c r="G1411" s="3" t="s">
        <v>40</v>
      </c>
      <c r="H1411" s="4"/>
      <c r="I1411" s="4"/>
      <c r="J1411" s="3" t="s">
        <v>49</v>
      </c>
      <c r="K1411" s="3" t="s">
        <v>145</v>
      </c>
      <c r="L1411" s="3" t="s">
        <v>6047</v>
      </c>
      <c r="M1411" s="3" t="s">
        <v>60</v>
      </c>
      <c r="N1411" s="3" t="s">
        <v>6062</v>
      </c>
      <c r="O1411" s="3" t="s">
        <v>409</v>
      </c>
      <c r="P1411" s="3" t="s">
        <v>409</v>
      </c>
      <c r="Q1411" s="3" t="s">
        <v>6035</v>
      </c>
      <c r="R1411" s="3" t="s">
        <v>5574</v>
      </c>
      <c r="S1411" s="3" t="s">
        <v>5575</v>
      </c>
      <c r="T1411" s="3" t="s">
        <v>45</v>
      </c>
      <c r="U1411" s="3" t="s">
        <v>58</v>
      </c>
      <c r="V1411" s="3" t="s">
        <v>6055</v>
      </c>
      <c r="W1411" s="3" t="s">
        <v>62</v>
      </c>
      <c r="X1411" s="17">
        <v>37703</v>
      </c>
      <c r="Y1411" s="17"/>
      <c r="Z1411" s="17"/>
      <c r="AA1411" s="37"/>
      <c r="AB1411" s="3" t="s">
        <v>898</v>
      </c>
      <c r="AC1411" s="3">
        <v>1</v>
      </c>
      <c r="AD1411" s="3" t="s">
        <v>6673</v>
      </c>
      <c r="AE1411" s="3" t="s">
        <v>1020</v>
      </c>
      <c r="AF1411" s="4"/>
      <c r="AG1411" s="4"/>
      <c r="AH1411" s="4"/>
      <c r="AI1411" s="4"/>
      <c r="AJ1411" s="4"/>
      <c r="AK1411" s="4"/>
      <c r="AL1411" s="4"/>
      <c r="AM1411" s="4"/>
      <c r="AN1411" s="4"/>
      <c r="AO1411" s="4"/>
      <c r="AP1411" s="4"/>
      <c r="AQ1411" s="4"/>
      <c r="AR1411" s="3" t="s">
        <v>62</v>
      </c>
      <c r="AS1411" s="3" t="s">
        <v>62</v>
      </c>
      <c r="AT1411" s="3" t="s">
        <v>62</v>
      </c>
      <c r="AU1411" s="3" t="s">
        <v>62</v>
      </c>
      <c r="AV1411" s="3" t="s">
        <v>62</v>
      </c>
      <c r="AW1411" s="3" t="s">
        <v>62</v>
      </c>
      <c r="AX1411" s="3" t="s">
        <v>62</v>
      </c>
      <c r="AY1411" s="3" t="s">
        <v>62</v>
      </c>
      <c r="AZ1411" s="3" t="s">
        <v>62</v>
      </c>
      <c r="BA1411" s="3" t="s">
        <v>62</v>
      </c>
      <c r="BB1411" s="3" t="s">
        <v>1020</v>
      </c>
    </row>
    <row r="1412" spans="1:54" ht="15.75" customHeight="1" x14ac:dyDescent="0.25">
      <c r="A1412" t="s">
        <v>4582</v>
      </c>
      <c r="B1412" s="17">
        <v>43791</v>
      </c>
      <c r="C1412" s="17">
        <v>34451</v>
      </c>
      <c r="D1412" s="21">
        <v>31</v>
      </c>
      <c r="E1412" s="12" t="str">
        <f t="shared" si="152"/>
        <v>[30-40[ ans</v>
      </c>
      <c r="F1412" s="3" t="s">
        <v>48</v>
      </c>
      <c r="G1412" s="3" t="s">
        <v>55</v>
      </c>
      <c r="H1412" s="4"/>
      <c r="I1412" s="3">
        <v>64</v>
      </c>
      <c r="J1412" s="3" t="s">
        <v>41</v>
      </c>
      <c r="K1412" s="3" t="s">
        <v>79</v>
      </c>
      <c r="L1412" s="3" t="s">
        <v>6048</v>
      </c>
      <c r="M1412" s="3" t="s">
        <v>43</v>
      </c>
      <c r="N1412" s="3" t="s">
        <v>6062</v>
      </c>
      <c r="O1412" s="3" t="s">
        <v>1021</v>
      </c>
      <c r="P1412" s="3" t="s">
        <v>319</v>
      </c>
      <c r="Q1412" s="3" t="s">
        <v>6033</v>
      </c>
      <c r="R1412" s="3" t="s">
        <v>5568</v>
      </c>
      <c r="S1412" s="3" t="s">
        <v>5569</v>
      </c>
      <c r="T1412" s="3" t="s">
        <v>45</v>
      </c>
      <c r="U1412" s="3" t="s">
        <v>58</v>
      </c>
      <c r="V1412" s="3" t="s">
        <v>6055</v>
      </c>
      <c r="W1412" s="3" t="s">
        <v>62</v>
      </c>
      <c r="X1412" s="19"/>
      <c r="Y1412" s="19"/>
      <c r="Z1412" s="19"/>
      <c r="AA1412" s="39">
        <v>11.4</v>
      </c>
      <c r="AB1412" s="3" t="s">
        <v>845</v>
      </c>
      <c r="AC1412" s="3">
        <v>1</v>
      </c>
      <c r="AD1412" s="3" t="s">
        <v>6788</v>
      </c>
      <c r="AE1412" s="3" t="s">
        <v>6673</v>
      </c>
      <c r="AF1412" s="3" t="s">
        <v>62</v>
      </c>
      <c r="AG1412" s="3" t="s">
        <v>46</v>
      </c>
      <c r="AH1412" s="3" t="s">
        <v>62</v>
      </c>
      <c r="AI1412" s="3" t="s">
        <v>62</v>
      </c>
      <c r="AJ1412" s="2">
        <v>43770</v>
      </c>
      <c r="AK1412" s="3" t="s">
        <v>62</v>
      </c>
      <c r="AL1412" s="3" t="s">
        <v>62</v>
      </c>
      <c r="AM1412" s="3" t="s">
        <v>62</v>
      </c>
      <c r="AN1412" s="3" t="s">
        <v>62</v>
      </c>
      <c r="AO1412" s="3" t="s">
        <v>62</v>
      </c>
      <c r="AP1412" s="4"/>
      <c r="AQ1412" s="3" t="s">
        <v>846</v>
      </c>
      <c r="AR1412" s="4"/>
      <c r="AS1412" s="4"/>
      <c r="AT1412" s="4"/>
      <c r="AU1412" s="4"/>
      <c r="AV1412" s="4"/>
      <c r="AW1412" s="4"/>
      <c r="AX1412" s="4"/>
      <c r="AY1412" s="4"/>
      <c r="AZ1412" s="4"/>
      <c r="BA1412" s="4"/>
      <c r="BB1412" s="4"/>
    </row>
    <row r="1413" spans="1:54" ht="15.75" customHeight="1" x14ac:dyDescent="0.25">
      <c r="A1413" t="s">
        <v>4584</v>
      </c>
      <c r="B1413" s="17">
        <v>43791</v>
      </c>
      <c r="C1413" s="17">
        <v>35261</v>
      </c>
      <c r="D1413" s="21">
        <v>29</v>
      </c>
      <c r="E1413" s="12" t="str">
        <f t="shared" si="152"/>
        <v>[20-30[ ans</v>
      </c>
      <c r="F1413" s="3" t="s">
        <v>48</v>
      </c>
      <c r="G1413" s="3" t="s">
        <v>40</v>
      </c>
      <c r="H1413" s="4"/>
      <c r="I1413" s="4"/>
      <c r="J1413" s="3" t="s">
        <v>41</v>
      </c>
      <c r="K1413" s="3" t="s">
        <v>79</v>
      </c>
      <c r="L1413" s="3" t="s">
        <v>6048</v>
      </c>
      <c r="M1413" s="3" t="s">
        <v>51</v>
      </c>
      <c r="N1413" s="3" t="s">
        <v>6062</v>
      </c>
      <c r="O1413" s="3" t="s">
        <v>64</v>
      </c>
      <c r="P1413" s="3" t="s">
        <v>6786</v>
      </c>
      <c r="Q1413" s="3" t="s">
        <v>6787</v>
      </c>
      <c r="R1413" s="3"/>
      <c r="S1413" s="3"/>
      <c r="T1413" s="3" t="s">
        <v>45</v>
      </c>
      <c r="U1413" s="3" t="s">
        <v>39</v>
      </c>
      <c r="V1413" s="3" t="s">
        <v>6053</v>
      </c>
      <c r="W1413" s="3" t="s">
        <v>46</v>
      </c>
      <c r="X1413" s="17">
        <v>43122</v>
      </c>
      <c r="Y1413" s="3">
        <f t="shared" ref="Y1413:Y1414" si="153">IF((B1413-X1413&lt;=365)*(B1413-X1413&gt;0),0,(YEAR(B1413)-YEAR(X1413)))</f>
        <v>1</v>
      </c>
      <c r="Z1413" s="3" t="str">
        <f>IF((B1413-X1413&lt;=365)*(B1413-X1413&gt;0),INT(12*(B1413-X1413)/365) &amp; " Mois",(YEAR(B1413)-YEAR(X1413)) &amp; " an (s)")</f>
        <v>1 an (s)</v>
      </c>
      <c r="AA1413" s="39">
        <v>15.4</v>
      </c>
      <c r="AB1413" s="3" t="s">
        <v>47</v>
      </c>
      <c r="AC1413" s="3">
        <v>0</v>
      </c>
      <c r="AD1413" s="3" t="s">
        <v>6673</v>
      </c>
      <c r="AE1413" s="3" t="s">
        <v>6673</v>
      </c>
      <c r="AF1413" s="4"/>
      <c r="AG1413" s="4"/>
      <c r="AH1413" s="4"/>
      <c r="AI1413" s="4"/>
      <c r="AJ1413" s="4"/>
      <c r="AK1413" s="4"/>
      <c r="AL1413" s="4"/>
      <c r="AM1413" s="4"/>
      <c r="AN1413" s="4"/>
      <c r="AO1413" s="4"/>
      <c r="AP1413" s="4"/>
      <c r="AQ1413" s="4"/>
      <c r="AR1413" s="4"/>
      <c r="AS1413" s="4"/>
      <c r="AT1413" s="4"/>
      <c r="AU1413" s="4"/>
      <c r="AV1413" s="4"/>
      <c r="AW1413" s="4"/>
      <c r="AX1413" s="4"/>
      <c r="AY1413" s="4"/>
      <c r="AZ1413" s="4"/>
      <c r="BA1413" s="4"/>
      <c r="BB1413" s="4"/>
    </row>
    <row r="1414" spans="1:54" ht="15.75" customHeight="1" x14ac:dyDescent="0.25">
      <c r="A1414" t="s">
        <v>4586</v>
      </c>
      <c r="B1414" s="17">
        <v>43791</v>
      </c>
      <c r="C1414" s="17">
        <v>25343</v>
      </c>
      <c r="D1414" s="21">
        <v>56</v>
      </c>
      <c r="E1414" s="12" t="str">
        <f t="shared" si="152"/>
        <v>[50-60 [ ans</v>
      </c>
      <c r="F1414" s="3" t="s">
        <v>92</v>
      </c>
      <c r="G1414" s="3" t="s">
        <v>40</v>
      </c>
      <c r="H1414" s="4"/>
      <c r="I1414" s="4"/>
      <c r="J1414" s="3" t="s">
        <v>49</v>
      </c>
      <c r="K1414" s="3" t="s">
        <v>108</v>
      </c>
      <c r="L1414" s="3" t="s">
        <v>6045</v>
      </c>
      <c r="M1414" s="3" t="s">
        <v>51</v>
      </c>
      <c r="N1414" s="3" t="s">
        <v>6062</v>
      </c>
      <c r="O1414" s="3" t="s">
        <v>81</v>
      </c>
      <c r="P1414" s="3" t="s">
        <v>5502</v>
      </c>
      <c r="Q1414" s="3" t="s">
        <v>6035</v>
      </c>
      <c r="R1414" s="3" t="s">
        <v>5572</v>
      </c>
      <c r="S1414" s="3" t="s">
        <v>5573</v>
      </c>
      <c r="T1414" s="3" t="s">
        <v>45</v>
      </c>
      <c r="U1414" s="3" t="s">
        <v>39</v>
      </c>
      <c r="V1414" s="3" t="s">
        <v>6053</v>
      </c>
      <c r="W1414" s="3" t="s">
        <v>46</v>
      </c>
      <c r="X1414" s="17">
        <v>43061</v>
      </c>
      <c r="Y1414" s="3">
        <f t="shared" si="153"/>
        <v>2</v>
      </c>
      <c r="Z1414" s="3" t="str">
        <f>IF((B1414-X1414&lt;=365)*(B1414-X1414&gt;0),INT(12*(B1414-X1414)/365) &amp; " Mois",(YEAR(B1414)-YEAR(X1414)) &amp; " an (s)")</f>
        <v>2 an (s)</v>
      </c>
      <c r="AA1414" s="39">
        <v>16.8</v>
      </c>
      <c r="AB1414" s="3" t="s">
        <v>47</v>
      </c>
      <c r="AC1414" s="3">
        <v>0</v>
      </c>
      <c r="AD1414" s="3" t="s">
        <v>6673</v>
      </c>
      <c r="AE1414" s="3" t="s">
        <v>6673</v>
      </c>
      <c r="AF1414" s="4"/>
      <c r="AG1414" s="4"/>
      <c r="AH1414" s="4"/>
      <c r="AI1414" s="4"/>
      <c r="AJ1414" s="4"/>
      <c r="AK1414" s="4"/>
      <c r="AL1414" s="4"/>
      <c r="AM1414" s="4"/>
      <c r="AN1414" s="4"/>
      <c r="AO1414" s="4"/>
      <c r="AP1414" s="4"/>
      <c r="AQ1414" s="4"/>
      <c r="AR1414" s="4"/>
      <c r="AS1414" s="4"/>
      <c r="AT1414" s="4"/>
      <c r="AU1414" s="4"/>
      <c r="AV1414" s="4"/>
      <c r="AW1414" s="4"/>
      <c r="AX1414" s="4"/>
      <c r="AY1414" s="4"/>
      <c r="AZ1414" s="4"/>
      <c r="BA1414" s="4"/>
      <c r="BB1414" s="4"/>
    </row>
    <row r="1415" spans="1:54" ht="15.75" customHeight="1" x14ac:dyDescent="0.25">
      <c r="A1415" t="s">
        <v>4588</v>
      </c>
      <c r="B1415" s="17">
        <v>43791</v>
      </c>
      <c r="C1415" s="17">
        <v>33798</v>
      </c>
      <c r="D1415" s="21">
        <v>33</v>
      </c>
      <c r="E1415" s="12" t="str">
        <f t="shared" si="152"/>
        <v>[30-40[ ans</v>
      </c>
      <c r="F1415" s="3" t="s">
        <v>48</v>
      </c>
      <c r="G1415" s="3" t="s">
        <v>40</v>
      </c>
      <c r="H1415" s="4"/>
      <c r="I1415" s="4"/>
      <c r="J1415" s="3" t="s">
        <v>41</v>
      </c>
      <c r="K1415" s="3" t="s">
        <v>79</v>
      </c>
      <c r="L1415" s="3" t="s">
        <v>6048</v>
      </c>
      <c r="M1415" s="3" t="s">
        <v>51</v>
      </c>
      <c r="N1415" s="3" t="s">
        <v>6062</v>
      </c>
      <c r="O1415" s="3" t="s">
        <v>115</v>
      </c>
      <c r="P1415" s="3" t="s">
        <v>115</v>
      </c>
      <c r="Q1415" s="3" t="s">
        <v>6031</v>
      </c>
      <c r="R1415" s="3" t="s">
        <v>5604</v>
      </c>
      <c r="S1415" s="3" t="s">
        <v>5605</v>
      </c>
      <c r="T1415" s="3" t="s">
        <v>45</v>
      </c>
      <c r="U1415" s="3" t="s">
        <v>124</v>
      </c>
      <c r="V1415" s="3" t="s">
        <v>124</v>
      </c>
      <c r="W1415" s="3" t="s">
        <v>62</v>
      </c>
      <c r="X1415" s="19"/>
      <c r="Y1415" s="19"/>
      <c r="Z1415" s="19"/>
      <c r="AA1415" s="39">
        <v>15.3</v>
      </c>
      <c r="AB1415" s="3" t="s">
        <v>47</v>
      </c>
      <c r="AC1415" s="3">
        <v>0</v>
      </c>
      <c r="AD1415" s="3" t="s">
        <v>6673</v>
      </c>
      <c r="AE1415" s="3" t="s">
        <v>6673</v>
      </c>
      <c r="AF1415" s="4"/>
      <c r="AG1415" s="4"/>
      <c r="AH1415" s="4"/>
      <c r="AI1415" s="4"/>
      <c r="AJ1415" s="4"/>
      <c r="AK1415" s="4"/>
      <c r="AL1415" s="4"/>
      <c r="AM1415" s="4"/>
      <c r="AN1415" s="4"/>
      <c r="AO1415" s="4"/>
      <c r="AP1415" s="4"/>
      <c r="AQ1415" s="4"/>
      <c r="AR1415" s="4"/>
      <c r="AS1415" s="4"/>
      <c r="AT1415" s="4"/>
      <c r="AU1415" s="4"/>
      <c r="AV1415" s="4"/>
      <c r="AW1415" s="4"/>
      <c r="AX1415" s="4"/>
      <c r="AY1415" s="4"/>
      <c r="AZ1415" s="4"/>
      <c r="BA1415" s="4"/>
      <c r="BB1415" s="4"/>
    </row>
    <row r="1416" spans="1:54" ht="15.75" customHeight="1" x14ac:dyDescent="0.25">
      <c r="A1416" t="s">
        <v>4590</v>
      </c>
      <c r="B1416" s="17">
        <v>43791</v>
      </c>
      <c r="C1416" s="17">
        <v>34570</v>
      </c>
      <c r="D1416" s="21">
        <v>31</v>
      </c>
      <c r="E1416" s="12" t="str">
        <f t="shared" si="152"/>
        <v>[30-40[ ans</v>
      </c>
      <c r="F1416" s="3" t="s">
        <v>54</v>
      </c>
      <c r="G1416" s="3" t="s">
        <v>40</v>
      </c>
      <c r="H1416" s="4"/>
      <c r="I1416" s="4"/>
      <c r="J1416" s="3" t="s">
        <v>41</v>
      </c>
      <c r="K1416" s="3" t="s">
        <v>250</v>
      </c>
      <c r="L1416" s="3" t="s">
        <v>6048</v>
      </c>
      <c r="M1416" s="3" t="s">
        <v>51</v>
      </c>
      <c r="N1416" s="3" t="s">
        <v>6062</v>
      </c>
      <c r="O1416" s="3" t="s">
        <v>64</v>
      </c>
      <c r="P1416" s="3" t="s">
        <v>6786</v>
      </c>
      <c r="Q1416" s="3" t="s">
        <v>6787</v>
      </c>
      <c r="R1416" s="3"/>
      <c r="S1416" s="3"/>
      <c r="T1416" s="3" t="s">
        <v>45</v>
      </c>
      <c r="U1416" s="3" t="s">
        <v>39</v>
      </c>
      <c r="V1416" s="3" t="s">
        <v>6053</v>
      </c>
      <c r="W1416" s="3" t="s">
        <v>46</v>
      </c>
      <c r="X1416" s="17">
        <v>43214</v>
      </c>
      <c r="Y1416" s="3">
        <f t="shared" ref="Y1416:Y1418" si="154">IF((B1416-X1416&lt;=365)*(B1416-X1416&gt;0),0,(YEAR(B1416)-YEAR(X1416)))</f>
        <v>1</v>
      </c>
      <c r="Z1416" s="3" t="str">
        <f>IF((B1416-X1416&lt;=365)*(B1416-X1416&gt;0),INT(12*(B1416-X1416)/365) &amp; " Mois",(YEAR(B1416)-YEAR(X1416)) &amp; " an (s)")</f>
        <v>1 an (s)</v>
      </c>
      <c r="AA1416" s="39">
        <v>14.9</v>
      </c>
      <c r="AB1416" s="3" t="s">
        <v>47</v>
      </c>
      <c r="AC1416" s="3">
        <v>0</v>
      </c>
      <c r="AD1416" s="3" t="s">
        <v>6673</v>
      </c>
      <c r="AE1416" s="3" t="s">
        <v>6673</v>
      </c>
      <c r="AF1416" s="4"/>
      <c r="AG1416" s="4"/>
      <c r="AH1416" s="4"/>
      <c r="AI1416" s="4"/>
      <c r="AJ1416" s="4"/>
      <c r="AK1416" s="4"/>
      <c r="AL1416" s="4"/>
      <c r="AM1416" s="4"/>
      <c r="AN1416" s="4"/>
      <c r="AO1416" s="4"/>
      <c r="AP1416" s="4"/>
      <c r="AQ1416" s="4"/>
      <c r="AR1416" s="4"/>
      <c r="AS1416" s="4"/>
      <c r="AT1416" s="4"/>
      <c r="AU1416" s="4"/>
      <c r="AV1416" s="4"/>
      <c r="AW1416" s="4"/>
      <c r="AX1416" s="4"/>
      <c r="AY1416" s="4"/>
      <c r="AZ1416" s="4"/>
      <c r="BA1416" s="4"/>
      <c r="BB1416" s="4"/>
    </row>
    <row r="1417" spans="1:54" ht="15.75" customHeight="1" x14ac:dyDescent="0.25">
      <c r="A1417" t="s">
        <v>4592</v>
      </c>
      <c r="B1417" s="17">
        <v>43791</v>
      </c>
      <c r="C1417" s="17">
        <v>34418</v>
      </c>
      <c r="D1417" s="21">
        <v>31</v>
      </c>
      <c r="E1417" s="12" t="str">
        <f t="shared" si="152"/>
        <v>[30-40[ ans</v>
      </c>
      <c r="F1417" s="3" t="s">
        <v>48</v>
      </c>
      <c r="G1417" s="3" t="s">
        <v>40</v>
      </c>
      <c r="H1417" s="4"/>
      <c r="I1417" s="4"/>
      <c r="J1417" s="3" t="s">
        <v>41</v>
      </c>
      <c r="K1417" s="3" t="s">
        <v>79</v>
      </c>
      <c r="L1417" s="3" t="s">
        <v>6048</v>
      </c>
      <c r="M1417" s="3" t="s">
        <v>51</v>
      </c>
      <c r="N1417" s="3" t="s">
        <v>6062</v>
      </c>
      <c r="O1417" s="3" t="s">
        <v>83</v>
      </c>
      <c r="P1417" s="3" t="s">
        <v>83</v>
      </c>
      <c r="Q1417" s="3" t="s">
        <v>6035</v>
      </c>
      <c r="R1417" s="3" t="s">
        <v>5598</v>
      </c>
      <c r="S1417" s="3" t="s">
        <v>5599</v>
      </c>
      <c r="T1417" s="3" t="s">
        <v>45</v>
      </c>
      <c r="U1417" s="3" t="s">
        <v>39</v>
      </c>
      <c r="V1417" s="3" t="s">
        <v>6053</v>
      </c>
      <c r="W1417" s="3" t="s">
        <v>46</v>
      </c>
      <c r="X1417" s="17">
        <v>43061</v>
      </c>
      <c r="Y1417" s="3">
        <f t="shared" si="154"/>
        <v>2</v>
      </c>
      <c r="Z1417" s="3" t="str">
        <f>IF((B1417-X1417&lt;=365)*(B1417-X1417&gt;0),INT(12*(B1417-X1417)/365) &amp; " Mois",(YEAR(B1417)-YEAR(X1417)) &amp; " an (s)")</f>
        <v>2 an (s)</v>
      </c>
      <c r="AA1417" s="39">
        <v>13.3</v>
      </c>
      <c r="AB1417" s="3" t="s">
        <v>47</v>
      </c>
      <c r="AC1417" s="3">
        <v>0</v>
      </c>
      <c r="AD1417" s="3" t="s">
        <v>6673</v>
      </c>
      <c r="AE1417" s="3" t="s">
        <v>6673</v>
      </c>
      <c r="AF1417" s="4"/>
      <c r="AG1417" s="4"/>
      <c r="AH1417" s="4"/>
      <c r="AI1417" s="4"/>
      <c r="AJ1417" s="4"/>
      <c r="AK1417" s="4"/>
      <c r="AL1417" s="4"/>
      <c r="AM1417" s="4"/>
      <c r="AN1417" s="4"/>
      <c r="AO1417" s="4"/>
      <c r="AP1417" s="4"/>
      <c r="AQ1417" s="4"/>
      <c r="AR1417" s="4"/>
      <c r="AS1417" s="4"/>
      <c r="AT1417" s="4"/>
      <c r="AU1417" s="4"/>
      <c r="AV1417" s="4"/>
      <c r="AW1417" s="4"/>
      <c r="AX1417" s="4"/>
      <c r="AY1417" s="4"/>
      <c r="AZ1417" s="4"/>
      <c r="BA1417" s="4"/>
      <c r="BB1417" s="4"/>
    </row>
    <row r="1418" spans="1:54" ht="15.75" customHeight="1" x14ac:dyDescent="0.25">
      <c r="A1418" t="s">
        <v>4594</v>
      </c>
      <c r="B1418" s="17">
        <v>43791</v>
      </c>
      <c r="C1418" s="17">
        <v>32908</v>
      </c>
      <c r="D1418" s="21">
        <v>35</v>
      </c>
      <c r="E1418" s="12" t="str">
        <f t="shared" si="152"/>
        <v>[30-40[ ans</v>
      </c>
      <c r="F1418" s="3" t="s">
        <v>48</v>
      </c>
      <c r="G1418" s="3" t="s">
        <v>40</v>
      </c>
      <c r="H1418" s="4"/>
      <c r="I1418" s="4"/>
      <c r="J1418" s="3" t="s">
        <v>41</v>
      </c>
      <c r="K1418" s="3" t="s">
        <v>79</v>
      </c>
      <c r="L1418" s="3" t="s">
        <v>6048</v>
      </c>
      <c r="M1418" s="3" t="s">
        <v>51</v>
      </c>
      <c r="N1418" s="3" t="s">
        <v>6062</v>
      </c>
      <c r="O1418" s="3" t="s">
        <v>195</v>
      </c>
      <c r="P1418" s="3" t="s">
        <v>195</v>
      </c>
      <c r="Q1418" s="3" t="s">
        <v>6035</v>
      </c>
      <c r="R1418" s="3" t="s">
        <v>5610</v>
      </c>
      <c r="S1418" s="3" t="s">
        <v>5611</v>
      </c>
      <c r="T1418" s="3" t="s">
        <v>45</v>
      </c>
      <c r="U1418" s="3" t="s">
        <v>39</v>
      </c>
      <c r="V1418" s="3" t="s">
        <v>6053</v>
      </c>
      <c r="W1418" s="3" t="s">
        <v>46</v>
      </c>
      <c r="X1418" s="17">
        <v>43426</v>
      </c>
      <c r="Y1418" s="3">
        <f t="shared" si="154"/>
        <v>0</v>
      </c>
      <c r="Z1418" s="3" t="str">
        <f>IF((B1418-X1418&lt;=365)*(B1418-X1418&gt;0),INT(12*(B1418-X1418)/365) &amp; " Mois",(YEAR(B1418)-YEAR(X1418)) &amp; " an (s)")</f>
        <v>12 Mois</v>
      </c>
      <c r="AA1418" s="39">
        <v>15.5</v>
      </c>
      <c r="AB1418" s="3" t="s">
        <v>47</v>
      </c>
      <c r="AC1418" s="3">
        <v>0</v>
      </c>
      <c r="AD1418" s="3" t="s">
        <v>6673</v>
      </c>
      <c r="AE1418" s="3" t="s">
        <v>6673</v>
      </c>
      <c r="AF1418" s="4"/>
      <c r="AG1418" s="4"/>
      <c r="AH1418" s="4"/>
      <c r="AI1418" s="4"/>
      <c r="AJ1418" s="4"/>
      <c r="AK1418" s="4"/>
      <c r="AL1418" s="4"/>
      <c r="AM1418" s="4"/>
      <c r="AN1418" s="4"/>
      <c r="AO1418" s="4"/>
      <c r="AP1418" s="4"/>
      <c r="AQ1418" s="4"/>
      <c r="AR1418" s="4"/>
      <c r="AS1418" s="4"/>
      <c r="AT1418" s="4"/>
      <c r="AU1418" s="4"/>
      <c r="AV1418" s="4"/>
      <c r="AW1418" s="4"/>
      <c r="AX1418" s="4"/>
      <c r="AY1418" s="4"/>
      <c r="AZ1418" s="4"/>
      <c r="BA1418" s="4"/>
      <c r="BB1418" s="4"/>
    </row>
    <row r="1419" spans="1:54" ht="15.75" customHeight="1" x14ac:dyDescent="0.25">
      <c r="A1419" t="s">
        <v>4597</v>
      </c>
      <c r="B1419" s="17">
        <v>43794</v>
      </c>
      <c r="C1419" s="17">
        <v>36240</v>
      </c>
      <c r="D1419" s="21">
        <v>26</v>
      </c>
      <c r="E1419" s="12" t="str">
        <f t="shared" si="152"/>
        <v>[20-30[ ans</v>
      </c>
      <c r="F1419" s="3" t="s">
        <v>54</v>
      </c>
      <c r="G1419" s="3" t="s">
        <v>55</v>
      </c>
      <c r="H1419" s="4"/>
      <c r="I1419" s="4"/>
      <c r="J1419" s="3" t="s">
        <v>41</v>
      </c>
      <c r="K1419" s="3" t="s">
        <v>1023</v>
      </c>
      <c r="L1419" s="3" t="s">
        <v>6047</v>
      </c>
      <c r="M1419" s="3" t="s">
        <v>60</v>
      </c>
      <c r="N1419" s="3" t="s">
        <v>6062</v>
      </c>
      <c r="O1419" s="3" t="s">
        <v>115</v>
      </c>
      <c r="P1419" s="3" t="s">
        <v>115</v>
      </c>
      <c r="Q1419" s="3" t="s">
        <v>6031</v>
      </c>
      <c r="R1419" s="3" t="s">
        <v>5604</v>
      </c>
      <c r="S1419" s="3" t="s">
        <v>5605</v>
      </c>
      <c r="T1419" s="3" t="s">
        <v>45</v>
      </c>
      <c r="U1419" s="3" t="s">
        <v>84</v>
      </c>
      <c r="V1419" s="3" t="s">
        <v>6057</v>
      </c>
      <c r="W1419" s="3" t="s">
        <v>62</v>
      </c>
      <c r="X1419" s="19"/>
      <c r="Y1419" s="19"/>
      <c r="Z1419" s="19"/>
      <c r="AA1419" s="39">
        <v>10</v>
      </c>
      <c r="AB1419" s="3" t="s">
        <v>845</v>
      </c>
      <c r="AC1419" s="3">
        <v>1</v>
      </c>
      <c r="AD1419" s="3" t="s">
        <v>6788</v>
      </c>
      <c r="AE1419" s="3" t="s">
        <v>6673</v>
      </c>
      <c r="AF1419" s="3" t="s">
        <v>62</v>
      </c>
      <c r="AG1419" s="3" t="s">
        <v>46</v>
      </c>
      <c r="AH1419" s="3" t="s">
        <v>62</v>
      </c>
      <c r="AI1419" s="3" t="s">
        <v>62</v>
      </c>
      <c r="AJ1419" s="2">
        <v>43769</v>
      </c>
      <c r="AK1419" s="3" t="s">
        <v>62</v>
      </c>
      <c r="AL1419" s="3" t="s">
        <v>62</v>
      </c>
      <c r="AM1419" s="3" t="s">
        <v>62</v>
      </c>
      <c r="AN1419" s="3" t="s">
        <v>62</v>
      </c>
      <c r="AO1419" s="3" t="s">
        <v>62</v>
      </c>
      <c r="AP1419" s="3"/>
      <c r="AQ1419" s="3" t="s">
        <v>846</v>
      </c>
      <c r="AR1419" s="4"/>
      <c r="AS1419" s="4"/>
      <c r="AT1419" s="4"/>
      <c r="AU1419" s="4"/>
      <c r="AV1419" s="4"/>
      <c r="AW1419" s="4"/>
      <c r="AX1419" s="4"/>
      <c r="AY1419" s="4"/>
      <c r="AZ1419" s="4"/>
      <c r="BA1419" s="4"/>
      <c r="BB1419" s="4"/>
    </row>
    <row r="1420" spans="1:54" ht="15.75" customHeight="1" x14ac:dyDescent="0.25">
      <c r="A1420" t="s">
        <v>4599</v>
      </c>
      <c r="B1420" s="17">
        <v>43794</v>
      </c>
      <c r="C1420" s="17">
        <v>29221</v>
      </c>
      <c r="D1420" s="21">
        <v>45</v>
      </c>
      <c r="E1420" s="12" t="str">
        <f t="shared" si="152"/>
        <v>[40-50 [ ans</v>
      </c>
      <c r="F1420" s="3" t="s">
        <v>92</v>
      </c>
      <c r="G1420" s="3" t="s">
        <v>55</v>
      </c>
      <c r="H1420" s="4"/>
      <c r="I1420" s="4"/>
      <c r="J1420" s="3" t="s">
        <v>49</v>
      </c>
      <c r="K1420" s="3" t="s">
        <v>154</v>
      </c>
      <c r="L1420" s="3" t="s">
        <v>6045</v>
      </c>
      <c r="M1420" s="3" t="s">
        <v>1026</v>
      </c>
      <c r="N1420" s="3" t="s">
        <v>6700</v>
      </c>
      <c r="O1420" s="3" t="s">
        <v>1026</v>
      </c>
      <c r="P1420" s="3">
        <v>0</v>
      </c>
      <c r="Q1420" s="3" t="s">
        <v>5731</v>
      </c>
      <c r="R1420" s="3">
        <v>0</v>
      </c>
      <c r="S1420" s="3">
        <v>0</v>
      </c>
      <c r="T1420" s="3" t="s">
        <v>45</v>
      </c>
      <c r="U1420" s="3" t="s">
        <v>39</v>
      </c>
      <c r="V1420" s="3" t="s">
        <v>6053</v>
      </c>
      <c r="W1420" s="3" t="s">
        <v>62</v>
      </c>
      <c r="X1420" s="19"/>
      <c r="Y1420" s="19"/>
      <c r="Z1420" s="19"/>
      <c r="AA1420" s="39">
        <v>12.9</v>
      </c>
      <c r="AB1420" s="3" t="s">
        <v>47</v>
      </c>
      <c r="AC1420" s="3">
        <v>0</v>
      </c>
      <c r="AD1420" s="3" t="s">
        <v>6673</v>
      </c>
      <c r="AE1420" s="3" t="s">
        <v>6673</v>
      </c>
      <c r="AF1420" s="4"/>
      <c r="AG1420" s="4"/>
      <c r="AH1420" s="4"/>
      <c r="AI1420" s="4"/>
      <c r="AJ1420" s="4"/>
      <c r="AK1420" s="4"/>
      <c r="AL1420" s="4"/>
      <c r="AM1420" s="4"/>
      <c r="AN1420" s="4"/>
      <c r="AO1420" s="4"/>
      <c r="AP1420" s="4"/>
      <c r="AQ1420" s="4"/>
      <c r="AR1420" s="4"/>
      <c r="AS1420" s="4"/>
      <c r="AT1420" s="4"/>
      <c r="AU1420" s="4"/>
      <c r="AV1420" s="4"/>
      <c r="AW1420" s="4"/>
      <c r="AX1420" s="4"/>
      <c r="AY1420" s="4"/>
      <c r="AZ1420" s="4"/>
      <c r="BA1420" s="4"/>
      <c r="BB1420" s="4"/>
    </row>
    <row r="1421" spans="1:54" ht="15.75" customHeight="1" x14ac:dyDescent="0.25">
      <c r="A1421" t="s">
        <v>4601</v>
      </c>
      <c r="B1421" s="17">
        <v>43794</v>
      </c>
      <c r="C1421" s="17">
        <v>36317</v>
      </c>
      <c r="D1421" s="21">
        <v>26</v>
      </c>
      <c r="E1421" s="12" t="str">
        <f t="shared" si="152"/>
        <v>[20-30[ ans</v>
      </c>
      <c r="F1421" s="3" t="s">
        <v>269</v>
      </c>
      <c r="G1421" s="3" t="s">
        <v>40</v>
      </c>
      <c r="H1421" s="4"/>
      <c r="I1421" s="4"/>
      <c r="J1421" s="3" t="s">
        <v>41</v>
      </c>
      <c r="K1421" s="3" t="s">
        <v>1027</v>
      </c>
      <c r="L1421" s="3" t="s">
        <v>6052</v>
      </c>
      <c r="M1421" s="3" t="s">
        <v>51</v>
      </c>
      <c r="N1421" s="3" t="s">
        <v>6062</v>
      </c>
      <c r="O1421" s="3" t="s">
        <v>64</v>
      </c>
      <c r="P1421" s="3" t="s">
        <v>6786</v>
      </c>
      <c r="Q1421" s="3" t="s">
        <v>6787</v>
      </c>
      <c r="R1421" s="3"/>
      <c r="S1421" s="3"/>
      <c r="T1421" s="3" t="s">
        <v>45</v>
      </c>
      <c r="U1421" s="3" t="s">
        <v>124</v>
      </c>
      <c r="V1421" s="3" t="s">
        <v>124</v>
      </c>
      <c r="W1421" s="3" t="s">
        <v>62</v>
      </c>
      <c r="X1421" s="19"/>
      <c r="Y1421" s="19"/>
      <c r="Z1421" s="19"/>
      <c r="AA1421" s="39">
        <v>13.3</v>
      </c>
      <c r="AB1421" s="3" t="s">
        <v>47</v>
      </c>
      <c r="AC1421" s="3">
        <v>0</v>
      </c>
      <c r="AD1421" s="3" t="s">
        <v>6673</v>
      </c>
      <c r="AE1421" s="3" t="s">
        <v>6673</v>
      </c>
      <c r="AF1421" s="4"/>
      <c r="AG1421" s="4"/>
      <c r="AH1421" s="4"/>
      <c r="AI1421" s="4"/>
      <c r="AJ1421" s="4"/>
      <c r="AK1421" s="4"/>
      <c r="AL1421" s="4"/>
      <c r="AM1421" s="4"/>
      <c r="AN1421" s="4"/>
      <c r="AO1421" s="4"/>
      <c r="AP1421" s="4"/>
      <c r="AQ1421" s="4"/>
      <c r="AR1421" s="4"/>
      <c r="AS1421" s="4"/>
      <c r="AT1421" s="4"/>
      <c r="AU1421" s="4"/>
      <c r="AV1421" s="4"/>
      <c r="AW1421" s="4"/>
      <c r="AX1421" s="4"/>
      <c r="AY1421" s="4"/>
      <c r="AZ1421" s="4"/>
      <c r="BA1421" s="4"/>
      <c r="BB1421" s="4"/>
    </row>
    <row r="1422" spans="1:54" ht="15.75" customHeight="1" x14ac:dyDescent="0.25">
      <c r="A1422" t="s">
        <v>4603</v>
      </c>
      <c r="B1422" s="17">
        <v>43794</v>
      </c>
      <c r="C1422" s="17">
        <v>25934</v>
      </c>
      <c r="D1422" s="21">
        <v>54</v>
      </c>
      <c r="E1422" s="12" t="str">
        <f t="shared" si="152"/>
        <v>[50-60 [ ans</v>
      </c>
      <c r="F1422" s="3" t="s">
        <v>269</v>
      </c>
      <c r="G1422" s="3" t="s">
        <v>40</v>
      </c>
      <c r="H1422" s="4"/>
      <c r="I1422" s="4"/>
      <c r="J1422" s="3" t="s">
        <v>49</v>
      </c>
      <c r="K1422" s="3" t="s">
        <v>56</v>
      </c>
      <c r="L1422" s="3" t="s">
        <v>6045</v>
      </c>
      <c r="M1422" s="3" t="s">
        <v>1026</v>
      </c>
      <c r="N1422" s="3" t="s">
        <v>6700</v>
      </c>
      <c r="O1422" s="3" t="s">
        <v>1026</v>
      </c>
      <c r="P1422" s="3">
        <v>0</v>
      </c>
      <c r="Q1422" s="3" t="s">
        <v>5731</v>
      </c>
      <c r="R1422" s="3">
        <v>0</v>
      </c>
      <c r="S1422" s="3">
        <v>0</v>
      </c>
      <c r="T1422" s="3" t="s">
        <v>45</v>
      </c>
      <c r="U1422" s="3" t="s">
        <v>124</v>
      </c>
      <c r="V1422" s="3" t="s">
        <v>124</v>
      </c>
      <c r="W1422" s="3" t="s">
        <v>62</v>
      </c>
      <c r="X1422" s="19"/>
      <c r="Y1422" s="19"/>
      <c r="Z1422" s="19"/>
      <c r="AA1422" s="39">
        <v>16.8</v>
      </c>
      <c r="AB1422" s="3" t="s">
        <v>47</v>
      </c>
      <c r="AC1422" s="3">
        <v>0</v>
      </c>
      <c r="AD1422" s="3" t="s">
        <v>6673</v>
      </c>
      <c r="AE1422" s="3" t="s">
        <v>6673</v>
      </c>
      <c r="AF1422" s="4"/>
      <c r="AG1422" s="4"/>
      <c r="AH1422" s="4"/>
      <c r="AI1422" s="4"/>
      <c r="AJ1422" s="4"/>
      <c r="AK1422" s="4"/>
      <c r="AL1422" s="4"/>
      <c r="AM1422" s="4"/>
      <c r="AN1422" s="4"/>
      <c r="AO1422" s="4"/>
      <c r="AP1422" s="4"/>
      <c r="AQ1422" s="4"/>
      <c r="AR1422" s="4"/>
      <c r="AS1422" s="4"/>
      <c r="AT1422" s="4"/>
      <c r="AU1422" s="4"/>
      <c r="AV1422" s="4"/>
      <c r="AW1422" s="4"/>
      <c r="AX1422" s="4"/>
      <c r="AY1422" s="4"/>
      <c r="AZ1422" s="4"/>
      <c r="BA1422" s="4"/>
      <c r="BB1422" s="4"/>
    </row>
    <row r="1423" spans="1:54" ht="15.75" customHeight="1" x14ac:dyDescent="0.25">
      <c r="A1423" t="s">
        <v>4605</v>
      </c>
      <c r="B1423" s="17">
        <v>43794</v>
      </c>
      <c r="C1423" s="17">
        <v>34822</v>
      </c>
      <c r="D1423" s="21">
        <v>30</v>
      </c>
      <c r="E1423" s="12" t="str">
        <f t="shared" si="152"/>
        <v>[30-40[ ans</v>
      </c>
      <c r="F1423" s="3" t="s">
        <v>48</v>
      </c>
      <c r="G1423" s="3" t="s">
        <v>40</v>
      </c>
      <c r="H1423" s="4"/>
      <c r="I1423" s="4"/>
      <c r="J1423" s="3" t="s">
        <v>41</v>
      </c>
      <c r="K1423" s="3" t="s">
        <v>79</v>
      </c>
      <c r="L1423" s="3" t="s">
        <v>6048</v>
      </c>
      <c r="M1423" s="3" t="s">
        <v>51</v>
      </c>
      <c r="N1423" s="3" t="s">
        <v>6062</v>
      </c>
      <c r="O1423" s="3" t="s">
        <v>287</v>
      </c>
      <c r="P1423" s="3" t="s">
        <v>287</v>
      </c>
      <c r="Q1423" s="3" t="s">
        <v>6033</v>
      </c>
      <c r="R1423" s="3" t="s">
        <v>5848</v>
      </c>
      <c r="S1423" s="3" t="s">
        <v>5849</v>
      </c>
      <c r="T1423" s="3" t="s">
        <v>45</v>
      </c>
      <c r="U1423" s="3" t="s">
        <v>39</v>
      </c>
      <c r="V1423" s="3" t="s">
        <v>6053</v>
      </c>
      <c r="W1423" s="3" t="s">
        <v>62</v>
      </c>
      <c r="X1423" s="19"/>
      <c r="Y1423" s="19"/>
      <c r="Z1423" s="19"/>
      <c r="AA1423" s="39">
        <v>14</v>
      </c>
      <c r="AB1423" s="3" t="s">
        <v>47</v>
      </c>
      <c r="AC1423" s="3">
        <v>0</v>
      </c>
      <c r="AD1423" s="3" t="s">
        <v>6673</v>
      </c>
      <c r="AE1423" s="3" t="s">
        <v>6673</v>
      </c>
      <c r="AF1423" s="4"/>
      <c r="AG1423" s="4"/>
      <c r="AH1423" s="4"/>
      <c r="AI1423" s="4"/>
      <c r="AJ1423" s="4"/>
      <c r="AK1423" s="4"/>
      <c r="AL1423" s="4"/>
      <c r="AM1423" s="4"/>
      <c r="AN1423" s="4"/>
      <c r="AO1423" s="4"/>
      <c r="AP1423" s="4"/>
      <c r="AQ1423" s="4"/>
      <c r="AR1423" s="4"/>
      <c r="AS1423" s="4"/>
      <c r="AT1423" s="4"/>
      <c r="AU1423" s="4"/>
      <c r="AV1423" s="4"/>
      <c r="AW1423" s="4"/>
      <c r="AX1423" s="4"/>
      <c r="AY1423" s="4"/>
      <c r="AZ1423" s="4"/>
      <c r="BA1423" s="4"/>
      <c r="BB1423" s="4"/>
    </row>
    <row r="1424" spans="1:54" ht="15.75" customHeight="1" x14ac:dyDescent="0.25">
      <c r="A1424" t="s">
        <v>4607</v>
      </c>
      <c r="B1424" s="17">
        <v>43794</v>
      </c>
      <c r="C1424" s="17">
        <v>35162</v>
      </c>
      <c r="D1424" s="21">
        <v>29</v>
      </c>
      <c r="E1424" s="12" t="str">
        <f t="shared" si="152"/>
        <v>[20-30[ ans</v>
      </c>
      <c r="F1424" s="3" t="s">
        <v>54</v>
      </c>
      <c r="G1424" s="3" t="s">
        <v>40</v>
      </c>
      <c r="H1424" s="4"/>
      <c r="I1424" s="4"/>
      <c r="J1424" s="3" t="s">
        <v>41</v>
      </c>
      <c r="K1424" s="3" t="s">
        <v>318</v>
      </c>
      <c r="L1424" s="3" t="s">
        <v>6043</v>
      </c>
      <c r="M1424" s="3" t="s">
        <v>51</v>
      </c>
      <c r="N1424" s="3" t="s">
        <v>6062</v>
      </c>
      <c r="O1424" s="3" t="s">
        <v>64</v>
      </c>
      <c r="P1424" s="3" t="s">
        <v>6786</v>
      </c>
      <c r="Q1424" s="3" t="s">
        <v>6787</v>
      </c>
      <c r="R1424" s="3"/>
      <c r="S1424" s="3"/>
      <c r="T1424" s="3" t="s">
        <v>45</v>
      </c>
      <c r="U1424" s="3" t="s">
        <v>124</v>
      </c>
      <c r="V1424" s="3" t="s">
        <v>124</v>
      </c>
      <c r="W1424" s="3" t="s">
        <v>62</v>
      </c>
      <c r="X1424" s="19"/>
      <c r="Y1424" s="19"/>
      <c r="Z1424" s="19"/>
      <c r="AA1424" s="39">
        <v>13.1</v>
      </c>
      <c r="AB1424" s="3" t="s">
        <v>47</v>
      </c>
      <c r="AC1424" s="3">
        <v>0</v>
      </c>
      <c r="AD1424" s="3" t="s">
        <v>6673</v>
      </c>
      <c r="AE1424" s="3" t="s">
        <v>6673</v>
      </c>
      <c r="AF1424" s="4"/>
      <c r="AG1424" s="4"/>
      <c r="AH1424" s="4"/>
      <c r="AI1424" s="4"/>
      <c r="AJ1424" s="4"/>
      <c r="AK1424" s="4"/>
      <c r="AL1424" s="4"/>
      <c r="AM1424" s="4"/>
      <c r="AN1424" s="4"/>
      <c r="AO1424" s="4"/>
      <c r="AP1424" s="4"/>
      <c r="AQ1424" s="4"/>
      <c r="AR1424" s="4"/>
      <c r="AS1424" s="4"/>
      <c r="AT1424" s="4"/>
      <c r="AU1424" s="4"/>
      <c r="AV1424" s="4"/>
      <c r="AW1424" s="4"/>
      <c r="AX1424" s="4"/>
      <c r="AY1424" s="4"/>
      <c r="AZ1424" s="4"/>
      <c r="BA1424" s="4"/>
      <c r="BB1424" s="4"/>
    </row>
    <row r="1425" spans="1:54" ht="15.75" customHeight="1" x14ac:dyDescent="0.25">
      <c r="A1425" t="s">
        <v>4608</v>
      </c>
      <c r="B1425" s="17">
        <v>43794</v>
      </c>
      <c r="C1425" s="17">
        <v>36161</v>
      </c>
      <c r="D1425" s="21">
        <v>26</v>
      </c>
      <c r="E1425" s="12" t="str">
        <f t="shared" si="152"/>
        <v>[20-30[ ans</v>
      </c>
      <c r="F1425" s="3" t="s">
        <v>48</v>
      </c>
      <c r="G1425" s="3" t="s">
        <v>55</v>
      </c>
      <c r="H1425" s="4"/>
      <c r="I1425" s="4"/>
      <c r="J1425" s="3" t="s">
        <v>41</v>
      </c>
      <c r="K1425" s="3" t="s">
        <v>79</v>
      </c>
      <c r="L1425" s="3" t="s">
        <v>6048</v>
      </c>
      <c r="M1425" s="3" t="s">
        <v>51</v>
      </c>
      <c r="N1425" s="3" t="s">
        <v>6062</v>
      </c>
      <c r="O1425" s="3" t="s">
        <v>409</v>
      </c>
      <c r="P1425" s="3" t="s">
        <v>409</v>
      </c>
      <c r="Q1425" s="3" t="s">
        <v>6035</v>
      </c>
      <c r="R1425" s="3" t="s">
        <v>5574</v>
      </c>
      <c r="S1425" s="3" t="s">
        <v>5575</v>
      </c>
      <c r="T1425" s="3" t="s">
        <v>45</v>
      </c>
      <c r="U1425" s="3" t="s">
        <v>58</v>
      </c>
      <c r="V1425" s="3" t="s">
        <v>6055</v>
      </c>
      <c r="W1425" s="3" t="s">
        <v>62</v>
      </c>
      <c r="X1425" s="19"/>
      <c r="Y1425" s="19"/>
      <c r="Z1425" s="19"/>
      <c r="AA1425" s="39">
        <v>12.4</v>
      </c>
      <c r="AB1425" s="3" t="s">
        <v>47</v>
      </c>
      <c r="AC1425" s="3">
        <v>0</v>
      </c>
      <c r="AD1425" s="3" t="s">
        <v>6673</v>
      </c>
      <c r="AE1425" s="3" t="s">
        <v>6673</v>
      </c>
      <c r="AF1425" s="4"/>
      <c r="AG1425" s="4"/>
      <c r="AH1425" s="4"/>
      <c r="AI1425" s="4"/>
      <c r="AJ1425" s="4"/>
      <c r="AK1425" s="4"/>
      <c r="AL1425" s="4"/>
      <c r="AM1425" s="4"/>
      <c r="AN1425" s="4"/>
      <c r="AO1425" s="4"/>
      <c r="AP1425" s="4"/>
      <c r="AQ1425" s="4"/>
      <c r="AR1425" s="4"/>
      <c r="AS1425" s="4"/>
      <c r="AT1425" s="4"/>
      <c r="AU1425" s="4"/>
      <c r="AV1425" s="4"/>
      <c r="AW1425" s="4"/>
      <c r="AX1425" s="4"/>
      <c r="AY1425" s="4"/>
      <c r="AZ1425" s="4"/>
      <c r="BA1425" s="4"/>
      <c r="BB1425" s="4"/>
    </row>
    <row r="1426" spans="1:54" ht="15.75" customHeight="1" x14ac:dyDescent="0.25">
      <c r="A1426" t="s">
        <v>4610</v>
      </c>
      <c r="B1426" s="17">
        <v>43794</v>
      </c>
      <c r="C1426" s="17">
        <v>35256</v>
      </c>
      <c r="D1426" s="21">
        <v>29</v>
      </c>
      <c r="E1426" s="12" t="str">
        <f t="shared" si="152"/>
        <v>[20-30[ ans</v>
      </c>
      <c r="F1426" s="3" t="s">
        <v>54</v>
      </c>
      <c r="G1426" s="3" t="s">
        <v>40</v>
      </c>
      <c r="H1426" s="4"/>
      <c r="I1426" s="4"/>
      <c r="J1426" s="3" t="s">
        <v>41</v>
      </c>
      <c r="K1426" s="3" t="s">
        <v>101</v>
      </c>
      <c r="L1426" s="3" t="s">
        <v>286</v>
      </c>
      <c r="M1426" s="3" t="s">
        <v>51</v>
      </c>
      <c r="N1426" s="3" t="s">
        <v>6062</v>
      </c>
      <c r="O1426" s="3" t="s">
        <v>274</v>
      </c>
      <c r="P1426" s="3" t="s">
        <v>274</v>
      </c>
      <c r="Q1426" s="3" t="s">
        <v>6033</v>
      </c>
      <c r="R1426" s="3" t="s">
        <v>5614</v>
      </c>
      <c r="S1426" s="3" t="s">
        <v>5615</v>
      </c>
      <c r="T1426" s="3" t="s">
        <v>45</v>
      </c>
      <c r="U1426" s="3" t="s">
        <v>58</v>
      </c>
      <c r="V1426" s="3" t="s">
        <v>6055</v>
      </c>
      <c r="W1426" s="3" t="s">
        <v>62</v>
      </c>
      <c r="X1426" s="19"/>
      <c r="Y1426" s="19"/>
      <c r="Z1426" s="19"/>
      <c r="AA1426" s="39">
        <v>14.3</v>
      </c>
      <c r="AB1426" s="3" t="s">
        <v>47</v>
      </c>
      <c r="AC1426" s="3">
        <v>0</v>
      </c>
      <c r="AD1426" s="3" t="s">
        <v>6673</v>
      </c>
      <c r="AE1426" s="3" t="s">
        <v>6673</v>
      </c>
      <c r="AF1426" s="4"/>
      <c r="AG1426" s="4"/>
      <c r="AH1426" s="4"/>
      <c r="AI1426" s="4"/>
      <c r="AJ1426" s="4"/>
      <c r="AK1426" s="4"/>
      <c r="AL1426" s="4"/>
      <c r="AM1426" s="4"/>
      <c r="AN1426" s="4"/>
      <c r="AO1426" s="4"/>
      <c r="AP1426" s="4"/>
      <c r="AQ1426" s="4"/>
      <c r="AR1426" s="4"/>
      <c r="AS1426" s="4"/>
      <c r="AT1426" s="4"/>
      <c r="AU1426" s="4"/>
      <c r="AV1426" s="4"/>
      <c r="AW1426" s="4"/>
      <c r="AX1426" s="4"/>
      <c r="AY1426" s="4"/>
      <c r="AZ1426" s="4"/>
      <c r="BA1426" s="4"/>
      <c r="BB1426" s="4"/>
    </row>
    <row r="1427" spans="1:54" ht="15.75" customHeight="1" x14ac:dyDescent="0.25">
      <c r="A1427" t="s">
        <v>4612</v>
      </c>
      <c r="B1427" s="17">
        <v>43794</v>
      </c>
      <c r="C1427" s="17">
        <v>35065</v>
      </c>
      <c r="D1427" s="21">
        <v>29</v>
      </c>
      <c r="E1427" s="12" t="str">
        <f t="shared" si="152"/>
        <v>[20-30[ ans</v>
      </c>
      <c r="F1427" s="3" t="s">
        <v>48</v>
      </c>
      <c r="G1427" s="3" t="s">
        <v>40</v>
      </c>
      <c r="H1427" s="4"/>
      <c r="I1427" s="4"/>
      <c r="J1427" s="3" t="s">
        <v>41</v>
      </c>
      <c r="K1427" s="3" t="s">
        <v>79</v>
      </c>
      <c r="L1427" s="3" t="s">
        <v>6048</v>
      </c>
      <c r="M1427" s="3" t="s">
        <v>51</v>
      </c>
      <c r="N1427" s="3" t="s">
        <v>6062</v>
      </c>
      <c r="O1427" s="3" t="s">
        <v>222</v>
      </c>
      <c r="P1427" s="3" t="s">
        <v>222</v>
      </c>
      <c r="Q1427" s="3" t="s">
        <v>6035</v>
      </c>
      <c r="R1427" s="3" t="s">
        <v>5594</v>
      </c>
      <c r="S1427" s="3" t="s">
        <v>5595</v>
      </c>
      <c r="T1427" s="3" t="s">
        <v>45</v>
      </c>
      <c r="U1427" s="3" t="s">
        <v>39</v>
      </c>
      <c r="V1427" s="3" t="s">
        <v>6053</v>
      </c>
      <c r="W1427" s="3" t="s">
        <v>46</v>
      </c>
      <c r="X1427" s="17">
        <v>43521</v>
      </c>
      <c r="Y1427" s="3">
        <f>IF((B1427-X1427&lt;=365)*(B1427-X1427&gt;0),0,(YEAR(B1427)-YEAR(X1427)))</f>
        <v>0</v>
      </c>
      <c r="Z1427" s="3" t="str">
        <f>IF((B1427-X1427&lt;=365)*(B1427-X1427&gt;0),INT(12*(B1427-X1427)/365) &amp; " Mois",(YEAR(B1427)-YEAR(X1427)) &amp; " an (s)")</f>
        <v>8 Mois</v>
      </c>
      <c r="AA1427" s="39">
        <v>15.9</v>
      </c>
      <c r="AB1427" s="3" t="s">
        <v>47</v>
      </c>
      <c r="AC1427" s="3">
        <v>0</v>
      </c>
      <c r="AD1427" s="3" t="s">
        <v>6673</v>
      </c>
      <c r="AE1427" s="3" t="s">
        <v>6673</v>
      </c>
      <c r="AF1427" s="4"/>
      <c r="AG1427" s="4"/>
      <c r="AH1427" s="4"/>
      <c r="AI1427" s="4"/>
      <c r="AJ1427" s="4"/>
      <c r="AK1427" s="4"/>
      <c r="AL1427" s="4"/>
      <c r="AM1427" s="4"/>
      <c r="AN1427" s="4"/>
      <c r="AO1427" s="4"/>
      <c r="AP1427" s="4"/>
      <c r="AQ1427" s="4"/>
      <c r="AR1427" s="4"/>
      <c r="AS1427" s="4"/>
      <c r="AT1427" s="4"/>
      <c r="AU1427" s="4"/>
      <c r="AV1427" s="4"/>
      <c r="AW1427" s="4"/>
      <c r="AX1427" s="4"/>
      <c r="AY1427" s="4"/>
      <c r="AZ1427" s="4"/>
      <c r="BA1427" s="4"/>
      <c r="BB1427" s="4"/>
    </row>
    <row r="1428" spans="1:54" ht="15.75" customHeight="1" x14ac:dyDescent="0.25">
      <c r="A1428" t="s">
        <v>4614</v>
      </c>
      <c r="B1428" s="17">
        <v>43794</v>
      </c>
      <c r="C1428" s="17">
        <v>34335</v>
      </c>
      <c r="D1428" s="21">
        <v>31</v>
      </c>
      <c r="E1428" s="12" t="str">
        <f t="shared" si="152"/>
        <v>[30-40[ ans</v>
      </c>
      <c r="F1428" s="3" t="s">
        <v>54</v>
      </c>
      <c r="G1428" s="3" t="s">
        <v>40</v>
      </c>
      <c r="H1428" s="4"/>
      <c r="I1428" s="4"/>
      <c r="J1428" s="3" t="s">
        <v>41</v>
      </c>
      <c r="K1428" s="3" t="s">
        <v>1028</v>
      </c>
      <c r="L1428" s="3" t="s">
        <v>6051</v>
      </c>
      <c r="M1428" s="3" t="s">
        <v>51</v>
      </c>
      <c r="N1428" s="3" t="s">
        <v>6062</v>
      </c>
      <c r="O1428" s="3" t="s">
        <v>115</v>
      </c>
      <c r="P1428" s="3" t="s">
        <v>115</v>
      </c>
      <c r="Q1428" s="3" t="s">
        <v>6031</v>
      </c>
      <c r="R1428" s="3" t="s">
        <v>5604</v>
      </c>
      <c r="S1428" s="3" t="s">
        <v>5605</v>
      </c>
      <c r="T1428" s="3" t="s">
        <v>45</v>
      </c>
      <c r="U1428" s="3" t="s">
        <v>39</v>
      </c>
      <c r="V1428" s="3" t="s">
        <v>6053</v>
      </c>
      <c r="W1428" s="3" t="s">
        <v>62</v>
      </c>
      <c r="X1428" s="19"/>
      <c r="Y1428" s="19"/>
      <c r="Z1428" s="19"/>
      <c r="AA1428" s="39">
        <v>13.6</v>
      </c>
      <c r="AB1428" s="3" t="s">
        <v>47</v>
      </c>
      <c r="AC1428" s="3">
        <v>0</v>
      </c>
      <c r="AD1428" s="3" t="s">
        <v>6673</v>
      </c>
      <c r="AE1428" s="3" t="s">
        <v>6673</v>
      </c>
      <c r="AF1428" s="4"/>
      <c r="AG1428" s="4"/>
      <c r="AH1428" s="4"/>
      <c r="AI1428" s="4"/>
      <c r="AJ1428" s="4"/>
      <c r="AK1428" s="4"/>
      <c r="AL1428" s="4"/>
      <c r="AM1428" s="4"/>
      <c r="AN1428" s="4"/>
      <c r="AO1428" s="4"/>
      <c r="AP1428" s="4"/>
      <c r="AQ1428" s="4"/>
      <c r="AR1428" s="4"/>
      <c r="AS1428" s="4"/>
      <c r="AT1428" s="4"/>
      <c r="AU1428" s="4"/>
      <c r="AV1428" s="4"/>
      <c r="AW1428" s="4"/>
      <c r="AX1428" s="4"/>
      <c r="AY1428" s="4"/>
      <c r="AZ1428" s="4"/>
      <c r="BA1428" s="4"/>
      <c r="BB1428" s="4"/>
    </row>
    <row r="1429" spans="1:54" ht="15.75" customHeight="1" x14ac:dyDescent="0.25">
      <c r="A1429" t="s">
        <v>4617</v>
      </c>
      <c r="B1429" s="17">
        <v>43794</v>
      </c>
      <c r="C1429" s="17">
        <v>34700</v>
      </c>
      <c r="D1429" s="21">
        <v>30</v>
      </c>
      <c r="E1429" s="12" t="str">
        <f t="shared" si="152"/>
        <v>[30-40[ ans</v>
      </c>
      <c r="F1429" s="3" t="s">
        <v>48</v>
      </c>
      <c r="G1429" s="3" t="s">
        <v>40</v>
      </c>
      <c r="H1429" s="4"/>
      <c r="I1429" s="4"/>
      <c r="J1429" s="3" t="s">
        <v>41</v>
      </c>
      <c r="K1429" s="3" t="s">
        <v>79</v>
      </c>
      <c r="L1429" s="3" t="s">
        <v>6048</v>
      </c>
      <c r="M1429" s="3" t="s">
        <v>51</v>
      </c>
      <c r="N1429" s="3" t="s">
        <v>6062</v>
      </c>
      <c r="O1429" s="3" t="s">
        <v>244</v>
      </c>
      <c r="P1429" s="3" t="s">
        <v>139</v>
      </c>
      <c r="Q1429" s="3" t="s">
        <v>6033</v>
      </c>
      <c r="R1429" s="3" t="s">
        <v>5622</v>
      </c>
      <c r="S1429" s="3" t="s">
        <v>5623</v>
      </c>
      <c r="T1429" s="3" t="s">
        <v>45</v>
      </c>
      <c r="U1429" s="3" t="s">
        <v>39</v>
      </c>
      <c r="V1429" s="3" t="s">
        <v>6053</v>
      </c>
      <c r="W1429" s="3" t="s">
        <v>46</v>
      </c>
      <c r="X1429" s="17">
        <v>43094</v>
      </c>
      <c r="Y1429" s="3">
        <f>IF((B1429-X1429&lt;=365)*(B1429-X1429&gt;0),0,(YEAR(B1429)-YEAR(X1429)))</f>
        <v>2</v>
      </c>
      <c r="Z1429" s="3" t="str">
        <f>IF((B1429-X1429&lt;=365)*(B1429-X1429&gt;0),INT(12*(B1429-X1429)/365) &amp; " Mois",(YEAR(B1429)-YEAR(X1429)) &amp; " an (s)")</f>
        <v>2 an (s)</v>
      </c>
      <c r="AA1429" s="39">
        <v>14.7</v>
      </c>
      <c r="AB1429" s="3" t="s">
        <v>47</v>
      </c>
      <c r="AC1429" s="3">
        <v>0</v>
      </c>
      <c r="AD1429" s="3" t="s">
        <v>6673</v>
      </c>
      <c r="AE1429" s="3" t="s">
        <v>6673</v>
      </c>
      <c r="AF1429" s="4"/>
      <c r="AG1429" s="4"/>
      <c r="AH1429" s="4"/>
      <c r="AI1429" s="4"/>
      <c r="AJ1429" s="4"/>
      <c r="AK1429" s="4"/>
      <c r="AL1429" s="4"/>
      <c r="AM1429" s="4"/>
      <c r="AN1429" s="4"/>
      <c r="AO1429" s="4"/>
      <c r="AP1429" s="4"/>
      <c r="AQ1429" s="4"/>
      <c r="AR1429" s="4"/>
      <c r="AS1429" s="4"/>
      <c r="AT1429" s="4"/>
      <c r="AU1429" s="4"/>
      <c r="AV1429" s="4"/>
      <c r="AW1429" s="4"/>
      <c r="AX1429" s="4"/>
      <c r="AY1429" s="4"/>
      <c r="AZ1429" s="4"/>
      <c r="BA1429" s="4"/>
      <c r="BB1429" s="4"/>
    </row>
    <row r="1430" spans="1:54" ht="15.75" customHeight="1" x14ac:dyDescent="0.25">
      <c r="A1430" t="s">
        <v>4619</v>
      </c>
      <c r="B1430" s="17">
        <v>43794</v>
      </c>
      <c r="C1430" s="17">
        <v>27557</v>
      </c>
      <c r="D1430" s="21">
        <v>50</v>
      </c>
      <c r="E1430" s="12" t="str">
        <f t="shared" si="152"/>
        <v>[50-60 [ ans</v>
      </c>
      <c r="F1430" s="3" t="s">
        <v>39</v>
      </c>
      <c r="G1430" s="3" t="s">
        <v>40</v>
      </c>
      <c r="H1430" s="4"/>
      <c r="I1430" s="4"/>
      <c r="J1430" s="3" t="s">
        <v>41</v>
      </c>
      <c r="K1430" s="3" t="s">
        <v>126</v>
      </c>
      <c r="L1430" s="3" t="s">
        <v>6047</v>
      </c>
      <c r="M1430" s="3" t="s">
        <v>51</v>
      </c>
      <c r="N1430" s="3" t="s">
        <v>6062</v>
      </c>
      <c r="O1430" s="3" t="s">
        <v>115</v>
      </c>
      <c r="P1430" s="3" t="s">
        <v>115</v>
      </c>
      <c r="Q1430" s="3" t="s">
        <v>6031</v>
      </c>
      <c r="R1430" s="3" t="s">
        <v>5604</v>
      </c>
      <c r="S1430" s="3" t="s">
        <v>5605</v>
      </c>
      <c r="T1430" s="3" t="s">
        <v>45</v>
      </c>
      <c r="U1430" s="3" t="s">
        <v>39</v>
      </c>
      <c r="V1430" s="3" t="s">
        <v>6053</v>
      </c>
      <c r="W1430" s="3" t="s">
        <v>62</v>
      </c>
      <c r="X1430" s="19"/>
      <c r="Y1430" s="19"/>
      <c r="Z1430" s="19"/>
      <c r="AA1430" s="39">
        <v>15.1</v>
      </c>
      <c r="AB1430" s="3" t="s">
        <v>47</v>
      </c>
      <c r="AC1430" s="3">
        <v>0</v>
      </c>
      <c r="AD1430" s="3" t="s">
        <v>6673</v>
      </c>
      <c r="AE1430" s="3" t="s">
        <v>6673</v>
      </c>
      <c r="AF1430" s="4"/>
      <c r="AG1430" s="4"/>
      <c r="AH1430" s="4"/>
      <c r="AI1430" s="4"/>
      <c r="AJ1430" s="4"/>
      <c r="AK1430" s="4"/>
      <c r="AL1430" s="4"/>
      <c r="AM1430" s="4"/>
      <c r="AN1430" s="4"/>
      <c r="AO1430" s="4"/>
      <c r="AP1430" s="4"/>
      <c r="AQ1430" s="4"/>
      <c r="AR1430" s="4"/>
      <c r="AS1430" s="4"/>
      <c r="AT1430" s="4"/>
      <c r="AU1430" s="4"/>
      <c r="AV1430" s="4"/>
      <c r="AW1430" s="4"/>
      <c r="AX1430" s="4"/>
      <c r="AY1430" s="4"/>
      <c r="AZ1430" s="4"/>
      <c r="BA1430" s="4"/>
      <c r="BB1430" s="4"/>
    </row>
    <row r="1431" spans="1:54" ht="15.75" customHeight="1" x14ac:dyDescent="0.25">
      <c r="A1431" t="s">
        <v>4621</v>
      </c>
      <c r="B1431" s="17">
        <v>43795</v>
      </c>
      <c r="C1431" s="17">
        <v>33005</v>
      </c>
      <c r="D1431" s="21">
        <v>35</v>
      </c>
      <c r="E1431" s="12" t="str">
        <f t="shared" si="152"/>
        <v>[30-40[ ans</v>
      </c>
      <c r="F1431" s="3" t="s">
        <v>54</v>
      </c>
      <c r="G1431" s="3" t="s">
        <v>40</v>
      </c>
      <c r="H1431" s="4"/>
      <c r="I1431" s="4"/>
      <c r="J1431" s="3" t="s">
        <v>41</v>
      </c>
      <c r="K1431" s="3" t="s">
        <v>134</v>
      </c>
      <c r="L1431" s="3" t="s">
        <v>6049</v>
      </c>
      <c r="M1431" s="3" t="s">
        <v>51</v>
      </c>
      <c r="N1431" s="3" t="s">
        <v>6062</v>
      </c>
      <c r="O1431" s="3" t="s">
        <v>64</v>
      </c>
      <c r="P1431" s="3" t="s">
        <v>6786</v>
      </c>
      <c r="Q1431" s="3" t="s">
        <v>6787</v>
      </c>
      <c r="R1431" s="3"/>
      <c r="S1431" s="3"/>
      <c r="T1431" s="3" t="s">
        <v>45</v>
      </c>
      <c r="U1431" s="3" t="s">
        <v>39</v>
      </c>
      <c r="V1431" s="3" t="s">
        <v>6053</v>
      </c>
      <c r="W1431" s="3" t="s">
        <v>46</v>
      </c>
      <c r="X1431" s="17">
        <v>43065</v>
      </c>
      <c r="Y1431" s="3">
        <f t="shared" ref="Y1431:Y1433" si="155">IF((B1431-X1431&lt;=365)*(B1431-X1431&gt;0),0,(YEAR(B1431)-YEAR(X1431)))</f>
        <v>2</v>
      </c>
      <c r="Z1431" s="3" t="str">
        <f>IF((B1431-X1431&lt;=365)*(B1431-X1431&gt;0),INT(12*(B1431-X1431)/365) &amp; " Mois",(YEAR(B1431)-YEAR(X1431)) &amp; " an (s)")</f>
        <v>2 an (s)</v>
      </c>
      <c r="AA1431" s="39">
        <v>16.8</v>
      </c>
      <c r="AB1431" s="3" t="s">
        <v>47</v>
      </c>
      <c r="AC1431" s="3">
        <v>0</v>
      </c>
      <c r="AD1431" s="3" t="s">
        <v>6673</v>
      </c>
      <c r="AE1431" s="3" t="s">
        <v>6673</v>
      </c>
      <c r="AF1431" s="4"/>
      <c r="AG1431" s="4"/>
      <c r="AH1431" s="4"/>
      <c r="AI1431" s="4"/>
      <c r="AJ1431" s="4"/>
      <c r="AK1431" s="4"/>
      <c r="AL1431" s="4"/>
      <c r="AM1431" s="4"/>
      <c r="AN1431" s="4"/>
      <c r="AO1431" s="4"/>
      <c r="AP1431" s="4"/>
      <c r="AQ1431" s="4"/>
      <c r="AR1431" s="4"/>
      <c r="AS1431" s="4"/>
      <c r="AT1431" s="4"/>
      <c r="AU1431" s="4"/>
      <c r="AV1431" s="4"/>
      <c r="AW1431" s="4"/>
      <c r="AX1431" s="4"/>
      <c r="AY1431" s="4"/>
      <c r="AZ1431" s="4"/>
      <c r="BA1431" s="4"/>
      <c r="BB1431" s="4"/>
    </row>
    <row r="1432" spans="1:54" ht="15.75" customHeight="1" x14ac:dyDescent="0.25">
      <c r="A1432" t="s">
        <v>4623</v>
      </c>
      <c r="B1432" s="17">
        <v>43795</v>
      </c>
      <c r="C1432" s="17">
        <v>35065</v>
      </c>
      <c r="D1432" s="21">
        <v>29</v>
      </c>
      <c r="E1432" s="12" t="str">
        <f t="shared" si="152"/>
        <v>[20-30[ ans</v>
      </c>
      <c r="F1432" s="3" t="s">
        <v>48</v>
      </c>
      <c r="G1432" s="3" t="s">
        <v>40</v>
      </c>
      <c r="H1432" s="4"/>
      <c r="I1432" s="4"/>
      <c r="J1432" s="3" t="s">
        <v>41</v>
      </c>
      <c r="K1432" s="3" t="s">
        <v>79</v>
      </c>
      <c r="L1432" s="3" t="s">
        <v>6048</v>
      </c>
      <c r="M1432" s="3" t="s">
        <v>51</v>
      </c>
      <c r="N1432" s="3" t="s">
        <v>6062</v>
      </c>
      <c r="O1432" s="3" t="s">
        <v>165</v>
      </c>
      <c r="P1432" s="3" t="s">
        <v>165</v>
      </c>
      <c r="Q1432" s="3" t="s">
        <v>6033</v>
      </c>
      <c r="R1432" s="3" t="s">
        <v>5584</v>
      </c>
      <c r="S1432" s="3" t="s">
        <v>5585</v>
      </c>
      <c r="T1432" s="3" t="s">
        <v>45</v>
      </c>
      <c r="U1432" s="3" t="s">
        <v>58</v>
      </c>
      <c r="V1432" s="3" t="s">
        <v>6055</v>
      </c>
      <c r="W1432" s="3" t="s">
        <v>46</v>
      </c>
      <c r="X1432" s="17">
        <v>43277</v>
      </c>
      <c r="Y1432" s="3">
        <f t="shared" si="155"/>
        <v>1</v>
      </c>
      <c r="Z1432" s="3" t="str">
        <f>IF((B1432-X1432&lt;=365)*(B1432-X1432&gt;0),INT(12*(B1432-X1432)/365) &amp; " Mois",(YEAR(B1432)-YEAR(X1432)) &amp; " an (s)")</f>
        <v>1 an (s)</v>
      </c>
      <c r="AA1432" s="39">
        <v>14.8</v>
      </c>
      <c r="AB1432" s="3" t="s">
        <v>47</v>
      </c>
      <c r="AC1432" s="3">
        <v>0</v>
      </c>
      <c r="AD1432" s="3" t="s">
        <v>6673</v>
      </c>
      <c r="AE1432" s="3" t="s">
        <v>6673</v>
      </c>
      <c r="AF1432" s="4"/>
      <c r="AG1432" s="4"/>
      <c r="AH1432" s="4"/>
      <c r="AI1432" s="4"/>
      <c r="AJ1432" s="4"/>
      <c r="AK1432" s="4"/>
      <c r="AL1432" s="4"/>
      <c r="AM1432" s="4"/>
      <c r="AN1432" s="4"/>
      <c r="AO1432" s="4"/>
      <c r="AP1432" s="4"/>
      <c r="AQ1432" s="4"/>
      <c r="AR1432" s="4"/>
      <c r="AS1432" s="4"/>
      <c r="AT1432" s="4"/>
      <c r="AU1432" s="4"/>
      <c r="AV1432" s="4"/>
      <c r="AW1432" s="4"/>
      <c r="AX1432" s="4"/>
      <c r="AY1432" s="4"/>
      <c r="AZ1432" s="4"/>
      <c r="BA1432" s="4"/>
      <c r="BB1432" s="4"/>
    </row>
    <row r="1433" spans="1:54" ht="15.75" customHeight="1" x14ac:dyDescent="0.25">
      <c r="A1433" t="s">
        <v>4625</v>
      </c>
      <c r="B1433" s="17">
        <v>43795</v>
      </c>
      <c r="C1433" s="17">
        <v>28856</v>
      </c>
      <c r="D1433" s="21">
        <v>46</v>
      </c>
      <c r="E1433" s="12" t="str">
        <f t="shared" si="152"/>
        <v>[40-50 [ ans</v>
      </c>
      <c r="F1433" s="3" t="s">
        <v>48</v>
      </c>
      <c r="G1433" s="3" t="s">
        <v>40</v>
      </c>
      <c r="H1433" s="4"/>
      <c r="I1433" s="4"/>
      <c r="J1433" s="3" t="s">
        <v>49</v>
      </c>
      <c r="K1433" s="3" t="s">
        <v>250</v>
      </c>
      <c r="L1433" s="3" t="s">
        <v>6048</v>
      </c>
      <c r="M1433" s="3" t="s">
        <v>51</v>
      </c>
      <c r="N1433" s="3" t="s">
        <v>6062</v>
      </c>
      <c r="O1433" s="3" t="s">
        <v>64</v>
      </c>
      <c r="P1433" s="3" t="s">
        <v>6786</v>
      </c>
      <c r="Q1433" s="3" t="s">
        <v>6787</v>
      </c>
      <c r="R1433" s="3"/>
      <c r="S1433" s="3"/>
      <c r="T1433" s="3" t="s">
        <v>45</v>
      </c>
      <c r="U1433" s="3" t="s">
        <v>39</v>
      </c>
      <c r="V1433" s="3" t="s">
        <v>6053</v>
      </c>
      <c r="W1433" s="3" t="s">
        <v>46</v>
      </c>
      <c r="X1433" s="17">
        <v>43522</v>
      </c>
      <c r="Y1433" s="3">
        <f t="shared" si="155"/>
        <v>0</v>
      </c>
      <c r="Z1433" s="3" t="str">
        <f>IF((B1433-X1433&lt;=365)*(B1433-X1433&gt;0),INT(12*(B1433-X1433)/365) &amp; " Mois",(YEAR(B1433)-YEAR(X1433)) &amp; " an (s)")</f>
        <v>8 Mois</v>
      </c>
      <c r="AA1433" s="39">
        <v>13.7</v>
      </c>
      <c r="AB1433" s="3" t="s">
        <v>47</v>
      </c>
      <c r="AC1433" s="3">
        <v>0</v>
      </c>
      <c r="AD1433" s="3" t="s">
        <v>6673</v>
      </c>
      <c r="AE1433" s="3" t="s">
        <v>6673</v>
      </c>
      <c r="AF1433" s="4"/>
      <c r="AG1433" s="4"/>
      <c r="AH1433" s="4"/>
      <c r="AI1433" s="4"/>
      <c r="AJ1433" s="4"/>
      <c r="AK1433" s="4"/>
      <c r="AL1433" s="4"/>
      <c r="AM1433" s="4"/>
      <c r="AN1433" s="4"/>
      <c r="AO1433" s="4"/>
      <c r="AP1433" s="4"/>
      <c r="AQ1433" s="4"/>
      <c r="AR1433" s="4"/>
      <c r="AS1433" s="4"/>
      <c r="AT1433" s="4"/>
      <c r="AU1433" s="4"/>
      <c r="AV1433" s="4"/>
      <c r="AW1433" s="4"/>
      <c r="AX1433" s="4"/>
      <c r="AY1433" s="4"/>
      <c r="AZ1433" s="4"/>
      <c r="BA1433" s="4"/>
      <c r="BB1433" s="4"/>
    </row>
    <row r="1434" spans="1:54" ht="15.75" customHeight="1" x14ac:dyDescent="0.25">
      <c r="A1434" t="s">
        <v>4627</v>
      </c>
      <c r="B1434" s="17">
        <v>43795</v>
      </c>
      <c r="C1434" s="17">
        <v>36526</v>
      </c>
      <c r="D1434" s="21">
        <v>25</v>
      </c>
      <c r="E1434" s="12" t="str">
        <f t="shared" si="152"/>
        <v>[20-30[ ans</v>
      </c>
      <c r="F1434" s="3" t="s">
        <v>48</v>
      </c>
      <c r="G1434" s="3" t="s">
        <v>40</v>
      </c>
      <c r="H1434" s="4"/>
      <c r="I1434" s="4"/>
      <c r="J1434" s="3" t="s">
        <v>41</v>
      </c>
      <c r="K1434" s="3" t="s">
        <v>79</v>
      </c>
      <c r="L1434" s="3" t="s">
        <v>6048</v>
      </c>
      <c r="M1434" s="3" t="s">
        <v>51</v>
      </c>
      <c r="N1434" s="3" t="s">
        <v>6062</v>
      </c>
      <c r="O1434" s="3" t="s">
        <v>1029</v>
      </c>
      <c r="P1434" s="3" t="s">
        <v>5702</v>
      </c>
      <c r="Q1434" s="3" t="s">
        <v>6035</v>
      </c>
      <c r="R1434" s="3" t="s">
        <v>5754</v>
      </c>
      <c r="S1434" s="3" t="s">
        <v>5755</v>
      </c>
      <c r="T1434" s="3" t="s">
        <v>45</v>
      </c>
      <c r="U1434" s="3" t="s">
        <v>124</v>
      </c>
      <c r="V1434" s="3" t="s">
        <v>124</v>
      </c>
      <c r="W1434" s="3" t="s">
        <v>62</v>
      </c>
      <c r="X1434" s="19"/>
      <c r="Y1434" s="19"/>
      <c r="Z1434" s="19"/>
      <c r="AA1434" s="39">
        <v>13</v>
      </c>
      <c r="AB1434" s="3" t="s">
        <v>47</v>
      </c>
      <c r="AC1434" s="3">
        <v>0</v>
      </c>
      <c r="AD1434" s="3" t="s">
        <v>6673</v>
      </c>
      <c r="AE1434" s="3" t="s">
        <v>6673</v>
      </c>
      <c r="AF1434" s="4"/>
      <c r="AG1434" s="4"/>
      <c r="AH1434" s="4"/>
      <c r="AI1434" s="4"/>
      <c r="AJ1434" s="4"/>
      <c r="AK1434" s="4"/>
      <c r="AL1434" s="4"/>
      <c r="AM1434" s="4"/>
      <c r="AN1434" s="4"/>
      <c r="AO1434" s="4"/>
      <c r="AP1434" s="4"/>
      <c r="AQ1434" s="4"/>
      <c r="AR1434" s="4"/>
      <c r="AS1434" s="4"/>
      <c r="AT1434" s="4"/>
      <c r="AU1434" s="4"/>
      <c r="AV1434" s="4"/>
      <c r="AW1434" s="4"/>
      <c r="AX1434" s="4"/>
      <c r="AY1434" s="4"/>
      <c r="AZ1434" s="4"/>
      <c r="BA1434" s="4"/>
      <c r="BB1434" s="4"/>
    </row>
    <row r="1435" spans="1:54" ht="15.75" customHeight="1" x14ac:dyDescent="0.25">
      <c r="A1435" t="s">
        <v>4630</v>
      </c>
      <c r="B1435" s="17">
        <v>43795</v>
      </c>
      <c r="C1435" s="17">
        <v>28856</v>
      </c>
      <c r="D1435" s="21">
        <v>46</v>
      </c>
      <c r="E1435" s="12" t="str">
        <f t="shared" si="152"/>
        <v>[40-50 [ ans</v>
      </c>
      <c r="F1435" s="3" t="s">
        <v>54</v>
      </c>
      <c r="G1435" s="3" t="s">
        <v>40</v>
      </c>
      <c r="H1435" s="4"/>
      <c r="I1435" s="4"/>
      <c r="J1435" s="3" t="s">
        <v>199</v>
      </c>
      <c r="K1435" s="3" t="s">
        <v>134</v>
      </c>
      <c r="L1435" s="3" t="s">
        <v>6049</v>
      </c>
      <c r="M1435" s="3" t="s">
        <v>51</v>
      </c>
      <c r="N1435" s="3" t="s">
        <v>6062</v>
      </c>
      <c r="O1435" s="3" t="s">
        <v>169</v>
      </c>
      <c r="P1435" s="3" t="s">
        <v>169</v>
      </c>
      <c r="Q1435" s="3" t="s">
        <v>6034</v>
      </c>
      <c r="R1435" s="3" t="s">
        <v>5624</v>
      </c>
      <c r="S1435" s="3" t="s">
        <v>5625</v>
      </c>
      <c r="T1435" s="3" t="s">
        <v>45</v>
      </c>
      <c r="U1435" s="3" t="s">
        <v>39</v>
      </c>
      <c r="V1435" s="3" t="s">
        <v>6053</v>
      </c>
      <c r="W1435" s="3" t="s">
        <v>46</v>
      </c>
      <c r="X1435" s="17">
        <v>43672</v>
      </c>
      <c r="Y1435" s="3">
        <f t="shared" ref="Y1435:Y1436" si="156">IF((B1435-X1435&lt;=365)*(B1435-X1435&gt;0),0,(YEAR(B1435)-YEAR(X1435)))</f>
        <v>0</v>
      </c>
      <c r="Z1435" s="3" t="str">
        <f>IF((B1435-X1435&lt;=365)*(B1435-X1435&gt;0),INT(12*(B1435-X1435)/365) &amp; " Mois",(YEAR(B1435)-YEAR(X1435)) &amp; " an (s)")</f>
        <v>4 Mois</v>
      </c>
      <c r="AA1435" s="39">
        <v>16.3</v>
      </c>
      <c r="AB1435" s="3" t="s">
        <v>47</v>
      </c>
      <c r="AC1435" s="3">
        <v>0</v>
      </c>
      <c r="AD1435" s="3" t="s">
        <v>6673</v>
      </c>
      <c r="AE1435" s="3" t="s">
        <v>6673</v>
      </c>
      <c r="AF1435" s="4"/>
      <c r="AG1435" s="4"/>
      <c r="AH1435" s="4"/>
      <c r="AI1435" s="4"/>
      <c r="AJ1435" s="4"/>
      <c r="AK1435" s="4"/>
      <c r="AL1435" s="4"/>
      <c r="AM1435" s="4"/>
      <c r="AN1435" s="4"/>
      <c r="AO1435" s="4"/>
      <c r="AP1435" s="4"/>
      <c r="AQ1435" s="4"/>
      <c r="AR1435" s="4"/>
      <c r="AS1435" s="4"/>
      <c r="AT1435" s="4"/>
      <c r="AU1435" s="4"/>
      <c r="AV1435" s="4"/>
      <c r="AW1435" s="4"/>
      <c r="AX1435" s="4"/>
      <c r="AY1435" s="4"/>
      <c r="AZ1435" s="4"/>
      <c r="BA1435" s="4"/>
      <c r="BB1435" s="4"/>
    </row>
    <row r="1436" spans="1:54" ht="15.75" customHeight="1" x14ac:dyDescent="0.25">
      <c r="A1436" t="s">
        <v>4632</v>
      </c>
      <c r="B1436" s="17">
        <v>43795</v>
      </c>
      <c r="C1436" s="17">
        <v>29952</v>
      </c>
      <c r="D1436" s="21">
        <v>43</v>
      </c>
      <c r="E1436" s="12" t="str">
        <f t="shared" si="152"/>
        <v>[40-50 [ ans</v>
      </c>
      <c r="F1436" s="3" t="s">
        <v>54</v>
      </c>
      <c r="G1436" s="3" t="s">
        <v>40</v>
      </c>
      <c r="H1436" s="4"/>
      <c r="I1436" s="4"/>
      <c r="J1436" s="3" t="s">
        <v>41</v>
      </c>
      <c r="K1436" s="3" t="s">
        <v>1030</v>
      </c>
      <c r="L1436" s="3" t="s">
        <v>6044</v>
      </c>
      <c r="M1436" s="3" t="s">
        <v>51</v>
      </c>
      <c r="N1436" s="3" t="s">
        <v>6062</v>
      </c>
      <c r="O1436" s="3" t="s">
        <v>64</v>
      </c>
      <c r="P1436" s="3" t="s">
        <v>6786</v>
      </c>
      <c r="Q1436" s="3" t="s">
        <v>6787</v>
      </c>
      <c r="R1436" s="3"/>
      <c r="S1436" s="3"/>
      <c r="T1436" s="3" t="s">
        <v>45</v>
      </c>
      <c r="U1436" s="3" t="s">
        <v>39</v>
      </c>
      <c r="V1436" s="3" t="s">
        <v>6053</v>
      </c>
      <c r="W1436" s="3" t="s">
        <v>46</v>
      </c>
      <c r="X1436" s="17">
        <v>43065</v>
      </c>
      <c r="Y1436" s="3">
        <f t="shared" si="156"/>
        <v>2</v>
      </c>
      <c r="Z1436" s="3" t="str">
        <f>IF((B1436-X1436&lt;=365)*(B1436-X1436&gt;0),INT(12*(B1436-X1436)/365) &amp; " Mois",(YEAR(B1436)-YEAR(X1436)) &amp; " an (s)")</f>
        <v>2 an (s)</v>
      </c>
      <c r="AA1436" s="39">
        <v>13.8</v>
      </c>
      <c r="AB1436" s="3" t="s">
        <v>47</v>
      </c>
      <c r="AC1436" s="3">
        <v>0</v>
      </c>
      <c r="AD1436" s="3" t="s">
        <v>6673</v>
      </c>
      <c r="AE1436" s="3" t="s">
        <v>6673</v>
      </c>
      <c r="AF1436" s="4"/>
      <c r="AG1436" s="4"/>
      <c r="AH1436" s="4"/>
      <c r="AI1436" s="4"/>
      <c r="AJ1436" s="4"/>
      <c r="AK1436" s="4"/>
      <c r="AL1436" s="4"/>
      <c r="AM1436" s="4"/>
      <c r="AN1436" s="4"/>
      <c r="AO1436" s="4"/>
      <c r="AP1436" s="4"/>
      <c r="AQ1436" s="4"/>
      <c r="AR1436" s="4"/>
      <c r="AS1436" s="4"/>
      <c r="AT1436" s="4"/>
      <c r="AU1436" s="4"/>
      <c r="AV1436" s="4"/>
      <c r="AW1436" s="4"/>
      <c r="AX1436" s="4"/>
      <c r="AY1436" s="4"/>
      <c r="AZ1436" s="4"/>
      <c r="BA1436" s="4"/>
      <c r="BB1436" s="4"/>
    </row>
    <row r="1437" spans="1:54" ht="15.75" customHeight="1" x14ac:dyDescent="0.25">
      <c r="A1437" t="s">
        <v>4634</v>
      </c>
      <c r="B1437" s="17">
        <v>43795</v>
      </c>
      <c r="C1437" s="17">
        <v>35431</v>
      </c>
      <c r="D1437" s="21">
        <v>28</v>
      </c>
      <c r="E1437" s="12" t="str">
        <f t="shared" si="152"/>
        <v>[20-30[ ans</v>
      </c>
      <c r="F1437" s="3" t="s">
        <v>39</v>
      </c>
      <c r="G1437" s="3" t="s">
        <v>40</v>
      </c>
      <c r="H1437" s="4"/>
      <c r="I1437" s="4"/>
      <c r="J1437" s="3" t="s">
        <v>41</v>
      </c>
      <c r="K1437" s="3" t="s">
        <v>134</v>
      </c>
      <c r="L1437" s="3" t="s">
        <v>6049</v>
      </c>
      <c r="M1437" s="3" t="s">
        <v>51</v>
      </c>
      <c r="N1437" s="3" t="s">
        <v>6062</v>
      </c>
      <c r="O1437" s="3" t="s">
        <v>64</v>
      </c>
      <c r="P1437" s="3" t="s">
        <v>6786</v>
      </c>
      <c r="Q1437" s="3" t="s">
        <v>6787</v>
      </c>
      <c r="R1437" s="3"/>
      <c r="S1437" s="3"/>
      <c r="T1437" s="3" t="s">
        <v>45</v>
      </c>
      <c r="U1437" s="3" t="s">
        <v>39</v>
      </c>
      <c r="V1437" s="3" t="s">
        <v>6053</v>
      </c>
      <c r="W1437" s="3" t="s">
        <v>62</v>
      </c>
      <c r="X1437" s="19"/>
      <c r="Y1437" s="19"/>
      <c r="Z1437" s="19"/>
      <c r="AA1437" s="39">
        <v>14</v>
      </c>
      <c r="AB1437" s="3" t="s">
        <v>47</v>
      </c>
      <c r="AC1437" s="3">
        <v>0</v>
      </c>
      <c r="AD1437" s="3" t="s">
        <v>6673</v>
      </c>
      <c r="AE1437" s="3" t="s">
        <v>6673</v>
      </c>
      <c r="AF1437" s="4"/>
      <c r="AG1437" s="4"/>
      <c r="AH1437" s="4"/>
      <c r="AI1437" s="4"/>
      <c r="AJ1437" s="4"/>
      <c r="AK1437" s="4"/>
      <c r="AL1437" s="4"/>
      <c r="AM1437" s="4"/>
      <c r="AN1437" s="4"/>
      <c r="AO1437" s="4"/>
      <c r="AP1437" s="4"/>
      <c r="AQ1437" s="4"/>
      <c r="AR1437" s="4"/>
      <c r="AS1437" s="4"/>
      <c r="AT1437" s="4"/>
      <c r="AU1437" s="4"/>
      <c r="AV1437" s="4"/>
      <c r="AW1437" s="4"/>
      <c r="AX1437" s="4"/>
      <c r="AY1437" s="4"/>
      <c r="AZ1437" s="4"/>
      <c r="BA1437" s="4"/>
      <c r="BB1437" s="4"/>
    </row>
    <row r="1438" spans="1:54" ht="15.75" customHeight="1" x14ac:dyDescent="0.25">
      <c r="A1438" t="s">
        <v>4636</v>
      </c>
      <c r="B1438" s="17">
        <v>43801</v>
      </c>
      <c r="C1438" s="17">
        <v>27555</v>
      </c>
      <c r="D1438" s="21">
        <v>50</v>
      </c>
      <c r="E1438" s="12" t="str">
        <f t="shared" si="152"/>
        <v>[50-60 [ ans</v>
      </c>
      <c r="F1438" s="3" t="s">
        <v>54</v>
      </c>
      <c r="G1438" s="3" t="s">
        <v>40</v>
      </c>
      <c r="H1438" s="4"/>
      <c r="I1438" s="4"/>
      <c r="J1438" s="3" t="s">
        <v>49</v>
      </c>
      <c r="K1438" s="3" t="s">
        <v>144</v>
      </c>
      <c r="L1438" s="3" t="s">
        <v>6044</v>
      </c>
      <c r="M1438" s="3" t="s">
        <v>43</v>
      </c>
      <c r="N1438" s="3" t="s">
        <v>6062</v>
      </c>
      <c r="O1438" s="3" t="s">
        <v>104</v>
      </c>
      <c r="P1438" s="3" t="s">
        <v>104</v>
      </c>
      <c r="Q1438" s="3" t="s">
        <v>6033</v>
      </c>
      <c r="R1438" s="3" t="s">
        <v>6036</v>
      </c>
      <c r="S1438" s="3" t="s">
        <v>6037</v>
      </c>
      <c r="T1438" s="3" t="s">
        <v>45</v>
      </c>
      <c r="U1438" s="3" t="s">
        <v>39</v>
      </c>
      <c r="V1438" s="3" t="s">
        <v>6053</v>
      </c>
      <c r="W1438" s="3" t="s">
        <v>46</v>
      </c>
      <c r="X1438" s="17">
        <v>41319</v>
      </c>
      <c r="Y1438" s="3">
        <f t="shared" ref="Y1438:Y1439" si="157">IF((B1438-X1438&lt;=365)*(B1438-X1438&gt;0),0,(YEAR(B1438)-YEAR(X1438)))</f>
        <v>6</v>
      </c>
      <c r="Z1438" s="3" t="str">
        <f>IF((B1438-X1438&lt;=365)*(B1438-X1438&gt;0),INT(12*(B1438-X1438)/365) &amp; " Mois",(YEAR(B1438)-YEAR(X1438)) &amp; " an (s)")</f>
        <v>6 an (s)</v>
      </c>
      <c r="AA1438" s="39">
        <v>15.2</v>
      </c>
      <c r="AB1438" s="3" t="s">
        <v>47</v>
      </c>
      <c r="AC1438" s="3">
        <v>0</v>
      </c>
      <c r="AD1438" s="3" t="s">
        <v>6673</v>
      </c>
      <c r="AE1438" s="3" t="s">
        <v>6673</v>
      </c>
      <c r="AF1438" s="4"/>
      <c r="AG1438" s="4"/>
      <c r="AH1438" s="4"/>
      <c r="AI1438" s="4"/>
      <c r="AJ1438" s="4"/>
      <c r="AK1438" s="4"/>
      <c r="AL1438" s="4"/>
      <c r="AM1438" s="4"/>
      <c r="AN1438" s="4"/>
      <c r="AO1438" s="4"/>
      <c r="AP1438" s="4"/>
      <c r="AQ1438" s="4"/>
      <c r="AR1438" s="4"/>
      <c r="AS1438" s="4"/>
      <c r="AT1438" s="4"/>
      <c r="AU1438" s="4"/>
      <c r="AV1438" s="4"/>
      <c r="AW1438" s="4"/>
      <c r="AX1438" s="4"/>
      <c r="AY1438" s="4"/>
      <c r="AZ1438" s="4"/>
      <c r="BA1438" s="4"/>
      <c r="BB1438" s="4"/>
    </row>
    <row r="1439" spans="1:54" ht="15.75" customHeight="1" x14ac:dyDescent="0.25">
      <c r="A1439" t="s">
        <v>4638</v>
      </c>
      <c r="B1439" s="17">
        <v>43801</v>
      </c>
      <c r="C1439" s="17">
        <v>31696</v>
      </c>
      <c r="D1439" s="21">
        <v>39</v>
      </c>
      <c r="E1439" s="12" t="str">
        <f t="shared" si="152"/>
        <v>[30-40[ ans</v>
      </c>
      <c r="F1439" s="3" t="s">
        <v>39</v>
      </c>
      <c r="G1439" s="3" t="s">
        <v>55</v>
      </c>
      <c r="H1439" s="4"/>
      <c r="I1439" s="4"/>
      <c r="J1439" s="3" t="s">
        <v>49</v>
      </c>
      <c r="K1439" s="3" t="s">
        <v>154</v>
      </c>
      <c r="L1439" s="3" t="s">
        <v>6045</v>
      </c>
      <c r="M1439" s="3" t="s">
        <v>43</v>
      </c>
      <c r="N1439" s="3" t="s">
        <v>6062</v>
      </c>
      <c r="O1439" s="3" t="s">
        <v>104</v>
      </c>
      <c r="P1439" s="3" t="s">
        <v>104</v>
      </c>
      <c r="Q1439" s="3" t="s">
        <v>6033</v>
      </c>
      <c r="R1439" s="3" t="s">
        <v>6036</v>
      </c>
      <c r="S1439" s="3" t="s">
        <v>6037</v>
      </c>
      <c r="T1439" s="3" t="s">
        <v>45</v>
      </c>
      <c r="U1439" s="3" t="s">
        <v>58</v>
      </c>
      <c r="V1439" s="3" t="s">
        <v>6055</v>
      </c>
      <c r="W1439" s="3" t="s">
        <v>46</v>
      </c>
      <c r="X1439" s="17">
        <v>41080</v>
      </c>
      <c r="Y1439" s="3">
        <f t="shared" si="157"/>
        <v>7</v>
      </c>
      <c r="Z1439" s="3" t="str">
        <f>IF((B1439-X1439&lt;=365)*(B1439-X1439&gt;0),INT(12*(B1439-X1439)/365) &amp; " Mois",(YEAR(B1439)-YEAR(X1439)) &amp; " an (s)")</f>
        <v>7 an (s)</v>
      </c>
      <c r="AA1439" s="39">
        <v>12.9</v>
      </c>
      <c r="AB1439" s="3" t="s">
        <v>47</v>
      </c>
      <c r="AC1439" s="3">
        <v>0</v>
      </c>
      <c r="AD1439" s="3" t="s">
        <v>6673</v>
      </c>
      <c r="AE1439" s="3" t="s">
        <v>6673</v>
      </c>
      <c r="AF1439" s="4"/>
      <c r="AG1439" s="4"/>
      <c r="AH1439" s="4"/>
      <c r="AI1439" s="4"/>
      <c r="AJ1439" s="4"/>
      <c r="AK1439" s="4"/>
      <c r="AL1439" s="4"/>
      <c r="AM1439" s="4"/>
      <c r="AN1439" s="4"/>
      <c r="AO1439" s="4"/>
      <c r="AP1439" s="4"/>
      <c r="AQ1439" s="4"/>
      <c r="AR1439" s="4"/>
      <c r="AS1439" s="4"/>
      <c r="AT1439" s="4"/>
      <c r="AU1439" s="4"/>
      <c r="AV1439" s="4"/>
      <c r="AW1439" s="4"/>
      <c r="AX1439" s="4"/>
      <c r="AY1439" s="4"/>
      <c r="AZ1439" s="4"/>
      <c r="BA1439" s="4"/>
      <c r="BB1439" s="4"/>
    </row>
    <row r="1440" spans="1:54" ht="15.75" customHeight="1" x14ac:dyDescent="0.25">
      <c r="A1440" t="s">
        <v>4641</v>
      </c>
      <c r="B1440" s="17">
        <v>43801</v>
      </c>
      <c r="C1440" s="17">
        <v>34611</v>
      </c>
      <c r="D1440" s="21">
        <v>31</v>
      </c>
      <c r="E1440" s="12" t="str">
        <f t="shared" si="152"/>
        <v>[30-40[ ans</v>
      </c>
      <c r="F1440" s="3" t="s">
        <v>54</v>
      </c>
      <c r="G1440" s="3" t="s">
        <v>40</v>
      </c>
      <c r="H1440" s="4"/>
      <c r="I1440" s="4"/>
      <c r="J1440" s="3" t="s">
        <v>41</v>
      </c>
      <c r="K1440" s="3" t="s">
        <v>1033</v>
      </c>
      <c r="L1440" s="3" t="s">
        <v>6043</v>
      </c>
      <c r="M1440" s="3" t="s">
        <v>43</v>
      </c>
      <c r="N1440" s="3" t="s">
        <v>6062</v>
      </c>
      <c r="O1440" s="3" t="s">
        <v>1034</v>
      </c>
      <c r="P1440" s="3" t="s">
        <v>1034</v>
      </c>
      <c r="Q1440" s="3" t="s">
        <v>6035</v>
      </c>
      <c r="R1440" s="3" t="s">
        <v>6029</v>
      </c>
      <c r="S1440" s="3" t="s">
        <v>6030</v>
      </c>
      <c r="T1440" s="3" t="s">
        <v>45</v>
      </c>
      <c r="U1440" s="3" t="s">
        <v>58</v>
      </c>
      <c r="V1440" s="3" t="s">
        <v>6055</v>
      </c>
      <c r="W1440" s="3" t="s">
        <v>62</v>
      </c>
      <c r="X1440" s="19"/>
      <c r="Y1440" s="19"/>
      <c r="Z1440" s="19"/>
      <c r="AA1440" s="39">
        <v>14.6</v>
      </c>
      <c r="AB1440" s="3" t="s">
        <v>47</v>
      </c>
      <c r="AC1440" s="3">
        <v>0</v>
      </c>
      <c r="AD1440" s="3" t="s">
        <v>6673</v>
      </c>
      <c r="AE1440" s="3" t="s">
        <v>6673</v>
      </c>
      <c r="AF1440" s="4"/>
      <c r="AG1440" s="4"/>
      <c r="AH1440" s="4"/>
      <c r="AI1440" s="4"/>
      <c r="AJ1440" s="4"/>
      <c r="AK1440" s="4"/>
      <c r="AL1440" s="4"/>
      <c r="AM1440" s="4"/>
      <c r="AN1440" s="4"/>
      <c r="AO1440" s="4"/>
      <c r="AP1440" s="4"/>
      <c r="AQ1440" s="4"/>
      <c r="AR1440" s="4"/>
      <c r="AS1440" s="4"/>
      <c r="AT1440" s="4"/>
      <c r="AU1440" s="4"/>
      <c r="AV1440" s="4"/>
      <c r="AW1440" s="4"/>
      <c r="AX1440" s="4"/>
      <c r="AY1440" s="4"/>
      <c r="AZ1440" s="4"/>
      <c r="BA1440" s="4"/>
      <c r="BB1440" s="4"/>
    </row>
    <row r="1441" spans="1:54" ht="15.75" customHeight="1" x14ac:dyDescent="0.25">
      <c r="A1441" t="s">
        <v>4643</v>
      </c>
      <c r="B1441" s="17">
        <v>43801</v>
      </c>
      <c r="C1441" s="17">
        <v>34613</v>
      </c>
      <c r="D1441" s="21">
        <v>31</v>
      </c>
      <c r="E1441" s="12" t="str">
        <f t="shared" si="152"/>
        <v>[30-40[ ans</v>
      </c>
      <c r="F1441" s="3" t="s">
        <v>48</v>
      </c>
      <c r="G1441" s="3" t="s">
        <v>40</v>
      </c>
      <c r="H1441" s="4"/>
      <c r="I1441" s="4"/>
      <c r="J1441" s="3" t="s">
        <v>41</v>
      </c>
      <c r="K1441" s="3" t="s">
        <v>79</v>
      </c>
      <c r="L1441" s="3" t="s">
        <v>6048</v>
      </c>
      <c r="M1441" s="3" t="s">
        <v>51</v>
      </c>
      <c r="N1441" s="3" t="s">
        <v>6062</v>
      </c>
      <c r="O1441" s="3" t="s">
        <v>72</v>
      </c>
      <c r="P1441" s="3" t="s">
        <v>72</v>
      </c>
      <c r="Q1441" s="3" t="s">
        <v>6033</v>
      </c>
      <c r="R1441" s="3" t="s">
        <v>5606</v>
      </c>
      <c r="S1441" s="3" t="s">
        <v>5607</v>
      </c>
      <c r="T1441" s="3" t="s">
        <v>45</v>
      </c>
      <c r="U1441" s="3" t="s">
        <v>58</v>
      </c>
      <c r="V1441" s="3" t="s">
        <v>6055</v>
      </c>
      <c r="W1441" s="3" t="s">
        <v>46</v>
      </c>
      <c r="X1441" s="17">
        <v>43132</v>
      </c>
      <c r="Y1441" s="3">
        <f>IF((B1441-X1441&lt;=365)*(B1441-X1441&gt;0),0,(YEAR(B1441)-YEAR(X1441)))</f>
        <v>1</v>
      </c>
      <c r="Z1441" s="3" t="str">
        <f>IF((B1441-X1441&lt;=365)*(B1441-X1441&gt;0),INT(12*(B1441-X1441)/365) &amp; " Mois",(YEAR(B1441)-YEAR(X1441)) &amp; " an (s)")</f>
        <v>1 an (s)</v>
      </c>
      <c r="AA1441" s="39">
        <v>14.2</v>
      </c>
      <c r="AB1441" s="3" t="s">
        <v>47</v>
      </c>
      <c r="AC1441" s="3">
        <v>0</v>
      </c>
      <c r="AD1441" s="3" t="s">
        <v>6673</v>
      </c>
      <c r="AE1441" s="3" t="s">
        <v>6673</v>
      </c>
      <c r="AF1441" s="4"/>
      <c r="AG1441" s="4"/>
      <c r="AH1441" s="4"/>
      <c r="AI1441" s="4"/>
      <c r="AJ1441" s="4"/>
      <c r="AK1441" s="4"/>
      <c r="AL1441" s="4"/>
      <c r="AM1441" s="4"/>
      <c r="AN1441" s="4"/>
      <c r="AO1441" s="4"/>
      <c r="AP1441" s="4"/>
      <c r="AQ1441" s="4"/>
      <c r="AR1441" s="4"/>
      <c r="AS1441" s="4"/>
      <c r="AT1441" s="4"/>
      <c r="AU1441" s="4"/>
      <c r="AV1441" s="4"/>
      <c r="AW1441" s="4"/>
      <c r="AX1441" s="4"/>
      <c r="AY1441" s="4"/>
      <c r="AZ1441" s="4"/>
      <c r="BA1441" s="4"/>
      <c r="BB1441" s="4"/>
    </row>
    <row r="1442" spans="1:54" ht="15.75" customHeight="1" x14ac:dyDescent="0.25">
      <c r="A1442" t="s">
        <v>4645</v>
      </c>
      <c r="B1442" s="17">
        <v>43801</v>
      </c>
      <c r="C1442" s="17">
        <v>34980</v>
      </c>
      <c r="D1442" s="21">
        <v>30</v>
      </c>
      <c r="E1442" s="12" t="str">
        <f t="shared" si="152"/>
        <v>[30-40[ ans</v>
      </c>
      <c r="F1442" s="3" t="s">
        <v>39</v>
      </c>
      <c r="G1442" s="3" t="s">
        <v>40</v>
      </c>
      <c r="H1442" s="4"/>
      <c r="I1442" s="4"/>
      <c r="J1442" s="3" t="s">
        <v>41</v>
      </c>
      <c r="K1442" s="3" t="s">
        <v>1036</v>
      </c>
      <c r="L1442" s="3" t="s">
        <v>6043</v>
      </c>
      <c r="M1442" s="3" t="s">
        <v>43</v>
      </c>
      <c r="N1442" s="3" t="s">
        <v>6062</v>
      </c>
      <c r="O1442" s="3" t="s">
        <v>104</v>
      </c>
      <c r="P1442" s="3" t="s">
        <v>104</v>
      </c>
      <c r="Q1442" s="3" t="s">
        <v>6033</v>
      </c>
      <c r="R1442" s="3" t="s">
        <v>6036</v>
      </c>
      <c r="S1442" s="3" t="s">
        <v>6037</v>
      </c>
      <c r="T1442" s="3" t="s">
        <v>45</v>
      </c>
      <c r="U1442" s="3" t="s">
        <v>58</v>
      </c>
      <c r="V1442" s="3" t="s">
        <v>6055</v>
      </c>
      <c r="W1442" s="3" t="s">
        <v>62</v>
      </c>
      <c r="X1442" s="19"/>
      <c r="Y1442" s="19"/>
      <c r="Z1442" s="19"/>
      <c r="AA1442" s="39">
        <v>13.6</v>
      </c>
      <c r="AB1442" s="3" t="s">
        <v>47</v>
      </c>
      <c r="AC1442" s="3">
        <v>0</v>
      </c>
      <c r="AD1442" s="3" t="s">
        <v>6673</v>
      </c>
      <c r="AE1442" s="3" t="s">
        <v>6673</v>
      </c>
      <c r="AF1442" s="4"/>
      <c r="AG1442" s="4"/>
      <c r="AH1442" s="4"/>
      <c r="AI1442" s="4"/>
      <c r="AJ1442" s="4"/>
      <c r="AK1442" s="4"/>
      <c r="AL1442" s="4"/>
      <c r="AM1442" s="4"/>
      <c r="AN1442" s="4"/>
      <c r="AO1442" s="4"/>
      <c r="AP1442" s="4"/>
      <c r="AQ1442" s="4"/>
      <c r="AR1442" s="4"/>
      <c r="AS1442" s="4"/>
      <c r="AT1442" s="4"/>
      <c r="AU1442" s="4"/>
      <c r="AV1442" s="4"/>
      <c r="AW1442" s="4"/>
      <c r="AX1442" s="4"/>
      <c r="AY1442" s="4"/>
      <c r="AZ1442" s="4"/>
      <c r="BA1442" s="4"/>
      <c r="BB1442" s="4"/>
    </row>
    <row r="1443" spans="1:54" ht="15.75" customHeight="1" x14ac:dyDescent="0.25">
      <c r="A1443" t="s">
        <v>4647</v>
      </c>
      <c r="B1443" s="17">
        <v>43802</v>
      </c>
      <c r="C1443" s="17">
        <v>32080</v>
      </c>
      <c r="D1443" s="21">
        <v>38</v>
      </c>
      <c r="E1443" s="12" t="str">
        <f t="shared" si="152"/>
        <v>[30-40[ ans</v>
      </c>
      <c r="F1443" s="3" t="s">
        <v>48</v>
      </c>
      <c r="G1443" s="3" t="s">
        <v>40</v>
      </c>
      <c r="H1443" s="4"/>
      <c r="I1443" s="4"/>
      <c r="J1443" s="3" t="s">
        <v>41</v>
      </c>
      <c r="K1443" s="3" t="s">
        <v>79</v>
      </c>
      <c r="L1443" s="3" t="s">
        <v>6048</v>
      </c>
      <c r="M1443" s="3" t="s">
        <v>157</v>
      </c>
      <c r="N1443" s="3" t="s">
        <v>6062</v>
      </c>
      <c r="O1443" s="3" t="s">
        <v>525</v>
      </c>
      <c r="P1443" s="3" t="s">
        <v>5650</v>
      </c>
      <c r="Q1443" s="3" t="s">
        <v>6033</v>
      </c>
      <c r="R1443" s="3" t="s">
        <v>5790</v>
      </c>
      <c r="S1443" s="3" t="s">
        <v>5791</v>
      </c>
      <c r="T1443" s="3" t="s">
        <v>45</v>
      </c>
      <c r="U1443" s="3" t="s">
        <v>39</v>
      </c>
      <c r="V1443" s="3" t="s">
        <v>6053</v>
      </c>
      <c r="W1443" s="3" t="s">
        <v>62</v>
      </c>
      <c r="X1443" s="19"/>
      <c r="Y1443" s="19"/>
      <c r="Z1443" s="19"/>
      <c r="AA1443" s="39">
        <v>14.7</v>
      </c>
      <c r="AB1443" s="3" t="s">
        <v>47</v>
      </c>
      <c r="AC1443" s="3">
        <v>0</v>
      </c>
      <c r="AD1443" s="3" t="s">
        <v>6673</v>
      </c>
      <c r="AE1443" s="3" t="s">
        <v>6673</v>
      </c>
      <c r="AF1443" s="4"/>
      <c r="AG1443" s="4"/>
      <c r="AH1443" s="4"/>
      <c r="AI1443" s="4"/>
      <c r="AJ1443" s="4"/>
      <c r="AK1443" s="4"/>
      <c r="AL1443" s="4"/>
      <c r="AM1443" s="4"/>
      <c r="AN1443" s="4"/>
      <c r="AO1443" s="4"/>
      <c r="AP1443" s="4"/>
      <c r="AQ1443" s="4"/>
      <c r="AR1443" s="4"/>
      <c r="AS1443" s="4"/>
      <c r="AT1443" s="4"/>
      <c r="AU1443" s="4"/>
      <c r="AV1443" s="4"/>
      <c r="AW1443" s="4"/>
      <c r="AX1443" s="4"/>
      <c r="AY1443" s="4"/>
      <c r="AZ1443" s="4"/>
      <c r="BA1443" s="4"/>
      <c r="BB1443" s="4"/>
    </row>
    <row r="1444" spans="1:54" ht="15.75" customHeight="1" x14ac:dyDescent="0.25">
      <c r="A1444" t="s">
        <v>4649</v>
      </c>
      <c r="B1444" s="17">
        <v>43802</v>
      </c>
      <c r="C1444" s="17">
        <v>33315</v>
      </c>
      <c r="D1444" s="21">
        <v>34</v>
      </c>
      <c r="E1444" s="12" t="str">
        <f t="shared" si="152"/>
        <v>[30-40[ ans</v>
      </c>
      <c r="F1444" s="3" t="s">
        <v>48</v>
      </c>
      <c r="G1444" s="3" t="s">
        <v>40</v>
      </c>
      <c r="H1444" s="4"/>
      <c r="I1444" s="4"/>
      <c r="J1444" s="3" t="s">
        <v>41</v>
      </c>
      <c r="K1444" s="3" t="s">
        <v>79</v>
      </c>
      <c r="L1444" s="3" t="s">
        <v>6048</v>
      </c>
      <c r="M1444" s="3" t="s">
        <v>51</v>
      </c>
      <c r="N1444" s="3" t="s">
        <v>6062</v>
      </c>
      <c r="O1444" s="3" t="s">
        <v>409</v>
      </c>
      <c r="P1444" s="3" t="s">
        <v>409</v>
      </c>
      <c r="Q1444" s="3" t="s">
        <v>6035</v>
      </c>
      <c r="R1444" s="3" t="s">
        <v>5574</v>
      </c>
      <c r="S1444" s="3" t="s">
        <v>5575</v>
      </c>
      <c r="T1444" s="3" t="s">
        <v>45</v>
      </c>
      <c r="U1444" s="3" t="s">
        <v>39</v>
      </c>
      <c r="V1444" s="3" t="s">
        <v>6053</v>
      </c>
      <c r="W1444" s="3" t="s">
        <v>46</v>
      </c>
      <c r="X1444" s="17">
        <v>42054</v>
      </c>
      <c r="Y1444" s="3">
        <f t="shared" ref="Y1444:Y1445" si="158">IF((B1444-X1444&lt;=365)*(B1444-X1444&gt;0),0,(YEAR(B1444)-YEAR(X1444)))</f>
        <v>4</v>
      </c>
      <c r="Z1444" s="3" t="str">
        <f>IF((B1444-X1444&lt;=365)*(B1444-X1444&gt;0),INT(12*(B1444-X1444)/365) &amp; " Mois",(YEAR(B1444)-YEAR(X1444)) &amp; " an (s)")</f>
        <v>4 an (s)</v>
      </c>
      <c r="AA1444" s="39">
        <v>15.2</v>
      </c>
      <c r="AB1444" s="3" t="s">
        <v>47</v>
      </c>
      <c r="AC1444" s="3">
        <v>0</v>
      </c>
      <c r="AD1444" s="3" t="s">
        <v>6673</v>
      </c>
      <c r="AE1444" s="3" t="s">
        <v>6673</v>
      </c>
      <c r="AF1444" s="4"/>
      <c r="AG1444" s="4"/>
      <c r="AH1444" s="4"/>
      <c r="AI1444" s="4"/>
      <c r="AJ1444" s="4"/>
      <c r="AK1444" s="4"/>
      <c r="AL1444" s="4"/>
      <c r="AM1444" s="4"/>
      <c r="AN1444" s="4"/>
      <c r="AO1444" s="4"/>
      <c r="AP1444" s="4"/>
      <c r="AQ1444" s="4"/>
      <c r="AR1444" s="4"/>
      <c r="AS1444" s="4"/>
      <c r="AT1444" s="4"/>
      <c r="AU1444" s="4"/>
      <c r="AV1444" s="4"/>
      <c r="AW1444" s="4"/>
      <c r="AX1444" s="4"/>
      <c r="AY1444" s="4"/>
      <c r="AZ1444" s="4"/>
      <c r="BA1444" s="4"/>
      <c r="BB1444" s="4"/>
    </row>
    <row r="1445" spans="1:54" ht="15.75" customHeight="1" x14ac:dyDescent="0.25">
      <c r="A1445" t="s">
        <v>4652</v>
      </c>
      <c r="B1445" s="17">
        <v>43802</v>
      </c>
      <c r="C1445" s="17">
        <v>30276</v>
      </c>
      <c r="D1445" s="21">
        <v>43</v>
      </c>
      <c r="E1445" s="12" t="str">
        <f t="shared" si="152"/>
        <v>[40-50 [ ans</v>
      </c>
      <c r="F1445" s="3" t="s">
        <v>39</v>
      </c>
      <c r="G1445" s="3" t="s">
        <v>40</v>
      </c>
      <c r="H1445" s="4"/>
      <c r="I1445" s="4"/>
      <c r="J1445" s="3" t="s">
        <v>49</v>
      </c>
      <c r="K1445" s="3" t="s">
        <v>108</v>
      </c>
      <c r="L1445" s="3" t="s">
        <v>6045</v>
      </c>
      <c r="M1445" s="3" t="s">
        <v>43</v>
      </c>
      <c r="N1445" s="3" t="s">
        <v>6062</v>
      </c>
      <c r="O1445" s="3" t="s">
        <v>518</v>
      </c>
      <c r="P1445" s="3" t="s">
        <v>319</v>
      </c>
      <c r="Q1445" s="3" t="s">
        <v>6033</v>
      </c>
      <c r="R1445" s="3" t="s">
        <v>5568</v>
      </c>
      <c r="S1445" s="3" t="s">
        <v>5569</v>
      </c>
      <c r="T1445" s="3" t="s">
        <v>45</v>
      </c>
      <c r="U1445" s="3" t="s">
        <v>58</v>
      </c>
      <c r="V1445" s="3" t="s">
        <v>6055</v>
      </c>
      <c r="W1445" s="3" t="s">
        <v>46</v>
      </c>
      <c r="X1445" s="17">
        <v>43524</v>
      </c>
      <c r="Y1445" s="3">
        <f t="shared" si="158"/>
        <v>0</v>
      </c>
      <c r="Z1445" s="3" t="str">
        <f>IF((B1445-X1445&lt;=365)*(B1445-X1445&gt;0),INT(12*(B1445-X1445)/365) &amp; " Mois",(YEAR(B1445)-YEAR(X1445)) &amp; " an (s)")</f>
        <v>9 Mois</v>
      </c>
      <c r="AA1445" s="39">
        <v>13.5</v>
      </c>
      <c r="AB1445" s="3" t="s">
        <v>47</v>
      </c>
      <c r="AC1445" s="3">
        <v>0</v>
      </c>
      <c r="AD1445" s="3" t="s">
        <v>6673</v>
      </c>
      <c r="AE1445" s="3" t="s">
        <v>6673</v>
      </c>
      <c r="AF1445" s="4"/>
      <c r="AG1445" s="4"/>
      <c r="AH1445" s="4"/>
      <c r="AI1445" s="4"/>
      <c r="AJ1445" s="4"/>
      <c r="AK1445" s="4"/>
      <c r="AL1445" s="4"/>
      <c r="AM1445" s="4"/>
      <c r="AN1445" s="4"/>
      <c r="AO1445" s="4"/>
      <c r="AP1445" s="4"/>
      <c r="AQ1445" s="4"/>
      <c r="AR1445" s="4"/>
      <c r="AS1445" s="4"/>
      <c r="AT1445" s="4"/>
      <c r="AU1445" s="4"/>
      <c r="AV1445" s="4"/>
      <c r="AW1445" s="4"/>
      <c r="AX1445" s="4"/>
      <c r="AY1445" s="4"/>
      <c r="AZ1445" s="4"/>
      <c r="BA1445" s="4"/>
      <c r="BB1445" s="4"/>
    </row>
    <row r="1446" spans="1:54" ht="15.75" customHeight="1" x14ac:dyDescent="0.25">
      <c r="A1446" t="s">
        <v>4654</v>
      </c>
      <c r="B1446" s="17">
        <v>43802</v>
      </c>
      <c r="C1446" s="17">
        <v>30742</v>
      </c>
      <c r="D1446" s="21">
        <v>41</v>
      </c>
      <c r="E1446" s="12" t="str">
        <f t="shared" si="152"/>
        <v>[40-50 [ ans</v>
      </c>
      <c r="F1446" s="3" t="s">
        <v>39</v>
      </c>
      <c r="G1446" s="3" t="s">
        <v>40</v>
      </c>
      <c r="H1446" s="4"/>
      <c r="I1446" s="4"/>
      <c r="J1446" s="3" t="s">
        <v>49</v>
      </c>
      <c r="K1446" s="3" t="s">
        <v>56</v>
      </c>
      <c r="L1446" s="3" t="s">
        <v>6045</v>
      </c>
      <c r="M1446" s="3" t="s">
        <v>43</v>
      </c>
      <c r="N1446" s="3" t="s">
        <v>6062</v>
      </c>
      <c r="O1446" s="3" t="s">
        <v>319</v>
      </c>
      <c r="P1446" s="3" t="s">
        <v>319</v>
      </c>
      <c r="Q1446" s="3" t="s">
        <v>6033</v>
      </c>
      <c r="R1446" s="3" t="s">
        <v>5568</v>
      </c>
      <c r="S1446" s="3" t="s">
        <v>5569</v>
      </c>
      <c r="T1446" s="3" t="s">
        <v>45</v>
      </c>
      <c r="U1446" s="3" t="s">
        <v>58</v>
      </c>
      <c r="V1446" s="3" t="s">
        <v>6055</v>
      </c>
      <c r="W1446" s="3" t="s">
        <v>62</v>
      </c>
      <c r="X1446" s="19"/>
      <c r="Y1446" s="19"/>
      <c r="Z1446" s="19"/>
      <c r="AA1446" s="39">
        <v>13.9</v>
      </c>
      <c r="AB1446" s="3" t="s">
        <v>47</v>
      </c>
      <c r="AC1446" s="3">
        <v>0</v>
      </c>
      <c r="AD1446" s="3" t="s">
        <v>6673</v>
      </c>
      <c r="AE1446" s="3" t="s">
        <v>6673</v>
      </c>
      <c r="AF1446" s="4"/>
      <c r="AG1446" s="4"/>
      <c r="AH1446" s="4"/>
      <c r="AI1446" s="4"/>
      <c r="AJ1446" s="4"/>
      <c r="AK1446" s="4"/>
      <c r="AL1446" s="4"/>
      <c r="AM1446" s="4"/>
      <c r="AN1446" s="4"/>
      <c r="AO1446" s="4"/>
      <c r="AP1446" s="4"/>
      <c r="AQ1446" s="4"/>
      <c r="AR1446" s="4"/>
      <c r="AS1446" s="4"/>
      <c r="AT1446" s="4"/>
      <c r="AU1446" s="4"/>
      <c r="AV1446" s="4"/>
      <c r="AW1446" s="4"/>
      <c r="AX1446" s="4"/>
      <c r="AY1446" s="4"/>
      <c r="AZ1446" s="4"/>
      <c r="BA1446" s="4"/>
      <c r="BB1446" s="4"/>
    </row>
    <row r="1447" spans="1:54" ht="15.75" customHeight="1" x14ac:dyDescent="0.25">
      <c r="A1447" t="s">
        <v>4656</v>
      </c>
      <c r="B1447" s="17">
        <v>43802</v>
      </c>
      <c r="C1447" s="17">
        <v>34053</v>
      </c>
      <c r="D1447" s="21">
        <v>32</v>
      </c>
      <c r="E1447" s="12" t="str">
        <f t="shared" si="152"/>
        <v>[30-40[ ans</v>
      </c>
      <c r="F1447" s="3" t="s">
        <v>48</v>
      </c>
      <c r="G1447" s="3" t="s">
        <v>40</v>
      </c>
      <c r="H1447" s="4"/>
      <c r="I1447" s="4"/>
      <c r="J1447" s="3" t="s">
        <v>41</v>
      </c>
      <c r="K1447" s="3" t="s">
        <v>250</v>
      </c>
      <c r="L1447" s="3" t="s">
        <v>6048</v>
      </c>
      <c r="M1447" s="3" t="s">
        <v>157</v>
      </c>
      <c r="N1447" s="3" t="s">
        <v>6062</v>
      </c>
      <c r="O1447" s="3" t="s">
        <v>217</v>
      </c>
      <c r="P1447" s="3" t="s">
        <v>217</v>
      </c>
      <c r="Q1447" s="3" t="s">
        <v>6033</v>
      </c>
      <c r="R1447" s="3" t="s">
        <v>5612</v>
      </c>
      <c r="S1447" s="3" t="s">
        <v>5613</v>
      </c>
      <c r="T1447" s="3" t="s">
        <v>45</v>
      </c>
      <c r="U1447" s="3" t="s">
        <v>58</v>
      </c>
      <c r="V1447" s="3" t="s">
        <v>6055</v>
      </c>
      <c r="W1447" s="3" t="s">
        <v>46</v>
      </c>
      <c r="X1447" s="17">
        <v>42972</v>
      </c>
      <c r="Y1447" s="3">
        <f t="shared" ref="Y1447:Y1448" si="159">IF((B1447-X1447&lt;=365)*(B1447-X1447&gt;0),0,(YEAR(B1447)-YEAR(X1447)))</f>
        <v>2</v>
      </c>
      <c r="Z1447" s="3" t="str">
        <f>IF((B1447-X1447&lt;=365)*(B1447-X1447&gt;0),INT(12*(B1447-X1447)/365) &amp; " Mois",(YEAR(B1447)-YEAR(X1447)) &amp; " an (s)")</f>
        <v>2 an (s)</v>
      </c>
      <c r="AA1447" s="39">
        <v>14.5</v>
      </c>
      <c r="AB1447" s="3" t="s">
        <v>47</v>
      </c>
      <c r="AC1447" s="3">
        <v>0</v>
      </c>
      <c r="AD1447" s="3" t="s">
        <v>6673</v>
      </c>
      <c r="AE1447" s="3" t="s">
        <v>6673</v>
      </c>
      <c r="AF1447" s="4"/>
      <c r="AG1447" s="4"/>
      <c r="AH1447" s="4"/>
      <c r="AI1447" s="4"/>
      <c r="AJ1447" s="4"/>
      <c r="AK1447" s="4"/>
      <c r="AL1447" s="4"/>
      <c r="AM1447" s="4"/>
      <c r="AN1447" s="4"/>
      <c r="AO1447" s="4"/>
      <c r="AP1447" s="4"/>
      <c r="AQ1447" s="4"/>
      <c r="AR1447" s="4"/>
      <c r="AS1447" s="4"/>
      <c r="AT1447" s="4"/>
      <c r="AU1447" s="4"/>
      <c r="AV1447" s="4"/>
      <c r="AW1447" s="4"/>
      <c r="AX1447" s="4"/>
      <c r="AY1447" s="4"/>
      <c r="AZ1447" s="4"/>
      <c r="BA1447" s="4"/>
      <c r="BB1447" s="4"/>
    </row>
    <row r="1448" spans="1:54" ht="15.75" customHeight="1" x14ac:dyDescent="0.25">
      <c r="A1448" t="s">
        <v>4659</v>
      </c>
      <c r="B1448" s="17">
        <v>43803</v>
      </c>
      <c r="C1448" s="17">
        <v>31801</v>
      </c>
      <c r="D1448" s="21">
        <v>38</v>
      </c>
      <c r="E1448" s="12" t="str">
        <f t="shared" si="152"/>
        <v>[30-40[ ans</v>
      </c>
      <c r="F1448" s="3" t="s">
        <v>54</v>
      </c>
      <c r="G1448" s="3" t="s">
        <v>40</v>
      </c>
      <c r="H1448" s="4"/>
      <c r="I1448" s="4"/>
      <c r="J1448" s="3" t="s">
        <v>41</v>
      </c>
      <c r="K1448" s="3" t="s">
        <v>1041</v>
      </c>
      <c r="L1448" s="3" t="s">
        <v>6047</v>
      </c>
      <c r="M1448" s="3" t="s">
        <v>51</v>
      </c>
      <c r="N1448" s="3" t="s">
        <v>6062</v>
      </c>
      <c r="O1448" s="3" t="s">
        <v>1042</v>
      </c>
      <c r="P1448" s="3" t="s">
        <v>5504</v>
      </c>
      <c r="Q1448" s="3" t="s">
        <v>6035</v>
      </c>
      <c r="R1448" s="3" t="s">
        <v>5618</v>
      </c>
      <c r="S1448" s="3" t="s">
        <v>5619</v>
      </c>
      <c r="T1448" s="3" t="s">
        <v>45</v>
      </c>
      <c r="U1448" s="3" t="s">
        <v>39</v>
      </c>
      <c r="V1448" s="3" t="s">
        <v>6053</v>
      </c>
      <c r="W1448" s="3" t="s">
        <v>46</v>
      </c>
      <c r="X1448" s="17">
        <v>43617</v>
      </c>
      <c r="Y1448" s="3">
        <f t="shared" si="159"/>
        <v>0</v>
      </c>
      <c r="Z1448" s="3" t="str">
        <f>IF((B1448-X1448&lt;=365)*(B1448-X1448&gt;0),INT(12*(B1448-X1448)/365) &amp; " Mois",(YEAR(B1448)-YEAR(X1448)) &amp; " an (s)")</f>
        <v>6 Mois</v>
      </c>
      <c r="AA1448" s="39">
        <v>15.9</v>
      </c>
      <c r="AB1448" s="3" t="s">
        <v>47</v>
      </c>
      <c r="AC1448" s="3">
        <v>0</v>
      </c>
      <c r="AD1448" s="3" t="s">
        <v>6673</v>
      </c>
      <c r="AE1448" s="3" t="s">
        <v>6673</v>
      </c>
      <c r="AF1448" s="4"/>
      <c r="AG1448" s="4"/>
      <c r="AH1448" s="4"/>
      <c r="AI1448" s="4"/>
      <c r="AJ1448" s="4"/>
      <c r="AK1448" s="4"/>
      <c r="AL1448" s="4"/>
      <c r="AM1448" s="4"/>
      <c r="AN1448" s="4"/>
      <c r="AO1448" s="4"/>
      <c r="AP1448" s="4"/>
      <c r="AQ1448" s="4"/>
      <c r="AR1448" s="4"/>
      <c r="AS1448" s="4"/>
      <c r="AT1448" s="4"/>
      <c r="AU1448" s="4"/>
      <c r="AV1448" s="4"/>
      <c r="AW1448" s="4"/>
      <c r="AX1448" s="4"/>
      <c r="AY1448" s="4"/>
      <c r="AZ1448" s="4"/>
      <c r="BA1448" s="4"/>
      <c r="BB1448" s="4"/>
    </row>
    <row r="1449" spans="1:54" ht="15.75" customHeight="1" x14ac:dyDescent="0.25">
      <c r="A1449" t="s">
        <v>4661</v>
      </c>
      <c r="B1449" s="17">
        <v>43803</v>
      </c>
      <c r="C1449" s="17">
        <v>35410</v>
      </c>
      <c r="D1449" s="21">
        <v>29</v>
      </c>
      <c r="E1449" s="12" t="str">
        <f t="shared" si="152"/>
        <v>[20-30[ ans</v>
      </c>
      <c r="F1449" s="3" t="s">
        <v>48</v>
      </c>
      <c r="G1449" s="3" t="s">
        <v>40</v>
      </c>
      <c r="H1449" s="4"/>
      <c r="I1449" s="4"/>
      <c r="J1449" s="3" t="s">
        <v>41</v>
      </c>
      <c r="K1449" s="3" t="s">
        <v>1043</v>
      </c>
      <c r="L1449" s="3" t="s">
        <v>6048</v>
      </c>
      <c r="M1449" s="3" t="s">
        <v>51</v>
      </c>
      <c r="N1449" s="3" t="s">
        <v>6062</v>
      </c>
      <c r="O1449" s="3" t="s">
        <v>447</v>
      </c>
      <c r="P1449" s="3" t="s">
        <v>5644</v>
      </c>
      <c r="Q1449" s="3" t="s">
        <v>6035</v>
      </c>
      <c r="R1449" s="3" t="s">
        <v>5822</v>
      </c>
      <c r="S1449" s="3" t="s">
        <v>5823</v>
      </c>
      <c r="T1449" s="3" t="s">
        <v>45</v>
      </c>
      <c r="U1449" s="3" t="s">
        <v>39</v>
      </c>
      <c r="V1449" s="3" t="s">
        <v>6053</v>
      </c>
      <c r="W1449" s="3" t="s">
        <v>62</v>
      </c>
      <c r="X1449" s="19"/>
      <c r="Y1449" s="19"/>
      <c r="Z1449" s="19"/>
      <c r="AA1449" s="39">
        <v>13.5</v>
      </c>
      <c r="AB1449" s="3" t="s">
        <v>47</v>
      </c>
      <c r="AC1449" s="3">
        <v>0</v>
      </c>
      <c r="AD1449" s="3" t="s">
        <v>6673</v>
      </c>
      <c r="AE1449" s="3" t="s">
        <v>6673</v>
      </c>
      <c r="AF1449" s="4"/>
      <c r="AG1449" s="4"/>
      <c r="AH1449" s="4"/>
      <c r="AI1449" s="4"/>
      <c r="AJ1449" s="4"/>
      <c r="AK1449" s="4"/>
      <c r="AL1449" s="4"/>
      <c r="AM1449" s="4"/>
      <c r="AN1449" s="4"/>
      <c r="AO1449" s="4"/>
      <c r="AP1449" s="4"/>
      <c r="AQ1449" s="4"/>
      <c r="AR1449" s="4"/>
      <c r="AS1449" s="4"/>
      <c r="AT1449" s="4"/>
      <c r="AU1449" s="4"/>
      <c r="AV1449" s="4"/>
      <c r="AW1449" s="4"/>
      <c r="AX1449" s="4"/>
      <c r="AY1449" s="4"/>
      <c r="AZ1449" s="4"/>
      <c r="BA1449" s="4"/>
      <c r="BB1449" s="4"/>
    </row>
    <row r="1450" spans="1:54" ht="15.75" customHeight="1" x14ac:dyDescent="0.25">
      <c r="A1450" t="s">
        <v>4663</v>
      </c>
      <c r="B1450" s="17">
        <v>43803</v>
      </c>
      <c r="C1450" s="17">
        <v>32481</v>
      </c>
      <c r="D1450" s="21">
        <v>37</v>
      </c>
      <c r="E1450" s="12" t="str">
        <f t="shared" si="152"/>
        <v>[30-40[ ans</v>
      </c>
      <c r="F1450" s="3" t="s">
        <v>48</v>
      </c>
      <c r="G1450" s="3" t="s">
        <v>40</v>
      </c>
      <c r="H1450" s="4"/>
      <c r="I1450" s="4"/>
      <c r="J1450" s="3" t="s">
        <v>41</v>
      </c>
      <c r="K1450" s="3" t="s">
        <v>414</v>
      </c>
      <c r="L1450" s="3" t="s">
        <v>6043</v>
      </c>
      <c r="M1450" s="3" t="s">
        <v>51</v>
      </c>
      <c r="N1450" s="3" t="s">
        <v>6062</v>
      </c>
      <c r="O1450" s="3" t="s">
        <v>1044</v>
      </c>
      <c r="P1450" s="3" t="s">
        <v>5703</v>
      </c>
      <c r="Q1450" s="3" t="s">
        <v>6035</v>
      </c>
      <c r="R1450" s="3" t="s">
        <v>5704</v>
      </c>
      <c r="S1450" s="3" t="s">
        <v>5862</v>
      </c>
      <c r="T1450" s="3" t="s">
        <v>45</v>
      </c>
      <c r="U1450" s="3" t="s">
        <v>39</v>
      </c>
      <c r="V1450" s="3" t="s">
        <v>6053</v>
      </c>
      <c r="W1450" s="3" t="s">
        <v>62</v>
      </c>
      <c r="X1450" s="19"/>
      <c r="Y1450" s="19"/>
      <c r="Z1450" s="19"/>
      <c r="AA1450" s="39">
        <v>14</v>
      </c>
      <c r="AB1450" s="3" t="s">
        <v>47</v>
      </c>
      <c r="AC1450" s="3">
        <v>0</v>
      </c>
      <c r="AD1450" s="3" t="s">
        <v>6673</v>
      </c>
      <c r="AE1450" s="3" t="s">
        <v>6673</v>
      </c>
      <c r="AF1450" s="4"/>
      <c r="AG1450" s="4"/>
      <c r="AH1450" s="4"/>
      <c r="AI1450" s="4"/>
      <c r="AJ1450" s="4"/>
      <c r="AK1450" s="4"/>
      <c r="AL1450" s="4"/>
      <c r="AM1450" s="4"/>
      <c r="AN1450" s="4"/>
      <c r="AO1450" s="4"/>
      <c r="AP1450" s="4"/>
      <c r="AQ1450" s="4"/>
      <c r="AR1450" s="4"/>
      <c r="AS1450" s="4"/>
      <c r="AT1450" s="4"/>
      <c r="AU1450" s="4"/>
      <c r="AV1450" s="4"/>
      <c r="AW1450" s="4"/>
      <c r="AX1450" s="4"/>
      <c r="AY1450" s="4"/>
      <c r="AZ1450" s="4"/>
      <c r="BA1450" s="4"/>
      <c r="BB1450" s="4"/>
    </row>
    <row r="1451" spans="1:54" ht="15.75" customHeight="1" x14ac:dyDescent="0.25">
      <c r="A1451" t="s">
        <v>4665</v>
      </c>
      <c r="B1451" s="17">
        <v>43804</v>
      </c>
      <c r="C1451" s="17">
        <v>34491</v>
      </c>
      <c r="D1451" s="21">
        <v>31</v>
      </c>
      <c r="E1451" s="12" t="str">
        <f t="shared" si="152"/>
        <v>[30-40[ ans</v>
      </c>
      <c r="F1451" s="3" t="s">
        <v>48</v>
      </c>
      <c r="G1451" s="3" t="s">
        <v>40</v>
      </c>
      <c r="H1451" s="4"/>
      <c r="I1451" s="4"/>
      <c r="J1451" s="3" t="s">
        <v>41</v>
      </c>
      <c r="K1451" s="3" t="s">
        <v>1045</v>
      </c>
      <c r="L1451" s="3" t="s">
        <v>6048</v>
      </c>
      <c r="M1451" s="3" t="s">
        <v>51</v>
      </c>
      <c r="N1451" s="3" t="s">
        <v>6062</v>
      </c>
      <c r="O1451" s="3" t="s">
        <v>403</v>
      </c>
      <c r="P1451" s="3" t="s">
        <v>6786</v>
      </c>
      <c r="Q1451" s="3" t="s">
        <v>6787</v>
      </c>
      <c r="R1451" s="3"/>
      <c r="S1451" s="3"/>
      <c r="T1451" s="3" t="s">
        <v>45</v>
      </c>
      <c r="U1451" s="3" t="s">
        <v>58</v>
      </c>
      <c r="V1451" s="3" t="s">
        <v>6055</v>
      </c>
      <c r="W1451" s="3" t="s">
        <v>46</v>
      </c>
      <c r="X1451" s="17">
        <v>43649</v>
      </c>
      <c r="Y1451" s="3">
        <f>IF((B1451-X1451&lt;=365)*(B1451-X1451&gt;0),0,(YEAR(B1451)-YEAR(X1451)))</f>
        <v>0</v>
      </c>
      <c r="Z1451" s="3" t="str">
        <f>IF((B1451-X1451&lt;=365)*(B1451-X1451&gt;0),INT(12*(B1451-X1451)/365) &amp; " Mois",(YEAR(B1451)-YEAR(X1451)) &amp; " an (s)")</f>
        <v>5 Mois</v>
      </c>
      <c r="AA1451" s="39">
        <v>15.2</v>
      </c>
      <c r="AB1451" s="3" t="s">
        <v>47</v>
      </c>
      <c r="AC1451" s="3">
        <v>0</v>
      </c>
      <c r="AD1451" s="3" t="s">
        <v>6673</v>
      </c>
      <c r="AE1451" s="3" t="s">
        <v>6673</v>
      </c>
      <c r="AF1451" s="4"/>
      <c r="AG1451" s="4"/>
      <c r="AH1451" s="4"/>
      <c r="AI1451" s="4"/>
      <c r="AJ1451" s="4"/>
      <c r="AK1451" s="4"/>
      <c r="AL1451" s="4"/>
      <c r="AM1451" s="4"/>
      <c r="AN1451" s="4"/>
      <c r="AO1451" s="4"/>
      <c r="AP1451" s="4"/>
      <c r="AQ1451" s="4"/>
      <c r="AR1451" s="4"/>
      <c r="AS1451" s="4"/>
      <c r="AT1451" s="4"/>
      <c r="AU1451" s="4"/>
      <c r="AV1451" s="4"/>
      <c r="AW1451" s="4"/>
      <c r="AX1451" s="4"/>
      <c r="AY1451" s="4"/>
      <c r="AZ1451" s="4"/>
      <c r="BA1451" s="4"/>
      <c r="BB1451" s="4"/>
    </row>
    <row r="1452" spans="1:54" ht="15.75" customHeight="1" x14ac:dyDescent="0.25">
      <c r="A1452" t="s">
        <v>4667</v>
      </c>
      <c r="B1452" s="17">
        <v>43804</v>
      </c>
      <c r="C1452" s="17">
        <v>29662</v>
      </c>
      <c r="D1452" s="21">
        <v>44</v>
      </c>
      <c r="E1452" s="12" t="str">
        <f t="shared" si="152"/>
        <v>[40-50 [ ans</v>
      </c>
      <c r="F1452" s="3" t="s">
        <v>54</v>
      </c>
      <c r="G1452" s="3" t="s">
        <v>40</v>
      </c>
      <c r="H1452" s="4"/>
      <c r="I1452" s="4"/>
      <c r="J1452" s="3" t="s">
        <v>49</v>
      </c>
      <c r="K1452" s="3" t="s">
        <v>672</v>
      </c>
      <c r="L1452" s="3" t="s">
        <v>6043</v>
      </c>
      <c r="M1452" s="3" t="s">
        <v>51</v>
      </c>
      <c r="N1452" s="3" t="s">
        <v>6062</v>
      </c>
      <c r="O1452" s="3" t="s">
        <v>319</v>
      </c>
      <c r="P1452" s="3" t="s">
        <v>319</v>
      </c>
      <c r="Q1452" s="3" t="s">
        <v>6033</v>
      </c>
      <c r="R1452" s="3" t="s">
        <v>5568</v>
      </c>
      <c r="S1452" s="3" t="s">
        <v>5569</v>
      </c>
      <c r="T1452" s="3" t="s">
        <v>45</v>
      </c>
      <c r="U1452" s="3" t="s">
        <v>39</v>
      </c>
      <c r="V1452" s="3" t="s">
        <v>6053</v>
      </c>
      <c r="W1452" s="3" t="s">
        <v>62</v>
      </c>
      <c r="X1452" s="19"/>
      <c r="Y1452" s="19"/>
      <c r="Z1452" s="19"/>
      <c r="AA1452" s="39">
        <v>13</v>
      </c>
      <c r="AB1452" s="3" t="s">
        <v>47</v>
      </c>
      <c r="AC1452" s="3">
        <v>0</v>
      </c>
      <c r="AD1452" s="3" t="s">
        <v>6673</v>
      </c>
      <c r="AE1452" s="3" t="s">
        <v>6673</v>
      </c>
      <c r="AF1452" s="4"/>
      <c r="AG1452" s="4"/>
      <c r="AH1452" s="4"/>
      <c r="AI1452" s="4"/>
      <c r="AJ1452" s="4"/>
      <c r="AK1452" s="4"/>
      <c r="AL1452" s="4"/>
      <c r="AM1452" s="4"/>
      <c r="AN1452" s="4"/>
      <c r="AO1452" s="4"/>
      <c r="AP1452" s="4"/>
      <c r="AQ1452" s="4"/>
      <c r="AR1452" s="4"/>
      <c r="AS1452" s="4"/>
      <c r="AT1452" s="4"/>
      <c r="AU1452" s="4"/>
      <c r="AV1452" s="4"/>
      <c r="AW1452" s="4"/>
      <c r="AX1452" s="4"/>
      <c r="AY1452" s="4"/>
      <c r="AZ1452" s="4"/>
      <c r="BA1452" s="4"/>
      <c r="BB1452" s="4"/>
    </row>
    <row r="1453" spans="1:54" ht="15.75" customHeight="1" x14ac:dyDescent="0.25">
      <c r="A1453" t="s">
        <v>4669</v>
      </c>
      <c r="B1453" s="17">
        <v>43805</v>
      </c>
      <c r="C1453" s="17">
        <v>32216</v>
      </c>
      <c r="D1453" s="21">
        <v>37</v>
      </c>
      <c r="E1453" s="12" t="str">
        <f t="shared" si="152"/>
        <v>[30-40[ ans</v>
      </c>
      <c r="F1453" s="3" t="s">
        <v>48</v>
      </c>
      <c r="G1453" s="3" t="s">
        <v>40</v>
      </c>
      <c r="H1453" s="4"/>
      <c r="I1453" s="4"/>
      <c r="J1453" s="3" t="s">
        <v>49</v>
      </c>
      <c r="K1453" s="3" t="s">
        <v>1046</v>
      </c>
      <c r="L1453" s="3" t="s">
        <v>6048</v>
      </c>
      <c r="M1453" s="3" t="s">
        <v>51</v>
      </c>
      <c r="N1453" s="3" t="s">
        <v>6062</v>
      </c>
      <c r="O1453" s="3" t="s">
        <v>319</v>
      </c>
      <c r="P1453" s="3" t="s">
        <v>319</v>
      </c>
      <c r="Q1453" s="3" t="s">
        <v>6033</v>
      </c>
      <c r="R1453" s="3" t="s">
        <v>5568</v>
      </c>
      <c r="S1453" s="3" t="s">
        <v>5569</v>
      </c>
      <c r="T1453" s="3" t="s">
        <v>45</v>
      </c>
      <c r="U1453" s="3" t="s">
        <v>53</v>
      </c>
      <c r="V1453" s="3" t="s">
        <v>6054</v>
      </c>
      <c r="W1453" s="3" t="s">
        <v>46</v>
      </c>
      <c r="X1453" s="17">
        <v>42064</v>
      </c>
      <c r="Y1453" s="3">
        <f>IF((B1453-X1453&lt;=365)*(B1453-X1453&gt;0),0,(YEAR(B1453)-YEAR(X1453)))</f>
        <v>4</v>
      </c>
      <c r="Z1453" s="3" t="str">
        <f>IF((B1453-X1453&lt;=365)*(B1453-X1453&gt;0),INT(12*(B1453-X1453)/365) &amp; " Mois",(YEAR(B1453)-YEAR(X1453)) &amp; " an (s)")</f>
        <v>4 an (s)</v>
      </c>
      <c r="AA1453" s="39">
        <v>13.4</v>
      </c>
      <c r="AB1453" s="3" t="s">
        <v>47</v>
      </c>
      <c r="AC1453" s="3">
        <v>0</v>
      </c>
      <c r="AD1453" s="3" t="s">
        <v>6673</v>
      </c>
      <c r="AE1453" s="3" t="s">
        <v>6673</v>
      </c>
      <c r="AF1453" s="4"/>
      <c r="AG1453" s="4"/>
      <c r="AH1453" s="4"/>
      <c r="AI1453" s="4"/>
      <c r="AJ1453" s="4"/>
      <c r="AK1453" s="4"/>
      <c r="AL1453" s="4"/>
      <c r="AM1453" s="4"/>
      <c r="AN1453" s="4"/>
      <c r="AO1453" s="4"/>
      <c r="AP1453" s="4"/>
      <c r="AQ1453" s="4"/>
      <c r="AR1453" s="4"/>
      <c r="AS1453" s="4"/>
      <c r="AT1453" s="4"/>
      <c r="AU1453" s="4"/>
      <c r="AV1453" s="4"/>
      <c r="AW1453" s="4"/>
      <c r="AX1453" s="4"/>
      <c r="AY1453" s="4"/>
      <c r="AZ1453" s="4"/>
      <c r="BA1453" s="4"/>
      <c r="BB1453" s="4"/>
    </row>
    <row r="1454" spans="1:54" ht="15.75" customHeight="1" x14ac:dyDescent="0.25">
      <c r="A1454" t="s">
        <v>4671</v>
      </c>
      <c r="B1454" s="17">
        <v>43805</v>
      </c>
      <c r="C1454" s="17">
        <v>30782</v>
      </c>
      <c r="D1454" s="21">
        <v>41</v>
      </c>
      <c r="E1454" s="12" t="str">
        <f t="shared" si="152"/>
        <v>[40-50 [ ans</v>
      </c>
      <c r="F1454" s="3" t="s">
        <v>54</v>
      </c>
      <c r="G1454" s="3" t="s">
        <v>40</v>
      </c>
      <c r="H1454" s="4"/>
      <c r="I1454" s="4"/>
      <c r="J1454" s="3" t="s">
        <v>49</v>
      </c>
      <c r="K1454" s="3" t="s">
        <v>1047</v>
      </c>
      <c r="L1454" s="3" t="s">
        <v>6047</v>
      </c>
      <c r="M1454" s="3" t="s">
        <v>51</v>
      </c>
      <c r="N1454" s="3" t="s">
        <v>6062</v>
      </c>
      <c r="O1454" s="3" t="s">
        <v>1048</v>
      </c>
      <c r="P1454" s="3" t="s">
        <v>1048</v>
      </c>
      <c r="Q1454" s="3" t="s">
        <v>6032</v>
      </c>
      <c r="R1454" s="3" t="s">
        <v>5705</v>
      </c>
      <c r="S1454" s="3" t="s">
        <v>5863</v>
      </c>
      <c r="T1454" s="3" t="s">
        <v>45</v>
      </c>
      <c r="U1454" s="3" t="s">
        <v>53</v>
      </c>
      <c r="V1454" s="3" t="s">
        <v>6054</v>
      </c>
      <c r="W1454" s="3" t="s">
        <v>62</v>
      </c>
      <c r="X1454" s="19"/>
      <c r="Y1454" s="19"/>
      <c r="Z1454" s="19"/>
      <c r="AA1454" s="39">
        <v>15</v>
      </c>
      <c r="AB1454" s="3" t="s">
        <v>47</v>
      </c>
      <c r="AC1454" s="3">
        <v>0</v>
      </c>
      <c r="AD1454" s="3" t="s">
        <v>6673</v>
      </c>
      <c r="AE1454" s="3" t="s">
        <v>6673</v>
      </c>
      <c r="AF1454" s="4"/>
      <c r="AG1454" s="4"/>
      <c r="AH1454" s="4"/>
      <c r="AI1454" s="4"/>
      <c r="AJ1454" s="4"/>
      <c r="AK1454" s="4"/>
      <c r="AL1454" s="4"/>
      <c r="AM1454" s="4"/>
      <c r="AN1454" s="4"/>
      <c r="AO1454" s="4"/>
      <c r="AP1454" s="4"/>
      <c r="AQ1454" s="4"/>
      <c r="AR1454" s="4"/>
      <c r="AS1454" s="4"/>
      <c r="AT1454" s="4"/>
      <c r="AU1454" s="4"/>
      <c r="AV1454" s="4"/>
      <c r="AW1454" s="4"/>
      <c r="AX1454" s="4"/>
      <c r="AY1454" s="4"/>
      <c r="AZ1454" s="4"/>
      <c r="BA1454" s="4"/>
      <c r="BB1454" s="4"/>
    </row>
    <row r="1455" spans="1:54" ht="15.75" customHeight="1" x14ac:dyDescent="0.25">
      <c r="A1455" t="s">
        <v>4673</v>
      </c>
      <c r="B1455" s="17">
        <v>43805</v>
      </c>
      <c r="C1455" s="17">
        <v>29952</v>
      </c>
      <c r="D1455" s="21">
        <v>43</v>
      </c>
      <c r="E1455" s="12" t="str">
        <f t="shared" si="152"/>
        <v>[40-50 [ ans</v>
      </c>
      <c r="F1455" s="3" t="s">
        <v>92</v>
      </c>
      <c r="G1455" s="3" t="s">
        <v>40</v>
      </c>
      <c r="H1455" s="4"/>
      <c r="I1455" s="4"/>
      <c r="J1455" s="3" t="s">
        <v>41</v>
      </c>
      <c r="K1455" s="3" t="s">
        <v>77</v>
      </c>
      <c r="L1455" s="3" t="s">
        <v>6047</v>
      </c>
      <c r="M1455" s="3" t="s">
        <v>51</v>
      </c>
      <c r="N1455" s="3" t="s">
        <v>6062</v>
      </c>
      <c r="O1455" s="3" t="s">
        <v>525</v>
      </c>
      <c r="P1455" s="3" t="s">
        <v>5650</v>
      </c>
      <c r="Q1455" s="3" t="s">
        <v>6033</v>
      </c>
      <c r="R1455" s="3" t="s">
        <v>5790</v>
      </c>
      <c r="S1455" s="3" t="s">
        <v>5791</v>
      </c>
      <c r="T1455" s="3" t="s">
        <v>45</v>
      </c>
      <c r="U1455" s="3" t="s">
        <v>53</v>
      </c>
      <c r="V1455" s="3" t="s">
        <v>6054</v>
      </c>
      <c r="W1455" s="3" t="s">
        <v>46</v>
      </c>
      <c r="X1455" s="17">
        <v>40603</v>
      </c>
      <c r="Y1455" s="3">
        <f>IF((B1455-X1455&lt;=365)*(B1455-X1455&gt;0),0,(YEAR(B1455)-YEAR(X1455)))</f>
        <v>8</v>
      </c>
      <c r="Z1455" s="3" t="str">
        <f>IF((B1455-X1455&lt;=365)*(B1455-X1455&gt;0),INT(12*(B1455-X1455)/365) &amp; " Mois",(YEAR(B1455)-YEAR(X1455)) &amp; " an (s)")</f>
        <v>8 an (s)</v>
      </c>
      <c r="AA1455" s="39">
        <v>13</v>
      </c>
      <c r="AB1455" s="3" t="s">
        <v>47</v>
      </c>
      <c r="AC1455" s="3">
        <v>0</v>
      </c>
      <c r="AD1455" s="3" t="s">
        <v>6673</v>
      </c>
      <c r="AE1455" s="3" t="s">
        <v>6673</v>
      </c>
      <c r="AF1455" s="4"/>
      <c r="AG1455" s="4"/>
      <c r="AH1455" s="4"/>
      <c r="AI1455" s="4"/>
      <c r="AJ1455" s="4"/>
      <c r="AK1455" s="4"/>
      <c r="AL1455" s="4"/>
      <c r="AM1455" s="4"/>
      <c r="AN1455" s="4"/>
      <c r="AO1455" s="4"/>
      <c r="AP1455" s="4"/>
      <c r="AQ1455" s="4"/>
      <c r="AR1455" s="4"/>
      <c r="AS1455" s="4"/>
      <c r="AT1455" s="4"/>
      <c r="AU1455" s="4"/>
      <c r="AV1455" s="4"/>
      <c r="AW1455" s="4"/>
      <c r="AX1455" s="4"/>
      <c r="AY1455" s="4"/>
      <c r="AZ1455" s="4"/>
      <c r="BA1455" s="4"/>
      <c r="BB1455" s="4"/>
    </row>
    <row r="1456" spans="1:54" ht="15.75" customHeight="1" x14ac:dyDescent="0.25">
      <c r="A1456" t="s">
        <v>4675</v>
      </c>
      <c r="B1456" s="17">
        <v>43805</v>
      </c>
      <c r="C1456" s="17">
        <v>32874</v>
      </c>
      <c r="D1456" s="21">
        <v>35</v>
      </c>
      <c r="E1456" s="12" t="str">
        <f t="shared" si="152"/>
        <v>[30-40[ ans</v>
      </c>
      <c r="F1456" s="3" t="s">
        <v>48</v>
      </c>
      <c r="G1456" s="3" t="s">
        <v>40</v>
      </c>
      <c r="H1456" s="4"/>
      <c r="I1456" s="4"/>
      <c r="J1456" s="3" t="s">
        <v>41</v>
      </c>
      <c r="K1456" s="3" t="s">
        <v>134</v>
      </c>
      <c r="L1456" s="3" t="s">
        <v>6049</v>
      </c>
      <c r="M1456" s="3" t="s">
        <v>51</v>
      </c>
      <c r="N1456" s="3" t="s">
        <v>6062</v>
      </c>
      <c r="O1456" s="3" t="s">
        <v>162</v>
      </c>
      <c r="P1456" s="3" t="s">
        <v>162</v>
      </c>
      <c r="Q1456" s="3" t="s">
        <v>6033</v>
      </c>
      <c r="R1456" s="3" t="s">
        <v>5580</v>
      </c>
      <c r="S1456" s="3" t="s">
        <v>5581</v>
      </c>
      <c r="T1456" s="3" t="s">
        <v>45</v>
      </c>
      <c r="U1456" s="3" t="s">
        <v>84</v>
      </c>
      <c r="V1456" s="3" t="s">
        <v>6057</v>
      </c>
      <c r="W1456" s="3" t="s">
        <v>62</v>
      </c>
      <c r="X1456" s="19"/>
      <c r="Y1456" s="19"/>
      <c r="Z1456" s="19"/>
      <c r="AA1456" s="39">
        <v>13.8</v>
      </c>
      <c r="AB1456" s="3" t="s">
        <v>47</v>
      </c>
      <c r="AC1456" s="3">
        <v>0</v>
      </c>
      <c r="AD1456" s="3" t="s">
        <v>6673</v>
      </c>
      <c r="AE1456" s="3" t="s">
        <v>6673</v>
      </c>
      <c r="AF1456" s="4"/>
      <c r="AG1456" s="4"/>
      <c r="AH1456" s="4"/>
      <c r="AI1456" s="4"/>
      <c r="AJ1456" s="4"/>
      <c r="AK1456" s="4"/>
      <c r="AL1456" s="4"/>
      <c r="AM1456" s="4"/>
      <c r="AN1456" s="4"/>
      <c r="AO1456" s="4"/>
      <c r="AP1456" s="4"/>
      <c r="AQ1456" s="4"/>
      <c r="AR1456" s="4"/>
      <c r="AS1456" s="4"/>
      <c r="AT1456" s="4"/>
      <c r="AU1456" s="4"/>
      <c r="AV1456" s="4"/>
      <c r="AW1456" s="4"/>
      <c r="AX1456" s="4"/>
      <c r="AY1456" s="4"/>
      <c r="AZ1456" s="4"/>
      <c r="BA1456" s="4"/>
      <c r="BB1456" s="4"/>
    </row>
    <row r="1457" spans="1:54" ht="15.75" customHeight="1" x14ac:dyDescent="0.25">
      <c r="A1457" t="s">
        <v>4677</v>
      </c>
      <c r="B1457" s="17">
        <v>43805</v>
      </c>
      <c r="C1457" s="17">
        <v>35107</v>
      </c>
      <c r="D1457" s="21">
        <v>29</v>
      </c>
      <c r="E1457" s="12" t="str">
        <f t="shared" si="152"/>
        <v>[20-30[ ans</v>
      </c>
      <c r="F1457" s="3" t="s">
        <v>48</v>
      </c>
      <c r="G1457" s="3" t="s">
        <v>40</v>
      </c>
      <c r="H1457" s="4"/>
      <c r="I1457" s="4"/>
      <c r="J1457" s="3" t="s">
        <v>41</v>
      </c>
      <c r="K1457" s="3" t="s">
        <v>1049</v>
      </c>
      <c r="L1457" s="3" t="s">
        <v>6045</v>
      </c>
      <c r="M1457" s="3" t="s">
        <v>51</v>
      </c>
      <c r="N1457" s="3" t="s">
        <v>6062</v>
      </c>
      <c r="O1457" s="3" t="s">
        <v>162</v>
      </c>
      <c r="P1457" s="3" t="s">
        <v>162</v>
      </c>
      <c r="Q1457" s="3" t="s">
        <v>6033</v>
      </c>
      <c r="R1457" s="3" t="s">
        <v>5580</v>
      </c>
      <c r="S1457" s="3" t="s">
        <v>5581</v>
      </c>
      <c r="T1457" s="3" t="s">
        <v>45</v>
      </c>
      <c r="U1457" s="3" t="s">
        <v>84</v>
      </c>
      <c r="V1457" s="3" t="s">
        <v>6057</v>
      </c>
      <c r="W1457" s="3" t="s">
        <v>46</v>
      </c>
      <c r="X1457" s="17">
        <v>43160</v>
      </c>
      <c r="Y1457" s="3">
        <f t="shared" ref="Y1457:Y1459" si="160">IF((B1457-X1457&lt;=365)*(B1457-X1457&gt;0),0,(YEAR(B1457)-YEAR(X1457)))</f>
        <v>1</v>
      </c>
      <c r="Z1457" s="3" t="str">
        <f>IF((B1457-X1457&lt;=365)*(B1457-X1457&gt;0),INT(12*(B1457-X1457)/365) &amp; " Mois",(YEAR(B1457)-YEAR(X1457)) &amp; " an (s)")</f>
        <v>1 an (s)</v>
      </c>
      <c r="AA1457" s="39">
        <v>14.4</v>
      </c>
      <c r="AB1457" s="3" t="s">
        <v>47</v>
      </c>
      <c r="AC1457" s="3">
        <v>0</v>
      </c>
      <c r="AD1457" s="3" t="s">
        <v>6673</v>
      </c>
      <c r="AE1457" s="3" t="s">
        <v>6673</v>
      </c>
      <c r="AF1457" s="4"/>
      <c r="AG1457" s="4"/>
      <c r="AH1457" s="4"/>
      <c r="AI1457" s="4"/>
      <c r="AJ1457" s="4"/>
      <c r="AK1457" s="4"/>
      <c r="AL1457" s="4"/>
      <c r="AM1457" s="4"/>
      <c r="AN1457" s="4"/>
      <c r="AO1457" s="4"/>
      <c r="AP1457" s="4"/>
      <c r="AQ1457" s="4"/>
      <c r="AR1457" s="4"/>
      <c r="AS1457" s="4"/>
      <c r="AT1457" s="4"/>
      <c r="AU1457" s="4"/>
      <c r="AV1457" s="4"/>
      <c r="AW1457" s="4"/>
      <c r="AX1457" s="4"/>
      <c r="AY1457" s="4"/>
      <c r="AZ1457" s="4"/>
      <c r="BA1457" s="4"/>
      <c r="BB1457" s="4"/>
    </row>
    <row r="1458" spans="1:54" ht="15.75" customHeight="1" x14ac:dyDescent="0.25">
      <c r="A1458" t="s">
        <v>4679</v>
      </c>
      <c r="B1458" s="17">
        <v>43805</v>
      </c>
      <c r="C1458" s="17">
        <v>28783</v>
      </c>
      <c r="D1458" s="21">
        <v>47</v>
      </c>
      <c r="E1458" s="12" t="str">
        <f t="shared" si="152"/>
        <v>[40-50 [ ans</v>
      </c>
      <c r="F1458" s="3" t="s">
        <v>39</v>
      </c>
      <c r="G1458" s="3" t="s">
        <v>40</v>
      </c>
      <c r="H1458" s="4"/>
      <c r="I1458" s="4"/>
      <c r="J1458" s="3" t="s">
        <v>49</v>
      </c>
      <c r="K1458" s="3" t="s">
        <v>1050</v>
      </c>
      <c r="L1458" s="3" t="s">
        <v>6043</v>
      </c>
      <c r="M1458" s="3" t="s">
        <v>403</v>
      </c>
      <c r="N1458" s="3" t="s">
        <v>39</v>
      </c>
      <c r="O1458" s="3"/>
      <c r="P1458" s="3" t="e">
        <v>#N/A</v>
      </c>
      <c r="Q1458" s="3" t="s">
        <v>5731</v>
      </c>
      <c r="R1458" s="3" t="e">
        <v>#N/A</v>
      </c>
      <c r="S1458" s="3" t="e">
        <v>#N/A</v>
      </c>
      <c r="T1458" s="3" t="s">
        <v>45</v>
      </c>
      <c r="U1458" s="3" t="s">
        <v>53</v>
      </c>
      <c r="V1458" s="3" t="s">
        <v>6054</v>
      </c>
      <c r="W1458" s="3" t="s">
        <v>46</v>
      </c>
      <c r="X1458" s="17">
        <v>43627</v>
      </c>
      <c r="Y1458" s="3">
        <f t="shared" si="160"/>
        <v>0</v>
      </c>
      <c r="Z1458" s="3" t="str">
        <f>IF((B1458-X1458&lt;=365)*(B1458-X1458&gt;0),INT(12*(B1458-X1458)/365) &amp; " Mois",(YEAR(B1458)-YEAR(X1458)) &amp; " an (s)")</f>
        <v>5 Mois</v>
      </c>
      <c r="AA1458" s="39">
        <v>13.2</v>
      </c>
      <c r="AB1458" s="3" t="s">
        <v>47</v>
      </c>
      <c r="AC1458" s="3">
        <v>0</v>
      </c>
      <c r="AD1458" s="3" t="s">
        <v>6673</v>
      </c>
      <c r="AE1458" s="3" t="s">
        <v>6673</v>
      </c>
      <c r="AF1458" s="4"/>
      <c r="AG1458" s="4"/>
      <c r="AH1458" s="4"/>
      <c r="AI1458" s="4"/>
      <c r="AJ1458" s="4"/>
      <c r="AK1458" s="4"/>
      <c r="AL1458" s="4"/>
      <c r="AM1458" s="4"/>
      <c r="AN1458" s="4"/>
      <c r="AO1458" s="4"/>
      <c r="AP1458" s="4"/>
      <c r="AQ1458" s="4"/>
      <c r="AR1458" s="4"/>
      <c r="AS1458" s="4"/>
      <c r="AT1458" s="4"/>
      <c r="AU1458" s="4"/>
      <c r="AV1458" s="4"/>
      <c r="AW1458" s="4"/>
      <c r="AX1458" s="4"/>
      <c r="AY1458" s="4"/>
      <c r="AZ1458" s="4"/>
      <c r="BA1458" s="4"/>
      <c r="BB1458" s="4"/>
    </row>
    <row r="1459" spans="1:54" ht="15.75" customHeight="1" x14ac:dyDescent="0.25">
      <c r="A1459" t="s">
        <v>4681</v>
      </c>
      <c r="B1459" s="17">
        <v>43805</v>
      </c>
      <c r="C1459" s="17">
        <v>35169</v>
      </c>
      <c r="D1459" s="21">
        <v>29</v>
      </c>
      <c r="E1459" s="12" t="str">
        <f t="shared" si="152"/>
        <v>[20-30[ ans</v>
      </c>
      <c r="F1459" s="3" t="s">
        <v>54</v>
      </c>
      <c r="G1459" s="3" t="s">
        <v>40</v>
      </c>
      <c r="H1459" s="4"/>
      <c r="I1459" s="4"/>
      <c r="J1459" s="3" t="s">
        <v>41</v>
      </c>
      <c r="K1459" s="3" t="s">
        <v>1051</v>
      </c>
      <c r="L1459" s="3" t="s">
        <v>6043</v>
      </c>
      <c r="M1459" s="3" t="s">
        <v>641</v>
      </c>
      <c r="N1459" s="3" t="s">
        <v>6062</v>
      </c>
      <c r="O1459" s="3" t="s">
        <v>641</v>
      </c>
      <c r="P1459" s="3" t="s">
        <v>6786</v>
      </c>
      <c r="Q1459" s="3" t="s">
        <v>5731</v>
      </c>
      <c r="R1459" s="3" t="s">
        <v>5739</v>
      </c>
      <c r="S1459" s="3" t="s">
        <v>5740</v>
      </c>
      <c r="T1459" s="3" t="s">
        <v>45</v>
      </c>
      <c r="U1459" s="3" t="s">
        <v>39</v>
      </c>
      <c r="V1459" s="3" t="s">
        <v>6053</v>
      </c>
      <c r="W1459" s="3" t="s">
        <v>46</v>
      </c>
      <c r="X1459" s="17">
        <v>43418</v>
      </c>
      <c r="Y1459" s="3">
        <f t="shared" si="160"/>
        <v>1</v>
      </c>
      <c r="Z1459" s="3" t="str">
        <f>IF((B1459-X1459&lt;=365)*(B1459-X1459&gt;0),INT(12*(B1459-X1459)/365) &amp; " Mois",(YEAR(B1459)-YEAR(X1459)) &amp; " an (s)")</f>
        <v>1 an (s)</v>
      </c>
      <c r="AA1459" s="39">
        <v>14.6</v>
      </c>
      <c r="AB1459" s="3" t="s">
        <v>47</v>
      </c>
      <c r="AC1459" s="3">
        <v>0</v>
      </c>
      <c r="AD1459" s="3" t="s">
        <v>6673</v>
      </c>
      <c r="AE1459" s="3" t="s">
        <v>6673</v>
      </c>
      <c r="AF1459" s="4"/>
      <c r="AG1459" s="4"/>
      <c r="AH1459" s="4"/>
      <c r="AI1459" s="4"/>
      <c r="AJ1459" s="4"/>
      <c r="AK1459" s="4"/>
      <c r="AL1459" s="4"/>
      <c r="AM1459" s="4"/>
      <c r="AN1459" s="4"/>
      <c r="AO1459" s="4"/>
      <c r="AP1459" s="4"/>
      <c r="AQ1459" s="4"/>
      <c r="AR1459" s="4"/>
      <c r="AS1459" s="4"/>
      <c r="AT1459" s="4"/>
      <c r="AU1459" s="4"/>
      <c r="AV1459" s="4"/>
      <c r="AW1459" s="4"/>
      <c r="AX1459" s="4"/>
      <c r="AY1459" s="4"/>
      <c r="AZ1459" s="4"/>
      <c r="BA1459" s="4"/>
      <c r="BB1459" s="4"/>
    </row>
    <row r="1460" spans="1:54" ht="15.75" customHeight="1" x14ac:dyDescent="0.25">
      <c r="A1460" t="s">
        <v>4683</v>
      </c>
      <c r="B1460" s="17">
        <v>43805</v>
      </c>
      <c r="C1460" s="17">
        <v>27955</v>
      </c>
      <c r="D1460" s="21">
        <v>49</v>
      </c>
      <c r="E1460" s="12" t="str">
        <f t="shared" si="152"/>
        <v>[40-50 [ ans</v>
      </c>
      <c r="F1460" s="3" t="s">
        <v>39</v>
      </c>
      <c r="G1460" s="3" t="s">
        <v>40</v>
      </c>
      <c r="H1460" s="4"/>
      <c r="I1460" s="4"/>
      <c r="J1460" s="3" t="s">
        <v>41</v>
      </c>
      <c r="K1460" s="3" t="s">
        <v>85</v>
      </c>
      <c r="L1460" s="3" t="s">
        <v>6047</v>
      </c>
      <c r="M1460" s="3" t="s">
        <v>60</v>
      </c>
      <c r="N1460" s="3" t="s">
        <v>6062</v>
      </c>
      <c r="O1460" s="3" t="s">
        <v>83</v>
      </c>
      <c r="P1460" s="3" t="s">
        <v>83</v>
      </c>
      <c r="Q1460" s="3" t="s">
        <v>6035</v>
      </c>
      <c r="R1460" s="3" t="s">
        <v>5598</v>
      </c>
      <c r="S1460" s="3" t="s">
        <v>5599</v>
      </c>
      <c r="T1460" s="3" t="s">
        <v>45</v>
      </c>
      <c r="U1460" s="3" t="s">
        <v>58</v>
      </c>
      <c r="V1460" s="3" t="s">
        <v>6055</v>
      </c>
      <c r="W1460" s="3" t="s">
        <v>62</v>
      </c>
      <c r="X1460" s="19"/>
      <c r="Y1460" s="19"/>
      <c r="Z1460" s="19"/>
      <c r="AA1460" s="39">
        <v>15.7</v>
      </c>
      <c r="AB1460" s="3" t="s">
        <v>47</v>
      </c>
      <c r="AC1460" s="3">
        <v>0</v>
      </c>
      <c r="AD1460" s="3" t="s">
        <v>6673</v>
      </c>
      <c r="AE1460" s="3" t="s">
        <v>6673</v>
      </c>
      <c r="AF1460" s="4"/>
      <c r="AG1460" s="4"/>
      <c r="AH1460" s="4"/>
      <c r="AI1460" s="4"/>
      <c r="AJ1460" s="4"/>
      <c r="AK1460" s="4"/>
      <c r="AL1460" s="4"/>
      <c r="AM1460" s="4"/>
      <c r="AN1460" s="4"/>
      <c r="AO1460" s="4"/>
      <c r="AP1460" s="4"/>
      <c r="AQ1460" s="4"/>
      <c r="AR1460" s="4"/>
      <c r="AS1460" s="4"/>
      <c r="AT1460" s="4"/>
      <c r="AU1460" s="4"/>
      <c r="AV1460" s="4"/>
      <c r="AW1460" s="4"/>
      <c r="AX1460" s="4"/>
      <c r="AY1460" s="4"/>
      <c r="AZ1460" s="4"/>
      <c r="BA1460" s="4"/>
      <c r="BB1460" s="4"/>
    </row>
    <row r="1461" spans="1:54" ht="15.75" customHeight="1" x14ac:dyDescent="0.25">
      <c r="A1461" t="s">
        <v>4685</v>
      </c>
      <c r="B1461" s="17">
        <v>43807</v>
      </c>
      <c r="C1461" s="17">
        <v>31174</v>
      </c>
      <c r="D1461" s="21">
        <v>40</v>
      </c>
      <c r="E1461" s="12" t="str">
        <f t="shared" si="152"/>
        <v>[40-50 [ ans</v>
      </c>
      <c r="F1461" s="3" t="s">
        <v>92</v>
      </c>
      <c r="G1461" s="3" t="s">
        <v>40</v>
      </c>
      <c r="H1461" s="4"/>
      <c r="I1461" s="4"/>
      <c r="J1461" s="3" t="s">
        <v>41</v>
      </c>
      <c r="K1461" s="3" t="s">
        <v>642</v>
      </c>
      <c r="L1461" s="3" t="s">
        <v>6045</v>
      </c>
      <c r="M1461" s="3" t="s">
        <v>114</v>
      </c>
      <c r="N1461" s="3" t="s">
        <v>6062</v>
      </c>
      <c r="O1461" s="3" t="s">
        <v>115</v>
      </c>
      <c r="P1461" s="3" t="s">
        <v>115</v>
      </c>
      <c r="Q1461" s="3" t="s">
        <v>6031</v>
      </c>
      <c r="R1461" s="3" t="s">
        <v>5604</v>
      </c>
      <c r="S1461" s="3" t="s">
        <v>5605</v>
      </c>
      <c r="T1461" s="3" t="s">
        <v>45</v>
      </c>
      <c r="U1461" s="3" t="s">
        <v>53</v>
      </c>
      <c r="V1461" s="3" t="s">
        <v>6054</v>
      </c>
      <c r="W1461" s="3" t="s">
        <v>62</v>
      </c>
      <c r="X1461" s="19"/>
      <c r="Y1461" s="19"/>
      <c r="Z1461" s="19"/>
      <c r="AA1461" s="39">
        <v>13.5</v>
      </c>
      <c r="AB1461" s="3" t="s">
        <v>47</v>
      </c>
      <c r="AC1461" s="3">
        <v>0</v>
      </c>
      <c r="AD1461" s="3" t="s">
        <v>6673</v>
      </c>
      <c r="AE1461" s="3" t="s">
        <v>6673</v>
      </c>
      <c r="AF1461" s="4"/>
      <c r="AG1461" s="4"/>
      <c r="AH1461" s="4"/>
      <c r="AI1461" s="4"/>
      <c r="AJ1461" s="4"/>
      <c r="AK1461" s="4"/>
      <c r="AL1461" s="4"/>
      <c r="AM1461" s="4"/>
      <c r="AN1461" s="4"/>
      <c r="AO1461" s="4"/>
      <c r="AP1461" s="4"/>
      <c r="AQ1461" s="4"/>
      <c r="AR1461" s="4"/>
      <c r="AS1461" s="4"/>
      <c r="AT1461" s="4"/>
      <c r="AU1461" s="4"/>
      <c r="AV1461" s="4"/>
      <c r="AW1461" s="4"/>
      <c r="AX1461" s="4"/>
      <c r="AY1461" s="4"/>
      <c r="AZ1461" s="4"/>
      <c r="BA1461" s="4"/>
      <c r="BB1461" s="4"/>
    </row>
    <row r="1462" spans="1:54" ht="15.75" customHeight="1" x14ac:dyDescent="0.25">
      <c r="A1462" t="s">
        <v>4687</v>
      </c>
      <c r="B1462" s="17">
        <v>43807</v>
      </c>
      <c r="C1462" s="17">
        <v>29893</v>
      </c>
      <c r="D1462" s="21">
        <v>44</v>
      </c>
      <c r="E1462" s="12" t="str">
        <f t="shared" si="152"/>
        <v>[40-50 [ ans</v>
      </c>
      <c r="F1462" s="3" t="s">
        <v>54</v>
      </c>
      <c r="G1462" s="3" t="s">
        <v>40</v>
      </c>
      <c r="H1462" s="4"/>
      <c r="I1462" s="4"/>
      <c r="J1462" s="3" t="s">
        <v>41</v>
      </c>
      <c r="K1462" s="3" t="s">
        <v>536</v>
      </c>
      <c r="L1462" s="3" t="s">
        <v>6043</v>
      </c>
      <c r="M1462" s="3" t="s">
        <v>51</v>
      </c>
      <c r="N1462" s="3" t="s">
        <v>6062</v>
      </c>
      <c r="O1462" s="3" t="s">
        <v>1052</v>
      </c>
      <c r="P1462" s="3" t="s">
        <v>5706</v>
      </c>
      <c r="Q1462" s="3" t="s">
        <v>6035</v>
      </c>
      <c r="R1462" s="3" t="s">
        <v>5778</v>
      </c>
      <c r="S1462" s="3" t="s">
        <v>5779</v>
      </c>
      <c r="T1462" s="3" t="s">
        <v>45</v>
      </c>
      <c r="U1462" s="3" t="s">
        <v>39</v>
      </c>
      <c r="V1462" s="3" t="s">
        <v>6053</v>
      </c>
      <c r="W1462" s="3" t="s">
        <v>46</v>
      </c>
      <c r="X1462" s="17">
        <v>36586</v>
      </c>
      <c r="Y1462" s="3">
        <f>IF((B1462-X1462&lt;=365)*(B1462-X1462&gt;0),0,(YEAR(B1462)-YEAR(X1462)))</f>
        <v>19</v>
      </c>
      <c r="Z1462" s="3" t="str">
        <f>IF((B1462-X1462&lt;=365)*(B1462-X1462&gt;0),INT(12*(B1462-X1462)/365) &amp; " Mois",(YEAR(B1462)-YEAR(X1462)) &amp; " an (s)")</f>
        <v>19 an (s)</v>
      </c>
      <c r="AA1462" s="39">
        <v>13.9</v>
      </c>
      <c r="AB1462" s="3" t="s">
        <v>47</v>
      </c>
      <c r="AC1462" s="3">
        <v>0</v>
      </c>
      <c r="AD1462" s="3" t="s">
        <v>6673</v>
      </c>
      <c r="AE1462" s="3" t="s">
        <v>6673</v>
      </c>
      <c r="AF1462" s="4"/>
      <c r="AG1462" s="4"/>
      <c r="AH1462" s="4"/>
      <c r="AI1462" s="4"/>
      <c r="AJ1462" s="4"/>
      <c r="AK1462" s="4"/>
      <c r="AL1462" s="4"/>
      <c r="AM1462" s="4"/>
      <c r="AN1462" s="4"/>
      <c r="AO1462" s="4"/>
      <c r="AP1462" s="4"/>
      <c r="AQ1462" s="4"/>
      <c r="AR1462" s="4"/>
      <c r="AS1462" s="4"/>
      <c r="AT1462" s="4"/>
      <c r="AU1462" s="4"/>
      <c r="AV1462" s="4"/>
      <c r="AW1462" s="4"/>
      <c r="AX1462" s="4"/>
      <c r="AY1462" s="4"/>
      <c r="AZ1462" s="4"/>
      <c r="BA1462" s="4"/>
      <c r="BB1462" s="4"/>
    </row>
    <row r="1463" spans="1:54" ht="15.75" customHeight="1" x14ac:dyDescent="0.25">
      <c r="A1463" t="s">
        <v>4689</v>
      </c>
      <c r="B1463" s="17">
        <v>43808</v>
      </c>
      <c r="C1463" s="17">
        <v>28364</v>
      </c>
      <c r="D1463" s="21">
        <v>48</v>
      </c>
      <c r="E1463" s="12" t="str">
        <f t="shared" si="152"/>
        <v>[40-50 [ ans</v>
      </c>
      <c r="F1463" s="3" t="s">
        <v>39</v>
      </c>
      <c r="G1463" s="3" t="s">
        <v>40</v>
      </c>
      <c r="H1463" s="4"/>
      <c r="I1463" s="4"/>
      <c r="J1463" s="3" t="s">
        <v>41</v>
      </c>
      <c r="K1463" s="3" t="s">
        <v>435</v>
      </c>
      <c r="L1463" s="3" t="s">
        <v>6045</v>
      </c>
      <c r="M1463" s="3" t="s">
        <v>114</v>
      </c>
      <c r="N1463" s="3" t="s">
        <v>6062</v>
      </c>
      <c r="O1463" s="3" t="s">
        <v>115</v>
      </c>
      <c r="P1463" s="3" t="s">
        <v>115</v>
      </c>
      <c r="Q1463" s="3" t="s">
        <v>6031</v>
      </c>
      <c r="R1463" s="3" t="s">
        <v>5604</v>
      </c>
      <c r="S1463" s="3" t="s">
        <v>5605</v>
      </c>
      <c r="T1463" s="3" t="s">
        <v>45</v>
      </c>
      <c r="U1463" s="3" t="s">
        <v>39</v>
      </c>
      <c r="V1463" s="3" t="s">
        <v>6053</v>
      </c>
      <c r="W1463" s="3" t="s">
        <v>62</v>
      </c>
      <c r="X1463" s="19"/>
      <c r="Y1463" s="19"/>
      <c r="Z1463" s="19"/>
      <c r="AA1463" s="39">
        <v>12.6</v>
      </c>
      <c r="AB1463" s="3" t="s">
        <v>47</v>
      </c>
      <c r="AC1463" s="3">
        <v>0</v>
      </c>
      <c r="AD1463" s="3" t="s">
        <v>6673</v>
      </c>
      <c r="AE1463" s="3" t="s">
        <v>6673</v>
      </c>
      <c r="AF1463" s="4"/>
      <c r="AG1463" s="4"/>
      <c r="AH1463" s="4"/>
      <c r="AI1463" s="4"/>
      <c r="AJ1463" s="4"/>
      <c r="AK1463" s="4"/>
      <c r="AL1463" s="4"/>
      <c r="AM1463" s="4"/>
      <c r="AN1463" s="4"/>
      <c r="AO1463" s="4"/>
      <c r="AP1463" s="4"/>
      <c r="AQ1463" s="4"/>
      <c r="AR1463" s="4"/>
      <c r="AS1463" s="4"/>
      <c r="AT1463" s="4"/>
      <c r="AU1463" s="4"/>
      <c r="AV1463" s="4"/>
      <c r="AW1463" s="4"/>
      <c r="AX1463" s="4"/>
      <c r="AY1463" s="4"/>
      <c r="AZ1463" s="4"/>
      <c r="BA1463" s="4"/>
      <c r="BB1463" s="4"/>
    </row>
    <row r="1464" spans="1:54" ht="15.75" customHeight="1" x14ac:dyDescent="0.25">
      <c r="A1464" t="s">
        <v>4691</v>
      </c>
      <c r="B1464" s="17">
        <v>43808</v>
      </c>
      <c r="C1464" s="17">
        <v>32485</v>
      </c>
      <c r="D1464" s="21">
        <v>37</v>
      </c>
      <c r="E1464" s="12" t="str">
        <f t="shared" si="152"/>
        <v>[30-40[ ans</v>
      </c>
      <c r="F1464" s="3" t="s">
        <v>39</v>
      </c>
      <c r="G1464" s="3" t="s">
        <v>40</v>
      </c>
      <c r="H1464" s="4"/>
      <c r="I1464" s="4"/>
      <c r="J1464" s="3" t="s">
        <v>41</v>
      </c>
      <c r="K1464" s="3" t="s">
        <v>134</v>
      </c>
      <c r="L1464" s="3" t="s">
        <v>6049</v>
      </c>
      <c r="M1464" s="3" t="s">
        <v>114</v>
      </c>
      <c r="N1464" s="3" t="s">
        <v>6062</v>
      </c>
      <c r="O1464" s="3" t="s">
        <v>115</v>
      </c>
      <c r="P1464" s="3" t="s">
        <v>115</v>
      </c>
      <c r="Q1464" s="3" t="s">
        <v>6031</v>
      </c>
      <c r="R1464" s="3" t="s">
        <v>5604</v>
      </c>
      <c r="S1464" s="3" t="s">
        <v>5605</v>
      </c>
      <c r="T1464" s="3" t="s">
        <v>45</v>
      </c>
      <c r="U1464" s="3" t="s">
        <v>39</v>
      </c>
      <c r="V1464" s="3" t="s">
        <v>6053</v>
      </c>
      <c r="W1464" s="3" t="s">
        <v>46</v>
      </c>
      <c r="X1464" s="17">
        <v>36586</v>
      </c>
      <c r="Y1464" s="3">
        <f>IF((B1464-X1464&lt;=365)*(B1464-X1464&gt;0),0,(YEAR(B1464)-YEAR(X1464)))</f>
        <v>19</v>
      </c>
      <c r="Z1464" s="3" t="str">
        <f>IF((B1464-X1464&lt;=365)*(B1464-X1464&gt;0),INT(12*(B1464-X1464)/365) &amp; " Mois",(YEAR(B1464)-YEAR(X1464)) &amp; " an (s)")</f>
        <v>19 an (s)</v>
      </c>
      <c r="AA1464" s="39">
        <v>14.5</v>
      </c>
      <c r="AB1464" s="3" t="s">
        <v>47</v>
      </c>
      <c r="AC1464" s="3">
        <v>0</v>
      </c>
      <c r="AD1464" s="3" t="s">
        <v>6673</v>
      </c>
      <c r="AE1464" s="3" t="s">
        <v>6673</v>
      </c>
      <c r="AF1464" s="4"/>
      <c r="AG1464" s="4"/>
      <c r="AH1464" s="4"/>
      <c r="AI1464" s="4"/>
      <c r="AJ1464" s="4"/>
      <c r="AK1464" s="4"/>
      <c r="AL1464" s="4"/>
      <c r="AM1464" s="4"/>
      <c r="AN1464" s="4"/>
      <c r="AO1464" s="4"/>
      <c r="AP1464" s="4"/>
      <c r="AQ1464" s="4"/>
      <c r="AR1464" s="4"/>
      <c r="AS1464" s="4"/>
      <c r="AT1464" s="4"/>
      <c r="AU1464" s="4"/>
      <c r="AV1464" s="4"/>
      <c r="AW1464" s="4"/>
      <c r="AX1464" s="4"/>
      <c r="AY1464" s="4"/>
      <c r="AZ1464" s="4"/>
      <c r="BA1464" s="4"/>
      <c r="BB1464" s="4"/>
    </row>
    <row r="1465" spans="1:54" ht="15.75" customHeight="1" x14ac:dyDescent="0.25">
      <c r="A1465" t="s">
        <v>4693</v>
      </c>
      <c r="B1465" s="17">
        <v>43808</v>
      </c>
      <c r="C1465" s="17">
        <v>33993</v>
      </c>
      <c r="D1465" s="21">
        <v>32</v>
      </c>
      <c r="E1465" s="12" t="str">
        <f t="shared" si="152"/>
        <v>[30-40[ ans</v>
      </c>
      <c r="F1465" s="3" t="s">
        <v>54</v>
      </c>
      <c r="G1465" s="3" t="s">
        <v>40</v>
      </c>
      <c r="H1465" s="4"/>
      <c r="I1465" s="4"/>
      <c r="J1465" s="3" t="s">
        <v>41</v>
      </c>
      <c r="K1465" s="3" t="s">
        <v>134</v>
      </c>
      <c r="L1465" s="3" t="s">
        <v>6049</v>
      </c>
      <c r="M1465" s="3" t="s">
        <v>114</v>
      </c>
      <c r="N1465" s="3" t="s">
        <v>6062</v>
      </c>
      <c r="O1465" s="3" t="s">
        <v>115</v>
      </c>
      <c r="P1465" s="3" t="s">
        <v>115</v>
      </c>
      <c r="Q1465" s="3" t="s">
        <v>6031</v>
      </c>
      <c r="R1465" s="3" t="s">
        <v>5604</v>
      </c>
      <c r="S1465" s="3" t="s">
        <v>5605</v>
      </c>
      <c r="T1465" s="3" t="s">
        <v>45</v>
      </c>
      <c r="U1465" s="3" t="s">
        <v>39</v>
      </c>
      <c r="V1465" s="3" t="s">
        <v>6053</v>
      </c>
      <c r="W1465" s="3" t="s">
        <v>62</v>
      </c>
      <c r="X1465" s="19"/>
      <c r="Y1465" s="19"/>
      <c r="Z1465" s="19"/>
      <c r="AA1465" s="39">
        <v>12.7</v>
      </c>
      <c r="AB1465" s="3" t="s">
        <v>47</v>
      </c>
      <c r="AC1465" s="3">
        <v>0</v>
      </c>
      <c r="AD1465" s="3" t="s">
        <v>6673</v>
      </c>
      <c r="AE1465" s="3" t="s">
        <v>6673</v>
      </c>
      <c r="AF1465" s="4"/>
      <c r="AG1465" s="4"/>
      <c r="AH1465" s="4"/>
      <c r="AI1465" s="4"/>
      <c r="AJ1465" s="4"/>
      <c r="AK1465" s="4"/>
      <c r="AL1465" s="4"/>
      <c r="AM1465" s="4"/>
      <c r="AN1465" s="4"/>
      <c r="AO1465" s="4"/>
      <c r="AP1465" s="4"/>
      <c r="AQ1465" s="4"/>
      <c r="AR1465" s="4"/>
      <c r="AS1465" s="4"/>
      <c r="AT1465" s="4"/>
      <c r="AU1465" s="4"/>
      <c r="AV1465" s="4"/>
      <c r="AW1465" s="4"/>
      <c r="AX1465" s="4"/>
      <c r="AY1465" s="4"/>
      <c r="AZ1465" s="4"/>
      <c r="BA1465" s="4"/>
      <c r="BB1465" s="4"/>
    </row>
    <row r="1466" spans="1:54" ht="15.75" customHeight="1" x14ac:dyDescent="0.25">
      <c r="A1466" t="s">
        <v>4695</v>
      </c>
      <c r="B1466" s="17">
        <v>43808</v>
      </c>
      <c r="C1466" s="17">
        <v>28604</v>
      </c>
      <c r="D1466" s="21">
        <v>47</v>
      </c>
      <c r="E1466" s="12" t="str">
        <f t="shared" si="152"/>
        <v>[40-50 [ ans</v>
      </c>
      <c r="F1466" s="3" t="s">
        <v>48</v>
      </c>
      <c r="G1466" s="3" t="s">
        <v>40</v>
      </c>
      <c r="H1466" s="4"/>
      <c r="I1466" s="4"/>
      <c r="J1466" s="3" t="s">
        <v>49</v>
      </c>
      <c r="K1466" s="3" t="s">
        <v>276</v>
      </c>
      <c r="L1466" s="3" t="s">
        <v>6044</v>
      </c>
      <c r="M1466" s="3" t="s">
        <v>51</v>
      </c>
      <c r="N1466" s="3" t="s">
        <v>6062</v>
      </c>
      <c r="O1466" s="3" t="s">
        <v>1053</v>
      </c>
      <c r="P1466" s="3" t="s">
        <v>5707</v>
      </c>
      <c r="Q1466" s="3" t="s">
        <v>6033</v>
      </c>
      <c r="R1466" s="3" t="s">
        <v>5708</v>
      </c>
      <c r="S1466" s="3" t="s">
        <v>5864</v>
      </c>
      <c r="T1466" s="3" t="s">
        <v>45</v>
      </c>
      <c r="U1466" s="3" t="s">
        <v>39</v>
      </c>
      <c r="V1466" s="3" t="s">
        <v>6053</v>
      </c>
      <c r="W1466" s="3" t="s">
        <v>46</v>
      </c>
      <c r="X1466" s="17">
        <v>39873</v>
      </c>
      <c r="Y1466" s="3">
        <f>IF((B1466-X1466&lt;=365)*(B1466-X1466&gt;0),0,(YEAR(B1466)-YEAR(X1466)))</f>
        <v>10</v>
      </c>
      <c r="Z1466" s="3" t="str">
        <f>IF((B1466-X1466&lt;=365)*(B1466-X1466&gt;0),INT(12*(B1466-X1466)/365) &amp; " Mois",(YEAR(B1466)-YEAR(X1466)) &amp; " an (s)")</f>
        <v>10 an (s)</v>
      </c>
      <c r="AA1466" s="39">
        <v>12.9</v>
      </c>
      <c r="AB1466" s="3" t="s">
        <v>47</v>
      </c>
      <c r="AC1466" s="3">
        <v>0</v>
      </c>
      <c r="AD1466" s="3" t="s">
        <v>6673</v>
      </c>
      <c r="AE1466" s="3" t="s">
        <v>6673</v>
      </c>
      <c r="AF1466" s="4"/>
      <c r="AG1466" s="4"/>
      <c r="AH1466" s="4"/>
      <c r="AI1466" s="4"/>
      <c r="AJ1466" s="4"/>
      <c r="AK1466" s="4"/>
      <c r="AL1466" s="4"/>
      <c r="AM1466" s="4"/>
      <c r="AN1466" s="4"/>
      <c r="AO1466" s="4"/>
      <c r="AP1466" s="4"/>
      <c r="AQ1466" s="4"/>
      <c r="AR1466" s="4"/>
      <c r="AS1466" s="4"/>
      <c r="AT1466" s="4"/>
      <c r="AU1466" s="4"/>
      <c r="AV1466" s="4"/>
      <c r="AW1466" s="4"/>
      <c r="AX1466" s="4"/>
      <c r="AY1466" s="4"/>
      <c r="AZ1466" s="4"/>
      <c r="BA1466" s="4"/>
      <c r="BB1466" s="4"/>
    </row>
    <row r="1467" spans="1:54" ht="15.75" customHeight="1" x14ac:dyDescent="0.25">
      <c r="A1467" t="s">
        <v>4697</v>
      </c>
      <c r="B1467" s="17">
        <v>43808</v>
      </c>
      <c r="C1467" s="17">
        <v>36321</v>
      </c>
      <c r="D1467" s="21">
        <v>26</v>
      </c>
      <c r="E1467" s="12" t="str">
        <f t="shared" si="152"/>
        <v>[20-30[ ans</v>
      </c>
      <c r="F1467" s="3" t="s">
        <v>39</v>
      </c>
      <c r="G1467" s="3" t="s">
        <v>40</v>
      </c>
      <c r="H1467" s="4"/>
      <c r="I1467" s="4"/>
      <c r="J1467" s="3" t="s">
        <v>41</v>
      </c>
      <c r="K1467" s="3" t="s">
        <v>79</v>
      </c>
      <c r="L1467" s="3" t="s">
        <v>6048</v>
      </c>
      <c r="M1467" s="3" t="s">
        <v>51</v>
      </c>
      <c r="N1467" s="3" t="s">
        <v>6062</v>
      </c>
      <c r="O1467" s="3" t="s">
        <v>296</v>
      </c>
      <c r="P1467" s="3" t="s">
        <v>5504</v>
      </c>
      <c r="Q1467" s="3" t="s">
        <v>6035</v>
      </c>
      <c r="R1467" s="3" t="s">
        <v>5729</v>
      </c>
      <c r="S1467" s="3" t="s">
        <v>5730</v>
      </c>
      <c r="T1467" s="3" t="s">
        <v>45</v>
      </c>
      <c r="U1467" s="3" t="s">
        <v>53</v>
      </c>
      <c r="V1467" s="3" t="s">
        <v>6054</v>
      </c>
      <c r="W1467" s="3" t="s">
        <v>62</v>
      </c>
      <c r="X1467" s="19"/>
      <c r="Y1467" s="19"/>
      <c r="Z1467" s="19"/>
      <c r="AA1467" s="39">
        <v>14</v>
      </c>
      <c r="AB1467" s="3" t="s">
        <v>47</v>
      </c>
      <c r="AC1467" s="3">
        <v>0</v>
      </c>
      <c r="AD1467" s="3" t="s">
        <v>6673</v>
      </c>
      <c r="AE1467" s="3" t="s">
        <v>6673</v>
      </c>
      <c r="AF1467" s="4"/>
      <c r="AG1467" s="4"/>
      <c r="AH1467" s="4"/>
      <c r="AI1467" s="4"/>
      <c r="AJ1467" s="4"/>
      <c r="AK1467" s="4"/>
      <c r="AL1467" s="4"/>
      <c r="AM1467" s="4"/>
      <c r="AN1467" s="4"/>
      <c r="AO1467" s="4"/>
      <c r="AP1467" s="4"/>
      <c r="AQ1467" s="4"/>
      <c r="AR1467" s="4"/>
      <c r="AS1467" s="4"/>
      <c r="AT1467" s="4"/>
      <c r="AU1467" s="4"/>
      <c r="AV1467" s="4"/>
      <c r="AW1467" s="4"/>
      <c r="AX1467" s="4"/>
      <c r="AY1467" s="4"/>
      <c r="AZ1467" s="4"/>
      <c r="BA1467" s="4"/>
      <c r="BB1467" s="4"/>
    </row>
    <row r="1468" spans="1:54" ht="15.75" customHeight="1" x14ac:dyDescent="0.25">
      <c r="A1468" t="s">
        <v>4699</v>
      </c>
      <c r="B1468" s="17">
        <v>43808</v>
      </c>
      <c r="C1468" s="17">
        <v>33051</v>
      </c>
      <c r="D1468" s="21">
        <v>35</v>
      </c>
      <c r="E1468" s="12" t="str">
        <f t="shared" si="152"/>
        <v>[30-40[ ans</v>
      </c>
      <c r="F1468" s="3" t="s">
        <v>39</v>
      </c>
      <c r="G1468" s="3" t="s">
        <v>40</v>
      </c>
      <c r="H1468" s="4"/>
      <c r="I1468" s="4"/>
      <c r="J1468" s="3" t="s">
        <v>41</v>
      </c>
      <c r="K1468" s="3" t="s">
        <v>1054</v>
      </c>
      <c r="L1468" s="3" t="s">
        <v>6048</v>
      </c>
      <c r="M1468" s="3" t="s">
        <v>51</v>
      </c>
      <c r="N1468" s="3" t="s">
        <v>6062</v>
      </c>
      <c r="O1468" s="3" t="s">
        <v>296</v>
      </c>
      <c r="P1468" s="3" t="s">
        <v>5504</v>
      </c>
      <c r="Q1468" s="3" t="s">
        <v>6035</v>
      </c>
      <c r="R1468" s="3" t="s">
        <v>5729</v>
      </c>
      <c r="S1468" s="3" t="s">
        <v>5730</v>
      </c>
      <c r="T1468" s="3" t="s">
        <v>45</v>
      </c>
      <c r="U1468" s="3" t="s">
        <v>58</v>
      </c>
      <c r="V1468" s="3" t="s">
        <v>6055</v>
      </c>
      <c r="W1468" s="3" t="s">
        <v>62</v>
      </c>
      <c r="X1468" s="19"/>
      <c r="Y1468" s="19"/>
      <c r="Z1468" s="19"/>
      <c r="AA1468" s="39">
        <v>13.7</v>
      </c>
      <c r="AB1468" s="3" t="s">
        <v>47</v>
      </c>
      <c r="AC1468" s="3">
        <v>0</v>
      </c>
      <c r="AD1468" s="3" t="s">
        <v>6673</v>
      </c>
      <c r="AE1468" s="3" t="s">
        <v>6673</v>
      </c>
      <c r="AF1468" s="4"/>
      <c r="AG1468" s="4"/>
      <c r="AH1468" s="4"/>
      <c r="AI1468" s="4"/>
      <c r="AJ1468" s="4"/>
      <c r="AK1468" s="4"/>
      <c r="AL1468" s="4"/>
      <c r="AM1468" s="4"/>
      <c r="AN1468" s="4"/>
      <c r="AO1468" s="4"/>
      <c r="AP1468" s="4"/>
      <c r="AQ1468" s="4"/>
      <c r="AR1468" s="4"/>
      <c r="AS1468" s="4"/>
      <c r="AT1468" s="4"/>
      <c r="AU1468" s="4"/>
      <c r="AV1468" s="4"/>
      <c r="AW1468" s="4"/>
      <c r="AX1468" s="4"/>
      <c r="AY1468" s="4"/>
      <c r="AZ1468" s="4"/>
      <c r="BA1468" s="4"/>
      <c r="BB1468" s="4"/>
    </row>
    <row r="1469" spans="1:54" ht="15.75" customHeight="1" x14ac:dyDescent="0.25">
      <c r="A1469" t="s">
        <v>4702</v>
      </c>
      <c r="B1469" s="17">
        <v>43808</v>
      </c>
      <c r="C1469" s="17">
        <v>33242</v>
      </c>
      <c r="D1469" s="21">
        <v>34</v>
      </c>
      <c r="E1469" s="12" t="str">
        <f t="shared" si="152"/>
        <v>[30-40[ ans</v>
      </c>
      <c r="F1469" s="3" t="s">
        <v>54</v>
      </c>
      <c r="G1469" s="3" t="s">
        <v>40</v>
      </c>
      <c r="H1469" s="4"/>
      <c r="I1469" s="4"/>
      <c r="J1469" s="3" t="s">
        <v>41</v>
      </c>
      <c r="K1469" s="3" t="s">
        <v>56</v>
      </c>
      <c r="L1469" s="3" t="s">
        <v>6045</v>
      </c>
      <c r="M1469" s="3" t="s">
        <v>51</v>
      </c>
      <c r="N1469" s="3" t="s">
        <v>6062</v>
      </c>
      <c r="O1469" s="3" t="s">
        <v>149</v>
      </c>
      <c r="P1469" s="3" t="s">
        <v>554</v>
      </c>
      <c r="Q1469" s="3" t="s">
        <v>6032</v>
      </c>
      <c r="R1469" s="3" t="s">
        <v>5576</v>
      </c>
      <c r="S1469" s="3" t="s">
        <v>5577</v>
      </c>
      <c r="T1469" s="3" t="s">
        <v>45</v>
      </c>
      <c r="U1469" s="3" t="s">
        <v>39</v>
      </c>
      <c r="V1469" s="3" t="s">
        <v>6053</v>
      </c>
      <c r="W1469" s="3" t="s">
        <v>46</v>
      </c>
      <c r="X1469" s="17">
        <v>43160</v>
      </c>
      <c r="Y1469" s="3">
        <f t="shared" ref="Y1469:Y1472" si="161">IF((B1469-X1469&lt;=365)*(B1469-X1469&gt;0),0,(YEAR(B1469)-YEAR(X1469)))</f>
        <v>1</v>
      </c>
      <c r="Z1469" s="3" t="str">
        <f>IF((B1469-X1469&lt;=365)*(B1469-X1469&gt;0),INT(12*(B1469-X1469)/365) &amp; " Mois",(YEAR(B1469)-YEAR(X1469)) &amp; " an (s)")</f>
        <v>1 an (s)</v>
      </c>
      <c r="AA1469" s="39">
        <v>14</v>
      </c>
      <c r="AB1469" s="3" t="s">
        <v>47</v>
      </c>
      <c r="AC1469" s="3">
        <v>0</v>
      </c>
      <c r="AD1469" s="3" t="s">
        <v>6673</v>
      </c>
      <c r="AE1469" s="3" t="s">
        <v>6673</v>
      </c>
      <c r="AF1469" s="4"/>
      <c r="AG1469" s="4"/>
      <c r="AH1469" s="4"/>
      <c r="AI1469" s="4"/>
      <c r="AJ1469" s="4"/>
      <c r="AK1469" s="4"/>
      <c r="AL1469" s="4"/>
      <c r="AM1469" s="4"/>
      <c r="AN1469" s="4"/>
      <c r="AO1469" s="4"/>
      <c r="AP1469" s="4"/>
      <c r="AQ1469" s="4"/>
      <c r="AR1469" s="4"/>
      <c r="AS1469" s="4"/>
      <c r="AT1469" s="4"/>
      <c r="AU1469" s="4"/>
      <c r="AV1469" s="4"/>
      <c r="AW1469" s="4"/>
      <c r="AX1469" s="4"/>
      <c r="AY1469" s="4"/>
      <c r="AZ1469" s="4"/>
      <c r="BA1469" s="4"/>
      <c r="BB1469" s="4"/>
    </row>
    <row r="1470" spans="1:54" ht="15.75" customHeight="1" x14ac:dyDescent="0.25">
      <c r="A1470" t="s">
        <v>4704</v>
      </c>
      <c r="B1470" s="17">
        <v>43808</v>
      </c>
      <c r="C1470" s="17">
        <v>30396</v>
      </c>
      <c r="D1470" s="21">
        <v>42</v>
      </c>
      <c r="E1470" s="12" t="str">
        <f t="shared" si="152"/>
        <v>[40-50 [ ans</v>
      </c>
      <c r="F1470" s="3" t="s">
        <v>39</v>
      </c>
      <c r="G1470" s="3" t="s">
        <v>40</v>
      </c>
      <c r="H1470" s="4"/>
      <c r="I1470" s="4"/>
      <c r="J1470" s="3" t="s">
        <v>41</v>
      </c>
      <c r="K1470" s="3" t="s">
        <v>56</v>
      </c>
      <c r="L1470" s="3" t="s">
        <v>6045</v>
      </c>
      <c r="M1470" s="3" t="s">
        <v>51</v>
      </c>
      <c r="N1470" s="3" t="s">
        <v>6062</v>
      </c>
      <c r="O1470" s="3" t="s">
        <v>149</v>
      </c>
      <c r="P1470" s="3" t="s">
        <v>554</v>
      </c>
      <c r="Q1470" s="3" t="s">
        <v>6032</v>
      </c>
      <c r="R1470" s="3" t="s">
        <v>5576</v>
      </c>
      <c r="S1470" s="3" t="s">
        <v>5577</v>
      </c>
      <c r="T1470" s="3" t="s">
        <v>45</v>
      </c>
      <c r="U1470" s="3" t="s">
        <v>58</v>
      </c>
      <c r="V1470" s="3" t="s">
        <v>6055</v>
      </c>
      <c r="W1470" s="3" t="s">
        <v>46</v>
      </c>
      <c r="X1470" s="17">
        <v>43595</v>
      </c>
      <c r="Y1470" s="3">
        <f t="shared" si="161"/>
        <v>0</v>
      </c>
      <c r="Z1470" s="3" t="str">
        <f>IF((B1470-X1470&lt;=365)*(B1470-X1470&gt;0),INT(12*(B1470-X1470)/365) &amp; " Mois",(YEAR(B1470)-YEAR(X1470)) &amp; " an (s)")</f>
        <v>7 Mois</v>
      </c>
      <c r="AA1470" s="39">
        <v>13.3</v>
      </c>
      <c r="AB1470" s="3" t="s">
        <v>47</v>
      </c>
      <c r="AC1470" s="3">
        <v>0</v>
      </c>
      <c r="AD1470" s="3" t="s">
        <v>6673</v>
      </c>
      <c r="AE1470" s="3" t="s">
        <v>6673</v>
      </c>
      <c r="AF1470" s="4"/>
      <c r="AG1470" s="4"/>
      <c r="AH1470" s="4"/>
      <c r="AI1470" s="4"/>
      <c r="AJ1470" s="4"/>
      <c r="AK1470" s="4"/>
      <c r="AL1470" s="4"/>
      <c r="AM1470" s="4"/>
      <c r="AN1470" s="4"/>
      <c r="AO1470" s="4"/>
      <c r="AP1470" s="4"/>
      <c r="AQ1470" s="4"/>
      <c r="AR1470" s="4"/>
      <c r="AS1470" s="4"/>
      <c r="AT1470" s="4"/>
      <c r="AU1470" s="4"/>
      <c r="AV1470" s="4"/>
      <c r="AW1470" s="4"/>
      <c r="AX1470" s="4"/>
      <c r="AY1470" s="4"/>
      <c r="AZ1470" s="4"/>
      <c r="BA1470" s="4"/>
      <c r="BB1470" s="4"/>
    </row>
    <row r="1471" spans="1:54" ht="15.75" customHeight="1" x14ac:dyDescent="0.25">
      <c r="A1471" t="s">
        <v>4706</v>
      </c>
      <c r="B1471" s="17">
        <v>43808</v>
      </c>
      <c r="C1471" s="17">
        <v>29799</v>
      </c>
      <c r="D1471" s="21">
        <v>44</v>
      </c>
      <c r="E1471" s="12" t="str">
        <f t="shared" si="152"/>
        <v>[40-50 [ ans</v>
      </c>
      <c r="F1471" s="3" t="s">
        <v>92</v>
      </c>
      <c r="G1471" s="3" t="s">
        <v>40</v>
      </c>
      <c r="H1471" s="4"/>
      <c r="I1471" s="4"/>
      <c r="J1471" s="3" t="s">
        <v>49</v>
      </c>
      <c r="K1471" s="3" t="s">
        <v>642</v>
      </c>
      <c r="L1471" s="3" t="s">
        <v>6045</v>
      </c>
      <c r="M1471" s="3" t="s">
        <v>51</v>
      </c>
      <c r="N1471" s="3" t="s">
        <v>6062</v>
      </c>
      <c r="O1471" s="3" t="s">
        <v>149</v>
      </c>
      <c r="P1471" s="3" t="s">
        <v>554</v>
      </c>
      <c r="Q1471" s="3" t="s">
        <v>6032</v>
      </c>
      <c r="R1471" s="3" t="s">
        <v>5576</v>
      </c>
      <c r="S1471" s="3" t="s">
        <v>5577</v>
      </c>
      <c r="T1471" s="3" t="s">
        <v>45</v>
      </c>
      <c r="U1471" s="3" t="s">
        <v>58</v>
      </c>
      <c r="V1471" s="3" t="s">
        <v>6055</v>
      </c>
      <c r="W1471" s="3" t="s">
        <v>46</v>
      </c>
      <c r="X1471" s="17">
        <v>43678</v>
      </c>
      <c r="Y1471" s="3">
        <f t="shared" si="161"/>
        <v>0</v>
      </c>
      <c r="Z1471" s="3" t="str">
        <f>IF((B1471-X1471&lt;=365)*(B1471-X1471&gt;0),INT(12*(B1471-X1471)/365) &amp; " Mois",(YEAR(B1471)-YEAR(X1471)) &amp; " an (s)")</f>
        <v>4 Mois</v>
      </c>
      <c r="AA1471" s="39">
        <v>14.3</v>
      </c>
      <c r="AB1471" s="3" t="s">
        <v>47</v>
      </c>
      <c r="AC1471" s="3">
        <v>0</v>
      </c>
      <c r="AD1471" s="3" t="s">
        <v>6673</v>
      </c>
      <c r="AE1471" s="3" t="s">
        <v>6673</v>
      </c>
      <c r="AF1471" s="4"/>
      <c r="AG1471" s="4"/>
      <c r="AH1471" s="4"/>
      <c r="AI1471" s="4"/>
      <c r="AJ1471" s="4"/>
      <c r="AK1471" s="4"/>
      <c r="AL1471" s="4"/>
      <c r="AM1471" s="4"/>
      <c r="AN1471" s="4"/>
      <c r="AO1471" s="4"/>
      <c r="AP1471" s="4"/>
      <c r="AQ1471" s="4"/>
      <c r="AR1471" s="4"/>
      <c r="AS1471" s="4"/>
      <c r="AT1471" s="4"/>
      <c r="AU1471" s="4"/>
      <c r="AV1471" s="4"/>
      <c r="AW1471" s="4"/>
      <c r="AX1471" s="4"/>
      <c r="AY1471" s="4"/>
      <c r="AZ1471" s="4"/>
      <c r="BA1471" s="4"/>
      <c r="BB1471" s="4"/>
    </row>
    <row r="1472" spans="1:54" ht="15.75" customHeight="1" x14ac:dyDescent="0.25">
      <c r="A1472" t="s">
        <v>4708</v>
      </c>
      <c r="B1472" s="17">
        <v>43808</v>
      </c>
      <c r="C1472" s="17">
        <v>25943</v>
      </c>
      <c r="D1472" s="21">
        <v>54</v>
      </c>
      <c r="E1472" s="12" t="str">
        <f t="shared" si="152"/>
        <v>[50-60 [ ans</v>
      </c>
      <c r="F1472" s="3" t="s">
        <v>48</v>
      </c>
      <c r="G1472" s="3" t="s">
        <v>40</v>
      </c>
      <c r="H1472" s="4"/>
      <c r="I1472" s="4"/>
      <c r="J1472" s="3" t="s">
        <v>49</v>
      </c>
      <c r="K1472" s="3" t="s">
        <v>1055</v>
      </c>
      <c r="L1472" s="3" t="s">
        <v>6048</v>
      </c>
      <c r="M1472" s="3" t="s">
        <v>51</v>
      </c>
      <c r="N1472" s="3" t="s">
        <v>6062</v>
      </c>
      <c r="O1472" s="3" t="s">
        <v>644</v>
      </c>
      <c r="P1472" s="3" t="s">
        <v>104</v>
      </c>
      <c r="Q1472" s="3" t="s">
        <v>6033</v>
      </c>
      <c r="R1472" s="3" t="s">
        <v>6036</v>
      </c>
      <c r="S1472" s="3" t="s">
        <v>6037</v>
      </c>
      <c r="T1472" s="3" t="s">
        <v>45</v>
      </c>
      <c r="U1472" s="3" t="s">
        <v>84</v>
      </c>
      <c r="V1472" s="3" t="s">
        <v>6057</v>
      </c>
      <c r="W1472" s="3" t="s">
        <v>46</v>
      </c>
      <c r="X1472" s="17">
        <v>43685</v>
      </c>
      <c r="Y1472" s="3">
        <f t="shared" si="161"/>
        <v>0</v>
      </c>
      <c r="Z1472" s="3" t="str">
        <f>IF((B1472-X1472&lt;=365)*(B1472-X1472&gt;0),INT(12*(B1472-X1472)/365) &amp; " Mois",(YEAR(B1472)-YEAR(X1472)) &amp; " an (s)")</f>
        <v>4 Mois</v>
      </c>
      <c r="AA1472" s="39">
        <v>13.4</v>
      </c>
      <c r="AB1472" s="3" t="s">
        <v>47</v>
      </c>
      <c r="AC1472" s="3">
        <v>0</v>
      </c>
      <c r="AD1472" s="3" t="s">
        <v>6673</v>
      </c>
      <c r="AE1472" s="3" t="s">
        <v>6673</v>
      </c>
      <c r="AF1472" s="4"/>
      <c r="AG1472" s="4"/>
      <c r="AH1472" s="4"/>
      <c r="AI1472" s="4"/>
      <c r="AJ1472" s="4"/>
      <c r="AK1472" s="4"/>
      <c r="AL1472" s="4"/>
      <c r="AM1472" s="4"/>
      <c r="AN1472" s="4"/>
      <c r="AO1472" s="4"/>
      <c r="AP1472" s="4"/>
      <c r="AQ1472" s="4"/>
      <c r="AR1472" s="4"/>
      <c r="AS1472" s="4"/>
      <c r="AT1472" s="4"/>
      <c r="AU1472" s="4"/>
      <c r="AV1472" s="4"/>
      <c r="AW1472" s="4"/>
      <c r="AX1472" s="4"/>
      <c r="AY1472" s="4"/>
      <c r="AZ1472" s="4"/>
      <c r="BA1472" s="4"/>
      <c r="BB1472" s="4"/>
    </row>
    <row r="1473" spans="1:54" ht="15.75" customHeight="1" x14ac:dyDescent="0.25">
      <c r="A1473" t="s">
        <v>4710</v>
      </c>
      <c r="B1473" s="17">
        <v>43809</v>
      </c>
      <c r="C1473" s="17">
        <v>36599</v>
      </c>
      <c r="D1473" s="21">
        <v>25</v>
      </c>
      <c r="E1473" s="12" t="str">
        <f t="shared" si="152"/>
        <v>[20-30[ ans</v>
      </c>
      <c r="F1473" s="3" t="s">
        <v>54</v>
      </c>
      <c r="G1473" s="3" t="s">
        <v>40</v>
      </c>
      <c r="H1473" s="4"/>
      <c r="I1473" s="4"/>
      <c r="J1473" s="3" t="s">
        <v>41</v>
      </c>
      <c r="K1473" s="3" t="s">
        <v>101</v>
      </c>
      <c r="L1473" s="3" t="s">
        <v>286</v>
      </c>
      <c r="M1473" s="3" t="s">
        <v>51</v>
      </c>
      <c r="N1473" s="3" t="s">
        <v>6062</v>
      </c>
      <c r="O1473" s="3" t="s">
        <v>164</v>
      </c>
      <c r="P1473" s="3" t="s">
        <v>164</v>
      </c>
      <c r="Q1473" s="3" t="s">
        <v>6033</v>
      </c>
      <c r="R1473" s="3" t="s">
        <v>5582</v>
      </c>
      <c r="S1473" s="3" t="s">
        <v>5583</v>
      </c>
      <c r="T1473" s="3" t="s">
        <v>45</v>
      </c>
      <c r="U1473" s="3" t="s">
        <v>58</v>
      </c>
      <c r="V1473" s="3" t="s">
        <v>6055</v>
      </c>
      <c r="W1473" s="3" t="s">
        <v>62</v>
      </c>
      <c r="X1473" s="19"/>
      <c r="Y1473" s="19"/>
      <c r="Z1473" s="19"/>
      <c r="AA1473" s="39">
        <v>13.7</v>
      </c>
      <c r="AB1473" s="3" t="s">
        <v>47</v>
      </c>
      <c r="AC1473" s="3">
        <v>0</v>
      </c>
      <c r="AD1473" s="3" t="s">
        <v>6673</v>
      </c>
      <c r="AE1473" s="3" t="s">
        <v>6673</v>
      </c>
      <c r="AF1473" s="4"/>
      <c r="AG1473" s="4"/>
      <c r="AH1473" s="4"/>
      <c r="AI1473" s="4"/>
      <c r="AJ1473" s="4"/>
      <c r="AK1473" s="4"/>
      <c r="AL1473" s="4"/>
      <c r="AM1473" s="4"/>
      <c r="AN1473" s="4"/>
      <c r="AO1473" s="4"/>
      <c r="AP1473" s="4"/>
      <c r="AQ1473" s="4"/>
      <c r="AR1473" s="4"/>
      <c r="AS1473" s="4"/>
      <c r="AT1473" s="4"/>
      <c r="AU1473" s="4"/>
      <c r="AV1473" s="4"/>
      <c r="AW1473" s="4"/>
      <c r="AX1473" s="4"/>
      <c r="AY1473" s="4"/>
      <c r="AZ1473" s="4"/>
      <c r="BA1473" s="4"/>
      <c r="BB1473" s="4"/>
    </row>
    <row r="1474" spans="1:54" ht="15.75" customHeight="1" x14ac:dyDescent="0.25">
      <c r="A1474" t="s">
        <v>4712</v>
      </c>
      <c r="B1474" s="17">
        <v>43809</v>
      </c>
      <c r="C1474" s="17">
        <v>32101</v>
      </c>
      <c r="D1474" s="21">
        <v>38</v>
      </c>
      <c r="E1474" s="12" t="str">
        <f t="shared" si="152"/>
        <v>[30-40[ ans</v>
      </c>
      <c r="F1474" s="3" t="s">
        <v>48</v>
      </c>
      <c r="G1474" s="3" t="s">
        <v>40</v>
      </c>
      <c r="H1474" s="4"/>
      <c r="I1474" s="4"/>
      <c r="J1474" s="3" t="s">
        <v>41</v>
      </c>
      <c r="K1474" s="3" t="s">
        <v>250</v>
      </c>
      <c r="L1474" s="3" t="s">
        <v>6048</v>
      </c>
      <c r="M1474" s="3" t="s">
        <v>51</v>
      </c>
      <c r="N1474" s="3" t="s">
        <v>6062</v>
      </c>
      <c r="O1474" s="3" t="s">
        <v>81</v>
      </c>
      <c r="P1474" s="3" t="s">
        <v>5502</v>
      </c>
      <c r="Q1474" s="3" t="s">
        <v>6035</v>
      </c>
      <c r="R1474" s="3" t="s">
        <v>5572</v>
      </c>
      <c r="S1474" s="3" t="s">
        <v>5573</v>
      </c>
      <c r="T1474" s="3" t="s">
        <v>45</v>
      </c>
      <c r="U1474" s="3" t="s">
        <v>53</v>
      </c>
      <c r="V1474" s="3" t="s">
        <v>6054</v>
      </c>
      <c r="W1474" s="3" t="s">
        <v>62</v>
      </c>
      <c r="X1474" s="19"/>
      <c r="Y1474" s="19"/>
      <c r="Z1474" s="19"/>
      <c r="AA1474" s="39">
        <v>14.6</v>
      </c>
      <c r="AB1474" s="3" t="s">
        <v>47</v>
      </c>
      <c r="AC1474" s="3">
        <v>0</v>
      </c>
      <c r="AD1474" s="3" t="s">
        <v>6673</v>
      </c>
      <c r="AE1474" s="3" t="s">
        <v>6673</v>
      </c>
      <c r="AF1474" s="4"/>
      <c r="AG1474" s="4"/>
      <c r="AH1474" s="4"/>
      <c r="AI1474" s="4"/>
      <c r="AJ1474" s="4"/>
      <c r="AK1474" s="4"/>
      <c r="AL1474" s="4"/>
      <c r="AM1474" s="4"/>
      <c r="AN1474" s="4"/>
      <c r="AO1474" s="4"/>
      <c r="AP1474" s="4"/>
      <c r="AQ1474" s="4"/>
      <c r="AR1474" s="4"/>
      <c r="AS1474" s="4"/>
      <c r="AT1474" s="4"/>
      <c r="AU1474" s="4"/>
      <c r="AV1474" s="4"/>
      <c r="AW1474" s="4"/>
      <c r="AX1474" s="4"/>
      <c r="AY1474" s="4"/>
      <c r="AZ1474" s="4"/>
      <c r="BA1474" s="4"/>
      <c r="BB1474" s="4"/>
    </row>
    <row r="1475" spans="1:54" ht="15.75" customHeight="1" x14ac:dyDescent="0.25">
      <c r="A1475" t="s">
        <v>4714</v>
      </c>
      <c r="B1475" s="17">
        <v>43809</v>
      </c>
      <c r="C1475" s="17">
        <v>34816</v>
      </c>
      <c r="D1475" s="21">
        <v>30</v>
      </c>
      <c r="E1475" s="12" t="str">
        <f t="shared" ref="E1475:E1538" si="162">IF(D1475&lt;20," &lt; 20 ans", IF(D1475&lt;30,"[20-30[ ans",IF(D1475&lt;40,"[30-40[ ans",IF(D1475&lt;50,"[40-50 [ ans",IF(D1475&lt;60, "[50-60 [ ans","&gt; 60 ans")))))</f>
        <v>[30-40[ ans</v>
      </c>
      <c r="F1475" s="3" t="s">
        <v>48</v>
      </c>
      <c r="G1475" s="3" t="s">
        <v>40</v>
      </c>
      <c r="H1475" s="4"/>
      <c r="I1475" s="4"/>
      <c r="J1475" s="3" t="s">
        <v>41</v>
      </c>
      <c r="K1475" s="3" t="s">
        <v>425</v>
      </c>
      <c r="L1475" s="3" t="s">
        <v>6048</v>
      </c>
      <c r="M1475" s="3" t="s">
        <v>51</v>
      </c>
      <c r="N1475" s="3" t="s">
        <v>6062</v>
      </c>
      <c r="O1475" s="3" t="s">
        <v>319</v>
      </c>
      <c r="P1475" s="3" t="s">
        <v>319</v>
      </c>
      <c r="Q1475" s="3" t="s">
        <v>6033</v>
      </c>
      <c r="R1475" s="3" t="s">
        <v>5568</v>
      </c>
      <c r="S1475" s="3" t="s">
        <v>5569</v>
      </c>
      <c r="T1475" s="3" t="s">
        <v>45</v>
      </c>
      <c r="U1475" s="3" t="s">
        <v>39</v>
      </c>
      <c r="V1475" s="3" t="s">
        <v>6053</v>
      </c>
      <c r="W1475" s="3" t="s">
        <v>46</v>
      </c>
      <c r="X1475" s="17">
        <v>43160</v>
      </c>
      <c r="Y1475" s="3">
        <f t="shared" ref="Y1475:Y1476" si="163">IF((B1475-X1475&lt;=365)*(B1475-X1475&gt;0),0,(YEAR(B1475)-YEAR(X1475)))</f>
        <v>1</v>
      </c>
      <c r="Z1475" s="3" t="str">
        <f>IF((B1475-X1475&lt;=365)*(B1475-X1475&gt;0),INT(12*(B1475-X1475)/365) &amp; " Mois",(YEAR(B1475)-YEAR(X1475)) &amp; " an (s)")</f>
        <v>1 an (s)</v>
      </c>
      <c r="AA1475" s="37"/>
      <c r="AB1475" s="3" t="s">
        <v>47</v>
      </c>
      <c r="AC1475" s="3">
        <v>0</v>
      </c>
      <c r="AD1475" s="3" t="s">
        <v>6673</v>
      </c>
      <c r="AE1475" s="3" t="s">
        <v>6673</v>
      </c>
      <c r="AF1475" s="4"/>
      <c r="AG1475" s="4"/>
      <c r="AH1475" s="4"/>
      <c r="AI1475" s="4"/>
      <c r="AJ1475" s="4"/>
      <c r="AK1475" s="4"/>
      <c r="AL1475" s="4"/>
      <c r="AM1475" s="4"/>
      <c r="AN1475" s="4"/>
      <c r="AO1475" s="4"/>
      <c r="AP1475" s="4"/>
      <c r="AQ1475" s="4"/>
      <c r="AR1475" s="4"/>
      <c r="AS1475" s="4"/>
      <c r="AT1475" s="4"/>
      <c r="AU1475" s="4"/>
      <c r="AV1475" s="4"/>
      <c r="AW1475" s="4"/>
      <c r="AX1475" s="4"/>
      <c r="AY1475" s="4"/>
      <c r="AZ1475" s="4"/>
      <c r="BA1475" s="4"/>
      <c r="BB1475" s="4"/>
    </row>
    <row r="1476" spans="1:54" ht="15.75" customHeight="1" x14ac:dyDescent="0.25">
      <c r="A1476" t="s">
        <v>4716</v>
      </c>
      <c r="B1476" s="17">
        <v>43809</v>
      </c>
      <c r="C1476" s="17">
        <v>30831</v>
      </c>
      <c r="D1476" s="21">
        <v>41</v>
      </c>
      <c r="E1476" s="12" t="str">
        <f t="shared" si="162"/>
        <v>[40-50 [ ans</v>
      </c>
      <c r="F1476" s="3" t="s">
        <v>54</v>
      </c>
      <c r="G1476" s="3" t="s">
        <v>40</v>
      </c>
      <c r="H1476" s="4"/>
      <c r="I1476" s="4"/>
      <c r="J1476" s="3" t="s">
        <v>41</v>
      </c>
      <c r="K1476" s="3" t="s">
        <v>318</v>
      </c>
      <c r="L1476" s="3" t="s">
        <v>6043</v>
      </c>
      <c r="M1476" s="3" t="s">
        <v>51</v>
      </c>
      <c r="N1476" s="3" t="s">
        <v>6062</v>
      </c>
      <c r="O1476" s="3" t="s">
        <v>1056</v>
      </c>
      <c r="P1476" s="3" t="s">
        <v>5709</v>
      </c>
      <c r="Q1476" s="3" t="s">
        <v>6033</v>
      </c>
      <c r="R1476" s="3" t="s">
        <v>5710</v>
      </c>
      <c r="S1476" s="3" t="s">
        <v>5865</v>
      </c>
      <c r="T1476" s="3" t="s">
        <v>45</v>
      </c>
      <c r="U1476" s="3" t="s">
        <v>58</v>
      </c>
      <c r="V1476" s="3" t="s">
        <v>6055</v>
      </c>
      <c r="W1476" s="3" t="s">
        <v>46</v>
      </c>
      <c r="X1476" s="17">
        <v>43559</v>
      </c>
      <c r="Y1476" s="3">
        <f t="shared" si="163"/>
        <v>0</v>
      </c>
      <c r="Z1476" s="3" t="str">
        <f>IF((B1476-X1476&lt;=365)*(B1476-X1476&gt;0),INT(12*(B1476-X1476)/365) &amp; " Mois",(YEAR(B1476)-YEAR(X1476)) &amp; " an (s)")</f>
        <v>8 Mois</v>
      </c>
      <c r="AA1476" s="39">
        <v>13.5</v>
      </c>
      <c r="AB1476" s="3" t="s">
        <v>47</v>
      </c>
      <c r="AC1476" s="3">
        <v>0</v>
      </c>
      <c r="AD1476" s="3" t="s">
        <v>6673</v>
      </c>
      <c r="AE1476" s="3" t="s">
        <v>6673</v>
      </c>
      <c r="AF1476" s="4"/>
      <c r="AG1476" s="4"/>
      <c r="AH1476" s="4"/>
      <c r="AI1476" s="4"/>
      <c r="AJ1476" s="4"/>
      <c r="AK1476" s="4"/>
      <c r="AL1476" s="4"/>
      <c r="AM1476" s="4"/>
      <c r="AN1476" s="4"/>
      <c r="AO1476" s="4"/>
      <c r="AP1476" s="4"/>
      <c r="AQ1476" s="4"/>
      <c r="AR1476" s="4"/>
      <c r="AS1476" s="4"/>
      <c r="AT1476" s="4"/>
      <c r="AU1476" s="4"/>
      <c r="AV1476" s="4"/>
      <c r="AW1476" s="4"/>
      <c r="AX1476" s="4"/>
      <c r="AY1476" s="4"/>
      <c r="AZ1476" s="4"/>
      <c r="BA1476" s="4"/>
      <c r="BB1476" s="4"/>
    </row>
    <row r="1477" spans="1:54" ht="15.75" customHeight="1" x14ac:dyDescent="0.25">
      <c r="A1477" t="s">
        <v>4718</v>
      </c>
      <c r="B1477" s="17">
        <v>43809</v>
      </c>
      <c r="C1477" s="17">
        <v>35780</v>
      </c>
      <c r="D1477" s="21">
        <v>28</v>
      </c>
      <c r="E1477" s="12" t="str">
        <f t="shared" si="162"/>
        <v>[20-30[ ans</v>
      </c>
      <c r="F1477" s="3" t="s">
        <v>48</v>
      </c>
      <c r="G1477" s="3" t="s">
        <v>40</v>
      </c>
      <c r="H1477" s="4"/>
      <c r="I1477" s="4"/>
      <c r="J1477" s="3" t="s">
        <v>41</v>
      </c>
      <c r="K1477" s="3" t="s">
        <v>425</v>
      </c>
      <c r="L1477" s="3" t="s">
        <v>6048</v>
      </c>
      <c r="M1477" s="3" t="s">
        <v>51</v>
      </c>
      <c r="N1477" s="3" t="s">
        <v>6062</v>
      </c>
      <c r="O1477" s="3" t="s">
        <v>1057</v>
      </c>
      <c r="P1477" s="3" t="s">
        <v>5709</v>
      </c>
      <c r="Q1477" s="3" t="s">
        <v>6033</v>
      </c>
      <c r="R1477" s="3" t="s">
        <v>5710</v>
      </c>
      <c r="S1477" s="3" t="s">
        <v>5865</v>
      </c>
      <c r="T1477" s="3" t="s">
        <v>45</v>
      </c>
      <c r="U1477" s="3" t="s">
        <v>793</v>
      </c>
      <c r="V1477" s="3" t="s">
        <v>793</v>
      </c>
      <c r="W1477" s="3" t="s">
        <v>62</v>
      </c>
      <c r="X1477" s="19"/>
      <c r="Y1477" s="19"/>
      <c r="Z1477" s="19"/>
      <c r="AA1477" s="39">
        <v>16.5</v>
      </c>
      <c r="AB1477" s="3" t="s">
        <v>47</v>
      </c>
      <c r="AC1477" s="3">
        <v>0</v>
      </c>
      <c r="AD1477" s="3" t="s">
        <v>6673</v>
      </c>
      <c r="AE1477" s="3" t="s">
        <v>6673</v>
      </c>
      <c r="AF1477" s="4"/>
      <c r="AG1477" s="4"/>
      <c r="AH1477" s="4"/>
      <c r="AI1477" s="4"/>
      <c r="AJ1477" s="4"/>
      <c r="AK1477" s="4"/>
      <c r="AL1477" s="4"/>
      <c r="AM1477" s="4"/>
      <c r="AN1477" s="4"/>
      <c r="AO1477" s="4"/>
      <c r="AP1477" s="4"/>
      <c r="AQ1477" s="4"/>
      <c r="AR1477" s="4"/>
      <c r="AS1477" s="4"/>
      <c r="AT1477" s="4"/>
      <c r="AU1477" s="4"/>
      <c r="AV1477" s="4"/>
      <c r="AW1477" s="4"/>
      <c r="AX1477" s="4"/>
      <c r="AY1477" s="4"/>
      <c r="AZ1477" s="4"/>
      <c r="BA1477" s="4"/>
      <c r="BB1477" s="4"/>
    </row>
    <row r="1478" spans="1:54" ht="15.75" customHeight="1" x14ac:dyDescent="0.25">
      <c r="A1478" t="s">
        <v>4720</v>
      </c>
      <c r="B1478" s="17">
        <v>43809</v>
      </c>
      <c r="C1478" s="17">
        <v>30491</v>
      </c>
      <c r="D1478" s="21">
        <v>42</v>
      </c>
      <c r="E1478" s="12" t="str">
        <f t="shared" si="162"/>
        <v>[40-50 [ ans</v>
      </c>
      <c r="F1478" s="3" t="s">
        <v>54</v>
      </c>
      <c r="G1478" s="3" t="s">
        <v>40</v>
      </c>
      <c r="H1478" s="4"/>
      <c r="I1478" s="4"/>
      <c r="J1478" s="3" t="s">
        <v>41</v>
      </c>
      <c r="K1478" s="3" t="s">
        <v>1059</v>
      </c>
      <c r="L1478" s="3" t="s">
        <v>6043</v>
      </c>
      <c r="M1478" s="3" t="s">
        <v>51</v>
      </c>
      <c r="N1478" s="3" t="s">
        <v>6062</v>
      </c>
      <c r="O1478" s="3" t="s">
        <v>1060</v>
      </c>
      <c r="P1478" s="3" t="s">
        <v>104</v>
      </c>
      <c r="Q1478" s="3" t="s">
        <v>6033</v>
      </c>
      <c r="R1478" s="3" t="s">
        <v>6036</v>
      </c>
      <c r="S1478" s="3" t="s">
        <v>6037</v>
      </c>
      <c r="T1478" s="3" t="s">
        <v>45</v>
      </c>
      <c r="U1478" s="3" t="s">
        <v>84</v>
      </c>
      <c r="V1478" s="3" t="s">
        <v>6057</v>
      </c>
      <c r="W1478" s="3" t="s">
        <v>46</v>
      </c>
      <c r="X1478" s="17">
        <v>42736</v>
      </c>
      <c r="Y1478" s="3">
        <f t="shared" ref="Y1478:Y1479" si="164">IF((B1478-X1478&lt;=365)*(B1478-X1478&gt;0),0,(YEAR(B1478)-YEAR(X1478)))</f>
        <v>2</v>
      </c>
      <c r="Z1478" s="3" t="str">
        <f>IF((B1478-X1478&lt;=365)*(B1478-X1478&gt;0),INT(12*(B1478-X1478)/365) &amp; " Mois",(YEAR(B1478)-YEAR(X1478)) &amp; " an (s)")</f>
        <v>2 an (s)</v>
      </c>
      <c r="AA1478" s="39">
        <v>15.4</v>
      </c>
      <c r="AB1478" s="3" t="s">
        <v>47</v>
      </c>
      <c r="AC1478" s="3">
        <v>0</v>
      </c>
      <c r="AD1478" s="3" t="s">
        <v>6673</v>
      </c>
      <c r="AE1478" s="3" t="s">
        <v>6673</v>
      </c>
      <c r="AF1478" s="4"/>
      <c r="AG1478" s="4"/>
      <c r="AH1478" s="4"/>
      <c r="AI1478" s="4"/>
      <c r="AJ1478" s="4"/>
      <c r="AK1478" s="4"/>
      <c r="AL1478" s="4"/>
      <c r="AM1478" s="4"/>
      <c r="AN1478" s="4"/>
      <c r="AO1478" s="4"/>
      <c r="AP1478" s="4"/>
      <c r="AQ1478" s="4"/>
      <c r="AR1478" s="4"/>
      <c r="AS1478" s="4"/>
      <c r="AT1478" s="4"/>
      <c r="AU1478" s="4"/>
      <c r="AV1478" s="4"/>
      <c r="AW1478" s="4"/>
      <c r="AX1478" s="4"/>
      <c r="AY1478" s="4"/>
      <c r="AZ1478" s="4"/>
      <c r="BA1478" s="4"/>
      <c r="BB1478" s="4"/>
    </row>
    <row r="1479" spans="1:54" ht="15.75" customHeight="1" x14ac:dyDescent="0.25">
      <c r="A1479" t="s">
        <v>4722</v>
      </c>
      <c r="B1479" s="17">
        <v>43809</v>
      </c>
      <c r="C1479" s="17">
        <v>31491</v>
      </c>
      <c r="D1479" s="21">
        <v>39</v>
      </c>
      <c r="E1479" s="12" t="str">
        <f t="shared" si="162"/>
        <v>[30-40[ ans</v>
      </c>
      <c r="F1479" s="3" t="s">
        <v>54</v>
      </c>
      <c r="G1479" s="3" t="s">
        <v>40</v>
      </c>
      <c r="H1479" s="4"/>
      <c r="I1479" s="4"/>
      <c r="J1479" s="3" t="s">
        <v>49</v>
      </c>
      <c r="K1479" s="3" t="s">
        <v>531</v>
      </c>
      <c r="L1479" s="3" t="s">
        <v>6043</v>
      </c>
      <c r="M1479" s="3" t="s">
        <v>51</v>
      </c>
      <c r="N1479" s="3" t="s">
        <v>6062</v>
      </c>
      <c r="O1479" s="3" t="s">
        <v>880</v>
      </c>
      <c r="P1479" s="3" t="s">
        <v>5662</v>
      </c>
      <c r="Q1479" s="3" t="s">
        <v>6033</v>
      </c>
      <c r="R1479" s="3" t="s">
        <v>5663</v>
      </c>
      <c r="S1479" s="3" t="s">
        <v>5664</v>
      </c>
      <c r="T1479" s="3" t="s">
        <v>45</v>
      </c>
      <c r="U1479" s="3" t="s">
        <v>84</v>
      </c>
      <c r="V1479" s="3" t="s">
        <v>6057</v>
      </c>
      <c r="W1479" s="3" t="s">
        <v>46</v>
      </c>
      <c r="X1479" s="17">
        <v>42804</v>
      </c>
      <c r="Y1479" s="3">
        <f t="shared" si="164"/>
        <v>2</v>
      </c>
      <c r="Z1479" s="3" t="str">
        <f>IF((B1479-X1479&lt;=365)*(B1479-X1479&gt;0),INT(12*(B1479-X1479)/365) &amp; " Mois",(YEAR(B1479)-YEAR(X1479)) &amp; " an (s)")</f>
        <v>2 an (s)</v>
      </c>
      <c r="AA1479" s="39">
        <v>14.6</v>
      </c>
      <c r="AB1479" s="3" t="s">
        <v>47</v>
      </c>
      <c r="AC1479" s="3">
        <v>0</v>
      </c>
      <c r="AD1479" s="3" t="s">
        <v>6673</v>
      </c>
      <c r="AE1479" s="3" t="s">
        <v>6673</v>
      </c>
      <c r="AF1479" s="4"/>
      <c r="AG1479" s="4"/>
      <c r="AH1479" s="4"/>
      <c r="AI1479" s="4"/>
      <c r="AJ1479" s="4"/>
      <c r="AK1479" s="4"/>
      <c r="AL1479" s="4"/>
      <c r="AM1479" s="4"/>
      <c r="AN1479" s="4"/>
      <c r="AO1479" s="4"/>
      <c r="AP1479" s="4"/>
      <c r="AQ1479" s="4"/>
      <c r="AR1479" s="4"/>
      <c r="AS1479" s="4"/>
      <c r="AT1479" s="4"/>
      <c r="AU1479" s="4"/>
      <c r="AV1479" s="4"/>
      <c r="AW1479" s="4"/>
      <c r="AX1479" s="4"/>
      <c r="AY1479" s="4"/>
      <c r="AZ1479" s="4"/>
      <c r="BA1479" s="4"/>
      <c r="BB1479" s="4"/>
    </row>
    <row r="1480" spans="1:54" ht="15.75" customHeight="1" x14ac:dyDescent="0.25">
      <c r="A1480" t="s">
        <v>4724</v>
      </c>
      <c r="B1480" s="17">
        <v>43809</v>
      </c>
      <c r="C1480" s="17">
        <v>34167</v>
      </c>
      <c r="D1480" s="21">
        <v>32</v>
      </c>
      <c r="E1480" s="12" t="str">
        <f t="shared" si="162"/>
        <v>[30-40[ ans</v>
      </c>
      <c r="F1480" s="3" t="s">
        <v>54</v>
      </c>
      <c r="G1480" s="3" t="s">
        <v>40</v>
      </c>
      <c r="H1480" s="4"/>
      <c r="I1480" s="4"/>
      <c r="J1480" s="3" t="s">
        <v>41</v>
      </c>
      <c r="K1480" s="3" t="s">
        <v>669</v>
      </c>
      <c r="L1480" s="3" t="s">
        <v>6045</v>
      </c>
      <c r="M1480" s="3" t="s">
        <v>51</v>
      </c>
      <c r="N1480" s="3" t="s">
        <v>6062</v>
      </c>
      <c r="O1480" s="3" t="s">
        <v>104</v>
      </c>
      <c r="P1480" s="3" t="s">
        <v>104</v>
      </c>
      <c r="Q1480" s="3" t="s">
        <v>6033</v>
      </c>
      <c r="R1480" s="3" t="s">
        <v>6036</v>
      </c>
      <c r="S1480" s="3" t="s">
        <v>6037</v>
      </c>
      <c r="T1480" s="3" t="s">
        <v>45</v>
      </c>
      <c r="U1480" s="3" t="s">
        <v>39</v>
      </c>
      <c r="V1480" s="3" t="s">
        <v>6053</v>
      </c>
      <c r="W1480" s="3" t="s">
        <v>62</v>
      </c>
      <c r="X1480" s="19"/>
      <c r="Y1480" s="19"/>
      <c r="Z1480" s="19"/>
      <c r="AA1480" s="39">
        <v>14.9</v>
      </c>
      <c r="AB1480" s="3" t="s">
        <v>47</v>
      </c>
      <c r="AC1480" s="3">
        <v>0</v>
      </c>
      <c r="AD1480" s="3" t="s">
        <v>6673</v>
      </c>
      <c r="AE1480" s="3" t="s">
        <v>6673</v>
      </c>
      <c r="AF1480" s="4"/>
      <c r="AG1480" s="4"/>
      <c r="AH1480" s="4"/>
      <c r="AI1480" s="4"/>
      <c r="AJ1480" s="4"/>
      <c r="AK1480" s="4"/>
      <c r="AL1480" s="4"/>
      <c r="AM1480" s="4"/>
      <c r="AN1480" s="4"/>
      <c r="AO1480" s="4"/>
      <c r="AP1480" s="4"/>
      <c r="AQ1480" s="4"/>
      <c r="AR1480" s="4"/>
      <c r="AS1480" s="4"/>
      <c r="AT1480" s="4"/>
      <c r="AU1480" s="4"/>
      <c r="AV1480" s="4"/>
      <c r="AW1480" s="4"/>
      <c r="AX1480" s="4"/>
      <c r="AY1480" s="4"/>
      <c r="AZ1480" s="4"/>
      <c r="BA1480" s="4"/>
      <c r="BB1480" s="4"/>
    </row>
    <row r="1481" spans="1:54" ht="15.75" customHeight="1" x14ac:dyDescent="0.25">
      <c r="A1481" t="s">
        <v>4726</v>
      </c>
      <c r="B1481" s="17">
        <v>43809</v>
      </c>
      <c r="C1481" s="17">
        <v>33359</v>
      </c>
      <c r="D1481" s="21">
        <v>34</v>
      </c>
      <c r="E1481" s="12" t="str">
        <f t="shared" si="162"/>
        <v>[30-40[ ans</v>
      </c>
      <c r="F1481" s="3" t="s">
        <v>48</v>
      </c>
      <c r="G1481" s="3" t="s">
        <v>40</v>
      </c>
      <c r="H1481" s="4"/>
      <c r="I1481" s="4"/>
      <c r="J1481" s="3" t="s">
        <v>49</v>
      </c>
      <c r="K1481" s="3" t="s">
        <v>108</v>
      </c>
      <c r="L1481" s="3" t="s">
        <v>6045</v>
      </c>
      <c r="M1481" s="3" t="s">
        <v>51</v>
      </c>
      <c r="N1481" s="3" t="s">
        <v>6062</v>
      </c>
      <c r="O1481" s="3" t="s">
        <v>319</v>
      </c>
      <c r="P1481" s="3" t="s">
        <v>319</v>
      </c>
      <c r="Q1481" s="3" t="s">
        <v>6033</v>
      </c>
      <c r="R1481" s="3" t="s">
        <v>5568</v>
      </c>
      <c r="S1481" s="3" t="s">
        <v>5569</v>
      </c>
      <c r="T1481" s="3" t="s">
        <v>45</v>
      </c>
      <c r="U1481" s="3" t="s">
        <v>84</v>
      </c>
      <c r="V1481" s="3" t="s">
        <v>6057</v>
      </c>
      <c r="W1481" s="3" t="s">
        <v>62</v>
      </c>
      <c r="X1481" s="19"/>
      <c r="Y1481" s="19"/>
      <c r="Z1481" s="19"/>
      <c r="AA1481" s="39">
        <v>14.7</v>
      </c>
      <c r="AB1481" s="3" t="s">
        <v>47</v>
      </c>
      <c r="AC1481" s="3">
        <v>0</v>
      </c>
      <c r="AD1481" s="3" t="s">
        <v>6673</v>
      </c>
      <c r="AE1481" s="3" t="s">
        <v>6673</v>
      </c>
      <c r="AF1481" s="4"/>
      <c r="AG1481" s="4"/>
      <c r="AH1481" s="4"/>
      <c r="AI1481" s="4"/>
      <c r="AJ1481" s="4"/>
      <c r="AK1481" s="4"/>
      <c r="AL1481" s="4"/>
      <c r="AM1481" s="4"/>
      <c r="AN1481" s="4"/>
      <c r="AO1481" s="4"/>
      <c r="AP1481" s="4"/>
      <c r="AQ1481" s="4"/>
      <c r="AR1481" s="4"/>
      <c r="AS1481" s="4"/>
      <c r="AT1481" s="4"/>
      <c r="AU1481" s="4"/>
      <c r="AV1481" s="4"/>
      <c r="AW1481" s="4"/>
      <c r="AX1481" s="4"/>
      <c r="AY1481" s="4"/>
      <c r="AZ1481" s="4"/>
      <c r="BA1481" s="4"/>
      <c r="BB1481" s="4"/>
    </row>
    <row r="1482" spans="1:54" ht="15.75" customHeight="1" x14ac:dyDescent="0.25">
      <c r="A1482" t="s">
        <v>4728</v>
      </c>
      <c r="B1482" s="17">
        <v>43809</v>
      </c>
      <c r="C1482" s="17">
        <v>32102</v>
      </c>
      <c r="D1482" s="21">
        <v>38</v>
      </c>
      <c r="E1482" s="12" t="str">
        <f t="shared" si="162"/>
        <v>[30-40[ ans</v>
      </c>
      <c r="F1482" s="3" t="s">
        <v>54</v>
      </c>
      <c r="G1482" s="3" t="s">
        <v>40</v>
      </c>
      <c r="H1482" s="4"/>
      <c r="I1482" s="4"/>
      <c r="J1482" s="3" t="s">
        <v>41</v>
      </c>
      <c r="K1482" s="3" t="s">
        <v>134</v>
      </c>
      <c r="L1482" s="3" t="s">
        <v>6049</v>
      </c>
      <c r="M1482" s="3" t="s">
        <v>51</v>
      </c>
      <c r="N1482" s="3" t="s">
        <v>6062</v>
      </c>
      <c r="O1482" s="3" t="s">
        <v>164</v>
      </c>
      <c r="P1482" s="3" t="s">
        <v>164</v>
      </c>
      <c r="Q1482" s="3" t="s">
        <v>6033</v>
      </c>
      <c r="R1482" s="3" t="s">
        <v>5582</v>
      </c>
      <c r="S1482" s="3" t="s">
        <v>5583</v>
      </c>
      <c r="T1482" s="3" t="s">
        <v>45</v>
      </c>
      <c r="U1482" s="3" t="s">
        <v>58</v>
      </c>
      <c r="V1482" s="3" t="s">
        <v>6055</v>
      </c>
      <c r="W1482" s="3" t="s">
        <v>46</v>
      </c>
      <c r="X1482" s="17">
        <v>40603</v>
      </c>
      <c r="Y1482" s="3">
        <f t="shared" ref="Y1482:Y1485" si="165">IF((B1482-X1482&lt;=365)*(B1482-X1482&gt;0),0,(YEAR(B1482)-YEAR(X1482)))</f>
        <v>8</v>
      </c>
      <c r="Z1482" s="3" t="str">
        <f>IF((B1482-X1482&lt;=365)*(B1482-X1482&gt;0),INT(12*(B1482-X1482)/365) &amp; " Mois",(YEAR(B1482)-YEAR(X1482)) &amp; " an (s)")</f>
        <v>8 an (s)</v>
      </c>
      <c r="AA1482" s="39">
        <v>15.6</v>
      </c>
      <c r="AB1482" s="3" t="s">
        <v>47</v>
      </c>
      <c r="AC1482" s="3">
        <v>0</v>
      </c>
      <c r="AD1482" s="3" t="s">
        <v>6673</v>
      </c>
      <c r="AE1482" s="3" t="s">
        <v>6673</v>
      </c>
      <c r="AF1482" s="4"/>
      <c r="AG1482" s="4"/>
      <c r="AH1482" s="4"/>
      <c r="AI1482" s="4"/>
      <c r="AJ1482" s="4"/>
      <c r="AK1482" s="4"/>
      <c r="AL1482" s="4"/>
      <c r="AM1482" s="4"/>
      <c r="AN1482" s="4"/>
      <c r="AO1482" s="4"/>
      <c r="AP1482" s="4"/>
      <c r="AQ1482" s="4"/>
      <c r="AR1482" s="4"/>
      <c r="AS1482" s="4"/>
      <c r="AT1482" s="4"/>
      <c r="AU1482" s="4"/>
      <c r="AV1482" s="4"/>
      <c r="AW1482" s="4"/>
      <c r="AX1482" s="4"/>
      <c r="AY1482" s="4"/>
      <c r="AZ1482" s="4"/>
      <c r="BA1482" s="4"/>
      <c r="BB1482" s="4"/>
    </row>
    <row r="1483" spans="1:54" ht="15.75" customHeight="1" x14ac:dyDescent="0.25">
      <c r="A1483" t="s">
        <v>4730</v>
      </c>
      <c r="B1483" s="17">
        <v>43811</v>
      </c>
      <c r="C1483" s="17">
        <v>32080</v>
      </c>
      <c r="D1483" s="21">
        <v>38</v>
      </c>
      <c r="E1483" s="12" t="str">
        <f t="shared" si="162"/>
        <v>[30-40[ ans</v>
      </c>
      <c r="F1483" s="3" t="s">
        <v>39</v>
      </c>
      <c r="G1483" s="3" t="s">
        <v>40</v>
      </c>
      <c r="H1483" s="4"/>
      <c r="I1483" s="4"/>
      <c r="J1483" s="3" t="s">
        <v>41</v>
      </c>
      <c r="K1483" s="3" t="s">
        <v>1061</v>
      </c>
      <c r="L1483" s="3" t="s">
        <v>6045</v>
      </c>
      <c r="M1483" s="3" t="s">
        <v>157</v>
      </c>
      <c r="N1483" s="3" t="s">
        <v>6062</v>
      </c>
      <c r="O1483" s="3" t="s">
        <v>222</v>
      </c>
      <c r="P1483" s="3" t="s">
        <v>222</v>
      </c>
      <c r="Q1483" s="3" t="s">
        <v>6035</v>
      </c>
      <c r="R1483" s="3" t="s">
        <v>5594</v>
      </c>
      <c r="S1483" s="3" t="s">
        <v>5595</v>
      </c>
      <c r="T1483" s="3" t="s">
        <v>45</v>
      </c>
      <c r="U1483" s="3" t="s">
        <v>84</v>
      </c>
      <c r="V1483" s="3" t="s">
        <v>6057</v>
      </c>
      <c r="W1483" s="3" t="s">
        <v>46</v>
      </c>
      <c r="X1483" s="17">
        <v>43692</v>
      </c>
      <c r="Y1483" s="3">
        <f t="shared" si="165"/>
        <v>0</v>
      </c>
      <c r="Z1483" s="3" t="str">
        <f>IF((B1483-X1483&lt;=365)*(B1483-X1483&gt;0),INT(12*(B1483-X1483)/365) &amp; " Mois",(YEAR(B1483)-YEAR(X1483)) &amp; " an (s)")</f>
        <v>3 Mois</v>
      </c>
      <c r="AA1483" s="39">
        <v>15</v>
      </c>
      <c r="AB1483" s="3" t="s">
        <v>47</v>
      </c>
      <c r="AC1483" s="3">
        <v>0</v>
      </c>
      <c r="AD1483" s="3" t="s">
        <v>6673</v>
      </c>
      <c r="AE1483" s="3" t="s">
        <v>6673</v>
      </c>
      <c r="AF1483" s="4"/>
      <c r="AG1483" s="4"/>
      <c r="AH1483" s="4"/>
      <c r="AI1483" s="4"/>
      <c r="AJ1483" s="4"/>
      <c r="AK1483" s="4"/>
      <c r="AL1483" s="4"/>
      <c r="AM1483" s="4"/>
      <c r="AN1483" s="4"/>
      <c r="AO1483" s="4"/>
      <c r="AP1483" s="4"/>
      <c r="AQ1483" s="4"/>
      <c r="AR1483" s="4"/>
      <c r="AS1483" s="4"/>
      <c r="AT1483" s="4"/>
      <c r="AU1483" s="4"/>
      <c r="AV1483" s="4"/>
      <c r="AW1483" s="4"/>
      <c r="AX1483" s="4"/>
      <c r="AY1483" s="4"/>
      <c r="AZ1483" s="4"/>
      <c r="BA1483" s="4"/>
      <c r="BB1483" s="4"/>
    </row>
    <row r="1484" spans="1:54" ht="15.75" customHeight="1" x14ac:dyDescent="0.25">
      <c r="A1484" t="s">
        <v>4733</v>
      </c>
      <c r="B1484" s="17">
        <v>43811</v>
      </c>
      <c r="C1484" s="17">
        <v>28319</v>
      </c>
      <c r="D1484" s="21">
        <v>48</v>
      </c>
      <c r="E1484" s="12" t="str">
        <f t="shared" si="162"/>
        <v>[40-50 [ ans</v>
      </c>
      <c r="F1484" s="3" t="s">
        <v>48</v>
      </c>
      <c r="G1484" s="3" t="s">
        <v>40</v>
      </c>
      <c r="H1484" s="4"/>
      <c r="I1484" s="4"/>
      <c r="J1484" s="3" t="s">
        <v>49</v>
      </c>
      <c r="K1484" s="3" t="s">
        <v>1063</v>
      </c>
      <c r="L1484" s="3" t="s">
        <v>6045</v>
      </c>
      <c r="M1484" s="3" t="s">
        <v>121</v>
      </c>
      <c r="N1484" s="3" t="s">
        <v>6062</v>
      </c>
      <c r="O1484" s="3" t="s">
        <v>1064</v>
      </c>
      <c r="P1484" s="3" t="s">
        <v>5501</v>
      </c>
      <c r="Q1484" s="3" t="s">
        <v>6031</v>
      </c>
      <c r="R1484" s="3" t="s">
        <v>5803</v>
      </c>
      <c r="S1484" s="3" t="s">
        <v>5804</v>
      </c>
      <c r="T1484" s="3" t="s">
        <v>45</v>
      </c>
      <c r="U1484" s="3" t="s">
        <v>84</v>
      </c>
      <c r="V1484" s="3" t="s">
        <v>6057</v>
      </c>
      <c r="W1484" s="3" t="s">
        <v>46</v>
      </c>
      <c r="X1484" s="17">
        <v>43331</v>
      </c>
      <c r="Y1484" s="3">
        <f t="shared" si="165"/>
        <v>1</v>
      </c>
      <c r="Z1484" s="3" t="str">
        <f>IF((B1484-X1484&lt;=365)*(B1484-X1484&gt;0),INT(12*(B1484-X1484)/365) &amp; " Mois",(YEAR(B1484)-YEAR(X1484)) &amp; " an (s)")</f>
        <v>1 an (s)</v>
      </c>
      <c r="AA1484" s="39">
        <v>14.9</v>
      </c>
      <c r="AB1484" s="3" t="s">
        <v>47</v>
      </c>
      <c r="AC1484" s="3">
        <v>0</v>
      </c>
      <c r="AD1484" s="3" t="s">
        <v>6673</v>
      </c>
      <c r="AE1484" s="3" t="s">
        <v>6673</v>
      </c>
      <c r="AF1484" s="4"/>
      <c r="AG1484" s="4"/>
      <c r="AH1484" s="4"/>
      <c r="AI1484" s="4"/>
      <c r="AJ1484" s="4"/>
      <c r="AK1484" s="4"/>
      <c r="AL1484" s="4"/>
      <c r="AM1484" s="4"/>
      <c r="AN1484" s="4"/>
      <c r="AO1484" s="4"/>
      <c r="AP1484" s="4"/>
      <c r="AQ1484" s="4"/>
      <c r="AR1484" s="4"/>
      <c r="AS1484" s="4"/>
      <c r="AT1484" s="4"/>
      <c r="AU1484" s="4"/>
      <c r="AV1484" s="4"/>
      <c r="AW1484" s="4"/>
      <c r="AX1484" s="4"/>
      <c r="AY1484" s="4"/>
      <c r="AZ1484" s="4"/>
      <c r="BA1484" s="4"/>
      <c r="BB1484" s="4"/>
    </row>
    <row r="1485" spans="1:54" ht="15.75" customHeight="1" x14ac:dyDescent="0.25">
      <c r="A1485" t="s">
        <v>4734</v>
      </c>
      <c r="B1485" s="17">
        <v>43811</v>
      </c>
      <c r="C1485" s="17">
        <v>34801</v>
      </c>
      <c r="D1485" s="21">
        <v>30</v>
      </c>
      <c r="E1485" s="12" t="str">
        <f t="shared" si="162"/>
        <v>[30-40[ ans</v>
      </c>
      <c r="F1485" s="3" t="s">
        <v>48</v>
      </c>
      <c r="G1485" s="3" t="s">
        <v>40</v>
      </c>
      <c r="H1485" s="4"/>
      <c r="I1485" s="4"/>
      <c r="J1485" s="3" t="s">
        <v>41</v>
      </c>
      <c r="K1485" s="3" t="s">
        <v>79</v>
      </c>
      <c r="L1485" s="3" t="s">
        <v>6048</v>
      </c>
      <c r="M1485" s="3" t="s">
        <v>43</v>
      </c>
      <c r="N1485" s="3" t="s">
        <v>6062</v>
      </c>
      <c r="O1485" s="3" t="s">
        <v>287</v>
      </c>
      <c r="P1485" s="3" t="s">
        <v>287</v>
      </c>
      <c r="Q1485" s="3" t="s">
        <v>6033</v>
      </c>
      <c r="R1485" s="3" t="s">
        <v>5848</v>
      </c>
      <c r="S1485" s="3" t="s">
        <v>5849</v>
      </c>
      <c r="T1485" s="3" t="s">
        <v>45</v>
      </c>
      <c r="U1485" s="3" t="s">
        <v>84</v>
      </c>
      <c r="V1485" s="3" t="s">
        <v>6057</v>
      </c>
      <c r="W1485" s="3" t="s">
        <v>46</v>
      </c>
      <c r="X1485" s="17">
        <v>42173</v>
      </c>
      <c r="Y1485" s="3">
        <f t="shared" si="165"/>
        <v>4</v>
      </c>
      <c r="Z1485" s="3" t="str">
        <f>IF((B1485-X1485&lt;=365)*(B1485-X1485&gt;0),INT(12*(B1485-X1485)/365) &amp; " Mois",(YEAR(B1485)-YEAR(X1485)) &amp; " an (s)")</f>
        <v>4 an (s)</v>
      </c>
      <c r="AA1485" s="39">
        <v>14.4</v>
      </c>
      <c r="AB1485" s="3" t="s">
        <v>47</v>
      </c>
      <c r="AC1485" s="3">
        <v>0</v>
      </c>
      <c r="AD1485" s="3" t="s">
        <v>6673</v>
      </c>
      <c r="AE1485" s="3" t="s">
        <v>6673</v>
      </c>
      <c r="AF1485" s="4"/>
      <c r="AG1485" s="4"/>
      <c r="AH1485" s="4"/>
      <c r="AI1485" s="4"/>
      <c r="AJ1485" s="4"/>
      <c r="AK1485" s="4"/>
      <c r="AL1485" s="4"/>
      <c r="AM1485" s="4"/>
      <c r="AN1485" s="4"/>
      <c r="AO1485" s="4"/>
      <c r="AP1485" s="4"/>
      <c r="AQ1485" s="4"/>
      <c r="AR1485" s="4"/>
      <c r="AS1485" s="4"/>
      <c r="AT1485" s="4"/>
      <c r="AU1485" s="4"/>
      <c r="AV1485" s="4"/>
      <c r="AW1485" s="4"/>
      <c r="AX1485" s="4"/>
      <c r="AY1485" s="4"/>
      <c r="AZ1485" s="4"/>
      <c r="BA1485" s="4"/>
      <c r="BB1485" s="4"/>
    </row>
    <row r="1486" spans="1:54" ht="15.75" customHeight="1" x14ac:dyDescent="0.25">
      <c r="A1486" t="s">
        <v>4736</v>
      </c>
      <c r="B1486" s="17">
        <v>43811</v>
      </c>
      <c r="C1486" s="17">
        <v>35887</v>
      </c>
      <c r="D1486" s="21">
        <v>27</v>
      </c>
      <c r="E1486" s="12" t="str">
        <f t="shared" si="162"/>
        <v>[20-30[ ans</v>
      </c>
      <c r="F1486" s="3" t="s">
        <v>48</v>
      </c>
      <c r="G1486" s="3" t="s">
        <v>40</v>
      </c>
      <c r="H1486" s="4"/>
      <c r="I1486" s="4"/>
      <c r="J1486" s="3" t="s">
        <v>41</v>
      </c>
      <c r="K1486" s="3" t="s">
        <v>403</v>
      </c>
      <c r="L1486" s="3" t="s">
        <v>6049</v>
      </c>
      <c r="M1486" s="3" t="s">
        <v>51</v>
      </c>
      <c r="N1486" s="3" t="s">
        <v>6062</v>
      </c>
      <c r="O1486" s="3" t="s">
        <v>246</v>
      </c>
      <c r="P1486" s="3" t="s">
        <v>246</v>
      </c>
      <c r="Q1486" s="3" t="s">
        <v>6035</v>
      </c>
      <c r="R1486" s="3" t="s">
        <v>6040</v>
      </c>
      <c r="S1486" s="3" t="s">
        <v>6041</v>
      </c>
      <c r="T1486" s="3" t="s">
        <v>45</v>
      </c>
      <c r="U1486" s="3" t="s">
        <v>58</v>
      </c>
      <c r="V1486" s="3" t="s">
        <v>6055</v>
      </c>
      <c r="W1486" s="3" t="s">
        <v>62</v>
      </c>
      <c r="X1486" s="19"/>
      <c r="Y1486" s="19"/>
      <c r="Z1486" s="19"/>
      <c r="AA1486" s="39">
        <v>13.6</v>
      </c>
      <c r="AB1486" s="3" t="s">
        <v>47</v>
      </c>
      <c r="AC1486" s="3">
        <v>0</v>
      </c>
      <c r="AD1486" s="3" t="s">
        <v>6673</v>
      </c>
      <c r="AE1486" s="3" t="s">
        <v>6673</v>
      </c>
      <c r="AF1486" s="4"/>
      <c r="AG1486" s="4"/>
      <c r="AH1486" s="4"/>
      <c r="AI1486" s="4"/>
      <c r="AJ1486" s="4"/>
      <c r="AK1486" s="4"/>
      <c r="AL1486" s="4"/>
      <c r="AM1486" s="4"/>
      <c r="AN1486" s="4"/>
      <c r="AO1486" s="4"/>
      <c r="AP1486" s="4"/>
      <c r="AQ1486" s="4"/>
      <c r="AR1486" s="4"/>
      <c r="AS1486" s="4"/>
      <c r="AT1486" s="4"/>
      <c r="AU1486" s="4"/>
      <c r="AV1486" s="4"/>
      <c r="AW1486" s="4"/>
      <c r="AX1486" s="4"/>
      <c r="AY1486" s="4"/>
      <c r="AZ1486" s="4"/>
      <c r="BA1486" s="4"/>
      <c r="BB1486" s="4"/>
    </row>
    <row r="1487" spans="1:54" ht="15.75" customHeight="1" x14ac:dyDescent="0.25">
      <c r="A1487" t="s">
        <v>4738</v>
      </c>
      <c r="B1487" s="17">
        <v>43811</v>
      </c>
      <c r="C1487" s="17">
        <v>32956</v>
      </c>
      <c r="D1487" s="21">
        <v>35</v>
      </c>
      <c r="E1487" s="12" t="str">
        <f t="shared" si="162"/>
        <v>[30-40[ ans</v>
      </c>
      <c r="F1487" s="3" t="s">
        <v>92</v>
      </c>
      <c r="G1487" s="3" t="s">
        <v>40</v>
      </c>
      <c r="H1487" s="4"/>
      <c r="I1487" s="4"/>
      <c r="J1487" s="3" t="s">
        <v>49</v>
      </c>
      <c r="K1487" s="3" t="s">
        <v>435</v>
      </c>
      <c r="L1487" s="3" t="s">
        <v>6045</v>
      </c>
      <c r="M1487" s="3" t="s">
        <v>51</v>
      </c>
      <c r="N1487" s="3" t="s">
        <v>6062</v>
      </c>
      <c r="O1487" s="3" t="s">
        <v>217</v>
      </c>
      <c r="P1487" s="3" t="s">
        <v>217</v>
      </c>
      <c r="Q1487" s="3" t="s">
        <v>6033</v>
      </c>
      <c r="R1487" s="3" t="s">
        <v>5612</v>
      </c>
      <c r="S1487" s="3" t="s">
        <v>5613</v>
      </c>
      <c r="T1487" s="3" t="s">
        <v>45</v>
      </c>
      <c r="U1487" s="3" t="s">
        <v>84</v>
      </c>
      <c r="V1487" s="3" t="s">
        <v>6057</v>
      </c>
      <c r="W1487" s="3" t="s">
        <v>46</v>
      </c>
      <c r="X1487" s="17">
        <v>43139</v>
      </c>
      <c r="Y1487" s="3">
        <f t="shared" ref="Y1487:Y1488" si="166">IF((B1487-X1487&lt;=365)*(B1487-X1487&gt;0),0,(YEAR(B1487)-YEAR(X1487)))</f>
        <v>1</v>
      </c>
      <c r="Z1487" s="3" t="str">
        <f>IF((B1487-X1487&lt;=365)*(B1487-X1487&gt;0),INT(12*(B1487-X1487)/365) &amp; " Mois",(YEAR(B1487)-YEAR(X1487)) &amp; " an (s)")</f>
        <v>1 an (s)</v>
      </c>
      <c r="AA1487" s="39">
        <v>16.100000000000001</v>
      </c>
      <c r="AB1487" s="3" t="s">
        <v>47</v>
      </c>
      <c r="AC1487" s="3">
        <v>0</v>
      </c>
      <c r="AD1487" s="3" t="s">
        <v>6673</v>
      </c>
      <c r="AE1487" s="3" t="s">
        <v>6673</v>
      </c>
      <c r="AF1487" s="4"/>
      <c r="AG1487" s="4"/>
      <c r="AH1487" s="4"/>
      <c r="AI1487" s="4"/>
      <c r="AJ1487" s="4"/>
      <c r="AK1487" s="4"/>
      <c r="AL1487" s="4"/>
      <c r="AM1487" s="4"/>
      <c r="AN1487" s="4"/>
      <c r="AO1487" s="4"/>
      <c r="AP1487" s="4"/>
      <c r="AQ1487" s="4"/>
      <c r="AR1487" s="4"/>
      <c r="AS1487" s="4"/>
      <c r="AT1487" s="4"/>
      <c r="AU1487" s="4"/>
      <c r="AV1487" s="4"/>
      <c r="AW1487" s="4"/>
      <c r="AX1487" s="4"/>
      <c r="AY1487" s="4"/>
      <c r="AZ1487" s="4"/>
      <c r="BA1487" s="4"/>
      <c r="BB1487" s="4"/>
    </row>
    <row r="1488" spans="1:54" ht="15.75" customHeight="1" x14ac:dyDescent="0.25">
      <c r="A1488" t="s">
        <v>4740</v>
      </c>
      <c r="B1488" s="17">
        <v>43811</v>
      </c>
      <c r="C1488" s="17">
        <v>33720</v>
      </c>
      <c r="D1488" s="21">
        <v>33</v>
      </c>
      <c r="E1488" s="12" t="str">
        <f t="shared" si="162"/>
        <v>[30-40[ ans</v>
      </c>
      <c r="F1488" s="3" t="s">
        <v>39</v>
      </c>
      <c r="G1488" s="3" t="s">
        <v>40</v>
      </c>
      <c r="H1488" s="4"/>
      <c r="I1488" s="4"/>
      <c r="J1488" s="3" t="s">
        <v>41</v>
      </c>
      <c r="K1488" s="3" t="s">
        <v>642</v>
      </c>
      <c r="L1488" s="3" t="s">
        <v>6045</v>
      </c>
      <c r="M1488" s="3" t="s">
        <v>51</v>
      </c>
      <c r="N1488" s="3" t="s">
        <v>6062</v>
      </c>
      <c r="O1488" s="3" t="s">
        <v>217</v>
      </c>
      <c r="P1488" s="3" t="s">
        <v>217</v>
      </c>
      <c r="Q1488" s="3" t="s">
        <v>6033</v>
      </c>
      <c r="R1488" s="3" t="s">
        <v>5612</v>
      </c>
      <c r="S1488" s="3" t="s">
        <v>5613</v>
      </c>
      <c r="T1488" s="3" t="s">
        <v>45</v>
      </c>
      <c r="U1488" s="3" t="s">
        <v>58</v>
      </c>
      <c r="V1488" s="3" t="s">
        <v>6055</v>
      </c>
      <c r="W1488" s="3" t="s">
        <v>46</v>
      </c>
      <c r="X1488" s="17">
        <v>43557</v>
      </c>
      <c r="Y1488" s="3">
        <f t="shared" si="166"/>
        <v>0</v>
      </c>
      <c r="Z1488" s="3" t="str">
        <f>IF((B1488-X1488&lt;=365)*(B1488-X1488&gt;0),INT(12*(B1488-X1488)/365) &amp; " Mois",(YEAR(B1488)-YEAR(X1488)) &amp; " an (s)")</f>
        <v>8 Mois</v>
      </c>
      <c r="AA1488" s="39">
        <v>13.6</v>
      </c>
      <c r="AB1488" s="3" t="s">
        <v>47</v>
      </c>
      <c r="AC1488" s="3">
        <v>0</v>
      </c>
      <c r="AD1488" s="3" t="s">
        <v>6673</v>
      </c>
      <c r="AE1488" s="3" t="s">
        <v>6673</v>
      </c>
      <c r="AF1488" s="4"/>
      <c r="AG1488" s="4"/>
      <c r="AH1488" s="4"/>
      <c r="AI1488" s="4"/>
      <c r="AJ1488" s="4"/>
      <c r="AK1488" s="4"/>
      <c r="AL1488" s="4"/>
      <c r="AM1488" s="4"/>
      <c r="AN1488" s="4"/>
      <c r="AO1488" s="4"/>
      <c r="AP1488" s="4"/>
      <c r="AQ1488" s="4"/>
      <c r="AR1488" s="4"/>
      <c r="AS1488" s="4"/>
      <c r="AT1488" s="4"/>
      <c r="AU1488" s="4"/>
      <c r="AV1488" s="4"/>
      <c r="AW1488" s="4"/>
      <c r="AX1488" s="4"/>
      <c r="AY1488" s="4"/>
      <c r="AZ1488" s="4"/>
      <c r="BA1488" s="4"/>
      <c r="BB1488" s="4"/>
    </row>
    <row r="1489" spans="1:54" ht="15.75" customHeight="1" x14ac:dyDescent="0.25">
      <c r="A1489" t="s">
        <v>4742</v>
      </c>
      <c r="B1489" s="17">
        <v>43811</v>
      </c>
      <c r="C1489" s="17">
        <v>32921</v>
      </c>
      <c r="D1489" s="21">
        <v>35</v>
      </c>
      <c r="E1489" s="12" t="str">
        <f t="shared" si="162"/>
        <v>[30-40[ ans</v>
      </c>
      <c r="F1489" s="3" t="s">
        <v>269</v>
      </c>
      <c r="G1489" s="3" t="s">
        <v>40</v>
      </c>
      <c r="H1489" s="4"/>
      <c r="I1489" s="4"/>
      <c r="J1489" s="3" t="s">
        <v>41</v>
      </c>
      <c r="K1489" s="3" t="s">
        <v>134</v>
      </c>
      <c r="L1489" s="3" t="s">
        <v>6049</v>
      </c>
      <c r="M1489" s="3" t="s">
        <v>51</v>
      </c>
      <c r="N1489" s="3" t="s">
        <v>6062</v>
      </c>
      <c r="O1489" s="3" t="s">
        <v>104</v>
      </c>
      <c r="P1489" s="3" t="s">
        <v>104</v>
      </c>
      <c r="Q1489" s="3" t="s">
        <v>6033</v>
      </c>
      <c r="R1489" s="3" t="s">
        <v>6036</v>
      </c>
      <c r="S1489" s="3" t="s">
        <v>6037</v>
      </c>
      <c r="T1489" s="3" t="s">
        <v>45</v>
      </c>
      <c r="U1489" s="3" t="s">
        <v>124</v>
      </c>
      <c r="V1489" s="3" t="s">
        <v>124</v>
      </c>
      <c r="W1489" s="3" t="s">
        <v>62</v>
      </c>
      <c r="X1489" s="19"/>
      <c r="Y1489" s="19"/>
      <c r="Z1489" s="19"/>
      <c r="AA1489" s="39">
        <v>13.3</v>
      </c>
      <c r="AB1489" s="3" t="s">
        <v>47</v>
      </c>
      <c r="AC1489" s="3">
        <v>0</v>
      </c>
      <c r="AD1489" s="3" t="s">
        <v>6673</v>
      </c>
      <c r="AE1489" s="3" t="s">
        <v>6673</v>
      </c>
      <c r="AF1489" s="4"/>
      <c r="AG1489" s="4"/>
      <c r="AH1489" s="4"/>
      <c r="AI1489" s="4"/>
      <c r="AJ1489" s="4"/>
      <c r="AK1489" s="4"/>
      <c r="AL1489" s="4"/>
      <c r="AM1489" s="4"/>
      <c r="AN1489" s="4"/>
      <c r="AO1489" s="4"/>
      <c r="AP1489" s="4"/>
      <c r="AQ1489" s="4"/>
      <c r="AR1489" s="4"/>
      <c r="AS1489" s="4"/>
      <c r="AT1489" s="4"/>
      <c r="AU1489" s="4"/>
      <c r="AV1489" s="4"/>
      <c r="AW1489" s="4"/>
      <c r="AX1489" s="4"/>
      <c r="AY1489" s="4"/>
      <c r="AZ1489" s="4"/>
      <c r="BA1489" s="4"/>
      <c r="BB1489" s="4"/>
    </row>
    <row r="1490" spans="1:54" ht="15.75" customHeight="1" x14ac:dyDescent="0.25">
      <c r="A1490" t="s">
        <v>4744</v>
      </c>
      <c r="B1490" s="17">
        <v>43811</v>
      </c>
      <c r="C1490" s="17">
        <v>34736</v>
      </c>
      <c r="D1490" s="21">
        <v>30</v>
      </c>
      <c r="E1490" s="12" t="str">
        <f t="shared" si="162"/>
        <v>[30-40[ ans</v>
      </c>
      <c r="F1490" s="3" t="s">
        <v>92</v>
      </c>
      <c r="G1490" s="3" t="s">
        <v>40</v>
      </c>
      <c r="H1490" s="4"/>
      <c r="I1490" s="4"/>
      <c r="J1490" s="3" t="s">
        <v>41</v>
      </c>
      <c r="K1490" s="3" t="s">
        <v>134</v>
      </c>
      <c r="L1490" s="3" t="s">
        <v>6049</v>
      </c>
      <c r="M1490" s="3" t="s">
        <v>51</v>
      </c>
      <c r="N1490" s="3" t="s">
        <v>6062</v>
      </c>
      <c r="O1490" s="3" t="s">
        <v>104</v>
      </c>
      <c r="P1490" s="3" t="s">
        <v>104</v>
      </c>
      <c r="Q1490" s="3" t="s">
        <v>6033</v>
      </c>
      <c r="R1490" s="3" t="s">
        <v>6036</v>
      </c>
      <c r="S1490" s="3" t="s">
        <v>6037</v>
      </c>
      <c r="T1490" s="3" t="s">
        <v>45</v>
      </c>
      <c r="U1490" s="3" t="s">
        <v>84</v>
      </c>
      <c r="V1490" s="3" t="s">
        <v>6057</v>
      </c>
      <c r="W1490" s="3" t="s">
        <v>62</v>
      </c>
      <c r="X1490" s="19"/>
      <c r="Y1490" s="19"/>
      <c r="Z1490" s="19"/>
      <c r="AA1490" s="39">
        <v>18.399999999999999</v>
      </c>
      <c r="AB1490" s="3" t="s">
        <v>47</v>
      </c>
      <c r="AC1490" s="3">
        <v>0</v>
      </c>
      <c r="AD1490" s="3" t="s">
        <v>6673</v>
      </c>
      <c r="AE1490" s="3" t="s">
        <v>6673</v>
      </c>
      <c r="AF1490" s="4"/>
      <c r="AG1490" s="4"/>
      <c r="AH1490" s="4"/>
      <c r="AI1490" s="4"/>
      <c r="AJ1490" s="4"/>
      <c r="AK1490" s="4"/>
      <c r="AL1490" s="4"/>
      <c r="AM1490" s="4"/>
      <c r="AN1490" s="4"/>
      <c r="AO1490" s="4"/>
      <c r="AP1490" s="4"/>
      <c r="AQ1490" s="4"/>
      <c r="AR1490" s="4"/>
      <c r="AS1490" s="4"/>
      <c r="AT1490" s="4"/>
      <c r="AU1490" s="4"/>
      <c r="AV1490" s="4"/>
      <c r="AW1490" s="4"/>
      <c r="AX1490" s="4"/>
      <c r="AY1490" s="4"/>
      <c r="AZ1490" s="4"/>
      <c r="BA1490" s="4"/>
      <c r="BB1490" s="4"/>
    </row>
    <row r="1491" spans="1:54" ht="15.75" customHeight="1" x14ac:dyDescent="0.25">
      <c r="A1491" t="s">
        <v>4746</v>
      </c>
      <c r="B1491" s="17">
        <v>43811</v>
      </c>
      <c r="C1491" s="17">
        <v>29935</v>
      </c>
      <c r="D1491" s="21">
        <v>44</v>
      </c>
      <c r="E1491" s="12" t="str">
        <f t="shared" si="162"/>
        <v>[40-50 [ ans</v>
      </c>
      <c r="F1491" s="3" t="s">
        <v>48</v>
      </c>
      <c r="G1491" s="3" t="s">
        <v>40</v>
      </c>
      <c r="H1491" s="4"/>
      <c r="I1491" s="4"/>
      <c r="J1491" s="3" t="s">
        <v>49</v>
      </c>
      <c r="K1491" s="3" t="s">
        <v>315</v>
      </c>
      <c r="L1491" s="3" t="s">
        <v>6047</v>
      </c>
      <c r="M1491" s="3" t="s">
        <v>60</v>
      </c>
      <c r="N1491" s="3" t="s">
        <v>6062</v>
      </c>
      <c r="O1491" s="3" t="s">
        <v>83</v>
      </c>
      <c r="P1491" s="3" t="s">
        <v>83</v>
      </c>
      <c r="Q1491" s="3" t="s">
        <v>6035</v>
      </c>
      <c r="R1491" s="3" t="s">
        <v>5598</v>
      </c>
      <c r="S1491" s="3" t="s">
        <v>5599</v>
      </c>
      <c r="T1491" s="3" t="s">
        <v>45</v>
      </c>
      <c r="U1491" s="3" t="s">
        <v>84</v>
      </c>
      <c r="V1491" s="3" t="s">
        <v>6057</v>
      </c>
      <c r="W1491" s="3" t="s">
        <v>46</v>
      </c>
      <c r="X1491" s="17">
        <v>40969</v>
      </c>
      <c r="Y1491" s="3">
        <f>IF((B1491-X1491&lt;=365)*(B1491-X1491&gt;0),0,(YEAR(B1491)-YEAR(X1491)))</f>
        <v>7</v>
      </c>
      <c r="Z1491" s="3" t="str">
        <f>IF((B1491-X1491&lt;=365)*(B1491-X1491&gt;0),INT(12*(B1491-X1491)/365) &amp; " Mois",(YEAR(B1491)-YEAR(X1491)) &amp; " an (s)")</f>
        <v>7 an (s)</v>
      </c>
      <c r="AA1491" s="39">
        <v>16.399999999999999</v>
      </c>
      <c r="AB1491" s="3" t="s">
        <v>47</v>
      </c>
      <c r="AC1491" s="3">
        <v>0</v>
      </c>
      <c r="AD1491" s="3" t="s">
        <v>6673</v>
      </c>
      <c r="AE1491" s="3" t="s">
        <v>6673</v>
      </c>
      <c r="AF1491" s="4"/>
      <c r="AG1491" s="4"/>
      <c r="AH1491" s="4"/>
      <c r="AI1491" s="4"/>
      <c r="AJ1491" s="4"/>
      <c r="AK1491" s="4"/>
      <c r="AL1491" s="4"/>
      <c r="AM1491" s="4"/>
      <c r="AN1491" s="4"/>
      <c r="AO1491" s="4"/>
      <c r="AP1491" s="4"/>
      <c r="AQ1491" s="4"/>
      <c r="AR1491" s="4"/>
      <c r="AS1491" s="4"/>
      <c r="AT1491" s="4"/>
      <c r="AU1491" s="4"/>
      <c r="AV1491" s="4"/>
      <c r="AW1491" s="4"/>
      <c r="AX1491" s="4"/>
      <c r="AY1491" s="4"/>
      <c r="AZ1491" s="4"/>
      <c r="BA1491" s="4"/>
      <c r="BB1491" s="4"/>
    </row>
    <row r="1492" spans="1:54" ht="15.75" customHeight="1" x14ac:dyDescent="0.25">
      <c r="A1492" t="s">
        <v>4748</v>
      </c>
      <c r="B1492" s="17">
        <v>43811</v>
      </c>
      <c r="C1492" s="17">
        <v>29357</v>
      </c>
      <c r="D1492" s="21">
        <v>45</v>
      </c>
      <c r="E1492" s="12" t="str">
        <f t="shared" si="162"/>
        <v>[40-50 [ ans</v>
      </c>
      <c r="F1492" s="3" t="s">
        <v>48</v>
      </c>
      <c r="G1492" s="3" t="s">
        <v>40</v>
      </c>
      <c r="H1492" s="4"/>
      <c r="I1492" s="4"/>
      <c r="J1492" s="3" t="s">
        <v>41</v>
      </c>
      <c r="K1492" s="3" t="s">
        <v>293</v>
      </c>
      <c r="L1492" s="3" t="s">
        <v>6051</v>
      </c>
      <c r="M1492" s="3" t="s">
        <v>51</v>
      </c>
      <c r="N1492" s="3" t="s">
        <v>6062</v>
      </c>
      <c r="O1492" s="3" t="s">
        <v>222</v>
      </c>
      <c r="P1492" s="3" t="s">
        <v>222</v>
      </c>
      <c r="Q1492" s="3" t="s">
        <v>6035</v>
      </c>
      <c r="R1492" s="3" t="s">
        <v>5594</v>
      </c>
      <c r="S1492" s="3" t="s">
        <v>5595</v>
      </c>
      <c r="T1492" s="3" t="s">
        <v>45</v>
      </c>
      <c r="U1492" s="3" t="s">
        <v>39</v>
      </c>
      <c r="V1492" s="3" t="s">
        <v>6053</v>
      </c>
      <c r="W1492" s="3" t="s">
        <v>62</v>
      </c>
      <c r="X1492" s="19"/>
      <c r="Y1492" s="19"/>
      <c r="Z1492" s="19"/>
      <c r="AA1492" s="39">
        <v>15.9</v>
      </c>
      <c r="AB1492" s="3" t="s">
        <v>47</v>
      </c>
      <c r="AC1492" s="3">
        <v>0</v>
      </c>
      <c r="AD1492" s="3" t="s">
        <v>6673</v>
      </c>
      <c r="AE1492" s="3" t="s">
        <v>6673</v>
      </c>
      <c r="AF1492" s="4"/>
      <c r="AG1492" s="4"/>
      <c r="AH1492" s="4"/>
      <c r="AI1492" s="4"/>
      <c r="AJ1492" s="4"/>
      <c r="AK1492" s="4"/>
      <c r="AL1492" s="4"/>
      <c r="AM1492" s="4"/>
      <c r="AN1492" s="4"/>
      <c r="AO1492" s="4"/>
      <c r="AP1492" s="4"/>
      <c r="AQ1492" s="4"/>
      <c r="AR1492" s="4"/>
      <c r="AS1492" s="4"/>
      <c r="AT1492" s="4"/>
      <c r="AU1492" s="4"/>
      <c r="AV1492" s="4"/>
      <c r="AW1492" s="4"/>
      <c r="AX1492" s="4"/>
      <c r="AY1492" s="4"/>
      <c r="AZ1492" s="4"/>
      <c r="BA1492" s="4"/>
      <c r="BB1492" s="4"/>
    </row>
    <row r="1493" spans="1:54" ht="15.75" customHeight="1" x14ac:dyDescent="0.25">
      <c r="A1493" t="s">
        <v>4750</v>
      </c>
      <c r="B1493" s="17">
        <v>43811</v>
      </c>
      <c r="C1493" s="17">
        <v>27127</v>
      </c>
      <c r="D1493" s="21">
        <v>51</v>
      </c>
      <c r="E1493" s="12" t="str">
        <f t="shared" si="162"/>
        <v>[50-60 [ ans</v>
      </c>
      <c r="F1493" s="3" t="s">
        <v>54</v>
      </c>
      <c r="G1493" s="3" t="s">
        <v>40</v>
      </c>
      <c r="H1493" s="4"/>
      <c r="I1493" s="4"/>
      <c r="J1493" s="3" t="s">
        <v>41</v>
      </c>
      <c r="K1493" s="3" t="s">
        <v>1068</v>
      </c>
      <c r="L1493" s="3" t="s">
        <v>6047</v>
      </c>
      <c r="M1493" s="3" t="s">
        <v>51</v>
      </c>
      <c r="N1493" s="3" t="s">
        <v>6062</v>
      </c>
      <c r="O1493" s="3" t="s">
        <v>81</v>
      </c>
      <c r="P1493" s="3" t="s">
        <v>5502</v>
      </c>
      <c r="Q1493" s="3" t="s">
        <v>6035</v>
      </c>
      <c r="R1493" s="3" t="s">
        <v>5572</v>
      </c>
      <c r="S1493" s="3" t="s">
        <v>5573</v>
      </c>
      <c r="T1493" s="3" t="s">
        <v>45</v>
      </c>
      <c r="U1493" s="3" t="s">
        <v>39</v>
      </c>
      <c r="V1493" s="3" t="s">
        <v>6053</v>
      </c>
      <c r="W1493" s="3" t="s">
        <v>62</v>
      </c>
      <c r="X1493" s="19"/>
      <c r="Y1493" s="19"/>
      <c r="Z1493" s="19"/>
      <c r="AA1493" s="39">
        <v>15.7</v>
      </c>
      <c r="AB1493" s="3" t="s">
        <v>47</v>
      </c>
      <c r="AC1493" s="3">
        <v>0</v>
      </c>
      <c r="AD1493" s="3" t="s">
        <v>6673</v>
      </c>
      <c r="AE1493" s="3" t="s">
        <v>6673</v>
      </c>
      <c r="AF1493" s="4"/>
      <c r="AG1493" s="4"/>
      <c r="AH1493" s="4"/>
      <c r="AI1493" s="4"/>
      <c r="AJ1493" s="4"/>
      <c r="AK1493" s="4"/>
      <c r="AL1493" s="4"/>
      <c r="AM1493" s="4"/>
      <c r="AN1493" s="4"/>
      <c r="AO1493" s="4"/>
      <c r="AP1493" s="4"/>
      <c r="AQ1493" s="4"/>
      <c r="AR1493" s="4"/>
      <c r="AS1493" s="4"/>
      <c r="AT1493" s="4"/>
      <c r="AU1493" s="4"/>
      <c r="AV1493" s="4"/>
      <c r="AW1493" s="4"/>
      <c r="AX1493" s="4"/>
      <c r="AY1493" s="4"/>
      <c r="AZ1493" s="4"/>
      <c r="BA1493" s="4"/>
      <c r="BB1493" s="4"/>
    </row>
    <row r="1494" spans="1:54" ht="15.75" customHeight="1" x14ac:dyDescent="0.25">
      <c r="A1494" t="s">
        <v>4752</v>
      </c>
      <c r="B1494" s="17">
        <v>43812</v>
      </c>
      <c r="C1494" s="17">
        <v>30149</v>
      </c>
      <c r="D1494" s="21">
        <v>43</v>
      </c>
      <c r="E1494" s="12" t="str">
        <f t="shared" si="162"/>
        <v>[40-50 [ ans</v>
      </c>
      <c r="F1494" s="3" t="s">
        <v>54</v>
      </c>
      <c r="G1494" s="3" t="s">
        <v>40</v>
      </c>
      <c r="H1494" s="4"/>
      <c r="I1494" s="4"/>
      <c r="J1494" s="3" t="s">
        <v>49</v>
      </c>
      <c r="K1494" s="3" t="s">
        <v>126</v>
      </c>
      <c r="L1494" s="3" t="s">
        <v>6047</v>
      </c>
      <c r="M1494" s="3" t="s">
        <v>51</v>
      </c>
      <c r="N1494" s="3" t="s">
        <v>6062</v>
      </c>
      <c r="O1494" s="3" t="s">
        <v>1069</v>
      </c>
      <c r="P1494" s="3" t="s">
        <v>110</v>
      </c>
      <c r="Q1494" s="3" t="s">
        <v>6033</v>
      </c>
      <c r="R1494" s="3" t="s">
        <v>5630</v>
      </c>
      <c r="S1494" s="3" t="s">
        <v>5631</v>
      </c>
      <c r="T1494" s="3" t="s">
        <v>45</v>
      </c>
      <c r="U1494" s="3" t="s">
        <v>58</v>
      </c>
      <c r="V1494" s="3" t="s">
        <v>6055</v>
      </c>
      <c r="W1494" s="3" t="s">
        <v>46</v>
      </c>
      <c r="X1494" s="17">
        <v>42200</v>
      </c>
      <c r="Y1494" s="3">
        <f>IF((B1494-X1494&lt;=365)*(B1494-X1494&gt;0),0,(YEAR(B1494)-YEAR(X1494)))</f>
        <v>4</v>
      </c>
      <c r="Z1494" s="3" t="str">
        <f>IF((B1494-X1494&lt;=365)*(B1494-X1494&gt;0),INT(12*(B1494-X1494)/365) &amp; " Mois",(YEAR(B1494)-YEAR(X1494)) &amp; " an (s)")</f>
        <v>4 an (s)</v>
      </c>
      <c r="AA1494" s="39">
        <v>16.899999999999999</v>
      </c>
      <c r="AB1494" s="3" t="s">
        <v>47</v>
      </c>
      <c r="AC1494" s="3">
        <v>0</v>
      </c>
      <c r="AD1494" s="3" t="s">
        <v>6673</v>
      </c>
      <c r="AE1494" s="3" t="s">
        <v>6673</v>
      </c>
      <c r="AF1494" s="4"/>
      <c r="AG1494" s="4"/>
      <c r="AH1494" s="4"/>
      <c r="AI1494" s="4"/>
      <c r="AJ1494" s="4"/>
      <c r="AK1494" s="4"/>
      <c r="AL1494" s="4"/>
      <c r="AM1494" s="4"/>
      <c r="AN1494" s="4"/>
      <c r="AO1494" s="4"/>
      <c r="AP1494" s="4"/>
      <c r="AQ1494" s="4"/>
      <c r="AR1494" s="4"/>
      <c r="AS1494" s="4"/>
      <c r="AT1494" s="4"/>
      <c r="AU1494" s="4"/>
      <c r="AV1494" s="4"/>
      <c r="AW1494" s="4"/>
      <c r="AX1494" s="4"/>
      <c r="AY1494" s="4"/>
      <c r="AZ1494" s="4"/>
      <c r="BA1494" s="4"/>
      <c r="BB1494" s="4"/>
    </row>
    <row r="1495" spans="1:54" ht="15.75" customHeight="1" x14ac:dyDescent="0.25">
      <c r="A1495" t="s">
        <v>4754</v>
      </c>
      <c r="B1495" s="17">
        <v>43812</v>
      </c>
      <c r="C1495" s="17">
        <v>28057</v>
      </c>
      <c r="D1495" s="21">
        <v>49</v>
      </c>
      <c r="E1495" s="12" t="str">
        <f t="shared" si="162"/>
        <v>[40-50 [ ans</v>
      </c>
      <c r="F1495" s="3" t="s">
        <v>39</v>
      </c>
      <c r="G1495" s="3" t="s">
        <v>40</v>
      </c>
      <c r="H1495" s="4"/>
      <c r="I1495" s="4"/>
      <c r="J1495" s="3" t="s">
        <v>49</v>
      </c>
      <c r="K1495" s="3" t="s">
        <v>111</v>
      </c>
      <c r="L1495" s="3" t="s">
        <v>6043</v>
      </c>
      <c r="M1495" s="3" t="s">
        <v>43</v>
      </c>
      <c r="N1495" s="3" t="s">
        <v>6062</v>
      </c>
      <c r="O1495" s="3" t="s">
        <v>131</v>
      </c>
      <c r="P1495" s="3" t="s">
        <v>319</v>
      </c>
      <c r="Q1495" s="3" t="s">
        <v>6033</v>
      </c>
      <c r="R1495" s="3" t="s">
        <v>5568</v>
      </c>
      <c r="S1495" s="3" t="s">
        <v>5569</v>
      </c>
      <c r="T1495" s="3" t="s">
        <v>45</v>
      </c>
      <c r="U1495" s="3" t="s">
        <v>58</v>
      </c>
      <c r="V1495" s="3" t="s">
        <v>6055</v>
      </c>
      <c r="W1495" s="3" t="s">
        <v>62</v>
      </c>
      <c r="X1495" s="19"/>
      <c r="Y1495" s="19"/>
      <c r="Z1495" s="19"/>
      <c r="AA1495" s="39">
        <v>13</v>
      </c>
      <c r="AB1495" s="3" t="s">
        <v>47</v>
      </c>
      <c r="AC1495" s="3">
        <v>0</v>
      </c>
      <c r="AD1495" s="3" t="s">
        <v>6673</v>
      </c>
      <c r="AE1495" s="3" t="s">
        <v>6673</v>
      </c>
      <c r="AF1495" s="4"/>
      <c r="AG1495" s="4"/>
      <c r="AH1495" s="4"/>
      <c r="AI1495" s="4"/>
      <c r="AJ1495" s="4"/>
      <c r="AK1495" s="4"/>
      <c r="AL1495" s="4"/>
      <c r="AM1495" s="4"/>
      <c r="AN1495" s="4"/>
      <c r="AO1495" s="4"/>
      <c r="AP1495" s="4"/>
      <c r="AQ1495" s="4"/>
      <c r="AR1495" s="4"/>
      <c r="AS1495" s="4"/>
      <c r="AT1495" s="4"/>
      <c r="AU1495" s="4"/>
      <c r="AV1495" s="4"/>
      <c r="AW1495" s="4"/>
      <c r="AX1495" s="4"/>
      <c r="AY1495" s="4"/>
      <c r="AZ1495" s="4"/>
      <c r="BA1495" s="4"/>
      <c r="BB1495" s="4"/>
    </row>
    <row r="1496" spans="1:54" ht="15.75" customHeight="1" x14ac:dyDescent="0.25">
      <c r="A1496" t="s">
        <v>4757</v>
      </c>
      <c r="B1496" s="17">
        <v>43812</v>
      </c>
      <c r="C1496" s="17">
        <v>30902</v>
      </c>
      <c r="D1496" s="21">
        <v>41</v>
      </c>
      <c r="E1496" s="12" t="str">
        <f t="shared" si="162"/>
        <v>[40-50 [ ans</v>
      </c>
      <c r="F1496" s="3" t="s">
        <v>48</v>
      </c>
      <c r="G1496" s="3" t="s">
        <v>40</v>
      </c>
      <c r="H1496" s="4"/>
      <c r="I1496" s="4"/>
      <c r="J1496" s="3" t="s">
        <v>49</v>
      </c>
      <c r="K1496" s="3" t="s">
        <v>79</v>
      </c>
      <c r="L1496" s="3" t="s">
        <v>6048</v>
      </c>
      <c r="M1496" s="3" t="s">
        <v>43</v>
      </c>
      <c r="N1496" s="3" t="s">
        <v>6062</v>
      </c>
      <c r="O1496" s="3" t="s">
        <v>104</v>
      </c>
      <c r="P1496" s="3" t="s">
        <v>104</v>
      </c>
      <c r="Q1496" s="3" t="s">
        <v>6033</v>
      </c>
      <c r="R1496" s="3" t="s">
        <v>6036</v>
      </c>
      <c r="S1496" s="3" t="s">
        <v>6037</v>
      </c>
      <c r="T1496" s="3" t="s">
        <v>45</v>
      </c>
      <c r="U1496" s="3" t="s">
        <v>124</v>
      </c>
      <c r="V1496" s="3" t="s">
        <v>124</v>
      </c>
      <c r="W1496" s="3" t="s">
        <v>62</v>
      </c>
      <c r="X1496" s="19"/>
      <c r="Y1496" s="19"/>
      <c r="Z1496" s="19"/>
      <c r="AA1496" s="39">
        <v>14.5</v>
      </c>
      <c r="AB1496" s="3" t="s">
        <v>47</v>
      </c>
      <c r="AC1496" s="3">
        <v>0</v>
      </c>
      <c r="AD1496" s="3" t="s">
        <v>6673</v>
      </c>
      <c r="AE1496" s="3" t="s">
        <v>6673</v>
      </c>
      <c r="AF1496" s="4"/>
      <c r="AG1496" s="4"/>
      <c r="AH1496" s="4"/>
      <c r="AI1496" s="4"/>
      <c r="AJ1496" s="4"/>
      <c r="AK1496" s="4"/>
      <c r="AL1496" s="4"/>
      <c r="AM1496" s="4"/>
      <c r="AN1496" s="4"/>
      <c r="AO1496" s="4"/>
      <c r="AP1496" s="4"/>
      <c r="AQ1496" s="4"/>
      <c r="AR1496" s="4"/>
      <c r="AS1496" s="4"/>
      <c r="AT1496" s="4"/>
      <c r="AU1496" s="4"/>
      <c r="AV1496" s="4"/>
      <c r="AW1496" s="4"/>
      <c r="AX1496" s="4"/>
      <c r="AY1496" s="4"/>
      <c r="AZ1496" s="4"/>
      <c r="BA1496" s="4"/>
      <c r="BB1496" s="4"/>
    </row>
    <row r="1497" spans="1:54" ht="15.75" customHeight="1" x14ac:dyDescent="0.25">
      <c r="A1497" t="s">
        <v>4759</v>
      </c>
      <c r="B1497" s="17">
        <v>43812</v>
      </c>
      <c r="C1497" s="17">
        <v>34291</v>
      </c>
      <c r="D1497" s="21">
        <v>32</v>
      </c>
      <c r="E1497" s="12" t="str">
        <f t="shared" si="162"/>
        <v>[30-40[ ans</v>
      </c>
      <c r="F1497" s="3" t="s">
        <v>48</v>
      </c>
      <c r="G1497" s="3" t="s">
        <v>40</v>
      </c>
      <c r="H1497" s="4"/>
      <c r="I1497" s="4"/>
      <c r="J1497" s="3" t="s">
        <v>41</v>
      </c>
      <c r="K1497" s="3" t="s">
        <v>79</v>
      </c>
      <c r="L1497" s="3" t="s">
        <v>6048</v>
      </c>
      <c r="M1497" s="3" t="s">
        <v>43</v>
      </c>
      <c r="N1497" s="3" t="s">
        <v>6062</v>
      </c>
      <c r="O1497" s="3" t="s">
        <v>104</v>
      </c>
      <c r="P1497" s="3" t="s">
        <v>104</v>
      </c>
      <c r="Q1497" s="3" t="s">
        <v>6033</v>
      </c>
      <c r="R1497" s="3" t="s">
        <v>6036</v>
      </c>
      <c r="S1497" s="3" t="s">
        <v>6037</v>
      </c>
      <c r="T1497" s="3" t="s">
        <v>45</v>
      </c>
      <c r="U1497" s="3" t="s">
        <v>53</v>
      </c>
      <c r="V1497" s="3" t="s">
        <v>6054</v>
      </c>
      <c r="W1497" s="3" t="s">
        <v>46</v>
      </c>
      <c r="X1497" s="17">
        <v>42779</v>
      </c>
      <c r="Y1497" s="3">
        <f>IF((B1497-X1497&lt;=365)*(B1497-X1497&gt;0),0,(YEAR(B1497)-YEAR(X1497)))</f>
        <v>2</v>
      </c>
      <c r="Z1497" s="3" t="str">
        <f>IF((B1497-X1497&lt;=365)*(B1497-X1497&gt;0),INT(12*(B1497-X1497)/365) &amp; " Mois",(YEAR(B1497)-YEAR(X1497)) &amp; " an (s)")</f>
        <v>2 an (s)</v>
      </c>
      <c r="AA1497" s="39">
        <v>13.1</v>
      </c>
      <c r="AB1497" s="3" t="s">
        <v>47</v>
      </c>
      <c r="AC1497" s="3">
        <v>0</v>
      </c>
      <c r="AD1497" s="3" t="s">
        <v>6673</v>
      </c>
      <c r="AE1497" s="3" t="s">
        <v>6673</v>
      </c>
      <c r="AF1497" s="4"/>
      <c r="AG1497" s="4"/>
      <c r="AH1497" s="4"/>
      <c r="AI1497" s="4"/>
      <c r="AJ1497" s="4"/>
      <c r="AK1497" s="4"/>
      <c r="AL1497" s="4"/>
      <c r="AM1497" s="4"/>
      <c r="AN1497" s="4"/>
      <c r="AO1497" s="4"/>
      <c r="AP1497" s="4"/>
      <c r="AQ1497" s="4"/>
      <c r="AR1497" s="4"/>
      <c r="AS1497" s="4"/>
      <c r="AT1497" s="4"/>
      <c r="AU1497" s="4"/>
      <c r="AV1497" s="4"/>
      <c r="AW1497" s="4"/>
      <c r="AX1497" s="4"/>
      <c r="AY1497" s="4"/>
      <c r="AZ1497" s="4"/>
      <c r="BA1497" s="4"/>
      <c r="BB1497" s="4"/>
    </row>
    <row r="1498" spans="1:54" ht="15.75" customHeight="1" x14ac:dyDescent="0.25">
      <c r="A1498" t="s">
        <v>4761</v>
      </c>
      <c r="B1498" s="17">
        <v>43812</v>
      </c>
      <c r="C1498" s="17">
        <v>34403</v>
      </c>
      <c r="D1498" s="21">
        <v>31</v>
      </c>
      <c r="E1498" s="12" t="str">
        <f t="shared" si="162"/>
        <v>[30-40[ ans</v>
      </c>
      <c r="F1498" s="3" t="s">
        <v>54</v>
      </c>
      <c r="G1498" s="3" t="s">
        <v>40</v>
      </c>
      <c r="H1498" s="4"/>
      <c r="I1498" s="4"/>
      <c r="J1498" s="3" t="s">
        <v>41</v>
      </c>
      <c r="K1498" s="3" t="s">
        <v>279</v>
      </c>
      <c r="L1498" s="3" t="s">
        <v>6044</v>
      </c>
      <c r="M1498" s="3" t="s">
        <v>43</v>
      </c>
      <c r="N1498" s="3" t="s">
        <v>6062</v>
      </c>
      <c r="O1498" s="3" t="s">
        <v>271</v>
      </c>
      <c r="P1498" s="3" t="s">
        <v>271</v>
      </c>
      <c r="Q1498" s="3" t="s">
        <v>6033</v>
      </c>
      <c r="R1498" s="3" t="s">
        <v>5596</v>
      </c>
      <c r="S1498" s="3" t="s">
        <v>5597</v>
      </c>
      <c r="T1498" s="3" t="s">
        <v>45</v>
      </c>
      <c r="U1498" s="3" t="s">
        <v>58</v>
      </c>
      <c r="V1498" s="3" t="s">
        <v>6055</v>
      </c>
      <c r="W1498" s="3" t="s">
        <v>62</v>
      </c>
      <c r="X1498" s="19"/>
      <c r="Y1498" s="19"/>
      <c r="Z1498" s="19"/>
      <c r="AA1498" s="39">
        <v>13</v>
      </c>
      <c r="AB1498" s="3" t="s">
        <v>47</v>
      </c>
      <c r="AC1498" s="3">
        <v>0</v>
      </c>
      <c r="AD1498" s="3" t="s">
        <v>6673</v>
      </c>
      <c r="AE1498" s="3" t="s">
        <v>6673</v>
      </c>
      <c r="AF1498" s="4"/>
      <c r="AG1498" s="4"/>
      <c r="AH1498" s="4"/>
      <c r="AI1498" s="4"/>
      <c r="AJ1498" s="4"/>
      <c r="AK1498" s="4"/>
      <c r="AL1498" s="4"/>
      <c r="AM1498" s="4"/>
      <c r="AN1498" s="4"/>
      <c r="AO1498" s="4"/>
      <c r="AP1498" s="4"/>
      <c r="AQ1498" s="4"/>
      <c r="AR1498" s="4"/>
      <c r="AS1498" s="4"/>
      <c r="AT1498" s="4"/>
      <c r="AU1498" s="4"/>
      <c r="AV1498" s="4"/>
      <c r="AW1498" s="4"/>
      <c r="AX1498" s="4"/>
      <c r="AY1498" s="4"/>
      <c r="AZ1498" s="4"/>
      <c r="BA1498" s="4"/>
      <c r="BB1498" s="4"/>
    </row>
    <row r="1499" spans="1:54" ht="15.75" customHeight="1" x14ac:dyDescent="0.25">
      <c r="A1499" t="s">
        <v>4763</v>
      </c>
      <c r="B1499" s="17">
        <v>43812</v>
      </c>
      <c r="C1499" s="17">
        <v>31721</v>
      </c>
      <c r="D1499" s="21">
        <v>39</v>
      </c>
      <c r="E1499" s="12" t="str">
        <f t="shared" si="162"/>
        <v>[30-40[ ans</v>
      </c>
      <c r="F1499" s="3" t="s">
        <v>269</v>
      </c>
      <c r="G1499" s="3" t="s">
        <v>40</v>
      </c>
      <c r="H1499" s="4"/>
      <c r="I1499" s="4"/>
      <c r="J1499" s="3" t="s">
        <v>41</v>
      </c>
      <c r="K1499" s="3" t="s">
        <v>134</v>
      </c>
      <c r="L1499" s="3" t="s">
        <v>6049</v>
      </c>
      <c r="M1499" s="3" t="s">
        <v>43</v>
      </c>
      <c r="N1499" s="3" t="s">
        <v>6062</v>
      </c>
      <c r="O1499" s="3" t="s">
        <v>271</v>
      </c>
      <c r="P1499" s="3" t="s">
        <v>271</v>
      </c>
      <c r="Q1499" s="3" t="s">
        <v>6033</v>
      </c>
      <c r="R1499" s="3" t="s">
        <v>5596</v>
      </c>
      <c r="S1499" s="3" t="s">
        <v>5597</v>
      </c>
      <c r="T1499" s="3" t="s">
        <v>45</v>
      </c>
      <c r="U1499" s="3" t="s">
        <v>84</v>
      </c>
      <c r="V1499" s="3" t="s">
        <v>6057</v>
      </c>
      <c r="W1499" s="3" t="s">
        <v>46</v>
      </c>
      <c r="X1499" s="17">
        <v>43726</v>
      </c>
      <c r="Y1499" s="3">
        <f t="shared" ref="Y1499:Y1508" si="167">IF((B1499-X1499&lt;=365)*(B1499-X1499&gt;0),0,(YEAR(B1499)-YEAR(X1499)))</f>
        <v>0</v>
      </c>
      <c r="Z1499" s="3" t="str">
        <f t="shared" ref="Z1499:Z1508" si="168">IF((B1499-X1499&lt;=365)*(B1499-X1499&gt;0),INT(12*(B1499-X1499)/365) &amp; " Mois",(YEAR(B1499)-YEAR(X1499)) &amp; " an (s)")</f>
        <v>2 Mois</v>
      </c>
      <c r="AA1499" s="39">
        <v>14</v>
      </c>
      <c r="AB1499" s="3" t="s">
        <v>47</v>
      </c>
      <c r="AC1499" s="3">
        <v>0</v>
      </c>
      <c r="AD1499" s="3" t="s">
        <v>6673</v>
      </c>
      <c r="AE1499" s="3" t="s">
        <v>6673</v>
      </c>
      <c r="AF1499" s="4"/>
      <c r="AG1499" s="4"/>
      <c r="AH1499" s="4"/>
      <c r="AI1499" s="4"/>
      <c r="AJ1499" s="4"/>
      <c r="AK1499" s="4"/>
      <c r="AL1499" s="4"/>
      <c r="AM1499" s="4"/>
      <c r="AN1499" s="4"/>
      <c r="AO1499" s="4"/>
      <c r="AP1499" s="4"/>
      <c r="AQ1499" s="4"/>
      <c r="AR1499" s="4"/>
      <c r="AS1499" s="4"/>
      <c r="AT1499" s="4"/>
      <c r="AU1499" s="4"/>
      <c r="AV1499" s="4"/>
      <c r="AW1499" s="4"/>
      <c r="AX1499" s="4"/>
      <c r="AY1499" s="4"/>
      <c r="AZ1499" s="4"/>
      <c r="BA1499" s="4"/>
      <c r="BB1499" s="4"/>
    </row>
    <row r="1500" spans="1:54" ht="15.75" customHeight="1" x14ac:dyDescent="0.25">
      <c r="A1500" t="s">
        <v>4765</v>
      </c>
      <c r="B1500" s="17">
        <v>43812</v>
      </c>
      <c r="C1500" s="17">
        <v>33202</v>
      </c>
      <c r="D1500" s="21">
        <v>35</v>
      </c>
      <c r="E1500" s="12" t="str">
        <f t="shared" si="162"/>
        <v>[30-40[ ans</v>
      </c>
      <c r="F1500" s="3" t="s">
        <v>269</v>
      </c>
      <c r="G1500" s="3" t="s">
        <v>40</v>
      </c>
      <c r="H1500" s="4"/>
      <c r="I1500" s="4"/>
      <c r="J1500" s="3" t="s">
        <v>41</v>
      </c>
      <c r="K1500" s="3" t="s">
        <v>134</v>
      </c>
      <c r="L1500" s="3" t="s">
        <v>6049</v>
      </c>
      <c r="M1500" s="3" t="s">
        <v>43</v>
      </c>
      <c r="N1500" s="3" t="s">
        <v>6062</v>
      </c>
      <c r="O1500" s="3" t="s">
        <v>271</v>
      </c>
      <c r="P1500" s="3" t="s">
        <v>271</v>
      </c>
      <c r="Q1500" s="3" t="s">
        <v>6033</v>
      </c>
      <c r="R1500" s="3" t="s">
        <v>5596</v>
      </c>
      <c r="S1500" s="3" t="s">
        <v>5597</v>
      </c>
      <c r="T1500" s="3" t="s">
        <v>45</v>
      </c>
      <c r="U1500" s="3" t="s">
        <v>39</v>
      </c>
      <c r="V1500" s="3" t="s">
        <v>6053</v>
      </c>
      <c r="W1500" s="3" t="s">
        <v>46</v>
      </c>
      <c r="X1500" s="17">
        <v>43593</v>
      </c>
      <c r="Y1500" s="3">
        <f t="shared" si="167"/>
        <v>0</v>
      </c>
      <c r="Z1500" s="3" t="str">
        <f t="shared" si="168"/>
        <v>7 Mois</v>
      </c>
      <c r="AA1500" s="39">
        <v>13</v>
      </c>
      <c r="AB1500" s="3" t="s">
        <v>47</v>
      </c>
      <c r="AC1500" s="3">
        <v>0</v>
      </c>
      <c r="AD1500" s="3" t="s">
        <v>6673</v>
      </c>
      <c r="AE1500" s="3" t="s">
        <v>6673</v>
      </c>
      <c r="AF1500" s="4"/>
      <c r="AG1500" s="4"/>
      <c r="AH1500" s="4"/>
      <c r="AI1500" s="4"/>
      <c r="AJ1500" s="4"/>
      <c r="AK1500" s="4"/>
      <c r="AL1500" s="4"/>
      <c r="AM1500" s="4"/>
      <c r="AN1500" s="4"/>
      <c r="AO1500" s="4"/>
      <c r="AP1500" s="4"/>
      <c r="AQ1500" s="4"/>
      <c r="AR1500" s="4"/>
      <c r="AS1500" s="4"/>
      <c r="AT1500" s="4"/>
      <c r="AU1500" s="4"/>
      <c r="AV1500" s="4"/>
      <c r="AW1500" s="4"/>
      <c r="AX1500" s="4"/>
      <c r="AY1500" s="4"/>
      <c r="AZ1500" s="4"/>
      <c r="BA1500" s="4"/>
      <c r="BB1500" s="4"/>
    </row>
    <row r="1501" spans="1:54" ht="15.75" customHeight="1" x14ac:dyDescent="0.25">
      <c r="A1501" t="s">
        <v>4767</v>
      </c>
      <c r="B1501" s="17">
        <v>43812</v>
      </c>
      <c r="C1501" s="17">
        <v>33636</v>
      </c>
      <c r="D1501" s="21">
        <v>33</v>
      </c>
      <c r="E1501" s="12" t="str">
        <f t="shared" si="162"/>
        <v>[30-40[ ans</v>
      </c>
      <c r="F1501" s="3" t="s">
        <v>48</v>
      </c>
      <c r="G1501" s="3" t="s">
        <v>40</v>
      </c>
      <c r="H1501" s="4"/>
      <c r="I1501" s="4"/>
      <c r="J1501" s="3" t="s">
        <v>41</v>
      </c>
      <c r="K1501" s="3" t="s">
        <v>79</v>
      </c>
      <c r="L1501" s="3" t="s">
        <v>6048</v>
      </c>
      <c r="M1501" s="3" t="s">
        <v>43</v>
      </c>
      <c r="N1501" s="3" t="s">
        <v>6062</v>
      </c>
      <c r="O1501" s="3" t="s">
        <v>319</v>
      </c>
      <c r="P1501" s="3" t="s">
        <v>319</v>
      </c>
      <c r="Q1501" s="3" t="s">
        <v>6033</v>
      </c>
      <c r="R1501" s="3" t="s">
        <v>5568</v>
      </c>
      <c r="S1501" s="3" t="s">
        <v>5569</v>
      </c>
      <c r="T1501" s="3" t="s">
        <v>45</v>
      </c>
      <c r="U1501" s="3" t="s">
        <v>39</v>
      </c>
      <c r="V1501" s="3" t="s">
        <v>6053</v>
      </c>
      <c r="W1501" s="3" t="s">
        <v>46</v>
      </c>
      <c r="X1501" s="17">
        <v>43264</v>
      </c>
      <c r="Y1501" s="3">
        <f t="shared" si="167"/>
        <v>1</v>
      </c>
      <c r="Z1501" s="3" t="str">
        <f t="shared" si="168"/>
        <v>1 an (s)</v>
      </c>
      <c r="AA1501" s="39">
        <v>13.9</v>
      </c>
      <c r="AB1501" s="3" t="s">
        <v>47</v>
      </c>
      <c r="AC1501" s="3">
        <v>0</v>
      </c>
      <c r="AD1501" s="3" t="s">
        <v>6673</v>
      </c>
      <c r="AE1501" s="3" t="s">
        <v>6673</v>
      </c>
      <c r="AF1501" s="4"/>
      <c r="AG1501" s="4"/>
      <c r="AH1501" s="4"/>
      <c r="AI1501" s="4"/>
      <c r="AJ1501" s="4"/>
      <c r="AK1501" s="4"/>
      <c r="AL1501" s="4"/>
      <c r="AM1501" s="4"/>
      <c r="AN1501" s="4"/>
      <c r="AO1501" s="4"/>
      <c r="AP1501" s="4"/>
      <c r="AQ1501" s="4"/>
      <c r="AR1501" s="4"/>
      <c r="AS1501" s="4"/>
      <c r="AT1501" s="4"/>
      <c r="AU1501" s="4"/>
      <c r="AV1501" s="4"/>
      <c r="AW1501" s="4"/>
      <c r="AX1501" s="4"/>
      <c r="AY1501" s="4"/>
      <c r="AZ1501" s="4"/>
      <c r="BA1501" s="4"/>
      <c r="BB1501" s="4"/>
    </row>
    <row r="1502" spans="1:54" ht="15.75" customHeight="1" x14ac:dyDescent="0.25">
      <c r="A1502" t="s">
        <v>4769</v>
      </c>
      <c r="B1502" s="17">
        <v>43815</v>
      </c>
      <c r="C1502" s="17">
        <v>32835</v>
      </c>
      <c r="D1502" s="21">
        <v>36</v>
      </c>
      <c r="E1502" s="12" t="str">
        <f t="shared" si="162"/>
        <v>[30-40[ ans</v>
      </c>
      <c r="F1502" s="3" t="s">
        <v>54</v>
      </c>
      <c r="G1502" s="3" t="s">
        <v>40</v>
      </c>
      <c r="H1502" s="4"/>
      <c r="I1502" s="4"/>
      <c r="J1502" s="3" t="s">
        <v>41</v>
      </c>
      <c r="K1502" s="3" t="s">
        <v>108</v>
      </c>
      <c r="L1502" s="3" t="s">
        <v>6045</v>
      </c>
      <c r="M1502" s="3" t="s">
        <v>43</v>
      </c>
      <c r="N1502" s="3" t="s">
        <v>6062</v>
      </c>
      <c r="O1502" s="3" t="s">
        <v>104</v>
      </c>
      <c r="P1502" s="3" t="s">
        <v>104</v>
      </c>
      <c r="Q1502" s="3" t="s">
        <v>6033</v>
      </c>
      <c r="R1502" s="3" t="s">
        <v>6036</v>
      </c>
      <c r="S1502" s="3" t="s">
        <v>6037</v>
      </c>
      <c r="T1502" s="3" t="s">
        <v>45</v>
      </c>
      <c r="U1502" s="3" t="s">
        <v>58</v>
      </c>
      <c r="V1502" s="3" t="s">
        <v>6055</v>
      </c>
      <c r="W1502" s="3" t="s">
        <v>46</v>
      </c>
      <c r="X1502" s="17">
        <v>40968</v>
      </c>
      <c r="Y1502" s="3">
        <f t="shared" si="167"/>
        <v>7</v>
      </c>
      <c r="Z1502" s="3" t="str">
        <f t="shared" si="168"/>
        <v>7 an (s)</v>
      </c>
      <c r="AA1502" s="39">
        <v>13.7</v>
      </c>
      <c r="AB1502" s="3" t="s">
        <v>47</v>
      </c>
      <c r="AC1502" s="3">
        <v>0</v>
      </c>
      <c r="AD1502" s="3" t="s">
        <v>6673</v>
      </c>
      <c r="AE1502" s="3" t="s">
        <v>6673</v>
      </c>
      <c r="AF1502" s="4"/>
      <c r="AG1502" s="4"/>
      <c r="AH1502" s="4"/>
      <c r="AI1502" s="4"/>
      <c r="AJ1502" s="4"/>
      <c r="AK1502" s="4"/>
      <c r="AL1502" s="4"/>
      <c r="AM1502" s="4"/>
      <c r="AN1502" s="4"/>
      <c r="AO1502" s="4"/>
      <c r="AP1502" s="4"/>
      <c r="AQ1502" s="4"/>
      <c r="AR1502" s="4"/>
      <c r="AS1502" s="4"/>
      <c r="AT1502" s="4"/>
      <c r="AU1502" s="4"/>
      <c r="AV1502" s="4"/>
      <c r="AW1502" s="4"/>
      <c r="AX1502" s="4"/>
      <c r="AY1502" s="4"/>
      <c r="AZ1502" s="4"/>
      <c r="BA1502" s="4"/>
      <c r="BB1502" s="4"/>
    </row>
    <row r="1503" spans="1:54" ht="15.75" customHeight="1" x14ac:dyDescent="0.25">
      <c r="A1503" t="s">
        <v>4771</v>
      </c>
      <c r="B1503" s="17">
        <v>43815</v>
      </c>
      <c r="C1503" s="17">
        <v>29943</v>
      </c>
      <c r="D1503" s="21">
        <v>44</v>
      </c>
      <c r="E1503" s="12" t="str">
        <f t="shared" si="162"/>
        <v>[40-50 [ ans</v>
      </c>
      <c r="F1503" s="3" t="s">
        <v>54</v>
      </c>
      <c r="G1503" s="3" t="s">
        <v>40</v>
      </c>
      <c r="H1503" s="4"/>
      <c r="I1503" s="4"/>
      <c r="J1503" s="3" t="s">
        <v>41</v>
      </c>
      <c r="K1503" s="3" t="s">
        <v>1075</v>
      </c>
      <c r="L1503" s="3" t="s">
        <v>6043</v>
      </c>
      <c r="M1503" s="3" t="s">
        <v>121</v>
      </c>
      <c r="N1503" s="3" t="s">
        <v>6062</v>
      </c>
      <c r="O1503" s="3" t="s">
        <v>149</v>
      </c>
      <c r="P1503" s="3" t="s">
        <v>554</v>
      </c>
      <c r="Q1503" s="3" t="s">
        <v>6032</v>
      </c>
      <c r="R1503" s="3" t="s">
        <v>5576</v>
      </c>
      <c r="S1503" s="3" t="s">
        <v>5577</v>
      </c>
      <c r="T1503" s="3" t="s">
        <v>45</v>
      </c>
      <c r="U1503" s="3" t="s">
        <v>39</v>
      </c>
      <c r="V1503" s="3" t="s">
        <v>6053</v>
      </c>
      <c r="W1503" s="3" t="s">
        <v>46</v>
      </c>
      <c r="X1503" s="17">
        <v>38411</v>
      </c>
      <c r="Y1503" s="3">
        <f t="shared" si="167"/>
        <v>14</v>
      </c>
      <c r="Z1503" s="3" t="str">
        <f t="shared" si="168"/>
        <v>14 an (s)</v>
      </c>
      <c r="AA1503" s="39">
        <v>16.100000000000001</v>
      </c>
      <c r="AB1503" s="3" t="s">
        <v>47</v>
      </c>
      <c r="AC1503" s="3">
        <v>0</v>
      </c>
      <c r="AD1503" s="3" t="s">
        <v>6673</v>
      </c>
      <c r="AE1503" s="3" t="s">
        <v>6673</v>
      </c>
      <c r="AF1503" s="4"/>
      <c r="AG1503" s="4"/>
      <c r="AH1503" s="4"/>
      <c r="AI1503" s="4"/>
      <c r="AJ1503" s="4"/>
      <c r="AK1503" s="4"/>
      <c r="AL1503" s="4"/>
      <c r="AM1503" s="4"/>
      <c r="AN1503" s="4"/>
      <c r="AO1503" s="4"/>
      <c r="AP1503" s="4"/>
      <c r="AQ1503" s="4"/>
      <c r="AR1503" s="4"/>
      <c r="AS1503" s="4"/>
      <c r="AT1503" s="4"/>
      <c r="AU1503" s="4"/>
      <c r="AV1503" s="4"/>
      <c r="AW1503" s="4"/>
      <c r="AX1503" s="4"/>
      <c r="AY1503" s="4"/>
      <c r="AZ1503" s="4"/>
      <c r="BA1503" s="4"/>
      <c r="BB1503" s="4"/>
    </row>
    <row r="1504" spans="1:54" ht="15.75" customHeight="1" x14ac:dyDescent="0.25">
      <c r="A1504" t="s">
        <v>4774</v>
      </c>
      <c r="B1504" s="17">
        <v>43816</v>
      </c>
      <c r="C1504" s="17">
        <v>34268</v>
      </c>
      <c r="D1504" s="21">
        <v>32</v>
      </c>
      <c r="E1504" s="12" t="str">
        <f t="shared" si="162"/>
        <v>[30-40[ ans</v>
      </c>
      <c r="F1504" s="3" t="s">
        <v>54</v>
      </c>
      <c r="G1504" s="3" t="s">
        <v>40</v>
      </c>
      <c r="H1504" s="4"/>
      <c r="I1504" s="4"/>
      <c r="J1504" s="3" t="s">
        <v>41</v>
      </c>
      <c r="K1504" s="3" t="s">
        <v>101</v>
      </c>
      <c r="L1504" s="3" t="s">
        <v>286</v>
      </c>
      <c r="M1504" s="3" t="s">
        <v>60</v>
      </c>
      <c r="N1504" s="3" t="s">
        <v>6062</v>
      </c>
      <c r="O1504" s="3" t="s">
        <v>195</v>
      </c>
      <c r="P1504" s="3" t="s">
        <v>195</v>
      </c>
      <c r="Q1504" s="3" t="s">
        <v>6035</v>
      </c>
      <c r="R1504" s="3" t="s">
        <v>5610</v>
      </c>
      <c r="S1504" s="3" t="s">
        <v>5611</v>
      </c>
      <c r="T1504" s="3" t="s">
        <v>45</v>
      </c>
      <c r="U1504" s="3" t="s">
        <v>58</v>
      </c>
      <c r="V1504" s="3" t="s">
        <v>6055</v>
      </c>
      <c r="W1504" s="3" t="s">
        <v>46</v>
      </c>
      <c r="X1504" s="17">
        <v>43650</v>
      </c>
      <c r="Y1504" s="3">
        <f t="shared" si="167"/>
        <v>0</v>
      </c>
      <c r="Z1504" s="3" t="str">
        <f t="shared" si="168"/>
        <v>5 Mois</v>
      </c>
      <c r="AA1504" s="39">
        <v>13</v>
      </c>
      <c r="AB1504" s="3" t="s">
        <v>47</v>
      </c>
      <c r="AC1504" s="3">
        <v>0</v>
      </c>
      <c r="AD1504" s="3" t="s">
        <v>6673</v>
      </c>
      <c r="AE1504" s="3" t="s">
        <v>6673</v>
      </c>
      <c r="AF1504" s="4"/>
      <c r="AG1504" s="4"/>
      <c r="AH1504" s="4"/>
      <c r="AI1504" s="4"/>
      <c r="AJ1504" s="4"/>
      <c r="AK1504" s="4"/>
      <c r="AL1504" s="4"/>
      <c r="AM1504" s="4"/>
      <c r="AN1504" s="4"/>
      <c r="AO1504" s="4"/>
      <c r="AP1504" s="4"/>
      <c r="AQ1504" s="4"/>
      <c r="AR1504" s="4"/>
      <c r="AS1504" s="4"/>
      <c r="AT1504" s="4"/>
      <c r="AU1504" s="4"/>
      <c r="AV1504" s="4"/>
      <c r="AW1504" s="4"/>
      <c r="AX1504" s="4"/>
      <c r="AY1504" s="4"/>
      <c r="AZ1504" s="4"/>
      <c r="BA1504" s="4"/>
      <c r="BB1504" s="4"/>
    </row>
    <row r="1505" spans="1:54" ht="15.75" customHeight="1" x14ac:dyDescent="0.25">
      <c r="A1505" t="s">
        <v>4776</v>
      </c>
      <c r="B1505" s="17">
        <v>43816</v>
      </c>
      <c r="C1505" s="17">
        <v>31118</v>
      </c>
      <c r="D1505" s="21">
        <v>40</v>
      </c>
      <c r="E1505" s="12" t="str">
        <f t="shared" si="162"/>
        <v>[40-50 [ ans</v>
      </c>
      <c r="F1505" s="3" t="s">
        <v>54</v>
      </c>
      <c r="G1505" s="3" t="s">
        <v>55</v>
      </c>
      <c r="H1505" s="4"/>
      <c r="I1505" s="4"/>
      <c r="J1505" s="3" t="s">
        <v>49</v>
      </c>
      <c r="K1505" s="3" t="s">
        <v>89</v>
      </c>
      <c r="L1505" s="3" t="s">
        <v>6045</v>
      </c>
      <c r="M1505" s="3" t="s">
        <v>51</v>
      </c>
      <c r="N1505" s="3" t="s">
        <v>6062</v>
      </c>
      <c r="O1505" s="3" t="s">
        <v>1076</v>
      </c>
      <c r="P1505" s="3" t="s">
        <v>129</v>
      </c>
      <c r="Q1505" s="3" t="s">
        <v>6032</v>
      </c>
      <c r="R1505" s="3" t="s">
        <v>5681</v>
      </c>
      <c r="S1505" s="3" t="s">
        <v>5682</v>
      </c>
      <c r="T1505" s="3" t="s">
        <v>45</v>
      </c>
      <c r="U1505" s="3" t="s">
        <v>294</v>
      </c>
      <c r="V1505" s="3" t="s">
        <v>294</v>
      </c>
      <c r="W1505" s="3" t="s">
        <v>46</v>
      </c>
      <c r="X1505" s="17">
        <v>40237</v>
      </c>
      <c r="Y1505" s="3">
        <f t="shared" si="167"/>
        <v>9</v>
      </c>
      <c r="Z1505" s="3" t="str">
        <f t="shared" si="168"/>
        <v>9 an (s)</v>
      </c>
      <c r="AA1505" s="39">
        <v>13.1</v>
      </c>
      <c r="AB1505" s="3" t="s">
        <v>47</v>
      </c>
      <c r="AC1505" s="3">
        <v>0</v>
      </c>
      <c r="AD1505" s="3" t="s">
        <v>6673</v>
      </c>
      <c r="AE1505" s="3" t="s">
        <v>6673</v>
      </c>
      <c r="AF1505" s="4"/>
      <c r="AG1505" s="4"/>
      <c r="AH1505" s="4"/>
      <c r="AI1505" s="4"/>
      <c r="AJ1505" s="4"/>
      <c r="AK1505" s="4"/>
      <c r="AL1505" s="4"/>
      <c r="AM1505" s="4"/>
      <c r="AN1505" s="4"/>
      <c r="AO1505" s="4"/>
      <c r="AP1505" s="4"/>
      <c r="AQ1505" s="4"/>
      <c r="AR1505" s="4"/>
      <c r="AS1505" s="4"/>
      <c r="AT1505" s="4"/>
      <c r="AU1505" s="4"/>
      <c r="AV1505" s="4"/>
      <c r="AW1505" s="4"/>
      <c r="AX1505" s="4"/>
      <c r="AY1505" s="4"/>
      <c r="AZ1505" s="4"/>
      <c r="BA1505" s="4"/>
      <c r="BB1505" s="4"/>
    </row>
    <row r="1506" spans="1:54" ht="15.75" customHeight="1" x14ac:dyDescent="0.25">
      <c r="A1506" t="s">
        <v>4779</v>
      </c>
      <c r="B1506" s="17">
        <v>43817</v>
      </c>
      <c r="C1506" s="17">
        <v>34510</v>
      </c>
      <c r="D1506" s="21">
        <v>31</v>
      </c>
      <c r="E1506" s="12" t="str">
        <f t="shared" si="162"/>
        <v>[30-40[ ans</v>
      </c>
      <c r="F1506" s="3" t="s">
        <v>92</v>
      </c>
      <c r="G1506" s="3" t="s">
        <v>40</v>
      </c>
      <c r="H1506" s="4"/>
      <c r="I1506" s="4"/>
      <c r="J1506" s="3" t="s">
        <v>41</v>
      </c>
      <c r="K1506" s="3" t="s">
        <v>134</v>
      </c>
      <c r="L1506" s="3" t="s">
        <v>6049</v>
      </c>
      <c r="M1506" s="3" t="s">
        <v>51</v>
      </c>
      <c r="N1506" s="3" t="s">
        <v>6062</v>
      </c>
      <c r="O1506" s="3" t="s">
        <v>880</v>
      </c>
      <c r="P1506" s="3" t="s">
        <v>5662</v>
      </c>
      <c r="Q1506" s="3" t="s">
        <v>6033</v>
      </c>
      <c r="R1506" s="3" t="s">
        <v>5663</v>
      </c>
      <c r="S1506" s="3" t="s">
        <v>5664</v>
      </c>
      <c r="T1506" s="3" t="s">
        <v>45</v>
      </c>
      <c r="U1506" s="3" t="s">
        <v>58</v>
      </c>
      <c r="V1506" s="3" t="s">
        <v>6055</v>
      </c>
      <c r="W1506" s="3" t="s">
        <v>46</v>
      </c>
      <c r="X1506" s="17">
        <v>43692</v>
      </c>
      <c r="Y1506" s="3">
        <f t="shared" si="167"/>
        <v>0</v>
      </c>
      <c r="Z1506" s="3" t="str">
        <f t="shared" si="168"/>
        <v>4 Mois</v>
      </c>
      <c r="AA1506" s="39">
        <v>15.1</v>
      </c>
      <c r="AB1506" s="3" t="s">
        <v>47</v>
      </c>
      <c r="AC1506" s="3">
        <v>0</v>
      </c>
      <c r="AD1506" s="3" t="s">
        <v>6673</v>
      </c>
      <c r="AE1506" s="3" t="s">
        <v>6673</v>
      </c>
      <c r="AF1506" s="4"/>
      <c r="AG1506" s="4"/>
      <c r="AH1506" s="4"/>
      <c r="AI1506" s="4"/>
      <c r="AJ1506" s="4"/>
      <c r="AK1506" s="4"/>
      <c r="AL1506" s="4"/>
      <c r="AM1506" s="4"/>
      <c r="AN1506" s="4"/>
      <c r="AO1506" s="4"/>
      <c r="AP1506" s="4"/>
      <c r="AQ1506" s="4"/>
      <c r="AR1506" s="4"/>
      <c r="AS1506" s="4"/>
      <c r="AT1506" s="4"/>
      <c r="AU1506" s="4"/>
      <c r="AV1506" s="4"/>
      <c r="AW1506" s="4"/>
      <c r="AX1506" s="4"/>
      <c r="AY1506" s="4"/>
      <c r="AZ1506" s="4"/>
      <c r="BA1506" s="4"/>
      <c r="BB1506" s="4"/>
    </row>
    <row r="1507" spans="1:54" ht="15.75" customHeight="1" x14ac:dyDescent="0.25">
      <c r="A1507" t="s">
        <v>4781</v>
      </c>
      <c r="B1507" s="17">
        <v>43817</v>
      </c>
      <c r="C1507" s="17">
        <v>33251</v>
      </c>
      <c r="D1507" s="21">
        <v>34</v>
      </c>
      <c r="E1507" s="12" t="str">
        <f t="shared" si="162"/>
        <v>[30-40[ ans</v>
      </c>
      <c r="F1507" s="3" t="s">
        <v>54</v>
      </c>
      <c r="G1507" s="3" t="s">
        <v>40</v>
      </c>
      <c r="H1507" s="4"/>
      <c r="I1507" s="4"/>
      <c r="J1507" s="3" t="s">
        <v>41</v>
      </c>
      <c r="K1507" s="3" t="s">
        <v>71</v>
      </c>
      <c r="L1507" s="3" t="s">
        <v>6047</v>
      </c>
      <c r="M1507" s="3" t="s">
        <v>51</v>
      </c>
      <c r="N1507" s="3" t="s">
        <v>6062</v>
      </c>
      <c r="O1507" s="3" t="s">
        <v>244</v>
      </c>
      <c r="P1507" s="3" t="s">
        <v>139</v>
      </c>
      <c r="Q1507" s="3" t="s">
        <v>6033</v>
      </c>
      <c r="R1507" s="3" t="s">
        <v>5622</v>
      </c>
      <c r="S1507" s="3" t="s">
        <v>5623</v>
      </c>
      <c r="T1507" s="3" t="s">
        <v>45</v>
      </c>
      <c r="U1507" s="3" t="s">
        <v>39</v>
      </c>
      <c r="V1507" s="3" t="s">
        <v>6053</v>
      </c>
      <c r="W1507" s="3" t="s">
        <v>46</v>
      </c>
      <c r="X1507" s="17">
        <v>43159</v>
      </c>
      <c r="Y1507" s="3">
        <f t="shared" si="167"/>
        <v>1</v>
      </c>
      <c r="Z1507" s="3" t="str">
        <f t="shared" si="168"/>
        <v>1 an (s)</v>
      </c>
      <c r="AA1507" s="39">
        <v>16.8</v>
      </c>
      <c r="AB1507" s="3" t="s">
        <v>47</v>
      </c>
      <c r="AC1507" s="3">
        <v>0</v>
      </c>
      <c r="AD1507" s="3" t="s">
        <v>6673</v>
      </c>
      <c r="AE1507" s="3" t="s">
        <v>6673</v>
      </c>
      <c r="AF1507" s="4"/>
      <c r="AG1507" s="4"/>
      <c r="AH1507" s="4"/>
      <c r="AI1507" s="4"/>
      <c r="AJ1507" s="4"/>
      <c r="AK1507" s="4"/>
      <c r="AL1507" s="4"/>
      <c r="AM1507" s="4"/>
      <c r="AN1507" s="4"/>
      <c r="AO1507" s="4"/>
      <c r="AP1507" s="4"/>
      <c r="AQ1507" s="4"/>
      <c r="AR1507" s="4"/>
      <c r="AS1507" s="4"/>
      <c r="AT1507" s="4"/>
      <c r="AU1507" s="4"/>
      <c r="AV1507" s="4"/>
      <c r="AW1507" s="4"/>
      <c r="AX1507" s="4"/>
      <c r="AY1507" s="4"/>
      <c r="AZ1507" s="4"/>
      <c r="BA1507" s="4"/>
      <c r="BB1507" s="4"/>
    </row>
    <row r="1508" spans="1:54" ht="15.75" customHeight="1" x14ac:dyDescent="0.25">
      <c r="A1508" t="s">
        <v>4783</v>
      </c>
      <c r="B1508" s="17">
        <v>43817</v>
      </c>
      <c r="C1508" s="17">
        <v>32740</v>
      </c>
      <c r="D1508" s="21">
        <v>36</v>
      </c>
      <c r="E1508" s="12" t="str">
        <f t="shared" si="162"/>
        <v>[30-40[ ans</v>
      </c>
      <c r="F1508" s="3" t="s">
        <v>54</v>
      </c>
      <c r="G1508" s="3" t="s">
        <v>40</v>
      </c>
      <c r="H1508" s="4"/>
      <c r="I1508" s="4"/>
      <c r="J1508" s="3" t="s">
        <v>41</v>
      </c>
      <c r="K1508" s="3" t="s">
        <v>1080</v>
      </c>
      <c r="L1508" s="3" t="s">
        <v>6047</v>
      </c>
      <c r="M1508" s="3" t="s">
        <v>43</v>
      </c>
      <c r="N1508" s="3" t="s">
        <v>6062</v>
      </c>
      <c r="O1508" s="3" t="s">
        <v>271</v>
      </c>
      <c r="P1508" s="3" t="s">
        <v>271</v>
      </c>
      <c r="Q1508" s="3" t="s">
        <v>6033</v>
      </c>
      <c r="R1508" s="3" t="s">
        <v>5596</v>
      </c>
      <c r="S1508" s="3" t="s">
        <v>5597</v>
      </c>
      <c r="T1508" s="3" t="s">
        <v>45</v>
      </c>
      <c r="U1508" s="3" t="s">
        <v>58</v>
      </c>
      <c r="V1508" s="3" t="s">
        <v>6055</v>
      </c>
      <c r="W1508" s="3" t="s">
        <v>46</v>
      </c>
      <c r="X1508" s="17">
        <v>43629</v>
      </c>
      <c r="Y1508" s="3">
        <f t="shared" si="167"/>
        <v>0</v>
      </c>
      <c r="Z1508" s="3" t="str">
        <f t="shared" si="168"/>
        <v>6 Mois</v>
      </c>
      <c r="AA1508" s="39">
        <v>16</v>
      </c>
      <c r="AB1508" s="3" t="s">
        <v>47</v>
      </c>
      <c r="AC1508" s="3">
        <v>0</v>
      </c>
      <c r="AD1508" s="3" t="s">
        <v>6673</v>
      </c>
      <c r="AE1508" s="3" t="s">
        <v>6673</v>
      </c>
      <c r="AF1508" s="4"/>
      <c r="AG1508" s="4"/>
      <c r="AH1508" s="4"/>
      <c r="AI1508" s="4"/>
      <c r="AJ1508" s="4"/>
      <c r="AK1508" s="4"/>
      <c r="AL1508" s="4"/>
      <c r="AM1508" s="4"/>
      <c r="AN1508" s="4"/>
      <c r="AO1508" s="4"/>
      <c r="AP1508" s="4"/>
      <c r="AQ1508" s="4"/>
      <c r="AR1508" s="4"/>
      <c r="AS1508" s="4"/>
      <c r="AT1508" s="4"/>
      <c r="AU1508" s="4"/>
      <c r="AV1508" s="4"/>
      <c r="AW1508" s="4"/>
      <c r="AX1508" s="4"/>
      <c r="AY1508" s="4"/>
      <c r="AZ1508" s="4"/>
      <c r="BA1508" s="4"/>
      <c r="BB1508" s="4"/>
    </row>
    <row r="1509" spans="1:54" ht="15.75" customHeight="1" x14ac:dyDescent="0.25">
      <c r="A1509" t="s">
        <v>4786</v>
      </c>
      <c r="B1509" s="17">
        <v>43817</v>
      </c>
      <c r="C1509" s="17">
        <v>33291</v>
      </c>
      <c r="D1509" s="21">
        <v>34</v>
      </c>
      <c r="E1509" s="12" t="str">
        <f t="shared" si="162"/>
        <v>[30-40[ ans</v>
      </c>
      <c r="F1509" s="3" t="s">
        <v>48</v>
      </c>
      <c r="G1509" s="3" t="s">
        <v>40</v>
      </c>
      <c r="H1509" s="4"/>
      <c r="I1509" s="4"/>
      <c r="J1509" s="3" t="s">
        <v>41</v>
      </c>
      <c r="K1509" s="3" t="s">
        <v>56</v>
      </c>
      <c r="L1509" s="3" t="s">
        <v>6045</v>
      </c>
      <c r="M1509" s="3" t="s">
        <v>60</v>
      </c>
      <c r="N1509" s="3" t="s">
        <v>6062</v>
      </c>
      <c r="O1509" s="3" t="s">
        <v>195</v>
      </c>
      <c r="P1509" s="3" t="s">
        <v>195</v>
      </c>
      <c r="Q1509" s="3" t="s">
        <v>6035</v>
      </c>
      <c r="R1509" s="3" t="s">
        <v>5610</v>
      </c>
      <c r="S1509" s="3" t="s">
        <v>5611</v>
      </c>
      <c r="T1509" s="3" t="s">
        <v>45</v>
      </c>
      <c r="U1509" s="3" t="s">
        <v>84</v>
      </c>
      <c r="V1509" s="3" t="s">
        <v>6057</v>
      </c>
      <c r="W1509" s="3" t="s">
        <v>62</v>
      </c>
      <c r="X1509" s="19"/>
      <c r="Y1509" s="19"/>
      <c r="Z1509" s="19"/>
      <c r="AA1509" s="39">
        <v>15.6</v>
      </c>
      <c r="AB1509" s="3" t="s">
        <v>47</v>
      </c>
      <c r="AC1509" s="3">
        <v>0</v>
      </c>
      <c r="AD1509" s="3" t="s">
        <v>6673</v>
      </c>
      <c r="AE1509" s="3" t="s">
        <v>6673</v>
      </c>
      <c r="AF1509" s="4"/>
      <c r="AG1509" s="4"/>
      <c r="AH1509" s="4"/>
      <c r="AI1509" s="4"/>
      <c r="AJ1509" s="4"/>
      <c r="AK1509" s="4"/>
      <c r="AL1509" s="4"/>
      <c r="AM1509" s="4"/>
      <c r="AN1509" s="4"/>
      <c r="AO1509" s="4"/>
      <c r="AP1509" s="4"/>
      <c r="AQ1509" s="4"/>
      <c r="AR1509" s="4"/>
      <c r="AS1509" s="4"/>
      <c r="AT1509" s="4"/>
      <c r="AU1509" s="4"/>
      <c r="AV1509" s="4"/>
      <c r="AW1509" s="4"/>
      <c r="AX1509" s="4"/>
      <c r="AY1509" s="4"/>
      <c r="AZ1509" s="4"/>
      <c r="BA1509" s="4"/>
      <c r="BB1509" s="4"/>
    </row>
    <row r="1510" spans="1:54" ht="15.75" customHeight="1" x14ac:dyDescent="0.25">
      <c r="A1510" t="s">
        <v>4788</v>
      </c>
      <c r="B1510" s="17">
        <v>43817</v>
      </c>
      <c r="C1510" s="17">
        <v>35065</v>
      </c>
      <c r="D1510" s="21">
        <v>29</v>
      </c>
      <c r="E1510" s="12" t="str">
        <f t="shared" si="162"/>
        <v>[20-30[ ans</v>
      </c>
      <c r="F1510" s="3" t="s">
        <v>48</v>
      </c>
      <c r="G1510" s="3" t="s">
        <v>40</v>
      </c>
      <c r="H1510" s="4"/>
      <c r="I1510" s="4"/>
      <c r="J1510" s="3" t="s">
        <v>41</v>
      </c>
      <c r="K1510" s="3" t="s">
        <v>1083</v>
      </c>
      <c r="L1510" s="3" t="s">
        <v>6047</v>
      </c>
      <c r="M1510" s="3" t="s">
        <v>60</v>
      </c>
      <c r="N1510" s="3" t="s">
        <v>6062</v>
      </c>
      <c r="O1510" s="3" t="s">
        <v>194</v>
      </c>
      <c r="P1510" s="3" t="s">
        <v>194</v>
      </c>
      <c r="Q1510" s="3" t="s">
        <v>6035</v>
      </c>
      <c r="R1510" s="3" t="s">
        <v>5608</v>
      </c>
      <c r="S1510" s="3" t="s">
        <v>5609</v>
      </c>
      <c r="T1510" s="3" t="s">
        <v>45</v>
      </c>
      <c r="U1510" s="3" t="s">
        <v>39</v>
      </c>
      <c r="V1510" s="3" t="s">
        <v>6053</v>
      </c>
      <c r="W1510" s="3" t="s">
        <v>62</v>
      </c>
      <c r="X1510" s="19"/>
      <c r="Y1510" s="19"/>
      <c r="Z1510" s="19"/>
      <c r="AA1510" s="39">
        <v>14.6</v>
      </c>
      <c r="AB1510" s="3" t="s">
        <v>47</v>
      </c>
      <c r="AC1510" s="3">
        <v>0</v>
      </c>
      <c r="AD1510" s="3" t="s">
        <v>6673</v>
      </c>
      <c r="AE1510" s="3" t="s">
        <v>6673</v>
      </c>
      <c r="AF1510" s="4"/>
      <c r="AG1510" s="4"/>
      <c r="AH1510" s="4"/>
      <c r="AI1510" s="4"/>
      <c r="AJ1510" s="4"/>
      <c r="AK1510" s="4"/>
      <c r="AL1510" s="4"/>
      <c r="AM1510" s="4"/>
      <c r="AN1510" s="4"/>
      <c r="AO1510" s="4"/>
      <c r="AP1510" s="4"/>
      <c r="AQ1510" s="4"/>
      <c r="AR1510" s="4"/>
      <c r="AS1510" s="4"/>
      <c r="AT1510" s="4"/>
      <c r="AU1510" s="4"/>
      <c r="AV1510" s="4"/>
      <c r="AW1510" s="4"/>
      <c r="AX1510" s="4"/>
      <c r="AY1510" s="4"/>
      <c r="AZ1510" s="4"/>
      <c r="BA1510" s="4"/>
      <c r="BB1510" s="4"/>
    </row>
    <row r="1511" spans="1:54" ht="15.75" customHeight="1" x14ac:dyDescent="0.25">
      <c r="A1511" t="s">
        <v>4790</v>
      </c>
      <c r="B1511" s="17">
        <v>43817</v>
      </c>
      <c r="C1511" s="17">
        <v>36018</v>
      </c>
      <c r="D1511" s="21">
        <v>27</v>
      </c>
      <c r="E1511" s="12" t="str">
        <f t="shared" si="162"/>
        <v>[20-30[ ans</v>
      </c>
      <c r="F1511" s="3" t="s">
        <v>54</v>
      </c>
      <c r="G1511" s="3" t="s">
        <v>40</v>
      </c>
      <c r="H1511" s="4"/>
      <c r="I1511" s="4"/>
      <c r="J1511" s="3" t="s">
        <v>41</v>
      </c>
      <c r="K1511" s="3" t="s">
        <v>101</v>
      </c>
      <c r="L1511" s="3" t="s">
        <v>286</v>
      </c>
      <c r="M1511" s="3" t="s">
        <v>60</v>
      </c>
      <c r="N1511" s="3" t="s">
        <v>6062</v>
      </c>
      <c r="O1511" s="3" t="s">
        <v>191</v>
      </c>
      <c r="P1511" s="3" t="s">
        <v>191</v>
      </c>
      <c r="Q1511" s="3" t="s">
        <v>6035</v>
      </c>
      <c r="R1511" s="3" t="s">
        <v>5799</v>
      </c>
      <c r="S1511" s="3" t="s">
        <v>5800</v>
      </c>
      <c r="T1511" s="3" t="s">
        <v>45</v>
      </c>
      <c r="U1511" s="3" t="s">
        <v>58</v>
      </c>
      <c r="V1511" s="3" t="s">
        <v>6055</v>
      </c>
      <c r="W1511" s="3" t="s">
        <v>46</v>
      </c>
      <c r="X1511" s="17">
        <v>42794</v>
      </c>
      <c r="Y1511" s="3">
        <f t="shared" ref="Y1511:Y1512" si="169">IF((B1511-X1511&lt;=365)*(B1511-X1511&gt;0),0,(YEAR(B1511)-YEAR(X1511)))</f>
        <v>2</v>
      </c>
      <c r="Z1511" s="3" t="str">
        <f>IF((B1511-X1511&lt;=365)*(B1511-X1511&gt;0),INT(12*(B1511-X1511)/365) &amp; " Mois",(YEAR(B1511)-YEAR(X1511)) &amp; " an (s)")</f>
        <v>2 an (s)</v>
      </c>
      <c r="AA1511" s="39">
        <v>14.9</v>
      </c>
      <c r="AB1511" s="3" t="s">
        <v>47</v>
      </c>
      <c r="AC1511" s="3">
        <v>0</v>
      </c>
      <c r="AD1511" s="3" t="s">
        <v>6673</v>
      </c>
      <c r="AE1511" s="3" t="s">
        <v>6673</v>
      </c>
      <c r="AF1511" s="4"/>
      <c r="AG1511" s="4"/>
      <c r="AH1511" s="4"/>
      <c r="AI1511" s="4"/>
      <c r="AJ1511" s="4"/>
      <c r="AK1511" s="4"/>
      <c r="AL1511" s="4"/>
      <c r="AM1511" s="4"/>
      <c r="AN1511" s="4"/>
      <c r="AO1511" s="4"/>
      <c r="AP1511" s="4"/>
      <c r="AQ1511" s="4"/>
      <c r="AR1511" s="4"/>
      <c r="AS1511" s="4"/>
      <c r="AT1511" s="4"/>
      <c r="AU1511" s="4"/>
      <c r="AV1511" s="4"/>
      <c r="AW1511" s="4"/>
      <c r="AX1511" s="4"/>
      <c r="AY1511" s="4"/>
      <c r="AZ1511" s="4"/>
      <c r="BA1511" s="4"/>
      <c r="BB1511" s="4"/>
    </row>
    <row r="1512" spans="1:54" ht="15.75" customHeight="1" x14ac:dyDescent="0.25">
      <c r="A1512" t="s">
        <v>4792</v>
      </c>
      <c r="B1512" s="17">
        <v>43817</v>
      </c>
      <c r="C1512" s="17">
        <v>33499</v>
      </c>
      <c r="D1512" s="21">
        <v>34</v>
      </c>
      <c r="E1512" s="12" t="str">
        <f t="shared" si="162"/>
        <v>[30-40[ ans</v>
      </c>
      <c r="F1512" s="3" t="s">
        <v>48</v>
      </c>
      <c r="G1512" s="3" t="s">
        <v>40</v>
      </c>
      <c r="H1512" s="4"/>
      <c r="I1512" s="4"/>
      <c r="J1512" s="3" t="s">
        <v>41</v>
      </c>
      <c r="K1512" s="3" t="s">
        <v>101</v>
      </c>
      <c r="L1512" s="3" t="s">
        <v>286</v>
      </c>
      <c r="M1512" s="3" t="s">
        <v>51</v>
      </c>
      <c r="N1512" s="3" t="s">
        <v>6062</v>
      </c>
      <c r="O1512" s="3" t="s">
        <v>164</v>
      </c>
      <c r="P1512" s="3" t="s">
        <v>164</v>
      </c>
      <c r="Q1512" s="3" t="s">
        <v>6033</v>
      </c>
      <c r="R1512" s="3" t="s">
        <v>5582</v>
      </c>
      <c r="S1512" s="3" t="s">
        <v>5583</v>
      </c>
      <c r="T1512" s="3" t="s">
        <v>45</v>
      </c>
      <c r="U1512" s="3" t="s">
        <v>124</v>
      </c>
      <c r="V1512" s="3" t="s">
        <v>124</v>
      </c>
      <c r="W1512" s="3" t="s">
        <v>46</v>
      </c>
      <c r="X1512" s="17">
        <v>42429</v>
      </c>
      <c r="Y1512" s="3">
        <f t="shared" si="169"/>
        <v>3</v>
      </c>
      <c r="Z1512" s="3" t="str">
        <f>IF((B1512-X1512&lt;=365)*(B1512-X1512&gt;0),INT(12*(B1512-X1512)/365) &amp; " Mois",(YEAR(B1512)-YEAR(X1512)) &amp; " an (s)")</f>
        <v>3 an (s)</v>
      </c>
      <c r="AA1512" s="39">
        <v>14.2</v>
      </c>
      <c r="AB1512" s="3" t="s">
        <v>47</v>
      </c>
      <c r="AC1512" s="3">
        <v>0</v>
      </c>
      <c r="AD1512" s="3" t="s">
        <v>6673</v>
      </c>
      <c r="AE1512" s="3" t="s">
        <v>6673</v>
      </c>
      <c r="AF1512" s="4"/>
      <c r="AG1512" s="4"/>
      <c r="AH1512" s="4"/>
      <c r="AI1512" s="4"/>
      <c r="AJ1512" s="4"/>
      <c r="AK1512" s="4"/>
      <c r="AL1512" s="4"/>
      <c r="AM1512" s="4"/>
      <c r="AN1512" s="4"/>
      <c r="AO1512" s="4"/>
      <c r="AP1512" s="4"/>
      <c r="AQ1512" s="4"/>
      <c r="AR1512" s="4"/>
      <c r="AS1512" s="4"/>
      <c r="AT1512" s="4"/>
      <c r="AU1512" s="4"/>
      <c r="AV1512" s="4"/>
      <c r="AW1512" s="4"/>
      <c r="AX1512" s="4"/>
      <c r="AY1512" s="4"/>
      <c r="AZ1512" s="4"/>
      <c r="BA1512" s="4"/>
      <c r="BB1512" s="4"/>
    </row>
    <row r="1513" spans="1:54" ht="15.75" customHeight="1" x14ac:dyDescent="0.25">
      <c r="A1513" t="s">
        <v>4795</v>
      </c>
      <c r="B1513" s="17">
        <v>43818</v>
      </c>
      <c r="C1513" s="17">
        <v>29707</v>
      </c>
      <c r="D1513" s="21">
        <v>44</v>
      </c>
      <c r="E1513" s="12" t="str">
        <f t="shared" si="162"/>
        <v>[40-50 [ ans</v>
      </c>
      <c r="F1513" s="3" t="s">
        <v>48</v>
      </c>
      <c r="G1513" s="3" t="s">
        <v>40</v>
      </c>
      <c r="H1513" s="4"/>
      <c r="I1513" s="4"/>
      <c r="J1513" s="3" t="s">
        <v>421</v>
      </c>
      <c r="K1513" s="3" t="s">
        <v>126</v>
      </c>
      <c r="L1513" s="3" t="s">
        <v>6047</v>
      </c>
      <c r="M1513" s="3" t="s">
        <v>157</v>
      </c>
      <c r="N1513" s="3" t="s">
        <v>6062</v>
      </c>
      <c r="O1513" s="3" t="s">
        <v>278</v>
      </c>
      <c r="P1513" s="3" t="s">
        <v>169</v>
      </c>
      <c r="Q1513" s="3" t="s">
        <v>6034</v>
      </c>
      <c r="R1513" s="3" t="s">
        <v>5624</v>
      </c>
      <c r="S1513" s="3" t="s">
        <v>5625</v>
      </c>
      <c r="T1513" s="3" t="s">
        <v>45</v>
      </c>
      <c r="U1513" s="3" t="s">
        <v>980</v>
      </c>
      <c r="V1513" s="3" t="s">
        <v>793</v>
      </c>
      <c r="W1513" s="3" t="s">
        <v>62</v>
      </c>
      <c r="X1513" s="19"/>
      <c r="Y1513" s="19"/>
      <c r="Z1513" s="19"/>
      <c r="AA1513" s="39">
        <v>13.3</v>
      </c>
      <c r="AB1513" s="3" t="s">
        <v>47</v>
      </c>
      <c r="AC1513" s="3">
        <v>0</v>
      </c>
      <c r="AD1513" s="3" t="s">
        <v>6673</v>
      </c>
      <c r="AE1513" s="3" t="s">
        <v>6673</v>
      </c>
      <c r="AF1513" s="4"/>
      <c r="AG1513" s="4"/>
      <c r="AH1513" s="4"/>
      <c r="AI1513" s="4"/>
      <c r="AJ1513" s="4"/>
      <c r="AK1513" s="4"/>
      <c r="AL1513" s="4"/>
      <c r="AM1513" s="4"/>
      <c r="AN1513" s="4"/>
      <c r="AO1513" s="4"/>
      <c r="AP1513" s="4"/>
      <c r="AQ1513" s="4"/>
      <c r="AR1513" s="4"/>
      <c r="AS1513" s="4"/>
      <c r="AT1513" s="4"/>
      <c r="AU1513" s="4"/>
      <c r="AV1513" s="4"/>
      <c r="AW1513" s="4"/>
      <c r="AX1513" s="4"/>
      <c r="AY1513" s="4"/>
      <c r="AZ1513" s="4"/>
      <c r="BA1513" s="4"/>
      <c r="BB1513" s="4"/>
    </row>
    <row r="1514" spans="1:54" ht="15.75" customHeight="1" x14ac:dyDescent="0.25">
      <c r="A1514" t="s">
        <v>4797</v>
      </c>
      <c r="B1514" s="17">
        <v>43818</v>
      </c>
      <c r="C1514" s="17">
        <v>34384</v>
      </c>
      <c r="D1514" s="21">
        <v>31</v>
      </c>
      <c r="E1514" s="12" t="str">
        <f t="shared" si="162"/>
        <v>[30-40[ ans</v>
      </c>
      <c r="F1514" s="3" t="s">
        <v>54</v>
      </c>
      <c r="G1514" s="3" t="s">
        <v>40</v>
      </c>
      <c r="H1514" s="4"/>
      <c r="I1514" s="4"/>
      <c r="J1514" s="3" t="s">
        <v>41</v>
      </c>
      <c r="K1514" s="3" t="s">
        <v>134</v>
      </c>
      <c r="L1514" s="3" t="s">
        <v>6049</v>
      </c>
      <c r="M1514" s="3" t="s">
        <v>51</v>
      </c>
      <c r="N1514" s="3" t="s">
        <v>6062</v>
      </c>
      <c r="O1514" s="3" t="s">
        <v>57</v>
      </c>
      <c r="P1514" s="3" t="s">
        <v>57</v>
      </c>
      <c r="Q1514" s="3" t="s">
        <v>6033</v>
      </c>
      <c r="R1514" s="3" t="s">
        <v>5570</v>
      </c>
      <c r="S1514" s="3" t="s">
        <v>5571</v>
      </c>
      <c r="T1514" s="3" t="s">
        <v>45</v>
      </c>
      <c r="U1514" s="3" t="s">
        <v>39</v>
      </c>
      <c r="V1514" s="3" t="s">
        <v>6053</v>
      </c>
      <c r="W1514" s="3" t="s">
        <v>62</v>
      </c>
      <c r="X1514" s="19"/>
      <c r="Y1514" s="19"/>
      <c r="Z1514" s="19"/>
      <c r="AA1514" s="39">
        <v>14.6</v>
      </c>
      <c r="AB1514" s="3" t="s">
        <v>47</v>
      </c>
      <c r="AC1514" s="3">
        <v>0</v>
      </c>
      <c r="AD1514" s="3" t="s">
        <v>6673</v>
      </c>
      <c r="AE1514" s="3" t="s">
        <v>6673</v>
      </c>
      <c r="AF1514" s="4"/>
      <c r="AG1514" s="4"/>
      <c r="AH1514" s="4"/>
      <c r="AI1514" s="4"/>
      <c r="AJ1514" s="4"/>
      <c r="AK1514" s="4"/>
      <c r="AL1514" s="4"/>
      <c r="AM1514" s="4"/>
      <c r="AN1514" s="4"/>
      <c r="AO1514" s="4"/>
      <c r="AP1514" s="4"/>
      <c r="AQ1514" s="4"/>
      <c r="AR1514" s="4"/>
      <c r="AS1514" s="4"/>
      <c r="AT1514" s="4"/>
      <c r="AU1514" s="4"/>
      <c r="AV1514" s="4"/>
      <c r="AW1514" s="4"/>
      <c r="AX1514" s="4"/>
      <c r="AY1514" s="4"/>
      <c r="AZ1514" s="4"/>
      <c r="BA1514" s="4"/>
      <c r="BB1514" s="4"/>
    </row>
    <row r="1515" spans="1:54" ht="15.75" customHeight="1" x14ac:dyDescent="0.25">
      <c r="A1515" t="s">
        <v>4799</v>
      </c>
      <c r="B1515" s="17">
        <v>43818</v>
      </c>
      <c r="C1515" s="17">
        <v>32277</v>
      </c>
      <c r="D1515" s="21">
        <v>37</v>
      </c>
      <c r="E1515" s="12" t="str">
        <f t="shared" si="162"/>
        <v>[30-40[ ans</v>
      </c>
      <c r="F1515" s="3" t="s">
        <v>39</v>
      </c>
      <c r="G1515" s="3" t="s">
        <v>40</v>
      </c>
      <c r="H1515" s="4"/>
      <c r="I1515" s="4"/>
      <c r="J1515" s="3" t="s">
        <v>41</v>
      </c>
      <c r="K1515" s="3" t="s">
        <v>111</v>
      </c>
      <c r="L1515" s="3" t="s">
        <v>6043</v>
      </c>
      <c r="M1515" s="3" t="s">
        <v>60</v>
      </c>
      <c r="N1515" s="3" t="s">
        <v>6062</v>
      </c>
      <c r="O1515" s="3" t="s">
        <v>194</v>
      </c>
      <c r="P1515" s="3" t="s">
        <v>194</v>
      </c>
      <c r="Q1515" s="3" t="s">
        <v>6035</v>
      </c>
      <c r="R1515" s="3" t="s">
        <v>5608</v>
      </c>
      <c r="S1515" s="3" t="s">
        <v>5609</v>
      </c>
      <c r="T1515" s="3" t="s">
        <v>45</v>
      </c>
      <c r="U1515" s="3" t="s">
        <v>39</v>
      </c>
      <c r="V1515" s="3" t="s">
        <v>6053</v>
      </c>
      <c r="W1515" s="3" t="s">
        <v>62</v>
      </c>
      <c r="X1515" s="19"/>
      <c r="Y1515" s="19"/>
      <c r="Z1515" s="19"/>
      <c r="AA1515" s="39">
        <v>14.6</v>
      </c>
      <c r="AB1515" s="3" t="s">
        <v>47</v>
      </c>
      <c r="AC1515" s="3">
        <v>0</v>
      </c>
      <c r="AD1515" s="3" t="s">
        <v>6673</v>
      </c>
      <c r="AE1515" s="3" t="s">
        <v>6673</v>
      </c>
      <c r="AF1515" s="4"/>
      <c r="AG1515" s="4"/>
      <c r="AH1515" s="4"/>
      <c r="AI1515" s="4"/>
      <c r="AJ1515" s="4"/>
      <c r="AK1515" s="4"/>
      <c r="AL1515" s="4"/>
      <c r="AM1515" s="4"/>
      <c r="AN1515" s="4"/>
      <c r="AO1515" s="4"/>
      <c r="AP1515" s="4"/>
      <c r="AQ1515" s="4"/>
      <c r="AR1515" s="4"/>
      <c r="AS1515" s="4"/>
      <c r="AT1515" s="4"/>
      <c r="AU1515" s="4"/>
      <c r="AV1515" s="4"/>
      <c r="AW1515" s="4"/>
      <c r="AX1515" s="4"/>
      <c r="AY1515" s="4"/>
      <c r="AZ1515" s="4"/>
      <c r="BA1515" s="4"/>
      <c r="BB1515" s="4"/>
    </row>
    <row r="1516" spans="1:54" ht="15.75" customHeight="1" x14ac:dyDescent="0.25">
      <c r="A1516" t="s">
        <v>4802</v>
      </c>
      <c r="B1516" s="17">
        <v>43818</v>
      </c>
      <c r="C1516" s="17">
        <v>34499</v>
      </c>
      <c r="D1516" s="21">
        <v>31</v>
      </c>
      <c r="E1516" s="12" t="str">
        <f t="shared" si="162"/>
        <v>[30-40[ ans</v>
      </c>
      <c r="F1516" s="3" t="s">
        <v>48</v>
      </c>
      <c r="G1516" s="3" t="s">
        <v>40</v>
      </c>
      <c r="H1516" s="4"/>
      <c r="I1516" s="4"/>
      <c r="J1516" s="3" t="s">
        <v>41</v>
      </c>
      <c r="K1516" s="3" t="s">
        <v>410</v>
      </c>
      <c r="L1516" s="3" t="s">
        <v>6047</v>
      </c>
      <c r="M1516" s="3" t="s">
        <v>51</v>
      </c>
      <c r="N1516" s="3" t="s">
        <v>6062</v>
      </c>
      <c r="O1516" s="3" t="s">
        <v>460</v>
      </c>
      <c r="P1516" s="3" t="s">
        <v>460</v>
      </c>
      <c r="Q1516" s="3" t="s">
        <v>6035</v>
      </c>
      <c r="R1516" s="3" t="s">
        <v>5991</v>
      </c>
      <c r="S1516" s="3" t="s">
        <v>5992</v>
      </c>
      <c r="T1516" s="3" t="s">
        <v>45</v>
      </c>
      <c r="U1516" s="3" t="s">
        <v>58</v>
      </c>
      <c r="V1516" s="3" t="s">
        <v>6055</v>
      </c>
      <c r="W1516" s="3" t="s">
        <v>62</v>
      </c>
      <c r="X1516" s="19"/>
      <c r="Y1516" s="19"/>
      <c r="Z1516" s="19"/>
      <c r="AA1516" s="39">
        <v>13.4</v>
      </c>
      <c r="AB1516" s="3" t="s">
        <v>47</v>
      </c>
      <c r="AC1516" s="3">
        <v>0</v>
      </c>
      <c r="AD1516" s="3" t="s">
        <v>6673</v>
      </c>
      <c r="AE1516" s="3" t="s">
        <v>6673</v>
      </c>
      <c r="AF1516" s="4"/>
      <c r="AG1516" s="4"/>
      <c r="AH1516" s="4"/>
      <c r="AI1516" s="4"/>
      <c r="AJ1516" s="4"/>
      <c r="AK1516" s="4"/>
      <c r="AL1516" s="4"/>
      <c r="AM1516" s="4"/>
      <c r="AN1516" s="4"/>
      <c r="AO1516" s="4"/>
      <c r="AP1516" s="4"/>
      <c r="AQ1516" s="4"/>
      <c r="AR1516" s="4"/>
      <c r="AS1516" s="4"/>
      <c r="AT1516" s="4"/>
      <c r="AU1516" s="4"/>
      <c r="AV1516" s="4"/>
      <c r="AW1516" s="4"/>
      <c r="AX1516" s="4"/>
      <c r="AY1516" s="4"/>
      <c r="AZ1516" s="4"/>
      <c r="BA1516" s="4"/>
      <c r="BB1516" s="4"/>
    </row>
    <row r="1517" spans="1:54" ht="15.75" customHeight="1" x14ac:dyDescent="0.25">
      <c r="A1517" t="s">
        <v>4804</v>
      </c>
      <c r="B1517" s="17">
        <v>43818</v>
      </c>
      <c r="C1517" s="17">
        <v>34874</v>
      </c>
      <c r="D1517" s="21">
        <v>30</v>
      </c>
      <c r="E1517" s="12" t="str">
        <f t="shared" si="162"/>
        <v>[30-40[ ans</v>
      </c>
      <c r="F1517" s="3" t="s">
        <v>48</v>
      </c>
      <c r="G1517" s="3" t="s">
        <v>40</v>
      </c>
      <c r="H1517" s="4"/>
      <c r="I1517" s="4"/>
      <c r="J1517" s="3" t="s">
        <v>41</v>
      </c>
      <c r="K1517" s="3" t="s">
        <v>532</v>
      </c>
      <c r="L1517" s="3" t="s">
        <v>6043</v>
      </c>
      <c r="M1517" s="3" t="s">
        <v>51</v>
      </c>
      <c r="N1517" s="3" t="s">
        <v>6062</v>
      </c>
      <c r="O1517" s="3" t="s">
        <v>246</v>
      </c>
      <c r="P1517" s="3" t="s">
        <v>246</v>
      </c>
      <c r="Q1517" s="3" t="s">
        <v>6035</v>
      </c>
      <c r="R1517" s="3" t="s">
        <v>6040</v>
      </c>
      <c r="S1517" s="3" t="s">
        <v>6041</v>
      </c>
      <c r="T1517" s="3" t="s">
        <v>45</v>
      </c>
      <c r="U1517" s="3" t="s">
        <v>84</v>
      </c>
      <c r="V1517" s="3" t="s">
        <v>6057</v>
      </c>
      <c r="W1517" s="3" t="s">
        <v>62</v>
      </c>
      <c r="X1517" s="19"/>
      <c r="Y1517" s="19"/>
      <c r="Z1517" s="19"/>
      <c r="AA1517" s="39">
        <v>14.6</v>
      </c>
      <c r="AB1517" s="3" t="s">
        <v>47</v>
      </c>
      <c r="AC1517" s="3">
        <v>0</v>
      </c>
      <c r="AD1517" s="3" t="s">
        <v>6673</v>
      </c>
      <c r="AE1517" s="3" t="s">
        <v>6673</v>
      </c>
      <c r="AF1517" s="4"/>
      <c r="AG1517" s="4"/>
      <c r="AH1517" s="4"/>
      <c r="AI1517" s="4"/>
      <c r="AJ1517" s="4"/>
      <c r="AK1517" s="4"/>
      <c r="AL1517" s="4"/>
      <c r="AM1517" s="4"/>
      <c r="AN1517" s="4"/>
      <c r="AO1517" s="4"/>
      <c r="AP1517" s="4"/>
      <c r="AQ1517" s="4"/>
      <c r="AR1517" s="4"/>
      <c r="AS1517" s="4"/>
      <c r="AT1517" s="4"/>
      <c r="AU1517" s="4"/>
      <c r="AV1517" s="4"/>
      <c r="AW1517" s="4"/>
      <c r="AX1517" s="4"/>
      <c r="AY1517" s="4"/>
      <c r="AZ1517" s="4"/>
      <c r="BA1517" s="4"/>
      <c r="BB1517" s="4"/>
    </row>
    <row r="1518" spans="1:54" ht="15.75" customHeight="1" x14ac:dyDescent="0.25">
      <c r="A1518" t="s">
        <v>4806</v>
      </c>
      <c r="B1518" s="17">
        <v>43819</v>
      </c>
      <c r="C1518" s="17">
        <v>33200</v>
      </c>
      <c r="D1518" s="21">
        <v>35</v>
      </c>
      <c r="E1518" s="12" t="str">
        <f t="shared" si="162"/>
        <v>[30-40[ ans</v>
      </c>
      <c r="F1518" s="3" t="s">
        <v>92</v>
      </c>
      <c r="G1518" s="3" t="s">
        <v>40</v>
      </c>
      <c r="H1518" s="4"/>
      <c r="I1518" s="4"/>
      <c r="J1518" s="3" t="s">
        <v>41</v>
      </c>
      <c r="K1518" s="3" t="s">
        <v>56</v>
      </c>
      <c r="L1518" s="3" t="s">
        <v>6045</v>
      </c>
      <c r="M1518" s="3" t="s">
        <v>51</v>
      </c>
      <c r="N1518" s="3" t="s">
        <v>6062</v>
      </c>
      <c r="O1518" s="3" t="s">
        <v>296</v>
      </c>
      <c r="P1518" s="3" t="s">
        <v>5504</v>
      </c>
      <c r="Q1518" s="3" t="s">
        <v>6035</v>
      </c>
      <c r="R1518" s="3" t="s">
        <v>5729</v>
      </c>
      <c r="S1518" s="3" t="s">
        <v>5730</v>
      </c>
      <c r="T1518" s="3" t="s">
        <v>45</v>
      </c>
      <c r="U1518" s="3" t="s">
        <v>58</v>
      </c>
      <c r="V1518" s="3" t="s">
        <v>6055</v>
      </c>
      <c r="W1518" s="3" t="s">
        <v>46</v>
      </c>
      <c r="X1518" s="17">
        <v>43159</v>
      </c>
      <c r="Y1518" s="3">
        <f>IF((B1518-X1518&lt;=365)*(B1518-X1518&gt;0),0,(YEAR(B1518)-YEAR(X1518)))</f>
        <v>1</v>
      </c>
      <c r="Z1518" s="3" t="str">
        <f>IF((B1518-X1518&lt;=365)*(B1518-X1518&gt;0),INT(12*(B1518-X1518)/365) &amp; " Mois",(YEAR(B1518)-YEAR(X1518)) &amp; " an (s)")</f>
        <v>1 an (s)</v>
      </c>
      <c r="AA1518" s="39">
        <v>13.4</v>
      </c>
      <c r="AB1518" s="3" t="s">
        <v>47</v>
      </c>
      <c r="AC1518" s="3">
        <v>0</v>
      </c>
      <c r="AD1518" s="3" t="s">
        <v>6673</v>
      </c>
      <c r="AE1518" s="3" t="s">
        <v>6673</v>
      </c>
      <c r="AF1518" s="4"/>
      <c r="AG1518" s="4"/>
      <c r="AH1518" s="4"/>
      <c r="AI1518" s="4"/>
      <c r="AJ1518" s="4"/>
      <c r="AK1518" s="4"/>
      <c r="AL1518" s="4"/>
      <c r="AM1518" s="4"/>
      <c r="AN1518" s="4"/>
      <c r="AO1518" s="4"/>
      <c r="AP1518" s="4"/>
      <c r="AQ1518" s="4"/>
      <c r="AR1518" s="4"/>
      <c r="AS1518" s="4"/>
      <c r="AT1518" s="4"/>
      <c r="AU1518" s="4"/>
      <c r="AV1518" s="4"/>
      <c r="AW1518" s="4"/>
      <c r="AX1518" s="4"/>
      <c r="AY1518" s="4"/>
      <c r="AZ1518" s="4"/>
      <c r="BA1518" s="4"/>
      <c r="BB1518" s="4"/>
    </row>
    <row r="1519" spans="1:54" ht="15.75" customHeight="1" x14ac:dyDescent="0.25">
      <c r="A1519" t="s">
        <v>4808</v>
      </c>
      <c r="B1519" s="17">
        <v>43819</v>
      </c>
      <c r="C1519" s="17">
        <v>35013</v>
      </c>
      <c r="D1519" s="21">
        <v>30</v>
      </c>
      <c r="E1519" s="12" t="str">
        <f t="shared" si="162"/>
        <v>[30-40[ ans</v>
      </c>
      <c r="F1519" s="3" t="s">
        <v>54</v>
      </c>
      <c r="G1519" s="3" t="s">
        <v>40</v>
      </c>
      <c r="H1519" s="4"/>
      <c r="I1519" s="4"/>
      <c r="J1519" s="3" t="s">
        <v>41</v>
      </c>
      <c r="K1519" s="3" t="s">
        <v>237</v>
      </c>
      <c r="L1519" s="3" t="s">
        <v>6047</v>
      </c>
      <c r="M1519" s="3" t="s">
        <v>51</v>
      </c>
      <c r="N1519" s="3" t="s">
        <v>6062</v>
      </c>
      <c r="O1519" s="3" t="s">
        <v>296</v>
      </c>
      <c r="P1519" s="3" t="s">
        <v>5504</v>
      </c>
      <c r="Q1519" s="3" t="s">
        <v>6035</v>
      </c>
      <c r="R1519" s="3" t="s">
        <v>5729</v>
      </c>
      <c r="S1519" s="3" t="s">
        <v>5730</v>
      </c>
      <c r="T1519" s="3" t="s">
        <v>45</v>
      </c>
      <c r="U1519" s="3" t="s">
        <v>39</v>
      </c>
      <c r="V1519" s="3" t="s">
        <v>6053</v>
      </c>
      <c r="W1519" s="3" t="s">
        <v>62</v>
      </c>
      <c r="X1519" s="19"/>
      <c r="Y1519" s="19"/>
      <c r="Z1519" s="19"/>
      <c r="AA1519" s="39">
        <v>13.2</v>
      </c>
      <c r="AB1519" s="3" t="s">
        <v>47</v>
      </c>
      <c r="AC1519" s="3">
        <v>0</v>
      </c>
      <c r="AD1519" s="3" t="s">
        <v>6673</v>
      </c>
      <c r="AE1519" s="3" t="s">
        <v>6673</v>
      </c>
      <c r="AF1519" s="4"/>
      <c r="AG1519" s="4"/>
      <c r="AH1519" s="4"/>
      <c r="AI1519" s="4"/>
      <c r="AJ1519" s="4"/>
      <c r="AK1519" s="4"/>
      <c r="AL1519" s="4"/>
      <c r="AM1519" s="4"/>
      <c r="AN1519" s="4"/>
      <c r="AO1519" s="4"/>
      <c r="AP1519" s="4"/>
      <c r="AQ1519" s="4"/>
      <c r="AR1519" s="4"/>
      <c r="AS1519" s="4"/>
      <c r="AT1519" s="4"/>
      <c r="AU1519" s="4"/>
      <c r="AV1519" s="4"/>
      <c r="AW1519" s="4"/>
      <c r="AX1519" s="4"/>
      <c r="AY1519" s="4"/>
      <c r="AZ1519" s="4"/>
      <c r="BA1519" s="4"/>
      <c r="BB1519" s="4"/>
    </row>
    <row r="1520" spans="1:54" ht="15.75" customHeight="1" x14ac:dyDescent="0.25">
      <c r="A1520" t="s">
        <v>4810</v>
      </c>
      <c r="B1520" s="17">
        <v>43819</v>
      </c>
      <c r="C1520" s="17">
        <v>25418</v>
      </c>
      <c r="D1520" s="21">
        <v>56</v>
      </c>
      <c r="E1520" s="12" t="str">
        <f t="shared" si="162"/>
        <v>[50-60 [ ans</v>
      </c>
      <c r="F1520" s="3" t="s">
        <v>48</v>
      </c>
      <c r="G1520" s="3" t="s">
        <v>40</v>
      </c>
      <c r="H1520" s="4"/>
      <c r="I1520" s="4"/>
      <c r="J1520" s="3" t="s">
        <v>49</v>
      </c>
      <c r="K1520" s="3" t="s">
        <v>1089</v>
      </c>
      <c r="L1520" s="3" t="s">
        <v>6047</v>
      </c>
      <c r="M1520" s="3" t="s">
        <v>51</v>
      </c>
      <c r="N1520" s="3" t="s">
        <v>6062</v>
      </c>
      <c r="O1520" s="3" t="s">
        <v>290</v>
      </c>
      <c r="P1520" s="3" t="s">
        <v>290</v>
      </c>
      <c r="Q1520" s="3" t="s">
        <v>6031</v>
      </c>
      <c r="R1520" s="3" t="s">
        <v>5616</v>
      </c>
      <c r="S1520" s="3" t="s">
        <v>5617</v>
      </c>
      <c r="T1520" s="3" t="s">
        <v>45</v>
      </c>
      <c r="U1520" s="3" t="s">
        <v>1090</v>
      </c>
      <c r="V1520" s="3" t="s">
        <v>6056</v>
      </c>
      <c r="W1520" s="3" t="s">
        <v>62</v>
      </c>
      <c r="X1520" s="19"/>
      <c r="Y1520" s="19"/>
      <c r="Z1520" s="19"/>
      <c r="AA1520" s="39">
        <v>13.4</v>
      </c>
      <c r="AB1520" s="3" t="s">
        <v>47</v>
      </c>
      <c r="AC1520" s="3">
        <v>0</v>
      </c>
      <c r="AD1520" s="3" t="s">
        <v>6673</v>
      </c>
      <c r="AE1520" s="3" t="s">
        <v>6673</v>
      </c>
      <c r="AF1520" s="4"/>
      <c r="AG1520" s="4"/>
      <c r="AH1520" s="4"/>
      <c r="AI1520" s="4"/>
      <c r="AJ1520" s="4"/>
      <c r="AK1520" s="4"/>
      <c r="AL1520" s="4"/>
      <c r="AM1520" s="4"/>
      <c r="AN1520" s="4"/>
      <c r="AO1520" s="4"/>
      <c r="AP1520" s="4"/>
      <c r="AQ1520" s="4"/>
      <c r="AR1520" s="4"/>
      <c r="AS1520" s="4"/>
      <c r="AT1520" s="4"/>
      <c r="AU1520" s="4"/>
      <c r="AV1520" s="4"/>
      <c r="AW1520" s="4"/>
      <c r="AX1520" s="4"/>
      <c r="AY1520" s="4"/>
      <c r="AZ1520" s="4"/>
      <c r="BA1520" s="4"/>
      <c r="BB1520" s="4"/>
    </row>
    <row r="1521" spans="1:54" ht="15.75" customHeight="1" x14ac:dyDescent="0.25">
      <c r="A1521" t="s">
        <v>4812</v>
      </c>
      <c r="B1521" s="17">
        <v>43819</v>
      </c>
      <c r="C1521" s="17">
        <v>35477</v>
      </c>
      <c r="D1521" s="21">
        <v>28</v>
      </c>
      <c r="E1521" s="12" t="str">
        <f t="shared" si="162"/>
        <v>[20-30[ ans</v>
      </c>
      <c r="F1521" s="3" t="s">
        <v>54</v>
      </c>
      <c r="G1521" s="3" t="s">
        <v>40</v>
      </c>
      <c r="H1521" s="4"/>
      <c r="I1521" s="4"/>
      <c r="J1521" s="3" t="s">
        <v>41</v>
      </c>
      <c r="K1521" s="3" t="s">
        <v>101</v>
      </c>
      <c r="L1521" s="3" t="s">
        <v>286</v>
      </c>
      <c r="M1521" s="3" t="s">
        <v>51</v>
      </c>
      <c r="N1521" s="3" t="s">
        <v>6062</v>
      </c>
      <c r="O1521" s="3" t="s">
        <v>1091</v>
      </c>
      <c r="P1521" s="3" t="s">
        <v>685</v>
      </c>
      <c r="Q1521" s="3" t="s">
        <v>6035</v>
      </c>
      <c r="R1521" s="3" t="s">
        <v>5985</v>
      </c>
      <c r="S1521" s="3" t="s">
        <v>5986</v>
      </c>
      <c r="T1521" s="3" t="s">
        <v>45</v>
      </c>
      <c r="U1521" s="3" t="s">
        <v>240</v>
      </c>
      <c r="V1521" s="3" t="s">
        <v>6056</v>
      </c>
      <c r="W1521" s="3" t="s">
        <v>46</v>
      </c>
      <c r="X1521" s="17">
        <v>43594</v>
      </c>
      <c r="Y1521" s="3">
        <f>IF((B1521-X1521&lt;=365)*(B1521-X1521&gt;0),0,(YEAR(B1521)-YEAR(X1521)))</f>
        <v>0</v>
      </c>
      <c r="Z1521" s="3" t="str">
        <f>IF((B1521-X1521&lt;=365)*(B1521-X1521&gt;0),INT(12*(B1521-X1521)/365) &amp; " Mois",(YEAR(B1521)-YEAR(X1521)) &amp; " an (s)")</f>
        <v>7 Mois</v>
      </c>
      <c r="AA1521" s="39">
        <v>14</v>
      </c>
      <c r="AB1521" s="3" t="s">
        <v>47</v>
      </c>
      <c r="AC1521" s="3">
        <v>0</v>
      </c>
      <c r="AD1521" s="3" t="s">
        <v>6673</v>
      </c>
      <c r="AE1521" s="3" t="s">
        <v>6673</v>
      </c>
      <c r="AF1521" s="4"/>
      <c r="AG1521" s="4"/>
      <c r="AH1521" s="4"/>
      <c r="AI1521" s="4"/>
      <c r="AJ1521" s="4"/>
      <c r="AK1521" s="4"/>
      <c r="AL1521" s="4"/>
      <c r="AM1521" s="4"/>
      <c r="AN1521" s="4"/>
      <c r="AO1521" s="4"/>
      <c r="AP1521" s="4"/>
      <c r="AQ1521" s="4"/>
      <c r="AR1521" s="4"/>
      <c r="AS1521" s="4"/>
      <c r="AT1521" s="4"/>
      <c r="AU1521" s="4"/>
      <c r="AV1521" s="4"/>
      <c r="AW1521" s="4"/>
      <c r="AX1521" s="4"/>
      <c r="AY1521" s="4"/>
      <c r="AZ1521" s="4"/>
      <c r="BA1521" s="4"/>
      <c r="BB1521" s="4"/>
    </row>
    <row r="1522" spans="1:54" ht="15.75" customHeight="1" x14ac:dyDescent="0.25">
      <c r="A1522" t="s">
        <v>4814</v>
      </c>
      <c r="B1522" s="17">
        <v>43819</v>
      </c>
      <c r="C1522" s="17">
        <v>31791</v>
      </c>
      <c r="D1522" s="21">
        <v>38</v>
      </c>
      <c r="E1522" s="12" t="str">
        <f t="shared" si="162"/>
        <v>[30-40[ ans</v>
      </c>
      <c r="F1522" s="3" t="s">
        <v>48</v>
      </c>
      <c r="G1522" s="3" t="s">
        <v>55</v>
      </c>
      <c r="H1522" s="4"/>
      <c r="I1522" s="4"/>
      <c r="J1522" s="3" t="s">
        <v>41</v>
      </c>
      <c r="K1522" s="3" t="s">
        <v>1092</v>
      </c>
      <c r="L1522" s="3" t="s">
        <v>6048</v>
      </c>
      <c r="M1522" s="3" t="s">
        <v>60</v>
      </c>
      <c r="N1522" s="3" t="s">
        <v>6062</v>
      </c>
      <c r="O1522" s="3" t="s">
        <v>1093</v>
      </c>
      <c r="P1522" s="3" t="s">
        <v>409</v>
      </c>
      <c r="Q1522" s="3" t="s">
        <v>6035</v>
      </c>
      <c r="R1522" s="3" t="s">
        <v>5574</v>
      </c>
      <c r="S1522" s="3" t="s">
        <v>5575</v>
      </c>
      <c r="T1522" s="3" t="s">
        <v>45</v>
      </c>
      <c r="U1522" s="3" t="s">
        <v>84</v>
      </c>
      <c r="V1522" s="3" t="s">
        <v>6057</v>
      </c>
      <c r="W1522" s="3" t="s">
        <v>62</v>
      </c>
      <c r="X1522" s="19"/>
      <c r="Y1522" s="19"/>
      <c r="Z1522" s="19"/>
      <c r="AA1522" s="39">
        <v>12</v>
      </c>
      <c r="AB1522" s="3" t="s">
        <v>47</v>
      </c>
      <c r="AC1522" s="3">
        <v>0</v>
      </c>
      <c r="AD1522" s="3" t="s">
        <v>6673</v>
      </c>
      <c r="AE1522" s="3" t="s">
        <v>6673</v>
      </c>
      <c r="AF1522" s="4"/>
      <c r="AG1522" s="4"/>
      <c r="AH1522" s="4"/>
      <c r="AI1522" s="4"/>
      <c r="AJ1522" s="4"/>
      <c r="AK1522" s="4"/>
      <c r="AL1522" s="4"/>
      <c r="AM1522" s="4"/>
      <c r="AN1522" s="4"/>
      <c r="AO1522" s="4"/>
      <c r="AP1522" s="4"/>
      <c r="AQ1522" s="4"/>
      <c r="AR1522" s="4"/>
      <c r="AS1522" s="4"/>
      <c r="AT1522" s="4"/>
      <c r="AU1522" s="4"/>
      <c r="AV1522" s="4"/>
      <c r="AW1522" s="4"/>
      <c r="AX1522" s="4"/>
      <c r="AY1522" s="4"/>
      <c r="AZ1522" s="4"/>
      <c r="BA1522" s="4"/>
      <c r="BB1522" s="4"/>
    </row>
    <row r="1523" spans="1:54" ht="15.75" customHeight="1" x14ac:dyDescent="0.25">
      <c r="A1523" t="s">
        <v>4816</v>
      </c>
      <c r="B1523" s="17">
        <v>43819</v>
      </c>
      <c r="C1523" s="17">
        <v>29522</v>
      </c>
      <c r="D1523" s="21">
        <v>45</v>
      </c>
      <c r="E1523" s="12" t="str">
        <f t="shared" si="162"/>
        <v>[40-50 [ ans</v>
      </c>
      <c r="F1523" s="3" t="s">
        <v>48</v>
      </c>
      <c r="G1523" s="3" t="s">
        <v>40</v>
      </c>
      <c r="H1523" s="4"/>
      <c r="I1523" s="4"/>
      <c r="J1523" s="3" t="s">
        <v>49</v>
      </c>
      <c r="K1523" s="3" t="s">
        <v>415</v>
      </c>
      <c r="L1523" s="3" t="s">
        <v>6048</v>
      </c>
      <c r="M1523" s="3" t="s">
        <v>51</v>
      </c>
      <c r="N1523" s="3" t="s">
        <v>6062</v>
      </c>
      <c r="O1523" s="3" t="s">
        <v>290</v>
      </c>
      <c r="P1523" s="3" t="s">
        <v>290</v>
      </c>
      <c r="Q1523" s="3" t="s">
        <v>6031</v>
      </c>
      <c r="R1523" s="3" t="s">
        <v>5616</v>
      </c>
      <c r="S1523" s="3" t="s">
        <v>5617</v>
      </c>
      <c r="T1523" s="3" t="s">
        <v>45</v>
      </c>
      <c r="U1523" s="3" t="s">
        <v>84</v>
      </c>
      <c r="V1523" s="3" t="s">
        <v>6057</v>
      </c>
      <c r="W1523" s="3" t="s">
        <v>46</v>
      </c>
      <c r="X1523" s="17">
        <v>41333</v>
      </c>
      <c r="Y1523" s="3">
        <f>IF((B1523-X1523&lt;=365)*(B1523-X1523&gt;0),0,(YEAR(B1523)-YEAR(X1523)))</f>
        <v>6</v>
      </c>
      <c r="Z1523" s="3" t="str">
        <f>IF((B1523-X1523&lt;=365)*(B1523-X1523&gt;0),INT(12*(B1523-X1523)/365) &amp; " Mois",(YEAR(B1523)-YEAR(X1523)) &amp; " an (s)")</f>
        <v>6 an (s)</v>
      </c>
      <c r="AA1523" s="39">
        <v>13</v>
      </c>
      <c r="AB1523" s="3" t="s">
        <v>47</v>
      </c>
      <c r="AC1523" s="3">
        <v>0</v>
      </c>
      <c r="AD1523" s="3" t="s">
        <v>6673</v>
      </c>
      <c r="AE1523" s="3" t="s">
        <v>6673</v>
      </c>
      <c r="AF1523" s="4"/>
      <c r="AG1523" s="4"/>
      <c r="AH1523" s="4"/>
      <c r="AI1523" s="4"/>
      <c r="AJ1523" s="4"/>
      <c r="AK1523" s="4"/>
      <c r="AL1523" s="4"/>
      <c r="AM1523" s="4"/>
      <c r="AN1523" s="4"/>
      <c r="AO1523" s="4"/>
      <c r="AP1523" s="4"/>
      <c r="AQ1523" s="4"/>
      <c r="AR1523" s="4"/>
      <c r="AS1523" s="4"/>
      <c r="AT1523" s="4"/>
      <c r="AU1523" s="4"/>
      <c r="AV1523" s="4"/>
      <c r="AW1523" s="4"/>
      <c r="AX1523" s="4"/>
      <c r="AY1523" s="4"/>
      <c r="AZ1523" s="4"/>
      <c r="BA1523" s="4"/>
      <c r="BB1523" s="4"/>
    </row>
    <row r="1524" spans="1:54" ht="15.75" customHeight="1" x14ac:dyDescent="0.25">
      <c r="A1524" t="s">
        <v>4818</v>
      </c>
      <c r="B1524" s="17">
        <v>43819</v>
      </c>
      <c r="C1524" s="17">
        <v>31846</v>
      </c>
      <c r="D1524" s="21">
        <v>38</v>
      </c>
      <c r="E1524" s="12" t="str">
        <f t="shared" si="162"/>
        <v>[30-40[ ans</v>
      </c>
      <c r="F1524" s="3" t="s">
        <v>54</v>
      </c>
      <c r="G1524" s="3" t="s">
        <v>40</v>
      </c>
      <c r="H1524" s="4"/>
      <c r="I1524" s="4"/>
      <c r="J1524" s="3" t="s">
        <v>41</v>
      </c>
      <c r="K1524" s="3" t="s">
        <v>150</v>
      </c>
      <c r="L1524" s="3" t="s">
        <v>6047</v>
      </c>
      <c r="M1524" s="3" t="s">
        <v>60</v>
      </c>
      <c r="N1524" s="3" t="s">
        <v>6062</v>
      </c>
      <c r="O1524" s="3" t="s">
        <v>1093</v>
      </c>
      <c r="P1524" s="3" t="s">
        <v>409</v>
      </c>
      <c r="Q1524" s="3" t="s">
        <v>6035</v>
      </c>
      <c r="R1524" s="3" t="s">
        <v>5574</v>
      </c>
      <c r="S1524" s="3" t="s">
        <v>5575</v>
      </c>
      <c r="T1524" s="3" t="s">
        <v>45</v>
      </c>
      <c r="U1524" s="3" t="s">
        <v>84</v>
      </c>
      <c r="V1524" s="3" t="s">
        <v>6057</v>
      </c>
      <c r="W1524" s="3" t="s">
        <v>62</v>
      </c>
      <c r="X1524" s="19"/>
      <c r="Y1524" s="19"/>
      <c r="Z1524" s="19"/>
      <c r="AA1524" s="39">
        <v>14.6</v>
      </c>
      <c r="AB1524" s="3" t="s">
        <v>47</v>
      </c>
      <c r="AC1524" s="3">
        <v>0</v>
      </c>
      <c r="AD1524" s="3" t="s">
        <v>6673</v>
      </c>
      <c r="AE1524" s="3" t="s">
        <v>6673</v>
      </c>
      <c r="AF1524" s="4"/>
      <c r="AG1524" s="4"/>
      <c r="AH1524" s="4"/>
      <c r="AI1524" s="4"/>
      <c r="AJ1524" s="4"/>
      <c r="AK1524" s="4"/>
      <c r="AL1524" s="4"/>
      <c r="AM1524" s="4"/>
      <c r="AN1524" s="4"/>
      <c r="AO1524" s="4"/>
      <c r="AP1524" s="4"/>
      <c r="AQ1524" s="4"/>
      <c r="AR1524" s="4"/>
      <c r="AS1524" s="4"/>
      <c r="AT1524" s="4"/>
      <c r="AU1524" s="4"/>
      <c r="AV1524" s="4"/>
      <c r="AW1524" s="4"/>
      <c r="AX1524" s="4"/>
      <c r="AY1524" s="4"/>
      <c r="AZ1524" s="4"/>
      <c r="BA1524" s="4"/>
      <c r="BB1524" s="4"/>
    </row>
    <row r="1525" spans="1:54" ht="15.75" customHeight="1" x14ac:dyDescent="0.25">
      <c r="A1525" t="s">
        <v>4820</v>
      </c>
      <c r="B1525" s="17">
        <v>43819</v>
      </c>
      <c r="C1525" s="17">
        <v>36872</v>
      </c>
      <c r="D1525" s="21">
        <v>25</v>
      </c>
      <c r="E1525" s="12" t="str">
        <f t="shared" si="162"/>
        <v>[20-30[ ans</v>
      </c>
      <c r="F1525" s="3" t="s">
        <v>39</v>
      </c>
      <c r="G1525" s="3" t="s">
        <v>40</v>
      </c>
      <c r="H1525" s="4"/>
      <c r="I1525" s="4"/>
      <c r="J1525" s="3" t="s">
        <v>41</v>
      </c>
      <c r="K1525" s="3" t="s">
        <v>101</v>
      </c>
      <c r="L1525" s="3" t="s">
        <v>286</v>
      </c>
      <c r="M1525" s="3" t="s">
        <v>51</v>
      </c>
      <c r="N1525" s="3" t="s">
        <v>6062</v>
      </c>
      <c r="O1525" s="3" t="s">
        <v>657</v>
      </c>
      <c r="P1525" s="3" t="s">
        <v>657</v>
      </c>
      <c r="Q1525" s="3" t="s">
        <v>6033</v>
      </c>
      <c r="R1525" s="3" t="s">
        <v>5686</v>
      </c>
      <c r="S1525" s="3" t="s">
        <v>5687</v>
      </c>
      <c r="T1525" s="3" t="s">
        <v>45</v>
      </c>
      <c r="U1525" s="3" t="s">
        <v>84</v>
      </c>
      <c r="V1525" s="3" t="s">
        <v>6057</v>
      </c>
      <c r="W1525" s="3" t="s">
        <v>62</v>
      </c>
      <c r="X1525" s="19"/>
      <c r="Y1525" s="19"/>
      <c r="Z1525" s="19"/>
      <c r="AA1525" s="39">
        <v>15.3</v>
      </c>
      <c r="AB1525" s="3" t="s">
        <v>47</v>
      </c>
      <c r="AC1525" s="3">
        <v>0</v>
      </c>
      <c r="AD1525" s="3" t="s">
        <v>6673</v>
      </c>
      <c r="AE1525" s="3" t="s">
        <v>6673</v>
      </c>
      <c r="AF1525" s="4"/>
      <c r="AG1525" s="4"/>
      <c r="AH1525" s="4"/>
      <c r="AI1525" s="4"/>
      <c r="AJ1525" s="4"/>
      <c r="AK1525" s="4"/>
      <c r="AL1525" s="4"/>
      <c r="AM1525" s="4"/>
      <c r="AN1525" s="4"/>
      <c r="AO1525" s="4"/>
      <c r="AP1525" s="4"/>
      <c r="AQ1525" s="4"/>
      <c r="AR1525" s="4"/>
      <c r="AS1525" s="4"/>
      <c r="AT1525" s="4"/>
      <c r="AU1525" s="4"/>
      <c r="AV1525" s="4"/>
      <c r="AW1525" s="4"/>
      <c r="AX1525" s="4"/>
      <c r="AY1525" s="4"/>
      <c r="AZ1525" s="4"/>
      <c r="BA1525" s="4"/>
      <c r="BB1525" s="4"/>
    </row>
    <row r="1526" spans="1:54" ht="15.75" customHeight="1" x14ac:dyDescent="0.25">
      <c r="A1526" t="s">
        <v>4822</v>
      </c>
      <c r="B1526" s="17">
        <v>43822</v>
      </c>
      <c r="C1526" s="17">
        <v>33838</v>
      </c>
      <c r="D1526" s="21">
        <v>33</v>
      </c>
      <c r="E1526" s="12" t="str">
        <f t="shared" si="162"/>
        <v>[30-40[ ans</v>
      </c>
      <c r="F1526" s="3" t="s">
        <v>54</v>
      </c>
      <c r="G1526" s="3" t="s">
        <v>40</v>
      </c>
      <c r="H1526" s="4"/>
      <c r="I1526" s="4"/>
      <c r="J1526" s="3" t="s">
        <v>41</v>
      </c>
      <c r="K1526" s="3" t="s">
        <v>134</v>
      </c>
      <c r="L1526" s="3" t="s">
        <v>6049</v>
      </c>
      <c r="M1526" s="3" t="s">
        <v>157</v>
      </c>
      <c r="N1526" s="3" t="s">
        <v>6062</v>
      </c>
      <c r="O1526" s="3" t="s">
        <v>278</v>
      </c>
      <c r="P1526" s="3" t="s">
        <v>169</v>
      </c>
      <c r="Q1526" s="3" t="s">
        <v>6034</v>
      </c>
      <c r="R1526" s="3" t="s">
        <v>5624</v>
      </c>
      <c r="S1526" s="3" t="s">
        <v>5625</v>
      </c>
      <c r="T1526" s="3" t="s">
        <v>45</v>
      </c>
      <c r="U1526" s="3" t="s">
        <v>84</v>
      </c>
      <c r="V1526" s="3" t="s">
        <v>6057</v>
      </c>
      <c r="W1526" s="3" t="s">
        <v>46</v>
      </c>
      <c r="X1526" s="17">
        <v>43566</v>
      </c>
      <c r="Y1526" s="3">
        <f>IF((B1526-X1526&lt;=365)*(B1526-X1526&gt;0),0,(YEAR(B1526)-YEAR(X1526)))</f>
        <v>0</v>
      </c>
      <c r="Z1526" s="3" t="str">
        <f>IF((B1526-X1526&lt;=365)*(B1526-X1526&gt;0),INT(12*(B1526-X1526)/365) &amp; " Mois",(YEAR(B1526)-YEAR(X1526)) &amp; " an (s)")</f>
        <v>8 Mois</v>
      </c>
      <c r="AA1526" s="39">
        <v>13.5</v>
      </c>
      <c r="AB1526" s="3" t="s">
        <v>47</v>
      </c>
      <c r="AC1526" s="3">
        <v>0</v>
      </c>
      <c r="AD1526" s="3" t="s">
        <v>6673</v>
      </c>
      <c r="AE1526" s="3" t="s">
        <v>6673</v>
      </c>
      <c r="AF1526" s="4"/>
      <c r="AG1526" s="4"/>
      <c r="AH1526" s="4"/>
      <c r="AI1526" s="4"/>
      <c r="AJ1526" s="4"/>
      <c r="AK1526" s="4"/>
      <c r="AL1526" s="4"/>
      <c r="AM1526" s="4"/>
      <c r="AN1526" s="4"/>
      <c r="AO1526" s="4"/>
      <c r="AP1526" s="4"/>
      <c r="AQ1526" s="4"/>
      <c r="AR1526" s="4"/>
      <c r="AS1526" s="4"/>
      <c r="AT1526" s="4"/>
      <c r="AU1526" s="4"/>
      <c r="AV1526" s="4"/>
      <c r="AW1526" s="4"/>
      <c r="AX1526" s="4"/>
      <c r="AY1526" s="4"/>
      <c r="AZ1526" s="4"/>
      <c r="BA1526" s="4"/>
      <c r="BB1526" s="4"/>
    </row>
    <row r="1527" spans="1:54" ht="15.75" customHeight="1" x14ac:dyDescent="0.25">
      <c r="A1527" t="s">
        <v>4823</v>
      </c>
      <c r="B1527" s="17">
        <v>43822</v>
      </c>
      <c r="C1527" s="17">
        <v>33622</v>
      </c>
      <c r="D1527" s="21">
        <v>33</v>
      </c>
      <c r="E1527" s="12" t="str">
        <f t="shared" si="162"/>
        <v>[30-40[ ans</v>
      </c>
      <c r="F1527" s="3" t="s">
        <v>54</v>
      </c>
      <c r="G1527" s="3" t="s">
        <v>55</v>
      </c>
      <c r="H1527" s="4"/>
      <c r="I1527" s="4"/>
      <c r="J1527" s="3" t="s">
        <v>41</v>
      </c>
      <c r="K1527" s="3" t="s">
        <v>745</v>
      </c>
      <c r="L1527" s="3" t="s">
        <v>6044</v>
      </c>
      <c r="M1527" s="3" t="s">
        <v>51</v>
      </c>
      <c r="N1527" s="3" t="s">
        <v>6062</v>
      </c>
      <c r="O1527" s="3" t="s">
        <v>426</v>
      </c>
      <c r="P1527" s="3" t="s">
        <v>5641</v>
      </c>
      <c r="Q1527" s="3" t="s">
        <v>6033</v>
      </c>
      <c r="R1527" s="3" t="s">
        <v>5818</v>
      </c>
      <c r="S1527" s="3" t="s">
        <v>5819</v>
      </c>
      <c r="T1527" s="3" t="s">
        <v>45</v>
      </c>
      <c r="U1527" s="3" t="s">
        <v>84</v>
      </c>
      <c r="V1527" s="3" t="s">
        <v>6057</v>
      </c>
      <c r="W1527" s="3" t="s">
        <v>62</v>
      </c>
      <c r="X1527" s="19"/>
      <c r="Y1527" s="19"/>
      <c r="Z1527" s="19"/>
      <c r="AA1527" s="39">
        <v>13.7</v>
      </c>
      <c r="AB1527" s="3" t="s">
        <v>47</v>
      </c>
      <c r="AC1527" s="3">
        <v>0</v>
      </c>
      <c r="AD1527" s="3" t="s">
        <v>6673</v>
      </c>
      <c r="AE1527" s="3" t="s">
        <v>6673</v>
      </c>
      <c r="AF1527" s="4"/>
      <c r="AG1527" s="4"/>
      <c r="AH1527" s="4"/>
      <c r="AI1527" s="4"/>
      <c r="AJ1527" s="4"/>
      <c r="AK1527" s="4"/>
      <c r="AL1527" s="4"/>
      <c r="AM1527" s="4"/>
      <c r="AN1527" s="4"/>
      <c r="AO1527" s="4"/>
      <c r="AP1527" s="4"/>
      <c r="AQ1527" s="4"/>
      <c r="AR1527" s="4"/>
      <c r="AS1527" s="4"/>
      <c r="AT1527" s="4"/>
      <c r="AU1527" s="4"/>
      <c r="AV1527" s="4"/>
      <c r="AW1527" s="4"/>
      <c r="AX1527" s="4"/>
      <c r="AY1527" s="4"/>
      <c r="AZ1527" s="4"/>
      <c r="BA1527" s="4"/>
      <c r="BB1527" s="4"/>
    </row>
    <row r="1528" spans="1:54" ht="15.75" customHeight="1" x14ac:dyDescent="0.25">
      <c r="A1528" t="s">
        <v>4825</v>
      </c>
      <c r="B1528" s="17">
        <v>43822</v>
      </c>
      <c r="C1528" s="17">
        <v>30298</v>
      </c>
      <c r="D1528" s="21">
        <v>43</v>
      </c>
      <c r="E1528" s="12" t="str">
        <f t="shared" si="162"/>
        <v>[40-50 [ ans</v>
      </c>
      <c r="F1528" s="3" t="s">
        <v>54</v>
      </c>
      <c r="G1528" s="3" t="s">
        <v>40</v>
      </c>
      <c r="H1528" s="4"/>
      <c r="I1528" s="4"/>
      <c r="J1528" s="3" t="s">
        <v>41</v>
      </c>
      <c r="K1528" s="3" t="s">
        <v>1096</v>
      </c>
      <c r="L1528" s="3" t="s">
        <v>6048</v>
      </c>
      <c r="M1528" s="3" t="s">
        <v>403</v>
      </c>
      <c r="N1528" s="3" t="s">
        <v>6700</v>
      </c>
      <c r="O1528" s="3" t="s">
        <v>1026</v>
      </c>
      <c r="P1528" s="3">
        <v>0</v>
      </c>
      <c r="Q1528" s="3" t="s">
        <v>5731</v>
      </c>
      <c r="R1528" s="3">
        <v>0</v>
      </c>
      <c r="S1528" s="3">
        <v>0</v>
      </c>
      <c r="T1528" s="3" t="s">
        <v>45</v>
      </c>
      <c r="U1528" s="3" t="s">
        <v>240</v>
      </c>
      <c r="V1528" s="3" t="s">
        <v>6056</v>
      </c>
      <c r="W1528" s="3" t="s">
        <v>62</v>
      </c>
      <c r="X1528" s="19"/>
      <c r="Y1528" s="19"/>
      <c r="Z1528" s="19"/>
      <c r="AA1528" s="39">
        <v>14.7</v>
      </c>
      <c r="AB1528" s="3" t="s">
        <v>47</v>
      </c>
      <c r="AC1528" s="3">
        <v>0</v>
      </c>
      <c r="AD1528" s="3" t="s">
        <v>6673</v>
      </c>
      <c r="AE1528" s="3" t="s">
        <v>6673</v>
      </c>
      <c r="AF1528" s="4"/>
      <c r="AG1528" s="4"/>
      <c r="AH1528" s="4"/>
      <c r="AI1528" s="4"/>
      <c r="AJ1528" s="4"/>
      <c r="AK1528" s="4"/>
      <c r="AL1528" s="4"/>
      <c r="AM1528" s="4"/>
      <c r="AN1528" s="4"/>
      <c r="AO1528" s="4"/>
      <c r="AP1528" s="4"/>
      <c r="AQ1528" s="4"/>
      <c r="AR1528" s="4"/>
      <c r="AS1528" s="4"/>
      <c r="AT1528" s="4"/>
      <c r="AU1528" s="4"/>
      <c r="AV1528" s="4"/>
      <c r="AW1528" s="4"/>
      <c r="AX1528" s="4"/>
      <c r="AY1528" s="4"/>
      <c r="AZ1528" s="4"/>
      <c r="BA1528" s="4"/>
      <c r="BB1528" s="4"/>
    </row>
    <row r="1529" spans="1:54" ht="15.75" customHeight="1" x14ac:dyDescent="0.25">
      <c r="A1529" t="s">
        <v>4827</v>
      </c>
      <c r="B1529" s="17">
        <v>43822</v>
      </c>
      <c r="C1529" s="17">
        <v>35891</v>
      </c>
      <c r="D1529" s="21">
        <v>27</v>
      </c>
      <c r="E1529" s="12" t="str">
        <f t="shared" si="162"/>
        <v>[20-30[ ans</v>
      </c>
      <c r="F1529" s="3" t="s">
        <v>269</v>
      </c>
      <c r="G1529" s="3" t="s">
        <v>40</v>
      </c>
      <c r="H1529" s="4"/>
      <c r="I1529" s="4"/>
      <c r="J1529" s="3" t="s">
        <v>41</v>
      </c>
      <c r="K1529" s="3" t="s">
        <v>134</v>
      </c>
      <c r="L1529" s="3" t="s">
        <v>6049</v>
      </c>
      <c r="M1529" s="3" t="s">
        <v>51</v>
      </c>
      <c r="N1529" s="3" t="s">
        <v>6062</v>
      </c>
      <c r="O1529" s="3" t="s">
        <v>72</v>
      </c>
      <c r="P1529" s="3" t="s">
        <v>72</v>
      </c>
      <c r="Q1529" s="3" t="s">
        <v>6033</v>
      </c>
      <c r="R1529" s="3" t="s">
        <v>5606</v>
      </c>
      <c r="S1529" s="3" t="s">
        <v>5607</v>
      </c>
      <c r="T1529" s="3" t="s">
        <v>45</v>
      </c>
      <c r="U1529" s="3" t="s">
        <v>58</v>
      </c>
      <c r="V1529" s="3" t="s">
        <v>6055</v>
      </c>
      <c r="W1529" s="3" t="s">
        <v>62</v>
      </c>
      <c r="X1529" s="19"/>
      <c r="Y1529" s="19"/>
      <c r="Z1529" s="19"/>
      <c r="AA1529" s="39">
        <v>13.6</v>
      </c>
      <c r="AB1529" s="3" t="s">
        <v>47</v>
      </c>
      <c r="AC1529" s="3">
        <v>0</v>
      </c>
      <c r="AD1529" s="3" t="s">
        <v>6673</v>
      </c>
      <c r="AE1529" s="3" t="s">
        <v>6673</v>
      </c>
      <c r="AF1529" s="4"/>
      <c r="AG1529" s="4"/>
      <c r="AH1529" s="4"/>
      <c r="AI1529" s="4"/>
      <c r="AJ1529" s="4"/>
      <c r="AK1529" s="4"/>
      <c r="AL1529" s="4"/>
      <c r="AM1529" s="4"/>
      <c r="AN1529" s="4"/>
      <c r="AO1529" s="4"/>
      <c r="AP1529" s="4"/>
      <c r="AQ1529" s="4"/>
      <c r="AR1529" s="4"/>
      <c r="AS1529" s="4"/>
      <c r="AT1529" s="4"/>
      <c r="AU1529" s="4"/>
      <c r="AV1529" s="4"/>
      <c r="AW1529" s="4"/>
      <c r="AX1529" s="4"/>
      <c r="AY1529" s="4"/>
      <c r="AZ1529" s="4"/>
      <c r="BA1529" s="4"/>
      <c r="BB1529" s="4"/>
    </row>
    <row r="1530" spans="1:54" ht="15.75" customHeight="1" x14ac:dyDescent="0.25">
      <c r="A1530" t="s">
        <v>4830</v>
      </c>
      <c r="B1530" s="17">
        <v>43823</v>
      </c>
      <c r="C1530" s="17">
        <v>29145</v>
      </c>
      <c r="D1530" s="21">
        <v>46</v>
      </c>
      <c r="E1530" s="12" t="str">
        <f t="shared" si="162"/>
        <v>[40-50 [ ans</v>
      </c>
      <c r="F1530" s="3" t="s">
        <v>39</v>
      </c>
      <c r="G1530" s="3" t="s">
        <v>40</v>
      </c>
      <c r="H1530" s="4"/>
      <c r="I1530" s="4"/>
      <c r="J1530" s="3" t="s">
        <v>49</v>
      </c>
      <c r="K1530" s="3" t="s">
        <v>56</v>
      </c>
      <c r="L1530" s="3" t="s">
        <v>6045</v>
      </c>
      <c r="M1530" s="3" t="s">
        <v>403</v>
      </c>
      <c r="N1530" s="3" t="s">
        <v>39</v>
      </c>
      <c r="O1530" s="3"/>
      <c r="P1530" s="3" t="e">
        <v>#N/A</v>
      </c>
      <c r="Q1530" s="3" t="s">
        <v>5731</v>
      </c>
      <c r="R1530" s="3" t="e">
        <v>#N/A</v>
      </c>
      <c r="S1530" s="3" t="e">
        <v>#N/A</v>
      </c>
      <c r="T1530" s="3" t="s">
        <v>45</v>
      </c>
      <c r="U1530" s="3" t="s">
        <v>84</v>
      </c>
      <c r="V1530" s="3" t="s">
        <v>6057</v>
      </c>
      <c r="W1530" s="3" t="s">
        <v>46</v>
      </c>
      <c r="X1530" s="17">
        <v>36219</v>
      </c>
      <c r="Y1530" s="3">
        <f t="shared" ref="Y1530:Y1531" si="170">IF((B1530-X1530&lt;=365)*(B1530-X1530&gt;0),0,(YEAR(B1530)-YEAR(X1530)))</f>
        <v>20</v>
      </c>
      <c r="Z1530" s="3" t="str">
        <f>IF((B1530-X1530&lt;=365)*(B1530-X1530&gt;0),INT(12*(B1530-X1530)/365) &amp; " Mois",(YEAR(B1530)-YEAR(X1530)) &amp; " an (s)")</f>
        <v>20 an (s)</v>
      </c>
      <c r="AA1530" s="39">
        <v>13.2</v>
      </c>
      <c r="AB1530" s="3" t="s">
        <v>47</v>
      </c>
      <c r="AC1530" s="3">
        <v>0</v>
      </c>
      <c r="AD1530" s="3" t="s">
        <v>6673</v>
      </c>
      <c r="AE1530" s="3" t="s">
        <v>6673</v>
      </c>
      <c r="AF1530" s="4"/>
      <c r="AG1530" s="4"/>
      <c r="AH1530" s="4"/>
      <c r="AI1530" s="4"/>
      <c r="AJ1530" s="4"/>
      <c r="AK1530" s="4"/>
      <c r="AL1530" s="4"/>
      <c r="AM1530" s="4"/>
      <c r="AN1530" s="4"/>
      <c r="AO1530" s="4"/>
      <c r="AP1530" s="4"/>
      <c r="AQ1530" s="4"/>
      <c r="AR1530" s="4"/>
      <c r="AS1530" s="4"/>
      <c r="AT1530" s="4"/>
      <c r="AU1530" s="4"/>
      <c r="AV1530" s="4"/>
      <c r="AW1530" s="4"/>
      <c r="AX1530" s="4"/>
      <c r="AY1530" s="4"/>
      <c r="AZ1530" s="4"/>
      <c r="BA1530" s="4"/>
      <c r="BB1530" s="4"/>
    </row>
    <row r="1531" spans="1:54" ht="15.75" customHeight="1" x14ac:dyDescent="0.25">
      <c r="A1531" t="s">
        <v>4833</v>
      </c>
      <c r="B1531" s="17">
        <v>43825</v>
      </c>
      <c r="C1531" s="17">
        <v>32874</v>
      </c>
      <c r="D1531" s="21">
        <v>35</v>
      </c>
      <c r="E1531" s="12" t="str">
        <f t="shared" si="162"/>
        <v>[30-40[ ans</v>
      </c>
      <c r="F1531" s="3" t="s">
        <v>54</v>
      </c>
      <c r="G1531" s="3" t="s">
        <v>40</v>
      </c>
      <c r="H1531" s="4"/>
      <c r="I1531" s="4"/>
      <c r="J1531" s="3" t="s">
        <v>41</v>
      </c>
      <c r="K1531" s="3" t="s">
        <v>108</v>
      </c>
      <c r="L1531" s="3" t="s">
        <v>6045</v>
      </c>
      <c r="M1531" s="3" t="s">
        <v>51</v>
      </c>
      <c r="N1531" s="3" t="s">
        <v>6062</v>
      </c>
      <c r="O1531" s="3" t="s">
        <v>90</v>
      </c>
      <c r="P1531" s="3" t="s">
        <v>90</v>
      </c>
      <c r="Q1531" s="3" t="s">
        <v>6033</v>
      </c>
      <c r="R1531" s="3" t="s">
        <v>5632</v>
      </c>
      <c r="S1531" s="3" t="s">
        <v>5633</v>
      </c>
      <c r="T1531" s="3" t="s">
        <v>45</v>
      </c>
      <c r="U1531" s="3" t="s">
        <v>39</v>
      </c>
      <c r="V1531" s="3" t="s">
        <v>6053</v>
      </c>
      <c r="W1531" s="3" t="s">
        <v>46</v>
      </c>
      <c r="X1531" s="17">
        <v>42429</v>
      </c>
      <c r="Y1531" s="3">
        <f t="shared" si="170"/>
        <v>3</v>
      </c>
      <c r="Z1531" s="3" t="str">
        <f>IF((B1531-X1531&lt;=365)*(B1531-X1531&gt;0),INT(12*(B1531-X1531)/365) &amp; " Mois",(YEAR(B1531)-YEAR(X1531)) &amp; " an (s)")</f>
        <v>3 an (s)</v>
      </c>
      <c r="AA1531" s="39">
        <v>14.5</v>
      </c>
      <c r="AB1531" s="3" t="s">
        <v>47</v>
      </c>
      <c r="AC1531" s="3">
        <v>0</v>
      </c>
      <c r="AD1531" s="3" t="s">
        <v>6673</v>
      </c>
      <c r="AE1531" s="3" t="s">
        <v>6673</v>
      </c>
      <c r="AF1531" s="4"/>
      <c r="AG1531" s="4"/>
      <c r="AH1531" s="4"/>
      <c r="AI1531" s="4"/>
      <c r="AJ1531" s="4"/>
      <c r="AK1531" s="4"/>
      <c r="AL1531" s="4"/>
      <c r="AM1531" s="4"/>
      <c r="AN1531" s="4"/>
      <c r="AO1531" s="4"/>
      <c r="AP1531" s="4"/>
      <c r="AQ1531" s="4"/>
      <c r="AR1531" s="4"/>
      <c r="AS1531" s="4"/>
      <c r="AT1531" s="4"/>
      <c r="AU1531" s="4"/>
      <c r="AV1531" s="4"/>
      <c r="AW1531" s="4"/>
      <c r="AX1531" s="4"/>
      <c r="AY1531" s="4"/>
      <c r="AZ1531" s="4"/>
      <c r="BA1531" s="4"/>
      <c r="BB1531" s="4"/>
    </row>
    <row r="1532" spans="1:54" ht="15.75" customHeight="1" x14ac:dyDescent="0.25">
      <c r="A1532" t="s">
        <v>4835</v>
      </c>
      <c r="B1532" s="17">
        <v>43826</v>
      </c>
      <c r="C1532" s="17">
        <v>30160</v>
      </c>
      <c r="D1532" s="21">
        <v>43</v>
      </c>
      <c r="E1532" s="12" t="str">
        <f t="shared" si="162"/>
        <v>[40-50 [ ans</v>
      </c>
      <c r="F1532" s="3" t="s">
        <v>39</v>
      </c>
      <c r="G1532" s="3" t="s">
        <v>40</v>
      </c>
      <c r="H1532" s="4"/>
      <c r="I1532" s="4"/>
      <c r="J1532" s="3" t="s">
        <v>41</v>
      </c>
      <c r="K1532" s="3" t="s">
        <v>1100</v>
      </c>
      <c r="L1532" s="3" t="s">
        <v>6048</v>
      </c>
      <c r="M1532" s="3" t="s">
        <v>403</v>
      </c>
      <c r="N1532" s="3" t="s">
        <v>39</v>
      </c>
      <c r="O1532" s="3"/>
      <c r="P1532" s="3" t="e">
        <v>#N/A</v>
      </c>
      <c r="Q1532" s="3" t="s">
        <v>5731</v>
      </c>
      <c r="R1532" s="3" t="e">
        <v>#N/A</v>
      </c>
      <c r="S1532" s="3" t="e">
        <v>#N/A</v>
      </c>
      <c r="T1532" s="3" t="s">
        <v>45</v>
      </c>
      <c r="U1532" s="3" t="s">
        <v>58</v>
      </c>
      <c r="V1532" s="3" t="s">
        <v>6055</v>
      </c>
      <c r="W1532" s="3" t="s">
        <v>62</v>
      </c>
      <c r="X1532" s="19"/>
      <c r="Y1532" s="19"/>
      <c r="Z1532" s="19"/>
      <c r="AA1532" s="37"/>
      <c r="AB1532" s="3" t="s">
        <v>47</v>
      </c>
      <c r="AC1532" s="3">
        <v>0</v>
      </c>
      <c r="AD1532" s="3" t="s">
        <v>6673</v>
      </c>
      <c r="AE1532" s="3" t="s">
        <v>6673</v>
      </c>
      <c r="AF1532" s="4"/>
      <c r="AG1532" s="4"/>
      <c r="AH1532" s="4"/>
      <c r="AI1532" s="4"/>
      <c r="AJ1532" s="4"/>
      <c r="AK1532" s="4"/>
      <c r="AL1532" s="4"/>
      <c r="AM1532" s="4"/>
      <c r="AN1532" s="4"/>
      <c r="AO1532" s="4"/>
      <c r="AP1532" s="4"/>
      <c r="AQ1532" s="4"/>
      <c r="AR1532" s="4"/>
      <c r="AS1532" s="4"/>
      <c r="AT1532" s="4"/>
      <c r="AU1532" s="4"/>
      <c r="AV1532" s="4"/>
      <c r="AW1532" s="4"/>
      <c r="AX1532" s="4"/>
      <c r="AY1532" s="4"/>
      <c r="AZ1532" s="4"/>
      <c r="BA1532" s="4"/>
      <c r="BB1532" s="4"/>
    </row>
    <row r="1533" spans="1:54" ht="15.75" customHeight="1" x14ac:dyDescent="0.25">
      <c r="A1533" t="s">
        <v>4836</v>
      </c>
      <c r="B1533" s="17">
        <v>43826</v>
      </c>
      <c r="C1533" s="17">
        <v>28707</v>
      </c>
      <c r="D1533" s="21">
        <v>47</v>
      </c>
      <c r="E1533" s="12" t="str">
        <f t="shared" si="162"/>
        <v>[40-50 [ ans</v>
      </c>
      <c r="F1533" s="3" t="s">
        <v>39</v>
      </c>
      <c r="G1533" s="3" t="s">
        <v>40</v>
      </c>
      <c r="H1533" s="4"/>
      <c r="I1533" s="4"/>
      <c r="J1533" s="3" t="s">
        <v>41</v>
      </c>
      <c r="K1533" s="3" t="s">
        <v>523</v>
      </c>
      <c r="L1533" s="3" t="s">
        <v>6049</v>
      </c>
      <c r="M1533" s="3" t="s">
        <v>523</v>
      </c>
      <c r="N1533" s="3" t="s">
        <v>39</v>
      </c>
      <c r="O1533" s="3"/>
      <c r="P1533" s="3" t="e">
        <v>#N/A</v>
      </c>
      <c r="Q1533" s="3" t="s">
        <v>5731</v>
      </c>
      <c r="R1533" s="3" t="e">
        <v>#N/A</v>
      </c>
      <c r="S1533" s="3" t="e">
        <v>#N/A</v>
      </c>
      <c r="T1533" s="3" t="s">
        <v>45</v>
      </c>
      <c r="U1533" s="3" t="s">
        <v>39</v>
      </c>
      <c r="V1533" s="3" t="s">
        <v>6053</v>
      </c>
      <c r="W1533" s="3" t="s">
        <v>46</v>
      </c>
      <c r="X1533" s="17">
        <v>40237</v>
      </c>
      <c r="Y1533" s="3">
        <f>IF((B1533-X1533&lt;=365)*(B1533-X1533&gt;0),0,(YEAR(B1533)-YEAR(X1533)))</f>
        <v>9</v>
      </c>
      <c r="Z1533" s="3" t="str">
        <f>IF((B1533-X1533&lt;=365)*(B1533-X1533&gt;0),INT(12*(B1533-X1533)/365) &amp; " Mois",(YEAR(B1533)-YEAR(X1533)) &amp; " an (s)")</f>
        <v>9 an (s)</v>
      </c>
      <c r="AA1533" s="39">
        <v>12</v>
      </c>
      <c r="AB1533" s="3" t="s">
        <v>47</v>
      </c>
      <c r="AC1533" s="3">
        <v>0</v>
      </c>
      <c r="AD1533" s="3" t="s">
        <v>6673</v>
      </c>
      <c r="AE1533" s="3" t="s">
        <v>6673</v>
      </c>
      <c r="AF1533" s="4"/>
      <c r="AG1533" s="4"/>
      <c r="AH1533" s="4"/>
      <c r="AI1533" s="4"/>
      <c r="AJ1533" s="4"/>
      <c r="AK1533" s="4"/>
      <c r="AL1533" s="4"/>
      <c r="AM1533" s="4"/>
      <c r="AN1533" s="4"/>
      <c r="AO1533" s="4"/>
      <c r="AP1533" s="4"/>
      <c r="AQ1533" s="4"/>
      <c r="AR1533" s="4"/>
      <c r="AS1533" s="4"/>
      <c r="AT1533" s="4"/>
      <c r="AU1533" s="4"/>
      <c r="AV1533" s="4"/>
      <c r="AW1533" s="4"/>
      <c r="AX1533" s="4"/>
      <c r="AY1533" s="4"/>
      <c r="AZ1533" s="4"/>
      <c r="BA1533" s="4"/>
      <c r="BB1533" s="4"/>
    </row>
    <row r="1534" spans="1:54" ht="15.75" customHeight="1" x14ac:dyDescent="0.25">
      <c r="A1534" t="s">
        <v>4838</v>
      </c>
      <c r="B1534" s="17">
        <v>43826</v>
      </c>
      <c r="C1534" s="17">
        <v>30100</v>
      </c>
      <c r="D1534" s="21">
        <v>43</v>
      </c>
      <c r="E1534" s="12" t="str">
        <f t="shared" si="162"/>
        <v>[40-50 [ ans</v>
      </c>
      <c r="F1534" s="3" t="s">
        <v>54</v>
      </c>
      <c r="G1534" s="3" t="s">
        <v>55</v>
      </c>
      <c r="H1534" s="4"/>
      <c r="I1534" s="4"/>
      <c r="J1534" s="3" t="s">
        <v>49</v>
      </c>
      <c r="K1534" s="3" t="s">
        <v>154</v>
      </c>
      <c r="L1534" s="3" t="s">
        <v>6045</v>
      </c>
      <c r="M1534" s="3" t="s">
        <v>51</v>
      </c>
      <c r="N1534" s="3" t="s">
        <v>6062</v>
      </c>
      <c r="O1534" s="3" t="s">
        <v>129</v>
      </c>
      <c r="P1534" s="3" t="s">
        <v>129</v>
      </c>
      <c r="Q1534" s="3" t="s">
        <v>6032</v>
      </c>
      <c r="R1534" s="3" t="s">
        <v>5681</v>
      </c>
      <c r="S1534" s="3" t="s">
        <v>5682</v>
      </c>
      <c r="T1534" s="3" t="s">
        <v>45</v>
      </c>
      <c r="U1534" s="3" t="s">
        <v>84</v>
      </c>
      <c r="V1534" s="3" t="s">
        <v>6057</v>
      </c>
      <c r="W1534" s="3" t="s">
        <v>62</v>
      </c>
      <c r="X1534" s="19"/>
      <c r="Y1534" s="19"/>
      <c r="Z1534" s="19"/>
      <c r="AA1534" s="39">
        <v>13</v>
      </c>
      <c r="AB1534" s="3" t="s">
        <v>47</v>
      </c>
      <c r="AC1534" s="3">
        <v>0</v>
      </c>
      <c r="AD1534" s="3" t="s">
        <v>6673</v>
      </c>
      <c r="AE1534" s="3" t="s">
        <v>6673</v>
      </c>
      <c r="AF1534" s="4"/>
      <c r="AG1534" s="4"/>
      <c r="AH1534" s="4"/>
      <c r="AI1534" s="4"/>
      <c r="AJ1534" s="4"/>
      <c r="AK1534" s="4"/>
      <c r="AL1534" s="4"/>
      <c r="AM1534" s="4"/>
      <c r="AN1534" s="4"/>
      <c r="AO1534" s="4"/>
      <c r="AP1534" s="4"/>
      <c r="AQ1534" s="4"/>
      <c r="AR1534" s="4"/>
      <c r="AS1534" s="4"/>
      <c r="AT1534" s="4"/>
      <c r="AU1534" s="4"/>
      <c r="AV1534" s="4"/>
      <c r="AW1534" s="4"/>
      <c r="AX1534" s="4"/>
      <c r="AY1534" s="4"/>
      <c r="AZ1534" s="4"/>
      <c r="BA1534" s="4"/>
      <c r="BB1534" s="4"/>
    </row>
    <row r="1535" spans="1:54" ht="15.75" customHeight="1" x14ac:dyDescent="0.25">
      <c r="A1535" t="s">
        <v>4841</v>
      </c>
      <c r="B1535" s="17">
        <v>43826</v>
      </c>
      <c r="C1535" s="17">
        <v>34459</v>
      </c>
      <c r="D1535" s="21">
        <v>31</v>
      </c>
      <c r="E1535" s="12" t="str">
        <f t="shared" si="162"/>
        <v>[30-40[ ans</v>
      </c>
      <c r="F1535" s="3" t="s">
        <v>48</v>
      </c>
      <c r="G1535" s="3" t="s">
        <v>40</v>
      </c>
      <c r="H1535" s="4"/>
      <c r="I1535" s="4"/>
      <c r="J1535" s="3" t="s">
        <v>41</v>
      </c>
      <c r="K1535" s="3" t="s">
        <v>315</v>
      </c>
      <c r="L1535" s="3" t="s">
        <v>6047</v>
      </c>
      <c r="M1535" s="3" t="s">
        <v>60</v>
      </c>
      <c r="N1535" s="3" t="s">
        <v>6062</v>
      </c>
      <c r="O1535" s="3" t="s">
        <v>195</v>
      </c>
      <c r="P1535" s="3" t="s">
        <v>195</v>
      </c>
      <c r="Q1535" s="3" t="s">
        <v>6035</v>
      </c>
      <c r="R1535" s="3" t="s">
        <v>5610</v>
      </c>
      <c r="S1535" s="3" t="s">
        <v>5611</v>
      </c>
      <c r="T1535" s="3" t="s">
        <v>45</v>
      </c>
      <c r="U1535" s="3" t="s">
        <v>39</v>
      </c>
      <c r="V1535" s="3" t="s">
        <v>6053</v>
      </c>
      <c r="W1535" s="3" t="s">
        <v>62</v>
      </c>
      <c r="X1535" s="19"/>
      <c r="Y1535" s="19"/>
      <c r="Z1535" s="19"/>
      <c r="AA1535" s="39">
        <v>13.4</v>
      </c>
      <c r="AB1535" s="3" t="s">
        <v>47</v>
      </c>
      <c r="AC1535" s="3">
        <v>0</v>
      </c>
      <c r="AD1535" s="3" t="s">
        <v>6673</v>
      </c>
      <c r="AE1535" s="3" t="s">
        <v>6673</v>
      </c>
      <c r="AF1535" s="4"/>
      <c r="AG1535" s="4"/>
      <c r="AH1535" s="4"/>
      <c r="AI1535" s="4"/>
      <c r="AJ1535" s="4"/>
      <c r="AK1535" s="4"/>
      <c r="AL1535" s="4"/>
      <c r="AM1535" s="4"/>
      <c r="AN1535" s="4"/>
      <c r="AO1535" s="4"/>
      <c r="AP1535" s="4"/>
      <c r="AQ1535" s="4"/>
      <c r="AR1535" s="4"/>
      <c r="AS1535" s="4"/>
      <c r="AT1535" s="4"/>
      <c r="AU1535" s="4"/>
      <c r="AV1535" s="4"/>
      <c r="AW1535" s="4"/>
      <c r="AX1535" s="4"/>
      <c r="AY1535" s="4"/>
      <c r="AZ1535" s="4"/>
      <c r="BA1535" s="4"/>
      <c r="BB1535" s="4"/>
    </row>
    <row r="1536" spans="1:54" ht="15.75" customHeight="1" x14ac:dyDescent="0.25">
      <c r="A1536" t="s">
        <v>4843</v>
      </c>
      <c r="B1536" s="17">
        <v>43826</v>
      </c>
      <c r="C1536" s="17">
        <v>33972</v>
      </c>
      <c r="D1536" s="21">
        <v>32</v>
      </c>
      <c r="E1536" s="12" t="str">
        <f t="shared" si="162"/>
        <v>[30-40[ ans</v>
      </c>
      <c r="F1536" s="3" t="s">
        <v>48</v>
      </c>
      <c r="G1536" s="3" t="s">
        <v>40</v>
      </c>
      <c r="H1536" s="4"/>
      <c r="I1536" s="4"/>
      <c r="J1536" s="3" t="s">
        <v>41</v>
      </c>
      <c r="K1536" s="3" t="s">
        <v>144</v>
      </c>
      <c r="L1536" s="3" t="s">
        <v>6044</v>
      </c>
      <c r="M1536" s="3" t="s">
        <v>51</v>
      </c>
      <c r="N1536" s="3" t="s">
        <v>6062</v>
      </c>
      <c r="O1536" s="3" t="s">
        <v>246</v>
      </c>
      <c r="P1536" s="3" t="s">
        <v>246</v>
      </c>
      <c r="Q1536" s="3" t="s">
        <v>6035</v>
      </c>
      <c r="R1536" s="3" t="s">
        <v>6040</v>
      </c>
      <c r="S1536" s="3" t="s">
        <v>6041</v>
      </c>
      <c r="T1536" s="3" t="s">
        <v>45</v>
      </c>
      <c r="U1536" s="3" t="s">
        <v>58</v>
      </c>
      <c r="V1536" s="3" t="s">
        <v>6055</v>
      </c>
      <c r="W1536" s="3" t="s">
        <v>62</v>
      </c>
      <c r="X1536" s="19"/>
      <c r="Y1536" s="19"/>
      <c r="Z1536" s="19"/>
      <c r="AA1536" s="39">
        <v>13</v>
      </c>
      <c r="AB1536" s="3" t="s">
        <v>47</v>
      </c>
      <c r="AC1536" s="3">
        <v>0</v>
      </c>
      <c r="AD1536" s="3" t="s">
        <v>6673</v>
      </c>
      <c r="AE1536" s="3" t="s">
        <v>6673</v>
      </c>
      <c r="AF1536" s="4"/>
      <c r="AG1536" s="4"/>
      <c r="AH1536" s="4"/>
      <c r="AI1536" s="4"/>
      <c r="AJ1536" s="4"/>
      <c r="AK1536" s="4"/>
      <c r="AL1536" s="4"/>
      <c r="AM1536" s="4"/>
      <c r="AN1536" s="4"/>
      <c r="AO1536" s="4"/>
      <c r="AP1536" s="4"/>
      <c r="AQ1536" s="4"/>
      <c r="AR1536" s="4"/>
      <c r="AS1536" s="4"/>
      <c r="AT1536" s="4"/>
      <c r="AU1536" s="4"/>
      <c r="AV1536" s="4"/>
      <c r="AW1536" s="4"/>
      <c r="AX1536" s="4"/>
      <c r="AY1536" s="4"/>
      <c r="AZ1536" s="4"/>
      <c r="BA1536" s="4"/>
      <c r="BB1536" s="4"/>
    </row>
    <row r="1537" spans="1:54" ht="15.75" customHeight="1" x14ac:dyDescent="0.25">
      <c r="A1537" t="s">
        <v>4845</v>
      </c>
      <c r="B1537" s="17">
        <v>43829</v>
      </c>
      <c r="C1537" s="17">
        <v>31718</v>
      </c>
      <c r="D1537" s="21">
        <v>39</v>
      </c>
      <c r="E1537" s="12" t="str">
        <f t="shared" si="162"/>
        <v>[30-40[ ans</v>
      </c>
      <c r="F1537" s="3" t="s">
        <v>48</v>
      </c>
      <c r="G1537" s="3" t="s">
        <v>40</v>
      </c>
      <c r="H1537" s="4"/>
      <c r="I1537" s="4"/>
      <c r="J1537" s="3" t="s">
        <v>41</v>
      </c>
      <c r="K1537" s="3" t="s">
        <v>1102</v>
      </c>
      <c r="L1537" s="3" t="s">
        <v>6047</v>
      </c>
      <c r="M1537" s="3" t="s">
        <v>157</v>
      </c>
      <c r="N1537" s="3" t="s">
        <v>6062</v>
      </c>
      <c r="O1537" s="3" t="s">
        <v>1103</v>
      </c>
      <c r="P1537" s="3" t="s">
        <v>1103</v>
      </c>
      <c r="Q1537" s="3" t="s">
        <v>6034</v>
      </c>
      <c r="R1537" s="3" t="s">
        <v>5782</v>
      </c>
      <c r="S1537" s="3" t="s">
        <v>5783</v>
      </c>
      <c r="T1537" s="3" t="s">
        <v>45</v>
      </c>
      <c r="U1537" s="3" t="s">
        <v>84</v>
      </c>
      <c r="V1537" s="3" t="s">
        <v>6057</v>
      </c>
      <c r="W1537" s="3" t="s">
        <v>46</v>
      </c>
      <c r="X1537" s="17">
        <v>43733</v>
      </c>
      <c r="Y1537" s="3">
        <f>IF((B1537-X1537&lt;=365)*(B1537-X1537&gt;0),0,(YEAR(B1537)-YEAR(X1537)))</f>
        <v>0</v>
      </c>
      <c r="Z1537" s="3" t="str">
        <f>IF((B1537-X1537&lt;=365)*(B1537-X1537&gt;0),INT(12*(B1537-X1537)/365) &amp; " Mois",(YEAR(B1537)-YEAR(X1537)) &amp; " an (s)")</f>
        <v>3 Mois</v>
      </c>
      <c r="AA1537" s="37"/>
      <c r="AB1537" s="3" t="s">
        <v>47</v>
      </c>
      <c r="AC1537" s="3">
        <v>0</v>
      </c>
      <c r="AD1537" s="3" t="s">
        <v>6673</v>
      </c>
      <c r="AE1537" s="3" t="s">
        <v>6673</v>
      </c>
      <c r="AF1537" s="4"/>
      <c r="AG1537" s="4"/>
      <c r="AH1537" s="4"/>
      <c r="AI1537" s="4"/>
      <c r="AJ1537" s="4"/>
      <c r="AK1537" s="4"/>
      <c r="AL1537" s="4"/>
      <c r="AM1537" s="4"/>
      <c r="AN1537" s="4"/>
      <c r="AO1537" s="4"/>
      <c r="AP1537" s="4"/>
      <c r="AQ1537" s="4"/>
      <c r="AR1537" s="4"/>
      <c r="AS1537" s="4"/>
      <c r="AT1537" s="4"/>
      <c r="AU1537" s="4"/>
      <c r="AV1537" s="4"/>
      <c r="AW1537" s="4"/>
      <c r="AX1537" s="4"/>
      <c r="AY1537" s="4"/>
      <c r="AZ1537" s="4"/>
      <c r="BA1537" s="4"/>
      <c r="BB1537" s="4"/>
    </row>
    <row r="1538" spans="1:54" ht="15.75" customHeight="1" x14ac:dyDescent="0.25">
      <c r="A1538" t="s">
        <v>4847</v>
      </c>
      <c r="B1538" s="17">
        <v>43829</v>
      </c>
      <c r="C1538" s="17">
        <v>33787</v>
      </c>
      <c r="D1538" s="21">
        <v>33</v>
      </c>
      <c r="E1538" s="12" t="str">
        <f t="shared" si="162"/>
        <v>[30-40[ ans</v>
      </c>
      <c r="F1538" s="3" t="s">
        <v>48</v>
      </c>
      <c r="G1538" s="3" t="s">
        <v>40</v>
      </c>
      <c r="H1538" s="4"/>
      <c r="I1538" s="4"/>
      <c r="J1538" s="3" t="s">
        <v>41</v>
      </c>
      <c r="K1538" s="3" t="s">
        <v>1104</v>
      </c>
      <c r="L1538" s="3" t="s">
        <v>6046</v>
      </c>
      <c r="M1538" s="3" t="s">
        <v>60</v>
      </c>
      <c r="N1538" s="3" t="s">
        <v>6062</v>
      </c>
      <c r="O1538" s="3" t="s">
        <v>194</v>
      </c>
      <c r="P1538" s="3" t="s">
        <v>194</v>
      </c>
      <c r="Q1538" s="3" t="s">
        <v>6035</v>
      </c>
      <c r="R1538" s="3" t="s">
        <v>5608</v>
      </c>
      <c r="S1538" s="3" t="s">
        <v>5609</v>
      </c>
      <c r="T1538" s="3" t="s">
        <v>45</v>
      </c>
      <c r="U1538" s="3" t="s">
        <v>58</v>
      </c>
      <c r="V1538" s="3" t="s">
        <v>6055</v>
      </c>
      <c r="W1538" s="3" t="s">
        <v>62</v>
      </c>
      <c r="X1538" s="19"/>
      <c r="Y1538" s="19"/>
      <c r="Z1538" s="19"/>
      <c r="AA1538" s="37"/>
      <c r="AB1538" s="3" t="s">
        <v>47</v>
      </c>
      <c r="AC1538" s="3">
        <v>0</v>
      </c>
      <c r="AD1538" s="3" t="s">
        <v>6673</v>
      </c>
      <c r="AE1538" s="3" t="s">
        <v>6673</v>
      </c>
      <c r="AF1538" s="4"/>
      <c r="AG1538" s="4"/>
      <c r="AH1538" s="4"/>
      <c r="AI1538" s="4"/>
      <c r="AJ1538" s="4"/>
      <c r="AK1538" s="4"/>
      <c r="AL1538" s="4"/>
      <c r="AM1538" s="4"/>
      <c r="AN1538" s="4"/>
      <c r="AO1538" s="4"/>
      <c r="AP1538" s="4"/>
      <c r="AQ1538" s="4"/>
      <c r="AR1538" s="4"/>
      <c r="AS1538" s="4"/>
      <c r="AT1538" s="4"/>
      <c r="AU1538" s="4"/>
      <c r="AV1538" s="4"/>
      <c r="AW1538" s="4"/>
      <c r="AX1538" s="4"/>
      <c r="AY1538" s="4"/>
      <c r="AZ1538" s="4"/>
      <c r="BA1538" s="4"/>
      <c r="BB1538" s="4"/>
    </row>
    <row r="1539" spans="1:54" ht="15.75" customHeight="1" x14ac:dyDescent="0.25">
      <c r="A1539" t="s">
        <v>4849</v>
      </c>
      <c r="B1539" s="17">
        <v>43829</v>
      </c>
      <c r="C1539" s="17">
        <v>32015</v>
      </c>
      <c r="D1539" s="21">
        <v>38</v>
      </c>
      <c r="E1539" s="12" t="str">
        <f t="shared" ref="E1539:E1602" si="171">IF(D1539&lt;20," &lt; 20 ans", IF(D1539&lt;30,"[20-30[ ans",IF(D1539&lt;40,"[30-40[ ans",IF(D1539&lt;50,"[40-50 [ ans",IF(D1539&lt;60, "[50-60 [ ans","&gt; 60 ans")))))</f>
        <v>[30-40[ ans</v>
      </c>
      <c r="F1539" s="3" t="s">
        <v>48</v>
      </c>
      <c r="G1539" s="3" t="s">
        <v>40</v>
      </c>
      <c r="H1539" s="4"/>
      <c r="I1539" s="4"/>
      <c r="J1539" s="3" t="s">
        <v>41</v>
      </c>
      <c r="K1539" s="3" t="s">
        <v>56</v>
      </c>
      <c r="L1539" s="3" t="s">
        <v>6045</v>
      </c>
      <c r="M1539" s="3" t="s">
        <v>43</v>
      </c>
      <c r="N1539" s="3" t="s">
        <v>6062</v>
      </c>
      <c r="O1539" s="3" t="s">
        <v>271</v>
      </c>
      <c r="P1539" s="3" t="s">
        <v>271</v>
      </c>
      <c r="Q1539" s="3" t="s">
        <v>6033</v>
      </c>
      <c r="R1539" s="3" t="s">
        <v>5596</v>
      </c>
      <c r="S1539" s="3" t="s">
        <v>5597</v>
      </c>
      <c r="T1539" s="3" t="s">
        <v>45</v>
      </c>
      <c r="U1539" s="3" t="s">
        <v>980</v>
      </c>
      <c r="V1539" s="3" t="s">
        <v>793</v>
      </c>
      <c r="W1539" s="3" t="s">
        <v>62</v>
      </c>
      <c r="X1539" s="19"/>
      <c r="Y1539" s="19"/>
      <c r="Z1539" s="19"/>
      <c r="AA1539" s="37"/>
      <c r="AB1539" s="3" t="s">
        <v>47</v>
      </c>
      <c r="AC1539" s="3">
        <v>0</v>
      </c>
      <c r="AD1539" s="3" t="s">
        <v>6673</v>
      </c>
      <c r="AE1539" s="3" t="s">
        <v>6673</v>
      </c>
      <c r="AF1539" s="4"/>
      <c r="AG1539" s="4"/>
      <c r="AH1539" s="4"/>
      <c r="AI1539" s="4"/>
      <c r="AJ1539" s="4"/>
      <c r="AK1539" s="4"/>
      <c r="AL1539" s="4"/>
      <c r="AM1539" s="4"/>
      <c r="AN1539" s="4"/>
      <c r="AO1539" s="4"/>
      <c r="AP1539" s="4"/>
      <c r="AQ1539" s="4"/>
      <c r="AR1539" s="4"/>
      <c r="AS1539" s="4"/>
      <c r="AT1539" s="4"/>
      <c r="AU1539" s="4"/>
      <c r="AV1539" s="4"/>
      <c r="AW1539" s="4"/>
      <c r="AX1539" s="4"/>
      <c r="AY1539" s="4"/>
      <c r="AZ1539" s="4"/>
      <c r="BA1539" s="4"/>
      <c r="BB1539" s="4"/>
    </row>
    <row r="1540" spans="1:54" ht="15.75" customHeight="1" x14ac:dyDescent="0.25">
      <c r="A1540" t="s">
        <v>4851</v>
      </c>
      <c r="B1540" s="17">
        <v>43830</v>
      </c>
      <c r="C1540" s="17">
        <v>27992</v>
      </c>
      <c r="D1540" s="21">
        <v>49</v>
      </c>
      <c r="E1540" s="12" t="str">
        <f t="shared" si="171"/>
        <v>[40-50 [ ans</v>
      </c>
      <c r="F1540" s="3" t="s">
        <v>92</v>
      </c>
      <c r="G1540" s="3" t="s">
        <v>40</v>
      </c>
      <c r="H1540" s="4"/>
      <c r="I1540" s="4"/>
      <c r="J1540" s="3" t="s">
        <v>49</v>
      </c>
      <c r="K1540" s="3" t="s">
        <v>56</v>
      </c>
      <c r="L1540" s="3" t="s">
        <v>6045</v>
      </c>
      <c r="M1540" s="3" t="s">
        <v>51</v>
      </c>
      <c r="N1540" s="3" t="s">
        <v>6062</v>
      </c>
      <c r="O1540" s="3" t="s">
        <v>720</v>
      </c>
      <c r="P1540" s="3" t="s">
        <v>1355</v>
      </c>
      <c r="Q1540" s="3" t="s">
        <v>6031</v>
      </c>
      <c r="R1540" s="3" t="s">
        <v>5620</v>
      </c>
      <c r="S1540" s="3" t="s">
        <v>5621</v>
      </c>
      <c r="T1540" s="3" t="s">
        <v>45</v>
      </c>
      <c r="U1540" s="3" t="s">
        <v>58</v>
      </c>
      <c r="V1540" s="3" t="s">
        <v>6055</v>
      </c>
      <c r="W1540" s="3" t="s">
        <v>46</v>
      </c>
      <c r="X1540" s="17">
        <v>42794</v>
      </c>
      <c r="Y1540" s="3">
        <f t="shared" ref="Y1540:Y1541" si="172">IF((B1540-X1540&lt;=365)*(B1540-X1540&gt;0),0,(YEAR(B1540)-YEAR(X1540)))</f>
        <v>2</v>
      </c>
      <c r="Z1540" s="3" t="str">
        <f>IF((B1540-X1540&lt;=365)*(B1540-X1540&gt;0),INT(12*(B1540-X1540)/365) &amp; " Mois",(YEAR(B1540)-YEAR(X1540)) &amp; " an (s)")</f>
        <v>2 an (s)</v>
      </c>
      <c r="AA1540" s="37"/>
      <c r="AB1540" s="3" t="s">
        <v>47</v>
      </c>
      <c r="AC1540" s="3">
        <v>0</v>
      </c>
      <c r="AD1540" s="3" t="s">
        <v>6673</v>
      </c>
      <c r="AE1540" s="3" t="s">
        <v>6673</v>
      </c>
      <c r="AF1540" s="4"/>
      <c r="AG1540" s="4"/>
      <c r="AH1540" s="4"/>
      <c r="AI1540" s="4"/>
      <c r="AJ1540" s="4"/>
      <c r="AK1540" s="4"/>
      <c r="AL1540" s="4"/>
      <c r="AM1540" s="4"/>
      <c r="AN1540" s="4"/>
      <c r="AO1540" s="4"/>
      <c r="AP1540" s="4"/>
      <c r="AQ1540" s="4"/>
      <c r="AR1540" s="4"/>
      <c r="AS1540" s="4"/>
      <c r="AT1540" s="4"/>
      <c r="AU1540" s="4"/>
      <c r="AV1540" s="4"/>
      <c r="AW1540" s="4"/>
      <c r="AX1540" s="4"/>
      <c r="AY1540" s="4"/>
      <c r="AZ1540" s="4"/>
      <c r="BA1540" s="4"/>
      <c r="BB1540" s="4"/>
    </row>
    <row r="1541" spans="1:54" ht="15.75" customHeight="1" x14ac:dyDescent="0.25">
      <c r="A1541" t="s">
        <v>4853</v>
      </c>
      <c r="B1541" s="17">
        <v>43830</v>
      </c>
      <c r="C1541" s="17">
        <v>31961</v>
      </c>
      <c r="D1541" s="21">
        <v>38</v>
      </c>
      <c r="E1541" s="12" t="str">
        <f t="shared" si="171"/>
        <v>[30-40[ ans</v>
      </c>
      <c r="F1541" s="3" t="s">
        <v>54</v>
      </c>
      <c r="G1541" s="3" t="s">
        <v>40</v>
      </c>
      <c r="H1541" s="4"/>
      <c r="I1541" s="4"/>
      <c r="J1541" s="3" t="s">
        <v>49</v>
      </c>
      <c r="K1541" s="3" t="s">
        <v>659</v>
      </c>
      <c r="L1541" s="3" t="s">
        <v>6043</v>
      </c>
      <c r="M1541" s="3" t="s">
        <v>51</v>
      </c>
      <c r="N1541" s="3" t="s">
        <v>6062</v>
      </c>
      <c r="O1541" s="3" t="s">
        <v>106</v>
      </c>
      <c r="P1541" s="3" t="s">
        <v>1355</v>
      </c>
      <c r="Q1541" s="3" t="s">
        <v>6031</v>
      </c>
      <c r="R1541" s="3" t="s">
        <v>5620</v>
      </c>
      <c r="S1541" s="3" t="s">
        <v>5621</v>
      </c>
      <c r="T1541" s="3" t="s">
        <v>45</v>
      </c>
      <c r="U1541" s="3" t="s">
        <v>84</v>
      </c>
      <c r="V1541" s="3" t="s">
        <v>6057</v>
      </c>
      <c r="W1541" s="3" t="s">
        <v>46</v>
      </c>
      <c r="X1541" s="17">
        <v>42063</v>
      </c>
      <c r="Y1541" s="3">
        <f t="shared" si="172"/>
        <v>4</v>
      </c>
      <c r="Z1541" s="3" t="str">
        <f>IF((B1541-X1541&lt;=365)*(B1541-X1541&gt;0),INT(12*(B1541-X1541)/365) &amp; " Mois",(YEAR(B1541)-YEAR(X1541)) &amp; " an (s)")</f>
        <v>4 an (s)</v>
      </c>
      <c r="AA1541" s="37"/>
      <c r="AB1541" s="3" t="s">
        <v>47</v>
      </c>
      <c r="AC1541" s="3">
        <v>0</v>
      </c>
      <c r="AD1541" s="3" t="s">
        <v>6673</v>
      </c>
      <c r="AE1541" s="3" t="s">
        <v>6673</v>
      </c>
      <c r="AF1541" s="4"/>
      <c r="AG1541" s="4"/>
      <c r="AH1541" s="4"/>
      <c r="AI1541" s="4"/>
      <c r="AJ1541" s="4"/>
      <c r="AK1541" s="4"/>
      <c r="AL1541" s="4"/>
      <c r="AM1541" s="4"/>
      <c r="AN1541" s="4"/>
      <c r="AO1541" s="4"/>
      <c r="AP1541" s="4"/>
      <c r="AQ1541" s="4"/>
      <c r="AR1541" s="4"/>
      <c r="AS1541" s="4"/>
      <c r="AT1541" s="4"/>
      <c r="AU1541" s="4"/>
      <c r="AV1541" s="4"/>
      <c r="AW1541" s="4"/>
      <c r="AX1541" s="4"/>
      <c r="AY1541" s="4"/>
      <c r="AZ1541" s="4"/>
      <c r="BA1541" s="4"/>
      <c r="BB1541" s="4"/>
    </row>
    <row r="1542" spans="1:54" ht="15.75" customHeight="1" x14ac:dyDescent="0.25">
      <c r="A1542" t="s">
        <v>4855</v>
      </c>
      <c r="B1542" s="17">
        <v>43838</v>
      </c>
      <c r="C1542" s="17">
        <v>32043</v>
      </c>
      <c r="D1542" s="21">
        <v>38</v>
      </c>
      <c r="E1542" s="12" t="str">
        <f t="shared" si="171"/>
        <v>[30-40[ ans</v>
      </c>
      <c r="F1542" s="3" t="s">
        <v>48</v>
      </c>
      <c r="G1542" s="3" t="s">
        <v>40</v>
      </c>
      <c r="H1542" s="4"/>
      <c r="I1542" s="4"/>
      <c r="J1542" s="3" t="s">
        <v>41</v>
      </c>
      <c r="K1542" s="3" t="s">
        <v>1105</v>
      </c>
      <c r="L1542" s="3" t="s">
        <v>6043</v>
      </c>
      <c r="M1542" s="3" t="s">
        <v>43</v>
      </c>
      <c r="N1542" s="3" t="s">
        <v>6062</v>
      </c>
      <c r="O1542" s="3" t="s">
        <v>1106</v>
      </c>
      <c r="P1542" s="3" t="s">
        <v>5665</v>
      </c>
      <c r="Q1542" s="3" t="s">
        <v>6033</v>
      </c>
      <c r="R1542" s="3" t="s">
        <v>6007</v>
      </c>
      <c r="S1542" s="3" t="s">
        <v>6008</v>
      </c>
      <c r="T1542" s="3" t="s">
        <v>45</v>
      </c>
      <c r="U1542" s="3" t="s">
        <v>39</v>
      </c>
      <c r="V1542" s="3" t="s">
        <v>6053</v>
      </c>
      <c r="W1542" s="3" t="s">
        <v>62</v>
      </c>
      <c r="X1542" s="19"/>
      <c r="Y1542" s="19"/>
      <c r="Z1542" s="19"/>
      <c r="AA1542" s="37"/>
      <c r="AB1542" s="3" t="s">
        <v>47</v>
      </c>
      <c r="AC1542" s="3">
        <v>0</v>
      </c>
      <c r="AD1542" s="3" t="s">
        <v>6673</v>
      </c>
      <c r="AE1542" s="3" t="s">
        <v>6673</v>
      </c>
      <c r="AF1542" s="4"/>
      <c r="AG1542" s="4"/>
      <c r="AH1542" s="4"/>
      <c r="AI1542" s="4"/>
      <c r="AJ1542" s="4"/>
      <c r="AK1542" s="4"/>
      <c r="AL1542" s="4"/>
      <c r="AM1542" s="4"/>
      <c r="AN1542" s="4"/>
      <c r="AO1542" s="4"/>
      <c r="AP1542" s="4"/>
      <c r="AQ1542" s="4"/>
      <c r="AR1542" s="4"/>
      <c r="AS1542" s="4"/>
      <c r="AT1542" s="4"/>
      <c r="AU1542" s="4"/>
      <c r="AV1542" s="4"/>
      <c r="AW1542" s="4"/>
      <c r="AX1542" s="4"/>
      <c r="AY1542" s="4"/>
      <c r="AZ1542" s="4"/>
      <c r="BA1542" s="4"/>
      <c r="BB1542" s="4"/>
    </row>
    <row r="1543" spans="1:54" ht="15.75" customHeight="1" x14ac:dyDescent="0.25">
      <c r="A1543" t="s">
        <v>4857</v>
      </c>
      <c r="B1543" s="17">
        <v>43862</v>
      </c>
      <c r="C1543" s="17">
        <v>30950</v>
      </c>
      <c r="D1543" s="21">
        <v>41</v>
      </c>
      <c r="E1543" s="12" t="str">
        <f t="shared" si="171"/>
        <v>[40-50 [ ans</v>
      </c>
      <c r="F1543" s="3" t="s">
        <v>92</v>
      </c>
      <c r="G1543" s="3" t="s">
        <v>40</v>
      </c>
      <c r="H1543" s="4"/>
      <c r="I1543" s="4"/>
      <c r="J1543" s="3" t="s">
        <v>49</v>
      </c>
      <c r="K1543" s="3" t="s">
        <v>163</v>
      </c>
      <c r="L1543" s="3" t="s">
        <v>6045</v>
      </c>
      <c r="M1543" s="3" t="s">
        <v>60</v>
      </c>
      <c r="N1543" s="3" t="s">
        <v>6062</v>
      </c>
      <c r="O1543" s="3" t="s">
        <v>70</v>
      </c>
      <c r="P1543" s="3" t="s">
        <v>5502</v>
      </c>
      <c r="Q1543" s="3" t="s">
        <v>6035</v>
      </c>
      <c r="R1543" s="3" t="s">
        <v>5572</v>
      </c>
      <c r="S1543" s="3" t="s">
        <v>5573</v>
      </c>
      <c r="T1543" s="3" t="s">
        <v>45</v>
      </c>
      <c r="U1543" s="3" t="s">
        <v>39</v>
      </c>
      <c r="V1543" s="3" t="s">
        <v>6053</v>
      </c>
      <c r="W1543" s="3" t="s">
        <v>62</v>
      </c>
      <c r="X1543" s="19"/>
      <c r="Y1543" s="19"/>
      <c r="Z1543" s="19"/>
      <c r="AA1543" s="37"/>
      <c r="AB1543" s="3" t="s">
        <v>47</v>
      </c>
      <c r="AC1543" s="3">
        <v>0</v>
      </c>
      <c r="AD1543" s="3" t="s">
        <v>6673</v>
      </c>
      <c r="AE1543" s="3" t="s">
        <v>6673</v>
      </c>
      <c r="AF1543" s="4"/>
      <c r="AG1543" s="4"/>
      <c r="AH1543" s="4"/>
      <c r="AI1543" s="4"/>
      <c r="AJ1543" s="4"/>
      <c r="AK1543" s="4"/>
      <c r="AL1543" s="4"/>
      <c r="AM1543" s="4"/>
      <c r="AN1543" s="4"/>
      <c r="AO1543" s="4"/>
      <c r="AP1543" s="4"/>
      <c r="AQ1543" s="4"/>
      <c r="AR1543" s="4"/>
      <c r="AS1543" s="4"/>
      <c r="AT1543" s="4"/>
      <c r="AU1543" s="4"/>
      <c r="AV1543" s="4"/>
      <c r="AW1543" s="4"/>
      <c r="AX1543" s="4"/>
      <c r="AY1543" s="4"/>
      <c r="AZ1543" s="4"/>
      <c r="BA1543" s="4"/>
      <c r="BB1543" s="4"/>
    </row>
    <row r="1544" spans="1:54" ht="15.75" customHeight="1" x14ac:dyDescent="0.25">
      <c r="A1544" t="s">
        <v>4858</v>
      </c>
      <c r="B1544" s="17">
        <v>43895</v>
      </c>
      <c r="C1544" s="17">
        <v>30676</v>
      </c>
      <c r="D1544" s="21">
        <v>42</v>
      </c>
      <c r="E1544" s="12" t="str">
        <f t="shared" si="171"/>
        <v>[40-50 [ ans</v>
      </c>
      <c r="F1544" s="3" t="s">
        <v>54</v>
      </c>
      <c r="G1544" s="3" t="s">
        <v>40</v>
      </c>
      <c r="H1544" s="4"/>
      <c r="I1544" s="4"/>
      <c r="J1544" s="3" t="s">
        <v>41</v>
      </c>
      <c r="K1544" s="3" t="s">
        <v>477</v>
      </c>
      <c r="L1544" s="3" t="s">
        <v>6045</v>
      </c>
      <c r="M1544" s="3" t="s">
        <v>157</v>
      </c>
      <c r="N1544" s="3" t="s">
        <v>6062</v>
      </c>
      <c r="O1544" s="3" t="s">
        <v>1107</v>
      </c>
      <c r="P1544" s="3" t="s">
        <v>1107</v>
      </c>
      <c r="Q1544" s="3" t="s">
        <v>6034</v>
      </c>
      <c r="R1544" s="3" t="s">
        <v>5784</v>
      </c>
      <c r="S1544" s="3" t="s">
        <v>5785</v>
      </c>
      <c r="T1544" s="3" t="s">
        <v>45</v>
      </c>
      <c r="U1544" s="3" t="s">
        <v>84</v>
      </c>
      <c r="V1544" s="3" t="s">
        <v>6057</v>
      </c>
      <c r="W1544" s="3" t="s">
        <v>46</v>
      </c>
      <c r="X1544" s="17">
        <v>43647</v>
      </c>
      <c r="Y1544" s="3">
        <f>IF((B1544-X1544&lt;=365)*(B1544-X1544&gt;0),0,(YEAR(B1544)-YEAR(X1544)))</f>
        <v>0</v>
      </c>
      <c r="Z1544" s="3" t="str">
        <f>IF((B1544-X1544&lt;=365)*(B1544-X1544&gt;0),INT(12*(B1544-X1544)/365) &amp; " Mois",(YEAR(B1544)-YEAR(X1544)) &amp; " an (s)")</f>
        <v>8 Mois</v>
      </c>
      <c r="AA1544" s="37"/>
      <c r="AB1544" s="3" t="s">
        <v>47</v>
      </c>
      <c r="AC1544" s="3">
        <v>0</v>
      </c>
      <c r="AD1544" s="3" t="s">
        <v>6673</v>
      </c>
      <c r="AE1544" s="3" t="s">
        <v>6673</v>
      </c>
      <c r="AF1544" s="4"/>
      <c r="AG1544" s="4"/>
      <c r="AH1544" s="4"/>
      <c r="AI1544" s="4"/>
      <c r="AJ1544" s="4"/>
      <c r="AK1544" s="4"/>
      <c r="AL1544" s="4"/>
      <c r="AM1544" s="4"/>
      <c r="AN1544" s="4"/>
      <c r="AO1544" s="4"/>
      <c r="AP1544" s="4"/>
      <c r="AQ1544" s="4"/>
      <c r="AR1544" s="4"/>
      <c r="AS1544" s="4"/>
      <c r="AT1544" s="4"/>
      <c r="AU1544" s="4"/>
      <c r="AV1544" s="4"/>
      <c r="AW1544" s="4"/>
      <c r="AX1544" s="4"/>
      <c r="AY1544" s="4"/>
      <c r="AZ1544" s="4"/>
      <c r="BA1544" s="4"/>
      <c r="BB1544" s="4"/>
    </row>
    <row r="1545" spans="1:54" ht="15.75" customHeight="1" x14ac:dyDescent="0.25">
      <c r="A1545" t="s">
        <v>4860</v>
      </c>
      <c r="B1545" s="17">
        <v>43903</v>
      </c>
      <c r="C1545" s="17">
        <v>37827</v>
      </c>
      <c r="D1545" s="21">
        <v>22</v>
      </c>
      <c r="E1545" s="12" t="str">
        <f t="shared" si="171"/>
        <v>[20-30[ ans</v>
      </c>
      <c r="F1545" s="3" t="s">
        <v>48</v>
      </c>
      <c r="G1545" s="3" t="s">
        <v>40</v>
      </c>
      <c r="H1545" s="4"/>
      <c r="I1545" s="4"/>
      <c r="J1545" s="3" t="s">
        <v>41</v>
      </c>
      <c r="K1545" s="3" t="s">
        <v>79</v>
      </c>
      <c r="L1545" s="3" t="s">
        <v>6048</v>
      </c>
      <c r="M1545" s="3" t="s">
        <v>43</v>
      </c>
      <c r="N1545" s="3" t="s">
        <v>6062</v>
      </c>
      <c r="O1545" s="3" t="s">
        <v>146</v>
      </c>
      <c r="P1545" s="3" t="s">
        <v>5721</v>
      </c>
      <c r="Q1545" s="3" t="s">
        <v>6033</v>
      </c>
      <c r="R1545" s="3" t="s">
        <v>5722</v>
      </c>
      <c r="S1545" s="3" t="s">
        <v>5870</v>
      </c>
      <c r="T1545" s="3" t="s">
        <v>45</v>
      </c>
      <c r="U1545" s="3" t="s">
        <v>84</v>
      </c>
      <c r="V1545" s="3" t="s">
        <v>6057</v>
      </c>
      <c r="W1545" s="3" t="s">
        <v>62</v>
      </c>
      <c r="X1545" s="19"/>
      <c r="Y1545" s="19"/>
      <c r="Z1545" s="19"/>
      <c r="AA1545" s="37"/>
      <c r="AB1545" s="3" t="s">
        <v>845</v>
      </c>
      <c r="AC1545" s="3">
        <v>1</v>
      </c>
      <c r="AD1545" s="3" t="s">
        <v>6788</v>
      </c>
      <c r="AE1545" s="3" t="s">
        <v>6673</v>
      </c>
      <c r="AF1545" s="3" t="s">
        <v>62</v>
      </c>
      <c r="AG1545" s="3" t="s">
        <v>46</v>
      </c>
      <c r="AH1545" s="3" t="s">
        <v>62</v>
      </c>
      <c r="AI1545" s="3" t="s">
        <v>62</v>
      </c>
      <c r="AJ1545" s="4"/>
      <c r="AK1545" s="3" t="s">
        <v>62</v>
      </c>
      <c r="AL1545" s="3" t="s">
        <v>62</v>
      </c>
      <c r="AM1545" s="3" t="s">
        <v>62</v>
      </c>
      <c r="AN1545" s="3" t="s">
        <v>62</v>
      </c>
      <c r="AO1545" s="4"/>
      <c r="AP1545" s="4"/>
      <c r="AQ1545" s="3" t="s">
        <v>846</v>
      </c>
      <c r="AR1545" s="4"/>
      <c r="AS1545" s="4"/>
      <c r="AT1545" s="4"/>
      <c r="AU1545" s="4"/>
      <c r="AV1545" s="4"/>
      <c r="AW1545" s="4"/>
      <c r="AX1545" s="4"/>
      <c r="AY1545" s="4"/>
      <c r="AZ1545" s="4"/>
      <c r="BA1545" s="4"/>
      <c r="BB1545" s="4"/>
    </row>
    <row r="1546" spans="1:54" ht="15.75" customHeight="1" x14ac:dyDescent="0.25">
      <c r="A1546" t="s">
        <v>4862</v>
      </c>
      <c r="B1546" s="17">
        <v>43908</v>
      </c>
      <c r="C1546" s="17">
        <v>36116</v>
      </c>
      <c r="D1546" s="21">
        <v>27</v>
      </c>
      <c r="E1546" s="12" t="str">
        <f t="shared" si="171"/>
        <v>[20-30[ ans</v>
      </c>
      <c r="F1546" s="3" t="s">
        <v>48</v>
      </c>
      <c r="G1546" s="3" t="s">
        <v>40</v>
      </c>
      <c r="H1546" s="3">
        <v>170</v>
      </c>
      <c r="I1546" s="3">
        <v>65</v>
      </c>
      <c r="J1546" s="3" t="s">
        <v>41</v>
      </c>
      <c r="K1546" s="3" t="s">
        <v>79</v>
      </c>
      <c r="L1546" s="3" t="s">
        <v>6048</v>
      </c>
      <c r="M1546" s="3" t="s">
        <v>60</v>
      </c>
      <c r="N1546" s="3" t="s">
        <v>6062</v>
      </c>
      <c r="O1546" s="3" t="s">
        <v>1108</v>
      </c>
      <c r="P1546" s="3" t="s">
        <v>115</v>
      </c>
      <c r="Q1546" s="3" t="s">
        <v>6031</v>
      </c>
      <c r="R1546" s="3" t="s">
        <v>5604</v>
      </c>
      <c r="S1546" s="3" t="s">
        <v>5605</v>
      </c>
      <c r="T1546" s="3" t="s">
        <v>45</v>
      </c>
      <c r="U1546" s="3" t="s">
        <v>58</v>
      </c>
      <c r="V1546" s="3" t="s">
        <v>6055</v>
      </c>
      <c r="W1546" s="3" t="s">
        <v>62</v>
      </c>
      <c r="X1546" s="19"/>
      <c r="Y1546" s="19"/>
      <c r="Z1546" s="19"/>
      <c r="AA1546" s="37"/>
      <c r="AB1546" s="3" t="s">
        <v>47</v>
      </c>
      <c r="AC1546" s="3">
        <v>0</v>
      </c>
      <c r="AD1546" s="3" t="s">
        <v>6673</v>
      </c>
      <c r="AE1546" s="3" t="s">
        <v>6673</v>
      </c>
      <c r="AF1546" s="4"/>
      <c r="AG1546" s="4"/>
      <c r="AH1546" s="4"/>
      <c r="AI1546" s="4"/>
      <c r="AJ1546" s="4"/>
      <c r="AK1546" s="4"/>
      <c r="AL1546" s="4"/>
      <c r="AM1546" s="4"/>
      <c r="AN1546" s="4"/>
      <c r="AO1546" s="4"/>
      <c r="AP1546" s="4"/>
      <c r="AQ1546" s="4"/>
      <c r="AR1546" s="4"/>
      <c r="AS1546" s="4"/>
      <c r="AT1546" s="4"/>
      <c r="AU1546" s="4"/>
      <c r="AV1546" s="4"/>
      <c r="AW1546" s="4"/>
      <c r="AX1546" s="4"/>
      <c r="AY1546" s="4"/>
      <c r="AZ1546" s="4"/>
      <c r="BA1546" s="4"/>
      <c r="BB1546" s="4"/>
    </row>
    <row r="1547" spans="1:54" ht="15.75" customHeight="1" x14ac:dyDescent="0.25">
      <c r="A1547" t="s">
        <v>4864</v>
      </c>
      <c r="B1547" s="17">
        <v>43911</v>
      </c>
      <c r="C1547" s="17">
        <v>32050</v>
      </c>
      <c r="D1547" s="21">
        <v>38</v>
      </c>
      <c r="E1547" s="12" t="str">
        <f t="shared" si="171"/>
        <v>[30-40[ ans</v>
      </c>
      <c r="F1547" s="3" t="s">
        <v>54</v>
      </c>
      <c r="G1547" s="3" t="s">
        <v>40</v>
      </c>
      <c r="H1547" s="4"/>
      <c r="I1547" s="4"/>
      <c r="J1547" s="3" t="s">
        <v>41</v>
      </c>
      <c r="K1547" s="3" t="s">
        <v>56</v>
      </c>
      <c r="L1547" s="3" t="s">
        <v>6045</v>
      </c>
      <c r="M1547" s="3" t="s">
        <v>51</v>
      </c>
      <c r="N1547" s="3" t="s">
        <v>6062</v>
      </c>
      <c r="O1547" s="3" t="s">
        <v>86</v>
      </c>
      <c r="P1547" s="3" t="s">
        <v>5651</v>
      </c>
      <c r="Q1547" s="3" t="s">
        <v>6033</v>
      </c>
      <c r="R1547" s="3" t="s">
        <v>5824</v>
      </c>
      <c r="S1547" s="3" t="s">
        <v>5825</v>
      </c>
      <c r="T1547" s="3" t="s">
        <v>45</v>
      </c>
      <c r="U1547" s="3" t="s">
        <v>58</v>
      </c>
      <c r="V1547" s="3" t="s">
        <v>6055</v>
      </c>
      <c r="W1547" s="3" t="s">
        <v>62</v>
      </c>
      <c r="X1547" s="19"/>
      <c r="Y1547" s="19"/>
      <c r="Z1547" s="19"/>
      <c r="AA1547" s="39">
        <v>14.5</v>
      </c>
      <c r="AB1547" s="3" t="s">
        <v>47</v>
      </c>
      <c r="AC1547" s="3">
        <v>0</v>
      </c>
      <c r="AD1547" s="3" t="s">
        <v>6673</v>
      </c>
      <c r="AE1547" s="3" t="s">
        <v>6673</v>
      </c>
      <c r="AF1547" s="4"/>
      <c r="AG1547" s="4"/>
      <c r="AH1547" s="4"/>
      <c r="AI1547" s="4"/>
      <c r="AJ1547" s="4"/>
      <c r="AK1547" s="4"/>
      <c r="AL1547" s="4"/>
      <c r="AM1547" s="4"/>
      <c r="AN1547" s="4"/>
      <c r="AO1547" s="4"/>
      <c r="AP1547" s="4"/>
      <c r="AQ1547" s="4"/>
      <c r="AR1547" s="4"/>
      <c r="AS1547" s="4"/>
      <c r="AT1547" s="4"/>
      <c r="AU1547" s="4"/>
      <c r="AV1547" s="4"/>
      <c r="AW1547" s="4"/>
      <c r="AX1547" s="4"/>
      <c r="AY1547" s="4"/>
      <c r="AZ1547" s="4"/>
      <c r="BA1547" s="4"/>
      <c r="BB1547" s="4"/>
    </row>
    <row r="1548" spans="1:54" ht="15.75" customHeight="1" x14ac:dyDescent="0.25">
      <c r="A1548" t="s">
        <v>4866</v>
      </c>
      <c r="B1548" s="17">
        <v>44013</v>
      </c>
      <c r="C1548" s="17">
        <v>35805</v>
      </c>
      <c r="D1548" s="21">
        <v>27</v>
      </c>
      <c r="E1548" s="12" t="str">
        <f t="shared" si="171"/>
        <v>[20-30[ ans</v>
      </c>
      <c r="F1548" s="3" t="s">
        <v>54</v>
      </c>
      <c r="G1548" s="3" t="s">
        <v>40</v>
      </c>
      <c r="H1548" s="4"/>
      <c r="I1548" s="4"/>
      <c r="J1548" s="3" t="s">
        <v>41</v>
      </c>
      <c r="K1548" s="3" t="s">
        <v>1109</v>
      </c>
      <c r="L1548" s="3" t="s">
        <v>6043</v>
      </c>
      <c r="M1548" s="3" t="s">
        <v>43</v>
      </c>
      <c r="N1548" s="3" t="s">
        <v>6062</v>
      </c>
      <c r="O1548" s="3" t="s">
        <v>227</v>
      </c>
      <c r="P1548" s="3" t="s">
        <v>104</v>
      </c>
      <c r="Q1548" s="3" t="s">
        <v>6033</v>
      </c>
      <c r="R1548" s="3" t="s">
        <v>6036</v>
      </c>
      <c r="S1548" s="3" t="s">
        <v>6037</v>
      </c>
      <c r="T1548" s="3" t="s">
        <v>45</v>
      </c>
      <c r="U1548" s="3" t="s">
        <v>39</v>
      </c>
      <c r="V1548" s="3" t="s">
        <v>6053</v>
      </c>
      <c r="W1548" s="3" t="s">
        <v>62</v>
      </c>
      <c r="X1548" s="19"/>
      <c r="Y1548" s="19"/>
      <c r="Z1548" s="19"/>
      <c r="AA1548" s="39">
        <v>15.6</v>
      </c>
      <c r="AB1548" s="3" t="s">
        <v>47</v>
      </c>
      <c r="AC1548" s="3">
        <v>0</v>
      </c>
      <c r="AD1548" s="3" t="s">
        <v>6673</v>
      </c>
      <c r="AE1548" s="3" t="s">
        <v>6673</v>
      </c>
      <c r="AF1548" s="4"/>
      <c r="AG1548" s="4"/>
      <c r="AH1548" s="4"/>
      <c r="AI1548" s="4"/>
      <c r="AJ1548" s="4"/>
      <c r="AK1548" s="4"/>
      <c r="AL1548" s="4"/>
      <c r="AM1548" s="4"/>
      <c r="AN1548" s="4"/>
      <c r="AO1548" s="4"/>
      <c r="AP1548" s="4"/>
      <c r="AQ1548" s="4"/>
      <c r="AR1548" s="4"/>
      <c r="AS1548" s="4"/>
      <c r="AT1548" s="4"/>
      <c r="AU1548" s="4"/>
      <c r="AV1548" s="4"/>
      <c r="AW1548" s="4"/>
      <c r="AX1548" s="4"/>
      <c r="AY1548" s="4"/>
      <c r="AZ1548" s="4"/>
      <c r="BA1548" s="4"/>
      <c r="BB1548" s="4"/>
    </row>
    <row r="1549" spans="1:54" ht="15.75" customHeight="1" x14ac:dyDescent="0.25">
      <c r="A1549" t="s">
        <v>4868</v>
      </c>
      <c r="B1549" s="17">
        <v>44014</v>
      </c>
      <c r="C1549" s="17">
        <v>31048</v>
      </c>
      <c r="D1549" s="21">
        <v>40</v>
      </c>
      <c r="E1549" s="12" t="str">
        <f t="shared" si="171"/>
        <v>[40-50 [ ans</v>
      </c>
      <c r="F1549" s="3" t="s">
        <v>39</v>
      </c>
      <c r="G1549" s="3" t="s">
        <v>40</v>
      </c>
      <c r="H1549" s="4"/>
      <c r="I1549" s="4"/>
      <c r="J1549" s="3" t="s">
        <v>49</v>
      </c>
      <c r="K1549" s="3" t="s">
        <v>897</v>
      </c>
      <c r="L1549" s="3" t="s">
        <v>6045</v>
      </c>
      <c r="M1549" s="3" t="s">
        <v>606</v>
      </c>
      <c r="N1549" s="3" t="s">
        <v>39</v>
      </c>
      <c r="O1549" s="3"/>
      <c r="P1549" s="3" t="e">
        <v>#N/A</v>
      </c>
      <c r="Q1549" s="3" t="s">
        <v>5731</v>
      </c>
      <c r="R1549" s="3" t="e">
        <v>#N/A</v>
      </c>
      <c r="S1549" s="3" t="e">
        <v>#N/A</v>
      </c>
      <c r="T1549" s="3" t="s">
        <v>45</v>
      </c>
      <c r="U1549" s="3" t="s">
        <v>58</v>
      </c>
      <c r="V1549" s="3" t="s">
        <v>6055</v>
      </c>
      <c r="W1549" s="3" t="s">
        <v>46</v>
      </c>
      <c r="X1549" s="17">
        <v>43101</v>
      </c>
      <c r="Y1549" s="3">
        <f>IF((B1549-X1549&lt;=365)*(B1549-X1549&gt;0),0,(YEAR(B1549)-YEAR(X1549)))</f>
        <v>2</v>
      </c>
      <c r="Z1549" s="3" t="str">
        <f>IF((B1549-X1549&lt;=365)*(B1549-X1549&gt;0),INT(12*(B1549-X1549)/365) &amp; " Mois",(YEAR(B1549)-YEAR(X1549)) &amp; " an (s)")</f>
        <v>2 an (s)</v>
      </c>
      <c r="AA1549" s="39">
        <v>13.8</v>
      </c>
      <c r="AB1549" s="3" t="s">
        <v>47</v>
      </c>
      <c r="AC1549" s="3">
        <v>0</v>
      </c>
      <c r="AD1549" s="3" t="s">
        <v>6673</v>
      </c>
      <c r="AE1549" s="3" t="s">
        <v>6673</v>
      </c>
      <c r="AF1549" s="4"/>
      <c r="AG1549" s="4"/>
      <c r="AH1549" s="4"/>
      <c r="AI1549" s="4"/>
      <c r="AJ1549" s="4"/>
      <c r="AK1549" s="4"/>
      <c r="AL1549" s="4"/>
      <c r="AM1549" s="4"/>
      <c r="AN1549" s="4"/>
      <c r="AO1549" s="4"/>
      <c r="AP1549" s="4"/>
      <c r="AQ1549" s="4"/>
      <c r="AR1549" s="4"/>
      <c r="AS1549" s="4"/>
      <c r="AT1549" s="4"/>
      <c r="AU1549" s="4"/>
      <c r="AV1549" s="4"/>
      <c r="AW1549" s="4"/>
      <c r="AX1549" s="4"/>
      <c r="AY1549" s="4"/>
      <c r="AZ1549" s="4"/>
      <c r="BA1549" s="4"/>
      <c r="BB1549" s="4"/>
    </row>
    <row r="1550" spans="1:54" ht="15.75" customHeight="1" x14ac:dyDescent="0.25">
      <c r="A1550" t="s">
        <v>4870</v>
      </c>
      <c r="B1550" s="17">
        <v>44015</v>
      </c>
      <c r="C1550" s="17">
        <v>32954</v>
      </c>
      <c r="D1550" s="21">
        <v>35</v>
      </c>
      <c r="E1550" s="12" t="str">
        <f t="shared" si="171"/>
        <v>[30-40[ ans</v>
      </c>
      <c r="F1550" s="3" t="s">
        <v>54</v>
      </c>
      <c r="G1550" s="3" t="s">
        <v>40</v>
      </c>
      <c r="H1550" s="4"/>
      <c r="I1550" s="4"/>
      <c r="J1550" s="3" t="s">
        <v>41</v>
      </c>
      <c r="K1550" s="3" t="s">
        <v>1110</v>
      </c>
      <c r="L1550" s="3" t="s">
        <v>6046</v>
      </c>
      <c r="M1550" s="3" t="s">
        <v>60</v>
      </c>
      <c r="N1550" s="3" t="s">
        <v>6062</v>
      </c>
      <c r="O1550" s="3" t="s">
        <v>364</v>
      </c>
      <c r="P1550" s="3" t="s">
        <v>194</v>
      </c>
      <c r="Q1550" s="3" t="s">
        <v>6035</v>
      </c>
      <c r="R1550" s="3" t="s">
        <v>5608</v>
      </c>
      <c r="S1550" s="3" t="s">
        <v>5609</v>
      </c>
      <c r="T1550" s="3" t="s">
        <v>45</v>
      </c>
      <c r="U1550" s="3" t="s">
        <v>58</v>
      </c>
      <c r="V1550" s="3" t="s">
        <v>6055</v>
      </c>
      <c r="W1550" s="3" t="s">
        <v>62</v>
      </c>
      <c r="X1550" s="19"/>
      <c r="Y1550" s="19"/>
      <c r="Z1550" s="19"/>
      <c r="AA1550" s="39">
        <v>13.9</v>
      </c>
      <c r="AB1550" s="3" t="s">
        <v>898</v>
      </c>
      <c r="AC1550" s="3">
        <v>1</v>
      </c>
      <c r="AD1550" s="3" t="s">
        <v>5524</v>
      </c>
      <c r="AE1550" s="3" t="s">
        <v>6673</v>
      </c>
      <c r="AF1550" s="4"/>
      <c r="AG1550" s="4"/>
      <c r="AH1550" s="4"/>
      <c r="AI1550" s="4"/>
      <c r="AJ1550" s="4"/>
      <c r="AK1550" s="4"/>
      <c r="AL1550" s="4"/>
      <c r="AM1550" s="4"/>
      <c r="AN1550" s="4"/>
      <c r="AO1550" s="4"/>
      <c r="AP1550" s="4"/>
      <c r="AQ1550" s="4"/>
      <c r="AR1550" s="3" t="s">
        <v>62</v>
      </c>
      <c r="AS1550" s="3" t="s">
        <v>62</v>
      </c>
      <c r="AT1550" s="3" t="s">
        <v>46</v>
      </c>
      <c r="AU1550" s="3" t="s">
        <v>62</v>
      </c>
      <c r="AV1550" s="3" t="s">
        <v>62</v>
      </c>
      <c r="AW1550" s="3" t="s">
        <v>62</v>
      </c>
      <c r="AX1550" s="3" t="s">
        <v>62</v>
      </c>
      <c r="AY1550" s="3" t="s">
        <v>62</v>
      </c>
      <c r="AZ1550" s="3" t="s">
        <v>62</v>
      </c>
      <c r="BA1550" s="3" t="s">
        <v>62</v>
      </c>
      <c r="BB1550" s="4"/>
    </row>
    <row r="1551" spans="1:54" ht="15.75" customHeight="1" x14ac:dyDescent="0.25">
      <c r="A1551" t="s">
        <v>4872</v>
      </c>
      <c r="B1551" s="17">
        <v>44158</v>
      </c>
      <c r="D1551" s="21">
        <v>25</v>
      </c>
      <c r="E1551" s="12" t="str">
        <f t="shared" si="171"/>
        <v>[20-30[ ans</v>
      </c>
      <c r="F1551" s="3" t="s">
        <v>54</v>
      </c>
      <c r="G1551" s="3" t="s">
        <v>40</v>
      </c>
      <c r="H1551" s="4"/>
      <c r="I1551" s="4"/>
      <c r="J1551" s="3" t="s">
        <v>41</v>
      </c>
      <c r="K1551" s="3" t="s">
        <v>1111</v>
      </c>
      <c r="L1551" s="3" t="s">
        <v>6045</v>
      </c>
      <c r="M1551" s="3" t="s">
        <v>60</v>
      </c>
      <c r="N1551" s="3" t="s">
        <v>6062</v>
      </c>
      <c r="O1551" s="3" t="s">
        <v>622</v>
      </c>
      <c r="P1551" s="3" t="s">
        <v>622</v>
      </c>
      <c r="Q1551" s="3" t="s">
        <v>6035</v>
      </c>
      <c r="R1551" s="3" t="s">
        <v>5729</v>
      </c>
      <c r="S1551" s="3" t="s">
        <v>5730</v>
      </c>
      <c r="T1551" s="3" t="s">
        <v>45</v>
      </c>
      <c r="U1551" s="3" t="s">
        <v>58</v>
      </c>
      <c r="V1551" s="3" t="s">
        <v>6055</v>
      </c>
      <c r="W1551" s="3" t="s">
        <v>46</v>
      </c>
      <c r="X1551" s="17">
        <v>43872</v>
      </c>
      <c r="Y1551" s="3">
        <f>IF((B1551-X1551&lt;=365)*(B1551-X1551&gt;0),0,(YEAR(B1551)-YEAR(X1551)))</f>
        <v>0</v>
      </c>
      <c r="Z1551" s="3" t="str">
        <f>IF((B1551-X1551&lt;=365)*(B1551-X1551&gt;0),INT(12*(B1551-X1551)/365) &amp; " Mois",(YEAR(B1551)-YEAR(X1551)) &amp; " an (s)")</f>
        <v>9 Mois</v>
      </c>
      <c r="AA1551" s="39">
        <v>13.4</v>
      </c>
      <c r="AB1551" s="3" t="s">
        <v>47</v>
      </c>
      <c r="AC1551" s="3">
        <v>0</v>
      </c>
      <c r="AD1551" s="3" t="s">
        <v>6673</v>
      </c>
      <c r="AE1551" s="3" t="s">
        <v>6673</v>
      </c>
      <c r="AF1551" s="4"/>
      <c r="AG1551" s="4"/>
      <c r="AH1551" s="4"/>
      <c r="AI1551" s="4"/>
      <c r="AJ1551" s="4"/>
      <c r="AK1551" s="4"/>
      <c r="AL1551" s="4"/>
      <c r="AM1551" s="4"/>
      <c r="AN1551" s="4"/>
      <c r="AO1551" s="4"/>
      <c r="AP1551" s="4"/>
      <c r="AQ1551" s="4"/>
      <c r="AR1551" s="4"/>
      <c r="AS1551" s="4"/>
      <c r="AT1551" s="4"/>
      <c r="AU1551" s="4"/>
      <c r="AV1551" s="4"/>
      <c r="AW1551" s="4"/>
      <c r="AX1551" s="4"/>
      <c r="AY1551" s="4"/>
      <c r="AZ1551" s="4"/>
      <c r="BA1551" s="4"/>
      <c r="BB1551" s="4"/>
    </row>
    <row r="1552" spans="1:54" ht="15.75" customHeight="1" x14ac:dyDescent="0.25">
      <c r="A1552" t="s">
        <v>4874</v>
      </c>
      <c r="B1552" s="17">
        <v>43770</v>
      </c>
      <c r="C1552" s="17">
        <v>30742</v>
      </c>
      <c r="D1552" s="21">
        <v>41</v>
      </c>
      <c r="E1552" s="12" t="str">
        <f t="shared" si="171"/>
        <v>[40-50 [ ans</v>
      </c>
      <c r="F1552" s="3" t="s">
        <v>92</v>
      </c>
      <c r="G1552" s="3" t="s">
        <v>40</v>
      </c>
      <c r="H1552" s="4"/>
      <c r="I1552" s="4"/>
      <c r="J1552" s="3" t="s">
        <v>41</v>
      </c>
      <c r="K1552" s="3" t="s">
        <v>963</v>
      </c>
      <c r="L1552" s="3" t="s">
        <v>6045</v>
      </c>
      <c r="M1552" s="3" t="s">
        <v>51</v>
      </c>
      <c r="N1552" s="3" t="s">
        <v>6062</v>
      </c>
      <c r="O1552" s="3" t="s">
        <v>720</v>
      </c>
      <c r="P1552" s="3" t="s">
        <v>1355</v>
      </c>
      <c r="Q1552" s="3" t="s">
        <v>6031</v>
      </c>
      <c r="R1552" s="3" t="s">
        <v>5620</v>
      </c>
      <c r="S1552" s="3" t="s">
        <v>5621</v>
      </c>
      <c r="T1552" s="3" t="s">
        <v>45</v>
      </c>
      <c r="U1552" s="3" t="s">
        <v>124</v>
      </c>
      <c r="V1552" s="3" t="s">
        <v>124</v>
      </c>
      <c r="W1552" s="3" t="s">
        <v>62</v>
      </c>
      <c r="X1552" s="19"/>
      <c r="Y1552" s="19"/>
      <c r="Z1552" s="19"/>
      <c r="AA1552" s="39">
        <v>14.3</v>
      </c>
      <c r="AB1552" s="3" t="s">
        <v>47</v>
      </c>
      <c r="AC1552" s="3">
        <v>0</v>
      </c>
      <c r="AD1552" s="3" t="s">
        <v>6673</v>
      </c>
      <c r="AE1552" s="3" t="s">
        <v>6673</v>
      </c>
      <c r="AF1552" s="4"/>
      <c r="AG1552" s="4"/>
      <c r="AH1552" s="4"/>
      <c r="AI1552" s="4"/>
      <c r="AJ1552" s="4"/>
      <c r="AK1552" s="4"/>
      <c r="AL1552" s="4"/>
      <c r="AM1552" s="4"/>
      <c r="AN1552" s="4"/>
      <c r="AO1552" s="4"/>
      <c r="AP1552" s="4"/>
      <c r="AQ1552" s="4"/>
      <c r="AR1552" s="4"/>
      <c r="AS1552" s="4"/>
      <c r="AT1552" s="4"/>
      <c r="AU1552" s="4"/>
      <c r="AV1552" s="4"/>
      <c r="AW1552" s="4"/>
      <c r="AX1552" s="4"/>
      <c r="AY1552" s="4"/>
      <c r="AZ1552" s="4"/>
      <c r="BA1552" s="4"/>
      <c r="BB1552" s="4"/>
    </row>
    <row r="1553" spans="1:54" ht="15.75" customHeight="1" x14ac:dyDescent="0.25">
      <c r="A1553" t="s">
        <v>4876</v>
      </c>
      <c r="B1553" s="17">
        <v>43630</v>
      </c>
      <c r="C1553" s="17">
        <v>28625</v>
      </c>
      <c r="D1553" s="21">
        <v>47</v>
      </c>
      <c r="E1553" s="12" t="str">
        <f t="shared" si="171"/>
        <v>[40-50 [ ans</v>
      </c>
      <c r="F1553" s="3" t="s">
        <v>54</v>
      </c>
      <c r="G1553" s="3" t="s">
        <v>40</v>
      </c>
      <c r="H1553" s="4"/>
      <c r="I1553" s="4"/>
      <c r="J1553" s="3" t="s">
        <v>49</v>
      </c>
      <c r="K1553" s="3" t="s">
        <v>318</v>
      </c>
      <c r="L1553" s="3" t="s">
        <v>6043</v>
      </c>
      <c r="M1553" s="3" t="s">
        <v>51</v>
      </c>
      <c r="N1553" s="3" t="s">
        <v>6062</v>
      </c>
      <c r="O1553" s="3" t="s">
        <v>70</v>
      </c>
      <c r="P1553" s="3" t="s">
        <v>5502</v>
      </c>
      <c r="Q1553" s="3" t="s">
        <v>6035</v>
      </c>
      <c r="R1553" s="3" t="s">
        <v>5572</v>
      </c>
      <c r="S1553" s="3" t="s">
        <v>5573</v>
      </c>
      <c r="T1553" s="3" t="s">
        <v>45</v>
      </c>
      <c r="U1553" s="3" t="s">
        <v>84</v>
      </c>
      <c r="V1553" s="3" t="s">
        <v>6057</v>
      </c>
      <c r="W1553" s="3" t="s">
        <v>62</v>
      </c>
      <c r="X1553" s="19"/>
      <c r="Y1553" s="19"/>
      <c r="Z1553" s="19"/>
      <c r="AA1553" s="37"/>
      <c r="AB1553" s="3" t="s">
        <v>47</v>
      </c>
      <c r="AC1553" s="3">
        <v>0</v>
      </c>
      <c r="AD1553" s="3" t="s">
        <v>6673</v>
      </c>
      <c r="AE1553" s="3" t="s">
        <v>6673</v>
      </c>
      <c r="AF1553" s="4"/>
      <c r="AG1553" s="4"/>
      <c r="AH1553" s="4"/>
      <c r="AI1553" s="4"/>
      <c r="AJ1553" s="4"/>
      <c r="AK1553" s="4"/>
      <c r="AL1553" s="4"/>
      <c r="AM1553" s="4"/>
      <c r="AN1553" s="4"/>
      <c r="AO1553" s="4"/>
      <c r="AP1553" s="4"/>
      <c r="AQ1553" s="4"/>
      <c r="AR1553" s="4"/>
      <c r="AS1553" s="4"/>
      <c r="AT1553" s="4"/>
      <c r="AU1553" s="4"/>
      <c r="AV1553" s="4"/>
      <c r="AW1553" s="4"/>
      <c r="AX1553" s="4"/>
      <c r="AY1553" s="4"/>
      <c r="AZ1553" s="4"/>
      <c r="BA1553" s="4"/>
      <c r="BB1553" s="4"/>
    </row>
    <row r="1554" spans="1:54" ht="15.75" customHeight="1" x14ac:dyDescent="0.25">
      <c r="A1554" t="s">
        <v>4878</v>
      </c>
      <c r="B1554" s="17">
        <v>43630</v>
      </c>
      <c r="C1554" s="17">
        <v>29889</v>
      </c>
      <c r="D1554" s="21">
        <v>44</v>
      </c>
      <c r="E1554" s="12" t="str">
        <f t="shared" si="171"/>
        <v>[40-50 [ ans</v>
      </c>
      <c r="F1554" s="3" t="s">
        <v>54</v>
      </c>
      <c r="G1554" s="3" t="s">
        <v>40</v>
      </c>
      <c r="H1554" s="4"/>
      <c r="I1554" s="4"/>
      <c r="J1554" s="3" t="s">
        <v>41</v>
      </c>
      <c r="K1554" s="3" t="s">
        <v>318</v>
      </c>
      <c r="L1554" s="3" t="s">
        <v>6043</v>
      </c>
      <c r="M1554" s="3" t="s">
        <v>51</v>
      </c>
      <c r="N1554" s="3" t="s">
        <v>6062</v>
      </c>
      <c r="O1554" s="3" t="s">
        <v>460</v>
      </c>
      <c r="P1554" s="3" t="s">
        <v>460</v>
      </c>
      <c r="Q1554" s="3" t="s">
        <v>6035</v>
      </c>
      <c r="R1554" s="3" t="s">
        <v>5991</v>
      </c>
      <c r="S1554" s="3" t="s">
        <v>5992</v>
      </c>
      <c r="T1554" s="3" t="s">
        <v>45</v>
      </c>
      <c r="U1554" s="3" t="s">
        <v>39</v>
      </c>
      <c r="V1554" s="3" t="s">
        <v>6053</v>
      </c>
      <c r="W1554" s="3" t="s">
        <v>46</v>
      </c>
      <c r="X1554" s="17">
        <v>43538</v>
      </c>
      <c r="Y1554" s="3">
        <f>IF((B1554-X1554&lt;=365)*(B1554-X1554&gt;0),0,(YEAR(B1554)-YEAR(X1554)))</f>
        <v>0</v>
      </c>
      <c r="Z1554" s="3" t="str">
        <f>IF((B1554-X1554&lt;=365)*(B1554-X1554&gt;0),INT(12*(B1554-X1554)/365) &amp; " Mois",(YEAR(B1554)-YEAR(X1554)) &amp; " an (s)")</f>
        <v>3 Mois</v>
      </c>
      <c r="AA1554" s="37"/>
      <c r="AB1554" s="3" t="s">
        <v>47</v>
      </c>
      <c r="AC1554" s="3">
        <v>0</v>
      </c>
      <c r="AD1554" s="3" t="s">
        <v>6673</v>
      </c>
      <c r="AE1554" s="3" t="s">
        <v>6673</v>
      </c>
      <c r="AF1554" s="4"/>
      <c r="AG1554" s="4"/>
      <c r="AH1554" s="4"/>
      <c r="AI1554" s="4"/>
      <c r="AJ1554" s="4"/>
      <c r="AK1554" s="4"/>
      <c r="AL1554" s="4"/>
      <c r="AM1554" s="4"/>
      <c r="AN1554" s="4"/>
      <c r="AO1554" s="4"/>
      <c r="AP1554" s="4"/>
      <c r="AQ1554" s="4"/>
      <c r="AR1554" s="4"/>
      <c r="AS1554" s="4"/>
      <c r="AT1554" s="4"/>
      <c r="AU1554" s="4"/>
      <c r="AV1554" s="4"/>
      <c r="AW1554" s="4"/>
      <c r="AX1554" s="4"/>
      <c r="AY1554" s="4"/>
      <c r="AZ1554" s="4"/>
      <c r="BA1554" s="4"/>
      <c r="BB1554" s="4"/>
    </row>
    <row r="1555" spans="1:54" ht="15.75" customHeight="1" x14ac:dyDescent="0.25">
      <c r="A1555" t="s">
        <v>4881</v>
      </c>
      <c r="B1555" s="17">
        <v>43630</v>
      </c>
      <c r="C1555" s="17">
        <v>34100</v>
      </c>
      <c r="D1555" s="21">
        <v>32</v>
      </c>
      <c r="E1555" s="12" t="str">
        <f t="shared" si="171"/>
        <v>[30-40[ ans</v>
      </c>
      <c r="F1555" s="3" t="s">
        <v>54</v>
      </c>
      <c r="G1555" s="3" t="s">
        <v>55</v>
      </c>
      <c r="H1555" s="4"/>
      <c r="I1555" s="4"/>
      <c r="J1555" s="3" t="s">
        <v>41</v>
      </c>
      <c r="K1555" s="3" t="s">
        <v>79</v>
      </c>
      <c r="L1555" s="3" t="s">
        <v>6048</v>
      </c>
      <c r="M1555" s="3" t="s">
        <v>51</v>
      </c>
      <c r="N1555" s="3" t="s">
        <v>6062</v>
      </c>
      <c r="O1555" s="3" t="s">
        <v>64</v>
      </c>
      <c r="P1555" s="3" t="s">
        <v>6786</v>
      </c>
      <c r="Q1555" s="3" t="s">
        <v>6787</v>
      </c>
      <c r="R1555" s="3"/>
      <c r="S1555" s="3"/>
      <c r="T1555" s="3" t="s">
        <v>45</v>
      </c>
      <c r="U1555" s="3" t="s">
        <v>58</v>
      </c>
      <c r="V1555" s="3" t="s">
        <v>6055</v>
      </c>
      <c r="W1555" s="3" t="s">
        <v>62</v>
      </c>
      <c r="X1555" s="19"/>
      <c r="Y1555" s="19"/>
      <c r="Z1555" s="19"/>
      <c r="AA1555" s="37"/>
      <c r="AB1555" s="3" t="s">
        <v>47</v>
      </c>
      <c r="AC1555" s="3">
        <v>0</v>
      </c>
      <c r="AD1555" s="3" t="s">
        <v>6673</v>
      </c>
      <c r="AE1555" s="3" t="s">
        <v>6673</v>
      </c>
      <c r="AF1555" s="4"/>
      <c r="AG1555" s="4"/>
      <c r="AH1555" s="4"/>
      <c r="AI1555" s="4"/>
      <c r="AJ1555" s="4"/>
      <c r="AK1555" s="4"/>
      <c r="AL1555" s="4"/>
      <c r="AM1555" s="4"/>
      <c r="AN1555" s="4"/>
      <c r="AO1555" s="4"/>
      <c r="AP1555" s="4"/>
      <c r="AQ1555" s="4"/>
      <c r="AR1555" s="4"/>
      <c r="AS1555" s="4"/>
      <c r="AT1555" s="4"/>
      <c r="AU1555" s="4"/>
      <c r="AV1555" s="4"/>
      <c r="AW1555" s="4"/>
      <c r="AX1555" s="4"/>
      <c r="AY1555" s="4"/>
      <c r="AZ1555" s="4"/>
      <c r="BA1555" s="4"/>
      <c r="BB1555" s="4"/>
    </row>
    <row r="1556" spans="1:54" ht="15.75" customHeight="1" x14ac:dyDescent="0.25">
      <c r="A1556" t="s">
        <v>4884</v>
      </c>
      <c r="B1556" s="17">
        <v>43630</v>
      </c>
      <c r="C1556" s="17">
        <v>36523</v>
      </c>
      <c r="D1556" s="21">
        <v>26</v>
      </c>
      <c r="E1556" s="12" t="str">
        <f t="shared" si="171"/>
        <v>[20-30[ ans</v>
      </c>
      <c r="F1556" s="3" t="s">
        <v>92</v>
      </c>
      <c r="G1556" s="3" t="s">
        <v>40</v>
      </c>
      <c r="H1556" s="4"/>
      <c r="I1556" s="4"/>
      <c r="J1556" s="3" t="s">
        <v>41</v>
      </c>
      <c r="K1556" s="3" t="s">
        <v>101</v>
      </c>
      <c r="L1556" s="3" t="s">
        <v>286</v>
      </c>
      <c r="M1556" s="3" t="s">
        <v>51</v>
      </c>
      <c r="N1556" s="3" t="s">
        <v>6062</v>
      </c>
      <c r="O1556" s="3" t="s">
        <v>64</v>
      </c>
      <c r="P1556" s="3" t="s">
        <v>6786</v>
      </c>
      <c r="Q1556" s="3" t="s">
        <v>6787</v>
      </c>
      <c r="R1556" s="3"/>
      <c r="S1556" s="3"/>
      <c r="T1556" s="3" t="s">
        <v>45</v>
      </c>
      <c r="U1556" s="3" t="s">
        <v>39</v>
      </c>
      <c r="V1556" s="3" t="s">
        <v>6053</v>
      </c>
      <c r="W1556" s="3" t="s">
        <v>62</v>
      </c>
      <c r="X1556" s="19"/>
      <c r="Y1556" s="19"/>
      <c r="Z1556" s="19"/>
      <c r="AA1556" s="37"/>
      <c r="AB1556" s="3" t="s">
        <v>47</v>
      </c>
      <c r="AC1556" s="3">
        <v>0</v>
      </c>
      <c r="AD1556" s="3" t="s">
        <v>6673</v>
      </c>
      <c r="AE1556" s="3" t="s">
        <v>6673</v>
      </c>
      <c r="AF1556" s="4"/>
      <c r="AG1556" s="4"/>
      <c r="AH1556" s="4"/>
      <c r="AI1556" s="4"/>
      <c r="AJ1556" s="4"/>
      <c r="AK1556" s="4"/>
      <c r="AL1556" s="4"/>
      <c r="AM1556" s="4"/>
      <c r="AN1556" s="4"/>
      <c r="AO1556" s="4"/>
      <c r="AP1556" s="4"/>
      <c r="AQ1556" s="4"/>
      <c r="AR1556" s="4"/>
      <c r="AS1556" s="4"/>
      <c r="AT1556" s="4"/>
      <c r="AU1556" s="4"/>
      <c r="AV1556" s="4"/>
      <c r="AW1556" s="4"/>
      <c r="AX1556" s="4"/>
      <c r="AY1556" s="4"/>
      <c r="AZ1556" s="4"/>
      <c r="BA1556" s="4"/>
      <c r="BB1556" s="4"/>
    </row>
    <row r="1557" spans="1:54" ht="15.75" customHeight="1" x14ac:dyDescent="0.25">
      <c r="A1557" t="s">
        <v>4886</v>
      </c>
      <c r="B1557" s="17">
        <v>43630</v>
      </c>
      <c r="C1557" s="17">
        <v>27951</v>
      </c>
      <c r="D1557" s="21">
        <v>49</v>
      </c>
      <c r="E1557" s="12" t="str">
        <f t="shared" si="171"/>
        <v>[40-50 [ ans</v>
      </c>
      <c r="F1557" s="3" t="s">
        <v>54</v>
      </c>
      <c r="G1557" s="3" t="s">
        <v>40</v>
      </c>
      <c r="H1557" s="4"/>
      <c r="I1557" s="4"/>
      <c r="J1557" s="3" t="s">
        <v>49</v>
      </c>
      <c r="K1557" s="3" t="s">
        <v>413</v>
      </c>
      <c r="L1557" s="3" t="s">
        <v>6043</v>
      </c>
      <c r="M1557" s="3" t="s">
        <v>51</v>
      </c>
      <c r="N1557" s="3" t="s">
        <v>6062</v>
      </c>
      <c r="O1557" s="3" t="s">
        <v>730</v>
      </c>
      <c r="P1557" s="3" t="s">
        <v>554</v>
      </c>
      <c r="Q1557" s="3" t="s">
        <v>6032</v>
      </c>
      <c r="R1557" s="3" t="s">
        <v>5576</v>
      </c>
      <c r="S1557" s="3" t="s">
        <v>5577</v>
      </c>
      <c r="T1557" s="3" t="s">
        <v>45</v>
      </c>
      <c r="U1557" s="3" t="s">
        <v>39</v>
      </c>
      <c r="V1557" s="3" t="s">
        <v>6053</v>
      </c>
      <c r="W1557" s="3" t="s">
        <v>46</v>
      </c>
      <c r="X1557" s="17">
        <v>43413</v>
      </c>
      <c r="Y1557" s="3">
        <f>IF((B1557-X1557&lt;=365)*(B1557-X1557&gt;0),0,(YEAR(B1557)-YEAR(X1557)))</f>
        <v>0</v>
      </c>
      <c r="Z1557" s="3" t="str">
        <f>IF((B1557-X1557&lt;=365)*(B1557-X1557&gt;0),INT(12*(B1557-X1557)/365) &amp; " Mois",(YEAR(B1557)-YEAR(X1557)) &amp; " an (s)")</f>
        <v>7 Mois</v>
      </c>
      <c r="AA1557" s="37"/>
      <c r="AB1557" s="3" t="s">
        <v>47</v>
      </c>
      <c r="AC1557" s="3">
        <v>0</v>
      </c>
      <c r="AD1557" s="3" t="s">
        <v>6673</v>
      </c>
      <c r="AE1557" s="3" t="s">
        <v>6673</v>
      </c>
      <c r="AF1557" s="4"/>
      <c r="AG1557" s="4"/>
      <c r="AH1557" s="4"/>
      <c r="AI1557" s="4"/>
      <c r="AJ1557" s="4"/>
      <c r="AK1557" s="4"/>
      <c r="AL1557" s="4"/>
      <c r="AM1557" s="4"/>
      <c r="AN1557" s="4"/>
      <c r="AO1557" s="4"/>
      <c r="AP1557" s="4"/>
      <c r="AQ1557" s="4"/>
      <c r="AR1557" s="4"/>
      <c r="AS1557" s="4"/>
      <c r="AT1557" s="4"/>
      <c r="AU1557" s="4"/>
      <c r="AV1557" s="4"/>
      <c r="AW1557" s="4"/>
      <c r="AX1557" s="4"/>
      <c r="AY1557" s="4"/>
      <c r="AZ1557" s="4"/>
      <c r="BA1557" s="4"/>
      <c r="BB1557" s="4"/>
    </row>
    <row r="1558" spans="1:54" ht="15.75" customHeight="1" x14ac:dyDescent="0.25">
      <c r="A1558" t="s">
        <v>4888</v>
      </c>
      <c r="B1558" s="17">
        <v>43630</v>
      </c>
      <c r="C1558" s="17">
        <v>35284</v>
      </c>
      <c r="D1558" s="21">
        <v>29</v>
      </c>
      <c r="E1558" s="12" t="str">
        <f t="shared" si="171"/>
        <v>[20-30[ ans</v>
      </c>
      <c r="F1558" s="3" t="s">
        <v>39</v>
      </c>
      <c r="G1558" s="3" t="s">
        <v>40</v>
      </c>
      <c r="H1558" s="4"/>
      <c r="I1558" s="4"/>
      <c r="J1558" s="3" t="s">
        <v>41</v>
      </c>
      <c r="K1558" s="3" t="s">
        <v>315</v>
      </c>
      <c r="L1558" s="3" t="s">
        <v>6047</v>
      </c>
      <c r="M1558" s="3" t="s">
        <v>51</v>
      </c>
      <c r="N1558" s="3" t="s">
        <v>6062</v>
      </c>
      <c r="O1558" s="3" t="s">
        <v>86</v>
      </c>
      <c r="P1558" s="3" t="s">
        <v>5651</v>
      </c>
      <c r="Q1558" s="3" t="s">
        <v>6033</v>
      </c>
      <c r="R1558" s="3" t="s">
        <v>5824</v>
      </c>
      <c r="S1558" s="3" t="s">
        <v>5825</v>
      </c>
      <c r="T1558" s="3" t="s">
        <v>45</v>
      </c>
      <c r="U1558" s="3" t="s">
        <v>84</v>
      </c>
      <c r="V1558" s="3" t="s">
        <v>6057</v>
      </c>
      <c r="W1558" s="3" t="s">
        <v>62</v>
      </c>
      <c r="X1558" s="19"/>
      <c r="Y1558" s="19"/>
      <c r="Z1558" s="19"/>
      <c r="AA1558" s="37"/>
      <c r="AB1558" s="3" t="s">
        <v>47</v>
      </c>
      <c r="AC1558" s="3">
        <v>0</v>
      </c>
      <c r="AD1558" s="3" t="s">
        <v>6673</v>
      </c>
      <c r="AE1558" s="3" t="s">
        <v>6673</v>
      </c>
      <c r="AF1558" s="4"/>
      <c r="AG1558" s="4"/>
      <c r="AH1558" s="4"/>
      <c r="AI1558" s="4"/>
      <c r="AJ1558" s="4"/>
      <c r="AK1558" s="4"/>
      <c r="AL1558" s="4"/>
      <c r="AM1558" s="4"/>
      <c r="AN1558" s="4"/>
      <c r="AO1558" s="4"/>
      <c r="AP1558" s="4"/>
      <c r="AQ1558" s="4"/>
      <c r="AR1558" s="4"/>
      <c r="AS1558" s="4"/>
      <c r="AT1558" s="4"/>
      <c r="AU1558" s="4"/>
      <c r="AV1558" s="4"/>
      <c r="AW1558" s="4"/>
      <c r="AX1558" s="4"/>
      <c r="AY1558" s="4"/>
      <c r="AZ1558" s="4"/>
      <c r="BA1558" s="4"/>
      <c r="BB1558" s="4"/>
    </row>
    <row r="1559" spans="1:54" ht="15.75" customHeight="1" x14ac:dyDescent="0.25">
      <c r="A1559" t="s">
        <v>4890</v>
      </c>
      <c r="B1559" s="17">
        <v>43630</v>
      </c>
      <c r="C1559" s="17">
        <v>32491</v>
      </c>
      <c r="D1559" s="21">
        <v>37</v>
      </c>
      <c r="E1559" s="12" t="str">
        <f t="shared" si="171"/>
        <v>[30-40[ ans</v>
      </c>
      <c r="F1559" s="3" t="s">
        <v>48</v>
      </c>
      <c r="G1559" s="3" t="s">
        <v>40</v>
      </c>
      <c r="H1559" s="4"/>
      <c r="I1559" s="4"/>
      <c r="J1559" s="3" t="s">
        <v>49</v>
      </c>
      <c r="K1559" s="3" t="s">
        <v>1112</v>
      </c>
      <c r="L1559" s="3" t="s">
        <v>6044</v>
      </c>
      <c r="M1559" s="3" t="s">
        <v>51</v>
      </c>
      <c r="N1559" s="3" t="s">
        <v>6062</v>
      </c>
      <c r="O1559" s="3" t="s">
        <v>246</v>
      </c>
      <c r="P1559" s="3" t="s">
        <v>246</v>
      </c>
      <c r="Q1559" s="3" t="s">
        <v>6035</v>
      </c>
      <c r="R1559" s="3" t="s">
        <v>6040</v>
      </c>
      <c r="S1559" s="3" t="s">
        <v>6041</v>
      </c>
      <c r="T1559" s="3" t="s">
        <v>45</v>
      </c>
      <c r="U1559" s="3" t="s">
        <v>39</v>
      </c>
      <c r="V1559" s="3" t="s">
        <v>6053</v>
      </c>
      <c r="W1559" s="3" t="s">
        <v>46</v>
      </c>
      <c r="X1559" s="17">
        <v>43083</v>
      </c>
      <c r="Y1559" s="3">
        <f t="shared" ref="Y1559:Y1564" si="173">IF((B1559-X1559&lt;=365)*(B1559-X1559&gt;0),0,(YEAR(B1559)-YEAR(X1559)))</f>
        <v>2</v>
      </c>
      <c r="Z1559" s="3" t="str">
        <f t="shared" ref="Z1559:Z1564" si="174">IF((B1559-X1559&lt;=365)*(B1559-X1559&gt;0),INT(12*(B1559-X1559)/365) &amp; " Mois",(YEAR(B1559)-YEAR(X1559)) &amp; " an (s)")</f>
        <v>2 an (s)</v>
      </c>
      <c r="AA1559" s="37"/>
      <c r="AB1559" s="3" t="s">
        <v>47</v>
      </c>
      <c r="AC1559" s="3">
        <v>0</v>
      </c>
      <c r="AD1559" s="3" t="s">
        <v>6673</v>
      </c>
      <c r="AE1559" s="3" t="s">
        <v>6673</v>
      </c>
      <c r="AF1559" s="4"/>
      <c r="AG1559" s="4"/>
      <c r="AH1559" s="4"/>
      <c r="AI1559" s="4"/>
      <c r="AJ1559" s="4"/>
      <c r="AK1559" s="4"/>
      <c r="AL1559" s="4"/>
      <c r="AM1559" s="4"/>
      <c r="AN1559" s="4"/>
      <c r="AO1559" s="4"/>
      <c r="AP1559" s="4"/>
      <c r="AQ1559" s="4"/>
      <c r="AR1559" s="4"/>
      <c r="AS1559" s="4"/>
      <c r="AT1559" s="4"/>
      <c r="AU1559" s="4"/>
      <c r="AV1559" s="4"/>
      <c r="AW1559" s="4"/>
      <c r="AX1559" s="4"/>
      <c r="AY1559" s="4"/>
      <c r="AZ1559" s="4"/>
      <c r="BA1559" s="4"/>
      <c r="BB1559" s="4"/>
    </row>
    <row r="1560" spans="1:54" ht="15.75" customHeight="1" x14ac:dyDescent="0.25">
      <c r="A1560" t="s">
        <v>4892</v>
      </c>
      <c r="B1560" s="17">
        <v>43633</v>
      </c>
      <c r="C1560" s="17">
        <v>35520</v>
      </c>
      <c r="D1560" s="21">
        <v>28</v>
      </c>
      <c r="E1560" s="12" t="str">
        <f t="shared" si="171"/>
        <v>[20-30[ ans</v>
      </c>
      <c r="F1560" s="3" t="s">
        <v>54</v>
      </c>
      <c r="G1560" s="3" t="s">
        <v>40</v>
      </c>
      <c r="H1560" s="4"/>
      <c r="I1560" s="4"/>
      <c r="J1560" s="3" t="s">
        <v>41</v>
      </c>
      <c r="K1560" s="3" t="s">
        <v>126</v>
      </c>
      <c r="L1560" s="3" t="s">
        <v>6047</v>
      </c>
      <c r="M1560" s="3" t="s">
        <v>51</v>
      </c>
      <c r="N1560" s="3" t="s">
        <v>6062</v>
      </c>
      <c r="O1560" s="3" t="s">
        <v>1113</v>
      </c>
      <c r="P1560" s="3" t="s">
        <v>5712</v>
      </c>
      <c r="Q1560" s="3" t="s">
        <v>6033</v>
      </c>
      <c r="R1560" s="3" t="s">
        <v>5713</v>
      </c>
      <c r="S1560" s="3" t="s">
        <v>5866</v>
      </c>
      <c r="T1560" s="3" t="s">
        <v>45</v>
      </c>
      <c r="U1560" s="3" t="s">
        <v>84</v>
      </c>
      <c r="V1560" s="3" t="s">
        <v>6057</v>
      </c>
      <c r="W1560" s="3" t="s">
        <v>46</v>
      </c>
      <c r="X1560" s="17">
        <v>42538</v>
      </c>
      <c r="Y1560" s="3">
        <f t="shared" si="173"/>
        <v>3</v>
      </c>
      <c r="Z1560" s="3" t="str">
        <f t="shared" si="174"/>
        <v>3 an (s)</v>
      </c>
      <c r="AA1560" s="37"/>
      <c r="AB1560" s="3" t="s">
        <v>47</v>
      </c>
      <c r="AC1560" s="3">
        <v>0</v>
      </c>
      <c r="AD1560" s="3" t="s">
        <v>6673</v>
      </c>
      <c r="AE1560" s="3" t="s">
        <v>6673</v>
      </c>
      <c r="AF1560" s="4"/>
      <c r="AG1560" s="4"/>
      <c r="AH1560" s="4"/>
      <c r="AI1560" s="4"/>
      <c r="AJ1560" s="4"/>
      <c r="AK1560" s="4"/>
      <c r="AL1560" s="4"/>
      <c r="AM1560" s="4"/>
      <c r="AN1560" s="4"/>
      <c r="AO1560" s="4"/>
      <c r="AP1560" s="4"/>
      <c r="AQ1560" s="4"/>
      <c r="AR1560" s="4"/>
      <c r="AS1560" s="4"/>
      <c r="AT1560" s="4"/>
      <c r="AU1560" s="4"/>
      <c r="AV1560" s="4"/>
      <c r="AW1560" s="4"/>
      <c r="AX1560" s="4"/>
      <c r="AY1560" s="4"/>
      <c r="AZ1560" s="4"/>
      <c r="BA1560" s="4"/>
      <c r="BB1560" s="4"/>
    </row>
    <row r="1561" spans="1:54" ht="15.75" customHeight="1" x14ac:dyDescent="0.25">
      <c r="A1561" t="s">
        <v>4894</v>
      </c>
      <c r="B1561" s="17">
        <v>43633</v>
      </c>
      <c r="C1561" s="17">
        <v>34348</v>
      </c>
      <c r="D1561" s="21">
        <v>31</v>
      </c>
      <c r="E1561" s="12" t="str">
        <f t="shared" si="171"/>
        <v>[30-40[ ans</v>
      </c>
      <c r="F1561" s="3" t="s">
        <v>54</v>
      </c>
      <c r="G1561" s="3" t="s">
        <v>40</v>
      </c>
      <c r="H1561" s="4"/>
      <c r="I1561" s="4"/>
      <c r="J1561" s="3" t="s">
        <v>41</v>
      </c>
      <c r="K1561" s="3" t="s">
        <v>1114</v>
      </c>
      <c r="L1561" s="3" t="s">
        <v>6043</v>
      </c>
      <c r="M1561" s="3" t="s">
        <v>51</v>
      </c>
      <c r="N1561" s="3" t="s">
        <v>6062</v>
      </c>
      <c r="O1561" s="3" t="s">
        <v>525</v>
      </c>
      <c r="P1561" s="3" t="s">
        <v>5650</v>
      </c>
      <c r="Q1561" s="3" t="s">
        <v>6033</v>
      </c>
      <c r="R1561" s="3" t="s">
        <v>5790</v>
      </c>
      <c r="S1561" s="3" t="s">
        <v>5791</v>
      </c>
      <c r="T1561" s="3" t="s">
        <v>45</v>
      </c>
      <c r="U1561" s="3" t="s">
        <v>39</v>
      </c>
      <c r="V1561" s="3" t="s">
        <v>6053</v>
      </c>
      <c r="W1561" s="3" t="s">
        <v>46</v>
      </c>
      <c r="X1561" s="17">
        <v>43482</v>
      </c>
      <c r="Y1561" s="3">
        <f t="shared" si="173"/>
        <v>0</v>
      </c>
      <c r="Z1561" s="3" t="str">
        <f t="shared" si="174"/>
        <v>4 Mois</v>
      </c>
      <c r="AA1561" s="37"/>
      <c r="AB1561" s="3" t="s">
        <v>47</v>
      </c>
      <c r="AC1561" s="3">
        <v>0</v>
      </c>
      <c r="AD1561" s="3" t="s">
        <v>6673</v>
      </c>
      <c r="AE1561" s="3" t="s">
        <v>6673</v>
      </c>
      <c r="AF1561" s="4"/>
      <c r="AG1561" s="4"/>
      <c r="AH1561" s="4"/>
      <c r="AI1561" s="4"/>
      <c r="AJ1561" s="4"/>
      <c r="AK1561" s="4"/>
      <c r="AL1561" s="4"/>
      <c r="AM1561" s="4"/>
      <c r="AN1561" s="4"/>
      <c r="AO1561" s="4"/>
      <c r="AP1561" s="4"/>
      <c r="AQ1561" s="4"/>
      <c r="AR1561" s="4"/>
      <c r="AS1561" s="4"/>
      <c r="AT1561" s="4"/>
      <c r="AU1561" s="4"/>
      <c r="AV1561" s="4"/>
      <c r="AW1561" s="4"/>
      <c r="AX1561" s="4"/>
      <c r="AY1561" s="4"/>
      <c r="AZ1561" s="4"/>
      <c r="BA1561" s="4"/>
      <c r="BB1561" s="4"/>
    </row>
    <row r="1562" spans="1:54" ht="15.75" customHeight="1" x14ac:dyDescent="0.25">
      <c r="A1562" t="s">
        <v>4897</v>
      </c>
      <c r="B1562" s="17">
        <v>43633</v>
      </c>
      <c r="C1562" s="17">
        <v>26299</v>
      </c>
      <c r="D1562" s="21">
        <v>53</v>
      </c>
      <c r="E1562" s="12" t="str">
        <f t="shared" si="171"/>
        <v>[50-60 [ ans</v>
      </c>
      <c r="F1562" s="3" t="s">
        <v>48</v>
      </c>
      <c r="G1562" s="3" t="s">
        <v>40</v>
      </c>
      <c r="H1562" s="4"/>
      <c r="I1562" s="4"/>
      <c r="J1562" s="3" t="s">
        <v>49</v>
      </c>
      <c r="K1562" s="3" t="s">
        <v>144</v>
      </c>
      <c r="L1562" s="3" t="s">
        <v>6044</v>
      </c>
      <c r="M1562" s="3" t="s">
        <v>51</v>
      </c>
      <c r="N1562" s="3" t="s">
        <v>6062</v>
      </c>
      <c r="O1562" s="3" t="s">
        <v>64</v>
      </c>
      <c r="P1562" s="3" t="s">
        <v>6786</v>
      </c>
      <c r="Q1562" s="3" t="s">
        <v>6787</v>
      </c>
      <c r="R1562" s="3"/>
      <c r="S1562" s="3"/>
      <c r="T1562" s="3" t="s">
        <v>45</v>
      </c>
      <c r="U1562" s="3" t="s">
        <v>39</v>
      </c>
      <c r="V1562" s="3" t="s">
        <v>6053</v>
      </c>
      <c r="W1562" s="3" t="s">
        <v>46</v>
      </c>
      <c r="X1562" s="17">
        <v>40346</v>
      </c>
      <c r="Y1562" s="3">
        <f t="shared" si="173"/>
        <v>9</v>
      </c>
      <c r="Z1562" s="3" t="str">
        <f t="shared" si="174"/>
        <v>9 an (s)</v>
      </c>
      <c r="AA1562" s="37"/>
      <c r="AB1562" s="3" t="s">
        <v>47</v>
      </c>
      <c r="AC1562" s="3">
        <v>0</v>
      </c>
      <c r="AD1562" s="3" t="s">
        <v>6673</v>
      </c>
      <c r="AE1562" s="3" t="s">
        <v>6673</v>
      </c>
      <c r="AF1562" s="4"/>
      <c r="AG1562" s="4"/>
      <c r="AH1562" s="4"/>
      <c r="AI1562" s="4"/>
      <c r="AJ1562" s="4"/>
      <c r="AK1562" s="4"/>
      <c r="AL1562" s="4"/>
      <c r="AM1562" s="4"/>
      <c r="AN1562" s="4"/>
      <c r="AO1562" s="4"/>
      <c r="AP1562" s="4"/>
      <c r="AQ1562" s="4"/>
      <c r="AR1562" s="4"/>
      <c r="AS1562" s="4"/>
      <c r="AT1562" s="4"/>
      <c r="AU1562" s="4"/>
      <c r="AV1562" s="4"/>
      <c r="AW1562" s="4"/>
      <c r="AX1562" s="4"/>
      <c r="AY1562" s="4"/>
      <c r="AZ1562" s="4"/>
      <c r="BA1562" s="4"/>
      <c r="BB1562" s="4"/>
    </row>
    <row r="1563" spans="1:54" ht="15.75" customHeight="1" x14ac:dyDescent="0.25">
      <c r="A1563" t="s">
        <v>4900</v>
      </c>
      <c r="B1563" s="17">
        <v>43633</v>
      </c>
      <c r="C1563" s="17">
        <v>34120</v>
      </c>
      <c r="D1563" s="21">
        <v>32</v>
      </c>
      <c r="E1563" s="12" t="str">
        <f t="shared" si="171"/>
        <v>[30-40[ ans</v>
      </c>
      <c r="F1563" s="3" t="s">
        <v>54</v>
      </c>
      <c r="G1563" s="3" t="s">
        <v>40</v>
      </c>
      <c r="H1563" s="4"/>
      <c r="I1563" s="4"/>
      <c r="J1563" s="3" t="s">
        <v>41</v>
      </c>
      <c r="K1563" s="3" t="s">
        <v>237</v>
      </c>
      <c r="L1563" s="3" t="s">
        <v>6047</v>
      </c>
      <c r="M1563" s="3" t="s">
        <v>51</v>
      </c>
      <c r="N1563" s="3" t="s">
        <v>6062</v>
      </c>
      <c r="O1563" s="3" t="s">
        <v>277</v>
      </c>
      <c r="P1563" s="3" t="s">
        <v>274</v>
      </c>
      <c r="Q1563" s="3" t="s">
        <v>6033</v>
      </c>
      <c r="R1563" s="3" t="s">
        <v>5614</v>
      </c>
      <c r="S1563" s="3" t="s">
        <v>5615</v>
      </c>
      <c r="T1563" s="3" t="s">
        <v>45</v>
      </c>
      <c r="U1563" s="3" t="s">
        <v>39</v>
      </c>
      <c r="V1563" s="3" t="s">
        <v>6053</v>
      </c>
      <c r="W1563" s="3" t="s">
        <v>46</v>
      </c>
      <c r="X1563" s="17">
        <v>43103</v>
      </c>
      <c r="Y1563" s="3">
        <f t="shared" si="173"/>
        <v>1</v>
      </c>
      <c r="Z1563" s="3" t="str">
        <f t="shared" si="174"/>
        <v>1 an (s)</v>
      </c>
      <c r="AA1563" s="37"/>
      <c r="AB1563" s="3" t="s">
        <v>47</v>
      </c>
      <c r="AC1563" s="3">
        <v>0</v>
      </c>
      <c r="AD1563" s="3" t="s">
        <v>6673</v>
      </c>
      <c r="AE1563" s="3" t="s">
        <v>6673</v>
      </c>
      <c r="AF1563" s="4"/>
      <c r="AG1563" s="4"/>
      <c r="AH1563" s="4"/>
      <c r="AI1563" s="4"/>
      <c r="AJ1563" s="4"/>
      <c r="AK1563" s="4"/>
      <c r="AL1563" s="4"/>
      <c r="AM1563" s="4"/>
      <c r="AN1563" s="4"/>
      <c r="AO1563" s="4"/>
      <c r="AP1563" s="4"/>
      <c r="AQ1563" s="4"/>
      <c r="AR1563" s="4"/>
      <c r="AS1563" s="4"/>
      <c r="AT1563" s="4"/>
      <c r="AU1563" s="4"/>
      <c r="AV1563" s="4"/>
      <c r="AW1563" s="4"/>
      <c r="AX1563" s="4"/>
      <c r="AY1563" s="4"/>
      <c r="AZ1563" s="4"/>
      <c r="BA1563" s="4"/>
      <c r="BB1563" s="4"/>
    </row>
    <row r="1564" spans="1:54" ht="15.75" customHeight="1" x14ac:dyDescent="0.25">
      <c r="A1564" t="s">
        <v>4902</v>
      </c>
      <c r="B1564" s="17">
        <v>43633</v>
      </c>
      <c r="C1564" s="17">
        <v>32764</v>
      </c>
      <c r="D1564" s="21">
        <v>36</v>
      </c>
      <c r="E1564" s="12" t="str">
        <f t="shared" si="171"/>
        <v>[30-40[ ans</v>
      </c>
      <c r="F1564" s="3" t="s">
        <v>48</v>
      </c>
      <c r="G1564" s="3" t="s">
        <v>40</v>
      </c>
      <c r="H1564" s="4"/>
      <c r="I1564" s="4"/>
      <c r="J1564" s="3" t="s">
        <v>41</v>
      </c>
      <c r="K1564" s="3" t="s">
        <v>1115</v>
      </c>
      <c r="L1564" s="3" t="s">
        <v>6047</v>
      </c>
      <c r="M1564" s="3" t="s">
        <v>51</v>
      </c>
      <c r="N1564" s="3" t="s">
        <v>6062</v>
      </c>
      <c r="O1564" s="3" t="s">
        <v>64</v>
      </c>
      <c r="P1564" s="3" t="s">
        <v>6786</v>
      </c>
      <c r="Q1564" s="3" t="s">
        <v>6787</v>
      </c>
      <c r="R1564" s="3"/>
      <c r="S1564" s="3"/>
      <c r="T1564" s="3" t="s">
        <v>45</v>
      </c>
      <c r="U1564" s="3" t="s">
        <v>58</v>
      </c>
      <c r="V1564" s="3" t="s">
        <v>6055</v>
      </c>
      <c r="W1564" s="3" t="s">
        <v>46</v>
      </c>
      <c r="X1564" s="17">
        <v>43176</v>
      </c>
      <c r="Y1564" s="3">
        <f t="shared" si="173"/>
        <v>1</v>
      </c>
      <c r="Z1564" s="3" t="str">
        <f t="shared" si="174"/>
        <v>1 an (s)</v>
      </c>
      <c r="AA1564" s="37"/>
      <c r="AB1564" s="3" t="s">
        <v>47</v>
      </c>
      <c r="AC1564" s="3">
        <v>0</v>
      </c>
      <c r="AD1564" s="3" t="s">
        <v>6673</v>
      </c>
      <c r="AE1564" s="3" t="s">
        <v>6673</v>
      </c>
      <c r="AF1564" s="4"/>
      <c r="AG1564" s="4"/>
      <c r="AH1564" s="4"/>
      <c r="AI1564" s="4"/>
      <c r="AJ1564" s="4"/>
      <c r="AK1564" s="4"/>
      <c r="AL1564" s="4"/>
      <c r="AM1564" s="4"/>
      <c r="AN1564" s="4"/>
      <c r="AO1564" s="4"/>
      <c r="AP1564" s="4"/>
      <c r="AQ1564" s="4"/>
      <c r="AR1564" s="4"/>
      <c r="AS1564" s="4"/>
      <c r="AT1564" s="4"/>
      <c r="AU1564" s="4"/>
      <c r="AV1564" s="4"/>
      <c r="AW1564" s="4"/>
      <c r="AX1564" s="4"/>
      <c r="AY1564" s="4"/>
      <c r="AZ1564" s="4"/>
      <c r="BA1564" s="4"/>
      <c r="BB1564" s="4"/>
    </row>
    <row r="1565" spans="1:54" ht="15.75" customHeight="1" x14ac:dyDescent="0.25">
      <c r="A1565" t="s">
        <v>4903</v>
      </c>
      <c r="B1565" s="17">
        <v>43634</v>
      </c>
      <c r="C1565" s="17">
        <v>36552</v>
      </c>
      <c r="D1565" s="21">
        <v>25</v>
      </c>
      <c r="E1565" s="12" t="str">
        <f t="shared" si="171"/>
        <v>[20-30[ ans</v>
      </c>
      <c r="F1565" s="3" t="s">
        <v>54</v>
      </c>
      <c r="G1565" s="3" t="s">
        <v>40</v>
      </c>
      <c r="H1565" s="4"/>
      <c r="I1565" s="4"/>
      <c r="J1565" s="3" t="s">
        <v>41</v>
      </c>
      <c r="K1565" s="3" t="s">
        <v>101</v>
      </c>
      <c r="L1565" s="3" t="s">
        <v>286</v>
      </c>
      <c r="M1565" s="3" t="s">
        <v>51</v>
      </c>
      <c r="N1565" s="3" t="s">
        <v>6062</v>
      </c>
      <c r="O1565" s="3" t="s">
        <v>1116</v>
      </c>
      <c r="P1565" s="3" t="s">
        <v>1116</v>
      </c>
      <c r="Q1565" s="3" t="s">
        <v>6033</v>
      </c>
      <c r="R1565" s="3" t="s">
        <v>5714</v>
      </c>
      <c r="S1565" s="3" t="s">
        <v>5867</v>
      </c>
      <c r="T1565" s="3" t="s">
        <v>45</v>
      </c>
      <c r="U1565" s="3" t="s">
        <v>58</v>
      </c>
      <c r="V1565" s="3" t="s">
        <v>6055</v>
      </c>
      <c r="W1565" s="3" t="s">
        <v>62</v>
      </c>
      <c r="X1565" s="19"/>
      <c r="Y1565" s="19"/>
      <c r="Z1565" s="19"/>
      <c r="AA1565" s="37"/>
      <c r="AB1565" s="3" t="s">
        <v>47</v>
      </c>
      <c r="AC1565" s="3">
        <v>0</v>
      </c>
      <c r="AD1565" s="3" t="s">
        <v>6673</v>
      </c>
      <c r="AE1565" s="3" t="s">
        <v>6673</v>
      </c>
      <c r="AF1565" s="4"/>
      <c r="AG1565" s="4"/>
      <c r="AH1565" s="4"/>
      <c r="AI1565" s="4"/>
      <c r="AJ1565" s="4"/>
      <c r="AK1565" s="4"/>
      <c r="AL1565" s="4"/>
      <c r="AM1565" s="4"/>
      <c r="AN1565" s="4"/>
      <c r="AO1565" s="4"/>
      <c r="AP1565" s="4"/>
      <c r="AQ1565" s="4"/>
      <c r="AR1565" s="4"/>
      <c r="AS1565" s="4"/>
      <c r="AT1565" s="4"/>
      <c r="AU1565" s="4"/>
      <c r="AV1565" s="4"/>
      <c r="AW1565" s="4"/>
      <c r="AX1565" s="4"/>
      <c r="AY1565" s="4"/>
      <c r="AZ1565" s="4"/>
      <c r="BA1565" s="4"/>
      <c r="BB1565" s="4"/>
    </row>
    <row r="1566" spans="1:54" ht="15.75" customHeight="1" x14ac:dyDescent="0.25">
      <c r="A1566" t="s">
        <v>4905</v>
      </c>
      <c r="B1566" s="17">
        <v>43634</v>
      </c>
      <c r="C1566" s="17">
        <v>30603</v>
      </c>
      <c r="D1566" s="21">
        <v>42</v>
      </c>
      <c r="E1566" s="12" t="str">
        <f t="shared" si="171"/>
        <v>[40-50 [ ans</v>
      </c>
      <c r="F1566" s="3" t="s">
        <v>48</v>
      </c>
      <c r="G1566" s="3" t="s">
        <v>40</v>
      </c>
      <c r="H1566" s="4"/>
      <c r="I1566" s="4"/>
      <c r="J1566" s="3" t="s">
        <v>49</v>
      </c>
      <c r="K1566" s="3" t="s">
        <v>108</v>
      </c>
      <c r="L1566" s="3" t="s">
        <v>6045</v>
      </c>
      <c r="M1566" s="3" t="s">
        <v>51</v>
      </c>
      <c r="N1566" s="3" t="s">
        <v>6062</v>
      </c>
      <c r="O1566" s="3" t="s">
        <v>1117</v>
      </c>
      <c r="P1566" s="3" t="s">
        <v>1117</v>
      </c>
      <c r="Q1566" s="3" t="s">
        <v>6035</v>
      </c>
      <c r="R1566" s="3" t="s">
        <v>5758</v>
      </c>
      <c r="S1566" s="3" t="s">
        <v>5759</v>
      </c>
      <c r="T1566" s="3" t="s">
        <v>45</v>
      </c>
      <c r="U1566" s="3" t="s">
        <v>39</v>
      </c>
      <c r="V1566" s="3" t="s">
        <v>6053</v>
      </c>
      <c r="W1566" s="3" t="s">
        <v>46</v>
      </c>
      <c r="X1566" s="17">
        <v>41808</v>
      </c>
      <c r="Y1566" s="3">
        <f>IF((B1566-X1566&lt;=365)*(B1566-X1566&gt;0),0,(YEAR(B1566)-YEAR(X1566)))</f>
        <v>5</v>
      </c>
      <c r="Z1566" s="3" t="str">
        <f>IF((B1566-X1566&lt;=365)*(B1566-X1566&gt;0),INT(12*(B1566-X1566)/365) &amp; " Mois",(YEAR(B1566)-YEAR(X1566)) &amp; " an (s)")</f>
        <v>5 an (s)</v>
      </c>
      <c r="AA1566" s="37"/>
      <c r="AB1566" s="3" t="s">
        <v>47</v>
      </c>
      <c r="AC1566" s="3">
        <v>0</v>
      </c>
      <c r="AD1566" s="3" t="s">
        <v>6673</v>
      </c>
      <c r="AE1566" s="3" t="s">
        <v>6673</v>
      </c>
      <c r="AF1566" s="4"/>
      <c r="AG1566" s="4"/>
      <c r="AH1566" s="4"/>
      <c r="AI1566" s="4"/>
      <c r="AJ1566" s="4"/>
      <c r="AK1566" s="4"/>
      <c r="AL1566" s="4"/>
      <c r="AM1566" s="4"/>
      <c r="AN1566" s="4"/>
      <c r="AO1566" s="4"/>
      <c r="AP1566" s="4"/>
      <c r="AQ1566" s="4"/>
      <c r="AR1566" s="4"/>
      <c r="AS1566" s="4"/>
      <c r="AT1566" s="4"/>
      <c r="AU1566" s="4"/>
      <c r="AV1566" s="4"/>
      <c r="AW1566" s="4"/>
      <c r="AX1566" s="4"/>
      <c r="AY1566" s="4"/>
      <c r="AZ1566" s="4"/>
      <c r="BA1566" s="4"/>
      <c r="BB1566" s="4"/>
    </row>
    <row r="1567" spans="1:54" ht="15.75" customHeight="1" x14ac:dyDescent="0.25">
      <c r="A1567" t="s">
        <v>4907</v>
      </c>
      <c r="B1567" s="17">
        <v>43634</v>
      </c>
      <c r="C1567" s="17">
        <v>32353</v>
      </c>
      <c r="D1567" s="21">
        <v>37</v>
      </c>
      <c r="E1567" s="12" t="str">
        <f t="shared" si="171"/>
        <v>[30-40[ ans</v>
      </c>
      <c r="F1567" s="3" t="s">
        <v>92</v>
      </c>
      <c r="G1567" s="3" t="s">
        <v>40</v>
      </c>
      <c r="H1567" s="4"/>
      <c r="I1567" s="4"/>
      <c r="J1567" s="3" t="s">
        <v>41</v>
      </c>
      <c r="K1567" s="3" t="s">
        <v>56</v>
      </c>
      <c r="L1567" s="3" t="s">
        <v>6045</v>
      </c>
      <c r="M1567" s="3" t="s">
        <v>51</v>
      </c>
      <c r="N1567" s="3" t="s">
        <v>6062</v>
      </c>
      <c r="O1567" s="3" t="s">
        <v>720</v>
      </c>
      <c r="P1567" s="3" t="s">
        <v>1355</v>
      </c>
      <c r="Q1567" s="3" t="s">
        <v>6031</v>
      </c>
      <c r="R1567" s="3" t="s">
        <v>5620</v>
      </c>
      <c r="S1567" s="3" t="s">
        <v>5621</v>
      </c>
      <c r="T1567" s="3" t="s">
        <v>45</v>
      </c>
      <c r="U1567" s="3" t="s">
        <v>39</v>
      </c>
      <c r="V1567" s="3" t="s">
        <v>6053</v>
      </c>
      <c r="W1567" s="3" t="s">
        <v>62</v>
      </c>
      <c r="X1567" s="19"/>
      <c r="Y1567" s="19"/>
      <c r="Z1567" s="19"/>
      <c r="AA1567" s="37"/>
      <c r="AB1567" s="3" t="s">
        <v>47</v>
      </c>
      <c r="AC1567" s="3">
        <v>0</v>
      </c>
      <c r="AD1567" s="3" t="s">
        <v>6673</v>
      </c>
      <c r="AE1567" s="3" t="s">
        <v>6673</v>
      </c>
      <c r="AF1567" s="4"/>
      <c r="AG1567" s="4"/>
      <c r="AH1567" s="4"/>
      <c r="AI1567" s="4"/>
      <c r="AJ1567" s="4"/>
      <c r="AK1567" s="4"/>
      <c r="AL1567" s="4"/>
      <c r="AM1567" s="4"/>
      <c r="AN1567" s="4"/>
      <c r="AO1567" s="4"/>
      <c r="AP1567" s="4"/>
      <c r="AQ1567" s="4"/>
      <c r="AR1567" s="4"/>
      <c r="AS1567" s="4"/>
      <c r="AT1567" s="4"/>
      <c r="AU1567" s="4"/>
      <c r="AV1567" s="4"/>
      <c r="AW1567" s="4"/>
      <c r="AX1567" s="4"/>
      <c r="AY1567" s="4"/>
      <c r="AZ1567" s="4"/>
      <c r="BA1567" s="4"/>
      <c r="BB1567" s="4"/>
    </row>
    <row r="1568" spans="1:54" ht="15.75" customHeight="1" x14ac:dyDescent="0.25">
      <c r="A1568" t="s">
        <v>4909</v>
      </c>
      <c r="B1568" s="17">
        <v>43634</v>
      </c>
      <c r="C1568" s="17">
        <v>29038</v>
      </c>
      <c r="D1568" s="21">
        <v>46</v>
      </c>
      <c r="E1568" s="12" t="str">
        <f t="shared" si="171"/>
        <v>[40-50 [ ans</v>
      </c>
      <c r="F1568" s="3" t="s">
        <v>48</v>
      </c>
      <c r="G1568" s="3" t="s">
        <v>40</v>
      </c>
      <c r="H1568" s="4"/>
      <c r="I1568" s="4"/>
      <c r="J1568" s="3" t="s">
        <v>41</v>
      </c>
      <c r="K1568" s="3" t="s">
        <v>85</v>
      </c>
      <c r="L1568" s="3" t="s">
        <v>6047</v>
      </c>
      <c r="M1568" s="3" t="s">
        <v>51</v>
      </c>
      <c r="N1568" s="3" t="s">
        <v>6062</v>
      </c>
      <c r="O1568" s="3" t="s">
        <v>115</v>
      </c>
      <c r="P1568" s="3" t="s">
        <v>115</v>
      </c>
      <c r="Q1568" s="3" t="s">
        <v>6031</v>
      </c>
      <c r="R1568" s="3" t="s">
        <v>5604</v>
      </c>
      <c r="S1568" s="3" t="s">
        <v>5605</v>
      </c>
      <c r="T1568" s="3" t="s">
        <v>45</v>
      </c>
      <c r="U1568" s="3" t="s">
        <v>84</v>
      </c>
      <c r="V1568" s="3" t="s">
        <v>6057</v>
      </c>
      <c r="W1568" s="3" t="s">
        <v>46</v>
      </c>
      <c r="X1568" s="17">
        <v>41200</v>
      </c>
      <c r="Y1568" s="3">
        <f t="shared" ref="Y1568:Y1569" si="175">IF((B1568-X1568&lt;=365)*(B1568-X1568&gt;0),0,(YEAR(B1568)-YEAR(X1568)))</f>
        <v>7</v>
      </c>
      <c r="Z1568" s="3" t="str">
        <f>IF((B1568-X1568&lt;=365)*(B1568-X1568&gt;0),INT(12*(B1568-X1568)/365) &amp; " Mois",(YEAR(B1568)-YEAR(X1568)) &amp; " an (s)")</f>
        <v>7 an (s)</v>
      </c>
      <c r="AA1568" s="37"/>
      <c r="AB1568" s="3" t="s">
        <v>47</v>
      </c>
      <c r="AC1568" s="3">
        <v>0</v>
      </c>
      <c r="AD1568" s="3" t="s">
        <v>6673</v>
      </c>
      <c r="AE1568" s="3" t="s">
        <v>6673</v>
      </c>
      <c r="AF1568" s="4"/>
      <c r="AG1568" s="4"/>
      <c r="AH1568" s="4"/>
      <c r="AI1568" s="4"/>
      <c r="AJ1568" s="4"/>
      <c r="AK1568" s="4"/>
      <c r="AL1568" s="4"/>
      <c r="AM1568" s="4"/>
      <c r="AN1568" s="4"/>
      <c r="AO1568" s="4"/>
      <c r="AP1568" s="4"/>
      <c r="AQ1568" s="4"/>
      <c r="AR1568" s="4"/>
      <c r="AS1568" s="4"/>
      <c r="AT1568" s="4"/>
      <c r="AU1568" s="4"/>
      <c r="AV1568" s="4"/>
      <c r="AW1568" s="4"/>
      <c r="AX1568" s="4"/>
      <c r="AY1568" s="4"/>
      <c r="AZ1568" s="4"/>
      <c r="BA1568" s="4"/>
      <c r="BB1568" s="4"/>
    </row>
    <row r="1569" spans="1:54" ht="15.75" customHeight="1" x14ac:dyDescent="0.25">
      <c r="A1569" t="s">
        <v>4912</v>
      </c>
      <c r="B1569" s="17">
        <v>43634</v>
      </c>
      <c r="C1569" s="17">
        <v>28013</v>
      </c>
      <c r="D1569" s="21">
        <v>49</v>
      </c>
      <c r="E1569" s="12" t="str">
        <f t="shared" si="171"/>
        <v>[40-50 [ ans</v>
      </c>
      <c r="F1569" s="3" t="s">
        <v>54</v>
      </c>
      <c r="G1569" s="3" t="s">
        <v>40</v>
      </c>
      <c r="H1569" s="4"/>
      <c r="I1569" s="4"/>
      <c r="J1569" s="3" t="s">
        <v>41</v>
      </c>
      <c r="K1569" s="3" t="s">
        <v>250</v>
      </c>
      <c r="L1569" s="3" t="s">
        <v>6048</v>
      </c>
      <c r="M1569" s="3" t="s">
        <v>51</v>
      </c>
      <c r="N1569" s="3" t="s">
        <v>6062</v>
      </c>
      <c r="O1569" s="3" t="s">
        <v>1118</v>
      </c>
      <c r="P1569" s="3" t="s">
        <v>5502</v>
      </c>
      <c r="Q1569" s="3" t="s">
        <v>6035</v>
      </c>
      <c r="R1569" s="3" t="s">
        <v>5572</v>
      </c>
      <c r="S1569" s="3" t="s">
        <v>5573</v>
      </c>
      <c r="T1569" s="3" t="s">
        <v>45</v>
      </c>
      <c r="U1569" s="3" t="s">
        <v>58</v>
      </c>
      <c r="V1569" s="3" t="s">
        <v>6055</v>
      </c>
      <c r="W1569" s="3" t="s">
        <v>46</v>
      </c>
      <c r="X1569" s="17">
        <v>42173</v>
      </c>
      <c r="Y1569" s="3">
        <f t="shared" si="175"/>
        <v>4</v>
      </c>
      <c r="Z1569" s="3" t="str">
        <f>IF((B1569-X1569&lt;=365)*(B1569-X1569&gt;0),INT(12*(B1569-X1569)/365) &amp; " Mois",(YEAR(B1569)-YEAR(X1569)) &amp; " an (s)")</f>
        <v>4 an (s)</v>
      </c>
      <c r="AA1569" s="37"/>
      <c r="AB1569" s="3" t="s">
        <v>47</v>
      </c>
      <c r="AC1569" s="3">
        <v>0</v>
      </c>
      <c r="AD1569" s="3" t="s">
        <v>6673</v>
      </c>
      <c r="AE1569" s="3" t="s">
        <v>6673</v>
      </c>
      <c r="AF1569" s="4"/>
      <c r="AG1569" s="4"/>
      <c r="AH1569" s="4"/>
      <c r="AI1569" s="4"/>
      <c r="AJ1569" s="4"/>
      <c r="AK1569" s="4"/>
      <c r="AL1569" s="4"/>
      <c r="AM1569" s="4"/>
      <c r="AN1569" s="4"/>
      <c r="AO1569" s="4"/>
      <c r="AP1569" s="4"/>
      <c r="AQ1569" s="4"/>
      <c r="AR1569" s="4"/>
      <c r="AS1569" s="4"/>
      <c r="AT1569" s="4"/>
      <c r="AU1569" s="4"/>
      <c r="AV1569" s="4"/>
      <c r="AW1569" s="4"/>
      <c r="AX1569" s="4"/>
      <c r="AY1569" s="4"/>
      <c r="AZ1569" s="4"/>
      <c r="BA1569" s="4"/>
      <c r="BB1569" s="4"/>
    </row>
    <row r="1570" spans="1:54" ht="15.75" customHeight="1" x14ac:dyDescent="0.25">
      <c r="A1570" t="s">
        <v>4914</v>
      </c>
      <c r="B1570" s="17">
        <v>43634</v>
      </c>
      <c r="C1570" s="17">
        <v>32456</v>
      </c>
      <c r="D1570" s="21">
        <v>37</v>
      </c>
      <c r="E1570" s="12" t="str">
        <f t="shared" si="171"/>
        <v>[30-40[ ans</v>
      </c>
      <c r="F1570" s="3" t="s">
        <v>48</v>
      </c>
      <c r="G1570" s="3" t="s">
        <v>40</v>
      </c>
      <c r="H1570" s="4"/>
      <c r="I1570" s="4"/>
      <c r="J1570" s="3" t="s">
        <v>41</v>
      </c>
      <c r="K1570" s="3" t="s">
        <v>79</v>
      </c>
      <c r="L1570" s="3" t="s">
        <v>6048</v>
      </c>
      <c r="M1570" s="3" t="s">
        <v>51</v>
      </c>
      <c r="N1570" s="3" t="s">
        <v>6062</v>
      </c>
      <c r="O1570" s="3" t="s">
        <v>83</v>
      </c>
      <c r="P1570" s="3" t="s">
        <v>83</v>
      </c>
      <c r="Q1570" s="3" t="s">
        <v>6035</v>
      </c>
      <c r="R1570" s="3" t="s">
        <v>5598</v>
      </c>
      <c r="S1570" s="3" t="s">
        <v>5599</v>
      </c>
      <c r="T1570" s="3" t="s">
        <v>45</v>
      </c>
      <c r="U1570" s="3" t="s">
        <v>39</v>
      </c>
      <c r="V1570" s="3" t="s">
        <v>6053</v>
      </c>
      <c r="W1570" s="3" t="s">
        <v>62</v>
      </c>
      <c r="X1570" s="19"/>
      <c r="Y1570" s="19"/>
      <c r="Z1570" s="19"/>
      <c r="AA1570" s="37"/>
      <c r="AB1570" s="3" t="s">
        <v>47</v>
      </c>
      <c r="AC1570" s="3">
        <v>0</v>
      </c>
      <c r="AD1570" s="3" t="s">
        <v>6673</v>
      </c>
      <c r="AE1570" s="3" t="s">
        <v>6673</v>
      </c>
      <c r="AF1570" s="4"/>
      <c r="AG1570" s="4"/>
      <c r="AH1570" s="4"/>
      <c r="AI1570" s="4"/>
      <c r="AJ1570" s="4"/>
      <c r="AK1570" s="4"/>
      <c r="AL1570" s="4"/>
      <c r="AM1570" s="4"/>
      <c r="AN1570" s="4"/>
      <c r="AO1570" s="4"/>
      <c r="AP1570" s="4"/>
      <c r="AQ1570" s="4"/>
      <c r="AR1570" s="4"/>
      <c r="AS1570" s="4"/>
      <c r="AT1570" s="4"/>
      <c r="AU1570" s="4"/>
      <c r="AV1570" s="4"/>
      <c r="AW1570" s="4"/>
      <c r="AX1570" s="4"/>
      <c r="AY1570" s="4"/>
      <c r="AZ1570" s="4"/>
      <c r="BA1570" s="4"/>
      <c r="BB1570" s="4"/>
    </row>
    <row r="1571" spans="1:54" ht="15.75" customHeight="1" x14ac:dyDescent="0.25">
      <c r="A1571" t="s">
        <v>4915</v>
      </c>
      <c r="B1571" s="17">
        <v>43634</v>
      </c>
      <c r="C1571" s="17">
        <v>30788</v>
      </c>
      <c r="D1571" s="21">
        <v>41</v>
      </c>
      <c r="E1571" s="12" t="str">
        <f t="shared" si="171"/>
        <v>[40-50 [ ans</v>
      </c>
      <c r="F1571" s="3" t="s">
        <v>54</v>
      </c>
      <c r="G1571" s="3" t="s">
        <v>40</v>
      </c>
      <c r="H1571" s="4"/>
      <c r="I1571" s="4"/>
      <c r="J1571" s="3" t="s">
        <v>41</v>
      </c>
      <c r="K1571" s="3" t="s">
        <v>221</v>
      </c>
      <c r="L1571" s="3" t="s">
        <v>6045</v>
      </c>
      <c r="M1571" s="3" t="s">
        <v>51</v>
      </c>
      <c r="N1571" s="3" t="s">
        <v>6062</v>
      </c>
      <c r="O1571" s="3" t="s">
        <v>64</v>
      </c>
      <c r="P1571" s="3" t="s">
        <v>6786</v>
      </c>
      <c r="Q1571" s="3" t="s">
        <v>6787</v>
      </c>
      <c r="R1571" s="3"/>
      <c r="S1571" s="3"/>
      <c r="T1571" s="3" t="s">
        <v>45</v>
      </c>
      <c r="U1571" s="3" t="s">
        <v>84</v>
      </c>
      <c r="V1571" s="3" t="s">
        <v>6057</v>
      </c>
      <c r="W1571" s="3" t="s">
        <v>62</v>
      </c>
      <c r="X1571" s="19"/>
      <c r="Y1571" s="19"/>
      <c r="Z1571" s="19"/>
      <c r="AA1571" s="37"/>
      <c r="AB1571" s="3" t="s">
        <v>47</v>
      </c>
      <c r="AC1571" s="3">
        <v>0</v>
      </c>
      <c r="AD1571" s="3" t="s">
        <v>6673</v>
      </c>
      <c r="AE1571" s="3" t="s">
        <v>6673</v>
      </c>
      <c r="AF1571" s="4"/>
      <c r="AG1571" s="4"/>
      <c r="AH1571" s="4"/>
      <c r="AI1571" s="4"/>
      <c r="AJ1571" s="4"/>
      <c r="AK1571" s="4"/>
      <c r="AL1571" s="4"/>
      <c r="AM1571" s="4"/>
      <c r="AN1571" s="4"/>
      <c r="AO1571" s="4"/>
      <c r="AP1571" s="4"/>
      <c r="AQ1571" s="4"/>
      <c r="AR1571" s="4"/>
      <c r="AS1571" s="4"/>
      <c r="AT1571" s="4"/>
      <c r="AU1571" s="4"/>
      <c r="AV1571" s="4"/>
      <c r="AW1571" s="4"/>
      <c r="AX1571" s="4"/>
      <c r="AY1571" s="4"/>
      <c r="AZ1571" s="4"/>
      <c r="BA1571" s="4"/>
      <c r="BB1571" s="4"/>
    </row>
    <row r="1572" spans="1:54" ht="15.75" customHeight="1" x14ac:dyDescent="0.25">
      <c r="A1572" t="s">
        <v>4918</v>
      </c>
      <c r="B1572" s="17">
        <v>43634</v>
      </c>
      <c r="C1572" s="17">
        <v>24062</v>
      </c>
      <c r="D1572" s="21">
        <v>60</v>
      </c>
      <c r="E1572" s="12" t="str">
        <f t="shared" si="171"/>
        <v>&gt; 60 ans</v>
      </c>
      <c r="F1572" s="3" t="s">
        <v>54</v>
      </c>
      <c r="G1572" s="3" t="s">
        <v>40</v>
      </c>
      <c r="H1572" s="4"/>
      <c r="I1572" s="4"/>
      <c r="J1572" s="3" t="s">
        <v>41</v>
      </c>
      <c r="K1572" s="3" t="s">
        <v>1119</v>
      </c>
      <c r="L1572" s="3" t="s">
        <v>6047</v>
      </c>
      <c r="M1572" s="3" t="s">
        <v>51</v>
      </c>
      <c r="N1572" s="3" t="s">
        <v>6062</v>
      </c>
      <c r="O1572" s="3" t="s">
        <v>1120</v>
      </c>
      <c r="P1572" s="3" t="s">
        <v>5502</v>
      </c>
      <c r="Q1572" s="3" t="s">
        <v>6035</v>
      </c>
      <c r="R1572" s="3" t="s">
        <v>5572</v>
      </c>
      <c r="S1572" s="3" t="s">
        <v>5573</v>
      </c>
      <c r="T1572" s="3" t="s">
        <v>45</v>
      </c>
      <c r="U1572" s="3" t="s">
        <v>84</v>
      </c>
      <c r="V1572" s="3" t="s">
        <v>6057</v>
      </c>
      <c r="W1572" s="3" t="s">
        <v>62</v>
      </c>
      <c r="X1572" s="19"/>
      <c r="Y1572" s="19"/>
      <c r="Z1572" s="19"/>
      <c r="AA1572" s="37"/>
      <c r="AB1572" s="3" t="s">
        <v>47</v>
      </c>
      <c r="AC1572" s="3">
        <v>0</v>
      </c>
      <c r="AD1572" s="3" t="s">
        <v>6673</v>
      </c>
      <c r="AE1572" s="3" t="s">
        <v>6673</v>
      </c>
      <c r="AF1572" s="4"/>
      <c r="AG1572" s="4"/>
      <c r="AH1572" s="4"/>
      <c r="AI1572" s="4"/>
      <c r="AJ1572" s="4"/>
      <c r="AK1572" s="4"/>
      <c r="AL1572" s="4"/>
      <c r="AM1572" s="4"/>
      <c r="AN1572" s="4"/>
      <c r="AO1572" s="4"/>
      <c r="AP1572" s="4"/>
      <c r="AQ1572" s="4"/>
      <c r="AR1572" s="4"/>
      <c r="AS1572" s="4"/>
      <c r="AT1572" s="4"/>
      <c r="AU1572" s="4"/>
      <c r="AV1572" s="4"/>
      <c r="AW1572" s="4"/>
      <c r="AX1572" s="4"/>
      <c r="AY1572" s="4"/>
      <c r="AZ1572" s="4"/>
      <c r="BA1572" s="4"/>
      <c r="BB1572" s="4"/>
    </row>
    <row r="1573" spans="1:54" ht="15.75" customHeight="1" x14ac:dyDescent="0.25">
      <c r="A1573" t="s">
        <v>4920</v>
      </c>
      <c r="B1573" s="17">
        <v>43634</v>
      </c>
      <c r="C1573" s="17">
        <v>23744</v>
      </c>
      <c r="D1573" s="21">
        <v>60</v>
      </c>
      <c r="E1573" s="12" t="str">
        <f t="shared" si="171"/>
        <v>&gt; 60 ans</v>
      </c>
      <c r="F1573" s="3" t="s">
        <v>39</v>
      </c>
      <c r="G1573" s="3" t="s">
        <v>40</v>
      </c>
      <c r="H1573" s="4"/>
      <c r="I1573" s="4"/>
      <c r="J1573" s="3" t="s">
        <v>49</v>
      </c>
      <c r="K1573" s="3" t="s">
        <v>150</v>
      </c>
      <c r="L1573" s="3" t="s">
        <v>6047</v>
      </c>
      <c r="M1573" s="3" t="s">
        <v>51</v>
      </c>
      <c r="N1573" s="3" t="s">
        <v>6062</v>
      </c>
      <c r="O1573" s="3" t="s">
        <v>64</v>
      </c>
      <c r="P1573" s="3" t="s">
        <v>6786</v>
      </c>
      <c r="Q1573" s="3" t="s">
        <v>6787</v>
      </c>
      <c r="R1573" s="3"/>
      <c r="S1573" s="3"/>
      <c r="T1573" s="3" t="s">
        <v>45</v>
      </c>
      <c r="U1573" s="3" t="s">
        <v>84</v>
      </c>
      <c r="V1573" s="3" t="s">
        <v>6057</v>
      </c>
      <c r="W1573" s="3" t="s">
        <v>46</v>
      </c>
      <c r="X1573" s="17">
        <v>40712</v>
      </c>
      <c r="Y1573" s="3">
        <f>IF((B1573-X1573&lt;=365)*(B1573-X1573&gt;0),0,(YEAR(B1573)-YEAR(X1573)))</f>
        <v>8</v>
      </c>
      <c r="Z1573" s="3" t="str">
        <f>IF((B1573-X1573&lt;=365)*(B1573-X1573&gt;0),INT(12*(B1573-X1573)/365) &amp; " Mois",(YEAR(B1573)-YEAR(X1573)) &amp; " an (s)")</f>
        <v>8 an (s)</v>
      </c>
      <c r="AA1573" s="37"/>
      <c r="AB1573" s="3" t="s">
        <v>47</v>
      </c>
      <c r="AC1573" s="3">
        <v>0</v>
      </c>
      <c r="AD1573" s="3" t="s">
        <v>6673</v>
      </c>
      <c r="AE1573" s="3" t="s">
        <v>6673</v>
      </c>
      <c r="AF1573" s="4"/>
      <c r="AG1573" s="4"/>
      <c r="AH1573" s="4"/>
      <c r="AI1573" s="4"/>
      <c r="AJ1573" s="4"/>
      <c r="AK1573" s="4"/>
      <c r="AL1573" s="4"/>
      <c r="AM1573" s="4"/>
      <c r="AN1573" s="4"/>
      <c r="AO1573" s="4"/>
      <c r="AP1573" s="4"/>
      <c r="AQ1573" s="4"/>
      <c r="AR1573" s="4"/>
      <c r="AS1573" s="4"/>
      <c r="AT1573" s="4"/>
      <c r="AU1573" s="4"/>
      <c r="AV1573" s="4"/>
      <c r="AW1573" s="4"/>
      <c r="AX1573" s="4"/>
      <c r="AY1573" s="4"/>
      <c r="AZ1573" s="4"/>
      <c r="BA1573" s="4"/>
      <c r="BB1573" s="4"/>
    </row>
    <row r="1574" spans="1:54" ht="15.75" customHeight="1" x14ac:dyDescent="0.25">
      <c r="A1574" t="s">
        <v>4921</v>
      </c>
      <c r="B1574" s="17">
        <v>43634</v>
      </c>
      <c r="C1574" s="17">
        <v>34487</v>
      </c>
      <c r="D1574" s="21">
        <v>31</v>
      </c>
      <c r="E1574" s="12" t="str">
        <f t="shared" si="171"/>
        <v>[30-40[ ans</v>
      </c>
      <c r="F1574" s="3" t="s">
        <v>48</v>
      </c>
      <c r="G1574" s="3" t="s">
        <v>40</v>
      </c>
      <c r="H1574" s="4"/>
      <c r="I1574" s="4"/>
      <c r="J1574" s="3" t="s">
        <v>41</v>
      </c>
      <c r="K1574" s="3" t="s">
        <v>1121</v>
      </c>
      <c r="L1574" s="3" t="s">
        <v>6048</v>
      </c>
      <c r="M1574" s="3" t="s">
        <v>118</v>
      </c>
      <c r="N1574" s="3" t="s">
        <v>6696</v>
      </c>
      <c r="O1574" s="3" t="s">
        <v>118</v>
      </c>
      <c r="P1574" s="3">
        <v>0</v>
      </c>
      <c r="Q1574" s="3" t="s">
        <v>5731</v>
      </c>
      <c r="R1574" s="3">
        <v>0</v>
      </c>
      <c r="S1574" s="3">
        <v>0</v>
      </c>
      <c r="T1574" s="3" t="s">
        <v>45</v>
      </c>
      <c r="U1574" s="3" t="s">
        <v>39</v>
      </c>
      <c r="V1574" s="3" t="s">
        <v>6053</v>
      </c>
      <c r="W1574" s="3" t="s">
        <v>62</v>
      </c>
      <c r="X1574" s="19"/>
      <c r="Y1574" s="19"/>
      <c r="Z1574" s="19"/>
      <c r="AA1574" s="37"/>
      <c r="AB1574" s="3" t="s">
        <v>47</v>
      </c>
      <c r="AC1574" s="3">
        <v>0</v>
      </c>
      <c r="AD1574" s="3" t="s">
        <v>6673</v>
      </c>
      <c r="AE1574" s="3" t="s">
        <v>6673</v>
      </c>
      <c r="AF1574" s="4"/>
      <c r="AG1574" s="4"/>
      <c r="AH1574" s="4"/>
      <c r="AI1574" s="4"/>
      <c r="AJ1574" s="4"/>
      <c r="AK1574" s="4"/>
      <c r="AL1574" s="4"/>
      <c r="AM1574" s="4"/>
      <c r="AN1574" s="4"/>
      <c r="AO1574" s="4"/>
      <c r="AP1574" s="4"/>
      <c r="AQ1574" s="4"/>
      <c r="AR1574" s="4"/>
      <c r="AS1574" s="4"/>
      <c r="AT1574" s="4"/>
      <c r="AU1574" s="4"/>
      <c r="AV1574" s="4"/>
      <c r="AW1574" s="4"/>
      <c r="AX1574" s="4"/>
      <c r="AY1574" s="4"/>
      <c r="AZ1574" s="4"/>
      <c r="BA1574" s="4"/>
      <c r="BB1574" s="4"/>
    </row>
    <row r="1575" spans="1:54" ht="15.75" customHeight="1" x14ac:dyDescent="0.25">
      <c r="A1575" t="s">
        <v>4923</v>
      </c>
      <c r="B1575" s="17">
        <v>43634</v>
      </c>
      <c r="C1575" s="17">
        <v>36377</v>
      </c>
      <c r="D1575" s="21">
        <v>26</v>
      </c>
      <c r="E1575" s="12" t="str">
        <f t="shared" si="171"/>
        <v>[20-30[ ans</v>
      </c>
      <c r="F1575" s="3" t="s">
        <v>54</v>
      </c>
      <c r="G1575" s="3" t="s">
        <v>40</v>
      </c>
      <c r="H1575" s="4"/>
      <c r="I1575" s="4"/>
      <c r="J1575" s="3" t="s">
        <v>41</v>
      </c>
      <c r="K1575" s="3" t="s">
        <v>101</v>
      </c>
      <c r="L1575" s="3" t="s">
        <v>286</v>
      </c>
      <c r="M1575" s="3" t="s">
        <v>51</v>
      </c>
      <c r="N1575" s="3" t="s">
        <v>6062</v>
      </c>
      <c r="O1575" s="3" t="s">
        <v>149</v>
      </c>
      <c r="P1575" s="3" t="s">
        <v>554</v>
      </c>
      <c r="Q1575" s="3" t="s">
        <v>6032</v>
      </c>
      <c r="R1575" s="3" t="s">
        <v>5576</v>
      </c>
      <c r="S1575" s="3" t="s">
        <v>5577</v>
      </c>
      <c r="T1575" s="3" t="s">
        <v>45</v>
      </c>
      <c r="U1575" s="3" t="s">
        <v>39</v>
      </c>
      <c r="V1575" s="3" t="s">
        <v>6053</v>
      </c>
      <c r="W1575" s="3" t="s">
        <v>46</v>
      </c>
      <c r="X1575" s="17">
        <v>42904</v>
      </c>
      <c r="Y1575" s="3">
        <f t="shared" ref="Y1575:Y1578" si="176">IF((B1575-X1575&lt;=365)*(B1575-X1575&gt;0),0,(YEAR(B1575)-YEAR(X1575)))</f>
        <v>2</v>
      </c>
      <c r="Z1575" s="3" t="str">
        <f>IF((B1575-X1575&lt;=365)*(B1575-X1575&gt;0),INT(12*(B1575-X1575)/365) &amp; " Mois",(YEAR(B1575)-YEAR(X1575)) &amp; " an (s)")</f>
        <v>2 an (s)</v>
      </c>
      <c r="AA1575" s="37"/>
      <c r="AB1575" s="3" t="s">
        <v>47</v>
      </c>
      <c r="AC1575" s="3">
        <v>0</v>
      </c>
      <c r="AD1575" s="3" t="s">
        <v>6673</v>
      </c>
      <c r="AE1575" s="3" t="s">
        <v>6673</v>
      </c>
      <c r="AF1575" s="4"/>
      <c r="AG1575" s="4"/>
      <c r="AH1575" s="4"/>
      <c r="AI1575" s="4"/>
      <c r="AJ1575" s="4"/>
      <c r="AK1575" s="4"/>
      <c r="AL1575" s="4"/>
      <c r="AM1575" s="4"/>
      <c r="AN1575" s="4"/>
      <c r="AO1575" s="4"/>
      <c r="AP1575" s="4"/>
      <c r="AQ1575" s="4"/>
      <c r="AR1575" s="4"/>
      <c r="AS1575" s="4"/>
      <c r="AT1575" s="4"/>
      <c r="AU1575" s="4"/>
      <c r="AV1575" s="4"/>
      <c r="AW1575" s="4"/>
      <c r="AX1575" s="4"/>
      <c r="AY1575" s="4"/>
      <c r="AZ1575" s="4"/>
      <c r="BA1575" s="4"/>
      <c r="BB1575" s="4"/>
    </row>
    <row r="1576" spans="1:54" ht="15.75" customHeight="1" x14ac:dyDescent="0.25">
      <c r="A1576" t="s">
        <v>4925</v>
      </c>
      <c r="B1576" s="17">
        <v>43634</v>
      </c>
      <c r="C1576" s="17">
        <v>22278</v>
      </c>
      <c r="D1576" s="21">
        <v>65</v>
      </c>
      <c r="E1576" s="12" t="str">
        <f t="shared" si="171"/>
        <v>&gt; 60 ans</v>
      </c>
      <c r="F1576" s="3" t="s">
        <v>54</v>
      </c>
      <c r="G1576" s="3" t="s">
        <v>40</v>
      </c>
      <c r="H1576" s="4"/>
      <c r="I1576" s="4"/>
      <c r="J1576" s="3" t="s">
        <v>421</v>
      </c>
      <c r="K1576" s="3" t="s">
        <v>1122</v>
      </c>
      <c r="L1576" s="3" t="s">
        <v>6046</v>
      </c>
      <c r="M1576" s="3" t="s">
        <v>51</v>
      </c>
      <c r="N1576" s="3" t="s">
        <v>6062</v>
      </c>
      <c r="O1576" s="3" t="s">
        <v>271</v>
      </c>
      <c r="P1576" s="3" t="s">
        <v>271</v>
      </c>
      <c r="Q1576" s="3" t="s">
        <v>6033</v>
      </c>
      <c r="R1576" s="3" t="s">
        <v>5596</v>
      </c>
      <c r="S1576" s="3" t="s">
        <v>5597</v>
      </c>
      <c r="T1576" s="3" t="s">
        <v>45</v>
      </c>
      <c r="U1576" s="3" t="s">
        <v>58</v>
      </c>
      <c r="V1576" s="3" t="s">
        <v>6055</v>
      </c>
      <c r="W1576" s="3" t="s">
        <v>46</v>
      </c>
      <c r="X1576" s="17">
        <v>42173</v>
      </c>
      <c r="Y1576" s="3">
        <f t="shared" si="176"/>
        <v>4</v>
      </c>
      <c r="Z1576" s="3" t="str">
        <f>IF((B1576-X1576&lt;=365)*(B1576-X1576&gt;0),INT(12*(B1576-X1576)/365) &amp; " Mois",(YEAR(B1576)-YEAR(X1576)) &amp; " an (s)")</f>
        <v>4 an (s)</v>
      </c>
      <c r="AA1576" s="37"/>
      <c r="AB1576" s="3" t="s">
        <v>47</v>
      </c>
      <c r="AC1576" s="3">
        <v>0</v>
      </c>
      <c r="AD1576" s="3" t="s">
        <v>6673</v>
      </c>
      <c r="AE1576" s="3" t="s">
        <v>6673</v>
      </c>
      <c r="AF1576" s="4"/>
      <c r="AG1576" s="4"/>
      <c r="AH1576" s="4"/>
      <c r="AI1576" s="4"/>
      <c r="AJ1576" s="4"/>
      <c r="AK1576" s="4"/>
      <c r="AL1576" s="4"/>
      <c r="AM1576" s="4"/>
      <c r="AN1576" s="4"/>
      <c r="AO1576" s="4"/>
      <c r="AP1576" s="4"/>
      <c r="AQ1576" s="4"/>
      <c r="AR1576" s="4"/>
      <c r="AS1576" s="4"/>
      <c r="AT1576" s="4"/>
      <c r="AU1576" s="4"/>
      <c r="AV1576" s="4"/>
      <c r="AW1576" s="4"/>
      <c r="AX1576" s="4"/>
      <c r="AY1576" s="4"/>
      <c r="AZ1576" s="4"/>
      <c r="BA1576" s="4"/>
      <c r="BB1576" s="4"/>
    </row>
    <row r="1577" spans="1:54" ht="15.75" customHeight="1" x14ac:dyDescent="0.25">
      <c r="A1577" t="s">
        <v>4927</v>
      </c>
      <c r="B1577" s="17">
        <v>43634</v>
      </c>
      <c r="C1577" s="17">
        <v>30446</v>
      </c>
      <c r="D1577" s="21">
        <v>42</v>
      </c>
      <c r="E1577" s="12" t="str">
        <f t="shared" si="171"/>
        <v>[40-50 [ ans</v>
      </c>
      <c r="F1577" s="3" t="s">
        <v>54</v>
      </c>
      <c r="G1577" s="3" t="s">
        <v>40</v>
      </c>
      <c r="H1577" s="4"/>
      <c r="I1577" s="4"/>
      <c r="J1577" s="3" t="s">
        <v>41</v>
      </c>
      <c r="K1577" s="3" t="s">
        <v>660</v>
      </c>
      <c r="L1577" s="3" t="s">
        <v>6045</v>
      </c>
      <c r="M1577" s="3" t="s">
        <v>51</v>
      </c>
      <c r="N1577" s="3" t="s">
        <v>6062</v>
      </c>
      <c r="O1577" s="3" t="s">
        <v>64</v>
      </c>
      <c r="P1577" s="3" t="s">
        <v>6786</v>
      </c>
      <c r="Q1577" s="3" t="s">
        <v>6787</v>
      </c>
      <c r="R1577" s="3"/>
      <c r="S1577" s="3"/>
      <c r="T1577" s="3" t="s">
        <v>45</v>
      </c>
      <c r="U1577" s="3" t="s">
        <v>58</v>
      </c>
      <c r="V1577" s="3" t="s">
        <v>6055</v>
      </c>
      <c r="W1577" s="3" t="s">
        <v>46</v>
      </c>
      <c r="X1577" s="17">
        <v>42173</v>
      </c>
      <c r="Y1577" s="3">
        <f t="shared" si="176"/>
        <v>4</v>
      </c>
      <c r="Z1577" s="3" t="str">
        <f>IF((B1577-X1577&lt;=365)*(B1577-X1577&gt;0),INT(12*(B1577-X1577)/365) &amp; " Mois",(YEAR(B1577)-YEAR(X1577)) &amp; " an (s)")</f>
        <v>4 an (s)</v>
      </c>
      <c r="AA1577" s="37"/>
      <c r="AB1577" s="3" t="s">
        <v>47</v>
      </c>
      <c r="AC1577" s="3">
        <v>0</v>
      </c>
      <c r="AD1577" s="3" t="s">
        <v>6673</v>
      </c>
      <c r="AE1577" s="3" t="s">
        <v>6673</v>
      </c>
      <c r="AF1577" s="4"/>
      <c r="AG1577" s="4"/>
      <c r="AH1577" s="4"/>
      <c r="AI1577" s="4"/>
      <c r="AJ1577" s="4"/>
      <c r="AK1577" s="4"/>
      <c r="AL1577" s="4"/>
      <c r="AM1577" s="4"/>
      <c r="AN1577" s="4"/>
      <c r="AO1577" s="4"/>
      <c r="AP1577" s="4"/>
      <c r="AQ1577" s="4"/>
      <c r="AR1577" s="4"/>
      <c r="AS1577" s="4"/>
      <c r="AT1577" s="4"/>
      <c r="AU1577" s="4"/>
      <c r="AV1577" s="4"/>
      <c r="AW1577" s="4"/>
      <c r="AX1577" s="4"/>
      <c r="AY1577" s="4"/>
      <c r="AZ1577" s="4"/>
      <c r="BA1577" s="4"/>
      <c r="BB1577" s="4"/>
    </row>
    <row r="1578" spans="1:54" ht="15.75" customHeight="1" x14ac:dyDescent="0.25">
      <c r="A1578" t="s">
        <v>4929</v>
      </c>
      <c r="B1578" s="17">
        <v>43634</v>
      </c>
      <c r="C1578" s="17">
        <v>30279</v>
      </c>
      <c r="D1578" s="21">
        <v>43</v>
      </c>
      <c r="E1578" s="12" t="str">
        <f t="shared" si="171"/>
        <v>[40-50 [ ans</v>
      </c>
      <c r="F1578" s="3" t="s">
        <v>48</v>
      </c>
      <c r="G1578" s="3" t="s">
        <v>40</v>
      </c>
      <c r="H1578" s="4"/>
      <c r="I1578" s="4"/>
      <c r="J1578" s="3" t="s">
        <v>41</v>
      </c>
      <c r="K1578" s="3" t="s">
        <v>144</v>
      </c>
      <c r="L1578" s="3" t="s">
        <v>6044</v>
      </c>
      <c r="M1578" s="3" t="s">
        <v>51</v>
      </c>
      <c r="N1578" s="3" t="s">
        <v>6062</v>
      </c>
      <c r="O1578" s="3" t="s">
        <v>72</v>
      </c>
      <c r="P1578" s="3" t="s">
        <v>72</v>
      </c>
      <c r="Q1578" s="3" t="s">
        <v>6033</v>
      </c>
      <c r="R1578" s="3" t="s">
        <v>5606</v>
      </c>
      <c r="S1578" s="3" t="s">
        <v>5607</v>
      </c>
      <c r="T1578" s="3" t="s">
        <v>45</v>
      </c>
      <c r="U1578" s="3" t="s">
        <v>84</v>
      </c>
      <c r="V1578" s="3" t="s">
        <v>6057</v>
      </c>
      <c r="W1578" s="3" t="s">
        <v>46</v>
      </c>
      <c r="X1578" s="17">
        <v>41443</v>
      </c>
      <c r="Y1578" s="3">
        <f t="shared" si="176"/>
        <v>6</v>
      </c>
      <c r="Z1578" s="3" t="str">
        <f>IF((B1578-X1578&lt;=365)*(B1578-X1578&gt;0),INT(12*(B1578-X1578)/365) &amp; " Mois",(YEAR(B1578)-YEAR(X1578)) &amp; " an (s)")</f>
        <v>6 an (s)</v>
      </c>
      <c r="AA1578" s="37"/>
      <c r="AB1578" s="3" t="s">
        <v>47</v>
      </c>
      <c r="AC1578" s="3">
        <v>0</v>
      </c>
      <c r="AD1578" s="3" t="s">
        <v>6673</v>
      </c>
      <c r="AE1578" s="3" t="s">
        <v>6673</v>
      </c>
      <c r="AF1578" s="4"/>
      <c r="AG1578" s="4"/>
      <c r="AH1578" s="4"/>
      <c r="AI1578" s="4"/>
      <c r="AJ1578" s="4"/>
      <c r="AK1578" s="4"/>
      <c r="AL1578" s="4"/>
      <c r="AM1578" s="4"/>
      <c r="AN1578" s="4"/>
      <c r="AO1578" s="4"/>
      <c r="AP1578" s="4"/>
      <c r="AQ1578" s="4"/>
      <c r="AR1578" s="4"/>
      <c r="AS1578" s="4"/>
      <c r="AT1578" s="4"/>
      <c r="AU1578" s="4"/>
      <c r="AV1578" s="4"/>
      <c r="AW1578" s="4"/>
      <c r="AX1578" s="4"/>
      <c r="AY1578" s="4"/>
      <c r="AZ1578" s="4"/>
      <c r="BA1578" s="4"/>
      <c r="BB1578" s="4"/>
    </row>
    <row r="1579" spans="1:54" ht="15.75" customHeight="1" x14ac:dyDescent="0.25">
      <c r="A1579" t="s">
        <v>4932</v>
      </c>
      <c r="B1579" s="17">
        <v>43636</v>
      </c>
      <c r="C1579" s="17">
        <v>33824</v>
      </c>
      <c r="D1579" s="21">
        <v>33</v>
      </c>
      <c r="E1579" s="12" t="str">
        <f t="shared" si="171"/>
        <v>[30-40[ ans</v>
      </c>
      <c r="F1579" s="3" t="s">
        <v>54</v>
      </c>
      <c r="G1579" s="3" t="s">
        <v>40</v>
      </c>
      <c r="H1579" s="4"/>
      <c r="I1579" s="4"/>
      <c r="J1579" s="3" t="s">
        <v>41</v>
      </c>
      <c r="K1579" s="3" t="s">
        <v>422</v>
      </c>
      <c r="L1579" s="3" t="s">
        <v>6043</v>
      </c>
      <c r="M1579" s="3" t="s">
        <v>51</v>
      </c>
      <c r="N1579" s="3" t="s">
        <v>6062</v>
      </c>
      <c r="O1579" s="3" t="s">
        <v>790</v>
      </c>
      <c r="P1579" s="3" t="s">
        <v>790</v>
      </c>
      <c r="Q1579" s="3" t="s">
        <v>6031</v>
      </c>
      <c r="R1579" s="3" t="s">
        <v>5748</v>
      </c>
      <c r="S1579" s="3" t="s">
        <v>5749</v>
      </c>
      <c r="T1579" s="3" t="s">
        <v>45</v>
      </c>
      <c r="U1579" s="3" t="s">
        <v>58</v>
      </c>
      <c r="V1579" s="3" t="s">
        <v>6055</v>
      </c>
      <c r="W1579" s="3" t="s">
        <v>62</v>
      </c>
      <c r="X1579" s="19"/>
      <c r="Y1579" s="19"/>
      <c r="Z1579" s="19"/>
      <c r="AA1579" s="37"/>
      <c r="AB1579" s="3" t="s">
        <v>47</v>
      </c>
      <c r="AC1579" s="3">
        <v>0</v>
      </c>
      <c r="AD1579" s="3" t="s">
        <v>6673</v>
      </c>
      <c r="AE1579" s="3" t="s">
        <v>6673</v>
      </c>
      <c r="AF1579" s="4"/>
      <c r="AG1579" s="4"/>
      <c r="AH1579" s="4"/>
      <c r="AI1579" s="4"/>
      <c r="AJ1579" s="4"/>
      <c r="AK1579" s="4"/>
      <c r="AL1579" s="4"/>
      <c r="AM1579" s="4"/>
      <c r="AN1579" s="4"/>
      <c r="AO1579" s="4"/>
      <c r="AP1579" s="4"/>
      <c r="AQ1579" s="4"/>
      <c r="AR1579" s="4"/>
      <c r="AS1579" s="4"/>
      <c r="AT1579" s="4"/>
      <c r="AU1579" s="4"/>
      <c r="AV1579" s="4"/>
      <c r="AW1579" s="4"/>
      <c r="AX1579" s="4"/>
      <c r="AY1579" s="4"/>
      <c r="AZ1579" s="4"/>
      <c r="BA1579" s="4"/>
      <c r="BB1579" s="4"/>
    </row>
    <row r="1580" spans="1:54" ht="15.75" customHeight="1" x14ac:dyDescent="0.25">
      <c r="A1580" t="s">
        <v>4934</v>
      </c>
      <c r="B1580" s="17">
        <v>43636</v>
      </c>
      <c r="C1580" s="17">
        <v>22083</v>
      </c>
      <c r="D1580" s="21">
        <v>65</v>
      </c>
      <c r="E1580" s="12" t="str">
        <f t="shared" si="171"/>
        <v>&gt; 60 ans</v>
      </c>
      <c r="F1580" s="3" t="s">
        <v>39</v>
      </c>
      <c r="G1580" s="3" t="s">
        <v>40</v>
      </c>
      <c r="H1580" s="4"/>
      <c r="I1580" s="4"/>
      <c r="J1580" s="3" t="s">
        <v>49</v>
      </c>
      <c r="K1580" s="3" t="s">
        <v>1123</v>
      </c>
      <c r="L1580" s="3" t="s">
        <v>6047</v>
      </c>
      <c r="M1580" s="3" t="s">
        <v>51</v>
      </c>
      <c r="N1580" s="3" t="s">
        <v>6062</v>
      </c>
      <c r="O1580" s="3" t="s">
        <v>64</v>
      </c>
      <c r="P1580" s="3" t="s">
        <v>6786</v>
      </c>
      <c r="Q1580" s="3" t="s">
        <v>6787</v>
      </c>
      <c r="R1580" s="3"/>
      <c r="S1580" s="3"/>
      <c r="T1580" s="3" t="s">
        <v>45</v>
      </c>
      <c r="U1580" s="3" t="s">
        <v>39</v>
      </c>
      <c r="V1580" s="3" t="s">
        <v>6053</v>
      </c>
      <c r="W1580" s="3" t="s">
        <v>62</v>
      </c>
      <c r="X1580" s="19"/>
      <c r="Y1580" s="19"/>
      <c r="Z1580" s="19"/>
      <c r="AA1580" s="37"/>
      <c r="AB1580" s="3" t="s">
        <v>47</v>
      </c>
      <c r="AC1580" s="3">
        <v>0</v>
      </c>
      <c r="AD1580" s="3" t="s">
        <v>6673</v>
      </c>
      <c r="AE1580" s="3" t="s">
        <v>6673</v>
      </c>
      <c r="AF1580" s="4"/>
      <c r="AG1580" s="4"/>
      <c r="AH1580" s="4"/>
      <c r="AI1580" s="4"/>
      <c r="AJ1580" s="4"/>
      <c r="AK1580" s="4"/>
      <c r="AL1580" s="4"/>
      <c r="AM1580" s="4"/>
      <c r="AN1580" s="4"/>
      <c r="AO1580" s="4"/>
      <c r="AP1580" s="4"/>
      <c r="AQ1580" s="4"/>
      <c r="AR1580" s="4"/>
      <c r="AS1580" s="4"/>
      <c r="AT1580" s="4"/>
      <c r="AU1580" s="4"/>
      <c r="AV1580" s="4"/>
      <c r="AW1580" s="4"/>
      <c r="AX1580" s="4"/>
      <c r="AY1580" s="4"/>
      <c r="AZ1580" s="4"/>
      <c r="BA1580" s="4"/>
      <c r="BB1580" s="4"/>
    </row>
    <row r="1581" spans="1:54" ht="15.75" customHeight="1" x14ac:dyDescent="0.25">
      <c r="A1581" t="s">
        <v>4936</v>
      </c>
      <c r="B1581" s="17">
        <v>43635</v>
      </c>
      <c r="C1581" s="17">
        <v>31491</v>
      </c>
      <c r="D1581" s="21">
        <v>39</v>
      </c>
      <c r="E1581" s="12" t="str">
        <f t="shared" si="171"/>
        <v>[30-40[ ans</v>
      </c>
      <c r="F1581" s="3" t="s">
        <v>39</v>
      </c>
      <c r="G1581" s="3" t="s">
        <v>55</v>
      </c>
      <c r="H1581" s="4"/>
      <c r="I1581" s="4"/>
      <c r="J1581" s="3" t="s">
        <v>41</v>
      </c>
      <c r="K1581" s="3" t="s">
        <v>402</v>
      </c>
      <c r="L1581" s="3" t="s">
        <v>6043</v>
      </c>
      <c r="M1581" s="3" t="s">
        <v>51</v>
      </c>
      <c r="N1581" s="3" t="s">
        <v>6062</v>
      </c>
      <c r="O1581" s="3" t="s">
        <v>64</v>
      </c>
      <c r="P1581" s="3" t="s">
        <v>6786</v>
      </c>
      <c r="Q1581" s="3" t="s">
        <v>6787</v>
      </c>
      <c r="R1581" s="3"/>
      <c r="S1581" s="3"/>
      <c r="T1581" s="3" t="s">
        <v>45</v>
      </c>
      <c r="U1581" s="3" t="s">
        <v>39</v>
      </c>
      <c r="V1581" s="3" t="s">
        <v>6053</v>
      </c>
      <c r="W1581" s="3" t="s">
        <v>62</v>
      </c>
      <c r="X1581" s="19"/>
      <c r="Y1581" s="19"/>
      <c r="Z1581" s="19"/>
      <c r="AA1581" s="37"/>
      <c r="AB1581" s="3" t="s">
        <v>47</v>
      </c>
      <c r="AC1581" s="3">
        <v>0</v>
      </c>
      <c r="AD1581" s="3" t="s">
        <v>6673</v>
      </c>
      <c r="AE1581" s="3" t="s">
        <v>6673</v>
      </c>
      <c r="AF1581" s="4"/>
      <c r="AG1581" s="4"/>
      <c r="AH1581" s="4"/>
      <c r="AI1581" s="4"/>
      <c r="AJ1581" s="4"/>
      <c r="AK1581" s="4"/>
      <c r="AL1581" s="4"/>
      <c r="AM1581" s="4"/>
      <c r="AN1581" s="4"/>
      <c r="AO1581" s="4"/>
      <c r="AP1581" s="4"/>
      <c r="AQ1581" s="4"/>
      <c r="AR1581" s="4"/>
      <c r="AS1581" s="4"/>
      <c r="AT1581" s="4"/>
      <c r="AU1581" s="4"/>
      <c r="AV1581" s="4"/>
      <c r="AW1581" s="4"/>
      <c r="AX1581" s="4"/>
      <c r="AY1581" s="4"/>
      <c r="AZ1581" s="4"/>
      <c r="BA1581" s="4"/>
      <c r="BB1581" s="4"/>
    </row>
    <row r="1582" spans="1:54" ht="15.75" customHeight="1" x14ac:dyDescent="0.25">
      <c r="A1582" t="s">
        <v>4938</v>
      </c>
      <c r="B1582" s="17">
        <v>43636</v>
      </c>
      <c r="C1582" s="17">
        <v>31719</v>
      </c>
      <c r="D1582" s="21">
        <v>39</v>
      </c>
      <c r="E1582" s="12" t="str">
        <f t="shared" si="171"/>
        <v>[30-40[ ans</v>
      </c>
      <c r="F1582" s="3" t="s">
        <v>269</v>
      </c>
      <c r="G1582" s="3" t="s">
        <v>40</v>
      </c>
      <c r="H1582" s="4"/>
      <c r="I1582" s="4"/>
      <c r="J1582" s="3" t="s">
        <v>49</v>
      </c>
      <c r="K1582" s="3" t="s">
        <v>1027</v>
      </c>
      <c r="L1582" s="3" t="s">
        <v>6052</v>
      </c>
      <c r="M1582" s="3" t="s">
        <v>51</v>
      </c>
      <c r="N1582" s="3" t="s">
        <v>6062</v>
      </c>
      <c r="O1582" s="3" t="s">
        <v>1124</v>
      </c>
      <c r="P1582" s="3" t="s">
        <v>5715</v>
      </c>
      <c r="Q1582" s="3" t="s">
        <v>6033</v>
      </c>
      <c r="R1582" s="3" t="s">
        <v>5716</v>
      </c>
      <c r="S1582" s="3" t="s">
        <v>5868</v>
      </c>
      <c r="T1582" s="3" t="s">
        <v>45</v>
      </c>
      <c r="U1582" s="3" t="s">
        <v>39</v>
      </c>
      <c r="V1582" s="3" t="s">
        <v>6053</v>
      </c>
      <c r="W1582" s="3" t="s">
        <v>62</v>
      </c>
      <c r="X1582" s="19"/>
      <c r="Y1582" s="19"/>
      <c r="Z1582" s="19"/>
      <c r="AA1582" s="37"/>
      <c r="AB1582" s="3" t="s">
        <v>47</v>
      </c>
      <c r="AC1582" s="3">
        <v>0</v>
      </c>
      <c r="AD1582" s="3" t="s">
        <v>6673</v>
      </c>
      <c r="AE1582" s="3" t="s">
        <v>6673</v>
      </c>
      <c r="AF1582" s="4"/>
      <c r="AG1582" s="4"/>
      <c r="AH1582" s="4"/>
      <c r="AI1582" s="4"/>
      <c r="AJ1582" s="4"/>
      <c r="AK1582" s="4"/>
      <c r="AL1582" s="4"/>
      <c r="AM1582" s="4"/>
      <c r="AN1582" s="4"/>
      <c r="AO1582" s="4"/>
      <c r="AP1582" s="4"/>
      <c r="AQ1582" s="4"/>
      <c r="AR1582" s="4"/>
      <c r="AS1582" s="4"/>
      <c r="AT1582" s="4"/>
      <c r="AU1582" s="4"/>
      <c r="AV1582" s="4"/>
      <c r="AW1582" s="4"/>
      <c r="AX1582" s="4"/>
      <c r="AY1582" s="4"/>
      <c r="AZ1582" s="4"/>
      <c r="BA1582" s="4"/>
      <c r="BB1582" s="4"/>
    </row>
    <row r="1583" spans="1:54" ht="15.75" customHeight="1" x14ac:dyDescent="0.25">
      <c r="A1583" t="s">
        <v>4940</v>
      </c>
      <c r="B1583" s="17">
        <v>43635</v>
      </c>
      <c r="C1583" s="17">
        <v>34804</v>
      </c>
      <c r="D1583" s="21">
        <v>30</v>
      </c>
      <c r="E1583" s="12" t="str">
        <f t="shared" si="171"/>
        <v>[30-40[ ans</v>
      </c>
      <c r="F1583" s="3" t="s">
        <v>54</v>
      </c>
      <c r="G1583" s="3" t="s">
        <v>40</v>
      </c>
      <c r="H1583" s="4"/>
      <c r="I1583" s="4"/>
      <c r="J1583" s="3" t="s">
        <v>41</v>
      </c>
      <c r="K1583" s="3" t="s">
        <v>1125</v>
      </c>
      <c r="L1583" s="3" t="s">
        <v>6043</v>
      </c>
      <c r="M1583" s="3" t="s">
        <v>51</v>
      </c>
      <c r="N1583" s="3" t="s">
        <v>6062</v>
      </c>
      <c r="O1583" s="3" t="s">
        <v>64</v>
      </c>
      <c r="P1583" s="3" t="s">
        <v>6786</v>
      </c>
      <c r="Q1583" s="3" t="s">
        <v>6787</v>
      </c>
      <c r="R1583" s="3"/>
      <c r="S1583" s="3"/>
      <c r="T1583" s="3" t="s">
        <v>45</v>
      </c>
      <c r="U1583" s="3" t="s">
        <v>58</v>
      </c>
      <c r="V1583" s="3" t="s">
        <v>6055</v>
      </c>
      <c r="W1583" s="3" t="s">
        <v>62</v>
      </c>
      <c r="X1583" s="19"/>
      <c r="Y1583" s="19"/>
      <c r="Z1583" s="19"/>
      <c r="AA1583" s="37"/>
      <c r="AB1583" s="3" t="s">
        <v>47</v>
      </c>
      <c r="AC1583" s="3">
        <v>0</v>
      </c>
      <c r="AD1583" s="3" t="s">
        <v>6673</v>
      </c>
      <c r="AE1583" s="3" t="s">
        <v>6673</v>
      </c>
      <c r="AF1583" s="4"/>
      <c r="AG1583" s="4"/>
      <c r="AH1583" s="4"/>
      <c r="AI1583" s="4"/>
      <c r="AJ1583" s="4"/>
      <c r="AK1583" s="4"/>
      <c r="AL1583" s="4"/>
      <c r="AM1583" s="4"/>
      <c r="AN1583" s="4"/>
      <c r="AO1583" s="4"/>
      <c r="AP1583" s="4"/>
      <c r="AQ1583" s="4"/>
      <c r="AR1583" s="4"/>
      <c r="AS1583" s="4"/>
      <c r="AT1583" s="4"/>
      <c r="AU1583" s="4"/>
      <c r="AV1583" s="4"/>
      <c r="AW1583" s="4"/>
      <c r="AX1583" s="4"/>
      <c r="AY1583" s="4"/>
      <c r="AZ1583" s="4"/>
      <c r="BA1583" s="4"/>
      <c r="BB1583" s="4"/>
    </row>
    <row r="1584" spans="1:54" ht="15.75" customHeight="1" x14ac:dyDescent="0.25">
      <c r="A1584" t="s">
        <v>4942</v>
      </c>
      <c r="B1584" s="17">
        <v>43635</v>
      </c>
      <c r="C1584" s="17">
        <v>35001</v>
      </c>
      <c r="D1584" s="21">
        <v>30</v>
      </c>
      <c r="E1584" s="12" t="str">
        <f t="shared" si="171"/>
        <v>[30-40[ ans</v>
      </c>
      <c r="F1584" s="3" t="s">
        <v>54</v>
      </c>
      <c r="G1584" s="3" t="s">
        <v>40</v>
      </c>
      <c r="H1584" s="4"/>
      <c r="I1584" s="4"/>
      <c r="J1584" s="3" t="s">
        <v>49</v>
      </c>
      <c r="K1584" s="3" t="s">
        <v>150</v>
      </c>
      <c r="L1584" s="3" t="s">
        <v>6047</v>
      </c>
      <c r="M1584" s="3" t="s">
        <v>51</v>
      </c>
      <c r="N1584" s="3" t="s">
        <v>6062</v>
      </c>
      <c r="O1584" s="3" t="s">
        <v>129</v>
      </c>
      <c r="P1584" s="3" t="s">
        <v>129</v>
      </c>
      <c r="Q1584" s="3" t="s">
        <v>6032</v>
      </c>
      <c r="R1584" s="3" t="s">
        <v>5681</v>
      </c>
      <c r="S1584" s="3" t="s">
        <v>5682</v>
      </c>
      <c r="T1584" s="3" t="s">
        <v>45</v>
      </c>
      <c r="U1584" s="3" t="s">
        <v>58</v>
      </c>
      <c r="V1584" s="3" t="s">
        <v>6055</v>
      </c>
      <c r="W1584" s="3" t="s">
        <v>62</v>
      </c>
      <c r="X1584" s="19"/>
      <c r="Y1584" s="19"/>
      <c r="Z1584" s="19"/>
      <c r="AA1584" s="37"/>
      <c r="AB1584" s="3" t="s">
        <v>47</v>
      </c>
      <c r="AC1584" s="3">
        <v>0</v>
      </c>
      <c r="AD1584" s="3" t="s">
        <v>6673</v>
      </c>
      <c r="AE1584" s="3" t="s">
        <v>6673</v>
      </c>
      <c r="AF1584" s="4"/>
      <c r="AG1584" s="4"/>
      <c r="AH1584" s="4"/>
      <c r="AI1584" s="4"/>
      <c r="AJ1584" s="4"/>
      <c r="AK1584" s="4"/>
      <c r="AL1584" s="4"/>
      <c r="AM1584" s="4"/>
      <c r="AN1584" s="4"/>
      <c r="AO1584" s="4"/>
      <c r="AP1584" s="4"/>
      <c r="AQ1584" s="4"/>
      <c r="AR1584" s="4"/>
      <c r="AS1584" s="4"/>
      <c r="AT1584" s="4"/>
      <c r="AU1584" s="4"/>
      <c r="AV1584" s="4"/>
      <c r="AW1584" s="4"/>
      <c r="AX1584" s="4"/>
      <c r="AY1584" s="4"/>
      <c r="AZ1584" s="4"/>
      <c r="BA1584" s="4"/>
      <c r="BB1584" s="4"/>
    </row>
    <row r="1585" spans="1:54" ht="15.75" customHeight="1" x14ac:dyDescent="0.25">
      <c r="A1585" t="s">
        <v>4944</v>
      </c>
      <c r="B1585" s="17">
        <v>43635</v>
      </c>
      <c r="C1585" s="17">
        <v>35217</v>
      </c>
      <c r="D1585" s="21">
        <v>29</v>
      </c>
      <c r="E1585" s="12" t="str">
        <f t="shared" si="171"/>
        <v>[20-30[ ans</v>
      </c>
      <c r="F1585" s="3" t="s">
        <v>48</v>
      </c>
      <c r="G1585" s="3" t="s">
        <v>40</v>
      </c>
      <c r="H1585" s="4"/>
      <c r="I1585" s="4"/>
      <c r="J1585" s="3" t="s">
        <v>41</v>
      </c>
      <c r="K1585" s="3" t="s">
        <v>79</v>
      </c>
      <c r="L1585" s="3" t="s">
        <v>6048</v>
      </c>
      <c r="M1585" s="3" t="s">
        <v>51</v>
      </c>
      <c r="N1585" s="3" t="s">
        <v>6062</v>
      </c>
      <c r="O1585" s="3" t="s">
        <v>287</v>
      </c>
      <c r="P1585" s="3" t="s">
        <v>287</v>
      </c>
      <c r="Q1585" s="3" t="s">
        <v>6033</v>
      </c>
      <c r="R1585" s="3" t="s">
        <v>5848</v>
      </c>
      <c r="S1585" s="3" t="s">
        <v>5849</v>
      </c>
      <c r="T1585" s="3" t="s">
        <v>45</v>
      </c>
      <c r="U1585" s="3" t="s">
        <v>39</v>
      </c>
      <c r="V1585" s="3" t="s">
        <v>6053</v>
      </c>
      <c r="W1585" s="3" t="s">
        <v>62</v>
      </c>
      <c r="X1585" s="19"/>
      <c r="Y1585" s="19"/>
      <c r="Z1585" s="19"/>
      <c r="AA1585" s="37"/>
      <c r="AB1585" s="3" t="s">
        <v>47</v>
      </c>
      <c r="AC1585" s="3">
        <v>0</v>
      </c>
      <c r="AD1585" s="3" t="s">
        <v>6673</v>
      </c>
      <c r="AE1585" s="3" t="s">
        <v>6673</v>
      </c>
      <c r="AF1585" s="4"/>
      <c r="AG1585" s="4"/>
      <c r="AH1585" s="4"/>
      <c r="AI1585" s="4"/>
      <c r="AJ1585" s="4"/>
      <c r="AK1585" s="4"/>
      <c r="AL1585" s="4"/>
      <c r="AM1585" s="4"/>
      <c r="AN1585" s="4"/>
      <c r="AO1585" s="4"/>
      <c r="AP1585" s="4"/>
      <c r="AQ1585" s="4"/>
      <c r="AR1585" s="4"/>
      <c r="AS1585" s="4"/>
      <c r="AT1585" s="4"/>
      <c r="AU1585" s="4"/>
      <c r="AV1585" s="4"/>
      <c r="AW1585" s="4"/>
      <c r="AX1585" s="4"/>
      <c r="AY1585" s="4"/>
      <c r="AZ1585" s="4"/>
      <c r="BA1585" s="4"/>
      <c r="BB1585" s="4"/>
    </row>
    <row r="1586" spans="1:54" ht="15.75" customHeight="1" x14ac:dyDescent="0.25">
      <c r="A1586" t="s">
        <v>4946</v>
      </c>
      <c r="B1586" s="17">
        <v>43635</v>
      </c>
      <c r="C1586" s="17">
        <v>31075</v>
      </c>
      <c r="D1586" s="21">
        <v>40</v>
      </c>
      <c r="E1586" s="12" t="str">
        <f t="shared" si="171"/>
        <v>[40-50 [ ans</v>
      </c>
      <c r="F1586" s="3" t="s">
        <v>39</v>
      </c>
      <c r="G1586" s="3" t="s">
        <v>40</v>
      </c>
      <c r="H1586" s="4"/>
      <c r="I1586" s="4"/>
      <c r="J1586" s="3" t="s">
        <v>49</v>
      </c>
      <c r="K1586" s="3" t="s">
        <v>134</v>
      </c>
      <c r="L1586" s="3" t="s">
        <v>6049</v>
      </c>
      <c r="M1586" s="3" t="s">
        <v>51</v>
      </c>
      <c r="N1586" s="3" t="s">
        <v>6062</v>
      </c>
      <c r="O1586" s="3" t="s">
        <v>195</v>
      </c>
      <c r="P1586" s="3" t="s">
        <v>195</v>
      </c>
      <c r="Q1586" s="3" t="s">
        <v>6035</v>
      </c>
      <c r="R1586" s="3" t="s">
        <v>5610</v>
      </c>
      <c r="S1586" s="3" t="s">
        <v>5611</v>
      </c>
      <c r="T1586" s="3" t="s">
        <v>45</v>
      </c>
      <c r="U1586" s="3" t="s">
        <v>58</v>
      </c>
      <c r="V1586" s="3" t="s">
        <v>6055</v>
      </c>
      <c r="W1586" s="3" t="s">
        <v>62</v>
      </c>
      <c r="X1586" s="19"/>
      <c r="Y1586" s="19"/>
      <c r="Z1586" s="19"/>
      <c r="AA1586" s="37"/>
      <c r="AB1586" s="3" t="s">
        <v>47</v>
      </c>
      <c r="AC1586" s="3">
        <v>0</v>
      </c>
      <c r="AD1586" s="3" t="s">
        <v>6673</v>
      </c>
      <c r="AE1586" s="3" t="s">
        <v>6673</v>
      </c>
      <c r="AF1586" s="4"/>
      <c r="AG1586" s="4"/>
      <c r="AH1586" s="4"/>
      <c r="AI1586" s="4"/>
      <c r="AJ1586" s="4"/>
      <c r="AK1586" s="4"/>
      <c r="AL1586" s="4"/>
      <c r="AM1586" s="4"/>
      <c r="AN1586" s="4"/>
      <c r="AO1586" s="4"/>
      <c r="AP1586" s="4"/>
      <c r="AQ1586" s="4"/>
      <c r="AR1586" s="4"/>
      <c r="AS1586" s="4"/>
      <c r="AT1586" s="4"/>
      <c r="AU1586" s="4"/>
      <c r="AV1586" s="4"/>
      <c r="AW1586" s="4"/>
      <c r="AX1586" s="4"/>
      <c r="AY1586" s="4"/>
      <c r="AZ1586" s="4"/>
      <c r="BA1586" s="4"/>
      <c r="BB1586" s="4"/>
    </row>
    <row r="1587" spans="1:54" ht="15.75" customHeight="1" x14ac:dyDescent="0.25">
      <c r="A1587" t="s">
        <v>4948</v>
      </c>
      <c r="B1587" s="17">
        <v>43635</v>
      </c>
      <c r="C1587" s="17">
        <v>30948</v>
      </c>
      <c r="D1587" s="21">
        <v>41</v>
      </c>
      <c r="E1587" s="12" t="str">
        <f t="shared" si="171"/>
        <v>[40-50 [ ans</v>
      </c>
      <c r="F1587" s="3" t="s">
        <v>39</v>
      </c>
      <c r="G1587" s="3" t="s">
        <v>40</v>
      </c>
      <c r="H1587" s="4"/>
      <c r="I1587" s="4"/>
      <c r="J1587" s="3" t="s">
        <v>41</v>
      </c>
      <c r="K1587" s="3" t="s">
        <v>134</v>
      </c>
      <c r="L1587" s="3" t="s">
        <v>6049</v>
      </c>
      <c r="M1587" s="3" t="s">
        <v>51</v>
      </c>
      <c r="N1587" s="3" t="s">
        <v>6062</v>
      </c>
      <c r="O1587" s="3" t="s">
        <v>195</v>
      </c>
      <c r="P1587" s="3" t="s">
        <v>195</v>
      </c>
      <c r="Q1587" s="3" t="s">
        <v>6035</v>
      </c>
      <c r="R1587" s="3" t="s">
        <v>5610</v>
      </c>
      <c r="S1587" s="3" t="s">
        <v>5611</v>
      </c>
      <c r="T1587" s="3" t="s">
        <v>45</v>
      </c>
      <c r="U1587" s="3" t="s">
        <v>58</v>
      </c>
      <c r="V1587" s="3" t="s">
        <v>6055</v>
      </c>
      <c r="W1587" s="3" t="s">
        <v>62</v>
      </c>
      <c r="X1587" s="19"/>
      <c r="Y1587" s="19"/>
      <c r="Z1587" s="19"/>
      <c r="AA1587" s="37"/>
      <c r="AB1587" s="3" t="s">
        <v>47</v>
      </c>
      <c r="AC1587" s="3">
        <v>0</v>
      </c>
      <c r="AD1587" s="3" t="s">
        <v>6673</v>
      </c>
      <c r="AE1587" s="3" t="s">
        <v>6673</v>
      </c>
      <c r="AF1587" s="4"/>
      <c r="AG1587" s="4"/>
      <c r="AH1587" s="4"/>
      <c r="AI1587" s="4"/>
      <c r="AJ1587" s="4"/>
      <c r="AK1587" s="4"/>
      <c r="AL1587" s="4"/>
      <c r="AM1587" s="4"/>
      <c r="AN1587" s="4"/>
      <c r="AO1587" s="4"/>
      <c r="AP1587" s="4"/>
      <c r="AQ1587" s="4"/>
      <c r="AR1587" s="4"/>
      <c r="AS1587" s="4"/>
      <c r="AT1587" s="4"/>
      <c r="AU1587" s="4"/>
      <c r="AV1587" s="4"/>
      <c r="AW1587" s="4"/>
      <c r="AX1587" s="4"/>
      <c r="AY1587" s="4"/>
      <c r="AZ1587" s="4"/>
      <c r="BA1587" s="4"/>
      <c r="BB1587" s="4"/>
    </row>
    <row r="1588" spans="1:54" ht="15.75" customHeight="1" x14ac:dyDescent="0.25">
      <c r="A1588" t="s">
        <v>4950</v>
      </c>
      <c r="B1588" s="17">
        <v>43635</v>
      </c>
      <c r="C1588" s="17">
        <v>33151</v>
      </c>
      <c r="D1588" s="21">
        <v>35</v>
      </c>
      <c r="E1588" s="12" t="str">
        <f t="shared" si="171"/>
        <v>[30-40[ ans</v>
      </c>
      <c r="F1588" s="3" t="s">
        <v>48</v>
      </c>
      <c r="G1588" s="3" t="s">
        <v>40</v>
      </c>
      <c r="H1588" s="4"/>
      <c r="I1588" s="4"/>
      <c r="J1588" s="3" t="s">
        <v>41</v>
      </c>
      <c r="K1588" s="3" t="s">
        <v>134</v>
      </c>
      <c r="L1588" s="3" t="s">
        <v>6049</v>
      </c>
      <c r="M1588" s="3" t="s">
        <v>51</v>
      </c>
      <c r="N1588" s="3" t="s">
        <v>6062</v>
      </c>
      <c r="O1588" s="3" t="s">
        <v>191</v>
      </c>
      <c r="P1588" s="3" t="s">
        <v>191</v>
      </c>
      <c r="Q1588" s="3" t="s">
        <v>6035</v>
      </c>
      <c r="R1588" s="3" t="s">
        <v>5799</v>
      </c>
      <c r="S1588" s="3" t="s">
        <v>5800</v>
      </c>
      <c r="T1588" s="3" t="s">
        <v>45</v>
      </c>
      <c r="U1588" s="3" t="s">
        <v>58</v>
      </c>
      <c r="V1588" s="3" t="s">
        <v>6055</v>
      </c>
      <c r="W1588" s="3" t="s">
        <v>46</v>
      </c>
      <c r="X1588" s="17">
        <v>43270</v>
      </c>
      <c r="Y1588" s="3">
        <f>IF((B1588-X1588&lt;=365)*(B1588-X1588&gt;0),0,(YEAR(B1588)-YEAR(X1588)))</f>
        <v>0</v>
      </c>
      <c r="Z1588" s="3" t="str">
        <f>IF((B1588-X1588&lt;=365)*(B1588-X1588&gt;0),INT(12*(B1588-X1588)/365) &amp; " Mois",(YEAR(B1588)-YEAR(X1588)) &amp; " an (s)")</f>
        <v>12 Mois</v>
      </c>
      <c r="AA1588" s="37"/>
      <c r="AB1588" s="3" t="s">
        <v>47</v>
      </c>
      <c r="AC1588" s="3">
        <v>0</v>
      </c>
      <c r="AD1588" s="3" t="s">
        <v>6673</v>
      </c>
      <c r="AE1588" s="3" t="s">
        <v>6673</v>
      </c>
      <c r="AF1588" s="4"/>
      <c r="AG1588" s="4"/>
      <c r="AH1588" s="4"/>
      <c r="AI1588" s="4"/>
      <c r="AJ1588" s="4"/>
      <c r="AK1588" s="4"/>
      <c r="AL1588" s="4"/>
      <c r="AM1588" s="4"/>
      <c r="AN1588" s="4"/>
      <c r="AO1588" s="4"/>
      <c r="AP1588" s="4"/>
      <c r="AQ1588" s="4"/>
      <c r="AR1588" s="4"/>
      <c r="AS1588" s="4"/>
      <c r="AT1588" s="4"/>
      <c r="AU1588" s="4"/>
      <c r="AV1588" s="4"/>
      <c r="AW1588" s="4"/>
      <c r="AX1588" s="4"/>
      <c r="AY1588" s="4"/>
      <c r="AZ1588" s="4"/>
      <c r="BA1588" s="4"/>
      <c r="BB1588" s="4"/>
    </row>
    <row r="1589" spans="1:54" ht="15.75" customHeight="1" x14ac:dyDescent="0.25">
      <c r="A1589" t="s">
        <v>4952</v>
      </c>
      <c r="B1589" s="17">
        <v>43635</v>
      </c>
      <c r="C1589" s="17">
        <v>33955</v>
      </c>
      <c r="D1589" s="21">
        <v>33</v>
      </c>
      <c r="E1589" s="12" t="str">
        <f t="shared" si="171"/>
        <v>[30-40[ ans</v>
      </c>
      <c r="F1589" s="3" t="s">
        <v>54</v>
      </c>
      <c r="G1589" s="3" t="s">
        <v>40</v>
      </c>
      <c r="H1589" s="4"/>
      <c r="I1589" s="4"/>
      <c r="J1589" s="3" t="s">
        <v>41</v>
      </c>
      <c r="K1589" s="3" t="s">
        <v>56</v>
      </c>
      <c r="L1589" s="3" t="s">
        <v>6045</v>
      </c>
      <c r="M1589" s="3" t="s">
        <v>51</v>
      </c>
      <c r="N1589" s="3" t="s">
        <v>6062</v>
      </c>
      <c r="O1589" s="3" t="s">
        <v>64</v>
      </c>
      <c r="P1589" s="3" t="s">
        <v>6786</v>
      </c>
      <c r="Q1589" s="3" t="s">
        <v>6787</v>
      </c>
      <c r="R1589" s="3"/>
      <c r="S1589" s="3"/>
      <c r="T1589" s="3" t="s">
        <v>45</v>
      </c>
      <c r="U1589" s="3" t="s">
        <v>39</v>
      </c>
      <c r="V1589" s="3" t="s">
        <v>6053</v>
      </c>
      <c r="W1589" s="3" t="s">
        <v>62</v>
      </c>
      <c r="X1589" s="19"/>
      <c r="Y1589" s="19"/>
      <c r="Z1589" s="19"/>
      <c r="AA1589" s="37"/>
      <c r="AB1589" s="3" t="s">
        <v>47</v>
      </c>
      <c r="AC1589" s="3">
        <v>0</v>
      </c>
      <c r="AD1589" s="3" t="s">
        <v>6673</v>
      </c>
      <c r="AE1589" s="3" t="s">
        <v>6673</v>
      </c>
      <c r="AF1589" s="4"/>
      <c r="AG1589" s="4"/>
      <c r="AH1589" s="4"/>
      <c r="AI1589" s="4"/>
      <c r="AJ1589" s="4"/>
      <c r="AK1589" s="4"/>
      <c r="AL1589" s="4"/>
      <c r="AM1589" s="4"/>
      <c r="AN1589" s="4"/>
      <c r="AO1589" s="4"/>
      <c r="AP1589" s="4"/>
      <c r="AQ1589" s="4"/>
      <c r="AR1589" s="4"/>
      <c r="AS1589" s="4"/>
      <c r="AT1589" s="4"/>
      <c r="AU1589" s="4"/>
      <c r="AV1589" s="4"/>
      <c r="AW1589" s="4"/>
      <c r="AX1589" s="4"/>
      <c r="AY1589" s="4"/>
      <c r="AZ1589" s="4"/>
      <c r="BA1589" s="4"/>
      <c r="BB1589" s="4"/>
    </row>
    <row r="1590" spans="1:54" ht="15.75" customHeight="1" x14ac:dyDescent="0.25">
      <c r="A1590" t="s">
        <v>4954</v>
      </c>
      <c r="B1590" s="17">
        <v>43740</v>
      </c>
      <c r="C1590" s="17">
        <v>31274</v>
      </c>
      <c r="D1590" s="21">
        <v>40</v>
      </c>
      <c r="E1590" s="12" t="str">
        <f t="shared" si="171"/>
        <v>[40-50 [ ans</v>
      </c>
      <c r="F1590" s="3" t="s">
        <v>92</v>
      </c>
      <c r="G1590" s="3" t="s">
        <v>40</v>
      </c>
      <c r="H1590" s="4"/>
      <c r="I1590" s="4"/>
      <c r="J1590" s="3" t="s">
        <v>41</v>
      </c>
      <c r="K1590" s="3" t="s">
        <v>134</v>
      </c>
      <c r="L1590" s="3" t="s">
        <v>6049</v>
      </c>
      <c r="M1590" s="3" t="s">
        <v>51</v>
      </c>
      <c r="N1590" s="3" t="s">
        <v>6062</v>
      </c>
      <c r="O1590" s="3" t="s">
        <v>910</v>
      </c>
      <c r="P1590" s="3" t="s">
        <v>6786</v>
      </c>
      <c r="Q1590" s="3" t="s">
        <v>6787</v>
      </c>
      <c r="R1590" s="3"/>
      <c r="S1590" s="3"/>
      <c r="T1590" s="3" t="s">
        <v>45</v>
      </c>
      <c r="U1590" s="3" t="s">
        <v>39</v>
      </c>
      <c r="V1590" s="3" t="s">
        <v>6053</v>
      </c>
      <c r="W1590" s="3" t="s">
        <v>62</v>
      </c>
      <c r="X1590" s="19"/>
      <c r="Y1590" s="19"/>
      <c r="Z1590" s="19"/>
      <c r="AA1590" s="39">
        <v>13.4</v>
      </c>
      <c r="AB1590" s="3" t="s">
        <v>845</v>
      </c>
      <c r="AC1590" s="3">
        <v>1</v>
      </c>
      <c r="AD1590" s="3" t="s">
        <v>6789</v>
      </c>
      <c r="AE1590" s="3" t="s">
        <v>6673</v>
      </c>
      <c r="AF1590" s="3" t="s">
        <v>46</v>
      </c>
      <c r="AG1590" s="3" t="s">
        <v>62</v>
      </c>
      <c r="AH1590" s="3" t="s">
        <v>62</v>
      </c>
      <c r="AI1590" s="3" t="s">
        <v>62</v>
      </c>
      <c r="AJ1590" s="4"/>
      <c r="AK1590" s="4"/>
      <c r="AL1590" s="4"/>
      <c r="AM1590" s="4"/>
      <c r="AN1590" s="4"/>
      <c r="AO1590" s="4"/>
      <c r="AP1590" s="4"/>
      <c r="AQ1590" s="3" t="s">
        <v>846</v>
      </c>
      <c r="AR1590" s="4"/>
      <c r="AS1590" s="4"/>
      <c r="AT1590" s="4"/>
      <c r="AU1590" s="4"/>
      <c r="AV1590" s="4"/>
      <c r="AW1590" s="4"/>
      <c r="AX1590" s="4"/>
      <c r="AY1590" s="4"/>
      <c r="AZ1590" s="4"/>
      <c r="BA1590" s="4"/>
      <c r="BB1590" s="4"/>
    </row>
    <row r="1591" spans="1:54" ht="15.75" customHeight="1" x14ac:dyDescent="0.25">
      <c r="A1591" t="s">
        <v>4956</v>
      </c>
      <c r="B1591" s="17">
        <v>43740</v>
      </c>
      <c r="C1591" s="17">
        <v>33002</v>
      </c>
      <c r="D1591" s="21">
        <v>35</v>
      </c>
      <c r="E1591" s="12" t="str">
        <f t="shared" si="171"/>
        <v>[30-40[ ans</v>
      </c>
      <c r="F1591" s="3" t="s">
        <v>39</v>
      </c>
      <c r="G1591" s="3" t="s">
        <v>40</v>
      </c>
      <c r="H1591" s="4"/>
      <c r="I1591" s="4"/>
      <c r="J1591" s="3" t="s">
        <v>41</v>
      </c>
      <c r="K1591" s="3" t="s">
        <v>897</v>
      </c>
      <c r="L1591" s="3" t="s">
        <v>6045</v>
      </c>
      <c r="M1591" s="3" t="s">
        <v>60</v>
      </c>
      <c r="N1591" s="3" t="s">
        <v>6062</v>
      </c>
      <c r="O1591" s="3" t="s">
        <v>1126</v>
      </c>
      <c r="P1591" s="3" t="s">
        <v>5501</v>
      </c>
      <c r="Q1591" s="3" t="s">
        <v>6031</v>
      </c>
      <c r="R1591" s="3" t="s">
        <v>5803</v>
      </c>
      <c r="S1591" s="3" t="s">
        <v>5804</v>
      </c>
      <c r="T1591" s="3" t="s">
        <v>45</v>
      </c>
      <c r="U1591" s="3" t="s">
        <v>39</v>
      </c>
      <c r="V1591" s="3" t="s">
        <v>6053</v>
      </c>
      <c r="W1591" s="3" t="s">
        <v>62</v>
      </c>
      <c r="X1591" s="19"/>
      <c r="Y1591" s="19"/>
      <c r="Z1591" s="19"/>
      <c r="AA1591" s="39">
        <v>13.4</v>
      </c>
      <c r="AB1591" s="3" t="s">
        <v>845</v>
      </c>
      <c r="AC1591" s="3">
        <v>1</v>
      </c>
      <c r="AD1591" s="3" t="s">
        <v>6673</v>
      </c>
      <c r="AE1591" s="3" t="s">
        <v>6798</v>
      </c>
      <c r="AF1591" s="4"/>
      <c r="AG1591" s="4"/>
      <c r="AH1591" s="4"/>
      <c r="AI1591" s="4"/>
      <c r="AJ1591" s="4"/>
      <c r="AK1591" s="4"/>
      <c r="AL1591" s="4"/>
      <c r="AM1591" s="4"/>
      <c r="AN1591" s="4"/>
      <c r="AO1591" s="4"/>
      <c r="AP1591" s="3" t="s">
        <v>1127</v>
      </c>
      <c r="AQ1591" s="3" t="s">
        <v>846</v>
      </c>
      <c r="AR1591" s="4"/>
      <c r="AS1591" s="4"/>
      <c r="AT1591" s="4"/>
      <c r="AU1591" s="4"/>
      <c r="AV1591" s="4"/>
      <c r="AW1591" s="4"/>
      <c r="AX1591" s="4"/>
      <c r="AY1591" s="4"/>
      <c r="AZ1591" s="4"/>
      <c r="BA1591" s="4"/>
      <c r="BB1591" s="4"/>
    </row>
    <row r="1592" spans="1:54" ht="15.75" customHeight="1" x14ac:dyDescent="0.25">
      <c r="A1592" t="s">
        <v>4958</v>
      </c>
      <c r="B1592" s="17">
        <v>43740</v>
      </c>
      <c r="C1592" s="17">
        <v>30030</v>
      </c>
      <c r="D1592" s="21">
        <v>43</v>
      </c>
      <c r="E1592" s="12" t="str">
        <f t="shared" si="171"/>
        <v>[40-50 [ ans</v>
      </c>
      <c r="F1592" s="3" t="s">
        <v>92</v>
      </c>
      <c r="G1592" s="3" t="s">
        <v>55</v>
      </c>
      <c r="H1592" s="4"/>
      <c r="I1592" s="4"/>
      <c r="J1592" s="3" t="s">
        <v>49</v>
      </c>
      <c r="K1592" s="3" t="s">
        <v>899</v>
      </c>
      <c r="L1592" s="3" t="s">
        <v>6043</v>
      </c>
      <c r="M1592" s="3" t="s">
        <v>51</v>
      </c>
      <c r="N1592" s="3" t="s">
        <v>6062</v>
      </c>
      <c r="O1592" s="3" t="s">
        <v>910</v>
      </c>
      <c r="P1592" s="3" t="s">
        <v>6786</v>
      </c>
      <c r="Q1592" s="3" t="s">
        <v>6787</v>
      </c>
      <c r="R1592" s="3"/>
      <c r="S1592" s="3"/>
      <c r="T1592" s="3" t="s">
        <v>45</v>
      </c>
      <c r="U1592" s="3" t="s">
        <v>84</v>
      </c>
      <c r="V1592" s="3" t="s">
        <v>6057</v>
      </c>
      <c r="W1592" s="3" t="s">
        <v>62</v>
      </c>
      <c r="X1592" s="19"/>
      <c r="Y1592" s="19"/>
      <c r="Z1592" s="19"/>
      <c r="AA1592" s="39">
        <v>14.8</v>
      </c>
      <c r="AB1592" s="3" t="s">
        <v>845</v>
      </c>
      <c r="AC1592" s="3">
        <v>1</v>
      </c>
      <c r="AD1592" s="3" t="s">
        <v>6791</v>
      </c>
      <c r="AE1592" s="3" t="s">
        <v>6673</v>
      </c>
      <c r="AF1592" s="3" t="s">
        <v>62</v>
      </c>
      <c r="AG1592" s="3" t="s">
        <v>62</v>
      </c>
      <c r="AH1592" s="3" t="s">
        <v>62</v>
      </c>
      <c r="AI1592" s="3" t="s">
        <v>62</v>
      </c>
      <c r="AJ1592" s="2">
        <v>43731</v>
      </c>
      <c r="AK1592" s="3" t="s">
        <v>46</v>
      </c>
      <c r="AL1592" s="3" t="s">
        <v>62</v>
      </c>
      <c r="AM1592" s="3" t="s">
        <v>62</v>
      </c>
      <c r="AN1592" s="3" t="s">
        <v>62</v>
      </c>
      <c r="AO1592" s="3" t="s">
        <v>62</v>
      </c>
      <c r="AP1592" s="4"/>
      <c r="AQ1592" s="3" t="s">
        <v>846</v>
      </c>
      <c r="AR1592" s="4"/>
      <c r="AS1592" s="4"/>
      <c r="AT1592" s="4"/>
      <c r="AU1592" s="4"/>
      <c r="AV1592" s="4"/>
      <c r="AW1592" s="4"/>
      <c r="AX1592" s="4"/>
      <c r="AY1592" s="4"/>
      <c r="AZ1592" s="4"/>
      <c r="BA1592" s="4"/>
      <c r="BB1592" s="4"/>
    </row>
    <row r="1593" spans="1:54" ht="15.75" customHeight="1" x14ac:dyDescent="0.25">
      <c r="A1593" t="s">
        <v>4960</v>
      </c>
      <c r="B1593" s="17">
        <v>43752</v>
      </c>
      <c r="C1593" s="17">
        <v>34628</v>
      </c>
      <c r="D1593" s="21">
        <v>31</v>
      </c>
      <c r="E1593" s="12" t="str">
        <f t="shared" si="171"/>
        <v>[30-40[ ans</v>
      </c>
      <c r="F1593" s="3" t="s">
        <v>54</v>
      </c>
      <c r="G1593" s="3" t="s">
        <v>40</v>
      </c>
      <c r="H1593" s="4"/>
      <c r="I1593" s="4"/>
      <c r="J1593" s="3" t="s">
        <v>41</v>
      </c>
      <c r="K1593" s="3" t="s">
        <v>1128</v>
      </c>
      <c r="L1593" s="3" t="s">
        <v>286</v>
      </c>
      <c r="M1593" s="3" t="s">
        <v>51</v>
      </c>
      <c r="N1593" s="3" t="s">
        <v>6062</v>
      </c>
      <c r="O1593" s="3" t="s">
        <v>910</v>
      </c>
      <c r="P1593" s="3" t="s">
        <v>6786</v>
      </c>
      <c r="Q1593" s="3" t="s">
        <v>6787</v>
      </c>
      <c r="R1593" s="3"/>
      <c r="S1593" s="3"/>
      <c r="T1593" s="3" t="s">
        <v>45</v>
      </c>
      <c r="U1593" s="3" t="s">
        <v>39</v>
      </c>
      <c r="V1593" s="3" t="s">
        <v>6053</v>
      </c>
      <c r="W1593" s="3" t="s">
        <v>62</v>
      </c>
      <c r="X1593" s="19"/>
      <c r="Y1593" s="19"/>
      <c r="Z1593" s="19"/>
      <c r="AA1593" s="39">
        <v>10.6</v>
      </c>
      <c r="AB1593" s="3" t="s">
        <v>845</v>
      </c>
      <c r="AC1593" s="3">
        <v>1</v>
      </c>
      <c r="AD1593" s="3" t="s">
        <v>6788</v>
      </c>
      <c r="AE1593" s="3" t="s">
        <v>6673</v>
      </c>
      <c r="AF1593" s="3" t="s">
        <v>62</v>
      </c>
      <c r="AG1593" s="3" t="s">
        <v>46</v>
      </c>
      <c r="AH1593" s="3" t="s">
        <v>62</v>
      </c>
      <c r="AI1593" s="3" t="s">
        <v>62</v>
      </c>
      <c r="AJ1593" s="4"/>
      <c r="AK1593" s="4"/>
      <c r="AL1593" s="4"/>
      <c r="AM1593" s="4"/>
      <c r="AN1593" s="4"/>
      <c r="AO1593" s="4"/>
      <c r="AP1593" s="4"/>
      <c r="AQ1593" s="3" t="s">
        <v>846</v>
      </c>
      <c r="AR1593" s="4"/>
      <c r="AS1593" s="4"/>
      <c r="AT1593" s="4"/>
      <c r="AU1593" s="4"/>
      <c r="AV1593" s="4"/>
      <c r="AW1593" s="4"/>
      <c r="AX1593" s="4"/>
      <c r="AY1593" s="4"/>
      <c r="AZ1593" s="4"/>
      <c r="BA1593" s="4"/>
      <c r="BB1593" s="4"/>
    </row>
    <row r="1594" spans="1:54" ht="15.75" customHeight="1" x14ac:dyDescent="0.25">
      <c r="A1594" t="s">
        <v>4962</v>
      </c>
      <c r="B1594" s="17">
        <v>43767</v>
      </c>
      <c r="C1594" s="17">
        <v>35502</v>
      </c>
      <c r="D1594" s="21">
        <v>28</v>
      </c>
      <c r="E1594" s="12" t="str">
        <f t="shared" si="171"/>
        <v>[20-30[ ans</v>
      </c>
      <c r="F1594" s="3" t="s">
        <v>92</v>
      </c>
      <c r="G1594" s="3" t="s">
        <v>40</v>
      </c>
      <c r="H1594" s="4"/>
      <c r="I1594" s="4"/>
      <c r="J1594" s="3" t="s">
        <v>41</v>
      </c>
      <c r="K1594" s="3" t="s">
        <v>1129</v>
      </c>
      <c r="L1594" s="3" t="s">
        <v>6043</v>
      </c>
      <c r="M1594" s="3" t="s">
        <v>43</v>
      </c>
      <c r="N1594" s="3" t="s">
        <v>6062</v>
      </c>
      <c r="O1594" s="3" t="s">
        <v>1130</v>
      </c>
      <c r="P1594" s="3" t="s">
        <v>1130</v>
      </c>
      <c r="Q1594" s="3" t="s">
        <v>6033</v>
      </c>
      <c r="R1594" s="3" t="s">
        <v>5852</v>
      </c>
      <c r="S1594" s="3" t="s">
        <v>5853</v>
      </c>
      <c r="T1594" s="3" t="s">
        <v>45</v>
      </c>
      <c r="U1594" s="3" t="s">
        <v>58</v>
      </c>
      <c r="V1594" s="3" t="s">
        <v>6055</v>
      </c>
      <c r="W1594" s="3" t="s">
        <v>62</v>
      </c>
      <c r="X1594" s="19"/>
      <c r="Y1594" s="19"/>
      <c r="Z1594" s="19"/>
      <c r="AA1594" s="37"/>
      <c r="AB1594" s="3" t="s">
        <v>845</v>
      </c>
      <c r="AC1594" s="3">
        <v>1</v>
      </c>
      <c r="AD1594" s="3" t="s">
        <v>6673</v>
      </c>
      <c r="AE1594" s="3" t="s">
        <v>6799</v>
      </c>
      <c r="AF1594" s="3" t="s">
        <v>62</v>
      </c>
      <c r="AG1594" s="3" t="s">
        <v>62</v>
      </c>
      <c r="AH1594" s="3" t="s">
        <v>62</v>
      </c>
      <c r="AI1594" s="3" t="s">
        <v>62</v>
      </c>
      <c r="AJ1594" s="4"/>
      <c r="AK1594" s="4"/>
      <c r="AL1594" s="4"/>
      <c r="AM1594" s="4"/>
      <c r="AN1594" s="4"/>
      <c r="AO1594" s="4"/>
      <c r="AP1594" s="3" t="s">
        <v>1131</v>
      </c>
      <c r="AQ1594" s="3" t="s">
        <v>846</v>
      </c>
      <c r="AR1594" s="4"/>
      <c r="AS1594" s="4"/>
      <c r="AT1594" s="4"/>
      <c r="AU1594" s="4"/>
      <c r="AV1594" s="4"/>
      <c r="AW1594" s="4"/>
      <c r="AX1594" s="4"/>
      <c r="AY1594" s="4"/>
      <c r="AZ1594" s="4"/>
      <c r="BA1594" s="4"/>
      <c r="BB1594" s="4"/>
    </row>
    <row r="1595" spans="1:54" ht="15.75" customHeight="1" x14ac:dyDescent="0.25">
      <c r="A1595" t="s">
        <v>4964</v>
      </c>
      <c r="B1595" s="17">
        <v>43752</v>
      </c>
      <c r="C1595" s="17">
        <v>33069</v>
      </c>
      <c r="D1595" s="21">
        <v>35</v>
      </c>
      <c r="E1595" s="12" t="str">
        <f t="shared" si="171"/>
        <v>[30-40[ ans</v>
      </c>
      <c r="F1595" s="3" t="s">
        <v>54</v>
      </c>
      <c r="G1595" s="3" t="s">
        <v>40</v>
      </c>
      <c r="H1595" s="4"/>
      <c r="I1595" s="4"/>
      <c r="J1595" s="3" t="s">
        <v>41</v>
      </c>
      <c r="K1595" s="3" t="s">
        <v>1132</v>
      </c>
      <c r="L1595" s="3" t="s">
        <v>6044</v>
      </c>
      <c r="M1595" s="3" t="s">
        <v>51</v>
      </c>
      <c r="N1595" s="3" t="s">
        <v>6062</v>
      </c>
      <c r="O1595" s="3" t="s">
        <v>910</v>
      </c>
      <c r="P1595" s="3" t="s">
        <v>6786</v>
      </c>
      <c r="Q1595" s="3" t="s">
        <v>6787</v>
      </c>
      <c r="R1595" s="3"/>
      <c r="S1595" s="3"/>
      <c r="T1595" s="3" t="s">
        <v>45</v>
      </c>
      <c r="U1595" s="3" t="s">
        <v>39</v>
      </c>
      <c r="V1595" s="3" t="s">
        <v>6053</v>
      </c>
      <c r="W1595" s="3" t="s">
        <v>46</v>
      </c>
      <c r="X1595" s="17">
        <v>43387</v>
      </c>
      <c r="Y1595" s="3">
        <f t="shared" ref="Y1595:Y1596" si="177">IF((B1595-X1595&lt;=365)*(B1595-X1595&gt;0),0,(YEAR(B1595)-YEAR(X1595)))</f>
        <v>0</v>
      </c>
      <c r="Z1595" s="3" t="str">
        <f>IF((B1595-X1595&lt;=365)*(B1595-X1595&gt;0),INT(12*(B1595-X1595)/365) &amp; " Mois",(YEAR(B1595)-YEAR(X1595)) &amp; " an (s)")</f>
        <v>12 Mois</v>
      </c>
      <c r="AA1595" s="39">
        <v>12.7</v>
      </c>
      <c r="AB1595" s="3" t="s">
        <v>845</v>
      </c>
      <c r="AC1595" s="3">
        <v>1</v>
      </c>
      <c r="AD1595" s="3" t="s">
        <v>6788</v>
      </c>
      <c r="AE1595" s="3" t="s">
        <v>6673</v>
      </c>
      <c r="AF1595" s="3" t="s">
        <v>62</v>
      </c>
      <c r="AG1595" s="3" t="s">
        <v>46</v>
      </c>
      <c r="AH1595" s="3" t="s">
        <v>62</v>
      </c>
      <c r="AI1595" s="3" t="s">
        <v>62</v>
      </c>
      <c r="AJ1595" s="4"/>
      <c r="AK1595" s="4"/>
      <c r="AL1595" s="4"/>
      <c r="AM1595" s="4"/>
      <c r="AN1595" s="4"/>
      <c r="AO1595" s="4"/>
      <c r="AP1595" s="4"/>
      <c r="AQ1595" s="3" t="s">
        <v>846</v>
      </c>
      <c r="AR1595" s="4"/>
      <c r="AS1595" s="4"/>
      <c r="AT1595" s="4"/>
      <c r="AU1595" s="4"/>
      <c r="AV1595" s="4"/>
      <c r="AW1595" s="4"/>
      <c r="AX1595" s="4"/>
      <c r="AY1595" s="4"/>
      <c r="AZ1595" s="4"/>
      <c r="BA1595" s="4"/>
      <c r="BB1595" s="4"/>
    </row>
    <row r="1596" spans="1:54" ht="15.75" customHeight="1" x14ac:dyDescent="0.25">
      <c r="A1596" t="s">
        <v>4966</v>
      </c>
      <c r="B1596" s="17">
        <v>43752</v>
      </c>
      <c r="C1596" s="17">
        <v>33069</v>
      </c>
      <c r="D1596" s="21">
        <v>35</v>
      </c>
      <c r="E1596" s="12" t="str">
        <f t="shared" si="171"/>
        <v>[30-40[ ans</v>
      </c>
      <c r="F1596" s="3" t="s">
        <v>54</v>
      </c>
      <c r="G1596" s="3" t="s">
        <v>40</v>
      </c>
      <c r="H1596" s="4"/>
      <c r="I1596" s="4"/>
      <c r="J1596" s="3" t="s">
        <v>41</v>
      </c>
      <c r="K1596" s="3" t="s">
        <v>1132</v>
      </c>
      <c r="L1596" s="3" t="s">
        <v>6044</v>
      </c>
      <c r="M1596" s="3" t="s">
        <v>51</v>
      </c>
      <c r="N1596" s="3" t="s">
        <v>6062</v>
      </c>
      <c r="O1596" s="3" t="s">
        <v>910</v>
      </c>
      <c r="P1596" s="3" t="s">
        <v>6786</v>
      </c>
      <c r="Q1596" s="3" t="s">
        <v>6787</v>
      </c>
      <c r="R1596" s="3"/>
      <c r="S1596" s="3"/>
      <c r="T1596" s="3" t="s">
        <v>45</v>
      </c>
      <c r="U1596" s="3" t="s">
        <v>39</v>
      </c>
      <c r="V1596" s="3" t="s">
        <v>6053</v>
      </c>
      <c r="W1596" s="3" t="s">
        <v>46</v>
      </c>
      <c r="X1596" s="17">
        <v>43387</v>
      </c>
      <c r="Y1596" s="3">
        <f t="shared" si="177"/>
        <v>0</v>
      </c>
      <c r="Z1596" s="3" t="str">
        <f>IF((B1596-X1596&lt;=365)*(B1596-X1596&gt;0),INT(12*(B1596-X1596)/365) &amp; " Mois",(YEAR(B1596)-YEAR(X1596)) &amp; " an (s)")</f>
        <v>12 Mois</v>
      </c>
      <c r="AA1596" s="39">
        <v>12.7</v>
      </c>
      <c r="AB1596" s="3" t="s">
        <v>845</v>
      </c>
      <c r="AC1596" s="3">
        <v>1</v>
      </c>
      <c r="AD1596" s="3" t="s">
        <v>6788</v>
      </c>
      <c r="AE1596" s="3" t="s">
        <v>6673</v>
      </c>
      <c r="AF1596" s="3" t="s">
        <v>62</v>
      </c>
      <c r="AG1596" s="3" t="s">
        <v>46</v>
      </c>
      <c r="AH1596" s="3" t="s">
        <v>62</v>
      </c>
      <c r="AI1596" s="3" t="s">
        <v>62</v>
      </c>
      <c r="AJ1596" s="4"/>
      <c r="AK1596" s="4"/>
      <c r="AL1596" s="4"/>
      <c r="AM1596" s="4"/>
      <c r="AN1596" s="4"/>
      <c r="AO1596" s="4"/>
      <c r="AP1596" s="4"/>
      <c r="AQ1596" s="3" t="s">
        <v>846</v>
      </c>
      <c r="AR1596" s="4"/>
      <c r="AS1596" s="4"/>
      <c r="AT1596" s="4"/>
      <c r="AU1596" s="4"/>
      <c r="AV1596" s="4"/>
      <c r="AW1596" s="4"/>
      <c r="AX1596" s="4"/>
      <c r="AY1596" s="4"/>
      <c r="AZ1596" s="4"/>
      <c r="BA1596" s="4"/>
      <c r="BB1596" s="4"/>
    </row>
    <row r="1597" spans="1:54" ht="15.75" customHeight="1" x14ac:dyDescent="0.25">
      <c r="A1597" t="s">
        <v>4968</v>
      </c>
      <c r="B1597" s="17">
        <v>43752</v>
      </c>
      <c r="C1597" s="17">
        <v>32831</v>
      </c>
      <c r="D1597" s="21">
        <v>36</v>
      </c>
      <c r="E1597" s="12" t="str">
        <f t="shared" si="171"/>
        <v>[30-40[ ans</v>
      </c>
      <c r="F1597" s="3" t="s">
        <v>54</v>
      </c>
      <c r="G1597" s="3" t="s">
        <v>40</v>
      </c>
      <c r="H1597" s="4"/>
      <c r="I1597" s="4"/>
      <c r="J1597" s="3" t="s">
        <v>41</v>
      </c>
      <c r="K1597" s="3" t="s">
        <v>930</v>
      </c>
      <c r="L1597" s="3" t="s">
        <v>6045</v>
      </c>
      <c r="M1597" s="3" t="s">
        <v>60</v>
      </c>
      <c r="N1597" s="3" t="s">
        <v>6062</v>
      </c>
      <c r="O1597" s="3" t="s">
        <v>914</v>
      </c>
      <c r="P1597" s="3" t="s">
        <v>217</v>
      </c>
      <c r="Q1597" s="3" t="s">
        <v>6033</v>
      </c>
      <c r="R1597" s="3" t="s">
        <v>5612</v>
      </c>
      <c r="S1597" s="3" t="s">
        <v>5613</v>
      </c>
      <c r="T1597" s="3" t="s">
        <v>45</v>
      </c>
      <c r="U1597" s="3" t="s">
        <v>84</v>
      </c>
      <c r="V1597" s="3" t="s">
        <v>6057</v>
      </c>
      <c r="W1597" s="3" t="s">
        <v>62</v>
      </c>
      <c r="X1597" s="19"/>
      <c r="Y1597" s="19"/>
      <c r="Z1597" s="19"/>
      <c r="AA1597" s="39">
        <v>14.7</v>
      </c>
      <c r="AB1597" s="3" t="s">
        <v>845</v>
      </c>
      <c r="AC1597" s="3">
        <v>1</v>
      </c>
      <c r="AD1597" s="3" t="s">
        <v>6789</v>
      </c>
      <c r="AE1597" s="3" t="s">
        <v>6673</v>
      </c>
      <c r="AF1597" s="3" t="s">
        <v>46</v>
      </c>
      <c r="AG1597" s="3" t="s">
        <v>62</v>
      </c>
      <c r="AH1597" s="3" t="s">
        <v>62</v>
      </c>
      <c r="AI1597" s="3" t="s">
        <v>62</v>
      </c>
      <c r="AJ1597" s="4"/>
      <c r="AK1597" s="4"/>
      <c r="AL1597" s="4"/>
      <c r="AM1597" s="4"/>
      <c r="AN1597" s="4"/>
      <c r="AO1597" s="4"/>
      <c r="AP1597" s="4"/>
      <c r="AQ1597" s="3" t="s">
        <v>846</v>
      </c>
      <c r="AR1597" s="4"/>
      <c r="AS1597" s="4"/>
      <c r="AT1597" s="4"/>
      <c r="AU1597" s="4"/>
      <c r="AV1597" s="4"/>
      <c r="AW1597" s="4"/>
      <c r="AX1597" s="4"/>
      <c r="AY1597" s="4"/>
      <c r="AZ1597" s="4"/>
      <c r="BA1597" s="4"/>
      <c r="BB1597" s="4"/>
    </row>
    <row r="1598" spans="1:54" ht="15.75" customHeight="1" x14ac:dyDescent="0.25">
      <c r="A1598" t="s">
        <v>4970</v>
      </c>
      <c r="B1598" s="17">
        <v>43635</v>
      </c>
      <c r="C1598" s="17">
        <v>34893</v>
      </c>
      <c r="D1598" s="21">
        <v>30</v>
      </c>
      <c r="E1598" s="12" t="str">
        <f t="shared" si="171"/>
        <v>[30-40[ ans</v>
      </c>
      <c r="F1598" s="3" t="s">
        <v>48</v>
      </c>
      <c r="G1598" s="3" t="s">
        <v>40</v>
      </c>
      <c r="H1598" s="4"/>
      <c r="I1598" s="4"/>
      <c r="J1598" s="3" t="s">
        <v>41</v>
      </c>
      <c r="K1598" s="3" t="s">
        <v>79</v>
      </c>
      <c r="L1598" s="3" t="s">
        <v>6048</v>
      </c>
      <c r="M1598" s="3" t="s">
        <v>51</v>
      </c>
      <c r="N1598" s="3" t="s">
        <v>6062</v>
      </c>
      <c r="O1598" s="3" t="s">
        <v>1133</v>
      </c>
      <c r="P1598" s="3" t="s">
        <v>5717</v>
      </c>
      <c r="Q1598" s="3" t="s">
        <v>6035</v>
      </c>
      <c r="R1598" s="3" t="s">
        <v>5718</v>
      </c>
      <c r="S1598" s="3" t="s">
        <v>5869</v>
      </c>
      <c r="T1598" s="3" t="s">
        <v>45</v>
      </c>
      <c r="U1598" s="3" t="s">
        <v>58</v>
      </c>
      <c r="V1598" s="3" t="s">
        <v>6055</v>
      </c>
      <c r="W1598" s="3" t="s">
        <v>62</v>
      </c>
      <c r="X1598" s="19"/>
      <c r="Y1598" s="19"/>
      <c r="Z1598" s="19"/>
      <c r="AA1598" s="37"/>
      <c r="AB1598" s="3" t="s">
        <v>47</v>
      </c>
      <c r="AC1598" s="3">
        <v>0</v>
      </c>
      <c r="AD1598" s="3" t="s">
        <v>6673</v>
      </c>
      <c r="AE1598" s="3" t="s">
        <v>6673</v>
      </c>
      <c r="AF1598" s="4"/>
      <c r="AG1598" s="4"/>
      <c r="AH1598" s="4"/>
      <c r="AI1598" s="4"/>
      <c r="AJ1598" s="4"/>
      <c r="AK1598" s="4"/>
      <c r="AL1598" s="4"/>
      <c r="AM1598" s="4"/>
      <c r="AN1598" s="4"/>
      <c r="AO1598" s="4"/>
      <c r="AP1598" s="4"/>
      <c r="AQ1598" s="4"/>
      <c r="AR1598" s="4"/>
      <c r="AS1598" s="4"/>
      <c r="AT1598" s="4"/>
      <c r="AU1598" s="4"/>
      <c r="AV1598" s="4"/>
      <c r="AW1598" s="4"/>
      <c r="AX1598" s="4"/>
      <c r="AY1598" s="4"/>
      <c r="AZ1598" s="4"/>
      <c r="BA1598" s="4"/>
      <c r="BB1598" s="4"/>
    </row>
    <row r="1599" spans="1:54" ht="15.75" customHeight="1" x14ac:dyDescent="0.25">
      <c r="A1599" t="s">
        <v>4972</v>
      </c>
      <c r="B1599" s="17">
        <v>43635</v>
      </c>
      <c r="C1599" s="17">
        <v>33120</v>
      </c>
      <c r="D1599" s="21">
        <v>35</v>
      </c>
      <c r="E1599" s="12" t="str">
        <f t="shared" si="171"/>
        <v>[30-40[ ans</v>
      </c>
      <c r="F1599" s="3" t="s">
        <v>48</v>
      </c>
      <c r="G1599" s="3" t="s">
        <v>40</v>
      </c>
      <c r="H1599" s="4"/>
      <c r="I1599" s="4"/>
      <c r="J1599" s="3" t="s">
        <v>49</v>
      </c>
      <c r="K1599" s="3" t="s">
        <v>1134</v>
      </c>
      <c r="L1599" s="3" t="s">
        <v>6048</v>
      </c>
      <c r="M1599" s="3" t="s">
        <v>51</v>
      </c>
      <c r="N1599" s="3" t="s">
        <v>6062</v>
      </c>
      <c r="O1599" s="3" t="s">
        <v>191</v>
      </c>
      <c r="P1599" s="3" t="s">
        <v>191</v>
      </c>
      <c r="Q1599" s="3" t="s">
        <v>6035</v>
      </c>
      <c r="R1599" s="3" t="s">
        <v>5799</v>
      </c>
      <c r="S1599" s="3" t="s">
        <v>5800</v>
      </c>
      <c r="T1599" s="3" t="s">
        <v>45</v>
      </c>
      <c r="U1599" s="3" t="s">
        <v>39</v>
      </c>
      <c r="V1599" s="3" t="s">
        <v>6053</v>
      </c>
      <c r="W1599" s="3" t="s">
        <v>62</v>
      </c>
      <c r="X1599" s="19"/>
      <c r="Y1599" s="19"/>
      <c r="Z1599" s="19"/>
      <c r="AA1599" s="37"/>
      <c r="AB1599" s="3" t="s">
        <v>47</v>
      </c>
      <c r="AC1599" s="3">
        <v>0</v>
      </c>
      <c r="AD1599" s="3" t="s">
        <v>6673</v>
      </c>
      <c r="AE1599" s="3" t="s">
        <v>6673</v>
      </c>
      <c r="AF1599" s="4"/>
      <c r="AG1599" s="4"/>
      <c r="AH1599" s="4"/>
      <c r="AI1599" s="4"/>
      <c r="AJ1599" s="4"/>
      <c r="AK1599" s="4"/>
      <c r="AL1599" s="4"/>
      <c r="AM1599" s="4"/>
      <c r="AN1599" s="4"/>
      <c r="AO1599" s="4"/>
      <c r="AP1599" s="4"/>
      <c r="AQ1599" s="4"/>
      <c r="AR1599" s="4"/>
      <c r="AS1599" s="4"/>
      <c r="AT1599" s="4"/>
      <c r="AU1599" s="4"/>
      <c r="AV1599" s="4"/>
      <c r="AW1599" s="4"/>
      <c r="AX1599" s="4"/>
      <c r="AY1599" s="4"/>
      <c r="AZ1599" s="4"/>
      <c r="BA1599" s="4"/>
      <c r="BB1599" s="4"/>
    </row>
    <row r="1600" spans="1:54" ht="15.75" customHeight="1" x14ac:dyDescent="0.25">
      <c r="A1600" t="s">
        <v>4975</v>
      </c>
      <c r="B1600" s="17">
        <v>43635</v>
      </c>
      <c r="C1600" s="17">
        <v>34480</v>
      </c>
      <c r="D1600" s="21">
        <v>31</v>
      </c>
      <c r="E1600" s="12" t="str">
        <f t="shared" si="171"/>
        <v>[30-40[ ans</v>
      </c>
      <c r="F1600" s="3" t="s">
        <v>39</v>
      </c>
      <c r="G1600" s="3" t="s">
        <v>40</v>
      </c>
      <c r="H1600" s="4"/>
      <c r="I1600" s="4"/>
      <c r="J1600" s="3" t="s">
        <v>41</v>
      </c>
      <c r="K1600" s="3" t="s">
        <v>134</v>
      </c>
      <c r="L1600" s="3" t="s">
        <v>6049</v>
      </c>
      <c r="M1600" s="3" t="s">
        <v>51</v>
      </c>
      <c r="N1600" s="3" t="s">
        <v>6062</v>
      </c>
      <c r="O1600" s="3" t="s">
        <v>277</v>
      </c>
      <c r="P1600" s="3" t="s">
        <v>274</v>
      </c>
      <c r="Q1600" s="3" t="s">
        <v>6033</v>
      </c>
      <c r="R1600" s="3" t="s">
        <v>5614</v>
      </c>
      <c r="S1600" s="3" t="s">
        <v>5615</v>
      </c>
      <c r="T1600" s="3" t="s">
        <v>45</v>
      </c>
      <c r="U1600" s="3" t="s">
        <v>39</v>
      </c>
      <c r="V1600" s="3" t="s">
        <v>6053</v>
      </c>
      <c r="W1600" s="3" t="s">
        <v>46</v>
      </c>
      <c r="X1600" s="17">
        <v>42857</v>
      </c>
      <c r="Y1600" s="3">
        <f t="shared" ref="Y1600:Y1602" si="178">IF((B1600-X1600&lt;=365)*(B1600-X1600&gt;0),0,(YEAR(B1600)-YEAR(X1600)))</f>
        <v>2</v>
      </c>
      <c r="Z1600" s="3" t="str">
        <f>IF((B1600-X1600&lt;=365)*(B1600-X1600&gt;0),INT(12*(B1600-X1600)/365) &amp; " Mois",(YEAR(B1600)-YEAR(X1600)) &amp; " an (s)")</f>
        <v>2 an (s)</v>
      </c>
      <c r="AA1600" s="37"/>
      <c r="AB1600" s="3" t="s">
        <v>47</v>
      </c>
      <c r="AC1600" s="3">
        <v>0</v>
      </c>
      <c r="AD1600" s="3" t="s">
        <v>6673</v>
      </c>
      <c r="AE1600" s="3" t="s">
        <v>6673</v>
      </c>
      <c r="AF1600" s="4"/>
      <c r="AG1600" s="4"/>
      <c r="AH1600" s="4"/>
      <c r="AI1600" s="4"/>
      <c r="AJ1600" s="4"/>
      <c r="AK1600" s="4"/>
      <c r="AL1600" s="4"/>
      <c r="AM1600" s="4"/>
      <c r="AN1600" s="4"/>
      <c r="AO1600" s="4"/>
      <c r="AP1600" s="4"/>
      <c r="AQ1600" s="4"/>
      <c r="AR1600" s="4"/>
      <c r="AS1600" s="4"/>
      <c r="AT1600" s="4"/>
      <c r="AU1600" s="4"/>
      <c r="AV1600" s="4"/>
      <c r="AW1600" s="4"/>
      <c r="AX1600" s="4"/>
      <c r="AY1600" s="4"/>
      <c r="AZ1600" s="4"/>
      <c r="BA1600" s="4"/>
      <c r="BB1600" s="4"/>
    </row>
    <row r="1601" spans="1:54" ht="15.75" customHeight="1" x14ac:dyDescent="0.25">
      <c r="A1601" t="s">
        <v>4977</v>
      </c>
      <c r="B1601" s="17">
        <v>43636</v>
      </c>
      <c r="C1601" s="17">
        <v>31211</v>
      </c>
      <c r="D1601" s="21">
        <v>40</v>
      </c>
      <c r="E1601" s="12" t="str">
        <f t="shared" si="171"/>
        <v>[40-50 [ ans</v>
      </c>
      <c r="F1601" s="3" t="s">
        <v>48</v>
      </c>
      <c r="G1601" s="3" t="s">
        <v>40</v>
      </c>
      <c r="H1601" s="4"/>
      <c r="I1601" s="4"/>
      <c r="J1601" s="3" t="s">
        <v>41</v>
      </c>
      <c r="K1601" s="3" t="s">
        <v>1135</v>
      </c>
      <c r="L1601" s="3" t="s">
        <v>6045</v>
      </c>
      <c r="M1601" s="3" t="s">
        <v>51</v>
      </c>
      <c r="N1601" s="3" t="s">
        <v>6062</v>
      </c>
      <c r="O1601" s="3" t="s">
        <v>64</v>
      </c>
      <c r="P1601" s="3" t="s">
        <v>6786</v>
      </c>
      <c r="Q1601" s="3" t="s">
        <v>6787</v>
      </c>
      <c r="R1601" s="3"/>
      <c r="S1601" s="3"/>
      <c r="T1601" s="3" t="s">
        <v>45</v>
      </c>
      <c r="U1601" s="3" t="s">
        <v>84</v>
      </c>
      <c r="V1601" s="3" t="s">
        <v>6057</v>
      </c>
      <c r="W1601" s="3" t="s">
        <v>46</v>
      </c>
      <c r="X1601" s="17">
        <v>43516</v>
      </c>
      <c r="Y1601" s="3">
        <f t="shared" si="178"/>
        <v>0</v>
      </c>
      <c r="Z1601" s="3" t="str">
        <f>IF((B1601-X1601&lt;=365)*(B1601-X1601&gt;0),INT(12*(B1601-X1601)/365) &amp; " Mois",(YEAR(B1601)-YEAR(X1601)) &amp; " an (s)")</f>
        <v>3 Mois</v>
      </c>
      <c r="AA1601" s="37"/>
      <c r="AB1601" s="3" t="s">
        <v>47</v>
      </c>
      <c r="AC1601" s="3">
        <v>0</v>
      </c>
      <c r="AD1601" s="3" t="s">
        <v>6673</v>
      </c>
      <c r="AE1601" s="3" t="s">
        <v>6673</v>
      </c>
      <c r="AF1601" s="4"/>
      <c r="AG1601" s="4"/>
      <c r="AH1601" s="4"/>
      <c r="AI1601" s="4"/>
      <c r="AJ1601" s="4"/>
      <c r="AK1601" s="4"/>
      <c r="AL1601" s="4"/>
      <c r="AM1601" s="4"/>
      <c r="AN1601" s="4"/>
      <c r="AO1601" s="4"/>
      <c r="AP1601" s="4"/>
      <c r="AQ1601" s="4"/>
      <c r="AR1601" s="4"/>
      <c r="AS1601" s="4"/>
      <c r="AT1601" s="4"/>
      <c r="AU1601" s="4"/>
      <c r="AV1601" s="4"/>
      <c r="AW1601" s="4"/>
      <c r="AX1601" s="4"/>
      <c r="AY1601" s="4"/>
      <c r="AZ1601" s="4"/>
      <c r="BA1601" s="4"/>
      <c r="BB1601" s="4"/>
    </row>
    <row r="1602" spans="1:54" ht="15.75" customHeight="1" x14ac:dyDescent="0.25">
      <c r="A1602" t="s">
        <v>4979</v>
      </c>
      <c r="B1602" s="17">
        <v>43636</v>
      </c>
      <c r="C1602" s="17">
        <v>29671</v>
      </c>
      <c r="D1602" s="21">
        <v>44</v>
      </c>
      <c r="E1602" s="12" t="str">
        <f t="shared" si="171"/>
        <v>[40-50 [ ans</v>
      </c>
      <c r="F1602" s="3" t="s">
        <v>54</v>
      </c>
      <c r="G1602" s="3" t="s">
        <v>40</v>
      </c>
      <c r="H1602" s="4"/>
      <c r="I1602" s="4"/>
      <c r="J1602" s="3" t="s">
        <v>41</v>
      </c>
      <c r="K1602" s="3" t="s">
        <v>221</v>
      </c>
      <c r="L1602" s="3" t="s">
        <v>6045</v>
      </c>
      <c r="M1602" s="3" t="s">
        <v>51</v>
      </c>
      <c r="N1602" s="3" t="s">
        <v>6062</v>
      </c>
      <c r="O1602" s="3" t="s">
        <v>64</v>
      </c>
      <c r="P1602" s="3" t="s">
        <v>6786</v>
      </c>
      <c r="Q1602" s="3" t="s">
        <v>6787</v>
      </c>
      <c r="R1602" s="3"/>
      <c r="S1602" s="3"/>
      <c r="T1602" s="3" t="s">
        <v>45</v>
      </c>
      <c r="U1602" s="3" t="s">
        <v>84</v>
      </c>
      <c r="V1602" s="3" t="s">
        <v>6057</v>
      </c>
      <c r="W1602" s="3" t="s">
        <v>46</v>
      </c>
      <c r="X1602" s="17">
        <v>43516</v>
      </c>
      <c r="Y1602" s="3">
        <f t="shared" si="178"/>
        <v>0</v>
      </c>
      <c r="Z1602" s="3" t="str">
        <f>IF((B1602-X1602&lt;=365)*(B1602-X1602&gt;0),INT(12*(B1602-X1602)/365) &amp; " Mois",(YEAR(B1602)-YEAR(X1602)) &amp; " an (s)")</f>
        <v>3 Mois</v>
      </c>
      <c r="AA1602" s="37"/>
      <c r="AB1602" s="3" t="s">
        <v>47</v>
      </c>
      <c r="AC1602" s="3">
        <v>0</v>
      </c>
      <c r="AD1602" s="3" t="s">
        <v>6673</v>
      </c>
      <c r="AE1602" s="3" t="s">
        <v>6673</v>
      </c>
      <c r="AF1602" s="4"/>
      <c r="AG1602" s="4"/>
      <c r="AH1602" s="4"/>
      <c r="AI1602" s="4"/>
      <c r="AJ1602" s="4"/>
      <c r="AK1602" s="4"/>
      <c r="AL1602" s="4"/>
      <c r="AM1602" s="4"/>
      <c r="AN1602" s="4"/>
      <c r="AO1602" s="4"/>
      <c r="AP1602" s="4"/>
      <c r="AQ1602" s="4"/>
      <c r="AR1602" s="4"/>
      <c r="AS1602" s="4"/>
      <c r="AT1602" s="4"/>
      <c r="AU1602" s="4"/>
      <c r="AV1602" s="4"/>
      <c r="AW1602" s="4"/>
      <c r="AX1602" s="4"/>
      <c r="AY1602" s="4"/>
      <c r="AZ1602" s="4"/>
      <c r="BA1602" s="4"/>
      <c r="BB1602" s="4"/>
    </row>
    <row r="1603" spans="1:54" ht="15.75" customHeight="1" x14ac:dyDescent="0.25">
      <c r="A1603" t="s">
        <v>4981</v>
      </c>
      <c r="B1603" s="17">
        <v>43637</v>
      </c>
      <c r="C1603" s="17">
        <v>36243</v>
      </c>
      <c r="D1603" s="21">
        <v>26</v>
      </c>
      <c r="E1603" s="12" t="str">
        <f t="shared" ref="E1603:E1666" si="179">IF(D1603&lt;20," &lt; 20 ans", IF(D1603&lt;30,"[20-30[ ans",IF(D1603&lt;40,"[30-40[ ans",IF(D1603&lt;50,"[40-50 [ ans",IF(D1603&lt;60, "[50-60 [ ans","&gt; 60 ans")))))</f>
        <v>[20-30[ ans</v>
      </c>
      <c r="F1603" s="3" t="s">
        <v>48</v>
      </c>
      <c r="G1603" s="3" t="s">
        <v>40</v>
      </c>
      <c r="H1603" s="4"/>
      <c r="I1603" s="4"/>
      <c r="J1603" s="3" t="s">
        <v>41</v>
      </c>
      <c r="K1603" s="3" t="s">
        <v>79</v>
      </c>
      <c r="L1603" s="3" t="s">
        <v>6048</v>
      </c>
      <c r="M1603" s="3" t="s">
        <v>51</v>
      </c>
      <c r="N1603" s="3" t="s">
        <v>6062</v>
      </c>
      <c r="O1603" s="3" t="s">
        <v>83</v>
      </c>
      <c r="P1603" s="3" t="s">
        <v>83</v>
      </c>
      <c r="Q1603" s="3" t="s">
        <v>6035</v>
      </c>
      <c r="R1603" s="3" t="s">
        <v>5598</v>
      </c>
      <c r="S1603" s="3" t="s">
        <v>5599</v>
      </c>
      <c r="T1603" s="3" t="s">
        <v>45</v>
      </c>
      <c r="U1603" s="3" t="s">
        <v>58</v>
      </c>
      <c r="V1603" s="3" t="s">
        <v>6055</v>
      </c>
      <c r="W1603" s="3" t="s">
        <v>62</v>
      </c>
      <c r="X1603" s="19"/>
      <c r="Y1603" s="19"/>
      <c r="Z1603" s="19"/>
      <c r="AA1603" s="37"/>
      <c r="AB1603" s="3" t="s">
        <v>47</v>
      </c>
      <c r="AC1603" s="3">
        <v>0</v>
      </c>
      <c r="AD1603" s="3" t="s">
        <v>6673</v>
      </c>
      <c r="AE1603" s="3" t="s">
        <v>6673</v>
      </c>
      <c r="AF1603" s="4"/>
      <c r="AG1603" s="4"/>
      <c r="AH1603" s="4"/>
      <c r="AI1603" s="4"/>
      <c r="AJ1603" s="4"/>
      <c r="AK1603" s="4"/>
      <c r="AL1603" s="4"/>
      <c r="AM1603" s="4"/>
      <c r="AN1603" s="4"/>
      <c r="AO1603" s="4"/>
      <c r="AP1603" s="4"/>
      <c r="AQ1603" s="4"/>
      <c r="AR1603" s="4"/>
      <c r="AS1603" s="4"/>
      <c r="AT1603" s="4"/>
      <c r="AU1603" s="4"/>
      <c r="AV1603" s="4"/>
      <c r="AW1603" s="4"/>
      <c r="AX1603" s="4"/>
      <c r="AY1603" s="4"/>
      <c r="AZ1603" s="4"/>
      <c r="BA1603" s="4"/>
      <c r="BB1603" s="4"/>
    </row>
    <row r="1604" spans="1:54" ht="15.75" customHeight="1" x14ac:dyDescent="0.25">
      <c r="A1604" t="s">
        <v>4983</v>
      </c>
      <c r="B1604" s="17">
        <v>43637</v>
      </c>
      <c r="C1604" s="17">
        <v>36462</v>
      </c>
      <c r="D1604" s="21">
        <v>26</v>
      </c>
      <c r="E1604" s="12" t="str">
        <f t="shared" si="179"/>
        <v>[20-30[ ans</v>
      </c>
      <c r="F1604" s="3" t="s">
        <v>48</v>
      </c>
      <c r="G1604" s="3" t="s">
        <v>40</v>
      </c>
      <c r="H1604" s="4"/>
      <c r="I1604" s="4"/>
      <c r="J1604" s="3" t="s">
        <v>41</v>
      </c>
      <c r="K1604" s="3" t="s">
        <v>79</v>
      </c>
      <c r="L1604" s="3" t="s">
        <v>6048</v>
      </c>
      <c r="M1604" s="3" t="s">
        <v>51</v>
      </c>
      <c r="N1604" s="3" t="s">
        <v>6062</v>
      </c>
      <c r="O1604" s="3" t="s">
        <v>64</v>
      </c>
      <c r="P1604" s="3" t="s">
        <v>6786</v>
      </c>
      <c r="Q1604" s="3" t="s">
        <v>6787</v>
      </c>
      <c r="R1604" s="3"/>
      <c r="S1604" s="3"/>
      <c r="T1604" s="3" t="s">
        <v>45</v>
      </c>
      <c r="U1604" s="3" t="s">
        <v>58</v>
      </c>
      <c r="V1604" s="3" t="s">
        <v>6055</v>
      </c>
      <c r="W1604" s="3" t="s">
        <v>62</v>
      </c>
      <c r="X1604" s="19"/>
      <c r="Y1604" s="19"/>
      <c r="Z1604" s="19"/>
      <c r="AA1604" s="37"/>
      <c r="AB1604" s="3" t="s">
        <v>47</v>
      </c>
      <c r="AC1604" s="3">
        <v>0</v>
      </c>
      <c r="AD1604" s="3" t="s">
        <v>6673</v>
      </c>
      <c r="AE1604" s="3" t="s">
        <v>6673</v>
      </c>
      <c r="AF1604" s="4"/>
      <c r="AG1604" s="4"/>
      <c r="AH1604" s="4"/>
      <c r="AI1604" s="4"/>
      <c r="AJ1604" s="4"/>
      <c r="AK1604" s="4"/>
      <c r="AL1604" s="4"/>
      <c r="AM1604" s="4"/>
      <c r="AN1604" s="4"/>
      <c r="AO1604" s="4"/>
      <c r="AP1604" s="4"/>
      <c r="AQ1604" s="4"/>
      <c r="AR1604" s="4"/>
      <c r="AS1604" s="4"/>
      <c r="AT1604" s="4"/>
      <c r="AU1604" s="4"/>
      <c r="AV1604" s="4"/>
      <c r="AW1604" s="4"/>
      <c r="AX1604" s="4"/>
      <c r="AY1604" s="4"/>
      <c r="AZ1604" s="4"/>
      <c r="BA1604" s="4"/>
      <c r="BB1604" s="4"/>
    </row>
    <row r="1605" spans="1:54" ht="15.75" customHeight="1" x14ac:dyDescent="0.25">
      <c r="A1605" t="s">
        <v>4985</v>
      </c>
      <c r="B1605" s="17">
        <v>43637</v>
      </c>
      <c r="C1605" s="17">
        <v>34627</v>
      </c>
      <c r="D1605" s="21">
        <v>31</v>
      </c>
      <c r="E1605" s="12" t="str">
        <f t="shared" si="179"/>
        <v>[30-40[ ans</v>
      </c>
      <c r="F1605" s="3" t="s">
        <v>54</v>
      </c>
      <c r="G1605" s="3" t="s">
        <v>40</v>
      </c>
      <c r="H1605" s="4"/>
      <c r="I1605" s="4"/>
      <c r="J1605" s="3" t="s">
        <v>41</v>
      </c>
      <c r="K1605" s="3" t="s">
        <v>71</v>
      </c>
      <c r="L1605" s="3" t="s">
        <v>6047</v>
      </c>
      <c r="M1605" s="3" t="s">
        <v>51</v>
      </c>
      <c r="N1605" s="3" t="s">
        <v>6062</v>
      </c>
      <c r="O1605" s="3" t="s">
        <v>1136</v>
      </c>
      <c r="P1605" s="3" t="s">
        <v>5719</v>
      </c>
      <c r="Q1605" s="3" t="s">
        <v>6033</v>
      </c>
      <c r="R1605" s="3" t="s">
        <v>5772</v>
      </c>
      <c r="S1605" s="3" t="s">
        <v>5773</v>
      </c>
      <c r="T1605" s="3" t="s">
        <v>45</v>
      </c>
      <c r="U1605" s="3" t="s">
        <v>58</v>
      </c>
      <c r="V1605" s="3" t="s">
        <v>6055</v>
      </c>
      <c r="W1605" s="3" t="s">
        <v>46</v>
      </c>
      <c r="X1605" s="17">
        <v>42907</v>
      </c>
      <c r="Y1605" s="3">
        <f t="shared" ref="Y1605:Y1606" si="180">IF((B1605-X1605&lt;=365)*(B1605-X1605&gt;0),0,(YEAR(B1605)-YEAR(X1605)))</f>
        <v>2</v>
      </c>
      <c r="Z1605" s="3" t="str">
        <f>IF((B1605-X1605&lt;=365)*(B1605-X1605&gt;0),INT(12*(B1605-X1605)/365) &amp; " Mois",(YEAR(B1605)-YEAR(X1605)) &amp; " an (s)")</f>
        <v>2 an (s)</v>
      </c>
      <c r="AA1605" s="37"/>
      <c r="AB1605" s="3" t="s">
        <v>47</v>
      </c>
      <c r="AC1605" s="3">
        <v>0</v>
      </c>
      <c r="AD1605" s="3" t="s">
        <v>6673</v>
      </c>
      <c r="AE1605" s="3" t="s">
        <v>6673</v>
      </c>
      <c r="AF1605" s="4"/>
      <c r="AG1605" s="4"/>
      <c r="AH1605" s="4"/>
      <c r="AI1605" s="4"/>
      <c r="AJ1605" s="4"/>
      <c r="AK1605" s="4"/>
      <c r="AL1605" s="4"/>
      <c r="AM1605" s="4"/>
      <c r="AN1605" s="4"/>
      <c r="AO1605" s="4"/>
      <c r="AP1605" s="4"/>
      <c r="AQ1605" s="4"/>
      <c r="AR1605" s="4"/>
      <c r="AS1605" s="4"/>
      <c r="AT1605" s="4"/>
      <c r="AU1605" s="4"/>
      <c r="AV1605" s="4"/>
      <c r="AW1605" s="4"/>
      <c r="AX1605" s="4"/>
      <c r="AY1605" s="4"/>
      <c r="AZ1605" s="4"/>
      <c r="BA1605" s="4"/>
      <c r="BB1605" s="4"/>
    </row>
    <row r="1606" spans="1:54" ht="15.75" customHeight="1" x14ac:dyDescent="0.25">
      <c r="A1606" t="s">
        <v>4988</v>
      </c>
      <c r="B1606" s="17">
        <v>43637</v>
      </c>
      <c r="C1606" s="17">
        <v>29905</v>
      </c>
      <c r="D1606" s="21">
        <v>44</v>
      </c>
      <c r="E1606" s="12" t="str">
        <f t="shared" si="179"/>
        <v>[40-50 [ ans</v>
      </c>
      <c r="F1606" s="3" t="s">
        <v>54</v>
      </c>
      <c r="G1606" s="3" t="s">
        <v>40</v>
      </c>
      <c r="H1606" s="4"/>
      <c r="I1606" s="4"/>
      <c r="J1606" s="3" t="s">
        <v>49</v>
      </c>
      <c r="K1606" s="3" t="s">
        <v>126</v>
      </c>
      <c r="L1606" s="3" t="s">
        <v>6047</v>
      </c>
      <c r="M1606" s="3" t="s">
        <v>51</v>
      </c>
      <c r="N1606" s="3" t="s">
        <v>6062</v>
      </c>
      <c r="O1606" s="3" t="s">
        <v>271</v>
      </c>
      <c r="P1606" s="3" t="s">
        <v>271</v>
      </c>
      <c r="Q1606" s="3" t="s">
        <v>6033</v>
      </c>
      <c r="R1606" s="3" t="s">
        <v>5596</v>
      </c>
      <c r="S1606" s="3" t="s">
        <v>5597</v>
      </c>
      <c r="T1606" s="3" t="s">
        <v>45</v>
      </c>
      <c r="U1606" s="3" t="s">
        <v>39</v>
      </c>
      <c r="V1606" s="3" t="s">
        <v>6053</v>
      </c>
      <c r="W1606" s="3" t="s">
        <v>46</v>
      </c>
      <c r="X1606" s="17">
        <v>43272</v>
      </c>
      <c r="Y1606" s="3">
        <f t="shared" si="180"/>
        <v>0</v>
      </c>
      <c r="Z1606" s="3" t="str">
        <f>IF((B1606-X1606&lt;=365)*(B1606-X1606&gt;0),INT(12*(B1606-X1606)/365) &amp; " Mois",(YEAR(B1606)-YEAR(X1606)) &amp; " an (s)")</f>
        <v>12 Mois</v>
      </c>
      <c r="AA1606" s="37"/>
      <c r="AB1606" s="3" t="s">
        <v>47</v>
      </c>
      <c r="AC1606" s="3">
        <v>0</v>
      </c>
      <c r="AD1606" s="3" t="s">
        <v>6673</v>
      </c>
      <c r="AE1606" s="3" t="s">
        <v>6673</v>
      </c>
      <c r="AF1606" s="4"/>
      <c r="AG1606" s="4"/>
      <c r="AH1606" s="4"/>
      <c r="AI1606" s="4"/>
      <c r="AJ1606" s="4"/>
      <c r="AK1606" s="4"/>
      <c r="AL1606" s="4"/>
      <c r="AM1606" s="4"/>
      <c r="AN1606" s="4"/>
      <c r="AO1606" s="4"/>
      <c r="AP1606" s="4"/>
      <c r="AQ1606" s="4"/>
      <c r="AR1606" s="4"/>
      <c r="AS1606" s="4"/>
      <c r="AT1606" s="4"/>
      <c r="AU1606" s="4"/>
      <c r="AV1606" s="4"/>
      <c r="AW1606" s="4"/>
      <c r="AX1606" s="4"/>
      <c r="AY1606" s="4"/>
      <c r="AZ1606" s="4"/>
      <c r="BA1606" s="4"/>
      <c r="BB1606" s="4"/>
    </row>
    <row r="1607" spans="1:54" ht="15.75" customHeight="1" x14ac:dyDescent="0.25">
      <c r="A1607" t="s">
        <v>4990</v>
      </c>
      <c r="B1607" s="17">
        <v>43637</v>
      </c>
      <c r="C1607" s="17">
        <v>36612</v>
      </c>
      <c r="D1607" s="21">
        <v>25</v>
      </c>
      <c r="E1607" s="12" t="str">
        <f t="shared" si="179"/>
        <v>[20-30[ ans</v>
      </c>
      <c r="F1607" s="3" t="s">
        <v>48</v>
      </c>
      <c r="G1607" s="3" t="s">
        <v>40</v>
      </c>
      <c r="H1607" s="4"/>
      <c r="I1607" s="4"/>
      <c r="J1607" s="3" t="s">
        <v>41</v>
      </c>
      <c r="K1607" s="3" t="s">
        <v>79</v>
      </c>
      <c r="L1607" s="3" t="s">
        <v>6048</v>
      </c>
      <c r="M1607" s="3" t="s">
        <v>51</v>
      </c>
      <c r="N1607" s="3" t="s">
        <v>6062</v>
      </c>
      <c r="O1607" s="3" t="s">
        <v>110</v>
      </c>
      <c r="P1607" s="3" t="s">
        <v>110</v>
      </c>
      <c r="Q1607" s="3" t="s">
        <v>6033</v>
      </c>
      <c r="R1607" s="3" t="s">
        <v>5630</v>
      </c>
      <c r="S1607" s="3" t="s">
        <v>5631</v>
      </c>
      <c r="T1607" s="3" t="s">
        <v>45</v>
      </c>
      <c r="U1607" s="3" t="s">
        <v>39</v>
      </c>
      <c r="V1607" s="3" t="s">
        <v>6053</v>
      </c>
      <c r="W1607" s="3" t="s">
        <v>62</v>
      </c>
      <c r="X1607" s="19"/>
      <c r="Y1607" s="19"/>
      <c r="Z1607" s="19"/>
      <c r="AA1607" s="37"/>
      <c r="AB1607" s="3" t="s">
        <v>47</v>
      </c>
      <c r="AC1607" s="3">
        <v>0</v>
      </c>
      <c r="AD1607" s="3" t="s">
        <v>6673</v>
      </c>
      <c r="AE1607" s="3" t="s">
        <v>6673</v>
      </c>
      <c r="AF1607" s="4"/>
      <c r="AG1607" s="4"/>
      <c r="AH1607" s="4"/>
      <c r="AI1607" s="4"/>
      <c r="AJ1607" s="4"/>
      <c r="AK1607" s="4"/>
      <c r="AL1607" s="4"/>
      <c r="AM1607" s="4"/>
      <c r="AN1607" s="4"/>
      <c r="AO1607" s="4"/>
      <c r="AP1607" s="4"/>
      <c r="AQ1607" s="4"/>
      <c r="AR1607" s="4"/>
      <c r="AS1607" s="4"/>
      <c r="AT1607" s="4"/>
      <c r="AU1607" s="4"/>
      <c r="AV1607" s="4"/>
      <c r="AW1607" s="4"/>
      <c r="AX1607" s="4"/>
      <c r="AY1607" s="4"/>
      <c r="AZ1607" s="4"/>
      <c r="BA1607" s="4"/>
      <c r="BB1607" s="4"/>
    </row>
    <row r="1608" spans="1:54" ht="15.75" customHeight="1" x14ac:dyDescent="0.25">
      <c r="A1608" t="s">
        <v>4992</v>
      </c>
      <c r="B1608" s="17">
        <v>43637</v>
      </c>
      <c r="C1608" s="17">
        <v>34959</v>
      </c>
      <c r="D1608" s="21">
        <v>30</v>
      </c>
      <c r="E1608" s="12" t="str">
        <f t="shared" si="179"/>
        <v>[30-40[ ans</v>
      </c>
      <c r="F1608" s="3" t="s">
        <v>39</v>
      </c>
      <c r="G1608" s="3" t="s">
        <v>40</v>
      </c>
      <c r="H1608" s="4"/>
      <c r="I1608" s="4"/>
      <c r="J1608" s="3" t="s">
        <v>49</v>
      </c>
      <c r="K1608" s="3" t="s">
        <v>221</v>
      </c>
      <c r="L1608" s="3" t="s">
        <v>6045</v>
      </c>
      <c r="M1608" s="3" t="s">
        <v>51</v>
      </c>
      <c r="N1608" s="3" t="s">
        <v>6062</v>
      </c>
      <c r="O1608" s="3" t="s">
        <v>64</v>
      </c>
      <c r="P1608" s="3" t="s">
        <v>6786</v>
      </c>
      <c r="Q1608" s="3" t="s">
        <v>6787</v>
      </c>
      <c r="R1608" s="3"/>
      <c r="S1608" s="3"/>
      <c r="T1608" s="3" t="s">
        <v>45</v>
      </c>
      <c r="U1608" s="3" t="s">
        <v>58</v>
      </c>
      <c r="V1608" s="3" t="s">
        <v>6055</v>
      </c>
      <c r="W1608" s="3" t="s">
        <v>62</v>
      </c>
      <c r="X1608" s="19"/>
      <c r="Y1608" s="19"/>
      <c r="Z1608" s="19"/>
      <c r="AA1608" s="37"/>
      <c r="AB1608" s="3" t="s">
        <v>47</v>
      </c>
      <c r="AC1608" s="3">
        <v>0</v>
      </c>
      <c r="AD1608" s="3" t="s">
        <v>6673</v>
      </c>
      <c r="AE1608" s="3" t="s">
        <v>6673</v>
      </c>
      <c r="AF1608" s="4"/>
      <c r="AG1608" s="4"/>
      <c r="AH1608" s="4"/>
      <c r="AI1608" s="4"/>
      <c r="AJ1608" s="4"/>
      <c r="AK1608" s="4"/>
      <c r="AL1608" s="4"/>
      <c r="AM1608" s="4"/>
      <c r="AN1608" s="4"/>
      <c r="AO1608" s="4"/>
      <c r="AP1608" s="4"/>
      <c r="AQ1608" s="4"/>
      <c r="AR1608" s="4"/>
      <c r="AS1608" s="4"/>
      <c r="AT1608" s="4"/>
      <c r="AU1608" s="4"/>
      <c r="AV1608" s="4"/>
      <c r="AW1608" s="4"/>
      <c r="AX1608" s="4"/>
      <c r="AY1608" s="4"/>
      <c r="AZ1608" s="4"/>
      <c r="BA1608" s="4"/>
      <c r="BB1608" s="4"/>
    </row>
    <row r="1609" spans="1:54" ht="15.75" customHeight="1" x14ac:dyDescent="0.25">
      <c r="A1609" t="s">
        <v>4994</v>
      </c>
      <c r="B1609" s="17">
        <v>43637</v>
      </c>
      <c r="C1609" s="17">
        <v>29906</v>
      </c>
      <c r="D1609" s="21">
        <v>44</v>
      </c>
      <c r="E1609" s="12" t="str">
        <f t="shared" si="179"/>
        <v>[40-50 [ ans</v>
      </c>
      <c r="F1609" s="3" t="s">
        <v>48</v>
      </c>
      <c r="G1609" s="3" t="s">
        <v>40</v>
      </c>
      <c r="H1609" s="4"/>
      <c r="I1609" s="4"/>
      <c r="J1609" s="3" t="s">
        <v>41</v>
      </c>
      <c r="K1609" s="3" t="s">
        <v>511</v>
      </c>
      <c r="L1609" s="3" t="s">
        <v>6047</v>
      </c>
      <c r="M1609" s="3" t="s">
        <v>641</v>
      </c>
      <c r="N1609" s="3" t="s">
        <v>6062</v>
      </c>
      <c r="O1609" s="3" t="s">
        <v>641</v>
      </c>
      <c r="P1609" s="3" t="s">
        <v>6786</v>
      </c>
      <c r="Q1609" s="3" t="s">
        <v>5731</v>
      </c>
      <c r="R1609" s="3" t="s">
        <v>5739</v>
      </c>
      <c r="S1609" s="3" t="s">
        <v>5740</v>
      </c>
      <c r="T1609" s="3" t="s">
        <v>45</v>
      </c>
      <c r="U1609" s="3" t="s">
        <v>53</v>
      </c>
      <c r="V1609" s="3" t="s">
        <v>6054</v>
      </c>
      <c r="W1609" s="3" t="s">
        <v>46</v>
      </c>
      <c r="X1609" s="17">
        <v>39985</v>
      </c>
      <c r="Y1609" s="3">
        <f>IF((B1609-X1609&lt;=365)*(B1609-X1609&gt;0),0,(YEAR(B1609)-YEAR(X1609)))</f>
        <v>10</v>
      </c>
      <c r="Z1609" s="3" t="str">
        <f>IF((B1609-X1609&lt;=365)*(B1609-X1609&gt;0),INT(12*(B1609-X1609)/365) &amp; " Mois",(YEAR(B1609)-YEAR(X1609)) &amp; " an (s)")</f>
        <v>10 an (s)</v>
      </c>
      <c r="AA1609" s="37"/>
      <c r="AB1609" s="3" t="s">
        <v>47</v>
      </c>
      <c r="AC1609" s="3">
        <v>0</v>
      </c>
      <c r="AD1609" s="3" t="s">
        <v>6673</v>
      </c>
      <c r="AE1609" s="3" t="s">
        <v>6673</v>
      </c>
      <c r="AF1609" s="4"/>
      <c r="AG1609" s="4"/>
      <c r="AH1609" s="4"/>
      <c r="AI1609" s="4"/>
      <c r="AJ1609" s="4"/>
      <c r="AK1609" s="4"/>
      <c r="AL1609" s="4"/>
      <c r="AM1609" s="4"/>
      <c r="AN1609" s="4"/>
      <c r="AO1609" s="4"/>
      <c r="AP1609" s="4"/>
      <c r="AQ1609" s="4"/>
      <c r="AR1609" s="4"/>
      <c r="AS1609" s="4"/>
      <c r="AT1609" s="4"/>
      <c r="AU1609" s="4"/>
      <c r="AV1609" s="4"/>
      <c r="AW1609" s="4"/>
      <c r="AX1609" s="4"/>
      <c r="AY1609" s="4"/>
      <c r="AZ1609" s="4"/>
      <c r="BA1609" s="4"/>
      <c r="BB1609" s="4"/>
    </row>
    <row r="1610" spans="1:54" ht="15.75" customHeight="1" x14ac:dyDescent="0.25">
      <c r="A1610" t="s">
        <v>4996</v>
      </c>
      <c r="B1610" s="17">
        <v>43637</v>
      </c>
      <c r="C1610" s="17">
        <v>25953</v>
      </c>
      <c r="D1610" s="21">
        <v>54</v>
      </c>
      <c r="E1610" s="12" t="str">
        <f t="shared" si="179"/>
        <v>[50-60 [ ans</v>
      </c>
      <c r="F1610" s="3" t="s">
        <v>48</v>
      </c>
      <c r="G1610" s="3" t="s">
        <v>40</v>
      </c>
      <c r="H1610" s="4"/>
      <c r="I1610" s="4"/>
      <c r="J1610" s="3" t="s">
        <v>49</v>
      </c>
      <c r="K1610" s="3" t="s">
        <v>1137</v>
      </c>
      <c r="L1610" s="3" t="s">
        <v>6046</v>
      </c>
      <c r="M1610" s="3" t="s">
        <v>641</v>
      </c>
      <c r="N1610" s="3" t="s">
        <v>6062</v>
      </c>
      <c r="O1610" s="3" t="s">
        <v>641</v>
      </c>
      <c r="P1610" s="3" t="s">
        <v>6786</v>
      </c>
      <c r="Q1610" s="3" t="s">
        <v>5731</v>
      </c>
      <c r="R1610" s="3" t="s">
        <v>5739</v>
      </c>
      <c r="S1610" s="3" t="s">
        <v>5740</v>
      </c>
      <c r="T1610" s="3" t="s">
        <v>45</v>
      </c>
      <c r="U1610" s="3" t="s">
        <v>58</v>
      </c>
      <c r="V1610" s="3" t="s">
        <v>6055</v>
      </c>
      <c r="W1610" s="3" t="s">
        <v>62</v>
      </c>
      <c r="X1610" s="19"/>
      <c r="Y1610" s="19"/>
      <c r="Z1610" s="19"/>
      <c r="AA1610" s="37"/>
      <c r="AB1610" s="3" t="s">
        <v>47</v>
      </c>
      <c r="AC1610" s="3">
        <v>0</v>
      </c>
      <c r="AD1610" s="3" t="s">
        <v>6673</v>
      </c>
      <c r="AE1610" s="3" t="s">
        <v>6673</v>
      </c>
      <c r="AF1610" s="4"/>
      <c r="AG1610" s="4"/>
      <c r="AH1610" s="4"/>
      <c r="AI1610" s="4"/>
      <c r="AJ1610" s="4"/>
      <c r="AK1610" s="4"/>
      <c r="AL1610" s="4"/>
      <c r="AM1610" s="4"/>
      <c r="AN1610" s="4"/>
      <c r="AO1610" s="4"/>
      <c r="AP1610" s="4"/>
      <c r="AQ1610" s="4"/>
      <c r="AR1610" s="4"/>
      <c r="AS1610" s="4"/>
      <c r="AT1610" s="4"/>
      <c r="AU1610" s="4"/>
      <c r="AV1610" s="4"/>
      <c r="AW1610" s="4"/>
      <c r="AX1610" s="4"/>
      <c r="AY1610" s="4"/>
      <c r="AZ1610" s="4"/>
      <c r="BA1610" s="4"/>
      <c r="BB1610" s="4"/>
    </row>
    <row r="1611" spans="1:54" ht="15.75" customHeight="1" x14ac:dyDescent="0.25">
      <c r="A1611" t="s">
        <v>4998</v>
      </c>
      <c r="B1611" s="17">
        <v>43637</v>
      </c>
      <c r="C1611" s="17">
        <v>32746</v>
      </c>
      <c r="D1611" s="21">
        <v>36</v>
      </c>
      <c r="E1611" s="12" t="str">
        <f t="shared" si="179"/>
        <v>[30-40[ ans</v>
      </c>
      <c r="F1611" s="3" t="s">
        <v>39</v>
      </c>
      <c r="G1611" s="3" t="s">
        <v>40</v>
      </c>
      <c r="H1611" s="4"/>
      <c r="I1611" s="4"/>
      <c r="J1611" s="3" t="s">
        <v>49</v>
      </c>
      <c r="K1611" s="3" t="s">
        <v>630</v>
      </c>
      <c r="L1611" s="3" t="s">
        <v>6043</v>
      </c>
      <c r="M1611" s="3" t="s">
        <v>51</v>
      </c>
      <c r="N1611" s="3" t="s">
        <v>6062</v>
      </c>
      <c r="O1611" s="3" t="s">
        <v>165</v>
      </c>
      <c r="P1611" s="3" t="s">
        <v>165</v>
      </c>
      <c r="Q1611" s="3" t="s">
        <v>6033</v>
      </c>
      <c r="R1611" s="3" t="s">
        <v>5584</v>
      </c>
      <c r="S1611" s="3" t="s">
        <v>5585</v>
      </c>
      <c r="T1611" s="3" t="s">
        <v>45</v>
      </c>
      <c r="U1611" s="3" t="s">
        <v>84</v>
      </c>
      <c r="V1611" s="3" t="s">
        <v>6057</v>
      </c>
      <c r="W1611" s="3" t="s">
        <v>62</v>
      </c>
      <c r="X1611" s="19"/>
      <c r="Y1611" s="19"/>
      <c r="Z1611" s="19"/>
      <c r="AA1611" s="37"/>
      <c r="AB1611" s="3" t="s">
        <v>47</v>
      </c>
      <c r="AC1611" s="3">
        <v>0</v>
      </c>
      <c r="AD1611" s="3" t="s">
        <v>6673</v>
      </c>
      <c r="AE1611" s="3" t="s">
        <v>6673</v>
      </c>
      <c r="AF1611" s="4"/>
      <c r="AG1611" s="4"/>
      <c r="AH1611" s="4"/>
      <c r="AI1611" s="4"/>
      <c r="AJ1611" s="4"/>
      <c r="AK1611" s="4"/>
      <c r="AL1611" s="4"/>
      <c r="AM1611" s="4"/>
      <c r="AN1611" s="4"/>
      <c r="AO1611" s="4"/>
      <c r="AP1611" s="4"/>
      <c r="AQ1611" s="4"/>
      <c r="AR1611" s="4"/>
      <c r="AS1611" s="4"/>
      <c r="AT1611" s="4"/>
      <c r="AU1611" s="4"/>
      <c r="AV1611" s="4"/>
      <c r="AW1611" s="4"/>
      <c r="AX1611" s="4"/>
      <c r="AY1611" s="4"/>
      <c r="AZ1611" s="4"/>
      <c r="BA1611" s="4"/>
      <c r="BB1611" s="4"/>
    </row>
    <row r="1612" spans="1:54" ht="15.75" customHeight="1" x14ac:dyDescent="0.25">
      <c r="A1612" t="s">
        <v>5001</v>
      </c>
      <c r="B1612" s="17">
        <v>43640</v>
      </c>
      <c r="C1612" s="17">
        <v>30440</v>
      </c>
      <c r="D1612" s="21">
        <v>42</v>
      </c>
      <c r="E1612" s="12" t="str">
        <f t="shared" si="179"/>
        <v>[40-50 [ ans</v>
      </c>
      <c r="F1612" s="3" t="s">
        <v>48</v>
      </c>
      <c r="G1612" s="3" t="s">
        <v>40</v>
      </c>
      <c r="H1612" s="4"/>
      <c r="I1612" s="4"/>
      <c r="J1612" s="3" t="s">
        <v>49</v>
      </c>
      <c r="K1612" s="3" t="s">
        <v>1138</v>
      </c>
      <c r="L1612" s="3" t="s">
        <v>6044</v>
      </c>
      <c r="M1612" s="3" t="s">
        <v>51</v>
      </c>
      <c r="N1612" s="3" t="s">
        <v>6062</v>
      </c>
      <c r="O1612" s="3" t="s">
        <v>86</v>
      </c>
      <c r="P1612" s="3" t="s">
        <v>5651</v>
      </c>
      <c r="Q1612" s="3" t="s">
        <v>6033</v>
      </c>
      <c r="R1612" s="3" t="s">
        <v>5824</v>
      </c>
      <c r="S1612" s="3" t="s">
        <v>5825</v>
      </c>
      <c r="T1612" s="3" t="s">
        <v>45</v>
      </c>
      <c r="U1612" s="3" t="s">
        <v>53</v>
      </c>
      <c r="V1612" s="3" t="s">
        <v>6054</v>
      </c>
      <c r="W1612" s="3" t="s">
        <v>46</v>
      </c>
      <c r="X1612" s="17">
        <v>43275</v>
      </c>
      <c r="Y1612" s="3">
        <f>IF((B1612-X1612&lt;=365)*(B1612-X1612&gt;0),0,(YEAR(B1612)-YEAR(X1612)))</f>
        <v>0</v>
      </c>
      <c r="Z1612" s="3" t="str">
        <f>IF((B1612-X1612&lt;=365)*(B1612-X1612&gt;0),INT(12*(B1612-X1612)/365) &amp; " Mois",(YEAR(B1612)-YEAR(X1612)) &amp; " an (s)")</f>
        <v>12 Mois</v>
      </c>
      <c r="AA1612" s="37"/>
      <c r="AB1612" s="3" t="s">
        <v>47</v>
      </c>
      <c r="AC1612" s="3">
        <v>0</v>
      </c>
      <c r="AD1612" s="3" t="s">
        <v>6673</v>
      </c>
      <c r="AE1612" s="3" t="s">
        <v>6673</v>
      </c>
      <c r="AF1612" s="4"/>
      <c r="AG1612" s="4"/>
      <c r="AH1612" s="4"/>
      <c r="AI1612" s="4"/>
      <c r="AJ1612" s="4"/>
      <c r="AK1612" s="4"/>
      <c r="AL1612" s="4"/>
      <c r="AM1612" s="4"/>
      <c r="AN1612" s="4"/>
      <c r="AO1612" s="4"/>
      <c r="AP1612" s="4"/>
      <c r="AQ1612" s="4"/>
      <c r="AR1612" s="4"/>
      <c r="AS1612" s="4"/>
      <c r="AT1612" s="4"/>
      <c r="AU1612" s="4"/>
      <c r="AV1612" s="4"/>
      <c r="AW1612" s="4"/>
      <c r="AX1612" s="4"/>
      <c r="AY1612" s="4"/>
      <c r="AZ1612" s="4"/>
      <c r="BA1612" s="4"/>
      <c r="BB1612" s="4"/>
    </row>
    <row r="1613" spans="1:54" ht="15.75" customHeight="1" x14ac:dyDescent="0.25">
      <c r="A1613" t="s">
        <v>5003</v>
      </c>
      <c r="B1613" s="17">
        <v>43640</v>
      </c>
      <c r="C1613" s="17">
        <v>31192</v>
      </c>
      <c r="D1613" s="21">
        <v>40</v>
      </c>
      <c r="E1613" s="12" t="str">
        <f t="shared" si="179"/>
        <v>[40-50 [ ans</v>
      </c>
      <c r="F1613" s="3" t="s">
        <v>54</v>
      </c>
      <c r="G1613" s="3" t="s">
        <v>40</v>
      </c>
      <c r="H1613" s="4"/>
      <c r="I1613" s="4"/>
      <c r="J1613" s="3" t="s">
        <v>41</v>
      </c>
      <c r="K1613" s="3" t="s">
        <v>108</v>
      </c>
      <c r="L1613" s="3" t="s">
        <v>6045</v>
      </c>
      <c r="M1613" s="3" t="s">
        <v>51</v>
      </c>
      <c r="N1613" s="3" t="s">
        <v>6062</v>
      </c>
      <c r="O1613" s="3" t="s">
        <v>165</v>
      </c>
      <c r="P1613" s="3" t="s">
        <v>165</v>
      </c>
      <c r="Q1613" s="3" t="s">
        <v>6033</v>
      </c>
      <c r="R1613" s="3" t="s">
        <v>5584</v>
      </c>
      <c r="S1613" s="3" t="s">
        <v>5585</v>
      </c>
      <c r="T1613" s="3" t="s">
        <v>45</v>
      </c>
      <c r="U1613" s="3" t="s">
        <v>58</v>
      </c>
      <c r="V1613" s="3" t="s">
        <v>6055</v>
      </c>
      <c r="W1613" s="3" t="s">
        <v>62</v>
      </c>
      <c r="X1613" s="19"/>
      <c r="Y1613" s="19"/>
      <c r="Z1613" s="19"/>
      <c r="AA1613" s="37"/>
      <c r="AB1613" s="3" t="s">
        <v>47</v>
      </c>
      <c r="AC1613" s="3">
        <v>0</v>
      </c>
      <c r="AD1613" s="3" t="s">
        <v>6673</v>
      </c>
      <c r="AE1613" s="3" t="s">
        <v>6673</v>
      </c>
      <c r="AF1613" s="4"/>
      <c r="AG1613" s="4"/>
      <c r="AH1613" s="4"/>
      <c r="AI1613" s="4"/>
      <c r="AJ1613" s="4"/>
      <c r="AK1613" s="4"/>
      <c r="AL1613" s="4"/>
      <c r="AM1613" s="4"/>
      <c r="AN1613" s="4"/>
      <c r="AO1613" s="4"/>
      <c r="AP1613" s="4"/>
      <c r="AQ1613" s="4"/>
      <c r="AR1613" s="4"/>
      <c r="AS1613" s="4"/>
      <c r="AT1613" s="4"/>
      <c r="AU1613" s="4"/>
      <c r="AV1613" s="4"/>
      <c r="AW1613" s="4"/>
      <c r="AX1613" s="4"/>
      <c r="AY1613" s="4"/>
      <c r="AZ1613" s="4"/>
      <c r="BA1613" s="4"/>
      <c r="BB1613" s="4"/>
    </row>
    <row r="1614" spans="1:54" ht="15.75" customHeight="1" x14ac:dyDescent="0.25">
      <c r="A1614" t="s">
        <v>5005</v>
      </c>
      <c r="B1614" s="17">
        <v>43640</v>
      </c>
      <c r="C1614" s="17">
        <v>27194</v>
      </c>
      <c r="D1614" s="21">
        <v>51</v>
      </c>
      <c r="E1614" s="12" t="str">
        <f t="shared" si="179"/>
        <v>[50-60 [ ans</v>
      </c>
      <c r="F1614" s="3" t="s">
        <v>54</v>
      </c>
      <c r="G1614" s="3" t="s">
        <v>40</v>
      </c>
      <c r="H1614" s="4"/>
      <c r="I1614" s="4"/>
      <c r="J1614" s="3" t="s">
        <v>49</v>
      </c>
      <c r="K1614" s="3" t="s">
        <v>293</v>
      </c>
      <c r="L1614" s="3" t="s">
        <v>6051</v>
      </c>
      <c r="M1614" s="3" t="s">
        <v>51</v>
      </c>
      <c r="N1614" s="3" t="s">
        <v>6062</v>
      </c>
      <c r="O1614" s="3" t="s">
        <v>64</v>
      </c>
      <c r="P1614" s="3" t="s">
        <v>6786</v>
      </c>
      <c r="Q1614" s="3" t="s">
        <v>6787</v>
      </c>
      <c r="R1614" s="3"/>
      <c r="S1614" s="3"/>
      <c r="T1614" s="3" t="s">
        <v>45</v>
      </c>
      <c r="U1614" s="3" t="s">
        <v>39</v>
      </c>
      <c r="V1614" s="3" t="s">
        <v>6053</v>
      </c>
      <c r="W1614" s="3" t="s">
        <v>46</v>
      </c>
      <c r="X1614" s="17">
        <v>40718</v>
      </c>
      <c r="Y1614" s="3">
        <f t="shared" ref="Y1614:Y1617" si="181">IF((B1614-X1614&lt;=365)*(B1614-X1614&gt;0),0,(YEAR(B1614)-YEAR(X1614)))</f>
        <v>8</v>
      </c>
      <c r="Z1614" s="3" t="str">
        <f>IF((B1614-X1614&lt;=365)*(B1614-X1614&gt;0),INT(12*(B1614-X1614)/365) &amp; " Mois",(YEAR(B1614)-YEAR(X1614)) &amp; " an (s)")</f>
        <v>8 an (s)</v>
      </c>
      <c r="AA1614" s="37"/>
      <c r="AB1614" s="3" t="s">
        <v>47</v>
      </c>
      <c r="AC1614" s="3">
        <v>0</v>
      </c>
      <c r="AD1614" s="3" t="s">
        <v>6673</v>
      </c>
      <c r="AE1614" s="3" t="s">
        <v>6673</v>
      </c>
      <c r="AF1614" s="4"/>
      <c r="AG1614" s="4"/>
      <c r="AH1614" s="4"/>
      <c r="AI1614" s="4"/>
      <c r="AJ1614" s="4"/>
      <c r="AK1614" s="4"/>
      <c r="AL1614" s="4"/>
      <c r="AM1614" s="4"/>
      <c r="AN1614" s="4"/>
      <c r="AO1614" s="4"/>
      <c r="AP1614" s="4"/>
      <c r="AQ1614" s="4"/>
      <c r="AR1614" s="4"/>
      <c r="AS1614" s="4"/>
      <c r="AT1614" s="4"/>
      <c r="AU1614" s="4"/>
      <c r="AV1614" s="4"/>
      <c r="AW1614" s="4"/>
      <c r="AX1614" s="4"/>
      <c r="AY1614" s="4"/>
      <c r="AZ1614" s="4"/>
      <c r="BA1614" s="4"/>
      <c r="BB1614" s="4"/>
    </row>
    <row r="1615" spans="1:54" ht="15.75" customHeight="1" x14ac:dyDescent="0.25">
      <c r="A1615" t="s">
        <v>5007</v>
      </c>
      <c r="B1615" s="17">
        <v>43640</v>
      </c>
      <c r="C1615" s="17">
        <v>30765</v>
      </c>
      <c r="D1615" s="21">
        <v>41</v>
      </c>
      <c r="E1615" s="12" t="str">
        <f t="shared" si="179"/>
        <v>[40-50 [ ans</v>
      </c>
      <c r="F1615" s="3" t="s">
        <v>39</v>
      </c>
      <c r="G1615" s="3" t="s">
        <v>55</v>
      </c>
      <c r="H1615" s="4"/>
      <c r="I1615" s="4"/>
      <c r="J1615" s="3" t="s">
        <v>41</v>
      </c>
      <c r="K1615" s="3" t="s">
        <v>1139</v>
      </c>
      <c r="L1615" s="3" t="s">
        <v>6047</v>
      </c>
      <c r="M1615" s="3" t="s">
        <v>51</v>
      </c>
      <c r="N1615" s="3" t="s">
        <v>6062</v>
      </c>
      <c r="O1615" s="3" t="s">
        <v>271</v>
      </c>
      <c r="P1615" s="3" t="s">
        <v>271</v>
      </c>
      <c r="Q1615" s="3" t="s">
        <v>6033</v>
      </c>
      <c r="R1615" s="3" t="s">
        <v>5596</v>
      </c>
      <c r="S1615" s="3" t="s">
        <v>5597</v>
      </c>
      <c r="T1615" s="3" t="s">
        <v>45</v>
      </c>
      <c r="U1615" s="3" t="s">
        <v>84</v>
      </c>
      <c r="V1615" s="3" t="s">
        <v>6057</v>
      </c>
      <c r="W1615" s="3" t="s">
        <v>46</v>
      </c>
      <c r="X1615" s="17">
        <v>42910</v>
      </c>
      <c r="Y1615" s="3">
        <f t="shared" si="181"/>
        <v>2</v>
      </c>
      <c r="Z1615" s="3" t="str">
        <f>IF((B1615-X1615&lt;=365)*(B1615-X1615&gt;0),INT(12*(B1615-X1615)/365) &amp; " Mois",(YEAR(B1615)-YEAR(X1615)) &amp; " an (s)")</f>
        <v>2 an (s)</v>
      </c>
      <c r="AA1615" s="37"/>
      <c r="AB1615" s="3" t="s">
        <v>47</v>
      </c>
      <c r="AC1615" s="3">
        <v>0</v>
      </c>
      <c r="AD1615" s="3" t="s">
        <v>6673</v>
      </c>
      <c r="AE1615" s="3" t="s">
        <v>6673</v>
      </c>
      <c r="AF1615" s="4"/>
      <c r="AG1615" s="4"/>
      <c r="AH1615" s="4"/>
      <c r="AI1615" s="4"/>
      <c r="AJ1615" s="4"/>
      <c r="AK1615" s="4"/>
      <c r="AL1615" s="4"/>
      <c r="AM1615" s="4"/>
      <c r="AN1615" s="4"/>
      <c r="AO1615" s="4"/>
      <c r="AP1615" s="4"/>
      <c r="AQ1615" s="4"/>
      <c r="AR1615" s="4"/>
      <c r="AS1615" s="4"/>
      <c r="AT1615" s="4"/>
      <c r="AU1615" s="4"/>
      <c r="AV1615" s="4"/>
      <c r="AW1615" s="4"/>
      <c r="AX1615" s="4"/>
      <c r="AY1615" s="4"/>
      <c r="AZ1615" s="4"/>
      <c r="BA1615" s="4"/>
      <c r="BB1615" s="4"/>
    </row>
    <row r="1616" spans="1:54" ht="15.75" customHeight="1" x14ac:dyDescent="0.25">
      <c r="A1616" t="s">
        <v>5009</v>
      </c>
      <c r="B1616" s="17">
        <v>43640</v>
      </c>
      <c r="C1616" s="17">
        <v>36299</v>
      </c>
      <c r="D1616" s="21">
        <v>26</v>
      </c>
      <c r="E1616" s="12" t="str">
        <f t="shared" si="179"/>
        <v>[20-30[ ans</v>
      </c>
      <c r="F1616" s="3" t="s">
        <v>54</v>
      </c>
      <c r="G1616" s="3" t="s">
        <v>40</v>
      </c>
      <c r="H1616" s="4"/>
      <c r="I1616" s="4"/>
      <c r="J1616" s="3" t="s">
        <v>41</v>
      </c>
      <c r="K1616" s="3" t="s">
        <v>101</v>
      </c>
      <c r="L1616" s="3" t="s">
        <v>286</v>
      </c>
      <c r="M1616" s="3" t="s">
        <v>51</v>
      </c>
      <c r="N1616" s="3" t="s">
        <v>6062</v>
      </c>
      <c r="O1616" s="3" t="s">
        <v>149</v>
      </c>
      <c r="P1616" s="3" t="s">
        <v>554</v>
      </c>
      <c r="Q1616" s="3" t="s">
        <v>6032</v>
      </c>
      <c r="R1616" s="3" t="s">
        <v>5576</v>
      </c>
      <c r="S1616" s="3" t="s">
        <v>5577</v>
      </c>
      <c r="T1616" s="3" t="s">
        <v>45</v>
      </c>
      <c r="U1616" s="3" t="s">
        <v>39</v>
      </c>
      <c r="V1616" s="3" t="s">
        <v>6053</v>
      </c>
      <c r="W1616" s="3" t="s">
        <v>46</v>
      </c>
      <c r="X1616" s="17">
        <v>43275</v>
      </c>
      <c r="Y1616" s="3">
        <f t="shared" si="181"/>
        <v>0</v>
      </c>
      <c r="Z1616" s="3" t="str">
        <f>IF((B1616-X1616&lt;=365)*(B1616-X1616&gt;0),INT(12*(B1616-X1616)/365) &amp; " Mois",(YEAR(B1616)-YEAR(X1616)) &amp; " an (s)")</f>
        <v>12 Mois</v>
      </c>
      <c r="AA1616" s="37"/>
      <c r="AB1616" s="3" t="s">
        <v>47</v>
      </c>
      <c r="AC1616" s="3">
        <v>0</v>
      </c>
      <c r="AD1616" s="3" t="s">
        <v>6673</v>
      </c>
      <c r="AE1616" s="3" t="s">
        <v>6673</v>
      </c>
      <c r="AF1616" s="4"/>
      <c r="AG1616" s="4"/>
      <c r="AH1616" s="4"/>
      <c r="AI1616" s="4"/>
      <c r="AJ1616" s="4"/>
      <c r="AK1616" s="4"/>
      <c r="AL1616" s="4"/>
      <c r="AM1616" s="4"/>
      <c r="AN1616" s="4"/>
      <c r="AO1616" s="4"/>
      <c r="AP1616" s="4"/>
      <c r="AQ1616" s="4"/>
      <c r="AR1616" s="4"/>
      <c r="AS1616" s="4"/>
      <c r="AT1616" s="4"/>
      <c r="AU1616" s="4"/>
      <c r="AV1616" s="4"/>
      <c r="AW1616" s="4"/>
      <c r="AX1616" s="4"/>
      <c r="AY1616" s="4"/>
      <c r="AZ1616" s="4"/>
      <c r="BA1616" s="4"/>
      <c r="BB1616" s="4"/>
    </row>
    <row r="1617" spans="1:54" ht="15.75" customHeight="1" x14ac:dyDescent="0.25">
      <c r="A1617" t="s">
        <v>5011</v>
      </c>
      <c r="B1617" s="17">
        <v>43640</v>
      </c>
      <c r="C1617" s="17">
        <v>28183</v>
      </c>
      <c r="D1617" s="21">
        <v>48</v>
      </c>
      <c r="E1617" s="12" t="str">
        <f t="shared" si="179"/>
        <v>[40-50 [ ans</v>
      </c>
      <c r="F1617" s="3" t="s">
        <v>54</v>
      </c>
      <c r="G1617" s="3" t="s">
        <v>40</v>
      </c>
      <c r="H1617" s="4"/>
      <c r="I1617" s="4"/>
      <c r="J1617" s="3" t="s">
        <v>49</v>
      </c>
      <c r="K1617" s="3" t="s">
        <v>221</v>
      </c>
      <c r="L1617" s="3" t="s">
        <v>6045</v>
      </c>
      <c r="M1617" s="3" t="s">
        <v>51</v>
      </c>
      <c r="N1617" s="3" t="s">
        <v>6062</v>
      </c>
      <c r="O1617" s="3" t="s">
        <v>162</v>
      </c>
      <c r="P1617" s="3" t="s">
        <v>162</v>
      </c>
      <c r="Q1617" s="3" t="s">
        <v>6033</v>
      </c>
      <c r="R1617" s="3" t="s">
        <v>5580</v>
      </c>
      <c r="S1617" s="3" t="s">
        <v>5581</v>
      </c>
      <c r="T1617" s="3" t="s">
        <v>45</v>
      </c>
      <c r="U1617" s="3" t="s">
        <v>58</v>
      </c>
      <c r="V1617" s="3" t="s">
        <v>6055</v>
      </c>
      <c r="W1617" s="3" t="s">
        <v>46</v>
      </c>
      <c r="X1617" s="17">
        <v>43548</v>
      </c>
      <c r="Y1617" s="3">
        <f t="shared" si="181"/>
        <v>0</v>
      </c>
      <c r="Z1617" s="3" t="str">
        <f>IF((B1617-X1617&lt;=365)*(B1617-X1617&gt;0),INT(12*(B1617-X1617)/365) &amp; " Mois",(YEAR(B1617)-YEAR(X1617)) &amp; " an (s)")</f>
        <v>3 Mois</v>
      </c>
      <c r="AA1617" s="37"/>
      <c r="AB1617" s="3" t="s">
        <v>47</v>
      </c>
      <c r="AC1617" s="3">
        <v>0</v>
      </c>
      <c r="AD1617" s="3" t="s">
        <v>6673</v>
      </c>
      <c r="AE1617" s="3" t="s">
        <v>6673</v>
      </c>
      <c r="AF1617" s="4"/>
      <c r="AG1617" s="4"/>
      <c r="AH1617" s="4"/>
      <c r="AI1617" s="4"/>
      <c r="AJ1617" s="4"/>
      <c r="AK1617" s="4"/>
      <c r="AL1617" s="4"/>
      <c r="AM1617" s="4"/>
      <c r="AN1617" s="4"/>
      <c r="AO1617" s="4"/>
      <c r="AP1617" s="4"/>
      <c r="AQ1617" s="4"/>
      <c r="AR1617" s="4"/>
      <c r="AS1617" s="4"/>
      <c r="AT1617" s="4"/>
      <c r="AU1617" s="4"/>
      <c r="AV1617" s="4"/>
      <c r="AW1617" s="4"/>
      <c r="AX1617" s="4"/>
      <c r="AY1617" s="4"/>
      <c r="AZ1617" s="4"/>
      <c r="BA1617" s="4"/>
      <c r="BB1617" s="4"/>
    </row>
    <row r="1618" spans="1:54" ht="15.75" customHeight="1" x14ac:dyDescent="0.25">
      <c r="A1618" t="s">
        <v>5013</v>
      </c>
      <c r="B1618" s="17">
        <v>43640</v>
      </c>
      <c r="C1618" s="17">
        <v>32981</v>
      </c>
      <c r="D1618" s="21">
        <v>35</v>
      </c>
      <c r="E1618" s="12" t="str">
        <f t="shared" si="179"/>
        <v>[30-40[ ans</v>
      </c>
      <c r="F1618" s="3" t="s">
        <v>48</v>
      </c>
      <c r="G1618" s="3" t="s">
        <v>40</v>
      </c>
      <c r="H1618" s="4"/>
      <c r="I1618" s="4"/>
      <c r="J1618" s="3" t="s">
        <v>41</v>
      </c>
      <c r="K1618" s="3" t="s">
        <v>315</v>
      </c>
      <c r="L1618" s="3" t="s">
        <v>6047</v>
      </c>
      <c r="M1618" s="3" t="s">
        <v>51</v>
      </c>
      <c r="N1618" s="3" t="s">
        <v>6062</v>
      </c>
      <c r="O1618" s="3" t="s">
        <v>164</v>
      </c>
      <c r="P1618" s="3" t="s">
        <v>164</v>
      </c>
      <c r="Q1618" s="3" t="s">
        <v>6033</v>
      </c>
      <c r="R1618" s="3" t="s">
        <v>5582</v>
      </c>
      <c r="S1618" s="3" t="s">
        <v>5583</v>
      </c>
      <c r="T1618" s="3" t="s">
        <v>45</v>
      </c>
      <c r="U1618" s="3" t="s">
        <v>58</v>
      </c>
      <c r="V1618" s="3" t="s">
        <v>6055</v>
      </c>
      <c r="W1618" s="3" t="s">
        <v>62</v>
      </c>
      <c r="X1618" s="19"/>
      <c r="Y1618" s="19"/>
      <c r="Z1618" s="19"/>
      <c r="AA1618" s="37"/>
      <c r="AB1618" s="3" t="s">
        <v>47</v>
      </c>
      <c r="AC1618" s="3">
        <v>0</v>
      </c>
      <c r="AD1618" s="3" t="s">
        <v>6673</v>
      </c>
      <c r="AE1618" s="3" t="s">
        <v>6673</v>
      </c>
      <c r="AF1618" s="4"/>
      <c r="AG1618" s="4"/>
      <c r="AH1618" s="4"/>
      <c r="AI1618" s="4"/>
      <c r="AJ1618" s="4"/>
      <c r="AK1618" s="4"/>
      <c r="AL1618" s="4"/>
      <c r="AM1618" s="4"/>
      <c r="AN1618" s="4"/>
      <c r="AO1618" s="4"/>
      <c r="AP1618" s="4"/>
      <c r="AQ1618" s="4"/>
      <c r="AR1618" s="4"/>
      <c r="AS1618" s="4"/>
      <c r="AT1618" s="4"/>
      <c r="AU1618" s="4"/>
      <c r="AV1618" s="4"/>
      <c r="AW1618" s="4"/>
      <c r="AX1618" s="4"/>
      <c r="AY1618" s="4"/>
      <c r="AZ1618" s="4"/>
      <c r="BA1618" s="4"/>
      <c r="BB1618" s="4"/>
    </row>
    <row r="1619" spans="1:54" ht="15.75" customHeight="1" x14ac:dyDescent="0.25">
      <c r="A1619" t="s">
        <v>5015</v>
      </c>
      <c r="B1619" s="17">
        <v>43640</v>
      </c>
      <c r="C1619" s="17">
        <v>32216</v>
      </c>
      <c r="D1619" s="21">
        <v>37</v>
      </c>
      <c r="E1619" s="12" t="str">
        <f t="shared" si="179"/>
        <v>[30-40[ ans</v>
      </c>
      <c r="F1619" s="3" t="s">
        <v>54</v>
      </c>
      <c r="G1619" s="3" t="s">
        <v>40</v>
      </c>
      <c r="H1619" s="4"/>
      <c r="I1619" s="4"/>
      <c r="J1619" s="3" t="s">
        <v>41</v>
      </c>
      <c r="K1619" s="3" t="s">
        <v>221</v>
      </c>
      <c r="L1619" s="3" t="s">
        <v>6045</v>
      </c>
      <c r="M1619" s="3" t="s">
        <v>51</v>
      </c>
      <c r="N1619" s="3" t="s">
        <v>6062</v>
      </c>
      <c r="O1619" s="3" t="s">
        <v>90</v>
      </c>
      <c r="P1619" s="3" t="s">
        <v>90</v>
      </c>
      <c r="Q1619" s="3" t="s">
        <v>6033</v>
      </c>
      <c r="R1619" s="3" t="s">
        <v>5632</v>
      </c>
      <c r="S1619" s="3" t="s">
        <v>5633</v>
      </c>
      <c r="T1619" s="3" t="s">
        <v>45</v>
      </c>
      <c r="U1619" s="3" t="s">
        <v>39</v>
      </c>
      <c r="V1619" s="3" t="s">
        <v>6053</v>
      </c>
      <c r="W1619" s="3" t="s">
        <v>62</v>
      </c>
      <c r="X1619" s="19"/>
      <c r="Y1619" s="19"/>
      <c r="Z1619" s="19"/>
      <c r="AA1619" s="37"/>
      <c r="AB1619" s="3" t="s">
        <v>47</v>
      </c>
      <c r="AC1619" s="3">
        <v>0</v>
      </c>
      <c r="AD1619" s="3" t="s">
        <v>6673</v>
      </c>
      <c r="AE1619" s="3" t="s">
        <v>6673</v>
      </c>
      <c r="AF1619" s="4"/>
      <c r="AG1619" s="4"/>
      <c r="AH1619" s="4"/>
      <c r="AI1619" s="4"/>
      <c r="AJ1619" s="4"/>
      <c r="AK1619" s="4"/>
      <c r="AL1619" s="4"/>
      <c r="AM1619" s="4"/>
      <c r="AN1619" s="4"/>
      <c r="AO1619" s="4"/>
      <c r="AP1619" s="4"/>
      <c r="AQ1619" s="4"/>
      <c r="AR1619" s="4"/>
      <c r="AS1619" s="4"/>
      <c r="AT1619" s="4"/>
      <c r="AU1619" s="4"/>
      <c r="AV1619" s="4"/>
      <c r="AW1619" s="4"/>
      <c r="AX1619" s="4"/>
      <c r="AY1619" s="4"/>
      <c r="AZ1619" s="4"/>
      <c r="BA1619" s="4"/>
      <c r="BB1619" s="4"/>
    </row>
    <row r="1620" spans="1:54" ht="15.75" customHeight="1" x14ac:dyDescent="0.25">
      <c r="A1620" t="s">
        <v>5017</v>
      </c>
      <c r="B1620" s="17">
        <v>43640</v>
      </c>
      <c r="C1620" s="17">
        <v>35501</v>
      </c>
      <c r="D1620" s="21">
        <v>28</v>
      </c>
      <c r="E1620" s="12" t="str">
        <f t="shared" si="179"/>
        <v>[20-30[ ans</v>
      </c>
      <c r="F1620" s="3" t="s">
        <v>54</v>
      </c>
      <c r="G1620" s="3" t="s">
        <v>40</v>
      </c>
      <c r="H1620" s="4"/>
      <c r="I1620" s="4"/>
      <c r="J1620" s="3" t="s">
        <v>41</v>
      </c>
      <c r="K1620" s="3" t="s">
        <v>101</v>
      </c>
      <c r="L1620" s="3" t="s">
        <v>286</v>
      </c>
      <c r="M1620" s="3" t="s">
        <v>51</v>
      </c>
      <c r="N1620" s="3" t="s">
        <v>6062</v>
      </c>
      <c r="O1620" s="3" t="s">
        <v>149</v>
      </c>
      <c r="P1620" s="3" t="s">
        <v>554</v>
      </c>
      <c r="Q1620" s="3" t="s">
        <v>6032</v>
      </c>
      <c r="R1620" s="3" t="s">
        <v>5576</v>
      </c>
      <c r="S1620" s="3" t="s">
        <v>5577</v>
      </c>
      <c r="T1620" s="3" t="s">
        <v>45</v>
      </c>
      <c r="U1620" s="3" t="s">
        <v>58</v>
      </c>
      <c r="V1620" s="3" t="s">
        <v>6055</v>
      </c>
      <c r="W1620" s="3" t="s">
        <v>62</v>
      </c>
      <c r="X1620" s="19"/>
      <c r="Y1620" s="19"/>
      <c r="Z1620" s="19"/>
      <c r="AA1620" s="37"/>
      <c r="AB1620" s="3" t="s">
        <v>47</v>
      </c>
      <c r="AC1620" s="3">
        <v>0</v>
      </c>
      <c r="AD1620" s="3" t="s">
        <v>6673</v>
      </c>
      <c r="AE1620" s="3" t="s">
        <v>6673</v>
      </c>
      <c r="AF1620" s="4"/>
      <c r="AG1620" s="4"/>
      <c r="AH1620" s="4"/>
      <c r="AI1620" s="4"/>
      <c r="AJ1620" s="4"/>
      <c r="AK1620" s="4"/>
      <c r="AL1620" s="4"/>
      <c r="AM1620" s="4"/>
      <c r="AN1620" s="4"/>
      <c r="AO1620" s="4"/>
      <c r="AP1620" s="4"/>
      <c r="AQ1620" s="4"/>
      <c r="AR1620" s="4"/>
      <c r="AS1620" s="4"/>
      <c r="AT1620" s="4"/>
      <c r="AU1620" s="4"/>
      <c r="AV1620" s="4"/>
      <c r="AW1620" s="4"/>
      <c r="AX1620" s="4"/>
      <c r="AY1620" s="4"/>
      <c r="AZ1620" s="4"/>
      <c r="BA1620" s="4"/>
      <c r="BB1620" s="4"/>
    </row>
    <row r="1621" spans="1:54" ht="15.75" customHeight="1" x14ac:dyDescent="0.25">
      <c r="A1621" t="s">
        <v>5019</v>
      </c>
      <c r="B1621" s="17">
        <v>43640</v>
      </c>
      <c r="C1621" s="17">
        <v>31226</v>
      </c>
      <c r="D1621" s="21">
        <v>40</v>
      </c>
      <c r="E1621" s="12" t="str">
        <f t="shared" si="179"/>
        <v>[40-50 [ ans</v>
      </c>
      <c r="F1621" s="3" t="s">
        <v>54</v>
      </c>
      <c r="G1621" s="3" t="s">
        <v>40</v>
      </c>
      <c r="H1621" s="4"/>
      <c r="I1621" s="4"/>
      <c r="J1621" s="3" t="s">
        <v>41</v>
      </c>
      <c r="K1621" s="3" t="s">
        <v>98</v>
      </c>
      <c r="L1621" s="3" t="s">
        <v>6043</v>
      </c>
      <c r="M1621" s="3" t="s">
        <v>51</v>
      </c>
      <c r="N1621" s="3" t="s">
        <v>6062</v>
      </c>
      <c r="O1621" s="3" t="s">
        <v>104</v>
      </c>
      <c r="P1621" s="3" t="s">
        <v>104</v>
      </c>
      <c r="Q1621" s="3" t="s">
        <v>6033</v>
      </c>
      <c r="R1621" s="3" t="s">
        <v>6036</v>
      </c>
      <c r="S1621" s="3" t="s">
        <v>6037</v>
      </c>
      <c r="T1621" s="3" t="s">
        <v>45</v>
      </c>
      <c r="U1621" s="3" t="s">
        <v>39</v>
      </c>
      <c r="V1621" s="3" t="s">
        <v>6053</v>
      </c>
      <c r="W1621" s="3" t="s">
        <v>62</v>
      </c>
      <c r="X1621" s="19"/>
      <c r="Y1621" s="19"/>
      <c r="Z1621" s="19"/>
      <c r="AA1621" s="37"/>
      <c r="AB1621" s="3" t="s">
        <v>47</v>
      </c>
      <c r="AC1621" s="3">
        <v>0</v>
      </c>
      <c r="AD1621" s="3" t="s">
        <v>6673</v>
      </c>
      <c r="AE1621" s="3" t="s">
        <v>6673</v>
      </c>
      <c r="AF1621" s="4"/>
      <c r="AG1621" s="4"/>
      <c r="AH1621" s="4"/>
      <c r="AI1621" s="4"/>
      <c r="AJ1621" s="4"/>
      <c r="AK1621" s="4"/>
      <c r="AL1621" s="4"/>
      <c r="AM1621" s="4"/>
      <c r="AN1621" s="4"/>
      <c r="AO1621" s="4"/>
      <c r="AP1621" s="4"/>
      <c r="AQ1621" s="4"/>
      <c r="AR1621" s="4"/>
      <c r="AS1621" s="4"/>
      <c r="AT1621" s="4"/>
      <c r="AU1621" s="4"/>
      <c r="AV1621" s="4"/>
      <c r="AW1621" s="4"/>
      <c r="AX1621" s="4"/>
      <c r="AY1621" s="4"/>
      <c r="AZ1621" s="4"/>
      <c r="BA1621" s="4"/>
      <c r="BB1621" s="4"/>
    </row>
    <row r="1622" spans="1:54" ht="15.75" customHeight="1" x14ac:dyDescent="0.25">
      <c r="A1622" t="s">
        <v>5022</v>
      </c>
      <c r="B1622" s="17">
        <v>43640</v>
      </c>
      <c r="C1622" s="17">
        <v>30357</v>
      </c>
      <c r="D1622" s="21">
        <v>42</v>
      </c>
      <c r="E1622" s="12" t="str">
        <f t="shared" si="179"/>
        <v>[40-50 [ ans</v>
      </c>
      <c r="F1622" s="3" t="s">
        <v>48</v>
      </c>
      <c r="G1622" s="3" t="s">
        <v>40</v>
      </c>
      <c r="H1622" s="4"/>
      <c r="I1622" s="4"/>
      <c r="J1622" s="3" t="s">
        <v>41</v>
      </c>
      <c r="K1622" s="3" t="s">
        <v>1140</v>
      </c>
      <c r="L1622" s="3" t="s">
        <v>6043</v>
      </c>
      <c r="M1622" s="3" t="s">
        <v>51</v>
      </c>
      <c r="N1622" s="3" t="s">
        <v>6062</v>
      </c>
      <c r="O1622" s="3" t="s">
        <v>1141</v>
      </c>
      <c r="P1622" s="3" t="s">
        <v>164</v>
      </c>
      <c r="Q1622" s="3" t="s">
        <v>6033</v>
      </c>
      <c r="R1622" s="3" t="s">
        <v>5582</v>
      </c>
      <c r="S1622" s="3" t="s">
        <v>5583</v>
      </c>
      <c r="T1622" s="3" t="s">
        <v>45</v>
      </c>
      <c r="U1622" s="3" t="s">
        <v>39</v>
      </c>
      <c r="V1622" s="3" t="s">
        <v>6053</v>
      </c>
      <c r="W1622" s="3" t="s">
        <v>62</v>
      </c>
      <c r="X1622" s="19"/>
      <c r="Y1622" s="19"/>
      <c r="Z1622" s="19"/>
      <c r="AA1622" s="37"/>
      <c r="AB1622" s="3" t="s">
        <v>47</v>
      </c>
      <c r="AC1622" s="3">
        <v>0</v>
      </c>
      <c r="AD1622" s="3" t="s">
        <v>6673</v>
      </c>
      <c r="AE1622" s="3" t="s">
        <v>6673</v>
      </c>
      <c r="AF1622" s="4"/>
      <c r="AG1622" s="4"/>
      <c r="AH1622" s="4"/>
      <c r="AI1622" s="4"/>
      <c r="AJ1622" s="4"/>
      <c r="AK1622" s="4"/>
      <c r="AL1622" s="4"/>
      <c r="AM1622" s="4"/>
      <c r="AN1622" s="4"/>
      <c r="AO1622" s="4"/>
      <c r="AP1622" s="4"/>
      <c r="AQ1622" s="4"/>
      <c r="AR1622" s="4"/>
      <c r="AS1622" s="4"/>
      <c r="AT1622" s="4"/>
      <c r="AU1622" s="4"/>
      <c r="AV1622" s="4"/>
      <c r="AW1622" s="4"/>
      <c r="AX1622" s="4"/>
      <c r="AY1622" s="4"/>
      <c r="AZ1622" s="4"/>
      <c r="BA1622" s="4"/>
      <c r="BB1622" s="4"/>
    </row>
    <row r="1623" spans="1:54" ht="15.75" customHeight="1" x14ac:dyDescent="0.25">
      <c r="A1623" t="s">
        <v>5024</v>
      </c>
      <c r="B1623" s="17">
        <v>43640</v>
      </c>
      <c r="C1623" s="17">
        <v>29667</v>
      </c>
      <c r="D1623" s="21">
        <v>44</v>
      </c>
      <c r="E1623" s="12" t="str">
        <f t="shared" si="179"/>
        <v>[40-50 [ ans</v>
      </c>
      <c r="F1623" s="3" t="s">
        <v>92</v>
      </c>
      <c r="G1623" s="3" t="s">
        <v>40</v>
      </c>
      <c r="H1623" s="4"/>
      <c r="I1623" s="4"/>
      <c r="J1623" s="3" t="s">
        <v>41</v>
      </c>
      <c r="K1623" s="3" t="s">
        <v>108</v>
      </c>
      <c r="L1623" s="3" t="s">
        <v>6045</v>
      </c>
      <c r="M1623" s="3" t="s">
        <v>51</v>
      </c>
      <c r="N1623" s="3" t="s">
        <v>6062</v>
      </c>
      <c r="O1623" s="3" t="s">
        <v>129</v>
      </c>
      <c r="P1623" s="3" t="s">
        <v>129</v>
      </c>
      <c r="Q1623" s="3" t="s">
        <v>6032</v>
      </c>
      <c r="R1623" s="3" t="s">
        <v>5681</v>
      </c>
      <c r="S1623" s="3" t="s">
        <v>5682</v>
      </c>
      <c r="T1623" s="3" t="s">
        <v>45</v>
      </c>
      <c r="U1623" s="3" t="s">
        <v>84</v>
      </c>
      <c r="V1623" s="3" t="s">
        <v>6057</v>
      </c>
      <c r="W1623" s="3" t="s">
        <v>62</v>
      </c>
      <c r="X1623" s="19"/>
      <c r="Y1623" s="19"/>
      <c r="Z1623" s="19"/>
      <c r="AA1623" s="37"/>
      <c r="AB1623" s="3" t="s">
        <v>47</v>
      </c>
      <c r="AC1623" s="3">
        <v>0</v>
      </c>
      <c r="AD1623" s="3" t="s">
        <v>6673</v>
      </c>
      <c r="AE1623" s="3" t="s">
        <v>6673</v>
      </c>
      <c r="AF1623" s="4"/>
      <c r="AG1623" s="4"/>
      <c r="AH1623" s="4"/>
      <c r="AI1623" s="4"/>
      <c r="AJ1623" s="4"/>
      <c r="AK1623" s="4"/>
      <c r="AL1623" s="4"/>
      <c r="AM1623" s="4"/>
      <c r="AN1623" s="4"/>
      <c r="AO1623" s="4"/>
      <c r="AP1623" s="4"/>
      <c r="AQ1623" s="4"/>
      <c r="AR1623" s="4"/>
      <c r="AS1623" s="4"/>
      <c r="AT1623" s="4"/>
      <c r="AU1623" s="4"/>
      <c r="AV1623" s="4"/>
      <c r="AW1623" s="4"/>
      <c r="AX1623" s="4"/>
      <c r="AY1623" s="4"/>
      <c r="AZ1623" s="4"/>
      <c r="BA1623" s="4"/>
      <c r="BB1623" s="4"/>
    </row>
    <row r="1624" spans="1:54" ht="15.75" customHeight="1" x14ac:dyDescent="0.25">
      <c r="A1624" t="s">
        <v>5026</v>
      </c>
      <c r="B1624" s="17">
        <v>43641</v>
      </c>
      <c r="C1624" s="17">
        <v>31137</v>
      </c>
      <c r="D1624" s="21">
        <v>40</v>
      </c>
      <c r="E1624" s="12" t="str">
        <f t="shared" si="179"/>
        <v>[40-50 [ ans</v>
      </c>
      <c r="F1624" s="3" t="s">
        <v>54</v>
      </c>
      <c r="G1624" s="3" t="s">
        <v>40</v>
      </c>
      <c r="H1624" s="4"/>
      <c r="I1624" s="4"/>
      <c r="J1624" s="3" t="s">
        <v>199</v>
      </c>
      <c r="K1624" s="3" t="s">
        <v>108</v>
      </c>
      <c r="L1624" s="3" t="s">
        <v>6045</v>
      </c>
      <c r="M1624" s="3" t="s">
        <v>51</v>
      </c>
      <c r="N1624" s="3" t="s">
        <v>6062</v>
      </c>
      <c r="O1624" s="3" t="s">
        <v>810</v>
      </c>
      <c r="P1624" s="3" t="s">
        <v>1355</v>
      </c>
      <c r="Q1624" s="3" t="s">
        <v>6031</v>
      </c>
      <c r="R1624" s="3" t="s">
        <v>5620</v>
      </c>
      <c r="S1624" s="3" t="s">
        <v>5621</v>
      </c>
      <c r="T1624" s="3" t="s">
        <v>45</v>
      </c>
      <c r="U1624" s="3" t="s">
        <v>39</v>
      </c>
      <c r="V1624" s="3" t="s">
        <v>6053</v>
      </c>
      <c r="W1624" s="3" t="s">
        <v>62</v>
      </c>
      <c r="X1624" s="19"/>
      <c r="Y1624" s="19"/>
      <c r="Z1624" s="19"/>
      <c r="AA1624" s="37"/>
      <c r="AB1624" s="3" t="s">
        <v>47</v>
      </c>
      <c r="AC1624" s="3">
        <v>0</v>
      </c>
      <c r="AD1624" s="3" t="s">
        <v>6673</v>
      </c>
      <c r="AE1624" s="3" t="s">
        <v>6673</v>
      </c>
      <c r="AF1624" s="4"/>
      <c r="AG1624" s="4"/>
      <c r="AH1624" s="4"/>
      <c r="AI1624" s="4"/>
      <c r="AJ1624" s="4"/>
      <c r="AK1624" s="4"/>
      <c r="AL1624" s="4"/>
      <c r="AM1624" s="4"/>
      <c r="AN1624" s="4"/>
      <c r="AO1624" s="4"/>
      <c r="AP1624" s="4"/>
      <c r="AQ1624" s="4"/>
      <c r="AR1624" s="4"/>
      <c r="AS1624" s="4"/>
      <c r="AT1624" s="4"/>
      <c r="AU1624" s="4"/>
      <c r="AV1624" s="4"/>
      <c r="AW1624" s="4"/>
      <c r="AX1624" s="4"/>
      <c r="AY1624" s="4"/>
      <c r="AZ1624" s="4"/>
      <c r="BA1624" s="4"/>
      <c r="BB1624" s="4"/>
    </row>
    <row r="1625" spans="1:54" ht="15.75" customHeight="1" x14ac:dyDescent="0.25">
      <c r="A1625" t="s">
        <v>5028</v>
      </c>
      <c r="B1625" s="17">
        <v>43641</v>
      </c>
      <c r="C1625" s="17">
        <v>36258</v>
      </c>
      <c r="D1625" s="21">
        <v>26</v>
      </c>
      <c r="E1625" s="12" t="str">
        <f t="shared" si="179"/>
        <v>[20-30[ ans</v>
      </c>
      <c r="F1625" s="3" t="s">
        <v>48</v>
      </c>
      <c r="G1625" s="3" t="s">
        <v>40</v>
      </c>
      <c r="H1625" s="4"/>
      <c r="I1625" s="4"/>
      <c r="J1625" s="3" t="s">
        <v>41</v>
      </c>
      <c r="K1625" s="3" t="s">
        <v>415</v>
      </c>
      <c r="L1625" s="3" t="s">
        <v>6048</v>
      </c>
      <c r="M1625" s="3" t="s">
        <v>51</v>
      </c>
      <c r="N1625" s="3" t="s">
        <v>6062</v>
      </c>
      <c r="O1625" s="3" t="s">
        <v>64</v>
      </c>
      <c r="P1625" s="3" t="s">
        <v>6786</v>
      </c>
      <c r="Q1625" s="3" t="s">
        <v>6787</v>
      </c>
      <c r="R1625" s="3"/>
      <c r="S1625" s="3"/>
      <c r="T1625" s="3" t="s">
        <v>45</v>
      </c>
      <c r="U1625" s="3" t="s">
        <v>84</v>
      </c>
      <c r="V1625" s="3" t="s">
        <v>6057</v>
      </c>
      <c r="W1625" s="3" t="s">
        <v>62</v>
      </c>
      <c r="X1625" s="19"/>
      <c r="Y1625" s="19"/>
      <c r="Z1625" s="19"/>
      <c r="AA1625" s="37"/>
      <c r="AB1625" s="3" t="s">
        <v>47</v>
      </c>
      <c r="AC1625" s="3">
        <v>0</v>
      </c>
      <c r="AD1625" s="3" t="s">
        <v>6673</v>
      </c>
      <c r="AE1625" s="3" t="s">
        <v>6673</v>
      </c>
      <c r="AF1625" s="4"/>
      <c r="AG1625" s="4"/>
      <c r="AH1625" s="4"/>
      <c r="AI1625" s="4"/>
      <c r="AJ1625" s="4"/>
      <c r="AK1625" s="4"/>
      <c r="AL1625" s="4"/>
      <c r="AM1625" s="4"/>
      <c r="AN1625" s="4"/>
      <c r="AO1625" s="4"/>
      <c r="AP1625" s="4"/>
      <c r="AQ1625" s="4"/>
      <c r="AR1625" s="4"/>
      <c r="AS1625" s="4"/>
      <c r="AT1625" s="4"/>
      <c r="AU1625" s="4"/>
      <c r="AV1625" s="4"/>
      <c r="AW1625" s="4"/>
      <c r="AX1625" s="4"/>
      <c r="AY1625" s="4"/>
      <c r="AZ1625" s="4"/>
      <c r="BA1625" s="4"/>
      <c r="BB1625" s="4"/>
    </row>
    <row r="1626" spans="1:54" ht="15.75" customHeight="1" x14ac:dyDescent="0.25">
      <c r="A1626" t="s">
        <v>5030</v>
      </c>
      <c r="B1626" s="17">
        <v>43641</v>
      </c>
      <c r="C1626" s="17">
        <v>34492</v>
      </c>
      <c r="D1626" s="21">
        <v>31</v>
      </c>
      <c r="E1626" s="12" t="str">
        <f t="shared" si="179"/>
        <v>[30-40[ ans</v>
      </c>
      <c r="F1626" s="3" t="s">
        <v>39</v>
      </c>
      <c r="G1626" s="3" t="s">
        <v>40</v>
      </c>
      <c r="H1626" s="4"/>
      <c r="I1626" s="4"/>
      <c r="J1626" s="3" t="s">
        <v>41</v>
      </c>
      <c r="K1626" s="3" t="s">
        <v>79</v>
      </c>
      <c r="L1626" s="3" t="s">
        <v>6048</v>
      </c>
      <c r="M1626" s="3" t="s">
        <v>51</v>
      </c>
      <c r="N1626" s="3" t="s">
        <v>6062</v>
      </c>
      <c r="O1626" s="3" t="s">
        <v>64</v>
      </c>
      <c r="P1626" s="3" t="s">
        <v>6786</v>
      </c>
      <c r="Q1626" s="3" t="s">
        <v>6787</v>
      </c>
      <c r="R1626" s="3"/>
      <c r="S1626" s="3"/>
      <c r="T1626" s="3" t="s">
        <v>45</v>
      </c>
      <c r="U1626" s="3" t="s">
        <v>84</v>
      </c>
      <c r="V1626" s="3" t="s">
        <v>6057</v>
      </c>
      <c r="W1626" s="3" t="s">
        <v>62</v>
      </c>
      <c r="X1626" s="19"/>
      <c r="Y1626" s="19"/>
      <c r="Z1626" s="19"/>
      <c r="AA1626" s="37"/>
      <c r="AB1626" s="3" t="s">
        <v>47</v>
      </c>
      <c r="AC1626" s="3">
        <v>0</v>
      </c>
      <c r="AD1626" s="3" t="s">
        <v>6673</v>
      </c>
      <c r="AE1626" s="3" t="s">
        <v>6673</v>
      </c>
      <c r="AF1626" s="4"/>
      <c r="AG1626" s="4"/>
      <c r="AH1626" s="4"/>
      <c r="AI1626" s="4"/>
      <c r="AJ1626" s="4"/>
      <c r="AK1626" s="4"/>
      <c r="AL1626" s="4"/>
      <c r="AM1626" s="4"/>
      <c r="AN1626" s="4"/>
      <c r="AO1626" s="4"/>
      <c r="AP1626" s="4"/>
      <c r="AQ1626" s="4"/>
      <c r="AR1626" s="4"/>
      <c r="AS1626" s="4"/>
      <c r="AT1626" s="4"/>
      <c r="AU1626" s="4"/>
      <c r="AV1626" s="4"/>
      <c r="AW1626" s="4"/>
      <c r="AX1626" s="4"/>
      <c r="AY1626" s="4"/>
      <c r="AZ1626" s="4"/>
      <c r="BA1626" s="4"/>
      <c r="BB1626" s="4"/>
    </row>
    <row r="1627" spans="1:54" ht="15.75" customHeight="1" x14ac:dyDescent="0.25">
      <c r="A1627" t="s">
        <v>5032</v>
      </c>
      <c r="B1627" s="17">
        <v>43641</v>
      </c>
      <c r="C1627" s="17">
        <v>24148</v>
      </c>
      <c r="D1627" s="21">
        <v>59</v>
      </c>
      <c r="E1627" s="12" t="str">
        <f t="shared" si="179"/>
        <v>[50-60 [ ans</v>
      </c>
      <c r="F1627" s="3" t="s">
        <v>39</v>
      </c>
      <c r="G1627" s="3" t="s">
        <v>40</v>
      </c>
      <c r="H1627" s="4"/>
      <c r="I1627" s="4"/>
      <c r="J1627" s="3" t="s">
        <v>49</v>
      </c>
      <c r="K1627" s="3" t="s">
        <v>1142</v>
      </c>
      <c r="L1627" s="3" t="s">
        <v>6047</v>
      </c>
      <c r="M1627" s="3" t="s">
        <v>51</v>
      </c>
      <c r="N1627" s="3" t="s">
        <v>6062</v>
      </c>
      <c r="O1627" s="3" t="s">
        <v>191</v>
      </c>
      <c r="P1627" s="3" t="s">
        <v>191</v>
      </c>
      <c r="Q1627" s="3" t="s">
        <v>6035</v>
      </c>
      <c r="R1627" s="3" t="s">
        <v>5799</v>
      </c>
      <c r="S1627" s="3" t="s">
        <v>5800</v>
      </c>
      <c r="T1627" s="3" t="s">
        <v>45</v>
      </c>
      <c r="U1627" s="3" t="s">
        <v>58</v>
      </c>
      <c r="V1627" s="3" t="s">
        <v>6055</v>
      </c>
      <c r="W1627" s="3" t="s">
        <v>46</v>
      </c>
      <c r="X1627" s="17">
        <v>42819</v>
      </c>
      <c r="Y1627" s="3">
        <f t="shared" ref="Y1627:Y1630" si="182">IF((B1627-X1627&lt;=365)*(B1627-X1627&gt;0),0,(YEAR(B1627)-YEAR(X1627)))</f>
        <v>2</v>
      </c>
      <c r="Z1627" s="3" t="str">
        <f>IF((B1627-X1627&lt;=365)*(B1627-X1627&gt;0),INT(12*(B1627-X1627)/365) &amp; " Mois",(YEAR(B1627)-YEAR(X1627)) &amp; " an (s)")</f>
        <v>2 an (s)</v>
      </c>
      <c r="AA1627" s="37"/>
      <c r="AB1627" s="3" t="s">
        <v>47</v>
      </c>
      <c r="AC1627" s="3">
        <v>0</v>
      </c>
      <c r="AD1627" s="3" t="s">
        <v>6673</v>
      </c>
      <c r="AE1627" s="3" t="s">
        <v>6673</v>
      </c>
      <c r="AF1627" s="4"/>
      <c r="AG1627" s="4"/>
      <c r="AH1627" s="4"/>
      <c r="AI1627" s="4"/>
      <c r="AJ1627" s="4"/>
      <c r="AK1627" s="4"/>
      <c r="AL1627" s="4"/>
      <c r="AM1627" s="4"/>
      <c r="AN1627" s="4"/>
      <c r="AO1627" s="4"/>
      <c r="AP1627" s="4"/>
      <c r="AQ1627" s="4"/>
      <c r="AR1627" s="4"/>
      <c r="AS1627" s="4"/>
      <c r="AT1627" s="4"/>
      <c r="AU1627" s="4"/>
      <c r="AV1627" s="4"/>
      <c r="AW1627" s="4"/>
      <c r="AX1627" s="4"/>
      <c r="AY1627" s="4"/>
      <c r="AZ1627" s="4"/>
      <c r="BA1627" s="4"/>
      <c r="BB1627" s="4"/>
    </row>
    <row r="1628" spans="1:54" ht="15.75" customHeight="1" x14ac:dyDescent="0.25">
      <c r="A1628" t="s">
        <v>5034</v>
      </c>
      <c r="B1628" s="17">
        <v>43641</v>
      </c>
      <c r="C1628" s="17">
        <v>33607</v>
      </c>
      <c r="D1628" s="21">
        <v>33</v>
      </c>
      <c r="E1628" s="12" t="str">
        <f t="shared" si="179"/>
        <v>[30-40[ ans</v>
      </c>
      <c r="F1628" s="3" t="s">
        <v>39</v>
      </c>
      <c r="G1628" s="3" t="s">
        <v>40</v>
      </c>
      <c r="H1628" s="4"/>
      <c r="I1628" s="4"/>
      <c r="J1628" s="3" t="s">
        <v>41</v>
      </c>
      <c r="K1628" s="3" t="s">
        <v>250</v>
      </c>
      <c r="L1628" s="3" t="s">
        <v>6048</v>
      </c>
      <c r="M1628" s="3" t="s">
        <v>51</v>
      </c>
      <c r="N1628" s="3" t="s">
        <v>6062</v>
      </c>
      <c r="O1628" s="3" t="s">
        <v>409</v>
      </c>
      <c r="P1628" s="3" t="s">
        <v>409</v>
      </c>
      <c r="Q1628" s="3" t="s">
        <v>6035</v>
      </c>
      <c r="R1628" s="3" t="s">
        <v>5574</v>
      </c>
      <c r="S1628" s="3" t="s">
        <v>5575</v>
      </c>
      <c r="T1628" s="3" t="s">
        <v>45</v>
      </c>
      <c r="U1628" s="3" t="s">
        <v>84</v>
      </c>
      <c r="V1628" s="3" t="s">
        <v>6057</v>
      </c>
      <c r="W1628" s="3" t="s">
        <v>46</v>
      </c>
      <c r="X1628" s="17">
        <v>42546</v>
      </c>
      <c r="Y1628" s="3">
        <f t="shared" si="182"/>
        <v>3</v>
      </c>
      <c r="Z1628" s="3" t="str">
        <f>IF((B1628-X1628&lt;=365)*(B1628-X1628&gt;0),INT(12*(B1628-X1628)/365) &amp; " Mois",(YEAR(B1628)-YEAR(X1628)) &amp; " an (s)")</f>
        <v>3 an (s)</v>
      </c>
      <c r="AA1628" s="37"/>
      <c r="AB1628" s="3" t="s">
        <v>47</v>
      </c>
      <c r="AC1628" s="3">
        <v>0</v>
      </c>
      <c r="AD1628" s="3" t="s">
        <v>6673</v>
      </c>
      <c r="AE1628" s="3" t="s">
        <v>6673</v>
      </c>
      <c r="AF1628" s="4"/>
      <c r="AG1628" s="4"/>
      <c r="AH1628" s="4"/>
      <c r="AI1628" s="4"/>
      <c r="AJ1628" s="4"/>
      <c r="AK1628" s="4"/>
      <c r="AL1628" s="4"/>
      <c r="AM1628" s="4"/>
      <c r="AN1628" s="4"/>
      <c r="AO1628" s="4"/>
      <c r="AP1628" s="4"/>
      <c r="AQ1628" s="4"/>
      <c r="AR1628" s="4"/>
      <c r="AS1628" s="4"/>
      <c r="AT1628" s="4"/>
      <c r="AU1628" s="4"/>
      <c r="AV1628" s="4"/>
      <c r="AW1628" s="4"/>
      <c r="AX1628" s="4"/>
      <c r="AY1628" s="4"/>
      <c r="AZ1628" s="4"/>
      <c r="BA1628" s="4"/>
      <c r="BB1628" s="4"/>
    </row>
    <row r="1629" spans="1:54" ht="15.75" customHeight="1" x14ac:dyDescent="0.25">
      <c r="A1629" t="s">
        <v>5036</v>
      </c>
      <c r="B1629" s="17">
        <v>43641</v>
      </c>
      <c r="C1629" s="17">
        <v>34864</v>
      </c>
      <c r="D1629" s="21">
        <v>30</v>
      </c>
      <c r="E1629" s="12" t="str">
        <f t="shared" si="179"/>
        <v>[30-40[ ans</v>
      </c>
      <c r="F1629" s="3" t="s">
        <v>39</v>
      </c>
      <c r="G1629" s="3" t="s">
        <v>40</v>
      </c>
      <c r="H1629" s="4"/>
      <c r="I1629" s="4"/>
      <c r="J1629" s="3" t="s">
        <v>41</v>
      </c>
      <c r="K1629" s="3" t="s">
        <v>221</v>
      </c>
      <c r="L1629" s="3" t="s">
        <v>6045</v>
      </c>
      <c r="M1629" s="3" t="s">
        <v>51</v>
      </c>
      <c r="N1629" s="3" t="s">
        <v>6062</v>
      </c>
      <c r="O1629" s="3" t="s">
        <v>880</v>
      </c>
      <c r="P1629" s="3" t="s">
        <v>5662</v>
      </c>
      <c r="Q1629" s="3" t="s">
        <v>6033</v>
      </c>
      <c r="R1629" s="3" t="s">
        <v>5663</v>
      </c>
      <c r="S1629" s="3" t="s">
        <v>5664</v>
      </c>
      <c r="T1629" s="3" t="s">
        <v>45</v>
      </c>
      <c r="U1629" s="3" t="s">
        <v>58</v>
      </c>
      <c r="V1629" s="3" t="s">
        <v>6055</v>
      </c>
      <c r="W1629" s="3" t="s">
        <v>46</v>
      </c>
      <c r="X1629" s="17">
        <v>43429</v>
      </c>
      <c r="Y1629" s="3">
        <f t="shared" si="182"/>
        <v>0</v>
      </c>
      <c r="Z1629" s="3" t="str">
        <f>IF((B1629-X1629&lt;=365)*(B1629-X1629&gt;0),INT(12*(B1629-X1629)/365) &amp; " Mois",(YEAR(B1629)-YEAR(X1629)) &amp; " an (s)")</f>
        <v>6 Mois</v>
      </c>
      <c r="AA1629" s="37"/>
      <c r="AB1629" s="3" t="s">
        <v>47</v>
      </c>
      <c r="AC1629" s="3">
        <v>0</v>
      </c>
      <c r="AD1629" s="3" t="s">
        <v>6673</v>
      </c>
      <c r="AE1629" s="3" t="s">
        <v>6673</v>
      </c>
      <c r="AF1629" s="4"/>
      <c r="AG1629" s="4"/>
      <c r="AH1629" s="4"/>
      <c r="AI1629" s="4"/>
      <c r="AJ1629" s="4"/>
      <c r="AK1629" s="4"/>
      <c r="AL1629" s="4"/>
      <c r="AM1629" s="4"/>
      <c r="AN1629" s="4"/>
      <c r="AO1629" s="4"/>
      <c r="AP1629" s="4"/>
      <c r="AQ1629" s="4"/>
      <c r="AR1629" s="4"/>
      <c r="AS1629" s="4"/>
      <c r="AT1629" s="4"/>
      <c r="AU1629" s="4"/>
      <c r="AV1629" s="4"/>
      <c r="AW1629" s="4"/>
      <c r="AX1629" s="4"/>
      <c r="AY1629" s="4"/>
      <c r="AZ1629" s="4"/>
      <c r="BA1629" s="4"/>
      <c r="BB1629" s="4"/>
    </row>
    <row r="1630" spans="1:54" ht="15.75" customHeight="1" x14ac:dyDescent="0.25">
      <c r="A1630" t="s">
        <v>5038</v>
      </c>
      <c r="B1630" s="17">
        <v>43641</v>
      </c>
      <c r="C1630" s="17">
        <v>33553</v>
      </c>
      <c r="D1630" s="21">
        <v>34</v>
      </c>
      <c r="E1630" s="12" t="str">
        <f t="shared" si="179"/>
        <v>[30-40[ ans</v>
      </c>
      <c r="F1630" s="3" t="s">
        <v>39</v>
      </c>
      <c r="G1630" s="3" t="s">
        <v>40</v>
      </c>
      <c r="H1630" s="4"/>
      <c r="I1630" s="4"/>
      <c r="J1630" s="3" t="s">
        <v>41</v>
      </c>
      <c r="K1630" s="3" t="s">
        <v>279</v>
      </c>
      <c r="L1630" s="3" t="s">
        <v>6044</v>
      </c>
      <c r="M1630" s="3" t="s">
        <v>51</v>
      </c>
      <c r="N1630" s="3" t="s">
        <v>6062</v>
      </c>
      <c r="O1630" s="3" t="s">
        <v>64</v>
      </c>
      <c r="P1630" s="3" t="s">
        <v>6786</v>
      </c>
      <c r="Q1630" s="3" t="s">
        <v>6787</v>
      </c>
      <c r="R1630" s="3"/>
      <c r="S1630" s="3"/>
      <c r="T1630" s="3" t="s">
        <v>45</v>
      </c>
      <c r="U1630" s="3" t="s">
        <v>58</v>
      </c>
      <c r="V1630" s="3" t="s">
        <v>6055</v>
      </c>
      <c r="W1630" s="3" t="s">
        <v>46</v>
      </c>
      <c r="X1630" s="17">
        <v>43459</v>
      </c>
      <c r="Y1630" s="3">
        <f t="shared" si="182"/>
        <v>0</v>
      </c>
      <c r="Z1630" s="3" t="str">
        <f>IF((B1630-X1630&lt;=365)*(B1630-X1630&gt;0),INT(12*(B1630-X1630)/365) &amp; " Mois",(YEAR(B1630)-YEAR(X1630)) &amp; " an (s)")</f>
        <v>5 Mois</v>
      </c>
      <c r="AA1630" s="37"/>
      <c r="AB1630" s="3" t="s">
        <v>47</v>
      </c>
      <c r="AC1630" s="3">
        <v>0</v>
      </c>
      <c r="AD1630" s="3" t="s">
        <v>6673</v>
      </c>
      <c r="AE1630" s="3" t="s">
        <v>6673</v>
      </c>
      <c r="AF1630" s="4"/>
      <c r="AG1630" s="4"/>
      <c r="AH1630" s="4"/>
      <c r="AI1630" s="4"/>
      <c r="AJ1630" s="4"/>
      <c r="AK1630" s="4"/>
      <c r="AL1630" s="4"/>
      <c r="AM1630" s="4"/>
      <c r="AN1630" s="4"/>
      <c r="AO1630" s="4"/>
      <c r="AP1630" s="4"/>
      <c r="AQ1630" s="4"/>
      <c r="AR1630" s="4"/>
      <c r="AS1630" s="4"/>
      <c r="AT1630" s="4"/>
      <c r="AU1630" s="4"/>
      <c r="AV1630" s="4"/>
      <c r="AW1630" s="4"/>
      <c r="AX1630" s="4"/>
      <c r="AY1630" s="4"/>
      <c r="AZ1630" s="4"/>
      <c r="BA1630" s="4"/>
      <c r="BB1630" s="4"/>
    </row>
    <row r="1631" spans="1:54" ht="15.75" customHeight="1" x14ac:dyDescent="0.25">
      <c r="A1631" t="s">
        <v>5040</v>
      </c>
      <c r="B1631" s="17">
        <v>43641</v>
      </c>
      <c r="C1631" s="17">
        <v>33352</v>
      </c>
      <c r="D1631" s="21">
        <v>34</v>
      </c>
      <c r="E1631" s="12" t="str">
        <f t="shared" si="179"/>
        <v>[30-40[ ans</v>
      </c>
      <c r="F1631" s="3" t="s">
        <v>54</v>
      </c>
      <c r="G1631" s="3" t="s">
        <v>40</v>
      </c>
      <c r="H1631" s="4"/>
      <c r="I1631" s="4"/>
      <c r="J1631" s="3" t="s">
        <v>49</v>
      </c>
      <c r="K1631" s="3" t="s">
        <v>56</v>
      </c>
      <c r="L1631" s="3" t="s">
        <v>6045</v>
      </c>
      <c r="M1631" s="3" t="s">
        <v>51</v>
      </c>
      <c r="N1631" s="3" t="s">
        <v>6062</v>
      </c>
      <c r="O1631" s="3" t="s">
        <v>64</v>
      </c>
      <c r="P1631" s="3" t="s">
        <v>6786</v>
      </c>
      <c r="Q1631" s="3" t="s">
        <v>6787</v>
      </c>
      <c r="R1631" s="3"/>
      <c r="S1631" s="3"/>
      <c r="T1631" s="3" t="s">
        <v>45</v>
      </c>
      <c r="U1631" s="3" t="s">
        <v>39</v>
      </c>
      <c r="V1631" s="3" t="s">
        <v>6053</v>
      </c>
      <c r="W1631" s="3" t="s">
        <v>62</v>
      </c>
      <c r="X1631" s="19"/>
      <c r="Y1631" s="19"/>
      <c r="Z1631" s="19"/>
      <c r="AA1631" s="37"/>
      <c r="AB1631" s="3" t="s">
        <v>47</v>
      </c>
      <c r="AC1631" s="3">
        <v>0</v>
      </c>
      <c r="AD1631" s="3" t="s">
        <v>6673</v>
      </c>
      <c r="AE1631" s="3" t="s">
        <v>6673</v>
      </c>
      <c r="AF1631" s="4"/>
      <c r="AG1631" s="4"/>
      <c r="AH1631" s="4"/>
      <c r="AI1631" s="4"/>
      <c r="AJ1631" s="4"/>
      <c r="AK1631" s="4"/>
      <c r="AL1631" s="4"/>
      <c r="AM1631" s="4"/>
      <c r="AN1631" s="4"/>
      <c r="AO1631" s="4"/>
      <c r="AP1631" s="4"/>
      <c r="AQ1631" s="4"/>
      <c r="AR1631" s="4"/>
      <c r="AS1631" s="4"/>
      <c r="AT1631" s="4"/>
      <c r="AU1631" s="4"/>
      <c r="AV1631" s="4"/>
      <c r="AW1631" s="4"/>
      <c r="AX1631" s="4"/>
      <c r="AY1631" s="4"/>
      <c r="AZ1631" s="4"/>
      <c r="BA1631" s="4"/>
      <c r="BB1631" s="4"/>
    </row>
    <row r="1632" spans="1:54" ht="15.75" customHeight="1" x14ac:dyDescent="0.25">
      <c r="A1632" t="s">
        <v>5042</v>
      </c>
      <c r="B1632" s="17">
        <v>43641</v>
      </c>
      <c r="C1632" s="17">
        <v>33040</v>
      </c>
      <c r="D1632" s="21">
        <v>35</v>
      </c>
      <c r="E1632" s="12" t="str">
        <f t="shared" si="179"/>
        <v>[30-40[ ans</v>
      </c>
      <c r="F1632" s="3" t="s">
        <v>48</v>
      </c>
      <c r="G1632" s="3" t="s">
        <v>40</v>
      </c>
      <c r="H1632" s="4"/>
      <c r="I1632" s="4"/>
      <c r="J1632" s="3" t="s">
        <v>49</v>
      </c>
      <c r="K1632" s="3" t="s">
        <v>415</v>
      </c>
      <c r="L1632" s="3" t="s">
        <v>6048</v>
      </c>
      <c r="M1632" s="3" t="s">
        <v>51</v>
      </c>
      <c r="N1632" s="3" t="s">
        <v>6062</v>
      </c>
      <c r="O1632" s="3" t="s">
        <v>64</v>
      </c>
      <c r="P1632" s="3" t="s">
        <v>6786</v>
      </c>
      <c r="Q1632" s="3" t="s">
        <v>6787</v>
      </c>
      <c r="R1632" s="3"/>
      <c r="S1632" s="3"/>
      <c r="T1632" s="3" t="s">
        <v>45</v>
      </c>
      <c r="U1632" s="3" t="s">
        <v>39</v>
      </c>
      <c r="V1632" s="3" t="s">
        <v>6053</v>
      </c>
      <c r="W1632" s="3" t="s">
        <v>62</v>
      </c>
      <c r="X1632" s="19"/>
      <c r="Y1632" s="19"/>
      <c r="Z1632" s="19"/>
      <c r="AA1632" s="37"/>
      <c r="AB1632" s="3" t="s">
        <v>47</v>
      </c>
      <c r="AC1632" s="3">
        <v>0</v>
      </c>
      <c r="AD1632" s="3" t="s">
        <v>6673</v>
      </c>
      <c r="AE1632" s="3" t="s">
        <v>6673</v>
      </c>
      <c r="AF1632" s="4"/>
      <c r="AG1632" s="4"/>
      <c r="AH1632" s="4"/>
      <c r="AI1632" s="4"/>
      <c r="AJ1632" s="4"/>
      <c r="AK1632" s="4"/>
      <c r="AL1632" s="4"/>
      <c r="AM1632" s="4"/>
      <c r="AN1632" s="4"/>
      <c r="AO1632" s="4"/>
      <c r="AP1632" s="4"/>
      <c r="AQ1632" s="4"/>
      <c r="AR1632" s="4"/>
      <c r="AS1632" s="4"/>
      <c r="AT1632" s="4"/>
      <c r="AU1632" s="4"/>
      <c r="AV1632" s="4"/>
      <c r="AW1632" s="4"/>
      <c r="AX1632" s="4"/>
      <c r="AY1632" s="4"/>
      <c r="AZ1632" s="4"/>
      <c r="BA1632" s="4"/>
      <c r="BB1632" s="4"/>
    </row>
    <row r="1633" spans="1:54" ht="15.75" customHeight="1" x14ac:dyDescent="0.25">
      <c r="A1633" t="s">
        <v>5044</v>
      </c>
      <c r="B1633" s="17">
        <v>43641</v>
      </c>
      <c r="C1633" s="17">
        <v>30186</v>
      </c>
      <c r="D1633" s="21">
        <v>43</v>
      </c>
      <c r="E1633" s="12" t="str">
        <f t="shared" si="179"/>
        <v>[40-50 [ ans</v>
      </c>
      <c r="F1633" s="3" t="s">
        <v>92</v>
      </c>
      <c r="G1633" s="3" t="s">
        <v>55</v>
      </c>
      <c r="H1633" s="4"/>
      <c r="I1633" s="4"/>
      <c r="J1633" s="3" t="s">
        <v>49</v>
      </c>
      <c r="K1633" s="3" t="s">
        <v>154</v>
      </c>
      <c r="L1633" s="3" t="s">
        <v>6045</v>
      </c>
      <c r="M1633" s="3" t="s">
        <v>51</v>
      </c>
      <c r="N1633" s="3" t="s">
        <v>6062</v>
      </c>
      <c r="O1633" s="3" t="s">
        <v>64</v>
      </c>
      <c r="P1633" s="3" t="s">
        <v>6786</v>
      </c>
      <c r="Q1633" s="3" t="s">
        <v>6787</v>
      </c>
      <c r="R1633" s="3"/>
      <c r="S1633" s="3"/>
      <c r="T1633" s="3" t="s">
        <v>45</v>
      </c>
      <c r="U1633" s="3" t="s">
        <v>39</v>
      </c>
      <c r="V1633" s="3" t="s">
        <v>6053</v>
      </c>
      <c r="W1633" s="3" t="s">
        <v>62</v>
      </c>
      <c r="X1633" s="19"/>
      <c r="Y1633" s="19"/>
      <c r="Z1633" s="19"/>
      <c r="AA1633" s="37"/>
      <c r="AB1633" s="3" t="s">
        <v>47</v>
      </c>
      <c r="AC1633" s="3">
        <v>0</v>
      </c>
      <c r="AD1633" s="3" t="s">
        <v>6673</v>
      </c>
      <c r="AE1633" s="3" t="s">
        <v>6673</v>
      </c>
      <c r="AF1633" s="4"/>
      <c r="AG1633" s="4"/>
      <c r="AH1633" s="4"/>
      <c r="AI1633" s="4"/>
      <c r="AJ1633" s="4"/>
      <c r="AK1633" s="4"/>
      <c r="AL1633" s="4"/>
      <c r="AM1633" s="4"/>
      <c r="AN1633" s="4"/>
      <c r="AO1633" s="4"/>
      <c r="AP1633" s="4"/>
      <c r="AQ1633" s="4"/>
      <c r="AR1633" s="4"/>
      <c r="AS1633" s="4"/>
      <c r="AT1633" s="4"/>
      <c r="AU1633" s="4"/>
      <c r="AV1633" s="4"/>
      <c r="AW1633" s="4"/>
      <c r="AX1633" s="4"/>
      <c r="AY1633" s="4"/>
      <c r="AZ1633" s="4"/>
      <c r="BA1633" s="4"/>
      <c r="BB1633" s="4"/>
    </row>
    <row r="1634" spans="1:54" ht="15.75" customHeight="1" x14ac:dyDescent="0.25">
      <c r="A1634" t="s">
        <v>5046</v>
      </c>
      <c r="B1634" s="17">
        <v>43641</v>
      </c>
      <c r="C1634" s="17">
        <v>33019</v>
      </c>
      <c r="D1634" s="21">
        <v>35</v>
      </c>
      <c r="E1634" s="12" t="str">
        <f t="shared" si="179"/>
        <v>[30-40[ ans</v>
      </c>
      <c r="F1634" s="3" t="s">
        <v>48</v>
      </c>
      <c r="G1634" s="3" t="s">
        <v>40</v>
      </c>
      <c r="H1634" s="4"/>
      <c r="I1634" s="4"/>
      <c r="J1634" s="3" t="s">
        <v>41</v>
      </c>
      <c r="K1634" s="3" t="s">
        <v>145</v>
      </c>
      <c r="L1634" s="3" t="s">
        <v>6047</v>
      </c>
      <c r="M1634" s="3" t="s">
        <v>51</v>
      </c>
      <c r="N1634" s="3" t="s">
        <v>6062</v>
      </c>
      <c r="O1634" s="3" t="s">
        <v>64</v>
      </c>
      <c r="P1634" s="3" t="s">
        <v>6786</v>
      </c>
      <c r="Q1634" s="3" t="s">
        <v>6787</v>
      </c>
      <c r="R1634" s="3"/>
      <c r="S1634" s="3"/>
      <c r="T1634" s="3" t="s">
        <v>45</v>
      </c>
      <c r="U1634" s="3" t="s">
        <v>124</v>
      </c>
      <c r="V1634" s="3" t="s">
        <v>124</v>
      </c>
      <c r="W1634" s="3" t="s">
        <v>62</v>
      </c>
      <c r="X1634" s="19"/>
      <c r="Y1634" s="19"/>
      <c r="Z1634" s="19"/>
      <c r="AA1634" s="37"/>
      <c r="AB1634" s="3" t="s">
        <v>47</v>
      </c>
      <c r="AC1634" s="3">
        <v>0</v>
      </c>
      <c r="AD1634" s="3" t="s">
        <v>6673</v>
      </c>
      <c r="AE1634" s="3" t="s">
        <v>6673</v>
      </c>
      <c r="AF1634" s="4"/>
      <c r="AG1634" s="4"/>
      <c r="AH1634" s="4"/>
      <c r="AI1634" s="4"/>
      <c r="AJ1634" s="4"/>
      <c r="AK1634" s="4"/>
      <c r="AL1634" s="4"/>
      <c r="AM1634" s="4"/>
      <c r="AN1634" s="4"/>
      <c r="AO1634" s="4"/>
      <c r="AP1634" s="4"/>
      <c r="AQ1634" s="4"/>
      <c r="AR1634" s="4"/>
      <c r="AS1634" s="4"/>
      <c r="AT1634" s="4"/>
      <c r="AU1634" s="4"/>
      <c r="AV1634" s="4"/>
      <c r="AW1634" s="4"/>
      <c r="AX1634" s="4"/>
      <c r="AY1634" s="4"/>
      <c r="AZ1634" s="4"/>
      <c r="BA1634" s="4"/>
      <c r="BB1634" s="4"/>
    </row>
    <row r="1635" spans="1:54" ht="15.75" customHeight="1" x14ac:dyDescent="0.25">
      <c r="A1635" t="s">
        <v>5048</v>
      </c>
      <c r="B1635" s="17">
        <v>43641</v>
      </c>
      <c r="C1635" s="17">
        <v>33258</v>
      </c>
      <c r="D1635" s="21">
        <v>34</v>
      </c>
      <c r="E1635" s="12" t="str">
        <f t="shared" si="179"/>
        <v>[30-40[ ans</v>
      </c>
      <c r="F1635" s="3" t="s">
        <v>54</v>
      </c>
      <c r="G1635" s="3" t="s">
        <v>55</v>
      </c>
      <c r="H1635" s="4"/>
      <c r="I1635" s="4"/>
      <c r="J1635" s="3" t="s">
        <v>41</v>
      </c>
      <c r="K1635" s="3" t="s">
        <v>1143</v>
      </c>
      <c r="L1635" s="3" t="s">
        <v>6045</v>
      </c>
      <c r="M1635" s="3" t="s">
        <v>51</v>
      </c>
      <c r="N1635" s="3" t="s">
        <v>6062</v>
      </c>
      <c r="O1635" s="3" t="s">
        <v>90</v>
      </c>
      <c r="P1635" s="3" t="s">
        <v>90</v>
      </c>
      <c r="Q1635" s="3" t="s">
        <v>6033</v>
      </c>
      <c r="R1635" s="3" t="s">
        <v>5632</v>
      </c>
      <c r="S1635" s="3" t="s">
        <v>5633</v>
      </c>
      <c r="T1635" s="3" t="s">
        <v>45</v>
      </c>
      <c r="U1635" s="3" t="s">
        <v>39</v>
      </c>
      <c r="V1635" s="3" t="s">
        <v>6053</v>
      </c>
      <c r="W1635" s="3" t="s">
        <v>62</v>
      </c>
      <c r="X1635" s="19"/>
      <c r="Y1635" s="19"/>
      <c r="Z1635" s="19"/>
      <c r="AA1635" s="37"/>
      <c r="AB1635" s="3" t="s">
        <v>47</v>
      </c>
      <c r="AC1635" s="3">
        <v>0</v>
      </c>
      <c r="AD1635" s="3" t="s">
        <v>6673</v>
      </c>
      <c r="AE1635" s="3" t="s">
        <v>6673</v>
      </c>
      <c r="AF1635" s="4"/>
      <c r="AG1635" s="4"/>
      <c r="AH1635" s="4"/>
      <c r="AI1635" s="4"/>
      <c r="AJ1635" s="4"/>
      <c r="AK1635" s="4"/>
      <c r="AL1635" s="4"/>
      <c r="AM1635" s="4"/>
      <c r="AN1635" s="4"/>
      <c r="AO1635" s="4"/>
      <c r="AP1635" s="4"/>
      <c r="AQ1635" s="4"/>
      <c r="AR1635" s="4"/>
      <c r="AS1635" s="4"/>
      <c r="AT1635" s="4"/>
      <c r="AU1635" s="4"/>
      <c r="AV1635" s="4"/>
      <c r="AW1635" s="4"/>
      <c r="AX1635" s="4"/>
      <c r="AY1635" s="4"/>
      <c r="AZ1635" s="4"/>
      <c r="BA1635" s="4"/>
      <c r="BB1635" s="4"/>
    </row>
    <row r="1636" spans="1:54" ht="15.75" customHeight="1" x14ac:dyDescent="0.25">
      <c r="A1636" t="s">
        <v>5050</v>
      </c>
      <c r="B1636" s="17">
        <v>43642</v>
      </c>
      <c r="C1636" s="17">
        <v>34797</v>
      </c>
      <c r="D1636" s="21">
        <v>30</v>
      </c>
      <c r="E1636" s="12" t="str">
        <f t="shared" si="179"/>
        <v>[30-40[ ans</v>
      </c>
      <c r="F1636" s="3" t="s">
        <v>48</v>
      </c>
      <c r="G1636" s="3" t="s">
        <v>40</v>
      </c>
      <c r="H1636" s="4"/>
      <c r="I1636" s="4"/>
      <c r="J1636" s="3" t="s">
        <v>41</v>
      </c>
      <c r="K1636" s="3" t="s">
        <v>1144</v>
      </c>
      <c r="L1636" s="3" t="s">
        <v>6047</v>
      </c>
      <c r="M1636" s="3" t="s">
        <v>51</v>
      </c>
      <c r="N1636" s="3" t="s">
        <v>6062</v>
      </c>
      <c r="O1636" s="3" t="s">
        <v>83</v>
      </c>
      <c r="P1636" s="3" t="s">
        <v>83</v>
      </c>
      <c r="Q1636" s="3" t="s">
        <v>6035</v>
      </c>
      <c r="R1636" s="3" t="s">
        <v>5598</v>
      </c>
      <c r="S1636" s="3" t="s">
        <v>5599</v>
      </c>
      <c r="T1636" s="3" t="s">
        <v>45</v>
      </c>
      <c r="U1636" s="3" t="s">
        <v>58</v>
      </c>
      <c r="V1636" s="3" t="s">
        <v>6055</v>
      </c>
      <c r="W1636" s="3" t="s">
        <v>46</v>
      </c>
      <c r="X1636" s="17">
        <v>42547</v>
      </c>
      <c r="Y1636" s="3">
        <f>IF((B1636-X1636&lt;=365)*(B1636-X1636&gt;0),0,(YEAR(B1636)-YEAR(X1636)))</f>
        <v>3</v>
      </c>
      <c r="Z1636" s="3" t="str">
        <f>IF((B1636-X1636&lt;=365)*(B1636-X1636&gt;0),INT(12*(B1636-X1636)/365) &amp; " Mois",(YEAR(B1636)-YEAR(X1636)) &amp; " an (s)")</f>
        <v>3 an (s)</v>
      </c>
      <c r="AA1636" s="37"/>
      <c r="AB1636" s="3" t="s">
        <v>47</v>
      </c>
      <c r="AC1636" s="3">
        <v>0</v>
      </c>
      <c r="AD1636" s="3" t="s">
        <v>6673</v>
      </c>
      <c r="AE1636" s="3" t="s">
        <v>6673</v>
      </c>
      <c r="AF1636" s="4"/>
      <c r="AG1636" s="4"/>
      <c r="AH1636" s="4"/>
      <c r="AI1636" s="4"/>
      <c r="AJ1636" s="4"/>
      <c r="AK1636" s="4"/>
      <c r="AL1636" s="4"/>
      <c r="AM1636" s="4"/>
      <c r="AN1636" s="4"/>
      <c r="AO1636" s="4"/>
      <c r="AP1636" s="4"/>
      <c r="AQ1636" s="4"/>
      <c r="AR1636" s="4"/>
      <c r="AS1636" s="4"/>
      <c r="AT1636" s="4"/>
      <c r="AU1636" s="4"/>
      <c r="AV1636" s="4"/>
      <c r="AW1636" s="4"/>
      <c r="AX1636" s="4"/>
      <c r="AY1636" s="4"/>
      <c r="AZ1636" s="4"/>
      <c r="BA1636" s="4"/>
      <c r="BB1636" s="4"/>
    </row>
    <row r="1637" spans="1:54" ht="15.75" customHeight="1" x14ac:dyDescent="0.25">
      <c r="A1637" t="s">
        <v>5053</v>
      </c>
      <c r="B1637" s="17">
        <v>43642</v>
      </c>
      <c r="C1637" s="17">
        <v>33353</v>
      </c>
      <c r="D1637" s="21">
        <v>34</v>
      </c>
      <c r="E1637" s="12" t="str">
        <f t="shared" si="179"/>
        <v>[30-40[ ans</v>
      </c>
      <c r="F1637" s="3" t="s">
        <v>48</v>
      </c>
      <c r="G1637" s="3" t="s">
        <v>40</v>
      </c>
      <c r="H1637" s="4"/>
      <c r="I1637" s="4"/>
      <c r="J1637" s="3" t="s">
        <v>41</v>
      </c>
      <c r="K1637" s="3" t="s">
        <v>79</v>
      </c>
      <c r="L1637" s="3" t="s">
        <v>6048</v>
      </c>
      <c r="M1637" s="3" t="s">
        <v>51</v>
      </c>
      <c r="N1637" s="3" t="s">
        <v>6062</v>
      </c>
      <c r="O1637" s="3" t="s">
        <v>70</v>
      </c>
      <c r="P1637" s="3" t="s">
        <v>5502</v>
      </c>
      <c r="Q1637" s="3" t="s">
        <v>6035</v>
      </c>
      <c r="R1637" s="3" t="s">
        <v>5572</v>
      </c>
      <c r="S1637" s="3" t="s">
        <v>5573</v>
      </c>
      <c r="T1637" s="3" t="s">
        <v>45</v>
      </c>
      <c r="U1637" s="3" t="s">
        <v>39</v>
      </c>
      <c r="V1637" s="3" t="s">
        <v>6053</v>
      </c>
      <c r="W1637" s="3" t="s">
        <v>62</v>
      </c>
      <c r="X1637" s="19"/>
      <c r="Y1637" s="19"/>
      <c r="Z1637" s="19"/>
      <c r="AA1637" s="37"/>
      <c r="AB1637" s="3" t="s">
        <v>47</v>
      </c>
      <c r="AC1637" s="3">
        <v>0</v>
      </c>
      <c r="AD1637" s="3" t="s">
        <v>6673</v>
      </c>
      <c r="AE1637" s="3" t="s">
        <v>6673</v>
      </c>
      <c r="AF1637" s="4"/>
      <c r="AG1637" s="4"/>
      <c r="AH1637" s="4"/>
      <c r="AI1637" s="4"/>
      <c r="AJ1637" s="4"/>
      <c r="AK1637" s="4"/>
      <c r="AL1637" s="4"/>
      <c r="AM1637" s="4"/>
      <c r="AN1637" s="4"/>
      <c r="AO1637" s="4"/>
      <c r="AP1637" s="4"/>
      <c r="AQ1637" s="4"/>
      <c r="AR1637" s="4"/>
      <c r="AS1637" s="4"/>
      <c r="AT1637" s="4"/>
      <c r="AU1637" s="4"/>
      <c r="AV1637" s="4"/>
      <c r="AW1637" s="4"/>
      <c r="AX1637" s="4"/>
      <c r="AY1637" s="4"/>
      <c r="AZ1637" s="4"/>
      <c r="BA1637" s="4"/>
      <c r="BB1637" s="4"/>
    </row>
    <row r="1638" spans="1:54" ht="15.75" customHeight="1" x14ac:dyDescent="0.25">
      <c r="A1638" t="s">
        <v>5055</v>
      </c>
      <c r="B1638" s="17">
        <v>43642</v>
      </c>
      <c r="C1638" s="17">
        <v>31481</v>
      </c>
      <c r="D1638" s="21">
        <v>39</v>
      </c>
      <c r="E1638" s="12" t="str">
        <f t="shared" si="179"/>
        <v>[30-40[ ans</v>
      </c>
      <c r="F1638" s="3" t="s">
        <v>54</v>
      </c>
      <c r="G1638" s="3" t="s">
        <v>40</v>
      </c>
      <c r="H1638" s="4"/>
      <c r="I1638" s="4"/>
      <c r="J1638" s="3" t="s">
        <v>41</v>
      </c>
      <c r="K1638" s="3" t="s">
        <v>134</v>
      </c>
      <c r="L1638" s="3" t="s">
        <v>6049</v>
      </c>
      <c r="M1638" s="3" t="s">
        <v>51</v>
      </c>
      <c r="N1638" s="3" t="s">
        <v>6062</v>
      </c>
      <c r="O1638" s="3" t="s">
        <v>622</v>
      </c>
      <c r="P1638" s="3" t="s">
        <v>622</v>
      </c>
      <c r="Q1638" s="3" t="s">
        <v>6035</v>
      </c>
      <c r="R1638" s="3" t="s">
        <v>5729</v>
      </c>
      <c r="S1638" s="3" t="s">
        <v>5730</v>
      </c>
      <c r="T1638" s="3" t="s">
        <v>45</v>
      </c>
      <c r="U1638" s="3" t="s">
        <v>58</v>
      </c>
      <c r="V1638" s="3" t="s">
        <v>6055</v>
      </c>
      <c r="W1638" s="3" t="s">
        <v>62</v>
      </c>
      <c r="X1638" s="19"/>
      <c r="Y1638" s="19"/>
      <c r="Z1638" s="19"/>
      <c r="AA1638" s="37"/>
      <c r="AB1638" s="3" t="s">
        <v>47</v>
      </c>
      <c r="AC1638" s="3">
        <v>0</v>
      </c>
      <c r="AD1638" s="3" t="s">
        <v>6673</v>
      </c>
      <c r="AE1638" s="3" t="s">
        <v>6673</v>
      </c>
      <c r="AF1638" s="4"/>
      <c r="AG1638" s="4"/>
      <c r="AH1638" s="4"/>
      <c r="AI1638" s="4"/>
      <c r="AJ1638" s="4"/>
      <c r="AK1638" s="4"/>
      <c r="AL1638" s="4"/>
      <c r="AM1638" s="4"/>
      <c r="AN1638" s="4"/>
      <c r="AO1638" s="4"/>
      <c r="AP1638" s="4"/>
      <c r="AQ1638" s="4"/>
      <c r="AR1638" s="4"/>
      <c r="AS1638" s="4"/>
      <c r="AT1638" s="4"/>
      <c r="AU1638" s="4"/>
      <c r="AV1638" s="4"/>
      <c r="AW1638" s="4"/>
      <c r="AX1638" s="4"/>
      <c r="AY1638" s="4"/>
      <c r="AZ1638" s="4"/>
      <c r="BA1638" s="4"/>
      <c r="BB1638" s="4"/>
    </row>
    <row r="1639" spans="1:54" ht="15.75" customHeight="1" x14ac:dyDescent="0.25">
      <c r="A1639" t="s">
        <v>5057</v>
      </c>
      <c r="B1639" s="17">
        <v>43642</v>
      </c>
      <c r="C1639" s="17">
        <v>33328</v>
      </c>
      <c r="D1639" s="21">
        <v>34</v>
      </c>
      <c r="E1639" s="12" t="str">
        <f t="shared" si="179"/>
        <v>[30-40[ ans</v>
      </c>
      <c r="F1639" s="3" t="s">
        <v>54</v>
      </c>
      <c r="G1639" s="3" t="s">
        <v>40</v>
      </c>
      <c r="H1639" s="4"/>
      <c r="I1639" s="4"/>
      <c r="J1639" s="3" t="s">
        <v>41</v>
      </c>
      <c r="K1639" s="3" t="s">
        <v>150</v>
      </c>
      <c r="L1639" s="3" t="s">
        <v>6047</v>
      </c>
      <c r="M1639" s="3" t="s">
        <v>51</v>
      </c>
      <c r="N1639" s="3" t="s">
        <v>6062</v>
      </c>
      <c r="O1639" s="3" t="s">
        <v>70</v>
      </c>
      <c r="P1639" s="3" t="s">
        <v>5502</v>
      </c>
      <c r="Q1639" s="3" t="s">
        <v>6035</v>
      </c>
      <c r="R1639" s="3" t="s">
        <v>5572</v>
      </c>
      <c r="S1639" s="3" t="s">
        <v>5573</v>
      </c>
      <c r="T1639" s="3" t="s">
        <v>45</v>
      </c>
      <c r="U1639" s="3" t="s">
        <v>58</v>
      </c>
      <c r="V1639" s="3" t="s">
        <v>6055</v>
      </c>
      <c r="W1639" s="3" t="s">
        <v>46</v>
      </c>
      <c r="X1639" s="17">
        <v>42547</v>
      </c>
      <c r="Y1639" s="3">
        <f t="shared" ref="Y1639:Y1641" si="183">IF((B1639-X1639&lt;=365)*(B1639-X1639&gt;0),0,(YEAR(B1639)-YEAR(X1639)))</f>
        <v>3</v>
      </c>
      <c r="Z1639" s="3" t="str">
        <f>IF((B1639-X1639&lt;=365)*(B1639-X1639&gt;0),INT(12*(B1639-X1639)/365) &amp; " Mois",(YEAR(B1639)-YEAR(X1639)) &amp; " an (s)")</f>
        <v>3 an (s)</v>
      </c>
      <c r="AA1639" s="37"/>
      <c r="AB1639" s="3" t="s">
        <v>47</v>
      </c>
      <c r="AC1639" s="3">
        <v>0</v>
      </c>
      <c r="AD1639" s="3" t="s">
        <v>6673</v>
      </c>
      <c r="AE1639" s="3" t="s">
        <v>6673</v>
      </c>
      <c r="AF1639" s="4"/>
      <c r="AG1639" s="4"/>
      <c r="AH1639" s="4"/>
      <c r="AI1639" s="4"/>
      <c r="AJ1639" s="4"/>
      <c r="AK1639" s="4"/>
      <c r="AL1639" s="4"/>
      <c r="AM1639" s="4"/>
      <c r="AN1639" s="4"/>
      <c r="AO1639" s="4"/>
      <c r="AP1639" s="4"/>
      <c r="AQ1639" s="4"/>
      <c r="AR1639" s="4"/>
      <c r="AS1639" s="4"/>
      <c r="AT1639" s="4"/>
      <c r="AU1639" s="4"/>
      <c r="AV1639" s="4"/>
      <c r="AW1639" s="4"/>
      <c r="AX1639" s="4"/>
      <c r="AY1639" s="4"/>
      <c r="AZ1639" s="4"/>
      <c r="BA1639" s="4"/>
      <c r="BB1639" s="4"/>
    </row>
    <row r="1640" spans="1:54" ht="15.75" customHeight="1" x14ac:dyDescent="0.25">
      <c r="A1640" t="s">
        <v>5059</v>
      </c>
      <c r="B1640" s="17">
        <v>43642</v>
      </c>
      <c r="C1640" s="17">
        <v>30998</v>
      </c>
      <c r="D1640" s="21">
        <v>41</v>
      </c>
      <c r="E1640" s="12" t="str">
        <f t="shared" si="179"/>
        <v>[40-50 [ ans</v>
      </c>
      <c r="F1640" s="3" t="s">
        <v>48</v>
      </c>
      <c r="G1640" s="3" t="s">
        <v>40</v>
      </c>
      <c r="H1640" s="4"/>
      <c r="I1640" s="4"/>
      <c r="J1640" s="3" t="s">
        <v>41</v>
      </c>
      <c r="K1640" s="3" t="s">
        <v>79</v>
      </c>
      <c r="L1640" s="3" t="s">
        <v>6048</v>
      </c>
      <c r="M1640" s="3" t="s">
        <v>51</v>
      </c>
      <c r="N1640" s="3" t="s">
        <v>6062</v>
      </c>
      <c r="O1640" s="3" t="s">
        <v>64</v>
      </c>
      <c r="P1640" s="3" t="s">
        <v>6786</v>
      </c>
      <c r="Q1640" s="3" t="s">
        <v>6787</v>
      </c>
      <c r="R1640" s="3"/>
      <c r="S1640" s="3"/>
      <c r="T1640" s="3" t="s">
        <v>45</v>
      </c>
      <c r="U1640" s="3" t="s">
        <v>58</v>
      </c>
      <c r="V1640" s="3" t="s">
        <v>6055</v>
      </c>
      <c r="W1640" s="3" t="s">
        <v>46</v>
      </c>
      <c r="X1640" s="17">
        <v>43446</v>
      </c>
      <c r="Y1640" s="3">
        <f t="shared" si="183"/>
        <v>0</v>
      </c>
      <c r="Z1640" s="3" t="str">
        <f>IF((B1640-X1640&lt;=365)*(B1640-X1640&gt;0),INT(12*(B1640-X1640)/365) &amp; " Mois",(YEAR(B1640)-YEAR(X1640)) &amp; " an (s)")</f>
        <v>6 Mois</v>
      </c>
      <c r="AA1640" s="37"/>
      <c r="AB1640" s="3" t="s">
        <v>47</v>
      </c>
      <c r="AC1640" s="3">
        <v>0</v>
      </c>
      <c r="AD1640" s="3" t="s">
        <v>6673</v>
      </c>
      <c r="AE1640" s="3" t="s">
        <v>6673</v>
      </c>
      <c r="AF1640" s="4"/>
      <c r="AG1640" s="4"/>
      <c r="AH1640" s="4"/>
      <c r="AI1640" s="4"/>
      <c r="AJ1640" s="4"/>
      <c r="AK1640" s="4"/>
      <c r="AL1640" s="4"/>
      <c r="AM1640" s="4"/>
      <c r="AN1640" s="4"/>
      <c r="AO1640" s="4"/>
      <c r="AP1640" s="4"/>
      <c r="AQ1640" s="4"/>
      <c r="AR1640" s="4"/>
      <c r="AS1640" s="4"/>
      <c r="AT1640" s="4"/>
      <c r="AU1640" s="4"/>
      <c r="AV1640" s="4"/>
      <c r="AW1640" s="4"/>
      <c r="AX1640" s="4"/>
      <c r="AY1640" s="4"/>
      <c r="AZ1640" s="4"/>
      <c r="BA1640" s="4"/>
      <c r="BB1640" s="4"/>
    </row>
    <row r="1641" spans="1:54" ht="15.75" customHeight="1" x14ac:dyDescent="0.25">
      <c r="A1641" t="s">
        <v>5061</v>
      </c>
      <c r="B1641" s="17">
        <v>43642</v>
      </c>
      <c r="C1641" s="17">
        <v>35782</v>
      </c>
      <c r="D1641" s="21">
        <v>28</v>
      </c>
      <c r="E1641" s="12" t="str">
        <f t="shared" si="179"/>
        <v>[20-30[ ans</v>
      </c>
      <c r="F1641" s="3" t="s">
        <v>48</v>
      </c>
      <c r="G1641" s="3" t="s">
        <v>40</v>
      </c>
      <c r="H1641" s="4"/>
      <c r="I1641" s="4"/>
      <c r="J1641" s="3" t="s">
        <v>41</v>
      </c>
      <c r="K1641" s="3" t="s">
        <v>79</v>
      </c>
      <c r="L1641" s="3" t="s">
        <v>6048</v>
      </c>
      <c r="M1641" s="3" t="s">
        <v>51</v>
      </c>
      <c r="N1641" s="3" t="s">
        <v>6062</v>
      </c>
      <c r="O1641" s="3" t="s">
        <v>288</v>
      </c>
      <c r="P1641" s="3" t="s">
        <v>288</v>
      </c>
      <c r="Q1641" s="3" t="s">
        <v>6031</v>
      </c>
      <c r="R1641" s="3" t="s">
        <v>5743</v>
      </c>
      <c r="S1641" s="3" t="s">
        <v>5744</v>
      </c>
      <c r="T1641" s="3" t="s">
        <v>45</v>
      </c>
      <c r="U1641" s="3" t="s">
        <v>84</v>
      </c>
      <c r="V1641" s="3" t="s">
        <v>6057</v>
      </c>
      <c r="W1641" s="3" t="s">
        <v>46</v>
      </c>
      <c r="X1641" s="17">
        <v>42912</v>
      </c>
      <c r="Y1641" s="3">
        <f t="shared" si="183"/>
        <v>2</v>
      </c>
      <c r="Z1641" s="3" t="str">
        <f>IF((B1641-X1641&lt;=365)*(B1641-X1641&gt;0),INT(12*(B1641-X1641)/365) &amp; " Mois",(YEAR(B1641)-YEAR(X1641)) &amp; " an (s)")</f>
        <v>2 an (s)</v>
      </c>
      <c r="AA1641" s="37"/>
      <c r="AB1641" s="3" t="s">
        <v>47</v>
      </c>
      <c r="AC1641" s="3">
        <v>0</v>
      </c>
      <c r="AD1641" s="3" t="s">
        <v>6673</v>
      </c>
      <c r="AE1641" s="3" t="s">
        <v>6673</v>
      </c>
      <c r="AF1641" s="4"/>
      <c r="AG1641" s="4"/>
      <c r="AH1641" s="4"/>
      <c r="AI1641" s="4"/>
      <c r="AJ1641" s="4"/>
      <c r="AK1641" s="4"/>
      <c r="AL1641" s="4"/>
      <c r="AM1641" s="4"/>
      <c r="AN1641" s="4"/>
      <c r="AO1641" s="4"/>
      <c r="AP1641" s="4"/>
      <c r="AQ1641" s="4"/>
      <c r="AR1641" s="4"/>
      <c r="AS1641" s="4"/>
      <c r="AT1641" s="4"/>
      <c r="AU1641" s="4"/>
      <c r="AV1641" s="4"/>
      <c r="AW1641" s="4"/>
      <c r="AX1641" s="4"/>
      <c r="AY1641" s="4"/>
      <c r="AZ1641" s="4"/>
      <c r="BA1641" s="4"/>
      <c r="BB1641" s="4"/>
    </row>
    <row r="1642" spans="1:54" ht="15.75" customHeight="1" x14ac:dyDescent="0.25">
      <c r="A1642" t="s">
        <v>5063</v>
      </c>
      <c r="B1642" s="17">
        <v>43642</v>
      </c>
      <c r="C1642" s="17">
        <v>30313</v>
      </c>
      <c r="D1642" s="21">
        <v>43</v>
      </c>
      <c r="E1642" s="12" t="str">
        <f t="shared" si="179"/>
        <v>[40-50 [ ans</v>
      </c>
      <c r="F1642" s="3" t="s">
        <v>54</v>
      </c>
      <c r="G1642" s="3" t="s">
        <v>40</v>
      </c>
      <c r="H1642" s="4"/>
      <c r="I1642" s="4"/>
      <c r="J1642" s="3" t="s">
        <v>41</v>
      </c>
      <c r="K1642" s="3" t="s">
        <v>237</v>
      </c>
      <c r="L1642" s="3" t="s">
        <v>6047</v>
      </c>
      <c r="M1642" s="3" t="s">
        <v>51</v>
      </c>
      <c r="N1642" s="3" t="s">
        <v>6062</v>
      </c>
      <c r="O1642" s="3" t="s">
        <v>720</v>
      </c>
      <c r="P1642" s="3" t="s">
        <v>1355</v>
      </c>
      <c r="Q1642" s="3" t="s">
        <v>6031</v>
      </c>
      <c r="R1642" s="3" t="s">
        <v>5620</v>
      </c>
      <c r="S1642" s="3" t="s">
        <v>5621</v>
      </c>
      <c r="T1642" s="3" t="s">
        <v>45</v>
      </c>
      <c r="U1642" s="3" t="s">
        <v>39</v>
      </c>
      <c r="V1642" s="3" t="s">
        <v>6053</v>
      </c>
      <c r="W1642" s="3" t="s">
        <v>62</v>
      </c>
      <c r="X1642" s="19"/>
      <c r="Y1642" s="19"/>
      <c r="Z1642" s="19"/>
      <c r="AA1642" s="37"/>
      <c r="AB1642" s="3" t="s">
        <v>47</v>
      </c>
      <c r="AC1642" s="3">
        <v>0</v>
      </c>
      <c r="AD1642" s="3" t="s">
        <v>6673</v>
      </c>
      <c r="AE1642" s="3" t="s">
        <v>6673</v>
      </c>
      <c r="AF1642" s="4"/>
      <c r="AG1642" s="4"/>
      <c r="AH1642" s="4"/>
      <c r="AI1642" s="4"/>
      <c r="AJ1642" s="4"/>
      <c r="AK1642" s="4"/>
      <c r="AL1642" s="4"/>
      <c r="AM1642" s="4"/>
      <c r="AN1642" s="4"/>
      <c r="AO1642" s="4"/>
      <c r="AP1642" s="4"/>
      <c r="AQ1642" s="4"/>
      <c r="AR1642" s="4"/>
      <c r="AS1642" s="4"/>
      <c r="AT1642" s="4"/>
      <c r="AU1642" s="4"/>
      <c r="AV1642" s="4"/>
      <c r="AW1642" s="4"/>
      <c r="AX1642" s="4"/>
      <c r="AY1642" s="4"/>
      <c r="AZ1642" s="4"/>
      <c r="BA1642" s="4"/>
      <c r="BB1642" s="4"/>
    </row>
    <row r="1643" spans="1:54" ht="15.75" customHeight="1" x14ac:dyDescent="0.25">
      <c r="A1643" t="s">
        <v>5065</v>
      </c>
      <c r="B1643" s="17">
        <v>43642</v>
      </c>
      <c r="C1643" s="17">
        <v>32946</v>
      </c>
      <c r="D1643" s="21">
        <v>35</v>
      </c>
      <c r="E1643" s="12" t="str">
        <f t="shared" si="179"/>
        <v>[30-40[ ans</v>
      </c>
      <c r="F1643" s="3" t="s">
        <v>92</v>
      </c>
      <c r="G1643" s="3" t="s">
        <v>40</v>
      </c>
      <c r="H1643" s="4"/>
      <c r="I1643" s="4"/>
      <c r="J1643" s="3" t="s">
        <v>41</v>
      </c>
      <c r="K1643" s="3" t="s">
        <v>1016</v>
      </c>
      <c r="L1643" s="3" t="s">
        <v>6044</v>
      </c>
      <c r="M1643" s="3" t="s">
        <v>51</v>
      </c>
      <c r="N1643" s="3" t="s">
        <v>6062</v>
      </c>
      <c r="O1643" s="3" t="s">
        <v>720</v>
      </c>
      <c r="P1643" s="3" t="s">
        <v>1355</v>
      </c>
      <c r="Q1643" s="3" t="s">
        <v>6031</v>
      </c>
      <c r="R1643" s="3" t="s">
        <v>5620</v>
      </c>
      <c r="S1643" s="3" t="s">
        <v>5621</v>
      </c>
      <c r="T1643" s="3" t="s">
        <v>45</v>
      </c>
      <c r="U1643" s="3" t="s">
        <v>39</v>
      </c>
      <c r="V1643" s="3" t="s">
        <v>6053</v>
      </c>
      <c r="W1643" s="3" t="s">
        <v>62</v>
      </c>
      <c r="X1643" s="19"/>
      <c r="Y1643" s="19"/>
      <c r="Z1643" s="19"/>
      <c r="AA1643" s="37"/>
      <c r="AB1643" s="3" t="s">
        <v>47</v>
      </c>
      <c r="AC1643" s="3">
        <v>0</v>
      </c>
      <c r="AD1643" s="3" t="s">
        <v>6673</v>
      </c>
      <c r="AE1643" s="3" t="s">
        <v>6673</v>
      </c>
      <c r="AF1643" s="4"/>
      <c r="AG1643" s="4"/>
      <c r="AH1643" s="4"/>
      <c r="AI1643" s="4"/>
      <c r="AJ1643" s="4"/>
      <c r="AK1643" s="4"/>
      <c r="AL1643" s="4"/>
      <c r="AM1643" s="4"/>
      <c r="AN1643" s="4"/>
      <c r="AO1643" s="4"/>
      <c r="AP1643" s="4"/>
      <c r="AQ1643" s="4"/>
      <c r="AR1643" s="4"/>
      <c r="AS1643" s="4"/>
      <c r="AT1643" s="4"/>
      <c r="AU1643" s="4"/>
      <c r="AV1643" s="4"/>
      <c r="AW1643" s="4"/>
      <c r="AX1643" s="4"/>
      <c r="AY1643" s="4"/>
      <c r="AZ1643" s="4"/>
      <c r="BA1643" s="4"/>
      <c r="BB1643" s="4"/>
    </row>
    <row r="1644" spans="1:54" ht="15.75" customHeight="1" x14ac:dyDescent="0.25">
      <c r="A1644" t="s">
        <v>5067</v>
      </c>
      <c r="B1644" s="17">
        <v>43643</v>
      </c>
      <c r="C1644" s="17">
        <v>27503</v>
      </c>
      <c r="D1644" s="21">
        <v>50</v>
      </c>
      <c r="E1644" s="12" t="str">
        <f t="shared" si="179"/>
        <v>[50-60 [ ans</v>
      </c>
      <c r="F1644" s="3" t="s">
        <v>92</v>
      </c>
      <c r="G1644" s="3" t="s">
        <v>40</v>
      </c>
      <c r="H1644" s="4"/>
      <c r="I1644" s="4"/>
      <c r="J1644" s="3" t="s">
        <v>41</v>
      </c>
      <c r="K1644" s="3" t="s">
        <v>56</v>
      </c>
      <c r="L1644" s="3" t="s">
        <v>6045</v>
      </c>
      <c r="M1644" s="3" t="s">
        <v>51</v>
      </c>
      <c r="N1644" s="3" t="s">
        <v>6062</v>
      </c>
      <c r="O1644" s="3" t="s">
        <v>1116</v>
      </c>
      <c r="P1644" s="3" t="s">
        <v>1116</v>
      </c>
      <c r="Q1644" s="3" t="s">
        <v>6033</v>
      </c>
      <c r="R1644" s="3" t="s">
        <v>5714</v>
      </c>
      <c r="S1644" s="3" t="s">
        <v>5867</v>
      </c>
      <c r="T1644" s="3" t="s">
        <v>45</v>
      </c>
      <c r="U1644" s="3" t="s">
        <v>39</v>
      </c>
      <c r="V1644" s="3" t="s">
        <v>6053</v>
      </c>
      <c r="W1644" s="3" t="s">
        <v>62</v>
      </c>
      <c r="X1644" s="19"/>
      <c r="Y1644" s="19"/>
      <c r="Z1644" s="19"/>
      <c r="AA1644" s="37"/>
      <c r="AB1644" s="3" t="s">
        <v>47</v>
      </c>
      <c r="AC1644" s="3">
        <v>0</v>
      </c>
      <c r="AD1644" s="3" t="s">
        <v>6673</v>
      </c>
      <c r="AE1644" s="3" t="s">
        <v>6673</v>
      </c>
      <c r="AF1644" s="4"/>
      <c r="AG1644" s="4"/>
      <c r="AH1644" s="4"/>
      <c r="AI1644" s="4"/>
      <c r="AJ1644" s="4"/>
      <c r="AK1644" s="4"/>
      <c r="AL1644" s="4"/>
      <c r="AM1644" s="4"/>
      <c r="AN1644" s="4"/>
      <c r="AO1644" s="4"/>
      <c r="AP1644" s="4"/>
      <c r="AQ1644" s="4"/>
      <c r="AR1644" s="4"/>
      <c r="AS1644" s="4"/>
      <c r="AT1644" s="4"/>
      <c r="AU1644" s="4"/>
      <c r="AV1644" s="4"/>
      <c r="AW1644" s="4"/>
      <c r="AX1644" s="4"/>
      <c r="AY1644" s="4"/>
      <c r="AZ1644" s="4"/>
      <c r="BA1644" s="4"/>
      <c r="BB1644" s="4"/>
    </row>
    <row r="1645" spans="1:54" ht="15.75" customHeight="1" x14ac:dyDescent="0.25">
      <c r="A1645" t="s">
        <v>5069</v>
      </c>
      <c r="B1645" s="17">
        <v>43643</v>
      </c>
      <c r="C1645" s="17">
        <v>27832</v>
      </c>
      <c r="D1645" s="21">
        <v>49</v>
      </c>
      <c r="E1645" s="12" t="str">
        <f t="shared" si="179"/>
        <v>[40-50 [ ans</v>
      </c>
      <c r="F1645" s="3" t="s">
        <v>48</v>
      </c>
      <c r="G1645" s="3" t="s">
        <v>40</v>
      </c>
      <c r="H1645" s="4"/>
      <c r="I1645" s="4"/>
      <c r="J1645" s="3" t="s">
        <v>41</v>
      </c>
      <c r="K1645" s="3" t="s">
        <v>126</v>
      </c>
      <c r="L1645" s="3" t="s">
        <v>6047</v>
      </c>
      <c r="M1645" s="3" t="s">
        <v>51</v>
      </c>
      <c r="N1645" s="3" t="s">
        <v>6062</v>
      </c>
      <c r="O1645" s="3" t="s">
        <v>104</v>
      </c>
      <c r="P1645" s="3" t="s">
        <v>104</v>
      </c>
      <c r="Q1645" s="3" t="s">
        <v>6033</v>
      </c>
      <c r="R1645" s="3" t="s">
        <v>6036</v>
      </c>
      <c r="S1645" s="3" t="s">
        <v>6037</v>
      </c>
      <c r="T1645" s="3" t="s">
        <v>45</v>
      </c>
      <c r="U1645" s="3" t="s">
        <v>39</v>
      </c>
      <c r="V1645" s="3" t="s">
        <v>6053</v>
      </c>
      <c r="W1645" s="3" t="s">
        <v>46</v>
      </c>
      <c r="X1645" s="17">
        <v>39991</v>
      </c>
      <c r="Y1645" s="3">
        <f t="shared" ref="Y1645:Y1649" si="184">IF((B1645-X1645&lt;=365)*(B1645-X1645&gt;0),0,(YEAR(B1645)-YEAR(X1645)))</f>
        <v>10</v>
      </c>
      <c r="Z1645" s="3" t="str">
        <f>IF((B1645-X1645&lt;=365)*(B1645-X1645&gt;0),INT(12*(B1645-X1645)/365) &amp; " Mois",(YEAR(B1645)-YEAR(X1645)) &amp; " an (s)")</f>
        <v>10 an (s)</v>
      </c>
      <c r="AA1645" s="37"/>
      <c r="AB1645" s="3" t="s">
        <v>47</v>
      </c>
      <c r="AC1645" s="3">
        <v>0</v>
      </c>
      <c r="AD1645" s="3" t="s">
        <v>6673</v>
      </c>
      <c r="AE1645" s="3" t="s">
        <v>6673</v>
      </c>
      <c r="AF1645" s="4"/>
      <c r="AG1645" s="4"/>
      <c r="AH1645" s="4"/>
      <c r="AI1645" s="4"/>
      <c r="AJ1645" s="4"/>
      <c r="AK1645" s="4"/>
      <c r="AL1645" s="4"/>
      <c r="AM1645" s="4"/>
      <c r="AN1645" s="4"/>
      <c r="AO1645" s="4"/>
      <c r="AP1645" s="4"/>
      <c r="AQ1645" s="4"/>
      <c r="AR1645" s="4"/>
      <c r="AS1645" s="4"/>
      <c r="AT1645" s="4"/>
      <c r="AU1645" s="4"/>
      <c r="AV1645" s="4"/>
      <c r="AW1645" s="4"/>
      <c r="AX1645" s="4"/>
      <c r="AY1645" s="4"/>
      <c r="AZ1645" s="4"/>
      <c r="BA1645" s="4"/>
      <c r="BB1645" s="4"/>
    </row>
    <row r="1646" spans="1:54" ht="15.75" customHeight="1" x14ac:dyDescent="0.25">
      <c r="A1646" t="s">
        <v>5070</v>
      </c>
      <c r="B1646" s="17">
        <v>43643</v>
      </c>
      <c r="C1646" s="17">
        <v>28523</v>
      </c>
      <c r="D1646" s="21">
        <v>47</v>
      </c>
      <c r="E1646" s="12" t="str">
        <f t="shared" si="179"/>
        <v>[40-50 [ ans</v>
      </c>
      <c r="F1646" s="3" t="s">
        <v>54</v>
      </c>
      <c r="G1646" s="3" t="s">
        <v>40</v>
      </c>
      <c r="H1646" s="4"/>
      <c r="I1646" s="4"/>
      <c r="J1646" s="3" t="s">
        <v>41</v>
      </c>
      <c r="K1646" s="3" t="s">
        <v>709</v>
      </c>
      <c r="L1646" s="3" t="s">
        <v>6048</v>
      </c>
      <c r="M1646" s="3" t="s">
        <v>51</v>
      </c>
      <c r="N1646" s="3" t="s">
        <v>6062</v>
      </c>
      <c r="O1646" s="3" t="s">
        <v>290</v>
      </c>
      <c r="P1646" s="3" t="s">
        <v>290</v>
      </c>
      <c r="Q1646" s="3" t="s">
        <v>6031</v>
      </c>
      <c r="R1646" s="3" t="s">
        <v>5616</v>
      </c>
      <c r="S1646" s="3" t="s">
        <v>5617</v>
      </c>
      <c r="T1646" s="3" t="s">
        <v>45</v>
      </c>
      <c r="U1646" s="3" t="s">
        <v>39</v>
      </c>
      <c r="V1646" s="3" t="s">
        <v>6053</v>
      </c>
      <c r="W1646" s="3" t="s">
        <v>46</v>
      </c>
      <c r="X1646" s="17">
        <v>42913</v>
      </c>
      <c r="Y1646" s="3">
        <f t="shared" si="184"/>
        <v>2</v>
      </c>
      <c r="Z1646" s="3" t="str">
        <f>IF((B1646-X1646&lt;=365)*(B1646-X1646&gt;0),INT(12*(B1646-X1646)/365) &amp; " Mois",(YEAR(B1646)-YEAR(X1646)) &amp; " an (s)")</f>
        <v>2 an (s)</v>
      </c>
      <c r="AA1646" s="37"/>
      <c r="AB1646" s="3" t="s">
        <v>47</v>
      </c>
      <c r="AC1646" s="3">
        <v>0</v>
      </c>
      <c r="AD1646" s="3" t="s">
        <v>6673</v>
      </c>
      <c r="AE1646" s="3" t="s">
        <v>6673</v>
      </c>
      <c r="AF1646" s="4"/>
      <c r="AG1646" s="4"/>
      <c r="AH1646" s="4"/>
      <c r="AI1646" s="4"/>
      <c r="AJ1646" s="4"/>
      <c r="AK1646" s="4"/>
      <c r="AL1646" s="4"/>
      <c r="AM1646" s="4"/>
      <c r="AN1646" s="4"/>
      <c r="AO1646" s="4"/>
      <c r="AP1646" s="4"/>
      <c r="AQ1646" s="4"/>
      <c r="AR1646" s="4"/>
      <c r="AS1646" s="4"/>
      <c r="AT1646" s="4"/>
      <c r="AU1646" s="4"/>
      <c r="AV1646" s="4"/>
      <c r="AW1646" s="4"/>
      <c r="AX1646" s="4"/>
      <c r="AY1646" s="4"/>
      <c r="AZ1646" s="4"/>
      <c r="BA1646" s="4"/>
      <c r="BB1646" s="4"/>
    </row>
    <row r="1647" spans="1:54" ht="15.75" customHeight="1" x14ac:dyDescent="0.25">
      <c r="A1647" t="s">
        <v>5072</v>
      </c>
      <c r="B1647" s="17">
        <v>43643</v>
      </c>
      <c r="C1647" s="17">
        <v>27487</v>
      </c>
      <c r="D1647" s="21">
        <v>50</v>
      </c>
      <c r="E1647" s="12" t="str">
        <f t="shared" si="179"/>
        <v>[50-60 [ ans</v>
      </c>
      <c r="F1647" s="3" t="s">
        <v>54</v>
      </c>
      <c r="G1647" s="3" t="s">
        <v>40</v>
      </c>
      <c r="H1647" s="4"/>
      <c r="I1647" s="4"/>
      <c r="J1647" s="3" t="s">
        <v>41</v>
      </c>
      <c r="K1647" s="3" t="s">
        <v>134</v>
      </c>
      <c r="L1647" s="3" t="s">
        <v>6049</v>
      </c>
      <c r="M1647" s="3" t="s">
        <v>51</v>
      </c>
      <c r="N1647" s="3" t="s">
        <v>6062</v>
      </c>
      <c r="O1647" s="3" t="s">
        <v>1145</v>
      </c>
      <c r="P1647" s="3" t="s">
        <v>5720</v>
      </c>
      <c r="Q1647" s="3" t="s">
        <v>6031</v>
      </c>
      <c r="R1647" s="3" t="s">
        <v>5840</v>
      </c>
      <c r="S1647" s="3" t="s">
        <v>5841</v>
      </c>
      <c r="T1647" s="3" t="s">
        <v>45</v>
      </c>
      <c r="U1647" s="3" t="s">
        <v>39</v>
      </c>
      <c r="V1647" s="3" t="s">
        <v>6053</v>
      </c>
      <c r="W1647" s="3" t="s">
        <v>46</v>
      </c>
      <c r="X1647" s="17">
        <v>43502</v>
      </c>
      <c r="Y1647" s="3">
        <f t="shared" si="184"/>
        <v>0</v>
      </c>
      <c r="Z1647" s="3" t="str">
        <f>IF((B1647-X1647&lt;=365)*(B1647-X1647&gt;0),INT(12*(B1647-X1647)/365) &amp; " Mois",(YEAR(B1647)-YEAR(X1647)) &amp; " an (s)")</f>
        <v>4 Mois</v>
      </c>
      <c r="AA1647" s="37"/>
      <c r="AB1647" s="3" t="s">
        <v>47</v>
      </c>
      <c r="AC1647" s="3">
        <v>0</v>
      </c>
      <c r="AD1647" s="3" t="s">
        <v>6673</v>
      </c>
      <c r="AE1647" s="3" t="s">
        <v>6673</v>
      </c>
      <c r="AF1647" s="4"/>
      <c r="AG1647" s="4"/>
      <c r="AH1647" s="4"/>
      <c r="AI1647" s="4"/>
      <c r="AJ1647" s="4"/>
      <c r="AK1647" s="4"/>
      <c r="AL1647" s="4"/>
      <c r="AM1647" s="4"/>
      <c r="AN1647" s="4"/>
      <c r="AO1647" s="4"/>
      <c r="AP1647" s="4"/>
      <c r="AQ1647" s="4"/>
      <c r="AR1647" s="4"/>
      <c r="AS1647" s="4"/>
      <c r="AT1647" s="4"/>
      <c r="AU1647" s="4"/>
      <c r="AV1647" s="4"/>
      <c r="AW1647" s="4"/>
      <c r="AX1647" s="4"/>
      <c r="AY1647" s="4"/>
      <c r="AZ1647" s="4"/>
      <c r="BA1647" s="4"/>
      <c r="BB1647" s="4"/>
    </row>
    <row r="1648" spans="1:54" ht="15.75" customHeight="1" x14ac:dyDescent="0.25">
      <c r="A1648" t="s">
        <v>5074</v>
      </c>
      <c r="B1648" s="17">
        <v>43643</v>
      </c>
      <c r="C1648" s="17">
        <v>28563</v>
      </c>
      <c r="D1648" s="21">
        <v>47</v>
      </c>
      <c r="E1648" s="12" t="str">
        <f t="shared" si="179"/>
        <v>[40-50 [ ans</v>
      </c>
      <c r="F1648" s="3" t="s">
        <v>54</v>
      </c>
      <c r="G1648" s="3" t="s">
        <v>40</v>
      </c>
      <c r="H1648" s="4"/>
      <c r="I1648" s="4"/>
      <c r="J1648" s="3" t="s">
        <v>41</v>
      </c>
      <c r="K1648" s="3" t="s">
        <v>413</v>
      </c>
      <c r="L1648" s="3" t="s">
        <v>6043</v>
      </c>
      <c r="M1648" s="3" t="s">
        <v>51</v>
      </c>
      <c r="N1648" s="3" t="s">
        <v>6062</v>
      </c>
      <c r="O1648" s="3" t="s">
        <v>290</v>
      </c>
      <c r="P1648" s="3" t="s">
        <v>290</v>
      </c>
      <c r="Q1648" s="3" t="s">
        <v>6031</v>
      </c>
      <c r="R1648" s="3" t="s">
        <v>5616</v>
      </c>
      <c r="S1648" s="3" t="s">
        <v>5617</v>
      </c>
      <c r="T1648" s="3" t="s">
        <v>45</v>
      </c>
      <c r="U1648" s="3" t="s">
        <v>39</v>
      </c>
      <c r="V1648" s="3" t="s">
        <v>6053</v>
      </c>
      <c r="W1648" s="3" t="s">
        <v>46</v>
      </c>
      <c r="X1648" s="17">
        <v>40356</v>
      </c>
      <c r="Y1648" s="3">
        <f t="shared" si="184"/>
        <v>9</v>
      </c>
      <c r="Z1648" s="3" t="str">
        <f>IF((B1648-X1648&lt;=365)*(B1648-X1648&gt;0),INT(12*(B1648-X1648)/365) &amp; " Mois",(YEAR(B1648)-YEAR(X1648)) &amp; " an (s)")</f>
        <v>9 an (s)</v>
      </c>
      <c r="AA1648" s="37"/>
      <c r="AB1648" s="3" t="s">
        <v>47</v>
      </c>
      <c r="AC1648" s="3">
        <v>0</v>
      </c>
      <c r="AD1648" s="3" t="s">
        <v>6673</v>
      </c>
      <c r="AE1648" s="3" t="s">
        <v>6673</v>
      </c>
      <c r="AF1648" s="4"/>
      <c r="AG1648" s="4"/>
      <c r="AH1648" s="4"/>
      <c r="AI1648" s="4"/>
      <c r="AJ1648" s="4"/>
      <c r="AK1648" s="4"/>
      <c r="AL1648" s="4"/>
      <c r="AM1648" s="4"/>
      <c r="AN1648" s="4"/>
      <c r="AO1648" s="4"/>
      <c r="AP1648" s="4"/>
      <c r="AQ1648" s="4"/>
      <c r="AR1648" s="4"/>
      <c r="AS1648" s="4"/>
      <c r="AT1648" s="4"/>
      <c r="AU1648" s="4"/>
      <c r="AV1648" s="4"/>
      <c r="AW1648" s="4"/>
      <c r="AX1648" s="4"/>
      <c r="AY1648" s="4"/>
      <c r="AZ1648" s="4"/>
      <c r="BA1648" s="4"/>
      <c r="BB1648" s="4"/>
    </row>
    <row r="1649" spans="1:54" ht="15.75" customHeight="1" x14ac:dyDescent="0.25">
      <c r="A1649" t="s">
        <v>5076</v>
      </c>
      <c r="B1649" s="17">
        <v>43643</v>
      </c>
      <c r="C1649" s="17">
        <v>29953</v>
      </c>
      <c r="D1649" s="21">
        <v>43</v>
      </c>
      <c r="E1649" s="12" t="str">
        <f t="shared" si="179"/>
        <v>[40-50 [ ans</v>
      </c>
      <c r="F1649" s="3" t="s">
        <v>54</v>
      </c>
      <c r="G1649" s="3" t="s">
        <v>40</v>
      </c>
      <c r="H1649" s="4"/>
      <c r="I1649" s="4"/>
      <c r="J1649" s="3" t="s">
        <v>41</v>
      </c>
      <c r="K1649" s="3" t="s">
        <v>413</v>
      </c>
      <c r="L1649" s="3" t="s">
        <v>6043</v>
      </c>
      <c r="M1649" s="3" t="s">
        <v>51</v>
      </c>
      <c r="N1649" s="3" t="s">
        <v>6062</v>
      </c>
      <c r="O1649" s="3" t="s">
        <v>290</v>
      </c>
      <c r="P1649" s="3" t="s">
        <v>290</v>
      </c>
      <c r="Q1649" s="3" t="s">
        <v>6031</v>
      </c>
      <c r="R1649" s="3" t="s">
        <v>5616</v>
      </c>
      <c r="S1649" s="3" t="s">
        <v>5617</v>
      </c>
      <c r="T1649" s="3" t="s">
        <v>45</v>
      </c>
      <c r="U1649" s="3" t="s">
        <v>39</v>
      </c>
      <c r="V1649" s="3" t="s">
        <v>6053</v>
      </c>
      <c r="W1649" s="3" t="s">
        <v>46</v>
      </c>
      <c r="X1649" s="17">
        <v>43278</v>
      </c>
      <c r="Y1649" s="3">
        <f t="shared" si="184"/>
        <v>0</v>
      </c>
      <c r="Z1649" s="3" t="str">
        <f>IF((B1649-X1649&lt;=365)*(B1649-X1649&gt;0),INT(12*(B1649-X1649)/365) &amp; " Mois",(YEAR(B1649)-YEAR(X1649)) &amp; " an (s)")</f>
        <v>12 Mois</v>
      </c>
      <c r="AA1649" s="37"/>
      <c r="AB1649" s="3" t="s">
        <v>47</v>
      </c>
      <c r="AC1649" s="3">
        <v>0</v>
      </c>
      <c r="AD1649" s="3" t="s">
        <v>6673</v>
      </c>
      <c r="AE1649" s="3" t="s">
        <v>6673</v>
      </c>
      <c r="AF1649" s="4"/>
      <c r="AG1649" s="4"/>
      <c r="AH1649" s="4"/>
      <c r="AI1649" s="4"/>
      <c r="AJ1649" s="4"/>
      <c r="AK1649" s="4"/>
      <c r="AL1649" s="4"/>
      <c r="AM1649" s="4"/>
      <c r="AN1649" s="4"/>
      <c r="AO1649" s="4"/>
      <c r="AP1649" s="4"/>
      <c r="AQ1649" s="4"/>
      <c r="AR1649" s="4"/>
      <c r="AS1649" s="4"/>
      <c r="AT1649" s="4"/>
      <c r="AU1649" s="4"/>
      <c r="AV1649" s="4"/>
      <c r="AW1649" s="4"/>
      <c r="AX1649" s="4"/>
      <c r="AY1649" s="4"/>
      <c r="AZ1649" s="4"/>
      <c r="BA1649" s="4"/>
      <c r="BB1649" s="4"/>
    </row>
    <row r="1650" spans="1:54" ht="15.75" customHeight="1" x14ac:dyDescent="0.25">
      <c r="A1650" t="s">
        <v>5078</v>
      </c>
      <c r="B1650" s="17">
        <v>43644</v>
      </c>
      <c r="C1650" s="17">
        <v>34588</v>
      </c>
      <c r="D1650" s="21">
        <v>31</v>
      </c>
      <c r="E1650" s="12" t="str">
        <f t="shared" si="179"/>
        <v>[30-40[ ans</v>
      </c>
      <c r="F1650" s="3" t="s">
        <v>54</v>
      </c>
      <c r="G1650" s="3" t="s">
        <v>40</v>
      </c>
      <c r="H1650" s="4"/>
      <c r="I1650" s="4"/>
      <c r="J1650" s="3" t="s">
        <v>41</v>
      </c>
      <c r="K1650" s="3" t="s">
        <v>126</v>
      </c>
      <c r="L1650" s="3" t="s">
        <v>6047</v>
      </c>
      <c r="M1650" s="3" t="s">
        <v>51</v>
      </c>
      <c r="N1650" s="3" t="s">
        <v>6062</v>
      </c>
      <c r="O1650" s="3" t="s">
        <v>1146</v>
      </c>
      <c r="P1650" s="3" t="s">
        <v>5658</v>
      </c>
      <c r="Q1650" s="3" t="s">
        <v>6033</v>
      </c>
      <c r="R1650" s="3" t="s">
        <v>5776</v>
      </c>
      <c r="S1650" s="3" t="s">
        <v>5777</v>
      </c>
      <c r="T1650" s="3" t="s">
        <v>45</v>
      </c>
      <c r="U1650" s="3" t="s">
        <v>39</v>
      </c>
      <c r="V1650" s="3" t="s">
        <v>6053</v>
      </c>
      <c r="W1650" s="3" t="s">
        <v>62</v>
      </c>
      <c r="X1650" s="19"/>
      <c r="Y1650" s="19"/>
      <c r="Z1650" s="19"/>
      <c r="AA1650" s="37"/>
      <c r="AB1650" s="3" t="s">
        <v>47</v>
      </c>
      <c r="AC1650" s="3">
        <v>0</v>
      </c>
      <c r="AD1650" s="3" t="s">
        <v>6673</v>
      </c>
      <c r="AE1650" s="3" t="s">
        <v>6673</v>
      </c>
      <c r="AF1650" s="4"/>
      <c r="AG1650" s="4"/>
      <c r="AH1650" s="4"/>
      <c r="AI1650" s="4"/>
      <c r="AJ1650" s="4"/>
      <c r="AK1650" s="4"/>
      <c r="AL1650" s="4"/>
      <c r="AM1650" s="4"/>
      <c r="AN1650" s="4"/>
      <c r="AO1650" s="4"/>
      <c r="AP1650" s="4"/>
      <c r="AQ1650" s="4"/>
      <c r="AR1650" s="4"/>
      <c r="AS1650" s="4"/>
      <c r="AT1650" s="4"/>
      <c r="AU1650" s="4"/>
      <c r="AV1650" s="4"/>
      <c r="AW1650" s="4"/>
      <c r="AX1650" s="4"/>
      <c r="AY1650" s="4"/>
      <c r="AZ1650" s="4"/>
      <c r="BA1650" s="4"/>
      <c r="BB1650" s="4"/>
    </row>
    <row r="1651" spans="1:54" ht="15.75" customHeight="1" x14ac:dyDescent="0.25">
      <c r="A1651" t="s">
        <v>5080</v>
      </c>
      <c r="B1651" s="17">
        <v>43644</v>
      </c>
      <c r="C1651" s="17">
        <v>32513</v>
      </c>
      <c r="D1651" s="21">
        <v>36</v>
      </c>
      <c r="E1651" s="12" t="str">
        <f t="shared" si="179"/>
        <v>[30-40[ ans</v>
      </c>
      <c r="F1651" s="3" t="s">
        <v>92</v>
      </c>
      <c r="G1651" s="3" t="s">
        <v>40</v>
      </c>
      <c r="H1651" s="4"/>
      <c r="I1651" s="4"/>
      <c r="J1651" s="3" t="s">
        <v>41</v>
      </c>
      <c r="K1651" s="3" t="s">
        <v>134</v>
      </c>
      <c r="L1651" s="3" t="s">
        <v>6049</v>
      </c>
      <c r="M1651" s="3" t="s">
        <v>51</v>
      </c>
      <c r="N1651" s="3" t="s">
        <v>6062</v>
      </c>
      <c r="O1651" s="3" t="s">
        <v>110</v>
      </c>
      <c r="P1651" s="3" t="s">
        <v>110</v>
      </c>
      <c r="Q1651" s="3" t="s">
        <v>6033</v>
      </c>
      <c r="R1651" s="3" t="s">
        <v>5630</v>
      </c>
      <c r="S1651" s="3" t="s">
        <v>5631</v>
      </c>
      <c r="T1651" s="3" t="s">
        <v>45</v>
      </c>
      <c r="U1651" s="3" t="s">
        <v>39</v>
      </c>
      <c r="V1651" s="3" t="s">
        <v>6053</v>
      </c>
      <c r="W1651" s="3" t="s">
        <v>62</v>
      </c>
      <c r="X1651" s="19"/>
      <c r="Y1651" s="19"/>
      <c r="Z1651" s="19"/>
      <c r="AA1651" s="37"/>
      <c r="AB1651" s="3" t="s">
        <v>47</v>
      </c>
      <c r="AC1651" s="3">
        <v>0</v>
      </c>
      <c r="AD1651" s="3" t="s">
        <v>6673</v>
      </c>
      <c r="AE1651" s="3" t="s">
        <v>6673</v>
      </c>
      <c r="AF1651" s="4"/>
      <c r="AG1651" s="4"/>
      <c r="AH1651" s="4"/>
      <c r="AI1651" s="4"/>
      <c r="AJ1651" s="4"/>
      <c r="AK1651" s="4"/>
      <c r="AL1651" s="4"/>
      <c r="AM1651" s="4"/>
      <c r="AN1651" s="4"/>
      <c r="AO1651" s="4"/>
      <c r="AP1651" s="4"/>
      <c r="AQ1651" s="4"/>
      <c r="AR1651" s="4"/>
      <c r="AS1651" s="4"/>
      <c r="AT1651" s="4"/>
      <c r="AU1651" s="4"/>
      <c r="AV1651" s="4"/>
      <c r="AW1651" s="4"/>
      <c r="AX1651" s="4"/>
      <c r="AY1651" s="4"/>
      <c r="AZ1651" s="4"/>
      <c r="BA1651" s="4"/>
      <c r="BB1651" s="4"/>
    </row>
    <row r="1652" spans="1:54" ht="15.75" customHeight="1" x14ac:dyDescent="0.25">
      <c r="A1652" t="s">
        <v>5082</v>
      </c>
      <c r="B1652" s="17">
        <v>43735</v>
      </c>
      <c r="C1652" s="17">
        <v>22904</v>
      </c>
      <c r="D1652" s="21">
        <v>63</v>
      </c>
      <c r="E1652" s="12" t="str">
        <f t="shared" si="179"/>
        <v>&gt; 60 ans</v>
      </c>
      <c r="F1652" s="3" t="s">
        <v>54</v>
      </c>
      <c r="G1652" s="3" t="s">
        <v>40</v>
      </c>
      <c r="H1652" s="3">
        <v>164</v>
      </c>
      <c r="I1652" s="3">
        <v>88</v>
      </c>
      <c r="J1652" s="3" t="s">
        <v>49</v>
      </c>
      <c r="K1652" s="3" t="s">
        <v>1147</v>
      </c>
      <c r="L1652" s="3" t="s">
        <v>6045</v>
      </c>
      <c r="M1652" s="3" t="s">
        <v>43</v>
      </c>
      <c r="N1652" s="3" t="s">
        <v>6062</v>
      </c>
      <c r="O1652" s="3" t="s">
        <v>1148</v>
      </c>
      <c r="P1652" s="3" t="s">
        <v>90</v>
      </c>
      <c r="Q1652" s="3" t="s">
        <v>6033</v>
      </c>
      <c r="R1652" s="3" t="s">
        <v>5632</v>
      </c>
      <c r="S1652" s="3" t="s">
        <v>5633</v>
      </c>
      <c r="T1652" s="3" t="s">
        <v>45</v>
      </c>
      <c r="U1652" s="3" t="s">
        <v>84</v>
      </c>
      <c r="V1652" s="3" t="s">
        <v>6057</v>
      </c>
      <c r="W1652" s="3" t="s">
        <v>46</v>
      </c>
      <c r="X1652" s="17">
        <v>36796</v>
      </c>
      <c r="Y1652" s="3">
        <f>IF((B1652-X1652&lt;=365)*(B1652-X1652&gt;0),0,(YEAR(B1652)-YEAR(X1652)))</f>
        <v>19</v>
      </c>
      <c r="Z1652" s="3" t="str">
        <f>IF((B1652-X1652&lt;=365)*(B1652-X1652&gt;0),INT(12*(B1652-X1652)/365) &amp; " Mois",(YEAR(B1652)-YEAR(X1652)) &amp; " an (s)")</f>
        <v>19 an (s)</v>
      </c>
      <c r="AA1652" s="37"/>
      <c r="AB1652" s="3" t="s">
        <v>898</v>
      </c>
      <c r="AC1652" s="3">
        <v>1</v>
      </c>
      <c r="AD1652" s="3" t="s">
        <v>6673</v>
      </c>
      <c r="AE1652" s="3" t="s">
        <v>1149</v>
      </c>
      <c r="AF1652" s="4"/>
      <c r="AG1652" s="4"/>
      <c r="AH1652" s="4"/>
      <c r="AI1652" s="4"/>
      <c r="AJ1652" s="4"/>
      <c r="AK1652" s="4"/>
      <c r="AL1652" s="4"/>
      <c r="AM1652" s="4"/>
      <c r="AN1652" s="4"/>
      <c r="AO1652" s="4"/>
      <c r="AP1652" s="4"/>
      <c r="AQ1652" s="4"/>
      <c r="AR1652" s="3" t="s">
        <v>62</v>
      </c>
      <c r="AS1652" s="3" t="s">
        <v>62</v>
      </c>
      <c r="AT1652" s="3" t="s">
        <v>62</v>
      </c>
      <c r="AU1652" s="3" t="s">
        <v>62</v>
      </c>
      <c r="AV1652" s="3" t="s">
        <v>62</v>
      </c>
      <c r="AW1652" s="3" t="s">
        <v>62</v>
      </c>
      <c r="AX1652" s="3" t="s">
        <v>62</v>
      </c>
      <c r="AY1652" s="3" t="s">
        <v>62</v>
      </c>
      <c r="AZ1652" s="3" t="s">
        <v>62</v>
      </c>
      <c r="BA1652" s="3" t="s">
        <v>62</v>
      </c>
      <c r="BB1652" s="3" t="s">
        <v>1149</v>
      </c>
    </row>
    <row r="1653" spans="1:54" ht="15.75" customHeight="1" x14ac:dyDescent="0.25">
      <c r="A1653" t="s">
        <v>5084</v>
      </c>
      <c r="B1653" s="17">
        <v>43738</v>
      </c>
      <c r="C1653" s="17">
        <v>29258</v>
      </c>
      <c r="D1653" s="21">
        <v>45</v>
      </c>
      <c r="E1653" s="12" t="str">
        <f t="shared" si="179"/>
        <v>[40-50 [ ans</v>
      </c>
      <c r="F1653" s="3" t="s">
        <v>48</v>
      </c>
      <c r="G1653" s="3" t="s">
        <v>40</v>
      </c>
      <c r="H1653" s="4"/>
      <c r="I1653" s="4"/>
      <c r="J1653" s="3" t="s">
        <v>49</v>
      </c>
      <c r="K1653" s="3" t="s">
        <v>1150</v>
      </c>
      <c r="L1653" s="3" t="s">
        <v>6048</v>
      </c>
      <c r="M1653" s="3" t="s">
        <v>51</v>
      </c>
      <c r="N1653" s="3" t="s">
        <v>6062</v>
      </c>
      <c r="O1653" s="3" t="s">
        <v>910</v>
      </c>
      <c r="P1653" s="3" t="s">
        <v>6786</v>
      </c>
      <c r="Q1653" s="3" t="s">
        <v>6787</v>
      </c>
      <c r="R1653" s="3"/>
      <c r="S1653" s="3"/>
      <c r="T1653" s="3" t="s">
        <v>45</v>
      </c>
      <c r="U1653" s="3" t="s">
        <v>53</v>
      </c>
      <c r="V1653" s="3" t="s">
        <v>6054</v>
      </c>
      <c r="W1653" s="3" t="s">
        <v>62</v>
      </c>
      <c r="X1653" s="19"/>
      <c r="Y1653" s="19"/>
      <c r="Z1653" s="19"/>
      <c r="AA1653" s="39">
        <v>12</v>
      </c>
      <c r="AB1653" s="3" t="s">
        <v>898</v>
      </c>
      <c r="AC1653" s="3">
        <v>1</v>
      </c>
      <c r="AD1653" s="3" t="s">
        <v>5522</v>
      </c>
      <c r="AE1653" s="3" t="s">
        <v>6673</v>
      </c>
      <c r="AF1653" s="4"/>
      <c r="AG1653" s="4"/>
      <c r="AH1653" s="4"/>
      <c r="AI1653" s="4"/>
      <c r="AJ1653" s="4"/>
      <c r="AK1653" s="4"/>
      <c r="AL1653" s="4"/>
      <c r="AM1653" s="4"/>
      <c r="AN1653" s="4"/>
      <c r="AO1653" s="4"/>
      <c r="AP1653" s="4"/>
      <c r="AQ1653" s="4"/>
      <c r="AR1653" s="3" t="s">
        <v>46</v>
      </c>
      <c r="AS1653" s="3" t="s">
        <v>62</v>
      </c>
      <c r="AT1653" s="3" t="s">
        <v>62</v>
      </c>
      <c r="AU1653" s="3" t="s">
        <v>62</v>
      </c>
      <c r="AV1653" s="3" t="s">
        <v>62</v>
      </c>
      <c r="AW1653" s="3" t="s">
        <v>62</v>
      </c>
      <c r="AX1653" s="3" t="s">
        <v>62</v>
      </c>
      <c r="AY1653" s="3" t="s">
        <v>62</v>
      </c>
      <c r="AZ1653" s="3" t="s">
        <v>62</v>
      </c>
      <c r="BA1653" s="3" t="s">
        <v>62</v>
      </c>
      <c r="BB1653" s="4"/>
    </row>
    <row r="1654" spans="1:54" ht="15.75" customHeight="1" x14ac:dyDescent="0.25">
      <c r="A1654" t="s">
        <v>5086</v>
      </c>
      <c r="B1654" s="17">
        <v>43738</v>
      </c>
      <c r="C1654" s="17">
        <v>33317</v>
      </c>
      <c r="D1654" s="21">
        <v>34</v>
      </c>
      <c r="E1654" s="12" t="str">
        <f t="shared" si="179"/>
        <v>[30-40[ ans</v>
      </c>
      <c r="F1654" s="3" t="s">
        <v>269</v>
      </c>
      <c r="G1654" s="3" t="s">
        <v>40</v>
      </c>
      <c r="H1654" s="3">
        <v>167</v>
      </c>
      <c r="I1654" s="4"/>
      <c r="J1654" s="3" t="s">
        <v>41</v>
      </c>
      <c r="K1654" s="3" t="s">
        <v>897</v>
      </c>
      <c r="L1654" s="3" t="s">
        <v>6045</v>
      </c>
      <c r="M1654" s="3" t="s">
        <v>43</v>
      </c>
      <c r="N1654" s="3" t="s">
        <v>6062</v>
      </c>
      <c r="O1654" s="3" t="s">
        <v>1151</v>
      </c>
      <c r="P1654" s="3" t="s">
        <v>90</v>
      </c>
      <c r="Q1654" s="3" t="s">
        <v>6033</v>
      </c>
      <c r="R1654" s="3" t="s">
        <v>5632</v>
      </c>
      <c r="S1654" s="3" t="s">
        <v>5633</v>
      </c>
      <c r="T1654" s="3" t="s">
        <v>45</v>
      </c>
      <c r="U1654" s="3" t="s">
        <v>58</v>
      </c>
      <c r="V1654" s="3" t="s">
        <v>6055</v>
      </c>
      <c r="W1654" s="3" t="s">
        <v>46</v>
      </c>
      <c r="X1654" s="17">
        <v>39721</v>
      </c>
      <c r="Y1654" s="3">
        <f t="shared" ref="Y1654:Y1655" si="185">IF((B1654-X1654&lt;=365)*(B1654-X1654&gt;0),0,(YEAR(B1654)-YEAR(X1654)))</f>
        <v>11</v>
      </c>
      <c r="Z1654" s="3" t="str">
        <f>IF((B1654-X1654&lt;=365)*(B1654-X1654&gt;0),INT(12*(B1654-X1654)/365) &amp; " Mois",(YEAR(B1654)-YEAR(X1654)) &amp; " an (s)")</f>
        <v>11 an (s)</v>
      </c>
      <c r="AA1654" s="39">
        <v>10.3</v>
      </c>
      <c r="AB1654" s="3" t="s">
        <v>845</v>
      </c>
      <c r="AC1654" s="3">
        <v>1</v>
      </c>
      <c r="AD1654" s="3" t="s">
        <v>6788</v>
      </c>
      <c r="AE1654" s="3" t="s">
        <v>6673</v>
      </c>
      <c r="AF1654" s="3" t="s">
        <v>62</v>
      </c>
      <c r="AG1654" s="3" t="s">
        <v>46</v>
      </c>
      <c r="AH1654" s="3" t="s">
        <v>62</v>
      </c>
      <c r="AI1654" s="3" t="s">
        <v>62</v>
      </c>
      <c r="AJ1654" s="4"/>
      <c r="AK1654" s="3" t="s">
        <v>62</v>
      </c>
      <c r="AL1654" s="3" t="s">
        <v>62</v>
      </c>
      <c r="AM1654" s="4"/>
      <c r="AN1654" s="4"/>
      <c r="AO1654" s="4"/>
      <c r="AP1654" s="4"/>
      <c r="AQ1654" s="3" t="s">
        <v>846</v>
      </c>
      <c r="AR1654" s="4"/>
      <c r="AS1654" s="4"/>
      <c r="AT1654" s="4"/>
      <c r="AU1654" s="4"/>
      <c r="AV1654" s="4"/>
      <c r="AW1654" s="4"/>
      <c r="AX1654" s="4"/>
      <c r="AY1654" s="4"/>
      <c r="AZ1654" s="4"/>
      <c r="BA1654" s="4"/>
      <c r="BB1654" s="4"/>
    </row>
    <row r="1655" spans="1:54" ht="15.75" customHeight="1" x14ac:dyDescent="0.25">
      <c r="A1655" t="s">
        <v>5088</v>
      </c>
      <c r="B1655" s="17">
        <v>43733</v>
      </c>
      <c r="C1655" s="17">
        <v>28470</v>
      </c>
      <c r="D1655" s="21">
        <v>48</v>
      </c>
      <c r="E1655" s="12" t="str">
        <f t="shared" si="179"/>
        <v>[40-50 [ ans</v>
      </c>
      <c r="F1655" s="3" t="s">
        <v>54</v>
      </c>
      <c r="G1655" s="3" t="s">
        <v>40</v>
      </c>
      <c r="H1655" s="4"/>
      <c r="I1655" s="3">
        <v>65</v>
      </c>
      <c r="J1655" s="3" t="s">
        <v>41</v>
      </c>
      <c r="K1655" s="3" t="s">
        <v>1152</v>
      </c>
      <c r="L1655" s="3" t="s">
        <v>6045</v>
      </c>
      <c r="M1655" s="3" t="s">
        <v>121</v>
      </c>
      <c r="N1655" s="3" t="s">
        <v>6062</v>
      </c>
      <c r="O1655" s="3" t="s">
        <v>566</v>
      </c>
      <c r="P1655" s="3" t="s">
        <v>169</v>
      </c>
      <c r="Q1655" s="3" t="s">
        <v>6034</v>
      </c>
      <c r="R1655" s="3" t="s">
        <v>5624</v>
      </c>
      <c r="S1655" s="3" t="s">
        <v>5625</v>
      </c>
      <c r="T1655" s="3" t="s">
        <v>45</v>
      </c>
      <c r="U1655" s="3" t="s">
        <v>39</v>
      </c>
      <c r="V1655" s="3" t="s">
        <v>6053</v>
      </c>
      <c r="W1655" s="3" t="s">
        <v>46</v>
      </c>
      <c r="X1655" s="17">
        <v>42272</v>
      </c>
      <c r="Y1655" s="3">
        <f t="shared" si="185"/>
        <v>4</v>
      </c>
      <c r="Z1655" s="3" t="str">
        <f>IF((B1655-X1655&lt;=365)*(B1655-X1655&gt;0),INT(12*(B1655-X1655)/365) &amp; " Mois",(YEAR(B1655)-YEAR(X1655)) &amp; " an (s)")</f>
        <v>4 an (s)</v>
      </c>
      <c r="AA1655" s="39">
        <v>12.4</v>
      </c>
      <c r="AB1655" s="3" t="s">
        <v>845</v>
      </c>
      <c r="AC1655" s="3">
        <v>1</v>
      </c>
      <c r="AD1655" s="3" t="s">
        <v>6788</v>
      </c>
      <c r="AE1655" s="3" t="s">
        <v>6673</v>
      </c>
      <c r="AF1655" s="3" t="s">
        <v>62</v>
      </c>
      <c r="AG1655" s="3" t="s">
        <v>46</v>
      </c>
      <c r="AH1655" s="3" t="s">
        <v>62</v>
      </c>
      <c r="AI1655" s="3" t="s">
        <v>62</v>
      </c>
      <c r="AJ1655" s="4"/>
      <c r="AK1655" s="4"/>
      <c r="AL1655" s="4"/>
      <c r="AM1655" s="4"/>
      <c r="AN1655" s="4"/>
      <c r="AO1655" s="4"/>
      <c r="AP1655" s="4"/>
      <c r="AQ1655" s="3" t="s">
        <v>846</v>
      </c>
      <c r="AR1655" s="4"/>
      <c r="AS1655" s="4"/>
      <c r="AT1655" s="4"/>
      <c r="AU1655" s="4"/>
      <c r="AV1655" s="4"/>
      <c r="AW1655" s="4"/>
      <c r="AX1655" s="4"/>
      <c r="AY1655" s="4"/>
      <c r="AZ1655" s="4"/>
      <c r="BA1655" s="4"/>
      <c r="BB1655" s="4"/>
    </row>
    <row r="1656" spans="1:54" ht="15.75" customHeight="1" x14ac:dyDescent="0.25">
      <c r="A1656" t="s">
        <v>5091</v>
      </c>
      <c r="B1656" s="17">
        <v>43733</v>
      </c>
      <c r="C1656" s="17">
        <v>26807</v>
      </c>
      <c r="D1656" s="21">
        <v>52</v>
      </c>
      <c r="E1656" s="12" t="str">
        <f t="shared" si="179"/>
        <v>[50-60 [ ans</v>
      </c>
      <c r="F1656" s="3" t="s">
        <v>48</v>
      </c>
      <c r="G1656" s="3" t="s">
        <v>40</v>
      </c>
      <c r="H1656" s="4"/>
      <c r="I1656" s="3">
        <v>74</v>
      </c>
      <c r="J1656" s="3" t="s">
        <v>41</v>
      </c>
      <c r="K1656" s="3" t="s">
        <v>1153</v>
      </c>
      <c r="L1656" s="3" t="s">
        <v>6044</v>
      </c>
      <c r="M1656" s="3" t="s">
        <v>121</v>
      </c>
      <c r="N1656" s="3" t="s">
        <v>6062</v>
      </c>
      <c r="O1656" s="3" t="s">
        <v>566</v>
      </c>
      <c r="P1656" s="3" t="s">
        <v>169</v>
      </c>
      <c r="Q1656" s="3" t="s">
        <v>6034</v>
      </c>
      <c r="R1656" s="3" t="s">
        <v>5624</v>
      </c>
      <c r="S1656" s="3" t="s">
        <v>5625</v>
      </c>
      <c r="T1656" s="3" t="s">
        <v>45</v>
      </c>
      <c r="U1656" s="3" t="s">
        <v>58</v>
      </c>
      <c r="V1656" s="3" t="s">
        <v>6055</v>
      </c>
      <c r="W1656" s="3" t="s">
        <v>62</v>
      </c>
      <c r="X1656" s="19"/>
      <c r="Y1656" s="19"/>
      <c r="Z1656" s="19"/>
      <c r="AA1656" s="39">
        <v>14.2</v>
      </c>
      <c r="AB1656" s="3" t="s">
        <v>898</v>
      </c>
      <c r="AC1656" s="3">
        <v>1</v>
      </c>
      <c r="AD1656" s="3" t="s">
        <v>5524</v>
      </c>
      <c r="AE1656" s="3" t="s">
        <v>6673</v>
      </c>
      <c r="AF1656" s="4"/>
      <c r="AG1656" s="4"/>
      <c r="AH1656" s="4"/>
      <c r="AI1656" s="4"/>
      <c r="AJ1656" s="4"/>
      <c r="AK1656" s="4"/>
      <c r="AL1656" s="4"/>
      <c r="AM1656" s="4"/>
      <c r="AN1656" s="4"/>
      <c r="AO1656" s="4"/>
      <c r="AP1656" s="4"/>
      <c r="AQ1656" s="4"/>
      <c r="AR1656" s="3" t="s">
        <v>62</v>
      </c>
      <c r="AS1656" s="3" t="s">
        <v>62</v>
      </c>
      <c r="AT1656" s="3" t="s">
        <v>46</v>
      </c>
      <c r="AU1656" s="3" t="s">
        <v>62</v>
      </c>
      <c r="AV1656" s="3" t="s">
        <v>62</v>
      </c>
      <c r="AW1656" s="3" t="s">
        <v>62</v>
      </c>
      <c r="AX1656" s="3" t="s">
        <v>62</v>
      </c>
      <c r="AY1656" s="3" t="s">
        <v>62</v>
      </c>
      <c r="AZ1656" s="3" t="s">
        <v>62</v>
      </c>
      <c r="BA1656" s="3" t="s">
        <v>62</v>
      </c>
      <c r="BB1656" s="4"/>
    </row>
    <row r="1657" spans="1:54" ht="15.75" customHeight="1" x14ac:dyDescent="0.25">
      <c r="A1657" t="s">
        <v>5094</v>
      </c>
      <c r="B1657" s="17">
        <v>43733</v>
      </c>
      <c r="C1657" s="17">
        <v>33579</v>
      </c>
      <c r="D1657" s="21">
        <v>34</v>
      </c>
      <c r="E1657" s="12" t="str">
        <f t="shared" si="179"/>
        <v>[30-40[ ans</v>
      </c>
      <c r="F1657" s="3" t="s">
        <v>48</v>
      </c>
      <c r="G1657" s="3" t="s">
        <v>40</v>
      </c>
      <c r="H1657" s="3">
        <v>170</v>
      </c>
      <c r="I1657" s="3">
        <v>65</v>
      </c>
      <c r="J1657" s="3" t="s">
        <v>49</v>
      </c>
      <c r="K1657" s="3" t="s">
        <v>1154</v>
      </c>
      <c r="L1657" s="3" t="s">
        <v>6047</v>
      </c>
      <c r="M1657" s="3" t="s">
        <v>60</v>
      </c>
      <c r="N1657" s="3" t="s">
        <v>6062</v>
      </c>
      <c r="O1657" s="3" t="s">
        <v>1155</v>
      </c>
      <c r="P1657" s="3" t="s">
        <v>83</v>
      </c>
      <c r="Q1657" s="3" t="s">
        <v>6035</v>
      </c>
      <c r="R1657" s="3" t="s">
        <v>5598</v>
      </c>
      <c r="S1657" s="3" t="s">
        <v>5599</v>
      </c>
      <c r="T1657" s="3" t="s">
        <v>45</v>
      </c>
      <c r="U1657" s="3" t="s">
        <v>53</v>
      </c>
      <c r="V1657" s="3" t="s">
        <v>6054</v>
      </c>
      <c r="W1657" s="3" t="s">
        <v>62</v>
      </c>
      <c r="X1657" s="19"/>
      <c r="Y1657" s="19"/>
      <c r="Z1657" s="19"/>
      <c r="AA1657" s="39">
        <v>9.6999999999999993</v>
      </c>
      <c r="AB1657" s="3" t="s">
        <v>898</v>
      </c>
      <c r="AC1657" s="3">
        <v>1</v>
      </c>
      <c r="AD1657" s="3" t="s">
        <v>5524</v>
      </c>
      <c r="AE1657" s="3" t="s">
        <v>6673</v>
      </c>
      <c r="AF1657" s="4"/>
      <c r="AG1657" s="4"/>
      <c r="AH1657" s="4"/>
      <c r="AI1657" s="4"/>
      <c r="AJ1657" s="4"/>
      <c r="AK1657" s="4"/>
      <c r="AL1657" s="4"/>
      <c r="AM1657" s="4"/>
      <c r="AN1657" s="4"/>
      <c r="AO1657" s="4"/>
      <c r="AP1657" s="4"/>
      <c r="AQ1657" s="4"/>
      <c r="AR1657" s="3" t="s">
        <v>62</v>
      </c>
      <c r="AS1657" s="3" t="s">
        <v>62</v>
      </c>
      <c r="AT1657" s="3" t="s">
        <v>46</v>
      </c>
      <c r="AU1657" s="3" t="s">
        <v>62</v>
      </c>
      <c r="AV1657" s="3" t="s">
        <v>62</v>
      </c>
      <c r="AW1657" s="3" t="s">
        <v>62</v>
      </c>
      <c r="AX1657" s="3" t="s">
        <v>62</v>
      </c>
      <c r="AY1657" s="3" t="s">
        <v>62</v>
      </c>
      <c r="AZ1657" s="3" t="s">
        <v>62</v>
      </c>
      <c r="BA1657" s="3" t="s">
        <v>62</v>
      </c>
      <c r="BB1657" s="4"/>
    </row>
    <row r="1658" spans="1:54" ht="15.75" customHeight="1" x14ac:dyDescent="0.25">
      <c r="A1658" t="s">
        <v>5096</v>
      </c>
      <c r="B1658" s="17">
        <v>43732</v>
      </c>
      <c r="C1658" s="17">
        <v>32916</v>
      </c>
      <c r="D1658" s="21">
        <v>35</v>
      </c>
      <c r="E1658" s="12" t="str">
        <f t="shared" si="179"/>
        <v>[30-40[ ans</v>
      </c>
      <c r="F1658" s="3" t="s">
        <v>54</v>
      </c>
      <c r="G1658" s="3" t="s">
        <v>55</v>
      </c>
      <c r="H1658" s="3">
        <v>170</v>
      </c>
      <c r="I1658" s="3">
        <v>70</v>
      </c>
      <c r="J1658" s="3" t="s">
        <v>41</v>
      </c>
      <c r="K1658" s="3" t="s">
        <v>56</v>
      </c>
      <c r="L1658" s="3" t="s">
        <v>6045</v>
      </c>
      <c r="M1658" s="3" t="s">
        <v>60</v>
      </c>
      <c r="N1658" s="3" t="s">
        <v>6062</v>
      </c>
      <c r="O1658" s="3" t="s">
        <v>1155</v>
      </c>
      <c r="P1658" s="3" t="s">
        <v>83</v>
      </c>
      <c r="Q1658" s="3" t="s">
        <v>6035</v>
      </c>
      <c r="R1658" s="3" t="s">
        <v>5598</v>
      </c>
      <c r="S1658" s="3" t="s">
        <v>5599</v>
      </c>
      <c r="T1658" s="3" t="s">
        <v>45</v>
      </c>
      <c r="U1658" s="3" t="s">
        <v>39</v>
      </c>
      <c r="V1658" s="3" t="s">
        <v>6053</v>
      </c>
      <c r="W1658" s="3" t="s">
        <v>62</v>
      </c>
      <c r="X1658" s="19"/>
      <c r="Y1658" s="19"/>
      <c r="Z1658" s="19"/>
      <c r="AA1658" s="39">
        <v>12.1</v>
      </c>
      <c r="AB1658" s="3" t="s">
        <v>845</v>
      </c>
      <c r="AC1658" s="3">
        <v>1</v>
      </c>
      <c r="AD1658" s="3" t="s">
        <v>6789</v>
      </c>
      <c r="AE1658" s="3" t="s">
        <v>6673</v>
      </c>
      <c r="AF1658" s="3" t="s">
        <v>46</v>
      </c>
      <c r="AG1658" s="3" t="s">
        <v>62</v>
      </c>
      <c r="AH1658" s="3" t="s">
        <v>62</v>
      </c>
      <c r="AI1658" s="3" t="s">
        <v>62</v>
      </c>
      <c r="AJ1658" s="2">
        <v>43718</v>
      </c>
      <c r="AK1658" s="3" t="s">
        <v>62</v>
      </c>
      <c r="AL1658" s="3" t="s">
        <v>62</v>
      </c>
      <c r="AM1658" s="3" t="s">
        <v>62</v>
      </c>
      <c r="AN1658" s="3" t="s">
        <v>62</v>
      </c>
      <c r="AO1658" s="3" t="s">
        <v>62</v>
      </c>
      <c r="AP1658" s="4"/>
      <c r="AQ1658" s="3" t="s">
        <v>846</v>
      </c>
      <c r="AR1658" s="4"/>
      <c r="AS1658" s="4"/>
      <c r="AT1658" s="4"/>
      <c r="AU1658" s="4"/>
      <c r="AV1658" s="4"/>
      <c r="AW1658" s="4"/>
      <c r="AX1658" s="4"/>
      <c r="AY1658" s="4"/>
      <c r="AZ1658" s="4"/>
      <c r="BA1658" s="4"/>
      <c r="BB1658" s="4"/>
    </row>
    <row r="1659" spans="1:54" ht="15.75" customHeight="1" x14ac:dyDescent="0.25">
      <c r="A1659" t="s">
        <v>5097</v>
      </c>
      <c r="B1659" s="17">
        <v>43732</v>
      </c>
      <c r="C1659" s="17">
        <v>31451</v>
      </c>
      <c r="D1659" s="21">
        <v>39</v>
      </c>
      <c r="E1659" s="12" t="str">
        <f t="shared" si="179"/>
        <v>[30-40[ ans</v>
      </c>
      <c r="F1659" s="3" t="s">
        <v>48</v>
      </c>
      <c r="G1659" s="3" t="s">
        <v>40</v>
      </c>
      <c r="H1659" s="4"/>
      <c r="I1659" s="4"/>
      <c r="J1659" s="3" t="s">
        <v>41</v>
      </c>
      <c r="K1659" s="3" t="s">
        <v>1150</v>
      </c>
      <c r="L1659" s="3" t="s">
        <v>6048</v>
      </c>
      <c r="M1659" s="3" t="s">
        <v>121</v>
      </c>
      <c r="N1659" s="3" t="s">
        <v>6062</v>
      </c>
      <c r="O1659" s="3" t="s">
        <v>1157</v>
      </c>
      <c r="P1659" s="3" t="s">
        <v>1157</v>
      </c>
      <c r="Q1659" s="3" t="s">
        <v>6031</v>
      </c>
      <c r="R1659" s="3" t="s">
        <v>5786</v>
      </c>
      <c r="S1659" s="3" t="s">
        <v>5787</v>
      </c>
      <c r="T1659" s="3" t="s">
        <v>45</v>
      </c>
      <c r="U1659" s="3" t="s">
        <v>84</v>
      </c>
      <c r="V1659" s="3" t="s">
        <v>6057</v>
      </c>
      <c r="W1659" s="3" t="s">
        <v>46</v>
      </c>
      <c r="X1659" s="17">
        <v>43002</v>
      </c>
      <c r="Y1659" s="3">
        <f>IF((B1659-X1659&lt;=365)*(B1659-X1659&gt;0),0,(YEAR(B1659)-YEAR(X1659)))</f>
        <v>2</v>
      </c>
      <c r="Z1659" s="3" t="str">
        <f>IF((B1659-X1659&lt;=365)*(B1659-X1659&gt;0),INT(12*(B1659-X1659)/365) &amp; " Mois",(YEAR(B1659)-YEAR(X1659)) &amp; " an (s)")</f>
        <v>2 an (s)</v>
      </c>
      <c r="AA1659" s="39">
        <v>10.7</v>
      </c>
      <c r="AB1659" s="3" t="s">
        <v>845</v>
      </c>
      <c r="AC1659" s="3">
        <v>1</v>
      </c>
      <c r="AD1659" s="3" t="s">
        <v>6788</v>
      </c>
      <c r="AE1659" s="3" t="s">
        <v>6673</v>
      </c>
      <c r="AF1659" s="3" t="s">
        <v>62</v>
      </c>
      <c r="AG1659" s="3" t="s">
        <v>46</v>
      </c>
      <c r="AH1659" s="3" t="s">
        <v>62</v>
      </c>
      <c r="AI1659" s="3" t="s">
        <v>62</v>
      </c>
      <c r="AJ1659" s="4"/>
      <c r="AK1659" s="4"/>
      <c r="AL1659" s="4"/>
      <c r="AM1659" s="4"/>
      <c r="AN1659" s="4"/>
      <c r="AO1659" s="4"/>
      <c r="AP1659" s="4"/>
      <c r="AQ1659" s="3" t="s">
        <v>846</v>
      </c>
      <c r="AR1659" s="4"/>
      <c r="AS1659" s="4"/>
      <c r="AT1659" s="4"/>
      <c r="AU1659" s="4"/>
      <c r="AV1659" s="4"/>
      <c r="AW1659" s="4"/>
      <c r="AX1659" s="4"/>
      <c r="AY1659" s="4"/>
      <c r="AZ1659" s="4"/>
      <c r="BA1659" s="4"/>
      <c r="BB1659" s="4"/>
    </row>
    <row r="1660" spans="1:54" ht="15.75" customHeight="1" x14ac:dyDescent="0.25">
      <c r="A1660" t="s">
        <v>5099</v>
      </c>
      <c r="B1660" s="17">
        <v>43731</v>
      </c>
      <c r="C1660" s="17">
        <v>34247</v>
      </c>
      <c r="D1660" s="21">
        <v>32</v>
      </c>
      <c r="E1660" s="12" t="str">
        <f t="shared" si="179"/>
        <v>[30-40[ ans</v>
      </c>
      <c r="F1660" s="3" t="s">
        <v>54</v>
      </c>
      <c r="G1660" s="3" t="s">
        <v>40</v>
      </c>
      <c r="H1660" s="4"/>
      <c r="I1660" s="4"/>
      <c r="J1660" s="3" t="s">
        <v>41</v>
      </c>
      <c r="K1660" s="3" t="s">
        <v>134</v>
      </c>
      <c r="L1660" s="3" t="s">
        <v>6049</v>
      </c>
      <c r="M1660" s="3" t="s">
        <v>43</v>
      </c>
      <c r="N1660" s="3" t="s">
        <v>6062</v>
      </c>
      <c r="O1660" s="3" t="s">
        <v>565</v>
      </c>
      <c r="P1660" s="3" t="s">
        <v>271</v>
      </c>
      <c r="Q1660" s="3" t="s">
        <v>6033</v>
      </c>
      <c r="R1660" s="3" t="s">
        <v>5596</v>
      </c>
      <c r="S1660" s="3" t="s">
        <v>5597</v>
      </c>
      <c r="T1660" s="3" t="s">
        <v>45</v>
      </c>
      <c r="U1660" s="3" t="s">
        <v>58</v>
      </c>
      <c r="V1660" s="3" t="s">
        <v>6055</v>
      </c>
      <c r="W1660" s="3" t="s">
        <v>62</v>
      </c>
      <c r="X1660" s="19"/>
      <c r="Y1660" s="19"/>
      <c r="Z1660" s="19"/>
      <c r="AA1660" s="39">
        <v>12.8</v>
      </c>
      <c r="AB1660" s="3" t="s">
        <v>845</v>
      </c>
      <c r="AC1660" s="3">
        <v>1</v>
      </c>
      <c r="AD1660" s="3" t="s">
        <v>6788</v>
      </c>
      <c r="AE1660" s="3" t="s">
        <v>6673</v>
      </c>
      <c r="AF1660" s="3" t="s">
        <v>62</v>
      </c>
      <c r="AG1660" s="3" t="s">
        <v>46</v>
      </c>
      <c r="AH1660" s="3" t="s">
        <v>62</v>
      </c>
      <c r="AI1660" s="3" t="s">
        <v>62</v>
      </c>
      <c r="AJ1660" s="4"/>
      <c r="AK1660" s="4"/>
      <c r="AL1660" s="4"/>
      <c r="AM1660" s="4"/>
      <c r="AN1660" s="4"/>
      <c r="AO1660" s="4"/>
      <c r="AP1660" s="4"/>
      <c r="AQ1660" s="3" t="s">
        <v>846</v>
      </c>
      <c r="AR1660" s="4"/>
      <c r="AS1660" s="4"/>
      <c r="AT1660" s="4"/>
      <c r="AU1660" s="4"/>
      <c r="AV1660" s="4"/>
      <c r="AW1660" s="4"/>
      <c r="AX1660" s="4"/>
      <c r="AY1660" s="4"/>
      <c r="AZ1660" s="4"/>
      <c r="BA1660" s="4"/>
      <c r="BB1660" s="4"/>
    </row>
    <row r="1661" spans="1:54" ht="15.75" customHeight="1" x14ac:dyDescent="0.25">
      <c r="A1661" t="s">
        <v>5101</v>
      </c>
      <c r="B1661" s="17">
        <v>43731</v>
      </c>
      <c r="C1661" s="17">
        <v>36313</v>
      </c>
      <c r="D1661" s="21">
        <v>26</v>
      </c>
      <c r="E1661" s="12" t="str">
        <f t="shared" si="179"/>
        <v>[20-30[ ans</v>
      </c>
      <c r="F1661" s="3" t="s">
        <v>48</v>
      </c>
      <c r="G1661" s="3" t="s">
        <v>55</v>
      </c>
      <c r="H1661" s="4"/>
      <c r="I1661" s="4"/>
      <c r="J1661" s="3" t="s">
        <v>41</v>
      </c>
      <c r="K1661" s="3" t="s">
        <v>79</v>
      </c>
      <c r="L1661" s="3" t="s">
        <v>6048</v>
      </c>
      <c r="M1661" s="3" t="s">
        <v>51</v>
      </c>
      <c r="N1661" s="3" t="s">
        <v>6062</v>
      </c>
      <c r="O1661" s="3" t="s">
        <v>910</v>
      </c>
      <c r="P1661" s="3" t="s">
        <v>6786</v>
      </c>
      <c r="Q1661" s="3" t="s">
        <v>6787</v>
      </c>
      <c r="R1661" s="3"/>
      <c r="S1661" s="3"/>
      <c r="T1661" s="3" t="s">
        <v>45</v>
      </c>
      <c r="U1661" s="3" t="s">
        <v>53</v>
      </c>
      <c r="V1661" s="3" t="s">
        <v>6054</v>
      </c>
      <c r="W1661" s="3" t="s">
        <v>62</v>
      </c>
      <c r="X1661" s="19"/>
      <c r="Y1661" s="19"/>
      <c r="Z1661" s="19"/>
      <c r="AA1661" s="37"/>
      <c r="AB1661" s="3" t="s">
        <v>898</v>
      </c>
      <c r="AC1661" s="3">
        <v>1</v>
      </c>
      <c r="AD1661" s="3" t="s">
        <v>5529</v>
      </c>
      <c r="AE1661" s="3" t="s">
        <v>6673</v>
      </c>
      <c r="AF1661" s="4"/>
      <c r="AG1661" s="4"/>
      <c r="AH1661" s="4"/>
      <c r="AI1661" s="4"/>
      <c r="AJ1661" s="4"/>
      <c r="AK1661" s="4"/>
      <c r="AL1661" s="4"/>
      <c r="AM1661" s="4"/>
      <c r="AN1661" s="4"/>
      <c r="AO1661" s="4"/>
      <c r="AP1661" s="4"/>
      <c r="AQ1661" s="4"/>
      <c r="AR1661" s="3" t="s">
        <v>62</v>
      </c>
      <c r="AS1661" s="3" t="s">
        <v>62</v>
      </c>
      <c r="AT1661" s="3" t="s">
        <v>62</v>
      </c>
      <c r="AU1661" s="3" t="s">
        <v>62</v>
      </c>
      <c r="AV1661" s="3" t="s">
        <v>62</v>
      </c>
      <c r="AW1661" s="3" t="s">
        <v>62</v>
      </c>
      <c r="AX1661" s="3" t="s">
        <v>62</v>
      </c>
      <c r="AY1661" s="3" t="s">
        <v>46</v>
      </c>
      <c r="AZ1661" s="3" t="s">
        <v>62</v>
      </c>
      <c r="BA1661" s="3" t="s">
        <v>62</v>
      </c>
      <c r="BB1661" s="4"/>
    </row>
    <row r="1662" spans="1:54" ht="15.75" customHeight="1" x14ac:dyDescent="0.25">
      <c r="A1662" t="s">
        <v>5103</v>
      </c>
      <c r="B1662" s="17">
        <v>43731</v>
      </c>
      <c r="C1662" s="17">
        <v>29706</v>
      </c>
      <c r="D1662" s="21">
        <v>44</v>
      </c>
      <c r="E1662" s="12" t="str">
        <f t="shared" si="179"/>
        <v>[40-50 [ ans</v>
      </c>
      <c r="F1662" s="3" t="s">
        <v>54</v>
      </c>
      <c r="G1662" s="3" t="s">
        <v>40</v>
      </c>
      <c r="H1662" s="4"/>
      <c r="I1662" s="4"/>
      <c r="J1662" s="3" t="s">
        <v>49</v>
      </c>
      <c r="K1662" s="3" t="s">
        <v>98</v>
      </c>
      <c r="L1662" s="3" t="s">
        <v>6043</v>
      </c>
      <c r="M1662" s="3" t="s">
        <v>913</v>
      </c>
      <c r="N1662" s="3" t="s">
        <v>6062</v>
      </c>
      <c r="O1662" s="3" t="s">
        <v>566</v>
      </c>
      <c r="P1662" s="3" t="s">
        <v>169</v>
      </c>
      <c r="Q1662" s="3" t="s">
        <v>6034</v>
      </c>
      <c r="R1662" s="3" t="s">
        <v>5624</v>
      </c>
      <c r="S1662" s="3" t="s">
        <v>5625</v>
      </c>
      <c r="T1662" s="3" t="s">
        <v>45</v>
      </c>
      <c r="U1662" s="3" t="s">
        <v>84</v>
      </c>
      <c r="V1662" s="3" t="s">
        <v>6057</v>
      </c>
      <c r="W1662" s="3" t="s">
        <v>46</v>
      </c>
      <c r="X1662" s="17">
        <v>43001</v>
      </c>
      <c r="Y1662" s="3">
        <f>IF((B1662-X1662&lt;=365)*(B1662-X1662&gt;0),0,(YEAR(B1662)-YEAR(X1662)))</f>
        <v>2</v>
      </c>
      <c r="Z1662" s="3" t="str">
        <f>IF((B1662-X1662&lt;=365)*(B1662-X1662&gt;0),INT(12*(B1662-X1662)/365) &amp; " Mois",(YEAR(B1662)-YEAR(X1662)) &amp; " an (s)")</f>
        <v>2 an (s)</v>
      </c>
      <c r="AA1662" s="39">
        <v>12.5</v>
      </c>
      <c r="AB1662" s="3" t="s">
        <v>845</v>
      </c>
      <c r="AC1662" s="3">
        <v>1</v>
      </c>
      <c r="AD1662" s="3" t="s">
        <v>6788</v>
      </c>
      <c r="AE1662" s="3" t="s">
        <v>6673</v>
      </c>
      <c r="AF1662" s="3" t="s">
        <v>62</v>
      </c>
      <c r="AG1662" s="3" t="s">
        <v>46</v>
      </c>
      <c r="AH1662" s="3" t="s">
        <v>62</v>
      </c>
      <c r="AI1662" s="3" t="s">
        <v>62</v>
      </c>
      <c r="AJ1662" s="4"/>
      <c r="AK1662" s="4"/>
      <c r="AL1662" s="4"/>
      <c r="AM1662" s="4"/>
      <c r="AN1662" s="4"/>
      <c r="AO1662" s="4"/>
      <c r="AP1662" s="4"/>
      <c r="AQ1662" s="3" t="s">
        <v>846</v>
      </c>
      <c r="AR1662" s="4"/>
      <c r="AS1662" s="4"/>
      <c r="AT1662" s="4"/>
      <c r="AU1662" s="4"/>
      <c r="AV1662" s="4"/>
      <c r="AW1662" s="4"/>
      <c r="AX1662" s="4"/>
      <c r="AY1662" s="4"/>
      <c r="AZ1662" s="4"/>
      <c r="BA1662" s="4"/>
      <c r="BB1662" s="4"/>
    </row>
    <row r="1663" spans="1:54" ht="15.75" customHeight="1" x14ac:dyDescent="0.25">
      <c r="A1663" t="s">
        <v>5105</v>
      </c>
      <c r="B1663" s="17">
        <v>43728</v>
      </c>
      <c r="C1663" s="17">
        <v>34687</v>
      </c>
      <c r="D1663" s="21">
        <v>31</v>
      </c>
      <c r="E1663" s="12" t="str">
        <f t="shared" si="179"/>
        <v>[30-40[ ans</v>
      </c>
      <c r="F1663" s="3" t="s">
        <v>54</v>
      </c>
      <c r="G1663" s="3" t="s">
        <v>40</v>
      </c>
      <c r="H1663" s="4"/>
      <c r="I1663" s="4"/>
      <c r="J1663" s="3" t="s">
        <v>41</v>
      </c>
      <c r="K1663" s="3" t="s">
        <v>56</v>
      </c>
      <c r="L1663" s="3" t="s">
        <v>6045</v>
      </c>
      <c r="M1663" s="3" t="s">
        <v>121</v>
      </c>
      <c r="N1663" s="3" t="s">
        <v>6062</v>
      </c>
      <c r="O1663" s="3" t="s">
        <v>1159</v>
      </c>
      <c r="P1663" s="3" t="s">
        <v>5656</v>
      </c>
      <c r="Q1663" s="3" t="s">
        <v>6032</v>
      </c>
      <c r="R1663" s="3" t="s">
        <v>5993</v>
      </c>
      <c r="S1663" s="3" t="s">
        <v>5994</v>
      </c>
      <c r="T1663" s="3" t="s">
        <v>45</v>
      </c>
      <c r="U1663" s="3" t="s">
        <v>39</v>
      </c>
      <c r="V1663" s="3" t="s">
        <v>6053</v>
      </c>
      <c r="W1663" s="3" t="s">
        <v>62</v>
      </c>
      <c r="X1663" s="19"/>
      <c r="Y1663" s="19"/>
      <c r="Z1663" s="19"/>
      <c r="AA1663" s="39">
        <v>13.4</v>
      </c>
      <c r="AB1663" s="3" t="s">
        <v>898</v>
      </c>
      <c r="AC1663" s="3">
        <v>1</v>
      </c>
      <c r="AD1663" s="3" t="s">
        <v>5530</v>
      </c>
      <c r="AE1663" s="3" t="s">
        <v>6673</v>
      </c>
      <c r="AF1663" s="4"/>
      <c r="AG1663" s="4"/>
      <c r="AH1663" s="4"/>
      <c r="AI1663" s="4"/>
      <c r="AJ1663" s="4"/>
      <c r="AK1663" s="4"/>
      <c r="AL1663" s="4"/>
      <c r="AM1663" s="4"/>
      <c r="AN1663" s="4"/>
      <c r="AO1663" s="4"/>
      <c r="AP1663" s="4"/>
      <c r="AQ1663" s="4"/>
      <c r="AR1663" s="3" t="s">
        <v>62</v>
      </c>
      <c r="AS1663" s="3" t="s">
        <v>62</v>
      </c>
      <c r="AT1663" s="3" t="s">
        <v>62</v>
      </c>
      <c r="AU1663" s="3" t="s">
        <v>62</v>
      </c>
      <c r="AV1663" s="3" t="s">
        <v>62</v>
      </c>
      <c r="AW1663" s="3" t="s">
        <v>62</v>
      </c>
      <c r="AX1663" s="3" t="s">
        <v>62</v>
      </c>
      <c r="AY1663" s="3" t="s">
        <v>62</v>
      </c>
      <c r="AZ1663" s="3" t="s">
        <v>46</v>
      </c>
      <c r="BA1663" s="3" t="s">
        <v>62</v>
      </c>
      <c r="BB1663" s="4"/>
    </row>
    <row r="1664" spans="1:54" ht="15.75" customHeight="1" x14ac:dyDescent="0.25">
      <c r="A1664" t="s">
        <v>5107</v>
      </c>
      <c r="B1664" s="17">
        <v>43728</v>
      </c>
      <c r="C1664" s="17">
        <v>34687</v>
      </c>
      <c r="D1664" s="21">
        <v>31</v>
      </c>
      <c r="E1664" s="12" t="str">
        <f t="shared" si="179"/>
        <v>[30-40[ ans</v>
      </c>
      <c r="F1664" s="3" t="s">
        <v>54</v>
      </c>
      <c r="G1664" s="3" t="s">
        <v>40</v>
      </c>
      <c r="H1664" s="4"/>
      <c r="I1664" s="4"/>
      <c r="J1664" s="3" t="s">
        <v>41</v>
      </c>
      <c r="K1664" s="3" t="s">
        <v>56</v>
      </c>
      <c r="L1664" s="3" t="s">
        <v>6045</v>
      </c>
      <c r="M1664" s="3" t="s">
        <v>121</v>
      </c>
      <c r="N1664" s="3" t="s">
        <v>6062</v>
      </c>
      <c r="O1664" s="3" t="s">
        <v>1159</v>
      </c>
      <c r="P1664" s="3" t="s">
        <v>5656</v>
      </c>
      <c r="Q1664" s="3" t="s">
        <v>6032</v>
      </c>
      <c r="R1664" s="3" t="s">
        <v>5993</v>
      </c>
      <c r="S1664" s="3" t="s">
        <v>5994</v>
      </c>
      <c r="T1664" s="3" t="s">
        <v>45</v>
      </c>
      <c r="U1664" s="3" t="s">
        <v>39</v>
      </c>
      <c r="V1664" s="3" t="s">
        <v>6053</v>
      </c>
      <c r="W1664" s="3" t="s">
        <v>62</v>
      </c>
      <c r="X1664" s="19"/>
      <c r="Y1664" s="19"/>
      <c r="Z1664" s="19"/>
      <c r="AA1664" s="39">
        <v>13.4</v>
      </c>
      <c r="AB1664" s="3" t="s">
        <v>898</v>
      </c>
      <c r="AC1664" s="3">
        <v>1</v>
      </c>
      <c r="AD1664" s="3" t="s">
        <v>5530</v>
      </c>
      <c r="AE1664" s="3" t="s">
        <v>6673</v>
      </c>
      <c r="AF1664" s="4"/>
      <c r="AG1664" s="4"/>
      <c r="AH1664" s="4"/>
      <c r="AI1664" s="4"/>
      <c r="AJ1664" s="4"/>
      <c r="AK1664" s="4"/>
      <c r="AL1664" s="4"/>
      <c r="AM1664" s="4"/>
      <c r="AN1664" s="4"/>
      <c r="AO1664" s="4"/>
      <c r="AP1664" s="4"/>
      <c r="AQ1664" s="4"/>
      <c r="AR1664" s="3" t="s">
        <v>62</v>
      </c>
      <c r="AS1664" s="3" t="s">
        <v>62</v>
      </c>
      <c r="AT1664" s="3" t="s">
        <v>62</v>
      </c>
      <c r="AU1664" s="3" t="s">
        <v>62</v>
      </c>
      <c r="AV1664" s="3" t="s">
        <v>62</v>
      </c>
      <c r="AW1664" s="3" t="s">
        <v>62</v>
      </c>
      <c r="AX1664" s="3" t="s">
        <v>62</v>
      </c>
      <c r="AY1664" s="3" t="s">
        <v>62</v>
      </c>
      <c r="AZ1664" s="3" t="s">
        <v>46</v>
      </c>
      <c r="BA1664" s="3" t="s">
        <v>62</v>
      </c>
      <c r="BB1664" s="4"/>
    </row>
    <row r="1665" spans="1:54" ht="15.75" customHeight="1" x14ac:dyDescent="0.25">
      <c r="A1665" t="s">
        <v>5108</v>
      </c>
      <c r="B1665" s="17">
        <v>43727</v>
      </c>
      <c r="C1665" s="17">
        <v>33866</v>
      </c>
      <c r="D1665" s="21">
        <v>33</v>
      </c>
      <c r="E1665" s="12" t="str">
        <f t="shared" si="179"/>
        <v>[30-40[ ans</v>
      </c>
      <c r="F1665" s="3" t="s">
        <v>48</v>
      </c>
      <c r="G1665" s="3" t="s">
        <v>40</v>
      </c>
      <c r="H1665" s="4"/>
      <c r="I1665" s="4"/>
      <c r="J1665" s="3" t="s">
        <v>41</v>
      </c>
      <c r="K1665" s="3" t="s">
        <v>79</v>
      </c>
      <c r="L1665" s="3" t="s">
        <v>6048</v>
      </c>
      <c r="M1665" s="3" t="s">
        <v>43</v>
      </c>
      <c r="N1665" s="3" t="s">
        <v>6062</v>
      </c>
      <c r="O1665" s="3" t="s">
        <v>681</v>
      </c>
      <c r="P1665" s="3" t="s">
        <v>164</v>
      </c>
      <c r="Q1665" s="3" t="s">
        <v>6033</v>
      </c>
      <c r="R1665" s="3" t="s">
        <v>5582</v>
      </c>
      <c r="S1665" s="3" t="s">
        <v>5583</v>
      </c>
      <c r="T1665" s="3" t="s">
        <v>45</v>
      </c>
      <c r="U1665" s="3" t="s">
        <v>39</v>
      </c>
      <c r="V1665" s="3" t="s">
        <v>6053</v>
      </c>
      <c r="W1665" s="3" t="s">
        <v>62</v>
      </c>
      <c r="X1665" s="19"/>
      <c r="Y1665" s="19"/>
      <c r="Z1665" s="19"/>
      <c r="AA1665" s="37"/>
      <c r="AB1665" s="3" t="s">
        <v>845</v>
      </c>
      <c r="AC1665" s="3">
        <v>1</v>
      </c>
      <c r="AD1665" s="3" t="s">
        <v>6789</v>
      </c>
      <c r="AE1665" s="3" t="s">
        <v>6673</v>
      </c>
      <c r="AF1665" s="3" t="s">
        <v>46</v>
      </c>
      <c r="AG1665" s="3" t="s">
        <v>62</v>
      </c>
      <c r="AH1665" s="3" t="s">
        <v>62</v>
      </c>
      <c r="AI1665" s="3" t="s">
        <v>62</v>
      </c>
      <c r="AJ1665" s="4"/>
      <c r="AK1665" s="4"/>
      <c r="AL1665" s="4"/>
      <c r="AM1665" s="4"/>
      <c r="AN1665" s="4"/>
      <c r="AO1665" s="4"/>
      <c r="AP1665" s="4"/>
      <c r="AQ1665" s="3" t="s">
        <v>846</v>
      </c>
      <c r="AR1665" s="4"/>
      <c r="AS1665" s="4"/>
      <c r="AT1665" s="4"/>
      <c r="AU1665" s="4"/>
      <c r="AV1665" s="4"/>
      <c r="AW1665" s="4"/>
      <c r="AX1665" s="4"/>
      <c r="AY1665" s="4"/>
      <c r="AZ1665" s="4"/>
      <c r="BA1665" s="4"/>
      <c r="BB1665" s="4"/>
    </row>
    <row r="1666" spans="1:54" ht="15.75" customHeight="1" x14ac:dyDescent="0.25">
      <c r="A1666" t="s">
        <v>5110</v>
      </c>
      <c r="B1666" s="17">
        <v>43728</v>
      </c>
      <c r="C1666" s="17">
        <v>26417</v>
      </c>
      <c r="D1666" s="21">
        <v>53</v>
      </c>
      <c r="E1666" s="12" t="str">
        <f t="shared" si="179"/>
        <v>[50-60 [ ans</v>
      </c>
      <c r="F1666" s="3" t="s">
        <v>92</v>
      </c>
      <c r="G1666" s="3" t="s">
        <v>40</v>
      </c>
      <c r="H1666" s="4"/>
      <c r="I1666" s="4"/>
      <c r="J1666" s="3" t="s">
        <v>41</v>
      </c>
      <c r="K1666" s="3" t="s">
        <v>1160</v>
      </c>
      <c r="L1666" s="3" t="s">
        <v>6043</v>
      </c>
      <c r="M1666" s="3" t="s">
        <v>43</v>
      </c>
      <c r="N1666" s="3" t="s">
        <v>6062</v>
      </c>
      <c r="O1666" s="3" t="s">
        <v>1126</v>
      </c>
      <c r="P1666" s="3" t="s">
        <v>5501</v>
      </c>
      <c r="Q1666" s="3" t="s">
        <v>6031</v>
      </c>
      <c r="R1666" s="3" t="s">
        <v>5803</v>
      </c>
      <c r="S1666" s="3" t="s">
        <v>5804</v>
      </c>
      <c r="T1666" s="3" t="s">
        <v>45</v>
      </c>
      <c r="U1666" s="3" t="s">
        <v>39</v>
      </c>
      <c r="V1666" s="3" t="s">
        <v>6053</v>
      </c>
      <c r="W1666" s="3" t="s">
        <v>62</v>
      </c>
      <c r="X1666" s="19"/>
      <c r="Y1666" s="19"/>
      <c r="Z1666" s="19"/>
      <c r="AA1666" s="39">
        <v>11.6</v>
      </c>
      <c r="AB1666" s="3" t="s">
        <v>845</v>
      </c>
      <c r="AC1666" s="3">
        <v>1</v>
      </c>
      <c r="AD1666" s="3" t="s">
        <v>6788</v>
      </c>
      <c r="AE1666" s="3" t="s">
        <v>6673</v>
      </c>
      <c r="AF1666" s="3" t="s">
        <v>62</v>
      </c>
      <c r="AG1666" s="3" t="s">
        <v>46</v>
      </c>
      <c r="AH1666" s="3" t="s">
        <v>62</v>
      </c>
      <c r="AI1666" s="3" t="s">
        <v>62</v>
      </c>
      <c r="AJ1666" s="4"/>
      <c r="AK1666" s="4"/>
      <c r="AL1666" s="4"/>
      <c r="AM1666" s="4"/>
      <c r="AN1666" s="4"/>
      <c r="AO1666" s="4"/>
      <c r="AP1666" s="4"/>
      <c r="AQ1666" s="3" t="s">
        <v>846</v>
      </c>
      <c r="AR1666" s="4"/>
      <c r="AS1666" s="4"/>
      <c r="AT1666" s="4"/>
      <c r="AU1666" s="4"/>
      <c r="AV1666" s="4"/>
      <c r="AW1666" s="4"/>
      <c r="AX1666" s="4"/>
      <c r="AY1666" s="4"/>
      <c r="AZ1666" s="4"/>
      <c r="BA1666" s="4"/>
      <c r="BB1666" s="4"/>
    </row>
    <row r="1667" spans="1:54" ht="15.75" customHeight="1" x14ac:dyDescent="0.25">
      <c r="A1667" t="s">
        <v>5112</v>
      </c>
      <c r="B1667" s="17">
        <v>43727</v>
      </c>
      <c r="C1667" s="17">
        <v>27359</v>
      </c>
      <c r="D1667" s="21">
        <v>51</v>
      </c>
      <c r="E1667" s="12" t="str">
        <f t="shared" ref="E1667:E1730" si="186">IF(D1667&lt;20," &lt; 20 ans", IF(D1667&lt;30,"[20-30[ ans",IF(D1667&lt;40,"[30-40[ ans",IF(D1667&lt;50,"[40-50 [ ans",IF(D1667&lt;60, "[50-60 [ ans","&gt; 60 ans")))))</f>
        <v>[50-60 [ ans</v>
      </c>
      <c r="F1667" s="3" t="s">
        <v>54</v>
      </c>
      <c r="G1667" s="3" t="s">
        <v>40</v>
      </c>
      <c r="H1667" s="4"/>
      <c r="I1667" s="4"/>
      <c r="J1667" s="3" t="s">
        <v>49</v>
      </c>
      <c r="K1667" s="3" t="s">
        <v>449</v>
      </c>
      <c r="L1667" s="3" t="s">
        <v>6046</v>
      </c>
      <c r="M1667" s="3" t="s">
        <v>60</v>
      </c>
      <c r="N1667" s="3" t="s">
        <v>6062</v>
      </c>
      <c r="O1667" s="3" t="s">
        <v>561</v>
      </c>
      <c r="P1667" s="3" t="s">
        <v>191</v>
      </c>
      <c r="Q1667" s="3" t="s">
        <v>6035</v>
      </c>
      <c r="R1667" s="3" t="s">
        <v>5799</v>
      </c>
      <c r="S1667" s="3" t="s">
        <v>5800</v>
      </c>
      <c r="T1667" s="3" t="s">
        <v>45</v>
      </c>
      <c r="U1667" s="3" t="s">
        <v>58</v>
      </c>
      <c r="V1667" s="3" t="s">
        <v>6055</v>
      </c>
      <c r="W1667" s="3" t="s">
        <v>62</v>
      </c>
      <c r="X1667" s="19"/>
      <c r="Y1667" s="19"/>
      <c r="Z1667" s="19"/>
      <c r="AA1667" s="39">
        <v>13</v>
      </c>
      <c r="AB1667" s="3" t="s">
        <v>845</v>
      </c>
      <c r="AC1667" s="3">
        <v>1</v>
      </c>
      <c r="AD1667" s="3" t="s">
        <v>6789</v>
      </c>
      <c r="AE1667" s="3" t="s">
        <v>6673</v>
      </c>
      <c r="AF1667" s="3" t="s">
        <v>46</v>
      </c>
      <c r="AG1667" s="3" t="s">
        <v>62</v>
      </c>
      <c r="AH1667" s="3" t="s">
        <v>62</v>
      </c>
      <c r="AI1667" s="3" t="s">
        <v>62</v>
      </c>
      <c r="AJ1667" s="4"/>
      <c r="AK1667" s="4"/>
      <c r="AL1667" s="4"/>
      <c r="AM1667" s="4"/>
      <c r="AN1667" s="4"/>
      <c r="AO1667" s="4"/>
      <c r="AP1667" s="4"/>
      <c r="AQ1667" s="3" t="s">
        <v>846</v>
      </c>
      <c r="AR1667" s="4"/>
      <c r="AS1667" s="4"/>
      <c r="AT1667" s="4"/>
      <c r="AU1667" s="4"/>
      <c r="AV1667" s="4"/>
      <c r="AW1667" s="4"/>
      <c r="AX1667" s="4"/>
      <c r="AY1667" s="4"/>
      <c r="AZ1667" s="4"/>
      <c r="BA1667" s="4"/>
      <c r="BB1667" s="4"/>
    </row>
    <row r="1668" spans="1:54" ht="15.75" customHeight="1" x14ac:dyDescent="0.25">
      <c r="A1668" t="s">
        <v>5114</v>
      </c>
      <c r="B1668" s="17">
        <v>43727</v>
      </c>
      <c r="C1668" s="17">
        <v>32615</v>
      </c>
      <c r="D1668" s="21">
        <v>36</v>
      </c>
      <c r="E1668" s="12" t="str">
        <f t="shared" si="186"/>
        <v>[30-40[ ans</v>
      </c>
      <c r="F1668" s="3" t="s">
        <v>48</v>
      </c>
      <c r="G1668" s="3" t="s">
        <v>40</v>
      </c>
      <c r="H1668" s="4"/>
      <c r="I1668" s="4"/>
      <c r="J1668" s="3" t="s">
        <v>41</v>
      </c>
      <c r="K1668" s="3" t="s">
        <v>79</v>
      </c>
      <c r="L1668" s="3" t="s">
        <v>6048</v>
      </c>
      <c r="M1668" s="3" t="s">
        <v>43</v>
      </c>
      <c r="N1668" s="3" t="s">
        <v>6062</v>
      </c>
      <c r="O1668" s="3" t="s">
        <v>1161</v>
      </c>
      <c r="P1668" s="3" t="s">
        <v>222</v>
      </c>
      <c r="Q1668" s="3" t="s">
        <v>6035</v>
      </c>
      <c r="R1668" s="3" t="s">
        <v>5594</v>
      </c>
      <c r="S1668" s="3" t="s">
        <v>5595</v>
      </c>
      <c r="T1668" s="3" t="s">
        <v>45</v>
      </c>
      <c r="U1668" s="3" t="s">
        <v>39</v>
      </c>
      <c r="V1668" s="3" t="s">
        <v>6053</v>
      </c>
      <c r="W1668" s="3" t="s">
        <v>62</v>
      </c>
      <c r="X1668" s="19"/>
      <c r="Y1668" s="19"/>
      <c r="Z1668" s="19"/>
      <c r="AA1668" s="39">
        <v>11.9</v>
      </c>
      <c r="AB1668" s="3" t="s">
        <v>845</v>
      </c>
      <c r="AC1668" s="3">
        <v>1</v>
      </c>
      <c r="AD1668" s="3" t="s">
        <v>6788</v>
      </c>
      <c r="AE1668" s="3" t="s">
        <v>6673</v>
      </c>
      <c r="AF1668" s="3" t="s">
        <v>62</v>
      </c>
      <c r="AG1668" s="3" t="s">
        <v>46</v>
      </c>
      <c r="AH1668" s="3" t="s">
        <v>62</v>
      </c>
      <c r="AI1668" s="3" t="s">
        <v>62</v>
      </c>
      <c r="AJ1668" s="4"/>
      <c r="AK1668" s="4"/>
      <c r="AL1668" s="4"/>
      <c r="AM1668" s="4"/>
      <c r="AN1668" s="4"/>
      <c r="AO1668" s="4"/>
      <c r="AP1668" s="4"/>
      <c r="AQ1668" s="3" t="s">
        <v>846</v>
      </c>
      <c r="AR1668" s="4"/>
      <c r="AS1668" s="4"/>
      <c r="AT1668" s="4"/>
      <c r="AU1668" s="4"/>
      <c r="AV1668" s="4"/>
      <c r="AW1668" s="4"/>
      <c r="AX1668" s="4"/>
      <c r="AY1668" s="4"/>
      <c r="AZ1668" s="4"/>
      <c r="BA1668" s="4"/>
      <c r="BB1668" s="4"/>
    </row>
    <row r="1669" spans="1:54" ht="15.75" customHeight="1" x14ac:dyDescent="0.25">
      <c r="A1669" t="s">
        <v>5117</v>
      </c>
      <c r="B1669" s="17">
        <v>43727</v>
      </c>
      <c r="C1669" s="17">
        <v>34367</v>
      </c>
      <c r="D1669" s="21">
        <v>31</v>
      </c>
      <c r="E1669" s="12" t="str">
        <f t="shared" si="186"/>
        <v>[30-40[ ans</v>
      </c>
      <c r="F1669" s="3" t="s">
        <v>92</v>
      </c>
      <c r="G1669" s="3" t="s">
        <v>40</v>
      </c>
      <c r="H1669" s="4"/>
      <c r="I1669" s="4"/>
      <c r="J1669" s="3" t="s">
        <v>41</v>
      </c>
      <c r="K1669" s="3" t="s">
        <v>897</v>
      </c>
      <c r="L1669" s="3" t="s">
        <v>6045</v>
      </c>
      <c r="M1669" s="3" t="s">
        <v>60</v>
      </c>
      <c r="N1669" s="3" t="s">
        <v>6062</v>
      </c>
      <c r="O1669" s="3" t="s">
        <v>561</v>
      </c>
      <c r="P1669" s="3" t="s">
        <v>191</v>
      </c>
      <c r="Q1669" s="3" t="s">
        <v>6035</v>
      </c>
      <c r="R1669" s="3" t="s">
        <v>5799</v>
      </c>
      <c r="S1669" s="3" t="s">
        <v>5800</v>
      </c>
      <c r="T1669" s="3" t="s">
        <v>45</v>
      </c>
      <c r="U1669" s="3" t="s">
        <v>39</v>
      </c>
      <c r="V1669" s="3" t="s">
        <v>6053</v>
      </c>
      <c r="W1669" s="3" t="s">
        <v>62</v>
      </c>
      <c r="X1669" s="19"/>
      <c r="Y1669" s="19"/>
      <c r="Z1669" s="19"/>
      <c r="AA1669" s="39">
        <v>11.6</v>
      </c>
      <c r="AB1669" s="3" t="s">
        <v>845</v>
      </c>
      <c r="AC1669" s="3">
        <v>1</v>
      </c>
      <c r="AD1669" s="3" t="s">
        <v>6788</v>
      </c>
      <c r="AE1669" s="3" t="s">
        <v>6673</v>
      </c>
      <c r="AF1669" s="3" t="s">
        <v>62</v>
      </c>
      <c r="AG1669" s="3" t="s">
        <v>46</v>
      </c>
      <c r="AH1669" s="3" t="s">
        <v>62</v>
      </c>
      <c r="AI1669" s="3" t="s">
        <v>62</v>
      </c>
      <c r="AJ1669" s="4"/>
      <c r="AK1669" s="4"/>
      <c r="AL1669" s="4"/>
      <c r="AM1669" s="4"/>
      <c r="AN1669" s="4"/>
      <c r="AO1669" s="4"/>
      <c r="AP1669" s="4"/>
      <c r="AQ1669" s="3" t="s">
        <v>846</v>
      </c>
      <c r="AR1669" s="4"/>
      <c r="AS1669" s="4"/>
      <c r="AT1669" s="4"/>
      <c r="AU1669" s="4"/>
      <c r="AV1669" s="4"/>
      <c r="AW1669" s="4"/>
      <c r="AX1669" s="4"/>
      <c r="AY1669" s="4"/>
      <c r="AZ1669" s="4"/>
      <c r="BA1669" s="4"/>
      <c r="BB1669" s="4"/>
    </row>
    <row r="1670" spans="1:54" ht="15.75" customHeight="1" x14ac:dyDescent="0.25">
      <c r="A1670" t="s">
        <v>5119</v>
      </c>
      <c r="B1670" s="17">
        <v>43726</v>
      </c>
      <c r="C1670" s="17">
        <v>34198</v>
      </c>
      <c r="D1670" s="21">
        <v>32</v>
      </c>
      <c r="E1670" s="12" t="str">
        <f t="shared" si="186"/>
        <v>[30-40[ ans</v>
      </c>
      <c r="F1670" s="3" t="s">
        <v>48</v>
      </c>
      <c r="G1670" s="3" t="s">
        <v>40</v>
      </c>
      <c r="H1670" s="4"/>
      <c r="I1670" s="4"/>
      <c r="J1670" s="3" t="s">
        <v>49</v>
      </c>
      <c r="K1670" s="3" t="s">
        <v>1162</v>
      </c>
      <c r="L1670" s="3" t="s">
        <v>6048</v>
      </c>
      <c r="M1670" s="3" t="s">
        <v>121</v>
      </c>
      <c r="N1670" s="3" t="s">
        <v>6062</v>
      </c>
      <c r="O1670" s="3" t="s">
        <v>1159</v>
      </c>
      <c r="P1670" s="3" t="s">
        <v>5656</v>
      </c>
      <c r="Q1670" s="3" t="s">
        <v>6032</v>
      </c>
      <c r="R1670" s="3" t="s">
        <v>5993</v>
      </c>
      <c r="S1670" s="3" t="s">
        <v>5994</v>
      </c>
      <c r="T1670" s="3" t="s">
        <v>45</v>
      </c>
      <c r="U1670" s="3" t="s">
        <v>39</v>
      </c>
      <c r="V1670" s="3" t="s">
        <v>6053</v>
      </c>
      <c r="W1670" s="3" t="s">
        <v>62</v>
      </c>
      <c r="X1670" s="19"/>
      <c r="Y1670" s="19"/>
      <c r="Z1670" s="19"/>
      <c r="AA1670" s="39">
        <v>12.9</v>
      </c>
      <c r="AB1670" s="3" t="s">
        <v>845</v>
      </c>
      <c r="AC1670" s="3">
        <v>2</v>
      </c>
      <c r="AD1670" s="3" t="s">
        <v>6790</v>
      </c>
      <c r="AE1670" s="3" t="s">
        <v>6673</v>
      </c>
      <c r="AF1670" s="3" t="s">
        <v>46</v>
      </c>
      <c r="AG1670" s="3" t="s">
        <v>46</v>
      </c>
      <c r="AH1670" s="3" t="s">
        <v>62</v>
      </c>
      <c r="AI1670" s="3" t="s">
        <v>62</v>
      </c>
      <c r="AJ1670" s="4"/>
      <c r="AK1670" s="4"/>
      <c r="AL1670" s="4"/>
      <c r="AM1670" s="4"/>
      <c r="AN1670" s="4"/>
      <c r="AO1670" s="4"/>
      <c r="AP1670" s="4"/>
      <c r="AQ1670" s="3" t="s">
        <v>846</v>
      </c>
      <c r="AR1670" s="4"/>
      <c r="AS1670" s="4"/>
      <c r="AT1670" s="4"/>
      <c r="AU1670" s="4"/>
      <c r="AV1670" s="4"/>
      <c r="AW1670" s="4"/>
      <c r="AX1670" s="4"/>
      <c r="AY1670" s="4"/>
      <c r="AZ1670" s="4"/>
      <c r="BA1670" s="4"/>
      <c r="BB1670" s="4"/>
    </row>
    <row r="1671" spans="1:54" ht="15.75" customHeight="1" x14ac:dyDescent="0.25">
      <c r="A1671" t="s">
        <v>5121</v>
      </c>
      <c r="B1671" s="17">
        <v>43726</v>
      </c>
      <c r="C1671" s="17">
        <v>36013</v>
      </c>
      <c r="D1671" s="21">
        <v>27</v>
      </c>
      <c r="E1671" s="12" t="str">
        <f t="shared" si="186"/>
        <v>[20-30[ ans</v>
      </c>
      <c r="F1671" s="3" t="s">
        <v>48</v>
      </c>
      <c r="G1671" s="3" t="s">
        <v>40</v>
      </c>
      <c r="H1671" s="4"/>
      <c r="I1671" s="4"/>
      <c r="J1671" s="3" t="s">
        <v>41</v>
      </c>
      <c r="K1671" s="3" t="s">
        <v>79</v>
      </c>
      <c r="L1671" s="3" t="s">
        <v>6048</v>
      </c>
      <c r="M1671" s="3" t="s">
        <v>121</v>
      </c>
      <c r="N1671" s="3" t="s">
        <v>6062</v>
      </c>
      <c r="O1671" s="3" t="s">
        <v>1159</v>
      </c>
      <c r="P1671" s="3" t="s">
        <v>5656</v>
      </c>
      <c r="Q1671" s="3" t="s">
        <v>6032</v>
      </c>
      <c r="R1671" s="3" t="s">
        <v>5993</v>
      </c>
      <c r="S1671" s="3" t="s">
        <v>5994</v>
      </c>
      <c r="T1671" s="3" t="s">
        <v>45</v>
      </c>
      <c r="U1671" s="3" t="s">
        <v>39</v>
      </c>
      <c r="V1671" s="3" t="s">
        <v>6053</v>
      </c>
      <c r="W1671" s="3" t="s">
        <v>46</v>
      </c>
      <c r="X1671" s="17">
        <v>41900</v>
      </c>
      <c r="Y1671" s="3">
        <f>IF((B1671-X1671&lt;=365)*(B1671-X1671&gt;0),0,(YEAR(B1671)-YEAR(X1671)))</f>
        <v>5</v>
      </c>
      <c r="Z1671" s="3" t="str">
        <f>IF((B1671-X1671&lt;=365)*(B1671-X1671&gt;0),INT(12*(B1671-X1671)/365) &amp; " Mois",(YEAR(B1671)-YEAR(X1671)) &amp; " an (s)")</f>
        <v>5 an (s)</v>
      </c>
      <c r="AA1671" s="39">
        <v>10.7</v>
      </c>
      <c r="AB1671" s="3" t="s">
        <v>845</v>
      </c>
      <c r="AC1671" s="3">
        <v>1</v>
      </c>
      <c r="AD1671" s="3" t="s">
        <v>6788</v>
      </c>
      <c r="AE1671" s="3" t="s">
        <v>6673</v>
      </c>
      <c r="AF1671" s="3" t="s">
        <v>62</v>
      </c>
      <c r="AG1671" s="3" t="s">
        <v>46</v>
      </c>
      <c r="AH1671" s="3" t="s">
        <v>62</v>
      </c>
      <c r="AI1671" s="4"/>
      <c r="AJ1671" s="4"/>
      <c r="AK1671" s="4"/>
      <c r="AL1671" s="4"/>
      <c r="AM1671" s="4"/>
      <c r="AN1671" s="4"/>
      <c r="AO1671" s="4"/>
      <c r="AP1671" s="4"/>
      <c r="AQ1671" s="3" t="s">
        <v>846</v>
      </c>
      <c r="AR1671" s="4"/>
      <c r="AS1671" s="4"/>
      <c r="AT1671" s="4"/>
      <c r="AU1671" s="4"/>
      <c r="AV1671" s="4"/>
      <c r="AW1671" s="4"/>
      <c r="AX1671" s="4"/>
      <c r="AY1671" s="4"/>
      <c r="AZ1671" s="4"/>
      <c r="BA1671" s="4"/>
      <c r="BB1671" s="4"/>
    </row>
    <row r="1672" spans="1:54" ht="15.75" customHeight="1" x14ac:dyDescent="0.25">
      <c r="A1672" t="s">
        <v>5123</v>
      </c>
      <c r="B1672" s="17">
        <v>43726</v>
      </c>
      <c r="C1672" s="17">
        <v>36032</v>
      </c>
      <c r="D1672" s="21">
        <v>27</v>
      </c>
      <c r="E1672" s="12" t="str">
        <f t="shared" si="186"/>
        <v>[20-30[ ans</v>
      </c>
      <c r="F1672" s="3" t="s">
        <v>54</v>
      </c>
      <c r="G1672" s="3" t="s">
        <v>40</v>
      </c>
      <c r="H1672" s="3">
        <v>169</v>
      </c>
      <c r="I1672" s="4"/>
      <c r="J1672" s="3" t="s">
        <v>41</v>
      </c>
      <c r="K1672" s="3" t="s">
        <v>134</v>
      </c>
      <c r="L1672" s="3" t="s">
        <v>6049</v>
      </c>
      <c r="M1672" s="3" t="s">
        <v>43</v>
      </c>
      <c r="N1672" s="3" t="s">
        <v>6062</v>
      </c>
      <c r="O1672" s="3" t="s">
        <v>681</v>
      </c>
      <c r="P1672" s="3" t="s">
        <v>164</v>
      </c>
      <c r="Q1672" s="3" t="s">
        <v>6033</v>
      </c>
      <c r="R1672" s="3" t="s">
        <v>5582</v>
      </c>
      <c r="S1672" s="3" t="s">
        <v>5583</v>
      </c>
      <c r="T1672" s="3" t="s">
        <v>45</v>
      </c>
      <c r="U1672" s="3" t="s">
        <v>58</v>
      </c>
      <c r="V1672" s="3" t="s">
        <v>6055</v>
      </c>
      <c r="W1672" s="3" t="s">
        <v>62</v>
      </c>
      <c r="X1672" s="19"/>
      <c r="Y1672" s="19"/>
      <c r="Z1672" s="19"/>
      <c r="AA1672" s="39">
        <v>10.9</v>
      </c>
      <c r="AB1672" s="3" t="s">
        <v>845</v>
      </c>
      <c r="AC1672" s="3">
        <v>1</v>
      </c>
      <c r="AD1672" s="3" t="s">
        <v>6788</v>
      </c>
      <c r="AE1672" s="3" t="s">
        <v>6673</v>
      </c>
      <c r="AF1672" s="3" t="s">
        <v>62</v>
      </c>
      <c r="AG1672" s="3" t="s">
        <v>46</v>
      </c>
      <c r="AH1672" s="3" t="s">
        <v>62</v>
      </c>
      <c r="AI1672" s="3" t="s">
        <v>62</v>
      </c>
      <c r="AJ1672" s="4"/>
      <c r="AK1672" s="4"/>
      <c r="AL1672" s="4"/>
      <c r="AM1672" s="4"/>
      <c r="AN1672" s="4"/>
      <c r="AO1672" s="4"/>
      <c r="AP1672" s="4"/>
      <c r="AQ1672" s="3" t="s">
        <v>846</v>
      </c>
      <c r="AR1672" s="4"/>
      <c r="AS1672" s="4"/>
      <c r="AT1672" s="4"/>
      <c r="AU1672" s="4"/>
      <c r="AV1672" s="4"/>
      <c r="AW1672" s="4"/>
      <c r="AX1672" s="4"/>
      <c r="AY1672" s="4"/>
      <c r="AZ1672" s="4"/>
      <c r="BA1672" s="4"/>
      <c r="BB1672" s="4"/>
    </row>
    <row r="1673" spans="1:54" ht="15.75" customHeight="1" x14ac:dyDescent="0.25">
      <c r="A1673" t="s">
        <v>5125</v>
      </c>
      <c r="B1673" s="17">
        <v>43726</v>
      </c>
      <c r="C1673" s="17">
        <v>35862</v>
      </c>
      <c r="D1673" s="21">
        <v>27</v>
      </c>
      <c r="E1673" s="12" t="str">
        <f t="shared" si="186"/>
        <v>[20-30[ ans</v>
      </c>
      <c r="F1673" s="3" t="s">
        <v>54</v>
      </c>
      <c r="G1673" s="3" t="s">
        <v>40</v>
      </c>
      <c r="H1673" s="4"/>
      <c r="I1673" s="4"/>
      <c r="J1673" s="3" t="s">
        <v>41</v>
      </c>
      <c r="K1673" s="3" t="s">
        <v>134</v>
      </c>
      <c r="L1673" s="3" t="s">
        <v>6049</v>
      </c>
      <c r="M1673" s="3" t="s">
        <v>43</v>
      </c>
      <c r="N1673" s="3" t="s">
        <v>6062</v>
      </c>
      <c r="O1673" s="3" t="s">
        <v>1163</v>
      </c>
      <c r="P1673" s="3" t="s">
        <v>104</v>
      </c>
      <c r="Q1673" s="3" t="s">
        <v>6033</v>
      </c>
      <c r="R1673" s="3" t="s">
        <v>6036</v>
      </c>
      <c r="S1673" s="3" t="s">
        <v>6037</v>
      </c>
      <c r="T1673" s="3" t="s">
        <v>45</v>
      </c>
      <c r="U1673" s="3" t="s">
        <v>58</v>
      </c>
      <c r="V1673" s="3" t="s">
        <v>6055</v>
      </c>
      <c r="W1673" s="3" t="s">
        <v>62</v>
      </c>
      <c r="X1673" s="19"/>
      <c r="Y1673" s="19"/>
      <c r="Z1673" s="19"/>
      <c r="AA1673" s="39">
        <v>11.7</v>
      </c>
      <c r="AB1673" s="3" t="s">
        <v>845</v>
      </c>
      <c r="AC1673" s="3">
        <v>1</v>
      </c>
      <c r="AD1673" s="3" t="s">
        <v>6788</v>
      </c>
      <c r="AE1673" s="3" t="s">
        <v>6673</v>
      </c>
      <c r="AF1673" s="3" t="s">
        <v>62</v>
      </c>
      <c r="AG1673" s="3" t="s">
        <v>46</v>
      </c>
      <c r="AH1673" s="3" t="s">
        <v>62</v>
      </c>
      <c r="AI1673" s="3" t="s">
        <v>62</v>
      </c>
      <c r="AJ1673" s="4"/>
      <c r="AK1673" s="4"/>
      <c r="AL1673" s="4"/>
      <c r="AM1673" s="4"/>
      <c r="AN1673" s="4"/>
      <c r="AO1673" s="4"/>
      <c r="AP1673" s="4"/>
      <c r="AQ1673" s="3" t="s">
        <v>846</v>
      </c>
      <c r="AR1673" s="4"/>
      <c r="AS1673" s="4"/>
      <c r="AT1673" s="4"/>
      <c r="AU1673" s="4"/>
      <c r="AV1673" s="4"/>
      <c r="AW1673" s="4"/>
      <c r="AX1673" s="4"/>
      <c r="AY1673" s="4"/>
      <c r="AZ1673" s="4"/>
      <c r="BA1673" s="4"/>
      <c r="BB1673" s="4"/>
    </row>
    <row r="1674" spans="1:54" ht="15.75" customHeight="1" x14ac:dyDescent="0.25">
      <c r="A1674" t="s">
        <v>5127</v>
      </c>
      <c r="B1674" s="17">
        <v>43725</v>
      </c>
      <c r="C1674" s="17">
        <v>29703</v>
      </c>
      <c r="D1674" s="21">
        <v>44</v>
      </c>
      <c r="E1674" s="12" t="str">
        <f t="shared" si="186"/>
        <v>[40-50 [ ans</v>
      </c>
      <c r="F1674" s="3" t="s">
        <v>48</v>
      </c>
      <c r="G1674" s="3" t="s">
        <v>40</v>
      </c>
      <c r="H1674" s="4"/>
      <c r="I1674" s="4"/>
      <c r="J1674" s="3" t="s">
        <v>49</v>
      </c>
      <c r="K1674" s="3" t="s">
        <v>1164</v>
      </c>
      <c r="L1674" s="3" t="s">
        <v>6048</v>
      </c>
      <c r="M1674" s="3" t="s">
        <v>60</v>
      </c>
      <c r="N1674" s="3" t="s">
        <v>6062</v>
      </c>
      <c r="O1674" s="3" t="s">
        <v>914</v>
      </c>
      <c r="P1674" s="3" t="s">
        <v>217</v>
      </c>
      <c r="Q1674" s="3" t="s">
        <v>6033</v>
      </c>
      <c r="R1674" s="3" t="s">
        <v>5612</v>
      </c>
      <c r="S1674" s="3" t="s">
        <v>5613</v>
      </c>
      <c r="T1674" s="3" t="s">
        <v>45</v>
      </c>
      <c r="U1674" s="3" t="s">
        <v>39</v>
      </c>
      <c r="V1674" s="3" t="s">
        <v>6053</v>
      </c>
      <c r="W1674" s="3" t="s">
        <v>62</v>
      </c>
      <c r="X1674" s="19"/>
      <c r="Y1674" s="19"/>
      <c r="Z1674" s="19"/>
      <c r="AA1674" s="39">
        <v>14</v>
      </c>
      <c r="AB1674" s="3" t="s">
        <v>898</v>
      </c>
      <c r="AC1674" s="3">
        <v>1</v>
      </c>
      <c r="AD1674" s="3" t="s">
        <v>5524</v>
      </c>
      <c r="AE1674" s="3" t="s">
        <v>6673</v>
      </c>
      <c r="AF1674" s="4"/>
      <c r="AG1674" s="4"/>
      <c r="AH1674" s="4"/>
      <c r="AI1674" s="4"/>
      <c r="AJ1674" s="4"/>
      <c r="AK1674" s="4"/>
      <c r="AL1674" s="4"/>
      <c r="AM1674" s="4"/>
      <c r="AN1674" s="4"/>
      <c r="AO1674" s="4"/>
      <c r="AP1674" s="4"/>
      <c r="AQ1674" s="4"/>
      <c r="AR1674" s="3" t="s">
        <v>62</v>
      </c>
      <c r="AS1674" s="3" t="s">
        <v>62</v>
      </c>
      <c r="AT1674" s="3" t="s">
        <v>46</v>
      </c>
      <c r="AU1674" s="3" t="s">
        <v>62</v>
      </c>
      <c r="AV1674" s="3" t="s">
        <v>62</v>
      </c>
      <c r="AW1674" s="3" t="s">
        <v>62</v>
      </c>
      <c r="AX1674" s="3" t="s">
        <v>62</v>
      </c>
      <c r="AY1674" s="3" t="s">
        <v>62</v>
      </c>
      <c r="AZ1674" s="3" t="s">
        <v>62</v>
      </c>
      <c r="BA1674" s="3" t="s">
        <v>62</v>
      </c>
      <c r="BB1674" s="4"/>
    </row>
    <row r="1675" spans="1:54" ht="15.75" customHeight="1" x14ac:dyDescent="0.25">
      <c r="A1675" t="s">
        <v>5129</v>
      </c>
      <c r="B1675" s="17">
        <v>43725</v>
      </c>
      <c r="C1675" s="17">
        <v>35172</v>
      </c>
      <c r="D1675" s="21">
        <v>29</v>
      </c>
      <c r="E1675" s="12" t="str">
        <f t="shared" si="186"/>
        <v>[20-30[ ans</v>
      </c>
      <c r="F1675" s="3" t="s">
        <v>48</v>
      </c>
      <c r="G1675" s="3" t="s">
        <v>40</v>
      </c>
      <c r="H1675" s="4"/>
      <c r="I1675" s="4"/>
      <c r="J1675" s="3" t="s">
        <v>41</v>
      </c>
      <c r="K1675" s="3" t="s">
        <v>79</v>
      </c>
      <c r="L1675" s="3" t="s">
        <v>6048</v>
      </c>
      <c r="M1675" s="3" t="s">
        <v>51</v>
      </c>
      <c r="N1675" s="3" t="s">
        <v>6062</v>
      </c>
      <c r="O1675" s="3" t="s">
        <v>910</v>
      </c>
      <c r="P1675" s="3" t="s">
        <v>6786</v>
      </c>
      <c r="Q1675" s="3" t="s">
        <v>6787</v>
      </c>
      <c r="R1675" s="3"/>
      <c r="S1675" s="3"/>
      <c r="T1675" s="3" t="s">
        <v>45</v>
      </c>
      <c r="U1675" s="3" t="s">
        <v>39</v>
      </c>
      <c r="V1675" s="3" t="s">
        <v>6053</v>
      </c>
      <c r="W1675" s="3" t="s">
        <v>62</v>
      </c>
      <c r="X1675" s="19"/>
      <c r="Y1675" s="19"/>
      <c r="Z1675" s="19"/>
      <c r="AA1675" s="39">
        <v>14.2</v>
      </c>
      <c r="AB1675" s="3" t="s">
        <v>898</v>
      </c>
      <c r="AC1675" s="3">
        <v>1</v>
      </c>
      <c r="AD1675" s="3" t="s">
        <v>5524</v>
      </c>
      <c r="AE1675" s="3" t="s">
        <v>6673</v>
      </c>
      <c r="AF1675" s="4"/>
      <c r="AG1675" s="4"/>
      <c r="AH1675" s="4"/>
      <c r="AI1675" s="4"/>
      <c r="AJ1675" s="4"/>
      <c r="AK1675" s="4"/>
      <c r="AL1675" s="4"/>
      <c r="AM1675" s="4"/>
      <c r="AN1675" s="4"/>
      <c r="AO1675" s="4"/>
      <c r="AP1675" s="4"/>
      <c r="AQ1675" s="4"/>
      <c r="AR1675" s="3" t="s">
        <v>62</v>
      </c>
      <c r="AS1675" s="3" t="s">
        <v>62</v>
      </c>
      <c r="AT1675" s="3" t="s">
        <v>46</v>
      </c>
      <c r="AU1675" s="3" t="s">
        <v>62</v>
      </c>
      <c r="AV1675" s="3" t="s">
        <v>62</v>
      </c>
      <c r="AW1675" s="3" t="s">
        <v>62</v>
      </c>
      <c r="AX1675" s="3" t="s">
        <v>62</v>
      </c>
      <c r="AY1675" s="3" t="s">
        <v>62</v>
      </c>
      <c r="AZ1675" s="3" t="s">
        <v>62</v>
      </c>
      <c r="BA1675" s="3" t="s">
        <v>62</v>
      </c>
      <c r="BB1675" s="4"/>
    </row>
    <row r="1676" spans="1:54" ht="15.75" customHeight="1" x14ac:dyDescent="0.25">
      <c r="A1676" t="s">
        <v>5131</v>
      </c>
      <c r="B1676" s="17">
        <v>43724</v>
      </c>
      <c r="C1676" s="17">
        <v>35375</v>
      </c>
      <c r="D1676" s="21">
        <v>29</v>
      </c>
      <c r="E1676" s="12" t="str">
        <f t="shared" si="186"/>
        <v>[20-30[ ans</v>
      </c>
      <c r="F1676" s="3" t="s">
        <v>54</v>
      </c>
      <c r="G1676" s="3" t="s">
        <v>40</v>
      </c>
      <c r="H1676" s="4"/>
      <c r="I1676" s="4"/>
      <c r="J1676" s="3" t="s">
        <v>41</v>
      </c>
      <c r="K1676" s="3" t="s">
        <v>237</v>
      </c>
      <c r="L1676" s="3" t="s">
        <v>6047</v>
      </c>
      <c r="M1676" s="3" t="s">
        <v>60</v>
      </c>
      <c r="N1676" s="3" t="s">
        <v>6062</v>
      </c>
      <c r="O1676" s="3" t="s">
        <v>1165</v>
      </c>
      <c r="P1676" s="3" t="s">
        <v>139</v>
      </c>
      <c r="Q1676" s="3" t="s">
        <v>6033</v>
      </c>
      <c r="R1676" s="3" t="s">
        <v>5622</v>
      </c>
      <c r="S1676" s="3" t="s">
        <v>5623</v>
      </c>
      <c r="T1676" s="3" t="s">
        <v>45</v>
      </c>
      <c r="U1676" s="3" t="s">
        <v>58</v>
      </c>
      <c r="V1676" s="3" t="s">
        <v>6055</v>
      </c>
      <c r="W1676" s="3" t="s">
        <v>62</v>
      </c>
      <c r="X1676" s="19"/>
      <c r="Y1676" s="19"/>
      <c r="Z1676" s="19"/>
      <c r="AA1676" s="39">
        <v>10.1</v>
      </c>
      <c r="AB1676" s="3" t="s">
        <v>845</v>
      </c>
      <c r="AC1676" s="3">
        <v>1</v>
      </c>
      <c r="AD1676" s="3" t="s">
        <v>6788</v>
      </c>
      <c r="AE1676" s="3" t="s">
        <v>6673</v>
      </c>
      <c r="AF1676" s="3" t="s">
        <v>62</v>
      </c>
      <c r="AG1676" s="3" t="s">
        <v>46</v>
      </c>
      <c r="AH1676" s="3" t="s">
        <v>62</v>
      </c>
      <c r="AI1676" s="3" t="s">
        <v>62</v>
      </c>
      <c r="AJ1676" s="4"/>
      <c r="AK1676" s="4"/>
      <c r="AL1676" s="4"/>
      <c r="AM1676" s="4"/>
      <c r="AN1676" s="4"/>
      <c r="AO1676" s="4"/>
      <c r="AP1676" s="4"/>
      <c r="AQ1676" s="3" t="s">
        <v>846</v>
      </c>
      <c r="AR1676" s="4"/>
      <c r="AS1676" s="4"/>
      <c r="AT1676" s="4"/>
      <c r="AU1676" s="4"/>
      <c r="AV1676" s="4"/>
      <c r="AW1676" s="4"/>
      <c r="AX1676" s="4"/>
      <c r="AY1676" s="4"/>
      <c r="AZ1676" s="4"/>
      <c r="BA1676" s="4"/>
      <c r="BB1676" s="4"/>
    </row>
    <row r="1677" spans="1:54" ht="15.75" customHeight="1" x14ac:dyDescent="0.25">
      <c r="A1677" t="s">
        <v>5133</v>
      </c>
      <c r="B1677" s="17">
        <v>43724</v>
      </c>
      <c r="C1677" s="17">
        <v>35366</v>
      </c>
      <c r="D1677" s="21">
        <v>29</v>
      </c>
      <c r="E1677" s="12" t="str">
        <f t="shared" si="186"/>
        <v>[20-30[ ans</v>
      </c>
      <c r="F1677" s="3" t="s">
        <v>54</v>
      </c>
      <c r="G1677" s="3" t="s">
        <v>40</v>
      </c>
      <c r="H1677" s="4"/>
      <c r="I1677" s="4"/>
      <c r="J1677" s="3" t="s">
        <v>41</v>
      </c>
      <c r="K1677" s="3" t="s">
        <v>1167</v>
      </c>
      <c r="L1677" s="3" t="s">
        <v>286</v>
      </c>
      <c r="M1677" s="3" t="s">
        <v>60</v>
      </c>
      <c r="N1677" s="3" t="s">
        <v>6062</v>
      </c>
      <c r="O1677" s="3" t="s">
        <v>1165</v>
      </c>
      <c r="P1677" s="3" t="s">
        <v>139</v>
      </c>
      <c r="Q1677" s="3" t="s">
        <v>6033</v>
      </c>
      <c r="R1677" s="3" t="s">
        <v>5622</v>
      </c>
      <c r="S1677" s="3" t="s">
        <v>5623</v>
      </c>
      <c r="T1677" s="3" t="s">
        <v>45</v>
      </c>
      <c r="U1677" s="3" t="s">
        <v>39</v>
      </c>
      <c r="V1677" s="3" t="s">
        <v>6053</v>
      </c>
      <c r="W1677" s="3" t="s">
        <v>46</v>
      </c>
      <c r="X1677" s="17">
        <v>43269</v>
      </c>
      <c r="Y1677" s="3">
        <f>IF((B1677-X1677&lt;=365)*(B1677-X1677&gt;0),0,(YEAR(B1677)-YEAR(X1677)))</f>
        <v>1</v>
      </c>
      <c r="Z1677" s="3" t="str">
        <f>IF((B1677-X1677&lt;=365)*(B1677-X1677&gt;0),INT(12*(B1677-X1677)/365) &amp; " Mois",(YEAR(B1677)-YEAR(X1677)) &amp; " an (s)")</f>
        <v>1 an (s)</v>
      </c>
      <c r="AA1677" s="39">
        <v>11.7</v>
      </c>
      <c r="AB1677" s="3" t="s">
        <v>845</v>
      </c>
      <c r="AC1677" s="3">
        <v>1</v>
      </c>
      <c r="AD1677" s="3" t="s">
        <v>6788</v>
      </c>
      <c r="AE1677" s="3" t="s">
        <v>6673</v>
      </c>
      <c r="AF1677" s="3" t="s">
        <v>62</v>
      </c>
      <c r="AG1677" s="3" t="s">
        <v>46</v>
      </c>
      <c r="AH1677" s="3" t="s">
        <v>62</v>
      </c>
      <c r="AI1677" s="3" t="s">
        <v>62</v>
      </c>
      <c r="AJ1677" s="4"/>
      <c r="AK1677" s="4"/>
      <c r="AL1677" s="4"/>
      <c r="AM1677" s="4"/>
      <c r="AN1677" s="4"/>
      <c r="AO1677" s="4"/>
      <c r="AP1677" s="4"/>
      <c r="AQ1677" s="3" t="s">
        <v>846</v>
      </c>
      <c r="AR1677" s="4"/>
      <c r="AS1677" s="4"/>
      <c r="AT1677" s="4"/>
      <c r="AU1677" s="4"/>
      <c r="AV1677" s="4"/>
      <c r="AW1677" s="4"/>
      <c r="AX1677" s="4"/>
      <c r="AY1677" s="4"/>
      <c r="AZ1677" s="4"/>
      <c r="BA1677" s="4"/>
      <c r="BB1677" s="4"/>
    </row>
    <row r="1678" spans="1:54" ht="15.75" customHeight="1" x14ac:dyDescent="0.25">
      <c r="A1678" t="s">
        <v>5135</v>
      </c>
      <c r="B1678" s="17">
        <v>43635</v>
      </c>
      <c r="C1678" s="17">
        <v>33102</v>
      </c>
      <c r="D1678" s="21">
        <v>35</v>
      </c>
      <c r="E1678" s="12" t="str">
        <f t="shared" si="186"/>
        <v>[30-40[ ans</v>
      </c>
      <c r="F1678" s="3" t="s">
        <v>92</v>
      </c>
      <c r="G1678" s="3" t="s">
        <v>55</v>
      </c>
      <c r="H1678" s="4"/>
      <c r="I1678" s="4"/>
      <c r="J1678" s="3" t="s">
        <v>49</v>
      </c>
      <c r="K1678" s="3" t="s">
        <v>899</v>
      </c>
      <c r="L1678" s="3" t="s">
        <v>6043</v>
      </c>
      <c r="M1678" s="3" t="s">
        <v>43</v>
      </c>
      <c r="N1678" s="3" t="s">
        <v>6062</v>
      </c>
      <c r="O1678" s="3" t="s">
        <v>1168</v>
      </c>
      <c r="P1678" s="3" t="s">
        <v>319</v>
      </c>
      <c r="Q1678" s="3" t="s">
        <v>6033</v>
      </c>
      <c r="R1678" s="3" t="s">
        <v>5568</v>
      </c>
      <c r="S1678" s="3" t="s">
        <v>5569</v>
      </c>
      <c r="T1678" s="3" t="s">
        <v>45</v>
      </c>
      <c r="U1678" s="3" t="s">
        <v>39</v>
      </c>
      <c r="V1678" s="3" t="s">
        <v>6053</v>
      </c>
      <c r="W1678" s="3" t="s">
        <v>62</v>
      </c>
      <c r="X1678" s="19"/>
      <c r="Y1678" s="19"/>
      <c r="Z1678" s="19"/>
      <c r="AA1678" s="37"/>
      <c r="AB1678" s="3" t="s">
        <v>898</v>
      </c>
      <c r="AC1678" s="3">
        <v>1</v>
      </c>
      <c r="AD1678" s="3" t="s">
        <v>5524</v>
      </c>
      <c r="AE1678" s="3" t="s">
        <v>6673</v>
      </c>
      <c r="AF1678" s="4"/>
      <c r="AG1678" s="4"/>
      <c r="AH1678" s="4"/>
      <c r="AI1678" s="4"/>
      <c r="AJ1678" s="4"/>
      <c r="AK1678" s="4"/>
      <c r="AL1678" s="4"/>
      <c r="AM1678" s="4"/>
      <c r="AN1678" s="4"/>
      <c r="AO1678" s="4"/>
      <c r="AP1678" s="4"/>
      <c r="AQ1678" s="4"/>
      <c r="AR1678" s="3" t="s">
        <v>62</v>
      </c>
      <c r="AS1678" s="3" t="s">
        <v>62</v>
      </c>
      <c r="AT1678" s="3" t="s">
        <v>46</v>
      </c>
      <c r="AU1678" s="3" t="s">
        <v>62</v>
      </c>
      <c r="AV1678" s="3" t="s">
        <v>62</v>
      </c>
      <c r="AW1678" s="3" t="s">
        <v>62</v>
      </c>
      <c r="AX1678" s="3" t="s">
        <v>62</v>
      </c>
      <c r="AY1678" s="3" t="s">
        <v>62</v>
      </c>
      <c r="AZ1678" s="3" t="s">
        <v>62</v>
      </c>
      <c r="BA1678" s="3" t="s">
        <v>62</v>
      </c>
      <c r="BB1678" s="4"/>
    </row>
    <row r="1679" spans="1:54" ht="15.75" customHeight="1" x14ac:dyDescent="0.25">
      <c r="A1679" t="s">
        <v>5137</v>
      </c>
      <c r="B1679" s="17">
        <v>43636</v>
      </c>
      <c r="C1679" s="17">
        <v>29762</v>
      </c>
      <c r="D1679" s="21">
        <v>44</v>
      </c>
      <c r="E1679" s="12" t="str">
        <f t="shared" si="186"/>
        <v>[40-50 [ ans</v>
      </c>
      <c r="F1679" s="3" t="s">
        <v>54</v>
      </c>
      <c r="G1679" s="3" t="s">
        <v>55</v>
      </c>
      <c r="H1679" s="4"/>
      <c r="I1679" s="4"/>
      <c r="J1679" s="3" t="s">
        <v>41</v>
      </c>
      <c r="K1679" s="3" t="s">
        <v>1169</v>
      </c>
      <c r="L1679" s="3" t="s">
        <v>6045</v>
      </c>
      <c r="M1679" s="3" t="s">
        <v>121</v>
      </c>
      <c r="N1679" s="3" t="s">
        <v>6062</v>
      </c>
      <c r="O1679" s="3" t="s">
        <v>1170</v>
      </c>
      <c r="P1679" s="3" t="s">
        <v>554</v>
      </c>
      <c r="Q1679" s="3" t="s">
        <v>6032</v>
      </c>
      <c r="R1679" s="3" t="s">
        <v>5576</v>
      </c>
      <c r="S1679" s="3" t="s">
        <v>5577</v>
      </c>
      <c r="T1679" s="3" t="s">
        <v>45</v>
      </c>
      <c r="U1679" s="3" t="s">
        <v>58</v>
      </c>
      <c r="V1679" s="3" t="s">
        <v>6055</v>
      </c>
      <c r="W1679" s="3" t="s">
        <v>62</v>
      </c>
      <c r="X1679" s="19"/>
      <c r="Y1679" s="19"/>
      <c r="Z1679" s="19"/>
      <c r="AA1679" s="39">
        <v>10.5</v>
      </c>
      <c r="AB1679" s="3" t="s">
        <v>845</v>
      </c>
      <c r="AC1679" s="3">
        <v>1</v>
      </c>
      <c r="AD1679" s="3" t="s">
        <v>6788</v>
      </c>
      <c r="AE1679" s="3" t="s">
        <v>6673</v>
      </c>
      <c r="AF1679" s="3" t="s">
        <v>62</v>
      </c>
      <c r="AG1679" s="3" t="s">
        <v>46</v>
      </c>
      <c r="AH1679" s="3" t="s">
        <v>62</v>
      </c>
      <c r="AI1679" s="3" t="s">
        <v>62</v>
      </c>
      <c r="AJ1679" s="2">
        <v>43621</v>
      </c>
      <c r="AK1679" s="3" t="s">
        <v>62</v>
      </c>
      <c r="AL1679" s="3" t="s">
        <v>62</v>
      </c>
      <c r="AM1679" s="3" t="s">
        <v>62</v>
      </c>
      <c r="AN1679" s="3" t="s">
        <v>62</v>
      </c>
      <c r="AO1679" s="3" t="s">
        <v>62</v>
      </c>
      <c r="AP1679" s="4"/>
      <c r="AQ1679" s="3" t="s">
        <v>846</v>
      </c>
      <c r="AR1679" s="4"/>
      <c r="AS1679" s="4"/>
      <c r="AT1679" s="4"/>
      <c r="AU1679" s="4"/>
      <c r="AV1679" s="4"/>
      <c r="AW1679" s="4"/>
      <c r="AX1679" s="4"/>
      <c r="AY1679" s="4"/>
      <c r="AZ1679" s="4"/>
      <c r="BA1679" s="4"/>
      <c r="BB1679" s="4"/>
    </row>
    <row r="1680" spans="1:54" ht="15.75" customHeight="1" x14ac:dyDescent="0.25">
      <c r="A1680" t="s">
        <v>5139</v>
      </c>
      <c r="B1680" s="17">
        <v>43636</v>
      </c>
      <c r="C1680" s="17">
        <v>31510</v>
      </c>
      <c r="D1680" s="21">
        <v>39</v>
      </c>
      <c r="E1680" s="12" t="str">
        <f t="shared" si="186"/>
        <v>[30-40[ ans</v>
      </c>
      <c r="F1680" s="3" t="s">
        <v>54</v>
      </c>
      <c r="G1680" s="3" t="s">
        <v>55</v>
      </c>
      <c r="H1680" s="4"/>
      <c r="I1680" s="4"/>
      <c r="J1680" s="3" t="s">
        <v>41</v>
      </c>
      <c r="K1680" s="3" t="s">
        <v>1172</v>
      </c>
      <c r="L1680" s="3" t="s">
        <v>6043</v>
      </c>
      <c r="M1680" s="3" t="s">
        <v>51</v>
      </c>
      <c r="N1680" s="3" t="s">
        <v>6062</v>
      </c>
      <c r="O1680" s="3" t="s">
        <v>910</v>
      </c>
      <c r="P1680" s="3" t="s">
        <v>6786</v>
      </c>
      <c r="Q1680" s="3" t="s">
        <v>6787</v>
      </c>
      <c r="R1680" s="3"/>
      <c r="S1680" s="3"/>
      <c r="T1680" s="3" t="s">
        <v>45</v>
      </c>
      <c r="U1680" s="3" t="s">
        <v>58</v>
      </c>
      <c r="V1680" s="3" t="s">
        <v>6055</v>
      </c>
      <c r="W1680" s="3" t="s">
        <v>62</v>
      </c>
      <c r="X1680" s="19"/>
      <c r="Y1680" s="19"/>
      <c r="Z1680" s="19"/>
      <c r="AA1680" s="39">
        <v>11.6</v>
      </c>
      <c r="AB1680" s="3" t="s">
        <v>845</v>
      </c>
      <c r="AC1680" s="3">
        <v>1</v>
      </c>
      <c r="AD1680" s="3" t="s">
        <v>6788</v>
      </c>
      <c r="AE1680" s="3" t="s">
        <v>6673</v>
      </c>
      <c r="AF1680" s="3" t="s">
        <v>62</v>
      </c>
      <c r="AG1680" s="3" t="s">
        <v>46</v>
      </c>
      <c r="AH1680" s="3" t="s">
        <v>62</v>
      </c>
      <c r="AI1680" s="3" t="s">
        <v>62</v>
      </c>
      <c r="AJ1680" s="2">
        <v>43617</v>
      </c>
      <c r="AK1680" s="3" t="s">
        <v>62</v>
      </c>
      <c r="AL1680" s="3" t="s">
        <v>62</v>
      </c>
      <c r="AM1680" s="3" t="s">
        <v>62</v>
      </c>
      <c r="AN1680" s="3" t="s">
        <v>62</v>
      </c>
      <c r="AO1680" s="3" t="s">
        <v>62</v>
      </c>
      <c r="AP1680" s="4"/>
      <c r="AQ1680" s="3" t="s">
        <v>846</v>
      </c>
      <c r="AR1680" s="4"/>
      <c r="AS1680" s="4"/>
      <c r="AT1680" s="4"/>
      <c r="AU1680" s="4"/>
      <c r="AV1680" s="4"/>
      <c r="AW1680" s="4"/>
      <c r="AX1680" s="4"/>
      <c r="AY1680" s="4"/>
      <c r="AZ1680" s="4"/>
      <c r="BA1680" s="4"/>
      <c r="BB1680" s="4"/>
    </row>
    <row r="1681" spans="1:54" ht="15.75" customHeight="1" x14ac:dyDescent="0.25">
      <c r="A1681" t="s">
        <v>5141</v>
      </c>
      <c r="B1681" s="17">
        <v>43637</v>
      </c>
      <c r="C1681" s="17">
        <v>25617</v>
      </c>
      <c r="D1681" s="21">
        <v>55</v>
      </c>
      <c r="E1681" s="12" t="str">
        <f t="shared" si="186"/>
        <v>[50-60 [ ans</v>
      </c>
      <c r="F1681" s="3" t="s">
        <v>54</v>
      </c>
      <c r="G1681" s="3" t="s">
        <v>55</v>
      </c>
      <c r="H1681" s="4"/>
      <c r="I1681" s="4"/>
      <c r="J1681" s="3" t="s">
        <v>49</v>
      </c>
      <c r="K1681" s="3" t="s">
        <v>154</v>
      </c>
      <c r="L1681" s="3" t="s">
        <v>6045</v>
      </c>
      <c r="M1681" s="3" t="s">
        <v>43</v>
      </c>
      <c r="N1681" s="3" t="s">
        <v>6062</v>
      </c>
      <c r="O1681" s="3" t="s">
        <v>564</v>
      </c>
      <c r="P1681" s="3" t="s">
        <v>319</v>
      </c>
      <c r="Q1681" s="3" t="s">
        <v>6033</v>
      </c>
      <c r="R1681" s="3" t="s">
        <v>5568</v>
      </c>
      <c r="S1681" s="3" t="s">
        <v>5569</v>
      </c>
      <c r="T1681" s="3" t="s">
        <v>45</v>
      </c>
      <c r="U1681" s="3" t="s">
        <v>84</v>
      </c>
      <c r="V1681" s="3" t="s">
        <v>6057</v>
      </c>
      <c r="W1681" s="3" t="s">
        <v>62</v>
      </c>
      <c r="X1681" s="19"/>
      <c r="Y1681" s="19"/>
      <c r="Z1681" s="19"/>
      <c r="AA1681" s="39">
        <v>9.6999999999999993</v>
      </c>
      <c r="AB1681" s="3" t="s">
        <v>845</v>
      </c>
      <c r="AC1681" s="3">
        <v>1</v>
      </c>
      <c r="AD1681" s="3" t="s">
        <v>6788</v>
      </c>
      <c r="AE1681" s="3" t="s">
        <v>6673</v>
      </c>
      <c r="AF1681" s="3" t="s">
        <v>62</v>
      </c>
      <c r="AG1681" s="3" t="s">
        <v>46</v>
      </c>
      <c r="AH1681" s="3" t="s">
        <v>62</v>
      </c>
      <c r="AI1681" s="3" t="s">
        <v>62</v>
      </c>
      <c r="AJ1681" s="4"/>
      <c r="AK1681" s="3" t="s">
        <v>62</v>
      </c>
      <c r="AL1681" s="3" t="s">
        <v>62</v>
      </c>
      <c r="AM1681" s="3" t="s">
        <v>62</v>
      </c>
      <c r="AN1681" s="3" t="s">
        <v>62</v>
      </c>
      <c r="AO1681" s="3" t="s">
        <v>62</v>
      </c>
      <c r="AP1681" s="4"/>
      <c r="AQ1681" s="3" t="s">
        <v>846</v>
      </c>
      <c r="AR1681" s="4"/>
      <c r="AS1681" s="4"/>
      <c r="AT1681" s="4"/>
      <c r="AU1681" s="4"/>
      <c r="AV1681" s="4"/>
      <c r="AW1681" s="4"/>
      <c r="AX1681" s="4"/>
      <c r="AY1681" s="4"/>
      <c r="AZ1681" s="4"/>
      <c r="BA1681" s="4"/>
      <c r="BB1681" s="4"/>
    </row>
    <row r="1682" spans="1:54" ht="15.75" customHeight="1" x14ac:dyDescent="0.25">
      <c r="A1682" t="s">
        <v>5143</v>
      </c>
      <c r="B1682" s="17">
        <v>43637</v>
      </c>
      <c r="C1682" s="17">
        <v>35820</v>
      </c>
      <c r="D1682" s="21">
        <v>27</v>
      </c>
      <c r="E1682" s="12" t="str">
        <f t="shared" si="186"/>
        <v>[20-30[ ans</v>
      </c>
      <c r="F1682" s="3" t="s">
        <v>48</v>
      </c>
      <c r="G1682" s="3" t="s">
        <v>40</v>
      </c>
      <c r="H1682" s="4"/>
      <c r="I1682" s="4"/>
      <c r="J1682" s="3" t="s">
        <v>41</v>
      </c>
      <c r="K1682" s="3" t="s">
        <v>79</v>
      </c>
      <c r="L1682" s="3" t="s">
        <v>6048</v>
      </c>
      <c r="M1682" s="3" t="s">
        <v>114</v>
      </c>
      <c r="N1682" s="3" t="s">
        <v>6062</v>
      </c>
      <c r="O1682" s="3" t="s">
        <v>902</v>
      </c>
      <c r="P1682" s="3" t="s">
        <v>115</v>
      </c>
      <c r="Q1682" s="3" t="s">
        <v>6031</v>
      </c>
      <c r="R1682" s="3" t="s">
        <v>5604</v>
      </c>
      <c r="S1682" s="3" t="s">
        <v>5605</v>
      </c>
      <c r="T1682" s="3" t="s">
        <v>45</v>
      </c>
      <c r="U1682" s="3" t="s">
        <v>58</v>
      </c>
      <c r="V1682" s="3" t="s">
        <v>6055</v>
      </c>
      <c r="W1682" s="3" t="s">
        <v>62</v>
      </c>
      <c r="X1682" s="19"/>
      <c r="Y1682" s="19"/>
      <c r="Z1682" s="19"/>
      <c r="AA1682" s="37"/>
      <c r="AB1682" s="3" t="s">
        <v>845</v>
      </c>
      <c r="AC1682" s="3">
        <v>1</v>
      </c>
      <c r="AD1682" s="3" t="s">
        <v>6789</v>
      </c>
      <c r="AE1682" s="3" t="s">
        <v>6673</v>
      </c>
      <c r="AF1682" s="3" t="s">
        <v>46</v>
      </c>
      <c r="AG1682" s="3" t="s">
        <v>62</v>
      </c>
      <c r="AH1682" s="3" t="s">
        <v>62</v>
      </c>
      <c r="AI1682" s="3" t="s">
        <v>62</v>
      </c>
      <c r="AJ1682" s="4"/>
      <c r="AK1682" s="3" t="s">
        <v>62</v>
      </c>
      <c r="AL1682" s="3" t="s">
        <v>62</v>
      </c>
      <c r="AM1682" s="3" t="s">
        <v>62</v>
      </c>
      <c r="AN1682" s="3" t="s">
        <v>62</v>
      </c>
      <c r="AO1682" s="3" t="s">
        <v>62</v>
      </c>
      <c r="AP1682" s="4"/>
      <c r="AQ1682" s="3" t="s">
        <v>846</v>
      </c>
      <c r="AR1682" s="4"/>
      <c r="AS1682" s="4"/>
      <c r="AT1682" s="4"/>
      <c r="AU1682" s="4"/>
      <c r="AV1682" s="4"/>
      <c r="AW1682" s="4"/>
      <c r="AX1682" s="4"/>
      <c r="AY1682" s="4"/>
      <c r="AZ1682" s="4"/>
      <c r="BA1682" s="4"/>
      <c r="BB1682" s="4"/>
    </row>
    <row r="1683" spans="1:54" ht="15.75" customHeight="1" x14ac:dyDescent="0.25">
      <c r="A1683" t="s">
        <v>5145</v>
      </c>
      <c r="B1683" s="17">
        <v>43637</v>
      </c>
      <c r="C1683" s="17">
        <v>33744</v>
      </c>
      <c r="D1683" s="21">
        <v>33</v>
      </c>
      <c r="E1683" s="12" t="str">
        <f t="shared" si="186"/>
        <v>[30-40[ ans</v>
      </c>
      <c r="F1683" s="3" t="s">
        <v>48</v>
      </c>
      <c r="G1683" s="3" t="s">
        <v>55</v>
      </c>
      <c r="H1683" s="4"/>
      <c r="I1683" s="4"/>
      <c r="J1683" s="3" t="s">
        <v>41</v>
      </c>
      <c r="K1683" s="3" t="s">
        <v>1173</v>
      </c>
      <c r="L1683" s="3" t="s">
        <v>6048</v>
      </c>
      <c r="M1683" s="3" t="s">
        <v>43</v>
      </c>
      <c r="N1683" s="3" t="s">
        <v>6062</v>
      </c>
      <c r="O1683" s="3" t="s">
        <v>564</v>
      </c>
      <c r="P1683" s="3" t="s">
        <v>319</v>
      </c>
      <c r="Q1683" s="3" t="s">
        <v>6033</v>
      </c>
      <c r="R1683" s="3" t="s">
        <v>5568</v>
      </c>
      <c r="S1683" s="3" t="s">
        <v>5569</v>
      </c>
      <c r="T1683" s="3" t="s">
        <v>45</v>
      </c>
      <c r="U1683" s="3" t="s">
        <v>84</v>
      </c>
      <c r="V1683" s="3" t="s">
        <v>6057</v>
      </c>
      <c r="W1683" s="3" t="s">
        <v>46</v>
      </c>
      <c r="X1683" s="17">
        <v>41446</v>
      </c>
      <c r="Y1683" s="3">
        <f>IF((B1683-X1683&lt;=365)*(B1683-X1683&gt;0),0,(YEAR(B1683)-YEAR(X1683)))</f>
        <v>6</v>
      </c>
      <c r="Z1683" s="3" t="str">
        <f>IF((B1683-X1683&lt;=365)*(B1683-X1683&gt;0),INT(12*(B1683-X1683)/365) &amp; " Mois",(YEAR(B1683)-YEAR(X1683)) &amp; " an (s)")</f>
        <v>6 an (s)</v>
      </c>
      <c r="AA1683" s="39">
        <v>11.2</v>
      </c>
      <c r="AB1683" s="3" t="s">
        <v>845</v>
      </c>
      <c r="AC1683" s="3">
        <v>1</v>
      </c>
      <c r="AD1683" s="3" t="s">
        <v>6788</v>
      </c>
      <c r="AE1683" s="3" t="s">
        <v>6673</v>
      </c>
      <c r="AF1683" s="3" t="s">
        <v>62</v>
      </c>
      <c r="AG1683" s="3" t="s">
        <v>46</v>
      </c>
      <c r="AH1683" s="3" t="s">
        <v>62</v>
      </c>
      <c r="AI1683" s="3" t="s">
        <v>62</v>
      </c>
      <c r="AJ1683" s="2">
        <v>43619</v>
      </c>
      <c r="AK1683" s="3" t="s">
        <v>62</v>
      </c>
      <c r="AL1683" s="3" t="s">
        <v>62</v>
      </c>
      <c r="AM1683" s="3" t="s">
        <v>62</v>
      </c>
      <c r="AN1683" s="3" t="s">
        <v>62</v>
      </c>
      <c r="AO1683" s="3" t="s">
        <v>62</v>
      </c>
      <c r="AP1683" s="4"/>
      <c r="AQ1683" s="3" t="s">
        <v>846</v>
      </c>
      <c r="AR1683" s="4"/>
      <c r="AS1683" s="4"/>
      <c r="AT1683" s="4"/>
      <c r="AU1683" s="4"/>
      <c r="AV1683" s="4"/>
      <c r="AW1683" s="4"/>
      <c r="AX1683" s="4"/>
      <c r="AY1683" s="4"/>
      <c r="AZ1683" s="4"/>
      <c r="BA1683" s="4"/>
      <c r="BB1683" s="4"/>
    </row>
    <row r="1684" spans="1:54" ht="15.75" customHeight="1" x14ac:dyDescent="0.25">
      <c r="A1684" t="s">
        <v>5148</v>
      </c>
      <c r="B1684" s="17">
        <v>43637</v>
      </c>
      <c r="C1684" s="17">
        <v>23980</v>
      </c>
      <c r="D1684" s="21">
        <v>60</v>
      </c>
      <c r="E1684" s="12" t="str">
        <f t="shared" si="186"/>
        <v>&gt; 60 ans</v>
      </c>
      <c r="F1684" s="3" t="s">
        <v>48</v>
      </c>
      <c r="G1684" s="3" t="s">
        <v>40</v>
      </c>
      <c r="H1684" s="4"/>
      <c r="I1684" s="4"/>
      <c r="J1684" s="3" t="s">
        <v>49</v>
      </c>
      <c r="K1684" s="3" t="s">
        <v>449</v>
      </c>
      <c r="L1684" s="3" t="s">
        <v>6046</v>
      </c>
      <c r="M1684" s="3" t="s">
        <v>51</v>
      </c>
      <c r="N1684" s="3" t="s">
        <v>6062</v>
      </c>
      <c r="O1684" s="3" t="s">
        <v>910</v>
      </c>
      <c r="P1684" s="3" t="s">
        <v>6786</v>
      </c>
      <c r="Q1684" s="3" t="s">
        <v>6787</v>
      </c>
      <c r="R1684" s="3"/>
      <c r="S1684" s="3"/>
      <c r="T1684" s="3" t="s">
        <v>45</v>
      </c>
      <c r="U1684" s="3" t="s">
        <v>39</v>
      </c>
      <c r="V1684" s="3" t="s">
        <v>6053</v>
      </c>
      <c r="W1684" s="3" t="s">
        <v>62</v>
      </c>
      <c r="X1684" s="19"/>
      <c r="Y1684" s="19"/>
      <c r="Z1684" s="19"/>
      <c r="AA1684" s="37"/>
      <c r="AB1684" s="3" t="s">
        <v>845</v>
      </c>
      <c r="AC1684" s="3">
        <v>1</v>
      </c>
      <c r="AD1684" s="3" t="s">
        <v>6789</v>
      </c>
      <c r="AE1684" s="3" t="s">
        <v>6673</v>
      </c>
      <c r="AF1684" s="3" t="s">
        <v>46</v>
      </c>
      <c r="AG1684" s="3" t="s">
        <v>62</v>
      </c>
      <c r="AH1684" s="3" t="s">
        <v>62</v>
      </c>
      <c r="AI1684" s="3" t="s">
        <v>62</v>
      </c>
      <c r="AJ1684" s="4"/>
      <c r="AK1684" s="3" t="s">
        <v>62</v>
      </c>
      <c r="AL1684" s="3" t="s">
        <v>62</v>
      </c>
      <c r="AM1684" s="3" t="s">
        <v>62</v>
      </c>
      <c r="AN1684" s="3" t="s">
        <v>62</v>
      </c>
      <c r="AO1684" s="3" t="s">
        <v>62</v>
      </c>
      <c r="AP1684" s="4"/>
      <c r="AQ1684" s="3" t="s">
        <v>846</v>
      </c>
      <c r="AR1684" s="4"/>
      <c r="AS1684" s="4"/>
      <c r="AT1684" s="4"/>
      <c r="AU1684" s="4"/>
      <c r="AV1684" s="4"/>
      <c r="AW1684" s="4"/>
      <c r="AX1684" s="4"/>
      <c r="AY1684" s="4"/>
      <c r="AZ1684" s="4"/>
      <c r="BA1684" s="4"/>
      <c r="BB1684" s="4"/>
    </row>
    <row r="1685" spans="1:54" ht="15.75" customHeight="1" x14ac:dyDescent="0.25">
      <c r="A1685" t="s">
        <v>5150</v>
      </c>
      <c r="B1685" s="17">
        <v>43636</v>
      </c>
      <c r="C1685" s="17">
        <v>34335</v>
      </c>
      <c r="D1685" s="21">
        <v>31</v>
      </c>
      <c r="E1685" s="12" t="str">
        <f t="shared" si="186"/>
        <v>[30-40[ ans</v>
      </c>
      <c r="F1685" s="3" t="s">
        <v>48</v>
      </c>
      <c r="G1685" s="3" t="s">
        <v>40</v>
      </c>
      <c r="H1685" s="4"/>
      <c r="I1685" s="4"/>
      <c r="J1685" s="3" t="s">
        <v>49</v>
      </c>
      <c r="K1685" s="3" t="s">
        <v>144</v>
      </c>
      <c r="L1685" s="3" t="s">
        <v>6044</v>
      </c>
      <c r="M1685" s="3" t="s">
        <v>43</v>
      </c>
      <c r="N1685" s="3" t="s">
        <v>6062</v>
      </c>
      <c r="O1685" s="3" t="s">
        <v>565</v>
      </c>
      <c r="P1685" s="3" t="s">
        <v>271</v>
      </c>
      <c r="Q1685" s="3" t="s">
        <v>6033</v>
      </c>
      <c r="R1685" s="3" t="s">
        <v>5596</v>
      </c>
      <c r="S1685" s="3" t="s">
        <v>5597</v>
      </c>
      <c r="T1685" s="3" t="s">
        <v>45</v>
      </c>
      <c r="U1685" s="3" t="s">
        <v>84</v>
      </c>
      <c r="V1685" s="3" t="s">
        <v>6057</v>
      </c>
      <c r="W1685" s="3" t="s">
        <v>62</v>
      </c>
      <c r="X1685" s="19"/>
      <c r="Y1685" s="19"/>
      <c r="Z1685" s="19"/>
      <c r="AA1685" s="37"/>
      <c r="AB1685" s="3" t="s">
        <v>845</v>
      </c>
      <c r="AC1685" s="3">
        <v>1</v>
      </c>
      <c r="AD1685" s="3" t="s">
        <v>6789</v>
      </c>
      <c r="AE1685" s="3" t="s">
        <v>6673</v>
      </c>
      <c r="AF1685" s="3" t="s">
        <v>46</v>
      </c>
      <c r="AG1685" s="3" t="s">
        <v>62</v>
      </c>
      <c r="AH1685" s="3" t="s">
        <v>62</v>
      </c>
      <c r="AI1685" s="3" t="s">
        <v>62</v>
      </c>
      <c r="AJ1685" s="4"/>
      <c r="AK1685" s="4"/>
      <c r="AL1685" s="4"/>
      <c r="AM1685" s="4"/>
      <c r="AN1685" s="4"/>
      <c r="AO1685" s="4"/>
      <c r="AP1685" s="4"/>
      <c r="AQ1685" s="3" t="s">
        <v>846</v>
      </c>
      <c r="AR1685" s="4"/>
      <c r="AS1685" s="4"/>
      <c r="AT1685" s="4"/>
      <c r="AU1685" s="4"/>
      <c r="AV1685" s="4"/>
      <c r="AW1685" s="4"/>
      <c r="AX1685" s="4"/>
      <c r="AY1685" s="4"/>
      <c r="AZ1685" s="4"/>
      <c r="BA1685" s="4"/>
      <c r="BB1685" s="4"/>
    </row>
    <row r="1686" spans="1:54" ht="15.75" customHeight="1" x14ac:dyDescent="0.25">
      <c r="A1686" t="s">
        <v>5153</v>
      </c>
      <c r="B1686" s="17">
        <v>43641</v>
      </c>
      <c r="C1686" s="17">
        <v>24182</v>
      </c>
      <c r="D1686" s="21">
        <v>59</v>
      </c>
      <c r="E1686" s="12" t="str">
        <f t="shared" si="186"/>
        <v>[50-60 [ ans</v>
      </c>
      <c r="F1686" s="3" t="s">
        <v>54</v>
      </c>
      <c r="G1686" s="3" t="s">
        <v>55</v>
      </c>
      <c r="H1686" s="4"/>
      <c r="I1686" s="4"/>
      <c r="J1686" s="3" t="s">
        <v>41</v>
      </c>
      <c r="K1686" s="3" t="s">
        <v>1174</v>
      </c>
      <c r="L1686" s="3" t="s">
        <v>6045</v>
      </c>
      <c r="M1686" s="3" t="s">
        <v>43</v>
      </c>
      <c r="N1686" s="3" t="s">
        <v>6062</v>
      </c>
      <c r="O1686" s="3" t="s">
        <v>914</v>
      </c>
      <c r="P1686" s="3" t="s">
        <v>217</v>
      </c>
      <c r="Q1686" s="3" t="s">
        <v>6033</v>
      </c>
      <c r="R1686" s="3" t="s">
        <v>5612</v>
      </c>
      <c r="S1686" s="3" t="s">
        <v>5613</v>
      </c>
      <c r="T1686" s="3" t="s">
        <v>45</v>
      </c>
      <c r="U1686" s="3" t="s">
        <v>53</v>
      </c>
      <c r="V1686" s="3" t="s">
        <v>6054</v>
      </c>
      <c r="W1686" s="3" t="s">
        <v>62</v>
      </c>
      <c r="X1686" s="19"/>
      <c r="Y1686" s="19"/>
      <c r="Z1686" s="19"/>
      <c r="AA1686" s="39">
        <v>10.8</v>
      </c>
      <c r="AB1686" s="3" t="s">
        <v>845</v>
      </c>
      <c r="AC1686" s="3">
        <v>1</v>
      </c>
      <c r="AD1686" s="3" t="s">
        <v>6788</v>
      </c>
      <c r="AE1686" s="3" t="s">
        <v>6673</v>
      </c>
      <c r="AF1686" s="3" t="s">
        <v>62</v>
      </c>
      <c r="AG1686" s="3" t="s">
        <v>46</v>
      </c>
      <c r="AH1686" s="3" t="s">
        <v>62</v>
      </c>
      <c r="AI1686" s="3" t="s">
        <v>62</v>
      </c>
      <c r="AJ1686" s="4"/>
      <c r="AK1686" s="3" t="s">
        <v>62</v>
      </c>
      <c r="AL1686" s="3" t="s">
        <v>62</v>
      </c>
      <c r="AM1686" s="3" t="s">
        <v>62</v>
      </c>
      <c r="AN1686" s="3" t="s">
        <v>62</v>
      </c>
      <c r="AO1686" s="3" t="s">
        <v>62</v>
      </c>
      <c r="AP1686" s="4"/>
      <c r="AQ1686" s="3" t="s">
        <v>846</v>
      </c>
      <c r="AR1686" s="4"/>
      <c r="AS1686" s="4"/>
      <c r="AT1686" s="4"/>
      <c r="AU1686" s="4"/>
      <c r="AV1686" s="4"/>
      <c r="AW1686" s="4"/>
      <c r="AX1686" s="4"/>
      <c r="AY1686" s="4"/>
      <c r="AZ1686" s="4"/>
      <c r="BA1686" s="4"/>
      <c r="BB1686" s="4"/>
    </row>
    <row r="1687" spans="1:54" ht="15.75" customHeight="1" x14ac:dyDescent="0.25">
      <c r="A1687" t="s">
        <v>5156</v>
      </c>
      <c r="B1687" s="17">
        <v>43640</v>
      </c>
      <c r="C1687" s="17">
        <v>34939</v>
      </c>
      <c r="D1687" s="21">
        <v>30</v>
      </c>
      <c r="E1687" s="12" t="str">
        <f t="shared" si="186"/>
        <v>[30-40[ ans</v>
      </c>
      <c r="F1687" s="3" t="s">
        <v>92</v>
      </c>
      <c r="G1687" s="3" t="s">
        <v>40</v>
      </c>
      <c r="H1687" s="4"/>
      <c r="I1687" s="4"/>
      <c r="J1687" s="3" t="s">
        <v>41</v>
      </c>
      <c r="K1687" s="3" t="s">
        <v>134</v>
      </c>
      <c r="L1687" s="3" t="s">
        <v>6049</v>
      </c>
      <c r="M1687" s="3" t="s">
        <v>51</v>
      </c>
      <c r="N1687" s="3" t="s">
        <v>6062</v>
      </c>
      <c r="O1687" s="3" t="s">
        <v>910</v>
      </c>
      <c r="P1687" s="3" t="s">
        <v>6786</v>
      </c>
      <c r="Q1687" s="3" t="s">
        <v>6787</v>
      </c>
      <c r="R1687" s="3"/>
      <c r="S1687" s="3"/>
      <c r="T1687" s="3" t="s">
        <v>45</v>
      </c>
      <c r="U1687" s="3" t="s">
        <v>39</v>
      </c>
      <c r="V1687" s="3" t="s">
        <v>6053</v>
      </c>
      <c r="W1687" s="3" t="s">
        <v>62</v>
      </c>
      <c r="X1687" s="19"/>
      <c r="Y1687" s="19"/>
      <c r="Z1687" s="19"/>
      <c r="AA1687" s="37"/>
      <c r="AB1687" s="3" t="s">
        <v>845</v>
      </c>
      <c r="AC1687" s="3">
        <v>1</v>
      </c>
      <c r="AD1687" s="3" t="s">
        <v>6789</v>
      </c>
      <c r="AE1687" s="3" t="s">
        <v>6673</v>
      </c>
      <c r="AF1687" s="3" t="s">
        <v>46</v>
      </c>
      <c r="AG1687" s="3" t="s">
        <v>62</v>
      </c>
      <c r="AH1687" s="3" t="s">
        <v>62</v>
      </c>
      <c r="AI1687" s="3" t="s">
        <v>62</v>
      </c>
      <c r="AJ1687" s="4"/>
      <c r="AK1687" s="4"/>
      <c r="AL1687" s="4"/>
      <c r="AM1687" s="4"/>
      <c r="AN1687" s="4"/>
      <c r="AO1687" s="4"/>
      <c r="AP1687" s="4"/>
      <c r="AQ1687" s="3" t="s">
        <v>846</v>
      </c>
      <c r="AR1687" s="4"/>
      <c r="AS1687" s="4"/>
      <c r="AT1687" s="4"/>
      <c r="AU1687" s="4"/>
      <c r="AV1687" s="4"/>
      <c r="AW1687" s="4"/>
      <c r="AX1687" s="4"/>
      <c r="AY1687" s="4"/>
      <c r="AZ1687" s="4"/>
      <c r="BA1687" s="4"/>
      <c r="BB1687" s="4"/>
    </row>
    <row r="1688" spans="1:54" ht="15.75" customHeight="1" x14ac:dyDescent="0.25">
      <c r="A1688" t="s">
        <v>5158</v>
      </c>
      <c r="B1688" s="17">
        <v>43619</v>
      </c>
      <c r="C1688" s="17">
        <v>25798</v>
      </c>
      <c r="D1688" s="21">
        <v>55</v>
      </c>
      <c r="E1688" s="12" t="str">
        <f t="shared" si="186"/>
        <v>[50-60 [ ans</v>
      </c>
      <c r="F1688" s="3" t="s">
        <v>54</v>
      </c>
      <c r="G1688" s="3" t="s">
        <v>55</v>
      </c>
      <c r="H1688" s="4"/>
      <c r="I1688" s="4"/>
      <c r="J1688" s="3" t="s">
        <v>41</v>
      </c>
      <c r="K1688" s="3" t="s">
        <v>134</v>
      </c>
      <c r="L1688" s="3" t="s">
        <v>6049</v>
      </c>
      <c r="M1688" s="3" t="s">
        <v>60</v>
      </c>
      <c r="N1688" s="3" t="s">
        <v>6062</v>
      </c>
      <c r="O1688" s="3" t="s">
        <v>1175</v>
      </c>
      <c r="P1688" s="3" t="s">
        <v>246</v>
      </c>
      <c r="Q1688" s="3" t="s">
        <v>6035</v>
      </c>
      <c r="R1688" s="3" t="s">
        <v>6040</v>
      </c>
      <c r="S1688" s="3" t="s">
        <v>6041</v>
      </c>
      <c r="T1688" s="3" t="s">
        <v>45</v>
      </c>
      <c r="U1688" s="3" t="s">
        <v>84</v>
      </c>
      <c r="V1688" s="3" t="s">
        <v>6057</v>
      </c>
      <c r="W1688" s="3" t="s">
        <v>62</v>
      </c>
      <c r="X1688" s="19"/>
      <c r="Y1688" s="19"/>
      <c r="Z1688" s="19"/>
      <c r="AA1688" s="39">
        <v>11.1</v>
      </c>
      <c r="AB1688" s="3" t="s">
        <v>845</v>
      </c>
      <c r="AC1688" s="3">
        <v>1</v>
      </c>
      <c r="AD1688" s="3" t="s">
        <v>6788</v>
      </c>
      <c r="AE1688" s="3" t="s">
        <v>6673</v>
      </c>
      <c r="AF1688" s="3" t="s">
        <v>62</v>
      </c>
      <c r="AG1688" s="3" t="s">
        <v>46</v>
      </c>
      <c r="AH1688" s="3" t="s">
        <v>62</v>
      </c>
      <c r="AI1688" s="3" t="s">
        <v>62</v>
      </c>
      <c r="AJ1688" s="4"/>
      <c r="AK1688" s="3" t="s">
        <v>62</v>
      </c>
      <c r="AL1688" s="3" t="s">
        <v>62</v>
      </c>
      <c r="AM1688" s="3" t="s">
        <v>62</v>
      </c>
      <c r="AN1688" s="3" t="s">
        <v>62</v>
      </c>
      <c r="AO1688" s="3" t="s">
        <v>62</v>
      </c>
      <c r="AP1688" s="4"/>
      <c r="AQ1688" s="3" t="s">
        <v>846</v>
      </c>
      <c r="AR1688" s="4"/>
      <c r="AS1688" s="4"/>
      <c r="AT1688" s="4"/>
      <c r="AU1688" s="4"/>
      <c r="AV1688" s="4"/>
      <c r="AW1688" s="4"/>
      <c r="AX1688" s="4"/>
      <c r="AY1688" s="4"/>
      <c r="AZ1688" s="4"/>
      <c r="BA1688" s="4"/>
      <c r="BB1688" s="4"/>
    </row>
    <row r="1689" spans="1:54" ht="15.75" customHeight="1" x14ac:dyDescent="0.25">
      <c r="A1689" t="s">
        <v>5160</v>
      </c>
      <c r="B1689" s="17">
        <v>43633</v>
      </c>
      <c r="C1689" s="17">
        <v>31918</v>
      </c>
      <c r="D1689" s="21">
        <v>38</v>
      </c>
      <c r="E1689" s="12" t="str">
        <f t="shared" si="186"/>
        <v>[30-40[ ans</v>
      </c>
      <c r="F1689" s="3" t="s">
        <v>48</v>
      </c>
      <c r="G1689" s="3" t="s">
        <v>55</v>
      </c>
      <c r="H1689" s="4"/>
      <c r="I1689" s="4"/>
      <c r="J1689" s="3" t="s">
        <v>49</v>
      </c>
      <c r="K1689" s="3" t="s">
        <v>1173</v>
      </c>
      <c r="L1689" s="3" t="s">
        <v>6048</v>
      </c>
      <c r="M1689" s="3" t="s">
        <v>43</v>
      </c>
      <c r="N1689" s="3" t="s">
        <v>6062</v>
      </c>
      <c r="O1689" s="3" t="s">
        <v>564</v>
      </c>
      <c r="P1689" s="3" t="s">
        <v>319</v>
      </c>
      <c r="Q1689" s="3" t="s">
        <v>6033</v>
      </c>
      <c r="R1689" s="3" t="s">
        <v>5568</v>
      </c>
      <c r="S1689" s="3" t="s">
        <v>5569</v>
      </c>
      <c r="T1689" s="3" t="s">
        <v>45</v>
      </c>
      <c r="U1689" s="3" t="s">
        <v>124</v>
      </c>
      <c r="V1689" s="3" t="s">
        <v>124</v>
      </c>
      <c r="W1689" s="3" t="s">
        <v>62</v>
      </c>
      <c r="X1689" s="19"/>
      <c r="Y1689" s="19"/>
      <c r="Z1689" s="19"/>
      <c r="AA1689" s="39">
        <v>10.8</v>
      </c>
      <c r="AB1689" s="3" t="s">
        <v>845</v>
      </c>
      <c r="AC1689" s="3">
        <v>1</v>
      </c>
      <c r="AD1689" s="3" t="s">
        <v>6788</v>
      </c>
      <c r="AE1689" s="3" t="s">
        <v>6673</v>
      </c>
      <c r="AF1689" s="3" t="s">
        <v>62</v>
      </c>
      <c r="AG1689" s="3" t="s">
        <v>46</v>
      </c>
      <c r="AH1689" s="3" t="s">
        <v>62</v>
      </c>
      <c r="AI1689" s="3" t="s">
        <v>62</v>
      </c>
      <c r="AJ1689" s="2">
        <v>43618</v>
      </c>
      <c r="AK1689" s="3" t="s">
        <v>62</v>
      </c>
      <c r="AL1689" s="3" t="s">
        <v>62</v>
      </c>
      <c r="AM1689" s="3" t="s">
        <v>62</v>
      </c>
      <c r="AN1689" s="3" t="s">
        <v>62</v>
      </c>
      <c r="AO1689" s="3" t="s">
        <v>62</v>
      </c>
      <c r="AP1689" s="4"/>
      <c r="AQ1689" s="3" t="s">
        <v>846</v>
      </c>
      <c r="AR1689" s="4"/>
      <c r="AS1689" s="4"/>
      <c r="AT1689" s="4"/>
      <c r="AU1689" s="4"/>
      <c r="AV1689" s="4"/>
      <c r="AW1689" s="4"/>
      <c r="AX1689" s="4"/>
      <c r="AY1689" s="4"/>
      <c r="AZ1689" s="4"/>
      <c r="BA1689" s="4"/>
      <c r="BB1689" s="4"/>
    </row>
    <row r="1690" spans="1:54" ht="15.75" customHeight="1" x14ac:dyDescent="0.25">
      <c r="A1690" t="s">
        <v>5161</v>
      </c>
      <c r="B1690" s="17">
        <v>43644</v>
      </c>
      <c r="C1690" s="17">
        <v>35777</v>
      </c>
      <c r="D1690" s="21">
        <v>28</v>
      </c>
      <c r="E1690" s="12" t="str">
        <f t="shared" si="186"/>
        <v>[20-30[ ans</v>
      </c>
      <c r="F1690" s="3" t="s">
        <v>48</v>
      </c>
      <c r="G1690" s="3" t="s">
        <v>40</v>
      </c>
      <c r="H1690" s="4"/>
      <c r="I1690" s="4"/>
      <c r="J1690" s="3" t="s">
        <v>41</v>
      </c>
      <c r="K1690" s="3" t="s">
        <v>79</v>
      </c>
      <c r="L1690" s="3" t="s">
        <v>6048</v>
      </c>
      <c r="M1690" s="3" t="s">
        <v>60</v>
      </c>
      <c r="N1690" s="3" t="s">
        <v>6062</v>
      </c>
      <c r="O1690" s="3" t="s">
        <v>1177</v>
      </c>
      <c r="P1690" s="3" t="s">
        <v>409</v>
      </c>
      <c r="Q1690" s="3" t="s">
        <v>6035</v>
      </c>
      <c r="R1690" s="3" t="s">
        <v>5574</v>
      </c>
      <c r="S1690" s="3" t="s">
        <v>5575</v>
      </c>
      <c r="T1690" s="3" t="s">
        <v>45</v>
      </c>
      <c r="U1690" s="3" t="s">
        <v>84</v>
      </c>
      <c r="V1690" s="3" t="s">
        <v>6057</v>
      </c>
      <c r="W1690" s="3" t="s">
        <v>62</v>
      </c>
      <c r="X1690" s="19"/>
      <c r="Y1690" s="19"/>
      <c r="Z1690" s="19"/>
      <c r="AA1690" s="39">
        <v>13.5</v>
      </c>
      <c r="AB1690" s="3" t="s">
        <v>845</v>
      </c>
      <c r="AC1690" s="3">
        <v>1</v>
      </c>
      <c r="AD1690" s="3" t="s">
        <v>6789</v>
      </c>
      <c r="AE1690" s="3" t="s">
        <v>6673</v>
      </c>
      <c r="AF1690" s="3" t="s">
        <v>46</v>
      </c>
      <c r="AG1690" s="3" t="s">
        <v>62</v>
      </c>
      <c r="AH1690" s="3" t="s">
        <v>62</v>
      </c>
      <c r="AI1690" s="3" t="s">
        <v>62</v>
      </c>
      <c r="AJ1690" s="4"/>
      <c r="AK1690" s="4"/>
      <c r="AL1690" s="4"/>
      <c r="AM1690" s="4"/>
      <c r="AN1690" s="4"/>
      <c r="AO1690" s="4"/>
      <c r="AP1690" s="4"/>
      <c r="AQ1690" s="3" t="s">
        <v>846</v>
      </c>
      <c r="AR1690" s="4"/>
      <c r="AS1690" s="4"/>
      <c r="AT1690" s="4"/>
      <c r="AU1690" s="4"/>
      <c r="AV1690" s="4"/>
      <c r="AW1690" s="4"/>
      <c r="AX1690" s="4"/>
      <c r="AY1690" s="4"/>
      <c r="AZ1690" s="4"/>
      <c r="BA1690" s="4"/>
      <c r="BB1690" s="4"/>
    </row>
    <row r="1691" spans="1:54" ht="15.75" customHeight="1" x14ac:dyDescent="0.25">
      <c r="A1691" t="s">
        <v>5163</v>
      </c>
      <c r="B1691" s="17">
        <v>43643</v>
      </c>
      <c r="C1691" s="17">
        <v>35997</v>
      </c>
      <c r="D1691" s="21">
        <v>27</v>
      </c>
      <c r="E1691" s="12" t="str">
        <f t="shared" si="186"/>
        <v>[20-30[ ans</v>
      </c>
      <c r="F1691" s="3" t="s">
        <v>48</v>
      </c>
      <c r="G1691" s="3" t="s">
        <v>55</v>
      </c>
      <c r="H1691" s="4"/>
      <c r="I1691" s="4"/>
      <c r="J1691" s="3" t="s">
        <v>41</v>
      </c>
      <c r="K1691" s="3" t="s">
        <v>79</v>
      </c>
      <c r="L1691" s="3" t="s">
        <v>6048</v>
      </c>
      <c r="M1691" s="3" t="s">
        <v>60</v>
      </c>
      <c r="N1691" s="3" t="s">
        <v>6062</v>
      </c>
      <c r="O1691" s="3" t="s">
        <v>1178</v>
      </c>
      <c r="P1691" s="3" t="s">
        <v>5502</v>
      </c>
      <c r="Q1691" s="3" t="s">
        <v>6035</v>
      </c>
      <c r="R1691" s="3" t="s">
        <v>5572</v>
      </c>
      <c r="S1691" s="3" t="s">
        <v>5573</v>
      </c>
      <c r="T1691" s="3" t="s">
        <v>45</v>
      </c>
      <c r="U1691" s="3" t="s">
        <v>1179</v>
      </c>
      <c r="V1691" s="3" t="s">
        <v>428</v>
      </c>
      <c r="W1691" s="3" t="s">
        <v>62</v>
      </c>
      <c r="X1691" s="19"/>
      <c r="Y1691" s="19"/>
      <c r="Z1691" s="19"/>
      <c r="AA1691" s="39">
        <v>9</v>
      </c>
      <c r="AB1691" s="3" t="s">
        <v>845</v>
      </c>
      <c r="AC1691" s="3">
        <v>1</v>
      </c>
      <c r="AD1691" s="3" t="s">
        <v>6788</v>
      </c>
      <c r="AE1691" s="3" t="s">
        <v>6673</v>
      </c>
      <c r="AF1691" s="3" t="s">
        <v>62</v>
      </c>
      <c r="AG1691" s="3" t="s">
        <v>46</v>
      </c>
      <c r="AH1691" s="3" t="s">
        <v>62</v>
      </c>
      <c r="AI1691" s="3" t="s">
        <v>62</v>
      </c>
      <c r="AJ1691" s="4"/>
      <c r="AK1691" s="3" t="s">
        <v>62</v>
      </c>
      <c r="AL1691" s="3" t="s">
        <v>62</v>
      </c>
      <c r="AM1691" s="3" t="s">
        <v>62</v>
      </c>
      <c r="AN1691" s="3" t="s">
        <v>62</v>
      </c>
      <c r="AO1691" s="3" t="s">
        <v>62</v>
      </c>
      <c r="AP1691" s="4"/>
      <c r="AQ1691" s="3" t="s">
        <v>846</v>
      </c>
      <c r="AR1691" s="4"/>
      <c r="AS1691" s="4"/>
      <c r="AT1691" s="4"/>
      <c r="AU1691" s="4"/>
      <c r="AV1691" s="4"/>
      <c r="AW1691" s="4"/>
      <c r="AX1691" s="4"/>
      <c r="AY1691" s="4"/>
      <c r="AZ1691" s="4"/>
      <c r="BA1691" s="4"/>
      <c r="BB1691" s="4"/>
    </row>
    <row r="1692" spans="1:54" ht="15.75" customHeight="1" x14ac:dyDescent="0.25">
      <c r="A1692" t="s">
        <v>5165</v>
      </c>
      <c r="B1692" s="17">
        <v>43642</v>
      </c>
      <c r="C1692" s="17">
        <v>33309</v>
      </c>
      <c r="D1692" s="21">
        <v>34</v>
      </c>
      <c r="E1692" s="12" t="str">
        <f t="shared" si="186"/>
        <v>[30-40[ ans</v>
      </c>
      <c r="F1692" s="3" t="s">
        <v>48</v>
      </c>
      <c r="G1692" s="3" t="s">
        <v>55</v>
      </c>
      <c r="H1692" s="4"/>
      <c r="I1692" s="4"/>
      <c r="J1692" s="3" t="s">
        <v>41</v>
      </c>
      <c r="K1692" s="3" t="s">
        <v>250</v>
      </c>
      <c r="L1692" s="3" t="s">
        <v>6048</v>
      </c>
      <c r="M1692" s="3" t="s">
        <v>43</v>
      </c>
      <c r="N1692" s="3" t="s">
        <v>6062</v>
      </c>
      <c r="O1692" s="3" t="s">
        <v>565</v>
      </c>
      <c r="P1692" s="3" t="s">
        <v>271</v>
      </c>
      <c r="Q1692" s="3" t="s">
        <v>6033</v>
      </c>
      <c r="R1692" s="3" t="s">
        <v>5596</v>
      </c>
      <c r="S1692" s="3" t="s">
        <v>5597</v>
      </c>
      <c r="T1692" s="3" t="s">
        <v>45</v>
      </c>
      <c r="U1692" s="3" t="s">
        <v>39</v>
      </c>
      <c r="V1692" s="3" t="s">
        <v>6053</v>
      </c>
      <c r="W1692" s="3" t="s">
        <v>62</v>
      </c>
      <c r="X1692" s="19"/>
      <c r="Y1692" s="19"/>
      <c r="Z1692" s="19"/>
      <c r="AA1692" s="39">
        <v>7.5</v>
      </c>
      <c r="AB1692" s="3" t="s">
        <v>845</v>
      </c>
      <c r="AC1692" s="3">
        <v>1</v>
      </c>
      <c r="AD1692" s="3" t="s">
        <v>6788</v>
      </c>
      <c r="AE1692" s="3" t="s">
        <v>6673</v>
      </c>
      <c r="AF1692" s="3" t="s">
        <v>62</v>
      </c>
      <c r="AG1692" s="3" t="s">
        <v>46</v>
      </c>
      <c r="AH1692" s="3" t="s">
        <v>62</v>
      </c>
      <c r="AI1692" s="3" t="s">
        <v>62</v>
      </c>
      <c r="AJ1692" s="2">
        <v>43622</v>
      </c>
      <c r="AK1692" s="3" t="s">
        <v>62</v>
      </c>
      <c r="AL1692" s="3" t="s">
        <v>62</v>
      </c>
      <c r="AM1692" s="3" t="s">
        <v>62</v>
      </c>
      <c r="AN1692" s="3" t="s">
        <v>62</v>
      </c>
      <c r="AO1692" s="3" t="s">
        <v>62</v>
      </c>
      <c r="AP1692" s="4"/>
      <c r="AQ1692" s="3" t="s">
        <v>846</v>
      </c>
      <c r="AR1692" s="4"/>
      <c r="AS1692" s="4"/>
      <c r="AT1692" s="4"/>
      <c r="AU1692" s="4"/>
      <c r="AV1692" s="4"/>
      <c r="AW1692" s="4"/>
      <c r="AX1692" s="4"/>
      <c r="AY1692" s="4"/>
      <c r="AZ1692" s="4"/>
      <c r="BA1692" s="4"/>
      <c r="BB1692" s="4"/>
    </row>
    <row r="1693" spans="1:54" ht="15.75" customHeight="1" x14ac:dyDescent="0.25">
      <c r="A1693" t="s">
        <v>5167</v>
      </c>
      <c r="B1693" s="17">
        <v>43633</v>
      </c>
      <c r="C1693" s="17">
        <v>33729</v>
      </c>
      <c r="D1693" s="21">
        <v>33</v>
      </c>
      <c r="E1693" s="12" t="str">
        <f t="shared" si="186"/>
        <v>[30-40[ ans</v>
      </c>
      <c r="F1693" s="3" t="s">
        <v>48</v>
      </c>
      <c r="G1693" s="3" t="s">
        <v>40</v>
      </c>
      <c r="H1693" s="4"/>
      <c r="I1693" s="4"/>
      <c r="J1693" s="3" t="s">
        <v>41</v>
      </c>
      <c r="K1693" s="3" t="s">
        <v>1182</v>
      </c>
      <c r="L1693" s="3" t="s">
        <v>6048</v>
      </c>
      <c r="M1693" s="3" t="s">
        <v>43</v>
      </c>
      <c r="N1693" s="3" t="s">
        <v>6062</v>
      </c>
      <c r="O1693" s="3" t="s">
        <v>949</v>
      </c>
      <c r="P1693" s="3" t="s">
        <v>90</v>
      </c>
      <c r="Q1693" s="3" t="s">
        <v>6033</v>
      </c>
      <c r="R1693" s="3" t="s">
        <v>5632</v>
      </c>
      <c r="S1693" s="3" t="s">
        <v>5633</v>
      </c>
      <c r="T1693" s="3" t="s">
        <v>45</v>
      </c>
      <c r="U1693" s="3" t="s">
        <v>58</v>
      </c>
      <c r="V1693" s="3" t="s">
        <v>6055</v>
      </c>
      <c r="W1693" s="3" t="s">
        <v>62</v>
      </c>
      <c r="X1693" s="19"/>
      <c r="Y1693" s="19"/>
      <c r="Z1693" s="19"/>
      <c r="AA1693" s="37"/>
      <c r="AB1693" s="3" t="s">
        <v>845</v>
      </c>
      <c r="AC1693" s="3">
        <v>1</v>
      </c>
      <c r="AD1693" s="3" t="s">
        <v>6789</v>
      </c>
      <c r="AE1693" s="3" t="s">
        <v>6673</v>
      </c>
      <c r="AF1693" s="3" t="s">
        <v>46</v>
      </c>
      <c r="AG1693" s="3" t="s">
        <v>62</v>
      </c>
      <c r="AH1693" s="3" t="s">
        <v>62</v>
      </c>
      <c r="AI1693" s="3" t="s">
        <v>62</v>
      </c>
      <c r="AJ1693" s="4"/>
      <c r="AK1693" s="4"/>
      <c r="AL1693" s="4"/>
      <c r="AM1693" s="4"/>
      <c r="AN1693" s="4"/>
      <c r="AO1693" s="4"/>
      <c r="AP1693" s="4"/>
      <c r="AQ1693" s="3" t="s">
        <v>846</v>
      </c>
      <c r="AR1693" s="4"/>
      <c r="AS1693" s="4"/>
      <c r="AT1693" s="4"/>
      <c r="AU1693" s="4"/>
      <c r="AV1693" s="4"/>
      <c r="AW1693" s="4"/>
      <c r="AX1693" s="4"/>
      <c r="AY1693" s="4"/>
      <c r="AZ1693" s="4"/>
      <c r="BA1693" s="4"/>
      <c r="BB1693" s="4"/>
    </row>
    <row r="1694" spans="1:54" ht="15.75" customHeight="1" x14ac:dyDescent="0.25">
      <c r="A1694" t="s">
        <v>5169</v>
      </c>
      <c r="B1694" s="17">
        <v>43633</v>
      </c>
      <c r="C1694" s="17">
        <v>33753</v>
      </c>
      <c r="D1694" s="21">
        <v>33</v>
      </c>
      <c r="E1694" s="12" t="str">
        <f t="shared" si="186"/>
        <v>[30-40[ ans</v>
      </c>
      <c r="F1694" s="3" t="s">
        <v>48</v>
      </c>
      <c r="G1694" s="3" t="s">
        <v>55</v>
      </c>
      <c r="H1694" s="4"/>
      <c r="I1694" s="4"/>
      <c r="J1694" s="3" t="s">
        <v>41</v>
      </c>
      <c r="K1694" s="3" t="s">
        <v>1183</v>
      </c>
      <c r="L1694" s="3" t="s">
        <v>6044</v>
      </c>
      <c r="M1694" s="3" t="s">
        <v>60</v>
      </c>
      <c r="N1694" s="3" t="s">
        <v>6062</v>
      </c>
      <c r="O1694" s="3" t="s">
        <v>1184</v>
      </c>
      <c r="P1694" s="3" t="s">
        <v>194</v>
      </c>
      <c r="Q1694" s="3" t="s">
        <v>6035</v>
      </c>
      <c r="R1694" s="3" t="s">
        <v>5608</v>
      </c>
      <c r="S1694" s="3" t="s">
        <v>5609</v>
      </c>
      <c r="T1694" s="3" t="s">
        <v>45</v>
      </c>
      <c r="U1694" s="3" t="s">
        <v>58</v>
      </c>
      <c r="V1694" s="3" t="s">
        <v>6055</v>
      </c>
      <c r="W1694" s="3" t="s">
        <v>46</v>
      </c>
      <c r="X1694" s="17">
        <v>43180</v>
      </c>
      <c r="Y1694" s="3">
        <f t="shared" ref="Y1694:Y1695" si="187">IF((B1694-X1694&lt;=365)*(B1694-X1694&gt;0),0,(YEAR(B1694)-YEAR(X1694)))</f>
        <v>1</v>
      </c>
      <c r="Z1694" s="3" t="str">
        <f>IF((B1694-X1694&lt;=365)*(B1694-X1694&gt;0),INT(12*(B1694-X1694)/365) &amp; " Mois",(YEAR(B1694)-YEAR(X1694)) &amp; " an (s)")</f>
        <v>1 an (s)</v>
      </c>
      <c r="AA1694" s="37"/>
      <c r="AB1694" s="3" t="s">
        <v>845</v>
      </c>
      <c r="AC1694" s="3">
        <v>1</v>
      </c>
      <c r="AD1694" s="3" t="s">
        <v>6789</v>
      </c>
      <c r="AE1694" s="3" t="s">
        <v>6673</v>
      </c>
      <c r="AF1694" s="3" t="s">
        <v>46</v>
      </c>
      <c r="AG1694" s="3" t="s">
        <v>62</v>
      </c>
      <c r="AH1694" s="3" t="s">
        <v>62</v>
      </c>
      <c r="AI1694" s="3" t="s">
        <v>62</v>
      </c>
      <c r="AJ1694" s="4"/>
      <c r="AK1694" s="3" t="s">
        <v>62</v>
      </c>
      <c r="AL1694" s="3" t="s">
        <v>62</v>
      </c>
      <c r="AM1694" s="3" t="s">
        <v>62</v>
      </c>
      <c r="AN1694" s="3" t="s">
        <v>62</v>
      </c>
      <c r="AO1694" s="3" t="s">
        <v>62</v>
      </c>
      <c r="AP1694" s="4"/>
      <c r="AQ1694" s="3" t="s">
        <v>846</v>
      </c>
      <c r="AR1694" s="4"/>
      <c r="AS1694" s="4"/>
      <c r="AT1694" s="4"/>
      <c r="AU1694" s="4"/>
      <c r="AV1694" s="4"/>
      <c r="AW1694" s="4"/>
      <c r="AX1694" s="4"/>
      <c r="AY1694" s="4"/>
      <c r="AZ1694" s="4"/>
      <c r="BA1694" s="4"/>
      <c r="BB1694" s="4"/>
    </row>
    <row r="1695" spans="1:54" ht="15.75" customHeight="1" x14ac:dyDescent="0.25">
      <c r="A1695" t="s">
        <v>5171</v>
      </c>
      <c r="B1695" s="17">
        <v>43633</v>
      </c>
      <c r="C1695" s="17">
        <v>32256</v>
      </c>
      <c r="D1695" s="21">
        <v>37</v>
      </c>
      <c r="E1695" s="12" t="str">
        <f t="shared" si="186"/>
        <v>[30-40[ ans</v>
      </c>
      <c r="F1695" s="3" t="s">
        <v>48</v>
      </c>
      <c r="G1695" s="3" t="s">
        <v>40</v>
      </c>
      <c r="H1695" s="4"/>
      <c r="I1695" s="4"/>
      <c r="J1695" s="3" t="s">
        <v>49</v>
      </c>
      <c r="K1695" s="3" t="s">
        <v>745</v>
      </c>
      <c r="L1695" s="3" t="s">
        <v>6044</v>
      </c>
      <c r="M1695" s="3" t="s">
        <v>43</v>
      </c>
      <c r="N1695" s="3" t="s">
        <v>6062</v>
      </c>
      <c r="O1695" s="3" t="s">
        <v>564</v>
      </c>
      <c r="P1695" s="3" t="s">
        <v>319</v>
      </c>
      <c r="Q1695" s="3" t="s">
        <v>6033</v>
      </c>
      <c r="R1695" s="3" t="s">
        <v>5568</v>
      </c>
      <c r="S1695" s="3" t="s">
        <v>5569</v>
      </c>
      <c r="T1695" s="3" t="s">
        <v>45</v>
      </c>
      <c r="U1695" s="3" t="s">
        <v>124</v>
      </c>
      <c r="V1695" s="3" t="s">
        <v>124</v>
      </c>
      <c r="W1695" s="3" t="s">
        <v>46</v>
      </c>
      <c r="X1695" s="17">
        <v>43298</v>
      </c>
      <c r="Y1695" s="3">
        <f t="shared" si="187"/>
        <v>0</v>
      </c>
      <c r="Z1695" s="3" t="str">
        <f>IF((B1695-X1695&lt;=365)*(B1695-X1695&gt;0),INT(12*(B1695-X1695)/365) &amp; " Mois",(YEAR(B1695)-YEAR(X1695)) &amp; " an (s)")</f>
        <v>11 Mois</v>
      </c>
      <c r="AA1695" s="37"/>
      <c r="AB1695" s="3" t="s">
        <v>845</v>
      </c>
      <c r="AC1695" s="3">
        <v>1</v>
      </c>
      <c r="AD1695" s="3" t="s">
        <v>6789</v>
      </c>
      <c r="AE1695" s="3" t="s">
        <v>6673</v>
      </c>
      <c r="AF1695" s="3" t="s">
        <v>46</v>
      </c>
      <c r="AG1695" s="3" t="s">
        <v>62</v>
      </c>
      <c r="AH1695" s="3" t="s">
        <v>62</v>
      </c>
      <c r="AI1695" s="3" t="s">
        <v>62</v>
      </c>
      <c r="AJ1695" s="4"/>
      <c r="AK1695" s="4"/>
      <c r="AL1695" s="4"/>
      <c r="AM1695" s="4"/>
      <c r="AN1695" s="4"/>
      <c r="AO1695" s="4"/>
      <c r="AP1695" s="4"/>
      <c r="AQ1695" s="3" t="s">
        <v>846</v>
      </c>
      <c r="AR1695" s="4"/>
      <c r="AS1695" s="4"/>
      <c r="AT1695" s="4"/>
      <c r="AU1695" s="4"/>
      <c r="AV1695" s="4"/>
      <c r="AW1695" s="4"/>
      <c r="AX1695" s="4"/>
      <c r="AY1695" s="4"/>
      <c r="AZ1695" s="4"/>
      <c r="BA1695" s="4"/>
      <c r="BB1695" s="4"/>
    </row>
    <row r="1696" spans="1:54" ht="15.75" customHeight="1" x14ac:dyDescent="0.25">
      <c r="A1696" t="s">
        <v>5173</v>
      </c>
      <c r="B1696" s="17">
        <v>43633</v>
      </c>
      <c r="C1696" s="17">
        <v>33574</v>
      </c>
      <c r="D1696" s="21">
        <v>34</v>
      </c>
      <c r="E1696" s="12" t="str">
        <f t="shared" si="186"/>
        <v>[30-40[ ans</v>
      </c>
      <c r="F1696" s="3" t="s">
        <v>48</v>
      </c>
      <c r="G1696" s="3" t="s">
        <v>40</v>
      </c>
      <c r="H1696" s="4"/>
      <c r="I1696" s="4"/>
      <c r="J1696" s="3" t="s">
        <v>41</v>
      </c>
      <c r="K1696" s="3" t="s">
        <v>79</v>
      </c>
      <c r="L1696" s="3" t="s">
        <v>6048</v>
      </c>
      <c r="M1696" s="3" t="s">
        <v>60</v>
      </c>
      <c r="N1696" s="3" t="s">
        <v>6062</v>
      </c>
      <c r="O1696" s="3" t="s">
        <v>1185</v>
      </c>
      <c r="P1696" s="3" t="s">
        <v>622</v>
      </c>
      <c r="Q1696" s="3" t="s">
        <v>6035</v>
      </c>
      <c r="R1696" s="3" t="s">
        <v>5729</v>
      </c>
      <c r="S1696" s="3" t="s">
        <v>5730</v>
      </c>
      <c r="T1696" s="3" t="s">
        <v>45</v>
      </c>
      <c r="U1696" s="3" t="s">
        <v>58</v>
      </c>
      <c r="V1696" s="3" t="s">
        <v>6055</v>
      </c>
      <c r="W1696" s="3" t="s">
        <v>62</v>
      </c>
      <c r="X1696" s="19"/>
      <c r="Y1696" s="19"/>
      <c r="Z1696" s="19"/>
      <c r="AA1696" s="37"/>
      <c r="AB1696" s="3" t="s">
        <v>898</v>
      </c>
      <c r="AC1696" s="3">
        <v>1</v>
      </c>
      <c r="AD1696" s="3" t="s">
        <v>5529</v>
      </c>
      <c r="AE1696" s="3" t="s">
        <v>6673</v>
      </c>
      <c r="AF1696" s="4"/>
      <c r="AG1696" s="4"/>
      <c r="AH1696" s="4"/>
      <c r="AI1696" s="4"/>
      <c r="AJ1696" s="4"/>
      <c r="AK1696" s="4"/>
      <c r="AL1696" s="4"/>
      <c r="AM1696" s="4"/>
      <c r="AN1696" s="4"/>
      <c r="AO1696" s="4"/>
      <c r="AP1696" s="4"/>
      <c r="AQ1696" s="4"/>
      <c r="AR1696" s="3" t="s">
        <v>62</v>
      </c>
      <c r="AS1696" s="3" t="s">
        <v>62</v>
      </c>
      <c r="AT1696" s="3" t="s">
        <v>62</v>
      </c>
      <c r="AU1696" s="3" t="s">
        <v>62</v>
      </c>
      <c r="AV1696" s="3" t="s">
        <v>62</v>
      </c>
      <c r="AW1696" s="3" t="s">
        <v>62</v>
      </c>
      <c r="AX1696" s="3" t="s">
        <v>62</v>
      </c>
      <c r="AY1696" s="3" t="s">
        <v>46</v>
      </c>
      <c r="AZ1696" s="3" t="s">
        <v>62</v>
      </c>
      <c r="BA1696" s="3" t="s">
        <v>62</v>
      </c>
      <c r="BB1696" s="4"/>
    </row>
    <row r="1697" spans="1:54" ht="15.75" customHeight="1" x14ac:dyDescent="0.25">
      <c r="A1697" t="s">
        <v>5175</v>
      </c>
      <c r="B1697" s="17">
        <v>43644</v>
      </c>
      <c r="C1697" s="17">
        <v>30937</v>
      </c>
      <c r="D1697" s="21">
        <v>41</v>
      </c>
      <c r="E1697" s="12" t="str">
        <f t="shared" si="186"/>
        <v>[40-50 [ ans</v>
      </c>
      <c r="F1697" s="3" t="s">
        <v>54</v>
      </c>
      <c r="G1697" s="3" t="s">
        <v>55</v>
      </c>
      <c r="H1697" s="4"/>
      <c r="I1697" s="4"/>
      <c r="J1697" s="3" t="s">
        <v>49</v>
      </c>
      <c r="K1697" s="3" t="s">
        <v>56</v>
      </c>
      <c r="L1697" s="3" t="s">
        <v>6045</v>
      </c>
      <c r="M1697" s="3" t="s">
        <v>121</v>
      </c>
      <c r="N1697" s="3" t="s">
        <v>6062</v>
      </c>
      <c r="O1697" s="3" t="s">
        <v>1186</v>
      </c>
      <c r="P1697" s="3" t="s">
        <v>5674</v>
      </c>
      <c r="Q1697" s="3" t="s">
        <v>6033</v>
      </c>
      <c r="R1697" s="3" t="s">
        <v>5675</v>
      </c>
      <c r="S1697" s="3" t="s">
        <v>5676</v>
      </c>
      <c r="T1697" s="3" t="s">
        <v>45</v>
      </c>
      <c r="U1697" s="3" t="s">
        <v>39</v>
      </c>
      <c r="V1697" s="3" t="s">
        <v>6053</v>
      </c>
      <c r="W1697" s="3" t="s">
        <v>62</v>
      </c>
      <c r="X1697" s="19"/>
      <c r="Y1697" s="19"/>
      <c r="Z1697" s="19"/>
      <c r="AA1697" s="37"/>
      <c r="AB1697" s="3" t="s">
        <v>898</v>
      </c>
      <c r="AC1697" s="3">
        <v>1</v>
      </c>
      <c r="AD1697" s="3" t="s">
        <v>6673</v>
      </c>
      <c r="AE1697" s="3" t="s">
        <v>1187</v>
      </c>
      <c r="AF1697" s="4"/>
      <c r="AG1697" s="4"/>
      <c r="AH1697" s="4"/>
      <c r="AI1697" s="4"/>
      <c r="AJ1697" s="4"/>
      <c r="AK1697" s="4"/>
      <c r="AL1697" s="4"/>
      <c r="AM1697" s="4"/>
      <c r="AN1697" s="4"/>
      <c r="AO1697" s="4"/>
      <c r="AP1697" s="4"/>
      <c r="AQ1697" s="4"/>
      <c r="AR1697" s="3" t="s">
        <v>62</v>
      </c>
      <c r="AS1697" s="3" t="s">
        <v>62</v>
      </c>
      <c r="AT1697" s="3" t="s">
        <v>62</v>
      </c>
      <c r="AU1697" s="3" t="s">
        <v>62</v>
      </c>
      <c r="AV1697" s="3" t="s">
        <v>62</v>
      </c>
      <c r="AW1697" s="3" t="s">
        <v>62</v>
      </c>
      <c r="AX1697" s="3" t="s">
        <v>62</v>
      </c>
      <c r="AY1697" s="3" t="s">
        <v>62</v>
      </c>
      <c r="AZ1697" s="3" t="s">
        <v>62</v>
      </c>
      <c r="BA1697" s="3" t="s">
        <v>62</v>
      </c>
      <c r="BB1697" s="3" t="s">
        <v>1187</v>
      </c>
    </row>
    <row r="1698" spans="1:54" ht="15.75" customHeight="1" x14ac:dyDescent="0.25">
      <c r="A1698" t="s">
        <v>5177</v>
      </c>
      <c r="B1698" s="17">
        <v>43635</v>
      </c>
      <c r="C1698" s="17">
        <v>36625</v>
      </c>
      <c r="D1698" s="21">
        <v>25</v>
      </c>
      <c r="E1698" s="12" t="str">
        <f t="shared" si="186"/>
        <v>[20-30[ ans</v>
      </c>
      <c r="F1698" s="3" t="s">
        <v>48</v>
      </c>
      <c r="G1698" s="3" t="s">
        <v>55</v>
      </c>
      <c r="H1698" s="4"/>
      <c r="I1698" s="4"/>
      <c r="J1698" s="3" t="s">
        <v>41</v>
      </c>
      <c r="K1698" s="3" t="s">
        <v>79</v>
      </c>
      <c r="L1698" s="3" t="s">
        <v>6048</v>
      </c>
      <c r="M1698" s="3" t="s">
        <v>43</v>
      </c>
      <c r="N1698" s="3" t="s">
        <v>6062</v>
      </c>
      <c r="O1698" s="3" t="s">
        <v>1188</v>
      </c>
      <c r="P1698" s="3" t="s">
        <v>104</v>
      </c>
      <c r="Q1698" s="3" t="s">
        <v>6033</v>
      </c>
      <c r="R1698" s="3" t="s">
        <v>6036</v>
      </c>
      <c r="S1698" s="3" t="s">
        <v>6037</v>
      </c>
      <c r="T1698" s="3" t="s">
        <v>45</v>
      </c>
      <c r="U1698" s="3" t="s">
        <v>84</v>
      </c>
      <c r="V1698" s="3" t="s">
        <v>6057</v>
      </c>
      <c r="W1698" s="3" t="s">
        <v>62</v>
      </c>
      <c r="X1698" s="19"/>
      <c r="Y1698" s="19"/>
      <c r="Z1698" s="19"/>
      <c r="AA1698" s="39">
        <v>8.1</v>
      </c>
      <c r="AB1698" s="3" t="s">
        <v>845</v>
      </c>
      <c r="AC1698" s="3">
        <v>1</v>
      </c>
      <c r="AD1698" s="3" t="s">
        <v>6788</v>
      </c>
      <c r="AE1698" s="3" t="s">
        <v>6673</v>
      </c>
      <c r="AF1698" s="3" t="s">
        <v>62</v>
      </c>
      <c r="AG1698" s="3" t="s">
        <v>46</v>
      </c>
      <c r="AH1698" s="3" t="s">
        <v>62</v>
      </c>
      <c r="AI1698" s="3" t="s">
        <v>62</v>
      </c>
      <c r="AJ1698" s="4"/>
      <c r="AK1698" s="3" t="s">
        <v>62</v>
      </c>
      <c r="AL1698" s="3" t="s">
        <v>62</v>
      </c>
      <c r="AM1698" s="3" t="s">
        <v>62</v>
      </c>
      <c r="AN1698" s="3" t="s">
        <v>62</v>
      </c>
      <c r="AO1698" s="3" t="s">
        <v>62</v>
      </c>
      <c r="AP1698" s="4"/>
      <c r="AQ1698" s="3" t="s">
        <v>846</v>
      </c>
      <c r="AR1698" s="4"/>
      <c r="AS1698" s="4"/>
      <c r="AT1698" s="4"/>
      <c r="AU1698" s="4"/>
      <c r="AV1698" s="4"/>
      <c r="AW1698" s="4"/>
      <c r="AX1698" s="4"/>
      <c r="AY1698" s="4"/>
      <c r="AZ1698" s="4"/>
      <c r="BA1698" s="4"/>
      <c r="BB1698" s="4"/>
    </row>
    <row r="1699" spans="1:54" ht="15.75" customHeight="1" x14ac:dyDescent="0.25">
      <c r="A1699" t="s">
        <v>5179</v>
      </c>
      <c r="B1699" s="17">
        <v>43619</v>
      </c>
      <c r="C1699" s="17">
        <v>31061</v>
      </c>
      <c r="D1699" s="21">
        <v>40</v>
      </c>
      <c r="E1699" s="12" t="str">
        <f t="shared" si="186"/>
        <v>[40-50 [ ans</v>
      </c>
      <c r="F1699" s="3" t="s">
        <v>54</v>
      </c>
      <c r="G1699" s="3" t="s">
        <v>55</v>
      </c>
      <c r="H1699" s="4"/>
      <c r="I1699" s="4"/>
      <c r="J1699" s="3" t="s">
        <v>49</v>
      </c>
      <c r="K1699" s="3" t="s">
        <v>56</v>
      </c>
      <c r="L1699" s="3" t="s">
        <v>6045</v>
      </c>
      <c r="M1699" s="3" t="s">
        <v>51</v>
      </c>
      <c r="N1699" s="3" t="s">
        <v>6062</v>
      </c>
      <c r="O1699" s="3" t="s">
        <v>910</v>
      </c>
      <c r="P1699" s="3" t="s">
        <v>6786</v>
      </c>
      <c r="Q1699" s="3" t="s">
        <v>6787</v>
      </c>
      <c r="R1699" s="3"/>
      <c r="S1699" s="3"/>
      <c r="T1699" s="3" t="s">
        <v>45</v>
      </c>
      <c r="U1699" s="3" t="s">
        <v>1179</v>
      </c>
      <c r="V1699" s="3" t="s">
        <v>428</v>
      </c>
      <c r="W1699" s="3" t="s">
        <v>46</v>
      </c>
      <c r="X1699" s="17">
        <v>43284</v>
      </c>
      <c r="Y1699" s="3">
        <f>IF((B1699-X1699&lt;=365)*(B1699-X1699&gt;0),0,(YEAR(B1699)-YEAR(X1699)))</f>
        <v>0</v>
      </c>
      <c r="Z1699" s="3" t="str">
        <f>IF((B1699-X1699&lt;=365)*(B1699-X1699&gt;0),INT(12*(B1699-X1699)/365) &amp; " Mois",(YEAR(B1699)-YEAR(X1699)) &amp; " an (s)")</f>
        <v>11 Mois</v>
      </c>
      <c r="AA1699" s="39">
        <v>10.1</v>
      </c>
      <c r="AB1699" s="3" t="s">
        <v>845</v>
      </c>
      <c r="AC1699" s="3">
        <v>1</v>
      </c>
      <c r="AD1699" s="3" t="s">
        <v>6788</v>
      </c>
      <c r="AE1699" s="3" t="s">
        <v>6673</v>
      </c>
      <c r="AF1699" s="3" t="s">
        <v>62</v>
      </c>
      <c r="AG1699" s="3" t="s">
        <v>46</v>
      </c>
      <c r="AH1699" s="3" t="s">
        <v>62</v>
      </c>
      <c r="AI1699" s="3" t="s">
        <v>62</v>
      </c>
      <c r="AJ1699" s="2">
        <v>43590</v>
      </c>
      <c r="AK1699" s="3" t="s">
        <v>62</v>
      </c>
      <c r="AL1699" s="3" t="s">
        <v>62</v>
      </c>
      <c r="AM1699" s="3" t="s">
        <v>62</v>
      </c>
      <c r="AN1699" s="3" t="s">
        <v>62</v>
      </c>
      <c r="AO1699" s="3" t="s">
        <v>62</v>
      </c>
      <c r="AP1699" s="4"/>
      <c r="AQ1699" s="3" t="s">
        <v>846</v>
      </c>
      <c r="AR1699" s="4"/>
      <c r="AS1699" s="4"/>
      <c r="AT1699" s="4"/>
      <c r="AU1699" s="4"/>
      <c r="AV1699" s="4"/>
      <c r="AW1699" s="4"/>
      <c r="AX1699" s="4"/>
      <c r="AY1699" s="4"/>
      <c r="AZ1699" s="4"/>
      <c r="BA1699" s="4"/>
      <c r="BB1699" s="4"/>
    </row>
    <row r="1700" spans="1:54" ht="15.75" customHeight="1" x14ac:dyDescent="0.25">
      <c r="A1700" t="s">
        <v>5181</v>
      </c>
      <c r="B1700" s="17">
        <v>43619</v>
      </c>
      <c r="C1700" s="17">
        <v>33092</v>
      </c>
      <c r="D1700" s="21">
        <v>35</v>
      </c>
      <c r="E1700" s="12" t="str">
        <f t="shared" si="186"/>
        <v>[30-40[ ans</v>
      </c>
      <c r="F1700" s="3" t="s">
        <v>48</v>
      </c>
      <c r="G1700" s="3" t="s">
        <v>55</v>
      </c>
      <c r="H1700" s="4"/>
      <c r="I1700" s="4"/>
      <c r="J1700" s="3" t="s">
        <v>41</v>
      </c>
      <c r="K1700" s="3" t="s">
        <v>250</v>
      </c>
      <c r="L1700" s="3" t="s">
        <v>6048</v>
      </c>
      <c r="M1700" s="3" t="s">
        <v>121</v>
      </c>
      <c r="N1700" s="3" t="s">
        <v>6062</v>
      </c>
      <c r="O1700" s="3" t="s">
        <v>1190</v>
      </c>
      <c r="P1700" s="3" t="s">
        <v>560</v>
      </c>
      <c r="Q1700" s="3" t="s">
        <v>6032</v>
      </c>
      <c r="R1700" s="3" t="s">
        <v>5832</v>
      </c>
      <c r="S1700" s="3" t="s">
        <v>5833</v>
      </c>
      <c r="T1700" s="3" t="s">
        <v>45</v>
      </c>
      <c r="U1700" s="3" t="s">
        <v>1191</v>
      </c>
      <c r="V1700" s="3" t="s">
        <v>6056</v>
      </c>
      <c r="W1700" s="3" t="s">
        <v>62</v>
      </c>
      <c r="X1700" s="19"/>
      <c r="Y1700" s="19"/>
      <c r="Z1700" s="19"/>
      <c r="AA1700" s="39">
        <v>10.4</v>
      </c>
      <c r="AB1700" s="3" t="s">
        <v>845</v>
      </c>
      <c r="AC1700" s="3">
        <v>1</v>
      </c>
      <c r="AD1700" s="3" t="s">
        <v>6788</v>
      </c>
      <c r="AE1700" s="3" t="s">
        <v>6673</v>
      </c>
      <c r="AF1700" s="3" t="s">
        <v>62</v>
      </c>
      <c r="AG1700" s="3" t="s">
        <v>46</v>
      </c>
      <c r="AH1700" s="3" t="s">
        <v>62</v>
      </c>
      <c r="AI1700" s="3" t="s">
        <v>62</v>
      </c>
      <c r="AJ1700" s="2">
        <v>43602</v>
      </c>
      <c r="AK1700" s="3" t="s">
        <v>62</v>
      </c>
      <c r="AL1700" s="3" t="s">
        <v>62</v>
      </c>
      <c r="AM1700" s="3" t="s">
        <v>62</v>
      </c>
      <c r="AN1700" s="3" t="s">
        <v>62</v>
      </c>
      <c r="AO1700" s="3" t="s">
        <v>62</v>
      </c>
      <c r="AP1700" s="4"/>
      <c r="AQ1700" s="3" t="s">
        <v>846</v>
      </c>
      <c r="AR1700" s="4"/>
      <c r="AS1700" s="4"/>
      <c r="AT1700" s="4"/>
      <c r="AU1700" s="4"/>
      <c r="AV1700" s="4"/>
      <c r="AW1700" s="4"/>
      <c r="AX1700" s="4"/>
      <c r="AY1700" s="4"/>
      <c r="AZ1700" s="4"/>
      <c r="BA1700" s="4"/>
      <c r="BB1700" s="4"/>
    </row>
    <row r="1701" spans="1:54" ht="15.75" customHeight="1" x14ac:dyDescent="0.25">
      <c r="A1701" t="s">
        <v>5183</v>
      </c>
      <c r="B1701" s="17">
        <v>43619</v>
      </c>
      <c r="C1701" s="17">
        <v>24939</v>
      </c>
      <c r="D1701" s="21">
        <v>57</v>
      </c>
      <c r="E1701" s="12" t="str">
        <f t="shared" si="186"/>
        <v>[50-60 [ ans</v>
      </c>
      <c r="F1701" s="3" t="s">
        <v>54</v>
      </c>
      <c r="G1701" s="3" t="s">
        <v>55</v>
      </c>
      <c r="H1701" s="4"/>
      <c r="I1701" s="4"/>
      <c r="J1701" s="3" t="s">
        <v>49</v>
      </c>
      <c r="K1701" s="3" t="s">
        <v>154</v>
      </c>
      <c r="L1701" s="3" t="s">
        <v>6045</v>
      </c>
      <c r="M1701" s="3" t="s">
        <v>51</v>
      </c>
      <c r="N1701" s="3" t="s">
        <v>6062</v>
      </c>
      <c r="O1701" s="3" t="s">
        <v>910</v>
      </c>
      <c r="P1701" s="3" t="s">
        <v>6786</v>
      </c>
      <c r="Q1701" s="3" t="s">
        <v>6787</v>
      </c>
      <c r="R1701" s="3"/>
      <c r="S1701" s="3"/>
      <c r="T1701" s="3" t="s">
        <v>45</v>
      </c>
      <c r="U1701" s="3" t="s">
        <v>1179</v>
      </c>
      <c r="V1701" s="3" t="s">
        <v>428</v>
      </c>
      <c r="W1701" s="3" t="s">
        <v>62</v>
      </c>
      <c r="X1701" s="19"/>
      <c r="Y1701" s="19"/>
      <c r="Z1701" s="19"/>
      <c r="AA1701" s="39">
        <v>11.5</v>
      </c>
      <c r="AB1701" s="3" t="s">
        <v>845</v>
      </c>
      <c r="AC1701" s="3">
        <v>1</v>
      </c>
      <c r="AD1701" s="3" t="s">
        <v>6788</v>
      </c>
      <c r="AE1701" s="3" t="s">
        <v>6673</v>
      </c>
      <c r="AF1701" s="3" t="s">
        <v>62</v>
      </c>
      <c r="AG1701" s="3" t="s">
        <v>46</v>
      </c>
      <c r="AH1701" s="3" t="s">
        <v>62</v>
      </c>
      <c r="AI1701" s="3" t="s">
        <v>62</v>
      </c>
      <c r="AJ1701" s="4"/>
      <c r="AK1701" s="3" t="s">
        <v>62</v>
      </c>
      <c r="AL1701" s="3" t="s">
        <v>62</v>
      </c>
      <c r="AM1701" s="3" t="s">
        <v>62</v>
      </c>
      <c r="AN1701" s="3" t="s">
        <v>62</v>
      </c>
      <c r="AO1701" s="3" t="s">
        <v>62</v>
      </c>
      <c r="AP1701" s="4"/>
      <c r="AQ1701" s="3" t="s">
        <v>846</v>
      </c>
      <c r="AR1701" s="4"/>
      <c r="AS1701" s="4"/>
      <c r="AT1701" s="4"/>
      <c r="AU1701" s="4"/>
      <c r="AV1701" s="4"/>
      <c r="AW1701" s="4"/>
      <c r="AX1701" s="4"/>
      <c r="AY1701" s="4"/>
      <c r="AZ1701" s="4"/>
      <c r="BA1701" s="4"/>
      <c r="BB1701" s="4"/>
    </row>
    <row r="1702" spans="1:54" ht="15.75" customHeight="1" x14ac:dyDescent="0.25">
      <c r="A1702" t="s">
        <v>5185</v>
      </c>
      <c r="B1702" s="17">
        <v>43619</v>
      </c>
      <c r="C1702" s="17">
        <v>31806</v>
      </c>
      <c r="D1702" s="21">
        <v>38</v>
      </c>
      <c r="E1702" s="12" t="str">
        <f t="shared" si="186"/>
        <v>[30-40[ ans</v>
      </c>
      <c r="F1702" s="3" t="s">
        <v>54</v>
      </c>
      <c r="G1702" s="3" t="s">
        <v>40</v>
      </c>
      <c r="H1702" s="4"/>
      <c r="I1702" s="4"/>
      <c r="J1702" s="3" t="s">
        <v>41</v>
      </c>
      <c r="K1702" s="3" t="s">
        <v>1194</v>
      </c>
      <c r="L1702" s="3" t="s">
        <v>6044</v>
      </c>
      <c r="M1702" s="3" t="s">
        <v>121</v>
      </c>
      <c r="N1702" s="3" t="s">
        <v>6062</v>
      </c>
      <c r="O1702" s="3" t="s">
        <v>1195</v>
      </c>
      <c r="P1702" s="3" t="s">
        <v>5665</v>
      </c>
      <c r="Q1702" s="3" t="s">
        <v>6033</v>
      </c>
      <c r="R1702" s="3" t="s">
        <v>6007</v>
      </c>
      <c r="S1702" s="3" t="s">
        <v>6008</v>
      </c>
      <c r="T1702" s="3" t="s">
        <v>45</v>
      </c>
      <c r="U1702" s="3" t="s">
        <v>84</v>
      </c>
      <c r="V1702" s="3" t="s">
        <v>6057</v>
      </c>
      <c r="W1702" s="3" t="s">
        <v>62</v>
      </c>
      <c r="X1702" s="19"/>
      <c r="Y1702" s="19"/>
      <c r="Z1702" s="19"/>
      <c r="AA1702" s="37"/>
      <c r="AB1702" s="3" t="s">
        <v>845</v>
      </c>
      <c r="AC1702" s="3">
        <v>1</v>
      </c>
      <c r="AD1702" s="3" t="s">
        <v>6789</v>
      </c>
      <c r="AE1702" s="3" t="s">
        <v>6673</v>
      </c>
      <c r="AF1702" s="3" t="s">
        <v>46</v>
      </c>
      <c r="AG1702" s="3" t="s">
        <v>62</v>
      </c>
      <c r="AH1702" s="3" t="s">
        <v>62</v>
      </c>
      <c r="AI1702" s="3" t="s">
        <v>62</v>
      </c>
      <c r="AJ1702" s="4"/>
      <c r="AK1702" s="3" t="s">
        <v>62</v>
      </c>
      <c r="AL1702" s="3" t="s">
        <v>62</v>
      </c>
      <c r="AM1702" s="3" t="s">
        <v>62</v>
      </c>
      <c r="AN1702" s="3" t="s">
        <v>62</v>
      </c>
      <c r="AO1702" s="3" t="s">
        <v>62</v>
      </c>
      <c r="AP1702" s="4"/>
      <c r="AQ1702" s="3" t="s">
        <v>846</v>
      </c>
      <c r="AR1702" s="4"/>
      <c r="AS1702" s="4"/>
      <c r="AT1702" s="4"/>
      <c r="AU1702" s="4"/>
      <c r="AV1702" s="4"/>
      <c r="AW1702" s="4"/>
      <c r="AX1702" s="4"/>
      <c r="AY1702" s="4"/>
      <c r="AZ1702" s="4"/>
      <c r="BA1702" s="4"/>
      <c r="BB1702" s="4"/>
    </row>
    <row r="1703" spans="1:54" ht="15.75" customHeight="1" x14ac:dyDescent="0.25">
      <c r="A1703" t="s">
        <v>5187</v>
      </c>
      <c r="B1703" s="17">
        <v>43619</v>
      </c>
      <c r="C1703" s="17">
        <v>32463</v>
      </c>
      <c r="D1703" s="21">
        <v>37</v>
      </c>
      <c r="E1703" s="12" t="str">
        <f t="shared" si="186"/>
        <v>[30-40[ ans</v>
      </c>
      <c r="F1703" s="3" t="s">
        <v>54</v>
      </c>
      <c r="G1703" s="3" t="s">
        <v>55</v>
      </c>
      <c r="H1703" s="4"/>
      <c r="I1703" s="4"/>
      <c r="J1703" s="3" t="s">
        <v>49</v>
      </c>
      <c r="K1703" s="3" t="s">
        <v>56</v>
      </c>
      <c r="L1703" s="3" t="s">
        <v>6045</v>
      </c>
      <c r="M1703" s="3" t="s">
        <v>121</v>
      </c>
      <c r="N1703" s="3" t="s">
        <v>6062</v>
      </c>
      <c r="O1703" s="3" t="s">
        <v>1196</v>
      </c>
      <c r="P1703" s="3" t="s">
        <v>290</v>
      </c>
      <c r="Q1703" s="3" t="s">
        <v>6031</v>
      </c>
      <c r="R1703" s="3" t="s">
        <v>5616</v>
      </c>
      <c r="S1703" s="3" t="s">
        <v>5617</v>
      </c>
      <c r="T1703" s="3" t="s">
        <v>45</v>
      </c>
      <c r="U1703" s="3" t="s">
        <v>58</v>
      </c>
      <c r="V1703" s="3" t="s">
        <v>6055</v>
      </c>
      <c r="W1703" s="3" t="s">
        <v>62</v>
      </c>
      <c r="X1703" s="19"/>
      <c r="Y1703" s="19"/>
      <c r="Z1703" s="19"/>
      <c r="AA1703" s="39">
        <v>7</v>
      </c>
      <c r="AB1703" s="3" t="s">
        <v>845</v>
      </c>
      <c r="AC1703" s="3">
        <v>1</v>
      </c>
      <c r="AD1703" s="3" t="s">
        <v>6788</v>
      </c>
      <c r="AE1703" s="3" t="s">
        <v>6673</v>
      </c>
      <c r="AF1703" s="3" t="s">
        <v>62</v>
      </c>
      <c r="AG1703" s="3" t="s">
        <v>46</v>
      </c>
      <c r="AH1703" s="3" t="s">
        <v>62</v>
      </c>
      <c r="AI1703" s="3" t="s">
        <v>62</v>
      </c>
      <c r="AJ1703" s="2">
        <v>43603</v>
      </c>
      <c r="AK1703" s="3" t="s">
        <v>62</v>
      </c>
      <c r="AL1703" s="3" t="s">
        <v>62</v>
      </c>
      <c r="AM1703" s="3" t="s">
        <v>62</v>
      </c>
      <c r="AN1703" s="3" t="s">
        <v>62</v>
      </c>
      <c r="AO1703" s="3" t="s">
        <v>62</v>
      </c>
      <c r="AP1703" s="4"/>
      <c r="AQ1703" s="3" t="s">
        <v>846</v>
      </c>
      <c r="AR1703" s="4"/>
      <c r="AS1703" s="4"/>
      <c r="AT1703" s="4"/>
      <c r="AU1703" s="4"/>
      <c r="AV1703" s="4"/>
      <c r="AW1703" s="4"/>
      <c r="AX1703" s="4"/>
      <c r="AY1703" s="4"/>
      <c r="AZ1703" s="4"/>
      <c r="BA1703" s="4"/>
      <c r="BB1703" s="4"/>
    </row>
    <row r="1704" spans="1:54" ht="15.75" customHeight="1" x14ac:dyDescent="0.25">
      <c r="A1704" t="s">
        <v>5189</v>
      </c>
      <c r="B1704" s="17">
        <v>43619</v>
      </c>
      <c r="C1704" s="17">
        <v>31320</v>
      </c>
      <c r="D1704" s="21">
        <v>40</v>
      </c>
      <c r="E1704" s="12" t="str">
        <f t="shared" si="186"/>
        <v>[40-50 [ ans</v>
      </c>
      <c r="F1704" s="3" t="s">
        <v>48</v>
      </c>
      <c r="G1704" s="3" t="s">
        <v>55</v>
      </c>
      <c r="H1704" s="4"/>
      <c r="I1704" s="4"/>
      <c r="J1704" s="3" t="s">
        <v>41</v>
      </c>
      <c r="K1704" s="3" t="s">
        <v>79</v>
      </c>
      <c r="L1704" s="3" t="s">
        <v>6048</v>
      </c>
      <c r="M1704" s="3" t="s">
        <v>43</v>
      </c>
      <c r="N1704" s="3" t="s">
        <v>6062</v>
      </c>
      <c r="O1704" s="3" t="s">
        <v>1198</v>
      </c>
      <c r="P1704" s="3" t="s">
        <v>1355</v>
      </c>
      <c r="Q1704" s="3" t="s">
        <v>6031</v>
      </c>
      <c r="R1704" s="3" t="s">
        <v>5620</v>
      </c>
      <c r="S1704" s="3" t="s">
        <v>5621</v>
      </c>
      <c r="T1704" s="3" t="s">
        <v>45</v>
      </c>
      <c r="U1704" s="3" t="s">
        <v>39</v>
      </c>
      <c r="V1704" s="3" t="s">
        <v>6053</v>
      </c>
      <c r="W1704" s="3" t="s">
        <v>46</v>
      </c>
      <c r="X1704" s="17">
        <v>43223</v>
      </c>
      <c r="Y1704" s="3">
        <f>IF((B1704-X1704&lt;=365)*(B1704-X1704&gt;0),0,(YEAR(B1704)-YEAR(X1704)))</f>
        <v>1</v>
      </c>
      <c r="Z1704" s="3" t="str">
        <f>IF((B1704-X1704&lt;=365)*(B1704-X1704&gt;0),INT(12*(B1704-X1704)/365) &amp; " Mois",(YEAR(B1704)-YEAR(X1704)) &amp; " an (s)")</f>
        <v>1 an (s)</v>
      </c>
      <c r="AA1704" s="39">
        <v>10.8</v>
      </c>
      <c r="AB1704" s="3" t="s">
        <v>845</v>
      </c>
      <c r="AC1704" s="3">
        <v>1</v>
      </c>
      <c r="AD1704" s="3" t="s">
        <v>6788</v>
      </c>
      <c r="AE1704" s="3" t="s">
        <v>6673</v>
      </c>
      <c r="AF1704" s="3" t="s">
        <v>62</v>
      </c>
      <c r="AG1704" s="3" t="s">
        <v>46</v>
      </c>
      <c r="AH1704" s="3" t="s">
        <v>62</v>
      </c>
      <c r="AI1704" s="3" t="s">
        <v>62</v>
      </c>
      <c r="AJ1704" s="2">
        <v>43593</v>
      </c>
      <c r="AK1704" s="3" t="s">
        <v>62</v>
      </c>
      <c r="AL1704" s="3" t="s">
        <v>62</v>
      </c>
      <c r="AM1704" s="3" t="s">
        <v>62</v>
      </c>
      <c r="AN1704" s="3" t="s">
        <v>62</v>
      </c>
      <c r="AO1704" s="3" t="s">
        <v>62</v>
      </c>
      <c r="AP1704" s="4"/>
      <c r="AQ1704" s="3" t="s">
        <v>846</v>
      </c>
      <c r="AR1704" s="4"/>
      <c r="AS1704" s="4"/>
      <c r="AT1704" s="4"/>
      <c r="AU1704" s="4"/>
      <c r="AV1704" s="4"/>
      <c r="AW1704" s="4"/>
      <c r="AX1704" s="4"/>
      <c r="AY1704" s="4"/>
      <c r="AZ1704" s="4"/>
      <c r="BA1704" s="4"/>
      <c r="BB1704" s="4"/>
    </row>
    <row r="1705" spans="1:54" ht="15.75" customHeight="1" x14ac:dyDescent="0.25">
      <c r="A1705" t="s">
        <v>5192</v>
      </c>
      <c r="B1705" s="17">
        <v>43620</v>
      </c>
      <c r="C1705" s="17">
        <v>35523</v>
      </c>
      <c r="D1705" s="21">
        <v>28</v>
      </c>
      <c r="E1705" s="12" t="str">
        <f t="shared" si="186"/>
        <v>[20-30[ ans</v>
      </c>
      <c r="F1705" s="3" t="s">
        <v>48</v>
      </c>
      <c r="G1705" s="3" t="s">
        <v>55</v>
      </c>
      <c r="H1705" s="4"/>
      <c r="I1705" s="4"/>
      <c r="J1705" s="3" t="s">
        <v>41</v>
      </c>
      <c r="K1705" s="3" t="s">
        <v>79</v>
      </c>
      <c r="L1705" s="3" t="s">
        <v>6048</v>
      </c>
      <c r="M1705" s="3" t="s">
        <v>60</v>
      </c>
      <c r="N1705" s="3" t="s">
        <v>6062</v>
      </c>
      <c r="O1705" s="3" t="s">
        <v>1155</v>
      </c>
      <c r="P1705" s="3" t="s">
        <v>83</v>
      </c>
      <c r="Q1705" s="3" t="s">
        <v>6035</v>
      </c>
      <c r="R1705" s="3" t="s">
        <v>5598</v>
      </c>
      <c r="S1705" s="3" t="s">
        <v>5599</v>
      </c>
      <c r="T1705" s="3" t="s">
        <v>45</v>
      </c>
      <c r="U1705" s="3" t="s">
        <v>84</v>
      </c>
      <c r="V1705" s="3" t="s">
        <v>6057</v>
      </c>
      <c r="W1705" s="3" t="s">
        <v>62</v>
      </c>
      <c r="X1705" s="19"/>
      <c r="Y1705" s="19"/>
      <c r="Z1705" s="19"/>
      <c r="AA1705" s="37"/>
      <c r="AB1705" s="3" t="s">
        <v>845</v>
      </c>
      <c r="AC1705" s="3">
        <v>1</v>
      </c>
      <c r="AD1705" s="3" t="s">
        <v>6792</v>
      </c>
      <c r="AE1705" s="3" t="s">
        <v>6673</v>
      </c>
      <c r="AF1705" s="3" t="s">
        <v>62</v>
      </c>
      <c r="AG1705" s="3" t="s">
        <v>62</v>
      </c>
      <c r="AH1705" s="3" t="s">
        <v>46</v>
      </c>
      <c r="AI1705" s="3" t="s">
        <v>62</v>
      </c>
      <c r="AJ1705" s="4"/>
      <c r="AK1705" s="3" t="s">
        <v>62</v>
      </c>
      <c r="AL1705" s="3" t="s">
        <v>62</v>
      </c>
      <c r="AM1705" s="3" t="s">
        <v>62</v>
      </c>
      <c r="AN1705" s="3" t="s">
        <v>62</v>
      </c>
      <c r="AO1705" s="3" t="s">
        <v>62</v>
      </c>
      <c r="AP1705" s="4"/>
      <c r="AQ1705" s="3" t="s">
        <v>846</v>
      </c>
      <c r="AR1705" s="4"/>
      <c r="AS1705" s="4"/>
      <c r="AT1705" s="4"/>
      <c r="AU1705" s="4"/>
      <c r="AV1705" s="4"/>
      <c r="AW1705" s="4"/>
      <c r="AX1705" s="4"/>
      <c r="AY1705" s="4"/>
      <c r="AZ1705" s="4"/>
      <c r="BA1705" s="4"/>
      <c r="BB1705" s="4"/>
    </row>
    <row r="1706" spans="1:54" ht="15.75" customHeight="1" x14ac:dyDescent="0.25">
      <c r="A1706" t="s">
        <v>5194</v>
      </c>
      <c r="B1706" s="17">
        <v>43629</v>
      </c>
      <c r="C1706" s="17">
        <v>30679</v>
      </c>
      <c r="D1706" s="21">
        <v>42</v>
      </c>
      <c r="E1706" s="12" t="str">
        <f t="shared" si="186"/>
        <v>[40-50 [ ans</v>
      </c>
      <c r="F1706" s="3" t="s">
        <v>54</v>
      </c>
      <c r="G1706" s="3" t="s">
        <v>40</v>
      </c>
      <c r="H1706" s="4"/>
      <c r="I1706" s="4"/>
      <c r="J1706" s="3" t="s">
        <v>49</v>
      </c>
      <c r="K1706" s="3" t="s">
        <v>56</v>
      </c>
      <c r="L1706" s="3" t="s">
        <v>6045</v>
      </c>
      <c r="M1706" s="3" t="s">
        <v>60</v>
      </c>
      <c r="N1706" s="3" t="s">
        <v>6062</v>
      </c>
      <c r="O1706" s="3" t="s">
        <v>1175</v>
      </c>
      <c r="P1706" s="3" t="s">
        <v>246</v>
      </c>
      <c r="Q1706" s="3" t="s">
        <v>6035</v>
      </c>
      <c r="R1706" s="3" t="s">
        <v>6040</v>
      </c>
      <c r="S1706" s="3" t="s">
        <v>6041</v>
      </c>
      <c r="T1706" s="3" t="s">
        <v>45</v>
      </c>
      <c r="U1706" s="3" t="s">
        <v>39</v>
      </c>
      <c r="V1706" s="3" t="s">
        <v>6053</v>
      </c>
      <c r="W1706" s="3" t="s">
        <v>62</v>
      </c>
      <c r="X1706" s="19"/>
      <c r="Y1706" s="19"/>
      <c r="Z1706" s="19"/>
      <c r="AA1706" s="37"/>
      <c r="AB1706" s="3" t="s">
        <v>845</v>
      </c>
      <c r="AC1706" s="3">
        <v>1</v>
      </c>
      <c r="AD1706" s="3" t="s">
        <v>6789</v>
      </c>
      <c r="AE1706" s="3" t="s">
        <v>6673</v>
      </c>
      <c r="AF1706" s="3" t="s">
        <v>46</v>
      </c>
      <c r="AG1706" s="3" t="s">
        <v>62</v>
      </c>
      <c r="AH1706" s="3" t="s">
        <v>62</v>
      </c>
      <c r="AI1706" s="3" t="s">
        <v>62</v>
      </c>
      <c r="AJ1706" s="4"/>
      <c r="AK1706" s="3" t="s">
        <v>62</v>
      </c>
      <c r="AL1706" s="3" t="s">
        <v>62</v>
      </c>
      <c r="AM1706" s="3" t="s">
        <v>62</v>
      </c>
      <c r="AN1706" s="3" t="s">
        <v>62</v>
      </c>
      <c r="AO1706" s="3" t="s">
        <v>62</v>
      </c>
      <c r="AP1706" s="4"/>
      <c r="AQ1706" s="3" t="s">
        <v>846</v>
      </c>
      <c r="AR1706" s="4"/>
      <c r="AS1706" s="4"/>
      <c r="AT1706" s="4"/>
      <c r="AU1706" s="4"/>
      <c r="AV1706" s="4"/>
      <c r="AW1706" s="4"/>
      <c r="AX1706" s="4"/>
      <c r="AY1706" s="4"/>
      <c r="AZ1706" s="4"/>
      <c r="BA1706" s="4"/>
      <c r="BB1706" s="4"/>
    </row>
    <row r="1707" spans="1:54" ht="15.75" customHeight="1" x14ac:dyDescent="0.25">
      <c r="A1707" t="s">
        <v>5197</v>
      </c>
      <c r="B1707" s="17">
        <v>43629</v>
      </c>
      <c r="C1707" s="17">
        <v>31426</v>
      </c>
      <c r="D1707" s="21">
        <v>39</v>
      </c>
      <c r="E1707" s="12" t="str">
        <f t="shared" si="186"/>
        <v>[30-40[ ans</v>
      </c>
      <c r="F1707" s="3" t="s">
        <v>48</v>
      </c>
      <c r="G1707" s="3" t="s">
        <v>40</v>
      </c>
      <c r="H1707" s="4"/>
      <c r="I1707" s="4"/>
      <c r="J1707" s="3" t="s">
        <v>49</v>
      </c>
      <c r="K1707" s="3" t="s">
        <v>745</v>
      </c>
      <c r="L1707" s="3" t="s">
        <v>6044</v>
      </c>
      <c r="M1707" s="3" t="s">
        <v>60</v>
      </c>
      <c r="N1707" s="3" t="s">
        <v>6062</v>
      </c>
      <c r="O1707" s="3" t="s">
        <v>1155</v>
      </c>
      <c r="P1707" s="3" t="s">
        <v>83</v>
      </c>
      <c r="Q1707" s="3" t="s">
        <v>6035</v>
      </c>
      <c r="R1707" s="3" t="s">
        <v>5598</v>
      </c>
      <c r="S1707" s="3" t="s">
        <v>5599</v>
      </c>
      <c r="T1707" s="3" t="s">
        <v>45</v>
      </c>
      <c r="U1707" s="3" t="s">
        <v>58</v>
      </c>
      <c r="V1707" s="3" t="s">
        <v>6055</v>
      </c>
      <c r="W1707" s="3" t="s">
        <v>62</v>
      </c>
      <c r="X1707" s="19"/>
      <c r="Y1707" s="19"/>
      <c r="Z1707" s="19"/>
      <c r="AA1707" s="37"/>
      <c r="AB1707" s="3" t="s">
        <v>898</v>
      </c>
      <c r="AC1707" s="3">
        <v>1</v>
      </c>
      <c r="AD1707" s="3" t="s">
        <v>5524</v>
      </c>
      <c r="AE1707" s="3" t="s">
        <v>6673</v>
      </c>
      <c r="AF1707" s="4"/>
      <c r="AG1707" s="4"/>
      <c r="AH1707" s="4"/>
      <c r="AI1707" s="4"/>
      <c r="AJ1707" s="4"/>
      <c r="AK1707" s="4"/>
      <c r="AL1707" s="4"/>
      <c r="AM1707" s="4"/>
      <c r="AN1707" s="4"/>
      <c r="AO1707" s="4"/>
      <c r="AP1707" s="4"/>
      <c r="AQ1707" s="4"/>
      <c r="AR1707" s="3" t="s">
        <v>62</v>
      </c>
      <c r="AS1707" s="3" t="s">
        <v>62</v>
      </c>
      <c r="AT1707" s="3" t="s">
        <v>46</v>
      </c>
      <c r="AU1707" s="3" t="s">
        <v>62</v>
      </c>
      <c r="AV1707" s="3" t="s">
        <v>62</v>
      </c>
      <c r="AW1707" s="3" t="s">
        <v>62</v>
      </c>
      <c r="AX1707" s="3" t="s">
        <v>62</v>
      </c>
      <c r="AY1707" s="3" t="s">
        <v>62</v>
      </c>
      <c r="AZ1707" s="3" t="s">
        <v>62</v>
      </c>
      <c r="BA1707" s="3" t="s">
        <v>62</v>
      </c>
      <c r="BB1707" s="4"/>
    </row>
    <row r="1708" spans="1:54" ht="15.75" customHeight="1" x14ac:dyDescent="0.25">
      <c r="A1708" t="s">
        <v>5199</v>
      </c>
      <c r="B1708" s="17">
        <v>43629</v>
      </c>
      <c r="C1708" s="17">
        <v>30908</v>
      </c>
      <c r="D1708" s="21">
        <v>41</v>
      </c>
      <c r="E1708" s="12" t="str">
        <f t="shared" si="186"/>
        <v>[40-50 [ ans</v>
      </c>
      <c r="F1708" s="3" t="s">
        <v>48</v>
      </c>
      <c r="G1708" s="3" t="s">
        <v>55</v>
      </c>
      <c r="H1708" s="4"/>
      <c r="I1708" s="4"/>
      <c r="J1708" s="3" t="s">
        <v>49</v>
      </c>
      <c r="K1708" s="3" t="s">
        <v>1199</v>
      </c>
      <c r="L1708" s="3" t="s">
        <v>6043</v>
      </c>
      <c r="M1708" s="3" t="s">
        <v>43</v>
      </c>
      <c r="N1708" s="3" t="s">
        <v>6062</v>
      </c>
      <c r="O1708" s="3" t="s">
        <v>1198</v>
      </c>
      <c r="P1708" s="3" t="s">
        <v>1355</v>
      </c>
      <c r="Q1708" s="3" t="s">
        <v>6031</v>
      </c>
      <c r="R1708" s="3" t="s">
        <v>5620</v>
      </c>
      <c r="S1708" s="3" t="s">
        <v>5621</v>
      </c>
      <c r="T1708" s="3" t="s">
        <v>45</v>
      </c>
      <c r="U1708" s="3" t="s">
        <v>58</v>
      </c>
      <c r="V1708" s="3" t="s">
        <v>6055</v>
      </c>
      <c r="W1708" s="3" t="s">
        <v>62</v>
      </c>
      <c r="X1708" s="19"/>
      <c r="Y1708" s="19"/>
      <c r="Z1708" s="19"/>
      <c r="AA1708" s="39">
        <v>7.4</v>
      </c>
      <c r="AB1708" s="3" t="s">
        <v>845</v>
      </c>
      <c r="AC1708" s="3">
        <v>1</v>
      </c>
      <c r="AD1708" s="3" t="s">
        <v>6788</v>
      </c>
      <c r="AE1708" s="3" t="s">
        <v>6673</v>
      </c>
      <c r="AF1708" s="3" t="s">
        <v>62</v>
      </c>
      <c r="AG1708" s="3" t="s">
        <v>46</v>
      </c>
      <c r="AH1708" s="3" t="s">
        <v>62</v>
      </c>
      <c r="AI1708" s="3" t="s">
        <v>62</v>
      </c>
      <c r="AJ1708" s="2">
        <v>43608</v>
      </c>
      <c r="AK1708" s="3" t="s">
        <v>62</v>
      </c>
      <c r="AL1708" s="3" t="s">
        <v>62</v>
      </c>
      <c r="AM1708" s="3" t="s">
        <v>62</v>
      </c>
      <c r="AN1708" s="3" t="s">
        <v>62</v>
      </c>
      <c r="AO1708" s="3" t="s">
        <v>62</v>
      </c>
      <c r="AP1708" s="4"/>
      <c r="AQ1708" s="3" t="s">
        <v>846</v>
      </c>
      <c r="AR1708" s="4"/>
      <c r="AS1708" s="4"/>
      <c r="AT1708" s="4"/>
      <c r="AU1708" s="4"/>
      <c r="AV1708" s="4"/>
      <c r="AW1708" s="4"/>
      <c r="AX1708" s="4"/>
      <c r="AY1708" s="4"/>
      <c r="AZ1708" s="4"/>
      <c r="BA1708" s="4"/>
      <c r="BB1708" s="4"/>
    </row>
    <row r="1709" spans="1:54" ht="15.75" customHeight="1" x14ac:dyDescent="0.25">
      <c r="A1709" t="s">
        <v>5201</v>
      </c>
      <c r="B1709" s="17">
        <v>43629</v>
      </c>
      <c r="C1709" s="17">
        <v>32647</v>
      </c>
      <c r="D1709" s="21">
        <v>36</v>
      </c>
      <c r="E1709" s="12" t="str">
        <f t="shared" si="186"/>
        <v>[30-40[ ans</v>
      </c>
      <c r="F1709" s="3" t="s">
        <v>48</v>
      </c>
      <c r="G1709" s="3" t="s">
        <v>55</v>
      </c>
      <c r="H1709" s="4"/>
      <c r="I1709" s="4"/>
      <c r="J1709" s="3" t="s">
        <v>41</v>
      </c>
      <c r="K1709" s="3" t="s">
        <v>79</v>
      </c>
      <c r="L1709" s="3" t="s">
        <v>6048</v>
      </c>
      <c r="M1709" s="3" t="s">
        <v>121</v>
      </c>
      <c r="N1709" s="3" t="s">
        <v>6062</v>
      </c>
      <c r="O1709" s="3" t="s">
        <v>558</v>
      </c>
      <c r="P1709" s="3" t="s">
        <v>554</v>
      </c>
      <c r="Q1709" s="3" t="s">
        <v>6032</v>
      </c>
      <c r="R1709" s="3" t="s">
        <v>5576</v>
      </c>
      <c r="S1709" s="3" t="s">
        <v>5577</v>
      </c>
      <c r="T1709" s="3" t="s">
        <v>45</v>
      </c>
      <c r="U1709" s="3" t="s">
        <v>58</v>
      </c>
      <c r="V1709" s="3" t="s">
        <v>6055</v>
      </c>
      <c r="W1709" s="3" t="s">
        <v>62</v>
      </c>
      <c r="X1709" s="19"/>
      <c r="Y1709" s="19"/>
      <c r="Z1709" s="19"/>
      <c r="AA1709" s="39">
        <v>12.9</v>
      </c>
      <c r="AB1709" s="3" t="s">
        <v>845</v>
      </c>
      <c r="AC1709" s="3">
        <v>1</v>
      </c>
      <c r="AD1709" s="3" t="s">
        <v>6789</v>
      </c>
      <c r="AE1709" s="3" t="s">
        <v>6673</v>
      </c>
      <c r="AF1709" s="3" t="s">
        <v>46</v>
      </c>
      <c r="AG1709" s="3" t="s">
        <v>62</v>
      </c>
      <c r="AH1709" s="3" t="s">
        <v>62</v>
      </c>
      <c r="AI1709" s="3" t="s">
        <v>62</v>
      </c>
      <c r="AJ1709" s="2">
        <v>43608</v>
      </c>
      <c r="AK1709" s="3" t="s">
        <v>62</v>
      </c>
      <c r="AL1709" s="3" t="s">
        <v>62</v>
      </c>
      <c r="AM1709" s="3" t="s">
        <v>62</v>
      </c>
      <c r="AN1709" s="3" t="s">
        <v>62</v>
      </c>
      <c r="AO1709" s="3" t="s">
        <v>62</v>
      </c>
      <c r="AP1709" s="4"/>
      <c r="AQ1709" s="3" t="s">
        <v>846</v>
      </c>
      <c r="AR1709" s="4"/>
      <c r="AS1709" s="4"/>
      <c r="AT1709" s="4"/>
      <c r="AU1709" s="4"/>
      <c r="AV1709" s="4"/>
      <c r="AW1709" s="4"/>
      <c r="AX1709" s="4"/>
      <c r="AY1709" s="4"/>
      <c r="AZ1709" s="4"/>
      <c r="BA1709" s="4"/>
      <c r="BB1709" s="4"/>
    </row>
    <row r="1710" spans="1:54" ht="15.75" customHeight="1" x14ac:dyDescent="0.25">
      <c r="A1710" t="s">
        <v>5203</v>
      </c>
      <c r="B1710" s="17">
        <v>43629</v>
      </c>
      <c r="C1710" s="17">
        <v>43560</v>
      </c>
      <c r="D1710" s="21">
        <v>36</v>
      </c>
      <c r="E1710" s="12" t="str">
        <f t="shared" si="186"/>
        <v>[30-40[ ans</v>
      </c>
      <c r="F1710" s="3" t="s">
        <v>48</v>
      </c>
      <c r="G1710" s="3" t="s">
        <v>55</v>
      </c>
      <c r="H1710" s="4"/>
      <c r="I1710" s="4"/>
      <c r="J1710" s="3" t="s">
        <v>41</v>
      </c>
      <c r="K1710" s="3" t="s">
        <v>79</v>
      </c>
      <c r="L1710" s="3" t="s">
        <v>6048</v>
      </c>
      <c r="M1710" s="3" t="s">
        <v>121</v>
      </c>
      <c r="N1710" s="3" t="s">
        <v>6062</v>
      </c>
      <c r="O1710" s="3" t="s">
        <v>558</v>
      </c>
      <c r="P1710" s="3" t="s">
        <v>554</v>
      </c>
      <c r="Q1710" s="3" t="s">
        <v>6032</v>
      </c>
      <c r="R1710" s="3" t="s">
        <v>5576</v>
      </c>
      <c r="S1710" s="3" t="s">
        <v>5577</v>
      </c>
      <c r="T1710" s="3" t="s">
        <v>45</v>
      </c>
      <c r="U1710" s="3" t="s">
        <v>84</v>
      </c>
      <c r="V1710" s="3" t="s">
        <v>6057</v>
      </c>
      <c r="W1710" s="3" t="s">
        <v>62</v>
      </c>
      <c r="X1710" s="19"/>
      <c r="Y1710" s="19"/>
      <c r="Z1710" s="19"/>
      <c r="AA1710" s="39">
        <v>12.7</v>
      </c>
      <c r="AB1710" s="3" t="s">
        <v>845</v>
      </c>
      <c r="AC1710" s="3">
        <v>1</v>
      </c>
      <c r="AD1710" s="3" t="s">
        <v>6789</v>
      </c>
      <c r="AE1710" s="3" t="s">
        <v>6673</v>
      </c>
      <c r="AF1710" s="3" t="s">
        <v>46</v>
      </c>
      <c r="AG1710" s="3" t="s">
        <v>62</v>
      </c>
      <c r="AH1710" s="3" t="s">
        <v>62</v>
      </c>
      <c r="AI1710" s="3" t="s">
        <v>62</v>
      </c>
      <c r="AJ1710" s="4"/>
      <c r="AK1710" s="3" t="s">
        <v>62</v>
      </c>
      <c r="AL1710" s="3" t="s">
        <v>62</v>
      </c>
      <c r="AM1710" s="3" t="s">
        <v>62</v>
      </c>
      <c r="AN1710" s="3" t="s">
        <v>62</v>
      </c>
      <c r="AO1710" s="3" t="s">
        <v>62</v>
      </c>
      <c r="AP1710" s="4"/>
      <c r="AQ1710" s="3" t="s">
        <v>846</v>
      </c>
      <c r="AR1710" s="4"/>
      <c r="AS1710" s="4"/>
      <c r="AT1710" s="4"/>
      <c r="AU1710" s="4"/>
      <c r="AV1710" s="4"/>
      <c r="AW1710" s="4"/>
      <c r="AX1710" s="4"/>
      <c r="AY1710" s="4"/>
      <c r="AZ1710" s="4"/>
      <c r="BA1710" s="4"/>
      <c r="BB1710" s="4"/>
    </row>
    <row r="1711" spans="1:54" ht="15.75" customHeight="1" x14ac:dyDescent="0.25">
      <c r="A1711" t="s">
        <v>5205</v>
      </c>
      <c r="B1711" s="17">
        <v>43634</v>
      </c>
      <c r="C1711" s="17">
        <v>30022</v>
      </c>
      <c r="D1711" s="21">
        <v>43</v>
      </c>
      <c r="E1711" s="12" t="str">
        <f t="shared" si="186"/>
        <v>[40-50 [ ans</v>
      </c>
      <c r="F1711" s="3" t="s">
        <v>48</v>
      </c>
      <c r="G1711" s="3" t="s">
        <v>40</v>
      </c>
      <c r="H1711" s="4"/>
      <c r="I1711" s="4"/>
      <c r="J1711" s="3" t="s">
        <v>49</v>
      </c>
      <c r="K1711" s="3" t="s">
        <v>1201</v>
      </c>
      <c r="L1711" s="3" t="s">
        <v>6047</v>
      </c>
      <c r="M1711" s="3" t="s">
        <v>43</v>
      </c>
      <c r="N1711" s="3" t="s">
        <v>6062</v>
      </c>
      <c r="O1711" s="3" t="s">
        <v>1202</v>
      </c>
      <c r="P1711" s="3" t="s">
        <v>5651</v>
      </c>
      <c r="Q1711" s="3" t="s">
        <v>6033</v>
      </c>
      <c r="R1711" s="3" t="s">
        <v>5824</v>
      </c>
      <c r="S1711" s="3" t="s">
        <v>5825</v>
      </c>
      <c r="T1711" s="3" t="s">
        <v>45</v>
      </c>
      <c r="U1711" s="3" t="s">
        <v>58</v>
      </c>
      <c r="V1711" s="3" t="s">
        <v>6055</v>
      </c>
      <c r="W1711" s="3" t="s">
        <v>46</v>
      </c>
      <c r="X1711" s="17">
        <v>41808</v>
      </c>
      <c r="Y1711" s="3">
        <f t="shared" ref="Y1711:Y1713" si="188">IF((B1711-X1711&lt;=365)*(B1711-X1711&gt;0),0,(YEAR(B1711)-YEAR(X1711)))</f>
        <v>5</v>
      </c>
      <c r="Z1711" s="3" t="str">
        <f>IF((B1711-X1711&lt;=365)*(B1711-X1711&gt;0),INT(12*(B1711-X1711)/365) &amp; " Mois",(YEAR(B1711)-YEAR(X1711)) &amp; " an (s)")</f>
        <v>5 an (s)</v>
      </c>
      <c r="AA1711" s="37"/>
      <c r="AB1711" s="3" t="s">
        <v>898</v>
      </c>
      <c r="AC1711" s="3">
        <v>1</v>
      </c>
      <c r="AD1711" s="3" t="s">
        <v>5522</v>
      </c>
      <c r="AE1711" s="3" t="s">
        <v>6673</v>
      </c>
      <c r="AF1711" s="4"/>
      <c r="AG1711" s="4"/>
      <c r="AH1711" s="4"/>
      <c r="AI1711" s="4"/>
      <c r="AJ1711" s="4"/>
      <c r="AK1711" s="4"/>
      <c r="AL1711" s="4"/>
      <c r="AM1711" s="4"/>
      <c r="AN1711" s="4"/>
      <c r="AO1711" s="4"/>
      <c r="AP1711" s="4"/>
      <c r="AQ1711" s="4"/>
      <c r="AR1711" s="3" t="s">
        <v>46</v>
      </c>
      <c r="AS1711" s="3" t="s">
        <v>62</v>
      </c>
      <c r="AT1711" s="3" t="s">
        <v>62</v>
      </c>
      <c r="AU1711" s="3" t="s">
        <v>62</v>
      </c>
      <c r="AV1711" s="3" t="s">
        <v>62</v>
      </c>
      <c r="AW1711" s="3" t="s">
        <v>62</v>
      </c>
      <c r="AX1711" s="3" t="s">
        <v>62</v>
      </c>
      <c r="AY1711" s="3" t="s">
        <v>62</v>
      </c>
      <c r="AZ1711" s="3" t="s">
        <v>62</v>
      </c>
      <c r="BA1711" s="3" t="s">
        <v>62</v>
      </c>
      <c r="BB1711" s="4"/>
    </row>
    <row r="1712" spans="1:54" ht="15.75" customHeight="1" x14ac:dyDescent="0.25">
      <c r="A1712" t="s">
        <v>5207</v>
      </c>
      <c r="B1712" s="17">
        <v>43634</v>
      </c>
      <c r="C1712" s="17">
        <v>29221</v>
      </c>
      <c r="D1712" s="21">
        <v>45</v>
      </c>
      <c r="E1712" s="12" t="str">
        <f t="shared" si="186"/>
        <v>[40-50 [ ans</v>
      </c>
      <c r="F1712" s="3" t="s">
        <v>92</v>
      </c>
      <c r="G1712" s="3" t="s">
        <v>55</v>
      </c>
      <c r="H1712" s="4"/>
      <c r="I1712" s="4"/>
      <c r="J1712" s="3" t="s">
        <v>49</v>
      </c>
      <c r="K1712" s="3" t="s">
        <v>154</v>
      </c>
      <c r="L1712" s="3" t="s">
        <v>6045</v>
      </c>
      <c r="M1712" s="3" t="s">
        <v>43</v>
      </c>
      <c r="N1712" s="3" t="s">
        <v>6062</v>
      </c>
      <c r="O1712" s="3" t="s">
        <v>1203</v>
      </c>
      <c r="P1712" s="3" t="s">
        <v>129</v>
      </c>
      <c r="Q1712" s="3" t="s">
        <v>6032</v>
      </c>
      <c r="R1712" s="3" t="s">
        <v>5681</v>
      </c>
      <c r="S1712" s="3" t="s">
        <v>5682</v>
      </c>
      <c r="T1712" s="3" t="s">
        <v>45</v>
      </c>
      <c r="U1712" s="3" t="s">
        <v>84</v>
      </c>
      <c r="V1712" s="3" t="s">
        <v>6057</v>
      </c>
      <c r="W1712" s="3" t="s">
        <v>46</v>
      </c>
      <c r="X1712" s="17">
        <v>43501</v>
      </c>
      <c r="Y1712" s="3">
        <f t="shared" si="188"/>
        <v>0</v>
      </c>
      <c r="Z1712" s="3" t="str">
        <f>IF((B1712-X1712&lt;=365)*(B1712-X1712&gt;0),INT(12*(B1712-X1712)/365) &amp; " Mois",(YEAR(B1712)-YEAR(X1712)) &amp; " an (s)")</f>
        <v>4 Mois</v>
      </c>
      <c r="AA1712" s="37"/>
      <c r="AB1712" s="3" t="s">
        <v>898</v>
      </c>
      <c r="AC1712" s="3">
        <v>1</v>
      </c>
      <c r="AD1712" s="3" t="s">
        <v>5531</v>
      </c>
      <c r="AE1712" s="3" t="s">
        <v>6673</v>
      </c>
      <c r="AF1712" s="4"/>
      <c r="AG1712" s="4"/>
      <c r="AH1712" s="4"/>
      <c r="AI1712" s="4"/>
      <c r="AJ1712" s="4"/>
      <c r="AK1712" s="4"/>
      <c r="AL1712" s="4"/>
      <c r="AM1712" s="4"/>
      <c r="AN1712" s="4"/>
      <c r="AO1712" s="4"/>
      <c r="AP1712" s="4"/>
      <c r="AQ1712" s="4"/>
      <c r="AR1712" s="3" t="s">
        <v>62</v>
      </c>
      <c r="AS1712" s="3" t="s">
        <v>62</v>
      </c>
      <c r="AT1712" s="3" t="s">
        <v>62</v>
      </c>
      <c r="AU1712" s="3" t="s">
        <v>62</v>
      </c>
      <c r="AV1712" s="3" t="s">
        <v>62</v>
      </c>
      <c r="AW1712" s="3" t="s">
        <v>62</v>
      </c>
      <c r="AX1712" s="3" t="s">
        <v>62</v>
      </c>
      <c r="AY1712" s="3" t="s">
        <v>62</v>
      </c>
      <c r="AZ1712" s="3" t="s">
        <v>62</v>
      </c>
      <c r="BA1712" s="3" t="s">
        <v>46</v>
      </c>
      <c r="BB1712" s="4"/>
    </row>
    <row r="1713" spans="1:54" ht="15.75" customHeight="1" x14ac:dyDescent="0.25">
      <c r="A1713" t="s">
        <v>5209</v>
      </c>
      <c r="B1713" s="17">
        <v>43634</v>
      </c>
      <c r="C1713" s="17">
        <v>29221</v>
      </c>
      <c r="D1713" s="21">
        <v>45</v>
      </c>
      <c r="E1713" s="12" t="str">
        <f t="shared" si="186"/>
        <v>[40-50 [ ans</v>
      </c>
      <c r="F1713" s="3" t="s">
        <v>92</v>
      </c>
      <c r="G1713" s="3" t="s">
        <v>55</v>
      </c>
      <c r="H1713" s="4"/>
      <c r="I1713" s="4"/>
      <c r="J1713" s="3" t="s">
        <v>49</v>
      </c>
      <c r="K1713" s="3" t="s">
        <v>154</v>
      </c>
      <c r="L1713" s="3" t="s">
        <v>6045</v>
      </c>
      <c r="M1713" s="3" t="s">
        <v>43</v>
      </c>
      <c r="N1713" s="3" t="s">
        <v>6062</v>
      </c>
      <c r="O1713" s="3" t="s">
        <v>1203</v>
      </c>
      <c r="P1713" s="3" t="s">
        <v>129</v>
      </c>
      <c r="Q1713" s="3" t="s">
        <v>6032</v>
      </c>
      <c r="R1713" s="3" t="s">
        <v>5681</v>
      </c>
      <c r="S1713" s="3" t="s">
        <v>5682</v>
      </c>
      <c r="T1713" s="3" t="s">
        <v>45</v>
      </c>
      <c r="U1713" s="3" t="s">
        <v>84</v>
      </c>
      <c r="V1713" s="3" t="s">
        <v>6057</v>
      </c>
      <c r="W1713" s="3" t="s">
        <v>46</v>
      </c>
      <c r="X1713" s="17">
        <v>43501</v>
      </c>
      <c r="Y1713" s="3">
        <f t="shared" si="188"/>
        <v>0</v>
      </c>
      <c r="Z1713" s="3" t="str">
        <f>IF((B1713-X1713&lt;=365)*(B1713-X1713&gt;0),INT(12*(B1713-X1713)/365) &amp; " Mois",(YEAR(B1713)-YEAR(X1713)) &amp; " an (s)")</f>
        <v>4 Mois</v>
      </c>
      <c r="AA1713" s="37"/>
      <c r="AB1713" s="3" t="s">
        <v>898</v>
      </c>
      <c r="AC1713" s="3">
        <v>1</v>
      </c>
      <c r="AD1713" s="3" t="s">
        <v>5531</v>
      </c>
      <c r="AE1713" s="3" t="s">
        <v>6673</v>
      </c>
      <c r="AF1713" s="4"/>
      <c r="AG1713" s="4"/>
      <c r="AH1713" s="4"/>
      <c r="AI1713" s="4"/>
      <c r="AJ1713" s="4"/>
      <c r="AK1713" s="4"/>
      <c r="AL1713" s="4"/>
      <c r="AM1713" s="4"/>
      <c r="AN1713" s="4"/>
      <c r="AO1713" s="4"/>
      <c r="AP1713" s="4"/>
      <c r="AQ1713" s="4"/>
      <c r="AR1713" s="3" t="s">
        <v>62</v>
      </c>
      <c r="AS1713" s="3" t="s">
        <v>62</v>
      </c>
      <c r="AT1713" s="3" t="s">
        <v>62</v>
      </c>
      <c r="AU1713" s="3" t="s">
        <v>62</v>
      </c>
      <c r="AV1713" s="3" t="s">
        <v>62</v>
      </c>
      <c r="AW1713" s="3" t="s">
        <v>62</v>
      </c>
      <c r="AX1713" s="3" t="s">
        <v>62</v>
      </c>
      <c r="AY1713" s="3" t="s">
        <v>62</v>
      </c>
      <c r="AZ1713" s="3" t="s">
        <v>62</v>
      </c>
      <c r="BA1713" s="3" t="s">
        <v>46</v>
      </c>
      <c r="BB1713" s="4"/>
    </row>
    <row r="1714" spans="1:54" ht="15.75" customHeight="1" x14ac:dyDescent="0.25">
      <c r="A1714" t="s">
        <v>5211</v>
      </c>
      <c r="B1714" s="17">
        <v>43566</v>
      </c>
      <c r="C1714" s="17">
        <v>32954</v>
      </c>
      <c r="D1714" s="21">
        <v>35</v>
      </c>
      <c r="E1714" s="12" t="str">
        <f t="shared" si="186"/>
        <v>[30-40[ ans</v>
      </c>
      <c r="F1714" s="3" t="s">
        <v>54</v>
      </c>
      <c r="G1714" s="3" t="s">
        <v>55</v>
      </c>
      <c r="H1714" s="4"/>
      <c r="I1714" s="4"/>
      <c r="J1714" s="3" t="s">
        <v>41</v>
      </c>
      <c r="K1714" s="3" t="s">
        <v>56</v>
      </c>
      <c r="L1714" s="3" t="s">
        <v>6045</v>
      </c>
      <c r="M1714" s="3" t="s">
        <v>51</v>
      </c>
      <c r="N1714" s="3" t="s">
        <v>6062</v>
      </c>
      <c r="O1714" s="3" t="s">
        <v>910</v>
      </c>
      <c r="P1714" s="3" t="s">
        <v>6786</v>
      </c>
      <c r="Q1714" s="3" t="s">
        <v>6787</v>
      </c>
      <c r="R1714" s="3"/>
      <c r="S1714" s="3"/>
      <c r="T1714" s="3" t="s">
        <v>45</v>
      </c>
      <c r="U1714" s="3" t="s">
        <v>39</v>
      </c>
      <c r="V1714" s="3" t="s">
        <v>6053</v>
      </c>
      <c r="W1714" s="3" t="s">
        <v>62</v>
      </c>
      <c r="X1714" s="19"/>
      <c r="Y1714" s="19"/>
      <c r="Z1714" s="19"/>
      <c r="AA1714" s="37"/>
      <c r="AB1714" s="3" t="s">
        <v>898</v>
      </c>
      <c r="AC1714" s="3">
        <v>1</v>
      </c>
      <c r="AD1714" s="3" t="s">
        <v>5526</v>
      </c>
      <c r="AE1714" s="3" t="s">
        <v>6673</v>
      </c>
      <c r="AF1714" s="4"/>
      <c r="AG1714" s="4"/>
      <c r="AH1714" s="4"/>
      <c r="AI1714" s="4"/>
      <c r="AJ1714" s="4"/>
      <c r="AK1714" s="4"/>
      <c r="AL1714" s="4"/>
      <c r="AM1714" s="4"/>
      <c r="AN1714" s="4"/>
      <c r="AO1714" s="4"/>
      <c r="AP1714" s="4"/>
      <c r="AQ1714" s="4"/>
      <c r="AR1714" s="3" t="s">
        <v>62</v>
      </c>
      <c r="AS1714" s="3" t="s">
        <v>62</v>
      </c>
      <c r="AT1714" s="3" t="s">
        <v>62</v>
      </c>
      <c r="AU1714" s="3" t="s">
        <v>62</v>
      </c>
      <c r="AV1714" s="3" t="s">
        <v>46</v>
      </c>
      <c r="AW1714" s="3" t="s">
        <v>62</v>
      </c>
      <c r="AX1714" s="3" t="s">
        <v>62</v>
      </c>
      <c r="AY1714" s="3" t="s">
        <v>62</v>
      </c>
      <c r="AZ1714" s="3" t="s">
        <v>62</v>
      </c>
      <c r="BA1714" s="3" t="s">
        <v>62</v>
      </c>
      <c r="BB1714" s="4"/>
    </row>
    <row r="1715" spans="1:54" ht="15.75" customHeight="1" x14ac:dyDescent="0.25">
      <c r="A1715" t="s">
        <v>5213</v>
      </c>
      <c r="B1715" s="17">
        <v>43566</v>
      </c>
      <c r="C1715" s="17">
        <v>33333</v>
      </c>
      <c r="D1715" s="21">
        <v>34</v>
      </c>
      <c r="E1715" s="12" t="str">
        <f t="shared" si="186"/>
        <v>[30-40[ ans</v>
      </c>
      <c r="F1715" s="3" t="s">
        <v>48</v>
      </c>
      <c r="G1715" s="3" t="s">
        <v>55</v>
      </c>
      <c r="H1715" s="4"/>
      <c r="I1715" s="4"/>
      <c r="J1715" s="3" t="s">
        <v>41</v>
      </c>
      <c r="K1715" s="3" t="s">
        <v>449</v>
      </c>
      <c r="L1715" s="3" t="s">
        <v>6046</v>
      </c>
      <c r="M1715" s="3" t="s">
        <v>60</v>
      </c>
      <c r="N1715" s="3" t="s">
        <v>6062</v>
      </c>
      <c r="O1715" s="3" t="s">
        <v>896</v>
      </c>
      <c r="P1715" s="3" t="s">
        <v>195</v>
      </c>
      <c r="Q1715" s="3" t="s">
        <v>6035</v>
      </c>
      <c r="R1715" s="3" t="s">
        <v>5610</v>
      </c>
      <c r="S1715" s="3" t="s">
        <v>5611</v>
      </c>
      <c r="T1715" s="3" t="s">
        <v>45</v>
      </c>
      <c r="U1715" s="3" t="s">
        <v>84</v>
      </c>
      <c r="V1715" s="3" t="s">
        <v>6057</v>
      </c>
      <c r="W1715" s="3" t="s">
        <v>62</v>
      </c>
      <c r="X1715" s="19"/>
      <c r="Y1715" s="19"/>
      <c r="Z1715" s="19"/>
      <c r="AA1715" s="37"/>
      <c r="AB1715" s="3" t="s">
        <v>845</v>
      </c>
      <c r="AC1715" s="3">
        <v>1</v>
      </c>
      <c r="AD1715" s="3" t="s">
        <v>6789</v>
      </c>
      <c r="AE1715" s="3" t="s">
        <v>6673</v>
      </c>
      <c r="AF1715" s="3" t="s">
        <v>46</v>
      </c>
      <c r="AG1715" s="3" t="s">
        <v>62</v>
      </c>
      <c r="AH1715" s="3" t="s">
        <v>62</v>
      </c>
      <c r="AI1715" s="3" t="s">
        <v>62</v>
      </c>
      <c r="AJ1715" s="4"/>
      <c r="AK1715" s="3" t="s">
        <v>62</v>
      </c>
      <c r="AL1715" s="3" t="s">
        <v>62</v>
      </c>
      <c r="AM1715" s="3" t="s">
        <v>62</v>
      </c>
      <c r="AN1715" s="3" t="s">
        <v>62</v>
      </c>
      <c r="AO1715" s="3" t="s">
        <v>62</v>
      </c>
      <c r="AP1715" s="4"/>
      <c r="AQ1715" s="3" t="s">
        <v>846</v>
      </c>
      <c r="AR1715" s="4"/>
      <c r="AS1715" s="4"/>
      <c r="AT1715" s="4"/>
      <c r="AU1715" s="4"/>
      <c r="AV1715" s="4"/>
      <c r="AW1715" s="4"/>
      <c r="AX1715" s="4"/>
      <c r="AY1715" s="4"/>
      <c r="AZ1715" s="4"/>
      <c r="BA1715" s="4"/>
      <c r="BB1715" s="4"/>
    </row>
    <row r="1716" spans="1:54" ht="15.75" customHeight="1" x14ac:dyDescent="0.25">
      <c r="A1716" t="s">
        <v>5216</v>
      </c>
      <c r="B1716" s="17">
        <v>43566</v>
      </c>
      <c r="C1716" s="17">
        <v>33333</v>
      </c>
      <c r="D1716" s="21">
        <v>34</v>
      </c>
      <c r="E1716" s="12" t="str">
        <f t="shared" si="186"/>
        <v>[30-40[ ans</v>
      </c>
      <c r="F1716" s="3" t="s">
        <v>48</v>
      </c>
      <c r="G1716" s="3" t="s">
        <v>55</v>
      </c>
      <c r="H1716" s="4"/>
      <c r="I1716" s="4"/>
      <c r="J1716" s="3" t="s">
        <v>41</v>
      </c>
      <c r="K1716" s="3" t="s">
        <v>449</v>
      </c>
      <c r="L1716" s="3" t="s">
        <v>6046</v>
      </c>
      <c r="M1716" s="3" t="s">
        <v>60</v>
      </c>
      <c r="N1716" s="3" t="s">
        <v>6062</v>
      </c>
      <c r="O1716" s="3" t="s">
        <v>896</v>
      </c>
      <c r="P1716" s="3" t="s">
        <v>195</v>
      </c>
      <c r="Q1716" s="3" t="s">
        <v>6035</v>
      </c>
      <c r="R1716" s="3" t="s">
        <v>5610</v>
      </c>
      <c r="S1716" s="3" t="s">
        <v>5611</v>
      </c>
      <c r="T1716" s="3" t="s">
        <v>45</v>
      </c>
      <c r="U1716" s="3" t="s">
        <v>84</v>
      </c>
      <c r="V1716" s="3" t="s">
        <v>6057</v>
      </c>
      <c r="W1716" s="3" t="s">
        <v>62</v>
      </c>
      <c r="X1716" s="19"/>
      <c r="Y1716" s="19"/>
      <c r="Z1716" s="19"/>
      <c r="AA1716" s="37"/>
      <c r="AB1716" s="3" t="s">
        <v>845</v>
      </c>
      <c r="AC1716" s="3">
        <v>1</v>
      </c>
      <c r="AD1716" s="3" t="s">
        <v>6789</v>
      </c>
      <c r="AE1716" s="3" t="s">
        <v>6673</v>
      </c>
      <c r="AF1716" s="3" t="s">
        <v>46</v>
      </c>
      <c r="AG1716" s="3" t="s">
        <v>62</v>
      </c>
      <c r="AH1716" s="3" t="s">
        <v>62</v>
      </c>
      <c r="AI1716" s="3" t="s">
        <v>62</v>
      </c>
      <c r="AJ1716" s="4"/>
      <c r="AK1716" s="3" t="s">
        <v>62</v>
      </c>
      <c r="AL1716" s="3" t="s">
        <v>62</v>
      </c>
      <c r="AM1716" s="3" t="s">
        <v>62</v>
      </c>
      <c r="AN1716" s="3" t="s">
        <v>62</v>
      </c>
      <c r="AO1716" s="3" t="s">
        <v>62</v>
      </c>
      <c r="AP1716" s="4"/>
      <c r="AQ1716" s="3" t="s">
        <v>846</v>
      </c>
      <c r="AR1716" s="4"/>
      <c r="AS1716" s="4"/>
      <c r="AT1716" s="4"/>
      <c r="AU1716" s="4"/>
      <c r="AV1716" s="4"/>
      <c r="AW1716" s="4"/>
      <c r="AX1716" s="4"/>
      <c r="AY1716" s="4"/>
      <c r="AZ1716" s="4"/>
      <c r="BA1716" s="4"/>
      <c r="BB1716" s="4"/>
    </row>
    <row r="1717" spans="1:54" ht="15.75" customHeight="1" x14ac:dyDescent="0.25">
      <c r="A1717" t="s">
        <v>5218</v>
      </c>
      <c r="B1717" s="17">
        <v>43566</v>
      </c>
      <c r="C1717" s="17">
        <v>35438</v>
      </c>
      <c r="D1717" s="21">
        <v>28</v>
      </c>
      <c r="E1717" s="12" t="str">
        <f t="shared" si="186"/>
        <v>[20-30[ ans</v>
      </c>
      <c r="F1717" s="3" t="s">
        <v>39</v>
      </c>
      <c r="G1717" s="3" t="s">
        <v>40</v>
      </c>
      <c r="H1717" s="4"/>
      <c r="I1717" s="4"/>
      <c r="J1717" s="3" t="s">
        <v>41</v>
      </c>
      <c r="K1717" s="3" t="s">
        <v>134</v>
      </c>
      <c r="L1717" s="3" t="s">
        <v>6049</v>
      </c>
      <c r="M1717" s="3" t="s">
        <v>51</v>
      </c>
      <c r="N1717" s="3" t="s">
        <v>6062</v>
      </c>
      <c r="O1717" s="3" t="s">
        <v>910</v>
      </c>
      <c r="P1717" s="3" t="s">
        <v>6786</v>
      </c>
      <c r="Q1717" s="3" t="s">
        <v>6787</v>
      </c>
      <c r="R1717" s="3"/>
      <c r="S1717" s="3"/>
      <c r="T1717" s="3" t="s">
        <v>45</v>
      </c>
      <c r="U1717" s="3" t="s">
        <v>39</v>
      </c>
      <c r="V1717" s="3" t="s">
        <v>6053</v>
      </c>
      <c r="W1717" s="3" t="s">
        <v>46</v>
      </c>
      <c r="X1717" s="17">
        <v>43347</v>
      </c>
      <c r="Y1717" s="3">
        <f>IF((B1717-X1717&lt;=365)*(B1717-X1717&gt;0),0,(YEAR(B1717)-YEAR(X1717)))</f>
        <v>0</v>
      </c>
      <c r="Z1717" s="3" t="str">
        <f>IF((B1717-X1717&lt;=365)*(B1717-X1717&gt;0),INT(12*(B1717-X1717)/365) &amp; " Mois",(YEAR(B1717)-YEAR(X1717)) &amp; " an (s)")</f>
        <v>7 Mois</v>
      </c>
      <c r="AA1717" s="37"/>
      <c r="AB1717" s="3" t="s">
        <v>845</v>
      </c>
      <c r="AC1717" s="3">
        <v>1</v>
      </c>
      <c r="AD1717" s="3" t="s">
        <v>6789</v>
      </c>
      <c r="AE1717" s="3" t="s">
        <v>6673</v>
      </c>
      <c r="AF1717" s="3" t="s">
        <v>46</v>
      </c>
      <c r="AG1717" s="3" t="s">
        <v>62</v>
      </c>
      <c r="AH1717" s="3" t="s">
        <v>62</v>
      </c>
      <c r="AI1717" s="3" t="s">
        <v>62</v>
      </c>
      <c r="AJ1717" s="4"/>
      <c r="AK1717" s="4"/>
      <c r="AL1717" s="4"/>
      <c r="AM1717" s="4"/>
      <c r="AN1717" s="4"/>
      <c r="AO1717" s="4"/>
      <c r="AP1717" s="4"/>
      <c r="AQ1717" s="3" t="s">
        <v>846</v>
      </c>
      <c r="AR1717" s="4"/>
      <c r="AS1717" s="4"/>
      <c r="AT1717" s="4"/>
      <c r="AU1717" s="4"/>
      <c r="AV1717" s="4"/>
      <c r="AW1717" s="4"/>
      <c r="AX1717" s="4"/>
      <c r="AY1717" s="4"/>
      <c r="AZ1717" s="4"/>
      <c r="BA1717" s="4"/>
      <c r="BB1717" s="4"/>
    </row>
    <row r="1718" spans="1:54" ht="15.75" customHeight="1" x14ac:dyDescent="0.25">
      <c r="A1718" t="s">
        <v>5220</v>
      </c>
      <c r="B1718" s="17">
        <v>43579</v>
      </c>
      <c r="C1718" s="17">
        <v>30793</v>
      </c>
      <c r="D1718" s="21">
        <v>41</v>
      </c>
      <c r="E1718" s="12" t="str">
        <f t="shared" si="186"/>
        <v>[40-50 [ ans</v>
      </c>
      <c r="F1718" s="3" t="s">
        <v>92</v>
      </c>
      <c r="G1718" s="3" t="s">
        <v>55</v>
      </c>
      <c r="H1718" s="4"/>
      <c r="I1718" s="4"/>
      <c r="J1718" s="3" t="s">
        <v>49</v>
      </c>
      <c r="K1718" s="3" t="s">
        <v>154</v>
      </c>
      <c r="L1718" s="3" t="s">
        <v>6045</v>
      </c>
      <c r="M1718" s="3" t="s">
        <v>913</v>
      </c>
      <c r="N1718" s="3" t="s">
        <v>6062</v>
      </c>
      <c r="O1718" s="3" t="s">
        <v>566</v>
      </c>
      <c r="P1718" s="3" t="s">
        <v>169</v>
      </c>
      <c r="Q1718" s="3" t="s">
        <v>6034</v>
      </c>
      <c r="R1718" s="3" t="s">
        <v>5624</v>
      </c>
      <c r="S1718" s="3" t="s">
        <v>5625</v>
      </c>
      <c r="T1718" s="3" t="s">
        <v>45</v>
      </c>
      <c r="U1718" s="3" t="s">
        <v>39</v>
      </c>
      <c r="V1718" s="3" t="s">
        <v>6053</v>
      </c>
      <c r="W1718" s="3" t="s">
        <v>62</v>
      </c>
      <c r="X1718" s="19"/>
      <c r="Y1718" s="19"/>
      <c r="Z1718" s="19"/>
      <c r="AA1718" s="37"/>
      <c r="AB1718" s="3" t="s">
        <v>845</v>
      </c>
      <c r="AC1718" s="3">
        <v>1</v>
      </c>
      <c r="AD1718" s="3" t="s">
        <v>6791</v>
      </c>
      <c r="AE1718" s="3" t="s">
        <v>6673</v>
      </c>
      <c r="AF1718" s="3" t="s">
        <v>62</v>
      </c>
      <c r="AG1718" s="3" t="s">
        <v>62</v>
      </c>
      <c r="AH1718" s="3" t="s">
        <v>62</v>
      </c>
      <c r="AI1718" s="3" t="s">
        <v>62</v>
      </c>
      <c r="AJ1718" s="2">
        <v>43566</v>
      </c>
      <c r="AK1718" s="3" t="s">
        <v>46</v>
      </c>
      <c r="AL1718" s="3" t="s">
        <v>62</v>
      </c>
      <c r="AM1718" s="3" t="s">
        <v>62</v>
      </c>
      <c r="AN1718" s="3" t="s">
        <v>62</v>
      </c>
      <c r="AO1718" s="3" t="s">
        <v>62</v>
      </c>
      <c r="AP1718" s="4"/>
      <c r="AQ1718" s="3" t="s">
        <v>846</v>
      </c>
      <c r="AR1718" s="4"/>
      <c r="AS1718" s="4"/>
      <c r="AT1718" s="4"/>
      <c r="AU1718" s="4"/>
      <c r="AV1718" s="4"/>
      <c r="AW1718" s="4"/>
      <c r="AX1718" s="4"/>
      <c r="AY1718" s="4"/>
      <c r="AZ1718" s="4"/>
      <c r="BA1718" s="4"/>
      <c r="BB1718" s="4"/>
    </row>
    <row r="1719" spans="1:54" ht="15.75" customHeight="1" x14ac:dyDescent="0.25">
      <c r="A1719" t="s">
        <v>5222</v>
      </c>
      <c r="B1719" s="17">
        <v>43567</v>
      </c>
      <c r="C1719" s="17">
        <v>36842</v>
      </c>
      <c r="D1719" s="21">
        <v>25</v>
      </c>
      <c r="E1719" s="12" t="str">
        <f t="shared" si="186"/>
        <v>[20-30[ ans</v>
      </c>
      <c r="F1719" s="3" t="s">
        <v>54</v>
      </c>
      <c r="G1719" s="3" t="s">
        <v>40</v>
      </c>
      <c r="H1719" s="4"/>
      <c r="I1719" s="4"/>
      <c r="J1719" s="3" t="s">
        <v>41</v>
      </c>
      <c r="K1719" s="3" t="s">
        <v>1128</v>
      </c>
      <c r="L1719" s="3" t="s">
        <v>286</v>
      </c>
      <c r="M1719" s="3" t="s">
        <v>51</v>
      </c>
      <c r="N1719" s="3" t="s">
        <v>6062</v>
      </c>
      <c r="O1719" s="3" t="s">
        <v>910</v>
      </c>
      <c r="P1719" s="3" t="s">
        <v>6786</v>
      </c>
      <c r="Q1719" s="3" t="s">
        <v>6787</v>
      </c>
      <c r="R1719" s="3"/>
      <c r="S1719" s="3"/>
      <c r="T1719" s="3" t="s">
        <v>45</v>
      </c>
      <c r="U1719" s="3" t="s">
        <v>84</v>
      </c>
      <c r="V1719" s="3" t="s">
        <v>6057</v>
      </c>
      <c r="W1719" s="3" t="s">
        <v>62</v>
      </c>
      <c r="X1719" s="19"/>
      <c r="Y1719" s="19"/>
      <c r="Z1719" s="19"/>
      <c r="AA1719" s="37"/>
      <c r="AB1719" s="3" t="s">
        <v>845</v>
      </c>
      <c r="AC1719" s="3">
        <v>1</v>
      </c>
      <c r="AD1719" s="3" t="s">
        <v>6789</v>
      </c>
      <c r="AE1719" s="3" t="s">
        <v>6673</v>
      </c>
      <c r="AF1719" s="3" t="s">
        <v>46</v>
      </c>
      <c r="AG1719" s="3" t="s">
        <v>62</v>
      </c>
      <c r="AH1719" s="3" t="s">
        <v>62</v>
      </c>
      <c r="AI1719" s="3" t="s">
        <v>62</v>
      </c>
      <c r="AJ1719" s="4"/>
      <c r="AK1719" s="4"/>
      <c r="AL1719" s="4"/>
      <c r="AM1719" s="4"/>
      <c r="AN1719" s="4"/>
      <c r="AO1719" s="4"/>
      <c r="AP1719" s="4"/>
      <c r="AQ1719" s="3" t="s">
        <v>846</v>
      </c>
      <c r="AR1719" s="4"/>
      <c r="AS1719" s="4"/>
      <c r="AT1719" s="4"/>
      <c r="AU1719" s="4"/>
      <c r="AV1719" s="4"/>
      <c r="AW1719" s="4"/>
      <c r="AX1719" s="4"/>
      <c r="AY1719" s="4"/>
      <c r="AZ1719" s="4"/>
      <c r="BA1719" s="4"/>
      <c r="BB1719" s="4"/>
    </row>
    <row r="1720" spans="1:54" ht="15.75" customHeight="1" x14ac:dyDescent="0.25">
      <c r="A1720" t="s">
        <v>5224</v>
      </c>
      <c r="B1720" s="17">
        <v>43565</v>
      </c>
      <c r="C1720" s="17">
        <v>33824</v>
      </c>
      <c r="D1720" s="21">
        <v>33</v>
      </c>
      <c r="E1720" s="12" t="str">
        <f t="shared" si="186"/>
        <v>[30-40[ ans</v>
      </c>
      <c r="F1720" s="3" t="s">
        <v>48</v>
      </c>
      <c r="G1720" s="3" t="s">
        <v>55</v>
      </c>
      <c r="H1720" s="4"/>
      <c r="I1720" s="4"/>
      <c r="J1720" s="3" t="s">
        <v>49</v>
      </c>
      <c r="K1720" s="3" t="s">
        <v>250</v>
      </c>
      <c r="L1720" s="3" t="s">
        <v>6048</v>
      </c>
      <c r="M1720" s="3" t="s">
        <v>43</v>
      </c>
      <c r="N1720" s="3" t="s">
        <v>6062</v>
      </c>
      <c r="O1720" s="3" t="s">
        <v>1202</v>
      </c>
      <c r="P1720" s="3" t="s">
        <v>5651</v>
      </c>
      <c r="Q1720" s="3" t="s">
        <v>6033</v>
      </c>
      <c r="R1720" s="3" t="s">
        <v>5824</v>
      </c>
      <c r="S1720" s="3" t="s">
        <v>5825</v>
      </c>
      <c r="T1720" s="3" t="s">
        <v>45</v>
      </c>
      <c r="U1720" s="3" t="s">
        <v>84</v>
      </c>
      <c r="V1720" s="3" t="s">
        <v>6057</v>
      </c>
      <c r="W1720" s="3" t="s">
        <v>46</v>
      </c>
      <c r="X1720" s="17">
        <v>42470</v>
      </c>
      <c r="Y1720" s="3">
        <f t="shared" ref="Y1720:Y1722" si="189">IF((B1720-X1720&lt;=365)*(B1720-X1720&gt;0),0,(YEAR(B1720)-YEAR(X1720)))</f>
        <v>3</v>
      </c>
      <c r="Z1720" s="3" t="str">
        <f>IF((B1720-X1720&lt;=365)*(B1720-X1720&gt;0),INT(12*(B1720-X1720)/365) &amp; " Mois",(YEAR(B1720)-YEAR(X1720)) &amp; " an (s)")</f>
        <v>3 an (s)</v>
      </c>
      <c r="AA1720" s="37"/>
      <c r="AB1720" s="3" t="s">
        <v>845</v>
      </c>
      <c r="AC1720" s="3">
        <v>1</v>
      </c>
      <c r="AD1720" s="3" t="s">
        <v>6789</v>
      </c>
      <c r="AE1720" s="3" t="s">
        <v>6673</v>
      </c>
      <c r="AF1720" s="3" t="s">
        <v>46</v>
      </c>
      <c r="AG1720" s="3" t="s">
        <v>62</v>
      </c>
      <c r="AH1720" s="3" t="s">
        <v>62</v>
      </c>
      <c r="AI1720" s="3" t="s">
        <v>62</v>
      </c>
      <c r="AJ1720" s="2">
        <v>43581</v>
      </c>
      <c r="AK1720" s="3" t="s">
        <v>62</v>
      </c>
      <c r="AL1720" s="3" t="s">
        <v>62</v>
      </c>
      <c r="AM1720" s="3" t="s">
        <v>62</v>
      </c>
      <c r="AN1720" s="3" t="s">
        <v>62</v>
      </c>
      <c r="AO1720" s="3" t="s">
        <v>62</v>
      </c>
      <c r="AP1720" s="4"/>
      <c r="AQ1720" s="3" t="s">
        <v>846</v>
      </c>
      <c r="AR1720" s="4"/>
      <c r="AS1720" s="4"/>
      <c r="AT1720" s="4"/>
      <c r="AU1720" s="4"/>
      <c r="AV1720" s="4"/>
      <c r="AW1720" s="4"/>
      <c r="AX1720" s="4"/>
      <c r="AY1720" s="4"/>
      <c r="AZ1720" s="4"/>
      <c r="BA1720" s="4"/>
      <c r="BB1720" s="4"/>
    </row>
    <row r="1721" spans="1:54" ht="15.75" customHeight="1" x14ac:dyDescent="0.25">
      <c r="A1721" t="s">
        <v>5227</v>
      </c>
      <c r="B1721" s="17">
        <v>43564</v>
      </c>
      <c r="C1721" s="17">
        <v>25086</v>
      </c>
      <c r="D1721" s="21">
        <v>57</v>
      </c>
      <c r="E1721" s="12" t="str">
        <f t="shared" si="186"/>
        <v>[50-60 [ ans</v>
      </c>
      <c r="F1721" s="3" t="s">
        <v>54</v>
      </c>
      <c r="G1721" s="3" t="s">
        <v>55</v>
      </c>
      <c r="H1721" s="4"/>
      <c r="I1721" s="4"/>
      <c r="J1721" s="3" t="s">
        <v>49</v>
      </c>
      <c r="K1721" s="3" t="s">
        <v>154</v>
      </c>
      <c r="L1721" s="3" t="s">
        <v>6045</v>
      </c>
      <c r="M1721" s="3" t="s">
        <v>43</v>
      </c>
      <c r="N1721" s="3" t="s">
        <v>6062</v>
      </c>
      <c r="O1721" s="3" t="s">
        <v>1177</v>
      </c>
      <c r="P1721" s="3" t="s">
        <v>409</v>
      </c>
      <c r="Q1721" s="3" t="s">
        <v>6035</v>
      </c>
      <c r="R1721" s="3" t="s">
        <v>5574</v>
      </c>
      <c r="S1721" s="3" t="s">
        <v>5575</v>
      </c>
      <c r="T1721" s="3" t="s">
        <v>45</v>
      </c>
      <c r="U1721" s="3" t="s">
        <v>58</v>
      </c>
      <c r="V1721" s="3" t="s">
        <v>6055</v>
      </c>
      <c r="W1721" s="3" t="s">
        <v>46</v>
      </c>
      <c r="X1721" s="17">
        <v>42469</v>
      </c>
      <c r="Y1721" s="3">
        <f t="shared" si="189"/>
        <v>3</v>
      </c>
      <c r="Z1721" s="3" t="str">
        <f>IF((B1721-X1721&lt;=365)*(B1721-X1721&gt;0),INT(12*(B1721-X1721)/365) &amp; " Mois",(YEAR(B1721)-YEAR(X1721)) &amp; " an (s)")</f>
        <v>3 an (s)</v>
      </c>
      <c r="AA1721" s="37"/>
      <c r="AB1721" s="3" t="s">
        <v>845</v>
      </c>
      <c r="AC1721" s="3">
        <v>1</v>
      </c>
      <c r="AD1721" s="3" t="s">
        <v>6789</v>
      </c>
      <c r="AE1721" s="3" t="s">
        <v>6673</v>
      </c>
      <c r="AF1721" s="3" t="s">
        <v>46</v>
      </c>
      <c r="AG1721" s="3" t="s">
        <v>62</v>
      </c>
      <c r="AH1721" s="3" t="s">
        <v>62</v>
      </c>
      <c r="AI1721" s="3" t="s">
        <v>62</v>
      </c>
      <c r="AJ1721" s="2">
        <v>43546</v>
      </c>
      <c r="AK1721" s="3" t="s">
        <v>62</v>
      </c>
      <c r="AL1721" s="3" t="s">
        <v>62</v>
      </c>
      <c r="AM1721" s="3" t="s">
        <v>62</v>
      </c>
      <c r="AN1721" s="3" t="s">
        <v>62</v>
      </c>
      <c r="AO1721" s="3" t="s">
        <v>62</v>
      </c>
      <c r="AP1721" s="4"/>
      <c r="AQ1721" s="3" t="s">
        <v>846</v>
      </c>
      <c r="AR1721" s="4"/>
      <c r="AS1721" s="4"/>
      <c r="AT1721" s="4"/>
      <c r="AU1721" s="4"/>
      <c r="AV1721" s="4"/>
      <c r="AW1721" s="4"/>
      <c r="AX1721" s="4"/>
      <c r="AY1721" s="4"/>
      <c r="AZ1721" s="4"/>
      <c r="BA1721" s="4"/>
      <c r="BB1721" s="4"/>
    </row>
    <row r="1722" spans="1:54" ht="15.75" customHeight="1" x14ac:dyDescent="0.25">
      <c r="A1722" t="s">
        <v>5229</v>
      </c>
      <c r="B1722" s="17">
        <v>43558</v>
      </c>
      <c r="C1722" s="17">
        <v>21854</v>
      </c>
      <c r="D1722" s="21">
        <v>66</v>
      </c>
      <c r="E1722" s="12" t="str">
        <f t="shared" si="186"/>
        <v>&gt; 60 ans</v>
      </c>
      <c r="F1722" s="3" t="s">
        <v>54</v>
      </c>
      <c r="G1722" s="3" t="s">
        <v>40</v>
      </c>
      <c r="H1722" s="4"/>
      <c r="I1722" s="4"/>
      <c r="J1722" s="3" t="s">
        <v>49</v>
      </c>
      <c r="K1722" s="3" t="s">
        <v>897</v>
      </c>
      <c r="L1722" s="3" t="s">
        <v>6045</v>
      </c>
      <c r="M1722" s="3" t="s">
        <v>43</v>
      </c>
      <c r="N1722" s="3" t="s">
        <v>6062</v>
      </c>
      <c r="O1722" s="3" t="s">
        <v>903</v>
      </c>
      <c r="P1722" s="3" t="s">
        <v>165</v>
      </c>
      <c r="Q1722" s="3" t="s">
        <v>6033</v>
      </c>
      <c r="R1722" s="3" t="s">
        <v>5584</v>
      </c>
      <c r="S1722" s="3" t="s">
        <v>5585</v>
      </c>
      <c r="T1722" s="3" t="s">
        <v>45</v>
      </c>
      <c r="U1722" s="3" t="s">
        <v>124</v>
      </c>
      <c r="V1722" s="3" t="s">
        <v>124</v>
      </c>
      <c r="W1722" s="3" t="s">
        <v>46</v>
      </c>
      <c r="X1722" s="17">
        <v>38097</v>
      </c>
      <c r="Y1722" s="3">
        <f t="shared" si="189"/>
        <v>15</v>
      </c>
      <c r="Z1722" s="3" t="str">
        <f>IF((B1722-X1722&lt;=365)*(B1722-X1722&gt;0),INT(12*(B1722-X1722)/365) &amp; " Mois",(YEAR(B1722)-YEAR(X1722)) &amp; " an (s)")</f>
        <v>15 an (s)</v>
      </c>
      <c r="AA1722" s="37"/>
      <c r="AB1722" s="3" t="s">
        <v>898</v>
      </c>
      <c r="AC1722" s="3">
        <v>1</v>
      </c>
      <c r="AD1722" s="3" t="s">
        <v>5522</v>
      </c>
      <c r="AE1722" s="3" t="s">
        <v>6673</v>
      </c>
      <c r="AF1722" s="4"/>
      <c r="AG1722" s="4"/>
      <c r="AH1722" s="4"/>
      <c r="AI1722" s="4"/>
      <c r="AJ1722" s="4"/>
      <c r="AK1722" s="4"/>
      <c r="AL1722" s="4"/>
      <c r="AM1722" s="4"/>
      <c r="AN1722" s="4"/>
      <c r="AO1722" s="4"/>
      <c r="AP1722" s="4"/>
      <c r="AQ1722" s="4"/>
      <c r="AR1722" s="3" t="s">
        <v>46</v>
      </c>
      <c r="AS1722" s="3" t="s">
        <v>62</v>
      </c>
      <c r="AT1722" s="3" t="s">
        <v>62</v>
      </c>
      <c r="AU1722" s="3" t="s">
        <v>62</v>
      </c>
      <c r="AV1722" s="3" t="s">
        <v>62</v>
      </c>
      <c r="AW1722" s="3" t="s">
        <v>62</v>
      </c>
      <c r="AX1722" s="3" t="s">
        <v>62</v>
      </c>
      <c r="AY1722" s="3" t="s">
        <v>62</v>
      </c>
      <c r="AZ1722" s="3" t="s">
        <v>62</v>
      </c>
      <c r="BA1722" s="3" t="s">
        <v>62</v>
      </c>
      <c r="BB1722" s="4"/>
    </row>
    <row r="1723" spans="1:54" ht="15.75" customHeight="1" x14ac:dyDescent="0.25">
      <c r="A1723" t="s">
        <v>5231</v>
      </c>
      <c r="B1723" s="17">
        <v>44116</v>
      </c>
      <c r="C1723" s="17">
        <v>34864</v>
      </c>
      <c r="D1723" s="21">
        <v>30</v>
      </c>
      <c r="E1723" s="12" t="str">
        <f t="shared" si="186"/>
        <v>[30-40[ ans</v>
      </c>
      <c r="F1723" s="3" t="s">
        <v>48</v>
      </c>
      <c r="G1723" s="3" t="s">
        <v>40</v>
      </c>
      <c r="H1723" s="4"/>
      <c r="I1723" s="4"/>
      <c r="J1723" s="3" t="s">
        <v>41</v>
      </c>
      <c r="K1723" s="3" t="s">
        <v>79</v>
      </c>
      <c r="L1723" s="3" t="s">
        <v>6048</v>
      </c>
      <c r="M1723" s="3" t="s">
        <v>43</v>
      </c>
      <c r="N1723" s="3" t="s">
        <v>6062</v>
      </c>
      <c r="O1723" s="3" t="s">
        <v>479</v>
      </c>
      <c r="P1723" s="3" t="s">
        <v>104</v>
      </c>
      <c r="Q1723" s="3" t="s">
        <v>6033</v>
      </c>
      <c r="R1723" s="3" t="s">
        <v>6036</v>
      </c>
      <c r="S1723" s="3" t="s">
        <v>6037</v>
      </c>
      <c r="T1723" s="3" t="s">
        <v>45</v>
      </c>
      <c r="U1723" s="3" t="s">
        <v>58</v>
      </c>
      <c r="V1723" s="3" t="s">
        <v>6055</v>
      </c>
      <c r="W1723" s="3" t="s">
        <v>62</v>
      </c>
      <c r="X1723" s="19"/>
      <c r="Y1723" s="19"/>
      <c r="Z1723" s="19"/>
      <c r="AA1723" s="39">
        <v>9.3000000000000007</v>
      </c>
      <c r="AB1723" s="3" t="s">
        <v>845</v>
      </c>
      <c r="AC1723" s="3">
        <v>1</v>
      </c>
      <c r="AD1723" s="3" t="s">
        <v>6788</v>
      </c>
      <c r="AE1723" s="3" t="s">
        <v>6673</v>
      </c>
      <c r="AF1723" s="4"/>
      <c r="AG1723" s="3" t="s">
        <v>46</v>
      </c>
      <c r="AH1723" s="4"/>
      <c r="AI1723" s="4"/>
      <c r="AJ1723" s="4"/>
      <c r="AK1723" s="4"/>
      <c r="AL1723" s="4"/>
      <c r="AM1723" s="4"/>
      <c r="AN1723" s="4"/>
      <c r="AO1723" s="4"/>
      <c r="AP1723" s="4"/>
      <c r="AQ1723" s="3" t="s">
        <v>846</v>
      </c>
      <c r="AR1723" s="4"/>
      <c r="AS1723" s="4"/>
      <c r="AT1723" s="4"/>
      <c r="AU1723" s="4"/>
      <c r="AV1723" s="4"/>
      <c r="AW1723" s="4"/>
      <c r="AX1723" s="4"/>
      <c r="AY1723" s="4"/>
      <c r="AZ1723" s="4"/>
      <c r="BA1723" s="4"/>
      <c r="BB1723" s="4"/>
    </row>
    <row r="1724" spans="1:54" ht="15.75" customHeight="1" x14ac:dyDescent="0.25">
      <c r="A1724" t="s">
        <v>5233</v>
      </c>
      <c r="B1724" s="17">
        <v>44116</v>
      </c>
      <c r="C1724" s="17">
        <v>34864</v>
      </c>
      <c r="D1724" s="21">
        <v>30</v>
      </c>
      <c r="E1724" s="12" t="str">
        <f t="shared" si="186"/>
        <v>[30-40[ ans</v>
      </c>
      <c r="F1724" s="3" t="s">
        <v>48</v>
      </c>
      <c r="G1724" s="3" t="s">
        <v>40</v>
      </c>
      <c r="H1724" s="4"/>
      <c r="I1724" s="4"/>
      <c r="J1724" s="3" t="s">
        <v>41</v>
      </c>
      <c r="K1724" s="3" t="s">
        <v>79</v>
      </c>
      <c r="L1724" s="3" t="s">
        <v>6048</v>
      </c>
      <c r="M1724" s="3" t="s">
        <v>43</v>
      </c>
      <c r="N1724" s="3" t="s">
        <v>6062</v>
      </c>
      <c r="O1724" s="3" t="s">
        <v>479</v>
      </c>
      <c r="P1724" s="3" t="s">
        <v>104</v>
      </c>
      <c r="Q1724" s="3" t="s">
        <v>6033</v>
      </c>
      <c r="R1724" s="3" t="s">
        <v>6036</v>
      </c>
      <c r="S1724" s="3" t="s">
        <v>6037</v>
      </c>
      <c r="T1724" s="3" t="s">
        <v>45</v>
      </c>
      <c r="U1724" s="3" t="s">
        <v>58</v>
      </c>
      <c r="V1724" s="3" t="s">
        <v>6055</v>
      </c>
      <c r="W1724" s="3" t="s">
        <v>62</v>
      </c>
      <c r="X1724" s="19"/>
      <c r="Y1724" s="19"/>
      <c r="Z1724" s="19"/>
      <c r="AA1724" s="39">
        <v>9.3000000000000007</v>
      </c>
      <c r="AB1724" s="3" t="s">
        <v>845</v>
      </c>
      <c r="AC1724" s="3">
        <v>1</v>
      </c>
      <c r="AD1724" s="3" t="s">
        <v>6788</v>
      </c>
      <c r="AE1724" s="3" t="s">
        <v>6673</v>
      </c>
      <c r="AF1724" s="4"/>
      <c r="AG1724" s="3" t="s">
        <v>46</v>
      </c>
      <c r="AH1724" s="4"/>
      <c r="AI1724" s="4"/>
      <c r="AJ1724" s="4"/>
      <c r="AK1724" s="4"/>
      <c r="AL1724" s="4"/>
      <c r="AM1724" s="4"/>
      <c r="AN1724" s="4"/>
      <c r="AO1724" s="4"/>
      <c r="AP1724" s="4"/>
      <c r="AQ1724" s="3" t="s">
        <v>846</v>
      </c>
      <c r="AR1724" s="4"/>
      <c r="AS1724" s="4"/>
      <c r="AT1724" s="4"/>
      <c r="AU1724" s="4"/>
      <c r="AV1724" s="4"/>
      <c r="AW1724" s="4"/>
      <c r="AX1724" s="4"/>
      <c r="AY1724" s="4"/>
      <c r="AZ1724" s="4"/>
      <c r="BA1724" s="4"/>
      <c r="BB1724" s="4"/>
    </row>
    <row r="1725" spans="1:54" ht="15.75" customHeight="1" x14ac:dyDescent="0.25">
      <c r="A1725" t="s">
        <v>5235</v>
      </c>
      <c r="B1725" s="17">
        <v>43714</v>
      </c>
      <c r="C1725" s="17">
        <v>35249</v>
      </c>
      <c r="D1725" s="21">
        <v>29</v>
      </c>
      <c r="E1725" s="12" t="str">
        <f t="shared" si="186"/>
        <v>[20-30[ ans</v>
      </c>
      <c r="F1725" s="3" t="s">
        <v>39</v>
      </c>
      <c r="G1725" s="3" t="s">
        <v>40</v>
      </c>
      <c r="H1725" s="4"/>
      <c r="I1725" s="4"/>
      <c r="J1725" s="3" t="s">
        <v>41</v>
      </c>
      <c r="K1725" s="3" t="s">
        <v>1205</v>
      </c>
      <c r="L1725" s="3" t="s">
        <v>6043</v>
      </c>
      <c r="M1725" s="3" t="s">
        <v>60</v>
      </c>
      <c r="N1725" s="3" t="s">
        <v>6062</v>
      </c>
      <c r="O1725" s="3" t="s">
        <v>1206</v>
      </c>
      <c r="P1725" s="3" t="s">
        <v>217</v>
      </c>
      <c r="Q1725" s="3" t="s">
        <v>6033</v>
      </c>
      <c r="R1725" s="3" t="s">
        <v>5612</v>
      </c>
      <c r="S1725" s="3" t="s">
        <v>5613</v>
      </c>
      <c r="T1725" s="3" t="s">
        <v>45</v>
      </c>
      <c r="U1725" s="3" t="s">
        <v>58</v>
      </c>
      <c r="V1725" s="3" t="s">
        <v>6055</v>
      </c>
      <c r="W1725" s="3" t="s">
        <v>62</v>
      </c>
      <c r="X1725" s="19"/>
      <c r="Y1725" s="19"/>
      <c r="Z1725" s="19"/>
      <c r="AA1725" s="39">
        <v>10.5</v>
      </c>
      <c r="AB1725" s="3" t="s">
        <v>845</v>
      </c>
      <c r="AC1725" s="3">
        <v>1</v>
      </c>
      <c r="AD1725" s="3" t="s">
        <v>6788</v>
      </c>
      <c r="AE1725" s="3" t="s">
        <v>6673</v>
      </c>
      <c r="AF1725" s="4"/>
      <c r="AG1725" s="3" t="s">
        <v>46</v>
      </c>
      <c r="AH1725" s="4"/>
      <c r="AI1725" s="4"/>
      <c r="AJ1725" s="4"/>
      <c r="AK1725" s="4"/>
      <c r="AL1725" s="4"/>
      <c r="AM1725" s="4"/>
      <c r="AN1725" s="4"/>
      <c r="AO1725" s="4"/>
      <c r="AP1725" s="4"/>
      <c r="AQ1725" s="3" t="s">
        <v>846</v>
      </c>
      <c r="AR1725" s="4"/>
      <c r="AS1725" s="4"/>
      <c r="AT1725" s="4"/>
      <c r="AU1725" s="4"/>
      <c r="AV1725" s="4"/>
      <c r="AW1725" s="4"/>
      <c r="AX1725" s="4"/>
      <c r="AY1725" s="4"/>
      <c r="AZ1725" s="4"/>
      <c r="BA1725" s="4"/>
      <c r="BB1725" s="4"/>
    </row>
    <row r="1726" spans="1:54" ht="15.75" customHeight="1" x14ac:dyDescent="0.25">
      <c r="A1726" t="s">
        <v>5237</v>
      </c>
      <c r="B1726" s="17">
        <v>43726</v>
      </c>
      <c r="C1726" s="17">
        <v>36810</v>
      </c>
      <c r="D1726" s="21">
        <v>25</v>
      </c>
      <c r="E1726" s="12" t="str">
        <f t="shared" si="186"/>
        <v>[20-30[ ans</v>
      </c>
      <c r="F1726" s="3" t="s">
        <v>54</v>
      </c>
      <c r="G1726" s="3" t="s">
        <v>40</v>
      </c>
      <c r="H1726" s="4"/>
      <c r="I1726" s="4"/>
      <c r="J1726" s="3" t="s">
        <v>41</v>
      </c>
      <c r="K1726" s="3" t="s">
        <v>1208</v>
      </c>
      <c r="L1726" s="3" t="s">
        <v>6043</v>
      </c>
      <c r="M1726" s="3" t="s">
        <v>51</v>
      </c>
      <c r="N1726" s="3" t="s">
        <v>6062</v>
      </c>
      <c r="O1726" s="3" t="s">
        <v>777</v>
      </c>
      <c r="P1726" s="3" t="s">
        <v>6786</v>
      </c>
      <c r="Q1726" s="3" t="s">
        <v>6787</v>
      </c>
      <c r="R1726" s="3"/>
      <c r="S1726" s="3"/>
      <c r="T1726" s="3" t="s">
        <v>45</v>
      </c>
      <c r="U1726" s="3" t="s">
        <v>58</v>
      </c>
      <c r="V1726" s="3" t="s">
        <v>6055</v>
      </c>
      <c r="W1726" s="3" t="s">
        <v>62</v>
      </c>
      <c r="X1726" s="19"/>
      <c r="Y1726" s="19"/>
      <c r="Z1726" s="19"/>
      <c r="AA1726" s="39">
        <v>12.5</v>
      </c>
      <c r="AB1726" s="3" t="s">
        <v>845</v>
      </c>
      <c r="AC1726" s="3">
        <v>1</v>
      </c>
      <c r="AD1726" s="3" t="s">
        <v>6788</v>
      </c>
      <c r="AE1726" s="3" t="s">
        <v>6673</v>
      </c>
      <c r="AF1726" s="4"/>
      <c r="AG1726" s="3" t="s">
        <v>46</v>
      </c>
      <c r="AH1726" s="4"/>
      <c r="AI1726" s="4"/>
      <c r="AJ1726" s="4"/>
      <c r="AK1726" s="4"/>
      <c r="AL1726" s="4"/>
      <c r="AM1726" s="4"/>
      <c r="AN1726" s="4"/>
      <c r="AO1726" s="4"/>
      <c r="AP1726" s="4"/>
      <c r="AQ1726" s="3" t="s">
        <v>846</v>
      </c>
      <c r="AR1726" s="4"/>
      <c r="AS1726" s="4"/>
      <c r="AT1726" s="4"/>
      <c r="AU1726" s="4"/>
      <c r="AV1726" s="4"/>
      <c r="AW1726" s="4"/>
      <c r="AX1726" s="4"/>
      <c r="AY1726" s="4"/>
      <c r="AZ1726" s="4"/>
      <c r="BA1726" s="4"/>
      <c r="BB1726" s="4"/>
    </row>
    <row r="1727" spans="1:54" ht="15.75" customHeight="1" x14ac:dyDescent="0.25">
      <c r="A1727" t="s">
        <v>5238</v>
      </c>
      <c r="B1727" s="17">
        <v>43725</v>
      </c>
      <c r="C1727" s="17">
        <v>30826</v>
      </c>
      <c r="D1727" s="21">
        <v>41</v>
      </c>
      <c r="E1727" s="12" t="str">
        <f t="shared" si="186"/>
        <v>[40-50 [ ans</v>
      </c>
      <c r="F1727" s="3" t="s">
        <v>54</v>
      </c>
      <c r="G1727" s="3" t="s">
        <v>55</v>
      </c>
      <c r="H1727" s="4"/>
      <c r="I1727" s="4"/>
      <c r="J1727" s="3" t="s">
        <v>41</v>
      </c>
      <c r="K1727" s="3" t="s">
        <v>1209</v>
      </c>
      <c r="L1727" s="3" t="s">
        <v>6045</v>
      </c>
      <c r="M1727" s="3" t="s">
        <v>51</v>
      </c>
      <c r="N1727" s="3" t="s">
        <v>6062</v>
      </c>
      <c r="O1727" s="3" t="s">
        <v>452</v>
      </c>
      <c r="P1727" s="3" t="s">
        <v>104</v>
      </c>
      <c r="Q1727" s="3" t="s">
        <v>6033</v>
      </c>
      <c r="R1727" s="3" t="s">
        <v>6036</v>
      </c>
      <c r="S1727" s="3" t="s">
        <v>6037</v>
      </c>
      <c r="T1727" s="3" t="s">
        <v>45</v>
      </c>
      <c r="U1727" s="3" t="s">
        <v>58</v>
      </c>
      <c r="V1727" s="3" t="s">
        <v>6055</v>
      </c>
      <c r="W1727" s="3" t="s">
        <v>62</v>
      </c>
      <c r="X1727" s="19"/>
      <c r="Y1727" s="19"/>
      <c r="Z1727" s="19"/>
      <c r="AA1727" s="39">
        <v>11.5</v>
      </c>
      <c r="AB1727" s="3" t="s">
        <v>845</v>
      </c>
      <c r="AC1727" s="3">
        <v>1</v>
      </c>
      <c r="AD1727" s="3" t="s">
        <v>6788</v>
      </c>
      <c r="AE1727" s="3" t="s">
        <v>6673</v>
      </c>
      <c r="AF1727" s="4"/>
      <c r="AG1727" s="3" t="s">
        <v>46</v>
      </c>
      <c r="AH1727" s="4"/>
      <c r="AI1727" s="4"/>
      <c r="AJ1727" s="4"/>
      <c r="AK1727" s="4"/>
      <c r="AL1727" s="4"/>
      <c r="AM1727" s="4"/>
      <c r="AN1727" s="4"/>
      <c r="AO1727" s="4"/>
      <c r="AP1727" s="4"/>
      <c r="AQ1727" s="3" t="s">
        <v>846</v>
      </c>
      <c r="AR1727" s="4"/>
      <c r="AS1727" s="4"/>
      <c r="AT1727" s="4"/>
      <c r="AU1727" s="4"/>
      <c r="AV1727" s="4"/>
      <c r="AW1727" s="4"/>
      <c r="AX1727" s="4"/>
      <c r="AY1727" s="4"/>
      <c r="AZ1727" s="4"/>
      <c r="BA1727" s="4"/>
      <c r="BB1727" s="4"/>
    </row>
    <row r="1728" spans="1:54" ht="15.75" customHeight="1" x14ac:dyDescent="0.25">
      <c r="A1728" t="s">
        <v>5240</v>
      </c>
      <c r="B1728" s="17">
        <v>43719</v>
      </c>
      <c r="C1728" s="17">
        <v>33127</v>
      </c>
      <c r="D1728" s="21">
        <v>35</v>
      </c>
      <c r="E1728" s="12" t="str">
        <f t="shared" si="186"/>
        <v>[30-40[ ans</v>
      </c>
      <c r="F1728" s="3" t="s">
        <v>54</v>
      </c>
      <c r="G1728" s="3" t="s">
        <v>40</v>
      </c>
      <c r="H1728" s="4"/>
      <c r="I1728" s="4"/>
      <c r="J1728" s="3" t="s">
        <v>199</v>
      </c>
      <c r="K1728" s="3" t="s">
        <v>1210</v>
      </c>
      <c r="L1728" s="3" t="s">
        <v>6045</v>
      </c>
      <c r="M1728" s="3" t="s">
        <v>51</v>
      </c>
      <c r="N1728" s="3" t="s">
        <v>6062</v>
      </c>
      <c r="O1728" s="3" t="s">
        <v>52</v>
      </c>
      <c r="P1728" s="3" t="s">
        <v>319</v>
      </c>
      <c r="Q1728" s="3" t="s">
        <v>6033</v>
      </c>
      <c r="R1728" s="3" t="s">
        <v>5568</v>
      </c>
      <c r="S1728" s="3" t="s">
        <v>5569</v>
      </c>
      <c r="T1728" s="3" t="s">
        <v>45</v>
      </c>
      <c r="U1728" s="3" t="s">
        <v>58</v>
      </c>
      <c r="V1728" s="3" t="s">
        <v>6055</v>
      </c>
      <c r="W1728" s="3" t="s">
        <v>62</v>
      </c>
      <c r="X1728" s="19"/>
      <c r="Y1728" s="19"/>
      <c r="Z1728" s="19"/>
      <c r="AA1728" s="39">
        <v>11</v>
      </c>
      <c r="AB1728" s="3" t="s">
        <v>845</v>
      </c>
      <c r="AC1728" s="3">
        <v>1</v>
      </c>
      <c r="AD1728" s="3" t="s">
        <v>6788</v>
      </c>
      <c r="AE1728" s="3" t="s">
        <v>6673</v>
      </c>
      <c r="AF1728" s="4"/>
      <c r="AG1728" s="3" t="s">
        <v>46</v>
      </c>
      <c r="AH1728" s="4"/>
      <c r="AI1728" s="4"/>
      <c r="AJ1728" s="4"/>
      <c r="AK1728" s="4"/>
      <c r="AL1728" s="4"/>
      <c r="AM1728" s="4"/>
      <c r="AN1728" s="4"/>
      <c r="AO1728" s="4"/>
      <c r="AP1728" s="4"/>
      <c r="AQ1728" s="3" t="s">
        <v>846</v>
      </c>
      <c r="AR1728" s="4"/>
      <c r="AS1728" s="4"/>
      <c r="AT1728" s="4"/>
      <c r="AU1728" s="4"/>
      <c r="AV1728" s="4"/>
      <c r="AW1728" s="4"/>
      <c r="AX1728" s="4"/>
      <c r="AY1728" s="4"/>
      <c r="AZ1728" s="4"/>
      <c r="BA1728" s="4"/>
      <c r="BB1728" s="4"/>
    </row>
    <row r="1729" spans="1:54" ht="15.75" customHeight="1" x14ac:dyDescent="0.25">
      <c r="A1729" t="s">
        <v>5242</v>
      </c>
      <c r="B1729" s="17">
        <v>43719</v>
      </c>
      <c r="C1729" s="17">
        <v>35796</v>
      </c>
      <c r="D1729" s="21">
        <v>27</v>
      </c>
      <c r="E1729" s="12" t="str">
        <f t="shared" si="186"/>
        <v>[20-30[ ans</v>
      </c>
      <c r="F1729" s="3" t="s">
        <v>39</v>
      </c>
      <c r="G1729" s="3" t="s">
        <v>40</v>
      </c>
      <c r="H1729" s="4"/>
      <c r="I1729" s="4"/>
      <c r="J1729" s="3" t="s">
        <v>49</v>
      </c>
      <c r="K1729" s="3" t="s">
        <v>1211</v>
      </c>
      <c r="L1729" s="3" t="s">
        <v>6043</v>
      </c>
      <c r="M1729" s="3" t="s">
        <v>51</v>
      </c>
      <c r="N1729" s="3" t="s">
        <v>6062</v>
      </c>
      <c r="O1729" s="3" t="s">
        <v>328</v>
      </c>
      <c r="P1729" s="3" t="s">
        <v>83</v>
      </c>
      <c r="Q1729" s="3" t="s">
        <v>6035</v>
      </c>
      <c r="R1729" s="3" t="s">
        <v>5598</v>
      </c>
      <c r="S1729" s="3" t="s">
        <v>5599</v>
      </c>
      <c r="T1729" s="3" t="s">
        <v>45</v>
      </c>
      <c r="U1729" s="3" t="s">
        <v>58</v>
      </c>
      <c r="V1729" s="3" t="s">
        <v>6055</v>
      </c>
      <c r="W1729" s="3" t="s">
        <v>62</v>
      </c>
      <c r="X1729" s="19"/>
      <c r="Y1729" s="19"/>
      <c r="Z1729" s="19"/>
      <c r="AA1729" s="39">
        <v>12.8</v>
      </c>
      <c r="AB1729" s="3" t="s">
        <v>898</v>
      </c>
      <c r="AC1729" s="3">
        <v>2</v>
      </c>
      <c r="AD1729" s="3" t="s">
        <v>5529</v>
      </c>
      <c r="AE1729" s="3" t="s">
        <v>1212</v>
      </c>
      <c r="AF1729" s="4"/>
      <c r="AG1729" s="4"/>
      <c r="AH1729" s="4"/>
      <c r="AI1729" s="4"/>
      <c r="AJ1729" s="4"/>
      <c r="AK1729" s="4"/>
      <c r="AL1729" s="4"/>
      <c r="AM1729" s="4"/>
      <c r="AN1729" s="4"/>
      <c r="AO1729" s="4"/>
      <c r="AP1729" s="4"/>
      <c r="AQ1729" s="4"/>
      <c r="AR1729" s="3" t="s">
        <v>62</v>
      </c>
      <c r="AS1729" s="3" t="s">
        <v>62</v>
      </c>
      <c r="AT1729" s="3" t="s">
        <v>62</v>
      </c>
      <c r="AU1729" s="3" t="s">
        <v>62</v>
      </c>
      <c r="AV1729" s="3" t="s">
        <v>62</v>
      </c>
      <c r="AW1729" s="3" t="s">
        <v>62</v>
      </c>
      <c r="AX1729" s="3" t="s">
        <v>62</v>
      </c>
      <c r="AY1729" s="3" t="s">
        <v>46</v>
      </c>
      <c r="AZ1729" s="3" t="s">
        <v>62</v>
      </c>
      <c r="BA1729" s="3" t="s">
        <v>62</v>
      </c>
      <c r="BB1729" s="3" t="s">
        <v>1212</v>
      </c>
    </row>
    <row r="1730" spans="1:54" ht="15.75" customHeight="1" x14ac:dyDescent="0.25">
      <c r="A1730" t="s">
        <v>5244</v>
      </c>
      <c r="B1730" s="17">
        <v>43720</v>
      </c>
      <c r="C1730" s="17">
        <v>34335</v>
      </c>
      <c r="D1730" s="21">
        <v>31</v>
      </c>
      <c r="E1730" s="12" t="str">
        <f t="shared" si="186"/>
        <v>[30-40[ ans</v>
      </c>
      <c r="F1730" s="3" t="s">
        <v>54</v>
      </c>
      <c r="G1730" s="3" t="s">
        <v>40</v>
      </c>
      <c r="H1730" s="4"/>
      <c r="I1730" s="4"/>
      <c r="J1730" s="3" t="s">
        <v>41</v>
      </c>
      <c r="K1730" s="3" t="s">
        <v>71</v>
      </c>
      <c r="L1730" s="3" t="s">
        <v>6047</v>
      </c>
      <c r="M1730" s="3" t="s">
        <v>43</v>
      </c>
      <c r="N1730" s="3" t="s">
        <v>6062</v>
      </c>
      <c r="O1730" s="3" t="s">
        <v>87</v>
      </c>
      <c r="P1730" s="3" t="s">
        <v>90</v>
      </c>
      <c r="Q1730" s="3" t="s">
        <v>6033</v>
      </c>
      <c r="R1730" s="3" t="s">
        <v>5632</v>
      </c>
      <c r="S1730" s="3" t="s">
        <v>5633</v>
      </c>
      <c r="T1730" s="3" t="s">
        <v>45</v>
      </c>
      <c r="U1730" s="3" t="s">
        <v>58</v>
      </c>
      <c r="V1730" s="3" t="s">
        <v>6055</v>
      </c>
      <c r="W1730" s="3" t="s">
        <v>46</v>
      </c>
      <c r="X1730" s="17">
        <v>43101</v>
      </c>
      <c r="Y1730" s="3">
        <f>IF((B1730-X1730&lt;=365)*(B1730-X1730&gt;0),0,(YEAR(B1730)-YEAR(X1730)))</f>
        <v>1</v>
      </c>
      <c r="Z1730" s="3" t="str">
        <f>IF((B1730-X1730&lt;=365)*(B1730-X1730&gt;0),INT(12*(B1730-X1730)/365) &amp; " Mois",(YEAR(B1730)-YEAR(X1730)) &amp; " an (s)")</f>
        <v>1 an (s)</v>
      </c>
      <c r="AA1730" s="39">
        <v>13</v>
      </c>
      <c r="AB1730" s="3" t="s">
        <v>898</v>
      </c>
      <c r="AC1730" s="3">
        <v>1</v>
      </c>
      <c r="AD1730" s="3" t="s">
        <v>5524</v>
      </c>
      <c r="AE1730" s="3" t="s">
        <v>6673</v>
      </c>
      <c r="AF1730" s="4"/>
      <c r="AG1730" s="4"/>
      <c r="AH1730" s="4"/>
      <c r="AI1730" s="4"/>
      <c r="AJ1730" s="4"/>
      <c r="AK1730" s="4"/>
      <c r="AL1730" s="4"/>
      <c r="AM1730" s="4"/>
      <c r="AN1730" s="4"/>
      <c r="AO1730" s="4"/>
      <c r="AP1730" s="4"/>
      <c r="AQ1730" s="4"/>
      <c r="AR1730" s="3" t="s">
        <v>62</v>
      </c>
      <c r="AS1730" s="3" t="s">
        <v>62</v>
      </c>
      <c r="AT1730" s="3" t="s">
        <v>46</v>
      </c>
      <c r="AU1730" s="3" t="s">
        <v>62</v>
      </c>
      <c r="AV1730" s="3" t="s">
        <v>62</v>
      </c>
      <c r="AW1730" s="3" t="s">
        <v>62</v>
      </c>
      <c r="AX1730" s="3" t="s">
        <v>62</v>
      </c>
      <c r="AY1730" s="3" t="s">
        <v>62</v>
      </c>
      <c r="AZ1730" s="3" t="s">
        <v>62</v>
      </c>
      <c r="BA1730" s="3" t="s">
        <v>62</v>
      </c>
      <c r="BB1730" s="4"/>
    </row>
    <row r="1731" spans="1:54" ht="15.75" customHeight="1" x14ac:dyDescent="0.25">
      <c r="A1731" t="s">
        <v>5246</v>
      </c>
      <c r="B1731" s="17">
        <v>43682</v>
      </c>
      <c r="C1731" s="17">
        <v>30340</v>
      </c>
      <c r="D1731" s="21">
        <v>42</v>
      </c>
      <c r="E1731" s="12" t="str">
        <f t="shared" ref="E1731:E1794" si="190">IF(D1731&lt;20," &lt; 20 ans", IF(D1731&lt;30,"[20-30[ ans",IF(D1731&lt;40,"[30-40[ ans",IF(D1731&lt;50,"[40-50 [ ans",IF(D1731&lt;60, "[50-60 [ ans","&gt; 60 ans")))))</f>
        <v>[40-50 [ ans</v>
      </c>
      <c r="F1731" s="3" t="s">
        <v>48</v>
      </c>
      <c r="G1731" s="3" t="s">
        <v>55</v>
      </c>
      <c r="H1731" s="3">
        <v>162</v>
      </c>
      <c r="I1731" s="4"/>
      <c r="J1731" s="3" t="s">
        <v>49</v>
      </c>
      <c r="K1731" s="3" t="s">
        <v>1213</v>
      </c>
      <c r="L1731" s="3" t="s">
        <v>6044</v>
      </c>
      <c r="M1731" s="3" t="s">
        <v>114</v>
      </c>
      <c r="N1731" s="3" t="s">
        <v>6062</v>
      </c>
      <c r="O1731" s="3" t="s">
        <v>288</v>
      </c>
      <c r="P1731" s="3" t="s">
        <v>288</v>
      </c>
      <c r="Q1731" s="3" t="s">
        <v>6031</v>
      </c>
      <c r="R1731" s="3" t="s">
        <v>5743</v>
      </c>
      <c r="S1731" s="3" t="s">
        <v>5744</v>
      </c>
      <c r="T1731" s="3" t="s">
        <v>45</v>
      </c>
      <c r="U1731" s="3" t="s">
        <v>84</v>
      </c>
      <c r="V1731" s="3" t="s">
        <v>6057</v>
      </c>
      <c r="W1731" s="3" t="s">
        <v>62</v>
      </c>
      <c r="X1731" s="19"/>
      <c r="Y1731" s="19"/>
      <c r="Z1731" s="19"/>
      <c r="AA1731" s="39">
        <v>12.8</v>
      </c>
      <c r="AB1731" s="3" t="s">
        <v>898</v>
      </c>
      <c r="AC1731" s="3">
        <v>2</v>
      </c>
      <c r="AD1731" s="3" t="s">
        <v>6668</v>
      </c>
      <c r="AE1731" s="3" t="s">
        <v>6673</v>
      </c>
      <c r="AF1731" s="4"/>
      <c r="AG1731" s="4"/>
      <c r="AH1731" s="4"/>
      <c r="AI1731" s="4"/>
      <c r="AJ1731" s="4"/>
      <c r="AK1731" s="4"/>
      <c r="AL1731" s="4"/>
      <c r="AM1731" s="4"/>
      <c r="AN1731" s="4"/>
      <c r="AO1731" s="4"/>
      <c r="AP1731" s="4"/>
      <c r="AQ1731" s="4"/>
      <c r="AR1731" s="3" t="s">
        <v>62</v>
      </c>
      <c r="AS1731" s="3" t="s">
        <v>62</v>
      </c>
      <c r="AT1731" s="3" t="s">
        <v>46</v>
      </c>
      <c r="AU1731" s="3" t="s">
        <v>62</v>
      </c>
      <c r="AV1731" s="3" t="s">
        <v>62</v>
      </c>
      <c r="AW1731" s="3" t="s">
        <v>62</v>
      </c>
      <c r="AX1731" s="3" t="s">
        <v>62</v>
      </c>
      <c r="AY1731" s="3" t="s">
        <v>62</v>
      </c>
      <c r="AZ1731" s="3" t="s">
        <v>62</v>
      </c>
      <c r="BA1731" s="3" t="s">
        <v>46</v>
      </c>
      <c r="BB1731" s="4"/>
    </row>
    <row r="1732" spans="1:54" ht="15.75" customHeight="1" x14ac:dyDescent="0.25">
      <c r="A1732" t="s">
        <v>5248</v>
      </c>
      <c r="B1732" s="17">
        <v>43724</v>
      </c>
      <c r="C1732" s="17">
        <v>32676</v>
      </c>
      <c r="D1732" s="21">
        <v>36</v>
      </c>
      <c r="E1732" s="12" t="str">
        <f t="shared" si="190"/>
        <v>[30-40[ ans</v>
      </c>
      <c r="F1732" s="3" t="s">
        <v>48</v>
      </c>
      <c r="G1732" s="3" t="s">
        <v>40</v>
      </c>
      <c r="H1732" s="4"/>
      <c r="I1732" s="4"/>
      <c r="J1732" s="3" t="s">
        <v>41</v>
      </c>
      <c r="K1732" s="3" t="s">
        <v>134</v>
      </c>
      <c r="L1732" s="3" t="s">
        <v>6049</v>
      </c>
      <c r="M1732" s="3" t="s">
        <v>43</v>
      </c>
      <c r="N1732" s="3" t="s">
        <v>6062</v>
      </c>
      <c r="O1732" s="3" t="s">
        <v>817</v>
      </c>
      <c r="P1732" s="3" t="s">
        <v>319</v>
      </c>
      <c r="Q1732" s="3" t="s">
        <v>6033</v>
      </c>
      <c r="R1732" s="3" t="s">
        <v>5568</v>
      </c>
      <c r="S1732" s="3" t="s">
        <v>5569</v>
      </c>
      <c r="T1732" s="3" t="s">
        <v>45</v>
      </c>
      <c r="U1732" s="3" t="s">
        <v>58</v>
      </c>
      <c r="V1732" s="3" t="s">
        <v>6055</v>
      </c>
      <c r="W1732" s="3" t="s">
        <v>46</v>
      </c>
      <c r="X1732" s="17">
        <v>43662</v>
      </c>
      <c r="Y1732" s="3">
        <f t="shared" ref="Y1732:Y1733" si="191">IF((B1732-X1732&lt;=365)*(B1732-X1732&gt;0),0,(YEAR(B1732)-YEAR(X1732)))</f>
        <v>0</v>
      </c>
      <c r="Z1732" s="3" t="str">
        <f>IF((B1732-X1732&lt;=365)*(B1732-X1732&gt;0),INT(12*(B1732-X1732)/365) &amp; " Mois",(YEAR(B1732)-YEAR(X1732)) &amp; " an (s)")</f>
        <v>2 Mois</v>
      </c>
      <c r="AA1732" s="39">
        <v>14.5</v>
      </c>
      <c r="AB1732" s="3" t="s">
        <v>845</v>
      </c>
      <c r="AC1732" s="3">
        <v>1</v>
      </c>
      <c r="AD1732" s="3" t="s">
        <v>6673</v>
      </c>
      <c r="AE1732" s="3" t="s">
        <v>6800</v>
      </c>
      <c r="AF1732" s="4"/>
      <c r="AG1732" s="4"/>
      <c r="AH1732" s="4"/>
      <c r="AI1732" s="4"/>
      <c r="AJ1732" s="4"/>
      <c r="AK1732" s="4"/>
      <c r="AL1732" s="4"/>
      <c r="AM1732" s="4"/>
      <c r="AN1732" s="4"/>
      <c r="AO1732" s="4"/>
      <c r="AP1732" s="3" t="s">
        <v>1214</v>
      </c>
      <c r="AQ1732" s="3" t="s">
        <v>846</v>
      </c>
      <c r="AR1732" s="4"/>
      <c r="AS1732" s="4"/>
      <c r="AT1732" s="4"/>
      <c r="AU1732" s="4"/>
      <c r="AV1732" s="4"/>
      <c r="AW1732" s="4"/>
      <c r="AX1732" s="4"/>
      <c r="AY1732" s="4"/>
      <c r="AZ1732" s="4"/>
      <c r="BA1732" s="4"/>
      <c r="BB1732" s="4"/>
    </row>
    <row r="1733" spans="1:54" ht="15.75" customHeight="1" x14ac:dyDescent="0.25">
      <c r="A1733" t="s">
        <v>5250</v>
      </c>
      <c r="B1733" s="17">
        <v>43705</v>
      </c>
      <c r="C1733" s="17">
        <v>30799</v>
      </c>
      <c r="D1733" s="21">
        <v>41</v>
      </c>
      <c r="E1733" s="12" t="str">
        <f t="shared" si="190"/>
        <v>[40-50 [ ans</v>
      </c>
      <c r="F1733" s="3" t="s">
        <v>48</v>
      </c>
      <c r="G1733" s="3" t="s">
        <v>40</v>
      </c>
      <c r="H1733" s="4"/>
      <c r="I1733" s="4"/>
      <c r="J1733" s="3" t="s">
        <v>41</v>
      </c>
      <c r="K1733" s="3" t="s">
        <v>134</v>
      </c>
      <c r="L1733" s="3" t="s">
        <v>6049</v>
      </c>
      <c r="M1733" s="3" t="s">
        <v>1215</v>
      </c>
      <c r="N1733" s="3" t="s">
        <v>5509</v>
      </c>
      <c r="O1733" s="3" t="s">
        <v>1216</v>
      </c>
      <c r="P1733" s="3" t="s">
        <v>1216</v>
      </c>
      <c r="Q1733" s="3" t="s">
        <v>5731</v>
      </c>
      <c r="R1733" s="3">
        <v>0</v>
      </c>
      <c r="S1733" s="3">
        <v>0</v>
      </c>
      <c r="T1733" s="3" t="s">
        <v>45</v>
      </c>
      <c r="U1733" s="3" t="s">
        <v>84</v>
      </c>
      <c r="V1733" s="3" t="s">
        <v>6057</v>
      </c>
      <c r="W1733" s="3" t="s">
        <v>46</v>
      </c>
      <c r="X1733" s="17">
        <v>42370</v>
      </c>
      <c r="Y1733" s="3">
        <f t="shared" si="191"/>
        <v>3</v>
      </c>
      <c r="Z1733" s="3" t="str">
        <f>IF((B1733-X1733&lt;=365)*(B1733-X1733&gt;0),INT(12*(B1733-X1733)/365) &amp; " Mois",(YEAR(B1733)-YEAR(X1733)) &amp; " an (s)")</f>
        <v>3 an (s)</v>
      </c>
      <c r="AA1733" s="39">
        <v>13.8</v>
      </c>
      <c r="AB1733" s="3" t="s">
        <v>898</v>
      </c>
      <c r="AC1733" s="3">
        <v>2</v>
      </c>
      <c r="AD1733" s="3" t="s">
        <v>6659</v>
      </c>
      <c r="AE1733" s="3" t="s">
        <v>6673</v>
      </c>
      <c r="AF1733" s="4"/>
      <c r="AG1733" s="4"/>
      <c r="AH1733" s="4"/>
      <c r="AI1733" s="4"/>
      <c r="AJ1733" s="4"/>
      <c r="AK1733" s="4"/>
      <c r="AL1733" s="4"/>
      <c r="AM1733" s="4"/>
      <c r="AN1733" s="4"/>
      <c r="AO1733" s="4"/>
      <c r="AP1733" s="4"/>
      <c r="AQ1733" s="4"/>
      <c r="AR1733" s="3" t="s">
        <v>46</v>
      </c>
      <c r="AS1733" s="3" t="s">
        <v>62</v>
      </c>
      <c r="AT1733" s="3" t="s">
        <v>46</v>
      </c>
      <c r="AU1733" s="3" t="s">
        <v>62</v>
      </c>
      <c r="AV1733" s="3" t="s">
        <v>62</v>
      </c>
      <c r="AW1733" s="3" t="s">
        <v>62</v>
      </c>
      <c r="AX1733" s="3" t="s">
        <v>62</v>
      </c>
      <c r="AY1733" s="3" t="s">
        <v>62</v>
      </c>
      <c r="AZ1733" s="3" t="s">
        <v>62</v>
      </c>
      <c r="BA1733" s="3" t="s">
        <v>62</v>
      </c>
      <c r="BB1733" s="4"/>
    </row>
    <row r="1734" spans="1:54" ht="15.75" customHeight="1" x14ac:dyDescent="0.25">
      <c r="A1734" t="s">
        <v>5252</v>
      </c>
      <c r="B1734" s="17">
        <v>43717</v>
      </c>
      <c r="C1734" s="17">
        <v>35222</v>
      </c>
      <c r="D1734" s="21">
        <v>29</v>
      </c>
      <c r="E1734" s="12" t="str">
        <f t="shared" si="190"/>
        <v>[20-30[ ans</v>
      </c>
      <c r="F1734" s="3" t="s">
        <v>39</v>
      </c>
      <c r="G1734" s="3" t="s">
        <v>40</v>
      </c>
      <c r="H1734" s="4"/>
      <c r="I1734" s="4"/>
      <c r="J1734" s="3" t="s">
        <v>41</v>
      </c>
      <c r="K1734" s="3" t="s">
        <v>144</v>
      </c>
      <c r="L1734" s="3" t="s">
        <v>6044</v>
      </c>
      <c r="M1734" s="3" t="s">
        <v>777</v>
      </c>
      <c r="N1734" s="3" t="s">
        <v>39</v>
      </c>
      <c r="O1734" s="3"/>
      <c r="P1734" s="3" t="e">
        <v>#N/A</v>
      </c>
      <c r="Q1734" s="3" t="s">
        <v>5731</v>
      </c>
      <c r="R1734" s="3" t="e">
        <v>#N/A</v>
      </c>
      <c r="S1734" s="3" t="e">
        <v>#N/A</v>
      </c>
      <c r="T1734" s="3" t="s">
        <v>45</v>
      </c>
      <c r="U1734" s="3" t="s">
        <v>1217</v>
      </c>
      <c r="V1734" s="3" t="s">
        <v>6058</v>
      </c>
      <c r="W1734" s="3" t="s">
        <v>62</v>
      </c>
      <c r="X1734" s="19"/>
      <c r="Y1734" s="19"/>
      <c r="Z1734" s="19"/>
      <c r="AA1734" s="39">
        <v>12.5</v>
      </c>
      <c r="AB1734" s="3" t="s">
        <v>898</v>
      </c>
      <c r="AC1734" s="3">
        <v>2</v>
      </c>
      <c r="AD1734" s="3" t="s">
        <v>6671</v>
      </c>
      <c r="AE1734" s="3" t="s">
        <v>6673</v>
      </c>
      <c r="AF1734" s="4"/>
      <c r="AG1734" s="4"/>
      <c r="AH1734" s="4"/>
      <c r="AI1734" s="4"/>
      <c r="AJ1734" s="4"/>
      <c r="AK1734" s="4"/>
      <c r="AL1734" s="4"/>
      <c r="AM1734" s="4"/>
      <c r="AN1734" s="4"/>
      <c r="AO1734" s="4"/>
      <c r="AP1734" s="4"/>
      <c r="AQ1734" s="4"/>
      <c r="AR1734" s="3" t="s">
        <v>62</v>
      </c>
      <c r="AS1734" s="3" t="s">
        <v>62</v>
      </c>
      <c r="AT1734" s="3" t="s">
        <v>62</v>
      </c>
      <c r="AU1734" s="3" t="s">
        <v>62</v>
      </c>
      <c r="AV1734" s="3" t="s">
        <v>62</v>
      </c>
      <c r="AW1734" s="3" t="s">
        <v>62</v>
      </c>
      <c r="AX1734" s="3" t="s">
        <v>62</v>
      </c>
      <c r="AY1734" s="3" t="s">
        <v>46</v>
      </c>
      <c r="AZ1734" s="3" t="s">
        <v>46</v>
      </c>
      <c r="BA1734" s="3" t="s">
        <v>62</v>
      </c>
      <c r="BB1734" s="4"/>
    </row>
    <row r="1735" spans="1:54" ht="15.75" customHeight="1" x14ac:dyDescent="0.25">
      <c r="A1735" t="s">
        <v>5254</v>
      </c>
      <c r="B1735" s="17">
        <v>43705</v>
      </c>
      <c r="C1735" s="17">
        <v>31790</v>
      </c>
      <c r="D1735" s="21">
        <v>38</v>
      </c>
      <c r="E1735" s="12" t="str">
        <f t="shared" si="190"/>
        <v>[30-40[ ans</v>
      </c>
      <c r="F1735" s="3" t="s">
        <v>48</v>
      </c>
      <c r="G1735" s="3" t="s">
        <v>55</v>
      </c>
      <c r="H1735" s="4"/>
      <c r="I1735" s="4"/>
      <c r="J1735" s="3" t="s">
        <v>41</v>
      </c>
      <c r="K1735" s="3" t="s">
        <v>250</v>
      </c>
      <c r="L1735" s="3" t="s">
        <v>6048</v>
      </c>
      <c r="M1735" s="3" t="s">
        <v>51</v>
      </c>
      <c r="N1735" s="3" t="s">
        <v>6062</v>
      </c>
      <c r="O1735" s="3" t="s">
        <v>64</v>
      </c>
      <c r="P1735" s="3" t="s">
        <v>6786</v>
      </c>
      <c r="Q1735" s="3" t="s">
        <v>6787</v>
      </c>
      <c r="R1735" s="3"/>
      <c r="S1735" s="3"/>
      <c r="T1735" s="3" t="s">
        <v>45</v>
      </c>
      <c r="U1735" s="3" t="s">
        <v>84</v>
      </c>
      <c r="V1735" s="3" t="s">
        <v>6057</v>
      </c>
      <c r="W1735" s="3" t="s">
        <v>46</v>
      </c>
      <c r="X1735" s="17">
        <v>43651</v>
      </c>
      <c r="Y1735" s="3">
        <f t="shared" ref="Y1735:Y1738" si="192">IF((B1735-X1735&lt;=365)*(B1735-X1735&gt;0),0,(YEAR(B1735)-YEAR(X1735)))</f>
        <v>0</v>
      </c>
      <c r="Z1735" s="3" t="str">
        <f>IF((B1735-X1735&lt;=365)*(B1735-X1735&gt;0),INT(12*(B1735-X1735)/365) &amp; " Mois",(YEAR(B1735)-YEAR(X1735)) &amp; " an (s)")</f>
        <v>1 Mois</v>
      </c>
      <c r="AA1735" s="37"/>
      <c r="AB1735" s="3" t="s">
        <v>898</v>
      </c>
      <c r="AC1735" s="3">
        <v>0</v>
      </c>
      <c r="AD1735" s="3" t="s">
        <v>6673</v>
      </c>
      <c r="AE1735" s="3" t="s">
        <v>6673</v>
      </c>
      <c r="AF1735" s="4"/>
      <c r="AG1735" s="4"/>
      <c r="AH1735" s="4"/>
      <c r="AI1735" s="4"/>
      <c r="AJ1735" s="4"/>
      <c r="AK1735" s="4"/>
      <c r="AL1735" s="4"/>
      <c r="AM1735" s="4"/>
      <c r="AN1735" s="4"/>
      <c r="AO1735" s="4"/>
      <c r="AP1735" s="4"/>
      <c r="AQ1735" s="4"/>
      <c r="AR1735" s="3" t="s">
        <v>62</v>
      </c>
      <c r="AS1735" s="3" t="s">
        <v>62</v>
      </c>
      <c r="AT1735" s="3" t="s">
        <v>62</v>
      </c>
      <c r="AU1735" s="3" t="s">
        <v>62</v>
      </c>
      <c r="AV1735" s="3" t="s">
        <v>62</v>
      </c>
      <c r="AW1735" s="3" t="s">
        <v>62</v>
      </c>
      <c r="AX1735" s="3" t="s">
        <v>62</v>
      </c>
      <c r="AY1735" s="3" t="s">
        <v>62</v>
      </c>
      <c r="AZ1735" s="3" t="s">
        <v>62</v>
      </c>
      <c r="BA1735" s="3" t="s">
        <v>62</v>
      </c>
      <c r="BB1735" s="4"/>
    </row>
    <row r="1736" spans="1:54" ht="15.75" customHeight="1" x14ac:dyDescent="0.25">
      <c r="A1736" t="s">
        <v>5256</v>
      </c>
      <c r="B1736" s="17">
        <v>43714</v>
      </c>
      <c r="C1736" s="17">
        <v>35190</v>
      </c>
      <c r="D1736" s="21">
        <v>29</v>
      </c>
      <c r="E1736" s="12" t="str">
        <f t="shared" si="190"/>
        <v>[20-30[ ans</v>
      </c>
      <c r="F1736" s="3" t="s">
        <v>54</v>
      </c>
      <c r="G1736" s="3" t="s">
        <v>40</v>
      </c>
      <c r="H1736" s="4"/>
      <c r="I1736" s="4"/>
      <c r="J1736" s="3" t="s">
        <v>41</v>
      </c>
      <c r="K1736" s="3" t="s">
        <v>1218</v>
      </c>
      <c r="L1736" s="3" t="s">
        <v>6045</v>
      </c>
      <c r="M1736" s="3" t="s">
        <v>60</v>
      </c>
      <c r="N1736" s="3" t="s">
        <v>6062</v>
      </c>
      <c r="O1736" s="3" t="s">
        <v>740</v>
      </c>
      <c r="P1736" s="3" t="s">
        <v>217</v>
      </c>
      <c r="Q1736" s="3" t="s">
        <v>6033</v>
      </c>
      <c r="R1736" s="3" t="s">
        <v>5612</v>
      </c>
      <c r="S1736" s="3" t="s">
        <v>5613</v>
      </c>
      <c r="T1736" s="3" t="s">
        <v>45</v>
      </c>
      <c r="U1736" s="3" t="s">
        <v>39</v>
      </c>
      <c r="V1736" s="3" t="s">
        <v>6053</v>
      </c>
      <c r="W1736" s="3" t="s">
        <v>46</v>
      </c>
      <c r="X1736" s="17">
        <v>43591</v>
      </c>
      <c r="Y1736" s="3">
        <f t="shared" si="192"/>
        <v>0</v>
      </c>
      <c r="Z1736" s="3" t="str">
        <f>IF((B1736-X1736&lt;=365)*(B1736-X1736&gt;0),INT(12*(B1736-X1736)/365) &amp; " Mois",(YEAR(B1736)-YEAR(X1736)) &amp; " an (s)")</f>
        <v>4 Mois</v>
      </c>
      <c r="AA1736" s="39">
        <v>13.1</v>
      </c>
      <c r="AB1736" s="3" t="s">
        <v>845</v>
      </c>
      <c r="AC1736" s="3">
        <v>2</v>
      </c>
      <c r="AD1736" s="3" t="s">
        <v>6793</v>
      </c>
      <c r="AE1736" s="3" t="s">
        <v>6673</v>
      </c>
      <c r="AF1736" s="3" t="s">
        <v>46</v>
      </c>
      <c r="AG1736" s="4"/>
      <c r="AH1736" s="4"/>
      <c r="AI1736" s="3" t="s">
        <v>46</v>
      </c>
      <c r="AJ1736" s="4"/>
      <c r="AK1736" s="4"/>
      <c r="AL1736" s="4"/>
      <c r="AM1736" s="4"/>
      <c r="AN1736" s="4"/>
      <c r="AO1736" s="4"/>
      <c r="AP1736" s="4"/>
      <c r="AQ1736" s="3" t="s">
        <v>846</v>
      </c>
      <c r="AR1736" s="4"/>
      <c r="AS1736" s="4"/>
      <c r="AT1736" s="4"/>
      <c r="AU1736" s="4"/>
      <c r="AV1736" s="4"/>
      <c r="AW1736" s="4"/>
      <c r="AX1736" s="4"/>
      <c r="AY1736" s="4"/>
      <c r="AZ1736" s="4"/>
      <c r="BA1736" s="4"/>
      <c r="BB1736" s="4"/>
    </row>
    <row r="1737" spans="1:54" ht="15.75" customHeight="1" x14ac:dyDescent="0.25">
      <c r="A1737" t="s">
        <v>5258</v>
      </c>
      <c r="B1737" s="17">
        <v>43738</v>
      </c>
      <c r="C1737" s="17">
        <v>33313</v>
      </c>
      <c r="D1737" s="21">
        <v>34</v>
      </c>
      <c r="E1737" s="12" t="str">
        <f t="shared" si="190"/>
        <v>[30-40[ ans</v>
      </c>
      <c r="F1737" s="3" t="s">
        <v>39</v>
      </c>
      <c r="G1737" s="3" t="s">
        <v>40</v>
      </c>
      <c r="H1737" s="4"/>
      <c r="I1737" s="3">
        <v>70</v>
      </c>
      <c r="J1737" s="3" t="s">
        <v>41</v>
      </c>
      <c r="K1737" s="3" t="s">
        <v>98</v>
      </c>
      <c r="L1737" s="3" t="s">
        <v>6043</v>
      </c>
      <c r="M1737" s="3" t="s">
        <v>43</v>
      </c>
      <c r="N1737" s="3" t="s">
        <v>6062</v>
      </c>
      <c r="O1737" s="3" t="s">
        <v>1219</v>
      </c>
      <c r="P1737" s="3" t="s">
        <v>319</v>
      </c>
      <c r="Q1737" s="3" t="s">
        <v>6033</v>
      </c>
      <c r="R1737" s="3" t="s">
        <v>5568</v>
      </c>
      <c r="S1737" s="3" t="s">
        <v>5569</v>
      </c>
      <c r="T1737" s="3" t="s">
        <v>45</v>
      </c>
      <c r="U1737" s="3" t="s">
        <v>58</v>
      </c>
      <c r="V1737" s="3" t="s">
        <v>6055</v>
      </c>
      <c r="W1737" s="3" t="s">
        <v>46</v>
      </c>
      <c r="X1737" s="17">
        <v>43070</v>
      </c>
      <c r="Y1737" s="3">
        <f t="shared" si="192"/>
        <v>2</v>
      </c>
      <c r="Z1737" s="3" t="str">
        <f>IF((B1737-X1737&lt;=365)*(B1737-X1737&gt;0),INT(12*(B1737-X1737)/365) &amp; " Mois",(YEAR(B1737)-YEAR(X1737)) &amp; " an (s)")</f>
        <v>2 an (s)</v>
      </c>
      <c r="AA1737" s="37"/>
      <c r="AB1737" s="3" t="s">
        <v>845</v>
      </c>
      <c r="AC1737" s="3">
        <v>1</v>
      </c>
      <c r="AD1737" s="3" t="s">
        <v>6788</v>
      </c>
      <c r="AE1737" s="3" t="s">
        <v>6673</v>
      </c>
      <c r="AF1737" s="3" t="s">
        <v>62</v>
      </c>
      <c r="AG1737" s="3" t="s">
        <v>46</v>
      </c>
      <c r="AH1737" s="3" t="s">
        <v>62</v>
      </c>
      <c r="AI1737" s="3" t="s">
        <v>62</v>
      </c>
      <c r="AJ1737" s="4"/>
      <c r="AK1737" s="4"/>
      <c r="AL1737" s="4"/>
      <c r="AM1737" s="4"/>
      <c r="AN1737" s="4"/>
      <c r="AO1737" s="4"/>
      <c r="AP1737" s="4"/>
      <c r="AQ1737" s="3" t="s">
        <v>846</v>
      </c>
      <c r="AR1737" s="4"/>
      <c r="AS1737" s="4"/>
      <c r="AT1737" s="4"/>
      <c r="AU1737" s="4"/>
      <c r="AV1737" s="4"/>
      <c r="AW1737" s="4"/>
      <c r="AX1737" s="4"/>
      <c r="AY1737" s="4"/>
      <c r="AZ1737" s="4"/>
      <c r="BA1737" s="4"/>
      <c r="BB1737" s="4"/>
    </row>
    <row r="1738" spans="1:54" ht="15.75" customHeight="1" x14ac:dyDescent="0.25">
      <c r="A1738" t="s">
        <v>5260</v>
      </c>
      <c r="B1738" s="17">
        <v>43724</v>
      </c>
      <c r="C1738" s="17">
        <v>32676</v>
      </c>
      <c r="D1738" s="21">
        <v>36</v>
      </c>
      <c r="E1738" s="12" t="str">
        <f t="shared" si="190"/>
        <v>[30-40[ ans</v>
      </c>
      <c r="F1738" s="3" t="s">
        <v>48</v>
      </c>
      <c r="G1738" s="3" t="s">
        <v>40</v>
      </c>
      <c r="H1738" s="4"/>
      <c r="I1738" s="4"/>
      <c r="J1738" s="3" t="s">
        <v>41</v>
      </c>
      <c r="K1738" s="3" t="s">
        <v>134</v>
      </c>
      <c r="L1738" s="3" t="s">
        <v>6049</v>
      </c>
      <c r="M1738" s="3" t="s">
        <v>43</v>
      </c>
      <c r="N1738" s="3" t="s">
        <v>6062</v>
      </c>
      <c r="O1738" s="3" t="s">
        <v>383</v>
      </c>
      <c r="P1738" s="3" t="s">
        <v>319</v>
      </c>
      <c r="Q1738" s="3" t="s">
        <v>6033</v>
      </c>
      <c r="R1738" s="3" t="s">
        <v>5568</v>
      </c>
      <c r="S1738" s="3" t="s">
        <v>5569</v>
      </c>
      <c r="T1738" s="3" t="s">
        <v>220</v>
      </c>
      <c r="U1738" s="3" t="s">
        <v>58</v>
      </c>
      <c r="V1738" s="3" t="s">
        <v>6055</v>
      </c>
      <c r="W1738" s="3" t="s">
        <v>46</v>
      </c>
      <c r="X1738" s="17">
        <v>43662</v>
      </c>
      <c r="Y1738" s="3">
        <f t="shared" si="192"/>
        <v>0</v>
      </c>
      <c r="Z1738" s="3" t="str">
        <f>IF((B1738-X1738&lt;=365)*(B1738-X1738&gt;0),INT(12*(B1738-X1738)/365) &amp; " Mois",(YEAR(B1738)-YEAR(X1738)) &amp; " an (s)")</f>
        <v>2 Mois</v>
      </c>
      <c r="AA1738" s="39">
        <v>14.5</v>
      </c>
      <c r="AB1738" s="3" t="s">
        <v>845</v>
      </c>
      <c r="AC1738" s="3">
        <v>1</v>
      </c>
      <c r="AD1738" s="3" t="s">
        <v>6673</v>
      </c>
      <c r="AE1738" s="3" t="s">
        <v>6801</v>
      </c>
      <c r="AF1738" s="4"/>
      <c r="AG1738" s="4"/>
      <c r="AH1738" s="4"/>
      <c r="AI1738" s="4"/>
      <c r="AJ1738" s="4"/>
      <c r="AK1738" s="4"/>
      <c r="AL1738" s="4"/>
      <c r="AM1738" s="4"/>
      <c r="AN1738" s="4"/>
      <c r="AO1738" s="4"/>
      <c r="AP1738" s="3" t="s">
        <v>1221</v>
      </c>
      <c r="AQ1738" s="3" t="s">
        <v>846</v>
      </c>
      <c r="AR1738" s="4"/>
      <c r="AS1738" s="4"/>
      <c r="AT1738" s="4"/>
      <c r="AU1738" s="4"/>
      <c r="AV1738" s="4"/>
      <c r="AW1738" s="4"/>
      <c r="AX1738" s="4"/>
      <c r="AY1738" s="4"/>
      <c r="AZ1738" s="4"/>
      <c r="BA1738" s="4"/>
      <c r="BB1738" s="4"/>
    </row>
    <row r="1739" spans="1:54" ht="15.75" customHeight="1" x14ac:dyDescent="0.25">
      <c r="A1739" t="s">
        <v>5263</v>
      </c>
      <c r="B1739" s="17">
        <v>43713</v>
      </c>
      <c r="C1739" s="17">
        <v>29993</v>
      </c>
      <c r="D1739" s="21">
        <v>43</v>
      </c>
      <c r="E1739" s="12" t="str">
        <f t="shared" si="190"/>
        <v>[40-50 [ ans</v>
      </c>
      <c r="F1739" s="3" t="s">
        <v>39</v>
      </c>
      <c r="G1739" s="3" t="s">
        <v>40</v>
      </c>
      <c r="H1739" s="4"/>
      <c r="I1739" s="4"/>
      <c r="J1739" s="3" t="s">
        <v>49</v>
      </c>
      <c r="K1739" s="3" t="s">
        <v>481</v>
      </c>
      <c r="L1739" s="3" t="s">
        <v>6044</v>
      </c>
      <c r="M1739" s="3" t="s">
        <v>121</v>
      </c>
      <c r="N1739" s="3" t="s">
        <v>6062</v>
      </c>
      <c r="O1739" s="3" t="s">
        <v>337</v>
      </c>
      <c r="P1739" s="3" t="s">
        <v>1355</v>
      </c>
      <c r="Q1739" s="3" t="s">
        <v>6031</v>
      </c>
      <c r="R1739" s="3" t="s">
        <v>5620</v>
      </c>
      <c r="S1739" s="3" t="s">
        <v>5621</v>
      </c>
      <c r="T1739" s="3" t="s">
        <v>220</v>
      </c>
      <c r="U1739" s="3" t="s">
        <v>58</v>
      </c>
      <c r="V1739" s="3" t="s">
        <v>6055</v>
      </c>
      <c r="W1739" s="3" t="s">
        <v>62</v>
      </c>
      <c r="X1739" s="19"/>
      <c r="Y1739" s="19"/>
      <c r="Z1739" s="19"/>
      <c r="AA1739" s="39">
        <v>14</v>
      </c>
      <c r="AB1739" s="3" t="s">
        <v>845</v>
      </c>
      <c r="AC1739" s="3">
        <v>1</v>
      </c>
      <c r="AD1739" s="3" t="s">
        <v>6673</v>
      </c>
      <c r="AE1739" s="3" t="s">
        <v>6802</v>
      </c>
      <c r="AF1739" s="4"/>
      <c r="AG1739" s="4"/>
      <c r="AH1739" s="4"/>
      <c r="AI1739" s="4"/>
      <c r="AJ1739" s="4"/>
      <c r="AK1739" s="4"/>
      <c r="AL1739" s="4"/>
      <c r="AM1739" s="4"/>
      <c r="AN1739" s="4"/>
      <c r="AO1739" s="4"/>
      <c r="AP1739" s="3" t="s">
        <v>1222</v>
      </c>
      <c r="AQ1739" s="3" t="s">
        <v>846</v>
      </c>
      <c r="AR1739" s="4"/>
      <c r="AS1739" s="4"/>
      <c r="AT1739" s="4"/>
      <c r="AU1739" s="4"/>
      <c r="AV1739" s="4"/>
      <c r="AW1739" s="4"/>
      <c r="AX1739" s="4"/>
      <c r="AY1739" s="4"/>
      <c r="AZ1739" s="4"/>
      <c r="BA1739" s="4"/>
      <c r="BB1739" s="4"/>
    </row>
    <row r="1740" spans="1:54" ht="15.75" customHeight="1" x14ac:dyDescent="0.25">
      <c r="A1740" t="s">
        <v>5265</v>
      </c>
      <c r="B1740" s="17">
        <v>43713</v>
      </c>
      <c r="C1740" s="17">
        <v>34480</v>
      </c>
      <c r="D1740" s="21">
        <v>31</v>
      </c>
      <c r="E1740" s="12" t="str">
        <f t="shared" si="190"/>
        <v>[30-40[ ans</v>
      </c>
      <c r="F1740" s="3" t="s">
        <v>54</v>
      </c>
      <c r="G1740" s="3" t="s">
        <v>40</v>
      </c>
      <c r="H1740" s="4"/>
      <c r="I1740" s="4"/>
      <c r="J1740" s="3" t="s">
        <v>41</v>
      </c>
      <c r="K1740" s="3" t="s">
        <v>134</v>
      </c>
      <c r="L1740" s="3" t="s">
        <v>6049</v>
      </c>
      <c r="M1740" s="3" t="s">
        <v>51</v>
      </c>
      <c r="N1740" s="3" t="s">
        <v>6062</v>
      </c>
      <c r="O1740" s="3" t="s">
        <v>1223</v>
      </c>
      <c r="P1740" s="3" t="s">
        <v>6786</v>
      </c>
      <c r="Q1740" s="3" t="s">
        <v>6787</v>
      </c>
      <c r="R1740" s="3"/>
      <c r="S1740" s="3"/>
      <c r="T1740" s="3" t="s">
        <v>45</v>
      </c>
      <c r="U1740" s="3" t="s">
        <v>58</v>
      </c>
      <c r="V1740" s="3" t="s">
        <v>6055</v>
      </c>
      <c r="W1740" s="3" t="s">
        <v>62</v>
      </c>
      <c r="X1740" s="19"/>
      <c r="Y1740" s="19"/>
      <c r="Z1740" s="19"/>
      <c r="AA1740" s="39">
        <v>11.1</v>
      </c>
      <c r="AB1740" s="3" t="s">
        <v>845</v>
      </c>
      <c r="AC1740" s="3">
        <v>2</v>
      </c>
      <c r="AD1740" s="3" t="s">
        <v>6788</v>
      </c>
      <c r="AE1740" s="3" t="s">
        <v>6803</v>
      </c>
      <c r="AF1740" s="4"/>
      <c r="AG1740" s="3" t="s">
        <v>46</v>
      </c>
      <c r="AH1740" s="4"/>
      <c r="AI1740" s="4"/>
      <c r="AJ1740" s="4"/>
      <c r="AK1740" s="4"/>
      <c r="AL1740" s="4"/>
      <c r="AM1740" s="4"/>
      <c r="AN1740" s="4"/>
      <c r="AO1740" s="4"/>
      <c r="AP1740" s="3" t="s">
        <v>1224</v>
      </c>
      <c r="AQ1740" s="3" t="s">
        <v>846</v>
      </c>
      <c r="AR1740" s="4"/>
      <c r="AS1740" s="4"/>
      <c r="AT1740" s="4"/>
      <c r="AU1740" s="4"/>
      <c r="AV1740" s="4"/>
      <c r="AW1740" s="4"/>
      <c r="AX1740" s="4"/>
      <c r="AY1740" s="4"/>
      <c r="AZ1740" s="4"/>
      <c r="BA1740" s="4"/>
      <c r="BB1740" s="4"/>
    </row>
    <row r="1741" spans="1:54" ht="15.75" customHeight="1" x14ac:dyDescent="0.25">
      <c r="A1741" t="s">
        <v>5268</v>
      </c>
      <c r="B1741" s="17">
        <v>43713</v>
      </c>
      <c r="C1741" s="17">
        <v>35692</v>
      </c>
      <c r="D1741" s="21">
        <v>28</v>
      </c>
      <c r="E1741" s="12" t="str">
        <f t="shared" si="190"/>
        <v>[20-30[ ans</v>
      </c>
      <c r="F1741" s="3" t="s">
        <v>39</v>
      </c>
      <c r="G1741" s="3" t="s">
        <v>40</v>
      </c>
      <c r="H1741" s="4"/>
      <c r="I1741" s="4"/>
      <c r="J1741" s="3" t="s">
        <v>41</v>
      </c>
      <c r="K1741" s="3" t="s">
        <v>803</v>
      </c>
      <c r="L1741" s="3" t="s">
        <v>6047</v>
      </c>
      <c r="M1741" s="3" t="s">
        <v>60</v>
      </c>
      <c r="N1741" s="3" t="s">
        <v>6062</v>
      </c>
      <c r="O1741" s="3" t="s">
        <v>1225</v>
      </c>
      <c r="P1741" s="3" t="s">
        <v>195</v>
      </c>
      <c r="Q1741" s="3" t="s">
        <v>6035</v>
      </c>
      <c r="R1741" s="3" t="s">
        <v>5610</v>
      </c>
      <c r="S1741" s="3" t="s">
        <v>5611</v>
      </c>
      <c r="T1741" s="3" t="s">
        <v>45</v>
      </c>
      <c r="U1741" s="3" t="s">
        <v>58</v>
      </c>
      <c r="V1741" s="3" t="s">
        <v>6055</v>
      </c>
      <c r="W1741" s="3" t="s">
        <v>62</v>
      </c>
      <c r="X1741" s="19"/>
      <c r="Y1741" s="19"/>
      <c r="Z1741" s="19"/>
      <c r="AA1741" s="39">
        <v>7</v>
      </c>
      <c r="AB1741" s="3" t="s">
        <v>845</v>
      </c>
      <c r="AC1741" s="3">
        <v>1</v>
      </c>
      <c r="AD1741" s="3" t="s">
        <v>6788</v>
      </c>
      <c r="AE1741" s="3" t="s">
        <v>6673</v>
      </c>
      <c r="AF1741" s="3" t="s">
        <v>62</v>
      </c>
      <c r="AG1741" s="3" t="s">
        <v>46</v>
      </c>
      <c r="AH1741" s="3" t="s">
        <v>62</v>
      </c>
      <c r="AI1741" s="3" t="s">
        <v>62</v>
      </c>
      <c r="AJ1741" s="4"/>
      <c r="AK1741" s="4"/>
      <c r="AL1741" s="4"/>
      <c r="AM1741" s="4"/>
      <c r="AN1741" s="4"/>
      <c r="AO1741" s="4"/>
      <c r="AP1741" s="4"/>
      <c r="AQ1741" s="3" t="s">
        <v>846</v>
      </c>
      <c r="AR1741" s="4"/>
      <c r="AS1741" s="4"/>
      <c r="AT1741" s="4"/>
      <c r="AU1741" s="4"/>
      <c r="AV1741" s="4"/>
      <c r="AW1741" s="4"/>
      <c r="AX1741" s="4"/>
      <c r="AY1741" s="4"/>
      <c r="AZ1741" s="4"/>
      <c r="BA1741" s="4"/>
      <c r="BB1741" s="4"/>
    </row>
    <row r="1742" spans="1:54" ht="15.75" customHeight="1" x14ac:dyDescent="0.25">
      <c r="A1742" t="s">
        <v>5270</v>
      </c>
      <c r="B1742" s="17">
        <v>43615</v>
      </c>
      <c r="C1742" s="17">
        <v>33359</v>
      </c>
      <c r="D1742" s="21">
        <v>34</v>
      </c>
      <c r="E1742" s="12" t="str">
        <f t="shared" si="190"/>
        <v>[30-40[ ans</v>
      </c>
      <c r="F1742" s="3" t="s">
        <v>48</v>
      </c>
      <c r="G1742" s="3" t="s">
        <v>40</v>
      </c>
      <c r="H1742" s="4"/>
      <c r="I1742" s="3">
        <v>76</v>
      </c>
      <c r="J1742" s="3" t="s">
        <v>41</v>
      </c>
      <c r="K1742" s="3" t="s">
        <v>1226</v>
      </c>
      <c r="L1742" s="3" t="s">
        <v>6047</v>
      </c>
      <c r="M1742" s="3" t="s">
        <v>51</v>
      </c>
      <c r="N1742" s="3" t="s">
        <v>6062</v>
      </c>
      <c r="O1742" s="3" t="s">
        <v>64</v>
      </c>
      <c r="P1742" s="3" t="s">
        <v>6786</v>
      </c>
      <c r="Q1742" s="3" t="s">
        <v>6787</v>
      </c>
      <c r="R1742" s="3"/>
      <c r="S1742" s="3"/>
      <c r="T1742" s="3" t="s">
        <v>45</v>
      </c>
      <c r="U1742" s="3" t="s">
        <v>39</v>
      </c>
      <c r="V1742" s="3" t="s">
        <v>6053</v>
      </c>
      <c r="W1742" s="3" t="s">
        <v>62</v>
      </c>
      <c r="X1742" s="19"/>
      <c r="Y1742" s="19"/>
      <c r="Z1742" s="19"/>
      <c r="AA1742" s="37"/>
      <c r="AB1742" s="3" t="s">
        <v>898</v>
      </c>
      <c r="AC1742" s="3">
        <v>1</v>
      </c>
      <c r="AD1742" s="3" t="s">
        <v>5524</v>
      </c>
      <c r="AE1742" s="3" t="s">
        <v>6673</v>
      </c>
      <c r="AF1742" s="4"/>
      <c r="AG1742" s="4"/>
      <c r="AH1742" s="4"/>
      <c r="AI1742" s="4"/>
      <c r="AJ1742" s="4"/>
      <c r="AK1742" s="4"/>
      <c r="AL1742" s="4"/>
      <c r="AM1742" s="4"/>
      <c r="AN1742" s="4"/>
      <c r="AO1742" s="4"/>
      <c r="AP1742" s="4"/>
      <c r="AQ1742" s="4"/>
      <c r="AR1742" s="3" t="s">
        <v>62</v>
      </c>
      <c r="AS1742" s="3" t="s">
        <v>62</v>
      </c>
      <c r="AT1742" s="3" t="s">
        <v>46</v>
      </c>
      <c r="AU1742" s="3" t="s">
        <v>62</v>
      </c>
      <c r="AV1742" s="3" t="s">
        <v>62</v>
      </c>
      <c r="AW1742" s="3" t="s">
        <v>62</v>
      </c>
      <c r="AX1742" s="3" t="s">
        <v>62</v>
      </c>
      <c r="AY1742" s="3" t="s">
        <v>62</v>
      </c>
      <c r="AZ1742" s="3" t="s">
        <v>62</v>
      </c>
      <c r="BA1742" s="3" t="s">
        <v>62</v>
      </c>
      <c r="BB1742" s="4"/>
    </row>
    <row r="1743" spans="1:54" ht="15.75" customHeight="1" x14ac:dyDescent="0.25">
      <c r="A1743" t="s">
        <v>5271</v>
      </c>
      <c r="B1743" s="17">
        <v>43712</v>
      </c>
      <c r="C1743" s="17">
        <v>33654</v>
      </c>
      <c r="D1743" s="21">
        <v>33</v>
      </c>
      <c r="E1743" s="12" t="str">
        <f t="shared" si="190"/>
        <v>[30-40[ ans</v>
      </c>
      <c r="F1743" s="3" t="s">
        <v>54</v>
      </c>
      <c r="G1743" s="3" t="s">
        <v>40</v>
      </c>
      <c r="H1743" s="4"/>
      <c r="I1743" s="4"/>
      <c r="J1743" s="3" t="s">
        <v>41</v>
      </c>
      <c r="K1743" s="3" t="s">
        <v>134</v>
      </c>
      <c r="L1743" s="3" t="s">
        <v>6049</v>
      </c>
      <c r="M1743" s="3" t="s">
        <v>51</v>
      </c>
      <c r="N1743" s="3" t="s">
        <v>6062</v>
      </c>
      <c r="O1743" s="3" t="s">
        <v>1227</v>
      </c>
      <c r="P1743" s="3" t="s">
        <v>6786</v>
      </c>
      <c r="Q1743" s="3" t="s">
        <v>6787</v>
      </c>
      <c r="R1743" s="3"/>
      <c r="S1743" s="3"/>
      <c r="T1743" s="3" t="s">
        <v>220</v>
      </c>
      <c r="U1743" s="3" t="s">
        <v>58</v>
      </c>
      <c r="V1743" s="3" t="s">
        <v>6055</v>
      </c>
      <c r="W1743" s="3" t="s">
        <v>46</v>
      </c>
      <c r="X1743" s="17">
        <v>43499</v>
      </c>
      <c r="Y1743" s="3">
        <f t="shared" ref="Y1743:Y1744" si="193">IF((B1743-X1743&lt;=365)*(B1743-X1743&gt;0),0,(YEAR(B1743)-YEAR(X1743)))</f>
        <v>0</v>
      </c>
      <c r="Z1743" s="3" t="str">
        <f>IF((B1743-X1743&lt;=365)*(B1743-X1743&gt;0),INT(12*(B1743-X1743)/365) &amp; " Mois",(YEAR(B1743)-YEAR(X1743)) &amp; " an (s)")</f>
        <v>7 Mois</v>
      </c>
      <c r="AA1743" s="39">
        <v>14.2</v>
      </c>
      <c r="AB1743" s="3" t="s">
        <v>845</v>
      </c>
      <c r="AC1743" s="3">
        <v>2</v>
      </c>
      <c r="AD1743" s="3" t="s">
        <v>6792</v>
      </c>
      <c r="AE1743" s="3" t="s">
        <v>6804</v>
      </c>
      <c r="AF1743" s="4"/>
      <c r="AG1743" s="4"/>
      <c r="AH1743" s="3" t="s">
        <v>46</v>
      </c>
      <c r="AI1743" s="4"/>
      <c r="AJ1743" s="4"/>
      <c r="AK1743" s="4"/>
      <c r="AL1743" s="4"/>
      <c r="AM1743" s="4"/>
      <c r="AN1743" s="4"/>
      <c r="AO1743" s="4"/>
      <c r="AP1743" s="3" t="s">
        <v>1228</v>
      </c>
      <c r="AQ1743" s="3" t="s">
        <v>846</v>
      </c>
      <c r="AR1743" s="4"/>
      <c r="AS1743" s="4"/>
      <c r="AT1743" s="4"/>
      <c r="AU1743" s="4"/>
      <c r="AV1743" s="4"/>
      <c r="AW1743" s="4"/>
      <c r="AX1743" s="4"/>
      <c r="AY1743" s="4"/>
      <c r="AZ1743" s="4"/>
      <c r="BA1743" s="4"/>
      <c r="BB1743" s="4"/>
    </row>
    <row r="1744" spans="1:54" ht="15.75" customHeight="1" x14ac:dyDescent="0.25">
      <c r="A1744" t="s">
        <v>5273</v>
      </c>
      <c r="B1744" s="17">
        <v>43711</v>
      </c>
      <c r="C1744" s="17">
        <v>33345</v>
      </c>
      <c r="D1744" s="21">
        <v>34</v>
      </c>
      <c r="E1744" s="12" t="str">
        <f t="shared" si="190"/>
        <v>[30-40[ ans</v>
      </c>
      <c r="F1744" s="3" t="s">
        <v>54</v>
      </c>
      <c r="G1744" s="3" t="s">
        <v>40</v>
      </c>
      <c r="H1744" s="4"/>
      <c r="I1744" s="4"/>
      <c r="J1744" s="3" t="s">
        <v>41</v>
      </c>
      <c r="K1744" s="3" t="s">
        <v>1210</v>
      </c>
      <c r="L1744" s="3" t="s">
        <v>6045</v>
      </c>
      <c r="M1744" s="3" t="s">
        <v>43</v>
      </c>
      <c r="N1744" s="3" t="s">
        <v>6062</v>
      </c>
      <c r="O1744" s="3" t="s">
        <v>1229</v>
      </c>
      <c r="P1744" s="3" t="s">
        <v>138</v>
      </c>
      <c r="Q1744" s="3" t="s">
        <v>6033</v>
      </c>
      <c r="R1744" s="3" t="s">
        <v>5790</v>
      </c>
      <c r="S1744" s="3" t="s">
        <v>5791</v>
      </c>
      <c r="T1744" s="3" t="s">
        <v>45</v>
      </c>
      <c r="U1744" s="3" t="s">
        <v>58</v>
      </c>
      <c r="V1744" s="3" t="s">
        <v>6055</v>
      </c>
      <c r="W1744" s="3" t="s">
        <v>46</v>
      </c>
      <c r="X1744" s="17">
        <v>42370</v>
      </c>
      <c r="Y1744" s="3">
        <f t="shared" si="193"/>
        <v>3</v>
      </c>
      <c r="Z1744" s="3" t="str">
        <f>IF((B1744-X1744&lt;=365)*(B1744-X1744&gt;0),INT(12*(B1744-X1744)/365) &amp; " Mois",(YEAR(B1744)-YEAR(X1744)) &amp; " an (s)")</f>
        <v>3 an (s)</v>
      </c>
      <c r="AA1744" s="39">
        <v>13.5</v>
      </c>
      <c r="AB1744" s="3" t="s">
        <v>845</v>
      </c>
      <c r="AC1744" s="3">
        <v>1</v>
      </c>
      <c r="AD1744" s="3" t="s">
        <v>6792</v>
      </c>
      <c r="AE1744" s="3" t="s">
        <v>6673</v>
      </c>
      <c r="AF1744" s="4"/>
      <c r="AG1744" s="4"/>
      <c r="AH1744" s="3" t="s">
        <v>46</v>
      </c>
      <c r="AI1744" s="4"/>
      <c r="AJ1744" s="4"/>
      <c r="AK1744" s="4"/>
      <c r="AL1744" s="4"/>
      <c r="AM1744" s="4"/>
      <c r="AN1744" s="4"/>
      <c r="AO1744" s="4"/>
      <c r="AP1744" s="4"/>
      <c r="AQ1744" s="3" t="s">
        <v>846</v>
      </c>
      <c r="AR1744" s="4"/>
      <c r="AS1744" s="4"/>
      <c r="AT1744" s="4"/>
      <c r="AU1744" s="4"/>
      <c r="AV1744" s="4"/>
      <c r="AW1744" s="4"/>
      <c r="AX1744" s="4"/>
      <c r="AY1744" s="4"/>
      <c r="AZ1744" s="4"/>
      <c r="BA1744" s="4"/>
      <c r="BB1744" s="4"/>
    </row>
    <row r="1745" spans="1:54" ht="15.75" customHeight="1" x14ac:dyDescent="0.25">
      <c r="A1745" t="s">
        <v>5275</v>
      </c>
      <c r="B1745" s="17">
        <v>43711</v>
      </c>
      <c r="C1745" s="17">
        <v>34963</v>
      </c>
      <c r="D1745" s="21">
        <v>30</v>
      </c>
      <c r="E1745" s="12" t="str">
        <f t="shared" si="190"/>
        <v>[30-40[ ans</v>
      </c>
      <c r="F1745" s="3" t="s">
        <v>39</v>
      </c>
      <c r="G1745" s="3" t="s">
        <v>40</v>
      </c>
      <c r="H1745" s="4"/>
      <c r="I1745" s="4"/>
      <c r="J1745" s="3" t="s">
        <v>41</v>
      </c>
      <c r="K1745" s="3" t="s">
        <v>803</v>
      </c>
      <c r="L1745" s="3" t="s">
        <v>6047</v>
      </c>
      <c r="M1745" s="3" t="s">
        <v>51</v>
      </c>
      <c r="N1745" s="3" t="s">
        <v>6062</v>
      </c>
      <c r="O1745" s="3" t="s">
        <v>1227</v>
      </c>
      <c r="P1745" s="3" t="s">
        <v>6786</v>
      </c>
      <c r="Q1745" s="3" t="s">
        <v>6787</v>
      </c>
      <c r="R1745" s="3"/>
      <c r="S1745" s="3"/>
      <c r="T1745" s="3" t="s">
        <v>220</v>
      </c>
      <c r="U1745" s="3" t="s">
        <v>39</v>
      </c>
      <c r="V1745" s="3" t="s">
        <v>6053</v>
      </c>
      <c r="W1745" s="3" t="s">
        <v>62</v>
      </c>
      <c r="X1745" s="19"/>
      <c r="Y1745" s="19"/>
      <c r="Z1745" s="19"/>
      <c r="AA1745" s="39">
        <v>13.6</v>
      </c>
      <c r="AB1745" s="3" t="s">
        <v>845</v>
      </c>
      <c r="AC1745" s="3">
        <v>1</v>
      </c>
      <c r="AD1745" s="3" t="s">
        <v>6652</v>
      </c>
      <c r="AE1745" s="3" t="s">
        <v>6673</v>
      </c>
      <c r="AF1745" s="4"/>
      <c r="AG1745" s="4"/>
      <c r="AH1745" s="4"/>
      <c r="AI1745" s="3" t="s">
        <v>46</v>
      </c>
      <c r="AJ1745" s="4"/>
      <c r="AK1745" s="4"/>
      <c r="AL1745" s="4"/>
      <c r="AM1745" s="4"/>
      <c r="AN1745" s="4"/>
      <c r="AO1745" s="4"/>
      <c r="AP1745" s="4"/>
      <c r="AQ1745" s="3" t="s">
        <v>846</v>
      </c>
      <c r="AR1745" s="4"/>
      <c r="AS1745" s="4"/>
      <c r="AT1745" s="4"/>
      <c r="AU1745" s="4"/>
      <c r="AV1745" s="4"/>
      <c r="AW1745" s="4"/>
      <c r="AX1745" s="4"/>
      <c r="AY1745" s="4"/>
      <c r="AZ1745" s="4"/>
      <c r="BA1745" s="4"/>
      <c r="BB1745" s="4"/>
    </row>
    <row r="1746" spans="1:54" ht="15.75" customHeight="1" x14ac:dyDescent="0.25">
      <c r="A1746" t="s">
        <v>5277</v>
      </c>
      <c r="B1746" s="17">
        <v>43707</v>
      </c>
      <c r="C1746" s="17">
        <v>33923</v>
      </c>
      <c r="D1746" s="21">
        <v>33</v>
      </c>
      <c r="E1746" s="12" t="str">
        <f t="shared" si="190"/>
        <v>[30-40[ ans</v>
      </c>
      <c r="F1746" s="3" t="s">
        <v>48</v>
      </c>
      <c r="G1746" s="3" t="s">
        <v>40</v>
      </c>
      <c r="H1746" s="4"/>
      <c r="I1746" s="3">
        <v>97</v>
      </c>
      <c r="J1746" s="3" t="s">
        <v>41</v>
      </c>
      <c r="K1746" s="3" t="s">
        <v>1231</v>
      </c>
      <c r="L1746" s="3" t="s">
        <v>6048</v>
      </c>
      <c r="M1746" s="3" t="s">
        <v>51</v>
      </c>
      <c r="N1746" s="3" t="s">
        <v>6062</v>
      </c>
      <c r="O1746" s="3" t="s">
        <v>910</v>
      </c>
      <c r="P1746" s="3" t="s">
        <v>6786</v>
      </c>
      <c r="Q1746" s="3" t="s">
        <v>6787</v>
      </c>
      <c r="R1746" s="3"/>
      <c r="S1746" s="3"/>
      <c r="T1746" s="3" t="s">
        <v>45</v>
      </c>
      <c r="U1746" s="3" t="s">
        <v>39</v>
      </c>
      <c r="V1746" s="3" t="s">
        <v>6053</v>
      </c>
      <c r="W1746" s="3" t="s">
        <v>62</v>
      </c>
      <c r="X1746" s="19"/>
      <c r="Y1746" s="19"/>
      <c r="Z1746" s="19"/>
      <c r="AA1746" s="39">
        <v>10.199999999999999</v>
      </c>
      <c r="AB1746" s="3" t="s">
        <v>845</v>
      </c>
      <c r="AC1746" s="3">
        <v>1</v>
      </c>
      <c r="AD1746" s="3" t="s">
        <v>6788</v>
      </c>
      <c r="AE1746" s="3" t="s">
        <v>6673</v>
      </c>
      <c r="AF1746" s="3" t="s">
        <v>62</v>
      </c>
      <c r="AG1746" s="3" t="s">
        <v>46</v>
      </c>
      <c r="AH1746" s="3" t="s">
        <v>62</v>
      </c>
      <c r="AI1746" s="3" t="s">
        <v>62</v>
      </c>
      <c r="AJ1746" s="4"/>
      <c r="AK1746" s="4"/>
      <c r="AL1746" s="4"/>
      <c r="AM1746" s="4"/>
      <c r="AN1746" s="4"/>
      <c r="AO1746" s="4"/>
      <c r="AP1746" s="4"/>
      <c r="AQ1746" s="3" t="s">
        <v>846</v>
      </c>
      <c r="AR1746" s="4"/>
      <c r="AS1746" s="4"/>
      <c r="AT1746" s="4"/>
      <c r="AU1746" s="4"/>
      <c r="AV1746" s="4"/>
      <c r="AW1746" s="4"/>
      <c r="AX1746" s="4"/>
      <c r="AY1746" s="4"/>
      <c r="AZ1746" s="4"/>
      <c r="BA1746" s="4"/>
      <c r="BB1746" s="4"/>
    </row>
    <row r="1747" spans="1:54" ht="15.75" customHeight="1" x14ac:dyDescent="0.25">
      <c r="A1747" t="s">
        <v>5280</v>
      </c>
      <c r="B1747" s="17">
        <v>43711</v>
      </c>
      <c r="C1747" s="17">
        <v>34963</v>
      </c>
      <c r="D1747" s="21">
        <v>30</v>
      </c>
      <c r="E1747" s="12" t="str">
        <f t="shared" si="190"/>
        <v>[30-40[ ans</v>
      </c>
      <c r="F1747" s="3" t="s">
        <v>39</v>
      </c>
      <c r="G1747" s="3" t="s">
        <v>40</v>
      </c>
      <c r="H1747" s="4"/>
      <c r="I1747" s="4"/>
      <c r="J1747" s="3" t="s">
        <v>41</v>
      </c>
      <c r="K1747" s="3" t="s">
        <v>803</v>
      </c>
      <c r="L1747" s="3" t="s">
        <v>6047</v>
      </c>
      <c r="M1747" s="3" t="s">
        <v>51</v>
      </c>
      <c r="N1747" s="3" t="s">
        <v>6062</v>
      </c>
      <c r="O1747" s="3" t="s">
        <v>1227</v>
      </c>
      <c r="P1747" s="3" t="s">
        <v>6786</v>
      </c>
      <c r="Q1747" s="3" t="s">
        <v>6787</v>
      </c>
      <c r="R1747" s="3"/>
      <c r="S1747" s="3"/>
      <c r="T1747" s="3" t="s">
        <v>220</v>
      </c>
      <c r="U1747" s="3" t="s">
        <v>39</v>
      </c>
      <c r="V1747" s="3" t="s">
        <v>6053</v>
      </c>
      <c r="W1747" s="3" t="s">
        <v>62</v>
      </c>
      <c r="X1747" s="19"/>
      <c r="Y1747" s="19"/>
      <c r="Z1747" s="19"/>
      <c r="AA1747" s="39">
        <v>13.6</v>
      </c>
      <c r="AB1747" s="3" t="s">
        <v>898</v>
      </c>
      <c r="AC1747" s="3">
        <v>1</v>
      </c>
      <c r="AD1747" s="3" t="s">
        <v>6653</v>
      </c>
      <c r="AE1747" s="3" t="s">
        <v>6673</v>
      </c>
      <c r="AF1747" s="4"/>
      <c r="AG1747" s="4"/>
      <c r="AH1747" s="4"/>
      <c r="AI1747" s="4"/>
      <c r="AJ1747" s="4"/>
      <c r="AK1747" s="4"/>
      <c r="AL1747" s="4"/>
      <c r="AM1747" s="4"/>
      <c r="AN1747" s="4"/>
      <c r="AO1747" s="4"/>
      <c r="AP1747" s="4"/>
      <c r="AQ1747" s="4"/>
      <c r="AR1747" s="3" t="s">
        <v>62</v>
      </c>
      <c r="AS1747" s="3" t="s">
        <v>46</v>
      </c>
      <c r="AT1747" s="3" t="s">
        <v>62</v>
      </c>
      <c r="AU1747" s="3" t="s">
        <v>62</v>
      </c>
      <c r="AV1747" s="3" t="s">
        <v>62</v>
      </c>
      <c r="AW1747" s="3" t="s">
        <v>62</v>
      </c>
      <c r="AX1747" s="3" t="s">
        <v>62</v>
      </c>
      <c r="AY1747" s="3" t="s">
        <v>62</v>
      </c>
      <c r="AZ1747" s="3" t="s">
        <v>62</v>
      </c>
      <c r="BA1747" s="3" t="s">
        <v>62</v>
      </c>
      <c r="BB1747" s="4"/>
    </row>
    <row r="1748" spans="1:54" ht="15.75" customHeight="1" x14ac:dyDescent="0.25">
      <c r="A1748" t="s">
        <v>5282</v>
      </c>
      <c r="B1748" s="17">
        <v>43711</v>
      </c>
      <c r="C1748" s="17">
        <v>30407</v>
      </c>
      <c r="D1748" s="21">
        <v>42</v>
      </c>
      <c r="E1748" s="12" t="str">
        <f t="shared" si="190"/>
        <v>[40-50 [ ans</v>
      </c>
      <c r="F1748" s="3" t="s">
        <v>92</v>
      </c>
      <c r="G1748" s="3" t="s">
        <v>40</v>
      </c>
      <c r="H1748" s="4"/>
      <c r="I1748" s="4"/>
      <c r="J1748" s="3" t="s">
        <v>41</v>
      </c>
      <c r="K1748" s="3" t="s">
        <v>1232</v>
      </c>
      <c r="L1748" s="3" t="s">
        <v>6047</v>
      </c>
      <c r="M1748" s="3" t="s">
        <v>60</v>
      </c>
      <c r="N1748" s="3" t="s">
        <v>6062</v>
      </c>
      <c r="O1748" s="3" t="s">
        <v>740</v>
      </c>
      <c r="P1748" s="3" t="s">
        <v>217</v>
      </c>
      <c r="Q1748" s="3" t="s">
        <v>6033</v>
      </c>
      <c r="R1748" s="3" t="s">
        <v>5612</v>
      </c>
      <c r="S1748" s="3" t="s">
        <v>5613</v>
      </c>
      <c r="T1748" s="3" t="s">
        <v>45</v>
      </c>
      <c r="U1748" s="3" t="s">
        <v>58</v>
      </c>
      <c r="V1748" s="3" t="s">
        <v>6055</v>
      </c>
      <c r="W1748" s="3" t="s">
        <v>46</v>
      </c>
      <c r="X1748" s="17">
        <v>42736</v>
      </c>
      <c r="Y1748" s="3">
        <f>IF((B1748-X1748&lt;=365)*(B1748-X1748&gt;0),0,(YEAR(B1748)-YEAR(X1748)))</f>
        <v>2</v>
      </c>
      <c r="Z1748" s="3" t="str">
        <f>IF((B1748-X1748&lt;=365)*(B1748-X1748&gt;0),INT(12*(B1748-X1748)/365) &amp; " Mois",(YEAR(B1748)-YEAR(X1748)) &amp; " an (s)")</f>
        <v>2 an (s)</v>
      </c>
      <c r="AA1748" s="39">
        <v>11.9</v>
      </c>
      <c r="AB1748" s="3" t="s">
        <v>845</v>
      </c>
      <c r="AC1748" s="3">
        <v>1</v>
      </c>
      <c r="AD1748" s="3" t="s">
        <v>6788</v>
      </c>
      <c r="AE1748" s="3" t="s">
        <v>6673</v>
      </c>
      <c r="AF1748" s="4"/>
      <c r="AG1748" s="3" t="s">
        <v>46</v>
      </c>
      <c r="AH1748" s="4"/>
      <c r="AI1748" s="4"/>
      <c r="AJ1748" s="4"/>
      <c r="AK1748" s="4"/>
      <c r="AL1748" s="4"/>
      <c r="AM1748" s="4"/>
      <c r="AN1748" s="4"/>
      <c r="AO1748" s="4"/>
      <c r="AP1748" s="4"/>
      <c r="AQ1748" s="3" t="s">
        <v>846</v>
      </c>
      <c r="AR1748" s="4"/>
      <c r="AS1748" s="4"/>
      <c r="AT1748" s="4"/>
      <c r="AU1748" s="4"/>
      <c r="AV1748" s="4"/>
      <c r="AW1748" s="4"/>
      <c r="AX1748" s="4"/>
      <c r="AY1748" s="4"/>
      <c r="AZ1748" s="4"/>
      <c r="BA1748" s="4"/>
      <c r="BB1748" s="4"/>
    </row>
    <row r="1749" spans="1:54" ht="15.75" customHeight="1" x14ac:dyDescent="0.25">
      <c r="A1749" t="s">
        <v>5285</v>
      </c>
      <c r="B1749" s="17">
        <v>43710</v>
      </c>
      <c r="C1749" s="17">
        <v>35099</v>
      </c>
      <c r="D1749" s="21">
        <v>29</v>
      </c>
      <c r="E1749" s="12" t="str">
        <f t="shared" si="190"/>
        <v>[20-30[ ans</v>
      </c>
      <c r="F1749" s="3" t="s">
        <v>48</v>
      </c>
      <c r="G1749" s="3" t="s">
        <v>40</v>
      </c>
      <c r="H1749" s="4"/>
      <c r="I1749" s="4"/>
      <c r="J1749" s="3" t="s">
        <v>41</v>
      </c>
      <c r="K1749" s="3" t="s">
        <v>134</v>
      </c>
      <c r="L1749" s="3" t="s">
        <v>6049</v>
      </c>
      <c r="M1749" s="3" t="s">
        <v>121</v>
      </c>
      <c r="N1749" s="3" t="s">
        <v>6062</v>
      </c>
      <c r="O1749" s="3" t="s">
        <v>848</v>
      </c>
      <c r="P1749" s="3" t="s">
        <v>169</v>
      </c>
      <c r="Q1749" s="3" t="s">
        <v>6034</v>
      </c>
      <c r="R1749" s="3" t="s">
        <v>5624</v>
      </c>
      <c r="S1749" s="3" t="s">
        <v>5625</v>
      </c>
      <c r="T1749" s="3" t="s">
        <v>220</v>
      </c>
      <c r="U1749" s="3" t="s">
        <v>58</v>
      </c>
      <c r="V1749" s="3" t="s">
        <v>6055</v>
      </c>
      <c r="W1749" s="3" t="s">
        <v>62</v>
      </c>
      <c r="X1749" s="19"/>
      <c r="Y1749" s="19"/>
      <c r="Z1749" s="19"/>
      <c r="AA1749" s="37"/>
      <c r="AB1749" s="3" t="s">
        <v>845</v>
      </c>
      <c r="AC1749" s="3">
        <v>1</v>
      </c>
      <c r="AD1749" s="3" t="s">
        <v>6789</v>
      </c>
      <c r="AE1749" s="3" t="s">
        <v>6673</v>
      </c>
      <c r="AF1749" s="3" t="s">
        <v>46</v>
      </c>
      <c r="AG1749" s="4"/>
      <c r="AH1749" s="4"/>
      <c r="AI1749" s="4"/>
      <c r="AJ1749" s="4"/>
      <c r="AK1749" s="4"/>
      <c r="AL1749" s="4"/>
      <c r="AM1749" s="4"/>
      <c r="AN1749" s="4"/>
      <c r="AO1749" s="4"/>
      <c r="AP1749" s="4"/>
      <c r="AQ1749" s="3" t="s">
        <v>846</v>
      </c>
      <c r="AR1749" s="4"/>
      <c r="AS1749" s="4"/>
      <c r="AT1749" s="4"/>
      <c r="AU1749" s="4"/>
      <c r="AV1749" s="4"/>
      <c r="AW1749" s="4"/>
      <c r="AX1749" s="4"/>
      <c r="AY1749" s="4"/>
      <c r="AZ1749" s="4"/>
      <c r="BA1749" s="4"/>
      <c r="BB1749" s="4"/>
    </row>
    <row r="1750" spans="1:54" ht="15.75" customHeight="1" x14ac:dyDescent="0.25">
      <c r="A1750" t="s">
        <v>5287</v>
      </c>
      <c r="B1750" s="17">
        <v>43707</v>
      </c>
      <c r="C1750" s="17">
        <v>33369</v>
      </c>
      <c r="D1750" s="21">
        <v>34</v>
      </c>
      <c r="E1750" s="12" t="str">
        <f t="shared" si="190"/>
        <v>[30-40[ ans</v>
      </c>
      <c r="F1750" s="3" t="s">
        <v>48</v>
      </c>
      <c r="G1750" s="3" t="s">
        <v>40</v>
      </c>
      <c r="H1750" s="3">
        <v>168</v>
      </c>
      <c r="I1750" s="3">
        <v>69</v>
      </c>
      <c r="J1750" s="3" t="s">
        <v>41</v>
      </c>
      <c r="K1750" s="3" t="s">
        <v>1230</v>
      </c>
      <c r="L1750" s="3" t="s">
        <v>6050</v>
      </c>
      <c r="M1750" s="3" t="s">
        <v>43</v>
      </c>
      <c r="N1750" s="3" t="s">
        <v>6062</v>
      </c>
      <c r="O1750" s="3" t="s">
        <v>369</v>
      </c>
      <c r="P1750" s="3" t="s">
        <v>57</v>
      </c>
      <c r="Q1750" s="3" t="s">
        <v>6033</v>
      </c>
      <c r="R1750" s="3" t="s">
        <v>5570</v>
      </c>
      <c r="S1750" s="3" t="s">
        <v>5571</v>
      </c>
      <c r="T1750" s="3" t="s">
        <v>45</v>
      </c>
      <c r="U1750" s="3" t="s">
        <v>58</v>
      </c>
      <c r="V1750" s="3" t="s">
        <v>6055</v>
      </c>
      <c r="W1750" s="3" t="s">
        <v>62</v>
      </c>
      <c r="X1750" s="19"/>
      <c r="Y1750" s="19"/>
      <c r="Z1750" s="19"/>
      <c r="AA1750" s="39">
        <v>9.8000000000000007</v>
      </c>
      <c r="AB1750" s="3" t="s">
        <v>845</v>
      </c>
      <c r="AC1750" s="3">
        <v>1</v>
      </c>
      <c r="AD1750" s="3" t="s">
        <v>6788</v>
      </c>
      <c r="AE1750" s="3" t="s">
        <v>6673</v>
      </c>
      <c r="AF1750" s="3" t="s">
        <v>62</v>
      </c>
      <c r="AG1750" s="3" t="s">
        <v>46</v>
      </c>
      <c r="AH1750" s="3" t="s">
        <v>62</v>
      </c>
      <c r="AI1750" s="3" t="s">
        <v>62</v>
      </c>
      <c r="AJ1750" s="4"/>
      <c r="AK1750" s="4"/>
      <c r="AL1750" s="4"/>
      <c r="AM1750" s="4"/>
      <c r="AN1750" s="4"/>
      <c r="AO1750" s="4"/>
      <c r="AP1750" s="4"/>
      <c r="AQ1750" s="3" t="s">
        <v>846</v>
      </c>
      <c r="AR1750" s="4"/>
      <c r="AS1750" s="4"/>
      <c r="AT1750" s="4"/>
      <c r="AU1750" s="4"/>
      <c r="AV1750" s="4"/>
      <c r="AW1750" s="4"/>
      <c r="AX1750" s="4"/>
      <c r="AY1750" s="4"/>
      <c r="AZ1750" s="4"/>
      <c r="BA1750" s="4"/>
      <c r="BB1750" s="4"/>
    </row>
    <row r="1751" spans="1:54" ht="15.75" customHeight="1" x14ac:dyDescent="0.25">
      <c r="A1751" t="s">
        <v>5289</v>
      </c>
      <c r="B1751" s="17">
        <v>43700</v>
      </c>
      <c r="C1751" s="17">
        <v>32773</v>
      </c>
      <c r="D1751" s="21">
        <v>36</v>
      </c>
      <c r="E1751" s="12" t="str">
        <f t="shared" si="190"/>
        <v>[30-40[ ans</v>
      </c>
      <c r="F1751" s="3" t="s">
        <v>48</v>
      </c>
      <c r="G1751" s="3" t="s">
        <v>40</v>
      </c>
      <c r="H1751" s="4"/>
      <c r="I1751" s="4"/>
      <c r="J1751" s="3" t="s">
        <v>41</v>
      </c>
      <c r="K1751" s="3" t="s">
        <v>1234</v>
      </c>
      <c r="L1751" s="3" t="s">
        <v>6047</v>
      </c>
      <c r="M1751" s="3" t="s">
        <v>121</v>
      </c>
      <c r="N1751" s="3" t="s">
        <v>6062</v>
      </c>
      <c r="O1751" s="3" t="s">
        <v>618</v>
      </c>
      <c r="P1751" s="3" t="s">
        <v>554</v>
      </c>
      <c r="Q1751" s="3" t="s">
        <v>6032</v>
      </c>
      <c r="R1751" s="3" t="s">
        <v>5576</v>
      </c>
      <c r="S1751" s="3" t="s">
        <v>5577</v>
      </c>
      <c r="T1751" s="3" t="s">
        <v>45</v>
      </c>
      <c r="U1751" s="3" t="s">
        <v>84</v>
      </c>
      <c r="V1751" s="3" t="s">
        <v>6057</v>
      </c>
      <c r="W1751" s="3" t="s">
        <v>46</v>
      </c>
      <c r="X1751" s="17">
        <v>43586</v>
      </c>
      <c r="Y1751" s="3">
        <f>IF((B1751-X1751&lt;=365)*(B1751-X1751&gt;0),0,(YEAR(B1751)-YEAR(X1751)))</f>
        <v>0</v>
      </c>
      <c r="Z1751" s="3" t="str">
        <f>IF((B1751-X1751&lt;=365)*(B1751-X1751&gt;0),INT(12*(B1751-X1751)/365) &amp; " Mois",(YEAR(B1751)-YEAR(X1751)) &amp; " an (s)")</f>
        <v>3 Mois</v>
      </c>
      <c r="AA1751" s="39">
        <v>15.3</v>
      </c>
      <c r="AB1751" s="3" t="s">
        <v>898</v>
      </c>
      <c r="AC1751" s="3">
        <v>1</v>
      </c>
      <c r="AD1751" s="3" t="s">
        <v>5524</v>
      </c>
      <c r="AE1751" s="3" t="s">
        <v>6673</v>
      </c>
      <c r="AF1751" s="4"/>
      <c r="AG1751" s="4"/>
      <c r="AH1751" s="4"/>
      <c r="AI1751" s="4"/>
      <c r="AJ1751" s="4"/>
      <c r="AK1751" s="4"/>
      <c r="AL1751" s="4"/>
      <c r="AM1751" s="4"/>
      <c r="AN1751" s="4"/>
      <c r="AO1751" s="4"/>
      <c r="AP1751" s="4"/>
      <c r="AQ1751" s="4"/>
      <c r="AR1751" s="3" t="s">
        <v>62</v>
      </c>
      <c r="AS1751" s="3" t="s">
        <v>62</v>
      </c>
      <c r="AT1751" s="3" t="s">
        <v>46</v>
      </c>
      <c r="AU1751" s="3" t="s">
        <v>62</v>
      </c>
      <c r="AV1751" s="3" t="s">
        <v>62</v>
      </c>
      <c r="AW1751" s="3" t="s">
        <v>62</v>
      </c>
      <c r="AX1751" s="3" t="s">
        <v>62</v>
      </c>
      <c r="AY1751" s="3" t="s">
        <v>62</v>
      </c>
      <c r="AZ1751" s="3" t="s">
        <v>62</v>
      </c>
      <c r="BA1751" s="3" t="s">
        <v>62</v>
      </c>
      <c r="BB1751" s="4"/>
    </row>
    <row r="1752" spans="1:54" ht="15.75" customHeight="1" x14ac:dyDescent="0.25">
      <c r="A1752" t="s">
        <v>5291</v>
      </c>
      <c r="B1752" s="17">
        <v>43699</v>
      </c>
      <c r="C1752" s="17">
        <v>33777</v>
      </c>
      <c r="D1752" s="21">
        <v>33</v>
      </c>
      <c r="E1752" s="12" t="str">
        <f t="shared" si="190"/>
        <v>[30-40[ ans</v>
      </c>
      <c r="F1752" s="3" t="s">
        <v>48</v>
      </c>
      <c r="G1752" s="3" t="s">
        <v>55</v>
      </c>
      <c r="H1752" s="4"/>
      <c r="I1752" s="4"/>
      <c r="J1752" s="3" t="s">
        <v>41</v>
      </c>
      <c r="K1752" s="3" t="s">
        <v>56</v>
      </c>
      <c r="L1752" s="3" t="s">
        <v>6045</v>
      </c>
      <c r="M1752" s="3" t="s">
        <v>51</v>
      </c>
      <c r="N1752" s="3" t="s">
        <v>6062</v>
      </c>
      <c r="O1752" s="3" t="s">
        <v>1235</v>
      </c>
      <c r="P1752" s="3" t="s">
        <v>5721</v>
      </c>
      <c r="Q1752" s="3" t="s">
        <v>6033</v>
      </c>
      <c r="R1752" s="3" t="s">
        <v>5722</v>
      </c>
      <c r="S1752" s="3" t="s">
        <v>5870</v>
      </c>
      <c r="T1752" s="3" t="s">
        <v>45</v>
      </c>
      <c r="U1752" s="3" t="s">
        <v>84</v>
      </c>
      <c r="V1752" s="3" t="s">
        <v>6057</v>
      </c>
      <c r="W1752" s="3" t="s">
        <v>62</v>
      </c>
      <c r="X1752" s="19"/>
      <c r="Y1752" s="19"/>
      <c r="Z1752" s="19"/>
      <c r="AA1752" s="37"/>
      <c r="AB1752" s="3" t="s">
        <v>898</v>
      </c>
      <c r="AC1752" s="3">
        <v>1</v>
      </c>
      <c r="AD1752" s="3" t="s">
        <v>5524</v>
      </c>
      <c r="AE1752" s="3" t="s">
        <v>6673</v>
      </c>
      <c r="AF1752" s="4"/>
      <c r="AG1752" s="4"/>
      <c r="AH1752" s="4"/>
      <c r="AI1752" s="4"/>
      <c r="AJ1752" s="4"/>
      <c r="AK1752" s="4"/>
      <c r="AL1752" s="4"/>
      <c r="AM1752" s="4"/>
      <c r="AN1752" s="4"/>
      <c r="AO1752" s="4"/>
      <c r="AP1752" s="4"/>
      <c r="AQ1752" s="4"/>
      <c r="AR1752" s="3" t="s">
        <v>62</v>
      </c>
      <c r="AS1752" s="3" t="s">
        <v>62</v>
      </c>
      <c r="AT1752" s="3" t="s">
        <v>46</v>
      </c>
      <c r="AU1752" s="3" t="s">
        <v>62</v>
      </c>
      <c r="AV1752" s="3" t="s">
        <v>62</v>
      </c>
      <c r="AW1752" s="3" t="s">
        <v>62</v>
      </c>
      <c r="AX1752" s="3" t="s">
        <v>62</v>
      </c>
      <c r="AY1752" s="3" t="s">
        <v>62</v>
      </c>
      <c r="AZ1752" s="3" t="s">
        <v>62</v>
      </c>
      <c r="BA1752" s="3" t="s">
        <v>62</v>
      </c>
      <c r="BB1752" s="4"/>
    </row>
    <row r="1753" spans="1:54" ht="15.75" customHeight="1" x14ac:dyDescent="0.25">
      <c r="A1753" t="s">
        <v>5293</v>
      </c>
      <c r="B1753" s="17">
        <v>43699</v>
      </c>
      <c r="C1753" s="17">
        <v>34629</v>
      </c>
      <c r="D1753" s="21">
        <v>31</v>
      </c>
      <c r="E1753" s="12" t="str">
        <f t="shared" si="190"/>
        <v>[30-40[ ans</v>
      </c>
      <c r="F1753" s="3" t="s">
        <v>39</v>
      </c>
      <c r="G1753" s="3" t="s">
        <v>40</v>
      </c>
      <c r="H1753" s="4"/>
      <c r="I1753" s="4"/>
      <c r="J1753" s="3" t="s">
        <v>41</v>
      </c>
      <c r="K1753" s="3" t="s">
        <v>1236</v>
      </c>
      <c r="L1753" s="3" t="s">
        <v>6048</v>
      </c>
      <c r="M1753" s="3" t="s">
        <v>43</v>
      </c>
      <c r="N1753" s="3" t="s">
        <v>6062</v>
      </c>
      <c r="O1753" s="3" t="s">
        <v>1237</v>
      </c>
      <c r="P1753" s="3" t="s">
        <v>1011</v>
      </c>
      <c r="Q1753" s="3" t="s">
        <v>6033</v>
      </c>
      <c r="R1753" s="3" t="s">
        <v>5774</v>
      </c>
      <c r="S1753" s="3" t="s">
        <v>5775</v>
      </c>
      <c r="T1753" s="3" t="s">
        <v>45</v>
      </c>
      <c r="U1753" s="3" t="s">
        <v>39</v>
      </c>
      <c r="V1753" s="3" t="s">
        <v>6053</v>
      </c>
      <c r="W1753" s="3" t="s">
        <v>62</v>
      </c>
      <c r="X1753" s="19"/>
      <c r="Y1753" s="19"/>
      <c r="Z1753" s="19"/>
      <c r="AA1753" s="39">
        <v>11.9</v>
      </c>
      <c r="AB1753" s="3" t="s">
        <v>845</v>
      </c>
      <c r="AC1753" s="3">
        <v>1</v>
      </c>
      <c r="AD1753" s="3" t="s">
        <v>6788</v>
      </c>
      <c r="AE1753" s="3" t="s">
        <v>6673</v>
      </c>
      <c r="AF1753" s="3" t="s">
        <v>62</v>
      </c>
      <c r="AG1753" s="3" t="s">
        <v>46</v>
      </c>
      <c r="AH1753" s="3" t="s">
        <v>62</v>
      </c>
      <c r="AI1753" s="3" t="s">
        <v>62</v>
      </c>
      <c r="AJ1753" s="4"/>
      <c r="AK1753" s="4"/>
      <c r="AL1753" s="4"/>
      <c r="AM1753" s="4"/>
      <c r="AN1753" s="4"/>
      <c r="AO1753" s="4"/>
      <c r="AP1753" s="4"/>
      <c r="AQ1753" s="3" t="s">
        <v>846</v>
      </c>
      <c r="AR1753" s="4"/>
      <c r="AS1753" s="4"/>
      <c r="AT1753" s="4"/>
      <c r="AU1753" s="4"/>
      <c r="AV1753" s="4"/>
      <c r="AW1753" s="4"/>
      <c r="AX1753" s="4"/>
      <c r="AY1753" s="4"/>
      <c r="AZ1753" s="4"/>
      <c r="BA1753" s="4"/>
      <c r="BB1753" s="4"/>
    </row>
    <row r="1754" spans="1:54" ht="15.75" customHeight="1" x14ac:dyDescent="0.25">
      <c r="A1754" t="s">
        <v>5295</v>
      </c>
      <c r="B1754" s="17">
        <v>43699</v>
      </c>
      <c r="C1754" s="17">
        <v>35323</v>
      </c>
      <c r="D1754" s="21">
        <v>29</v>
      </c>
      <c r="E1754" s="12" t="str">
        <f t="shared" si="190"/>
        <v>[20-30[ ans</v>
      </c>
      <c r="F1754" s="3" t="s">
        <v>48</v>
      </c>
      <c r="G1754" s="3" t="s">
        <v>40</v>
      </c>
      <c r="H1754" s="4"/>
      <c r="I1754" s="4"/>
      <c r="J1754" s="3" t="s">
        <v>41</v>
      </c>
      <c r="K1754" s="3" t="s">
        <v>279</v>
      </c>
      <c r="L1754" s="3" t="s">
        <v>6044</v>
      </c>
      <c r="M1754" s="3" t="s">
        <v>1238</v>
      </c>
      <c r="N1754" s="3" t="s">
        <v>6062</v>
      </c>
      <c r="O1754" s="3" t="s">
        <v>810</v>
      </c>
      <c r="P1754" s="3" t="s">
        <v>1355</v>
      </c>
      <c r="Q1754" s="3" t="s">
        <v>6031</v>
      </c>
      <c r="R1754" s="3" t="s">
        <v>5620</v>
      </c>
      <c r="S1754" s="3" t="s">
        <v>5621</v>
      </c>
      <c r="T1754" s="3" t="s">
        <v>45</v>
      </c>
      <c r="U1754" s="3" t="s">
        <v>39</v>
      </c>
      <c r="V1754" s="3" t="s">
        <v>6053</v>
      </c>
      <c r="W1754" s="3" t="s">
        <v>62</v>
      </c>
      <c r="X1754" s="19"/>
      <c r="Y1754" s="19"/>
      <c r="Z1754" s="19"/>
      <c r="AA1754" s="39">
        <v>16.5</v>
      </c>
      <c r="AB1754" s="3" t="s">
        <v>898</v>
      </c>
      <c r="AC1754" s="3">
        <v>1</v>
      </c>
      <c r="AD1754" s="3" t="s">
        <v>5530</v>
      </c>
      <c r="AE1754" s="3" t="s">
        <v>6673</v>
      </c>
      <c r="AF1754" s="4"/>
      <c r="AG1754" s="4"/>
      <c r="AH1754" s="4"/>
      <c r="AI1754" s="4"/>
      <c r="AJ1754" s="4"/>
      <c r="AK1754" s="4"/>
      <c r="AL1754" s="4"/>
      <c r="AM1754" s="4"/>
      <c r="AN1754" s="4"/>
      <c r="AO1754" s="4"/>
      <c r="AP1754" s="4"/>
      <c r="AQ1754" s="4"/>
      <c r="AR1754" s="3" t="s">
        <v>62</v>
      </c>
      <c r="AS1754" s="3" t="s">
        <v>62</v>
      </c>
      <c r="AT1754" s="3" t="s">
        <v>62</v>
      </c>
      <c r="AU1754" s="3" t="s">
        <v>62</v>
      </c>
      <c r="AV1754" s="3" t="s">
        <v>62</v>
      </c>
      <c r="AW1754" s="3" t="s">
        <v>62</v>
      </c>
      <c r="AX1754" s="3" t="s">
        <v>62</v>
      </c>
      <c r="AY1754" s="3" t="s">
        <v>62</v>
      </c>
      <c r="AZ1754" s="3" t="s">
        <v>46</v>
      </c>
      <c r="BA1754" s="3" t="s">
        <v>62</v>
      </c>
      <c r="BB1754" s="4"/>
    </row>
    <row r="1755" spans="1:54" ht="15.75" customHeight="1" x14ac:dyDescent="0.25">
      <c r="A1755" t="s">
        <v>5297</v>
      </c>
      <c r="B1755" s="17">
        <v>43724</v>
      </c>
      <c r="C1755" s="17">
        <v>33860</v>
      </c>
      <c r="D1755" s="21">
        <v>33</v>
      </c>
      <c r="E1755" s="12" t="str">
        <f t="shared" si="190"/>
        <v>[30-40[ ans</v>
      </c>
      <c r="F1755" s="3" t="s">
        <v>54</v>
      </c>
      <c r="G1755" s="3" t="s">
        <v>40</v>
      </c>
      <c r="H1755" s="4"/>
      <c r="I1755" s="4"/>
      <c r="J1755" s="3" t="s">
        <v>49</v>
      </c>
      <c r="K1755" s="3" t="s">
        <v>98</v>
      </c>
      <c r="L1755" s="3" t="s">
        <v>6043</v>
      </c>
      <c r="M1755" s="3" t="s">
        <v>43</v>
      </c>
      <c r="N1755" s="3" t="s">
        <v>6062</v>
      </c>
      <c r="O1755" s="3" t="s">
        <v>227</v>
      </c>
      <c r="P1755" s="3" t="s">
        <v>104</v>
      </c>
      <c r="Q1755" s="3" t="s">
        <v>6033</v>
      </c>
      <c r="R1755" s="3" t="s">
        <v>6036</v>
      </c>
      <c r="S1755" s="3" t="s">
        <v>6037</v>
      </c>
      <c r="T1755" s="3" t="s">
        <v>45</v>
      </c>
      <c r="U1755" s="3" t="s">
        <v>58</v>
      </c>
      <c r="V1755" s="3" t="s">
        <v>6055</v>
      </c>
      <c r="W1755" s="3" t="s">
        <v>62</v>
      </c>
      <c r="X1755" s="19"/>
      <c r="Y1755" s="19"/>
      <c r="Z1755" s="19"/>
      <c r="AA1755" s="39">
        <v>13.2</v>
      </c>
      <c r="AB1755" s="3" t="s">
        <v>845</v>
      </c>
      <c r="AC1755" s="3">
        <v>1</v>
      </c>
      <c r="AD1755" s="3" t="s">
        <v>6673</v>
      </c>
      <c r="AE1755" s="3" t="s">
        <v>6805</v>
      </c>
      <c r="AF1755" s="4"/>
      <c r="AG1755" s="4"/>
      <c r="AH1755" s="4"/>
      <c r="AI1755" s="4"/>
      <c r="AJ1755" s="4"/>
      <c r="AK1755" s="4"/>
      <c r="AL1755" s="4"/>
      <c r="AM1755" s="4"/>
      <c r="AN1755" s="4"/>
      <c r="AO1755" s="4"/>
      <c r="AP1755" s="3" t="s">
        <v>1239</v>
      </c>
      <c r="AQ1755" s="3" t="s">
        <v>846</v>
      </c>
      <c r="AR1755" s="4"/>
      <c r="AS1755" s="4"/>
      <c r="AT1755" s="4"/>
      <c r="AU1755" s="4"/>
      <c r="AV1755" s="4"/>
      <c r="AW1755" s="4"/>
      <c r="AX1755" s="4"/>
      <c r="AY1755" s="4"/>
      <c r="AZ1755" s="4"/>
      <c r="BA1755" s="4"/>
      <c r="BB1755" s="4"/>
    </row>
    <row r="1756" spans="1:54" ht="15.75" customHeight="1" x14ac:dyDescent="0.25">
      <c r="A1756" t="s">
        <v>5299</v>
      </c>
      <c r="B1756" s="17">
        <v>43699</v>
      </c>
      <c r="C1756" s="17">
        <v>35600</v>
      </c>
      <c r="D1756" s="21">
        <v>28</v>
      </c>
      <c r="E1756" s="12" t="str">
        <f t="shared" si="190"/>
        <v>[20-30[ ans</v>
      </c>
      <c r="F1756" s="3" t="s">
        <v>39</v>
      </c>
      <c r="G1756" s="3" t="s">
        <v>40</v>
      </c>
      <c r="H1756" s="4"/>
      <c r="I1756" s="4"/>
      <c r="J1756" s="3" t="s">
        <v>41</v>
      </c>
      <c r="K1756" s="3" t="s">
        <v>79</v>
      </c>
      <c r="L1756" s="3" t="s">
        <v>6048</v>
      </c>
      <c r="M1756" s="3" t="s">
        <v>43</v>
      </c>
      <c r="N1756" s="3" t="s">
        <v>6062</v>
      </c>
      <c r="O1756" s="3" t="s">
        <v>1240</v>
      </c>
      <c r="P1756" s="3" t="s">
        <v>110</v>
      </c>
      <c r="Q1756" s="3" t="s">
        <v>6033</v>
      </c>
      <c r="R1756" s="3" t="s">
        <v>5630</v>
      </c>
      <c r="S1756" s="3" t="s">
        <v>5631</v>
      </c>
      <c r="T1756" s="3" t="s">
        <v>45</v>
      </c>
      <c r="U1756" s="3" t="s">
        <v>39</v>
      </c>
      <c r="V1756" s="3" t="s">
        <v>6053</v>
      </c>
      <c r="W1756" s="3" t="s">
        <v>62</v>
      </c>
      <c r="X1756" s="19"/>
      <c r="Y1756" s="19"/>
      <c r="Z1756" s="19"/>
      <c r="AA1756" s="37"/>
      <c r="AB1756" s="3" t="s">
        <v>845</v>
      </c>
      <c r="AC1756" s="3">
        <v>0</v>
      </c>
      <c r="AD1756" s="3" t="s">
        <v>6673</v>
      </c>
      <c r="AE1756" s="3" t="s">
        <v>6673</v>
      </c>
      <c r="AF1756" s="3" t="s">
        <v>62</v>
      </c>
      <c r="AG1756" s="3" t="s">
        <v>62</v>
      </c>
      <c r="AH1756" s="3" t="s">
        <v>62</v>
      </c>
      <c r="AI1756" s="3" t="s">
        <v>62</v>
      </c>
      <c r="AJ1756" s="4"/>
      <c r="AK1756" s="4"/>
      <c r="AL1756" s="4"/>
      <c r="AM1756" s="4"/>
      <c r="AN1756" s="4"/>
      <c r="AO1756" s="4"/>
      <c r="AP1756" s="4"/>
      <c r="AQ1756" s="3" t="s">
        <v>846</v>
      </c>
      <c r="AR1756" s="4"/>
      <c r="AS1756" s="4"/>
      <c r="AT1756" s="4"/>
      <c r="AU1756" s="4"/>
      <c r="AV1756" s="4"/>
      <c r="AW1756" s="4"/>
      <c r="AX1756" s="4"/>
      <c r="AY1756" s="4"/>
      <c r="AZ1756" s="4"/>
      <c r="BA1756" s="4"/>
      <c r="BB1756" s="4"/>
    </row>
    <row r="1757" spans="1:54" ht="15.75" customHeight="1" x14ac:dyDescent="0.25">
      <c r="A1757" t="s">
        <v>5301</v>
      </c>
      <c r="B1757" s="17">
        <v>43697</v>
      </c>
      <c r="C1757" s="17">
        <v>31927</v>
      </c>
      <c r="D1757" s="21">
        <v>38</v>
      </c>
      <c r="E1757" s="12" t="str">
        <f t="shared" si="190"/>
        <v>[30-40[ ans</v>
      </c>
      <c r="F1757" s="3" t="s">
        <v>48</v>
      </c>
      <c r="G1757" s="3" t="s">
        <v>40</v>
      </c>
      <c r="H1757" s="4"/>
      <c r="I1757" s="4"/>
      <c r="J1757" s="3" t="s">
        <v>41</v>
      </c>
      <c r="K1757" s="3" t="s">
        <v>1241</v>
      </c>
      <c r="L1757" s="3" t="s">
        <v>6050</v>
      </c>
      <c r="M1757" s="3" t="s">
        <v>1241</v>
      </c>
      <c r="N1757" s="3" t="s">
        <v>39</v>
      </c>
      <c r="O1757" s="3" t="s">
        <v>1241</v>
      </c>
      <c r="P1757" s="3" t="s">
        <v>39</v>
      </c>
      <c r="Q1757" s="3" t="s">
        <v>39</v>
      </c>
      <c r="R1757" s="3">
        <v>0</v>
      </c>
      <c r="S1757" s="3">
        <v>0</v>
      </c>
      <c r="T1757" s="3" t="s">
        <v>45</v>
      </c>
      <c r="U1757" s="3" t="s">
        <v>84</v>
      </c>
      <c r="V1757" s="3" t="s">
        <v>6057</v>
      </c>
      <c r="W1757" s="3" t="s">
        <v>62</v>
      </c>
      <c r="X1757" s="19"/>
      <c r="Y1757" s="19"/>
      <c r="Z1757" s="19"/>
      <c r="AA1757" s="39">
        <v>11</v>
      </c>
      <c r="AB1757" s="3" t="s">
        <v>845</v>
      </c>
      <c r="AC1757" s="3">
        <v>1</v>
      </c>
      <c r="AD1757" s="3" t="s">
        <v>6788</v>
      </c>
      <c r="AE1757" s="3" t="s">
        <v>6673</v>
      </c>
      <c r="AF1757" s="3" t="s">
        <v>62</v>
      </c>
      <c r="AG1757" s="3" t="s">
        <v>46</v>
      </c>
      <c r="AH1757" s="3" t="s">
        <v>62</v>
      </c>
      <c r="AI1757" s="3" t="s">
        <v>62</v>
      </c>
      <c r="AJ1757" s="4"/>
      <c r="AK1757" s="4"/>
      <c r="AL1757" s="4"/>
      <c r="AM1757" s="4"/>
      <c r="AN1757" s="4"/>
      <c r="AO1757" s="4"/>
      <c r="AP1757" s="4"/>
      <c r="AQ1757" s="3" t="s">
        <v>846</v>
      </c>
      <c r="AR1757" s="4"/>
      <c r="AS1757" s="4"/>
      <c r="AT1757" s="4"/>
      <c r="AU1757" s="4"/>
      <c r="AV1757" s="4"/>
      <c r="AW1757" s="4"/>
      <c r="AX1757" s="4"/>
      <c r="AY1757" s="4"/>
      <c r="AZ1757" s="4"/>
      <c r="BA1757" s="4"/>
      <c r="BB1757" s="4"/>
    </row>
    <row r="1758" spans="1:54" ht="15.75" customHeight="1" x14ac:dyDescent="0.25">
      <c r="A1758" t="s">
        <v>5303</v>
      </c>
      <c r="B1758" s="17">
        <v>43724</v>
      </c>
      <c r="C1758" s="17">
        <v>27030</v>
      </c>
      <c r="D1758" s="21">
        <v>51</v>
      </c>
      <c r="E1758" s="12" t="str">
        <f t="shared" si="190"/>
        <v>[50-60 [ ans</v>
      </c>
      <c r="F1758" s="3" t="s">
        <v>39</v>
      </c>
      <c r="G1758" s="3" t="s">
        <v>55</v>
      </c>
      <c r="H1758" s="4"/>
      <c r="I1758" s="4"/>
      <c r="J1758" s="3" t="s">
        <v>49</v>
      </c>
      <c r="K1758" s="3" t="s">
        <v>1242</v>
      </c>
      <c r="L1758" s="3" t="s">
        <v>6048</v>
      </c>
      <c r="M1758" s="3" t="s">
        <v>1243</v>
      </c>
      <c r="N1758" s="3" t="s">
        <v>39</v>
      </c>
      <c r="O1758" s="3" t="s">
        <v>1244</v>
      </c>
      <c r="P1758" s="3" t="s">
        <v>39</v>
      </c>
      <c r="Q1758" s="3" t="s">
        <v>39</v>
      </c>
      <c r="R1758" s="3" t="e">
        <v>#N/A</v>
      </c>
      <c r="S1758" s="3" t="e">
        <v>#N/A</v>
      </c>
      <c r="T1758" s="3" t="s">
        <v>45</v>
      </c>
      <c r="U1758" s="3" t="s">
        <v>84</v>
      </c>
      <c r="V1758" s="3" t="s">
        <v>6057</v>
      </c>
      <c r="W1758" s="3" t="s">
        <v>46</v>
      </c>
      <c r="X1758" s="17">
        <v>42005</v>
      </c>
      <c r="Y1758" s="3">
        <f>IF((B1758-X1758&lt;=365)*(B1758-X1758&gt;0),0,(YEAR(B1758)-YEAR(X1758)))</f>
        <v>4</v>
      </c>
      <c r="Z1758" s="3" t="str">
        <f>IF((B1758-X1758&lt;=365)*(B1758-X1758&gt;0),INT(12*(B1758-X1758)/365) &amp; " Mois",(YEAR(B1758)-YEAR(X1758)) &amp; " an (s)")</f>
        <v>4 an (s)</v>
      </c>
      <c r="AA1758" s="39">
        <v>12.2</v>
      </c>
      <c r="AB1758" s="3" t="s">
        <v>898</v>
      </c>
      <c r="AC1758" s="3">
        <v>2</v>
      </c>
      <c r="AD1758" s="3" t="s">
        <v>5522</v>
      </c>
      <c r="AE1758" s="3" t="s">
        <v>1245</v>
      </c>
      <c r="AF1758" s="4"/>
      <c r="AG1758" s="4"/>
      <c r="AH1758" s="4"/>
      <c r="AI1758" s="4"/>
      <c r="AJ1758" s="4"/>
      <c r="AK1758" s="4"/>
      <c r="AL1758" s="4"/>
      <c r="AM1758" s="4"/>
      <c r="AN1758" s="4"/>
      <c r="AO1758" s="4"/>
      <c r="AP1758" s="4"/>
      <c r="AQ1758" s="4"/>
      <c r="AR1758" s="3" t="s">
        <v>46</v>
      </c>
      <c r="AS1758" s="3" t="s">
        <v>62</v>
      </c>
      <c r="AT1758" s="3" t="s">
        <v>62</v>
      </c>
      <c r="AU1758" s="3" t="s">
        <v>62</v>
      </c>
      <c r="AV1758" s="3" t="s">
        <v>62</v>
      </c>
      <c r="AW1758" s="3" t="s">
        <v>62</v>
      </c>
      <c r="AX1758" s="3" t="s">
        <v>62</v>
      </c>
      <c r="AY1758" s="3" t="s">
        <v>62</v>
      </c>
      <c r="AZ1758" s="3" t="s">
        <v>62</v>
      </c>
      <c r="BA1758" s="3" t="s">
        <v>62</v>
      </c>
      <c r="BB1758" s="3" t="s">
        <v>1245</v>
      </c>
    </row>
    <row r="1759" spans="1:54" ht="15.75" customHeight="1" x14ac:dyDescent="0.25">
      <c r="A1759" t="s">
        <v>5305</v>
      </c>
      <c r="B1759" s="17">
        <v>43719</v>
      </c>
      <c r="C1759" s="17">
        <v>34583</v>
      </c>
      <c r="D1759" s="21">
        <v>31</v>
      </c>
      <c r="E1759" s="12" t="str">
        <f t="shared" si="190"/>
        <v>[30-40[ ans</v>
      </c>
      <c r="F1759" s="3" t="s">
        <v>39</v>
      </c>
      <c r="G1759" s="3" t="s">
        <v>40</v>
      </c>
      <c r="H1759" s="4"/>
      <c r="I1759" s="4"/>
      <c r="J1759" s="3" t="s">
        <v>41</v>
      </c>
      <c r="K1759" s="3" t="s">
        <v>293</v>
      </c>
      <c r="L1759" s="3" t="s">
        <v>6051</v>
      </c>
      <c r="M1759" s="3" t="s">
        <v>1246</v>
      </c>
      <c r="N1759" s="3" t="s">
        <v>6698</v>
      </c>
      <c r="O1759" s="3" t="s">
        <v>1247</v>
      </c>
      <c r="P1759" s="3">
        <v>0</v>
      </c>
      <c r="Q1759" s="3" t="s">
        <v>5731</v>
      </c>
      <c r="R1759" s="3">
        <v>0</v>
      </c>
      <c r="S1759" s="3">
        <v>0</v>
      </c>
      <c r="T1759" s="3" t="s">
        <v>220</v>
      </c>
      <c r="U1759" s="3" t="s">
        <v>58</v>
      </c>
      <c r="V1759" s="3" t="s">
        <v>6055</v>
      </c>
      <c r="W1759" s="3" t="s">
        <v>62</v>
      </c>
      <c r="X1759" s="19"/>
      <c r="Y1759" s="19"/>
      <c r="Z1759" s="19"/>
      <c r="AA1759" s="39">
        <v>12.3</v>
      </c>
      <c r="AB1759" s="3" t="s">
        <v>898</v>
      </c>
      <c r="AC1759" s="3">
        <v>1</v>
      </c>
      <c r="AD1759" s="3" t="s">
        <v>5524</v>
      </c>
      <c r="AE1759" s="3" t="s">
        <v>6673</v>
      </c>
      <c r="AF1759" s="4"/>
      <c r="AG1759" s="4"/>
      <c r="AH1759" s="4"/>
      <c r="AI1759" s="4"/>
      <c r="AJ1759" s="4"/>
      <c r="AK1759" s="4"/>
      <c r="AL1759" s="4"/>
      <c r="AM1759" s="4"/>
      <c r="AN1759" s="4"/>
      <c r="AO1759" s="4"/>
      <c r="AP1759" s="4"/>
      <c r="AQ1759" s="4"/>
      <c r="AR1759" s="3" t="s">
        <v>62</v>
      </c>
      <c r="AS1759" s="3" t="s">
        <v>62</v>
      </c>
      <c r="AT1759" s="3" t="s">
        <v>46</v>
      </c>
      <c r="AU1759" s="3" t="s">
        <v>62</v>
      </c>
      <c r="AV1759" s="3" t="s">
        <v>62</v>
      </c>
      <c r="AW1759" s="3" t="s">
        <v>62</v>
      </c>
      <c r="AX1759" s="3" t="s">
        <v>62</v>
      </c>
      <c r="AY1759" s="3" t="s">
        <v>62</v>
      </c>
      <c r="AZ1759" s="3" t="s">
        <v>62</v>
      </c>
      <c r="BA1759" s="3" t="s">
        <v>62</v>
      </c>
      <c r="BB1759" s="4"/>
    </row>
    <row r="1760" spans="1:54" ht="15.75" customHeight="1" x14ac:dyDescent="0.25">
      <c r="A1760" t="s">
        <v>5307</v>
      </c>
      <c r="B1760" s="17">
        <v>43697</v>
      </c>
      <c r="C1760" s="17">
        <v>35165</v>
      </c>
      <c r="D1760" s="21">
        <v>29</v>
      </c>
      <c r="E1760" s="12" t="str">
        <f t="shared" si="190"/>
        <v>[20-30[ ans</v>
      </c>
      <c r="F1760" s="3" t="s">
        <v>54</v>
      </c>
      <c r="G1760" s="3" t="s">
        <v>55</v>
      </c>
      <c r="H1760" s="4"/>
      <c r="I1760" s="4"/>
      <c r="J1760" s="3" t="s">
        <v>41</v>
      </c>
      <c r="K1760" s="3" t="s">
        <v>154</v>
      </c>
      <c r="L1760" s="3" t="s">
        <v>6045</v>
      </c>
      <c r="M1760" s="3" t="s">
        <v>51</v>
      </c>
      <c r="N1760" s="3" t="s">
        <v>6062</v>
      </c>
      <c r="O1760" s="3" t="s">
        <v>1248</v>
      </c>
      <c r="P1760" s="3" t="s">
        <v>5723</v>
      </c>
      <c r="Q1760" s="3" t="s">
        <v>6033</v>
      </c>
      <c r="R1760" s="3" t="s">
        <v>5724</v>
      </c>
      <c r="S1760" s="3" t="s">
        <v>5871</v>
      </c>
      <c r="T1760" s="3" t="s">
        <v>45</v>
      </c>
      <c r="U1760" s="3" t="s">
        <v>58</v>
      </c>
      <c r="V1760" s="3" t="s">
        <v>6055</v>
      </c>
      <c r="W1760" s="3" t="s">
        <v>46</v>
      </c>
      <c r="X1760" s="17">
        <v>43669</v>
      </c>
      <c r="Y1760" s="17"/>
      <c r="Z1760" s="3"/>
      <c r="AA1760" s="39">
        <v>16.8</v>
      </c>
      <c r="AB1760" s="3" t="s">
        <v>845</v>
      </c>
      <c r="AC1760" s="3">
        <v>1</v>
      </c>
      <c r="AD1760" s="3" t="s">
        <v>6792</v>
      </c>
      <c r="AE1760" s="3" t="s">
        <v>6673</v>
      </c>
      <c r="AF1760" s="3" t="s">
        <v>62</v>
      </c>
      <c r="AG1760" s="3" t="s">
        <v>62</v>
      </c>
      <c r="AH1760" s="3" t="s">
        <v>46</v>
      </c>
      <c r="AI1760" s="3" t="s">
        <v>62</v>
      </c>
      <c r="AJ1760" s="2">
        <v>43669</v>
      </c>
      <c r="AK1760" s="3" t="s">
        <v>62</v>
      </c>
      <c r="AL1760" s="3" t="s">
        <v>62</v>
      </c>
      <c r="AM1760" s="3" t="s">
        <v>62</v>
      </c>
      <c r="AN1760" s="3" t="s">
        <v>62</v>
      </c>
      <c r="AO1760" s="3" t="s">
        <v>62</v>
      </c>
      <c r="AP1760" s="4"/>
      <c r="AQ1760" s="3" t="s">
        <v>846</v>
      </c>
      <c r="AR1760" s="4"/>
      <c r="AS1760" s="4"/>
      <c r="AT1760" s="4"/>
      <c r="AU1760" s="4"/>
      <c r="AV1760" s="4"/>
      <c r="AW1760" s="4"/>
      <c r="AX1760" s="4"/>
      <c r="AY1760" s="4"/>
      <c r="AZ1760" s="4"/>
      <c r="BA1760" s="4"/>
      <c r="BB1760" s="4"/>
    </row>
    <row r="1761" spans="1:54" ht="15.75" customHeight="1" x14ac:dyDescent="0.25">
      <c r="A1761" t="s">
        <v>5309</v>
      </c>
      <c r="B1761" s="17">
        <v>43724</v>
      </c>
      <c r="C1761" s="17">
        <v>30917</v>
      </c>
      <c r="D1761" s="21">
        <v>41</v>
      </c>
      <c r="E1761" s="12" t="str">
        <f t="shared" si="190"/>
        <v>[40-50 [ ans</v>
      </c>
      <c r="F1761" s="3" t="s">
        <v>92</v>
      </c>
      <c r="G1761" s="3" t="s">
        <v>40</v>
      </c>
      <c r="H1761" s="4"/>
      <c r="I1761" s="4"/>
      <c r="J1761" s="3" t="s">
        <v>41</v>
      </c>
      <c r="K1761" s="3" t="s">
        <v>1249</v>
      </c>
      <c r="L1761" s="3" t="s">
        <v>6043</v>
      </c>
      <c r="M1761" s="3" t="s">
        <v>43</v>
      </c>
      <c r="N1761" s="3" t="s">
        <v>6062</v>
      </c>
      <c r="O1761" s="3" t="s">
        <v>1250</v>
      </c>
      <c r="P1761" s="3" t="s">
        <v>104</v>
      </c>
      <c r="Q1761" s="3" t="s">
        <v>6033</v>
      </c>
      <c r="R1761" s="3" t="s">
        <v>6036</v>
      </c>
      <c r="S1761" s="3" t="s">
        <v>6037</v>
      </c>
      <c r="T1761" s="3" t="s">
        <v>45</v>
      </c>
      <c r="U1761" s="3" t="s">
        <v>39</v>
      </c>
      <c r="V1761" s="3" t="s">
        <v>6053</v>
      </c>
      <c r="W1761" s="3" t="s">
        <v>62</v>
      </c>
      <c r="X1761" s="19"/>
      <c r="Y1761" s="19"/>
      <c r="Z1761" s="19"/>
      <c r="AA1761" s="37"/>
      <c r="AB1761" s="3" t="s">
        <v>845</v>
      </c>
      <c r="AC1761" s="3">
        <v>1</v>
      </c>
      <c r="AD1761" s="3" t="s">
        <v>6788</v>
      </c>
      <c r="AE1761" s="3" t="s">
        <v>6673</v>
      </c>
      <c r="AF1761" s="4"/>
      <c r="AG1761" s="3" t="s">
        <v>46</v>
      </c>
      <c r="AH1761" s="4"/>
      <c r="AI1761" s="4"/>
      <c r="AJ1761" s="4"/>
      <c r="AK1761" s="4"/>
      <c r="AL1761" s="4"/>
      <c r="AM1761" s="4"/>
      <c r="AN1761" s="4"/>
      <c r="AO1761" s="4"/>
      <c r="AP1761" s="4"/>
      <c r="AQ1761" s="3" t="s">
        <v>846</v>
      </c>
      <c r="AR1761" s="4"/>
      <c r="AS1761" s="4"/>
      <c r="AT1761" s="4"/>
      <c r="AU1761" s="4"/>
      <c r="AV1761" s="4"/>
      <c r="AW1761" s="4"/>
      <c r="AX1761" s="4"/>
      <c r="AY1761" s="4"/>
      <c r="AZ1761" s="4"/>
      <c r="BA1761" s="4"/>
      <c r="BB1761" s="4"/>
    </row>
    <row r="1762" spans="1:54" ht="15.75" customHeight="1" x14ac:dyDescent="0.25">
      <c r="A1762" t="s">
        <v>5311</v>
      </c>
      <c r="B1762" s="17">
        <v>43697</v>
      </c>
      <c r="C1762" s="17">
        <v>34075</v>
      </c>
      <c r="D1762" s="21">
        <f>2019-YEAR(C1762)</f>
        <v>26</v>
      </c>
      <c r="E1762" s="12" t="str">
        <f t="shared" si="190"/>
        <v>[20-30[ ans</v>
      </c>
      <c r="F1762" s="3" t="s">
        <v>48</v>
      </c>
      <c r="G1762" s="3" t="s">
        <v>40</v>
      </c>
      <c r="H1762" s="4"/>
      <c r="I1762" s="4"/>
      <c r="J1762" s="3" t="s">
        <v>41</v>
      </c>
      <c r="K1762" s="3" t="s">
        <v>490</v>
      </c>
      <c r="L1762" s="3" t="s">
        <v>6043</v>
      </c>
      <c r="M1762" s="3" t="s">
        <v>43</v>
      </c>
      <c r="N1762" s="3" t="s">
        <v>6062</v>
      </c>
      <c r="O1762" s="3" t="s">
        <v>1252</v>
      </c>
      <c r="P1762" s="3" t="s">
        <v>5505</v>
      </c>
      <c r="Q1762" s="3" t="s">
        <v>6032</v>
      </c>
      <c r="R1762" s="3" t="s">
        <v>5600</v>
      </c>
      <c r="S1762" s="3" t="s">
        <v>5601</v>
      </c>
      <c r="T1762" s="3" t="s">
        <v>45</v>
      </c>
      <c r="U1762" s="3" t="s">
        <v>39</v>
      </c>
      <c r="V1762" s="3" t="s">
        <v>6053</v>
      </c>
      <c r="W1762" s="3" t="s">
        <v>62</v>
      </c>
      <c r="X1762" s="19"/>
      <c r="Y1762" s="19"/>
      <c r="Z1762" s="19"/>
      <c r="AA1762" s="39">
        <v>15.8</v>
      </c>
      <c r="AB1762" s="3" t="s">
        <v>898</v>
      </c>
      <c r="AC1762" s="3">
        <v>1</v>
      </c>
      <c r="AD1762" s="3" t="s">
        <v>5524</v>
      </c>
      <c r="AE1762" s="3" t="s">
        <v>6673</v>
      </c>
      <c r="AF1762" s="4"/>
      <c r="AG1762" s="4"/>
      <c r="AH1762" s="4"/>
      <c r="AI1762" s="4"/>
      <c r="AJ1762" s="4"/>
      <c r="AK1762" s="4"/>
      <c r="AL1762" s="4"/>
      <c r="AM1762" s="4"/>
      <c r="AN1762" s="4"/>
      <c r="AO1762" s="4"/>
      <c r="AP1762" s="4"/>
      <c r="AQ1762" s="4"/>
      <c r="AR1762" s="3" t="s">
        <v>62</v>
      </c>
      <c r="AS1762" s="3" t="s">
        <v>62</v>
      </c>
      <c r="AT1762" s="3" t="s">
        <v>46</v>
      </c>
      <c r="AU1762" s="3" t="s">
        <v>62</v>
      </c>
      <c r="AV1762" s="3" t="s">
        <v>62</v>
      </c>
      <c r="AW1762" s="3" t="s">
        <v>62</v>
      </c>
      <c r="AX1762" s="3" t="s">
        <v>62</v>
      </c>
      <c r="AY1762" s="3" t="s">
        <v>62</v>
      </c>
      <c r="AZ1762" s="3" t="s">
        <v>62</v>
      </c>
      <c r="BA1762" s="3" t="s">
        <v>62</v>
      </c>
      <c r="BB1762" s="4"/>
    </row>
    <row r="1763" spans="1:54" ht="15.75" customHeight="1" x14ac:dyDescent="0.25">
      <c r="A1763" t="s">
        <v>5313</v>
      </c>
      <c r="B1763" s="17">
        <v>43710</v>
      </c>
      <c r="C1763" s="17">
        <v>34960</v>
      </c>
      <c r="D1763" s="21">
        <v>30</v>
      </c>
      <c r="E1763" s="12" t="str">
        <f t="shared" si="190"/>
        <v>[30-40[ ans</v>
      </c>
      <c r="F1763" s="3" t="s">
        <v>48</v>
      </c>
      <c r="G1763" s="3" t="s">
        <v>40</v>
      </c>
      <c r="H1763" s="4"/>
      <c r="I1763" s="4"/>
      <c r="J1763" s="3" t="s">
        <v>41</v>
      </c>
      <c r="K1763" s="3" t="s">
        <v>134</v>
      </c>
      <c r="L1763" s="3" t="s">
        <v>6049</v>
      </c>
      <c r="M1763" s="3" t="s">
        <v>60</v>
      </c>
      <c r="N1763" s="3" t="s">
        <v>6062</v>
      </c>
      <c r="O1763" s="3" t="s">
        <v>1253</v>
      </c>
      <c r="P1763" s="3" t="s">
        <v>5661</v>
      </c>
      <c r="Q1763" s="3" t="s">
        <v>6035</v>
      </c>
      <c r="R1763" s="3" t="s">
        <v>5805</v>
      </c>
      <c r="S1763" s="3" t="s">
        <v>5806</v>
      </c>
      <c r="T1763" s="3" t="s">
        <v>220</v>
      </c>
      <c r="U1763" s="3" t="s">
        <v>124</v>
      </c>
      <c r="V1763" s="3" t="s">
        <v>124</v>
      </c>
      <c r="W1763" s="3" t="s">
        <v>62</v>
      </c>
      <c r="X1763" s="19"/>
      <c r="Y1763" s="19"/>
      <c r="Z1763" s="19"/>
      <c r="AA1763" s="39">
        <v>11.4</v>
      </c>
      <c r="AB1763" s="3" t="s">
        <v>845</v>
      </c>
      <c r="AC1763" s="3">
        <v>1</v>
      </c>
      <c r="AD1763" s="3" t="s">
        <v>6788</v>
      </c>
      <c r="AE1763" s="3" t="s">
        <v>6673</v>
      </c>
      <c r="AF1763" s="3" t="s">
        <v>62</v>
      </c>
      <c r="AG1763" s="3" t="s">
        <v>46</v>
      </c>
      <c r="AH1763" s="3" t="s">
        <v>62</v>
      </c>
      <c r="AI1763" s="3" t="s">
        <v>62</v>
      </c>
      <c r="AJ1763" s="4"/>
      <c r="AK1763" s="4"/>
      <c r="AL1763" s="4"/>
      <c r="AM1763" s="4"/>
      <c r="AN1763" s="4"/>
      <c r="AO1763" s="4"/>
      <c r="AP1763" s="4"/>
      <c r="AQ1763" s="3" t="s">
        <v>846</v>
      </c>
      <c r="AR1763" s="4"/>
      <c r="AS1763" s="4"/>
      <c r="AT1763" s="4"/>
      <c r="AU1763" s="4"/>
      <c r="AV1763" s="4"/>
      <c r="AW1763" s="4"/>
      <c r="AX1763" s="4"/>
      <c r="AY1763" s="4"/>
      <c r="AZ1763" s="4"/>
      <c r="BA1763" s="4"/>
      <c r="BB1763" s="4"/>
    </row>
    <row r="1764" spans="1:54" ht="15.75" customHeight="1" x14ac:dyDescent="0.25">
      <c r="A1764" t="s">
        <v>5316</v>
      </c>
      <c r="B1764" s="17">
        <v>43696</v>
      </c>
      <c r="C1764" s="17">
        <v>33536</v>
      </c>
      <c r="D1764" s="21">
        <v>34</v>
      </c>
      <c r="E1764" s="12" t="str">
        <f t="shared" si="190"/>
        <v>[30-40[ ans</v>
      </c>
      <c r="F1764" s="3" t="s">
        <v>92</v>
      </c>
      <c r="G1764" s="3" t="s">
        <v>40</v>
      </c>
      <c r="H1764" s="3">
        <v>172</v>
      </c>
      <c r="I1764" s="3">
        <v>72</v>
      </c>
      <c r="J1764" s="3" t="s">
        <v>49</v>
      </c>
      <c r="K1764" s="3" t="s">
        <v>1254</v>
      </c>
      <c r="L1764" s="3" t="s">
        <v>6043</v>
      </c>
      <c r="M1764" s="3" t="s">
        <v>51</v>
      </c>
      <c r="N1764" s="3" t="s">
        <v>6062</v>
      </c>
      <c r="O1764" s="3" t="s">
        <v>1255</v>
      </c>
      <c r="P1764" s="3" t="s">
        <v>319</v>
      </c>
      <c r="Q1764" s="3" t="s">
        <v>6033</v>
      </c>
      <c r="R1764" s="3" t="s">
        <v>5568</v>
      </c>
      <c r="S1764" s="3" t="s">
        <v>5569</v>
      </c>
      <c r="T1764" s="3" t="s">
        <v>45</v>
      </c>
      <c r="U1764" s="3" t="s">
        <v>39</v>
      </c>
      <c r="V1764" s="3" t="s">
        <v>6053</v>
      </c>
      <c r="W1764" s="3" t="s">
        <v>62</v>
      </c>
      <c r="X1764" s="19"/>
      <c r="Y1764" s="19"/>
      <c r="Z1764" s="19"/>
      <c r="AA1764" s="39">
        <v>10.199999999999999</v>
      </c>
      <c r="AB1764" s="3" t="s">
        <v>845</v>
      </c>
      <c r="AC1764" s="3">
        <v>1</v>
      </c>
      <c r="AD1764" s="3" t="s">
        <v>6788</v>
      </c>
      <c r="AE1764" s="3" t="s">
        <v>6673</v>
      </c>
      <c r="AF1764" s="3" t="s">
        <v>62</v>
      </c>
      <c r="AG1764" s="3" t="s">
        <v>46</v>
      </c>
      <c r="AH1764" s="3" t="s">
        <v>62</v>
      </c>
      <c r="AI1764" s="3" t="s">
        <v>62</v>
      </c>
      <c r="AJ1764" s="4"/>
      <c r="AK1764" s="4"/>
      <c r="AL1764" s="4"/>
      <c r="AM1764" s="4"/>
      <c r="AN1764" s="4"/>
      <c r="AO1764" s="4"/>
      <c r="AP1764" s="4"/>
      <c r="AQ1764" s="3" t="s">
        <v>846</v>
      </c>
      <c r="AR1764" s="4"/>
      <c r="AS1764" s="4"/>
      <c r="AT1764" s="4"/>
      <c r="AU1764" s="4"/>
      <c r="AV1764" s="4"/>
      <c r="AW1764" s="4"/>
      <c r="AX1764" s="4"/>
      <c r="AY1764" s="4"/>
      <c r="AZ1764" s="4"/>
      <c r="BA1764" s="4"/>
      <c r="BB1764" s="4"/>
    </row>
    <row r="1765" spans="1:54" ht="15.75" customHeight="1" x14ac:dyDescent="0.25">
      <c r="A1765" t="s">
        <v>5318</v>
      </c>
      <c r="B1765" s="17">
        <v>43710</v>
      </c>
      <c r="C1765" s="17">
        <v>30682</v>
      </c>
      <c r="D1765" s="21">
        <v>41</v>
      </c>
      <c r="E1765" s="12" t="str">
        <f t="shared" si="190"/>
        <v>[40-50 [ ans</v>
      </c>
      <c r="F1765" s="3" t="s">
        <v>54</v>
      </c>
      <c r="G1765" s="3" t="s">
        <v>55</v>
      </c>
      <c r="H1765" s="4"/>
      <c r="I1765" s="4"/>
      <c r="J1765" s="3" t="s">
        <v>41</v>
      </c>
      <c r="K1765" s="3" t="s">
        <v>154</v>
      </c>
      <c r="L1765" s="3" t="s">
        <v>6045</v>
      </c>
      <c r="M1765" s="3" t="s">
        <v>1243</v>
      </c>
      <c r="N1765" s="3" t="s">
        <v>6062</v>
      </c>
      <c r="O1765" s="3" t="s">
        <v>1256</v>
      </c>
      <c r="P1765" s="3" t="s">
        <v>5809</v>
      </c>
      <c r="Q1765" s="3" t="s">
        <v>6032</v>
      </c>
      <c r="R1765" s="3" t="s">
        <v>5810</v>
      </c>
      <c r="S1765" s="3" t="s">
        <v>5811</v>
      </c>
      <c r="T1765" s="3" t="s">
        <v>220</v>
      </c>
      <c r="U1765" s="3" t="s">
        <v>84</v>
      </c>
      <c r="V1765" s="3" t="s">
        <v>6057</v>
      </c>
      <c r="W1765" s="3" t="s">
        <v>62</v>
      </c>
      <c r="X1765" s="19"/>
      <c r="Y1765" s="19"/>
      <c r="Z1765" s="19"/>
      <c r="AA1765" s="39">
        <v>11.2</v>
      </c>
      <c r="AB1765" s="3" t="s">
        <v>845</v>
      </c>
      <c r="AC1765" s="3">
        <v>1</v>
      </c>
      <c r="AD1765" s="3" t="s">
        <v>6788</v>
      </c>
      <c r="AE1765" s="3" t="s">
        <v>6673</v>
      </c>
      <c r="AF1765" s="3" t="s">
        <v>62</v>
      </c>
      <c r="AG1765" s="3" t="s">
        <v>46</v>
      </c>
      <c r="AH1765" s="3" t="s">
        <v>62</v>
      </c>
      <c r="AI1765" s="3" t="s">
        <v>62</v>
      </c>
      <c r="AJ1765" s="2">
        <v>43694</v>
      </c>
      <c r="AK1765" s="4"/>
      <c r="AL1765" s="3" t="s">
        <v>62</v>
      </c>
      <c r="AM1765" s="3" t="s">
        <v>62</v>
      </c>
      <c r="AN1765" s="3" t="s">
        <v>62</v>
      </c>
      <c r="AO1765" s="3" t="s">
        <v>62</v>
      </c>
      <c r="AP1765" s="4"/>
      <c r="AQ1765" s="3" t="s">
        <v>846</v>
      </c>
      <c r="AR1765" s="4"/>
      <c r="AS1765" s="4"/>
      <c r="AT1765" s="4"/>
      <c r="AU1765" s="4"/>
      <c r="AV1765" s="4"/>
      <c r="AW1765" s="4"/>
      <c r="AX1765" s="4"/>
      <c r="AY1765" s="4"/>
      <c r="AZ1765" s="4"/>
      <c r="BA1765" s="4"/>
      <c r="BB1765" s="4"/>
    </row>
    <row r="1766" spans="1:54" ht="15.75" customHeight="1" x14ac:dyDescent="0.25">
      <c r="A1766" t="s">
        <v>5320</v>
      </c>
      <c r="B1766" s="17">
        <v>43703</v>
      </c>
      <c r="C1766" s="17"/>
      <c r="D1766" s="21">
        <v>36</v>
      </c>
      <c r="E1766" s="12" t="str">
        <f t="shared" si="190"/>
        <v>[30-40[ ans</v>
      </c>
      <c r="F1766" s="3" t="s">
        <v>39</v>
      </c>
      <c r="G1766" s="3" t="s">
        <v>55</v>
      </c>
      <c r="H1766" s="4"/>
      <c r="I1766" s="4"/>
      <c r="J1766" s="3" t="s">
        <v>41</v>
      </c>
      <c r="K1766" s="3" t="s">
        <v>1241</v>
      </c>
      <c r="L1766" s="3" t="s">
        <v>6050</v>
      </c>
      <c r="M1766" s="3" t="s">
        <v>1241</v>
      </c>
      <c r="N1766" s="3" t="s">
        <v>39</v>
      </c>
      <c r="O1766" s="3" t="s">
        <v>1241</v>
      </c>
      <c r="P1766" s="3" t="s">
        <v>39</v>
      </c>
      <c r="Q1766" s="3" t="s">
        <v>39</v>
      </c>
      <c r="R1766" s="3">
        <v>0</v>
      </c>
      <c r="S1766" s="3">
        <v>0</v>
      </c>
      <c r="T1766" s="3" t="s">
        <v>45</v>
      </c>
      <c r="U1766" s="3" t="s">
        <v>39</v>
      </c>
      <c r="V1766" s="3" t="s">
        <v>6053</v>
      </c>
      <c r="W1766" s="3" t="s">
        <v>46</v>
      </c>
      <c r="X1766" s="17">
        <v>43691</v>
      </c>
      <c r="Y1766" s="17"/>
      <c r="Z1766" s="3"/>
      <c r="AA1766" s="39">
        <v>11.1</v>
      </c>
      <c r="AB1766" s="3" t="s">
        <v>845</v>
      </c>
      <c r="AC1766" s="3">
        <v>1</v>
      </c>
      <c r="AD1766" s="3" t="s">
        <v>6788</v>
      </c>
      <c r="AE1766" s="3" t="s">
        <v>6673</v>
      </c>
      <c r="AF1766" s="3" t="s">
        <v>62</v>
      </c>
      <c r="AG1766" s="3" t="s">
        <v>46</v>
      </c>
      <c r="AH1766" s="3" t="s">
        <v>62</v>
      </c>
      <c r="AI1766" s="3" t="s">
        <v>62</v>
      </c>
      <c r="AJ1766" s="4"/>
      <c r="AK1766" s="4"/>
      <c r="AL1766" s="4"/>
      <c r="AM1766" s="4"/>
      <c r="AN1766" s="4"/>
      <c r="AO1766" s="4"/>
      <c r="AP1766" s="4"/>
      <c r="AQ1766" s="3" t="s">
        <v>846</v>
      </c>
      <c r="AR1766" s="4"/>
      <c r="AS1766" s="4"/>
      <c r="AT1766" s="4"/>
      <c r="AU1766" s="4"/>
      <c r="AV1766" s="4"/>
      <c r="AW1766" s="4"/>
      <c r="AX1766" s="4"/>
      <c r="AY1766" s="4"/>
      <c r="AZ1766" s="4"/>
      <c r="BA1766" s="4"/>
      <c r="BB1766" s="4"/>
    </row>
    <row r="1767" spans="1:54" ht="15.75" customHeight="1" x14ac:dyDescent="0.25">
      <c r="A1767" t="s">
        <v>5322</v>
      </c>
      <c r="B1767" s="17">
        <v>43711</v>
      </c>
      <c r="C1767" s="17">
        <v>32979</v>
      </c>
      <c r="D1767" s="21">
        <v>35</v>
      </c>
      <c r="E1767" s="12" t="str">
        <f t="shared" si="190"/>
        <v>[30-40[ ans</v>
      </c>
      <c r="F1767" s="3" t="s">
        <v>48</v>
      </c>
      <c r="G1767" s="3" t="s">
        <v>55</v>
      </c>
      <c r="H1767" s="4"/>
      <c r="I1767" s="4"/>
      <c r="J1767" s="3" t="s">
        <v>41</v>
      </c>
      <c r="K1767" s="3" t="s">
        <v>1258</v>
      </c>
      <c r="L1767" s="3" t="s">
        <v>6045</v>
      </c>
      <c r="M1767" s="3" t="s">
        <v>51</v>
      </c>
      <c r="N1767" s="3" t="s">
        <v>6062</v>
      </c>
      <c r="O1767" s="3" t="s">
        <v>369</v>
      </c>
      <c r="P1767" s="3" t="s">
        <v>57</v>
      </c>
      <c r="Q1767" s="3" t="s">
        <v>6033</v>
      </c>
      <c r="R1767" s="3" t="s">
        <v>5570</v>
      </c>
      <c r="S1767" s="3" t="s">
        <v>5571</v>
      </c>
      <c r="T1767" s="3" t="s">
        <v>45</v>
      </c>
      <c r="U1767" s="3" t="s">
        <v>980</v>
      </c>
      <c r="V1767" s="3" t="s">
        <v>793</v>
      </c>
      <c r="W1767" s="3" t="s">
        <v>46</v>
      </c>
      <c r="X1767" s="17">
        <v>36892</v>
      </c>
      <c r="Y1767" s="3">
        <f>IF((B1767-X1767&lt;=365)*(B1767-X1767&gt;0),0,(YEAR(B1767)-YEAR(X1767)))</f>
        <v>18</v>
      </c>
      <c r="Z1767" s="3" t="str">
        <f>IF((B1767-X1767&lt;=365)*(B1767-X1767&gt;0),INT(12*(B1767-X1767)/365) &amp; " Mois",(YEAR(B1767)-YEAR(X1767)) &amp; " an (s)")</f>
        <v>18 an (s)</v>
      </c>
      <c r="AA1767" s="39">
        <v>10.6</v>
      </c>
      <c r="AB1767" s="3" t="s">
        <v>845</v>
      </c>
      <c r="AC1767" s="3">
        <v>1</v>
      </c>
      <c r="AD1767" s="3" t="s">
        <v>6788</v>
      </c>
      <c r="AE1767" s="3" t="s">
        <v>6673</v>
      </c>
      <c r="AF1767" s="3" t="s">
        <v>62</v>
      </c>
      <c r="AG1767" s="3" t="s">
        <v>46</v>
      </c>
      <c r="AH1767" s="3" t="s">
        <v>62</v>
      </c>
      <c r="AI1767" s="3" t="s">
        <v>62</v>
      </c>
      <c r="AJ1767" s="2">
        <v>43694</v>
      </c>
      <c r="AK1767" s="4"/>
      <c r="AL1767" s="3" t="s">
        <v>62</v>
      </c>
      <c r="AM1767" s="3" t="s">
        <v>62</v>
      </c>
      <c r="AN1767" s="3" t="s">
        <v>62</v>
      </c>
      <c r="AO1767" s="3" t="s">
        <v>62</v>
      </c>
      <c r="AP1767" s="4"/>
      <c r="AQ1767" s="3" t="s">
        <v>846</v>
      </c>
      <c r="AR1767" s="4"/>
      <c r="AS1767" s="4"/>
      <c r="AT1767" s="4"/>
      <c r="AU1767" s="4"/>
      <c r="AV1767" s="4"/>
      <c r="AW1767" s="4"/>
      <c r="AX1767" s="4"/>
      <c r="AY1767" s="4"/>
      <c r="AZ1767" s="4"/>
      <c r="BA1767" s="4"/>
      <c r="BB1767" s="4"/>
    </row>
    <row r="1768" spans="1:54" ht="15.75" customHeight="1" x14ac:dyDescent="0.25">
      <c r="A1768" t="s">
        <v>5324</v>
      </c>
      <c r="B1768" s="17">
        <v>43696</v>
      </c>
      <c r="C1768" s="17">
        <v>28348</v>
      </c>
      <c r="D1768" s="21">
        <v>48</v>
      </c>
      <c r="E1768" s="12" t="str">
        <f t="shared" si="190"/>
        <v>[40-50 [ ans</v>
      </c>
      <c r="F1768" s="3" t="s">
        <v>39</v>
      </c>
      <c r="G1768" s="3" t="s">
        <v>40</v>
      </c>
      <c r="H1768" s="4"/>
      <c r="I1768" s="4"/>
      <c r="J1768" s="3" t="s">
        <v>41</v>
      </c>
      <c r="K1768" s="3" t="s">
        <v>441</v>
      </c>
      <c r="L1768" s="3" t="s">
        <v>6045</v>
      </c>
      <c r="M1768" s="3" t="s">
        <v>51</v>
      </c>
      <c r="N1768" s="3" t="s">
        <v>6062</v>
      </c>
      <c r="O1768" s="3" t="s">
        <v>216</v>
      </c>
      <c r="P1768" s="3" t="s">
        <v>6786</v>
      </c>
      <c r="Q1768" s="3" t="s">
        <v>6787</v>
      </c>
      <c r="R1768" s="3"/>
      <c r="S1768" s="3"/>
      <c r="T1768" s="3" t="s">
        <v>45</v>
      </c>
      <c r="U1768" s="3" t="s">
        <v>58</v>
      </c>
      <c r="V1768" s="3" t="s">
        <v>6055</v>
      </c>
      <c r="W1768" s="3" t="s">
        <v>62</v>
      </c>
      <c r="X1768" s="19"/>
      <c r="Y1768" s="19"/>
      <c r="Z1768" s="19"/>
      <c r="AA1768" s="39">
        <v>11.5</v>
      </c>
      <c r="AB1768" s="3" t="s">
        <v>845</v>
      </c>
      <c r="AC1768" s="3">
        <v>1</v>
      </c>
      <c r="AD1768" s="3" t="s">
        <v>6788</v>
      </c>
      <c r="AE1768" s="3" t="s">
        <v>6673</v>
      </c>
      <c r="AF1768" s="3" t="s">
        <v>62</v>
      </c>
      <c r="AG1768" s="3" t="s">
        <v>46</v>
      </c>
      <c r="AH1768" s="3" t="s">
        <v>62</v>
      </c>
      <c r="AI1768" s="3" t="s">
        <v>62</v>
      </c>
      <c r="AJ1768" s="4"/>
      <c r="AK1768" s="4"/>
      <c r="AL1768" s="4"/>
      <c r="AM1768" s="4"/>
      <c r="AN1768" s="4"/>
      <c r="AO1768" s="4"/>
      <c r="AP1768" s="4"/>
      <c r="AQ1768" s="3" t="s">
        <v>846</v>
      </c>
      <c r="AR1768" s="4"/>
      <c r="AS1768" s="4"/>
      <c r="AT1768" s="4"/>
      <c r="AU1768" s="4"/>
      <c r="AV1768" s="4"/>
      <c r="AW1768" s="4"/>
      <c r="AX1768" s="4"/>
      <c r="AY1768" s="4"/>
      <c r="AZ1768" s="4"/>
      <c r="BA1768" s="4"/>
      <c r="BB1768" s="4"/>
    </row>
    <row r="1769" spans="1:54" ht="15.75" customHeight="1" x14ac:dyDescent="0.25">
      <c r="A1769" t="s">
        <v>5327</v>
      </c>
      <c r="B1769" s="17">
        <v>43710</v>
      </c>
      <c r="C1769" s="17">
        <v>35555</v>
      </c>
      <c r="D1769" s="21">
        <v>28</v>
      </c>
      <c r="E1769" s="12" t="str">
        <f t="shared" si="190"/>
        <v>[20-30[ ans</v>
      </c>
      <c r="F1769" s="3" t="s">
        <v>39</v>
      </c>
      <c r="G1769" s="3" t="s">
        <v>40</v>
      </c>
      <c r="H1769" s="4"/>
      <c r="I1769" s="4"/>
      <c r="J1769" s="3" t="s">
        <v>41</v>
      </c>
      <c r="K1769" s="3" t="s">
        <v>134</v>
      </c>
      <c r="L1769" s="3" t="s">
        <v>6049</v>
      </c>
      <c r="M1769" s="3" t="s">
        <v>51</v>
      </c>
      <c r="N1769" s="3" t="s">
        <v>6062</v>
      </c>
      <c r="O1769" s="3" t="s">
        <v>1243</v>
      </c>
      <c r="P1769" s="3" t="s">
        <v>6786</v>
      </c>
      <c r="Q1769" s="3" t="s">
        <v>6787</v>
      </c>
      <c r="R1769" s="3"/>
      <c r="S1769" s="3"/>
      <c r="T1769" s="3" t="s">
        <v>45</v>
      </c>
      <c r="U1769" s="3" t="s">
        <v>84</v>
      </c>
      <c r="V1769" s="3" t="s">
        <v>6057</v>
      </c>
      <c r="W1769" s="3" t="s">
        <v>46</v>
      </c>
      <c r="X1769" s="17">
        <v>43587</v>
      </c>
      <c r="Y1769" s="3">
        <f>IF((B1769-X1769&lt;=365)*(B1769-X1769&gt;0),0,(YEAR(B1769)-YEAR(X1769)))</f>
        <v>0</v>
      </c>
      <c r="Z1769" s="3" t="str">
        <f>IF((B1769-X1769&lt;=365)*(B1769-X1769&gt;0),INT(12*(B1769-X1769)/365) &amp; " Mois",(YEAR(B1769)-YEAR(X1769)) &amp; " an (s)")</f>
        <v>4 Mois</v>
      </c>
      <c r="AA1769" s="39">
        <v>12.1</v>
      </c>
      <c r="AB1769" s="3" t="s">
        <v>845</v>
      </c>
      <c r="AC1769" s="3">
        <v>1</v>
      </c>
      <c r="AD1769" s="3" t="s">
        <v>6788</v>
      </c>
      <c r="AE1769" s="3" t="s">
        <v>6673</v>
      </c>
      <c r="AF1769" s="3" t="s">
        <v>62</v>
      </c>
      <c r="AG1769" s="3" t="s">
        <v>46</v>
      </c>
      <c r="AH1769" s="3" t="s">
        <v>62</v>
      </c>
      <c r="AI1769" s="3" t="s">
        <v>62</v>
      </c>
      <c r="AJ1769" s="4"/>
      <c r="AK1769" s="4"/>
      <c r="AL1769" s="4"/>
      <c r="AM1769" s="4"/>
      <c r="AN1769" s="4"/>
      <c r="AO1769" s="4"/>
      <c r="AP1769" s="4"/>
      <c r="AQ1769" s="3" t="s">
        <v>846</v>
      </c>
      <c r="AR1769" s="4"/>
      <c r="AS1769" s="4"/>
      <c r="AT1769" s="4"/>
      <c r="AU1769" s="4"/>
      <c r="AV1769" s="4"/>
      <c r="AW1769" s="4"/>
      <c r="AX1769" s="4"/>
      <c r="AY1769" s="4"/>
      <c r="AZ1769" s="4"/>
      <c r="BA1769" s="4"/>
      <c r="BB1769" s="4"/>
    </row>
    <row r="1770" spans="1:54" ht="15.75" customHeight="1" x14ac:dyDescent="0.25">
      <c r="A1770" t="s">
        <v>5329</v>
      </c>
      <c r="B1770" s="17">
        <v>43693</v>
      </c>
      <c r="C1770" s="17">
        <v>28987</v>
      </c>
      <c r="D1770" s="21">
        <v>46</v>
      </c>
      <c r="E1770" s="12" t="str">
        <f t="shared" si="190"/>
        <v>[40-50 [ ans</v>
      </c>
      <c r="F1770" s="3" t="s">
        <v>39</v>
      </c>
      <c r="G1770" s="3" t="s">
        <v>55</v>
      </c>
      <c r="H1770" s="4"/>
      <c r="I1770" s="4"/>
      <c r="J1770" s="3" t="s">
        <v>49</v>
      </c>
      <c r="K1770" s="3" t="s">
        <v>1241</v>
      </c>
      <c r="L1770" s="3" t="s">
        <v>6050</v>
      </c>
      <c r="M1770" s="3" t="s">
        <v>1241</v>
      </c>
      <c r="N1770" s="3" t="s">
        <v>39</v>
      </c>
      <c r="O1770" s="3" t="s">
        <v>1241</v>
      </c>
      <c r="P1770" s="3" t="s">
        <v>39</v>
      </c>
      <c r="Q1770" s="3" t="s">
        <v>39</v>
      </c>
      <c r="R1770" s="3">
        <v>0</v>
      </c>
      <c r="S1770" s="3">
        <v>0</v>
      </c>
      <c r="T1770" s="3" t="s">
        <v>45</v>
      </c>
      <c r="U1770" s="3" t="s">
        <v>58</v>
      </c>
      <c r="V1770" s="3" t="s">
        <v>6055</v>
      </c>
      <c r="W1770" s="3" t="s">
        <v>62</v>
      </c>
      <c r="X1770" s="19"/>
      <c r="Y1770" s="19"/>
      <c r="Z1770" s="19"/>
      <c r="AA1770" s="39">
        <v>10.6</v>
      </c>
      <c r="AB1770" s="3" t="s">
        <v>845</v>
      </c>
      <c r="AC1770" s="3">
        <v>1</v>
      </c>
      <c r="AD1770" s="3" t="s">
        <v>6788</v>
      </c>
      <c r="AE1770" s="3" t="s">
        <v>6673</v>
      </c>
      <c r="AF1770" s="3" t="s">
        <v>62</v>
      </c>
      <c r="AG1770" s="3" t="s">
        <v>46</v>
      </c>
      <c r="AH1770" s="3" t="s">
        <v>62</v>
      </c>
      <c r="AI1770" s="3" t="s">
        <v>62</v>
      </c>
      <c r="AJ1770" s="2">
        <v>43672</v>
      </c>
      <c r="AK1770" s="3" t="s">
        <v>62</v>
      </c>
      <c r="AL1770" s="3" t="s">
        <v>62</v>
      </c>
      <c r="AM1770" s="3" t="s">
        <v>62</v>
      </c>
      <c r="AN1770" s="3" t="s">
        <v>62</v>
      </c>
      <c r="AO1770" s="3" t="s">
        <v>62</v>
      </c>
      <c r="AP1770" s="4"/>
      <c r="AQ1770" s="3" t="s">
        <v>846</v>
      </c>
      <c r="AR1770" s="4"/>
      <c r="AS1770" s="4"/>
      <c r="AT1770" s="4"/>
      <c r="AU1770" s="4"/>
      <c r="AV1770" s="4"/>
      <c r="AW1770" s="4"/>
      <c r="AX1770" s="4"/>
      <c r="AY1770" s="4"/>
      <c r="AZ1770" s="4"/>
      <c r="BA1770" s="4"/>
      <c r="BB1770" s="4"/>
    </row>
    <row r="1771" spans="1:54" ht="15.75" customHeight="1" x14ac:dyDescent="0.25">
      <c r="A1771" t="s">
        <v>5331</v>
      </c>
      <c r="B1771" s="17">
        <v>43710</v>
      </c>
      <c r="C1771" s="17">
        <v>33873</v>
      </c>
      <c r="D1771" s="21">
        <v>33</v>
      </c>
      <c r="E1771" s="12" t="str">
        <f t="shared" si="190"/>
        <v>[30-40[ ans</v>
      </c>
      <c r="F1771" s="3" t="s">
        <v>39</v>
      </c>
      <c r="G1771" s="3" t="s">
        <v>40</v>
      </c>
      <c r="H1771" s="4"/>
      <c r="I1771" s="4"/>
      <c r="J1771" s="3" t="s">
        <v>41</v>
      </c>
      <c r="K1771" s="3" t="s">
        <v>134</v>
      </c>
      <c r="L1771" s="3" t="s">
        <v>6049</v>
      </c>
      <c r="M1771" s="3" t="s">
        <v>1243</v>
      </c>
      <c r="N1771" s="3" t="s">
        <v>39</v>
      </c>
      <c r="O1771" s="3" t="s">
        <v>1244</v>
      </c>
      <c r="P1771" s="3" t="s">
        <v>39</v>
      </c>
      <c r="Q1771" s="3" t="s">
        <v>39</v>
      </c>
      <c r="R1771" s="3" t="e">
        <v>#N/A</v>
      </c>
      <c r="S1771" s="3" t="e">
        <v>#N/A</v>
      </c>
      <c r="T1771" s="3" t="s">
        <v>45</v>
      </c>
      <c r="U1771" s="3" t="s">
        <v>58</v>
      </c>
      <c r="V1771" s="3" t="s">
        <v>6055</v>
      </c>
      <c r="W1771" s="3" t="s">
        <v>62</v>
      </c>
      <c r="X1771" s="19"/>
      <c r="Y1771" s="19"/>
      <c r="Z1771" s="19"/>
      <c r="AA1771" s="39">
        <v>11.7</v>
      </c>
      <c r="AB1771" s="3" t="s">
        <v>898</v>
      </c>
      <c r="AC1771" s="3">
        <v>1</v>
      </c>
      <c r="AD1771" s="3" t="s">
        <v>5522</v>
      </c>
      <c r="AE1771" s="3" t="s">
        <v>6673</v>
      </c>
      <c r="AF1771" s="4"/>
      <c r="AG1771" s="4"/>
      <c r="AH1771" s="4"/>
      <c r="AI1771" s="4"/>
      <c r="AJ1771" s="4"/>
      <c r="AK1771" s="4"/>
      <c r="AL1771" s="4"/>
      <c r="AM1771" s="4"/>
      <c r="AN1771" s="4"/>
      <c r="AO1771" s="4"/>
      <c r="AP1771" s="4"/>
      <c r="AQ1771" s="4"/>
      <c r="AR1771" s="3" t="s">
        <v>46</v>
      </c>
      <c r="AS1771" s="3" t="s">
        <v>62</v>
      </c>
      <c r="AT1771" s="3" t="s">
        <v>62</v>
      </c>
      <c r="AU1771" s="3" t="s">
        <v>62</v>
      </c>
      <c r="AV1771" s="3" t="s">
        <v>62</v>
      </c>
      <c r="AW1771" s="3" t="s">
        <v>62</v>
      </c>
      <c r="AX1771" s="3" t="s">
        <v>62</v>
      </c>
      <c r="AY1771" s="3" t="s">
        <v>62</v>
      </c>
      <c r="AZ1771" s="3" t="s">
        <v>62</v>
      </c>
      <c r="BA1771" s="3" t="s">
        <v>62</v>
      </c>
      <c r="BB1771" s="4"/>
    </row>
    <row r="1772" spans="1:54" ht="15.75" customHeight="1" x14ac:dyDescent="0.25">
      <c r="A1772" t="s">
        <v>5332</v>
      </c>
      <c r="B1772" s="17">
        <v>43752</v>
      </c>
      <c r="C1772" s="17">
        <v>36347</v>
      </c>
      <c r="D1772" s="21">
        <v>26</v>
      </c>
      <c r="E1772" s="12" t="str">
        <f t="shared" si="190"/>
        <v>[20-30[ ans</v>
      </c>
      <c r="F1772" s="3" t="s">
        <v>54</v>
      </c>
      <c r="G1772" s="3" t="s">
        <v>40</v>
      </c>
      <c r="H1772" s="4"/>
      <c r="I1772" s="4"/>
      <c r="J1772" s="3" t="s">
        <v>41</v>
      </c>
      <c r="K1772" s="3" t="s">
        <v>98</v>
      </c>
      <c r="L1772" s="3" t="s">
        <v>6043</v>
      </c>
      <c r="M1772" s="3" t="s">
        <v>60</v>
      </c>
      <c r="N1772" s="3" t="s">
        <v>6062</v>
      </c>
      <c r="O1772" s="3" t="s">
        <v>733</v>
      </c>
      <c r="P1772" s="3" t="s">
        <v>217</v>
      </c>
      <c r="Q1772" s="3" t="s">
        <v>6033</v>
      </c>
      <c r="R1772" s="3" t="s">
        <v>5612</v>
      </c>
      <c r="S1772" s="3" t="s">
        <v>5613</v>
      </c>
      <c r="T1772" s="3" t="s">
        <v>220</v>
      </c>
      <c r="U1772" s="3" t="s">
        <v>39</v>
      </c>
      <c r="V1772" s="3" t="s">
        <v>6053</v>
      </c>
      <c r="W1772" s="3" t="s">
        <v>62</v>
      </c>
      <c r="X1772" s="19"/>
      <c r="Y1772" s="19"/>
      <c r="Z1772" s="19"/>
      <c r="AA1772" s="39">
        <v>12.4</v>
      </c>
      <c r="AB1772" s="3" t="s">
        <v>845</v>
      </c>
      <c r="AC1772" s="3">
        <v>1</v>
      </c>
      <c r="AD1772" s="3" t="s">
        <v>6788</v>
      </c>
      <c r="AE1772" s="3" t="s">
        <v>6673</v>
      </c>
      <c r="AF1772" s="4"/>
      <c r="AG1772" s="3" t="s">
        <v>46</v>
      </c>
      <c r="AH1772" s="4"/>
      <c r="AI1772" s="4"/>
      <c r="AJ1772" s="4"/>
      <c r="AK1772" s="4"/>
      <c r="AL1772" s="4"/>
      <c r="AM1772" s="4"/>
      <c r="AN1772" s="4"/>
      <c r="AO1772" s="4"/>
      <c r="AP1772" s="4"/>
      <c r="AQ1772" s="3" t="s">
        <v>846</v>
      </c>
      <c r="AR1772" s="4"/>
      <c r="AS1772" s="4"/>
      <c r="AT1772" s="4"/>
      <c r="AU1772" s="4"/>
      <c r="AV1772" s="4"/>
      <c r="AW1772" s="4"/>
      <c r="AX1772" s="4"/>
      <c r="AY1772" s="4"/>
      <c r="AZ1772" s="4"/>
      <c r="BA1772" s="4"/>
      <c r="BB1772" s="4"/>
    </row>
    <row r="1773" spans="1:54" ht="15.75" customHeight="1" x14ac:dyDescent="0.25">
      <c r="A1773" t="s">
        <v>5335</v>
      </c>
      <c r="B1773" s="17">
        <v>43769</v>
      </c>
      <c r="C1773" s="17">
        <v>32831</v>
      </c>
      <c r="D1773" s="21">
        <v>36</v>
      </c>
      <c r="E1773" s="12" t="str">
        <f t="shared" si="190"/>
        <v>[30-40[ ans</v>
      </c>
      <c r="F1773" s="3" t="s">
        <v>54</v>
      </c>
      <c r="G1773" s="3" t="s">
        <v>40</v>
      </c>
      <c r="H1773" s="4"/>
      <c r="I1773" s="4"/>
      <c r="J1773" s="3" t="s">
        <v>41</v>
      </c>
      <c r="K1773" s="3" t="s">
        <v>1260</v>
      </c>
      <c r="L1773" s="3" t="s">
        <v>6045</v>
      </c>
      <c r="M1773" s="3" t="s">
        <v>60</v>
      </c>
      <c r="N1773" s="3" t="s">
        <v>6062</v>
      </c>
      <c r="O1773" s="3" t="s">
        <v>733</v>
      </c>
      <c r="P1773" s="3" t="s">
        <v>217</v>
      </c>
      <c r="Q1773" s="3" t="s">
        <v>6033</v>
      </c>
      <c r="R1773" s="3" t="s">
        <v>5612</v>
      </c>
      <c r="S1773" s="3" t="s">
        <v>5613</v>
      </c>
      <c r="T1773" s="3" t="s">
        <v>220</v>
      </c>
      <c r="U1773" s="3" t="s">
        <v>84</v>
      </c>
      <c r="V1773" s="3" t="s">
        <v>6057</v>
      </c>
      <c r="W1773" s="3" t="s">
        <v>62</v>
      </c>
      <c r="X1773" s="19"/>
      <c r="Y1773" s="19"/>
      <c r="Z1773" s="19"/>
      <c r="AA1773" s="39">
        <v>14.7</v>
      </c>
      <c r="AB1773" s="3" t="s">
        <v>898</v>
      </c>
      <c r="AC1773" s="3">
        <v>2</v>
      </c>
      <c r="AD1773" s="3" t="s">
        <v>6667</v>
      </c>
      <c r="AE1773" s="3" t="s">
        <v>6673</v>
      </c>
      <c r="AF1773" s="4"/>
      <c r="AG1773" s="4"/>
      <c r="AH1773" s="4"/>
      <c r="AI1773" s="4"/>
      <c r="AJ1773" s="4"/>
      <c r="AK1773" s="4"/>
      <c r="AL1773" s="4"/>
      <c r="AM1773" s="4"/>
      <c r="AN1773" s="4"/>
      <c r="AO1773" s="4"/>
      <c r="AP1773" s="4"/>
      <c r="AQ1773" s="4"/>
      <c r="AR1773" s="3" t="s">
        <v>62</v>
      </c>
      <c r="AS1773" s="3" t="s">
        <v>62</v>
      </c>
      <c r="AT1773" s="3" t="s">
        <v>62</v>
      </c>
      <c r="AU1773" s="3" t="s">
        <v>62</v>
      </c>
      <c r="AV1773" s="3" t="s">
        <v>62</v>
      </c>
      <c r="AW1773" s="3" t="s">
        <v>62</v>
      </c>
      <c r="AX1773" s="3" t="s">
        <v>46</v>
      </c>
      <c r="AY1773" s="3" t="s">
        <v>46</v>
      </c>
      <c r="AZ1773" s="3" t="s">
        <v>62</v>
      </c>
      <c r="BA1773" s="3" t="s">
        <v>62</v>
      </c>
      <c r="BB1773" s="4"/>
    </row>
    <row r="1774" spans="1:54" ht="15.75" customHeight="1" x14ac:dyDescent="0.25">
      <c r="A1774" t="s">
        <v>5337</v>
      </c>
      <c r="B1774" s="17">
        <v>43752</v>
      </c>
      <c r="C1774" s="17">
        <v>32721</v>
      </c>
      <c r="D1774" s="21">
        <v>36</v>
      </c>
      <c r="E1774" s="12" t="str">
        <f t="shared" si="190"/>
        <v>[30-40[ ans</v>
      </c>
      <c r="F1774" s="3" t="s">
        <v>39</v>
      </c>
      <c r="G1774" s="3" t="s">
        <v>40</v>
      </c>
      <c r="H1774" s="4"/>
      <c r="I1774" s="4"/>
      <c r="J1774" s="3" t="s">
        <v>41</v>
      </c>
      <c r="K1774" s="3" t="s">
        <v>74</v>
      </c>
      <c r="L1774" s="3" t="s">
        <v>6047</v>
      </c>
      <c r="M1774" s="3" t="s">
        <v>51</v>
      </c>
      <c r="N1774" s="3" t="s">
        <v>6062</v>
      </c>
      <c r="O1774" s="3" t="s">
        <v>331</v>
      </c>
      <c r="P1774" s="3" t="s">
        <v>169</v>
      </c>
      <c r="Q1774" s="3" t="s">
        <v>6034</v>
      </c>
      <c r="R1774" s="3" t="s">
        <v>5624</v>
      </c>
      <c r="S1774" s="3" t="s">
        <v>5625</v>
      </c>
      <c r="T1774" s="3" t="s">
        <v>45</v>
      </c>
      <c r="U1774" s="3" t="s">
        <v>58</v>
      </c>
      <c r="V1774" s="3" t="s">
        <v>6055</v>
      </c>
      <c r="W1774" s="3" t="s">
        <v>46</v>
      </c>
      <c r="X1774" s="17">
        <v>36892</v>
      </c>
      <c r="Y1774" s="3">
        <f>IF((B1774-X1774&lt;=365)*(B1774-X1774&gt;0),0,(YEAR(B1774)-YEAR(X1774)))</f>
        <v>18</v>
      </c>
      <c r="Z1774" s="3" t="str">
        <f>IF((B1774-X1774&lt;=365)*(B1774-X1774&gt;0),INT(12*(B1774-X1774)/365) &amp; " Mois",(YEAR(B1774)-YEAR(X1774)) &amp; " an (s)")</f>
        <v>18 an (s)</v>
      </c>
      <c r="AA1774" s="39">
        <v>12.1</v>
      </c>
      <c r="AB1774" s="3" t="s">
        <v>845</v>
      </c>
      <c r="AC1774" s="3">
        <v>1</v>
      </c>
      <c r="AD1774" s="3" t="s">
        <v>6788</v>
      </c>
      <c r="AE1774" s="3" t="s">
        <v>6673</v>
      </c>
      <c r="AF1774" s="4"/>
      <c r="AG1774" s="3" t="s">
        <v>46</v>
      </c>
      <c r="AH1774" s="4"/>
      <c r="AI1774" s="4"/>
      <c r="AJ1774" s="4"/>
      <c r="AK1774" s="4"/>
      <c r="AL1774" s="4"/>
      <c r="AM1774" s="4"/>
      <c r="AN1774" s="4"/>
      <c r="AO1774" s="4"/>
      <c r="AP1774" s="4"/>
      <c r="AQ1774" s="3" t="s">
        <v>846</v>
      </c>
      <c r="AR1774" s="4"/>
      <c r="AS1774" s="4"/>
      <c r="AT1774" s="4"/>
      <c r="AU1774" s="4"/>
      <c r="AV1774" s="4"/>
      <c r="AW1774" s="4"/>
      <c r="AX1774" s="4"/>
      <c r="AY1774" s="4"/>
      <c r="AZ1774" s="4"/>
      <c r="BA1774" s="4"/>
      <c r="BB1774" s="4"/>
    </row>
    <row r="1775" spans="1:54" ht="15.75" customHeight="1" x14ac:dyDescent="0.25">
      <c r="A1775" t="s">
        <v>5340</v>
      </c>
      <c r="B1775" s="17">
        <v>43749</v>
      </c>
      <c r="C1775" s="17">
        <v>34724</v>
      </c>
      <c r="D1775" s="21">
        <v>30</v>
      </c>
      <c r="E1775" s="12" t="str">
        <f t="shared" si="190"/>
        <v>[30-40[ ans</v>
      </c>
      <c r="F1775" s="3" t="s">
        <v>39</v>
      </c>
      <c r="G1775" s="3" t="s">
        <v>40</v>
      </c>
      <c r="H1775" s="4"/>
      <c r="I1775" s="4"/>
      <c r="J1775" s="3" t="s">
        <v>41</v>
      </c>
      <c r="K1775" s="3" t="s">
        <v>279</v>
      </c>
      <c r="L1775" s="3" t="s">
        <v>6044</v>
      </c>
      <c r="M1775" s="3" t="s">
        <v>51</v>
      </c>
      <c r="N1775" s="3" t="s">
        <v>6062</v>
      </c>
      <c r="O1775" s="3" t="s">
        <v>196</v>
      </c>
      <c r="P1775" s="3" t="s">
        <v>195</v>
      </c>
      <c r="Q1775" s="3" t="s">
        <v>6035</v>
      </c>
      <c r="R1775" s="3" t="s">
        <v>5610</v>
      </c>
      <c r="S1775" s="3" t="s">
        <v>5611</v>
      </c>
      <c r="T1775" s="3" t="s">
        <v>45</v>
      </c>
      <c r="U1775" s="3" t="s">
        <v>39</v>
      </c>
      <c r="V1775" s="3" t="s">
        <v>6053</v>
      </c>
      <c r="W1775" s="3" t="s">
        <v>62</v>
      </c>
      <c r="X1775" s="19"/>
      <c r="Y1775" s="19"/>
      <c r="Z1775" s="19"/>
      <c r="AA1775" s="39">
        <v>14.6</v>
      </c>
      <c r="AB1775" s="3" t="s">
        <v>845</v>
      </c>
      <c r="AC1775" s="3">
        <v>2</v>
      </c>
      <c r="AD1775" s="3" t="s">
        <v>6789</v>
      </c>
      <c r="AE1775" s="3" t="s">
        <v>6806</v>
      </c>
      <c r="AF1775" s="3" t="s">
        <v>46</v>
      </c>
      <c r="AG1775" s="4"/>
      <c r="AH1775" s="4"/>
      <c r="AI1775" s="4"/>
      <c r="AJ1775" s="4"/>
      <c r="AK1775" s="4"/>
      <c r="AL1775" s="4"/>
      <c r="AM1775" s="4"/>
      <c r="AN1775" s="4"/>
      <c r="AO1775" s="4"/>
      <c r="AP1775" s="3" t="s">
        <v>1261</v>
      </c>
      <c r="AQ1775" s="3" t="s">
        <v>846</v>
      </c>
      <c r="AR1775" s="4"/>
      <c r="AS1775" s="4"/>
      <c r="AT1775" s="4"/>
      <c r="AU1775" s="4"/>
      <c r="AV1775" s="4"/>
      <c r="AW1775" s="4"/>
      <c r="AX1775" s="4"/>
      <c r="AY1775" s="4"/>
      <c r="AZ1775" s="4"/>
      <c r="BA1775" s="4"/>
      <c r="BB1775" s="4"/>
    </row>
    <row r="1776" spans="1:54" ht="15.75" customHeight="1" x14ac:dyDescent="0.25">
      <c r="A1776" t="s">
        <v>5342</v>
      </c>
      <c r="B1776" s="17">
        <v>43739</v>
      </c>
      <c r="C1776" s="17">
        <v>34946</v>
      </c>
      <c r="D1776" s="21">
        <v>30</v>
      </c>
      <c r="E1776" s="12" t="str">
        <f t="shared" si="190"/>
        <v>[30-40[ ans</v>
      </c>
      <c r="F1776" s="3" t="s">
        <v>48</v>
      </c>
      <c r="G1776" s="3" t="s">
        <v>40</v>
      </c>
      <c r="H1776" s="4"/>
      <c r="I1776" s="4"/>
      <c r="J1776" s="3" t="s">
        <v>41</v>
      </c>
      <c r="K1776" s="3" t="s">
        <v>134</v>
      </c>
      <c r="L1776" s="3" t="s">
        <v>6049</v>
      </c>
      <c r="M1776" s="3" t="s">
        <v>51</v>
      </c>
      <c r="N1776" s="3" t="s">
        <v>6062</v>
      </c>
      <c r="O1776" s="3" t="s">
        <v>767</v>
      </c>
      <c r="P1776" s="3" t="s">
        <v>217</v>
      </c>
      <c r="Q1776" s="3" t="s">
        <v>6033</v>
      </c>
      <c r="R1776" s="3" t="s">
        <v>5612</v>
      </c>
      <c r="S1776" s="3" t="s">
        <v>5613</v>
      </c>
      <c r="T1776" s="3" t="s">
        <v>45</v>
      </c>
      <c r="U1776" s="3" t="s">
        <v>58</v>
      </c>
      <c r="V1776" s="3" t="s">
        <v>6055</v>
      </c>
      <c r="W1776" s="3" t="s">
        <v>46</v>
      </c>
      <c r="X1776" s="17">
        <v>43466</v>
      </c>
      <c r="Y1776" s="3">
        <f>IF((B1776-X1776&lt;=365)*(B1776-X1776&gt;0),0,(YEAR(B1776)-YEAR(X1776)))</f>
        <v>0</v>
      </c>
      <c r="Z1776" s="3" t="str">
        <f>IF((B1776-X1776&lt;=365)*(B1776-X1776&gt;0),INT(12*(B1776-X1776)/365) &amp; " Mois",(YEAR(B1776)-YEAR(X1776)) &amp; " an (s)")</f>
        <v>8 Mois</v>
      </c>
      <c r="AA1776" s="39">
        <v>10.3</v>
      </c>
      <c r="AB1776" s="3" t="s">
        <v>898</v>
      </c>
      <c r="AC1776" s="3">
        <v>1</v>
      </c>
      <c r="AD1776" s="3" t="s">
        <v>5522</v>
      </c>
      <c r="AE1776" s="3" t="s">
        <v>6673</v>
      </c>
      <c r="AF1776" s="4"/>
      <c r="AG1776" s="4"/>
      <c r="AH1776" s="4"/>
      <c r="AI1776" s="4"/>
      <c r="AJ1776" s="4"/>
      <c r="AK1776" s="4"/>
      <c r="AL1776" s="4"/>
      <c r="AM1776" s="4"/>
      <c r="AN1776" s="4"/>
      <c r="AO1776" s="4"/>
      <c r="AP1776" s="4"/>
      <c r="AQ1776" s="4"/>
      <c r="AR1776" s="3" t="s">
        <v>46</v>
      </c>
      <c r="AS1776" s="3" t="s">
        <v>62</v>
      </c>
      <c r="AT1776" s="3" t="s">
        <v>62</v>
      </c>
      <c r="AU1776" s="3" t="s">
        <v>62</v>
      </c>
      <c r="AV1776" s="3" t="s">
        <v>62</v>
      </c>
      <c r="AW1776" s="3" t="s">
        <v>62</v>
      </c>
      <c r="AX1776" s="3" t="s">
        <v>62</v>
      </c>
      <c r="AY1776" s="3" t="s">
        <v>62</v>
      </c>
      <c r="AZ1776" s="3" t="s">
        <v>62</v>
      </c>
      <c r="BA1776" s="3" t="s">
        <v>62</v>
      </c>
      <c r="BB1776" s="4"/>
    </row>
    <row r="1777" spans="1:54" ht="15.75" customHeight="1" x14ac:dyDescent="0.25">
      <c r="A1777" t="s">
        <v>5344</v>
      </c>
      <c r="B1777" s="17">
        <v>43754</v>
      </c>
      <c r="C1777" s="17">
        <v>27476</v>
      </c>
      <c r="D1777" s="21">
        <v>50</v>
      </c>
      <c r="E1777" s="12" t="str">
        <f t="shared" si="190"/>
        <v>[50-60 [ ans</v>
      </c>
      <c r="F1777" s="3" t="s">
        <v>54</v>
      </c>
      <c r="G1777" s="3" t="s">
        <v>55</v>
      </c>
      <c r="H1777" s="4"/>
      <c r="I1777" s="4"/>
      <c r="J1777" s="3" t="s">
        <v>49</v>
      </c>
      <c r="K1777" s="3" t="s">
        <v>56</v>
      </c>
      <c r="L1777" s="3" t="s">
        <v>6045</v>
      </c>
      <c r="M1777" s="3" t="s">
        <v>43</v>
      </c>
      <c r="N1777" s="3" t="s">
        <v>6062</v>
      </c>
      <c r="O1777" s="3" t="s">
        <v>227</v>
      </c>
      <c r="P1777" s="3" t="s">
        <v>104</v>
      </c>
      <c r="Q1777" s="3" t="s">
        <v>6033</v>
      </c>
      <c r="R1777" s="3" t="s">
        <v>6036</v>
      </c>
      <c r="S1777" s="3" t="s">
        <v>6037</v>
      </c>
      <c r="T1777" s="3" t="s">
        <v>220</v>
      </c>
      <c r="U1777" s="3" t="s">
        <v>58</v>
      </c>
      <c r="V1777" s="3" t="s">
        <v>6055</v>
      </c>
      <c r="W1777" s="3" t="s">
        <v>62</v>
      </c>
      <c r="X1777" s="19"/>
      <c r="Y1777" s="19"/>
      <c r="Z1777" s="19"/>
      <c r="AA1777" s="39">
        <v>13.7</v>
      </c>
      <c r="AB1777" s="3" t="s">
        <v>898</v>
      </c>
      <c r="AC1777" s="3">
        <v>11</v>
      </c>
      <c r="AD1777" s="3" t="s">
        <v>6665</v>
      </c>
      <c r="AE1777" s="3" t="s">
        <v>1262</v>
      </c>
      <c r="AF1777" s="4"/>
      <c r="AG1777" s="4"/>
      <c r="AH1777" s="4"/>
      <c r="AI1777" s="4"/>
      <c r="AJ1777" s="4"/>
      <c r="AK1777" s="4"/>
      <c r="AL1777" s="4"/>
      <c r="AM1777" s="4"/>
      <c r="AN1777" s="4"/>
      <c r="AO1777" s="4"/>
      <c r="AP1777" s="4"/>
      <c r="AQ1777" s="4"/>
      <c r="AR1777" s="3" t="s">
        <v>46</v>
      </c>
      <c r="AS1777" s="3" t="s">
        <v>46</v>
      </c>
      <c r="AT1777" s="3" t="s">
        <v>46</v>
      </c>
      <c r="AU1777" s="3" t="s">
        <v>46</v>
      </c>
      <c r="AV1777" s="3" t="s">
        <v>46</v>
      </c>
      <c r="AW1777" s="3" t="s">
        <v>46</v>
      </c>
      <c r="AX1777" s="3" t="s">
        <v>46</v>
      </c>
      <c r="AY1777" s="3" t="s">
        <v>46</v>
      </c>
      <c r="AZ1777" s="3" t="s">
        <v>46</v>
      </c>
      <c r="BA1777" s="3" t="s">
        <v>46</v>
      </c>
      <c r="BB1777" s="3" t="s">
        <v>1262</v>
      </c>
    </row>
    <row r="1778" spans="1:54" ht="15.75" customHeight="1" x14ac:dyDescent="0.25">
      <c r="A1778" t="s">
        <v>5347</v>
      </c>
      <c r="B1778" s="17">
        <v>43761</v>
      </c>
      <c r="C1778" s="17">
        <v>31576</v>
      </c>
      <c r="D1778" s="21">
        <v>39</v>
      </c>
      <c r="E1778" s="12" t="str">
        <f t="shared" si="190"/>
        <v>[30-40[ ans</v>
      </c>
      <c r="F1778" s="3" t="s">
        <v>54</v>
      </c>
      <c r="G1778" s="3" t="s">
        <v>40</v>
      </c>
      <c r="H1778" s="3">
        <v>160</v>
      </c>
      <c r="I1778" s="4"/>
      <c r="J1778" s="3" t="s">
        <v>41</v>
      </c>
      <c r="K1778" s="3" t="s">
        <v>56</v>
      </c>
      <c r="L1778" s="3" t="s">
        <v>6045</v>
      </c>
      <c r="M1778" s="3" t="s">
        <v>51</v>
      </c>
      <c r="N1778" s="3" t="s">
        <v>6062</v>
      </c>
      <c r="O1778" s="3" t="s">
        <v>1263</v>
      </c>
      <c r="P1778" s="3" t="s">
        <v>90</v>
      </c>
      <c r="Q1778" s="3" t="s">
        <v>6033</v>
      </c>
      <c r="R1778" s="3" t="s">
        <v>5632</v>
      </c>
      <c r="S1778" s="3" t="s">
        <v>5633</v>
      </c>
      <c r="T1778" s="3" t="s">
        <v>220</v>
      </c>
      <c r="U1778" s="3" t="s">
        <v>58</v>
      </c>
      <c r="V1778" s="3" t="s">
        <v>6055</v>
      </c>
      <c r="W1778" s="3" t="s">
        <v>46</v>
      </c>
      <c r="X1778" s="17">
        <v>42736</v>
      </c>
      <c r="Y1778" s="3">
        <f t="shared" ref="Y1778:Y1779" si="194">IF((B1778-X1778&lt;=365)*(B1778-X1778&gt;0),0,(YEAR(B1778)-YEAR(X1778)))</f>
        <v>2</v>
      </c>
      <c r="Z1778" s="3" t="str">
        <f>IF((B1778-X1778&lt;=365)*(B1778-X1778&gt;0),INT(12*(B1778-X1778)/365) &amp; " Mois",(YEAR(B1778)-YEAR(X1778)) &amp; " an (s)")</f>
        <v>2 an (s)</v>
      </c>
      <c r="AA1778" s="39">
        <v>13.8</v>
      </c>
      <c r="AB1778" s="3" t="s">
        <v>898</v>
      </c>
      <c r="AC1778" s="3">
        <v>3</v>
      </c>
      <c r="AD1778" s="3" t="s">
        <v>6664</v>
      </c>
      <c r="AE1778" s="3" t="s">
        <v>1264</v>
      </c>
      <c r="AF1778" s="4"/>
      <c r="AG1778" s="4"/>
      <c r="AH1778" s="4"/>
      <c r="AI1778" s="4"/>
      <c r="AJ1778" s="4"/>
      <c r="AK1778" s="4"/>
      <c r="AL1778" s="4"/>
      <c r="AM1778" s="4"/>
      <c r="AN1778" s="4"/>
      <c r="AO1778" s="4"/>
      <c r="AP1778" s="4"/>
      <c r="AQ1778" s="4"/>
      <c r="AR1778" s="3" t="s">
        <v>62</v>
      </c>
      <c r="AS1778" s="3" t="s">
        <v>62</v>
      </c>
      <c r="AT1778" s="3" t="s">
        <v>62</v>
      </c>
      <c r="AU1778" s="3" t="s">
        <v>62</v>
      </c>
      <c r="AV1778" s="3" t="s">
        <v>62</v>
      </c>
      <c r="AW1778" s="3" t="s">
        <v>62</v>
      </c>
      <c r="AX1778" s="3" t="s">
        <v>62</v>
      </c>
      <c r="AY1778" s="3" t="s">
        <v>62</v>
      </c>
      <c r="AZ1778" s="3" t="s">
        <v>46</v>
      </c>
      <c r="BA1778" s="3" t="s">
        <v>46</v>
      </c>
      <c r="BB1778" s="3" t="s">
        <v>1264</v>
      </c>
    </row>
    <row r="1779" spans="1:54" ht="15.75" customHeight="1" x14ac:dyDescent="0.25">
      <c r="A1779" t="s">
        <v>5349</v>
      </c>
      <c r="B1779" s="17">
        <v>43693</v>
      </c>
      <c r="C1779" s="17">
        <v>30365</v>
      </c>
      <c r="D1779" s="21">
        <v>42</v>
      </c>
      <c r="E1779" s="12" t="str">
        <f t="shared" si="190"/>
        <v>[40-50 [ ans</v>
      </c>
      <c r="F1779" s="3" t="s">
        <v>54</v>
      </c>
      <c r="G1779" s="3" t="s">
        <v>40</v>
      </c>
      <c r="H1779" s="4"/>
      <c r="I1779" s="4"/>
      <c r="J1779" s="3" t="s">
        <v>41</v>
      </c>
      <c r="K1779" s="3" t="s">
        <v>490</v>
      </c>
      <c r="L1779" s="3" t="s">
        <v>6043</v>
      </c>
      <c r="M1779" s="3" t="s">
        <v>51</v>
      </c>
      <c r="N1779" s="3" t="s">
        <v>6062</v>
      </c>
      <c r="O1779" s="3" t="s">
        <v>277</v>
      </c>
      <c r="P1779" s="3" t="s">
        <v>274</v>
      </c>
      <c r="Q1779" s="3" t="s">
        <v>6033</v>
      </c>
      <c r="R1779" s="3" t="s">
        <v>5614</v>
      </c>
      <c r="S1779" s="3" t="s">
        <v>5615</v>
      </c>
      <c r="T1779" s="3" t="s">
        <v>45</v>
      </c>
      <c r="U1779" s="3" t="s">
        <v>39</v>
      </c>
      <c r="V1779" s="3" t="s">
        <v>6053</v>
      </c>
      <c r="W1779" s="3" t="s">
        <v>46</v>
      </c>
      <c r="X1779" s="17">
        <v>43514</v>
      </c>
      <c r="Y1779" s="3">
        <f t="shared" si="194"/>
        <v>0</v>
      </c>
      <c r="Z1779" s="3" t="str">
        <f>IF((B1779-X1779&lt;=365)*(B1779-X1779&gt;0),INT(12*(B1779-X1779)/365) &amp; " Mois",(YEAR(B1779)-YEAR(X1779)) &amp; " an (s)")</f>
        <v>5 Mois</v>
      </c>
      <c r="AA1779" s="39">
        <v>11.1</v>
      </c>
      <c r="AB1779" s="3" t="s">
        <v>845</v>
      </c>
      <c r="AC1779" s="3">
        <v>1</v>
      </c>
      <c r="AD1779" s="3" t="s">
        <v>6788</v>
      </c>
      <c r="AE1779" s="3" t="s">
        <v>6673</v>
      </c>
      <c r="AF1779" s="3" t="s">
        <v>62</v>
      </c>
      <c r="AG1779" s="3" t="s">
        <v>46</v>
      </c>
      <c r="AH1779" s="3" t="s">
        <v>62</v>
      </c>
      <c r="AI1779" s="3" t="s">
        <v>62</v>
      </c>
      <c r="AJ1779" s="4"/>
      <c r="AK1779" s="4"/>
      <c r="AL1779" s="4"/>
      <c r="AM1779" s="4"/>
      <c r="AN1779" s="4"/>
      <c r="AO1779" s="4"/>
      <c r="AP1779" s="4"/>
      <c r="AQ1779" s="3" t="s">
        <v>846</v>
      </c>
      <c r="AR1779" s="4"/>
      <c r="AS1779" s="4"/>
      <c r="AT1779" s="4"/>
      <c r="AU1779" s="4"/>
      <c r="AV1779" s="4"/>
      <c r="AW1779" s="4"/>
      <c r="AX1779" s="4"/>
      <c r="AY1779" s="4"/>
      <c r="AZ1779" s="4"/>
      <c r="BA1779" s="4"/>
      <c r="BB1779" s="4"/>
    </row>
    <row r="1780" spans="1:54" ht="15.75" customHeight="1" x14ac:dyDescent="0.25">
      <c r="A1780" t="s">
        <v>5351</v>
      </c>
      <c r="B1780" s="17">
        <v>43693</v>
      </c>
      <c r="C1780" s="17">
        <v>35175</v>
      </c>
      <c r="D1780" s="21">
        <v>29</v>
      </c>
      <c r="E1780" s="12" t="str">
        <f t="shared" si="190"/>
        <v>[20-30[ ans</v>
      </c>
      <c r="F1780" s="3" t="s">
        <v>54</v>
      </c>
      <c r="G1780" s="3" t="s">
        <v>40</v>
      </c>
      <c r="H1780" s="4"/>
      <c r="I1780" s="4"/>
      <c r="J1780" s="3" t="s">
        <v>41</v>
      </c>
      <c r="K1780" s="3" t="s">
        <v>270</v>
      </c>
      <c r="L1780" s="3" t="s">
        <v>286</v>
      </c>
      <c r="M1780" s="3" t="s">
        <v>51</v>
      </c>
      <c r="N1780" s="3" t="s">
        <v>6062</v>
      </c>
      <c r="O1780" s="3" t="s">
        <v>629</v>
      </c>
      <c r="P1780" s="3" t="s">
        <v>5655</v>
      </c>
      <c r="Q1780" s="3" t="s">
        <v>6031</v>
      </c>
      <c r="R1780" s="3" t="s">
        <v>5814</v>
      </c>
      <c r="S1780" s="3" t="s">
        <v>5815</v>
      </c>
      <c r="T1780" s="3" t="s">
        <v>45</v>
      </c>
      <c r="U1780" s="3" t="s">
        <v>39</v>
      </c>
      <c r="V1780" s="3" t="s">
        <v>6053</v>
      </c>
      <c r="W1780" s="3" t="s">
        <v>62</v>
      </c>
      <c r="X1780" s="19"/>
      <c r="Y1780" s="19"/>
      <c r="Z1780" s="19"/>
      <c r="AA1780" s="37"/>
      <c r="AB1780" s="3" t="s">
        <v>845</v>
      </c>
      <c r="AC1780" s="3">
        <v>1</v>
      </c>
      <c r="AD1780" s="3" t="s">
        <v>6788</v>
      </c>
      <c r="AE1780" s="3" t="s">
        <v>6673</v>
      </c>
      <c r="AF1780" s="3" t="s">
        <v>62</v>
      </c>
      <c r="AG1780" s="3" t="s">
        <v>46</v>
      </c>
      <c r="AH1780" s="3" t="s">
        <v>62</v>
      </c>
      <c r="AI1780" s="3" t="s">
        <v>62</v>
      </c>
      <c r="AJ1780" s="4"/>
      <c r="AK1780" s="4"/>
      <c r="AL1780" s="4"/>
      <c r="AM1780" s="4"/>
      <c r="AN1780" s="4"/>
      <c r="AO1780" s="4"/>
      <c r="AP1780" s="4"/>
      <c r="AQ1780" s="3" t="s">
        <v>846</v>
      </c>
      <c r="AR1780" s="4"/>
      <c r="AS1780" s="4"/>
      <c r="AT1780" s="4"/>
      <c r="AU1780" s="4"/>
      <c r="AV1780" s="4"/>
      <c r="AW1780" s="4"/>
      <c r="AX1780" s="4"/>
      <c r="AY1780" s="4"/>
      <c r="AZ1780" s="4"/>
      <c r="BA1780" s="4"/>
      <c r="BB1780" s="4"/>
    </row>
    <row r="1781" spans="1:54" ht="15.75" customHeight="1" x14ac:dyDescent="0.25">
      <c r="A1781" t="s">
        <v>5353</v>
      </c>
      <c r="B1781" s="17">
        <v>43693</v>
      </c>
      <c r="C1781" s="17">
        <v>33744</v>
      </c>
      <c r="D1781" s="21">
        <v>33</v>
      </c>
      <c r="E1781" s="12" t="str">
        <f t="shared" si="190"/>
        <v>[30-40[ ans</v>
      </c>
      <c r="F1781" s="3" t="s">
        <v>48</v>
      </c>
      <c r="G1781" s="3" t="s">
        <v>40</v>
      </c>
      <c r="H1781" s="4"/>
      <c r="I1781" s="4"/>
      <c r="J1781" s="3" t="s">
        <v>41</v>
      </c>
      <c r="K1781" s="3" t="s">
        <v>468</v>
      </c>
      <c r="L1781" s="3" t="s">
        <v>6047</v>
      </c>
      <c r="M1781" s="3" t="s">
        <v>51</v>
      </c>
      <c r="N1781" s="3" t="s">
        <v>6062</v>
      </c>
      <c r="O1781" s="3" t="s">
        <v>271</v>
      </c>
      <c r="P1781" s="3" t="s">
        <v>271</v>
      </c>
      <c r="Q1781" s="3" t="s">
        <v>6033</v>
      </c>
      <c r="R1781" s="3" t="s">
        <v>5596</v>
      </c>
      <c r="S1781" s="3" t="s">
        <v>5597</v>
      </c>
      <c r="T1781" s="3" t="s">
        <v>45</v>
      </c>
      <c r="U1781" s="3" t="s">
        <v>39</v>
      </c>
      <c r="V1781" s="3" t="s">
        <v>6053</v>
      </c>
      <c r="W1781" s="3" t="s">
        <v>46</v>
      </c>
      <c r="X1781" s="17">
        <v>43101</v>
      </c>
      <c r="Y1781" s="3">
        <f t="shared" ref="Y1781:Y1782" si="195">IF((B1781-X1781&lt;=365)*(B1781-X1781&gt;0),0,(YEAR(B1781)-YEAR(X1781)))</f>
        <v>1</v>
      </c>
      <c r="Z1781" s="3" t="str">
        <f>IF((B1781-X1781&lt;=365)*(B1781-X1781&gt;0),INT(12*(B1781-X1781)/365) &amp; " Mois",(YEAR(B1781)-YEAR(X1781)) &amp; " an (s)")</f>
        <v>1 an (s)</v>
      </c>
      <c r="AA1781" s="37"/>
      <c r="AB1781" s="3" t="s">
        <v>898</v>
      </c>
      <c r="AC1781" s="3">
        <v>1</v>
      </c>
      <c r="AD1781" s="3" t="s">
        <v>5524</v>
      </c>
      <c r="AE1781" s="3" t="s">
        <v>6673</v>
      </c>
      <c r="AF1781" s="4"/>
      <c r="AG1781" s="4"/>
      <c r="AH1781" s="4"/>
      <c r="AI1781" s="4"/>
      <c r="AJ1781" s="4"/>
      <c r="AK1781" s="4"/>
      <c r="AL1781" s="4"/>
      <c r="AM1781" s="4"/>
      <c r="AN1781" s="4"/>
      <c r="AO1781" s="4"/>
      <c r="AP1781" s="4"/>
      <c r="AQ1781" s="4"/>
      <c r="AR1781" s="3" t="s">
        <v>62</v>
      </c>
      <c r="AS1781" s="3" t="s">
        <v>62</v>
      </c>
      <c r="AT1781" s="3" t="s">
        <v>46</v>
      </c>
      <c r="AU1781" s="3" t="s">
        <v>62</v>
      </c>
      <c r="AV1781" s="3" t="s">
        <v>62</v>
      </c>
      <c r="AW1781" s="3" t="s">
        <v>62</v>
      </c>
      <c r="AX1781" s="3" t="s">
        <v>62</v>
      </c>
      <c r="AY1781" s="3" t="s">
        <v>62</v>
      </c>
      <c r="AZ1781" s="3" t="s">
        <v>62</v>
      </c>
      <c r="BA1781" s="3" t="s">
        <v>62</v>
      </c>
      <c r="BB1781" s="4"/>
    </row>
    <row r="1782" spans="1:54" ht="15.75" customHeight="1" x14ac:dyDescent="0.25">
      <c r="A1782" t="s">
        <v>5355</v>
      </c>
      <c r="B1782" s="17">
        <v>43691</v>
      </c>
      <c r="C1782" s="17">
        <v>29583</v>
      </c>
      <c r="D1782" s="21">
        <f>2019-YEAR(C1782)</f>
        <v>39</v>
      </c>
      <c r="E1782" s="12" t="str">
        <f t="shared" si="190"/>
        <v>[30-40[ ans</v>
      </c>
      <c r="F1782" s="3" t="s">
        <v>48</v>
      </c>
      <c r="G1782" s="3" t="s">
        <v>40</v>
      </c>
      <c r="H1782" s="4"/>
      <c r="I1782" s="4"/>
      <c r="J1782" s="3" t="s">
        <v>49</v>
      </c>
      <c r="K1782" s="3" t="s">
        <v>745</v>
      </c>
      <c r="L1782" s="3" t="s">
        <v>6044</v>
      </c>
      <c r="M1782" s="3" t="s">
        <v>60</v>
      </c>
      <c r="N1782" s="3" t="s">
        <v>6062</v>
      </c>
      <c r="O1782" s="3" t="s">
        <v>1266</v>
      </c>
      <c r="P1782" s="3" t="s">
        <v>195</v>
      </c>
      <c r="Q1782" s="3" t="s">
        <v>6035</v>
      </c>
      <c r="R1782" s="3" t="s">
        <v>5610</v>
      </c>
      <c r="S1782" s="3" t="s">
        <v>5611</v>
      </c>
      <c r="T1782" s="3" t="s">
        <v>45</v>
      </c>
      <c r="U1782" s="3" t="s">
        <v>229</v>
      </c>
      <c r="V1782" s="3" t="s">
        <v>6053</v>
      </c>
      <c r="W1782" s="3" t="s">
        <v>46</v>
      </c>
      <c r="X1782" s="17">
        <v>43466</v>
      </c>
      <c r="Y1782" s="3">
        <f t="shared" si="195"/>
        <v>0</v>
      </c>
      <c r="Z1782" s="3" t="str">
        <f>IF((B1782-X1782&lt;=365)*(B1782-X1782&gt;0),INT(12*(B1782-X1782)/365) &amp; " Mois",(YEAR(B1782)-YEAR(X1782)) &amp; " an (s)")</f>
        <v>7 Mois</v>
      </c>
      <c r="AA1782" s="39">
        <v>14.8</v>
      </c>
      <c r="AB1782" s="3" t="s">
        <v>845</v>
      </c>
      <c r="AC1782" s="3">
        <v>1</v>
      </c>
      <c r="AD1782" s="3" t="s">
        <v>6652</v>
      </c>
      <c r="AE1782" s="3" t="s">
        <v>6673</v>
      </c>
      <c r="AF1782" s="3" t="s">
        <v>62</v>
      </c>
      <c r="AG1782" s="3" t="s">
        <v>62</v>
      </c>
      <c r="AH1782" s="3" t="s">
        <v>62</v>
      </c>
      <c r="AI1782" s="3" t="s">
        <v>46</v>
      </c>
      <c r="AJ1782" s="4"/>
      <c r="AK1782" s="4"/>
      <c r="AL1782" s="4"/>
      <c r="AM1782" s="4"/>
      <c r="AN1782" s="4"/>
      <c r="AO1782" s="4"/>
      <c r="AP1782" s="4"/>
      <c r="AQ1782" s="3" t="s">
        <v>846</v>
      </c>
      <c r="AR1782" s="4"/>
      <c r="AS1782" s="4"/>
      <c r="AT1782" s="4"/>
      <c r="AU1782" s="4"/>
      <c r="AV1782" s="4"/>
      <c r="AW1782" s="4"/>
      <c r="AX1782" s="4"/>
      <c r="AY1782" s="4"/>
      <c r="AZ1782" s="4"/>
      <c r="BA1782" s="4"/>
      <c r="BB1782" s="4"/>
    </row>
    <row r="1783" spans="1:54" ht="15.75" customHeight="1" x14ac:dyDescent="0.25">
      <c r="A1783" t="s">
        <v>5357</v>
      </c>
      <c r="B1783" s="17">
        <v>43691</v>
      </c>
      <c r="C1783" s="17">
        <v>25576</v>
      </c>
      <c r="D1783" s="21">
        <v>55</v>
      </c>
      <c r="E1783" s="12" t="str">
        <f t="shared" si="190"/>
        <v>[50-60 [ ans</v>
      </c>
      <c r="F1783" s="3" t="s">
        <v>54</v>
      </c>
      <c r="G1783" s="3" t="s">
        <v>55</v>
      </c>
      <c r="H1783" s="4"/>
      <c r="I1783" s="4"/>
      <c r="J1783" s="3" t="s">
        <v>49</v>
      </c>
      <c r="K1783" s="3" t="s">
        <v>154</v>
      </c>
      <c r="L1783" s="3" t="s">
        <v>6045</v>
      </c>
      <c r="M1783" s="3" t="s">
        <v>43</v>
      </c>
      <c r="N1783" s="3" t="s">
        <v>6062</v>
      </c>
      <c r="O1783" s="3" t="s">
        <v>1267</v>
      </c>
      <c r="P1783" s="3" t="s">
        <v>5764</v>
      </c>
      <c r="Q1783" s="3" t="s">
        <v>6033</v>
      </c>
      <c r="R1783" s="3" t="s">
        <v>5762</v>
      </c>
      <c r="S1783" s="3" t="s">
        <v>5763</v>
      </c>
      <c r="T1783" s="3" t="s">
        <v>45</v>
      </c>
      <c r="U1783" s="3" t="s">
        <v>58</v>
      </c>
      <c r="V1783" s="3" t="s">
        <v>6055</v>
      </c>
      <c r="W1783" s="3" t="s">
        <v>62</v>
      </c>
      <c r="X1783" s="19"/>
      <c r="Y1783" s="19"/>
      <c r="Z1783" s="19"/>
      <c r="AA1783" s="39">
        <v>11.6</v>
      </c>
      <c r="AB1783" s="3" t="s">
        <v>845</v>
      </c>
      <c r="AC1783" s="3">
        <v>1</v>
      </c>
      <c r="AD1783" s="3" t="s">
        <v>6788</v>
      </c>
      <c r="AE1783" s="3" t="s">
        <v>6673</v>
      </c>
      <c r="AF1783" s="3" t="s">
        <v>62</v>
      </c>
      <c r="AG1783" s="3" t="s">
        <v>46</v>
      </c>
      <c r="AH1783" s="3" t="s">
        <v>62</v>
      </c>
      <c r="AI1783" s="3" t="s">
        <v>62</v>
      </c>
      <c r="AJ1783" s="2">
        <v>43661</v>
      </c>
      <c r="AK1783" s="3" t="s">
        <v>62</v>
      </c>
      <c r="AL1783" s="3" t="s">
        <v>62</v>
      </c>
      <c r="AM1783" s="3" t="s">
        <v>62</v>
      </c>
      <c r="AN1783" s="3" t="s">
        <v>62</v>
      </c>
      <c r="AO1783" s="3" t="s">
        <v>62</v>
      </c>
      <c r="AP1783" s="4"/>
      <c r="AQ1783" s="3" t="s">
        <v>846</v>
      </c>
      <c r="AR1783" s="4"/>
      <c r="AS1783" s="4"/>
      <c r="AT1783" s="4"/>
      <c r="AU1783" s="4"/>
      <c r="AV1783" s="4"/>
      <c r="AW1783" s="4"/>
      <c r="AX1783" s="4"/>
      <c r="AY1783" s="4"/>
      <c r="AZ1783" s="4"/>
      <c r="BA1783" s="4"/>
      <c r="BB1783" s="4"/>
    </row>
    <row r="1784" spans="1:54" ht="15.75" customHeight="1" x14ac:dyDescent="0.25">
      <c r="A1784" t="s">
        <v>5359</v>
      </c>
      <c r="B1784" s="17">
        <v>43691</v>
      </c>
      <c r="C1784" s="17">
        <v>33497</v>
      </c>
      <c r="D1784" s="21">
        <v>34</v>
      </c>
      <c r="E1784" s="12" t="str">
        <f t="shared" si="190"/>
        <v>[30-40[ ans</v>
      </c>
      <c r="F1784" s="3" t="s">
        <v>39</v>
      </c>
      <c r="G1784" s="3" t="s">
        <v>40</v>
      </c>
      <c r="H1784" s="4"/>
      <c r="I1784" s="4"/>
      <c r="J1784" s="3" t="s">
        <v>41</v>
      </c>
      <c r="K1784" s="3" t="s">
        <v>134</v>
      </c>
      <c r="L1784" s="3" t="s">
        <v>6049</v>
      </c>
      <c r="M1784" s="3" t="s">
        <v>51</v>
      </c>
      <c r="N1784" s="3" t="s">
        <v>6062</v>
      </c>
      <c r="O1784" s="3" t="s">
        <v>1268</v>
      </c>
      <c r="P1784" s="3" t="s">
        <v>1355</v>
      </c>
      <c r="Q1784" s="3" t="s">
        <v>6031</v>
      </c>
      <c r="R1784" s="3" t="s">
        <v>5620</v>
      </c>
      <c r="S1784" s="3" t="s">
        <v>5621</v>
      </c>
      <c r="T1784" s="3" t="s">
        <v>45</v>
      </c>
      <c r="U1784" s="3" t="s">
        <v>58</v>
      </c>
      <c r="V1784" s="3" t="s">
        <v>6055</v>
      </c>
      <c r="W1784" s="3" t="s">
        <v>62</v>
      </c>
      <c r="X1784" s="19"/>
      <c r="Y1784" s="19"/>
      <c r="Z1784" s="19"/>
      <c r="AA1784" s="39">
        <v>14.8</v>
      </c>
      <c r="AB1784" s="3" t="s">
        <v>898</v>
      </c>
      <c r="AC1784" s="3">
        <v>1</v>
      </c>
      <c r="AD1784" s="3" t="s">
        <v>5531</v>
      </c>
      <c r="AE1784" s="3" t="s">
        <v>6673</v>
      </c>
      <c r="AF1784" s="4"/>
      <c r="AG1784" s="4"/>
      <c r="AH1784" s="4"/>
      <c r="AI1784" s="4"/>
      <c r="AJ1784" s="4"/>
      <c r="AK1784" s="4"/>
      <c r="AL1784" s="4"/>
      <c r="AM1784" s="4"/>
      <c r="AN1784" s="4"/>
      <c r="AO1784" s="4"/>
      <c r="AP1784" s="4"/>
      <c r="AQ1784" s="4"/>
      <c r="AR1784" s="3" t="s">
        <v>62</v>
      </c>
      <c r="AS1784" s="3" t="s">
        <v>62</v>
      </c>
      <c r="AT1784" s="3" t="s">
        <v>62</v>
      </c>
      <c r="AU1784" s="3" t="s">
        <v>62</v>
      </c>
      <c r="AV1784" s="3" t="s">
        <v>62</v>
      </c>
      <c r="AW1784" s="3" t="s">
        <v>62</v>
      </c>
      <c r="AX1784" s="3" t="s">
        <v>62</v>
      </c>
      <c r="AY1784" s="3" t="s">
        <v>62</v>
      </c>
      <c r="AZ1784" s="3" t="s">
        <v>62</v>
      </c>
      <c r="BA1784" s="3" t="s">
        <v>46</v>
      </c>
      <c r="BB1784" s="4"/>
    </row>
    <row r="1785" spans="1:54" ht="15.75" customHeight="1" x14ac:dyDescent="0.25">
      <c r="A1785" t="s">
        <v>5361</v>
      </c>
      <c r="B1785" s="17">
        <v>43691</v>
      </c>
      <c r="C1785" s="17">
        <v>33497</v>
      </c>
      <c r="D1785" s="21">
        <v>34</v>
      </c>
      <c r="E1785" s="12" t="str">
        <f t="shared" si="190"/>
        <v>[30-40[ ans</v>
      </c>
      <c r="F1785" s="3" t="s">
        <v>39</v>
      </c>
      <c r="G1785" s="3" t="s">
        <v>40</v>
      </c>
      <c r="H1785" s="4"/>
      <c r="I1785" s="4"/>
      <c r="J1785" s="3" t="s">
        <v>41</v>
      </c>
      <c r="K1785" s="3" t="s">
        <v>134</v>
      </c>
      <c r="L1785" s="3" t="s">
        <v>6049</v>
      </c>
      <c r="M1785" s="3" t="s">
        <v>51</v>
      </c>
      <c r="N1785" s="3" t="s">
        <v>6062</v>
      </c>
      <c r="O1785" s="3" t="s">
        <v>1268</v>
      </c>
      <c r="P1785" s="3" t="s">
        <v>1355</v>
      </c>
      <c r="Q1785" s="3" t="s">
        <v>6031</v>
      </c>
      <c r="R1785" s="3" t="s">
        <v>5620</v>
      </c>
      <c r="S1785" s="3" t="s">
        <v>5621</v>
      </c>
      <c r="T1785" s="3" t="s">
        <v>45</v>
      </c>
      <c r="U1785" s="3" t="s">
        <v>58</v>
      </c>
      <c r="V1785" s="3" t="s">
        <v>6055</v>
      </c>
      <c r="W1785" s="3" t="s">
        <v>62</v>
      </c>
      <c r="X1785" s="19"/>
      <c r="Y1785" s="19"/>
      <c r="Z1785" s="19"/>
      <c r="AA1785" s="39">
        <v>14.8</v>
      </c>
      <c r="AB1785" s="3" t="s">
        <v>898</v>
      </c>
      <c r="AC1785" s="3">
        <v>1</v>
      </c>
      <c r="AD1785" s="3" t="s">
        <v>5531</v>
      </c>
      <c r="AE1785" s="3" t="s">
        <v>6673</v>
      </c>
      <c r="AF1785" s="4"/>
      <c r="AG1785" s="4"/>
      <c r="AH1785" s="4"/>
      <c r="AI1785" s="4"/>
      <c r="AJ1785" s="4"/>
      <c r="AK1785" s="4"/>
      <c r="AL1785" s="4"/>
      <c r="AM1785" s="4"/>
      <c r="AN1785" s="4"/>
      <c r="AO1785" s="4"/>
      <c r="AP1785" s="4"/>
      <c r="AQ1785" s="4"/>
      <c r="AR1785" s="3" t="s">
        <v>62</v>
      </c>
      <c r="AS1785" s="3" t="s">
        <v>62</v>
      </c>
      <c r="AT1785" s="3" t="s">
        <v>62</v>
      </c>
      <c r="AU1785" s="3" t="s">
        <v>62</v>
      </c>
      <c r="AV1785" s="3" t="s">
        <v>62</v>
      </c>
      <c r="AW1785" s="3" t="s">
        <v>62</v>
      </c>
      <c r="AX1785" s="3" t="s">
        <v>62</v>
      </c>
      <c r="AY1785" s="3" t="s">
        <v>62</v>
      </c>
      <c r="AZ1785" s="3" t="s">
        <v>62</v>
      </c>
      <c r="BA1785" s="3" t="s">
        <v>46</v>
      </c>
      <c r="BB1785" s="4"/>
    </row>
    <row r="1786" spans="1:54" ht="15.75" customHeight="1" x14ac:dyDescent="0.25">
      <c r="A1786" t="s">
        <v>5363</v>
      </c>
      <c r="B1786" s="17">
        <v>43691</v>
      </c>
      <c r="C1786" s="17">
        <v>36321</v>
      </c>
      <c r="D1786" s="21">
        <v>26</v>
      </c>
      <c r="E1786" s="12" t="str">
        <f t="shared" si="190"/>
        <v>[20-30[ ans</v>
      </c>
      <c r="F1786" s="3" t="s">
        <v>54</v>
      </c>
      <c r="G1786" s="3" t="s">
        <v>40</v>
      </c>
      <c r="H1786" s="4"/>
      <c r="I1786" s="4"/>
      <c r="J1786" s="3" t="s">
        <v>41</v>
      </c>
      <c r="K1786" s="3" t="s">
        <v>286</v>
      </c>
      <c r="L1786" s="3" t="s">
        <v>286</v>
      </c>
      <c r="M1786" s="3" t="s">
        <v>43</v>
      </c>
      <c r="N1786" s="3" t="s">
        <v>6062</v>
      </c>
      <c r="O1786" s="3" t="s">
        <v>479</v>
      </c>
      <c r="P1786" s="3" t="s">
        <v>104</v>
      </c>
      <c r="Q1786" s="3" t="s">
        <v>6033</v>
      </c>
      <c r="R1786" s="3" t="s">
        <v>6036</v>
      </c>
      <c r="S1786" s="3" t="s">
        <v>6037</v>
      </c>
      <c r="T1786" s="3" t="s">
        <v>45</v>
      </c>
      <c r="U1786" s="3" t="s">
        <v>84</v>
      </c>
      <c r="V1786" s="3" t="s">
        <v>6057</v>
      </c>
      <c r="W1786" s="3" t="s">
        <v>62</v>
      </c>
      <c r="X1786" s="19"/>
      <c r="Y1786" s="19"/>
      <c r="Z1786" s="19"/>
      <c r="AA1786" s="39">
        <v>11.9</v>
      </c>
      <c r="AB1786" s="3" t="s">
        <v>845</v>
      </c>
      <c r="AC1786" s="3">
        <v>1</v>
      </c>
      <c r="AD1786" s="3" t="s">
        <v>6788</v>
      </c>
      <c r="AE1786" s="3" t="s">
        <v>6673</v>
      </c>
      <c r="AF1786" s="3" t="s">
        <v>62</v>
      </c>
      <c r="AG1786" s="3" t="s">
        <v>46</v>
      </c>
      <c r="AH1786" s="3" t="s">
        <v>62</v>
      </c>
      <c r="AI1786" s="3" t="s">
        <v>62</v>
      </c>
      <c r="AJ1786" s="4"/>
      <c r="AK1786" s="4"/>
      <c r="AL1786" s="4"/>
      <c r="AM1786" s="4"/>
      <c r="AN1786" s="4"/>
      <c r="AO1786" s="4"/>
      <c r="AP1786" s="4"/>
      <c r="AQ1786" s="3" t="s">
        <v>846</v>
      </c>
      <c r="AR1786" s="4"/>
      <c r="AS1786" s="4"/>
      <c r="AT1786" s="4"/>
      <c r="AU1786" s="4"/>
      <c r="AV1786" s="4"/>
      <c r="AW1786" s="4"/>
      <c r="AX1786" s="4"/>
      <c r="AY1786" s="4"/>
      <c r="AZ1786" s="4"/>
      <c r="BA1786" s="4"/>
      <c r="BB1786" s="4"/>
    </row>
    <row r="1787" spans="1:54" ht="15.75" customHeight="1" x14ac:dyDescent="0.25">
      <c r="A1787" t="s">
        <v>5365</v>
      </c>
      <c r="B1787" s="17">
        <v>43691</v>
      </c>
      <c r="C1787" s="17">
        <v>28215</v>
      </c>
      <c r="D1787" s="21">
        <v>48</v>
      </c>
      <c r="E1787" s="12" t="str">
        <f t="shared" si="190"/>
        <v>[40-50 [ ans</v>
      </c>
      <c r="F1787" s="3" t="s">
        <v>39</v>
      </c>
      <c r="G1787" s="3" t="s">
        <v>40</v>
      </c>
      <c r="H1787" s="4"/>
      <c r="I1787" s="4"/>
      <c r="J1787" s="3" t="s">
        <v>41</v>
      </c>
      <c r="K1787" s="3" t="s">
        <v>488</v>
      </c>
      <c r="L1787" s="3" t="s">
        <v>6052</v>
      </c>
      <c r="M1787" s="3" t="s">
        <v>641</v>
      </c>
      <c r="N1787" s="3" t="s">
        <v>6062</v>
      </c>
      <c r="O1787" s="3" t="s">
        <v>1269</v>
      </c>
      <c r="P1787" s="3" t="s">
        <v>6786</v>
      </c>
      <c r="Q1787" s="3" t="s">
        <v>5731</v>
      </c>
      <c r="R1787" s="3"/>
      <c r="S1787" s="3"/>
      <c r="T1787" s="3" t="s">
        <v>45</v>
      </c>
      <c r="U1787" s="3" t="s">
        <v>84</v>
      </c>
      <c r="V1787" s="3" t="s">
        <v>6057</v>
      </c>
      <c r="W1787" s="3" t="s">
        <v>62</v>
      </c>
      <c r="X1787" s="19"/>
      <c r="Y1787" s="19"/>
      <c r="Z1787" s="19"/>
      <c r="AA1787" s="39">
        <v>11.4</v>
      </c>
      <c r="AB1787" s="3" t="s">
        <v>845</v>
      </c>
      <c r="AC1787" s="3">
        <v>1</v>
      </c>
      <c r="AD1787" s="3" t="s">
        <v>6788</v>
      </c>
      <c r="AE1787" s="3" t="s">
        <v>6673</v>
      </c>
      <c r="AF1787" s="3" t="s">
        <v>62</v>
      </c>
      <c r="AG1787" s="3" t="s">
        <v>46</v>
      </c>
      <c r="AH1787" s="3" t="s">
        <v>62</v>
      </c>
      <c r="AI1787" s="3" t="s">
        <v>62</v>
      </c>
      <c r="AJ1787" s="4"/>
      <c r="AK1787" s="4"/>
      <c r="AL1787" s="4"/>
      <c r="AM1787" s="4"/>
      <c r="AN1787" s="4"/>
      <c r="AO1787" s="4"/>
      <c r="AP1787" s="4"/>
      <c r="AQ1787" s="3" t="s">
        <v>846</v>
      </c>
      <c r="AR1787" s="4"/>
      <c r="AS1787" s="4"/>
      <c r="AT1787" s="4"/>
      <c r="AU1787" s="4"/>
      <c r="AV1787" s="4"/>
      <c r="AW1787" s="4"/>
      <c r="AX1787" s="4"/>
      <c r="AY1787" s="4"/>
      <c r="AZ1787" s="4"/>
      <c r="BA1787" s="4"/>
      <c r="BB1787" s="4"/>
    </row>
    <row r="1788" spans="1:54" ht="15.75" customHeight="1" x14ac:dyDescent="0.25">
      <c r="A1788" t="s">
        <v>5367</v>
      </c>
      <c r="B1788" s="17">
        <v>43691</v>
      </c>
      <c r="C1788" s="17">
        <v>31358</v>
      </c>
      <c r="D1788" s="21">
        <v>40</v>
      </c>
      <c r="E1788" s="12" t="str">
        <f t="shared" si="190"/>
        <v>[40-50 [ ans</v>
      </c>
      <c r="F1788" s="3" t="s">
        <v>54</v>
      </c>
      <c r="G1788" s="3" t="s">
        <v>40</v>
      </c>
      <c r="H1788" s="4"/>
      <c r="I1788" s="4"/>
      <c r="J1788" s="3" t="s">
        <v>41</v>
      </c>
      <c r="K1788" s="3" t="s">
        <v>463</v>
      </c>
      <c r="L1788" s="3" t="s">
        <v>6045</v>
      </c>
      <c r="M1788" s="3" t="s">
        <v>641</v>
      </c>
      <c r="N1788" s="3" t="s">
        <v>6062</v>
      </c>
      <c r="O1788" s="3" t="s">
        <v>1270</v>
      </c>
      <c r="P1788" s="3" t="s">
        <v>6786</v>
      </c>
      <c r="Q1788" s="3" t="s">
        <v>5731</v>
      </c>
      <c r="R1788" s="3"/>
      <c r="S1788" s="3"/>
      <c r="T1788" s="3" t="s">
        <v>45</v>
      </c>
      <c r="U1788" s="3" t="s">
        <v>58</v>
      </c>
      <c r="V1788" s="3" t="s">
        <v>6055</v>
      </c>
      <c r="W1788" s="3" t="s">
        <v>62</v>
      </c>
      <c r="X1788" s="19"/>
      <c r="Y1788" s="19"/>
      <c r="Z1788" s="19"/>
      <c r="AA1788" s="39">
        <v>10.4</v>
      </c>
      <c r="AB1788" s="3" t="s">
        <v>845</v>
      </c>
      <c r="AC1788" s="3">
        <v>1</v>
      </c>
      <c r="AD1788" s="3" t="s">
        <v>6788</v>
      </c>
      <c r="AE1788" s="3" t="s">
        <v>6673</v>
      </c>
      <c r="AF1788" s="3" t="s">
        <v>62</v>
      </c>
      <c r="AG1788" s="3" t="s">
        <v>46</v>
      </c>
      <c r="AH1788" s="3" t="s">
        <v>62</v>
      </c>
      <c r="AI1788" s="3" t="s">
        <v>62</v>
      </c>
      <c r="AJ1788" s="4"/>
      <c r="AK1788" s="4"/>
      <c r="AL1788" s="4"/>
      <c r="AM1788" s="4"/>
      <c r="AN1788" s="4"/>
      <c r="AO1788" s="4"/>
      <c r="AP1788" s="4"/>
      <c r="AQ1788" s="3" t="s">
        <v>846</v>
      </c>
      <c r="AR1788" s="4"/>
      <c r="AS1788" s="4"/>
      <c r="AT1788" s="4"/>
      <c r="AU1788" s="4"/>
      <c r="AV1788" s="4"/>
      <c r="AW1788" s="4"/>
      <c r="AX1788" s="4"/>
      <c r="AY1788" s="4"/>
      <c r="AZ1788" s="4"/>
      <c r="BA1788" s="4"/>
      <c r="BB1788" s="4"/>
    </row>
    <row r="1789" spans="1:54" ht="15.75" customHeight="1" x14ac:dyDescent="0.25">
      <c r="A1789" t="s">
        <v>5369</v>
      </c>
      <c r="B1789" s="17">
        <v>43691</v>
      </c>
      <c r="C1789" s="17">
        <v>35201</v>
      </c>
      <c r="D1789" s="21">
        <f>2019-YEAR(C1789)</f>
        <v>23</v>
      </c>
      <c r="E1789" s="12" t="str">
        <f t="shared" si="190"/>
        <v>[20-30[ ans</v>
      </c>
      <c r="F1789" s="3" t="s">
        <v>54</v>
      </c>
      <c r="G1789" s="3" t="s">
        <v>40</v>
      </c>
      <c r="H1789" s="4"/>
      <c r="I1789" s="3">
        <v>85</v>
      </c>
      <c r="J1789" s="3" t="s">
        <v>41</v>
      </c>
      <c r="K1789" s="3" t="s">
        <v>1272</v>
      </c>
      <c r="L1789" s="3" t="s">
        <v>6044</v>
      </c>
      <c r="M1789" s="3" t="s">
        <v>51</v>
      </c>
      <c r="N1789" s="3" t="s">
        <v>6062</v>
      </c>
      <c r="O1789" s="3" t="s">
        <v>104</v>
      </c>
      <c r="P1789" s="3" t="s">
        <v>104</v>
      </c>
      <c r="Q1789" s="3" t="s">
        <v>6033</v>
      </c>
      <c r="R1789" s="3" t="s">
        <v>6036</v>
      </c>
      <c r="S1789" s="3" t="s">
        <v>6037</v>
      </c>
      <c r="T1789" s="3" t="s">
        <v>45</v>
      </c>
      <c r="U1789" s="3" t="s">
        <v>58</v>
      </c>
      <c r="V1789" s="3" t="s">
        <v>6055</v>
      </c>
      <c r="W1789" s="3" t="s">
        <v>46</v>
      </c>
      <c r="X1789" s="17">
        <v>43498</v>
      </c>
      <c r="Y1789" s="3">
        <f t="shared" ref="Y1789:Y1790" si="196">IF((B1789-X1789&lt;=365)*(B1789-X1789&gt;0),0,(YEAR(B1789)-YEAR(X1789)))</f>
        <v>0</v>
      </c>
      <c r="Z1789" s="3" t="str">
        <f>IF((B1789-X1789&lt;=365)*(B1789-X1789&gt;0),INT(12*(B1789-X1789)/365) &amp; " Mois",(YEAR(B1789)-YEAR(X1789)) &amp; " an (s)")</f>
        <v>6 Mois</v>
      </c>
      <c r="AA1789" s="39">
        <v>11</v>
      </c>
      <c r="AB1789" s="3" t="s">
        <v>845</v>
      </c>
      <c r="AC1789" s="3">
        <v>1</v>
      </c>
      <c r="AD1789" s="3" t="s">
        <v>6788</v>
      </c>
      <c r="AE1789" s="3" t="s">
        <v>6673</v>
      </c>
      <c r="AF1789" s="3" t="s">
        <v>62</v>
      </c>
      <c r="AG1789" s="3" t="s">
        <v>46</v>
      </c>
      <c r="AH1789" s="3" t="s">
        <v>62</v>
      </c>
      <c r="AI1789" s="3" t="s">
        <v>62</v>
      </c>
      <c r="AJ1789" s="4"/>
      <c r="AK1789" s="4"/>
      <c r="AL1789" s="4"/>
      <c r="AM1789" s="4"/>
      <c r="AN1789" s="4"/>
      <c r="AO1789" s="4"/>
      <c r="AP1789" s="4"/>
      <c r="AQ1789" s="3" t="s">
        <v>846</v>
      </c>
      <c r="AR1789" s="4"/>
      <c r="AS1789" s="4"/>
      <c r="AT1789" s="4"/>
      <c r="AU1789" s="4"/>
      <c r="AV1789" s="4"/>
      <c r="AW1789" s="4"/>
      <c r="AX1789" s="4"/>
      <c r="AY1789" s="4"/>
      <c r="AZ1789" s="4"/>
      <c r="BA1789" s="4"/>
      <c r="BB1789" s="4"/>
    </row>
    <row r="1790" spans="1:54" ht="15.75" customHeight="1" x14ac:dyDescent="0.25">
      <c r="A1790" t="s">
        <v>5370</v>
      </c>
      <c r="B1790" s="17">
        <v>43691</v>
      </c>
      <c r="C1790" s="17">
        <v>32622</v>
      </c>
      <c r="D1790" s="21">
        <v>36</v>
      </c>
      <c r="E1790" s="12" t="str">
        <f t="shared" si="190"/>
        <v>[30-40[ ans</v>
      </c>
      <c r="F1790" s="3" t="s">
        <v>54</v>
      </c>
      <c r="G1790" s="3" t="s">
        <v>40</v>
      </c>
      <c r="H1790" s="4"/>
      <c r="I1790" s="4"/>
      <c r="J1790" s="3" t="s">
        <v>41</v>
      </c>
      <c r="K1790" s="3" t="s">
        <v>441</v>
      </c>
      <c r="L1790" s="3" t="s">
        <v>6045</v>
      </c>
      <c r="M1790" s="3" t="s">
        <v>51</v>
      </c>
      <c r="N1790" s="3" t="s">
        <v>6062</v>
      </c>
      <c r="O1790" s="3" t="s">
        <v>319</v>
      </c>
      <c r="P1790" s="3" t="s">
        <v>319</v>
      </c>
      <c r="Q1790" s="3" t="s">
        <v>6033</v>
      </c>
      <c r="R1790" s="3" t="s">
        <v>5568</v>
      </c>
      <c r="S1790" s="3" t="s">
        <v>5569</v>
      </c>
      <c r="T1790" s="3" t="s">
        <v>220</v>
      </c>
      <c r="U1790" s="3" t="s">
        <v>39</v>
      </c>
      <c r="V1790" s="3" t="s">
        <v>6053</v>
      </c>
      <c r="W1790" s="3" t="s">
        <v>46</v>
      </c>
      <c r="X1790" s="17">
        <v>43466</v>
      </c>
      <c r="Y1790" s="3">
        <f t="shared" si="196"/>
        <v>0</v>
      </c>
      <c r="Z1790" s="3" t="str">
        <f>IF((B1790-X1790&lt;=365)*(B1790-X1790&gt;0),INT(12*(B1790-X1790)/365) &amp; " Mois",(YEAR(B1790)-YEAR(X1790)) &amp; " an (s)")</f>
        <v>7 Mois</v>
      </c>
      <c r="AA1790" s="39">
        <v>9</v>
      </c>
      <c r="AB1790" s="3" t="s">
        <v>845</v>
      </c>
      <c r="AC1790" s="3">
        <v>1</v>
      </c>
      <c r="AD1790" s="3" t="s">
        <v>6788</v>
      </c>
      <c r="AE1790" s="3" t="s">
        <v>6673</v>
      </c>
      <c r="AF1790" s="3" t="s">
        <v>62</v>
      </c>
      <c r="AG1790" s="3" t="s">
        <v>46</v>
      </c>
      <c r="AH1790" s="3" t="s">
        <v>62</v>
      </c>
      <c r="AI1790" s="3" t="s">
        <v>62</v>
      </c>
      <c r="AJ1790" s="4"/>
      <c r="AK1790" s="4"/>
      <c r="AL1790" s="4"/>
      <c r="AM1790" s="4"/>
      <c r="AN1790" s="4"/>
      <c r="AO1790" s="4"/>
      <c r="AP1790" s="4"/>
      <c r="AQ1790" s="3" t="s">
        <v>846</v>
      </c>
      <c r="AR1790" s="4"/>
      <c r="AS1790" s="4"/>
      <c r="AT1790" s="4"/>
      <c r="AU1790" s="4"/>
      <c r="AV1790" s="4"/>
      <c r="AW1790" s="4"/>
      <c r="AX1790" s="4"/>
      <c r="AY1790" s="4"/>
      <c r="AZ1790" s="4"/>
      <c r="BA1790" s="4"/>
      <c r="BB1790" s="4"/>
    </row>
    <row r="1791" spans="1:54" ht="15.75" customHeight="1" x14ac:dyDescent="0.25">
      <c r="A1791" t="s">
        <v>5372</v>
      </c>
      <c r="B1791" s="17">
        <v>43691</v>
      </c>
      <c r="C1791" s="17">
        <v>31225</v>
      </c>
      <c r="D1791" s="21">
        <v>40</v>
      </c>
      <c r="E1791" s="12" t="str">
        <f t="shared" si="190"/>
        <v>[40-50 [ ans</v>
      </c>
      <c r="F1791" s="3" t="s">
        <v>48</v>
      </c>
      <c r="G1791" s="3" t="s">
        <v>40</v>
      </c>
      <c r="H1791" s="4"/>
      <c r="I1791" s="4"/>
      <c r="J1791" s="3" t="s">
        <v>41</v>
      </c>
      <c r="K1791" s="3" t="s">
        <v>56</v>
      </c>
      <c r="L1791" s="3" t="s">
        <v>6045</v>
      </c>
      <c r="M1791" s="3" t="s">
        <v>60</v>
      </c>
      <c r="N1791" s="3" t="s">
        <v>6062</v>
      </c>
      <c r="O1791" s="3" t="s">
        <v>1274</v>
      </c>
      <c r="P1791" s="3" t="s">
        <v>83</v>
      </c>
      <c r="Q1791" s="3" t="s">
        <v>6035</v>
      </c>
      <c r="R1791" s="3" t="s">
        <v>5598</v>
      </c>
      <c r="S1791" s="3" t="s">
        <v>5599</v>
      </c>
      <c r="T1791" s="3" t="s">
        <v>45</v>
      </c>
      <c r="U1791" s="3" t="s">
        <v>58</v>
      </c>
      <c r="V1791" s="3" t="s">
        <v>6055</v>
      </c>
      <c r="W1791" s="3" t="s">
        <v>62</v>
      </c>
      <c r="X1791" s="19"/>
      <c r="Y1791" s="19"/>
      <c r="Z1791" s="19"/>
      <c r="AA1791" s="37"/>
      <c r="AB1791" s="3" t="s">
        <v>845</v>
      </c>
      <c r="AC1791" s="3">
        <v>0</v>
      </c>
      <c r="AD1791" s="3" t="s">
        <v>6673</v>
      </c>
      <c r="AE1791" s="3" t="s">
        <v>6673</v>
      </c>
      <c r="AF1791" s="3" t="s">
        <v>62</v>
      </c>
      <c r="AG1791" s="3" t="s">
        <v>62</v>
      </c>
      <c r="AH1791" s="3" t="s">
        <v>62</v>
      </c>
      <c r="AI1791" s="3" t="s">
        <v>62</v>
      </c>
      <c r="AJ1791" s="4"/>
      <c r="AK1791" s="4"/>
      <c r="AL1791" s="4"/>
      <c r="AM1791" s="4"/>
      <c r="AN1791" s="4"/>
      <c r="AO1791" s="4"/>
      <c r="AP1791" s="4"/>
      <c r="AQ1791" s="3" t="s">
        <v>846</v>
      </c>
      <c r="AR1791" s="4"/>
      <c r="AS1791" s="4"/>
      <c r="AT1791" s="4"/>
      <c r="AU1791" s="4"/>
      <c r="AV1791" s="4"/>
      <c r="AW1791" s="4"/>
      <c r="AX1791" s="4"/>
      <c r="AY1791" s="4"/>
      <c r="AZ1791" s="4"/>
      <c r="BA1791" s="4"/>
      <c r="BB1791" s="4"/>
    </row>
    <row r="1792" spans="1:54" ht="15.75" customHeight="1" x14ac:dyDescent="0.25">
      <c r="A1792" t="s">
        <v>5375</v>
      </c>
      <c r="B1792" s="17">
        <v>43691</v>
      </c>
      <c r="C1792" s="17">
        <v>31360</v>
      </c>
      <c r="D1792" s="21">
        <v>40</v>
      </c>
      <c r="E1792" s="12" t="str">
        <f t="shared" si="190"/>
        <v>[40-50 [ ans</v>
      </c>
      <c r="F1792" s="3" t="s">
        <v>54</v>
      </c>
      <c r="G1792" s="3" t="s">
        <v>40</v>
      </c>
      <c r="H1792" s="3">
        <v>168</v>
      </c>
      <c r="I1792" s="4"/>
      <c r="J1792" s="3" t="s">
        <v>49</v>
      </c>
      <c r="K1792" s="3" t="s">
        <v>1275</v>
      </c>
      <c r="L1792" s="3" t="s">
        <v>6047</v>
      </c>
      <c r="M1792" s="3" t="s">
        <v>1241</v>
      </c>
      <c r="N1792" s="3" t="s">
        <v>39</v>
      </c>
      <c r="O1792" s="3" t="s">
        <v>1241</v>
      </c>
      <c r="P1792" s="3" t="s">
        <v>39</v>
      </c>
      <c r="Q1792" s="3" t="s">
        <v>39</v>
      </c>
      <c r="R1792" s="3">
        <v>0</v>
      </c>
      <c r="S1792" s="3">
        <v>0</v>
      </c>
      <c r="T1792" s="3" t="s">
        <v>45</v>
      </c>
      <c r="U1792" s="3" t="s">
        <v>308</v>
      </c>
      <c r="V1792" s="3" t="s">
        <v>428</v>
      </c>
      <c r="W1792" s="3" t="s">
        <v>62</v>
      </c>
      <c r="X1792" s="19"/>
      <c r="Y1792" s="19"/>
      <c r="Z1792" s="19"/>
      <c r="AA1792" s="39">
        <v>11.9</v>
      </c>
      <c r="AB1792" s="3" t="s">
        <v>845</v>
      </c>
      <c r="AC1792" s="3">
        <v>1</v>
      </c>
      <c r="AD1792" s="3" t="s">
        <v>6788</v>
      </c>
      <c r="AE1792" s="3" t="s">
        <v>6673</v>
      </c>
      <c r="AF1792" s="3" t="s">
        <v>62</v>
      </c>
      <c r="AG1792" s="3" t="s">
        <v>46</v>
      </c>
      <c r="AH1792" s="3" t="s">
        <v>62</v>
      </c>
      <c r="AI1792" s="3" t="s">
        <v>62</v>
      </c>
      <c r="AJ1792" s="4"/>
      <c r="AK1792" s="4"/>
      <c r="AL1792" s="4"/>
      <c r="AM1792" s="4"/>
      <c r="AN1792" s="4"/>
      <c r="AO1792" s="4"/>
      <c r="AP1792" s="4"/>
      <c r="AQ1792" s="3" t="s">
        <v>846</v>
      </c>
      <c r="AR1792" s="4"/>
      <c r="AS1792" s="4"/>
      <c r="AT1792" s="4"/>
      <c r="AU1792" s="4"/>
      <c r="AV1792" s="4"/>
      <c r="AW1792" s="4"/>
      <c r="AX1792" s="4"/>
      <c r="AY1792" s="4"/>
      <c r="AZ1792" s="4"/>
      <c r="BA1792" s="4"/>
      <c r="BB1792" s="4"/>
    </row>
    <row r="1793" spans="1:54" ht="15.75" customHeight="1" x14ac:dyDescent="0.25">
      <c r="A1793" t="s">
        <v>5377</v>
      </c>
      <c r="B1793" s="17">
        <v>43691</v>
      </c>
      <c r="C1793" s="17">
        <v>32325</v>
      </c>
      <c r="D1793" s="21">
        <v>37</v>
      </c>
      <c r="E1793" s="12" t="str">
        <f t="shared" si="190"/>
        <v>[30-40[ ans</v>
      </c>
      <c r="F1793" s="3" t="s">
        <v>92</v>
      </c>
      <c r="G1793" s="3" t="s">
        <v>40</v>
      </c>
      <c r="H1793" s="4"/>
      <c r="I1793" s="4"/>
      <c r="J1793" s="3" t="s">
        <v>41</v>
      </c>
      <c r="K1793" s="3" t="s">
        <v>98</v>
      </c>
      <c r="L1793" s="3" t="s">
        <v>6043</v>
      </c>
      <c r="M1793" s="3" t="s">
        <v>641</v>
      </c>
      <c r="N1793" s="3" t="s">
        <v>6062</v>
      </c>
      <c r="O1793" s="3" t="s">
        <v>1276</v>
      </c>
      <c r="P1793" s="3" t="s">
        <v>6786</v>
      </c>
      <c r="Q1793" s="3" t="s">
        <v>5731</v>
      </c>
      <c r="R1793" s="3"/>
      <c r="S1793" s="3"/>
      <c r="T1793" s="3" t="s">
        <v>45</v>
      </c>
      <c r="U1793" s="3" t="s">
        <v>84</v>
      </c>
      <c r="V1793" s="3" t="s">
        <v>6057</v>
      </c>
      <c r="W1793" s="3" t="s">
        <v>62</v>
      </c>
      <c r="X1793" s="19"/>
      <c r="Y1793" s="19"/>
      <c r="Z1793" s="19"/>
      <c r="AA1793" s="39">
        <v>11.5</v>
      </c>
      <c r="AB1793" s="3" t="s">
        <v>845</v>
      </c>
      <c r="AC1793" s="3">
        <v>1</v>
      </c>
      <c r="AD1793" s="3" t="s">
        <v>6788</v>
      </c>
      <c r="AE1793" s="3" t="s">
        <v>6673</v>
      </c>
      <c r="AF1793" s="3" t="s">
        <v>62</v>
      </c>
      <c r="AG1793" s="3" t="s">
        <v>46</v>
      </c>
      <c r="AH1793" s="3" t="s">
        <v>62</v>
      </c>
      <c r="AI1793" s="3" t="s">
        <v>62</v>
      </c>
      <c r="AJ1793" s="4"/>
      <c r="AK1793" s="4"/>
      <c r="AL1793" s="4"/>
      <c r="AM1793" s="4"/>
      <c r="AN1793" s="4"/>
      <c r="AO1793" s="4"/>
      <c r="AP1793" s="4"/>
      <c r="AQ1793" s="3" t="s">
        <v>846</v>
      </c>
      <c r="AR1793" s="4"/>
      <c r="AS1793" s="4"/>
      <c r="AT1793" s="4"/>
      <c r="AU1793" s="4"/>
      <c r="AV1793" s="4"/>
      <c r="AW1793" s="4"/>
      <c r="AX1793" s="4"/>
      <c r="AY1793" s="4"/>
      <c r="AZ1793" s="4"/>
      <c r="BA1793" s="4"/>
      <c r="BB1793" s="4"/>
    </row>
    <row r="1794" spans="1:54" ht="15.75" customHeight="1" x14ac:dyDescent="0.25">
      <c r="A1794" t="s">
        <v>5380</v>
      </c>
      <c r="B1794" s="17">
        <v>43691</v>
      </c>
      <c r="C1794" s="17">
        <v>33236</v>
      </c>
      <c r="D1794" s="21">
        <v>35</v>
      </c>
      <c r="E1794" s="12" t="str">
        <f t="shared" si="190"/>
        <v>[30-40[ ans</v>
      </c>
      <c r="F1794" s="3" t="s">
        <v>54</v>
      </c>
      <c r="G1794" s="3" t="s">
        <v>40</v>
      </c>
      <c r="H1794" s="4"/>
      <c r="I1794" s="4"/>
      <c r="J1794" s="3" t="s">
        <v>41</v>
      </c>
      <c r="K1794" s="3" t="s">
        <v>1277</v>
      </c>
      <c r="L1794" s="3" t="s">
        <v>6047</v>
      </c>
      <c r="M1794" s="3" t="s">
        <v>51</v>
      </c>
      <c r="N1794" s="3" t="s">
        <v>6062</v>
      </c>
      <c r="O1794" s="3" t="s">
        <v>810</v>
      </c>
      <c r="P1794" s="3" t="s">
        <v>1355</v>
      </c>
      <c r="Q1794" s="3" t="s">
        <v>6031</v>
      </c>
      <c r="R1794" s="3" t="s">
        <v>5620</v>
      </c>
      <c r="S1794" s="3" t="s">
        <v>5621</v>
      </c>
      <c r="T1794" s="3" t="s">
        <v>45</v>
      </c>
      <c r="U1794" s="3" t="s">
        <v>84</v>
      </c>
      <c r="V1794" s="3" t="s">
        <v>6057</v>
      </c>
      <c r="W1794" s="3" t="s">
        <v>46</v>
      </c>
      <c r="X1794" s="17">
        <v>43221</v>
      </c>
      <c r="Y1794" s="3">
        <f t="shared" ref="Y1794:Y1797" si="197">IF((B1794-X1794&lt;=365)*(B1794-X1794&gt;0),0,(YEAR(B1794)-YEAR(X1794)))</f>
        <v>1</v>
      </c>
      <c r="Z1794" s="3" t="str">
        <f>IF((B1794-X1794&lt;=365)*(B1794-X1794&gt;0),INT(12*(B1794-X1794)/365) &amp; " Mois",(YEAR(B1794)-YEAR(X1794)) &amp; " an (s)")</f>
        <v>1 an (s)</v>
      </c>
      <c r="AA1794" s="39">
        <v>11.8</v>
      </c>
      <c r="AB1794" s="3" t="s">
        <v>845</v>
      </c>
      <c r="AC1794" s="3">
        <v>1</v>
      </c>
      <c r="AD1794" s="3" t="s">
        <v>6788</v>
      </c>
      <c r="AE1794" s="3" t="s">
        <v>6673</v>
      </c>
      <c r="AF1794" s="3" t="s">
        <v>62</v>
      </c>
      <c r="AG1794" s="3" t="s">
        <v>46</v>
      </c>
      <c r="AH1794" s="3" t="s">
        <v>62</v>
      </c>
      <c r="AI1794" s="3" t="s">
        <v>62</v>
      </c>
      <c r="AJ1794" s="4"/>
      <c r="AK1794" s="4"/>
      <c r="AL1794" s="4"/>
      <c r="AM1794" s="4"/>
      <c r="AN1794" s="4"/>
      <c r="AO1794" s="4"/>
      <c r="AP1794" s="4"/>
      <c r="AQ1794" s="3" t="s">
        <v>846</v>
      </c>
      <c r="AR1794" s="4"/>
      <c r="AS1794" s="4"/>
      <c r="AT1794" s="4"/>
      <c r="AU1794" s="4"/>
      <c r="AV1794" s="4"/>
      <c r="AW1794" s="4"/>
      <c r="AX1794" s="4"/>
      <c r="AY1794" s="4"/>
      <c r="AZ1794" s="4"/>
      <c r="BA1794" s="4"/>
      <c r="BB1794" s="4"/>
    </row>
    <row r="1795" spans="1:54" ht="15.75" customHeight="1" x14ac:dyDescent="0.25">
      <c r="A1795" t="s">
        <v>5383</v>
      </c>
      <c r="B1795" s="17">
        <v>43691</v>
      </c>
      <c r="C1795" s="17">
        <v>33236</v>
      </c>
      <c r="D1795" s="21">
        <v>35</v>
      </c>
      <c r="E1795" s="12" t="str">
        <f t="shared" ref="E1795:E1858" si="198">IF(D1795&lt;20," &lt; 20 ans", IF(D1795&lt;30,"[20-30[ ans",IF(D1795&lt;40,"[30-40[ ans",IF(D1795&lt;50,"[40-50 [ ans",IF(D1795&lt;60, "[50-60 [ ans","&gt; 60 ans")))))</f>
        <v>[30-40[ ans</v>
      </c>
      <c r="F1795" s="3" t="s">
        <v>54</v>
      </c>
      <c r="G1795" s="3" t="s">
        <v>40</v>
      </c>
      <c r="H1795" s="4"/>
      <c r="I1795" s="4"/>
      <c r="J1795" s="3" t="s">
        <v>41</v>
      </c>
      <c r="K1795" s="3" t="s">
        <v>1277</v>
      </c>
      <c r="L1795" s="3" t="s">
        <v>6047</v>
      </c>
      <c r="M1795" s="3" t="s">
        <v>51</v>
      </c>
      <c r="N1795" s="3" t="s">
        <v>6062</v>
      </c>
      <c r="O1795" s="3" t="s">
        <v>810</v>
      </c>
      <c r="P1795" s="3" t="s">
        <v>1355</v>
      </c>
      <c r="Q1795" s="3" t="s">
        <v>6031</v>
      </c>
      <c r="R1795" s="3" t="s">
        <v>5620</v>
      </c>
      <c r="S1795" s="3" t="s">
        <v>5621</v>
      </c>
      <c r="T1795" s="3" t="s">
        <v>45</v>
      </c>
      <c r="U1795" s="3" t="s">
        <v>84</v>
      </c>
      <c r="V1795" s="3" t="s">
        <v>6057</v>
      </c>
      <c r="W1795" s="3" t="s">
        <v>46</v>
      </c>
      <c r="X1795" s="17">
        <v>43221</v>
      </c>
      <c r="Y1795" s="3">
        <f t="shared" si="197"/>
        <v>1</v>
      </c>
      <c r="Z1795" s="3" t="str">
        <f>IF((B1795-X1795&lt;=365)*(B1795-X1795&gt;0),INT(12*(B1795-X1795)/365) &amp; " Mois",(YEAR(B1795)-YEAR(X1795)) &amp; " an (s)")</f>
        <v>1 an (s)</v>
      </c>
      <c r="AA1795" s="39">
        <v>11.8</v>
      </c>
      <c r="AB1795" s="3" t="s">
        <v>845</v>
      </c>
      <c r="AC1795" s="3">
        <v>1</v>
      </c>
      <c r="AD1795" s="3" t="s">
        <v>6788</v>
      </c>
      <c r="AE1795" s="3" t="s">
        <v>6673</v>
      </c>
      <c r="AF1795" s="3" t="s">
        <v>62</v>
      </c>
      <c r="AG1795" s="3" t="s">
        <v>46</v>
      </c>
      <c r="AH1795" s="3" t="s">
        <v>62</v>
      </c>
      <c r="AI1795" s="3" t="s">
        <v>62</v>
      </c>
      <c r="AJ1795" s="4"/>
      <c r="AK1795" s="4"/>
      <c r="AL1795" s="4"/>
      <c r="AM1795" s="4"/>
      <c r="AN1795" s="4"/>
      <c r="AO1795" s="4"/>
      <c r="AP1795" s="4"/>
      <c r="AQ1795" s="3" t="s">
        <v>846</v>
      </c>
      <c r="AR1795" s="4"/>
      <c r="AS1795" s="4"/>
      <c r="AT1795" s="4"/>
      <c r="AU1795" s="4"/>
      <c r="AV1795" s="4"/>
      <c r="AW1795" s="4"/>
      <c r="AX1795" s="4"/>
      <c r="AY1795" s="4"/>
      <c r="AZ1795" s="4"/>
      <c r="BA1795" s="4"/>
      <c r="BB1795" s="4"/>
    </row>
    <row r="1796" spans="1:54" ht="15.75" customHeight="1" x14ac:dyDescent="0.25">
      <c r="A1796" t="s">
        <v>5385</v>
      </c>
      <c r="B1796" s="17">
        <v>43691</v>
      </c>
      <c r="C1796" s="17">
        <v>33236</v>
      </c>
      <c r="D1796" s="21">
        <v>35</v>
      </c>
      <c r="E1796" s="12" t="str">
        <f t="shared" si="198"/>
        <v>[30-40[ ans</v>
      </c>
      <c r="F1796" s="3" t="s">
        <v>54</v>
      </c>
      <c r="G1796" s="3" t="s">
        <v>40</v>
      </c>
      <c r="H1796" s="4"/>
      <c r="I1796" s="4"/>
      <c r="J1796" s="3" t="s">
        <v>41</v>
      </c>
      <c r="K1796" s="3" t="s">
        <v>1277</v>
      </c>
      <c r="L1796" s="3" t="s">
        <v>6047</v>
      </c>
      <c r="M1796" s="3" t="s">
        <v>51</v>
      </c>
      <c r="N1796" s="3" t="s">
        <v>6062</v>
      </c>
      <c r="O1796" s="3" t="s">
        <v>810</v>
      </c>
      <c r="P1796" s="3" t="s">
        <v>1355</v>
      </c>
      <c r="Q1796" s="3" t="s">
        <v>6031</v>
      </c>
      <c r="R1796" s="3" t="s">
        <v>5620</v>
      </c>
      <c r="S1796" s="3" t="s">
        <v>5621</v>
      </c>
      <c r="T1796" s="3" t="s">
        <v>45</v>
      </c>
      <c r="U1796" s="3" t="s">
        <v>84</v>
      </c>
      <c r="V1796" s="3" t="s">
        <v>6057</v>
      </c>
      <c r="W1796" s="3" t="s">
        <v>46</v>
      </c>
      <c r="X1796" s="17">
        <v>43221</v>
      </c>
      <c r="Y1796" s="3">
        <f t="shared" si="197"/>
        <v>1</v>
      </c>
      <c r="Z1796" s="3" t="str">
        <f>IF((B1796-X1796&lt;=365)*(B1796-X1796&gt;0),INT(12*(B1796-X1796)/365) &amp; " Mois",(YEAR(B1796)-YEAR(X1796)) &amp; " an (s)")</f>
        <v>1 an (s)</v>
      </c>
      <c r="AA1796" s="39">
        <v>11.8</v>
      </c>
      <c r="AB1796" s="3" t="s">
        <v>845</v>
      </c>
      <c r="AC1796" s="3">
        <v>1</v>
      </c>
      <c r="AD1796" s="3" t="s">
        <v>6788</v>
      </c>
      <c r="AE1796" s="3" t="s">
        <v>6673</v>
      </c>
      <c r="AF1796" s="3" t="s">
        <v>62</v>
      </c>
      <c r="AG1796" s="3" t="s">
        <v>46</v>
      </c>
      <c r="AH1796" s="3" t="s">
        <v>62</v>
      </c>
      <c r="AI1796" s="3" t="s">
        <v>62</v>
      </c>
      <c r="AJ1796" s="4"/>
      <c r="AK1796" s="4"/>
      <c r="AL1796" s="4"/>
      <c r="AM1796" s="4"/>
      <c r="AN1796" s="4"/>
      <c r="AO1796" s="4"/>
      <c r="AP1796" s="4"/>
      <c r="AQ1796" s="3" t="s">
        <v>846</v>
      </c>
      <c r="AR1796" s="4"/>
      <c r="AS1796" s="4"/>
      <c r="AT1796" s="4"/>
      <c r="AU1796" s="4"/>
      <c r="AV1796" s="4"/>
      <c r="AW1796" s="4"/>
      <c r="AX1796" s="4"/>
      <c r="AY1796" s="4"/>
      <c r="AZ1796" s="4"/>
      <c r="BA1796" s="4"/>
      <c r="BB1796" s="4"/>
    </row>
    <row r="1797" spans="1:54" ht="15.75" customHeight="1" x14ac:dyDescent="0.25">
      <c r="A1797" t="s">
        <v>5387</v>
      </c>
      <c r="B1797" s="17">
        <v>43755</v>
      </c>
      <c r="C1797" s="17">
        <v>30973</v>
      </c>
      <c r="D1797" s="21">
        <v>41</v>
      </c>
      <c r="E1797" s="12" t="str">
        <f t="shared" si="198"/>
        <v>[40-50 [ ans</v>
      </c>
      <c r="F1797" s="3" t="s">
        <v>54</v>
      </c>
      <c r="G1797" s="3" t="s">
        <v>55</v>
      </c>
      <c r="H1797" s="4"/>
      <c r="I1797" s="4"/>
      <c r="J1797" s="3" t="s">
        <v>41</v>
      </c>
      <c r="K1797" s="3" t="s">
        <v>1278</v>
      </c>
      <c r="L1797" s="3" t="s">
        <v>6044</v>
      </c>
      <c r="M1797" s="3" t="s">
        <v>60</v>
      </c>
      <c r="N1797" s="3" t="s">
        <v>6062</v>
      </c>
      <c r="O1797" s="3" t="s">
        <v>162</v>
      </c>
      <c r="P1797" s="3" t="s">
        <v>162</v>
      </c>
      <c r="Q1797" s="3" t="s">
        <v>6033</v>
      </c>
      <c r="R1797" s="3" t="s">
        <v>5580</v>
      </c>
      <c r="S1797" s="3" t="s">
        <v>5581</v>
      </c>
      <c r="T1797" s="3" t="s">
        <v>45</v>
      </c>
      <c r="U1797" s="3" t="s">
        <v>58</v>
      </c>
      <c r="V1797" s="3" t="s">
        <v>6055</v>
      </c>
      <c r="W1797" s="3" t="s">
        <v>46</v>
      </c>
      <c r="X1797" s="17">
        <v>36526</v>
      </c>
      <c r="Y1797" s="3">
        <f t="shared" si="197"/>
        <v>19</v>
      </c>
      <c r="Z1797" s="3" t="str">
        <f>IF((B1797-X1797&lt;=365)*(B1797-X1797&gt;0),INT(12*(B1797-X1797)/365) &amp; " Mois",(YEAR(B1797)-YEAR(X1797)) &amp; " an (s)")</f>
        <v>19 an (s)</v>
      </c>
      <c r="AA1797" s="39">
        <v>11.9</v>
      </c>
      <c r="AB1797" s="3" t="s">
        <v>898</v>
      </c>
      <c r="AC1797" s="3">
        <v>3</v>
      </c>
      <c r="AD1797" s="3" t="s">
        <v>6661</v>
      </c>
      <c r="AE1797" s="3" t="s">
        <v>6673</v>
      </c>
      <c r="AF1797" s="4"/>
      <c r="AG1797" s="4"/>
      <c r="AH1797" s="4"/>
      <c r="AI1797" s="4"/>
      <c r="AJ1797" s="4"/>
      <c r="AK1797" s="4"/>
      <c r="AL1797" s="4"/>
      <c r="AM1797" s="4"/>
      <c r="AN1797" s="4"/>
      <c r="AO1797" s="4"/>
      <c r="AP1797" s="4"/>
      <c r="AQ1797" s="4"/>
      <c r="AR1797" s="3" t="s">
        <v>46</v>
      </c>
      <c r="AS1797" s="3" t="s">
        <v>62</v>
      </c>
      <c r="AT1797" s="3" t="s">
        <v>62</v>
      </c>
      <c r="AU1797" s="3" t="s">
        <v>62</v>
      </c>
      <c r="AV1797" s="3" t="s">
        <v>62</v>
      </c>
      <c r="AW1797" s="3" t="s">
        <v>62</v>
      </c>
      <c r="AX1797" s="3" t="s">
        <v>62</v>
      </c>
      <c r="AY1797" s="3" t="s">
        <v>62</v>
      </c>
      <c r="AZ1797" s="3" t="s">
        <v>46</v>
      </c>
      <c r="BA1797" s="3" t="s">
        <v>46</v>
      </c>
      <c r="BB1797" s="4"/>
    </row>
    <row r="1798" spans="1:54" ht="15.75" customHeight="1" x14ac:dyDescent="0.25">
      <c r="A1798" t="s">
        <v>5389</v>
      </c>
      <c r="B1798" s="17">
        <v>43759</v>
      </c>
      <c r="C1798" s="17">
        <v>28559</v>
      </c>
      <c r="D1798" s="21">
        <v>47</v>
      </c>
      <c r="E1798" s="12" t="str">
        <f t="shared" si="198"/>
        <v>[40-50 [ ans</v>
      </c>
      <c r="F1798" s="3" t="s">
        <v>92</v>
      </c>
      <c r="G1798" s="3" t="s">
        <v>55</v>
      </c>
      <c r="H1798" s="4"/>
      <c r="I1798" s="4"/>
      <c r="J1798" s="3" t="s">
        <v>49</v>
      </c>
      <c r="K1798" s="3" t="s">
        <v>154</v>
      </c>
      <c r="L1798" s="3" t="s">
        <v>6045</v>
      </c>
      <c r="M1798" s="3" t="s">
        <v>1227</v>
      </c>
      <c r="N1798" s="3" t="s">
        <v>39</v>
      </c>
      <c r="O1798" s="3" t="s">
        <v>1227</v>
      </c>
      <c r="P1798" s="3" t="s">
        <v>39</v>
      </c>
      <c r="Q1798" s="3" t="s">
        <v>39</v>
      </c>
      <c r="R1798" s="3">
        <v>0</v>
      </c>
      <c r="S1798" s="3">
        <v>0</v>
      </c>
      <c r="T1798" s="3" t="s">
        <v>220</v>
      </c>
      <c r="U1798" s="3" t="s">
        <v>84</v>
      </c>
      <c r="V1798" s="3" t="s">
        <v>6057</v>
      </c>
      <c r="W1798" s="3" t="s">
        <v>62</v>
      </c>
      <c r="X1798" s="19"/>
      <c r="Y1798" s="19"/>
      <c r="Z1798" s="19"/>
      <c r="AA1798" s="39">
        <v>10.9</v>
      </c>
      <c r="AB1798" s="3" t="s">
        <v>898</v>
      </c>
      <c r="AC1798" s="3">
        <v>1</v>
      </c>
      <c r="AD1798" s="3" t="s">
        <v>5524</v>
      </c>
      <c r="AE1798" s="3" t="s">
        <v>6673</v>
      </c>
      <c r="AF1798" s="4"/>
      <c r="AG1798" s="4"/>
      <c r="AH1798" s="4"/>
      <c r="AI1798" s="4"/>
      <c r="AJ1798" s="4"/>
      <c r="AK1798" s="4"/>
      <c r="AL1798" s="4"/>
      <c r="AM1798" s="4"/>
      <c r="AN1798" s="4"/>
      <c r="AO1798" s="4"/>
      <c r="AP1798" s="4"/>
      <c r="AQ1798" s="4"/>
      <c r="AR1798" s="3" t="s">
        <v>62</v>
      </c>
      <c r="AS1798" s="3" t="s">
        <v>62</v>
      </c>
      <c r="AT1798" s="3" t="s">
        <v>46</v>
      </c>
      <c r="AU1798" s="3" t="s">
        <v>62</v>
      </c>
      <c r="AV1798" s="3" t="s">
        <v>62</v>
      </c>
      <c r="AW1798" s="3" t="s">
        <v>62</v>
      </c>
      <c r="AX1798" s="3" t="s">
        <v>62</v>
      </c>
      <c r="AY1798" s="3" t="s">
        <v>62</v>
      </c>
      <c r="AZ1798" s="3" t="s">
        <v>62</v>
      </c>
      <c r="BA1798" s="3" t="s">
        <v>62</v>
      </c>
      <c r="BB1798" s="4"/>
    </row>
    <row r="1799" spans="1:54" ht="15.75" customHeight="1" x14ac:dyDescent="0.25">
      <c r="A1799" t="s">
        <v>5391</v>
      </c>
      <c r="B1799" s="17">
        <v>43752</v>
      </c>
      <c r="C1799" s="17">
        <v>35568</v>
      </c>
      <c r="D1799" s="21">
        <v>28</v>
      </c>
      <c r="E1799" s="12" t="str">
        <f t="shared" si="198"/>
        <v>[20-30[ ans</v>
      </c>
      <c r="F1799" s="3" t="s">
        <v>48</v>
      </c>
      <c r="G1799" s="3" t="s">
        <v>40</v>
      </c>
      <c r="H1799" s="4"/>
      <c r="I1799" s="4"/>
      <c r="J1799" s="3" t="s">
        <v>41</v>
      </c>
      <c r="K1799" s="3" t="s">
        <v>134</v>
      </c>
      <c r="L1799" s="3" t="s">
        <v>6049</v>
      </c>
      <c r="M1799" s="3" t="s">
        <v>1227</v>
      </c>
      <c r="N1799" s="3" t="s">
        <v>39</v>
      </c>
      <c r="O1799" s="3" t="s">
        <v>1280</v>
      </c>
      <c r="P1799" s="3" t="s">
        <v>39</v>
      </c>
      <c r="Q1799" s="3" t="s">
        <v>39</v>
      </c>
      <c r="R1799" s="3">
        <v>0</v>
      </c>
      <c r="S1799" s="3">
        <v>0</v>
      </c>
      <c r="T1799" s="3" t="s">
        <v>220</v>
      </c>
      <c r="U1799" s="3" t="s">
        <v>58</v>
      </c>
      <c r="V1799" s="3" t="s">
        <v>6055</v>
      </c>
      <c r="W1799" s="3" t="s">
        <v>46</v>
      </c>
      <c r="X1799" s="17">
        <v>42736</v>
      </c>
      <c r="Y1799" s="3">
        <f>IF((B1799-X1799&lt;=365)*(B1799-X1799&gt;0),0,(YEAR(B1799)-YEAR(X1799)))</f>
        <v>2</v>
      </c>
      <c r="Z1799" s="3" t="str">
        <f>IF((B1799-X1799&lt;=365)*(B1799-X1799&gt;0),INT(12*(B1799-X1799)/365) &amp; " Mois",(YEAR(B1799)-YEAR(X1799)) &amp; " an (s)")</f>
        <v>2 an (s)</v>
      </c>
      <c r="AA1799" s="39">
        <v>10.8</v>
      </c>
      <c r="AB1799" s="3" t="s">
        <v>898</v>
      </c>
      <c r="AC1799" s="3">
        <v>1</v>
      </c>
      <c r="AD1799" s="3" t="s">
        <v>5524</v>
      </c>
      <c r="AE1799" s="3" t="s">
        <v>6673</v>
      </c>
      <c r="AF1799" s="4"/>
      <c r="AG1799" s="4"/>
      <c r="AH1799" s="4"/>
      <c r="AI1799" s="4"/>
      <c r="AJ1799" s="4"/>
      <c r="AK1799" s="4"/>
      <c r="AL1799" s="4"/>
      <c r="AM1799" s="4"/>
      <c r="AN1799" s="4"/>
      <c r="AO1799" s="4"/>
      <c r="AP1799" s="4"/>
      <c r="AQ1799" s="4"/>
      <c r="AR1799" s="3" t="s">
        <v>62</v>
      </c>
      <c r="AS1799" s="3" t="s">
        <v>62</v>
      </c>
      <c r="AT1799" s="3" t="s">
        <v>46</v>
      </c>
      <c r="AU1799" s="3" t="s">
        <v>62</v>
      </c>
      <c r="AV1799" s="3" t="s">
        <v>62</v>
      </c>
      <c r="AW1799" s="3" t="s">
        <v>62</v>
      </c>
      <c r="AX1799" s="3" t="s">
        <v>62</v>
      </c>
      <c r="AY1799" s="3" t="s">
        <v>62</v>
      </c>
      <c r="AZ1799" s="3" t="s">
        <v>62</v>
      </c>
      <c r="BA1799" s="3" t="s">
        <v>62</v>
      </c>
      <c r="BB1799" s="4"/>
    </row>
    <row r="1800" spans="1:54" ht="15.75" customHeight="1" x14ac:dyDescent="0.25">
      <c r="A1800" t="s">
        <v>5393</v>
      </c>
      <c r="B1800" s="17">
        <v>43752</v>
      </c>
      <c r="C1800" s="17">
        <v>35570</v>
      </c>
      <c r="D1800" s="21">
        <v>28</v>
      </c>
      <c r="E1800" s="12" t="str">
        <f t="shared" si="198"/>
        <v>[20-30[ ans</v>
      </c>
      <c r="F1800" s="3" t="s">
        <v>39</v>
      </c>
      <c r="G1800" s="3" t="s">
        <v>40</v>
      </c>
      <c r="H1800" s="4"/>
      <c r="I1800" s="4"/>
      <c r="J1800" s="3" t="s">
        <v>41</v>
      </c>
      <c r="K1800" s="3" t="s">
        <v>134</v>
      </c>
      <c r="L1800" s="3" t="s">
        <v>6049</v>
      </c>
      <c r="M1800" s="3" t="s">
        <v>51</v>
      </c>
      <c r="N1800" s="3" t="s">
        <v>6062</v>
      </c>
      <c r="O1800" s="3" t="s">
        <v>1280</v>
      </c>
      <c r="P1800" s="3" t="s">
        <v>6786</v>
      </c>
      <c r="Q1800" s="3" t="s">
        <v>6787</v>
      </c>
      <c r="R1800" s="3"/>
      <c r="S1800" s="3"/>
      <c r="T1800" s="3" t="s">
        <v>45</v>
      </c>
      <c r="U1800" s="3" t="s">
        <v>39</v>
      </c>
      <c r="V1800" s="3" t="s">
        <v>6053</v>
      </c>
      <c r="W1800" s="3" t="s">
        <v>62</v>
      </c>
      <c r="X1800" s="19"/>
      <c r="Y1800" s="19"/>
      <c r="Z1800" s="19"/>
      <c r="AA1800" s="39">
        <v>12.4</v>
      </c>
      <c r="AB1800" s="3" t="s">
        <v>845</v>
      </c>
      <c r="AC1800" s="3">
        <v>2</v>
      </c>
      <c r="AD1800" s="3" t="s">
        <v>6788</v>
      </c>
      <c r="AE1800" s="3" t="s">
        <v>6807</v>
      </c>
      <c r="AF1800" s="4"/>
      <c r="AG1800" s="3" t="s">
        <v>46</v>
      </c>
      <c r="AH1800" s="4"/>
      <c r="AI1800" s="4"/>
      <c r="AJ1800" s="4"/>
      <c r="AK1800" s="4"/>
      <c r="AL1800" s="4"/>
      <c r="AM1800" s="4"/>
      <c r="AN1800" s="4"/>
      <c r="AO1800" s="4"/>
      <c r="AP1800" s="3" t="s">
        <v>1264</v>
      </c>
      <c r="AQ1800" s="3" t="s">
        <v>846</v>
      </c>
      <c r="AR1800" s="4"/>
      <c r="AS1800" s="4"/>
      <c r="AT1800" s="4"/>
      <c r="AU1800" s="4"/>
      <c r="AV1800" s="4"/>
      <c r="AW1800" s="4"/>
      <c r="AX1800" s="4"/>
      <c r="AY1800" s="4"/>
      <c r="AZ1800" s="4"/>
      <c r="BA1800" s="4"/>
      <c r="BB1800" s="4"/>
    </row>
    <row r="1801" spans="1:54" ht="15.75" customHeight="1" x14ac:dyDescent="0.25">
      <c r="A1801" t="s">
        <v>5395</v>
      </c>
      <c r="B1801" s="17">
        <v>43755</v>
      </c>
      <c r="C1801" s="17">
        <v>23377</v>
      </c>
      <c r="D1801" s="21">
        <v>61</v>
      </c>
      <c r="E1801" s="12" t="str">
        <f t="shared" si="198"/>
        <v>&gt; 60 ans</v>
      </c>
      <c r="F1801" s="3" t="s">
        <v>54</v>
      </c>
      <c r="G1801" s="3" t="s">
        <v>40</v>
      </c>
      <c r="H1801" s="4"/>
      <c r="I1801" s="4"/>
      <c r="J1801" s="3" t="s">
        <v>49</v>
      </c>
      <c r="K1801" s="3" t="s">
        <v>1281</v>
      </c>
      <c r="L1801" s="3" t="s">
        <v>6045</v>
      </c>
      <c r="M1801" s="3" t="s">
        <v>51</v>
      </c>
      <c r="N1801" s="3" t="s">
        <v>6062</v>
      </c>
      <c r="O1801" s="3" t="s">
        <v>380</v>
      </c>
      <c r="P1801" s="3" t="s">
        <v>288</v>
      </c>
      <c r="Q1801" s="3" t="s">
        <v>6031</v>
      </c>
      <c r="R1801" s="3" t="s">
        <v>5743</v>
      </c>
      <c r="S1801" s="3" t="s">
        <v>5744</v>
      </c>
      <c r="T1801" s="3" t="s">
        <v>45</v>
      </c>
      <c r="U1801" s="3" t="s">
        <v>39</v>
      </c>
      <c r="V1801" s="3" t="s">
        <v>6053</v>
      </c>
      <c r="W1801" s="3" t="s">
        <v>46</v>
      </c>
      <c r="X1801" s="17">
        <v>42370</v>
      </c>
      <c r="Y1801" s="3">
        <f>IF((B1801-X1801&lt;=365)*(B1801-X1801&gt;0),0,(YEAR(B1801)-YEAR(X1801)))</f>
        <v>3</v>
      </c>
      <c r="Z1801" s="3" t="str">
        <f>IF((B1801-X1801&lt;=365)*(B1801-X1801&gt;0),INT(12*(B1801-X1801)/365) &amp; " Mois",(YEAR(B1801)-YEAR(X1801)) &amp; " an (s)")</f>
        <v>3 an (s)</v>
      </c>
      <c r="AA1801" s="39">
        <v>13.1</v>
      </c>
      <c r="AB1801" s="3" t="s">
        <v>898</v>
      </c>
      <c r="AC1801" s="3">
        <v>1</v>
      </c>
      <c r="AD1801" s="3" t="s">
        <v>5522</v>
      </c>
      <c r="AE1801" s="3" t="s">
        <v>6673</v>
      </c>
      <c r="AF1801" s="4"/>
      <c r="AG1801" s="4"/>
      <c r="AH1801" s="4"/>
      <c r="AI1801" s="4"/>
      <c r="AJ1801" s="4"/>
      <c r="AK1801" s="4"/>
      <c r="AL1801" s="4"/>
      <c r="AM1801" s="4"/>
      <c r="AN1801" s="4"/>
      <c r="AO1801" s="4"/>
      <c r="AP1801" s="4"/>
      <c r="AQ1801" s="4"/>
      <c r="AR1801" s="3" t="s">
        <v>46</v>
      </c>
      <c r="AS1801" s="3" t="s">
        <v>62</v>
      </c>
      <c r="AT1801" s="3" t="s">
        <v>62</v>
      </c>
      <c r="AU1801" s="3" t="s">
        <v>62</v>
      </c>
      <c r="AV1801" s="3" t="s">
        <v>62</v>
      </c>
      <c r="AW1801" s="3" t="s">
        <v>62</v>
      </c>
      <c r="AX1801" s="3" t="s">
        <v>62</v>
      </c>
      <c r="AY1801" s="3" t="s">
        <v>62</v>
      </c>
      <c r="AZ1801" s="3" t="s">
        <v>62</v>
      </c>
      <c r="BA1801" s="3" t="s">
        <v>62</v>
      </c>
      <c r="BB1801" s="4"/>
    </row>
    <row r="1802" spans="1:54" ht="15.75" customHeight="1" x14ac:dyDescent="0.25">
      <c r="A1802" t="s">
        <v>5397</v>
      </c>
      <c r="B1802" s="17">
        <v>43752</v>
      </c>
      <c r="C1802" s="17">
        <v>34914</v>
      </c>
      <c r="D1802" s="21">
        <v>30</v>
      </c>
      <c r="E1802" s="12" t="str">
        <f t="shared" si="198"/>
        <v>[30-40[ ans</v>
      </c>
      <c r="F1802" s="3" t="s">
        <v>54</v>
      </c>
      <c r="G1802" s="3" t="s">
        <v>40</v>
      </c>
      <c r="H1802" s="4"/>
      <c r="I1802" s="4"/>
      <c r="J1802" s="3" t="s">
        <v>41</v>
      </c>
      <c r="K1802" s="3" t="s">
        <v>134</v>
      </c>
      <c r="L1802" s="3" t="s">
        <v>6049</v>
      </c>
      <c r="M1802" s="3" t="s">
        <v>51</v>
      </c>
      <c r="N1802" s="3" t="s">
        <v>6062</v>
      </c>
      <c r="O1802" s="3" t="s">
        <v>395</v>
      </c>
      <c r="P1802" s="3" t="s">
        <v>529</v>
      </c>
      <c r="Q1802" s="3" t="s">
        <v>6031</v>
      </c>
      <c r="R1802" s="3" t="s">
        <v>5756</v>
      </c>
      <c r="S1802" s="3" t="s">
        <v>5757</v>
      </c>
      <c r="T1802" s="3" t="s">
        <v>45</v>
      </c>
      <c r="U1802" s="3" t="s">
        <v>39</v>
      </c>
      <c r="V1802" s="3" t="s">
        <v>6053</v>
      </c>
      <c r="W1802" s="3" t="s">
        <v>62</v>
      </c>
      <c r="X1802" s="19"/>
      <c r="Y1802" s="19"/>
      <c r="Z1802" s="19"/>
      <c r="AA1802" s="39">
        <v>10.3</v>
      </c>
      <c r="AB1802" s="3" t="s">
        <v>845</v>
      </c>
      <c r="AC1802" s="3">
        <v>1</v>
      </c>
      <c r="AD1802" s="3" t="s">
        <v>6788</v>
      </c>
      <c r="AE1802" s="3" t="s">
        <v>6673</v>
      </c>
      <c r="AF1802" s="4"/>
      <c r="AG1802" s="3" t="s">
        <v>46</v>
      </c>
      <c r="AH1802" s="4"/>
      <c r="AI1802" s="4"/>
      <c r="AJ1802" s="4"/>
      <c r="AK1802" s="4"/>
      <c r="AL1802" s="4"/>
      <c r="AM1802" s="4"/>
      <c r="AN1802" s="4"/>
      <c r="AO1802" s="4"/>
      <c r="AP1802" s="4"/>
      <c r="AQ1802" s="3" t="s">
        <v>846</v>
      </c>
      <c r="AR1802" s="4"/>
      <c r="AS1802" s="4"/>
      <c r="AT1802" s="4"/>
      <c r="AU1802" s="4"/>
      <c r="AV1802" s="4"/>
      <c r="AW1802" s="4"/>
      <c r="AX1802" s="4"/>
      <c r="AY1802" s="4"/>
      <c r="AZ1802" s="4"/>
      <c r="BA1802" s="4"/>
      <c r="BB1802" s="4"/>
    </row>
    <row r="1803" spans="1:54" ht="15.75" customHeight="1" x14ac:dyDescent="0.25">
      <c r="A1803" t="s">
        <v>5399</v>
      </c>
      <c r="B1803" s="17">
        <v>43656</v>
      </c>
      <c r="C1803" s="17">
        <v>33950</v>
      </c>
      <c r="D1803" s="21">
        <v>33</v>
      </c>
      <c r="E1803" s="12" t="str">
        <f t="shared" si="198"/>
        <v>[30-40[ ans</v>
      </c>
      <c r="F1803" s="3" t="s">
        <v>54</v>
      </c>
      <c r="G1803" s="3" t="s">
        <v>40</v>
      </c>
      <c r="H1803" s="4"/>
      <c r="I1803" s="4"/>
      <c r="J1803" s="3" t="s">
        <v>41</v>
      </c>
      <c r="K1803" s="3" t="s">
        <v>71</v>
      </c>
      <c r="L1803" s="3" t="s">
        <v>6047</v>
      </c>
      <c r="M1803" s="3" t="s">
        <v>51</v>
      </c>
      <c r="N1803" s="3" t="s">
        <v>6062</v>
      </c>
      <c r="O1803" s="3" t="s">
        <v>57</v>
      </c>
      <c r="P1803" s="3" t="s">
        <v>57</v>
      </c>
      <c r="Q1803" s="3" t="s">
        <v>6033</v>
      </c>
      <c r="R1803" s="3" t="s">
        <v>5570</v>
      </c>
      <c r="S1803" s="3" t="s">
        <v>5571</v>
      </c>
      <c r="T1803" s="3" t="s">
        <v>45</v>
      </c>
      <c r="U1803" s="3" t="s">
        <v>84</v>
      </c>
      <c r="V1803" s="3" t="s">
        <v>6057</v>
      </c>
      <c r="W1803" s="3" t="s">
        <v>62</v>
      </c>
      <c r="X1803" s="19"/>
      <c r="Y1803" s="19"/>
      <c r="Z1803" s="19"/>
      <c r="AA1803" s="39">
        <v>16</v>
      </c>
      <c r="AB1803" s="3" t="s">
        <v>845</v>
      </c>
      <c r="AC1803" s="3">
        <v>1</v>
      </c>
      <c r="AD1803" s="3" t="s">
        <v>6673</v>
      </c>
      <c r="AE1803" s="3" t="s">
        <v>6807</v>
      </c>
      <c r="AF1803" s="4"/>
      <c r="AG1803" s="4"/>
      <c r="AH1803" s="4"/>
      <c r="AI1803" s="4"/>
      <c r="AJ1803" s="4"/>
      <c r="AK1803" s="4"/>
      <c r="AL1803" s="4"/>
      <c r="AM1803" s="4"/>
      <c r="AN1803" s="4"/>
      <c r="AO1803" s="4"/>
      <c r="AP1803" s="3" t="s">
        <v>1264</v>
      </c>
      <c r="AQ1803" s="3" t="s">
        <v>846</v>
      </c>
      <c r="AR1803" s="4"/>
      <c r="AS1803" s="4"/>
      <c r="AT1803" s="4"/>
      <c r="AU1803" s="4"/>
      <c r="AV1803" s="4"/>
      <c r="AW1803" s="4"/>
      <c r="AX1803" s="4"/>
      <c r="AY1803" s="4"/>
      <c r="AZ1803" s="4"/>
      <c r="BA1803" s="4"/>
      <c r="BB1803" s="4"/>
    </row>
    <row r="1804" spans="1:54" ht="15.75" customHeight="1" x14ac:dyDescent="0.25">
      <c r="A1804" t="s">
        <v>5401</v>
      </c>
      <c r="B1804" s="17">
        <v>43687</v>
      </c>
      <c r="C1804" s="17">
        <v>27397</v>
      </c>
      <c r="D1804" s="21">
        <v>50</v>
      </c>
      <c r="E1804" s="12" t="str">
        <f t="shared" si="198"/>
        <v>[50-60 [ ans</v>
      </c>
      <c r="F1804" s="3" t="s">
        <v>48</v>
      </c>
      <c r="G1804" s="3" t="s">
        <v>40</v>
      </c>
      <c r="H1804" s="4"/>
      <c r="I1804" s="4"/>
      <c r="J1804" s="3" t="s">
        <v>49</v>
      </c>
      <c r="K1804" s="3" t="s">
        <v>1285</v>
      </c>
      <c r="L1804" s="3" t="s">
        <v>6045</v>
      </c>
      <c r="M1804" s="3" t="s">
        <v>43</v>
      </c>
      <c r="N1804" s="3" t="s">
        <v>6062</v>
      </c>
      <c r="O1804" s="3" t="s">
        <v>227</v>
      </c>
      <c r="P1804" s="3" t="s">
        <v>104</v>
      </c>
      <c r="Q1804" s="3" t="s">
        <v>6033</v>
      </c>
      <c r="R1804" s="3" t="s">
        <v>6036</v>
      </c>
      <c r="S1804" s="3" t="s">
        <v>6037</v>
      </c>
      <c r="T1804" s="3" t="s">
        <v>45</v>
      </c>
      <c r="U1804" s="3" t="s">
        <v>58</v>
      </c>
      <c r="V1804" s="3" t="s">
        <v>6055</v>
      </c>
      <c r="W1804" s="3" t="s">
        <v>46</v>
      </c>
      <c r="X1804" s="17">
        <v>41640</v>
      </c>
      <c r="Y1804" s="3">
        <f>IF((B1804-X1804&lt;=365)*(B1804-X1804&gt;0),0,(YEAR(B1804)-YEAR(X1804)))</f>
        <v>5</v>
      </c>
      <c r="Z1804" s="3" t="str">
        <f>IF((B1804-X1804&lt;=365)*(B1804-X1804&gt;0),INT(12*(B1804-X1804)/365) &amp; " Mois",(YEAR(B1804)-YEAR(X1804)) &amp; " an (s)")</f>
        <v>5 an (s)</v>
      </c>
      <c r="AA1804" s="39">
        <v>11.4</v>
      </c>
      <c r="AB1804" s="3" t="s">
        <v>845</v>
      </c>
      <c r="AC1804" s="3">
        <v>1</v>
      </c>
      <c r="AD1804" s="3" t="s">
        <v>6788</v>
      </c>
      <c r="AE1804" s="3" t="s">
        <v>6673</v>
      </c>
      <c r="AF1804" s="4"/>
      <c r="AG1804" s="3" t="s">
        <v>46</v>
      </c>
      <c r="AH1804" s="4"/>
      <c r="AI1804" s="4"/>
      <c r="AJ1804" s="4"/>
      <c r="AK1804" s="4"/>
      <c r="AL1804" s="4"/>
      <c r="AM1804" s="4"/>
      <c r="AN1804" s="4"/>
      <c r="AO1804" s="4"/>
      <c r="AP1804" s="4"/>
      <c r="AQ1804" s="3" t="s">
        <v>846</v>
      </c>
      <c r="AR1804" s="4"/>
      <c r="AS1804" s="4"/>
      <c r="AT1804" s="4"/>
      <c r="AU1804" s="4"/>
      <c r="AV1804" s="4"/>
      <c r="AW1804" s="4"/>
      <c r="AX1804" s="4"/>
      <c r="AY1804" s="4"/>
      <c r="AZ1804" s="4"/>
      <c r="BA1804" s="4"/>
      <c r="BB1804" s="4"/>
    </row>
    <row r="1805" spans="1:54" ht="15.75" customHeight="1" x14ac:dyDescent="0.25">
      <c r="A1805" t="s">
        <v>5404</v>
      </c>
      <c r="B1805" s="17">
        <v>43748</v>
      </c>
      <c r="C1805" s="17">
        <v>33038</v>
      </c>
      <c r="D1805" s="21">
        <v>35</v>
      </c>
      <c r="E1805" s="12" t="str">
        <f t="shared" si="198"/>
        <v>[30-40[ ans</v>
      </c>
      <c r="F1805" s="3" t="s">
        <v>39</v>
      </c>
      <c r="G1805" s="3" t="s">
        <v>40</v>
      </c>
      <c r="H1805" s="4"/>
      <c r="I1805" s="4"/>
      <c r="J1805" s="3" t="s">
        <v>41</v>
      </c>
      <c r="K1805" s="3" t="s">
        <v>449</v>
      </c>
      <c r="L1805" s="3" t="s">
        <v>6046</v>
      </c>
      <c r="M1805" s="3" t="s">
        <v>51</v>
      </c>
      <c r="N1805" s="3" t="s">
        <v>6062</v>
      </c>
      <c r="O1805" s="3" t="s">
        <v>165</v>
      </c>
      <c r="P1805" s="3" t="s">
        <v>165</v>
      </c>
      <c r="Q1805" s="3" t="s">
        <v>6033</v>
      </c>
      <c r="R1805" s="3" t="s">
        <v>5584</v>
      </c>
      <c r="S1805" s="3" t="s">
        <v>5585</v>
      </c>
      <c r="T1805" s="3" t="s">
        <v>45</v>
      </c>
      <c r="U1805" s="3" t="s">
        <v>39</v>
      </c>
      <c r="V1805" s="3" t="s">
        <v>6053</v>
      </c>
      <c r="W1805" s="3" t="s">
        <v>62</v>
      </c>
      <c r="X1805" s="19"/>
      <c r="Y1805" s="19"/>
      <c r="Z1805" s="19"/>
      <c r="AA1805" s="39">
        <v>11.2</v>
      </c>
      <c r="AB1805" s="3" t="s">
        <v>845</v>
      </c>
      <c r="AC1805" s="3">
        <v>1</v>
      </c>
      <c r="AD1805" s="3" t="s">
        <v>6788</v>
      </c>
      <c r="AE1805" s="3" t="s">
        <v>6673</v>
      </c>
      <c r="AF1805" s="4"/>
      <c r="AG1805" s="3" t="s">
        <v>46</v>
      </c>
      <c r="AH1805" s="4"/>
      <c r="AI1805" s="4"/>
      <c r="AJ1805" s="4"/>
      <c r="AK1805" s="4"/>
      <c r="AL1805" s="4"/>
      <c r="AM1805" s="4"/>
      <c r="AN1805" s="4"/>
      <c r="AO1805" s="4"/>
      <c r="AP1805" s="4"/>
      <c r="AQ1805" s="3" t="s">
        <v>846</v>
      </c>
      <c r="AR1805" s="4"/>
      <c r="AS1805" s="4"/>
      <c r="AT1805" s="4"/>
      <c r="AU1805" s="4"/>
      <c r="AV1805" s="4"/>
      <c r="AW1805" s="4"/>
      <c r="AX1805" s="4"/>
      <c r="AY1805" s="4"/>
      <c r="AZ1805" s="4"/>
      <c r="BA1805" s="4"/>
      <c r="BB1805" s="4"/>
    </row>
    <row r="1806" spans="1:54" ht="15.75" customHeight="1" x14ac:dyDescent="0.25">
      <c r="A1806" t="s">
        <v>5406</v>
      </c>
      <c r="B1806" s="17">
        <v>43779</v>
      </c>
      <c r="C1806" s="17">
        <v>31214</v>
      </c>
      <c r="D1806" s="21">
        <v>40</v>
      </c>
      <c r="E1806" s="12" t="str">
        <f t="shared" si="198"/>
        <v>[40-50 [ ans</v>
      </c>
      <c r="F1806" s="3" t="s">
        <v>54</v>
      </c>
      <c r="G1806" s="3" t="s">
        <v>40</v>
      </c>
      <c r="H1806" s="4"/>
      <c r="I1806" s="4"/>
      <c r="J1806" s="3" t="s">
        <v>41</v>
      </c>
      <c r="K1806" s="3" t="s">
        <v>1288</v>
      </c>
      <c r="L1806" s="3" t="s">
        <v>6043</v>
      </c>
      <c r="M1806" s="3" t="s">
        <v>51</v>
      </c>
      <c r="N1806" s="3" t="s">
        <v>6062</v>
      </c>
      <c r="O1806" s="3" t="s">
        <v>115</v>
      </c>
      <c r="P1806" s="3" t="s">
        <v>115</v>
      </c>
      <c r="Q1806" s="3" t="s">
        <v>6031</v>
      </c>
      <c r="R1806" s="3" t="s">
        <v>5604</v>
      </c>
      <c r="S1806" s="3" t="s">
        <v>5605</v>
      </c>
      <c r="T1806" s="3" t="s">
        <v>45</v>
      </c>
      <c r="U1806" s="3" t="s">
        <v>39</v>
      </c>
      <c r="V1806" s="3" t="s">
        <v>6053</v>
      </c>
      <c r="W1806" s="3" t="s">
        <v>46</v>
      </c>
      <c r="X1806" s="17">
        <v>40179</v>
      </c>
      <c r="Y1806" s="3">
        <f>IF((B1806-X1806&lt;=365)*(B1806-X1806&gt;0),0,(YEAR(B1806)-YEAR(X1806)))</f>
        <v>9</v>
      </c>
      <c r="Z1806" s="3" t="str">
        <f>IF((B1806-X1806&lt;=365)*(B1806-X1806&gt;0),INT(12*(B1806-X1806)/365) &amp; " Mois",(YEAR(B1806)-YEAR(X1806)) &amp; " an (s)")</f>
        <v>9 an (s)</v>
      </c>
      <c r="AA1806" s="39">
        <v>15.6</v>
      </c>
      <c r="AB1806" s="3" t="s">
        <v>845</v>
      </c>
      <c r="AC1806" s="3">
        <v>1</v>
      </c>
      <c r="AD1806" s="3" t="s">
        <v>6789</v>
      </c>
      <c r="AE1806" s="3" t="s">
        <v>6673</v>
      </c>
      <c r="AF1806" s="3" t="s">
        <v>46</v>
      </c>
      <c r="AG1806" s="4"/>
      <c r="AH1806" s="4"/>
      <c r="AI1806" s="4"/>
      <c r="AJ1806" s="4"/>
      <c r="AK1806" s="4"/>
      <c r="AL1806" s="4"/>
      <c r="AM1806" s="4"/>
      <c r="AN1806" s="4"/>
      <c r="AO1806" s="4"/>
      <c r="AP1806" s="4"/>
      <c r="AQ1806" s="3" t="s">
        <v>846</v>
      </c>
      <c r="AR1806" s="4"/>
      <c r="AS1806" s="4"/>
      <c r="AT1806" s="4"/>
      <c r="AU1806" s="4"/>
      <c r="AV1806" s="4"/>
      <c r="AW1806" s="4"/>
      <c r="AX1806" s="4"/>
      <c r="AY1806" s="4"/>
      <c r="AZ1806" s="4"/>
      <c r="BA1806" s="4"/>
      <c r="BB1806" s="4"/>
    </row>
    <row r="1807" spans="1:54" ht="15.75" customHeight="1" x14ac:dyDescent="0.25">
      <c r="A1807" t="s">
        <v>5408</v>
      </c>
      <c r="B1807" s="17">
        <v>43779</v>
      </c>
      <c r="C1807" s="17">
        <v>31150</v>
      </c>
      <c r="D1807" s="21">
        <v>40</v>
      </c>
      <c r="E1807" s="12" t="str">
        <f t="shared" si="198"/>
        <v>[40-50 [ ans</v>
      </c>
      <c r="F1807" s="3" t="s">
        <v>39</v>
      </c>
      <c r="G1807" s="3" t="s">
        <v>55</v>
      </c>
      <c r="H1807" s="4"/>
      <c r="I1807" s="4"/>
      <c r="J1807" s="3" t="s">
        <v>41</v>
      </c>
      <c r="K1807" s="3" t="s">
        <v>1289</v>
      </c>
      <c r="L1807" s="3" t="s">
        <v>6045</v>
      </c>
      <c r="M1807" s="3" t="s">
        <v>60</v>
      </c>
      <c r="N1807" s="3" t="s">
        <v>6062</v>
      </c>
      <c r="O1807" s="3" t="s">
        <v>1290</v>
      </c>
      <c r="P1807" s="3" t="s">
        <v>5661</v>
      </c>
      <c r="Q1807" s="3" t="s">
        <v>6035</v>
      </c>
      <c r="R1807" s="3" t="s">
        <v>5805</v>
      </c>
      <c r="S1807" s="3" t="s">
        <v>5806</v>
      </c>
      <c r="T1807" s="3" t="s">
        <v>220</v>
      </c>
      <c r="U1807" s="3" t="s">
        <v>58</v>
      </c>
      <c r="V1807" s="3" t="s">
        <v>6055</v>
      </c>
      <c r="W1807" s="3" t="s">
        <v>62</v>
      </c>
      <c r="X1807" s="19"/>
      <c r="Y1807" s="19"/>
      <c r="Z1807" s="19"/>
      <c r="AA1807" s="37"/>
      <c r="AB1807" s="3" t="s">
        <v>898</v>
      </c>
      <c r="AC1807" s="3">
        <v>3</v>
      </c>
      <c r="AD1807" s="3" t="s">
        <v>6657</v>
      </c>
      <c r="AE1807" s="3" t="s">
        <v>6673</v>
      </c>
      <c r="AF1807" s="4"/>
      <c r="AG1807" s="4"/>
      <c r="AH1807" s="4"/>
      <c r="AI1807" s="4"/>
      <c r="AJ1807" s="4"/>
      <c r="AK1807" s="4"/>
      <c r="AL1807" s="4"/>
      <c r="AM1807" s="4"/>
      <c r="AN1807" s="4"/>
      <c r="AO1807" s="4"/>
      <c r="AP1807" s="4"/>
      <c r="AQ1807" s="4"/>
      <c r="AR1807" s="3" t="s">
        <v>62</v>
      </c>
      <c r="AS1807" s="3" t="s">
        <v>62</v>
      </c>
      <c r="AT1807" s="3" t="s">
        <v>62</v>
      </c>
      <c r="AU1807" s="3" t="s">
        <v>62</v>
      </c>
      <c r="AV1807" s="3" t="s">
        <v>62</v>
      </c>
      <c r="AW1807" s="3" t="s">
        <v>62</v>
      </c>
      <c r="AX1807" s="3" t="s">
        <v>62</v>
      </c>
      <c r="AY1807" s="3" t="s">
        <v>46</v>
      </c>
      <c r="AZ1807" s="3" t="s">
        <v>46</v>
      </c>
      <c r="BA1807" s="3" t="s">
        <v>46</v>
      </c>
      <c r="BB1807" s="4"/>
    </row>
    <row r="1808" spans="1:54" ht="15.75" customHeight="1" x14ac:dyDescent="0.25">
      <c r="A1808" t="s">
        <v>5410</v>
      </c>
      <c r="B1808" s="17">
        <v>43779</v>
      </c>
      <c r="C1808" s="17">
        <v>23377</v>
      </c>
      <c r="D1808" s="21">
        <v>61</v>
      </c>
      <c r="E1808" s="12" t="str">
        <f t="shared" si="198"/>
        <v>&gt; 60 ans</v>
      </c>
      <c r="F1808" s="3" t="s">
        <v>54</v>
      </c>
      <c r="G1808" s="3" t="s">
        <v>40</v>
      </c>
      <c r="H1808" s="3">
        <v>172</v>
      </c>
      <c r="I1808" s="3">
        <v>91</v>
      </c>
      <c r="J1808" s="3" t="s">
        <v>49</v>
      </c>
      <c r="K1808" s="3" t="s">
        <v>463</v>
      </c>
      <c r="L1808" s="3" t="s">
        <v>6045</v>
      </c>
      <c r="M1808" s="3" t="s">
        <v>51</v>
      </c>
      <c r="N1808" s="3" t="s">
        <v>6062</v>
      </c>
      <c r="O1808" s="3" t="s">
        <v>1291</v>
      </c>
      <c r="P1808" s="3" t="s">
        <v>5725</v>
      </c>
      <c r="Q1808" s="3" t="s">
        <v>6033</v>
      </c>
      <c r="R1808" s="3" t="s">
        <v>5726</v>
      </c>
      <c r="S1808" s="3" t="s">
        <v>5872</v>
      </c>
      <c r="T1808" s="3" t="s">
        <v>220</v>
      </c>
      <c r="U1808" s="3" t="s">
        <v>84</v>
      </c>
      <c r="V1808" s="3" t="s">
        <v>6057</v>
      </c>
      <c r="W1808" s="3" t="s">
        <v>62</v>
      </c>
      <c r="X1808" s="19"/>
      <c r="Y1808" s="19"/>
      <c r="Z1808" s="19"/>
      <c r="AA1808" s="37"/>
      <c r="AB1808" s="3" t="s">
        <v>898</v>
      </c>
      <c r="AC1808" s="3">
        <v>1</v>
      </c>
      <c r="AD1808" s="3" t="s">
        <v>5529</v>
      </c>
      <c r="AE1808" s="3" t="s">
        <v>6673</v>
      </c>
      <c r="AF1808" s="4"/>
      <c r="AG1808" s="4"/>
      <c r="AH1808" s="4"/>
      <c r="AI1808" s="4"/>
      <c r="AJ1808" s="4"/>
      <c r="AK1808" s="4"/>
      <c r="AL1808" s="4"/>
      <c r="AM1808" s="4"/>
      <c r="AN1808" s="4"/>
      <c r="AO1808" s="4"/>
      <c r="AP1808" s="4"/>
      <c r="AQ1808" s="4"/>
      <c r="AR1808" s="3" t="s">
        <v>62</v>
      </c>
      <c r="AS1808" s="3" t="s">
        <v>62</v>
      </c>
      <c r="AT1808" s="3" t="s">
        <v>62</v>
      </c>
      <c r="AU1808" s="3" t="s">
        <v>62</v>
      </c>
      <c r="AV1808" s="3" t="s">
        <v>62</v>
      </c>
      <c r="AW1808" s="3" t="s">
        <v>62</v>
      </c>
      <c r="AX1808" s="3" t="s">
        <v>62</v>
      </c>
      <c r="AY1808" s="3" t="s">
        <v>46</v>
      </c>
      <c r="AZ1808" s="3" t="s">
        <v>62</v>
      </c>
      <c r="BA1808" s="3" t="s">
        <v>62</v>
      </c>
      <c r="BB1808" s="4"/>
    </row>
    <row r="1809" spans="1:54" ht="15.75" customHeight="1" x14ac:dyDescent="0.25">
      <c r="A1809" t="s">
        <v>5411</v>
      </c>
      <c r="B1809" s="17">
        <v>43752</v>
      </c>
      <c r="C1809" s="17">
        <v>36161</v>
      </c>
      <c r="D1809" s="21">
        <v>26</v>
      </c>
      <c r="E1809" s="12" t="str">
        <f t="shared" si="198"/>
        <v>[20-30[ ans</v>
      </c>
      <c r="F1809" s="3" t="s">
        <v>39</v>
      </c>
      <c r="G1809" s="3" t="s">
        <v>40</v>
      </c>
      <c r="H1809" s="4"/>
      <c r="I1809" s="4"/>
      <c r="J1809" s="3" t="s">
        <v>41</v>
      </c>
      <c r="K1809" s="3" t="s">
        <v>95</v>
      </c>
      <c r="L1809" s="3" t="s">
        <v>6043</v>
      </c>
      <c r="M1809" s="3" t="s">
        <v>60</v>
      </c>
      <c r="N1809" s="3" t="s">
        <v>6062</v>
      </c>
      <c r="O1809" s="3" t="s">
        <v>217</v>
      </c>
      <c r="P1809" s="3" t="s">
        <v>217</v>
      </c>
      <c r="Q1809" s="3" t="s">
        <v>6033</v>
      </c>
      <c r="R1809" s="3" t="s">
        <v>5612</v>
      </c>
      <c r="S1809" s="3" t="s">
        <v>5613</v>
      </c>
      <c r="T1809" s="3" t="s">
        <v>220</v>
      </c>
      <c r="U1809" s="3" t="s">
        <v>1227</v>
      </c>
      <c r="V1809" s="3" t="s">
        <v>6053</v>
      </c>
      <c r="W1809" s="3" t="s">
        <v>62</v>
      </c>
      <c r="X1809" s="19"/>
      <c r="Y1809" s="19"/>
      <c r="Z1809" s="19"/>
      <c r="AA1809" s="39">
        <v>12.4</v>
      </c>
      <c r="AB1809" s="3" t="s">
        <v>845</v>
      </c>
      <c r="AC1809" s="3">
        <v>1</v>
      </c>
      <c r="AD1809" s="3" t="s">
        <v>6788</v>
      </c>
      <c r="AE1809" s="3" t="s">
        <v>6673</v>
      </c>
      <c r="AF1809" s="4"/>
      <c r="AG1809" s="3" t="s">
        <v>46</v>
      </c>
      <c r="AH1809" s="4"/>
      <c r="AI1809" s="4"/>
      <c r="AJ1809" s="4"/>
      <c r="AK1809" s="4"/>
      <c r="AL1809" s="4"/>
      <c r="AM1809" s="4"/>
      <c r="AN1809" s="4"/>
      <c r="AO1809" s="4"/>
      <c r="AP1809" s="4"/>
      <c r="AQ1809" s="3" t="s">
        <v>846</v>
      </c>
      <c r="AR1809" s="4"/>
      <c r="AS1809" s="4"/>
      <c r="AT1809" s="4"/>
      <c r="AU1809" s="4"/>
      <c r="AV1809" s="4"/>
      <c r="AW1809" s="4"/>
      <c r="AX1809" s="4"/>
      <c r="AY1809" s="4"/>
      <c r="AZ1809" s="4"/>
      <c r="BA1809" s="4"/>
      <c r="BB1809" s="4"/>
    </row>
    <row r="1810" spans="1:54" ht="15.75" customHeight="1" x14ac:dyDescent="0.25">
      <c r="A1810" t="s">
        <v>5413</v>
      </c>
      <c r="B1810" s="17">
        <v>43752</v>
      </c>
      <c r="C1810" s="17">
        <v>35462</v>
      </c>
      <c r="D1810" s="21">
        <v>28</v>
      </c>
      <c r="E1810" s="12" t="str">
        <f t="shared" si="198"/>
        <v>[20-30[ ans</v>
      </c>
      <c r="F1810" s="3" t="s">
        <v>48</v>
      </c>
      <c r="G1810" s="3" t="s">
        <v>40</v>
      </c>
      <c r="H1810" s="4"/>
      <c r="I1810" s="4"/>
      <c r="J1810" s="3" t="s">
        <v>41</v>
      </c>
      <c r="K1810" s="3" t="s">
        <v>134</v>
      </c>
      <c r="L1810" s="3" t="s">
        <v>6049</v>
      </c>
      <c r="M1810" s="3" t="s">
        <v>60</v>
      </c>
      <c r="N1810" s="3" t="s">
        <v>6062</v>
      </c>
      <c r="O1810" s="3" t="s">
        <v>217</v>
      </c>
      <c r="P1810" s="3" t="s">
        <v>217</v>
      </c>
      <c r="Q1810" s="3" t="s">
        <v>6033</v>
      </c>
      <c r="R1810" s="3" t="s">
        <v>5612</v>
      </c>
      <c r="S1810" s="3" t="s">
        <v>5613</v>
      </c>
      <c r="T1810" s="3" t="s">
        <v>220</v>
      </c>
      <c r="U1810" s="3" t="s">
        <v>39</v>
      </c>
      <c r="V1810" s="3" t="s">
        <v>6053</v>
      </c>
      <c r="W1810" s="3" t="s">
        <v>62</v>
      </c>
      <c r="X1810" s="19"/>
      <c r="Y1810" s="19"/>
      <c r="Z1810" s="19"/>
      <c r="AA1810" s="39">
        <v>12.1</v>
      </c>
      <c r="AB1810" s="3" t="s">
        <v>845</v>
      </c>
      <c r="AC1810" s="3">
        <v>2</v>
      </c>
      <c r="AD1810" s="3" t="s">
        <v>6790</v>
      </c>
      <c r="AE1810" s="3" t="s">
        <v>6673</v>
      </c>
      <c r="AF1810" s="3" t="s">
        <v>46</v>
      </c>
      <c r="AG1810" s="3" t="s">
        <v>46</v>
      </c>
      <c r="AH1810" s="4"/>
      <c r="AI1810" s="4"/>
      <c r="AJ1810" s="4"/>
      <c r="AK1810" s="4"/>
      <c r="AL1810" s="4"/>
      <c r="AM1810" s="4"/>
      <c r="AN1810" s="4"/>
      <c r="AO1810" s="4"/>
      <c r="AP1810" s="4"/>
      <c r="AQ1810" s="3" t="s">
        <v>846</v>
      </c>
      <c r="AR1810" s="4"/>
      <c r="AS1810" s="4"/>
      <c r="AT1810" s="4"/>
      <c r="AU1810" s="4"/>
      <c r="AV1810" s="4"/>
      <c r="AW1810" s="4"/>
      <c r="AX1810" s="4"/>
      <c r="AY1810" s="4"/>
      <c r="AZ1810" s="4"/>
      <c r="BA1810" s="4"/>
      <c r="BB1810" s="4"/>
    </row>
    <row r="1811" spans="1:54" ht="15.75" customHeight="1" x14ac:dyDescent="0.25">
      <c r="A1811" t="s">
        <v>5415</v>
      </c>
      <c r="B1811" s="17">
        <v>43690</v>
      </c>
      <c r="C1811" s="17">
        <v>27854</v>
      </c>
      <c r="D1811" s="21">
        <v>49</v>
      </c>
      <c r="E1811" s="12" t="str">
        <f t="shared" si="198"/>
        <v>[40-50 [ ans</v>
      </c>
      <c r="F1811" s="3" t="s">
        <v>39</v>
      </c>
      <c r="G1811" s="3" t="s">
        <v>40</v>
      </c>
      <c r="H1811" s="4"/>
      <c r="I1811" s="4"/>
      <c r="J1811" s="3" t="s">
        <v>41</v>
      </c>
      <c r="K1811" s="3" t="s">
        <v>325</v>
      </c>
      <c r="L1811" s="3" t="s">
        <v>6047</v>
      </c>
      <c r="M1811" s="3" t="s">
        <v>51</v>
      </c>
      <c r="N1811" s="3" t="s">
        <v>6062</v>
      </c>
      <c r="O1811" s="3" t="s">
        <v>1230</v>
      </c>
      <c r="P1811" s="3" t="s">
        <v>6786</v>
      </c>
      <c r="Q1811" s="3" t="s">
        <v>6787</v>
      </c>
      <c r="R1811" s="3"/>
      <c r="S1811" s="3"/>
      <c r="T1811" s="3" t="s">
        <v>45</v>
      </c>
      <c r="U1811" s="3" t="s">
        <v>39</v>
      </c>
      <c r="V1811" s="3" t="s">
        <v>6053</v>
      </c>
      <c r="W1811" s="3" t="s">
        <v>62</v>
      </c>
      <c r="X1811" s="19"/>
      <c r="Y1811" s="19"/>
      <c r="Z1811" s="19"/>
      <c r="AA1811" s="39">
        <v>8.5</v>
      </c>
      <c r="AB1811" s="3" t="s">
        <v>845</v>
      </c>
      <c r="AC1811" s="3">
        <v>1</v>
      </c>
      <c r="AD1811" s="3" t="s">
        <v>6788</v>
      </c>
      <c r="AE1811" s="3" t="s">
        <v>6673</v>
      </c>
      <c r="AF1811" s="3" t="s">
        <v>62</v>
      </c>
      <c r="AG1811" s="3" t="s">
        <v>46</v>
      </c>
      <c r="AH1811" s="3" t="s">
        <v>62</v>
      </c>
      <c r="AI1811" s="3" t="s">
        <v>62</v>
      </c>
      <c r="AJ1811" s="4"/>
      <c r="AK1811" s="4"/>
      <c r="AL1811" s="4"/>
      <c r="AM1811" s="4"/>
      <c r="AN1811" s="4"/>
      <c r="AO1811" s="4"/>
      <c r="AP1811" s="4"/>
      <c r="AQ1811" s="3" t="s">
        <v>846</v>
      </c>
      <c r="AR1811" s="4"/>
      <c r="AS1811" s="4"/>
      <c r="AT1811" s="4"/>
      <c r="AU1811" s="4"/>
      <c r="AV1811" s="4"/>
      <c r="AW1811" s="4"/>
      <c r="AX1811" s="4"/>
      <c r="AY1811" s="4"/>
      <c r="AZ1811" s="4"/>
      <c r="BA1811" s="4"/>
      <c r="BB1811" s="4"/>
    </row>
    <row r="1812" spans="1:54" ht="15.75" customHeight="1" x14ac:dyDescent="0.25">
      <c r="A1812" t="s">
        <v>5417</v>
      </c>
      <c r="B1812" s="17">
        <v>43690</v>
      </c>
      <c r="C1812" s="17">
        <v>27928</v>
      </c>
      <c r="D1812" s="21">
        <v>49</v>
      </c>
      <c r="E1812" s="12" t="str">
        <f t="shared" si="198"/>
        <v>[40-50 [ ans</v>
      </c>
      <c r="F1812" s="3" t="s">
        <v>39</v>
      </c>
      <c r="G1812" s="3" t="s">
        <v>40</v>
      </c>
      <c r="H1812" s="4"/>
      <c r="I1812" s="3">
        <v>95</v>
      </c>
      <c r="J1812" s="3" t="s">
        <v>49</v>
      </c>
      <c r="K1812" s="3" t="s">
        <v>1230</v>
      </c>
      <c r="L1812" s="3" t="s">
        <v>6050</v>
      </c>
      <c r="M1812" s="3" t="s">
        <v>1230</v>
      </c>
      <c r="N1812" s="3" t="s">
        <v>39</v>
      </c>
      <c r="O1812" s="3" t="s">
        <v>1230</v>
      </c>
      <c r="P1812" s="3" t="s">
        <v>39</v>
      </c>
      <c r="Q1812" s="3" t="s">
        <v>39</v>
      </c>
      <c r="R1812" s="3">
        <v>0</v>
      </c>
      <c r="S1812" s="3">
        <v>0</v>
      </c>
      <c r="T1812" s="3" t="s">
        <v>45</v>
      </c>
      <c r="U1812" s="3" t="s">
        <v>84</v>
      </c>
      <c r="V1812" s="3" t="s">
        <v>6057</v>
      </c>
      <c r="W1812" s="3" t="s">
        <v>62</v>
      </c>
      <c r="X1812" s="19"/>
      <c r="Y1812" s="19"/>
      <c r="Z1812" s="19"/>
      <c r="AA1812" s="39">
        <v>14.1</v>
      </c>
      <c r="AB1812" s="3" t="s">
        <v>898</v>
      </c>
      <c r="AC1812" s="3">
        <v>2</v>
      </c>
      <c r="AD1812" s="3" t="s">
        <v>6669</v>
      </c>
      <c r="AE1812" s="3" t="s">
        <v>6673</v>
      </c>
      <c r="AF1812" s="4"/>
      <c r="AG1812" s="4"/>
      <c r="AH1812" s="4"/>
      <c r="AI1812" s="4"/>
      <c r="AJ1812" s="4"/>
      <c r="AK1812" s="4"/>
      <c r="AL1812" s="4"/>
      <c r="AM1812" s="4"/>
      <c r="AN1812" s="4"/>
      <c r="AO1812" s="4"/>
      <c r="AP1812" s="4"/>
      <c r="AQ1812" s="4"/>
      <c r="AR1812" s="3" t="s">
        <v>62</v>
      </c>
      <c r="AS1812" s="3" t="s">
        <v>62</v>
      </c>
      <c r="AT1812" s="3" t="s">
        <v>46</v>
      </c>
      <c r="AU1812" s="3" t="s">
        <v>46</v>
      </c>
      <c r="AV1812" s="3" t="s">
        <v>62</v>
      </c>
      <c r="AW1812" s="3" t="s">
        <v>62</v>
      </c>
      <c r="AX1812" s="3" t="s">
        <v>62</v>
      </c>
      <c r="AY1812" s="3" t="s">
        <v>62</v>
      </c>
      <c r="AZ1812" s="3" t="s">
        <v>62</v>
      </c>
      <c r="BA1812" s="3" t="s">
        <v>62</v>
      </c>
      <c r="BB1812" s="4"/>
    </row>
    <row r="1813" spans="1:54" ht="15.75" customHeight="1" x14ac:dyDescent="0.25">
      <c r="A1813" t="s">
        <v>5419</v>
      </c>
      <c r="B1813" s="17">
        <v>43690</v>
      </c>
      <c r="C1813" s="17"/>
      <c r="D1813" s="21">
        <v>36</v>
      </c>
      <c r="E1813" s="12" t="str">
        <f t="shared" si="198"/>
        <v>[30-40[ ans</v>
      </c>
      <c r="F1813" s="3" t="s">
        <v>39</v>
      </c>
      <c r="G1813" s="3" t="s">
        <v>55</v>
      </c>
      <c r="H1813" s="4"/>
      <c r="I1813" s="4"/>
      <c r="J1813" s="3" t="s">
        <v>41</v>
      </c>
      <c r="K1813" s="3" t="s">
        <v>1294</v>
      </c>
      <c r="L1813" s="3" t="s">
        <v>6045</v>
      </c>
      <c r="M1813" s="3" t="s">
        <v>1295</v>
      </c>
      <c r="N1813" s="3" t="s">
        <v>6062</v>
      </c>
      <c r="O1813" s="3" t="s">
        <v>395</v>
      </c>
      <c r="P1813" s="3" t="s">
        <v>529</v>
      </c>
      <c r="Q1813" s="3" t="s">
        <v>6031</v>
      </c>
      <c r="R1813" s="3" t="s">
        <v>5756</v>
      </c>
      <c r="S1813" s="3" t="s">
        <v>5757</v>
      </c>
      <c r="T1813" s="3" t="s">
        <v>45</v>
      </c>
      <c r="U1813" s="3" t="s">
        <v>58</v>
      </c>
      <c r="V1813" s="3" t="s">
        <v>6055</v>
      </c>
      <c r="W1813" s="3" t="s">
        <v>62</v>
      </c>
      <c r="X1813" s="19"/>
      <c r="Y1813" s="19"/>
      <c r="Z1813" s="19"/>
      <c r="AA1813" s="39">
        <v>10.4</v>
      </c>
      <c r="AB1813" s="3" t="s">
        <v>898</v>
      </c>
      <c r="AC1813" s="3">
        <v>1</v>
      </c>
      <c r="AD1813" s="3" t="s">
        <v>5524</v>
      </c>
      <c r="AE1813" s="3" t="s">
        <v>6673</v>
      </c>
      <c r="AF1813" s="4"/>
      <c r="AG1813" s="4"/>
      <c r="AH1813" s="4"/>
      <c r="AI1813" s="4"/>
      <c r="AJ1813" s="4"/>
      <c r="AK1813" s="4"/>
      <c r="AL1813" s="4"/>
      <c r="AM1813" s="4"/>
      <c r="AN1813" s="4"/>
      <c r="AO1813" s="4"/>
      <c r="AP1813" s="4"/>
      <c r="AQ1813" s="4"/>
      <c r="AR1813" s="3" t="s">
        <v>62</v>
      </c>
      <c r="AS1813" s="3" t="s">
        <v>62</v>
      </c>
      <c r="AT1813" s="3" t="s">
        <v>46</v>
      </c>
      <c r="AU1813" s="3" t="s">
        <v>62</v>
      </c>
      <c r="AV1813" s="3" t="s">
        <v>62</v>
      </c>
      <c r="AW1813" s="3" t="s">
        <v>62</v>
      </c>
      <c r="AX1813" s="3" t="s">
        <v>62</v>
      </c>
      <c r="AY1813" s="3" t="s">
        <v>62</v>
      </c>
      <c r="AZ1813" s="3" t="s">
        <v>62</v>
      </c>
      <c r="BA1813" s="3" t="s">
        <v>62</v>
      </c>
      <c r="BB1813" s="4"/>
    </row>
    <row r="1814" spans="1:54" ht="15.75" customHeight="1" x14ac:dyDescent="0.25">
      <c r="A1814" t="s">
        <v>5421</v>
      </c>
      <c r="B1814" s="17">
        <v>43690</v>
      </c>
      <c r="C1814" s="17">
        <v>33622</v>
      </c>
      <c r="D1814" s="21">
        <v>33</v>
      </c>
      <c r="E1814" s="12" t="str">
        <f t="shared" si="198"/>
        <v>[30-40[ ans</v>
      </c>
      <c r="F1814" s="3" t="s">
        <v>54</v>
      </c>
      <c r="G1814" s="3" t="s">
        <v>40</v>
      </c>
      <c r="H1814" s="4"/>
      <c r="I1814" s="4"/>
      <c r="J1814" s="3" t="s">
        <v>41</v>
      </c>
      <c r="K1814" s="3" t="s">
        <v>1296</v>
      </c>
      <c r="L1814" s="3" t="s">
        <v>6045</v>
      </c>
      <c r="M1814" s="3" t="s">
        <v>43</v>
      </c>
      <c r="N1814" s="3" t="s">
        <v>6062</v>
      </c>
      <c r="O1814" s="3" t="s">
        <v>1297</v>
      </c>
      <c r="P1814" s="3" t="s">
        <v>802</v>
      </c>
      <c r="Q1814" s="3" t="s">
        <v>6033</v>
      </c>
      <c r="R1814" s="3" t="s">
        <v>5850</v>
      </c>
      <c r="S1814" s="3" t="s">
        <v>5851</v>
      </c>
      <c r="T1814" s="3" t="s">
        <v>45</v>
      </c>
      <c r="U1814" s="3" t="s">
        <v>39</v>
      </c>
      <c r="V1814" s="3" t="s">
        <v>6053</v>
      </c>
      <c r="W1814" s="3" t="s">
        <v>62</v>
      </c>
      <c r="X1814" s="19"/>
      <c r="Y1814" s="19"/>
      <c r="Z1814" s="19"/>
      <c r="AA1814" s="39">
        <v>15.3</v>
      </c>
      <c r="AB1814" s="3" t="s">
        <v>898</v>
      </c>
      <c r="AC1814" s="3">
        <v>1</v>
      </c>
      <c r="AD1814" s="3" t="s">
        <v>6673</v>
      </c>
      <c r="AE1814" s="3" t="s">
        <v>1298</v>
      </c>
      <c r="AF1814" s="4"/>
      <c r="AG1814" s="4"/>
      <c r="AH1814" s="4"/>
      <c r="AI1814" s="4"/>
      <c r="AJ1814" s="4"/>
      <c r="AK1814" s="4"/>
      <c r="AL1814" s="4"/>
      <c r="AM1814" s="4"/>
      <c r="AN1814" s="4"/>
      <c r="AO1814" s="4"/>
      <c r="AP1814" s="4"/>
      <c r="AQ1814" s="4"/>
      <c r="AR1814" s="3" t="s">
        <v>62</v>
      </c>
      <c r="AS1814" s="3" t="s">
        <v>62</v>
      </c>
      <c r="AT1814" s="3" t="s">
        <v>62</v>
      </c>
      <c r="AU1814" s="3" t="s">
        <v>62</v>
      </c>
      <c r="AV1814" s="3" t="s">
        <v>62</v>
      </c>
      <c r="AW1814" s="3" t="s">
        <v>62</v>
      </c>
      <c r="AX1814" s="3" t="s">
        <v>62</v>
      </c>
      <c r="AY1814" s="3" t="s">
        <v>62</v>
      </c>
      <c r="AZ1814" s="3" t="s">
        <v>62</v>
      </c>
      <c r="BA1814" s="3" t="s">
        <v>62</v>
      </c>
      <c r="BB1814" s="3" t="s">
        <v>1298</v>
      </c>
    </row>
    <row r="1815" spans="1:54" ht="15.75" customHeight="1" x14ac:dyDescent="0.25">
      <c r="A1815" t="s">
        <v>5423</v>
      </c>
      <c r="B1815" s="17">
        <v>43691</v>
      </c>
      <c r="C1815" s="17">
        <v>35200</v>
      </c>
      <c r="D1815" s="21">
        <v>29</v>
      </c>
      <c r="E1815" s="12" t="str">
        <f t="shared" si="198"/>
        <v>[20-30[ ans</v>
      </c>
      <c r="F1815" s="3" t="s">
        <v>54</v>
      </c>
      <c r="G1815" s="3" t="s">
        <v>55</v>
      </c>
      <c r="H1815" s="4"/>
      <c r="I1815" s="4"/>
      <c r="J1815" s="3" t="s">
        <v>41</v>
      </c>
      <c r="K1815" s="3" t="s">
        <v>79</v>
      </c>
      <c r="L1815" s="3" t="s">
        <v>6048</v>
      </c>
      <c r="M1815" s="3" t="s">
        <v>43</v>
      </c>
      <c r="N1815" s="3" t="s">
        <v>6062</v>
      </c>
      <c r="O1815" s="3" t="s">
        <v>377</v>
      </c>
      <c r="P1815" s="3" t="s">
        <v>164</v>
      </c>
      <c r="Q1815" s="3" t="s">
        <v>6033</v>
      </c>
      <c r="R1815" s="3" t="s">
        <v>5582</v>
      </c>
      <c r="S1815" s="3" t="s">
        <v>5583</v>
      </c>
      <c r="T1815" s="3" t="s">
        <v>45</v>
      </c>
      <c r="U1815" s="3" t="s">
        <v>58</v>
      </c>
      <c r="V1815" s="3" t="s">
        <v>6055</v>
      </c>
      <c r="W1815" s="3" t="s">
        <v>62</v>
      </c>
      <c r="X1815" s="19"/>
      <c r="Y1815" s="19"/>
      <c r="Z1815" s="19"/>
      <c r="AA1815" s="39">
        <v>11.8</v>
      </c>
      <c r="AB1815" s="3" t="s">
        <v>898</v>
      </c>
      <c r="AC1815" s="3">
        <v>1</v>
      </c>
      <c r="AD1815" s="3" t="s">
        <v>5524</v>
      </c>
      <c r="AE1815" s="3" t="s">
        <v>6673</v>
      </c>
      <c r="AF1815" s="4"/>
      <c r="AG1815" s="4"/>
      <c r="AH1815" s="4"/>
      <c r="AI1815" s="4"/>
      <c r="AJ1815" s="4"/>
      <c r="AK1815" s="4"/>
      <c r="AL1815" s="4"/>
      <c r="AM1815" s="4"/>
      <c r="AN1815" s="4"/>
      <c r="AO1815" s="4"/>
      <c r="AP1815" s="4"/>
      <c r="AQ1815" s="4"/>
      <c r="AR1815" s="3" t="s">
        <v>62</v>
      </c>
      <c r="AS1815" s="3" t="s">
        <v>62</v>
      </c>
      <c r="AT1815" s="3" t="s">
        <v>46</v>
      </c>
      <c r="AU1815" s="3" t="s">
        <v>62</v>
      </c>
      <c r="AV1815" s="3" t="s">
        <v>62</v>
      </c>
      <c r="AW1815" s="3" t="s">
        <v>62</v>
      </c>
      <c r="AX1815" s="3" t="s">
        <v>62</v>
      </c>
      <c r="AY1815" s="3" t="s">
        <v>62</v>
      </c>
      <c r="AZ1815" s="3" t="s">
        <v>62</v>
      </c>
      <c r="BA1815" s="3" t="s">
        <v>62</v>
      </c>
      <c r="BB1815" s="4"/>
    </row>
    <row r="1816" spans="1:54" ht="15.75" customHeight="1" x14ac:dyDescent="0.25">
      <c r="A1816" t="s">
        <v>5426</v>
      </c>
      <c r="B1816" s="17">
        <v>43691</v>
      </c>
      <c r="C1816" s="17">
        <v>36757</v>
      </c>
      <c r="D1816" s="21">
        <v>25</v>
      </c>
      <c r="E1816" s="12" t="str">
        <f t="shared" si="198"/>
        <v>[20-30[ ans</v>
      </c>
      <c r="F1816" s="3" t="s">
        <v>48</v>
      </c>
      <c r="G1816" s="3" t="s">
        <v>40</v>
      </c>
      <c r="H1816" s="4"/>
      <c r="I1816" s="3">
        <v>74</v>
      </c>
      <c r="J1816" s="3" t="s">
        <v>41</v>
      </c>
      <c r="K1816" s="3" t="s">
        <v>79</v>
      </c>
      <c r="L1816" s="3" t="s">
        <v>6048</v>
      </c>
      <c r="M1816" s="3" t="s">
        <v>43</v>
      </c>
      <c r="N1816" s="3" t="s">
        <v>6062</v>
      </c>
      <c r="O1816" s="3" t="s">
        <v>377</v>
      </c>
      <c r="P1816" s="3" t="s">
        <v>164</v>
      </c>
      <c r="Q1816" s="3" t="s">
        <v>6033</v>
      </c>
      <c r="R1816" s="3" t="s">
        <v>5582</v>
      </c>
      <c r="S1816" s="3" t="s">
        <v>5583</v>
      </c>
      <c r="T1816" s="3" t="s">
        <v>45</v>
      </c>
      <c r="U1816" s="3" t="s">
        <v>84</v>
      </c>
      <c r="V1816" s="3" t="s">
        <v>6057</v>
      </c>
      <c r="W1816" s="3" t="s">
        <v>62</v>
      </c>
      <c r="X1816" s="19"/>
      <c r="Y1816" s="19"/>
      <c r="Z1816" s="19"/>
      <c r="AA1816" s="37"/>
      <c r="AB1816" s="3" t="s">
        <v>845</v>
      </c>
      <c r="AC1816" s="3">
        <v>0</v>
      </c>
      <c r="AD1816" s="3" t="s">
        <v>6673</v>
      </c>
      <c r="AE1816" s="3" t="s">
        <v>6673</v>
      </c>
      <c r="AF1816" s="3" t="s">
        <v>62</v>
      </c>
      <c r="AG1816" s="3" t="s">
        <v>62</v>
      </c>
      <c r="AH1816" s="3" t="s">
        <v>62</v>
      </c>
      <c r="AI1816" s="3" t="s">
        <v>62</v>
      </c>
      <c r="AJ1816" s="4"/>
      <c r="AK1816" s="4"/>
      <c r="AL1816" s="4"/>
      <c r="AM1816" s="4"/>
      <c r="AN1816" s="4"/>
      <c r="AO1816" s="4"/>
      <c r="AP1816" s="4"/>
      <c r="AQ1816" s="3" t="s">
        <v>846</v>
      </c>
      <c r="AR1816" s="4"/>
      <c r="AS1816" s="4"/>
      <c r="AT1816" s="4"/>
      <c r="AU1816" s="4"/>
      <c r="AV1816" s="4"/>
      <c r="AW1816" s="4"/>
      <c r="AX1816" s="4"/>
      <c r="AY1816" s="4"/>
      <c r="AZ1816" s="4"/>
      <c r="BA1816" s="4"/>
      <c r="BB1816" s="4"/>
    </row>
    <row r="1817" spans="1:54" ht="15.75" customHeight="1" x14ac:dyDescent="0.25">
      <c r="A1817" t="s">
        <v>5428</v>
      </c>
      <c r="B1817" s="17">
        <v>43685</v>
      </c>
      <c r="C1817" s="17">
        <v>26244</v>
      </c>
      <c r="D1817" s="21">
        <v>54</v>
      </c>
      <c r="E1817" s="12" t="str">
        <f t="shared" si="198"/>
        <v>[50-60 [ ans</v>
      </c>
      <c r="F1817" s="3" t="s">
        <v>54</v>
      </c>
      <c r="G1817" s="3" t="s">
        <v>40</v>
      </c>
      <c r="H1817" s="4"/>
      <c r="I1817" s="4"/>
      <c r="J1817" s="3" t="s">
        <v>49</v>
      </c>
      <c r="K1817" s="3" t="s">
        <v>98</v>
      </c>
      <c r="L1817" s="3" t="s">
        <v>6043</v>
      </c>
      <c r="M1817" s="3" t="s">
        <v>51</v>
      </c>
      <c r="N1817" s="3" t="s">
        <v>6062</v>
      </c>
      <c r="O1817" s="3" t="s">
        <v>1299</v>
      </c>
      <c r="P1817" s="3" t="s">
        <v>460</v>
      </c>
      <c r="Q1817" s="3" t="s">
        <v>6035</v>
      </c>
      <c r="R1817" s="3" t="s">
        <v>5991</v>
      </c>
      <c r="S1817" s="3" t="s">
        <v>5992</v>
      </c>
      <c r="T1817" s="3" t="s">
        <v>45</v>
      </c>
      <c r="U1817" s="3" t="s">
        <v>58</v>
      </c>
      <c r="V1817" s="3" t="s">
        <v>6055</v>
      </c>
      <c r="W1817" s="3" t="s">
        <v>62</v>
      </c>
      <c r="X1817" s="19"/>
      <c r="Y1817" s="19"/>
      <c r="Z1817" s="19"/>
      <c r="AA1817" s="37"/>
      <c r="AB1817" s="3" t="s">
        <v>898</v>
      </c>
      <c r="AC1817" s="3">
        <v>1</v>
      </c>
      <c r="AD1817" s="3" t="s">
        <v>5530</v>
      </c>
      <c r="AE1817" s="3" t="s">
        <v>6673</v>
      </c>
      <c r="AF1817" s="4"/>
      <c r="AG1817" s="4"/>
      <c r="AH1817" s="4"/>
      <c r="AI1817" s="4"/>
      <c r="AJ1817" s="4"/>
      <c r="AK1817" s="4"/>
      <c r="AL1817" s="4"/>
      <c r="AM1817" s="4"/>
      <c r="AN1817" s="4"/>
      <c r="AO1817" s="4"/>
      <c r="AP1817" s="4"/>
      <c r="AQ1817" s="4"/>
      <c r="AR1817" s="3" t="s">
        <v>62</v>
      </c>
      <c r="AS1817" s="3" t="s">
        <v>62</v>
      </c>
      <c r="AT1817" s="3" t="s">
        <v>62</v>
      </c>
      <c r="AU1817" s="3" t="s">
        <v>62</v>
      </c>
      <c r="AV1817" s="3" t="s">
        <v>62</v>
      </c>
      <c r="AW1817" s="3" t="s">
        <v>62</v>
      </c>
      <c r="AX1817" s="3" t="s">
        <v>62</v>
      </c>
      <c r="AY1817" s="3" t="s">
        <v>62</v>
      </c>
      <c r="AZ1817" s="3" t="s">
        <v>46</v>
      </c>
      <c r="BA1817" s="3" t="s">
        <v>62</v>
      </c>
      <c r="BB1817" s="4"/>
    </row>
    <row r="1818" spans="1:54" ht="15.75" customHeight="1" x14ac:dyDescent="0.25">
      <c r="A1818" t="s">
        <v>5429</v>
      </c>
      <c r="B1818" s="17">
        <v>43685</v>
      </c>
      <c r="C1818" s="17">
        <v>32671</v>
      </c>
      <c r="D1818" s="21">
        <v>36</v>
      </c>
      <c r="E1818" s="12" t="str">
        <f t="shared" si="198"/>
        <v>[30-40[ ans</v>
      </c>
      <c r="F1818" s="3" t="s">
        <v>54</v>
      </c>
      <c r="G1818" s="3" t="s">
        <v>55</v>
      </c>
      <c r="H1818" s="4"/>
      <c r="I1818" s="4"/>
      <c r="J1818" s="3" t="s">
        <v>49</v>
      </c>
      <c r="K1818" s="3" t="s">
        <v>154</v>
      </c>
      <c r="L1818" s="3" t="s">
        <v>6045</v>
      </c>
      <c r="M1818" s="3" t="s">
        <v>51</v>
      </c>
      <c r="N1818" s="3" t="s">
        <v>6062</v>
      </c>
      <c r="O1818" s="3" t="s">
        <v>184</v>
      </c>
      <c r="P1818" s="3" t="s">
        <v>319</v>
      </c>
      <c r="Q1818" s="3" t="s">
        <v>6033</v>
      </c>
      <c r="R1818" s="3" t="s">
        <v>5568</v>
      </c>
      <c r="S1818" s="3" t="s">
        <v>5569</v>
      </c>
      <c r="T1818" s="3" t="s">
        <v>45</v>
      </c>
      <c r="U1818" s="3" t="s">
        <v>84</v>
      </c>
      <c r="V1818" s="3" t="s">
        <v>6057</v>
      </c>
      <c r="W1818" s="3" t="s">
        <v>62</v>
      </c>
      <c r="X1818" s="19"/>
      <c r="Y1818" s="19"/>
      <c r="Z1818" s="19"/>
      <c r="AA1818" s="39">
        <v>9.8000000000000007</v>
      </c>
      <c r="AB1818" s="3" t="s">
        <v>845</v>
      </c>
      <c r="AC1818" s="3">
        <v>1</v>
      </c>
      <c r="AD1818" s="3" t="s">
        <v>6788</v>
      </c>
      <c r="AE1818" s="3" t="s">
        <v>6673</v>
      </c>
      <c r="AF1818" s="3" t="s">
        <v>62</v>
      </c>
      <c r="AG1818" s="3" t="s">
        <v>46</v>
      </c>
      <c r="AH1818" s="3" t="s">
        <v>62</v>
      </c>
      <c r="AI1818" s="3" t="s">
        <v>62</v>
      </c>
      <c r="AJ1818" s="2">
        <v>43663</v>
      </c>
      <c r="AK1818" s="3" t="s">
        <v>62</v>
      </c>
      <c r="AL1818" s="3" t="s">
        <v>62</v>
      </c>
      <c r="AM1818" s="3" t="s">
        <v>62</v>
      </c>
      <c r="AN1818" s="3" t="s">
        <v>62</v>
      </c>
      <c r="AO1818" s="3" t="s">
        <v>62</v>
      </c>
      <c r="AP1818" s="4"/>
      <c r="AQ1818" s="3" t="s">
        <v>846</v>
      </c>
      <c r="AR1818" s="4"/>
      <c r="AS1818" s="4"/>
      <c r="AT1818" s="4"/>
      <c r="AU1818" s="4"/>
      <c r="AV1818" s="4"/>
      <c r="AW1818" s="4"/>
      <c r="AX1818" s="4"/>
      <c r="AY1818" s="4"/>
      <c r="AZ1818" s="4"/>
      <c r="BA1818" s="4"/>
      <c r="BB1818" s="4"/>
    </row>
    <row r="1819" spans="1:54" ht="15.75" customHeight="1" x14ac:dyDescent="0.25">
      <c r="A1819" t="s">
        <v>5432</v>
      </c>
      <c r="B1819" s="17">
        <v>43686</v>
      </c>
      <c r="C1819" s="17">
        <v>31631</v>
      </c>
      <c r="D1819" s="21">
        <v>39</v>
      </c>
      <c r="E1819" s="12" t="str">
        <f t="shared" si="198"/>
        <v>[30-40[ ans</v>
      </c>
      <c r="F1819" s="3" t="s">
        <v>54</v>
      </c>
      <c r="G1819" s="3" t="s">
        <v>40</v>
      </c>
      <c r="H1819" s="4"/>
      <c r="I1819" s="4"/>
      <c r="J1819" s="3" t="s">
        <v>41</v>
      </c>
      <c r="K1819" s="3" t="s">
        <v>347</v>
      </c>
      <c r="L1819" s="3" t="s">
        <v>286</v>
      </c>
      <c r="M1819" s="3" t="s">
        <v>51</v>
      </c>
      <c r="N1819" s="3" t="s">
        <v>6062</v>
      </c>
      <c r="O1819" s="3" t="s">
        <v>1230</v>
      </c>
      <c r="P1819" s="3" t="s">
        <v>6786</v>
      </c>
      <c r="Q1819" s="3" t="s">
        <v>6787</v>
      </c>
      <c r="R1819" s="3"/>
      <c r="S1819" s="3"/>
      <c r="T1819" s="3" t="s">
        <v>45</v>
      </c>
      <c r="U1819" s="3" t="s">
        <v>58</v>
      </c>
      <c r="V1819" s="3" t="s">
        <v>6055</v>
      </c>
      <c r="W1819" s="3" t="s">
        <v>62</v>
      </c>
      <c r="X1819" s="19"/>
      <c r="Y1819" s="19"/>
      <c r="Z1819" s="19"/>
      <c r="AA1819" s="39">
        <v>10.3</v>
      </c>
      <c r="AB1819" s="3" t="s">
        <v>845</v>
      </c>
      <c r="AC1819" s="3">
        <v>1</v>
      </c>
      <c r="AD1819" s="3" t="s">
        <v>6788</v>
      </c>
      <c r="AE1819" s="3" t="s">
        <v>6673</v>
      </c>
      <c r="AF1819" s="3" t="s">
        <v>62</v>
      </c>
      <c r="AG1819" s="3" t="s">
        <v>46</v>
      </c>
      <c r="AH1819" s="3" t="s">
        <v>62</v>
      </c>
      <c r="AI1819" s="3" t="s">
        <v>62</v>
      </c>
      <c r="AJ1819" s="4"/>
      <c r="AK1819" s="4"/>
      <c r="AL1819" s="4"/>
      <c r="AM1819" s="4"/>
      <c r="AN1819" s="4"/>
      <c r="AO1819" s="4"/>
      <c r="AP1819" s="4"/>
      <c r="AQ1819" s="3" t="s">
        <v>846</v>
      </c>
      <c r="AR1819" s="4"/>
      <c r="AS1819" s="4"/>
      <c r="AT1819" s="4"/>
      <c r="AU1819" s="4"/>
      <c r="AV1819" s="4"/>
      <c r="AW1819" s="4"/>
      <c r="AX1819" s="4"/>
      <c r="AY1819" s="4"/>
      <c r="AZ1819" s="4"/>
      <c r="BA1819" s="4"/>
      <c r="BB1819" s="4"/>
    </row>
    <row r="1820" spans="1:54" ht="15.75" customHeight="1" x14ac:dyDescent="0.25">
      <c r="A1820" t="s">
        <v>5434</v>
      </c>
      <c r="B1820" s="17">
        <v>43690</v>
      </c>
      <c r="C1820" s="17">
        <v>23944</v>
      </c>
      <c r="D1820" s="21">
        <v>60</v>
      </c>
      <c r="E1820" s="12" t="str">
        <f t="shared" si="198"/>
        <v>&gt; 60 ans</v>
      </c>
      <c r="F1820" s="3" t="s">
        <v>39</v>
      </c>
      <c r="G1820" s="3" t="s">
        <v>40</v>
      </c>
      <c r="H1820" s="4"/>
      <c r="I1820" s="4"/>
      <c r="J1820" s="3" t="s">
        <v>49</v>
      </c>
      <c r="K1820" s="3" t="s">
        <v>1300</v>
      </c>
      <c r="L1820" s="3" t="s">
        <v>6043</v>
      </c>
      <c r="M1820" s="3" t="s">
        <v>51</v>
      </c>
      <c r="N1820" s="3" t="s">
        <v>6062</v>
      </c>
      <c r="O1820" s="3" t="s">
        <v>1301</v>
      </c>
      <c r="P1820" s="3" t="s">
        <v>6786</v>
      </c>
      <c r="Q1820" s="3" t="s">
        <v>6787</v>
      </c>
      <c r="R1820" s="3"/>
      <c r="S1820" s="3"/>
      <c r="T1820" s="3" t="s">
        <v>45</v>
      </c>
      <c r="U1820" s="3" t="s">
        <v>58</v>
      </c>
      <c r="V1820" s="3" t="s">
        <v>6055</v>
      </c>
      <c r="W1820" s="3" t="s">
        <v>62</v>
      </c>
      <c r="X1820" s="19"/>
      <c r="Y1820" s="19"/>
      <c r="Z1820" s="19"/>
      <c r="AA1820" s="37"/>
      <c r="AB1820" s="3" t="s">
        <v>898</v>
      </c>
      <c r="AC1820" s="3">
        <v>2</v>
      </c>
      <c r="AD1820" s="3" t="s">
        <v>6660</v>
      </c>
      <c r="AE1820" s="3" t="s">
        <v>6673</v>
      </c>
      <c r="AF1820" s="4"/>
      <c r="AG1820" s="4"/>
      <c r="AH1820" s="4"/>
      <c r="AI1820" s="4"/>
      <c r="AJ1820" s="4"/>
      <c r="AK1820" s="4"/>
      <c r="AL1820" s="4"/>
      <c r="AM1820" s="4"/>
      <c r="AN1820" s="4"/>
      <c r="AO1820" s="4"/>
      <c r="AP1820" s="4"/>
      <c r="AQ1820" s="4"/>
      <c r="AR1820" s="3" t="s">
        <v>62</v>
      </c>
      <c r="AS1820" s="3" t="s">
        <v>62</v>
      </c>
      <c r="AT1820" s="3" t="s">
        <v>46</v>
      </c>
      <c r="AU1820" s="3" t="s">
        <v>62</v>
      </c>
      <c r="AV1820" s="3" t="s">
        <v>62</v>
      </c>
      <c r="AW1820" s="3" t="s">
        <v>62</v>
      </c>
      <c r="AX1820" s="3" t="s">
        <v>62</v>
      </c>
      <c r="AY1820" s="3" t="s">
        <v>46</v>
      </c>
      <c r="AZ1820" s="3" t="s">
        <v>62</v>
      </c>
      <c r="BA1820" s="3" t="s">
        <v>62</v>
      </c>
      <c r="BB1820" s="4"/>
    </row>
    <row r="1821" spans="1:54" ht="15.75" customHeight="1" x14ac:dyDescent="0.25">
      <c r="A1821" t="s">
        <v>5436</v>
      </c>
      <c r="B1821" s="17">
        <v>43683</v>
      </c>
      <c r="C1821" s="17">
        <v>36120</v>
      </c>
      <c r="D1821" s="21">
        <v>27</v>
      </c>
      <c r="E1821" s="12" t="str">
        <f t="shared" si="198"/>
        <v>[20-30[ ans</v>
      </c>
      <c r="F1821" s="3" t="s">
        <v>54</v>
      </c>
      <c r="G1821" s="3" t="s">
        <v>40</v>
      </c>
      <c r="H1821" s="3">
        <v>170</v>
      </c>
      <c r="I1821" s="3">
        <v>76</v>
      </c>
      <c r="J1821" s="3" t="s">
        <v>41</v>
      </c>
      <c r="K1821" s="3" t="s">
        <v>347</v>
      </c>
      <c r="L1821" s="3" t="s">
        <v>286</v>
      </c>
      <c r="M1821" s="3" t="s">
        <v>571</v>
      </c>
      <c r="N1821" s="3" t="s">
        <v>6062</v>
      </c>
      <c r="O1821" s="3" t="s">
        <v>571</v>
      </c>
      <c r="P1821" s="3" t="s">
        <v>129</v>
      </c>
      <c r="Q1821" s="3" t="s">
        <v>6032</v>
      </c>
      <c r="R1821" s="3" t="s">
        <v>5681</v>
      </c>
      <c r="S1821" s="3" t="s">
        <v>5682</v>
      </c>
      <c r="T1821" s="3" t="s">
        <v>45</v>
      </c>
      <c r="U1821" s="3" t="s">
        <v>58</v>
      </c>
      <c r="V1821" s="3" t="s">
        <v>6055</v>
      </c>
      <c r="W1821" s="3" t="s">
        <v>62</v>
      </c>
      <c r="X1821" s="19"/>
      <c r="Y1821" s="19"/>
      <c r="Z1821" s="19"/>
      <c r="AA1821" s="37"/>
      <c r="AB1821" s="3" t="s">
        <v>845</v>
      </c>
      <c r="AC1821" s="3">
        <v>0</v>
      </c>
      <c r="AD1821" s="3" t="s">
        <v>6673</v>
      </c>
      <c r="AE1821" s="3" t="s">
        <v>6673</v>
      </c>
      <c r="AF1821" s="3" t="s">
        <v>62</v>
      </c>
      <c r="AG1821" s="3" t="s">
        <v>62</v>
      </c>
      <c r="AH1821" s="3" t="s">
        <v>62</v>
      </c>
      <c r="AI1821" s="3" t="s">
        <v>62</v>
      </c>
      <c r="AJ1821" s="4"/>
      <c r="AK1821" s="4"/>
      <c r="AL1821" s="4"/>
      <c r="AM1821" s="4"/>
      <c r="AN1821" s="4"/>
      <c r="AO1821" s="4"/>
      <c r="AP1821" s="4"/>
      <c r="AQ1821" s="3" t="s">
        <v>846</v>
      </c>
      <c r="AR1821" s="4"/>
      <c r="AS1821" s="4"/>
      <c r="AT1821" s="4"/>
      <c r="AU1821" s="4"/>
      <c r="AV1821" s="4"/>
      <c r="AW1821" s="4"/>
      <c r="AX1821" s="4"/>
      <c r="AY1821" s="4"/>
      <c r="AZ1821" s="4"/>
      <c r="BA1821" s="4"/>
      <c r="BB1821" s="4"/>
    </row>
    <row r="1822" spans="1:54" ht="15.75" customHeight="1" x14ac:dyDescent="0.25">
      <c r="A1822" t="s">
        <v>5438</v>
      </c>
      <c r="B1822" s="17">
        <v>43682</v>
      </c>
      <c r="C1822" s="17">
        <v>35219</v>
      </c>
      <c r="D1822" s="21">
        <v>29</v>
      </c>
      <c r="E1822" s="12" t="str">
        <f t="shared" si="198"/>
        <v>[20-30[ ans</v>
      </c>
      <c r="F1822" s="3" t="s">
        <v>48</v>
      </c>
      <c r="G1822" s="3" t="s">
        <v>40</v>
      </c>
      <c r="H1822" s="4"/>
      <c r="I1822" s="4"/>
      <c r="J1822" s="3" t="s">
        <v>41</v>
      </c>
      <c r="K1822" s="3" t="s">
        <v>79</v>
      </c>
      <c r="L1822" s="3" t="s">
        <v>6048</v>
      </c>
      <c r="M1822" s="3" t="s">
        <v>1230</v>
      </c>
      <c r="N1822" s="3" t="s">
        <v>39</v>
      </c>
      <c r="O1822" s="3" t="s">
        <v>1230</v>
      </c>
      <c r="P1822" s="3" t="s">
        <v>39</v>
      </c>
      <c r="Q1822" s="3" t="s">
        <v>39</v>
      </c>
      <c r="R1822" s="3">
        <v>0</v>
      </c>
      <c r="S1822" s="3">
        <v>0</v>
      </c>
      <c r="T1822" s="3" t="s">
        <v>45</v>
      </c>
      <c r="U1822" s="3" t="s">
        <v>39</v>
      </c>
      <c r="V1822" s="3" t="s">
        <v>6053</v>
      </c>
      <c r="W1822" s="3" t="s">
        <v>62</v>
      </c>
      <c r="X1822" s="19"/>
      <c r="Y1822" s="19"/>
      <c r="Z1822" s="19"/>
      <c r="AA1822" s="39">
        <v>10.3</v>
      </c>
      <c r="AB1822" s="3" t="s">
        <v>845</v>
      </c>
      <c r="AC1822" s="3">
        <v>1</v>
      </c>
      <c r="AD1822" s="3" t="s">
        <v>6788</v>
      </c>
      <c r="AE1822" s="3" t="s">
        <v>6673</v>
      </c>
      <c r="AF1822" s="3" t="s">
        <v>62</v>
      </c>
      <c r="AG1822" s="3" t="s">
        <v>46</v>
      </c>
      <c r="AH1822" s="3" t="s">
        <v>62</v>
      </c>
      <c r="AI1822" s="3" t="s">
        <v>62</v>
      </c>
      <c r="AJ1822" s="4"/>
      <c r="AK1822" s="4"/>
      <c r="AL1822" s="4"/>
      <c r="AM1822" s="4"/>
      <c r="AN1822" s="4"/>
      <c r="AO1822" s="4"/>
      <c r="AP1822" s="4"/>
      <c r="AQ1822" s="3" t="s">
        <v>846</v>
      </c>
      <c r="AR1822" s="4"/>
      <c r="AS1822" s="4"/>
      <c r="AT1822" s="4"/>
      <c r="AU1822" s="4"/>
      <c r="AV1822" s="4"/>
      <c r="AW1822" s="4"/>
      <c r="AX1822" s="4"/>
      <c r="AY1822" s="4"/>
      <c r="AZ1822" s="4"/>
      <c r="BA1822" s="4"/>
      <c r="BB1822" s="4"/>
    </row>
    <row r="1823" spans="1:54" ht="15.75" customHeight="1" x14ac:dyDescent="0.25">
      <c r="A1823" t="s">
        <v>5440</v>
      </c>
      <c r="B1823" s="17">
        <v>43829</v>
      </c>
      <c r="C1823" s="17">
        <v>32954</v>
      </c>
      <c r="D1823" s="21">
        <v>35</v>
      </c>
      <c r="E1823" s="12" t="str">
        <f t="shared" si="198"/>
        <v>[30-40[ ans</v>
      </c>
      <c r="F1823" s="3" t="s">
        <v>54</v>
      </c>
      <c r="G1823" s="3" t="s">
        <v>40</v>
      </c>
      <c r="H1823" s="4"/>
      <c r="I1823" s="4"/>
      <c r="J1823" s="3" t="s">
        <v>41</v>
      </c>
      <c r="K1823" s="3" t="s">
        <v>140</v>
      </c>
      <c r="L1823" s="3" t="s">
        <v>6046</v>
      </c>
      <c r="M1823" s="3" t="s">
        <v>60</v>
      </c>
      <c r="N1823" s="3" t="s">
        <v>6062</v>
      </c>
      <c r="O1823" s="3" t="s">
        <v>194</v>
      </c>
      <c r="P1823" s="3" t="s">
        <v>194</v>
      </c>
      <c r="Q1823" s="3" t="s">
        <v>6035</v>
      </c>
      <c r="R1823" s="3" t="s">
        <v>5608</v>
      </c>
      <c r="S1823" s="3" t="s">
        <v>5609</v>
      </c>
      <c r="T1823" s="3" t="s">
        <v>220</v>
      </c>
      <c r="U1823" s="3" t="s">
        <v>58</v>
      </c>
      <c r="V1823" s="3" t="s">
        <v>6055</v>
      </c>
      <c r="W1823" s="3" t="s">
        <v>62</v>
      </c>
      <c r="X1823" s="19"/>
      <c r="Y1823" s="19"/>
      <c r="Z1823" s="19"/>
      <c r="AA1823" s="39">
        <v>13.9</v>
      </c>
      <c r="AB1823" s="3" t="s">
        <v>898</v>
      </c>
      <c r="AC1823" s="3">
        <v>3</v>
      </c>
      <c r="AD1823" s="3" t="s">
        <v>6672</v>
      </c>
      <c r="AE1823" s="3" t="s">
        <v>6673</v>
      </c>
      <c r="AF1823" s="4"/>
      <c r="AG1823" s="4"/>
      <c r="AH1823" s="4"/>
      <c r="AI1823" s="4"/>
      <c r="AJ1823" s="4"/>
      <c r="AK1823" s="4"/>
      <c r="AL1823" s="4"/>
      <c r="AM1823" s="4"/>
      <c r="AN1823" s="4"/>
      <c r="AO1823" s="4"/>
      <c r="AP1823" s="4"/>
      <c r="AQ1823" s="4"/>
      <c r="AR1823" s="3" t="s">
        <v>62</v>
      </c>
      <c r="AS1823" s="3" t="s">
        <v>62</v>
      </c>
      <c r="AT1823" s="3" t="s">
        <v>46</v>
      </c>
      <c r="AU1823" s="3" t="s">
        <v>62</v>
      </c>
      <c r="AV1823" s="3" t="s">
        <v>62</v>
      </c>
      <c r="AW1823" s="3" t="s">
        <v>62</v>
      </c>
      <c r="AX1823" s="3" t="s">
        <v>62</v>
      </c>
      <c r="AY1823" s="3" t="s">
        <v>62</v>
      </c>
      <c r="AZ1823" s="3" t="s">
        <v>46</v>
      </c>
      <c r="BA1823" s="3" t="s">
        <v>46</v>
      </c>
      <c r="BB1823" s="4"/>
    </row>
    <row r="1824" spans="1:54" ht="15.75" customHeight="1" x14ac:dyDescent="0.25">
      <c r="A1824" t="s">
        <v>5442</v>
      </c>
      <c r="B1824" s="17">
        <v>43682</v>
      </c>
      <c r="C1824" s="17">
        <v>31961</v>
      </c>
      <c r="D1824" s="21">
        <v>38</v>
      </c>
      <c r="E1824" s="12" t="str">
        <f t="shared" si="198"/>
        <v>[30-40[ ans</v>
      </c>
      <c r="F1824" s="3" t="s">
        <v>39</v>
      </c>
      <c r="G1824" s="3" t="s">
        <v>40</v>
      </c>
      <c r="H1824" s="4"/>
      <c r="I1824" s="4"/>
      <c r="J1824" s="3" t="s">
        <v>41</v>
      </c>
      <c r="K1824" s="3" t="s">
        <v>1302</v>
      </c>
      <c r="L1824" s="3" t="s">
        <v>6048</v>
      </c>
      <c r="M1824" s="3" t="s">
        <v>51</v>
      </c>
      <c r="N1824" s="3" t="s">
        <v>6062</v>
      </c>
      <c r="O1824" s="3" t="s">
        <v>1303</v>
      </c>
      <c r="P1824" s="3" t="s">
        <v>5711</v>
      </c>
      <c r="Q1824" s="3" t="s">
        <v>6033</v>
      </c>
      <c r="R1824" s="3" t="s">
        <v>5727</v>
      </c>
      <c r="S1824" s="3" t="s">
        <v>5873</v>
      </c>
      <c r="T1824" s="3" t="s">
        <v>45</v>
      </c>
      <c r="U1824" s="3" t="s">
        <v>84</v>
      </c>
      <c r="V1824" s="3" t="s">
        <v>6057</v>
      </c>
      <c r="W1824" s="3" t="s">
        <v>46</v>
      </c>
      <c r="X1824" s="17">
        <v>38384</v>
      </c>
      <c r="Y1824" s="3">
        <f>IF((B1824-X1824&lt;=365)*(B1824-X1824&gt;0),0,(YEAR(B1824)-YEAR(X1824)))</f>
        <v>14</v>
      </c>
      <c r="Z1824" s="3" t="str">
        <f>IF((B1824-X1824&lt;=365)*(B1824-X1824&gt;0),INT(12*(B1824-X1824)/365) &amp; " Mois",(YEAR(B1824)-YEAR(X1824)) &amp; " an (s)")</f>
        <v>14 an (s)</v>
      </c>
      <c r="AA1824" s="39">
        <v>13.4</v>
      </c>
      <c r="AB1824" s="3" t="s">
        <v>898</v>
      </c>
      <c r="AC1824" s="3">
        <v>1</v>
      </c>
      <c r="AD1824" s="3" t="s">
        <v>5524</v>
      </c>
      <c r="AE1824" s="3" t="s">
        <v>6673</v>
      </c>
      <c r="AF1824" s="4"/>
      <c r="AG1824" s="4"/>
      <c r="AH1824" s="4"/>
      <c r="AI1824" s="4"/>
      <c r="AJ1824" s="4"/>
      <c r="AK1824" s="4"/>
      <c r="AL1824" s="4"/>
      <c r="AM1824" s="4"/>
      <c r="AN1824" s="4"/>
      <c r="AO1824" s="4"/>
      <c r="AP1824" s="4"/>
      <c r="AQ1824" s="4"/>
      <c r="AR1824" s="3" t="s">
        <v>62</v>
      </c>
      <c r="AS1824" s="3" t="s">
        <v>62</v>
      </c>
      <c r="AT1824" s="3" t="s">
        <v>46</v>
      </c>
      <c r="AU1824" s="3" t="s">
        <v>62</v>
      </c>
      <c r="AV1824" s="3" t="s">
        <v>62</v>
      </c>
      <c r="AW1824" s="3" t="s">
        <v>62</v>
      </c>
      <c r="AX1824" s="3" t="s">
        <v>62</v>
      </c>
      <c r="AY1824" s="3" t="s">
        <v>62</v>
      </c>
      <c r="AZ1824" s="3" t="s">
        <v>62</v>
      </c>
      <c r="BA1824" s="3" t="s">
        <v>62</v>
      </c>
      <c r="BB1824" s="4"/>
    </row>
    <row r="1825" spans="1:54" ht="15.75" customHeight="1" x14ac:dyDescent="0.25">
      <c r="A1825" t="s">
        <v>5445</v>
      </c>
      <c r="B1825" s="17">
        <v>43682</v>
      </c>
      <c r="C1825" s="17">
        <v>28933</v>
      </c>
      <c r="D1825" s="21">
        <v>46</v>
      </c>
      <c r="E1825" s="12" t="str">
        <f t="shared" si="198"/>
        <v>[40-50 [ ans</v>
      </c>
      <c r="F1825" s="3" t="s">
        <v>269</v>
      </c>
      <c r="G1825" s="3" t="s">
        <v>40</v>
      </c>
      <c r="H1825" s="4"/>
      <c r="I1825" s="4"/>
      <c r="J1825" s="3" t="s">
        <v>49</v>
      </c>
      <c r="K1825" s="3" t="s">
        <v>1304</v>
      </c>
      <c r="L1825" s="3" t="s">
        <v>6043</v>
      </c>
      <c r="M1825" s="3" t="s">
        <v>114</v>
      </c>
      <c r="N1825" s="3" t="s">
        <v>6062</v>
      </c>
      <c r="O1825" s="3" t="s">
        <v>618</v>
      </c>
      <c r="P1825" s="3" t="s">
        <v>554</v>
      </c>
      <c r="Q1825" s="3" t="s">
        <v>6032</v>
      </c>
      <c r="R1825" s="3" t="s">
        <v>5576</v>
      </c>
      <c r="S1825" s="3" t="s">
        <v>5577</v>
      </c>
      <c r="T1825" s="3" t="s">
        <v>45</v>
      </c>
      <c r="U1825" s="3" t="s">
        <v>39</v>
      </c>
      <c r="V1825" s="3" t="s">
        <v>6053</v>
      </c>
      <c r="W1825" s="3" t="s">
        <v>62</v>
      </c>
      <c r="X1825" s="19"/>
      <c r="Y1825" s="19"/>
      <c r="Z1825" s="19"/>
      <c r="AA1825" s="37"/>
      <c r="AB1825" s="3" t="s">
        <v>898</v>
      </c>
      <c r="AC1825" s="3">
        <v>1</v>
      </c>
      <c r="AD1825" s="3" t="s">
        <v>6673</v>
      </c>
      <c r="AE1825" s="3" t="s">
        <v>1305</v>
      </c>
      <c r="AF1825" s="4"/>
      <c r="AG1825" s="4"/>
      <c r="AH1825" s="4"/>
      <c r="AI1825" s="4"/>
      <c r="AJ1825" s="4"/>
      <c r="AK1825" s="4"/>
      <c r="AL1825" s="4"/>
      <c r="AM1825" s="4"/>
      <c r="AN1825" s="4"/>
      <c r="AO1825" s="4"/>
      <c r="AP1825" s="4"/>
      <c r="AQ1825" s="4"/>
      <c r="AR1825" s="3" t="s">
        <v>62</v>
      </c>
      <c r="AS1825" s="3" t="s">
        <v>62</v>
      </c>
      <c r="AT1825" s="3" t="s">
        <v>62</v>
      </c>
      <c r="AU1825" s="3" t="s">
        <v>62</v>
      </c>
      <c r="AV1825" s="3" t="s">
        <v>62</v>
      </c>
      <c r="AW1825" s="3" t="s">
        <v>62</v>
      </c>
      <c r="AX1825" s="3" t="s">
        <v>62</v>
      </c>
      <c r="AY1825" s="3" t="s">
        <v>62</v>
      </c>
      <c r="AZ1825" s="3" t="s">
        <v>62</v>
      </c>
      <c r="BA1825" s="3" t="s">
        <v>62</v>
      </c>
      <c r="BB1825" s="3" t="s">
        <v>1305</v>
      </c>
    </row>
    <row r="1826" spans="1:54" ht="15.75" customHeight="1" x14ac:dyDescent="0.25">
      <c r="A1826" t="s">
        <v>5447</v>
      </c>
      <c r="B1826" s="17">
        <v>43683</v>
      </c>
      <c r="C1826" s="17">
        <v>32747</v>
      </c>
      <c r="D1826" s="21">
        <v>36</v>
      </c>
      <c r="E1826" s="12" t="str">
        <f t="shared" si="198"/>
        <v>[30-40[ ans</v>
      </c>
      <c r="F1826" s="3" t="s">
        <v>48</v>
      </c>
      <c r="G1826" s="3" t="s">
        <v>55</v>
      </c>
      <c r="H1826" s="3">
        <v>167</v>
      </c>
      <c r="I1826" s="3">
        <v>74</v>
      </c>
      <c r="J1826" s="3" t="s">
        <v>49</v>
      </c>
      <c r="K1826" s="3" t="s">
        <v>144</v>
      </c>
      <c r="L1826" s="3" t="s">
        <v>6044</v>
      </c>
      <c r="M1826" s="3" t="s">
        <v>60</v>
      </c>
      <c r="N1826" s="3" t="s">
        <v>6062</v>
      </c>
      <c r="O1826" s="3" t="s">
        <v>1306</v>
      </c>
      <c r="P1826" s="3" t="s">
        <v>1108</v>
      </c>
      <c r="Q1826" s="3" t="s">
        <v>6035</v>
      </c>
      <c r="R1826" s="3" t="s">
        <v>5797</v>
      </c>
      <c r="S1826" s="3" t="s">
        <v>5798</v>
      </c>
      <c r="T1826" s="3" t="s">
        <v>45</v>
      </c>
      <c r="U1826" s="3" t="s">
        <v>39</v>
      </c>
      <c r="V1826" s="3" t="s">
        <v>6053</v>
      </c>
      <c r="W1826" s="3" t="s">
        <v>62</v>
      </c>
      <c r="X1826" s="19"/>
      <c r="Y1826" s="19"/>
      <c r="Z1826" s="19"/>
      <c r="AA1826" s="39">
        <v>12.1</v>
      </c>
      <c r="AB1826" s="3" t="s">
        <v>898</v>
      </c>
      <c r="AC1826" s="3">
        <v>2</v>
      </c>
      <c r="AD1826" s="3" t="s">
        <v>6670</v>
      </c>
      <c r="AE1826" s="3" t="s">
        <v>6673</v>
      </c>
      <c r="AF1826" s="4"/>
      <c r="AG1826" s="4"/>
      <c r="AH1826" s="4"/>
      <c r="AI1826" s="4"/>
      <c r="AJ1826" s="4"/>
      <c r="AK1826" s="4"/>
      <c r="AL1826" s="4"/>
      <c r="AM1826" s="4"/>
      <c r="AN1826" s="4"/>
      <c r="AO1826" s="4"/>
      <c r="AP1826" s="4"/>
      <c r="AQ1826" s="4"/>
      <c r="AR1826" s="3" t="s">
        <v>62</v>
      </c>
      <c r="AS1826" s="3" t="s">
        <v>62</v>
      </c>
      <c r="AT1826" s="3" t="s">
        <v>46</v>
      </c>
      <c r="AU1826" s="3" t="s">
        <v>62</v>
      </c>
      <c r="AV1826" s="3" t="s">
        <v>62</v>
      </c>
      <c r="AW1826" s="3" t="s">
        <v>62</v>
      </c>
      <c r="AX1826" s="3" t="s">
        <v>62</v>
      </c>
      <c r="AY1826" s="3" t="s">
        <v>62</v>
      </c>
      <c r="AZ1826" s="3" t="s">
        <v>46</v>
      </c>
      <c r="BA1826" s="3" t="s">
        <v>62</v>
      </c>
      <c r="BB1826" s="4"/>
    </row>
    <row r="1827" spans="1:54" ht="15.75" customHeight="1" x14ac:dyDescent="0.25">
      <c r="A1827" t="s">
        <v>5449</v>
      </c>
      <c r="B1827" s="17">
        <v>43683</v>
      </c>
      <c r="C1827" s="17">
        <v>31287</v>
      </c>
      <c r="D1827" s="21">
        <v>40</v>
      </c>
      <c r="E1827" s="12" t="str">
        <f t="shared" si="198"/>
        <v>[40-50 [ ans</v>
      </c>
      <c r="F1827" s="3" t="s">
        <v>54</v>
      </c>
      <c r="G1827" s="3" t="s">
        <v>55</v>
      </c>
      <c r="H1827" s="4"/>
      <c r="I1827" s="4"/>
      <c r="J1827" s="3" t="s">
        <v>41</v>
      </c>
      <c r="K1827" s="3" t="s">
        <v>154</v>
      </c>
      <c r="L1827" s="3" t="s">
        <v>6045</v>
      </c>
      <c r="M1827" s="3" t="s">
        <v>60</v>
      </c>
      <c r="N1827" s="3" t="s">
        <v>6062</v>
      </c>
      <c r="O1827" s="3" t="s">
        <v>373</v>
      </c>
      <c r="P1827" s="3" t="s">
        <v>195</v>
      </c>
      <c r="Q1827" s="3" t="s">
        <v>6035</v>
      </c>
      <c r="R1827" s="3" t="s">
        <v>5610</v>
      </c>
      <c r="S1827" s="3" t="s">
        <v>5611</v>
      </c>
      <c r="T1827" s="3" t="s">
        <v>45</v>
      </c>
      <c r="U1827" s="3" t="s">
        <v>58</v>
      </c>
      <c r="V1827" s="3" t="s">
        <v>6055</v>
      </c>
      <c r="W1827" s="3" t="s">
        <v>62</v>
      </c>
      <c r="X1827" s="19"/>
      <c r="Y1827" s="19"/>
      <c r="Z1827" s="19"/>
      <c r="AA1827" s="39">
        <v>11.5</v>
      </c>
      <c r="AB1827" s="3" t="s">
        <v>845</v>
      </c>
      <c r="AC1827" s="3">
        <v>1</v>
      </c>
      <c r="AD1827" s="3" t="s">
        <v>6788</v>
      </c>
      <c r="AE1827" s="3" t="s">
        <v>6673</v>
      </c>
      <c r="AF1827" s="3" t="s">
        <v>62</v>
      </c>
      <c r="AG1827" s="3" t="s">
        <v>46</v>
      </c>
      <c r="AH1827" s="3" t="s">
        <v>62</v>
      </c>
      <c r="AI1827" s="3" t="s">
        <v>62</v>
      </c>
      <c r="AJ1827" s="4"/>
      <c r="AK1827" s="4"/>
      <c r="AL1827" s="4"/>
      <c r="AM1827" s="4"/>
      <c r="AN1827" s="4"/>
      <c r="AO1827" s="4"/>
      <c r="AP1827" s="4"/>
      <c r="AQ1827" s="3" t="s">
        <v>846</v>
      </c>
      <c r="AR1827" s="4"/>
      <c r="AS1827" s="4"/>
      <c r="AT1827" s="4"/>
      <c r="AU1827" s="4"/>
      <c r="AV1827" s="4"/>
      <c r="AW1827" s="4"/>
      <c r="AX1827" s="4"/>
      <c r="AY1827" s="4"/>
      <c r="AZ1827" s="4"/>
      <c r="BA1827" s="4"/>
      <c r="BB1827" s="4"/>
    </row>
    <row r="1828" spans="1:54" ht="15.75" customHeight="1" x14ac:dyDescent="0.25">
      <c r="A1828" t="s">
        <v>5451</v>
      </c>
      <c r="B1828" s="17">
        <v>43685</v>
      </c>
      <c r="C1828" s="17">
        <v>35583</v>
      </c>
      <c r="D1828" s="21">
        <v>28</v>
      </c>
      <c r="E1828" s="12" t="str">
        <f t="shared" si="198"/>
        <v>[20-30[ ans</v>
      </c>
      <c r="F1828" s="3" t="s">
        <v>54</v>
      </c>
      <c r="G1828" s="3" t="s">
        <v>40</v>
      </c>
      <c r="H1828" s="4"/>
      <c r="I1828" s="4"/>
      <c r="J1828" s="3" t="s">
        <v>41</v>
      </c>
      <c r="K1828" s="3" t="s">
        <v>226</v>
      </c>
      <c r="L1828" s="3" t="s">
        <v>6047</v>
      </c>
      <c r="M1828" s="3" t="s">
        <v>51</v>
      </c>
      <c r="N1828" s="3" t="s">
        <v>6062</v>
      </c>
      <c r="O1828" s="3" t="s">
        <v>605</v>
      </c>
      <c r="P1828" s="3" t="s">
        <v>657</v>
      </c>
      <c r="Q1828" s="3" t="s">
        <v>6033</v>
      </c>
      <c r="R1828" s="3" t="s">
        <v>5686</v>
      </c>
      <c r="S1828" s="3" t="s">
        <v>5687</v>
      </c>
      <c r="T1828" s="3" t="s">
        <v>45</v>
      </c>
      <c r="U1828" s="3" t="s">
        <v>39</v>
      </c>
      <c r="V1828" s="3" t="s">
        <v>6053</v>
      </c>
      <c r="W1828" s="3" t="s">
        <v>62</v>
      </c>
      <c r="X1828" s="19"/>
      <c r="Y1828" s="19"/>
      <c r="Z1828" s="19"/>
      <c r="AA1828" s="37"/>
      <c r="AB1828" s="3" t="s">
        <v>898</v>
      </c>
      <c r="AC1828" s="3">
        <v>1</v>
      </c>
      <c r="AD1828" s="3" t="s">
        <v>5524</v>
      </c>
      <c r="AE1828" s="3" t="s">
        <v>6673</v>
      </c>
      <c r="AF1828" s="4"/>
      <c r="AG1828" s="4"/>
      <c r="AH1828" s="4"/>
      <c r="AI1828" s="4"/>
      <c r="AJ1828" s="4"/>
      <c r="AK1828" s="4"/>
      <c r="AL1828" s="4"/>
      <c r="AM1828" s="4"/>
      <c r="AN1828" s="4"/>
      <c r="AO1828" s="4"/>
      <c r="AP1828" s="4"/>
      <c r="AQ1828" s="4"/>
      <c r="AR1828" s="3" t="s">
        <v>62</v>
      </c>
      <c r="AS1828" s="3" t="s">
        <v>62</v>
      </c>
      <c r="AT1828" s="3" t="s">
        <v>46</v>
      </c>
      <c r="AU1828" s="3" t="s">
        <v>62</v>
      </c>
      <c r="AV1828" s="3" t="s">
        <v>62</v>
      </c>
      <c r="AW1828" s="3" t="s">
        <v>62</v>
      </c>
      <c r="AX1828" s="3" t="s">
        <v>62</v>
      </c>
      <c r="AY1828" s="3" t="s">
        <v>62</v>
      </c>
      <c r="AZ1828" s="3" t="s">
        <v>62</v>
      </c>
      <c r="BA1828" s="3" t="s">
        <v>62</v>
      </c>
      <c r="BB1828" s="4"/>
    </row>
    <row r="1829" spans="1:54" ht="15.75" customHeight="1" x14ac:dyDescent="0.25">
      <c r="A1829" t="s">
        <v>5453</v>
      </c>
      <c r="B1829" s="17">
        <v>43685</v>
      </c>
      <c r="C1829" s="17">
        <v>25546</v>
      </c>
      <c r="D1829" s="21">
        <v>56</v>
      </c>
      <c r="E1829" s="12" t="str">
        <f t="shared" si="198"/>
        <v>[50-60 [ ans</v>
      </c>
      <c r="F1829" s="3" t="s">
        <v>54</v>
      </c>
      <c r="G1829" s="3" t="s">
        <v>40</v>
      </c>
      <c r="H1829" s="4"/>
      <c r="I1829" s="3">
        <v>64</v>
      </c>
      <c r="J1829" s="3" t="s">
        <v>49</v>
      </c>
      <c r="K1829" s="3" t="s">
        <v>325</v>
      </c>
      <c r="L1829" s="3" t="s">
        <v>6047</v>
      </c>
      <c r="M1829" s="3" t="s">
        <v>51</v>
      </c>
      <c r="N1829" s="3" t="s">
        <v>6062</v>
      </c>
      <c r="O1829" s="3" t="s">
        <v>1230</v>
      </c>
      <c r="P1829" s="3" t="s">
        <v>6786</v>
      </c>
      <c r="Q1829" s="3" t="s">
        <v>6787</v>
      </c>
      <c r="R1829" s="3"/>
      <c r="S1829" s="3"/>
      <c r="T1829" s="3" t="s">
        <v>45</v>
      </c>
      <c r="U1829" s="3" t="s">
        <v>980</v>
      </c>
      <c r="V1829" s="3" t="s">
        <v>793</v>
      </c>
      <c r="W1829" s="3" t="s">
        <v>62</v>
      </c>
      <c r="X1829" s="19"/>
      <c r="Y1829" s="19"/>
      <c r="Z1829" s="19"/>
      <c r="AA1829" s="39">
        <v>13.3</v>
      </c>
      <c r="AB1829" s="3" t="s">
        <v>845</v>
      </c>
      <c r="AC1829" s="3">
        <v>1</v>
      </c>
      <c r="AD1829" s="3" t="s">
        <v>6673</v>
      </c>
      <c r="AE1829" s="3" t="s">
        <v>6808</v>
      </c>
      <c r="AF1829" s="3" t="s">
        <v>62</v>
      </c>
      <c r="AG1829" s="3" t="s">
        <v>62</v>
      </c>
      <c r="AH1829" s="3" t="s">
        <v>62</v>
      </c>
      <c r="AI1829" s="3" t="s">
        <v>62</v>
      </c>
      <c r="AJ1829" s="4"/>
      <c r="AK1829" s="4"/>
      <c r="AL1829" s="4"/>
      <c r="AM1829" s="4"/>
      <c r="AN1829" s="4"/>
      <c r="AO1829" s="4"/>
      <c r="AP1829" s="3" t="s">
        <v>1307</v>
      </c>
      <c r="AQ1829" s="3" t="s">
        <v>846</v>
      </c>
      <c r="AR1829" s="4"/>
      <c r="AS1829" s="4"/>
      <c r="AT1829" s="4"/>
      <c r="AU1829" s="4"/>
      <c r="AV1829" s="4"/>
      <c r="AW1829" s="4"/>
      <c r="AX1829" s="4"/>
      <c r="AY1829" s="4"/>
      <c r="AZ1829" s="4"/>
      <c r="BA1829" s="4"/>
      <c r="BB1829" s="4"/>
    </row>
    <row r="1830" spans="1:54" ht="15.75" customHeight="1" x14ac:dyDescent="0.25">
      <c r="A1830" t="s">
        <v>5456</v>
      </c>
      <c r="B1830" s="17">
        <v>43705</v>
      </c>
      <c r="C1830" s="17">
        <v>33693</v>
      </c>
      <c r="D1830" s="21">
        <v>33</v>
      </c>
      <c r="E1830" s="12" t="str">
        <f t="shared" si="198"/>
        <v>[30-40[ ans</v>
      </c>
      <c r="F1830" s="3" t="s">
        <v>48</v>
      </c>
      <c r="G1830" s="3" t="s">
        <v>40</v>
      </c>
      <c r="H1830" s="4"/>
      <c r="I1830" s="4"/>
      <c r="J1830" s="3" t="s">
        <v>41</v>
      </c>
      <c r="K1830" s="3" t="s">
        <v>71</v>
      </c>
      <c r="L1830" s="3" t="s">
        <v>6047</v>
      </c>
      <c r="M1830" s="3" t="s">
        <v>43</v>
      </c>
      <c r="N1830" s="3" t="s">
        <v>6062</v>
      </c>
      <c r="O1830" s="3" t="s">
        <v>87</v>
      </c>
      <c r="P1830" s="3" t="s">
        <v>90</v>
      </c>
      <c r="Q1830" s="3" t="s">
        <v>6033</v>
      </c>
      <c r="R1830" s="3" t="s">
        <v>5632</v>
      </c>
      <c r="S1830" s="3" t="s">
        <v>5633</v>
      </c>
      <c r="T1830" s="3" t="s">
        <v>45</v>
      </c>
      <c r="U1830" s="3" t="s">
        <v>58</v>
      </c>
      <c r="V1830" s="3" t="s">
        <v>6055</v>
      </c>
      <c r="W1830" s="3" t="s">
        <v>62</v>
      </c>
      <c r="X1830" s="19"/>
      <c r="Y1830" s="19"/>
      <c r="Z1830" s="19"/>
      <c r="AA1830" s="39">
        <v>12.2</v>
      </c>
      <c r="AB1830" s="3" t="s">
        <v>845</v>
      </c>
      <c r="AC1830" s="3">
        <v>1</v>
      </c>
      <c r="AD1830" s="3" t="s">
        <v>6788</v>
      </c>
      <c r="AE1830" s="3" t="s">
        <v>6673</v>
      </c>
      <c r="AF1830" s="3" t="s">
        <v>62</v>
      </c>
      <c r="AG1830" s="3" t="s">
        <v>46</v>
      </c>
      <c r="AH1830" s="3" t="s">
        <v>62</v>
      </c>
      <c r="AI1830" s="3" t="s">
        <v>62</v>
      </c>
      <c r="AJ1830" s="4"/>
      <c r="AK1830" s="4"/>
      <c r="AL1830" s="4"/>
      <c r="AM1830" s="4"/>
      <c r="AN1830" s="4"/>
      <c r="AO1830" s="4"/>
      <c r="AP1830" s="4"/>
      <c r="AQ1830" s="3" t="s">
        <v>846</v>
      </c>
      <c r="AR1830" s="4"/>
      <c r="AS1830" s="4"/>
      <c r="AT1830" s="4"/>
      <c r="AU1830" s="4"/>
      <c r="AV1830" s="4"/>
      <c r="AW1830" s="4"/>
      <c r="AX1830" s="4"/>
      <c r="AY1830" s="4"/>
      <c r="AZ1830" s="4"/>
      <c r="BA1830" s="4"/>
      <c r="BB1830" s="4"/>
    </row>
    <row r="1831" spans="1:54" ht="15.75" customHeight="1" x14ac:dyDescent="0.25">
      <c r="A1831" t="s">
        <v>5458</v>
      </c>
      <c r="B1831" s="17">
        <v>43714</v>
      </c>
      <c r="C1831" s="17">
        <v>35249</v>
      </c>
      <c r="D1831" s="21">
        <v>29</v>
      </c>
      <c r="E1831" s="12" t="str">
        <f t="shared" si="198"/>
        <v>[20-30[ ans</v>
      </c>
      <c r="F1831" s="3" t="s">
        <v>39</v>
      </c>
      <c r="G1831" s="3" t="s">
        <v>40</v>
      </c>
      <c r="H1831" s="4"/>
      <c r="I1831" s="4"/>
      <c r="J1831" s="3" t="s">
        <v>41</v>
      </c>
      <c r="K1831" s="3" t="s">
        <v>1205</v>
      </c>
      <c r="L1831" s="3" t="s">
        <v>6043</v>
      </c>
      <c r="M1831" s="3" t="s">
        <v>60</v>
      </c>
      <c r="N1831" s="3" t="s">
        <v>6062</v>
      </c>
      <c r="O1831" s="3" t="s">
        <v>1206</v>
      </c>
      <c r="P1831" s="3" t="s">
        <v>217</v>
      </c>
      <c r="Q1831" s="3" t="s">
        <v>6033</v>
      </c>
      <c r="R1831" s="3" t="s">
        <v>5612</v>
      </c>
      <c r="S1831" s="3" t="s">
        <v>5613</v>
      </c>
      <c r="T1831" s="3" t="s">
        <v>45</v>
      </c>
      <c r="U1831" s="3" t="s">
        <v>58</v>
      </c>
      <c r="V1831" s="3" t="s">
        <v>6055</v>
      </c>
      <c r="W1831" s="3" t="s">
        <v>62</v>
      </c>
      <c r="X1831" s="19"/>
      <c r="Y1831" s="19"/>
      <c r="Z1831" s="19"/>
      <c r="AA1831" s="39">
        <v>10.5</v>
      </c>
      <c r="AB1831" s="3" t="s">
        <v>845</v>
      </c>
      <c r="AC1831" s="3">
        <v>1</v>
      </c>
      <c r="AD1831" s="3" t="s">
        <v>6788</v>
      </c>
      <c r="AE1831" s="3" t="s">
        <v>6673</v>
      </c>
      <c r="AF1831" s="4"/>
      <c r="AG1831" s="3" t="s">
        <v>46</v>
      </c>
      <c r="AH1831" s="4"/>
      <c r="AI1831" s="4"/>
      <c r="AJ1831" s="4"/>
      <c r="AK1831" s="4"/>
      <c r="AL1831" s="4"/>
      <c r="AM1831" s="4"/>
      <c r="AN1831" s="4"/>
      <c r="AO1831" s="4"/>
      <c r="AP1831" s="4"/>
      <c r="AQ1831" s="3" t="s">
        <v>846</v>
      </c>
      <c r="AR1831" s="4"/>
      <c r="AS1831" s="4"/>
      <c r="AT1831" s="4"/>
      <c r="AU1831" s="4"/>
      <c r="AV1831" s="4"/>
      <c r="AW1831" s="4"/>
      <c r="AX1831" s="4"/>
      <c r="AY1831" s="4"/>
      <c r="AZ1831" s="4"/>
      <c r="BA1831" s="4"/>
      <c r="BB1831" s="4"/>
    </row>
    <row r="1832" spans="1:54" ht="15.75" customHeight="1" x14ac:dyDescent="0.25">
      <c r="A1832" t="s">
        <v>5460</v>
      </c>
      <c r="B1832" s="17">
        <v>43705</v>
      </c>
      <c r="C1832" s="17">
        <v>33693</v>
      </c>
      <c r="D1832" s="21">
        <v>33</v>
      </c>
      <c r="E1832" s="12" t="str">
        <f t="shared" si="198"/>
        <v>[30-40[ ans</v>
      </c>
      <c r="F1832" s="3" t="s">
        <v>48</v>
      </c>
      <c r="G1832" s="3" t="s">
        <v>40</v>
      </c>
      <c r="H1832" s="4"/>
      <c r="I1832" s="4"/>
      <c r="J1832" s="3" t="s">
        <v>41</v>
      </c>
      <c r="K1832" s="3" t="s">
        <v>71</v>
      </c>
      <c r="L1832" s="3" t="s">
        <v>6047</v>
      </c>
      <c r="M1832" s="3" t="s">
        <v>43</v>
      </c>
      <c r="N1832" s="3" t="s">
        <v>6062</v>
      </c>
      <c r="O1832" s="3" t="s">
        <v>87</v>
      </c>
      <c r="P1832" s="3" t="s">
        <v>90</v>
      </c>
      <c r="Q1832" s="3" t="s">
        <v>6033</v>
      </c>
      <c r="R1832" s="3" t="s">
        <v>5632</v>
      </c>
      <c r="S1832" s="3" t="s">
        <v>5633</v>
      </c>
      <c r="T1832" s="3" t="s">
        <v>45</v>
      </c>
      <c r="U1832" s="3" t="s">
        <v>58</v>
      </c>
      <c r="V1832" s="3" t="s">
        <v>6055</v>
      </c>
      <c r="W1832" s="3" t="s">
        <v>62</v>
      </c>
      <c r="X1832" s="19"/>
      <c r="Y1832" s="19"/>
      <c r="Z1832" s="19"/>
      <c r="AA1832" s="39">
        <v>12.2</v>
      </c>
      <c r="AB1832" s="3" t="s">
        <v>845</v>
      </c>
      <c r="AC1832" s="3">
        <v>1</v>
      </c>
      <c r="AD1832" s="3" t="s">
        <v>6788</v>
      </c>
      <c r="AE1832" s="3" t="s">
        <v>6673</v>
      </c>
      <c r="AF1832" s="3" t="s">
        <v>62</v>
      </c>
      <c r="AG1832" s="3" t="s">
        <v>46</v>
      </c>
      <c r="AH1832" s="3" t="s">
        <v>62</v>
      </c>
      <c r="AI1832" s="3" t="s">
        <v>62</v>
      </c>
      <c r="AJ1832" s="4"/>
      <c r="AK1832" s="4"/>
      <c r="AL1832" s="4"/>
      <c r="AM1832" s="4"/>
      <c r="AN1832" s="4"/>
      <c r="AO1832" s="4"/>
      <c r="AP1832" s="4"/>
      <c r="AQ1832" s="3" t="s">
        <v>846</v>
      </c>
      <c r="AR1832" s="4"/>
      <c r="AS1832" s="4"/>
      <c r="AT1832" s="4"/>
      <c r="AU1832" s="4"/>
      <c r="AV1832" s="4"/>
      <c r="AW1832" s="4"/>
      <c r="AX1832" s="4"/>
      <c r="AY1832" s="4"/>
      <c r="AZ1832" s="4"/>
      <c r="BA1832" s="4"/>
      <c r="BB1832" s="4"/>
    </row>
    <row r="1833" spans="1:54" ht="15.75" customHeight="1" x14ac:dyDescent="0.25">
      <c r="A1833" t="s">
        <v>5462</v>
      </c>
      <c r="B1833" s="17">
        <v>43706</v>
      </c>
      <c r="C1833" s="17">
        <v>24502</v>
      </c>
      <c r="D1833" s="21">
        <v>58</v>
      </c>
      <c r="E1833" s="12" t="str">
        <f t="shared" si="198"/>
        <v>[50-60 [ ans</v>
      </c>
      <c r="F1833" s="3" t="s">
        <v>39</v>
      </c>
      <c r="G1833" s="3" t="s">
        <v>55</v>
      </c>
      <c r="H1833" s="4"/>
      <c r="I1833" s="3">
        <v>76</v>
      </c>
      <c r="J1833" s="3" t="s">
        <v>49</v>
      </c>
      <c r="K1833" s="3" t="s">
        <v>1308</v>
      </c>
      <c r="L1833" s="3" t="s">
        <v>6043</v>
      </c>
      <c r="M1833" s="3" t="s">
        <v>51</v>
      </c>
      <c r="N1833" s="3" t="s">
        <v>6062</v>
      </c>
      <c r="O1833" s="3" t="s">
        <v>1230</v>
      </c>
      <c r="P1833" s="3" t="s">
        <v>6786</v>
      </c>
      <c r="Q1833" s="3" t="s">
        <v>6787</v>
      </c>
      <c r="R1833" s="3"/>
      <c r="S1833" s="3"/>
      <c r="T1833" s="3" t="s">
        <v>45</v>
      </c>
      <c r="U1833" s="3" t="s">
        <v>58</v>
      </c>
      <c r="V1833" s="3" t="s">
        <v>6055</v>
      </c>
      <c r="W1833" s="3" t="s">
        <v>62</v>
      </c>
      <c r="X1833" s="19"/>
      <c r="Y1833" s="19"/>
      <c r="Z1833" s="19"/>
      <c r="AA1833" s="39">
        <v>11.3</v>
      </c>
      <c r="AB1833" s="3" t="s">
        <v>845</v>
      </c>
      <c r="AC1833" s="3">
        <v>1</v>
      </c>
      <c r="AD1833" s="3" t="s">
        <v>6788</v>
      </c>
      <c r="AE1833" s="3" t="s">
        <v>6673</v>
      </c>
      <c r="AF1833" s="3" t="s">
        <v>62</v>
      </c>
      <c r="AG1833" s="3" t="s">
        <v>46</v>
      </c>
      <c r="AH1833" s="3" t="s">
        <v>62</v>
      </c>
      <c r="AI1833" s="3" t="s">
        <v>62</v>
      </c>
      <c r="AJ1833" s="4"/>
      <c r="AK1833" s="4"/>
      <c r="AL1833" s="4"/>
      <c r="AM1833" s="4"/>
      <c r="AN1833" s="4"/>
      <c r="AO1833" s="4"/>
      <c r="AP1833" s="4"/>
      <c r="AQ1833" s="3" t="s">
        <v>846</v>
      </c>
      <c r="AR1833" s="4"/>
      <c r="AS1833" s="4"/>
      <c r="AT1833" s="4"/>
      <c r="AU1833" s="4"/>
      <c r="AV1833" s="4"/>
      <c r="AW1833" s="4"/>
      <c r="AX1833" s="4"/>
      <c r="AY1833" s="4"/>
      <c r="AZ1833" s="4"/>
      <c r="BA1833" s="4"/>
      <c r="BB1833" s="4"/>
    </row>
    <row r="1834" spans="1:54" ht="15.75" customHeight="1" x14ac:dyDescent="0.25">
      <c r="A1834" t="s">
        <v>5463</v>
      </c>
      <c r="B1834" s="17">
        <v>43614</v>
      </c>
      <c r="C1834" s="17">
        <v>35101</v>
      </c>
      <c r="D1834" s="21">
        <v>29</v>
      </c>
      <c r="E1834" s="12" t="str">
        <f t="shared" si="198"/>
        <v>[20-30[ ans</v>
      </c>
      <c r="F1834" s="3" t="s">
        <v>54</v>
      </c>
      <c r="G1834" s="3" t="s">
        <v>40</v>
      </c>
      <c r="H1834" s="4"/>
      <c r="I1834" s="4"/>
      <c r="J1834" s="3" t="s">
        <v>41</v>
      </c>
      <c r="K1834" s="3" t="s">
        <v>1310</v>
      </c>
      <c r="L1834" s="3" t="s">
        <v>6043</v>
      </c>
      <c r="M1834" s="3" t="s">
        <v>51</v>
      </c>
      <c r="N1834" s="3" t="s">
        <v>6062</v>
      </c>
      <c r="O1834" s="3" t="s">
        <v>618</v>
      </c>
      <c r="P1834" s="3" t="s">
        <v>554</v>
      </c>
      <c r="Q1834" s="3" t="s">
        <v>6032</v>
      </c>
      <c r="R1834" s="3" t="s">
        <v>5576</v>
      </c>
      <c r="S1834" s="3" t="s">
        <v>5577</v>
      </c>
      <c r="T1834" s="3" t="s">
        <v>45</v>
      </c>
      <c r="U1834" s="3" t="s">
        <v>84</v>
      </c>
      <c r="V1834" s="3" t="s">
        <v>6057</v>
      </c>
      <c r="W1834" s="3" t="s">
        <v>46</v>
      </c>
      <c r="X1834" s="17">
        <v>43471</v>
      </c>
      <c r="Y1834" s="3">
        <f>IF((B1834-X1834&lt;=365)*(B1834-X1834&gt;0),0,(YEAR(B1834)-YEAR(X1834)))</f>
        <v>0</v>
      </c>
      <c r="Z1834" s="3" t="str">
        <f>IF((B1834-X1834&lt;=365)*(B1834-X1834&gt;0),INT(12*(B1834-X1834)/365) &amp; " Mois",(YEAR(B1834)-YEAR(X1834)) &amp; " an (s)")</f>
        <v>4 Mois</v>
      </c>
      <c r="AA1834" s="37"/>
      <c r="AB1834" s="3" t="s">
        <v>845</v>
      </c>
      <c r="AC1834" s="3">
        <v>0</v>
      </c>
      <c r="AD1834" s="3" t="s">
        <v>6673</v>
      </c>
      <c r="AE1834" s="3" t="s">
        <v>6673</v>
      </c>
      <c r="AF1834" s="4"/>
      <c r="AG1834" s="4"/>
      <c r="AH1834" s="4"/>
      <c r="AI1834" s="4"/>
      <c r="AJ1834" s="4"/>
      <c r="AK1834" s="4"/>
      <c r="AL1834" s="4"/>
      <c r="AM1834" s="4"/>
      <c r="AN1834" s="4"/>
      <c r="AO1834" s="4"/>
      <c r="AP1834" s="4"/>
      <c r="AQ1834" s="3" t="s">
        <v>846</v>
      </c>
      <c r="AR1834" s="4"/>
      <c r="AS1834" s="4"/>
      <c r="AT1834" s="4"/>
      <c r="AU1834" s="4"/>
      <c r="AV1834" s="4"/>
      <c r="AW1834" s="4"/>
      <c r="AX1834" s="4"/>
      <c r="AY1834" s="4"/>
      <c r="AZ1834" s="4"/>
      <c r="BA1834" s="4"/>
      <c r="BB1834" s="4"/>
    </row>
    <row r="1835" spans="1:54" ht="15.75" customHeight="1" x14ac:dyDescent="0.25">
      <c r="A1835" t="s">
        <v>5465</v>
      </c>
      <c r="B1835" s="17">
        <v>43727</v>
      </c>
      <c r="C1835" s="17">
        <v>36426</v>
      </c>
      <c r="D1835" s="21">
        <v>26</v>
      </c>
      <c r="E1835" s="12" t="str">
        <f t="shared" si="198"/>
        <v>[20-30[ ans</v>
      </c>
      <c r="F1835" s="3" t="s">
        <v>54</v>
      </c>
      <c r="G1835" s="3" t="s">
        <v>40</v>
      </c>
      <c r="H1835" s="4"/>
      <c r="I1835" s="4"/>
      <c r="J1835" s="3" t="s">
        <v>41</v>
      </c>
      <c r="K1835" s="3" t="s">
        <v>1311</v>
      </c>
      <c r="L1835" s="3" t="s">
        <v>6043</v>
      </c>
      <c r="M1835" s="3" t="s">
        <v>1227</v>
      </c>
      <c r="N1835" s="3" t="s">
        <v>6062</v>
      </c>
      <c r="O1835" s="3" t="s">
        <v>1312</v>
      </c>
      <c r="P1835" s="3" t="s">
        <v>5688</v>
      </c>
      <c r="Q1835" s="3" t="s">
        <v>6033</v>
      </c>
      <c r="R1835" s="3" t="s">
        <v>5689</v>
      </c>
      <c r="S1835" s="3" t="s">
        <v>5690</v>
      </c>
      <c r="T1835" s="3" t="s">
        <v>220</v>
      </c>
      <c r="U1835" s="3" t="s">
        <v>84</v>
      </c>
      <c r="V1835" s="3" t="s">
        <v>6057</v>
      </c>
      <c r="W1835" s="3" t="s">
        <v>62</v>
      </c>
      <c r="X1835" s="19"/>
      <c r="Y1835" s="19"/>
      <c r="Z1835" s="19"/>
      <c r="AA1835" s="39">
        <v>14.5</v>
      </c>
      <c r="AB1835" s="3" t="s">
        <v>845</v>
      </c>
      <c r="AC1835" s="3">
        <v>1</v>
      </c>
      <c r="AD1835" s="3" t="s">
        <v>6789</v>
      </c>
      <c r="AE1835" s="3" t="s">
        <v>6673</v>
      </c>
      <c r="AF1835" s="3" t="s">
        <v>46</v>
      </c>
      <c r="AG1835" s="4"/>
      <c r="AH1835" s="4"/>
      <c r="AI1835" s="4"/>
      <c r="AJ1835" s="4"/>
      <c r="AK1835" s="4"/>
      <c r="AL1835" s="4"/>
      <c r="AM1835" s="4"/>
      <c r="AN1835" s="4"/>
      <c r="AO1835" s="4"/>
      <c r="AP1835" s="4"/>
      <c r="AQ1835" s="3" t="s">
        <v>846</v>
      </c>
      <c r="AR1835" s="4"/>
      <c r="AS1835" s="4"/>
      <c r="AT1835" s="4"/>
      <c r="AU1835" s="4"/>
      <c r="AV1835" s="4"/>
      <c r="AW1835" s="4"/>
      <c r="AX1835" s="4"/>
      <c r="AY1835" s="4"/>
      <c r="AZ1835" s="4"/>
      <c r="BA1835" s="4"/>
      <c r="BB1835" s="4"/>
    </row>
    <row r="1836" spans="1:54" ht="15.75" customHeight="1" x14ac:dyDescent="0.25">
      <c r="A1836" t="s">
        <v>5467</v>
      </c>
      <c r="B1836" s="17">
        <v>43823</v>
      </c>
      <c r="C1836" s="17">
        <v>34580</v>
      </c>
      <c r="D1836" s="21">
        <v>31</v>
      </c>
      <c r="E1836" s="12" t="str">
        <f t="shared" si="198"/>
        <v>[30-40[ ans</v>
      </c>
      <c r="F1836" s="3" t="s">
        <v>39</v>
      </c>
      <c r="G1836" s="3" t="s">
        <v>40</v>
      </c>
      <c r="H1836" s="4"/>
      <c r="I1836" s="4"/>
      <c r="J1836" s="3" t="s">
        <v>41</v>
      </c>
      <c r="K1836" s="3" t="s">
        <v>71</v>
      </c>
      <c r="L1836" s="3" t="s">
        <v>6047</v>
      </c>
      <c r="M1836" s="3" t="s">
        <v>1227</v>
      </c>
      <c r="N1836" s="3" t="s">
        <v>39</v>
      </c>
      <c r="O1836" s="3" t="s">
        <v>1227</v>
      </c>
      <c r="P1836" s="3" t="s">
        <v>39</v>
      </c>
      <c r="Q1836" s="3" t="s">
        <v>39</v>
      </c>
      <c r="R1836" s="3">
        <v>0</v>
      </c>
      <c r="S1836" s="3">
        <v>0</v>
      </c>
      <c r="T1836" s="3" t="s">
        <v>220</v>
      </c>
      <c r="U1836" s="3" t="s">
        <v>58</v>
      </c>
      <c r="V1836" s="3" t="s">
        <v>6055</v>
      </c>
      <c r="W1836" s="3" t="s">
        <v>62</v>
      </c>
      <c r="X1836" s="19"/>
      <c r="Y1836" s="19"/>
      <c r="Z1836" s="19"/>
      <c r="AA1836" s="39">
        <v>11.19</v>
      </c>
      <c r="AB1836" s="3" t="s">
        <v>845</v>
      </c>
      <c r="AC1836" s="3">
        <v>1</v>
      </c>
      <c r="AD1836" s="3" t="s">
        <v>6788</v>
      </c>
      <c r="AE1836" s="3" t="s">
        <v>6673</v>
      </c>
      <c r="AF1836" s="4"/>
      <c r="AG1836" s="3" t="s">
        <v>46</v>
      </c>
      <c r="AH1836" s="4"/>
      <c r="AI1836" s="4"/>
      <c r="AJ1836" s="4"/>
      <c r="AK1836" s="4"/>
      <c r="AL1836" s="4"/>
      <c r="AM1836" s="4"/>
      <c r="AN1836" s="4"/>
      <c r="AO1836" s="4"/>
      <c r="AP1836" s="4"/>
      <c r="AQ1836" s="3" t="s">
        <v>846</v>
      </c>
      <c r="AR1836" s="4"/>
      <c r="AS1836" s="4"/>
      <c r="AT1836" s="4"/>
      <c r="AU1836" s="4"/>
      <c r="AV1836" s="4"/>
      <c r="AW1836" s="4"/>
      <c r="AX1836" s="4"/>
      <c r="AY1836" s="4"/>
      <c r="AZ1836" s="4"/>
      <c r="BA1836" s="4"/>
      <c r="BB1836" s="4"/>
    </row>
    <row r="1837" spans="1:54" ht="15.75" customHeight="1" x14ac:dyDescent="0.25">
      <c r="A1837" t="s">
        <v>5470</v>
      </c>
      <c r="B1837" s="17">
        <v>43829</v>
      </c>
      <c r="C1837" s="17">
        <v>35476</v>
      </c>
      <c r="D1837" s="21">
        <v>28</v>
      </c>
      <c r="E1837" s="12" t="str">
        <f t="shared" si="198"/>
        <v>[20-30[ ans</v>
      </c>
      <c r="F1837" s="3" t="s">
        <v>48</v>
      </c>
      <c r="G1837" s="3" t="s">
        <v>40</v>
      </c>
      <c r="H1837" s="4"/>
      <c r="I1837" s="4"/>
      <c r="J1837" s="3" t="s">
        <v>41</v>
      </c>
      <c r="K1837" s="3" t="s">
        <v>134</v>
      </c>
      <c r="L1837" s="3" t="s">
        <v>6049</v>
      </c>
      <c r="M1837" s="3" t="s">
        <v>60</v>
      </c>
      <c r="N1837" s="3" t="s">
        <v>6062</v>
      </c>
      <c r="O1837" s="3" t="s">
        <v>364</v>
      </c>
      <c r="P1837" s="3" t="s">
        <v>194</v>
      </c>
      <c r="Q1837" s="3" t="s">
        <v>6035</v>
      </c>
      <c r="R1837" s="3" t="s">
        <v>5608</v>
      </c>
      <c r="S1837" s="3" t="s">
        <v>5609</v>
      </c>
      <c r="T1837" s="3" t="s">
        <v>45</v>
      </c>
      <c r="U1837" s="3" t="s">
        <v>58</v>
      </c>
      <c r="V1837" s="3" t="s">
        <v>6055</v>
      </c>
      <c r="W1837" s="3" t="s">
        <v>62</v>
      </c>
      <c r="X1837" s="19"/>
      <c r="Y1837" s="19"/>
      <c r="Z1837" s="19"/>
      <c r="AA1837" s="39">
        <v>13.9</v>
      </c>
      <c r="AB1837" s="3" t="s">
        <v>845</v>
      </c>
      <c r="AC1837" s="3">
        <v>1</v>
      </c>
      <c r="AD1837" s="3" t="s">
        <v>6789</v>
      </c>
      <c r="AE1837" s="3" t="s">
        <v>6673</v>
      </c>
      <c r="AF1837" s="3" t="s">
        <v>46</v>
      </c>
      <c r="AG1837" s="4"/>
      <c r="AH1837" s="4"/>
      <c r="AI1837" s="4"/>
      <c r="AJ1837" s="4"/>
      <c r="AK1837" s="4"/>
      <c r="AL1837" s="4"/>
      <c r="AM1837" s="4"/>
      <c r="AN1837" s="4"/>
      <c r="AO1837" s="4"/>
      <c r="AP1837" s="4"/>
      <c r="AQ1837" s="3" t="s">
        <v>846</v>
      </c>
      <c r="AR1837" s="4"/>
      <c r="AS1837" s="4"/>
      <c r="AT1837" s="4"/>
      <c r="AU1837" s="4"/>
      <c r="AV1837" s="4"/>
      <c r="AW1837" s="4"/>
      <c r="AX1837" s="4"/>
      <c r="AY1837" s="4"/>
      <c r="AZ1837" s="4"/>
      <c r="BA1837" s="4"/>
      <c r="BB1837" s="4"/>
    </row>
    <row r="1838" spans="1:54" ht="15.75" customHeight="1" x14ac:dyDescent="0.25">
      <c r="A1838" t="s">
        <v>5472</v>
      </c>
      <c r="B1838" s="17">
        <v>43822</v>
      </c>
      <c r="C1838" s="17">
        <v>36500</v>
      </c>
      <c r="D1838" s="21">
        <v>26</v>
      </c>
      <c r="E1838" s="12" t="str">
        <f t="shared" si="198"/>
        <v>[20-30[ ans</v>
      </c>
      <c r="F1838" s="3" t="s">
        <v>48</v>
      </c>
      <c r="G1838" s="3" t="s">
        <v>55</v>
      </c>
      <c r="H1838" s="4"/>
      <c r="I1838" s="4"/>
      <c r="J1838" s="3" t="s">
        <v>41</v>
      </c>
      <c r="K1838" s="3" t="s">
        <v>134</v>
      </c>
      <c r="L1838" s="3" t="s">
        <v>6049</v>
      </c>
      <c r="M1838" s="3" t="s">
        <v>60</v>
      </c>
      <c r="N1838" s="3" t="s">
        <v>6062</v>
      </c>
      <c r="O1838" s="3" t="s">
        <v>815</v>
      </c>
      <c r="P1838" s="3" t="s">
        <v>409</v>
      </c>
      <c r="Q1838" s="3" t="s">
        <v>6035</v>
      </c>
      <c r="R1838" s="3" t="s">
        <v>5574</v>
      </c>
      <c r="S1838" s="3" t="s">
        <v>5575</v>
      </c>
      <c r="T1838" s="3" t="s">
        <v>45</v>
      </c>
      <c r="U1838" s="3" t="s">
        <v>58</v>
      </c>
      <c r="V1838" s="3" t="s">
        <v>6055</v>
      </c>
      <c r="W1838" s="3" t="s">
        <v>62</v>
      </c>
      <c r="X1838" s="19"/>
      <c r="Y1838" s="19"/>
      <c r="Z1838" s="19"/>
      <c r="AA1838" s="39">
        <v>10.1</v>
      </c>
      <c r="AB1838" s="3" t="s">
        <v>845</v>
      </c>
      <c r="AC1838" s="3">
        <v>1</v>
      </c>
      <c r="AD1838" s="3" t="s">
        <v>6788</v>
      </c>
      <c r="AE1838" s="3" t="s">
        <v>6673</v>
      </c>
      <c r="AF1838" s="4"/>
      <c r="AG1838" s="3" t="s">
        <v>46</v>
      </c>
      <c r="AH1838" s="4"/>
      <c r="AI1838" s="4"/>
      <c r="AJ1838" s="4"/>
      <c r="AK1838" s="4"/>
      <c r="AL1838" s="4"/>
      <c r="AM1838" s="4"/>
      <c r="AN1838" s="4"/>
      <c r="AO1838" s="4"/>
      <c r="AP1838" s="4"/>
      <c r="AQ1838" s="3" t="s">
        <v>846</v>
      </c>
      <c r="AR1838" s="4"/>
      <c r="AS1838" s="4"/>
      <c r="AT1838" s="4"/>
      <c r="AU1838" s="4"/>
      <c r="AV1838" s="4"/>
      <c r="AW1838" s="4"/>
      <c r="AX1838" s="4"/>
      <c r="AY1838" s="4"/>
      <c r="AZ1838" s="4"/>
      <c r="BA1838" s="4"/>
      <c r="BB1838" s="4"/>
    </row>
    <row r="1839" spans="1:54" ht="15.75" customHeight="1" x14ac:dyDescent="0.25">
      <c r="A1839" t="s">
        <v>5474</v>
      </c>
      <c r="B1839" s="17">
        <v>43822</v>
      </c>
      <c r="C1839" s="17">
        <v>34289</v>
      </c>
      <c r="D1839" s="21">
        <v>32</v>
      </c>
      <c r="E1839" s="12" t="str">
        <f t="shared" si="198"/>
        <v>[30-40[ ans</v>
      </c>
      <c r="F1839" s="3" t="s">
        <v>48</v>
      </c>
      <c r="G1839" s="3" t="s">
        <v>40</v>
      </c>
      <c r="H1839" s="4"/>
      <c r="I1839" s="4"/>
      <c r="J1839" s="3" t="s">
        <v>41</v>
      </c>
      <c r="K1839" s="3" t="s">
        <v>1314</v>
      </c>
      <c r="L1839" s="3" t="s">
        <v>6048</v>
      </c>
      <c r="M1839" s="3" t="s">
        <v>43</v>
      </c>
      <c r="N1839" s="3" t="s">
        <v>6062</v>
      </c>
      <c r="O1839" s="3" t="s">
        <v>383</v>
      </c>
      <c r="P1839" s="3" t="s">
        <v>319</v>
      </c>
      <c r="Q1839" s="3" t="s">
        <v>6033</v>
      </c>
      <c r="R1839" s="3" t="s">
        <v>5568</v>
      </c>
      <c r="S1839" s="3" t="s">
        <v>5569</v>
      </c>
      <c r="T1839" s="3" t="s">
        <v>45</v>
      </c>
      <c r="U1839" s="3" t="s">
        <v>58</v>
      </c>
      <c r="V1839" s="3" t="s">
        <v>6055</v>
      </c>
      <c r="W1839" s="3" t="s">
        <v>46</v>
      </c>
      <c r="X1839" s="17">
        <v>43608</v>
      </c>
      <c r="Y1839" s="3">
        <f>IF((B1839-X1839&lt;=365)*(B1839-X1839&gt;0),0,(YEAR(B1839)-YEAR(X1839)))</f>
        <v>0</v>
      </c>
      <c r="Z1839" s="3" t="str">
        <f>IF((B1839-X1839&lt;=365)*(B1839-X1839&gt;0),INT(12*(B1839-X1839)/365) &amp; " Mois",(YEAR(B1839)-YEAR(X1839)) &amp; " an (s)")</f>
        <v>7 Mois</v>
      </c>
      <c r="AA1839" s="39">
        <v>13.7</v>
      </c>
      <c r="AB1839" s="3" t="s">
        <v>898</v>
      </c>
      <c r="AC1839" s="3">
        <v>1</v>
      </c>
      <c r="AD1839" s="3" t="s">
        <v>6653</v>
      </c>
      <c r="AE1839" s="3" t="s">
        <v>6673</v>
      </c>
      <c r="AF1839" s="4"/>
      <c r="AG1839" s="4"/>
      <c r="AH1839" s="4"/>
      <c r="AI1839" s="4"/>
      <c r="AJ1839" s="4"/>
      <c r="AK1839" s="4"/>
      <c r="AL1839" s="4"/>
      <c r="AM1839" s="4"/>
      <c r="AN1839" s="4"/>
      <c r="AO1839" s="4"/>
      <c r="AP1839" s="4"/>
      <c r="AQ1839" s="4"/>
      <c r="AR1839" s="3" t="s">
        <v>62</v>
      </c>
      <c r="AS1839" s="3" t="s">
        <v>46</v>
      </c>
      <c r="AT1839" s="3" t="s">
        <v>62</v>
      </c>
      <c r="AU1839" s="3" t="s">
        <v>62</v>
      </c>
      <c r="AV1839" s="3" t="s">
        <v>62</v>
      </c>
      <c r="AW1839" s="3" t="s">
        <v>62</v>
      </c>
      <c r="AX1839" s="3" t="s">
        <v>62</v>
      </c>
      <c r="AY1839" s="3" t="s">
        <v>62</v>
      </c>
      <c r="AZ1839" s="3" t="s">
        <v>62</v>
      </c>
      <c r="BA1839" s="3" t="s">
        <v>62</v>
      </c>
      <c r="BB1839" s="4"/>
    </row>
    <row r="1840" spans="1:54" ht="15.75" customHeight="1" x14ac:dyDescent="0.25">
      <c r="A1840" t="s">
        <v>5475</v>
      </c>
      <c r="B1840" s="17">
        <v>43822</v>
      </c>
      <c r="C1840" s="17">
        <v>29885</v>
      </c>
      <c r="D1840" s="21">
        <v>44</v>
      </c>
      <c r="E1840" s="12" t="str">
        <f t="shared" si="198"/>
        <v>[40-50 [ ans</v>
      </c>
      <c r="F1840" s="3" t="s">
        <v>48</v>
      </c>
      <c r="G1840" s="3" t="s">
        <v>40</v>
      </c>
      <c r="H1840" s="4"/>
      <c r="I1840" s="4"/>
      <c r="J1840" s="3" t="s">
        <v>41</v>
      </c>
      <c r="K1840" s="3" t="s">
        <v>144</v>
      </c>
      <c r="L1840" s="3" t="s">
        <v>6044</v>
      </c>
      <c r="M1840" s="3" t="s">
        <v>114</v>
      </c>
      <c r="N1840" s="3" t="s">
        <v>6062</v>
      </c>
      <c r="O1840" s="3" t="s">
        <v>340</v>
      </c>
      <c r="P1840" s="3" t="s">
        <v>285</v>
      </c>
      <c r="Q1840" s="3" t="s">
        <v>6031</v>
      </c>
      <c r="R1840" s="3" t="s">
        <v>5592</v>
      </c>
      <c r="S1840" s="3" t="s">
        <v>5593</v>
      </c>
      <c r="T1840" s="3" t="s">
        <v>45</v>
      </c>
      <c r="U1840" s="3" t="s">
        <v>84</v>
      </c>
      <c r="V1840" s="3" t="s">
        <v>6057</v>
      </c>
      <c r="W1840" s="3" t="s">
        <v>62</v>
      </c>
      <c r="X1840" s="19"/>
      <c r="Y1840" s="19"/>
      <c r="Z1840" s="19"/>
      <c r="AA1840" s="39">
        <v>12.1</v>
      </c>
      <c r="AB1840" s="3" t="s">
        <v>845</v>
      </c>
      <c r="AC1840" s="3">
        <v>1</v>
      </c>
      <c r="AD1840" s="3" t="s">
        <v>6788</v>
      </c>
      <c r="AE1840" s="3" t="s">
        <v>6673</v>
      </c>
      <c r="AF1840" s="4"/>
      <c r="AG1840" s="3" t="s">
        <v>46</v>
      </c>
      <c r="AH1840" s="4"/>
      <c r="AI1840" s="4"/>
      <c r="AJ1840" s="4"/>
      <c r="AK1840" s="4"/>
      <c r="AL1840" s="4"/>
      <c r="AM1840" s="4"/>
      <c r="AN1840" s="4"/>
      <c r="AO1840" s="4"/>
      <c r="AP1840" s="4"/>
      <c r="AQ1840" s="3" t="s">
        <v>846</v>
      </c>
      <c r="AR1840" s="4"/>
      <c r="AS1840" s="4"/>
      <c r="AT1840" s="4"/>
      <c r="AU1840" s="4"/>
      <c r="AV1840" s="4"/>
      <c r="AW1840" s="4"/>
      <c r="AX1840" s="4"/>
      <c r="AY1840" s="4"/>
      <c r="AZ1840" s="4"/>
      <c r="BA1840" s="4"/>
      <c r="BB1840" s="4"/>
    </row>
    <row r="1841" spans="1:54" ht="15.75" customHeight="1" x14ac:dyDescent="0.25">
      <c r="A1841" t="s">
        <v>5477</v>
      </c>
      <c r="B1841" s="17">
        <v>43822</v>
      </c>
      <c r="C1841" s="17">
        <v>43805</v>
      </c>
      <c r="D1841" s="21">
        <v>36</v>
      </c>
      <c r="E1841" s="12" t="str">
        <f t="shared" si="198"/>
        <v>[30-40[ ans</v>
      </c>
      <c r="F1841" s="3" t="s">
        <v>39</v>
      </c>
      <c r="G1841" s="3" t="s">
        <v>40</v>
      </c>
      <c r="H1841" s="4"/>
      <c r="I1841" s="4"/>
      <c r="J1841" s="3" t="s">
        <v>41</v>
      </c>
      <c r="K1841" s="3" t="s">
        <v>293</v>
      </c>
      <c r="L1841" s="3" t="s">
        <v>6051</v>
      </c>
      <c r="M1841" s="3" t="s">
        <v>157</v>
      </c>
      <c r="N1841" s="3" t="s">
        <v>6062</v>
      </c>
      <c r="O1841" s="3" t="s">
        <v>331</v>
      </c>
      <c r="P1841" s="3" t="s">
        <v>169</v>
      </c>
      <c r="Q1841" s="3" t="s">
        <v>6034</v>
      </c>
      <c r="R1841" s="3" t="s">
        <v>5624</v>
      </c>
      <c r="S1841" s="3" t="s">
        <v>5625</v>
      </c>
      <c r="T1841" s="3" t="s">
        <v>45</v>
      </c>
      <c r="U1841" s="3" t="s">
        <v>39</v>
      </c>
      <c r="V1841" s="3" t="s">
        <v>6053</v>
      </c>
      <c r="W1841" s="3" t="s">
        <v>46</v>
      </c>
      <c r="X1841" s="17">
        <v>38353</v>
      </c>
      <c r="Y1841" s="3">
        <f>IF((B1841-X1841&lt;=365)*(B1841-X1841&gt;0),0,(YEAR(B1841)-YEAR(X1841)))</f>
        <v>14</v>
      </c>
      <c r="Z1841" s="3" t="str">
        <f>IF((B1841-X1841&lt;=365)*(B1841-X1841&gt;0),INT(12*(B1841-X1841)/365) &amp; " Mois",(YEAR(B1841)-YEAR(X1841)) &amp; " an (s)")</f>
        <v>14 an (s)</v>
      </c>
      <c r="AA1841" s="39">
        <v>11.7</v>
      </c>
      <c r="AB1841" s="3" t="s">
        <v>898</v>
      </c>
      <c r="AC1841" s="3">
        <v>3</v>
      </c>
      <c r="AD1841" s="3" t="s">
        <v>6661</v>
      </c>
      <c r="AE1841" s="3" t="s">
        <v>6673</v>
      </c>
      <c r="AF1841" s="4"/>
      <c r="AG1841" s="4"/>
      <c r="AH1841" s="4"/>
      <c r="AI1841" s="4"/>
      <c r="AJ1841" s="4"/>
      <c r="AK1841" s="4"/>
      <c r="AL1841" s="4"/>
      <c r="AM1841" s="4"/>
      <c r="AN1841" s="4"/>
      <c r="AO1841" s="4"/>
      <c r="AP1841" s="4"/>
      <c r="AQ1841" s="4"/>
      <c r="AR1841" s="3" t="s">
        <v>46</v>
      </c>
      <c r="AS1841" s="3" t="s">
        <v>62</v>
      </c>
      <c r="AT1841" s="3" t="s">
        <v>62</v>
      </c>
      <c r="AU1841" s="3" t="s">
        <v>62</v>
      </c>
      <c r="AV1841" s="3" t="s">
        <v>62</v>
      </c>
      <c r="AW1841" s="3" t="s">
        <v>62</v>
      </c>
      <c r="AX1841" s="3" t="s">
        <v>62</v>
      </c>
      <c r="AY1841" s="3" t="s">
        <v>62</v>
      </c>
      <c r="AZ1841" s="3" t="s">
        <v>46</v>
      </c>
      <c r="BA1841" s="3" t="s">
        <v>46</v>
      </c>
      <c r="BB1841" s="4"/>
    </row>
    <row r="1842" spans="1:54" ht="15.75" customHeight="1" x14ac:dyDescent="0.25">
      <c r="A1842" t="s">
        <v>5479</v>
      </c>
      <c r="B1842" s="17">
        <v>43822</v>
      </c>
      <c r="C1842" s="17"/>
      <c r="D1842" s="21">
        <v>36</v>
      </c>
      <c r="E1842" s="12" t="str">
        <f t="shared" si="198"/>
        <v>[30-40[ ans</v>
      </c>
      <c r="F1842" s="3" t="s">
        <v>39</v>
      </c>
      <c r="G1842" s="3" t="s">
        <v>40</v>
      </c>
      <c r="H1842" s="4"/>
      <c r="I1842" s="4"/>
      <c r="J1842" s="3" t="s">
        <v>41</v>
      </c>
      <c r="K1842" s="3" t="s">
        <v>1315</v>
      </c>
      <c r="L1842" s="3" t="s">
        <v>6051</v>
      </c>
      <c r="M1842" s="3" t="s">
        <v>60</v>
      </c>
      <c r="N1842" s="3" t="s">
        <v>6062</v>
      </c>
      <c r="O1842" s="3" t="s">
        <v>1316</v>
      </c>
      <c r="P1842" s="3" t="s">
        <v>246</v>
      </c>
      <c r="Q1842" s="3" t="s">
        <v>6035</v>
      </c>
      <c r="R1842" s="3" t="s">
        <v>6040</v>
      </c>
      <c r="S1842" s="3" t="s">
        <v>6041</v>
      </c>
      <c r="T1842" s="3" t="s">
        <v>220</v>
      </c>
      <c r="U1842" s="3" t="s">
        <v>39</v>
      </c>
      <c r="V1842" s="3" t="s">
        <v>6053</v>
      </c>
      <c r="W1842" s="3" t="s">
        <v>62</v>
      </c>
      <c r="X1842" s="19"/>
      <c r="Y1842" s="19"/>
      <c r="Z1842" s="19"/>
      <c r="AA1842" s="37"/>
      <c r="AB1842" s="3" t="s">
        <v>898</v>
      </c>
      <c r="AC1842" s="3">
        <v>1</v>
      </c>
      <c r="AD1842" s="3" t="s">
        <v>6673</v>
      </c>
      <c r="AE1842" s="3" t="s">
        <v>1317</v>
      </c>
      <c r="AF1842" s="4"/>
      <c r="AG1842" s="4"/>
      <c r="AH1842" s="4"/>
      <c r="AI1842" s="4"/>
      <c r="AJ1842" s="4"/>
      <c r="AK1842" s="4"/>
      <c r="AL1842" s="4"/>
      <c r="AM1842" s="4"/>
      <c r="AN1842" s="4"/>
      <c r="AO1842" s="4"/>
      <c r="AP1842" s="4"/>
      <c r="AQ1842" s="4"/>
      <c r="AR1842" s="3" t="s">
        <v>62</v>
      </c>
      <c r="AS1842" s="3" t="s">
        <v>62</v>
      </c>
      <c r="AT1842" s="3" t="s">
        <v>62</v>
      </c>
      <c r="AU1842" s="3" t="s">
        <v>62</v>
      </c>
      <c r="AV1842" s="3" t="s">
        <v>62</v>
      </c>
      <c r="AW1842" s="3" t="s">
        <v>62</v>
      </c>
      <c r="AX1842" s="3" t="s">
        <v>62</v>
      </c>
      <c r="AY1842" s="3" t="s">
        <v>62</v>
      </c>
      <c r="AZ1842" s="3" t="s">
        <v>62</v>
      </c>
      <c r="BA1842" s="3" t="s">
        <v>62</v>
      </c>
      <c r="BB1842" s="3" t="s">
        <v>1317</v>
      </c>
    </row>
    <row r="1843" spans="1:54" ht="15.75" customHeight="1" x14ac:dyDescent="0.25">
      <c r="A1843" t="s">
        <v>5481</v>
      </c>
      <c r="B1843" s="17">
        <v>43819</v>
      </c>
      <c r="C1843" s="17">
        <v>34409</v>
      </c>
      <c r="D1843" s="21">
        <v>31</v>
      </c>
      <c r="E1843" s="12" t="str">
        <f t="shared" si="198"/>
        <v>[30-40[ ans</v>
      </c>
      <c r="F1843" s="3" t="s">
        <v>39</v>
      </c>
      <c r="G1843" s="3" t="s">
        <v>40</v>
      </c>
      <c r="H1843" s="4"/>
      <c r="I1843" s="4"/>
      <c r="J1843" s="3" t="s">
        <v>41</v>
      </c>
      <c r="K1843" s="3" t="s">
        <v>1318</v>
      </c>
      <c r="L1843" s="3" t="s">
        <v>6047</v>
      </c>
      <c r="M1843" s="3" t="s">
        <v>43</v>
      </c>
      <c r="N1843" s="3" t="s">
        <v>6062</v>
      </c>
      <c r="O1843" s="3" t="s">
        <v>1299</v>
      </c>
      <c r="P1843" s="3" t="s">
        <v>460</v>
      </c>
      <c r="Q1843" s="3" t="s">
        <v>6035</v>
      </c>
      <c r="R1843" s="3" t="s">
        <v>5991</v>
      </c>
      <c r="S1843" s="3" t="s">
        <v>5992</v>
      </c>
      <c r="T1843" s="3" t="s">
        <v>45</v>
      </c>
      <c r="U1843" s="3" t="s">
        <v>58</v>
      </c>
      <c r="V1843" s="3" t="s">
        <v>6055</v>
      </c>
      <c r="W1843" s="3" t="s">
        <v>46</v>
      </c>
      <c r="X1843" s="17">
        <v>42358</v>
      </c>
      <c r="Y1843" s="3">
        <f t="shared" ref="Y1843:Y1846" si="199">IF((B1843-X1843&lt;=365)*(B1843-X1843&gt;0),0,(YEAR(B1843)-YEAR(X1843)))</f>
        <v>4</v>
      </c>
      <c r="Z1843" s="3" t="str">
        <f>IF((B1843-X1843&lt;=365)*(B1843-X1843&gt;0),INT(12*(B1843-X1843)/365) &amp; " Mois",(YEAR(B1843)-YEAR(X1843)) &amp; " an (s)")</f>
        <v>4 an (s)</v>
      </c>
      <c r="AA1843" s="39">
        <v>14.6</v>
      </c>
      <c r="AB1843" s="3" t="s">
        <v>898</v>
      </c>
      <c r="AC1843" s="3">
        <v>1</v>
      </c>
      <c r="AD1843" s="3" t="s">
        <v>5524</v>
      </c>
      <c r="AE1843" s="3" t="s">
        <v>6673</v>
      </c>
      <c r="AF1843" s="4"/>
      <c r="AG1843" s="4"/>
      <c r="AH1843" s="4"/>
      <c r="AI1843" s="4"/>
      <c r="AJ1843" s="4"/>
      <c r="AK1843" s="4"/>
      <c r="AL1843" s="4"/>
      <c r="AM1843" s="4"/>
      <c r="AN1843" s="4"/>
      <c r="AO1843" s="4"/>
      <c r="AP1843" s="4"/>
      <c r="AQ1843" s="4"/>
      <c r="AR1843" s="3" t="s">
        <v>62</v>
      </c>
      <c r="AS1843" s="3" t="s">
        <v>62</v>
      </c>
      <c r="AT1843" s="3" t="s">
        <v>46</v>
      </c>
      <c r="AU1843" s="3" t="s">
        <v>62</v>
      </c>
      <c r="AV1843" s="3" t="s">
        <v>62</v>
      </c>
      <c r="AW1843" s="3" t="s">
        <v>62</v>
      </c>
      <c r="AX1843" s="3" t="s">
        <v>62</v>
      </c>
      <c r="AY1843" s="3" t="s">
        <v>62</v>
      </c>
      <c r="AZ1843" s="3" t="s">
        <v>62</v>
      </c>
      <c r="BA1843" s="3" t="s">
        <v>62</v>
      </c>
      <c r="BB1843" s="4"/>
    </row>
    <row r="1844" spans="1:54" ht="15.75" customHeight="1" x14ac:dyDescent="0.25">
      <c r="A1844" t="s">
        <v>5483</v>
      </c>
      <c r="B1844" s="17">
        <v>43818</v>
      </c>
      <c r="C1844" s="17">
        <v>25259</v>
      </c>
      <c r="D1844" s="21">
        <v>56</v>
      </c>
      <c r="E1844" s="12" t="str">
        <f t="shared" si="198"/>
        <v>[50-60 [ ans</v>
      </c>
      <c r="F1844" s="3" t="s">
        <v>269</v>
      </c>
      <c r="G1844" s="3" t="s">
        <v>55</v>
      </c>
      <c r="H1844" s="4"/>
      <c r="I1844" s="4"/>
      <c r="J1844" s="3" t="s">
        <v>41</v>
      </c>
      <c r="K1844" s="3" t="s">
        <v>1319</v>
      </c>
      <c r="L1844" s="3" t="s">
        <v>6045</v>
      </c>
      <c r="M1844" s="3" t="s">
        <v>43</v>
      </c>
      <c r="N1844" s="3" t="s">
        <v>6062</v>
      </c>
      <c r="O1844" s="3" t="s">
        <v>1320</v>
      </c>
      <c r="P1844" s="3" t="s">
        <v>90</v>
      </c>
      <c r="Q1844" s="3" t="s">
        <v>6033</v>
      </c>
      <c r="R1844" s="3" t="s">
        <v>5632</v>
      </c>
      <c r="S1844" s="3" t="s">
        <v>5633</v>
      </c>
      <c r="T1844" s="3" t="s">
        <v>220</v>
      </c>
      <c r="U1844" s="3" t="s">
        <v>39</v>
      </c>
      <c r="V1844" s="3" t="s">
        <v>6053</v>
      </c>
      <c r="W1844" s="3" t="s">
        <v>46</v>
      </c>
      <c r="X1844" s="17">
        <v>41275</v>
      </c>
      <c r="Y1844" s="3">
        <f t="shared" si="199"/>
        <v>6</v>
      </c>
      <c r="Z1844" s="3" t="str">
        <f>IF((B1844-X1844&lt;=365)*(B1844-X1844&gt;0),INT(12*(B1844-X1844)/365) &amp; " Mois",(YEAR(B1844)-YEAR(X1844)) &amp; " an (s)")</f>
        <v>6 an (s)</v>
      </c>
      <c r="AA1844" s="39">
        <v>9.4</v>
      </c>
      <c r="AB1844" s="3" t="s">
        <v>845</v>
      </c>
      <c r="AC1844" s="3">
        <v>2</v>
      </c>
      <c r="AD1844" s="3" t="s">
        <v>6790</v>
      </c>
      <c r="AE1844" s="3" t="s">
        <v>6673</v>
      </c>
      <c r="AF1844" s="3" t="s">
        <v>46</v>
      </c>
      <c r="AG1844" s="3" t="s">
        <v>46</v>
      </c>
      <c r="AH1844" s="4"/>
      <c r="AI1844" s="4"/>
      <c r="AJ1844" s="4"/>
      <c r="AK1844" s="4"/>
      <c r="AL1844" s="4"/>
      <c r="AM1844" s="4"/>
      <c r="AN1844" s="4"/>
      <c r="AO1844" s="4"/>
      <c r="AP1844" s="4"/>
      <c r="AQ1844" s="3" t="s">
        <v>846</v>
      </c>
      <c r="AR1844" s="4"/>
      <c r="AS1844" s="4"/>
      <c r="AT1844" s="4"/>
      <c r="AU1844" s="4"/>
      <c r="AV1844" s="4"/>
      <c r="AW1844" s="4"/>
      <c r="AX1844" s="4"/>
      <c r="AY1844" s="4"/>
      <c r="AZ1844" s="4"/>
      <c r="BA1844" s="4"/>
      <c r="BB1844" s="4"/>
    </row>
    <row r="1845" spans="1:54" ht="15.75" customHeight="1" x14ac:dyDescent="0.25">
      <c r="A1845" t="s">
        <v>5485</v>
      </c>
      <c r="B1845" s="17">
        <v>43813</v>
      </c>
      <c r="C1845" s="17">
        <v>28183</v>
      </c>
      <c r="D1845" s="21">
        <v>48</v>
      </c>
      <c r="E1845" s="12" t="str">
        <f t="shared" si="198"/>
        <v>[40-50 [ ans</v>
      </c>
      <c r="F1845" s="3" t="s">
        <v>39</v>
      </c>
      <c r="G1845" s="3" t="s">
        <v>40</v>
      </c>
      <c r="H1845" s="3">
        <v>167</v>
      </c>
      <c r="I1845" s="4"/>
      <c r="J1845" s="3" t="s">
        <v>49</v>
      </c>
      <c r="K1845" s="3" t="s">
        <v>1227</v>
      </c>
      <c r="L1845" s="3" t="s">
        <v>6050</v>
      </c>
      <c r="M1845" s="3" t="s">
        <v>60</v>
      </c>
      <c r="N1845" s="3" t="s">
        <v>6062</v>
      </c>
      <c r="O1845" s="3" t="s">
        <v>780</v>
      </c>
      <c r="P1845" s="3" t="s">
        <v>162</v>
      </c>
      <c r="Q1845" s="3" t="s">
        <v>6033</v>
      </c>
      <c r="R1845" s="3" t="s">
        <v>5580</v>
      </c>
      <c r="S1845" s="3" t="s">
        <v>5581</v>
      </c>
      <c r="T1845" s="3" t="s">
        <v>45</v>
      </c>
      <c r="U1845" s="3" t="s">
        <v>58</v>
      </c>
      <c r="V1845" s="3" t="s">
        <v>6055</v>
      </c>
      <c r="W1845" s="3" t="s">
        <v>46</v>
      </c>
      <c r="X1845" s="17">
        <v>43691</v>
      </c>
      <c r="Y1845" s="3">
        <f t="shared" si="199"/>
        <v>0</v>
      </c>
      <c r="Z1845" s="3" t="str">
        <f>IF((B1845-X1845&lt;=365)*(B1845-X1845&gt;0),INT(12*(B1845-X1845)/365) &amp; " Mois",(YEAR(B1845)-YEAR(X1845)) &amp; " an (s)")</f>
        <v>4 Mois</v>
      </c>
      <c r="AA1845" s="39">
        <v>9.9</v>
      </c>
      <c r="AB1845" s="3" t="s">
        <v>845</v>
      </c>
      <c r="AC1845" s="3">
        <v>2</v>
      </c>
      <c r="AD1845" s="3" t="s">
        <v>6794</v>
      </c>
      <c r="AE1845" s="3" t="s">
        <v>6673</v>
      </c>
      <c r="AF1845" s="4"/>
      <c r="AG1845" s="3" t="s">
        <v>46</v>
      </c>
      <c r="AH1845" s="3" t="s">
        <v>46</v>
      </c>
      <c r="AI1845" s="4"/>
      <c r="AJ1845" s="4"/>
      <c r="AK1845" s="4"/>
      <c r="AL1845" s="4"/>
      <c r="AM1845" s="4"/>
      <c r="AN1845" s="4"/>
      <c r="AO1845" s="4"/>
      <c r="AP1845" s="4"/>
      <c r="AQ1845" s="3" t="s">
        <v>846</v>
      </c>
      <c r="AR1845" s="4"/>
      <c r="AS1845" s="4"/>
      <c r="AT1845" s="4"/>
      <c r="AU1845" s="4"/>
      <c r="AV1845" s="4"/>
      <c r="AW1845" s="4"/>
      <c r="AX1845" s="4"/>
      <c r="AY1845" s="4"/>
      <c r="AZ1845" s="4"/>
      <c r="BA1845" s="4"/>
      <c r="BB1845" s="4"/>
    </row>
    <row r="1846" spans="1:54" ht="15.75" customHeight="1" x14ac:dyDescent="0.25">
      <c r="A1846" t="s">
        <v>5487</v>
      </c>
      <c r="B1846" s="17">
        <v>43813</v>
      </c>
      <c r="C1846" s="18">
        <v>36892</v>
      </c>
      <c r="D1846" s="21">
        <v>24</v>
      </c>
      <c r="E1846" s="12" t="str">
        <f t="shared" si="198"/>
        <v>[20-30[ ans</v>
      </c>
      <c r="F1846" s="3" t="s">
        <v>54</v>
      </c>
      <c r="G1846" s="3" t="s">
        <v>40</v>
      </c>
      <c r="H1846" s="4"/>
      <c r="I1846" s="4"/>
      <c r="J1846" s="3" t="s">
        <v>41</v>
      </c>
      <c r="K1846" s="3" t="s">
        <v>134</v>
      </c>
      <c r="L1846" s="3" t="s">
        <v>6049</v>
      </c>
      <c r="M1846" s="3" t="s">
        <v>60</v>
      </c>
      <c r="N1846" s="3" t="s">
        <v>6062</v>
      </c>
      <c r="O1846" s="3" t="s">
        <v>804</v>
      </c>
      <c r="P1846" s="3" t="s">
        <v>423</v>
      </c>
      <c r="Q1846" s="3" t="s">
        <v>6035</v>
      </c>
      <c r="R1846" s="3" t="s">
        <v>5758</v>
      </c>
      <c r="S1846" s="3" t="s">
        <v>5759</v>
      </c>
      <c r="T1846" s="3" t="s">
        <v>220</v>
      </c>
      <c r="U1846" s="3" t="s">
        <v>39</v>
      </c>
      <c r="V1846" s="3" t="s">
        <v>6053</v>
      </c>
      <c r="W1846" s="3" t="s">
        <v>46</v>
      </c>
      <c r="X1846" s="17">
        <v>43678</v>
      </c>
      <c r="Y1846" s="3">
        <f t="shared" si="199"/>
        <v>0</v>
      </c>
      <c r="Z1846" s="3" t="str">
        <f>IF((B1846-X1846&lt;=365)*(B1846-X1846&gt;0),INT(12*(B1846-X1846)/365) &amp; " Mois",(YEAR(B1846)-YEAR(X1846)) &amp; " an (s)")</f>
        <v>4 Mois</v>
      </c>
      <c r="AA1846" s="39">
        <v>10</v>
      </c>
      <c r="AB1846" s="3" t="s">
        <v>845</v>
      </c>
      <c r="AC1846" s="3">
        <v>1</v>
      </c>
      <c r="AD1846" s="3" t="s">
        <v>6788</v>
      </c>
      <c r="AE1846" s="3" t="s">
        <v>6673</v>
      </c>
      <c r="AF1846" s="4"/>
      <c r="AG1846" s="3" t="s">
        <v>46</v>
      </c>
      <c r="AH1846" s="4"/>
      <c r="AI1846" s="4"/>
      <c r="AJ1846" s="4"/>
      <c r="AK1846" s="4"/>
      <c r="AL1846" s="4"/>
      <c r="AM1846" s="4"/>
      <c r="AN1846" s="4"/>
      <c r="AO1846" s="4"/>
      <c r="AP1846" s="4"/>
      <c r="AQ1846" s="3" t="s">
        <v>846</v>
      </c>
      <c r="AR1846" s="4"/>
      <c r="AS1846" s="4"/>
      <c r="AT1846" s="4"/>
      <c r="AU1846" s="4"/>
      <c r="AV1846" s="4"/>
      <c r="AW1846" s="4"/>
      <c r="AX1846" s="4"/>
      <c r="AY1846" s="4"/>
      <c r="AZ1846" s="4"/>
      <c r="BA1846" s="4"/>
      <c r="BB1846" s="4"/>
    </row>
    <row r="1847" spans="1:54" ht="15.75" customHeight="1" x14ac:dyDescent="0.25">
      <c r="A1847" t="s">
        <v>6716</v>
      </c>
      <c r="B1847" s="17">
        <v>43813</v>
      </c>
      <c r="C1847" s="17">
        <v>36568</v>
      </c>
      <c r="D1847" s="21">
        <v>25</v>
      </c>
      <c r="E1847" s="12" t="str">
        <f t="shared" si="198"/>
        <v>[20-30[ ans</v>
      </c>
      <c r="F1847" s="3" t="s">
        <v>39</v>
      </c>
      <c r="G1847" s="3" t="s">
        <v>40</v>
      </c>
      <c r="H1847" s="4"/>
      <c r="I1847" s="4"/>
      <c r="J1847" s="3" t="s">
        <v>41</v>
      </c>
      <c r="K1847" s="3" t="s">
        <v>134</v>
      </c>
      <c r="L1847" s="3" t="s">
        <v>6049</v>
      </c>
      <c r="M1847" s="3" t="s">
        <v>1227</v>
      </c>
      <c r="N1847" s="3" t="s">
        <v>39</v>
      </c>
      <c r="O1847" s="3" t="s">
        <v>1227</v>
      </c>
      <c r="P1847" s="3" t="s">
        <v>39</v>
      </c>
      <c r="Q1847" s="3" t="s">
        <v>39</v>
      </c>
      <c r="R1847" s="3">
        <v>0</v>
      </c>
      <c r="S1847" s="3">
        <v>0</v>
      </c>
      <c r="T1847" s="3" t="s">
        <v>220</v>
      </c>
      <c r="U1847" s="3" t="s">
        <v>39</v>
      </c>
      <c r="V1847" s="3" t="s">
        <v>6053</v>
      </c>
      <c r="W1847" s="3" t="s">
        <v>62</v>
      </c>
      <c r="X1847" s="19"/>
      <c r="Y1847" s="19"/>
      <c r="Z1847" s="19"/>
      <c r="AA1847" s="39">
        <v>9.1999999999999993</v>
      </c>
      <c r="AB1847" s="3" t="s">
        <v>845</v>
      </c>
      <c r="AC1847" s="3">
        <v>1</v>
      </c>
      <c r="AD1847" s="3" t="s">
        <v>6788</v>
      </c>
      <c r="AE1847" s="3" t="s">
        <v>6673</v>
      </c>
      <c r="AF1847" s="4"/>
      <c r="AG1847" s="3" t="s">
        <v>46</v>
      </c>
      <c r="AH1847" s="4"/>
      <c r="AI1847" s="4"/>
      <c r="AJ1847" s="4"/>
      <c r="AK1847" s="4"/>
      <c r="AL1847" s="4"/>
      <c r="AM1847" s="4"/>
      <c r="AN1847" s="4"/>
      <c r="AO1847" s="4"/>
      <c r="AP1847" s="4"/>
      <c r="AQ1847" s="3" t="s">
        <v>846</v>
      </c>
      <c r="AR1847" s="4"/>
      <c r="AS1847" s="4"/>
      <c r="AT1847" s="4"/>
      <c r="AU1847" s="4"/>
      <c r="AV1847" s="4"/>
      <c r="AW1847" s="4"/>
      <c r="AX1847" s="4"/>
      <c r="AY1847" s="4"/>
      <c r="AZ1847" s="4"/>
      <c r="BA1847" s="4"/>
      <c r="BB1847" s="4"/>
    </row>
    <row r="1848" spans="1:54" ht="15.75" customHeight="1" x14ac:dyDescent="0.25">
      <c r="A1848" t="s">
        <v>6717</v>
      </c>
      <c r="B1848" s="17">
        <v>43812</v>
      </c>
      <c r="C1848" s="17">
        <v>33610</v>
      </c>
      <c r="D1848" s="21">
        <v>33</v>
      </c>
      <c r="E1848" s="12" t="str">
        <f t="shared" si="198"/>
        <v>[30-40[ ans</v>
      </c>
      <c r="F1848" s="3" t="s">
        <v>48</v>
      </c>
      <c r="G1848" s="3" t="s">
        <v>40</v>
      </c>
      <c r="H1848" s="4"/>
      <c r="I1848" s="4"/>
      <c r="J1848" s="3" t="s">
        <v>41</v>
      </c>
      <c r="K1848" s="3" t="s">
        <v>134</v>
      </c>
      <c r="L1848" s="3" t="s">
        <v>6049</v>
      </c>
      <c r="M1848" s="3" t="s">
        <v>121</v>
      </c>
      <c r="N1848" s="3" t="s">
        <v>6062</v>
      </c>
      <c r="O1848" s="3" t="s">
        <v>578</v>
      </c>
      <c r="P1848" s="3" t="s">
        <v>5645</v>
      </c>
      <c r="Q1848" s="3" t="s">
        <v>6033</v>
      </c>
      <c r="R1848" s="3" t="s">
        <v>5838</v>
      </c>
      <c r="S1848" s="3" t="s">
        <v>5839</v>
      </c>
      <c r="T1848" s="3" t="s">
        <v>220</v>
      </c>
      <c r="U1848" s="3" t="s">
        <v>39</v>
      </c>
      <c r="V1848" s="3" t="s">
        <v>6053</v>
      </c>
      <c r="W1848" s="3" t="s">
        <v>46</v>
      </c>
      <c r="X1848" s="17">
        <v>38353</v>
      </c>
      <c r="Y1848" s="3">
        <f>IF((B1848-X1848&lt;=365)*(B1848-X1848&gt;0),0,(YEAR(B1848)-YEAR(X1848)))</f>
        <v>14</v>
      </c>
      <c r="Z1848" s="3" t="str">
        <f>IF((B1848-X1848&lt;=365)*(B1848-X1848&gt;0),INT(12*(B1848-X1848)/365) &amp; " Mois",(YEAR(B1848)-YEAR(X1848)) &amp; " an (s)")</f>
        <v>14 an (s)</v>
      </c>
      <c r="AA1848" s="39">
        <v>17.600000000000001</v>
      </c>
      <c r="AB1848" s="3" t="s">
        <v>898</v>
      </c>
      <c r="AC1848" s="3">
        <v>1</v>
      </c>
      <c r="AD1848" s="3" t="s">
        <v>5524</v>
      </c>
      <c r="AE1848" s="3" t="s">
        <v>6673</v>
      </c>
      <c r="AF1848" s="4"/>
      <c r="AG1848" s="4"/>
      <c r="AH1848" s="4"/>
      <c r="AI1848" s="4"/>
      <c r="AJ1848" s="4"/>
      <c r="AK1848" s="4"/>
      <c r="AL1848" s="4"/>
      <c r="AM1848" s="4"/>
      <c r="AN1848" s="4"/>
      <c r="AO1848" s="4"/>
      <c r="AP1848" s="4"/>
      <c r="AQ1848" s="4"/>
      <c r="AR1848" s="3" t="s">
        <v>62</v>
      </c>
      <c r="AS1848" s="3" t="s">
        <v>62</v>
      </c>
      <c r="AT1848" s="3" t="s">
        <v>46</v>
      </c>
      <c r="AU1848" s="3" t="s">
        <v>62</v>
      </c>
      <c r="AV1848" s="3" t="s">
        <v>62</v>
      </c>
      <c r="AW1848" s="3" t="s">
        <v>62</v>
      </c>
      <c r="AX1848" s="3" t="s">
        <v>62</v>
      </c>
      <c r="AY1848" s="3" t="s">
        <v>62</v>
      </c>
      <c r="AZ1848" s="3" t="s">
        <v>62</v>
      </c>
      <c r="BA1848" s="3" t="s">
        <v>62</v>
      </c>
      <c r="BB1848" s="4"/>
    </row>
    <row r="1849" spans="1:54" ht="15.75" customHeight="1" x14ac:dyDescent="0.25">
      <c r="A1849" t="s">
        <v>6718</v>
      </c>
      <c r="B1849" s="17">
        <v>43812</v>
      </c>
      <c r="C1849" s="17">
        <v>33509</v>
      </c>
      <c r="D1849" s="21">
        <v>34</v>
      </c>
      <c r="E1849" s="12" t="str">
        <f t="shared" si="198"/>
        <v>[30-40[ ans</v>
      </c>
      <c r="F1849" s="3" t="s">
        <v>48</v>
      </c>
      <c r="G1849" s="3" t="s">
        <v>55</v>
      </c>
      <c r="H1849" s="4"/>
      <c r="I1849" s="4"/>
      <c r="J1849" s="3" t="s">
        <v>41</v>
      </c>
      <c r="K1849" s="3" t="s">
        <v>134</v>
      </c>
      <c r="L1849" s="3" t="s">
        <v>6049</v>
      </c>
      <c r="M1849" s="3" t="s">
        <v>43</v>
      </c>
      <c r="N1849" s="3" t="s">
        <v>6062</v>
      </c>
      <c r="O1849" s="3" t="s">
        <v>383</v>
      </c>
      <c r="P1849" s="3" t="s">
        <v>319</v>
      </c>
      <c r="Q1849" s="3" t="s">
        <v>6033</v>
      </c>
      <c r="R1849" s="3" t="s">
        <v>5568</v>
      </c>
      <c r="S1849" s="3" t="s">
        <v>5569</v>
      </c>
      <c r="T1849" s="3" t="s">
        <v>220</v>
      </c>
      <c r="U1849" s="3" t="s">
        <v>58</v>
      </c>
      <c r="V1849" s="3" t="s">
        <v>6055</v>
      </c>
      <c r="W1849" s="3" t="s">
        <v>62</v>
      </c>
      <c r="X1849" s="19"/>
      <c r="Y1849" s="19"/>
      <c r="Z1849" s="19"/>
      <c r="AA1849" s="37"/>
      <c r="AB1849" s="3" t="s">
        <v>845</v>
      </c>
      <c r="AC1849" s="3">
        <v>1</v>
      </c>
      <c r="AD1849" s="3" t="s">
        <v>6788</v>
      </c>
      <c r="AE1849" s="3" t="s">
        <v>6673</v>
      </c>
      <c r="AF1849" s="4"/>
      <c r="AG1849" s="3" t="s">
        <v>46</v>
      </c>
      <c r="AH1849" s="4"/>
      <c r="AI1849" s="4"/>
      <c r="AJ1849" s="4"/>
      <c r="AK1849" s="4"/>
      <c r="AL1849" s="4"/>
      <c r="AM1849" s="4"/>
      <c r="AN1849" s="4"/>
      <c r="AO1849" s="4"/>
      <c r="AP1849" s="4"/>
      <c r="AQ1849" s="3" t="s">
        <v>846</v>
      </c>
      <c r="AR1849" s="4"/>
      <c r="AS1849" s="4"/>
      <c r="AT1849" s="4"/>
      <c r="AU1849" s="4"/>
      <c r="AV1849" s="4"/>
      <c r="AW1849" s="4"/>
      <c r="AX1849" s="4"/>
      <c r="AY1849" s="4"/>
      <c r="AZ1849" s="4"/>
      <c r="BA1849" s="4"/>
      <c r="BB1849" s="4"/>
    </row>
    <row r="1850" spans="1:54" ht="15.75" customHeight="1" x14ac:dyDescent="0.25">
      <c r="A1850" t="s">
        <v>6719</v>
      </c>
      <c r="B1850" s="17">
        <v>43811</v>
      </c>
      <c r="C1850" s="17">
        <v>34103</v>
      </c>
      <c r="D1850" s="21">
        <v>32</v>
      </c>
      <c r="E1850" s="12" t="str">
        <f t="shared" si="198"/>
        <v>[30-40[ ans</v>
      </c>
      <c r="F1850" s="3" t="s">
        <v>48</v>
      </c>
      <c r="G1850" s="3" t="s">
        <v>40</v>
      </c>
      <c r="H1850" s="4"/>
      <c r="I1850" s="4"/>
      <c r="J1850" s="3" t="s">
        <v>41</v>
      </c>
      <c r="K1850" s="3" t="s">
        <v>449</v>
      </c>
      <c r="L1850" s="3" t="s">
        <v>6046</v>
      </c>
      <c r="M1850" s="3" t="s">
        <v>60</v>
      </c>
      <c r="N1850" s="3" t="s">
        <v>6062</v>
      </c>
      <c r="O1850" s="3" t="s">
        <v>364</v>
      </c>
      <c r="P1850" s="3" t="s">
        <v>194</v>
      </c>
      <c r="Q1850" s="3" t="s">
        <v>6035</v>
      </c>
      <c r="R1850" s="3" t="s">
        <v>5608</v>
      </c>
      <c r="S1850" s="3" t="s">
        <v>5609</v>
      </c>
      <c r="T1850" s="3" t="s">
        <v>45</v>
      </c>
      <c r="U1850" s="3" t="s">
        <v>58</v>
      </c>
      <c r="V1850" s="3" t="s">
        <v>6055</v>
      </c>
      <c r="W1850" s="3" t="s">
        <v>46</v>
      </c>
      <c r="X1850" s="17">
        <v>43709</v>
      </c>
      <c r="Y1850" s="3">
        <f t="shared" ref="Y1850:Y1853" si="200">IF((B1850-X1850&lt;=365)*(B1850-X1850&gt;0),0,(YEAR(B1850)-YEAR(X1850)))</f>
        <v>0</v>
      </c>
      <c r="Z1850" s="3" t="str">
        <f>IF((B1850-X1850&lt;=365)*(B1850-X1850&gt;0),INT(12*(B1850-X1850)/365) &amp; " Mois",(YEAR(B1850)-YEAR(X1850)) &amp; " an (s)")</f>
        <v>3 Mois</v>
      </c>
      <c r="AA1850" s="39">
        <v>15</v>
      </c>
      <c r="AB1850" s="3" t="s">
        <v>898</v>
      </c>
      <c r="AC1850" s="3">
        <v>1</v>
      </c>
      <c r="AD1850" s="3" t="s">
        <v>5522</v>
      </c>
      <c r="AE1850" s="3" t="s">
        <v>6673</v>
      </c>
      <c r="AF1850" s="4"/>
      <c r="AG1850" s="4"/>
      <c r="AH1850" s="4"/>
      <c r="AI1850" s="4"/>
      <c r="AJ1850" s="4"/>
      <c r="AK1850" s="4"/>
      <c r="AL1850" s="4"/>
      <c r="AM1850" s="4"/>
      <c r="AN1850" s="4"/>
      <c r="AO1850" s="4"/>
      <c r="AP1850" s="4"/>
      <c r="AQ1850" s="4"/>
      <c r="AR1850" s="3" t="s">
        <v>46</v>
      </c>
      <c r="AS1850" s="3" t="s">
        <v>62</v>
      </c>
      <c r="AT1850" s="3" t="s">
        <v>62</v>
      </c>
      <c r="AU1850" s="3" t="s">
        <v>62</v>
      </c>
      <c r="AV1850" s="3" t="s">
        <v>62</v>
      </c>
      <c r="AW1850" s="3" t="s">
        <v>62</v>
      </c>
      <c r="AX1850" s="3" t="s">
        <v>62</v>
      </c>
      <c r="AY1850" s="3" t="s">
        <v>62</v>
      </c>
      <c r="AZ1850" s="3" t="s">
        <v>62</v>
      </c>
      <c r="BA1850" s="3" t="s">
        <v>62</v>
      </c>
      <c r="BB1850" s="4"/>
    </row>
    <row r="1851" spans="1:54" ht="15.75" customHeight="1" x14ac:dyDescent="0.25">
      <c r="A1851" t="s">
        <v>6720</v>
      </c>
      <c r="B1851" s="17">
        <v>43809</v>
      </c>
      <c r="C1851" s="17">
        <v>34115</v>
      </c>
      <c r="D1851" s="21">
        <v>32</v>
      </c>
      <c r="E1851" s="12" t="str">
        <f t="shared" si="198"/>
        <v>[30-40[ ans</v>
      </c>
      <c r="F1851" s="3" t="s">
        <v>48</v>
      </c>
      <c r="G1851" s="3" t="s">
        <v>40</v>
      </c>
      <c r="H1851" s="4"/>
      <c r="I1851" s="4"/>
      <c r="J1851" s="3" t="s">
        <v>41</v>
      </c>
      <c r="K1851" s="3" t="s">
        <v>1325</v>
      </c>
      <c r="L1851" s="3" t="s">
        <v>6047</v>
      </c>
      <c r="M1851" s="3" t="s">
        <v>60</v>
      </c>
      <c r="N1851" s="3" t="s">
        <v>6062</v>
      </c>
      <c r="O1851" s="3" t="s">
        <v>139</v>
      </c>
      <c r="P1851" s="3" t="s">
        <v>139</v>
      </c>
      <c r="Q1851" s="3" t="s">
        <v>6033</v>
      </c>
      <c r="R1851" s="3" t="s">
        <v>5622</v>
      </c>
      <c r="S1851" s="3" t="s">
        <v>5623</v>
      </c>
      <c r="T1851" s="3" t="s">
        <v>220</v>
      </c>
      <c r="U1851" s="3" t="s">
        <v>39</v>
      </c>
      <c r="V1851" s="3" t="s">
        <v>6053</v>
      </c>
      <c r="W1851" s="3" t="s">
        <v>46</v>
      </c>
      <c r="X1851" s="17">
        <v>43466</v>
      </c>
      <c r="Y1851" s="3">
        <f t="shared" si="200"/>
        <v>0</v>
      </c>
      <c r="Z1851" s="3" t="str">
        <f>IF((B1851-X1851&lt;=365)*(B1851-X1851&gt;0),INT(12*(B1851-X1851)/365) &amp; " Mois",(YEAR(B1851)-YEAR(X1851)) &amp; " an (s)")</f>
        <v>11 Mois</v>
      </c>
      <c r="AA1851" s="39">
        <v>11.4</v>
      </c>
      <c r="AB1851" s="3" t="s">
        <v>898</v>
      </c>
      <c r="AC1851" s="3">
        <v>1</v>
      </c>
      <c r="AD1851" s="3" t="s">
        <v>5522</v>
      </c>
      <c r="AE1851" s="3" t="s">
        <v>6673</v>
      </c>
      <c r="AF1851" s="4"/>
      <c r="AG1851" s="4"/>
      <c r="AH1851" s="4"/>
      <c r="AI1851" s="4"/>
      <c r="AJ1851" s="4"/>
      <c r="AK1851" s="4"/>
      <c r="AL1851" s="4"/>
      <c r="AM1851" s="4"/>
      <c r="AN1851" s="4"/>
      <c r="AO1851" s="4"/>
      <c r="AP1851" s="4"/>
      <c r="AQ1851" s="4"/>
      <c r="AR1851" s="3" t="s">
        <v>46</v>
      </c>
      <c r="AS1851" s="3" t="s">
        <v>62</v>
      </c>
      <c r="AT1851" s="3" t="s">
        <v>62</v>
      </c>
      <c r="AU1851" s="3" t="s">
        <v>62</v>
      </c>
      <c r="AV1851" s="3" t="s">
        <v>62</v>
      </c>
      <c r="AW1851" s="3" t="s">
        <v>62</v>
      </c>
      <c r="AX1851" s="3" t="s">
        <v>62</v>
      </c>
      <c r="AY1851" s="3" t="s">
        <v>62</v>
      </c>
      <c r="AZ1851" s="3" t="s">
        <v>62</v>
      </c>
      <c r="BA1851" s="3" t="s">
        <v>62</v>
      </c>
      <c r="BB1851" s="4"/>
    </row>
    <row r="1852" spans="1:54" ht="15.75" customHeight="1" x14ac:dyDescent="0.25">
      <c r="A1852" t="s">
        <v>6721</v>
      </c>
      <c r="B1852" s="17">
        <v>43808</v>
      </c>
      <c r="C1852" s="17">
        <v>25157</v>
      </c>
      <c r="D1852" s="21">
        <v>57</v>
      </c>
      <c r="E1852" s="12" t="str">
        <f t="shared" si="198"/>
        <v>[50-60 [ ans</v>
      </c>
      <c r="F1852" s="3" t="s">
        <v>48</v>
      </c>
      <c r="G1852" s="3" t="s">
        <v>40</v>
      </c>
      <c r="H1852" s="4"/>
      <c r="I1852" s="4"/>
      <c r="J1852" s="3" t="s">
        <v>41</v>
      </c>
      <c r="K1852" s="3" t="s">
        <v>1326</v>
      </c>
      <c r="L1852" s="3" t="s">
        <v>6043</v>
      </c>
      <c r="M1852" s="3" t="s">
        <v>114</v>
      </c>
      <c r="N1852" s="3" t="s">
        <v>6062</v>
      </c>
      <c r="O1852" s="3" t="s">
        <v>1327</v>
      </c>
      <c r="P1852" s="3" t="s">
        <v>115</v>
      </c>
      <c r="Q1852" s="3" t="s">
        <v>6031</v>
      </c>
      <c r="R1852" s="3" t="s">
        <v>5604</v>
      </c>
      <c r="S1852" s="3" t="s">
        <v>5605</v>
      </c>
      <c r="T1852" s="3" t="s">
        <v>220</v>
      </c>
      <c r="U1852" s="3" t="s">
        <v>39</v>
      </c>
      <c r="V1852" s="3" t="s">
        <v>6053</v>
      </c>
      <c r="W1852" s="3" t="s">
        <v>46</v>
      </c>
      <c r="X1852" s="17">
        <v>43160</v>
      </c>
      <c r="Y1852" s="3">
        <f t="shared" si="200"/>
        <v>1</v>
      </c>
      <c r="Z1852" s="3" t="str">
        <f>IF((B1852-X1852&lt;=365)*(B1852-X1852&gt;0),INT(12*(B1852-X1852)/365) &amp; " Mois",(YEAR(B1852)-YEAR(X1852)) &amp; " an (s)")</f>
        <v>1 an (s)</v>
      </c>
      <c r="AA1852" s="39">
        <v>11.2</v>
      </c>
      <c r="AB1852" s="3" t="s">
        <v>845</v>
      </c>
      <c r="AC1852" s="3">
        <v>1</v>
      </c>
      <c r="AD1852" s="3" t="s">
        <v>6788</v>
      </c>
      <c r="AE1852" s="3" t="s">
        <v>6673</v>
      </c>
      <c r="AF1852" s="4"/>
      <c r="AG1852" s="3" t="s">
        <v>46</v>
      </c>
      <c r="AH1852" s="4"/>
      <c r="AI1852" s="4"/>
      <c r="AJ1852" s="4"/>
      <c r="AK1852" s="4"/>
      <c r="AL1852" s="4"/>
      <c r="AM1852" s="4"/>
      <c r="AN1852" s="4"/>
      <c r="AO1852" s="4"/>
      <c r="AP1852" s="4"/>
      <c r="AQ1852" s="3" t="s">
        <v>846</v>
      </c>
      <c r="AR1852" s="4"/>
      <c r="AS1852" s="4"/>
      <c r="AT1852" s="4"/>
      <c r="AU1852" s="4"/>
      <c r="AV1852" s="4"/>
      <c r="AW1852" s="4"/>
      <c r="AX1852" s="4"/>
      <c r="AY1852" s="4"/>
      <c r="AZ1852" s="4"/>
      <c r="BA1852" s="4"/>
      <c r="BB1852" s="4"/>
    </row>
    <row r="1853" spans="1:54" ht="15.75" customHeight="1" x14ac:dyDescent="0.25">
      <c r="A1853" t="s">
        <v>6722</v>
      </c>
      <c r="B1853" s="17">
        <v>43805</v>
      </c>
      <c r="C1853" s="17">
        <v>24862</v>
      </c>
      <c r="D1853" s="21">
        <v>57</v>
      </c>
      <c r="E1853" s="12" t="str">
        <f t="shared" si="198"/>
        <v>[50-60 [ ans</v>
      </c>
      <c r="F1853" s="3" t="s">
        <v>48</v>
      </c>
      <c r="G1853" s="3" t="s">
        <v>40</v>
      </c>
      <c r="H1853" s="4"/>
      <c r="I1853" s="4"/>
      <c r="J1853" s="3" t="s">
        <v>49</v>
      </c>
      <c r="K1853" s="3" t="s">
        <v>1328</v>
      </c>
      <c r="L1853" s="3" t="s">
        <v>6048</v>
      </c>
      <c r="M1853" s="3" t="s">
        <v>51</v>
      </c>
      <c r="N1853" s="3" t="s">
        <v>6062</v>
      </c>
      <c r="O1853" s="3" t="s">
        <v>1227</v>
      </c>
      <c r="P1853" s="3" t="s">
        <v>6786</v>
      </c>
      <c r="Q1853" s="3" t="s">
        <v>6787</v>
      </c>
      <c r="R1853" s="3"/>
      <c r="S1853" s="3"/>
      <c r="T1853" s="3" t="s">
        <v>220</v>
      </c>
      <c r="U1853" s="3" t="s">
        <v>980</v>
      </c>
      <c r="V1853" s="3" t="s">
        <v>793</v>
      </c>
      <c r="W1853" s="3" t="s">
        <v>46</v>
      </c>
      <c r="X1853" s="17">
        <v>43678</v>
      </c>
      <c r="Y1853" s="3">
        <f t="shared" si="200"/>
        <v>0</v>
      </c>
      <c r="Z1853" s="3" t="str">
        <f>IF((B1853-X1853&lt;=365)*(B1853-X1853&gt;0),INT(12*(B1853-X1853)/365) &amp; " Mois",(YEAR(B1853)-YEAR(X1853)) &amp; " an (s)")</f>
        <v>4 Mois</v>
      </c>
      <c r="AA1853" s="39">
        <v>13.2</v>
      </c>
      <c r="AB1853" s="3" t="s">
        <v>898</v>
      </c>
      <c r="AC1853" s="3">
        <v>1</v>
      </c>
      <c r="AD1853" s="3" t="s">
        <v>6673</v>
      </c>
      <c r="AE1853" s="3" t="s">
        <v>1329</v>
      </c>
      <c r="AF1853" s="4"/>
      <c r="AG1853" s="4"/>
      <c r="AH1853" s="4"/>
      <c r="AI1853" s="4"/>
      <c r="AJ1853" s="4"/>
      <c r="AK1853" s="4"/>
      <c r="AL1853" s="4"/>
      <c r="AM1853" s="4"/>
      <c r="AN1853" s="4"/>
      <c r="AO1853" s="4"/>
      <c r="AP1853" s="4"/>
      <c r="AQ1853" s="4"/>
      <c r="AR1853" s="3" t="s">
        <v>62</v>
      </c>
      <c r="AS1853" s="3" t="s">
        <v>62</v>
      </c>
      <c r="AT1853" s="3" t="s">
        <v>62</v>
      </c>
      <c r="AU1853" s="3" t="s">
        <v>62</v>
      </c>
      <c r="AV1853" s="3" t="s">
        <v>62</v>
      </c>
      <c r="AW1853" s="3" t="s">
        <v>62</v>
      </c>
      <c r="AX1853" s="3" t="s">
        <v>62</v>
      </c>
      <c r="AY1853" s="3" t="s">
        <v>62</v>
      </c>
      <c r="AZ1853" s="3" t="s">
        <v>62</v>
      </c>
      <c r="BA1853" s="3" t="s">
        <v>62</v>
      </c>
      <c r="BB1853" s="3" t="s">
        <v>1329</v>
      </c>
    </row>
    <row r="1854" spans="1:54" ht="15.75" customHeight="1" x14ac:dyDescent="0.25">
      <c r="A1854" t="s">
        <v>6723</v>
      </c>
      <c r="B1854" s="17">
        <v>43805</v>
      </c>
      <c r="C1854" s="17"/>
      <c r="D1854" s="21">
        <v>36</v>
      </c>
      <c r="E1854" s="12" t="str">
        <f t="shared" si="198"/>
        <v>[30-40[ ans</v>
      </c>
      <c r="F1854" s="3" t="s">
        <v>39</v>
      </c>
      <c r="G1854" s="3" t="s">
        <v>55</v>
      </c>
      <c r="H1854" s="4"/>
      <c r="I1854" s="4"/>
      <c r="J1854" s="3" t="s">
        <v>49</v>
      </c>
      <c r="K1854" s="3" t="s">
        <v>56</v>
      </c>
      <c r="L1854" s="3" t="s">
        <v>6045</v>
      </c>
      <c r="M1854" s="3" t="s">
        <v>43</v>
      </c>
      <c r="N1854" s="3" t="s">
        <v>6062</v>
      </c>
      <c r="O1854" s="3" t="s">
        <v>1330</v>
      </c>
      <c r="P1854" s="3" t="s">
        <v>657</v>
      </c>
      <c r="Q1854" s="3" t="s">
        <v>6033</v>
      </c>
      <c r="R1854" s="3" t="s">
        <v>5686</v>
      </c>
      <c r="S1854" s="3" t="s">
        <v>5687</v>
      </c>
      <c r="T1854" s="3" t="s">
        <v>1331</v>
      </c>
      <c r="U1854" s="3" t="s">
        <v>58</v>
      </c>
      <c r="V1854" s="3" t="s">
        <v>6055</v>
      </c>
      <c r="W1854" s="3" t="s">
        <v>46</v>
      </c>
      <c r="X1854" s="17">
        <v>43787</v>
      </c>
      <c r="Y1854" s="17"/>
      <c r="Z1854" s="3"/>
      <c r="AA1854" s="39">
        <v>10.8</v>
      </c>
      <c r="AB1854" s="3" t="s">
        <v>845</v>
      </c>
      <c r="AC1854" s="3">
        <v>1</v>
      </c>
      <c r="AD1854" s="3" t="s">
        <v>6788</v>
      </c>
      <c r="AE1854" s="3" t="s">
        <v>6673</v>
      </c>
      <c r="AF1854" s="4"/>
      <c r="AG1854" s="3" t="s">
        <v>46</v>
      </c>
      <c r="AH1854" s="4"/>
      <c r="AI1854" s="4"/>
      <c r="AJ1854" s="4"/>
      <c r="AK1854" s="4"/>
      <c r="AL1854" s="4"/>
      <c r="AM1854" s="4"/>
      <c r="AN1854" s="4"/>
      <c r="AO1854" s="4"/>
      <c r="AP1854" s="4"/>
      <c r="AQ1854" s="3" t="s">
        <v>846</v>
      </c>
      <c r="AR1854" s="4"/>
      <c r="AS1854" s="4"/>
      <c r="AT1854" s="4"/>
      <c r="AU1854" s="4"/>
      <c r="AV1854" s="4"/>
      <c r="AW1854" s="4"/>
      <c r="AX1854" s="4"/>
      <c r="AY1854" s="4"/>
      <c r="AZ1854" s="4"/>
      <c r="BA1854" s="4"/>
      <c r="BB1854" s="4"/>
    </row>
    <row r="1855" spans="1:54" ht="15.75" customHeight="1" x14ac:dyDescent="0.25">
      <c r="A1855" t="s">
        <v>6724</v>
      </c>
      <c r="B1855" s="17">
        <v>43743</v>
      </c>
      <c r="C1855" s="17">
        <v>28856</v>
      </c>
      <c r="D1855" s="21">
        <v>46</v>
      </c>
      <c r="E1855" s="12" t="str">
        <f t="shared" si="198"/>
        <v>[40-50 [ ans</v>
      </c>
      <c r="F1855" s="3" t="s">
        <v>54</v>
      </c>
      <c r="G1855" s="3" t="s">
        <v>40</v>
      </c>
      <c r="H1855" s="4"/>
      <c r="I1855" s="4"/>
      <c r="J1855" s="3" t="s">
        <v>49</v>
      </c>
      <c r="K1855" s="3" t="s">
        <v>238</v>
      </c>
      <c r="L1855" s="3" t="s">
        <v>6043</v>
      </c>
      <c r="M1855" s="3" t="s">
        <v>60</v>
      </c>
      <c r="N1855" s="3" t="s">
        <v>6062</v>
      </c>
      <c r="O1855" s="3" t="s">
        <v>326</v>
      </c>
      <c r="P1855" s="3" t="s">
        <v>72</v>
      </c>
      <c r="Q1855" s="3" t="s">
        <v>6033</v>
      </c>
      <c r="R1855" s="3" t="s">
        <v>5606</v>
      </c>
      <c r="S1855" s="3" t="s">
        <v>5607</v>
      </c>
      <c r="T1855" s="3" t="s">
        <v>45</v>
      </c>
      <c r="U1855" s="3" t="s">
        <v>1333</v>
      </c>
      <c r="V1855" s="3" t="s">
        <v>6058</v>
      </c>
      <c r="W1855" s="3" t="s">
        <v>62</v>
      </c>
      <c r="X1855" s="19"/>
      <c r="Y1855" s="19"/>
      <c r="Z1855" s="19"/>
      <c r="AA1855" s="37"/>
      <c r="AB1855" s="3" t="s">
        <v>845</v>
      </c>
      <c r="AC1855" s="3">
        <v>1</v>
      </c>
      <c r="AD1855" s="3" t="s">
        <v>6789</v>
      </c>
      <c r="AE1855" s="3" t="s">
        <v>6673</v>
      </c>
      <c r="AF1855" s="3" t="s">
        <v>46</v>
      </c>
      <c r="AG1855" s="4"/>
      <c r="AH1855" s="4"/>
      <c r="AI1855" s="4"/>
      <c r="AJ1855" s="4"/>
      <c r="AK1855" s="4"/>
      <c r="AL1855" s="4"/>
      <c r="AM1855" s="4"/>
      <c r="AN1855" s="4"/>
      <c r="AO1855" s="4"/>
      <c r="AP1855" s="4"/>
      <c r="AQ1855" s="3" t="s">
        <v>846</v>
      </c>
      <c r="AR1855" s="4"/>
      <c r="AS1855" s="4"/>
      <c r="AT1855" s="4"/>
      <c r="AU1855" s="4"/>
      <c r="AV1855" s="4"/>
      <c r="AW1855" s="4"/>
      <c r="AX1855" s="4"/>
      <c r="AY1855" s="4"/>
      <c r="AZ1855" s="4"/>
      <c r="BA1855" s="4"/>
      <c r="BB1855" s="4"/>
    </row>
    <row r="1856" spans="1:54" ht="15.75" customHeight="1" x14ac:dyDescent="0.25">
      <c r="A1856" t="s">
        <v>6725</v>
      </c>
      <c r="B1856" s="17">
        <v>43599</v>
      </c>
      <c r="C1856" s="17">
        <v>34431</v>
      </c>
      <c r="D1856" s="21">
        <v>31</v>
      </c>
      <c r="E1856" s="12" t="str">
        <f t="shared" si="198"/>
        <v>[30-40[ ans</v>
      </c>
      <c r="F1856" s="3" t="s">
        <v>39</v>
      </c>
      <c r="G1856" s="3" t="s">
        <v>55</v>
      </c>
      <c r="H1856" s="4"/>
      <c r="I1856" s="4"/>
      <c r="J1856" s="3" t="s">
        <v>41</v>
      </c>
      <c r="K1856" s="3" t="s">
        <v>1335</v>
      </c>
      <c r="L1856" s="3" t="s">
        <v>6043</v>
      </c>
      <c r="M1856" s="3" t="s">
        <v>60</v>
      </c>
      <c r="N1856" s="3" t="s">
        <v>6062</v>
      </c>
      <c r="O1856" s="3" t="s">
        <v>804</v>
      </c>
      <c r="P1856" s="3" t="s">
        <v>423</v>
      </c>
      <c r="Q1856" s="3" t="s">
        <v>6035</v>
      </c>
      <c r="R1856" s="3" t="s">
        <v>5758</v>
      </c>
      <c r="S1856" s="3" t="s">
        <v>5759</v>
      </c>
      <c r="T1856" s="3" t="s">
        <v>45</v>
      </c>
      <c r="U1856" s="3" t="s">
        <v>84</v>
      </c>
      <c r="V1856" s="3" t="s">
        <v>6057</v>
      </c>
      <c r="W1856" s="3" t="s">
        <v>62</v>
      </c>
      <c r="X1856" s="19"/>
      <c r="Y1856" s="19"/>
      <c r="Z1856" s="19"/>
      <c r="AA1856" s="37"/>
      <c r="AB1856" s="3" t="s">
        <v>845</v>
      </c>
      <c r="AC1856" s="3">
        <v>2</v>
      </c>
      <c r="AD1856" s="3" t="s">
        <v>6795</v>
      </c>
      <c r="AE1856" s="3" t="s">
        <v>6673</v>
      </c>
      <c r="AF1856" s="3" t="s">
        <v>46</v>
      </c>
      <c r="AG1856" s="4"/>
      <c r="AH1856" s="4"/>
      <c r="AI1856" s="4"/>
      <c r="AJ1856" s="4"/>
      <c r="AK1856" s="3" t="s">
        <v>46</v>
      </c>
      <c r="AL1856" s="4"/>
      <c r="AM1856" s="4"/>
      <c r="AN1856" s="4"/>
      <c r="AO1856" s="4"/>
      <c r="AP1856" s="4"/>
      <c r="AQ1856" s="3" t="s">
        <v>846</v>
      </c>
      <c r="AR1856" s="4"/>
      <c r="AS1856" s="4"/>
      <c r="AT1856" s="4"/>
      <c r="AU1856" s="4"/>
      <c r="AV1856" s="4"/>
      <c r="AW1856" s="4"/>
      <c r="AX1856" s="4"/>
      <c r="AY1856" s="4"/>
      <c r="AZ1856" s="4"/>
      <c r="BA1856" s="4"/>
      <c r="BB1856" s="4"/>
    </row>
    <row r="1857" spans="1:54" ht="15.75" customHeight="1" x14ac:dyDescent="0.25">
      <c r="A1857" t="s">
        <v>6726</v>
      </c>
      <c r="B1857" s="17">
        <v>43724</v>
      </c>
      <c r="C1857" s="17">
        <v>35366</v>
      </c>
      <c r="D1857" s="21">
        <v>29</v>
      </c>
      <c r="E1857" s="12" t="str">
        <f t="shared" si="198"/>
        <v>[20-30[ ans</v>
      </c>
      <c r="F1857" s="3" t="s">
        <v>54</v>
      </c>
      <c r="G1857" s="3" t="s">
        <v>40</v>
      </c>
      <c r="H1857" s="4"/>
      <c r="I1857" s="4"/>
      <c r="J1857" s="3" t="s">
        <v>41</v>
      </c>
      <c r="K1857" s="3" t="s">
        <v>134</v>
      </c>
      <c r="L1857" s="3" t="s">
        <v>6049</v>
      </c>
      <c r="M1857" s="3" t="s">
        <v>60</v>
      </c>
      <c r="N1857" s="3" t="s">
        <v>6062</v>
      </c>
      <c r="O1857" s="3" t="s">
        <v>139</v>
      </c>
      <c r="P1857" s="3" t="s">
        <v>139</v>
      </c>
      <c r="Q1857" s="3" t="s">
        <v>6033</v>
      </c>
      <c r="R1857" s="3" t="s">
        <v>5622</v>
      </c>
      <c r="S1857" s="3" t="s">
        <v>5623</v>
      </c>
      <c r="T1857" s="3" t="s">
        <v>45</v>
      </c>
      <c r="U1857" s="3" t="s">
        <v>39</v>
      </c>
      <c r="V1857" s="3" t="s">
        <v>6053</v>
      </c>
      <c r="W1857" s="3" t="s">
        <v>46</v>
      </c>
      <c r="X1857" s="17">
        <v>43269</v>
      </c>
      <c r="Y1857" s="3">
        <f t="shared" ref="Y1857:Y1858" si="201">IF((B1857-X1857&lt;=365)*(B1857-X1857&gt;0),0,(YEAR(B1857)-YEAR(X1857)))</f>
        <v>1</v>
      </c>
      <c r="Z1857" s="3" t="str">
        <f t="shared" ref="Z1857:Z1858" si="202">IF((B1857-X1857&lt;=365)*(B1857-X1857&gt;0),INT(12*(B1857-X1857)/365) &amp; " Mois",(YEAR(B1857)-YEAR(X1857)) &amp; " an (s)")</f>
        <v>1 an (s)</v>
      </c>
      <c r="AA1857" s="39">
        <v>11.7</v>
      </c>
      <c r="AB1857" s="3" t="s">
        <v>845</v>
      </c>
      <c r="AC1857" s="3">
        <v>1</v>
      </c>
      <c r="AD1857" s="3" t="s">
        <v>6788</v>
      </c>
      <c r="AE1857" s="3" t="s">
        <v>6673</v>
      </c>
      <c r="AF1857" s="4"/>
      <c r="AG1857" s="3" t="s">
        <v>46</v>
      </c>
      <c r="AH1857" s="4"/>
      <c r="AI1857" s="4"/>
      <c r="AJ1857" s="4"/>
      <c r="AK1857" s="4"/>
      <c r="AL1857" s="4"/>
      <c r="AM1857" s="4"/>
      <c r="AN1857" s="4"/>
      <c r="AO1857" s="4"/>
      <c r="AP1857" s="4"/>
      <c r="AQ1857" s="3" t="s">
        <v>846</v>
      </c>
      <c r="AR1857" s="4"/>
      <c r="AS1857" s="4"/>
      <c r="AT1857" s="4"/>
      <c r="AU1857" s="4"/>
      <c r="AV1857" s="4"/>
      <c r="AW1857" s="4"/>
      <c r="AX1857" s="4"/>
      <c r="AY1857" s="4"/>
      <c r="AZ1857" s="4"/>
      <c r="BA1857" s="4"/>
      <c r="BB1857" s="4"/>
    </row>
    <row r="1858" spans="1:54" ht="15.75" customHeight="1" x14ac:dyDescent="0.25">
      <c r="A1858" t="s">
        <v>6727</v>
      </c>
      <c r="B1858" s="17">
        <v>43747</v>
      </c>
      <c r="C1858" s="17"/>
      <c r="D1858" s="21">
        <v>36</v>
      </c>
      <c r="E1858" s="12" t="str">
        <f t="shared" si="198"/>
        <v>[30-40[ ans</v>
      </c>
      <c r="F1858" s="3" t="s">
        <v>48</v>
      </c>
      <c r="G1858" s="3" t="s">
        <v>40</v>
      </c>
      <c r="H1858" s="4"/>
      <c r="I1858" s="4"/>
      <c r="J1858" s="3" t="s">
        <v>41</v>
      </c>
      <c r="K1858" s="3" t="s">
        <v>79</v>
      </c>
      <c r="L1858" s="3" t="s">
        <v>6048</v>
      </c>
      <c r="M1858" s="3" t="s">
        <v>43</v>
      </c>
      <c r="N1858" s="3" t="s">
        <v>6062</v>
      </c>
      <c r="O1858" s="3" t="s">
        <v>752</v>
      </c>
      <c r="P1858" s="3" t="s">
        <v>165</v>
      </c>
      <c r="Q1858" s="3" t="s">
        <v>6033</v>
      </c>
      <c r="R1858" s="3" t="s">
        <v>5584</v>
      </c>
      <c r="S1858" s="3" t="s">
        <v>5585</v>
      </c>
      <c r="T1858" s="3" t="s">
        <v>220</v>
      </c>
      <c r="U1858" s="3" t="s">
        <v>39</v>
      </c>
      <c r="V1858" s="3" t="s">
        <v>6053</v>
      </c>
      <c r="W1858" s="3" t="s">
        <v>46</v>
      </c>
      <c r="X1858" s="17">
        <v>43466</v>
      </c>
      <c r="Y1858" s="3">
        <f t="shared" si="201"/>
        <v>0</v>
      </c>
      <c r="Z1858" s="3" t="str">
        <f t="shared" si="202"/>
        <v>9 Mois</v>
      </c>
      <c r="AA1858" s="39">
        <v>11.9</v>
      </c>
      <c r="AB1858" s="3" t="s">
        <v>845</v>
      </c>
      <c r="AC1858" s="3">
        <v>1</v>
      </c>
      <c r="AD1858" s="3" t="s">
        <v>6788</v>
      </c>
      <c r="AE1858" s="3" t="s">
        <v>6673</v>
      </c>
      <c r="AF1858" s="4"/>
      <c r="AG1858" s="3" t="s">
        <v>46</v>
      </c>
      <c r="AH1858" s="4"/>
      <c r="AI1858" s="4"/>
      <c r="AJ1858" s="4"/>
      <c r="AK1858" s="4"/>
      <c r="AL1858" s="4"/>
      <c r="AM1858" s="4"/>
      <c r="AN1858" s="4"/>
      <c r="AO1858" s="4"/>
      <c r="AP1858" s="4"/>
      <c r="AQ1858" s="3" t="s">
        <v>846</v>
      </c>
      <c r="AR1858" s="4"/>
      <c r="AS1858" s="4"/>
      <c r="AT1858" s="4"/>
      <c r="AU1858" s="4"/>
      <c r="AV1858" s="4"/>
      <c r="AW1858" s="4"/>
      <c r="AX1858" s="4"/>
      <c r="AY1858" s="4"/>
      <c r="AZ1858" s="4"/>
      <c r="BA1858" s="4"/>
      <c r="BB1858" s="4"/>
    </row>
    <row r="1859" spans="1:54" ht="15.75" customHeight="1" x14ac:dyDescent="0.25">
      <c r="A1859" t="s">
        <v>6728</v>
      </c>
      <c r="B1859" s="17">
        <v>43747</v>
      </c>
      <c r="C1859" s="17">
        <v>34474</v>
      </c>
      <c r="D1859" s="21">
        <v>31</v>
      </c>
      <c r="E1859" s="12" t="str">
        <f t="shared" ref="E1859:E1916" si="203">IF(D1859&lt;20," &lt; 20 ans", IF(D1859&lt;30,"[20-30[ ans",IF(D1859&lt;40,"[30-40[ ans",IF(D1859&lt;50,"[40-50 [ ans",IF(D1859&lt;60, "[50-60 [ ans","&gt; 60 ans")))))</f>
        <v>[30-40[ ans</v>
      </c>
      <c r="F1859" s="3" t="s">
        <v>39</v>
      </c>
      <c r="G1859" s="3" t="s">
        <v>40</v>
      </c>
      <c r="H1859" s="4"/>
      <c r="I1859" s="4"/>
      <c r="J1859" s="3" t="s">
        <v>41</v>
      </c>
      <c r="K1859" s="3" t="s">
        <v>98</v>
      </c>
      <c r="L1859" s="3" t="s">
        <v>6043</v>
      </c>
      <c r="M1859" s="3" t="s">
        <v>60</v>
      </c>
      <c r="N1859" s="3" t="s">
        <v>6062</v>
      </c>
      <c r="O1859" s="3" t="s">
        <v>1338</v>
      </c>
      <c r="P1859" s="3" t="s">
        <v>622</v>
      </c>
      <c r="Q1859" s="3" t="s">
        <v>6035</v>
      </c>
      <c r="R1859" s="3" t="s">
        <v>5729</v>
      </c>
      <c r="S1859" s="3" t="s">
        <v>5730</v>
      </c>
      <c r="T1859" s="3" t="s">
        <v>220</v>
      </c>
      <c r="U1859" s="3" t="s">
        <v>39</v>
      </c>
      <c r="V1859" s="3" t="s">
        <v>6053</v>
      </c>
      <c r="W1859" s="3" t="s">
        <v>62</v>
      </c>
      <c r="X1859" s="17">
        <v>42370</v>
      </c>
      <c r="Y1859" s="17"/>
      <c r="Z1859" s="17"/>
      <c r="AA1859" s="37"/>
      <c r="AB1859" s="3" t="s">
        <v>898</v>
      </c>
      <c r="AC1859" s="3">
        <v>1</v>
      </c>
      <c r="AD1859" s="3" t="s">
        <v>5522</v>
      </c>
      <c r="AE1859" s="3" t="s">
        <v>6673</v>
      </c>
      <c r="AF1859" s="4"/>
      <c r="AG1859" s="4"/>
      <c r="AH1859" s="4"/>
      <c r="AI1859" s="4"/>
      <c r="AJ1859" s="4"/>
      <c r="AK1859" s="4"/>
      <c r="AL1859" s="4"/>
      <c r="AM1859" s="4"/>
      <c r="AN1859" s="4"/>
      <c r="AO1859" s="4"/>
      <c r="AP1859" s="4"/>
      <c r="AQ1859" s="4"/>
      <c r="AR1859" s="3" t="s">
        <v>46</v>
      </c>
      <c r="AS1859" s="3" t="s">
        <v>62</v>
      </c>
      <c r="AT1859" s="3" t="s">
        <v>62</v>
      </c>
      <c r="AU1859" s="3" t="s">
        <v>62</v>
      </c>
      <c r="AV1859" s="3" t="s">
        <v>62</v>
      </c>
      <c r="AW1859" s="3" t="s">
        <v>62</v>
      </c>
      <c r="AX1859" s="3" t="s">
        <v>62</v>
      </c>
      <c r="AY1859" s="3" t="s">
        <v>62</v>
      </c>
      <c r="AZ1859" s="3" t="s">
        <v>62</v>
      </c>
      <c r="BA1859" s="3" t="s">
        <v>62</v>
      </c>
      <c r="BB1859" s="4"/>
    </row>
    <row r="1860" spans="1:54" ht="15.75" customHeight="1" x14ac:dyDescent="0.25">
      <c r="A1860" t="s">
        <v>6729</v>
      </c>
      <c r="B1860" s="17">
        <v>43508</v>
      </c>
      <c r="C1860" s="17">
        <v>35219</v>
      </c>
      <c r="D1860" s="21">
        <v>29</v>
      </c>
      <c r="E1860" s="12" t="str">
        <f t="shared" si="203"/>
        <v>[20-30[ ans</v>
      </c>
      <c r="F1860" s="3" t="s">
        <v>54</v>
      </c>
      <c r="G1860" s="3" t="s">
        <v>40</v>
      </c>
      <c r="H1860" s="4"/>
      <c r="I1860" s="4"/>
      <c r="J1860" s="3" t="s">
        <v>41</v>
      </c>
      <c r="K1860" s="3" t="s">
        <v>134</v>
      </c>
      <c r="L1860" s="3" t="s">
        <v>6049</v>
      </c>
      <c r="M1860" s="3" t="s">
        <v>43</v>
      </c>
      <c r="N1860" s="3" t="s">
        <v>6062</v>
      </c>
      <c r="O1860" s="3" t="s">
        <v>87</v>
      </c>
      <c r="P1860" s="3" t="s">
        <v>90</v>
      </c>
      <c r="Q1860" s="3" t="s">
        <v>6033</v>
      </c>
      <c r="R1860" s="3" t="s">
        <v>5632</v>
      </c>
      <c r="S1860" s="3" t="s">
        <v>5633</v>
      </c>
      <c r="T1860" s="3" t="s">
        <v>220</v>
      </c>
      <c r="U1860" s="3" t="s">
        <v>39</v>
      </c>
      <c r="V1860" s="3" t="s">
        <v>6053</v>
      </c>
      <c r="W1860" s="3" t="s">
        <v>62</v>
      </c>
      <c r="X1860" s="19"/>
      <c r="Y1860" s="19"/>
      <c r="Z1860" s="19"/>
      <c r="AA1860" s="37"/>
      <c r="AB1860" s="3" t="s">
        <v>845</v>
      </c>
      <c r="AC1860" s="3">
        <v>1</v>
      </c>
      <c r="AD1860" s="3" t="s">
        <v>6788</v>
      </c>
      <c r="AE1860" s="3" t="s">
        <v>6673</v>
      </c>
      <c r="AF1860" s="4"/>
      <c r="AG1860" s="3" t="s">
        <v>46</v>
      </c>
      <c r="AH1860" s="4"/>
      <c r="AI1860" s="4"/>
      <c r="AJ1860" s="4"/>
      <c r="AK1860" s="4"/>
      <c r="AL1860" s="4"/>
      <c r="AM1860" s="4"/>
      <c r="AN1860" s="4"/>
      <c r="AO1860" s="4"/>
      <c r="AP1860" s="4"/>
      <c r="AQ1860" s="3" t="s">
        <v>846</v>
      </c>
      <c r="AR1860" s="4"/>
      <c r="AS1860" s="4"/>
      <c r="AT1860" s="4"/>
      <c r="AU1860" s="4"/>
      <c r="AV1860" s="4"/>
      <c r="AW1860" s="4"/>
      <c r="AX1860" s="4"/>
      <c r="AY1860" s="4"/>
      <c r="AZ1860" s="4"/>
      <c r="BA1860" s="4"/>
      <c r="BB1860" s="4"/>
    </row>
    <row r="1861" spans="1:54" ht="15.75" customHeight="1" x14ac:dyDescent="0.25">
      <c r="A1861" t="s">
        <v>6730</v>
      </c>
      <c r="B1861" s="17">
        <v>43767</v>
      </c>
      <c r="C1861" s="17">
        <v>35593</v>
      </c>
      <c r="D1861" s="21">
        <v>28</v>
      </c>
      <c r="E1861" s="12" t="str">
        <f t="shared" si="203"/>
        <v>[20-30[ ans</v>
      </c>
      <c r="F1861" s="3" t="s">
        <v>48</v>
      </c>
      <c r="G1861" s="3" t="s">
        <v>55</v>
      </c>
      <c r="H1861" s="3">
        <v>163</v>
      </c>
      <c r="I1861" s="4"/>
      <c r="J1861" s="3" t="s">
        <v>41</v>
      </c>
      <c r="K1861" s="3" t="s">
        <v>1335</v>
      </c>
      <c r="L1861" s="3" t="s">
        <v>6043</v>
      </c>
      <c r="M1861" s="3" t="s">
        <v>121</v>
      </c>
      <c r="N1861" s="3" t="s">
        <v>6062</v>
      </c>
      <c r="O1861" s="3" t="s">
        <v>352</v>
      </c>
      <c r="P1861" s="3" t="s">
        <v>554</v>
      </c>
      <c r="Q1861" s="3" t="s">
        <v>6032</v>
      </c>
      <c r="R1861" s="3" t="s">
        <v>5576</v>
      </c>
      <c r="S1861" s="3" t="s">
        <v>5577</v>
      </c>
      <c r="T1861" s="3" t="s">
        <v>220</v>
      </c>
      <c r="U1861" s="3" t="s">
        <v>124</v>
      </c>
      <c r="V1861" s="3" t="s">
        <v>124</v>
      </c>
      <c r="W1861" s="3" t="s">
        <v>62</v>
      </c>
      <c r="X1861" s="19"/>
      <c r="Y1861" s="19"/>
      <c r="Z1861" s="19"/>
      <c r="AA1861" s="37"/>
      <c r="AB1861" s="3" t="s">
        <v>898</v>
      </c>
      <c r="AC1861" s="3">
        <v>1</v>
      </c>
      <c r="AD1861" s="3" t="s">
        <v>6673</v>
      </c>
      <c r="AE1861" s="3" t="s">
        <v>1341</v>
      </c>
      <c r="AF1861" s="4"/>
      <c r="AG1861" s="4"/>
      <c r="AH1861" s="4"/>
      <c r="AI1861" s="4"/>
      <c r="AJ1861" s="4"/>
      <c r="AK1861" s="4"/>
      <c r="AL1861" s="4"/>
      <c r="AM1861" s="4"/>
      <c r="AN1861" s="4"/>
      <c r="AO1861" s="4"/>
      <c r="AP1861" s="4"/>
      <c r="AQ1861" s="4"/>
      <c r="AR1861" s="3" t="s">
        <v>62</v>
      </c>
      <c r="AS1861" s="3" t="s">
        <v>62</v>
      </c>
      <c r="AT1861" s="3" t="s">
        <v>62</v>
      </c>
      <c r="AU1861" s="3" t="s">
        <v>62</v>
      </c>
      <c r="AV1861" s="3" t="s">
        <v>62</v>
      </c>
      <c r="AW1861" s="3" t="s">
        <v>62</v>
      </c>
      <c r="AX1861" s="3" t="s">
        <v>62</v>
      </c>
      <c r="AY1861" s="3" t="s">
        <v>62</v>
      </c>
      <c r="AZ1861" s="3" t="s">
        <v>62</v>
      </c>
      <c r="BA1861" s="3" t="s">
        <v>62</v>
      </c>
      <c r="BB1861" s="3" t="s">
        <v>1341</v>
      </c>
    </row>
    <row r="1862" spans="1:54" ht="15.75" customHeight="1" x14ac:dyDescent="0.25">
      <c r="A1862" t="s">
        <v>6731</v>
      </c>
      <c r="B1862" s="17">
        <v>43735</v>
      </c>
      <c r="C1862" s="17">
        <v>35898</v>
      </c>
      <c r="D1862" s="21">
        <v>27</v>
      </c>
      <c r="E1862" s="12" t="str">
        <f t="shared" si="203"/>
        <v>[20-30[ ans</v>
      </c>
      <c r="F1862" s="3" t="s">
        <v>48</v>
      </c>
      <c r="G1862" s="3" t="s">
        <v>40</v>
      </c>
      <c r="H1862" s="4"/>
      <c r="I1862" s="4"/>
      <c r="J1862" s="3" t="s">
        <v>41</v>
      </c>
      <c r="K1862" s="3" t="s">
        <v>1230</v>
      </c>
      <c r="L1862" s="3" t="s">
        <v>6050</v>
      </c>
      <c r="M1862" s="3" t="s">
        <v>1230</v>
      </c>
      <c r="N1862" s="3" t="s">
        <v>39</v>
      </c>
      <c r="O1862" s="3" t="s">
        <v>1230</v>
      </c>
      <c r="P1862" s="3" t="s">
        <v>39</v>
      </c>
      <c r="Q1862" s="3" t="s">
        <v>39</v>
      </c>
      <c r="R1862" s="3">
        <v>0</v>
      </c>
      <c r="S1862" s="3">
        <v>0</v>
      </c>
      <c r="T1862" s="3" t="s">
        <v>45</v>
      </c>
      <c r="U1862" s="3" t="s">
        <v>39</v>
      </c>
      <c r="V1862" s="3" t="s">
        <v>6053</v>
      </c>
      <c r="W1862" s="3" t="s">
        <v>62</v>
      </c>
      <c r="X1862" s="19"/>
      <c r="Y1862" s="19"/>
      <c r="Z1862" s="19"/>
      <c r="AA1862" s="39">
        <v>10</v>
      </c>
      <c r="AB1862" s="3" t="s">
        <v>845</v>
      </c>
      <c r="AC1862" s="3">
        <v>1</v>
      </c>
      <c r="AD1862" s="3" t="s">
        <v>6788</v>
      </c>
      <c r="AE1862" s="3" t="s">
        <v>6673</v>
      </c>
      <c r="AF1862" s="3" t="s">
        <v>62</v>
      </c>
      <c r="AG1862" s="3" t="s">
        <v>46</v>
      </c>
      <c r="AH1862" s="3" t="s">
        <v>62</v>
      </c>
      <c r="AI1862" s="3" t="s">
        <v>62</v>
      </c>
      <c r="AJ1862" s="4"/>
      <c r="AK1862" s="4"/>
      <c r="AL1862" s="4"/>
      <c r="AM1862" s="4"/>
      <c r="AN1862" s="4"/>
      <c r="AO1862" s="4"/>
      <c r="AP1862" s="4"/>
      <c r="AQ1862" s="3" t="s">
        <v>846</v>
      </c>
      <c r="AR1862" s="4"/>
      <c r="AS1862" s="4"/>
      <c r="AT1862" s="4"/>
      <c r="AU1862" s="4"/>
      <c r="AV1862" s="4"/>
      <c r="AW1862" s="4"/>
      <c r="AX1862" s="4"/>
      <c r="AY1862" s="4"/>
      <c r="AZ1862" s="4"/>
      <c r="BA1862" s="4"/>
      <c r="BB1862" s="4"/>
    </row>
    <row r="1863" spans="1:54" ht="15.75" customHeight="1" x14ac:dyDescent="0.25">
      <c r="A1863" t="s">
        <v>6732</v>
      </c>
      <c r="B1863" s="17">
        <v>43734</v>
      </c>
      <c r="C1863" s="17">
        <v>31211</v>
      </c>
      <c r="D1863" s="21">
        <v>40</v>
      </c>
      <c r="E1863" s="12" t="str">
        <f t="shared" si="203"/>
        <v>[40-50 [ ans</v>
      </c>
      <c r="F1863" s="3" t="s">
        <v>48</v>
      </c>
      <c r="G1863" s="3" t="s">
        <v>40</v>
      </c>
      <c r="H1863" s="3">
        <v>177</v>
      </c>
      <c r="I1863" s="3">
        <v>74</v>
      </c>
      <c r="J1863" s="3" t="s">
        <v>41</v>
      </c>
      <c r="K1863" s="3" t="s">
        <v>1342</v>
      </c>
      <c r="L1863" s="3" t="s">
        <v>6051</v>
      </c>
      <c r="M1863" s="3" t="s">
        <v>114</v>
      </c>
      <c r="N1863" s="3" t="s">
        <v>6062</v>
      </c>
      <c r="O1863" s="3" t="s">
        <v>331</v>
      </c>
      <c r="P1863" s="3" t="s">
        <v>169</v>
      </c>
      <c r="Q1863" s="3" t="s">
        <v>6034</v>
      </c>
      <c r="R1863" s="3" t="s">
        <v>5624</v>
      </c>
      <c r="S1863" s="3" t="s">
        <v>5625</v>
      </c>
      <c r="T1863" s="3" t="s">
        <v>45</v>
      </c>
      <c r="U1863" s="3" t="s">
        <v>84</v>
      </c>
      <c r="V1863" s="3" t="s">
        <v>6057</v>
      </c>
      <c r="W1863" s="3" t="s">
        <v>46</v>
      </c>
      <c r="X1863" s="17">
        <v>43586</v>
      </c>
      <c r="Y1863" s="3">
        <f>IF((B1863-X1863&lt;=365)*(B1863-X1863&gt;0),0,(YEAR(B1863)-YEAR(X1863)))</f>
        <v>0</v>
      </c>
      <c r="Z1863" s="3" t="str">
        <f>IF((B1863-X1863&lt;=365)*(B1863-X1863&gt;0),INT(12*(B1863-X1863)/365) &amp; " Mois",(YEAR(B1863)-YEAR(X1863)) &amp; " an (s)")</f>
        <v>4 Mois</v>
      </c>
      <c r="AA1863" s="39">
        <v>12.3</v>
      </c>
      <c r="AB1863" s="3" t="s">
        <v>845</v>
      </c>
      <c r="AC1863" s="3">
        <v>1</v>
      </c>
      <c r="AD1863" s="3" t="s">
        <v>6788</v>
      </c>
      <c r="AE1863" s="3" t="s">
        <v>6673</v>
      </c>
      <c r="AF1863" s="3" t="s">
        <v>62</v>
      </c>
      <c r="AG1863" s="3" t="s">
        <v>46</v>
      </c>
      <c r="AH1863" s="3" t="s">
        <v>62</v>
      </c>
      <c r="AI1863" s="3" t="s">
        <v>62</v>
      </c>
      <c r="AJ1863" s="4"/>
      <c r="AK1863" s="4"/>
      <c r="AL1863" s="4"/>
      <c r="AM1863" s="4"/>
      <c r="AN1863" s="4"/>
      <c r="AO1863" s="4"/>
      <c r="AP1863" s="4"/>
      <c r="AQ1863" s="3" t="s">
        <v>846</v>
      </c>
      <c r="AR1863" s="4"/>
      <c r="AS1863" s="4"/>
      <c r="AT1863" s="4"/>
      <c r="AU1863" s="4"/>
      <c r="AV1863" s="4"/>
      <c r="AW1863" s="4"/>
      <c r="AX1863" s="4"/>
      <c r="AY1863" s="4"/>
      <c r="AZ1863" s="4"/>
      <c r="BA1863" s="4"/>
      <c r="BB1863" s="4"/>
    </row>
    <row r="1864" spans="1:54" ht="15.75" customHeight="1" x14ac:dyDescent="0.25">
      <c r="A1864" t="s">
        <v>6733</v>
      </c>
      <c r="B1864" s="17">
        <v>43767</v>
      </c>
      <c r="C1864" s="17">
        <v>31078</v>
      </c>
      <c r="D1864" s="21">
        <v>40</v>
      </c>
      <c r="E1864" s="12" t="str">
        <f t="shared" si="203"/>
        <v>[40-50 [ ans</v>
      </c>
      <c r="F1864" s="3" t="s">
        <v>54</v>
      </c>
      <c r="G1864" s="3" t="s">
        <v>55</v>
      </c>
      <c r="H1864" s="4"/>
      <c r="I1864" s="4"/>
      <c r="J1864" s="3" t="s">
        <v>41</v>
      </c>
      <c r="K1864" s="3" t="s">
        <v>154</v>
      </c>
      <c r="L1864" s="3" t="s">
        <v>6045</v>
      </c>
      <c r="M1864" s="3" t="s">
        <v>60</v>
      </c>
      <c r="N1864" s="3" t="s">
        <v>6062</v>
      </c>
      <c r="O1864" s="3" t="s">
        <v>373</v>
      </c>
      <c r="P1864" s="3" t="s">
        <v>195</v>
      </c>
      <c r="Q1864" s="3" t="s">
        <v>6035</v>
      </c>
      <c r="R1864" s="3" t="s">
        <v>5610</v>
      </c>
      <c r="S1864" s="3" t="s">
        <v>5611</v>
      </c>
      <c r="T1864" s="3" t="s">
        <v>45</v>
      </c>
      <c r="U1864" s="3" t="s">
        <v>84</v>
      </c>
      <c r="V1864" s="3" t="s">
        <v>6057</v>
      </c>
      <c r="W1864" s="3" t="s">
        <v>62</v>
      </c>
      <c r="X1864" s="19"/>
      <c r="Y1864" s="19"/>
      <c r="Z1864" s="19"/>
      <c r="AA1864" s="39">
        <v>12.6</v>
      </c>
      <c r="AB1864" s="3" t="s">
        <v>845</v>
      </c>
      <c r="AC1864" s="3">
        <v>1</v>
      </c>
      <c r="AD1864" s="3" t="s">
        <v>6788</v>
      </c>
      <c r="AE1864" s="3" t="s">
        <v>6673</v>
      </c>
      <c r="AF1864" s="3" t="s">
        <v>62</v>
      </c>
      <c r="AG1864" s="3" t="s">
        <v>46</v>
      </c>
      <c r="AH1864" s="3" t="s">
        <v>62</v>
      </c>
      <c r="AI1864" s="3" t="s">
        <v>62</v>
      </c>
      <c r="AJ1864" s="2">
        <v>43738</v>
      </c>
      <c r="AK1864" s="3" t="s">
        <v>62</v>
      </c>
      <c r="AL1864" s="3" t="s">
        <v>62</v>
      </c>
      <c r="AM1864" s="3" t="s">
        <v>62</v>
      </c>
      <c r="AN1864" s="3" t="s">
        <v>62</v>
      </c>
      <c r="AO1864" s="3" t="s">
        <v>62</v>
      </c>
      <c r="AP1864" s="4"/>
      <c r="AQ1864" s="3" t="s">
        <v>846</v>
      </c>
      <c r="AR1864" s="4"/>
      <c r="AS1864" s="4"/>
      <c r="AT1864" s="4"/>
      <c r="AU1864" s="4"/>
      <c r="AV1864" s="4"/>
      <c r="AW1864" s="4"/>
      <c r="AX1864" s="4"/>
      <c r="AY1864" s="4"/>
      <c r="AZ1864" s="4"/>
      <c r="BA1864" s="4"/>
      <c r="BB1864" s="4"/>
    </row>
    <row r="1865" spans="1:54" ht="15.75" customHeight="1" x14ac:dyDescent="0.25">
      <c r="A1865" t="s">
        <v>6734</v>
      </c>
      <c r="B1865" s="17">
        <v>43760</v>
      </c>
      <c r="C1865" s="17"/>
      <c r="D1865" s="21">
        <v>36</v>
      </c>
      <c r="E1865" s="12" t="str">
        <f t="shared" si="203"/>
        <v>[30-40[ ans</v>
      </c>
      <c r="F1865" s="3" t="s">
        <v>48</v>
      </c>
      <c r="G1865" s="3" t="s">
        <v>55</v>
      </c>
      <c r="H1865" s="4"/>
      <c r="I1865" s="4"/>
      <c r="J1865" s="3" t="s">
        <v>41</v>
      </c>
      <c r="K1865" s="3" t="s">
        <v>79</v>
      </c>
      <c r="L1865" s="3" t="s">
        <v>6048</v>
      </c>
      <c r="M1865" s="3" t="s">
        <v>51</v>
      </c>
      <c r="N1865" s="3" t="s">
        <v>6062</v>
      </c>
      <c r="O1865" s="3" t="s">
        <v>1343</v>
      </c>
      <c r="P1865" s="3" t="s">
        <v>5728</v>
      </c>
      <c r="Q1865" s="3" t="s">
        <v>6035</v>
      </c>
      <c r="R1865" s="3" t="s">
        <v>5729</v>
      </c>
      <c r="S1865" s="3" t="s">
        <v>5730</v>
      </c>
      <c r="T1865" s="3" t="s">
        <v>45</v>
      </c>
      <c r="U1865" s="3" t="s">
        <v>84</v>
      </c>
      <c r="V1865" s="3" t="s">
        <v>6057</v>
      </c>
      <c r="W1865" s="3" t="s">
        <v>46</v>
      </c>
      <c r="X1865" s="17">
        <v>42005</v>
      </c>
      <c r="Y1865" s="3">
        <f t="shared" ref="Y1865:Y1867" si="204">IF((B1865-X1865&lt;=365)*(B1865-X1865&gt;0),0,(YEAR(B1865)-YEAR(X1865)))</f>
        <v>4</v>
      </c>
      <c r="Z1865" s="3" t="str">
        <f>IF((B1865-X1865&lt;=365)*(B1865-X1865&gt;0),INT(12*(B1865-X1865)/365) &amp; " Mois",(YEAR(B1865)-YEAR(X1865)) &amp; " an (s)")</f>
        <v>4 an (s)</v>
      </c>
      <c r="AA1865" s="39">
        <v>13.5</v>
      </c>
      <c r="AB1865" s="3" t="s">
        <v>845</v>
      </c>
      <c r="AC1865" s="3">
        <v>1</v>
      </c>
      <c r="AD1865" s="3" t="s">
        <v>6673</v>
      </c>
      <c r="AE1865" s="3" t="s">
        <v>6809</v>
      </c>
      <c r="AF1865" s="3" t="s">
        <v>62</v>
      </c>
      <c r="AG1865" s="3" t="s">
        <v>62</v>
      </c>
      <c r="AH1865" s="3" t="s">
        <v>62</v>
      </c>
      <c r="AI1865" s="3" t="s">
        <v>62</v>
      </c>
      <c r="AJ1865" s="2">
        <v>43739</v>
      </c>
      <c r="AK1865" s="3" t="s">
        <v>62</v>
      </c>
      <c r="AL1865" s="3" t="s">
        <v>62</v>
      </c>
      <c r="AM1865" s="3" t="s">
        <v>62</v>
      </c>
      <c r="AN1865" s="3" t="s">
        <v>62</v>
      </c>
      <c r="AO1865" s="3" t="s">
        <v>62</v>
      </c>
      <c r="AP1865" s="3" t="s">
        <v>1344</v>
      </c>
      <c r="AQ1865" s="3" t="s">
        <v>846</v>
      </c>
      <c r="AR1865" s="4"/>
      <c r="AS1865" s="4"/>
      <c r="AT1865" s="4"/>
      <c r="AU1865" s="4"/>
      <c r="AV1865" s="4"/>
      <c r="AW1865" s="4"/>
      <c r="AX1865" s="4"/>
      <c r="AY1865" s="4"/>
      <c r="AZ1865" s="4"/>
      <c r="BA1865" s="4"/>
      <c r="BB1865" s="4"/>
    </row>
    <row r="1866" spans="1:54" ht="15.75" customHeight="1" x14ac:dyDescent="0.25">
      <c r="A1866" t="s">
        <v>6735</v>
      </c>
      <c r="B1866" s="17">
        <v>43760</v>
      </c>
      <c r="C1866" s="17">
        <v>31629</v>
      </c>
      <c r="D1866" s="21">
        <v>39</v>
      </c>
      <c r="E1866" s="12" t="str">
        <f t="shared" si="203"/>
        <v>[30-40[ ans</v>
      </c>
      <c r="F1866" s="3" t="s">
        <v>48</v>
      </c>
      <c r="G1866" s="3" t="s">
        <v>40</v>
      </c>
      <c r="H1866" s="4"/>
      <c r="I1866" s="4"/>
      <c r="J1866" s="3" t="s">
        <v>41</v>
      </c>
      <c r="K1866" s="3" t="s">
        <v>1345</v>
      </c>
      <c r="L1866" s="3" t="s">
        <v>6048</v>
      </c>
      <c r="M1866" s="3" t="s">
        <v>51</v>
      </c>
      <c r="N1866" s="3" t="s">
        <v>6062</v>
      </c>
      <c r="O1866" s="3" t="s">
        <v>1346</v>
      </c>
      <c r="P1866" s="3" t="s">
        <v>115</v>
      </c>
      <c r="Q1866" s="3" t="s">
        <v>6031</v>
      </c>
      <c r="R1866" s="3" t="s">
        <v>5604</v>
      </c>
      <c r="S1866" s="3" t="s">
        <v>5605</v>
      </c>
      <c r="T1866" s="3" t="s">
        <v>45</v>
      </c>
      <c r="U1866" s="3" t="s">
        <v>39</v>
      </c>
      <c r="V1866" s="3" t="s">
        <v>6053</v>
      </c>
      <c r="W1866" s="3" t="s">
        <v>46</v>
      </c>
      <c r="X1866" s="17">
        <v>43101</v>
      </c>
      <c r="Y1866" s="3">
        <f t="shared" si="204"/>
        <v>1</v>
      </c>
      <c r="Z1866" s="3" t="str">
        <f>IF((B1866-X1866&lt;=365)*(B1866-X1866&gt;0),INT(12*(B1866-X1866)/365) &amp; " Mois",(YEAR(B1866)-YEAR(X1866)) &amp; " an (s)")</f>
        <v>1 an (s)</v>
      </c>
      <c r="AA1866" s="39">
        <v>13.5</v>
      </c>
      <c r="AB1866" s="3" t="s">
        <v>845</v>
      </c>
      <c r="AC1866" s="3">
        <v>0</v>
      </c>
      <c r="AD1866" s="3" t="s">
        <v>6673</v>
      </c>
      <c r="AE1866" s="3" t="s">
        <v>6673</v>
      </c>
      <c r="AF1866" s="3" t="s">
        <v>62</v>
      </c>
      <c r="AG1866" s="3" t="s">
        <v>62</v>
      </c>
      <c r="AH1866" s="3" t="s">
        <v>62</v>
      </c>
      <c r="AI1866" s="3" t="s">
        <v>62</v>
      </c>
      <c r="AJ1866" s="4"/>
      <c r="AK1866" s="4"/>
      <c r="AL1866" s="4"/>
      <c r="AM1866" s="4"/>
      <c r="AN1866" s="4"/>
      <c r="AO1866" s="4"/>
      <c r="AP1866" s="4"/>
      <c r="AQ1866" s="3" t="s">
        <v>846</v>
      </c>
      <c r="AR1866" s="4"/>
      <c r="AS1866" s="4"/>
      <c r="AT1866" s="4"/>
      <c r="AU1866" s="4"/>
      <c r="AV1866" s="4"/>
      <c r="AW1866" s="4"/>
      <c r="AX1866" s="4"/>
      <c r="AY1866" s="4"/>
      <c r="AZ1866" s="4"/>
      <c r="BA1866" s="4"/>
      <c r="BB1866" s="4"/>
    </row>
    <row r="1867" spans="1:54" ht="15.75" customHeight="1" x14ac:dyDescent="0.25">
      <c r="A1867" t="s">
        <v>6736</v>
      </c>
      <c r="B1867" s="17">
        <v>43768</v>
      </c>
      <c r="C1867" s="17">
        <v>33656</v>
      </c>
      <c r="D1867" s="21">
        <v>33</v>
      </c>
      <c r="E1867" s="12" t="str">
        <f t="shared" si="203"/>
        <v>[30-40[ ans</v>
      </c>
      <c r="F1867" s="3" t="s">
        <v>54</v>
      </c>
      <c r="G1867" s="3" t="s">
        <v>40</v>
      </c>
      <c r="H1867" s="4"/>
      <c r="I1867" s="4"/>
      <c r="J1867" s="3" t="s">
        <v>41</v>
      </c>
      <c r="K1867" s="3" t="s">
        <v>363</v>
      </c>
      <c r="L1867" s="3" t="s">
        <v>6045</v>
      </c>
      <c r="M1867" s="3" t="s">
        <v>51</v>
      </c>
      <c r="N1867" s="3" t="s">
        <v>6062</v>
      </c>
      <c r="O1867" s="3" t="s">
        <v>1230</v>
      </c>
      <c r="P1867" s="3" t="s">
        <v>6786</v>
      </c>
      <c r="Q1867" s="3" t="s">
        <v>6787</v>
      </c>
      <c r="R1867" s="3"/>
      <c r="S1867" s="3"/>
      <c r="T1867" s="3" t="s">
        <v>45</v>
      </c>
      <c r="U1867" s="3" t="s">
        <v>39</v>
      </c>
      <c r="V1867" s="3" t="s">
        <v>6053</v>
      </c>
      <c r="W1867" s="3" t="s">
        <v>46</v>
      </c>
      <c r="X1867" s="17">
        <v>43101</v>
      </c>
      <c r="Y1867" s="3">
        <f t="shared" si="204"/>
        <v>1</v>
      </c>
      <c r="Z1867" s="3" t="str">
        <f>IF((B1867-X1867&lt;=365)*(B1867-X1867&gt;0),INT(12*(B1867-X1867)/365) &amp; " Mois",(YEAR(B1867)-YEAR(X1867)) &amp; " an (s)")</f>
        <v>1 an (s)</v>
      </c>
      <c r="AA1867" s="39">
        <v>10.7</v>
      </c>
      <c r="AB1867" s="3" t="s">
        <v>845</v>
      </c>
      <c r="AC1867" s="3">
        <v>1</v>
      </c>
      <c r="AD1867" s="3" t="s">
        <v>6788</v>
      </c>
      <c r="AE1867" s="3" t="s">
        <v>6673</v>
      </c>
      <c r="AF1867" s="3" t="s">
        <v>62</v>
      </c>
      <c r="AG1867" s="3" t="s">
        <v>46</v>
      </c>
      <c r="AH1867" s="3" t="s">
        <v>62</v>
      </c>
      <c r="AI1867" s="3" t="s">
        <v>62</v>
      </c>
      <c r="AJ1867" s="4"/>
      <c r="AK1867" s="4"/>
      <c r="AL1867" s="4"/>
      <c r="AM1867" s="4"/>
      <c r="AN1867" s="4"/>
      <c r="AO1867" s="4"/>
      <c r="AP1867" s="4"/>
      <c r="AQ1867" s="3" t="s">
        <v>846</v>
      </c>
      <c r="AR1867" s="4"/>
      <c r="AS1867" s="4"/>
      <c r="AT1867" s="4"/>
      <c r="AU1867" s="4"/>
      <c r="AV1867" s="4"/>
      <c r="AW1867" s="4"/>
      <c r="AX1867" s="4"/>
      <c r="AY1867" s="4"/>
      <c r="AZ1867" s="4"/>
      <c r="BA1867" s="4"/>
      <c r="BB1867" s="4"/>
    </row>
    <row r="1868" spans="1:54" ht="15.75" customHeight="1" x14ac:dyDescent="0.25">
      <c r="A1868" t="s">
        <v>6737</v>
      </c>
      <c r="B1868" s="17">
        <v>43769</v>
      </c>
      <c r="C1868" s="17">
        <v>34051</v>
      </c>
      <c r="D1868" s="21">
        <v>32</v>
      </c>
      <c r="E1868" s="12" t="str">
        <f t="shared" si="203"/>
        <v>[30-40[ ans</v>
      </c>
      <c r="F1868" s="3" t="s">
        <v>92</v>
      </c>
      <c r="G1868" s="3" t="s">
        <v>40</v>
      </c>
      <c r="H1868" s="4"/>
      <c r="I1868" s="4"/>
      <c r="J1868" s="3" t="s">
        <v>41</v>
      </c>
      <c r="K1868" s="3" t="s">
        <v>1347</v>
      </c>
      <c r="L1868" s="3" t="s">
        <v>6043</v>
      </c>
      <c r="M1868" s="3" t="s">
        <v>51</v>
      </c>
      <c r="N1868" s="3" t="s">
        <v>6062</v>
      </c>
      <c r="O1868" s="3" t="s">
        <v>733</v>
      </c>
      <c r="P1868" s="3" t="s">
        <v>217</v>
      </c>
      <c r="Q1868" s="3" t="s">
        <v>6033</v>
      </c>
      <c r="R1868" s="3" t="s">
        <v>5612</v>
      </c>
      <c r="S1868" s="3" t="s">
        <v>5613</v>
      </c>
      <c r="T1868" s="3" t="s">
        <v>45</v>
      </c>
      <c r="U1868" s="3" t="s">
        <v>58</v>
      </c>
      <c r="V1868" s="3" t="s">
        <v>6055</v>
      </c>
      <c r="W1868" s="3" t="s">
        <v>62</v>
      </c>
      <c r="X1868" s="19"/>
      <c r="Y1868" s="19"/>
      <c r="Z1868" s="19"/>
      <c r="AA1868" s="37"/>
      <c r="AB1868" s="3" t="s">
        <v>845</v>
      </c>
      <c r="AC1868" s="3">
        <v>0</v>
      </c>
      <c r="AD1868" s="3" t="s">
        <v>6673</v>
      </c>
      <c r="AE1868" s="3" t="s">
        <v>6673</v>
      </c>
      <c r="AF1868" s="3" t="s">
        <v>62</v>
      </c>
      <c r="AG1868" s="3" t="s">
        <v>62</v>
      </c>
      <c r="AH1868" s="3" t="s">
        <v>62</v>
      </c>
      <c r="AI1868" s="3" t="s">
        <v>62</v>
      </c>
      <c r="AJ1868" s="4"/>
      <c r="AK1868" s="4"/>
      <c r="AL1868" s="4"/>
      <c r="AM1868" s="4"/>
      <c r="AN1868" s="4"/>
      <c r="AO1868" s="4"/>
      <c r="AP1868" s="4"/>
      <c r="AQ1868" s="3" t="s">
        <v>846</v>
      </c>
      <c r="AR1868" s="4"/>
      <c r="AS1868" s="4"/>
      <c r="AT1868" s="4"/>
      <c r="AU1868" s="4"/>
      <c r="AV1868" s="4"/>
      <c r="AW1868" s="4"/>
      <c r="AX1868" s="4"/>
      <c r="AY1868" s="4"/>
      <c r="AZ1868" s="4"/>
      <c r="BA1868" s="4"/>
      <c r="BB1868" s="4"/>
    </row>
    <row r="1869" spans="1:54" ht="15.75" customHeight="1" x14ac:dyDescent="0.25">
      <c r="A1869" t="s">
        <v>6738</v>
      </c>
      <c r="B1869" s="17">
        <v>43740</v>
      </c>
      <c r="C1869" s="17">
        <v>30030</v>
      </c>
      <c r="D1869" s="21">
        <v>43</v>
      </c>
      <c r="E1869" s="12" t="str">
        <f t="shared" si="203"/>
        <v>[40-50 [ ans</v>
      </c>
      <c r="F1869" s="3" t="s">
        <v>92</v>
      </c>
      <c r="G1869" s="3" t="s">
        <v>55</v>
      </c>
      <c r="H1869" s="4"/>
      <c r="I1869" s="4"/>
      <c r="J1869" s="3" t="s">
        <v>49</v>
      </c>
      <c r="K1869" s="3" t="s">
        <v>1335</v>
      </c>
      <c r="L1869" s="3" t="s">
        <v>6043</v>
      </c>
      <c r="M1869" s="3" t="s">
        <v>51</v>
      </c>
      <c r="N1869" s="3" t="s">
        <v>6062</v>
      </c>
      <c r="O1869" s="3" t="s">
        <v>1230</v>
      </c>
      <c r="P1869" s="3" t="s">
        <v>6786</v>
      </c>
      <c r="Q1869" s="3" t="s">
        <v>6787</v>
      </c>
      <c r="R1869" s="3"/>
      <c r="S1869" s="3"/>
      <c r="T1869" s="3" t="s">
        <v>45</v>
      </c>
      <c r="U1869" s="3" t="s">
        <v>58</v>
      </c>
      <c r="V1869" s="3" t="s">
        <v>6055</v>
      </c>
      <c r="W1869" s="3" t="s">
        <v>62</v>
      </c>
      <c r="X1869" s="19"/>
      <c r="Y1869" s="19"/>
      <c r="Z1869" s="19"/>
      <c r="AA1869" s="39">
        <v>14.8</v>
      </c>
      <c r="AB1869" s="3" t="s">
        <v>845</v>
      </c>
      <c r="AC1869" s="3">
        <v>0</v>
      </c>
      <c r="AD1869" s="3" t="s">
        <v>6673</v>
      </c>
      <c r="AE1869" s="3" t="s">
        <v>6673</v>
      </c>
      <c r="AF1869" s="3" t="s">
        <v>62</v>
      </c>
      <c r="AG1869" s="3" t="s">
        <v>62</v>
      </c>
      <c r="AH1869" s="3" t="s">
        <v>62</v>
      </c>
      <c r="AI1869" s="3" t="s">
        <v>62</v>
      </c>
      <c r="AJ1869" s="2">
        <v>43731</v>
      </c>
      <c r="AK1869" s="3" t="s">
        <v>62</v>
      </c>
      <c r="AL1869" s="3" t="s">
        <v>62</v>
      </c>
      <c r="AM1869" s="3" t="s">
        <v>62</v>
      </c>
      <c r="AN1869" s="3" t="s">
        <v>62</v>
      </c>
      <c r="AO1869" s="3" t="s">
        <v>62</v>
      </c>
      <c r="AP1869" s="4"/>
      <c r="AQ1869" s="3" t="s">
        <v>846</v>
      </c>
      <c r="AR1869" s="4"/>
      <c r="AS1869" s="4"/>
      <c r="AT1869" s="4"/>
      <c r="AU1869" s="4"/>
      <c r="AV1869" s="4"/>
      <c r="AW1869" s="4"/>
      <c r="AX1869" s="4"/>
      <c r="AY1869" s="4"/>
      <c r="AZ1869" s="4"/>
      <c r="BA1869" s="4"/>
      <c r="BB1869" s="4"/>
    </row>
    <row r="1870" spans="1:54" ht="15.75" customHeight="1" x14ac:dyDescent="0.25">
      <c r="A1870" t="s">
        <v>6739</v>
      </c>
      <c r="B1870" s="17">
        <v>43740</v>
      </c>
      <c r="C1870" s="17">
        <v>33002</v>
      </c>
      <c r="D1870" s="21">
        <v>35</v>
      </c>
      <c r="E1870" s="12" t="str">
        <f t="shared" si="203"/>
        <v>[30-40[ ans</v>
      </c>
      <c r="F1870" s="3" t="s">
        <v>39</v>
      </c>
      <c r="G1870" s="3" t="s">
        <v>40</v>
      </c>
      <c r="H1870" s="3">
        <v>173</v>
      </c>
      <c r="I1870" s="4"/>
      <c r="J1870" s="3" t="s">
        <v>41</v>
      </c>
      <c r="K1870" s="3" t="s">
        <v>363</v>
      </c>
      <c r="L1870" s="3" t="s">
        <v>6045</v>
      </c>
      <c r="M1870" s="3" t="s">
        <v>51</v>
      </c>
      <c r="N1870" s="3" t="s">
        <v>6062</v>
      </c>
      <c r="O1870" s="3" t="s">
        <v>1348</v>
      </c>
      <c r="P1870" s="3" t="s">
        <v>5501</v>
      </c>
      <c r="Q1870" s="3" t="s">
        <v>6031</v>
      </c>
      <c r="R1870" s="3" t="s">
        <v>5803</v>
      </c>
      <c r="S1870" s="3" t="s">
        <v>5804</v>
      </c>
      <c r="T1870" s="3" t="s">
        <v>45</v>
      </c>
      <c r="U1870" s="3" t="s">
        <v>39</v>
      </c>
      <c r="V1870" s="3" t="s">
        <v>6053</v>
      </c>
      <c r="W1870" s="3" t="s">
        <v>62</v>
      </c>
      <c r="X1870" s="19"/>
      <c r="Y1870" s="19"/>
      <c r="Z1870" s="19"/>
      <c r="AA1870" s="39">
        <v>13.4</v>
      </c>
      <c r="AB1870" s="3" t="s">
        <v>845</v>
      </c>
      <c r="AC1870" s="3">
        <v>1</v>
      </c>
      <c r="AD1870" s="3" t="s">
        <v>6673</v>
      </c>
      <c r="AE1870" s="3" t="s">
        <v>6810</v>
      </c>
      <c r="AF1870" s="3" t="s">
        <v>62</v>
      </c>
      <c r="AG1870" s="3" t="s">
        <v>62</v>
      </c>
      <c r="AH1870" s="3" t="s">
        <v>62</v>
      </c>
      <c r="AI1870" s="3" t="s">
        <v>62</v>
      </c>
      <c r="AJ1870" s="4"/>
      <c r="AK1870" s="4"/>
      <c r="AL1870" s="4"/>
      <c r="AM1870" s="4"/>
      <c r="AN1870" s="4"/>
      <c r="AO1870" s="4"/>
      <c r="AP1870" s="3" t="s">
        <v>1349</v>
      </c>
      <c r="AQ1870" s="3" t="s">
        <v>846</v>
      </c>
      <c r="AR1870" s="4"/>
      <c r="AS1870" s="4"/>
      <c r="AT1870" s="4"/>
      <c r="AU1870" s="4"/>
      <c r="AV1870" s="4"/>
      <c r="AW1870" s="4"/>
      <c r="AX1870" s="4"/>
      <c r="AY1870" s="4"/>
      <c r="AZ1870" s="4"/>
      <c r="BA1870" s="4"/>
      <c r="BB1870" s="4"/>
    </row>
    <row r="1871" spans="1:54" ht="15.75" customHeight="1" x14ac:dyDescent="0.25">
      <c r="A1871" t="s">
        <v>6740</v>
      </c>
      <c r="B1871" s="17">
        <v>43753</v>
      </c>
      <c r="C1871" s="17"/>
      <c r="D1871" s="21">
        <v>36</v>
      </c>
      <c r="E1871" s="12" t="str">
        <f t="shared" si="203"/>
        <v>[30-40[ ans</v>
      </c>
      <c r="F1871" s="3" t="s">
        <v>92</v>
      </c>
      <c r="G1871" s="3" t="s">
        <v>40</v>
      </c>
      <c r="H1871" s="4"/>
      <c r="I1871" s="4"/>
      <c r="J1871" s="3" t="s">
        <v>41</v>
      </c>
      <c r="K1871" s="3" t="s">
        <v>1350</v>
      </c>
      <c r="L1871" s="3" t="s">
        <v>6045</v>
      </c>
      <c r="M1871" s="3" t="s">
        <v>51</v>
      </c>
      <c r="N1871" s="3" t="s">
        <v>6062</v>
      </c>
      <c r="O1871" s="3" t="s">
        <v>395</v>
      </c>
      <c r="P1871" s="3" t="s">
        <v>529</v>
      </c>
      <c r="Q1871" s="3" t="s">
        <v>6031</v>
      </c>
      <c r="R1871" s="3" t="s">
        <v>5756</v>
      </c>
      <c r="S1871" s="3" t="s">
        <v>5757</v>
      </c>
      <c r="T1871" s="3" t="s">
        <v>45</v>
      </c>
      <c r="U1871" s="3" t="s">
        <v>84</v>
      </c>
      <c r="V1871" s="3" t="s">
        <v>6057</v>
      </c>
      <c r="W1871" s="3" t="s">
        <v>62</v>
      </c>
      <c r="X1871" s="19"/>
      <c r="Y1871" s="19"/>
      <c r="Z1871" s="19"/>
      <c r="AA1871" s="39">
        <v>11.4</v>
      </c>
      <c r="AB1871" s="3" t="s">
        <v>845</v>
      </c>
      <c r="AC1871" s="3">
        <v>1</v>
      </c>
      <c r="AD1871" s="3" t="s">
        <v>6788</v>
      </c>
      <c r="AE1871" s="3" t="s">
        <v>6673</v>
      </c>
      <c r="AF1871" s="3" t="s">
        <v>62</v>
      </c>
      <c r="AG1871" s="3" t="s">
        <v>46</v>
      </c>
      <c r="AH1871" s="3" t="s">
        <v>62</v>
      </c>
      <c r="AI1871" s="3" t="s">
        <v>62</v>
      </c>
      <c r="AJ1871" s="4"/>
      <c r="AK1871" s="4"/>
      <c r="AL1871" s="4"/>
      <c r="AM1871" s="4"/>
      <c r="AN1871" s="4"/>
      <c r="AO1871" s="4"/>
      <c r="AP1871" s="4"/>
      <c r="AQ1871" s="3" t="s">
        <v>846</v>
      </c>
      <c r="AR1871" s="4"/>
      <c r="AS1871" s="4"/>
      <c r="AT1871" s="4"/>
      <c r="AU1871" s="4"/>
      <c r="AV1871" s="4"/>
      <c r="AW1871" s="4"/>
      <c r="AX1871" s="4"/>
      <c r="AY1871" s="4"/>
      <c r="AZ1871" s="4"/>
      <c r="BA1871" s="4"/>
      <c r="BB1871" s="4"/>
    </row>
    <row r="1872" spans="1:54" ht="15.75" customHeight="1" x14ac:dyDescent="0.25">
      <c r="A1872" t="s">
        <v>6741</v>
      </c>
      <c r="B1872" s="17">
        <v>43600</v>
      </c>
      <c r="C1872" s="17">
        <v>34352</v>
      </c>
      <c r="D1872" s="21">
        <v>31</v>
      </c>
      <c r="E1872" s="12" t="str">
        <f t="shared" si="203"/>
        <v>[30-40[ ans</v>
      </c>
      <c r="F1872" s="3" t="s">
        <v>39</v>
      </c>
      <c r="G1872" s="3" t="s">
        <v>40</v>
      </c>
      <c r="H1872" s="4"/>
      <c r="I1872" s="4"/>
      <c r="J1872" s="3" t="s">
        <v>41</v>
      </c>
      <c r="K1872" s="3" t="s">
        <v>363</v>
      </c>
      <c r="L1872" s="3" t="s">
        <v>6045</v>
      </c>
      <c r="M1872" s="3" t="s">
        <v>60</v>
      </c>
      <c r="N1872" s="3" t="s">
        <v>6062</v>
      </c>
      <c r="O1872" s="3" t="s">
        <v>1351</v>
      </c>
      <c r="P1872" s="3" t="s">
        <v>195</v>
      </c>
      <c r="Q1872" s="3" t="s">
        <v>6035</v>
      </c>
      <c r="R1872" s="3" t="s">
        <v>5610</v>
      </c>
      <c r="S1872" s="3" t="s">
        <v>5611</v>
      </c>
      <c r="T1872" s="3" t="s">
        <v>45</v>
      </c>
      <c r="U1872" s="3" t="s">
        <v>124</v>
      </c>
      <c r="V1872" s="3" t="s">
        <v>124</v>
      </c>
      <c r="W1872" s="3" t="s">
        <v>62</v>
      </c>
      <c r="X1872" s="19"/>
      <c r="Y1872" s="19"/>
      <c r="Z1872" s="19"/>
      <c r="AA1872" s="37"/>
      <c r="AB1872" s="3" t="s">
        <v>845</v>
      </c>
      <c r="AC1872" s="3">
        <v>0</v>
      </c>
      <c r="AD1872" s="3" t="s">
        <v>6673</v>
      </c>
      <c r="AE1872" s="3" t="s">
        <v>6673</v>
      </c>
      <c r="AF1872" s="3" t="s">
        <v>62</v>
      </c>
      <c r="AG1872" s="4"/>
      <c r="AH1872" s="3" t="s">
        <v>62</v>
      </c>
      <c r="AI1872" s="3" t="s">
        <v>62</v>
      </c>
      <c r="AJ1872" s="4"/>
      <c r="AK1872" s="4"/>
      <c r="AL1872" s="4"/>
      <c r="AM1872" s="4"/>
      <c r="AN1872" s="4"/>
      <c r="AO1872" s="4"/>
      <c r="AP1872" s="4"/>
      <c r="AQ1872" s="3" t="s">
        <v>846</v>
      </c>
      <c r="AR1872" s="4"/>
      <c r="AS1872" s="4"/>
      <c r="AT1872" s="4"/>
      <c r="AU1872" s="4"/>
      <c r="AV1872" s="4"/>
      <c r="AW1872" s="4"/>
      <c r="AX1872" s="4"/>
      <c r="AY1872" s="4"/>
      <c r="AZ1872" s="4"/>
      <c r="BA1872" s="4"/>
      <c r="BB1872" s="4"/>
    </row>
    <row r="1873" spans="1:54" ht="15.75" customHeight="1" x14ac:dyDescent="0.25">
      <c r="A1873" t="s">
        <v>6742</v>
      </c>
      <c r="B1873" s="17">
        <v>43761</v>
      </c>
      <c r="C1873" s="17"/>
      <c r="D1873" s="21">
        <v>36</v>
      </c>
      <c r="E1873" s="12" t="str">
        <f t="shared" si="203"/>
        <v>[30-40[ ans</v>
      </c>
      <c r="F1873" s="3" t="s">
        <v>54</v>
      </c>
      <c r="G1873" s="3" t="s">
        <v>40</v>
      </c>
      <c r="H1873" s="4"/>
      <c r="I1873" s="4"/>
      <c r="J1873" s="3" t="s">
        <v>49</v>
      </c>
      <c r="K1873" s="3" t="s">
        <v>1352</v>
      </c>
      <c r="L1873" s="3" t="s">
        <v>6043</v>
      </c>
      <c r="M1873" s="3" t="s">
        <v>51</v>
      </c>
      <c r="N1873" s="3" t="s">
        <v>6062</v>
      </c>
      <c r="O1873" s="3" t="s">
        <v>1230</v>
      </c>
      <c r="P1873" s="3" t="s">
        <v>6786</v>
      </c>
      <c r="Q1873" s="3" t="s">
        <v>6787</v>
      </c>
      <c r="R1873" s="3"/>
      <c r="S1873" s="3"/>
      <c r="T1873" s="3" t="s">
        <v>45</v>
      </c>
      <c r="U1873" s="3" t="s">
        <v>39</v>
      </c>
      <c r="V1873" s="3" t="s">
        <v>6053</v>
      </c>
      <c r="W1873" s="3" t="s">
        <v>62</v>
      </c>
      <c r="X1873" s="19"/>
      <c r="Y1873" s="19"/>
      <c r="Z1873" s="19"/>
      <c r="AA1873" s="39">
        <v>12.9</v>
      </c>
      <c r="AB1873" s="3" t="s">
        <v>898</v>
      </c>
      <c r="AC1873" s="3">
        <v>1</v>
      </c>
      <c r="AD1873" s="3" t="s">
        <v>5522</v>
      </c>
      <c r="AE1873" s="3" t="s">
        <v>6673</v>
      </c>
      <c r="AF1873" s="4"/>
      <c r="AG1873" s="4"/>
      <c r="AH1873" s="4"/>
      <c r="AI1873" s="4"/>
      <c r="AJ1873" s="4"/>
      <c r="AK1873" s="4"/>
      <c r="AL1873" s="4"/>
      <c r="AM1873" s="4"/>
      <c r="AN1873" s="4"/>
      <c r="AO1873" s="4"/>
      <c r="AP1873" s="4"/>
      <c r="AQ1873" s="4"/>
      <c r="AR1873" s="3" t="s">
        <v>46</v>
      </c>
      <c r="AS1873" s="3" t="s">
        <v>62</v>
      </c>
      <c r="AT1873" s="3" t="s">
        <v>62</v>
      </c>
      <c r="AU1873" s="3" t="s">
        <v>62</v>
      </c>
      <c r="AV1873" s="3" t="s">
        <v>62</v>
      </c>
      <c r="AW1873" s="3" t="s">
        <v>62</v>
      </c>
      <c r="AX1873" s="3" t="s">
        <v>62</v>
      </c>
      <c r="AY1873" s="3" t="s">
        <v>62</v>
      </c>
      <c r="AZ1873" s="3" t="s">
        <v>62</v>
      </c>
      <c r="BA1873" s="3" t="s">
        <v>62</v>
      </c>
      <c r="BB1873" s="4"/>
    </row>
    <row r="1874" spans="1:54" ht="15.75" customHeight="1" x14ac:dyDescent="0.25">
      <c r="A1874" t="s">
        <v>6743</v>
      </c>
      <c r="B1874" s="17">
        <v>43759</v>
      </c>
      <c r="C1874" s="17">
        <v>34594</v>
      </c>
      <c r="D1874" s="21">
        <v>31</v>
      </c>
      <c r="E1874" s="12" t="str">
        <f t="shared" si="203"/>
        <v>[30-40[ ans</v>
      </c>
      <c r="F1874" s="3" t="s">
        <v>48</v>
      </c>
      <c r="G1874" s="3" t="s">
        <v>40</v>
      </c>
      <c r="H1874" s="4"/>
      <c r="I1874" s="4"/>
      <c r="J1874" s="3" t="s">
        <v>41</v>
      </c>
      <c r="K1874" s="3" t="s">
        <v>79</v>
      </c>
      <c r="L1874" s="3" t="s">
        <v>6048</v>
      </c>
      <c r="M1874" s="3" t="s">
        <v>51</v>
      </c>
      <c r="N1874" s="3" t="s">
        <v>6062</v>
      </c>
      <c r="O1874" s="3" t="s">
        <v>1353</v>
      </c>
      <c r="P1874" s="3" t="s">
        <v>5665</v>
      </c>
      <c r="Q1874" s="3" t="s">
        <v>6033</v>
      </c>
      <c r="R1874" s="3" t="s">
        <v>5700</v>
      </c>
      <c r="S1874" s="3" t="s">
        <v>5861</v>
      </c>
      <c r="T1874" s="3" t="s">
        <v>45</v>
      </c>
      <c r="U1874" s="3" t="s">
        <v>58</v>
      </c>
      <c r="V1874" s="3" t="s">
        <v>6055</v>
      </c>
      <c r="W1874" s="3" t="s">
        <v>46</v>
      </c>
      <c r="X1874" s="17">
        <v>43101</v>
      </c>
      <c r="Y1874" s="3">
        <f t="shared" ref="Y1874:Y1875" si="205">IF((B1874-X1874&lt;=365)*(B1874-X1874&gt;0),0,(YEAR(B1874)-YEAR(X1874)))</f>
        <v>1</v>
      </c>
      <c r="Z1874" s="3" t="str">
        <f>IF((B1874-X1874&lt;=365)*(B1874-X1874&gt;0),INT(12*(B1874-X1874)/365) &amp; " Mois",(YEAR(B1874)-YEAR(X1874)) &amp; " an (s)")</f>
        <v>1 an (s)</v>
      </c>
      <c r="AA1874" s="39">
        <v>15.7</v>
      </c>
      <c r="AB1874" s="3" t="s">
        <v>845</v>
      </c>
      <c r="AC1874" s="3">
        <v>1</v>
      </c>
      <c r="AD1874" s="3" t="s">
        <v>6673</v>
      </c>
      <c r="AE1874" s="3" t="s">
        <v>6811</v>
      </c>
      <c r="AF1874" s="3" t="s">
        <v>62</v>
      </c>
      <c r="AG1874" s="3" t="s">
        <v>62</v>
      </c>
      <c r="AH1874" s="3" t="s">
        <v>62</v>
      </c>
      <c r="AI1874" s="3" t="s">
        <v>62</v>
      </c>
      <c r="AJ1874" s="4"/>
      <c r="AK1874" s="4"/>
      <c r="AL1874" s="4"/>
      <c r="AM1874" s="4"/>
      <c r="AN1874" s="4"/>
      <c r="AO1874" s="4"/>
      <c r="AP1874" s="3" t="s">
        <v>1354</v>
      </c>
      <c r="AQ1874" s="3" t="s">
        <v>846</v>
      </c>
      <c r="AR1874" s="4"/>
      <c r="AS1874" s="4"/>
      <c r="AT1874" s="4"/>
      <c r="AU1874" s="4"/>
      <c r="AV1874" s="4"/>
      <c r="AW1874" s="4"/>
      <c r="AX1874" s="4"/>
      <c r="AY1874" s="4"/>
      <c r="AZ1874" s="4"/>
      <c r="BA1874" s="4"/>
      <c r="BB1874" s="4"/>
    </row>
    <row r="1875" spans="1:54" ht="15.75" customHeight="1" x14ac:dyDescent="0.25">
      <c r="A1875" t="s">
        <v>6744</v>
      </c>
      <c r="B1875" s="17">
        <v>43769</v>
      </c>
      <c r="C1875" s="17">
        <v>30121</v>
      </c>
      <c r="D1875" s="21">
        <v>43</v>
      </c>
      <c r="E1875" s="12" t="str">
        <f t="shared" si="203"/>
        <v>[40-50 [ ans</v>
      </c>
      <c r="F1875" s="3" t="s">
        <v>39</v>
      </c>
      <c r="G1875" s="3" t="s">
        <v>40</v>
      </c>
      <c r="H1875" s="4"/>
      <c r="I1875" s="4"/>
      <c r="J1875" s="3" t="s">
        <v>49</v>
      </c>
      <c r="K1875" s="3" t="s">
        <v>803</v>
      </c>
      <c r="L1875" s="3" t="s">
        <v>6047</v>
      </c>
      <c r="M1875" s="3" t="s">
        <v>51</v>
      </c>
      <c r="N1875" s="3" t="s">
        <v>6062</v>
      </c>
      <c r="O1875" s="3" t="s">
        <v>1355</v>
      </c>
      <c r="P1875" s="3" t="s">
        <v>1355</v>
      </c>
      <c r="Q1875" s="3" t="s">
        <v>6031</v>
      </c>
      <c r="R1875" s="3" t="s">
        <v>5620</v>
      </c>
      <c r="S1875" s="3" t="s">
        <v>5621</v>
      </c>
      <c r="T1875" s="3" t="s">
        <v>45</v>
      </c>
      <c r="U1875" s="3" t="s">
        <v>84</v>
      </c>
      <c r="V1875" s="3" t="s">
        <v>6057</v>
      </c>
      <c r="W1875" s="3" t="s">
        <v>46</v>
      </c>
      <c r="X1875" s="17">
        <v>39448</v>
      </c>
      <c r="Y1875" s="3">
        <f t="shared" si="205"/>
        <v>11</v>
      </c>
      <c r="Z1875" s="3" t="str">
        <f>IF((B1875-X1875&lt;=365)*(B1875-X1875&gt;0),INT(12*(B1875-X1875)/365) &amp; " Mois",(YEAR(B1875)-YEAR(X1875)) &amp; " an (s)")</f>
        <v>11 an (s)</v>
      </c>
      <c r="AA1875" s="39">
        <v>14.9</v>
      </c>
      <c r="AB1875" s="3" t="s">
        <v>898</v>
      </c>
      <c r="AC1875" s="3">
        <v>1</v>
      </c>
      <c r="AD1875" s="3" t="s">
        <v>5524</v>
      </c>
      <c r="AE1875" s="3" t="s">
        <v>6673</v>
      </c>
      <c r="AF1875" s="4"/>
      <c r="AG1875" s="4"/>
      <c r="AH1875" s="4"/>
      <c r="AI1875" s="4"/>
      <c r="AJ1875" s="4"/>
      <c r="AK1875" s="4"/>
      <c r="AL1875" s="4"/>
      <c r="AM1875" s="4"/>
      <c r="AN1875" s="4"/>
      <c r="AO1875" s="4"/>
      <c r="AP1875" s="4"/>
      <c r="AQ1875" s="4"/>
      <c r="AR1875" s="3" t="s">
        <v>62</v>
      </c>
      <c r="AS1875" s="3" t="s">
        <v>62</v>
      </c>
      <c r="AT1875" s="3" t="s">
        <v>46</v>
      </c>
      <c r="AU1875" s="3" t="s">
        <v>62</v>
      </c>
      <c r="AV1875" s="3" t="s">
        <v>62</v>
      </c>
      <c r="AW1875" s="3" t="s">
        <v>62</v>
      </c>
      <c r="AX1875" s="3" t="s">
        <v>62</v>
      </c>
      <c r="AY1875" s="3" t="s">
        <v>62</v>
      </c>
      <c r="AZ1875" s="3" t="s">
        <v>62</v>
      </c>
      <c r="BA1875" s="3" t="s">
        <v>62</v>
      </c>
      <c r="BB1875" s="4"/>
    </row>
    <row r="1876" spans="1:54" ht="15.75" customHeight="1" x14ac:dyDescent="0.25">
      <c r="A1876" t="s">
        <v>6745</v>
      </c>
      <c r="B1876" s="17">
        <v>43550</v>
      </c>
      <c r="C1876" s="17"/>
      <c r="D1876" s="21">
        <v>36</v>
      </c>
      <c r="E1876" s="12" t="str">
        <f t="shared" si="203"/>
        <v>[30-40[ ans</v>
      </c>
      <c r="F1876" s="3" t="s">
        <v>48</v>
      </c>
      <c r="G1876" s="3" t="s">
        <v>55</v>
      </c>
      <c r="H1876" s="4"/>
      <c r="I1876" s="4"/>
      <c r="J1876" s="3" t="s">
        <v>41</v>
      </c>
      <c r="K1876" s="3" t="s">
        <v>1356</v>
      </c>
      <c r="L1876" s="3" t="s">
        <v>6045</v>
      </c>
      <c r="M1876" s="3" t="s">
        <v>51</v>
      </c>
      <c r="N1876" s="3" t="s">
        <v>6062</v>
      </c>
      <c r="O1876" s="3" t="s">
        <v>135</v>
      </c>
      <c r="P1876" s="3" t="s">
        <v>6786</v>
      </c>
      <c r="Q1876" s="3" t="s">
        <v>6787</v>
      </c>
      <c r="R1876" s="3"/>
      <c r="S1876" s="3"/>
      <c r="T1876" s="3" t="s">
        <v>45</v>
      </c>
      <c r="U1876" s="3" t="s">
        <v>58</v>
      </c>
      <c r="V1876" s="3" t="s">
        <v>6055</v>
      </c>
      <c r="W1876" s="3" t="s">
        <v>62</v>
      </c>
      <c r="X1876" s="19"/>
      <c r="Y1876" s="19"/>
      <c r="Z1876" s="19"/>
      <c r="AA1876" s="37"/>
      <c r="AB1876" s="3" t="s">
        <v>845</v>
      </c>
      <c r="AC1876" s="3">
        <v>0</v>
      </c>
      <c r="AD1876" s="3" t="s">
        <v>6673</v>
      </c>
      <c r="AE1876" s="3" t="s">
        <v>6673</v>
      </c>
      <c r="AF1876" s="3" t="s">
        <v>62</v>
      </c>
      <c r="AG1876" s="3" t="s">
        <v>62</v>
      </c>
      <c r="AH1876" s="3" t="s">
        <v>62</v>
      </c>
      <c r="AI1876" s="3" t="s">
        <v>62</v>
      </c>
      <c r="AJ1876" s="2">
        <v>43534</v>
      </c>
      <c r="AK1876" s="3" t="s">
        <v>62</v>
      </c>
      <c r="AL1876" s="3" t="s">
        <v>62</v>
      </c>
      <c r="AM1876" s="3" t="s">
        <v>62</v>
      </c>
      <c r="AN1876" s="3" t="s">
        <v>62</v>
      </c>
      <c r="AO1876" s="3" t="s">
        <v>62</v>
      </c>
      <c r="AP1876" s="4"/>
      <c r="AQ1876" s="3" t="s">
        <v>846</v>
      </c>
      <c r="AR1876" s="4"/>
      <c r="AS1876" s="4"/>
      <c r="AT1876" s="4"/>
      <c r="AU1876" s="4"/>
      <c r="AV1876" s="4"/>
      <c r="AW1876" s="4"/>
      <c r="AX1876" s="4"/>
      <c r="AY1876" s="4"/>
      <c r="AZ1876" s="4"/>
      <c r="BA1876" s="4"/>
      <c r="BB1876" s="4"/>
    </row>
    <row r="1877" spans="1:54" ht="15.75" customHeight="1" x14ac:dyDescent="0.25">
      <c r="A1877" t="s">
        <v>6746</v>
      </c>
      <c r="B1877" s="17">
        <v>43553</v>
      </c>
      <c r="C1877" s="17"/>
      <c r="D1877" s="21">
        <v>36</v>
      </c>
      <c r="E1877" s="12" t="str">
        <f t="shared" si="203"/>
        <v>[30-40[ ans</v>
      </c>
      <c r="F1877" s="3" t="s">
        <v>48</v>
      </c>
      <c r="G1877" s="3" t="s">
        <v>40</v>
      </c>
      <c r="H1877" s="3">
        <v>180</v>
      </c>
      <c r="I1877" s="3">
        <v>62</v>
      </c>
      <c r="J1877" s="3" t="s">
        <v>41</v>
      </c>
      <c r="K1877" s="3" t="s">
        <v>382</v>
      </c>
      <c r="L1877" s="3" t="s">
        <v>6045</v>
      </c>
      <c r="M1877" s="3" t="s">
        <v>51</v>
      </c>
      <c r="N1877" s="3" t="s">
        <v>6062</v>
      </c>
      <c r="O1877" s="3" t="s">
        <v>1357</v>
      </c>
      <c r="P1877" s="3" t="s">
        <v>6786</v>
      </c>
      <c r="Q1877" s="3" t="s">
        <v>6787</v>
      </c>
      <c r="R1877" s="3"/>
      <c r="S1877" s="3"/>
      <c r="T1877" s="3" t="s">
        <v>45</v>
      </c>
      <c r="U1877" s="3" t="s">
        <v>84</v>
      </c>
      <c r="V1877" s="3" t="s">
        <v>6057</v>
      </c>
      <c r="W1877" s="3" t="s">
        <v>62</v>
      </c>
      <c r="X1877" s="19"/>
      <c r="Y1877" s="19"/>
      <c r="Z1877" s="19"/>
      <c r="AA1877" s="37"/>
      <c r="AB1877" s="3" t="s">
        <v>845</v>
      </c>
      <c r="AC1877" s="3">
        <v>0</v>
      </c>
      <c r="AD1877" s="3" t="s">
        <v>6673</v>
      </c>
      <c r="AE1877" s="3" t="s">
        <v>6673</v>
      </c>
      <c r="AF1877" s="3" t="s">
        <v>62</v>
      </c>
      <c r="AG1877" s="3" t="s">
        <v>62</v>
      </c>
      <c r="AH1877" s="3" t="s">
        <v>62</v>
      </c>
      <c r="AI1877" s="3" t="s">
        <v>62</v>
      </c>
      <c r="AJ1877" s="4"/>
      <c r="AK1877" s="4"/>
      <c r="AL1877" s="4"/>
      <c r="AM1877" s="4"/>
      <c r="AN1877" s="4"/>
      <c r="AO1877" s="4"/>
      <c r="AP1877" s="4"/>
      <c r="AQ1877" s="3" t="s">
        <v>846</v>
      </c>
      <c r="AR1877" s="4"/>
      <c r="AS1877" s="4"/>
      <c r="AT1877" s="4"/>
      <c r="AU1877" s="4"/>
      <c r="AV1877" s="4"/>
      <c r="AW1877" s="4"/>
      <c r="AX1877" s="4"/>
      <c r="AY1877" s="4"/>
      <c r="AZ1877" s="4"/>
      <c r="BA1877" s="4"/>
      <c r="BB1877" s="4"/>
    </row>
    <row r="1878" spans="1:54" ht="15.75" customHeight="1" x14ac:dyDescent="0.25">
      <c r="A1878" t="s">
        <v>6747</v>
      </c>
      <c r="B1878" s="17">
        <v>43695</v>
      </c>
      <c r="C1878" s="17"/>
      <c r="D1878" s="21">
        <v>36</v>
      </c>
      <c r="E1878" s="12" t="str">
        <f t="shared" si="203"/>
        <v>[30-40[ ans</v>
      </c>
      <c r="F1878" s="3" t="s">
        <v>39</v>
      </c>
      <c r="G1878" s="3" t="s">
        <v>40</v>
      </c>
      <c r="H1878" s="4"/>
      <c r="I1878" s="4"/>
      <c r="J1878" s="3" t="s">
        <v>41</v>
      </c>
      <c r="K1878" s="3" t="s">
        <v>98</v>
      </c>
      <c r="L1878" s="3" t="s">
        <v>6043</v>
      </c>
      <c r="M1878" s="3" t="s">
        <v>51</v>
      </c>
      <c r="N1878" s="3" t="s">
        <v>6062</v>
      </c>
      <c r="O1878" s="3" t="s">
        <v>1346</v>
      </c>
      <c r="P1878" s="3" t="s">
        <v>115</v>
      </c>
      <c r="Q1878" s="3" t="s">
        <v>6031</v>
      </c>
      <c r="R1878" s="3" t="s">
        <v>5604</v>
      </c>
      <c r="S1878" s="3" t="s">
        <v>5605</v>
      </c>
      <c r="T1878" s="3" t="s">
        <v>45</v>
      </c>
      <c r="U1878" s="3" t="s">
        <v>39</v>
      </c>
      <c r="V1878" s="3" t="s">
        <v>6053</v>
      </c>
      <c r="W1878" s="3" t="s">
        <v>46</v>
      </c>
      <c r="X1878" s="17">
        <v>40544</v>
      </c>
      <c r="Y1878" s="3">
        <f>IF((B1878-X1878&lt;=365)*(B1878-X1878&gt;0),0,(YEAR(B1878)-YEAR(X1878)))</f>
        <v>8</v>
      </c>
      <c r="Z1878" s="3" t="str">
        <f>IF((B1878-X1878&lt;=365)*(B1878-X1878&gt;0),INT(12*(B1878-X1878)/365) &amp; " Mois",(YEAR(B1878)-YEAR(X1878)) &amp; " an (s)")</f>
        <v>8 an (s)</v>
      </c>
      <c r="AA1878" s="39">
        <v>13.9</v>
      </c>
      <c r="AB1878" s="3" t="s">
        <v>845</v>
      </c>
      <c r="AC1878" s="3">
        <v>0</v>
      </c>
      <c r="AD1878" s="3" t="s">
        <v>6673</v>
      </c>
      <c r="AE1878" s="3" t="s">
        <v>6673</v>
      </c>
      <c r="AF1878" s="3" t="s">
        <v>62</v>
      </c>
      <c r="AG1878" s="3" t="s">
        <v>62</v>
      </c>
      <c r="AH1878" s="3" t="s">
        <v>62</v>
      </c>
      <c r="AI1878" s="3" t="s">
        <v>62</v>
      </c>
      <c r="AJ1878" s="4"/>
      <c r="AK1878" s="4"/>
      <c r="AL1878" s="4"/>
      <c r="AM1878" s="4"/>
      <c r="AN1878" s="4"/>
      <c r="AO1878" s="4"/>
      <c r="AP1878" s="3"/>
      <c r="AQ1878" s="3" t="s">
        <v>846</v>
      </c>
      <c r="AR1878" s="4"/>
      <c r="AS1878" s="4"/>
      <c r="AT1878" s="4"/>
      <c r="AU1878" s="4"/>
      <c r="AV1878" s="4"/>
      <c r="AW1878" s="4"/>
      <c r="AX1878" s="4"/>
      <c r="AY1878" s="4"/>
      <c r="AZ1878" s="4"/>
      <c r="BA1878" s="4"/>
      <c r="BB1878" s="4"/>
    </row>
    <row r="1879" spans="1:54" ht="15.75" customHeight="1" x14ac:dyDescent="0.25">
      <c r="A1879" t="s">
        <v>6748</v>
      </c>
      <c r="B1879" s="17">
        <v>43767</v>
      </c>
      <c r="C1879" s="17">
        <v>32295</v>
      </c>
      <c r="D1879" s="21">
        <v>37</v>
      </c>
      <c r="E1879" s="12" t="str">
        <f t="shared" si="203"/>
        <v>[30-40[ ans</v>
      </c>
      <c r="F1879" s="3" t="s">
        <v>54</v>
      </c>
      <c r="G1879" s="3" t="s">
        <v>55</v>
      </c>
      <c r="H1879" s="4"/>
      <c r="I1879" s="4"/>
      <c r="J1879" s="3" t="s">
        <v>49</v>
      </c>
      <c r="K1879" s="3" t="s">
        <v>1358</v>
      </c>
      <c r="L1879" s="3" t="s">
        <v>6049</v>
      </c>
      <c r="M1879" s="3" t="s">
        <v>51</v>
      </c>
      <c r="N1879" s="3" t="s">
        <v>6062</v>
      </c>
      <c r="O1879" s="3" t="s">
        <v>1359</v>
      </c>
      <c r="P1879" s="3" t="s">
        <v>319</v>
      </c>
      <c r="Q1879" s="3" t="s">
        <v>6033</v>
      </c>
      <c r="R1879" s="3" t="s">
        <v>5568</v>
      </c>
      <c r="S1879" s="3" t="s">
        <v>5569</v>
      </c>
      <c r="T1879" s="3" t="s">
        <v>45</v>
      </c>
      <c r="U1879" s="3" t="s">
        <v>58</v>
      </c>
      <c r="V1879" s="3" t="s">
        <v>6055</v>
      </c>
      <c r="W1879" s="3" t="s">
        <v>46</v>
      </c>
      <c r="X1879" s="17">
        <v>43752</v>
      </c>
      <c r="Y1879" s="17"/>
      <c r="Z1879" s="3"/>
      <c r="AA1879" s="39">
        <v>11.3</v>
      </c>
      <c r="AB1879" s="3" t="s">
        <v>845</v>
      </c>
      <c r="AC1879" s="3">
        <v>1</v>
      </c>
      <c r="AD1879" s="3" t="s">
        <v>6788</v>
      </c>
      <c r="AE1879" s="3" t="s">
        <v>6673</v>
      </c>
      <c r="AF1879" s="3" t="s">
        <v>62</v>
      </c>
      <c r="AG1879" s="3" t="s">
        <v>46</v>
      </c>
      <c r="AH1879" s="3" t="s">
        <v>62</v>
      </c>
      <c r="AI1879" s="3" t="s">
        <v>62</v>
      </c>
      <c r="AJ1879" s="2">
        <v>43748</v>
      </c>
      <c r="AK1879" s="3" t="s">
        <v>62</v>
      </c>
      <c r="AL1879" s="3" t="s">
        <v>62</v>
      </c>
      <c r="AM1879" s="3" t="s">
        <v>62</v>
      </c>
      <c r="AN1879" s="3" t="s">
        <v>62</v>
      </c>
      <c r="AO1879" s="3" t="s">
        <v>62</v>
      </c>
      <c r="AP1879" s="4"/>
      <c r="AQ1879" s="3" t="s">
        <v>846</v>
      </c>
      <c r="AR1879" s="4"/>
      <c r="AS1879" s="4"/>
      <c r="AT1879" s="4"/>
      <c r="AU1879" s="4"/>
      <c r="AV1879" s="4"/>
      <c r="AW1879" s="4"/>
      <c r="AX1879" s="4"/>
      <c r="AY1879" s="4"/>
      <c r="AZ1879" s="4"/>
      <c r="BA1879" s="4"/>
      <c r="BB1879" s="4"/>
    </row>
    <row r="1880" spans="1:54" ht="15.75" customHeight="1" x14ac:dyDescent="0.25">
      <c r="A1880" t="s">
        <v>6749</v>
      </c>
      <c r="B1880" s="17">
        <v>43746</v>
      </c>
      <c r="C1880" s="17">
        <v>28415</v>
      </c>
      <c r="D1880" s="21">
        <v>48</v>
      </c>
      <c r="E1880" s="12" t="str">
        <f t="shared" si="203"/>
        <v>[40-50 [ ans</v>
      </c>
      <c r="F1880" s="3" t="s">
        <v>54</v>
      </c>
      <c r="G1880" s="3" t="s">
        <v>55</v>
      </c>
      <c r="H1880" s="4"/>
      <c r="I1880" s="4"/>
      <c r="J1880" s="3" t="s">
        <v>41</v>
      </c>
      <c r="K1880" s="3" t="s">
        <v>1360</v>
      </c>
      <c r="L1880" s="3" t="s">
        <v>6044</v>
      </c>
      <c r="M1880" s="3" t="s">
        <v>51</v>
      </c>
      <c r="N1880" s="3" t="s">
        <v>6062</v>
      </c>
      <c r="O1880" s="3" t="s">
        <v>135</v>
      </c>
      <c r="P1880" s="3" t="s">
        <v>6786</v>
      </c>
      <c r="Q1880" s="3" t="s">
        <v>6787</v>
      </c>
      <c r="R1880" s="3"/>
      <c r="S1880" s="3"/>
      <c r="T1880" s="3" t="s">
        <v>45</v>
      </c>
      <c r="U1880" s="3" t="s">
        <v>58</v>
      </c>
      <c r="V1880" s="3" t="s">
        <v>6055</v>
      </c>
      <c r="W1880" s="3" t="s">
        <v>62</v>
      </c>
      <c r="X1880" s="19"/>
      <c r="Y1880" s="19"/>
      <c r="Z1880" s="19"/>
      <c r="AA1880" s="37"/>
      <c r="AB1880" s="3" t="s">
        <v>898</v>
      </c>
      <c r="AC1880" s="3">
        <v>1</v>
      </c>
      <c r="AD1880" s="3" t="s">
        <v>5524</v>
      </c>
      <c r="AE1880" s="3" t="s">
        <v>6673</v>
      </c>
      <c r="AF1880" s="4"/>
      <c r="AG1880" s="4"/>
      <c r="AH1880" s="4"/>
      <c r="AI1880" s="4"/>
      <c r="AJ1880" s="4"/>
      <c r="AK1880" s="4"/>
      <c r="AL1880" s="4"/>
      <c r="AM1880" s="4"/>
      <c r="AN1880" s="4"/>
      <c r="AO1880" s="4"/>
      <c r="AP1880" s="4"/>
      <c r="AQ1880" s="4"/>
      <c r="AR1880" s="3" t="s">
        <v>62</v>
      </c>
      <c r="AS1880" s="3" t="s">
        <v>62</v>
      </c>
      <c r="AT1880" s="3" t="s">
        <v>46</v>
      </c>
      <c r="AU1880" s="3" t="s">
        <v>62</v>
      </c>
      <c r="AV1880" s="3" t="s">
        <v>62</v>
      </c>
      <c r="AW1880" s="3" t="s">
        <v>62</v>
      </c>
      <c r="AX1880" s="3" t="s">
        <v>62</v>
      </c>
      <c r="AY1880" s="3" t="s">
        <v>62</v>
      </c>
      <c r="AZ1880" s="3" t="s">
        <v>62</v>
      </c>
      <c r="BA1880" s="3" t="s">
        <v>62</v>
      </c>
      <c r="BB1880" s="4"/>
    </row>
    <row r="1881" spans="1:54" ht="15.75" customHeight="1" x14ac:dyDescent="0.25">
      <c r="A1881" t="s">
        <v>6750</v>
      </c>
      <c r="B1881" s="17">
        <v>43740</v>
      </c>
      <c r="C1881" s="17">
        <v>31274</v>
      </c>
      <c r="D1881" s="21">
        <v>40</v>
      </c>
      <c r="E1881" s="12" t="str">
        <f t="shared" si="203"/>
        <v>[40-50 [ ans</v>
      </c>
      <c r="F1881" s="3" t="s">
        <v>92</v>
      </c>
      <c r="G1881" s="3" t="s">
        <v>40</v>
      </c>
      <c r="H1881" s="4"/>
      <c r="I1881" s="4"/>
      <c r="J1881" s="3" t="s">
        <v>41</v>
      </c>
      <c r="K1881" s="3" t="s">
        <v>1230</v>
      </c>
      <c r="L1881" s="3" t="s">
        <v>6050</v>
      </c>
      <c r="M1881" s="3" t="s">
        <v>118</v>
      </c>
      <c r="N1881" s="3" t="s">
        <v>39</v>
      </c>
      <c r="O1881" s="3"/>
      <c r="P1881" s="3" t="e">
        <v>#N/A</v>
      </c>
      <c r="Q1881" s="3" t="s">
        <v>5731</v>
      </c>
      <c r="R1881" s="3" t="e">
        <v>#N/A</v>
      </c>
      <c r="S1881" s="3" t="e">
        <v>#N/A</v>
      </c>
      <c r="T1881" s="3" t="s">
        <v>45</v>
      </c>
      <c r="U1881" s="3" t="s">
        <v>39</v>
      </c>
      <c r="V1881" s="3" t="s">
        <v>6053</v>
      </c>
      <c r="W1881" s="3" t="s">
        <v>62</v>
      </c>
      <c r="X1881" s="19"/>
      <c r="Y1881" s="19"/>
      <c r="Z1881" s="19"/>
      <c r="AA1881" s="39">
        <v>13.4</v>
      </c>
      <c r="AB1881" s="3" t="s">
        <v>845</v>
      </c>
      <c r="AC1881" s="3">
        <v>0</v>
      </c>
      <c r="AD1881" s="3" t="s">
        <v>6673</v>
      </c>
      <c r="AE1881" s="3" t="s">
        <v>6673</v>
      </c>
      <c r="AF1881" s="3" t="s">
        <v>62</v>
      </c>
      <c r="AG1881" s="3" t="s">
        <v>62</v>
      </c>
      <c r="AH1881" s="3" t="s">
        <v>62</v>
      </c>
      <c r="AI1881" s="3" t="s">
        <v>62</v>
      </c>
      <c r="AJ1881" s="4"/>
      <c r="AK1881" s="4"/>
      <c r="AL1881" s="4"/>
      <c r="AM1881" s="4"/>
      <c r="AN1881" s="4"/>
      <c r="AO1881" s="4"/>
      <c r="AP1881" s="4"/>
      <c r="AQ1881" s="3" t="s">
        <v>846</v>
      </c>
      <c r="AR1881" s="4"/>
      <c r="AS1881" s="4"/>
      <c r="AT1881" s="4"/>
      <c r="AU1881" s="4"/>
      <c r="AV1881" s="4"/>
      <c r="AW1881" s="4"/>
      <c r="AX1881" s="4"/>
      <c r="AY1881" s="4"/>
      <c r="AZ1881" s="4"/>
      <c r="BA1881" s="4"/>
      <c r="BB1881" s="4"/>
    </row>
    <row r="1882" spans="1:54" ht="15.75" customHeight="1" x14ac:dyDescent="0.25">
      <c r="A1882" t="s">
        <v>6751</v>
      </c>
      <c r="B1882" s="17">
        <v>43552</v>
      </c>
      <c r="C1882" s="17"/>
      <c r="D1882" s="21">
        <v>36</v>
      </c>
      <c r="E1882" s="12" t="str">
        <f t="shared" si="203"/>
        <v>[30-40[ ans</v>
      </c>
      <c r="F1882" s="3" t="s">
        <v>39</v>
      </c>
      <c r="G1882" s="3" t="s">
        <v>40</v>
      </c>
      <c r="H1882" s="4"/>
      <c r="I1882" s="4"/>
      <c r="J1882" s="3" t="s">
        <v>199</v>
      </c>
      <c r="K1882" s="3" t="s">
        <v>1361</v>
      </c>
      <c r="L1882" s="3" t="s">
        <v>6047</v>
      </c>
      <c r="M1882" s="3" t="s">
        <v>51</v>
      </c>
      <c r="N1882" s="3" t="s">
        <v>6062</v>
      </c>
      <c r="O1882" s="3" t="s">
        <v>135</v>
      </c>
      <c r="P1882" s="3" t="s">
        <v>6786</v>
      </c>
      <c r="Q1882" s="3" t="s">
        <v>6787</v>
      </c>
      <c r="R1882" s="3"/>
      <c r="S1882" s="3"/>
      <c r="T1882" s="3" t="s">
        <v>45</v>
      </c>
      <c r="U1882" s="3" t="s">
        <v>39</v>
      </c>
      <c r="V1882" s="3" t="s">
        <v>6053</v>
      </c>
      <c r="W1882" s="3" t="s">
        <v>62</v>
      </c>
      <c r="X1882" s="19"/>
      <c r="Y1882" s="19"/>
      <c r="Z1882" s="19"/>
      <c r="AA1882" s="37"/>
      <c r="AB1882" s="3" t="s">
        <v>845</v>
      </c>
      <c r="AC1882" s="3">
        <v>0</v>
      </c>
      <c r="AD1882" s="3" t="s">
        <v>6673</v>
      </c>
      <c r="AE1882" s="3" t="s">
        <v>6673</v>
      </c>
      <c r="AF1882" s="3" t="s">
        <v>62</v>
      </c>
      <c r="AG1882" s="3" t="s">
        <v>62</v>
      </c>
      <c r="AH1882" s="3" t="s">
        <v>62</v>
      </c>
      <c r="AI1882" s="3" t="s">
        <v>62</v>
      </c>
      <c r="AJ1882" s="4"/>
      <c r="AK1882" s="4"/>
      <c r="AL1882" s="4"/>
      <c r="AM1882" s="4"/>
      <c r="AN1882" s="4"/>
      <c r="AO1882" s="4"/>
      <c r="AP1882" s="4"/>
      <c r="AQ1882" s="3" t="s">
        <v>846</v>
      </c>
      <c r="AR1882" s="4"/>
      <c r="AS1882" s="4"/>
      <c r="AT1882" s="4"/>
      <c r="AU1882" s="4"/>
      <c r="AV1882" s="4"/>
      <c r="AW1882" s="4"/>
      <c r="AX1882" s="4"/>
      <c r="AY1882" s="4"/>
      <c r="AZ1882" s="4"/>
      <c r="BA1882" s="4"/>
      <c r="BB1882" s="4"/>
    </row>
    <row r="1883" spans="1:54" ht="15.75" customHeight="1" x14ac:dyDescent="0.25">
      <c r="A1883" t="s">
        <v>6752</v>
      </c>
      <c r="B1883" s="17">
        <v>43551</v>
      </c>
      <c r="C1883" s="17"/>
      <c r="D1883" s="21">
        <v>36</v>
      </c>
      <c r="E1883" s="12" t="str">
        <f t="shared" si="203"/>
        <v>[30-40[ ans</v>
      </c>
      <c r="F1883" s="3" t="s">
        <v>39</v>
      </c>
      <c r="G1883" s="3" t="s">
        <v>40</v>
      </c>
      <c r="H1883" s="4"/>
      <c r="I1883" s="4"/>
      <c r="J1883" s="3" t="s">
        <v>41</v>
      </c>
      <c r="K1883" s="3" t="s">
        <v>1362</v>
      </c>
      <c r="L1883" s="3" t="s">
        <v>6043</v>
      </c>
      <c r="M1883" s="3" t="s">
        <v>51</v>
      </c>
      <c r="N1883" s="3" t="s">
        <v>6062</v>
      </c>
      <c r="O1883" s="3" t="s">
        <v>383</v>
      </c>
      <c r="P1883" s="3" t="s">
        <v>319</v>
      </c>
      <c r="Q1883" s="3" t="s">
        <v>6033</v>
      </c>
      <c r="R1883" s="3" t="s">
        <v>5568</v>
      </c>
      <c r="S1883" s="3" t="s">
        <v>5569</v>
      </c>
      <c r="T1883" s="3" t="s">
        <v>45</v>
      </c>
      <c r="U1883" s="3" t="s">
        <v>229</v>
      </c>
      <c r="V1883" s="3" t="s">
        <v>6053</v>
      </c>
      <c r="W1883" s="3" t="s">
        <v>62</v>
      </c>
      <c r="X1883" s="19"/>
      <c r="Y1883" s="19"/>
      <c r="Z1883" s="19"/>
      <c r="AA1883" s="37"/>
      <c r="AB1883" s="3" t="s">
        <v>845</v>
      </c>
      <c r="AC1883" s="3">
        <v>0</v>
      </c>
      <c r="AD1883" s="3" t="s">
        <v>6673</v>
      </c>
      <c r="AE1883" s="3" t="s">
        <v>6673</v>
      </c>
      <c r="AF1883" s="3" t="s">
        <v>62</v>
      </c>
      <c r="AG1883" s="3" t="s">
        <v>62</v>
      </c>
      <c r="AH1883" s="3" t="s">
        <v>62</v>
      </c>
      <c r="AI1883" s="3" t="s">
        <v>62</v>
      </c>
      <c r="AJ1883" s="4"/>
      <c r="AK1883" s="4"/>
      <c r="AL1883" s="4"/>
      <c r="AM1883" s="4"/>
      <c r="AN1883" s="4"/>
      <c r="AO1883" s="4"/>
      <c r="AP1883" s="4"/>
      <c r="AQ1883" s="3" t="s">
        <v>846</v>
      </c>
      <c r="AR1883" s="4"/>
      <c r="AS1883" s="4"/>
      <c r="AT1883" s="4"/>
      <c r="AU1883" s="4"/>
      <c r="AV1883" s="4"/>
      <c r="AW1883" s="4"/>
      <c r="AX1883" s="4"/>
      <c r="AY1883" s="4"/>
      <c r="AZ1883" s="4"/>
      <c r="BA1883" s="4"/>
      <c r="BB1883" s="4"/>
    </row>
    <row r="1884" spans="1:54" ht="15.75" customHeight="1" x14ac:dyDescent="0.25">
      <c r="A1884" t="s">
        <v>6753</v>
      </c>
      <c r="B1884" s="17">
        <v>43759</v>
      </c>
      <c r="C1884" s="17">
        <v>35431</v>
      </c>
      <c r="D1884" s="21">
        <v>28</v>
      </c>
      <c r="E1884" s="12" t="str">
        <f t="shared" si="203"/>
        <v>[20-30[ ans</v>
      </c>
      <c r="F1884" s="3" t="s">
        <v>54</v>
      </c>
      <c r="G1884" s="3" t="s">
        <v>40</v>
      </c>
      <c r="H1884" s="4"/>
      <c r="I1884" s="4"/>
      <c r="J1884" s="3" t="s">
        <v>41</v>
      </c>
      <c r="K1884" s="3" t="s">
        <v>347</v>
      </c>
      <c r="L1884" s="3" t="s">
        <v>286</v>
      </c>
      <c r="M1884" s="3" t="s">
        <v>51</v>
      </c>
      <c r="N1884" s="3" t="s">
        <v>6062</v>
      </c>
      <c r="O1884" s="3" t="s">
        <v>752</v>
      </c>
      <c r="P1884" s="3" t="s">
        <v>165</v>
      </c>
      <c r="Q1884" s="3" t="s">
        <v>6033</v>
      </c>
      <c r="R1884" s="3" t="s">
        <v>5584</v>
      </c>
      <c r="S1884" s="3" t="s">
        <v>5585</v>
      </c>
      <c r="T1884" s="3" t="s">
        <v>45</v>
      </c>
      <c r="U1884" s="3" t="s">
        <v>39</v>
      </c>
      <c r="V1884" s="3" t="s">
        <v>6053</v>
      </c>
      <c r="W1884" s="3" t="s">
        <v>46</v>
      </c>
      <c r="X1884" s="17">
        <v>43317</v>
      </c>
      <c r="Y1884" s="3">
        <f>IF((B1884-X1884&lt;=365)*(B1884-X1884&gt;0),0,(YEAR(B1884)-YEAR(X1884)))</f>
        <v>1</v>
      </c>
      <c r="Z1884" s="3" t="str">
        <f>IF((B1884-X1884&lt;=365)*(B1884-X1884&gt;0),INT(12*(B1884-X1884)/365) &amp; " Mois",(YEAR(B1884)-YEAR(X1884)) &amp; " an (s)")</f>
        <v>1 an (s)</v>
      </c>
      <c r="AA1884" s="37"/>
      <c r="AB1884" s="3" t="s">
        <v>898</v>
      </c>
      <c r="AC1884" s="3">
        <v>1</v>
      </c>
      <c r="AD1884" s="3" t="s">
        <v>5522</v>
      </c>
      <c r="AE1884" s="3" t="s">
        <v>6673</v>
      </c>
      <c r="AF1884" s="4"/>
      <c r="AG1884" s="4"/>
      <c r="AH1884" s="4"/>
      <c r="AI1884" s="4"/>
      <c r="AJ1884" s="4"/>
      <c r="AK1884" s="4"/>
      <c r="AL1884" s="4"/>
      <c r="AM1884" s="4"/>
      <c r="AN1884" s="4"/>
      <c r="AO1884" s="4"/>
      <c r="AP1884" s="4"/>
      <c r="AQ1884" s="4"/>
      <c r="AR1884" s="3" t="s">
        <v>46</v>
      </c>
      <c r="AS1884" s="3" t="s">
        <v>62</v>
      </c>
      <c r="AT1884" s="3" t="s">
        <v>62</v>
      </c>
      <c r="AU1884" s="3" t="s">
        <v>62</v>
      </c>
      <c r="AV1884" s="3" t="s">
        <v>62</v>
      </c>
      <c r="AW1884" s="3" t="s">
        <v>62</v>
      </c>
      <c r="AX1884" s="3" t="s">
        <v>62</v>
      </c>
      <c r="AY1884" s="3" t="s">
        <v>62</v>
      </c>
      <c r="AZ1884" s="3" t="s">
        <v>62</v>
      </c>
      <c r="BA1884" s="3" t="s">
        <v>62</v>
      </c>
      <c r="BB1884" s="4"/>
    </row>
    <row r="1885" spans="1:54" ht="15.75" customHeight="1" x14ac:dyDescent="0.25">
      <c r="A1885" t="s">
        <v>6754</v>
      </c>
      <c r="B1885" s="17">
        <v>43551</v>
      </c>
      <c r="C1885" s="17"/>
      <c r="D1885" s="21">
        <v>36</v>
      </c>
      <c r="E1885" s="12" t="str">
        <f t="shared" si="203"/>
        <v>[30-40[ ans</v>
      </c>
      <c r="F1885" s="3" t="s">
        <v>39</v>
      </c>
      <c r="G1885" s="3" t="s">
        <v>40</v>
      </c>
      <c r="H1885" s="4"/>
      <c r="I1885" s="4"/>
      <c r="J1885" s="3" t="s">
        <v>41</v>
      </c>
      <c r="K1885" s="3" t="s">
        <v>98</v>
      </c>
      <c r="L1885" s="3" t="s">
        <v>6043</v>
      </c>
      <c r="M1885" s="3" t="s">
        <v>51</v>
      </c>
      <c r="N1885" s="3" t="s">
        <v>6062</v>
      </c>
      <c r="O1885" s="3" t="s">
        <v>135</v>
      </c>
      <c r="P1885" s="3" t="s">
        <v>6786</v>
      </c>
      <c r="Q1885" s="3" t="s">
        <v>6787</v>
      </c>
      <c r="R1885" s="3"/>
      <c r="S1885" s="3"/>
      <c r="T1885" s="3" t="s">
        <v>45</v>
      </c>
      <c r="U1885" s="3" t="s">
        <v>58</v>
      </c>
      <c r="V1885" s="3" t="s">
        <v>6055</v>
      </c>
      <c r="W1885" s="3" t="s">
        <v>62</v>
      </c>
      <c r="X1885" s="19"/>
      <c r="Y1885" s="19"/>
      <c r="Z1885" s="19"/>
      <c r="AA1885" s="37"/>
      <c r="AB1885" s="3" t="s">
        <v>845</v>
      </c>
      <c r="AC1885" s="3">
        <v>1</v>
      </c>
      <c r="AD1885" s="3" t="s">
        <v>6673</v>
      </c>
      <c r="AE1885" s="3" t="s">
        <v>6812</v>
      </c>
      <c r="AF1885" s="3" t="s">
        <v>62</v>
      </c>
      <c r="AG1885" s="3" t="s">
        <v>62</v>
      </c>
      <c r="AH1885" s="3" t="s">
        <v>62</v>
      </c>
      <c r="AI1885" s="3" t="s">
        <v>62</v>
      </c>
      <c r="AJ1885" s="4"/>
      <c r="AK1885" s="4"/>
      <c r="AL1885" s="4"/>
      <c r="AM1885" s="4"/>
      <c r="AN1885" s="4"/>
      <c r="AO1885" s="4"/>
      <c r="AP1885" s="3" t="s">
        <v>1363</v>
      </c>
      <c r="AQ1885" s="3" t="s">
        <v>846</v>
      </c>
      <c r="AR1885" s="4"/>
      <c r="AS1885" s="4"/>
      <c r="AT1885" s="4"/>
      <c r="AU1885" s="4"/>
      <c r="AV1885" s="4"/>
      <c r="AW1885" s="4"/>
      <c r="AX1885" s="4"/>
      <c r="AY1885" s="4"/>
      <c r="AZ1885" s="4"/>
      <c r="BA1885" s="4"/>
      <c r="BB1885" s="4"/>
    </row>
    <row r="1886" spans="1:54" ht="15.75" customHeight="1" x14ac:dyDescent="0.25">
      <c r="A1886" t="s">
        <v>6755</v>
      </c>
      <c r="B1886" s="17">
        <v>43550</v>
      </c>
      <c r="C1886" s="17"/>
      <c r="D1886" s="21">
        <v>36</v>
      </c>
      <c r="E1886" s="12" t="str">
        <f t="shared" si="203"/>
        <v>[30-40[ ans</v>
      </c>
      <c r="F1886" s="3" t="s">
        <v>54</v>
      </c>
      <c r="G1886" s="3" t="s">
        <v>40</v>
      </c>
      <c r="H1886" s="4"/>
      <c r="I1886" s="4"/>
      <c r="J1886" s="3" t="s">
        <v>41</v>
      </c>
      <c r="K1886" s="3" t="s">
        <v>1342</v>
      </c>
      <c r="L1886" s="3" t="s">
        <v>6051</v>
      </c>
      <c r="M1886" s="3" t="s">
        <v>51</v>
      </c>
      <c r="N1886" s="3" t="s">
        <v>6062</v>
      </c>
      <c r="O1886" s="3" t="s">
        <v>1364</v>
      </c>
      <c r="P1886" s="3" t="s">
        <v>319</v>
      </c>
      <c r="Q1886" s="3" t="s">
        <v>6033</v>
      </c>
      <c r="R1886" s="3" t="s">
        <v>5568</v>
      </c>
      <c r="S1886" s="3" t="s">
        <v>5569</v>
      </c>
      <c r="T1886" s="3" t="s">
        <v>45</v>
      </c>
      <c r="U1886" s="3" t="s">
        <v>39</v>
      </c>
      <c r="V1886" s="3" t="s">
        <v>6053</v>
      </c>
      <c r="W1886" s="3" t="s">
        <v>46</v>
      </c>
      <c r="X1886" s="17">
        <v>43101</v>
      </c>
      <c r="Y1886" s="3">
        <f t="shared" ref="Y1886:Y1887" si="206">IF((B1886-X1886&lt;=365)*(B1886-X1886&gt;0),0,(YEAR(B1886)-YEAR(X1886)))</f>
        <v>1</v>
      </c>
      <c r="Z1886" s="3" t="str">
        <f>IF((B1886-X1886&lt;=365)*(B1886-X1886&gt;0),INT(12*(B1886-X1886)/365) &amp; " Mois",(YEAR(B1886)-YEAR(X1886)) &amp; " an (s)")</f>
        <v>1 an (s)</v>
      </c>
      <c r="AA1886" s="37"/>
      <c r="AB1886" s="3" t="s">
        <v>845</v>
      </c>
      <c r="AC1886" s="3">
        <v>0</v>
      </c>
      <c r="AD1886" s="3" t="s">
        <v>6673</v>
      </c>
      <c r="AE1886" s="3" t="s">
        <v>6673</v>
      </c>
      <c r="AF1886" s="3" t="s">
        <v>62</v>
      </c>
      <c r="AG1886" s="3" t="s">
        <v>62</v>
      </c>
      <c r="AH1886" s="3" t="s">
        <v>62</v>
      </c>
      <c r="AI1886" s="3" t="s">
        <v>62</v>
      </c>
      <c r="AJ1886" s="4"/>
      <c r="AK1886" s="4"/>
      <c r="AL1886" s="4"/>
      <c r="AM1886" s="4"/>
      <c r="AN1886" s="4"/>
      <c r="AO1886" s="4"/>
      <c r="AP1886" s="4"/>
      <c r="AQ1886" s="3" t="s">
        <v>846</v>
      </c>
      <c r="AR1886" s="4"/>
      <c r="AS1886" s="4"/>
      <c r="AT1886" s="4"/>
      <c r="AU1886" s="4"/>
      <c r="AV1886" s="4"/>
      <c r="AW1886" s="4"/>
      <c r="AX1886" s="4"/>
      <c r="AY1886" s="4"/>
      <c r="AZ1886" s="4"/>
      <c r="BA1886" s="4"/>
      <c r="BB1886" s="4"/>
    </row>
    <row r="1887" spans="1:54" ht="15.75" customHeight="1" x14ac:dyDescent="0.25">
      <c r="A1887" t="s">
        <v>6756</v>
      </c>
      <c r="B1887" s="17">
        <v>43550</v>
      </c>
      <c r="C1887" s="17"/>
      <c r="D1887" s="21">
        <v>36</v>
      </c>
      <c r="E1887" s="12" t="str">
        <f t="shared" si="203"/>
        <v>[30-40[ ans</v>
      </c>
      <c r="F1887" s="3" t="s">
        <v>39</v>
      </c>
      <c r="G1887" s="3" t="s">
        <v>40</v>
      </c>
      <c r="H1887" s="4"/>
      <c r="I1887" s="4"/>
      <c r="J1887" s="3" t="s">
        <v>49</v>
      </c>
      <c r="K1887" s="3" t="s">
        <v>325</v>
      </c>
      <c r="L1887" s="3" t="s">
        <v>6047</v>
      </c>
      <c r="M1887" s="3" t="s">
        <v>51</v>
      </c>
      <c r="N1887" s="3" t="s">
        <v>6062</v>
      </c>
      <c r="O1887" s="3" t="s">
        <v>556</v>
      </c>
      <c r="P1887" s="3" t="s">
        <v>790</v>
      </c>
      <c r="Q1887" s="3" t="s">
        <v>6031</v>
      </c>
      <c r="R1887" s="3" t="s">
        <v>5748</v>
      </c>
      <c r="S1887" s="3" t="s">
        <v>5749</v>
      </c>
      <c r="T1887" s="3" t="s">
        <v>45</v>
      </c>
      <c r="U1887" s="3" t="s">
        <v>84</v>
      </c>
      <c r="V1887" s="3" t="s">
        <v>6057</v>
      </c>
      <c r="W1887" s="3" t="s">
        <v>46</v>
      </c>
      <c r="X1887" s="17">
        <v>42736</v>
      </c>
      <c r="Y1887" s="3">
        <f t="shared" si="206"/>
        <v>2</v>
      </c>
      <c r="Z1887" s="3" t="str">
        <f>IF((B1887-X1887&lt;=365)*(B1887-X1887&gt;0),INT(12*(B1887-X1887)/365) &amp; " Mois",(YEAR(B1887)-YEAR(X1887)) &amp; " an (s)")</f>
        <v>2 an (s)</v>
      </c>
      <c r="AA1887" s="37"/>
      <c r="AB1887" s="3" t="s">
        <v>845</v>
      </c>
      <c r="AC1887" s="3">
        <v>0</v>
      </c>
      <c r="AD1887" s="3" t="s">
        <v>6673</v>
      </c>
      <c r="AE1887" s="3" t="s">
        <v>6673</v>
      </c>
      <c r="AF1887" s="3" t="s">
        <v>62</v>
      </c>
      <c r="AG1887" s="3" t="s">
        <v>62</v>
      </c>
      <c r="AH1887" s="3" t="s">
        <v>62</v>
      </c>
      <c r="AI1887" s="3" t="s">
        <v>62</v>
      </c>
      <c r="AJ1887" s="4"/>
      <c r="AK1887" s="4"/>
      <c r="AL1887" s="4"/>
      <c r="AM1887" s="4"/>
      <c r="AN1887" s="4"/>
      <c r="AO1887" s="4"/>
      <c r="AP1887" s="4"/>
      <c r="AQ1887" s="3" t="s">
        <v>846</v>
      </c>
      <c r="AR1887" s="4"/>
      <c r="AS1887" s="4"/>
      <c r="AT1887" s="4"/>
      <c r="AU1887" s="4"/>
      <c r="AV1887" s="4"/>
      <c r="AW1887" s="4"/>
      <c r="AX1887" s="4"/>
      <c r="AY1887" s="4"/>
      <c r="AZ1887" s="4"/>
      <c r="BA1887" s="4"/>
      <c r="BB1887" s="4"/>
    </row>
    <row r="1888" spans="1:54" ht="15.75" customHeight="1" x14ac:dyDescent="0.25">
      <c r="A1888" t="s">
        <v>6757</v>
      </c>
      <c r="B1888" s="17">
        <v>43522</v>
      </c>
      <c r="C1888" s="17">
        <v>34486</v>
      </c>
      <c r="D1888" s="21">
        <v>31</v>
      </c>
      <c r="E1888" s="12" t="str">
        <f t="shared" si="203"/>
        <v>[30-40[ ans</v>
      </c>
      <c r="F1888" s="3" t="s">
        <v>48</v>
      </c>
      <c r="G1888" s="3" t="s">
        <v>40</v>
      </c>
      <c r="H1888" s="4"/>
      <c r="I1888" s="4"/>
      <c r="J1888" s="3" t="s">
        <v>41</v>
      </c>
      <c r="K1888" s="3" t="s">
        <v>342</v>
      </c>
      <c r="L1888" s="3" t="s">
        <v>6043</v>
      </c>
      <c r="M1888" s="3" t="s">
        <v>51</v>
      </c>
      <c r="N1888" s="3" t="s">
        <v>6062</v>
      </c>
      <c r="O1888" s="3" t="s">
        <v>139</v>
      </c>
      <c r="P1888" s="3" t="s">
        <v>139</v>
      </c>
      <c r="Q1888" s="3" t="s">
        <v>6033</v>
      </c>
      <c r="R1888" s="3" t="s">
        <v>5622</v>
      </c>
      <c r="S1888" s="3" t="s">
        <v>5623</v>
      </c>
      <c r="T1888" s="3" t="s">
        <v>45</v>
      </c>
      <c r="U1888" s="3" t="s">
        <v>58</v>
      </c>
      <c r="V1888" s="3" t="s">
        <v>6055</v>
      </c>
      <c r="W1888" s="3" t="s">
        <v>62</v>
      </c>
      <c r="X1888" s="19"/>
      <c r="Y1888" s="19"/>
      <c r="Z1888" s="19"/>
      <c r="AA1888" s="37"/>
      <c r="AB1888" s="3" t="s">
        <v>845</v>
      </c>
      <c r="AC1888" s="3">
        <v>1</v>
      </c>
      <c r="AD1888" s="3" t="s">
        <v>6673</v>
      </c>
      <c r="AE1888" s="3" t="s">
        <v>6813</v>
      </c>
      <c r="AF1888" s="3" t="s">
        <v>62</v>
      </c>
      <c r="AG1888" s="3" t="s">
        <v>62</v>
      </c>
      <c r="AH1888" s="3" t="s">
        <v>62</v>
      </c>
      <c r="AI1888" s="3" t="s">
        <v>62</v>
      </c>
      <c r="AJ1888" s="4"/>
      <c r="AK1888" s="4"/>
      <c r="AL1888" s="4"/>
      <c r="AM1888" s="4"/>
      <c r="AN1888" s="4"/>
      <c r="AO1888" s="4"/>
      <c r="AP1888" s="3" t="s">
        <v>1365</v>
      </c>
      <c r="AQ1888" s="3" t="s">
        <v>846</v>
      </c>
      <c r="AR1888" s="4"/>
      <c r="AS1888" s="4"/>
      <c r="AT1888" s="4"/>
      <c r="AU1888" s="4"/>
      <c r="AV1888" s="4"/>
      <c r="AW1888" s="4"/>
      <c r="AX1888" s="4"/>
      <c r="AY1888" s="4"/>
      <c r="AZ1888" s="4"/>
      <c r="BA1888" s="4"/>
      <c r="BB1888" s="4"/>
    </row>
    <row r="1889" spans="1:54" ht="15.75" customHeight="1" x14ac:dyDescent="0.25">
      <c r="A1889" t="s">
        <v>6758</v>
      </c>
      <c r="B1889" s="17">
        <v>43522</v>
      </c>
      <c r="C1889" s="17">
        <v>36760</v>
      </c>
      <c r="D1889" s="21">
        <v>25</v>
      </c>
      <c r="E1889" s="12" t="str">
        <f t="shared" si="203"/>
        <v>[20-30[ ans</v>
      </c>
      <c r="F1889" s="3" t="s">
        <v>48</v>
      </c>
      <c r="G1889" s="3" t="s">
        <v>40</v>
      </c>
      <c r="H1889" s="4"/>
      <c r="I1889" s="4"/>
      <c r="J1889" s="3" t="s">
        <v>41</v>
      </c>
      <c r="K1889" s="3" t="s">
        <v>79</v>
      </c>
      <c r="L1889" s="3" t="s">
        <v>6048</v>
      </c>
      <c r="M1889" s="3" t="s">
        <v>51</v>
      </c>
      <c r="N1889" s="3" t="s">
        <v>6062</v>
      </c>
      <c r="O1889" s="3" t="s">
        <v>139</v>
      </c>
      <c r="P1889" s="3" t="s">
        <v>139</v>
      </c>
      <c r="Q1889" s="3" t="s">
        <v>6033</v>
      </c>
      <c r="R1889" s="3" t="s">
        <v>5622</v>
      </c>
      <c r="S1889" s="3" t="s">
        <v>5623</v>
      </c>
      <c r="T1889" s="3" t="s">
        <v>45</v>
      </c>
      <c r="U1889" s="3" t="s">
        <v>84</v>
      </c>
      <c r="V1889" s="3" t="s">
        <v>6057</v>
      </c>
      <c r="W1889" s="3" t="s">
        <v>62</v>
      </c>
      <c r="X1889" s="19"/>
      <c r="Y1889" s="19"/>
      <c r="Z1889" s="19"/>
      <c r="AA1889" s="37"/>
      <c r="AB1889" s="3" t="s">
        <v>845</v>
      </c>
      <c r="AC1889" s="3">
        <v>1</v>
      </c>
      <c r="AD1889" s="3" t="s">
        <v>6788</v>
      </c>
      <c r="AE1889" s="3" t="s">
        <v>6673</v>
      </c>
      <c r="AF1889" s="3" t="s">
        <v>62</v>
      </c>
      <c r="AG1889" s="3" t="s">
        <v>46</v>
      </c>
      <c r="AH1889" s="3" t="s">
        <v>62</v>
      </c>
      <c r="AI1889" s="3" t="s">
        <v>62</v>
      </c>
      <c r="AJ1889" s="4"/>
      <c r="AK1889" s="4"/>
      <c r="AL1889" s="4"/>
      <c r="AM1889" s="4"/>
      <c r="AN1889" s="4"/>
      <c r="AO1889" s="4"/>
      <c r="AP1889" s="4"/>
      <c r="AQ1889" s="3" t="s">
        <v>846</v>
      </c>
      <c r="AR1889" s="4"/>
      <c r="AS1889" s="4"/>
      <c r="AT1889" s="4"/>
      <c r="AU1889" s="4"/>
      <c r="AV1889" s="4"/>
      <c r="AW1889" s="4"/>
      <c r="AX1889" s="4"/>
      <c r="AY1889" s="4"/>
      <c r="AZ1889" s="4"/>
      <c r="BA1889" s="4"/>
      <c r="BB1889" s="4"/>
    </row>
    <row r="1890" spans="1:54" ht="15.75" customHeight="1" x14ac:dyDescent="0.25">
      <c r="A1890" t="s">
        <v>6759</v>
      </c>
      <c r="B1890" s="17">
        <v>43521</v>
      </c>
      <c r="C1890" s="17">
        <v>35350</v>
      </c>
      <c r="D1890" s="21">
        <v>29</v>
      </c>
      <c r="E1890" s="12" t="str">
        <f t="shared" si="203"/>
        <v>[20-30[ ans</v>
      </c>
      <c r="F1890" s="3" t="s">
        <v>39</v>
      </c>
      <c r="G1890" s="3" t="s">
        <v>40</v>
      </c>
      <c r="H1890" s="4"/>
      <c r="I1890" s="4"/>
      <c r="J1890" s="3" t="s">
        <v>41</v>
      </c>
      <c r="K1890" s="3" t="s">
        <v>79</v>
      </c>
      <c r="L1890" s="3" t="s">
        <v>6048</v>
      </c>
      <c r="M1890" s="3" t="s">
        <v>51</v>
      </c>
      <c r="N1890" s="3" t="s">
        <v>6062</v>
      </c>
      <c r="O1890" s="3" t="s">
        <v>1366</v>
      </c>
      <c r="P1890" s="3" t="s">
        <v>290</v>
      </c>
      <c r="Q1890" s="3" t="s">
        <v>6031</v>
      </c>
      <c r="R1890" s="3" t="s">
        <v>5616</v>
      </c>
      <c r="S1890" s="3" t="s">
        <v>5617</v>
      </c>
      <c r="T1890" s="3" t="s">
        <v>45</v>
      </c>
      <c r="U1890" s="3" t="s">
        <v>39</v>
      </c>
      <c r="V1890" s="3" t="s">
        <v>6053</v>
      </c>
      <c r="W1890" s="3" t="s">
        <v>46</v>
      </c>
      <c r="X1890" s="17">
        <v>41791</v>
      </c>
      <c r="Y1890" s="3">
        <f>IF((B1890-X1890&lt;=365)*(B1890-X1890&gt;0),0,(YEAR(B1890)-YEAR(X1890)))</f>
        <v>5</v>
      </c>
      <c r="Z1890" s="3" t="str">
        <f>IF((B1890-X1890&lt;=365)*(B1890-X1890&gt;0),INT(12*(B1890-X1890)/365) &amp; " Mois",(YEAR(B1890)-YEAR(X1890)) &amp; " an (s)")</f>
        <v>5 an (s)</v>
      </c>
      <c r="AA1890" s="37"/>
      <c r="AB1890" s="3" t="s">
        <v>898</v>
      </c>
      <c r="AC1890" s="3">
        <v>1</v>
      </c>
      <c r="AD1890" s="3" t="s">
        <v>5522</v>
      </c>
      <c r="AE1890" s="3" t="s">
        <v>6673</v>
      </c>
      <c r="AF1890" s="4"/>
      <c r="AG1890" s="4"/>
      <c r="AH1890" s="4"/>
      <c r="AI1890" s="4"/>
      <c r="AJ1890" s="4"/>
      <c r="AK1890" s="4"/>
      <c r="AL1890" s="4"/>
      <c r="AM1890" s="4"/>
      <c r="AN1890" s="4"/>
      <c r="AO1890" s="4"/>
      <c r="AP1890" s="4"/>
      <c r="AQ1890" s="4"/>
      <c r="AR1890" s="3" t="s">
        <v>46</v>
      </c>
      <c r="AS1890" s="3" t="s">
        <v>62</v>
      </c>
      <c r="AT1890" s="3" t="s">
        <v>62</v>
      </c>
      <c r="AU1890" s="3" t="s">
        <v>62</v>
      </c>
      <c r="AV1890" s="3" t="s">
        <v>62</v>
      </c>
      <c r="AW1890" s="3" t="s">
        <v>62</v>
      </c>
      <c r="AX1890" s="3" t="s">
        <v>62</v>
      </c>
      <c r="AY1890" s="3" t="s">
        <v>62</v>
      </c>
      <c r="AZ1890" s="3" t="s">
        <v>62</v>
      </c>
      <c r="BA1890" s="3" t="s">
        <v>62</v>
      </c>
      <c r="BB1890" s="4"/>
    </row>
    <row r="1891" spans="1:54" ht="15.75" customHeight="1" x14ac:dyDescent="0.25">
      <c r="A1891" t="s">
        <v>6760</v>
      </c>
      <c r="B1891" s="17">
        <v>43514</v>
      </c>
      <c r="C1891" s="17">
        <v>32874</v>
      </c>
      <c r="D1891" s="21">
        <v>35</v>
      </c>
      <c r="E1891" s="12" t="str">
        <f t="shared" si="203"/>
        <v>[30-40[ ans</v>
      </c>
      <c r="F1891" s="3" t="s">
        <v>54</v>
      </c>
      <c r="G1891" s="3" t="s">
        <v>40</v>
      </c>
      <c r="H1891" s="4"/>
      <c r="I1891" s="4"/>
      <c r="J1891" s="3" t="s">
        <v>41</v>
      </c>
      <c r="K1891" s="3" t="s">
        <v>71</v>
      </c>
      <c r="L1891" s="3" t="s">
        <v>6047</v>
      </c>
      <c r="M1891" s="3" t="s">
        <v>51</v>
      </c>
      <c r="N1891" s="3" t="s">
        <v>6062</v>
      </c>
      <c r="O1891" s="3" t="s">
        <v>1299</v>
      </c>
      <c r="P1891" s="3" t="s">
        <v>460</v>
      </c>
      <c r="Q1891" s="3" t="s">
        <v>6035</v>
      </c>
      <c r="R1891" s="3" t="s">
        <v>5991</v>
      </c>
      <c r="S1891" s="3" t="s">
        <v>5992</v>
      </c>
      <c r="T1891" s="3" t="s">
        <v>45</v>
      </c>
      <c r="U1891" s="3" t="s">
        <v>58</v>
      </c>
      <c r="V1891" s="3" t="s">
        <v>6055</v>
      </c>
      <c r="W1891" s="3" t="s">
        <v>62</v>
      </c>
      <c r="X1891" s="19"/>
      <c r="Y1891" s="19"/>
      <c r="Z1891" s="19"/>
      <c r="AA1891" s="37"/>
      <c r="AB1891" s="3" t="s">
        <v>845</v>
      </c>
      <c r="AC1891" s="3">
        <v>1</v>
      </c>
      <c r="AD1891" s="3" t="s">
        <v>6788</v>
      </c>
      <c r="AE1891" s="3" t="s">
        <v>6673</v>
      </c>
      <c r="AF1891" s="3" t="s">
        <v>62</v>
      </c>
      <c r="AG1891" s="3" t="s">
        <v>46</v>
      </c>
      <c r="AH1891" s="3" t="s">
        <v>62</v>
      </c>
      <c r="AI1891" s="3" t="s">
        <v>62</v>
      </c>
      <c r="AJ1891" s="4"/>
      <c r="AK1891" s="4"/>
      <c r="AL1891" s="4"/>
      <c r="AM1891" s="4"/>
      <c r="AN1891" s="4"/>
      <c r="AO1891" s="4"/>
      <c r="AP1891" s="4"/>
      <c r="AQ1891" s="3" t="s">
        <v>846</v>
      </c>
      <c r="AR1891" s="4"/>
      <c r="AS1891" s="4"/>
      <c r="AT1891" s="4"/>
      <c r="AU1891" s="4"/>
      <c r="AV1891" s="4"/>
      <c r="AW1891" s="4"/>
      <c r="AX1891" s="4"/>
      <c r="AY1891" s="4"/>
      <c r="AZ1891" s="4"/>
      <c r="BA1891" s="4"/>
      <c r="BB1891" s="4"/>
    </row>
    <row r="1892" spans="1:54" ht="15.75" customHeight="1" x14ac:dyDescent="0.25">
      <c r="A1892" t="s">
        <v>6761</v>
      </c>
      <c r="B1892" s="17">
        <v>43515</v>
      </c>
      <c r="C1892" s="17">
        <v>28491</v>
      </c>
      <c r="D1892" s="21">
        <v>47</v>
      </c>
      <c r="E1892" s="12" t="str">
        <f t="shared" si="203"/>
        <v>[40-50 [ ans</v>
      </c>
      <c r="F1892" s="3" t="s">
        <v>39</v>
      </c>
      <c r="G1892" s="3" t="s">
        <v>55</v>
      </c>
      <c r="H1892" s="4"/>
      <c r="I1892" s="4"/>
      <c r="J1892" s="3" t="s">
        <v>199</v>
      </c>
      <c r="K1892" s="3" t="s">
        <v>154</v>
      </c>
      <c r="L1892" s="3" t="s">
        <v>6045</v>
      </c>
      <c r="M1892" s="3" t="s">
        <v>121</v>
      </c>
      <c r="N1892" s="3" t="s">
        <v>6062</v>
      </c>
      <c r="O1892" s="3" t="s">
        <v>352</v>
      </c>
      <c r="P1892" s="3" t="s">
        <v>554</v>
      </c>
      <c r="Q1892" s="3" t="s">
        <v>6032</v>
      </c>
      <c r="R1892" s="3" t="s">
        <v>5576</v>
      </c>
      <c r="S1892" s="3" t="s">
        <v>5577</v>
      </c>
      <c r="T1892" s="3" t="s">
        <v>45</v>
      </c>
      <c r="U1892" s="3" t="s">
        <v>124</v>
      </c>
      <c r="V1892" s="3" t="s">
        <v>124</v>
      </c>
      <c r="W1892" s="3" t="s">
        <v>62</v>
      </c>
      <c r="X1892" s="19"/>
      <c r="Y1892" s="19"/>
      <c r="Z1892" s="19"/>
      <c r="AA1892" s="37"/>
      <c r="AB1892" s="3" t="s">
        <v>898</v>
      </c>
      <c r="AC1892" s="3">
        <v>1</v>
      </c>
      <c r="AD1892" s="3" t="s">
        <v>5531</v>
      </c>
      <c r="AE1892" s="3" t="s">
        <v>6673</v>
      </c>
      <c r="AF1892" s="4"/>
      <c r="AG1892" s="4"/>
      <c r="AH1892" s="4"/>
      <c r="AI1892" s="4"/>
      <c r="AJ1892" s="4"/>
      <c r="AK1892" s="4"/>
      <c r="AL1892" s="4"/>
      <c r="AM1892" s="4"/>
      <c r="AN1892" s="4"/>
      <c r="AO1892" s="4"/>
      <c r="AP1892" s="4"/>
      <c r="AQ1892" s="4"/>
      <c r="AR1892" s="3" t="s">
        <v>62</v>
      </c>
      <c r="AS1892" s="3" t="s">
        <v>62</v>
      </c>
      <c r="AT1892" s="3" t="s">
        <v>62</v>
      </c>
      <c r="AU1892" s="3" t="s">
        <v>62</v>
      </c>
      <c r="AV1892" s="3" t="s">
        <v>62</v>
      </c>
      <c r="AW1892" s="3" t="s">
        <v>62</v>
      </c>
      <c r="AX1892" s="3" t="s">
        <v>62</v>
      </c>
      <c r="AY1892" s="3" t="s">
        <v>62</v>
      </c>
      <c r="AZ1892" s="3" t="s">
        <v>62</v>
      </c>
      <c r="BA1892" s="3" t="s">
        <v>46</v>
      </c>
      <c r="BB1892" s="4"/>
    </row>
    <row r="1893" spans="1:54" ht="15.75" customHeight="1" x14ac:dyDescent="0.25">
      <c r="A1893" t="s">
        <v>6762</v>
      </c>
      <c r="B1893" s="17">
        <v>43515</v>
      </c>
      <c r="C1893" s="17">
        <v>28703</v>
      </c>
      <c r="D1893" s="21">
        <v>47</v>
      </c>
      <c r="E1893" s="12" t="str">
        <f t="shared" si="203"/>
        <v>[40-50 [ ans</v>
      </c>
      <c r="F1893" s="3" t="s">
        <v>54</v>
      </c>
      <c r="G1893" s="3" t="s">
        <v>55</v>
      </c>
      <c r="H1893" s="4"/>
      <c r="I1893" s="3">
        <v>63</v>
      </c>
      <c r="J1893" s="3" t="s">
        <v>49</v>
      </c>
      <c r="K1893" s="3" t="s">
        <v>1367</v>
      </c>
      <c r="L1893" s="3" t="s">
        <v>6044</v>
      </c>
      <c r="M1893" s="3" t="s">
        <v>51</v>
      </c>
      <c r="N1893" s="3" t="s">
        <v>6062</v>
      </c>
      <c r="O1893" s="3" t="s">
        <v>135</v>
      </c>
      <c r="P1893" s="3" t="s">
        <v>6786</v>
      </c>
      <c r="Q1893" s="3" t="s">
        <v>6787</v>
      </c>
      <c r="R1893" s="3"/>
      <c r="S1893" s="3"/>
      <c r="T1893" s="3" t="s">
        <v>45</v>
      </c>
      <c r="U1893" s="3" t="s">
        <v>124</v>
      </c>
      <c r="V1893" s="3" t="s">
        <v>124</v>
      </c>
      <c r="W1893" s="3" t="s">
        <v>46</v>
      </c>
      <c r="X1893" s="17">
        <v>39448</v>
      </c>
      <c r="Y1893" s="3">
        <f>IF((B1893-X1893&lt;=365)*(B1893-X1893&gt;0),0,(YEAR(B1893)-YEAR(X1893)))</f>
        <v>11</v>
      </c>
      <c r="Z1893" s="3" t="str">
        <f>IF((B1893-X1893&lt;=365)*(B1893-X1893&gt;0),INT(12*(B1893-X1893)/365) &amp; " Mois",(YEAR(B1893)-YEAR(X1893)) &amp; " an (s)")</f>
        <v>11 an (s)</v>
      </c>
      <c r="AA1893" s="39">
        <v>5.5</v>
      </c>
      <c r="AB1893" s="3" t="s">
        <v>845</v>
      </c>
      <c r="AC1893" s="3">
        <v>1</v>
      </c>
      <c r="AD1893" s="3" t="s">
        <v>6788</v>
      </c>
      <c r="AE1893" s="3" t="s">
        <v>6673</v>
      </c>
      <c r="AF1893" s="3" t="s">
        <v>62</v>
      </c>
      <c r="AG1893" s="3" t="s">
        <v>46</v>
      </c>
      <c r="AH1893" s="3" t="s">
        <v>62</v>
      </c>
      <c r="AI1893" s="3" t="s">
        <v>62</v>
      </c>
      <c r="AJ1893" s="4"/>
      <c r="AK1893" s="3" t="s">
        <v>62</v>
      </c>
      <c r="AL1893" s="3" t="s">
        <v>62</v>
      </c>
      <c r="AM1893" s="3" t="s">
        <v>62</v>
      </c>
      <c r="AN1893" s="3" t="s">
        <v>62</v>
      </c>
      <c r="AO1893" s="3" t="s">
        <v>62</v>
      </c>
      <c r="AP1893" s="4"/>
      <c r="AQ1893" s="3" t="s">
        <v>846</v>
      </c>
      <c r="AR1893" s="4"/>
      <c r="AS1893" s="4"/>
      <c r="AT1893" s="4"/>
      <c r="AU1893" s="4"/>
      <c r="AV1893" s="4"/>
      <c r="AW1893" s="4"/>
      <c r="AX1893" s="4"/>
      <c r="AY1893" s="4"/>
      <c r="AZ1893" s="4"/>
      <c r="BA1893" s="4"/>
      <c r="BB1893" s="4"/>
    </row>
    <row r="1894" spans="1:54" ht="15.75" customHeight="1" x14ac:dyDescent="0.25">
      <c r="A1894" t="s">
        <v>6763</v>
      </c>
      <c r="B1894" s="17">
        <v>43588</v>
      </c>
      <c r="C1894" s="17">
        <v>34069</v>
      </c>
      <c r="D1894" s="21">
        <v>32</v>
      </c>
      <c r="E1894" s="12" t="str">
        <f t="shared" si="203"/>
        <v>[30-40[ ans</v>
      </c>
      <c r="F1894" s="3" t="s">
        <v>48</v>
      </c>
      <c r="G1894" s="3" t="s">
        <v>40</v>
      </c>
      <c r="H1894" s="4"/>
      <c r="I1894" s="4"/>
      <c r="J1894" s="3" t="s">
        <v>41</v>
      </c>
      <c r="K1894" s="3" t="s">
        <v>79</v>
      </c>
      <c r="L1894" s="3" t="s">
        <v>6048</v>
      </c>
      <c r="M1894" s="3" t="s">
        <v>43</v>
      </c>
      <c r="N1894" s="3" t="s">
        <v>6062</v>
      </c>
      <c r="O1894" s="3" t="s">
        <v>1369</v>
      </c>
      <c r="P1894" s="3" t="s">
        <v>998</v>
      </c>
      <c r="Q1894" s="3" t="s">
        <v>6033</v>
      </c>
      <c r="R1894" s="3" t="s">
        <v>5689</v>
      </c>
      <c r="S1894" s="3" t="s">
        <v>5690</v>
      </c>
      <c r="T1894" s="3" t="s">
        <v>45</v>
      </c>
      <c r="U1894" s="3" t="s">
        <v>58</v>
      </c>
      <c r="V1894" s="3" t="s">
        <v>6055</v>
      </c>
      <c r="W1894" s="3" t="s">
        <v>62</v>
      </c>
      <c r="X1894" s="19"/>
      <c r="Y1894" s="19"/>
      <c r="Z1894" s="19"/>
      <c r="AA1894" s="37"/>
      <c r="AB1894" s="3" t="s">
        <v>845</v>
      </c>
      <c r="AC1894" s="3">
        <v>1</v>
      </c>
      <c r="AD1894" s="3" t="s">
        <v>6789</v>
      </c>
      <c r="AE1894" s="3" t="s">
        <v>6673</v>
      </c>
      <c r="AF1894" s="3" t="s">
        <v>46</v>
      </c>
      <c r="AG1894" s="4"/>
      <c r="AH1894" s="4"/>
      <c r="AI1894" s="4"/>
      <c r="AJ1894" s="4"/>
      <c r="AK1894" s="4"/>
      <c r="AL1894" s="4"/>
      <c r="AM1894" s="4"/>
      <c r="AN1894" s="4"/>
      <c r="AO1894" s="4"/>
      <c r="AP1894" s="4"/>
      <c r="AQ1894" s="3" t="s">
        <v>846</v>
      </c>
      <c r="AR1894" s="4"/>
      <c r="AS1894" s="4"/>
      <c r="AT1894" s="4"/>
      <c r="AU1894" s="4"/>
      <c r="AV1894" s="4"/>
      <c r="AW1894" s="4"/>
      <c r="AX1894" s="4"/>
      <c r="AY1894" s="4"/>
      <c r="AZ1894" s="4"/>
      <c r="BA1894" s="4"/>
      <c r="BB1894" s="4"/>
    </row>
    <row r="1895" spans="1:54" ht="15.75" customHeight="1" x14ac:dyDescent="0.25">
      <c r="A1895" t="s">
        <v>6764</v>
      </c>
      <c r="B1895" s="17">
        <v>43501</v>
      </c>
      <c r="C1895" s="17">
        <v>27760</v>
      </c>
      <c r="D1895" s="21">
        <v>49</v>
      </c>
      <c r="E1895" s="12" t="str">
        <f t="shared" si="203"/>
        <v>[40-50 [ ans</v>
      </c>
      <c r="F1895" s="3" t="s">
        <v>39</v>
      </c>
      <c r="G1895" s="3" t="s">
        <v>40</v>
      </c>
      <c r="H1895" s="4"/>
      <c r="I1895" s="4"/>
      <c r="J1895" s="3" t="s">
        <v>49</v>
      </c>
      <c r="K1895" s="3" t="s">
        <v>1371</v>
      </c>
      <c r="L1895" s="3" t="s">
        <v>6047</v>
      </c>
      <c r="M1895" s="3" t="s">
        <v>43</v>
      </c>
      <c r="N1895" s="3" t="s">
        <v>6062</v>
      </c>
      <c r="O1895" s="3" t="s">
        <v>227</v>
      </c>
      <c r="P1895" s="3" t="s">
        <v>104</v>
      </c>
      <c r="Q1895" s="3" t="s">
        <v>6033</v>
      </c>
      <c r="R1895" s="3" t="s">
        <v>6036</v>
      </c>
      <c r="S1895" s="3" t="s">
        <v>6037</v>
      </c>
      <c r="T1895" s="3" t="s">
        <v>220</v>
      </c>
      <c r="U1895" s="3" t="s">
        <v>53</v>
      </c>
      <c r="V1895" s="3" t="s">
        <v>6054</v>
      </c>
      <c r="W1895" s="3" t="s">
        <v>62</v>
      </c>
      <c r="X1895" s="19"/>
      <c r="Y1895" s="19"/>
      <c r="Z1895" s="19"/>
      <c r="AA1895" s="37"/>
      <c r="AB1895" s="3" t="s">
        <v>845</v>
      </c>
      <c r="AC1895" s="3">
        <v>1</v>
      </c>
      <c r="AD1895" s="3" t="s">
        <v>6788</v>
      </c>
      <c r="AE1895" s="3" t="s">
        <v>6673</v>
      </c>
      <c r="AF1895" s="4"/>
      <c r="AG1895" s="3" t="s">
        <v>46</v>
      </c>
      <c r="AH1895" s="4"/>
      <c r="AI1895" s="4"/>
      <c r="AJ1895" s="4"/>
      <c r="AK1895" s="4"/>
      <c r="AL1895" s="4"/>
      <c r="AM1895" s="4"/>
      <c r="AN1895" s="4"/>
      <c r="AO1895" s="4"/>
      <c r="AP1895" s="4"/>
      <c r="AQ1895" s="3" t="s">
        <v>846</v>
      </c>
      <c r="AR1895" s="4"/>
      <c r="AS1895" s="4"/>
      <c r="AT1895" s="4"/>
      <c r="AU1895" s="4"/>
      <c r="AV1895" s="4"/>
      <c r="AW1895" s="4"/>
      <c r="AX1895" s="4"/>
      <c r="AY1895" s="4"/>
      <c r="AZ1895" s="4"/>
      <c r="BA1895" s="4"/>
      <c r="BB1895" s="4"/>
    </row>
    <row r="1896" spans="1:54" ht="15.75" customHeight="1" x14ac:dyDescent="0.25">
      <c r="A1896" t="s">
        <v>6765</v>
      </c>
      <c r="B1896" s="17">
        <v>43713</v>
      </c>
      <c r="C1896" s="17">
        <v>33118</v>
      </c>
      <c r="D1896" s="21">
        <v>35</v>
      </c>
      <c r="E1896" s="12" t="str">
        <f t="shared" si="203"/>
        <v>[30-40[ ans</v>
      </c>
      <c r="F1896" s="3" t="s">
        <v>48</v>
      </c>
      <c r="G1896" s="3" t="s">
        <v>55</v>
      </c>
      <c r="H1896" s="4"/>
      <c r="I1896" s="4"/>
      <c r="J1896" s="3" t="s">
        <v>41</v>
      </c>
      <c r="K1896" s="3" t="s">
        <v>1227</v>
      </c>
      <c r="L1896" s="3" t="s">
        <v>6050</v>
      </c>
      <c r="M1896" s="3" t="s">
        <v>43</v>
      </c>
      <c r="N1896" s="3" t="s">
        <v>6062</v>
      </c>
      <c r="O1896" s="3" t="s">
        <v>1373</v>
      </c>
      <c r="P1896" s="3" t="s">
        <v>104</v>
      </c>
      <c r="Q1896" s="3" t="s">
        <v>6033</v>
      </c>
      <c r="R1896" s="3" t="s">
        <v>6036</v>
      </c>
      <c r="S1896" s="3" t="s">
        <v>6037</v>
      </c>
      <c r="T1896" s="3" t="s">
        <v>220</v>
      </c>
      <c r="U1896" s="3" t="s">
        <v>58</v>
      </c>
      <c r="V1896" s="3" t="s">
        <v>6055</v>
      </c>
      <c r="W1896" s="3" t="s">
        <v>62</v>
      </c>
      <c r="X1896" s="19"/>
      <c r="Y1896" s="19"/>
      <c r="Z1896" s="19"/>
      <c r="AA1896" s="37"/>
      <c r="AB1896" s="3" t="s">
        <v>898</v>
      </c>
      <c r="AC1896" s="3">
        <v>1</v>
      </c>
      <c r="AD1896" s="3" t="s">
        <v>5524</v>
      </c>
      <c r="AE1896" s="3" t="s">
        <v>6673</v>
      </c>
      <c r="AF1896" s="4"/>
      <c r="AG1896" s="4"/>
      <c r="AH1896" s="4"/>
      <c r="AI1896" s="4"/>
      <c r="AJ1896" s="4"/>
      <c r="AK1896" s="4"/>
      <c r="AL1896" s="4"/>
      <c r="AM1896" s="4"/>
      <c r="AN1896" s="4"/>
      <c r="AO1896" s="4"/>
      <c r="AP1896" s="4"/>
      <c r="AQ1896" s="4"/>
      <c r="AR1896" s="3" t="s">
        <v>62</v>
      </c>
      <c r="AS1896" s="3" t="s">
        <v>62</v>
      </c>
      <c r="AT1896" s="3" t="s">
        <v>46</v>
      </c>
      <c r="AU1896" s="3" t="s">
        <v>62</v>
      </c>
      <c r="AV1896" s="3" t="s">
        <v>62</v>
      </c>
      <c r="AW1896" s="3" t="s">
        <v>62</v>
      </c>
      <c r="AX1896" s="3" t="s">
        <v>62</v>
      </c>
      <c r="AY1896" s="3" t="s">
        <v>62</v>
      </c>
      <c r="AZ1896" s="3" t="s">
        <v>62</v>
      </c>
      <c r="BA1896" s="3" t="s">
        <v>62</v>
      </c>
      <c r="BB1896" s="4"/>
    </row>
    <row r="1897" spans="1:54" ht="15.75" customHeight="1" x14ac:dyDescent="0.25">
      <c r="A1897" t="s">
        <v>6766</v>
      </c>
      <c r="B1897" s="17">
        <v>43593</v>
      </c>
      <c r="C1897" s="17">
        <v>27043</v>
      </c>
      <c r="D1897" s="21">
        <v>51</v>
      </c>
      <c r="E1897" s="12" t="str">
        <f t="shared" si="203"/>
        <v>[50-60 [ ans</v>
      </c>
      <c r="F1897" s="3" t="s">
        <v>39</v>
      </c>
      <c r="G1897" s="3" t="s">
        <v>40</v>
      </c>
      <c r="H1897" s="4"/>
      <c r="I1897" s="4"/>
      <c r="J1897" s="3" t="s">
        <v>49</v>
      </c>
      <c r="K1897" s="3" t="s">
        <v>325</v>
      </c>
      <c r="L1897" s="3" t="s">
        <v>6047</v>
      </c>
      <c r="M1897" s="3" t="s">
        <v>43</v>
      </c>
      <c r="N1897" s="3" t="s">
        <v>6062</v>
      </c>
      <c r="O1897" s="3" t="s">
        <v>1374</v>
      </c>
      <c r="P1897" s="3" t="s">
        <v>319</v>
      </c>
      <c r="Q1897" s="3" t="s">
        <v>6033</v>
      </c>
      <c r="R1897" s="3" t="s">
        <v>5568</v>
      </c>
      <c r="S1897" s="3" t="s">
        <v>5569</v>
      </c>
      <c r="T1897" s="3" t="s">
        <v>45</v>
      </c>
      <c r="U1897" s="3" t="s">
        <v>58</v>
      </c>
      <c r="V1897" s="3" t="s">
        <v>6055</v>
      </c>
      <c r="W1897" s="3" t="s">
        <v>62</v>
      </c>
      <c r="X1897" s="17">
        <v>36892</v>
      </c>
      <c r="Y1897" s="17"/>
      <c r="Z1897" s="17"/>
      <c r="AA1897" s="37"/>
      <c r="AB1897" s="3" t="s">
        <v>845</v>
      </c>
      <c r="AC1897" s="3">
        <v>1</v>
      </c>
      <c r="AD1897" s="3" t="s">
        <v>6788</v>
      </c>
      <c r="AE1897" s="3" t="s">
        <v>6673</v>
      </c>
      <c r="AF1897" s="4"/>
      <c r="AG1897" s="3" t="s">
        <v>46</v>
      </c>
      <c r="AH1897" s="4"/>
      <c r="AI1897" s="4"/>
      <c r="AJ1897" s="4"/>
      <c r="AK1897" s="4"/>
      <c r="AL1897" s="4"/>
      <c r="AM1897" s="4"/>
      <c r="AN1897" s="4"/>
      <c r="AO1897" s="4"/>
      <c r="AP1897" s="4"/>
      <c r="AQ1897" s="3" t="s">
        <v>846</v>
      </c>
      <c r="AR1897" s="4"/>
      <c r="AS1897" s="4"/>
      <c r="AT1897" s="4"/>
      <c r="AU1897" s="4"/>
      <c r="AV1897" s="4"/>
      <c r="AW1897" s="4"/>
      <c r="AX1897" s="4"/>
      <c r="AY1897" s="4"/>
      <c r="AZ1897" s="4"/>
      <c r="BA1897" s="4"/>
      <c r="BB1897" s="4"/>
    </row>
    <row r="1898" spans="1:54" ht="15.75" customHeight="1" x14ac:dyDescent="0.25">
      <c r="A1898" t="s">
        <v>6767</v>
      </c>
      <c r="B1898" s="17">
        <v>43602</v>
      </c>
      <c r="C1898" s="17">
        <v>23744</v>
      </c>
      <c r="D1898" s="21">
        <v>60</v>
      </c>
      <c r="E1898" s="12" t="str">
        <f t="shared" si="203"/>
        <v>&gt; 60 ans</v>
      </c>
      <c r="F1898" s="3" t="s">
        <v>54</v>
      </c>
      <c r="G1898" s="3" t="s">
        <v>40</v>
      </c>
      <c r="H1898" s="4"/>
      <c r="I1898" s="4"/>
      <c r="J1898" s="3" t="s">
        <v>49</v>
      </c>
      <c r="K1898" s="3" t="s">
        <v>325</v>
      </c>
      <c r="L1898" s="3" t="s">
        <v>6047</v>
      </c>
      <c r="M1898" s="3" t="s">
        <v>43</v>
      </c>
      <c r="N1898" s="3" t="s">
        <v>6062</v>
      </c>
      <c r="O1898" s="3" t="s">
        <v>5978</v>
      </c>
      <c r="P1898" s="3" t="s">
        <v>290</v>
      </c>
      <c r="Q1898" s="3" t="s">
        <v>6031</v>
      </c>
      <c r="R1898" s="3" t="s">
        <v>5616</v>
      </c>
      <c r="S1898" s="3" t="s">
        <v>5617</v>
      </c>
      <c r="T1898" s="3" t="s">
        <v>45</v>
      </c>
      <c r="U1898" s="3" t="s">
        <v>58</v>
      </c>
      <c r="V1898" s="3" t="s">
        <v>6055</v>
      </c>
      <c r="W1898" s="3" t="s">
        <v>46</v>
      </c>
      <c r="X1898" s="17">
        <v>43513</v>
      </c>
      <c r="Y1898" s="3">
        <f>IF((B1898-X1898&lt;=365)*(B1898-X1898&gt;0),0,(YEAR(B1898)-YEAR(X1898)))</f>
        <v>0</v>
      </c>
      <c r="Z1898" s="3" t="str">
        <f>IF((B1898-X1898&lt;=365)*(B1898-X1898&gt;0),INT(12*(B1898-X1898)/365) &amp; " Mois",(YEAR(B1898)-YEAR(X1898)) &amp; " an (s)")</f>
        <v>2 Mois</v>
      </c>
      <c r="AA1898" s="37"/>
      <c r="AB1898" s="3" t="s">
        <v>898</v>
      </c>
      <c r="AC1898" s="3">
        <v>4</v>
      </c>
      <c r="AD1898" s="3" t="s">
        <v>6661</v>
      </c>
      <c r="AE1898" s="3" t="s">
        <v>1376</v>
      </c>
      <c r="AF1898" s="4"/>
      <c r="AG1898" s="4"/>
      <c r="AH1898" s="4"/>
      <c r="AI1898" s="4"/>
      <c r="AJ1898" s="4"/>
      <c r="AK1898" s="4"/>
      <c r="AL1898" s="4"/>
      <c r="AM1898" s="4"/>
      <c r="AN1898" s="4"/>
      <c r="AO1898" s="4"/>
      <c r="AP1898" s="4"/>
      <c r="AQ1898" s="4"/>
      <c r="AR1898" s="3" t="s">
        <v>46</v>
      </c>
      <c r="AS1898" s="3" t="s">
        <v>62</v>
      </c>
      <c r="AT1898" s="3" t="s">
        <v>62</v>
      </c>
      <c r="AU1898" s="3" t="s">
        <v>62</v>
      </c>
      <c r="AV1898" s="3" t="s">
        <v>62</v>
      </c>
      <c r="AW1898" s="3" t="s">
        <v>62</v>
      </c>
      <c r="AX1898" s="3" t="s">
        <v>62</v>
      </c>
      <c r="AY1898" s="3" t="s">
        <v>62</v>
      </c>
      <c r="AZ1898" s="3" t="s">
        <v>46</v>
      </c>
      <c r="BA1898" s="3" t="s">
        <v>46</v>
      </c>
      <c r="BB1898" s="3" t="s">
        <v>1376</v>
      </c>
    </row>
    <row r="1899" spans="1:54" ht="15.75" customHeight="1" x14ac:dyDescent="0.25">
      <c r="A1899" t="s">
        <v>6768</v>
      </c>
      <c r="B1899" s="17">
        <v>43607</v>
      </c>
      <c r="C1899" s="17">
        <v>32066</v>
      </c>
      <c r="D1899" s="21">
        <v>38</v>
      </c>
      <c r="E1899" s="12" t="str">
        <f t="shared" si="203"/>
        <v>[30-40[ ans</v>
      </c>
      <c r="F1899" s="3" t="s">
        <v>48</v>
      </c>
      <c r="G1899" s="3" t="s">
        <v>55</v>
      </c>
      <c r="H1899" s="4"/>
      <c r="I1899" s="4"/>
      <c r="J1899" s="3" t="s">
        <v>49</v>
      </c>
      <c r="K1899" s="3" t="s">
        <v>1377</v>
      </c>
      <c r="L1899" s="3" t="s">
        <v>6047</v>
      </c>
      <c r="M1899" s="3" t="s">
        <v>43</v>
      </c>
      <c r="N1899" s="3" t="s">
        <v>6062</v>
      </c>
      <c r="O1899" s="3" t="s">
        <v>345</v>
      </c>
      <c r="P1899" s="3" t="s">
        <v>271</v>
      </c>
      <c r="Q1899" s="3" t="s">
        <v>6033</v>
      </c>
      <c r="R1899" s="3" t="s">
        <v>5596</v>
      </c>
      <c r="S1899" s="3" t="s">
        <v>5597</v>
      </c>
      <c r="T1899" s="3" t="s">
        <v>45</v>
      </c>
      <c r="U1899" s="3" t="s">
        <v>58</v>
      </c>
      <c r="V1899" s="3" t="s">
        <v>6055</v>
      </c>
      <c r="W1899" s="3" t="s">
        <v>62</v>
      </c>
      <c r="X1899" s="19"/>
      <c r="Y1899" s="19"/>
      <c r="Z1899" s="19"/>
      <c r="AA1899" s="37"/>
      <c r="AB1899" s="3" t="s">
        <v>47</v>
      </c>
      <c r="AC1899" s="3">
        <v>0</v>
      </c>
      <c r="AD1899" s="3" t="s">
        <v>6673</v>
      </c>
      <c r="AE1899" s="3" t="s">
        <v>6673</v>
      </c>
      <c r="AF1899" s="4"/>
      <c r="AG1899" s="4"/>
      <c r="AH1899" s="4"/>
      <c r="AI1899" s="4"/>
      <c r="AJ1899" s="4"/>
      <c r="AK1899" s="4"/>
      <c r="AL1899" s="4"/>
      <c r="AM1899" s="4"/>
      <c r="AN1899" s="4"/>
      <c r="AO1899" s="4"/>
      <c r="AP1899" s="4"/>
      <c r="AQ1899" s="4"/>
      <c r="AR1899" s="4"/>
      <c r="AS1899" s="4"/>
      <c r="AT1899" s="4"/>
      <c r="AU1899" s="4"/>
      <c r="AV1899" s="4"/>
      <c r="AW1899" s="4"/>
      <c r="AX1899" s="4"/>
      <c r="AY1899" s="4"/>
      <c r="AZ1899" s="4"/>
      <c r="BA1899" s="4"/>
      <c r="BB1899" s="4"/>
    </row>
    <row r="1900" spans="1:54" ht="15.75" customHeight="1" x14ac:dyDescent="0.25">
      <c r="A1900" t="s">
        <v>6769</v>
      </c>
      <c r="B1900" s="17">
        <v>43607</v>
      </c>
      <c r="C1900" s="17">
        <v>34409</v>
      </c>
      <c r="D1900" s="21">
        <v>31</v>
      </c>
      <c r="E1900" s="12" t="str">
        <f t="shared" si="203"/>
        <v>[30-40[ ans</v>
      </c>
      <c r="F1900" s="3" t="s">
        <v>48</v>
      </c>
      <c r="G1900" s="3" t="s">
        <v>40</v>
      </c>
      <c r="H1900" s="4"/>
      <c r="I1900" s="4"/>
      <c r="J1900" s="3" t="s">
        <v>41</v>
      </c>
      <c r="K1900" s="3" t="s">
        <v>1378</v>
      </c>
      <c r="L1900" s="3" t="s">
        <v>6044</v>
      </c>
      <c r="M1900" s="3" t="s">
        <v>60</v>
      </c>
      <c r="N1900" s="3" t="s">
        <v>6062</v>
      </c>
      <c r="O1900" s="3" t="s">
        <v>377</v>
      </c>
      <c r="P1900" s="3" t="s">
        <v>164</v>
      </c>
      <c r="Q1900" s="3" t="s">
        <v>6033</v>
      </c>
      <c r="R1900" s="3" t="s">
        <v>5582</v>
      </c>
      <c r="S1900" s="3" t="s">
        <v>5583</v>
      </c>
      <c r="T1900" s="3" t="s">
        <v>45</v>
      </c>
      <c r="U1900" s="3" t="s">
        <v>58</v>
      </c>
      <c r="V1900" s="3" t="s">
        <v>6055</v>
      </c>
      <c r="W1900" s="3" t="s">
        <v>46</v>
      </c>
      <c r="X1900" s="17">
        <v>42877</v>
      </c>
      <c r="Y1900" s="3">
        <f>IF((B1900-X1900&lt;=365)*(B1900-X1900&gt;0),0,(YEAR(B1900)-YEAR(X1900)))</f>
        <v>2</v>
      </c>
      <c r="Z1900" s="3" t="str">
        <f>IF((B1900-X1900&lt;=365)*(B1900-X1900&gt;0),INT(12*(B1900-X1900)/365) &amp; " Mois",(YEAR(B1900)-YEAR(X1900)) &amp; " an (s)")</f>
        <v>2 an (s)</v>
      </c>
      <c r="AA1900" s="37"/>
      <c r="AB1900" s="3" t="s">
        <v>898</v>
      </c>
      <c r="AC1900" s="3">
        <v>2</v>
      </c>
      <c r="AD1900" s="3" t="s">
        <v>6659</v>
      </c>
      <c r="AE1900" s="3" t="s">
        <v>6673</v>
      </c>
      <c r="AF1900" s="4"/>
      <c r="AG1900" s="4"/>
      <c r="AH1900" s="4"/>
      <c r="AI1900" s="4"/>
      <c r="AJ1900" s="4"/>
      <c r="AK1900" s="4"/>
      <c r="AL1900" s="4"/>
      <c r="AM1900" s="4"/>
      <c r="AN1900" s="4"/>
      <c r="AO1900" s="4"/>
      <c r="AP1900" s="4"/>
      <c r="AQ1900" s="4"/>
      <c r="AR1900" s="3" t="s">
        <v>46</v>
      </c>
      <c r="AS1900" s="3" t="s">
        <v>62</v>
      </c>
      <c r="AT1900" s="3" t="s">
        <v>46</v>
      </c>
      <c r="AU1900" s="3" t="s">
        <v>62</v>
      </c>
      <c r="AV1900" s="3" t="s">
        <v>62</v>
      </c>
      <c r="AW1900" s="3" t="s">
        <v>62</v>
      </c>
      <c r="AX1900" s="3" t="s">
        <v>62</v>
      </c>
      <c r="AY1900" s="3" t="s">
        <v>62</v>
      </c>
      <c r="AZ1900" s="3" t="s">
        <v>62</v>
      </c>
      <c r="BA1900" s="3" t="s">
        <v>62</v>
      </c>
      <c r="BB1900" s="4"/>
    </row>
    <row r="1901" spans="1:54" ht="15.75" customHeight="1" x14ac:dyDescent="0.25">
      <c r="A1901" t="s">
        <v>6770</v>
      </c>
      <c r="B1901" s="17">
        <v>43607</v>
      </c>
      <c r="C1901" s="17">
        <v>21186</v>
      </c>
      <c r="D1901" s="21">
        <v>67</v>
      </c>
      <c r="E1901" s="12" t="str">
        <f t="shared" si="203"/>
        <v>&gt; 60 ans</v>
      </c>
      <c r="F1901" s="3" t="s">
        <v>54</v>
      </c>
      <c r="G1901" s="3" t="s">
        <v>40</v>
      </c>
      <c r="H1901" s="4"/>
      <c r="I1901" s="4"/>
      <c r="J1901" s="3" t="s">
        <v>49</v>
      </c>
      <c r="K1901" s="3" t="s">
        <v>1379</v>
      </c>
      <c r="L1901" s="3" t="s">
        <v>6045</v>
      </c>
      <c r="M1901" s="3" t="s">
        <v>51</v>
      </c>
      <c r="N1901" s="3" t="s">
        <v>6062</v>
      </c>
      <c r="O1901" s="3" t="s">
        <v>1380</v>
      </c>
      <c r="P1901" s="3" t="s">
        <v>5505</v>
      </c>
      <c r="Q1901" s="3" t="s">
        <v>6032</v>
      </c>
      <c r="R1901" s="3" t="s">
        <v>5600</v>
      </c>
      <c r="S1901" s="3" t="s">
        <v>5601</v>
      </c>
      <c r="T1901" s="3" t="s">
        <v>45</v>
      </c>
      <c r="U1901" s="3" t="s">
        <v>58</v>
      </c>
      <c r="V1901" s="3" t="s">
        <v>6055</v>
      </c>
      <c r="W1901" s="3" t="s">
        <v>62</v>
      </c>
      <c r="X1901" s="19"/>
      <c r="Y1901" s="19"/>
      <c r="Z1901" s="19"/>
      <c r="AA1901" s="37"/>
      <c r="AB1901" s="3" t="s">
        <v>845</v>
      </c>
      <c r="AC1901" s="3">
        <v>1</v>
      </c>
      <c r="AD1901" s="3" t="s">
        <v>6788</v>
      </c>
      <c r="AE1901" s="3" t="s">
        <v>6673</v>
      </c>
      <c r="AF1901" s="4"/>
      <c r="AG1901" s="3" t="s">
        <v>46</v>
      </c>
      <c r="AH1901" s="4"/>
      <c r="AI1901" s="4"/>
      <c r="AJ1901" s="4"/>
      <c r="AK1901" s="4"/>
      <c r="AL1901" s="4"/>
      <c r="AM1901" s="4"/>
      <c r="AN1901" s="4"/>
      <c r="AO1901" s="4"/>
      <c r="AP1901" s="4"/>
      <c r="AQ1901" s="3" t="s">
        <v>846</v>
      </c>
      <c r="AR1901" s="4"/>
      <c r="AS1901" s="4"/>
      <c r="AT1901" s="4"/>
      <c r="AU1901" s="4"/>
      <c r="AV1901" s="4"/>
      <c r="AW1901" s="4"/>
      <c r="AX1901" s="4"/>
      <c r="AY1901" s="4"/>
      <c r="AZ1901" s="4"/>
      <c r="BA1901" s="4"/>
      <c r="BB1901" s="4"/>
    </row>
    <row r="1902" spans="1:54" ht="15.75" customHeight="1" x14ac:dyDescent="0.25">
      <c r="A1902" t="s">
        <v>6771</v>
      </c>
      <c r="B1902" s="17">
        <v>43612</v>
      </c>
      <c r="C1902" s="17">
        <v>33251</v>
      </c>
      <c r="D1902" s="21">
        <v>34</v>
      </c>
      <c r="E1902" s="12" t="str">
        <f t="shared" si="203"/>
        <v>[30-40[ ans</v>
      </c>
      <c r="F1902" s="3" t="s">
        <v>48</v>
      </c>
      <c r="G1902" s="3" t="s">
        <v>40</v>
      </c>
      <c r="H1902" s="4"/>
      <c r="I1902" s="4"/>
      <c r="J1902" s="3" t="s">
        <v>41</v>
      </c>
      <c r="K1902" s="3" t="s">
        <v>79</v>
      </c>
      <c r="L1902" s="3" t="s">
        <v>6048</v>
      </c>
      <c r="M1902" s="3" t="s">
        <v>157</v>
      </c>
      <c r="N1902" s="3" t="s">
        <v>6062</v>
      </c>
      <c r="O1902" s="3" t="s">
        <v>331</v>
      </c>
      <c r="P1902" s="3" t="s">
        <v>169</v>
      </c>
      <c r="Q1902" s="3" t="s">
        <v>6034</v>
      </c>
      <c r="R1902" s="3" t="s">
        <v>5624</v>
      </c>
      <c r="S1902" s="3" t="s">
        <v>5625</v>
      </c>
      <c r="T1902" s="3" t="s">
        <v>220</v>
      </c>
      <c r="U1902" s="3" t="s">
        <v>39</v>
      </c>
      <c r="V1902" s="3" t="s">
        <v>6053</v>
      </c>
      <c r="W1902" s="3" t="s">
        <v>62</v>
      </c>
      <c r="X1902" s="19"/>
      <c r="Y1902" s="19"/>
      <c r="Z1902" s="19"/>
      <c r="AA1902" s="37"/>
      <c r="AB1902" s="3" t="s">
        <v>898</v>
      </c>
      <c r="AC1902" s="3">
        <v>1</v>
      </c>
      <c r="AD1902" s="3" t="s">
        <v>6653</v>
      </c>
      <c r="AE1902" s="3" t="s">
        <v>6673</v>
      </c>
      <c r="AF1902" s="4"/>
      <c r="AG1902" s="4"/>
      <c r="AH1902" s="4"/>
      <c r="AI1902" s="4"/>
      <c r="AJ1902" s="4"/>
      <c r="AK1902" s="4"/>
      <c r="AL1902" s="4"/>
      <c r="AM1902" s="4"/>
      <c r="AN1902" s="4"/>
      <c r="AO1902" s="4"/>
      <c r="AP1902" s="4"/>
      <c r="AQ1902" s="4"/>
      <c r="AR1902" s="3" t="s">
        <v>62</v>
      </c>
      <c r="AS1902" s="3" t="s">
        <v>46</v>
      </c>
      <c r="AT1902" s="3" t="s">
        <v>62</v>
      </c>
      <c r="AU1902" s="3" t="s">
        <v>62</v>
      </c>
      <c r="AV1902" s="3" t="s">
        <v>62</v>
      </c>
      <c r="AW1902" s="3" t="s">
        <v>62</v>
      </c>
      <c r="AX1902" s="3" t="s">
        <v>62</v>
      </c>
      <c r="AY1902" s="3" t="s">
        <v>62</v>
      </c>
      <c r="AZ1902" s="3" t="s">
        <v>62</v>
      </c>
      <c r="BA1902" s="3" t="s">
        <v>62</v>
      </c>
      <c r="BB1902" s="4"/>
    </row>
    <row r="1903" spans="1:54" ht="15.75" customHeight="1" x14ac:dyDescent="0.25">
      <c r="A1903" t="s">
        <v>6772</v>
      </c>
      <c r="B1903" s="17">
        <v>43612</v>
      </c>
      <c r="C1903" s="17">
        <v>27593</v>
      </c>
      <c r="D1903" s="21">
        <v>50</v>
      </c>
      <c r="E1903" s="12" t="str">
        <f t="shared" si="203"/>
        <v>[50-60 [ ans</v>
      </c>
      <c r="F1903" s="3" t="s">
        <v>39</v>
      </c>
      <c r="G1903" s="3" t="s">
        <v>40</v>
      </c>
      <c r="H1903" s="4"/>
      <c r="I1903" s="4"/>
      <c r="J1903" s="3" t="s">
        <v>49</v>
      </c>
      <c r="K1903" s="3" t="s">
        <v>1381</v>
      </c>
      <c r="L1903" s="3" t="s">
        <v>6043</v>
      </c>
      <c r="M1903" s="3" t="s">
        <v>43</v>
      </c>
      <c r="N1903" s="3" t="s">
        <v>6062</v>
      </c>
      <c r="O1903" s="3" t="s">
        <v>52</v>
      </c>
      <c r="P1903" s="3" t="s">
        <v>319</v>
      </c>
      <c r="Q1903" s="3" t="s">
        <v>6033</v>
      </c>
      <c r="R1903" s="3" t="s">
        <v>5568</v>
      </c>
      <c r="S1903" s="3" t="s">
        <v>5569</v>
      </c>
      <c r="T1903" s="3" t="s">
        <v>220</v>
      </c>
      <c r="U1903" s="3" t="s">
        <v>84</v>
      </c>
      <c r="V1903" s="3" t="s">
        <v>6057</v>
      </c>
      <c r="W1903" s="3" t="s">
        <v>62</v>
      </c>
      <c r="X1903" s="19"/>
      <c r="Y1903" s="19"/>
      <c r="Z1903" s="19"/>
      <c r="AA1903" s="37"/>
      <c r="AB1903" s="3" t="s">
        <v>898</v>
      </c>
      <c r="AC1903" s="3">
        <v>2</v>
      </c>
      <c r="AD1903" s="3" t="s">
        <v>6662</v>
      </c>
      <c r="AE1903" s="3" t="s">
        <v>6673</v>
      </c>
      <c r="AF1903" s="4"/>
      <c r="AG1903" s="4"/>
      <c r="AH1903" s="4"/>
      <c r="AI1903" s="4"/>
      <c r="AJ1903" s="4"/>
      <c r="AK1903" s="4"/>
      <c r="AL1903" s="4"/>
      <c r="AM1903" s="4"/>
      <c r="AN1903" s="4"/>
      <c r="AO1903" s="4"/>
      <c r="AP1903" s="4"/>
      <c r="AQ1903" s="4"/>
      <c r="AR1903" s="3" t="s">
        <v>46</v>
      </c>
      <c r="AS1903" s="3" t="s">
        <v>46</v>
      </c>
      <c r="AT1903" s="3" t="s">
        <v>62</v>
      </c>
      <c r="AU1903" s="3" t="s">
        <v>62</v>
      </c>
      <c r="AV1903" s="3" t="s">
        <v>62</v>
      </c>
      <c r="AW1903" s="3" t="s">
        <v>62</v>
      </c>
      <c r="AX1903" s="3" t="s">
        <v>62</v>
      </c>
      <c r="AY1903" s="3" t="s">
        <v>62</v>
      </c>
      <c r="AZ1903" s="3" t="s">
        <v>62</v>
      </c>
      <c r="BA1903" s="3" t="s">
        <v>62</v>
      </c>
      <c r="BB1903" s="4"/>
    </row>
    <row r="1904" spans="1:54" ht="15.75" customHeight="1" x14ac:dyDescent="0.25">
      <c r="A1904" t="s">
        <v>6773</v>
      </c>
      <c r="B1904" s="17">
        <v>43614</v>
      </c>
      <c r="C1904" s="17">
        <v>33071</v>
      </c>
      <c r="D1904" s="21">
        <v>35</v>
      </c>
      <c r="E1904" s="12" t="str">
        <f t="shared" si="203"/>
        <v>[30-40[ ans</v>
      </c>
      <c r="F1904" s="3" t="s">
        <v>54</v>
      </c>
      <c r="G1904" s="3" t="s">
        <v>55</v>
      </c>
      <c r="H1904" s="4"/>
      <c r="I1904" s="4"/>
      <c r="J1904" s="3" t="s">
        <v>41</v>
      </c>
      <c r="K1904" s="3" t="s">
        <v>134</v>
      </c>
      <c r="L1904" s="3" t="s">
        <v>6049</v>
      </c>
      <c r="M1904" s="3" t="s">
        <v>60</v>
      </c>
      <c r="N1904" s="3" t="s">
        <v>6062</v>
      </c>
      <c r="O1904" s="3" t="s">
        <v>733</v>
      </c>
      <c r="P1904" s="3" t="s">
        <v>217</v>
      </c>
      <c r="Q1904" s="3" t="s">
        <v>6033</v>
      </c>
      <c r="R1904" s="3" t="s">
        <v>5612</v>
      </c>
      <c r="S1904" s="3" t="s">
        <v>5613</v>
      </c>
      <c r="T1904" s="3" t="s">
        <v>45</v>
      </c>
      <c r="U1904" s="3" t="s">
        <v>39</v>
      </c>
      <c r="V1904" s="3" t="s">
        <v>6053</v>
      </c>
      <c r="W1904" s="3" t="s">
        <v>62</v>
      </c>
      <c r="X1904" s="17">
        <v>36892</v>
      </c>
      <c r="Y1904" s="17"/>
      <c r="Z1904" s="17"/>
      <c r="AA1904" s="37"/>
      <c r="AB1904" s="3" t="s">
        <v>845</v>
      </c>
      <c r="AC1904" s="3">
        <v>2</v>
      </c>
      <c r="AD1904" s="3" t="s">
        <v>6796</v>
      </c>
      <c r="AE1904" s="3" t="s">
        <v>6673</v>
      </c>
      <c r="AF1904" s="4"/>
      <c r="AG1904" s="3" t="s">
        <v>46</v>
      </c>
      <c r="AH1904" s="4"/>
      <c r="AI1904" s="4"/>
      <c r="AJ1904" s="2">
        <v>43606</v>
      </c>
      <c r="AK1904" s="3" t="s">
        <v>46</v>
      </c>
      <c r="AL1904" s="4"/>
      <c r="AM1904" s="4"/>
      <c r="AN1904" s="4"/>
      <c r="AO1904" s="4"/>
      <c r="AP1904" s="4"/>
      <c r="AQ1904" s="3" t="s">
        <v>846</v>
      </c>
      <c r="AR1904" s="4"/>
      <c r="AS1904" s="4"/>
      <c r="AT1904" s="4"/>
      <c r="AU1904" s="4"/>
      <c r="AV1904" s="4"/>
      <c r="AW1904" s="4"/>
      <c r="AX1904" s="4"/>
      <c r="AY1904" s="4"/>
      <c r="AZ1904" s="4"/>
      <c r="BA1904" s="4"/>
      <c r="BB1904" s="4"/>
    </row>
    <row r="1905" spans="1:54" ht="15.75" customHeight="1" x14ac:dyDescent="0.25">
      <c r="A1905" t="s">
        <v>6774</v>
      </c>
      <c r="B1905" s="17">
        <v>43610</v>
      </c>
      <c r="C1905" s="17">
        <v>27490</v>
      </c>
      <c r="D1905" s="21">
        <v>50</v>
      </c>
      <c r="E1905" s="12" t="str">
        <f t="shared" si="203"/>
        <v>[50-60 [ ans</v>
      </c>
      <c r="F1905" s="3" t="s">
        <v>92</v>
      </c>
      <c r="G1905" s="3" t="s">
        <v>55</v>
      </c>
      <c r="H1905" s="4"/>
      <c r="I1905" s="4"/>
      <c r="J1905" s="3" t="s">
        <v>41</v>
      </c>
      <c r="K1905" s="3" t="s">
        <v>1294</v>
      </c>
      <c r="L1905" s="3" t="s">
        <v>6045</v>
      </c>
      <c r="M1905" s="3" t="s">
        <v>51</v>
      </c>
      <c r="N1905" s="3" t="s">
        <v>6062</v>
      </c>
      <c r="O1905" s="3" t="s">
        <v>1382</v>
      </c>
      <c r="P1905" s="3" t="s">
        <v>5505</v>
      </c>
      <c r="Q1905" s="3" t="s">
        <v>6032</v>
      </c>
      <c r="R1905" s="3" t="s">
        <v>5600</v>
      </c>
      <c r="S1905" s="3" t="s">
        <v>5601</v>
      </c>
      <c r="T1905" s="3" t="s">
        <v>220</v>
      </c>
      <c r="U1905" s="3" t="s">
        <v>84</v>
      </c>
      <c r="V1905" s="3" t="s">
        <v>6057</v>
      </c>
      <c r="W1905" s="3" t="s">
        <v>46</v>
      </c>
      <c r="X1905" s="17">
        <v>41275</v>
      </c>
      <c r="Y1905" s="3">
        <f>IF((B1905-X1905&lt;=365)*(B1905-X1905&gt;0),0,(YEAR(B1905)-YEAR(X1905)))</f>
        <v>6</v>
      </c>
      <c r="Z1905" s="3" t="str">
        <f>IF((B1905-X1905&lt;=365)*(B1905-X1905&gt;0),INT(12*(B1905-X1905)/365) &amp; " Mois",(YEAR(B1905)-YEAR(X1905)) &amp; " an (s)")</f>
        <v>6 an (s)</v>
      </c>
      <c r="AA1905" s="37"/>
      <c r="AB1905" s="3" t="s">
        <v>845</v>
      </c>
      <c r="AC1905" s="3">
        <v>1</v>
      </c>
      <c r="AD1905" s="3" t="s">
        <v>6788</v>
      </c>
      <c r="AE1905" s="3" t="s">
        <v>6673</v>
      </c>
      <c r="AF1905" s="4"/>
      <c r="AG1905" s="3" t="s">
        <v>46</v>
      </c>
      <c r="AH1905" s="4"/>
      <c r="AI1905" s="4"/>
      <c r="AJ1905" s="2">
        <v>43490</v>
      </c>
      <c r="AK1905" s="4"/>
      <c r="AL1905" s="4"/>
      <c r="AM1905" s="4"/>
      <c r="AN1905" s="4"/>
      <c r="AO1905" s="4"/>
      <c r="AP1905" s="4"/>
      <c r="AQ1905" s="3" t="s">
        <v>846</v>
      </c>
      <c r="AR1905" s="4"/>
      <c r="AS1905" s="4"/>
      <c r="AT1905" s="4"/>
      <c r="AU1905" s="4"/>
      <c r="AV1905" s="4"/>
      <c r="AW1905" s="4"/>
      <c r="AX1905" s="4"/>
      <c r="AY1905" s="4"/>
      <c r="AZ1905" s="4"/>
      <c r="BA1905" s="4"/>
      <c r="BB1905" s="4"/>
    </row>
    <row r="1906" spans="1:54" ht="15.75" customHeight="1" x14ac:dyDescent="0.25">
      <c r="A1906" t="s">
        <v>6775</v>
      </c>
      <c r="B1906" s="17">
        <v>43504</v>
      </c>
      <c r="C1906" s="17">
        <v>43514</v>
      </c>
      <c r="D1906" s="21">
        <v>36</v>
      </c>
      <c r="E1906" s="12" t="str">
        <f t="shared" si="203"/>
        <v>[30-40[ ans</v>
      </c>
      <c r="F1906" s="3" t="s">
        <v>54</v>
      </c>
      <c r="G1906" s="3" t="s">
        <v>40</v>
      </c>
      <c r="H1906" s="4"/>
      <c r="I1906" s="4"/>
      <c r="J1906" s="3" t="s">
        <v>41</v>
      </c>
      <c r="K1906" s="3" t="s">
        <v>1383</v>
      </c>
      <c r="L1906" s="3" t="s">
        <v>6045</v>
      </c>
      <c r="M1906" s="3" t="s">
        <v>43</v>
      </c>
      <c r="N1906" s="3" t="s">
        <v>6062</v>
      </c>
      <c r="O1906" s="3" t="s">
        <v>227</v>
      </c>
      <c r="P1906" s="3" t="s">
        <v>104</v>
      </c>
      <c r="Q1906" s="3" t="s">
        <v>6033</v>
      </c>
      <c r="R1906" s="3" t="s">
        <v>6036</v>
      </c>
      <c r="S1906" s="3" t="s">
        <v>6037</v>
      </c>
      <c r="T1906" s="3" t="s">
        <v>45</v>
      </c>
      <c r="U1906" s="3" t="s">
        <v>39</v>
      </c>
      <c r="V1906" s="3" t="s">
        <v>6053</v>
      </c>
      <c r="W1906" s="3" t="s">
        <v>62</v>
      </c>
      <c r="X1906" s="19"/>
      <c r="Y1906" s="19"/>
      <c r="Z1906" s="19"/>
      <c r="AA1906" s="37"/>
      <c r="AB1906" s="3" t="s">
        <v>845</v>
      </c>
      <c r="AC1906" s="3">
        <v>1</v>
      </c>
      <c r="AD1906" s="3" t="s">
        <v>6788</v>
      </c>
      <c r="AE1906" s="3" t="s">
        <v>6673</v>
      </c>
      <c r="AF1906" s="4"/>
      <c r="AG1906" s="3" t="s">
        <v>46</v>
      </c>
      <c r="AH1906" s="4"/>
      <c r="AI1906" s="4"/>
      <c r="AJ1906" s="4"/>
      <c r="AK1906" s="4"/>
      <c r="AL1906" s="4"/>
      <c r="AM1906" s="4"/>
      <c r="AN1906" s="4"/>
      <c r="AO1906" s="4"/>
      <c r="AP1906" s="4"/>
      <c r="AQ1906" s="3" t="s">
        <v>846</v>
      </c>
      <c r="AR1906" s="4"/>
      <c r="AS1906" s="4"/>
      <c r="AT1906" s="4"/>
      <c r="AU1906" s="4"/>
      <c r="AV1906" s="4"/>
      <c r="AW1906" s="4"/>
      <c r="AX1906" s="4"/>
      <c r="AY1906" s="4"/>
      <c r="AZ1906" s="4"/>
      <c r="BA1906" s="4"/>
      <c r="BB1906" s="4"/>
    </row>
    <row r="1907" spans="1:54" ht="15.75" customHeight="1" x14ac:dyDescent="0.25">
      <c r="A1907" t="s">
        <v>6776</v>
      </c>
      <c r="B1907" s="17">
        <v>43504</v>
      </c>
      <c r="C1907" s="17">
        <v>34207</v>
      </c>
      <c r="D1907" s="21">
        <v>32</v>
      </c>
      <c r="E1907" s="12" t="str">
        <f t="shared" si="203"/>
        <v>[30-40[ ans</v>
      </c>
      <c r="F1907" s="3" t="s">
        <v>48</v>
      </c>
      <c r="G1907" s="3" t="s">
        <v>40</v>
      </c>
      <c r="H1907" s="4"/>
      <c r="I1907" s="4"/>
      <c r="J1907" s="3" t="s">
        <v>41</v>
      </c>
      <c r="K1907" s="3" t="s">
        <v>79</v>
      </c>
      <c r="L1907" s="3" t="s">
        <v>6048</v>
      </c>
      <c r="M1907" s="3" t="s">
        <v>157</v>
      </c>
      <c r="N1907" s="3" t="s">
        <v>6062</v>
      </c>
      <c r="O1907" s="3" t="s">
        <v>331</v>
      </c>
      <c r="P1907" s="3" t="s">
        <v>169</v>
      </c>
      <c r="Q1907" s="3" t="s">
        <v>6034</v>
      </c>
      <c r="R1907" s="3" t="s">
        <v>5624</v>
      </c>
      <c r="S1907" s="3" t="s">
        <v>5625</v>
      </c>
      <c r="T1907" s="3" t="s">
        <v>45</v>
      </c>
      <c r="U1907" s="3" t="s">
        <v>58</v>
      </c>
      <c r="V1907" s="3" t="s">
        <v>6055</v>
      </c>
      <c r="W1907" s="3" t="s">
        <v>62</v>
      </c>
      <c r="X1907" s="19"/>
      <c r="Y1907" s="19"/>
      <c r="Z1907" s="19"/>
      <c r="AA1907" s="37"/>
      <c r="AB1907" s="3" t="s">
        <v>898</v>
      </c>
      <c r="AC1907" s="3">
        <v>1</v>
      </c>
      <c r="AD1907" s="3" t="s">
        <v>6653</v>
      </c>
      <c r="AE1907" s="3" t="s">
        <v>6673</v>
      </c>
      <c r="AF1907" s="4"/>
      <c r="AG1907" s="4"/>
      <c r="AH1907" s="4"/>
      <c r="AI1907" s="4"/>
      <c r="AJ1907" s="4"/>
      <c r="AK1907" s="4"/>
      <c r="AL1907" s="4"/>
      <c r="AM1907" s="4"/>
      <c r="AN1907" s="4"/>
      <c r="AO1907" s="4"/>
      <c r="AP1907" s="4"/>
      <c r="AQ1907" s="4"/>
      <c r="AR1907" s="3" t="s">
        <v>62</v>
      </c>
      <c r="AS1907" s="3" t="s">
        <v>46</v>
      </c>
      <c r="AT1907" s="3" t="s">
        <v>62</v>
      </c>
      <c r="AU1907" s="3" t="s">
        <v>62</v>
      </c>
      <c r="AV1907" s="3" t="s">
        <v>62</v>
      </c>
      <c r="AW1907" s="3" t="s">
        <v>62</v>
      </c>
      <c r="AX1907" s="3" t="s">
        <v>62</v>
      </c>
      <c r="AY1907" s="3" t="s">
        <v>62</v>
      </c>
      <c r="AZ1907" s="3" t="s">
        <v>62</v>
      </c>
      <c r="BA1907" s="3" t="s">
        <v>62</v>
      </c>
      <c r="BB1907" s="4"/>
    </row>
    <row r="1908" spans="1:54" ht="15.75" customHeight="1" x14ac:dyDescent="0.25">
      <c r="A1908" t="s">
        <v>6777</v>
      </c>
      <c r="B1908" s="17">
        <v>43522</v>
      </c>
      <c r="C1908" s="17">
        <v>43632</v>
      </c>
      <c r="D1908" s="21">
        <v>36</v>
      </c>
      <c r="E1908" s="12" t="str">
        <f t="shared" si="203"/>
        <v>[30-40[ ans</v>
      </c>
      <c r="F1908" s="3" t="s">
        <v>54</v>
      </c>
      <c r="G1908" s="3" t="s">
        <v>40</v>
      </c>
      <c r="H1908" s="4"/>
      <c r="I1908" s="4"/>
      <c r="J1908" s="3" t="s">
        <v>41</v>
      </c>
      <c r="K1908" s="3" t="s">
        <v>134</v>
      </c>
      <c r="L1908" s="3" t="s">
        <v>6049</v>
      </c>
      <c r="M1908" s="3" t="s">
        <v>60</v>
      </c>
      <c r="N1908" s="3" t="s">
        <v>6062</v>
      </c>
      <c r="O1908" s="3" t="s">
        <v>364</v>
      </c>
      <c r="P1908" s="3" t="s">
        <v>194</v>
      </c>
      <c r="Q1908" s="3" t="s">
        <v>6035</v>
      </c>
      <c r="R1908" s="3" t="s">
        <v>5608</v>
      </c>
      <c r="S1908" s="3" t="s">
        <v>5609</v>
      </c>
      <c r="T1908" s="3" t="s">
        <v>220</v>
      </c>
      <c r="U1908" s="3" t="s">
        <v>58</v>
      </c>
      <c r="V1908" s="3" t="s">
        <v>6055</v>
      </c>
      <c r="W1908" s="3" t="s">
        <v>62</v>
      </c>
      <c r="X1908" s="19"/>
      <c r="Y1908" s="19"/>
      <c r="Z1908" s="19"/>
      <c r="AA1908" s="37"/>
      <c r="AB1908" s="3" t="s">
        <v>845</v>
      </c>
      <c r="AC1908" s="3">
        <v>1</v>
      </c>
      <c r="AD1908" s="3" t="s">
        <v>6788</v>
      </c>
      <c r="AE1908" s="3" t="s">
        <v>6673</v>
      </c>
      <c r="AF1908" s="4"/>
      <c r="AG1908" s="3" t="s">
        <v>46</v>
      </c>
      <c r="AH1908" s="4"/>
      <c r="AI1908" s="4"/>
      <c r="AJ1908" s="4"/>
      <c r="AK1908" s="4"/>
      <c r="AL1908" s="4"/>
      <c r="AM1908" s="4"/>
      <c r="AN1908" s="4"/>
      <c r="AO1908" s="4"/>
      <c r="AP1908" s="4"/>
      <c r="AQ1908" s="3" t="s">
        <v>846</v>
      </c>
      <c r="AR1908" s="4"/>
      <c r="AS1908" s="4"/>
      <c r="AT1908" s="4"/>
      <c r="AU1908" s="4"/>
      <c r="AV1908" s="4"/>
      <c r="AW1908" s="4"/>
      <c r="AX1908" s="4"/>
      <c r="AY1908" s="4"/>
      <c r="AZ1908" s="4"/>
      <c r="BA1908" s="4"/>
      <c r="BB1908" s="4"/>
    </row>
    <row r="1909" spans="1:54" ht="15.75" customHeight="1" x14ac:dyDescent="0.25">
      <c r="A1909" t="s">
        <v>6778</v>
      </c>
      <c r="B1909" s="17">
        <v>43516</v>
      </c>
      <c r="C1909" s="17">
        <v>27013</v>
      </c>
      <c r="D1909" s="21">
        <v>52</v>
      </c>
      <c r="E1909" s="12" t="str">
        <f t="shared" si="203"/>
        <v>[50-60 [ ans</v>
      </c>
      <c r="F1909" s="3" t="s">
        <v>92</v>
      </c>
      <c r="G1909" s="3" t="s">
        <v>40</v>
      </c>
      <c r="H1909" s="4"/>
      <c r="I1909" s="4"/>
      <c r="J1909" s="3" t="s">
        <v>41</v>
      </c>
      <c r="K1909" s="3" t="s">
        <v>798</v>
      </c>
      <c r="L1909" s="3" t="s">
        <v>6044</v>
      </c>
      <c r="M1909" s="3" t="s">
        <v>1357</v>
      </c>
      <c r="N1909" s="3" t="s">
        <v>39</v>
      </c>
      <c r="O1909" s="3" t="s">
        <v>1227</v>
      </c>
      <c r="P1909" s="3" t="s">
        <v>39</v>
      </c>
      <c r="Q1909" s="3" t="s">
        <v>39</v>
      </c>
      <c r="R1909" s="3">
        <v>0</v>
      </c>
      <c r="S1909" s="3">
        <v>0</v>
      </c>
      <c r="T1909" s="3" t="s">
        <v>45</v>
      </c>
      <c r="U1909" s="3" t="s">
        <v>84</v>
      </c>
      <c r="V1909" s="3" t="s">
        <v>6057</v>
      </c>
      <c r="W1909" s="3" t="s">
        <v>62</v>
      </c>
      <c r="X1909" s="19"/>
      <c r="Y1909" s="19"/>
      <c r="Z1909" s="19"/>
      <c r="AA1909" s="37"/>
      <c r="AB1909" s="3" t="s">
        <v>845</v>
      </c>
      <c r="AC1909" s="3">
        <v>1</v>
      </c>
      <c r="AD1909" s="3" t="s">
        <v>6788</v>
      </c>
      <c r="AE1909" s="3" t="s">
        <v>6673</v>
      </c>
      <c r="AF1909" s="4"/>
      <c r="AG1909" s="3" t="s">
        <v>46</v>
      </c>
      <c r="AH1909" s="4"/>
      <c r="AI1909" s="4"/>
      <c r="AJ1909" s="4"/>
      <c r="AK1909" s="4"/>
      <c r="AL1909" s="4"/>
      <c r="AM1909" s="4"/>
      <c r="AN1909" s="4"/>
      <c r="AO1909" s="4"/>
      <c r="AP1909" s="4"/>
      <c r="AQ1909" s="3" t="s">
        <v>846</v>
      </c>
      <c r="AR1909" s="4"/>
      <c r="AS1909" s="4"/>
      <c r="AT1909" s="4"/>
      <c r="AU1909" s="4"/>
      <c r="AV1909" s="4"/>
      <c r="AW1909" s="4"/>
      <c r="AX1909" s="4"/>
      <c r="AY1909" s="4"/>
      <c r="AZ1909" s="4"/>
      <c r="BA1909" s="4"/>
      <c r="BB1909" s="4"/>
    </row>
    <row r="1910" spans="1:54" ht="15.75" customHeight="1" x14ac:dyDescent="0.25">
      <c r="A1910" t="s">
        <v>6779</v>
      </c>
      <c r="B1910" s="17">
        <v>43524</v>
      </c>
      <c r="C1910" s="17">
        <v>31716</v>
      </c>
      <c r="D1910" s="21">
        <v>39</v>
      </c>
      <c r="E1910" s="12" t="str">
        <f t="shared" si="203"/>
        <v>[30-40[ ans</v>
      </c>
      <c r="F1910" s="3" t="s">
        <v>48</v>
      </c>
      <c r="G1910" s="3" t="s">
        <v>40</v>
      </c>
      <c r="H1910" s="4"/>
      <c r="I1910" s="4"/>
      <c r="J1910" s="3" t="s">
        <v>41</v>
      </c>
      <c r="K1910" s="3" t="s">
        <v>1384</v>
      </c>
      <c r="L1910" s="3" t="s">
        <v>6045</v>
      </c>
      <c r="M1910" s="3" t="s">
        <v>60</v>
      </c>
      <c r="N1910" s="3" t="s">
        <v>6062</v>
      </c>
      <c r="O1910" s="3" t="s">
        <v>1385</v>
      </c>
      <c r="P1910" s="3" t="s">
        <v>1385</v>
      </c>
      <c r="Q1910" s="3" t="s">
        <v>6035</v>
      </c>
      <c r="R1910" s="3" t="s">
        <v>5795</v>
      </c>
      <c r="S1910" s="3" t="s">
        <v>5796</v>
      </c>
      <c r="T1910" s="3" t="s">
        <v>220</v>
      </c>
      <c r="U1910" s="3" t="s">
        <v>84</v>
      </c>
      <c r="V1910" s="3" t="s">
        <v>6057</v>
      </c>
      <c r="W1910" s="3" t="s">
        <v>62</v>
      </c>
      <c r="X1910" s="19"/>
      <c r="Y1910" s="19"/>
      <c r="Z1910" s="19"/>
      <c r="AA1910" s="37"/>
      <c r="AB1910" s="3" t="s">
        <v>845</v>
      </c>
      <c r="AC1910" s="3">
        <v>1</v>
      </c>
      <c r="AD1910" s="3" t="s">
        <v>6788</v>
      </c>
      <c r="AE1910" s="3" t="s">
        <v>6673</v>
      </c>
      <c r="AF1910" s="4"/>
      <c r="AG1910" s="3" t="s">
        <v>46</v>
      </c>
      <c r="AH1910" s="4"/>
      <c r="AI1910" s="4"/>
      <c r="AJ1910" s="4"/>
      <c r="AK1910" s="4"/>
      <c r="AL1910" s="4"/>
      <c r="AM1910" s="4"/>
      <c r="AN1910" s="4"/>
      <c r="AO1910" s="4"/>
      <c r="AP1910" s="4"/>
      <c r="AQ1910" s="3" t="s">
        <v>846</v>
      </c>
      <c r="AR1910" s="4"/>
      <c r="AS1910" s="4"/>
      <c r="AT1910" s="4"/>
      <c r="AU1910" s="4"/>
      <c r="AV1910" s="4"/>
      <c r="AW1910" s="4"/>
      <c r="AX1910" s="4"/>
      <c r="AY1910" s="4"/>
      <c r="AZ1910" s="4"/>
      <c r="BA1910" s="4"/>
      <c r="BB1910" s="4"/>
    </row>
    <row r="1911" spans="1:54" ht="15.75" customHeight="1" x14ac:dyDescent="0.25">
      <c r="A1911" t="s">
        <v>6780</v>
      </c>
      <c r="B1911" s="17">
        <v>43524</v>
      </c>
      <c r="C1911" s="17">
        <v>29323</v>
      </c>
      <c r="D1911" s="21">
        <v>45</v>
      </c>
      <c r="E1911" s="12" t="str">
        <f t="shared" si="203"/>
        <v>[40-50 [ ans</v>
      </c>
      <c r="F1911" s="3" t="s">
        <v>39</v>
      </c>
      <c r="G1911" s="3" t="s">
        <v>40</v>
      </c>
      <c r="H1911" s="4"/>
      <c r="I1911" s="4"/>
      <c r="J1911" s="3" t="s">
        <v>41</v>
      </c>
      <c r="K1911" s="3" t="s">
        <v>363</v>
      </c>
      <c r="L1911" s="3" t="s">
        <v>6045</v>
      </c>
      <c r="M1911" s="3" t="s">
        <v>1227</v>
      </c>
      <c r="N1911" s="3" t="s">
        <v>39</v>
      </c>
      <c r="O1911" s="3" t="s">
        <v>1227</v>
      </c>
      <c r="P1911" s="3" t="s">
        <v>39</v>
      </c>
      <c r="Q1911" s="3" t="s">
        <v>39</v>
      </c>
      <c r="R1911" s="3">
        <v>0</v>
      </c>
      <c r="S1911" s="3">
        <v>0</v>
      </c>
      <c r="T1911" s="3" t="s">
        <v>45</v>
      </c>
      <c r="U1911" s="3" t="s">
        <v>39</v>
      </c>
      <c r="V1911" s="3" t="s">
        <v>6053</v>
      </c>
      <c r="W1911" s="3" t="s">
        <v>62</v>
      </c>
      <c r="X1911" s="19"/>
      <c r="Y1911" s="19"/>
      <c r="Z1911" s="19"/>
      <c r="AA1911" s="37"/>
      <c r="AB1911" s="3" t="s">
        <v>845</v>
      </c>
      <c r="AC1911" s="3">
        <v>1</v>
      </c>
      <c r="AD1911" s="3" t="s">
        <v>6788</v>
      </c>
      <c r="AE1911" s="3" t="s">
        <v>6673</v>
      </c>
      <c r="AF1911" s="4"/>
      <c r="AG1911" s="3" t="s">
        <v>46</v>
      </c>
      <c r="AH1911" s="4"/>
      <c r="AI1911" s="4"/>
      <c r="AJ1911" s="4"/>
      <c r="AK1911" s="4"/>
      <c r="AL1911" s="4"/>
      <c r="AM1911" s="4"/>
      <c r="AN1911" s="4"/>
      <c r="AO1911" s="4"/>
      <c r="AP1911" s="4"/>
      <c r="AQ1911" s="3" t="s">
        <v>846</v>
      </c>
      <c r="AR1911" s="4"/>
      <c r="AS1911" s="4"/>
      <c r="AT1911" s="4"/>
      <c r="AU1911" s="4"/>
      <c r="AV1911" s="4"/>
      <c r="AW1911" s="4"/>
      <c r="AX1911" s="4"/>
      <c r="AY1911" s="4"/>
      <c r="AZ1911" s="4"/>
      <c r="BA1911" s="4"/>
      <c r="BB1911" s="4"/>
    </row>
    <row r="1912" spans="1:54" ht="15.75" customHeight="1" x14ac:dyDescent="0.25">
      <c r="A1912" t="s">
        <v>6781</v>
      </c>
      <c r="B1912" s="17">
        <v>43591</v>
      </c>
      <c r="C1912" s="17">
        <v>30016</v>
      </c>
      <c r="D1912" s="21">
        <v>43</v>
      </c>
      <c r="E1912" s="12" t="str">
        <f t="shared" si="203"/>
        <v>[40-50 [ ans</v>
      </c>
      <c r="F1912" s="3" t="s">
        <v>48</v>
      </c>
      <c r="G1912" s="3" t="s">
        <v>40</v>
      </c>
      <c r="H1912" s="4"/>
      <c r="I1912" s="4"/>
      <c r="J1912" s="3" t="s">
        <v>41</v>
      </c>
      <c r="K1912" s="3" t="s">
        <v>1227</v>
      </c>
      <c r="L1912" s="3" t="s">
        <v>6050</v>
      </c>
      <c r="M1912" s="3" t="s">
        <v>60</v>
      </c>
      <c r="N1912" s="3" t="s">
        <v>6062</v>
      </c>
      <c r="O1912" s="3" t="s">
        <v>1316</v>
      </c>
      <c r="P1912" s="3" t="s">
        <v>246</v>
      </c>
      <c r="Q1912" s="3" t="s">
        <v>6035</v>
      </c>
      <c r="R1912" s="3" t="s">
        <v>6040</v>
      </c>
      <c r="S1912" s="3" t="s">
        <v>6041</v>
      </c>
      <c r="T1912" s="3" t="s">
        <v>220</v>
      </c>
      <c r="U1912" s="3" t="s">
        <v>58</v>
      </c>
      <c r="V1912" s="3" t="s">
        <v>6055</v>
      </c>
      <c r="W1912" s="3" t="s">
        <v>62</v>
      </c>
      <c r="X1912" s="19"/>
      <c r="Y1912" s="19"/>
      <c r="Z1912" s="19"/>
      <c r="AA1912" s="37"/>
      <c r="AB1912" s="3" t="s">
        <v>845</v>
      </c>
      <c r="AC1912" s="3">
        <v>1</v>
      </c>
      <c r="AD1912" s="3" t="s">
        <v>6788</v>
      </c>
      <c r="AE1912" s="3" t="s">
        <v>6673</v>
      </c>
      <c r="AF1912" s="4"/>
      <c r="AG1912" s="3" t="s">
        <v>46</v>
      </c>
      <c r="AH1912" s="4"/>
      <c r="AI1912" s="4"/>
      <c r="AJ1912" s="4"/>
      <c r="AK1912" s="4"/>
      <c r="AL1912" s="4"/>
      <c r="AM1912" s="4"/>
      <c r="AN1912" s="4"/>
      <c r="AO1912" s="4"/>
      <c r="AP1912" s="4"/>
      <c r="AQ1912" s="3" t="s">
        <v>846</v>
      </c>
      <c r="AR1912" s="4"/>
      <c r="AS1912" s="4"/>
      <c r="AT1912" s="4"/>
      <c r="AU1912" s="4"/>
      <c r="AV1912" s="4"/>
      <c r="AW1912" s="4"/>
      <c r="AX1912" s="4"/>
      <c r="AY1912" s="4"/>
      <c r="AZ1912" s="4"/>
      <c r="BA1912" s="4"/>
      <c r="BB1912" s="4"/>
    </row>
    <row r="1913" spans="1:54" ht="15.75" customHeight="1" x14ac:dyDescent="0.25">
      <c r="A1913" t="s">
        <v>6782</v>
      </c>
      <c r="B1913" s="17">
        <v>43808</v>
      </c>
      <c r="C1913" s="17">
        <v>33348</v>
      </c>
      <c r="D1913" s="21">
        <v>34</v>
      </c>
      <c r="E1913" s="12" t="str">
        <f t="shared" si="203"/>
        <v>[30-40[ ans</v>
      </c>
      <c r="F1913" s="3" t="s">
        <v>54</v>
      </c>
      <c r="G1913" s="3" t="s">
        <v>40</v>
      </c>
      <c r="H1913" s="4"/>
      <c r="I1913" s="4"/>
      <c r="J1913" s="3" t="s">
        <v>41</v>
      </c>
      <c r="K1913" s="3" t="s">
        <v>1387</v>
      </c>
      <c r="L1913" s="3" t="s">
        <v>6045</v>
      </c>
      <c r="M1913" s="3" t="s">
        <v>121</v>
      </c>
      <c r="N1913" s="3" t="s">
        <v>6062</v>
      </c>
      <c r="O1913" s="3" t="s">
        <v>618</v>
      </c>
      <c r="P1913" s="3" t="s">
        <v>554</v>
      </c>
      <c r="Q1913" s="3" t="s">
        <v>6032</v>
      </c>
      <c r="R1913" s="3" t="s">
        <v>5576</v>
      </c>
      <c r="S1913" s="3" t="s">
        <v>5577</v>
      </c>
      <c r="T1913" s="3" t="s">
        <v>45</v>
      </c>
      <c r="U1913" s="3" t="s">
        <v>84</v>
      </c>
      <c r="V1913" s="3" t="s">
        <v>6057</v>
      </c>
      <c r="W1913" s="3" t="s">
        <v>62</v>
      </c>
      <c r="X1913" s="19"/>
      <c r="Y1913" s="19"/>
      <c r="Z1913" s="19"/>
      <c r="AA1913" s="37"/>
      <c r="AB1913" s="3" t="s">
        <v>845</v>
      </c>
      <c r="AC1913" s="3">
        <v>1</v>
      </c>
      <c r="AD1913" s="3" t="s">
        <v>6788</v>
      </c>
      <c r="AE1913" s="3" t="s">
        <v>6673</v>
      </c>
      <c r="AF1913" s="4"/>
      <c r="AG1913" s="3" t="s">
        <v>46</v>
      </c>
      <c r="AH1913" s="4"/>
      <c r="AI1913" s="4"/>
      <c r="AJ1913" s="4"/>
      <c r="AK1913" s="4"/>
      <c r="AL1913" s="4"/>
      <c r="AM1913" s="4"/>
      <c r="AN1913" s="4"/>
      <c r="AO1913" s="4"/>
      <c r="AP1913" s="4"/>
      <c r="AQ1913" s="3" t="s">
        <v>846</v>
      </c>
      <c r="AR1913" s="4"/>
      <c r="AS1913" s="4"/>
      <c r="AT1913" s="4"/>
      <c r="AU1913" s="4"/>
      <c r="AV1913" s="4"/>
      <c r="AW1913" s="4"/>
      <c r="AX1913" s="4"/>
      <c r="AY1913" s="4"/>
      <c r="AZ1913" s="4"/>
      <c r="BA1913" s="4"/>
      <c r="BB1913" s="4"/>
    </row>
    <row r="1914" spans="1:54" ht="15.75" customHeight="1" x14ac:dyDescent="0.25">
      <c r="A1914" t="s">
        <v>6783</v>
      </c>
      <c r="B1914" s="17">
        <v>43805</v>
      </c>
      <c r="C1914" s="17">
        <v>35442</v>
      </c>
      <c r="D1914" s="21">
        <v>28</v>
      </c>
      <c r="E1914" s="12" t="str">
        <f t="shared" si="203"/>
        <v>[20-30[ ans</v>
      </c>
      <c r="F1914" s="3" t="s">
        <v>54</v>
      </c>
      <c r="G1914" s="3" t="s">
        <v>40</v>
      </c>
      <c r="H1914" s="4"/>
      <c r="I1914" s="4"/>
      <c r="J1914" s="3" t="s">
        <v>41</v>
      </c>
      <c r="K1914" s="3" t="s">
        <v>56</v>
      </c>
      <c r="L1914" s="3" t="s">
        <v>6045</v>
      </c>
      <c r="M1914" s="3" t="s">
        <v>43</v>
      </c>
      <c r="N1914" s="3" t="s">
        <v>6062</v>
      </c>
      <c r="O1914" s="3" t="s">
        <v>227</v>
      </c>
      <c r="P1914" s="3" t="s">
        <v>104</v>
      </c>
      <c r="Q1914" s="3" t="s">
        <v>6033</v>
      </c>
      <c r="R1914" s="3" t="s">
        <v>6036</v>
      </c>
      <c r="S1914" s="3" t="s">
        <v>6037</v>
      </c>
      <c r="T1914" s="3" t="s">
        <v>45</v>
      </c>
      <c r="U1914" s="3" t="s">
        <v>39</v>
      </c>
      <c r="V1914" s="3" t="s">
        <v>6053</v>
      </c>
      <c r="W1914" s="3" t="s">
        <v>62</v>
      </c>
      <c r="X1914" s="19"/>
      <c r="Y1914" s="19"/>
      <c r="Z1914" s="19"/>
      <c r="AA1914" s="39">
        <v>14.3</v>
      </c>
      <c r="AB1914" s="3" t="s">
        <v>845</v>
      </c>
      <c r="AC1914" s="3">
        <v>1</v>
      </c>
      <c r="AD1914" s="3" t="s">
        <v>6789</v>
      </c>
      <c r="AE1914" s="3" t="s">
        <v>6673</v>
      </c>
      <c r="AF1914" s="3" t="s">
        <v>46</v>
      </c>
      <c r="AG1914" s="4"/>
      <c r="AH1914" s="4"/>
      <c r="AI1914" s="4"/>
      <c r="AJ1914" s="4"/>
      <c r="AK1914" s="4"/>
      <c r="AL1914" s="4"/>
      <c r="AM1914" s="4"/>
      <c r="AN1914" s="4"/>
      <c r="AO1914" s="4"/>
      <c r="AP1914" s="4"/>
      <c r="AQ1914" s="3" t="s">
        <v>846</v>
      </c>
      <c r="AR1914" s="4"/>
      <c r="AS1914" s="4"/>
      <c r="AT1914" s="4"/>
      <c r="AU1914" s="4"/>
      <c r="AV1914" s="4"/>
      <c r="AW1914" s="4"/>
      <c r="AX1914" s="4"/>
      <c r="AY1914" s="4"/>
      <c r="AZ1914" s="4"/>
      <c r="BA1914" s="4"/>
      <c r="BB1914" s="4"/>
    </row>
    <row r="1915" spans="1:54" ht="15.75" customHeight="1" x14ac:dyDescent="0.25">
      <c r="A1915" t="s">
        <v>6784</v>
      </c>
      <c r="B1915" s="17">
        <v>43600</v>
      </c>
      <c r="C1915" s="17">
        <v>33363</v>
      </c>
      <c r="D1915" s="21">
        <v>34</v>
      </c>
      <c r="E1915" s="12" t="str">
        <f t="shared" si="203"/>
        <v>[30-40[ ans</v>
      </c>
      <c r="F1915" s="3" t="s">
        <v>48</v>
      </c>
      <c r="G1915" s="3" t="s">
        <v>40</v>
      </c>
      <c r="H1915" s="4"/>
      <c r="I1915" s="4"/>
      <c r="J1915" s="3" t="s">
        <v>41</v>
      </c>
      <c r="K1915" s="3" t="s">
        <v>557</v>
      </c>
      <c r="L1915" s="3" t="s">
        <v>6047</v>
      </c>
      <c r="M1915" s="3" t="s">
        <v>60</v>
      </c>
      <c r="N1915" s="3" t="s">
        <v>6062</v>
      </c>
      <c r="O1915" s="3" t="s">
        <v>141</v>
      </c>
      <c r="P1915" s="3" t="s">
        <v>5502</v>
      </c>
      <c r="Q1915" s="3" t="s">
        <v>6035</v>
      </c>
      <c r="R1915" s="3" t="s">
        <v>5572</v>
      </c>
      <c r="S1915" s="3" t="s">
        <v>5573</v>
      </c>
      <c r="T1915" s="3" t="s">
        <v>220</v>
      </c>
      <c r="U1915" s="3" t="s">
        <v>39</v>
      </c>
      <c r="V1915" s="3" t="s">
        <v>6053</v>
      </c>
      <c r="W1915" s="3" t="s">
        <v>62</v>
      </c>
      <c r="X1915" s="19"/>
      <c r="Y1915" s="19"/>
      <c r="Z1915" s="19"/>
      <c r="AA1915" s="37"/>
      <c r="AB1915" s="3" t="s">
        <v>845</v>
      </c>
      <c r="AC1915" s="3">
        <v>1</v>
      </c>
      <c r="AD1915" s="3" t="s">
        <v>6788</v>
      </c>
      <c r="AE1915" s="3" t="s">
        <v>6673</v>
      </c>
      <c r="AF1915" s="4"/>
      <c r="AG1915" s="3" t="s">
        <v>46</v>
      </c>
      <c r="AH1915" s="4"/>
      <c r="AI1915" s="4"/>
      <c r="AJ1915" s="4"/>
      <c r="AK1915" s="4"/>
      <c r="AL1915" s="4"/>
      <c r="AM1915" s="4"/>
      <c r="AN1915" s="4"/>
      <c r="AO1915" s="4"/>
      <c r="AP1915" s="4"/>
      <c r="AQ1915" s="3" t="s">
        <v>846</v>
      </c>
      <c r="AR1915" s="4"/>
      <c r="AS1915" s="4"/>
      <c r="AT1915" s="4"/>
      <c r="AU1915" s="4"/>
      <c r="AV1915" s="4"/>
      <c r="AW1915" s="4"/>
      <c r="AX1915" s="4"/>
      <c r="AY1915" s="4"/>
      <c r="AZ1915" s="4"/>
      <c r="BA1915" s="4"/>
      <c r="BB1915" s="4"/>
    </row>
    <row r="1916" spans="1:54" ht="15.75" customHeight="1" x14ac:dyDescent="0.25">
      <c r="A1916" t="s">
        <v>6785</v>
      </c>
      <c r="B1916" s="17">
        <v>43593</v>
      </c>
      <c r="C1916" s="17">
        <v>33971</v>
      </c>
      <c r="D1916" s="21">
        <v>32</v>
      </c>
      <c r="E1916" s="12" t="str">
        <f t="shared" si="203"/>
        <v>[30-40[ ans</v>
      </c>
      <c r="F1916" s="3" t="s">
        <v>48</v>
      </c>
      <c r="G1916" s="3" t="s">
        <v>40</v>
      </c>
      <c r="H1916" s="4"/>
      <c r="I1916" s="4"/>
      <c r="J1916" s="3" t="s">
        <v>41</v>
      </c>
      <c r="K1916" s="3" t="s">
        <v>1388</v>
      </c>
      <c r="L1916" s="3" t="s">
        <v>6043</v>
      </c>
      <c r="M1916" s="3" t="s">
        <v>51</v>
      </c>
      <c r="N1916" s="3" t="s">
        <v>6062</v>
      </c>
      <c r="O1916" s="3" t="s">
        <v>1227</v>
      </c>
      <c r="P1916" s="3" t="s">
        <v>6786</v>
      </c>
      <c r="Q1916" s="3" t="s">
        <v>6787</v>
      </c>
      <c r="R1916" s="3"/>
      <c r="S1916" s="3"/>
      <c r="T1916" s="3" t="s">
        <v>220</v>
      </c>
      <c r="U1916" s="3" t="s">
        <v>58</v>
      </c>
      <c r="V1916" s="3" t="s">
        <v>6055</v>
      </c>
      <c r="W1916" s="3" t="s">
        <v>46</v>
      </c>
      <c r="X1916" s="17">
        <v>42863</v>
      </c>
      <c r="Y1916" s="3">
        <f>IF((B1916-X1916&lt;=365)*(B1916-X1916&gt;0),0,(YEAR(B1916)-YEAR(X1916)))</f>
        <v>2</v>
      </c>
      <c r="Z1916" s="3" t="str">
        <f>IF((B1916-X1916&lt;=365)*(B1916-X1916&gt;0),INT(12*(B1916-X1916)/365) &amp; " Mois",(YEAR(B1916)-YEAR(X1916)) &amp; " an (s)")</f>
        <v>2 an (s)</v>
      </c>
      <c r="AA1916" s="37"/>
      <c r="AB1916" s="3" t="s">
        <v>898</v>
      </c>
      <c r="AC1916" s="3">
        <v>1</v>
      </c>
      <c r="AD1916" s="3" t="s">
        <v>5524</v>
      </c>
      <c r="AE1916" s="3" t="s">
        <v>6673</v>
      </c>
      <c r="AF1916" s="4"/>
      <c r="AG1916" s="4"/>
      <c r="AH1916" s="4"/>
      <c r="AI1916" s="4"/>
      <c r="AJ1916" s="4"/>
      <c r="AK1916" s="4"/>
      <c r="AL1916" s="4"/>
      <c r="AM1916" s="4"/>
      <c r="AN1916" s="4"/>
      <c r="AO1916" s="4"/>
      <c r="AP1916" s="4"/>
      <c r="AQ1916" s="4"/>
      <c r="AR1916" s="3" t="s">
        <v>62</v>
      </c>
      <c r="AS1916" s="3" t="s">
        <v>62</v>
      </c>
      <c r="AT1916" s="3" t="s">
        <v>46</v>
      </c>
      <c r="AU1916" s="3" t="s">
        <v>62</v>
      </c>
      <c r="AV1916" s="3" t="s">
        <v>62</v>
      </c>
      <c r="AW1916" s="3" t="s">
        <v>62</v>
      </c>
      <c r="AX1916" s="3" t="s">
        <v>62</v>
      </c>
      <c r="AY1916" s="3" t="s">
        <v>62</v>
      </c>
      <c r="AZ1916" s="3" t="s">
        <v>62</v>
      </c>
      <c r="BA1916" s="3" t="s">
        <v>62</v>
      </c>
      <c r="BB1916" s="4"/>
    </row>
    <row r="1917" spans="1:54" ht="15" customHeight="1" x14ac:dyDescent="0.2">
      <c r="N1917" s="3"/>
    </row>
    <row r="1918" spans="1:54" ht="15" customHeight="1" x14ac:dyDescent="0.2">
      <c r="N1918" s="3"/>
    </row>
    <row r="1919" spans="1:54" ht="15" customHeight="1" x14ac:dyDescent="0.2">
      <c r="N1919" s="3"/>
    </row>
  </sheetData>
  <autoFilter ref="A1:BB1916" xr:uid="{00000000-0001-0000-0000-000000000000}"/>
  <phoneticPr fontId="13" type="noConversion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tabColor rgb="FFFFFF00"/>
    <outlinePr summaryBelow="0" summaryRight="0"/>
  </sheetPr>
  <dimension ref="A1:BB2735"/>
  <sheetViews>
    <sheetView topLeftCell="V1" workbookViewId="0">
      <selection activeCell="Z1" sqref="Z1"/>
    </sheetView>
  </sheetViews>
  <sheetFormatPr baseColWidth="10" defaultColWidth="12.5703125" defaultRowHeight="15" customHeight="1" x14ac:dyDescent="0.2"/>
  <cols>
    <col min="5" max="5" width="21.7109375" customWidth="1"/>
    <col min="9" max="9" width="25.7109375" customWidth="1"/>
    <col min="10" max="11" width="27.85546875" customWidth="1"/>
    <col min="12" max="13" width="31.28515625" customWidth="1"/>
    <col min="14" max="18" width="32.7109375" customWidth="1"/>
    <col min="19" max="19" width="16.5703125" bestFit="1" customWidth="1"/>
    <col min="20" max="20" width="27.85546875" bestFit="1" customWidth="1"/>
    <col min="21" max="21" width="27.85546875" customWidth="1"/>
    <col min="22" max="22" width="33.85546875" customWidth="1"/>
    <col min="23" max="23" width="44.28515625" style="20" bestFit="1" customWidth="1"/>
    <col min="24" max="24" width="19.140625" style="20" customWidth="1"/>
    <col min="25" max="26" width="19.140625" style="32" customWidth="1"/>
    <col min="27" max="27" width="22.42578125" customWidth="1"/>
    <col min="28" max="28" width="35.140625" customWidth="1"/>
    <col min="29" max="29" width="15" bestFit="1" customWidth="1"/>
    <col min="30" max="31" width="37.28515625" customWidth="1"/>
    <col min="41" max="41" width="53" customWidth="1"/>
    <col min="42" max="42" width="29.5703125" customWidth="1"/>
    <col min="43" max="43" width="48.28515625" customWidth="1"/>
    <col min="44" max="44" width="62.42578125" customWidth="1"/>
    <col min="45" max="45" width="49.42578125" customWidth="1"/>
    <col min="46" max="46" width="46.42578125" customWidth="1"/>
    <col min="47" max="47" width="47.140625" customWidth="1"/>
    <col min="48" max="48" width="46.140625" customWidth="1"/>
    <col min="49" max="49" width="45.5703125" customWidth="1"/>
    <col min="50" max="50" width="43.5703125" customWidth="1"/>
    <col min="51" max="51" width="43.140625" customWidth="1"/>
    <col min="52" max="52" width="35.42578125" customWidth="1"/>
  </cols>
  <sheetData>
    <row r="1" spans="1:54" x14ac:dyDescent="0.2">
      <c r="A1" s="10" t="s">
        <v>1418</v>
      </c>
      <c r="B1" s="10" t="s">
        <v>1419</v>
      </c>
      <c r="C1" s="26" t="s">
        <v>6689</v>
      </c>
      <c r="D1" s="10" t="s">
        <v>1389</v>
      </c>
      <c r="E1" s="26" t="s">
        <v>5970</v>
      </c>
      <c r="F1" s="26" t="s">
        <v>3</v>
      </c>
      <c r="G1" s="26" t="s">
        <v>4</v>
      </c>
      <c r="H1" s="10" t="s">
        <v>5</v>
      </c>
      <c r="I1" s="26" t="s">
        <v>6690</v>
      </c>
      <c r="J1" s="26" t="s">
        <v>7</v>
      </c>
      <c r="K1" s="10" t="s">
        <v>6042</v>
      </c>
      <c r="L1" s="26" t="s">
        <v>6691</v>
      </c>
      <c r="M1" s="10" t="s">
        <v>6060</v>
      </c>
      <c r="N1" s="26" t="s">
        <v>6692</v>
      </c>
      <c r="O1" s="10" t="s">
        <v>6063</v>
      </c>
      <c r="P1" s="10" t="s">
        <v>6064</v>
      </c>
      <c r="Q1" s="10" t="s">
        <v>5500</v>
      </c>
      <c r="R1" s="10" t="s">
        <v>5493</v>
      </c>
      <c r="S1" s="26" t="s">
        <v>10</v>
      </c>
      <c r="T1" s="26" t="s">
        <v>11</v>
      </c>
      <c r="U1" s="26" t="s">
        <v>6701</v>
      </c>
      <c r="V1" s="26" t="s">
        <v>6693</v>
      </c>
      <c r="W1" s="24" t="s">
        <v>1430</v>
      </c>
      <c r="X1" s="25" t="s">
        <v>6641</v>
      </c>
      <c r="Y1" s="33" t="s">
        <v>6642</v>
      </c>
      <c r="Z1" s="33" t="s">
        <v>6643</v>
      </c>
      <c r="AA1" s="26" t="s">
        <v>6694</v>
      </c>
      <c r="AB1" s="26" t="s">
        <v>6695</v>
      </c>
      <c r="AC1" s="10" t="s">
        <v>5533</v>
      </c>
      <c r="AD1" s="10" t="s">
        <v>5534</v>
      </c>
      <c r="AE1" s="26" t="s">
        <v>6654</v>
      </c>
      <c r="AF1" s="10" t="s">
        <v>1433</v>
      </c>
      <c r="AG1" s="10" t="s">
        <v>1434</v>
      </c>
      <c r="AH1" s="10" t="s">
        <v>1435</v>
      </c>
      <c r="AI1" s="10" t="s">
        <v>1436</v>
      </c>
      <c r="AJ1" s="10" t="s">
        <v>1437</v>
      </c>
      <c r="AK1" s="10" t="s">
        <v>1438</v>
      </c>
      <c r="AL1" s="10" t="s">
        <v>1439</v>
      </c>
      <c r="AM1" s="10" t="s">
        <v>1440</v>
      </c>
      <c r="AN1" s="10" t="s">
        <v>1441</v>
      </c>
      <c r="AO1" s="10" t="s">
        <v>1442</v>
      </c>
      <c r="AP1" s="10" t="s">
        <v>1443</v>
      </c>
      <c r="AQ1" s="10" t="s">
        <v>1444</v>
      </c>
      <c r="AR1" s="10" t="s">
        <v>1445</v>
      </c>
      <c r="AS1" s="10" t="s">
        <v>1446</v>
      </c>
      <c r="AT1" s="10" t="s">
        <v>1447</v>
      </c>
      <c r="AU1" s="10" t="s">
        <v>1448</v>
      </c>
      <c r="AV1" s="10" t="s">
        <v>1449</v>
      </c>
      <c r="AW1" s="10" t="s">
        <v>1450</v>
      </c>
      <c r="AX1" s="10" t="s">
        <v>1451</v>
      </c>
      <c r="AY1" s="10" t="s">
        <v>1452</v>
      </c>
      <c r="AZ1" s="10" t="s">
        <v>1453</v>
      </c>
      <c r="BA1" s="10" t="s">
        <v>1454</v>
      </c>
      <c r="BB1" s="10" t="s">
        <v>1455</v>
      </c>
    </row>
    <row r="2" spans="1:54" ht="15" customHeight="1" x14ac:dyDescent="0.25">
      <c r="A2" s="11" t="s">
        <v>1456</v>
      </c>
      <c r="B2" s="12">
        <v>24</v>
      </c>
      <c r="C2" s="12" t="str">
        <f>IF(B2&lt;20," &lt; 20 ans", IF(B2&lt;30,"[20-30[ ans",IF(B2&lt;40,"[30-40[ ans",IF(B2&lt;50,"[40-50 [ ans",IF(B2&lt;60, "[50-60 [ ans","&gt; 60 ans")))))</f>
        <v>[20-30[ ans</v>
      </c>
      <c r="D2" s="11" t="s">
        <v>1457</v>
      </c>
      <c r="E2" s="11" t="s">
        <v>48</v>
      </c>
      <c r="F2" s="11" t="s">
        <v>40</v>
      </c>
      <c r="G2" s="11"/>
      <c r="H2" s="11"/>
      <c r="I2" s="11" t="s">
        <v>41</v>
      </c>
      <c r="J2" s="11" t="s">
        <v>79</v>
      </c>
      <c r="K2" s="11" t="s">
        <v>6048</v>
      </c>
      <c r="L2" s="11" t="s">
        <v>43</v>
      </c>
      <c r="M2" s="11" t="s">
        <v>6062</v>
      </c>
      <c r="N2" s="11" t="s">
        <v>104</v>
      </c>
      <c r="O2" s="11" t="s">
        <v>104</v>
      </c>
      <c r="P2" s="11" t="s">
        <v>6033</v>
      </c>
      <c r="Q2" s="11" t="s">
        <v>6036</v>
      </c>
      <c r="R2" s="11" t="s">
        <v>6037</v>
      </c>
      <c r="S2" s="11" t="s">
        <v>45</v>
      </c>
      <c r="T2" s="11" t="s">
        <v>58</v>
      </c>
      <c r="U2" s="11" t="s">
        <v>6055</v>
      </c>
      <c r="V2" s="11" t="s">
        <v>62</v>
      </c>
      <c r="W2" s="22"/>
      <c r="X2" s="22"/>
      <c r="Y2" s="29"/>
      <c r="Z2" s="29"/>
      <c r="AA2" s="11"/>
      <c r="AB2" s="11" t="s">
        <v>47</v>
      </c>
      <c r="AC2" s="11">
        <v>0</v>
      </c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ht="15" customHeight="1" x14ac:dyDescent="0.25">
      <c r="A3" s="11" t="s">
        <v>1458</v>
      </c>
      <c r="B3" s="12">
        <v>23</v>
      </c>
      <c r="C3" s="12" t="str">
        <f t="shared" ref="C3:C66" si="0">IF(B3&lt;20," &lt; 20 ans", IF(B3&lt;30,"[20-30[ ans",IF(B3&lt;40,"[30-40[ ans",IF(B3&lt;50,"[40-50 [ ans",IF(B3&lt;60, "[50-60 [ ans","&gt; 60 ans")))))</f>
        <v>[20-30[ ans</v>
      </c>
      <c r="D3" s="11" t="s">
        <v>1459</v>
      </c>
      <c r="E3" s="11" t="s">
        <v>48</v>
      </c>
      <c r="F3" s="11" t="s">
        <v>40</v>
      </c>
      <c r="G3" s="11"/>
      <c r="H3" s="11"/>
      <c r="I3" s="11" t="s">
        <v>41</v>
      </c>
      <c r="J3" s="11" t="s">
        <v>134</v>
      </c>
      <c r="K3" s="11" t="s">
        <v>6049</v>
      </c>
      <c r="L3" s="11" t="s">
        <v>1227</v>
      </c>
      <c r="M3" s="11" t="s">
        <v>523</v>
      </c>
      <c r="N3" s="11" t="s">
        <v>428</v>
      </c>
      <c r="O3" s="11" t="s">
        <v>428</v>
      </c>
      <c r="P3" s="11" t="s">
        <v>428</v>
      </c>
      <c r="Q3" s="11"/>
      <c r="R3" s="11"/>
      <c r="S3" s="27" t="s">
        <v>220</v>
      </c>
      <c r="T3" s="11" t="s">
        <v>58</v>
      </c>
      <c r="U3" s="11" t="s">
        <v>6055</v>
      </c>
      <c r="V3" s="11" t="s">
        <v>46</v>
      </c>
      <c r="W3" s="17">
        <v>42736</v>
      </c>
      <c r="X3" s="17" t="s">
        <v>6270</v>
      </c>
      <c r="Y3" s="34">
        <v>2</v>
      </c>
      <c r="Z3" s="31" t="s">
        <v>6644</v>
      </c>
      <c r="AA3" s="29">
        <v>10.8</v>
      </c>
      <c r="AB3" s="11" t="s">
        <v>898</v>
      </c>
      <c r="AC3" s="11">
        <v>1</v>
      </c>
      <c r="AD3" s="27" t="s">
        <v>5524</v>
      </c>
      <c r="AE3" s="27" t="s">
        <v>1305</v>
      </c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 t="s">
        <v>62</v>
      </c>
      <c r="AS3" s="11" t="s">
        <v>62</v>
      </c>
      <c r="AT3" s="11" t="s">
        <v>46</v>
      </c>
      <c r="AU3" s="11" t="s">
        <v>62</v>
      </c>
      <c r="AV3" s="11" t="s">
        <v>62</v>
      </c>
      <c r="AW3" s="11" t="s">
        <v>62</v>
      </c>
      <c r="AX3" s="11" t="s">
        <v>62</v>
      </c>
      <c r="AY3" s="11" t="s">
        <v>62</v>
      </c>
      <c r="AZ3" s="11" t="s">
        <v>62</v>
      </c>
      <c r="BA3" s="11" t="s">
        <v>62</v>
      </c>
      <c r="BB3" s="11"/>
    </row>
    <row r="4" spans="1:54" ht="15" customHeight="1" x14ac:dyDescent="0.25">
      <c r="A4" s="11" t="s">
        <v>1461</v>
      </c>
      <c r="B4" s="12">
        <v>41</v>
      </c>
      <c r="C4" s="12" t="str">
        <f t="shared" si="0"/>
        <v>[40-50 [ ans</v>
      </c>
      <c r="D4" s="11" t="s">
        <v>1462</v>
      </c>
      <c r="E4" s="11" t="s">
        <v>269</v>
      </c>
      <c r="F4" s="11" t="s">
        <v>40</v>
      </c>
      <c r="G4" s="11"/>
      <c r="H4" s="11"/>
      <c r="I4" s="11" t="s">
        <v>49</v>
      </c>
      <c r="J4" s="11" t="s">
        <v>1304</v>
      </c>
      <c r="K4" s="11" t="s">
        <v>6043</v>
      </c>
      <c r="L4" s="11" t="s">
        <v>114</v>
      </c>
      <c r="M4" s="11" t="s">
        <v>6062</v>
      </c>
      <c r="N4" s="11" t="s">
        <v>618</v>
      </c>
      <c r="O4" s="11" t="s">
        <v>554</v>
      </c>
      <c r="P4" s="11" t="s">
        <v>6032</v>
      </c>
      <c r="Q4" s="11" t="s">
        <v>5576</v>
      </c>
      <c r="R4" s="11" t="s">
        <v>5577</v>
      </c>
      <c r="S4" s="11" t="s">
        <v>45</v>
      </c>
      <c r="T4" s="11" t="s">
        <v>39</v>
      </c>
      <c r="U4" s="11" t="s">
        <v>6053</v>
      </c>
      <c r="V4" s="11" t="s">
        <v>62</v>
      </c>
      <c r="W4" s="22"/>
      <c r="X4" s="28"/>
      <c r="Y4" s="29"/>
      <c r="Z4" s="29"/>
      <c r="AA4" s="11"/>
      <c r="AB4" s="11" t="s">
        <v>898</v>
      </c>
      <c r="AC4" s="11">
        <v>1</v>
      </c>
      <c r="AD4" s="11"/>
      <c r="AE4" s="27" t="s">
        <v>6673</v>
      </c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 t="s">
        <v>62</v>
      </c>
      <c r="AS4" s="11" t="s">
        <v>62</v>
      </c>
      <c r="AT4" s="11" t="s">
        <v>62</v>
      </c>
      <c r="AU4" s="11" t="s">
        <v>62</v>
      </c>
      <c r="AV4" s="11" t="s">
        <v>62</v>
      </c>
      <c r="AW4" s="11" t="s">
        <v>62</v>
      </c>
      <c r="AX4" s="11" t="s">
        <v>62</v>
      </c>
      <c r="AY4" s="11" t="s">
        <v>62</v>
      </c>
      <c r="AZ4" s="11" t="s">
        <v>62</v>
      </c>
      <c r="BA4" s="11" t="s">
        <v>62</v>
      </c>
      <c r="BB4" s="11" t="s">
        <v>1305</v>
      </c>
    </row>
    <row r="5" spans="1:54" ht="15" customHeight="1" x14ac:dyDescent="0.25">
      <c r="A5" s="11" t="s">
        <v>1463</v>
      </c>
      <c r="B5" s="12">
        <v>24</v>
      </c>
      <c r="C5" s="12" t="str">
        <f t="shared" si="0"/>
        <v>[20-30[ ans</v>
      </c>
      <c r="D5" s="11" t="s">
        <v>1464</v>
      </c>
      <c r="E5" s="27" t="s">
        <v>48</v>
      </c>
      <c r="F5" s="11" t="s">
        <v>40</v>
      </c>
      <c r="G5" s="11"/>
      <c r="H5" s="11"/>
      <c r="I5" s="11" t="s">
        <v>41</v>
      </c>
      <c r="J5" s="11" t="s">
        <v>425</v>
      </c>
      <c r="K5" s="11" t="s">
        <v>6048</v>
      </c>
      <c r="L5" s="11" t="s">
        <v>60</v>
      </c>
      <c r="M5" s="11" t="s">
        <v>6062</v>
      </c>
      <c r="N5" s="11" t="s">
        <v>622</v>
      </c>
      <c r="O5" s="11" t="s">
        <v>622</v>
      </c>
      <c r="P5" s="11" t="s">
        <v>6035</v>
      </c>
      <c r="Q5" s="11" t="s">
        <v>5729</v>
      </c>
      <c r="R5" s="11" t="s">
        <v>5730</v>
      </c>
      <c r="S5" s="11" t="s">
        <v>45</v>
      </c>
      <c r="T5" s="11" t="s">
        <v>124</v>
      </c>
      <c r="U5" s="11" t="s">
        <v>124</v>
      </c>
      <c r="V5" s="11" t="s">
        <v>62</v>
      </c>
      <c r="W5" s="22"/>
      <c r="X5" s="17"/>
      <c r="Y5" s="29"/>
      <c r="Z5" s="29"/>
      <c r="AA5" s="29">
        <v>15</v>
      </c>
      <c r="AB5" s="11" t="s">
        <v>47</v>
      </c>
      <c r="AC5" s="11">
        <v>0</v>
      </c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</row>
    <row r="6" spans="1:54" ht="15" customHeight="1" x14ac:dyDescent="0.25">
      <c r="A6" s="11" t="s">
        <v>1466</v>
      </c>
      <c r="B6" s="12">
        <v>30</v>
      </c>
      <c r="C6" s="12" t="str">
        <f t="shared" si="0"/>
        <v>[30-40[ ans</v>
      </c>
      <c r="D6" s="11" t="s">
        <v>1467</v>
      </c>
      <c r="E6" s="11" t="s">
        <v>54</v>
      </c>
      <c r="F6" s="11" t="s">
        <v>40</v>
      </c>
      <c r="G6" s="11"/>
      <c r="H6" s="11"/>
      <c r="I6" s="11" t="s">
        <v>41</v>
      </c>
      <c r="J6" s="11" t="s">
        <v>293</v>
      </c>
      <c r="K6" s="11" t="s">
        <v>6051</v>
      </c>
      <c r="L6" s="11" t="s">
        <v>51</v>
      </c>
      <c r="M6" s="11" t="s">
        <v>6062</v>
      </c>
      <c r="N6" s="11" t="s">
        <v>222</v>
      </c>
      <c r="O6" s="11" t="s">
        <v>222</v>
      </c>
      <c r="P6" s="11" t="s">
        <v>6035</v>
      </c>
      <c r="Q6" s="11" t="s">
        <v>5594</v>
      </c>
      <c r="R6" s="11" t="s">
        <v>5595</v>
      </c>
      <c r="S6" s="11" t="s">
        <v>45</v>
      </c>
      <c r="T6" s="11" t="s">
        <v>294</v>
      </c>
      <c r="U6" s="11" t="s">
        <v>294</v>
      </c>
      <c r="V6" s="11" t="s">
        <v>46</v>
      </c>
      <c r="W6" s="17">
        <v>40544</v>
      </c>
      <c r="X6" s="17" t="s">
        <v>6271</v>
      </c>
      <c r="Y6" s="34">
        <v>8</v>
      </c>
      <c r="Z6" s="30" t="s">
        <v>6645</v>
      </c>
      <c r="AA6" s="11"/>
      <c r="AB6" s="11" t="s">
        <v>47</v>
      </c>
      <c r="AC6" s="11">
        <v>0</v>
      </c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</row>
    <row r="7" spans="1:54" ht="15" customHeight="1" x14ac:dyDescent="0.25">
      <c r="A7" s="11" t="s">
        <v>1469</v>
      </c>
      <c r="B7" s="12">
        <v>28</v>
      </c>
      <c r="C7" s="12" t="str">
        <f t="shared" si="0"/>
        <v>[20-30[ ans</v>
      </c>
      <c r="D7" s="11" t="s">
        <v>1470</v>
      </c>
      <c r="E7" s="11" t="s">
        <v>48</v>
      </c>
      <c r="F7" s="11" t="s">
        <v>40</v>
      </c>
      <c r="G7" s="11"/>
      <c r="H7" s="11"/>
      <c r="I7" s="11" t="s">
        <v>41</v>
      </c>
      <c r="J7" s="11" t="s">
        <v>79</v>
      </c>
      <c r="K7" s="11" t="s">
        <v>6048</v>
      </c>
      <c r="L7" s="11" t="s">
        <v>51</v>
      </c>
      <c r="M7" s="11" t="s">
        <v>6062</v>
      </c>
      <c r="N7" s="11" t="s">
        <v>115</v>
      </c>
      <c r="O7" s="11" t="s">
        <v>115</v>
      </c>
      <c r="P7" s="11" t="s">
        <v>6031</v>
      </c>
      <c r="Q7" s="11" t="s">
        <v>5604</v>
      </c>
      <c r="R7" s="11" t="s">
        <v>5605</v>
      </c>
      <c r="S7" s="11" t="s">
        <v>45</v>
      </c>
      <c r="T7" s="11" t="s">
        <v>124</v>
      </c>
      <c r="U7" s="11" t="s">
        <v>124</v>
      </c>
      <c r="V7" s="11" t="s">
        <v>62</v>
      </c>
      <c r="W7" s="17"/>
      <c r="X7" s="17"/>
      <c r="Y7" s="30"/>
      <c r="Z7" s="30"/>
      <c r="AA7" s="29">
        <v>15.3</v>
      </c>
      <c r="AB7" s="11" t="s">
        <v>47</v>
      </c>
      <c r="AC7" s="11">
        <v>0</v>
      </c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</row>
    <row r="8" spans="1:54" ht="15" customHeight="1" x14ac:dyDescent="0.25">
      <c r="A8" s="11" t="s">
        <v>1471</v>
      </c>
      <c r="B8" s="12">
        <v>34</v>
      </c>
      <c r="C8" s="12" t="str">
        <f t="shared" si="0"/>
        <v>[30-40[ ans</v>
      </c>
      <c r="D8" s="11" t="s">
        <v>1472</v>
      </c>
      <c r="E8" s="11" t="s">
        <v>92</v>
      </c>
      <c r="F8" s="11" t="s">
        <v>40</v>
      </c>
      <c r="G8" s="11"/>
      <c r="H8" s="11"/>
      <c r="I8" s="11" t="s">
        <v>49</v>
      </c>
      <c r="J8" s="11" t="s">
        <v>134</v>
      </c>
      <c r="K8" s="11" t="s">
        <v>6049</v>
      </c>
      <c r="L8" s="11" t="s">
        <v>51</v>
      </c>
      <c r="M8" s="11" t="s">
        <v>6062</v>
      </c>
      <c r="N8" s="11" t="s">
        <v>593</v>
      </c>
      <c r="O8" s="11" t="s">
        <v>592</v>
      </c>
      <c r="P8" s="11" t="s">
        <v>6031</v>
      </c>
      <c r="Q8" s="11" t="s">
        <v>6025</v>
      </c>
      <c r="R8" s="11" t="s">
        <v>6026</v>
      </c>
      <c r="S8" s="11" t="s">
        <v>45</v>
      </c>
      <c r="T8" s="11" t="s">
        <v>39</v>
      </c>
      <c r="U8" s="11" t="s">
        <v>6053</v>
      </c>
      <c r="V8" s="11" t="s">
        <v>62</v>
      </c>
      <c r="W8" s="17"/>
      <c r="X8" s="17"/>
      <c r="Y8" s="30"/>
      <c r="Z8" s="30"/>
      <c r="AA8" s="11"/>
      <c r="AB8" s="11" t="s">
        <v>47</v>
      </c>
      <c r="AC8" s="11">
        <v>0</v>
      </c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</row>
    <row r="9" spans="1:54" ht="15" customHeight="1" x14ac:dyDescent="0.25">
      <c r="A9" s="11" t="s">
        <v>1473</v>
      </c>
      <c r="B9" s="12">
        <v>31</v>
      </c>
      <c r="C9" s="12" t="str">
        <f t="shared" si="0"/>
        <v>[30-40[ ans</v>
      </c>
      <c r="D9" s="11" t="s">
        <v>1474</v>
      </c>
      <c r="E9" s="11" t="s">
        <v>39</v>
      </c>
      <c r="F9" s="11" t="s">
        <v>40</v>
      </c>
      <c r="G9" s="11"/>
      <c r="H9" s="11"/>
      <c r="I9" s="11" t="s">
        <v>49</v>
      </c>
      <c r="J9" s="11" t="s">
        <v>547</v>
      </c>
      <c r="K9" s="11" t="s">
        <v>6045</v>
      </c>
      <c r="L9" s="11" t="s">
        <v>428</v>
      </c>
      <c r="M9" s="11" t="s">
        <v>523</v>
      </c>
      <c r="N9" s="11" t="s">
        <v>428</v>
      </c>
      <c r="O9" s="11" t="s">
        <v>428</v>
      </c>
      <c r="P9" s="11" t="s">
        <v>428</v>
      </c>
      <c r="Q9" s="11"/>
      <c r="R9" s="11"/>
      <c r="S9" s="11" t="s">
        <v>45</v>
      </c>
      <c r="T9" s="11" t="s">
        <v>124</v>
      </c>
      <c r="U9" s="11" t="s">
        <v>124</v>
      </c>
      <c r="V9" s="11" t="s">
        <v>62</v>
      </c>
      <c r="W9" s="17"/>
      <c r="X9" s="17"/>
      <c r="Y9" s="30"/>
      <c r="Z9" s="30"/>
      <c r="AA9" s="11"/>
      <c r="AB9" s="11" t="s">
        <v>47</v>
      </c>
      <c r="AC9" s="11">
        <v>0</v>
      </c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54" ht="15" customHeight="1" x14ac:dyDescent="0.25">
      <c r="A10" s="11" t="s">
        <v>1475</v>
      </c>
      <c r="B10" s="12">
        <v>22</v>
      </c>
      <c r="C10" s="12" t="str">
        <f t="shared" si="0"/>
        <v>[20-30[ ans</v>
      </c>
      <c r="D10" s="11" t="s">
        <v>1476</v>
      </c>
      <c r="E10" s="11" t="s">
        <v>54</v>
      </c>
      <c r="F10" s="11" t="s">
        <v>40</v>
      </c>
      <c r="G10" s="11"/>
      <c r="H10" s="11"/>
      <c r="I10" s="11" t="s">
        <v>41</v>
      </c>
      <c r="J10" s="11" t="s">
        <v>922</v>
      </c>
      <c r="K10" s="11" t="s">
        <v>6043</v>
      </c>
      <c r="L10" s="11" t="s">
        <v>121</v>
      </c>
      <c r="M10" s="11" t="s">
        <v>6062</v>
      </c>
      <c r="N10" s="11" t="s">
        <v>923</v>
      </c>
      <c r="O10" s="11" t="s">
        <v>923</v>
      </c>
      <c r="P10" s="11" t="s">
        <v>6031</v>
      </c>
      <c r="Q10" s="11" t="s">
        <v>6003</v>
      </c>
      <c r="R10" s="11" t="s">
        <v>6004</v>
      </c>
      <c r="S10" s="11" t="s">
        <v>45</v>
      </c>
      <c r="T10" s="11" t="s">
        <v>124</v>
      </c>
      <c r="U10" s="11" t="s">
        <v>124</v>
      </c>
      <c r="V10" s="11" t="s">
        <v>62</v>
      </c>
      <c r="W10" s="17"/>
      <c r="X10" s="17"/>
      <c r="Y10" s="30"/>
      <c r="Z10" s="30"/>
      <c r="AA10" s="29">
        <v>13</v>
      </c>
      <c r="AB10" s="11" t="s">
        <v>47</v>
      </c>
      <c r="AC10" s="11">
        <v>0</v>
      </c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ht="15" customHeight="1" x14ac:dyDescent="0.25">
      <c r="A11" s="11" t="s">
        <v>1478</v>
      </c>
      <c r="B11" s="12">
        <v>32</v>
      </c>
      <c r="C11" s="12" t="str">
        <f t="shared" si="0"/>
        <v>[30-40[ ans</v>
      </c>
      <c r="D11" s="11" t="s">
        <v>1479</v>
      </c>
      <c r="E11" s="11" t="s">
        <v>48</v>
      </c>
      <c r="F11" s="11" t="s">
        <v>40</v>
      </c>
      <c r="G11" s="11"/>
      <c r="H11" s="11"/>
      <c r="I11" s="11" t="s">
        <v>49</v>
      </c>
      <c r="J11" s="11" t="s">
        <v>745</v>
      </c>
      <c r="K11" s="11" t="s">
        <v>6044</v>
      </c>
      <c r="L11" s="11" t="s">
        <v>43</v>
      </c>
      <c r="M11" s="11" t="s">
        <v>6062</v>
      </c>
      <c r="N11" s="11" t="s">
        <v>564</v>
      </c>
      <c r="O11" s="11" t="s">
        <v>319</v>
      </c>
      <c r="P11" s="11" t="s">
        <v>6033</v>
      </c>
      <c r="Q11" s="11" t="s">
        <v>5568</v>
      </c>
      <c r="R11" s="11" t="s">
        <v>5569</v>
      </c>
      <c r="S11" s="11" t="s">
        <v>45</v>
      </c>
      <c r="T11" s="11" t="s">
        <v>124</v>
      </c>
      <c r="U11" s="11" t="s">
        <v>124</v>
      </c>
      <c r="V11" s="11" t="s">
        <v>46</v>
      </c>
      <c r="W11" s="17" t="s">
        <v>6071</v>
      </c>
      <c r="X11" s="17" t="s">
        <v>6272</v>
      </c>
      <c r="Y11" s="34">
        <v>1</v>
      </c>
      <c r="Z11" s="30" t="s">
        <v>6644</v>
      </c>
      <c r="AA11" s="11"/>
      <c r="AB11" s="11" t="s">
        <v>845</v>
      </c>
      <c r="AC11" s="11">
        <v>1</v>
      </c>
      <c r="AD11" s="27" t="s">
        <v>5510</v>
      </c>
      <c r="AE11" s="27" t="s">
        <v>6673</v>
      </c>
      <c r="AF11" s="11" t="s">
        <v>46</v>
      </c>
      <c r="AG11" s="11" t="s">
        <v>62</v>
      </c>
      <c r="AH11" s="11" t="s">
        <v>62</v>
      </c>
      <c r="AI11" s="11" t="s">
        <v>62</v>
      </c>
      <c r="AJ11" s="11"/>
      <c r="AK11" s="11"/>
      <c r="AL11" s="11"/>
      <c r="AM11" s="11"/>
      <c r="AN11" s="11"/>
      <c r="AO11" s="11"/>
      <c r="AP11" s="11"/>
      <c r="AQ11" s="11" t="s">
        <v>846</v>
      </c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</row>
    <row r="12" spans="1:54" ht="15" customHeight="1" x14ac:dyDescent="0.25">
      <c r="A12" s="11" t="s">
        <v>1481</v>
      </c>
      <c r="B12" s="12">
        <v>30</v>
      </c>
      <c r="C12" s="12" t="str">
        <f t="shared" si="0"/>
        <v>[30-40[ ans</v>
      </c>
      <c r="D12" s="11" t="s">
        <v>1482</v>
      </c>
      <c r="E12" s="11" t="s">
        <v>48</v>
      </c>
      <c r="F12" s="11" t="s">
        <v>40</v>
      </c>
      <c r="G12" s="11"/>
      <c r="H12" s="11"/>
      <c r="I12" s="11" t="s">
        <v>41</v>
      </c>
      <c r="J12" s="11" t="s">
        <v>56</v>
      </c>
      <c r="K12" s="11" t="s">
        <v>6045</v>
      </c>
      <c r="L12" s="11" t="s">
        <v>51</v>
      </c>
      <c r="M12" s="11" t="s">
        <v>6062</v>
      </c>
      <c r="N12" s="11" t="s">
        <v>64</v>
      </c>
      <c r="O12" s="11" t="s">
        <v>729</v>
      </c>
      <c r="P12" s="11" t="s">
        <v>729</v>
      </c>
      <c r="Q12" s="11"/>
      <c r="R12" s="11"/>
      <c r="S12" s="11" t="s">
        <v>45</v>
      </c>
      <c r="T12" s="11" t="s">
        <v>124</v>
      </c>
      <c r="U12" s="11" t="s">
        <v>124</v>
      </c>
      <c r="V12" s="11" t="s">
        <v>46</v>
      </c>
      <c r="W12" s="17">
        <v>43351</v>
      </c>
      <c r="X12" s="17" t="s">
        <v>6273</v>
      </c>
      <c r="Y12" s="34">
        <v>1</v>
      </c>
      <c r="Z12" s="30" t="s">
        <v>6644</v>
      </c>
      <c r="AA12" s="29">
        <v>14.8</v>
      </c>
      <c r="AB12" s="11" t="s">
        <v>47</v>
      </c>
      <c r="AC12" s="11">
        <v>0</v>
      </c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</row>
    <row r="13" spans="1:54" ht="15" customHeight="1" x14ac:dyDescent="0.25">
      <c r="A13" s="11" t="s">
        <v>1484</v>
      </c>
      <c r="B13" s="12">
        <v>27</v>
      </c>
      <c r="C13" s="12" t="str">
        <f t="shared" si="0"/>
        <v>[20-30[ ans</v>
      </c>
      <c r="D13" s="11" t="s">
        <v>1485</v>
      </c>
      <c r="E13" s="11" t="s">
        <v>54</v>
      </c>
      <c r="F13" s="11" t="s">
        <v>40</v>
      </c>
      <c r="G13" s="11"/>
      <c r="H13" s="11"/>
      <c r="I13" s="11" t="s">
        <v>41</v>
      </c>
      <c r="J13" s="11" t="s">
        <v>669</v>
      </c>
      <c r="K13" s="11" t="s">
        <v>6045</v>
      </c>
      <c r="L13" s="11" t="s">
        <v>51</v>
      </c>
      <c r="M13" s="11" t="s">
        <v>6062</v>
      </c>
      <c r="N13" s="11" t="s">
        <v>104</v>
      </c>
      <c r="O13" s="11" t="s">
        <v>104</v>
      </c>
      <c r="P13" s="11" t="s">
        <v>6033</v>
      </c>
      <c r="Q13" s="11" t="s">
        <v>6036</v>
      </c>
      <c r="R13" s="11" t="s">
        <v>6037</v>
      </c>
      <c r="S13" s="11" t="s">
        <v>45</v>
      </c>
      <c r="T13" s="11" t="s">
        <v>39</v>
      </c>
      <c r="U13" s="11" t="s">
        <v>6053</v>
      </c>
      <c r="V13" s="11" t="s">
        <v>62</v>
      </c>
      <c r="W13" s="17"/>
      <c r="X13" s="17"/>
      <c r="Y13" s="30"/>
      <c r="Z13" s="30"/>
      <c r="AA13" s="29">
        <v>14.9</v>
      </c>
      <c r="AB13" s="11" t="s">
        <v>47</v>
      </c>
      <c r="AC13" s="11">
        <v>0</v>
      </c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</row>
    <row r="14" spans="1:54" ht="15" customHeight="1" x14ac:dyDescent="0.25">
      <c r="A14" s="11" t="s">
        <v>1486</v>
      </c>
      <c r="B14" s="12">
        <v>31</v>
      </c>
      <c r="C14" s="12" t="str">
        <f t="shared" si="0"/>
        <v>[30-40[ ans</v>
      </c>
      <c r="D14" s="11" t="s">
        <v>1487</v>
      </c>
      <c r="E14" s="11" t="s">
        <v>48</v>
      </c>
      <c r="F14" s="11" t="s">
        <v>40</v>
      </c>
      <c r="G14" s="11"/>
      <c r="H14" s="11"/>
      <c r="I14" s="11" t="s">
        <v>41</v>
      </c>
      <c r="J14" s="11" t="s">
        <v>675</v>
      </c>
      <c r="K14" s="11" t="s">
        <v>6045</v>
      </c>
      <c r="L14" s="11" t="s">
        <v>51</v>
      </c>
      <c r="M14" s="11" t="s">
        <v>6062</v>
      </c>
      <c r="N14" s="11" t="s">
        <v>622</v>
      </c>
      <c r="O14" s="11" t="s">
        <v>622</v>
      </c>
      <c r="P14" s="11" t="s">
        <v>6035</v>
      </c>
      <c r="Q14" s="11" t="s">
        <v>5729</v>
      </c>
      <c r="R14" s="11" t="s">
        <v>5730</v>
      </c>
      <c r="S14" s="11" t="s">
        <v>45</v>
      </c>
      <c r="T14" s="11" t="s">
        <v>124</v>
      </c>
      <c r="U14" s="11" t="s">
        <v>124</v>
      </c>
      <c r="V14" s="11" t="s">
        <v>46</v>
      </c>
      <c r="W14" s="17">
        <v>43466</v>
      </c>
      <c r="X14" s="17" t="s">
        <v>6274</v>
      </c>
      <c r="Y14" s="34">
        <v>0</v>
      </c>
      <c r="Z14" s="30" t="s">
        <v>6644</v>
      </c>
      <c r="AA14" s="29">
        <v>14.2</v>
      </c>
      <c r="AB14" s="11" t="s">
        <v>47</v>
      </c>
      <c r="AC14" s="11">
        <v>0</v>
      </c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</row>
    <row r="15" spans="1:54" ht="15" customHeight="1" x14ac:dyDescent="0.25">
      <c r="A15" s="11" t="s">
        <v>1489</v>
      </c>
      <c r="B15" s="12">
        <v>27</v>
      </c>
      <c r="C15" s="12" t="str">
        <f t="shared" si="0"/>
        <v>[20-30[ ans</v>
      </c>
      <c r="D15" s="11" t="s">
        <v>1490</v>
      </c>
      <c r="E15" s="11" t="s">
        <v>48</v>
      </c>
      <c r="F15" s="11" t="s">
        <v>40</v>
      </c>
      <c r="G15" s="11"/>
      <c r="H15" s="11"/>
      <c r="I15" s="11" t="s">
        <v>41</v>
      </c>
      <c r="J15" s="11" t="s">
        <v>79</v>
      </c>
      <c r="K15" s="11" t="s">
        <v>6048</v>
      </c>
      <c r="L15" s="11" t="s">
        <v>43</v>
      </c>
      <c r="M15" s="11" t="s">
        <v>6062</v>
      </c>
      <c r="N15" s="11" t="s">
        <v>590</v>
      </c>
      <c r="O15" s="11" t="s">
        <v>165</v>
      </c>
      <c r="P15" s="11" t="s">
        <v>6033</v>
      </c>
      <c r="Q15" s="11" t="s">
        <v>5584</v>
      </c>
      <c r="R15" s="11" t="s">
        <v>5585</v>
      </c>
      <c r="S15" s="11" t="s">
        <v>45</v>
      </c>
      <c r="T15" s="11" t="s">
        <v>84</v>
      </c>
      <c r="U15" s="11" t="s">
        <v>6057</v>
      </c>
      <c r="V15" s="11" t="s">
        <v>62</v>
      </c>
      <c r="W15" s="17"/>
      <c r="X15" s="17"/>
      <c r="Y15" s="30"/>
      <c r="Z15" s="30"/>
      <c r="AA15" s="11"/>
      <c r="AB15" s="11" t="s">
        <v>47</v>
      </c>
      <c r="AC15" s="11">
        <v>0</v>
      </c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54" ht="15" customHeight="1" x14ac:dyDescent="0.25">
      <c r="A16" s="11" t="s">
        <v>1491</v>
      </c>
      <c r="B16" s="12">
        <v>24</v>
      </c>
      <c r="C16" s="12" t="str">
        <f t="shared" si="0"/>
        <v>[20-30[ ans</v>
      </c>
      <c r="D16" s="11" t="s">
        <v>1492</v>
      </c>
      <c r="E16" s="11" t="s">
        <v>54</v>
      </c>
      <c r="F16" s="11" t="s">
        <v>40</v>
      </c>
      <c r="G16" s="11"/>
      <c r="H16" s="11"/>
      <c r="I16" s="11" t="s">
        <v>41</v>
      </c>
      <c r="J16" s="11" t="s">
        <v>270</v>
      </c>
      <c r="K16" s="11" t="s">
        <v>286</v>
      </c>
      <c r="L16" s="11" t="s">
        <v>51</v>
      </c>
      <c r="M16" s="11" t="s">
        <v>6062</v>
      </c>
      <c r="N16" s="11" t="s">
        <v>629</v>
      </c>
      <c r="O16" s="11" t="s">
        <v>5655</v>
      </c>
      <c r="P16" s="11" t="s">
        <v>6031</v>
      </c>
      <c r="Q16" s="11" t="s">
        <v>5814</v>
      </c>
      <c r="R16" s="11" t="s">
        <v>5815</v>
      </c>
      <c r="S16" s="11" t="s">
        <v>45</v>
      </c>
      <c r="T16" s="11" t="s">
        <v>39</v>
      </c>
      <c r="U16" s="11" t="s">
        <v>6053</v>
      </c>
      <c r="V16" s="11" t="s">
        <v>62</v>
      </c>
      <c r="W16" s="17"/>
      <c r="X16" s="17"/>
      <c r="Y16" s="30"/>
      <c r="Z16" s="30"/>
      <c r="AA16" s="11"/>
      <c r="AB16" s="11" t="s">
        <v>845</v>
      </c>
      <c r="AC16" s="11">
        <v>1</v>
      </c>
      <c r="AD16" s="27" t="s">
        <v>5511</v>
      </c>
      <c r="AE16" s="27" t="s">
        <v>6673</v>
      </c>
      <c r="AF16" s="11" t="s">
        <v>62</v>
      </c>
      <c r="AG16" s="11" t="s">
        <v>46</v>
      </c>
      <c r="AH16" s="11" t="s">
        <v>62</v>
      </c>
      <c r="AI16" s="11" t="s">
        <v>62</v>
      </c>
      <c r="AJ16" s="11"/>
      <c r="AK16" s="11"/>
      <c r="AL16" s="11"/>
      <c r="AM16" s="11"/>
      <c r="AN16" s="11"/>
      <c r="AO16" s="11"/>
      <c r="AP16" s="11"/>
      <c r="AQ16" s="11" t="s">
        <v>846</v>
      </c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</row>
    <row r="17" spans="1:54" ht="15" customHeight="1" x14ac:dyDescent="0.25">
      <c r="A17" s="11" t="s">
        <v>1493</v>
      </c>
      <c r="B17" s="12">
        <v>21</v>
      </c>
      <c r="C17" s="12" t="str">
        <f t="shared" si="0"/>
        <v>[20-30[ ans</v>
      </c>
      <c r="D17" s="11" t="s">
        <v>1494</v>
      </c>
      <c r="E17" s="11" t="s">
        <v>48</v>
      </c>
      <c r="F17" s="11" t="s">
        <v>55</v>
      </c>
      <c r="G17" s="11"/>
      <c r="H17" s="12">
        <v>55</v>
      </c>
      <c r="I17" s="11" t="s">
        <v>41</v>
      </c>
      <c r="J17" s="11" t="s">
        <v>79</v>
      </c>
      <c r="K17" s="11" t="s">
        <v>6048</v>
      </c>
      <c r="L17" s="11" t="s">
        <v>51</v>
      </c>
      <c r="M17" s="11" t="s">
        <v>6062</v>
      </c>
      <c r="N17" s="11" t="s">
        <v>774</v>
      </c>
      <c r="O17" s="11" t="s">
        <v>622</v>
      </c>
      <c r="P17" s="11" t="s">
        <v>6035</v>
      </c>
      <c r="Q17" s="11" t="s">
        <v>5729</v>
      </c>
      <c r="R17" s="11" t="s">
        <v>5730</v>
      </c>
      <c r="S17" s="11" t="s">
        <v>45</v>
      </c>
      <c r="T17" s="11" t="s">
        <v>58</v>
      </c>
      <c r="U17" s="11" t="s">
        <v>6055</v>
      </c>
      <c r="V17" s="11" t="s">
        <v>62</v>
      </c>
      <c r="W17" s="17"/>
      <c r="X17" s="17"/>
      <c r="Y17" s="30"/>
      <c r="Z17" s="30"/>
      <c r="AA17" s="29">
        <v>12.1</v>
      </c>
      <c r="AB17" s="11" t="s">
        <v>47</v>
      </c>
      <c r="AC17" s="11">
        <v>0</v>
      </c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:54" ht="15" customHeight="1" x14ac:dyDescent="0.25">
      <c r="A18" s="11" t="s">
        <v>1495</v>
      </c>
      <c r="B18" s="12">
        <v>29</v>
      </c>
      <c r="C18" s="12" t="str">
        <f t="shared" si="0"/>
        <v>[20-30[ ans</v>
      </c>
      <c r="D18" s="11" t="s">
        <v>1496</v>
      </c>
      <c r="E18" s="11" t="s">
        <v>269</v>
      </c>
      <c r="F18" s="11" t="s">
        <v>40</v>
      </c>
      <c r="G18" s="11"/>
      <c r="H18" s="11"/>
      <c r="I18" s="11" t="s">
        <v>41</v>
      </c>
      <c r="J18" s="11" t="s">
        <v>108</v>
      </c>
      <c r="K18" s="11" t="s">
        <v>6045</v>
      </c>
      <c r="L18" s="11" t="s">
        <v>51</v>
      </c>
      <c r="M18" s="11" t="s">
        <v>6062</v>
      </c>
      <c r="N18" s="11" t="s">
        <v>64</v>
      </c>
      <c r="O18" s="11" t="s">
        <v>729</v>
      </c>
      <c r="P18" s="11" t="s">
        <v>6702</v>
      </c>
      <c r="Q18" s="11"/>
      <c r="R18" s="11"/>
      <c r="S18" s="11" t="s">
        <v>45</v>
      </c>
      <c r="T18" s="11" t="s">
        <v>124</v>
      </c>
      <c r="U18" s="11" t="s">
        <v>124</v>
      </c>
      <c r="V18" s="11" t="s">
        <v>62</v>
      </c>
      <c r="W18" s="17"/>
      <c r="X18" s="17"/>
      <c r="Y18" s="30"/>
      <c r="Z18" s="30"/>
      <c r="AA18" s="29">
        <v>13.9</v>
      </c>
      <c r="AB18" s="11" t="s">
        <v>47</v>
      </c>
      <c r="AC18" s="11">
        <v>0</v>
      </c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:54" ht="15" customHeight="1" x14ac:dyDescent="0.25">
      <c r="A19" s="11" t="s">
        <v>1497</v>
      </c>
      <c r="B19" s="12">
        <v>26</v>
      </c>
      <c r="C19" s="12" t="str">
        <f t="shared" si="0"/>
        <v>[20-30[ ans</v>
      </c>
      <c r="D19" s="11" t="s">
        <v>1498</v>
      </c>
      <c r="E19" s="11" t="s">
        <v>39</v>
      </c>
      <c r="F19" s="11" t="s">
        <v>55</v>
      </c>
      <c r="G19" s="11"/>
      <c r="H19" s="11"/>
      <c r="I19" s="11" t="s">
        <v>41</v>
      </c>
      <c r="J19" s="11" t="s">
        <v>1335</v>
      </c>
      <c r="K19" s="11" t="s">
        <v>6043</v>
      </c>
      <c r="L19" s="11" t="s">
        <v>60</v>
      </c>
      <c r="M19" s="11" t="s">
        <v>6062</v>
      </c>
      <c r="N19" s="11" t="s">
        <v>804</v>
      </c>
      <c r="O19" s="11" t="s">
        <v>423</v>
      </c>
      <c r="P19" s="11" t="s">
        <v>6035</v>
      </c>
      <c r="Q19" s="11" t="s">
        <v>5758</v>
      </c>
      <c r="R19" s="11" t="s">
        <v>5759</v>
      </c>
      <c r="S19" s="11" t="s">
        <v>45</v>
      </c>
      <c r="T19" s="11" t="s">
        <v>84</v>
      </c>
      <c r="U19" s="11" t="s">
        <v>6057</v>
      </c>
      <c r="V19" s="11" t="s">
        <v>62</v>
      </c>
      <c r="W19" s="17"/>
      <c r="X19" s="17"/>
      <c r="Y19" s="30"/>
      <c r="Z19" s="30"/>
      <c r="AA19" s="11"/>
      <c r="AB19" s="11" t="s">
        <v>845</v>
      </c>
      <c r="AC19" s="11">
        <v>2</v>
      </c>
      <c r="AD19" s="27" t="s">
        <v>6655</v>
      </c>
      <c r="AE19" s="27" t="s">
        <v>6673</v>
      </c>
      <c r="AF19" s="11" t="s">
        <v>46</v>
      </c>
      <c r="AG19" s="11"/>
      <c r="AH19" s="11"/>
      <c r="AI19" s="11"/>
      <c r="AJ19" s="11"/>
      <c r="AK19" s="11" t="s">
        <v>46</v>
      </c>
      <c r="AL19" s="11"/>
      <c r="AM19" s="11"/>
      <c r="AN19" s="11"/>
      <c r="AO19" s="11"/>
      <c r="AP19" s="11"/>
      <c r="AQ19" s="11" t="s">
        <v>846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:54" ht="15" customHeight="1" x14ac:dyDescent="0.25">
      <c r="A20" s="11" t="s">
        <v>1499</v>
      </c>
      <c r="B20" s="12">
        <v>24</v>
      </c>
      <c r="C20" s="12" t="str">
        <f t="shared" si="0"/>
        <v>[20-30[ ans</v>
      </c>
      <c r="D20" s="11" t="s">
        <v>1500</v>
      </c>
      <c r="E20" s="11" t="s">
        <v>54</v>
      </c>
      <c r="F20" s="11" t="s">
        <v>40</v>
      </c>
      <c r="G20" s="11"/>
      <c r="H20" s="11"/>
      <c r="I20" s="11" t="s">
        <v>41</v>
      </c>
      <c r="J20" s="11" t="s">
        <v>71</v>
      </c>
      <c r="K20" s="11" t="s">
        <v>6047</v>
      </c>
      <c r="L20" s="11" t="s">
        <v>51</v>
      </c>
      <c r="M20" s="11" t="s">
        <v>6062</v>
      </c>
      <c r="N20" s="11" t="s">
        <v>135</v>
      </c>
      <c r="O20" s="11" t="s">
        <v>729</v>
      </c>
      <c r="P20" s="11" t="s">
        <v>6702</v>
      </c>
      <c r="Q20" s="11"/>
      <c r="R20" s="11"/>
      <c r="S20" s="11" t="s">
        <v>45</v>
      </c>
      <c r="T20" s="11" t="s">
        <v>39</v>
      </c>
      <c r="U20" s="11" t="s">
        <v>6053</v>
      </c>
      <c r="V20" s="11" t="s">
        <v>62</v>
      </c>
      <c r="W20" s="17"/>
      <c r="X20" s="17"/>
      <c r="Y20" s="30"/>
      <c r="Z20" s="30"/>
      <c r="AA20" s="11"/>
      <c r="AB20" s="11" t="s">
        <v>47</v>
      </c>
      <c r="AC20" s="11">
        <v>0</v>
      </c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</row>
    <row r="21" spans="1:54" ht="15" customHeight="1" x14ac:dyDescent="0.25">
      <c r="A21" s="11" t="s">
        <v>1501</v>
      </c>
      <c r="B21" s="12">
        <v>21</v>
      </c>
      <c r="C21" s="12" t="str">
        <f t="shared" si="0"/>
        <v>[20-30[ ans</v>
      </c>
      <c r="D21" s="11" t="s">
        <v>1502</v>
      </c>
      <c r="E21" s="11" t="s">
        <v>269</v>
      </c>
      <c r="F21" s="11" t="s">
        <v>40</v>
      </c>
      <c r="G21" s="11"/>
      <c r="H21" s="11"/>
      <c r="I21" s="11" t="s">
        <v>41</v>
      </c>
      <c r="J21" s="11" t="s">
        <v>1027</v>
      </c>
      <c r="K21" s="11" t="s">
        <v>6052</v>
      </c>
      <c r="L21" s="11" t="s">
        <v>51</v>
      </c>
      <c r="M21" s="11" t="s">
        <v>6062</v>
      </c>
      <c r="N21" s="11" t="s">
        <v>64</v>
      </c>
      <c r="O21" s="11" t="s">
        <v>729</v>
      </c>
      <c r="P21" s="11" t="s">
        <v>6702</v>
      </c>
      <c r="Q21" s="11"/>
      <c r="R21" s="11"/>
      <c r="S21" s="11" t="s">
        <v>45</v>
      </c>
      <c r="T21" s="11" t="s">
        <v>124</v>
      </c>
      <c r="U21" s="11" t="s">
        <v>124</v>
      </c>
      <c r="V21" s="11" t="s">
        <v>62</v>
      </c>
      <c r="W21" s="17"/>
      <c r="X21" s="17"/>
      <c r="Y21" s="30"/>
      <c r="Z21" s="30"/>
      <c r="AA21" s="29">
        <v>13.3</v>
      </c>
      <c r="AB21" s="11" t="s">
        <v>47</v>
      </c>
      <c r="AC21" s="11">
        <v>0</v>
      </c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</row>
    <row r="22" spans="1:54" ht="15" customHeight="1" x14ac:dyDescent="0.25">
      <c r="A22" s="11" t="s">
        <v>1503</v>
      </c>
      <c r="B22" s="12">
        <v>37</v>
      </c>
      <c r="C22" s="12" t="str">
        <f t="shared" si="0"/>
        <v>[30-40[ ans</v>
      </c>
      <c r="D22" s="11" t="s">
        <v>1504</v>
      </c>
      <c r="E22" s="11" t="s">
        <v>54</v>
      </c>
      <c r="F22" s="11" t="s">
        <v>40</v>
      </c>
      <c r="G22" s="11"/>
      <c r="H22" s="11"/>
      <c r="I22" s="11" t="s">
        <v>41</v>
      </c>
      <c r="J22" s="11" t="s">
        <v>134</v>
      </c>
      <c r="K22" s="11" t="s">
        <v>6049</v>
      </c>
      <c r="L22" s="11" t="s">
        <v>157</v>
      </c>
      <c r="M22" s="11" t="s">
        <v>6062</v>
      </c>
      <c r="N22" s="11" t="s">
        <v>664</v>
      </c>
      <c r="O22" s="11" t="s">
        <v>169</v>
      </c>
      <c r="P22" s="11" t="s">
        <v>6034</v>
      </c>
      <c r="Q22" s="11" t="s">
        <v>5830</v>
      </c>
      <c r="R22" s="11" t="s">
        <v>5831</v>
      </c>
      <c r="S22" s="11" t="s">
        <v>45</v>
      </c>
      <c r="T22" s="11" t="s">
        <v>229</v>
      </c>
      <c r="U22" s="11" t="s">
        <v>6053</v>
      </c>
      <c r="V22" s="11" t="s">
        <v>62</v>
      </c>
      <c r="W22" s="17"/>
      <c r="X22" s="17"/>
      <c r="Y22" s="30"/>
      <c r="Z22" s="30"/>
      <c r="AA22" s="29">
        <v>14.5</v>
      </c>
      <c r="AB22" s="11" t="s">
        <v>47</v>
      </c>
      <c r="AC22" s="11">
        <v>0</v>
      </c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</row>
    <row r="23" spans="1:54" x14ac:dyDescent="0.25">
      <c r="A23" s="11" t="s">
        <v>1505</v>
      </c>
      <c r="B23" s="12">
        <v>23</v>
      </c>
      <c r="C23" s="12" t="str">
        <f t="shared" si="0"/>
        <v>[20-30[ ans</v>
      </c>
      <c r="D23" s="11" t="s">
        <v>1506</v>
      </c>
      <c r="E23" s="11" t="s">
        <v>39</v>
      </c>
      <c r="F23" s="11" t="s">
        <v>40</v>
      </c>
      <c r="G23" s="11"/>
      <c r="H23" s="11"/>
      <c r="I23" s="11" t="s">
        <v>41</v>
      </c>
      <c r="J23" s="11" t="s">
        <v>134</v>
      </c>
      <c r="K23" s="11" t="s">
        <v>6049</v>
      </c>
      <c r="L23" s="11" t="s">
        <v>51</v>
      </c>
      <c r="M23" s="11" t="s">
        <v>6062</v>
      </c>
      <c r="N23" s="11" t="s">
        <v>64</v>
      </c>
      <c r="O23" s="11" t="s">
        <v>729</v>
      </c>
      <c r="P23" s="11" t="s">
        <v>6702</v>
      </c>
      <c r="Q23" s="11"/>
      <c r="R23" s="11"/>
      <c r="S23" s="11" t="s">
        <v>45</v>
      </c>
      <c r="T23" s="11" t="s">
        <v>39</v>
      </c>
      <c r="U23" s="11" t="s">
        <v>6053</v>
      </c>
      <c r="V23" s="11" t="s">
        <v>62</v>
      </c>
      <c r="W23" s="17"/>
      <c r="X23" s="17"/>
      <c r="Y23" s="30"/>
      <c r="Z23" s="30"/>
      <c r="AA23" s="29">
        <v>14</v>
      </c>
      <c r="AB23" s="11" t="s">
        <v>47</v>
      </c>
      <c r="AC23" s="11">
        <v>0</v>
      </c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</row>
    <row r="24" spans="1:54" x14ac:dyDescent="0.25">
      <c r="A24" s="11" t="s">
        <v>1508</v>
      </c>
      <c r="B24" s="12">
        <v>45</v>
      </c>
      <c r="C24" s="12" t="str">
        <f t="shared" si="0"/>
        <v>[40-50 [ ans</v>
      </c>
      <c r="D24" s="11" t="s">
        <v>1509</v>
      </c>
      <c r="E24" s="11" t="s">
        <v>48</v>
      </c>
      <c r="F24" s="11" t="s">
        <v>55</v>
      </c>
      <c r="G24" s="11"/>
      <c r="H24" s="11"/>
      <c r="I24" s="11" t="s">
        <v>41</v>
      </c>
      <c r="J24" s="11" t="s">
        <v>299</v>
      </c>
      <c r="K24" s="11" t="s">
        <v>6043</v>
      </c>
      <c r="L24" s="11" t="s">
        <v>51</v>
      </c>
      <c r="M24" s="11" t="s">
        <v>6062</v>
      </c>
      <c r="N24" s="11" t="s">
        <v>300</v>
      </c>
      <c r="O24" s="11" t="s">
        <v>1355</v>
      </c>
      <c r="P24" s="11" t="s">
        <v>6031</v>
      </c>
      <c r="Q24" s="11" t="s">
        <v>5620</v>
      </c>
      <c r="R24" s="11" t="s">
        <v>5621</v>
      </c>
      <c r="S24" s="11" t="s">
        <v>45</v>
      </c>
      <c r="T24" s="11" t="s">
        <v>58</v>
      </c>
      <c r="U24" s="11" t="s">
        <v>6055</v>
      </c>
      <c r="V24" s="11" t="s">
        <v>62</v>
      </c>
      <c r="W24" s="17"/>
      <c r="X24" s="17"/>
      <c r="Y24" s="30"/>
      <c r="Z24" s="30"/>
      <c r="AA24" s="11"/>
      <c r="AB24" s="11" t="s">
        <v>47</v>
      </c>
      <c r="AC24" s="11">
        <v>0</v>
      </c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x14ac:dyDescent="0.25">
      <c r="A25" s="11" t="s">
        <v>1510</v>
      </c>
      <c r="B25" s="12">
        <v>29</v>
      </c>
      <c r="C25" s="12" t="str">
        <f t="shared" si="0"/>
        <v>[20-30[ ans</v>
      </c>
      <c r="D25" s="11" t="s">
        <v>1511</v>
      </c>
      <c r="E25" s="11" t="s">
        <v>54</v>
      </c>
      <c r="F25" s="11" t="s">
        <v>40</v>
      </c>
      <c r="G25" s="11"/>
      <c r="H25" s="11"/>
      <c r="I25" s="11" t="s">
        <v>49</v>
      </c>
      <c r="J25" s="11" t="s">
        <v>134</v>
      </c>
      <c r="K25" s="11" t="s">
        <v>6049</v>
      </c>
      <c r="L25" s="11" t="s">
        <v>51</v>
      </c>
      <c r="M25" s="11" t="s">
        <v>6062</v>
      </c>
      <c r="N25" s="11" t="s">
        <v>64</v>
      </c>
      <c r="O25" s="11" t="s">
        <v>729</v>
      </c>
      <c r="P25" s="11" t="s">
        <v>6702</v>
      </c>
      <c r="Q25" s="11"/>
      <c r="R25" s="11"/>
      <c r="S25" s="11" t="s">
        <v>45</v>
      </c>
      <c r="T25" s="11" t="s">
        <v>84</v>
      </c>
      <c r="U25" s="11" t="s">
        <v>6057</v>
      </c>
      <c r="V25" s="11" t="s">
        <v>62</v>
      </c>
      <c r="W25" s="17"/>
      <c r="X25" s="17"/>
      <c r="Y25" s="30"/>
      <c r="Z25" s="30"/>
      <c r="AA25" s="29">
        <v>13.8</v>
      </c>
      <c r="AB25" s="11" t="s">
        <v>47</v>
      </c>
      <c r="AC25" s="11">
        <v>0</v>
      </c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</row>
    <row r="26" spans="1:54" x14ac:dyDescent="0.25">
      <c r="A26" s="11" t="s">
        <v>1512</v>
      </c>
      <c r="B26" s="12">
        <v>35</v>
      </c>
      <c r="C26" s="12" t="str">
        <f t="shared" si="0"/>
        <v>[30-40[ ans</v>
      </c>
      <c r="D26" s="11" t="s">
        <v>1513</v>
      </c>
      <c r="E26" s="11" t="s">
        <v>48</v>
      </c>
      <c r="F26" s="11" t="s">
        <v>40</v>
      </c>
      <c r="G26" s="11"/>
      <c r="H26" s="11"/>
      <c r="I26" s="11" t="s">
        <v>41</v>
      </c>
      <c r="J26" s="11" t="s">
        <v>408</v>
      </c>
      <c r="K26" s="11" t="s">
        <v>6044</v>
      </c>
      <c r="L26" s="11" t="s">
        <v>118</v>
      </c>
      <c r="M26" s="11" t="s">
        <v>6696</v>
      </c>
      <c r="N26" s="11" t="s">
        <v>118</v>
      </c>
      <c r="O26" s="11" t="s">
        <v>6704</v>
      </c>
      <c r="P26" s="11" t="s">
        <v>6702</v>
      </c>
      <c r="Q26" s="11"/>
      <c r="R26" s="11"/>
      <c r="S26" s="11" t="s">
        <v>45</v>
      </c>
      <c r="T26" s="11" t="s">
        <v>58</v>
      </c>
      <c r="U26" s="11" t="s">
        <v>6055</v>
      </c>
      <c r="V26" s="11" t="s">
        <v>62</v>
      </c>
      <c r="W26" s="17"/>
      <c r="X26" s="17"/>
      <c r="Y26" s="30"/>
      <c r="Z26" s="30"/>
      <c r="AA26" s="11"/>
      <c r="AB26" s="11" t="s">
        <v>47</v>
      </c>
      <c r="AC26" s="11">
        <v>0</v>
      </c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</row>
    <row r="27" spans="1:54" x14ac:dyDescent="0.25">
      <c r="A27" s="11" t="s">
        <v>1514</v>
      </c>
      <c r="B27" s="12">
        <v>35</v>
      </c>
      <c r="C27" s="12" t="str">
        <f t="shared" si="0"/>
        <v>[30-40[ ans</v>
      </c>
      <c r="D27" s="11" t="s">
        <v>1515</v>
      </c>
      <c r="E27" s="11" t="s">
        <v>54</v>
      </c>
      <c r="F27" s="11" t="s">
        <v>40</v>
      </c>
      <c r="G27" s="11"/>
      <c r="H27" s="11"/>
      <c r="I27" s="11" t="s">
        <v>41</v>
      </c>
      <c r="J27" s="11" t="s">
        <v>276</v>
      </c>
      <c r="K27" s="11" t="s">
        <v>6044</v>
      </c>
      <c r="L27" s="11" t="s">
        <v>51</v>
      </c>
      <c r="M27" s="11" t="s">
        <v>6062</v>
      </c>
      <c r="N27" s="11" t="s">
        <v>72</v>
      </c>
      <c r="O27" s="11" t="s">
        <v>72</v>
      </c>
      <c r="P27" s="11" t="s">
        <v>6033</v>
      </c>
      <c r="Q27" s="11" t="s">
        <v>5606</v>
      </c>
      <c r="R27" s="11" t="s">
        <v>5607</v>
      </c>
      <c r="S27" s="11" t="s">
        <v>45</v>
      </c>
      <c r="T27" s="11" t="s">
        <v>229</v>
      </c>
      <c r="U27" s="11" t="s">
        <v>6053</v>
      </c>
      <c r="V27" s="11" t="s">
        <v>46</v>
      </c>
      <c r="W27" s="17">
        <v>41642</v>
      </c>
      <c r="X27" s="17" t="s">
        <v>6275</v>
      </c>
      <c r="Y27" s="34">
        <v>5</v>
      </c>
      <c r="Z27" s="30" t="s">
        <v>6646</v>
      </c>
      <c r="AA27" s="29">
        <v>14.5</v>
      </c>
      <c r="AB27" s="11" t="s">
        <v>47</v>
      </c>
      <c r="AC27" s="11">
        <v>0</v>
      </c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</row>
    <row r="28" spans="1:54" x14ac:dyDescent="0.25">
      <c r="A28" s="11" t="s">
        <v>1517</v>
      </c>
      <c r="B28" s="12">
        <v>49</v>
      </c>
      <c r="C28" s="12" t="str">
        <f t="shared" si="0"/>
        <v>[40-50 [ ans</v>
      </c>
      <c r="D28" s="11" t="s">
        <v>1518</v>
      </c>
      <c r="E28" s="11" t="s">
        <v>269</v>
      </c>
      <c r="F28" s="11" t="s">
        <v>40</v>
      </c>
      <c r="G28" s="11"/>
      <c r="H28" s="11"/>
      <c r="I28" s="11" t="s">
        <v>49</v>
      </c>
      <c r="J28" s="11" t="s">
        <v>56</v>
      </c>
      <c r="K28" s="11" t="s">
        <v>6045</v>
      </c>
      <c r="L28" s="11" t="s">
        <v>1026</v>
      </c>
      <c r="M28" s="11" t="s">
        <v>6700</v>
      </c>
      <c r="N28" s="11" t="s">
        <v>1026</v>
      </c>
      <c r="O28" s="11" t="s">
        <v>6705</v>
      </c>
      <c r="P28" s="11" t="s">
        <v>6702</v>
      </c>
      <c r="Q28" s="11"/>
      <c r="R28" s="11"/>
      <c r="S28" s="11" t="s">
        <v>45</v>
      </c>
      <c r="T28" s="11" t="s">
        <v>124</v>
      </c>
      <c r="U28" s="11" t="s">
        <v>124</v>
      </c>
      <c r="V28" s="11" t="s">
        <v>62</v>
      </c>
      <c r="W28" s="17"/>
      <c r="X28" s="17"/>
      <c r="Y28" s="30"/>
      <c r="Z28" s="30"/>
      <c r="AA28" s="29">
        <v>16.8</v>
      </c>
      <c r="AB28" s="11" t="s">
        <v>47</v>
      </c>
      <c r="AC28" s="11">
        <v>0</v>
      </c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</row>
    <row r="29" spans="1:54" x14ac:dyDescent="0.25">
      <c r="A29" s="11" t="s">
        <v>1519</v>
      </c>
      <c r="B29" s="12">
        <v>26</v>
      </c>
      <c r="C29" s="12" t="str">
        <f t="shared" si="0"/>
        <v>[20-30[ ans</v>
      </c>
      <c r="D29" s="11" t="s">
        <v>1520</v>
      </c>
      <c r="E29" s="11" t="s">
        <v>54</v>
      </c>
      <c r="F29" s="11" t="s">
        <v>40</v>
      </c>
      <c r="G29" s="11"/>
      <c r="H29" s="11"/>
      <c r="I29" s="11" t="s">
        <v>41</v>
      </c>
      <c r="J29" s="11" t="s">
        <v>134</v>
      </c>
      <c r="K29" s="11" t="s">
        <v>6049</v>
      </c>
      <c r="L29" s="11" t="s">
        <v>51</v>
      </c>
      <c r="M29" s="11" t="s">
        <v>6062</v>
      </c>
      <c r="N29" s="11" t="s">
        <v>1223</v>
      </c>
      <c r="O29" s="11" t="s">
        <v>729</v>
      </c>
      <c r="P29" s="11" t="s">
        <v>6702</v>
      </c>
      <c r="Q29" s="11"/>
      <c r="R29" s="11"/>
      <c r="S29" s="11" t="s">
        <v>45</v>
      </c>
      <c r="T29" s="11" t="s">
        <v>58</v>
      </c>
      <c r="U29" s="11" t="s">
        <v>6055</v>
      </c>
      <c r="V29" s="11" t="s">
        <v>62</v>
      </c>
      <c r="W29" s="17"/>
      <c r="X29" s="17"/>
      <c r="Y29" s="30"/>
      <c r="Z29" s="30"/>
      <c r="AA29" s="29">
        <v>11.1</v>
      </c>
      <c r="AB29" s="11" t="s">
        <v>845</v>
      </c>
      <c r="AC29" s="11">
        <v>2</v>
      </c>
      <c r="AD29" s="27" t="s">
        <v>5511</v>
      </c>
      <c r="AE29" s="27" t="s">
        <v>6674</v>
      </c>
      <c r="AF29" s="11"/>
      <c r="AG29" s="11" t="s">
        <v>46</v>
      </c>
      <c r="AH29" s="11"/>
      <c r="AI29" s="11"/>
      <c r="AJ29" s="11"/>
      <c r="AK29" s="11"/>
      <c r="AL29" s="11"/>
      <c r="AM29" s="11"/>
      <c r="AN29" s="11"/>
      <c r="AO29" s="11"/>
      <c r="AP29" s="11" t="s">
        <v>1224</v>
      </c>
      <c r="AQ29" s="11" t="s">
        <v>846</v>
      </c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</row>
    <row r="30" spans="1:54" x14ac:dyDescent="0.25">
      <c r="A30" s="11" t="s">
        <v>1521</v>
      </c>
      <c r="B30" s="12">
        <v>51</v>
      </c>
      <c r="C30" s="12" t="str">
        <f t="shared" si="0"/>
        <v>[50-60 [ ans</v>
      </c>
      <c r="D30" s="11" t="s">
        <v>1522</v>
      </c>
      <c r="E30" s="11" t="s">
        <v>48</v>
      </c>
      <c r="F30" s="11" t="s">
        <v>40</v>
      </c>
      <c r="G30" s="11"/>
      <c r="H30" s="11"/>
      <c r="I30" s="11" t="s">
        <v>41</v>
      </c>
      <c r="J30" s="11" t="s">
        <v>56</v>
      </c>
      <c r="K30" s="11" t="s">
        <v>6045</v>
      </c>
      <c r="L30" s="11" t="s">
        <v>114</v>
      </c>
      <c r="M30" s="11" t="s">
        <v>6062</v>
      </c>
      <c r="N30" s="11" t="s">
        <v>115</v>
      </c>
      <c r="O30" s="11" t="s">
        <v>115</v>
      </c>
      <c r="P30" s="11" t="s">
        <v>6031</v>
      </c>
      <c r="Q30" s="11" t="s">
        <v>5604</v>
      </c>
      <c r="R30" s="11" t="s">
        <v>5605</v>
      </c>
      <c r="S30" s="11" t="s">
        <v>45</v>
      </c>
      <c r="T30" s="11" t="s">
        <v>84</v>
      </c>
      <c r="U30" s="11" t="s">
        <v>6057</v>
      </c>
      <c r="V30" s="11" t="s">
        <v>46</v>
      </c>
      <c r="W30" s="17">
        <v>41641</v>
      </c>
      <c r="X30" s="17" t="s">
        <v>6276</v>
      </c>
      <c r="Y30" s="34">
        <v>5</v>
      </c>
      <c r="Z30" s="30" t="s">
        <v>6646</v>
      </c>
      <c r="AA30" s="11"/>
      <c r="AB30" s="11" t="s">
        <v>47</v>
      </c>
      <c r="AC30" s="11">
        <v>0</v>
      </c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:54" x14ac:dyDescent="0.25">
      <c r="A31" s="11" t="s">
        <v>1524</v>
      </c>
      <c r="B31" s="12">
        <v>26</v>
      </c>
      <c r="C31" s="12" t="str">
        <f t="shared" si="0"/>
        <v>[20-30[ ans</v>
      </c>
      <c r="D31" s="11" t="s">
        <v>1525</v>
      </c>
      <c r="E31" s="11" t="s">
        <v>48</v>
      </c>
      <c r="F31" s="11" t="s">
        <v>40</v>
      </c>
      <c r="G31" s="11"/>
      <c r="H31" s="11"/>
      <c r="I31" s="11" t="s">
        <v>41</v>
      </c>
      <c r="J31" s="11" t="s">
        <v>79</v>
      </c>
      <c r="K31" s="11" t="s">
        <v>6048</v>
      </c>
      <c r="L31" s="11" t="s">
        <v>51</v>
      </c>
      <c r="M31" s="11" t="s">
        <v>6062</v>
      </c>
      <c r="N31" s="11" t="s">
        <v>479</v>
      </c>
      <c r="O31" s="11" t="s">
        <v>104</v>
      </c>
      <c r="P31" s="11" t="s">
        <v>6033</v>
      </c>
      <c r="Q31" s="11" t="s">
        <v>6036</v>
      </c>
      <c r="R31" s="11" t="s">
        <v>6037</v>
      </c>
      <c r="S31" s="11" t="s">
        <v>45</v>
      </c>
      <c r="T31" s="11" t="s">
        <v>58</v>
      </c>
      <c r="U31" s="11" t="s">
        <v>6055</v>
      </c>
      <c r="V31" s="11" t="s">
        <v>62</v>
      </c>
      <c r="W31" s="17"/>
      <c r="X31" s="17"/>
      <c r="Y31" s="30"/>
      <c r="Z31" s="30"/>
      <c r="AA31" s="11"/>
      <c r="AB31" s="11" t="s">
        <v>47</v>
      </c>
      <c r="AC31" s="11">
        <v>0</v>
      </c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:54" x14ac:dyDescent="0.25">
      <c r="A32" s="11" t="s">
        <v>1526</v>
      </c>
      <c r="B32" s="12">
        <v>46</v>
      </c>
      <c r="C32" s="12" t="str">
        <f t="shared" si="0"/>
        <v>[40-50 [ ans</v>
      </c>
      <c r="D32" s="11" t="s">
        <v>1527</v>
      </c>
      <c r="E32" s="11" t="s">
        <v>39</v>
      </c>
      <c r="F32" s="11" t="s">
        <v>55</v>
      </c>
      <c r="G32" s="11"/>
      <c r="H32" s="11"/>
      <c r="I32" s="11" t="s">
        <v>49</v>
      </c>
      <c r="J32" s="11" t="s">
        <v>1242</v>
      </c>
      <c r="K32" s="11" t="s">
        <v>6048</v>
      </c>
      <c r="L32" s="11" t="s">
        <v>1243</v>
      </c>
      <c r="M32" s="11" t="s">
        <v>523</v>
      </c>
      <c r="N32" s="11" t="s">
        <v>428</v>
      </c>
      <c r="O32" s="11" t="s">
        <v>428</v>
      </c>
      <c r="P32" s="11" t="s">
        <v>428</v>
      </c>
      <c r="Q32" s="11"/>
      <c r="R32" s="11"/>
      <c r="S32" s="11" t="s">
        <v>45</v>
      </c>
      <c r="T32" s="11" t="s">
        <v>84</v>
      </c>
      <c r="U32" s="11" t="s">
        <v>6057</v>
      </c>
      <c r="V32" s="11" t="s">
        <v>46</v>
      </c>
      <c r="W32" s="17">
        <v>42005</v>
      </c>
      <c r="X32" s="17" t="s">
        <v>6277</v>
      </c>
      <c r="Y32" s="34">
        <v>4</v>
      </c>
      <c r="Z32" s="30" t="s">
        <v>6647</v>
      </c>
      <c r="AA32" s="29">
        <v>12.2</v>
      </c>
      <c r="AB32" s="11" t="s">
        <v>898</v>
      </c>
      <c r="AC32" s="11">
        <v>2</v>
      </c>
      <c r="AD32" s="27" t="s">
        <v>5522</v>
      </c>
      <c r="AE32" s="27" t="s">
        <v>6673</v>
      </c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 t="s">
        <v>46</v>
      </c>
      <c r="AS32" s="11" t="s">
        <v>62</v>
      </c>
      <c r="AT32" s="11" t="s">
        <v>62</v>
      </c>
      <c r="AU32" s="11" t="s">
        <v>62</v>
      </c>
      <c r="AV32" s="11" t="s">
        <v>62</v>
      </c>
      <c r="AW32" s="11" t="s">
        <v>62</v>
      </c>
      <c r="AX32" s="11" t="s">
        <v>62</v>
      </c>
      <c r="AY32" s="11" t="s">
        <v>62</v>
      </c>
      <c r="AZ32" s="11" t="s">
        <v>62</v>
      </c>
      <c r="BA32" s="11" t="s">
        <v>62</v>
      </c>
      <c r="BB32" s="11" t="s">
        <v>1245</v>
      </c>
    </row>
    <row r="33" spans="1:54" x14ac:dyDescent="0.25">
      <c r="A33" s="11" t="s">
        <v>1529</v>
      </c>
      <c r="B33" s="12">
        <v>35</v>
      </c>
      <c r="C33" s="12" t="str">
        <f t="shared" si="0"/>
        <v>[30-40[ ans</v>
      </c>
      <c r="D33" s="11" t="s">
        <v>1530</v>
      </c>
      <c r="E33" s="11" t="s">
        <v>54</v>
      </c>
      <c r="F33" s="11" t="s">
        <v>55</v>
      </c>
      <c r="G33" s="11"/>
      <c r="H33" s="11"/>
      <c r="I33" s="11" t="s">
        <v>49</v>
      </c>
      <c r="J33" s="11" t="s">
        <v>56</v>
      </c>
      <c r="K33" s="11" t="s">
        <v>6045</v>
      </c>
      <c r="L33" s="11" t="s">
        <v>51</v>
      </c>
      <c r="M33" s="11" t="s">
        <v>6062</v>
      </c>
      <c r="N33" s="11" t="s">
        <v>910</v>
      </c>
      <c r="O33" s="11" t="s">
        <v>729</v>
      </c>
      <c r="P33" s="11" t="s">
        <v>6702</v>
      </c>
      <c r="Q33" s="11"/>
      <c r="R33" s="11"/>
      <c r="S33" s="11" t="s">
        <v>45</v>
      </c>
      <c r="T33" s="11" t="s">
        <v>1179</v>
      </c>
      <c r="U33" s="11" t="s">
        <v>428</v>
      </c>
      <c r="V33" s="11" t="s">
        <v>46</v>
      </c>
      <c r="W33" s="17">
        <v>43166</v>
      </c>
      <c r="X33" s="17" t="s">
        <v>6278</v>
      </c>
      <c r="Y33" s="34">
        <v>1</v>
      </c>
      <c r="Z33" s="30" t="s">
        <v>6644</v>
      </c>
      <c r="AA33" s="29">
        <v>10.1</v>
      </c>
      <c r="AB33" s="11" t="s">
        <v>845</v>
      </c>
      <c r="AC33" s="11">
        <v>1</v>
      </c>
      <c r="AD33" s="27" t="s">
        <v>5511</v>
      </c>
      <c r="AE33" s="27" t="s">
        <v>6673</v>
      </c>
      <c r="AF33" s="11" t="s">
        <v>62</v>
      </c>
      <c r="AG33" s="11" t="s">
        <v>46</v>
      </c>
      <c r="AH33" s="11" t="s">
        <v>62</v>
      </c>
      <c r="AI33" s="11" t="s">
        <v>62</v>
      </c>
      <c r="AJ33" s="11" t="s">
        <v>1532</v>
      </c>
      <c r="AK33" s="11" t="s">
        <v>62</v>
      </c>
      <c r="AL33" s="11" t="s">
        <v>62</v>
      </c>
      <c r="AM33" s="11" t="s">
        <v>62</v>
      </c>
      <c r="AN33" s="11" t="s">
        <v>62</v>
      </c>
      <c r="AO33" s="11" t="s">
        <v>62</v>
      </c>
      <c r="AP33" s="11"/>
      <c r="AQ33" s="11" t="s">
        <v>846</v>
      </c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</row>
    <row r="34" spans="1:54" x14ac:dyDescent="0.25">
      <c r="A34" s="11" t="s">
        <v>1533</v>
      </c>
      <c r="B34" s="12">
        <v>22</v>
      </c>
      <c r="C34" s="12" t="str">
        <f t="shared" si="0"/>
        <v>[20-30[ ans</v>
      </c>
      <c r="D34" s="11" t="s">
        <v>1534</v>
      </c>
      <c r="E34" s="11" t="s">
        <v>54</v>
      </c>
      <c r="F34" s="11" t="s">
        <v>40</v>
      </c>
      <c r="G34" s="11"/>
      <c r="H34" s="11"/>
      <c r="I34" s="11" t="s">
        <v>41</v>
      </c>
      <c r="J34" s="11" t="s">
        <v>177</v>
      </c>
      <c r="K34" s="11" t="s">
        <v>177</v>
      </c>
      <c r="L34" s="11" t="s">
        <v>51</v>
      </c>
      <c r="M34" s="11" t="s">
        <v>6062</v>
      </c>
      <c r="N34" s="11" t="s">
        <v>500</v>
      </c>
      <c r="O34" s="11" t="s">
        <v>500</v>
      </c>
      <c r="P34" s="11" t="s">
        <v>6031</v>
      </c>
      <c r="Q34" s="11" t="s">
        <v>6019</v>
      </c>
      <c r="R34" s="11" t="s">
        <v>6020</v>
      </c>
      <c r="S34" s="11" t="s">
        <v>45</v>
      </c>
      <c r="T34" s="11" t="s">
        <v>39</v>
      </c>
      <c r="U34" s="11" t="s">
        <v>6053</v>
      </c>
      <c r="V34" s="11" t="s">
        <v>62</v>
      </c>
      <c r="W34" s="17"/>
      <c r="X34" s="17"/>
      <c r="Y34" s="30"/>
      <c r="Z34" s="30"/>
      <c r="AA34" s="11"/>
      <c r="AB34" s="11" t="s">
        <v>47</v>
      </c>
      <c r="AC34" s="11">
        <v>0</v>
      </c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</row>
    <row r="35" spans="1:54" x14ac:dyDescent="0.25">
      <c r="A35" s="11" t="s">
        <v>1535</v>
      </c>
      <c r="B35" s="12">
        <v>34</v>
      </c>
      <c r="C35" s="12" t="str">
        <f t="shared" si="0"/>
        <v>[30-40[ ans</v>
      </c>
      <c r="D35" s="11" t="s">
        <v>1536</v>
      </c>
      <c r="E35" s="11" t="s">
        <v>39</v>
      </c>
      <c r="F35" s="11" t="s">
        <v>40</v>
      </c>
      <c r="G35" s="11"/>
      <c r="H35" s="11"/>
      <c r="I35" s="11" t="s">
        <v>41</v>
      </c>
      <c r="J35" s="11" t="s">
        <v>134</v>
      </c>
      <c r="K35" s="11" t="s">
        <v>6049</v>
      </c>
      <c r="L35" s="11" t="s">
        <v>51</v>
      </c>
      <c r="M35" s="11" t="s">
        <v>6062</v>
      </c>
      <c r="N35" s="11" t="s">
        <v>403</v>
      </c>
      <c r="O35" s="11" t="s">
        <v>729</v>
      </c>
      <c r="P35" s="11" t="s">
        <v>6702</v>
      </c>
      <c r="Q35" s="11"/>
      <c r="R35" s="11"/>
      <c r="S35" s="11" t="s">
        <v>45</v>
      </c>
      <c r="T35" s="11" t="s">
        <v>84</v>
      </c>
      <c r="U35" s="11" t="s">
        <v>6057</v>
      </c>
      <c r="V35" s="11" t="s">
        <v>62</v>
      </c>
      <c r="W35" s="17"/>
      <c r="X35" s="17"/>
      <c r="Y35" s="30"/>
      <c r="Z35" s="30"/>
      <c r="AA35" s="11"/>
      <c r="AB35" s="11" t="s">
        <v>47</v>
      </c>
      <c r="AC35" s="11">
        <v>0</v>
      </c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</row>
    <row r="36" spans="1:54" x14ac:dyDescent="0.25">
      <c r="A36" s="11" t="s">
        <v>1537</v>
      </c>
      <c r="B36" s="12">
        <v>24</v>
      </c>
      <c r="C36" s="12" t="str">
        <f t="shared" si="0"/>
        <v>[20-30[ ans</v>
      </c>
      <c r="D36" s="11" t="s">
        <v>1538</v>
      </c>
      <c r="E36" s="11" t="s">
        <v>48</v>
      </c>
      <c r="F36" s="11" t="s">
        <v>40</v>
      </c>
      <c r="G36" s="11"/>
      <c r="H36" s="11"/>
      <c r="I36" s="11" t="s">
        <v>41</v>
      </c>
      <c r="J36" s="11" t="s">
        <v>79</v>
      </c>
      <c r="K36" s="11" t="s">
        <v>6048</v>
      </c>
      <c r="L36" s="11" t="s">
        <v>43</v>
      </c>
      <c r="M36" s="11" t="s">
        <v>6062</v>
      </c>
      <c r="N36" s="11" t="s">
        <v>246</v>
      </c>
      <c r="O36" s="11" t="s">
        <v>246</v>
      </c>
      <c r="P36" s="11" t="s">
        <v>6035</v>
      </c>
      <c r="Q36" s="11" t="s">
        <v>6040</v>
      </c>
      <c r="R36" s="11" t="s">
        <v>6041</v>
      </c>
      <c r="S36" s="11" t="s">
        <v>45</v>
      </c>
      <c r="T36" s="11" t="s">
        <v>84</v>
      </c>
      <c r="U36" s="11" t="s">
        <v>6057</v>
      </c>
      <c r="V36" s="11" t="s">
        <v>62</v>
      </c>
      <c r="W36" s="17"/>
      <c r="X36" s="17"/>
      <c r="Y36" s="30"/>
      <c r="Z36" s="30"/>
      <c r="AA36" s="11"/>
      <c r="AB36" s="11" t="s">
        <v>47</v>
      </c>
      <c r="AC36" s="11">
        <v>0</v>
      </c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</row>
    <row r="37" spans="1:54" x14ac:dyDescent="0.25">
      <c r="A37" s="11" t="s">
        <v>1539</v>
      </c>
      <c r="B37" s="12">
        <v>32</v>
      </c>
      <c r="C37" s="12" t="str">
        <f t="shared" si="0"/>
        <v>[30-40[ ans</v>
      </c>
      <c r="D37" s="11" t="s">
        <v>1540</v>
      </c>
      <c r="E37" s="11" t="s">
        <v>92</v>
      </c>
      <c r="F37" s="11" t="s">
        <v>40</v>
      </c>
      <c r="G37" s="11"/>
      <c r="H37" s="11"/>
      <c r="I37" s="11" t="s">
        <v>41</v>
      </c>
      <c r="J37" s="11" t="s">
        <v>237</v>
      </c>
      <c r="K37" s="11" t="s">
        <v>6047</v>
      </c>
      <c r="L37" s="11" t="s">
        <v>60</v>
      </c>
      <c r="M37" s="11" t="s">
        <v>6062</v>
      </c>
      <c r="N37" s="11" t="s">
        <v>139</v>
      </c>
      <c r="O37" s="11" t="s">
        <v>139</v>
      </c>
      <c r="P37" s="11" t="s">
        <v>6033</v>
      </c>
      <c r="Q37" s="11" t="s">
        <v>5622</v>
      </c>
      <c r="R37" s="11" t="s">
        <v>5623</v>
      </c>
      <c r="S37" s="11" t="s">
        <v>45</v>
      </c>
      <c r="T37" s="11" t="s">
        <v>39</v>
      </c>
      <c r="U37" s="11" t="s">
        <v>6053</v>
      </c>
      <c r="V37" s="11" t="s">
        <v>62</v>
      </c>
      <c r="W37" s="17"/>
      <c r="X37" s="17"/>
      <c r="Y37" s="30"/>
      <c r="Z37" s="30"/>
      <c r="AA37" s="11"/>
      <c r="AB37" s="11" t="s">
        <v>47</v>
      </c>
      <c r="AC37" s="11">
        <v>0</v>
      </c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</row>
    <row r="38" spans="1:54" x14ac:dyDescent="0.25">
      <c r="A38" s="11" t="s">
        <v>1541</v>
      </c>
      <c r="B38" s="12">
        <v>32</v>
      </c>
      <c r="C38" s="12" t="str">
        <f t="shared" si="0"/>
        <v>[30-40[ ans</v>
      </c>
      <c r="D38" s="11" t="s">
        <v>1542</v>
      </c>
      <c r="E38" s="11" t="s">
        <v>54</v>
      </c>
      <c r="F38" s="11" t="s">
        <v>40</v>
      </c>
      <c r="G38" s="11"/>
      <c r="H38" s="11"/>
      <c r="I38" s="11" t="s">
        <v>41</v>
      </c>
      <c r="J38" s="11" t="s">
        <v>134</v>
      </c>
      <c r="K38" s="11" t="s">
        <v>6049</v>
      </c>
      <c r="L38" s="11" t="s">
        <v>51</v>
      </c>
      <c r="M38" s="11" t="s">
        <v>6062</v>
      </c>
      <c r="N38" s="11" t="s">
        <v>115</v>
      </c>
      <c r="O38" s="11" t="s">
        <v>115</v>
      </c>
      <c r="P38" s="11" t="s">
        <v>6031</v>
      </c>
      <c r="Q38" s="11" t="s">
        <v>5604</v>
      </c>
      <c r="R38" s="11" t="s">
        <v>5605</v>
      </c>
      <c r="S38" s="11" t="s">
        <v>45</v>
      </c>
      <c r="T38" s="11" t="s">
        <v>84</v>
      </c>
      <c r="U38" s="11" t="s">
        <v>6057</v>
      </c>
      <c r="V38" s="11" t="s">
        <v>46</v>
      </c>
      <c r="W38" s="17">
        <v>43107</v>
      </c>
      <c r="X38" s="17" t="s">
        <v>6279</v>
      </c>
      <c r="Y38" s="34">
        <v>1</v>
      </c>
      <c r="Z38" s="30" t="s">
        <v>6644</v>
      </c>
      <c r="AA38" s="29">
        <v>14</v>
      </c>
      <c r="AB38" s="11" t="s">
        <v>47</v>
      </c>
      <c r="AC38" s="11">
        <v>0</v>
      </c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</row>
    <row r="39" spans="1:54" x14ac:dyDescent="0.25">
      <c r="A39" s="11" t="s">
        <v>1544</v>
      </c>
      <c r="B39" s="12">
        <v>33</v>
      </c>
      <c r="C39" s="12" t="str">
        <f t="shared" si="0"/>
        <v>[30-40[ ans</v>
      </c>
      <c r="D39" s="11" t="s">
        <v>1545</v>
      </c>
      <c r="E39" s="11" t="s">
        <v>39</v>
      </c>
      <c r="F39" s="11" t="s">
        <v>40</v>
      </c>
      <c r="G39" s="11"/>
      <c r="H39" s="11"/>
      <c r="I39" s="11" t="s">
        <v>41</v>
      </c>
      <c r="J39" s="11" t="s">
        <v>251</v>
      </c>
      <c r="K39" s="11" t="s">
        <v>6047</v>
      </c>
      <c r="L39" s="11" t="s">
        <v>114</v>
      </c>
      <c r="M39" s="11" t="s">
        <v>6062</v>
      </c>
      <c r="N39" s="11" t="s">
        <v>115</v>
      </c>
      <c r="O39" s="11" t="s">
        <v>115</v>
      </c>
      <c r="P39" s="11" t="s">
        <v>6031</v>
      </c>
      <c r="Q39" s="11" t="s">
        <v>5604</v>
      </c>
      <c r="R39" s="11" t="s">
        <v>5605</v>
      </c>
      <c r="S39" s="11" t="s">
        <v>45</v>
      </c>
      <c r="T39" s="11" t="s">
        <v>58</v>
      </c>
      <c r="U39" s="11" t="s">
        <v>6055</v>
      </c>
      <c r="V39" s="11" t="s">
        <v>46</v>
      </c>
      <c r="W39" s="17" t="s">
        <v>6072</v>
      </c>
      <c r="X39" s="17" t="s">
        <v>6280</v>
      </c>
      <c r="Y39" s="34">
        <v>1</v>
      </c>
      <c r="Z39" s="30" t="s">
        <v>6644</v>
      </c>
      <c r="AA39" s="11"/>
      <c r="AB39" s="11" t="s">
        <v>47</v>
      </c>
      <c r="AC39" s="11">
        <v>0</v>
      </c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</row>
    <row r="40" spans="1:54" x14ac:dyDescent="0.25">
      <c r="A40" s="11" t="s">
        <v>1547</v>
      </c>
      <c r="B40" s="12">
        <v>25</v>
      </c>
      <c r="C40" s="12" t="str">
        <f t="shared" si="0"/>
        <v>[20-30[ ans</v>
      </c>
      <c r="D40" s="11" t="s">
        <v>1548</v>
      </c>
      <c r="E40" s="11" t="s">
        <v>48</v>
      </c>
      <c r="F40" s="11" t="s">
        <v>40</v>
      </c>
      <c r="G40" s="11"/>
      <c r="H40" s="11"/>
      <c r="I40" s="11" t="s">
        <v>41</v>
      </c>
      <c r="J40" s="11" t="s">
        <v>79</v>
      </c>
      <c r="K40" s="11" t="s">
        <v>6048</v>
      </c>
      <c r="L40" s="11" t="s">
        <v>51</v>
      </c>
      <c r="M40" s="11" t="s">
        <v>6062</v>
      </c>
      <c r="N40" s="11" t="s">
        <v>287</v>
      </c>
      <c r="O40" s="11" t="s">
        <v>287</v>
      </c>
      <c r="P40" s="11" t="s">
        <v>6033</v>
      </c>
      <c r="Q40" s="11" t="s">
        <v>5848</v>
      </c>
      <c r="R40" s="11" t="s">
        <v>5849</v>
      </c>
      <c r="S40" s="11" t="s">
        <v>45</v>
      </c>
      <c r="T40" s="11" t="s">
        <v>39</v>
      </c>
      <c r="U40" s="11" t="s">
        <v>6053</v>
      </c>
      <c r="V40" s="11" t="s">
        <v>62</v>
      </c>
      <c r="W40" s="17"/>
      <c r="X40" s="17"/>
      <c r="Y40" s="30"/>
      <c r="Z40" s="30"/>
      <c r="AA40" s="29">
        <v>14</v>
      </c>
      <c r="AB40" s="11" t="s">
        <v>47</v>
      </c>
      <c r="AC40" s="11">
        <v>0</v>
      </c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:54" x14ac:dyDescent="0.25">
      <c r="A41" s="11" t="s">
        <v>1549</v>
      </c>
      <c r="B41" s="12">
        <v>24</v>
      </c>
      <c r="C41" s="12" t="str">
        <f t="shared" si="0"/>
        <v>[20-30[ ans</v>
      </c>
      <c r="D41" s="11" t="s">
        <v>1550</v>
      </c>
      <c r="E41" s="11" t="s">
        <v>269</v>
      </c>
      <c r="F41" s="11" t="s">
        <v>40</v>
      </c>
      <c r="G41" s="11"/>
      <c r="H41" s="11"/>
      <c r="I41" s="11" t="s">
        <v>41</v>
      </c>
      <c r="J41" s="11" t="s">
        <v>785</v>
      </c>
      <c r="K41" s="11" t="s">
        <v>6043</v>
      </c>
      <c r="L41" s="11" t="s">
        <v>51</v>
      </c>
      <c r="M41" s="11" t="s">
        <v>6062</v>
      </c>
      <c r="N41" s="11" t="s">
        <v>135</v>
      </c>
      <c r="O41" s="11" t="s">
        <v>729</v>
      </c>
      <c r="P41" s="11" t="s">
        <v>6702</v>
      </c>
      <c r="Q41" s="11"/>
      <c r="R41" s="11"/>
      <c r="S41" s="11" t="s">
        <v>45</v>
      </c>
      <c r="T41" s="11" t="s">
        <v>58</v>
      </c>
      <c r="U41" s="11" t="s">
        <v>6055</v>
      </c>
      <c r="V41" s="11" t="s">
        <v>46</v>
      </c>
      <c r="W41" s="17">
        <v>42370</v>
      </c>
      <c r="X41" s="17" t="s">
        <v>6281</v>
      </c>
      <c r="Y41" s="34">
        <v>3</v>
      </c>
      <c r="Z41" s="30" t="s">
        <v>6647</v>
      </c>
      <c r="AA41" s="29">
        <v>14</v>
      </c>
      <c r="AB41" s="11" t="s">
        <v>47</v>
      </c>
      <c r="AC41" s="11">
        <v>0</v>
      </c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:54" x14ac:dyDescent="0.25">
      <c r="A42" s="11" t="s">
        <v>1552</v>
      </c>
      <c r="B42" s="12">
        <v>26</v>
      </c>
      <c r="C42" s="12" t="str">
        <f t="shared" si="0"/>
        <v>[20-30[ ans</v>
      </c>
      <c r="D42" s="11" t="s">
        <v>1553</v>
      </c>
      <c r="E42" s="11" t="s">
        <v>48</v>
      </c>
      <c r="F42" s="11" t="s">
        <v>40</v>
      </c>
      <c r="G42" s="12">
        <v>175</v>
      </c>
      <c r="H42" s="11"/>
      <c r="I42" s="11" t="s">
        <v>41</v>
      </c>
      <c r="J42" s="11" t="s">
        <v>79</v>
      </c>
      <c r="K42" s="11" t="s">
        <v>6048</v>
      </c>
      <c r="L42" s="11" t="s">
        <v>43</v>
      </c>
      <c r="M42" s="11" t="s">
        <v>6062</v>
      </c>
      <c r="N42" s="11" t="s">
        <v>201</v>
      </c>
      <c r="O42" s="11" t="s">
        <v>90</v>
      </c>
      <c r="P42" s="11" t="s">
        <v>6033</v>
      </c>
      <c r="Q42" s="11" t="s">
        <v>5632</v>
      </c>
      <c r="R42" s="11" t="s">
        <v>5633</v>
      </c>
      <c r="S42" s="11" t="s">
        <v>45</v>
      </c>
      <c r="T42" s="11" t="s">
        <v>58</v>
      </c>
      <c r="U42" s="11" t="s">
        <v>6055</v>
      </c>
      <c r="V42" s="11" t="s">
        <v>62</v>
      </c>
      <c r="W42" s="17"/>
      <c r="X42" s="17"/>
      <c r="Y42" s="30"/>
      <c r="Z42" s="30"/>
      <c r="AA42" s="11"/>
      <c r="AB42" s="11" t="s">
        <v>47</v>
      </c>
      <c r="AC42" s="11">
        <v>0</v>
      </c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:54" x14ac:dyDescent="0.25">
      <c r="A43" s="11" t="s">
        <v>1554</v>
      </c>
      <c r="B43" s="12">
        <v>29</v>
      </c>
      <c r="C43" s="12" t="str">
        <f t="shared" si="0"/>
        <v>[20-30[ ans</v>
      </c>
      <c r="D43" s="11" t="s">
        <v>1555</v>
      </c>
      <c r="E43" s="11" t="s">
        <v>39</v>
      </c>
      <c r="F43" s="11" t="s">
        <v>55</v>
      </c>
      <c r="G43" s="11"/>
      <c r="H43" s="11"/>
      <c r="I43" s="11" t="s">
        <v>41</v>
      </c>
      <c r="J43" s="11" t="s">
        <v>403</v>
      </c>
      <c r="K43" s="11" t="s">
        <v>6049</v>
      </c>
      <c r="L43" s="11" t="s">
        <v>51</v>
      </c>
      <c r="M43" s="11" t="s">
        <v>6062</v>
      </c>
      <c r="N43" s="11" t="s">
        <v>64</v>
      </c>
      <c r="O43" s="11" t="s">
        <v>729</v>
      </c>
      <c r="P43" s="11" t="s">
        <v>6702</v>
      </c>
      <c r="Q43" s="11"/>
      <c r="R43" s="11"/>
      <c r="S43" s="11" t="s">
        <v>45</v>
      </c>
      <c r="T43" s="11" t="s">
        <v>39</v>
      </c>
      <c r="U43" s="11" t="s">
        <v>6053</v>
      </c>
      <c r="V43" s="11" t="s">
        <v>62</v>
      </c>
      <c r="W43" s="17"/>
      <c r="X43" s="17"/>
      <c r="Y43" s="30"/>
      <c r="Z43" s="30"/>
      <c r="AA43" s="29">
        <v>13.9</v>
      </c>
      <c r="AB43" s="11" t="s">
        <v>47</v>
      </c>
      <c r="AC43" s="11">
        <v>0</v>
      </c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</row>
    <row r="44" spans="1:54" x14ac:dyDescent="0.25">
      <c r="A44" s="11" t="s">
        <v>1556</v>
      </c>
      <c r="B44" s="12">
        <v>32</v>
      </c>
      <c r="C44" s="12" t="str">
        <f t="shared" si="0"/>
        <v>[30-40[ ans</v>
      </c>
      <c r="D44" s="11" t="s">
        <v>1557</v>
      </c>
      <c r="E44" s="11" t="s">
        <v>48</v>
      </c>
      <c r="F44" s="11" t="s">
        <v>55</v>
      </c>
      <c r="G44" s="11"/>
      <c r="H44" s="11"/>
      <c r="I44" s="11" t="s">
        <v>49</v>
      </c>
      <c r="J44" s="11" t="s">
        <v>1377</v>
      </c>
      <c r="K44" s="11" t="s">
        <v>6047</v>
      </c>
      <c r="L44" s="11" t="s">
        <v>43</v>
      </c>
      <c r="M44" s="11" t="s">
        <v>6062</v>
      </c>
      <c r="N44" s="11" t="s">
        <v>345</v>
      </c>
      <c r="O44" s="11" t="s">
        <v>271</v>
      </c>
      <c r="P44" s="11" t="s">
        <v>6033</v>
      </c>
      <c r="Q44" s="11" t="s">
        <v>5596</v>
      </c>
      <c r="R44" s="11" t="s">
        <v>5597</v>
      </c>
      <c r="S44" s="11" t="s">
        <v>45</v>
      </c>
      <c r="T44" s="11" t="s">
        <v>58</v>
      </c>
      <c r="U44" s="11" t="s">
        <v>6055</v>
      </c>
      <c r="V44" s="11" t="s">
        <v>62</v>
      </c>
      <c r="W44" s="17"/>
      <c r="X44" s="17"/>
      <c r="Y44" s="30"/>
      <c r="Z44" s="30"/>
      <c r="AA44" s="11"/>
      <c r="AB44" s="11" t="s">
        <v>47</v>
      </c>
      <c r="AC44" s="11">
        <v>0</v>
      </c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:54" x14ac:dyDescent="0.25">
      <c r="A45" s="11" t="s">
        <v>1558</v>
      </c>
      <c r="B45" s="12">
        <v>31</v>
      </c>
      <c r="C45" s="12" t="str">
        <f t="shared" si="0"/>
        <v>[30-40[ ans</v>
      </c>
      <c r="D45" s="11" t="s">
        <v>1559</v>
      </c>
      <c r="E45" s="11" t="s">
        <v>48</v>
      </c>
      <c r="F45" s="11" t="s">
        <v>40</v>
      </c>
      <c r="G45" s="11"/>
      <c r="H45" s="11"/>
      <c r="I45" s="11" t="s">
        <v>41</v>
      </c>
      <c r="J45" s="11" t="s">
        <v>414</v>
      </c>
      <c r="K45" s="11" t="s">
        <v>6043</v>
      </c>
      <c r="L45" s="11" t="s">
        <v>51</v>
      </c>
      <c r="M45" s="11" t="s">
        <v>6062</v>
      </c>
      <c r="N45" s="11" t="s">
        <v>1044</v>
      </c>
      <c r="O45" s="11" t="s">
        <v>5703</v>
      </c>
      <c r="P45" s="11" t="s">
        <v>6035</v>
      </c>
      <c r="Q45" s="11" t="s">
        <v>5704</v>
      </c>
      <c r="R45" s="11" t="s">
        <v>5862</v>
      </c>
      <c r="S45" s="11" t="s">
        <v>45</v>
      </c>
      <c r="T45" s="11" t="s">
        <v>39</v>
      </c>
      <c r="U45" s="11" t="s">
        <v>6053</v>
      </c>
      <c r="V45" s="11" t="s">
        <v>62</v>
      </c>
      <c r="W45" s="17"/>
      <c r="X45" s="17"/>
      <c r="Y45" s="30"/>
      <c r="Z45" s="30"/>
      <c r="AA45" s="29">
        <v>14</v>
      </c>
      <c r="AB45" s="11" t="s">
        <v>47</v>
      </c>
      <c r="AC45" s="11">
        <v>0</v>
      </c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:54" x14ac:dyDescent="0.25">
      <c r="A46" s="11" t="s">
        <v>1560</v>
      </c>
      <c r="B46" s="12">
        <v>24</v>
      </c>
      <c r="C46" s="12" t="str">
        <f t="shared" si="0"/>
        <v>[20-30[ ans</v>
      </c>
      <c r="D46" s="11" t="s">
        <v>1561</v>
      </c>
      <c r="E46" s="11" t="s">
        <v>54</v>
      </c>
      <c r="F46" s="11" t="s">
        <v>40</v>
      </c>
      <c r="G46" s="11"/>
      <c r="H46" s="11"/>
      <c r="I46" s="11" t="s">
        <v>41</v>
      </c>
      <c r="J46" s="11" t="s">
        <v>302</v>
      </c>
      <c r="K46" s="11" t="s">
        <v>6043</v>
      </c>
      <c r="L46" s="11" t="s">
        <v>43</v>
      </c>
      <c r="M46" s="11" t="s">
        <v>6062</v>
      </c>
      <c r="N46" s="11" t="s">
        <v>271</v>
      </c>
      <c r="O46" s="11" t="s">
        <v>271</v>
      </c>
      <c r="P46" s="11" t="s">
        <v>6033</v>
      </c>
      <c r="Q46" s="11" t="s">
        <v>5596</v>
      </c>
      <c r="R46" s="11" t="s">
        <v>5597</v>
      </c>
      <c r="S46" s="11" t="s">
        <v>45</v>
      </c>
      <c r="T46" s="11" t="s">
        <v>39</v>
      </c>
      <c r="U46" s="11" t="s">
        <v>6053</v>
      </c>
      <c r="V46" s="11" t="s">
        <v>46</v>
      </c>
      <c r="W46" s="17" t="s">
        <v>6073</v>
      </c>
      <c r="X46" s="17" t="s">
        <v>6282</v>
      </c>
      <c r="Y46" s="34">
        <v>9</v>
      </c>
      <c r="Z46" s="30" t="s">
        <v>6648</v>
      </c>
      <c r="AA46" s="11"/>
      <c r="AB46" s="11" t="s">
        <v>47</v>
      </c>
      <c r="AC46" s="11">
        <v>0</v>
      </c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:54" x14ac:dyDescent="0.25">
      <c r="A47" s="11" t="s">
        <v>1563</v>
      </c>
      <c r="B47" s="12">
        <v>19</v>
      </c>
      <c r="C47" s="12" t="str">
        <f t="shared" si="0"/>
        <v xml:space="preserve"> &lt; 20 ans</v>
      </c>
      <c r="D47" s="11" t="s">
        <v>1564</v>
      </c>
      <c r="E47" s="11" t="s">
        <v>54</v>
      </c>
      <c r="F47" s="11" t="s">
        <v>40</v>
      </c>
      <c r="G47" s="11"/>
      <c r="H47" s="11"/>
      <c r="I47" s="11" t="s">
        <v>41</v>
      </c>
      <c r="J47" s="11" t="s">
        <v>286</v>
      </c>
      <c r="K47" s="11" t="s">
        <v>286</v>
      </c>
      <c r="L47" s="11" t="s">
        <v>428</v>
      </c>
      <c r="M47" s="11" t="s">
        <v>523</v>
      </c>
      <c r="N47" s="11" t="s">
        <v>428</v>
      </c>
      <c r="O47" s="11" t="s">
        <v>428</v>
      </c>
      <c r="P47" s="11" t="s">
        <v>428</v>
      </c>
      <c r="Q47" s="11"/>
      <c r="R47" s="11"/>
      <c r="S47" s="11" t="s">
        <v>45</v>
      </c>
      <c r="T47" s="11" t="s">
        <v>58</v>
      </c>
      <c r="U47" s="11" t="s">
        <v>6055</v>
      </c>
      <c r="V47" s="11" t="s">
        <v>46</v>
      </c>
      <c r="W47" s="17">
        <v>43201</v>
      </c>
      <c r="X47" s="17" t="s">
        <v>6283</v>
      </c>
      <c r="Y47" s="34">
        <v>1</v>
      </c>
      <c r="Z47" s="30" t="s">
        <v>6644</v>
      </c>
      <c r="AA47" s="11"/>
      <c r="AB47" s="11" t="s">
        <v>47</v>
      </c>
      <c r="AC47" s="11">
        <v>0</v>
      </c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:54" x14ac:dyDescent="0.25">
      <c r="A48" s="11" t="s">
        <v>1566</v>
      </c>
      <c r="B48" s="12">
        <v>44</v>
      </c>
      <c r="C48" s="12" t="str">
        <f t="shared" si="0"/>
        <v>[40-50 [ ans</v>
      </c>
      <c r="D48" s="11" t="s">
        <v>1567</v>
      </c>
      <c r="E48" s="11" t="s">
        <v>54</v>
      </c>
      <c r="F48" s="11" t="s">
        <v>40</v>
      </c>
      <c r="G48" s="11"/>
      <c r="H48" s="11"/>
      <c r="I48" s="11" t="s">
        <v>49</v>
      </c>
      <c r="J48" s="11" t="s">
        <v>323</v>
      </c>
      <c r="K48" s="11" t="s">
        <v>6045</v>
      </c>
      <c r="L48" s="11" t="s">
        <v>51</v>
      </c>
      <c r="M48" s="11" t="s">
        <v>6062</v>
      </c>
      <c r="N48" s="11" t="s">
        <v>195</v>
      </c>
      <c r="O48" s="11" t="s">
        <v>195</v>
      </c>
      <c r="P48" s="11" t="s">
        <v>6035</v>
      </c>
      <c r="Q48" s="11" t="s">
        <v>5610</v>
      </c>
      <c r="R48" s="11" t="s">
        <v>5611</v>
      </c>
      <c r="S48" s="11" t="s">
        <v>45</v>
      </c>
      <c r="T48" s="11" t="s">
        <v>39</v>
      </c>
      <c r="U48" s="11" t="s">
        <v>6053</v>
      </c>
      <c r="V48" s="11" t="s">
        <v>62</v>
      </c>
      <c r="W48" s="17"/>
      <c r="X48" s="17"/>
      <c r="Y48" s="30"/>
      <c r="Z48" s="30"/>
      <c r="AA48" s="11"/>
      <c r="AB48" s="11" t="s">
        <v>47</v>
      </c>
      <c r="AC48" s="11">
        <v>0</v>
      </c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4" x14ac:dyDescent="0.25">
      <c r="A49" s="11" t="s">
        <v>1568</v>
      </c>
      <c r="B49" s="12">
        <v>19</v>
      </c>
      <c r="C49" s="12" t="str">
        <f t="shared" si="0"/>
        <v xml:space="preserve"> &lt; 20 ans</v>
      </c>
      <c r="D49" s="11" t="s">
        <v>1569</v>
      </c>
      <c r="E49" s="11" t="s">
        <v>54</v>
      </c>
      <c r="F49" s="11" t="s">
        <v>40</v>
      </c>
      <c r="G49" s="11"/>
      <c r="H49" s="11"/>
      <c r="I49" s="11" t="s">
        <v>41</v>
      </c>
      <c r="J49" s="11" t="s">
        <v>286</v>
      </c>
      <c r="K49" s="11" t="s">
        <v>286</v>
      </c>
      <c r="L49" s="11" t="s">
        <v>43</v>
      </c>
      <c r="M49" s="11" t="s">
        <v>6062</v>
      </c>
      <c r="N49" s="11" t="s">
        <v>224</v>
      </c>
      <c r="O49" s="11" t="s">
        <v>292</v>
      </c>
      <c r="P49" s="11" t="s">
        <v>6035</v>
      </c>
      <c r="Q49" s="11" t="s">
        <v>5594</v>
      </c>
      <c r="R49" s="11" t="s">
        <v>5595</v>
      </c>
      <c r="S49" s="11" t="s">
        <v>45</v>
      </c>
      <c r="T49" s="11" t="s">
        <v>84</v>
      </c>
      <c r="U49" s="11" t="s">
        <v>6057</v>
      </c>
      <c r="V49" s="11" t="s">
        <v>62</v>
      </c>
      <c r="W49" s="17"/>
      <c r="X49" s="17"/>
      <c r="Y49" s="30"/>
      <c r="Z49" s="30"/>
      <c r="AA49" s="11"/>
      <c r="AB49" s="11" t="s">
        <v>47</v>
      </c>
      <c r="AC49" s="11">
        <v>0</v>
      </c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</row>
    <row r="50" spans="1:54" x14ac:dyDescent="0.25">
      <c r="A50" s="11" t="s">
        <v>1570</v>
      </c>
      <c r="B50" s="12">
        <v>22</v>
      </c>
      <c r="C50" s="12" t="str">
        <f t="shared" si="0"/>
        <v>[20-30[ ans</v>
      </c>
      <c r="D50" s="11" t="s">
        <v>1571</v>
      </c>
      <c r="E50" s="11" t="s">
        <v>54</v>
      </c>
      <c r="F50" s="11" t="s">
        <v>40</v>
      </c>
      <c r="G50" s="11"/>
      <c r="H50" s="11"/>
      <c r="I50" s="11" t="s">
        <v>41</v>
      </c>
      <c r="J50" s="11" t="s">
        <v>286</v>
      </c>
      <c r="K50" s="11" t="s">
        <v>286</v>
      </c>
      <c r="L50" s="11" t="s">
        <v>60</v>
      </c>
      <c r="M50" s="11" t="s">
        <v>6062</v>
      </c>
      <c r="N50" s="11" t="s">
        <v>72</v>
      </c>
      <c r="O50" s="11" t="s">
        <v>72</v>
      </c>
      <c r="P50" s="11" t="s">
        <v>6033</v>
      </c>
      <c r="Q50" s="11" t="s">
        <v>5606</v>
      </c>
      <c r="R50" s="11" t="s">
        <v>5607</v>
      </c>
      <c r="S50" s="11" t="s">
        <v>45</v>
      </c>
      <c r="T50" s="11" t="s">
        <v>58</v>
      </c>
      <c r="U50" s="11" t="s">
        <v>6055</v>
      </c>
      <c r="V50" s="11" t="s">
        <v>62</v>
      </c>
      <c r="W50" s="17"/>
      <c r="X50" s="17"/>
      <c r="Y50" s="30"/>
      <c r="Z50" s="30"/>
      <c r="AA50" s="11"/>
      <c r="AB50" s="11" t="s">
        <v>47</v>
      </c>
      <c r="AC50" s="11">
        <v>0</v>
      </c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x14ac:dyDescent="0.25">
      <c r="A51" s="11" t="s">
        <v>1572</v>
      </c>
      <c r="B51" s="35">
        <v>31.7</v>
      </c>
      <c r="C51" s="12" t="str">
        <f t="shared" si="0"/>
        <v>[30-40[ ans</v>
      </c>
      <c r="D51" s="11" t="s">
        <v>1573</v>
      </c>
      <c r="E51" s="11" t="s">
        <v>269</v>
      </c>
      <c r="F51" s="11" t="s">
        <v>40</v>
      </c>
      <c r="G51" s="11"/>
      <c r="H51" s="11"/>
      <c r="I51" s="11" t="s">
        <v>49</v>
      </c>
      <c r="J51" s="11" t="s">
        <v>56</v>
      </c>
      <c r="K51" s="11" t="s">
        <v>6045</v>
      </c>
      <c r="L51" s="11" t="s">
        <v>51</v>
      </c>
      <c r="M51" s="11" t="s">
        <v>6062</v>
      </c>
      <c r="N51" s="11" t="s">
        <v>717</v>
      </c>
      <c r="O51" s="11" t="s">
        <v>317</v>
      </c>
      <c r="P51" s="11" t="s">
        <v>6033</v>
      </c>
      <c r="Q51" s="11" t="s">
        <v>5792</v>
      </c>
      <c r="R51" s="11" t="s">
        <v>5793</v>
      </c>
      <c r="S51" s="27" t="s">
        <v>5874</v>
      </c>
      <c r="T51" s="11" t="s">
        <v>124</v>
      </c>
      <c r="U51" s="11" t="s">
        <v>124</v>
      </c>
      <c r="V51" s="11" t="s">
        <v>46</v>
      </c>
      <c r="W51" s="17"/>
      <c r="X51" s="17"/>
      <c r="Y51" s="30"/>
      <c r="Z51" s="30"/>
      <c r="AA51" s="29">
        <v>12.9</v>
      </c>
      <c r="AB51" s="11" t="s">
        <v>47</v>
      </c>
      <c r="AC51" s="11">
        <v>0</v>
      </c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x14ac:dyDescent="0.25">
      <c r="A52" s="11" t="s">
        <v>1574</v>
      </c>
      <c r="B52" s="12">
        <v>22</v>
      </c>
      <c r="C52" s="12" t="str">
        <f t="shared" si="0"/>
        <v>[20-30[ ans</v>
      </c>
      <c r="D52" s="11" t="s">
        <v>1575</v>
      </c>
      <c r="E52" s="11" t="s">
        <v>54</v>
      </c>
      <c r="F52" s="11" t="s">
        <v>40</v>
      </c>
      <c r="G52" s="11"/>
      <c r="H52" s="11"/>
      <c r="I52" s="11" t="s">
        <v>49</v>
      </c>
      <c r="J52" s="11" t="s">
        <v>302</v>
      </c>
      <c r="K52" s="11" t="s">
        <v>6043</v>
      </c>
      <c r="L52" s="11" t="s">
        <v>157</v>
      </c>
      <c r="M52" s="11" t="s">
        <v>6062</v>
      </c>
      <c r="N52" s="11" t="s">
        <v>278</v>
      </c>
      <c r="O52" s="11" t="s">
        <v>169</v>
      </c>
      <c r="P52" s="11" t="s">
        <v>6034</v>
      </c>
      <c r="Q52" s="11" t="s">
        <v>5830</v>
      </c>
      <c r="R52" s="11" t="s">
        <v>5831</v>
      </c>
      <c r="S52" s="11" t="s">
        <v>45</v>
      </c>
      <c r="T52" s="11" t="s">
        <v>39</v>
      </c>
      <c r="U52" s="11" t="s">
        <v>6053</v>
      </c>
      <c r="V52" s="11" t="s">
        <v>62</v>
      </c>
      <c r="W52" s="17"/>
      <c r="X52" s="17"/>
      <c r="Y52" s="30"/>
      <c r="Z52" s="30"/>
      <c r="AA52" s="11"/>
      <c r="AB52" s="11" t="s">
        <v>47</v>
      </c>
      <c r="AC52" s="11">
        <v>0</v>
      </c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x14ac:dyDescent="0.25">
      <c r="A53" s="11" t="s">
        <v>1576</v>
      </c>
      <c r="B53" s="12">
        <v>51</v>
      </c>
      <c r="C53" s="12" t="str">
        <f t="shared" si="0"/>
        <v>[50-60 [ ans</v>
      </c>
      <c r="D53" s="11" t="s">
        <v>1577</v>
      </c>
      <c r="E53" s="11" t="s">
        <v>48</v>
      </c>
      <c r="F53" s="11" t="s">
        <v>40</v>
      </c>
      <c r="G53" s="11"/>
      <c r="H53" s="11"/>
      <c r="I53" s="11" t="s">
        <v>49</v>
      </c>
      <c r="J53" s="11" t="s">
        <v>56</v>
      </c>
      <c r="K53" s="11" t="s">
        <v>6045</v>
      </c>
      <c r="L53" s="11" t="s">
        <v>51</v>
      </c>
      <c r="M53" s="11" t="s">
        <v>6062</v>
      </c>
      <c r="N53" s="11" t="s">
        <v>409</v>
      </c>
      <c r="O53" s="11" t="s">
        <v>409</v>
      </c>
      <c r="P53" s="11" t="s">
        <v>6035</v>
      </c>
      <c r="Q53" s="11" t="s">
        <v>5574</v>
      </c>
      <c r="R53" s="11" t="s">
        <v>5575</v>
      </c>
      <c r="S53" s="11" t="s">
        <v>45</v>
      </c>
      <c r="T53" s="11" t="s">
        <v>39</v>
      </c>
      <c r="U53" s="11" t="s">
        <v>6053</v>
      </c>
      <c r="V53" s="11" t="s">
        <v>46</v>
      </c>
      <c r="W53" s="17" t="s">
        <v>6074</v>
      </c>
      <c r="X53" s="17" t="s">
        <v>6284</v>
      </c>
      <c r="Y53" s="34">
        <v>15</v>
      </c>
      <c r="Z53" s="30" t="s">
        <v>6649</v>
      </c>
      <c r="AA53" s="11"/>
      <c r="AB53" s="11" t="s">
        <v>47</v>
      </c>
      <c r="AC53" s="11">
        <v>0</v>
      </c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25">
      <c r="A54" s="11" t="s">
        <v>1579</v>
      </c>
      <c r="B54" s="12">
        <v>26</v>
      </c>
      <c r="C54" s="12" t="str">
        <f t="shared" si="0"/>
        <v>[20-30[ ans</v>
      </c>
      <c r="D54" s="11" t="s">
        <v>1580</v>
      </c>
      <c r="E54" s="11" t="s">
        <v>54</v>
      </c>
      <c r="F54" s="11" t="s">
        <v>40</v>
      </c>
      <c r="G54" s="11"/>
      <c r="H54" s="11"/>
      <c r="I54" s="11" t="s">
        <v>41</v>
      </c>
      <c r="J54" s="11" t="s">
        <v>1028</v>
      </c>
      <c r="K54" s="11" t="s">
        <v>6051</v>
      </c>
      <c r="L54" s="11" t="s">
        <v>51</v>
      </c>
      <c r="M54" s="11" t="s">
        <v>6062</v>
      </c>
      <c r="N54" s="11" t="s">
        <v>115</v>
      </c>
      <c r="O54" s="11" t="s">
        <v>115</v>
      </c>
      <c r="P54" s="11" t="s">
        <v>6031</v>
      </c>
      <c r="Q54" s="11" t="s">
        <v>5604</v>
      </c>
      <c r="R54" s="11" t="s">
        <v>5605</v>
      </c>
      <c r="S54" s="11" t="s">
        <v>45</v>
      </c>
      <c r="T54" s="11" t="s">
        <v>39</v>
      </c>
      <c r="U54" s="11" t="s">
        <v>6053</v>
      </c>
      <c r="V54" s="11" t="s">
        <v>62</v>
      </c>
      <c r="W54" s="17"/>
      <c r="X54" s="17"/>
      <c r="Y54" s="30"/>
      <c r="Z54" s="30"/>
      <c r="AA54" s="29">
        <v>13.6</v>
      </c>
      <c r="AB54" s="11" t="s">
        <v>47</v>
      </c>
      <c r="AC54" s="11">
        <v>0</v>
      </c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</row>
    <row r="55" spans="1:54" x14ac:dyDescent="0.25">
      <c r="A55" s="11" t="s">
        <v>1581</v>
      </c>
      <c r="B55" s="12">
        <v>29</v>
      </c>
      <c r="C55" s="12" t="str">
        <f t="shared" si="0"/>
        <v>[20-30[ ans</v>
      </c>
      <c r="D55" s="11" t="s">
        <v>1582</v>
      </c>
      <c r="E55" s="11" t="s">
        <v>54</v>
      </c>
      <c r="F55" s="11" t="s">
        <v>40</v>
      </c>
      <c r="G55" s="11"/>
      <c r="H55" s="11"/>
      <c r="I55" s="11" t="s">
        <v>41</v>
      </c>
      <c r="J55" s="11" t="s">
        <v>794</v>
      </c>
      <c r="K55" s="11" t="s">
        <v>6046</v>
      </c>
      <c r="L55" s="11" t="s">
        <v>51</v>
      </c>
      <c r="M55" s="11" t="s">
        <v>6062</v>
      </c>
      <c r="N55" s="11" t="s">
        <v>795</v>
      </c>
      <c r="O55" s="11" t="s">
        <v>554</v>
      </c>
      <c r="P55" s="11" t="s">
        <v>6032</v>
      </c>
      <c r="Q55" s="11" t="s">
        <v>5576</v>
      </c>
      <c r="R55" s="11" t="s">
        <v>5577</v>
      </c>
      <c r="S55" s="11" t="s">
        <v>45</v>
      </c>
      <c r="T55" s="11" t="s">
        <v>58</v>
      </c>
      <c r="U55" s="11" t="s">
        <v>6055</v>
      </c>
      <c r="V55" s="11" t="s">
        <v>46</v>
      </c>
      <c r="W55" s="17">
        <v>41275</v>
      </c>
      <c r="X55" s="17" t="s">
        <v>6285</v>
      </c>
      <c r="Y55" s="34">
        <v>6</v>
      </c>
      <c r="Z55" s="30" t="s">
        <v>6646</v>
      </c>
      <c r="AA55" s="29">
        <v>13</v>
      </c>
      <c r="AB55" s="11" t="s">
        <v>47</v>
      </c>
      <c r="AC55" s="11">
        <v>0</v>
      </c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</row>
    <row r="56" spans="1:54" x14ac:dyDescent="0.25">
      <c r="A56" s="11" t="s">
        <v>1584</v>
      </c>
      <c r="B56" s="12">
        <v>26</v>
      </c>
      <c r="C56" s="12" t="str">
        <f t="shared" si="0"/>
        <v>[20-30[ ans</v>
      </c>
      <c r="D56" s="11" t="s">
        <v>1585</v>
      </c>
      <c r="E56" s="11" t="s">
        <v>48</v>
      </c>
      <c r="F56" s="11" t="s">
        <v>40</v>
      </c>
      <c r="G56" s="11"/>
      <c r="H56" s="11"/>
      <c r="I56" s="11" t="s">
        <v>41</v>
      </c>
      <c r="J56" s="11" t="s">
        <v>79</v>
      </c>
      <c r="K56" s="11" t="s">
        <v>6048</v>
      </c>
      <c r="L56" s="11" t="s">
        <v>51</v>
      </c>
      <c r="M56" s="11" t="s">
        <v>6062</v>
      </c>
      <c r="N56" s="11" t="s">
        <v>361</v>
      </c>
      <c r="O56" s="11" t="s">
        <v>115</v>
      </c>
      <c r="P56" s="11" t="s">
        <v>6031</v>
      </c>
      <c r="Q56" s="11" t="s">
        <v>5604</v>
      </c>
      <c r="R56" s="11" t="s">
        <v>5605</v>
      </c>
      <c r="S56" s="11" t="s">
        <v>45</v>
      </c>
      <c r="T56" s="11" t="s">
        <v>39</v>
      </c>
      <c r="U56" s="11" t="s">
        <v>6053</v>
      </c>
      <c r="V56" s="11" t="s">
        <v>62</v>
      </c>
      <c r="W56" s="17"/>
      <c r="X56" s="17"/>
      <c r="Y56" s="30"/>
      <c r="Z56" s="30"/>
      <c r="AA56" s="11"/>
      <c r="AB56" s="11" t="s">
        <v>47</v>
      </c>
      <c r="AC56" s="11">
        <v>0</v>
      </c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x14ac:dyDescent="0.25">
      <c r="A57" s="11" t="s">
        <v>1586</v>
      </c>
      <c r="B57" s="12">
        <v>29</v>
      </c>
      <c r="C57" s="12" t="str">
        <f t="shared" si="0"/>
        <v>[20-30[ ans</v>
      </c>
      <c r="D57" s="11" t="s">
        <v>1587</v>
      </c>
      <c r="E57" s="11" t="s">
        <v>54</v>
      </c>
      <c r="F57" s="11" t="s">
        <v>40</v>
      </c>
      <c r="G57" s="11"/>
      <c r="H57" s="11"/>
      <c r="I57" s="11" t="s">
        <v>41</v>
      </c>
      <c r="J57" s="11" t="s">
        <v>95</v>
      </c>
      <c r="K57" s="11" t="s">
        <v>6043</v>
      </c>
      <c r="L57" s="11" t="s">
        <v>60</v>
      </c>
      <c r="M57" s="11" t="s">
        <v>6062</v>
      </c>
      <c r="N57" s="11" t="s">
        <v>131</v>
      </c>
      <c r="O57" s="11" t="s">
        <v>319</v>
      </c>
      <c r="P57" s="11" t="s">
        <v>6033</v>
      </c>
      <c r="Q57" s="11" t="s">
        <v>5568</v>
      </c>
      <c r="R57" s="11" t="s">
        <v>5569</v>
      </c>
      <c r="S57" s="11" t="s">
        <v>45</v>
      </c>
      <c r="T57" s="11" t="s">
        <v>58</v>
      </c>
      <c r="U57" s="11" t="s">
        <v>6055</v>
      </c>
      <c r="V57" s="11" t="s">
        <v>62</v>
      </c>
      <c r="W57" s="17"/>
      <c r="X57" s="17"/>
      <c r="Y57" s="30"/>
      <c r="Z57" s="30"/>
      <c r="AA57" s="29">
        <v>13.3</v>
      </c>
      <c r="AB57" s="11" t="s">
        <v>47</v>
      </c>
      <c r="AC57" s="11">
        <v>0</v>
      </c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x14ac:dyDescent="0.25">
      <c r="A58" s="11" t="s">
        <v>1588</v>
      </c>
      <c r="B58" s="12">
        <v>29</v>
      </c>
      <c r="C58" s="12" t="str">
        <f t="shared" si="0"/>
        <v>[20-30[ ans</v>
      </c>
      <c r="D58" s="11" t="s">
        <v>1589</v>
      </c>
      <c r="E58" s="11" t="s">
        <v>39</v>
      </c>
      <c r="F58" s="11" t="s">
        <v>40</v>
      </c>
      <c r="G58" s="11"/>
      <c r="H58" s="11"/>
      <c r="I58" s="11" t="s">
        <v>49</v>
      </c>
      <c r="J58" s="11" t="s">
        <v>56</v>
      </c>
      <c r="K58" s="11" t="s">
        <v>6045</v>
      </c>
      <c r="L58" s="11" t="s">
        <v>43</v>
      </c>
      <c r="M58" s="11" t="s">
        <v>6062</v>
      </c>
      <c r="N58" s="11" t="s">
        <v>129</v>
      </c>
      <c r="O58" s="11" t="s">
        <v>129</v>
      </c>
      <c r="P58" s="11" t="s">
        <v>6033</v>
      </c>
      <c r="Q58" s="11" t="s">
        <v>5681</v>
      </c>
      <c r="R58" s="11" t="s">
        <v>5682</v>
      </c>
      <c r="S58" s="11" t="s">
        <v>45</v>
      </c>
      <c r="T58" s="11" t="s">
        <v>39</v>
      </c>
      <c r="U58" s="11" t="s">
        <v>6053</v>
      </c>
      <c r="V58" s="11" t="s">
        <v>46</v>
      </c>
      <c r="W58" s="17">
        <v>42370</v>
      </c>
      <c r="X58" s="17" t="s">
        <v>6281</v>
      </c>
      <c r="Y58" s="34">
        <v>3</v>
      </c>
      <c r="Z58" s="30" t="s">
        <v>6647</v>
      </c>
      <c r="AA58" s="11"/>
      <c r="AB58" s="11" t="s">
        <v>47</v>
      </c>
      <c r="AC58" s="11">
        <v>0</v>
      </c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25">
      <c r="A59" s="11" t="s">
        <v>1590</v>
      </c>
      <c r="B59" s="12">
        <v>21</v>
      </c>
      <c r="C59" s="12" t="str">
        <f t="shared" si="0"/>
        <v>[20-30[ ans</v>
      </c>
      <c r="D59" s="11" t="s">
        <v>1591</v>
      </c>
      <c r="E59" s="11" t="s">
        <v>48</v>
      </c>
      <c r="F59" s="11" t="s">
        <v>40</v>
      </c>
      <c r="G59" s="11"/>
      <c r="H59" s="11"/>
      <c r="I59" s="11" t="s">
        <v>41</v>
      </c>
      <c r="J59" s="11" t="s">
        <v>192</v>
      </c>
      <c r="K59" s="11" t="s">
        <v>6047</v>
      </c>
      <c r="L59" s="11" t="s">
        <v>51</v>
      </c>
      <c r="M59" s="11" t="s">
        <v>6062</v>
      </c>
      <c r="N59" s="11" t="s">
        <v>194</v>
      </c>
      <c r="O59" s="11" t="s">
        <v>194</v>
      </c>
      <c r="P59" s="11" t="s">
        <v>6035</v>
      </c>
      <c r="Q59" s="11" t="s">
        <v>5608</v>
      </c>
      <c r="R59" s="11" t="s">
        <v>5609</v>
      </c>
      <c r="S59" s="11" t="s">
        <v>45</v>
      </c>
      <c r="T59" s="11" t="s">
        <v>124</v>
      </c>
      <c r="U59" s="11" t="s">
        <v>124</v>
      </c>
      <c r="V59" s="11" t="s">
        <v>46</v>
      </c>
      <c r="W59" s="17" t="s">
        <v>6075</v>
      </c>
      <c r="X59" s="17" t="s">
        <v>6286</v>
      </c>
      <c r="Y59" s="34">
        <v>3</v>
      </c>
      <c r="Z59" s="30" t="s">
        <v>6647</v>
      </c>
      <c r="AA59" s="11"/>
      <c r="AB59" s="11" t="s">
        <v>47</v>
      </c>
      <c r="AC59" s="11">
        <v>0</v>
      </c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</row>
    <row r="60" spans="1:54" x14ac:dyDescent="0.25">
      <c r="A60" s="11" t="s">
        <v>1593</v>
      </c>
      <c r="B60" s="12">
        <v>21</v>
      </c>
      <c r="C60" s="12" t="str">
        <f t="shared" si="0"/>
        <v>[20-30[ ans</v>
      </c>
      <c r="D60" s="11" t="s">
        <v>1594</v>
      </c>
      <c r="E60" s="11" t="s">
        <v>54</v>
      </c>
      <c r="F60" s="11" t="s">
        <v>40</v>
      </c>
      <c r="G60" s="11"/>
      <c r="H60" s="11"/>
      <c r="I60" s="11" t="s">
        <v>41</v>
      </c>
      <c r="J60" s="11" t="s">
        <v>89</v>
      </c>
      <c r="K60" s="11" t="s">
        <v>6045</v>
      </c>
      <c r="L60" s="11" t="s">
        <v>43</v>
      </c>
      <c r="M60" s="11" t="s">
        <v>6062</v>
      </c>
      <c r="N60" s="11" t="s">
        <v>90</v>
      </c>
      <c r="O60" s="11" t="s">
        <v>90</v>
      </c>
      <c r="P60" s="11" t="s">
        <v>6033</v>
      </c>
      <c r="Q60" s="11" t="s">
        <v>5632</v>
      </c>
      <c r="R60" s="11" t="s">
        <v>5633</v>
      </c>
      <c r="S60" s="11" t="s">
        <v>45</v>
      </c>
      <c r="T60" s="11" t="s">
        <v>39</v>
      </c>
      <c r="U60" s="11" t="s">
        <v>6053</v>
      </c>
      <c r="V60" s="11" t="s">
        <v>62</v>
      </c>
      <c r="W60" s="17"/>
      <c r="X60" s="17"/>
      <c r="Y60" s="30"/>
      <c r="Z60" s="30"/>
      <c r="AA60" s="29">
        <v>13</v>
      </c>
      <c r="AB60" s="11" t="s">
        <v>47</v>
      </c>
      <c r="AC60" s="11">
        <v>0</v>
      </c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x14ac:dyDescent="0.25">
      <c r="A61" s="11" t="s">
        <v>1595</v>
      </c>
      <c r="B61" s="12">
        <v>28</v>
      </c>
      <c r="C61" s="12" t="str">
        <f t="shared" si="0"/>
        <v>[20-30[ ans</v>
      </c>
      <c r="D61" s="11" t="s">
        <v>1596</v>
      </c>
      <c r="E61" s="11" t="s">
        <v>48</v>
      </c>
      <c r="F61" s="11" t="s">
        <v>40</v>
      </c>
      <c r="G61" s="11"/>
      <c r="H61" s="11"/>
      <c r="I61" s="11" t="s">
        <v>41</v>
      </c>
      <c r="J61" s="11" t="s">
        <v>153</v>
      </c>
      <c r="K61" s="11" t="s">
        <v>6047</v>
      </c>
      <c r="L61" s="11" t="s">
        <v>51</v>
      </c>
      <c r="M61" s="11" t="s">
        <v>6062</v>
      </c>
      <c r="N61" s="11" t="s">
        <v>149</v>
      </c>
      <c r="O61" s="11" t="s">
        <v>554</v>
      </c>
      <c r="P61" s="11" t="s">
        <v>6032</v>
      </c>
      <c r="Q61" s="11" t="s">
        <v>5576</v>
      </c>
      <c r="R61" s="11" t="s">
        <v>5577</v>
      </c>
      <c r="S61" s="11" t="s">
        <v>45</v>
      </c>
      <c r="T61" s="11" t="s">
        <v>39</v>
      </c>
      <c r="U61" s="11" t="s">
        <v>6053</v>
      </c>
      <c r="V61" s="11" t="s">
        <v>62</v>
      </c>
      <c r="W61" s="17"/>
      <c r="X61" s="17"/>
      <c r="Y61" s="30"/>
      <c r="Z61" s="30"/>
      <c r="AA61" s="29">
        <v>13</v>
      </c>
      <c r="AB61" s="11" t="s">
        <v>47</v>
      </c>
      <c r="AC61" s="11">
        <v>0</v>
      </c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</row>
    <row r="62" spans="1:54" x14ac:dyDescent="0.25">
      <c r="A62" s="11" t="s">
        <v>1597</v>
      </c>
      <c r="B62" s="12">
        <v>31</v>
      </c>
      <c r="C62" s="12" t="str">
        <f t="shared" si="0"/>
        <v>[30-40[ ans</v>
      </c>
      <c r="D62" s="11" t="s">
        <v>1598</v>
      </c>
      <c r="E62" s="11" t="s">
        <v>48</v>
      </c>
      <c r="F62" s="11" t="s">
        <v>40</v>
      </c>
      <c r="G62" s="11"/>
      <c r="H62" s="11"/>
      <c r="I62" s="11" t="s">
        <v>41</v>
      </c>
      <c r="J62" s="11" t="s">
        <v>79</v>
      </c>
      <c r="K62" s="11" t="s">
        <v>6048</v>
      </c>
      <c r="L62" s="11" t="s">
        <v>51</v>
      </c>
      <c r="M62" s="11" t="s">
        <v>6062</v>
      </c>
      <c r="N62" s="11" t="s">
        <v>218</v>
      </c>
      <c r="O62" s="11" t="s">
        <v>90</v>
      </c>
      <c r="P62" s="11" t="s">
        <v>6033</v>
      </c>
      <c r="Q62" s="11" t="s">
        <v>5632</v>
      </c>
      <c r="R62" s="11" t="s">
        <v>5633</v>
      </c>
      <c r="S62" s="11" t="s">
        <v>45</v>
      </c>
      <c r="T62" s="11" t="s">
        <v>58</v>
      </c>
      <c r="U62" s="11" t="s">
        <v>6055</v>
      </c>
      <c r="V62" s="11" t="s">
        <v>46</v>
      </c>
      <c r="W62" s="17">
        <v>43107</v>
      </c>
      <c r="X62" s="17" t="s">
        <v>6279</v>
      </c>
      <c r="Y62" s="34">
        <v>1</v>
      </c>
      <c r="Z62" s="30" t="s">
        <v>6644</v>
      </c>
      <c r="AA62" s="11"/>
      <c r="AB62" s="11" t="s">
        <v>47</v>
      </c>
      <c r="AC62" s="11">
        <v>0</v>
      </c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</row>
    <row r="63" spans="1:54" x14ac:dyDescent="0.25">
      <c r="A63" s="11" t="s">
        <v>1599</v>
      </c>
      <c r="B63" s="12">
        <v>23</v>
      </c>
      <c r="C63" s="12" t="str">
        <f t="shared" si="0"/>
        <v>[20-30[ ans</v>
      </c>
      <c r="D63" s="11" t="s">
        <v>1600</v>
      </c>
      <c r="E63" s="11" t="s">
        <v>48</v>
      </c>
      <c r="F63" s="11" t="s">
        <v>40</v>
      </c>
      <c r="G63" s="11"/>
      <c r="H63" s="11"/>
      <c r="I63" s="11" t="s">
        <v>41</v>
      </c>
      <c r="J63" s="11" t="s">
        <v>79</v>
      </c>
      <c r="K63" s="11" t="s">
        <v>6048</v>
      </c>
      <c r="L63" s="11" t="s">
        <v>51</v>
      </c>
      <c r="M63" s="11" t="s">
        <v>6062</v>
      </c>
      <c r="N63" s="11" t="s">
        <v>271</v>
      </c>
      <c r="O63" s="11" t="s">
        <v>271</v>
      </c>
      <c r="P63" s="11" t="s">
        <v>6033</v>
      </c>
      <c r="Q63" s="11" t="s">
        <v>5596</v>
      </c>
      <c r="R63" s="11" t="s">
        <v>5597</v>
      </c>
      <c r="S63" s="11" t="s">
        <v>45</v>
      </c>
      <c r="T63" s="11" t="s">
        <v>39</v>
      </c>
      <c r="U63" s="11" t="s">
        <v>6053</v>
      </c>
      <c r="V63" s="11" t="s">
        <v>62</v>
      </c>
      <c r="W63" s="17"/>
      <c r="X63" s="17"/>
      <c r="Y63" s="30"/>
      <c r="Z63" s="30"/>
      <c r="AA63" s="29">
        <v>12</v>
      </c>
      <c r="AB63" s="11" t="s">
        <v>47</v>
      </c>
      <c r="AC63" s="11">
        <v>0</v>
      </c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</row>
    <row r="64" spans="1:54" x14ac:dyDescent="0.25">
      <c r="A64" s="11" t="s">
        <v>1602</v>
      </c>
      <c r="B64" s="12">
        <v>30</v>
      </c>
      <c r="C64" s="12" t="str">
        <f t="shared" si="0"/>
        <v>[30-40[ ans</v>
      </c>
      <c r="D64" s="11" t="s">
        <v>1603</v>
      </c>
      <c r="E64" s="11" t="s">
        <v>92</v>
      </c>
      <c r="F64" s="11" t="s">
        <v>40</v>
      </c>
      <c r="G64" s="11"/>
      <c r="H64" s="11"/>
      <c r="I64" s="11" t="s">
        <v>41</v>
      </c>
      <c r="J64" s="11" t="s">
        <v>93</v>
      </c>
      <c r="K64" s="11" t="s">
        <v>6045</v>
      </c>
      <c r="L64" s="11" t="s">
        <v>43</v>
      </c>
      <c r="M64" s="11" t="s">
        <v>6062</v>
      </c>
      <c r="N64" s="11" t="s">
        <v>90</v>
      </c>
      <c r="O64" s="11" t="s">
        <v>90</v>
      </c>
      <c r="P64" s="11" t="s">
        <v>6033</v>
      </c>
      <c r="Q64" s="11" t="s">
        <v>5632</v>
      </c>
      <c r="R64" s="11" t="s">
        <v>5633</v>
      </c>
      <c r="S64" s="11" t="s">
        <v>45</v>
      </c>
      <c r="T64" s="11" t="s">
        <v>58</v>
      </c>
      <c r="U64" s="11" t="s">
        <v>6055</v>
      </c>
      <c r="V64" s="11" t="s">
        <v>46</v>
      </c>
      <c r="W64" s="17">
        <v>40544</v>
      </c>
      <c r="X64" s="17" t="s">
        <v>6271</v>
      </c>
      <c r="Y64" s="34">
        <v>8</v>
      </c>
      <c r="Z64" s="30" t="s">
        <v>6645</v>
      </c>
      <c r="AA64" s="29">
        <v>14.3</v>
      </c>
      <c r="AB64" s="11" t="s">
        <v>47</v>
      </c>
      <c r="AC64" s="11">
        <v>0</v>
      </c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x14ac:dyDescent="0.25">
      <c r="A65" s="11" t="s">
        <v>1604</v>
      </c>
      <c r="B65" s="12">
        <v>36</v>
      </c>
      <c r="C65" s="12" t="str">
        <f t="shared" si="0"/>
        <v>[30-40[ ans</v>
      </c>
      <c r="D65" s="11" t="s">
        <v>1605</v>
      </c>
      <c r="E65" s="11" t="s">
        <v>39</v>
      </c>
      <c r="F65" s="11" t="s">
        <v>40</v>
      </c>
      <c r="G65" s="11"/>
      <c r="H65" s="11"/>
      <c r="I65" s="11" t="s">
        <v>41</v>
      </c>
      <c r="J65" s="11" t="s">
        <v>134</v>
      </c>
      <c r="K65" s="11" t="s">
        <v>6049</v>
      </c>
      <c r="L65" s="11" t="s">
        <v>428</v>
      </c>
      <c r="M65" s="11" t="s">
        <v>523</v>
      </c>
      <c r="N65" s="11" t="s">
        <v>428</v>
      </c>
      <c r="O65" s="11" t="s">
        <v>428</v>
      </c>
      <c r="P65" s="11" t="s">
        <v>428</v>
      </c>
      <c r="Q65" s="11"/>
      <c r="R65" s="11"/>
      <c r="S65" s="11" t="s">
        <v>45</v>
      </c>
      <c r="T65" s="11" t="s">
        <v>39</v>
      </c>
      <c r="U65" s="11" t="s">
        <v>6053</v>
      </c>
      <c r="V65" s="11" t="s">
        <v>62</v>
      </c>
      <c r="W65" s="17"/>
      <c r="X65" s="17"/>
      <c r="Y65" s="30"/>
      <c r="Z65" s="30"/>
      <c r="AA65" s="11"/>
      <c r="AB65" s="11" t="s">
        <v>47</v>
      </c>
      <c r="AC65" s="11">
        <v>0</v>
      </c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x14ac:dyDescent="0.25">
      <c r="A66" s="11" t="s">
        <v>1606</v>
      </c>
      <c r="B66" s="12">
        <v>36</v>
      </c>
      <c r="C66" s="12" t="str">
        <f t="shared" si="0"/>
        <v>[30-40[ ans</v>
      </c>
      <c r="D66" s="11" t="s">
        <v>1607</v>
      </c>
      <c r="E66" s="11" t="s">
        <v>39</v>
      </c>
      <c r="F66" s="11" t="s">
        <v>40</v>
      </c>
      <c r="G66" s="11"/>
      <c r="H66" s="11"/>
      <c r="I66" s="11" t="s">
        <v>49</v>
      </c>
      <c r="J66" s="11" t="s">
        <v>56</v>
      </c>
      <c r="K66" s="11" t="s">
        <v>6045</v>
      </c>
      <c r="L66" s="11" t="s">
        <v>43</v>
      </c>
      <c r="M66" s="11" t="s">
        <v>6062</v>
      </c>
      <c r="N66" s="11" t="s">
        <v>319</v>
      </c>
      <c r="O66" s="11" t="s">
        <v>319</v>
      </c>
      <c r="P66" s="11" t="s">
        <v>6033</v>
      </c>
      <c r="Q66" s="11" t="s">
        <v>5568</v>
      </c>
      <c r="R66" s="11" t="s">
        <v>5569</v>
      </c>
      <c r="S66" s="11" t="s">
        <v>45</v>
      </c>
      <c r="T66" s="11" t="s">
        <v>58</v>
      </c>
      <c r="U66" s="11" t="s">
        <v>6055</v>
      </c>
      <c r="V66" s="11" t="s">
        <v>62</v>
      </c>
      <c r="W66" s="17"/>
      <c r="X66" s="17"/>
      <c r="Y66" s="30"/>
      <c r="Z66" s="30"/>
      <c r="AA66" s="29">
        <v>13.9</v>
      </c>
      <c r="AB66" s="11" t="s">
        <v>47</v>
      </c>
      <c r="AC66" s="11">
        <v>0</v>
      </c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</row>
    <row r="67" spans="1:54" x14ac:dyDescent="0.25">
      <c r="A67" s="11" t="s">
        <v>1608</v>
      </c>
      <c r="B67" s="12">
        <v>21</v>
      </c>
      <c r="C67" s="12" t="str">
        <f t="shared" ref="C67:C130" si="1">IF(B67&lt;20," &lt; 20 ans", IF(B67&lt;30,"[20-30[ ans",IF(B67&lt;40,"[30-40[ ans",IF(B67&lt;50,"[40-50 [ ans",IF(B67&lt;60, "[50-60 [ ans","&gt; 60 ans")))))</f>
        <v>[20-30[ ans</v>
      </c>
      <c r="D67" s="11" t="s">
        <v>1609</v>
      </c>
      <c r="E67" s="11" t="s">
        <v>48</v>
      </c>
      <c r="F67" s="11" t="s">
        <v>40</v>
      </c>
      <c r="G67" s="11"/>
      <c r="H67" s="11"/>
      <c r="I67" s="11" t="s">
        <v>41</v>
      </c>
      <c r="J67" s="11" t="s">
        <v>79</v>
      </c>
      <c r="K67" s="11" t="s">
        <v>6048</v>
      </c>
      <c r="L67" s="11" t="s">
        <v>121</v>
      </c>
      <c r="M67" s="11" t="s">
        <v>6062</v>
      </c>
      <c r="N67" s="11" t="s">
        <v>1159</v>
      </c>
      <c r="O67" s="11" t="s">
        <v>5656</v>
      </c>
      <c r="P67" s="11" t="s">
        <v>6032</v>
      </c>
      <c r="Q67" s="11" t="s">
        <v>5993</v>
      </c>
      <c r="R67" s="11" t="s">
        <v>5994</v>
      </c>
      <c r="S67" s="11" t="s">
        <v>45</v>
      </c>
      <c r="T67" s="11" t="s">
        <v>39</v>
      </c>
      <c r="U67" s="11" t="s">
        <v>6053</v>
      </c>
      <c r="V67" s="11" t="s">
        <v>46</v>
      </c>
      <c r="W67" s="17" t="s">
        <v>6076</v>
      </c>
      <c r="X67" s="17" t="s">
        <v>6287</v>
      </c>
      <c r="Y67" s="34">
        <v>5</v>
      </c>
      <c r="Z67" s="30" t="s">
        <v>6646</v>
      </c>
      <c r="AA67" s="29">
        <v>10.7</v>
      </c>
      <c r="AB67" s="11" t="s">
        <v>845</v>
      </c>
      <c r="AC67" s="11">
        <v>1</v>
      </c>
      <c r="AD67" s="27" t="s">
        <v>5511</v>
      </c>
      <c r="AE67" s="27" t="s">
        <v>6673</v>
      </c>
      <c r="AF67" s="11" t="s">
        <v>62</v>
      </c>
      <c r="AG67" s="11" t="s">
        <v>46</v>
      </c>
      <c r="AH67" s="11" t="s">
        <v>62</v>
      </c>
      <c r="AI67" s="11"/>
      <c r="AJ67" s="11"/>
      <c r="AK67" s="11"/>
      <c r="AL67" s="11"/>
      <c r="AM67" s="11"/>
      <c r="AN67" s="11"/>
      <c r="AO67" s="11"/>
      <c r="AP67" s="11"/>
      <c r="AQ67" s="11" t="s">
        <v>846</v>
      </c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</row>
    <row r="68" spans="1:54" x14ac:dyDescent="0.25">
      <c r="A68" s="11" t="s">
        <v>1611</v>
      </c>
      <c r="B68" s="12">
        <v>20</v>
      </c>
      <c r="C68" s="12" t="str">
        <f t="shared" si="1"/>
        <v>[20-30[ ans</v>
      </c>
      <c r="D68" s="11" t="s">
        <v>1612</v>
      </c>
      <c r="E68" s="11" t="s">
        <v>54</v>
      </c>
      <c r="F68" s="11" t="s">
        <v>40</v>
      </c>
      <c r="G68" s="11"/>
      <c r="H68" s="11"/>
      <c r="I68" s="11" t="s">
        <v>41</v>
      </c>
      <c r="J68" s="11" t="s">
        <v>768</v>
      </c>
      <c r="K68" s="11" t="s">
        <v>6045</v>
      </c>
      <c r="L68" s="11" t="s">
        <v>51</v>
      </c>
      <c r="M68" s="11" t="s">
        <v>6062</v>
      </c>
      <c r="N68" s="11" t="s">
        <v>149</v>
      </c>
      <c r="O68" s="11" t="s">
        <v>554</v>
      </c>
      <c r="P68" s="11" t="s">
        <v>6032</v>
      </c>
      <c r="Q68" s="11" t="s">
        <v>5576</v>
      </c>
      <c r="R68" s="11" t="s">
        <v>5577</v>
      </c>
      <c r="S68" s="11" t="s">
        <v>45</v>
      </c>
      <c r="T68" s="11" t="s">
        <v>124</v>
      </c>
      <c r="U68" s="11" t="s">
        <v>124</v>
      </c>
      <c r="V68" s="11" t="s">
        <v>46</v>
      </c>
      <c r="W68" s="28" t="s">
        <v>6077</v>
      </c>
      <c r="X68" s="17" t="s">
        <v>6288</v>
      </c>
      <c r="Y68" s="34">
        <v>1</v>
      </c>
      <c r="Z68" s="30" t="s">
        <v>6644</v>
      </c>
      <c r="AA68" s="29">
        <v>15.5</v>
      </c>
      <c r="AB68" s="11" t="s">
        <v>47</v>
      </c>
      <c r="AC68" s="11">
        <v>0</v>
      </c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</row>
    <row r="69" spans="1:54" x14ac:dyDescent="0.25">
      <c r="A69" s="11" t="s">
        <v>1614</v>
      </c>
      <c r="B69" s="12">
        <v>40</v>
      </c>
      <c r="C69" s="12" t="str">
        <f t="shared" si="1"/>
        <v>[40-50 [ ans</v>
      </c>
      <c r="D69" s="11" t="s">
        <v>1615</v>
      </c>
      <c r="E69" s="11" t="s">
        <v>39</v>
      </c>
      <c r="F69" s="11" t="s">
        <v>40</v>
      </c>
      <c r="G69" s="11"/>
      <c r="H69" s="11"/>
      <c r="I69" s="11" t="s">
        <v>41</v>
      </c>
      <c r="J69" s="11" t="s">
        <v>108</v>
      </c>
      <c r="K69" s="11" t="s">
        <v>6045</v>
      </c>
      <c r="L69" s="11" t="s">
        <v>51</v>
      </c>
      <c r="M69" s="11" t="s">
        <v>6062</v>
      </c>
      <c r="N69" s="11" t="s">
        <v>679</v>
      </c>
      <c r="O69" s="11" t="s">
        <v>1117</v>
      </c>
      <c r="P69" s="11" t="s">
        <v>6035</v>
      </c>
      <c r="Q69" s="11" t="s">
        <v>5758</v>
      </c>
      <c r="R69" s="11" t="s">
        <v>5759</v>
      </c>
      <c r="S69" s="11" t="s">
        <v>45</v>
      </c>
      <c r="T69" s="11" t="s">
        <v>58</v>
      </c>
      <c r="U69" s="11" t="s">
        <v>6055</v>
      </c>
      <c r="V69" s="11" t="s">
        <v>62</v>
      </c>
      <c r="W69" s="17"/>
      <c r="X69" s="17"/>
      <c r="Y69" s="30"/>
      <c r="Z69" s="30"/>
      <c r="AA69" s="29">
        <v>15.7</v>
      </c>
      <c r="AB69" s="11" t="s">
        <v>47</v>
      </c>
      <c r="AC69" s="11">
        <v>0</v>
      </c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</row>
    <row r="70" spans="1:54" x14ac:dyDescent="0.25">
      <c r="A70" s="11" t="s">
        <v>1616</v>
      </c>
      <c r="B70" s="12">
        <v>35</v>
      </c>
      <c r="C70" s="12" t="str">
        <f t="shared" si="1"/>
        <v>[30-40[ ans</v>
      </c>
      <c r="D70" s="11" t="s">
        <v>1617</v>
      </c>
      <c r="E70" s="11" t="s">
        <v>39</v>
      </c>
      <c r="F70" s="11" t="s">
        <v>40</v>
      </c>
      <c r="G70" s="11"/>
      <c r="H70" s="11"/>
      <c r="I70" s="11" t="s">
        <v>49</v>
      </c>
      <c r="J70" s="11" t="s">
        <v>435</v>
      </c>
      <c r="K70" s="11" t="s">
        <v>6045</v>
      </c>
      <c r="L70" s="11" t="s">
        <v>51</v>
      </c>
      <c r="M70" s="11" t="s">
        <v>6062</v>
      </c>
      <c r="N70" s="11" t="s">
        <v>64</v>
      </c>
      <c r="O70" s="11" t="s">
        <v>729</v>
      </c>
      <c r="P70" s="11" t="s">
        <v>6702</v>
      </c>
      <c r="Q70" s="11"/>
      <c r="R70" s="11"/>
      <c r="S70" s="11" t="s">
        <v>45</v>
      </c>
      <c r="T70" s="11" t="s">
        <v>39</v>
      </c>
      <c r="U70" s="11" t="s">
        <v>6053</v>
      </c>
      <c r="V70" s="11" t="s">
        <v>62</v>
      </c>
      <c r="W70" s="17"/>
      <c r="X70" s="17"/>
      <c r="Y70" s="30"/>
      <c r="Z70" s="30"/>
      <c r="AA70" s="29">
        <v>13</v>
      </c>
      <c r="AB70" s="11" t="s">
        <v>47</v>
      </c>
      <c r="AC70" s="11">
        <v>0</v>
      </c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</row>
    <row r="71" spans="1:54" x14ac:dyDescent="0.25">
      <c r="A71" s="11" t="s">
        <v>1618</v>
      </c>
      <c r="B71" s="12">
        <v>35</v>
      </c>
      <c r="C71" s="12" t="str">
        <f t="shared" si="1"/>
        <v>[30-40[ ans</v>
      </c>
      <c r="D71" s="11" t="s">
        <v>1619</v>
      </c>
      <c r="E71" s="11" t="s">
        <v>54</v>
      </c>
      <c r="F71" s="11" t="s">
        <v>40</v>
      </c>
      <c r="G71" s="11"/>
      <c r="H71" s="11"/>
      <c r="I71" s="11" t="s">
        <v>41</v>
      </c>
      <c r="J71" s="11" t="s">
        <v>134</v>
      </c>
      <c r="K71" s="11" t="s">
        <v>6049</v>
      </c>
      <c r="L71" s="11" t="s">
        <v>51</v>
      </c>
      <c r="M71" s="11" t="s">
        <v>6062</v>
      </c>
      <c r="N71" s="11" t="s">
        <v>64</v>
      </c>
      <c r="O71" s="11" t="s">
        <v>729</v>
      </c>
      <c r="P71" s="11" t="s">
        <v>6702</v>
      </c>
      <c r="Q71" s="11"/>
      <c r="R71" s="11"/>
      <c r="S71" s="11" t="s">
        <v>45</v>
      </c>
      <c r="T71" s="11" t="s">
        <v>58</v>
      </c>
      <c r="U71" s="11" t="s">
        <v>6055</v>
      </c>
      <c r="V71" s="11" t="s">
        <v>62</v>
      </c>
      <c r="W71" s="17"/>
      <c r="X71" s="17"/>
      <c r="Y71" s="30"/>
      <c r="Z71" s="30"/>
      <c r="AA71" s="29">
        <v>15.7</v>
      </c>
      <c r="AB71" s="11" t="s">
        <v>47</v>
      </c>
      <c r="AC71" s="11">
        <v>0</v>
      </c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</row>
    <row r="72" spans="1:54" x14ac:dyDescent="0.25">
      <c r="A72" s="11" t="s">
        <v>1620</v>
      </c>
      <c r="B72" s="12">
        <v>30</v>
      </c>
      <c r="C72" s="12" t="str">
        <f t="shared" si="1"/>
        <v>[30-40[ ans</v>
      </c>
      <c r="D72" s="11" t="s">
        <v>1621</v>
      </c>
      <c r="E72" s="11" t="s">
        <v>48</v>
      </c>
      <c r="F72" s="11" t="s">
        <v>40</v>
      </c>
      <c r="G72" s="11"/>
      <c r="H72" s="11"/>
      <c r="I72" s="11" t="s">
        <v>41</v>
      </c>
      <c r="J72" s="11" t="s">
        <v>79</v>
      </c>
      <c r="K72" s="11" t="s">
        <v>6048</v>
      </c>
      <c r="L72" s="11" t="s">
        <v>43</v>
      </c>
      <c r="M72" s="11" t="s">
        <v>6062</v>
      </c>
      <c r="N72" s="11" t="s">
        <v>194</v>
      </c>
      <c r="O72" s="11" t="s">
        <v>194</v>
      </c>
      <c r="P72" s="11" t="s">
        <v>6035</v>
      </c>
      <c r="Q72" s="11" t="s">
        <v>5608</v>
      </c>
      <c r="R72" s="11" t="s">
        <v>5609</v>
      </c>
      <c r="S72" s="11" t="s">
        <v>45</v>
      </c>
      <c r="T72" s="11" t="s">
        <v>58</v>
      </c>
      <c r="U72" s="11" t="s">
        <v>6055</v>
      </c>
      <c r="V72" s="11" t="s">
        <v>62</v>
      </c>
      <c r="W72" s="17"/>
      <c r="X72" s="17"/>
      <c r="Y72" s="30"/>
      <c r="Z72" s="30"/>
      <c r="AA72" s="29">
        <v>14.4</v>
      </c>
      <c r="AB72" s="11" t="s">
        <v>47</v>
      </c>
      <c r="AC72" s="11">
        <v>0</v>
      </c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x14ac:dyDescent="0.25">
      <c r="A73" s="11" t="s">
        <v>1622</v>
      </c>
      <c r="B73" s="12">
        <v>28</v>
      </c>
      <c r="C73" s="12" t="str">
        <f t="shared" si="1"/>
        <v>[20-30[ ans</v>
      </c>
      <c r="D73" s="11" t="s">
        <v>1623</v>
      </c>
      <c r="E73" s="11" t="s">
        <v>92</v>
      </c>
      <c r="F73" s="11" t="s">
        <v>40</v>
      </c>
      <c r="G73" s="11"/>
      <c r="H73" s="11"/>
      <c r="I73" s="11" t="s">
        <v>41</v>
      </c>
      <c r="J73" s="11" t="s">
        <v>325</v>
      </c>
      <c r="K73" s="11" t="s">
        <v>6047</v>
      </c>
      <c r="L73" s="11" t="s">
        <v>51</v>
      </c>
      <c r="M73" s="11" t="s">
        <v>6062</v>
      </c>
      <c r="N73" s="11" t="s">
        <v>87</v>
      </c>
      <c r="O73" s="11" t="s">
        <v>90</v>
      </c>
      <c r="P73" s="11" t="s">
        <v>6033</v>
      </c>
      <c r="Q73" s="11" t="s">
        <v>5632</v>
      </c>
      <c r="R73" s="11" t="s">
        <v>5633</v>
      </c>
      <c r="S73" s="11" t="s">
        <v>45</v>
      </c>
      <c r="T73" s="11" t="s">
        <v>58</v>
      </c>
      <c r="U73" s="11" t="s">
        <v>6055</v>
      </c>
      <c r="V73" s="11" t="s">
        <v>46</v>
      </c>
      <c r="W73" s="17">
        <v>43314</v>
      </c>
      <c r="X73" s="17" t="s">
        <v>6289</v>
      </c>
      <c r="Y73" s="34">
        <v>1</v>
      </c>
      <c r="Z73" s="30" t="s">
        <v>6644</v>
      </c>
      <c r="AA73" s="11"/>
      <c r="AB73" s="11" t="s">
        <v>47</v>
      </c>
      <c r="AC73" s="11">
        <v>0</v>
      </c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</row>
    <row r="74" spans="1:54" x14ac:dyDescent="0.25">
      <c r="A74" s="11" t="s">
        <v>1625</v>
      </c>
      <c r="B74" s="12">
        <v>22</v>
      </c>
      <c r="C74" s="12" t="str">
        <f t="shared" si="1"/>
        <v>[20-30[ ans</v>
      </c>
      <c r="D74" s="11" t="s">
        <v>1626</v>
      </c>
      <c r="E74" s="11" t="s">
        <v>39</v>
      </c>
      <c r="F74" s="11" t="s">
        <v>40</v>
      </c>
      <c r="G74" s="11"/>
      <c r="H74" s="12">
        <v>69</v>
      </c>
      <c r="I74" s="11" t="s">
        <v>41</v>
      </c>
      <c r="J74" s="11" t="s">
        <v>134</v>
      </c>
      <c r="K74" s="11" t="s">
        <v>6049</v>
      </c>
      <c r="L74" s="11" t="s">
        <v>428</v>
      </c>
      <c r="M74" s="11" t="s">
        <v>523</v>
      </c>
      <c r="N74" s="11" t="s">
        <v>428</v>
      </c>
      <c r="O74" s="11" t="s">
        <v>428</v>
      </c>
      <c r="P74" s="11" t="s">
        <v>428</v>
      </c>
      <c r="Q74" s="11"/>
      <c r="R74" s="11"/>
      <c r="S74" s="11" t="s">
        <v>45</v>
      </c>
      <c r="T74" s="11" t="s">
        <v>58</v>
      </c>
      <c r="U74" s="11" t="s">
        <v>6055</v>
      </c>
      <c r="V74" s="11" t="s">
        <v>62</v>
      </c>
      <c r="W74" s="17"/>
      <c r="X74" s="17"/>
      <c r="Y74" s="30"/>
      <c r="Z74" s="30"/>
      <c r="AA74" s="11"/>
      <c r="AB74" s="11" t="s">
        <v>47</v>
      </c>
      <c r="AC74" s="11">
        <v>0</v>
      </c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</row>
    <row r="75" spans="1:54" x14ac:dyDescent="0.25">
      <c r="A75" s="11" t="s">
        <v>1627</v>
      </c>
      <c r="B75" s="12">
        <v>35</v>
      </c>
      <c r="C75" s="12" t="str">
        <f t="shared" si="1"/>
        <v>[30-40[ ans</v>
      </c>
      <c r="D75" s="11" t="s">
        <v>1628</v>
      </c>
      <c r="E75" s="11" t="s">
        <v>39</v>
      </c>
      <c r="F75" s="11" t="s">
        <v>40</v>
      </c>
      <c r="G75" s="11"/>
      <c r="H75" s="11"/>
      <c r="I75" s="11" t="s">
        <v>41</v>
      </c>
      <c r="J75" s="11" t="s">
        <v>134</v>
      </c>
      <c r="K75" s="11" t="s">
        <v>6049</v>
      </c>
      <c r="L75" s="11" t="s">
        <v>51</v>
      </c>
      <c r="M75" s="11" t="s">
        <v>6062</v>
      </c>
      <c r="N75" s="11" t="s">
        <v>195</v>
      </c>
      <c r="O75" s="11" t="s">
        <v>195</v>
      </c>
      <c r="P75" s="11" t="s">
        <v>6035</v>
      </c>
      <c r="Q75" s="11" t="s">
        <v>5610</v>
      </c>
      <c r="R75" s="11" t="s">
        <v>5611</v>
      </c>
      <c r="S75" s="11" t="s">
        <v>45</v>
      </c>
      <c r="T75" s="11" t="s">
        <v>58</v>
      </c>
      <c r="U75" s="11" t="s">
        <v>6055</v>
      </c>
      <c r="V75" s="11" t="s">
        <v>62</v>
      </c>
      <c r="W75" s="17"/>
      <c r="X75" s="17"/>
      <c r="Y75" s="30"/>
      <c r="Z75" s="30"/>
      <c r="AA75" s="11"/>
      <c r="AB75" s="11" t="s">
        <v>47</v>
      </c>
      <c r="AC75" s="11">
        <v>0</v>
      </c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</row>
    <row r="76" spans="1:54" x14ac:dyDescent="0.25">
      <c r="A76" s="11" t="s">
        <v>1629</v>
      </c>
      <c r="B76" s="12">
        <v>29</v>
      </c>
      <c r="C76" s="12" t="str">
        <f t="shared" si="1"/>
        <v>[20-30[ ans</v>
      </c>
      <c r="D76" s="11" t="s">
        <v>1630</v>
      </c>
      <c r="E76" s="11" t="s">
        <v>48</v>
      </c>
      <c r="F76" s="11" t="s">
        <v>40</v>
      </c>
      <c r="G76" s="11"/>
      <c r="H76" s="11"/>
      <c r="I76" s="11" t="s">
        <v>49</v>
      </c>
      <c r="J76" s="11" t="s">
        <v>71</v>
      </c>
      <c r="K76" s="11" t="s">
        <v>6047</v>
      </c>
      <c r="L76" s="11" t="s">
        <v>157</v>
      </c>
      <c r="M76" s="11" t="s">
        <v>6062</v>
      </c>
      <c r="N76" s="11" t="s">
        <v>278</v>
      </c>
      <c r="O76" s="11" t="s">
        <v>169</v>
      </c>
      <c r="P76" s="11" t="s">
        <v>6034</v>
      </c>
      <c r="Q76" s="11" t="s">
        <v>5830</v>
      </c>
      <c r="R76" s="11" t="s">
        <v>5831</v>
      </c>
      <c r="S76" s="11" t="s">
        <v>45</v>
      </c>
      <c r="T76" s="11" t="s">
        <v>39</v>
      </c>
      <c r="U76" s="11" t="s">
        <v>6053</v>
      </c>
      <c r="V76" s="11" t="s">
        <v>46</v>
      </c>
      <c r="W76" s="17">
        <v>43103</v>
      </c>
      <c r="X76" s="17" t="s">
        <v>6290</v>
      </c>
      <c r="Y76" s="34">
        <v>1</v>
      </c>
      <c r="Z76" s="30" t="s">
        <v>6644</v>
      </c>
      <c r="AA76" s="11"/>
      <c r="AB76" s="11" t="s">
        <v>47</v>
      </c>
      <c r="AC76" s="11">
        <v>0</v>
      </c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</row>
    <row r="77" spans="1:54" x14ac:dyDescent="0.25">
      <c r="A77" s="11" t="s">
        <v>1632</v>
      </c>
      <c r="B77" s="12">
        <v>21</v>
      </c>
      <c r="C77" s="12" t="str">
        <f t="shared" si="1"/>
        <v>[20-30[ ans</v>
      </c>
      <c r="D77" s="11" t="s">
        <v>1633</v>
      </c>
      <c r="E77" s="11" t="s">
        <v>48</v>
      </c>
      <c r="F77" s="11" t="s">
        <v>40</v>
      </c>
      <c r="G77" s="11"/>
      <c r="H77" s="11"/>
      <c r="I77" s="11" t="s">
        <v>41</v>
      </c>
      <c r="J77" s="11" t="s">
        <v>79</v>
      </c>
      <c r="K77" s="11" t="s">
        <v>6048</v>
      </c>
      <c r="L77" s="11" t="s">
        <v>157</v>
      </c>
      <c r="M77" s="11" t="s">
        <v>6062</v>
      </c>
      <c r="N77" s="11" t="s">
        <v>169</v>
      </c>
      <c r="O77" s="11" t="s">
        <v>169</v>
      </c>
      <c r="P77" s="11" t="s">
        <v>6034</v>
      </c>
      <c r="Q77" s="11" t="s">
        <v>5830</v>
      </c>
      <c r="R77" s="11" t="s">
        <v>5831</v>
      </c>
      <c r="S77" s="11" t="s">
        <v>45</v>
      </c>
      <c r="T77" s="11" t="s">
        <v>84</v>
      </c>
      <c r="U77" s="11" t="s">
        <v>6057</v>
      </c>
      <c r="V77" s="11" t="s">
        <v>62</v>
      </c>
      <c r="W77" s="17"/>
      <c r="X77" s="17"/>
      <c r="Y77" s="30"/>
      <c r="Z77" s="30"/>
      <c r="AA77" s="11"/>
      <c r="AB77" s="11" t="s">
        <v>47</v>
      </c>
      <c r="AC77" s="11">
        <v>0</v>
      </c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</row>
    <row r="78" spans="1:54" x14ac:dyDescent="0.25">
      <c r="A78" s="11" t="s">
        <v>1634</v>
      </c>
      <c r="B78" s="12">
        <v>29</v>
      </c>
      <c r="C78" s="12" t="str">
        <f t="shared" si="1"/>
        <v>[20-30[ ans</v>
      </c>
      <c r="D78" s="11" t="s">
        <v>1635</v>
      </c>
      <c r="E78" s="11" t="s">
        <v>54</v>
      </c>
      <c r="F78" s="11" t="s">
        <v>40</v>
      </c>
      <c r="G78" s="11"/>
      <c r="H78" s="11"/>
      <c r="I78" s="11" t="s">
        <v>41</v>
      </c>
      <c r="J78" s="11" t="s">
        <v>134</v>
      </c>
      <c r="K78" s="11" t="s">
        <v>6049</v>
      </c>
      <c r="L78" s="11" t="s">
        <v>43</v>
      </c>
      <c r="M78" s="11" t="s">
        <v>6062</v>
      </c>
      <c r="N78" s="11" t="s">
        <v>90</v>
      </c>
      <c r="O78" s="11" t="s">
        <v>90</v>
      </c>
      <c r="P78" s="11" t="s">
        <v>6033</v>
      </c>
      <c r="Q78" s="11" t="s">
        <v>5632</v>
      </c>
      <c r="R78" s="11" t="s">
        <v>5633</v>
      </c>
      <c r="S78" s="11" t="s">
        <v>45</v>
      </c>
      <c r="T78" s="11" t="s">
        <v>39</v>
      </c>
      <c r="U78" s="11" t="s">
        <v>6053</v>
      </c>
      <c r="V78" s="11" t="s">
        <v>62</v>
      </c>
      <c r="W78" s="17"/>
      <c r="X78" s="17"/>
      <c r="Y78" s="30"/>
      <c r="Z78" s="30"/>
      <c r="AA78" s="29">
        <v>16.3</v>
      </c>
      <c r="AB78" s="11" t="s">
        <v>47</v>
      </c>
      <c r="AC78" s="11">
        <v>0</v>
      </c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</row>
    <row r="79" spans="1:54" x14ac:dyDescent="0.25">
      <c r="A79" s="11" t="s">
        <v>1636</v>
      </c>
      <c r="B79" s="12">
        <v>35</v>
      </c>
      <c r="C79" s="12" t="str">
        <f t="shared" si="1"/>
        <v>[30-40[ ans</v>
      </c>
      <c r="D79" s="11" t="s">
        <v>1637</v>
      </c>
      <c r="E79" s="11" t="s">
        <v>39</v>
      </c>
      <c r="F79" s="11" t="s">
        <v>40</v>
      </c>
      <c r="G79" s="11"/>
      <c r="H79" s="11"/>
      <c r="I79" s="11" t="s">
        <v>49</v>
      </c>
      <c r="J79" s="11" t="s">
        <v>221</v>
      </c>
      <c r="K79" s="11" t="s">
        <v>6045</v>
      </c>
      <c r="L79" s="11" t="s">
        <v>43</v>
      </c>
      <c r="M79" s="11" t="s">
        <v>6062</v>
      </c>
      <c r="N79" s="11" t="s">
        <v>104</v>
      </c>
      <c r="O79" s="11" t="s">
        <v>104</v>
      </c>
      <c r="P79" s="11" t="s">
        <v>6033</v>
      </c>
      <c r="Q79" s="11" t="s">
        <v>6036</v>
      </c>
      <c r="R79" s="11" t="s">
        <v>6037</v>
      </c>
      <c r="S79" s="11" t="s">
        <v>45</v>
      </c>
      <c r="T79" s="11" t="s">
        <v>39</v>
      </c>
      <c r="U79" s="11" t="s">
        <v>6053</v>
      </c>
      <c r="V79" s="11" t="s">
        <v>46</v>
      </c>
      <c r="W79" s="17" t="s">
        <v>6078</v>
      </c>
      <c r="X79" s="17" t="s">
        <v>6291</v>
      </c>
      <c r="Y79" s="34">
        <v>9</v>
      </c>
      <c r="Z79" s="30" t="s">
        <v>6648</v>
      </c>
      <c r="AA79" s="11"/>
      <c r="AB79" s="11" t="s">
        <v>47</v>
      </c>
      <c r="AC79" s="11">
        <v>0</v>
      </c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</row>
    <row r="80" spans="1:54" x14ac:dyDescent="0.25">
      <c r="A80" s="11" t="s">
        <v>1639</v>
      </c>
      <c r="B80" s="12">
        <v>30</v>
      </c>
      <c r="C80" s="12" t="str">
        <f t="shared" si="1"/>
        <v>[30-40[ ans</v>
      </c>
      <c r="D80" s="11" t="s">
        <v>1640</v>
      </c>
      <c r="E80" s="11" t="s">
        <v>54</v>
      </c>
      <c r="F80" s="11" t="s">
        <v>40</v>
      </c>
      <c r="G80" s="11"/>
      <c r="H80" s="11"/>
      <c r="I80" s="11" t="s">
        <v>41</v>
      </c>
      <c r="J80" s="11" t="s">
        <v>134</v>
      </c>
      <c r="K80" s="11" t="s">
        <v>6049</v>
      </c>
      <c r="L80" s="11" t="s">
        <v>51</v>
      </c>
      <c r="M80" s="11" t="s">
        <v>6062</v>
      </c>
      <c r="N80" s="11" t="s">
        <v>64</v>
      </c>
      <c r="O80" s="11" t="s">
        <v>729</v>
      </c>
      <c r="P80" s="11" t="s">
        <v>6702</v>
      </c>
      <c r="Q80" s="11"/>
      <c r="R80" s="11"/>
      <c r="S80" s="11" t="s">
        <v>45</v>
      </c>
      <c r="T80" s="11" t="s">
        <v>39</v>
      </c>
      <c r="U80" s="11" t="s">
        <v>6053</v>
      </c>
      <c r="V80" s="11" t="s">
        <v>46</v>
      </c>
      <c r="W80" s="17" t="s">
        <v>6079</v>
      </c>
      <c r="X80" s="17" t="s">
        <v>6292</v>
      </c>
      <c r="Y80" s="34">
        <v>2</v>
      </c>
      <c r="Z80" s="30" t="s">
        <v>6644</v>
      </c>
      <c r="AA80" s="29">
        <v>16.8</v>
      </c>
      <c r="AB80" s="11" t="s">
        <v>47</v>
      </c>
      <c r="AC80" s="11">
        <v>0</v>
      </c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</row>
    <row r="81" spans="1:54" x14ac:dyDescent="0.25">
      <c r="A81" s="11" t="s">
        <v>1642</v>
      </c>
      <c r="B81" s="12">
        <v>33</v>
      </c>
      <c r="C81" s="12" t="str">
        <f t="shared" si="1"/>
        <v>[30-40[ ans</v>
      </c>
      <c r="D81" s="11" t="s">
        <v>1643</v>
      </c>
      <c r="E81" s="11" t="s">
        <v>48</v>
      </c>
      <c r="F81" s="11" t="s">
        <v>40</v>
      </c>
      <c r="G81" s="11"/>
      <c r="H81" s="11"/>
      <c r="I81" s="11" t="s">
        <v>41</v>
      </c>
      <c r="J81" s="11" t="s">
        <v>144</v>
      </c>
      <c r="K81" s="11" t="s">
        <v>6044</v>
      </c>
      <c r="L81" s="11" t="s">
        <v>51</v>
      </c>
      <c r="M81" s="11" t="s">
        <v>6062</v>
      </c>
      <c r="N81" s="11" t="s">
        <v>217</v>
      </c>
      <c r="O81" s="11" t="s">
        <v>217</v>
      </c>
      <c r="P81" s="11" t="s">
        <v>6033</v>
      </c>
      <c r="Q81" s="11" t="s">
        <v>5612</v>
      </c>
      <c r="R81" s="11" t="s">
        <v>5613</v>
      </c>
      <c r="S81" s="11" t="s">
        <v>45</v>
      </c>
      <c r="T81" s="11" t="s">
        <v>58</v>
      </c>
      <c r="U81" s="11" t="s">
        <v>6055</v>
      </c>
      <c r="V81" s="11" t="s">
        <v>46</v>
      </c>
      <c r="W81" s="17">
        <v>42736</v>
      </c>
      <c r="X81" s="17" t="s">
        <v>6270</v>
      </c>
      <c r="Y81" s="34">
        <v>2</v>
      </c>
      <c r="Z81" s="30" t="s">
        <v>6644</v>
      </c>
      <c r="AA81" s="11"/>
      <c r="AB81" s="11" t="s">
        <v>47</v>
      </c>
      <c r="AC81" s="11">
        <v>0</v>
      </c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</row>
    <row r="82" spans="1:54" x14ac:dyDescent="0.25">
      <c r="A82" s="11" t="s">
        <v>1644</v>
      </c>
      <c r="B82" s="12">
        <v>42</v>
      </c>
      <c r="C82" s="12" t="str">
        <f t="shared" si="1"/>
        <v>[40-50 [ ans</v>
      </c>
      <c r="D82" s="11" t="s">
        <v>1645</v>
      </c>
      <c r="E82" s="11" t="s">
        <v>48</v>
      </c>
      <c r="F82" s="11" t="s">
        <v>40</v>
      </c>
      <c r="G82" s="11"/>
      <c r="H82" s="11"/>
      <c r="I82" s="11" t="s">
        <v>49</v>
      </c>
      <c r="J82" s="11" t="s">
        <v>50</v>
      </c>
      <c r="K82" s="11" t="s">
        <v>6044</v>
      </c>
      <c r="L82" s="11" t="s">
        <v>51</v>
      </c>
      <c r="M82" s="11" t="s">
        <v>6062</v>
      </c>
      <c r="N82" s="11" t="s">
        <v>52</v>
      </c>
      <c r="O82" s="11" t="s">
        <v>319</v>
      </c>
      <c r="P82" s="11" t="s">
        <v>6033</v>
      </c>
      <c r="Q82" s="11" t="s">
        <v>5568</v>
      </c>
      <c r="R82" s="11" t="s">
        <v>5569</v>
      </c>
      <c r="S82" s="11" t="s">
        <v>45</v>
      </c>
      <c r="T82" s="11" t="s">
        <v>53</v>
      </c>
      <c r="U82" s="11" t="s">
        <v>6054</v>
      </c>
      <c r="V82" s="11" t="s">
        <v>46</v>
      </c>
      <c r="W82" s="17" t="s">
        <v>6080</v>
      </c>
      <c r="X82" s="17" t="s">
        <v>6293</v>
      </c>
      <c r="Y82" s="34">
        <v>0</v>
      </c>
      <c r="Z82" s="30" t="s">
        <v>6644</v>
      </c>
      <c r="AA82" s="11"/>
      <c r="AB82" s="11" t="s">
        <v>47</v>
      </c>
      <c r="AC82" s="11">
        <v>0</v>
      </c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</row>
    <row r="83" spans="1:54" x14ac:dyDescent="0.25">
      <c r="A83" s="11" t="s">
        <v>1647</v>
      </c>
      <c r="B83" s="12">
        <v>36</v>
      </c>
      <c r="C83" s="12" t="str">
        <f t="shared" si="1"/>
        <v>[30-40[ ans</v>
      </c>
      <c r="D83" s="11" t="s">
        <v>1648</v>
      </c>
      <c r="E83" s="11" t="s">
        <v>54</v>
      </c>
      <c r="F83" s="11" t="s">
        <v>40</v>
      </c>
      <c r="G83" s="11"/>
      <c r="H83" s="11"/>
      <c r="I83" s="11" t="s">
        <v>41</v>
      </c>
      <c r="J83" s="11" t="s">
        <v>978</v>
      </c>
      <c r="K83" s="11" t="s">
        <v>6045</v>
      </c>
      <c r="L83" s="11" t="s">
        <v>51</v>
      </c>
      <c r="M83" s="11" t="s">
        <v>6062</v>
      </c>
      <c r="N83" s="11" t="s">
        <v>285</v>
      </c>
      <c r="O83" s="11" t="s">
        <v>285</v>
      </c>
      <c r="P83" s="11" t="s">
        <v>6031</v>
      </c>
      <c r="Q83" s="11" t="s">
        <v>5592</v>
      </c>
      <c r="R83" s="11" t="s">
        <v>5593</v>
      </c>
      <c r="S83" s="11" t="s">
        <v>45</v>
      </c>
      <c r="T83" s="11" t="s">
        <v>58</v>
      </c>
      <c r="U83" s="11" t="s">
        <v>6055</v>
      </c>
      <c r="V83" s="11" t="s">
        <v>46</v>
      </c>
      <c r="W83" s="17" t="s">
        <v>6081</v>
      </c>
      <c r="X83" s="17" t="s">
        <v>6294</v>
      </c>
      <c r="Y83" s="34">
        <v>3</v>
      </c>
      <c r="Z83" s="30" t="s">
        <v>6647</v>
      </c>
      <c r="AA83" s="29">
        <v>13.8</v>
      </c>
      <c r="AB83" s="11" t="s">
        <v>47</v>
      </c>
      <c r="AC83" s="11">
        <v>0</v>
      </c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</row>
    <row r="84" spans="1:54" x14ac:dyDescent="0.25">
      <c r="A84" s="11" t="s">
        <v>1650</v>
      </c>
      <c r="B84" s="12">
        <v>27</v>
      </c>
      <c r="C84" s="12" t="str">
        <f t="shared" si="1"/>
        <v>[20-30[ ans</v>
      </c>
      <c r="D84" s="11" t="s">
        <v>1651</v>
      </c>
      <c r="E84" s="11" t="s">
        <v>48</v>
      </c>
      <c r="F84" s="11" t="s">
        <v>40</v>
      </c>
      <c r="G84" s="11"/>
      <c r="H84" s="11"/>
      <c r="I84" s="11" t="s">
        <v>41</v>
      </c>
      <c r="J84" s="11" t="s">
        <v>134</v>
      </c>
      <c r="K84" s="11" t="s">
        <v>6049</v>
      </c>
      <c r="L84" s="11" t="s">
        <v>43</v>
      </c>
      <c r="M84" s="11" t="s">
        <v>6062</v>
      </c>
      <c r="N84" s="11" t="s">
        <v>135</v>
      </c>
      <c r="O84" s="11" t="s">
        <v>729</v>
      </c>
      <c r="P84" s="11" t="s">
        <v>6702</v>
      </c>
      <c r="Q84" s="11"/>
      <c r="R84" s="11"/>
      <c r="S84" s="11" t="s">
        <v>45</v>
      </c>
      <c r="T84" s="11" t="s">
        <v>58</v>
      </c>
      <c r="U84" s="11" t="s">
        <v>6055</v>
      </c>
      <c r="V84" s="11" t="s">
        <v>62</v>
      </c>
      <c r="W84" s="17"/>
      <c r="X84" s="17"/>
      <c r="Y84" s="30"/>
      <c r="Z84" s="30"/>
      <c r="AA84" s="29">
        <v>14.4</v>
      </c>
      <c r="AB84" s="11" t="s">
        <v>47</v>
      </c>
      <c r="AC84" s="11">
        <v>0</v>
      </c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</row>
    <row r="85" spans="1:54" x14ac:dyDescent="0.25">
      <c r="A85" s="11" t="s">
        <v>1652</v>
      </c>
      <c r="B85" s="12">
        <v>38</v>
      </c>
      <c r="C85" s="12" t="str">
        <f t="shared" si="1"/>
        <v>[30-40[ ans</v>
      </c>
      <c r="D85" s="11" t="s">
        <v>1653</v>
      </c>
      <c r="E85" s="11" t="s">
        <v>48</v>
      </c>
      <c r="F85" s="11" t="s">
        <v>40</v>
      </c>
      <c r="G85" s="11"/>
      <c r="H85" s="11"/>
      <c r="I85" s="11" t="s">
        <v>41</v>
      </c>
      <c r="J85" s="11" t="s">
        <v>511</v>
      </c>
      <c r="K85" s="11" t="s">
        <v>6047</v>
      </c>
      <c r="L85" s="11" t="s">
        <v>641</v>
      </c>
      <c r="M85" s="11" t="s">
        <v>6062</v>
      </c>
      <c r="N85" s="11" t="s">
        <v>641</v>
      </c>
      <c r="O85" s="11" t="s">
        <v>729</v>
      </c>
      <c r="P85" s="11" t="s">
        <v>6702</v>
      </c>
      <c r="Q85" s="11"/>
      <c r="R85" s="11"/>
      <c r="S85" s="11" t="s">
        <v>45</v>
      </c>
      <c r="T85" s="11" t="s">
        <v>53</v>
      </c>
      <c r="U85" s="11" t="s">
        <v>6054</v>
      </c>
      <c r="V85" s="11" t="s">
        <v>46</v>
      </c>
      <c r="W85" s="17" t="s">
        <v>6082</v>
      </c>
      <c r="X85" s="17" t="s">
        <v>6295</v>
      </c>
      <c r="Y85" s="34">
        <v>10</v>
      </c>
      <c r="Z85" s="30" t="s">
        <v>6648</v>
      </c>
      <c r="AA85" s="11"/>
      <c r="AB85" s="11" t="s">
        <v>47</v>
      </c>
      <c r="AC85" s="11">
        <v>0</v>
      </c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</row>
    <row r="86" spans="1:54" x14ac:dyDescent="0.25">
      <c r="A86" s="11" t="s">
        <v>1655</v>
      </c>
      <c r="B86" s="12">
        <v>34</v>
      </c>
      <c r="C86" s="12" t="str">
        <f t="shared" si="1"/>
        <v>[30-40[ ans</v>
      </c>
      <c r="D86" s="11" t="s">
        <v>1656</v>
      </c>
      <c r="E86" s="11" t="s">
        <v>54</v>
      </c>
      <c r="F86" s="11" t="s">
        <v>40</v>
      </c>
      <c r="G86" s="11"/>
      <c r="H86" s="11"/>
      <c r="I86" s="11" t="s">
        <v>41</v>
      </c>
      <c r="J86" s="11" t="s">
        <v>779</v>
      </c>
      <c r="K86" s="11" t="s">
        <v>6050</v>
      </c>
      <c r="L86" s="11" t="s">
        <v>43</v>
      </c>
      <c r="M86" s="11" t="s">
        <v>6062</v>
      </c>
      <c r="N86" s="11" t="s">
        <v>780</v>
      </c>
      <c r="O86" s="11" t="s">
        <v>162</v>
      </c>
      <c r="P86" s="11" t="s">
        <v>6033</v>
      </c>
      <c r="Q86" s="11" t="s">
        <v>5580</v>
      </c>
      <c r="R86" s="11" t="s">
        <v>5581</v>
      </c>
      <c r="S86" s="11" t="s">
        <v>45</v>
      </c>
      <c r="T86" s="11" t="s">
        <v>84</v>
      </c>
      <c r="U86" s="11" t="s">
        <v>6057</v>
      </c>
      <c r="V86" s="11" t="s">
        <v>62</v>
      </c>
      <c r="W86" s="17"/>
      <c r="X86" s="17"/>
      <c r="Y86" s="30"/>
      <c r="Z86" s="30"/>
      <c r="AA86" s="29">
        <v>14.2</v>
      </c>
      <c r="AB86" s="11" t="s">
        <v>47</v>
      </c>
      <c r="AC86" s="11">
        <v>0</v>
      </c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</row>
    <row r="87" spans="1:54" x14ac:dyDescent="0.25">
      <c r="A87" s="11" t="s">
        <v>1657</v>
      </c>
      <c r="B87" s="12">
        <v>27</v>
      </c>
      <c r="C87" s="12" t="str">
        <f t="shared" si="1"/>
        <v>[20-30[ ans</v>
      </c>
      <c r="D87" s="11" t="s">
        <v>1658</v>
      </c>
      <c r="E87" s="11" t="s">
        <v>92</v>
      </c>
      <c r="F87" s="11" t="s">
        <v>40</v>
      </c>
      <c r="G87" s="11"/>
      <c r="H87" s="11"/>
      <c r="I87" s="11" t="s">
        <v>41</v>
      </c>
      <c r="J87" s="11" t="s">
        <v>95</v>
      </c>
      <c r="K87" s="11" t="s">
        <v>6043</v>
      </c>
      <c r="L87" s="11" t="s">
        <v>51</v>
      </c>
      <c r="M87" s="11" t="s">
        <v>6062</v>
      </c>
      <c r="N87" s="11" t="s">
        <v>217</v>
      </c>
      <c r="O87" s="11" t="s">
        <v>217</v>
      </c>
      <c r="P87" s="11" t="s">
        <v>6033</v>
      </c>
      <c r="Q87" s="11" t="s">
        <v>5612</v>
      </c>
      <c r="R87" s="11" t="s">
        <v>5613</v>
      </c>
      <c r="S87" s="11" t="s">
        <v>45</v>
      </c>
      <c r="T87" s="11" t="s">
        <v>84</v>
      </c>
      <c r="U87" s="11" t="s">
        <v>6057</v>
      </c>
      <c r="V87" s="11" t="s">
        <v>46</v>
      </c>
      <c r="W87" s="17" t="s">
        <v>6083</v>
      </c>
      <c r="X87" s="17" t="s">
        <v>6296</v>
      </c>
      <c r="Y87" s="34">
        <v>1</v>
      </c>
      <c r="Z87" s="30" t="s">
        <v>6644</v>
      </c>
      <c r="AA87" s="29">
        <v>15</v>
      </c>
      <c r="AB87" s="11" t="s">
        <v>47</v>
      </c>
      <c r="AC87" s="11">
        <v>0</v>
      </c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</row>
    <row r="88" spans="1:54" x14ac:dyDescent="0.25">
      <c r="A88" s="11" t="s">
        <v>1660</v>
      </c>
      <c r="B88" s="12">
        <v>43</v>
      </c>
      <c r="C88" s="12" t="str">
        <f t="shared" si="1"/>
        <v>[40-50 [ ans</v>
      </c>
      <c r="D88" s="11" t="s">
        <v>1661</v>
      </c>
      <c r="E88" s="11" t="s">
        <v>54</v>
      </c>
      <c r="F88" s="11" t="s">
        <v>40</v>
      </c>
      <c r="G88" s="11"/>
      <c r="H88" s="11"/>
      <c r="I88" s="11" t="s">
        <v>49</v>
      </c>
      <c r="J88" s="11" t="s">
        <v>311</v>
      </c>
      <c r="K88" s="11" t="s">
        <v>6044</v>
      </c>
      <c r="L88" s="11" t="s">
        <v>43</v>
      </c>
      <c r="M88" s="11" t="s">
        <v>6062</v>
      </c>
      <c r="N88" s="11" t="s">
        <v>895</v>
      </c>
      <c r="O88" s="11" t="s">
        <v>895</v>
      </c>
      <c r="P88" s="11" t="s">
        <v>6033</v>
      </c>
      <c r="Q88" s="11" t="s">
        <v>5842</v>
      </c>
      <c r="R88" s="11" t="s">
        <v>5843</v>
      </c>
      <c r="S88" s="11" t="s">
        <v>45</v>
      </c>
      <c r="T88" s="11" t="s">
        <v>58</v>
      </c>
      <c r="U88" s="11" t="s">
        <v>6055</v>
      </c>
      <c r="V88" s="11" t="s">
        <v>46</v>
      </c>
      <c r="W88" s="17">
        <v>41640</v>
      </c>
      <c r="X88" s="17" t="s">
        <v>6297</v>
      </c>
      <c r="Y88" s="34">
        <v>5</v>
      </c>
      <c r="Z88" s="30" t="s">
        <v>6646</v>
      </c>
      <c r="AA88" s="29">
        <v>13.2</v>
      </c>
      <c r="AB88" s="11" t="s">
        <v>47</v>
      </c>
      <c r="AC88" s="11">
        <v>0</v>
      </c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</row>
    <row r="89" spans="1:54" x14ac:dyDescent="0.25">
      <c r="A89" s="11" t="s">
        <v>1663</v>
      </c>
      <c r="B89" s="12">
        <v>26</v>
      </c>
      <c r="C89" s="12" t="str">
        <f t="shared" si="1"/>
        <v>[20-30[ ans</v>
      </c>
      <c r="D89" s="11" t="s">
        <v>1664</v>
      </c>
      <c r="E89" s="11" t="s">
        <v>54</v>
      </c>
      <c r="F89" s="11" t="s">
        <v>40</v>
      </c>
      <c r="G89" s="11"/>
      <c r="H89" s="11"/>
      <c r="I89" s="11" t="s">
        <v>41</v>
      </c>
      <c r="J89" s="11" t="s">
        <v>71</v>
      </c>
      <c r="K89" s="11" t="s">
        <v>6047</v>
      </c>
      <c r="L89" s="11" t="s">
        <v>43</v>
      </c>
      <c r="M89" s="11" t="s">
        <v>6062</v>
      </c>
      <c r="N89" s="11" t="s">
        <v>87</v>
      </c>
      <c r="O89" s="11" t="s">
        <v>90</v>
      </c>
      <c r="P89" s="11" t="s">
        <v>6033</v>
      </c>
      <c r="Q89" s="11" t="s">
        <v>5632</v>
      </c>
      <c r="R89" s="11" t="s">
        <v>5633</v>
      </c>
      <c r="S89" s="11" t="s">
        <v>45</v>
      </c>
      <c r="T89" s="11" t="s">
        <v>58</v>
      </c>
      <c r="U89" s="11" t="s">
        <v>6055</v>
      </c>
      <c r="V89" s="11" t="s">
        <v>46</v>
      </c>
      <c r="W89" s="17">
        <v>43101</v>
      </c>
      <c r="X89" s="17" t="s">
        <v>6298</v>
      </c>
      <c r="Y89" s="34">
        <v>1</v>
      </c>
      <c r="Z89" s="30" t="s">
        <v>6644</v>
      </c>
      <c r="AA89" s="29">
        <v>13</v>
      </c>
      <c r="AB89" s="11" t="s">
        <v>898</v>
      </c>
      <c r="AC89" s="11">
        <v>1</v>
      </c>
      <c r="AD89" s="27" t="s">
        <v>5524</v>
      </c>
      <c r="AE89" s="27" t="s">
        <v>6673</v>
      </c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 t="s">
        <v>62</v>
      </c>
      <c r="AS89" s="11" t="s">
        <v>62</v>
      </c>
      <c r="AT89" s="11" t="s">
        <v>46</v>
      </c>
      <c r="AU89" s="11" t="s">
        <v>62</v>
      </c>
      <c r="AV89" s="11" t="s">
        <v>62</v>
      </c>
      <c r="AW89" s="11" t="s">
        <v>62</v>
      </c>
      <c r="AX89" s="11" t="s">
        <v>62</v>
      </c>
      <c r="AY89" s="11" t="s">
        <v>62</v>
      </c>
      <c r="AZ89" s="11" t="s">
        <v>62</v>
      </c>
      <c r="BA89" s="11" t="s">
        <v>62</v>
      </c>
      <c r="BB89" s="11"/>
    </row>
    <row r="90" spans="1:54" x14ac:dyDescent="0.25">
      <c r="A90" s="11" t="s">
        <v>1666</v>
      </c>
      <c r="B90" s="12">
        <v>21</v>
      </c>
      <c r="C90" s="12" t="str">
        <f t="shared" si="1"/>
        <v>[20-30[ ans</v>
      </c>
      <c r="D90" s="11" t="s">
        <v>1667</v>
      </c>
      <c r="E90" s="11" t="s">
        <v>48</v>
      </c>
      <c r="F90" s="11" t="s">
        <v>55</v>
      </c>
      <c r="G90" s="11"/>
      <c r="H90" s="11"/>
      <c r="I90" s="11" t="s">
        <v>41</v>
      </c>
      <c r="J90" s="11" t="s">
        <v>79</v>
      </c>
      <c r="K90" s="11" t="s">
        <v>6048</v>
      </c>
      <c r="L90" s="11" t="s">
        <v>51</v>
      </c>
      <c r="M90" s="11" t="s">
        <v>6062</v>
      </c>
      <c r="N90" s="11" t="s">
        <v>910</v>
      </c>
      <c r="O90" s="11" t="s">
        <v>729</v>
      </c>
      <c r="P90" s="11" t="s">
        <v>6702</v>
      </c>
      <c r="Q90" s="11"/>
      <c r="R90" s="11"/>
      <c r="S90" s="11" t="s">
        <v>45</v>
      </c>
      <c r="T90" s="11" t="s">
        <v>53</v>
      </c>
      <c r="U90" s="11" t="s">
        <v>6054</v>
      </c>
      <c r="V90" s="11" t="s">
        <v>62</v>
      </c>
      <c r="W90" s="17"/>
      <c r="X90" s="17"/>
      <c r="Y90" s="30"/>
      <c r="Z90" s="30"/>
      <c r="AA90" s="11"/>
      <c r="AB90" s="11" t="s">
        <v>898</v>
      </c>
      <c r="AC90" s="11">
        <v>1</v>
      </c>
      <c r="AD90" s="27" t="s">
        <v>5529</v>
      </c>
      <c r="AE90" s="27" t="s">
        <v>6673</v>
      </c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 t="s">
        <v>62</v>
      </c>
      <c r="AS90" s="11" t="s">
        <v>62</v>
      </c>
      <c r="AT90" s="11" t="s">
        <v>62</v>
      </c>
      <c r="AU90" s="11" t="s">
        <v>62</v>
      </c>
      <c r="AV90" s="11" t="s">
        <v>62</v>
      </c>
      <c r="AW90" s="11" t="s">
        <v>62</v>
      </c>
      <c r="AX90" s="11" t="s">
        <v>62</v>
      </c>
      <c r="AY90" s="11" t="s">
        <v>46</v>
      </c>
      <c r="AZ90" s="11" t="s">
        <v>62</v>
      </c>
      <c r="BA90" s="11" t="s">
        <v>62</v>
      </c>
      <c r="BB90" s="11"/>
    </row>
    <row r="91" spans="1:54" x14ac:dyDescent="0.25">
      <c r="A91" s="11" t="s">
        <v>1668</v>
      </c>
      <c r="B91" s="12">
        <v>23</v>
      </c>
      <c r="C91" s="12" t="str">
        <f t="shared" si="1"/>
        <v>[20-30[ ans</v>
      </c>
      <c r="D91" s="11" t="s">
        <v>1669</v>
      </c>
      <c r="E91" s="11" t="s">
        <v>48</v>
      </c>
      <c r="F91" s="11" t="s">
        <v>40</v>
      </c>
      <c r="G91" s="12">
        <v>184</v>
      </c>
      <c r="H91" s="12">
        <v>83</v>
      </c>
      <c r="I91" s="11" t="s">
        <v>41</v>
      </c>
      <c r="J91" s="11" t="s">
        <v>79</v>
      </c>
      <c r="K91" s="11" t="s">
        <v>6048</v>
      </c>
      <c r="L91" s="11" t="s">
        <v>51</v>
      </c>
      <c r="M91" s="11" t="s">
        <v>6062</v>
      </c>
      <c r="N91" s="11" t="s">
        <v>719</v>
      </c>
      <c r="O91" s="11" t="s">
        <v>5651</v>
      </c>
      <c r="P91" s="11" t="s">
        <v>6033</v>
      </c>
      <c r="Q91" s="11" t="s">
        <v>5824</v>
      </c>
      <c r="R91" s="11" t="s">
        <v>5825</v>
      </c>
      <c r="S91" s="11" t="s">
        <v>45</v>
      </c>
      <c r="T91" s="11" t="s">
        <v>58</v>
      </c>
      <c r="U91" s="11" t="s">
        <v>6055</v>
      </c>
      <c r="V91" s="11" t="s">
        <v>62</v>
      </c>
      <c r="W91" s="17"/>
      <c r="X91" s="17"/>
      <c r="Y91" s="30"/>
      <c r="Z91" s="30"/>
      <c r="AA91" s="29">
        <v>14.9</v>
      </c>
      <c r="AB91" s="11" t="s">
        <v>47</v>
      </c>
      <c r="AC91" s="11">
        <v>0</v>
      </c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</row>
    <row r="92" spans="1:54" x14ac:dyDescent="0.25">
      <c r="A92" s="11" t="s">
        <v>1670</v>
      </c>
      <c r="B92" s="12">
        <v>35</v>
      </c>
      <c r="C92" s="12" t="str">
        <f t="shared" si="1"/>
        <v>[30-40[ ans</v>
      </c>
      <c r="D92" s="11" t="s">
        <v>1671</v>
      </c>
      <c r="E92" s="11" t="s">
        <v>48</v>
      </c>
      <c r="F92" s="11" t="s">
        <v>40</v>
      </c>
      <c r="G92" s="12">
        <v>175</v>
      </c>
      <c r="H92" s="12">
        <v>82</v>
      </c>
      <c r="I92" s="11" t="s">
        <v>49</v>
      </c>
      <c r="J92" s="11" t="s">
        <v>410</v>
      </c>
      <c r="K92" s="11" t="s">
        <v>6047</v>
      </c>
      <c r="L92" s="11" t="s">
        <v>43</v>
      </c>
      <c r="M92" s="11" t="s">
        <v>6062</v>
      </c>
      <c r="N92" s="11" t="s">
        <v>246</v>
      </c>
      <c r="O92" s="11" t="s">
        <v>246</v>
      </c>
      <c r="P92" s="11" t="s">
        <v>6035</v>
      </c>
      <c r="Q92" s="11" t="s">
        <v>6040</v>
      </c>
      <c r="R92" s="11" t="s">
        <v>6041</v>
      </c>
      <c r="S92" s="11" t="s">
        <v>45</v>
      </c>
      <c r="T92" s="11" t="s">
        <v>84</v>
      </c>
      <c r="U92" s="11" t="s">
        <v>6057</v>
      </c>
      <c r="V92" s="11" t="s">
        <v>62</v>
      </c>
      <c r="W92" s="17"/>
      <c r="X92" s="17"/>
      <c r="Y92" s="30"/>
      <c r="Z92" s="30"/>
      <c r="AA92" s="11"/>
      <c r="AB92" s="11" t="s">
        <v>47</v>
      </c>
      <c r="AC92" s="11">
        <v>0</v>
      </c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</row>
    <row r="93" spans="1:54" x14ac:dyDescent="0.25">
      <c r="A93" s="11" t="s">
        <v>1672</v>
      </c>
      <c r="B93" s="12">
        <v>39</v>
      </c>
      <c r="C93" s="12" t="str">
        <f t="shared" si="1"/>
        <v>[30-40[ ans</v>
      </c>
      <c r="D93" s="11" t="s">
        <v>1673</v>
      </c>
      <c r="E93" s="11" t="s">
        <v>48</v>
      </c>
      <c r="F93" s="11" t="s">
        <v>40</v>
      </c>
      <c r="G93" s="11"/>
      <c r="H93" s="11"/>
      <c r="I93" s="11" t="s">
        <v>41</v>
      </c>
      <c r="J93" s="11" t="s">
        <v>144</v>
      </c>
      <c r="K93" s="11" t="s">
        <v>6044</v>
      </c>
      <c r="L93" s="11" t="s">
        <v>43</v>
      </c>
      <c r="M93" s="11" t="s">
        <v>6062</v>
      </c>
      <c r="N93" s="11" t="s">
        <v>87</v>
      </c>
      <c r="O93" s="11" t="s">
        <v>90</v>
      </c>
      <c r="P93" s="11" t="s">
        <v>6033</v>
      </c>
      <c r="Q93" s="11" t="s">
        <v>5632</v>
      </c>
      <c r="R93" s="11" t="s">
        <v>5633</v>
      </c>
      <c r="S93" s="11" t="s">
        <v>45</v>
      </c>
      <c r="T93" s="11" t="s">
        <v>39</v>
      </c>
      <c r="U93" s="11" t="s">
        <v>6053</v>
      </c>
      <c r="V93" s="11" t="s">
        <v>62</v>
      </c>
      <c r="W93" s="17"/>
      <c r="X93" s="17"/>
      <c r="Y93" s="30"/>
      <c r="Z93" s="30"/>
      <c r="AA93" s="29">
        <v>13.8</v>
      </c>
      <c r="AB93" s="11" t="s">
        <v>47</v>
      </c>
      <c r="AC93" s="11">
        <v>0</v>
      </c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</row>
    <row r="94" spans="1:54" x14ac:dyDescent="0.25">
      <c r="A94" s="11" t="s">
        <v>1674</v>
      </c>
      <c r="B94" s="12">
        <v>36</v>
      </c>
      <c r="C94" s="12" t="str">
        <f t="shared" si="1"/>
        <v>[30-40[ ans</v>
      </c>
      <c r="D94" s="11" t="s">
        <v>1675</v>
      </c>
      <c r="E94" s="11" t="s">
        <v>54</v>
      </c>
      <c r="F94" s="11" t="s">
        <v>40</v>
      </c>
      <c r="G94" s="11"/>
      <c r="H94" s="11"/>
      <c r="I94" s="11" t="s">
        <v>41</v>
      </c>
      <c r="J94" s="11" t="s">
        <v>221</v>
      </c>
      <c r="K94" s="11" t="s">
        <v>6045</v>
      </c>
      <c r="L94" s="11" t="s">
        <v>51</v>
      </c>
      <c r="M94" s="11" t="s">
        <v>6062</v>
      </c>
      <c r="N94" s="11" t="s">
        <v>64</v>
      </c>
      <c r="O94" s="11" t="s">
        <v>729</v>
      </c>
      <c r="P94" s="11" t="s">
        <v>6702</v>
      </c>
      <c r="Q94" s="11"/>
      <c r="R94" s="11"/>
      <c r="S94" s="11" t="s">
        <v>45</v>
      </c>
      <c r="T94" s="11" t="s">
        <v>84</v>
      </c>
      <c r="U94" s="11" t="s">
        <v>6057</v>
      </c>
      <c r="V94" s="11" t="s">
        <v>62</v>
      </c>
      <c r="W94" s="17"/>
      <c r="X94" s="17"/>
      <c r="Y94" s="30"/>
      <c r="Z94" s="30"/>
      <c r="AA94" s="11"/>
      <c r="AB94" s="11" t="s">
        <v>47</v>
      </c>
      <c r="AC94" s="11">
        <v>0</v>
      </c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</row>
    <row r="95" spans="1:54" x14ac:dyDescent="0.25">
      <c r="A95" s="11" t="s">
        <v>1676</v>
      </c>
      <c r="B95" s="12">
        <v>48</v>
      </c>
      <c r="C95" s="12" t="str">
        <f t="shared" si="1"/>
        <v>[40-50 [ ans</v>
      </c>
      <c r="D95" s="11" t="s">
        <v>1677</v>
      </c>
      <c r="E95" s="11" t="s">
        <v>54</v>
      </c>
      <c r="F95" s="11" t="s">
        <v>55</v>
      </c>
      <c r="G95" s="11"/>
      <c r="H95" s="11"/>
      <c r="I95" s="11" t="s">
        <v>49</v>
      </c>
      <c r="J95" s="11" t="s">
        <v>56</v>
      </c>
      <c r="K95" s="11" t="s">
        <v>6045</v>
      </c>
      <c r="L95" s="11" t="s">
        <v>51</v>
      </c>
      <c r="M95" s="11" t="s">
        <v>6062</v>
      </c>
      <c r="N95" s="11" t="s">
        <v>64</v>
      </c>
      <c r="O95" s="11" t="s">
        <v>729</v>
      </c>
      <c r="P95" s="11" t="s">
        <v>6702</v>
      </c>
      <c r="Q95" s="11"/>
      <c r="R95" s="11"/>
      <c r="S95" s="11" t="s">
        <v>45</v>
      </c>
      <c r="T95" s="11" t="s">
        <v>39</v>
      </c>
      <c r="U95" s="11" t="s">
        <v>6053</v>
      </c>
      <c r="V95" s="11" t="s">
        <v>46</v>
      </c>
      <c r="W95" s="17">
        <v>42736</v>
      </c>
      <c r="X95" s="17" t="s">
        <v>6270</v>
      </c>
      <c r="Y95" s="34">
        <v>2</v>
      </c>
      <c r="Z95" s="30" t="s">
        <v>6644</v>
      </c>
      <c r="AA95" s="11"/>
      <c r="AB95" s="11" t="s">
        <v>47</v>
      </c>
      <c r="AC95" s="11">
        <v>0</v>
      </c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</row>
    <row r="96" spans="1:54" x14ac:dyDescent="0.25">
      <c r="A96" s="11" t="s">
        <v>1678</v>
      </c>
      <c r="B96" s="12">
        <v>26</v>
      </c>
      <c r="C96" s="12" t="str">
        <f t="shared" si="1"/>
        <v>[20-30[ ans</v>
      </c>
      <c r="D96" s="11" t="s">
        <v>1679</v>
      </c>
      <c r="E96" s="11" t="s">
        <v>54</v>
      </c>
      <c r="F96" s="11" t="s">
        <v>40</v>
      </c>
      <c r="G96" s="11"/>
      <c r="H96" s="11"/>
      <c r="I96" s="11" t="s">
        <v>41</v>
      </c>
      <c r="J96" s="11" t="s">
        <v>95</v>
      </c>
      <c r="K96" s="11" t="s">
        <v>6043</v>
      </c>
      <c r="L96" s="11" t="s">
        <v>60</v>
      </c>
      <c r="M96" s="11" t="s">
        <v>6062</v>
      </c>
      <c r="N96" s="11" t="s">
        <v>735</v>
      </c>
      <c r="O96" s="11" t="s">
        <v>195</v>
      </c>
      <c r="P96" s="11" t="s">
        <v>6035</v>
      </c>
      <c r="Q96" s="11" t="s">
        <v>5610</v>
      </c>
      <c r="R96" s="11" t="s">
        <v>5611</v>
      </c>
      <c r="S96" s="11" t="s">
        <v>45</v>
      </c>
      <c r="T96" s="11" t="s">
        <v>58</v>
      </c>
      <c r="U96" s="11" t="s">
        <v>6055</v>
      </c>
      <c r="V96" s="11" t="s">
        <v>46</v>
      </c>
      <c r="W96" s="17">
        <v>43474</v>
      </c>
      <c r="X96" s="17" t="s">
        <v>6299</v>
      </c>
      <c r="Y96" s="34">
        <v>0</v>
      </c>
      <c r="Z96" s="30" t="s">
        <v>6644</v>
      </c>
      <c r="AA96" s="11"/>
      <c r="AB96" s="11" t="s">
        <v>47</v>
      </c>
      <c r="AC96" s="11">
        <v>0</v>
      </c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</row>
    <row r="97" spans="1:54" x14ac:dyDescent="0.25">
      <c r="A97" s="11" t="s">
        <v>1681</v>
      </c>
      <c r="B97" s="12">
        <v>24</v>
      </c>
      <c r="C97" s="12" t="str">
        <f t="shared" si="1"/>
        <v>[20-30[ ans</v>
      </c>
      <c r="D97" s="11" t="s">
        <v>1682</v>
      </c>
      <c r="E97" s="11" t="s">
        <v>48</v>
      </c>
      <c r="F97" s="11" t="s">
        <v>40</v>
      </c>
      <c r="G97" s="11"/>
      <c r="H97" s="11"/>
      <c r="I97" s="11" t="s">
        <v>41</v>
      </c>
      <c r="J97" s="11" t="s">
        <v>1049</v>
      </c>
      <c r="K97" s="11" t="s">
        <v>6045</v>
      </c>
      <c r="L97" s="11" t="s">
        <v>51</v>
      </c>
      <c r="M97" s="11" t="s">
        <v>6062</v>
      </c>
      <c r="N97" s="11" t="s">
        <v>162</v>
      </c>
      <c r="O97" s="11" t="s">
        <v>162</v>
      </c>
      <c r="P97" s="11" t="s">
        <v>6033</v>
      </c>
      <c r="Q97" s="11" t="s">
        <v>5580</v>
      </c>
      <c r="R97" s="11" t="s">
        <v>5581</v>
      </c>
      <c r="S97" s="11" t="s">
        <v>45</v>
      </c>
      <c r="T97" s="11" t="s">
        <v>84</v>
      </c>
      <c r="U97" s="11" t="s">
        <v>6057</v>
      </c>
      <c r="V97" s="11" t="s">
        <v>46</v>
      </c>
      <c r="W97" s="17">
        <v>43103</v>
      </c>
      <c r="X97" s="17" t="s">
        <v>6290</v>
      </c>
      <c r="Y97" s="34">
        <v>1</v>
      </c>
      <c r="Z97" s="30" t="s">
        <v>6644</v>
      </c>
      <c r="AA97" s="29">
        <v>14.4</v>
      </c>
      <c r="AB97" s="11" t="s">
        <v>47</v>
      </c>
      <c r="AC97" s="11">
        <v>0</v>
      </c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</row>
    <row r="98" spans="1:54" x14ac:dyDescent="0.25">
      <c r="A98" s="11" t="s">
        <v>1683</v>
      </c>
      <c r="B98" s="12">
        <v>27</v>
      </c>
      <c r="C98" s="12" t="str">
        <f t="shared" si="1"/>
        <v>[20-30[ ans</v>
      </c>
      <c r="D98" s="11" t="s">
        <v>1684</v>
      </c>
      <c r="E98" s="11" t="s">
        <v>48</v>
      </c>
      <c r="F98" s="11" t="s">
        <v>40</v>
      </c>
      <c r="G98" s="11"/>
      <c r="H98" s="11"/>
      <c r="I98" s="11" t="s">
        <v>41</v>
      </c>
      <c r="J98" s="11" t="s">
        <v>79</v>
      </c>
      <c r="K98" s="11" t="s">
        <v>6048</v>
      </c>
      <c r="L98" s="11" t="s">
        <v>51</v>
      </c>
      <c r="M98" s="11" t="s">
        <v>6062</v>
      </c>
      <c r="N98" s="11" t="s">
        <v>72</v>
      </c>
      <c r="O98" s="11" t="s">
        <v>72</v>
      </c>
      <c r="P98" s="11" t="s">
        <v>6033</v>
      </c>
      <c r="Q98" s="11" t="s">
        <v>5606</v>
      </c>
      <c r="R98" s="11" t="s">
        <v>5607</v>
      </c>
      <c r="S98" s="11" t="s">
        <v>45</v>
      </c>
      <c r="T98" s="11" t="s">
        <v>58</v>
      </c>
      <c r="U98" s="11" t="s">
        <v>6055</v>
      </c>
      <c r="V98" s="11" t="s">
        <v>62</v>
      </c>
      <c r="W98" s="17"/>
      <c r="X98" s="17"/>
      <c r="Y98" s="30"/>
      <c r="Z98" s="30"/>
      <c r="AA98" s="11"/>
      <c r="AB98" s="11" t="s">
        <v>47</v>
      </c>
      <c r="AC98" s="11">
        <v>0</v>
      </c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</row>
    <row r="99" spans="1:54" x14ac:dyDescent="0.25">
      <c r="A99" s="11" t="s">
        <v>1685</v>
      </c>
      <c r="B99" s="12">
        <v>30</v>
      </c>
      <c r="C99" s="12" t="str">
        <f t="shared" si="1"/>
        <v>[30-40[ ans</v>
      </c>
      <c r="D99" s="11" t="s">
        <v>1686</v>
      </c>
      <c r="E99" s="11" t="s">
        <v>48</v>
      </c>
      <c r="F99" s="11" t="s">
        <v>40</v>
      </c>
      <c r="G99" s="11"/>
      <c r="H99" s="11"/>
      <c r="I99" s="11" t="s">
        <v>41</v>
      </c>
      <c r="J99" s="11" t="s">
        <v>79</v>
      </c>
      <c r="K99" s="11" t="s">
        <v>6048</v>
      </c>
      <c r="L99" s="11" t="s">
        <v>43</v>
      </c>
      <c r="M99" s="11" t="s">
        <v>6062</v>
      </c>
      <c r="N99" s="11" t="s">
        <v>800</v>
      </c>
      <c r="O99" s="11" t="s">
        <v>319</v>
      </c>
      <c r="P99" s="11" t="s">
        <v>6033</v>
      </c>
      <c r="Q99" s="11" t="s">
        <v>5568</v>
      </c>
      <c r="R99" s="11" t="s">
        <v>5569</v>
      </c>
      <c r="S99" s="11" t="s">
        <v>45</v>
      </c>
      <c r="T99" s="11" t="s">
        <v>39</v>
      </c>
      <c r="U99" s="11" t="s">
        <v>6053</v>
      </c>
      <c r="V99" s="11" t="s">
        <v>62</v>
      </c>
      <c r="W99" s="17"/>
      <c r="X99" s="17"/>
      <c r="Y99" s="30"/>
      <c r="Z99" s="30"/>
      <c r="AA99" s="29">
        <v>14.7</v>
      </c>
      <c r="AB99" s="11" t="s">
        <v>47</v>
      </c>
      <c r="AC99" s="11">
        <v>0</v>
      </c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</row>
    <row r="100" spans="1:54" x14ac:dyDescent="0.25">
      <c r="A100" s="11" t="s">
        <v>1687</v>
      </c>
      <c r="B100" s="12">
        <v>22</v>
      </c>
      <c r="C100" s="12" t="str">
        <f t="shared" si="1"/>
        <v>[20-30[ ans</v>
      </c>
      <c r="D100" s="11" t="s">
        <v>1688</v>
      </c>
      <c r="E100" s="11" t="s">
        <v>54</v>
      </c>
      <c r="F100" s="11" t="s">
        <v>40</v>
      </c>
      <c r="G100" s="12">
        <v>167</v>
      </c>
      <c r="H100" s="11"/>
      <c r="I100" s="11" t="s">
        <v>41</v>
      </c>
      <c r="J100" s="11" t="s">
        <v>134</v>
      </c>
      <c r="K100" s="11" t="s">
        <v>6049</v>
      </c>
      <c r="L100" s="11" t="s">
        <v>43</v>
      </c>
      <c r="M100" s="11" t="s">
        <v>6062</v>
      </c>
      <c r="N100" s="11" t="s">
        <v>528</v>
      </c>
      <c r="O100" s="11" t="s">
        <v>90</v>
      </c>
      <c r="P100" s="11" t="s">
        <v>6033</v>
      </c>
      <c r="Q100" s="11" t="s">
        <v>5632</v>
      </c>
      <c r="R100" s="11" t="s">
        <v>5633</v>
      </c>
      <c r="S100" s="11" t="s">
        <v>45</v>
      </c>
      <c r="T100" s="11" t="s">
        <v>58</v>
      </c>
      <c r="U100" s="11" t="s">
        <v>6055</v>
      </c>
      <c r="V100" s="11" t="s">
        <v>62</v>
      </c>
      <c r="W100" s="17"/>
      <c r="X100" s="17"/>
      <c r="Y100" s="30"/>
      <c r="Z100" s="30"/>
      <c r="AA100" s="11"/>
      <c r="AB100" s="11" t="s">
        <v>47</v>
      </c>
      <c r="AC100" s="11">
        <v>0</v>
      </c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</row>
    <row r="101" spans="1:54" x14ac:dyDescent="0.25">
      <c r="A101" s="11" t="s">
        <v>1689</v>
      </c>
      <c r="B101" s="12">
        <v>20</v>
      </c>
      <c r="C101" s="12" t="str">
        <f t="shared" si="1"/>
        <v>[20-30[ ans</v>
      </c>
      <c r="D101" s="11" t="s">
        <v>1690</v>
      </c>
      <c r="E101" s="11" t="s">
        <v>39</v>
      </c>
      <c r="F101" s="11" t="s">
        <v>40</v>
      </c>
      <c r="G101" s="11"/>
      <c r="H101" s="11"/>
      <c r="I101" s="11" t="s">
        <v>41</v>
      </c>
      <c r="J101" s="11" t="s">
        <v>134</v>
      </c>
      <c r="K101" s="11" t="s">
        <v>6049</v>
      </c>
      <c r="L101" s="11" t="s">
        <v>428</v>
      </c>
      <c r="M101" s="11" t="s">
        <v>523</v>
      </c>
      <c r="N101" s="11" t="s">
        <v>428</v>
      </c>
      <c r="O101" s="11" t="s">
        <v>428</v>
      </c>
      <c r="P101" s="11" t="s">
        <v>428</v>
      </c>
      <c r="Q101" s="11"/>
      <c r="R101" s="11"/>
      <c r="S101" s="11" t="s">
        <v>45</v>
      </c>
      <c r="T101" s="11" t="s">
        <v>58</v>
      </c>
      <c r="U101" s="11" t="s">
        <v>6055</v>
      </c>
      <c r="V101" s="11" t="s">
        <v>62</v>
      </c>
      <c r="W101" s="17"/>
      <c r="X101" s="17"/>
      <c r="Y101" s="30"/>
      <c r="Z101" s="30"/>
      <c r="AA101" s="11"/>
      <c r="AB101" s="11" t="s">
        <v>47</v>
      </c>
      <c r="AC101" s="11">
        <v>0</v>
      </c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</row>
    <row r="102" spans="1:54" x14ac:dyDescent="0.25">
      <c r="A102" s="11" t="s">
        <v>1692</v>
      </c>
      <c r="B102" s="12">
        <v>35</v>
      </c>
      <c r="C102" s="12" t="str">
        <f t="shared" si="1"/>
        <v>[30-40[ ans</v>
      </c>
      <c r="D102" s="11" t="s">
        <v>1693</v>
      </c>
      <c r="E102" s="11" t="s">
        <v>54</v>
      </c>
      <c r="F102" s="11" t="s">
        <v>40</v>
      </c>
      <c r="G102" s="11"/>
      <c r="H102" s="11"/>
      <c r="I102" s="11" t="s">
        <v>41</v>
      </c>
      <c r="J102" s="11" t="s">
        <v>784</v>
      </c>
      <c r="K102" s="11" t="s">
        <v>6043</v>
      </c>
      <c r="L102" s="11" t="s">
        <v>43</v>
      </c>
      <c r="M102" s="11" t="s">
        <v>6062</v>
      </c>
      <c r="N102" s="11" t="s">
        <v>227</v>
      </c>
      <c r="O102" s="11" t="s">
        <v>104</v>
      </c>
      <c r="P102" s="11" t="s">
        <v>6033</v>
      </c>
      <c r="Q102" s="11" t="s">
        <v>6036</v>
      </c>
      <c r="R102" s="11" t="s">
        <v>6037</v>
      </c>
      <c r="S102" s="11" t="s">
        <v>45</v>
      </c>
      <c r="T102" s="11" t="s">
        <v>39</v>
      </c>
      <c r="U102" s="11" t="s">
        <v>6053</v>
      </c>
      <c r="V102" s="11" t="s">
        <v>46</v>
      </c>
      <c r="W102" s="17">
        <v>41275</v>
      </c>
      <c r="X102" s="17" t="s">
        <v>6285</v>
      </c>
      <c r="Y102" s="34">
        <v>6</v>
      </c>
      <c r="Z102" s="30" t="s">
        <v>6646</v>
      </c>
      <c r="AA102" s="29">
        <v>14.4</v>
      </c>
      <c r="AB102" s="11" t="s">
        <v>47</v>
      </c>
      <c r="AC102" s="11">
        <v>0</v>
      </c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</row>
    <row r="103" spans="1:54" x14ac:dyDescent="0.25">
      <c r="A103" s="11" t="s">
        <v>1694</v>
      </c>
      <c r="B103" s="12">
        <v>26</v>
      </c>
      <c r="C103" s="12" t="str">
        <f t="shared" si="1"/>
        <v>[20-30[ ans</v>
      </c>
      <c r="D103" s="11" t="s">
        <v>1695</v>
      </c>
      <c r="E103" s="11" t="s">
        <v>54</v>
      </c>
      <c r="F103" s="11" t="s">
        <v>40</v>
      </c>
      <c r="G103" s="11"/>
      <c r="H103" s="11"/>
      <c r="I103" s="11" t="s">
        <v>41</v>
      </c>
      <c r="J103" s="11" t="s">
        <v>101</v>
      </c>
      <c r="K103" s="11" t="s">
        <v>286</v>
      </c>
      <c r="L103" s="11" t="s">
        <v>51</v>
      </c>
      <c r="M103" s="11" t="s">
        <v>6062</v>
      </c>
      <c r="N103" s="11" t="s">
        <v>718</v>
      </c>
      <c r="O103" s="11" t="s">
        <v>274</v>
      </c>
      <c r="P103" s="11" t="s">
        <v>6033</v>
      </c>
      <c r="Q103" s="11" t="s">
        <v>5614</v>
      </c>
      <c r="R103" s="11" t="s">
        <v>5615</v>
      </c>
      <c r="S103" s="11" t="s">
        <v>45</v>
      </c>
      <c r="T103" s="11" t="s">
        <v>58</v>
      </c>
      <c r="U103" s="11" t="s">
        <v>6055</v>
      </c>
      <c r="V103" s="11" t="s">
        <v>62</v>
      </c>
      <c r="W103" s="17"/>
      <c r="X103" s="17"/>
      <c r="Y103" s="30"/>
      <c r="Z103" s="30"/>
      <c r="AA103" s="11"/>
      <c r="AB103" s="11" t="s">
        <v>47</v>
      </c>
      <c r="AC103" s="11">
        <v>0</v>
      </c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</row>
    <row r="104" spans="1:54" x14ac:dyDescent="0.25">
      <c r="A104" s="11" t="s">
        <v>1696</v>
      </c>
      <c r="B104" s="12">
        <v>27</v>
      </c>
      <c r="C104" s="12" t="str">
        <f t="shared" si="1"/>
        <v>[20-30[ ans</v>
      </c>
      <c r="D104" s="11" t="s">
        <v>1697</v>
      </c>
      <c r="E104" s="11" t="s">
        <v>39</v>
      </c>
      <c r="F104" s="11" t="s">
        <v>40</v>
      </c>
      <c r="G104" s="11"/>
      <c r="H104" s="11"/>
      <c r="I104" s="11" t="s">
        <v>41</v>
      </c>
      <c r="J104" s="11" t="s">
        <v>134</v>
      </c>
      <c r="K104" s="11" t="s">
        <v>6049</v>
      </c>
      <c r="L104" s="11" t="s">
        <v>1243</v>
      </c>
      <c r="M104" s="11" t="s">
        <v>523</v>
      </c>
      <c r="N104" s="11" t="s">
        <v>428</v>
      </c>
      <c r="O104" s="11" t="s">
        <v>428</v>
      </c>
      <c r="P104" s="11" t="s">
        <v>428</v>
      </c>
      <c r="Q104" s="11"/>
      <c r="R104" s="11"/>
      <c r="S104" s="11" t="s">
        <v>45</v>
      </c>
      <c r="T104" s="11" t="s">
        <v>58</v>
      </c>
      <c r="U104" s="11" t="s">
        <v>6055</v>
      </c>
      <c r="V104" s="11" t="s">
        <v>62</v>
      </c>
      <c r="W104" s="17"/>
      <c r="X104" s="17"/>
      <c r="Y104" s="30"/>
      <c r="Z104" s="30"/>
      <c r="AA104" s="29">
        <v>11.7</v>
      </c>
      <c r="AB104" s="11" t="s">
        <v>898</v>
      </c>
      <c r="AC104" s="11">
        <v>1</v>
      </c>
      <c r="AD104" s="27" t="s">
        <v>5522</v>
      </c>
      <c r="AE104" s="27" t="s">
        <v>6673</v>
      </c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 t="s">
        <v>46</v>
      </c>
      <c r="AS104" s="11" t="s">
        <v>62</v>
      </c>
      <c r="AT104" s="11" t="s">
        <v>62</v>
      </c>
      <c r="AU104" s="11" t="s">
        <v>62</v>
      </c>
      <c r="AV104" s="11" t="s">
        <v>62</v>
      </c>
      <c r="AW104" s="11" t="s">
        <v>62</v>
      </c>
      <c r="AX104" s="11" t="s">
        <v>62</v>
      </c>
      <c r="AY104" s="11" t="s">
        <v>62</v>
      </c>
      <c r="AZ104" s="11" t="s">
        <v>62</v>
      </c>
      <c r="BA104" s="11" t="s">
        <v>62</v>
      </c>
      <c r="BB104" s="11"/>
    </row>
    <row r="105" spans="1:54" x14ac:dyDescent="0.25">
      <c r="A105" s="11" t="s">
        <v>1698</v>
      </c>
      <c r="B105" s="12">
        <v>32</v>
      </c>
      <c r="C105" s="12" t="str">
        <f t="shared" si="1"/>
        <v>[30-40[ ans</v>
      </c>
      <c r="D105" s="11" t="s">
        <v>1699</v>
      </c>
      <c r="E105" s="11" t="s">
        <v>92</v>
      </c>
      <c r="F105" s="11" t="s">
        <v>40</v>
      </c>
      <c r="G105" s="11"/>
      <c r="H105" s="11"/>
      <c r="I105" s="11" t="s">
        <v>41</v>
      </c>
      <c r="J105" s="11" t="s">
        <v>98</v>
      </c>
      <c r="K105" s="11" t="s">
        <v>6043</v>
      </c>
      <c r="L105" s="11" t="s">
        <v>641</v>
      </c>
      <c r="M105" s="11" t="s">
        <v>6062</v>
      </c>
      <c r="N105" s="11" t="s">
        <v>1276</v>
      </c>
      <c r="O105" s="11" t="s">
        <v>729</v>
      </c>
      <c r="P105" s="11" t="s">
        <v>6702</v>
      </c>
      <c r="Q105" s="11"/>
      <c r="R105" s="11"/>
      <c r="S105" s="11" t="s">
        <v>45</v>
      </c>
      <c r="T105" s="11" t="s">
        <v>84</v>
      </c>
      <c r="U105" s="11" t="s">
        <v>6057</v>
      </c>
      <c r="V105" s="11" t="s">
        <v>62</v>
      </c>
      <c r="W105" s="17"/>
      <c r="X105" s="17"/>
      <c r="Y105" s="30"/>
      <c r="Z105" s="30"/>
      <c r="AA105" s="29">
        <v>11.5</v>
      </c>
      <c r="AB105" s="11" t="s">
        <v>845</v>
      </c>
      <c r="AC105" s="11">
        <v>1</v>
      </c>
      <c r="AD105" s="27" t="s">
        <v>5511</v>
      </c>
      <c r="AE105" s="27" t="s">
        <v>6673</v>
      </c>
      <c r="AF105" s="11" t="s">
        <v>62</v>
      </c>
      <c r="AG105" s="11" t="s">
        <v>46</v>
      </c>
      <c r="AH105" s="11" t="s">
        <v>62</v>
      </c>
      <c r="AI105" s="11" t="s">
        <v>62</v>
      </c>
      <c r="AJ105" s="11"/>
      <c r="AK105" s="11"/>
      <c r="AL105" s="11"/>
      <c r="AM105" s="11"/>
      <c r="AN105" s="11"/>
      <c r="AO105" s="11"/>
      <c r="AP105" s="11"/>
      <c r="AQ105" s="11" t="s">
        <v>846</v>
      </c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</row>
    <row r="106" spans="1:54" x14ac:dyDescent="0.25">
      <c r="A106" s="11" t="s">
        <v>1700</v>
      </c>
      <c r="B106" s="12">
        <v>31</v>
      </c>
      <c r="C106" s="12" t="str">
        <f t="shared" si="1"/>
        <v>[30-40[ ans</v>
      </c>
      <c r="D106" s="11" t="s">
        <v>1701</v>
      </c>
      <c r="E106" s="11" t="s">
        <v>39</v>
      </c>
      <c r="F106" s="11" t="s">
        <v>40</v>
      </c>
      <c r="G106" s="11"/>
      <c r="H106" s="11"/>
      <c r="I106" s="11" t="s">
        <v>41</v>
      </c>
      <c r="J106" s="11" t="s">
        <v>279</v>
      </c>
      <c r="K106" s="11" t="s">
        <v>6044</v>
      </c>
      <c r="L106" s="11" t="s">
        <v>60</v>
      </c>
      <c r="M106" s="11" t="s">
        <v>6062</v>
      </c>
      <c r="N106" s="11" t="s">
        <v>277</v>
      </c>
      <c r="O106" s="11" t="s">
        <v>274</v>
      </c>
      <c r="P106" s="11" t="s">
        <v>6033</v>
      </c>
      <c r="Q106" s="11" t="s">
        <v>5614</v>
      </c>
      <c r="R106" s="11" t="s">
        <v>5615</v>
      </c>
      <c r="S106" s="11" t="s">
        <v>45</v>
      </c>
      <c r="T106" s="11" t="s">
        <v>39</v>
      </c>
      <c r="U106" s="11" t="s">
        <v>6053</v>
      </c>
      <c r="V106" s="11" t="s">
        <v>46</v>
      </c>
      <c r="W106" s="17">
        <v>42372</v>
      </c>
      <c r="X106" s="17" t="s">
        <v>6300</v>
      </c>
      <c r="Y106" s="34">
        <v>3</v>
      </c>
      <c r="Z106" s="30" t="s">
        <v>6647</v>
      </c>
      <c r="AA106" s="11"/>
      <c r="AB106" s="11" t="s">
        <v>47</v>
      </c>
      <c r="AC106" s="11">
        <v>0</v>
      </c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</row>
    <row r="107" spans="1:54" x14ac:dyDescent="0.25">
      <c r="A107" s="11" t="s">
        <v>1703</v>
      </c>
      <c r="B107" s="12">
        <v>48</v>
      </c>
      <c r="C107" s="12" t="str">
        <f t="shared" si="1"/>
        <v>[40-50 [ ans</v>
      </c>
      <c r="D107" s="11" t="s">
        <v>1704</v>
      </c>
      <c r="E107" s="11" t="s">
        <v>48</v>
      </c>
      <c r="F107" s="11" t="s">
        <v>40</v>
      </c>
      <c r="G107" s="11"/>
      <c r="H107" s="11"/>
      <c r="I107" s="11" t="s">
        <v>49</v>
      </c>
      <c r="J107" s="11" t="s">
        <v>144</v>
      </c>
      <c r="K107" s="11" t="s">
        <v>6044</v>
      </c>
      <c r="L107" s="11" t="s">
        <v>51</v>
      </c>
      <c r="M107" s="11" t="s">
        <v>6062</v>
      </c>
      <c r="N107" s="11" t="s">
        <v>64</v>
      </c>
      <c r="O107" s="11" t="s">
        <v>729</v>
      </c>
      <c r="P107" s="11" t="s">
        <v>6702</v>
      </c>
      <c r="Q107" s="11"/>
      <c r="R107" s="11"/>
      <c r="S107" s="11" t="s">
        <v>45</v>
      </c>
      <c r="T107" s="11" t="s">
        <v>39</v>
      </c>
      <c r="U107" s="11" t="s">
        <v>6053</v>
      </c>
      <c r="V107" s="11" t="s">
        <v>46</v>
      </c>
      <c r="W107" s="17" t="s">
        <v>6084</v>
      </c>
      <c r="X107" s="17" t="s">
        <v>6301</v>
      </c>
      <c r="Y107" s="34">
        <v>9</v>
      </c>
      <c r="Z107" s="30" t="s">
        <v>6648</v>
      </c>
      <c r="AA107" s="11"/>
      <c r="AB107" s="11" t="s">
        <v>47</v>
      </c>
      <c r="AC107" s="11">
        <v>0</v>
      </c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</row>
    <row r="108" spans="1:54" x14ac:dyDescent="0.25">
      <c r="A108" s="11" t="s">
        <v>1706</v>
      </c>
      <c r="B108" s="12">
        <v>24</v>
      </c>
      <c r="C108" s="12" t="str">
        <f t="shared" si="1"/>
        <v>[20-30[ ans</v>
      </c>
      <c r="D108" s="11" t="s">
        <v>1707</v>
      </c>
      <c r="E108" s="11" t="s">
        <v>54</v>
      </c>
      <c r="F108" s="11" t="s">
        <v>40</v>
      </c>
      <c r="G108" s="11"/>
      <c r="H108" s="11"/>
      <c r="I108" s="11" t="s">
        <v>41</v>
      </c>
      <c r="J108" s="11" t="s">
        <v>908</v>
      </c>
      <c r="K108" s="11" t="s">
        <v>6049</v>
      </c>
      <c r="L108" s="11" t="s">
        <v>114</v>
      </c>
      <c r="M108" s="11" t="s">
        <v>6062</v>
      </c>
      <c r="N108" s="11" t="s">
        <v>911</v>
      </c>
      <c r="O108" s="11" t="s">
        <v>529</v>
      </c>
      <c r="P108" s="11" t="s">
        <v>6031</v>
      </c>
      <c r="Q108" s="11" t="s">
        <v>5756</v>
      </c>
      <c r="R108" s="11" t="s">
        <v>5757</v>
      </c>
      <c r="S108" s="11" t="s">
        <v>45</v>
      </c>
      <c r="T108" s="11" t="s">
        <v>39</v>
      </c>
      <c r="U108" s="11" t="s">
        <v>6053</v>
      </c>
      <c r="V108" s="11" t="s">
        <v>62</v>
      </c>
      <c r="W108" s="17"/>
      <c r="X108" s="17"/>
      <c r="Y108" s="30"/>
      <c r="Z108" s="30"/>
      <c r="AA108" s="29">
        <v>10.3</v>
      </c>
      <c r="AB108" s="11" t="s">
        <v>845</v>
      </c>
      <c r="AC108" s="11">
        <v>1</v>
      </c>
      <c r="AD108" s="27" t="s">
        <v>5511</v>
      </c>
      <c r="AE108" s="27" t="s">
        <v>6673</v>
      </c>
      <c r="AF108" s="11" t="s">
        <v>62</v>
      </c>
      <c r="AG108" s="11" t="s">
        <v>46</v>
      </c>
      <c r="AH108" s="11" t="s">
        <v>62</v>
      </c>
      <c r="AI108" s="11" t="s">
        <v>62</v>
      </c>
      <c r="AJ108" s="11"/>
      <c r="AK108" s="11"/>
      <c r="AL108" s="11"/>
      <c r="AM108" s="11"/>
      <c r="AN108" s="11"/>
      <c r="AO108" s="11"/>
      <c r="AP108" s="11"/>
      <c r="AQ108" s="11" t="s">
        <v>846</v>
      </c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</row>
    <row r="109" spans="1:54" x14ac:dyDescent="0.25">
      <c r="A109" s="11" t="s">
        <v>1708</v>
      </c>
      <c r="B109" s="12">
        <v>27</v>
      </c>
      <c r="C109" s="12" t="str">
        <f t="shared" si="1"/>
        <v>[20-30[ ans</v>
      </c>
      <c r="D109" s="11" t="s">
        <v>1709</v>
      </c>
      <c r="E109" s="11" t="s">
        <v>92</v>
      </c>
      <c r="F109" s="11" t="s">
        <v>40</v>
      </c>
      <c r="G109" s="11"/>
      <c r="H109" s="11"/>
      <c r="I109" s="11" t="s">
        <v>41</v>
      </c>
      <c r="J109" s="11" t="s">
        <v>1347</v>
      </c>
      <c r="K109" s="11" t="s">
        <v>6043</v>
      </c>
      <c r="L109" s="11" t="s">
        <v>51</v>
      </c>
      <c r="M109" s="11" t="s">
        <v>6062</v>
      </c>
      <c r="N109" s="11" t="s">
        <v>733</v>
      </c>
      <c r="O109" s="11" t="s">
        <v>217</v>
      </c>
      <c r="P109" s="11" t="s">
        <v>6033</v>
      </c>
      <c r="Q109" s="11" t="s">
        <v>5612</v>
      </c>
      <c r="R109" s="11" t="s">
        <v>5613</v>
      </c>
      <c r="S109" s="11" t="s">
        <v>45</v>
      </c>
      <c r="T109" s="11" t="s">
        <v>58</v>
      </c>
      <c r="U109" s="11" t="s">
        <v>6055</v>
      </c>
      <c r="V109" s="11" t="s">
        <v>62</v>
      </c>
      <c r="W109" s="17"/>
      <c r="X109" s="17"/>
      <c r="Y109" s="30"/>
      <c r="Z109" s="30"/>
      <c r="AA109" s="11"/>
      <c r="AB109" s="11" t="s">
        <v>845</v>
      </c>
      <c r="AC109" s="11">
        <v>0</v>
      </c>
      <c r="AD109" s="11"/>
      <c r="AE109" s="11"/>
      <c r="AF109" s="11" t="s">
        <v>62</v>
      </c>
      <c r="AG109" s="11" t="s">
        <v>62</v>
      </c>
      <c r="AH109" s="11" t="s">
        <v>62</v>
      </c>
      <c r="AI109" s="11" t="s">
        <v>62</v>
      </c>
      <c r="AJ109" s="11"/>
      <c r="AK109" s="11"/>
      <c r="AL109" s="11"/>
      <c r="AM109" s="11"/>
      <c r="AN109" s="11"/>
      <c r="AO109" s="11"/>
      <c r="AP109" s="11"/>
      <c r="AQ109" s="11" t="s">
        <v>846</v>
      </c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</row>
    <row r="110" spans="1:54" x14ac:dyDescent="0.25">
      <c r="A110" s="11" t="s">
        <v>1710</v>
      </c>
      <c r="B110" s="12">
        <v>27</v>
      </c>
      <c r="C110" s="12" t="str">
        <f t="shared" si="1"/>
        <v>[20-30[ ans</v>
      </c>
      <c r="D110" s="11" t="s">
        <v>1711</v>
      </c>
      <c r="E110" s="11" t="s">
        <v>54</v>
      </c>
      <c r="F110" s="11" t="s">
        <v>40</v>
      </c>
      <c r="G110" s="11"/>
      <c r="H110" s="11"/>
      <c r="I110" s="11" t="s">
        <v>41</v>
      </c>
      <c r="J110" s="11" t="s">
        <v>237</v>
      </c>
      <c r="K110" s="11" t="s">
        <v>6047</v>
      </c>
      <c r="L110" s="11" t="s">
        <v>51</v>
      </c>
      <c r="M110" s="11" t="s">
        <v>6062</v>
      </c>
      <c r="N110" s="11" t="s">
        <v>423</v>
      </c>
      <c r="O110" s="11" t="s">
        <v>1117</v>
      </c>
      <c r="P110" s="11" t="s">
        <v>6035</v>
      </c>
      <c r="Q110" s="11" t="s">
        <v>5758</v>
      </c>
      <c r="R110" s="11" t="s">
        <v>5759</v>
      </c>
      <c r="S110" s="11" t="s">
        <v>45</v>
      </c>
      <c r="T110" s="11" t="s">
        <v>58</v>
      </c>
      <c r="U110" s="11" t="s">
        <v>6055</v>
      </c>
      <c r="V110" s="11" t="s">
        <v>46</v>
      </c>
      <c r="W110" s="17" t="s">
        <v>6085</v>
      </c>
      <c r="X110" s="17" t="s">
        <v>6302</v>
      </c>
      <c r="Y110" s="34">
        <v>1</v>
      </c>
      <c r="Z110" s="30" t="s">
        <v>6644</v>
      </c>
      <c r="AA110" s="11"/>
      <c r="AB110" s="11" t="s">
        <v>47</v>
      </c>
      <c r="AC110" s="11">
        <v>0</v>
      </c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</row>
    <row r="111" spans="1:54" x14ac:dyDescent="0.25">
      <c r="A111" s="11" t="s">
        <v>1713</v>
      </c>
      <c r="B111" s="12">
        <v>19</v>
      </c>
      <c r="C111" s="12" t="str">
        <f t="shared" si="1"/>
        <v xml:space="preserve"> &lt; 20 ans</v>
      </c>
      <c r="D111" s="11" t="s">
        <v>1714</v>
      </c>
      <c r="E111" s="11" t="s">
        <v>48</v>
      </c>
      <c r="F111" s="11" t="s">
        <v>40</v>
      </c>
      <c r="G111" s="11"/>
      <c r="H111" s="11"/>
      <c r="I111" s="11" t="s">
        <v>41</v>
      </c>
      <c r="J111" s="11" t="s">
        <v>79</v>
      </c>
      <c r="K111" s="11" t="s">
        <v>6048</v>
      </c>
      <c r="L111" s="11" t="s">
        <v>43</v>
      </c>
      <c r="M111" s="11" t="s">
        <v>6062</v>
      </c>
      <c r="N111" s="11" t="s">
        <v>271</v>
      </c>
      <c r="O111" s="11" t="s">
        <v>271</v>
      </c>
      <c r="P111" s="11" t="s">
        <v>6033</v>
      </c>
      <c r="Q111" s="11" t="s">
        <v>5596</v>
      </c>
      <c r="R111" s="11" t="s">
        <v>5597</v>
      </c>
      <c r="S111" s="11" t="s">
        <v>45</v>
      </c>
      <c r="T111" s="11" t="s">
        <v>39</v>
      </c>
      <c r="U111" s="11" t="s">
        <v>6053</v>
      </c>
      <c r="V111" s="11" t="s">
        <v>62</v>
      </c>
      <c r="W111" s="17"/>
      <c r="X111" s="17"/>
      <c r="Y111" s="30"/>
      <c r="Z111" s="30"/>
      <c r="AA111" s="11"/>
      <c r="AB111" s="11" t="s">
        <v>47</v>
      </c>
      <c r="AC111" s="11">
        <v>0</v>
      </c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</row>
    <row r="112" spans="1:54" x14ac:dyDescent="0.25">
      <c r="A112" s="11" t="s">
        <v>1715</v>
      </c>
      <c r="B112" s="12">
        <v>38</v>
      </c>
      <c r="C112" s="12" t="str">
        <f t="shared" si="1"/>
        <v>[30-40[ ans</v>
      </c>
      <c r="D112" s="11" t="s">
        <v>1716</v>
      </c>
      <c r="E112" s="11" t="s">
        <v>39</v>
      </c>
      <c r="F112" s="11" t="s">
        <v>40</v>
      </c>
      <c r="G112" s="11"/>
      <c r="H112" s="11"/>
      <c r="I112" s="11" t="s">
        <v>41</v>
      </c>
      <c r="J112" s="11" t="s">
        <v>126</v>
      </c>
      <c r="K112" s="11" t="s">
        <v>6047</v>
      </c>
      <c r="L112" s="11" t="s">
        <v>51</v>
      </c>
      <c r="M112" s="11" t="s">
        <v>6062</v>
      </c>
      <c r="N112" s="11" t="s">
        <v>184</v>
      </c>
      <c r="O112" s="11" t="s">
        <v>319</v>
      </c>
      <c r="P112" s="11" t="s">
        <v>6033</v>
      </c>
      <c r="Q112" s="11" t="s">
        <v>5568</v>
      </c>
      <c r="R112" s="11" t="s">
        <v>5569</v>
      </c>
      <c r="S112" s="11" t="s">
        <v>45</v>
      </c>
      <c r="T112" s="11" t="s">
        <v>84</v>
      </c>
      <c r="U112" s="11" t="s">
        <v>6057</v>
      </c>
      <c r="V112" s="11" t="s">
        <v>46</v>
      </c>
      <c r="W112" s="17">
        <v>43101</v>
      </c>
      <c r="X112" s="17" t="s">
        <v>6298</v>
      </c>
      <c r="Y112" s="34">
        <v>1</v>
      </c>
      <c r="Z112" s="30" t="s">
        <v>6644</v>
      </c>
      <c r="AA112" s="29">
        <v>14.5</v>
      </c>
      <c r="AB112" s="11" t="s">
        <v>47</v>
      </c>
      <c r="AC112" s="11">
        <v>0</v>
      </c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</row>
    <row r="113" spans="1:54" x14ac:dyDescent="0.25">
      <c r="A113" s="11" t="s">
        <v>1717</v>
      </c>
      <c r="B113" s="12">
        <v>28</v>
      </c>
      <c r="C113" s="12" t="str">
        <f t="shared" si="1"/>
        <v>[20-30[ ans</v>
      </c>
      <c r="D113" s="11" t="s">
        <v>1718</v>
      </c>
      <c r="E113" s="11" t="s">
        <v>39</v>
      </c>
      <c r="F113" s="11" t="s">
        <v>40</v>
      </c>
      <c r="G113" s="11"/>
      <c r="H113" s="11"/>
      <c r="I113" s="11" t="s">
        <v>41</v>
      </c>
      <c r="J113" s="11" t="s">
        <v>642</v>
      </c>
      <c r="K113" s="11" t="s">
        <v>6045</v>
      </c>
      <c r="L113" s="11" t="s">
        <v>51</v>
      </c>
      <c r="M113" s="11" t="s">
        <v>6062</v>
      </c>
      <c r="N113" s="11" t="s">
        <v>217</v>
      </c>
      <c r="O113" s="11" t="s">
        <v>217</v>
      </c>
      <c r="P113" s="11" t="s">
        <v>6033</v>
      </c>
      <c r="Q113" s="11" t="s">
        <v>5612</v>
      </c>
      <c r="R113" s="11" t="s">
        <v>5613</v>
      </c>
      <c r="S113" s="11" t="s">
        <v>45</v>
      </c>
      <c r="T113" s="11" t="s">
        <v>58</v>
      </c>
      <c r="U113" s="11" t="s">
        <v>6055</v>
      </c>
      <c r="V113" s="11" t="s">
        <v>46</v>
      </c>
      <c r="W113" s="17">
        <v>43500</v>
      </c>
      <c r="X113" s="17" t="s">
        <v>6303</v>
      </c>
      <c r="Y113" s="34">
        <v>0</v>
      </c>
      <c r="Z113" s="30" t="s">
        <v>6644</v>
      </c>
      <c r="AA113" s="29">
        <v>13.6</v>
      </c>
      <c r="AB113" s="11" t="s">
        <v>47</v>
      </c>
      <c r="AC113" s="11">
        <v>0</v>
      </c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</row>
    <row r="114" spans="1:54" x14ac:dyDescent="0.25">
      <c r="A114" s="11" t="s">
        <v>1720</v>
      </c>
      <c r="B114" s="12">
        <v>19</v>
      </c>
      <c r="C114" s="12" t="str">
        <f t="shared" si="1"/>
        <v xml:space="preserve"> &lt; 20 ans</v>
      </c>
      <c r="D114" s="11" t="s">
        <v>1721</v>
      </c>
      <c r="E114" s="11" t="s">
        <v>54</v>
      </c>
      <c r="F114" s="11" t="s">
        <v>40</v>
      </c>
      <c r="G114" s="11"/>
      <c r="H114" s="11"/>
      <c r="I114" s="11" t="s">
        <v>41</v>
      </c>
      <c r="J114" s="11" t="s">
        <v>237</v>
      </c>
      <c r="K114" s="11" t="s">
        <v>6047</v>
      </c>
      <c r="L114" s="11" t="s">
        <v>51</v>
      </c>
      <c r="M114" s="11" t="s">
        <v>6062</v>
      </c>
      <c r="N114" s="11" t="s">
        <v>64</v>
      </c>
      <c r="O114" s="11" t="s">
        <v>729</v>
      </c>
      <c r="P114" s="11" t="s">
        <v>6702</v>
      </c>
      <c r="Q114" s="11"/>
      <c r="R114" s="11"/>
      <c r="S114" s="11" t="s">
        <v>45</v>
      </c>
      <c r="T114" s="11" t="s">
        <v>39</v>
      </c>
      <c r="U114" s="11" t="s">
        <v>6053</v>
      </c>
      <c r="V114" s="11" t="s">
        <v>62</v>
      </c>
      <c r="W114" s="17"/>
      <c r="X114" s="17"/>
      <c r="Y114" s="30"/>
      <c r="Z114" s="30"/>
      <c r="AA114" s="29">
        <v>13.6</v>
      </c>
      <c r="AB114" s="11" t="s">
        <v>47</v>
      </c>
      <c r="AC114" s="11">
        <v>0</v>
      </c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</row>
    <row r="115" spans="1:54" x14ac:dyDescent="0.25">
      <c r="A115" s="11" t="s">
        <v>1722</v>
      </c>
      <c r="B115" s="12">
        <v>23</v>
      </c>
      <c r="C115" s="12" t="str">
        <f t="shared" si="1"/>
        <v>[20-30[ ans</v>
      </c>
      <c r="D115" s="11" t="s">
        <v>1723</v>
      </c>
      <c r="E115" s="11" t="s">
        <v>48</v>
      </c>
      <c r="F115" s="11" t="s">
        <v>55</v>
      </c>
      <c r="G115" s="11"/>
      <c r="H115" s="11"/>
      <c r="I115" s="11" t="s">
        <v>41</v>
      </c>
      <c r="J115" s="11" t="s">
        <v>79</v>
      </c>
      <c r="K115" s="11" t="s">
        <v>6048</v>
      </c>
      <c r="L115" s="11" t="s">
        <v>60</v>
      </c>
      <c r="M115" s="11" t="s">
        <v>6062</v>
      </c>
      <c r="N115" s="11" t="s">
        <v>1155</v>
      </c>
      <c r="O115" s="11" t="s">
        <v>83</v>
      </c>
      <c r="P115" s="11" t="s">
        <v>6035</v>
      </c>
      <c r="Q115" s="11" t="s">
        <v>5598</v>
      </c>
      <c r="R115" s="11" t="s">
        <v>5599</v>
      </c>
      <c r="S115" s="11" t="s">
        <v>45</v>
      </c>
      <c r="T115" s="11" t="s">
        <v>84</v>
      </c>
      <c r="U115" s="11" t="s">
        <v>6057</v>
      </c>
      <c r="V115" s="11" t="s">
        <v>62</v>
      </c>
      <c r="W115" s="17"/>
      <c r="X115" s="17"/>
      <c r="Y115" s="30"/>
      <c r="Z115" s="30"/>
      <c r="AA115" s="11"/>
      <c r="AB115" s="11" t="s">
        <v>845</v>
      </c>
      <c r="AC115" s="11">
        <v>1</v>
      </c>
      <c r="AD115" s="27" t="s">
        <v>5512</v>
      </c>
      <c r="AE115" s="27" t="s">
        <v>6673</v>
      </c>
      <c r="AF115" s="11" t="s">
        <v>62</v>
      </c>
      <c r="AG115" s="11" t="s">
        <v>62</v>
      </c>
      <c r="AH115" s="11" t="s">
        <v>46</v>
      </c>
      <c r="AI115" s="11" t="s">
        <v>62</v>
      </c>
      <c r="AJ115" s="11"/>
      <c r="AK115" s="11" t="s">
        <v>62</v>
      </c>
      <c r="AL115" s="11" t="s">
        <v>62</v>
      </c>
      <c r="AM115" s="11" t="s">
        <v>62</v>
      </c>
      <c r="AN115" s="11" t="s">
        <v>62</v>
      </c>
      <c r="AO115" s="11" t="s">
        <v>62</v>
      </c>
      <c r="AP115" s="11"/>
      <c r="AQ115" s="11" t="s">
        <v>846</v>
      </c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</row>
    <row r="116" spans="1:54" x14ac:dyDescent="0.25">
      <c r="A116" s="11" t="s">
        <v>1724</v>
      </c>
      <c r="B116" s="12">
        <v>31</v>
      </c>
      <c r="C116" s="12" t="str">
        <f t="shared" si="1"/>
        <v>[30-40[ ans</v>
      </c>
      <c r="D116" s="11" t="s">
        <v>1725</v>
      </c>
      <c r="E116" s="11" t="s">
        <v>54</v>
      </c>
      <c r="F116" s="11" t="s">
        <v>40</v>
      </c>
      <c r="G116" s="11"/>
      <c r="H116" s="11"/>
      <c r="I116" s="11" t="s">
        <v>41</v>
      </c>
      <c r="J116" s="11" t="s">
        <v>98</v>
      </c>
      <c r="K116" s="11" t="s">
        <v>6043</v>
      </c>
      <c r="L116" s="11" t="s">
        <v>121</v>
      </c>
      <c r="M116" s="11" t="s">
        <v>6062</v>
      </c>
      <c r="N116" s="11" t="s">
        <v>529</v>
      </c>
      <c r="O116" s="11" t="s">
        <v>529</v>
      </c>
      <c r="P116" s="11" t="s">
        <v>6031</v>
      </c>
      <c r="Q116" s="11" t="s">
        <v>5756</v>
      </c>
      <c r="R116" s="11" t="s">
        <v>5757</v>
      </c>
      <c r="S116" s="11" t="s">
        <v>45</v>
      </c>
      <c r="T116" s="11" t="s">
        <v>58</v>
      </c>
      <c r="U116" s="11" t="s">
        <v>6055</v>
      </c>
      <c r="V116" s="11" t="s">
        <v>46</v>
      </c>
      <c r="W116" s="17">
        <v>43466</v>
      </c>
      <c r="X116" s="17" t="s">
        <v>6274</v>
      </c>
      <c r="Y116" s="34">
        <v>0</v>
      </c>
      <c r="Z116" s="30" t="s">
        <v>6644</v>
      </c>
      <c r="AA116" s="29">
        <v>15.6</v>
      </c>
      <c r="AB116" s="11" t="s">
        <v>47</v>
      </c>
      <c r="AC116" s="11">
        <v>0</v>
      </c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</row>
    <row r="117" spans="1:54" x14ac:dyDescent="0.25">
      <c r="A117" s="11" t="s">
        <v>1726</v>
      </c>
      <c r="B117" s="12">
        <v>24</v>
      </c>
      <c r="C117" s="12" t="str">
        <f t="shared" si="1"/>
        <v>[20-30[ ans</v>
      </c>
      <c r="D117" s="11" t="s">
        <v>1727</v>
      </c>
      <c r="E117" s="11" t="s">
        <v>54</v>
      </c>
      <c r="F117" s="11" t="s">
        <v>40</v>
      </c>
      <c r="G117" s="11"/>
      <c r="H117" s="11"/>
      <c r="I117" s="11" t="s">
        <v>41</v>
      </c>
      <c r="J117" s="11" t="s">
        <v>1218</v>
      </c>
      <c r="K117" s="11" t="s">
        <v>6045</v>
      </c>
      <c r="L117" s="11" t="s">
        <v>60</v>
      </c>
      <c r="M117" s="11" t="s">
        <v>6062</v>
      </c>
      <c r="N117" s="11" t="s">
        <v>740</v>
      </c>
      <c r="O117" s="11" t="s">
        <v>217</v>
      </c>
      <c r="P117" s="11" t="s">
        <v>6033</v>
      </c>
      <c r="Q117" s="11" t="s">
        <v>5612</v>
      </c>
      <c r="R117" s="11" t="s">
        <v>5613</v>
      </c>
      <c r="S117" s="11" t="s">
        <v>45</v>
      </c>
      <c r="T117" s="11" t="s">
        <v>39</v>
      </c>
      <c r="U117" s="11" t="s">
        <v>6053</v>
      </c>
      <c r="V117" s="11" t="s">
        <v>46</v>
      </c>
      <c r="W117" s="17">
        <v>43621</v>
      </c>
      <c r="X117" s="17" t="s">
        <v>6304</v>
      </c>
      <c r="Y117" s="34">
        <v>0</v>
      </c>
      <c r="Z117" s="30" t="s">
        <v>6644</v>
      </c>
      <c r="AA117" s="29">
        <v>13.1</v>
      </c>
      <c r="AB117" s="11" t="s">
        <v>845</v>
      </c>
      <c r="AC117" s="11">
        <v>2</v>
      </c>
      <c r="AD117" s="27" t="s">
        <v>6656</v>
      </c>
      <c r="AE117" s="27" t="s">
        <v>6673</v>
      </c>
      <c r="AF117" s="11" t="s">
        <v>46</v>
      </c>
      <c r="AG117" s="11"/>
      <c r="AH117" s="11"/>
      <c r="AI117" s="11" t="s">
        <v>46</v>
      </c>
      <c r="AJ117" s="11"/>
      <c r="AK117" s="11"/>
      <c r="AL117" s="11"/>
      <c r="AM117" s="11"/>
      <c r="AN117" s="11"/>
      <c r="AO117" s="11"/>
      <c r="AP117" s="11"/>
      <c r="AQ117" s="11" t="s">
        <v>846</v>
      </c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</row>
    <row r="118" spans="1:54" x14ac:dyDescent="0.25">
      <c r="A118" s="11" t="s">
        <v>1729</v>
      </c>
      <c r="B118" s="12">
        <v>49</v>
      </c>
      <c r="C118" s="12" t="str">
        <f t="shared" si="1"/>
        <v>[40-50 [ ans</v>
      </c>
      <c r="D118" s="11" t="s">
        <v>1730</v>
      </c>
      <c r="E118" s="11" t="s">
        <v>54</v>
      </c>
      <c r="F118" s="11" t="s">
        <v>40</v>
      </c>
      <c r="G118" s="11"/>
      <c r="H118" s="11"/>
      <c r="I118" s="11" t="s">
        <v>49</v>
      </c>
      <c r="J118" s="11" t="s">
        <v>404</v>
      </c>
      <c r="K118" s="11" t="s">
        <v>6043</v>
      </c>
      <c r="L118" s="11" t="s">
        <v>51</v>
      </c>
      <c r="M118" s="11" t="s">
        <v>6062</v>
      </c>
      <c r="N118" s="11" t="s">
        <v>405</v>
      </c>
      <c r="O118" s="11" t="s">
        <v>5640</v>
      </c>
      <c r="P118" s="11" t="s">
        <v>6033</v>
      </c>
      <c r="Q118" s="11" t="s">
        <v>5765</v>
      </c>
      <c r="R118" s="11" t="s">
        <v>5766</v>
      </c>
      <c r="S118" s="11" t="s">
        <v>45</v>
      </c>
      <c r="T118" s="11" t="s">
        <v>58</v>
      </c>
      <c r="U118" s="11" t="s">
        <v>6055</v>
      </c>
      <c r="V118" s="11" t="s">
        <v>46</v>
      </c>
      <c r="W118" s="17">
        <v>41673</v>
      </c>
      <c r="X118" s="17" t="s">
        <v>6305</v>
      </c>
      <c r="Y118" s="34">
        <v>5</v>
      </c>
      <c r="Z118" s="30" t="s">
        <v>6646</v>
      </c>
      <c r="AA118" s="11"/>
      <c r="AB118" s="11" t="s">
        <v>47</v>
      </c>
      <c r="AC118" s="11">
        <v>0</v>
      </c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</row>
    <row r="119" spans="1:54" x14ac:dyDescent="0.25">
      <c r="A119" s="11" t="s">
        <v>1732</v>
      </c>
      <c r="B119" s="12">
        <v>27</v>
      </c>
      <c r="C119" s="12" t="str">
        <f t="shared" si="1"/>
        <v>[20-30[ ans</v>
      </c>
      <c r="D119" s="11" t="s">
        <v>1733</v>
      </c>
      <c r="E119" s="11" t="s">
        <v>48</v>
      </c>
      <c r="F119" s="11" t="s">
        <v>55</v>
      </c>
      <c r="G119" s="11"/>
      <c r="H119" s="11"/>
      <c r="I119" s="11" t="s">
        <v>49</v>
      </c>
      <c r="J119" s="11" t="s">
        <v>250</v>
      </c>
      <c r="K119" s="11" t="s">
        <v>6048</v>
      </c>
      <c r="L119" s="11" t="s">
        <v>43</v>
      </c>
      <c r="M119" s="11" t="s">
        <v>6062</v>
      </c>
      <c r="N119" s="11" t="s">
        <v>1202</v>
      </c>
      <c r="O119" s="11" t="s">
        <v>5651</v>
      </c>
      <c r="P119" s="11" t="s">
        <v>6033</v>
      </c>
      <c r="Q119" s="11" t="s">
        <v>5824</v>
      </c>
      <c r="R119" s="11" t="s">
        <v>5825</v>
      </c>
      <c r="S119" s="11" t="s">
        <v>45</v>
      </c>
      <c r="T119" s="11" t="s">
        <v>84</v>
      </c>
      <c r="U119" s="11" t="s">
        <v>6057</v>
      </c>
      <c r="V119" s="11" t="s">
        <v>46</v>
      </c>
      <c r="W119" s="17">
        <v>42647</v>
      </c>
      <c r="X119" s="17" t="s">
        <v>6306</v>
      </c>
      <c r="Y119" s="34">
        <v>3</v>
      </c>
      <c r="Z119" s="30" t="s">
        <v>6647</v>
      </c>
      <c r="AA119" s="11"/>
      <c r="AB119" s="11" t="s">
        <v>845</v>
      </c>
      <c r="AC119" s="11">
        <v>1</v>
      </c>
      <c r="AD119" s="27" t="s">
        <v>5510</v>
      </c>
      <c r="AE119" s="27" t="s">
        <v>6673</v>
      </c>
      <c r="AF119" s="11" t="s">
        <v>46</v>
      </c>
      <c r="AG119" s="11" t="s">
        <v>62</v>
      </c>
      <c r="AH119" s="11" t="s">
        <v>62</v>
      </c>
      <c r="AI119" s="11" t="s">
        <v>62</v>
      </c>
      <c r="AJ119" s="11" t="s">
        <v>1532</v>
      </c>
      <c r="AK119" s="11" t="s">
        <v>62</v>
      </c>
      <c r="AL119" s="11" t="s">
        <v>62</v>
      </c>
      <c r="AM119" s="11" t="s">
        <v>62</v>
      </c>
      <c r="AN119" s="11" t="s">
        <v>62</v>
      </c>
      <c r="AO119" s="11" t="s">
        <v>62</v>
      </c>
      <c r="AP119" s="11"/>
      <c r="AQ119" s="11" t="s">
        <v>846</v>
      </c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</row>
    <row r="120" spans="1:54" x14ac:dyDescent="0.25">
      <c r="A120" s="11" t="s">
        <v>1735</v>
      </c>
      <c r="B120" s="12">
        <v>38</v>
      </c>
      <c r="C120" s="12" t="str">
        <f t="shared" si="1"/>
        <v>[30-40[ ans</v>
      </c>
      <c r="D120" s="11" t="s">
        <v>1736</v>
      </c>
      <c r="E120" s="11" t="s">
        <v>48</v>
      </c>
      <c r="F120" s="11" t="s">
        <v>40</v>
      </c>
      <c r="G120" s="11"/>
      <c r="H120" s="11"/>
      <c r="I120" s="11" t="s">
        <v>41</v>
      </c>
      <c r="J120" s="11" t="s">
        <v>144</v>
      </c>
      <c r="K120" s="11" t="s">
        <v>6044</v>
      </c>
      <c r="L120" s="11" t="s">
        <v>114</v>
      </c>
      <c r="M120" s="11" t="s">
        <v>6062</v>
      </c>
      <c r="N120" s="11" t="s">
        <v>340</v>
      </c>
      <c r="O120" s="11" t="s">
        <v>285</v>
      </c>
      <c r="P120" s="11" t="s">
        <v>6031</v>
      </c>
      <c r="Q120" s="11" t="s">
        <v>5592</v>
      </c>
      <c r="R120" s="11" t="s">
        <v>5593</v>
      </c>
      <c r="S120" s="11" t="s">
        <v>45</v>
      </c>
      <c r="T120" s="11" t="s">
        <v>84</v>
      </c>
      <c r="U120" s="11" t="s">
        <v>6057</v>
      </c>
      <c r="V120" s="11" t="s">
        <v>62</v>
      </c>
      <c r="W120" s="17"/>
      <c r="X120" s="17"/>
      <c r="Y120" s="30"/>
      <c r="Z120" s="30"/>
      <c r="AA120" s="29">
        <v>12.1</v>
      </c>
      <c r="AB120" s="11" t="s">
        <v>845</v>
      </c>
      <c r="AC120" s="11">
        <v>1</v>
      </c>
      <c r="AD120" s="27" t="s">
        <v>5511</v>
      </c>
      <c r="AE120" s="27" t="s">
        <v>6673</v>
      </c>
      <c r="AF120" s="11"/>
      <c r="AG120" s="11" t="s">
        <v>46</v>
      </c>
      <c r="AH120" s="11"/>
      <c r="AI120" s="11"/>
      <c r="AJ120" s="11"/>
      <c r="AK120" s="11"/>
      <c r="AL120" s="11"/>
      <c r="AM120" s="11"/>
      <c r="AN120" s="11"/>
      <c r="AO120" s="11"/>
      <c r="AP120" s="11"/>
      <c r="AQ120" s="11" t="s">
        <v>846</v>
      </c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</row>
    <row r="121" spans="1:54" x14ac:dyDescent="0.25">
      <c r="A121" s="11" t="s">
        <v>1737</v>
      </c>
      <c r="B121" s="12">
        <v>25</v>
      </c>
      <c r="C121" s="12" t="str">
        <f t="shared" si="1"/>
        <v>[20-30[ ans</v>
      </c>
      <c r="D121" s="11" t="s">
        <v>1738</v>
      </c>
      <c r="E121" s="11" t="s">
        <v>48</v>
      </c>
      <c r="F121" s="11" t="s">
        <v>40</v>
      </c>
      <c r="G121" s="11"/>
      <c r="H121" s="11"/>
      <c r="I121" s="11" t="s">
        <v>41</v>
      </c>
      <c r="J121" s="11" t="s">
        <v>466</v>
      </c>
      <c r="K121" s="11" t="s">
        <v>6048</v>
      </c>
      <c r="L121" s="11" t="s">
        <v>121</v>
      </c>
      <c r="M121" s="11" t="s">
        <v>6062</v>
      </c>
      <c r="N121" s="11" t="s">
        <v>288</v>
      </c>
      <c r="O121" s="11" t="s">
        <v>288</v>
      </c>
      <c r="P121" s="11" t="s">
        <v>6031</v>
      </c>
      <c r="Q121" s="11" t="s">
        <v>5743</v>
      </c>
      <c r="R121" s="11" t="s">
        <v>5744</v>
      </c>
      <c r="S121" s="11" t="s">
        <v>45</v>
      </c>
      <c r="T121" s="11" t="s">
        <v>58</v>
      </c>
      <c r="U121" s="11" t="s">
        <v>6055</v>
      </c>
      <c r="V121" s="11" t="s">
        <v>62</v>
      </c>
      <c r="W121" s="17"/>
      <c r="X121" s="17"/>
      <c r="Y121" s="30"/>
      <c r="Z121" s="30"/>
      <c r="AA121" s="11"/>
      <c r="AB121" s="11" t="s">
        <v>47</v>
      </c>
      <c r="AC121" s="11">
        <v>0</v>
      </c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</row>
    <row r="122" spans="1:54" x14ac:dyDescent="0.25">
      <c r="A122" s="11" t="s">
        <v>1739</v>
      </c>
      <c r="B122" s="12">
        <v>30</v>
      </c>
      <c r="C122" s="12" t="str">
        <f t="shared" si="1"/>
        <v>[30-40[ ans</v>
      </c>
      <c r="D122" s="11" t="s">
        <v>1740</v>
      </c>
      <c r="E122" s="11" t="s">
        <v>54</v>
      </c>
      <c r="F122" s="11" t="s">
        <v>40</v>
      </c>
      <c r="G122" s="11"/>
      <c r="H122" s="11"/>
      <c r="I122" s="11" t="s">
        <v>41</v>
      </c>
      <c r="J122" s="11" t="s">
        <v>305</v>
      </c>
      <c r="K122" s="11" t="s">
        <v>6048</v>
      </c>
      <c r="L122" s="11" t="s">
        <v>118</v>
      </c>
      <c r="M122" s="11" t="s">
        <v>6696</v>
      </c>
      <c r="N122" s="11" t="s">
        <v>258</v>
      </c>
      <c r="O122" s="11" t="s">
        <v>6704</v>
      </c>
      <c r="P122" s="11" t="s">
        <v>6702</v>
      </c>
      <c r="Q122" s="11"/>
      <c r="R122" s="11"/>
      <c r="S122" s="11" t="s">
        <v>45</v>
      </c>
      <c r="T122" s="11" t="s">
        <v>58</v>
      </c>
      <c r="U122" s="11" t="s">
        <v>6055</v>
      </c>
      <c r="V122" s="11" t="s">
        <v>46</v>
      </c>
      <c r="W122" s="17">
        <v>42736</v>
      </c>
      <c r="X122" s="17" t="s">
        <v>6270</v>
      </c>
      <c r="Y122" s="34">
        <v>2</v>
      </c>
      <c r="Z122" s="30" t="s">
        <v>6644</v>
      </c>
      <c r="AA122" s="11"/>
      <c r="AB122" s="11" t="s">
        <v>47</v>
      </c>
      <c r="AC122" s="11">
        <v>0</v>
      </c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</row>
    <row r="123" spans="1:54" x14ac:dyDescent="0.25">
      <c r="A123" s="11" t="s">
        <v>1741</v>
      </c>
      <c r="B123" s="12">
        <v>26</v>
      </c>
      <c r="C123" s="12" t="str">
        <f t="shared" si="1"/>
        <v>[20-30[ ans</v>
      </c>
      <c r="D123" s="11" t="s">
        <v>1742</v>
      </c>
      <c r="E123" s="11" t="s">
        <v>54</v>
      </c>
      <c r="F123" s="11" t="s">
        <v>40</v>
      </c>
      <c r="G123" s="11"/>
      <c r="H123" s="11"/>
      <c r="I123" s="11" t="s">
        <v>41</v>
      </c>
      <c r="J123" s="11" t="s">
        <v>467</v>
      </c>
      <c r="K123" s="11" t="s">
        <v>6047</v>
      </c>
      <c r="L123" s="11" t="s">
        <v>51</v>
      </c>
      <c r="M123" s="11" t="s">
        <v>6062</v>
      </c>
      <c r="N123" s="11" t="s">
        <v>64</v>
      </c>
      <c r="O123" s="11" t="s">
        <v>729</v>
      </c>
      <c r="P123" s="11" t="s">
        <v>6702</v>
      </c>
      <c r="Q123" s="11"/>
      <c r="R123" s="11"/>
      <c r="S123" s="11" t="s">
        <v>45</v>
      </c>
      <c r="T123" s="11" t="s">
        <v>58</v>
      </c>
      <c r="U123" s="11" t="s">
        <v>6055</v>
      </c>
      <c r="V123" s="11" t="s">
        <v>62</v>
      </c>
      <c r="W123" s="17"/>
      <c r="X123" s="17"/>
      <c r="Y123" s="30"/>
      <c r="Z123" s="30"/>
      <c r="AA123" s="11"/>
      <c r="AB123" s="11" t="s">
        <v>47</v>
      </c>
      <c r="AC123" s="11">
        <v>0</v>
      </c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</row>
    <row r="124" spans="1:54" x14ac:dyDescent="0.25">
      <c r="A124" s="11" t="s">
        <v>1743</v>
      </c>
      <c r="B124" s="12">
        <v>36</v>
      </c>
      <c r="C124" s="12" t="str">
        <f t="shared" si="1"/>
        <v>[30-40[ ans</v>
      </c>
      <c r="D124" s="11" t="s">
        <v>1744</v>
      </c>
      <c r="E124" s="11" t="s">
        <v>48</v>
      </c>
      <c r="F124" s="11" t="s">
        <v>40</v>
      </c>
      <c r="G124" s="11"/>
      <c r="H124" s="11"/>
      <c r="I124" s="11" t="s">
        <v>41</v>
      </c>
      <c r="J124" s="11" t="s">
        <v>336</v>
      </c>
      <c r="K124" s="11" t="s">
        <v>6047</v>
      </c>
      <c r="L124" s="11" t="s">
        <v>51</v>
      </c>
      <c r="M124" s="11" t="s">
        <v>6062</v>
      </c>
      <c r="N124" s="11" t="s">
        <v>337</v>
      </c>
      <c r="O124" s="11" t="s">
        <v>1355</v>
      </c>
      <c r="P124" s="11" t="s">
        <v>6031</v>
      </c>
      <c r="Q124" s="11" t="s">
        <v>5620</v>
      </c>
      <c r="R124" s="11" t="s">
        <v>5621</v>
      </c>
      <c r="S124" s="11" t="s">
        <v>45</v>
      </c>
      <c r="T124" s="11" t="s">
        <v>58</v>
      </c>
      <c r="U124" s="11" t="s">
        <v>6055</v>
      </c>
      <c r="V124" s="11" t="s">
        <v>46</v>
      </c>
      <c r="W124" s="17">
        <v>43992</v>
      </c>
      <c r="X124" s="17" t="s">
        <v>6307</v>
      </c>
      <c r="Y124" s="34">
        <v>0</v>
      </c>
      <c r="Z124" s="30" t="s">
        <v>6644</v>
      </c>
      <c r="AA124" s="11"/>
      <c r="AB124" s="11" t="s">
        <v>47</v>
      </c>
      <c r="AC124" s="11">
        <v>0</v>
      </c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</row>
    <row r="125" spans="1:54" x14ac:dyDescent="0.25">
      <c r="A125" s="11" t="s">
        <v>1746</v>
      </c>
      <c r="B125" s="12">
        <v>20</v>
      </c>
      <c r="C125" s="12" t="str">
        <f t="shared" si="1"/>
        <v>[20-30[ ans</v>
      </c>
      <c r="D125" s="11" t="s">
        <v>1747</v>
      </c>
      <c r="E125" s="11" t="s">
        <v>54</v>
      </c>
      <c r="F125" s="11" t="s">
        <v>40</v>
      </c>
      <c r="G125" s="11"/>
      <c r="H125" s="11"/>
      <c r="I125" s="11" t="s">
        <v>41</v>
      </c>
      <c r="J125" s="11" t="s">
        <v>71</v>
      </c>
      <c r="K125" s="11" t="s">
        <v>6047</v>
      </c>
      <c r="L125" s="11" t="s">
        <v>43</v>
      </c>
      <c r="M125" s="11" t="s">
        <v>6062</v>
      </c>
      <c r="N125" s="11" t="s">
        <v>104</v>
      </c>
      <c r="O125" s="11" t="s">
        <v>104</v>
      </c>
      <c r="P125" s="11" t="s">
        <v>6033</v>
      </c>
      <c r="Q125" s="11" t="s">
        <v>6036</v>
      </c>
      <c r="R125" s="11" t="s">
        <v>6037</v>
      </c>
      <c r="S125" s="11" t="s">
        <v>45</v>
      </c>
      <c r="T125" s="11" t="s">
        <v>58</v>
      </c>
      <c r="U125" s="11" t="s">
        <v>6055</v>
      </c>
      <c r="V125" s="11" t="s">
        <v>62</v>
      </c>
      <c r="W125" s="17"/>
      <c r="X125" s="17"/>
      <c r="Y125" s="30"/>
      <c r="Z125" s="30"/>
      <c r="AA125" s="29">
        <v>14</v>
      </c>
      <c r="AB125" s="11" t="s">
        <v>47</v>
      </c>
      <c r="AC125" s="11">
        <v>0</v>
      </c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</row>
    <row r="126" spans="1:54" x14ac:dyDescent="0.25">
      <c r="A126" s="11" t="s">
        <v>1748</v>
      </c>
      <c r="B126" s="12">
        <v>26</v>
      </c>
      <c r="C126" s="12" t="str">
        <f t="shared" si="1"/>
        <v>[20-30[ ans</v>
      </c>
      <c r="D126" s="11" t="s">
        <v>1749</v>
      </c>
      <c r="E126" s="11" t="s">
        <v>39</v>
      </c>
      <c r="F126" s="11" t="s">
        <v>40</v>
      </c>
      <c r="G126" s="11"/>
      <c r="H126" s="11"/>
      <c r="I126" s="11" t="s">
        <v>49</v>
      </c>
      <c r="J126" s="11" t="s">
        <v>276</v>
      </c>
      <c r="K126" s="11" t="s">
        <v>6044</v>
      </c>
      <c r="L126" s="11" t="s">
        <v>51</v>
      </c>
      <c r="M126" s="11" t="s">
        <v>6062</v>
      </c>
      <c r="N126" s="11" t="s">
        <v>927</v>
      </c>
      <c r="O126" s="11" t="s">
        <v>290</v>
      </c>
      <c r="P126" s="11" t="s">
        <v>6031</v>
      </c>
      <c r="Q126" s="11" t="s">
        <v>5616</v>
      </c>
      <c r="R126" s="11" t="s">
        <v>5617</v>
      </c>
      <c r="S126" s="11" t="s">
        <v>45</v>
      </c>
      <c r="T126" s="11" t="s">
        <v>229</v>
      </c>
      <c r="U126" s="11" t="s">
        <v>6053</v>
      </c>
      <c r="V126" s="11" t="s">
        <v>62</v>
      </c>
      <c r="W126" s="17"/>
      <c r="X126" s="17"/>
      <c r="Y126" s="30"/>
      <c r="Z126" s="30"/>
      <c r="AA126" s="29">
        <v>16</v>
      </c>
      <c r="AB126" s="11" t="s">
        <v>47</v>
      </c>
      <c r="AC126" s="11">
        <v>0</v>
      </c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x14ac:dyDescent="0.25">
      <c r="A127" s="11" t="s">
        <v>1751</v>
      </c>
      <c r="B127" s="12">
        <v>30</v>
      </c>
      <c r="C127" s="12" t="str">
        <f t="shared" si="1"/>
        <v>[30-40[ ans</v>
      </c>
      <c r="D127" s="11" t="s">
        <v>1752</v>
      </c>
      <c r="E127" s="11" t="s">
        <v>269</v>
      </c>
      <c r="F127" s="11" t="s">
        <v>40</v>
      </c>
      <c r="G127" s="11"/>
      <c r="H127" s="11"/>
      <c r="I127" s="11" t="s">
        <v>41</v>
      </c>
      <c r="J127" s="11" t="s">
        <v>134</v>
      </c>
      <c r="K127" s="11" t="s">
        <v>6049</v>
      </c>
      <c r="L127" s="11" t="s">
        <v>51</v>
      </c>
      <c r="M127" s="11" t="s">
        <v>6062</v>
      </c>
      <c r="N127" s="11" t="s">
        <v>104</v>
      </c>
      <c r="O127" s="11" t="s">
        <v>104</v>
      </c>
      <c r="P127" s="11" t="s">
        <v>6033</v>
      </c>
      <c r="Q127" s="11" t="s">
        <v>6036</v>
      </c>
      <c r="R127" s="11" t="s">
        <v>6037</v>
      </c>
      <c r="S127" s="11" t="s">
        <v>45</v>
      </c>
      <c r="T127" s="11" t="s">
        <v>124</v>
      </c>
      <c r="U127" s="11" t="s">
        <v>124</v>
      </c>
      <c r="V127" s="11" t="s">
        <v>62</v>
      </c>
      <c r="W127" s="17"/>
      <c r="X127" s="17"/>
      <c r="Y127" s="30"/>
      <c r="Z127" s="30"/>
      <c r="AA127" s="29">
        <v>13.3</v>
      </c>
      <c r="AB127" s="11" t="s">
        <v>47</v>
      </c>
      <c r="AC127" s="11">
        <v>0</v>
      </c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</row>
    <row r="128" spans="1:54" x14ac:dyDescent="0.25">
      <c r="A128" s="11" t="s">
        <v>1753</v>
      </c>
      <c r="B128" s="12">
        <v>34</v>
      </c>
      <c r="C128" s="12" t="str">
        <f t="shared" si="1"/>
        <v>[30-40[ ans</v>
      </c>
      <c r="D128" s="11" t="s">
        <v>1754</v>
      </c>
      <c r="E128" s="11" t="s">
        <v>54</v>
      </c>
      <c r="F128" s="11" t="s">
        <v>40</v>
      </c>
      <c r="G128" s="11"/>
      <c r="H128" s="11"/>
      <c r="I128" s="11" t="s">
        <v>41</v>
      </c>
      <c r="J128" s="11" t="s">
        <v>954</v>
      </c>
      <c r="K128" s="11" t="s">
        <v>6047</v>
      </c>
      <c r="L128" s="11" t="s">
        <v>60</v>
      </c>
      <c r="M128" s="11" t="s">
        <v>6062</v>
      </c>
      <c r="N128" s="11" t="s">
        <v>191</v>
      </c>
      <c r="O128" s="11" t="s">
        <v>191</v>
      </c>
      <c r="P128" s="11" t="s">
        <v>6035</v>
      </c>
      <c r="Q128" s="11" t="s">
        <v>5799</v>
      </c>
      <c r="R128" s="11" t="s">
        <v>5800</v>
      </c>
      <c r="S128" s="11" t="s">
        <v>45</v>
      </c>
      <c r="T128" s="11" t="s">
        <v>39</v>
      </c>
      <c r="U128" s="11" t="s">
        <v>6053</v>
      </c>
      <c r="V128" s="11" t="s">
        <v>46</v>
      </c>
      <c r="W128" s="17">
        <v>43101</v>
      </c>
      <c r="X128" s="17" t="s">
        <v>6298</v>
      </c>
      <c r="Y128" s="34">
        <v>1</v>
      </c>
      <c r="Z128" s="30" t="s">
        <v>6644</v>
      </c>
      <c r="AA128" s="29">
        <v>16</v>
      </c>
      <c r="AB128" s="11" t="s">
        <v>47</v>
      </c>
      <c r="AC128" s="11">
        <v>0</v>
      </c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25">
      <c r="A129" s="11" t="s">
        <v>1755</v>
      </c>
      <c r="B129" s="12">
        <v>34</v>
      </c>
      <c r="C129" s="12" t="str">
        <f t="shared" si="1"/>
        <v>[30-40[ ans</v>
      </c>
      <c r="D129" s="11" t="s">
        <v>1756</v>
      </c>
      <c r="E129" s="11" t="s">
        <v>92</v>
      </c>
      <c r="F129" s="11" t="s">
        <v>55</v>
      </c>
      <c r="G129" s="12">
        <v>170</v>
      </c>
      <c r="H129" s="12">
        <v>68</v>
      </c>
      <c r="I129" s="11" t="s">
        <v>41</v>
      </c>
      <c r="J129" s="11" t="s">
        <v>899</v>
      </c>
      <c r="K129" s="11" t="s">
        <v>6043</v>
      </c>
      <c r="L129" s="11" t="s">
        <v>60</v>
      </c>
      <c r="M129" s="11" t="s">
        <v>6062</v>
      </c>
      <c r="N129" s="11" t="s">
        <v>900</v>
      </c>
      <c r="O129" s="11" t="s">
        <v>313</v>
      </c>
      <c r="P129" s="11" t="s">
        <v>6035</v>
      </c>
      <c r="Q129" s="11" t="s">
        <v>5805</v>
      </c>
      <c r="R129" s="11" t="s">
        <v>5806</v>
      </c>
      <c r="S129" s="11" t="s">
        <v>45</v>
      </c>
      <c r="T129" s="11" t="s">
        <v>58</v>
      </c>
      <c r="U129" s="11" t="s">
        <v>6055</v>
      </c>
      <c r="V129" s="11" t="s">
        <v>62</v>
      </c>
      <c r="W129" s="17"/>
      <c r="X129" s="17"/>
      <c r="Y129" s="30"/>
      <c r="Z129" s="30"/>
      <c r="AA129" s="11"/>
      <c r="AB129" s="11" t="s">
        <v>898</v>
      </c>
      <c r="AC129" s="11">
        <v>3</v>
      </c>
      <c r="AD129" s="27" t="s">
        <v>6657</v>
      </c>
      <c r="AE129" s="27" t="s">
        <v>6673</v>
      </c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 t="s">
        <v>62</v>
      </c>
      <c r="AS129" s="11" t="s">
        <v>62</v>
      </c>
      <c r="AT129" s="11" t="s">
        <v>62</v>
      </c>
      <c r="AU129" s="11" t="s">
        <v>62</v>
      </c>
      <c r="AV129" s="11" t="s">
        <v>62</v>
      </c>
      <c r="AW129" s="11" t="s">
        <v>62</v>
      </c>
      <c r="AX129" s="11" t="s">
        <v>62</v>
      </c>
      <c r="AY129" s="11" t="s">
        <v>46</v>
      </c>
      <c r="AZ129" s="11" t="s">
        <v>46</v>
      </c>
      <c r="BA129" s="11" t="s">
        <v>46</v>
      </c>
      <c r="BB129" s="11"/>
    </row>
    <row r="130" spans="1:54" x14ac:dyDescent="0.25">
      <c r="A130" s="11" t="s">
        <v>1757</v>
      </c>
      <c r="B130" s="12">
        <v>36</v>
      </c>
      <c r="C130" s="12" t="str">
        <f t="shared" si="1"/>
        <v>[30-40[ ans</v>
      </c>
      <c r="D130" s="11" t="s">
        <v>1758</v>
      </c>
      <c r="E130" s="11" t="s">
        <v>48</v>
      </c>
      <c r="F130" s="11" t="s">
        <v>40</v>
      </c>
      <c r="G130" s="11"/>
      <c r="H130" s="11"/>
      <c r="I130" s="11" t="s">
        <v>41</v>
      </c>
      <c r="J130" s="11" t="s">
        <v>56</v>
      </c>
      <c r="K130" s="11" t="s">
        <v>6045</v>
      </c>
      <c r="L130" s="11" t="s">
        <v>51</v>
      </c>
      <c r="M130" s="11" t="s">
        <v>6062</v>
      </c>
      <c r="N130" s="11" t="s">
        <v>729</v>
      </c>
      <c r="O130" s="11" t="s">
        <v>729</v>
      </c>
      <c r="P130" s="11" t="s">
        <v>6702</v>
      </c>
      <c r="Q130" s="11"/>
      <c r="R130" s="11"/>
      <c r="S130" s="11" t="s">
        <v>45</v>
      </c>
      <c r="T130" s="11" t="s">
        <v>84</v>
      </c>
      <c r="U130" s="11" t="s">
        <v>6057</v>
      </c>
      <c r="V130" s="11" t="s">
        <v>46</v>
      </c>
      <c r="W130" s="17" t="s">
        <v>6086</v>
      </c>
      <c r="X130" s="17" t="s">
        <v>6308</v>
      </c>
      <c r="Y130" s="34">
        <v>6</v>
      </c>
      <c r="Z130" s="30" t="s">
        <v>6646</v>
      </c>
      <c r="AA130" s="29">
        <v>13.8</v>
      </c>
      <c r="AB130" s="11" t="s">
        <v>47</v>
      </c>
      <c r="AC130" s="11">
        <v>0</v>
      </c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25">
      <c r="A131" s="11" t="s">
        <v>1760</v>
      </c>
      <c r="B131" s="12">
        <v>24</v>
      </c>
      <c r="C131" s="12" t="str">
        <f t="shared" ref="C131:C194" si="2">IF(B131&lt;20," &lt; 20 ans", IF(B131&lt;30,"[20-30[ ans",IF(B131&lt;40,"[30-40[ ans",IF(B131&lt;50,"[40-50 [ ans",IF(B131&lt;60, "[50-60 [ ans","&gt; 60 ans")))))</f>
        <v>[20-30[ ans</v>
      </c>
      <c r="D131" s="11" t="s">
        <v>1761</v>
      </c>
      <c r="E131" s="11" t="s">
        <v>48</v>
      </c>
      <c r="F131" s="11" t="s">
        <v>40</v>
      </c>
      <c r="G131" s="11"/>
      <c r="H131" s="11"/>
      <c r="I131" s="11" t="s">
        <v>41</v>
      </c>
      <c r="J131" s="11" t="s">
        <v>79</v>
      </c>
      <c r="K131" s="11" t="s">
        <v>6048</v>
      </c>
      <c r="L131" s="11" t="s">
        <v>51</v>
      </c>
      <c r="M131" s="11" t="s">
        <v>6062</v>
      </c>
      <c r="N131" s="11" t="s">
        <v>165</v>
      </c>
      <c r="O131" s="11" t="s">
        <v>165</v>
      </c>
      <c r="P131" s="11" t="s">
        <v>6033</v>
      </c>
      <c r="Q131" s="11" t="s">
        <v>5584</v>
      </c>
      <c r="R131" s="11" t="s">
        <v>5585</v>
      </c>
      <c r="S131" s="11" t="s">
        <v>45</v>
      </c>
      <c r="T131" s="11" t="s">
        <v>58</v>
      </c>
      <c r="U131" s="11" t="s">
        <v>6055</v>
      </c>
      <c r="V131" s="11" t="s">
        <v>46</v>
      </c>
      <c r="W131" s="17" t="s">
        <v>6087</v>
      </c>
      <c r="X131" s="17" t="s">
        <v>6309</v>
      </c>
      <c r="Y131" s="34">
        <v>1</v>
      </c>
      <c r="Z131" s="30" t="s">
        <v>6644</v>
      </c>
      <c r="AA131" s="29">
        <v>14.8</v>
      </c>
      <c r="AB131" s="11" t="s">
        <v>47</v>
      </c>
      <c r="AC131" s="11">
        <v>0</v>
      </c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</row>
    <row r="132" spans="1:54" x14ac:dyDescent="0.25">
      <c r="A132" s="11" t="s">
        <v>1763</v>
      </c>
      <c r="B132" s="12">
        <v>30</v>
      </c>
      <c r="C132" s="12" t="str">
        <f t="shared" si="2"/>
        <v>[30-40[ ans</v>
      </c>
      <c r="D132" s="11" t="s">
        <v>1764</v>
      </c>
      <c r="E132" s="11" t="s">
        <v>48</v>
      </c>
      <c r="F132" s="11" t="s">
        <v>40</v>
      </c>
      <c r="G132" s="11"/>
      <c r="H132" s="11"/>
      <c r="I132" s="11" t="s">
        <v>41</v>
      </c>
      <c r="J132" s="11" t="s">
        <v>79</v>
      </c>
      <c r="K132" s="11" t="s">
        <v>6048</v>
      </c>
      <c r="L132" s="11" t="s">
        <v>51</v>
      </c>
      <c r="M132" s="11" t="s">
        <v>6062</v>
      </c>
      <c r="N132" s="11" t="s">
        <v>285</v>
      </c>
      <c r="O132" s="11" t="s">
        <v>285</v>
      </c>
      <c r="P132" s="11" t="s">
        <v>6031</v>
      </c>
      <c r="Q132" s="11" t="s">
        <v>5592</v>
      </c>
      <c r="R132" s="11" t="s">
        <v>5593</v>
      </c>
      <c r="S132" s="11" t="s">
        <v>45</v>
      </c>
      <c r="T132" s="11" t="s">
        <v>58</v>
      </c>
      <c r="U132" s="11" t="s">
        <v>6055</v>
      </c>
      <c r="V132" s="11" t="s">
        <v>62</v>
      </c>
      <c r="W132" s="17"/>
      <c r="X132" s="17"/>
      <c r="Y132" s="30"/>
      <c r="Z132" s="30"/>
      <c r="AA132" s="29">
        <v>13.2</v>
      </c>
      <c r="AB132" s="11" t="s">
        <v>47</v>
      </c>
      <c r="AC132" s="11">
        <v>0</v>
      </c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</row>
    <row r="133" spans="1:54" x14ac:dyDescent="0.25">
      <c r="A133" s="11" t="s">
        <v>1765</v>
      </c>
      <c r="B133" s="12">
        <v>51</v>
      </c>
      <c r="C133" s="12" t="str">
        <f t="shared" si="2"/>
        <v>[50-60 [ ans</v>
      </c>
      <c r="D133" s="11" t="s">
        <v>1766</v>
      </c>
      <c r="E133" s="11" t="s">
        <v>269</v>
      </c>
      <c r="F133" s="11" t="s">
        <v>55</v>
      </c>
      <c r="G133" s="11"/>
      <c r="H133" s="11"/>
      <c r="I133" s="11" t="s">
        <v>41</v>
      </c>
      <c r="J133" s="11" t="s">
        <v>1319</v>
      </c>
      <c r="K133" s="11" t="s">
        <v>6045</v>
      </c>
      <c r="L133" s="11" t="s">
        <v>43</v>
      </c>
      <c r="M133" s="11" t="s">
        <v>6062</v>
      </c>
      <c r="N133" s="11" t="s">
        <v>1320</v>
      </c>
      <c r="O133" s="11" t="s">
        <v>90</v>
      </c>
      <c r="P133" s="11" t="s">
        <v>6033</v>
      </c>
      <c r="Q133" s="11" t="s">
        <v>5632</v>
      </c>
      <c r="R133" s="11" t="s">
        <v>5633</v>
      </c>
      <c r="S133" s="27" t="s">
        <v>220</v>
      </c>
      <c r="T133" s="11" t="s">
        <v>39</v>
      </c>
      <c r="U133" s="11" t="s">
        <v>6053</v>
      </c>
      <c r="V133" s="11" t="s">
        <v>46</v>
      </c>
      <c r="W133" s="17">
        <v>41275</v>
      </c>
      <c r="X133" s="17" t="s">
        <v>6285</v>
      </c>
      <c r="Y133" s="34">
        <v>6</v>
      </c>
      <c r="Z133" s="30" t="s">
        <v>6646</v>
      </c>
      <c r="AA133" s="29">
        <v>9.4</v>
      </c>
      <c r="AB133" s="11" t="s">
        <v>845</v>
      </c>
      <c r="AC133" s="11">
        <v>2</v>
      </c>
      <c r="AD133" s="27" t="s">
        <v>6658</v>
      </c>
      <c r="AE133" s="27" t="s">
        <v>6673</v>
      </c>
      <c r="AF133" s="11" t="s">
        <v>46</v>
      </c>
      <c r="AG133" s="11" t="s">
        <v>46</v>
      </c>
      <c r="AH133" s="11"/>
      <c r="AI133" s="11"/>
      <c r="AJ133" s="11"/>
      <c r="AK133" s="11"/>
      <c r="AL133" s="11"/>
      <c r="AM133" s="11"/>
      <c r="AN133" s="11"/>
      <c r="AO133" s="11"/>
      <c r="AP133" s="11"/>
      <c r="AQ133" s="11" t="s">
        <v>846</v>
      </c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</row>
    <row r="134" spans="1:54" x14ac:dyDescent="0.25">
      <c r="A134" s="11" t="s">
        <v>1767</v>
      </c>
      <c r="B134" s="12">
        <v>30</v>
      </c>
      <c r="C134" s="12" t="str">
        <f t="shared" si="2"/>
        <v>[30-40[ ans</v>
      </c>
      <c r="D134" s="11" t="s">
        <v>1768</v>
      </c>
      <c r="E134" s="11" t="s">
        <v>269</v>
      </c>
      <c r="F134" s="11" t="s">
        <v>40</v>
      </c>
      <c r="G134" s="11"/>
      <c r="H134" s="11"/>
      <c r="I134" s="11" t="s">
        <v>41</v>
      </c>
      <c r="J134" s="11" t="s">
        <v>289</v>
      </c>
      <c r="K134" s="11" t="s">
        <v>6049</v>
      </c>
      <c r="L134" s="11" t="s">
        <v>51</v>
      </c>
      <c r="M134" s="11" t="s">
        <v>6062</v>
      </c>
      <c r="N134" s="11" t="s">
        <v>288</v>
      </c>
      <c r="O134" s="11" t="s">
        <v>288</v>
      </c>
      <c r="P134" s="11" t="s">
        <v>6031</v>
      </c>
      <c r="Q134" s="11" t="s">
        <v>5743</v>
      </c>
      <c r="R134" s="11" t="s">
        <v>5744</v>
      </c>
      <c r="S134" s="11" t="s">
        <v>45</v>
      </c>
      <c r="T134" s="11" t="s">
        <v>58</v>
      </c>
      <c r="U134" s="11" t="s">
        <v>6055</v>
      </c>
      <c r="V134" s="11" t="s">
        <v>62</v>
      </c>
      <c r="W134" s="17"/>
      <c r="X134" s="17"/>
      <c r="Y134" s="30"/>
      <c r="Z134" s="30"/>
      <c r="AA134" s="11"/>
      <c r="AB134" s="11" t="s">
        <v>47</v>
      </c>
      <c r="AC134" s="11">
        <v>0</v>
      </c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</row>
    <row r="135" spans="1:54" x14ac:dyDescent="0.25">
      <c r="A135" s="11" t="s">
        <v>1769</v>
      </c>
      <c r="B135" s="12">
        <v>28</v>
      </c>
      <c r="C135" s="12" t="str">
        <f t="shared" si="2"/>
        <v>[20-30[ ans</v>
      </c>
      <c r="D135" s="11" t="s">
        <v>1770</v>
      </c>
      <c r="E135" s="11" t="s">
        <v>48</v>
      </c>
      <c r="F135" s="11" t="s">
        <v>55</v>
      </c>
      <c r="G135" s="11"/>
      <c r="H135" s="11"/>
      <c r="I135" s="11" t="s">
        <v>41</v>
      </c>
      <c r="J135" s="11" t="s">
        <v>1173</v>
      </c>
      <c r="K135" s="11" t="s">
        <v>6048</v>
      </c>
      <c r="L135" s="11" t="s">
        <v>43</v>
      </c>
      <c r="M135" s="11" t="s">
        <v>6062</v>
      </c>
      <c r="N135" s="11" t="s">
        <v>564</v>
      </c>
      <c r="O135" s="11" t="s">
        <v>319</v>
      </c>
      <c r="P135" s="11" t="s">
        <v>6033</v>
      </c>
      <c r="Q135" s="11" t="s">
        <v>5568</v>
      </c>
      <c r="R135" s="11" t="s">
        <v>5569</v>
      </c>
      <c r="S135" s="11" t="s">
        <v>45</v>
      </c>
      <c r="T135" s="11" t="s">
        <v>84</v>
      </c>
      <c r="U135" s="11" t="s">
        <v>6057</v>
      </c>
      <c r="V135" s="11" t="s">
        <v>46</v>
      </c>
      <c r="W135" s="17" t="s">
        <v>6088</v>
      </c>
      <c r="X135" s="17" t="s">
        <v>6310</v>
      </c>
      <c r="Y135" s="34">
        <v>6</v>
      </c>
      <c r="Z135" s="30" t="s">
        <v>6646</v>
      </c>
      <c r="AA135" s="29">
        <v>11.2</v>
      </c>
      <c r="AB135" s="11" t="s">
        <v>845</v>
      </c>
      <c r="AC135" s="11">
        <v>1</v>
      </c>
      <c r="AD135" s="27" t="s">
        <v>5511</v>
      </c>
      <c r="AE135" s="27" t="s">
        <v>6673</v>
      </c>
      <c r="AF135" s="11" t="s">
        <v>62</v>
      </c>
      <c r="AG135" s="11" t="s">
        <v>46</v>
      </c>
      <c r="AH135" s="11" t="s">
        <v>62</v>
      </c>
      <c r="AI135" s="11" t="s">
        <v>62</v>
      </c>
      <c r="AJ135" s="11" t="s">
        <v>1532</v>
      </c>
      <c r="AK135" s="11" t="s">
        <v>62</v>
      </c>
      <c r="AL135" s="11" t="s">
        <v>62</v>
      </c>
      <c r="AM135" s="11" t="s">
        <v>62</v>
      </c>
      <c r="AN135" s="11" t="s">
        <v>62</v>
      </c>
      <c r="AO135" s="11" t="s">
        <v>62</v>
      </c>
      <c r="AP135" s="11"/>
      <c r="AQ135" s="11" t="s">
        <v>846</v>
      </c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x14ac:dyDescent="0.25">
      <c r="A136" s="11" t="s">
        <v>1772</v>
      </c>
      <c r="B136" s="12">
        <v>27</v>
      </c>
      <c r="C136" s="12" t="str">
        <f t="shared" si="2"/>
        <v>[20-30[ ans</v>
      </c>
      <c r="D136" s="11" t="s">
        <v>1773</v>
      </c>
      <c r="E136" s="11" t="s">
        <v>54</v>
      </c>
      <c r="F136" s="11" t="s">
        <v>40</v>
      </c>
      <c r="G136" s="11"/>
      <c r="H136" s="11"/>
      <c r="I136" s="11" t="s">
        <v>41</v>
      </c>
      <c r="J136" s="11" t="s">
        <v>56</v>
      </c>
      <c r="K136" s="11" t="s">
        <v>6045</v>
      </c>
      <c r="L136" s="11" t="s">
        <v>60</v>
      </c>
      <c r="M136" s="11" t="s">
        <v>6062</v>
      </c>
      <c r="N136" s="11" t="s">
        <v>133</v>
      </c>
      <c r="O136" s="11" t="s">
        <v>319</v>
      </c>
      <c r="P136" s="11" t="s">
        <v>6033</v>
      </c>
      <c r="Q136" s="11" t="s">
        <v>5568</v>
      </c>
      <c r="R136" s="11" t="s">
        <v>5569</v>
      </c>
      <c r="S136" s="11" t="s">
        <v>45</v>
      </c>
      <c r="T136" s="11" t="s">
        <v>58</v>
      </c>
      <c r="U136" s="11" t="s">
        <v>6055</v>
      </c>
      <c r="V136" s="11" t="s">
        <v>46</v>
      </c>
      <c r="W136" s="17">
        <v>43253</v>
      </c>
      <c r="X136" s="17" t="s">
        <v>6311</v>
      </c>
      <c r="Y136" s="34">
        <v>1</v>
      </c>
      <c r="Z136" s="30" t="s">
        <v>6644</v>
      </c>
      <c r="AA136" s="29">
        <v>13.4</v>
      </c>
      <c r="AB136" s="11" t="s">
        <v>47</v>
      </c>
      <c r="AC136" s="11">
        <v>0</v>
      </c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</row>
    <row r="137" spans="1:54" x14ac:dyDescent="0.25">
      <c r="A137" s="11" t="s">
        <v>1775</v>
      </c>
      <c r="B137" s="12">
        <v>27</v>
      </c>
      <c r="C137" s="12" t="str">
        <f t="shared" si="2"/>
        <v>[20-30[ ans</v>
      </c>
      <c r="D137" s="11" t="s">
        <v>1776</v>
      </c>
      <c r="E137" s="11" t="s">
        <v>48</v>
      </c>
      <c r="F137" s="11" t="s">
        <v>55</v>
      </c>
      <c r="G137" s="11"/>
      <c r="H137" s="11"/>
      <c r="I137" s="11" t="s">
        <v>49</v>
      </c>
      <c r="J137" s="11" t="s">
        <v>79</v>
      </c>
      <c r="K137" s="11" t="s">
        <v>6048</v>
      </c>
      <c r="L137" s="11" t="s">
        <v>60</v>
      </c>
      <c r="M137" s="11" t="s">
        <v>6062</v>
      </c>
      <c r="N137" s="11" t="s">
        <v>115</v>
      </c>
      <c r="O137" s="11" t="s">
        <v>115</v>
      </c>
      <c r="P137" s="11" t="s">
        <v>6031</v>
      </c>
      <c r="Q137" s="11" t="s">
        <v>5604</v>
      </c>
      <c r="R137" s="11" t="s">
        <v>5605</v>
      </c>
      <c r="S137" s="11" t="s">
        <v>45</v>
      </c>
      <c r="T137" s="11" t="s">
        <v>58</v>
      </c>
      <c r="U137" s="11" t="s">
        <v>6055</v>
      </c>
      <c r="V137" s="11" t="s">
        <v>62</v>
      </c>
      <c r="W137" s="17"/>
      <c r="X137" s="17"/>
      <c r="Y137" s="30"/>
      <c r="Z137" s="30"/>
      <c r="AA137" s="11"/>
      <c r="AB137" s="11" t="s">
        <v>845</v>
      </c>
      <c r="AC137" s="11">
        <v>1</v>
      </c>
      <c r="AD137" s="27" t="s">
        <v>5515</v>
      </c>
      <c r="AE137" s="27" t="s">
        <v>6673</v>
      </c>
      <c r="AF137" s="11" t="s">
        <v>62</v>
      </c>
      <c r="AG137" s="11"/>
      <c r="AH137" s="11" t="s">
        <v>62</v>
      </c>
      <c r="AI137" s="11" t="s">
        <v>62</v>
      </c>
      <c r="AJ137" s="11" t="s">
        <v>1532</v>
      </c>
      <c r="AK137" s="11" t="s">
        <v>46</v>
      </c>
      <c r="AL137" s="11" t="s">
        <v>62</v>
      </c>
      <c r="AM137" s="11" t="s">
        <v>62</v>
      </c>
      <c r="AN137" s="11" t="s">
        <v>62</v>
      </c>
      <c r="AO137" s="11" t="s">
        <v>62</v>
      </c>
      <c r="AP137" s="11"/>
      <c r="AQ137" s="11" t="s">
        <v>846</v>
      </c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</row>
    <row r="138" spans="1:54" x14ac:dyDescent="0.25">
      <c r="A138" s="11" t="s">
        <v>1777</v>
      </c>
      <c r="B138" s="12">
        <v>37</v>
      </c>
      <c r="C138" s="12" t="str">
        <f t="shared" si="2"/>
        <v>[30-40[ ans</v>
      </c>
      <c r="D138" s="11" t="s">
        <v>1778</v>
      </c>
      <c r="E138" s="11" t="s">
        <v>54</v>
      </c>
      <c r="F138" s="11" t="s">
        <v>40</v>
      </c>
      <c r="G138" s="11"/>
      <c r="H138" s="11"/>
      <c r="I138" s="11" t="s">
        <v>41</v>
      </c>
      <c r="J138" s="11" t="s">
        <v>79</v>
      </c>
      <c r="K138" s="11" t="s">
        <v>6048</v>
      </c>
      <c r="L138" s="11" t="s">
        <v>43</v>
      </c>
      <c r="M138" s="11" t="s">
        <v>6062</v>
      </c>
      <c r="N138" s="11" t="s">
        <v>460</v>
      </c>
      <c r="O138" s="11" t="s">
        <v>460</v>
      </c>
      <c r="P138" s="11" t="s">
        <v>6035</v>
      </c>
      <c r="Q138" s="11" t="s">
        <v>5991</v>
      </c>
      <c r="R138" s="11" t="s">
        <v>5992</v>
      </c>
      <c r="S138" s="11" t="s">
        <v>45</v>
      </c>
      <c r="T138" s="11" t="s">
        <v>58</v>
      </c>
      <c r="U138" s="11" t="s">
        <v>6055</v>
      </c>
      <c r="V138" s="11" t="s">
        <v>62</v>
      </c>
      <c r="W138" s="17"/>
      <c r="X138" s="17"/>
      <c r="Y138" s="30"/>
      <c r="Z138" s="30"/>
      <c r="AA138" s="29">
        <v>13.9</v>
      </c>
      <c r="AB138" s="11" t="s">
        <v>47</v>
      </c>
      <c r="AC138" s="11">
        <v>0</v>
      </c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</row>
    <row r="139" spans="1:54" x14ac:dyDescent="0.25">
      <c r="A139" s="11" t="s">
        <v>1779</v>
      </c>
      <c r="B139" s="12">
        <v>30</v>
      </c>
      <c r="C139" s="12" t="str">
        <f t="shared" si="2"/>
        <v>[30-40[ ans</v>
      </c>
      <c r="D139" s="11" t="s">
        <v>1780</v>
      </c>
      <c r="E139" s="11" t="s">
        <v>54</v>
      </c>
      <c r="F139" s="11" t="s">
        <v>40</v>
      </c>
      <c r="G139" s="11"/>
      <c r="H139" s="11"/>
      <c r="I139" s="11" t="s">
        <v>41</v>
      </c>
      <c r="J139" s="11" t="s">
        <v>134</v>
      </c>
      <c r="K139" s="11" t="s">
        <v>6049</v>
      </c>
      <c r="L139" s="11" t="s">
        <v>60</v>
      </c>
      <c r="M139" s="11" t="s">
        <v>6062</v>
      </c>
      <c r="N139" s="11" t="s">
        <v>554</v>
      </c>
      <c r="O139" s="11" t="s">
        <v>554</v>
      </c>
      <c r="P139" s="11" t="s">
        <v>6032</v>
      </c>
      <c r="Q139" s="11" t="s">
        <v>5576</v>
      </c>
      <c r="R139" s="11" t="s">
        <v>5577</v>
      </c>
      <c r="S139" s="11" t="s">
        <v>45</v>
      </c>
      <c r="T139" s="11" t="s">
        <v>84</v>
      </c>
      <c r="U139" s="11" t="s">
        <v>6057</v>
      </c>
      <c r="V139" s="11" t="s">
        <v>46</v>
      </c>
      <c r="W139" s="17" t="s">
        <v>6089</v>
      </c>
      <c r="X139" s="17" t="s">
        <v>6312</v>
      </c>
      <c r="Y139" s="34">
        <v>2</v>
      </c>
      <c r="Z139" s="30" t="s">
        <v>6644</v>
      </c>
      <c r="AA139" s="29">
        <v>15</v>
      </c>
      <c r="AB139" s="11" t="s">
        <v>47</v>
      </c>
      <c r="AC139" s="11">
        <v>0</v>
      </c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</row>
    <row r="140" spans="1:54" x14ac:dyDescent="0.25">
      <c r="A140" s="11" t="s">
        <v>1782</v>
      </c>
      <c r="B140" s="12">
        <v>28</v>
      </c>
      <c r="C140" s="12" t="str">
        <f t="shared" si="2"/>
        <v>[20-30[ ans</v>
      </c>
      <c r="D140" s="11" t="s">
        <v>1783</v>
      </c>
      <c r="E140" s="11" t="s">
        <v>54</v>
      </c>
      <c r="F140" s="11" t="s">
        <v>40</v>
      </c>
      <c r="G140" s="11"/>
      <c r="H140" s="11"/>
      <c r="I140" s="11" t="s">
        <v>41</v>
      </c>
      <c r="J140" s="11" t="s">
        <v>419</v>
      </c>
      <c r="K140" s="11" t="s">
        <v>6047</v>
      </c>
      <c r="L140" s="11" t="s">
        <v>51</v>
      </c>
      <c r="M140" s="11" t="s">
        <v>6062</v>
      </c>
      <c r="N140" s="11" t="s">
        <v>420</v>
      </c>
      <c r="O140" s="11" t="s">
        <v>420</v>
      </c>
      <c r="P140" s="11" t="s">
        <v>6033</v>
      </c>
      <c r="Q140" s="11" t="s">
        <v>6011</v>
      </c>
      <c r="R140" s="11" t="s">
        <v>6012</v>
      </c>
      <c r="S140" s="11" t="s">
        <v>45</v>
      </c>
      <c r="T140" s="11" t="s">
        <v>58</v>
      </c>
      <c r="U140" s="11" t="s">
        <v>6055</v>
      </c>
      <c r="V140" s="11" t="s">
        <v>62</v>
      </c>
      <c r="W140" s="17"/>
      <c r="X140" s="17"/>
      <c r="Y140" s="30"/>
      <c r="Z140" s="30"/>
      <c r="AA140" s="11"/>
      <c r="AB140" s="11" t="s">
        <v>47</v>
      </c>
      <c r="AC140" s="11">
        <v>0</v>
      </c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x14ac:dyDescent="0.25">
      <c r="A141" s="11" t="s">
        <v>1784</v>
      </c>
      <c r="B141" s="12">
        <v>32</v>
      </c>
      <c r="C141" s="12" t="str">
        <f t="shared" si="2"/>
        <v>[30-40[ ans</v>
      </c>
      <c r="D141" s="11" t="s">
        <v>1785</v>
      </c>
      <c r="E141" s="11" t="s">
        <v>92</v>
      </c>
      <c r="F141" s="11" t="s">
        <v>40</v>
      </c>
      <c r="G141" s="11"/>
      <c r="H141" s="11"/>
      <c r="I141" s="11" t="s">
        <v>49</v>
      </c>
      <c r="J141" s="11" t="s">
        <v>370</v>
      </c>
      <c r="K141" s="11" t="s">
        <v>6043</v>
      </c>
      <c r="L141" s="11" t="s">
        <v>51</v>
      </c>
      <c r="M141" s="11" t="s">
        <v>6062</v>
      </c>
      <c r="N141" s="11" t="s">
        <v>331</v>
      </c>
      <c r="O141" s="11" t="s">
        <v>169</v>
      </c>
      <c r="P141" s="11" t="s">
        <v>6034</v>
      </c>
      <c r="Q141" s="11" t="s">
        <v>5830</v>
      </c>
      <c r="R141" s="11" t="s">
        <v>5831</v>
      </c>
      <c r="S141" s="11" t="s">
        <v>45</v>
      </c>
      <c r="T141" s="11" t="s">
        <v>84</v>
      </c>
      <c r="U141" s="11" t="s">
        <v>6057</v>
      </c>
      <c r="V141" s="11" t="s">
        <v>62</v>
      </c>
      <c r="W141" s="17"/>
      <c r="X141" s="17"/>
      <c r="Y141" s="30"/>
      <c r="Z141" s="30"/>
      <c r="AA141" s="11"/>
      <c r="AB141" s="11" t="s">
        <v>47</v>
      </c>
      <c r="AC141" s="11">
        <v>0</v>
      </c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</row>
    <row r="142" spans="1:54" x14ac:dyDescent="0.25">
      <c r="A142" s="11" t="s">
        <v>1786</v>
      </c>
      <c r="B142" s="12">
        <v>21</v>
      </c>
      <c r="C142" s="12" t="str">
        <f t="shared" si="2"/>
        <v>[20-30[ ans</v>
      </c>
      <c r="D142" s="11" t="s">
        <v>1787</v>
      </c>
      <c r="E142" s="11" t="s">
        <v>54</v>
      </c>
      <c r="F142" s="11" t="s">
        <v>40</v>
      </c>
      <c r="G142" s="11"/>
      <c r="H142" s="11"/>
      <c r="I142" s="11" t="s">
        <v>41</v>
      </c>
      <c r="J142" s="11" t="s">
        <v>101</v>
      </c>
      <c r="K142" s="11" t="s">
        <v>286</v>
      </c>
      <c r="L142" s="11" t="s">
        <v>51</v>
      </c>
      <c r="M142" s="11" t="s">
        <v>6062</v>
      </c>
      <c r="N142" s="11" t="s">
        <v>149</v>
      </c>
      <c r="O142" s="11" t="s">
        <v>554</v>
      </c>
      <c r="P142" s="11" t="s">
        <v>6032</v>
      </c>
      <c r="Q142" s="11" t="s">
        <v>5576</v>
      </c>
      <c r="R142" s="11" t="s">
        <v>5577</v>
      </c>
      <c r="S142" s="11" t="s">
        <v>45</v>
      </c>
      <c r="T142" s="11" t="s">
        <v>39</v>
      </c>
      <c r="U142" s="11" t="s">
        <v>6053</v>
      </c>
      <c r="V142" s="11" t="s">
        <v>46</v>
      </c>
      <c r="W142" s="17" t="s">
        <v>6090</v>
      </c>
      <c r="X142" s="17" t="s">
        <v>6313</v>
      </c>
      <c r="Y142" s="34">
        <v>1</v>
      </c>
      <c r="Z142" s="30" t="s">
        <v>6644</v>
      </c>
      <c r="AA142" s="11"/>
      <c r="AB142" s="11" t="s">
        <v>47</v>
      </c>
      <c r="AC142" s="11">
        <v>0</v>
      </c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</row>
    <row r="143" spans="1:54" x14ac:dyDescent="0.25">
      <c r="A143" s="11" t="s">
        <v>1789</v>
      </c>
      <c r="B143" s="12">
        <v>24</v>
      </c>
      <c r="C143" s="12" t="str">
        <f t="shared" si="2"/>
        <v>[20-30[ ans</v>
      </c>
      <c r="D143" s="11" t="s">
        <v>1790</v>
      </c>
      <c r="E143" s="11" t="s">
        <v>54</v>
      </c>
      <c r="F143" s="11" t="s">
        <v>40</v>
      </c>
      <c r="G143" s="11"/>
      <c r="H143" s="11"/>
      <c r="I143" s="11" t="s">
        <v>41</v>
      </c>
      <c r="J143" s="11" t="s">
        <v>134</v>
      </c>
      <c r="K143" s="11" t="s">
        <v>6049</v>
      </c>
      <c r="L143" s="11" t="s">
        <v>51</v>
      </c>
      <c r="M143" s="11" t="s">
        <v>6062</v>
      </c>
      <c r="N143" s="11" t="s">
        <v>326</v>
      </c>
      <c r="O143" s="11" t="s">
        <v>72</v>
      </c>
      <c r="P143" s="11" t="s">
        <v>6033</v>
      </c>
      <c r="Q143" s="11" t="s">
        <v>5606</v>
      </c>
      <c r="R143" s="11" t="s">
        <v>5607</v>
      </c>
      <c r="S143" s="11" t="s">
        <v>45</v>
      </c>
      <c r="T143" s="11" t="s">
        <v>39</v>
      </c>
      <c r="U143" s="11" t="s">
        <v>6053</v>
      </c>
      <c r="V143" s="11" t="s">
        <v>62</v>
      </c>
      <c r="W143" s="17"/>
      <c r="X143" s="17"/>
      <c r="Y143" s="30"/>
      <c r="Z143" s="30"/>
      <c r="AA143" s="11"/>
      <c r="AB143" s="11" t="s">
        <v>47</v>
      </c>
      <c r="AC143" s="11">
        <v>0</v>
      </c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</row>
    <row r="144" spans="1:54" x14ac:dyDescent="0.25">
      <c r="A144" s="11" t="s">
        <v>1791</v>
      </c>
      <c r="B144" s="12">
        <v>46</v>
      </c>
      <c r="C144" s="12" t="str">
        <f t="shared" si="2"/>
        <v>[40-50 [ ans</v>
      </c>
      <c r="D144" s="11" t="s">
        <v>1792</v>
      </c>
      <c r="E144" s="11" t="s">
        <v>92</v>
      </c>
      <c r="F144" s="11" t="s">
        <v>40</v>
      </c>
      <c r="G144" s="11"/>
      <c r="H144" s="11"/>
      <c r="I144" s="11" t="s">
        <v>41</v>
      </c>
      <c r="J144" s="11" t="s">
        <v>798</v>
      </c>
      <c r="K144" s="11" t="s">
        <v>6044</v>
      </c>
      <c r="L144" s="11" t="s">
        <v>1357</v>
      </c>
      <c r="M144" s="11" t="s">
        <v>523</v>
      </c>
      <c r="N144" s="11" t="s">
        <v>428</v>
      </c>
      <c r="O144" s="11" t="s">
        <v>428</v>
      </c>
      <c r="P144" s="11" t="s">
        <v>428</v>
      </c>
      <c r="Q144" s="11"/>
      <c r="R144" s="11"/>
      <c r="S144" s="11" t="s">
        <v>45</v>
      </c>
      <c r="T144" s="11" t="s">
        <v>84</v>
      </c>
      <c r="U144" s="11" t="s">
        <v>6057</v>
      </c>
      <c r="V144" s="11" t="s">
        <v>62</v>
      </c>
      <c r="W144" s="17"/>
      <c r="X144" s="17"/>
      <c r="Y144" s="30"/>
      <c r="Z144" s="30"/>
      <c r="AA144" s="11"/>
      <c r="AB144" s="11" t="s">
        <v>845</v>
      </c>
      <c r="AC144" s="11">
        <v>1</v>
      </c>
      <c r="AD144" s="27" t="s">
        <v>5511</v>
      </c>
      <c r="AE144" s="27" t="s">
        <v>6673</v>
      </c>
      <c r="AF144" s="11"/>
      <c r="AG144" s="11" t="s">
        <v>46</v>
      </c>
      <c r="AH144" s="11"/>
      <c r="AI144" s="11"/>
      <c r="AJ144" s="11"/>
      <c r="AK144" s="11"/>
      <c r="AL144" s="11"/>
      <c r="AM144" s="11"/>
      <c r="AN144" s="11"/>
      <c r="AO144" s="11"/>
      <c r="AP144" s="11"/>
      <c r="AQ144" s="11" t="s">
        <v>846</v>
      </c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</row>
    <row r="145" spans="1:54" x14ac:dyDescent="0.25">
      <c r="A145" s="11" t="s">
        <v>1793</v>
      </c>
      <c r="B145" s="12">
        <v>26</v>
      </c>
      <c r="C145" s="12" t="str">
        <f t="shared" si="2"/>
        <v>[20-30[ ans</v>
      </c>
      <c r="D145" s="11" t="s">
        <v>1794</v>
      </c>
      <c r="E145" s="11" t="s">
        <v>54</v>
      </c>
      <c r="F145" s="11" t="s">
        <v>40</v>
      </c>
      <c r="G145" s="11"/>
      <c r="H145" s="11"/>
      <c r="I145" s="11" t="s">
        <v>41</v>
      </c>
      <c r="J145" s="11" t="s">
        <v>1114</v>
      </c>
      <c r="K145" s="11" t="s">
        <v>6043</v>
      </c>
      <c r="L145" s="11" t="s">
        <v>51</v>
      </c>
      <c r="M145" s="11" t="s">
        <v>6062</v>
      </c>
      <c r="N145" s="11" t="s">
        <v>525</v>
      </c>
      <c r="O145" s="11" t="s">
        <v>5650</v>
      </c>
      <c r="P145" s="11" t="s">
        <v>6033</v>
      </c>
      <c r="Q145" s="11" t="s">
        <v>5790</v>
      </c>
      <c r="R145" s="11" t="s">
        <v>5791</v>
      </c>
      <c r="S145" s="11" t="s">
        <v>45</v>
      </c>
      <c r="T145" s="11" t="s">
        <v>39</v>
      </c>
      <c r="U145" s="11" t="s">
        <v>6053</v>
      </c>
      <c r="V145" s="11" t="s">
        <v>46</v>
      </c>
      <c r="W145" s="17" t="s">
        <v>6091</v>
      </c>
      <c r="X145" s="17" t="s">
        <v>6314</v>
      </c>
      <c r="Y145" s="34">
        <v>0</v>
      </c>
      <c r="Z145" s="30" t="s">
        <v>6644</v>
      </c>
      <c r="AA145" s="11"/>
      <c r="AB145" s="11" t="s">
        <v>47</v>
      </c>
      <c r="AC145" s="11">
        <v>0</v>
      </c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</row>
    <row r="146" spans="1:54" x14ac:dyDescent="0.25">
      <c r="A146" s="11" t="s">
        <v>1796</v>
      </c>
      <c r="B146" s="12">
        <v>22</v>
      </c>
      <c r="C146" s="12" t="str">
        <f t="shared" si="2"/>
        <v>[20-30[ ans</v>
      </c>
      <c r="D146" s="11" t="s">
        <v>1797</v>
      </c>
      <c r="E146" s="11" t="s">
        <v>48</v>
      </c>
      <c r="F146" s="11" t="s">
        <v>40</v>
      </c>
      <c r="G146" s="11"/>
      <c r="H146" s="11"/>
      <c r="I146" s="11" t="s">
        <v>41</v>
      </c>
      <c r="J146" s="11" t="s">
        <v>250</v>
      </c>
      <c r="K146" s="11" t="s">
        <v>6048</v>
      </c>
      <c r="L146" s="11" t="s">
        <v>51</v>
      </c>
      <c r="M146" s="11" t="s">
        <v>6062</v>
      </c>
      <c r="N146" s="11" t="s">
        <v>331</v>
      </c>
      <c r="O146" s="11" t="s">
        <v>169</v>
      </c>
      <c r="P146" s="11" t="s">
        <v>6034</v>
      </c>
      <c r="Q146" s="11" t="s">
        <v>5830</v>
      </c>
      <c r="R146" s="11" t="s">
        <v>5831</v>
      </c>
      <c r="S146" s="11" t="s">
        <v>45</v>
      </c>
      <c r="T146" s="11" t="s">
        <v>58</v>
      </c>
      <c r="U146" s="11" t="s">
        <v>6055</v>
      </c>
      <c r="V146" s="11" t="s">
        <v>46</v>
      </c>
      <c r="W146" s="17">
        <v>42218</v>
      </c>
      <c r="X146" s="17" t="s">
        <v>6315</v>
      </c>
      <c r="Y146" s="34">
        <v>4</v>
      </c>
      <c r="Z146" s="30" t="s">
        <v>6647</v>
      </c>
      <c r="AA146" s="11"/>
      <c r="AB146" s="11" t="s">
        <v>47</v>
      </c>
      <c r="AC146" s="11">
        <v>0</v>
      </c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</row>
    <row r="147" spans="1:54" x14ac:dyDescent="0.25">
      <c r="A147" s="11" t="s">
        <v>1799</v>
      </c>
      <c r="B147" s="12">
        <v>21</v>
      </c>
      <c r="C147" s="12" t="str">
        <f t="shared" si="2"/>
        <v>[20-30[ ans</v>
      </c>
      <c r="D147" s="11" t="s">
        <v>1800</v>
      </c>
      <c r="E147" s="11" t="s">
        <v>54</v>
      </c>
      <c r="F147" s="11" t="s">
        <v>40</v>
      </c>
      <c r="G147" s="11"/>
      <c r="H147" s="11"/>
      <c r="I147" s="11" t="s">
        <v>41</v>
      </c>
      <c r="J147" s="11" t="s">
        <v>342</v>
      </c>
      <c r="K147" s="11" t="s">
        <v>6043</v>
      </c>
      <c r="L147" s="11" t="s">
        <v>60</v>
      </c>
      <c r="M147" s="11" t="s">
        <v>6062</v>
      </c>
      <c r="N147" s="11" t="s">
        <v>555</v>
      </c>
      <c r="O147" s="11" t="s">
        <v>110</v>
      </c>
      <c r="P147" s="11" t="s">
        <v>6033</v>
      </c>
      <c r="Q147" s="11" t="s">
        <v>5630</v>
      </c>
      <c r="R147" s="11" t="s">
        <v>5631</v>
      </c>
      <c r="S147" s="11" t="s">
        <v>45</v>
      </c>
      <c r="T147" s="11" t="s">
        <v>39</v>
      </c>
      <c r="U147" s="11" t="s">
        <v>6053</v>
      </c>
      <c r="V147" s="11" t="s">
        <v>62</v>
      </c>
      <c r="W147" s="17"/>
      <c r="X147" s="17"/>
      <c r="Y147" s="30"/>
      <c r="Z147" s="30"/>
      <c r="AA147" s="11"/>
      <c r="AB147" s="11" t="s">
        <v>47</v>
      </c>
      <c r="AC147" s="11">
        <v>0</v>
      </c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</row>
    <row r="148" spans="1:54" x14ac:dyDescent="0.25">
      <c r="A148" s="11" t="s">
        <v>1801</v>
      </c>
      <c r="B148" s="12">
        <v>36</v>
      </c>
      <c r="C148" s="12" t="str">
        <f t="shared" si="2"/>
        <v>[30-40[ ans</v>
      </c>
      <c r="D148" s="11" t="s">
        <v>1802</v>
      </c>
      <c r="E148" s="11" t="s">
        <v>48</v>
      </c>
      <c r="F148" s="11" t="s">
        <v>40</v>
      </c>
      <c r="G148" s="11"/>
      <c r="H148" s="11"/>
      <c r="I148" s="11" t="s">
        <v>49</v>
      </c>
      <c r="J148" s="11" t="s">
        <v>335</v>
      </c>
      <c r="K148" s="11" t="s">
        <v>6046</v>
      </c>
      <c r="L148" s="11" t="s">
        <v>43</v>
      </c>
      <c r="M148" s="11" t="s">
        <v>6062</v>
      </c>
      <c r="N148" s="11" t="s">
        <v>87</v>
      </c>
      <c r="O148" s="11" t="s">
        <v>90</v>
      </c>
      <c r="P148" s="11" t="s">
        <v>6033</v>
      </c>
      <c r="Q148" s="11" t="s">
        <v>5632</v>
      </c>
      <c r="R148" s="11" t="s">
        <v>5633</v>
      </c>
      <c r="S148" s="11" t="s">
        <v>45</v>
      </c>
      <c r="T148" s="11" t="s">
        <v>58</v>
      </c>
      <c r="U148" s="11" t="s">
        <v>6055</v>
      </c>
      <c r="V148" s="11" t="s">
        <v>62</v>
      </c>
      <c r="W148" s="17"/>
      <c r="X148" s="17"/>
      <c r="Y148" s="30"/>
      <c r="Z148" s="30"/>
      <c r="AA148" s="11"/>
      <c r="AB148" s="11" t="s">
        <v>47</v>
      </c>
      <c r="AC148" s="11">
        <v>0</v>
      </c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</row>
    <row r="149" spans="1:54" x14ac:dyDescent="0.25">
      <c r="A149" s="11" t="s">
        <v>1803</v>
      </c>
      <c r="B149" s="12">
        <v>26</v>
      </c>
      <c r="C149" s="12" t="str">
        <f t="shared" si="2"/>
        <v>[20-30[ ans</v>
      </c>
      <c r="D149" s="11" t="s">
        <v>1804</v>
      </c>
      <c r="E149" s="11" t="s">
        <v>92</v>
      </c>
      <c r="F149" s="11" t="s">
        <v>40</v>
      </c>
      <c r="G149" s="11"/>
      <c r="H149" s="11"/>
      <c r="I149" s="11" t="s">
        <v>41</v>
      </c>
      <c r="J149" s="11" t="s">
        <v>897</v>
      </c>
      <c r="K149" s="11" t="s">
        <v>6045</v>
      </c>
      <c r="L149" s="11" t="s">
        <v>60</v>
      </c>
      <c r="M149" s="11" t="s">
        <v>6062</v>
      </c>
      <c r="N149" s="11" t="s">
        <v>561</v>
      </c>
      <c r="O149" s="11" t="s">
        <v>191</v>
      </c>
      <c r="P149" s="11" t="s">
        <v>6035</v>
      </c>
      <c r="Q149" s="11" t="s">
        <v>5799</v>
      </c>
      <c r="R149" s="11" t="s">
        <v>5800</v>
      </c>
      <c r="S149" s="11" t="s">
        <v>45</v>
      </c>
      <c r="T149" s="11" t="s">
        <v>39</v>
      </c>
      <c r="U149" s="11" t="s">
        <v>6053</v>
      </c>
      <c r="V149" s="11" t="s">
        <v>62</v>
      </c>
      <c r="W149" s="17"/>
      <c r="X149" s="17"/>
      <c r="Y149" s="30"/>
      <c r="Z149" s="30"/>
      <c r="AA149" s="29">
        <v>11.6</v>
      </c>
      <c r="AB149" s="11" t="s">
        <v>845</v>
      </c>
      <c r="AC149" s="11">
        <v>1</v>
      </c>
      <c r="AD149" s="27" t="s">
        <v>5511</v>
      </c>
      <c r="AE149" s="27" t="s">
        <v>6673</v>
      </c>
      <c r="AF149" s="11" t="s">
        <v>62</v>
      </c>
      <c r="AG149" s="11" t="s">
        <v>46</v>
      </c>
      <c r="AH149" s="11" t="s">
        <v>62</v>
      </c>
      <c r="AI149" s="11" t="s">
        <v>62</v>
      </c>
      <c r="AJ149" s="11"/>
      <c r="AK149" s="11"/>
      <c r="AL149" s="11"/>
      <c r="AM149" s="11"/>
      <c r="AN149" s="11"/>
      <c r="AO149" s="11"/>
      <c r="AP149" s="11"/>
      <c r="AQ149" s="11" t="s">
        <v>846</v>
      </c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</row>
    <row r="150" spans="1:54" x14ac:dyDescent="0.25">
      <c r="A150" s="11" t="s">
        <v>1805</v>
      </c>
      <c r="B150" s="12">
        <v>29</v>
      </c>
      <c r="C150" s="12" t="str">
        <f t="shared" si="2"/>
        <v>[20-30[ ans</v>
      </c>
      <c r="D150" s="11" t="s">
        <v>1806</v>
      </c>
      <c r="E150" s="11" t="s">
        <v>54</v>
      </c>
      <c r="F150" s="11" t="s">
        <v>40</v>
      </c>
      <c r="G150" s="12">
        <v>164</v>
      </c>
      <c r="H150" s="11"/>
      <c r="I150" s="11" t="s">
        <v>41</v>
      </c>
      <c r="J150" s="11" t="s">
        <v>108</v>
      </c>
      <c r="K150" s="11" t="s">
        <v>6045</v>
      </c>
      <c r="L150" s="11" t="s">
        <v>60</v>
      </c>
      <c r="M150" s="11" t="s">
        <v>6062</v>
      </c>
      <c r="N150" s="11" t="s">
        <v>244</v>
      </c>
      <c r="O150" s="11" t="s">
        <v>139</v>
      </c>
      <c r="P150" s="11" t="s">
        <v>6033</v>
      </c>
      <c r="Q150" s="11" t="s">
        <v>5622</v>
      </c>
      <c r="R150" s="11" t="s">
        <v>5623</v>
      </c>
      <c r="S150" s="11" t="s">
        <v>45</v>
      </c>
      <c r="T150" s="11" t="s">
        <v>39</v>
      </c>
      <c r="U150" s="11" t="s">
        <v>6053</v>
      </c>
      <c r="V150" s="11" t="s">
        <v>46</v>
      </c>
      <c r="W150" s="17">
        <v>42007</v>
      </c>
      <c r="X150" s="17" t="s">
        <v>6316</v>
      </c>
      <c r="Y150" s="34">
        <v>4</v>
      </c>
      <c r="Z150" s="30" t="s">
        <v>6647</v>
      </c>
      <c r="AA150" s="11"/>
      <c r="AB150" s="11" t="s">
        <v>47</v>
      </c>
      <c r="AC150" s="11">
        <v>0</v>
      </c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</row>
    <row r="151" spans="1:54" x14ac:dyDescent="0.25">
      <c r="A151" s="11" t="s">
        <v>1808</v>
      </c>
      <c r="B151" s="12">
        <v>23</v>
      </c>
      <c r="C151" s="12" t="str">
        <f t="shared" si="2"/>
        <v>[20-30[ ans</v>
      </c>
      <c r="D151" s="11" t="s">
        <v>1809</v>
      </c>
      <c r="E151" s="11" t="s">
        <v>48</v>
      </c>
      <c r="F151" s="11" t="s">
        <v>40</v>
      </c>
      <c r="G151" s="11"/>
      <c r="H151" s="11"/>
      <c r="I151" s="11" t="s">
        <v>41</v>
      </c>
      <c r="J151" s="11" t="s">
        <v>79</v>
      </c>
      <c r="K151" s="11" t="s">
        <v>6048</v>
      </c>
      <c r="L151" s="11" t="s">
        <v>51</v>
      </c>
      <c r="M151" s="11" t="s">
        <v>6062</v>
      </c>
      <c r="N151" s="11" t="s">
        <v>529</v>
      </c>
      <c r="O151" s="11" t="s">
        <v>529</v>
      </c>
      <c r="P151" s="11" t="s">
        <v>6031</v>
      </c>
      <c r="Q151" s="11" t="s">
        <v>5756</v>
      </c>
      <c r="R151" s="11" t="s">
        <v>5757</v>
      </c>
      <c r="S151" s="11" t="s">
        <v>45</v>
      </c>
      <c r="T151" s="11" t="s">
        <v>58</v>
      </c>
      <c r="U151" s="11" t="s">
        <v>6055</v>
      </c>
      <c r="V151" s="11" t="s">
        <v>46</v>
      </c>
      <c r="W151" s="17">
        <v>43101</v>
      </c>
      <c r="X151" s="17" t="s">
        <v>6298</v>
      </c>
      <c r="Y151" s="34">
        <v>1</v>
      </c>
      <c r="Z151" s="30" t="s">
        <v>6644</v>
      </c>
      <c r="AA151" s="29">
        <v>15</v>
      </c>
      <c r="AB151" s="11" t="s">
        <v>47</v>
      </c>
      <c r="AC151" s="11">
        <v>0</v>
      </c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</row>
    <row r="152" spans="1:54" x14ac:dyDescent="0.25">
      <c r="A152" s="11" t="s">
        <v>1810</v>
      </c>
      <c r="B152" s="12">
        <v>25</v>
      </c>
      <c r="C152" s="12" t="str">
        <f t="shared" si="2"/>
        <v>[20-30[ ans</v>
      </c>
      <c r="D152" s="11" t="s">
        <v>1811</v>
      </c>
      <c r="E152" s="11" t="s">
        <v>48</v>
      </c>
      <c r="F152" s="11" t="s">
        <v>55</v>
      </c>
      <c r="G152" s="11"/>
      <c r="H152" s="11"/>
      <c r="I152" s="11" t="s">
        <v>41</v>
      </c>
      <c r="J152" s="11" t="s">
        <v>79</v>
      </c>
      <c r="K152" s="11" t="s">
        <v>6048</v>
      </c>
      <c r="L152" s="11" t="s">
        <v>60</v>
      </c>
      <c r="M152" s="11" t="s">
        <v>6062</v>
      </c>
      <c r="N152" s="11" t="s">
        <v>194</v>
      </c>
      <c r="O152" s="11" t="s">
        <v>194</v>
      </c>
      <c r="P152" s="11" t="s">
        <v>6035</v>
      </c>
      <c r="Q152" s="11" t="s">
        <v>5608</v>
      </c>
      <c r="R152" s="11" t="s">
        <v>5609</v>
      </c>
      <c r="S152" s="11" t="s">
        <v>45</v>
      </c>
      <c r="T152" s="11" t="s">
        <v>84</v>
      </c>
      <c r="U152" s="11" t="s">
        <v>6057</v>
      </c>
      <c r="V152" s="11" t="s">
        <v>62</v>
      </c>
      <c r="W152" s="17"/>
      <c r="X152" s="17"/>
      <c r="Y152" s="30"/>
      <c r="Z152" s="30"/>
      <c r="AA152" s="11"/>
      <c r="AB152" s="11" t="s">
        <v>47</v>
      </c>
      <c r="AC152" s="11">
        <v>0</v>
      </c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</row>
    <row r="153" spans="1:54" x14ac:dyDescent="0.25">
      <c r="A153" s="11" t="s">
        <v>1812</v>
      </c>
      <c r="B153" s="12">
        <v>39</v>
      </c>
      <c r="C153" s="12" t="str">
        <f t="shared" si="2"/>
        <v>[30-40[ ans</v>
      </c>
      <c r="D153" s="11" t="s">
        <v>1813</v>
      </c>
      <c r="E153" s="11" t="s">
        <v>48</v>
      </c>
      <c r="F153" s="11" t="s">
        <v>40</v>
      </c>
      <c r="G153" s="11"/>
      <c r="H153" s="11"/>
      <c r="I153" s="11" t="s">
        <v>49</v>
      </c>
      <c r="J153" s="11" t="s">
        <v>71</v>
      </c>
      <c r="K153" s="11" t="s">
        <v>6047</v>
      </c>
      <c r="L153" s="11" t="s">
        <v>60</v>
      </c>
      <c r="M153" s="11" t="s">
        <v>6062</v>
      </c>
      <c r="N153" s="11" t="s">
        <v>162</v>
      </c>
      <c r="O153" s="11" t="s">
        <v>162</v>
      </c>
      <c r="P153" s="11" t="s">
        <v>6033</v>
      </c>
      <c r="Q153" s="11" t="s">
        <v>5580</v>
      </c>
      <c r="R153" s="11" t="s">
        <v>5581</v>
      </c>
      <c r="S153" s="11" t="s">
        <v>45</v>
      </c>
      <c r="T153" s="11" t="s">
        <v>308</v>
      </c>
      <c r="U153" s="11" t="s">
        <v>428</v>
      </c>
      <c r="V153" s="11" t="s">
        <v>46</v>
      </c>
      <c r="W153" s="17" t="s">
        <v>6092</v>
      </c>
      <c r="X153" s="17" t="s">
        <v>6317</v>
      </c>
      <c r="Y153" s="34">
        <v>13</v>
      </c>
      <c r="Z153" s="30" t="s">
        <v>6650</v>
      </c>
      <c r="AA153" s="29">
        <v>13.3</v>
      </c>
      <c r="AB153" s="11" t="s">
        <v>47</v>
      </c>
      <c r="AC153" s="11">
        <v>0</v>
      </c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</row>
    <row r="154" spans="1:54" x14ac:dyDescent="0.25">
      <c r="A154" s="11" t="s">
        <v>1815</v>
      </c>
      <c r="B154" s="12">
        <v>34</v>
      </c>
      <c r="C154" s="12" t="str">
        <f t="shared" si="2"/>
        <v>[30-40[ ans</v>
      </c>
      <c r="D154" s="11" t="s">
        <v>1816</v>
      </c>
      <c r="E154" s="11" t="s">
        <v>39</v>
      </c>
      <c r="F154" s="11" t="s">
        <v>40</v>
      </c>
      <c r="G154" s="11"/>
      <c r="H154" s="11"/>
      <c r="I154" s="11" t="s">
        <v>41</v>
      </c>
      <c r="J154" s="11" t="s">
        <v>475</v>
      </c>
      <c r="K154" s="11" t="s">
        <v>6044</v>
      </c>
      <c r="L154" s="11" t="s">
        <v>157</v>
      </c>
      <c r="M154" s="11" t="s">
        <v>6062</v>
      </c>
      <c r="N154" s="11" t="s">
        <v>476</v>
      </c>
      <c r="O154" s="11" t="s">
        <v>169</v>
      </c>
      <c r="P154" s="11" t="s">
        <v>6034</v>
      </c>
      <c r="Q154" s="11" t="s">
        <v>5830</v>
      </c>
      <c r="R154" s="11" t="s">
        <v>5831</v>
      </c>
      <c r="S154" s="11" t="s">
        <v>45</v>
      </c>
      <c r="T154" s="11" t="s">
        <v>39</v>
      </c>
      <c r="U154" s="11" t="s">
        <v>6053</v>
      </c>
      <c r="V154" s="11" t="s">
        <v>46</v>
      </c>
      <c r="W154" s="17">
        <v>43407</v>
      </c>
      <c r="X154" s="17" t="s">
        <v>6318</v>
      </c>
      <c r="Y154" s="34">
        <v>1</v>
      </c>
      <c r="Z154" s="30" t="s">
        <v>6644</v>
      </c>
      <c r="AA154" s="11"/>
      <c r="AB154" s="11" t="s">
        <v>47</v>
      </c>
      <c r="AC154" s="11">
        <v>0</v>
      </c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</row>
    <row r="155" spans="1:54" x14ac:dyDescent="0.25">
      <c r="A155" s="11" t="s">
        <v>1818</v>
      </c>
      <c r="B155" s="12">
        <v>27</v>
      </c>
      <c r="C155" s="12" t="str">
        <f t="shared" si="2"/>
        <v>[20-30[ ans</v>
      </c>
      <c r="D155" s="11" t="s">
        <v>1819</v>
      </c>
      <c r="E155" s="11" t="s">
        <v>48</v>
      </c>
      <c r="F155" s="11" t="s">
        <v>40</v>
      </c>
      <c r="G155" s="11"/>
      <c r="H155" s="11"/>
      <c r="I155" s="11" t="s">
        <v>41</v>
      </c>
      <c r="J155" s="11" t="s">
        <v>298</v>
      </c>
      <c r="K155" s="11" t="s">
        <v>6045</v>
      </c>
      <c r="L155" s="11" t="s">
        <v>51</v>
      </c>
      <c r="M155" s="11" t="s">
        <v>6062</v>
      </c>
      <c r="N155" s="11" t="s">
        <v>72</v>
      </c>
      <c r="O155" s="11" t="s">
        <v>72</v>
      </c>
      <c r="P155" s="11" t="s">
        <v>6033</v>
      </c>
      <c r="Q155" s="11" t="s">
        <v>5606</v>
      </c>
      <c r="R155" s="11" t="s">
        <v>5607</v>
      </c>
      <c r="S155" s="11" t="s">
        <v>45</v>
      </c>
      <c r="T155" s="11" t="s">
        <v>58</v>
      </c>
      <c r="U155" s="11" t="s">
        <v>6055</v>
      </c>
      <c r="V155" s="11" t="s">
        <v>62</v>
      </c>
      <c r="W155" s="17"/>
      <c r="X155" s="17"/>
      <c r="Y155" s="30"/>
      <c r="Z155" s="30"/>
      <c r="AA155" s="11"/>
      <c r="AB155" s="11" t="s">
        <v>47</v>
      </c>
      <c r="AC155" s="11">
        <v>0</v>
      </c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</row>
    <row r="156" spans="1:54" x14ac:dyDescent="0.25">
      <c r="A156" s="11" t="s">
        <v>1820</v>
      </c>
      <c r="B156" s="12">
        <v>26</v>
      </c>
      <c r="C156" s="12" t="str">
        <f t="shared" si="2"/>
        <v>[20-30[ ans</v>
      </c>
      <c r="D156" s="11" t="s">
        <v>1821</v>
      </c>
      <c r="E156" s="11" t="s">
        <v>48</v>
      </c>
      <c r="F156" s="11" t="s">
        <v>40</v>
      </c>
      <c r="G156" s="11"/>
      <c r="H156" s="11"/>
      <c r="I156" s="11" t="s">
        <v>41</v>
      </c>
      <c r="J156" s="11" t="s">
        <v>1121</v>
      </c>
      <c r="K156" s="11" t="s">
        <v>6048</v>
      </c>
      <c r="L156" s="11" t="s">
        <v>118</v>
      </c>
      <c r="M156" s="11" t="s">
        <v>6696</v>
      </c>
      <c r="N156" s="11" t="s">
        <v>118</v>
      </c>
      <c r="O156" s="11" t="s">
        <v>6704</v>
      </c>
      <c r="P156" s="11" t="s">
        <v>6702</v>
      </c>
      <c r="Q156" s="11"/>
      <c r="R156" s="11"/>
      <c r="S156" s="11" t="s">
        <v>45</v>
      </c>
      <c r="T156" s="11" t="s">
        <v>39</v>
      </c>
      <c r="U156" s="11" t="s">
        <v>6053</v>
      </c>
      <c r="V156" s="11" t="s">
        <v>62</v>
      </c>
      <c r="W156" s="17"/>
      <c r="X156" s="17"/>
      <c r="Y156" s="30"/>
      <c r="Z156" s="30"/>
      <c r="AA156" s="11"/>
      <c r="AB156" s="11" t="s">
        <v>47</v>
      </c>
      <c r="AC156" s="11">
        <v>0</v>
      </c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</row>
    <row r="157" spans="1:54" x14ac:dyDescent="0.25">
      <c r="A157" s="11" t="s">
        <v>1822</v>
      </c>
      <c r="B157" s="12">
        <v>43</v>
      </c>
      <c r="C157" s="12" t="str">
        <f t="shared" si="2"/>
        <v>[40-50 [ ans</v>
      </c>
      <c r="D157" s="11" t="s">
        <v>1823</v>
      </c>
      <c r="E157" s="11" t="s">
        <v>54</v>
      </c>
      <c r="F157" s="11" t="s">
        <v>40</v>
      </c>
      <c r="G157" s="11"/>
      <c r="H157" s="11"/>
      <c r="I157" s="11" t="s">
        <v>41</v>
      </c>
      <c r="J157" s="11" t="s">
        <v>250</v>
      </c>
      <c r="K157" s="11" t="s">
        <v>6048</v>
      </c>
      <c r="L157" s="11" t="s">
        <v>51</v>
      </c>
      <c r="M157" s="11" t="s">
        <v>6062</v>
      </c>
      <c r="N157" s="11" t="s">
        <v>1118</v>
      </c>
      <c r="O157" s="11" t="s">
        <v>5502</v>
      </c>
      <c r="P157" s="11" t="s">
        <v>6035</v>
      </c>
      <c r="Q157" s="11" t="s">
        <v>5572</v>
      </c>
      <c r="R157" s="11" t="s">
        <v>5573</v>
      </c>
      <c r="S157" s="11" t="s">
        <v>45</v>
      </c>
      <c r="T157" s="11" t="s">
        <v>58</v>
      </c>
      <c r="U157" s="11" t="s">
        <v>6055</v>
      </c>
      <c r="V157" s="11" t="s">
        <v>46</v>
      </c>
      <c r="W157" s="17" t="s">
        <v>6093</v>
      </c>
      <c r="X157" s="17" t="s">
        <v>6319</v>
      </c>
      <c r="Y157" s="34">
        <v>4</v>
      </c>
      <c r="Z157" s="30" t="s">
        <v>6647</v>
      </c>
      <c r="AA157" s="11"/>
      <c r="AB157" s="11" t="s">
        <v>47</v>
      </c>
      <c r="AC157" s="11">
        <v>0</v>
      </c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</row>
    <row r="158" spans="1:54" x14ac:dyDescent="0.25">
      <c r="A158" s="11" t="s">
        <v>1825</v>
      </c>
      <c r="B158" s="12">
        <v>28</v>
      </c>
      <c r="C158" s="12" t="str">
        <f t="shared" si="2"/>
        <v>[20-30[ ans</v>
      </c>
      <c r="D158" s="11" t="s">
        <v>1826</v>
      </c>
      <c r="E158" s="11" t="s">
        <v>54</v>
      </c>
      <c r="F158" s="11" t="s">
        <v>40</v>
      </c>
      <c r="G158" s="11"/>
      <c r="H158" s="11"/>
      <c r="I158" s="11" t="s">
        <v>41</v>
      </c>
      <c r="J158" s="11" t="s">
        <v>134</v>
      </c>
      <c r="K158" s="11" t="s">
        <v>6049</v>
      </c>
      <c r="L158" s="11" t="s">
        <v>51</v>
      </c>
      <c r="M158" s="11" t="s">
        <v>6062</v>
      </c>
      <c r="N158" s="11" t="s">
        <v>143</v>
      </c>
      <c r="O158" s="11" t="s">
        <v>143</v>
      </c>
      <c r="P158" s="11" t="s">
        <v>6031</v>
      </c>
      <c r="Q158" s="11" t="s">
        <v>5638</v>
      </c>
      <c r="R158" s="11" t="s">
        <v>5639</v>
      </c>
      <c r="S158" s="11" t="s">
        <v>45</v>
      </c>
      <c r="T158" s="11" t="s">
        <v>39</v>
      </c>
      <c r="U158" s="11" t="s">
        <v>6053</v>
      </c>
      <c r="V158" s="11" t="s">
        <v>62</v>
      </c>
      <c r="W158" s="17"/>
      <c r="X158" s="17"/>
      <c r="Y158" s="30"/>
      <c r="Z158" s="30"/>
      <c r="AA158" s="11"/>
      <c r="AB158" s="11" t="s">
        <v>47</v>
      </c>
      <c r="AC158" s="11">
        <v>0</v>
      </c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 x14ac:dyDescent="0.25">
      <c r="A159" s="11" t="s">
        <v>1827</v>
      </c>
      <c r="B159" s="12">
        <v>28</v>
      </c>
      <c r="C159" s="12" t="str">
        <f t="shared" si="2"/>
        <v>[20-30[ ans</v>
      </c>
      <c r="D159" s="11" t="s">
        <v>1828</v>
      </c>
      <c r="E159" s="11" t="s">
        <v>48</v>
      </c>
      <c r="F159" s="11" t="s">
        <v>40</v>
      </c>
      <c r="G159" s="11"/>
      <c r="H159" s="11"/>
      <c r="I159" s="11" t="s">
        <v>41</v>
      </c>
      <c r="J159" s="11" t="s">
        <v>468</v>
      </c>
      <c r="K159" s="11" t="s">
        <v>6047</v>
      </c>
      <c r="L159" s="11" t="s">
        <v>51</v>
      </c>
      <c r="M159" s="11" t="s">
        <v>6062</v>
      </c>
      <c r="N159" s="11" t="s">
        <v>271</v>
      </c>
      <c r="O159" s="11" t="s">
        <v>271</v>
      </c>
      <c r="P159" s="11" t="s">
        <v>6033</v>
      </c>
      <c r="Q159" s="11" t="s">
        <v>5596</v>
      </c>
      <c r="R159" s="11" t="s">
        <v>5597</v>
      </c>
      <c r="S159" s="11" t="s">
        <v>45</v>
      </c>
      <c r="T159" s="11" t="s">
        <v>39</v>
      </c>
      <c r="U159" s="11" t="s">
        <v>6053</v>
      </c>
      <c r="V159" s="11" t="s">
        <v>46</v>
      </c>
      <c r="W159" s="17">
        <v>43101</v>
      </c>
      <c r="X159" s="17" t="s">
        <v>6298</v>
      </c>
      <c r="Y159" s="34">
        <v>1</v>
      </c>
      <c r="Z159" s="30" t="s">
        <v>6644</v>
      </c>
      <c r="AA159" s="11"/>
      <c r="AB159" s="11" t="s">
        <v>898</v>
      </c>
      <c r="AC159" s="11">
        <v>1</v>
      </c>
      <c r="AD159" s="27" t="s">
        <v>5524</v>
      </c>
      <c r="AE159" s="27" t="s">
        <v>6673</v>
      </c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 t="s">
        <v>62</v>
      </c>
      <c r="AS159" s="11" t="s">
        <v>62</v>
      </c>
      <c r="AT159" s="11" t="s">
        <v>46</v>
      </c>
      <c r="AU159" s="11" t="s">
        <v>62</v>
      </c>
      <c r="AV159" s="11" t="s">
        <v>62</v>
      </c>
      <c r="AW159" s="11" t="s">
        <v>62</v>
      </c>
      <c r="AX159" s="11" t="s">
        <v>62</v>
      </c>
      <c r="AY159" s="11" t="s">
        <v>62</v>
      </c>
      <c r="AZ159" s="11" t="s">
        <v>62</v>
      </c>
      <c r="BA159" s="11" t="s">
        <v>62</v>
      </c>
      <c r="BB159" s="11"/>
    </row>
    <row r="160" spans="1:54" x14ac:dyDescent="0.25">
      <c r="A160" s="11" t="s">
        <v>1829</v>
      </c>
      <c r="B160" s="12">
        <v>26</v>
      </c>
      <c r="C160" s="12" t="str">
        <f t="shared" si="2"/>
        <v>[20-30[ ans</v>
      </c>
      <c r="D160" s="11" t="s">
        <v>1830</v>
      </c>
      <c r="E160" s="11" t="s">
        <v>54</v>
      </c>
      <c r="F160" s="11" t="s">
        <v>40</v>
      </c>
      <c r="G160" s="11"/>
      <c r="H160" s="11"/>
      <c r="I160" s="11" t="s">
        <v>41</v>
      </c>
      <c r="J160" s="11" t="s">
        <v>134</v>
      </c>
      <c r="K160" s="11" t="s">
        <v>6049</v>
      </c>
      <c r="L160" s="11" t="s">
        <v>51</v>
      </c>
      <c r="M160" s="11" t="s">
        <v>6062</v>
      </c>
      <c r="N160" s="11" t="s">
        <v>811</v>
      </c>
      <c r="O160" s="11" t="s">
        <v>319</v>
      </c>
      <c r="P160" s="11" t="s">
        <v>6033</v>
      </c>
      <c r="Q160" s="11" t="s">
        <v>5568</v>
      </c>
      <c r="R160" s="11" t="s">
        <v>5569</v>
      </c>
      <c r="S160" s="11" t="s">
        <v>45</v>
      </c>
      <c r="T160" s="11" t="s">
        <v>39</v>
      </c>
      <c r="U160" s="11" t="s">
        <v>6053</v>
      </c>
      <c r="V160" s="11" t="s">
        <v>62</v>
      </c>
      <c r="W160" s="17"/>
      <c r="X160" s="17"/>
      <c r="Y160" s="30"/>
      <c r="Z160" s="30"/>
      <c r="AA160" s="29">
        <v>14.1</v>
      </c>
      <c r="AB160" s="11" t="s">
        <v>47</v>
      </c>
      <c r="AC160" s="11">
        <v>0</v>
      </c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 x14ac:dyDescent="0.25">
      <c r="A161" s="11" t="s">
        <v>1831</v>
      </c>
      <c r="B161" s="12">
        <v>32</v>
      </c>
      <c r="C161" s="12" t="str">
        <f t="shared" si="2"/>
        <v>[30-40[ ans</v>
      </c>
      <c r="D161" s="11" t="s">
        <v>1832</v>
      </c>
      <c r="E161" s="11" t="s">
        <v>54</v>
      </c>
      <c r="F161" s="11" t="s">
        <v>40</v>
      </c>
      <c r="G161" s="11"/>
      <c r="H161" s="11"/>
      <c r="I161" s="11" t="s">
        <v>41</v>
      </c>
      <c r="J161" s="11" t="s">
        <v>71</v>
      </c>
      <c r="K161" s="11" t="s">
        <v>6047</v>
      </c>
      <c r="L161" s="11" t="s">
        <v>43</v>
      </c>
      <c r="M161" s="11" t="s">
        <v>6062</v>
      </c>
      <c r="N161" s="11" t="s">
        <v>162</v>
      </c>
      <c r="O161" s="11" t="s">
        <v>162</v>
      </c>
      <c r="P161" s="11" t="s">
        <v>6033</v>
      </c>
      <c r="Q161" s="11" t="s">
        <v>5580</v>
      </c>
      <c r="R161" s="11" t="s">
        <v>5581</v>
      </c>
      <c r="S161" s="11" t="s">
        <v>45</v>
      </c>
      <c r="T161" s="11" t="s">
        <v>58</v>
      </c>
      <c r="U161" s="11" t="s">
        <v>6055</v>
      </c>
      <c r="V161" s="11" t="s">
        <v>46</v>
      </c>
      <c r="W161" s="17"/>
      <c r="X161" s="17"/>
      <c r="Y161" s="30"/>
      <c r="Z161" s="30"/>
      <c r="AA161" s="29">
        <v>13</v>
      </c>
      <c r="AB161" s="11" t="s">
        <v>47</v>
      </c>
      <c r="AC161" s="11">
        <v>0</v>
      </c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</row>
    <row r="162" spans="1:54" x14ac:dyDescent="0.25">
      <c r="A162" s="11" t="s">
        <v>1833</v>
      </c>
      <c r="B162" s="12">
        <v>24</v>
      </c>
      <c r="C162" s="12" t="str">
        <f t="shared" si="2"/>
        <v>[20-30[ ans</v>
      </c>
      <c r="D162" s="11" t="s">
        <v>1462</v>
      </c>
      <c r="E162" s="11" t="s">
        <v>39</v>
      </c>
      <c r="F162" s="11" t="s">
        <v>40</v>
      </c>
      <c r="G162" s="11"/>
      <c r="H162" s="11"/>
      <c r="I162" s="11" t="s">
        <v>41</v>
      </c>
      <c r="J162" s="11" t="s">
        <v>193</v>
      </c>
      <c r="K162" s="11" t="s">
        <v>6047</v>
      </c>
      <c r="L162" s="11" t="s">
        <v>51</v>
      </c>
      <c r="M162" s="11" t="s">
        <v>6062</v>
      </c>
      <c r="N162" s="11" t="s">
        <v>72</v>
      </c>
      <c r="O162" s="11" t="s">
        <v>72</v>
      </c>
      <c r="P162" s="11" t="s">
        <v>6033</v>
      </c>
      <c r="Q162" s="11" t="s">
        <v>5606</v>
      </c>
      <c r="R162" s="11" t="s">
        <v>5607</v>
      </c>
      <c r="S162" s="11" t="s">
        <v>45</v>
      </c>
      <c r="T162" s="11" t="s">
        <v>58</v>
      </c>
      <c r="U162" s="11" t="s">
        <v>6055</v>
      </c>
      <c r="V162" s="11" t="s">
        <v>62</v>
      </c>
      <c r="W162" s="17"/>
      <c r="X162" s="17"/>
      <c r="Y162" s="30"/>
      <c r="Z162" s="30"/>
      <c r="AA162" s="11"/>
      <c r="AB162" s="11" t="s">
        <v>47</v>
      </c>
      <c r="AC162" s="11">
        <v>0</v>
      </c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</row>
    <row r="163" spans="1:54" x14ac:dyDescent="0.25">
      <c r="A163" s="11" t="s">
        <v>1834</v>
      </c>
      <c r="B163" s="12">
        <v>35</v>
      </c>
      <c r="C163" s="12" t="str">
        <f t="shared" si="2"/>
        <v>[30-40[ ans</v>
      </c>
      <c r="D163" s="11" t="s">
        <v>1835</v>
      </c>
      <c r="E163" s="11" t="s">
        <v>39</v>
      </c>
      <c r="F163" s="11" t="s">
        <v>40</v>
      </c>
      <c r="G163" s="11"/>
      <c r="H163" s="11"/>
      <c r="I163" s="11" t="s">
        <v>41</v>
      </c>
      <c r="J163" s="11" t="s">
        <v>325</v>
      </c>
      <c r="K163" s="11" t="s">
        <v>6047</v>
      </c>
      <c r="L163" s="11" t="s">
        <v>51</v>
      </c>
      <c r="M163" s="11" t="s">
        <v>6062</v>
      </c>
      <c r="N163" s="11" t="s">
        <v>139</v>
      </c>
      <c r="O163" s="11" t="s">
        <v>139</v>
      </c>
      <c r="P163" s="11" t="s">
        <v>6033</v>
      </c>
      <c r="Q163" s="11" t="s">
        <v>5622</v>
      </c>
      <c r="R163" s="11" t="s">
        <v>5623</v>
      </c>
      <c r="S163" s="11" t="s">
        <v>45</v>
      </c>
      <c r="T163" s="11" t="s">
        <v>84</v>
      </c>
      <c r="U163" s="11" t="s">
        <v>6057</v>
      </c>
      <c r="V163" s="11" t="s">
        <v>62</v>
      </c>
      <c r="W163" s="17"/>
      <c r="X163" s="17"/>
      <c r="Y163" s="30"/>
      <c r="Z163" s="30"/>
      <c r="AA163" s="11"/>
      <c r="AB163" s="11" t="s">
        <v>47</v>
      </c>
      <c r="AC163" s="11">
        <v>0</v>
      </c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</row>
    <row r="164" spans="1:54" x14ac:dyDescent="0.25">
      <c r="A164" s="11" t="s">
        <v>1836</v>
      </c>
      <c r="B164" s="12">
        <v>44</v>
      </c>
      <c r="C164" s="12" t="str">
        <f t="shared" si="2"/>
        <v>[40-50 [ ans</v>
      </c>
      <c r="D164" s="11" t="s">
        <v>1837</v>
      </c>
      <c r="E164" s="11" t="s">
        <v>39</v>
      </c>
      <c r="F164" s="11" t="s">
        <v>40</v>
      </c>
      <c r="G164" s="11"/>
      <c r="H164" s="11"/>
      <c r="I164" s="11" t="s">
        <v>41</v>
      </c>
      <c r="J164" s="11" t="s">
        <v>325</v>
      </c>
      <c r="K164" s="11" t="s">
        <v>6047</v>
      </c>
      <c r="L164" s="11" t="s">
        <v>51</v>
      </c>
      <c r="M164" s="11" t="s">
        <v>6062</v>
      </c>
      <c r="N164" s="11" t="s">
        <v>1230</v>
      </c>
      <c r="O164" s="11" t="s">
        <v>729</v>
      </c>
      <c r="P164" s="11" t="s">
        <v>6702</v>
      </c>
      <c r="Q164" s="11"/>
      <c r="R164" s="11"/>
      <c r="S164" s="11" t="s">
        <v>45</v>
      </c>
      <c r="T164" s="11" t="s">
        <v>39</v>
      </c>
      <c r="U164" s="11" t="s">
        <v>6053</v>
      </c>
      <c r="V164" s="11" t="s">
        <v>62</v>
      </c>
      <c r="W164" s="17"/>
      <c r="X164" s="17"/>
      <c r="Y164" s="30"/>
      <c r="Z164" s="30"/>
      <c r="AA164" s="29">
        <v>8.5</v>
      </c>
      <c r="AB164" s="11" t="s">
        <v>845</v>
      </c>
      <c r="AC164" s="11">
        <v>1</v>
      </c>
      <c r="AD164" s="27" t="s">
        <v>5511</v>
      </c>
      <c r="AE164" s="27" t="s">
        <v>6673</v>
      </c>
      <c r="AF164" s="11" t="s">
        <v>62</v>
      </c>
      <c r="AG164" s="11" t="s">
        <v>46</v>
      </c>
      <c r="AH164" s="11" t="s">
        <v>62</v>
      </c>
      <c r="AI164" s="11" t="s">
        <v>62</v>
      </c>
      <c r="AJ164" s="11"/>
      <c r="AK164" s="11"/>
      <c r="AL164" s="11"/>
      <c r="AM164" s="11"/>
      <c r="AN164" s="11"/>
      <c r="AO164" s="11"/>
      <c r="AP164" s="11"/>
      <c r="AQ164" s="11" t="s">
        <v>846</v>
      </c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</row>
    <row r="165" spans="1:54" x14ac:dyDescent="0.25">
      <c r="A165" s="11" t="s">
        <v>1838</v>
      </c>
      <c r="B165" s="12">
        <v>45</v>
      </c>
      <c r="C165" s="12" t="str">
        <f t="shared" si="2"/>
        <v>[40-50 [ ans</v>
      </c>
      <c r="D165" s="11" t="s">
        <v>1839</v>
      </c>
      <c r="E165" s="11" t="s">
        <v>54</v>
      </c>
      <c r="F165" s="11" t="s">
        <v>40</v>
      </c>
      <c r="G165" s="11"/>
      <c r="H165" s="11"/>
      <c r="I165" s="11" t="s">
        <v>41</v>
      </c>
      <c r="J165" s="11" t="s">
        <v>758</v>
      </c>
      <c r="K165" s="11" t="s">
        <v>6049</v>
      </c>
      <c r="L165" s="11" t="s">
        <v>51</v>
      </c>
      <c r="M165" s="11" t="s">
        <v>6062</v>
      </c>
      <c r="N165" s="11" t="s">
        <v>52</v>
      </c>
      <c r="O165" s="11" t="s">
        <v>319</v>
      </c>
      <c r="P165" s="11" t="s">
        <v>6033</v>
      </c>
      <c r="Q165" s="11" t="s">
        <v>5568</v>
      </c>
      <c r="R165" s="11" t="s">
        <v>5569</v>
      </c>
      <c r="S165" s="11" t="s">
        <v>45</v>
      </c>
      <c r="T165" s="11" t="s">
        <v>39</v>
      </c>
      <c r="U165" s="11" t="s">
        <v>6053</v>
      </c>
      <c r="V165" s="11" t="s">
        <v>62</v>
      </c>
      <c r="W165" s="17"/>
      <c r="X165" s="17"/>
      <c r="Y165" s="30"/>
      <c r="Z165" s="30"/>
      <c r="AA165" s="29">
        <v>15.2</v>
      </c>
      <c r="AB165" s="11" t="s">
        <v>47</v>
      </c>
      <c r="AC165" s="11">
        <v>0</v>
      </c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</row>
    <row r="166" spans="1:54" x14ac:dyDescent="0.25">
      <c r="A166" s="11" t="s">
        <v>1840</v>
      </c>
      <c r="B166" s="12">
        <v>41</v>
      </c>
      <c r="C166" s="12" t="str">
        <f t="shared" si="2"/>
        <v>[40-50 [ ans</v>
      </c>
      <c r="D166" s="11" t="s">
        <v>1841</v>
      </c>
      <c r="E166" s="11" t="s">
        <v>39</v>
      </c>
      <c r="F166" s="11" t="s">
        <v>40</v>
      </c>
      <c r="G166" s="11"/>
      <c r="H166" s="11"/>
      <c r="I166" s="11" t="s">
        <v>41</v>
      </c>
      <c r="J166" s="11" t="s">
        <v>95</v>
      </c>
      <c r="K166" s="11" t="s">
        <v>6043</v>
      </c>
      <c r="L166" s="11" t="s">
        <v>43</v>
      </c>
      <c r="M166" s="11" t="s">
        <v>6062</v>
      </c>
      <c r="N166" s="11" t="s">
        <v>96</v>
      </c>
      <c r="O166" s="11" t="s">
        <v>5640</v>
      </c>
      <c r="P166" s="11" t="s">
        <v>6033</v>
      </c>
      <c r="Q166" s="11" t="s">
        <v>5765</v>
      </c>
      <c r="R166" s="11" t="s">
        <v>5766</v>
      </c>
      <c r="S166" s="11" t="s">
        <v>45</v>
      </c>
      <c r="T166" s="11" t="s">
        <v>84</v>
      </c>
      <c r="U166" s="11" t="s">
        <v>6057</v>
      </c>
      <c r="V166" s="11" t="s">
        <v>46</v>
      </c>
      <c r="W166" s="17">
        <v>43104</v>
      </c>
      <c r="X166" s="17" t="s">
        <v>6320</v>
      </c>
      <c r="Y166" s="34">
        <v>1</v>
      </c>
      <c r="Z166" s="30" t="s">
        <v>6644</v>
      </c>
      <c r="AA166" s="29">
        <v>14.6</v>
      </c>
      <c r="AB166" s="11" t="s">
        <v>47</v>
      </c>
      <c r="AC166" s="11">
        <v>0</v>
      </c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</row>
    <row r="167" spans="1:54" x14ac:dyDescent="0.25">
      <c r="A167" s="11" t="s">
        <v>1843</v>
      </c>
      <c r="B167" s="12">
        <v>35</v>
      </c>
      <c r="C167" s="12" t="str">
        <f t="shared" si="2"/>
        <v>[30-40[ ans</v>
      </c>
      <c r="D167" s="11" t="s">
        <v>1844</v>
      </c>
      <c r="E167" s="11" t="s">
        <v>39</v>
      </c>
      <c r="F167" s="11" t="s">
        <v>40</v>
      </c>
      <c r="G167" s="11"/>
      <c r="H167" s="11"/>
      <c r="I167" s="11" t="s">
        <v>41</v>
      </c>
      <c r="J167" s="11" t="s">
        <v>134</v>
      </c>
      <c r="K167" s="11" t="s">
        <v>6049</v>
      </c>
      <c r="L167" s="11" t="s">
        <v>43</v>
      </c>
      <c r="M167" s="11" t="s">
        <v>6062</v>
      </c>
      <c r="N167" s="11" t="s">
        <v>259</v>
      </c>
      <c r="O167" s="11" t="s">
        <v>1117</v>
      </c>
      <c r="P167" s="11" t="s">
        <v>6035</v>
      </c>
      <c r="Q167" s="11" t="s">
        <v>5758</v>
      </c>
      <c r="R167" s="11" t="s">
        <v>5759</v>
      </c>
      <c r="S167" s="11" t="s">
        <v>45</v>
      </c>
      <c r="T167" s="11" t="s">
        <v>84</v>
      </c>
      <c r="U167" s="11" t="s">
        <v>6057</v>
      </c>
      <c r="V167" s="11" t="s">
        <v>46</v>
      </c>
      <c r="W167" s="17" t="s">
        <v>6094</v>
      </c>
      <c r="X167" s="17" t="s">
        <v>6321</v>
      </c>
      <c r="Y167" s="34">
        <v>3</v>
      </c>
      <c r="Z167" s="30" t="s">
        <v>6647</v>
      </c>
      <c r="AA167" s="11"/>
      <c r="AB167" s="11" t="s">
        <v>47</v>
      </c>
      <c r="AC167" s="11">
        <v>0</v>
      </c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</row>
    <row r="168" spans="1:54" x14ac:dyDescent="0.25">
      <c r="A168" s="11" t="s">
        <v>1846</v>
      </c>
      <c r="B168" s="12">
        <v>43</v>
      </c>
      <c r="C168" s="12" t="str">
        <f t="shared" si="2"/>
        <v>[40-50 [ ans</v>
      </c>
      <c r="D168" s="11" t="s">
        <v>1847</v>
      </c>
      <c r="E168" s="11" t="s">
        <v>54</v>
      </c>
      <c r="F168" s="11" t="s">
        <v>40</v>
      </c>
      <c r="G168" s="11"/>
      <c r="H168" s="11"/>
      <c r="I168" s="11" t="s">
        <v>49</v>
      </c>
      <c r="J168" s="11" t="s">
        <v>302</v>
      </c>
      <c r="K168" s="11" t="s">
        <v>6043</v>
      </c>
      <c r="L168" s="11" t="s">
        <v>60</v>
      </c>
      <c r="M168" s="11" t="s">
        <v>6062</v>
      </c>
      <c r="N168" s="11" t="s">
        <v>244</v>
      </c>
      <c r="O168" s="11" t="s">
        <v>139</v>
      </c>
      <c r="P168" s="11" t="s">
        <v>6033</v>
      </c>
      <c r="Q168" s="11" t="s">
        <v>5622</v>
      </c>
      <c r="R168" s="11" t="s">
        <v>5623</v>
      </c>
      <c r="S168" s="11" t="s">
        <v>45</v>
      </c>
      <c r="T168" s="11" t="s">
        <v>58</v>
      </c>
      <c r="U168" s="11" t="s">
        <v>6055</v>
      </c>
      <c r="V168" s="11" t="s">
        <v>62</v>
      </c>
      <c r="W168" s="17"/>
      <c r="X168" s="17"/>
      <c r="Y168" s="30"/>
      <c r="Z168" s="30"/>
      <c r="AA168" s="11"/>
      <c r="AB168" s="11" t="s">
        <v>47</v>
      </c>
      <c r="AC168" s="11">
        <v>0</v>
      </c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</row>
    <row r="169" spans="1:54" x14ac:dyDescent="0.25">
      <c r="A169" s="11" t="s">
        <v>1848</v>
      </c>
      <c r="B169" s="12">
        <v>39</v>
      </c>
      <c r="C169" s="12" t="str">
        <f t="shared" si="2"/>
        <v>[30-40[ ans</v>
      </c>
      <c r="D169" s="11" t="s">
        <v>1849</v>
      </c>
      <c r="E169" s="11" t="s">
        <v>39</v>
      </c>
      <c r="F169" s="11" t="s">
        <v>40</v>
      </c>
      <c r="G169" s="11"/>
      <c r="H169" s="11"/>
      <c r="I169" s="11" t="s">
        <v>49</v>
      </c>
      <c r="J169" s="11" t="s">
        <v>508</v>
      </c>
      <c r="K169" s="11" t="s">
        <v>6043</v>
      </c>
      <c r="L169" s="11" t="s">
        <v>51</v>
      </c>
      <c r="M169" s="11" t="s">
        <v>6062</v>
      </c>
      <c r="N169" s="11" t="s">
        <v>509</v>
      </c>
      <c r="O169" s="11" t="s">
        <v>143</v>
      </c>
      <c r="P169" s="11" t="s">
        <v>6031</v>
      </c>
      <c r="Q169" s="11" t="s">
        <v>5638</v>
      </c>
      <c r="R169" s="11" t="s">
        <v>5639</v>
      </c>
      <c r="S169" s="11" t="s">
        <v>45</v>
      </c>
      <c r="T169" s="11" t="s">
        <v>58</v>
      </c>
      <c r="U169" s="11" t="s">
        <v>6055</v>
      </c>
      <c r="V169" s="11" t="s">
        <v>46</v>
      </c>
      <c r="W169" s="17">
        <v>43201</v>
      </c>
      <c r="X169" s="17" t="s">
        <v>6283</v>
      </c>
      <c r="Y169" s="34">
        <v>1</v>
      </c>
      <c r="Z169" s="30" t="s">
        <v>6644</v>
      </c>
      <c r="AA169" s="11"/>
      <c r="AB169" s="11" t="s">
        <v>47</v>
      </c>
      <c r="AC169" s="11">
        <v>0</v>
      </c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</row>
    <row r="170" spans="1:54" x14ac:dyDescent="0.25">
      <c r="A170" s="11" t="s">
        <v>1850</v>
      </c>
      <c r="B170" s="12">
        <v>43</v>
      </c>
      <c r="C170" s="12" t="str">
        <f t="shared" si="2"/>
        <v>[40-50 [ ans</v>
      </c>
      <c r="D170" s="11" t="s">
        <v>1851</v>
      </c>
      <c r="E170" s="11" t="s">
        <v>48</v>
      </c>
      <c r="F170" s="11" t="s">
        <v>40</v>
      </c>
      <c r="G170" s="11"/>
      <c r="H170" s="11"/>
      <c r="I170" s="11" t="s">
        <v>421</v>
      </c>
      <c r="J170" s="11" t="s">
        <v>293</v>
      </c>
      <c r="K170" s="11" t="s">
        <v>6051</v>
      </c>
      <c r="L170" s="11" t="s">
        <v>51</v>
      </c>
      <c r="M170" s="11" t="s">
        <v>6062</v>
      </c>
      <c r="N170" s="11" t="s">
        <v>796</v>
      </c>
      <c r="O170" s="11" t="s">
        <v>90</v>
      </c>
      <c r="P170" s="11" t="s">
        <v>6033</v>
      </c>
      <c r="Q170" s="11" t="s">
        <v>5632</v>
      </c>
      <c r="R170" s="11" t="s">
        <v>5633</v>
      </c>
      <c r="S170" s="11" t="s">
        <v>45</v>
      </c>
      <c r="T170" s="11" t="s">
        <v>58</v>
      </c>
      <c r="U170" s="11" t="s">
        <v>6055</v>
      </c>
      <c r="V170" s="11" t="s">
        <v>46</v>
      </c>
      <c r="W170" s="17">
        <v>36526</v>
      </c>
      <c r="X170" s="17" t="s">
        <v>6322</v>
      </c>
      <c r="Y170" s="34">
        <v>19</v>
      </c>
      <c r="Z170" s="30" t="s">
        <v>6649</v>
      </c>
      <c r="AA170" s="29">
        <v>14.4</v>
      </c>
      <c r="AB170" s="11" t="s">
        <v>47</v>
      </c>
      <c r="AC170" s="11">
        <v>0</v>
      </c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</row>
    <row r="171" spans="1:54" x14ac:dyDescent="0.25">
      <c r="A171" s="11" t="s">
        <v>1853</v>
      </c>
      <c r="B171" s="12">
        <v>26</v>
      </c>
      <c r="C171" s="12" t="str">
        <f t="shared" si="2"/>
        <v>[20-30[ ans</v>
      </c>
      <c r="D171" s="11" t="s">
        <v>1854</v>
      </c>
      <c r="E171" s="11" t="s">
        <v>48</v>
      </c>
      <c r="F171" s="11" t="s">
        <v>40</v>
      </c>
      <c r="G171" s="11"/>
      <c r="H171" s="11"/>
      <c r="I171" s="11" t="s">
        <v>41</v>
      </c>
      <c r="J171" s="11" t="s">
        <v>79</v>
      </c>
      <c r="K171" s="11" t="s">
        <v>6048</v>
      </c>
      <c r="L171" s="11" t="s">
        <v>51</v>
      </c>
      <c r="M171" s="11" t="s">
        <v>6062</v>
      </c>
      <c r="N171" s="11" t="s">
        <v>529</v>
      </c>
      <c r="O171" s="11" t="s">
        <v>529</v>
      </c>
      <c r="P171" s="11" t="s">
        <v>6031</v>
      </c>
      <c r="Q171" s="11" t="s">
        <v>5756</v>
      </c>
      <c r="R171" s="11" t="s">
        <v>5757</v>
      </c>
      <c r="S171" s="11" t="s">
        <v>45</v>
      </c>
      <c r="T171" s="11" t="s">
        <v>58</v>
      </c>
      <c r="U171" s="11" t="s">
        <v>6055</v>
      </c>
      <c r="V171" s="11" t="s">
        <v>46</v>
      </c>
      <c r="W171" s="17">
        <v>42377</v>
      </c>
      <c r="X171" s="17" t="s">
        <v>6323</v>
      </c>
      <c r="Y171" s="34">
        <v>3</v>
      </c>
      <c r="Z171" s="30" t="s">
        <v>6647</v>
      </c>
      <c r="AA171" s="29">
        <v>14.8</v>
      </c>
      <c r="AB171" s="11" t="s">
        <v>47</v>
      </c>
      <c r="AC171" s="11">
        <v>0</v>
      </c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</row>
    <row r="172" spans="1:54" x14ac:dyDescent="0.25">
      <c r="A172" s="11" t="s">
        <v>1856</v>
      </c>
      <c r="B172" s="12">
        <v>22</v>
      </c>
      <c r="C172" s="12" t="str">
        <f t="shared" si="2"/>
        <v>[20-30[ ans</v>
      </c>
      <c r="D172" s="11" t="s">
        <v>1857</v>
      </c>
      <c r="E172" s="11" t="s">
        <v>48</v>
      </c>
      <c r="F172" s="11" t="s">
        <v>40</v>
      </c>
      <c r="G172" s="11"/>
      <c r="H172" s="11"/>
      <c r="I172" s="11" t="s">
        <v>41</v>
      </c>
      <c r="J172" s="11" t="s">
        <v>79</v>
      </c>
      <c r="K172" s="11" t="s">
        <v>6048</v>
      </c>
      <c r="L172" s="11" t="s">
        <v>43</v>
      </c>
      <c r="M172" s="11" t="s">
        <v>6062</v>
      </c>
      <c r="N172" s="11" t="s">
        <v>104</v>
      </c>
      <c r="O172" s="11" t="s">
        <v>104</v>
      </c>
      <c r="P172" s="11" t="s">
        <v>6033</v>
      </c>
      <c r="Q172" s="11" t="s">
        <v>6036</v>
      </c>
      <c r="R172" s="11" t="s">
        <v>6037</v>
      </c>
      <c r="S172" s="11" t="s">
        <v>45</v>
      </c>
      <c r="T172" s="11" t="s">
        <v>58</v>
      </c>
      <c r="U172" s="11" t="s">
        <v>6055</v>
      </c>
      <c r="V172" s="11" t="s">
        <v>62</v>
      </c>
      <c r="W172" s="17"/>
      <c r="X172" s="17"/>
      <c r="Y172" s="30"/>
      <c r="Z172" s="30"/>
      <c r="AA172" s="29">
        <v>11.6</v>
      </c>
      <c r="AB172" s="11" t="s">
        <v>845</v>
      </c>
      <c r="AC172" s="11">
        <v>1</v>
      </c>
      <c r="AD172" s="27" t="s">
        <v>5511</v>
      </c>
      <c r="AE172" s="27" t="s">
        <v>6673</v>
      </c>
      <c r="AF172" s="11" t="s">
        <v>62</v>
      </c>
      <c r="AG172" s="11" t="s">
        <v>46</v>
      </c>
      <c r="AH172" s="11" t="s">
        <v>62</v>
      </c>
      <c r="AI172" s="11" t="s">
        <v>62</v>
      </c>
      <c r="AJ172" s="11"/>
      <c r="AK172" s="11" t="s">
        <v>62</v>
      </c>
      <c r="AL172" s="11" t="s">
        <v>62</v>
      </c>
      <c r="AM172" s="11" t="s">
        <v>62</v>
      </c>
      <c r="AN172" s="11" t="s">
        <v>62</v>
      </c>
      <c r="AO172" s="11" t="s">
        <v>62</v>
      </c>
      <c r="AP172" s="11"/>
      <c r="AQ172" s="11" t="s">
        <v>846</v>
      </c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</row>
    <row r="173" spans="1:54" x14ac:dyDescent="0.25">
      <c r="A173" s="11" t="s">
        <v>1858</v>
      </c>
      <c r="B173" s="12">
        <v>36</v>
      </c>
      <c r="C173" s="12" t="str">
        <f t="shared" si="2"/>
        <v>[30-40[ ans</v>
      </c>
      <c r="D173" s="11" t="s">
        <v>1859</v>
      </c>
      <c r="E173" s="11" t="s">
        <v>54</v>
      </c>
      <c r="F173" s="11" t="s">
        <v>40</v>
      </c>
      <c r="G173" s="11"/>
      <c r="H173" s="11"/>
      <c r="I173" s="11" t="s">
        <v>49</v>
      </c>
      <c r="J173" s="11" t="s">
        <v>307</v>
      </c>
      <c r="K173" s="11" t="s">
        <v>6047</v>
      </c>
      <c r="L173" s="11" t="s">
        <v>60</v>
      </c>
      <c r="M173" s="11" t="s">
        <v>6062</v>
      </c>
      <c r="N173" s="11" t="s">
        <v>83</v>
      </c>
      <c r="O173" s="11" t="s">
        <v>83</v>
      </c>
      <c r="P173" s="11" t="s">
        <v>6035</v>
      </c>
      <c r="Q173" s="11" t="s">
        <v>5598</v>
      </c>
      <c r="R173" s="11" t="s">
        <v>5599</v>
      </c>
      <c r="S173" s="11" t="s">
        <v>45</v>
      </c>
      <c r="T173" s="11" t="s">
        <v>308</v>
      </c>
      <c r="U173" s="11" t="s">
        <v>428</v>
      </c>
      <c r="V173" s="11" t="s">
        <v>62</v>
      </c>
      <c r="W173" s="17"/>
      <c r="X173" s="17"/>
      <c r="Y173" s="30"/>
      <c r="Z173" s="30"/>
      <c r="AA173" s="11"/>
      <c r="AB173" s="11" t="s">
        <v>47</v>
      </c>
      <c r="AC173" s="11">
        <v>0</v>
      </c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</row>
    <row r="174" spans="1:54" x14ac:dyDescent="0.25">
      <c r="A174" s="11" t="s">
        <v>1860</v>
      </c>
      <c r="B174" s="12">
        <v>35</v>
      </c>
      <c r="C174" s="12" t="str">
        <f t="shared" si="2"/>
        <v>[30-40[ ans</v>
      </c>
      <c r="D174" s="11" t="s">
        <v>1861</v>
      </c>
      <c r="E174" s="11" t="s">
        <v>39</v>
      </c>
      <c r="F174" s="11" t="s">
        <v>40</v>
      </c>
      <c r="G174" s="11"/>
      <c r="H174" s="11"/>
      <c r="I174" s="11" t="s">
        <v>49</v>
      </c>
      <c r="J174" s="11" t="s">
        <v>85</v>
      </c>
      <c r="K174" s="11" t="s">
        <v>6047</v>
      </c>
      <c r="L174" s="11" t="s">
        <v>60</v>
      </c>
      <c r="M174" s="11" t="s">
        <v>6062</v>
      </c>
      <c r="N174" s="11" t="s">
        <v>86</v>
      </c>
      <c r="O174" s="11" t="s">
        <v>5651</v>
      </c>
      <c r="P174" s="11" t="s">
        <v>6033</v>
      </c>
      <c r="Q174" s="11" t="s">
        <v>5824</v>
      </c>
      <c r="R174" s="11" t="s">
        <v>5825</v>
      </c>
      <c r="S174" s="11" t="s">
        <v>45</v>
      </c>
      <c r="T174" s="11" t="s">
        <v>39</v>
      </c>
      <c r="U174" s="11" t="s">
        <v>6053</v>
      </c>
      <c r="V174" s="11" t="s">
        <v>46</v>
      </c>
      <c r="W174" s="17" t="s">
        <v>6095</v>
      </c>
      <c r="X174" s="17" t="s">
        <v>6324</v>
      </c>
      <c r="Y174" s="34">
        <v>0</v>
      </c>
      <c r="Z174" s="30" t="s">
        <v>6644</v>
      </c>
      <c r="AA174" s="11"/>
      <c r="AB174" s="11" t="s">
        <v>47</v>
      </c>
      <c r="AC174" s="11">
        <v>0</v>
      </c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</row>
    <row r="175" spans="1:54" x14ac:dyDescent="0.25">
      <c r="A175" s="11" t="s">
        <v>1862</v>
      </c>
      <c r="B175" s="12">
        <v>23</v>
      </c>
      <c r="C175" s="12" t="str">
        <f t="shared" si="2"/>
        <v>[20-30[ ans</v>
      </c>
      <c r="D175" s="11" t="s">
        <v>1863</v>
      </c>
      <c r="E175" s="11" t="s">
        <v>48</v>
      </c>
      <c r="F175" s="11" t="s">
        <v>40</v>
      </c>
      <c r="G175" s="11"/>
      <c r="H175" s="11"/>
      <c r="I175" s="11" t="s">
        <v>41</v>
      </c>
      <c r="J175" s="11" t="s">
        <v>79</v>
      </c>
      <c r="K175" s="11" t="s">
        <v>6048</v>
      </c>
      <c r="L175" s="11" t="s">
        <v>51</v>
      </c>
      <c r="M175" s="11" t="s">
        <v>6062</v>
      </c>
      <c r="N175" s="11" t="s">
        <v>135</v>
      </c>
      <c r="O175" s="11" t="s">
        <v>729</v>
      </c>
      <c r="P175" s="11" t="s">
        <v>6702</v>
      </c>
      <c r="Q175" s="11"/>
      <c r="R175" s="11"/>
      <c r="S175" s="11" t="s">
        <v>45</v>
      </c>
      <c r="T175" s="11" t="s">
        <v>39</v>
      </c>
      <c r="U175" s="11" t="s">
        <v>6053</v>
      </c>
      <c r="V175" s="11" t="s">
        <v>62</v>
      </c>
      <c r="W175" s="17"/>
      <c r="X175" s="17"/>
      <c r="Y175" s="30"/>
      <c r="Z175" s="30"/>
      <c r="AA175" s="11"/>
      <c r="AB175" s="11" t="s">
        <v>47</v>
      </c>
      <c r="AC175" s="11">
        <v>0</v>
      </c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</row>
    <row r="176" spans="1:54" x14ac:dyDescent="0.25">
      <c r="A176" s="11" t="s">
        <v>1864</v>
      </c>
      <c r="B176" s="12">
        <v>19</v>
      </c>
      <c r="C176" s="12" t="str">
        <f t="shared" si="2"/>
        <v xml:space="preserve"> &lt; 20 ans</v>
      </c>
      <c r="D176" s="11" t="s">
        <v>1865</v>
      </c>
      <c r="E176" s="11" t="s">
        <v>48</v>
      </c>
      <c r="F176" s="11" t="s">
        <v>40</v>
      </c>
      <c r="G176" s="11"/>
      <c r="H176" s="12">
        <v>74</v>
      </c>
      <c r="I176" s="11" t="s">
        <v>41</v>
      </c>
      <c r="J176" s="11" t="s">
        <v>79</v>
      </c>
      <c r="K176" s="11" t="s">
        <v>6048</v>
      </c>
      <c r="L176" s="11" t="s">
        <v>43</v>
      </c>
      <c r="M176" s="11" t="s">
        <v>6062</v>
      </c>
      <c r="N176" s="11" t="s">
        <v>377</v>
      </c>
      <c r="O176" s="11" t="s">
        <v>164</v>
      </c>
      <c r="P176" s="11" t="s">
        <v>6033</v>
      </c>
      <c r="Q176" s="11" t="s">
        <v>5582</v>
      </c>
      <c r="R176" s="11" t="s">
        <v>5583</v>
      </c>
      <c r="S176" s="11" t="s">
        <v>45</v>
      </c>
      <c r="T176" s="11" t="s">
        <v>84</v>
      </c>
      <c r="U176" s="11" t="s">
        <v>6057</v>
      </c>
      <c r="V176" s="11" t="s">
        <v>62</v>
      </c>
      <c r="W176" s="17"/>
      <c r="X176" s="17"/>
      <c r="Y176" s="30"/>
      <c r="Z176" s="30"/>
      <c r="AA176" s="11"/>
      <c r="AB176" s="11" t="s">
        <v>845</v>
      </c>
      <c r="AC176" s="11">
        <v>0</v>
      </c>
      <c r="AD176" s="11"/>
      <c r="AE176" s="11"/>
      <c r="AF176" s="11" t="s">
        <v>62</v>
      </c>
      <c r="AG176" s="11" t="s">
        <v>62</v>
      </c>
      <c r="AH176" s="11" t="s">
        <v>62</v>
      </c>
      <c r="AI176" s="11" t="s">
        <v>62</v>
      </c>
      <c r="AJ176" s="11"/>
      <c r="AK176" s="11"/>
      <c r="AL176" s="11"/>
      <c r="AM176" s="11"/>
      <c r="AN176" s="11"/>
      <c r="AO176" s="11"/>
      <c r="AP176" s="11"/>
      <c r="AQ176" s="11" t="s">
        <v>846</v>
      </c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</row>
    <row r="177" spans="1:54" x14ac:dyDescent="0.25">
      <c r="A177" s="11" t="s">
        <v>1866</v>
      </c>
      <c r="B177" s="12">
        <v>25</v>
      </c>
      <c r="C177" s="12" t="str">
        <f t="shared" si="2"/>
        <v>[20-30[ ans</v>
      </c>
      <c r="D177" s="11" t="s">
        <v>1867</v>
      </c>
      <c r="E177" s="11" t="s">
        <v>48</v>
      </c>
      <c r="F177" s="11" t="s">
        <v>40</v>
      </c>
      <c r="G177" s="11"/>
      <c r="H177" s="11"/>
      <c r="I177" s="11" t="s">
        <v>41</v>
      </c>
      <c r="J177" s="11" t="s">
        <v>79</v>
      </c>
      <c r="K177" s="11" t="s">
        <v>6048</v>
      </c>
      <c r="L177" s="11" t="s">
        <v>51</v>
      </c>
      <c r="M177" s="11" t="s">
        <v>6062</v>
      </c>
      <c r="N177" s="11" t="s">
        <v>518</v>
      </c>
      <c r="O177" s="11" t="s">
        <v>319</v>
      </c>
      <c r="P177" s="11" t="s">
        <v>6033</v>
      </c>
      <c r="Q177" s="11" t="s">
        <v>5568</v>
      </c>
      <c r="R177" s="11" t="s">
        <v>5569</v>
      </c>
      <c r="S177" s="11" t="s">
        <v>45</v>
      </c>
      <c r="T177" s="11" t="s">
        <v>39</v>
      </c>
      <c r="U177" s="11" t="s">
        <v>6053</v>
      </c>
      <c r="V177" s="11" t="s">
        <v>62</v>
      </c>
      <c r="W177" s="17"/>
      <c r="X177" s="17"/>
      <c r="Y177" s="30"/>
      <c r="Z177" s="30"/>
      <c r="AA177" s="11"/>
      <c r="AB177" s="11" t="s">
        <v>47</v>
      </c>
      <c r="AC177" s="11">
        <v>0</v>
      </c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</row>
    <row r="178" spans="1:54" x14ac:dyDescent="0.25">
      <c r="A178" s="11" t="s">
        <v>1868</v>
      </c>
      <c r="B178" s="12">
        <v>28</v>
      </c>
      <c r="C178" s="12" t="str">
        <f t="shared" si="2"/>
        <v>[20-30[ ans</v>
      </c>
      <c r="D178" s="11" t="s">
        <v>1869</v>
      </c>
      <c r="E178" s="11" t="s">
        <v>92</v>
      </c>
      <c r="F178" s="11" t="s">
        <v>40</v>
      </c>
      <c r="G178" s="11"/>
      <c r="H178" s="11"/>
      <c r="I178" s="11" t="s">
        <v>49</v>
      </c>
      <c r="J178" s="11" t="s">
        <v>98</v>
      </c>
      <c r="K178" s="11" t="s">
        <v>6043</v>
      </c>
      <c r="L178" s="11" t="s">
        <v>51</v>
      </c>
      <c r="M178" s="11" t="s">
        <v>6062</v>
      </c>
      <c r="N178" s="11" t="s">
        <v>326</v>
      </c>
      <c r="O178" s="11" t="s">
        <v>72</v>
      </c>
      <c r="P178" s="11" t="s">
        <v>6033</v>
      </c>
      <c r="Q178" s="11" t="s">
        <v>5606</v>
      </c>
      <c r="R178" s="11" t="s">
        <v>5607</v>
      </c>
      <c r="S178" s="11" t="s">
        <v>45</v>
      </c>
      <c r="T178" s="11" t="s">
        <v>39</v>
      </c>
      <c r="U178" s="11" t="s">
        <v>6053</v>
      </c>
      <c r="V178" s="11" t="s">
        <v>62</v>
      </c>
      <c r="W178" s="17"/>
      <c r="X178" s="17"/>
      <c r="Y178" s="30"/>
      <c r="Z178" s="30"/>
      <c r="AA178" s="11"/>
      <c r="AB178" s="11" t="s">
        <v>47</v>
      </c>
      <c r="AC178" s="11">
        <v>0</v>
      </c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</row>
    <row r="179" spans="1:54" x14ac:dyDescent="0.25">
      <c r="A179" s="11" t="s">
        <v>1870</v>
      </c>
      <c r="B179" s="12">
        <v>27</v>
      </c>
      <c r="C179" s="12" t="str">
        <f t="shared" si="2"/>
        <v>[20-30[ ans</v>
      </c>
      <c r="D179" s="11" t="s">
        <v>1871</v>
      </c>
      <c r="E179" s="11" t="s">
        <v>54</v>
      </c>
      <c r="F179" s="11" t="s">
        <v>40</v>
      </c>
      <c r="G179" s="11"/>
      <c r="H179" s="11"/>
      <c r="I179" s="11" t="s">
        <v>41</v>
      </c>
      <c r="J179" s="11" t="s">
        <v>134</v>
      </c>
      <c r="K179" s="11" t="s">
        <v>6049</v>
      </c>
      <c r="L179" s="11" t="s">
        <v>157</v>
      </c>
      <c r="M179" s="11" t="s">
        <v>6062</v>
      </c>
      <c r="N179" s="11" t="s">
        <v>278</v>
      </c>
      <c r="O179" s="11" t="s">
        <v>169</v>
      </c>
      <c r="P179" s="11" t="s">
        <v>6034</v>
      </c>
      <c r="Q179" s="11" t="s">
        <v>5830</v>
      </c>
      <c r="R179" s="11" t="s">
        <v>5831</v>
      </c>
      <c r="S179" s="11" t="s">
        <v>45</v>
      </c>
      <c r="T179" s="11" t="s">
        <v>84</v>
      </c>
      <c r="U179" s="11" t="s">
        <v>6057</v>
      </c>
      <c r="V179" s="11" t="s">
        <v>46</v>
      </c>
      <c r="W179" s="17">
        <v>43773</v>
      </c>
      <c r="X179" s="17" t="s">
        <v>6325</v>
      </c>
      <c r="Y179" s="34">
        <v>0</v>
      </c>
      <c r="Z179" s="30" t="s">
        <v>6644</v>
      </c>
      <c r="AA179" s="29">
        <v>13.5</v>
      </c>
      <c r="AB179" s="11" t="s">
        <v>47</v>
      </c>
      <c r="AC179" s="11">
        <v>0</v>
      </c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</row>
    <row r="180" spans="1:54" x14ac:dyDescent="0.25">
      <c r="A180" s="11" t="s">
        <v>1873</v>
      </c>
      <c r="B180" s="12">
        <v>48</v>
      </c>
      <c r="C180" s="12" t="str">
        <f t="shared" si="2"/>
        <v>[40-50 [ ans</v>
      </c>
      <c r="D180" s="11" t="s">
        <v>1874</v>
      </c>
      <c r="E180" s="11" t="s">
        <v>54</v>
      </c>
      <c r="F180" s="11" t="s">
        <v>40</v>
      </c>
      <c r="G180" s="11"/>
      <c r="H180" s="11"/>
      <c r="I180" s="11" t="s">
        <v>49</v>
      </c>
      <c r="J180" s="11" t="s">
        <v>98</v>
      </c>
      <c r="K180" s="11" t="s">
        <v>6043</v>
      </c>
      <c r="L180" s="11" t="s">
        <v>51</v>
      </c>
      <c r="M180" s="11" t="s">
        <v>6062</v>
      </c>
      <c r="N180" s="11" t="s">
        <v>1299</v>
      </c>
      <c r="O180" s="11" t="s">
        <v>460</v>
      </c>
      <c r="P180" s="11" t="s">
        <v>6035</v>
      </c>
      <c r="Q180" s="11" t="s">
        <v>5991</v>
      </c>
      <c r="R180" s="11" t="s">
        <v>5992</v>
      </c>
      <c r="S180" s="11" t="s">
        <v>45</v>
      </c>
      <c r="T180" s="11" t="s">
        <v>58</v>
      </c>
      <c r="U180" s="11" t="s">
        <v>6055</v>
      </c>
      <c r="V180" s="11" t="s">
        <v>62</v>
      </c>
      <c r="W180" s="17"/>
      <c r="X180" s="17"/>
      <c r="Y180" s="30"/>
      <c r="Z180" s="30"/>
      <c r="AA180" s="11"/>
      <c r="AB180" s="11" t="s">
        <v>898</v>
      </c>
      <c r="AC180" s="11">
        <v>1</v>
      </c>
      <c r="AD180" s="27" t="s">
        <v>5530</v>
      </c>
      <c r="AE180" s="27" t="s">
        <v>6673</v>
      </c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 t="s">
        <v>62</v>
      </c>
      <c r="AS180" s="11" t="s">
        <v>62</v>
      </c>
      <c r="AT180" s="11" t="s">
        <v>62</v>
      </c>
      <c r="AU180" s="11" t="s">
        <v>62</v>
      </c>
      <c r="AV180" s="11" t="s">
        <v>62</v>
      </c>
      <c r="AW180" s="11" t="s">
        <v>62</v>
      </c>
      <c r="AX180" s="11" t="s">
        <v>62</v>
      </c>
      <c r="AY180" s="11" t="s">
        <v>62</v>
      </c>
      <c r="AZ180" s="11" t="s">
        <v>46</v>
      </c>
      <c r="BA180" s="11" t="s">
        <v>62</v>
      </c>
      <c r="BB180" s="11"/>
    </row>
    <row r="181" spans="1:54" x14ac:dyDescent="0.25">
      <c r="A181" s="11" t="s">
        <v>1875</v>
      </c>
      <c r="B181" s="12">
        <v>24</v>
      </c>
      <c r="C181" s="12" t="str">
        <f t="shared" si="2"/>
        <v>[20-30[ ans</v>
      </c>
      <c r="D181" s="11" t="s">
        <v>1876</v>
      </c>
      <c r="E181" s="11" t="s">
        <v>39</v>
      </c>
      <c r="F181" s="11" t="s">
        <v>40</v>
      </c>
      <c r="G181" s="11"/>
      <c r="H181" s="11"/>
      <c r="I181" s="11" t="s">
        <v>41</v>
      </c>
      <c r="J181" s="11" t="s">
        <v>1205</v>
      </c>
      <c r="K181" s="11" t="s">
        <v>6043</v>
      </c>
      <c r="L181" s="11" t="s">
        <v>60</v>
      </c>
      <c r="M181" s="11" t="s">
        <v>6062</v>
      </c>
      <c r="N181" s="11" t="s">
        <v>1206</v>
      </c>
      <c r="O181" s="11" t="s">
        <v>217</v>
      </c>
      <c r="P181" s="11" t="s">
        <v>6033</v>
      </c>
      <c r="Q181" s="11" t="s">
        <v>5612</v>
      </c>
      <c r="R181" s="11" t="s">
        <v>5613</v>
      </c>
      <c r="S181" s="11" t="s">
        <v>45</v>
      </c>
      <c r="T181" s="11" t="s">
        <v>58</v>
      </c>
      <c r="U181" s="11" t="s">
        <v>6055</v>
      </c>
      <c r="V181" s="11" t="s">
        <v>62</v>
      </c>
      <c r="W181" s="17"/>
      <c r="X181" s="17"/>
      <c r="Y181" s="30"/>
      <c r="Z181" s="30"/>
      <c r="AA181" s="29">
        <v>10.5</v>
      </c>
      <c r="AB181" s="11" t="s">
        <v>845</v>
      </c>
      <c r="AC181" s="11">
        <v>1</v>
      </c>
      <c r="AD181" s="27" t="s">
        <v>5511</v>
      </c>
      <c r="AE181" s="27" t="s">
        <v>6673</v>
      </c>
      <c r="AF181" s="11"/>
      <c r="AG181" s="11" t="s">
        <v>46</v>
      </c>
      <c r="AH181" s="11"/>
      <c r="AI181" s="11"/>
      <c r="AJ181" s="11"/>
      <c r="AK181" s="11"/>
      <c r="AL181" s="11"/>
      <c r="AM181" s="11"/>
      <c r="AN181" s="11"/>
      <c r="AO181" s="11"/>
      <c r="AP181" s="11"/>
      <c r="AQ181" s="11" t="s">
        <v>846</v>
      </c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</row>
    <row r="182" spans="1:54" x14ac:dyDescent="0.25">
      <c r="A182" s="11" t="s">
        <v>1877</v>
      </c>
      <c r="B182" s="12">
        <v>31</v>
      </c>
      <c r="C182" s="12" t="str">
        <f t="shared" si="2"/>
        <v>[30-40[ ans</v>
      </c>
      <c r="D182" s="11" t="s">
        <v>1878</v>
      </c>
      <c r="E182" s="11" t="s">
        <v>269</v>
      </c>
      <c r="F182" s="11" t="s">
        <v>40</v>
      </c>
      <c r="G182" s="11"/>
      <c r="H182" s="12">
        <v>90</v>
      </c>
      <c r="I182" s="11" t="s">
        <v>49</v>
      </c>
      <c r="J182" s="11" t="s">
        <v>108</v>
      </c>
      <c r="K182" s="11" t="s">
        <v>6045</v>
      </c>
      <c r="L182" s="11" t="s">
        <v>43</v>
      </c>
      <c r="M182" s="11" t="s">
        <v>6062</v>
      </c>
      <c r="N182" s="11" t="s">
        <v>164</v>
      </c>
      <c r="O182" s="11" t="s">
        <v>164</v>
      </c>
      <c r="P182" s="11" t="s">
        <v>6033</v>
      </c>
      <c r="Q182" s="11" t="s">
        <v>5582</v>
      </c>
      <c r="R182" s="11" t="s">
        <v>5583</v>
      </c>
      <c r="S182" s="11" t="s">
        <v>45</v>
      </c>
      <c r="T182" s="11" t="s">
        <v>39</v>
      </c>
      <c r="U182" s="11" t="s">
        <v>6053</v>
      </c>
      <c r="V182" s="11" t="s">
        <v>62</v>
      </c>
      <c r="W182" s="17"/>
      <c r="X182" s="17"/>
      <c r="Y182" s="30"/>
      <c r="Z182" s="30"/>
      <c r="AA182" s="29">
        <v>15.3</v>
      </c>
      <c r="AB182" s="11" t="s">
        <v>47</v>
      </c>
      <c r="AC182" s="11">
        <v>0</v>
      </c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</row>
    <row r="183" spans="1:54" x14ac:dyDescent="0.25">
      <c r="A183" s="11" t="s">
        <v>1879</v>
      </c>
      <c r="B183" s="12">
        <v>38</v>
      </c>
      <c r="C183" s="12" t="str">
        <f t="shared" si="2"/>
        <v>[30-40[ ans</v>
      </c>
      <c r="D183" s="11" t="s">
        <v>1880</v>
      </c>
      <c r="E183" s="11" t="s">
        <v>54</v>
      </c>
      <c r="F183" s="11" t="s">
        <v>40</v>
      </c>
      <c r="G183" s="11"/>
      <c r="H183" s="11"/>
      <c r="I183" s="11" t="s">
        <v>49</v>
      </c>
      <c r="J183" s="11" t="s">
        <v>499</v>
      </c>
      <c r="K183" s="11" t="s">
        <v>6043</v>
      </c>
      <c r="L183" s="11" t="s">
        <v>157</v>
      </c>
      <c r="M183" s="11" t="s">
        <v>6062</v>
      </c>
      <c r="N183" s="11" t="s">
        <v>438</v>
      </c>
      <c r="O183" s="11" t="s">
        <v>169</v>
      </c>
      <c r="P183" s="11" t="s">
        <v>6034</v>
      </c>
      <c r="Q183" s="11" t="s">
        <v>5830</v>
      </c>
      <c r="R183" s="11" t="s">
        <v>5831</v>
      </c>
      <c r="S183" s="11" t="s">
        <v>45</v>
      </c>
      <c r="T183" s="11" t="s">
        <v>58</v>
      </c>
      <c r="U183" s="11" t="s">
        <v>6055</v>
      </c>
      <c r="V183" s="11" t="s">
        <v>62</v>
      </c>
      <c r="W183" s="17"/>
      <c r="X183" s="17"/>
      <c r="Y183" s="30"/>
      <c r="Z183" s="30"/>
      <c r="AA183" s="11"/>
      <c r="AB183" s="11" t="s">
        <v>47</v>
      </c>
      <c r="AC183" s="11">
        <v>0</v>
      </c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</row>
    <row r="184" spans="1:54" x14ac:dyDescent="0.25">
      <c r="A184" s="11" t="s">
        <v>1881</v>
      </c>
      <c r="B184" s="12">
        <v>23</v>
      </c>
      <c r="C184" s="12" t="str">
        <f t="shared" si="2"/>
        <v>[20-30[ ans</v>
      </c>
      <c r="D184" s="11" t="s">
        <v>1882</v>
      </c>
      <c r="E184" s="11" t="s">
        <v>54</v>
      </c>
      <c r="F184" s="11" t="s">
        <v>40</v>
      </c>
      <c r="G184" s="11"/>
      <c r="H184" s="11"/>
      <c r="I184" s="11" t="s">
        <v>41</v>
      </c>
      <c r="J184" s="11" t="s">
        <v>596</v>
      </c>
      <c r="K184" s="11" t="s">
        <v>6045</v>
      </c>
      <c r="L184" s="11" t="s">
        <v>121</v>
      </c>
      <c r="M184" s="11" t="s">
        <v>6062</v>
      </c>
      <c r="N184" s="11" t="s">
        <v>288</v>
      </c>
      <c r="O184" s="11" t="s">
        <v>288</v>
      </c>
      <c r="P184" s="11" t="s">
        <v>6031</v>
      </c>
      <c r="Q184" s="11" t="s">
        <v>5743</v>
      </c>
      <c r="R184" s="11" t="s">
        <v>5744</v>
      </c>
      <c r="S184" s="11" t="s">
        <v>45</v>
      </c>
      <c r="T184" s="11" t="s">
        <v>58</v>
      </c>
      <c r="U184" s="11" t="s">
        <v>6055</v>
      </c>
      <c r="V184" s="11" t="s">
        <v>62</v>
      </c>
      <c r="W184" s="17"/>
      <c r="X184" s="17"/>
      <c r="Y184" s="30"/>
      <c r="Z184" s="30"/>
      <c r="AA184" s="11"/>
      <c r="AB184" s="11" t="s">
        <v>47</v>
      </c>
      <c r="AC184" s="11">
        <v>0</v>
      </c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</row>
    <row r="185" spans="1:54" x14ac:dyDescent="0.25">
      <c r="A185" s="11" t="s">
        <v>1883</v>
      </c>
      <c r="B185" s="12">
        <v>20</v>
      </c>
      <c r="C185" s="12" t="str">
        <f t="shared" si="2"/>
        <v>[20-30[ ans</v>
      </c>
      <c r="D185" s="11" t="s">
        <v>1884</v>
      </c>
      <c r="E185" s="11" t="s">
        <v>54</v>
      </c>
      <c r="F185" s="11" t="s">
        <v>40</v>
      </c>
      <c r="G185" s="11"/>
      <c r="H185" s="11"/>
      <c r="I185" s="11" t="s">
        <v>41</v>
      </c>
      <c r="J185" s="11" t="s">
        <v>237</v>
      </c>
      <c r="K185" s="11" t="s">
        <v>6047</v>
      </c>
      <c r="L185" s="11" t="s">
        <v>51</v>
      </c>
      <c r="M185" s="11" t="s">
        <v>6062</v>
      </c>
      <c r="N185" s="11" t="s">
        <v>64</v>
      </c>
      <c r="O185" s="11" t="s">
        <v>729</v>
      </c>
      <c r="P185" s="11" t="s">
        <v>6702</v>
      </c>
      <c r="Q185" s="11"/>
      <c r="R185" s="11"/>
      <c r="S185" s="11" t="s">
        <v>45</v>
      </c>
      <c r="T185" s="11" t="s">
        <v>39</v>
      </c>
      <c r="U185" s="11" t="s">
        <v>6053</v>
      </c>
      <c r="V185" s="11" t="s">
        <v>62</v>
      </c>
      <c r="W185" s="17"/>
      <c r="X185" s="17"/>
      <c r="Y185" s="30"/>
      <c r="Z185" s="30"/>
      <c r="AA185" s="29">
        <v>13.5</v>
      </c>
      <c r="AB185" s="11" t="s">
        <v>47</v>
      </c>
      <c r="AC185" s="11">
        <v>0</v>
      </c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</row>
    <row r="186" spans="1:54" x14ac:dyDescent="0.25">
      <c r="A186" s="11" t="s">
        <v>1885</v>
      </c>
      <c r="B186" s="12">
        <v>27</v>
      </c>
      <c r="C186" s="12" t="str">
        <f t="shared" si="2"/>
        <v>[20-30[ ans</v>
      </c>
      <c r="D186" s="11" t="s">
        <v>1886</v>
      </c>
      <c r="E186" s="11" t="s">
        <v>48</v>
      </c>
      <c r="F186" s="11" t="s">
        <v>40</v>
      </c>
      <c r="G186" s="11"/>
      <c r="H186" s="11"/>
      <c r="I186" s="11" t="s">
        <v>41</v>
      </c>
      <c r="J186" s="11" t="s">
        <v>79</v>
      </c>
      <c r="K186" s="11" t="s">
        <v>6048</v>
      </c>
      <c r="L186" s="11" t="s">
        <v>51</v>
      </c>
      <c r="M186" s="11" t="s">
        <v>6062</v>
      </c>
      <c r="N186" s="11" t="s">
        <v>288</v>
      </c>
      <c r="O186" s="11" t="s">
        <v>288</v>
      </c>
      <c r="P186" s="11" t="s">
        <v>6031</v>
      </c>
      <c r="Q186" s="11" t="s">
        <v>5743</v>
      </c>
      <c r="R186" s="11" t="s">
        <v>5744</v>
      </c>
      <c r="S186" s="11" t="s">
        <v>45</v>
      </c>
      <c r="T186" s="11" t="s">
        <v>58</v>
      </c>
      <c r="U186" s="11" t="s">
        <v>6055</v>
      </c>
      <c r="V186" s="11" t="s">
        <v>62</v>
      </c>
      <c r="W186" s="17"/>
      <c r="X186" s="17"/>
      <c r="Y186" s="30"/>
      <c r="Z186" s="30"/>
      <c r="AA186" s="29">
        <v>11.6</v>
      </c>
      <c r="AB186" s="11" t="s">
        <v>47</v>
      </c>
      <c r="AC186" s="11">
        <v>0</v>
      </c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</row>
    <row r="187" spans="1:54" x14ac:dyDescent="0.25">
      <c r="A187" s="11" t="s">
        <v>1887</v>
      </c>
      <c r="B187" s="12">
        <v>37</v>
      </c>
      <c r="C187" s="12" t="str">
        <f t="shared" si="2"/>
        <v>[30-40[ ans</v>
      </c>
      <c r="D187" s="11" t="s">
        <v>1888</v>
      </c>
      <c r="E187" s="11" t="s">
        <v>54</v>
      </c>
      <c r="F187" s="11" t="s">
        <v>40</v>
      </c>
      <c r="G187" s="11"/>
      <c r="H187" s="11"/>
      <c r="I187" s="11" t="s">
        <v>49</v>
      </c>
      <c r="J187" s="11" t="s">
        <v>785</v>
      </c>
      <c r="K187" s="11" t="s">
        <v>6043</v>
      </c>
      <c r="L187" s="11" t="s">
        <v>118</v>
      </c>
      <c r="M187" s="11" t="s">
        <v>6696</v>
      </c>
      <c r="N187" s="11" t="s">
        <v>786</v>
      </c>
      <c r="O187" s="11" t="s">
        <v>6704</v>
      </c>
      <c r="P187" s="11" t="s">
        <v>6702</v>
      </c>
      <c r="Q187" s="11"/>
      <c r="R187" s="11"/>
      <c r="S187" s="11" t="s">
        <v>45</v>
      </c>
      <c r="T187" s="11" t="s">
        <v>58</v>
      </c>
      <c r="U187" s="11" t="s">
        <v>6055</v>
      </c>
      <c r="V187" s="11" t="s">
        <v>62</v>
      </c>
      <c r="W187" s="17"/>
      <c r="X187" s="17"/>
      <c r="Y187" s="30"/>
      <c r="Z187" s="30"/>
      <c r="AA187" s="29">
        <v>13.1</v>
      </c>
      <c r="AB187" s="11" t="s">
        <v>47</v>
      </c>
      <c r="AC187" s="11">
        <v>0</v>
      </c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</row>
    <row r="188" spans="1:54" x14ac:dyDescent="0.25">
      <c r="A188" s="11" t="s">
        <v>1889</v>
      </c>
      <c r="B188" s="12">
        <v>39</v>
      </c>
      <c r="C188" s="12" t="str">
        <f t="shared" si="2"/>
        <v>[30-40[ ans</v>
      </c>
      <c r="D188" s="11" t="s">
        <v>1890</v>
      </c>
      <c r="E188" s="11" t="s">
        <v>48</v>
      </c>
      <c r="F188" s="11" t="s">
        <v>40</v>
      </c>
      <c r="G188" s="11"/>
      <c r="H188" s="11"/>
      <c r="I188" s="11" t="s">
        <v>41</v>
      </c>
      <c r="J188" s="11" t="s">
        <v>408</v>
      </c>
      <c r="K188" s="11" t="s">
        <v>6044</v>
      </c>
      <c r="L188" s="11" t="s">
        <v>51</v>
      </c>
      <c r="M188" s="11" t="s">
        <v>6062</v>
      </c>
      <c r="N188" s="11" t="s">
        <v>885</v>
      </c>
      <c r="O188" s="11" t="s">
        <v>246</v>
      </c>
      <c r="P188" s="11" t="s">
        <v>6035</v>
      </c>
      <c r="Q188" s="11" t="s">
        <v>6040</v>
      </c>
      <c r="R188" s="11" t="s">
        <v>6041</v>
      </c>
      <c r="S188" s="11" t="s">
        <v>45</v>
      </c>
      <c r="T188" s="11" t="s">
        <v>39</v>
      </c>
      <c r="U188" s="11" t="s">
        <v>6053</v>
      </c>
      <c r="V188" s="11" t="s">
        <v>46</v>
      </c>
      <c r="W188" s="17">
        <v>40179</v>
      </c>
      <c r="X188" s="17" t="s">
        <v>6326</v>
      </c>
      <c r="Y188" s="34">
        <v>9</v>
      </c>
      <c r="Z188" s="30" t="s">
        <v>6648</v>
      </c>
      <c r="AA188" s="29">
        <v>13.7</v>
      </c>
      <c r="AB188" s="11" t="s">
        <v>47</v>
      </c>
      <c r="AC188" s="11">
        <v>0</v>
      </c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</row>
    <row r="189" spans="1:54" x14ac:dyDescent="0.25">
      <c r="A189" s="11" t="s">
        <v>1892</v>
      </c>
      <c r="B189" s="12">
        <v>25</v>
      </c>
      <c r="C189" s="12" t="str">
        <f t="shared" si="2"/>
        <v>[20-30[ ans</v>
      </c>
      <c r="D189" s="11" t="s">
        <v>1893</v>
      </c>
      <c r="E189" s="11" t="s">
        <v>39</v>
      </c>
      <c r="F189" s="11" t="s">
        <v>40</v>
      </c>
      <c r="G189" s="11"/>
      <c r="H189" s="11"/>
      <c r="I189" s="11" t="s">
        <v>41</v>
      </c>
      <c r="J189" s="11" t="s">
        <v>433</v>
      </c>
      <c r="K189" s="11" t="s">
        <v>6043</v>
      </c>
      <c r="L189" s="11" t="s">
        <v>43</v>
      </c>
      <c r="M189" s="11" t="s">
        <v>6062</v>
      </c>
      <c r="N189" s="11" t="s">
        <v>292</v>
      </c>
      <c r="O189" s="11" t="s">
        <v>292</v>
      </c>
      <c r="P189" s="11" t="s">
        <v>6035</v>
      </c>
      <c r="Q189" s="11" t="s">
        <v>5594</v>
      </c>
      <c r="R189" s="11" t="s">
        <v>5595</v>
      </c>
      <c r="S189" s="11" t="s">
        <v>45</v>
      </c>
      <c r="T189" s="11" t="s">
        <v>53</v>
      </c>
      <c r="U189" s="11" t="s">
        <v>6054</v>
      </c>
      <c r="V189" s="11" t="s">
        <v>62</v>
      </c>
      <c r="W189" s="17"/>
      <c r="X189" s="17"/>
      <c r="Y189" s="30"/>
      <c r="Z189" s="30"/>
      <c r="AA189" s="11"/>
      <c r="AB189" s="11" t="s">
        <v>47</v>
      </c>
      <c r="AC189" s="11">
        <v>0</v>
      </c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</row>
    <row r="190" spans="1:54" x14ac:dyDescent="0.25">
      <c r="A190" s="11" t="s">
        <v>1894</v>
      </c>
      <c r="B190" s="12">
        <v>52</v>
      </c>
      <c r="C190" s="12" t="str">
        <f t="shared" si="2"/>
        <v>[50-60 [ ans</v>
      </c>
      <c r="D190" s="11" t="s">
        <v>1895</v>
      </c>
      <c r="E190" s="11" t="s">
        <v>54</v>
      </c>
      <c r="F190" s="11" t="s">
        <v>55</v>
      </c>
      <c r="G190" s="11"/>
      <c r="H190" s="11"/>
      <c r="I190" s="11" t="s">
        <v>49</v>
      </c>
      <c r="J190" s="11" t="s">
        <v>154</v>
      </c>
      <c r="K190" s="11" t="s">
        <v>6045</v>
      </c>
      <c r="L190" s="11" t="s">
        <v>51</v>
      </c>
      <c r="M190" s="11" t="s">
        <v>6062</v>
      </c>
      <c r="N190" s="11" t="s">
        <v>910</v>
      </c>
      <c r="O190" s="11" t="s">
        <v>729</v>
      </c>
      <c r="P190" s="11" t="s">
        <v>6702</v>
      </c>
      <c r="Q190" s="11"/>
      <c r="R190" s="11"/>
      <c r="S190" s="11" t="s">
        <v>45</v>
      </c>
      <c r="T190" s="11" t="s">
        <v>1179</v>
      </c>
      <c r="U190" s="11" t="s">
        <v>428</v>
      </c>
      <c r="V190" s="11" t="s">
        <v>62</v>
      </c>
      <c r="W190" s="17"/>
      <c r="X190" s="17"/>
      <c r="Y190" s="30"/>
      <c r="Z190" s="30"/>
      <c r="AA190" s="29">
        <v>11.5</v>
      </c>
      <c r="AB190" s="11" t="s">
        <v>845</v>
      </c>
      <c r="AC190" s="11">
        <v>1</v>
      </c>
      <c r="AD190" s="27" t="s">
        <v>5511</v>
      </c>
      <c r="AE190" s="27" t="s">
        <v>6673</v>
      </c>
      <c r="AF190" s="11" t="s">
        <v>62</v>
      </c>
      <c r="AG190" s="11" t="s">
        <v>46</v>
      </c>
      <c r="AH190" s="11" t="s">
        <v>62</v>
      </c>
      <c r="AI190" s="11" t="s">
        <v>62</v>
      </c>
      <c r="AJ190" s="11"/>
      <c r="AK190" s="11" t="s">
        <v>62</v>
      </c>
      <c r="AL190" s="11" t="s">
        <v>62</v>
      </c>
      <c r="AM190" s="11" t="s">
        <v>62</v>
      </c>
      <c r="AN190" s="11" t="s">
        <v>62</v>
      </c>
      <c r="AO190" s="11" t="s">
        <v>62</v>
      </c>
      <c r="AP190" s="11"/>
      <c r="AQ190" s="11" t="s">
        <v>846</v>
      </c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</row>
    <row r="191" spans="1:54" x14ac:dyDescent="0.25">
      <c r="A191" s="11" t="s">
        <v>1896</v>
      </c>
      <c r="B191" s="12">
        <v>38</v>
      </c>
      <c r="C191" s="12" t="str">
        <f t="shared" si="2"/>
        <v>[30-40[ ans</v>
      </c>
      <c r="D191" s="11" t="s">
        <v>1897</v>
      </c>
      <c r="E191" s="11" t="s">
        <v>54</v>
      </c>
      <c r="F191" s="11" t="s">
        <v>40</v>
      </c>
      <c r="G191" s="11"/>
      <c r="H191" s="11"/>
      <c r="I191" s="11" t="s">
        <v>421</v>
      </c>
      <c r="J191" s="11" t="s">
        <v>422</v>
      </c>
      <c r="K191" s="11" t="s">
        <v>6043</v>
      </c>
      <c r="L191" s="11" t="s">
        <v>114</v>
      </c>
      <c r="M191" s="11" t="s">
        <v>6062</v>
      </c>
      <c r="N191" s="11" t="s">
        <v>115</v>
      </c>
      <c r="O191" s="11" t="s">
        <v>115</v>
      </c>
      <c r="P191" s="11" t="s">
        <v>6031</v>
      </c>
      <c r="Q191" s="11" t="s">
        <v>5604</v>
      </c>
      <c r="R191" s="11" t="s">
        <v>5605</v>
      </c>
      <c r="S191" s="11" t="s">
        <v>45</v>
      </c>
      <c r="T191" s="11" t="s">
        <v>84</v>
      </c>
      <c r="U191" s="11" t="s">
        <v>6057</v>
      </c>
      <c r="V191" s="11" t="s">
        <v>62</v>
      </c>
      <c r="W191" s="17"/>
      <c r="X191" s="17"/>
      <c r="Y191" s="30"/>
      <c r="Z191" s="30"/>
      <c r="AA191" s="11"/>
      <c r="AB191" s="11" t="s">
        <v>47</v>
      </c>
      <c r="AC191" s="11">
        <v>0</v>
      </c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</row>
    <row r="192" spans="1:54" x14ac:dyDescent="0.25">
      <c r="A192" s="11" t="s">
        <v>1898</v>
      </c>
      <c r="B192" s="12">
        <v>35</v>
      </c>
      <c r="C192" s="12" t="str">
        <f t="shared" si="2"/>
        <v>[30-40[ ans</v>
      </c>
      <c r="D192" s="11" t="s">
        <v>1899</v>
      </c>
      <c r="E192" s="11" t="s">
        <v>54</v>
      </c>
      <c r="F192" s="11" t="s">
        <v>40</v>
      </c>
      <c r="G192" s="11"/>
      <c r="H192" s="11"/>
      <c r="I192" s="11" t="s">
        <v>41</v>
      </c>
      <c r="J192" s="11" t="s">
        <v>414</v>
      </c>
      <c r="K192" s="11" t="s">
        <v>6043</v>
      </c>
      <c r="L192" s="11" t="s">
        <v>121</v>
      </c>
      <c r="M192" s="11" t="s">
        <v>6062</v>
      </c>
      <c r="N192" s="11" t="s">
        <v>149</v>
      </c>
      <c r="O192" s="11" t="s">
        <v>554</v>
      </c>
      <c r="P192" s="11" t="s">
        <v>6032</v>
      </c>
      <c r="Q192" s="11" t="s">
        <v>5576</v>
      </c>
      <c r="R192" s="11" t="s">
        <v>5577</v>
      </c>
      <c r="S192" s="11" t="s">
        <v>45</v>
      </c>
      <c r="T192" s="11" t="s">
        <v>84</v>
      </c>
      <c r="U192" s="11" t="s">
        <v>6057</v>
      </c>
      <c r="V192" s="11" t="s">
        <v>46</v>
      </c>
      <c r="W192" s="17" t="s">
        <v>6096</v>
      </c>
      <c r="X192" s="17" t="s">
        <v>6327</v>
      </c>
      <c r="Y192" s="34">
        <v>6</v>
      </c>
      <c r="Z192" s="30" t="s">
        <v>6646</v>
      </c>
      <c r="AA192" s="11"/>
      <c r="AB192" s="11" t="s">
        <v>47</v>
      </c>
      <c r="AC192" s="11">
        <v>0</v>
      </c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</row>
    <row r="193" spans="1:54" x14ac:dyDescent="0.25">
      <c r="A193" s="11" t="s">
        <v>1901</v>
      </c>
      <c r="B193" s="12">
        <v>28</v>
      </c>
      <c r="C193" s="12" t="str">
        <f t="shared" si="2"/>
        <v>[20-30[ ans</v>
      </c>
      <c r="D193" s="11" t="s">
        <v>1902</v>
      </c>
      <c r="E193" s="11" t="s">
        <v>54</v>
      </c>
      <c r="F193" s="11" t="s">
        <v>40</v>
      </c>
      <c r="G193" s="11"/>
      <c r="H193" s="11"/>
      <c r="I193" s="11" t="s">
        <v>41</v>
      </c>
      <c r="J193" s="11" t="s">
        <v>293</v>
      </c>
      <c r="K193" s="11" t="s">
        <v>6051</v>
      </c>
      <c r="L193" s="11" t="s">
        <v>51</v>
      </c>
      <c r="M193" s="11" t="s">
        <v>6062</v>
      </c>
      <c r="N193" s="11" t="s">
        <v>629</v>
      </c>
      <c r="O193" s="11" t="s">
        <v>5655</v>
      </c>
      <c r="P193" s="11" t="s">
        <v>6031</v>
      </c>
      <c r="Q193" s="11" t="s">
        <v>5814</v>
      </c>
      <c r="R193" s="11" t="s">
        <v>5815</v>
      </c>
      <c r="S193" s="11" t="s">
        <v>45</v>
      </c>
      <c r="T193" s="11" t="s">
        <v>39</v>
      </c>
      <c r="U193" s="11" t="s">
        <v>6053</v>
      </c>
      <c r="V193" s="11" t="s">
        <v>62</v>
      </c>
      <c r="W193" s="17"/>
      <c r="X193" s="17"/>
      <c r="Y193" s="30"/>
      <c r="Z193" s="30"/>
      <c r="AA193" s="29">
        <v>14.9</v>
      </c>
      <c r="AB193" s="11" t="s">
        <v>47</v>
      </c>
      <c r="AC193" s="11">
        <v>0</v>
      </c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</row>
    <row r="194" spans="1:54" x14ac:dyDescent="0.25">
      <c r="A194" s="11" t="s">
        <v>1903</v>
      </c>
      <c r="B194" s="12">
        <v>26</v>
      </c>
      <c r="C194" s="12" t="str">
        <f t="shared" si="2"/>
        <v>[20-30[ ans</v>
      </c>
      <c r="D194" s="11" t="s">
        <v>1904</v>
      </c>
      <c r="E194" s="11" t="s">
        <v>48</v>
      </c>
      <c r="F194" s="11" t="s">
        <v>40</v>
      </c>
      <c r="G194" s="11"/>
      <c r="H194" s="11"/>
      <c r="I194" s="11" t="s">
        <v>41</v>
      </c>
      <c r="J194" s="11" t="s">
        <v>1378</v>
      </c>
      <c r="K194" s="11" t="s">
        <v>6044</v>
      </c>
      <c r="L194" s="11" t="s">
        <v>60</v>
      </c>
      <c r="M194" s="11" t="s">
        <v>6062</v>
      </c>
      <c r="N194" s="11" t="s">
        <v>377</v>
      </c>
      <c r="O194" s="11" t="s">
        <v>164</v>
      </c>
      <c r="P194" s="11" t="s">
        <v>6033</v>
      </c>
      <c r="Q194" s="11" t="s">
        <v>5582</v>
      </c>
      <c r="R194" s="11" t="s">
        <v>5583</v>
      </c>
      <c r="S194" s="11" t="s">
        <v>45</v>
      </c>
      <c r="T194" s="11" t="s">
        <v>58</v>
      </c>
      <c r="U194" s="11" t="s">
        <v>6055</v>
      </c>
      <c r="V194" s="11" t="s">
        <v>46</v>
      </c>
      <c r="W194" s="17" t="s">
        <v>6097</v>
      </c>
      <c r="X194" s="17" t="s">
        <v>6328</v>
      </c>
      <c r="Y194" s="34">
        <v>2</v>
      </c>
      <c r="Z194" s="30" t="s">
        <v>6644</v>
      </c>
      <c r="AA194" s="11"/>
      <c r="AB194" s="11" t="s">
        <v>898</v>
      </c>
      <c r="AC194" s="11">
        <v>2</v>
      </c>
      <c r="AD194" s="27" t="s">
        <v>6659</v>
      </c>
      <c r="AE194" s="27" t="s">
        <v>6673</v>
      </c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 t="s">
        <v>46</v>
      </c>
      <c r="AS194" s="11" t="s">
        <v>62</v>
      </c>
      <c r="AT194" s="11" t="s">
        <v>46</v>
      </c>
      <c r="AU194" s="11" t="s">
        <v>62</v>
      </c>
      <c r="AV194" s="11" t="s">
        <v>62</v>
      </c>
      <c r="AW194" s="11" t="s">
        <v>62</v>
      </c>
      <c r="AX194" s="11" t="s">
        <v>62</v>
      </c>
      <c r="AY194" s="11" t="s">
        <v>62</v>
      </c>
      <c r="AZ194" s="11" t="s">
        <v>62</v>
      </c>
      <c r="BA194" s="11" t="s">
        <v>62</v>
      </c>
      <c r="BB194" s="11"/>
    </row>
    <row r="195" spans="1:54" x14ac:dyDescent="0.25">
      <c r="A195" s="11" t="s">
        <v>1906</v>
      </c>
      <c r="B195" s="12">
        <v>26</v>
      </c>
      <c r="C195" s="12" t="str">
        <f t="shared" ref="C195:C258" si="3">IF(B195&lt;20," &lt; 20 ans", IF(B195&lt;30,"[20-30[ ans",IF(B195&lt;40,"[30-40[ ans",IF(B195&lt;50,"[40-50 [ ans",IF(B195&lt;60, "[50-60 [ ans","&gt; 60 ans")))))</f>
        <v>[20-30[ ans</v>
      </c>
      <c r="D195" s="11" t="s">
        <v>1907</v>
      </c>
      <c r="E195" s="11" t="s">
        <v>39</v>
      </c>
      <c r="F195" s="11" t="s">
        <v>40</v>
      </c>
      <c r="G195" s="11"/>
      <c r="H195" s="11"/>
      <c r="I195" s="11" t="s">
        <v>41</v>
      </c>
      <c r="J195" s="11" t="s">
        <v>1318</v>
      </c>
      <c r="K195" s="11" t="s">
        <v>6047</v>
      </c>
      <c r="L195" s="11" t="s">
        <v>43</v>
      </c>
      <c r="M195" s="11" t="s">
        <v>6062</v>
      </c>
      <c r="N195" s="11" t="s">
        <v>1299</v>
      </c>
      <c r="O195" s="11" t="s">
        <v>460</v>
      </c>
      <c r="P195" s="11" t="s">
        <v>6035</v>
      </c>
      <c r="Q195" s="11" t="s">
        <v>5991</v>
      </c>
      <c r="R195" s="11" t="s">
        <v>5992</v>
      </c>
      <c r="S195" s="11" t="s">
        <v>45</v>
      </c>
      <c r="T195" s="11" t="s">
        <v>58</v>
      </c>
      <c r="U195" s="11" t="s">
        <v>6055</v>
      </c>
      <c r="V195" s="11" t="s">
        <v>46</v>
      </c>
      <c r="W195" s="17" t="s">
        <v>6098</v>
      </c>
      <c r="X195" s="17" t="s">
        <v>6329</v>
      </c>
      <c r="Y195" s="34">
        <v>4</v>
      </c>
      <c r="Z195" s="30" t="s">
        <v>6647</v>
      </c>
      <c r="AA195" s="29">
        <v>14.6</v>
      </c>
      <c r="AB195" s="11" t="s">
        <v>898</v>
      </c>
      <c r="AC195" s="11">
        <v>1</v>
      </c>
      <c r="AD195" s="27" t="s">
        <v>5524</v>
      </c>
      <c r="AE195" s="27" t="s">
        <v>6673</v>
      </c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 t="s">
        <v>62</v>
      </c>
      <c r="AS195" s="11" t="s">
        <v>62</v>
      </c>
      <c r="AT195" s="11" t="s">
        <v>46</v>
      </c>
      <c r="AU195" s="11" t="s">
        <v>62</v>
      </c>
      <c r="AV195" s="11" t="s">
        <v>62</v>
      </c>
      <c r="AW195" s="11" t="s">
        <v>62</v>
      </c>
      <c r="AX195" s="11" t="s">
        <v>62</v>
      </c>
      <c r="AY195" s="11" t="s">
        <v>62</v>
      </c>
      <c r="AZ195" s="11" t="s">
        <v>62</v>
      </c>
      <c r="BA195" s="11" t="s">
        <v>62</v>
      </c>
      <c r="BB195" s="11"/>
    </row>
    <row r="196" spans="1:54" x14ac:dyDescent="0.25">
      <c r="A196" s="11" t="s">
        <v>1909</v>
      </c>
      <c r="B196" s="12">
        <v>41</v>
      </c>
      <c r="C196" s="12" t="str">
        <f t="shared" si="3"/>
        <v>[40-50 [ ans</v>
      </c>
      <c r="D196" s="11" t="s">
        <v>1910</v>
      </c>
      <c r="E196" s="11" t="s">
        <v>54</v>
      </c>
      <c r="F196" s="11" t="s">
        <v>40</v>
      </c>
      <c r="G196" s="11"/>
      <c r="H196" s="11"/>
      <c r="I196" s="11" t="s">
        <v>49</v>
      </c>
      <c r="J196" s="11" t="s">
        <v>108</v>
      </c>
      <c r="K196" s="11" t="s">
        <v>6045</v>
      </c>
      <c r="L196" s="11" t="s">
        <v>51</v>
      </c>
      <c r="M196" s="11" t="s">
        <v>6062</v>
      </c>
      <c r="N196" s="11" t="s">
        <v>285</v>
      </c>
      <c r="O196" s="11" t="s">
        <v>285</v>
      </c>
      <c r="P196" s="11" t="s">
        <v>6031</v>
      </c>
      <c r="Q196" s="11" t="s">
        <v>5592</v>
      </c>
      <c r="R196" s="11" t="s">
        <v>5593</v>
      </c>
      <c r="S196" s="11" t="s">
        <v>45</v>
      </c>
      <c r="T196" s="11" t="s">
        <v>58</v>
      </c>
      <c r="U196" s="11" t="s">
        <v>6055</v>
      </c>
      <c r="V196" s="11" t="s">
        <v>46</v>
      </c>
      <c r="W196" s="17">
        <v>41640</v>
      </c>
      <c r="X196" s="17" t="s">
        <v>6297</v>
      </c>
      <c r="Y196" s="34">
        <v>5</v>
      </c>
      <c r="Z196" s="30" t="s">
        <v>6646</v>
      </c>
      <c r="AA196" s="29">
        <v>13.8</v>
      </c>
      <c r="AB196" s="11" t="s">
        <v>47</v>
      </c>
      <c r="AC196" s="11">
        <v>0</v>
      </c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</row>
    <row r="197" spans="1:54" x14ac:dyDescent="0.25">
      <c r="A197" s="11" t="s">
        <v>1911</v>
      </c>
      <c r="B197" s="12">
        <v>44</v>
      </c>
      <c r="C197" s="12" t="str">
        <f t="shared" si="3"/>
        <v>[40-50 [ ans</v>
      </c>
      <c r="D197" s="11" t="s">
        <v>1912</v>
      </c>
      <c r="E197" s="11" t="s">
        <v>48</v>
      </c>
      <c r="F197" s="11" t="s">
        <v>40</v>
      </c>
      <c r="G197" s="11"/>
      <c r="H197" s="11"/>
      <c r="I197" s="11" t="s">
        <v>41</v>
      </c>
      <c r="J197" s="11" t="s">
        <v>548</v>
      </c>
      <c r="K197" s="11" t="s">
        <v>6043</v>
      </c>
      <c r="L197" s="11" t="s">
        <v>51</v>
      </c>
      <c r="M197" s="11" t="s">
        <v>6062</v>
      </c>
      <c r="N197" s="11" t="s">
        <v>875</v>
      </c>
      <c r="O197" s="11" t="s">
        <v>875</v>
      </c>
      <c r="P197" s="11" t="s">
        <v>6032</v>
      </c>
      <c r="Q197" s="11" t="s">
        <v>5981</v>
      </c>
      <c r="R197" s="11" t="s">
        <v>5982</v>
      </c>
      <c r="S197" s="11" t="s">
        <v>45</v>
      </c>
      <c r="T197" s="11" t="s">
        <v>84</v>
      </c>
      <c r="U197" s="11" t="s">
        <v>6057</v>
      </c>
      <c r="V197" s="11" t="s">
        <v>46</v>
      </c>
      <c r="W197" s="17">
        <v>43466</v>
      </c>
      <c r="X197" s="17" t="s">
        <v>6274</v>
      </c>
      <c r="Y197" s="34">
        <v>0</v>
      </c>
      <c r="Z197" s="30" t="s">
        <v>6644</v>
      </c>
      <c r="AA197" s="29" t="s">
        <v>5924</v>
      </c>
      <c r="AB197" s="11" t="s">
        <v>47</v>
      </c>
      <c r="AC197" s="11">
        <v>0</v>
      </c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</row>
    <row r="198" spans="1:54" x14ac:dyDescent="0.25">
      <c r="A198" s="11" t="s">
        <v>1913</v>
      </c>
      <c r="B198" s="12">
        <v>43</v>
      </c>
      <c r="C198" s="12" t="str">
        <f t="shared" si="3"/>
        <v>[40-50 [ ans</v>
      </c>
      <c r="D198" s="11" t="s">
        <v>1914</v>
      </c>
      <c r="E198" s="11" t="s">
        <v>54</v>
      </c>
      <c r="F198" s="11" t="s">
        <v>40</v>
      </c>
      <c r="G198" s="11"/>
      <c r="H198" s="11"/>
      <c r="I198" s="11" t="s">
        <v>49</v>
      </c>
      <c r="J198" s="11" t="s">
        <v>144</v>
      </c>
      <c r="K198" s="11" t="s">
        <v>6044</v>
      </c>
      <c r="L198" s="11" t="s">
        <v>51</v>
      </c>
      <c r="M198" s="11" t="s">
        <v>6062</v>
      </c>
      <c r="N198" s="11" t="s">
        <v>64</v>
      </c>
      <c r="O198" s="11" t="s">
        <v>729</v>
      </c>
      <c r="P198" s="11" t="s">
        <v>6702</v>
      </c>
      <c r="Q198" s="11"/>
      <c r="R198" s="11"/>
      <c r="S198" s="11" t="s">
        <v>45</v>
      </c>
      <c r="T198" s="11" t="s">
        <v>58</v>
      </c>
      <c r="U198" s="11" t="s">
        <v>6055</v>
      </c>
      <c r="V198" s="11" t="s">
        <v>62</v>
      </c>
      <c r="W198" s="17">
        <v>39607</v>
      </c>
      <c r="X198" s="17" t="s">
        <v>6330</v>
      </c>
      <c r="Y198" s="34">
        <v>11</v>
      </c>
      <c r="Z198" s="30" t="s">
        <v>6651</v>
      </c>
      <c r="AA198" s="29">
        <v>13.8</v>
      </c>
      <c r="AB198" s="11" t="s">
        <v>47</v>
      </c>
      <c r="AC198" s="11">
        <v>0</v>
      </c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</row>
    <row r="199" spans="1:54" x14ac:dyDescent="0.25">
      <c r="A199" s="11" t="s">
        <v>1916</v>
      </c>
      <c r="B199" s="12">
        <v>26</v>
      </c>
      <c r="C199" s="12" t="str">
        <f t="shared" si="3"/>
        <v>[20-30[ ans</v>
      </c>
      <c r="D199" s="11" t="s">
        <v>1917</v>
      </c>
      <c r="E199" s="11" t="s">
        <v>48</v>
      </c>
      <c r="F199" s="11" t="s">
        <v>40</v>
      </c>
      <c r="G199" s="11"/>
      <c r="H199" s="11"/>
      <c r="I199" s="11" t="s">
        <v>41</v>
      </c>
      <c r="J199" s="11" t="s">
        <v>79</v>
      </c>
      <c r="K199" s="11" t="s">
        <v>6048</v>
      </c>
      <c r="L199" s="11" t="s">
        <v>60</v>
      </c>
      <c r="M199" s="11" t="s">
        <v>6062</v>
      </c>
      <c r="N199" s="11" t="s">
        <v>519</v>
      </c>
      <c r="O199" s="11" t="s">
        <v>143</v>
      </c>
      <c r="P199" s="11" t="s">
        <v>6031</v>
      </c>
      <c r="Q199" s="11" t="s">
        <v>5638</v>
      </c>
      <c r="R199" s="11" t="s">
        <v>5639</v>
      </c>
      <c r="S199" s="11" t="s">
        <v>45</v>
      </c>
      <c r="T199" s="11" t="s">
        <v>124</v>
      </c>
      <c r="U199" s="11" t="s">
        <v>124</v>
      </c>
      <c r="V199" s="11" t="s">
        <v>62</v>
      </c>
      <c r="W199" s="17"/>
      <c r="X199" s="17"/>
      <c r="Y199" s="30"/>
      <c r="Z199" s="30"/>
      <c r="AA199" s="11"/>
      <c r="AB199" s="11" t="s">
        <v>47</v>
      </c>
      <c r="AC199" s="11">
        <v>0</v>
      </c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</row>
    <row r="200" spans="1:54" x14ac:dyDescent="0.25">
      <c r="A200" s="11" t="s">
        <v>1918</v>
      </c>
      <c r="B200" s="12">
        <v>37</v>
      </c>
      <c r="C200" s="12" t="str">
        <f t="shared" si="3"/>
        <v>[30-40[ ans</v>
      </c>
      <c r="D200" s="11" t="s">
        <v>1919</v>
      </c>
      <c r="E200" s="11" t="s">
        <v>54</v>
      </c>
      <c r="F200" s="11" t="s">
        <v>40</v>
      </c>
      <c r="G200" s="11"/>
      <c r="H200" s="11"/>
      <c r="I200" s="11" t="s">
        <v>41</v>
      </c>
      <c r="J200" s="11" t="s">
        <v>1059</v>
      </c>
      <c r="K200" s="11" t="s">
        <v>6043</v>
      </c>
      <c r="L200" s="11" t="s">
        <v>51</v>
      </c>
      <c r="M200" s="11" t="s">
        <v>6062</v>
      </c>
      <c r="N200" s="11" t="s">
        <v>1060</v>
      </c>
      <c r="O200" s="11" t="s">
        <v>104</v>
      </c>
      <c r="P200" s="11" t="s">
        <v>6033</v>
      </c>
      <c r="Q200" s="11" t="s">
        <v>6036</v>
      </c>
      <c r="R200" s="11" t="s">
        <v>6037</v>
      </c>
      <c r="S200" s="11" t="s">
        <v>45</v>
      </c>
      <c r="T200" s="11" t="s">
        <v>84</v>
      </c>
      <c r="U200" s="11" t="s">
        <v>6057</v>
      </c>
      <c r="V200" s="11" t="s">
        <v>46</v>
      </c>
      <c r="W200" s="17">
        <v>42736</v>
      </c>
      <c r="X200" s="17" t="s">
        <v>6270</v>
      </c>
      <c r="Y200" s="34">
        <v>2</v>
      </c>
      <c r="Z200" s="30" t="s">
        <v>6644</v>
      </c>
      <c r="AA200" s="29">
        <v>15.4</v>
      </c>
      <c r="AB200" s="11" t="s">
        <v>47</v>
      </c>
      <c r="AC200" s="11">
        <v>0</v>
      </c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</row>
    <row r="201" spans="1:54" x14ac:dyDescent="0.25">
      <c r="A201" s="11" t="s">
        <v>1920</v>
      </c>
      <c r="B201" s="12">
        <v>19</v>
      </c>
      <c r="C201" s="12" t="str">
        <f t="shared" si="3"/>
        <v xml:space="preserve"> &lt; 20 ans</v>
      </c>
      <c r="D201" s="11" t="s">
        <v>1921</v>
      </c>
      <c r="E201" s="11" t="s">
        <v>48</v>
      </c>
      <c r="F201" s="11" t="s">
        <v>40</v>
      </c>
      <c r="G201" s="11"/>
      <c r="H201" s="11"/>
      <c r="I201" s="11" t="s">
        <v>41</v>
      </c>
      <c r="J201" s="11" t="s">
        <v>79</v>
      </c>
      <c r="K201" s="11" t="s">
        <v>6048</v>
      </c>
      <c r="L201" s="11" t="s">
        <v>43</v>
      </c>
      <c r="M201" s="11" t="s">
        <v>6062</v>
      </c>
      <c r="N201" s="11" t="s">
        <v>752</v>
      </c>
      <c r="O201" s="11" t="s">
        <v>165</v>
      </c>
      <c r="P201" s="11" t="s">
        <v>6033</v>
      </c>
      <c r="Q201" s="11" t="s">
        <v>5584</v>
      </c>
      <c r="R201" s="11" t="s">
        <v>5585</v>
      </c>
      <c r="S201" s="27" t="s">
        <v>220</v>
      </c>
      <c r="T201" s="11" t="s">
        <v>39</v>
      </c>
      <c r="U201" s="11" t="s">
        <v>6053</v>
      </c>
      <c r="V201" s="11" t="s">
        <v>46</v>
      </c>
      <c r="W201" s="17">
        <v>43466</v>
      </c>
      <c r="X201" s="17" t="s">
        <v>6274</v>
      </c>
      <c r="Y201" s="34">
        <v>0</v>
      </c>
      <c r="Z201" s="30" t="s">
        <v>6644</v>
      </c>
      <c r="AA201" s="29">
        <v>11.9</v>
      </c>
      <c r="AB201" s="11" t="s">
        <v>845</v>
      </c>
      <c r="AC201" s="11">
        <v>1</v>
      </c>
      <c r="AD201" s="27" t="s">
        <v>5511</v>
      </c>
      <c r="AE201" s="27" t="s">
        <v>6673</v>
      </c>
      <c r="AF201" s="11"/>
      <c r="AG201" s="11" t="s">
        <v>46</v>
      </c>
      <c r="AH201" s="11"/>
      <c r="AI201" s="11"/>
      <c r="AJ201" s="11"/>
      <c r="AK201" s="11"/>
      <c r="AL201" s="11"/>
      <c r="AM201" s="11"/>
      <c r="AN201" s="11"/>
      <c r="AO201" s="11"/>
      <c r="AP201" s="11"/>
      <c r="AQ201" s="11" t="s">
        <v>846</v>
      </c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</row>
    <row r="202" spans="1:54" x14ac:dyDescent="0.25">
      <c r="A202" s="11" t="s">
        <v>1922</v>
      </c>
      <c r="B202" s="12">
        <v>24</v>
      </c>
      <c r="C202" s="12" t="str">
        <f t="shared" si="3"/>
        <v>[20-30[ ans</v>
      </c>
      <c r="D202" s="11" t="s">
        <v>1923</v>
      </c>
      <c r="E202" s="11" t="s">
        <v>48</v>
      </c>
      <c r="F202" s="11" t="s">
        <v>40</v>
      </c>
      <c r="G202" s="11"/>
      <c r="H202" s="11"/>
      <c r="I202" s="11" t="s">
        <v>41</v>
      </c>
      <c r="J202" s="11" t="s">
        <v>79</v>
      </c>
      <c r="K202" s="11" t="s">
        <v>6048</v>
      </c>
      <c r="L202" s="11" t="s">
        <v>60</v>
      </c>
      <c r="M202" s="11" t="s">
        <v>6062</v>
      </c>
      <c r="N202" s="11" t="s">
        <v>843</v>
      </c>
      <c r="O202" s="11" t="s">
        <v>274</v>
      </c>
      <c r="P202" s="11" t="s">
        <v>6033</v>
      </c>
      <c r="Q202" s="11" t="s">
        <v>5614</v>
      </c>
      <c r="R202" s="11" t="s">
        <v>5615</v>
      </c>
      <c r="S202" s="11" t="s">
        <v>45</v>
      </c>
      <c r="T202" s="11" t="s">
        <v>58</v>
      </c>
      <c r="U202" s="11" t="s">
        <v>6055</v>
      </c>
      <c r="V202" s="11" t="s">
        <v>46</v>
      </c>
      <c r="W202" s="17">
        <v>43466</v>
      </c>
      <c r="X202" s="17" t="s">
        <v>6274</v>
      </c>
      <c r="Y202" s="34">
        <v>0</v>
      </c>
      <c r="Z202" s="30" t="s">
        <v>6644</v>
      </c>
      <c r="AA202" s="29">
        <v>10.3</v>
      </c>
      <c r="AB202" s="11" t="s">
        <v>845</v>
      </c>
      <c r="AC202" s="11">
        <v>1</v>
      </c>
      <c r="AD202" s="27" t="s">
        <v>5511</v>
      </c>
      <c r="AE202" s="27" t="s">
        <v>6673</v>
      </c>
      <c r="AF202" s="11" t="s">
        <v>62</v>
      </c>
      <c r="AG202" s="11" t="s">
        <v>46</v>
      </c>
      <c r="AH202" s="11" t="s">
        <v>62</v>
      </c>
      <c r="AI202" s="11" t="s">
        <v>62</v>
      </c>
      <c r="AJ202" s="11"/>
      <c r="AK202" s="11"/>
      <c r="AL202" s="11"/>
      <c r="AM202" s="11"/>
      <c r="AN202" s="11"/>
      <c r="AO202" s="11"/>
      <c r="AP202" s="11"/>
      <c r="AQ202" s="11" t="s">
        <v>846</v>
      </c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</row>
    <row r="203" spans="1:54" x14ac:dyDescent="0.25">
      <c r="A203" s="11" t="s">
        <v>1924</v>
      </c>
      <c r="B203" s="12">
        <v>24</v>
      </c>
      <c r="C203" s="12" t="str">
        <f t="shared" si="3"/>
        <v>[20-30[ ans</v>
      </c>
      <c r="D203" s="11" t="s">
        <v>1925</v>
      </c>
      <c r="E203" s="11" t="s">
        <v>48</v>
      </c>
      <c r="F203" s="11" t="s">
        <v>40</v>
      </c>
      <c r="G203" s="12">
        <v>182</v>
      </c>
      <c r="H203" s="12">
        <v>68</v>
      </c>
      <c r="I203" s="11" t="s">
        <v>41</v>
      </c>
      <c r="J203" s="11" t="s">
        <v>134</v>
      </c>
      <c r="K203" s="11" t="s">
        <v>6049</v>
      </c>
      <c r="L203" s="11" t="s">
        <v>60</v>
      </c>
      <c r="M203" s="11" t="s">
        <v>6062</v>
      </c>
      <c r="N203" s="11" t="s">
        <v>313</v>
      </c>
      <c r="O203" s="11" t="s">
        <v>313</v>
      </c>
      <c r="P203" s="11" t="s">
        <v>6035</v>
      </c>
      <c r="Q203" s="11" t="s">
        <v>5805</v>
      </c>
      <c r="R203" s="11" t="s">
        <v>5806</v>
      </c>
      <c r="S203" s="11" t="s">
        <v>45</v>
      </c>
      <c r="T203" s="11" t="s">
        <v>58</v>
      </c>
      <c r="U203" s="11" t="s">
        <v>6055</v>
      </c>
      <c r="V203" s="11" t="s">
        <v>62</v>
      </c>
      <c r="W203" s="17"/>
      <c r="X203" s="17"/>
      <c r="Y203" s="30"/>
      <c r="Z203" s="30"/>
      <c r="AA203" s="11"/>
      <c r="AB203" s="11" t="s">
        <v>47</v>
      </c>
      <c r="AC203" s="11">
        <v>0</v>
      </c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</row>
    <row r="204" spans="1:54" x14ac:dyDescent="0.25">
      <c r="A204" s="11" t="s">
        <v>1926</v>
      </c>
      <c r="B204" s="12">
        <v>23</v>
      </c>
      <c r="C204" s="12" t="str">
        <f t="shared" si="3"/>
        <v>[20-30[ ans</v>
      </c>
      <c r="D204" s="11" t="s">
        <v>1927</v>
      </c>
      <c r="E204" s="11" t="s">
        <v>48</v>
      </c>
      <c r="F204" s="11" t="s">
        <v>40</v>
      </c>
      <c r="G204" s="11"/>
      <c r="H204" s="11"/>
      <c r="I204" s="11" t="s">
        <v>41</v>
      </c>
      <c r="J204" s="11" t="s">
        <v>150</v>
      </c>
      <c r="K204" s="11" t="s">
        <v>6047</v>
      </c>
      <c r="L204" s="11" t="s">
        <v>51</v>
      </c>
      <c r="M204" s="11" t="s">
        <v>6062</v>
      </c>
      <c r="N204" s="11" t="s">
        <v>195</v>
      </c>
      <c r="O204" s="11" t="s">
        <v>195</v>
      </c>
      <c r="P204" s="11" t="s">
        <v>6035</v>
      </c>
      <c r="Q204" s="11" t="s">
        <v>5610</v>
      </c>
      <c r="R204" s="11" t="s">
        <v>5611</v>
      </c>
      <c r="S204" s="11" t="s">
        <v>45</v>
      </c>
      <c r="T204" s="11" t="s">
        <v>58</v>
      </c>
      <c r="U204" s="11" t="s">
        <v>6055</v>
      </c>
      <c r="V204" s="11" t="s">
        <v>46</v>
      </c>
      <c r="W204" s="17"/>
      <c r="X204" s="17"/>
      <c r="Y204" s="30"/>
      <c r="Z204" s="30"/>
      <c r="AA204" s="11"/>
      <c r="AB204" s="11" t="s">
        <v>47</v>
      </c>
      <c r="AC204" s="11">
        <v>0</v>
      </c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</row>
    <row r="205" spans="1:54" x14ac:dyDescent="0.25">
      <c r="A205" s="11" t="s">
        <v>1928</v>
      </c>
      <c r="B205" s="12">
        <v>40</v>
      </c>
      <c r="C205" s="12" t="str">
        <f t="shared" si="3"/>
        <v>[40-50 [ ans</v>
      </c>
      <c r="D205" s="11" t="s">
        <v>1929</v>
      </c>
      <c r="E205" s="11" t="s">
        <v>48</v>
      </c>
      <c r="F205" s="11" t="s">
        <v>40</v>
      </c>
      <c r="G205" s="11"/>
      <c r="H205" s="11"/>
      <c r="I205" s="11" t="s">
        <v>49</v>
      </c>
      <c r="J205" s="11" t="s">
        <v>568</v>
      </c>
      <c r="K205" s="11" t="s">
        <v>6047</v>
      </c>
      <c r="L205" s="11" t="s">
        <v>157</v>
      </c>
      <c r="M205" s="11" t="s">
        <v>6062</v>
      </c>
      <c r="N205" s="11" t="s">
        <v>566</v>
      </c>
      <c r="O205" s="11" t="s">
        <v>169</v>
      </c>
      <c r="P205" s="11" t="s">
        <v>6034</v>
      </c>
      <c r="Q205" s="11" t="s">
        <v>5830</v>
      </c>
      <c r="R205" s="11" t="s">
        <v>5831</v>
      </c>
      <c r="S205" s="11" t="s">
        <v>45</v>
      </c>
      <c r="T205" s="11" t="s">
        <v>39</v>
      </c>
      <c r="U205" s="11" t="s">
        <v>6053</v>
      </c>
      <c r="V205" s="11" t="s">
        <v>46</v>
      </c>
      <c r="W205" s="17">
        <v>40699</v>
      </c>
      <c r="X205" s="17" t="s">
        <v>6331</v>
      </c>
      <c r="Y205" s="34">
        <v>8</v>
      </c>
      <c r="Z205" s="30" t="s">
        <v>6645</v>
      </c>
      <c r="AA205" s="11"/>
      <c r="AB205" s="11" t="s">
        <v>47</v>
      </c>
      <c r="AC205" s="11">
        <v>0</v>
      </c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</row>
    <row r="206" spans="1:54" x14ac:dyDescent="0.25">
      <c r="A206" s="11" t="s">
        <v>1931</v>
      </c>
      <c r="B206" s="12">
        <v>26</v>
      </c>
      <c r="C206" s="12" t="str">
        <f t="shared" si="3"/>
        <v>[20-30[ ans</v>
      </c>
      <c r="D206" s="11" t="s">
        <v>1932</v>
      </c>
      <c r="E206" s="11" t="s">
        <v>54</v>
      </c>
      <c r="F206" s="11" t="s">
        <v>40</v>
      </c>
      <c r="G206" s="11"/>
      <c r="H206" s="11"/>
      <c r="I206" s="11" t="s">
        <v>41</v>
      </c>
      <c r="J206" s="11" t="s">
        <v>56</v>
      </c>
      <c r="K206" s="11" t="s">
        <v>6045</v>
      </c>
      <c r="L206" s="11" t="s">
        <v>43</v>
      </c>
      <c r="M206" s="11" t="s">
        <v>6062</v>
      </c>
      <c r="N206" s="11" t="s">
        <v>104</v>
      </c>
      <c r="O206" s="11" t="s">
        <v>104</v>
      </c>
      <c r="P206" s="11" t="s">
        <v>6033</v>
      </c>
      <c r="Q206" s="11" t="s">
        <v>6036</v>
      </c>
      <c r="R206" s="11" t="s">
        <v>6037</v>
      </c>
      <c r="S206" s="11" t="s">
        <v>45</v>
      </c>
      <c r="T206" s="11" t="s">
        <v>39</v>
      </c>
      <c r="U206" s="11" t="s">
        <v>6053</v>
      </c>
      <c r="V206" s="11" t="s">
        <v>62</v>
      </c>
      <c r="W206" s="17"/>
      <c r="X206" s="17"/>
      <c r="Y206" s="30"/>
      <c r="Z206" s="30"/>
      <c r="AA206" s="11"/>
      <c r="AB206" s="11" t="s">
        <v>47</v>
      </c>
      <c r="AC206" s="11">
        <v>0</v>
      </c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</row>
    <row r="207" spans="1:54" x14ac:dyDescent="0.25">
      <c r="A207" s="11" t="s">
        <v>1933</v>
      </c>
      <c r="B207" s="12">
        <v>44</v>
      </c>
      <c r="C207" s="12" t="str">
        <f t="shared" si="3"/>
        <v>[40-50 [ ans</v>
      </c>
      <c r="D207" s="11" t="s">
        <v>1934</v>
      </c>
      <c r="E207" s="11" t="s">
        <v>39</v>
      </c>
      <c r="F207" s="11" t="s">
        <v>40</v>
      </c>
      <c r="G207" s="11"/>
      <c r="H207" s="11"/>
      <c r="I207" s="11" t="s">
        <v>49</v>
      </c>
      <c r="J207" s="11" t="s">
        <v>134</v>
      </c>
      <c r="K207" s="11" t="s">
        <v>6049</v>
      </c>
      <c r="L207" s="11" t="s">
        <v>51</v>
      </c>
      <c r="M207" s="11" t="s">
        <v>6062</v>
      </c>
      <c r="N207" s="11" t="s">
        <v>64</v>
      </c>
      <c r="O207" s="11" t="s">
        <v>729</v>
      </c>
      <c r="P207" s="11" t="s">
        <v>6702</v>
      </c>
      <c r="Q207" s="11"/>
      <c r="R207" s="11"/>
      <c r="S207" s="11" t="s">
        <v>45</v>
      </c>
      <c r="T207" s="11" t="s">
        <v>58</v>
      </c>
      <c r="U207" s="11" t="s">
        <v>6055</v>
      </c>
      <c r="V207" s="11" t="s">
        <v>62</v>
      </c>
      <c r="W207" s="17"/>
      <c r="X207" s="17"/>
      <c r="Y207" s="30"/>
      <c r="Z207" s="30"/>
      <c r="AA207" s="29">
        <v>15.5</v>
      </c>
      <c r="AB207" s="11" t="s">
        <v>47</v>
      </c>
      <c r="AC207" s="11">
        <v>0</v>
      </c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</row>
    <row r="208" spans="1:54" x14ac:dyDescent="0.25">
      <c r="A208" s="11" t="s">
        <v>1935</v>
      </c>
      <c r="B208" s="12">
        <v>38</v>
      </c>
      <c r="C208" s="12" t="str">
        <f t="shared" si="3"/>
        <v>[30-40[ ans</v>
      </c>
      <c r="D208" s="11" t="s">
        <v>1936</v>
      </c>
      <c r="E208" s="11" t="s">
        <v>48</v>
      </c>
      <c r="F208" s="11" t="s">
        <v>40</v>
      </c>
      <c r="G208" s="11"/>
      <c r="H208" s="11"/>
      <c r="I208" s="11" t="s">
        <v>41</v>
      </c>
      <c r="J208" s="11" t="s">
        <v>144</v>
      </c>
      <c r="K208" s="11" t="s">
        <v>6044</v>
      </c>
      <c r="L208" s="11" t="s">
        <v>51</v>
      </c>
      <c r="M208" s="11" t="s">
        <v>6062</v>
      </c>
      <c r="N208" s="11" t="s">
        <v>64</v>
      </c>
      <c r="O208" s="11" t="s">
        <v>729</v>
      </c>
      <c r="P208" s="11" t="s">
        <v>6702</v>
      </c>
      <c r="Q208" s="11"/>
      <c r="R208" s="11"/>
      <c r="S208" s="11" t="s">
        <v>45</v>
      </c>
      <c r="T208" s="11" t="s">
        <v>39</v>
      </c>
      <c r="U208" s="11" t="s">
        <v>6053</v>
      </c>
      <c r="V208" s="11" t="s">
        <v>46</v>
      </c>
      <c r="W208" s="17">
        <v>43468</v>
      </c>
      <c r="X208" s="17" t="s">
        <v>6332</v>
      </c>
      <c r="Y208" s="34">
        <v>0</v>
      </c>
      <c r="Z208" s="30" t="s">
        <v>6644</v>
      </c>
      <c r="AA208" s="29">
        <v>14</v>
      </c>
      <c r="AB208" s="11" t="s">
        <v>47</v>
      </c>
      <c r="AC208" s="11">
        <v>0</v>
      </c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</row>
    <row r="209" spans="1:54" x14ac:dyDescent="0.25">
      <c r="A209" s="11" t="s">
        <v>1938</v>
      </c>
      <c r="B209" s="12">
        <v>33</v>
      </c>
      <c r="C209" s="12" t="str">
        <f t="shared" si="3"/>
        <v>[30-40[ ans</v>
      </c>
      <c r="D209" s="11" t="s">
        <v>1939</v>
      </c>
      <c r="E209" s="11" t="s">
        <v>54</v>
      </c>
      <c r="F209" s="11" t="s">
        <v>40</v>
      </c>
      <c r="G209" s="11"/>
      <c r="H209" s="11"/>
      <c r="I209" s="11" t="s">
        <v>41</v>
      </c>
      <c r="J209" s="11" t="s">
        <v>1194</v>
      </c>
      <c r="K209" s="11" t="s">
        <v>6044</v>
      </c>
      <c r="L209" s="11" t="s">
        <v>121</v>
      </c>
      <c r="M209" s="11" t="s">
        <v>6062</v>
      </c>
      <c r="N209" s="11" t="s">
        <v>1195</v>
      </c>
      <c r="O209" s="11" t="s">
        <v>5665</v>
      </c>
      <c r="P209" s="11" t="s">
        <v>6033</v>
      </c>
      <c r="Q209" s="11" t="s">
        <v>5582</v>
      </c>
      <c r="R209" s="11" t="s">
        <v>5583</v>
      </c>
      <c r="S209" s="11" t="s">
        <v>45</v>
      </c>
      <c r="T209" s="11" t="s">
        <v>84</v>
      </c>
      <c r="U209" s="11" t="s">
        <v>6057</v>
      </c>
      <c r="V209" s="11" t="s">
        <v>62</v>
      </c>
      <c r="W209" s="17"/>
      <c r="X209" s="17"/>
      <c r="Y209" s="30"/>
      <c r="Z209" s="30"/>
      <c r="AA209" s="11"/>
      <c r="AB209" s="11" t="s">
        <v>845</v>
      </c>
      <c r="AC209" s="11">
        <v>1</v>
      </c>
      <c r="AD209" s="27" t="s">
        <v>5510</v>
      </c>
      <c r="AE209" s="27" t="s">
        <v>6673</v>
      </c>
      <c r="AF209" s="11" t="s">
        <v>46</v>
      </c>
      <c r="AG209" s="11" t="s">
        <v>62</v>
      </c>
      <c r="AH209" s="11" t="s">
        <v>62</v>
      </c>
      <c r="AI209" s="11" t="s">
        <v>62</v>
      </c>
      <c r="AJ209" s="11"/>
      <c r="AK209" s="11" t="s">
        <v>62</v>
      </c>
      <c r="AL209" s="11" t="s">
        <v>62</v>
      </c>
      <c r="AM209" s="11" t="s">
        <v>62</v>
      </c>
      <c r="AN209" s="11" t="s">
        <v>62</v>
      </c>
      <c r="AO209" s="11" t="s">
        <v>62</v>
      </c>
      <c r="AP209" s="11"/>
      <c r="AQ209" s="11" t="s">
        <v>846</v>
      </c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</row>
    <row r="210" spans="1:54" x14ac:dyDescent="0.25">
      <c r="A210" s="11" t="s">
        <v>1940</v>
      </c>
      <c r="B210" s="12">
        <v>39</v>
      </c>
      <c r="C210" s="12" t="str">
        <f t="shared" si="3"/>
        <v>[30-40[ ans</v>
      </c>
      <c r="D210" s="11" t="s">
        <v>1941</v>
      </c>
      <c r="E210" s="11" t="s">
        <v>269</v>
      </c>
      <c r="F210" s="11" t="s">
        <v>40</v>
      </c>
      <c r="G210" s="11"/>
      <c r="H210" s="11"/>
      <c r="I210" s="11" t="s">
        <v>41</v>
      </c>
      <c r="J210" s="11" t="s">
        <v>134</v>
      </c>
      <c r="K210" s="11" t="s">
        <v>6049</v>
      </c>
      <c r="L210" s="11" t="s">
        <v>51</v>
      </c>
      <c r="M210" s="11" t="s">
        <v>6062</v>
      </c>
      <c r="N210" s="11" t="s">
        <v>439</v>
      </c>
      <c r="O210" s="11" t="s">
        <v>5642</v>
      </c>
      <c r="P210" s="11" t="s">
        <v>6035</v>
      </c>
      <c r="Q210" s="11" t="s">
        <v>6013</v>
      </c>
      <c r="R210" s="11" t="s">
        <v>6014</v>
      </c>
      <c r="S210" s="11" t="s">
        <v>45</v>
      </c>
      <c r="T210" s="11" t="s">
        <v>229</v>
      </c>
      <c r="U210" s="11" t="s">
        <v>6053</v>
      </c>
      <c r="V210" s="11" t="s">
        <v>46</v>
      </c>
      <c r="W210" s="17">
        <v>43472</v>
      </c>
      <c r="X210" s="17" t="s">
        <v>6333</v>
      </c>
      <c r="Y210" s="34">
        <v>0</v>
      </c>
      <c r="Z210" s="30" t="s">
        <v>6644</v>
      </c>
      <c r="AA210" s="11"/>
      <c r="AB210" s="11" t="s">
        <v>47</v>
      </c>
      <c r="AC210" s="11">
        <v>0</v>
      </c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</row>
    <row r="211" spans="1:54" x14ac:dyDescent="0.25">
      <c r="A211" s="11" t="s">
        <v>1943</v>
      </c>
      <c r="B211" s="12">
        <v>41</v>
      </c>
      <c r="C211" s="12" t="str">
        <f t="shared" si="3"/>
        <v>[40-50 [ ans</v>
      </c>
      <c r="D211" s="11" t="s">
        <v>1944</v>
      </c>
      <c r="E211" s="11" t="s">
        <v>54</v>
      </c>
      <c r="F211" s="11" t="s">
        <v>40</v>
      </c>
      <c r="G211" s="11"/>
      <c r="H211" s="12">
        <v>70</v>
      </c>
      <c r="I211" s="11" t="s">
        <v>49</v>
      </c>
      <c r="J211" s="11" t="s">
        <v>275</v>
      </c>
      <c r="K211" s="11" t="s">
        <v>6043</v>
      </c>
      <c r="L211" s="11" t="s">
        <v>51</v>
      </c>
      <c r="M211" s="11" t="s">
        <v>6062</v>
      </c>
      <c r="N211" s="11" t="s">
        <v>840</v>
      </c>
      <c r="O211" s="11" t="s">
        <v>129</v>
      </c>
      <c r="P211" s="11" t="s">
        <v>6033</v>
      </c>
      <c r="Q211" s="11" t="s">
        <v>5681</v>
      </c>
      <c r="R211" s="11" t="s">
        <v>5682</v>
      </c>
      <c r="S211" s="11" t="s">
        <v>45</v>
      </c>
      <c r="T211" s="11" t="s">
        <v>84</v>
      </c>
      <c r="U211" s="11" t="s">
        <v>6057</v>
      </c>
      <c r="V211" s="11" t="s">
        <v>62</v>
      </c>
      <c r="W211" s="17"/>
      <c r="X211" s="17"/>
      <c r="Y211" s="30"/>
      <c r="Z211" s="30"/>
      <c r="AA211" s="29">
        <v>13</v>
      </c>
      <c r="AB211" s="11" t="s">
        <v>47</v>
      </c>
      <c r="AC211" s="11">
        <v>0</v>
      </c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</row>
    <row r="212" spans="1:54" x14ac:dyDescent="0.25">
      <c r="A212" s="11" t="s">
        <v>1945</v>
      </c>
      <c r="B212" s="12">
        <v>37</v>
      </c>
      <c r="C212" s="12" t="str">
        <f t="shared" si="3"/>
        <v>[30-40[ ans</v>
      </c>
      <c r="D212" s="11" t="s">
        <v>1946</v>
      </c>
      <c r="E212" s="11" t="s">
        <v>48</v>
      </c>
      <c r="F212" s="11" t="s">
        <v>40</v>
      </c>
      <c r="G212" s="11"/>
      <c r="H212" s="11"/>
      <c r="I212" s="11" t="s">
        <v>49</v>
      </c>
      <c r="J212" s="11" t="s">
        <v>250</v>
      </c>
      <c r="K212" s="11" t="s">
        <v>6048</v>
      </c>
      <c r="L212" s="11" t="s">
        <v>43</v>
      </c>
      <c r="M212" s="11" t="s">
        <v>6062</v>
      </c>
      <c r="N212" s="11" t="s">
        <v>696</v>
      </c>
      <c r="O212" s="11" t="s">
        <v>5640</v>
      </c>
      <c r="P212" s="11" t="s">
        <v>6033</v>
      </c>
      <c r="Q212" s="11" t="s">
        <v>5765</v>
      </c>
      <c r="R212" s="11" t="s">
        <v>5766</v>
      </c>
      <c r="S212" s="11" t="s">
        <v>45</v>
      </c>
      <c r="T212" s="11" t="s">
        <v>84</v>
      </c>
      <c r="U212" s="11" t="s">
        <v>6057</v>
      </c>
      <c r="V212" s="11" t="s">
        <v>46</v>
      </c>
      <c r="W212" s="17">
        <v>43624</v>
      </c>
      <c r="X212" s="17" t="s">
        <v>6334</v>
      </c>
      <c r="Y212" s="34">
        <v>0</v>
      </c>
      <c r="Z212" s="30" t="s">
        <v>6644</v>
      </c>
      <c r="AA212" s="29">
        <v>13.9</v>
      </c>
      <c r="AB212" s="11" t="s">
        <v>47</v>
      </c>
      <c r="AC212" s="11">
        <v>0</v>
      </c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</row>
    <row r="213" spans="1:54" x14ac:dyDescent="0.25">
      <c r="A213" s="11" t="s">
        <v>1948</v>
      </c>
      <c r="B213" s="12">
        <v>31</v>
      </c>
      <c r="C213" s="12" t="str">
        <f t="shared" si="3"/>
        <v>[30-40[ ans</v>
      </c>
      <c r="D213" s="11" t="s">
        <v>1949</v>
      </c>
      <c r="E213" s="11" t="s">
        <v>54</v>
      </c>
      <c r="F213" s="11" t="s">
        <v>40</v>
      </c>
      <c r="G213" s="11"/>
      <c r="H213" s="11"/>
      <c r="I213" s="11" t="s">
        <v>41</v>
      </c>
      <c r="J213" s="11" t="s">
        <v>293</v>
      </c>
      <c r="K213" s="11" t="s">
        <v>6051</v>
      </c>
      <c r="L213" s="11" t="s">
        <v>157</v>
      </c>
      <c r="M213" s="11" t="s">
        <v>6062</v>
      </c>
      <c r="N213" s="11" t="s">
        <v>169</v>
      </c>
      <c r="O213" s="11" t="s">
        <v>169</v>
      </c>
      <c r="P213" s="11" t="s">
        <v>6034</v>
      </c>
      <c r="Q213" s="11" t="s">
        <v>5830</v>
      </c>
      <c r="R213" s="11" t="s">
        <v>5831</v>
      </c>
      <c r="S213" s="11" t="s">
        <v>45</v>
      </c>
      <c r="T213" s="11" t="s">
        <v>229</v>
      </c>
      <c r="U213" s="11" t="s">
        <v>6053</v>
      </c>
      <c r="V213" s="11" t="s">
        <v>46</v>
      </c>
      <c r="W213" s="17">
        <v>42372</v>
      </c>
      <c r="X213" s="17" t="s">
        <v>6300</v>
      </c>
      <c r="Y213" s="34">
        <v>3</v>
      </c>
      <c r="Z213" s="30" t="s">
        <v>6647</v>
      </c>
      <c r="AA213" s="29">
        <v>14.4</v>
      </c>
      <c r="AB213" s="11" t="s">
        <v>47</v>
      </c>
      <c r="AC213" s="11">
        <v>0</v>
      </c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</row>
    <row r="214" spans="1:54" x14ac:dyDescent="0.25">
      <c r="A214" s="11" t="s">
        <v>1950</v>
      </c>
      <c r="B214" s="12">
        <v>37</v>
      </c>
      <c r="C214" s="12" t="str">
        <f t="shared" si="3"/>
        <v>[30-40[ ans</v>
      </c>
      <c r="D214" s="11" t="s">
        <v>1951</v>
      </c>
      <c r="E214" s="11" t="s">
        <v>269</v>
      </c>
      <c r="F214" s="11" t="s">
        <v>40</v>
      </c>
      <c r="G214" s="11"/>
      <c r="H214" s="11"/>
      <c r="I214" s="11" t="s">
        <v>49</v>
      </c>
      <c r="J214" s="11" t="s">
        <v>134</v>
      </c>
      <c r="K214" s="11" t="s">
        <v>6049</v>
      </c>
      <c r="L214" s="11" t="s">
        <v>157</v>
      </c>
      <c r="M214" s="11" t="s">
        <v>6062</v>
      </c>
      <c r="N214" s="11" t="s">
        <v>278</v>
      </c>
      <c r="O214" s="11" t="s">
        <v>169</v>
      </c>
      <c r="P214" s="11" t="s">
        <v>6034</v>
      </c>
      <c r="Q214" s="11" t="s">
        <v>5830</v>
      </c>
      <c r="R214" s="11" t="s">
        <v>5831</v>
      </c>
      <c r="S214" s="11" t="s">
        <v>45</v>
      </c>
      <c r="T214" s="11" t="s">
        <v>39</v>
      </c>
      <c r="U214" s="11" t="s">
        <v>6053</v>
      </c>
      <c r="V214" s="11" t="s">
        <v>46</v>
      </c>
      <c r="W214" s="17" t="s">
        <v>6099</v>
      </c>
      <c r="X214" s="17" t="s">
        <v>6335</v>
      </c>
      <c r="Y214" s="34">
        <v>1</v>
      </c>
      <c r="Z214" s="30" t="s">
        <v>6644</v>
      </c>
      <c r="AA214" s="11"/>
      <c r="AB214" s="11" t="s">
        <v>47</v>
      </c>
      <c r="AC214" s="11">
        <v>0</v>
      </c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</row>
    <row r="215" spans="1:54" x14ac:dyDescent="0.25">
      <c r="A215" s="11" t="s">
        <v>1953</v>
      </c>
      <c r="B215" s="12">
        <v>40</v>
      </c>
      <c r="C215" s="12" t="str">
        <f t="shared" si="3"/>
        <v>[40-50 [ ans</v>
      </c>
      <c r="D215" s="11" t="s">
        <v>1954</v>
      </c>
      <c r="E215" s="11" t="s">
        <v>92</v>
      </c>
      <c r="F215" s="11" t="s">
        <v>40</v>
      </c>
      <c r="G215" s="11"/>
      <c r="H215" s="11"/>
      <c r="I215" s="11" t="s">
        <v>49</v>
      </c>
      <c r="J215" s="11" t="s">
        <v>289</v>
      </c>
      <c r="K215" s="11" t="s">
        <v>6049</v>
      </c>
      <c r="L215" s="11" t="s">
        <v>51</v>
      </c>
      <c r="M215" s="11" t="s">
        <v>6062</v>
      </c>
      <c r="N215" s="11" t="s">
        <v>81</v>
      </c>
      <c r="O215" s="11" t="s">
        <v>5502</v>
      </c>
      <c r="P215" s="11" t="s">
        <v>6035</v>
      </c>
      <c r="Q215" s="11" t="s">
        <v>5572</v>
      </c>
      <c r="R215" s="11" t="s">
        <v>5573</v>
      </c>
      <c r="S215" s="11" t="s">
        <v>45</v>
      </c>
      <c r="T215" s="11" t="s">
        <v>84</v>
      </c>
      <c r="U215" s="11" t="s">
        <v>6057</v>
      </c>
      <c r="V215" s="11" t="s">
        <v>62</v>
      </c>
      <c r="W215" s="17"/>
      <c r="X215" s="17"/>
      <c r="Y215" s="30"/>
      <c r="Z215" s="30"/>
      <c r="AA215" s="29">
        <v>13.9</v>
      </c>
      <c r="AB215" s="11" t="s">
        <v>47</v>
      </c>
      <c r="AC215" s="11">
        <v>0</v>
      </c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</row>
    <row r="216" spans="1:54" x14ac:dyDescent="0.25">
      <c r="A216" s="11" t="s">
        <v>1955</v>
      </c>
      <c r="B216" s="12">
        <v>26</v>
      </c>
      <c r="C216" s="12" t="str">
        <f t="shared" si="3"/>
        <v>[20-30[ ans</v>
      </c>
      <c r="D216" s="11" t="s">
        <v>1956</v>
      </c>
      <c r="E216" s="11" t="s">
        <v>54</v>
      </c>
      <c r="F216" s="11" t="s">
        <v>40</v>
      </c>
      <c r="G216" s="11"/>
      <c r="H216" s="11"/>
      <c r="I216" s="11" t="s">
        <v>41</v>
      </c>
      <c r="J216" s="11" t="s">
        <v>101</v>
      </c>
      <c r="K216" s="11" t="s">
        <v>286</v>
      </c>
      <c r="L216" s="11" t="s">
        <v>60</v>
      </c>
      <c r="M216" s="11" t="s">
        <v>6062</v>
      </c>
      <c r="N216" s="11" t="s">
        <v>195</v>
      </c>
      <c r="O216" s="11" t="s">
        <v>195</v>
      </c>
      <c r="P216" s="11" t="s">
        <v>6035</v>
      </c>
      <c r="Q216" s="11" t="s">
        <v>5610</v>
      </c>
      <c r="R216" s="11" t="s">
        <v>5611</v>
      </c>
      <c r="S216" s="11" t="s">
        <v>45</v>
      </c>
      <c r="T216" s="11" t="s">
        <v>58</v>
      </c>
      <c r="U216" s="11" t="s">
        <v>6055</v>
      </c>
      <c r="V216" s="11" t="s">
        <v>46</v>
      </c>
      <c r="W216" s="17">
        <v>43562</v>
      </c>
      <c r="X216" s="17" t="s">
        <v>6336</v>
      </c>
      <c r="Y216" s="34">
        <v>0</v>
      </c>
      <c r="Z216" s="30" t="s">
        <v>6644</v>
      </c>
      <c r="AA216" s="29">
        <v>13</v>
      </c>
      <c r="AB216" s="11" t="s">
        <v>47</v>
      </c>
      <c r="AC216" s="11">
        <v>0</v>
      </c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</row>
    <row r="217" spans="1:54" x14ac:dyDescent="0.25">
      <c r="A217" s="11" t="s">
        <v>1958</v>
      </c>
      <c r="B217" s="12">
        <v>26</v>
      </c>
      <c r="C217" s="12" t="str">
        <f t="shared" si="3"/>
        <v>[20-30[ ans</v>
      </c>
      <c r="D217" s="11" t="s">
        <v>1959</v>
      </c>
      <c r="E217" s="11" t="s">
        <v>39</v>
      </c>
      <c r="F217" s="11" t="s">
        <v>40</v>
      </c>
      <c r="G217" s="11"/>
      <c r="H217" s="11"/>
      <c r="I217" s="11" t="s">
        <v>41</v>
      </c>
      <c r="J217" s="11" t="s">
        <v>79</v>
      </c>
      <c r="K217" s="11" t="s">
        <v>6048</v>
      </c>
      <c r="L217" s="11" t="s">
        <v>616</v>
      </c>
      <c r="M217" s="11" t="s">
        <v>6062</v>
      </c>
      <c r="N217" s="11" t="s">
        <v>616</v>
      </c>
      <c r="O217" s="11" t="s">
        <v>5662</v>
      </c>
      <c r="P217" s="11" t="s">
        <v>6033</v>
      </c>
      <c r="Q217" s="11" t="s">
        <v>5663</v>
      </c>
      <c r="R217" s="11" t="s">
        <v>5664</v>
      </c>
      <c r="S217" s="11" t="s">
        <v>45</v>
      </c>
      <c r="T217" s="11" t="s">
        <v>58</v>
      </c>
      <c r="U217" s="11" t="s">
        <v>6055</v>
      </c>
      <c r="V217" s="11" t="s">
        <v>46</v>
      </c>
      <c r="W217" s="17" t="s">
        <v>6100</v>
      </c>
      <c r="X217" s="17" t="s">
        <v>6337</v>
      </c>
      <c r="Y217" s="34">
        <v>1</v>
      </c>
      <c r="Z217" s="30" t="s">
        <v>6644</v>
      </c>
      <c r="AA217" s="29">
        <v>12.3</v>
      </c>
      <c r="AB217" s="11" t="s">
        <v>47</v>
      </c>
      <c r="AC217" s="11">
        <v>0</v>
      </c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</row>
    <row r="218" spans="1:54" x14ac:dyDescent="0.25">
      <c r="A218" s="11" t="s">
        <v>1961</v>
      </c>
      <c r="B218" s="12">
        <v>29</v>
      </c>
      <c r="C218" s="12" t="str">
        <f t="shared" si="3"/>
        <v>[20-30[ ans</v>
      </c>
      <c r="D218" s="11" t="s">
        <v>1962</v>
      </c>
      <c r="E218" s="11" t="s">
        <v>54</v>
      </c>
      <c r="F218" s="11" t="s">
        <v>40</v>
      </c>
      <c r="G218" s="11"/>
      <c r="H218" s="11"/>
      <c r="I218" s="11" t="s">
        <v>41</v>
      </c>
      <c r="J218" s="11" t="s">
        <v>126</v>
      </c>
      <c r="K218" s="11" t="s">
        <v>6047</v>
      </c>
      <c r="L218" s="11" t="s">
        <v>43</v>
      </c>
      <c r="M218" s="11" t="s">
        <v>6062</v>
      </c>
      <c r="N218" s="11" t="s">
        <v>319</v>
      </c>
      <c r="O218" s="11" t="s">
        <v>319</v>
      </c>
      <c r="P218" s="11" t="s">
        <v>6033</v>
      </c>
      <c r="Q218" s="11" t="s">
        <v>5568</v>
      </c>
      <c r="R218" s="11" t="s">
        <v>5569</v>
      </c>
      <c r="S218" s="11" t="s">
        <v>45</v>
      </c>
      <c r="T218" s="11" t="s">
        <v>39</v>
      </c>
      <c r="U218" s="11" t="s">
        <v>6053</v>
      </c>
      <c r="V218" s="11" t="s">
        <v>62</v>
      </c>
      <c r="W218" s="17"/>
      <c r="X218" s="17"/>
      <c r="Y218" s="30"/>
      <c r="Z218" s="30"/>
      <c r="AA218" s="29">
        <v>14.5</v>
      </c>
      <c r="AB218" s="11" t="s">
        <v>47</v>
      </c>
      <c r="AC218" s="11">
        <v>0</v>
      </c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</row>
    <row r="219" spans="1:54" x14ac:dyDescent="0.25">
      <c r="A219" s="11" t="s">
        <v>1963</v>
      </c>
      <c r="B219" s="12">
        <v>27</v>
      </c>
      <c r="C219" s="12" t="str">
        <f t="shared" si="3"/>
        <v>[20-30[ ans</v>
      </c>
      <c r="D219" s="11" t="s">
        <v>1964</v>
      </c>
      <c r="E219" s="11" t="s">
        <v>39</v>
      </c>
      <c r="F219" s="11" t="s">
        <v>40</v>
      </c>
      <c r="G219" s="11"/>
      <c r="H219" s="11"/>
      <c r="I219" s="11" t="s">
        <v>49</v>
      </c>
      <c r="J219" s="11" t="s">
        <v>56</v>
      </c>
      <c r="K219" s="11" t="s">
        <v>6045</v>
      </c>
      <c r="L219" s="11" t="s">
        <v>43</v>
      </c>
      <c r="M219" s="11" t="s">
        <v>6062</v>
      </c>
      <c r="N219" s="11" t="s">
        <v>518</v>
      </c>
      <c r="O219" s="11" t="s">
        <v>319</v>
      </c>
      <c r="P219" s="11" t="s">
        <v>6033</v>
      </c>
      <c r="Q219" s="11" t="s">
        <v>5568</v>
      </c>
      <c r="R219" s="11" t="s">
        <v>5569</v>
      </c>
      <c r="S219" s="11" t="s">
        <v>45</v>
      </c>
      <c r="T219" s="11" t="s">
        <v>84</v>
      </c>
      <c r="U219" s="11" t="s">
        <v>6057</v>
      </c>
      <c r="V219" s="11" t="s">
        <v>62</v>
      </c>
      <c r="W219" s="17"/>
      <c r="X219" s="17"/>
      <c r="Y219" s="30"/>
      <c r="Z219" s="30"/>
      <c r="AA219" s="11"/>
      <c r="AB219" s="11" t="s">
        <v>47</v>
      </c>
      <c r="AC219" s="11">
        <v>0</v>
      </c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</row>
    <row r="220" spans="1:54" x14ac:dyDescent="0.25">
      <c r="A220" s="11" t="s">
        <v>1965</v>
      </c>
      <c r="B220" s="12">
        <v>27</v>
      </c>
      <c r="C220" s="12" t="str">
        <f t="shared" si="3"/>
        <v>[20-30[ ans</v>
      </c>
      <c r="D220" s="11" t="s">
        <v>1966</v>
      </c>
      <c r="E220" s="11" t="s">
        <v>54</v>
      </c>
      <c r="F220" s="11" t="s">
        <v>40</v>
      </c>
      <c r="G220" s="11"/>
      <c r="H220" s="11"/>
      <c r="I220" s="11" t="s">
        <v>41</v>
      </c>
      <c r="J220" s="11" t="s">
        <v>56</v>
      </c>
      <c r="K220" s="11" t="s">
        <v>6045</v>
      </c>
      <c r="L220" s="11" t="s">
        <v>51</v>
      </c>
      <c r="M220" s="11" t="s">
        <v>6062</v>
      </c>
      <c r="N220" s="11" t="s">
        <v>64</v>
      </c>
      <c r="O220" s="11" t="s">
        <v>729</v>
      </c>
      <c r="P220" s="11" t="s">
        <v>6702</v>
      </c>
      <c r="Q220" s="11"/>
      <c r="R220" s="11"/>
      <c r="S220" s="11" t="s">
        <v>45</v>
      </c>
      <c r="T220" s="11" t="s">
        <v>39</v>
      </c>
      <c r="U220" s="11" t="s">
        <v>6053</v>
      </c>
      <c r="V220" s="11" t="s">
        <v>62</v>
      </c>
      <c r="W220" s="17"/>
      <c r="X220" s="17"/>
      <c r="Y220" s="30"/>
      <c r="Z220" s="30"/>
      <c r="AA220" s="11"/>
      <c r="AB220" s="11" t="s">
        <v>47</v>
      </c>
      <c r="AC220" s="11">
        <v>0</v>
      </c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</row>
    <row r="221" spans="1:54" x14ac:dyDescent="0.25">
      <c r="A221" s="11" t="s">
        <v>1967</v>
      </c>
      <c r="B221" s="12">
        <v>20</v>
      </c>
      <c r="C221" s="12" t="str">
        <f t="shared" si="3"/>
        <v>[20-30[ ans</v>
      </c>
      <c r="D221" s="11" t="s">
        <v>1968</v>
      </c>
      <c r="E221" s="11" t="s">
        <v>54</v>
      </c>
      <c r="F221" s="11" t="s">
        <v>40</v>
      </c>
      <c r="G221" s="11"/>
      <c r="H221" s="11"/>
      <c r="I221" s="11" t="s">
        <v>41</v>
      </c>
      <c r="J221" s="11" t="s">
        <v>101</v>
      </c>
      <c r="K221" s="11" t="s">
        <v>286</v>
      </c>
      <c r="L221" s="11" t="s">
        <v>121</v>
      </c>
      <c r="M221" s="11" t="s">
        <v>6062</v>
      </c>
      <c r="N221" s="11" t="s">
        <v>487</v>
      </c>
      <c r="O221" s="11" t="s">
        <v>554</v>
      </c>
      <c r="P221" s="11" t="s">
        <v>6032</v>
      </c>
      <c r="Q221" s="11" t="s">
        <v>5576</v>
      </c>
      <c r="R221" s="11" t="s">
        <v>5577</v>
      </c>
      <c r="S221" s="11" t="s">
        <v>45</v>
      </c>
      <c r="T221" s="11" t="s">
        <v>58</v>
      </c>
      <c r="U221" s="11" t="s">
        <v>6055</v>
      </c>
      <c r="V221" s="11" t="s">
        <v>62</v>
      </c>
      <c r="W221" s="17"/>
      <c r="X221" s="17"/>
      <c r="Y221" s="30"/>
      <c r="Z221" s="30"/>
      <c r="AA221" s="29">
        <v>14.5</v>
      </c>
      <c r="AB221" s="11" t="s">
        <v>47</v>
      </c>
      <c r="AC221" s="11">
        <v>0</v>
      </c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</row>
    <row r="222" spans="1:54" x14ac:dyDescent="0.25">
      <c r="A222" s="11" t="s">
        <v>1969</v>
      </c>
      <c r="B222" s="12">
        <v>20</v>
      </c>
      <c r="C222" s="12" t="str">
        <f t="shared" si="3"/>
        <v>[20-30[ ans</v>
      </c>
      <c r="D222" s="11" t="s">
        <v>1970</v>
      </c>
      <c r="E222" s="11" t="s">
        <v>48</v>
      </c>
      <c r="F222" s="11" t="s">
        <v>55</v>
      </c>
      <c r="G222" s="11"/>
      <c r="H222" s="11"/>
      <c r="I222" s="11" t="s">
        <v>41</v>
      </c>
      <c r="J222" s="11" t="s">
        <v>79</v>
      </c>
      <c r="K222" s="11" t="s">
        <v>6048</v>
      </c>
      <c r="L222" s="11" t="s">
        <v>43</v>
      </c>
      <c r="M222" s="11" t="s">
        <v>6062</v>
      </c>
      <c r="N222" s="11" t="s">
        <v>90</v>
      </c>
      <c r="O222" s="11" t="s">
        <v>90</v>
      </c>
      <c r="P222" s="11" t="s">
        <v>6033</v>
      </c>
      <c r="Q222" s="11" t="s">
        <v>5632</v>
      </c>
      <c r="R222" s="11" t="s">
        <v>5633</v>
      </c>
      <c r="S222" s="11" t="s">
        <v>45</v>
      </c>
      <c r="T222" s="11" t="s">
        <v>58</v>
      </c>
      <c r="U222" s="11" t="s">
        <v>6055</v>
      </c>
      <c r="V222" s="11" t="s">
        <v>62</v>
      </c>
      <c r="W222" s="17"/>
      <c r="X222" s="17"/>
      <c r="Y222" s="30"/>
      <c r="Z222" s="30"/>
      <c r="AA222" s="29">
        <v>13</v>
      </c>
      <c r="AB222" s="11" t="s">
        <v>47</v>
      </c>
      <c r="AC222" s="11">
        <v>0</v>
      </c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</row>
    <row r="223" spans="1:54" x14ac:dyDescent="0.25">
      <c r="A223" s="11" t="s">
        <v>1971</v>
      </c>
      <c r="B223" s="12">
        <v>55</v>
      </c>
      <c r="C223" s="12" t="str">
        <f t="shared" si="3"/>
        <v>[50-60 [ ans</v>
      </c>
      <c r="D223" s="11" t="s">
        <v>1972</v>
      </c>
      <c r="E223" s="11" t="s">
        <v>39</v>
      </c>
      <c r="F223" s="11" t="s">
        <v>40</v>
      </c>
      <c r="G223" s="11"/>
      <c r="H223" s="11"/>
      <c r="I223" s="11" t="s">
        <v>49</v>
      </c>
      <c r="J223" s="11" t="s">
        <v>1300</v>
      </c>
      <c r="K223" s="11" t="s">
        <v>6043</v>
      </c>
      <c r="L223" s="11" t="s">
        <v>51</v>
      </c>
      <c r="M223" s="11" t="s">
        <v>6062</v>
      </c>
      <c r="N223" s="11" t="s">
        <v>64</v>
      </c>
      <c r="O223" s="11" t="s">
        <v>729</v>
      </c>
      <c r="P223" s="11" t="s">
        <v>6702</v>
      </c>
      <c r="Q223" s="11"/>
      <c r="R223" s="11"/>
      <c r="S223" s="11" t="s">
        <v>45</v>
      </c>
      <c r="T223" s="11" t="s">
        <v>58</v>
      </c>
      <c r="U223" s="11" t="s">
        <v>6055</v>
      </c>
      <c r="V223" s="11" t="s">
        <v>62</v>
      </c>
      <c r="W223" s="17"/>
      <c r="X223" s="17"/>
      <c r="Y223" s="30"/>
      <c r="Z223" s="30"/>
      <c r="AA223" s="11"/>
      <c r="AB223" s="11" t="s">
        <v>898</v>
      </c>
      <c r="AC223" s="11">
        <v>2</v>
      </c>
      <c r="AD223" s="27" t="s">
        <v>6660</v>
      </c>
      <c r="AE223" s="27" t="s">
        <v>6673</v>
      </c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 t="s">
        <v>62</v>
      </c>
      <c r="AS223" s="11" t="s">
        <v>62</v>
      </c>
      <c r="AT223" s="11" t="s">
        <v>46</v>
      </c>
      <c r="AU223" s="11" t="s">
        <v>62</v>
      </c>
      <c r="AV223" s="11" t="s">
        <v>62</v>
      </c>
      <c r="AW223" s="11" t="s">
        <v>62</v>
      </c>
      <c r="AX223" s="11" t="s">
        <v>62</v>
      </c>
      <c r="AY223" s="11" t="s">
        <v>46</v>
      </c>
      <c r="AZ223" s="11" t="s">
        <v>62</v>
      </c>
      <c r="BA223" s="11" t="s">
        <v>62</v>
      </c>
      <c r="BB223" s="11"/>
    </row>
    <row r="224" spans="1:54" x14ac:dyDescent="0.25">
      <c r="A224" s="11" t="s">
        <v>1973</v>
      </c>
      <c r="B224" s="12">
        <v>35</v>
      </c>
      <c r="C224" s="12" t="str">
        <f t="shared" si="3"/>
        <v>[30-40[ ans</v>
      </c>
      <c r="D224" s="11" t="s">
        <v>1974</v>
      </c>
      <c r="E224" s="11" t="s">
        <v>92</v>
      </c>
      <c r="F224" s="11" t="s">
        <v>40</v>
      </c>
      <c r="G224" s="11"/>
      <c r="H224" s="11"/>
      <c r="I224" s="11" t="s">
        <v>41</v>
      </c>
      <c r="J224" s="11" t="s">
        <v>1249</v>
      </c>
      <c r="K224" s="11" t="s">
        <v>6043</v>
      </c>
      <c r="L224" s="11" t="s">
        <v>43</v>
      </c>
      <c r="M224" s="11" t="s">
        <v>6062</v>
      </c>
      <c r="N224" s="11" t="s">
        <v>1250</v>
      </c>
      <c r="O224" s="11" t="s">
        <v>104</v>
      </c>
      <c r="P224" s="11" t="s">
        <v>6033</v>
      </c>
      <c r="Q224" s="11" t="s">
        <v>6036</v>
      </c>
      <c r="R224" s="11" t="s">
        <v>6037</v>
      </c>
      <c r="S224" s="11" t="s">
        <v>45</v>
      </c>
      <c r="T224" s="11" t="s">
        <v>39</v>
      </c>
      <c r="U224" s="11" t="s">
        <v>6053</v>
      </c>
      <c r="V224" s="11" t="s">
        <v>62</v>
      </c>
      <c r="W224" s="17"/>
      <c r="X224" s="17"/>
      <c r="Y224" s="30"/>
      <c r="Z224" s="30"/>
      <c r="AA224" s="11"/>
      <c r="AB224" s="11" t="s">
        <v>845</v>
      </c>
      <c r="AC224" s="11">
        <v>1</v>
      </c>
      <c r="AD224" s="27" t="s">
        <v>5511</v>
      </c>
      <c r="AE224" s="27" t="s">
        <v>6673</v>
      </c>
      <c r="AF224" s="11"/>
      <c r="AG224" s="11" t="s">
        <v>46</v>
      </c>
      <c r="AH224" s="11"/>
      <c r="AI224" s="11"/>
      <c r="AJ224" s="11"/>
      <c r="AK224" s="11"/>
      <c r="AL224" s="11"/>
      <c r="AM224" s="11"/>
      <c r="AN224" s="11"/>
      <c r="AO224" s="11"/>
      <c r="AP224" s="11"/>
      <c r="AQ224" s="11" t="s">
        <v>846</v>
      </c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</row>
    <row r="225" spans="1:54" x14ac:dyDescent="0.25">
      <c r="A225" s="11" t="s">
        <v>1975</v>
      </c>
      <c r="B225" s="12">
        <v>19</v>
      </c>
      <c r="C225" s="12" t="str">
        <f t="shared" si="3"/>
        <v xml:space="preserve"> &lt; 20 ans</v>
      </c>
      <c r="D225" s="11" t="s">
        <v>1976</v>
      </c>
      <c r="E225" s="11" t="s">
        <v>39</v>
      </c>
      <c r="F225" s="11" t="s">
        <v>40</v>
      </c>
      <c r="G225" s="11"/>
      <c r="H225" s="11"/>
      <c r="I225" s="11" t="s">
        <v>41</v>
      </c>
      <c r="J225" s="11" t="s">
        <v>1362</v>
      </c>
      <c r="K225" s="11" t="s">
        <v>6043</v>
      </c>
      <c r="L225" s="11" t="s">
        <v>51</v>
      </c>
      <c r="M225" s="11" t="s">
        <v>6062</v>
      </c>
      <c r="N225" s="11" t="s">
        <v>383</v>
      </c>
      <c r="O225" s="11" t="s">
        <v>319</v>
      </c>
      <c r="P225" s="11" t="s">
        <v>6033</v>
      </c>
      <c r="Q225" s="11" t="s">
        <v>5568</v>
      </c>
      <c r="R225" s="11" t="s">
        <v>5569</v>
      </c>
      <c r="S225" s="11" t="s">
        <v>45</v>
      </c>
      <c r="T225" s="11" t="s">
        <v>229</v>
      </c>
      <c r="U225" s="11" t="s">
        <v>6053</v>
      </c>
      <c r="V225" s="11" t="s">
        <v>62</v>
      </c>
      <c r="W225" s="17"/>
      <c r="X225" s="17"/>
      <c r="Y225" s="30"/>
      <c r="Z225" s="30"/>
      <c r="AA225" s="11"/>
      <c r="AB225" s="11" t="s">
        <v>845</v>
      </c>
      <c r="AC225" s="11">
        <v>0</v>
      </c>
      <c r="AD225" s="11"/>
      <c r="AE225" s="11"/>
      <c r="AF225" s="11" t="s">
        <v>62</v>
      </c>
      <c r="AG225" s="11" t="s">
        <v>62</v>
      </c>
      <c r="AH225" s="11" t="s">
        <v>62</v>
      </c>
      <c r="AI225" s="11" t="s">
        <v>62</v>
      </c>
      <c r="AJ225" s="11"/>
      <c r="AK225" s="11"/>
      <c r="AL225" s="11"/>
      <c r="AM225" s="11"/>
      <c r="AN225" s="11"/>
      <c r="AO225" s="11"/>
      <c r="AP225" s="11"/>
      <c r="AQ225" s="11" t="s">
        <v>846</v>
      </c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</row>
    <row r="226" spans="1:54" x14ac:dyDescent="0.25">
      <c r="A226" s="11" t="s">
        <v>1977</v>
      </c>
      <c r="B226" s="12">
        <v>29</v>
      </c>
      <c r="C226" s="12" t="str">
        <f t="shared" si="3"/>
        <v>[20-30[ ans</v>
      </c>
      <c r="D226" s="11" t="s">
        <v>1978</v>
      </c>
      <c r="E226" s="11" t="s">
        <v>54</v>
      </c>
      <c r="F226" s="11" t="s">
        <v>40</v>
      </c>
      <c r="G226" s="11"/>
      <c r="H226" s="11"/>
      <c r="I226" s="11" t="s">
        <v>49</v>
      </c>
      <c r="J226" s="11" t="s">
        <v>56</v>
      </c>
      <c r="K226" s="11" t="s">
        <v>6045</v>
      </c>
      <c r="L226" s="11" t="s">
        <v>51</v>
      </c>
      <c r="M226" s="11" t="s">
        <v>6062</v>
      </c>
      <c r="N226" s="11" t="s">
        <v>64</v>
      </c>
      <c r="O226" s="11" t="s">
        <v>729</v>
      </c>
      <c r="P226" s="11" t="s">
        <v>6702</v>
      </c>
      <c r="Q226" s="11"/>
      <c r="R226" s="11"/>
      <c r="S226" s="11" t="s">
        <v>45</v>
      </c>
      <c r="T226" s="11" t="s">
        <v>39</v>
      </c>
      <c r="U226" s="11" t="s">
        <v>6053</v>
      </c>
      <c r="V226" s="11" t="s">
        <v>62</v>
      </c>
      <c r="W226" s="17"/>
      <c r="X226" s="17"/>
      <c r="Y226" s="30"/>
      <c r="Z226" s="30"/>
      <c r="AA226" s="11"/>
      <c r="AB226" s="11" t="s">
        <v>47</v>
      </c>
      <c r="AC226" s="11">
        <v>0</v>
      </c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</row>
    <row r="227" spans="1:54" x14ac:dyDescent="0.25">
      <c r="A227" s="11" t="s">
        <v>1979</v>
      </c>
      <c r="B227" s="12">
        <v>31</v>
      </c>
      <c r="C227" s="12" t="str">
        <f t="shared" si="3"/>
        <v>[30-40[ ans</v>
      </c>
      <c r="D227" s="11" t="s">
        <v>1980</v>
      </c>
      <c r="E227" s="11" t="s">
        <v>39</v>
      </c>
      <c r="F227" s="11" t="s">
        <v>40</v>
      </c>
      <c r="G227" s="11"/>
      <c r="H227" s="11"/>
      <c r="I227" s="11" t="s">
        <v>49</v>
      </c>
      <c r="J227" s="11" t="s">
        <v>134</v>
      </c>
      <c r="K227" s="11" t="s">
        <v>6049</v>
      </c>
      <c r="L227" s="11" t="s">
        <v>51</v>
      </c>
      <c r="M227" s="11" t="s">
        <v>6062</v>
      </c>
      <c r="N227" s="11" t="s">
        <v>64</v>
      </c>
      <c r="O227" s="11" t="s">
        <v>729</v>
      </c>
      <c r="P227" s="11" t="s">
        <v>6702</v>
      </c>
      <c r="Q227" s="11"/>
      <c r="R227" s="11"/>
      <c r="S227" s="11" t="s">
        <v>45</v>
      </c>
      <c r="T227" s="11" t="s">
        <v>39</v>
      </c>
      <c r="U227" s="11" t="s">
        <v>6053</v>
      </c>
      <c r="V227" s="11" t="s">
        <v>62</v>
      </c>
      <c r="W227" s="17"/>
      <c r="X227" s="17"/>
      <c r="Y227" s="30"/>
      <c r="Z227" s="30"/>
      <c r="AA227" s="29">
        <v>13.8</v>
      </c>
      <c r="AB227" s="11" t="s">
        <v>47</v>
      </c>
      <c r="AC227" s="11">
        <v>0</v>
      </c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</row>
    <row r="228" spans="1:54" x14ac:dyDescent="0.25">
      <c r="A228" s="11" t="s">
        <v>1981</v>
      </c>
      <c r="B228" s="12">
        <v>38</v>
      </c>
      <c r="C228" s="12" t="str">
        <f t="shared" si="3"/>
        <v>[30-40[ ans</v>
      </c>
      <c r="D228" s="11" t="s">
        <v>1982</v>
      </c>
      <c r="E228" s="11" t="s">
        <v>92</v>
      </c>
      <c r="F228" s="11" t="s">
        <v>40</v>
      </c>
      <c r="G228" s="11"/>
      <c r="H228" s="11"/>
      <c r="I228" s="11" t="s">
        <v>41</v>
      </c>
      <c r="J228" s="11" t="s">
        <v>77</v>
      </c>
      <c r="K228" s="11" t="s">
        <v>6047</v>
      </c>
      <c r="L228" s="11" t="s">
        <v>51</v>
      </c>
      <c r="M228" s="11" t="s">
        <v>6062</v>
      </c>
      <c r="N228" s="11" t="s">
        <v>525</v>
      </c>
      <c r="O228" s="11" t="s">
        <v>5650</v>
      </c>
      <c r="P228" s="11" t="s">
        <v>6033</v>
      </c>
      <c r="Q228" s="11" t="s">
        <v>5790</v>
      </c>
      <c r="R228" s="11" t="s">
        <v>5791</v>
      </c>
      <c r="S228" s="11" t="s">
        <v>45</v>
      </c>
      <c r="T228" s="11" t="s">
        <v>53</v>
      </c>
      <c r="U228" s="11" t="s">
        <v>6054</v>
      </c>
      <c r="V228" s="11" t="s">
        <v>46</v>
      </c>
      <c r="W228" s="17">
        <v>40546</v>
      </c>
      <c r="X228" s="17" t="s">
        <v>6338</v>
      </c>
      <c r="Y228" s="34">
        <v>8</v>
      </c>
      <c r="Z228" s="30" t="s">
        <v>6645</v>
      </c>
      <c r="AA228" s="29">
        <v>13</v>
      </c>
      <c r="AB228" s="11" t="s">
        <v>47</v>
      </c>
      <c r="AC228" s="11">
        <v>0</v>
      </c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</row>
    <row r="229" spans="1:54" x14ac:dyDescent="0.25">
      <c r="A229" s="11" t="s">
        <v>1984</v>
      </c>
      <c r="B229" s="12">
        <v>20</v>
      </c>
      <c r="C229" s="12" t="str">
        <f t="shared" si="3"/>
        <v>[20-30[ ans</v>
      </c>
      <c r="D229" s="11" t="s">
        <v>1985</v>
      </c>
      <c r="E229" s="11" t="s">
        <v>39</v>
      </c>
      <c r="F229" s="11" t="s">
        <v>40</v>
      </c>
      <c r="G229" s="11"/>
      <c r="H229" s="11"/>
      <c r="I229" s="11" t="s">
        <v>41</v>
      </c>
      <c r="J229" s="11" t="s">
        <v>101</v>
      </c>
      <c r="K229" s="11" t="s">
        <v>286</v>
      </c>
      <c r="L229" s="11" t="s">
        <v>51</v>
      </c>
      <c r="M229" s="11" t="s">
        <v>6062</v>
      </c>
      <c r="N229" s="11" t="s">
        <v>831</v>
      </c>
      <c r="O229" s="11" t="s">
        <v>319</v>
      </c>
      <c r="P229" s="11" t="s">
        <v>6033</v>
      </c>
      <c r="Q229" s="11" t="s">
        <v>5568</v>
      </c>
      <c r="R229" s="11" t="s">
        <v>5569</v>
      </c>
      <c r="S229" s="11" t="s">
        <v>45</v>
      </c>
      <c r="T229" s="11" t="s">
        <v>39</v>
      </c>
      <c r="U229" s="11" t="s">
        <v>6053</v>
      </c>
      <c r="V229" s="11" t="s">
        <v>62</v>
      </c>
      <c r="W229" s="17"/>
      <c r="X229" s="17"/>
      <c r="Y229" s="30"/>
      <c r="Z229" s="30"/>
      <c r="AA229" s="29">
        <v>14</v>
      </c>
      <c r="AB229" s="11" t="s">
        <v>47</v>
      </c>
      <c r="AC229" s="11">
        <v>0</v>
      </c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</row>
    <row r="230" spans="1:54" x14ac:dyDescent="0.25">
      <c r="A230" s="11" t="s">
        <v>1986</v>
      </c>
      <c r="B230" s="12">
        <v>35</v>
      </c>
      <c r="C230" s="12" t="str">
        <f t="shared" si="3"/>
        <v>[30-40[ ans</v>
      </c>
      <c r="D230" s="11" t="s">
        <v>1987</v>
      </c>
      <c r="E230" s="11" t="s">
        <v>54</v>
      </c>
      <c r="F230" s="11" t="s">
        <v>40</v>
      </c>
      <c r="G230" s="11"/>
      <c r="H230" s="11"/>
      <c r="I230" s="11" t="s">
        <v>49</v>
      </c>
      <c r="J230" s="11" t="s">
        <v>150</v>
      </c>
      <c r="K230" s="11" t="s">
        <v>6047</v>
      </c>
      <c r="L230" s="11" t="s">
        <v>51</v>
      </c>
      <c r="M230" s="11" t="s">
        <v>6062</v>
      </c>
      <c r="N230" s="11" t="s">
        <v>64</v>
      </c>
      <c r="O230" s="11" t="s">
        <v>729</v>
      </c>
      <c r="P230" s="11" t="s">
        <v>6702</v>
      </c>
      <c r="Q230" s="11"/>
      <c r="R230" s="11"/>
      <c r="S230" s="11" t="s">
        <v>45</v>
      </c>
      <c r="T230" s="11" t="s">
        <v>58</v>
      </c>
      <c r="U230" s="11" t="s">
        <v>6055</v>
      </c>
      <c r="V230" s="11" t="s">
        <v>62</v>
      </c>
      <c r="W230" s="17"/>
      <c r="X230" s="17"/>
      <c r="Y230" s="30"/>
      <c r="Z230" s="30"/>
      <c r="AA230" s="29">
        <v>14.8</v>
      </c>
      <c r="AB230" s="11" t="s">
        <v>47</v>
      </c>
      <c r="AC230" s="11">
        <v>0</v>
      </c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</row>
    <row r="231" spans="1:54" x14ac:dyDescent="0.25">
      <c r="A231" s="11" t="s">
        <v>1988</v>
      </c>
      <c r="B231" s="12">
        <v>42</v>
      </c>
      <c r="C231" s="12" t="str">
        <f t="shared" si="3"/>
        <v>[40-50 [ ans</v>
      </c>
      <c r="D231" s="11" t="s">
        <v>1989</v>
      </c>
      <c r="E231" s="11" t="s">
        <v>54</v>
      </c>
      <c r="F231" s="11" t="s">
        <v>40</v>
      </c>
      <c r="G231" s="11"/>
      <c r="H231" s="11"/>
      <c r="I231" s="11" t="s">
        <v>41</v>
      </c>
      <c r="J231" s="11" t="s">
        <v>709</v>
      </c>
      <c r="K231" s="11" t="s">
        <v>6048</v>
      </c>
      <c r="L231" s="11" t="s">
        <v>51</v>
      </c>
      <c r="M231" s="11" t="s">
        <v>6062</v>
      </c>
      <c r="N231" s="11" t="s">
        <v>290</v>
      </c>
      <c r="O231" s="11" t="s">
        <v>290</v>
      </c>
      <c r="P231" s="11" t="s">
        <v>6031</v>
      </c>
      <c r="Q231" s="11" t="s">
        <v>5616</v>
      </c>
      <c r="R231" s="11" t="s">
        <v>5617</v>
      </c>
      <c r="S231" s="11" t="s">
        <v>45</v>
      </c>
      <c r="T231" s="11" t="s">
        <v>39</v>
      </c>
      <c r="U231" s="11" t="s">
        <v>6053</v>
      </c>
      <c r="V231" s="11" t="s">
        <v>46</v>
      </c>
      <c r="W231" s="17" t="s">
        <v>6101</v>
      </c>
      <c r="X231" s="17" t="s">
        <v>6339</v>
      </c>
      <c r="Y231" s="34">
        <v>2</v>
      </c>
      <c r="Z231" s="30" t="s">
        <v>6644</v>
      </c>
      <c r="AA231" s="11"/>
      <c r="AB231" s="11" t="s">
        <v>47</v>
      </c>
      <c r="AC231" s="11">
        <v>0</v>
      </c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</row>
    <row r="232" spans="1:54" x14ac:dyDescent="0.25">
      <c r="A232" s="11" t="s">
        <v>1991</v>
      </c>
      <c r="B232" s="12">
        <v>26</v>
      </c>
      <c r="C232" s="12" t="str">
        <f t="shared" si="3"/>
        <v>[20-30[ ans</v>
      </c>
      <c r="D232" s="11" t="s">
        <v>1992</v>
      </c>
      <c r="E232" s="11" t="s">
        <v>48</v>
      </c>
      <c r="F232" s="11" t="s">
        <v>40</v>
      </c>
      <c r="G232" s="11"/>
      <c r="H232" s="11"/>
      <c r="I232" s="11" t="s">
        <v>41</v>
      </c>
      <c r="J232" s="11" t="s">
        <v>79</v>
      </c>
      <c r="K232" s="11" t="s">
        <v>6048</v>
      </c>
      <c r="L232" s="11" t="s">
        <v>51</v>
      </c>
      <c r="M232" s="11" t="s">
        <v>6062</v>
      </c>
      <c r="N232" s="11" t="s">
        <v>64</v>
      </c>
      <c r="O232" s="11" t="s">
        <v>729</v>
      </c>
      <c r="P232" s="11" t="s">
        <v>6702</v>
      </c>
      <c r="Q232" s="11"/>
      <c r="R232" s="11"/>
      <c r="S232" s="11" t="s">
        <v>45</v>
      </c>
      <c r="T232" s="11" t="s">
        <v>58</v>
      </c>
      <c r="U232" s="11" t="s">
        <v>6055</v>
      </c>
      <c r="V232" s="11" t="s">
        <v>46</v>
      </c>
      <c r="W232" s="17">
        <v>43101</v>
      </c>
      <c r="X232" s="17" t="s">
        <v>6298</v>
      </c>
      <c r="Y232" s="34">
        <v>1</v>
      </c>
      <c r="Z232" s="30" t="s">
        <v>6644</v>
      </c>
      <c r="AA232" s="29">
        <v>15</v>
      </c>
      <c r="AB232" s="11" t="s">
        <v>47</v>
      </c>
      <c r="AC232" s="11">
        <v>0</v>
      </c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</row>
    <row r="233" spans="1:54" x14ac:dyDescent="0.25">
      <c r="A233" s="11" t="s">
        <v>1993</v>
      </c>
      <c r="B233" s="12">
        <v>34</v>
      </c>
      <c r="C233" s="12" t="str">
        <f t="shared" si="3"/>
        <v>[30-40[ ans</v>
      </c>
      <c r="D233" s="11" t="s">
        <v>1994</v>
      </c>
      <c r="E233" s="11" t="s">
        <v>54</v>
      </c>
      <c r="F233" s="11" t="s">
        <v>55</v>
      </c>
      <c r="G233" s="11"/>
      <c r="H233" s="11"/>
      <c r="I233" s="11" t="s">
        <v>41</v>
      </c>
      <c r="J233" s="11" t="s">
        <v>1172</v>
      </c>
      <c r="K233" s="11" t="s">
        <v>6043</v>
      </c>
      <c r="L233" s="11" t="s">
        <v>51</v>
      </c>
      <c r="M233" s="11" t="s">
        <v>6062</v>
      </c>
      <c r="N233" s="11" t="s">
        <v>910</v>
      </c>
      <c r="O233" s="11" t="s">
        <v>729</v>
      </c>
      <c r="P233" s="11" t="s">
        <v>6702</v>
      </c>
      <c r="Q233" s="11"/>
      <c r="R233" s="11"/>
      <c r="S233" s="11" t="s">
        <v>45</v>
      </c>
      <c r="T233" s="11" t="s">
        <v>58</v>
      </c>
      <c r="U233" s="11" t="s">
        <v>6055</v>
      </c>
      <c r="V233" s="11" t="s">
        <v>62</v>
      </c>
      <c r="W233" s="17"/>
      <c r="X233" s="17"/>
      <c r="Y233" s="30"/>
      <c r="Z233" s="30"/>
      <c r="AA233" s="29">
        <v>11.6</v>
      </c>
      <c r="AB233" s="11" t="s">
        <v>845</v>
      </c>
      <c r="AC233" s="11">
        <v>1</v>
      </c>
      <c r="AD233" s="27" t="s">
        <v>5511</v>
      </c>
      <c r="AE233" s="27" t="s">
        <v>6673</v>
      </c>
      <c r="AF233" s="11" t="s">
        <v>62</v>
      </c>
      <c r="AG233" s="11" t="s">
        <v>46</v>
      </c>
      <c r="AH233" s="11" t="s">
        <v>62</v>
      </c>
      <c r="AI233" s="11" t="s">
        <v>62</v>
      </c>
      <c r="AJ233" s="11" t="s">
        <v>1532</v>
      </c>
      <c r="AK233" s="11" t="s">
        <v>62</v>
      </c>
      <c r="AL233" s="11" t="s">
        <v>62</v>
      </c>
      <c r="AM233" s="11" t="s">
        <v>62</v>
      </c>
      <c r="AN233" s="11" t="s">
        <v>62</v>
      </c>
      <c r="AO233" s="11" t="s">
        <v>62</v>
      </c>
      <c r="AP233" s="11"/>
      <c r="AQ233" s="11" t="s">
        <v>846</v>
      </c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</row>
    <row r="234" spans="1:54" x14ac:dyDescent="0.25">
      <c r="A234" s="11" t="s">
        <v>1995</v>
      </c>
      <c r="B234" s="12">
        <v>34</v>
      </c>
      <c r="C234" s="12" t="str">
        <f t="shared" si="3"/>
        <v>[30-40[ ans</v>
      </c>
      <c r="D234" s="11" t="s">
        <v>1996</v>
      </c>
      <c r="E234" s="11" t="s">
        <v>39</v>
      </c>
      <c r="F234" s="11" t="s">
        <v>40</v>
      </c>
      <c r="G234" s="11"/>
      <c r="H234" s="11"/>
      <c r="I234" s="11" t="s">
        <v>41</v>
      </c>
      <c r="J234" s="11" t="s">
        <v>989</v>
      </c>
      <c r="K234" s="11" t="s">
        <v>6045</v>
      </c>
      <c r="L234" s="11" t="s">
        <v>51</v>
      </c>
      <c r="M234" s="11" t="s">
        <v>6062</v>
      </c>
      <c r="N234" s="11" t="s">
        <v>990</v>
      </c>
      <c r="O234" s="11" t="s">
        <v>998</v>
      </c>
      <c r="P234" s="11" t="s">
        <v>6033</v>
      </c>
      <c r="Q234" s="11" t="s">
        <v>5689</v>
      </c>
      <c r="R234" s="11" t="s">
        <v>5690</v>
      </c>
      <c r="S234" s="11" t="s">
        <v>45</v>
      </c>
      <c r="T234" s="11" t="s">
        <v>84</v>
      </c>
      <c r="U234" s="11" t="s">
        <v>6057</v>
      </c>
      <c r="V234" s="11" t="s">
        <v>46</v>
      </c>
      <c r="W234" s="28" t="s">
        <v>6070</v>
      </c>
      <c r="X234" s="17" t="s">
        <v>6340</v>
      </c>
      <c r="Y234" s="34">
        <v>6</v>
      </c>
      <c r="Z234" s="30" t="s">
        <v>6646</v>
      </c>
      <c r="AA234" s="29">
        <v>13</v>
      </c>
      <c r="AB234" s="11" t="s">
        <v>47</v>
      </c>
      <c r="AC234" s="11">
        <v>0</v>
      </c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</row>
    <row r="235" spans="1:54" x14ac:dyDescent="0.25">
      <c r="A235" s="11" t="s">
        <v>1998</v>
      </c>
      <c r="B235" s="35">
        <v>30.3</v>
      </c>
      <c r="C235" s="12" t="str">
        <f t="shared" si="3"/>
        <v>[30-40[ ans</v>
      </c>
      <c r="D235" s="11" t="s">
        <v>1999</v>
      </c>
      <c r="E235" s="11" t="s">
        <v>48</v>
      </c>
      <c r="F235" s="11" t="s">
        <v>40</v>
      </c>
      <c r="G235" s="11"/>
      <c r="H235" s="11"/>
      <c r="I235" s="11" t="s">
        <v>41</v>
      </c>
      <c r="J235" s="11" t="s">
        <v>79</v>
      </c>
      <c r="K235" s="11" t="s">
        <v>6048</v>
      </c>
      <c r="L235" s="11" t="s">
        <v>51</v>
      </c>
      <c r="M235" s="11" t="s">
        <v>6062</v>
      </c>
      <c r="N235" s="11" t="s">
        <v>223</v>
      </c>
      <c r="O235" s="11" t="s">
        <v>729</v>
      </c>
      <c r="P235" s="11" t="s">
        <v>6702</v>
      </c>
      <c r="Q235" s="11"/>
      <c r="R235" s="11"/>
      <c r="S235" s="11" t="s">
        <v>45</v>
      </c>
      <c r="T235" s="11" t="s">
        <v>84</v>
      </c>
      <c r="U235" s="11" t="s">
        <v>6057</v>
      </c>
      <c r="V235" s="11" t="s">
        <v>46</v>
      </c>
      <c r="W235" s="17" t="s">
        <v>6102</v>
      </c>
      <c r="X235" s="17" t="s">
        <v>6341</v>
      </c>
      <c r="Y235" s="34">
        <v>1</v>
      </c>
      <c r="Z235" s="30" t="s">
        <v>6644</v>
      </c>
      <c r="AA235" s="11"/>
      <c r="AB235" s="11" t="s">
        <v>47</v>
      </c>
      <c r="AC235" s="11">
        <v>0</v>
      </c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</row>
    <row r="236" spans="1:54" x14ac:dyDescent="0.25">
      <c r="A236" s="11" t="s">
        <v>2001</v>
      </c>
      <c r="B236" s="12">
        <v>32</v>
      </c>
      <c r="C236" s="12" t="str">
        <f t="shared" si="3"/>
        <v>[30-40[ ans</v>
      </c>
      <c r="D236" s="11" t="s">
        <v>2002</v>
      </c>
      <c r="E236" s="11" t="s">
        <v>39</v>
      </c>
      <c r="F236" s="11" t="s">
        <v>40</v>
      </c>
      <c r="G236" s="11"/>
      <c r="H236" s="11"/>
      <c r="I236" s="11" t="s">
        <v>41</v>
      </c>
      <c r="J236" s="11" t="s">
        <v>56</v>
      </c>
      <c r="K236" s="11" t="s">
        <v>6045</v>
      </c>
      <c r="L236" s="11" t="s">
        <v>51</v>
      </c>
      <c r="M236" s="11" t="s">
        <v>6062</v>
      </c>
      <c r="N236" s="11" t="s">
        <v>135</v>
      </c>
      <c r="O236" s="11" t="s">
        <v>729</v>
      </c>
      <c r="P236" s="11" t="s">
        <v>6702</v>
      </c>
      <c r="Q236" s="11"/>
      <c r="R236" s="11"/>
      <c r="S236" s="11" t="s">
        <v>45</v>
      </c>
      <c r="T236" s="11" t="s">
        <v>39</v>
      </c>
      <c r="U236" s="11" t="s">
        <v>6053</v>
      </c>
      <c r="V236" s="11" t="s">
        <v>62</v>
      </c>
      <c r="W236" s="17"/>
      <c r="X236" s="17"/>
      <c r="Y236" s="30"/>
      <c r="Z236" s="30"/>
      <c r="AA236" s="11"/>
      <c r="AB236" s="11" t="s">
        <v>47</v>
      </c>
      <c r="AC236" s="11">
        <v>0</v>
      </c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x14ac:dyDescent="0.25">
      <c r="A237" s="11" t="s">
        <v>2003</v>
      </c>
      <c r="B237" s="12">
        <v>25</v>
      </c>
      <c r="C237" s="12" t="str">
        <f t="shared" si="3"/>
        <v>[20-30[ ans</v>
      </c>
      <c r="D237" s="11" t="s">
        <v>2004</v>
      </c>
      <c r="E237" s="11" t="s">
        <v>48</v>
      </c>
      <c r="F237" s="11" t="s">
        <v>40</v>
      </c>
      <c r="G237" s="11"/>
      <c r="H237" s="11"/>
      <c r="I237" s="11" t="s">
        <v>41</v>
      </c>
      <c r="J237" s="11" t="s">
        <v>134</v>
      </c>
      <c r="K237" s="11" t="s">
        <v>6049</v>
      </c>
      <c r="L237" s="11" t="s">
        <v>43</v>
      </c>
      <c r="M237" s="11" t="s">
        <v>6062</v>
      </c>
      <c r="N237" s="11" t="s">
        <v>884</v>
      </c>
      <c r="O237" s="11" t="s">
        <v>319</v>
      </c>
      <c r="P237" s="11" t="s">
        <v>6033</v>
      </c>
      <c r="Q237" s="11" t="s">
        <v>5568</v>
      </c>
      <c r="R237" s="11" t="s">
        <v>5569</v>
      </c>
      <c r="S237" s="11" t="s">
        <v>45</v>
      </c>
      <c r="T237" s="11" t="s">
        <v>58</v>
      </c>
      <c r="U237" s="11" t="s">
        <v>6055</v>
      </c>
      <c r="V237" s="11" t="s">
        <v>62</v>
      </c>
      <c r="W237" s="17"/>
      <c r="X237" s="17"/>
      <c r="Y237" s="30"/>
      <c r="Z237" s="30"/>
      <c r="AA237" s="29">
        <v>13</v>
      </c>
      <c r="AB237" s="11" t="s">
        <v>47</v>
      </c>
      <c r="AC237" s="11">
        <v>0</v>
      </c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</row>
    <row r="238" spans="1:54" x14ac:dyDescent="0.25">
      <c r="A238" s="11" t="s">
        <v>2005</v>
      </c>
      <c r="B238" s="12">
        <v>36</v>
      </c>
      <c r="C238" s="12" t="str">
        <f t="shared" si="3"/>
        <v>[30-40[ ans</v>
      </c>
      <c r="D238" s="11" t="s">
        <v>2006</v>
      </c>
      <c r="E238" s="11" t="s">
        <v>54</v>
      </c>
      <c r="F238" s="11" t="s">
        <v>40</v>
      </c>
      <c r="G238" s="11"/>
      <c r="H238" s="12">
        <v>85</v>
      </c>
      <c r="I238" s="11" t="s">
        <v>49</v>
      </c>
      <c r="J238" s="11" t="s">
        <v>71</v>
      </c>
      <c r="K238" s="11" t="s">
        <v>6047</v>
      </c>
      <c r="L238" s="11" t="s">
        <v>43</v>
      </c>
      <c r="M238" s="11" t="s">
        <v>6062</v>
      </c>
      <c r="N238" s="11" t="s">
        <v>131</v>
      </c>
      <c r="O238" s="11" t="s">
        <v>319</v>
      </c>
      <c r="P238" s="11" t="s">
        <v>6033</v>
      </c>
      <c r="Q238" s="11" t="s">
        <v>5568</v>
      </c>
      <c r="R238" s="11" t="s">
        <v>5569</v>
      </c>
      <c r="S238" s="11" t="s">
        <v>45</v>
      </c>
      <c r="T238" s="11" t="s">
        <v>84</v>
      </c>
      <c r="U238" s="11" t="s">
        <v>6057</v>
      </c>
      <c r="V238" s="11" t="s">
        <v>62</v>
      </c>
      <c r="W238" s="17"/>
      <c r="X238" s="17"/>
      <c r="Y238" s="30"/>
      <c r="Z238" s="30"/>
      <c r="AA238" s="11"/>
      <c r="AB238" s="11" t="s">
        <v>47</v>
      </c>
      <c r="AC238" s="11">
        <v>0</v>
      </c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</row>
    <row r="239" spans="1:54" x14ac:dyDescent="0.25">
      <c r="A239" s="11" t="s">
        <v>2007</v>
      </c>
      <c r="B239" s="12">
        <v>28</v>
      </c>
      <c r="C239" s="12" t="str">
        <f t="shared" si="3"/>
        <v>[20-30[ ans</v>
      </c>
      <c r="D239" s="11" t="s">
        <v>2008</v>
      </c>
      <c r="E239" s="11" t="s">
        <v>48</v>
      </c>
      <c r="F239" s="11" t="s">
        <v>40</v>
      </c>
      <c r="G239" s="11"/>
      <c r="H239" s="11"/>
      <c r="I239" s="11" t="s">
        <v>41</v>
      </c>
      <c r="J239" s="11" t="s">
        <v>79</v>
      </c>
      <c r="K239" s="11" t="s">
        <v>6048</v>
      </c>
      <c r="L239" s="11" t="s">
        <v>60</v>
      </c>
      <c r="M239" s="11" t="s">
        <v>6062</v>
      </c>
      <c r="N239" s="11" t="s">
        <v>887</v>
      </c>
      <c r="O239" s="11" t="s">
        <v>685</v>
      </c>
      <c r="P239" s="11" t="s">
        <v>6035</v>
      </c>
      <c r="Q239" s="11" t="s">
        <v>5985</v>
      </c>
      <c r="R239" s="11" t="s">
        <v>5986</v>
      </c>
      <c r="S239" s="11" t="s">
        <v>45</v>
      </c>
      <c r="T239" s="11" t="s">
        <v>58</v>
      </c>
      <c r="U239" s="11" t="s">
        <v>6055</v>
      </c>
      <c r="V239" s="11" t="s">
        <v>46</v>
      </c>
      <c r="W239" s="17" t="s">
        <v>6103</v>
      </c>
      <c r="X239" s="17" t="s">
        <v>6342</v>
      </c>
      <c r="Y239" s="34">
        <v>2</v>
      </c>
      <c r="Z239" s="30" t="s">
        <v>6644</v>
      </c>
      <c r="AA239" s="29">
        <v>16.399999999999999</v>
      </c>
      <c r="AB239" s="11" t="s">
        <v>47</v>
      </c>
      <c r="AC239" s="11">
        <v>0</v>
      </c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</row>
    <row r="240" spans="1:54" x14ac:dyDescent="0.25">
      <c r="A240" s="11" t="s">
        <v>2010</v>
      </c>
      <c r="B240" s="12">
        <v>23</v>
      </c>
      <c r="C240" s="12" t="str">
        <f t="shared" si="3"/>
        <v>[20-30[ ans</v>
      </c>
      <c r="D240" s="11" t="s">
        <v>2011</v>
      </c>
      <c r="E240" s="11" t="s">
        <v>48</v>
      </c>
      <c r="F240" s="11" t="s">
        <v>40</v>
      </c>
      <c r="G240" s="11"/>
      <c r="H240" s="11"/>
      <c r="I240" s="11" t="s">
        <v>41</v>
      </c>
      <c r="J240" s="11" t="s">
        <v>79</v>
      </c>
      <c r="K240" s="11" t="s">
        <v>6048</v>
      </c>
      <c r="L240" s="11" t="s">
        <v>60</v>
      </c>
      <c r="M240" s="11" t="s">
        <v>6062</v>
      </c>
      <c r="N240" s="11" t="s">
        <v>324</v>
      </c>
      <c r="O240" s="11" t="s">
        <v>324</v>
      </c>
      <c r="P240" s="11" t="s">
        <v>6033</v>
      </c>
      <c r="Q240" s="11" t="s">
        <v>5828</v>
      </c>
      <c r="R240" s="11" t="s">
        <v>5829</v>
      </c>
      <c r="S240" s="11" t="s">
        <v>45</v>
      </c>
      <c r="T240" s="11" t="s">
        <v>39</v>
      </c>
      <c r="U240" s="11" t="s">
        <v>6053</v>
      </c>
      <c r="V240" s="11" t="s">
        <v>62</v>
      </c>
      <c r="W240" s="17"/>
      <c r="X240" s="17"/>
      <c r="Y240" s="30"/>
      <c r="Z240" s="30"/>
      <c r="AA240" s="29">
        <v>14.7</v>
      </c>
      <c r="AB240" s="11" t="s">
        <v>47</v>
      </c>
      <c r="AC240" s="11">
        <v>0</v>
      </c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</row>
    <row r="241" spans="1:54" x14ac:dyDescent="0.25">
      <c r="A241" s="11" t="s">
        <v>2012</v>
      </c>
      <c r="B241" s="12">
        <v>38</v>
      </c>
      <c r="C241" s="12" t="str">
        <f t="shared" si="3"/>
        <v>[30-40[ ans</v>
      </c>
      <c r="D241" s="11" t="s">
        <v>2013</v>
      </c>
      <c r="E241" s="11" t="s">
        <v>54</v>
      </c>
      <c r="F241" s="11" t="s">
        <v>40</v>
      </c>
      <c r="G241" s="11"/>
      <c r="H241" s="11"/>
      <c r="I241" s="11" t="s">
        <v>41</v>
      </c>
      <c r="J241" s="11" t="s">
        <v>198</v>
      </c>
      <c r="K241" s="11" t="s">
        <v>6048</v>
      </c>
      <c r="L241" s="11" t="s">
        <v>51</v>
      </c>
      <c r="M241" s="11" t="s">
        <v>6062</v>
      </c>
      <c r="N241" s="11" t="s">
        <v>191</v>
      </c>
      <c r="O241" s="11" t="s">
        <v>191</v>
      </c>
      <c r="P241" s="11" t="s">
        <v>6035</v>
      </c>
      <c r="Q241" s="11" t="s">
        <v>5799</v>
      </c>
      <c r="R241" s="11" t="s">
        <v>5800</v>
      </c>
      <c r="S241" s="11" t="s">
        <v>45</v>
      </c>
      <c r="T241" s="11" t="s">
        <v>39</v>
      </c>
      <c r="U241" s="11" t="s">
        <v>6053</v>
      </c>
      <c r="V241" s="11" t="s">
        <v>46</v>
      </c>
      <c r="W241" s="17">
        <v>37987</v>
      </c>
      <c r="X241" s="17" t="s">
        <v>6343</v>
      </c>
      <c r="Y241" s="34">
        <v>15</v>
      </c>
      <c r="Z241" s="30" t="s">
        <v>6649</v>
      </c>
      <c r="AA241" s="11"/>
      <c r="AB241" s="11" t="s">
        <v>47</v>
      </c>
      <c r="AC241" s="11">
        <v>0</v>
      </c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</row>
    <row r="242" spans="1:54" x14ac:dyDescent="0.25">
      <c r="A242" s="11" t="s">
        <v>2015</v>
      </c>
      <c r="B242" s="12">
        <v>47</v>
      </c>
      <c r="C242" s="12" t="str">
        <f t="shared" si="3"/>
        <v>[40-50 [ ans</v>
      </c>
      <c r="D242" s="11" t="s">
        <v>2016</v>
      </c>
      <c r="E242" s="11" t="s">
        <v>48</v>
      </c>
      <c r="F242" s="11" t="s">
        <v>40</v>
      </c>
      <c r="G242" s="11"/>
      <c r="H242" s="11"/>
      <c r="I242" s="11" t="s">
        <v>49</v>
      </c>
      <c r="J242" s="11" t="s">
        <v>449</v>
      </c>
      <c r="K242" s="11" t="s">
        <v>6046</v>
      </c>
      <c r="L242" s="11" t="s">
        <v>114</v>
      </c>
      <c r="M242" s="11" t="s">
        <v>6062</v>
      </c>
      <c r="N242" s="11" t="s">
        <v>170</v>
      </c>
      <c r="O242" s="11" t="s">
        <v>115</v>
      </c>
      <c r="P242" s="11" t="s">
        <v>6031</v>
      </c>
      <c r="Q242" s="11" t="s">
        <v>5604</v>
      </c>
      <c r="R242" s="11" t="s">
        <v>5605</v>
      </c>
      <c r="S242" s="11" t="s">
        <v>45</v>
      </c>
      <c r="T242" s="11" t="s">
        <v>39</v>
      </c>
      <c r="U242" s="11" t="s">
        <v>6053</v>
      </c>
      <c r="V242" s="11" t="s">
        <v>46</v>
      </c>
      <c r="W242" s="17">
        <v>39814</v>
      </c>
      <c r="X242" s="17" t="s">
        <v>6344</v>
      </c>
      <c r="Y242" s="34">
        <v>10</v>
      </c>
      <c r="Z242" s="30" t="s">
        <v>6648</v>
      </c>
      <c r="AA242" s="11"/>
      <c r="AB242" s="11" t="s">
        <v>47</v>
      </c>
      <c r="AC242" s="11">
        <v>0</v>
      </c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</row>
    <row r="243" spans="1:54" x14ac:dyDescent="0.25">
      <c r="A243" s="11" t="s">
        <v>2018</v>
      </c>
      <c r="B243" s="12">
        <v>44</v>
      </c>
      <c r="C243" s="12" t="str">
        <f t="shared" si="3"/>
        <v>[40-50 [ ans</v>
      </c>
      <c r="D243" s="11" t="s">
        <v>2019</v>
      </c>
      <c r="E243" s="11" t="s">
        <v>92</v>
      </c>
      <c r="F243" s="11" t="s">
        <v>40</v>
      </c>
      <c r="G243" s="11"/>
      <c r="H243" s="11"/>
      <c r="I243" s="11" t="s">
        <v>49</v>
      </c>
      <c r="J243" s="11" t="s">
        <v>445</v>
      </c>
      <c r="K243" s="11" t="s">
        <v>6043</v>
      </c>
      <c r="L243" s="11" t="s">
        <v>51</v>
      </c>
      <c r="M243" s="11" t="s">
        <v>6062</v>
      </c>
      <c r="N243" s="11" t="s">
        <v>446</v>
      </c>
      <c r="O243" s="11" t="s">
        <v>5643</v>
      </c>
      <c r="P243" s="11" t="s">
        <v>6035</v>
      </c>
      <c r="Q243" s="11" t="s">
        <v>5820</v>
      </c>
      <c r="R243" s="11" t="s">
        <v>5821</v>
      </c>
      <c r="S243" s="11" t="s">
        <v>45</v>
      </c>
      <c r="T243" s="11" t="s">
        <v>39</v>
      </c>
      <c r="U243" s="11" t="s">
        <v>6053</v>
      </c>
      <c r="V243" s="11" t="s">
        <v>46</v>
      </c>
      <c r="W243" s="17">
        <v>42736</v>
      </c>
      <c r="X243" s="17" t="s">
        <v>6270</v>
      </c>
      <c r="Y243" s="34">
        <v>2</v>
      </c>
      <c r="Z243" s="30" t="s">
        <v>6644</v>
      </c>
      <c r="AA243" s="11"/>
      <c r="AB243" s="11" t="s">
        <v>47</v>
      </c>
      <c r="AC243" s="11">
        <v>0</v>
      </c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</row>
    <row r="244" spans="1:54" x14ac:dyDescent="0.25">
      <c r="A244" s="11" t="s">
        <v>2020</v>
      </c>
      <c r="B244" s="12">
        <v>62</v>
      </c>
      <c r="C244" s="12" t="str">
        <f t="shared" si="3"/>
        <v>&gt; 60 ans</v>
      </c>
      <c r="D244" s="11" t="s">
        <v>2021</v>
      </c>
      <c r="E244" s="11" t="s">
        <v>54</v>
      </c>
      <c r="F244" s="11" t="s">
        <v>40</v>
      </c>
      <c r="G244" s="11"/>
      <c r="H244" s="11"/>
      <c r="I244" s="11" t="s">
        <v>49</v>
      </c>
      <c r="J244" s="11" t="s">
        <v>1379</v>
      </c>
      <c r="K244" s="11" t="s">
        <v>6045</v>
      </c>
      <c r="L244" s="11" t="s">
        <v>51</v>
      </c>
      <c r="M244" s="11" t="s">
        <v>6062</v>
      </c>
      <c r="N244" s="11" t="s">
        <v>1380</v>
      </c>
      <c r="O244" s="11" t="s">
        <v>5505</v>
      </c>
      <c r="P244" s="11" t="s">
        <v>6032</v>
      </c>
      <c r="Q244" s="11" t="s">
        <v>5600</v>
      </c>
      <c r="R244" s="11" t="s">
        <v>5601</v>
      </c>
      <c r="S244" s="11" t="s">
        <v>45</v>
      </c>
      <c r="T244" s="11" t="s">
        <v>58</v>
      </c>
      <c r="U244" s="11" t="s">
        <v>6055</v>
      </c>
      <c r="V244" s="11" t="s">
        <v>62</v>
      </c>
      <c r="W244" s="17"/>
      <c r="X244" s="17"/>
      <c r="Y244" s="30"/>
      <c r="Z244" s="30"/>
      <c r="AA244" s="11"/>
      <c r="AB244" s="11" t="s">
        <v>845</v>
      </c>
      <c r="AC244" s="11">
        <v>1</v>
      </c>
      <c r="AD244" s="27" t="s">
        <v>5511</v>
      </c>
      <c r="AE244" s="27" t="s">
        <v>6673</v>
      </c>
      <c r="AF244" s="11"/>
      <c r="AG244" s="11" t="s">
        <v>46</v>
      </c>
      <c r="AH244" s="11"/>
      <c r="AI244" s="11"/>
      <c r="AJ244" s="11"/>
      <c r="AK244" s="11"/>
      <c r="AL244" s="11"/>
      <c r="AM244" s="11"/>
      <c r="AN244" s="11"/>
      <c r="AO244" s="11"/>
      <c r="AP244" s="11"/>
      <c r="AQ244" s="11" t="s">
        <v>846</v>
      </c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</row>
    <row r="245" spans="1:54" x14ac:dyDescent="0.25">
      <c r="A245" s="11" t="s">
        <v>2022</v>
      </c>
      <c r="B245" s="12">
        <v>24</v>
      </c>
      <c r="C245" s="12" t="str">
        <f t="shared" si="3"/>
        <v>[20-30[ ans</v>
      </c>
      <c r="D245" s="11" t="s">
        <v>2023</v>
      </c>
      <c r="E245" s="11" t="s">
        <v>48</v>
      </c>
      <c r="F245" s="11" t="s">
        <v>40</v>
      </c>
      <c r="G245" s="11"/>
      <c r="H245" s="11"/>
      <c r="I245" s="11" t="s">
        <v>41</v>
      </c>
      <c r="J245" s="11" t="s">
        <v>79</v>
      </c>
      <c r="K245" s="11" t="s">
        <v>6048</v>
      </c>
      <c r="L245" s="11" t="s">
        <v>51</v>
      </c>
      <c r="M245" s="11" t="s">
        <v>6062</v>
      </c>
      <c r="N245" s="11" t="s">
        <v>129</v>
      </c>
      <c r="O245" s="11" t="s">
        <v>129</v>
      </c>
      <c r="P245" s="11" t="s">
        <v>6033</v>
      </c>
      <c r="Q245" s="11" t="s">
        <v>5681</v>
      </c>
      <c r="R245" s="11" t="s">
        <v>5682</v>
      </c>
      <c r="S245" s="11" t="s">
        <v>45</v>
      </c>
      <c r="T245" s="11" t="s">
        <v>124</v>
      </c>
      <c r="U245" s="11" t="s">
        <v>124</v>
      </c>
      <c r="V245" s="11" t="s">
        <v>62</v>
      </c>
      <c r="W245" s="17"/>
      <c r="X245" s="17"/>
      <c r="Y245" s="30"/>
      <c r="Z245" s="30"/>
      <c r="AA245" s="29">
        <v>13</v>
      </c>
      <c r="AB245" s="11" t="s">
        <v>47</v>
      </c>
      <c r="AC245" s="11">
        <v>0</v>
      </c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</row>
    <row r="246" spans="1:54" x14ac:dyDescent="0.25">
      <c r="A246" s="11" t="s">
        <v>2024</v>
      </c>
      <c r="B246" s="12">
        <v>21</v>
      </c>
      <c r="C246" s="12" t="str">
        <f t="shared" si="3"/>
        <v>[20-30[ ans</v>
      </c>
      <c r="D246" s="11" t="s">
        <v>2025</v>
      </c>
      <c r="E246" s="11" t="s">
        <v>92</v>
      </c>
      <c r="F246" s="11" t="s">
        <v>40</v>
      </c>
      <c r="G246" s="11"/>
      <c r="H246" s="11"/>
      <c r="I246" s="11" t="s">
        <v>41</v>
      </c>
      <c r="J246" s="11" t="s">
        <v>108</v>
      </c>
      <c r="K246" s="11" t="s">
        <v>6045</v>
      </c>
      <c r="L246" s="11" t="s">
        <v>157</v>
      </c>
      <c r="M246" s="11" t="s">
        <v>6062</v>
      </c>
      <c r="N246" s="11" t="s">
        <v>64</v>
      </c>
      <c r="O246" s="11" t="s">
        <v>729</v>
      </c>
      <c r="P246" s="11" t="s">
        <v>6702</v>
      </c>
      <c r="Q246" s="11"/>
      <c r="R246" s="11"/>
      <c r="S246" s="11" t="s">
        <v>45</v>
      </c>
      <c r="T246" s="11" t="s">
        <v>84</v>
      </c>
      <c r="U246" s="11" t="s">
        <v>6057</v>
      </c>
      <c r="V246" s="11" t="s">
        <v>62</v>
      </c>
      <c r="W246" s="17"/>
      <c r="X246" s="17"/>
      <c r="Y246" s="30"/>
      <c r="Z246" s="30"/>
      <c r="AA246" s="29">
        <v>14.8</v>
      </c>
      <c r="AB246" s="11" t="s">
        <v>47</v>
      </c>
      <c r="AC246" s="11">
        <v>0</v>
      </c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</row>
    <row r="247" spans="1:54" x14ac:dyDescent="0.25">
      <c r="A247" s="11" t="s">
        <v>2026</v>
      </c>
      <c r="B247" s="35">
        <v>31.7</v>
      </c>
      <c r="C247" s="12" t="str">
        <f t="shared" si="3"/>
        <v>[30-40[ ans</v>
      </c>
      <c r="D247" s="11" t="s">
        <v>2027</v>
      </c>
      <c r="E247" s="11" t="s">
        <v>39</v>
      </c>
      <c r="F247" s="11" t="s">
        <v>40</v>
      </c>
      <c r="G247" s="11"/>
      <c r="H247" s="11"/>
      <c r="I247" s="11" t="s">
        <v>41</v>
      </c>
      <c r="J247" s="11" t="s">
        <v>293</v>
      </c>
      <c r="K247" s="11" t="s">
        <v>6051</v>
      </c>
      <c r="L247" s="11" t="s">
        <v>157</v>
      </c>
      <c r="M247" s="11" t="s">
        <v>6062</v>
      </c>
      <c r="N247" s="11" t="s">
        <v>331</v>
      </c>
      <c r="O247" s="11" t="s">
        <v>169</v>
      </c>
      <c r="P247" s="11" t="s">
        <v>6034</v>
      </c>
      <c r="Q247" s="11" t="s">
        <v>5830</v>
      </c>
      <c r="R247" s="11" t="s">
        <v>5831</v>
      </c>
      <c r="S247" s="11" t="s">
        <v>45</v>
      </c>
      <c r="T247" s="11" t="s">
        <v>39</v>
      </c>
      <c r="U247" s="11" t="s">
        <v>6053</v>
      </c>
      <c r="V247" s="11" t="s">
        <v>46</v>
      </c>
      <c r="W247" s="17">
        <v>38353</v>
      </c>
      <c r="X247" s="17" t="s">
        <v>6345</v>
      </c>
      <c r="Y247" s="34">
        <v>14</v>
      </c>
      <c r="Z247" s="30" t="s">
        <v>6650</v>
      </c>
      <c r="AA247" s="29">
        <v>11.7</v>
      </c>
      <c r="AB247" s="11" t="s">
        <v>898</v>
      </c>
      <c r="AC247" s="11">
        <v>3</v>
      </c>
      <c r="AD247" s="27" t="s">
        <v>6661</v>
      </c>
      <c r="AE247" s="27" t="s">
        <v>6673</v>
      </c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 t="s">
        <v>46</v>
      </c>
      <c r="AS247" s="11" t="s">
        <v>62</v>
      </c>
      <c r="AT247" s="11" t="s">
        <v>62</v>
      </c>
      <c r="AU247" s="11" t="s">
        <v>62</v>
      </c>
      <c r="AV247" s="11" t="s">
        <v>62</v>
      </c>
      <c r="AW247" s="11" t="s">
        <v>62</v>
      </c>
      <c r="AX247" s="11" t="s">
        <v>62</v>
      </c>
      <c r="AY247" s="11" t="s">
        <v>62</v>
      </c>
      <c r="AZ247" s="11" t="s">
        <v>46</v>
      </c>
      <c r="BA247" s="11" t="s">
        <v>46</v>
      </c>
      <c r="BB247" s="11"/>
    </row>
    <row r="248" spans="1:54" x14ac:dyDescent="0.25">
      <c r="A248" s="11" t="s">
        <v>2029</v>
      </c>
      <c r="B248" s="12">
        <v>26</v>
      </c>
      <c r="C248" s="12" t="str">
        <f t="shared" si="3"/>
        <v>[20-30[ ans</v>
      </c>
      <c r="D248" s="11" t="s">
        <v>2030</v>
      </c>
      <c r="E248" s="11" t="s">
        <v>48</v>
      </c>
      <c r="F248" s="11" t="s">
        <v>40</v>
      </c>
      <c r="G248" s="11"/>
      <c r="H248" s="11"/>
      <c r="I248" s="11" t="s">
        <v>41</v>
      </c>
      <c r="J248" s="11" t="s">
        <v>79</v>
      </c>
      <c r="K248" s="11" t="s">
        <v>6048</v>
      </c>
      <c r="L248" s="11" t="s">
        <v>118</v>
      </c>
      <c r="M248" s="11" t="s">
        <v>6696</v>
      </c>
      <c r="N248" s="11" t="s">
        <v>1001</v>
      </c>
      <c r="O248" s="11" t="s">
        <v>1001</v>
      </c>
      <c r="P248" s="11" t="s">
        <v>6702</v>
      </c>
      <c r="Q248" s="11"/>
      <c r="R248" s="11"/>
      <c r="S248" s="11" t="s">
        <v>45</v>
      </c>
      <c r="T248" s="11" t="s">
        <v>58</v>
      </c>
      <c r="U248" s="11" t="s">
        <v>6055</v>
      </c>
      <c r="V248" s="11" t="s">
        <v>62</v>
      </c>
      <c r="W248" s="17"/>
      <c r="X248" s="17"/>
      <c r="Y248" s="30"/>
      <c r="Z248" s="30"/>
      <c r="AA248" s="29">
        <v>15</v>
      </c>
      <c r="AB248" s="11" t="s">
        <v>47</v>
      </c>
      <c r="AC248" s="11">
        <v>0</v>
      </c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</row>
    <row r="249" spans="1:54" x14ac:dyDescent="0.25">
      <c r="A249" s="11" t="s">
        <v>2031</v>
      </c>
      <c r="B249" s="12">
        <v>43</v>
      </c>
      <c r="C249" s="12" t="str">
        <f t="shared" si="3"/>
        <v>[40-50 [ ans</v>
      </c>
      <c r="D249" s="11" t="s">
        <v>2032</v>
      </c>
      <c r="E249" s="11" t="s">
        <v>54</v>
      </c>
      <c r="F249" s="11" t="s">
        <v>40</v>
      </c>
      <c r="G249" s="11"/>
      <c r="H249" s="11"/>
      <c r="I249" s="11" t="s">
        <v>41</v>
      </c>
      <c r="J249" s="11" t="s">
        <v>108</v>
      </c>
      <c r="K249" s="11" t="s">
        <v>6045</v>
      </c>
      <c r="L249" s="11" t="s">
        <v>51</v>
      </c>
      <c r="M249" s="11" t="s">
        <v>6062</v>
      </c>
      <c r="N249" s="11" t="s">
        <v>303</v>
      </c>
      <c r="O249" s="11" t="s">
        <v>5505</v>
      </c>
      <c r="P249" s="11" t="s">
        <v>6032</v>
      </c>
      <c r="Q249" s="11" t="s">
        <v>5600</v>
      </c>
      <c r="R249" s="11" t="s">
        <v>5601</v>
      </c>
      <c r="S249" s="11" t="s">
        <v>45</v>
      </c>
      <c r="T249" s="11" t="s">
        <v>58</v>
      </c>
      <c r="U249" s="11" t="s">
        <v>6055</v>
      </c>
      <c r="V249" s="11" t="s">
        <v>62</v>
      </c>
      <c r="W249" s="17"/>
      <c r="X249" s="17"/>
      <c r="Y249" s="30"/>
      <c r="Z249" s="30"/>
      <c r="AA249" s="11"/>
      <c r="AB249" s="11" t="s">
        <v>47</v>
      </c>
      <c r="AC249" s="11">
        <v>0</v>
      </c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</row>
    <row r="250" spans="1:54" x14ac:dyDescent="0.25">
      <c r="A250" s="11" t="s">
        <v>2033</v>
      </c>
      <c r="B250" s="12">
        <v>37</v>
      </c>
      <c r="C250" s="12" t="str">
        <f t="shared" si="3"/>
        <v>[30-40[ ans</v>
      </c>
      <c r="D250" s="11" t="s">
        <v>2034</v>
      </c>
      <c r="E250" s="11" t="s">
        <v>39</v>
      </c>
      <c r="F250" s="11" t="s">
        <v>40</v>
      </c>
      <c r="G250" s="11"/>
      <c r="H250" s="11"/>
      <c r="I250" s="11" t="s">
        <v>41</v>
      </c>
      <c r="J250" s="11" t="s">
        <v>56</v>
      </c>
      <c r="K250" s="11" t="s">
        <v>6045</v>
      </c>
      <c r="L250" s="11" t="s">
        <v>51</v>
      </c>
      <c r="M250" s="11" t="s">
        <v>6062</v>
      </c>
      <c r="N250" s="11" t="s">
        <v>149</v>
      </c>
      <c r="O250" s="11" t="s">
        <v>554</v>
      </c>
      <c r="P250" s="11" t="s">
        <v>6032</v>
      </c>
      <c r="Q250" s="11" t="s">
        <v>5576</v>
      </c>
      <c r="R250" s="11" t="s">
        <v>5577</v>
      </c>
      <c r="S250" s="11" t="s">
        <v>45</v>
      </c>
      <c r="T250" s="11" t="s">
        <v>58</v>
      </c>
      <c r="U250" s="11" t="s">
        <v>6055</v>
      </c>
      <c r="V250" s="11" t="s">
        <v>46</v>
      </c>
      <c r="W250" s="17">
        <v>43743</v>
      </c>
      <c r="X250" s="17" t="s">
        <v>6346</v>
      </c>
      <c r="Y250" s="34">
        <v>0</v>
      </c>
      <c r="Z250" s="30" t="s">
        <v>6644</v>
      </c>
      <c r="AA250" s="29">
        <v>13.3</v>
      </c>
      <c r="AB250" s="11" t="s">
        <v>47</v>
      </c>
      <c r="AC250" s="11">
        <v>0</v>
      </c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</row>
    <row r="251" spans="1:54" x14ac:dyDescent="0.25">
      <c r="A251" s="11" t="s">
        <v>2036</v>
      </c>
      <c r="B251" s="12">
        <v>34</v>
      </c>
      <c r="C251" s="12" t="str">
        <f t="shared" si="3"/>
        <v>[30-40[ ans</v>
      </c>
      <c r="D251" s="11" t="s">
        <v>2037</v>
      </c>
      <c r="E251" s="11" t="s">
        <v>48</v>
      </c>
      <c r="F251" s="11" t="s">
        <v>40</v>
      </c>
      <c r="G251" s="11"/>
      <c r="H251" s="11"/>
      <c r="I251" s="11" t="s">
        <v>49</v>
      </c>
      <c r="J251" s="11" t="s">
        <v>589</v>
      </c>
      <c r="K251" s="11" t="s">
        <v>6043</v>
      </c>
      <c r="L251" s="11" t="s">
        <v>51</v>
      </c>
      <c r="M251" s="11" t="s">
        <v>6062</v>
      </c>
      <c r="N251" s="11" t="s">
        <v>194</v>
      </c>
      <c r="O251" s="11" t="s">
        <v>194</v>
      </c>
      <c r="P251" s="11" t="s">
        <v>6035</v>
      </c>
      <c r="Q251" s="11" t="s">
        <v>5608</v>
      </c>
      <c r="R251" s="11" t="s">
        <v>5609</v>
      </c>
      <c r="S251" s="11" t="s">
        <v>45</v>
      </c>
      <c r="T251" s="11" t="s">
        <v>39</v>
      </c>
      <c r="U251" s="11" t="s">
        <v>6053</v>
      </c>
      <c r="V251" s="11" t="s">
        <v>62</v>
      </c>
      <c r="W251" s="17"/>
      <c r="X251" s="17"/>
      <c r="Y251" s="30"/>
      <c r="Z251" s="30"/>
      <c r="AA251" s="11"/>
      <c r="AB251" s="11" t="s">
        <v>47</v>
      </c>
      <c r="AC251" s="11">
        <v>0</v>
      </c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</row>
    <row r="252" spans="1:54" x14ac:dyDescent="0.25">
      <c r="A252" s="11" t="s">
        <v>2038</v>
      </c>
      <c r="B252" s="12">
        <v>34</v>
      </c>
      <c r="C252" s="12" t="str">
        <f t="shared" si="3"/>
        <v>[30-40[ ans</v>
      </c>
      <c r="D252" s="11" t="s">
        <v>2039</v>
      </c>
      <c r="E252" s="11" t="s">
        <v>48</v>
      </c>
      <c r="F252" s="11" t="s">
        <v>40</v>
      </c>
      <c r="G252" s="11"/>
      <c r="H252" s="11"/>
      <c r="I252" s="11" t="s">
        <v>49</v>
      </c>
      <c r="J252" s="11" t="s">
        <v>56</v>
      </c>
      <c r="K252" s="11" t="s">
        <v>6045</v>
      </c>
      <c r="L252" s="11" t="s">
        <v>43</v>
      </c>
      <c r="M252" s="11" t="s">
        <v>6062</v>
      </c>
      <c r="N252" s="11" t="s">
        <v>131</v>
      </c>
      <c r="O252" s="11" t="s">
        <v>319</v>
      </c>
      <c r="P252" s="11" t="s">
        <v>6033</v>
      </c>
      <c r="Q252" s="11" t="s">
        <v>5568</v>
      </c>
      <c r="R252" s="11" t="s">
        <v>5569</v>
      </c>
      <c r="S252" s="11" t="s">
        <v>45</v>
      </c>
      <c r="T252" s="11" t="s">
        <v>39</v>
      </c>
      <c r="U252" s="11" t="s">
        <v>6053</v>
      </c>
      <c r="V252" s="11" t="s">
        <v>62</v>
      </c>
      <c r="W252" s="17"/>
      <c r="X252" s="17"/>
      <c r="Y252" s="30"/>
      <c r="Z252" s="30"/>
      <c r="AA252" s="29">
        <v>15</v>
      </c>
      <c r="AB252" s="11" t="s">
        <v>47</v>
      </c>
      <c r="AC252" s="11">
        <v>0</v>
      </c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</row>
    <row r="253" spans="1:54" x14ac:dyDescent="0.25">
      <c r="A253" s="11" t="s">
        <v>2040</v>
      </c>
      <c r="B253" s="12">
        <v>30</v>
      </c>
      <c r="C253" s="12" t="str">
        <f t="shared" si="3"/>
        <v>[30-40[ ans</v>
      </c>
      <c r="D253" s="11" t="s">
        <v>2041</v>
      </c>
      <c r="E253" s="11" t="s">
        <v>48</v>
      </c>
      <c r="F253" s="11" t="s">
        <v>40</v>
      </c>
      <c r="G253" s="11"/>
      <c r="H253" s="11"/>
      <c r="I253" s="11" t="s">
        <v>41</v>
      </c>
      <c r="J253" s="11" t="s">
        <v>79</v>
      </c>
      <c r="K253" s="11" t="s">
        <v>6048</v>
      </c>
      <c r="L253" s="11" t="s">
        <v>60</v>
      </c>
      <c r="M253" s="11" t="s">
        <v>6062</v>
      </c>
      <c r="N253" s="11" t="s">
        <v>194</v>
      </c>
      <c r="O253" s="11" t="s">
        <v>194</v>
      </c>
      <c r="P253" s="11" t="s">
        <v>6035</v>
      </c>
      <c r="Q253" s="11" t="s">
        <v>5608</v>
      </c>
      <c r="R253" s="11" t="s">
        <v>5609</v>
      </c>
      <c r="S253" s="11" t="s">
        <v>45</v>
      </c>
      <c r="T253" s="11" t="s">
        <v>39</v>
      </c>
      <c r="U253" s="11" t="s">
        <v>6053</v>
      </c>
      <c r="V253" s="11" t="s">
        <v>46</v>
      </c>
      <c r="W253" s="17">
        <v>43470</v>
      </c>
      <c r="X253" s="17" t="s">
        <v>6347</v>
      </c>
      <c r="Y253" s="34">
        <v>0</v>
      </c>
      <c r="Z253" s="30" t="s">
        <v>6644</v>
      </c>
      <c r="AA253" s="29">
        <v>13.7</v>
      </c>
      <c r="AB253" s="11" t="s">
        <v>47</v>
      </c>
      <c r="AC253" s="11">
        <v>0</v>
      </c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</row>
    <row r="254" spans="1:54" x14ac:dyDescent="0.25">
      <c r="A254" s="11" t="s">
        <v>2043</v>
      </c>
      <c r="B254" s="12">
        <v>50</v>
      </c>
      <c r="C254" s="12" t="str">
        <f t="shared" si="3"/>
        <v>[50-60 [ ans</v>
      </c>
      <c r="D254" s="11" t="s">
        <v>2044</v>
      </c>
      <c r="E254" s="11" t="s">
        <v>54</v>
      </c>
      <c r="F254" s="11" t="s">
        <v>55</v>
      </c>
      <c r="G254" s="11"/>
      <c r="H254" s="11"/>
      <c r="I254" s="11" t="s">
        <v>49</v>
      </c>
      <c r="J254" s="11" t="s">
        <v>154</v>
      </c>
      <c r="K254" s="11" t="s">
        <v>6045</v>
      </c>
      <c r="L254" s="11" t="s">
        <v>43</v>
      </c>
      <c r="M254" s="11" t="s">
        <v>6062</v>
      </c>
      <c r="N254" s="11" t="s">
        <v>564</v>
      </c>
      <c r="O254" s="11" t="s">
        <v>319</v>
      </c>
      <c r="P254" s="11" t="s">
        <v>6033</v>
      </c>
      <c r="Q254" s="11" t="s">
        <v>5568</v>
      </c>
      <c r="R254" s="11" t="s">
        <v>5569</v>
      </c>
      <c r="S254" s="11" t="s">
        <v>45</v>
      </c>
      <c r="T254" s="11" t="s">
        <v>84</v>
      </c>
      <c r="U254" s="11" t="s">
        <v>6057</v>
      </c>
      <c r="V254" s="11" t="s">
        <v>62</v>
      </c>
      <c r="W254" s="17"/>
      <c r="X254" s="17"/>
      <c r="Y254" s="30"/>
      <c r="Z254" s="30"/>
      <c r="AA254" s="29">
        <v>9.6999999999999993</v>
      </c>
      <c r="AB254" s="11" t="s">
        <v>845</v>
      </c>
      <c r="AC254" s="11">
        <v>1</v>
      </c>
      <c r="AD254" s="27" t="s">
        <v>5511</v>
      </c>
      <c r="AE254" s="27" t="s">
        <v>6673</v>
      </c>
      <c r="AF254" s="11" t="s">
        <v>62</v>
      </c>
      <c r="AG254" s="11" t="s">
        <v>46</v>
      </c>
      <c r="AH254" s="11" t="s">
        <v>62</v>
      </c>
      <c r="AI254" s="11" t="s">
        <v>62</v>
      </c>
      <c r="AJ254" s="11"/>
      <c r="AK254" s="11" t="s">
        <v>62</v>
      </c>
      <c r="AL254" s="11" t="s">
        <v>62</v>
      </c>
      <c r="AM254" s="11" t="s">
        <v>62</v>
      </c>
      <c r="AN254" s="11" t="s">
        <v>62</v>
      </c>
      <c r="AO254" s="11" t="s">
        <v>62</v>
      </c>
      <c r="AP254" s="11"/>
      <c r="AQ254" s="11" t="s">
        <v>846</v>
      </c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</row>
    <row r="255" spans="1:54" x14ac:dyDescent="0.25">
      <c r="A255" s="11" t="s">
        <v>2045</v>
      </c>
      <c r="B255" s="12">
        <v>30</v>
      </c>
      <c r="C255" s="12" t="str">
        <f t="shared" si="3"/>
        <v>[30-40[ ans</v>
      </c>
      <c r="D255" s="11" t="s">
        <v>2046</v>
      </c>
      <c r="E255" s="11" t="s">
        <v>54</v>
      </c>
      <c r="F255" s="11" t="s">
        <v>40</v>
      </c>
      <c r="G255" s="11"/>
      <c r="H255" s="11"/>
      <c r="I255" s="11" t="s">
        <v>41</v>
      </c>
      <c r="J255" s="11" t="s">
        <v>71</v>
      </c>
      <c r="K255" s="11" t="s">
        <v>6047</v>
      </c>
      <c r="L255" s="11" t="s">
        <v>51</v>
      </c>
      <c r="M255" s="11" t="s">
        <v>6062</v>
      </c>
      <c r="N255" s="11" t="s">
        <v>1299</v>
      </c>
      <c r="O255" s="11" t="s">
        <v>460</v>
      </c>
      <c r="P255" s="11" t="s">
        <v>6035</v>
      </c>
      <c r="Q255" s="11" t="s">
        <v>5991</v>
      </c>
      <c r="R255" s="11" t="s">
        <v>5992</v>
      </c>
      <c r="S255" s="11" t="s">
        <v>45</v>
      </c>
      <c r="T255" s="11" t="s">
        <v>58</v>
      </c>
      <c r="U255" s="11" t="s">
        <v>6055</v>
      </c>
      <c r="V255" s="11" t="s">
        <v>62</v>
      </c>
      <c r="W255" s="17"/>
      <c r="X255" s="17"/>
      <c r="Y255" s="30"/>
      <c r="Z255" s="30"/>
      <c r="AA255" s="11"/>
      <c r="AB255" s="11" t="s">
        <v>845</v>
      </c>
      <c r="AC255" s="11">
        <v>1</v>
      </c>
      <c r="AD255" s="27" t="s">
        <v>5511</v>
      </c>
      <c r="AE255" s="27" t="s">
        <v>6673</v>
      </c>
      <c r="AF255" s="11" t="s">
        <v>62</v>
      </c>
      <c r="AG255" s="11" t="s">
        <v>46</v>
      </c>
      <c r="AH255" s="11" t="s">
        <v>62</v>
      </c>
      <c r="AI255" s="11" t="s">
        <v>62</v>
      </c>
      <c r="AJ255" s="11"/>
      <c r="AK255" s="11"/>
      <c r="AL255" s="11"/>
      <c r="AM255" s="11"/>
      <c r="AN255" s="11"/>
      <c r="AO255" s="11"/>
      <c r="AP255" s="11"/>
      <c r="AQ255" s="11" t="s">
        <v>846</v>
      </c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</row>
    <row r="256" spans="1:54" x14ac:dyDescent="0.25">
      <c r="A256" s="11" t="s">
        <v>2047</v>
      </c>
      <c r="B256" s="12">
        <v>30</v>
      </c>
      <c r="C256" s="12" t="str">
        <f t="shared" si="3"/>
        <v>[30-40[ ans</v>
      </c>
      <c r="D256" s="11" t="s">
        <v>2048</v>
      </c>
      <c r="E256" s="11" t="s">
        <v>54</v>
      </c>
      <c r="F256" s="11" t="s">
        <v>40</v>
      </c>
      <c r="G256" s="11"/>
      <c r="H256" s="11"/>
      <c r="I256" s="11" t="s">
        <v>41</v>
      </c>
      <c r="J256" s="11" t="s">
        <v>400</v>
      </c>
      <c r="K256" s="11" t="s">
        <v>6043</v>
      </c>
      <c r="L256" s="11" t="s">
        <v>51</v>
      </c>
      <c r="M256" s="11" t="s">
        <v>6062</v>
      </c>
      <c r="N256" s="11" t="s">
        <v>64</v>
      </c>
      <c r="O256" s="11" t="s">
        <v>729</v>
      </c>
      <c r="P256" s="11" t="s">
        <v>6702</v>
      </c>
      <c r="Q256" s="11"/>
      <c r="R256" s="11"/>
      <c r="S256" s="11" t="s">
        <v>45</v>
      </c>
      <c r="T256" s="11" t="s">
        <v>39</v>
      </c>
      <c r="U256" s="11" t="s">
        <v>6053</v>
      </c>
      <c r="V256" s="11" t="s">
        <v>62</v>
      </c>
      <c r="W256" s="17"/>
      <c r="X256" s="17"/>
      <c r="Y256" s="30"/>
      <c r="Z256" s="30"/>
      <c r="AA256" s="29">
        <v>13.9</v>
      </c>
      <c r="AB256" s="11" t="s">
        <v>47</v>
      </c>
      <c r="AC256" s="11">
        <v>0</v>
      </c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</row>
    <row r="257" spans="1:54" x14ac:dyDescent="0.25">
      <c r="A257" s="11" t="s">
        <v>2049</v>
      </c>
      <c r="B257" s="12">
        <v>41</v>
      </c>
      <c r="C257" s="12" t="str">
        <f t="shared" si="3"/>
        <v>[40-50 [ ans</v>
      </c>
      <c r="D257" s="11" t="s">
        <v>2050</v>
      </c>
      <c r="E257" s="11" t="s">
        <v>39</v>
      </c>
      <c r="F257" s="11" t="s">
        <v>55</v>
      </c>
      <c r="G257" s="11"/>
      <c r="H257" s="11"/>
      <c r="I257" s="11" t="s">
        <v>49</v>
      </c>
      <c r="J257" s="11" t="s">
        <v>1241</v>
      </c>
      <c r="K257" s="11" t="s">
        <v>6050</v>
      </c>
      <c r="L257" s="11" t="s">
        <v>1241</v>
      </c>
      <c r="M257" s="11" t="s">
        <v>523</v>
      </c>
      <c r="N257" s="11" t="s">
        <v>428</v>
      </c>
      <c r="O257" s="11" t="s">
        <v>428</v>
      </c>
      <c r="P257" s="11" t="s">
        <v>428</v>
      </c>
      <c r="Q257" s="11"/>
      <c r="R257" s="11"/>
      <c r="S257" s="11" t="s">
        <v>45</v>
      </c>
      <c r="T257" s="11" t="s">
        <v>58</v>
      </c>
      <c r="U257" s="11" t="s">
        <v>6055</v>
      </c>
      <c r="V257" s="11" t="s">
        <v>62</v>
      </c>
      <c r="W257" s="17"/>
      <c r="X257" s="17"/>
      <c r="Y257" s="30"/>
      <c r="Z257" s="30"/>
      <c r="AA257" s="29">
        <v>10.6</v>
      </c>
      <c r="AB257" s="11" t="s">
        <v>845</v>
      </c>
      <c r="AC257" s="11">
        <v>1</v>
      </c>
      <c r="AD257" s="27" t="s">
        <v>5511</v>
      </c>
      <c r="AE257" s="27" t="s">
        <v>6673</v>
      </c>
      <c r="AF257" s="11" t="s">
        <v>62</v>
      </c>
      <c r="AG257" s="11" t="s">
        <v>46</v>
      </c>
      <c r="AH257" s="11" t="s">
        <v>62</v>
      </c>
      <c r="AI257" s="11" t="s">
        <v>62</v>
      </c>
      <c r="AJ257" s="11" t="s">
        <v>1532</v>
      </c>
      <c r="AK257" s="11" t="s">
        <v>62</v>
      </c>
      <c r="AL257" s="11" t="s">
        <v>62</v>
      </c>
      <c r="AM257" s="11" t="s">
        <v>62</v>
      </c>
      <c r="AN257" s="11" t="s">
        <v>62</v>
      </c>
      <c r="AO257" s="11" t="s">
        <v>62</v>
      </c>
      <c r="AP257" s="11"/>
      <c r="AQ257" s="11" t="s">
        <v>846</v>
      </c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</row>
    <row r="258" spans="1:54" x14ac:dyDescent="0.25">
      <c r="A258" s="11" t="s">
        <v>2051</v>
      </c>
      <c r="B258" s="12">
        <v>46</v>
      </c>
      <c r="C258" s="12" t="str">
        <f t="shared" si="3"/>
        <v>[40-50 [ ans</v>
      </c>
      <c r="D258" s="11" t="s">
        <v>2052</v>
      </c>
      <c r="E258" s="11" t="s">
        <v>48</v>
      </c>
      <c r="F258" s="11" t="s">
        <v>40</v>
      </c>
      <c r="G258" s="11"/>
      <c r="H258" s="11"/>
      <c r="I258" s="11" t="s">
        <v>49</v>
      </c>
      <c r="J258" s="11" t="s">
        <v>919</v>
      </c>
      <c r="K258" s="11" t="s">
        <v>6043</v>
      </c>
      <c r="L258" s="11" t="s">
        <v>43</v>
      </c>
      <c r="M258" s="11" t="s">
        <v>6062</v>
      </c>
      <c r="N258" s="11" t="s">
        <v>104</v>
      </c>
      <c r="O258" s="11" t="s">
        <v>104</v>
      </c>
      <c r="P258" s="11" t="s">
        <v>6033</v>
      </c>
      <c r="Q258" s="11" t="s">
        <v>6036</v>
      </c>
      <c r="R258" s="11" t="s">
        <v>6037</v>
      </c>
      <c r="S258" s="11" t="s">
        <v>45</v>
      </c>
      <c r="T258" s="11" t="s">
        <v>84</v>
      </c>
      <c r="U258" s="11" t="s">
        <v>6057</v>
      </c>
      <c r="V258" s="11" t="s">
        <v>62</v>
      </c>
      <c r="W258" s="17"/>
      <c r="X258" s="17"/>
      <c r="Y258" s="30"/>
      <c r="Z258" s="30"/>
      <c r="AA258" s="29">
        <v>13</v>
      </c>
      <c r="AB258" s="11" t="s">
        <v>47</v>
      </c>
      <c r="AC258" s="11">
        <v>0</v>
      </c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</row>
    <row r="259" spans="1:54" x14ac:dyDescent="0.25">
      <c r="A259" s="11" t="s">
        <v>2053</v>
      </c>
      <c r="B259" s="12">
        <v>26</v>
      </c>
      <c r="C259" s="12" t="str">
        <f t="shared" ref="C259:C322" si="4">IF(B259&lt;20," &lt; 20 ans", IF(B259&lt;30,"[20-30[ ans",IF(B259&lt;40,"[30-40[ ans",IF(B259&lt;50,"[40-50 [ ans",IF(B259&lt;60, "[50-60 [ ans","&gt; 60 ans")))))</f>
        <v>[20-30[ ans</v>
      </c>
      <c r="D259" s="11" t="s">
        <v>2054</v>
      </c>
      <c r="E259" s="11" t="s">
        <v>48</v>
      </c>
      <c r="F259" s="11" t="s">
        <v>40</v>
      </c>
      <c r="G259" s="11"/>
      <c r="H259" s="11"/>
      <c r="I259" s="11" t="s">
        <v>41</v>
      </c>
      <c r="J259" s="11" t="s">
        <v>435</v>
      </c>
      <c r="K259" s="11" t="s">
        <v>6045</v>
      </c>
      <c r="L259" s="11" t="s">
        <v>60</v>
      </c>
      <c r="M259" s="11" t="s">
        <v>6062</v>
      </c>
      <c r="N259" s="11" t="s">
        <v>436</v>
      </c>
      <c r="O259" s="11" t="s">
        <v>5502</v>
      </c>
      <c r="P259" s="11" t="s">
        <v>6035</v>
      </c>
      <c r="Q259" s="11" t="s">
        <v>5572</v>
      </c>
      <c r="R259" s="11" t="s">
        <v>5573</v>
      </c>
      <c r="S259" s="11" t="s">
        <v>45</v>
      </c>
      <c r="T259" s="11" t="s">
        <v>58</v>
      </c>
      <c r="U259" s="11" t="s">
        <v>6055</v>
      </c>
      <c r="V259" s="11" t="s">
        <v>46</v>
      </c>
      <c r="W259" s="17">
        <v>42889</v>
      </c>
      <c r="X259" s="17" t="s">
        <v>6348</v>
      </c>
      <c r="Y259" s="34">
        <v>2</v>
      </c>
      <c r="Z259" s="30" t="s">
        <v>6644</v>
      </c>
      <c r="AA259" s="11"/>
      <c r="AB259" s="11" t="s">
        <v>47</v>
      </c>
      <c r="AC259" s="11">
        <v>0</v>
      </c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</row>
    <row r="260" spans="1:54" x14ac:dyDescent="0.25">
      <c r="A260" s="11" t="s">
        <v>2056</v>
      </c>
      <c r="B260" s="12">
        <v>30</v>
      </c>
      <c r="C260" s="12" t="str">
        <f t="shared" si="4"/>
        <v>[30-40[ ans</v>
      </c>
      <c r="D260" s="11" t="s">
        <v>2057</v>
      </c>
      <c r="E260" s="11" t="s">
        <v>48</v>
      </c>
      <c r="F260" s="11" t="s">
        <v>40</v>
      </c>
      <c r="G260" s="11"/>
      <c r="H260" s="11"/>
      <c r="I260" s="11" t="s">
        <v>41</v>
      </c>
      <c r="J260" s="11" t="s">
        <v>482</v>
      </c>
      <c r="K260" s="11" t="s">
        <v>6043</v>
      </c>
      <c r="L260" s="11" t="s">
        <v>51</v>
      </c>
      <c r="M260" s="11" t="s">
        <v>6062</v>
      </c>
      <c r="N260" s="11" t="s">
        <v>383</v>
      </c>
      <c r="O260" s="11" t="s">
        <v>319</v>
      </c>
      <c r="P260" s="11" t="s">
        <v>6033</v>
      </c>
      <c r="Q260" s="11" t="s">
        <v>5568</v>
      </c>
      <c r="R260" s="11" t="s">
        <v>5569</v>
      </c>
      <c r="S260" s="11" t="s">
        <v>45</v>
      </c>
      <c r="T260" s="11" t="s">
        <v>58</v>
      </c>
      <c r="U260" s="11" t="s">
        <v>6055</v>
      </c>
      <c r="V260" s="11" t="s">
        <v>62</v>
      </c>
      <c r="W260" s="17"/>
      <c r="X260" s="17"/>
      <c r="Y260" s="30"/>
      <c r="Z260" s="30"/>
      <c r="AA260" s="11"/>
      <c r="AB260" s="11" t="s">
        <v>47</v>
      </c>
      <c r="AC260" s="11">
        <v>0</v>
      </c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</row>
    <row r="261" spans="1:54" x14ac:dyDescent="0.25">
      <c r="A261" s="11" t="s">
        <v>2058</v>
      </c>
      <c r="B261" s="12">
        <v>30</v>
      </c>
      <c r="C261" s="12" t="str">
        <f t="shared" si="4"/>
        <v>[30-40[ ans</v>
      </c>
      <c r="D261" s="11" t="s">
        <v>2059</v>
      </c>
      <c r="E261" s="11" t="s">
        <v>39</v>
      </c>
      <c r="F261" s="11" t="s">
        <v>40</v>
      </c>
      <c r="G261" s="11"/>
      <c r="H261" s="11"/>
      <c r="I261" s="11" t="s">
        <v>41</v>
      </c>
      <c r="J261" s="11" t="s">
        <v>134</v>
      </c>
      <c r="K261" s="11" t="s">
        <v>6049</v>
      </c>
      <c r="L261" s="11" t="s">
        <v>60</v>
      </c>
      <c r="M261" s="11" t="s">
        <v>6062</v>
      </c>
      <c r="N261" s="11" t="s">
        <v>371</v>
      </c>
      <c r="O261" s="11" t="s">
        <v>246</v>
      </c>
      <c r="P261" s="11" t="s">
        <v>6035</v>
      </c>
      <c r="Q261" s="11" t="s">
        <v>6040</v>
      </c>
      <c r="R261" s="11" t="s">
        <v>6041</v>
      </c>
      <c r="S261" s="11" t="s">
        <v>45</v>
      </c>
      <c r="T261" s="11" t="s">
        <v>58</v>
      </c>
      <c r="U261" s="11" t="s">
        <v>6055</v>
      </c>
      <c r="V261" s="11" t="s">
        <v>46</v>
      </c>
      <c r="W261" s="17" t="s">
        <v>6104</v>
      </c>
      <c r="X261" s="17" t="s">
        <v>6349</v>
      </c>
      <c r="Y261" s="34">
        <v>7</v>
      </c>
      <c r="Z261" s="30" t="s">
        <v>6645</v>
      </c>
      <c r="AA261" s="29">
        <v>13.5</v>
      </c>
      <c r="AB261" s="11" t="s">
        <v>47</v>
      </c>
      <c r="AC261" s="11">
        <v>0</v>
      </c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</row>
    <row r="262" spans="1:54" x14ac:dyDescent="0.25">
      <c r="A262" s="11" t="s">
        <v>2061</v>
      </c>
      <c r="B262" s="12">
        <v>35</v>
      </c>
      <c r="C262" s="12" t="str">
        <f t="shared" si="4"/>
        <v>[30-40[ ans</v>
      </c>
      <c r="D262" s="11" t="s">
        <v>2062</v>
      </c>
      <c r="E262" s="11" t="s">
        <v>54</v>
      </c>
      <c r="F262" s="11" t="s">
        <v>40</v>
      </c>
      <c r="G262" s="11"/>
      <c r="H262" s="11"/>
      <c r="I262" s="11" t="s">
        <v>199</v>
      </c>
      <c r="J262" s="11" t="s">
        <v>108</v>
      </c>
      <c r="K262" s="11" t="s">
        <v>6045</v>
      </c>
      <c r="L262" s="11" t="s">
        <v>51</v>
      </c>
      <c r="M262" s="11" t="s">
        <v>6062</v>
      </c>
      <c r="N262" s="11" t="s">
        <v>810</v>
      </c>
      <c r="O262" s="11" t="s">
        <v>1355</v>
      </c>
      <c r="P262" s="11" t="s">
        <v>6031</v>
      </c>
      <c r="Q262" s="11" t="s">
        <v>5620</v>
      </c>
      <c r="R262" s="11" t="s">
        <v>5621</v>
      </c>
      <c r="S262" s="11" t="s">
        <v>45</v>
      </c>
      <c r="T262" s="11" t="s">
        <v>39</v>
      </c>
      <c r="U262" s="11" t="s">
        <v>6053</v>
      </c>
      <c r="V262" s="11" t="s">
        <v>62</v>
      </c>
      <c r="W262" s="17"/>
      <c r="X262" s="17"/>
      <c r="Y262" s="30"/>
      <c r="Z262" s="30"/>
      <c r="AA262" s="11"/>
      <c r="AB262" s="11" t="s">
        <v>47</v>
      </c>
      <c r="AC262" s="11">
        <v>0</v>
      </c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</row>
    <row r="263" spans="1:54" x14ac:dyDescent="0.25">
      <c r="A263" s="11" t="s">
        <v>2063</v>
      </c>
      <c r="B263" s="12">
        <v>23</v>
      </c>
      <c r="C263" s="12" t="str">
        <f t="shared" si="4"/>
        <v>[20-30[ ans</v>
      </c>
      <c r="D263" s="11" t="s">
        <v>2064</v>
      </c>
      <c r="E263" s="11" t="s">
        <v>48</v>
      </c>
      <c r="F263" s="11" t="s">
        <v>40</v>
      </c>
      <c r="G263" s="12">
        <v>177</v>
      </c>
      <c r="H263" s="12">
        <v>85</v>
      </c>
      <c r="I263" s="11" t="s">
        <v>41</v>
      </c>
      <c r="J263" s="11" t="s">
        <v>79</v>
      </c>
      <c r="K263" s="11" t="s">
        <v>6048</v>
      </c>
      <c r="L263" s="11" t="s">
        <v>51</v>
      </c>
      <c r="M263" s="11" t="s">
        <v>6062</v>
      </c>
      <c r="N263" s="11" t="s">
        <v>195</v>
      </c>
      <c r="O263" s="11" t="s">
        <v>195</v>
      </c>
      <c r="P263" s="11" t="s">
        <v>6035</v>
      </c>
      <c r="Q263" s="11" t="s">
        <v>5610</v>
      </c>
      <c r="R263" s="11" t="s">
        <v>5611</v>
      </c>
      <c r="S263" s="11" t="s">
        <v>45</v>
      </c>
      <c r="T263" s="11" t="s">
        <v>39</v>
      </c>
      <c r="U263" s="11" t="s">
        <v>6053</v>
      </c>
      <c r="V263" s="11" t="s">
        <v>46</v>
      </c>
      <c r="W263" s="17"/>
      <c r="X263" s="17"/>
      <c r="Y263" s="30"/>
      <c r="Z263" s="30"/>
      <c r="AA263" s="29">
        <v>14.3</v>
      </c>
      <c r="AB263" s="11" t="s">
        <v>47</v>
      </c>
      <c r="AC263" s="11">
        <v>0</v>
      </c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</row>
    <row r="264" spans="1:54" x14ac:dyDescent="0.25">
      <c r="A264" s="11" t="s">
        <v>2065</v>
      </c>
      <c r="B264" s="12">
        <v>55</v>
      </c>
      <c r="C264" s="12" t="str">
        <f t="shared" si="4"/>
        <v>[50-60 [ ans</v>
      </c>
      <c r="D264" s="11" t="s">
        <v>2066</v>
      </c>
      <c r="E264" s="11" t="s">
        <v>39</v>
      </c>
      <c r="F264" s="11" t="s">
        <v>40</v>
      </c>
      <c r="G264" s="11"/>
      <c r="H264" s="11"/>
      <c r="I264" s="11" t="s">
        <v>49</v>
      </c>
      <c r="J264" s="11" t="s">
        <v>150</v>
      </c>
      <c r="K264" s="11" t="s">
        <v>6047</v>
      </c>
      <c r="L264" s="11" t="s">
        <v>51</v>
      </c>
      <c r="M264" s="11" t="s">
        <v>6062</v>
      </c>
      <c r="N264" s="11" t="s">
        <v>64</v>
      </c>
      <c r="O264" s="11" t="s">
        <v>729</v>
      </c>
      <c r="P264" s="11" t="s">
        <v>6702</v>
      </c>
      <c r="Q264" s="11"/>
      <c r="R264" s="11"/>
      <c r="S264" s="11" t="s">
        <v>45</v>
      </c>
      <c r="T264" s="11" t="s">
        <v>84</v>
      </c>
      <c r="U264" s="11" t="s">
        <v>6057</v>
      </c>
      <c r="V264" s="11" t="s">
        <v>46</v>
      </c>
      <c r="W264" s="17" t="s">
        <v>6105</v>
      </c>
      <c r="X264" s="17" t="s">
        <v>6350</v>
      </c>
      <c r="Y264" s="34">
        <v>8</v>
      </c>
      <c r="Z264" s="30" t="s">
        <v>6645</v>
      </c>
      <c r="AA264" s="11"/>
      <c r="AB264" s="11" t="s">
        <v>47</v>
      </c>
      <c r="AC264" s="11">
        <v>0</v>
      </c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</row>
    <row r="265" spans="1:54" x14ac:dyDescent="0.25">
      <c r="A265" s="11" t="s">
        <v>2068</v>
      </c>
      <c r="B265" s="12">
        <v>56</v>
      </c>
      <c r="C265" s="12" t="str">
        <f t="shared" si="4"/>
        <v>[50-60 [ ans</v>
      </c>
      <c r="D265" s="11" t="s">
        <v>2069</v>
      </c>
      <c r="E265" s="11" t="s">
        <v>54</v>
      </c>
      <c r="F265" s="11" t="s">
        <v>40</v>
      </c>
      <c r="G265" s="11"/>
      <c r="H265" s="11"/>
      <c r="I265" s="11" t="s">
        <v>49</v>
      </c>
      <c r="J265" s="11" t="s">
        <v>363</v>
      </c>
      <c r="K265" s="11" t="s">
        <v>6045</v>
      </c>
      <c r="L265" s="11" t="s">
        <v>51</v>
      </c>
      <c r="M265" s="11" t="s">
        <v>6062</v>
      </c>
      <c r="N265" s="11" t="s">
        <v>378</v>
      </c>
      <c r="O265" s="11" t="s">
        <v>319</v>
      </c>
      <c r="P265" s="11" t="s">
        <v>6033</v>
      </c>
      <c r="Q265" s="11" t="s">
        <v>5568</v>
      </c>
      <c r="R265" s="11" t="s">
        <v>5569</v>
      </c>
      <c r="S265" s="11" t="s">
        <v>45</v>
      </c>
      <c r="T265" s="11" t="s">
        <v>58</v>
      </c>
      <c r="U265" s="11" t="s">
        <v>6055</v>
      </c>
      <c r="V265" s="11" t="s">
        <v>62</v>
      </c>
      <c r="W265" s="17"/>
      <c r="X265" s="17"/>
      <c r="Y265" s="30"/>
      <c r="Z265" s="30"/>
      <c r="AA265" s="11"/>
      <c r="AB265" s="11" t="s">
        <v>47</v>
      </c>
      <c r="AC265" s="11">
        <v>0</v>
      </c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</row>
    <row r="266" spans="1:54" x14ac:dyDescent="0.25">
      <c r="A266" s="11" t="s">
        <v>2070</v>
      </c>
      <c r="B266" s="12">
        <v>23</v>
      </c>
      <c r="C266" s="12" t="str">
        <f t="shared" si="4"/>
        <v>[20-30[ ans</v>
      </c>
      <c r="D266" s="11" t="s">
        <v>2071</v>
      </c>
      <c r="E266" s="11" t="s">
        <v>48</v>
      </c>
      <c r="F266" s="11" t="s">
        <v>40</v>
      </c>
      <c r="G266" s="11"/>
      <c r="H266" s="11"/>
      <c r="I266" s="11" t="s">
        <v>41</v>
      </c>
      <c r="J266" s="11" t="s">
        <v>79</v>
      </c>
      <c r="K266" s="11" t="s">
        <v>6048</v>
      </c>
      <c r="L266" s="11" t="s">
        <v>51</v>
      </c>
      <c r="M266" s="11" t="s">
        <v>6062</v>
      </c>
      <c r="N266" s="11" t="s">
        <v>115</v>
      </c>
      <c r="O266" s="11" t="s">
        <v>115</v>
      </c>
      <c r="P266" s="11" t="s">
        <v>6031</v>
      </c>
      <c r="Q266" s="11" t="s">
        <v>5604</v>
      </c>
      <c r="R266" s="11" t="s">
        <v>5605</v>
      </c>
      <c r="S266" s="11" t="s">
        <v>45</v>
      </c>
      <c r="T266" s="11" t="s">
        <v>84</v>
      </c>
      <c r="U266" s="11" t="s">
        <v>6057</v>
      </c>
      <c r="V266" s="11" t="s">
        <v>46</v>
      </c>
      <c r="W266" s="17" t="s">
        <v>6106</v>
      </c>
      <c r="X266" s="17" t="s">
        <v>6351</v>
      </c>
      <c r="Y266" s="34">
        <v>2</v>
      </c>
      <c r="Z266" s="30" t="s">
        <v>6644</v>
      </c>
      <c r="AA266" s="11"/>
      <c r="AB266" s="11" t="s">
        <v>47</v>
      </c>
      <c r="AC266" s="11">
        <v>0</v>
      </c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</row>
    <row r="267" spans="1:54" x14ac:dyDescent="0.25">
      <c r="A267" s="11" t="s">
        <v>2073</v>
      </c>
      <c r="B267" s="12">
        <v>39</v>
      </c>
      <c r="C267" s="12" t="str">
        <f t="shared" si="4"/>
        <v>[30-40[ ans</v>
      </c>
      <c r="D267" s="11" t="s">
        <v>2074</v>
      </c>
      <c r="E267" s="11" t="s">
        <v>54</v>
      </c>
      <c r="F267" s="11" t="s">
        <v>40</v>
      </c>
      <c r="G267" s="11"/>
      <c r="H267" s="11"/>
      <c r="I267" s="11" t="s">
        <v>49</v>
      </c>
      <c r="J267" s="11" t="s">
        <v>171</v>
      </c>
      <c r="K267" s="11" t="s">
        <v>6047</v>
      </c>
      <c r="L267" s="11" t="s">
        <v>157</v>
      </c>
      <c r="M267" s="11" t="s">
        <v>6062</v>
      </c>
      <c r="N267" s="11" t="s">
        <v>438</v>
      </c>
      <c r="O267" s="11" t="s">
        <v>169</v>
      </c>
      <c r="P267" s="11" t="s">
        <v>6034</v>
      </c>
      <c r="Q267" s="11" t="s">
        <v>5830</v>
      </c>
      <c r="R267" s="11" t="s">
        <v>5831</v>
      </c>
      <c r="S267" s="11" t="s">
        <v>45</v>
      </c>
      <c r="T267" s="11" t="s">
        <v>84</v>
      </c>
      <c r="U267" s="11" t="s">
        <v>6057</v>
      </c>
      <c r="V267" s="11" t="s">
        <v>62</v>
      </c>
      <c r="W267" s="17"/>
      <c r="X267" s="17"/>
      <c r="Y267" s="30"/>
      <c r="Z267" s="30"/>
      <c r="AA267" s="11"/>
      <c r="AB267" s="11" t="s">
        <v>47</v>
      </c>
      <c r="AC267" s="11">
        <v>0</v>
      </c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</row>
    <row r="268" spans="1:54" x14ac:dyDescent="0.25">
      <c r="A268" s="11" t="s">
        <v>2075</v>
      </c>
      <c r="B268" s="12">
        <v>23</v>
      </c>
      <c r="C268" s="12" t="str">
        <f t="shared" si="4"/>
        <v>[20-30[ ans</v>
      </c>
      <c r="D268" s="11" t="s">
        <v>2076</v>
      </c>
      <c r="E268" s="11" t="s">
        <v>48</v>
      </c>
      <c r="F268" s="11" t="s">
        <v>40</v>
      </c>
      <c r="G268" s="11"/>
      <c r="H268" s="11"/>
      <c r="I268" s="11" t="s">
        <v>41</v>
      </c>
      <c r="J268" s="11" t="s">
        <v>79</v>
      </c>
      <c r="K268" s="11" t="s">
        <v>6048</v>
      </c>
      <c r="L268" s="11" t="s">
        <v>51</v>
      </c>
      <c r="M268" s="11" t="s">
        <v>6062</v>
      </c>
      <c r="N268" s="11" t="s">
        <v>64</v>
      </c>
      <c r="O268" s="11" t="s">
        <v>729</v>
      </c>
      <c r="P268" s="11" t="s">
        <v>6702</v>
      </c>
      <c r="Q268" s="11"/>
      <c r="R268" s="11"/>
      <c r="S268" s="11" t="s">
        <v>45</v>
      </c>
      <c r="T268" s="11" t="s">
        <v>39</v>
      </c>
      <c r="U268" s="11" t="s">
        <v>6053</v>
      </c>
      <c r="V268" s="11" t="s">
        <v>62</v>
      </c>
      <c r="W268" s="17"/>
      <c r="X268" s="17"/>
      <c r="Y268" s="30"/>
      <c r="Z268" s="30"/>
      <c r="AA268" s="11"/>
      <c r="AB268" s="11" t="s">
        <v>47</v>
      </c>
      <c r="AC268" s="11">
        <v>0</v>
      </c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</row>
    <row r="269" spans="1:54" x14ac:dyDescent="0.25">
      <c r="A269" s="11" t="s">
        <v>2077</v>
      </c>
      <c r="B269" s="12">
        <v>30</v>
      </c>
      <c r="C269" s="12" t="str">
        <f t="shared" si="4"/>
        <v>[30-40[ ans</v>
      </c>
      <c r="D269" s="11" t="s">
        <v>2078</v>
      </c>
      <c r="E269" s="11" t="s">
        <v>54</v>
      </c>
      <c r="F269" s="11" t="s">
        <v>40</v>
      </c>
      <c r="G269" s="11"/>
      <c r="H269" s="11"/>
      <c r="I269" s="11" t="s">
        <v>41</v>
      </c>
      <c r="J269" s="11" t="s">
        <v>758</v>
      </c>
      <c r="K269" s="11" t="s">
        <v>6049</v>
      </c>
      <c r="L269" s="11" t="s">
        <v>51</v>
      </c>
      <c r="M269" s="11" t="s">
        <v>6062</v>
      </c>
      <c r="N269" s="11" t="s">
        <v>832</v>
      </c>
      <c r="O269" s="11" t="s">
        <v>563</v>
      </c>
      <c r="P269" s="11" t="s">
        <v>6033</v>
      </c>
      <c r="Q269" s="11" t="s">
        <v>5737</v>
      </c>
      <c r="R269" s="11" t="s">
        <v>5738</v>
      </c>
      <c r="S269" s="11" t="s">
        <v>45</v>
      </c>
      <c r="T269" s="11" t="s">
        <v>39</v>
      </c>
      <c r="U269" s="11" t="s">
        <v>6053</v>
      </c>
      <c r="V269" s="11" t="s">
        <v>62</v>
      </c>
      <c r="W269" s="17"/>
      <c r="X269" s="17"/>
      <c r="Y269" s="30"/>
      <c r="Z269" s="30"/>
      <c r="AA269" s="29">
        <v>13.1</v>
      </c>
      <c r="AB269" s="11" t="s">
        <v>47</v>
      </c>
      <c r="AC269" s="11">
        <v>0</v>
      </c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</row>
    <row r="270" spans="1:54" x14ac:dyDescent="0.25">
      <c r="A270" s="11" t="s">
        <v>2079</v>
      </c>
      <c r="B270" s="12">
        <v>42</v>
      </c>
      <c r="C270" s="12" t="str">
        <f t="shared" si="4"/>
        <v>[40-50 [ ans</v>
      </c>
      <c r="D270" s="11" t="s">
        <v>2080</v>
      </c>
      <c r="E270" s="11" t="s">
        <v>54</v>
      </c>
      <c r="F270" s="11" t="s">
        <v>40</v>
      </c>
      <c r="G270" s="11"/>
      <c r="H270" s="11"/>
      <c r="I270" s="11" t="s">
        <v>41</v>
      </c>
      <c r="J270" s="11" t="s">
        <v>413</v>
      </c>
      <c r="K270" s="11" t="s">
        <v>6043</v>
      </c>
      <c r="L270" s="11" t="s">
        <v>51</v>
      </c>
      <c r="M270" s="11" t="s">
        <v>6062</v>
      </c>
      <c r="N270" s="11" t="s">
        <v>290</v>
      </c>
      <c r="O270" s="11" t="s">
        <v>290</v>
      </c>
      <c r="P270" s="11" t="s">
        <v>6031</v>
      </c>
      <c r="Q270" s="11" t="s">
        <v>5616</v>
      </c>
      <c r="R270" s="11" t="s">
        <v>5617</v>
      </c>
      <c r="S270" s="11" t="s">
        <v>45</v>
      </c>
      <c r="T270" s="11" t="s">
        <v>39</v>
      </c>
      <c r="U270" s="11" t="s">
        <v>6053</v>
      </c>
      <c r="V270" s="11" t="s">
        <v>46</v>
      </c>
      <c r="W270" s="17" t="s">
        <v>6107</v>
      </c>
      <c r="X270" s="17" t="s">
        <v>6352</v>
      </c>
      <c r="Y270" s="34">
        <v>9</v>
      </c>
      <c r="Z270" s="30" t="s">
        <v>6648</v>
      </c>
      <c r="AA270" s="11"/>
      <c r="AB270" s="11" t="s">
        <v>47</v>
      </c>
      <c r="AC270" s="11">
        <v>0</v>
      </c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</row>
    <row r="271" spans="1:54" x14ac:dyDescent="0.25">
      <c r="A271" s="11" t="s">
        <v>2082</v>
      </c>
      <c r="B271" s="12">
        <v>23</v>
      </c>
      <c r="C271" s="12" t="str">
        <f t="shared" si="4"/>
        <v>[20-30[ ans</v>
      </c>
      <c r="D271" s="11" t="s">
        <v>2083</v>
      </c>
      <c r="E271" s="11" t="s">
        <v>48</v>
      </c>
      <c r="F271" s="11" t="s">
        <v>40</v>
      </c>
      <c r="G271" s="11"/>
      <c r="H271" s="11"/>
      <c r="I271" s="11" t="s">
        <v>41</v>
      </c>
      <c r="J271" s="11" t="s">
        <v>79</v>
      </c>
      <c r="K271" s="11" t="s">
        <v>6048</v>
      </c>
      <c r="L271" s="11" t="s">
        <v>51</v>
      </c>
      <c r="M271" s="11" t="s">
        <v>6062</v>
      </c>
      <c r="N271" s="11" t="s">
        <v>288</v>
      </c>
      <c r="O271" s="11" t="s">
        <v>288</v>
      </c>
      <c r="P271" s="11" t="s">
        <v>6031</v>
      </c>
      <c r="Q271" s="11" t="s">
        <v>5743</v>
      </c>
      <c r="R271" s="11" t="s">
        <v>5744</v>
      </c>
      <c r="S271" s="11" t="s">
        <v>45</v>
      </c>
      <c r="T271" s="11" t="s">
        <v>84</v>
      </c>
      <c r="U271" s="11" t="s">
        <v>6057</v>
      </c>
      <c r="V271" s="11" t="s">
        <v>62</v>
      </c>
      <c r="W271" s="17"/>
      <c r="X271" s="17"/>
      <c r="Y271" s="30"/>
      <c r="Z271" s="30"/>
      <c r="AA271" s="29">
        <v>13.9</v>
      </c>
      <c r="AB271" s="11" t="s">
        <v>47</v>
      </c>
      <c r="AC271" s="11">
        <v>0</v>
      </c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</row>
    <row r="272" spans="1:54" x14ac:dyDescent="0.25">
      <c r="A272" s="11" t="s">
        <v>2084</v>
      </c>
      <c r="B272" s="12">
        <v>23</v>
      </c>
      <c r="C272" s="12" t="str">
        <f t="shared" si="4"/>
        <v>[20-30[ ans</v>
      </c>
      <c r="D272" s="11" t="s">
        <v>2085</v>
      </c>
      <c r="E272" s="11" t="s">
        <v>48</v>
      </c>
      <c r="F272" s="11" t="s">
        <v>40</v>
      </c>
      <c r="G272" s="11"/>
      <c r="H272" s="11"/>
      <c r="I272" s="11" t="s">
        <v>41</v>
      </c>
      <c r="J272" s="11" t="s">
        <v>79</v>
      </c>
      <c r="K272" s="11" t="s">
        <v>6048</v>
      </c>
      <c r="L272" s="11" t="s">
        <v>51</v>
      </c>
      <c r="M272" s="11" t="s">
        <v>6062</v>
      </c>
      <c r="N272" s="11" t="s">
        <v>380</v>
      </c>
      <c r="O272" s="11" t="s">
        <v>288</v>
      </c>
      <c r="P272" s="11" t="s">
        <v>6031</v>
      </c>
      <c r="Q272" s="11" t="s">
        <v>5743</v>
      </c>
      <c r="R272" s="11" t="s">
        <v>5744</v>
      </c>
      <c r="S272" s="11" t="s">
        <v>45</v>
      </c>
      <c r="T272" s="11" t="s">
        <v>58</v>
      </c>
      <c r="U272" s="11" t="s">
        <v>6055</v>
      </c>
      <c r="V272" s="11" t="s">
        <v>46</v>
      </c>
      <c r="W272" s="17">
        <v>42955</v>
      </c>
      <c r="X272" s="17" t="s">
        <v>6353</v>
      </c>
      <c r="Y272" s="34">
        <v>2</v>
      </c>
      <c r="Z272" s="30" t="s">
        <v>6644</v>
      </c>
      <c r="AA272" s="11"/>
      <c r="AB272" s="11" t="s">
        <v>47</v>
      </c>
      <c r="AC272" s="11">
        <v>0</v>
      </c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</row>
    <row r="273" spans="1:54" x14ac:dyDescent="0.25">
      <c r="A273" s="11" t="s">
        <v>2087</v>
      </c>
      <c r="B273" s="12">
        <v>40</v>
      </c>
      <c r="C273" s="12" t="str">
        <f t="shared" si="4"/>
        <v>[40-50 [ ans</v>
      </c>
      <c r="D273" s="11" t="s">
        <v>2088</v>
      </c>
      <c r="E273" s="11" t="s">
        <v>54</v>
      </c>
      <c r="F273" s="11" t="s">
        <v>40</v>
      </c>
      <c r="G273" s="11"/>
      <c r="H273" s="11"/>
      <c r="I273" s="11" t="s">
        <v>41</v>
      </c>
      <c r="J273" s="11" t="s">
        <v>496</v>
      </c>
      <c r="K273" s="11" t="s">
        <v>6043</v>
      </c>
      <c r="L273" s="11" t="s">
        <v>60</v>
      </c>
      <c r="M273" s="11" t="s">
        <v>6062</v>
      </c>
      <c r="N273" s="11" t="s">
        <v>222</v>
      </c>
      <c r="O273" s="11" t="s">
        <v>222</v>
      </c>
      <c r="P273" s="11" t="s">
        <v>6035</v>
      </c>
      <c r="Q273" s="11" t="s">
        <v>5594</v>
      </c>
      <c r="R273" s="11" t="s">
        <v>5595</v>
      </c>
      <c r="S273" s="11" t="s">
        <v>45</v>
      </c>
      <c r="T273" s="11" t="s">
        <v>58</v>
      </c>
      <c r="U273" s="11" t="s">
        <v>6055</v>
      </c>
      <c r="V273" s="11" t="s">
        <v>62</v>
      </c>
      <c r="W273" s="17"/>
      <c r="X273" s="17"/>
      <c r="Y273" s="30"/>
      <c r="Z273" s="30"/>
      <c r="AA273" s="29">
        <v>14.9</v>
      </c>
      <c r="AB273" s="11" t="s">
        <v>47</v>
      </c>
      <c r="AC273" s="11">
        <v>0</v>
      </c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</row>
    <row r="274" spans="1:54" x14ac:dyDescent="0.25">
      <c r="A274" s="11" t="s">
        <v>2089</v>
      </c>
      <c r="B274" s="12">
        <v>32</v>
      </c>
      <c r="C274" s="12" t="str">
        <f t="shared" si="4"/>
        <v>[30-40[ ans</v>
      </c>
      <c r="D274" s="11" t="s">
        <v>2090</v>
      </c>
      <c r="E274" s="11" t="s">
        <v>39</v>
      </c>
      <c r="F274" s="11" t="s">
        <v>40</v>
      </c>
      <c r="G274" s="11"/>
      <c r="H274" s="12">
        <v>75</v>
      </c>
      <c r="I274" s="11" t="s">
        <v>49</v>
      </c>
      <c r="J274" s="11" t="s">
        <v>108</v>
      </c>
      <c r="K274" s="11" t="s">
        <v>6045</v>
      </c>
      <c r="L274" s="11" t="s">
        <v>43</v>
      </c>
      <c r="M274" s="11" t="s">
        <v>6062</v>
      </c>
      <c r="N274" s="11" t="s">
        <v>104</v>
      </c>
      <c r="O274" s="11" t="s">
        <v>104</v>
      </c>
      <c r="P274" s="11" t="s">
        <v>6033</v>
      </c>
      <c r="Q274" s="11" t="s">
        <v>6036</v>
      </c>
      <c r="R274" s="11" t="s">
        <v>6037</v>
      </c>
      <c r="S274" s="11" t="s">
        <v>45</v>
      </c>
      <c r="T274" s="11" t="s">
        <v>58</v>
      </c>
      <c r="U274" s="11" t="s">
        <v>6055</v>
      </c>
      <c r="V274" s="11" t="s">
        <v>62</v>
      </c>
      <c r="W274" s="17"/>
      <c r="X274" s="17"/>
      <c r="Y274" s="30"/>
      <c r="Z274" s="30"/>
      <c r="AA274" s="11"/>
      <c r="AB274" s="11" t="s">
        <v>47</v>
      </c>
      <c r="AC274" s="11">
        <v>0</v>
      </c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</row>
    <row r="275" spans="1:54" x14ac:dyDescent="0.25">
      <c r="A275" s="11" t="s">
        <v>2091</v>
      </c>
      <c r="B275" s="12">
        <v>48</v>
      </c>
      <c r="C275" s="12" t="str">
        <f t="shared" si="4"/>
        <v>[40-50 [ ans</v>
      </c>
      <c r="D275" s="11" t="s">
        <v>2092</v>
      </c>
      <c r="E275" s="11" t="s">
        <v>54</v>
      </c>
      <c r="F275" s="11" t="s">
        <v>40</v>
      </c>
      <c r="G275" s="11"/>
      <c r="H275" s="11"/>
      <c r="I275" s="11" t="s">
        <v>49</v>
      </c>
      <c r="J275" s="11" t="s">
        <v>676</v>
      </c>
      <c r="K275" s="11" t="s">
        <v>6044</v>
      </c>
      <c r="L275" s="11" t="s">
        <v>677</v>
      </c>
      <c r="M275" s="11" t="s">
        <v>6062</v>
      </c>
      <c r="N275" s="11" t="s">
        <v>677</v>
      </c>
      <c r="O275" s="11" t="s">
        <v>428</v>
      </c>
      <c r="P275" s="11" t="s">
        <v>6702</v>
      </c>
      <c r="Q275" s="11"/>
      <c r="R275" s="11"/>
      <c r="S275" s="11" t="s">
        <v>45</v>
      </c>
      <c r="T275" s="11" t="s">
        <v>58</v>
      </c>
      <c r="U275" s="11" t="s">
        <v>6055</v>
      </c>
      <c r="V275" s="11" t="s">
        <v>46</v>
      </c>
      <c r="W275" s="17">
        <v>36559</v>
      </c>
      <c r="X275" s="17" t="s">
        <v>6354</v>
      </c>
      <c r="Y275" s="34">
        <v>19</v>
      </c>
      <c r="Z275" s="30" t="s">
        <v>6649</v>
      </c>
      <c r="AA275" s="29">
        <v>14</v>
      </c>
      <c r="AB275" s="11" t="s">
        <v>47</v>
      </c>
      <c r="AC275" s="11">
        <v>0</v>
      </c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</row>
    <row r="276" spans="1:54" x14ac:dyDescent="0.25">
      <c r="A276" s="11" t="s">
        <v>2094</v>
      </c>
      <c r="B276" s="12">
        <v>53</v>
      </c>
      <c r="C276" s="12" t="str">
        <f t="shared" si="4"/>
        <v>[50-60 [ ans</v>
      </c>
      <c r="D276" s="11" t="s">
        <v>2095</v>
      </c>
      <c r="E276" s="11" t="s">
        <v>39</v>
      </c>
      <c r="F276" s="11" t="s">
        <v>55</v>
      </c>
      <c r="G276" s="11"/>
      <c r="H276" s="11"/>
      <c r="I276" s="11" t="s">
        <v>49</v>
      </c>
      <c r="J276" s="11" t="s">
        <v>154</v>
      </c>
      <c r="K276" s="11" t="s">
        <v>6045</v>
      </c>
      <c r="L276" s="11" t="s">
        <v>51</v>
      </c>
      <c r="M276" s="11" t="s">
        <v>6062</v>
      </c>
      <c r="N276" s="11" t="s">
        <v>135</v>
      </c>
      <c r="O276" s="11" t="s">
        <v>729</v>
      </c>
      <c r="P276" s="11" t="s">
        <v>6702</v>
      </c>
      <c r="Q276" s="11"/>
      <c r="R276" s="11"/>
      <c r="S276" s="11" t="s">
        <v>45</v>
      </c>
      <c r="T276" s="11" t="s">
        <v>124</v>
      </c>
      <c r="U276" s="11" t="s">
        <v>124</v>
      </c>
      <c r="V276" s="11" t="s">
        <v>62</v>
      </c>
      <c r="W276" s="17"/>
      <c r="X276" s="17"/>
      <c r="Y276" s="30"/>
      <c r="Z276" s="30"/>
      <c r="AA276" s="11"/>
      <c r="AB276" s="11" t="s">
        <v>47</v>
      </c>
      <c r="AC276" s="11">
        <v>0</v>
      </c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</row>
    <row r="277" spans="1:54" x14ac:dyDescent="0.25">
      <c r="A277" s="11" t="s">
        <v>2096</v>
      </c>
      <c r="B277" s="12">
        <v>43</v>
      </c>
      <c r="C277" s="12" t="str">
        <f t="shared" si="4"/>
        <v>[40-50 [ ans</v>
      </c>
      <c r="D277" s="11" t="s">
        <v>2097</v>
      </c>
      <c r="E277" s="11" t="s">
        <v>92</v>
      </c>
      <c r="F277" s="11" t="s">
        <v>40</v>
      </c>
      <c r="G277" s="11"/>
      <c r="H277" s="11"/>
      <c r="I277" s="11" t="s">
        <v>41</v>
      </c>
      <c r="J277" s="11" t="s">
        <v>430</v>
      </c>
      <c r="K277" s="11" t="s">
        <v>6049</v>
      </c>
      <c r="L277" s="11" t="s">
        <v>121</v>
      </c>
      <c r="M277" s="11" t="s">
        <v>6062</v>
      </c>
      <c r="N277" s="11" t="s">
        <v>431</v>
      </c>
      <c r="O277" s="11" t="s">
        <v>554</v>
      </c>
      <c r="P277" s="11" t="s">
        <v>6032</v>
      </c>
      <c r="Q277" s="11" t="s">
        <v>5576</v>
      </c>
      <c r="R277" s="11" t="s">
        <v>5577</v>
      </c>
      <c r="S277" s="11" t="s">
        <v>45</v>
      </c>
      <c r="T277" s="11" t="s">
        <v>58</v>
      </c>
      <c r="U277" s="11" t="s">
        <v>6055</v>
      </c>
      <c r="V277" s="11" t="s">
        <v>62</v>
      </c>
      <c r="W277" s="17"/>
      <c r="X277" s="17"/>
      <c r="Y277" s="30"/>
      <c r="Z277" s="30"/>
      <c r="AA277" s="11"/>
      <c r="AB277" s="11" t="s">
        <v>47</v>
      </c>
      <c r="AC277" s="11">
        <v>0</v>
      </c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</row>
    <row r="278" spans="1:54" x14ac:dyDescent="0.25">
      <c r="A278" s="11" t="s">
        <v>2098</v>
      </c>
      <c r="B278" s="12">
        <v>21</v>
      </c>
      <c r="C278" s="12" t="str">
        <f t="shared" si="4"/>
        <v>[20-30[ ans</v>
      </c>
      <c r="D278" s="11" t="s">
        <v>2099</v>
      </c>
      <c r="E278" s="11" t="s">
        <v>54</v>
      </c>
      <c r="F278" s="11" t="s">
        <v>55</v>
      </c>
      <c r="G278" s="11"/>
      <c r="H278" s="11"/>
      <c r="I278" s="11" t="s">
        <v>41</v>
      </c>
      <c r="J278" s="11" t="s">
        <v>1023</v>
      </c>
      <c r="K278" s="11" t="s">
        <v>6047</v>
      </c>
      <c r="L278" s="11" t="s">
        <v>60</v>
      </c>
      <c r="M278" s="11" t="s">
        <v>6062</v>
      </c>
      <c r="N278" s="11" t="s">
        <v>115</v>
      </c>
      <c r="O278" s="11" t="s">
        <v>115</v>
      </c>
      <c r="P278" s="11" t="s">
        <v>6031</v>
      </c>
      <c r="Q278" s="11" t="s">
        <v>5604</v>
      </c>
      <c r="R278" s="11" t="s">
        <v>5605</v>
      </c>
      <c r="S278" s="11" t="s">
        <v>45</v>
      </c>
      <c r="T278" s="11" t="s">
        <v>84</v>
      </c>
      <c r="U278" s="11" t="s">
        <v>6057</v>
      </c>
      <c r="V278" s="11" t="s">
        <v>62</v>
      </c>
      <c r="W278" s="17"/>
      <c r="X278" s="17"/>
      <c r="Y278" s="30"/>
      <c r="Z278" s="30"/>
      <c r="AA278" s="29">
        <v>10</v>
      </c>
      <c r="AB278" s="11" t="s">
        <v>845</v>
      </c>
      <c r="AC278" s="11">
        <v>2</v>
      </c>
      <c r="AD278" s="27" t="s">
        <v>5511</v>
      </c>
      <c r="AE278" s="27" t="s">
        <v>6675</v>
      </c>
      <c r="AF278" s="11" t="s">
        <v>62</v>
      </c>
      <c r="AG278" s="11" t="s">
        <v>46</v>
      </c>
      <c r="AH278" s="11" t="s">
        <v>62</v>
      </c>
      <c r="AI278" s="11" t="s">
        <v>62</v>
      </c>
      <c r="AJ278" s="11" t="s">
        <v>1532</v>
      </c>
      <c r="AK278" s="11" t="s">
        <v>62</v>
      </c>
      <c r="AL278" s="11" t="s">
        <v>62</v>
      </c>
      <c r="AM278" s="11" t="s">
        <v>62</v>
      </c>
      <c r="AN278" s="11" t="s">
        <v>62</v>
      </c>
      <c r="AO278" s="11" t="s">
        <v>62</v>
      </c>
      <c r="AP278" s="11" t="s">
        <v>1025</v>
      </c>
      <c r="AQ278" s="11" t="s">
        <v>846</v>
      </c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</row>
    <row r="279" spans="1:54" x14ac:dyDescent="0.25">
      <c r="A279" s="11" t="s">
        <v>2101</v>
      </c>
      <c r="B279" s="12">
        <v>23</v>
      </c>
      <c r="C279" s="12" t="str">
        <f t="shared" si="4"/>
        <v>[20-30[ ans</v>
      </c>
      <c r="D279" s="11" t="s">
        <v>2102</v>
      </c>
      <c r="E279" s="11" t="s">
        <v>92</v>
      </c>
      <c r="F279" s="11" t="s">
        <v>40</v>
      </c>
      <c r="G279" s="11"/>
      <c r="H279" s="11"/>
      <c r="I279" s="11" t="s">
        <v>41</v>
      </c>
      <c r="J279" s="11" t="s">
        <v>347</v>
      </c>
      <c r="K279" s="11" t="s">
        <v>286</v>
      </c>
      <c r="L279" s="11" t="s">
        <v>43</v>
      </c>
      <c r="M279" s="11" t="s">
        <v>6062</v>
      </c>
      <c r="N279" s="11" t="s">
        <v>574</v>
      </c>
      <c r="O279" s="11" t="s">
        <v>5651</v>
      </c>
      <c r="P279" s="11" t="s">
        <v>6033</v>
      </c>
      <c r="Q279" s="11" t="s">
        <v>5824</v>
      </c>
      <c r="R279" s="11" t="s">
        <v>5825</v>
      </c>
      <c r="S279" s="11" t="s">
        <v>45</v>
      </c>
      <c r="T279" s="11" t="s">
        <v>39</v>
      </c>
      <c r="U279" s="11" t="s">
        <v>6053</v>
      </c>
      <c r="V279" s="11" t="s">
        <v>46</v>
      </c>
      <c r="W279" s="17">
        <v>43101</v>
      </c>
      <c r="X279" s="17" t="s">
        <v>6298</v>
      </c>
      <c r="Y279" s="34">
        <v>1</v>
      </c>
      <c r="Z279" s="30" t="s">
        <v>6644</v>
      </c>
      <c r="AA279" s="29">
        <v>13</v>
      </c>
      <c r="AB279" s="11" t="s">
        <v>47</v>
      </c>
      <c r="AC279" s="11">
        <v>0</v>
      </c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</row>
    <row r="280" spans="1:54" x14ac:dyDescent="0.25">
      <c r="A280" s="11" t="s">
        <v>2103</v>
      </c>
      <c r="B280" s="12">
        <v>23</v>
      </c>
      <c r="C280" s="12" t="str">
        <f t="shared" si="4"/>
        <v>[20-30[ ans</v>
      </c>
      <c r="D280" s="11" t="s">
        <v>2104</v>
      </c>
      <c r="E280" s="11" t="s">
        <v>54</v>
      </c>
      <c r="F280" s="11" t="s">
        <v>40</v>
      </c>
      <c r="G280" s="11"/>
      <c r="H280" s="11"/>
      <c r="I280" s="11" t="s">
        <v>41</v>
      </c>
      <c r="J280" s="11" t="s">
        <v>79</v>
      </c>
      <c r="K280" s="11" t="s">
        <v>6048</v>
      </c>
      <c r="L280" s="11" t="s">
        <v>51</v>
      </c>
      <c r="M280" s="11" t="s">
        <v>6062</v>
      </c>
      <c r="N280" s="11" t="s">
        <v>733</v>
      </c>
      <c r="O280" s="11" t="s">
        <v>217</v>
      </c>
      <c r="P280" s="11" t="s">
        <v>6033</v>
      </c>
      <c r="Q280" s="11" t="s">
        <v>5612</v>
      </c>
      <c r="R280" s="11" t="s">
        <v>5613</v>
      </c>
      <c r="S280" s="11" t="s">
        <v>45</v>
      </c>
      <c r="T280" s="11" t="s">
        <v>58</v>
      </c>
      <c r="U280" s="11" t="s">
        <v>6055</v>
      </c>
      <c r="V280" s="11" t="s">
        <v>62</v>
      </c>
      <c r="W280" s="17"/>
      <c r="X280" s="17"/>
      <c r="Y280" s="30"/>
      <c r="Z280" s="30"/>
      <c r="AA280" s="29">
        <v>14</v>
      </c>
      <c r="AB280" s="11" t="s">
        <v>47</v>
      </c>
      <c r="AC280" s="11">
        <v>0</v>
      </c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x14ac:dyDescent="0.25">
      <c r="A281" s="11" t="s">
        <v>2105</v>
      </c>
      <c r="B281" s="12">
        <v>31</v>
      </c>
      <c r="C281" s="12" t="str">
        <f t="shared" si="4"/>
        <v>[30-40[ ans</v>
      </c>
      <c r="D281" s="11" t="s">
        <v>2106</v>
      </c>
      <c r="E281" s="11" t="s">
        <v>48</v>
      </c>
      <c r="F281" s="11" t="s">
        <v>40</v>
      </c>
      <c r="G281" s="11"/>
      <c r="H281" s="11"/>
      <c r="I281" s="11" t="s">
        <v>41</v>
      </c>
      <c r="J281" s="11" t="s">
        <v>108</v>
      </c>
      <c r="K281" s="11" t="s">
        <v>6045</v>
      </c>
      <c r="L281" s="11" t="s">
        <v>114</v>
      </c>
      <c r="M281" s="11" t="s">
        <v>6062</v>
      </c>
      <c r="N281" s="11" t="s">
        <v>288</v>
      </c>
      <c r="O281" s="11" t="s">
        <v>288</v>
      </c>
      <c r="P281" s="11" t="s">
        <v>6031</v>
      </c>
      <c r="Q281" s="11" t="s">
        <v>5743</v>
      </c>
      <c r="R281" s="11" t="s">
        <v>5744</v>
      </c>
      <c r="S281" s="11" t="s">
        <v>45</v>
      </c>
      <c r="T281" s="11" t="s">
        <v>58</v>
      </c>
      <c r="U281" s="11" t="s">
        <v>6055</v>
      </c>
      <c r="V281" s="11" t="s">
        <v>46</v>
      </c>
      <c r="W281" s="17">
        <v>42738</v>
      </c>
      <c r="X281" s="17" t="s">
        <v>6355</v>
      </c>
      <c r="Y281" s="34">
        <v>2</v>
      </c>
      <c r="Z281" s="30" t="s">
        <v>6644</v>
      </c>
      <c r="AA281" s="11"/>
      <c r="AB281" s="11" t="s">
        <v>47</v>
      </c>
      <c r="AC281" s="11">
        <v>0</v>
      </c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</row>
    <row r="282" spans="1:54" x14ac:dyDescent="0.25">
      <c r="A282" s="11" t="s">
        <v>2108</v>
      </c>
      <c r="B282" s="12">
        <v>41</v>
      </c>
      <c r="C282" s="12" t="str">
        <f t="shared" si="4"/>
        <v>[40-50 [ ans</v>
      </c>
      <c r="D282" s="11" t="s">
        <v>2109</v>
      </c>
      <c r="E282" s="11" t="s">
        <v>54</v>
      </c>
      <c r="F282" s="11" t="s">
        <v>40</v>
      </c>
      <c r="G282" s="11"/>
      <c r="H282" s="12">
        <v>70</v>
      </c>
      <c r="I282" s="11" t="s">
        <v>49</v>
      </c>
      <c r="J282" s="11" t="s">
        <v>302</v>
      </c>
      <c r="K282" s="11" t="s">
        <v>6043</v>
      </c>
      <c r="L282" s="11" t="s">
        <v>43</v>
      </c>
      <c r="M282" s="11" t="s">
        <v>6062</v>
      </c>
      <c r="N282" s="11" t="s">
        <v>87</v>
      </c>
      <c r="O282" s="11" t="s">
        <v>90</v>
      </c>
      <c r="P282" s="11" t="s">
        <v>6033</v>
      </c>
      <c r="Q282" s="11" t="s">
        <v>5632</v>
      </c>
      <c r="R282" s="11" t="s">
        <v>5633</v>
      </c>
      <c r="S282" s="11" t="s">
        <v>45</v>
      </c>
      <c r="T282" s="11" t="s">
        <v>58</v>
      </c>
      <c r="U282" s="11" t="s">
        <v>6055</v>
      </c>
      <c r="V282" s="11" t="s">
        <v>46</v>
      </c>
      <c r="W282" s="17" t="s">
        <v>6108</v>
      </c>
      <c r="X282" s="17" t="s">
        <v>6356</v>
      </c>
      <c r="Y282" s="34">
        <v>1</v>
      </c>
      <c r="Z282" s="30" t="s">
        <v>6644</v>
      </c>
      <c r="AA282" s="29">
        <v>14.7</v>
      </c>
      <c r="AB282" s="11" t="s">
        <v>47</v>
      </c>
      <c r="AC282" s="11">
        <v>0</v>
      </c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</row>
    <row r="283" spans="1:54" x14ac:dyDescent="0.25">
      <c r="A283" s="11" t="s">
        <v>2111</v>
      </c>
      <c r="B283" s="12">
        <v>26</v>
      </c>
      <c r="C283" s="12" t="str">
        <f t="shared" si="4"/>
        <v>[20-30[ ans</v>
      </c>
      <c r="D283" s="11" t="s">
        <v>2112</v>
      </c>
      <c r="E283" s="11" t="s">
        <v>48</v>
      </c>
      <c r="F283" s="11" t="s">
        <v>40</v>
      </c>
      <c r="G283" s="11"/>
      <c r="H283" s="11"/>
      <c r="I283" s="11" t="s">
        <v>41</v>
      </c>
      <c r="J283" s="11" t="s">
        <v>79</v>
      </c>
      <c r="K283" s="11" t="s">
        <v>6048</v>
      </c>
      <c r="L283" s="11" t="s">
        <v>43</v>
      </c>
      <c r="M283" s="11" t="s">
        <v>6062</v>
      </c>
      <c r="N283" s="11" t="s">
        <v>104</v>
      </c>
      <c r="O283" s="11" t="s">
        <v>104</v>
      </c>
      <c r="P283" s="11" t="s">
        <v>6033</v>
      </c>
      <c r="Q283" s="11" t="s">
        <v>6036</v>
      </c>
      <c r="R283" s="11" t="s">
        <v>6037</v>
      </c>
      <c r="S283" s="11" t="s">
        <v>45</v>
      </c>
      <c r="T283" s="11" t="s">
        <v>53</v>
      </c>
      <c r="U283" s="11" t="s">
        <v>6054</v>
      </c>
      <c r="V283" s="11" t="s">
        <v>46</v>
      </c>
      <c r="W283" s="17" t="s">
        <v>6109</v>
      </c>
      <c r="X283" s="17" t="s">
        <v>6357</v>
      </c>
      <c r="Y283" s="34">
        <v>2</v>
      </c>
      <c r="Z283" s="30" t="s">
        <v>6644</v>
      </c>
      <c r="AA283" s="29">
        <v>13.1</v>
      </c>
      <c r="AB283" s="11" t="s">
        <v>47</v>
      </c>
      <c r="AC283" s="11">
        <v>0</v>
      </c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</row>
    <row r="284" spans="1:54" x14ac:dyDescent="0.25">
      <c r="A284" s="11" t="s">
        <v>2114</v>
      </c>
      <c r="B284" s="12">
        <v>32</v>
      </c>
      <c r="C284" s="12" t="str">
        <f t="shared" si="4"/>
        <v>[30-40[ ans</v>
      </c>
      <c r="D284" s="11" t="s">
        <v>2115</v>
      </c>
      <c r="E284" s="11" t="s">
        <v>54</v>
      </c>
      <c r="F284" s="11" t="s">
        <v>40</v>
      </c>
      <c r="G284" s="11"/>
      <c r="H284" s="11"/>
      <c r="I284" s="11" t="s">
        <v>41</v>
      </c>
      <c r="J284" s="11" t="s">
        <v>675</v>
      </c>
      <c r="K284" s="11" t="s">
        <v>6045</v>
      </c>
      <c r="L284" s="11" t="s">
        <v>60</v>
      </c>
      <c r="M284" s="11" t="s">
        <v>6062</v>
      </c>
      <c r="N284" s="11" t="s">
        <v>1009</v>
      </c>
      <c r="O284" s="11" t="s">
        <v>5501</v>
      </c>
      <c r="P284" s="11" t="s">
        <v>6031</v>
      </c>
      <c r="Q284" s="11" t="s">
        <v>5803</v>
      </c>
      <c r="R284" s="11" t="s">
        <v>5804</v>
      </c>
      <c r="S284" s="11" t="s">
        <v>45</v>
      </c>
      <c r="T284" s="11" t="s">
        <v>39</v>
      </c>
      <c r="U284" s="11" t="s">
        <v>6053</v>
      </c>
      <c r="V284" s="11" t="s">
        <v>62</v>
      </c>
      <c r="W284" s="17"/>
      <c r="X284" s="17"/>
      <c r="Y284" s="30"/>
      <c r="Z284" s="30"/>
      <c r="AA284" s="29">
        <v>11.7</v>
      </c>
      <c r="AB284" s="11" t="s">
        <v>898</v>
      </c>
      <c r="AC284" s="11">
        <v>1</v>
      </c>
      <c r="AD284" s="27" t="s">
        <v>5522</v>
      </c>
      <c r="AE284" s="27" t="s">
        <v>6673</v>
      </c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 t="s">
        <v>46</v>
      </c>
      <c r="AS284" s="11" t="s">
        <v>62</v>
      </c>
      <c r="AT284" s="11" t="s">
        <v>62</v>
      </c>
      <c r="AU284" s="11" t="s">
        <v>62</v>
      </c>
      <c r="AV284" s="11" t="s">
        <v>62</v>
      </c>
      <c r="AW284" s="11" t="s">
        <v>62</v>
      </c>
      <c r="AX284" s="11" t="s">
        <v>62</v>
      </c>
      <c r="AY284" s="11" t="s">
        <v>62</v>
      </c>
      <c r="AZ284" s="11" t="s">
        <v>62</v>
      </c>
      <c r="BA284" s="11" t="s">
        <v>62</v>
      </c>
      <c r="BB284" s="11"/>
    </row>
    <row r="285" spans="1:54" x14ac:dyDescent="0.25">
      <c r="A285" s="11" t="s">
        <v>2116</v>
      </c>
      <c r="B285" s="12">
        <v>29</v>
      </c>
      <c r="C285" s="12" t="str">
        <f t="shared" si="4"/>
        <v>[20-30[ ans</v>
      </c>
      <c r="D285" s="11" t="s">
        <v>2117</v>
      </c>
      <c r="E285" s="11" t="s">
        <v>54</v>
      </c>
      <c r="F285" s="11" t="s">
        <v>40</v>
      </c>
      <c r="G285" s="11"/>
      <c r="H285" s="11"/>
      <c r="I285" s="11" t="s">
        <v>41</v>
      </c>
      <c r="J285" s="11" t="s">
        <v>134</v>
      </c>
      <c r="K285" s="11" t="s">
        <v>6049</v>
      </c>
      <c r="L285" s="11" t="s">
        <v>114</v>
      </c>
      <c r="M285" s="11" t="s">
        <v>6062</v>
      </c>
      <c r="N285" s="11" t="s">
        <v>893</v>
      </c>
      <c r="O285" s="11" t="s">
        <v>893</v>
      </c>
      <c r="P285" s="11" t="s">
        <v>6031</v>
      </c>
      <c r="Q285" s="11" t="s">
        <v>5780</v>
      </c>
      <c r="R285" s="11" t="s">
        <v>5781</v>
      </c>
      <c r="S285" s="11" t="s">
        <v>45</v>
      </c>
      <c r="T285" s="11" t="s">
        <v>58</v>
      </c>
      <c r="U285" s="11" t="s">
        <v>6055</v>
      </c>
      <c r="V285" s="11" t="s">
        <v>62</v>
      </c>
      <c r="W285" s="17"/>
      <c r="X285" s="17"/>
      <c r="Y285" s="30"/>
      <c r="Z285" s="30"/>
      <c r="AA285" s="29">
        <v>13</v>
      </c>
      <c r="AB285" s="11" t="s">
        <v>47</v>
      </c>
      <c r="AC285" s="11">
        <v>0</v>
      </c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</row>
    <row r="286" spans="1:54" x14ac:dyDescent="0.25">
      <c r="A286" s="11" t="s">
        <v>2118</v>
      </c>
      <c r="B286" s="12">
        <v>23</v>
      </c>
      <c r="C286" s="12" t="str">
        <f t="shared" si="4"/>
        <v>[20-30[ ans</v>
      </c>
      <c r="D286" s="11" t="s">
        <v>2119</v>
      </c>
      <c r="E286" s="11" t="s">
        <v>39</v>
      </c>
      <c r="F286" s="11" t="s">
        <v>40</v>
      </c>
      <c r="G286" s="11"/>
      <c r="H286" s="11"/>
      <c r="I286" s="11" t="s">
        <v>41</v>
      </c>
      <c r="J286" s="11" t="s">
        <v>315</v>
      </c>
      <c r="K286" s="11" t="s">
        <v>6047</v>
      </c>
      <c r="L286" s="11" t="s">
        <v>51</v>
      </c>
      <c r="M286" s="11" t="s">
        <v>6062</v>
      </c>
      <c r="N286" s="11" t="s">
        <v>86</v>
      </c>
      <c r="O286" s="11" t="s">
        <v>5651</v>
      </c>
      <c r="P286" s="11" t="s">
        <v>6033</v>
      </c>
      <c r="Q286" s="11" t="s">
        <v>5824</v>
      </c>
      <c r="R286" s="11" t="s">
        <v>5825</v>
      </c>
      <c r="S286" s="11" t="s">
        <v>45</v>
      </c>
      <c r="T286" s="11" t="s">
        <v>84</v>
      </c>
      <c r="U286" s="11" t="s">
        <v>6057</v>
      </c>
      <c r="V286" s="11" t="s">
        <v>62</v>
      </c>
      <c r="W286" s="17"/>
      <c r="X286" s="17"/>
      <c r="Y286" s="30"/>
      <c r="Z286" s="30"/>
      <c r="AA286" s="11"/>
      <c r="AB286" s="11" t="s">
        <v>47</v>
      </c>
      <c r="AC286" s="11">
        <v>0</v>
      </c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</row>
    <row r="287" spans="1:54" x14ac:dyDescent="0.25">
      <c r="A287" s="11" t="s">
        <v>2120</v>
      </c>
      <c r="B287" s="12">
        <v>44</v>
      </c>
      <c r="C287" s="12" t="str">
        <f t="shared" si="4"/>
        <v>[40-50 [ ans</v>
      </c>
      <c r="D287" s="11" t="s">
        <v>2121</v>
      </c>
      <c r="E287" s="11" t="s">
        <v>48</v>
      </c>
      <c r="F287" s="11" t="s">
        <v>40</v>
      </c>
      <c r="G287" s="11"/>
      <c r="H287" s="11"/>
      <c r="I287" s="11" t="s">
        <v>41</v>
      </c>
      <c r="J287" s="11" t="s">
        <v>673</v>
      </c>
      <c r="K287" s="11" t="s">
        <v>6044</v>
      </c>
      <c r="L287" s="11" t="s">
        <v>60</v>
      </c>
      <c r="M287" s="11" t="s">
        <v>6062</v>
      </c>
      <c r="N287" s="11" t="s">
        <v>246</v>
      </c>
      <c r="O287" s="11" t="s">
        <v>246</v>
      </c>
      <c r="P287" s="11" t="s">
        <v>6035</v>
      </c>
      <c r="Q287" s="11" t="s">
        <v>6040</v>
      </c>
      <c r="R287" s="11" t="s">
        <v>6041</v>
      </c>
      <c r="S287" s="11" t="s">
        <v>45</v>
      </c>
      <c r="T287" s="11" t="s">
        <v>58</v>
      </c>
      <c r="U287" s="11" t="s">
        <v>6055</v>
      </c>
      <c r="V287" s="11" t="s">
        <v>62</v>
      </c>
      <c r="W287" s="17"/>
      <c r="X287" s="17"/>
      <c r="Y287" s="30"/>
      <c r="Z287" s="30"/>
      <c r="AA287" s="29">
        <v>13</v>
      </c>
      <c r="AB287" s="11" t="s">
        <v>47</v>
      </c>
      <c r="AC287" s="11">
        <v>0</v>
      </c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</row>
    <row r="288" spans="1:54" x14ac:dyDescent="0.25">
      <c r="A288" s="11" t="s">
        <v>2122</v>
      </c>
      <c r="B288" s="12">
        <v>36</v>
      </c>
      <c r="C288" s="12" t="str">
        <f t="shared" si="4"/>
        <v>[30-40[ ans</v>
      </c>
      <c r="D288" s="11" t="s">
        <v>2123</v>
      </c>
      <c r="E288" s="11" t="s">
        <v>48</v>
      </c>
      <c r="F288" s="11" t="s">
        <v>40</v>
      </c>
      <c r="G288" s="11"/>
      <c r="H288" s="11"/>
      <c r="I288" s="11" t="s">
        <v>41</v>
      </c>
      <c r="J288" s="11" t="s">
        <v>408</v>
      </c>
      <c r="K288" s="11" t="s">
        <v>6044</v>
      </c>
      <c r="L288" s="11" t="s">
        <v>60</v>
      </c>
      <c r="M288" s="11" t="s">
        <v>6062</v>
      </c>
      <c r="N288" s="11" t="s">
        <v>191</v>
      </c>
      <c r="O288" s="11" t="s">
        <v>191</v>
      </c>
      <c r="P288" s="11" t="s">
        <v>6035</v>
      </c>
      <c r="Q288" s="11" t="s">
        <v>5799</v>
      </c>
      <c r="R288" s="11" t="s">
        <v>5800</v>
      </c>
      <c r="S288" s="11" t="s">
        <v>45</v>
      </c>
      <c r="T288" s="11" t="s">
        <v>84</v>
      </c>
      <c r="U288" s="11" t="s">
        <v>6057</v>
      </c>
      <c r="V288" s="11" t="s">
        <v>62</v>
      </c>
      <c r="W288" s="17"/>
      <c r="X288" s="17"/>
      <c r="Y288" s="30"/>
      <c r="Z288" s="30"/>
      <c r="AA288" s="29">
        <v>15.6</v>
      </c>
      <c r="AB288" s="11" t="s">
        <v>47</v>
      </c>
      <c r="AC288" s="11">
        <v>0</v>
      </c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</row>
    <row r="289" spans="1:54" x14ac:dyDescent="0.25">
      <c r="A289" s="11" t="s">
        <v>2124</v>
      </c>
      <c r="B289" s="12">
        <v>57</v>
      </c>
      <c r="C289" s="12" t="str">
        <f t="shared" si="4"/>
        <v>[50-60 [ ans</v>
      </c>
      <c r="D289" s="11" t="s">
        <v>2125</v>
      </c>
      <c r="E289" s="11" t="s">
        <v>54</v>
      </c>
      <c r="F289" s="11" t="s">
        <v>40</v>
      </c>
      <c r="G289" s="12">
        <v>164</v>
      </c>
      <c r="H289" s="12">
        <v>88</v>
      </c>
      <c r="I289" s="11" t="s">
        <v>49</v>
      </c>
      <c r="J289" s="11" t="s">
        <v>1147</v>
      </c>
      <c r="K289" s="11" t="s">
        <v>6045</v>
      </c>
      <c r="L289" s="11" t="s">
        <v>43</v>
      </c>
      <c r="M289" s="11" t="s">
        <v>6062</v>
      </c>
      <c r="N289" s="11" t="s">
        <v>1148</v>
      </c>
      <c r="O289" s="11" t="s">
        <v>90</v>
      </c>
      <c r="P289" s="11" t="s">
        <v>6033</v>
      </c>
      <c r="Q289" s="11" t="s">
        <v>5632</v>
      </c>
      <c r="R289" s="11" t="s">
        <v>5633</v>
      </c>
      <c r="S289" s="11" t="s">
        <v>45</v>
      </c>
      <c r="T289" s="11" t="s">
        <v>84</v>
      </c>
      <c r="U289" s="11" t="s">
        <v>6057</v>
      </c>
      <c r="V289" s="11" t="s">
        <v>46</v>
      </c>
      <c r="W289" s="17" t="s">
        <v>6110</v>
      </c>
      <c r="X289" s="17" t="s">
        <v>6358</v>
      </c>
      <c r="Y289" s="34">
        <v>19</v>
      </c>
      <c r="Z289" s="30" t="s">
        <v>6649</v>
      </c>
      <c r="AA289" s="11"/>
      <c r="AB289" s="11" t="s">
        <v>898</v>
      </c>
      <c r="AC289" s="11">
        <v>1</v>
      </c>
      <c r="AD289" s="11"/>
      <c r="AE289" s="27" t="s">
        <v>6673</v>
      </c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 t="s">
        <v>62</v>
      </c>
      <c r="AS289" s="11" t="s">
        <v>62</v>
      </c>
      <c r="AT289" s="11" t="s">
        <v>62</v>
      </c>
      <c r="AU289" s="11" t="s">
        <v>62</v>
      </c>
      <c r="AV289" s="11" t="s">
        <v>62</v>
      </c>
      <c r="AW289" s="11" t="s">
        <v>62</v>
      </c>
      <c r="AX289" s="11" t="s">
        <v>62</v>
      </c>
      <c r="AY289" s="11" t="s">
        <v>62</v>
      </c>
      <c r="AZ289" s="11" t="s">
        <v>62</v>
      </c>
      <c r="BA289" s="11" t="s">
        <v>62</v>
      </c>
      <c r="BB289" s="11" t="s">
        <v>1149</v>
      </c>
    </row>
    <row r="290" spans="1:54" x14ac:dyDescent="0.25">
      <c r="A290" s="11" t="s">
        <v>2127</v>
      </c>
      <c r="B290" s="12">
        <v>22</v>
      </c>
      <c r="C290" s="12" t="str">
        <f t="shared" si="4"/>
        <v>[20-30[ ans</v>
      </c>
      <c r="D290" s="11" t="s">
        <v>2128</v>
      </c>
      <c r="E290" s="11" t="s">
        <v>48</v>
      </c>
      <c r="F290" s="11" t="s">
        <v>40</v>
      </c>
      <c r="G290" s="11"/>
      <c r="H290" s="11"/>
      <c r="I290" s="11" t="s">
        <v>41</v>
      </c>
      <c r="J290" s="11" t="s">
        <v>79</v>
      </c>
      <c r="K290" s="11" t="s">
        <v>6048</v>
      </c>
      <c r="L290" s="11" t="s">
        <v>51</v>
      </c>
      <c r="M290" s="11" t="s">
        <v>6062</v>
      </c>
      <c r="N290" s="11" t="s">
        <v>288</v>
      </c>
      <c r="O290" s="11" t="s">
        <v>288</v>
      </c>
      <c r="P290" s="11" t="s">
        <v>6031</v>
      </c>
      <c r="Q290" s="11" t="s">
        <v>5743</v>
      </c>
      <c r="R290" s="11" t="s">
        <v>5744</v>
      </c>
      <c r="S290" s="11" t="s">
        <v>45</v>
      </c>
      <c r="T290" s="11" t="s">
        <v>84</v>
      </c>
      <c r="U290" s="11" t="s">
        <v>6057</v>
      </c>
      <c r="V290" s="11" t="s">
        <v>46</v>
      </c>
      <c r="W290" s="17" t="s">
        <v>6111</v>
      </c>
      <c r="X290" s="17" t="s">
        <v>6359</v>
      </c>
      <c r="Y290" s="34">
        <v>2</v>
      </c>
      <c r="Z290" s="30" t="s">
        <v>6644</v>
      </c>
      <c r="AA290" s="11"/>
      <c r="AB290" s="11" t="s">
        <v>47</v>
      </c>
      <c r="AC290" s="11">
        <v>0</v>
      </c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</row>
    <row r="291" spans="1:54" x14ac:dyDescent="0.25">
      <c r="A291" s="11" t="s">
        <v>2130</v>
      </c>
      <c r="B291" s="12">
        <v>30</v>
      </c>
      <c r="C291" s="12" t="str">
        <f t="shared" si="4"/>
        <v>[30-40[ ans</v>
      </c>
      <c r="D291" s="11" t="s">
        <v>2131</v>
      </c>
      <c r="E291" s="11" t="s">
        <v>54</v>
      </c>
      <c r="F291" s="11" t="s">
        <v>40</v>
      </c>
      <c r="G291" s="12">
        <v>175</v>
      </c>
      <c r="H291" s="12">
        <v>72</v>
      </c>
      <c r="I291" s="11" t="s">
        <v>41</v>
      </c>
      <c r="J291" s="11" t="s">
        <v>912</v>
      </c>
      <c r="K291" s="11" t="s">
        <v>6047</v>
      </c>
      <c r="L291" s="11" t="s">
        <v>913</v>
      </c>
      <c r="M291" s="11" t="s">
        <v>6062</v>
      </c>
      <c r="N291" s="11" t="s">
        <v>566</v>
      </c>
      <c r="O291" s="11" t="s">
        <v>169</v>
      </c>
      <c r="P291" s="11" t="s">
        <v>6034</v>
      </c>
      <c r="Q291" s="11" t="s">
        <v>5830</v>
      </c>
      <c r="R291" s="11" t="s">
        <v>5831</v>
      </c>
      <c r="S291" s="11" t="s">
        <v>45</v>
      </c>
      <c r="T291" s="11" t="s">
        <v>58</v>
      </c>
      <c r="U291" s="11" t="s">
        <v>6055</v>
      </c>
      <c r="V291" s="11" t="s">
        <v>62</v>
      </c>
      <c r="W291" s="17"/>
      <c r="X291" s="17"/>
      <c r="Y291" s="30"/>
      <c r="Z291" s="30"/>
      <c r="AA291" s="29">
        <v>12.1</v>
      </c>
      <c r="AB291" s="11" t="s">
        <v>845</v>
      </c>
      <c r="AC291" s="11">
        <v>1</v>
      </c>
      <c r="AD291" s="27" t="s">
        <v>5511</v>
      </c>
      <c r="AE291" s="27" t="s">
        <v>6673</v>
      </c>
      <c r="AF291" s="11" t="s">
        <v>62</v>
      </c>
      <c r="AG291" s="11" t="s">
        <v>46</v>
      </c>
      <c r="AH291" s="11" t="s">
        <v>62</v>
      </c>
      <c r="AI291" s="11" t="s">
        <v>62</v>
      </c>
      <c r="AJ291" s="11"/>
      <c r="AK291" s="11"/>
      <c r="AL291" s="11"/>
      <c r="AM291" s="11"/>
      <c r="AN291" s="11"/>
      <c r="AO291" s="11"/>
      <c r="AP291" s="11"/>
      <c r="AQ291" s="11" t="s">
        <v>846</v>
      </c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</row>
    <row r="292" spans="1:54" x14ac:dyDescent="0.25">
      <c r="A292" s="11" t="s">
        <v>2132</v>
      </c>
      <c r="B292" s="12">
        <v>28</v>
      </c>
      <c r="C292" s="12" t="str">
        <f t="shared" si="4"/>
        <v>[20-30[ ans</v>
      </c>
      <c r="D292" s="11" t="s">
        <v>2133</v>
      </c>
      <c r="E292" s="11" t="s">
        <v>39</v>
      </c>
      <c r="F292" s="11" t="s">
        <v>40</v>
      </c>
      <c r="G292" s="11"/>
      <c r="H292" s="12">
        <v>68</v>
      </c>
      <c r="I292" s="11" t="s">
        <v>41</v>
      </c>
      <c r="J292" s="11" t="s">
        <v>79</v>
      </c>
      <c r="K292" s="11" t="s">
        <v>6048</v>
      </c>
      <c r="L292" s="11" t="s">
        <v>60</v>
      </c>
      <c r="M292" s="11" t="s">
        <v>6062</v>
      </c>
      <c r="N292" s="11" t="s">
        <v>746</v>
      </c>
      <c r="O292" s="11" t="s">
        <v>313</v>
      </c>
      <c r="P292" s="11" t="s">
        <v>6035</v>
      </c>
      <c r="Q292" s="11" t="s">
        <v>5805</v>
      </c>
      <c r="R292" s="11" t="s">
        <v>5806</v>
      </c>
      <c r="S292" s="11" t="s">
        <v>45</v>
      </c>
      <c r="T292" s="11" t="s">
        <v>821</v>
      </c>
      <c r="U292" s="11" t="s">
        <v>6054</v>
      </c>
      <c r="V292" s="11" t="s">
        <v>62</v>
      </c>
      <c r="W292" s="17"/>
      <c r="X292" s="17"/>
      <c r="Y292" s="30"/>
      <c r="Z292" s="30"/>
      <c r="AA292" s="29">
        <v>13.8</v>
      </c>
      <c r="AB292" s="11" t="s">
        <v>47</v>
      </c>
      <c r="AC292" s="11">
        <v>0</v>
      </c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</row>
    <row r="293" spans="1:54" x14ac:dyDescent="0.25">
      <c r="A293" s="11" t="s">
        <v>2134</v>
      </c>
      <c r="B293" s="12">
        <v>25</v>
      </c>
      <c r="C293" s="12" t="str">
        <f t="shared" si="4"/>
        <v>[20-30[ ans</v>
      </c>
      <c r="D293" s="11" t="s">
        <v>2135</v>
      </c>
      <c r="E293" s="11" t="s">
        <v>48</v>
      </c>
      <c r="F293" s="11" t="s">
        <v>40</v>
      </c>
      <c r="G293" s="11"/>
      <c r="H293" s="11"/>
      <c r="I293" s="11" t="s">
        <v>41</v>
      </c>
      <c r="J293" s="11" t="s">
        <v>79</v>
      </c>
      <c r="K293" s="11" t="s">
        <v>6048</v>
      </c>
      <c r="L293" s="11" t="s">
        <v>51</v>
      </c>
      <c r="M293" s="11" t="s">
        <v>6062</v>
      </c>
      <c r="N293" s="11" t="s">
        <v>135</v>
      </c>
      <c r="O293" s="11" t="s">
        <v>729</v>
      </c>
      <c r="P293" s="11" t="s">
        <v>6702</v>
      </c>
      <c r="Q293" s="11"/>
      <c r="R293" s="11"/>
      <c r="S293" s="11" t="s">
        <v>45</v>
      </c>
      <c r="T293" s="11" t="s">
        <v>58</v>
      </c>
      <c r="U293" s="11" t="s">
        <v>6055</v>
      </c>
      <c r="V293" s="11" t="s">
        <v>46</v>
      </c>
      <c r="W293" s="17">
        <v>43442</v>
      </c>
      <c r="X293" s="17" t="s">
        <v>6360</v>
      </c>
      <c r="Y293" s="34">
        <v>1</v>
      </c>
      <c r="Z293" s="30" t="s">
        <v>6644</v>
      </c>
      <c r="AA293" s="11"/>
      <c r="AB293" s="11" t="s">
        <v>47</v>
      </c>
      <c r="AC293" s="11">
        <v>0</v>
      </c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</row>
    <row r="294" spans="1:54" x14ac:dyDescent="0.25">
      <c r="A294" s="11" t="s">
        <v>2137</v>
      </c>
      <c r="B294" s="12">
        <v>26</v>
      </c>
      <c r="C294" s="12" t="str">
        <f t="shared" si="4"/>
        <v>[20-30[ ans</v>
      </c>
      <c r="D294" s="11" t="s">
        <v>2138</v>
      </c>
      <c r="E294" s="11" t="s">
        <v>54</v>
      </c>
      <c r="F294" s="11" t="s">
        <v>40</v>
      </c>
      <c r="G294" s="11"/>
      <c r="H294" s="11"/>
      <c r="I294" s="11" t="s">
        <v>41</v>
      </c>
      <c r="J294" s="11" t="s">
        <v>101</v>
      </c>
      <c r="K294" s="11" t="s">
        <v>286</v>
      </c>
      <c r="L294" s="11" t="s">
        <v>43</v>
      </c>
      <c r="M294" s="11" t="s">
        <v>6062</v>
      </c>
      <c r="N294" s="11" t="s">
        <v>292</v>
      </c>
      <c r="O294" s="11" t="s">
        <v>292</v>
      </c>
      <c r="P294" s="11" t="s">
        <v>6035</v>
      </c>
      <c r="Q294" s="11" t="s">
        <v>5594</v>
      </c>
      <c r="R294" s="11" t="s">
        <v>5595</v>
      </c>
      <c r="S294" s="11" t="s">
        <v>45</v>
      </c>
      <c r="T294" s="11" t="s">
        <v>39</v>
      </c>
      <c r="U294" s="11" t="s">
        <v>6053</v>
      </c>
      <c r="V294" s="11" t="s">
        <v>62</v>
      </c>
      <c r="W294" s="17"/>
      <c r="X294" s="17"/>
      <c r="Y294" s="30"/>
      <c r="Z294" s="30"/>
      <c r="AA294" s="11"/>
      <c r="AB294" s="11" t="s">
        <v>47</v>
      </c>
      <c r="AC294" s="11">
        <v>0</v>
      </c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</row>
    <row r="295" spans="1:54" x14ac:dyDescent="0.25">
      <c r="A295" s="11" t="s">
        <v>2139</v>
      </c>
      <c r="B295" s="12">
        <v>26</v>
      </c>
      <c r="C295" s="12" t="str">
        <f t="shared" si="4"/>
        <v>[20-30[ ans</v>
      </c>
      <c r="D295" s="11" t="s">
        <v>2140</v>
      </c>
      <c r="E295" s="11" t="s">
        <v>39</v>
      </c>
      <c r="F295" s="11" t="s">
        <v>40</v>
      </c>
      <c r="G295" s="11"/>
      <c r="H295" s="11"/>
      <c r="I295" s="11" t="s">
        <v>41</v>
      </c>
      <c r="J295" s="11" t="s">
        <v>286</v>
      </c>
      <c r="K295" s="11" t="s">
        <v>286</v>
      </c>
      <c r="L295" s="11" t="s">
        <v>43</v>
      </c>
      <c r="M295" s="11" t="s">
        <v>6062</v>
      </c>
      <c r="N295" s="11" t="s">
        <v>292</v>
      </c>
      <c r="O295" s="11" t="s">
        <v>292</v>
      </c>
      <c r="P295" s="11" t="s">
        <v>6035</v>
      </c>
      <c r="Q295" s="11" t="s">
        <v>5594</v>
      </c>
      <c r="R295" s="11" t="s">
        <v>5595</v>
      </c>
      <c r="S295" s="11" t="s">
        <v>45</v>
      </c>
      <c r="T295" s="11" t="s">
        <v>39</v>
      </c>
      <c r="U295" s="11" t="s">
        <v>6053</v>
      </c>
      <c r="V295" s="11" t="s">
        <v>62</v>
      </c>
      <c r="W295" s="17"/>
      <c r="X295" s="17"/>
      <c r="Y295" s="30"/>
      <c r="Z295" s="30"/>
      <c r="AA295" s="11"/>
      <c r="AB295" s="11" t="s">
        <v>47</v>
      </c>
      <c r="AC295" s="11">
        <v>0</v>
      </c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</row>
    <row r="296" spans="1:54" x14ac:dyDescent="0.25">
      <c r="A296" s="11" t="s">
        <v>2141</v>
      </c>
      <c r="B296" s="12">
        <v>35</v>
      </c>
      <c r="C296" s="12" t="str">
        <f t="shared" si="4"/>
        <v>[30-40[ ans</v>
      </c>
      <c r="D296" s="11" t="s">
        <v>2142</v>
      </c>
      <c r="E296" s="11" t="s">
        <v>92</v>
      </c>
      <c r="F296" s="11" t="s">
        <v>40</v>
      </c>
      <c r="G296" s="11"/>
      <c r="H296" s="11"/>
      <c r="I296" s="11" t="s">
        <v>41</v>
      </c>
      <c r="J296" s="11" t="s">
        <v>642</v>
      </c>
      <c r="K296" s="11" t="s">
        <v>6045</v>
      </c>
      <c r="L296" s="11" t="s">
        <v>114</v>
      </c>
      <c r="M296" s="11" t="s">
        <v>6062</v>
      </c>
      <c r="N296" s="11" t="s">
        <v>115</v>
      </c>
      <c r="O296" s="11" t="s">
        <v>115</v>
      </c>
      <c r="P296" s="11" t="s">
        <v>6031</v>
      </c>
      <c r="Q296" s="11" t="s">
        <v>5604</v>
      </c>
      <c r="R296" s="11" t="s">
        <v>5605</v>
      </c>
      <c r="S296" s="11" t="s">
        <v>45</v>
      </c>
      <c r="T296" s="11" t="s">
        <v>53</v>
      </c>
      <c r="U296" s="11" t="s">
        <v>6054</v>
      </c>
      <c r="V296" s="11" t="s">
        <v>62</v>
      </c>
      <c r="W296" s="17"/>
      <c r="X296" s="17"/>
      <c r="Y296" s="30"/>
      <c r="Z296" s="30"/>
      <c r="AA296" s="29">
        <v>13.5</v>
      </c>
      <c r="AB296" s="11" t="s">
        <v>47</v>
      </c>
      <c r="AC296" s="11">
        <v>0</v>
      </c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</row>
    <row r="297" spans="1:54" x14ac:dyDescent="0.25">
      <c r="A297" s="11" t="s">
        <v>2143</v>
      </c>
      <c r="B297" s="12">
        <v>32</v>
      </c>
      <c r="C297" s="12" t="str">
        <f t="shared" si="4"/>
        <v>[30-40[ ans</v>
      </c>
      <c r="D297" s="11" t="s">
        <v>2144</v>
      </c>
      <c r="E297" s="11" t="s">
        <v>39</v>
      </c>
      <c r="F297" s="11" t="s">
        <v>40</v>
      </c>
      <c r="G297" s="11"/>
      <c r="H297" s="11"/>
      <c r="I297" s="11" t="s">
        <v>41</v>
      </c>
      <c r="J297" s="11" t="s">
        <v>134</v>
      </c>
      <c r="K297" s="11" t="s">
        <v>6049</v>
      </c>
      <c r="L297" s="11" t="s">
        <v>43</v>
      </c>
      <c r="M297" s="11" t="s">
        <v>6062</v>
      </c>
      <c r="N297" s="11" t="s">
        <v>64</v>
      </c>
      <c r="O297" s="11" t="s">
        <v>729</v>
      </c>
      <c r="P297" s="11" t="s">
        <v>6702</v>
      </c>
      <c r="Q297" s="11"/>
      <c r="R297" s="11"/>
      <c r="S297" s="11" t="s">
        <v>45</v>
      </c>
      <c r="T297" s="11" t="s">
        <v>58</v>
      </c>
      <c r="U297" s="11" t="s">
        <v>6055</v>
      </c>
      <c r="V297" s="11" t="s">
        <v>46</v>
      </c>
      <c r="W297" s="17">
        <v>43259</v>
      </c>
      <c r="X297" s="17" t="s">
        <v>6361</v>
      </c>
      <c r="Y297" s="34">
        <v>1</v>
      </c>
      <c r="Z297" s="30" t="s">
        <v>6644</v>
      </c>
      <c r="AA297" s="29">
        <v>13.9</v>
      </c>
      <c r="AB297" s="11" t="s">
        <v>47</v>
      </c>
      <c r="AC297" s="11">
        <v>0</v>
      </c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</row>
    <row r="298" spans="1:54" x14ac:dyDescent="0.25">
      <c r="A298" s="11" t="s">
        <v>2146</v>
      </c>
      <c r="B298" s="12">
        <v>38</v>
      </c>
      <c r="C298" s="12" t="str">
        <f t="shared" si="4"/>
        <v>[30-40[ ans</v>
      </c>
      <c r="D298" s="11" t="s">
        <v>2147</v>
      </c>
      <c r="E298" s="11" t="s">
        <v>269</v>
      </c>
      <c r="F298" s="11" t="s">
        <v>55</v>
      </c>
      <c r="G298" s="11"/>
      <c r="H298" s="11"/>
      <c r="I298" s="11" t="s">
        <v>49</v>
      </c>
      <c r="J298" s="11" t="s">
        <v>56</v>
      </c>
      <c r="K298" s="11" t="s">
        <v>6045</v>
      </c>
      <c r="L298" s="11" t="s">
        <v>51</v>
      </c>
      <c r="M298" s="11" t="s">
        <v>6062</v>
      </c>
      <c r="N298" s="11" t="s">
        <v>164</v>
      </c>
      <c r="O298" s="11" t="s">
        <v>164</v>
      </c>
      <c r="P298" s="11" t="s">
        <v>6033</v>
      </c>
      <c r="Q298" s="11" t="s">
        <v>5582</v>
      </c>
      <c r="R298" s="11" t="s">
        <v>5583</v>
      </c>
      <c r="S298" s="11" t="s">
        <v>45</v>
      </c>
      <c r="T298" s="11" t="s">
        <v>84</v>
      </c>
      <c r="U298" s="11" t="s">
        <v>6057</v>
      </c>
      <c r="V298" s="11" t="s">
        <v>62</v>
      </c>
      <c r="W298" s="17"/>
      <c r="X298" s="17"/>
      <c r="Y298" s="30"/>
      <c r="Z298" s="30"/>
      <c r="AA298" s="11"/>
      <c r="AB298" s="11" t="s">
        <v>47</v>
      </c>
      <c r="AC298" s="11">
        <v>0</v>
      </c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</row>
    <row r="299" spans="1:54" x14ac:dyDescent="0.25">
      <c r="A299" s="11" t="s">
        <v>2148</v>
      </c>
      <c r="B299" s="12">
        <v>33</v>
      </c>
      <c r="C299" s="12" t="str">
        <f t="shared" si="4"/>
        <v>[30-40[ ans</v>
      </c>
      <c r="D299" s="11" t="s">
        <v>2149</v>
      </c>
      <c r="E299" s="11" t="s">
        <v>48</v>
      </c>
      <c r="F299" s="11" t="s">
        <v>40</v>
      </c>
      <c r="G299" s="11"/>
      <c r="H299" s="11"/>
      <c r="I299" s="11" t="s">
        <v>41</v>
      </c>
      <c r="J299" s="11" t="s">
        <v>250</v>
      </c>
      <c r="K299" s="11" t="s">
        <v>6048</v>
      </c>
      <c r="L299" s="11" t="s">
        <v>114</v>
      </c>
      <c r="M299" s="11" t="s">
        <v>6062</v>
      </c>
      <c r="N299" s="11" t="s">
        <v>889</v>
      </c>
      <c r="O299" s="11" t="s">
        <v>143</v>
      </c>
      <c r="P299" s="11" t="s">
        <v>6031</v>
      </c>
      <c r="Q299" s="11" t="s">
        <v>5638</v>
      </c>
      <c r="R299" s="11" t="s">
        <v>5639</v>
      </c>
      <c r="S299" s="11" t="s">
        <v>45</v>
      </c>
      <c r="T299" s="11" t="s">
        <v>39</v>
      </c>
      <c r="U299" s="11" t="s">
        <v>6053</v>
      </c>
      <c r="V299" s="11" t="s">
        <v>46</v>
      </c>
      <c r="W299" s="17">
        <v>43466</v>
      </c>
      <c r="X299" s="17" t="s">
        <v>6274</v>
      </c>
      <c r="Y299" s="34">
        <v>0</v>
      </c>
      <c r="Z299" s="30" t="s">
        <v>6644</v>
      </c>
      <c r="AA299" s="29">
        <v>14.5</v>
      </c>
      <c r="AB299" s="11" t="s">
        <v>47</v>
      </c>
      <c r="AC299" s="11">
        <v>0</v>
      </c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</row>
    <row r="300" spans="1:54" x14ac:dyDescent="0.25">
      <c r="A300" s="11" t="s">
        <v>2150</v>
      </c>
      <c r="B300" s="12">
        <v>33</v>
      </c>
      <c r="C300" s="12" t="str">
        <f t="shared" si="4"/>
        <v>[30-40[ ans</v>
      </c>
      <c r="D300" s="11" t="s">
        <v>2151</v>
      </c>
      <c r="E300" s="11" t="s">
        <v>39</v>
      </c>
      <c r="F300" s="11" t="s">
        <v>40</v>
      </c>
      <c r="G300" s="11"/>
      <c r="H300" s="11"/>
      <c r="I300" s="11" t="s">
        <v>41</v>
      </c>
      <c r="J300" s="11" t="s">
        <v>250</v>
      </c>
      <c r="K300" s="11" t="s">
        <v>6048</v>
      </c>
      <c r="L300" s="11" t="s">
        <v>51</v>
      </c>
      <c r="M300" s="11" t="s">
        <v>6062</v>
      </c>
      <c r="N300" s="11" t="s">
        <v>381</v>
      </c>
      <c r="O300" s="11" t="s">
        <v>246</v>
      </c>
      <c r="P300" s="11" t="s">
        <v>6035</v>
      </c>
      <c r="Q300" s="11" t="s">
        <v>6040</v>
      </c>
      <c r="R300" s="11" t="s">
        <v>6041</v>
      </c>
      <c r="S300" s="11" t="s">
        <v>45</v>
      </c>
      <c r="T300" s="11" t="s">
        <v>39</v>
      </c>
      <c r="U300" s="11" t="s">
        <v>6053</v>
      </c>
      <c r="V300" s="11" t="s">
        <v>62</v>
      </c>
      <c r="W300" s="17"/>
      <c r="X300" s="17"/>
      <c r="Y300" s="30"/>
      <c r="Z300" s="30"/>
      <c r="AA300" s="11"/>
      <c r="AB300" s="11" t="s">
        <v>47</v>
      </c>
      <c r="AC300" s="11">
        <v>0</v>
      </c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</row>
    <row r="301" spans="1:54" x14ac:dyDescent="0.25">
      <c r="A301" s="11" t="s">
        <v>2152</v>
      </c>
      <c r="B301" s="12">
        <v>33</v>
      </c>
      <c r="C301" s="12" t="str">
        <f t="shared" si="4"/>
        <v>[30-40[ ans</v>
      </c>
      <c r="D301" s="11" t="s">
        <v>2153</v>
      </c>
      <c r="E301" s="11" t="s">
        <v>48</v>
      </c>
      <c r="F301" s="11" t="s">
        <v>40</v>
      </c>
      <c r="G301" s="12">
        <v>172</v>
      </c>
      <c r="H301" s="11"/>
      <c r="I301" s="11" t="s">
        <v>41</v>
      </c>
      <c r="J301" s="11" t="s">
        <v>56</v>
      </c>
      <c r="K301" s="11" t="s">
        <v>6045</v>
      </c>
      <c r="L301" s="11" t="s">
        <v>51</v>
      </c>
      <c r="M301" s="11" t="s">
        <v>6062</v>
      </c>
      <c r="N301" s="11" t="s">
        <v>331</v>
      </c>
      <c r="O301" s="11" t="s">
        <v>169</v>
      </c>
      <c r="P301" s="11" t="s">
        <v>6034</v>
      </c>
      <c r="Q301" s="11" t="s">
        <v>5830</v>
      </c>
      <c r="R301" s="11" t="s">
        <v>5831</v>
      </c>
      <c r="S301" s="11" t="s">
        <v>45</v>
      </c>
      <c r="T301" s="11" t="s">
        <v>39</v>
      </c>
      <c r="U301" s="11" t="s">
        <v>6053</v>
      </c>
      <c r="V301" s="11" t="s">
        <v>62</v>
      </c>
      <c r="W301" s="17"/>
      <c r="X301" s="17"/>
      <c r="Y301" s="30"/>
      <c r="Z301" s="30"/>
      <c r="AA301" s="29">
        <v>12.8</v>
      </c>
      <c r="AB301" s="11" t="s">
        <v>47</v>
      </c>
      <c r="AC301" s="11">
        <v>0</v>
      </c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</row>
    <row r="302" spans="1:54" x14ac:dyDescent="0.25">
      <c r="A302" s="11" t="s">
        <v>2154</v>
      </c>
      <c r="B302" s="12">
        <v>35</v>
      </c>
      <c r="C302" s="12" t="str">
        <f t="shared" si="4"/>
        <v>[30-40[ ans</v>
      </c>
      <c r="D302" s="11" t="s">
        <v>2155</v>
      </c>
      <c r="E302" s="11" t="s">
        <v>39</v>
      </c>
      <c r="F302" s="11" t="s">
        <v>40</v>
      </c>
      <c r="G302" s="12">
        <v>178</v>
      </c>
      <c r="H302" s="12">
        <v>90</v>
      </c>
      <c r="I302" s="11" t="s">
        <v>41</v>
      </c>
      <c r="J302" s="11" t="s">
        <v>145</v>
      </c>
      <c r="K302" s="11" t="s">
        <v>6047</v>
      </c>
      <c r="L302" s="11" t="s">
        <v>51</v>
      </c>
      <c r="M302" s="11" t="s">
        <v>6062</v>
      </c>
      <c r="N302" s="11" t="s">
        <v>428</v>
      </c>
      <c r="O302" s="11" t="s">
        <v>729</v>
      </c>
      <c r="P302" s="11" t="s">
        <v>6702</v>
      </c>
      <c r="Q302" s="11"/>
      <c r="R302" s="11"/>
      <c r="S302" s="11" t="s">
        <v>45</v>
      </c>
      <c r="T302" s="11" t="s">
        <v>84</v>
      </c>
      <c r="U302" s="11" t="s">
        <v>6057</v>
      </c>
      <c r="V302" s="11" t="s">
        <v>62</v>
      </c>
      <c r="W302" s="17"/>
      <c r="X302" s="17"/>
      <c r="Y302" s="30"/>
      <c r="Z302" s="30"/>
      <c r="AA302" s="11"/>
      <c r="AB302" s="11" t="s">
        <v>47</v>
      </c>
      <c r="AC302" s="11">
        <v>0</v>
      </c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</row>
    <row r="303" spans="1:54" x14ac:dyDescent="0.25">
      <c r="A303" s="11" t="s">
        <v>2156</v>
      </c>
      <c r="B303" s="12">
        <v>31</v>
      </c>
      <c r="C303" s="12" t="str">
        <f t="shared" si="4"/>
        <v>[30-40[ ans</v>
      </c>
      <c r="D303" s="11" t="s">
        <v>2157</v>
      </c>
      <c r="E303" s="11" t="s">
        <v>54</v>
      </c>
      <c r="F303" s="11" t="s">
        <v>40</v>
      </c>
      <c r="G303" s="11"/>
      <c r="H303" s="11"/>
      <c r="I303" s="11" t="s">
        <v>41</v>
      </c>
      <c r="J303" s="11" t="s">
        <v>237</v>
      </c>
      <c r="K303" s="11" t="s">
        <v>6047</v>
      </c>
      <c r="L303" s="11" t="s">
        <v>114</v>
      </c>
      <c r="M303" s="11" t="s">
        <v>6062</v>
      </c>
      <c r="N303" s="11" t="s">
        <v>893</v>
      </c>
      <c r="O303" s="11" t="s">
        <v>893</v>
      </c>
      <c r="P303" s="11" t="s">
        <v>6031</v>
      </c>
      <c r="Q303" s="11" t="s">
        <v>5780</v>
      </c>
      <c r="R303" s="11" t="s">
        <v>5781</v>
      </c>
      <c r="S303" s="11" t="s">
        <v>45</v>
      </c>
      <c r="T303" s="11" t="s">
        <v>58</v>
      </c>
      <c r="U303" s="11" t="s">
        <v>6055</v>
      </c>
      <c r="V303" s="11" t="s">
        <v>46</v>
      </c>
      <c r="W303" s="17">
        <v>42005</v>
      </c>
      <c r="X303" s="17" t="s">
        <v>6277</v>
      </c>
      <c r="Y303" s="34">
        <v>4</v>
      </c>
      <c r="Z303" s="30" t="s">
        <v>6647</v>
      </c>
      <c r="AA303" s="29">
        <v>13.6</v>
      </c>
      <c r="AB303" s="11" t="s">
        <v>47</v>
      </c>
      <c r="AC303" s="11">
        <v>0</v>
      </c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</row>
    <row r="304" spans="1:54" x14ac:dyDescent="0.25">
      <c r="A304" s="11" t="s">
        <v>2158</v>
      </c>
      <c r="B304" s="12">
        <v>45</v>
      </c>
      <c r="C304" s="12" t="str">
        <f t="shared" si="4"/>
        <v>[40-50 [ ans</v>
      </c>
      <c r="D304" s="11" t="s">
        <v>2159</v>
      </c>
      <c r="E304" s="11" t="s">
        <v>39</v>
      </c>
      <c r="F304" s="11" t="s">
        <v>40</v>
      </c>
      <c r="G304" s="11"/>
      <c r="H304" s="11"/>
      <c r="I304" s="11" t="s">
        <v>49</v>
      </c>
      <c r="J304" s="11" t="s">
        <v>1381</v>
      </c>
      <c r="K304" s="11" t="s">
        <v>6043</v>
      </c>
      <c r="L304" s="11" t="s">
        <v>43</v>
      </c>
      <c r="M304" s="11" t="s">
        <v>6062</v>
      </c>
      <c r="N304" s="11" t="s">
        <v>52</v>
      </c>
      <c r="O304" s="11" t="s">
        <v>319</v>
      </c>
      <c r="P304" s="11" t="s">
        <v>6033</v>
      </c>
      <c r="Q304" s="11" t="s">
        <v>5568</v>
      </c>
      <c r="R304" s="11" t="s">
        <v>5569</v>
      </c>
      <c r="S304" s="27" t="s">
        <v>220</v>
      </c>
      <c r="T304" s="11" t="s">
        <v>84</v>
      </c>
      <c r="U304" s="11" t="s">
        <v>6057</v>
      </c>
      <c r="V304" s="11" t="s">
        <v>62</v>
      </c>
      <c r="W304" s="17"/>
      <c r="X304" s="17"/>
      <c r="Y304" s="30"/>
      <c r="Z304" s="30"/>
      <c r="AA304" s="11"/>
      <c r="AB304" s="11" t="s">
        <v>898</v>
      </c>
      <c r="AC304" s="11">
        <v>2</v>
      </c>
      <c r="AD304" s="27" t="s">
        <v>6662</v>
      </c>
      <c r="AE304" s="27" t="s">
        <v>6673</v>
      </c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 t="s">
        <v>46</v>
      </c>
      <c r="AS304" s="11" t="s">
        <v>46</v>
      </c>
      <c r="AT304" s="11" t="s">
        <v>62</v>
      </c>
      <c r="AU304" s="11" t="s">
        <v>62</v>
      </c>
      <c r="AV304" s="11" t="s">
        <v>62</v>
      </c>
      <c r="AW304" s="11" t="s">
        <v>62</v>
      </c>
      <c r="AX304" s="11" t="s">
        <v>62</v>
      </c>
      <c r="AY304" s="11" t="s">
        <v>62</v>
      </c>
      <c r="AZ304" s="11" t="s">
        <v>62</v>
      </c>
      <c r="BA304" s="11" t="s">
        <v>62</v>
      </c>
      <c r="BB304" s="11"/>
    </row>
    <row r="305" spans="1:54" x14ac:dyDescent="0.25">
      <c r="A305" s="11" t="s">
        <v>2160</v>
      </c>
      <c r="B305" s="12">
        <v>46</v>
      </c>
      <c r="C305" s="12" t="str">
        <f t="shared" si="4"/>
        <v>[40-50 [ ans</v>
      </c>
      <c r="D305" s="11" t="s">
        <v>2161</v>
      </c>
      <c r="E305" s="11" t="s">
        <v>269</v>
      </c>
      <c r="F305" s="11" t="s">
        <v>40</v>
      </c>
      <c r="G305" s="11"/>
      <c r="H305" s="11"/>
      <c r="I305" s="11" t="s">
        <v>41</v>
      </c>
      <c r="J305" s="11" t="s">
        <v>134</v>
      </c>
      <c r="K305" s="11" t="s">
        <v>6049</v>
      </c>
      <c r="L305" s="11" t="s">
        <v>51</v>
      </c>
      <c r="M305" s="11" t="s">
        <v>6062</v>
      </c>
      <c r="N305" s="11" t="s">
        <v>440</v>
      </c>
      <c r="O305" s="11" t="s">
        <v>5644</v>
      </c>
      <c r="P305" s="11" t="s">
        <v>6035</v>
      </c>
      <c r="Q305" s="11" t="s">
        <v>5822</v>
      </c>
      <c r="R305" s="11" t="s">
        <v>5823</v>
      </c>
      <c r="S305" s="11" t="s">
        <v>45</v>
      </c>
      <c r="T305" s="11" t="s">
        <v>39</v>
      </c>
      <c r="U305" s="11" t="s">
        <v>6053</v>
      </c>
      <c r="V305" s="11" t="s">
        <v>62</v>
      </c>
      <c r="W305" s="17"/>
      <c r="X305" s="17"/>
      <c r="Y305" s="30"/>
      <c r="Z305" s="30"/>
      <c r="AA305" s="11"/>
      <c r="AB305" s="11" t="s">
        <v>47</v>
      </c>
      <c r="AC305" s="11">
        <v>0</v>
      </c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</row>
    <row r="306" spans="1:54" x14ac:dyDescent="0.25">
      <c r="A306" s="11" t="s">
        <v>2162</v>
      </c>
      <c r="B306" s="12">
        <v>48</v>
      </c>
      <c r="C306" s="12" t="str">
        <f t="shared" si="4"/>
        <v>[40-50 [ ans</v>
      </c>
      <c r="D306" s="11" t="s">
        <v>2163</v>
      </c>
      <c r="E306" s="11" t="s">
        <v>54</v>
      </c>
      <c r="F306" s="11" t="s">
        <v>40</v>
      </c>
      <c r="G306" s="11"/>
      <c r="H306" s="11"/>
      <c r="I306" s="11" t="s">
        <v>49</v>
      </c>
      <c r="J306" s="11" t="s">
        <v>111</v>
      </c>
      <c r="K306" s="11" t="s">
        <v>6043</v>
      </c>
      <c r="L306" s="11" t="s">
        <v>43</v>
      </c>
      <c r="M306" s="11" t="s">
        <v>6062</v>
      </c>
      <c r="N306" s="11" t="s">
        <v>104</v>
      </c>
      <c r="O306" s="11" t="s">
        <v>104</v>
      </c>
      <c r="P306" s="11" t="s">
        <v>6033</v>
      </c>
      <c r="Q306" s="11" t="s">
        <v>6036</v>
      </c>
      <c r="R306" s="11" t="s">
        <v>6037</v>
      </c>
      <c r="S306" s="11" t="s">
        <v>45</v>
      </c>
      <c r="T306" s="11" t="s">
        <v>84</v>
      </c>
      <c r="U306" s="11" t="s">
        <v>6057</v>
      </c>
      <c r="V306" s="11" t="s">
        <v>62</v>
      </c>
      <c r="W306" s="17"/>
      <c r="X306" s="17"/>
      <c r="Y306" s="30"/>
      <c r="Z306" s="30"/>
      <c r="AA306" s="11"/>
      <c r="AB306" s="11" t="s">
        <v>47</v>
      </c>
      <c r="AC306" s="11">
        <v>0</v>
      </c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</row>
    <row r="307" spans="1:54" x14ac:dyDescent="0.25">
      <c r="A307" s="11" t="s">
        <v>2164</v>
      </c>
      <c r="B307" s="12">
        <v>22</v>
      </c>
      <c r="C307" s="12" t="str">
        <f t="shared" si="4"/>
        <v>[20-30[ ans</v>
      </c>
      <c r="D307" s="11" t="s">
        <v>2165</v>
      </c>
      <c r="E307" s="11" t="s">
        <v>48</v>
      </c>
      <c r="F307" s="11" t="s">
        <v>55</v>
      </c>
      <c r="G307" s="11"/>
      <c r="H307" s="11"/>
      <c r="I307" s="11" t="s">
        <v>41</v>
      </c>
      <c r="J307" s="11" t="s">
        <v>79</v>
      </c>
      <c r="K307" s="11" t="s">
        <v>6048</v>
      </c>
      <c r="L307" s="11" t="s">
        <v>60</v>
      </c>
      <c r="M307" s="11" t="s">
        <v>6062</v>
      </c>
      <c r="N307" s="11" t="s">
        <v>1178</v>
      </c>
      <c r="O307" s="11" t="s">
        <v>5502</v>
      </c>
      <c r="P307" s="11" t="s">
        <v>6035</v>
      </c>
      <c r="Q307" s="11" t="s">
        <v>5572</v>
      </c>
      <c r="R307" s="11" t="s">
        <v>5573</v>
      </c>
      <c r="S307" s="11" t="s">
        <v>45</v>
      </c>
      <c r="T307" s="11" t="s">
        <v>1179</v>
      </c>
      <c r="U307" s="11" t="s">
        <v>428</v>
      </c>
      <c r="V307" s="11" t="s">
        <v>62</v>
      </c>
      <c r="W307" s="17"/>
      <c r="X307" s="17"/>
      <c r="Y307" s="30"/>
      <c r="Z307" s="30"/>
      <c r="AA307" s="29">
        <v>9</v>
      </c>
      <c r="AB307" s="11" t="s">
        <v>845</v>
      </c>
      <c r="AC307" s="11">
        <v>1</v>
      </c>
      <c r="AD307" s="27" t="s">
        <v>5511</v>
      </c>
      <c r="AE307" s="27" t="s">
        <v>6673</v>
      </c>
      <c r="AF307" s="11" t="s">
        <v>62</v>
      </c>
      <c r="AG307" s="11" t="s">
        <v>46</v>
      </c>
      <c r="AH307" s="11" t="s">
        <v>62</v>
      </c>
      <c r="AI307" s="11" t="s">
        <v>62</v>
      </c>
      <c r="AJ307" s="11"/>
      <c r="AK307" s="11" t="s">
        <v>62</v>
      </c>
      <c r="AL307" s="11" t="s">
        <v>62</v>
      </c>
      <c r="AM307" s="11" t="s">
        <v>62</v>
      </c>
      <c r="AN307" s="11" t="s">
        <v>62</v>
      </c>
      <c r="AO307" s="11" t="s">
        <v>62</v>
      </c>
      <c r="AP307" s="11"/>
      <c r="AQ307" s="11" t="s">
        <v>846</v>
      </c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</row>
    <row r="308" spans="1:54" x14ac:dyDescent="0.25">
      <c r="A308" s="11" t="s">
        <v>2167</v>
      </c>
      <c r="B308" s="12">
        <v>42</v>
      </c>
      <c r="C308" s="12" t="str">
        <f t="shared" si="4"/>
        <v>[40-50 [ ans</v>
      </c>
      <c r="D308" s="11" t="s">
        <v>2168</v>
      </c>
      <c r="E308" s="11" t="s">
        <v>39</v>
      </c>
      <c r="F308" s="11" t="s">
        <v>55</v>
      </c>
      <c r="G308" s="11"/>
      <c r="H308" s="11"/>
      <c r="I308" s="11" t="s">
        <v>199</v>
      </c>
      <c r="J308" s="11" t="s">
        <v>154</v>
      </c>
      <c r="K308" s="11" t="s">
        <v>6045</v>
      </c>
      <c r="L308" s="11" t="s">
        <v>121</v>
      </c>
      <c r="M308" s="11" t="s">
        <v>6062</v>
      </c>
      <c r="N308" s="11" t="s">
        <v>352</v>
      </c>
      <c r="O308" s="11" t="s">
        <v>554</v>
      </c>
      <c r="P308" s="11" t="s">
        <v>6032</v>
      </c>
      <c r="Q308" s="11" t="s">
        <v>5576</v>
      </c>
      <c r="R308" s="11" t="s">
        <v>5577</v>
      </c>
      <c r="S308" s="11" t="s">
        <v>45</v>
      </c>
      <c r="T308" s="11" t="s">
        <v>124</v>
      </c>
      <c r="U308" s="11" t="s">
        <v>124</v>
      </c>
      <c r="V308" s="11" t="s">
        <v>62</v>
      </c>
      <c r="W308" s="17"/>
      <c r="X308" s="17"/>
      <c r="Y308" s="30"/>
      <c r="Z308" s="30"/>
      <c r="AA308" s="11"/>
      <c r="AB308" s="11" t="s">
        <v>898</v>
      </c>
      <c r="AC308" s="11">
        <v>1</v>
      </c>
      <c r="AD308" s="27" t="s">
        <v>5531</v>
      </c>
      <c r="AE308" s="27" t="s">
        <v>6673</v>
      </c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 t="s">
        <v>62</v>
      </c>
      <c r="AS308" s="11" t="s">
        <v>62</v>
      </c>
      <c r="AT308" s="11" t="s">
        <v>62</v>
      </c>
      <c r="AU308" s="11" t="s">
        <v>62</v>
      </c>
      <c r="AV308" s="11" t="s">
        <v>62</v>
      </c>
      <c r="AW308" s="11" t="s">
        <v>62</v>
      </c>
      <c r="AX308" s="11" t="s">
        <v>62</v>
      </c>
      <c r="AY308" s="11" t="s">
        <v>62</v>
      </c>
      <c r="AZ308" s="11" t="s">
        <v>62</v>
      </c>
      <c r="BA308" s="11" t="s">
        <v>46</v>
      </c>
      <c r="BB308" s="11"/>
    </row>
    <row r="309" spans="1:54" x14ac:dyDescent="0.25">
      <c r="A309" s="11" t="s">
        <v>2169</v>
      </c>
      <c r="B309" s="12">
        <v>21</v>
      </c>
      <c r="C309" s="12" t="str">
        <f t="shared" si="4"/>
        <v>[20-30[ ans</v>
      </c>
      <c r="D309" s="11" t="s">
        <v>2170</v>
      </c>
      <c r="E309" s="11" t="s">
        <v>48</v>
      </c>
      <c r="F309" s="11" t="s">
        <v>40</v>
      </c>
      <c r="G309" s="11"/>
      <c r="H309" s="12">
        <v>60</v>
      </c>
      <c r="I309" s="11" t="s">
        <v>41</v>
      </c>
      <c r="J309" s="11" t="s">
        <v>79</v>
      </c>
      <c r="K309" s="11" t="s">
        <v>6048</v>
      </c>
      <c r="L309" s="11" t="s">
        <v>51</v>
      </c>
      <c r="M309" s="11" t="s">
        <v>6062</v>
      </c>
      <c r="N309" s="11" t="s">
        <v>572</v>
      </c>
      <c r="O309" s="11" t="s">
        <v>287</v>
      </c>
      <c r="P309" s="11" t="s">
        <v>6033</v>
      </c>
      <c r="Q309" s="11" t="s">
        <v>5848</v>
      </c>
      <c r="R309" s="11" t="s">
        <v>5849</v>
      </c>
      <c r="S309" s="11" t="s">
        <v>45</v>
      </c>
      <c r="T309" s="11" t="s">
        <v>58</v>
      </c>
      <c r="U309" s="11" t="s">
        <v>6055</v>
      </c>
      <c r="V309" s="11" t="s">
        <v>62</v>
      </c>
      <c r="W309" s="17"/>
      <c r="X309" s="17"/>
      <c r="Y309" s="30"/>
      <c r="Z309" s="30"/>
      <c r="AA309" s="11"/>
      <c r="AB309" s="11" t="s">
        <v>47</v>
      </c>
      <c r="AC309" s="11">
        <v>0</v>
      </c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</row>
    <row r="310" spans="1:54" x14ac:dyDescent="0.25">
      <c r="A310" s="11" t="s">
        <v>2171</v>
      </c>
      <c r="B310" s="12">
        <v>43</v>
      </c>
      <c r="C310" s="12" t="str">
        <f t="shared" si="4"/>
        <v>[40-50 [ ans</v>
      </c>
      <c r="D310" s="11" t="s">
        <v>2172</v>
      </c>
      <c r="E310" s="11" t="s">
        <v>54</v>
      </c>
      <c r="F310" s="11" t="s">
        <v>40</v>
      </c>
      <c r="G310" s="11"/>
      <c r="H310" s="11"/>
      <c r="I310" s="11" t="s">
        <v>49</v>
      </c>
      <c r="J310" s="11" t="s">
        <v>56</v>
      </c>
      <c r="K310" s="11" t="s">
        <v>6045</v>
      </c>
      <c r="L310" s="11" t="s">
        <v>51</v>
      </c>
      <c r="M310" s="11" t="s">
        <v>6062</v>
      </c>
      <c r="N310" s="11" t="s">
        <v>961</v>
      </c>
      <c r="O310" s="11" t="s">
        <v>1355</v>
      </c>
      <c r="P310" s="11" t="s">
        <v>6031</v>
      </c>
      <c r="Q310" s="11" t="s">
        <v>5620</v>
      </c>
      <c r="R310" s="11" t="s">
        <v>5621</v>
      </c>
      <c r="S310" s="11" t="s">
        <v>45</v>
      </c>
      <c r="T310" s="11" t="s">
        <v>58</v>
      </c>
      <c r="U310" s="11" t="s">
        <v>6055</v>
      </c>
      <c r="V310" s="11" t="s">
        <v>46</v>
      </c>
      <c r="W310" s="17"/>
      <c r="X310" s="17"/>
      <c r="Y310" s="30"/>
      <c r="Z310" s="30"/>
      <c r="AA310" s="29">
        <v>14</v>
      </c>
      <c r="AB310" s="11" t="s">
        <v>47</v>
      </c>
      <c r="AC310" s="11">
        <v>0</v>
      </c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</row>
    <row r="311" spans="1:54" x14ac:dyDescent="0.25">
      <c r="A311" s="11" t="s">
        <v>2173</v>
      </c>
      <c r="B311" s="12">
        <v>20</v>
      </c>
      <c r="C311" s="12" t="str">
        <f t="shared" si="4"/>
        <v>[20-30[ ans</v>
      </c>
      <c r="D311" s="11" t="s">
        <v>2174</v>
      </c>
      <c r="E311" s="11" t="s">
        <v>48</v>
      </c>
      <c r="F311" s="11" t="s">
        <v>55</v>
      </c>
      <c r="G311" s="11"/>
      <c r="H311" s="11"/>
      <c r="I311" s="11" t="s">
        <v>41</v>
      </c>
      <c r="J311" s="11" t="s">
        <v>79</v>
      </c>
      <c r="K311" s="11" t="s">
        <v>6048</v>
      </c>
      <c r="L311" s="11" t="s">
        <v>51</v>
      </c>
      <c r="M311" s="11" t="s">
        <v>6062</v>
      </c>
      <c r="N311" s="11" t="s">
        <v>407</v>
      </c>
      <c r="O311" s="11" t="s">
        <v>271</v>
      </c>
      <c r="P311" s="11" t="s">
        <v>6033</v>
      </c>
      <c r="Q311" s="11" t="s">
        <v>5596</v>
      </c>
      <c r="R311" s="11" t="s">
        <v>5597</v>
      </c>
      <c r="S311" s="11" t="s">
        <v>45</v>
      </c>
      <c r="T311" s="11" t="s">
        <v>84</v>
      </c>
      <c r="U311" s="11" t="s">
        <v>6057</v>
      </c>
      <c r="V311" s="11" t="s">
        <v>62</v>
      </c>
      <c r="W311" s="17"/>
      <c r="X311" s="17"/>
      <c r="Y311" s="30"/>
      <c r="Z311" s="30"/>
      <c r="AA311" s="11"/>
      <c r="AB311" s="11" t="s">
        <v>47</v>
      </c>
      <c r="AC311" s="11">
        <v>0</v>
      </c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</row>
    <row r="312" spans="1:54" x14ac:dyDescent="0.25">
      <c r="A312" s="11" t="s">
        <v>2175</v>
      </c>
      <c r="B312" s="12">
        <v>41</v>
      </c>
      <c r="C312" s="12" t="str">
        <f t="shared" si="4"/>
        <v>[40-50 [ ans</v>
      </c>
      <c r="D312" s="11" t="s">
        <v>2176</v>
      </c>
      <c r="E312" s="11" t="s">
        <v>48</v>
      </c>
      <c r="F312" s="11" t="s">
        <v>40</v>
      </c>
      <c r="G312" s="11"/>
      <c r="H312" s="11"/>
      <c r="I312" s="11" t="s">
        <v>41</v>
      </c>
      <c r="J312" s="11" t="s">
        <v>541</v>
      </c>
      <c r="K312" s="11" t="s">
        <v>6048</v>
      </c>
      <c r="L312" s="11" t="s">
        <v>43</v>
      </c>
      <c r="M312" s="11" t="s">
        <v>6062</v>
      </c>
      <c r="N312" s="11" t="s">
        <v>256</v>
      </c>
      <c r="O312" s="11" t="s">
        <v>110</v>
      </c>
      <c r="P312" s="11" t="s">
        <v>6033</v>
      </c>
      <c r="Q312" s="11" t="s">
        <v>5630</v>
      </c>
      <c r="R312" s="11" t="s">
        <v>5631</v>
      </c>
      <c r="S312" s="11" t="s">
        <v>45</v>
      </c>
      <c r="T312" s="11" t="s">
        <v>58</v>
      </c>
      <c r="U312" s="11" t="s">
        <v>6055</v>
      </c>
      <c r="V312" s="11" t="s">
        <v>46</v>
      </c>
      <c r="W312" s="17">
        <v>43103</v>
      </c>
      <c r="X312" s="17" t="s">
        <v>6290</v>
      </c>
      <c r="Y312" s="34">
        <v>1</v>
      </c>
      <c r="Z312" s="30" t="s">
        <v>6644</v>
      </c>
      <c r="AA312" s="11"/>
      <c r="AB312" s="11" t="s">
        <v>47</v>
      </c>
      <c r="AC312" s="11">
        <v>0</v>
      </c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</row>
    <row r="313" spans="1:54" x14ac:dyDescent="0.25">
      <c r="A313" s="11" t="s">
        <v>2177</v>
      </c>
      <c r="B313" s="12">
        <v>23</v>
      </c>
      <c r="C313" s="12" t="str">
        <f t="shared" si="4"/>
        <v>[20-30[ ans</v>
      </c>
      <c r="D313" s="11" t="s">
        <v>2178</v>
      </c>
      <c r="E313" s="11" t="s">
        <v>48</v>
      </c>
      <c r="F313" s="11" t="s">
        <v>55</v>
      </c>
      <c r="G313" s="12">
        <v>163</v>
      </c>
      <c r="H313" s="11"/>
      <c r="I313" s="11" t="s">
        <v>41</v>
      </c>
      <c r="J313" s="11" t="s">
        <v>1335</v>
      </c>
      <c r="K313" s="11" t="s">
        <v>6043</v>
      </c>
      <c r="L313" s="11" t="s">
        <v>121</v>
      </c>
      <c r="M313" s="11" t="s">
        <v>6062</v>
      </c>
      <c r="N313" s="11" t="s">
        <v>352</v>
      </c>
      <c r="O313" s="11" t="s">
        <v>554</v>
      </c>
      <c r="P313" s="11" t="s">
        <v>6032</v>
      </c>
      <c r="Q313" s="11" t="s">
        <v>5576</v>
      </c>
      <c r="R313" s="11" t="s">
        <v>5577</v>
      </c>
      <c r="S313" s="27" t="s">
        <v>220</v>
      </c>
      <c r="T313" s="11" t="s">
        <v>124</v>
      </c>
      <c r="U313" s="11" t="s">
        <v>124</v>
      </c>
      <c r="V313" s="11" t="s">
        <v>62</v>
      </c>
      <c r="W313" s="17"/>
      <c r="X313" s="17"/>
      <c r="Y313" s="30"/>
      <c r="Z313" s="30"/>
      <c r="AA313" s="11"/>
      <c r="AB313" s="11" t="s">
        <v>898</v>
      </c>
      <c r="AC313" s="11">
        <v>1</v>
      </c>
      <c r="AD313" s="11"/>
      <c r="AE313" s="27" t="s">
        <v>6673</v>
      </c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 t="s">
        <v>62</v>
      </c>
      <c r="AS313" s="11" t="s">
        <v>62</v>
      </c>
      <c r="AT313" s="11" t="s">
        <v>62</v>
      </c>
      <c r="AU313" s="11" t="s">
        <v>62</v>
      </c>
      <c r="AV313" s="11" t="s">
        <v>62</v>
      </c>
      <c r="AW313" s="11" t="s">
        <v>62</v>
      </c>
      <c r="AX313" s="11" t="s">
        <v>62</v>
      </c>
      <c r="AY313" s="11" t="s">
        <v>62</v>
      </c>
      <c r="AZ313" s="11" t="s">
        <v>62</v>
      </c>
      <c r="BA313" s="11" t="s">
        <v>62</v>
      </c>
      <c r="BB313" s="11" t="s">
        <v>1341</v>
      </c>
    </row>
    <row r="314" spans="1:54" x14ac:dyDescent="0.25">
      <c r="A314" s="11" t="s">
        <v>2179</v>
      </c>
      <c r="B314" s="12">
        <v>25</v>
      </c>
      <c r="C314" s="12" t="str">
        <f t="shared" si="4"/>
        <v>[20-30[ ans</v>
      </c>
      <c r="D314" s="11" t="s">
        <v>2180</v>
      </c>
      <c r="E314" s="11" t="s">
        <v>39</v>
      </c>
      <c r="F314" s="11" t="s">
        <v>40</v>
      </c>
      <c r="G314" s="11"/>
      <c r="H314" s="11"/>
      <c r="I314" s="11" t="s">
        <v>41</v>
      </c>
      <c r="J314" s="11" t="s">
        <v>221</v>
      </c>
      <c r="K314" s="11" t="s">
        <v>6045</v>
      </c>
      <c r="L314" s="11" t="s">
        <v>51</v>
      </c>
      <c r="M314" s="11" t="s">
        <v>6062</v>
      </c>
      <c r="N314" s="11" t="s">
        <v>880</v>
      </c>
      <c r="O314" s="11" t="s">
        <v>5662</v>
      </c>
      <c r="P314" s="11" t="s">
        <v>6033</v>
      </c>
      <c r="Q314" s="11" t="s">
        <v>5663</v>
      </c>
      <c r="R314" s="11" t="s">
        <v>5664</v>
      </c>
      <c r="S314" s="11" t="s">
        <v>45</v>
      </c>
      <c r="T314" s="11" t="s">
        <v>58</v>
      </c>
      <c r="U314" s="11" t="s">
        <v>6055</v>
      </c>
      <c r="V314" s="11" t="s">
        <v>46</v>
      </c>
      <c r="W314" s="17" t="s">
        <v>6112</v>
      </c>
      <c r="X314" s="17" t="s">
        <v>6362</v>
      </c>
      <c r="Y314" s="34">
        <v>1</v>
      </c>
      <c r="Z314" s="30" t="s">
        <v>6644</v>
      </c>
      <c r="AA314" s="11"/>
      <c r="AB314" s="11" t="s">
        <v>47</v>
      </c>
      <c r="AC314" s="11">
        <v>0</v>
      </c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</row>
    <row r="315" spans="1:54" x14ac:dyDescent="0.25">
      <c r="A315" s="11" t="s">
        <v>2182</v>
      </c>
      <c r="B315" s="12">
        <v>32</v>
      </c>
      <c r="C315" s="12" t="str">
        <f t="shared" si="4"/>
        <v>[30-40[ ans</v>
      </c>
      <c r="D315" s="11" t="s">
        <v>2183</v>
      </c>
      <c r="E315" s="11" t="s">
        <v>54</v>
      </c>
      <c r="F315" s="11" t="s">
        <v>40</v>
      </c>
      <c r="G315" s="11"/>
      <c r="H315" s="11"/>
      <c r="I315" s="11" t="s">
        <v>41</v>
      </c>
      <c r="J315" s="11" t="s">
        <v>154</v>
      </c>
      <c r="K315" s="11" t="s">
        <v>6045</v>
      </c>
      <c r="L315" s="11" t="s">
        <v>121</v>
      </c>
      <c r="M315" s="11" t="s">
        <v>6062</v>
      </c>
      <c r="N315" s="11" t="s">
        <v>122</v>
      </c>
      <c r="O315" s="11" t="s">
        <v>554</v>
      </c>
      <c r="P315" s="11" t="s">
        <v>6032</v>
      </c>
      <c r="Q315" s="11" t="s">
        <v>5576</v>
      </c>
      <c r="R315" s="11" t="s">
        <v>5577</v>
      </c>
      <c r="S315" s="11" t="s">
        <v>45</v>
      </c>
      <c r="T315" s="11" t="s">
        <v>58</v>
      </c>
      <c r="U315" s="11" t="s">
        <v>6055</v>
      </c>
      <c r="V315" s="11" t="s">
        <v>62</v>
      </c>
      <c r="W315" s="17"/>
      <c r="X315" s="17"/>
      <c r="Y315" s="30"/>
      <c r="Z315" s="30"/>
      <c r="AA315" s="11"/>
      <c r="AB315" s="11" t="s">
        <v>47</v>
      </c>
      <c r="AC315" s="11">
        <v>0</v>
      </c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</row>
    <row r="316" spans="1:54" x14ac:dyDescent="0.25">
      <c r="A316" s="11" t="s">
        <v>2184</v>
      </c>
      <c r="B316" s="12">
        <v>28</v>
      </c>
      <c r="C316" s="12" t="str">
        <f t="shared" si="4"/>
        <v>[20-30[ ans</v>
      </c>
      <c r="D316" s="11" t="s">
        <v>2185</v>
      </c>
      <c r="E316" s="11" t="s">
        <v>54</v>
      </c>
      <c r="F316" s="11" t="s">
        <v>40</v>
      </c>
      <c r="G316" s="11"/>
      <c r="H316" s="11"/>
      <c r="I316" s="11" t="s">
        <v>41</v>
      </c>
      <c r="J316" s="11" t="s">
        <v>824</v>
      </c>
      <c r="K316" s="11" t="s">
        <v>6043</v>
      </c>
      <c r="L316" s="11" t="s">
        <v>51</v>
      </c>
      <c r="M316" s="11" t="s">
        <v>6062</v>
      </c>
      <c r="N316" s="11" t="s">
        <v>825</v>
      </c>
      <c r="O316" s="11" t="s">
        <v>5665</v>
      </c>
      <c r="P316" s="11" t="s">
        <v>6033</v>
      </c>
      <c r="Q316" s="11" t="s">
        <v>5582</v>
      </c>
      <c r="R316" s="11" t="s">
        <v>5583</v>
      </c>
      <c r="S316" s="11" t="s">
        <v>45</v>
      </c>
      <c r="T316" s="11" t="s">
        <v>39</v>
      </c>
      <c r="U316" s="11" t="s">
        <v>6053</v>
      </c>
      <c r="V316" s="11" t="s">
        <v>62</v>
      </c>
      <c r="W316" s="17"/>
      <c r="X316" s="17"/>
      <c r="Y316" s="30"/>
      <c r="Z316" s="30"/>
      <c r="AA316" s="29">
        <v>12.3</v>
      </c>
      <c r="AB316" s="11" t="s">
        <v>47</v>
      </c>
      <c r="AC316" s="11">
        <v>0</v>
      </c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</row>
    <row r="317" spans="1:54" x14ac:dyDescent="0.25">
      <c r="A317" s="11" t="s">
        <v>2186</v>
      </c>
      <c r="B317" s="12">
        <v>28</v>
      </c>
      <c r="C317" s="12" t="str">
        <f t="shared" si="4"/>
        <v>[20-30[ ans</v>
      </c>
      <c r="D317" s="11" t="s">
        <v>2187</v>
      </c>
      <c r="E317" s="11" t="s">
        <v>48</v>
      </c>
      <c r="F317" s="11" t="s">
        <v>40</v>
      </c>
      <c r="G317" s="11"/>
      <c r="H317" s="11"/>
      <c r="I317" s="11" t="s">
        <v>41</v>
      </c>
      <c r="J317" s="11" t="s">
        <v>79</v>
      </c>
      <c r="K317" s="11" t="s">
        <v>6048</v>
      </c>
      <c r="L317" s="11" t="s">
        <v>51</v>
      </c>
      <c r="M317" s="11" t="s">
        <v>6062</v>
      </c>
      <c r="N317" s="11" t="s">
        <v>979</v>
      </c>
      <c r="O317" s="11" t="s">
        <v>129</v>
      </c>
      <c r="P317" s="11" t="s">
        <v>6033</v>
      </c>
      <c r="Q317" s="11" t="s">
        <v>5681</v>
      </c>
      <c r="R317" s="11" t="s">
        <v>5682</v>
      </c>
      <c r="S317" s="11" t="s">
        <v>45</v>
      </c>
      <c r="T317" s="11" t="s">
        <v>980</v>
      </c>
      <c r="U317" s="11" t="s">
        <v>793</v>
      </c>
      <c r="V317" s="11" t="s">
        <v>62</v>
      </c>
      <c r="W317" s="17"/>
      <c r="X317" s="17"/>
      <c r="Y317" s="30"/>
      <c r="Z317" s="30"/>
      <c r="AA317" s="29">
        <v>15.6</v>
      </c>
      <c r="AB317" s="11" t="s">
        <v>47</v>
      </c>
      <c r="AC317" s="11">
        <v>0</v>
      </c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</row>
    <row r="318" spans="1:54" x14ac:dyDescent="0.25">
      <c r="A318" s="11" t="s">
        <v>2188</v>
      </c>
      <c r="B318" s="12">
        <v>33</v>
      </c>
      <c r="C318" s="12" t="str">
        <f t="shared" si="4"/>
        <v>[30-40[ ans</v>
      </c>
      <c r="D318" s="11" t="s">
        <v>2189</v>
      </c>
      <c r="E318" s="11" t="s">
        <v>39</v>
      </c>
      <c r="F318" s="11" t="s">
        <v>40</v>
      </c>
      <c r="G318" s="11"/>
      <c r="H318" s="11"/>
      <c r="I318" s="11" t="s">
        <v>41</v>
      </c>
      <c r="J318" s="11" t="s">
        <v>873</v>
      </c>
      <c r="K318" s="11" t="s">
        <v>6043</v>
      </c>
      <c r="L318" s="11" t="s">
        <v>51</v>
      </c>
      <c r="M318" s="11" t="s">
        <v>6062</v>
      </c>
      <c r="N318" s="11" t="s">
        <v>64</v>
      </c>
      <c r="O318" s="11" t="s">
        <v>729</v>
      </c>
      <c r="P318" s="11" t="s">
        <v>6702</v>
      </c>
      <c r="Q318" s="11"/>
      <c r="R318" s="11"/>
      <c r="S318" s="11" t="s">
        <v>45</v>
      </c>
      <c r="T318" s="11" t="s">
        <v>39</v>
      </c>
      <c r="U318" s="11" t="s">
        <v>6053</v>
      </c>
      <c r="V318" s="11" t="s">
        <v>46</v>
      </c>
      <c r="W318" s="17">
        <v>42746</v>
      </c>
      <c r="X318" s="17" t="s">
        <v>6363</v>
      </c>
      <c r="Y318" s="34">
        <v>2</v>
      </c>
      <c r="Z318" s="30" t="s">
        <v>6644</v>
      </c>
      <c r="AA318" s="29">
        <v>13</v>
      </c>
      <c r="AB318" s="11" t="s">
        <v>47</v>
      </c>
      <c r="AC318" s="11">
        <v>0</v>
      </c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</row>
    <row r="319" spans="1:54" x14ac:dyDescent="0.25">
      <c r="A319" s="11" t="s">
        <v>2191</v>
      </c>
      <c r="B319" s="12">
        <v>20</v>
      </c>
      <c r="C319" s="12" t="str">
        <f t="shared" si="4"/>
        <v>[20-30[ ans</v>
      </c>
      <c r="D319" s="11" t="s">
        <v>2192</v>
      </c>
      <c r="E319" s="11" t="s">
        <v>54</v>
      </c>
      <c r="F319" s="11" t="s">
        <v>40</v>
      </c>
      <c r="G319" s="11"/>
      <c r="H319" s="11"/>
      <c r="I319" s="11" t="s">
        <v>41</v>
      </c>
      <c r="J319" s="11" t="s">
        <v>134</v>
      </c>
      <c r="K319" s="11" t="s">
        <v>6049</v>
      </c>
      <c r="L319" s="11" t="s">
        <v>43</v>
      </c>
      <c r="M319" s="11" t="s">
        <v>6062</v>
      </c>
      <c r="N319" s="11" t="s">
        <v>861</v>
      </c>
      <c r="O319" s="11" t="s">
        <v>319</v>
      </c>
      <c r="P319" s="11" t="s">
        <v>6033</v>
      </c>
      <c r="Q319" s="11" t="s">
        <v>5568</v>
      </c>
      <c r="R319" s="11" t="s">
        <v>5569</v>
      </c>
      <c r="S319" s="11" t="s">
        <v>45</v>
      </c>
      <c r="T319" s="11" t="s">
        <v>53</v>
      </c>
      <c r="U319" s="11" t="s">
        <v>6054</v>
      </c>
      <c r="V319" s="11" t="s">
        <v>62</v>
      </c>
      <c r="W319" s="17"/>
      <c r="X319" s="17"/>
      <c r="Y319" s="30"/>
      <c r="Z319" s="30"/>
      <c r="AA319" s="29">
        <v>15.1</v>
      </c>
      <c r="AB319" s="11" t="s">
        <v>47</v>
      </c>
      <c r="AC319" s="11">
        <v>0</v>
      </c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</row>
    <row r="320" spans="1:54" x14ac:dyDescent="0.25">
      <c r="A320" s="11" t="s">
        <v>2193</v>
      </c>
      <c r="B320" s="12">
        <v>38</v>
      </c>
      <c r="C320" s="12" t="str">
        <f t="shared" si="4"/>
        <v>[30-40[ ans</v>
      </c>
      <c r="D320" s="11" t="s">
        <v>2194</v>
      </c>
      <c r="E320" s="11" t="s">
        <v>92</v>
      </c>
      <c r="F320" s="11" t="s">
        <v>40</v>
      </c>
      <c r="G320" s="11"/>
      <c r="H320" s="11"/>
      <c r="I320" s="11" t="s">
        <v>41</v>
      </c>
      <c r="J320" s="11" t="s">
        <v>108</v>
      </c>
      <c r="K320" s="11" t="s">
        <v>6045</v>
      </c>
      <c r="L320" s="11" t="s">
        <v>43</v>
      </c>
      <c r="M320" s="11" t="s">
        <v>6062</v>
      </c>
      <c r="N320" s="11" t="s">
        <v>90</v>
      </c>
      <c r="O320" s="11" t="s">
        <v>90</v>
      </c>
      <c r="P320" s="11" t="s">
        <v>6033</v>
      </c>
      <c r="Q320" s="11" t="s">
        <v>5632</v>
      </c>
      <c r="R320" s="11" t="s">
        <v>5633</v>
      </c>
      <c r="S320" s="11" t="s">
        <v>45</v>
      </c>
      <c r="T320" s="11" t="s">
        <v>58</v>
      </c>
      <c r="U320" s="11" t="s">
        <v>6055</v>
      </c>
      <c r="V320" s="11" t="s">
        <v>62</v>
      </c>
      <c r="W320" s="17"/>
      <c r="X320" s="17"/>
      <c r="Y320" s="30"/>
      <c r="Z320" s="30"/>
      <c r="AA320" s="29">
        <v>14.5</v>
      </c>
      <c r="AB320" s="11" t="s">
        <v>47</v>
      </c>
      <c r="AC320" s="11">
        <v>0</v>
      </c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</row>
    <row r="321" spans="1:54" x14ac:dyDescent="0.25">
      <c r="A321" s="11" t="s">
        <v>2195</v>
      </c>
      <c r="B321" s="12">
        <v>35</v>
      </c>
      <c r="C321" s="12" t="str">
        <f t="shared" si="4"/>
        <v>[30-40[ ans</v>
      </c>
      <c r="D321" s="11" t="s">
        <v>2196</v>
      </c>
      <c r="E321" s="11" t="s">
        <v>48</v>
      </c>
      <c r="F321" s="11" t="s">
        <v>40</v>
      </c>
      <c r="G321" s="11"/>
      <c r="H321" s="11"/>
      <c r="I321" s="11" t="s">
        <v>41</v>
      </c>
      <c r="J321" s="11" t="s">
        <v>56</v>
      </c>
      <c r="K321" s="11" t="s">
        <v>6045</v>
      </c>
      <c r="L321" s="11" t="s">
        <v>51</v>
      </c>
      <c r="M321" s="11" t="s">
        <v>6062</v>
      </c>
      <c r="N321" s="11" t="s">
        <v>57</v>
      </c>
      <c r="O321" s="11" t="s">
        <v>57</v>
      </c>
      <c r="P321" s="11" t="s">
        <v>6033</v>
      </c>
      <c r="Q321" s="11" t="s">
        <v>5570</v>
      </c>
      <c r="R321" s="11" t="s">
        <v>5571</v>
      </c>
      <c r="S321" s="11" t="s">
        <v>45</v>
      </c>
      <c r="T321" s="11" t="s">
        <v>39</v>
      </c>
      <c r="U321" s="11" t="s">
        <v>6053</v>
      </c>
      <c r="V321" s="11" t="s">
        <v>46</v>
      </c>
      <c r="W321" s="17" t="s">
        <v>6113</v>
      </c>
      <c r="X321" s="17" t="s">
        <v>6364</v>
      </c>
      <c r="Y321" s="34">
        <v>1</v>
      </c>
      <c r="Z321" s="30" t="s">
        <v>6644</v>
      </c>
      <c r="AA321" s="29">
        <v>15.8</v>
      </c>
      <c r="AB321" s="11" t="s">
        <v>47</v>
      </c>
      <c r="AC321" s="11">
        <v>0</v>
      </c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</row>
    <row r="322" spans="1:54" x14ac:dyDescent="0.25">
      <c r="A322" s="11" t="s">
        <v>2198</v>
      </c>
      <c r="B322" s="12">
        <v>19</v>
      </c>
      <c r="C322" s="12" t="str">
        <f t="shared" si="4"/>
        <v xml:space="preserve"> &lt; 20 ans</v>
      </c>
      <c r="D322" s="11" t="s">
        <v>2199</v>
      </c>
      <c r="E322" s="11" t="s">
        <v>39</v>
      </c>
      <c r="F322" s="11" t="s">
        <v>40</v>
      </c>
      <c r="G322" s="11"/>
      <c r="H322" s="11"/>
      <c r="I322" s="11" t="s">
        <v>49</v>
      </c>
      <c r="J322" s="11" t="s">
        <v>325</v>
      </c>
      <c r="K322" s="11" t="s">
        <v>6047</v>
      </c>
      <c r="L322" s="11" t="s">
        <v>51</v>
      </c>
      <c r="M322" s="11" t="s">
        <v>6062</v>
      </c>
      <c r="N322" s="11" t="s">
        <v>556</v>
      </c>
      <c r="O322" s="11" t="s">
        <v>790</v>
      </c>
      <c r="P322" s="11" t="s">
        <v>6031</v>
      </c>
      <c r="Q322" s="11" t="s">
        <v>5748</v>
      </c>
      <c r="R322" s="11" t="s">
        <v>5749</v>
      </c>
      <c r="S322" s="11" t="s">
        <v>45</v>
      </c>
      <c r="T322" s="11" t="s">
        <v>84</v>
      </c>
      <c r="U322" s="11" t="s">
        <v>6057</v>
      </c>
      <c r="V322" s="11" t="s">
        <v>46</v>
      </c>
      <c r="W322" s="17">
        <v>42736</v>
      </c>
      <c r="X322" s="17" t="s">
        <v>6270</v>
      </c>
      <c r="Y322" s="34">
        <v>2</v>
      </c>
      <c r="Z322" s="30" t="s">
        <v>6644</v>
      </c>
      <c r="AA322" s="11"/>
      <c r="AB322" s="11" t="s">
        <v>845</v>
      </c>
      <c r="AC322" s="11">
        <v>0</v>
      </c>
      <c r="AD322" s="11"/>
      <c r="AE322" s="11"/>
      <c r="AF322" s="11" t="s">
        <v>62</v>
      </c>
      <c r="AG322" s="11" t="s">
        <v>62</v>
      </c>
      <c r="AH322" s="11" t="s">
        <v>62</v>
      </c>
      <c r="AI322" s="11" t="s">
        <v>62</v>
      </c>
      <c r="AJ322" s="11"/>
      <c r="AK322" s="11"/>
      <c r="AL322" s="11"/>
      <c r="AM322" s="11"/>
      <c r="AN322" s="11"/>
      <c r="AO322" s="11"/>
      <c r="AP322" s="11"/>
      <c r="AQ322" s="11" t="s">
        <v>846</v>
      </c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</row>
    <row r="323" spans="1:54" x14ac:dyDescent="0.25">
      <c r="A323" s="11" t="s">
        <v>2200</v>
      </c>
      <c r="B323" s="12">
        <v>22</v>
      </c>
      <c r="C323" s="12" t="str">
        <f t="shared" ref="C323:C386" si="5">IF(B323&lt;20," &lt; 20 ans", IF(B323&lt;30,"[20-30[ ans",IF(B323&lt;40,"[30-40[ ans",IF(B323&lt;50,"[40-50 [ ans",IF(B323&lt;60, "[50-60 [ ans","&gt; 60 ans")))))</f>
        <v>[20-30[ ans</v>
      </c>
      <c r="D323" s="11" t="s">
        <v>2201</v>
      </c>
      <c r="E323" s="11" t="s">
        <v>92</v>
      </c>
      <c r="F323" s="11" t="s">
        <v>40</v>
      </c>
      <c r="G323" s="11"/>
      <c r="H323" s="11"/>
      <c r="I323" s="11" t="s">
        <v>41</v>
      </c>
      <c r="J323" s="11" t="s">
        <v>270</v>
      </c>
      <c r="K323" s="11" t="s">
        <v>286</v>
      </c>
      <c r="L323" s="11" t="s">
        <v>51</v>
      </c>
      <c r="M323" s="11" t="s">
        <v>6062</v>
      </c>
      <c r="N323" s="11" t="s">
        <v>81</v>
      </c>
      <c r="O323" s="11" t="s">
        <v>5502</v>
      </c>
      <c r="P323" s="11" t="s">
        <v>6035</v>
      </c>
      <c r="Q323" s="11" t="s">
        <v>5572</v>
      </c>
      <c r="R323" s="11" t="s">
        <v>5573</v>
      </c>
      <c r="S323" s="11" t="s">
        <v>45</v>
      </c>
      <c r="T323" s="11" t="s">
        <v>58</v>
      </c>
      <c r="U323" s="11" t="s">
        <v>6055</v>
      </c>
      <c r="V323" s="11" t="s">
        <v>62</v>
      </c>
      <c r="W323" s="17"/>
      <c r="X323" s="17"/>
      <c r="Y323" s="30"/>
      <c r="Z323" s="30"/>
      <c r="AA323" s="11"/>
      <c r="AB323" s="11" t="s">
        <v>47</v>
      </c>
      <c r="AC323" s="11">
        <v>0</v>
      </c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</row>
    <row r="324" spans="1:54" x14ac:dyDescent="0.25">
      <c r="A324" s="11" t="s">
        <v>2202</v>
      </c>
      <c r="B324" s="12">
        <v>27</v>
      </c>
      <c r="C324" s="12" t="str">
        <f t="shared" si="5"/>
        <v>[20-30[ ans</v>
      </c>
      <c r="D324" s="11" t="s">
        <v>2203</v>
      </c>
      <c r="E324" s="11" t="s">
        <v>54</v>
      </c>
      <c r="F324" s="11" t="s">
        <v>40</v>
      </c>
      <c r="G324" s="11"/>
      <c r="H324" s="11"/>
      <c r="I324" s="11" t="s">
        <v>49</v>
      </c>
      <c r="J324" s="11" t="s">
        <v>808</v>
      </c>
      <c r="K324" s="11" t="s">
        <v>6043</v>
      </c>
      <c r="L324" s="11" t="s">
        <v>51</v>
      </c>
      <c r="M324" s="11" t="s">
        <v>6062</v>
      </c>
      <c r="N324" s="11" t="s">
        <v>809</v>
      </c>
      <c r="O324" s="11" t="s">
        <v>90</v>
      </c>
      <c r="P324" s="11" t="s">
        <v>6033</v>
      </c>
      <c r="Q324" s="11" t="s">
        <v>5632</v>
      </c>
      <c r="R324" s="11" t="s">
        <v>5633</v>
      </c>
      <c r="S324" s="11" t="s">
        <v>45</v>
      </c>
      <c r="T324" s="11" t="s">
        <v>39</v>
      </c>
      <c r="U324" s="11" t="s">
        <v>6053</v>
      </c>
      <c r="V324" s="11" t="s">
        <v>62</v>
      </c>
      <c r="W324" s="17"/>
      <c r="X324" s="17"/>
      <c r="Y324" s="30"/>
      <c r="Z324" s="30"/>
      <c r="AA324" s="29">
        <v>13.8</v>
      </c>
      <c r="AB324" s="11" t="s">
        <v>47</v>
      </c>
      <c r="AC324" s="11">
        <v>0</v>
      </c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</row>
    <row r="325" spans="1:54" x14ac:dyDescent="0.25">
      <c r="A325" s="11" t="s">
        <v>2204</v>
      </c>
      <c r="B325" s="12">
        <v>24</v>
      </c>
      <c r="C325" s="12" t="str">
        <f t="shared" si="5"/>
        <v>[20-30[ ans</v>
      </c>
      <c r="D325" s="11" t="s">
        <v>2205</v>
      </c>
      <c r="E325" s="11" t="s">
        <v>48</v>
      </c>
      <c r="F325" s="11" t="s">
        <v>40</v>
      </c>
      <c r="G325" s="11"/>
      <c r="H325" s="11"/>
      <c r="I325" s="11" t="s">
        <v>41</v>
      </c>
      <c r="J325" s="11" t="s">
        <v>79</v>
      </c>
      <c r="K325" s="11" t="s">
        <v>6048</v>
      </c>
      <c r="L325" s="11" t="s">
        <v>51</v>
      </c>
      <c r="M325" s="11" t="s">
        <v>6062</v>
      </c>
      <c r="N325" s="11" t="s">
        <v>162</v>
      </c>
      <c r="O325" s="11" t="s">
        <v>162</v>
      </c>
      <c r="P325" s="11" t="s">
        <v>6033</v>
      </c>
      <c r="Q325" s="11" t="s">
        <v>5580</v>
      </c>
      <c r="R325" s="11" t="s">
        <v>5581</v>
      </c>
      <c r="S325" s="11" t="s">
        <v>45</v>
      </c>
      <c r="T325" s="11" t="s">
        <v>58</v>
      </c>
      <c r="U325" s="11" t="s">
        <v>6055</v>
      </c>
      <c r="V325" s="11" t="s">
        <v>46</v>
      </c>
      <c r="W325" s="17">
        <v>43108</v>
      </c>
      <c r="X325" s="17" t="s">
        <v>6365</v>
      </c>
      <c r="Y325" s="34">
        <v>1</v>
      </c>
      <c r="Z325" s="30" t="s">
        <v>6644</v>
      </c>
      <c r="AA325" s="11"/>
      <c r="AB325" s="11" t="s">
        <v>47</v>
      </c>
      <c r="AC325" s="11">
        <v>0</v>
      </c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</row>
    <row r="326" spans="1:54" x14ac:dyDescent="0.25">
      <c r="A326" s="11" t="s">
        <v>2207</v>
      </c>
      <c r="B326" s="12">
        <v>30</v>
      </c>
      <c r="C326" s="12" t="str">
        <f t="shared" si="5"/>
        <v>[30-40[ ans</v>
      </c>
      <c r="D326" s="11" t="s">
        <v>2208</v>
      </c>
      <c r="E326" s="11" t="s">
        <v>48</v>
      </c>
      <c r="F326" s="11" t="s">
        <v>40</v>
      </c>
      <c r="G326" s="11"/>
      <c r="H326" s="11"/>
      <c r="I326" s="11" t="s">
        <v>41</v>
      </c>
      <c r="J326" s="11" t="s">
        <v>134</v>
      </c>
      <c r="K326" s="11" t="s">
        <v>6049</v>
      </c>
      <c r="L326" s="11" t="s">
        <v>60</v>
      </c>
      <c r="M326" s="11" t="s">
        <v>6062</v>
      </c>
      <c r="N326" s="11" t="s">
        <v>561</v>
      </c>
      <c r="O326" s="11" t="s">
        <v>191</v>
      </c>
      <c r="P326" s="11" t="s">
        <v>6035</v>
      </c>
      <c r="Q326" s="11" t="s">
        <v>5799</v>
      </c>
      <c r="R326" s="11" t="s">
        <v>5800</v>
      </c>
      <c r="S326" s="11" t="s">
        <v>45</v>
      </c>
      <c r="T326" s="11" t="s">
        <v>53</v>
      </c>
      <c r="U326" s="11" t="s">
        <v>6054</v>
      </c>
      <c r="V326" s="11" t="s">
        <v>62</v>
      </c>
      <c r="W326" s="17"/>
      <c r="X326" s="17"/>
      <c r="Y326" s="30"/>
      <c r="Z326" s="30"/>
      <c r="AA326" s="11"/>
      <c r="AB326" s="11" t="s">
        <v>47</v>
      </c>
      <c r="AC326" s="11">
        <v>0</v>
      </c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</row>
    <row r="327" spans="1:54" x14ac:dyDescent="0.25">
      <c r="A327" s="11" t="s">
        <v>2209</v>
      </c>
      <c r="B327" s="12">
        <v>35</v>
      </c>
      <c r="C327" s="12" t="str">
        <f t="shared" si="5"/>
        <v>[30-40[ ans</v>
      </c>
      <c r="D327" s="11" t="s">
        <v>2210</v>
      </c>
      <c r="E327" s="11" t="s">
        <v>54</v>
      </c>
      <c r="F327" s="11" t="s">
        <v>40</v>
      </c>
      <c r="G327" s="11"/>
      <c r="H327" s="11"/>
      <c r="I327" s="11" t="s">
        <v>41</v>
      </c>
      <c r="J327" s="11" t="s">
        <v>98</v>
      </c>
      <c r="K327" s="11" t="s">
        <v>6043</v>
      </c>
      <c r="L327" s="11" t="s">
        <v>43</v>
      </c>
      <c r="M327" s="11" t="s">
        <v>6062</v>
      </c>
      <c r="N327" s="11" t="s">
        <v>57</v>
      </c>
      <c r="O327" s="11" t="s">
        <v>57</v>
      </c>
      <c r="P327" s="11" t="s">
        <v>6033</v>
      </c>
      <c r="Q327" s="11" t="s">
        <v>5570</v>
      </c>
      <c r="R327" s="11" t="s">
        <v>5571</v>
      </c>
      <c r="S327" s="11" t="s">
        <v>45</v>
      </c>
      <c r="T327" s="11" t="s">
        <v>84</v>
      </c>
      <c r="U327" s="11" t="s">
        <v>6057</v>
      </c>
      <c r="V327" s="11" t="s">
        <v>46</v>
      </c>
      <c r="W327" s="17"/>
      <c r="X327" s="17"/>
      <c r="Y327" s="30"/>
      <c r="Z327" s="30"/>
      <c r="AA327" s="29">
        <v>15.4</v>
      </c>
      <c r="AB327" s="11" t="s">
        <v>47</v>
      </c>
      <c r="AC327" s="11">
        <v>0</v>
      </c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</row>
    <row r="328" spans="1:54" x14ac:dyDescent="0.25">
      <c r="A328" s="11" t="s">
        <v>2211</v>
      </c>
      <c r="B328" s="12">
        <v>24</v>
      </c>
      <c r="C328" s="12" t="str">
        <f t="shared" si="5"/>
        <v>[20-30[ ans</v>
      </c>
      <c r="D328" s="11" t="s">
        <v>2212</v>
      </c>
      <c r="E328" s="11" t="s">
        <v>54</v>
      </c>
      <c r="F328" s="11" t="s">
        <v>40</v>
      </c>
      <c r="G328" s="11"/>
      <c r="H328" s="11"/>
      <c r="I328" s="11" t="s">
        <v>41</v>
      </c>
      <c r="J328" s="11" t="s">
        <v>108</v>
      </c>
      <c r="K328" s="11" t="s">
        <v>6045</v>
      </c>
      <c r="L328" s="11" t="s">
        <v>60</v>
      </c>
      <c r="M328" s="11" t="s">
        <v>6062</v>
      </c>
      <c r="N328" s="11" t="s">
        <v>83</v>
      </c>
      <c r="O328" s="11" t="s">
        <v>83</v>
      </c>
      <c r="P328" s="11" t="s">
        <v>6035</v>
      </c>
      <c r="Q328" s="11" t="s">
        <v>5598</v>
      </c>
      <c r="R328" s="11" t="s">
        <v>5599</v>
      </c>
      <c r="S328" s="11" t="s">
        <v>45</v>
      </c>
      <c r="T328" s="11" t="s">
        <v>84</v>
      </c>
      <c r="U328" s="11" t="s">
        <v>6057</v>
      </c>
      <c r="V328" s="11" t="s">
        <v>62</v>
      </c>
      <c r="W328" s="17"/>
      <c r="X328" s="17"/>
      <c r="Y328" s="30"/>
      <c r="Z328" s="30"/>
      <c r="AA328" s="29">
        <v>14</v>
      </c>
      <c r="AB328" s="11" t="s">
        <v>47</v>
      </c>
      <c r="AC328" s="11">
        <v>0</v>
      </c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</row>
    <row r="329" spans="1:54" x14ac:dyDescent="0.25">
      <c r="A329" s="11" t="s">
        <v>2213</v>
      </c>
      <c r="B329" s="12">
        <v>20</v>
      </c>
      <c r="C329" s="12" t="str">
        <f t="shared" si="5"/>
        <v>[20-30[ ans</v>
      </c>
      <c r="D329" s="11" t="s">
        <v>2214</v>
      </c>
      <c r="E329" s="11" t="s">
        <v>39</v>
      </c>
      <c r="F329" s="11" t="s">
        <v>55</v>
      </c>
      <c r="G329" s="11"/>
      <c r="H329" s="11"/>
      <c r="I329" s="11" t="s">
        <v>41</v>
      </c>
      <c r="J329" s="11" t="s">
        <v>1241</v>
      </c>
      <c r="K329" s="11" t="s">
        <v>6050</v>
      </c>
      <c r="L329" s="11" t="s">
        <v>1241</v>
      </c>
      <c r="M329" s="11" t="s">
        <v>523</v>
      </c>
      <c r="N329" s="11" t="s">
        <v>428</v>
      </c>
      <c r="O329" s="11" t="s">
        <v>428</v>
      </c>
      <c r="P329" s="11" t="s">
        <v>428</v>
      </c>
      <c r="Q329" s="11"/>
      <c r="R329" s="11"/>
      <c r="S329" s="11" t="s">
        <v>45</v>
      </c>
      <c r="T329" s="11" t="s">
        <v>39</v>
      </c>
      <c r="U329" s="11" t="s">
        <v>6053</v>
      </c>
      <c r="V329" s="11" t="s">
        <v>46</v>
      </c>
      <c r="W329" s="17" t="s">
        <v>6114</v>
      </c>
      <c r="X329" s="17" t="s">
        <v>6366</v>
      </c>
      <c r="Y329" s="34">
        <v>0</v>
      </c>
      <c r="Z329" s="30" t="s">
        <v>6644</v>
      </c>
      <c r="AA329" s="29">
        <v>11.1</v>
      </c>
      <c r="AB329" s="11" t="s">
        <v>845</v>
      </c>
      <c r="AC329" s="11">
        <v>1</v>
      </c>
      <c r="AD329" s="27" t="s">
        <v>5511</v>
      </c>
      <c r="AE329" s="27" t="s">
        <v>6673</v>
      </c>
      <c r="AF329" s="11" t="s">
        <v>62</v>
      </c>
      <c r="AG329" s="11" t="s">
        <v>46</v>
      </c>
      <c r="AH329" s="11" t="s">
        <v>62</v>
      </c>
      <c r="AI329" s="11" t="s">
        <v>62</v>
      </c>
      <c r="AJ329" s="11"/>
      <c r="AK329" s="11"/>
      <c r="AL329" s="11"/>
      <c r="AM329" s="11"/>
      <c r="AN329" s="11"/>
      <c r="AO329" s="11"/>
      <c r="AP329" s="11"/>
      <c r="AQ329" s="11" t="s">
        <v>846</v>
      </c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</row>
    <row r="330" spans="1:54" x14ac:dyDescent="0.25">
      <c r="A330" s="11" t="s">
        <v>2216</v>
      </c>
      <c r="B330" s="12">
        <v>41</v>
      </c>
      <c r="C330" s="12" t="str">
        <f t="shared" si="5"/>
        <v>[40-50 [ ans</v>
      </c>
      <c r="D330" s="11" t="s">
        <v>2217</v>
      </c>
      <c r="E330" s="11" t="s">
        <v>54</v>
      </c>
      <c r="F330" s="11" t="s">
        <v>55</v>
      </c>
      <c r="G330" s="11"/>
      <c r="H330" s="11"/>
      <c r="I330" s="11" t="s">
        <v>41</v>
      </c>
      <c r="J330" s="11" t="s">
        <v>402</v>
      </c>
      <c r="K330" s="11" t="s">
        <v>6043</v>
      </c>
      <c r="L330" s="11" t="s">
        <v>43</v>
      </c>
      <c r="M330" s="11" t="s">
        <v>6062</v>
      </c>
      <c r="N330" s="11" t="s">
        <v>668</v>
      </c>
      <c r="O330" s="11" t="s">
        <v>164</v>
      </c>
      <c r="P330" s="11" t="s">
        <v>6033</v>
      </c>
      <c r="Q330" s="11" t="s">
        <v>5582</v>
      </c>
      <c r="R330" s="11" t="s">
        <v>5583</v>
      </c>
      <c r="S330" s="11" t="s">
        <v>45</v>
      </c>
      <c r="T330" s="11" t="s">
        <v>58</v>
      </c>
      <c r="U330" s="11" t="s">
        <v>6055</v>
      </c>
      <c r="V330" s="11" t="s">
        <v>46</v>
      </c>
      <c r="W330" s="17" t="s">
        <v>6114</v>
      </c>
      <c r="X330" s="17" t="s">
        <v>6366</v>
      </c>
      <c r="Y330" s="34">
        <v>0</v>
      </c>
      <c r="Z330" s="30" t="s">
        <v>6644</v>
      </c>
      <c r="AA330" s="29">
        <v>11.8</v>
      </c>
      <c r="AB330" s="11" t="s">
        <v>47</v>
      </c>
      <c r="AC330" s="11">
        <v>0</v>
      </c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</row>
    <row r="331" spans="1:54" x14ac:dyDescent="0.25">
      <c r="A331" s="11" t="s">
        <v>2218</v>
      </c>
      <c r="B331" s="12">
        <v>28</v>
      </c>
      <c r="C331" s="12" t="str">
        <f t="shared" si="5"/>
        <v>[20-30[ ans</v>
      </c>
      <c r="D331" s="11" t="s">
        <v>2219</v>
      </c>
      <c r="E331" s="11" t="s">
        <v>48</v>
      </c>
      <c r="F331" s="11" t="s">
        <v>40</v>
      </c>
      <c r="G331" s="11"/>
      <c r="H331" s="11"/>
      <c r="I331" s="11" t="s">
        <v>41</v>
      </c>
      <c r="J331" s="11" t="s">
        <v>468</v>
      </c>
      <c r="K331" s="11" t="s">
        <v>6047</v>
      </c>
      <c r="L331" s="11" t="s">
        <v>51</v>
      </c>
      <c r="M331" s="11" t="s">
        <v>6062</v>
      </c>
      <c r="N331" s="11" t="s">
        <v>313</v>
      </c>
      <c r="O331" s="11" t="s">
        <v>313</v>
      </c>
      <c r="P331" s="11" t="s">
        <v>6035</v>
      </c>
      <c r="Q331" s="11" t="s">
        <v>5805</v>
      </c>
      <c r="R331" s="11" t="s">
        <v>5806</v>
      </c>
      <c r="S331" s="11" t="s">
        <v>45</v>
      </c>
      <c r="T331" s="11" t="s">
        <v>58</v>
      </c>
      <c r="U331" s="11" t="s">
        <v>6055</v>
      </c>
      <c r="V331" s="11" t="s">
        <v>62</v>
      </c>
      <c r="W331" s="17"/>
      <c r="X331" s="17"/>
      <c r="Y331" s="30"/>
      <c r="Z331" s="30"/>
      <c r="AA331" s="29">
        <v>16.899999999999999</v>
      </c>
      <c r="AB331" s="11" t="s">
        <v>47</v>
      </c>
      <c r="AC331" s="11">
        <v>0</v>
      </c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</row>
    <row r="332" spans="1:54" x14ac:dyDescent="0.25">
      <c r="A332" s="11" t="s">
        <v>2220</v>
      </c>
      <c r="B332" s="12">
        <v>22</v>
      </c>
      <c r="C332" s="12" t="str">
        <f t="shared" si="5"/>
        <v>[20-30[ ans</v>
      </c>
      <c r="D332" s="11" t="s">
        <v>2221</v>
      </c>
      <c r="E332" s="11" t="s">
        <v>269</v>
      </c>
      <c r="F332" s="11" t="s">
        <v>40</v>
      </c>
      <c r="G332" s="11"/>
      <c r="H332" s="11"/>
      <c r="I332" s="11" t="s">
        <v>41</v>
      </c>
      <c r="J332" s="11" t="s">
        <v>134</v>
      </c>
      <c r="K332" s="11" t="s">
        <v>6049</v>
      </c>
      <c r="L332" s="11" t="s">
        <v>51</v>
      </c>
      <c r="M332" s="11" t="s">
        <v>6062</v>
      </c>
      <c r="N332" s="11" t="s">
        <v>72</v>
      </c>
      <c r="O332" s="11" t="s">
        <v>72</v>
      </c>
      <c r="P332" s="11" t="s">
        <v>6033</v>
      </c>
      <c r="Q332" s="11" t="s">
        <v>5606</v>
      </c>
      <c r="R332" s="11" t="s">
        <v>5607</v>
      </c>
      <c r="S332" s="11" t="s">
        <v>45</v>
      </c>
      <c r="T332" s="11" t="s">
        <v>58</v>
      </c>
      <c r="U332" s="11" t="s">
        <v>6055</v>
      </c>
      <c r="V332" s="11" t="s">
        <v>62</v>
      </c>
      <c r="W332" s="17"/>
      <c r="X332" s="17"/>
      <c r="Y332" s="30"/>
      <c r="Z332" s="30"/>
      <c r="AA332" s="29">
        <v>13.6</v>
      </c>
      <c r="AB332" s="11" t="s">
        <v>47</v>
      </c>
      <c r="AC332" s="11">
        <v>0</v>
      </c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</row>
    <row r="333" spans="1:54" x14ac:dyDescent="0.25">
      <c r="A333" s="11" t="s">
        <v>2222</v>
      </c>
      <c r="B333" s="12">
        <v>40</v>
      </c>
      <c r="C333" s="12" t="str">
        <f t="shared" si="5"/>
        <v>[40-50 [ ans</v>
      </c>
      <c r="D333" s="11" t="s">
        <v>2223</v>
      </c>
      <c r="E333" s="11" t="s">
        <v>39</v>
      </c>
      <c r="F333" s="11" t="s">
        <v>40</v>
      </c>
      <c r="G333" s="11"/>
      <c r="H333" s="11"/>
      <c r="I333" s="11" t="s">
        <v>49</v>
      </c>
      <c r="J333" s="11" t="s">
        <v>56</v>
      </c>
      <c r="K333" s="11" t="s">
        <v>6045</v>
      </c>
      <c r="L333" s="11" t="s">
        <v>403</v>
      </c>
      <c r="M333" s="11" t="s">
        <v>523</v>
      </c>
      <c r="N333" s="11" t="s">
        <v>428</v>
      </c>
      <c r="O333" s="11" t="s">
        <v>428</v>
      </c>
      <c r="P333" s="11" t="s">
        <v>428</v>
      </c>
      <c r="Q333" s="11"/>
      <c r="R333" s="11"/>
      <c r="S333" s="11" t="s">
        <v>45</v>
      </c>
      <c r="T333" s="11" t="s">
        <v>84</v>
      </c>
      <c r="U333" s="11" t="s">
        <v>6057</v>
      </c>
      <c r="V333" s="11" t="s">
        <v>46</v>
      </c>
      <c r="W333" s="17" t="s">
        <v>6115</v>
      </c>
      <c r="X333" s="17" t="s">
        <v>6367</v>
      </c>
      <c r="Y333" s="34">
        <v>20</v>
      </c>
      <c r="Z333" s="30" t="s">
        <v>6649</v>
      </c>
      <c r="AA333" s="29">
        <v>13.2</v>
      </c>
      <c r="AB333" s="11" t="s">
        <v>47</v>
      </c>
      <c r="AC333" s="11">
        <v>0</v>
      </c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</row>
    <row r="334" spans="1:54" x14ac:dyDescent="0.25">
      <c r="A334" s="11" t="s">
        <v>2225</v>
      </c>
      <c r="B334" s="12">
        <v>38</v>
      </c>
      <c r="C334" s="12" t="str">
        <f t="shared" si="5"/>
        <v>[30-40[ ans</v>
      </c>
      <c r="D334" s="11" t="s">
        <v>2226</v>
      </c>
      <c r="E334" s="11" t="s">
        <v>54</v>
      </c>
      <c r="F334" s="11" t="s">
        <v>40</v>
      </c>
      <c r="G334" s="11"/>
      <c r="H334" s="11"/>
      <c r="I334" s="11" t="s">
        <v>41</v>
      </c>
      <c r="J334" s="11" t="s">
        <v>434</v>
      </c>
      <c r="K334" s="11" t="s">
        <v>6047</v>
      </c>
      <c r="L334" s="11" t="s">
        <v>51</v>
      </c>
      <c r="M334" s="11" t="s">
        <v>6062</v>
      </c>
      <c r="N334" s="11" t="s">
        <v>64</v>
      </c>
      <c r="O334" s="11" t="s">
        <v>729</v>
      </c>
      <c r="P334" s="11" t="s">
        <v>6702</v>
      </c>
      <c r="Q334" s="11"/>
      <c r="R334" s="11"/>
      <c r="S334" s="11" t="s">
        <v>45</v>
      </c>
      <c r="T334" s="11" t="s">
        <v>39</v>
      </c>
      <c r="U334" s="11" t="s">
        <v>6053</v>
      </c>
      <c r="V334" s="11" t="s">
        <v>46</v>
      </c>
      <c r="W334" s="17">
        <v>43110</v>
      </c>
      <c r="X334" s="17" t="s">
        <v>6368</v>
      </c>
      <c r="Y334" s="34">
        <v>1</v>
      </c>
      <c r="Z334" s="30" t="s">
        <v>6644</v>
      </c>
      <c r="AA334" s="11"/>
      <c r="AB334" s="11" t="s">
        <v>47</v>
      </c>
      <c r="AC334" s="11">
        <v>0</v>
      </c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</row>
    <row r="335" spans="1:54" x14ac:dyDescent="0.25">
      <c r="A335" s="11" t="s">
        <v>2228</v>
      </c>
      <c r="B335" s="12">
        <v>24</v>
      </c>
      <c r="C335" s="12" t="str">
        <f t="shared" si="5"/>
        <v>[20-30[ ans</v>
      </c>
      <c r="D335" s="11" t="s">
        <v>2229</v>
      </c>
      <c r="E335" s="11" t="s">
        <v>48</v>
      </c>
      <c r="F335" s="11" t="s">
        <v>40</v>
      </c>
      <c r="G335" s="11"/>
      <c r="H335" s="11"/>
      <c r="I335" s="11" t="s">
        <v>41</v>
      </c>
      <c r="J335" s="11" t="s">
        <v>79</v>
      </c>
      <c r="K335" s="11" t="s">
        <v>6048</v>
      </c>
      <c r="L335" s="11" t="s">
        <v>51</v>
      </c>
      <c r="M335" s="11" t="s">
        <v>6062</v>
      </c>
      <c r="N335" s="11" t="s">
        <v>72</v>
      </c>
      <c r="O335" s="11" t="s">
        <v>72</v>
      </c>
      <c r="P335" s="11" t="s">
        <v>6033</v>
      </c>
      <c r="Q335" s="11" t="s">
        <v>5606</v>
      </c>
      <c r="R335" s="11" t="s">
        <v>5607</v>
      </c>
      <c r="S335" s="11" t="s">
        <v>45</v>
      </c>
      <c r="T335" s="11" t="s">
        <v>39</v>
      </c>
      <c r="U335" s="11" t="s">
        <v>6053</v>
      </c>
      <c r="V335" s="11" t="s">
        <v>62</v>
      </c>
      <c r="W335" s="17"/>
      <c r="X335" s="17"/>
      <c r="Y335" s="30"/>
      <c r="Z335" s="30"/>
      <c r="AA335" s="11"/>
      <c r="AB335" s="11" t="s">
        <v>47</v>
      </c>
      <c r="AC335" s="11">
        <v>0</v>
      </c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</row>
    <row r="336" spans="1:54" x14ac:dyDescent="0.25">
      <c r="A336" s="11" t="s">
        <v>2230</v>
      </c>
      <c r="B336" s="12">
        <v>29</v>
      </c>
      <c r="C336" s="12" t="str">
        <f t="shared" si="5"/>
        <v>[20-30[ ans</v>
      </c>
      <c r="D336" s="11" t="s">
        <v>2231</v>
      </c>
      <c r="E336" s="11" t="s">
        <v>54</v>
      </c>
      <c r="F336" s="11" t="s">
        <v>40</v>
      </c>
      <c r="G336" s="11"/>
      <c r="H336" s="11"/>
      <c r="I336" s="11" t="s">
        <v>41</v>
      </c>
      <c r="J336" s="11" t="s">
        <v>293</v>
      </c>
      <c r="K336" s="11" t="s">
        <v>6051</v>
      </c>
      <c r="L336" s="11" t="s">
        <v>575</v>
      </c>
      <c r="M336" s="11" t="s">
        <v>6061</v>
      </c>
      <c r="N336" s="11" t="s">
        <v>575</v>
      </c>
      <c r="O336" s="11" t="s">
        <v>575</v>
      </c>
      <c r="P336" s="11" t="s">
        <v>6702</v>
      </c>
      <c r="Q336" s="11"/>
      <c r="R336" s="11"/>
      <c r="S336" s="11" t="s">
        <v>45</v>
      </c>
      <c r="T336" s="11" t="s">
        <v>84</v>
      </c>
      <c r="U336" s="11" t="s">
        <v>6057</v>
      </c>
      <c r="V336" s="11" t="s">
        <v>62</v>
      </c>
      <c r="W336" s="17"/>
      <c r="X336" s="17"/>
      <c r="Y336" s="30"/>
      <c r="Z336" s="30"/>
      <c r="AA336" s="11"/>
      <c r="AB336" s="11" t="s">
        <v>47</v>
      </c>
      <c r="AC336" s="11">
        <v>0</v>
      </c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</row>
    <row r="337" spans="1:54" x14ac:dyDescent="0.25">
      <c r="A337" s="11" t="s">
        <v>2232</v>
      </c>
      <c r="B337" s="12">
        <v>33</v>
      </c>
      <c r="C337" s="12" t="str">
        <f t="shared" si="5"/>
        <v>[30-40[ ans</v>
      </c>
      <c r="D337" s="11" t="s">
        <v>2233</v>
      </c>
      <c r="E337" s="11" t="s">
        <v>39</v>
      </c>
      <c r="F337" s="11" t="s">
        <v>55</v>
      </c>
      <c r="G337" s="11"/>
      <c r="H337" s="11"/>
      <c r="I337" s="11" t="s">
        <v>49</v>
      </c>
      <c r="J337" s="11" t="s">
        <v>154</v>
      </c>
      <c r="K337" s="11" t="s">
        <v>6045</v>
      </c>
      <c r="L337" s="11" t="s">
        <v>43</v>
      </c>
      <c r="M337" s="11" t="s">
        <v>6062</v>
      </c>
      <c r="N337" s="11" t="s">
        <v>104</v>
      </c>
      <c r="O337" s="11" t="s">
        <v>104</v>
      </c>
      <c r="P337" s="11" t="s">
        <v>6033</v>
      </c>
      <c r="Q337" s="11" t="s">
        <v>6036</v>
      </c>
      <c r="R337" s="11" t="s">
        <v>6037</v>
      </c>
      <c r="S337" s="11" t="s">
        <v>45</v>
      </c>
      <c r="T337" s="11" t="s">
        <v>58</v>
      </c>
      <c r="U337" s="11" t="s">
        <v>6055</v>
      </c>
      <c r="V337" s="11" t="s">
        <v>46</v>
      </c>
      <c r="W337" s="17" t="s">
        <v>6116</v>
      </c>
      <c r="X337" s="17" t="s">
        <v>6369</v>
      </c>
      <c r="Y337" s="34">
        <v>7</v>
      </c>
      <c r="Z337" s="30" t="s">
        <v>6645</v>
      </c>
      <c r="AA337" s="29">
        <v>12.9</v>
      </c>
      <c r="AB337" s="11" t="s">
        <v>47</v>
      </c>
      <c r="AC337" s="11">
        <v>0</v>
      </c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</row>
    <row r="338" spans="1:54" x14ac:dyDescent="0.25">
      <c r="A338" s="11" t="s">
        <v>2235</v>
      </c>
      <c r="B338" s="12">
        <v>29</v>
      </c>
      <c r="C338" s="12" t="str">
        <f t="shared" si="5"/>
        <v>[20-30[ ans</v>
      </c>
      <c r="D338" s="11" t="s">
        <v>2236</v>
      </c>
      <c r="E338" s="11" t="s">
        <v>48</v>
      </c>
      <c r="F338" s="11" t="s">
        <v>40</v>
      </c>
      <c r="G338" s="12">
        <v>168</v>
      </c>
      <c r="H338" s="12">
        <v>69</v>
      </c>
      <c r="I338" s="11" t="s">
        <v>41</v>
      </c>
      <c r="J338" s="11" t="s">
        <v>1230</v>
      </c>
      <c r="K338" s="11" t="s">
        <v>6050</v>
      </c>
      <c r="L338" s="11" t="s">
        <v>43</v>
      </c>
      <c r="M338" s="11" t="s">
        <v>6062</v>
      </c>
      <c r="N338" s="11" t="s">
        <v>369</v>
      </c>
      <c r="O338" s="11" t="s">
        <v>57</v>
      </c>
      <c r="P338" s="11" t="s">
        <v>6033</v>
      </c>
      <c r="Q338" s="11" t="s">
        <v>5570</v>
      </c>
      <c r="R338" s="11" t="s">
        <v>5571</v>
      </c>
      <c r="S338" s="11" t="s">
        <v>45</v>
      </c>
      <c r="T338" s="11" t="s">
        <v>58</v>
      </c>
      <c r="U338" s="11" t="s">
        <v>6055</v>
      </c>
      <c r="V338" s="11" t="s">
        <v>62</v>
      </c>
      <c r="W338" s="17"/>
      <c r="X338" s="17"/>
      <c r="Y338" s="30"/>
      <c r="Z338" s="30"/>
      <c r="AA338" s="29">
        <v>9.8000000000000007</v>
      </c>
      <c r="AB338" s="11" t="s">
        <v>845</v>
      </c>
      <c r="AC338" s="11">
        <v>1</v>
      </c>
      <c r="AD338" s="27" t="s">
        <v>5511</v>
      </c>
      <c r="AE338" s="27" t="s">
        <v>6673</v>
      </c>
      <c r="AF338" s="11" t="s">
        <v>62</v>
      </c>
      <c r="AG338" s="11" t="s">
        <v>46</v>
      </c>
      <c r="AH338" s="11" t="s">
        <v>62</v>
      </c>
      <c r="AI338" s="11" t="s">
        <v>62</v>
      </c>
      <c r="AJ338" s="11"/>
      <c r="AK338" s="11"/>
      <c r="AL338" s="11"/>
      <c r="AM338" s="11"/>
      <c r="AN338" s="11"/>
      <c r="AO338" s="11"/>
      <c r="AP338" s="11"/>
      <c r="AQ338" s="11" t="s">
        <v>846</v>
      </c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</row>
    <row r="339" spans="1:54" x14ac:dyDescent="0.25">
      <c r="A339" s="11" t="s">
        <v>2237</v>
      </c>
      <c r="B339" s="12">
        <v>44</v>
      </c>
      <c r="C339" s="12" t="str">
        <f t="shared" si="5"/>
        <v>[40-50 [ ans</v>
      </c>
      <c r="D339" s="11" t="s">
        <v>2238</v>
      </c>
      <c r="E339" s="11" t="s">
        <v>39</v>
      </c>
      <c r="F339" s="11" t="s">
        <v>40</v>
      </c>
      <c r="G339" s="11"/>
      <c r="H339" s="11"/>
      <c r="I339" s="11" t="s">
        <v>49</v>
      </c>
      <c r="J339" s="11" t="s">
        <v>511</v>
      </c>
      <c r="K339" s="11" t="s">
        <v>6047</v>
      </c>
      <c r="L339" s="11" t="s">
        <v>51</v>
      </c>
      <c r="M339" s="11" t="s">
        <v>6062</v>
      </c>
      <c r="N339" s="11" t="s">
        <v>700</v>
      </c>
      <c r="O339" s="11" t="s">
        <v>5652</v>
      </c>
      <c r="P339" s="11" t="s">
        <v>6033</v>
      </c>
      <c r="Q339" s="11" t="s">
        <v>5997</v>
      </c>
      <c r="R339" s="11" t="s">
        <v>5998</v>
      </c>
      <c r="S339" s="11" t="s">
        <v>45</v>
      </c>
      <c r="T339" s="11" t="s">
        <v>84</v>
      </c>
      <c r="U339" s="11" t="s">
        <v>6057</v>
      </c>
      <c r="V339" s="11" t="s">
        <v>62</v>
      </c>
      <c r="W339" s="17"/>
      <c r="X339" s="17"/>
      <c r="Y339" s="30"/>
      <c r="Z339" s="30"/>
      <c r="AA339" s="29">
        <v>12.4</v>
      </c>
      <c r="AB339" s="11" t="s">
        <v>47</v>
      </c>
      <c r="AC339" s="11">
        <v>0</v>
      </c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</row>
    <row r="340" spans="1:54" x14ac:dyDescent="0.25">
      <c r="A340" s="11" t="s">
        <v>2239</v>
      </c>
      <c r="B340" s="12">
        <v>26</v>
      </c>
      <c r="C340" s="12" t="str">
        <f t="shared" si="5"/>
        <v>[20-30[ ans</v>
      </c>
      <c r="D340" s="11" t="s">
        <v>2240</v>
      </c>
      <c r="E340" s="11" t="s">
        <v>48</v>
      </c>
      <c r="F340" s="11" t="s">
        <v>40</v>
      </c>
      <c r="G340" s="11"/>
      <c r="H340" s="11"/>
      <c r="I340" s="11" t="s">
        <v>41</v>
      </c>
      <c r="J340" s="11" t="s">
        <v>79</v>
      </c>
      <c r="K340" s="11" t="s">
        <v>6048</v>
      </c>
      <c r="L340" s="11" t="s">
        <v>60</v>
      </c>
      <c r="M340" s="11" t="s">
        <v>6062</v>
      </c>
      <c r="N340" s="11" t="s">
        <v>519</v>
      </c>
      <c r="O340" s="11" t="s">
        <v>143</v>
      </c>
      <c r="P340" s="11" t="s">
        <v>6031</v>
      </c>
      <c r="Q340" s="11" t="s">
        <v>5638</v>
      </c>
      <c r="R340" s="11" t="s">
        <v>5639</v>
      </c>
      <c r="S340" s="11" t="s">
        <v>45</v>
      </c>
      <c r="T340" s="11" t="s">
        <v>124</v>
      </c>
      <c r="U340" s="11" t="s">
        <v>124</v>
      </c>
      <c r="V340" s="11" t="s">
        <v>62</v>
      </c>
      <c r="W340" s="17"/>
      <c r="X340" s="17"/>
      <c r="Y340" s="30"/>
      <c r="Z340" s="30"/>
      <c r="AA340" s="11"/>
      <c r="AB340" s="11" t="s">
        <v>47</v>
      </c>
      <c r="AC340" s="11">
        <v>0</v>
      </c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</row>
    <row r="341" spans="1:54" x14ac:dyDescent="0.25">
      <c r="A341" s="11" t="s">
        <v>2241</v>
      </c>
      <c r="B341" s="12">
        <v>34</v>
      </c>
      <c r="C341" s="12" t="str">
        <f t="shared" si="5"/>
        <v>[30-40[ ans</v>
      </c>
      <c r="D341" s="11" t="s">
        <v>2242</v>
      </c>
      <c r="E341" s="11" t="s">
        <v>39</v>
      </c>
      <c r="F341" s="11" t="s">
        <v>40</v>
      </c>
      <c r="G341" s="11"/>
      <c r="H341" s="11"/>
      <c r="I341" s="11" t="s">
        <v>41</v>
      </c>
      <c r="J341" s="11" t="s">
        <v>74</v>
      </c>
      <c r="K341" s="11" t="s">
        <v>6047</v>
      </c>
      <c r="L341" s="11" t="s">
        <v>523</v>
      </c>
      <c r="M341" s="11" t="s">
        <v>523</v>
      </c>
      <c r="N341" s="11" t="s">
        <v>428</v>
      </c>
      <c r="O341" s="11" t="s">
        <v>428</v>
      </c>
      <c r="P341" s="11" t="s">
        <v>428</v>
      </c>
      <c r="Q341" s="11"/>
      <c r="R341" s="11"/>
      <c r="S341" s="11" t="s">
        <v>45</v>
      </c>
      <c r="T341" s="11" t="s">
        <v>39</v>
      </c>
      <c r="U341" s="11" t="s">
        <v>6053</v>
      </c>
      <c r="V341" s="11" t="s">
        <v>46</v>
      </c>
      <c r="W341" s="17">
        <v>42738</v>
      </c>
      <c r="X341" s="17" t="s">
        <v>6355</v>
      </c>
      <c r="Y341" s="34">
        <v>2</v>
      </c>
      <c r="Z341" s="30" t="s">
        <v>6644</v>
      </c>
      <c r="AA341" s="11"/>
      <c r="AB341" s="11" t="s">
        <v>47</v>
      </c>
      <c r="AC341" s="11">
        <v>0</v>
      </c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</row>
    <row r="342" spans="1:54" x14ac:dyDescent="0.25">
      <c r="A342" s="11" t="s">
        <v>2243</v>
      </c>
      <c r="B342" s="12">
        <v>25</v>
      </c>
      <c r="C342" s="12" t="str">
        <f t="shared" si="5"/>
        <v>[20-30[ ans</v>
      </c>
      <c r="D342" s="11" t="s">
        <v>2244</v>
      </c>
      <c r="E342" s="11" t="s">
        <v>39</v>
      </c>
      <c r="F342" s="11" t="s">
        <v>40</v>
      </c>
      <c r="G342" s="11"/>
      <c r="H342" s="11"/>
      <c r="I342" s="11" t="s">
        <v>41</v>
      </c>
      <c r="J342" s="11" t="s">
        <v>441</v>
      </c>
      <c r="K342" s="11" t="s">
        <v>6045</v>
      </c>
      <c r="L342" s="11" t="s">
        <v>51</v>
      </c>
      <c r="M342" s="11" t="s">
        <v>6062</v>
      </c>
      <c r="N342" s="11" t="s">
        <v>70</v>
      </c>
      <c r="O342" s="11" t="s">
        <v>5502</v>
      </c>
      <c r="P342" s="11" t="s">
        <v>6035</v>
      </c>
      <c r="Q342" s="11" t="s">
        <v>5572</v>
      </c>
      <c r="R342" s="11" t="s">
        <v>5573</v>
      </c>
      <c r="S342" s="11" t="s">
        <v>45</v>
      </c>
      <c r="T342" s="11" t="s">
        <v>39</v>
      </c>
      <c r="U342" s="11" t="s">
        <v>6053</v>
      </c>
      <c r="V342" s="11" t="s">
        <v>46</v>
      </c>
      <c r="W342" s="17">
        <v>42370</v>
      </c>
      <c r="X342" s="17" t="s">
        <v>6281</v>
      </c>
      <c r="Y342" s="34">
        <v>3</v>
      </c>
      <c r="Z342" s="30" t="s">
        <v>6647</v>
      </c>
      <c r="AA342" s="11"/>
      <c r="AB342" s="11" t="s">
        <v>47</v>
      </c>
      <c r="AC342" s="11">
        <v>0</v>
      </c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</row>
    <row r="343" spans="1:54" x14ac:dyDescent="0.25">
      <c r="A343" s="11" t="s">
        <v>2245</v>
      </c>
      <c r="B343" s="12">
        <v>19</v>
      </c>
      <c r="C343" s="12" t="str">
        <f t="shared" si="5"/>
        <v xml:space="preserve"> &lt; 20 ans</v>
      </c>
      <c r="D343" s="11" t="s">
        <v>2246</v>
      </c>
      <c r="E343" s="11" t="s">
        <v>39</v>
      </c>
      <c r="F343" s="11" t="s">
        <v>40</v>
      </c>
      <c r="G343" s="11"/>
      <c r="H343" s="11"/>
      <c r="I343" s="11" t="s">
        <v>41</v>
      </c>
      <c r="J343" s="11" t="s">
        <v>101</v>
      </c>
      <c r="K343" s="11" t="s">
        <v>286</v>
      </c>
      <c r="L343" s="11" t="s">
        <v>51</v>
      </c>
      <c r="M343" s="11" t="s">
        <v>6062</v>
      </c>
      <c r="N343" s="11" t="s">
        <v>657</v>
      </c>
      <c r="O343" s="11" t="s">
        <v>657</v>
      </c>
      <c r="P343" s="11" t="s">
        <v>6033</v>
      </c>
      <c r="Q343" s="11" t="s">
        <v>5686</v>
      </c>
      <c r="R343" s="11" t="s">
        <v>5687</v>
      </c>
      <c r="S343" s="11" t="s">
        <v>45</v>
      </c>
      <c r="T343" s="11" t="s">
        <v>84</v>
      </c>
      <c r="U343" s="11" t="s">
        <v>6057</v>
      </c>
      <c r="V343" s="11" t="s">
        <v>62</v>
      </c>
      <c r="W343" s="17"/>
      <c r="X343" s="17"/>
      <c r="Y343" s="30"/>
      <c r="Z343" s="30"/>
      <c r="AA343" s="29">
        <v>15.3</v>
      </c>
      <c r="AB343" s="11" t="s">
        <v>47</v>
      </c>
      <c r="AC343" s="11">
        <v>0</v>
      </c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</row>
    <row r="344" spans="1:54" x14ac:dyDescent="0.25">
      <c r="A344" s="11" t="s">
        <v>2247</v>
      </c>
      <c r="B344" s="12">
        <v>35</v>
      </c>
      <c r="C344" s="12" t="str">
        <f t="shared" si="5"/>
        <v>[30-40[ ans</v>
      </c>
      <c r="D344" s="11" t="s">
        <v>2248</v>
      </c>
      <c r="E344" s="11" t="s">
        <v>39</v>
      </c>
      <c r="F344" s="11" t="s">
        <v>40</v>
      </c>
      <c r="G344" s="12">
        <v>184</v>
      </c>
      <c r="H344" s="12">
        <v>86</v>
      </c>
      <c r="I344" s="11" t="s">
        <v>41</v>
      </c>
      <c r="J344" s="11" t="s">
        <v>543</v>
      </c>
      <c r="K344" s="11" t="s">
        <v>6045</v>
      </c>
      <c r="L344" s="11" t="s">
        <v>51</v>
      </c>
      <c r="M344" s="11" t="s">
        <v>6062</v>
      </c>
      <c r="N344" s="11" t="s">
        <v>428</v>
      </c>
      <c r="O344" s="11" t="s">
        <v>729</v>
      </c>
      <c r="P344" s="11" t="s">
        <v>6702</v>
      </c>
      <c r="Q344" s="11"/>
      <c r="R344" s="11"/>
      <c r="S344" s="11" t="s">
        <v>45</v>
      </c>
      <c r="T344" s="11" t="s">
        <v>84</v>
      </c>
      <c r="U344" s="11" t="s">
        <v>6057</v>
      </c>
      <c r="V344" s="11" t="s">
        <v>62</v>
      </c>
      <c r="W344" s="17"/>
      <c r="X344" s="17"/>
      <c r="Y344" s="30"/>
      <c r="Z344" s="30"/>
      <c r="AA344" s="11"/>
      <c r="AB344" s="11" t="s">
        <v>47</v>
      </c>
      <c r="AC344" s="11">
        <v>0</v>
      </c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</row>
    <row r="345" spans="1:54" x14ac:dyDescent="0.25">
      <c r="A345" s="11" t="s">
        <v>2249</v>
      </c>
      <c r="B345" s="12">
        <v>24</v>
      </c>
      <c r="C345" s="12" t="str">
        <f t="shared" si="5"/>
        <v>[20-30[ ans</v>
      </c>
      <c r="D345" s="11" t="s">
        <v>2250</v>
      </c>
      <c r="E345" s="11" t="s">
        <v>39</v>
      </c>
      <c r="F345" s="11" t="s">
        <v>40</v>
      </c>
      <c r="G345" s="11"/>
      <c r="H345" s="11"/>
      <c r="I345" s="11" t="s">
        <v>41</v>
      </c>
      <c r="J345" s="11" t="s">
        <v>156</v>
      </c>
      <c r="K345" s="11" t="s">
        <v>6045</v>
      </c>
      <c r="L345" s="11" t="s">
        <v>157</v>
      </c>
      <c r="M345" s="11" t="s">
        <v>6062</v>
      </c>
      <c r="N345" s="11" t="s">
        <v>5769</v>
      </c>
      <c r="O345" s="11" t="s">
        <v>566</v>
      </c>
      <c r="P345" s="11" t="s">
        <v>6034</v>
      </c>
      <c r="Q345" s="11" t="s">
        <v>5830</v>
      </c>
      <c r="R345" s="11" t="s">
        <v>5831</v>
      </c>
      <c r="S345" s="11" t="s">
        <v>45</v>
      </c>
      <c r="T345" s="11" t="s">
        <v>84</v>
      </c>
      <c r="U345" s="11" t="s">
        <v>6057</v>
      </c>
      <c r="V345" s="11" t="s">
        <v>62</v>
      </c>
      <c r="W345" s="17"/>
      <c r="X345" s="17"/>
      <c r="Y345" s="30"/>
      <c r="Z345" s="30"/>
      <c r="AA345" s="29">
        <v>15</v>
      </c>
      <c r="AB345" s="11" t="s">
        <v>47</v>
      </c>
      <c r="AC345" s="11">
        <v>0</v>
      </c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</row>
    <row r="346" spans="1:54" x14ac:dyDescent="0.25">
      <c r="A346" s="11" t="s">
        <v>2251</v>
      </c>
      <c r="B346" s="12">
        <v>39</v>
      </c>
      <c r="C346" s="12" t="str">
        <f t="shared" si="5"/>
        <v>[30-40[ ans</v>
      </c>
      <c r="D346" s="11" t="s">
        <v>2252</v>
      </c>
      <c r="E346" s="11" t="s">
        <v>92</v>
      </c>
      <c r="F346" s="11" t="s">
        <v>40</v>
      </c>
      <c r="G346" s="11"/>
      <c r="H346" s="11"/>
      <c r="I346" s="11" t="s">
        <v>41</v>
      </c>
      <c r="J346" s="11" t="s">
        <v>108</v>
      </c>
      <c r="K346" s="11" t="s">
        <v>6045</v>
      </c>
      <c r="L346" s="11" t="s">
        <v>51</v>
      </c>
      <c r="M346" s="11" t="s">
        <v>6062</v>
      </c>
      <c r="N346" s="11" t="s">
        <v>129</v>
      </c>
      <c r="O346" s="11" t="s">
        <v>129</v>
      </c>
      <c r="P346" s="11" t="s">
        <v>6033</v>
      </c>
      <c r="Q346" s="11" t="s">
        <v>5681</v>
      </c>
      <c r="R346" s="11" t="s">
        <v>5682</v>
      </c>
      <c r="S346" s="11" t="s">
        <v>45</v>
      </c>
      <c r="T346" s="11" t="s">
        <v>84</v>
      </c>
      <c r="U346" s="11" t="s">
        <v>6057</v>
      </c>
      <c r="V346" s="11" t="s">
        <v>62</v>
      </c>
      <c r="W346" s="17"/>
      <c r="X346" s="17"/>
      <c r="Y346" s="30"/>
      <c r="Z346" s="30"/>
      <c r="AA346" s="11"/>
      <c r="AB346" s="11" t="s">
        <v>47</v>
      </c>
      <c r="AC346" s="11">
        <v>0</v>
      </c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</row>
    <row r="347" spans="1:54" x14ac:dyDescent="0.25">
      <c r="A347" s="11" t="s">
        <v>2253</v>
      </c>
      <c r="B347" s="12">
        <v>56</v>
      </c>
      <c r="C347" s="12" t="str">
        <f t="shared" si="5"/>
        <v>[50-60 [ ans</v>
      </c>
      <c r="D347" s="11" t="s">
        <v>2254</v>
      </c>
      <c r="E347" s="11" t="s">
        <v>39</v>
      </c>
      <c r="F347" s="11" t="s">
        <v>40</v>
      </c>
      <c r="G347" s="11"/>
      <c r="H347" s="12">
        <v>75</v>
      </c>
      <c r="I347" s="11" t="s">
        <v>49</v>
      </c>
      <c r="J347" s="11" t="s">
        <v>318</v>
      </c>
      <c r="K347" s="11" t="s">
        <v>6043</v>
      </c>
      <c r="L347" s="11" t="s">
        <v>60</v>
      </c>
      <c r="M347" s="11" t="s">
        <v>6062</v>
      </c>
      <c r="N347" s="11" t="s">
        <v>525</v>
      </c>
      <c r="O347" s="11" t="s">
        <v>5650</v>
      </c>
      <c r="P347" s="11" t="s">
        <v>6033</v>
      </c>
      <c r="Q347" s="11" t="s">
        <v>5790</v>
      </c>
      <c r="R347" s="11" t="s">
        <v>5791</v>
      </c>
      <c r="S347" s="11" t="s">
        <v>45</v>
      </c>
      <c r="T347" s="11" t="s">
        <v>39</v>
      </c>
      <c r="U347" s="11" t="s">
        <v>6053</v>
      </c>
      <c r="V347" s="11" t="s">
        <v>62</v>
      </c>
      <c r="W347" s="17"/>
      <c r="X347" s="17"/>
      <c r="Y347" s="30"/>
      <c r="Z347" s="30"/>
      <c r="AA347" s="11"/>
      <c r="AB347" s="11" t="s">
        <v>47</v>
      </c>
      <c r="AC347" s="11">
        <v>0</v>
      </c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</row>
    <row r="348" spans="1:54" x14ac:dyDescent="0.25">
      <c r="A348" s="11" t="s">
        <v>2255</v>
      </c>
      <c r="B348" s="12">
        <v>43</v>
      </c>
      <c r="C348" s="12" t="str">
        <f t="shared" si="5"/>
        <v>[40-50 [ ans</v>
      </c>
      <c r="D348" s="11" t="s">
        <v>2256</v>
      </c>
      <c r="E348" s="11" t="s">
        <v>54</v>
      </c>
      <c r="F348" s="11" t="s">
        <v>40</v>
      </c>
      <c r="G348" s="11"/>
      <c r="H348" s="11"/>
      <c r="I348" s="11" t="s">
        <v>49</v>
      </c>
      <c r="J348" s="11" t="s">
        <v>279</v>
      </c>
      <c r="K348" s="11" t="s">
        <v>6044</v>
      </c>
      <c r="L348" s="11" t="s">
        <v>51</v>
      </c>
      <c r="M348" s="11" t="s">
        <v>6062</v>
      </c>
      <c r="N348" s="11" t="s">
        <v>523</v>
      </c>
      <c r="O348" s="11" t="s">
        <v>729</v>
      </c>
      <c r="P348" s="11" t="s">
        <v>6702</v>
      </c>
      <c r="Q348" s="11"/>
      <c r="R348" s="11"/>
      <c r="S348" s="11" t="s">
        <v>45</v>
      </c>
      <c r="T348" s="11" t="s">
        <v>58</v>
      </c>
      <c r="U348" s="11" t="s">
        <v>6055</v>
      </c>
      <c r="V348" s="11" t="s">
        <v>46</v>
      </c>
      <c r="W348" s="17">
        <v>42372</v>
      </c>
      <c r="X348" s="17" t="s">
        <v>6300</v>
      </c>
      <c r="Y348" s="34">
        <v>3</v>
      </c>
      <c r="Z348" s="30" t="s">
        <v>6647</v>
      </c>
      <c r="AA348" s="11"/>
      <c r="AB348" s="11" t="s">
        <v>47</v>
      </c>
      <c r="AC348" s="11">
        <v>0</v>
      </c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</row>
    <row r="349" spans="1:54" x14ac:dyDescent="0.25">
      <c r="A349" s="11" t="s">
        <v>2257</v>
      </c>
      <c r="B349" s="12">
        <v>34</v>
      </c>
      <c r="C349" s="12" t="str">
        <f t="shared" si="5"/>
        <v>[30-40[ ans</v>
      </c>
      <c r="D349" s="11" t="s">
        <v>2258</v>
      </c>
      <c r="E349" s="11" t="s">
        <v>54</v>
      </c>
      <c r="F349" s="11" t="s">
        <v>40</v>
      </c>
      <c r="G349" s="11"/>
      <c r="H349" s="11"/>
      <c r="I349" s="11" t="s">
        <v>49</v>
      </c>
      <c r="J349" s="11" t="s">
        <v>56</v>
      </c>
      <c r="K349" s="11" t="s">
        <v>6045</v>
      </c>
      <c r="L349" s="11" t="s">
        <v>60</v>
      </c>
      <c r="M349" s="11" t="s">
        <v>6062</v>
      </c>
      <c r="N349" s="11" t="s">
        <v>542</v>
      </c>
      <c r="O349" s="11" t="s">
        <v>5649</v>
      </c>
      <c r="P349" s="11" t="s">
        <v>6033</v>
      </c>
      <c r="Q349" s="11" t="s">
        <v>6023</v>
      </c>
      <c r="R349" s="11" t="s">
        <v>6024</v>
      </c>
      <c r="S349" s="11" t="s">
        <v>45</v>
      </c>
      <c r="T349" s="11" t="s">
        <v>58</v>
      </c>
      <c r="U349" s="11" t="s">
        <v>6055</v>
      </c>
      <c r="V349" s="11" t="s">
        <v>62</v>
      </c>
      <c r="W349" s="17"/>
      <c r="X349" s="17"/>
      <c r="Y349" s="30"/>
      <c r="Z349" s="30"/>
      <c r="AA349" s="11"/>
      <c r="AB349" s="11" t="s">
        <v>47</v>
      </c>
      <c r="AC349" s="11">
        <v>0</v>
      </c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</row>
    <row r="350" spans="1:54" x14ac:dyDescent="0.25">
      <c r="A350" s="11" t="s">
        <v>2259</v>
      </c>
      <c r="B350" s="12">
        <v>42</v>
      </c>
      <c r="C350" s="12" t="str">
        <f t="shared" si="5"/>
        <v>[40-50 [ ans</v>
      </c>
      <c r="D350" s="11" t="s">
        <v>2260</v>
      </c>
      <c r="E350" s="11" t="s">
        <v>48</v>
      </c>
      <c r="F350" s="11" t="s">
        <v>40</v>
      </c>
      <c r="G350" s="11"/>
      <c r="H350" s="11"/>
      <c r="I350" s="11" t="s">
        <v>49</v>
      </c>
      <c r="J350" s="11" t="s">
        <v>134</v>
      </c>
      <c r="K350" s="11" t="s">
        <v>6049</v>
      </c>
      <c r="L350" s="11" t="s">
        <v>523</v>
      </c>
      <c r="M350" s="11" t="s">
        <v>523</v>
      </c>
      <c r="N350" s="11" t="s">
        <v>428</v>
      </c>
      <c r="O350" s="11" t="s">
        <v>428</v>
      </c>
      <c r="P350" s="11" t="s">
        <v>428</v>
      </c>
      <c r="Q350" s="11"/>
      <c r="R350" s="11"/>
      <c r="S350" s="11" t="s">
        <v>45</v>
      </c>
      <c r="T350" s="11" t="s">
        <v>527</v>
      </c>
      <c r="U350" s="11" t="s">
        <v>6055</v>
      </c>
      <c r="V350" s="11" t="s">
        <v>46</v>
      </c>
      <c r="W350" s="17">
        <v>42738</v>
      </c>
      <c r="X350" s="17" t="s">
        <v>6355</v>
      </c>
      <c r="Y350" s="34">
        <v>2</v>
      </c>
      <c r="Z350" s="30" t="s">
        <v>6644</v>
      </c>
      <c r="AA350" s="11"/>
      <c r="AB350" s="11" t="s">
        <v>47</v>
      </c>
      <c r="AC350" s="11">
        <v>0</v>
      </c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</row>
    <row r="351" spans="1:54" x14ac:dyDescent="0.25">
      <c r="A351" s="11" t="s">
        <v>2261</v>
      </c>
      <c r="B351" s="12">
        <v>31</v>
      </c>
      <c r="C351" s="12" t="str">
        <f t="shared" si="5"/>
        <v>[30-40[ ans</v>
      </c>
      <c r="D351" s="11" t="s">
        <v>2262</v>
      </c>
      <c r="E351" s="11" t="s">
        <v>54</v>
      </c>
      <c r="F351" s="11" t="s">
        <v>40</v>
      </c>
      <c r="G351" s="12">
        <v>178</v>
      </c>
      <c r="H351" s="12">
        <v>75</v>
      </c>
      <c r="I351" s="11" t="s">
        <v>41</v>
      </c>
      <c r="J351" s="11" t="s">
        <v>111</v>
      </c>
      <c r="K351" s="11" t="s">
        <v>6043</v>
      </c>
      <c r="L351" s="11" t="s">
        <v>51</v>
      </c>
      <c r="M351" s="11" t="s">
        <v>6062</v>
      </c>
      <c r="N351" s="11" t="s">
        <v>64</v>
      </c>
      <c r="O351" s="11" t="s">
        <v>729</v>
      </c>
      <c r="P351" s="11" t="s">
        <v>6702</v>
      </c>
      <c r="Q351" s="11"/>
      <c r="R351" s="11"/>
      <c r="S351" s="11" t="s">
        <v>45</v>
      </c>
      <c r="T351" s="11" t="s">
        <v>58</v>
      </c>
      <c r="U351" s="11" t="s">
        <v>6055</v>
      </c>
      <c r="V351" s="11" t="s">
        <v>62</v>
      </c>
      <c r="W351" s="17"/>
      <c r="X351" s="17"/>
      <c r="Y351" s="30"/>
      <c r="Z351" s="30"/>
      <c r="AA351" s="29">
        <v>13.2</v>
      </c>
      <c r="AB351" s="11" t="s">
        <v>47</v>
      </c>
      <c r="AC351" s="11">
        <v>0</v>
      </c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</row>
    <row r="352" spans="1:54" x14ac:dyDescent="0.25">
      <c r="A352" s="11" t="s">
        <v>2263</v>
      </c>
      <c r="B352" s="12">
        <v>37</v>
      </c>
      <c r="C352" s="12" t="str">
        <f t="shared" si="5"/>
        <v>[30-40[ ans</v>
      </c>
      <c r="D352" s="11" t="s">
        <v>2264</v>
      </c>
      <c r="E352" s="11" t="s">
        <v>54</v>
      </c>
      <c r="F352" s="11" t="s">
        <v>40</v>
      </c>
      <c r="G352" s="11"/>
      <c r="H352" s="11"/>
      <c r="I352" s="11" t="s">
        <v>49</v>
      </c>
      <c r="J352" s="11" t="s">
        <v>108</v>
      </c>
      <c r="K352" s="11" t="s">
        <v>6045</v>
      </c>
      <c r="L352" s="11" t="s">
        <v>51</v>
      </c>
      <c r="M352" s="11" t="s">
        <v>6062</v>
      </c>
      <c r="N352" s="11" t="s">
        <v>670</v>
      </c>
      <c r="O352" s="11" t="s">
        <v>83</v>
      </c>
      <c r="P352" s="11" t="s">
        <v>6035</v>
      </c>
      <c r="Q352" s="11" t="s">
        <v>5598</v>
      </c>
      <c r="R352" s="11" t="s">
        <v>5599</v>
      </c>
      <c r="S352" s="11" t="s">
        <v>45</v>
      </c>
      <c r="T352" s="11" t="s">
        <v>58</v>
      </c>
      <c r="U352" s="11" t="s">
        <v>6055</v>
      </c>
      <c r="V352" s="11" t="s">
        <v>46</v>
      </c>
      <c r="W352" s="17">
        <v>43101</v>
      </c>
      <c r="X352" s="17" t="s">
        <v>6298</v>
      </c>
      <c r="Y352" s="34">
        <v>1</v>
      </c>
      <c r="Z352" s="30" t="s">
        <v>6644</v>
      </c>
      <c r="AA352" s="29">
        <v>13.1</v>
      </c>
      <c r="AB352" s="11" t="s">
        <v>47</v>
      </c>
      <c r="AC352" s="11">
        <v>0</v>
      </c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</row>
    <row r="353" spans="1:54" x14ac:dyDescent="0.25">
      <c r="A353" s="11" t="s">
        <v>2265</v>
      </c>
      <c r="B353" s="12">
        <v>39</v>
      </c>
      <c r="C353" s="12" t="str">
        <f t="shared" si="5"/>
        <v>[30-40[ ans</v>
      </c>
      <c r="D353" s="11" t="s">
        <v>2266</v>
      </c>
      <c r="E353" s="11" t="s">
        <v>39</v>
      </c>
      <c r="F353" s="11" t="s">
        <v>40</v>
      </c>
      <c r="G353" s="11"/>
      <c r="H353" s="11"/>
      <c r="I353" s="11" t="s">
        <v>49</v>
      </c>
      <c r="J353" s="11" t="s">
        <v>171</v>
      </c>
      <c r="K353" s="11" t="s">
        <v>6047</v>
      </c>
      <c r="L353" s="11" t="s">
        <v>172</v>
      </c>
      <c r="M353" s="11" t="s">
        <v>6697</v>
      </c>
      <c r="N353" s="11" t="s">
        <v>172</v>
      </c>
      <c r="O353" s="11" t="s">
        <v>6706</v>
      </c>
      <c r="P353" s="11" t="s">
        <v>6702</v>
      </c>
      <c r="Q353" s="11"/>
      <c r="R353" s="11"/>
      <c r="S353" s="11" t="s">
        <v>45</v>
      </c>
      <c r="T353" s="11" t="s">
        <v>39</v>
      </c>
      <c r="U353" s="11" t="s">
        <v>6053</v>
      </c>
      <c r="V353" s="11" t="s">
        <v>46</v>
      </c>
      <c r="W353" s="17">
        <v>41275</v>
      </c>
      <c r="X353" s="17" t="s">
        <v>6285</v>
      </c>
      <c r="Y353" s="34">
        <v>6</v>
      </c>
      <c r="Z353" s="30" t="s">
        <v>6646</v>
      </c>
      <c r="AA353" s="11"/>
      <c r="AB353" s="11" t="s">
        <v>47</v>
      </c>
      <c r="AC353" s="11">
        <v>0</v>
      </c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x14ac:dyDescent="0.25">
      <c r="A354" s="11" t="s">
        <v>2267</v>
      </c>
      <c r="B354" s="12">
        <v>35</v>
      </c>
      <c r="C354" s="12" t="str">
        <f t="shared" si="5"/>
        <v>[30-40[ ans</v>
      </c>
      <c r="D354" s="11" t="s">
        <v>2268</v>
      </c>
      <c r="E354" s="11" t="s">
        <v>39</v>
      </c>
      <c r="F354" s="11" t="s">
        <v>40</v>
      </c>
      <c r="G354" s="11"/>
      <c r="H354" s="11"/>
      <c r="I354" s="11" t="s">
        <v>41</v>
      </c>
      <c r="J354" s="11" t="s">
        <v>188</v>
      </c>
      <c r="K354" s="11" t="s">
        <v>6048</v>
      </c>
      <c r="L354" s="11" t="s">
        <v>51</v>
      </c>
      <c r="M354" s="11" t="s">
        <v>6062</v>
      </c>
      <c r="N354" s="11" t="s">
        <v>189</v>
      </c>
      <c r="O354" s="11" t="s">
        <v>189</v>
      </c>
      <c r="P354" s="11" t="s">
        <v>6035</v>
      </c>
      <c r="Q354" s="11" t="s">
        <v>5602</v>
      </c>
      <c r="R354" s="11" t="s">
        <v>5603</v>
      </c>
      <c r="S354" s="11" t="s">
        <v>45</v>
      </c>
      <c r="T354" s="11" t="s">
        <v>84</v>
      </c>
      <c r="U354" s="11" t="s">
        <v>6057</v>
      </c>
      <c r="V354" s="11" t="s">
        <v>62</v>
      </c>
      <c r="W354" s="17"/>
      <c r="X354" s="17"/>
      <c r="Y354" s="30"/>
      <c r="Z354" s="30"/>
      <c r="AA354" s="11"/>
      <c r="AB354" s="11" t="s">
        <v>47</v>
      </c>
      <c r="AC354" s="11">
        <v>0</v>
      </c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x14ac:dyDescent="0.25">
      <c r="A355" s="11" t="s">
        <v>2269</v>
      </c>
      <c r="B355" s="12">
        <v>34</v>
      </c>
      <c r="C355" s="12" t="str">
        <f t="shared" si="5"/>
        <v>[30-40[ ans</v>
      </c>
      <c r="D355" s="11" t="s">
        <v>2270</v>
      </c>
      <c r="E355" s="11" t="s">
        <v>54</v>
      </c>
      <c r="F355" s="11" t="s">
        <v>40</v>
      </c>
      <c r="G355" s="11"/>
      <c r="H355" s="11"/>
      <c r="I355" s="11" t="s">
        <v>41</v>
      </c>
      <c r="J355" s="11" t="s">
        <v>250</v>
      </c>
      <c r="K355" s="11" t="s">
        <v>6048</v>
      </c>
      <c r="L355" s="11" t="s">
        <v>121</v>
      </c>
      <c r="M355" s="11" t="s">
        <v>6062</v>
      </c>
      <c r="N355" s="11" t="s">
        <v>169</v>
      </c>
      <c r="O355" s="11" t="s">
        <v>169</v>
      </c>
      <c r="P355" s="11" t="s">
        <v>6034</v>
      </c>
      <c r="Q355" s="11" t="s">
        <v>5830</v>
      </c>
      <c r="R355" s="11" t="s">
        <v>5831</v>
      </c>
      <c r="S355" s="11" t="s">
        <v>45</v>
      </c>
      <c r="T355" s="11" t="s">
        <v>58</v>
      </c>
      <c r="U355" s="11" t="s">
        <v>6055</v>
      </c>
      <c r="V355" s="11" t="s">
        <v>46</v>
      </c>
      <c r="W355" s="17" t="s">
        <v>6117</v>
      </c>
      <c r="X355" s="17" t="s">
        <v>6370</v>
      </c>
      <c r="Y355" s="34">
        <v>1</v>
      </c>
      <c r="Z355" s="30" t="s">
        <v>6644</v>
      </c>
      <c r="AA355" s="29">
        <v>14.8</v>
      </c>
      <c r="AB355" s="11" t="s">
        <v>47</v>
      </c>
      <c r="AC355" s="11">
        <v>0</v>
      </c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</row>
    <row r="356" spans="1:54" x14ac:dyDescent="0.25">
      <c r="A356" s="11" t="s">
        <v>2272</v>
      </c>
      <c r="B356" s="12">
        <v>30</v>
      </c>
      <c r="C356" s="12" t="str">
        <f t="shared" si="5"/>
        <v>[30-40[ ans</v>
      </c>
      <c r="D356" s="11" t="s">
        <v>2273</v>
      </c>
      <c r="E356" s="11" t="s">
        <v>48</v>
      </c>
      <c r="F356" s="11" t="s">
        <v>40</v>
      </c>
      <c r="G356" s="11"/>
      <c r="H356" s="11"/>
      <c r="I356" s="11" t="s">
        <v>41</v>
      </c>
      <c r="J356" s="11" t="s">
        <v>79</v>
      </c>
      <c r="K356" s="11" t="s">
        <v>6048</v>
      </c>
      <c r="L356" s="11" t="s">
        <v>51</v>
      </c>
      <c r="M356" s="11" t="s">
        <v>6062</v>
      </c>
      <c r="N356" s="11" t="s">
        <v>195</v>
      </c>
      <c r="O356" s="11" t="s">
        <v>195</v>
      </c>
      <c r="P356" s="11" t="s">
        <v>6035</v>
      </c>
      <c r="Q356" s="11" t="s">
        <v>5610</v>
      </c>
      <c r="R356" s="11" t="s">
        <v>5611</v>
      </c>
      <c r="S356" s="11" t="s">
        <v>45</v>
      </c>
      <c r="T356" s="11" t="s">
        <v>39</v>
      </c>
      <c r="U356" s="11" t="s">
        <v>6053</v>
      </c>
      <c r="V356" s="11" t="s">
        <v>46</v>
      </c>
      <c r="W356" s="17" t="s">
        <v>6118</v>
      </c>
      <c r="X356" s="17" t="s">
        <v>6371</v>
      </c>
      <c r="Y356" s="34">
        <v>1</v>
      </c>
      <c r="Z356" s="30" t="s">
        <v>6644</v>
      </c>
      <c r="AA356" s="29">
        <v>15.5</v>
      </c>
      <c r="AB356" s="11" t="s">
        <v>47</v>
      </c>
      <c r="AC356" s="11">
        <v>0</v>
      </c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</row>
    <row r="357" spans="1:54" x14ac:dyDescent="0.25">
      <c r="A357" s="11" t="s">
        <v>2275</v>
      </c>
      <c r="B357" s="12">
        <v>26</v>
      </c>
      <c r="C357" s="12" t="str">
        <f t="shared" si="5"/>
        <v>[20-30[ ans</v>
      </c>
      <c r="D357" s="11" t="s">
        <v>2276</v>
      </c>
      <c r="E357" s="11" t="s">
        <v>39</v>
      </c>
      <c r="F357" s="11" t="s">
        <v>40</v>
      </c>
      <c r="G357" s="11"/>
      <c r="H357" s="11"/>
      <c r="I357" s="11" t="s">
        <v>41</v>
      </c>
      <c r="J357" s="11" t="s">
        <v>413</v>
      </c>
      <c r="K357" s="11" t="s">
        <v>6043</v>
      </c>
      <c r="L357" s="11" t="s">
        <v>51</v>
      </c>
      <c r="M357" s="11" t="s">
        <v>6062</v>
      </c>
      <c r="N357" s="11" t="s">
        <v>220</v>
      </c>
      <c r="O357" s="11" t="s">
        <v>729</v>
      </c>
      <c r="P357" s="11" t="s">
        <v>6702</v>
      </c>
      <c r="Q357" s="11"/>
      <c r="R357" s="11"/>
      <c r="S357" s="11" t="s">
        <v>45</v>
      </c>
      <c r="T357" s="11" t="s">
        <v>39</v>
      </c>
      <c r="U357" s="11" t="s">
        <v>6053</v>
      </c>
      <c r="V357" s="11" t="s">
        <v>62</v>
      </c>
      <c r="W357" s="17"/>
      <c r="X357" s="17"/>
      <c r="Y357" s="30"/>
      <c r="Z357" s="30"/>
      <c r="AA357" s="29">
        <v>14.4</v>
      </c>
      <c r="AB357" s="11" t="s">
        <v>47</v>
      </c>
      <c r="AC357" s="11">
        <v>0</v>
      </c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</row>
    <row r="358" spans="1:54" x14ac:dyDescent="0.25">
      <c r="A358" s="11" t="s">
        <v>2277</v>
      </c>
      <c r="B358" s="12">
        <v>29</v>
      </c>
      <c r="C358" s="12" t="str">
        <f t="shared" si="5"/>
        <v>[20-30[ ans</v>
      </c>
      <c r="D358" s="11" t="s">
        <v>2278</v>
      </c>
      <c r="E358" s="11" t="s">
        <v>269</v>
      </c>
      <c r="F358" s="11" t="s">
        <v>40</v>
      </c>
      <c r="G358" s="11"/>
      <c r="H358" s="11"/>
      <c r="I358" s="11" t="s">
        <v>41</v>
      </c>
      <c r="J358" s="11" t="s">
        <v>134</v>
      </c>
      <c r="K358" s="11" t="s">
        <v>6049</v>
      </c>
      <c r="L358" s="11" t="s">
        <v>43</v>
      </c>
      <c r="M358" s="11" t="s">
        <v>6062</v>
      </c>
      <c r="N358" s="11" t="s">
        <v>271</v>
      </c>
      <c r="O358" s="11" t="s">
        <v>271</v>
      </c>
      <c r="P358" s="11" t="s">
        <v>6033</v>
      </c>
      <c r="Q358" s="11" t="s">
        <v>5596</v>
      </c>
      <c r="R358" s="11" t="s">
        <v>5597</v>
      </c>
      <c r="S358" s="11" t="s">
        <v>45</v>
      </c>
      <c r="T358" s="11" t="s">
        <v>39</v>
      </c>
      <c r="U358" s="11" t="s">
        <v>6053</v>
      </c>
      <c r="V358" s="11" t="s">
        <v>46</v>
      </c>
      <c r="W358" s="17">
        <v>43682</v>
      </c>
      <c r="X358" s="17" t="s">
        <v>6372</v>
      </c>
      <c r="Y358" s="34">
        <v>0</v>
      </c>
      <c r="Z358" s="30" t="s">
        <v>6644</v>
      </c>
      <c r="AA358" s="29">
        <v>13</v>
      </c>
      <c r="AB358" s="11" t="s">
        <v>47</v>
      </c>
      <c r="AC358" s="11">
        <v>0</v>
      </c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</row>
    <row r="359" spans="1:54" x14ac:dyDescent="0.25">
      <c r="A359" s="11" t="s">
        <v>2280</v>
      </c>
      <c r="B359" s="12">
        <v>29</v>
      </c>
      <c r="C359" s="12" t="str">
        <f t="shared" si="5"/>
        <v>[20-30[ ans</v>
      </c>
      <c r="D359" s="11" t="s">
        <v>1690</v>
      </c>
      <c r="E359" s="11" t="s">
        <v>54</v>
      </c>
      <c r="F359" s="11" t="s">
        <v>40</v>
      </c>
      <c r="G359" s="11"/>
      <c r="H359" s="11"/>
      <c r="I359" s="11" t="s">
        <v>41</v>
      </c>
      <c r="J359" s="11" t="s">
        <v>237</v>
      </c>
      <c r="K359" s="11" t="s">
        <v>6047</v>
      </c>
      <c r="L359" s="11" t="s">
        <v>43</v>
      </c>
      <c r="M359" s="11" t="s">
        <v>6062</v>
      </c>
      <c r="N359" s="11" t="s">
        <v>565</v>
      </c>
      <c r="O359" s="11" t="s">
        <v>271</v>
      </c>
      <c r="P359" s="11" t="s">
        <v>6033</v>
      </c>
      <c r="Q359" s="11" t="s">
        <v>5596</v>
      </c>
      <c r="R359" s="11" t="s">
        <v>5597</v>
      </c>
      <c r="S359" s="11" t="s">
        <v>45</v>
      </c>
      <c r="T359" s="11" t="s">
        <v>39</v>
      </c>
      <c r="U359" s="11" t="s">
        <v>6053</v>
      </c>
      <c r="V359" s="11" t="s">
        <v>46</v>
      </c>
      <c r="W359" s="17">
        <v>42799</v>
      </c>
      <c r="X359" s="17" t="s">
        <v>6373</v>
      </c>
      <c r="Y359" s="34">
        <v>2</v>
      </c>
      <c r="Z359" s="30" t="s">
        <v>6644</v>
      </c>
      <c r="AA359" s="11"/>
      <c r="AB359" s="11" t="s">
        <v>47</v>
      </c>
      <c r="AC359" s="11">
        <v>0</v>
      </c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</row>
    <row r="360" spans="1:54" x14ac:dyDescent="0.25">
      <c r="A360" s="11" t="s">
        <v>2282</v>
      </c>
      <c r="B360" s="12">
        <v>34</v>
      </c>
      <c r="C360" s="12" t="str">
        <f t="shared" si="5"/>
        <v>[30-40[ ans</v>
      </c>
      <c r="D360" s="11" t="s">
        <v>2283</v>
      </c>
      <c r="E360" s="11" t="s">
        <v>39</v>
      </c>
      <c r="F360" s="11" t="s">
        <v>40</v>
      </c>
      <c r="G360" s="11"/>
      <c r="H360" s="11"/>
      <c r="I360" s="11" t="s">
        <v>41</v>
      </c>
      <c r="J360" s="11" t="s">
        <v>145</v>
      </c>
      <c r="K360" s="11" t="s">
        <v>6047</v>
      </c>
      <c r="L360" s="11" t="s">
        <v>114</v>
      </c>
      <c r="M360" s="11" t="s">
        <v>6062</v>
      </c>
      <c r="N360" s="11" t="s">
        <v>288</v>
      </c>
      <c r="O360" s="11" t="s">
        <v>288</v>
      </c>
      <c r="P360" s="11" t="s">
        <v>6031</v>
      </c>
      <c r="Q360" s="11" t="s">
        <v>5743</v>
      </c>
      <c r="R360" s="11" t="s">
        <v>5744</v>
      </c>
      <c r="S360" s="11" t="s">
        <v>45</v>
      </c>
      <c r="T360" s="11" t="s">
        <v>84</v>
      </c>
      <c r="U360" s="11" t="s">
        <v>6057</v>
      </c>
      <c r="V360" s="11" t="s">
        <v>62</v>
      </c>
      <c r="W360" s="17"/>
      <c r="X360" s="17"/>
      <c r="Y360" s="30"/>
      <c r="Z360" s="30"/>
      <c r="AA360" s="11"/>
      <c r="AB360" s="11" t="s">
        <v>47</v>
      </c>
      <c r="AC360" s="11">
        <v>0</v>
      </c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</row>
    <row r="361" spans="1:54" x14ac:dyDescent="0.25">
      <c r="A361" s="11" t="s">
        <v>2284</v>
      </c>
      <c r="B361" s="12">
        <v>27</v>
      </c>
      <c r="C361" s="12" t="str">
        <f t="shared" si="5"/>
        <v>[20-30[ ans</v>
      </c>
      <c r="D361" s="11" t="s">
        <v>2285</v>
      </c>
      <c r="E361" s="11" t="s">
        <v>39</v>
      </c>
      <c r="F361" s="11" t="s">
        <v>40</v>
      </c>
      <c r="G361" s="11"/>
      <c r="H361" s="11"/>
      <c r="I361" s="11" t="s">
        <v>41</v>
      </c>
      <c r="J361" s="11" t="s">
        <v>79</v>
      </c>
      <c r="K361" s="11" t="s">
        <v>6048</v>
      </c>
      <c r="L361" s="11" t="s">
        <v>51</v>
      </c>
      <c r="M361" s="11" t="s">
        <v>6062</v>
      </c>
      <c r="N361" s="11" t="s">
        <v>165</v>
      </c>
      <c r="O361" s="11" t="s">
        <v>165</v>
      </c>
      <c r="P361" s="11" t="s">
        <v>6033</v>
      </c>
      <c r="Q361" s="11" t="s">
        <v>5584</v>
      </c>
      <c r="R361" s="11" t="s">
        <v>5585</v>
      </c>
      <c r="S361" s="11" t="s">
        <v>45</v>
      </c>
      <c r="T361" s="11" t="s">
        <v>58</v>
      </c>
      <c r="U361" s="11" t="s">
        <v>6055</v>
      </c>
      <c r="V361" s="11" t="s">
        <v>62</v>
      </c>
      <c r="W361" s="17"/>
      <c r="X361" s="17"/>
      <c r="Y361" s="30"/>
      <c r="Z361" s="30"/>
      <c r="AA361" s="29">
        <v>14</v>
      </c>
      <c r="AB361" s="11" t="s">
        <v>47</v>
      </c>
      <c r="AC361" s="11">
        <v>0</v>
      </c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</row>
    <row r="362" spans="1:54" x14ac:dyDescent="0.25">
      <c r="A362" s="11" t="s">
        <v>2286</v>
      </c>
      <c r="B362" s="12">
        <v>22</v>
      </c>
      <c r="C362" s="12" t="str">
        <f t="shared" si="5"/>
        <v>[20-30[ ans</v>
      </c>
      <c r="D362" s="11" t="s">
        <v>2287</v>
      </c>
      <c r="E362" s="11" t="s">
        <v>48</v>
      </c>
      <c r="F362" s="11" t="s">
        <v>40</v>
      </c>
      <c r="G362" s="11"/>
      <c r="H362" s="11"/>
      <c r="I362" s="11" t="s">
        <v>41</v>
      </c>
      <c r="J362" s="11" t="s">
        <v>79</v>
      </c>
      <c r="K362" s="11" t="s">
        <v>6048</v>
      </c>
      <c r="L362" s="11" t="s">
        <v>51</v>
      </c>
      <c r="M362" s="11" t="s">
        <v>6062</v>
      </c>
      <c r="N362" s="11" t="s">
        <v>991</v>
      </c>
      <c r="O362" s="11" t="s">
        <v>5691</v>
      </c>
      <c r="P362" s="11" t="s">
        <v>6035</v>
      </c>
      <c r="Q362" s="11" t="s">
        <v>5692</v>
      </c>
      <c r="R362" s="11" t="s">
        <v>5693</v>
      </c>
      <c r="S362" s="11" t="s">
        <v>45</v>
      </c>
      <c r="T362" s="11" t="s">
        <v>84</v>
      </c>
      <c r="U362" s="11" t="s">
        <v>6057</v>
      </c>
      <c r="V362" s="11" t="s">
        <v>62</v>
      </c>
      <c r="W362" s="17"/>
      <c r="X362" s="17"/>
      <c r="Y362" s="30"/>
      <c r="Z362" s="30"/>
      <c r="AA362" s="29">
        <v>13.5</v>
      </c>
      <c r="AB362" s="11" t="s">
        <v>47</v>
      </c>
      <c r="AC362" s="11">
        <v>0</v>
      </c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</row>
    <row r="363" spans="1:54" x14ac:dyDescent="0.25">
      <c r="A363" s="11" t="s">
        <v>2288</v>
      </c>
      <c r="B363" s="12">
        <v>31</v>
      </c>
      <c r="C363" s="12" t="str">
        <f t="shared" si="5"/>
        <v>[30-40[ ans</v>
      </c>
      <c r="D363" s="11" t="s">
        <v>2289</v>
      </c>
      <c r="E363" s="11" t="s">
        <v>54</v>
      </c>
      <c r="F363" s="11" t="s">
        <v>40</v>
      </c>
      <c r="G363" s="11"/>
      <c r="H363" s="11"/>
      <c r="I363" s="11" t="s">
        <v>49</v>
      </c>
      <c r="J363" s="11" t="s">
        <v>134</v>
      </c>
      <c r="K363" s="11" t="s">
        <v>6049</v>
      </c>
      <c r="L363" s="11" t="s">
        <v>51</v>
      </c>
      <c r="M363" s="11" t="s">
        <v>6062</v>
      </c>
      <c r="N363" s="11" t="s">
        <v>815</v>
      </c>
      <c r="O363" s="11" t="s">
        <v>409</v>
      </c>
      <c r="P363" s="11" t="s">
        <v>6035</v>
      </c>
      <c r="Q363" s="11" t="s">
        <v>5574</v>
      </c>
      <c r="R363" s="11" t="s">
        <v>5575</v>
      </c>
      <c r="S363" s="11" t="s">
        <v>45</v>
      </c>
      <c r="T363" s="11" t="s">
        <v>58</v>
      </c>
      <c r="U363" s="11" t="s">
        <v>6055</v>
      </c>
      <c r="V363" s="11" t="s">
        <v>62</v>
      </c>
      <c r="W363" s="17"/>
      <c r="X363" s="17"/>
      <c r="Y363" s="30"/>
      <c r="Z363" s="30"/>
      <c r="AA363" s="29">
        <v>11.9</v>
      </c>
      <c r="AB363" s="11" t="s">
        <v>47</v>
      </c>
      <c r="AC363" s="11">
        <v>0</v>
      </c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</row>
    <row r="364" spans="1:54" x14ac:dyDescent="0.25">
      <c r="A364" s="11" t="s">
        <v>2290</v>
      </c>
      <c r="B364" s="12">
        <v>30</v>
      </c>
      <c r="C364" s="12" t="str">
        <f t="shared" si="5"/>
        <v>[30-40[ ans</v>
      </c>
      <c r="D364" s="11" t="s">
        <v>2291</v>
      </c>
      <c r="E364" s="11" t="s">
        <v>48</v>
      </c>
      <c r="F364" s="11" t="s">
        <v>40</v>
      </c>
      <c r="G364" s="11"/>
      <c r="H364" s="11"/>
      <c r="I364" s="11" t="s">
        <v>41</v>
      </c>
      <c r="J364" s="11" t="s">
        <v>267</v>
      </c>
      <c r="K364" s="11" t="s">
        <v>6048</v>
      </c>
      <c r="L364" s="11" t="s">
        <v>157</v>
      </c>
      <c r="M364" s="11" t="s">
        <v>6062</v>
      </c>
      <c r="N364" s="11" t="s">
        <v>268</v>
      </c>
      <c r="O364" s="11" t="s">
        <v>169</v>
      </c>
      <c r="P364" s="11" t="s">
        <v>6034</v>
      </c>
      <c r="Q364" s="11" t="s">
        <v>5830</v>
      </c>
      <c r="R364" s="11" t="s">
        <v>5831</v>
      </c>
      <c r="S364" s="11" t="s">
        <v>45</v>
      </c>
      <c r="T364" s="11" t="s">
        <v>39</v>
      </c>
      <c r="U364" s="11" t="s">
        <v>6053</v>
      </c>
      <c r="V364" s="11" t="s">
        <v>46</v>
      </c>
      <c r="W364" s="17" t="s">
        <v>6119</v>
      </c>
      <c r="X364" s="17" t="s">
        <v>6374</v>
      </c>
      <c r="Y364" s="34">
        <v>2</v>
      </c>
      <c r="Z364" s="30" t="s">
        <v>6644</v>
      </c>
      <c r="AA364" s="11"/>
      <c r="AB364" s="11" t="s">
        <v>47</v>
      </c>
      <c r="AC364" s="11">
        <v>0</v>
      </c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</row>
    <row r="365" spans="1:54" x14ac:dyDescent="0.25">
      <c r="A365" s="11" t="s">
        <v>2293</v>
      </c>
      <c r="B365" s="12">
        <v>39</v>
      </c>
      <c r="C365" s="12" t="str">
        <f t="shared" si="5"/>
        <v>[30-40[ ans</v>
      </c>
      <c r="D365" s="11" t="s">
        <v>2294</v>
      </c>
      <c r="E365" s="11" t="s">
        <v>54</v>
      </c>
      <c r="F365" s="11" t="s">
        <v>40</v>
      </c>
      <c r="G365" s="11"/>
      <c r="H365" s="11"/>
      <c r="I365" s="11" t="s">
        <v>41</v>
      </c>
      <c r="J365" s="11" t="s">
        <v>536</v>
      </c>
      <c r="K365" s="11" t="s">
        <v>6043</v>
      </c>
      <c r="L365" s="11" t="s">
        <v>60</v>
      </c>
      <c r="M365" s="11" t="s">
        <v>6062</v>
      </c>
      <c r="N365" s="11" t="s">
        <v>86</v>
      </c>
      <c r="O365" s="11" t="s">
        <v>5651</v>
      </c>
      <c r="P365" s="11" t="s">
        <v>6033</v>
      </c>
      <c r="Q365" s="11" t="s">
        <v>5824</v>
      </c>
      <c r="R365" s="11" t="s">
        <v>5825</v>
      </c>
      <c r="S365" s="11" t="s">
        <v>45</v>
      </c>
      <c r="T365" s="11" t="s">
        <v>84</v>
      </c>
      <c r="U365" s="11" t="s">
        <v>6057</v>
      </c>
      <c r="V365" s="11" t="s">
        <v>62</v>
      </c>
      <c r="W365" s="17"/>
      <c r="X365" s="17"/>
      <c r="Y365" s="30"/>
      <c r="Z365" s="30"/>
      <c r="AA365" s="11"/>
      <c r="AB365" s="11" t="s">
        <v>47</v>
      </c>
      <c r="AC365" s="11">
        <v>0</v>
      </c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</row>
    <row r="366" spans="1:54" x14ac:dyDescent="0.25">
      <c r="A366" s="11" t="s">
        <v>2295</v>
      </c>
      <c r="B366" s="12">
        <v>27</v>
      </c>
      <c r="C366" s="12" t="str">
        <f t="shared" si="5"/>
        <v>[20-30[ ans</v>
      </c>
      <c r="D366" s="11" t="s">
        <v>2296</v>
      </c>
      <c r="E366" s="11" t="s">
        <v>54</v>
      </c>
      <c r="F366" s="11" t="s">
        <v>40</v>
      </c>
      <c r="G366" s="11"/>
      <c r="H366" s="11"/>
      <c r="I366" s="11" t="s">
        <v>41</v>
      </c>
      <c r="J366" s="11" t="s">
        <v>134</v>
      </c>
      <c r="K366" s="11" t="s">
        <v>6049</v>
      </c>
      <c r="L366" s="11" t="s">
        <v>114</v>
      </c>
      <c r="M366" s="11" t="s">
        <v>6062</v>
      </c>
      <c r="N366" s="11" t="s">
        <v>115</v>
      </c>
      <c r="O366" s="11" t="s">
        <v>115</v>
      </c>
      <c r="P366" s="11" t="s">
        <v>6031</v>
      </c>
      <c r="Q366" s="11" t="s">
        <v>5604</v>
      </c>
      <c r="R366" s="11" t="s">
        <v>5605</v>
      </c>
      <c r="S366" s="11" t="s">
        <v>45</v>
      </c>
      <c r="T366" s="11" t="s">
        <v>39</v>
      </c>
      <c r="U366" s="11" t="s">
        <v>6053</v>
      </c>
      <c r="V366" s="11" t="s">
        <v>62</v>
      </c>
      <c r="W366" s="17"/>
      <c r="X366" s="17"/>
      <c r="Y366" s="30"/>
      <c r="Z366" s="30"/>
      <c r="AA366" s="29">
        <v>12.7</v>
      </c>
      <c r="AB366" s="11" t="s">
        <v>47</v>
      </c>
      <c r="AC366" s="11">
        <v>0</v>
      </c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</row>
    <row r="367" spans="1:54" x14ac:dyDescent="0.25">
      <c r="A367" s="11" t="s">
        <v>2297</v>
      </c>
      <c r="B367" s="12">
        <v>19</v>
      </c>
      <c r="C367" s="12" t="str">
        <f t="shared" si="5"/>
        <v xml:space="preserve"> &lt; 20 ans</v>
      </c>
      <c r="D367" s="11" t="s">
        <v>2298</v>
      </c>
      <c r="E367" s="11" t="s">
        <v>39</v>
      </c>
      <c r="F367" s="11" t="s">
        <v>40</v>
      </c>
      <c r="G367" s="11"/>
      <c r="H367" s="11"/>
      <c r="I367" s="11" t="s">
        <v>41</v>
      </c>
      <c r="J367" s="11" t="s">
        <v>98</v>
      </c>
      <c r="K367" s="11" t="s">
        <v>6043</v>
      </c>
      <c r="L367" s="11" t="s">
        <v>51</v>
      </c>
      <c r="M367" s="11" t="s">
        <v>6062</v>
      </c>
      <c r="N367" s="11" t="s">
        <v>135</v>
      </c>
      <c r="O367" s="11" t="s">
        <v>729</v>
      </c>
      <c r="P367" s="11" t="s">
        <v>6702</v>
      </c>
      <c r="Q367" s="11"/>
      <c r="R367" s="11"/>
      <c r="S367" s="11" t="s">
        <v>45</v>
      </c>
      <c r="T367" s="11" t="s">
        <v>58</v>
      </c>
      <c r="U367" s="11" t="s">
        <v>6055</v>
      </c>
      <c r="V367" s="11" t="s">
        <v>62</v>
      </c>
      <c r="W367" s="17"/>
      <c r="X367" s="17"/>
      <c r="Y367" s="30"/>
      <c r="Z367" s="30"/>
      <c r="AA367" s="11"/>
      <c r="AB367" s="11" t="s">
        <v>845</v>
      </c>
      <c r="AC367" s="11">
        <v>1</v>
      </c>
      <c r="AD367" s="11"/>
      <c r="AE367" s="27" t="s">
        <v>6676</v>
      </c>
      <c r="AF367" s="11" t="s">
        <v>62</v>
      </c>
      <c r="AG367" s="11" t="s">
        <v>62</v>
      </c>
      <c r="AH367" s="11" t="s">
        <v>62</v>
      </c>
      <c r="AI367" s="11" t="s">
        <v>62</v>
      </c>
      <c r="AJ367" s="11"/>
      <c r="AK367" s="11"/>
      <c r="AL367" s="11"/>
      <c r="AM367" s="11"/>
      <c r="AN367" s="11"/>
      <c r="AO367" s="11"/>
      <c r="AP367" s="11" t="s">
        <v>1363</v>
      </c>
      <c r="AQ367" s="11" t="s">
        <v>846</v>
      </c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</row>
    <row r="368" spans="1:54" x14ac:dyDescent="0.25">
      <c r="A368" s="11" t="s">
        <v>2299</v>
      </c>
      <c r="B368" s="12">
        <v>24</v>
      </c>
      <c r="C368" s="12" t="str">
        <f t="shared" si="5"/>
        <v>[20-30[ ans</v>
      </c>
      <c r="D368" s="11" t="s">
        <v>2300</v>
      </c>
      <c r="E368" s="11" t="s">
        <v>54</v>
      </c>
      <c r="F368" s="11" t="s">
        <v>40</v>
      </c>
      <c r="G368" s="11"/>
      <c r="H368" s="11"/>
      <c r="I368" s="11" t="s">
        <v>41</v>
      </c>
      <c r="J368" s="11" t="s">
        <v>504</v>
      </c>
      <c r="K368" s="11" t="s">
        <v>6043</v>
      </c>
      <c r="L368" s="11" t="s">
        <v>51</v>
      </c>
      <c r="M368" s="11" t="s">
        <v>6062</v>
      </c>
      <c r="N368" s="11" t="s">
        <v>594</v>
      </c>
      <c r="O368" s="11" t="s">
        <v>287</v>
      </c>
      <c r="P368" s="11" t="s">
        <v>6033</v>
      </c>
      <c r="Q368" s="11" t="s">
        <v>5848</v>
      </c>
      <c r="R368" s="11" t="s">
        <v>5849</v>
      </c>
      <c r="S368" s="11" t="s">
        <v>45</v>
      </c>
      <c r="T368" s="11" t="s">
        <v>39</v>
      </c>
      <c r="U368" s="11" t="s">
        <v>6053</v>
      </c>
      <c r="V368" s="11" t="s">
        <v>62</v>
      </c>
      <c r="W368" s="17"/>
      <c r="X368" s="17"/>
      <c r="Y368" s="30"/>
      <c r="Z368" s="30"/>
      <c r="AA368" s="11"/>
      <c r="AB368" s="11" t="s">
        <v>47</v>
      </c>
      <c r="AC368" s="11">
        <v>0</v>
      </c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</row>
    <row r="369" spans="1:54" x14ac:dyDescent="0.25">
      <c r="A369" s="11" t="s">
        <v>2301</v>
      </c>
      <c r="B369" s="12">
        <v>24</v>
      </c>
      <c r="C369" s="12" t="str">
        <f t="shared" si="5"/>
        <v>[20-30[ ans</v>
      </c>
      <c r="D369" s="11" t="s">
        <v>2302</v>
      </c>
      <c r="E369" s="11" t="s">
        <v>48</v>
      </c>
      <c r="F369" s="11" t="s">
        <v>40</v>
      </c>
      <c r="G369" s="11"/>
      <c r="H369" s="11"/>
      <c r="I369" s="11" t="s">
        <v>41</v>
      </c>
      <c r="J369" s="11" t="s">
        <v>79</v>
      </c>
      <c r="K369" s="11" t="s">
        <v>6048</v>
      </c>
      <c r="L369" s="11" t="s">
        <v>51</v>
      </c>
      <c r="M369" s="11" t="s">
        <v>6062</v>
      </c>
      <c r="N369" s="11" t="s">
        <v>687</v>
      </c>
      <c r="O369" s="11" t="s">
        <v>687</v>
      </c>
      <c r="P369" s="11" t="s">
        <v>6031</v>
      </c>
      <c r="Q369" s="11" t="s">
        <v>5752</v>
      </c>
      <c r="R369" s="11" t="s">
        <v>5753</v>
      </c>
      <c r="S369" s="11" t="s">
        <v>45</v>
      </c>
      <c r="T369" s="11" t="s">
        <v>58</v>
      </c>
      <c r="U369" s="11" t="s">
        <v>6055</v>
      </c>
      <c r="V369" s="11" t="s">
        <v>46</v>
      </c>
      <c r="W369" s="17">
        <v>43259</v>
      </c>
      <c r="X369" s="17" t="s">
        <v>6361</v>
      </c>
      <c r="Y369" s="34">
        <v>1</v>
      </c>
      <c r="Z369" s="30" t="s">
        <v>6644</v>
      </c>
      <c r="AA369" s="29">
        <v>15.3</v>
      </c>
      <c r="AB369" s="11" t="s">
        <v>47</v>
      </c>
      <c r="AC369" s="11">
        <v>0</v>
      </c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</row>
    <row r="370" spans="1:54" x14ac:dyDescent="0.25">
      <c r="A370" s="11" t="s">
        <v>2303</v>
      </c>
      <c r="B370" s="12">
        <v>36</v>
      </c>
      <c r="C370" s="12" t="str">
        <f t="shared" si="5"/>
        <v>[30-40[ ans</v>
      </c>
      <c r="D370" s="11" t="s">
        <v>2304</v>
      </c>
      <c r="E370" s="11" t="s">
        <v>39</v>
      </c>
      <c r="F370" s="11" t="s">
        <v>55</v>
      </c>
      <c r="G370" s="11"/>
      <c r="H370" s="11"/>
      <c r="I370" s="11" t="s">
        <v>41</v>
      </c>
      <c r="J370" s="11" t="s">
        <v>645</v>
      </c>
      <c r="K370" s="11" t="s">
        <v>6045</v>
      </c>
      <c r="L370" s="11" t="s">
        <v>51</v>
      </c>
      <c r="M370" s="11" t="s">
        <v>6062</v>
      </c>
      <c r="N370" s="11" t="s">
        <v>131</v>
      </c>
      <c r="O370" s="11" t="s">
        <v>319</v>
      </c>
      <c r="P370" s="11" t="s">
        <v>6033</v>
      </c>
      <c r="Q370" s="11" t="s">
        <v>5568</v>
      </c>
      <c r="R370" s="11" t="s">
        <v>5569</v>
      </c>
      <c r="S370" s="11" t="s">
        <v>45</v>
      </c>
      <c r="T370" s="11" t="s">
        <v>58</v>
      </c>
      <c r="U370" s="11" t="s">
        <v>6055</v>
      </c>
      <c r="V370" s="11" t="s">
        <v>62</v>
      </c>
      <c r="W370" s="17"/>
      <c r="X370" s="17"/>
      <c r="Y370" s="30"/>
      <c r="Z370" s="30"/>
      <c r="AA370" s="29">
        <v>13.8</v>
      </c>
      <c r="AB370" s="11" t="s">
        <v>47</v>
      </c>
      <c r="AC370" s="11">
        <v>0</v>
      </c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</row>
    <row r="371" spans="1:54" x14ac:dyDescent="0.25">
      <c r="A371" s="11" t="s">
        <v>2305</v>
      </c>
      <c r="B371" s="12">
        <v>40</v>
      </c>
      <c r="C371" s="12" t="str">
        <f t="shared" si="5"/>
        <v>[40-50 [ ans</v>
      </c>
      <c r="D371" s="11" t="s">
        <v>2306</v>
      </c>
      <c r="E371" s="11" t="s">
        <v>92</v>
      </c>
      <c r="F371" s="11" t="s">
        <v>40</v>
      </c>
      <c r="G371" s="11"/>
      <c r="H371" s="11"/>
      <c r="I371" s="11" t="s">
        <v>49</v>
      </c>
      <c r="J371" s="11" t="s">
        <v>847</v>
      </c>
      <c r="K371" s="11" t="s">
        <v>6043</v>
      </c>
      <c r="L371" s="11" t="s">
        <v>157</v>
      </c>
      <c r="M371" s="11" t="s">
        <v>6062</v>
      </c>
      <c r="N371" s="11" t="s">
        <v>848</v>
      </c>
      <c r="O371" s="11" t="s">
        <v>169</v>
      </c>
      <c r="P371" s="11" t="s">
        <v>6034</v>
      </c>
      <c r="Q371" s="11" t="s">
        <v>5830</v>
      </c>
      <c r="R371" s="11" t="s">
        <v>5831</v>
      </c>
      <c r="S371" s="11" t="s">
        <v>45</v>
      </c>
      <c r="T371" s="11" t="s">
        <v>39</v>
      </c>
      <c r="U371" s="11" t="s">
        <v>6053</v>
      </c>
      <c r="V371" s="11" t="s">
        <v>46</v>
      </c>
      <c r="W371" s="17">
        <v>43101</v>
      </c>
      <c r="X371" s="17" t="s">
        <v>6298</v>
      </c>
      <c r="Y371" s="34">
        <v>1</v>
      </c>
      <c r="Z371" s="30" t="s">
        <v>6644</v>
      </c>
      <c r="AA371" s="29">
        <v>14.4</v>
      </c>
      <c r="AB371" s="11" t="s">
        <v>47</v>
      </c>
      <c r="AC371" s="11">
        <v>0</v>
      </c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</row>
    <row r="372" spans="1:54" x14ac:dyDescent="0.25">
      <c r="A372" s="11" t="s">
        <v>2307</v>
      </c>
      <c r="B372" s="12">
        <v>40</v>
      </c>
      <c r="C372" s="12" t="str">
        <f t="shared" si="5"/>
        <v>[40-50 [ ans</v>
      </c>
      <c r="D372" s="11" t="s">
        <v>2308</v>
      </c>
      <c r="E372" s="11" t="s">
        <v>39</v>
      </c>
      <c r="F372" s="11" t="s">
        <v>40</v>
      </c>
      <c r="G372" s="11"/>
      <c r="H372" s="11"/>
      <c r="I372" s="11" t="s">
        <v>41</v>
      </c>
      <c r="J372" s="11" t="s">
        <v>134</v>
      </c>
      <c r="K372" s="11" t="s">
        <v>6049</v>
      </c>
      <c r="L372" s="11" t="s">
        <v>51</v>
      </c>
      <c r="M372" s="11" t="s">
        <v>6062</v>
      </c>
      <c r="N372" s="11" t="s">
        <v>64</v>
      </c>
      <c r="O372" s="11" t="s">
        <v>729</v>
      </c>
      <c r="P372" s="11" t="s">
        <v>6702</v>
      </c>
      <c r="Q372" s="11"/>
      <c r="R372" s="11"/>
      <c r="S372" s="11" t="s">
        <v>964</v>
      </c>
      <c r="T372" s="11" t="s">
        <v>58</v>
      </c>
      <c r="U372" s="11" t="s">
        <v>6055</v>
      </c>
      <c r="V372" s="11" t="s">
        <v>62</v>
      </c>
      <c r="W372" s="17"/>
      <c r="X372" s="17"/>
      <c r="Y372" s="30"/>
      <c r="Z372" s="30"/>
      <c r="AA372" s="29">
        <v>13.9</v>
      </c>
      <c r="AB372" s="11" t="s">
        <v>47</v>
      </c>
      <c r="AC372" s="11">
        <v>0</v>
      </c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</row>
    <row r="373" spans="1:54" x14ac:dyDescent="0.25">
      <c r="A373" s="11" t="s">
        <v>2309</v>
      </c>
      <c r="B373" s="12">
        <v>28</v>
      </c>
      <c r="C373" s="12" t="str">
        <f t="shared" si="5"/>
        <v>[20-30[ ans</v>
      </c>
      <c r="D373" s="11" t="s">
        <v>2310</v>
      </c>
      <c r="E373" s="11" t="s">
        <v>48</v>
      </c>
      <c r="F373" s="11" t="s">
        <v>40</v>
      </c>
      <c r="G373" s="11"/>
      <c r="H373" s="11"/>
      <c r="I373" s="11" t="s">
        <v>41</v>
      </c>
      <c r="J373" s="11" t="s">
        <v>1019</v>
      </c>
      <c r="K373" s="11" t="s">
        <v>6048</v>
      </c>
      <c r="L373" s="11" t="s">
        <v>51</v>
      </c>
      <c r="M373" s="11" t="s">
        <v>6062</v>
      </c>
      <c r="N373" s="11" t="s">
        <v>313</v>
      </c>
      <c r="O373" s="11" t="s">
        <v>313</v>
      </c>
      <c r="P373" s="11" t="s">
        <v>6035</v>
      </c>
      <c r="Q373" s="11" t="s">
        <v>5805</v>
      </c>
      <c r="R373" s="11" t="s">
        <v>5806</v>
      </c>
      <c r="S373" s="11" t="s">
        <v>45</v>
      </c>
      <c r="T373" s="11" t="s">
        <v>84</v>
      </c>
      <c r="U373" s="11" t="s">
        <v>6057</v>
      </c>
      <c r="V373" s="11" t="s">
        <v>46</v>
      </c>
      <c r="W373" s="17" t="s">
        <v>6120</v>
      </c>
      <c r="X373" s="17" t="s">
        <v>6375</v>
      </c>
      <c r="Y373" s="34">
        <v>0</v>
      </c>
      <c r="Z373" s="30" t="s">
        <v>6644</v>
      </c>
      <c r="AA373" s="29">
        <v>14.6</v>
      </c>
      <c r="AB373" s="11" t="s">
        <v>47</v>
      </c>
      <c r="AC373" s="11">
        <v>0</v>
      </c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</row>
    <row r="374" spans="1:54" x14ac:dyDescent="0.25">
      <c r="A374" s="11" t="s">
        <v>2312</v>
      </c>
      <c r="B374" s="12">
        <v>26</v>
      </c>
      <c r="C374" s="12" t="str">
        <f t="shared" si="5"/>
        <v>[20-30[ ans</v>
      </c>
      <c r="D374" s="11" t="s">
        <v>2313</v>
      </c>
      <c r="E374" s="11" t="s">
        <v>48</v>
      </c>
      <c r="F374" s="11" t="s">
        <v>40</v>
      </c>
      <c r="G374" s="11"/>
      <c r="H374" s="11"/>
      <c r="I374" s="11" t="s">
        <v>41</v>
      </c>
      <c r="J374" s="11" t="s">
        <v>79</v>
      </c>
      <c r="K374" s="11" t="s">
        <v>6048</v>
      </c>
      <c r="L374" s="11" t="s">
        <v>51</v>
      </c>
      <c r="M374" s="11" t="s">
        <v>6062</v>
      </c>
      <c r="N374" s="11" t="s">
        <v>182</v>
      </c>
      <c r="O374" s="11" t="s">
        <v>5505</v>
      </c>
      <c r="P374" s="11" t="s">
        <v>6032</v>
      </c>
      <c r="Q374" s="11" t="s">
        <v>5600</v>
      </c>
      <c r="R374" s="11" t="s">
        <v>5601</v>
      </c>
      <c r="S374" s="11" t="s">
        <v>45</v>
      </c>
      <c r="T374" s="11" t="s">
        <v>39</v>
      </c>
      <c r="U374" s="11" t="s">
        <v>6053</v>
      </c>
      <c r="V374" s="11" t="s">
        <v>62</v>
      </c>
      <c r="W374" s="17"/>
      <c r="X374" s="17"/>
      <c r="Y374" s="30"/>
      <c r="Z374" s="30"/>
      <c r="AA374" s="11"/>
      <c r="AB374" s="11" t="s">
        <v>47</v>
      </c>
      <c r="AC374" s="11">
        <v>0</v>
      </c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</row>
    <row r="375" spans="1:54" x14ac:dyDescent="0.25">
      <c r="A375" s="11" t="s">
        <v>2314</v>
      </c>
      <c r="B375" s="12">
        <v>24</v>
      </c>
      <c r="C375" s="12" t="str">
        <f t="shared" si="5"/>
        <v>[20-30[ ans</v>
      </c>
      <c r="D375" s="11" t="s">
        <v>2315</v>
      </c>
      <c r="E375" s="11" t="s">
        <v>54</v>
      </c>
      <c r="F375" s="11" t="s">
        <v>40</v>
      </c>
      <c r="G375" s="11"/>
      <c r="H375" s="11"/>
      <c r="I375" s="11" t="s">
        <v>41</v>
      </c>
      <c r="J375" s="11" t="s">
        <v>101</v>
      </c>
      <c r="K375" s="11" t="s">
        <v>286</v>
      </c>
      <c r="L375" s="11" t="s">
        <v>51</v>
      </c>
      <c r="M375" s="11" t="s">
        <v>6062</v>
      </c>
      <c r="N375" s="11" t="s">
        <v>274</v>
      </c>
      <c r="O375" s="11" t="s">
        <v>274</v>
      </c>
      <c r="P375" s="11" t="s">
        <v>6033</v>
      </c>
      <c r="Q375" s="11" t="s">
        <v>5614</v>
      </c>
      <c r="R375" s="11" t="s">
        <v>5615</v>
      </c>
      <c r="S375" s="11" t="s">
        <v>45</v>
      </c>
      <c r="T375" s="11" t="s">
        <v>58</v>
      </c>
      <c r="U375" s="11" t="s">
        <v>6055</v>
      </c>
      <c r="V375" s="11" t="s">
        <v>62</v>
      </c>
      <c r="W375" s="17"/>
      <c r="X375" s="17"/>
      <c r="Y375" s="30"/>
      <c r="Z375" s="30"/>
      <c r="AA375" s="29">
        <v>14.3</v>
      </c>
      <c r="AB375" s="11" t="s">
        <v>47</v>
      </c>
      <c r="AC375" s="11">
        <v>0</v>
      </c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</row>
    <row r="376" spans="1:54" x14ac:dyDescent="0.25">
      <c r="A376" s="11" t="s">
        <v>2316</v>
      </c>
      <c r="B376" s="12">
        <v>26</v>
      </c>
      <c r="C376" s="12" t="str">
        <f t="shared" si="5"/>
        <v>[20-30[ ans</v>
      </c>
      <c r="D376" s="11" t="s">
        <v>2317</v>
      </c>
      <c r="E376" s="11" t="s">
        <v>48</v>
      </c>
      <c r="F376" s="11" t="s">
        <v>40</v>
      </c>
      <c r="G376" s="11"/>
      <c r="H376" s="11"/>
      <c r="I376" s="11" t="s">
        <v>49</v>
      </c>
      <c r="J376" s="11" t="s">
        <v>1162</v>
      </c>
      <c r="K376" s="11" t="s">
        <v>6048</v>
      </c>
      <c r="L376" s="11" t="s">
        <v>121</v>
      </c>
      <c r="M376" s="11" t="s">
        <v>6062</v>
      </c>
      <c r="N376" s="11" t="s">
        <v>1159</v>
      </c>
      <c r="O376" s="11" t="s">
        <v>5656</v>
      </c>
      <c r="P376" s="11" t="s">
        <v>6032</v>
      </c>
      <c r="Q376" s="11" t="s">
        <v>5993</v>
      </c>
      <c r="R376" s="11" t="s">
        <v>5994</v>
      </c>
      <c r="S376" s="11" t="s">
        <v>45</v>
      </c>
      <c r="T376" s="11" t="s">
        <v>39</v>
      </c>
      <c r="U376" s="11" t="s">
        <v>6053</v>
      </c>
      <c r="V376" s="11" t="s">
        <v>62</v>
      </c>
      <c r="W376" s="17"/>
      <c r="X376" s="17"/>
      <c r="Y376" s="30"/>
      <c r="Z376" s="30"/>
      <c r="AA376" s="29">
        <v>12.9</v>
      </c>
      <c r="AB376" s="11" t="s">
        <v>845</v>
      </c>
      <c r="AC376" s="11">
        <v>2</v>
      </c>
      <c r="AD376" s="27" t="s">
        <v>6658</v>
      </c>
      <c r="AE376" s="27" t="s">
        <v>6673</v>
      </c>
      <c r="AF376" s="11" t="s">
        <v>46</v>
      </c>
      <c r="AG376" s="11" t="s">
        <v>46</v>
      </c>
      <c r="AH376" s="11" t="s">
        <v>62</v>
      </c>
      <c r="AI376" s="11" t="s">
        <v>62</v>
      </c>
      <c r="AJ376" s="11"/>
      <c r="AK376" s="11"/>
      <c r="AL376" s="11"/>
      <c r="AM376" s="11"/>
      <c r="AN376" s="11"/>
      <c r="AO376" s="11"/>
      <c r="AP376" s="11"/>
      <c r="AQ376" s="11" t="s">
        <v>846</v>
      </c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</row>
    <row r="377" spans="1:54" x14ac:dyDescent="0.25">
      <c r="A377" s="11" t="s">
        <v>2318</v>
      </c>
      <c r="B377" s="12">
        <v>35</v>
      </c>
      <c r="C377" s="12" t="str">
        <f t="shared" si="5"/>
        <v>[30-40[ ans</v>
      </c>
      <c r="D377" s="11" t="s">
        <v>2319</v>
      </c>
      <c r="E377" s="11" t="s">
        <v>54</v>
      </c>
      <c r="F377" s="11" t="s">
        <v>55</v>
      </c>
      <c r="G377" s="11"/>
      <c r="H377" s="11"/>
      <c r="I377" s="11" t="s">
        <v>41</v>
      </c>
      <c r="J377" s="11" t="s">
        <v>304</v>
      </c>
      <c r="K377" s="11" t="s">
        <v>6047</v>
      </c>
      <c r="L377" s="11" t="s">
        <v>43</v>
      </c>
      <c r="M377" s="11" t="s">
        <v>6062</v>
      </c>
      <c r="N377" s="11" t="s">
        <v>90</v>
      </c>
      <c r="O377" s="11" t="s">
        <v>90</v>
      </c>
      <c r="P377" s="11" t="s">
        <v>6033</v>
      </c>
      <c r="Q377" s="11" t="s">
        <v>5632</v>
      </c>
      <c r="R377" s="11" t="s">
        <v>5633</v>
      </c>
      <c r="S377" s="11" t="s">
        <v>45</v>
      </c>
      <c r="T377" s="11" t="s">
        <v>39</v>
      </c>
      <c r="U377" s="11" t="s">
        <v>6053</v>
      </c>
      <c r="V377" s="11" t="s">
        <v>62</v>
      </c>
      <c r="W377" s="17"/>
      <c r="X377" s="17"/>
      <c r="Y377" s="30"/>
      <c r="Z377" s="30"/>
      <c r="AA377" s="11"/>
      <c r="AB377" s="11" t="s">
        <v>47</v>
      </c>
      <c r="AC377" s="11">
        <v>0</v>
      </c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</row>
    <row r="378" spans="1:54" x14ac:dyDescent="0.25">
      <c r="A378" s="11" t="s">
        <v>2320</v>
      </c>
      <c r="B378" s="12">
        <v>29</v>
      </c>
      <c r="C378" s="12" t="str">
        <f t="shared" si="5"/>
        <v>[20-30[ ans</v>
      </c>
      <c r="D378" s="11" t="s">
        <v>2321</v>
      </c>
      <c r="E378" s="11" t="s">
        <v>269</v>
      </c>
      <c r="F378" s="11" t="s">
        <v>40</v>
      </c>
      <c r="G378" s="12">
        <v>167</v>
      </c>
      <c r="H378" s="11"/>
      <c r="I378" s="11" t="s">
        <v>41</v>
      </c>
      <c r="J378" s="11" t="s">
        <v>897</v>
      </c>
      <c r="K378" s="11" t="s">
        <v>6045</v>
      </c>
      <c r="L378" s="11" t="s">
        <v>43</v>
      </c>
      <c r="M378" s="11" t="s">
        <v>6062</v>
      </c>
      <c r="N378" s="11" t="s">
        <v>1151</v>
      </c>
      <c r="O378" s="11" t="s">
        <v>90</v>
      </c>
      <c r="P378" s="11" t="s">
        <v>6033</v>
      </c>
      <c r="Q378" s="11" t="s">
        <v>5632</v>
      </c>
      <c r="R378" s="11" t="s">
        <v>5633</v>
      </c>
      <c r="S378" s="11" t="s">
        <v>45</v>
      </c>
      <c r="T378" s="11" t="s">
        <v>58</v>
      </c>
      <c r="U378" s="11" t="s">
        <v>6055</v>
      </c>
      <c r="V378" s="11" t="s">
        <v>46</v>
      </c>
      <c r="W378" s="17" t="s">
        <v>6121</v>
      </c>
      <c r="X378" s="17" t="s">
        <v>6376</v>
      </c>
      <c r="Y378" s="34">
        <v>11</v>
      </c>
      <c r="Z378" s="30" t="s">
        <v>6651</v>
      </c>
      <c r="AA378" s="29">
        <v>10.3</v>
      </c>
      <c r="AB378" s="11" t="s">
        <v>845</v>
      </c>
      <c r="AC378" s="11">
        <v>1</v>
      </c>
      <c r="AD378" s="27" t="s">
        <v>5511</v>
      </c>
      <c r="AE378" s="27" t="s">
        <v>6673</v>
      </c>
      <c r="AF378" s="11" t="s">
        <v>62</v>
      </c>
      <c r="AG378" s="11" t="s">
        <v>46</v>
      </c>
      <c r="AH378" s="11" t="s">
        <v>62</v>
      </c>
      <c r="AI378" s="11" t="s">
        <v>62</v>
      </c>
      <c r="AJ378" s="11"/>
      <c r="AK378" s="11" t="s">
        <v>62</v>
      </c>
      <c r="AL378" s="11" t="s">
        <v>62</v>
      </c>
      <c r="AM378" s="11"/>
      <c r="AN378" s="11"/>
      <c r="AO378" s="11"/>
      <c r="AP378" s="11"/>
      <c r="AQ378" s="11" t="s">
        <v>846</v>
      </c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</row>
    <row r="379" spans="1:54" x14ac:dyDescent="0.25">
      <c r="A379" s="11" t="s">
        <v>2323</v>
      </c>
      <c r="B379" s="12">
        <v>24</v>
      </c>
      <c r="C379" s="12" t="str">
        <f t="shared" si="5"/>
        <v>[20-30[ ans</v>
      </c>
      <c r="D379" s="11" t="s">
        <v>2324</v>
      </c>
      <c r="E379" s="11" t="s">
        <v>54</v>
      </c>
      <c r="F379" s="11" t="s">
        <v>40</v>
      </c>
      <c r="G379" s="11"/>
      <c r="H379" s="11"/>
      <c r="I379" s="11" t="s">
        <v>41</v>
      </c>
      <c r="J379" s="11" t="s">
        <v>760</v>
      </c>
      <c r="K379" s="11" t="s">
        <v>6048</v>
      </c>
      <c r="L379" s="11" t="s">
        <v>51</v>
      </c>
      <c r="M379" s="11" t="s">
        <v>6062</v>
      </c>
      <c r="N379" s="11" t="s">
        <v>373</v>
      </c>
      <c r="O379" s="11" t="s">
        <v>195</v>
      </c>
      <c r="P379" s="11" t="s">
        <v>6035</v>
      </c>
      <c r="Q379" s="11" t="s">
        <v>5610</v>
      </c>
      <c r="R379" s="11" t="s">
        <v>5611</v>
      </c>
      <c r="S379" s="11" t="s">
        <v>45</v>
      </c>
      <c r="T379" s="11" t="s">
        <v>39</v>
      </c>
      <c r="U379" s="11" t="s">
        <v>6053</v>
      </c>
      <c r="V379" s="11" t="s">
        <v>62</v>
      </c>
      <c r="W379" s="17"/>
      <c r="X379" s="17"/>
      <c r="Y379" s="30"/>
      <c r="Z379" s="30"/>
      <c r="AA379" s="29">
        <v>14.6</v>
      </c>
      <c r="AB379" s="11" t="s">
        <v>47</v>
      </c>
      <c r="AC379" s="11">
        <v>0</v>
      </c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</row>
    <row r="380" spans="1:54" x14ac:dyDescent="0.25">
      <c r="A380" s="11" t="s">
        <v>2325</v>
      </c>
      <c r="B380" s="12">
        <v>42</v>
      </c>
      <c r="C380" s="12" t="str">
        <f t="shared" si="5"/>
        <v>[40-50 [ ans</v>
      </c>
      <c r="D380" s="11" t="s">
        <v>2326</v>
      </c>
      <c r="E380" s="11" t="s">
        <v>48</v>
      </c>
      <c r="F380" s="11" t="s">
        <v>40</v>
      </c>
      <c r="G380" s="11"/>
      <c r="H380" s="11"/>
      <c r="I380" s="11" t="s">
        <v>49</v>
      </c>
      <c r="J380" s="11" t="s">
        <v>144</v>
      </c>
      <c r="K380" s="11" t="s">
        <v>6044</v>
      </c>
      <c r="L380" s="11" t="s">
        <v>121</v>
      </c>
      <c r="M380" s="11" t="s">
        <v>6062</v>
      </c>
      <c r="N380" s="11" t="s">
        <v>529</v>
      </c>
      <c r="O380" s="11" t="s">
        <v>529</v>
      </c>
      <c r="P380" s="11" t="s">
        <v>6031</v>
      </c>
      <c r="Q380" s="11" t="s">
        <v>5756</v>
      </c>
      <c r="R380" s="11" t="s">
        <v>5757</v>
      </c>
      <c r="S380" s="11" t="s">
        <v>45</v>
      </c>
      <c r="T380" s="11" t="s">
        <v>58</v>
      </c>
      <c r="U380" s="11" t="s">
        <v>6055</v>
      </c>
      <c r="V380" s="11" t="s">
        <v>62</v>
      </c>
      <c r="W380" s="17"/>
      <c r="X380" s="17"/>
      <c r="Y380" s="30"/>
      <c r="Z380" s="30"/>
      <c r="AA380" s="11"/>
      <c r="AB380" s="11" t="s">
        <v>47</v>
      </c>
      <c r="AC380" s="11">
        <v>0</v>
      </c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</row>
    <row r="381" spans="1:54" x14ac:dyDescent="0.25">
      <c r="A381" s="11" t="s">
        <v>2327</v>
      </c>
      <c r="B381" s="12">
        <v>23</v>
      </c>
      <c r="C381" s="12" t="str">
        <f t="shared" si="5"/>
        <v>[20-30[ ans</v>
      </c>
      <c r="D381" s="11" t="s">
        <v>2328</v>
      </c>
      <c r="E381" s="11" t="s">
        <v>48</v>
      </c>
      <c r="F381" s="11" t="s">
        <v>40</v>
      </c>
      <c r="G381" s="11"/>
      <c r="H381" s="11"/>
      <c r="I381" s="11" t="s">
        <v>41</v>
      </c>
      <c r="J381" s="11" t="s">
        <v>79</v>
      </c>
      <c r="K381" s="11" t="s">
        <v>6048</v>
      </c>
      <c r="L381" s="11" t="s">
        <v>60</v>
      </c>
      <c r="M381" s="11" t="s">
        <v>6062</v>
      </c>
      <c r="N381" s="11" t="s">
        <v>914</v>
      </c>
      <c r="O381" s="11" t="s">
        <v>217</v>
      </c>
      <c r="P381" s="11" t="s">
        <v>6033</v>
      </c>
      <c r="Q381" s="11" t="s">
        <v>5612</v>
      </c>
      <c r="R381" s="11" t="s">
        <v>5613</v>
      </c>
      <c r="S381" s="11" t="s">
        <v>45</v>
      </c>
      <c r="T381" s="11" t="s">
        <v>39</v>
      </c>
      <c r="U381" s="11" t="s">
        <v>6053</v>
      </c>
      <c r="V381" s="11" t="s">
        <v>62</v>
      </c>
      <c r="W381" s="17"/>
      <c r="X381" s="17"/>
      <c r="Y381" s="30"/>
      <c r="Z381" s="30"/>
      <c r="AA381" s="29">
        <v>12.1</v>
      </c>
      <c r="AB381" s="11" t="s">
        <v>845</v>
      </c>
      <c r="AC381" s="11">
        <v>2</v>
      </c>
      <c r="AD381" s="27" t="s">
        <v>6658</v>
      </c>
      <c r="AE381" s="27" t="s">
        <v>6673</v>
      </c>
      <c r="AF381" s="11" t="s">
        <v>46</v>
      </c>
      <c r="AG381" s="11" t="s">
        <v>46</v>
      </c>
      <c r="AH381" s="11" t="s">
        <v>62</v>
      </c>
      <c r="AI381" s="11" t="s">
        <v>62</v>
      </c>
      <c r="AJ381" s="11"/>
      <c r="AK381" s="11"/>
      <c r="AL381" s="11"/>
      <c r="AM381" s="11"/>
      <c r="AN381" s="11"/>
      <c r="AO381" s="11"/>
      <c r="AP381" s="11"/>
      <c r="AQ381" s="11" t="s">
        <v>846</v>
      </c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</row>
    <row r="382" spans="1:54" x14ac:dyDescent="0.25">
      <c r="A382" s="11" t="s">
        <v>2329</v>
      </c>
      <c r="B382" s="12">
        <v>33</v>
      </c>
      <c r="C382" s="12" t="str">
        <f t="shared" si="5"/>
        <v>[30-40[ ans</v>
      </c>
      <c r="D382" s="11" t="s">
        <v>2330</v>
      </c>
      <c r="E382" s="11" t="s">
        <v>48</v>
      </c>
      <c r="F382" s="11" t="s">
        <v>40</v>
      </c>
      <c r="G382" s="11"/>
      <c r="H382" s="11"/>
      <c r="I382" s="11" t="s">
        <v>49</v>
      </c>
      <c r="J382" s="11" t="s">
        <v>940</v>
      </c>
      <c r="K382" s="11" t="s">
        <v>6044</v>
      </c>
      <c r="L382" s="11" t="s">
        <v>51</v>
      </c>
      <c r="M382" s="11" t="s">
        <v>6062</v>
      </c>
      <c r="N382" s="11" t="s">
        <v>654</v>
      </c>
      <c r="O382" s="11" t="s">
        <v>313</v>
      </c>
      <c r="P382" s="11" t="s">
        <v>6035</v>
      </c>
      <c r="Q382" s="11" t="s">
        <v>5805</v>
      </c>
      <c r="R382" s="11" t="s">
        <v>5806</v>
      </c>
      <c r="S382" s="11" t="s">
        <v>45</v>
      </c>
      <c r="T382" s="11" t="s">
        <v>84</v>
      </c>
      <c r="U382" s="11" t="s">
        <v>6057</v>
      </c>
      <c r="V382" s="11" t="s">
        <v>46</v>
      </c>
      <c r="W382" s="17"/>
      <c r="X382" s="17"/>
      <c r="Y382" s="30"/>
      <c r="Z382" s="30"/>
      <c r="AA382" s="29">
        <v>15</v>
      </c>
      <c r="AB382" s="11" t="s">
        <v>47</v>
      </c>
      <c r="AC382" s="11">
        <v>0</v>
      </c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</row>
    <row r="383" spans="1:54" x14ac:dyDescent="0.25">
      <c r="A383" s="11" t="s">
        <v>2331</v>
      </c>
      <c r="B383" s="12">
        <v>43</v>
      </c>
      <c r="C383" s="12" t="str">
        <f t="shared" si="5"/>
        <v>[40-50 [ ans</v>
      </c>
      <c r="D383" s="11" t="s">
        <v>2332</v>
      </c>
      <c r="E383" s="11" t="s">
        <v>269</v>
      </c>
      <c r="F383" s="11" t="s">
        <v>40</v>
      </c>
      <c r="G383" s="11"/>
      <c r="H383" s="11"/>
      <c r="I383" s="11" t="s">
        <v>49</v>
      </c>
      <c r="J383" s="11" t="s">
        <v>385</v>
      </c>
      <c r="K383" s="11" t="s">
        <v>6043</v>
      </c>
      <c r="L383" s="11" t="s">
        <v>51</v>
      </c>
      <c r="M383" s="11" t="s">
        <v>6062</v>
      </c>
      <c r="N383" s="11" t="s">
        <v>135</v>
      </c>
      <c r="O383" s="11" t="s">
        <v>729</v>
      </c>
      <c r="P383" s="11" t="s">
        <v>6702</v>
      </c>
      <c r="Q383" s="11"/>
      <c r="R383" s="11"/>
      <c r="S383" s="11" t="s">
        <v>45</v>
      </c>
      <c r="T383" s="11" t="s">
        <v>39</v>
      </c>
      <c r="U383" s="11" t="s">
        <v>6053</v>
      </c>
      <c r="V383" s="11" t="s">
        <v>62</v>
      </c>
      <c r="W383" s="17"/>
      <c r="X383" s="17"/>
      <c r="Y383" s="30"/>
      <c r="Z383" s="30"/>
      <c r="AA383" s="11"/>
      <c r="AB383" s="11" t="s">
        <v>47</v>
      </c>
      <c r="AC383" s="11">
        <v>0</v>
      </c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</row>
    <row r="384" spans="1:54" x14ac:dyDescent="0.25">
      <c r="A384" s="11" t="s">
        <v>2333</v>
      </c>
      <c r="B384" s="12">
        <v>40</v>
      </c>
      <c r="C384" s="12" t="str">
        <f t="shared" si="5"/>
        <v>[40-50 [ ans</v>
      </c>
      <c r="D384" s="11" t="s">
        <v>2334</v>
      </c>
      <c r="E384" s="11" t="s">
        <v>54</v>
      </c>
      <c r="F384" s="11" t="s">
        <v>40</v>
      </c>
      <c r="G384" s="11"/>
      <c r="H384" s="11"/>
      <c r="I384" s="11" t="s">
        <v>41</v>
      </c>
      <c r="J384" s="11" t="s">
        <v>150</v>
      </c>
      <c r="K384" s="11" t="s">
        <v>6047</v>
      </c>
      <c r="L384" s="11" t="s">
        <v>51</v>
      </c>
      <c r="M384" s="11" t="s">
        <v>6062</v>
      </c>
      <c r="N384" s="11" t="s">
        <v>115</v>
      </c>
      <c r="O384" s="11" t="s">
        <v>115</v>
      </c>
      <c r="P384" s="11" t="s">
        <v>6031</v>
      </c>
      <c r="Q384" s="11" t="s">
        <v>5604</v>
      </c>
      <c r="R384" s="11" t="s">
        <v>5605</v>
      </c>
      <c r="S384" s="11" t="s">
        <v>45</v>
      </c>
      <c r="T384" s="11" t="s">
        <v>39</v>
      </c>
      <c r="U384" s="11" t="s">
        <v>6053</v>
      </c>
      <c r="V384" s="11" t="s">
        <v>46</v>
      </c>
      <c r="W384" s="17" t="s">
        <v>6122</v>
      </c>
      <c r="X384" s="17" t="s">
        <v>6377</v>
      </c>
      <c r="Y384" s="34">
        <v>4</v>
      </c>
      <c r="Z384" s="30" t="s">
        <v>6647</v>
      </c>
      <c r="AA384" s="29">
        <v>14.9</v>
      </c>
      <c r="AB384" s="11" t="s">
        <v>47</v>
      </c>
      <c r="AC384" s="11">
        <v>0</v>
      </c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</row>
    <row r="385" spans="1:54" x14ac:dyDescent="0.25">
      <c r="A385" s="11" t="s">
        <v>2336</v>
      </c>
      <c r="B385" s="12">
        <v>24</v>
      </c>
      <c r="C385" s="12" t="str">
        <f t="shared" si="5"/>
        <v>[20-30[ ans</v>
      </c>
      <c r="D385" s="11" t="s">
        <v>2337</v>
      </c>
      <c r="E385" s="11" t="s">
        <v>54</v>
      </c>
      <c r="F385" s="11" t="s">
        <v>55</v>
      </c>
      <c r="G385" s="11"/>
      <c r="H385" s="11"/>
      <c r="I385" s="11" t="s">
        <v>41</v>
      </c>
      <c r="J385" s="11" t="s">
        <v>154</v>
      </c>
      <c r="K385" s="11" t="s">
        <v>6045</v>
      </c>
      <c r="L385" s="11" t="s">
        <v>51</v>
      </c>
      <c r="M385" s="11" t="s">
        <v>6062</v>
      </c>
      <c r="N385" s="11" t="s">
        <v>1248</v>
      </c>
      <c r="O385" s="11" t="s">
        <v>5723</v>
      </c>
      <c r="P385" s="11" t="s">
        <v>6033</v>
      </c>
      <c r="Q385" s="11" t="s">
        <v>5724</v>
      </c>
      <c r="R385" s="11" t="s">
        <v>5871</v>
      </c>
      <c r="S385" s="11" t="s">
        <v>45</v>
      </c>
      <c r="T385" s="11" t="s">
        <v>58</v>
      </c>
      <c r="U385" s="11" t="s">
        <v>6055</v>
      </c>
      <c r="V385" s="11" t="s">
        <v>46</v>
      </c>
      <c r="W385" s="17" t="s">
        <v>6123</v>
      </c>
      <c r="X385" s="17" t="s">
        <v>6378</v>
      </c>
      <c r="Y385" s="34">
        <v>0</v>
      </c>
      <c r="Z385" s="30" t="s">
        <v>6644</v>
      </c>
      <c r="AA385" s="29">
        <v>16.8</v>
      </c>
      <c r="AB385" s="11" t="s">
        <v>845</v>
      </c>
      <c r="AC385" s="11">
        <v>1</v>
      </c>
      <c r="AD385" s="27" t="s">
        <v>5512</v>
      </c>
      <c r="AE385" s="27" t="s">
        <v>6673</v>
      </c>
      <c r="AF385" s="11" t="s">
        <v>62</v>
      </c>
      <c r="AG385" s="11" t="s">
        <v>62</v>
      </c>
      <c r="AH385" s="11" t="s">
        <v>46</v>
      </c>
      <c r="AI385" s="11" t="s">
        <v>62</v>
      </c>
      <c r="AJ385" s="11" t="s">
        <v>1532</v>
      </c>
      <c r="AK385" s="11" t="s">
        <v>62</v>
      </c>
      <c r="AL385" s="11" t="s">
        <v>62</v>
      </c>
      <c r="AM385" s="11" t="s">
        <v>62</v>
      </c>
      <c r="AN385" s="11" t="s">
        <v>62</v>
      </c>
      <c r="AO385" s="11" t="s">
        <v>62</v>
      </c>
      <c r="AP385" s="11"/>
      <c r="AQ385" s="11" t="s">
        <v>846</v>
      </c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</row>
    <row r="386" spans="1:54" x14ac:dyDescent="0.25">
      <c r="A386" s="11" t="s">
        <v>2339</v>
      </c>
      <c r="B386" s="12">
        <v>24</v>
      </c>
      <c r="C386" s="12" t="str">
        <f t="shared" si="5"/>
        <v>[20-30[ ans</v>
      </c>
      <c r="D386" s="11" t="s">
        <v>2340</v>
      </c>
      <c r="E386" s="11" t="s">
        <v>54</v>
      </c>
      <c r="F386" s="11" t="s">
        <v>40</v>
      </c>
      <c r="G386" s="11"/>
      <c r="H386" s="11"/>
      <c r="I386" s="11" t="s">
        <v>41</v>
      </c>
      <c r="J386" s="11" t="s">
        <v>134</v>
      </c>
      <c r="K386" s="11" t="s">
        <v>6049</v>
      </c>
      <c r="L386" s="11" t="s">
        <v>43</v>
      </c>
      <c r="M386" s="11" t="s">
        <v>6062</v>
      </c>
      <c r="N386" s="11" t="s">
        <v>87</v>
      </c>
      <c r="O386" s="11" t="s">
        <v>90</v>
      </c>
      <c r="P386" s="11" t="s">
        <v>6033</v>
      </c>
      <c r="Q386" s="11" t="s">
        <v>5632</v>
      </c>
      <c r="R386" s="11" t="s">
        <v>5633</v>
      </c>
      <c r="S386" s="27" t="s">
        <v>220</v>
      </c>
      <c r="T386" s="11" t="s">
        <v>39</v>
      </c>
      <c r="U386" s="11" t="s">
        <v>6053</v>
      </c>
      <c r="V386" s="11" t="s">
        <v>62</v>
      </c>
      <c r="W386" s="17"/>
      <c r="X386" s="17"/>
      <c r="Y386" s="30"/>
      <c r="Z386" s="30"/>
      <c r="AA386" s="11"/>
      <c r="AB386" s="11" t="s">
        <v>845</v>
      </c>
      <c r="AC386" s="11">
        <v>1</v>
      </c>
      <c r="AD386" s="27" t="s">
        <v>5511</v>
      </c>
      <c r="AE386" s="27" t="s">
        <v>6673</v>
      </c>
      <c r="AF386" s="11"/>
      <c r="AG386" s="11" t="s">
        <v>46</v>
      </c>
      <c r="AH386" s="11"/>
      <c r="AI386" s="11"/>
      <c r="AJ386" s="11"/>
      <c r="AK386" s="11"/>
      <c r="AL386" s="11"/>
      <c r="AM386" s="11"/>
      <c r="AN386" s="11"/>
      <c r="AO386" s="11"/>
      <c r="AP386" s="11"/>
      <c r="AQ386" s="11" t="s">
        <v>846</v>
      </c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</row>
    <row r="387" spans="1:54" x14ac:dyDescent="0.25">
      <c r="A387" s="11" t="s">
        <v>2341</v>
      </c>
      <c r="B387" s="12">
        <v>24</v>
      </c>
      <c r="C387" s="12" t="str">
        <f t="shared" ref="C387:C450" si="6">IF(B387&lt;20," &lt; 20 ans", IF(B387&lt;30,"[20-30[ ans",IF(B387&lt;40,"[30-40[ ans",IF(B387&lt;50,"[40-50 [ ans",IF(B387&lt;60, "[50-60 [ ans","&gt; 60 ans")))))</f>
        <v>[20-30[ ans</v>
      </c>
      <c r="D387" s="11" t="s">
        <v>2342</v>
      </c>
      <c r="E387" s="11" t="s">
        <v>92</v>
      </c>
      <c r="F387" s="11" t="s">
        <v>40</v>
      </c>
      <c r="G387" s="11"/>
      <c r="H387" s="11"/>
      <c r="I387" s="11" t="s">
        <v>41</v>
      </c>
      <c r="J387" s="11" t="s">
        <v>98</v>
      </c>
      <c r="K387" s="11" t="s">
        <v>6043</v>
      </c>
      <c r="L387" s="11" t="s">
        <v>51</v>
      </c>
      <c r="M387" s="11" t="s">
        <v>6062</v>
      </c>
      <c r="N387" s="11" t="s">
        <v>64</v>
      </c>
      <c r="O387" s="11" t="s">
        <v>729</v>
      </c>
      <c r="P387" s="11" t="s">
        <v>6702</v>
      </c>
      <c r="Q387" s="11"/>
      <c r="R387" s="11"/>
      <c r="S387" s="11" t="s">
        <v>45</v>
      </c>
      <c r="T387" s="11" t="s">
        <v>84</v>
      </c>
      <c r="U387" s="11" t="s">
        <v>6057</v>
      </c>
      <c r="V387" s="11" t="s">
        <v>62</v>
      </c>
      <c r="W387" s="17"/>
      <c r="X387" s="17"/>
      <c r="Y387" s="30"/>
      <c r="Z387" s="30"/>
      <c r="AA387" s="29">
        <v>13.9</v>
      </c>
      <c r="AB387" s="11" t="s">
        <v>47</v>
      </c>
      <c r="AC387" s="11">
        <v>0</v>
      </c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</row>
    <row r="388" spans="1:54" x14ac:dyDescent="0.25">
      <c r="A388" s="11" t="s">
        <v>2343</v>
      </c>
      <c r="B388" s="12">
        <v>39</v>
      </c>
      <c r="C388" s="12" t="str">
        <f t="shared" si="6"/>
        <v>[30-40[ ans</v>
      </c>
      <c r="D388" s="11" t="s">
        <v>2344</v>
      </c>
      <c r="E388" s="11" t="s">
        <v>54</v>
      </c>
      <c r="F388" s="11" t="s">
        <v>40</v>
      </c>
      <c r="G388" s="12">
        <v>178</v>
      </c>
      <c r="H388" s="12">
        <v>70</v>
      </c>
      <c r="I388" s="11" t="s">
        <v>41</v>
      </c>
      <c r="J388" s="11" t="s">
        <v>833</v>
      </c>
      <c r="K388" s="11" t="s">
        <v>6045</v>
      </c>
      <c r="L388" s="11" t="s">
        <v>51</v>
      </c>
      <c r="M388" s="11" t="s">
        <v>6062</v>
      </c>
      <c r="N388" s="11" t="s">
        <v>87</v>
      </c>
      <c r="O388" s="11" t="s">
        <v>90</v>
      </c>
      <c r="P388" s="11" t="s">
        <v>6033</v>
      </c>
      <c r="Q388" s="11" t="s">
        <v>5632</v>
      </c>
      <c r="R388" s="11" t="s">
        <v>5633</v>
      </c>
      <c r="S388" s="11" t="s">
        <v>45</v>
      </c>
      <c r="T388" s="11" t="s">
        <v>84</v>
      </c>
      <c r="U388" s="11" t="s">
        <v>6057</v>
      </c>
      <c r="V388" s="11" t="s">
        <v>46</v>
      </c>
      <c r="W388" s="17" t="s">
        <v>6124</v>
      </c>
      <c r="X388" s="17" t="s">
        <v>6379</v>
      </c>
      <c r="Y388" s="34">
        <v>0</v>
      </c>
      <c r="Z388" s="30" t="s">
        <v>6644</v>
      </c>
      <c r="AA388" s="29">
        <v>14.1</v>
      </c>
      <c r="AB388" s="11" t="s">
        <v>47</v>
      </c>
      <c r="AC388" s="11">
        <v>0</v>
      </c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</row>
    <row r="389" spans="1:54" x14ac:dyDescent="0.25">
      <c r="A389" s="11" t="s">
        <v>2346</v>
      </c>
      <c r="B389" s="12">
        <v>39</v>
      </c>
      <c r="C389" s="12" t="str">
        <f t="shared" si="6"/>
        <v>[30-40[ ans</v>
      </c>
      <c r="D389" s="11" t="s">
        <v>2347</v>
      </c>
      <c r="E389" s="11" t="s">
        <v>54</v>
      </c>
      <c r="F389" s="11" t="s">
        <v>40</v>
      </c>
      <c r="G389" s="11"/>
      <c r="H389" s="11"/>
      <c r="I389" s="11" t="s">
        <v>41</v>
      </c>
      <c r="J389" s="11" t="s">
        <v>221</v>
      </c>
      <c r="K389" s="11" t="s">
        <v>6045</v>
      </c>
      <c r="L389" s="11" t="s">
        <v>51</v>
      </c>
      <c r="M389" s="11" t="s">
        <v>6062</v>
      </c>
      <c r="N389" s="11" t="s">
        <v>64</v>
      </c>
      <c r="O389" s="11" t="s">
        <v>729</v>
      </c>
      <c r="P389" s="11" t="s">
        <v>6702</v>
      </c>
      <c r="Q389" s="11"/>
      <c r="R389" s="11"/>
      <c r="S389" s="11" t="s">
        <v>45</v>
      </c>
      <c r="T389" s="11" t="s">
        <v>84</v>
      </c>
      <c r="U389" s="11" t="s">
        <v>6057</v>
      </c>
      <c r="V389" s="11" t="s">
        <v>46</v>
      </c>
      <c r="W389" s="17" t="s">
        <v>6125</v>
      </c>
      <c r="X389" s="17" t="s">
        <v>6380</v>
      </c>
      <c r="Y389" s="34">
        <v>0</v>
      </c>
      <c r="Z389" s="30" t="s">
        <v>6644</v>
      </c>
      <c r="AA389" s="11"/>
      <c r="AB389" s="11" t="s">
        <v>47</v>
      </c>
      <c r="AC389" s="11">
        <v>0</v>
      </c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</row>
    <row r="390" spans="1:54" x14ac:dyDescent="0.25">
      <c r="A390" s="11" t="s">
        <v>2349</v>
      </c>
      <c r="B390" s="12">
        <v>39</v>
      </c>
      <c r="C390" s="12" t="str">
        <f t="shared" si="6"/>
        <v>[30-40[ ans</v>
      </c>
      <c r="D390" s="11" t="s">
        <v>2350</v>
      </c>
      <c r="E390" s="11" t="s">
        <v>54</v>
      </c>
      <c r="F390" s="11" t="s">
        <v>40</v>
      </c>
      <c r="G390" s="11"/>
      <c r="H390" s="11"/>
      <c r="I390" s="11" t="s">
        <v>41</v>
      </c>
      <c r="J390" s="11" t="s">
        <v>441</v>
      </c>
      <c r="K390" s="11" t="s">
        <v>6045</v>
      </c>
      <c r="L390" s="11" t="s">
        <v>51</v>
      </c>
      <c r="M390" s="11" t="s">
        <v>6062</v>
      </c>
      <c r="N390" s="11" t="s">
        <v>271</v>
      </c>
      <c r="O390" s="11" t="s">
        <v>271</v>
      </c>
      <c r="P390" s="11" t="s">
        <v>6033</v>
      </c>
      <c r="Q390" s="11" t="s">
        <v>5596</v>
      </c>
      <c r="R390" s="11" t="s">
        <v>5597</v>
      </c>
      <c r="S390" s="11" t="s">
        <v>45</v>
      </c>
      <c r="T390" s="11" t="s">
        <v>84</v>
      </c>
      <c r="U390" s="11" t="s">
        <v>6057</v>
      </c>
      <c r="V390" s="11" t="s">
        <v>62</v>
      </c>
      <c r="W390" s="17"/>
      <c r="X390" s="17"/>
      <c r="Y390" s="30"/>
      <c r="Z390" s="30"/>
      <c r="AA390" s="11"/>
      <c r="AB390" s="11" t="s">
        <v>47</v>
      </c>
      <c r="AC390" s="11">
        <v>0</v>
      </c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</row>
    <row r="391" spans="1:54" x14ac:dyDescent="0.25">
      <c r="A391" s="11" t="s">
        <v>2351</v>
      </c>
      <c r="B391" s="12">
        <v>30</v>
      </c>
      <c r="C391" s="12" t="str">
        <f t="shared" si="6"/>
        <v>[30-40[ ans</v>
      </c>
      <c r="D391" s="11" t="s">
        <v>2352</v>
      </c>
      <c r="E391" s="11" t="s">
        <v>54</v>
      </c>
      <c r="F391" s="11" t="s">
        <v>55</v>
      </c>
      <c r="G391" s="12">
        <v>170</v>
      </c>
      <c r="H391" s="12">
        <v>70</v>
      </c>
      <c r="I391" s="11" t="s">
        <v>41</v>
      </c>
      <c r="J391" s="11" t="s">
        <v>56</v>
      </c>
      <c r="K391" s="11" t="s">
        <v>6045</v>
      </c>
      <c r="L391" s="11" t="s">
        <v>60</v>
      </c>
      <c r="M391" s="11" t="s">
        <v>6062</v>
      </c>
      <c r="N391" s="11" t="s">
        <v>1155</v>
      </c>
      <c r="O391" s="11" t="s">
        <v>83</v>
      </c>
      <c r="P391" s="11" t="s">
        <v>6035</v>
      </c>
      <c r="Q391" s="11" t="s">
        <v>5598</v>
      </c>
      <c r="R391" s="11" t="s">
        <v>5599</v>
      </c>
      <c r="S391" s="11" t="s">
        <v>45</v>
      </c>
      <c r="T391" s="11" t="s">
        <v>39</v>
      </c>
      <c r="U391" s="11" t="s">
        <v>6053</v>
      </c>
      <c r="V391" s="11" t="s">
        <v>62</v>
      </c>
      <c r="W391" s="17"/>
      <c r="X391" s="17"/>
      <c r="Y391" s="30"/>
      <c r="Z391" s="30"/>
      <c r="AA391" s="29">
        <v>12.1</v>
      </c>
      <c r="AB391" s="11" t="s">
        <v>845</v>
      </c>
      <c r="AC391" s="11">
        <v>1</v>
      </c>
      <c r="AD391" s="27" t="s">
        <v>5510</v>
      </c>
      <c r="AE391" s="27" t="s">
        <v>6673</v>
      </c>
      <c r="AF391" s="11" t="s">
        <v>46</v>
      </c>
      <c r="AG391" s="11" t="s">
        <v>62</v>
      </c>
      <c r="AH391" s="11" t="s">
        <v>62</v>
      </c>
      <c r="AI391" s="11" t="s">
        <v>62</v>
      </c>
      <c r="AJ391" s="11" t="s">
        <v>1532</v>
      </c>
      <c r="AK391" s="11" t="s">
        <v>62</v>
      </c>
      <c r="AL391" s="11" t="s">
        <v>62</v>
      </c>
      <c r="AM391" s="11" t="s">
        <v>62</v>
      </c>
      <c r="AN391" s="11" t="s">
        <v>62</v>
      </c>
      <c r="AO391" s="11" t="s">
        <v>62</v>
      </c>
      <c r="AP391" s="11"/>
      <c r="AQ391" s="11" t="s">
        <v>846</v>
      </c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</row>
    <row r="392" spans="1:54" x14ac:dyDescent="0.25">
      <c r="A392" s="11" t="s">
        <v>2353</v>
      </c>
      <c r="B392" s="12">
        <v>29</v>
      </c>
      <c r="C392" s="12" t="str">
        <f t="shared" si="6"/>
        <v>[20-30[ ans</v>
      </c>
      <c r="D392" s="11" t="s">
        <v>2354</v>
      </c>
      <c r="E392" s="11" t="s">
        <v>48</v>
      </c>
      <c r="F392" s="11" t="s">
        <v>40</v>
      </c>
      <c r="G392" s="11"/>
      <c r="H392" s="11"/>
      <c r="I392" s="11" t="s">
        <v>41</v>
      </c>
      <c r="J392" s="11" t="s">
        <v>467</v>
      </c>
      <c r="K392" s="11" t="s">
        <v>6047</v>
      </c>
      <c r="L392" s="11" t="s">
        <v>51</v>
      </c>
      <c r="M392" s="11" t="s">
        <v>6062</v>
      </c>
      <c r="N392" s="11" t="s">
        <v>165</v>
      </c>
      <c r="O392" s="11" t="s">
        <v>165</v>
      </c>
      <c r="P392" s="11" t="s">
        <v>6033</v>
      </c>
      <c r="Q392" s="11" t="s">
        <v>5584</v>
      </c>
      <c r="R392" s="11" t="s">
        <v>5585</v>
      </c>
      <c r="S392" s="11" t="s">
        <v>45</v>
      </c>
      <c r="T392" s="11" t="s">
        <v>39</v>
      </c>
      <c r="U392" s="11" t="s">
        <v>6053</v>
      </c>
      <c r="V392" s="11" t="s">
        <v>46</v>
      </c>
      <c r="W392" s="17">
        <v>43258</v>
      </c>
      <c r="X392" s="17" t="s">
        <v>6381</v>
      </c>
      <c r="Y392" s="34">
        <v>1</v>
      </c>
      <c r="Z392" s="30" t="s">
        <v>6644</v>
      </c>
      <c r="AA392" s="11"/>
      <c r="AB392" s="11" t="s">
        <v>47</v>
      </c>
      <c r="AC392" s="11">
        <v>0</v>
      </c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</row>
    <row r="393" spans="1:54" x14ac:dyDescent="0.25">
      <c r="A393" s="11" t="s">
        <v>2356</v>
      </c>
      <c r="B393" s="12">
        <v>31</v>
      </c>
      <c r="C393" s="12" t="str">
        <f t="shared" si="6"/>
        <v>[30-40[ ans</v>
      </c>
      <c r="D393" s="11" t="s">
        <v>2357</v>
      </c>
      <c r="E393" s="11" t="s">
        <v>48</v>
      </c>
      <c r="F393" s="11" t="s">
        <v>40</v>
      </c>
      <c r="G393" s="11"/>
      <c r="H393" s="11"/>
      <c r="I393" s="11" t="s">
        <v>41</v>
      </c>
      <c r="J393" s="11" t="s">
        <v>729</v>
      </c>
      <c r="K393" s="11" t="s">
        <v>6050</v>
      </c>
      <c r="L393" s="11" t="s">
        <v>51</v>
      </c>
      <c r="M393" s="11" t="s">
        <v>6062</v>
      </c>
      <c r="N393" s="11" t="s">
        <v>165</v>
      </c>
      <c r="O393" s="11" t="s">
        <v>165</v>
      </c>
      <c r="P393" s="11" t="s">
        <v>6033</v>
      </c>
      <c r="Q393" s="11" t="s">
        <v>5584</v>
      </c>
      <c r="R393" s="11" t="s">
        <v>5585</v>
      </c>
      <c r="S393" s="11" t="s">
        <v>45</v>
      </c>
      <c r="T393" s="11" t="s">
        <v>39</v>
      </c>
      <c r="U393" s="11" t="s">
        <v>6053</v>
      </c>
      <c r="V393" s="11" t="s">
        <v>46</v>
      </c>
      <c r="W393" s="17" t="s">
        <v>6126</v>
      </c>
      <c r="X393" s="17" t="s">
        <v>6382</v>
      </c>
      <c r="Y393" s="34">
        <v>2</v>
      </c>
      <c r="Z393" s="30" t="s">
        <v>6644</v>
      </c>
      <c r="AA393" s="29">
        <v>14.4</v>
      </c>
      <c r="AB393" s="11" t="s">
        <v>47</v>
      </c>
      <c r="AC393" s="11">
        <v>0</v>
      </c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</row>
    <row r="394" spans="1:54" x14ac:dyDescent="0.25">
      <c r="A394" s="11" t="s">
        <v>2359</v>
      </c>
      <c r="B394" s="12">
        <v>20</v>
      </c>
      <c r="C394" s="12" t="str">
        <f t="shared" si="6"/>
        <v>[20-30[ ans</v>
      </c>
      <c r="D394" s="11" t="s">
        <v>2360</v>
      </c>
      <c r="E394" s="11" t="s">
        <v>54</v>
      </c>
      <c r="F394" s="11" t="s">
        <v>55</v>
      </c>
      <c r="G394" s="11"/>
      <c r="H394" s="11"/>
      <c r="I394" s="11" t="s">
        <v>41</v>
      </c>
      <c r="J394" s="11" t="s">
        <v>177</v>
      </c>
      <c r="K394" s="11" t="s">
        <v>177</v>
      </c>
      <c r="L394" s="11" t="s">
        <v>43</v>
      </c>
      <c r="M394" s="11" t="s">
        <v>6062</v>
      </c>
      <c r="N394" s="11" t="s">
        <v>752</v>
      </c>
      <c r="O394" s="11" t="s">
        <v>165</v>
      </c>
      <c r="P394" s="11" t="s">
        <v>6033</v>
      </c>
      <c r="Q394" s="11" t="s">
        <v>5584</v>
      </c>
      <c r="R394" s="11" t="s">
        <v>5585</v>
      </c>
      <c r="S394" s="11" t="s">
        <v>45</v>
      </c>
      <c r="T394" s="11" t="s">
        <v>58</v>
      </c>
      <c r="U394" s="11" t="s">
        <v>6055</v>
      </c>
      <c r="V394" s="11" t="s">
        <v>62</v>
      </c>
      <c r="W394" s="17"/>
      <c r="X394" s="17"/>
      <c r="Y394" s="30"/>
      <c r="Z394" s="30"/>
      <c r="AA394" s="29">
        <v>12.7</v>
      </c>
      <c r="AB394" s="11" t="s">
        <v>47</v>
      </c>
      <c r="AC394" s="11">
        <v>0</v>
      </c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</row>
    <row r="395" spans="1:54" x14ac:dyDescent="0.25">
      <c r="A395" s="11" t="s">
        <v>2361</v>
      </c>
      <c r="B395" s="12">
        <v>40</v>
      </c>
      <c r="C395" s="12" t="str">
        <f t="shared" si="6"/>
        <v>[40-50 [ ans</v>
      </c>
      <c r="D395" s="11" t="s">
        <v>2362</v>
      </c>
      <c r="E395" s="11" t="s">
        <v>39</v>
      </c>
      <c r="F395" s="11" t="s">
        <v>40</v>
      </c>
      <c r="G395" s="11"/>
      <c r="H395" s="11"/>
      <c r="I395" s="11" t="s">
        <v>41</v>
      </c>
      <c r="J395" s="11" t="s">
        <v>363</v>
      </c>
      <c r="K395" s="11" t="s">
        <v>6045</v>
      </c>
      <c r="L395" s="11" t="s">
        <v>1227</v>
      </c>
      <c r="M395" s="11" t="s">
        <v>523</v>
      </c>
      <c r="N395" s="11" t="s">
        <v>428</v>
      </c>
      <c r="O395" s="11" t="s">
        <v>428</v>
      </c>
      <c r="P395" s="11" t="s">
        <v>428</v>
      </c>
      <c r="Q395" s="11"/>
      <c r="R395" s="11"/>
      <c r="S395" s="11" t="s">
        <v>45</v>
      </c>
      <c r="T395" s="11" t="s">
        <v>39</v>
      </c>
      <c r="U395" s="11" t="s">
        <v>6053</v>
      </c>
      <c r="V395" s="11" t="s">
        <v>62</v>
      </c>
      <c r="W395" s="17"/>
      <c r="X395" s="17"/>
      <c r="Y395" s="30"/>
      <c r="Z395" s="30"/>
      <c r="AA395" s="11"/>
      <c r="AB395" s="11" t="s">
        <v>845</v>
      </c>
      <c r="AC395" s="11">
        <v>1</v>
      </c>
      <c r="AD395" s="27" t="s">
        <v>5511</v>
      </c>
      <c r="AE395" s="27" t="s">
        <v>6673</v>
      </c>
      <c r="AF395" s="11"/>
      <c r="AG395" s="11" t="s">
        <v>46</v>
      </c>
      <c r="AH395" s="11"/>
      <c r="AI395" s="11"/>
      <c r="AJ395" s="11"/>
      <c r="AK395" s="11"/>
      <c r="AL395" s="11"/>
      <c r="AM395" s="11"/>
      <c r="AN395" s="11"/>
      <c r="AO395" s="11"/>
      <c r="AP395" s="11"/>
      <c r="AQ395" s="11" t="s">
        <v>846</v>
      </c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</row>
    <row r="396" spans="1:54" x14ac:dyDescent="0.25">
      <c r="A396" s="11" t="s">
        <v>2363</v>
      </c>
      <c r="B396" s="12">
        <v>37</v>
      </c>
      <c r="C396" s="12" t="str">
        <f t="shared" si="6"/>
        <v>[30-40[ ans</v>
      </c>
      <c r="D396" s="11" t="s">
        <v>2364</v>
      </c>
      <c r="E396" s="11" t="s">
        <v>54</v>
      </c>
      <c r="F396" s="11" t="s">
        <v>40</v>
      </c>
      <c r="G396" s="11"/>
      <c r="H396" s="11"/>
      <c r="I396" s="11" t="s">
        <v>41</v>
      </c>
      <c r="J396" s="11" t="s">
        <v>1096</v>
      </c>
      <c r="K396" s="11" t="s">
        <v>6048</v>
      </c>
      <c r="L396" s="11" t="s">
        <v>403</v>
      </c>
      <c r="M396" s="11" t="s">
        <v>6700</v>
      </c>
      <c r="N396" s="11" t="s">
        <v>1026</v>
      </c>
      <c r="O396" s="11" t="s">
        <v>6705</v>
      </c>
      <c r="P396" s="11" t="s">
        <v>6702</v>
      </c>
      <c r="Q396" s="11"/>
      <c r="R396" s="11"/>
      <c r="S396" s="11" t="s">
        <v>45</v>
      </c>
      <c r="T396" s="11" t="s">
        <v>240</v>
      </c>
      <c r="U396" s="11" t="s">
        <v>6056</v>
      </c>
      <c r="V396" s="11" t="s">
        <v>62</v>
      </c>
      <c r="W396" s="17"/>
      <c r="X396" s="17"/>
      <c r="Y396" s="30"/>
      <c r="Z396" s="30"/>
      <c r="AA396" s="29">
        <v>14.7</v>
      </c>
      <c r="AB396" s="11" t="s">
        <v>47</v>
      </c>
      <c r="AC396" s="11">
        <v>0</v>
      </c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</row>
    <row r="397" spans="1:54" x14ac:dyDescent="0.25">
      <c r="A397" s="11" t="s">
        <v>2365</v>
      </c>
      <c r="B397" s="12">
        <v>26</v>
      </c>
      <c r="C397" s="12" t="str">
        <f t="shared" si="6"/>
        <v>[20-30[ ans</v>
      </c>
      <c r="D397" s="11" t="s">
        <v>2366</v>
      </c>
      <c r="E397" s="11" t="s">
        <v>54</v>
      </c>
      <c r="F397" s="11" t="s">
        <v>40</v>
      </c>
      <c r="G397" s="11"/>
      <c r="H397" s="11"/>
      <c r="I397" s="11" t="s">
        <v>41</v>
      </c>
      <c r="J397" s="11" t="s">
        <v>134</v>
      </c>
      <c r="K397" s="11" t="s">
        <v>6049</v>
      </c>
      <c r="L397" s="11" t="s">
        <v>51</v>
      </c>
      <c r="M397" s="11" t="s">
        <v>6062</v>
      </c>
      <c r="N397" s="11" t="s">
        <v>57</v>
      </c>
      <c r="O397" s="11" t="s">
        <v>57</v>
      </c>
      <c r="P397" s="11" t="s">
        <v>6033</v>
      </c>
      <c r="Q397" s="11" t="s">
        <v>5570</v>
      </c>
      <c r="R397" s="11" t="s">
        <v>5571</v>
      </c>
      <c r="S397" s="11" t="s">
        <v>45</v>
      </c>
      <c r="T397" s="11" t="s">
        <v>39</v>
      </c>
      <c r="U397" s="11" t="s">
        <v>6053</v>
      </c>
      <c r="V397" s="11" t="s">
        <v>62</v>
      </c>
      <c r="W397" s="17"/>
      <c r="X397" s="17"/>
      <c r="Y397" s="30"/>
      <c r="Z397" s="30"/>
      <c r="AA397" s="29">
        <v>14.6</v>
      </c>
      <c r="AB397" s="11" t="s">
        <v>47</v>
      </c>
      <c r="AC397" s="11">
        <v>0</v>
      </c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</row>
    <row r="398" spans="1:54" x14ac:dyDescent="0.25">
      <c r="A398" s="11" t="s">
        <v>2367</v>
      </c>
      <c r="B398" s="12">
        <v>22</v>
      </c>
      <c r="C398" s="12" t="str">
        <f t="shared" si="6"/>
        <v>[20-30[ ans</v>
      </c>
      <c r="D398" s="11" t="s">
        <v>2368</v>
      </c>
      <c r="E398" s="11" t="s">
        <v>54</v>
      </c>
      <c r="F398" s="11" t="s">
        <v>40</v>
      </c>
      <c r="G398" s="11"/>
      <c r="H398" s="11"/>
      <c r="I398" s="11" t="s">
        <v>41</v>
      </c>
      <c r="J398" s="11" t="s">
        <v>237</v>
      </c>
      <c r="K398" s="11" t="s">
        <v>6047</v>
      </c>
      <c r="L398" s="11" t="s">
        <v>51</v>
      </c>
      <c r="M398" s="11" t="s">
        <v>6062</v>
      </c>
      <c r="N398" s="11" t="s">
        <v>115</v>
      </c>
      <c r="O398" s="11" t="s">
        <v>115</v>
      </c>
      <c r="P398" s="11" t="s">
        <v>6031</v>
      </c>
      <c r="Q398" s="11" t="s">
        <v>5604</v>
      </c>
      <c r="R398" s="11" t="s">
        <v>5605</v>
      </c>
      <c r="S398" s="11" t="s">
        <v>45</v>
      </c>
      <c r="T398" s="11" t="s">
        <v>39</v>
      </c>
      <c r="U398" s="11" t="s">
        <v>6053</v>
      </c>
      <c r="V398" s="11" t="s">
        <v>62</v>
      </c>
      <c r="W398" s="17"/>
      <c r="X398" s="17"/>
      <c r="Y398" s="30"/>
      <c r="Z398" s="30"/>
      <c r="AA398" s="11"/>
      <c r="AB398" s="11" t="s">
        <v>47</v>
      </c>
      <c r="AC398" s="11">
        <v>0</v>
      </c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</row>
    <row r="399" spans="1:54" x14ac:dyDescent="0.25">
      <c r="A399" s="11" t="s">
        <v>2369</v>
      </c>
      <c r="B399" s="35">
        <v>32.36</v>
      </c>
      <c r="C399" s="12" t="str">
        <f t="shared" si="6"/>
        <v>[30-40[ ans</v>
      </c>
      <c r="D399" s="11" t="s">
        <v>2370</v>
      </c>
      <c r="E399" s="11" t="s">
        <v>54</v>
      </c>
      <c r="F399" s="11" t="s">
        <v>40</v>
      </c>
      <c r="G399" s="11"/>
      <c r="H399" s="11"/>
      <c r="I399" s="11" t="s">
        <v>41</v>
      </c>
      <c r="J399" s="11" t="s">
        <v>286</v>
      </c>
      <c r="K399" s="11" t="s">
        <v>286</v>
      </c>
      <c r="L399" s="11" t="s">
        <v>428</v>
      </c>
      <c r="M399" s="11" t="s">
        <v>523</v>
      </c>
      <c r="N399" s="11" t="s">
        <v>428</v>
      </c>
      <c r="O399" s="11" t="s">
        <v>428</v>
      </c>
      <c r="P399" s="11" t="s">
        <v>428</v>
      </c>
      <c r="Q399" s="11"/>
      <c r="R399" s="11"/>
      <c r="S399" s="11" t="s">
        <v>45</v>
      </c>
      <c r="T399" s="11" t="s">
        <v>58</v>
      </c>
      <c r="U399" s="11" t="s">
        <v>6055</v>
      </c>
      <c r="V399" s="11" t="s">
        <v>62</v>
      </c>
      <c r="W399" s="17"/>
      <c r="X399" s="17"/>
      <c r="Y399" s="30"/>
      <c r="Z399" s="30"/>
      <c r="AA399" s="11"/>
      <c r="AB399" s="11" t="s">
        <v>47</v>
      </c>
      <c r="AC399" s="11">
        <v>0</v>
      </c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</row>
    <row r="400" spans="1:54" x14ac:dyDescent="0.25">
      <c r="A400" s="11" t="s">
        <v>2371</v>
      </c>
      <c r="B400" s="12">
        <v>36</v>
      </c>
      <c r="C400" s="12" t="str">
        <f t="shared" si="6"/>
        <v>[30-40[ ans</v>
      </c>
      <c r="D400" s="11" t="s">
        <v>2372</v>
      </c>
      <c r="E400" s="11" t="s">
        <v>54</v>
      </c>
      <c r="F400" s="11" t="s">
        <v>40</v>
      </c>
      <c r="G400" s="11"/>
      <c r="H400" s="11"/>
      <c r="I400" s="11" t="s">
        <v>49</v>
      </c>
      <c r="J400" s="11" t="s">
        <v>71</v>
      </c>
      <c r="K400" s="11" t="s">
        <v>6047</v>
      </c>
      <c r="L400" s="11" t="s">
        <v>51</v>
      </c>
      <c r="M400" s="11" t="s">
        <v>6062</v>
      </c>
      <c r="N400" s="11" t="s">
        <v>64</v>
      </c>
      <c r="O400" s="11" t="s">
        <v>729</v>
      </c>
      <c r="P400" s="11" t="s">
        <v>6702</v>
      </c>
      <c r="Q400" s="11"/>
      <c r="R400" s="11"/>
      <c r="S400" s="11" t="s">
        <v>45</v>
      </c>
      <c r="T400" s="11" t="s">
        <v>58</v>
      </c>
      <c r="U400" s="11" t="s">
        <v>6055</v>
      </c>
      <c r="V400" s="11" t="s">
        <v>46</v>
      </c>
      <c r="W400" s="17" t="s">
        <v>6127</v>
      </c>
      <c r="X400" s="17" t="s">
        <v>6383</v>
      </c>
      <c r="Y400" s="34">
        <v>2</v>
      </c>
      <c r="Z400" s="30" t="s">
        <v>6644</v>
      </c>
      <c r="AA400" s="29">
        <v>13.4</v>
      </c>
      <c r="AB400" s="11" t="s">
        <v>47</v>
      </c>
      <c r="AC400" s="11">
        <v>0</v>
      </c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</row>
    <row r="401" spans="1:54" x14ac:dyDescent="0.25">
      <c r="A401" s="11" t="s">
        <v>2374</v>
      </c>
      <c r="B401" s="12">
        <v>23</v>
      </c>
      <c r="C401" s="12" t="str">
        <f t="shared" si="6"/>
        <v>[20-30[ ans</v>
      </c>
      <c r="D401" s="11" t="s">
        <v>2375</v>
      </c>
      <c r="E401" s="11" t="s">
        <v>54</v>
      </c>
      <c r="F401" s="11" t="s">
        <v>40</v>
      </c>
      <c r="G401" s="11"/>
      <c r="H401" s="11"/>
      <c r="I401" s="11" t="s">
        <v>41</v>
      </c>
      <c r="J401" s="11" t="s">
        <v>108</v>
      </c>
      <c r="K401" s="11" t="s">
        <v>6045</v>
      </c>
      <c r="L401" s="11" t="s">
        <v>51</v>
      </c>
      <c r="M401" s="11" t="s">
        <v>6062</v>
      </c>
      <c r="N401" s="11" t="s">
        <v>950</v>
      </c>
      <c r="O401" s="11" t="s">
        <v>5508</v>
      </c>
      <c r="P401" s="11" t="s">
        <v>6032</v>
      </c>
      <c r="Q401" s="11" t="s">
        <v>5586</v>
      </c>
      <c r="R401" s="11" t="s">
        <v>5587</v>
      </c>
      <c r="S401" s="11" t="s">
        <v>45</v>
      </c>
      <c r="T401" s="11" t="s">
        <v>39</v>
      </c>
      <c r="U401" s="11" t="s">
        <v>6053</v>
      </c>
      <c r="V401" s="11" t="s">
        <v>46</v>
      </c>
      <c r="W401" s="17">
        <v>43801</v>
      </c>
      <c r="X401" s="17" t="s">
        <v>6384</v>
      </c>
      <c r="Y401" s="34">
        <v>0</v>
      </c>
      <c r="Z401" s="30" t="s">
        <v>6644</v>
      </c>
      <c r="AA401" s="29">
        <v>14</v>
      </c>
      <c r="AB401" s="11" t="s">
        <v>47</v>
      </c>
      <c r="AC401" s="11">
        <v>0</v>
      </c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</row>
    <row r="402" spans="1:54" x14ac:dyDescent="0.25">
      <c r="A402" s="11" t="s">
        <v>2377</v>
      </c>
      <c r="B402" s="12">
        <v>29</v>
      </c>
      <c r="C402" s="12" t="str">
        <f t="shared" si="6"/>
        <v>[20-30[ ans</v>
      </c>
      <c r="D402" s="11" t="s">
        <v>2378</v>
      </c>
      <c r="E402" s="11" t="s">
        <v>54</v>
      </c>
      <c r="F402" s="11" t="s">
        <v>40</v>
      </c>
      <c r="G402" s="11"/>
      <c r="H402" s="11"/>
      <c r="I402" s="11" t="s">
        <v>41</v>
      </c>
      <c r="J402" s="11" t="s">
        <v>1277</v>
      </c>
      <c r="K402" s="11" t="s">
        <v>6047</v>
      </c>
      <c r="L402" s="11" t="s">
        <v>51</v>
      </c>
      <c r="M402" s="11" t="s">
        <v>6062</v>
      </c>
      <c r="N402" s="11" t="s">
        <v>810</v>
      </c>
      <c r="O402" s="11" t="s">
        <v>1355</v>
      </c>
      <c r="P402" s="11" t="s">
        <v>6031</v>
      </c>
      <c r="Q402" s="11" t="s">
        <v>5620</v>
      </c>
      <c r="R402" s="11" t="s">
        <v>5621</v>
      </c>
      <c r="S402" s="11" t="s">
        <v>45</v>
      </c>
      <c r="T402" s="11" t="s">
        <v>84</v>
      </c>
      <c r="U402" s="11" t="s">
        <v>6057</v>
      </c>
      <c r="V402" s="11" t="s">
        <v>46</v>
      </c>
      <c r="W402" s="17">
        <v>43105</v>
      </c>
      <c r="X402" s="17" t="s">
        <v>6385</v>
      </c>
      <c r="Y402" s="34">
        <v>1</v>
      </c>
      <c r="Z402" s="30" t="s">
        <v>6644</v>
      </c>
      <c r="AA402" s="29">
        <v>11.8</v>
      </c>
      <c r="AB402" s="11" t="s">
        <v>845</v>
      </c>
      <c r="AC402" s="11">
        <v>1</v>
      </c>
      <c r="AD402" s="27" t="s">
        <v>5511</v>
      </c>
      <c r="AE402" s="27" t="s">
        <v>6673</v>
      </c>
      <c r="AF402" s="11" t="s">
        <v>62</v>
      </c>
      <c r="AG402" s="11" t="s">
        <v>46</v>
      </c>
      <c r="AH402" s="11" t="s">
        <v>62</v>
      </c>
      <c r="AI402" s="11" t="s">
        <v>62</v>
      </c>
      <c r="AJ402" s="11"/>
      <c r="AK402" s="11"/>
      <c r="AL402" s="11"/>
      <c r="AM402" s="11"/>
      <c r="AN402" s="11"/>
      <c r="AO402" s="11"/>
      <c r="AP402" s="11"/>
      <c r="AQ402" s="11" t="s">
        <v>846</v>
      </c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</row>
    <row r="403" spans="1:54" x14ac:dyDescent="0.25">
      <c r="A403" s="11" t="s">
        <v>2380</v>
      </c>
      <c r="B403" s="12">
        <v>21</v>
      </c>
      <c r="C403" s="12" t="str">
        <f t="shared" si="6"/>
        <v>[20-30[ ans</v>
      </c>
      <c r="D403" s="11" t="s">
        <v>2381</v>
      </c>
      <c r="E403" s="11" t="s">
        <v>48</v>
      </c>
      <c r="F403" s="11" t="s">
        <v>40</v>
      </c>
      <c r="G403" s="12">
        <v>168</v>
      </c>
      <c r="H403" s="12">
        <v>70</v>
      </c>
      <c r="I403" s="11" t="s">
        <v>41</v>
      </c>
      <c r="J403" s="11" t="s">
        <v>79</v>
      </c>
      <c r="K403" s="11" t="s">
        <v>6048</v>
      </c>
      <c r="L403" s="11" t="s">
        <v>60</v>
      </c>
      <c r="M403" s="11" t="s">
        <v>6062</v>
      </c>
      <c r="N403" s="11" t="s">
        <v>195</v>
      </c>
      <c r="O403" s="11" t="s">
        <v>195</v>
      </c>
      <c r="P403" s="11" t="s">
        <v>6035</v>
      </c>
      <c r="Q403" s="11" t="s">
        <v>5610</v>
      </c>
      <c r="R403" s="11" t="s">
        <v>5611</v>
      </c>
      <c r="S403" s="11" t="s">
        <v>45</v>
      </c>
      <c r="T403" s="11" t="s">
        <v>527</v>
      </c>
      <c r="U403" s="11" t="s">
        <v>6055</v>
      </c>
      <c r="V403" s="11" t="s">
        <v>62</v>
      </c>
      <c r="W403" s="17"/>
      <c r="X403" s="17"/>
      <c r="Y403" s="30"/>
      <c r="Z403" s="30"/>
      <c r="AA403" s="11"/>
      <c r="AB403" s="11" t="s">
        <v>47</v>
      </c>
      <c r="AC403" s="11">
        <v>0</v>
      </c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</row>
    <row r="404" spans="1:54" x14ac:dyDescent="0.25">
      <c r="A404" s="11" t="s">
        <v>2382</v>
      </c>
      <c r="B404" s="12">
        <v>29</v>
      </c>
      <c r="C404" s="12" t="str">
        <f t="shared" si="6"/>
        <v>[20-30[ ans</v>
      </c>
      <c r="D404" s="11" t="s">
        <v>2383</v>
      </c>
      <c r="E404" s="11" t="s">
        <v>54</v>
      </c>
      <c r="F404" s="11" t="s">
        <v>40</v>
      </c>
      <c r="G404" s="11"/>
      <c r="H404" s="11"/>
      <c r="I404" s="11" t="s">
        <v>199</v>
      </c>
      <c r="J404" s="11" t="s">
        <v>1210</v>
      </c>
      <c r="K404" s="11" t="s">
        <v>6045</v>
      </c>
      <c r="L404" s="11" t="s">
        <v>51</v>
      </c>
      <c r="M404" s="11" t="s">
        <v>6062</v>
      </c>
      <c r="N404" s="11" t="s">
        <v>52</v>
      </c>
      <c r="O404" s="11" t="s">
        <v>319</v>
      </c>
      <c r="P404" s="11" t="s">
        <v>6033</v>
      </c>
      <c r="Q404" s="11" t="s">
        <v>5568</v>
      </c>
      <c r="R404" s="11" t="s">
        <v>5569</v>
      </c>
      <c r="S404" s="11" t="s">
        <v>45</v>
      </c>
      <c r="T404" s="11" t="s">
        <v>58</v>
      </c>
      <c r="U404" s="11" t="s">
        <v>6055</v>
      </c>
      <c r="V404" s="11" t="s">
        <v>62</v>
      </c>
      <c r="W404" s="17"/>
      <c r="X404" s="17"/>
      <c r="Y404" s="30"/>
      <c r="Z404" s="30"/>
      <c r="AA404" s="29">
        <v>11</v>
      </c>
      <c r="AB404" s="11" t="s">
        <v>845</v>
      </c>
      <c r="AC404" s="11">
        <v>1</v>
      </c>
      <c r="AD404" s="27" t="s">
        <v>5511</v>
      </c>
      <c r="AE404" s="27" t="s">
        <v>6673</v>
      </c>
      <c r="AF404" s="11"/>
      <c r="AG404" s="11" t="s">
        <v>46</v>
      </c>
      <c r="AH404" s="11"/>
      <c r="AI404" s="11"/>
      <c r="AJ404" s="11"/>
      <c r="AK404" s="11"/>
      <c r="AL404" s="11"/>
      <c r="AM404" s="11"/>
      <c r="AN404" s="11"/>
      <c r="AO404" s="11"/>
      <c r="AP404" s="11"/>
      <c r="AQ404" s="11" t="s">
        <v>846</v>
      </c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</row>
    <row r="405" spans="1:54" x14ac:dyDescent="0.25">
      <c r="A405" s="11" t="s">
        <v>2385</v>
      </c>
      <c r="B405" s="12">
        <v>34</v>
      </c>
      <c r="C405" s="12" t="str">
        <f t="shared" si="6"/>
        <v>[30-40[ ans</v>
      </c>
      <c r="D405" s="11" t="s">
        <v>2386</v>
      </c>
      <c r="E405" s="11" t="s">
        <v>48</v>
      </c>
      <c r="F405" s="11" t="s">
        <v>40</v>
      </c>
      <c r="G405" s="11"/>
      <c r="H405" s="11"/>
      <c r="I405" s="11" t="s">
        <v>41</v>
      </c>
      <c r="J405" s="11" t="s">
        <v>1150</v>
      </c>
      <c r="K405" s="11" t="s">
        <v>6048</v>
      </c>
      <c r="L405" s="11" t="s">
        <v>121</v>
      </c>
      <c r="M405" s="11" t="s">
        <v>6062</v>
      </c>
      <c r="N405" s="11" t="s">
        <v>1157</v>
      </c>
      <c r="O405" s="11" t="s">
        <v>1157</v>
      </c>
      <c r="P405" s="11" t="s">
        <v>6031</v>
      </c>
      <c r="Q405" s="11" t="s">
        <v>5786</v>
      </c>
      <c r="R405" s="11" t="s">
        <v>5787</v>
      </c>
      <c r="S405" s="11" t="s">
        <v>45</v>
      </c>
      <c r="T405" s="11" t="s">
        <v>84</v>
      </c>
      <c r="U405" s="11" t="s">
        <v>6057</v>
      </c>
      <c r="V405" s="11" t="s">
        <v>46</v>
      </c>
      <c r="W405" s="17" t="s">
        <v>6128</v>
      </c>
      <c r="X405" s="17" t="s">
        <v>6386</v>
      </c>
      <c r="Y405" s="34">
        <v>2</v>
      </c>
      <c r="Z405" s="30" t="s">
        <v>6644</v>
      </c>
      <c r="AA405" s="29">
        <v>10.7</v>
      </c>
      <c r="AB405" s="11" t="s">
        <v>845</v>
      </c>
      <c r="AC405" s="11">
        <v>1</v>
      </c>
      <c r="AD405" s="27" t="s">
        <v>5511</v>
      </c>
      <c r="AE405" s="27" t="s">
        <v>6673</v>
      </c>
      <c r="AF405" s="11" t="s">
        <v>62</v>
      </c>
      <c r="AG405" s="11" t="s">
        <v>46</v>
      </c>
      <c r="AH405" s="11" t="s">
        <v>62</v>
      </c>
      <c r="AI405" s="11" t="s">
        <v>62</v>
      </c>
      <c r="AJ405" s="11"/>
      <c r="AK405" s="11"/>
      <c r="AL405" s="11"/>
      <c r="AM405" s="11"/>
      <c r="AN405" s="11"/>
      <c r="AO405" s="11"/>
      <c r="AP405" s="11"/>
      <c r="AQ405" s="11" t="s">
        <v>846</v>
      </c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</row>
    <row r="406" spans="1:54" x14ac:dyDescent="0.25">
      <c r="A406" s="11" t="s">
        <v>2388</v>
      </c>
      <c r="B406" s="12">
        <v>23</v>
      </c>
      <c r="C406" s="12" t="str">
        <f t="shared" si="6"/>
        <v>[20-30[ ans</v>
      </c>
      <c r="D406" s="11" t="s">
        <v>2389</v>
      </c>
      <c r="E406" s="11" t="s">
        <v>54</v>
      </c>
      <c r="F406" s="11" t="s">
        <v>40</v>
      </c>
      <c r="G406" s="11"/>
      <c r="H406" s="11"/>
      <c r="I406" s="11" t="s">
        <v>41</v>
      </c>
      <c r="J406" s="11" t="s">
        <v>56</v>
      </c>
      <c r="K406" s="11" t="s">
        <v>6045</v>
      </c>
      <c r="L406" s="11" t="s">
        <v>51</v>
      </c>
      <c r="M406" s="11" t="s">
        <v>6062</v>
      </c>
      <c r="N406" s="11" t="s">
        <v>350</v>
      </c>
      <c r="O406" s="11" t="s">
        <v>285</v>
      </c>
      <c r="P406" s="11" t="s">
        <v>6031</v>
      </c>
      <c r="Q406" s="11" t="s">
        <v>5592</v>
      </c>
      <c r="R406" s="11" t="s">
        <v>5593</v>
      </c>
      <c r="S406" s="11" t="s">
        <v>45</v>
      </c>
      <c r="T406" s="11" t="s">
        <v>39</v>
      </c>
      <c r="U406" s="11" t="s">
        <v>6053</v>
      </c>
      <c r="V406" s="11" t="s">
        <v>62</v>
      </c>
      <c r="W406" s="17"/>
      <c r="X406" s="17"/>
      <c r="Y406" s="30"/>
      <c r="Z406" s="30"/>
      <c r="AA406" s="11"/>
      <c r="AB406" s="11" t="s">
        <v>47</v>
      </c>
      <c r="AC406" s="11">
        <v>0</v>
      </c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</row>
    <row r="407" spans="1:54" x14ac:dyDescent="0.25">
      <c r="A407" s="11" t="s">
        <v>2390</v>
      </c>
      <c r="B407" s="12">
        <v>25</v>
      </c>
      <c r="C407" s="12" t="str">
        <f t="shared" si="6"/>
        <v>[20-30[ ans</v>
      </c>
      <c r="D407" s="11" t="s">
        <v>2391</v>
      </c>
      <c r="E407" s="11" t="s">
        <v>39</v>
      </c>
      <c r="F407" s="11" t="s">
        <v>40</v>
      </c>
      <c r="G407" s="11"/>
      <c r="H407" s="11"/>
      <c r="I407" s="11" t="s">
        <v>41</v>
      </c>
      <c r="J407" s="11" t="s">
        <v>441</v>
      </c>
      <c r="K407" s="11" t="s">
        <v>6045</v>
      </c>
      <c r="L407" s="11" t="s">
        <v>51</v>
      </c>
      <c r="M407" s="11" t="s">
        <v>6062</v>
      </c>
      <c r="N407" s="11" t="s">
        <v>503</v>
      </c>
      <c r="O407" s="11" t="s">
        <v>5648</v>
      </c>
      <c r="P407" s="11" t="s">
        <v>6032</v>
      </c>
      <c r="Q407" s="11" t="s">
        <v>6021</v>
      </c>
      <c r="R407" s="11" t="s">
        <v>6022</v>
      </c>
      <c r="S407" s="11" t="s">
        <v>45</v>
      </c>
      <c r="T407" s="11" t="s">
        <v>58</v>
      </c>
      <c r="U407" s="11" t="s">
        <v>6055</v>
      </c>
      <c r="V407" s="11" t="s">
        <v>46</v>
      </c>
      <c r="W407" s="17">
        <v>42736</v>
      </c>
      <c r="X407" s="17" t="s">
        <v>6270</v>
      </c>
      <c r="Y407" s="34">
        <v>2</v>
      </c>
      <c r="Z407" s="30" t="s">
        <v>6644</v>
      </c>
      <c r="AA407" s="11"/>
      <c r="AB407" s="11" t="s">
        <v>47</v>
      </c>
      <c r="AC407" s="11">
        <v>0</v>
      </c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</row>
    <row r="408" spans="1:54" x14ac:dyDescent="0.25">
      <c r="A408" s="11" t="s">
        <v>2392</v>
      </c>
      <c r="B408" s="35">
        <v>32.36</v>
      </c>
      <c r="C408" s="12" t="str">
        <f t="shared" si="6"/>
        <v>[30-40[ ans</v>
      </c>
      <c r="D408" s="11" t="s">
        <v>2393</v>
      </c>
      <c r="E408" s="11" t="s">
        <v>54</v>
      </c>
      <c r="F408" s="11" t="s">
        <v>40</v>
      </c>
      <c r="G408" s="11"/>
      <c r="H408" s="11"/>
      <c r="I408" s="11" t="s">
        <v>41</v>
      </c>
      <c r="J408" s="11" t="s">
        <v>177</v>
      </c>
      <c r="K408" s="11" t="s">
        <v>177</v>
      </c>
      <c r="L408" s="11" t="s">
        <v>51</v>
      </c>
      <c r="M408" s="11" t="s">
        <v>6062</v>
      </c>
      <c r="N408" s="11" t="s">
        <v>64</v>
      </c>
      <c r="O408" s="11" t="s">
        <v>729</v>
      </c>
      <c r="P408" s="11" t="s">
        <v>6702</v>
      </c>
      <c r="Q408" s="11"/>
      <c r="R408" s="11"/>
      <c r="S408" s="11" t="s">
        <v>45</v>
      </c>
      <c r="T408" s="11" t="s">
        <v>39</v>
      </c>
      <c r="U408" s="11" t="s">
        <v>6053</v>
      </c>
      <c r="V408" s="11" t="s">
        <v>62</v>
      </c>
      <c r="W408" s="17"/>
      <c r="X408" s="17"/>
      <c r="Y408" s="30"/>
      <c r="Z408" s="30"/>
      <c r="AA408" s="11"/>
      <c r="AB408" s="11" t="s">
        <v>47</v>
      </c>
      <c r="AC408" s="11">
        <v>0</v>
      </c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</row>
    <row r="409" spans="1:54" x14ac:dyDescent="0.25">
      <c r="A409" s="11" t="s">
        <v>2394</v>
      </c>
      <c r="B409" s="12">
        <v>27</v>
      </c>
      <c r="C409" s="12" t="str">
        <f t="shared" si="6"/>
        <v>[20-30[ ans</v>
      </c>
      <c r="D409" s="11" t="s">
        <v>2395</v>
      </c>
      <c r="E409" s="11" t="s">
        <v>39</v>
      </c>
      <c r="F409" s="11" t="s">
        <v>40</v>
      </c>
      <c r="G409" s="11"/>
      <c r="H409" s="11"/>
      <c r="I409" s="11" t="s">
        <v>41</v>
      </c>
      <c r="J409" s="11" t="s">
        <v>56</v>
      </c>
      <c r="K409" s="11" t="s">
        <v>6045</v>
      </c>
      <c r="L409" s="11" t="s">
        <v>114</v>
      </c>
      <c r="M409" s="11" t="s">
        <v>6062</v>
      </c>
      <c r="N409" s="11" t="s">
        <v>115</v>
      </c>
      <c r="O409" s="11" t="s">
        <v>115</v>
      </c>
      <c r="P409" s="11" t="s">
        <v>6031</v>
      </c>
      <c r="Q409" s="11" t="s">
        <v>5604</v>
      </c>
      <c r="R409" s="11" t="s">
        <v>5605</v>
      </c>
      <c r="S409" s="11" t="s">
        <v>45</v>
      </c>
      <c r="T409" s="11" t="s">
        <v>84</v>
      </c>
      <c r="U409" s="11" t="s">
        <v>6057</v>
      </c>
      <c r="V409" s="11" t="s">
        <v>46</v>
      </c>
      <c r="W409" s="17">
        <v>43470</v>
      </c>
      <c r="X409" s="17" t="s">
        <v>6347</v>
      </c>
      <c r="Y409" s="34">
        <v>0</v>
      </c>
      <c r="Z409" s="30" t="s">
        <v>6644</v>
      </c>
      <c r="AA409" s="29">
        <v>15</v>
      </c>
      <c r="AB409" s="11" t="s">
        <v>47</v>
      </c>
      <c r="AC409" s="11">
        <v>0</v>
      </c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</row>
    <row r="410" spans="1:54" x14ac:dyDescent="0.25">
      <c r="A410" s="11" t="s">
        <v>2396</v>
      </c>
      <c r="B410" s="12">
        <v>57</v>
      </c>
      <c r="C410" s="12" t="str">
        <f t="shared" si="6"/>
        <v>[50-60 [ ans</v>
      </c>
      <c r="D410" s="11" t="s">
        <v>2397</v>
      </c>
      <c r="E410" s="11" t="s">
        <v>92</v>
      </c>
      <c r="F410" s="11" t="s">
        <v>40</v>
      </c>
      <c r="G410" s="11"/>
      <c r="H410" s="11"/>
      <c r="I410" s="11" t="s">
        <v>49</v>
      </c>
      <c r="J410" s="11" t="s">
        <v>108</v>
      </c>
      <c r="K410" s="11" t="s">
        <v>6045</v>
      </c>
      <c r="L410" s="11" t="s">
        <v>118</v>
      </c>
      <c r="M410" s="11" t="s">
        <v>6061</v>
      </c>
      <c r="N410" s="11" t="s">
        <v>312</v>
      </c>
      <c r="O410" s="11" t="s">
        <v>6707</v>
      </c>
      <c r="P410" s="11" t="s">
        <v>6702</v>
      </c>
      <c r="Q410" s="11"/>
      <c r="R410" s="11"/>
      <c r="S410" s="11" t="s">
        <v>45</v>
      </c>
      <c r="T410" s="11" t="s">
        <v>58</v>
      </c>
      <c r="U410" s="11" t="s">
        <v>6055</v>
      </c>
      <c r="V410" s="11" t="s">
        <v>46</v>
      </c>
      <c r="W410" s="17">
        <v>42005</v>
      </c>
      <c r="X410" s="17" t="s">
        <v>6277</v>
      </c>
      <c r="Y410" s="34">
        <v>4</v>
      </c>
      <c r="Z410" s="30" t="s">
        <v>6647</v>
      </c>
      <c r="AA410" s="11"/>
      <c r="AB410" s="11" t="s">
        <v>47</v>
      </c>
      <c r="AC410" s="11">
        <v>0</v>
      </c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</row>
    <row r="411" spans="1:54" x14ac:dyDescent="0.25">
      <c r="A411" s="11" t="s">
        <v>2398</v>
      </c>
      <c r="B411" s="12">
        <v>28</v>
      </c>
      <c r="C411" s="12" t="str">
        <f t="shared" si="6"/>
        <v>[20-30[ ans</v>
      </c>
      <c r="D411" s="11" t="s">
        <v>2399</v>
      </c>
      <c r="E411" s="11" t="s">
        <v>54</v>
      </c>
      <c r="F411" s="11" t="s">
        <v>40</v>
      </c>
      <c r="G411" s="11"/>
      <c r="H411" s="11"/>
      <c r="I411" s="11" t="s">
        <v>41</v>
      </c>
      <c r="J411" s="11" t="s">
        <v>363</v>
      </c>
      <c r="K411" s="11" t="s">
        <v>6045</v>
      </c>
      <c r="L411" s="11" t="s">
        <v>51</v>
      </c>
      <c r="M411" s="11" t="s">
        <v>6062</v>
      </c>
      <c r="N411" s="11" t="s">
        <v>1230</v>
      </c>
      <c r="O411" s="11" t="s">
        <v>729</v>
      </c>
      <c r="P411" s="11" t="s">
        <v>6702</v>
      </c>
      <c r="Q411" s="11"/>
      <c r="R411" s="11"/>
      <c r="S411" s="11" t="s">
        <v>45</v>
      </c>
      <c r="T411" s="11" t="s">
        <v>39</v>
      </c>
      <c r="U411" s="11" t="s">
        <v>6053</v>
      </c>
      <c r="V411" s="11" t="s">
        <v>46</v>
      </c>
      <c r="W411" s="17">
        <v>43101</v>
      </c>
      <c r="X411" s="17" t="s">
        <v>6298</v>
      </c>
      <c r="Y411" s="34">
        <v>1</v>
      </c>
      <c r="Z411" s="30" t="s">
        <v>6644</v>
      </c>
      <c r="AA411" s="29">
        <v>10.7</v>
      </c>
      <c r="AB411" s="11" t="s">
        <v>845</v>
      </c>
      <c r="AC411" s="11">
        <v>1</v>
      </c>
      <c r="AD411" s="27" t="s">
        <v>5511</v>
      </c>
      <c r="AE411" s="27" t="s">
        <v>6673</v>
      </c>
      <c r="AF411" s="11" t="s">
        <v>62</v>
      </c>
      <c r="AG411" s="11" t="s">
        <v>46</v>
      </c>
      <c r="AH411" s="11" t="s">
        <v>62</v>
      </c>
      <c r="AI411" s="11" t="s">
        <v>62</v>
      </c>
      <c r="AJ411" s="11"/>
      <c r="AK411" s="11"/>
      <c r="AL411" s="11"/>
      <c r="AM411" s="11"/>
      <c r="AN411" s="11"/>
      <c r="AO411" s="11"/>
      <c r="AP411" s="11"/>
      <c r="AQ411" s="11" t="s">
        <v>846</v>
      </c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</row>
    <row r="412" spans="1:54" x14ac:dyDescent="0.25">
      <c r="A412" s="11" t="s">
        <v>2400</v>
      </c>
      <c r="B412" s="12">
        <v>19</v>
      </c>
      <c r="C412" s="12" t="str">
        <f t="shared" si="6"/>
        <v xml:space="preserve"> &lt; 20 ans</v>
      </c>
      <c r="D412" s="11" t="s">
        <v>2401</v>
      </c>
      <c r="E412" s="11" t="s">
        <v>54</v>
      </c>
      <c r="F412" s="11" t="s">
        <v>40</v>
      </c>
      <c r="G412" s="11"/>
      <c r="H412" s="11"/>
      <c r="I412" s="11" t="s">
        <v>41</v>
      </c>
      <c r="J412" s="11" t="s">
        <v>79</v>
      </c>
      <c r="K412" s="11" t="s">
        <v>6048</v>
      </c>
      <c r="L412" s="11" t="s">
        <v>51</v>
      </c>
      <c r="M412" s="11" t="s">
        <v>6062</v>
      </c>
      <c r="N412" s="11" t="s">
        <v>274</v>
      </c>
      <c r="O412" s="11" t="s">
        <v>274</v>
      </c>
      <c r="P412" s="11" t="s">
        <v>6033</v>
      </c>
      <c r="Q412" s="11" t="s">
        <v>5614</v>
      </c>
      <c r="R412" s="11" t="s">
        <v>5615</v>
      </c>
      <c r="S412" s="11" t="s">
        <v>45</v>
      </c>
      <c r="T412" s="11" t="s">
        <v>58</v>
      </c>
      <c r="U412" s="11" t="s">
        <v>6055</v>
      </c>
      <c r="V412" s="11" t="s">
        <v>62</v>
      </c>
      <c r="W412" s="17"/>
      <c r="X412" s="17"/>
      <c r="Y412" s="30"/>
      <c r="Z412" s="30"/>
      <c r="AA412" s="29">
        <v>13.6</v>
      </c>
      <c r="AB412" s="11" t="s">
        <v>47</v>
      </c>
      <c r="AC412" s="11">
        <v>0</v>
      </c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</row>
    <row r="413" spans="1:54" x14ac:dyDescent="0.25">
      <c r="A413" s="11" t="s">
        <v>2402</v>
      </c>
      <c r="B413" s="12">
        <v>42</v>
      </c>
      <c r="C413" s="12" t="str">
        <f t="shared" si="6"/>
        <v>[40-50 [ ans</v>
      </c>
      <c r="D413" s="11" t="s">
        <v>2403</v>
      </c>
      <c r="E413" s="11" t="s">
        <v>39</v>
      </c>
      <c r="F413" s="11" t="s">
        <v>40</v>
      </c>
      <c r="G413" s="11"/>
      <c r="H413" s="11"/>
      <c r="I413" s="11" t="s">
        <v>41</v>
      </c>
      <c r="J413" s="11" t="s">
        <v>342</v>
      </c>
      <c r="K413" s="11" t="s">
        <v>6043</v>
      </c>
      <c r="L413" s="11" t="s">
        <v>51</v>
      </c>
      <c r="M413" s="11" t="s">
        <v>6062</v>
      </c>
      <c r="N413" s="11" t="s">
        <v>135</v>
      </c>
      <c r="O413" s="11" t="s">
        <v>729</v>
      </c>
      <c r="P413" s="11" t="s">
        <v>6702</v>
      </c>
      <c r="Q413" s="11"/>
      <c r="R413" s="11"/>
      <c r="S413" s="11" t="s">
        <v>45</v>
      </c>
      <c r="T413" s="11" t="s">
        <v>84</v>
      </c>
      <c r="U413" s="11" t="s">
        <v>6057</v>
      </c>
      <c r="V413" s="11" t="s">
        <v>46</v>
      </c>
      <c r="W413" s="17" t="s">
        <v>6129</v>
      </c>
      <c r="X413" s="17" t="s">
        <v>6387</v>
      </c>
      <c r="Y413" s="34">
        <v>2</v>
      </c>
      <c r="Z413" s="30" t="s">
        <v>6644</v>
      </c>
      <c r="AA413" s="11"/>
      <c r="AB413" s="11" t="s">
        <v>47</v>
      </c>
      <c r="AC413" s="11">
        <v>0</v>
      </c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</row>
    <row r="414" spans="1:54" x14ac:dyDescent="0.25">
      <c r="A414" s="11" t="s">
        <v>2405</v>
      </c>
      <c r="B414" s="12">
        <v>22</v>
      </c>
      <c r="C414" s="12" t="str">
        <f t="shared" si="6"/>
        <v>[20-30[ ans</v>
      </c>
      <c r="D414" s="11" t="s">
        <v>2406</v>
      </c>
      <c r="E414" s="11" t="s">
        <v>39</v>
      </c>
      <c r="F414" s="11" t="s">
        <v>40</v>
      </c>
      <c r="G414" s="11"/>
      <c r="H414" s="11"/>
      <c r="I414" s="11" t="s">
        <v>41</v>
      </c>
      <c r="J414" s="11" t="s">
        <v>103</v>
      </c>
      <c r="K414" s="11" t="s">
        <v>6047</v>
      </c>
      <c r="L414" s="11" t="s">
        <v>43</v>
      </c>
      <c r="M414" s="11" t="s">
        <v>6062</v>
      </c>
      <c r="N414" s="11" t="s">
        <v>104</v>
      </c>
      <c r="O414" s="11" t="s">
        <v>104</v>
      </c>
      <c r="P414" s="11" t="s">
        <v>6033</v>
      </c>
      <c r="Q414" s="11" t="s">
        <v>6036</v>
      </c>
      <c r="R414" s="11" t="s">
        <v>6037</v>
      </c>
      <c r="S414" s="11" t="s">
        <v>45</v>
      </c>
      <c r="T414" s="11" t="s">
        <v>58</v>
      </c>
      <c r="U414" s="11" t="s">
        <v>6055</v>
      </c>
      <c r="V414" s="11" t="s">
        <v>62</v>
      </c>
      <c r="W414" s="17"/>
      <c r="X414" s="17"/>
      <c r="Y414" s="30"/>
      <c r="Z414" s="30"/>
      <c r="AA414" s="29">
        <v>15.5</v>
      </c>
      <c r="AB414" s="11" t="s">
        <v>47</v>
      </c>
      <c r="AC414" s="11">
        <v>0</v>
      </c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</row>
    <row r="415" spans="1:54" x14ac:dyDescent="0.25">
      <c r="A415" s="11" t="s">
        <v>2407</v>
      </c>
      <c r="B415" s="12">
        <v>30</v>
      </c>
      <c r="C415" s="12" t="str">
        <f t="shared" si="6"/>
        <v>[30-40[ ans</v>
      </c>
      <c r="D415" s="11" t="s">
        <v>2408</v>
      </c>
      <c r="E415" s="11" t="s">
        <v>54</v>
      </c>
      <c r="F415" s="11" t="s">
        <v>40</v>
      </c>
      <c r="G415" s="11"/>
      <c r="H415" s="11"/>
      <c r="I415" s="11" t="s">
        <v>199</v>
      </c>
      <c r="J415" s="11" t="s">
        <v>126</v>
      </c>
      <c r="K415" s="11" t="s">
        <v>6047</v>
      </c>
      <c r="L415" s="11" t="s">
        <v>114</v>
      </c>
      <c r="M415" s="11" t="s">
        <v>6062</v>
      </c>
      <c r="N415" s="11" t="s">
        <v>168</v>
      </c>
      <c r="O415" s="11" t="s">
        <v>168</v>
      </c>
      <c r="P415" s="11" t="s">
        <v>6031</v>
      </c>
      <c r="Q415" s="11" t="s">
        <v>5588</v>
      </c>
      <c r="R415" s="11" t="s">
        <v>5589</v>
      </c>
      <c r="S415" s="11" t="s">
        <v>45</v>
      </c>
      <c r="T415" s="11" t="s">
        <v>39</v>
      </c>
      <c r="U415" s="11" t="s">
        <v>6053</v>
      </c>
      <c r="V415" s="11" t="s">
        <v>46</v>
      </c>
      <c r="W415" s="17">
        <v>42372</v>
      </c>
      <c r="X415" s="17" t="s">
        <v>6300</v>
      </c>
      <c r="Y415" s="34">
        <v>3</v>
      </c>
      <c r="Z415" s="30" t="s">
        <v>6647</v>
      </c>
      <c r="AA415" s="11"/>
      <c r="AB415" s="11" t="s">
        <v>47</v>
      </c>
      <c r="AC415" s="11">
        <v>0</v>
      </c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</row>
    <row r="416" spans="1:54" x14ac:dyDescent="0.25">
      <c r="A416" s="11" t="s">
        <v>2409</v>
      </c>
      <c r="B416" s="12">
        <v>27</v>
      </c>
      <c r="C416" s="12" t="str">
        <f t="shared" si="6"/>
        <v>[20-30[ ans</v>
      </c>
      <c r="D416" s="11" t="s">
        <v>2410</v>
      </c>
      <c r="E416" s="11" t="s">
        <v>54</v>
      </c>
      <c r="F416" s="11" t="s">
        <v>40</v>
      </c>
      <c r="G416" s="11"/>
      <c r="H416" s="11"/>
      <c r="I416" s="11" t="s">
        <v>41</v>
      </c>
      <c r="J416" s="11" t="s">
        <v>842</v>
      </c>
      <c r="K416" s="11" t="s">
        <v>6043</v>
      </c>
      <c r="L416" s="11" t="s">
        <v>43</v>
      </c>
      <c r="M416" s="11" t="s">
        <v>6062</v>
      </c>
      <c r="N416" s="11" t="s">
        <v>87</v>
      </c>
      <c r="O416" s="11" t="s">
        <v>90</v>
      </c>
      <c r="P416" s="11" t="s">
        <v>6033</v>
      </c>
      <c r="Q416" s="11" t="s">
        <v>5632</v>
      </c>
      <c r="R416" s="11" t="s">
        <v>5633</v>
      </c>
      <c r="S416" s="11" t="s">
        <v>45</v>
      </c>
      <c r="T416" s="11" t="s">
        <v>58</v>
      </c>
      <c r="U416" s="11" t="s">
        <v>6055</v>
      </c>
      <c r="V416" s="11" t="s">
        <v>62</v>
      </c>
      <c r="W416" s="17"/>
      <c r="X416" s="17"/>
      <c r="Y416" s="30"/>
      <c r="Z416" s="30"/>
      <c r="AA416" s="29">
        <v>13.2</v>
      </c>
      <c r="AB416" s="11" t="s">
        <v>47</v>
      </c>
      <c r="AC416" s="11">
        <v>0</v>
      </c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</row>
    <row r="417" spans="1:54" x14ac:dyDescent="0.25">
      <c r="A417" s="11" t="s">
        <v>2411</v>
      </c>
      <c r="B417" s="12">
        <v>31</v>
      </c>
      <c r="C417" s="12" t="str">
        <f t="shared" si="6"/>
        <v>[30-40[ ans</v>
      </c>
      <c r="D417" s="11" t="s">
        <v>2412</v>
      </c>
      <c r="E417" s="11" t="s">
        <v>48</v>
      </c>
      <c r="F417" s="11" t="s">
        <v>40</v>
      </c>
      <c r="G417" s="11"/>
      <c r="H417" s="11"/>
      <c r="I417" s="11" t="s">
        <v>41</v>
      </c>
      <c r="J417" s="11" t="s">
        <v>134</v>
      </c>
      <c r="K417" s="11" t="s">
        <v>6049</v>
      </c>
      <c r="L417" s="11" t="s">
        <v>43</v>
      </c>
      <c r="M417" s="11" t="s">
        <v>6062</v>
      </c>
      <c r="N417" s="11" t="s">
        <v>87</v>
      </c>
      <c r="O417" s="11" t="s">
        <v>90</v>
      </c>
      <c r="P417" s="11" t="s">
        <v>6033</v>
      </c>
      <c r="Q417" s="11" t="s">
        <v>5632</v>
      </c>
      <c r="R417" s="11" t="s">
        <v>5633</v>
      </c>
      <c r="S417" s="11" t="s">
        <v>45</v>
      </c>
      <c r="T417" s="11" t="s">
        <v>58</v>
      </c>
      <c r="U417" s="11" t="s">
        <v>6055</v>
      </c>
      <c r="V417" s="11" t="s">
        <v>62</v>
      </c>
      <c r="W417" s="17"/>
      <c r="X417" s="17"/>
      <c r="Y417" s="30"/>
      <c r="Z417" s="30"/>
      <c r="AA417" s="11"/>
      <c r="AB417" s="11" t="s">
        <v>47</v>
      </c>
      <c r="AC417" s="11">
        <v>0</v>
      </c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</row>
    <row r="418" spans="1:54" x14ac:dyDescent="0.25">
      <c r="A418" s="11" t="s">
        <v>2413</v>
      </c>
      <c r="B418" s="12">
        <v>33</v>
      </c>
      <c r="C418" s="12" t="str">
        <f t="shared" si="6"/>
        <v>[30-40[ ans</v>
      </c>
      <c r="D418" s="11" t="s">
        <v>2414</v>
      </c>
      <c r="E418" s="11" t="s">
        <v>39</v>
      </c>
      <c r="F418" s="11" t="s">
        <v>40</v>
      </c>
      <c r="G418" s="11"/>
      <c r="H418" s="11"/>
      <c r="I418" s="11" t="s">
        <v>41</v>
      </c>
      <c r="J418" s="11" t="s">
        <v>134</v>
      </c>
      <c r="K418" s="11" t="s">
        <v>6049</v>
      </c>
      <c r="L418" s="11" t="s">
        <v>43</v>
      </c>
      <c r="M418" s="11" t="s">
        <v>6062</v>
      </c>
      <c r="N418" s="11" t="s">
        <v>164</v>
      </c>
      <c r="O418" s="11" t="s">
        <v>164</v>
      </c>
      <c r="P418" s="11" t="s">
        <v>6033</v>
      </c>
      <c r="Q418" s="11" t="s">
        <v>5582</v>
      </c>
      <c r="R418" s="11" t="s">
        <v>5583</v>
      </c>
      <c r="S418" s="11" t="s">
        <v>45</v>
      </c>
      <c r="T418" s="11" t="s">
        <v>39</v>
      </c>
      <c r="U418" s="11" t="s">
        <v>6053</v>
      </c>
      <c r="V418" s="11" t="s">
        <v>46</v>
      </c>
      <c r="W418" s="17" t="s">
        <v>6096</v>
      </c>
      <c r="X418" s="17" t="s">
        <v>6327</v>
      </c>
      <c r="Y418" s="34">
        <v>6</v>
      </c>
      <c r="Z418" s="30" t="s">
        <v>6646</v>
      </c>
      <c r="AA418" s="29">
        <v>14</v>
      </c>
      <c r="AB418" s="11" t="s">
        <v>47</v>
      </c>
      <c r="AC418" s="11">
        <v>0</v>
      </c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</row>
    <row r="419" spans="1:54" x14ac:dyDescent="0.25">
      <c r="A419" s="11" t="s">
        <v>2415</v>
      </c>
      <c r="B419" s="12">
        <v>25</v>
      </c>
      <c r="C419" s="12" t="str">
        <f t="shared" si="6"/>
        <v>[20-30[ ans</v>
      </c>
      <c r="D419" s="11" t="s">
        <v>2416</v>
      </c>
      <c r="E419" s="11" t="s">
        <v>54</v>
      </c>
      <c r="F419" s="11" t="s">
        <v>40</v>
      </c>
      <c r="G419" s="11"/>
      <c r="H419" s="11"/>
      <c r="I419" s="11" t="s">
        <v>41</v>
      </c>
      <c r="J419" s="11" t="s">
        <v>250</v>
      </c>
      <c r="K419" s="11" t="s">
        <v>6048</v>
      </c>
      <c r="L419" s="11" t="s">
        <v>51</v>
      </c>
      <c r="M419" s="11" t="s">
        <v>6062</v>
      </c>
      <c r="N419" s="11" t="s">
        <v>64</v>
      </c>
      <c r="O419" s="11" t="s">
        <v>729</v>
      </c>
      <c r="P419" s="11" t="s">
        <v>6702</v>
      </c>
      <c r="Q419" s="11"/>
      <c r="R419" s="11"/>
      <c r="S419" s="11" t="s">
        <v>45</v>
      </c>
      <c r="T419" s="11" t="s">
        <v>39</v>
      </c>
      <c r="U419" s="11" t="s">
        <v>6053</v>
      </c>
      <c r="V419" s="11" t="s">
        <v>46</v>
      </c>
      <c r="W419" s="17" t="s">
        <v>6130</v>
      </c>
      <c r="X419" s="17" t="s">
        <v>6388</v>
      </c>
      <c r="Y419" s="34">
        <v>1</v>
      </c>
      <c r="Z419" s="30" t="s">
        <v>6644</v>
      </c>
      <c r="AA419" s="29">
        <v>14.9</v>
      </c>
      <c r="AB419" s="11" t="s">
        <v>47</v>
      </c>
      <c r="AC419" s="11">
        <v>0</v>
      </c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</row>
    <row r="420" spans="1:54" x14ac:dyDescent="0.25">
      <c r="A420" s="11" t="s">
        <v>2418</v>
      </c>
      <c r="B420" s="12">
        <v>53</v>
      </c>
      <c r="C420" s="12" t="str">
        <f t="shared" si="6"/>
        <v>[50-60 [ ans</v>
      </c>
      <c r="D420" s="11" t="s">
        <v>2419</v>
      </c>
      <c r="E420" s="11" t="s">
        <v>39</v>
      </c>
      <c r="F420" s="11" t="s">
        <v>55</v>
      </c>
      <c r="G420" s="11"/>
      <c r="H420" s="12">
        <v>76</v>
      </c>
      <c r="I420" s="11" t="s">
        <v>49</v>
      </c>
      <c r="J420" s="11" t="s">
        <v>1308</v>
      </c>
      <c r="K420" s="11" t="s">
        <v>6043</v>
      </c>
      <c r="L420" s="11" t="s">
        <v>51</v>
      </c>
      <c r="M420" s="11" t="s">
        <v>6062</v>
      </c>
      <c r="N420" s="11" t="s">
        <v>1230</v>
      </c>
      <c r="O420" s="11" t="s">
        <v>729</v>
      </c>
      <c r="P420" s="11" t="s">
        <v>6702</v>
      </c>
      <c r="Q420" s="11"/>
      <c r="R420" s="11"/>
      <c r="S420" s="11" t="s">
        <v>45</v>
      </c>
      <c r="T420" s="11" t="s">
        <v>58</v>
      </c>
      <c r="U420" s="11" t="s">
        <v>6055</v>
      </c>
      <c r="V420" s="11" t="s">
        <v>62</v>
      </c>
      <c r="W420" s="17"/>
      <c r="X420" s="17"/>
      <c r="Y420" s="30"/>
      <c r="Z420" s="30"/>
      <c r="AA420" s="29">
        <v>11.3</v>
      </c>
      <c r="AB420" s="11" t="s">
        <v>845</v>
      </c>
      <c r="AC420" s="11">
        <v>1</v>
      </c>
      <c r="AD420" s="27" t="s">
        <v>5511</v>
      </c>
      <c r="AE420" s="27" t="s">
        <v>6673</v>
      </c>
      <c r="AF420" s="11" t="s">
        <v>62</v>
      </c>
      <c r="AG420" s="11" t="s">
        <v>46</v>
      </c>
      <c r="AH420" s="11" t="s">
        <v>62</v>
      </c>
      <c r="AI420" s="11" t="s">
        <v>62</v>
      </c>
      <c r="AJ420" s="11"/>
      <c r="AK420" s="11"/>
      <c r="AL420" s="11"/>
      <c r="AM420" s="11"/>
      <c r="AN420" s="11"/>
      <c r="AO420" s="11"/>
      <c r="AP420" s="11"/>
      <c r="AQ420" s="11" t="s">
        <v>846</v>
      </c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</row>
    <row r="421" spans="1:54" x14ac:dyDescent="0.25">
      <c r="A421" s="11" t="s">
        <v>2420</v>
      </c>
      <c r="B421" s="12">
        <v>26</v>
      </c>
      <c r="C421" s="12" t="str">
        <f t="shared" si="6"/>
        <v>[20-30[ ans</v>
      </c>
      <c r="D421" s="11" t="s">
        <v>2421</v>
      </c>
      <c r="E421" s="11" t="s">
        <v>39</v>
      </c>
      <c r="F421" s="11" t="s">
        <v>40</v>
      </c>
      <c r="G421" s="11"/>
      <c r="H421" s="11"/>
      <c r="I421" s="11" t="s">
        <v>41</v>
      </c>
      <c r="J421" s="11" t="s">
        <v>907</v>
      </c>
      <c r="K421" s="11" t="s">
        <v>6045</v>
      </c>
      <c r="L421" s="11" t="s">
        <v>51</v>
      </c>
      <c r="M421" s="11" t="s">
        <v>6062</v>
      </c>
      <c r="N421" s="11" t="s">
        <v>64</v>
      </c>
      <c r="O421" s="11" t="s">
        <v>729</v>
      </c>
      <c r="P421" s="11" t="s">
        <v>6702</v>
      </c>
      <c r="Q421" s="11"/>
      <c r="R421" s="11"/>
      <c r="S421" s="11" t="s">
        <v>45</v>
      </c>
      <c r="T421" s="11" t="s">
        <v>39</v>
      </c>
      <c r="U421" s="11" t="s">
        <v>6053</v>
      </c>
      <c r="V421" s="11" t="s">
        <v>62</v>
      </c>
      <c r="W421" s="17"/>
      <c r="X421" s="17"/>
      <c r="Y421" s="30"/>
      <c r="Z421" s="30"/>
      <c r="AA421" s="29">
        <v>14.9</v>
      </c>
      <c r="AB421" s="11" t="s">
        <v>47</v>
      </c>
      <c r="AC421" s="11">
        <v>0</v>
      </c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</row>
    <row r="422" spans="1:54" x14ac:dyDescent="0.25">
      <c r="A422" s="11" t="s">
        <v>2422</v>
      </c>
      <c r="B422" s="12">
        <v>41</v>
      </c>
      <c r="C422" s="12" t="str">
        <f t="shared" si="6"/>
        <v>[40-50 [ ans</v>
      </c>
      <c r="D422" s="11" t="s">
        <v>2423</v>
      </c>
      <c r="E422" s="11" t="s">
        <v>54</v>
      </c>
      <c r="F422" s="11" t="s">
        <v>55</v>
      </c>
      <c r="G422" s="11"/>
      <c r="H422" s="12">
        <v>63</v>
      </c>
      <c r="I422" s="11" t="s">
        <v>49</v>
      </c>
      <c r="J422" s="11" t="s">
        <v>1367</v>
      </c>
      <c r="K422" s="11" t="s">
        <v>6044</v>
      </c>
      <c r="L422" s="11" t="s">
        <v>51</v>
      </c>
      <c r="M422" s="11" t="s">
        <v>6062</v>
      </c>
      <c r="N422" s="11" t="s">
        <v>135</v>
      </c>
      <c r="O422" s="11" t="s">
        <v>729</v>
      </c>
      <c r="P422" s="11" t="s">
        <v>6702</v>
      </c>
      <c r="Q422" s="11"/>
      <c r="R422" s="11"/>
      <c r="S422" s="11" t="s">
        <v>45</v>
      </c>
      <c r="T422" s="11" t="s">
        <v>124</v>
      </c>
      <c r="U422" s="11" t="s">
        <v>124</v>
      </c>
      <c r="V422" s="11" t="s">
        <v>46</v>
      </c>
      <c r="W422" s="17">
        <v>39448</v>
      </c>
      <c r="X422" s="17" t="s">
        <v>6389</v>
      </c>
      <c r="Y422" s="34">
        <v>11</v>
      </c>
      <c r="Z422" s="30" t="s">
        <v>6651</v>
      </c>
      <c r="AA422" s="29">
        <v>5.5</v>
      </c>
      <c r="AB422" s="11" t="s">
        <v>845</v>
      </c>
      <c r="AC422" s="11">
        <v>1</v>
      </c>
      <c r="AD422" s="27" t="s">
        <v>5511</v>
      </c>
      <c r="AE422" s="27" t="s">
        <v>6673</v>
      </c>
      <c r="AF422" s="11" t="s">
        <v>62</v>
      </c>
      <c r="AG422" s="11" t="s">
        <v>46</v>
      </c>
      <c r="AH422" s="11" t="s">
        <v>62</v>
      </c>
      <c r="AI422" s="11" t="s">
        <v>62</v>
      </c>
      <c r="AJ422" s="11"/>
      <c r="AK422" s="11" t="s">
        <v>62</v>
      </c>
      <c r="AL422" s="11" t="s">
        <v>62</v>
      </c>
      <c r="AM422" s="11" t="s">
        <v>62</v>
      </c>
      <c r="AN422" s="11" t="s">
        <v>62</v>
      </c>
      <c r="AO422" s="11" t="s">
        <v>62</v>
      </c>
      <c r="AP422" s="11"/>
      <c r="AQ422" s="11" t="s">
        <v>846</v>
      </c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</row>
    <row r="423" spans="1:54" x14ac:dyDescent="0.25">
      <c r="A423" s="11" t="s">
        <v>2425</v>
      </c>
      <c r="B423" s="12">
        <v>26</v>
      </c>
      <c r="C423" s="12" t="str">
        <f t="shared" si="6"/>
        <v>[20-30[ ans</v>
      </c>
      <c r="D423" s="11" t="s">
        <v>2426</v>
      </c>
      <c r="E423" s="11" t="s">
        <v>48</v>
      </c>
      <c r="F423" s="11" t="s">
        <v>40</v>
      </c>
      <c r="G423" s="11"/>
      <c r="H423" s="11"/>
      <c r="I423" s="11" t="s">
        <v>41</v>
      </c>
      <c r="J423" s="11" t="s">
        <v>79</v>
      </c>
      <c r="K423" s="11" t="s">
        <v>6048</v>
      </c>
      <c r="L423" s="11" t="s">
        <v>43</v>
      </c>
      <c r="M423" s="11" t="s">
        <v>6062</v>
      </c>
      <c r="N423" s="11" t="s">
        <v>271</v>
      </c>
      <c r="O423" s="11" t="s">
        <v>271</v>
      </c>
      <c r="P423" s="11" t="s">
        <v>6033</v>
      </c>
      <c r="Q423" s="11" t="s">
        <v>5596</v>
      </c>
      <c r="R423" s="11" t="s">
        <v>5597</v>
      </c>
      <c r="S423" s="11" t="s">
        <v>45</v>
      </c>
      <c r="T423" s="11" t="s">
        <v>58</v>
      </c>
      <c r="U423" s="11" t="s">
        <v>6055</v>
      </c>
      <c r="V423" s="11" t="s">
        <v>62</v>
      </c>
      <c r="W423" s="17"/>
      <c r="X423" s="17"/>
      <c r="Y423" s="30"/>
      <c r="Z423" s="30"/>
      <c r="AA423" s="29">
        <v>14</v>
      </c>
      <c r="AB423" s="11" t="s">
        <v>47</v>
      </c>
      <c r="AC423" s="11">
        <v>0</v>
      </c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x14ac:dyDescent="0.25">
      <c r="A424" s="11" t="s">
        <v>2427</v>
      </c>
      <c r="B424" s="12">
        <v>29</v>
      </c>
      <c r="C424" s="12" t="str">
        <f t="shared" si="6"/>
        <v>[20-30[ ans</v>
      </c>
      <c r="D424" s="11" t="s">
        <v>2428</v>
      </c>
      <c r="E424" s="11" t="s">
        <v>54</v>
      </c>
      <c r="F424" s="11" t="s">
        <v>40</v>
      </c>
      <c r="G424" s="11"/>
      <c r="H424" s="11"/>
      <c r="I424" s="11" t="s">
        <v>41</v>
      </c>
      <c r="J424" s="11" t="s">
        <v>323</v>
      </c>
      <c r="K424" s="11" t="s">
        <v>6045</v>
      </c>
      <c r="L424" s="11" t="s">
        <v>43</v>
      </c>
      <c r="M424" s="11" t="s">
        <v>6062</v>
      </c>
      <c r="N424" s="11" t="s">
        <v>90</v>
      </c>
      <c r="O424" s="11" t="s">
        <v>90</v>
      </c>
      <c r="P424" s="11" t="s">
        <v>6033</v>
      </c>
      <c r="Q424" s="11" t="s">
        <v>5632</v>
      </c>
      <c r="R424" s="11" t="s">
        <v>5633</v>
      </c>
      <c r="S424" s="11" t="s">
        <v>45</v>
      </c>
      <c r="T424" s="11" t="s">
        <v>39</v>
      </c>
      <c r="U424" s="11" t="s">
        <v>6053</v>
      </c>
      <c r="V424" s="11" t="s">
        <v>62</v>
      </c>
      <c r="W424" s="17"/>
      <c r="X424" s="17"/>
      <c r="Y424" s="30"/>
      <c r="Z424" s="30"/>
      <c r="AA424" s="29">
        <v>13</v>
      </c>
      <c r="AB424" s="11" t="s">
        <v>47</v>
      </c>
      <c r="AC424" s="11">
        <v>0</v>
      </c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</row>
    <row r="425" spans="1:54" x14ac:dyDescent="0.25">
      <c r="A425" s="11" t="s">
        <v>2429</v>
      </c>
      <c r="B425" s="12">
        <v>23</v>
      </c>
      <c r="C425" s="12" t="str">
        <f t="shared" si="6"/>
        <v>[20-30[ ans</v>
      </c>
      <c r="D425" s="11" t="s">
        <v>2430</v>
      </c>
      <c r="E425" s="11" t="s">
        <v>54</v>
      </c>
      <c r="F425" s="11" t="s">
        <v>40</v>
      </c>
      <c r="G425" s="11"/>
      <c r="H425" s="11"/>
      <c r="I425" s="11" t="s">
        <v>41</v>
      </c>
      <c r="J425" s="11" t="s">
        <v>101</v>
      </c>
      <c r="K425" s="11" t="s">
        <v>286</v>
      </c>
      <c r="L425" s="11" t="s">
        <v>51</v>
      </c>
      <c r="M425" s="11" t="s">
        <v>6062</v>
      </c>
      <c r="N425" s="11" t="s">
        <v>1091</v>
      </c>
      <c r="O425" s="11" t="s">
        <v>685</v>
      </c>
      <c r="P425" s="11" t="s">
        <v>6035</v>
      </c>
      <c r="Q425" s="11" t="s">
        <v>5985</v>
      </c>
      <c r="R425" s="11" t="s">
        <v>5986</v>
      </c>
      <c r="S425" s="11" t="s">
        <v>45</v>
      </c>
      <c r="T425" s="11" t="s">
        <v>240</v>
      </c>
      <c r="U425" s="11" t="s">
        <v>6056</v>
      </c>
      <c r="V425" s="11" t="s">
        <v>46</v>
      </c>
      <c r="W425" s="17">
        <v>43713</v>
      </c>
      <c r="X425" s="17" t="s">
        <v>6390</v>
      </c>
      <c r="Y425" s="34">
        <v>0</v>
      </c>
      <c r="Z425" s="30" t="s">
        <v>6644</v>
      </c>
      <c r="AA425" s="29">
        <v>14</v>
      </c>
      <c r="AB425" s="11" t="s">
        <v>47</v>
      </c>
      <c r="AC425" s="11">
        <v>0</v>
      </c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</row>
    <row r="426" spans="1:54" x14ac:dyDescent="0.25">
      <c r="A426" s="11" t="s">
        <v>2432</v>
      </c>
      <c r="B426" s="12">
        <v>34</v>
      </c>
      <c r="C426" s="12" t="str">
        <f t="shared" si="6"/>
        <v>[30-40[ ans</v>
      </c>
      <c r="D426" s="11" t="s">
        <v>2433</v>
      </c>
      <c r="E426" s="11" t="s">
        <v>54</v>
      </c>
      <c r="F426" s="11" t="s">
        <v>40</v>
      </c>
      <c r="G426" s="11"/>
      <c r="H426" s="11"/>
      <c r="I426" s="11" t="s">
        <v>41</v>
      </c>
      <c r="J426" s="11" t="s">
        <v>134</v>
      </c>
      <c r="K426" s="11" t="s">
        <v>6049</v>
      </c>
      <c r="L426" s="11" t="s">
        <v>51</v>
      </c>
      <c r="M426" s="11" t="s">
        <v>6062</v>
      </c>
      <c r="N426" s="11" t="s">
        <v>622</v>
      </c>
      <c r="O426" s="11" t="s">
        <v>622</v>
      </c>
      <c r="P426" s="11" t="s">
        <v>6035</v>
      </c>
      <c r="Q426" s="11" t="s">
        <v>5729</v>
      </c>
      <c r="R426" s="11" t="s">
        <v>5730</v>
      </c>
      <c r="S426" s="11" t="s">
        <v>45</v>
      </c>
      <c r="T426" s="11" t="s">
        <v>58</v>
      </c>
      <c r="U426" s="11" t="s">
        <v>6055</v>
      </c>
      <c r="V426" s="11" t="s">
        <v>62</v>
      </c>
      <c r="W426" s="17"/>
      <c r="X426" s="17"/>
      <c r="Y426" s="30"/>
      <c r="Z426" s="30"/>
      <c r="AA426" s="11"/>
      <c r="AB426" s="11" t="s">
        <v>47</v>
      </c>
      <c r="AC426" s="11">
        <v>0</v>
      </c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</row>
    <row r="427" spans="1:54" x14ac:dyDescent="0.25">
      <c r="A427" s="11" t="s">
        <v>2434</v>
      </c>
      <c r="B427" s="12">
        <v>34</v>
      </c>
      <c r="C427" s="12" t="str">
        <f t="shared" si="6"/>
        <v>[30-40[ ans</v>
      </c>
      <c r="D427" s="11" t="s">
        <v>2435</v>
      </c>
      <c r="E427" s="11" t="s">
        <v>54</v>
      </c>
      <c r="F427" s="11" t="s">
        <v>40</v>
      </c>
      <c r="G427" s="11"/>
      <c r="H427" s="11"/>
      <c r="I427" s="11" t="s">
        <v>41</v>
      </c>
      <c r="J427" s="11" t="s">
        <v>56</v>
      </c>
      <c r="K427" s="11" t="s">
        <v>6045</v>
      </c>
      <c r="L427" s="11" t="s">
        <v>43</v>
      </c>
      <c r="M427" s="11" t="s">
        <v>6062</v>
      </c>
      <c r="N427" s="11" t="s">
        <v>57</v>
      </c>
      <c r="O427" s="11" t="s">
        <v>57</v>
      </c>
      <c r="P427" s="11" t="s">
        <v>6033</v>
      </c>
      <c r="Q427" s="11" t="s">
        <v>5570</v>
      </c>
      <c r="R427" s="11" t="s">
        <v>5571</v>
      </c>
      <c r="S427" s="11" t="s">
        <v>45</v>
      </c>
      <c r="T427" s="11" t="s">
        <v>58</v>
      </c>
      <c r="U427" s="11" t="s">
        <v>6055</v>
      </c>
      <c r="V427" s="11" t="s">
        <v>46</v>
      </c>
      <c r="W427" s="17"/>
      <c r="X427" s="17"/>
      <c r="Y427" s="30"/>
      <c r="Z427" s="30"/>
      <c r="AA427" s="29">
        <v>14.7</v>
      </c>
      <c r="AB427" s="11" t="s">
        <v>47</v>
      </c>
      <c r="AC427" s="11">
        <v>0</v>
      </c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</row>
    <row r="428" spans="1:54" x14ac:dyDescent="0.25">
      <c r="A428" s="11" t="s">
        <v>2436</v>
      </c>
      <c r="B428" s="12">
        <v>30</v>
      </c>
      <c r="C428" s="12" t="str">
        <f t="shared" si="6"/>
        <v>[30-40[ ans</v>
      </c>
      <c r="D428" s="11" t="s">
        <v>2437</v>
      </c>
      <c r="E428" s="11" t="s">
        <v>54</v>
      </c>
      <c r="F428" s="11" t="s">
        <v>55</v>
      </c>
      <c r="G428" s="11"/>
      <c r="H428" s="11"/>
      <c r="I428" s="11" t="s">
        <v>41</v>
      </c>
      <c r="J428" s="11" t="s">
        <v>134</v>
      </c>
      <c r="K428" s="11" t="s">
        <v>6049</v>
      </c>
      <c r="L428" s="11" t="s">
        <v>60</v>
      </c>
      <c r="M428" s="11" t="s">
        <v>6062</v>
      </c>
      <c r="N428" s="11" t="s">
        <v>733</v>
      </c>
      <c r="O428" s="11" t="s">
        <v>217</v>
      </c>
      <c r="P428" s="11" t="s">
        <v>6033</v>
      </c>
      <c r="Q428" s="11" t="s">
        <v>5612</v>
      </c>
      <c r="R428" s="11" t="s">
        <v>5613</v>
      </c>
      <c r="S428" s="11" t="s">
        <v>45</v>
      </c>
      <c r="T428" s="11" t="s">
        <v>39</v>
      </c>
      <c r="U428" s="11" t="s">
        <v>6053</v>
      </c>
      <c r="V428" s="11" t="s">
        <v>62</v>
      </c>
      <c r="W428" s="17"/>
      <c r="X428" s="17"/>
      <c r="Y428" s="30"/>
      <c r="Z428" s="30"/>
      <c r="AA428" s="11"/>
      <c r="AB428" s="11" t="s">
        <v>845</v>
      </c>
      <c r="AC428" s="11">
        <v>2</v>
      </c>
      <c r="AD428" s="27" t="s">
        <v>6663</v>
      </c>
      <c r="AE428" s="27" t="s">
        <v>6673</v>
      </c>
      <c r="AF428" s="11"/>
      <c r="AG428" s="11" t="s">
        <v>46</v>
      </c>
      <c r="AH428" s="11"/>
      <c r="AI428" s="11"/>
      <c r="AJ428" s="11" t="s">
        <v>1532</v>
      </c>
      <c r="AK428" s="11" t="s">
        <v>46</v>
      </c>
      <c r="AL428" s="11"/>
      <c r="AM428" s="11"/>
      <c r="AN428" s="11"/>
      <c r="AO428" s="11"/>
      <c r="AP428" s="11"/>
      <c r="AQ428" s="11" t="s">
        <v>846</v>
      </c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</row>
    <row r="429" spans="1:54" x14ac:dyDescent="0.25">
      <c r="A429" s="11" t="s">
        <v>2438</v>
      </c>
      <c r="B429" s="12">
        <v>20</v>
      </c>
      <c r="C429" s="12" t="str">
        <f t="shared" si="6"/>
        <v>[20-30[ ans</v>
      </c>
      <c r="D429" s="11" t="s">
        <v>2439</v>
      </c>
      <c r="E429" s="11" t="s">
        <v>39</v>
      </c>
      <c r="F429" s="11" t="s">
        <v>40</v>
      </c>
      <c r="G429" s="11"/>
      <c r="H429" s="11"/>
      <c r="I429" s="11" t="s">
        <v>41</v>
      </c>
      <c r="J429" s="11" t="s">
        <v>134</v>
      </c>
      <c r="K429" s="11" t="s">
        <v>6049</v>
      </c>
      <c r="L429" s="11" t="s">
        <v>1227</v>
      </c>
      <c r="M429" s="11" t="s">
        <v>523</v>
      </c>
      <c r="N429" s="11" t="s">
        <v>428</v>
      </c>
      <c r="O429" s="11" t="s">
        <v>428</v>
      </c>
      <c r="P429" s="11" t="s">
        <v>428</v>
      </c>
      <c r="Q429" s="11"/>
      <c r="R429" s="11"/>
      <c r="S429" s="27" t="s">
        <v>220</v>
      </c>
      <c r="T429" s="11" t="s">
        <v>39</v>
      </c>
      <c r="U429" s="11" t="s">
        <v>6053</v>
      </c>
      <c r="V429" s="11" t="s">
        <v>62</v>
      </c>
      <c r="W429" s="17"/>
      <c r="X429" s="17"/>
      <c r="Y429" s="30"/>
      <c r="Z429" s="30"/>
      <c r="AA429" s="29">
        <v>9.1999999999999993</v>
      </c>
      <c r="AB429" s="11" t="s">
        <v>845</v>
      </c>
      <c r="AC429" s="11">
        <v>1</v>
      </c>
      <c r="AD429" s="27" t="s">
        <v>5511</v>
      </c>
      <c r="AE429" s="27" t="s">
        <v>6673</v>
      </c>
      <c r="AF429" s="11"/>
      <c r="AG429" s="11" t="s">
        <v>46</v>
      </c>
      <c r="AH429" s="11"/>
      <c r="AI429" s="11"/>
      <c r="AJ429" s="11"/>
      <c r="AK429" s="11"/>
      <c r="AL429" s="11"/>
      <c r="AM429" s="11"/>
      <c r="AN429" s="11"/>
      <c r="AO429" s="11"/>
      <c r="AP429" s="11"/>
      <c r="AQ429" s="11" t="s">
        <v>846</v>
      </c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</row>
    <row r="430" spans="1:54" x14ac:dyDescent="0.25">
      <c r="A430" s="11" t="s">
        <v>2440</v>
      </c>
      <c r="B430" s="12">
        <v>27</v>
      </c>
      <c r="C430" s="12" t="str">
        <f t="shared" si="6"/>
        <v>[20-30[ ans</v>
      </c>
      <c r="D430" s="11" t="s">
        <v>2441</v>
      </c>
      <c r="E430" s="11" t="s">
        <v>269</v>
      </c>
      <c r="F430" s="11" t="s">
        <v>40</v>
      </c>
      <c r="G430" s="11"/>
      <c r="H430" s="11"/>
      <c r="I430" s="11" t="s">
        <v>41</v>
      </c>
      <c r="J430" s="11" t="s">
        <v>108</v>
      </c>
      <c r="K430" s="11" t="s">
        <v>6045</v>
      </c>
      <c r="L430" s="11" t="s">
        <v>51</v>
      </c>
      <c r="M430" s="11" t="s">
        <v>6062</v>
      </c>
      <c r="N430" s="11" t="s">
        <v>64</v>
      </c>
      <c r="O430" s="11" t="s">
        <v>729</v>
      </c>
      <c r="P430" s="11" t="s">
        <v>6702</v>
      </c>
      <c r="Q430" s="11"/>
      <c r="R430" s="11"/>
      <c r="S430" s="11" t="s">
        <v>45</v>
      </c>
      <c r="T430" s="11" t="s">
        <v>84</v>
      </c>
      <c r="U430" s="11" t="s">
        <v>6057</v>
      </c>
      <c r="V430" s="11" t="s">
        <v>62</v>
      </c>
      <c r="W430" s="17"/>
      <c r="X430" s="17"/>
      <c r="Y430" s="30"/>
      <c r="Z430" s="30"/>
      <c r="AA430" s="11"/>
      <c r="AB430" s="11" t="s">
        <v>47</v>
      </c>
      <c r="AC430" s="11">
        <v>0</v>
      </c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</row>
    <row r="431" spans="1:54" x14ac:dyDescent="0.25">
      <c r="A431" s="11" t="s">
        <v>2442</v>
      </c>
      <c r="B431" s="12">
        <v>20</v>
      </c>
      <c r="C431" s="12" t="str">
        <f t="shared" si="6"/>
        <v>[20-30[ ans</v>
      </c>
      <c r="D431" s="11" t="s">
        <v>2443</v>
      </c>
      <c r="E431" s="11" t="s">
        <v>39</v>
      </c>
      <c r="F431" s="11" t="s">
        <v>40</v>
      </c>
      <c r="G431" s="11"/>
      <c r="H431" s="11"/>
      <c r="I431" s="11" t="s">
        <v>41</v>
      </c>
      <c r="J431" s="11" t="s">
        <v>42</v>
      </c>
      <c r="K431" s="11" t="s">
        <v>6043</v>
      </c>
      <c r="L431" s="11" t="s">
        <v>43</v>
      </c>
      <c r="M431" s="11" t="s">
        <v>6062</v>
      </c>
      <c r="N431" s="11" t="s">
        <v>271</v>
      </c>
      <c r="O431" s="11" t="s">
        <v>271</v>
      </c>
      <c r="P431" s="11" t="s">
        <v>6033</v>
      </c>
      <c r="Q431" s="11" t="s">
        <v>5596</v>
      </c>
      <c r="R431" s="11" t="s">
        <v>5597</v>
      </c>
      <c r="S431" s="11" t="s">
        <v>45</v>
      </c>
      <c r="T431" s="11" t="s">
        <v>39</v>
      </c>
      <c r="U431" s="11" t="s">
        <v>6053</v>
      </c>
      <c r="V431" s="11" t="s">
        <v>46</v>
      </c>
      <c r="W431" s="17">
        <v>42736</v>
      </c>
      <c r="X431" s="17" t="s">
        <v>6270</v>
      </c>
      <c r="Y431" s="34">
        <v>2</v>
      </c>
      <c r="Z431" s="30" t="s">
        <v>6644</v>
      </c>
      <c r="AA431" s="11"/>
      <c r="AB431" s="11" t="s">
        <v>47</v>
      </c>
      <c r="AC431" s="11">
        <v>0</v>
      </c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</row>
    <row r="432" spans="1:54" x14ac:dyDescent="0.25">
      <c r="A432" s="11" t="s">
        <v>2444</v>
      </c>
      <c r="B432" s="12">
        <v>39</v>
      </c>
      <c r="C432" s="12" t="str">
        <f t="shared" si="6"/>
        <v>[30-40[ ans</v>
      </c>
      <c r="D432" s="11" t="s">
        <v>2445</v>
      </c>
      <c r="E432" s="11" t="s">
        <v>48</v>
      </c>
      <c r="F432" s="11" t="s">
        <v>40</v>
      </c>
      <c r="G432" s="11"/>
      <c r="H432" s="11"/>
      <c r="I432" s="11" t="s">
        <v>41</v>
      </c>
      <c r="J432" s="11" t="s">
        <v>145</v>
      </c>
      <c r="K432" s="11" t="s">
        <v>6047</v>
      </c>
      <c r="L432" s="11" t="s">
        <v>51</v>
      </c>
      <c r="M432" s="11" t="s">
        <v>6062</v>
      </c>
      <c r="N432" s="11" t="s">
        <v>313</v>
      </c>
      <c r="O432" s="11" t="s">
        <v>313</v>
      </c>
      <c r="P432" s="11" t="s">
        <v>6035</v>
      </c>
      <c r="Q432" s="11" t="s">
        <v>5805</v>
      </c>
      <c r="R432" s="11" t="s">
        <v>5806</v>
      </c>
      <c r="S432" s="11" t="s">
        <v>45</v>
      </c>
      <c r="T432" s="11" t="s">
        <v>39</v>
      </c>
      <c r="U432" s="11" t="s">
        <v>6053</v>
      </c>
      <c r="V432" s="11" t="s">
        <v>62</v>
      </c>
      <c r="W432" s="17"/>
      <c r="X432" s="17"/>
      <c r="Y432" s="30"/>
      <c r="Z432" s="30"/>
      <c r="AA432" s="29">
        <v>14.4</v>
      </c>
      <c r="AB432" s="11" t="s">
        <v>47</v>
      </c>
      <c r="AC432" s="11">
        <v>0</v>
      </c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</row>
    <row r="433" spans="1:54" x14ac:dyDescent="0.25">
      <c r="A433" s="11" t="s">
        <v>2446</v>
      </c>
      <c r="B433" s="12">
        <v>40</v>
      </c>
      <c r="C433" s="12" t="str">
        <f t="shared" si="6"/>
        <v>[40-50 [ ans</v>
      </c>
      <c r="D433" s="11" t="s">
        <v>2447</v>
      </c>
      <c r="E433" s="11" t="s">
        <v>39</v>
      </c>
      <c r="F433" s="11" t="s">
        <v>40</v>
      </c>
      <c r="G433" s="11"/>
      <c r="H433" s="11"/>
      <c r="I433" s="11" t="s">
        <v>49</v>
      </c>
      <c r="J433" s="11" t="s">
        <v>905</v>
      </c>
      <c r="K433" s="11" t="s">
        <v>6048</v>
      </c>
      <c r="L433" s="11" t="s">
        <v>114</v>
      </c>
      <c r="M433" s="11" t="s">
        <v>6062</v>
      </c>
      <c r="N433" s="11" t="s">
        <v>285</v>
      </c>
      <c r="O433" s="11" t="s">
        <v>285</v>
      </c>
      <c r="P433" s="11" t="s">
        <v>6031</v>
      </c>
      <c r="Q433" s="11" t="s">
        <v>5592</v>
      </c>
      <c r="R433" s="11" t="s">
        <v>5593</v>
      </c>
      <c r="S433" s="11" t="s">
        <v>45</v>
      </c>
      <c r="T433" s="11" t="s">
        <v>84</v>
      </c>
      <c r="U433" s="11" t="s">
        <v>6057</v>
      </c>
      <c r="V433" s="11" t="s">
        <v>62</v>
      </c>
      <c r="W433" s="17"/>
      <c r="X433" s="17"/>
      <c r="Y433" s="30"/>
      <c r="Z433" s="30"/>
      <c r="AA433" s="29">
        <v>13.1</v>
      </c>
      <c r="AB433" s="11" t="s">
        <v>47</v>
      </c>
      <c r="AC433" s="11">
        <v>0</v>
      </c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</row>
    <row r="434" spans="1:54" x14ac:dyDescent="0.25">
      <c r="A434" s="11" t="s">
        <v>2448</v>
      </c>
      <c r="B434" s="12">
        <v>34</v>
      </c>
      <c r="C434" s="12" t="str">
        <f t="shared" si="6"/>
        <v>[30-40[ ans</v>
      </c>
      <c r="D434" s="11" t="s">
        <v>2449</v>
      </c>
      <c r="E434" s="11" t="s">
        <v>39</v>
      </c>
      <c r="F434" s="11" t="s">
        <v>40</v>
      </c>
      <c r="G434" s="11"/>
      <c r="H434" s="11"/>
      <c r="I434" s="11" t="s">
        <v>41</v>
      </c>
      <c r="J434" s="11" t="s">
        <v>56</v>
      </c>
      <c r="K434" s="11" t="s">
        <v>6045</v>
      </c>
      <c r="L434" s="11" t="s">
        <v>51</v>
      </c>
      <c r="M434" s="11" t="s">
        <v>6062</v>
      </c>
      <c r="N434" s="11" t="s">
        <v>925</v>
      </c>
      <c r="O434" s="11" t="s">
        <v>925</v>
      </c>
      <c r="P434" s="11" t="s">
        <v>6033</v>
      </c>
      <c r="Q434" s="11" t="s">
        <v>5750</v>
      </c>
      <c r="R434" s="11" t="s">
        <v>5751</v>
      </c>
      <c r="S434" s="11" t="s">
        <v>45</v>
      </c>
      <c r="T434" s="11" t="s">
        <v>39</v>
      </c>
      <c r="U434" s="11" t="s">
        <v>6053</v>
      </c>
      <c r="V434" s="11" t="s">
        <v>46</v>
      </c>
      <c r="W434" s="17">
        <v>43498</v>
      </c>
      <c r="X434" s="17" t="s">
        <v>6391</v>
      </c>
      <c r="Y434" s="34">
        <v>0</v>
      </c>
      <c r="Z434" s="30" t="s">
        <v>6644</v>
      </c>
      <c r="AA434" s="29">
        <v>13</v>
      </c>
      <c r="AB434" s="11" t="s">
        <v>47</v>
      </c>
      <c r="AC434" s="11">
        <v>0</v>
      </c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</row>
    <row r="435" spans="1:54" x14ac:dyDescent="0.25">
      <c r="A435" s="11" t="s">
        <v>2451</v>
      </c>
      <c r="B435" s="12">
        <v>34</v>
      </c>
      <c r="C435" s="12" t="str">
        <f t="shared" si="6"/>
        <v>[30-40[ ans</v>
      </c>
      <c r="D435" s="11" t="s">
        <v>2452</v>
      </c>
      <c r="E435" s="11" t="s">
        <v>54</v>
      </c>
      <c r="F435" s="11" t="s">
        <v>40</v>
      </c>
      <c r="G435" s="11"/>
      <c r="H435" s="11"/>
      <c r="I435" s="11" t="s">
        <v>41</v>
      </c>
      <c r="J435" s="11" t="s">
        <v>56</v>
      </c>
      <c r="K435" s="11" t="s">
        <v>6045</v>
      </c>
      <c r="L435" s="11" t="s">
        <v>51</v>
      </c>
      <c r="M435" s="11" t="s">
        <v>6062</v>
      </c>
      <c r="N435" s="11" t="s">
        <v>346</v>
      </c>
      <c r="O435" s="11" t="s">
        <v>685</v>
      </c>
      <c r="P435" s="11" t="s">
        <v>6035</v>
      </c>
      <c r="Q435" s="11" t="s">
        <v>5985</v>
      </c>
      <c r="R435" s="11" t="s">
        <v>5986</v>
      </c>
      <c r="S435" s="11" t="s">
        <v>45</v>
      </c>
      <c r="T435" s="11" t="s">
        <v>84</v>
      </c>
      <c r="U435" s="11" t="s">
        <v>6057</v>
      </c>
      <c r="V435" s="11" t="s">
        <v>62</v>
      </c>
      <c r="W435" s="17"/>
      <c r="X435" s="17"/>
      <c r="Y435" s="30"/>
      <c r="Z435" s="30"/>
      <c r="AA435" s="11"/>
      <c r="AB435" s="11" t="s">
        <v>47</v>
      </c>
      <c r="AC435" s="11">
        <v>0</v>
      </c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</row>
    <row r="436" spans="1:54" x14ac:dyDescent="0.25">
      <c r="A436" s="11" t="s">
        <v>2453</v>
      </c>
      <c r="B436" s="12">
        <v>43</v>
      </c>
      <c r="C436" s="12" t="str">
        <f t="shared" si="6"/>
        <v>[40-50 [ ans</v>
      </c>
      <c r="D436" s="11" t="s">
        <v>2454</v>
      </c>
      <c r="E436" s="11" t="s">
        <v>48</v>
      </c>
      <c r="F436" s="11" t="s">
        <v>40</v>
      </c>
      <c r="G436" s="11"/>
      <c r="H436" s="11"/>
      <c r="I436" s="11" t="s">
        <v>49</v>
      </c>
      <c r="J436" s="11" t="s">
        <v>559</v>
      </c>
      <c r="K436" s="11" t="s">
        <v>6043</v>
      </c>
      <c r="L436" s="11" t="s">
        <v>121</v>
      </c>
      <c r="M436" s="11" t="s">
        <v>6062</v>
      </c>
      <c r="N436" s="11" t="s">
        <v>560</v>
      </c>
      <c r="O436" s="11" t="s">
        <v>560</v>
      </c>
      <c r="P436" s="11" t="s">
        <v>6032</v>
      </c>
      <c r="Q436" s="11" t="s">
        <v>5832</v>
      </c>
      <c r="R436" s="11" t="s">
        <v>5833</v>
      </c>
      <c r="S436" s="11" t="s">
        <v>45</v>
      </c>
      <c r="T436" s="11" t="s">
        <v>53</v>
      </c>
      <c r="U436" s="11" t="s">
        <v>6054</v>
      </c>
      <c r="V436" s="11" t="s">
        <v>46</v>
      </c>
      <c r="W436" s="17">
        <v>43164</v>
      </c>
      <c r="X436" s="17" t="s">
        <v>6392</v>
      </c>
      <c r="Y436" s="34">
        <v>1</v>
      </c>
      <c r="Z436" s="30" t="s">
        <v>6644</v>
      </c>
      <c r="AA436" s="11"/>
      <c r="AB436" s="11" t="s">
        <v>47</v>
      </c>
      <c r="AC436" s="11">
        <v>0</v>
      </c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</row>
    <row r="437" spans="1:54" x14ac:dyDescent="0.25">
      <c r="A437" s="11" t="s">
        <v>2456</v>
      </c>
      <c r="B437" s="12">
        <v>41</v>
      </c>
      <c r="C437" s="12" t="str">
        <f t="shared" si="6"/>
        <v>[40-50 [ ans</v>
      </c>
      <c r="D437" s="11" t="s">
        <v>2457</v>
      </c>
      <c r="E437" s="11" t="s">
        <v>48</v>
      </c>
      <c r="F437" s="11" t="s">
        <v>40</v>
      </c>
      <c r="G437" s="11"/>
      <c r="H437" s="11"/>
      <c r="I437" s="11" t="s">
        <v>49</v>
      </c>
      <c r="J437" s="11" t="s">
        <v>250</v>
      </c>
      <c r="K437" s="11" t="s">
        <v>6048</v>
      </c>
      <c r="L437" s="11" t="s">
        <v>51</v>
      </c>
      <c r="M437" s="11" t="s">
        <v>6062</v>
      </c>
      <c r="N437" s="11" t="s">
        <v>64</v>
      </c>
      <c r="O437" s="11" t="s">
        <v>729</v>
      </c>
      <c r="P437" s="11" t="s">
        <v>6702</v>
      </c>
      <c r="Q437" s="11"/>
      <c r="R437" s="11"/>
      <c r="S437" s="11" t="s">
        <v>45</v>
      </c>
      <c r="T437" s="11" t="s">
        <v>39</v>
      </c>
      <c r="U437" s="11" t="s">
        <v>6053</v>
      </c>
      <c r="V437" s="11" t="s">
        <v>46</v>
      </c>
      <c r="W437" s="17" t="s">
        <v>6080</v>
      </c>
      <c r="X437" s="17" t="s">
        <v>6293</v>
      </c>
      <c r="Y437" s="34">
        <v>0</v>
      </c>
      <c r="Z437" s="30" t="s">
        <v>6644</v>
      </c>
      <c r="AA437" s="29">
        <v>13.7</v>
      </c>
      <c r="AB437" s="11" t="s">
        <v>47</v>
      </c>
      <c r="AC437" s="11">
        <v>0</v>
      </c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</row>
    <row r="438" spans="1:54" x14ac:dyDescent="0.25">
      <c r="A438" s="11" t="s">
        <v>2458</v>
      </c>
      <c r="B438" s="12">
        <v>22</v>
      </c>
      <c r="C438" s="12" t="str">
        <f t="shared" si="6"/>
        <v>[20-30[ ans</v>
      </c>
      <c r="D438" s="11" t="s">
        <v>2459</v>
      </c>
      <c r="E438" s="11" t="s">
        <v>48</v>
      </c>
      <c r="F438" s="11" t="s">
        <v>40</v>
      </c>
      <c r="G438" s="11"/>
      <c r="H438" s="11"/>
      <c r="I438" s="11" t="s">
        <v>41</v>
      </c>
      <c r="J438" s="11" t="s">
        <v>79</v>
      </c>
      <c r="K438" s="11" t="s">
        <v>6048</v>
      </c>
      <c r="L438" s="11" t="s">
        <v>157</v>
      </c>
      <c r="M438" s="11" t="s">
        <v>6062</v>
      </c>
      <c r="N438" s="11" t="s">
        <v>169</v>
      </c>
      <c r="O438" s="11" t="s">
        <v>169</v>
      </c>
      <c r="P438" s="11" t="s">
        <v>6034</v>
      </c>
      <c r="Q438" s="11" t="s">
        <v>5830</v>
      </c>
      <c r="R438" s="11" t="s">
        <v>5831</v>
      </c>
      <c r="S438" s="11" t="s">
        <v>45</v>
      </c>
      <c r="T438" s="11" t="s">
        <v>58</v>
      </c>
      <c r="U438" s="11" t="s">
        <v>6055</v>
      </c>
      <c r="V438" s="11" t="s">
        <v>62</v>
      </c>
      <c r="W438" s="17"/>
      <c r="X438" s="17"/>
      <c r="Y438" s="30"/>
      <c r="Z438" s="30"/>
      <c r="AA438" s="29">
        <v>15.3</v>
      </c>
      <c r="AB438" s="11" t="s">
        <v>47</v>
      </c>
      <c r="AC438" s="11">
        <v>0</v>
      </c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</row>
    <row r="439" spans="1:54" x14ac:dyDescent="0.25">
      <c r="A439" s="11" t="s">
        <v>2460</v>
      </c>
      <c r="B439" s="12">
        <v>40</v>
      </c>
      <c r="C439" s="12" t="str">
        <f t="shared" si="6"/>
        <v>[40-50 [ ans</v>
      </c>
      <c r="D439" s="11" t="s">
        <v>2461</v>
      </c>
      <c r="E439" s="11" t="s">
        <v>48</v>
      </c>
      <c r="F439" s="11" t="s">
        <v>55</v>
      </c>
      <c r="G439" s="11"/>
      <c r="H439" s="11"/>
      <c r="I439" s="11" t="s">
        <v>41</v>
      </c>
      <c r="J439" s="11" t="s">
        <v>145</v>
      </c>
      <c r="K439" s="11" t="s">
        <v>6047</v>
      </c>
      <c r="L439" s="11" t="s">
        <v>60</v>
      </c>
      <c r="M439" s="11" t="s">
        <v>6062</v>
      </c>
      <c r="N439" s="11" t="s">
        <v>971</v>
      </c>
      <c r="O439" s="11" t="s">
        <v>169</v>
      </c>
      <c r="P439" s="11" t="s">
        <v>6034</v>
      </c>
      <c r="Q439" s="11" t="s">
        <v>5830</v>
      </c>
      <c r="R439" s="11" t="s">
        <v>5831</v>
      </c>
      <c r="S439" s="11" t="s">
        <v>45</v>
      </c>
      <c r="T439" s="11" t="s">
        <v>58</v>
      </c>
      <c r="U439" s="11" t="s">
        <v>6055</v>
      </c>
      <c r="V439" s="11" t="s">
        <v>62</v>
      </c>
      <c r="W439" s="17"/>
      <c r="X439" s="17"/>
      <c r="Y439" s="30"/>
      <c r="Z439" s="30"/>
      <c r="AA439" s="29">
        <v>9.9</v>
      </c>
      <c r="AB439" s="11" t="s">
        <v>845</v>
      </c>
      <c r="AC439" s="11">
        <v>0</v>
      </c>
      <c r="AD439" s="11"/>
      <c r="AE439" s="11"/>
      <c r="AF439" s="11" t="s">
        <v>62</v>
      </c>
      <c r="AG439" s="11" t="s">
        <v>62</v>
      </c>
      <c r="AH439" s="11" t="s">
        <v>62</v>
      </c>
      <c r="AI439" s="11" t="s">
        <v>62</v>
      </c>
      <c r="AJ439" s="11" t="s">
        <v>1532</v>
      </c>
      <c r="AK439" s="11" t="s">
        <v>62</v>
      </c>
      <c r="AL439" s="11" t="s">
        <v>62</v>
      </c>
      <c r="AM439" s="11" t="s">
        <v>62</v>
      </c>
      <c r="AN439" s="11" t="s">
        <v>62</v>
      </c>
      <c r="AO439" s="11" t="s">
        <v>62</v>
      </c>
      <c r="AP439" s="11"/>
      <c r="AQ439" s="11" t="s">
        <v>846</v>
      </c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</row>
    <row r="440" spans="1:54" x14ac:dyDescent="0.25">
      <c r="A440" s="11" t="s">
        <v>2462</v>
      </c>
      <c r="B440" s="12">
        <v>35</v>
      </c>
      <c r="C440" s="12" t="str">
        <f t="shared" si="6"/>
        <v>[30-40[ ans</v>
      </c>
      <c r="D440" s="11" t="s">
        <v>2463</v>
      </c>
      <c r="E440" s="11" t="s">
        <v>48</v>
      </c>
      <c r="F440" s="11" t="s">
        <v>55</v>
      </c>
      <c r="G440" s="11"/>
      <c r="H440" s="11"/>
      <c r="I440" s="11" t="s">
        <v>41</v>
      </c>
      <c r="J440" s="11" t="s">
        <v>144</v>
      </c>
      <c r="K440" s="11" t="s">
        <v>6044</v>
      </c>
      <c r="L440" s="11" t="s">
        <v>51</v>
      </c>
      <c r="M440" s="11" t="s">
        <v>6062</v>
      </c>
      <c r="N440" s="11" t="s">
        <v>110</v>
      </c>
      <c r="O440" s="11" t="s">
        <v>110</v>
      </c>
      <c r="P440" s="11" t="s">
        <v>6033</v>
      </c>
      <c r="Q440" s="11" t="s">
        <v>5630</v>
      </c>
      <c r="R440" s="11" t="s">
        <v>5631</v>
      </c>
      <c r="S440" s="11" t="s">
        <v>45</v>
      </c>
      <c r="T440" s="11" t="s">
        <v>84</v>
      </c>
      <c r="U440" s="11" t="s">
        <v>6057</v>
      </c>
      <c r="V440" s="11" t="s">
        <v>46</v>
      </c>
      <c r="W440" s="17">
        <v>43466</v>
      </c>
      <c r="X440" s="17" t="s">
        <v>6274</v>
      </c>
      <c r="Y440" s="34">
        <v>0</v>
      </c>
      <c r="Z440" s="30" t="s">
        <v>6644</v>
      </c>
      <c r="AA440" s="29">
        <v>13.1</v>
      </c>
      <c r="AB440" s="11" t="s">
        <v>47</v>
      </c>
      <c r="AC440" s="11">
        <v>0</v>
      </c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</row>
    <row r="441" spans="1:54" x14ac:dyDescent="0.25">
      <c r="A441" s="11" t="s">
        <v>2464</v>
      </c>
      <c r="B441" s="12">
        <v>26</v>
      </c>
      <c r="C441" s="12" t="str">
        <f t="shared" si="6"/>
        <v>[20-30[ ans</v>
      </c>
      <c r="D441" s="11" t="s">
        <v>2465</v>
      </c>
      <c r="E441" s="11" t="s">
        <v>48</v>
      </c>
      <c r="F441" s="11" t="s">
        <v>40</v>
      </c>
      <c r="G441" s="11"/>
      <c r="H441" s="11"/>
      <c r="I441" s="11" t="s">
        <v>41</v>
      </c>
      <c r="J441" s="11" t="s">
        <v>888</v>
      </c>
      <c r="K441" s="11" t="s">
        <v>6048</v>
      </c>
      <c r="L441" s="11" t="s">
        <v>114</v>
      </c>
      <c r="M441" s="11" t="s">
        <v>6062</v>
      </c>
      <c r="N441" s="11" t="s">
        <v>889</v>
      </c>
      <c r="O441" s="11" t="s">
        <v>143</v>
      </c>
      <c r="P441" s="11" t="s">
        <v>6031</v>
      </c>
      <c r="Q441" s="11" t="s">
        <v>5638</v>
      </c>
      <c r="R441" s="11" t="s">
        <v>5639</v>
      </c>
      <c r="S441" s="11" t="s">
        <v>45</v>
      </c>
      <c r="T441" s="11" t="s">
        <v>39</v>
      </c>
      <c r="U441" s="11" t="s">
        <v>6053</v>
      </c>
      <c r="V441" s="11" t="s">
        <v>46</v>
      </c>
      <c r="W441" s="17">
        <v>43101</v>
      </c>
      <c r="X441" s="17" t="s">
        <v>6298</v>
      </c>
      <c r="Y441" s="34">
        <v>1</v>
      </c>
      <c r="Z441" s="30" t="s">
        <v>6644</v>
      </c>
      <c r="AA441" s="29">
        <v>13.7</v>
      </c>
      <c r="AB441" s="11" t="s">
        <v>47</v>
      </c>
      <c r="AC441" s="11">
        <v>0</v>
      </c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</row>
    <row r="442" spans="1:54" x14ac:dyDescent="0.25">
      <c r="A442" s="11" t="s">
        <v>2466</v>
      </c>
      <c r="B442" s="12">
        <v>30</v>
      </c>
      <c r="C442" s="12" t="str">
        <f t="shared" si="6"/>
        <v>[30-40[ ans</v>
      </c>
      <c r="D442" s="11" t="s">
        <v>2467</v>
      </c>
      <c r="E442" s="11" t="s">
        <v>39</v>
      </c>
      <c r="F442" s="11" t="s">
        <v>40</v>
      </c>
      <c r="G442" s="11"/>
      <c r="H442" s="11"/>
      <c r="I442" s="11" t="s">
        <v>41</v>
      </c>
      <c r="J442" s="11" t="s">
        <v>449</v>
      </c>
      <c r="K442" s="11" t="s">
        <v>6046</v>
      </c>
      <c r="L442" s="11" t="s">
        <v>43</v>
      </c>
      <c r="M442" s="11" t="s">
        <v>6062</v>
      </c>
      <c r="N442" s="11" t="s">
        <v>903</v>
      </c>
      <c r="O442" s="11" t="s">
        <v>165</v>
      </c>
      <c r="P442" s="11" t="s">
        <v>6033</v>
      </c>
      <c r="Q442" s="11" t="s">
        <v>5584</v>
      </c>
      <c r="R442" s="11" t="s">
        <v>5585</v>
      </c>
      <c r="S442" s="11" t="s">
        <v>45</v>
      </c>
      <c r="T442" s="11" t="s">
        <v>39</v>
      </c>
      <c r="U442" s="11" t="s">
        <v>6053</v>
      </c>
      <c r="V442" s="11" t="s">
        <v>62</v>
      </c>
      <c r="W442" s="17"/>
      <c r="X442" s="17"/>
      <c r="Y442" s="30"/>
      <c r="Z442" s="30"/>
      <c r="AA442" s="29">
        <v>11.2</v>
      </c>
      <c r="AB442" s="11" t="s">
        <v>845</v>
      </c>
      <c r="AC442" s="11">
        <v>1</v>
      </c>
      <c r="AD442" s="27" t="s">
        <v>5511</v>
      </c>
      <c r="AE442" s="27" t="s">
        <v>6673</v>
      </c>
      <c r="AF442" s="11" t="s">
        <v>62</v>
      </c>
      <c r="AG442" s="11" t="s">
        <v>46</v>
      </c>
      <c r="AH442" s="11" t="s">
        <v>62</v>
      </c>
      <c r="AI442" s="11" t="s">
        <v>62</v>
      </c>
      <c r="AJ442" s="11"/>
      <c r="AK442" s="11"/>
      <c r="AL442" s="11"/>
      <c r="AM442" s="11"/>
      <c r="AN442" s="11"/>
      <c r="AO442" s="11"/>
      <c r="AP442" s="11"/>
      <c r="AQ442" s="11" t="s">
        <v>846</v>
      </c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</row>
    <row r="443" spans="1:54" x14ac:dyDescent="0.25">
      <c r="A443" s="11" t="s">
        <v>2468</v>
      </c>
      <c r="B443" s="12">
        <v>30</v>
      </c>
      <c r="C443" s="12" t="str">
        <f t="shared" si="6"/>
        <v>[30-40[ ans</v>
      </c>
      <c r="D443" s="11" t="s">
        <v>2469</v>
      </c>
      <c r="E443" s="11" t="s">
        <v>39</v>
      </c>
      <c r="F443" s="11" t="s">
        <v>40</v>
      </c>
      <c r="G443" s="11"/>
      <c r="H443" s="11"/>
      <c r="I443" s="11" t="s">
        <v>41</v>
      </c>
      <c r="J443" s="11" t="s">
        <v>449</v>
      </c>
      <c r="K443" s="11" t="s">
        <v>6046</v>
      </c>
      <c r="L443" s="11" t="s">
        <v>51</v>
      </c>
      <c r="M443" s="11" t="s">
        <v>6062</v>
      </c>
      <c r="N443" s="11" t="s">
        <v>165</v>
      </c>
      <c r="O443" s="11" t="s">
        <v>165</v>
      </c>
      <c r="P443" s="11" t="s">
        <v>6033</v>
      </c>
      <c r="Q443" s="11" t="s">
        <v>5584</v>
      </c>
      <c r="R443" s="11" t="s">
        <v>5585</v>
      </c>
      <c r="S443" s="11" t="s">
        <v>45</v>
      </c>
      <c r="T443" s="11" t="s">
        <v>39</v>
      </c>
      <c r="U443" s="11" t="s">
        <v>6053</v>
      </c>
      <c r="V443" s="11" t="s">
        <v>62</v>
      </c>
      <c r="W443" s="17"/>
      <c r="X443" s="17"/>
      <c r="Y443" s="30"/>
      <c r="Z443" s="30"/>
      <c r="AA443" s="29">
        <v>11.2</v>
      </c>
      <c r="AB443" s="11" t="s">
        <v>845</v>
      </c>
      <c r="AC443" s="11">
        <v>1</v>
      </c>
      <c r="AD443" s="27" t="s">
        <v>5511</v>
      </c>
      <c r="AE443" s="27" t="s">
        <v>6673</v>
      </c>
      <c r="AF443" s="11"/>
      <c r="AG443" s="11" t="s">
        <v>46</v>
      </c>
      <c r="AH443" s="11"/>
      <c r="AI443" s="11"/>
      <c r="AJ443" s="11"/>
      <c r="AK443" s="11"/>
      <c r="AL443" s="11"/>
      <c r="AM443" s="11"/>
      <c r="AN443" s="11"/>
      <c r="AO443" s="11"/>
      <c r="AP443" s="11"/>
      <c r="AQ443" s="11" t="s">
        <v>846</v>
      </c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</row>
    <row r="444" spans="1:54" x14ac:dyDescent="0.25">
      <c r="A444" s="11" t="s">
        <v>2470</v>
      </c>
      <c r="B444" s="12">
        <v>22</v>
      </c>
      <c r="C444" s="12" t="str">
        <f t="shared" si="6"/>
        <v>[20-30[ ans</v>
      </c>
      <c r="D444" s="11" t="s">
        <v>2471</v>
      </c>
      <c r="E444" s="11" t="s">
        <v>48</v>
      </c>
      <c r="F444" s="11" t="s">
        <v>40</v>
      </c>
      <c r="G444" s="11"/>
      <c r="H444" s="11"/>
      <c r="I444" s="11" t="s">
        <v>41</v>
      </c>
      <c r="J444" s="11" t="s">
        <v>79</v>
      </c>
      <c r="K444" s="11" t="s">
        <v>6048</v>
      </c>
      <c r="L444" s="11" t="s">
        <v>51</v>
      </c>
      <c r="M444" s="11" t="s">
        <v>6062</v>
      </c>
      <c r="N444" s="11" t="s">
        <v>679</v>
      </c>
      <c r="O444" s="11" t="s">
        <v>1117</v>
      </c>
      <c r="P444" s="11" t="s">
        <v>6035</v>
      </c>
      <c r="Q444" s="11" t="s">
        <v>5758</v>
      </c>
      <c r="R444" s="11" t="s">
        <v>5759</v>
      </c>
      <c r="S444" s="11" t="s">
        <v>45</v>
      </c>
      <c r="T444" s="11" t="s">
        <v>58</v>
      </c>
      <c r="U444" s="11" t="s">
        <v>6055</v>
      </c>
      <c r="V444" s="11" t="s">
        <v>46</v>
      </c>
      <c r="W444" s="17">
        <v>42769</v>
      </c>
      <c r="X444" s="17" t="s">
        <v>6393</v>
      </c>
      <c r="Y444" s="34">
        <v>2</v>
      </c>
      <c r="Z444" s="30" t="s">
        <v>6644</v>
      </c>
      <c r="AA444" s="29">
        <v>13</v>
      </c>
      <c r="AB444" s="11" t="s">
        <v>47</v>
      </c>
      <c r="AC444" s="11">
        <v>0</v>
      </c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</row>
    <row r="445" spans="1:54" x14ac:dyDescent="0.25">
      <c r="A445" s="11" t="s">
        <v>2473</v>
      </c>
      <c r="B445" s="12">
        <v>40</v>
      </c>
      <c r="C445" s="12" t="str">
        <f t="shared" si="6"/>
        <v>[40-50 [ ans</v>
      </c>
      <c r="D445" s="11" t="s">
        <v>2474</v>
      </c>
      <c r="E445" s="11" t="s">
        <v>48</v>
      </c>
      <c r="F445" s="11" t="s">
        <v>40</v>
      </c>
      <c r="G445" s="11"/>
      <c r="H445" s="11"/>
      <c r="I445" s="11" t="s">
        <v>49</v>
      </c>
      <c r="J445" s="11" t="s">
        <v>408</v>
      </c>
      <c r="K445" s="11" t="s">
        <v>6044</v>
      </c>
      <c r="L445" s="11" t="s">
        <v>51</v>
      </c>
      <c r="M445" s="11" t="s">
        <v>6062</v>
      </c>
      <c r="N445" s="11" t="s">
        <v>689</v>
      </c>
      <c r="O445" s="11" t="s">
        <v>729</v>
      </c>
      <c r="P445" s="11" t="s">
        <v>6702</v>
      </c>
      <c r="Q445" s="11"/>
      <c r="R445" s="11"/>
      <c r="S445" s="11" t="s">
        <v>45</v>
      </c>
      <c r="T445" s="11" t="s">
        <v>229</v>
      </c>
      <c r="U445" s="11" t="s">
        <v>6053</v>
      </c>
      <c r="V445" s="11" t="s">
        <v>46</v>
      </c>
      <c r="W445" s="17">
        <v>43259</v>
      </c>
      <c r="X445" s="17" t="s">
        <v>6361</v>
      </c>
      <c r="Y445" s="34">
        <v>1</v>
      </c>
      <c r="Z445" s="30" t="s">
        <v>6644</v>
      </c>
      <c r="AA445" s="29">
        <v>15.5</v>
      </c>
      <c r="AB445" s="11" t="s">
        <v>47</v>
      </c>
      <c r="AC445" s="11">
        <v>0</v>
      </c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</row>
    <row r="446" spans="1:54" x14ac:dyDescent="0.25">
      <c r="A446" s="11" t="s">
        <v>2475</v>
      </c>
      <c r="B446" s="12">
        <v>24</v>
      </c>
      <c r="C446" s="12" t="str">
        <f t="shared" si="6"/>
        <v>[20-30[ ans</v>
      </c>
      <c r="D446" s="11" t="s">
        <v>2476</v>
      </c>
      <c r="E446" s="11" t="s">
        <v>54</v>
      </c>
      <c r="F446" s="11" t="s">
        <v>40</v>
      </c>
      <c r="G446" s="11"/>
      <c r="H446" s="12">
        <v>85</v>
      </c>
      <c r="I446" s="11" t="s">
        <v>41</v>
      </c>
      <c r="J446" s="11" t="s">
        <v>1272</v>
      </c>
      <c r="K446" s="11" t="s">
        <v>6044</v>
      </c>
      <c r="L446" s="11" t="s">
        <v>51</v>
      </c>
      <c r="M446" s="11" t="s">
        <v>6062</v>
      </c>
      <c r="N446" s="11" t="s">
        <v>104</v>
      </c>
      <c r="O446" s="11" t="s">
        <v>104</v>
      </c>
      <c r="P446" s="11" t="s">
        <v>6033</v>
      </c>
      <c r="Q446" s="11" t="s">
        <v>6036</v>
      </c>
      <c r="R446" s="11" t="s">
        <v>6037</v>
      </c>
      <c r="S446" s="11" t="s">
        <v>45</v>
      </c>
      <c r="T446" s="11" t="s">
        <v>58</v>
      </c>
      <c r="U446" s="11" t="s">
        <v>6055</v>
      </c>
      <c r="V446" s="11" t="s">
        <v>46</v>
      </c>
      <c r="W446" s="17">
        <v>43498</v>
      </c>
      <c r="X446" s="17" t="s">
        <v>6391</v>
      </c>
      <c r="Y446" s="34">
        <v>0</v>
      </c>
      <c r="Z446" s="30" t="s">
        <v>6644</v>
      </c>
      <c r="AA446" s="29">
        <v>11</v>
      </c>
      <c r="AB446" s="11" t="s">
        <v>845</v>
      </c>
      <c r="AC446" s="11">
        <v>1</v>
      </c>
      <c r="AD446" s="27" t="s">
        <v>5511</v>
      </c>
      <c r="AE446" s="27" t="s">
        <v>6673</v>
      </c>
      <c r="AF446" s="11" t="s">
        <v>62</v>
      </c>
      <c r="AG446" s="11" t="s">
        <v>46</v>
      </c>
      <c r="AH446" s="11" t="s">
        <v>62</v>
      </c>
      <c r="AI446" s="11" t="s">
        <v>62</v>
      </c>
      <c r="AJ446" s="11"/>
      <c r="AK446" s="11"/>
      <c r="AL446" s="11"/>
      <c r="AM446" s="11"/>
      <c r="AN446" s="11"/>
      <c r="AO446" s="11"/>
      <c r="AP446" s="11"/>
      <c r="AQ446" s="11" t="s">
        <v>846</v>
      </c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</row>
    <row r="447" spans="1:54" x14ac:dyDescent="0.25">
      <c r="A447" s="11" t="s">
        <v>2477</v>
      </c>
      <c r="B447" s="12">
        <v>30</v>
      </c>
      <c r="C447" s="12" t="str">
        <f t="shared" si="6"/>
        <v>[30-40[ ans</v>
      </c>
      <c r="D447" s="11" t="s">
        <v>2478</v>
      </c>
      <c r="E447" s="11" t="s">
        <v>92</v>
      </c>
      <c r="F447" s="11" t="s">
        <v>40</v>
      </c>
      <c r="G447" s="11"/>
      <c r="H447" s="11"/>
      <c r="I447" s="11" t="s">
        <v>41</v>
      </c>
      <c r="J447" s="11" t="s">
        <v>56</v>
      </c>
      <c r="K447" s="11" t="s">
        <v>6045</v>
      </c>
      <c r="L447" s="11" t="s">
        <v>60</v>
      </c>
      <c r="M447" s="11" t="s">
        <v>6062</v>
      </c>
      <c r="N447" s="11" t="s">
        <v>222</v>
      </c>
      <c r="O447" s="11" t="s">
        <v>222</v>
      </c>
      <c r="P447" s="11" t="s">
        <v>6035</v>
      </c>
      <c r="Q447" s="11" t="s">
        <v>5594</v>
      </c>
      <c r="R447" s="11" t="s">
        <v>5595</v>
      </c>
      <c r="S447" s="11" t="s">
        <v>45</v>
      </c>
      <c r="T447" s="11" t="s">
        <v>58</v>
      </c>
      <c r="U447" s="11" t="s">
        <v>6055</v>
      </c>
      <c r="V447" s="11" t="s">
        <v>46</v>
      </c>
      <c r="W447" s="17">
        <v>39816</v>
      </c>
      <c r="X447" s="17" t="s">
        <v>6394</v>
      </c>
      <c r="Y447" s="34">
        <v>10</v>
      </c>
      <c r="Z447" s="30" t="s">
        <v>6648</v>
      </c>
      <c r="AA447" s="29">
        <v>13.9</v>
      </c>
      <c r="AB447" s="11" t="s">
        <v>47</v>
      </c>
      <c r="AC447" s="11">
        <v>0</v>
      </c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</row>
    <row r="448" spans="1:54" x14ac:dyDescent="0.25">
      <c r="A448" s="11" t="s">
        <v>2480</v>
      </c>
      <c r="B448" s="12">
        <v>22</v>
      </c>
      <c r="C448" s="12" t="str">
        <f t="shared" si="6"/>
        <v>[20-30[ ans</v>
      </c>
      <c r="D448" s="11" t="s">
        <v>2481</v>
      </c>
      <c r="E448" s="11" t="s">
        <v>54</v>
      </c>
      <c r="F448" s="11" t="s">
        <v>40</v>
      </c>
      <c r="G448" s="11"/>
      <c r="H448" s="11"/>
      <c r="I448" s="11" t="s">
        <v>41</v>
      </c>
      <c r="J448" s="11" t="s">
        <v>134</v>
      </c>
      <c r="K448" s="11" t="s">
        <v>6049</v>
      </c>
      <c r="L448" s="11" t="s">
        <v>51</v>
      </c>
      <c r="M448" s="11" t="s">
        <v>6062</v>
      </c>
      <c r="N448" s="11" t="s">
        <v>81</v>
      </c>
      <c r="O448" s="11" t="s">
        <v>5502</v>
      </c>
      <c r="P448" s="11" t="s">
        <v>6035</v>
      </c>
      <c r="Q448" s="11" t="s">
        <v>5572</v>
      </c>
      <c r="R448" s="11" t="s">
        <v>5573</v>
      </c>
      <c r="S448" s="11" t="s">
        <v>45</v>
      </c>
      <c r="T448" s="11" t="s">
        <v>58</v>
      </c>
      <c r="U448" s="11" t="s">
        <v>6055</v>
      </c>
      <c r="V448" s="11" t="s">
        <v>46</v>
      </c>
      <c r="W448" s="17">
        <v>43109</v>
      </c>
      <c r="X448" s="17" t="s">
        <v>6395</v>
      </c>
      <c r="Y448" s="34">
        <v>1</v>
      </c>
      <c r="Z448" s="30" t="s">
        <v>6644</v>
      </c>
      <c r="AA448" s="11"/>
      <c r="AB448" s="11" t="s">
        <v>47</v>
      </c>
      <c r="AC448" s="11">
        <v>0</v>
      </c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</row>
    <row r="449" spans="1:54" x14ac:dyDescent="0.25">
      <c r="A449" s="11" t="s">
        <v>2483</v>
      </c>
      <c r="B449" s="12">
        <v>34</v>
      </c>
      <c r="C449" s="12" t="str">
        <f t="shared" si="6"/>
        <v>[30-40[ ans</v>
      </c>
      <c r="D449" s="11" t="s">
        <v>2484</v>
      </c>
      <c r="E449" s="11" t="s">
        <v>48</v>
      </c>
      <c r="F449" s="11" t="s">
        <v>40</v>
      </c>
      <c r="G449" s="11"/>
      <c r="H449" s="11"/>
      <c r="I449" s="11" t="s">
        <v>41</v>
      </c>
      <c r="J449" s="11" t="s">
        <v>297</v>
      </c>
      <c r="K449" s="11" t="s">
        <v>6045</v>
      </c>
      <c r="L449" s="11" t="s">
        <v>51</v>
      </c>
      <c r="M449" s="11" t="s">
        <v>6062</v>
      </c>
      <c r="N449" s="11" t="s">
        <v>115</v>
      </c>
      <c r="O449" s="11" t="s">
        <v>115</v>
      </c>
      <c r="P449" s="11" t="s">
        <v>6031</v>
      </c>
      <c r="Q449" s="11" t="s">
        <v>5604</v>
      </c>
      <c r="R449" s="11" t="s">
        <v>5605</v>
      </c>
      <c r="S449" s="11" t="s">
        <v>45</v>
      </c>
      <c r="T449" s="11" t="s">
        <v>39</v>
      </c>
      <c r="U449" s="11" t="s">
        <v>6053</v>
      </c>
      <c r="V449" s="11" t="s">
        <v>46</v>
      </c>
      <c r="W449" s="17">
        <v>43101</v>
      </c>
      <c r="X449" s="17" t="s">
        <v>6298</v>
      </c>
      <c r="Y449" s="34">
        <v>1</v>
      </c>
      <c r="Z449" s="30" t="s">
        <v>6644</v>
      </c>
      <c r="AA449" s="11"/>
      <c r="AB449" s="11" t="s">
        <v>47</v>
      </c>
      <c r="AC449" s="11">
        <v>0</v>
      </c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</row>
    <row r="450" spans="1:54" x14ac:dyDescent="0.25">
      <c r="A450" s="11" t="s">
        <v>2485</v>
      </c>
      <c r="B450" s="12">
        <v>24</v>
      </c>
      <c r="C450" s="12" t="str">
        <f t="shared" si="6"/>
        <v>[20-30[ ans</v>
      </c>
      <c r="D450" s="11" t="s">
        <v>2486</v>
      </c>
      <c r="E450" s="11" t="s">
        <v>54</v>
      </c>
      <c r="F450" s="11" t="s">
        <v>40</v>
      </c>
      <c r="G450" s="11"/>
      <c r="H450" s="11"/>
      <c r="I450" s="11" t="s">
        <v>41</v>
      </c>
      <c r="J450" s="11" t="s">
        <v>134</v>
      </c>
      <c r="K450" s="11" t="s">
        <v>6049</v>
      </c>
      <c r="L450" s="11" t="s">
        <v>43</v>
      </c>
      <c r="M450" s="11" t="s">
        <v>6062</v>
      </c>
      <c r="N450" s="11" t="s">
        <v>104</v>
      </c>
      <c r="O450" s="11" t="s">
        <v>104</v>
      </c>
      <c r="P450" s="11" t="s">
        <v>6033</v>
      </c>
      <c r="Q450" s="11" t="s">
        <v>6036</v>
      </c>
      <c r="R450" s="11" t="s">
        <v>6037</v>
      </c>
      <c r="S450" s="11" t="s">
        <v>45</v>
      </c>
      <c r="T450" s="11" t="s">
        <v>58</v>
      </c>
      <c r="U450" s="11" t="s">
        <v>6055</v>
      </c>
      <c r="V450" s="11" t="s">
        <v>46</v>
      </c>
      <c r="W450" s="17">
        <v>42738</v>
      </c>
      <c r="X450" s="17" t="s">
        <v>6355</v>
      </c>
      <c r="Y450" s="34">
        <v>2</v>
      </c>
      <c r="Z450" s="30" t="s">
        <v>6644</v>
      </c>
      <c r="AA450" s="11"/>
      <c r="AB450" s="11" t="s">
        <v>47</v>
      </c>
      <c r="AC450" s="11">
        <v>0</v>
      </c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</row>
    <row r="451" spans="1:54" x14ac:dyDescent="0.25">
      <c r="A451" s="11" t="s">
        <v>2487</v>
      </c>
      <c r="B451" s="12">
        <v>26</v>
      </c>
      <c r="C451" s="12" t="str">
        <f t="shared" ref="C451:C514" si="7">IF(B451&lt;20," &lt; 20 ans", IF(B451&lt;30,"[20-30[ ans",IF(B451&lt;40,"[30-40[ ans",IF(B451&lt;50,"[40-50 [ ans",IF(B451&lt;60, "[50-60 [ ans","&gt; 60 ans")))))</f>
        <v>[20-30[ ans</v>
      </c>
      <c r="D451" s="11" t="s">
        <v>2488</v>
      </c>
      <c r="E451" s="11" t="s">
        <v>48</v>
      </c>
      <c r="F451" s="11" t="s">
        <v>40</v>
      </c>
      <c r="G451" s="11"/>
      <c r="H451" s="11"/>
      <c r="I451" s="11" t="s">
        <v>41</v>
      </c>
      <c r="J451" s="11" t="s">
        <v>315</v>
      </c>
      <c r="K451" s="11" t="s">
        <v>6047</v>
      </c>
      <c r="L451" s="11" t="s">
        <v>60</v>
      </c>
      <c r="M451" s="11" t="s">
        <v>6062</v>
      </c>
      <c r="N451" s="11" t="s">
        <v>195</v>
      </c>
      <c r="O451" s="11" t="s">
        <v>195</v>
      </c>
      <c r="P451" s="11" t="s">
        <v>6035</v>
      </c>
      <c r="Q451" s="11" t="s">
        <v>5610</v>
      </c>
      <c r="R451" s="11" t="s">
        <v>5611</v>
      </c>
      <c r="S451" s="11" t="s">
        <v>45</v>
      </c>
      <c r="T451" s="11" t="s">
        <v>39</v>
      </c>
      <c r="U451" s="11" t="s">
        <v>6053</v>
      </c>
      <c r="V451" s="11" t="s">
        <v>62</v>
      </c>
      <c r="W451" s="17"/>
      <c r="X451" s="17"/>
      <c r="Y451" s="30"/>
      <c r="Z451" s="30"/>
      <c r="AA451" s="29">
        <v>13.4</v>
      </c>
      <c r="AB451" s="11" t="s">
        <v>47</v>
      </c>
      <c r="AC451" s="11">
        <v>0</v>
      </c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</row>
    <row r="452" spans="1:54" x14ac:dyDescent="0.25">
      <c r="A452" s="11" t="s">
        <v>2489</v>
      </c>
      <c r="B452" s="12">
        <v>24</v>
      </c>
      <c r="C452" s="12" t="str">
        <f t="shared" si="7"/>
        <v>[20-30[ ans</v>
      </c>
      <c r="D452" s="11" t="s">
        <v>2490</v>
      </c>
      <c r="E452" s="11" t="s">
        <v>54</v>
      </c>
      <c r="F452" s="11" t="s">
        <v>40</v>
      </c>
      <c r="G452" s="11"/>
      <c r="H452" s="11"/>
      <c r="I452" s="11" t="s">
        <v>41</v>
      </c>
      <c r="J452" s="11" t="s">
        <v>1310</v>
      </c>
      <c r="K452" s="11" t="s">
        <v>6043</v>
      </c>
      <c r="L452" s="11" t="s">
        <v>51</v>
      </c>
      <c r="M452" s="11" t="s">
        <v>6062</v>
      </c>
      <c r="N452" s="11" t="s">
        <v>618</v>
      </c>
      <c r="O452" s="11" t="s">
        <v>554</v>
      </c>
      <c r="P452" s="11" t="s">
        <v>6032</v>
      </c>
      <c r="Q452" s="11" t="s">
        <v>5576</v>
      </c>
      <c r="R452" s="11" t="s">
        <v>5577</v>
      </c>
      <c r="S452" s="11" t="s">
        <v>45</v>
      </c>
      <c r="T452" s="11" t="s">
        <v>84</v>
      </c>
      <c r="U452" s="11" t="s">
        <v>6057</v>
      </c>
      <c r="V452" s="11" t="s">
        <v>46</v>
      </c>
      <c r="W452" s="17">
        <v>43617</v>
      </c>
      <c r="X452" s="17" t="s">
        <v>6396</v>
      </c>
      <c r="Y452" s="34">
        <v>0</v>
      </c>
      <c r="Z452" s="30" t="s">
        <v>6644</v>
      </c>
      <c r="AA452" s="11"/>
      <c r="AB452" s="11" t="s">
        <v>845</v>
      </c>
      <c r="AC452" s="11">
        <v>0</v>
      </c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 t="s">
        <v>846</v>
      </c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</row>
    <row r="453" spans="1:54" x14ac:dyDescent="0.25">
      <c r="A453" s="11" t="s">
        <v>2492</v>
      </c>
      <c r="B453" s="12">
        <v>33</v>
      </c>
      <c r="C453" s="12" t="str">
        <f t="shared" si="7"/>
        <v>[30-40[ ans</v>
      </c>
      <c r="D453" s="11" t="s">
        <v>2493</v>
      </c>
      <c r="E453" s="11" t="s">
        <v>39</v>
      </c>
      <c r="F453" s="11" t="s">
        <v>40</v>
      </c>
      <c r="G453" s="11"/>
      <c r="H453" s="11"/>
      <c r="I453" s="11" t="s">
        <v>41</v>
      </c>
      <c r="J453" s="11" t="s">
        <v>363</v>
      </c>
      <c r="K453" s="11" t="s">
        <v>6045</v>
      </c>
      <c r="L453" s="11" t="s">
        <v>51</v>
      </c>
      <c r="M453" s="11" t="s">
        <v>6062</v>
      </c>
      <c r="N453" s="11" t="s">
        <v>87</v>
      </c>
      <c r="O453" s="11" t="s">
        <v>90</v>
      </c>
      <c r="P453" s="11" t="s">
        <v>6033</v>
      </c>
      <c r="Q453" s="11" t="s">
        <v>5632</v>
      </c>
      <c r="R453" s="11" t="s">
        <v>5633</v>
      </c>
      <c r="S453" s="11" t="s">
        <v>45</v>
      </c>
      <c r="T453" s="11" t="s">
        <v>58</v>
      </c>
      <c r="U453" s="11" t="s">
        <v>6055</v>
      </c>
      <c r="V453" s="11" t="s">
        <v>62</v>
      </c>
      <c r="W453" s="17"/>
      <c r="X453" s="17"/>
      <c r="Y453" s="30"/>
      <c r="Z453" s="30"/>
      <c r="AA453" s="29">
        <v>13.5</v>
      </c>
      <c r="AB453" s="11" t="s">
        <v>47</v>
      </c>
      <c r="AC453" s="11">
        <v>0</v>
      </c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</row>
    <row r="454" spans="1:54" x14ac:dyDescent="0.25">
      <c r="A454" s="11" t="s">
        <v>2494</v>
      </c>
      <c r="B454" s="12">
        <v>23</v>
      </c>
      <c r="C454" s="12" t="str">
        <f t="shared" si="7"/>
        <v>[20-30[ ans</v>
      </c>
      <c r="D454" s="11" t="s">
        <v>2495</v>
      </c>
      <c r="E454" s="11" t="s">
        <v>48</v>
      </c>
      <c r="F454" s="11" t="s">
        <v>40</v>
      </c>
      <c r="G454" s="11"/>
      <c r="H454" s="11"/>
      <c r="I454" s="11" t="s">
        <v>41</v>
      </c>
      <c r="J454" s="11" t="s">
        <v>79</v>
      </c>
      <c r="K454" s="11" t="s">
        <v>6048</v>
      </c>
      <c r="L454" s="11" t="s">
        <v>51</v>
      </c>
      <c r="M454" s="11" t="s">
        <v>6062</v>
      </c>
      <c r="N454" s="11" t="s">
        <v>783</v>
      </c>
      <c r="O454" s="11" t="s">
        <v>319</v>
      </c>
      <c r="P454" s="11" t="s">
        <v>6033</v>
      </c>
      <c r="Q454" s="11" t="s">
        <v>5568</v>
      </c>
      <c r="R454" s="11" t="s">
        <v>5569</v>
      </c>
      <c r="S454" s="11" t="s">
        <v>45</v>
      </c>
      <c r="T454" s="11" t="s">
        <v>58</v>
      </c>
      <c r="U454" s="11" t="s">
        <v>6055</v>
      </c>
      <c r="V454" s="11" t="s">
        <v>62</v>
      </c>
      <c r="W454" s="17"/>
      <c r="X454" s="17"/>
      <c r="Y454" s="30"/>
      <c r="Z454" s="30"/>
      <c r="AA454" s="29">
        <v>12.2</v>
      </c>
      <c r="AB454" s="11" t="s">
        <v>47</v>
      </c>
      <c r="AC454" s="11">
        <v>0</v>
      </c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</row>
    <row r="455" spans="1:54" x14ac:dyDescent="0.25">
      <c r="A455" s="11" t="s">
        <v>2496</v>
      </c>
      <c r="B455" s="12">
        <v>23</v>
      </c>
      <c r="C455" s="12" t="str">
        <f t="shared" si="7"/>
        <v>[20-30[ ans</v>
      </c>
      <c r="D455" s="11" t="s">
        <v>2497</v>
      </c>
      <c r="E455" s="11" t="s">
        <v>48</v>
      </c>
      <c r="F455" s="11" t="s">
        <v>40</v>
      </c>
      <c r="G455" s="11"/>
      <c r="H455" s="11"/>
      <c r="I455" s="11" t="s">
        <v>41</v>
      </c>
      <c r="J455" s="11" t="s">
        <v>79</v>
      </c>
      <c r="K455" s="11" t="s">
        <v>6048</v>
      </c>
      <c r="L455" s="11" t="s">
        <v>43</v>
      </c>
      <c r="M455" s="11" t="s">
        <v>6062</v>
      </c>
      <c r="N455" s="11" t="s">
        <v>104</v>
      </c>
      <c r="O455" s="11" t="s">
        <v>104</v>
      </c>
      <c r="P455" s="11" t="s">
        <v>6033</v>
      </c>
      <c r="Q455" s="11" t="s">
        <v>6036</v>
      </c>
      <c r="R455" s="11" t="s">
        <v>6037</v>
      </c>
      <c r="S455" s="11" t="s">
        <v>45</v>
      </c>
      <c r="T455" s="11" t="s">
        <v>58</v>
      </c>
      <c r="U455" s="11" t="s">
        <v>6055</v>
      </c>
      <c r="V455" s="11" t="s">
        <v>62</v>
      </c>
      <c r="W455" s="17"/>
      <c r="X455" s="17"/>
      <c r="Y455" s="30"/>
      <c r="Z455" s="30"/>
      <c r="AA455" s="11"/>
      <c r="AB455" s="11" t="s">
        <v>47</v>
      </c>
      <c r="AC455" s="11">
        <v>0</v>
      </c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</row>
    <row r="456" spans="1:54" x14ac:dyDescent="0.25">
      <c r="A456" s="11" t="s">
        <v>2498</v>
      </c>
      <c r="B456" s="12">
        <v>33</v>
      </c>
      <c r="C456" s="12" t="str">
        <f t="shared" si="7"/>
        <v>[30-40[ ans</v>
      </c>
      <c r="D456" s="11" t="s">
        <v>2499</v>
      </c>
      <c r="E456" s="11" t="s">
        <v>48</v>
      </c>
      <c r="F456" s="11" t="s">
        <v>40</v>
      </c>
      <c r="G456" s="11"/>
      <c r="H456" s="11"/>
      <c r="I456" s="11" t="s">
        <v>41</v>
      </c>
      <c r="J456" s="11" t="s">
        <v>134</v>
      </c>
      <c r="K456" s="11" t="s">
        <v>6049</v>
      </c>
      <c r="L456" s="11" t="s">
        <v>51</v>
      </c>
      <c r="M456" s="11" t="s">
        <v>6062</v>
      </c>
      <c r="N456" s="11" t="s">
        <v>64</v>
      </c>
      <c r="O456" s="11" t="s">
        <v>729</v>
      </c>
      <c r="P456" s="11" t="s">
        <v>6702</v>
      </c>
      <c r="Q456" s="11"/>
      <c r="R456" s="11"/>
      <c r="S456" s="11" t="s">
        <v>45</v>
      </c>
      <c r="T456" s="11" t="s">
        <v>39</v>
      </c>
      <c r="U456" s="11" t="s">
        <v>6053</v>
      </c>
      <c r="V456" s="11" t="s">
        <v>46</v>
      </c>
      <c r="W456" s="17">
        <v>43470</v>
      </c>
      <c r="X456" s="17" t="s">
        <v>6347</v>
      </c>
      <c r="Y456" s="34">
        <v>0</v>
      </c>
      <c r="Z456" s="30" t="s">
        <v>6644</v>
      </c>
      <c r="AA456" s="29">
        <v>13</v>
      </c>
      <c r="AB456" s="11" t="s">
        <v>47</v>
      </c>
      <c r="AC456" s="11">
        <v>0</v>
      </c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</row>
    <row r="457" spans="1:54" x14ac:dyDescent="0.25">
      <c r="A457" s="11" t="s">
        <v>2500</v>
      </c>
      <c r="B457" s="12">
        <v>31</v>
      </c>
      <c r="C457" s="12" t="str">
        <f t="shared" si="7"/>
        <v>[30-40[ ans</v>
      </c>
      <c r="D457" s="11" t="s">
        <v>2501</v>
      </c>
      <c r="E457" s="11" t="s">
        <v>48</v>
      </c>
      <c r="F457" s="11" t="s">
        <v>40</v>
      </c>
      <c r="G457" s="11"/>
      <c r="H457" s="11"/>
      <c r="I457" s="11" t="s">
        <v>41</v>
      </c>
      <c r="J457" s="11" t="s">
        <v>79</v>
      </c>
      <c r="K457" s="11" t="s">
        <v>6048</v>
      </c>
      <c r="L457" s="11" t="s">
        <v>114</v>
      </c>
      <c r="M457" s="11" t="s">
        <v>6062</v>
      </c>
      <c r="N457" s="11" t="s">
        <v>115</v>
      </c>
      <c r="O457" s="11" t="s">
        <v>115</v>
      </c>
      <c r="P457" s="11" t="s">
        <v>6031</v>
      </c>
      <c r="Q457" s="11" t="s">
        <v>5604</v>
      </c>
      <c r="R457" s="11" t="s">
        <v>5605</v>
      </c>
      <c r="S457" s="11" t="s">
        <v>45</v>
      </c>
      <c r="T457" s="11" t="s">
        <v>84</v>
      </c>
      <c r="U457" s="11" t="s">
        <v>6057</v>
      </c>
      <c r="V457" s="11" t="s">
        <v>62</v>
      </c>
      <c r="W457" s="17"/>
      <c r="X457" s="17"/>
      <c r="Y457" s="30"/>
      <c r="Z457" s="30"/>
      <c r="AA457" s="11"/>
      <c r="AB457" s="11" t="s">
        <v>47</v>
      </c>
      <c r="AC457" s="11">
        <v>0</v>
      </c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</row>
    <row r="458" spans="1:54" x14ac:dyDescent="0.25">
      <c r="A458" s="11" t="s">
        <v>2502</v>
      </c>
      <c r="B458" s="35">
        <v>30.3</v>
      </c>
      <c r="C458" s="12" t="str">
        <f t="shared" si="7"/>
        <v>[30-40[ ans</v>
      </c>
      <c r="D458" s="11" t="s">
        <v>2503</v>
      </c>
      <c r="E458" s="11" t="s">
        <v>48</v>
      </c>
      <c r="F458" s="11" t="s">
        <v>40</v>
      </c>
      <c r="G458" s="11"/>
      <c r="H458" s="11"/>
      <c r="I458" s="11" t="s">
        <v>41</v>
      </c>
      <c r="J458" s="11" t="s">
        <v>451</v>
      </c>
      <c r="K458" s="11" t="s">
        <v>6048</v>
      </c>
      <c r="L458" s="11" t="s">
        <v>51</v>
      </c>
      <c r="M458" s="11" t="s">
        <v>6062</v>
      </c>
      <c r="N458" s="11" t="s">
        <v>246</v>
      </c>
      <c r="O458" s="11" t="s">
        <v>246</v>
      </c>
      <c r="P458" s="11" t="s">
        <v>6035</v>
      </c>
      <c r="Q458" s="11" t="s">
        <v>6040</v>
      </c>
      <c r="R458" s="11" t="s">
        <v>6041</v>
      </c>
      <c r="S458" s="11" t="s">
        <v>45</v>
      </c>
      <c r="T458" s="11" t="s">
        <v>39</v>
      </c>
      <c r="U458" s="11" t="s">
        <v>6053</v>
      </c>
      <c r="V458" s="11" t="s">
        <v>46</v>
      </c>
      <c r="W458" s="17">
        <v>42005</v>
      </c>
      <c r="X458" s="17" t="s">
        <v>6277</v>
      </c>
      <c r="Y458" s="34">
        <v>4</v>
      </c>
      <c r="Z458" s="30" t="s">
        <v>6647</v>
      </c>
      <c r="AA458" s="11"/>
      <c r="AB458" s="11" t="s">
        <v>47</v>
      </c>
      <c r="AC458" s="11">
        <v>0</v>
      </c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</row>
    <row r="459" spans="1:54" x14ac:dyDescent="0.25">
      <c r="A459" s="11" t="s">
        <v>2504</v>
      </c>
      <c r="B459" s="12">
        <v>36</v>
      </c>
      <c r="C459" s="12" t="str">
        <f t="shared" si="7"/>
        <v>[30-40[ ans</v>
      </c>
      <c r="D459" s="11" t="s">
        <v>2505</v>
      </c>
      <c r="E459" s="11" t="s">
        <v>48</v>
      </c>
      <c r="F459" s="11" t="s">
        <v>40</v>
      </c>
      <c r="G459" s="11"/>
      <c r="H459" s="11"/>
      <c r="I459" s="11" t="s">
        <v>49</v>
      </c>
      <c r="J459" s="11" t="s">
        <v>557</v>
      </c>
      <c r="K459" s="11" t="s">
        <v>6047</v>
      </c>
      <c r="L459" s="11" t="s">
        <v>51</v>
      </c>
      <c r="M459" s="11" t="s">
        <v>6062</v>
      </c>
      <c r="N459" s="11" t="s">
        <v>135</v>
      </c>
      <c r="O459" s="11" t="s">
        <v>729</v>
      </c>
      <c r="P459" s="11" t="s">
        <v>6702</v>
      </c>
      <c r="Q459" s="11"/>
      <c r="R459" s="11"/>
      <c r="S459" s="11" t="s">
        <v>45</v>
      </c>
      <c r="T459" s="11" t="s">
        <v>58</v>
      </c>
      <c r="U459" s="11" t="s">
        <v>6055</v>
      </c>
      <c r="V459" s="11" t="s">
        <v>62</v>
      </c>
      <c r="W459" s="17"/>
      <c r="X459" s="17"/>
      <c r="Y459" s="30"/>
      <c r="Z459" s="30"/>
      <c r="AA459" s="11"/>
      <c r="AB459" s="11" t="s">
        <v>47</v>
      </c>
      <c r="AC459" s="11">
        <v>0</v>
      </c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</row>
    <row r="460" spans="1:54" x14ac:dyDescent="0.25">
      <c r="A460" s="11" t="s">
        <v>2506</v>
      </c>
      <c r="B460" s="12">
        <v>29</v>
      </c>
      <c r="C460" s="12" t="str">
        <f t="shared" si="7"/>
        <v>[20-30[ ans</v>
      </c>
      <c r="D460" s="11" t="s">
        <v>2507</v>
      </c>
      <c r="E460" s="11" t="s">
        <v>48</v>
      </c>
      <c r="F460" s="11" t="s">
        <v>40</v>
      </c>
      <c r="G460" s="11"/>
      <c r="H460" s="11"/>
      <c r="I460" s="11" t="s">
        <v>41</v>
      </c>
      <c r="J460" s="11" t="s">
        <v>79</v>
      </c>
      <c r="K460" s="11" t="s">
        <v>6048</v>
      </c>
      <c r="L460" s="11" t="s">
        <v>51</v>
      </c>
      <c r="M460" s="11" t="s">
        <v>6062</v>
      </c>
      <c r="N460" s="11" t="s">
        <v>195</v>
      </c>
      <c r="O460" s="11" t="s">
        <v>195</v>
      </c>
      <c r="P460" s="11" t="s">
        <v>6035</v>
      </c>
      <c r="Q460" s="11" t="s">
        <v>5610</v>
      </c>
      <c r="R460" s="11" t="s">
        <v>5611</v>
      </c>
      <c r="S460" s="11" t="s">
        <v>45</v>
      </c>
      <c r="T460" s="11" t="s">
        <v>39</v>
      </c>
      <c r="U460" s="11" t="s">
        <v>6053</v>
      </c>
      <c r="V460" s="11" t="s">
        <v>62</v>
      </c>
      <c r="W460" s="17"/>
      <c r="X460" s="17"/>
      <c r="Y460" s="30"/>
      <c r="Z460" s="30"/>
      <c r="AA460" s="11"/>
      <c r="AB460" s="11" t="s">
        <v>47</v>
      </c>
      <c r="AC460" s="11">
        <v>0</v>
      </c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</row>
    <row r="461" spans="1:54" x14ac:dyDescent="0.25">
      <c r="A461" s="11" t="s">
        <v>2508</v>
      </c>
      <c r="B461" s="12">
        <v>50</v>
      </c>
      <c r="C461" s="12" t="str">
        <f t="shared" si="7"/>
        <v>[50-60 [ ans</v>
      </c>
      <c r="D461" s="11" t="s">
        <v>1878</v>
      </c>
      <c r="E461" s="11" t="s">
        <v>92</v>
      </c>
      <c r="F461" s="11" t="s">
        <v>40</v>
      </c>
      <c r="G461" s="11"/>
      <c r="H461" s="11"/>
      <c r="I461" s="11" t="s">
        <v>49</v>
      </c>
      <c r="J461" s="11" t="s">
        <v>520</v>
      </c>
      <c r="K461" s="11" t="s">
        <v>6047</v>
      </c>
      <c r="L461" s="11" t="s">
        <v>43</v>
      </c>
      <c r="M461" s="11" t="s">
        <v>6062</v>
      </c>
      <c r="N461" s="11" t="s">
        <v>90</v>
      </c>
      <c r="O461" s="11" t="s">
        <v>90</v>
      </c>
      <c r="P461" s="11" t="s">
        <v>6033</v>
      </c>
      <c r="Q461" s="11" t="s">
        <v>5632</v>
      </c>
      <c r="R461" s="11" t="s">
        <v>5633</v>
      </c>
      <c r="S461" s="11" t="s">
        <v>45</v>
      </c>
      <c r="T461" s="11" t="s">
        <v>58</v>
      </c>
      <c r="U461" s="11" t="s">
        <v>6055</v>
      </c>
      <c r="V461" s="11" t="s">
        <v>46</v>
      </c>
      <c r="W461" s="17" t="s">
        <v>6131</v>
      </c>
      <c r="X461" s="17" t="s">
        <v>6397</v>
      </c>
      <c r="Y461" s="34">
        <v>13</v>
      </c>
      <c r="Z461" s="30" t="s">
        <v>6650</v>
      </c>
      <c r="AA461" s="11"/>
      <c r="AB461" s="11" t="s">
        <v>47</v>
      </c>
      <c r="AC461" s="11">
        <v>0</v>
      </c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</row>
    <row r="462" spans="1:54" x14ac:dyDescent="0.25">
      <c r="A462" s="11" t="s">
        <v>2510</v>
      </c>
      <c r="B462" s="12">
        <v>31</v>
      </c>
      <c r="C462" s="12" t="str">
        <f t="shared" si="7"/>
        <v>[30-40[ ans</v>
      </c>
      <c r="D462" s="11" t="s">
        <v>2511</v>
      </c>
      <c r="E462" s="11" t="s">
        <v>48</v>
      </c>
      <c r="F462" s="11" t="s">
        <v>40</v>
      </c>
      <c r="G462" s="11"/>
      <c r="H462" s="11"/>
      <c r="I462" s="11" t="s">
        <v>49</v>
      </c>
      <c r="J462" s="11" t="s">
        <v>1112</v>
      </c>
      <c r="K462" s="11" t="s">
        <v>6044</v>
      </c>
      <c r="L462" s="11" t="s">
        <v>51</v>
      </c>
      <c r="M462" s="11" t="s">
        <v>6062</v>
      </c>
      <c r="N462" s="11" t="s">
        <v>246</v>
      </c>
      <c r="O462" s="11" t="s">
        <v>246</v>
      </c>
      <c r="P462" s="11" t="s">
        <v>6035</v>
      </c>
      <c r="Q462" s="11" t="s">
        <v>6040</v>
      </c>
      <c r="R462" s="11" t="s">
        <v>6041</v>
      </c>
      <c r="S462" s="11" t="s">
        <v>45</v>
      </c>
      <c r="T462" s="11" t="s">
        <v>39</v>
      </c>
      <c r="U462" s="11" t="s">
        <v>6053</v>
      </c>
      <c r="V462" s="11" t="s">
        <v>46</v>
      </c>
      <c r="W462" s="17" t="s">
        <v>6132</v>
      </c>
      <c r="X462" s="17" t="s">
        <v>6398</v>
      </c>
      <c r="Y462" s="34">
        <v>2</v>
      </c>
      <c r="Z462" s="30" t="s">
        <v>6644</v>
      </c>
      <c r="AA462" s="11"/>
      <c r="AB462" s="11" t="s">
        <v>47</v>
      </c>
      <c r="AC462" s="11">
        <v>0</v>
      </c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</row>
    <row r="463" spans="1:54" x14ac:dyDescent="0.25">
      <c r="A463" s="11" t="s">
        <v>2513</v>
      </c>
      <c r="B463" s="12">
        <v>30</v>
      </c>
      <c r="C463" s="12" t="str">
        <f t="shared" si="7"/>
        <v>[30-40[ ans</v>
      </c>
      <c r="D463" s="11" t="s">
        <v>2514</v>
      </c>
      <c r="E463" s="11" t="s">
        <v>92</v>
      </c>
      <c r="F463" s="11" t="s">
        <v>40</v>
      </c>
      <c r="G463" s="11"/>
      <c r="H463" s="11"/>
      <c r="I463" s="11" t="s">
        <v>41</v>
      </c>
      <c r="J463" s="11" t="s">
        <v>1016</v>
      </c>
      <c r="K463" s="11" t="s">
        <v>6044</v>
      </c>
      <c r="L463" s="11" t="s">
        <v>51</v>
      </c>
      <c r="M463" s="11" t="s">
        <v>6062</v>
      </c>
      <c r="N463" s="11" t="s">
        <v>720</v>
      </c>
      <c r="O463" s="11" t="s">
        <v>1355</v>
      </c>
      <c r="P463" s="11" t="s">
        <v>6031</v>
      </c>
      <c r="Q463" s="11" t="s">
        <v>5620</v>
      </c>
      <c r="R463" s="11" t="s">
        <v>5621</v>
      </c>
      <c r="S463" s="11" t="s">
        <v>45</v>
      </c>
      <c r="T463" s="11" t="s">
        <v>39</v>
      </c>
      <c r="U463" s="11" t="s">
        <v>6053</v>
      </c>
      <c r="V463" s="11" t="s">
        <v>62</v>
      </c>
      <c r="W463" s="17"/>
      <c r="X463" s="17"/>
      <c r="Y463" s="30"/>
      <c r="Z463" s="30"/>
      <c r="AA463" s="11"/>
      <c r="AB463" s="11" t="s">
        <v>47</v>
      </c>
      <c r="AC463" s="11">
        <v>0</v>
      </c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</row>
    <row r="464" spans="1:54" x14ac:dyDescent="0.25">
      <c r="A464" s="11" t="s">
        <v>2515</v>
      </c>
      <c r="B464" s="12">
        <v>30</v>
      </c>
      <c r="C464" s="12" t="str">
        <f t="shared" si="7"/>
        <v>[30-40[ ans</v>
      </c>
      <c r="D464" s="11" t="s">
        <v>2516</v>
      </c>
      <c r="E464" s="11" t="s">
        <v>48</v>
      </c>
      <c r="F464" s="11" t="s">
        <v>40</v>
      </c>
      <c r="G464" s="11"/>
      <c r="H464" s="11"/>
      <c r="I464" s="11" t="s">
        <v>41</v>
      </c>
      <c r="J464" s="11" t="s">
        <v>363</v>
      </c>
      <c r="K464" s="11" t="s">
        <v>6045</v>
      </c>
      <c r="L464" s="11" t="s">
        <v>51</v>
      </c>
      <c r="M464" s="11" t="s">
        <v>6062</v>
      </c>
      <c r="N464" s="11" t="s">
        <v>331</v>
      </c>
      <c r="O464" s="11" t="s">
        <v>169</v>
      </c>
      <c r="P464" s="11" t="s">
        <v>6034</v>
      </c>
      <c r="Q464" s="11" t="s">
        <v>5830</v>
      </c>
      <c r="R464" s="11" t="s">
        <v>5831</v>
      </c>
      <c r="S464" s="11" t="s">
        <v>45</v>
      </c>
      <c r="T464" s="11" t="s">
        <v>84</v>
      </c>
      <c r="U464" s="11" t="s">
        <v>6057</v>
      </c>
      <c r="V464" s="11" t="s">
        <v>62</v>
      </c>
      <c r="W464" s="17"/>
      <c r="X464" s="17"/>
      <c r="Y464" s="30"/>
      <c r="Z464" s="30"/>
      <c r="AA464" s="11"/>
      <c r="AB464" s="11" t="s">
        <v>47</v>
      </c>
      <c r="AC464" s="11">
        <v>0</v>
      </c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</row>
    <row r="465" spans="1:54" x14ac:dyDescent="0.25">
      <c r="A465" s="11" t="s">
        <v>2517</v>
      </c>
      <c r="B465" s="12">
        <v>41</v>
      </c>
      <c r="C465" s="12" t="str">
        <f t="shared" si="7"/>
        <v>[40-50 [ ans</v>
      </c>
      <c r="D465" s="11" t="s">
        <v>2518</v>
      </c>
      <c r="E465" s="11" t="s">
        <v>39</v>
      </c>
      <c r="F465" s="11" t="s">
        <v>40</v>
      </c>
      <c r="G465" s="11"/>
      <c r="H465" s="11"/>
      <c r="I465" s="11" t="s">
        <v>49</v>
      </c>
      <c r="J465" s="11" t="s">
        <v>318</v>
      </c>
      <c r="K465" s="11" t="s">
        <v>6043</v>
      </c>
      <c r="L465" s="11" t="s">
        <v>51</v>
      </c>
      <c r="M465" s="11" t="s">
        <v>6062</v>
      </c>
      <c r="N465" s="11" t="s">
        <v>64</v>
      </c>
      <c r="O465" s="11" t="s">
        <v>729</v>
      </c>
      <c r="P465" s="11" t="s">
        <v>6702</v>
      </c>
      <c r="Q465" s="11"/>
      <c r="R465" s="11"/>
      <c r="S465" s="11" t="s">
        <v>45</v>
      </c>
      <c r="T465" s="11" t="s">
        <v>39</v>
      </c>
      <c r="U465" s="11" t="s">
        <v>6053</v>
      </c>
      <c r="V465" s="11" t="s">
        <v>46</v>
      </c>
      <c r="W465" s="17">
        <v>41640</v>
      </c>
      <c r="X465" s="17" t="s">
        <v>6297</v>
      </c>
      <c r="Y465" s="34">
        <v>5</v>
      </c>
      <c r="Z465" s="30" t="s">
        <v>6646</v>
      </c>
      <c r="AA465" s="29">
        <v>13.9</v>
      </c>
      <c r="AB465" s="11" t="s">
        <v>47</v>
      </c>
      <c r="AC465" s="11">
        <v>0</v>
      </c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</row>
    <row r="466" spans="1:54" x14ac:dyDescent="0.25">
      <c r="A466" s="11" t="s">
        <v>2519</v>
      </c>
      <c r="B466" s="12">
        <v>34</v>
      </c>
      <c r="C466" s="12" t="str">
        <f t="shared" si="7"/>
        <v>[30-40[ ans</v>
      </c>
      <c r="D466" s="11" t="s">
        <v>2520</v>
      </c>
      <c r="E466" s="11" t="s">
        <v>48</v>
      </c>
      <c r="F466" s="11" t="s">
        <v>55</v>
      </c>
      <c r="G466" s="11"/>
      <c r="H466" s="11"/>
      <c r="I466" s="11" t="s">
        <v>41</v>
      </c>
      <c r="J466" s="11" t="s">
        <v>79</v>
      </c>
      <c r="K466" s="11" t="s">
        <v>6048</v>
      </c>
      <c r="L466" s="11" t="s">
        <v>43</v>
      </c>
      <c r="M466" s="11" t="s">
        <v>6062</v>
      </c>
      <c r="N466" s="11" t="s">
        <v>1198</v>
      </c>
      <c r="O466" s="11" t="s">
        <v>1355</v>
      </c>
      <c r="P466" s="11" t="s">
        <v>6031</v>
      </c>
      <c r="Q466" s="11" t="s">
        <v>5620</v>
      </c>
      <c r="R466" s="11" t="s">
        <v>5621</v>
      </c>
      <c r="S466" s="11" t="s">
        <v>45</v>
      </c>
      <c r="T466" s="11" t="s">
        <v>39</v>
      </c>
      <c r="U466" s="11" t="s">
        <v>6053</v>
      </c>
      <c r="V466" s="11" t="s">
        <v>46</v>
      </c>
      <c r="W466" s="17">
        <v>43164</v>
      </c>
      <c r="X466" s="17" t="s">
        <v>6392</v>
      </c>
      <c r="Y466" s="34">
        <v>1</v>
      </c>
      <c r="Z466" s="30" t="s">
        <v>6644</v>
      </c>
      <c r="AA466" s="29">
        <v>10.8</v>
      </c>
      <c r="AB466" s="11" t="s">
        <v>845</v>
      </c>
      <c r="AC466" s="11">
        <v>1</v>
      </c>
      <c r="AD466" s="27" t="s">
        <v>5511</v>
      </c>
      <c r="AE466" s="27" t="s">
        <v>6673</v>
      </c>
      <c r="AF466" s="11" t="s">
        <v>62</v>
      </c>
      <c r="AG466" s="11" t="s">
        <v>46</v>
      </c>
      <c r="AH466" s="11" t="s">
        <v>62</v>
      </c>
      <c r="AI466" s="11" t="s">
        <v>62</v>
      </c>
      <c r="AJ466" s="11" t="s">
        <v>1532</v>
      </c>
      <c r="AK466" s="11" t="s">
        <v>62</v>
      </c>
      <c r="AL466" s="11" t="s">
        <v>62</v>
      </c>
      <c r="AM466" s="11" t="s">
        <v>62</v>
      </c>
      <c r="AN466" s="11" t="s">
        <v>62</v>
      </c>
      <c r="AO466" s="11" t="s">
        <v>62</v>
      </c>
      <c r="AP466" s="11"/>
      <c r="AQ466" s="11" t="s">
        <v>846</v>
      </c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</row>
    <row r="467" spans="1:54" x14ac:dyDescent="0.25">
      <c r="A467" s="11" t="s">
        <v>2521</v>
      </c>
      <c r="B467" s="12">
        <v>18</v>
      </c>
      <c r="C467" s="12" t="str">
        <f t="shared" si="7"/>
        <v xml:space="preserve"> &lt; 20 ans</v>
      </c>
      <c r="D467" s="11" t="s">
        <v>2522</v>
      </c>
      <c r="E467" s="11" t="s">
        <v>48</v>
      </c>
      <c r="F467" s="11" t="s">
        <v>40</v>
      </c>
      <c r="G467" s="11"/>
      <c r="H467" s="11"/>
      <c r="I467" s="11" t="s">
        <v>41</v>
      </c>
      <c r="J467" s="11" t="s">
        <v>79</v>
      </c>
      <c r="K467" s="11" t="s">
        <v>6048</v>
      </c>
      <c r="L467" s="11" t="s">
        <v>51</v>
      </c>
      <c r="M467" s="11" t="s">
        <v>6062</v>
      </c>
      <c r="N467" s="11" t="s">
        <v>104</v>
      </c>
      <c r="O467" s="11" t="s">
        <v>104</v>
      </c>
      <c r="P467" s="11" t="s">
        <v>6033</v>
      </c>
      <c r="Q467" s="11" t="s">
        <v>6036</v>
      </c>
      <c r="R467" s="11" t="s">
        <v>6037</v>
      </c>
      <c r="S467" s="11" t="s">
        <v>45</v>
      </c>
      <c r="T467" s="11" t="s">
        <v>84</v>
      </c>
      <c r="U467" s="11" t="s">
        <v>6057</v>
      </c>
      <c r="V467" s="11" t="s">
        <v>62</v>
      </c>
      <c r="W467" s="17"/>
      <c r="X467" s="17"/>
      <c r="Y467" s="30"/>
      <c r="Z467" s="30"/>
      <c r="AA467" s="29">
        <v>13.2</v>
      </c>
      <c r="AB467" s="11" t="s">
        <v>47</v>
      </c>
      <c r="AC467" s="11">
        <v>0</v>
      </c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</row>
    <row r="468" spans="1:54" x14ac:dyDescent="0.25">
      <c r="A468" s="11" t="s">
        <v>2523</v>
      </c>
      <c r="B468" s="12">
        <v>40</v>
      </c>
      <c r="C468" s="12" t="str">
        <f t="shared" si="7"/>
        <v>[40-50 [ ans</v>
      </c>
      <c r="D468" s="11" t="s">
        <v>2524</v>
      </c>
      <c r="E468" s="11" t="s">
        <v>48</v>
      </c>
      <c r="F468" s="11" t="s">
        <v>40</v>
      </c>
      <c r="G468" s="11"/>
      <c r="H468" s="11"/>
      <c r="I468" s="11" t="s">
        <v>49</v>
      </c>
      <c r="J468" s="11" t="s">
        <v>894</v>
      </c>
      <c r="K468" s="11" t="s">
        <v>6048</v>
      </c>
      <c r="L468" s="11" t="s">
        <v>51</v>
      </c>
      <c r="M468" s="11" t="s">
        <v>6062</v>
      </c>
      <c r="N468" s="11" t="s">
        <v>64</v>
      </c>
      <c r="O468" s="11" t="s">
        <v>729</v>
      </c>
      <c r="P468" s="11" t="s">
        <v>6702</v>
      </c>
      <c r="Q468" s="11"/>
      <c r="R468" s="11"/>
      <c r="S468" s="11" t="s">
        <v>45</v>
      </c>
      <c r="T468" s="11" t="s">
        <v>39</v>
      </c>
      <c r="U468" s="11" t="s">
        <v>6053</v>
      </c>
      <c r="V468" s="11" t="s">
        <v>62</v>
      </c>
      <c r="W468" s="17"/>
      <c r="X468" s="17"/>
      <c r="Y468" s="30"/>
      <c r="Z468" s="30"/>
      <c r="AA468" s="29">
        <v>13.2</v>
      </c>
      <c r="AB468" s="11" t="s">
        <v>47</v>
      </c>
      <c r="AC468" s="11">
        <v>0</v>
      </c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</row>
    <row r="469" spans="1:54" x14ac:dyDescent="0.25">
      <c r="A469" s="11" t="s">
        <v>2525</v>
      </c>
      <c r="B469" s="12">
        <v>40</v>
      </c>
      <c r="C469" s="12" t="str">
        <f t="shared" si="7"/>
        <v>[40-50 [ ans</v>
      </c>
      <c r="D469" s="11" t="s">
        <v>2526</v>
      </c>
      <c r="E469" s="11" t="s">
        <v>48</v>
      </c>
      <c r="F469" s="11" t="s">
        <v>40</v>
      </c>
      <c r="G469" s="11"/>
      <c r="H469" s="11"/>
      <c r="I469" s="11" t="s">
        <v>49</v>
      </c>
      <c r="J469" s="11" t="s">
        <v>1150</v>
      </c>
      <c r="K469" s="11" t="s">
        <v>6048</v>
      </c>
      <c r="L469" s="11" t="s">
        <v>51</v>
      </c>
      <c r="M469" s="11" t="s">
        <v>6062</v>
      </c>
      <c r="N469" s="11" t="s">
        <v>910</v>
      </c>
      <c r="O469" s="11" t="s">
        <v>729</v>
      </c>
      <c r="P469" s="11" t="s">
        <v>6702</v>
      </c>
      <c r="Q469" s="11"/>
      <c r="R469" s="11"/>
      <c r="S469" s="11" t="s">
        <v>45</v>
      </c>
      <c r="T469" s="11" t="s">
        <v>53</v>
      </c>
      <c r="U469" s="11" t="s">
        <v>6054</v>
      </c>
      <c r="V469" s="11" t="s">
        <v>62</v>
      </c>
      <c r="W469" s="17"/>
      <c r="X469" s="17"/>
      <c r="Y469" s="30"/>
      <c r="Z469" s="30"/>
      <c r="AA469" s="29">
        <v>12</v>
      </c>
      <c r="AB469" s="11" t="s">
        <v>898</v>
      </c>
      <c r="AC469" s="11">
        <v>1</v>
      </c>
      <c r="AD469" s="27" t="s">
        <v>5522</v>
      </c>
      <c r="AE469" s="27" t="s">
        <v>6673</v>
      </c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 t="s">
        <v>46</v>
      </c>
      <c r="AS469" s="11" t="s">
        <v>62</v>
      </c>
      <c r="AT469" s="11" t="s">
        <v>62</v>
      </c>
      <c r="AU469" s="11" t="s">
        <v>62</v>
      </c>
      <c r="AV469" s="11" t="s">
        <v>62</v>
      </c>
      <c r="AW469" s="11" t="s">
        <v>62</v>
      </c>
      <c r="AX469" s="11" t="s">
        <v>62</v>
      </c>
      <c r="AY469" s="11" t="s">
        <v>62</v>
      </c>
      <c r="AZ469" s="11" t="s">
        <v>62</v>
      </c>
      <c r="BA469" s="11" t="s">
        <v>62</v>
      </c>
      <c r="BB469" s="11"/>
    </row>
    <row r="470" spans="1:54" x14ac:dyDescent="0.25">
      <c r="A470" s="11" t="s">
        <v>2527</v>
      </c>
      <c r="B470" s="12">
        <v>22</v>
      </c>
      <c r="C470" s="12" t="str">
        <f t="shared" si="7"/>
        <v>[20-30[ ans</v>
      </c>
      <c r="D470" s="11" t="s">
        <v>2528</v>
      </c>
      <c r="E470" s="11" t="s">
        <v>54</v>
      </c>
      <c r="F470" s="11" t="s">
        <v>40</v>
      </c>
      <c r="G470" s="11"/>
      <c r="H470" s="11"/>
      <c r="I470" s="11" t="s">
        <v>41</v>
      </c>
      <c r="J470" s="11" t="s">
        <v>108</v>
      </c>
      <c r="K470" s="11" t="s">
        <v>6045</v>
      </c>
      <c r="L470" s="11" t="s">
        <v>51</v>
      </c>
      <c r="M470" s="11" t="s">
        <v>6062</v>
      </c>
      <c r="N470" s="11" t="s">
        <v>817</v>
      </c>
      <c r="O470" s="11" t="s">
        <v>319</v>
      </c>
      <c r="P470" s="11" t="s">
        <v>6033</v>
      </c>
      <c r="Q470" s="11" t="s">
        <v>5568</v>
      </c>
      <c r="R470" s="11" t="s">
        <v>5569</v>
      </c>
      <c r="S470" s="11" t="s">
        <v>45</v>
      </c>
      <c r="T470" s="11" t="s">
        <v>84</v>
      </c>
      <c r="U470" s="11" t="s">
        <v>6057</v>
      </c>
      <c r="V470" s="11" t="s">
        <v>62</v>
      </c>
      <c r="W470" s="17"/>
      <c r="X470" s="17"/>
      <c r="Y470" s="30"/>
      <c r="Z470" s="30"/>
      <c r="AA470" s="29">
        <v>12.7</v>
      </c>
      <c r="AB470" s="11" t="s">
        <v>47</v>
      </c>
      <c r="AC470" s="11">
        <v>0</v>
      </c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</row>
    <row r="471" spans="1:54" x14ac:dyDescent="0.25">
      <c r="A471" s="11" t="s">
        <v>2529</v>
      </c>
      <c r="B471" s="12">
        <v>25</v>
      </c>
      <c r="C471" s="12" t="str">
        <f t="shared" si="7"/>
        <v>[20-30[ ans</v>
      </c>
      <c r="D471" s="11" t="s">
        <v>2530</v>
      </c>
      <c r="E471" s="11" t="s">
        <v>48</v>
      </c>
      <c r="F471" s="11" t="s">
        <v>40</v>
      </c>
      <c r="G471" s="11"/>
      <c r="H471" s="11"/>
      <c r="I471" s="11" t="s">
        <v>41</v>
      </c>
      <c r="J471" s="11" t="s">
        <v>79</v>
      </c>
      <c r="K471" s="11" t="s">
        <v>6048</v>
      </c>
      <c r="L471" s="11" t="s">
        <v>51</v>
      </c>
      <c r="M471" s="11" t="s">
        <v>6062</v>
      </c>
      <c r="N471" s="11" t="s">
        <v>752</v>
      </c>
      <c r="O471" s="11" t="s">
        <v>165</v>
      </c>
      <c r="P471" s="11" t="s">
        <v>6033</v>
      </c>
      <c r="Q471" s="11" t="s">
        <v>5584</v>
      </c>
      <c r="R471" s="11" t="s">
        <v>5585</v>
      </c>
      <c r="S471" s="11" t="s">
        <v>45</v>
      </c>
      <c r="T471" s="11" t="s">
        <v>58</v>
      </c>
      <c r="U471" s="11" t="s">
        <v>6055</v>
      </c>
      <c r="V471" s="11" t="s">
        <v>62</v>
      </c>
      <c r="W471" s="17"/>
      <c r="X471" s="17"/>
      <c r="Y471" s="30"/>
      <c r="Z471" s="30"/>
      <c r="AA471" s="29">
        <v>13.2</v>
      </c>
      <c r="AB471" s="11" t="s">
        <v>47</v>
      </c>
      <c r="AC471" s="11">
        <v>0</v>
      </c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</row>
    <row r="472" spans="1:54" x14ac:dyDescent="0.25">
      <c r="A472" s="11" t="s">
        <v>2531</v>
      </c>
      <c r="B472" s="12">
        <v>38</v>
      </c>
      <c r="C472" s="12" t="str">
        <f t="shared" si="7"/>
        <v>[30-40[ ans</v>
      </c>
      <c r="D472" s="11" t="s">
        <v>2532</v>
      </c>
      <c r="E472" s="11" t="s">
        <v>54</v>
      </c>
      <c r="F472" s="11" t="s">
        <v>40</v>
      </c>
      <c r="G472" s="11"/>
      <c r="H472" s="11"/>
      <c r="I472" s="11" t="s">
        <v>41</v>
      </c>
      <c r="J472" s="11" t="s">
        <v>413</v>
      </c>
      <c r="K472" s="11" t="s">
        <v>6043</v>
      </c>
      <c r="L472" s="11" t="s">
        <v>51</v>
      </c>
      <c r="M472" s="11" t="s">
        <v>6062</v>
      </c>
      <c r="N472" s="11" t="s">
        <v>290</v>
      </c>
      <c r="O472" s="11" t="s">
        <v>290</v>
      </c>
      <c r="P472" s="11" t="s">
        <v>6031</v>
      </c>
      <c r="Q472" s="11" t="s">
        <v>5616</v>
      </c>
      <c r="R472" s="11" t="s">
        <v>5617</v>
      </c>
      <c r="S472" s="11" t="s">
        <v>45</v>
      </c>
      <c r="T472" s="11" t="s">
        <v>39</v>
      </c>
      <c r="U472" s="11" t="s">
        <v>6053</v>
      </c>
      <c r="V472" s="11" t="s">
        <v>46</v>
      </c>
      <c r="W472" s="17" t="s">
        <v>6133</v>
      </c>
      <c r="X472" s="17" t="s">
        <v>6399</v>
      </c>
      <c r="Y472" s="34">
        <v>1</v>
      </c>
      <c r="Z472" s="30" t="s">
        <v>6644</v>
      </c>
      <c r="AA472" s="11"/>
      <c r="AB472" s="11" t="s">
        <v>47</v>
      </c>
      <c r="AC472" s="11">
        <v>0</v>
      </c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</row>
    <row r="473" spans="1:54" x14ac:dyDescent="0.25">
      <c r="A473" s="11" t="s">
        <v>2534</v>
      </c>
      <c r="B473" s="12">
        <v>38</v>
      </c>
      <c r="C473" s="12" t="str">
        <f t="shared" si="7"/>
        <v>[30-40[ ans</v>
      </c>
      <c r="D473" s="11" t="s">
        <v>2535</v>
      </c>
      <c r="E473" s="11" t="s">
        <v>48</v>
      </c>
      <c r="F473" s="11" t="s">
        <v>40</v>
      </c>
      <c r="G473" s="11"/>
      <c r="H473" s="11"/>
      <c r="I473" s="11" t="s">
        <v>49</v>
      </c>
      <c r="J473" s="11" t="s">
        <v>1201</v>
      </c>
      <c r="K473" s="11" t="s">
        <v>6047</v>
      </c>
      <c r="L473" s="11" t="s">
        <v>43</v>
      </c>
      <c r="M473" s="11" t="s">
        <v>6062</v>
      </c>
      <c r="N473" s="11" t="s">
        <v>1202</v>
      </c>
      <c r="O473" s="11" t="s">
        <v>5651</v>
      </c>
      <c r="P473" s="11" t="s">
        <v>6033</v>
      </c>
      <c r="Q473" s="11" t="s">
        <v>5824</v>
      </c>
      <c r="R473" s="11" t="s">
        <v>5825</v>
      </c>
      <c r="S473" s="11" t="s">
        <v>45</v>
      </c>
      <c r="T473" s="11" t="s">
        <v>58</v>
      </c>
      <c r="U473" s="11" t="s">
        <v>6055</v>
      </c>
      <c r="V473" s="11" t="s">
        <v>46</v>
      </c>
      <c r="W473" s="17" t="s">
        <v>6134</v>
      </c>
      <c r="X473" s="17" t="s">
        <v>6400</v>
      </c>
      <c r="Y473" s="34">
        <v>5</v>
      </c>
      <c r="Z473" s="30" t="s">
        <v>6646</v>
      </c>
      <c r="AA473" s="11"/>
      <c r="AB473" s="11" t="s">
        <v>898</v>
      </c>
      <c r="AC473" s="11">
        <v>1</v>
      </c>
      <c r="AD473" s="27" t="s">
        <v>5522</v>
      </c>
      <c r="AE473" s="27" t="s">
        <v>6673</v>
      </c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 t="s">
        <v>46</v>
      </c>
      <c r="AS473" s="11" t="s">
        <v>62</v>
      </c>
      <c r="AT473" s="11" t="s">
        <v>62</v>
      </c>
      <c r="AU473" s="11" t="s">
        <v>62</v>
      </c>
      <c r="AV473" s="11" t="s">
        <v>62</v>
      </c>
      <c r="AW473" s="11" t="s">
        <v>62</v>
      </c>
      <c r="AX473" s="11" t="s">
        <v>62</v>
      </c>
      <c r="AY473" s="11" t="s">
        <v>62</v>
      </c>
      <c r="AZ473" s="11" t="s">
        <v>62</v>
      </c>
      <c r="BA473" s="11" t="s">
        <v>62</v>
      </c>
      <c r="BB473" s="11"/>
    </row>
    <row r="474" spans="1:54" x14ac:dyDescent="0.25">
      <c r="A474" s="11" t="s">
        <v>2537</v>
      </c>
      <c r="B474" s="12">
        <v>47</v>
      </c>
      <c r="C474" s="12" t="str">
        <f t="shared" si="7"/>
        <v>[40-50 [ ans</v>
      </c>
      <c r="D474" s="11" t="s">
        <v>2538</v>
      </c>
      <c r="E474" s="11" t="s">
        <v>54</v>
      </c>
      <c r="F474" s="11" t="s">
        <v>55</v>
      </c>
      <c r="G474" s="11"/>
      <c r="H474" s="11"/>
      <c r="I474" s="11" t="s">
        <v>41</v>
      </c>
      <c r="J474" s="11" t="s">
        <v>154</v>
      </c>
      <c r="K474" s="11" t="s">
        <v>6045</v>
      </c>
      <c r="L474" s="11" t="s">
        <v>51</v>
      </c>
      <c r="M474" s="11" t="s">
        <v>6062</v>
      </c>
      <c r="N474" s="11" t="s">
        <v>64</v>
      </c>
      <c r="O474" s="11" t="s">
        <v>729</v>
      </c>
      <c r="P474" s="11" t="s">
        <v>6702</v>
      </c>
      <c r="Q474" s="11"/>
      <c r="R474" s="11"/>
      <c r="S474" s="11" t="s">
        <v>45</v>
      </c>
      <c r="T474" s="11" t="s">
        <v>84</v>
      </c>
      <c r="U474" s="11" t="s">
        <v>6057</v>
      </c>
      <c r="V474" s="11" t="s">
        <v>46</v>
      </c>
      <c r="W474" s="17">
        <v>38355</v>
      </c>
      <c r="X474" s="17" t="s">
        <v>6401</v>
      </c>
      <c r="Y474" s="34">
        <v>14</v>
      </c>
      <c r="Z474" s="30" t="s">
        <v>6650</v>
      </c>
      <c r="AA474" s="29">
        <v>13</v>
      </c>
      <c r="AB474" s="11" t="s">
        <v>898</v>
      </c>
      <c r="AC474" s="11">
        <v>1</v>
      </c>
      <c r="AD474" s="27" t="s">
        <v>5524</v>
      </c>
      <c r="AE474" s="27" t="s">
        <v>6673</v>
      </c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 t="s">
        <v>62</v>
      </c>
      <c r="AS474" s="11" t="s">
        <v>62</v>
      </c>
      <c r="AT474" s="11" t="s">
        <v>46</v>
      </c>
      <c r="AU474" s="11" t="s">
        <v>62</v>
      </c>
      <c r="AV474" s="11" t="s">
        <v>62</v>
      </c>
      <c r="AW474" s="11" t="s">
        <v>62</v>
      </c>
      <c r="AX474" s="11" t="s">
        <v>62</v>
      </c>
      <c r="AY474" s="11" t="s">
        <v>62</v>
      </c>
      <c r="AZ474" s="11" t="s">
        <v>62</v>
      </c>
      <c r="BA474" s="11" t="s">
        <v>62</v>
      </c>
      <c r="BB474" s="11"/>
    </row>
    <row r="475" spans="1:54" x14ac:dyDescent="0.25">
      <c r="A475" s="11" t="s">
        <v>2540</v>
      </c>
      <c r="B475" s="12">
        <v>28</v>
      </c>
      <c r="C475" s="12" t="str">
        <f t="shared" si="7"/>
        <v>[20-30[ ans</v>
      </c>
      <c r="D475" s="11" t="s">
        <v>2541</v>
      </c>
      <c r="E475" s="11" t="s">
        <v>54</v>
      </c>
      <c r="F475" s="11" t="s">
        <v>40</v>
      </c>
      <c r="G475" s="11"/>
      <c r="H475" s="11"/>
      <c r="I475" s="11" t="s">
        <v>41</v>
      </c>
      <c r="J475" s="11" t="s">
        <v>134</v>
      </c>
      <c r="K475" s="11" t="s">
        <v>6049</v>
      </c>
      <c r="L475" s="11" t="s">
        <v>51</v>
      </c>
      <c r="M475" s="11" t="s">
        <v>6062</v>
      </c>
      <c r="N475" s="11" t="s">
        <v>1227</v>
      </c>
      <c r="O475" s="11" t="s">
        <v>729</v>
      </c>
      <c r="P475" s="11" t="s">
        <v>6702</v>
      </c>
      <c r="Q475" s="11"/>
      <c r="R475" s="11"/>
      <c r="S475" s="27" t="s">
        <v>220</v>
      </c>
      <c r="T475" s="11" t="s">
        <v>58</v>
      </c>
      <c r="U475" s="11" t="s">
        <v>6055</v>
      </c>
      <c r="V475" s="11" t="s">
        <v>46</v>
      </c>
      <c r="W475" s="17">
        <v>43526</v>
      </c>
      <c r="X475" s="17" t="s">
        <v>6402</v>
      </c>
      <c r="Y475" s="34">
        <v>0</v>
      </c>
      <c r="Z475" s="30" t="s">
        <v>6644</v>
      </c>
      <c r="AA475" s="29">
        <v>14.2</v>
      </c>
      <c r="AB475" s="11" t="s">
        <v>845</v>
      </c>
      <c r="AC475" s="11">
        <v>2</v>
      </c>
      <c r="AD475" s="27" t="s">
        <v>5512</v>
      </c>
      <c r="AE475" s="27" t="s">
        <v>6677</v>
      </c>
      <c r="AF475" s="11"/>
      <c r="AG475" s="11"/>
      <c r="AH475" s="11" t="s">
        <v>46</v>
      </c>
      <c r="AI475" s="11"/>
      <c r="AJ475" s="11"/>
      <c r="AK475" s="11"/>
      <c r="AL475" s="11"/>
      <c r="AM475" s="11"/>
      <c r="AN475" s="11"/>
      <c r="AO475" s="11"/>
      <c r="AP475" s="11" t="s">
        <v>1228</v>
      </c>
      <c r="AQ475" s="11" t="s">
        <v>846</v>
      </c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</row>
    <row r="476" spans="1:54" x14ac:dyDescent="0.25">
      <c r="A476" s="11" t="s">
        <v>2543</v>
      </c>
      <c r="B476" s="12">
        <v>33</v>
      </c>
      <c r="C476" s="12" t="str">
        <f t="shared" si="7"/>
        <v>[30-40[ ans</v>
      </c>
      <c r="D476" s="11" t="s">
        <v>2544</v>
      </c>
      <c r="E476" s="11" t="s">
        <v>39</v>
      </c>
      <c r="F476" s="11" t="s">
        <v>40</v>
      </c>
      <c r="G476" s="11"/>
      <c r="H476" s="11"/>
      <c r="I476" s="11" t="s">
        <v>41</v>
      </c>
      <c r="J476" s="11" t="s">
        <v>982</v>
      </c>
      <c r="K476" s="11" t="s">
        <v>6043</v>
      </c>
      <c r="L476" s="11" t="s">
        <v>51</v>
      </c>
      <c r="M476" s="11" t="s">
        <v>6062</v>
      </c>
      <c r="N476" s="11" t="s">
        <v>149</v>
      </c>
      <c r="O476" s="11" t="s">
        <v>554</v>
      </c>
      <c r="P476" s="11" t="s">
        <v>6032</v>
      </c>
      <c r="Q476" s="11" t="s">
        <v>5576</v>
      </c>
      <c r="R476" s="11" t="s">
        <v>5577</v>
      </c>
      <c r="S476" s="11" t="s">
        <v>45</v>
      </c>
      <c r="T476" s="11" t="s">
        <v>58</v>
      </c>
      <c r="U476" s="11" t="s">
        <v>6055</v>
      </c>
      <c r="V476" s="11" t="s">
        <v>46</v>
      </c>
      <c r="W476" s="17" t="s">
        <v>6135</v>
      </c>
      <c r="X476" s="17" t="s">
        <v>6403</v>
      </c>
      <c r="Y476" s="34">
        <v>10</v>
      </c>
      <c r="Z476" s="30" t="s">
        <v>6648</v>
      </c>
      <c r="AA476" s="29">
        <v>15.8</v>
      </c>
      <c r="AB476" s="11" t="s">
        <v>47</v>
      </c>
      <c r="AC476" s="11">
        <v>0</v>
      </c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</row>
    <row r="477" spans="1:54" x14ac:dyDescent="0.25">
      <c r="A477" s="11" t="s">
        <v>2546</v>
      </c>
      <c r="B477" s="12">
        <v>38</v>
      </c>
      <c r="C477" s="12" t="str">
        <f t="shared" si="7"/>
        <v>[30-40[ ans</v>
      </c>
      <c r="D477" s="11" t="s">
        <v>2547</v>
      </c>
      <c r="E477" s="11" t="s">
        <v>92</v>
      </c>
      <c r="F477" s="11" t="s">
        <v>40</v>
      </c>
      <c r="G477" s="11"/>
      <c r="H477" s="11"/>
      <c r="I477" s="11" t="s">
        <v>49</v>
      </c>
      <c r="J477" s="11" t="s">
        <v>642</v>
      </c>
      <c r="K477" s="11" t="s">
        <v>6045</v>
      </c>
      <c r="L477" s="11" t="s">
        <v>51</v>
      </c>
      <c r="M477" s="11" t="s">
        <v>6062</v>
      </c>
      <c r="N477" s="11" t="s">
        <v>149</v>
      </c>
      <c r="O477" s="11" t="s">
        <v>554</v>
      </c>
      <c r="P477" s="11" t="s">
        <v>6032</v>
      </c>
      <c r="Q477" s="11" t="s">
        <v>5576</v>
      </c>
      <c r="R477" s="11" t="s">
        <v>5577</v>
      </c>
      <c r="S477" s="11" t="s">
        <v>45</v>
      </c>
      <c r="T477" s="11" t="s">
        <v>58</v>
      </c>
      <c r="U477" s="11" t="s">
        <v>6055</v>
      </c>
      <c r="V477" s="11" t="s">
        <v>46</v>
      </c>
      <c r="W477" s="17">
        <v>43473</v>
      </c>
      <c r="X477" s="17" t="s">
        <v>6404</v>
      </c>
      <c r="Y477" s="34">
        <v>0</v>
      </c>
      <c r="Z477" s="30" t="s">
        <v>6644</v>
      </c>
      <c r="AA477" s="29">
        <v>14.3</v>
      </c>
      <c r="AB477" s="11" t="s">
        <v>47</v>
      </c>
      <c r="AC477" s="11">
        <v>0</v>
      </c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</row>
    <row r="478" spans="1:54" x14ac:dyDescent="0.25">
      <c r="A478" s="11" t="s">
        <v>2549</v>
      </c>
      <c r="B478" s="12">
        <v>22</v>
      </c>
      <c r="C478" s="12" t="str">
        <f t="shared" si="7"/>
        <v>[20-30[ ans</v>
      </c>
      <c r="D478" s="11" t="s">
        <v>2550</v>
      </c>
      <c r="E478" s="11" t="s">
        <v>39</v>
      </c>
      <c r="F478" s="11" t="s">
        <v>40</v>
      </c>
      <c r="G478" s="11"/>
      <c r="H478" s="11"/>
      <c r="I478" s="11" t="s">
        <v>41</v>
      </c>
      <c r="J478" s="11" t="s">
        <v>803</v>
      </c>
      <c r="K478" s="11" t="s">
        <v>6047</v>
      </c>
      <c r="L478" s="11" t="s">
        <v>60</v>
      </c>
      <c r="M478" s="11" t="s">
        <v>6062</v>
      </c>
      <c r="N478" s="11" t="s">
        <v>1225</v>
      </c>
      <c r="O478" s="11" t="s">
        <v>195</v>
      </c>
      <c r="P478" s="11" t="s">
        <v>6035</v>
      </c>
      <c r="Q478" s="11" t="s">
        <v>5610</v>
      </c>
      <c r="R478" s="11" t="s">
        <v>5611</v>
      </c>
      <c r="S478" s="11" t="s">
        <v>45</v>
      </c>
      <c r="T478" s="11" t="s">
        <v>58</v>
      </c>
      <c r="U478" s="11" t="s">
        <v>6055</v>
      </c>
      <c r="V478" s="11" t="s">
        <v>62</v>
      </c>
      <c r="W478" s="17"/>
      <c r="X478" s="17"/>
      <c r="Y478" s="30"/>
      <c r="Z478" s="30"/>
      <c r="AA478" s="29">
        <v>7</v>
      </c>
      <c r="AB478" s="11" t="s">
        <v>845</v>
      </c>
      <c r="AC478" s="11">
        <v>1</v>
      </c>
      <c r="AD478" s="27" t="s">
        <v>5511</v>
      </c>
      <c r="AE478" s="27" t="s">
        <v>6673</v>
      </c>
      <c r="AF478" s="11" t="s">
        <v>62</v>
      </c>
      <c r="AG478" s="11" t="s">
        <v>46</v>
      </c>
      <c r="AH478" s="11" t="s">
        <v>62</v>
      </c>
      <c r="AI478" s="11" t="s">
        <v>62</v>
      </c>
      <c r="AJ478" s="11"/>
      <c r="AK478" s="11"/>
      <c r="AL478" s="11"/>
      <c r="AM478" s="11"/>
      <c r="AN478" s="11"/>
      <c r="AO478" s="11"/>
      <c r="AP478" s="11"/>
      <c r="AQ478" s="11" t="s">
        <v>846</v>
      </c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</row>
    <row r="479" spans="1:54" x14ac:dyDescent="0.25">
      <c r="A479" s="11" t="s">
        <v>2552</v>
      </c>
      <c r="B479" s="12">
        <v>31</v>
      </c>
      <c r="C479" s="12" t="str">
        <f t="shared" si="7"/>
        <v>[30-40[ ans</v>
      </c>
      <c r="D479" s="11" t="s">
        <v>2553</v>
      </c>
      <c r="E479" s="11" t="s">
        <v>54</v>
      </c>
      <c r="F479" s="11" t="s">
        <v>40</v>
      </c>
      <c r="G479" s="11"/>
      <c r="H479" s="11"/>
      <c r="I479" s="11" t="s">
        <v>49</v>
      </c>
      <c r="J479" s="11" t="s">
        <v>71</v>
      </c>
      <c r="K479" s="11" t="s">
        <v>6047</v>
      </c>
      <c r="L479" s="11" t="s">
        <v>43</v>
      </c>
      <c r="M479" s="11" t="s">
        <v>6062</v>
      </c>
      <c r="N479" s="11" t="s">
        <v>683</v>
      </c>
      <c r="O479" s="11" t="s">
        <v>129</v>
      </c>
      <c r="P479" s="11" t="s">
        <v>6033</v>
      </c>
      <c r="Q479" s="11" t="s">
        <v>5681</v>
      </c>
      <c r="R479" s="11" t="s">
        <v>5682</v>
      </c>
      <c r="S479" s="11" t="s">
        <v>45</v>
      </c>
      <c r="T479" s="11" t="s">
        <v>58</v>
      </c>
      <c r="U479" s="11" t="s">
        <v>6055</v>
      </c>
      <c r="V479" s="11" t="s">
        <v>62</v>
      </c>
      <c r="W479" s="17"/>
      <c r="X479" s="17"/>
      <c r="Y479" s="30"/>
      <c r="Z479" s="30"/>
      <c r="AA479" s="29">
        <v>16.399999999999999</v>
      </c>
      <c r="AB479" s="11" t="s">
        <v>47</v>
      </c>
      <c r="AC479" s="11">
        <v>0</v>
      </c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</row>
    <row r="480" spans="1:54" x14ac:dyDescent="0.25">
      <c r="A480" s="11" t="s">
        <v>2554</v>
      </c>
      <c r="B480" s="12">
        <v>36</v>
      </c>
      <c r="C480" s="12" t="str">
        <f t="shared" si="7"/>
        <v>[30-40[ ans</v>
      </c>
      <c r="D480" s="11" t="s">
        <v>2555</v>
      </c>
      <c r="E480" s="11" t="s">
        <v>48</v>
      </c>
      <c r="F480" s="11" t="s">
        <v>40</v>
      </c>
      <c r="G480" s="11"/>
      <c r="H480" s="11"/>
      <c r="I480" s="11" t="s">
        <v>49</v>
      </c>
      <c r="J480" s="11" t="s">
        <v>339</v>
      </c>
      <c r="K480" s="11" t="s">
        <v>6047</v>
      </c>
      <c r="L480" s="11" t="s">
        <v>114</v>
      </c>
      <c r="M480" s="11" t="s">
        <v>6062</v>
      </c>
      <c r="N480" s="11" t="s">
        <v>340</v>
      </c>
      <c r="O480" s="11" t="s">
        <v>285</v>
      </c>
      <c r="P480" s="11" t="s">
        <v>6031</v>
      </c>
      <c r="Q480" s="11" t="s">
        <v>5592</v>
      </c>
      <c r="R480" s="11" t="s">
        <v>5593</v>
      </c>
      <c r="S480" s="11" t="s">
        <v>45</v>
      </c>
      <c r="T480" s="11" t="s">
        <v>39</v>
      </c>
      <c r="U480" s="11" t="s">
        <v>6053</v>
      </c>
      <c r="V480" s="11" t="s">
        <v>46</v>
      </c>
      <c r="W480" s="17">
        <v>43991</v>
      </c>
      <c r="X480" s="17" t="s">
        <v>6405</v>
      </c>
      <c r="Y480" s="34">
        <v>0</v>
      </c>
      <c r="Z480" s="30" t="s">
        <v>6644</v>
      </c>
      <c r="AA480" s="11"/>
      <c r="AB480" s="11" t="s">
        <v>47</v>
      </c>
      <c r="AC480" s="11">
        <v>0</v>
      </c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</row>
    <row r="481" spans="1:54" x14ac:dyDescent="0.25">
      <c r="A481" s="11" t="s">
        <v>2557</v>
      </c>
      <c r="B481" s="12">
        <v>20</v>
      </c>
      <c r="C481" s="12" t="str">
        <f t="shared" si="7"/>
        <v>[20-30[ ans</v>
      </c>
      <c r="D481" s="11" t="s">
        <v>2558</v>
      </c>
      <c r="E481" s="11" t="s">
        <v>48</v>
      </c>
      <c r="F481" s="11" t="s">
        <v>40</v>
      </c>
      <c r="G481" s="11"/>
      <c r="H481" s="11"/>
      <c r="I481" s="11" t="s">
        <v>41</v>
      </c>
      <c r="J481" s="11" t="s">
        <v>79</v>
      </c>
      <c r="K481" s="11" t="s">
        <v>6048</v>
      </c>
      <c r="L481" s="11" t="s">
        <v>51</v>
      </c>
      <c r="M481" s="11" t="s">
        <v>6062</v>
      </c>
      <c r="N481" s="11" t="s">
        <v>1029</v>
      </c>
      <c r="O481" s="11" t="s">
        <v>5702</v>
      </c>
      <c r="P481" s="11" t="s">
        <v>6035</v>
      </c>
      <c r="Q481" s="11" t="s">
        <v>5754</v>
      </c>
      <c r="R481" s="11" t="s">
        <v>5755</v>
      </c>
      <c r="S481" s="11" t="s">
        <v>45</v>
      </c>
      <c r="T481" s="11" t="s">
        <v>124</v>
      </c>
      <c r="U481" s="11" t="s">
        <v>124</v>
      </c>
      <c r="V481" s="11" t="s">
        <v>62</v>
      </c>
      <c r="W481" s="17"/>
      <c r="X481" s="17"/>
      <c r="Y481" s="30"/>
      <c r="Z481" s="30"/>
      <c r="AA481" s="29">
        <v>13</v>
      </c>
      <c r="AB481" s="11" t="s">
        <v>47</v>
      </c>
      <c r="AC481" s="11">
        <v>0</v>
      </c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</row>
    <row r="482" spans="1:54" x14ac:dyDescent="0.25">
      <c r="A482" s="11" t="s">
        <v>2559</v>
      </c>
      <c r="B482" s="12">
        <v>26</v>
      </c>
      <c r="C482" s="12" t="str">
        <f t="shared" si="7"/>
        <v>[20-30[ ans</v>
      </c>
      <c r="D482" s="11" t="s">
        <v>2560</v>
      </c>
      <c r="E482" s="11" t="s">
        <v>39</v>
      </c>
      <c r="F482" s="11" t="s">
        <v>40</v>
      </c>
      <c r="G482" s="11"/>
      <c r="H482" s="11"/>
      <c r="I482" s="11" t="s">
        <v>41</v>
      </c>
      <c r="J482" s="11" t="s">
        <v>363</v>
      </c>
      <c r="K482" s="11" t="s">
        <v>6045</v>
      </c>
      <c r="L482" s="11" t="s">
        <v>60</v>
      </c>
      <c r="M482" s="11" t="s">
        <v>6062</v>
      </c>
      <c r="N482" s="11" t="s">
        <v>1351</v>
      </c>
      <c r="O482" s="11" t="s">
        <v>195</v>
      </c>
      <c r="P482" s="11" t="s">
        <v>6035</v>
      </c>
      <c r="Q482" s="11" t="s">
        <v>5610</v>
      </c>
      <c r="R482" s="11" t="s">
        <v>5611</v>
      </c>
      <c r="S482" s="11" t="s">
        <v>45</v>
      </c>
      <c r="T482" s="11" t="s">
        <v>124</v>
      </c>
      <c r="U482" s="11" t="s">
        <v>124</v>
      </c>
      <c r="V482" s="11" t="s">
        <v>62</v>
      </c>
      <c r="W482" s="17"/>
      <c r="X482" s="17"/>
      <c r="Y482" s="30"/>
      <c r="Z482" s="30"/>
      <c r="AA482" s="11"/>
      <c r="AB482" s="11" t="s">
        <v>845</v>
      </c>
      <c r="AC482" s="11">
        <v>0</v>
      </c>
      <c r="AD482" s="11"/>
      <c r="AE482" s="11"/>
      <c r="AF482" s="11" t="s">
        <v>62</v>
      </c>
      <c r="AG482" s="11"/>
      <c r="AH482" s="11" t="s">
        <v>62</v>
      </c>
      <c r="AI482" s="11" t="s">
        <v>62</v>
      </c>
      <c r="AJ482" s="11"/>
      <c r="AK482" s="11"/>
      <c r="AL482" s="11"/>
      <c r="AM482" s="11"/>
      <c r="AN482" s="11"/>
      <c r="AO482" s="11"/>
      <c r="AP482" s="11"/>
      <c r="AQ482" s="11" t="s">
        <v>846</v>
      </c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</row>
    <row r="483" spans="1:54" x14ac:dyDescent="0.25">
      <c r="A483" s="11" t="s">
        <v>2561</v>
      </c>
      <c r="B483" s="12">
        <v>31</v>
      </c>
      <c r="C483" s="12" t="str">
        <f t="shared" si="7"/>
        <v>[30-40[ ans</v>
      </c>
      <c r="D483" s="11" t="s">
        <v>2562</v>
      </c>
      <c r="E483" s="11" t="s">
        <v>39</v>
      </c>
      <c r="F483" s="11" t="s">
        <v>40</v>
      </c>
      <c r="G483" s="11"/>
      <c r="H483" s="11"/>
      <c r="I483" s="11" t="s">
        <v>41</v>
      </c>
      <c r="J483" s="11" t="s">
        <v>56</v>
      </c>
      <c r="K483" s="11" t="s">
        <v>6045</v>
      </c>
      <c r="L483" s="11" t="s">
        <v>51</v>
      </c>
      <c r="M483" s="11" t="s">
        <v>6062</v>
      </c>
      <c r="N483" s="11" t="s">
        <v>162</v>
      </c>
      <c r="O483" s="11" t="s">
        <v>162</v>
      </c>
      <c r="P483" s="11" t="s">
        <v>6033</v>
      </c>
      <c r="Q483" s="11" t="s">
        <v>5580</v>
      </c>
      <c r="R483" s="11" t="s">
        <v>5581</v>
      </c>
      <c r="S483" s="11" t="s">
        <v>45</v>
      </c>
      <c r="T483" s="11" t="s">
        <v>58</v>
      </c>
      <c r="U483" s="11" t="s">
        <v>6055</v>
      </c>
      <c r="V483" s="11" t="s">
        <v>46</v>
      </c>
      <c r="W483" s="17">
        <v>39814</v>
      </c>
      <c r="X483" s="17" t="s">
        <v>6344</v>
      </c>
      <c r="Y483" s="34">
        <v>10</v>
      </c>
      <c r="Z483" s="30" t="s">
        <v>6648</v>
      </c>
      <c r="AA483" s="29">
        <v>13</v>
      </c>
      <c r="AB483" s="11" t="s">
        <v>47</v>
      </c>
      <c r="AC483" s="11">
        <v>0</v>
      </c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</row>
    <row r="484" spans="1:54" x14ac:dyDescent="0.25">
      <c r="A484" s="11" t="s">
        <v>2563</v>
      </c>
      <c r="B484" s="12">
        <v>45</v>
      </c>
      <c r="C484" s="12" t="str">
        <f t="shared" si="7"/>
        <v>[40-50 [ ans</v>
      </c>
      <c r="D484" s="11" t="s">
        <v>2564</v>
      </c>
      <c r="E484" s="11" t="s">
        <v>39</v>
      </c>
      <c r="F484" s="11" t="s">
        <v>40</v>
      </c>
      <c r="G484" s="11"/>
      <c r="H484" s="11"/>
      <c r="I484" s="11" t="s">
        <v>49</v>
      </c>
      <c r="J484" s="11" t="s">
        <v>595</v>
      </c>
      <c r="K484" s="11" t="s">
        <v>6051</v>
      </c>
      <c r="L484" s="11" t="s">
        <v>51</v>
      </c>
      <c r="M484" s="11" t="s">
        <v>6062</v>
      </c>
      <c r="N484" s="11" t="s">
        <v>70</v>
      </c>
      <c r="O484" s="11" t="s">
        <v>5502</v>
      </c>
      <c r="P484" s="11" t="s">
        <v>6035</v>
      </c>
      <c r="Q484" s="11" t="s">
        <v>5572</v>
      </c>
      <c r="R484" s="11" t="s">
        <v>5573</v>
      </c>
      <c r="S484" s="11" t="s">
        <v>45</v>
      </c>
      <c r="T484" s="11" t="s">
        <v>84</v>
      </c>
      <c r="U484" s="11" t="s">
        <v>6057</v>
      </c>
      <c r="V484" s="11" t="s">
        <v>46</v>
      </c>
      <c r="W484" s="17" t="s">
        <v>6085</v>
      </c>
      <c r="X484" s="17" t="s">
        <v>6302</v>
      </c>
      <c r="Y484" s="34">
        <v>1</v>
      </c>
      <c r="Z484" s="30" t="s">
        <v>6644</v>
      </c>
      <c r="AA484" s="11"/>
      <c r="AB484" s="11" t="s">
        <v>47</v>
      </c>
      <c r="AC484" s="11">
        <v>0</v>
      </c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</row>
    <row r="485" spans="1:54" x14ac:dyDescent="0.25">
      <c r="A485" s="11" t="s">
        <v>2565</v>
      </c>
      <c r="B485" s="12">
        <v>24</v>
      </c>
      <c r="C485" s="12" t="str">
        <f t="shared" si="7"/>
        <v>[20-30[ ans</v>
      </c>
      <c r="D485" s="11" t="s">
        <v>2566</v>
      </c>
      <c r="E485" s="11" t="s">
        <v>54</v>
      </c>
      <c r="F485" s="11" t="s">
        <v>40</v>
      </c>
      <c r="G485" s="11"/>
      <c r="H485" s="11"/>
      <c r="I485" s="11" t="s">
        <v>41</v>
      </c>
      <c r="J485" s="11" t="s">
        <v>79</v>
      </c>
      <c r="K485" s="11" t="s">
        <v>6048</v>
      </c>
      <c r="L485" s="11" t="s">
        <v>43</v>
      </c>
      <c r="M485" s="11" t="s">
        <v>6062</v>
      </c>
      <c r="N485" s="11" t="s">
        <v>131</v>
      </c>
      <c r="O485" s="11" t="s">
        <v>319</v>
      </c>
      <c r="P485" s="11" t="s">
        <v>6033</v>
      </c>
      <c r="Q485" s="11" t="s">
        <v>5568</v>
      </c>
      <c r="R485" s="11" t="s">
        <v>5569</v>
      </c>
      <c r="S485" s="11" t="s">
        <v>45</v>
      </c>
      <c r="T485" s="11" t="s">
        <v>58</v>
      </c>
      <c r="U485" s="11" t="s">
        <v>6055</v>
      </c>
      <c r="V485" s="11" t="s">
        <v>62</v>
      </c>
      <c r="W485" s="17"/>
      <c r="X485" s="17"/>
      <c r="Y485" s="30"/>
      <c r="Z485" s="30"/>
      <c r="AA485" s="29">
        <v>16</v>
      </c>
      <c r="AB485" s="11" t="s">
        <v>47</v>
      </c>
      <c r="AC485" s="11">
        <v>0</v>
      </c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</row>
    <row r="486" spans="1:54" x14ac:dyDescent="0.25">
      <c r="A486" s="11" t="s">
        <v>2567</v>
      </c>
      <c r="B486" s="12">
        <v>29</v>
      </c>
      <c r="C486" s="12" t="str">
        <f t="shared" si="7"/>
        <v>[20-30[ ans</v>
      </c>
      <c r="D486" s="11" t="s">
        <v>2568</v>
      </c>
      <c r="E486" s="11" t="s">
        <v>48</v>
      </c>
      <c r="F486" s="11" t="s">
        <v>40</v>
      </c>
      <c r="G486" s="11"/>
      <c r="H486" s="11"/>
      <c r="I486" s="11" t="s">
        <v>41</v>
      </c>
      <c r="J486" s="11" t="s">
        <v>79</v>
      </c>
      <c r="K486" s="11" t="s">
        <v>6048</v>
      </c>
      <c r="L486" s="11" t="s">
        <v>51</v>
      </c>
      <c r="M486" s="11" t="s">
        <v>6062</v>
      </c>
      <c r="N486" s="11" t="s">
        <v>64</v>
      </c>
      <c r="O486" s="11" t="s">
        <v>729</v>
      </c>
      <c r="P486" s="11" t="s">
        <v>6702</v>
      </c>
      <c r="Q486" s="11"/>
      <c r="R486" s="11"/>
      <c r="S486" s="11" t="s">
        <v>45</v>
      </c>
      <c r="T486" s="11" t="s">
        <v>39</v>
      </c>
      <c r="U486" s="11" t="s">
        <v>6053</v>
      </c>
      <c r="V486" s="11" t="s">
        <v>62</v>
      </c>
      <c r="W486" s="17"/>
      <c r="X486" s="17"/>
      <c r="Y486" s="30"/>
      <c r="Z486" s="30"/>
      <c r="AA486" s="29">
        <v>14</v>
      </c>
      <c r="AB486" s="11" t="s">
        <v>47</v>
      </c>
      <c r="AC486" s="11">
        <v>0</v>
      </c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</row>
    <row r="487" spans="1:54" x14ac:dyDescent="0.25">
      <c r="A487" s="11" t="s">
        <v>2569</v>
      </c>
      <c r="B487" s="12">
        <v>29</v>
      </c>
      <c r="C487" s="12" t="str">
        <f t="shared" si="7"/>
        <v>[20-30[ ans</v>
      </c>
      <c r="D487" s="11" t="s">
        <v>2570</v>
      </c>
      <c r="E487" s="11" t="s">
        <v>39</v>
      </c>
      <c r="F487" s="11" t="s">
        <v>40</v>
      </c>
      <c r="G487" s="11"/>
      <c r="H487" s="11"/>
      <c r="I487" s="11" t="s">
        <v>41</v>
      </c>
      <c r="J487" s="11" t="s">
        <v>134</v>
      </c>
      <c r="K487" s="11" t="s">
        <v>6049</v>
      </c>
      <c r="L487" s="11" t="s">
        <v>51</v>
      </c>
      <c r="M487" s="11" t="s">
        <v>6062</v>
      </c>
      <c r="N487" s="11" t="s">
        <v>64</v>
      </c>
      <c r="O487" s="11" t="s">
        <v>729</v>
      </c>
      <c r="P487" s="11" t="s">
        <v>6702</v>
      </c>
      <c r="Q487" s="11"/>
      <c r="R487" s="11"/>
      <c r="S487" s="11" t="s">
        <v>45</v>
      </c>
      <c r="T487" s="11" t="s">
        <v>39</v>
      </c>
      <c r="U487" s="11" t="s">
        <v>6053</v>
      </c>
      <c r="V487" s="11" t="s">
        <v>62</v>
      </c>
      <c r="W487" s="17"/>
      <c r="X487" s="17"/>
      <c r="Y487" s="30"/>
      <c r="Z487" s="30"/>
      <c r="AA487" s="11"/>
      <c r="AB487" s="11" t="s">
        <v>47</v>
      </c>
      <c r="AC487" s="11">
        <v>0</v>
      </c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</row>
    <row r="488" spans="1:54" x14ac:dyDescent="0.25">
      <c r="A488" s="11" t="s">
        <v>2571</v>
      </c>
      <c r="B488" s="12">
        <v>31</v>
      </c>
      <c r="C488" s="12" t="str">
        <f t="shared" si="7"/>
        <v>[30-40[ ans</v>
      </c>
      <c r="D488" s="11" t="s">
        <v>2572</v>
      </c>
      <c r="E488" s="11" t="s">
        <v>39</v>
      </c>
      <c r="F488" s="11" t="s">
        <v>40</v>
      </c>
      <c r="G488" s="11"/>
      <c r="H488" s="11"/>
      <c r="I488" s="11" t="s">
        <v>49</v>
      </c>
      <c r="J488" s="11" t="s">
        <v>108</v>
      </c>
      <c r="K488" s="11" t="s">
        <v>6045</v>
      </c>
      <c r="L488" s="11" t="s">
        <v>51</v>
      </c>
      <c r="M488" s="11" t="s">
        <v>6062</v>
      </c>
      <c r="N488" s="11" t="s">
        <v>319</v>
      </c>
      <c r="O488" s="11" t="s">
        <v>319</v>
      </c>
      <c r="P488" s="11" t="s">
        <v>6033</v>
      </c>
      <c r="Q488" s="11" t="s">
        <v>5568</v>
      </c>
      <c r="R488" s="11" t="s">
        <v>5569</v>
      </c>
      <c r="S488" s="11" t="s">
        <v>45</v>
      </c>
      <c r="T488" s="11" t="s">
        <v>58</v>
      </c>
      <c r="U488" s="11" t="s">
        <v>6055</v>
      </c>
      <c r="V488" s="11" t="s">
        <v>62</v>
      </c>
      <c r="W488" s="17"/>
      <c r="X488" s="17"/>
      <c r="Y488" s="30"/>
      <c r="Z488" s="30"/>
      <c r="AA488" s="29">
        <v>14</v>
      </c>
      <c r="AB488" s="11" t="s">
        <v>47</v>
      </c>
      <c r="AC488" s="11">
        <v>0</v>
      </c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</row>
    <row r="489" spans="1:54" x14ac:dyDescent="0.25">
      <c r="A489" s="11" t="s">
        <v>2573</v>
      </c>
      <c r="B489" s="12">
        <v>26</v>
      </c>
      <c r="C489" s="12" t="str">
        <f t="shared" si="7"/>
        <v>[20-30[ ans</v>
      </c>
      <c r="D489" s="11" t="s">
        <v>2574</v>
      </c>
      <c r="E489" s="11" t="s">
        <v>48</v>
      </c>
      <c r="F489" s="11" t="s">
        <v>40</v>
      </c>
      <c r="G489" s="11"/>
      <c r="H489" s="11"/>
      <c r="I489" s="11" t="s">
        <v>41</v>
      </c>
      <c r="J489" s="11" t="s">
        <v>658</v>
      </c>
      <c r="K489" s="11" t="s">
        <v>6047</v>
      </c>
      <c r="L489" s="11" t="s">
        <v>51</v>
      </c>
      <c r="M489" s="11" t="s">
        <v>6062</v>
      </c>
      <c r="N489" s="11" t="s">
        <v>277</v>
      </c>
      <c r="O489" s="11" t="s">
        <v>274</v>
      </c>
      <c r="P489" s="11" t="s">
        <v>6033</v>
      </c>
      <c r="Q489" s="11" t="s">
        <v>5614</v>
      </c>
      <c r="R489" s="11" t="s">
        <v>5615</v>
      </c>
      <c r="S489" s="11" t="s">
        <v>45</v>
      </c>
      <c r="T489" s="11" t="s">
        <v>39</v>
      </c>
      <c r="U489" s="11" t="s">
        <v>6053</v>
      </c>
      <c r="V489" s="11" t="s">
        <v>62</v>
      </c>
      <c r="W489" s="17"/>
      <c r="X489" s="17"/>
      <c r="Y489" s="30"/>
      <c r="Z489" s="30"/>
      <c r="AA489" s="29">
        <v>13</v>
      </c>
      <c r="AB489" s="11" t="s">
        <v>47</v>
      </c>
      <c r="AC489" s="11">
        <v>0</v>
      </c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</row>
    <row r="490" spans="1:54" x14ac:dyDescent="0.25">
      <c r="A490" s="11" t="s">
        <v>2575</v>
      </c>
      <c r="B490" s="12">
        <v>36</v>
      </c>
      <c r="C490" s="12" t="str">
        <f t="shared" si="7"/>
        <v>[30-40[ ans</v>
      </c>
      <c r="D490" s="11" t="s">
        <v>2576</v>
      </c>
      <c r="E490" s="11" t="s">
        <v>54</v>
      </c>
      <c r="F490" s="11" t="s">
        <v>40</v>
      </c>
      <c r="G490" s="11"/>
      <c r="H490" s="11"/>
      <c r="I490" s="11" t="s">
        <v>41</v>
      </c>
      <c r="J490" s="11" t="s">
        <v>56</v>
      </c>
      <c r="K490" s="11" t="s">
        <v>6045</v>
      </c>
      <c r="L490" s="11" t="s">
        <v>121</v>
      </c>
      <c r="M490" s="11" t="s">
        <v>6062</v>
      </c>
      <c r="N490" s="11" t="s">
        <v>122</v>
      </c>
      <c r="O490" s="11" t="s">
        <v>554</v>
      </c>
      <c r="P490" s="11" t="s">
        <v>6032</v>
      </c>
      <c r="Q490" s="11" t="s">
        <v>5576</v>
      </c>
      <c r="R490" s="11" t="s">
        <v>5577</v>
      </c>
      <c r="S490" s="11" t="s">
        <v>45</v>
      </c>
      <c r="T490" s="11" t="s">
        <v>58</v>
      </c>
      <c r="U490" s="11" t="s">
        <v>6055</v>
      </c>
      <c r="V490" s="11" t="s">
        <v>46</v>
      </c>
      <c r="W490" s="17">
        <v>42372</v>
      </c>
      <c r="X490" s="17" t="s">
        <v>6300</v>
      </c>
      <c r="Y490" s="34">
        <v>3</v>
      </c>
      <c r="Z490" s="30" t="s">
        <v>6647</v>
      </c>
      <c r="AA490" s="29">
        <v>15.9</v>
      </c>
      <c r="AB490" s="11" t="s">
        <v>47</v>
      </c>
      <c r="AC490" s="11">
        <v>0</v>
      </c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</row>
    <row r="491" spans="1:54" x14ac:dyDescent="0.25">
      <c r="A491" s="11" t="s">
        <v>2577</v>
      </c>
      <c r="B491" s="12">
        <v>25</v>
      </c>
      <c r="C491" s="12" t="str">
        <f t="shared" si="7"/>
        <v>[20-30[ ans</v>
      </c>
      <c r="D491" s="11" t="s">
        <v>2578</v>
      </c>
      <c r="E491" s="11" t="s">
        <v>48</v>
      </c>
      <c r="F491" s="11" t="s">
        <v>40</v>
      </c>
      <c r="G491" s="11"/>
      <c r="H491" s="11"/>
      <c r="I491" s="11" t="s">
        <v>41</v>
      </c>
      <c r="J491" s="11" t="s">
        <v>562</v>
      </c>
      <c r="K491" s="11" t="s">
        <v>6043</v>
      </c>
      <c r="L491" s="11" t="s">
        <v>43</v>
      </c>
      <c r="M491" s="11" t="s">
        <v>6062</v>
      </c>
      <c r="N491" s="11" t="s">
        <v>563</v>
      </c>
      <c r="O491" s="11" t="s">
        <v>563</v>
      </c>
      <c r="P491" s="11" t="s">
        <v>6033</v>
      </c>
      <c r="Q491" s="11" t="s">
        <v>5737</v>
      </c>
      <c r="R491" s="11" t="s">
        <v>5738</v>
      </c>
      <c r="S491" s="11" t="s">
        <v>45</v>
      </c>
      <c r="T491" s="11" t="s">
        <v>84</v>
      </c>
      <c r="U491" s="11" t="s">
        <v>6057</v>
      </c>
      <c r="V491" s="11" t="s">
        <v>46</v>
      </c>
      <c r="W491" s="17">
        <v>42804</v>
      </c>
      <c r="X491" s="17" t="s">
        <v>6406</v>
      </c>
      <c r="Y491" s="34">
        <v>2</v>
      </c>
      <c r="Z491" s="30" t="s">
        <v>6644</v>
      </c>
      <c r="AA491" s="11"/>
      <c r="AB491" s="11" t="s">
        <v>47</v>
      </c>
      <c r="AC491" s="11">
        <v>0</v>
      </c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</row>
    <row r="492" spans="1:54" x14ac:dyDescent="0.25">
      <c r="A492" s="11" t="s">
        <v>2580</v>
      </c>
      <c r="B492" s="12">
        <v>30</v>
      </c>
      <c r="C492" s="12" t="str">
        <f t="shared" si="7"/>
        <v>[30-40[ ans</v>
      </c>
      <c r="D492" s="11" t="s">
        <v>2581</v>
      </c>
      <c r="E492" s="11" t="s">
        <v>48</v>
      </c>
      <c r="F492" s="11" t="s">
        <v>40</v>
      </c>
      <c r="G492" s="11"/>
      <c r="H492" s="11"/>
      <c r="I492" s="11" t="s">
        <v>41</v>
      </c>
      <c r="J492" s="11" t="s">
        <v>79</v>
      </c>
      <c r="K492" s="11" t="s">
        <v>6048</v>
      </c>
      <c r="L492" s="11" t="s">
        <v>51</v>
      </c>
      <c r="M492" s="11" t="s">
        <v>6062</v>
      </c>
      <c r="N492" s="11" t="s">
        <v>409</v>
      </c>
      <c r="O492" s="11" t="s">
        <v>409</v>
      </c>
      <c r="P492" s="11" t="s">
        <v>6035</v>
      </c>
      <c r="Q492" s="11" t="s">
        <v>5574</v>
      </c>
      <c r="R492" s="11" t="s">
        <v>5575</v>
      </c>
      <c r="S492" s="11" t="s">
        <v>45</v>
      </c>
      <c r="T492" s="11" t="s">
        <v>84</v>
      </c>
      <c r="U492" s="11" t="s">
        <v>6057</v>
      </c>
      <c r="V492" s="11" t="s">
        <v>62</v>
      </c>
      <c r="W492" s="17"/>
      <c r="X492" s="17"/>
      <c r="Y492" s="30"/>
      <c r="Z492" s="30"/>
      <c r="AA492" s="29">
        <v>15</v>
      </c>
      <c r="AB492" s="11" t="s">
        <v>47</v>
      </c>
      <c r="AC492" s="11">
        <v>0</v>
      </c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</row>
    <row r="493" spans="1:54" x14ac:dyDescent="0.25">
      <c r="A493" s="11" t="s">
        <v>2582</v>
      </c>
      <c r="B493" s="12">
        <v>39</v>
      </c>
      <c r="C493" s="12" t="str">
        <f t="shared" si="7"/>
        <v>[30-40[ ans</v>
      </c>
      <c r="D493" s="11" t="s">
        <v>2583</v>
      </c>
      <c r="E493" s="11" t="s">
        <v>54</v>
      </c>
      <c r="F493" s="11" t="s">
        <v>40</v>
      </c>
      <c r="G493" s="11"/>
      <c r="H493" s="11"/>
      <c r="I493" s="11" t="s">
        <v>49</v>
      </c>
      <c r="J493" s="11" t="s">
        <v>108</v>
      </c>
      <c r="K493" s="11" t="s">
        <v>6045</v>
      </c>
      <c r="L493" s="11" t="s">
        <v>43</v>
      </c>
      <c r="M493" s="11" t="s">
        <v>6062</v>
      </c>
      <c r="N493" s="11" t="s">
        <v>164</v>
      </c>
      <c r="O493" s="11" t="s">
        <v>164</v>
      </c>
      <c r="P493" s="11" t="s">
        <v>6033</v>
      </c>
      <c r="Q493" s="11" t="s">
        <v>5582</v>
      </c>
      <c r="R493" s="11" t="s">
        <v>5583</v>
      </c>
      <c r="S493" s="11" t="s">
        <v>45</v>
      </c>
      <c r="T493" s="11" t="s">
        <v>58</v>
      </c>
      <c r="U493" s="11" t="s">
        <v>6055</v>
      </c>
      <c r="V493" s="11" t="s">
        <v>46</v>
      </c>
      <c r="W493" s="17">
        <v>42005</v>
      </c>
      <c r="X493" s="17" t="s">
        <v>6277</v>
      </c>
      <c r="Y493" s="34">
        <v>4</v>
      </c>
      <c r="Z493" s="30" t="s">
        <v>6647</v>
      </c>
      <c r="AA493" s="11"/>
      <c r="AB493" s="11" t="s">
        <v>47</v>
      </c>
      <c r="AC493" s="11">
        <v>0</v>
      </c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</row>
    <row r="494" spans="1:54" x14ac:dyDescent="0.25">
      <c r="A494" s="11" t="s">
        <v>2584</v>
      </c>
      <c r="B494" s="12">
        <v>39</v>
      </c>
      <c r="C494" s="12" t="str">
        <f t="shared" si="7"/>
        <v>[30-40[ ans</v>
      </c>
      <c r="D494" s="11" t="s">
        <v>2585</v>
      </c>
      <c r="E494" s="11" t="s">
        <v>54</v>
      </c>
      <c r="F494" s="11" t="s">
        <v>40</v>
      </c>
      <c r="G494" s="11"/>
      <c r="H494" s="11"/>
      <c r="I494" s="11" t="s">
        <v>49</v>
      </c>
      <c r="J494" s="11" t="s">
        <v>463</v>
      </c>
      <c r="K494" s="11" t="s">
        <v>6045</v>
      </c>
      <c r="L494" s="11" t="s">
        <v>51</v>
      </c>
      <c r="M494" s="11" t="s">
        <v>6062</v>
      </c>
      <c r="N494" s="11" t="s">
        <v>591</v>
      </c>
      <c r="O494" s="11" t="s">
        <v>968</v>
      </c>
      <c r="P494" s="11" t="s">
        <v>6033</v>
      </c>
      <c r="Q494" s="11" t="s">
        <v>5846</v>
      </c>
      <c r="R494" s="11" t="s">
        <v>5847</v>
      </c>
      <c r="S494" s="11" t="s">
        <v>45</v>
      </c>
      <c r="T494" s="11" t="s">
        <v>58</v>
      </c>
      <c r="U494" s="11" t="s">
        <v>6055</v>
      </c>
      <c r="V494" s="11" t="s">
        <v>46</v>
      </c>
      <c r="W494" s="17" t="s">
        <v>6136</v>
      </c>
      <c r="X494" s="17" t="s">
        <v>6407</v>
      </c>
      <c r="Y494" s="34">
        <v>0</v>
      </c>
      <c r="Z494" s="30" t="s">
        <v>6644</v>
      </c>
      <c r="AA494" s="11"/>
      <c r="AB494" s="11" t="s">
        <v>47</v>
      </c>
      <c r="AC494" s="11">
        <v>0</v>
      </c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</row>
    <row r="495" spans="1:54" x14ac:dyDescent="0.25">
      <c r="A495" s="11" t="s">
        <v>2587</v>
      </c>
      <c r="B495" s="12">
        <v>49</v>
      </c>
      <c r="C495" s="12" t="str">
        <f t="shared" si="7"/>
        <v>[40-50 [ ans</v>
      </c>
      <c r="D495" s="11" t="s">
        <v>2588</v>
      </c>
      <c r="E495" s="11" t="s">
        <v>39</v>
      </c>
      <c r="F495" s="11" t="s">
        <v>40</v>
      </c>
      <c r="G495" s="11"/>
      <c r="H495" s="11"/>
      <c r="I495" s="11" t="s">
        <v>199</v>
      </c>
      <c r="J495" s="11" t="s">
        <v>171</v>
      </c>
      <c r="K495" s="11" t="s">
        <v>6047</v>
      </c>
      <c r="L495" s="11" t="s">
        <v>51</v>
      </c>
      <c r="M495" s="11" t="s">
        <v>6062</v>
      </c>
      <c r="N495" s="11" t="s">
        <v>64</v>
      </c>
      <c r="O495" s="11" t="s">
        <v>729</v>
      </c>
      <c r="P495" s="11" t="s">
        <v>6702</v>
      </c>
      <c r="Q495" s="11"/>
      <c r="R495" s="11"/>
      <c r="S495" s="11" t="s">
        <v>45</v>
      </c>
      <c r="T495" s="11" t="s">
        <v>58</v>
      </c>
      <c r="U495" s="11" t="s">
        <v>6055</v>
      </c>
      <c r="V495" s="11" t="s">
        <v>46</v>
      </c>
      <c r="W495" s="17">
        <v>43101</v>
      </c>
      <c r="X495" s="17" t="s">
        <v>6298</v>
      </c>
      <c r="Y495" s="34">
        <v>1</v>
      </c>
      <c r="Z495" s="30" t="s">
        <v>6644</v>
      </c>
      <c r="AA495" s="11"/>
      <c r="AB495" s="11" t="s">
        <v>47</v>
      </c>
      <c r="AC495" s="11">
        <v>0</v>
      </c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</row>
    <row r="496" spans="1:54" x14ac:dyDescent="0.25">
      <c r="A496" s="11" t="s">
        <v>2589</v>
      </c>
      <c r="B496" s="12">
        <v>33</v>
      </c>
      <c r="C496" s="12" t="str">
        <f t="shared" si="7"/>
        <v>[30-40[ ans</v>
      </c>
      <c r="D496" s="11" t="s">
        <v>2590</v>
      </c>
      <c r="E496" s="11" t="s">
        <v>39</v>
      </c>
      <c r="F496" s="11" t="s">
        <v>40</v>
      </c>
      <c r="G496" s="12">
        <v>182</v>
      </c>
      <c r="H496" s="12">
        <v>98</v>
      </c>
      <c r="I496" s="11" t="s">
        <v>49</v>
      </c>
      <c r="J496" s="11" t="s">
        <v>276</v>
      </c>
      <c r="K496" s="11" t="s">
        <v>6044</v>
      </c>
      <c r="L496" s="11" t="s">
        <v>60</v>
      </c>
      <c r="M496" s="11" t="s">
        <v>6062</v>
      </c>
      <c r="N496" s="11" t="s">
        <v>83</v>
      </c>
      <c r="O496" s="11" t="s">
        <v>83</v>
      </c>
      <c r="P496" s="11" t="s">
        <v>6035</v>
      </c>
      <c r="Q496" s="11" t="s">
        <v>5598</v>
      </c>
      <c r="R496" s="11" t="s">
        <v>5599</v>
      </c>
      <c r="S496" s="11" t="s">
        <v>45</v>
      </c>
      <c r="T496" s="11" t="s">
        <v>39</v>
      </c>
      <c r="U496" s="11" t="s">
        <v>6053</v>
      </c>
      <c r="V496" s="11" t="s">
        <v>62</v>
      </c>
      <c r="W496" s="17"/>
      <c r="X496" s="17"/>
      <c r="Y496" s="30"/>
      <c r="Z496" s="30"/>
      <c r="AA496" s="11"/>
      <c r="AB496" s="11" t="s">
        <v>47</v>
      </c>
      <c r="AC496" s="11">
        <v>0</v>
      </c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</row>
    <row r="497" spans="1:54" x14ac:dyDescent="0.25">
      <c r="A497" s="11" t="s">
        <v>2591</v>
      </c>
      <c r="B497" s="12">
        <v>37</v>
      </c>
      <c r="C497" s="12" t="str">
        <f t="shared" si="7"/>
        <v>[30-40[ ans</v>
      </c>
      <c r="D497" s="11" t="s">
        <v>2592</v>
      </c>
      <c r="E497" s="11" t="s">
        <v>48</v>
      </c>
      <c r="F497" s="11" t="s">
        <v>40</v>
      </c>
      <c r="G497" s="11"/>
      <c r="H497" s="11"/>
      <c r="I497" s="11" t="s">
        <v>41</v>
      </c>
      <c r="J497" s="11" t="s">
        <v>95</v>
      </c>
      <c r="K497" s="11" t="s">
        <v>6043</v>
      </c>
      <c r="L497" s="11" t="s">
        <v>60</v>
      </c>
      <c r="M497" s="11" t="s">
        <v>6062</v>
      </c>
      <c r="N497" s="11" t="s">
        <v>310</v>
      </c>
      <c r="O497" s="11" t="s">
        <v>5508</v>
      </c>
      <c r="P497" s="11" t="s">
        <v>6032</v>
      </c>
      <c r="Q497" s="11" t="s">
        <v>5586</v>
      </c>
      <c r="R497" s="11" t="s">
        <v>5587</v>
      </c>
      <c r="S497" s="11" t="s">
        <v>45</v>
      </c>
      <c r="T497" s="11" t="s">
        <v>39</v>
      </c>
      <c r="U497" s="11" t="s">
        <v>6053</v>
      </c>
      <c r="V497" s="11" t="s">
        <v>62</v>
      </c>
      <c r="W497" s="17"/>
      <c r="X497" s="17"/>
      <c r="Y497" s="30"/>
      <c r="Z497" s="30"/>
      <c r="AA497" s="11"/>
      <c r="AB497" s="11" t="s">
        <v>47</v>
      </c>
      <c r="AC497" s="11">
        <v>0</v>
      </c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</row>
    <row r="498" spans="1:54" x14ac:dyDescent="0.25">
      <c r="A498" s="11" t="s">
        <v>2593</v>
      </c>
      <c r="B498" s="12">
        <v>36</v>
      </c>
      <c r="C498" s="12" t="str">
        <f t="shared" si="7"/>
        <v>[30-40[ ans</v>
      </c>
      <c r="D498" s="11" t="s">
        <v>2594</v>
      </c>
      <c r="E498" s="11" t="s">
        <v>39</v>
      </c>
      <c r="F498" s="11" t="s">
        <v>40</v>
      </c>
      <c r="G498" s="11"/>
      <c r="H498" s="11"/>
      <c r="I498" s="11" t="s">
        <v>41</v>
      </c>
      <c r="J498" s="11" t="s">
        <v>318</v>
      </c>
      <c r="K498" s="11" t="s">
        <v>6043</v>
      </c>
      <c r="L498" s="11" t="s">
        <v>43</v>
      </c>
      <c r="M498" s="11" t="s">
        <v>6062</v>
      </c>
      <c r="N498" s="11" t="s">
        <v>951</v>
      </c>
      <c r="O498" s="11" t="s">
        <v>739</v>
      </c>
      <c r="P498" s="11" t="s">
        <v>6033</v>
      </c>
      <c r="Q498" s="11" t="s">
        <v>5807</v>
      </c>
      <c r="R498" s="11" t="s">
        <v>5808</v>
      </c>
      <c r="S498" s="11" t="s">
        <v>45</v>
      </c>
      <c r="T498" s="11" t="s">
        <v>84</v>
      </c>
      <c r="U498" s="11" t="s">
        <v>6057</v>
      </c>
      <c r="V498" s="11" t="s">
        <v>62</v>
      </c>
      <c r="W498" s="17"/>
      <c r="X498" s="17"/>
      <c r="Y498" s="30"/>
      <c r="Z498" s="30"/>
      <c r="AA498" s="29">
        <v>13</v>
      </c>
      <c r="AB498" s="11" t="s">
        <v>47</v>
      </c>
      <c r="AC498" s="11">
        <v>0</v>
      </c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</row>
    <row r="499" spans="1:54" x14ac:dyDescent="0.25">
      <c r="A499" s="11" t="s">
        <v>2595</v>
      </c>
      <c r="B499" s="12">
        <v>42</v>
      </c>
      <c r="C499" s="12" t="str">
        <f t="shared" si="7"/>
        <v>[40-50 [ ans</v>
      </c>
      <c r="D499" s="11" t="s">
        <v>2596</v>
      </c>
      <c r="E499" s="11" t="s">
        <v>54</v>
      </c>
      <c r="F499" s="11" t="s">
        <v>40</v>
      </c>
      <c r="G499" s="11"/>
      <c r="H499" s="11"/>
      <c r="I499" s="11" t="s">
        <v>41</v>
      </c>
      <c r="J499" s="11" t="s">
        <v>652</v>
      </c>
      <c r="K499" s="11" t="s">
        <v>6047</v>
      </c>
      <c r="L499" s="11" t="s">
        <v>114</v>
      </c>
      <c r="M499" s="11" t="s">
        <v>6062</v>
      </c>
      <c r="N499" s="11" t="s">
        <v>115</v>
      </c>
      <c r="O499" s="11" t="s">
        <v>115</v>
      </c>
      <c r="P499" s="11" t="s">
        <v>6031</v>
      </c>
      <c r="Q499" s="11" t="s">
        <v>5604</v>
      </c>
      <c r="R499" s="11" t="s">
        <v>5605</v>
      </c>
      <c r="S499" s="11" t="s">
        <v>45</v>
      </c>
      <c r="T499" s="11" t="s">
        <v>39</v>
      </c>
      <c r="U499" s="11" t="s">
        <v>6053</v>
      </c>
      <c r="V499" s="11" t="s">
        <v>62</v>
      </c>
      <c r="W499" s="17"/>
      <c r="X499" s="17"/>
      <c r="Y499" s="30"/>
      <c r="Z499" s="30"/>
      <c r="AA499" s="29">
        <v>15.3</v>
      </c>
      <c r="AB499" s="11" t="s">
        <v>47</v>
      </c>
      <c r="AC499" s="11">
        <v>0</v>
      </c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</row>
    <row r="500" spans="1:54" x14ac:dyDescent="0.25">
      <c r="A500" s="11" t="s">
        <v>2597</v>
      </c>
      <c r="B500" s="12">
        <v>22</v>
      </c>
      <c r="C500" s="12" t="str">
        <f t="shared" si="7"/>
        <v>[20-30[ ans</v>
      </c>
      <c r="D500" s="11" t="s">
        <v>2598</v>
      </c>
      <c r="E500" s="11" t="s">
        <v>48</v>
      </c>
      <c r="F500" s="11" t="s">
        <v>40</v>
      </c>
      <c r="G500" s="11"/>
      <c r="H500" s="11"/>
      <c r="I500" s="11" t="s">
        <v>41</v>
      </c>
      <c r="J500" s="11" t="s">
        <v>1230</v>
      </c>
      <c r="K500" s="11" t="s">
        <v>6050</v>
      </c>
      <c r="L500" s="11" t="s">
        <v>1230</v>
      </c>
      <c r="M500" s="11" t="s">
        <v>523</v>
      </c>
      <c r="N500" s="11" t="s">
        <v>428</v>
      </c>
      <c r="O500" s="11" t="s">
        <v>428</v>
      </c>
      <c r="P500" s="11" t="s">
        <v>428</v>
      </c>
      <c r="Q500" s="11"/>
      <c r="R500" s="11"/>
      <c r="S500" s="11" t="s">
        <v>45</v>
      </c>
      <c r="T500" s="11" t="s">
        <v>39</v>
      </c>
      <c r="U500" s="11" t="s">
        <v>6053</v>
      </c>
      <c r="V500" s="11" t="s">
        <v>62</v>
      </c>
      <c r="W500" s="17"/>
      <c r="X500" s="17"/>
      <c r="Y500" s="30"/>
      <c r="Z500" s="30"/>
      <c r="AA500" s="29">
        <v>10</v>
      </c>
      <c r="AB500" s="11" t="s">
        <v>845</v>
      </c>
      <c r="AC500" s="11">
        <v>1</v>
      </c>
      <c r="AD500" s="27" t="s">
        <v>5511</v>
      </c>
      <c r="AE500" s="27" t="s">
        <v>6673</v>
      </c>
      <c r="AF500" s="11" t="s">
        <v>62</v>
      </c>
      <c r="AG500" s="11" t="s">
        <v>46</v>
      </c>
      <c r="AH500" s="11" t="s">
        <v>62</v>
      </c>
      <c r="AI500" s="11" t="s">
        <v>62</v>
      </c>
      <c r="AJ500" s="11"/>
      <c r="AK500" s="11"/>
      <c r="AL500" s="11"/>
      <c r="AM500" s="11"/>
      <c r="AN500" s="11"/>
      <c r="AO500" s="11"/>
      <c r="AP500" s="11"/>
      <c r="AQ500" s="11" t="s">
        <v>846</v>
      </c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</row>
    <row r="501" spans="1:54" x14ac:dyDescent="0.25">
      <c r="A501" s="11" t="s">
        <v>2599</v>
      </c>
      <c r="B501" s="12">
        <v>41</v>
      </c>
      <c r="C501" s="12" t="str">
        <f t="shared" si="7"/>
        <v>[40-50 [ ans</v>
      </c>
      <c r="D501" s="11" t="s">
        <v>2600</v>
      </c>
      <c r="E501" s="11" t="s">
        <v>54</v>
      </c>
      <c r="F501" s="11" t="s">
        <v>40</v>
      </c>
      <c r="G501" s="11"/>
      <c r="H501" s="11"/>
      <c r="I501" s="11" t="s">
        <v>199</v>
      </c>
      <c r="J501" s="11" t="s">
        <v>134</v>
      </c>
      <c r="K501" s="11" t="s">
        <v>6049</v>
      </c>
      <c r="L501" s="11" t="s">
        <v>51</v>
      </c>
      <c r="M501" s="11" t="s">
        <v>6062</v>
      </c>
      <c r="N501" s="11" t="s">
        <v>169</v>
      </c>
      <c r="O501" s="11" t="s">
        <v>169</v>
      </c>
      <c r="P501" s="11" t="s">
        <v>6034</v>
      </c>
      <c r="Q501" s="11" t="s">
        <v>5830</v>
      </c>
      <c r="R501" s="11" t="s">
        <v>5831</v>
      </c>
      <c r="S501" s="11" t="s">
        <v>45</v>
      </c>
      <c r="T501" s="11" t="s">
        <v>39</v>
      </c>
      <c r="U501" s="11" t="s">
        <v>6053</v>
      </c>
      <c r="V501" s="11" t="s">
        <v>46</v>
      </c>
      <c r="W501" s="17" t="s">
        <v>6137</v>
      </c>
      <c r="X501" s="17" t="s">
        <v>6408</v>
      </c>
      <c r="Y501" s="34">
        <v>0</v>
      </c>
      <c r="Z501" s="30" t="s">
        <v>6644</v>
      </c>
      <c r="AA501" s="29">
        <v>16.3</v>
      </c>
      <c r="AB501" s="11" t="s">
        <v>47</v>
      </c>
      <c r="AC501" s="11">
        <v>0</v>
      </c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</row>
    <row r="502" spans="1:54" x14ac:dyDescent="0.25">
      <c r="A502" s="11" t="s">
        <v>2602</v>
      </c>
      <c r="B502" s="12">
        <v>24</v>
      </c>
      <c r="C502" s="12" t="str">
        <f t="shared" si="7"/>
        <v>[20-30[ ans</v>
      </c>
      <c r="D502" s="11" t="s">
        <v>2603</v>
      </c>
      <c r="E502" s="11" t="s">
        <v>48</v>
      </c>
      <c r="F502" s="11" t="s">
        <v>40</v>
      </c>
      <c r="G502" s="11"/>
      <c r="H502" s="11"/>
      <c r="I502" s="11" t="s">
        <v>41</v>
      </c>
      <c r="J502" s="11" t="s">
        <v>134</v>
      </c>
      <c r="K502" s="11" t="s">
        <v>6049</v>
      </c>
      <c r="L502" s="11" t="s">
        <v>43</v>
      </c>
      <c r="M502" s="11" t="s">
        <v>6062</v>
      </c>
      <c r="N502" s="11" t="s">
        <v>918</v>
      </c>
      <c r="O502" s="11" t="s">
        <v>319</v>
      </c>
      <c r="P502" s="11" t="s">
        <v>6033</v>
      </c>
      <c r="Q502" s="11" t="s">
        <v>5568</v>
      </c>
      <c r="R502" s="11" t="s">
        <v>5569</v>
      </c>
      <c r="S502" s="11" t="s">
        <v>45</v>
      </c>
      <c r="T502" s="11" t="s">
        <v>58</v>
      </c>
      <c r="U502" s="11" t="s">
        <v>6055</v>
      </c>
      <c r="V502" s="11" t="s">
        <v>62</v>
      </c>
      <c r="W502" s="17"/>
      <c r="X502" s="17"/>
      <c r="Y502" s="30"/>
      <c r="Z502" s="30"/>
      <c r="AA502" s="29">
        <v>13.6</v>
      </c>
      <c r="AB502" s="11" t="s">
        <v>47</v>
      </c>
      <c r="AC502" s="11">
        <v>0</v>
      </c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</row>
    <row r="503" spans="1:54" x14ac:dyDescent="0.25">
      <c r="A503" s="11" t="s">
        <v>2604</v>
      </c>
      <c r="B503" s="12">
        <v>33</v>
      </c>
      <c r="C503" s="12" t="str">
        <f t="shared" si="7"/>
        <v>[30-40[ ans</v>
      </c>
      <c r="D503" s="11" t="s">
        <v>2605</v>
      </c>
      <c r="E503" s="11" t="s">
        <v>54</v>
      </c>
      <c r="F503" s="11" t="s">
        <v>40</v>
      </c>
      <c r="G503" s="11"/>
      <c r="H503" s="11"/>
      <c r="I503" s="11" t="s">
        <v>49</v>
      </c>
      <c r="J503" s="11" t="s">
        <v>583</v>
      </c>
      <c r="K503" s="11" t="s">
        <v>6043</v>
      </c>
      <c r="L503" s="11" t="s">
        <v>43</v>
      </c>
      <c r="M503" s="11" t="s">
        <v>6062</v>
      </c>
      <c r="N503" s="11" t="s">
        <v>584</v>
      </c>
      <c r="O503" s="11" t="s">
        <v>90</v>
      </c>
      <c r="P503" s="11" t="s">
        <v>6033</v>
      </c>
      <c r="Q503" s="11" t="s">
        <v>5632</v>
      </c>
      <c r="R503" s="11" t="s">
        <v>5633</v>
      </c>
      <c r="S503" s="11" t="s">
        <v>45</v>
      </c>
      <c r="T503" s="11" t="s">
        <v>229</v>
      </c>
      <c r="U503" s="11" t="s">
        <v>6053</v>
      </c>
      <c r="V503" s="11" t="s">
        <v>62</v>
      </c>
      <c r="W503" s="17"/>
      <c r="X503" s="17"/>
      <c r="Y503" s="30"/>
      <c r="Z503" s="30"/>
      <c r="AA503" s="11"/>
      <c r="AB503" s="11" t="s">
        <v>47</v>
      </c>
      <c r="AC503" s="11">
        <v>0</v>
      </c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</row>
    <row r="504" spans="1:54" x14ac:dyDescent="0.25">
      <c r="A504" s="11" t="s">
        <v>2606</v>
      </c>
      <c r="B504" s="12">
        <v>26</v>
      </c>
      <c r="C504" s="12" t="str">
        <f t="shared" si="7"/>
        <v>[20-30[ ans</v>
      </c>
      <c r="D504" s="11" t="s">
        <v>2607</v>
      </c>
      <c r="E504" s="11" t="s">
        <v>48</v>
      </c>
      <c r="F504" s="11" t="s">
        <v>40</v>
      </c>
      <c r="G504" s="11"/>
      <c r="H504" s="11"/>
      <c r="I504" s="11" t="s">
        <v>41</v>
      </c>
      <c r="J504" s="11" t="s">
        <v>79</v>
      </c>
      <c r="K504" s="11" t="s">
        <v>6048</v>
      </c>
      <c r="L504" s="11" t="s">
        <v>51</v>
      </c>
      <c r="M504" s="11" t="s">
        <v>6062</v>
      </c>
      <c r="N504" s="11" t="s">
        <v>571</v>
      </c>
      <c r="O504" s="11" t="s">
        <v>129</v>
      </c>
      <c r="P504" s="11" t="s">
        <v>6033</v>
      </c>
      <c r="Q504" s="11" t="s">
        <v>5681</v>
      </c>
      <c r="R504" s="11" t="s">
        <v>5682</v>
      </c>
      <c r="S504" s="11" t="s">
        <v>45</v>
      </c>
      <c r="T504" s="11" t="s">
        <v>39</v>
      </c>
      <c r="U504" s="11" t="s">
        <v>6053</v>
      </c>
      <c r="V504" s="11" t="s">
        <v>46</v>
      </c>
      <c r="W504" s="17">
        <v>43104</v>
      </c>
      <c r="X504" s="17" t="s">
        <v>6320</v>
      </c>
      <c r="Y504" s="34">
        <v>1</v>
      </c>
      <c r="Z504" s="30" t="s">
        <v>6644</v>
      </c>
      <c r="AA504" s="29">
        <v>14</v>
      </c>
      <c r="AB504" s="11" t="s">
        <v>47</v>
      </c>
      <c r="AC504" s="11">
        <v>0</v>
      </c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</row>
    <row r="505" spans="1:54" x14ac:dyDescent="0.25">
      <c r="A505" s="11" t="s">
        <v>2608</v>
      </c>
      <c r="B505" s="12">
        <v>31</v>
      </c>
      <c r="C505" s="12" t="str">
        <f t="shared" si="7"/>
        <v>[30-40[ ans</v>
      </c>
      <c r="D505" s="11" t="s">
        <v>2609</v>
      </c>
      <c r="E505" s="11" t="s">
        <v>39</v>
      </c>
      <c r="F505" s="11" t="s">
        <v>40</v>
      </c>
      <c r="G505" s="11"/>
      <c r="H505" s="11"/>
      <c r="I505" s="11" t="s">
        <v>41</v>
      </c>
      <c r="J505" s="11" t="s">
        <v>108</v>
      </c>
      <c r="K505" s="11" t="s">
        <v>6045</v>
      </c>
      <c r="L505" s="11" t="s">
        <v>43</v>
      </c>
      <c r="M505" s="11" t="s">
        <v>6062</v>
      </c>
      <c r="N505" s="11" t="s">
        <v>460</v>
      </c>
      <c r="O505" s="11" t="s">
        <v>460</v>
      </c>
      <c r="P505" s="11" t="s">
        <v>6035</v>
      </c>
      <c r="Q505" s="11" t="s">
        <v>5991</v>
      </c>
      <c r="R505" s="11" t="s">
        <v>5992</v>
      </c>
      <c r="S505" s="11" t="s">
        <v>45</v>
      </c>
      <c r="T505" s="11" t="s">
        <v>39</v>
      </c>
      <c r="U505" s="11" t="s">
        <v>6053</v>
      </c>
      <c r="V505" s="11" t="s">
        <v>46</v>
      </c>
      <c r="W505" s="17" t="s">
        <v>6138</v>
      </c>
      <c r="X505" s="17" t="s">
        <v>6409</v>
      </c>
      <c r="Y505" s="34">
        <v>5</v>
      </c>
      <c r="Z505" s="30" t="s">
        <v>6646</v>
      </c>
      <c r="AA505" s="29">
        <v>14.7</v>
      </c>
      <c r="AB505" s="11" t="s">
        <v>47</v>
      </c>
      <c r="AC505" s="11">
        <v>0</v>
      </c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</row>
    <row r="506" spans="1:54" x14ac:dyDescent="0.25">
      <c r="A506" s="11" t="s">
        <v>2611</v>
      </c>
      <c r="B506" s="12">
        <v>49</v>
      </c>
      <c r="C506" s="12" t="str">
        <f t="shared" si="7"/>
        <v>[40-50 [ ans</v>
      </c>
      <c r="D506" s="11" t="s">
        <v>2612</v>
      </c>
      <c r="E506" s="11" t="s">
        <v>48</v>
      </c>
      <c r="F506" s="11" t="s">
        <v>40</v>
      </c>
      <c r="G506" s="11"/>
      <c r="H506" s="11"/>
      <c r="I506" s="11" t="s">
        <v>41</v>
      </c>
      <c r="J506" s="11" t="s">
        <v>190</v>
      </c>
      <c r="K506" s="11" t="s">
        <v>6045</v>
      </c>
      <c r="L506" s="11" t="s">
        <v>157</v>
      </c>
      <c r="M506" s="11" t="s">
        <v>6062</v>
      </c>
      <c r="N506" s="11" t="s">
        <v>169</v>
      </c>
      <c r="O506" s="11" t="s">
        <v>169</v>
      </c>
      <c r="P506" s="11" t="s">
        <v>6034</v>
      </c>
      <c r="Q506" s="11" t="s">
        <v>5830</v>
      </c>
      <c r="R506" s="11" t="s">
        <v>5831</v>
      </c>
      <c r="S506" s="11" t="s">
        <v>45</v>
      </c>
      <c r="T506" s="11" t="s">
        <v>229</v>
      </c>
      <c r="U506" s="11" t="s">
        <v>6053</v>
      </c>
      <c r="V506" s="11" t="s">
        <v>62</v>
      </c>
      <c r="W506" s="17"/>
      <c r="X506" s="17"/>
      <c r="Y506" s="30"/>
      <c r="Z506" s="30"/>
      <c r="AA506" s="29">
        <v>14.3</v>
      </c>
      <c r="AB506" s="11" t="s">
        <v>47</v>
      </c>
      <c r="AC506" s="11">
        <v>0</v>
      </c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</row>
    <row r="507" spans="1:54" x14ac:dyDescent="0.25">
      <c r="A507" s="11" t="s">
        <v>2613</v>
      </c>
      <c r="B507" s="12">
        <v>30</v>
      </c>
      <c r="C507" s="12" t="str">
        <f t="shared" si="7"/>
        <v>[30-40[ ans</v>
      </c>
      <c r="D507" s="11" t="s">
        <v>2614</v>
      </c>
      <c r="E507" s="11" t="s">
        <v>48</v>
      </c>
      <c r="F507" s="11" t="s">
        <v>40</v>
      </c>
      <c r="G507" s="11"/>
      <c r="H507" s="11"/>
      <c r="I507" s="11" t="s">
        <v>41</v>
      </c>
      <c r="J507" s="11" t="s">
        <v>315</v>
      </c>
      <c r="K507" s="11" t="s">
        <v>6047</v>
      </c>
      <c r="L507" s="11" t="s">
        <v>51</v>
      </c>
      <c r="M507" s="11" t="s">
        <v>6062</v>
      </c>
      <c r="N507" s="11" t="s">
        <v>164</v>
      </c>
      <c r="O507" s="11" t="s">
        <v>164</v>
      </c>
      <c r="P507" s="11" t="s">
        <v>6033</v>
      </c>
      <c r="Q507" s="11" t="s">
        <v>5582</v>
      </c>
      <c r="R507" s="11" t="s">
        <v>5583</v>
      </c>
      <c r="S507" s="11" t="s">
        <v>45</v>
      </c>
      <c r="T507" s="11" t="s">
        <v>58</v>
      </c>
      <c r="U507" s="11" t="s">
        <v>6055</v>
      </c>
      <c r="V507" s="11" t="s">
        <v>62</v>
      </c>
      <c r="W507" s="17"/>
      <c r="X507" s="17"/>
      <c r="Y507" s="30"/>
      <c r="Z507" s="30"/>
      <c r="AA507" s="11"/>
      <c r="AB507" s="11" t="s">
        <v>47</v>
      </c>
      <c r="AC507" s="11">
        <v>0</v>
      </c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</row>
    <row r="508" spans="1:54" x14ac:dyDescent="0.25">
      <c r="A508" s="11" t="s">
        <v>2615</v>
      </c>
      <c r="B508" s="12">
        <v>23</v>
      </c>
      <c r="C508" s="12" t="str">
        <f t="shared" si="7"/>
        <v>[20-30[ ans</v>
      </c>
      <c r="D508" s="11" t="s">
        <v>2616</v>
      </c>
      <c r="E508" s="11" t="s">
        <v>48</v>
      </c>
      <c r="F508" s="11" t="s">
        <v>40</v>
      </c>
      <c r="G508" s="11"/>
      <c r="H508" s="11"/>
      <c r="I508" s="11" t="s">
        <v>41</v>
      </c>
      <c r="J508" s="11" t="s">
        <v>134</v>
      </c>
      <c r="K508" s="11" t="s">
        <v>6049</v>
      </c>
      <c r="L508" s="11" t="s">
        <v>60</v>
      </c>
      <c r="M508" s="11" t="s">
        <v>6062</v>
      </c>
      <c r="N508" s="11" t="s">
        <v>364</v>
      </c>
      <c r="O508" s="11" t="s">
        <v>194</v>
      </c>
      <c r="P508" s="11" t="s">
        <v>6035</v>
      </c>
      <c r="Q508" s="11" t="s">
        <v>5608</v>
      </c>
      <c r="R508" s="11" t="s">
        <v>5609</v>
      </c>
      <c r="S508" s="11" t="s">
        <v>45</v>
      </c>
      <c r="T508" s="11" t="s">
        <v>58</v>
      </c>
      <c r="U508" s="11" t="s">
        <v>6055</v>
      </c>
      <c r="V508" s="11" t="s">
        <v>62</v>
      </c>
      <c r="W508" s="17"/>
      <c r="X508" s="17"/>
      <c r="Y508" s="30"/>
      <c r="Z508" s="30"/>
      <c r="AA508" s="29">
        <v>13.9</v>
      </c>
      <c r="AB508" s="11" t="s">
        <v>845</v>
      </c>
      <c r="AC508" s="11">
        <v>1</v>
      </c>
      <c r="AD508" s="27" t="s">
        <v>5510</v>
      </c>
      <c r="AE508" s="27" t="s">
        <v>6673</v>
      </c>
      <c r="AF508" s="11" t="s">
        <v>46</v>
      </c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 t="s">
        <v>846</v>
      </c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</row>
    <row r="509" spans="1:54" x14ac:dyDescent="0.25">
      <c r="A509" s="11" t="s">
        <v>2617</v>
      </c>
      <c r="B509" s="12">
        <v>54</v>
      </c>
      <c r="C509" s="12" t="str">
        <f t="shared" si="7"/>
        <v>[50-60 [ ans</v>
      </c>
      <c r="D509" s="11" t="s">
        <v>2618</v>
      </c>
      <c r="E509" s="11" t="s">
        <v>39</v>
      </c>
      <c r="F509" s="11" t="s">
        <v>40</v>
      </c>
      <c r="G509" s="11"/>
      <c r="H509" s="11"/>
      <c r="I509" s="11" t="s">
        <v>49</v>
      </c>
      <c r="J509" s="11" t="s">
        <v>1142</v>
      </c>
      <c r="K509" s="11" t="s">
        <v>6047</v>
      </c>
      <c r="L509" s="11" t="s">
        <v>51</v>
      </c>
      <c r="M509" s="11" t="s">
        <v>6062</v>
      </c>
      <c r="N509" s="11" t="s">
        <v>191</v>
      </c>
      <c r="O509" s="11" t="s">
        <v>191</v>
      </c>
      <c r="P509" s="11" t="s">
        <v>6035</v>
      </c>
      <c r="Q509" s="11" t="s">
        <v>5799</v>
      </c>
      <c r="R509" s="11" t="s">
        <v>5800</v>
      </c>
      <c r="S509" s="11" t="s">
        <v>45</v>
      </c>
      <c r="T509" s="11" t="s">
        <v>58</v>
      </c>
      <c r="U509" s="11" t="s">
        <v>6055</v>
      </c>
      <c r="V509" s="11" t="s">
        <v>46</v>
      </c>
      <c r="W509" s="17" t="s">
        <v>6139</v>
      </c>
      <c r="X509" s="17" t="s">
        <v>6410</v>
      </c>
      <c r="Y509" s="34">
        <v>2</v>
      </c>
      <c r="Z509" s="30" t="s">
        <v>6644</v>
      </c>
      <c r="AA509" s="11"/>
      <c r="AB509" s="11" t="s">
        <v>47</v>
      </c>
      <c r="AC509" s="11">
        <v>0</v>
      </c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</row>
    <row r="510" spans="1:54" x14ac:dyDescent="0.25">
      <c r="A510" s="11" t="s">
        <v>2620</v>
      </c>
      <c r="B510" s="12">
        <v>36</v>
      </c>
      <c r="C510" s="12" t="str">
        <f t="shared" si="7"/>
        <v>[30-40[ ans</v>
      </c>
      <c r="D510" s="11" t="s">
        <v>2621</v>
      </c>
      <c r="E510" s="11" t="s">
        <v>48</v>
      </c>
      <c r="F510" s="11" t="s">
        <v>40</v>
      </c>
      <c r="G510" s="11"/>
      <c r="H510" s="11"/>
      <c r="I510" s="11" t="s">
        <v>49</v>
      </c>
      <c r="J510" s="11" t="s">
        <v>674</v>
      </c>
      <c r="K510" s="11" t="s">
        <v>6048</v>
      </c>
      <c r="L510" s="11" t="s">
        <v>51</v>
      </c>
      <c r="M510" s="11" t="s">
        <v>6062</v>
      </c>
      <c r="N510" s="11" t="s">
        <v>64</v>
      </c>
      <c r="O510" s="11" t="s">
        <v>729</v>
      </c>
      <c r="P510" s="11" t="s">
        <v>6702</v>
      </c>
      <c r="Q510" s="11"/>
      <c r="R510" s="11"/>
      <c r="S510" s="11" t="s">
        <v>45</v>
      </c>
      <c r="T510" s="11" t="s">
        <v>39</v>
      </c>
      <c r="U510" s="11" t="s">
        <v>6053</v>
      </c>
      <c r="V510" s="11" t="s">
        <v>62</v>
      </c>
      <c r="W510" s="17"/>
      <c r="X510" s="17"/>
      <c r="Y510" s="30"/>
      <c r="Z510" s="30"/>
      <c r="AA510" s="29">
        <v>13.7</v>
      </c>
      <c r="AB510" s="11" t="s">
        <v>47</v>
      </c>
      <c r="AC510" s="11">
        <v>0</v>
      </c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</row>
    <row r="511" spans="1:54" x14ac:dyDescent="0.25">
      <c r="A511" s="11" t="s">
        <v>2622</v>
      </c>
      <c r="B511" s="12">
        <v>24</v>
      </c>
      <c r="C511" s="12" t="str">
        <f t="shared" si="7"/>
        <v>[20-30[ ans</v>
      </c>
      <c r="D511" s="11" t="s">
        <v>2623</v>
      </c>
      <c r="E511" s="11" t="s">
        <v>48</v>
      </c>
      <c r="F511" s="11" t="s">
        <v>40</v>
      </c>
      <c r="G511" s="11"/>
      <c r="H511" s="11"/>
      <c r="I511" s="11" t="s">
        <v>41</v>
      </c>
      <c r="J511" s="11" t="s">
        <v>581</v>
      </c>
      <c r="K511" s="11" t="s">
        <v>6047</v>
      </c>
      <c r="L511" s="11" t="s">
        <v>43</v>
      </c>
      <c r="M511" s="11" t="s">
        <v>6062</v>
      </c>
      <c r="N511" s="11" t="s">
        <v>582</v>
      </c>
      <c r="O511" s="11" t="s">
        <v>90</v>
      </c>
      <c r="P511" s="11" t="s">
        <v>6033</v>
      </c>
      <c r="Q511" s="11" t="s">
        <v>5632</v>
      </c>
      <c r="R511" s="11" t="s">
        <v>5633</v>
      </c>
      <c r="S511" s="11" t="s">
        <v>45</v>
      </c>
      <c r="T511" s="11" t="s">
        <v>39</v>
      </c>
      <c r="U511" s="11" t="s">
        <v>6053</v>
      </c>
      <c r="V511" s="11" t="s">
        <v>62</v>
      </c>
      <c r="W511" s="17"/>
      <c r="X511" s="17"/>
      <c r="Y511" s="30"/>
      <c r="Z511" s="30"/>
      <c r="AA511" s="11"/>
      <c r="AB511" s="11" t="s">
        <v>47</v>
      </c>
      <c r="AC511" s="11">
        <v>0</v>
      </c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</row>
    <row r="512" spans="1:54" x14ac:dyDescent="0.25">
      <c r="A512" s="11" t="s">
        <v>2624</v>
      </c>
      <c r="B512" s="12">
        <v>35</v>
      </c>
      <c r="C512" s="12" t="str">
        <f t="shared" si="7"/>
        <v>[30-40[ ans</v>
      </c>
      <c r="D512" s="11" t="s">
        <v>2625</v>
      </c>
      <c r="E512" s="11" t="s">
        <v>48</v>
      </c>
      <c r="F512" s="11" t="s">
        <v>40</v>
      </c>
      <c r="G512" s="11"/>
      <c r="H512" s="11"/>
      <c r="I512" s="11" t="s">
        <v>49</v>
      </c>
      <c r="J512" s="11" t="s">
        <v>279</v>
      </c>
      <c r="K512" s="11" t="s">
        <v>6044</v>
      </c>
      <c r="L512" s="11" t="s">
        <v>51</v>
      </c>
      <c r="M512" s="11" t="s">
        <v>6062</v>
      </c>
      <c r="N512" s="11" t="s">
        <v>328</v>
      </c>
      <c r="O512" s="11" t="s">
        <v>83</v>
      </c>
      <c r="P512" s="11" t="s">
        <v>6035</v>
      </c>
      <c r="Q512" s="11" t="s">
        <v>5598</v>
      </c>
      <c r="R512" s="11" t="s">
        <v>5599</v>
      </c>
      <c r="S512" s="11" t="s">
        <v>45</v>
      </c>
      <c r="T512" s="11" t="s">
        <v>58</v>
      </c>
      <c r="U512" s="11" t="s">
        <v>6055</v>
      </c>
      <c r="V512" s="11" t="s">
        <v>46</v>
      </c>
      <c r="W512" s="17" t="s">
        <v>6140</v>
      </c>
      <c r="X512" s="17" t="s">
        <v>6411</v>
      </c>
      <c r="Y512" s="34">
        <v>3</v>
      </c>
      <c r="Z512" s="30" t="s">
        <v>6647</v>
      </c>
      <c r="AA512" s="29">
        <v>14</v>
      </c>
      <c r="AB512" s="11" t="s">
        <v>47</v>
      </c>
      <c r="AC512" s="11">
        <v>0</v>
      </c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</row>
    <row r="513" spans="1:54" x14ac:dyDescent="0.25">
      <c r="A513" s="11" t="s">
        <v>2627</v>
      </c>
      <c r="B513" s="12">
        <v>26</v>
      </c>
      <c r="C513" s="12" t="str">
        <f t="shared" si="7"/>
        <v>[20-30[ ans</v>
      </c>
      <c r="D513" s="11" t="s">
        <v>2628</v>
      </c>
      <c r="E513" s="11" t="s">
        <v>54</v>
      </c>
      <c r="F513" s="11" t="s">
        <v>55</v>
      </c>
      <c r="G513" s="11"/>
      <c r="H513" s="12">
        <v>88</v>
      </c>
      <c r="I513" s="11" t="s">
        <v>49</v>
      </c>
      <c r="J513" s="11" t="s">
        <v>402</v>
      </c>
      <c r="K513" s="11" t="s">
        <v>6043</v>
      </c>
      <c r="L513" s="11" t="s">
        <v>43</v>
      </c>
      <c r="M513" s="11" t="s">
        <v>6062</v>
      </c>
      <c r="N513" s="11" t="s">
        <v>104</v>
      </c>
      <c r="O513" s="11" t="s">
        <v>104</v>
      </c>
      <c r="P513" s="11" t="s">
        <v>6033</v>
      </c>
      <c r="Q513" s="11" t="s">
        <v>6036</v>
      </c>
      <c r="R513" s="11" t="s">
        <v>6037</v>
      </c>
      <c r="S513" s="11" t="s">
        <v>45</v>
      </c>
      <c r="T513" s="11" t="s">
        <v>58</v>
      </c>
      <c r="U513" s="11" t="s">
        <v>6055</v>
      </c>
      <c r="V513" s="11" t="s">
        <v>62</v>
      </c>
      <c r="W513" s="17"/>
      <c r="X513" s="17"/>
      <c r="Y513" s="30"/>
      <c r="Z513" s="30"/>
      <c r="AA513" s="11"/>
      <c r="AB513" s="11" t="s">
        <v>47</v>
      </c>
      <c r="AC513" s="11">
        <v>0</v>
      </c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</row>
    <row r="514" spans="1:54" x14ac:dyDescent="0.25">
      <c r="A514" s="11" t="s">
        <v>2629</v>
      </c>
      <c r="B514" s="12">
        <v>16</v>
      </c>
      <c r="C514" s="12" t="str">
        <f t="shared" si="7"/>
        <v xml:space="preserve"> &lt; 20 ans</v>
      </c>
      <c r="D514" s="11" t="s">
        <v>2630</v>
      </c>
      <c r="E514" s="11" t="s">
        <v>48</v>
      </c>
      <c r="F514" s="11" t="s">
        <v>40</v>
      </c>
      <c r="G514" s="11"/>
      <c r="H514" s="11"/>
      <c r="I514" s="11" t="s">
        <v>41</v>
      </c>
      <c r="J514" s="11" t="s">
        <v>79</v>
      </c>
      <c r="K514" s="11" t="s">
        <v>6048</v>
      </c>
      <c r="L514" s="11" t="s">
        <v>43</v>
      </c>
      <c r="M514" s="11" t="s">
        <v>6062</v>
      </c>
      <c r="N514" s="11" t="s">
        <v>146</v>
      </c>
      <c r="O514" s="11" t="s">
        <v>5721</v>
      </c>
      <c r="P514" s="11" t="s">
        <v>6033</v>
      </c>
      <c r="Q514" s="11" t="s">
        <v>5722</v>
      </c>
      <c r="R514" s="11" t="s">
        <v>5870</v>
      </c>
      <c r="S514" s="11" t="s">
        <v>45</v>
      </c>
      <c r="T514" s="11" t="s">
        <v>84</v>
      </c>
      <c r="U514" s="11" t="s">
        <v>6057</v>
      </c>
      <c r="V514" s="11" t="s">
        <v>62</v>
      </c>
      <c r="W514" s="17"/>
      <c r="X514" s="17"/>
      <c r="Y514" s="30"/>
      <c r="Z514" s="30"/>
      <c r="AA514" s="11"/>
      <c r="AB514" s="11" t="s">
        <v>845</v>
      </c>
      <c r="AC514" s="11">
        <v>1</v>
      </c>
      <c r="AD514" s="27" t="s">
        <v>5511</v>
      </c>
      <c r="AE514" s="27" t="s">
        <v>6673</v>
      </c>
      <c r="AF514" s="11" t="s">
        <v>62</v>
      </c>
      <c r="AG514" s="11" t="s">
        <v>46</v>
      </c>
      <c r="AH514" s="11" t="s">
        <v>62</v>
      </c>
      <c r="AI514" s="11" t="s">
        <v>62</v>
      </c>
      <c r="AJ514" s="11"/>
      <c r="AK514" s="11" t="s">
        <v>62</v>
      </c>
      <c r="AL514" s="11" t="s">
        <v>62</v>
      </c>
      <c r="AM514" s="11" t="s">
        <v>62</v>
      </c>
      <c r="AN514" s="11" t="s">
        <v>62</v>
      </c>
      <c r="AO514" s="11"/>
      <c r="AP514" s="11"/>
      <c r="AQ514" s="11" t="s">
        <v>846</v>
      </c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</row>
    <row r="515" spans="1:54" x14ac:dyDescent="0.25">
      <c r="A515" s="11" t="s">
        <v>2631</v>
      </c>
      <c r="B515" s="12">
        <v>33</v>
      </c>
      <c r="C515" s="12" t="str">
        <f t="shared" ref="C515:C578" si="8">IF(B515&lt;20," &lt; 20 ans", IF(B515&lt;30,"[20-30[ ans",IF(B515&lt;40,"[30-40[ ans",IF(B515&lt;50,"[40-50 [ ans",IF(B515&lt;60, "[50-60 [ ans","&gt; 60 ans")))))</f>
        <v>[30-40[ ans</v>
      </c>
      <c r="D515" s="11" t="s">
        <v>2632</v>
      </c>
      <c r="E515" s="11" t="s">
        <v>39</v>
      </c>
      <c r="F515" s="11" t="s">
        <v>40</v>
      </c>
      <c r="G515" s="11"/>
      <c r="H515" s="11"/>
      <c r="I515" s="11" t="s">
        <v>49</v>
      </c>
      <c r="J515" s="11" t="s">
        <v>134</v>
      </c>
      <c r="K515" s="11" t="s">
        <v>6049</v>
      </c>
      <c r="L515" s="11" t="s">
        <v>51</v>
      </c>
      <c r="M515" s="11" t="s">
        <v>6062</v>
      </c>
      <c r="N515" s="11" t="s">
        <v>217</v>
      </c>
      <c r="O515" s="11" t="s">
        <v>217</v>
      </c>
      <c r="P515" s="11" t="s">
        <v>6033</v>
      </c>
      <c r="Q515" s="11" t="s">
        <v>5612</v>
      </c>
      <c r="R515" s="11" t="s">
        <v>5613</v>
      </c>
      <c r="S515" s="11" t="s">
        <v>45</v>
      </c>
      <c r="T515" s="11" t="s">
        <v>39</v>
      </c>
      <c r="U515" s="11" t="s">
        <v>6053</v>
      </c>
      <c r="V515" s="11" t="s">
        <v>62</v>
      </c>
      <c r="W515" s="17"/>
      <c r="X515" s="17"/>
      <c r="Y515" s="30"/>
      <c r="Z515" s="30"/>
      <c r="AA515" s="11"/>
      <c r="AB515" s="11" t="s">
        <v>47</v>
      </c>
      <c r="AC515" s="11">
        <v>0</v>
      </c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</row>
    <row r="516" spans="1:54" x14ac:dyDescent="0.25">
      <c r="A516" s="11" t="s">
        <v>2633</v>
      </c>
      <c r="B516" s="12">
        <v>24</v>
      </c>
      <c r="C516" s="12" t="str">
        <f t="shared" si="8"/>
        <v>[20-30[ ans</v>
      </c>
      <c r="D516" s="11" t="s">
        <v>2634</v>
      </c>
      <c r="E516" s="11" t="s">
        <v>39</v>
      </c>
      <c r="F516" s="11" t="s">
        <v>40</v>
      </c>
      <c r="G516" s="11"/>
      <c r="H516" s="11"/>
      <c r="I516" s="11" t="s">
        <v>41</v>
      </c>
      <c r="J516" s="11" t="s">
        <v>803</v>
      </c>
      <c r="K516" s="11" t="s">
        <v>6047</v>
      </c>
      <c r="L516" s="11" t="s">
        <v>51</v>
      </c>
      <c r="M516" s="11" t="s">
        <v>6062</v>
      </c>
      <c r="N516" s="11" t="s">
        <v>1227</v>
      </c>
      <c r="O516" s="11" t="s">
        <v>729</v>
      </c>
      <c r="P516" s="11" t="s">
        <v>6702</v>
      </c>
      <c r="Q516" s="11"/>
      <c r="R516" s="11"/>
      <c r="S516" s="27" t="s">
        <v>220</v>
      </c>
      <c r="T516" s="11" t="s">
        <v>39</v>
      </c>
      <c r="U516" s="11" t="s">
        <v>6053</v>
      </c>
      <c r="V516" s="11" t="s">
        <v>62</v>
      </c>
      <c r="W516" s="17"/>
      <c r="X516" s="17"/>
      <c r="Y516" s="30"/>
      <c r="Z516" s="30"/>
      <c r="AA516" s="29">
        <v>13.6</v>
      </c>
      <c r="AB516" s="11" t="s">
        <v>845</v>
      </c>
      <c r="AC516" s="11">
        <v>1</v>
      </c>
      <c r="AD516" s="27" t="s">
        <v>6652</v>
      </c>
      <c r="AE516" s="27" t="s">
        <v>6673</v>
      </c>
      <c r="AF516" s="11"/>
      <c r="AG516" s="11"/>
      <c r="AH516" s="11"/>
      <c r="AI516" s="11" t="s">
        <v>46</v>
      </c>
      <c r="AJ516" s="11"/>
      <c r="AK516" s="11"/>
      <c r="AL516" s="11"/>
      <c r="AM516" s="11"/>
      <c r="AN516" s="11"/>
      <c r="AO516" s="11"/>
      <c r="AP516" s="11"/>
      <c r="AQ516" s="11" t="s">
        <v>846</v>
      </c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</row>
    <row r="517" spans="1:54" x14ac:dyDescent="0.25">
      <c r="A517" s="11" t="s">
        <v>2635</v>
      </c>
      <c r="B517" s="12">
        <v>21</v>
      </c>
      <c r="C517" s="12" t="str">
        <f t="shared" si="8"/>
        <v>[20-30[ ans</v>
      </c>
      <c r="D517" s="11" t="s">
        <v>2636</v>
      </c>
      <c r="E517" s="11" t="s">
        <v>48</v>
      </c>
      <c r="F517" s="11" t="s">
        <v>40</v>
      </c>
      <c r="G517" s="11"/>
      <c r="H517" s="11"/>
      <c r="I517" s="11" t="s">
        <v>41</v>
      </c>
      <c r="J517" s="11" t="s">
        <v>250</v>
      </c>
      <c r="K517" s="11" t="s">
        <v>6048</v>
      </c>
      <c r="L517" s="11" t="s">
        <v>51</v>
      </c>
      <c r="M517" s="11" t="s">
        <v>6062</v>
      </c>
      <c r="N517" s="11" t="s">
        <v>344</v>
      </c>
      <c r="O517" s="11" t="s">
        <v>5502</v>
      </c>
      <c r="P517" s="11" t="s">
        <v>6035</v>
      </c>
      <c r="Q517" s="11" t="s">
        <v>5572</v>
      </c>
      <c r="R517" s="11" t="s">
        <v>5573</v>
      </c>
      <c r="S517" s="11" t="s">
        <v>45</v>
      </c>
      <c r="T517" s="11" t="s">
        <v>84</v>
      </c>
      <c r="U517" s="11" t="s">
        <v>6057</v>
      </c>
      <c r="V517" s="11" t="s">
        <v>46</v>
      </c>
      <c r="W517" s="17">
        <v>43258</v>
      </c>
      <c r="X517" s="17" t="s">
        <v>6381</v>
      </c>
      <c r="Y517" s="34">
        <v>1</v>
      </c>
      <c r="Z517" s="30" t="s">
        <v>6644</v>
      </c>
      <c r="AA517" s="11"/>
      <c r="AB517" s="11" t="s">
        <v>47</v>
      </c>
      <c r="AC517" s="11">
        <v>0</v>
      </c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</row>
    <row r="518" spans="1:54" x14ac:dyDescent="0.25">
      <c r="A518" s="11" t="s">
        <v>2637</v>
      </c>
      <c r="B518" s="12">
        <v>35</v>
      </c>
      <c r="C518" s="12" t="str">
        <f t="shared" si="8"/>
        <v>[30-40[ ans</v>
      </c>
      <c r="D518" s="11" t="s">
        <v>2638</v>
      </c>
      <c r="E518" s="11" t="s">
        <v>54</v>
      </c>
      <c r="F518" s="11" t="s">
        <v>40</v>
      </c>
      <c r="G518" s="11"/>
      <c r="H518" s="11"/>
      <c r="I518" s="11" t="s">
        <v>49</v>
      </c>
      <c r="J518" s="11" t="s">
        <v>496</v>
      </c>
      <c r="K518" s="11" t="s">
        <v>6043</v>
      </c>
      <c r="L518" s="11" t="s">
        <v>51</v>
      </c>
      <c r="M518" s="11" t="s">
        <v>6062</v>
      </c>
      <c r="N518" s="11" t="s">
        <v>72</v>
      </c>
      <c r="O518" s="11" t="s">
        <v>72</v>
      </c>
      <c r="P518" s="11" t="s">
        <v>6033</v>
      </c>
      <c r="Q518" s="11" t="s">
        <v>5606</v>
      </c>
      <c r="R518" s="11" t="s">
        <v>5607</v>
      </c>
      <c r="S518" s="11" t="s">
        <v>45</v>
      </c>
      <c r="T518" s="11" t="s">
        <v>39</v>
      </c>
      <c r="U518" s="11" t="s">
        <v>6053</v>
      </c>
      <c r="V518" s="11" t="s">
        <v>62</v>
      </c>
      <c r="W518" s="17"/>
      <c r="X518" s="17"/>
      <c r="Y518" s="30"/>
      <c r="Z518" s="30"/>
      <c r="AA518" s="29">
        <v>13.5</v>
      </c>
      <c r="AB518" s="11" t="s">
        <v>47</v>
      </c>
      <c r="AC518" s="11">
        <v>0</v>
      </c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</row>
    <row r="519" spans="1:54" x14ac:dyDescent="0.25">
      <c r="A519" s="11" t="s">
        <v>2639</v>
      </c>
      <c r="B519" s="12">
        <v>36</v>
      </c>
      <c r="C519" s="12" t="str">
        <f t="shared" si="8"/>
        <v>[30-40[ ans</v>
      </c>
      <c r="D519" s="11" t="s">
        <v>2640</v>
      </c>
      <c r="E519" s="11" t="s">
        <v>54</v>
      </c>
      <c r="F519" s="11" t="s">
        <v>40</v>
      </c>
      <c r="G519" s="11"/>
      <c r="H519" s="11"/>
      <c r="I519" s="11" t="s">
        <v>49</v>
      </c>
      <c r="J519" s="11" t="s">
        <v>74</v>
      </c>
      <c r="K519" s="11" t="s">
        <v>6047</v>
      </c>
      <c r="L519" s="11" t="s">
        <v>51</v>
      </c>
      <c r="M519" s="11" t="s">
        <v>6062</v>
      </c>
      <c r="N519" s="11" t="s">
        <v>86</v>
      </c>
      <c r="O519" s="11" t="s">
        <v>5651</v>
      </c>
      <c r="P519" s="11" t="s">
        <v>6033</v>
      </c>
      <c r="Q519" s="11" t="s">
        <v>5824</v>
      </c>
      <c r="R519" s="11" t="s">
        <v>5825</v>
      </c>
      <c r="S519" s="11" t="s">
        <v>45</v>
      </c>
      <c r="T519" s="11" t="s">
        <v>58</v>
      </c>
      <c r="U519" s="11" t="s">
        <v>6055</v>
      </c>
      <c r="V519" s="11" t="s">
        <v>46</v>
      </c>
      <c r="W519" s="17" t="s">
        <v>6135</v>
      </c>
      <c r="X519" s="17" t="s">
        <v>6403</v>
      </c>
      <c r="Y519" s="34">
        <v>10</v>
      </c>
      <c r="Z519" s="30" t="s">
        <v>6648</v>
      </c>
      <c r="AA519" s="29">
        <v>14.7</v>
      </c>
      <c r="AB519" s="11" t="s">
        <v>47</v>
      </c>
      <c r="AC519" s="11">
        <v>0</v>
      </c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</row>
    <row r="520" spans="1:54" x14ac:dyDescent="0.25">
      <c r="A520" s="11" t="s">
        <v>2641</v>
      </c>
      <c r="B520" s="12">
        <v>27</v>
      </c>
      <c r="C520" s="12" t="str">
        <f t="shared" si="8"/>
        <v>[20-30[ ans</v>
      </c>
      <c r="D520" s="11" t="s">
        <v>2642</v>
      </c>
      <c r="E520" s="11" t="s">
        <v>39</v>
      </c>
      <c r="F520" s="11" t="s">
        <v>40</v>
      </c>
      <c r="G520" s="11"/>
      <c r="H520" s="11"/>
      <c r="I520" s="11" t="s">
        <v>41</v>
      </c>
      <c r="J520" s="11" t="s">
        <v>994</v>
      </c>
      <c r="K520" s="11" t="s">
        <v>6052</v>
      </c>
      <c r="L520" s="11" t="s">
        <v>51</v>
      </c>
      <c r="M520" s="11" t="s">
        <v>6062</v>
      </c>
      <c r="N520" s="11" t="s">
        <v>129</v>
      </c>
      <c r="O520" s="11" t="s">
        <v>129</v>
      </c>
      <c r="P520" s="11" t="s">
        <v>6033</v>
      </c>
      <c r="Q520" s="11" t="s">
        <v>5681</v>
      </c>
      <c r="R520" s="11" t="s">
        <v>5682</v>
      </c>
      <c r="S520" s="11" t="s">
        <v>45</v>
      </c>
      <c r="T520" s="11" t="s">
        <v>84</v>
      </c>
      <c r="U520" s="11" t="s">
        <v>6057</v>
      </c>
      <c r="V520" s="11" t="s">
        <v>46</v>
      </c>
      <c r="W520" s="17" t="s">
        <v>6126</v>
      </c>
      <c r="X520" s="17" t="s">
        <v>6382</v>
      </c>
      <c r="Y520" s="34">
        <v>2</v>
      </c>
      <c r="Z520" s="30" t="s">
        <v>6644</v>
      </c>
      <c r="AA520" s="29">
        <v>15.3</v>
      </c>
      <c r="AB520" s="11" t="s">
        <v>47</v>
      </c>
      <c r="AC520" s="11">
        <v>0</v>
      </c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</row>
    <row r="521" spans="1:54" x14ac:dyDescent="0.25">
      <c r="A521" s="11" t="s">
        <v>2643</v>
      </c>
      <c r="B521" s="12">
        <v>22</v>
      </c>
      <c r="C521" s="12" t="str">
        <f t="shared" si="8"/>
        <v>[20-30[ ans</v>
      </c>
      <c r="D521" s="11" t="s">
        <v>2644</v>
      </c>
      <c r="E521" s="11" t="s">
        <v>48</v>
      </c>
      <c r="F521" s="11" t="s">
        <v>40</v>
      </c>
      <c r="G521" s="11"/>
      <c r="H521" s="11"/>
      <c r="I521" s="11" t="s">
        <v>41</v>
      </c>
      <c r="J521" s="11" t="s">
        <v>79</v>
      </c>
      <c r="K521" s="11" t="s">
        <v>6048</v>
      </c>
      <c r="L521" s="11" t="s">
        <v>51</v>
      </c>
      <c r="M521" s="11" t="s">
        <v>6062</v>
      </c>
      <c r="N521" s="11" t="s">
        <v>135</v>
      </c>
      <c r="O521" s="11" t="s">
        <v>729</v>
      </c>
      <c r="P521" s="11" t="s">
        <v>6702</v>
      </c>
      <c r="Q521" s="11"/>
      <c r="R521" s="11"/>
      <c r="S521" s="11" t="s">
        <v>45</v>
      </c>
      <c r="T521" s="11" t="s">
        <v>39</v>
      </c>
      <c r="U521" s="11" t="s">
        <v>6053</v>
      </c>
      <c r="V521" s="11" t="s">
        <v>62</v>
      </c>
      <c r="W521" s="17"/>
      <c r="X521" s="17"/>
      <c r="Y521" s="30"/>
      <c r="Z521" s="30"/>
      <c r="AA521" s="11"/>
      <c r="AB521" s="11" t="s">
        <v>47</v>
      </c>
      <c r="AC521" s="11">
        <v>0</v>
      </c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</row>
    <row r="522" spans="1:54" x14ac:dyDescent="0.25">
      <c r="A522" s="11" t="s">
        <v>2645</v>
      </c>
      <c r="B522" s="12">
        <v>33</v>
      </c>
      <c r="C522" s="12" t="str">
        <f t="shared" si="8"/>
        <v>[30-40[ ans</v>
      </c>
      <c r="D522" s="11" t="s">
        <v>2646</v>
      </c>
      <c r="E522" s="11" t="s">
        <v>48</v>
      </c>
      <c r="F522" s="11" t="s">
        <v>40</v>
      </c>
      <c r="G522" s="11"/>
      <c r="H522" s="11"/>
      <c r="I522" s="11" t="s">
        <v>41</v>
      </c>
      <c r="J522" s="11" t="s">
        <v>144</v>
      </c>
      <c r="K522" s="11" t="s">
        <v>6044</v>
      </c>
      <c r="L522" s="11" t="s">
        <v>51</v>
      </c>
      <c r="M522" s="11" t="s">
        <v>6062</v>
      </c>
      <c r="N522" s="11" t="s">
        <v>965</v>
      </c>
      <c r="O522" s="11" t="s">
        <v>5665</v>
      </c>
      <c r="P522" s="11" t="s">
        <v>6033</v>
      </c>
      <c r="Q522" s="11" t="s">
        <v>5582</v>
      </c>
      <c r="R522" s="11" t="s">
        <v>5583</v>
      </c>
      <c r="S522" s="11" t="s">
        <v>45</v>
      </c>
      <c r="T522" s="11" t="s">
        <v>58</v>
      </c>
      <c r="U522" s="11" t="s">
        <v>6055</v>
      </c>
      <c r="V522" s="11" t="s">
        <v>62</v>
      </c>
      <c r="W522" s="17"/>
      <c r="X522" s="17"/>
      <c r="Y522" s="30"/>
      <c r="Z522" s="30"/>
      <c r="AA522" s="29">
        <v>13.5</v>
      </c>
      <c r="AB522" s="11" t="s">
        <v>47</v>
      </c>
      <c r="AC522" s="11">
        <v>0</v>
      </c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</row>
    <row r="523" spans="1:54" x14ac:dyDescent="0.25">
      <c r="A523" s="11" t="s">
        <v>2647</v>
      </c>
      <c r="B523" s="12">
        <v>25</v>
      </c>
      <c r="C523" s="12" t="str">
        <f t="shared" si="8"/>
        <v>[20-30[ ans</v>
      </c>
      <c r="D523" s="11" t="s">
        <v>2648</v>
      </c>
      <c r="E523" s="11" t="s">
        <v>48</v>
      </c>
      <c r="F523" s="11" t="s">
        <v>40</v>
      </c>
      <c r="G523" s="11"/>
      <c r="H523" s="11"/>
      <c r="I523" s="11" t="s">
        <v>41</v>
      </c>
      <c r="J523" s="11" t="s">
        <v>79</v>
      </c>
      <c r="K523" s="11" t="s">
        <v>6048</v>
      </c>
      <c r="L523" s="11" t="s">
        <v>43</v>
      </c>
      <c r="M523" s="11" t="s">
        <v>6062</v>
      </c>
      <c r="N523" s="11" t="s">
        <v>287</v>
      </c>
      <c r="O523" s="11" t="s">
        <v>287</v>
      </c>
      <c r="P523" s="11" t="s">
        <v>6033</v>
      </c>
      <c r="Q523" s="11" t="s">
        <v>5848</v>
      </c>
      <c r="R523" s="11" t="s">
        <v>5849</v>
      </c>
      <c r="S523" s="11" t="s">
        <v>45</v>
      </c>
      <c r="T523" s="11" t="s">
        <v>84</v>
      </c>
      <c r="U523" s="11" t="s">
        <v>6057</v>
      </c>
      <c r="V523" s="11" t="s">
        <v>46</v>
      </c>
      <c r="W523" s="17" t="s">
        <v>6093</v>
      </c>
      <c r="X523" s="17" t="s">
        <v>6319</v>
      </c>
      <c r="Y523" s="34">
        <v>4</v>
      </c>
      <c r="Z523" s="30" t="s">
        <v>6647</v>
      </c>
      <c r="AA523" s="29">
        <v>14.4</v>
      </c>
      <c r="AB523" s="11" t="s">
        <v>47</v>
      </c>
      <c r="AC523" s="11">
        <v>0</v>
      </c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</row>
    <row r="524" spans="1:54" x14ac:dyDescent="0.25">
      <c r="A524" s="11" t="s">
        <v>2649</v>
      </c>
      <c r="B524" s="12">
        <v>28</v>
      </c>
      <c r="C524" s="12" t="str">
        <f t="shared" si="8"/>
        <v>[20-30[ ans</v>
      </c>
      <c r="D524" s="11" t="s">
        <v>2650</v>
      </c>
      <c r="E524" s="11" t="s">
        <v>39</v>
      </c>
      <c r="F524" s="11" t="s">
        <v>40</v>
      </c>
      <c r="G524" s="11"/>
      <c r="H524" s="11"/>
      <c r="I524" s="11" t="s">
        <v>41</v>
      </c>
      <c r="J524" s="11" t="s">
        <v>134</v>
      </c>
      <c r="K524" s="11" t="s">
        <v>6049</v>
      </c>
      <c r="L524" s="11" t="s">
        <v>43</v>
      </c>
      <c r="M524" s="11" t="s">
        <v>6062</v>
      </c>
      <c r="N524" s="11" t="s">
        <v>518</v>
      </c>
      <c r="O524" s="11" t="s">
        <v>319</v>
      </c>
      <c r="P524" s="11" t="s">
        <v>6033</v>
      </c>
      <c r="Q524" s="11" t="s">
        <v>5568</v>
      </c>
      <c r="R524" s="11" t="s">
        <v>5569</v>
      </c>
      <c r="S524" s="11" t="s">
        <v>45</v>
      </c>
      <c r="T524" s="11" t="s">
        <v>124</v>
      </c>
      <c r="U524" s="11" t="s">
        <v>124</v>
      </c>
      <c r="V524" s="11" t="s">
        <v>62</v>
      </c>
      <c r="W524" s="17"/>
      <c r="X524" s="17"/>
      <c r="Y524" s="30"/>
      <c r="Z524" s="30"/>
      <c r="AA524" s="29">
        <v>14.9</v>
      </c>
      <c r="AB524" s="11" t="s">
        <v>47</v>
      </c>
      <c r="AC524" s="11">
        <v>0</v>
      </c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</row>
    <row r="525" spans="1:54" x14ac:dyDescent="0.25">
      <c r="A525" s="11" t="s">
        <v>2651</v>
      </c>
      <c r="B525" s="12">
        <v>20</v>
      </c>
      <c r="C525" s="12" t="str">
        <f t="shared" si="8"/>
        <v>[20-30[ ans</v>
      </c>
      <c r="D525" s="11" t="s">
        <v>2652</v>
      </c>
      <c r="E525" s="11" t="s">
        <v>54</v>
      </c>
      <c r="F525" s="11" t="s">
        <v>40</v>
      </c>
      <c r="G525" s="11"/>
      <c r="H525" s="11"/>
      <c r="I525" s="11" t="s">
        <v>41</v>
      </c>
      <c r="J525" s="11" t="s">
        <v>347</v>
      </c>
      <c r="K525" s="11" t="s">
        <v>286</v>
      </c>
      <c r="L525" s="11" t="s">
        <v>121</v>
      </c>
      <c r="M525" s="11" t="s">
        <v>6062</v>
      </c>
      <c r="N525" s="11" t="s">
        <v>618</v>
      </c>
      <c r="O525" s="11" t="s">
        <v>554</v>
      </c>
      <c r="P525" s="11" t="s">
        <v>6032</v>
      </c>
      <c r="Q525" s="11" t="s">
        <v>5576</v>
      </c>
      <c r="R525" s="11" t="s">
        <v>5577</v>
      </c>
      <c r="S525" s="11" t="s">
        <v>45</v>
      </c>
      <c r="T525" s="11" t="s">
        <v>68</v>
      </c>
      <c r="U525" s="11" t="s">
        <v>6055</v>
      </c>
      <c r="V525" s="11" t="s">
        <v>62</v>
      </c>
      <c r="W525" s="17"/>
      <c r="X525" s="17"/>
      <c r="Y525" s="30"/>
      <c r="Z525" s="30"/>
      <c r="AA525" s="29">
        <v>15.7</v>
      </c>
      <c r="AB525" s="11" t="s">
        <v>47</v>
      </c>
      <c r="AC525" s="11">
        <v>0</v>
      </c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</row>
    <row r="526" spans="1:54" x14ac:dyDescent="0.25">
      <c r="A526" s="11" t="s">
        <v>2653</v>
      </c>
      <c r="B526" s="12">
        <v>54</v>
      </c>
      <c r="C526" s="12" t="str">
        <f t="shared" si="8"/>
        <v>[50-60 [ ans</v>
      </c>
      <c r="D526" s="11" t="s">
        <v>2654</v>
      </c>
      <c r="E526" s="11" t="s">
        <v>54</v>
      </c>
      <c r="F526" s="11" t="s">
        <v>40</v>
      </c>
      <c r="G526" s="11"/>
      <c r="H526" s="11"/>
      <c r="I526" s="11" t="s">
        <v>49</v>
      </c>
      <c r="J526" s="11" t="s">
        <v>71</v>
      </c>
      <c r="K526" s="11" t="s">
        <v>6047</v>
      </c>
      <c r="L526" s="11" t="s">
        <v>43</v>
      </c>
      <c r="M526" s="11" t="s">
        <v>6062</v>
      </c>
      <c r="N526" s="11" t="s">
        <v>623</v>
      </c>
      <c r="O526" s="11" t="s">
        <v>1355</v>
      </c>
      <c r="P526" s="11" t="s">
        <v>6031</v>
      </c>
      <c r="Q526" s="11" t="s">
        <v>5620</v>
      </c>
      <c r="R526" s="11" t="s">
        <v>5621</v>
      </c>
      <c r="S526" s="11" t="s">
        <v>45</v>
      </c>
      <c r="T526" s="11" t="s">
        <v>58</v>
      </c>
      <c r="U526" s="11" t="s">
        <v>6055</v>
      </c>
      <c r="V526" s="11" t="s">
        <v>46</v>
      </c>
      <c r="W526" s="17">
        <v>33032</v>
      </c>
      <c r="X526" s="17" t="s">
        <v>6412</v>
      </c>
      <c r="Y526" s="34">
        <v>29</v>
      </c>
      <c r="Z526" s="30" t="s">
        <v>6649</v>
      </c>
      <c r="AA526" s="29">
        <v>12.9</v>
      </c>
      <c r="AB526" s="11" t="s">
        <v>47</v>
      </c>
      <c r="AC526" s="11">
        <v>0</v>
      </c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</row>
    <row r="527" spans="1:54" x14ac:dyDescent="0.25">
      <c r="A527" s="11" t="s">
        <v>2656</v>
      </c>
      <c r="B527" s="12">
        <v>42</v>
      </c>
      <c r="C527" s="12" t="str">
        <f t="shared" si="8"/>
        <v>[40-50 [ ans</v>
      </c>
      <c r="D527" s="11" t="s">
        <v>2657</v>
      </c>
      <c r="E527" s="11" t="s">
        <v>54</v>
      </c>
      <c r="F527" s="11" t="s">
        <v>40</v>
      </c>
      <c r="G527" s="11"/>
      <c r="H527" s="12">
        <v>80</v>
      </c>
      <c r="I527" s="11" t="s">
        <v>49</v>
      </c>
      <c r="J527" s="11" t="s">
        <v>56</v>
      </c>
      <c r="K527" s="11" t="s">
        <v>6045</v>
      </c>
      <c r="L527" s="11" t="s">
        <v>51</v>
      </c>
      <c r="M527" s="11" t="s">
        <v>6062</v>
      </c>
      <c r="N527" s="11" t="s">
        <v>222</v>
      </c>
      <c r="O527" s="11" t="s">
        <v>222</v>
      </c>
      <c r="P527" s="11" t="s">
        <v>6035</v>
      </c>
      <c r="Q527" s="11" t="s">
        <v>5594</v>
      </c>
      <c r="R527" s="11" t="s">
        <v>5595</v>
      </c>
      <c r="S527" s="11" t="s">
        <v>45</v>
      </c>
      <c r="T527" s="11" t="s">
        <v>58</v>
      </c>
      <c r="U527" s="11" t="s">
        <v>6055</v>
      </c>
      <c r="V527" s="11" t="s">
        <v>46</v>
      </c>
      <c r="W527" s="17">
        <v>37257</v>
      </c>
      <c r="X527" s="17" t="s">
        <v>6413</v>
      </c>
      <c r="Y527" s="34">
        <v>17</v>
      </c>
      <c r="Z527" s="30" t="s">
        <v>6649</v>
      </c>
      <c r="AA527" s="11"/>
      <c r="AB527" s="11" t="s">
        <v>47</v>
      </c>
      <c r="AC527" s="11">
        <v>0</v>
      </c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</row>
    <row r="528" spans="1:54" x14ac:dyDescent="0.25">
      <c r="A528" s="11" t="s">
        <v>2659</v>
      </c>
      <c r="B528" s="12">
        <v>40</v>
      </c>
      <c r="C528" s="12" t="str">
        <f t="shared" si="8"/>
        <v>[40-50 [ ans</v>
      </c>
      <c r="D528" s="11" t="s">
        <v>2660</v>
      </c>
      <c r="E528" s="11" t="s">
        <v>39</v>
      </c>
      <c r="F528" s="11" t="s">
        <v>40</v>
      </c>
      <c r="G528" s="11"/>
      <c r="H528" s="11"/>
      <c r="I528" s="11" t="s">
        <v>49</v>
      </c>
      <c r="J528" s="11" t="s">
        <v>463</v>
      </c>
      <c r="K528" s="11" t="s">
        <v>6045</v>
      </c>
      <c r="L528" s="11" t="s">
        <v>51</v>
      </c>
      <c r="M528" s="11" t="s">
        <v>6062</v>
      </c>
      <c r="N528" s="11" t="s">
        <v>64</v>
      </c>
      <c r="O528" s="11" t="s">
        <v>729</v>
      </c>
      <c r="P528" s="11" t="s">
        <v>6702</v>
      </c>
      <c r="Q528" s="11"/>
      <c r="R528" s="11"/>
      <c r="S528" s="11" t="s">
        <v>45</v>
      </c>
      <c r="T528" s="11" t="s">
        <v>84</v>
      </c>
      <c r="U528" s="11" t="s">
        <v>6057</v>
      </c>
      <c r="V528" s="11" t="s">
        <v>62</v>
      </c>
      <c r="W528" s="17"/>
      <c r="X528" s="17"/>
      <c r="Y528" s="30"/>
      <c r="Z528" s="30"/>
      <c r="AA528" s="11"/>
      <c r="AB528" s="11" t="s">
        <v>47</v>
      </c>
      <c r="AC528" s="11">
        <v>0</v>
      </c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</row>
    <row r="529" spans="1:54" x14ac:dyDescent="0.25">
      <c r="A529" s="11" t="s">
        <v>2661</v>
      </c>
      <c r="B529" s="12">
        <v>21</v>
      </c>
      <c r="C529" s="12" t="str">
        <f t="shared" si="8"/>
        <v>[20-30[ ans</v>
      </c>
      <c r="D529" s="11" t="s">
        <v>2662</v>
      </c>
      <c r="E529" s="11" t="s">
        <v>48</v>
      </c>
      <c r="F529" s="11" t="s">
        <v>40</v>
      </c>
      <c r="G529" s="11"/>
      <c r="H529" s="11"/>
      <c r="I529" s="11" t="s">
        <v>41</v>
      </c>
      <c r="J529" s="11" t="s">
        <v>608</v>
      </c>
      <c r="K529" s="11" t="s">
        <v>6049</v>
      </c>
      <c r="L529" s="11" t="s">
        <v>43</v>
      </c>
      <c r="M529" s="11" t="s">
        <v>6062</v>
      </c>
      <c r="N529" s="11" t="s">
        <v>609</v>
      </c>
      <c r="O529" s="11" t="s">
        <v>5671</v>
      </c>
      <c r="P529" s="11" t="s">
        <v>6033</v>
      </c>
      <c r="Q529" s="11" t="s">
        <v>5672</v>
      </c>
      <c r="R529" s="11" t="s">
        <v>5673</v>
      </c>
      <c r="S529" s="11" t="s">
        <v>45</v>
      </c>
      <c r="T529" s="11" t="s">
        <v>236</v>
      </c>
      <c r="U529" s="11" t="s">
        <v>6056</v>
      </c>
      <c r="V529" s="11" t="s">
        <v>62</v>
      </c>
      <c r="W529" s="17"/>
      <c r="X529" s="17"/>
      <c r="Y529" s="30"/>
      <c r="Z529" s="30"/>
      <c r="AA529" s="29">
        <v>14.3</v>
      </c>
      <c r="AB529" s="11" t="s">
        <v>47</v>
      </c>
      <c r="AC529" s="11">
        <v>0</v>
      </c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</row>
    <row r="530" spans="1:54" x14ac:dyDescent="0.25">
      <c r="A530" s="11" t="s">
        <v>2663</v>
      </c>
      <c r="B530" s="12">
        <v>25</v>
      </c>
      <c r="C530" s="12" t="str">
        <f t="shared" si="8"/>
        <v>[20-30[ ans</v>
      </c>
      <c r="D530" s="11" t="s">
        <v>2664</v>
      </c>
      <c r="E530" s="11" t="s">
        <v>39</v>
      </c>
      <c r="F530" s="11" t="s">
        <v>40</v>
      </c>
      <c r="G530" s="11"/>
      <c r="H530" s="11"/>
      <c r="I530" s="11" t="s">
        <v>41</v>
      </c>
      <c r="J530" s="11" t="s">
        <v>134</v>
      </c>
      <c r="K530" s="11" t="s">
        <v>6049</v>
      </c>
      <c r="L530" s="11" t="s">
        <v>51</v>
      </c>
      <c r="M530" s="11" t="s">
        <v>6062</v>
      </c>
      <c r="N530" s="11" t="s">
        <v>64</v>
      </c>
      <c r="O530" s="11" t="s">
        <v>729</v>
      </c>
      <c r="P530" s="11" t="s">
        <v>6702</v>
      </c>
      <c r="Q530" s="11"/>
      <c r="R530" s="11"/>
      <c r="S530" s="11" t="s">
        <v>45</v>
      </c>
      <c r="T530" s="11" t="s">
        <v>39</v>
      </c>
      <c r="U530" s="11" t="s">
        <v>6053</v>
      </c>
      <c r="V530" s="11" t="s">
        <v>62</v>
      </c>
      <c r="W530" s="17"/>
      <c r="X530" s="17"/>
      <c r="Y530" s="30"/>
      <c r="Z530" s="30"/>
      <c r="AA530" s="11"/>
      <c r="AB530" s="11" t="s">
        <v>47</v>
      </c>
      <c r="AC530" s="11">
        <v>0</v>
      </c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</row>
    <row r="531" spans="1:54" x14ac:dyDescent="0.25">
      <c r="A531" s="11" t="s">
        <v>2665</v>
      </c>
      <c r="B531" s="12">
        <v>39</v>
      </c>
      <c r="C531" s="12" t="str">
        <f t="shared" si="8"/>
        <v>[30-40[ ans</v>
      </c>
      <c r="D531" s="11" t="s">
        <v>2666</v>
      </c>
      <c r="E531" s="11" t="s">
        <v>48</v>
      </c>
      <c r="F531" s="11" t="s">
        <v>40</v>
      </c>
      <c r="G531" s="11"/>
      <c r="H531" s="11"/>
      <c r="I531" s="11" t="s">
        <v>49</v>
      </c>
      <c r="J531" s="11" t="s">
        <v>745</v>
      </c>
      <c r="K531" s="11" t="s">
        <v>6044</v>
      </c>
      <c r="L531" s="11" t="s">
        <v>60</v>
      </c>
      <c r="M531" s="11" t="s">
        <v>6062</v>
      </c>
      <c r="N531" s="11" t="s">
        <v>1266</v>
      </c>
      <c r="O531" s="11" t="s">
        <v>195</v>
      </c>
      <c r="P531" s="11" t="s">
        <v>6035</v>
      </c>
      <c r="Q531" s="11" t="s">
        <v>5610</v>
      </c>
      <c r="R531" s="11" t="s">
        <v>5611</v>
      </c>
      <c r="S531" s="11" t="s">
        <v>45</v>
      </c>
      <c r="T531" s="11" t="s">
        <v>229</v>
      </c>
      <c r="U531" s="11" t="s">
        <v>6053</v>
      </c>
      <c r="V531" s="11" t="s">
        <v>46</v>
      </c>
      <c r="W531" s="17">
        <v>43466</v>
      </c>
      <c r="X531" s="17" t="s">
        <v>6274</v>
      </c>
      <c r="Y531" s="34">
        <v>0</v>
      </c>
      <c r="Z531" s="30" t="s">
        <v>6644</v>
      </c>
      <c r="AA531" s="29">
        <v>14.8</v>
      </c>
      <c r="AB531" s="11" t="s">
        <v>845</v>
      </c>
      <c r="AC531" s="11">
        <v>1</v>
      </c>
      <c r="AD531" s="27" t="s">
        <v>6652</v>
      </c>
      <c r="AE531" s="27" t="s">
        <v>6673</v>
      </c>
      <c r="AF531" s="11" t="s">
        <v>62</v>
      </c>
      <c r="AG531" s="11" t="s">
        <v>62</v>
      </c>
      <c r="AH531" s="11" t="s">
        <v>62</v>
      </c>
      <c r="AI531" s="11" t="s">
        <v>46</v>
      </c>
      <c r="AJ531" s="11"/>
      <c r="AK531" s="11"/>
      <c r="AL531" s="11"/>
      <c r="AM531" s="11"/>
      <c r="AN531" s="11"/>
      <c r="AO531" s="11"/>
      <c r="AP531" s="11"/>
      <c r="AQ531" s="11" t="s">
        <v>846</v>
      </c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</row>
    <row r="532" spans="1:54" x14ac:dyDescent="0.25">
      <c r="A532" s="11" t="s">
        <v>2667</v>
      </c>
      <c r="B532" s="12">
        <v>34</v>
      </c>
      <c r="C532" s="12" t="str">
        <f t="shared" si="8"/>
        <v>[30-40[ ans</v>
      </c>
      <c r="D532" s="11" t="s">
        <v>2668</v>
      </c>
      <c r="E532" s="11" t="s">
        <v>48</v>
      </c>
      <c r="F532" s="11" t="s">
        <v>40</v>
      </c>
      <c r="G532" s="11"/>
      <c r="H532" s="11"/>
      <c r="I532" s="11" t="s">
        <v>49</v>
      </c>
      <c r="J532" s="11" t="s">
        <v>569</v>
      </c>
      <c r="K532" s="11" t="s">
        <v>6045</v>
      </c>
      <c r="L532" s="11" t="s">
        <v>43</v>
      </c>
      <c r="M532" s="11" t="s">
        <v>6062</v>
      </c>
      <c r="N532" s="11" t="s">
        <v>6066</v>
      </c>
      <c r="O532" s="11" t="s">
        <v>790</v>
      </c>
      <c r="P532" s="11" t="s">
        <v>6031</v>
      </c>
      <c r="Q532" s="11" t="s">
        <v>5748</v>
      </c>
      <c r="R532" s="11" t="s">
        <v>5749</v>
      </c>
      <c r="S532" s="11" t="s">
        <v>45</v>
      </c>
      <c r="T532" s="11" t="s">
        <v>53</v>
      </c>
      <c r="U532" s="11" t="s">
        <v>6054</v>
      </c>
      <c r="V532" s="11" t="s">
        <v>46</v>
      </c>
      <c r="W532" s="17">
        <v>42891</v>
      </c>
      <c r="X532" s="17" t="s">
        <v>6414</v>
      </c>
      <c r="Y532" s="34">
        <v>2</v>
      </c>
      <c r="Z532" s="30" t="s">
        <v>6644</v>
      </c>
      <c r="AA532" s="11"/>
      <c r="AB532" s="11" t="s">
        <v>47</v>
      </c>
      <c r="AC532" s="11">
        <v>0</v>
      </c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</row>
    <row r="533" spans="1:54" x14ac:dyDescent="0.25">
      <c r="A533" s="11" t="s">
        <v>2670</v>
      </c>
      <c r="B533" s="12">
        <v>22</v>
      </c>
      <c r="C533" s="12" t="str">
        <f t="shared" si="8"/>
        <v>[20-30[ ans</v>
      </c>
      <c r="D533" s="11" t="s">
        <v>2671</v>
      </c>
      <c r="E533" s="11" t="s">
        <v>48</v>
      </c>
      <c r="F533" s="11" t="s">
        <v>40</v>
      </c>
      <c r="G533" s="11"/>
      <c r="H533" s="11"/>
      <c r="I533" s="11" t="s">
        <v>41</v>
      </c>
      <c r="J533" s="11" t="s">
        <v>79</v>
      </c>
      <c r="K533" s="11" t="s">
        <v>6048</v>
      </c>
      <c r="L533" s="11" t="s">
        <v>51</v>
      </c>
      <c r="M533" s="11" t="s">
        <v>6062</v>
      </c>
      <c r="N533" s="11" t="s">
        <v>220</v>
      </c>
      <c r="O533" s="11" t="s">
        <v>729</v>
      </c>
      <c r="P533" s="11" t="s">
        <v>6702</v>
      </c>
      <c r="Q533" s="11"/>
      <c r="R533" s="11"/>
      <c r="S533" s="11" t="s">
        <v>45</v>
      </c>
      <c r="T533" s="11" t="s">
        <v>980</v>
      </c>
      <c r="U533" s="11" t="s">
        <v>793</v>
      </c>
      <c r="V533" s="11" t="s">
        <v>46</v>
      </c>
      <c r="W533" s="17">
        <v>43590</v>
      </c>
      <c r="X533" s="17" t="s">
        <v>6415</v>
      </c>
      <c r="Y533" s="34">
        <v>0</v>
      </c>
      <c r="Z533" s="30" t="s">
        <v>6644</v>
      </c>
      <c r="AA533" s="29">
        <v>15.7</v>
      </c>
      <c r="AB533" s="11" t="s">
        <v>47</v>
      </c>
      <c r="AC533" s="11">
        <v>0</v>
      </c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</row>
    <row r="534" spans="1:54" x14ac:dyDescent="0.25">
      <c r="A534" s="11" t="s">
        <v>2673</v>
      </c>
      <c r="B534" s="12">
        <v>31</v>
      </c>
      <c r="C534" s="12" t="str">
        <f t="shared" si="8"/>
        <v>[30-40[ ans</v>
      </c>
      <c r="D534" s="11" t="s">
        <v>2674</v>
      </c>
      <c r="E534" s="11" t="s">
        <v>39</v>
      </c>
      <c r="F534" s="11" t="s">
        <v>40</v>
      </c>
      <c r="G534" s="11"/>
      <c r="H534" s="11"/>
      <c r="I534" s="11" t="s">
        <v>41</v>
      </c>
      <c r="J534" s="11" t="s">
        <v>74</v>
      </c>
      <c r="K534" s="11" t="s">
        <v>6047</v>
      </c>
      <c r="L534" s="11" t="s">
        <v>43</v>
      </c>
      <c r="M534" s="11" t="s">
        <v>6062</v>
      </c>
      <c r="N534" s="11" t="s">
        <v>104</v>
      </c>
      <c r="O534" s="11" t="s">
        <v>104</v>
      </c>
      <c r="P534" s="11" t="s">
        <v>6033</v>
      </c>
      <c r="Q534" s="11" t="s">
        <v>6036</v>
      </c>
      <c r="R534" s="11" t="s">
        <v>6037</v>
      </c>
      <c r="S534" s="11" t="s">
        <v>45</v>
      </c>
      <c r="T534" s="11" t="s">
        <v>39</v>
      </c>
      <c r="U534" s="11" t="s">
        <v>6053</v>
      </c>
      <c r="V534" s="11" t="s">
        <v>62</v>
      </c>
      <c r="W534" s="17"/>
      <c r="X534" s="17"/>
      <c r="Y534" s="30"/>
      <c r="Z534" s="30"/>
      <c r="AA534" s="29">
        <v>15.4</v>
      </c>
      <c r="AB534" s="11" t="s">
        <v>47</v>
      </c>
      <c r="AC534" s="11">
        <v>0</v>
      </c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</row>
    <row r="535" spans="1:54" x14ac:dyDescent="0.25">
      <c r="A535" s="11" t="s">
        <v>2675</v>
      </c>
      <c r="B535" s="12">
        <v>22</v>
      </c>
      <c r="C535" s="12" t="str">
        <f t="shared" si="8"/>
        <v>[20-30[ ans</v>
      </c>
      <c r="D535" s="11" t="s">
        <v>2676</v>
      </c>
      <c r="E535" s="11" t="s">
        <v>48</v>
      </c>
      <c r="F535" s="11" t="s">
        <v>40</v>
      </c>
      <c r="G535" s="11"/>
      <c r="H535" s="11"/>
      <c r="I535" s="11" t="s">
        <v>41</v>
      </c>
      <c r="J535" s="11" t="s">
        <v>403</v>
      </c>
      <c r="K535" s="11" t="s">
        <v>6049</v>
      </c>
      <c r="L535" s="11" t="s">
        <v>51</v>
      </c>
      <c r="M535" s="11" t="s">
        <v>6062</v>
      </c>
      <c r="N535" s="11" t="s">
        <v>246</v>
      </c>
      <c r="O535" s="11" t="s">
        <v>246</v>
      </c>
      <c r="P535" s="11" t="s">
        <v>6035</v>
      </c>
      <c r="Q535" s="11" t="s">
        <v>6040</v>
      </c>
      <c r="R535" s="11" t="s">
        <v>6041</v>
      </c>
      <c r="S535" s="11" t="s">
        <v>45</v>
      </c>
      <c r="T535" s="11" t="s">
        <v>58</v>
      </c>
      <c r="U535" s="11" t="s">
        <v>6055</v>
      </c>
      <c r="V535" s="11" t="s">
        <v>62</v>
      </c>
      <c r="W535" s="17"/>
      <c r="X535" s="17"/>
      <c r="Y535" s="30"/>
      <c r="Z535" s="30"/>
      <c r="AA535" s="29">
        <v>13.6</v>
      </c>
      <c r="AB535" s="11" t="s">
        <v>47</v>
      </c>
      <c r="AC535" s="11">
        <v>0</v>
      </c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</row>
    <row r="536" spans="1:54" x14ac:dyDescent="0.25">
      <c r="A536" s="11" t="s">
        <v>2677</v>
      </c>
      <c r="B536" s="12">
        <v>24</v>
      </c>
      <c r="C536" s="12" t="str">
        <f t="shared" si="8"/>
        <v>[20-30[ ans</v>
      </c>
      <c r="D536" s="11" t="s">
        <v>2678</v>
      </c>
      <c r="E536" s="11" t="s">
        <v>54</v>
      </c>
      <c r="F536" s="11" t="s">
        <v>40</v>
      </c>
      <c r="G536" s="11"/>
      <c r="H536" s="11"/>
      <c r="I536" s="11" t="s">
        <v>41</v>
      </c>
      <c r="J536" s="11" t="s">
        <v>101</v>
      </c>
      <c r="K536" s="11" t="s">
        <v>286</v>
      </c>
      <c r="L536" s="11" t="s">
        <v>51</v>
      </c>
      <c r="M536" s="11" t="s">
        <v>6062</v>
      </c>
      <c r="N536" s="11" t="s">
        <v>90</v>
      </c>
      <c r="O536" s="11" t="s">
        <v>90</v>
      </c>
      <c r="P536" s="11" t="s">
        <v>6033</v>
      </c>
      <c r="Q536" s="11" t="s">
        <v>5632</v>
      </c>
      <c r="R536" s="11" t="s">
        <v>5633</v>
      </c>
      <c r="S536" s="11" t="s">
        <v>45</v>
      </c>
      <c r="T536" s="11" t="s">
        <v>58</v>
      </c>
      <c r="U536" s="11" t="s">
        <v>6055</v>
      </c>
      <c r="V536" s="11" t="s">
        <v>62</v>
      </c>
      <c r="W536" s="17"/>
      <c r="X536" s="17"/>
      <c r="Y536" s="30"/>
      <c r="Z536" s="30"/>
      <c r="AA536" s="29">
        <v>14.3</v>
      </c>
      <c r="AB536" s="11" t="s">
        <v>47</v>
      </c>
      <c r="AC536" s="11">
        <v>0</v>
      </c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</row>
    <row r="537" spans="1:54" x14ac:dyDescent="0.25">
      <c r="A537" s="11" t="s">
        <v>2679</v>
      </c>
      <c r="B537" s="12">
        <v>35</v>
      </c>
      <c r="C537" s="12" t="str">
        <f t="shared" si="8"/>
        <v>[30-40[ ans</v>
      </c>
      <c r="D537" s="11" t="s">
        <v>2078</v>
      </c>
      <c r="E537" s="11" t="s">
        <v>39</v>
      </c>
      <c r="F537" s="11" t="s">
        <v>40</v>
      </c>
      <c r="G537" s="11"/>
      <c r="H537" s="11"/>
      <c r="I537" s="11" t="s">
        <v>49</v>
      </c>
      <c r="J537" s="11" t="s">
        <v>472</v>
      </c>
      <c r="K537" s="11" t="s">
        <v>6048</v>
      </c>
      <c r="L537" s="11" t="s">
        <v>51</v>
      </c>
      <c r="M537" s="11" t="s">
        <v>6062</v>
      </c>
      <c r="N537" s="11" t="s">
        <v>473</v>
      </c>
      <c r="O537" s="11" t="s">
        <v>5645</v>
      </c>
      <c r="P537" s="11" t="s">
        <v>6033</v>
      </c>
      <c r="Q537" s="11" t="s">
        <v>5838</v>
      </c>
      <c r="R537" s="11" t="s">
        <v>5839</v>
      </c>
      <c r="S537" s="11" t="s">
        <v>45</v>
      </c>
      <c r="T537" s="11" t="s">
        <v>39</v>
      </c>
      <c r="U537" s="11" t="s">
        <v>6053</v>
      </c>
      <c r="V537" s="11" t="s">
        <v>62</v>
      </c>
      <c r="W537" s="17"/>
      <c r="X537" s="17"/>
      <c r="Y537" s="30"/>
      <c r="Z537" s="30"/>
      <c r="AA537" s="11"/>
      <c r="AB537" s="11" t="s">
        <v>47</v>
      </c>
      <c r="AC537" s="11">
        <v>0</v>
      </c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</row>
    <row r="538" spans="1:54" x14ac:dyDescent="0.25">
      <c r="A538" s="11" t="s">
        <v>2680</v>
      </c>
      <c r="B538" s="12">
        <v>27</v>
      </c>
      <c r="C538" s="12" t="str">
        <f t="shared" si="8"/>
        <v>[20-30[ ans</v>
      </c>
      <c r="D538" s="11" t="s">
        <v>2681</v>
      </c>
      <c r="E538" s="11" t="s">
        <v>54</v>
      </c>
      <c r="F538" s="11" t="s">
        <v>40</v>
      </c>
      <c r="G538" s="11"/>
      <c r="H538" s="11"/>
      <c r="I538" s="11" t="s">
        <v>41</v>
      </c>
      <c r="J538" s="11" t="s">
        <v>71</v>
      </c>
      <c r="K538" s="11" t="s">
        <v>6047</v>
      </c>
      <c r="L538" s="11" t="s">
        <v>43</v>
      </c>
      <c r="M538" s="11" t="s">
        <v>6062</v>
      </c>
      <c r="N538" s="11" t="s">
        <v>869</v>
      </c>
      <c r="O538" s="11" t="s">
        <v>57</v>
      </c>
      <c r="P538" s="11" t="s">
        <v>6033</v>
      </c>
      <c r="Q538" s="11" t="s">
        <v>5570</v>
      </c>
      <c r="R538" s="11" t="s">
        <v>5571</v>
      </c>
      <c r="S538" s="11" t="s">
        <v>45</v>
      </c>
      <c r="T538" s="11" t="s">
        <v>53</v>
      </c>
      <c r="U538" s="11" t="s">
        <v>6054</v>
      </c>
      <c r="V538" s="11" t="s">
        <v>62</v>
      </c>
      <c r="W538" s="17"/>
      <c r="X538" s="17"/>
      <c r="Y538" s="30"/>
      <c r="Z538" s="30"/>
      <c r="AA538" s="29">
        <v>10.6</v>
      </c>
      <c r="AB538" s="11" t="s">
        <v>845</v>
      </c>
      <c r="AC538" s="11">
        <v>1</v>
      </c>
      <c r="AD538" s="27" t="s">
        <v>5511</v>
      </c>
      <c r="AE538" s="27" t="s">
        <v>6673</v>
      </c>
      <c r="AF538" s="11" t="s">
        <v>62</v>
      </c>
      <c r="AG538" s="11" t="s">
        <v>46</v>
      </c>
      <c r="AH538" s="11" t="s">
        <v>62</v>
      </c>
      <c r="AI538" s="11" t="s">
        <v>62</v>
      </c>
      <c r="AJ538" s="11"/>
      <c r="AK538" s="11"/>
      <c r="AL538" s="11"/>
      <c r="AM538" s="11"/>
      <c r="AN538" s="11"/>
      <c r="AO538" s="11"/>
      <c r="AP538" s="11"/>
      <c r="AQ538" s="11" t="s">
        <v>846</v>
      </c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</row>
    <row r="539" spans="1:54" x14ac:dyDescent="0.25">
      <c r="A539" s="11" t="s">
        <v>2682</v>
      </c>
      <c r="B539" s="12">
        <v>18</v>
      </c>
      <c r="C539" s="12" t="str">
        <f t="shared" si="8"/>
        <v xml:space="preserve"> &lt; 20 ans</v>
      </c>
      <c r="D539" s="11" t="s">
        <v>2683</v>
      </c>
      <c r="E539" s="11" t="s">
        <v>54</v>
      </c>
      <c r="F539" s="11" t="s">
        <v>40</v>
      </c>
      <c r="G539" s="11"/>
      <c r="H539" s="11"/>
      <c r="I539" s="11" t="s">
        <v>41</v>
      </c>
      <c r="J539" s="11" t="s">
        <v>237</v>
      </c>
      <c r="K539" s="11" t="s">
        <v>6047</v>
      </c>
      <c r="L539" s="11" t="s">
        <v>51</v>
      </c>
      <c r="M539" s="11" t="s">
        <v>6062</v>
      </c>
      <c r="N539" s="11" t="s">
        <v>428</v>
      </c>
      <c r="O539" s="11" t="s">
        <v>729</v>
      </c>
      <c r="P539" s="11" t="s">
        <v>6702</v>
      </c>
      <c r="Q539" s="11"/>
      <c r="R539" s="11"/>
      <c r="S539" s="11" t="s">
        <v>45</v>
      </c>
      <c r="T539" s="11" t="s">
        <v>39</v>
      </c>
      <c r="U539" s="11" t="s">
        <v>6053</v>
      </c>
      <c r="V539" s="11" t="s">
        <v>62</v>
      </c>
      <c r="W539" s="17"/>
      <c r="X539" s="17"/>
      <c r="Y539" s="30"/>
      <c r="Z539" s="30"/>
      <c r="AA539" s="11"/>
      <c r="AB539" s="11" t="s">
        <v>47</v>
      </c>
      <c r="AC539" s="11">
        <v>0</v>
      </c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</row>
    <row r="540" spans="1:54" x14ac:dyDescent="0.25">
      <c r="A540" s="11" t="s">
        <v>2684</v>
      </c>
      <c r="B540" s="12">
        <v>21</v>
      </c>
      <c r="C540" s="12" t="str">
        <f t="shared" si="8"/>
        <v>[20-30[ ans</v>
      </c>
      <c r="D540" s="11" t="s">
        <v>2685</v>
      </c>
      <c r="E540" s="11" t="s">
        <v>54</v>
      </c>
      <c r="F540" s="11" t="s">
        <v>40</v>
      </c>
      <c r="G540" s="12">
        <v>169</v>
      </c>
      <c r="H540" s="11"/>
      <c r="I540" s="11" t="s">
        <v>41</v>
      </c>
      <c r="J540" s="11" t="s">
        <v>134</v>
      </c>
      <c r="K540" s="11" t="s">
        <v>6049</v>
      </c>
      <c r="L540" s="11" t="s">
        <v>43</v>
      </c>
      <c r="M540" s="11" t="s">
        <v>6062</v>
      </c>
      <c r="N540" s="11" t="s">
        <v>681</v>
      </c>
      <c r="O540" s="11" t="s">
        <v>164</v>
      </c>
      <c r="P540" s="11" t="s">
        <v>6033</v>
      </c>
      <c r="Q540" s="11" t="s">
        <v>5582</v>
      </c>
      <c r="R540" s="11" t="s">
        <v>5583</v>
      </c>
      <c r="S540" s="11" t="s">
        <v>45</v>
      </c>
      <c r="T540" s="11" t="s">
        <v>58</v>
      </c>
      <c r="U540" s="11" t="s">
        <v>6055</v>
      </c>
      <c r="V540" s="11" t="s">
        <v>62</v>
      </c>
      <c r="W540" s="17"/>
      <c r="X540" s="17"/>
      <c r="Y540" s="30"/>
      <c r="Z540" s="30"/>
      <c r="AA540" s="29">
        <v>10.9</v>
      </c>
      <c r="AB540" s="11" t="s">
        <v>845</v>
      </c>
      <c r="AC540" s="11">
        <v>1</v>
      </c>
      <c r="AD540" s="27" t="s">
        <v>5511</v>
      </c>
      <c r="AE540" s="27" t="s">
        <v>6673</v>
      </c>
      <c r="AF540" s="11" t="s">
        <v>62</v>
      </c>
      <c r="AG540" s="11" t="s">
        <v>46</v>
      </c>
      <c r="AH540" s="11" t="s">
        <v>62</v>
      </c>
      <c r="AI540" s="11" t="s">
        <v>62</v>
      </c>
      <c r="AJ540" s="11"/>
      <c r="AK540" s="11"/>
      <c r="AL540" s="11"/>
      <c r="AM540" s="11"/>
      <c r="AN540" s="11"/>
      <c r="AO540" s="11"/>
      <c r="AP540" s="11"/>
      <c r="AQ540" s="11" t="s">
        <v>846</v>
      </c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</row>
    <row r="541" spans="1:54" x14ac:dyDescent="0.25">
      <c r="A541" s="11" t="s">
        <v>2686</v>
      </c>
      <c r="B541" s="12">
        <v>25</v>
      </c>
      <c r="C541" s="12" t="str">
        <f t="shared" si="8"/>
        <v>[20-30[ ans</v>
      </c>
      <c r="D541" s="11" t="s">
        <v>2687</v>
      </c>
      <c r="E541" s="11" t="s">
        <v>39</v>
      </c>
      <c r="F541" s="11" t="s">
        <v>40</v>
      </c>
      <c r="G541" s="11"/>
      <c r="H541" s="11"/>
      <c r="I541" s="11" t="s">
        <v>41</v>
      </c>
      <c r="J541" s="11" t="s">
        <v>71</v>
      </c>
      <c r="K541" s="11" t="s">
        <v>6047</v>
      </c>
      <c r="L541" s="11" t="s">
        <v>1227</v>
      </c>
      <c r="M541" s="11" t="s">
        <v>523</v>
      </c>
      <c r="N541" s="11" t="s">
        <v>428</v>
      </c>
      <c r="O541" s="11" t="s">
        <v>428</v>
      </c>
      <c r="P541" s="11" t="s">
        <v>428</v>
      </c>
      <c r="Q541" s="11"/>
      <c r="R541" s="11"/>
      <c r="S541" s="27" t="s">
        <v>220</v>
      </c>
      <c r="T541" s="11" t="s">
        <v>58</v>
      </c>
      <c r="U541" s="11" t="s">
        <v>6055</v>
      </c>
      <c r="V541" s="11" t="s">
        <v>62</v>
      </c>
      <c r="W541" s="17"/>
      <c r="X541" s="17"/>
      <c r="Y541" s="30"/>
      <c r="Z541" s="30"/>
      <c r="AA541" s="29">
        <v>11.19</v>
      </c>
      <c r="AB541" s="11" t="s">
        <v>845</v>
      </c>
      <c r="AC541" s="11">
        <v>1</v>
      </c>
      <c r="AD541" s="27" t="s">
        <v>5511</v>
      </c>
      <c r="AE541" s="27" t="s">
        <v>6673</v>
      </c>
      <c r="AF541" s="11"/>
      <c r="AG541" s="11" t="s">
        <v>46</v>
      </c>
      <c r="AH541" s="11"/>
      <c r="AI541" s="11"/>
      <c r="AJ541" s="11"/>
      <c r="AK541" s="11"/>
      <c r="AL541" s="11"/>
      <c r="AM541" s="11"/>
      <c r="AN541" s="11"/>
      <c r="AO541" s="11"/>
      <c r="AP541" s="11"/>
      <c r="AQ541" s="11" t="s">
        <v>846</v>
      </c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</row>
    <row r="542" spans="1:54" x14ac:dyDescent="0.25">
      <c r="A542" s="11" t="s">
        <v>2688</v>
      </c>
      <c r="B542" s="12">
        <v>27</v>
      </c>
      <c r="C542" s="12" t="str">
        <f t="shared" si="8"/>
        <v>[20-30[ ans</v>
      </c>
      <c r="D542" s="11" t="s">
        <v>2689</v>
      </c>
      <c r="E542" s="11" t="s">
        <v>48</v>
      </c>
      <c r="F542" s="11" t="s">
        <v>55</v>
      </c>
      <c r="G542" s="11"/>
      <c r="H542" s="11"/>
      <c r="I542" s="11" t="s">
        <v>41</v>
      </c>
      <c r="J542" s="11" t="s">
        <v>213</v>
      </c>
      <c r="K542" s="11" t="s">
        <v>6048</v>
      </c>
      <c r="L542" s="11" t="s">
        <v>51</v>
      </c>
      <c r="M542" s="11" t="s">
        <v>6062</v>
      </c>
      <c r="N542" s="11" t="s">
        <v>212</v>
      </c>
      <c r="O542" s="11" t="s">
        <v>246</v>
      </c>
      <c r="P542" s="11" t="s">
        <v>6035</v>
      </c>
      <c r="Q542" s="11" t="s">
        <v>6040</v>
      </c>
      <c r="R542" s="11" t="s">
        <v>6041</v>
      </c>
      <c r="S542" s="11" t="s">
        <v>45</v>
      </c>
      <c r="T542" s="11" t="s">
        <v>58</v>
      </c>
      <c r="U542" s="11" t="s">
        <v>6055</v>
      </c>
      <c r="V542" s="11" t="s">
        <v>46</v>
      </c>
      <c r="W542" s="17">
        <v>42736</v>
      </c>
      <c r="X542" s="17" t="s">
        <v>6270</v>
      </c>
      <c r="Y542" s="34">
        <v>2</v>
      </c>
      <c r="Z542" s="30" t="s">
        <v>6644</v>
      </c>
      <c r="AA542" s="11"/>
      <c r="AB542" s="11" t="s">
        <v>47</v>
      </c>
      <c r="AC542" s="11">
        <v>0</v>
      </c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</row>
    <row r="543" spans="1:54" x14ac:dyDescent="0.25">
      <c r="A543" s="11" t="s">
        <v>2690</v>
      </c>
      <c r="B543" s="12">
        <v>27</v>
      </c>
      <c r="C543" s="12" t="str">
        <f t="shared" si="8"/>
        <v>[20-30[ ans</v>
      </c>
      <c r="D543" s="11" t="s">
        <v>2691</v>
      </c>
      <c r="E543" s="11" t="s">
        <v>39</v>
      </c>
      <c r="F543" s="11" t="s">
        <v>40</v>
      </c>
      <c r="G543" s="11"/>
      <c r="H543" s="11"/>
      <c r="I543" s="11" t="s">
        <v>41</v>
      </c>
      <c r="J543" s="11" t="s">
        <v>289</v>
      </c>
      <c r="K543" s="11" t="s">
        <v>6049</v>
      </c>
      <c r="L543" s="11" t="s">
        <v>60</v>
      </c>
      <c r="M543" s="11" t="s">
        <v>6062</v>
      </c>
      <c r="N543" s="11" t="s">
        <v>162</v>
      </c>
      <c r="O543" s="11" t="s">
        <v>162</v>
      </c>
      <c r="P543" s="11" t="s">
        <v>6033</v>
      </c>
      <c r="Q543" s="11" t="s">
        <v>5580</v>
      </c>
      <c r="R543" s="11" t="s">
        <v>5581</v>
      </c>
      <c r="S543" s="11" t="s">
        <v>45</v>
      </c>
      <c r="T543" s="11" t="s">
        <v>84</v>
      </c>
      <c r="U543" s="11" t="s">
        <v>6057</v>
      </c>
      <c r="V543" s="11" t="s">
        <v>62</v>
      </c>
      <c r="W543" s="17"/>
      <c r="X543" s="17"/>
      <c r="Y543" s="30"/>
      <c r="Z543" s="30"/>
      <c r="AA543" s="11"/>
      <c r="AB543" s="11" t="s">
        <v>47</v>
      </c>
      <c r="AC543" s="11">
        <v>0</v>
      </c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</row>
    <row r="544" spans="1:54" x14ac:dyDescent="0.25">
      <c r="A544" s="11" t="s">
        <v>2692</v>
      </c>
      <c r="B544" s="12">
        <v>28</v>
      </c>
      <c r="C544" s="12" t="str">
        <f t="shared" si="8"/>
        <v>[20-30[ ans</v>
      </c>
      <c r="D544" s="11" t="s">
        <v>2693</v>
      </c>
      <c r="E544" s="11" t="s">
        <v>92</v>
      </c>
      <c r="F544" s="11" t="s">
        <v>40</v>
      </c>
      <c r="G544" s="12">
        <v>172</v>
      </c>
      <c r="H544" s="12">
        <v>72</v>
      </c>
      <c r="I544" s="11" t="s">
        <v>49</v>
      </c>
      <c r="J544" s="11" t="s">
        <v>1254</v>
      </c>
      <c r="K544" s="11" t="s">
        <v>6043</v>
      </c>
      <c r="L544" s="11" t="s">
        <v>51</v>
      </c>
      <c r="M544" s="11" t="s">
        <v>6062</v>
      </c>
      <c r="N544" s="11" t="s">
        <v>1255</v>
      </c>
      <c r="O544" s="11" t="s">
        <v>319</v>
      </c>
      <c r="P544" s="11" t="s">
        <v>6033</v>
      </c>
      <c r="Q544" s="11" t="s">
        <v>5568</v>
      </c>
      <c r="R544" s="11" t="s">
        <v>5569</v>
      </c>
      <c r="S544" s="11" t="s">
        <v>45</v>
      </c>
      <c r="T544" s="11" t="s">
        <v>39</v>
      </c>
      <c r="U544" s="11" t="s">
        <v>6053</v>
      </c>
      <c r="V544" s="11" t="s">
        <v>62</v>
      </c>
      <c r="W544" s="17"/>
      <c r="X544" s="17"/>
      <c r="Y544" s="30"/>
      <c r="Z544" s="30"/>
      <c r="AA544" s="29">
        <v>10.199999999999999</v>
      </c>
      <c r="AB544" s="11" t="s">
        <v>845</v>
      </c>
      <c r="AC544" s="11">
        <v>1</v>
      </c>
      <c r="AD544" s="27" t="s">
        <v>5511</v>
      </c>
      <c r="AE544" s="27" t="s">
        <v>6673</v>
      </c>
      <c r="AF544" s="11" t="s">
        <v>62</v>
      </c>
      <c r="AG544" s="11" t="s">
        <v>46</v>
      </c>
      <c r="AH544" s="11" t="s">
        <v>62</v>
      </c>
      <c r="AI544" s="11" t="s">
        <v>62</v>
      </c>
      <c r="AJ544" s="11"/>
      <c r="AK544" s="11"/>
      <c r="AL544" s="11"/>
      <c r="AM544" s="11"/>
      <c r="AN544" s="11"/>
      <c r="AO544" s="11"/>
      <c r="AP544" s="11"/>
      <c r="AQ544" s="11" t="s">
        <v>846</v>
      </c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</row>
    <row r="545" spans="1:54" x14ac:dyDescent="0.25">
      <c r="A545" s="11" t="s">
        <v>2694</v>
      </c>
      <c r="B545" s="12">
        <v>46</v>
      </c>
      <c r="C545" s="12" t="str">
        <f t="shared" si="8"/>
        <v>[40-50 [ ans</v>
      </c>
      <c r="D545" s="11" t="s">
        <v>2695</v>
      </c>
      <c r="E545" s="11" t="s">
        <v>48</v>
      </c>
      <c r="F545" s="11" t="s">
        <v>40</v>
      </c>
      <c r="G545" s="11"/>
      <c r="H545" s="11"/>
      <c r="I545" s="11" t="s">
        <v>49</v>
      </c>
      <c r="J545" s="11" t="s">
        <v>250</v>
      </c>
      <c r="K545" s="11" t="s">
        <v>6048</v>
      </c>
      <c r="L545" s="11" t="s">
        <v>43</v>
      </c>
      <c r="M545" s="11" t="s">
        <v>6062</v>
      </c>
      <c r="N545" s="11" t="s">
        <v>227</v>
      </c>
      <c r="O545" s="11" t="s">
        <v>104</v>
      </c>
      <c r="P545" s="11" t="s">
        <v>6033</v>
      </c>
      <c r="Q545" s="11" t="s">
        <v>6036</v>
      </c>
      <c r="R545" s="11" t="s">
        <v>6037</v>
      </c>
      <c r="S545" s="11" t="s">
        <v>45</v>
      </c>
      <c r="T545" s="11" t="s">
        <v>39</v>
      </c>
      <c r="U545" s="11" t="s">
        <v>6053</v>
      </c>
      <c r="V545" s="11" t="s">
        <v>62</v>
      </c>
      <c r="W545" s="17"/>
      <c r="X545" s="17"/>
      <c r="Y545" s="30"/>
      <c r="Z545" s="30"/>
      <c r="AA545" s="11"/>
      <c r="AB545" s="11" t="s">
        <v>47</v>
      </c>
      <c r="AC545" s="11">
        <v>0</v>
      </c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</row>
    <row r="546" spans="1:54" x14ac:dyDescent="0.25">
      <c r="A546" s="11" t="s">
        <v>2696</v>
      </c>
      <c r="B546" s="12">
        <v>26</v>
      </c>
      <c r="C546" s="12" t="str">
        <f t="shared" si="8"/>
        <v>[20-30[ ans</v>
      </c>
      <c r="D546" s="11" t="s">
        <v>2697</v>
      </c>
      <c r="E546" s="11" t="s">
        <v>48</v>
      </c>
      <c r="F546" s="11" t="s">
        <v>55</v>
      </c>
      <c r="G546" s="11"/>
      <c r="H546" s="11"/>
      <c r="I546" s="11" t="s">
        <v>41</v>
      </c>
      <c r="J546" s="11" t="s">
        <v>211</v>
      </c>
      <c r="K546" s="11" t="s">
        <v>6048</v>
      </c>
      <c r="L546" s="11" t="s">
        <v>51</v>
      </c>
      <c r="M546" s="11" t="s">
        <v>6062</v>
      </c>
      <c r="N546" s="11" t="s">
        <v>212</v>
      </c>
      <c r="O546" s="11" t="s">
        <v>246</v>
      </c>
      <c r="P546" s="11" t="s">
        <v>6035</v>
      </c>
      <c r="Q546" s="11" t="s">
        <v>6040</v>
      </c>
      <c r="R546" s="11" t="s">
        <v>6041</v>
      </c>
      <c r="S546" s="11" t="s">
        <v>45</v>
      </c>
      <c r="T546" s="11" t="s">
        <v>58</v>
      </c>
      <c r="U546" s="11" t="s">
        <v>6055</v>
      </c>
      <c r="V546" s="11" t="s">
        <v>62</v>
      </c>
      <c r="W546" s="17"/>
      <c r="X546" s="17"/>
      <c r="Y546" s="30"/>
      <c r="Z546" s="30"/>
      <c r="AA546" s="11"/>
      <c r="AB546" s="11" t="s">
        <v>47</v>
      </c>
      <c r="AC546" s="11">
        <v>0</v>
      </c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</row>
    <row r="547" spans="1:54" x14ac:dyDescent="0.25">
      <c r="A547" s="11" t="s">
        <v>2698</v>
      </c>
      <c r="B547" s="12">
        <v>40</v>
      </c>
      <c r="C547" s="12" t="str">
        <f t="shared" si="8"/>
        <v>[40-50 [ ans</v>
      </c>
      <c r="D547" s="11" t="s">
        <v>2699</v>
      </c>
      <c r="E547" s="11" t="s">
        <v>48</v>
      </c>
      <c r="F547" s="11" t="s">
        <v>40</v>
      </c>
      <c r="G547" s="11"/>
      <c r="H547" s="11"/>
      <c r="I547" s="11" t="s">
        <v>49</v>
      </c>
      <c r="J547" s="11" t="s">
        <v>427</v>
      </c>
      <c r="K547" s="11" t="s">
        <v>6048</v>
      </c>
      <c r="L547" s="11" t="s">
        <v>60</v>
      </c>
      <c r="M547" s="11" t="s">
        <v>6062</v>
      </c>
      <c r="N547" s="11" t="s">
        <v>735</v>
      </c>
      <c r="O547" s="11" t="s">
        <v>195</v>
      </c>
      <c r="P547" s="11" t="s">
        <v>6035</v>
      </c>
      <c r="Q547" s="11" t="s">
        <v>5610</v>
      </c>
      <c r="R547" s="11" t="s">
        <v>5611</v>
      </c>
      <c r="S547" s="11" t="s">
        <v>45</v>
      </c>
      <c r="T547" s="11" t="s">
        <v>58</v>
      </c>
      <c r="U547" s="11" t="s">
        <v>6055</v>
      </c>
      <c r="V547" s="11" t="s">
        <v>62</v>
      </c>
      <c r="W547" s="17"/>
      <c r="X547" s="17"/>
      <c r="Y547" s="30"/>
      <c r="Z547" s="30"/>
      <c r="AA547" s="11"/>
      <c r="AB547" s="11" t="s">
        <v>47</v>
      </c>
      <c r="AC547" s="11">
        <v>0</v>
      </c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</row>
    <row r="548" spans="1:54" x14ac:dyDescent="0.25">
      <c r="A548" s="11" t="s">
        <v>2700</v>
      </c>
      <c r="B548" s="12">
        <v>22</v>
      </c>
      <c r="C548" s="12" t="str">
        <f t="shared" si="8"/>
        <v>[20-30[ ans</v>
      </c>
      <c r="D548" s="11" t="s">
        <v>2701</v>
      </c>
      <c r="E548" s="11" t="s">
        <v>54</v>
      </c>
      <c r="F548" s="11" t="s">
        <v>40</v>
      </c>
      <c r="G548" s="11"/>
      <c r="H548" s="11"/>
      <c r="I548" s="11" t="s">
        <v>41</v>
      </c>
      <c r="J548" s="11" t="s">
        <v>347</v>
      </c>
      <c r="K548" s="11" t="s">
        <v>286</v>
      </c>
      <c r="L548" s="11" t="s">
        <v>51</v>
      </c>
      <c r="M548" s="11" t="s">
        <v>6062</v>
      </c>
      <c r="N548" s="11" t="s">
        <v>348</v>
      </c>
      <c r="O548" s="11" t="s">
        <v>457</v>
      </c>
      <c r="P548" s="11" t="s">
        <v>6033</v>
      </c>
      <c r="Q548" s="11" t="s">
        <v>5628</v>
      </c>
      <c r="R548" s="11" t="s">
        <v>5629</v>
      </c>
      <c r="S548" s="11" t="s">
        <v>45</v>
      </c>
      <c r="T548" s="11" t="s">
        <v>58</v>
      </c>
      <c r="U548" s="11" t="s">
        <v>6055</v>
      </c>
      <c r="V548" s="11" t="s">
        <v>62</v>
      </c>
      <c r="W548" s="17"/>
      <c r="X548" s="17"/>
      <c r="Y548" s="30"/>
      <c r="Z548" s="30"/>
      <c r="AA548" s="11"/>
      <c r="AB548" s="11" t="s">
        <v>47</v>
      </c>
      <c r="AC548" s="11">
        <v>0</v>
      </c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</row>
    <row r="549" spans="1:54" x14ac:dyDescent="0.25">
      <c r="A549" s="11" t="s">
        <v>2702</v>
      </c>
      <c r="B549" s="12">
        <v>32</v>
      </c>
      <c r="C549" s="12" t="str">
        <f t="shared" si="8"/>
        <v>[30-40[ ans</v>
      </c>
      <c r="D549" s="11" t="s">
        <v>2703</v>
      </c>
      <c r="E549" s="11" t="s">
        <v>54</v>
      </c>
      <c r="F549" s="11" t="s">
        <v>40</v>
      </c>
      <c r="G549" s="11"/>
      <c r="H549" s="11"/>
      <c r="I549" s="11" t="s">
        <v>41</v>
      </c>
      <c r="J549" s="11" t="s">
        <v>449</v>
      </c>
      <c r="K549" s="11" t="s">
        <v>6046</v>
      </c>
      <c r="L549" s="11" t="s">
        <v>43</v>
      </c>
      <c r="M549" s="11" t="s">
        <v>6062</v>
      </c>
      <c r="N549" s="11" t="s">
        <v>690</v>
      </c>
      <c r="O549" s="11" t="s">
        <v>319</v>
      </c>
      <c r="P549" s="11" t="s">
        <v>6033</v>
      </c>
      <c r="Q549" s="11" t="s">
        <v>5568</v>
      </c>
      <c r="R549" s="11" t="s">
        <v>5569</v>
      </c>
      <c r="S549" s="11" t="s">
        <v>45</v>
      </c>
      <c r="T549" s="11" t="s">
        <v>58</v>
      </c>
      <c r="U549" s="11" t="s">
        <v>6055</v>
      </c>
      <c r="V549" s="11" t="s">
        <v>46</v>
      </c>
      <c r="W549" s="17">
        <v>42894</v>
      </c>
      <c r="X549" s="17" t="s">
        <v>6416</v>
      </c>
      <c r="Y549" s="34">
        <v>2</v>
      </c>
      <c r="Z549" s="30" t="s">
        <v>6644</v>
      </c>
      <c r="AA549" s="29">
        <v>14.2</v>
      </c>
      <c r="AB549" s="11" t="s">
        <v>47</v>
      </c>
      <c r="AC549" s="11">
        <v>0</v>
      </c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</row>
    <row r="550" spans="1:54" x14ac:dyDescent="0.25">
      <c r="A550" s="11" t="s">
        <v>2705</v>
      </c>
      <c r="B550" s="12">
        <v>34</v>
      </c>
      <c r="C550" s="12" t="str">
        <f t="shared" si="8"/>
        <v>[30-40[ ans</v>
      </c>
      <c r="D550" s="11" t="s">
        <v>2706</v>
      </c>
      <c r="E550" s="11" t="s">
        <v>54</v>
      </c>
      <c r="F550" s="11" t="s">
        <v>40</v>
      </c>
      <c r="G550" s="11"/>
      <c r="H550" s="11"/>
      <c r="I550" s="11" t="s">
        <v>41</v>
      </c>
      <c r="J550" s="11" t="s">
        <v>59</v>
      </c>
      <c r="K550" s="11" t="s">
        <v>6046</v>
      </c>
      <c r="L550" s="11" t="s">
        <v>60</v>
      </c>
      <c r="M550" s="11" t="s">
        <v>6062</v>
      </c>
      <c r="N550" s="11" t="s">
        <v>61</v>
      </c>
      <c r="O550" s="11" t="s">
        <v>61</v>
      </c>
      <c r="P550" s="11" t="s">
        <v>6032</v>
      </c>
      <c r="Q550" s="11" t="s">
        <v>6009</v>
      </c>
      <c r="R550" s="11" t="s">
        <v>6010</v>
      </c>
      <c r="S550" s="11" t="s">
        <v>45</v>
      </c>
      <c r="T550" s="11" t="s">
        <v>39</v>
      </c>
      <c r="U550" s="11" t="s">
        <v>6053</v>
      </c>
      <c r="V550" s="11" t="s">
        <v>62</v>
      </c>
      <c r="W550" s="17"/>
      <c r="X550" s="17"/>
      <c r="Y550" s="30"/>
      <c r="Z550" s="30"/>
      <c r="AA550" s="11"/>
      <c r="AB550" s="11" t="s">
        <v>47</v>
      </c>
      <c r="AC550" s="11">
        <v>0</v>
      </c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</row>
    <row r="551" spans="1:54" x14ac:dyDescent="0.25">
      <c r="A551" s="11" t="s">
        <v>2707</v>
      </c>
      <c r="B551" s="12">
        <v>19</v>
      </c>
      <c r="C551" s="12" t="str">
        <f t="shared" si="8"/>
        <v xml:space="preserve"> &lt; 20 ans</v>
      </c>
      <c r="D551" s="11" t="s">
        <v>2708</v>
      </c>
      <c r="E551" s="11" t="s">
        <v>54</v>
      </c>
      <c r="F551" s="11" t="s">
        <v>40</v>
      </c>
      <c r="G551" s="11"/>
      <c r="H551" s="12">
        <v>71</v>
      </c>
      <c r="I551" s="11" t="s">
        <v>41</v>
      </c>
      <c r="J551" s="11" t="s">
        <v>286</v>
      </c>
      <c r="K551" s="11" t="s">
        <v>286</v>
      </c>
      <c r="L551" s="11" t="s">
        <v>60</v>
      </c>
      <c r="M551" s="11" t="s">
        <v>6062</v>
      </c>
      <c r="N551" s="11" t="s">
        <v>277</v>
      </c>
      <c r="O551" s="11" t="s">
        <v>274</v>
      </c>
      <c r="P551" s="11" t="s">
        <v>6033</v>
      </c>
      <c r="Q551" s="11" t="s">
        <v>5614</v>
      </c>
      <c r="R551" s="11" t="s">
        <v>5615</v>
      </c>
      <c r="S551" s="11" t="s">
        <v>45</v>
      </c>
      <c r="T551" s="11" t="s">
        <v>53</v>
      </c>
      <c r="U551" s="11" t="s">
        <v>6054</v>
      </c>
      <c r="V551" s="11" t="s">
        <v>46</v>
      </c>
      <c r="W551" s="17">
        <v>43170</v>
      </c>
      <c r="X551" s="17" t="s">
        <v>6417</v>
      </c>
      <c r="Y551" s="34">
        <v>1</v>
      </c>
      <c r="Z551" s="30" t="s">
        <v>6644</v>
      </c>
      <c r="AA551" s="11"/>
      <c r="AB551" s="11" t="s">
        <v>47</v>
      </c>
      <c r="AC551" s="11">
        <v>0</v>
      </c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</row>
    <row r="552" spans="1:54" x14ac:dyDescent="0.25">
      <c r="A552" s="11" t="s">
        <v>2710</v>
      </c>
      <c r="B552" s="12">
        <v>60</v>
      </c>
      <c r="C552" s="12" t="str">
        <f t="shared" si="8"/>
        <v>&gt; 60 ans</v>
      </c>
      <c r="D552" s="11" t="s">
        <v>2711</v>
      </c>
      <c r="E552" s="11" t="s">
        <v>54</v>
      </c>
      <c r="F552" s="11" t="s">
        <v>40</v>
      </c>
      <c r="G552" s="11"/>
      <c r="H552" s="11"/>
      <c r="I552" s="11" t="s">
        <v>49</v>
      </c>
      <c r="J552" s="11" t="s">
        <v>897</v>
      </c>
      <c r="K552" s="11" t="s">
        <v>6045</v>
      </c>
      <c r="L552" s="11" t="s">
        <v>43</v>
      </c>
      <c r="M552" s="11" t="s">
        <v>6062</v>
      </c>
      <c r="N552" s="11" t="s">
        <v>903</v>
      </c>
      <c r="O552" s="11" t="s">
        <v>165</v>
      </c>
      <c r="P552" s="11" t="s">
        <v>6033</v>
      </c>
      <c r="Q552" s="11" t="s">
        <v>5584</v>
      </c>
      <c r="R552" s="11" t="s">
        <v>5585</v>
      </c>
      <c r="S552" s="11" t="s">
        <v>45</v>
      </c>
      <c r="T552" s="11" t="s">
        <v>124</v>
      </c>
      <c r="U552" s="11" t="s">
        <v>124</v>
      </c>
      <c r="V552" s="11" t="s">
        <v>46</v>
      </c>
      <c r="W552" s="17" t="s">
        <v>6141</v>
      </c>
      <c r="X552" s="17" t="s">
        <v>6418</v>
      </c>
      <c r="Y552" s="34">
        <v>15</v>
      </c>
      <c r="Z552" s="30" t="s">
        <v>6649</v>
      </c>
      <c r="AA552" s="11"/>
      <c r="AB552" s="11" t="s">
        <v>898</v>
      </c>
      <c r="AC552" s="11">
        <v>1</v>
      </c>
      <c r="AD552" s="27" t="s">
        <v>5522</v>
      </c>
      <c r="AE552" s="27" t="s">
        <v>6673</v>
      </c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 t="s">
        <v>46</v>
      </c>
      <c r="AS552" s="11" t="s">
        <v>62</v>
      </c>
      <c r="AT552" s="11" t="s">
        <v>62</v>
      </c>
      <c r="AU552" s="11" t="s">
        <v>62</v>
      </c>
      <c r="AV552" s="11" t="s">
        <v>62</v>
      </c>
      <c r="AW552" s="11" t="s">
        <v>62</v>
      </c>
      <c r="AX552" s="11" t="s">
        <v>62</v>
      </c>
      <c r="AY552" s="11" t="s">
        <v>62</v>
      </c>
      <c r="AZ552" s="11" t="s">
        <v>62</v>
      </c>
      <c r="BA552" s="11" t="s">
        <v>62</v>
      </c>
      <c r="BB552" s="11"/>
    </row>
    <row r="553" spans="1:54" x14ac:dyDescent="0.25">
      <c r="A553" s="11" t="s">
        <v>2713</v>
      </c>
      <c r="B553" s="12">
        <v>29</v>
      </c>
      <c r="C553" s="12" t="str">
        <f t="shared" si="8"/>
        <v>[20-30[ ans</v>
      </c>
      <c r="D553" s="11" t="s">
        <v>2714</v>
      </c>
      <c r="E553" s="11" t="s">
        <v>54</v>
      </c>
      <c r="F553" s="11" t="s">
        <v>40</v>
      </c>
      <c r="G553" s="11"/>
      <c r="H553" s="11"/>
      <c r="I553" s="11" t="s">
        <v>41</v>
      </c>
      <c r="J553" s="11" t="s">
        <v>1387</v>
      </c>
      <c r="K553" s="11" t="s">
        <v>6045</v>
      </c>
      <c r="L553" s="11" t="s">
        <v>121</v>
      </c>
      <c r="M553" s="11" t="s">
        <v>6062</v>
      </c>
      <c r="N553" s="11" t="s">
        <v>618</v>
      </c>
      <c r="O553" s="11" t="s">
        <v>554</v>
      </c>
      <c r="P553" s="11" t="s">
        <v>6032</v>
      </c>
      <c r="Q553" s="11" t="s">
        <v>5576</v>
      </c>
      <c r="R553" s="11" t="s">
        <v>5577</v>
      </c>
      <c r="S553" s="11" t="s">
        <v>45</v>
      </c>
      <c r="T553" s="11" t="s">
        <v>84</v>
      </c>
      <c r="U553" s="11" t="s">
        <v>6057</v>
      </c>
      <c r="V553" s="11" t="s">
        <v>62</v>
      </c>
      <c r="W553" s="17"/>
      <c r="X553" s="17"/>
      <c r="Y553" s="30"/>
      <c r="Z553" s="30"/>
      <c r="AA553" s="11"/>
      <c r="AB553" s="11" t="s">
        <v>845</v>
      </c>
      <c r="AC553" s="11">
        <v>1</v>
      </c>
      <c r="AD553" s="27" t="s">
        <v>5511</v>
      </c>
      <c r="AE553" s="27" t="s">
        <v>6673</v>
      </c>
      <c r="AF553" s="11"/>
      <c r="AG553" s="11" t="s">
        <v>46</v>
      </c>
      <c r="AH553" s="11"/>
      <c r="AI553" s="11"/>
      <c r="AJ553" s="11"/>
      <c r="AK553" s="11"/>
      <c r="AL553" s="11"/>
      <c r="AM553" s="11"/>
      <c r="AN553" s="11"/>
      <c r="AO553" s="11"/>
      <c r="AP553" s="11"/>
      <c r="AQ553" s="11" t="s">
        <v>846</v>
      </c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</row>
    <row r="554" spans="1:54" x14ac:dyDescent="0.25">
      <c r="A554" s="11" t="s">
        <v>2715</v>
      </c>
      <c r="B554" s="12">
        <v>28</v>
      </c>
      <c r="C554" s="12" t="str">
        <f t="shared" si="8"/>
        <v>[20-30[ ans</v>
      </c>
      <c r="D554" s="11" t="s">
        <v>2716</v>
      </c>
      <c r="E554" s="11" t="s">
        <v>48</v>
      </c>
      <c r="F554" s="11" t="s">
        <v>40</v>
      </c>
      <c r="G554" s="11"/>
      <c r="H554" s="11"/>
      <c r="I554" s="11" t="s">
        <v>41</v>
      </c>
      <c r="J554" s="11" t="s">
        <v>79</v>
      </c>
      <c r="K554" s="11" t="s">
        <v>6048</v>
      </c>
      <c r="L554" s="11" t="s">
        <v>121</v>
      </c>
      <c r="M554" s="11" t="s">
        <v>6062</v>
      </c>
      <c r="N554" s="11" t="s">
        <v>57</v>
      </c>
      <c r="O554" s="11" t="s">
        <v>57</v>
      </c>
      <c r="P554" s="11" t="s">
        <v>6033</v>
      </c>
      <c r="Q554" s="11" t="s">
        <v>5570</v>
      </c>
      <c r="R554" s="11" t="s">
        <v>5571</v>
      </c>
      <c r="S554" s="11" t="s">
        <v>45</v>
      </c>
      <c r="T554" s="11" t="s">
        <v>58</v>
      </c>
      <c r="U554" s="11" t="s">
        <v>6055</v>
      </c>
      <c r="V554" s="11" t="s">
        <v>62</v>
      </c>
      <c r="W554" s="17"/>
      <c r="X554" s="17"/>
      <c r="Y554" s="30"/>
      <c r="Z554" s="30"/>
      <c r="AA554" s="11"/>
      <c r="AB554" s="11" t="s">
        <v>47</v>
      </c>
      <c r="AC554" s="11">
        <v>0</v>
      </c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</row>
    <row r="555" spans="1:54" x14ac:dyDescent="0.25">
      <c r="A555" s="11" t="s">
        <v>2717</v>
      </c>
      <c r="B555" s="12">
        <v>21</v>
      </c>
      <c r="C555" s="12" t="str">
        <f t="shared" si="8"/>
        <v>[20-30[ ans</v>
      </c>
      <c r="D555" s="11" t="s">
        <v>2718</v>
      </c>
      <c r="E555" s="11" t="s">
        <v>54</v>
      </c>
      <c r="F555" s="11" t="s">
        <v>40</v>
      </c>
      <c r="G555" s="12">
        <v>170</v>
      </c>
      <c r="H555" s="12">
        <v>76</v>
      </c>
      <c r="I555" s="11" t="s">
        <v>41</v>
      </c>
      <c r="J555" s="11" t="s">
        <v>347</v>
      </c>
      <c r="K555" s="11" t="s">
        <v>286</v>
      </c>
      <c r="L555" s="11" t="s">
        <v>571</v>
      </c>
      <c r="M555" s="11" t="s">
        <v>6062</v>
      </c>
      <c r="N555" s="11" t="s">
        <v>571</v>
      </c>
      <c r="O555" s="11" t="s">
        <v>129</v>
      </c>
      <c r="P555" s="11" t="s">
        <v>6033</v>
      </c>
      <c r="Q555" s="11" t="s">
        <v>5681</v>
      </c>
      <c r="R555" s="11" t="s">
        <v>5682</v>
      </c>
      <c r="S555" s="11" t="s">
        <v>45</v>
      </c>
      <c r="T555" s="11" t="s">
        <v>58</v>
      </c>
      <c r="U555" s="11" t="s">
        <v>6055</v>
      </c>
      <c r="V555" s="11" t="s">
        <v>62</v>
      </c>
      <c r="W555" s="17"/>
      <c r="X555" s="17"/>
      <c r="Y555" s="30"/>
      <c r="Z555" s="30"/>
      <c r="AA555" s="11"/>
      <c r="AB555" s="11" t="s">
        <v>845</v>
      </c>
      <c r="AC555" s="11">
        <v>0</v>
      </c>
      <c r="AD555" s="11"/>
      <c r="AE555" s="11"/>
      <c r="AF555" s="11" t="s">
        <v>62</v>
      </c>
      <c r="AG555" s="11" t="s">
        <v>62</v>
      </c>
      <c r="AH555" s="11" t="s">
        <v>62</v>
      </c>
      <c r="AI555" s="11" t="s">
        <v>62</v>
      </c>
      <c r="AJ555" s="11"/>
      <c r="AK555" s="11"/>
      <c r="AL555" s="11"/>
      <c r="AM555" s="11"/>
      <c r="AN555" s="11"/>
      <c r="AO555" s="11"/>
      <c r="AP555" s="11"/>
      <c r="AQ555" s="11" t="s">
        <v>846</v>
      </c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</row>
    <row r="556" spans="1:54" x14ac:dyDescent="0.25">
      <c r="A556" s="11" t="s">
        <v>2719</v>
      </c>
      <c r="B556" s="12">
        <v>24</v>
      </c>
      <c r="C556" s="12" t="str">
        <f t="shared" si="8"/>
        <v>[20-30[ ans</v>
      </c>
      <c r="D556" s="11" t="s">
        <v>2720</v>
      </c>
      <c r="E556" s="11" t="s">
        <v>48</v>
      </c>
      <c r="F556" s="11" t="s">
        <v>40</v>
      </c>
      <c r="G556" s="12">
        <v>175</v>
      </c>
      <c r="H556" s="12">
        <v>80</v>
      </c>
      <c r="I556" s="11" t="s">
        <v>41</v>
      </c>
      <c r="J556" s="11" t="s">
        <v>79</v>
      </c>
      <c r="K556" s="11" t="s">
        <v>6048</v>
      </c>
      <c r="L556" s="11" t="s">
        <v>60</v>
      </c>
      <c r="M556" s="11" t="s">
        <v>6062</v>
      </c>
      <c r="N556" s="11" t="s">
        <v>195</v>
      </c>
      <c r="O556" s="11" t="s">
        <v>195</v>
      </c>
      <c r="P556" s="11" t="s">
        <v>6035</v>
      </c>
      <c r="Q556" s="11" t="s">
        <v>5610</v>
      </c>
      <c r="R556" s="11" t="s">
        <v>5611</v>
      </c>
      <c r="S556" s="11" t="s">
        <v>45</v>
      </c>
      <c r="T556" s="11" t="s">
        <v>84</v>
      </c>
      <c r="U556" s="11" t="s">
        <v>6057</v>
      </c>
      <c r="V556" s="11" t="s">
        <v>46</v>
      </c>
      <c r="W556" s="17">
        <v>42372</v>
      </c>
      <c r="X556" s="17" t="s">
        <v>6300</v>
      </c>
      <c r="Y556" s="34">
        <v>3</v>
      </c>
      <c r="Z556" s="30" t="s">
        <v>6647</v>
      </c>
      <c r="AA556" s="11"/>
      <c r="AB556" s="11" t="s">
        <v>47</v>
      </c>
      <c r="AC556" s="11">
        <v>0</v>
      </c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</row>
    <row r="557" spans="1:54" x14ac:dyDescent="0.25">
      <c r="A557" s="11" t="s">
        <v>2721</v>
      </c>
      <c r="B557" s="12">
        <v>22</v>
      </c>
      <c r="C557" s="12" t="str">
        <f t="shared" si="8"/>
        <v>[20-30[ ans</v>
      </c>
      <c r="D557" s="11" t="s">
        <v>2722</v>
      </c>
      <c r="E557" s="11" t="s">
        <v>92</v>
      </c>
      <c r="F557" s="11" t="s">
        <v>40</v>
      </c>
      <c r="G557" s="11"/>
      <c r="H557" s="11"/>
      <c r="I557" s="11" t="s">
        <v>41</v>
      </c>
      <c r="J557" s="11" t="s">
        <v>463</v>
      </c>
      <c r="K557" s="11" t="s">
        <v>6045</v>
      </c>
      <c r="L557" s="11" t="s">
        <v>51</v>
      </c>
      <c r="M557" s="11" t="s">
        <v>6062</v>
      </c>
      <c r="N557" s="11" t="s">
        <v>64</v>
      </c>
      <c r="O557" s="11" t="s">
        <v>729</v>
      </c>
      <c r="P557" s="11" t="s">
        <v>6702</v>
      </c>
      <c r="Q557" s="11"/>
      <c r="R557" s="11"/>
      <c r="S557" s="11" t="s">
        <v>45</v>
      </c>
      <c r="T557" s="11" t="s">
        <v>58</v>
      </c>
      <c r="U557" s="11" t="s">
        <v>6055</v>
      </c>
      <c r="V557" s="11" t="s">
        <v>46</v>
      </c>
      <c r="W557" s="17">
        <v>43101</v>
      </c>
      <c r="X557" s="17" t="s">
        <v>6298</v>
      </c>
      <c r="Y557" s="34">
        <v>1</v>
      </c>
      <c r="Z557" s="30" t="s">
        <v>6644</v>
      </c>
      <c r="AA557" s="11"/>
      <c r="AB557" s="11" t="s">
        <v>47</v>
      </c>
      <c r="AC557" s="11">
        <v>0</v>
      </c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</row>
    <row r="558" spans="1:54" x14ac:dyDescent="0.25">
      <c r="A558" s="11" t="s">
        <v>2723</v>
      </c>
      <c r="B558" s="12">
        <v>36</v>
      </c>
      <c r="C558" s="12" t="str">
        <f t="shared" si="8"/>
        <v>[30-40[ ans</v>
      </c>
      <c r="D558" s="11" t="s">
        <v>2724</v>
      </c>
      <c r="E558" s="11" t="s">
        <v>54</v>
      </c>
      <c r="F558" s="11" t="s">
        <v>40</v>
      </c>
      <c r="G558" s="11"/>
      <c r="H558" s="11"/>
      <c r="I558" s="11" t="s">
        <v>49</v>
      </c>
      <c r="J558" s="11" t="s">
        <v>108</v>
      </c>
      <c r="K558" s="11" t="s">
        <v>6045</v>
      </c>
      <c r="L558" s="11" t="s">
        <v>43</v>
      </c>
      <c r="M558" s="11" t="s">
        <v>6062</v>
      </c>
      <c r="N558" s="11" t="s">
        <v>460</v>
      </c>
      <c r="O558" s="11" t="s">
        <v>460</v>
      </c>
      <c r="P558" s="11" t="s">
        <v>6035</v>
      </c>
      <c r="Q558" s="11" t="s">
        <v>5991</v>
      </c>
      <c r="R558" s="11" t="s">
        <v>5992</v>
      </c>
      <c r="S558" s="11" t="s">
        <v>45</v>
      </c>
      <c r="T558" s="11" t="s">
        <v>58</v>
      </c>
      <c r="U558" s="11" t="s">
        <v>6055</v>
      </c>
      <c r="V558" s="11" t="s">
        <v>62</v>
      </c>
      <c r="W558" s="17"/>
      <c r="X558" s="17"/>
      <c r="Y558" s="30"/>
      <c r="Z558" s="30"/>
      <c r="AA558" s="29">
        <v>15.5</v>
      </c>
      <c r="AB558" s="11" t="s">
        <v>47</v>
      </c>
      <c r="AC558" s="11">
        <v>0</v>
      </c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</row>
    <row r="559" spans="1:54" x14ac:dyDescent="0.25">
      <c r="A559" s="11" t="s">
        <v>2725</v>
      </c>
      <c r="B559" s="12">
        <v>49</v>
      </c>
      <c r="C559" s="12" t="str">
        <f t="shared" si="8"/>
        <v>[40-50 [ ans</v>
      </c>
      <c r="D559" s="11" t="s">
        <v>2726</v>
      </c>
      <c r="E559" s="11" t="s">
        <v>48</v>
      </c>
      <c r="F559" s="11" t="s">
        <v>40</v>
      </c>
      <c r="G559" s="11"/>
      <c r="H559" s="11"/>
      <c r="I559" s="11" t="s">
        <v>49</v>
      </c>
      <c r="J559" s="11" t="s">
        <v>1055</v>
      </c>
      <c r="K559" s="11" t="s">
        <v>6048</v>
      </c>
      <c r="L559" s="11" t="s">
        <v>51</v>
      </c>
      <c r="M559" s="11" t="s">
        <v>6062</v>
      </c>
      <c r="N559" s="11" t="s">
        <v>644</v>
      </c>
      <c r="O559" s="11" t="s">
        <v>104</v>
      </c>
      <c r="P559" s="11" t="s">
        <v>6033</v>
      </c>
      <c r="Q559" s="11" t="s">
        <v>6036</v>
      </c>
      <c r="R559" s="11" t="s">
        <v>6037</v>
      </c>
      <c r="S559" s="11" t="s">
        <v>45</v>
      </c>
      <c r="T559" s="11" t="s">
        <v>84</v>
      </c>
      <c r="U559" s="11" t="s">
        <v>6057</v>
      </c>
      <c r="V559" s="11" t="s">
        <v>46</v>
      </c>
      <c r="W559" s="17">
        <v>43685</v>
      </c>
      <c r="X559" s="17" t="s">
        <v>6419</v>
      </c>
      <c r="Y559" s="34">
        <v>0</v>
      </c>
      <c r="Z559" s="30" t="s">
        <v>6644</v>
      </c>
      <c r="AA559" s="29">
        <v>13.4</v>
      </c>
      <c r="AB559" s="11" t="s">
        <v>47</v>
      </c>
      <c r="AC559" s="11">
        <v>0</v>
      </c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</row>
    <row r="560" spans="1:54" x14ac:dyDescent="0.25">
      <c r="A560" s="11" t="s">
        <v>2728</v>
      </c>
      <c r="B560" s="12">
        <v>24</v>
      </c>
      <c r="C560" s="12" t="str">
        <f t="shared" si="8"/>
        <v>[20-30[ ans</v>
      </c>
      <c r="D560" s="11" t="s">
        <v>2729</v>
      </c>
      <c r="E560" s="11" t="s">
        <v>39</v>
      </c>
      <c r="F560" s="11" t="s">
        <v>40</v>
      </c>
      <c r="G560" s="11"/>
      <c r="H560" s="11"/>
      <c r="I560" s="11" t="s">
        <v>41</v>
      </c>
      <c r="J560" s="11" t="s">
        <v>676</v>
      </c>
      <c r="K560" s="11" t="s">
        <v>6044</v>
      </c>
      <c r="L560" s="11" t="s">
        <v>51</v>
      </c>
      <c r="M560" s="11" t="s">
        <v>6062</v>
      </c>
      <c r="N560" s="11" t="s">
        <v>479</v>
      </c>
      <c r="O560" s="11" t="s">
        <v>104</v>
      </c>
      <c r="P560" s="11" t="s">
        <v>6033</v>
      </c>
      <c r="Q560" s="11" t="s">
        <v>6036</v>
      </c>
      <c r="R560" s="11" t="s">
        <v>6037</v>
      </c>
      <c r="S560" s="11" t="s">
        <v>45</v>
      </c>
      <c r="T560" s="11" t="s">
        <v>58</v>
      </c>
      <c r="U560" s="11" t="s">
        <v>6055</v>
      </c>
      <c r="V560" s="11" t="s">
        <v>46</v>
      </c>
      <c r="W560" s="17" t="s">
        <v>6142</v>
      </c>
      <c r="X560" s="17" t="s">
        <v>6420</v>
      </c>
      <c r="Y560" s="34">
        <v>0</v>
      </c>
      <c r="Z560" s="30" t="s">
        <v>6644</v>
      </c>
      <c r="AA560" s="29">
        <v>12.1</v>
      </c>
      <c r="AB560" s="11" t="s">
        <v>47</v>
      </c>
      <c r="AC560" s="11">
        <v>0</v>
      </c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</row>
    <row r="561" spans="1:54" x14ac:dyDescent="0.25">
      <c r="A561" s="11" t="s">
        <v>2731</v>
      </c>
      <c r="B561" s="12">
        <v>36</v>
      </c>
      <c r="C561" s="12" t="str">
        <f t="shared" si="8"/>
        <v>[30-40[ ans</v>
      </c>
      <c r="D561" s="11" t="s">
        <v>2732</v>
      </c>
      <c r="E561" s="11" t="s">
        <v>54</v>
      </c>
      <c r="F561" s="11" t="s">
        <v>40</v>
      </c>
      <c r="G561" s="11"/>
      <c r="H561" s="11"/>
      <c r="I561" s="11" t="s">
        <v>49</v>
      </c>
      <c r="J561" s="11" t="s">
        <v>516</v>
      </c>
      <c r="K561" s="11" t="s">
        <v>6047</v>
      </c>
      <c r="L561" s="11" t="s">
        <v>517</v>
      </c>
      <c r="M561" s="11" t="s">
        <v>6699</v>
      </c>
      <c r="N561" s="11" t="s">
        <v>517</v>
      </c>
      <c r="O561" s="11" t="s">
        <v>6708</v>
      </c>
      <c r="P561" s="11" t="s">
        <v>6702</v>
      </c>
      <c r="Q561" s="11"/>
      <c r="R561" s="11"/>
      <c r="S561" s="11" t="s">
        <v>45</v>
      </c>
      <c r="T561" s="11" t="s">
        <v>58</v>
      </c>
      <c r="U561" s="11" t="s">
        <v>6055</v>
      </c>
      <c r="V561" s="11" t="s">
        <v>62</v>
      </c>
      <c r="W561" s="17"/>
      <c r="X561" s="17"/>
      <c r="Y561" s="30"/>
      <c r="Z561" s="30"/>
      <c r="AA561" s="11"/>
      <c r="AB561" s="11" t="s">
        <v>47</v>
      </c>
      <c r="AC561" s="11">
        <v>0</v>
      </c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</row>
    <row r="562" spans="1:54" x14ac:dyDescent="0.25">
      <c r="A562" s="11" t="s">
        <v>2733</v>
      </c>
      <c r="B562" s="12">
        <v>25</v>
      </c>
      <c r="C562" s="12" t="str">
        <f t="shared" si="8"/>
        <v>[20-30[ ans</v>
      </c>
      <c r="D562" s="11" t="s">
        <v>2734</v>
      </c>
      <c r="E562" s="11" t="s">
        <v>269</v>
      </c>
      <c r="F562" s="11" t="s">
        <v>40</v>
      </c>
      <c r="G562" s="11"/>
      <c r="H562" s="11"/>
      <c r="I562" s="11" t="s">
        <v>41</v>
      </c>
      <c r="J562" s="11" t="s">
        <v>71</v>
      </c>
      <c r="K562" s="11" t="s">
        <v>6047</v>
      </c>
      <c r="L562" s="11" t="s">
        <v>60</v>
      </c>
      <c r="M562" s="11" t="s">
        <v>6062</v>
      </c>
      <c r="N562" s="11" t="s">
        <v>942</v>
      </c>
      <c r="O562" s="11" t="s">
        <v>83</v>
      </c>
      <c r="P562" s="11" t="s">
        <v>6035</v>
      </c>
      <c r="Q562" s="11" t="s">
        <v>5598</v>
      </c>
      <c r="R562" s="11" t="s">
        <v>5599</v>
      </c>
      <c r="S562" s="11" t="s">
        <v>45</v>
      </c>
      <c r="T562" s="11" t="s">
        <v>39</v>
      </c>
      <c r="U562" s="11" t="s">
        <v>6053</v>
      </c>
      <c r="V562" s="11" t="s">
        <v>62</v>
      </c>
      <c r="W562" s="17"/>
      <c r="X562" s="17"/>
      <c r="Y562" s="30"/>
      <c r="Z562" s="30"/>
      <c r="AA562" s="29">
        <v>20</v>
      </c>
      <c r="AB562" s="11" t="s">
        <v>47</v>
      </c>
      <c r="AC562" s="11">
        <v>0</v>
      </c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</row>
    <row r="563" spans="1:54" x14ac:dyDescent="0.25">
      <c r="A563" s="11" t="s">
        <v>2736</v>
      </c>
      <c r="B563" s="12">
        <v>31</v>
      </c>
      <c r="C563" s="12" t="str">
        <f t="shared" si="8"/>
        <v>[30-40[ ans</v>
      </c>
      <c r="D563" s="11" t="s">
        <v>2737</v>
      </c>
      <c r="E563" s="11" t="s">
        <v>54</v>
      </c>
      <c r="F563" s="11" t="s">
        <v>55</v>
      </c>
      <c r="G563" s="11"/>
      <c r="H563" s="11"/>
      <c r="I563" s="11" t="s">
        <v>49</v>
      </c>
      <c r="J563" s="11" t="s">
        <v>154</v>
      </c>
      <c r="K563" s="11" t="s">
        <v>6045</v>
      </c>
      <c r="L563" s="11" t="s">
        <v>51</v>
      </c>
      <c r="M563" s="11" t="s">
        <v>6062</v>
      </c>
      <c r="N563" s="11" t="s">
        <v>184</v>
      </c>
      <c r="O563" s="11" t="s">
        <v>319</v>
      </c>
      <c r="P563" s="11" t="s">
        <v>6033</v>
      </c>
      <c r="Q563" s="11" t="s">
        <v>5568</v>
      </c>
      <c r="R563" s="11" t="s">
        <v>5569</v>
      </c>
      <c r="S563" s="11" t="s">
        <v>45</v>
      </c>
      <c r="T563" s="11" t="s">
        <v>84</v>
      </c>
      <c r="U563" s="11" t="s">
        <v>6057</v>
      </c>
      <c r="V563" s="11" t="s">
        <v>62</v>
      </c>
      <c r="W563" s="17"/>
      <c r="X563" s="17"/>
      <c r="Y563" s="30"/>
      <c r="Z563" s="30"/>
      <c r="AA563" s="29">
        <v>9.8000000000000007</v>
      </c>
      <c r="AB563" s="11" t="s">
        <v>845</v>
      </c>
      <c r="AC563" s="11">
        <v>1</v>
      </c>
      <c r="AD563" s="27" t="s">
        <v>5511</v>
      </c>
      <c r="AE563" s="27" t="s">
        <v>6673</v>
      </c>
      <c r="AF563" s="11" t="s">
        <v>62</v>
      </c>
      <c r="AG563" s="11" t="s">
        <v>46</v>
      </c>
      <c r="AH563" s="11" t="s">
        <v>62</v>
      </c>
      <c r="AI563" s="11" t="s">
        <v>62</v>
      </c>
      <c r="AJ563" s="11" t="s">
        <v>1532</v>
      </c>
      <c r="AK563" s="11" t="s">
        <v>62</v>
      </c>
      <c r="AL563" s="11" t="s">
        <v>62</v>
      </c>
      <c r="AM563" s="11" t="s">
        <v>62</v>
      </c>
      <c r="AN563" s="11" t="s">
        <v>62</v>
      </c>
      <c r="AO563" s="11" t="s">
        <v>62</v>
      </c>
      <c r="AP563" s="11"/>
      <c r="AQ563" s="11" t="s">
        <v>846</v>
      </c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</row>
    <row r="564" spans="1:54" x14ac:dyDescent="0.25">
      <c r="A564" s="11" t="s">
        <v>2738</v>
      </c>
      <c r="B564" s="12">
        <v>31</v>
      </c>
      <c r="C564" s="12" t="str">
        <f t="shared" si="8"/>
        <v>[30-40[ ans</v>
      </c>
      <c r="D564" s="11" t="s">
        <v>2739</v>
      </c>
      <c r="E564" s="11" t="s">
        <v>48</v>
      </c>
      <c r="F564" s="11" t="s">
        <v>40</v>
      </c>
      <c r="G564" s="11"/>
      <c r="H564" s="11"/>
      <c r="I564" s="11" t="s">
        <v>41</v>
      </c>
      <c r="J564" s="11" t="s">
        <v>134</v>
      </c>
      <c r="K564" s="11" t="s">
        <v>6049</v>
      </c>
      <c r="L564" s="11" t="s">
        <v>43</v>
      </c>
      <c r="M564" s="11" t="s">
        <v>6062</v>
      </c>
      <c r="N564" s="11" t="s">
        <v>383</v>
      </c>
      <c r="O564" s="11" t="s">
        <v>319</v>
      </c>
      <c r="P564" s="11" t="s">
        <v>6033</v>
      </c>
      <c r="Q564" s="11" t="s">
        <v>5568</v>
      </c>
      <c r="R564" s="11" t="s">
        <v>5569</v>
      </c>
      <c r="S564" s="27" t="s">
        <v>220</v>
      </c>
      <c r="T564" s="11" t="s">
        <v>58</v>
      </c>
      <c r="U564" s="11" t="s">
        <v>6055</v>
      </c>
      <c r="V564" s="11" t="s">
        <v>46</v>
      </c>
      <c r="W564" s="17" t="s">
        <v>6143</v>
      </c>
      <c r="X564" s="17" t="s">
        <v>6421</v>
      </c>
      <c r="Y564" s="34">
        <v>0</v>
      </c>
      <c r="Z564" s="30" t="s">
        <v>6644</v>
      </c>
      <c r="AA564" s="29">
        <v>14.5</v>
      </c>
      <c r="AB564" s="11" t="s">
        <v>845</v>
      </c>
      <c r="AC564" s="11">
        <v>1</v>
      </c>
      <c r="AD564" s="11"/>
      <c r="AE564" s="27" t="s">
        <v>6678</v>
      </c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 t="s">
        <v>1221</v>
      </c>
      <c r="AQ564" s="11" t="s">
        <v>846</v>
      </c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</row>
    <row r="565" spans="1:54" x14ac:dyDescent="0.25">
      <c r="A565" s="11" t="s">
        <v>2741</v>
      </c>
      <c r="B565" s="12">
        <v>19</v>
      </c>
      <c r="C565" s="12" t="str">
        <f t="shared" si="8"/>
        <v xml:space="preserve"> &lt; 20 ans</v>
      </c>
      <c r="D565" s="11" t="s">
        <v>2742</v>
      </c>
      <c r="E565" s="11" t="s">
        <v>48</v>
      </c>
      <c r="F565" s="11" t="s">
        <v>40</v>
      </c>
      <c r="G565" s="12">
        <v>180</v>
      </c>
      <c r="H565" s="12">
        <v>62</v>
      </c>
      <c r="I565" s="11" t="s">
        <v>41</v>
      </c>
      <c r="J565" s="11" t="s">
        <v>382</v>
      </c>
      <c r="K565" s="11" t="s">
        <v>6045</v>
      </c>
      <c r="L565" s="11" t="s">
        <v>51</v>
      </c>
      <c r="M565" s="11" t="s">
        <v>6062</v>
      </c>
      <c r="N565" s="11" t="s">
        <v>1357</v>
      </c>
      <c r="O565" s="11" t="s">
        <v>729</v>
      </c>
      <c r="P565" s="11" t="s">
        <v>6702</v>
      </c>
      <c r="Q565" s="11"/>
      <c r="R565" s="11"/>
      <c r="S565" s="11" t="s">
        <v>45</v>
      </c>
      <c r="T565" s="11" t="s">
        <v>84</v>
      </c>
      <c r="U565" s="11" t="s">
        <v>6057</v>
      </c>
      <c r="V565" s="11" t="s">
        <v>62</v>
      </c>
      <c r="W565" s="17"/>
      <c r="X565" s="17"/>
      <c r="Y565" s="30"/>
      <c r="Z565" s="30"/>
      <c r="AA565" s="11"/>
      <c r="AB565" s="11" t="s">
        <v>845</v>
      </c>
      <c r="AC565" s="11">
        <v>0</v>
      </c>
      <c r="AD565" s="11"/>
      <c r="AE565" s="11"/>
      <c r="AF565" s="11" t="s">
        <v>62</v>
      </c>
      <c r="AG565" s="11" t="s">
        <v>62</v>
      </c>
      <c r="AH565" s="11" t="s">
        <v>62</v>
      </c>
      <c r="AI565" s="11" t="s">
        <v>62</v>
      </c>
      <c r="AJ565" s="11"/>
      <c r="AK565" s="11"/>
      <c r="AL565" s="11"/>
      <c r="AM565" s="11"/>
      <c r="AN565" s="11"/>
      <c r="AO565" s="11"/>
      <c r="AP565" s="11"/>
      <c r="AQ565" s="11" t="s">
        <v>846</v>
      </c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</row>
    <row r="566" spans="1:54" x14ac:dyDescent="0.25">
      <c r="A566" s="11" t="s">
        <v>2743</v>
      </c>
      <c r="B566" s="12">
        <v>49</v>
      </c>
      <c r="C566" s="12" t="str">
        <f t="shared" si="8"/>
        <v>[40-50 [ ans</v>
      </c>
      <c r="D566" s="11" t="s">
        <v>2744</v>
      </c>
      <c r="E566" s="11" t="s">
        <v>54</v>
      </c>
      <c r="F566" s="11" t="s">
        <v>40</v>
      </c>
      <c r="G566" s="11"/>
      <c r="H566" s="11"/>
      <c r="I566" s="11" t="s">
        <v>49</v>
      </c>
      <c r="J566" s="11" t="s">
        <v>145</v>
      </c>
      <c r="K566" s="11" t="s">
        <v>6047</v>
      </c>
      <c r="L566" s="11" t="s">
        <v>51</v>
      </c>
      <c r="M566" s="11" t="s">
        <v>6062</v>
      </c>
      <c r="N566" s="11" t="s">
        <v>195</v>
      </c>
      <c r="O566" s="11" t="s">
        <v>195</v>
      </c>
      <c r="P566" s="11" t="s">
        <v>6035</v>
      </c>
      <c r="Q566" s="11" t="s">
        <v>5610</v>
      </c>
      <c r="R566" s="11" t="s">
        <v>5611</v>
      </c>
      <c r="S566" s="11" t="s">
        <v>45</v>
      </c>
      <c r="T566" s="11" t="s">
        <v>58</v>
      </c>
      <c r="U566" s="11" t="s">
        <v>6055</v>
      </c>
      <c r="V566" s="11" t="s">
        <v>46</v>
      </c>
      <c r="W566" s="17">
        <v>43712</v>
      </c>
      <c r="X566" s="17" t="s">
        <v>6422</v>
      </c>
      <c r="Y566" s="34">
        <v>0</v>
      </c>
      <c r="Z566" s="30" t="s">
        <v>6644</v>
      </c>
      <c r="AA566" s="29">
        <v>14.4</v>
      </c>
      <c r="AB566" s="11" t="s">
        <v>47</v>
      </c>
      <c r="AC566" s="11">
        <v>0</v>
      </c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</row>
    <row r="567" spans="1:54" x14ac:dyDescent="0.25">
      <c r="A567" s="11" t="s">
        <v>2746</v>
      </c>
      <c r="B567" s="12">
        <v>25</v>
      </c>
      <c r="C567" s="12" t="str">
        <f t="shared" si="8"/>
        <v>[20-30[ ans</v>
      </c>
      <c r="D567" s="11" t="s">
        <v>2747</v>
      </c>
      <c r="E567" s="11" t="s">
        <v>54</v>
      </c>
      <c r="F567" s="11" t="s">
        <v>40</v>
      </c>
      <c r="G567" s="11"/>
      <c r="H567" s="11"/>
      <c r="I567" s="11" t="s">
        <v>41</v>
      </c>
      <c r="J567" s="11" t="s">
        <v>126</v>
      </c>
      <c r="K567" s="11" t="s">
        <v>6047</v>
      </c>
      <c r="L567" s="11" t="s">
        <v>51</v>
      </c>
      <c r="M567" s="11" t="s">
        <v>6062</v>
      </c>
      <c r="N567" s="11" t="s">
        <v>1146</v>
      </c>
      <c r="O567" s="11" t="s">
        <v>5658</v>
      </c>
      <c r="P567" s="11" t="s">
        <v>6033</v>
      </c>
      <c r="Q567" s="11" t="s">
        <v>5776</v>
      </c>
      <c r="R567" s="11" t="s">
        <v>5777</v>
      </c>
      <c r="S567" s="11" t="s">
        <v>45</v>
      </c>
      <c r="T567" s="11" t="s">
        <v>39</v>
      </c>
      <c r="U567" s="11" t="s">
        <v>6053</v>
      </c>
      <c r="V567" s="11" t="s">
        <v>62</v>
      </c>
      <c r="W567" s="17"/>
      <c r="X567" s="17"/>
      <c r="Y567" s="30"/>
      <c r="Z567" s="30"/>
      <c r="AA567" s="11"/>
      <c r="AB567" s="11" t="s">
        <v>47</v>
      </c>
      <c r="AC567" s="11">
        <v>0</v>
      </c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</row>
    <row r="568" spans="1:54" x14ac:dyDescent="0.25">
      <c r="A568" s="11" t="s">
        <v>2748</v>
      </c>
      <c r="B568" s="12">
        <v>36</v>
      </c>
      <c r="C568" s="12" t="str">
        <f t="shared" si="8"/>
        <v>[30-40[ ans</v>
      </c>
      <c r="D568" s="11" t="s">
        <v>2749</v>
      </c>
      <c r="E568" s="11" t="s">
        <v>48</v>
      </c>
      <c r="F568" s="11" t="s">
        <v>40</v>
      </c>
      <c r="G568" s="11"/>
      <c r="H568" s="11"/>
      <c r="I568" s="11" t="s">
        <v>41</v>
      </c>
      <c r="J568" s="11" t="s">
        <v>56</v>
      </c>
      <c r="K568" s="11" t="s">
        <v>6045</v>
      </c>
      <c r="L568" s="11" t="s">
        <v>51</v>
      </c>
      <c r="M568" s="11" t="s">
        <v>6062</v>
      </c>
      <c r="N568" s="11" t="s">
        <v>290</v>
      </c>
      <c r="O568" s="11" t="s">
        <v>290</v>
      </c>
      <c r="P568" s="11" t="s">
        <v>6031</v>
      </c>
      <c r="Q568" s="11" t="s">
        <v>5616</v>
      </c>
      <c r="R568" s="11" t="s">
        <v>5617</v>
      </c>
      <c r="S568" s="11" t="s">
        <v>45</v>
      </c>
      <c r="T568" s="11" t="s">
        <v>84</v>
      </c>
      <c r="U568" s="11" t="s">
        <v>6057</v>
      </c>
      <c r="V568" s="11" t="s">
        <v>46</v>
      </c>
      <c r="W568" s="17">
        <v>43101</v>
      </c>
      <c r="X568" s="17" t="s">
        <v>6298</v>
      </c>
      <c r="Y568" s="34">
        <v>1</v>
      </c>
      <c r="Z568" s="30" t="s">
        <v>6644</v>
      </c>
      <c r="AA568" s="29">
        <v>13.7</v>
      </c>
      <c r="AB568" s="11" t="s">
        <v>47</v>
      </c>
      <c r="AC568" s="11">
        <v>0</v>
      </c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</row>
    <row r="569" spans="1:54" x14ac:dyDescent="0.25">
      <c r="A569" s="11" t="s">
        <v>2750</v>
      </c>
      <c r="B569" s="12">
        <v>19</v>
      </c>
      <c r="C569" s="12" t="str">
        <f t="shared" si="8"/>
        <v xml:space="preserve"> &lt; 20 ans</v>
      </c>
      <c r="D569" s="11" t="s">
        <v>2751</v>
      </c>
      <c r="E569" s="11" t="s">
        <v>54</v>
      </c>
      <c r="F569" s="11" t="s">
        <v>40</v>
      </c>
      <c r="G569" s="11"/>
      <c r="H569" s="11"/>
      <c r="I569" s="11" t="s">
        <v>41</v>
      </c>
      <c r="J569" s="11" t="s">
        <v>237</v>
      </c>
      <c r="K569" s="11" t="s">
        <v>6047</v>
      </c>
      <c r="L569" s="11" t="s">
        <v>51</v>
      </c>
      <c r="M569" s="11" t="s">
        <v>6062</v>
      </c>
      <c r="N569" s="11" t="s">
        <v>64</v>
      </c>
      <c r="O569" s="11" t="s">
        <v>729</v>
      </c>
      <c r="P569" s="11" t="s">
        <v>6702</v>
      </c>
      <c r="Q569" s="11"/>
      <c r="R569" s="11"/>
      <c r="S569" s="11" t="s">
        <v>45</v>
      </c>
      <c r="T569" s="11" t="s">
        <v>39</v>
      </c>
      <c r="U569" s="11" t="s">
        <v>6053</v>
      </c>
      <c r="V569" s="11" t="s">
        <v>62</v>
      </c>
      <c r="W569" s="17"/>
      <c r="X569" s="17"/>
      <c r="Y569" s="30"/>
      <c r="Z569" s="30"/>
      <c r="AA569" s="29">
        <v>13</v>
      </c>
      <c r="AB569" s="11" t="s">
        <v>47</v>
      </c>
      <c r="AC569" s="11">
        <v>0</v>
      </c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</row>
    <row r="570" spans="1:54" x14ac:dyDescent="0.25">
      <c r="A570" s="11" t="s">
        <v>2752</v>
      </c>
      <c r="B570" s="12">
        <v>34</v>
      </c>
      <c r="C570" s="12" t="str">
        <f t="shared" si="8"/>
        <v>[30-40[ ans</v>
      </c>
      <c r="D570" s="11" t="s">
        <v>2753</v>
      </c>
      <c r="E570" s="11" t="s">
        <v>39</v>
      </c>
      <c r="F570" s="11" t="s">
        <v>40</v>
      </c>
      <c r="G570" s="11"/>
      <c r="H570" s="11"/>
      <c r="I570" s="11" t="s">
        <v>41</v>
      </c>
      <c r="J570" s="11" t="s">
        <v>150</v>
      </c>
      <c r="K570" s="11" t="s">
        <v>6047</v>
      </c>
      <c r="L570" s="11" t="s">
        <v>51</v>
      </c>
      <c r="M570" s="11" t="s">
        <v>6062</v>
      </c>
      <c r="N570" s="11" t="s">
        <v>64</v>
      </c>
      <c r="O570" s="11" t="s">
        <v>729</v>
      </c>
      <c r="P570" s="11" t="s">
        <v>6702</v>
      </c>
      <c r="Q570" s="11"/>
      <c r="R570" s="11"/>
      <c r="S570" s="11" t="s">
        <v>45</v>
      </c>
      <c r="T570" s="11" t="s">
        <v>58</v>
      </c>
      <c r="U570" s="11" t="s">
        <v>6055</v>
      </c>
      <c r="V570" s="11" t="s">
        <v>62</v>
      </c>
      <c r="W570" s="17"/>
      <c r="X570" s="17"/>
      <c r="Y570" s="30"/>
      <c r="Z570" s="30"/>
      <c r="AA570" s="29">
        <v>13.5</v>
      </c>
      <c r="AB570" s="11" t="s">
        <v>47</v>
      </c>
      <c r="AC570" s="11">
        <v>0</v>
      </c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</row>
    <row r="571" spans="1:54" x14ac:dyDescent="0.25">
      <c r="A571" s="11" t="s">
        <v>2754</v>
      </c>
      <c r="B571" s="12">
        <v>49</v>
      </c>
      <c r="C571" s="12" t="str">
        <f t="shared" si="8"/>
        <v>[40-50 [ ans</v>
      </c>
      <c r="D571" s="11" t="s">
        <v>2755</v>
      </c>
      <c r="E571" s="11" t="s">
        <v>54</v>
      </c>
      <c r="F571" s="11" t="s">
        <v>55</v>
      </c>
      <c r="G571" s="11"/>
      <c r="H571" s="11"/>
      <c r="I571" s="11" t="s">
        <v>41</v>
      </c>
      <c r="J571" s="11" t="s">
        <v>134</v>
      </c>
      <c r="K571" s="11" t="s">
        <v>6049</v>
      </c>
      <c r="L571" s="11" t="s">
        <v>60</v>
      </c>
      <c r="M571" s="11" t="s">
        <v>6062</v>
      </c>
      <c r="N571" s="11" t="s">
        <v>1175</v>
      </c>
      <c r="O571" s="11" t="s">
        <v>246</v>
      </c>
      <c r="P571" s="11" t="s">
        <v>6035</v>
      </c>
      <c r="Q571" s="11" t="s">
        <v>6040</v>
      </c>
      <c r="R571" s="11" t="s">
        <v>6041</v>
      </c>
      <c r="S571" s="11" t="s">
        <v>45</v>
      </c>
      <c r="T571" s="11" t="s">
        <v>84</v>
      </c>
      <c r="U571" s="11" t="s">
        <v>6057</v>
      </c>
      <c r="V571" s="11" t="s">
        <v>62</v>
      </c>
      <c r="W571" s="17"/>
      <c r="X571" s="17"/>
      <c r="Y571" s="30"/>
      <c r="Z571" s="30"/>
      <c r="AA571" s="29">
        <v>11.1</v>
      </c>
      <c r="AB571" s="11" t="s">
        <v>845</v>
      </c>
      <c r="AC571" s="11">
        <v>1</v>
      </c>
      <c r="AD571" s="27" t="s">
        <v>5511</v>
      </c>
      <c r="AE571" s="27" t="s">
        <v>6673</v>
      </c>
      <c r="AF571" s="11" t="s">
        <v>62</v>
      </c>
      <c r="AG571" s="11" t="s">
        <v>46</v>
      </c>
      <c r="AH571" s="11" t="s">
        <v>62</v>
      </c>
      <c r="AI571" s="11" t="s">
        <v>62</v>
      </c>
      <c r="AJ571" s="11"/>
      <c r="AK571" s="11" t="s">
        <v>62</v>
      </c>
      <c r="AL571" s="11" t="s">
        <v>62</v>
      </c>
      <c r="AM571" s="11" t="s">
        <v>62</v>
      </c>
      <c r="AN571" s="11" t="s">
        <v>62</v>
      </c>
      <c r="AO571" s="11" t="s">
        <v>62</v>
      </c>
      <c r="AP571" s="11"/>
      <c r="AQ571" s="11" t="s">
        <v>846</v>
      </c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</row>
    <row r="572" spans="1:54" x14ac:dyDescent="0.25">
      <c r="A572" s="11" t="s">
        <v>2756</v>
      </c>
      <c r="B572" s="12">
        <v>24</v>
      </c>
      <c r="C572" s="12" t="str">
        <f t="shared" si="8"/>
        <v>[20-30[ ans</v>
      </c>
      <c r="D572" s="11" t="s">
        <v>2757</v>
      </c>
      <c r="E572" s="11" t="s">
        <v>48</v>
      </c>
      <c r="F572" s="11" t="s">
        <v>40</v>
      </c>
      <c r="G572" s="11"/>
      <c r="H572" s="11"/>
      <c r="I572" s="11" t="s">
        <v>41</v>
      </c>
      <c r="J572" s="11" t="s">
        <v>79</v>
      </c>
      <c r="K572" s="11" t="s">
        <v>6048</v>
      </c>
      <c r="L572" s="11" t="s">
        <v>51</v>
      </c>
      <c r="M572" s="11" t="s">
        <v>6062</v>
      </c>
      <c r="N572" s="11" t="s">
        <v>110</v>
      </c>
      <c r="O572" s="11" t="s">
        <v>110</v>
      </c>
      <c r="P572" s="11" t="s">
        <v>6033</v>
      </c>
      <c r="Q572" s="11" t="s">
        <v>5630</v>
      </c>
      <c r="R572" s="11" t="s">
        <v>5631</v>
      </c>
      <c r="S572" s="11" t="s">
        <v>45</v>
      </c>
      <c r="T572" s="11" t="s">
        <v>58</v>
      </c>
      <c r="U572" s="11" t="s">
        <v>6055</v>
      </c>
      <c r="V572" s="11" t="s">
        <v>62</v>
      </c>
      <c r="W572" s="17"/>
      <c r="X572" s="17"/>
      <c r="Y572" s="30"/>
      <c r="Z572" s="30"/>
      <c r="AA572" s="29">
        <v>13</v>
      </c>
      <c r="AB572" s="11" t="s">
        <v>47</v>
      </c>
      <c r="AC572" s="11">
        <v>0</v>
      </c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</row>
    <row r="573" spans="1:54" x14ac:dyDescent="0.25">
      <c r="A573" s="11" t="s">
        <v>2758</v>
      </c>
      <c r="B573" s="12">
        <v>25</v>
      </c>
      <c r="C573" s="12" t="str">
        <f t="shared" si="8"/>
        <v>[20-30[ ans</v>
      </c>
      <c r="D573" s="11" t="s">
        <v>2759</v>
      </c>
      <c r="E573" s="11" t="s">
        <v>48</v>
      </c>
      <c r="F573" s="11" t="s">
        <v>40</v>
      </c>
      <c r="G573" s="11"/>
      <c r="H573" s="11"/>
      <c r="I573" s="11" t="s">
        <v>41</v>
      </c>
      <c r="J573" s="11" t="s">
        <v>79</v>
      </c>
      <c r="K573" s="11" t="s">
        <v>6048</v>
      </c>
      <c r="L573" s="11" t="s">
        <v>43</v>
      </c>
      <c r="M573" s="11" t="s">
        <v>6062</v>
      </c>
      <c r="N573" s="11" t="s">
        <v>479</v>
      </c>
      <c r="O573" s="11" t="s">
        <v>104</v>
      </c>
      <c r="P573" s="11" t="s">
        <v>6033</v>
      </c>
      <c r="Q573" s="11" t="s">
        <v>6036</v>
      </c>
      <c r="R573" s="11" t="s">
        <v>6037</v>
      </c>
      <c r="S573" s="11" t="s">
        <v>45</v>
      </c>
      <c r="T573" s="11" t="s">
        <v>58</v>
      </c>
      <c r="U573" s="11" t="s">
        <v>6055</v>
      </c>
      <c r="V573" s="11" t="s">
        <v>62</v>
      </c>
      <c r="W573" s="17"/>
      <c r="X573" s="17"/>
      <c r="Y573" s="30"/>
      <c r="Z573" s="30"/>
      <c r="AA573" s="29">
        <v>9.3000000000000007</v>
      </c>
      <c r="AB573" s="11" t="s">
        <v>845</v>
      </c>
      <c r="AC573" s="11">
        <v>1</v>
      </c>
      <c r="AD573" s="27" t="s">
        <v>5511</v>
      </c>
      <c r="AE573" s="27" t="s">
        <v>6673</v>
      </c>
      <c r="AF573" s="11"/>
      <c r="AG573" s="11" t="s">
        <v>46</v>
      </c>
      <c r="AH573" s="11"/>
      <c r="AI573" s="11"/>
      <c r="AJ573" s="11"/>
      <c r="AK573" s="11"/>
      <c r="AL573" s="11"/>
      <c r="AM573" s="11"/>
      <c r="AN573" s="11"/>
      <c r="AO573" s="11"/>
      <c r="AP573" s="11"/>
      <c r="AQ573" s="11" t="s">
        <v>846</v>
      </c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</row>
    <row r="574" spans="1:54" x14ac:dyDescent="0.25">
      <c r="A574" s="11" t="s">
        <v>2760</v>
      </c>
      <c r="B574" s="12">
        <v>31</v>
      </c>
      <c r="C574" s="12" t="str">
        <f t="shared" si="8"/>
        <v>[30-40[ ans</v>
      </c>
      <c r="D574" s="11" t="s">
        <v>1806</v>
      </c>
      <c r="E574" s="11" t="s">
        <v>92</v>
      </c>
      <c r="F574" s="11" t="s">
        <v>55</v>
      </c>
      <c r="G574" s="11"/>
      <c r="H574" s="11"/>
      <c r="I574" s="11" t="s">
        <v>41</v>
      </c>
      <c r="J574" s="11" t="s">
        <v>154</v>
      </c>
      <c r="K574" s="11" t="s">
        <v>6045</v>
      </c>
      <c r="L574" s="11" t="s">
        <v>51</v>
      </c>
      <c r="M574" s="11" t="s">
        <v>6062</v>
      </c>
      <c r="N574" s="11" t="s">
        <v>1003</v>
      </c>
      <c r="O574" s="11" t="s">
        <v>5696</v>
      </c>
      <c r="P574" s="11" t="s">
        <v>6032</v>
      </c>
      <c r="Q574" s="11" t="s">
        <v>5697</v>
      </c>
      <c r="R574" s="11" t="s">
        <v>5859</v>
      </c>
      <c r="S574" s="11" t="s">
        <v>45</v>
      </c>
      <c r="T574" s="11" t="s">
        <v>39</v>
      </c>
      <c r="U574" s="11" t="s">
        <v>6053</v>
      </c>
      <c r="V574" s="11" t="s">
        <v>62</v>
      </c>
      <c r="W574" s="17"/>
      <c r="X574" s="17"/>
      <c r="Y574" s="30"/>
      <c r="Z574" s="30"/>
      <c r="AA574" s="29">
        <v>12.1</v>
      </c>
      <c r="AB574" s="11" t="s">
        <v>845</v>
      </c>
      <c r="AC574" s="11">
        <v>1</v>
      </c>
      <c r="AD574" s="27" t="s">
        <v>5515</v>
      </c>
      <c r="AE574" s="27" t="s">
        <v>6673</v>
      </c>
      <c r="AF574" s="11" t="s">
        <v>62</v>
      </c>
      <c r="AG574" s="11" t="s">
        <v>62</v>
      </c>
      <c r="AH574" s="11" t="s">
        <v>62</v>
      </c>
      <c r="AI574" s="11" t="s">
        <v>62</v>
      </c>
      <c r="AJ574" s="11" t="s">
        <v>1532</v>
      </c>
      <c r="AK574" s="11" t="s">
        <v>46</v>
      </c>
      <c r="AL574" s="11" t="s">
        <v>62</v>
      </c>
      <c r="AM574" s="11" t="s">
        <v>62</v>
      </c>
      <c r="AN574" s="11" t="s">
        <v>62</v>
      </c>
      <c r="AO574" s="11" t="s">
        <v>62</v>
      </c>
      <c r="AP574" s="11"/>
      <c r="AQ574" s="11" t="s">
        <v>846</v>
      </c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</row>
    <row r="575" spans="1:54" x14ac:dyDescent="0.25">
      <c r="A575" s="11" t="s">
        <v>2761</v>
      </c>
      <c r="B575" s="12">
        <v>28</v>
      </c>
      <c r="C575" s="12" t="str">
        <f t="shared" si="8"/>
        <v>[20-30[ ans</v>
      </c>
      <c r="D575" s="11" t="s">
        <v>2762</v>
      </c>
      <c r="E575" s="11" t="s">
        <v>269</v>
      </c>
      <c r="F575" s="11" t="s">
        <v>40</v>
      </c>
      <c r="G575" s="11"/>
      <c r="H575" s="11"/>
      <c r="I575" s="11" t="s">
        <v>199</v>
      </c>
      <c r="J575" s="11" t="s">
        <v>134</v>
      </c>
      <c r="K575" s="11" t="s">
        <v>6049</v>
      </c>
      <c r="L575" s="11" t="s">
        <v>51</v>
      </c>
      <c r="M575" s="11" t="s">
        <v>6062</v>
      </c>
      <c r="N575" s="11" t="s">
        <v>981</v>
      </c>
      <c r="O575" s="11" t="s">
        <v>5683</v>
      </c>
      <c r="P575" s="11" t="s">
        <v>6033</v>
      </c>
      <c r="Q575" s="11" t="s">
        <v>5684</v>
      </c>
      <c r="R575" s="11" t="s">
        <v>5685</v>
      </c>
      <c r="S575" s="11" t="s">
        <v>45</v>
      </c>
      <c r="T575" s="11" t="s">
        <v>39</v>
      </c>
      <c r="U575" s="11" t="s">
        <v>6053</v>
      </c>
      <c r="V575" s="11" t="s">
        <v>62</v>
      </c>
      <c r="W575" s="17"/>
      <c r="X575" s="17"/>
      <c r="Y575" s="30"/>
      <c r="Z575" s="30"/>
      <c r="AA575" s="29">
        <v>15.4</v>
      </c>
      <c r="AB575" s="11" t="s">
        <v>47</v>
      </c>
      <c r="AC575" s="11">
        <v>0</v>
      </c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</row>
    <row r="576" spans="1:54" x14ac:dyDescent="0.25">
      <c r="A576" s="11" t="s">
        <v>2763</v>
      </c>
      <c r="B576" s="12">
        <v>49</v>
      </c>
      <c r="C576" s="12" t="str">
        <f t="shared" si="8"/>
        <v>[40-50 [ ans</v>
      </c>
      <c r="D576" s="11" t="s">
        <v>2764</v>
      </c>
      <c r="E576" s="11" t="s">
        <v>54</v>
      </c>
      <c r="F576" s="11" t="s">
        <v>40</v>
      </c>
      <c r="G576" s="11"/>
      <c r="H576" s="11"/>
      <c r="I576" s="11" t="s">
        <v>41</v>
      </c>
      <c r="J576" s="11" t="s">
        <v>126</v>
      </c>
      <c r="K576" s="11" t="s">
        <v>6047</v>
      </c>
      <c r="L576" s="11" t="s">
        <v>121</v>
      </c>
      <c r="M576" s="11" t="s">
        <v>6062</v>
      </c>
      <c r="N576" s="11" t="s">
        <v>122</v>
      </c>
      <c r="O576" s="11" t="s">
        <v>554</v>
      </c>
      <c r="P576" s="11" t="s">
        <v>6032</v>
      </c>
      <c r="Q576" s="11" t="s">
        <v>5576</v>
      </c>
      <c r="R576" s="11" t="s">
        <v>5577</v>
      </c>
      <c r="S576" s="11" t="s">
        <v>45</v>
      </c>
      <c r="T576" s="11" t="s">
        <v>84</v>
      </c>
      <c r="U576" s="11" t="s">
        <v>6057</v>
      </c>
      <c r="V576" s="11" t="s">
        <v>62</v>
      </c>
      <c r="W576" s="17"/>
      <c r="X576" s="17"/>
      <c r="Y576" s="30"/>
      <c r="Z576" s="30"/>
      <c r="AA576" s="29">
        <v>14.1</v>
      </c>
      <c r="AB576" s="11" t="s">
        <v>47</v>
      </c>
      <c r="AC576" s="11">
        <v>0</v>
      </c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</row>
    <row r="577" spans="1:54" x14ac:dyDescent="0.25">
      <c r="A577" s="11" t="s">
        <v>2765</v>
      </c>
      <c r="B577" s="12">
        <v>42</v>
      </c>
      <c r="C577" s="12" t="str">
        <f t="shared" si="8"/>
        <v>[40-50 [ ans</v>
      </c>
      <c r="D577" s="11" t="s">
        <v>2766</v>
      </c>
      <c r="E577" s="11" t="s">
        <v>269</v>
      </c>
      <c r="F577" s="11" t="s">
        <v>40</v>
      </c>
      <c r="G577" s="11"/>
      <c r="H577" s="11"/>
      <c r="I577" s="11" t="s">
        <v>49</v>
      </c>
      <c r="J577" s="11" t="s">
        <v>134</v>
      </c>
      <c r="K577" s="11" t="s">
        <v>6049</v>
      </c>
      <c r="L577" s="11" t="s">
        <v>157</v>
      </c>
      <c r="M577" s="11" t="s">
        <v>6062</v>
      </c>
      <c r="N577" s="11" t="s">
        <v>278</v>
      </c>
      <c r="O577" s="11" t="s">
        <v>169</v>
      </c>
      <c r="P577" s="11" t="s">
        <v>6034</v>
      </c>
      <c r="Q577" s="11" t="s">
        <v>5830</v>
      </c>
      <c r="R577" s="11" t="s">
        <v>5831</v>
      </c>
      <c r="S577" s="11" t="s">
        <v>45</v>
      </c>
      <c r="T577" s="11" t="s">
        <v>58</v>
      </c>
      <c r="U577" s="11" t="s">
        <v>6055</v>
      </c>
      <c r="V577" s="11" t="s">
        <v>62</v>
      </c>
      <c r="W577" s="17"/>
      <c r="X577" s="17"/>
      <c r="Y577" s="30"/>
      <c r="Z577" s="30"/>
      <c r="AA577" s="11"/>
      <c r="AB577" s="11" t="s">
        <v>47</v>
      </c>
      <c r="AC577" s="11">
        <v>0</v>
      </c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</row>
    <row r="578" spans="1:54" x14ac:dyDescent="0.25">
      <c r="A578" s="11" t="s">
        <v>2767</v>
      </c>
      <c r="B578" s="12">
        <v>26</v>
      </c>
      <c r="C578" s="12" t="str">
        <f t="shared" si="8"/>
        <v>[20-30[ ans</v>
      </c>
      <c r="D578" s="11" t="s">
        <v>2768</v>
      </c>
      <c r="E578" s="11" t="s">
        <v>48</v>
      </c>
      <c r="F578" s="11" t="s">
        <v>40</v>
      </c>
      <c r="G578" s="11"/>
      <c r="H578" s="11"/>
      <c r="I578" s="11" t="s">
        <v>49</v>
      </c>
      <c r="J578" s="11" t="s">
        <v>144</v>
      </c>
      <c r="K578" s="11" t="s">
        <v>6044</v>
      </c>
      <c r="L578" s="11" t="s">
        <v>43</v>
      </c>
      <c r="M578" s="11" t="s">
        <v>6062</v>
      </c>
      <c r="N578" s="11" t="s">
        <v>565</v>
      </c>
      <c r="O578" s="11" t="s">
        <v>271</v>
      </c>
      <c r="P578" s="11" t="s">
        <v>6033</v>
      </c>
      <c r="Q578" s="11" t="s">
        <v>5596</v>
      </c>
      <c r="R578" s="11" t="s">
        <v>5597</v>
      </c>
      <c r="S578" s="11" t="s">
        <v>45</v>
      </c>
      <c r="T578" s="11" t="s">
        <v>84</v>
      </c>
      <c r="U578" s="11" t="s">
        <v>6057</v>
      </c>
      <c r="V578" s="11" t="s">
        <v>62</v>
      </c>
      <c r="W578" s="17"/>
      <c r="X578" s="17"/>
      <c r="Y578" s="30"/>
      <c r="Z578" s="30"/>
      <c r="AA578" s="11"/>
      <c r="AB578" s="11" t="s">
        <v>845</v>
      </c>
      <c r="AC578" s="11">
        <v>1</v>
      </c>
      <c r="AD578" s="27" t="s">
        <v>5510</v>
      </c>
      <c r="AE578" s="27" t="s">
        <v>6673</v>
      </c>
      <c r="AF578" s="11" t="s">
        <v>46</v>
      </c>
      <c r="AG578" s="11" t="s">
        <v>62</v>
      </c>
      <c r="AH578" s="11" t="s">
        <v>62</v>
      </c>
      <c r="AI578" s="11" t="s">
        <v>62</v>
      </c>
      <c r="AJ578" s="11"/>
      <c r="AK578" s="11"/>
      <c r="AL578" s="11"/>
      <c r="AM578" s="11"/>
      <c r="AN578" s="11"/>
      <c r="AO578" s="11"/>
      <c r="AP578" s="11"/>
      <c r="AQ578" s="11" t="s">
        <v>846</v>
      </c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</row>
    <row r="579" spans="1:54" x14ac:dyDescent="0.25">
      <c r="A579" s="11" t="s">
        <v>2769</v>
      </c>
      <c r="B579" s="12">
        <v>45</v>
      </c>
      <c r="C579" s="12" t="str">
        <f t="shared" ref="C579:C642" si="9">IF(B579&lt;20," &lt; 20 ans", IF(B579&lt;30,"[20-30[ ans",IF(B579&lt;40,"[30-40[ ans",IF(B579&lt;50,"[40-50 [ ans",IF(B579&lt;60, "[50-60 [ ans","&gt; 60 ans")))))</f>
        <v>[40-50 [ ans</v>
      </c>
      <c r="D579" s="11" t="s">
        <v>2770</v>
      </c>
      <c r="E579" s="11" t="s">
        <v>54</v>
      </c>
      <c r="F579" s="11" t="s">
        <v>55</v>
      </c>
      <c r="G579" s="11"/>
      <c r="H579" s="11"/>
      <c r="I579" s="11" t="s">
        <v>41</v>
      </c>
      <c r="J579" s="11" t="s">
        <v>50</v>
      </c>
      <c r="K579" s="11" t="s">
        <v>6044</v>
      </c>
      <c r="L579" s="11" t="s">
        <v>114</v>
      </c>
      <c r="M579" s="11" t="s">
        <v>6062</v>
      </c>
      <c r="N579" s="11" t="s">
        <v>317</v>
      </c>
      <c r="O579" s="11" t="s">
        <v>317</v>
      </c>
      <c r="P579" s="11" t="s">
        <v>6033</v>
      </c>
      <c r="Q579" s="11" t="s">
        <v>5792</v>
      </c>
      <c r="R579" s="11" t="s">
        <v>5793</v>
      </c>
      <c r="S579" s="11" t="s">
        <v>45</v>
      </c>
      <c r="T579" s="11" t="s">
        <v>84</v>
      </c>
      <c r="U579" s="11" t="s">
        <v>6057</v>
      </c>
      <c r="V579" s="11" t="s">
        <v>46</v>
      </c>
      <c r="W579" s="17">
        <v>43283</v>
      </c>
      <c r="X579" s="17" t="s">
        <v>6423</v>
      </c>
      <c r="Y579" s="34">
        <v>1</v>
      </c>
      <c r="Z579" s="30" t="s">
        <v>6644</v>
      </c>
      <c r="AA579" s="11"/>
      <c r="AB579" s="11" t="s">
        <v>47</v>
      </c>
      <c r="AC579" s="11">
        <v>0</v>
      </c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</row>
    <row r="580" spans="1:54" x14ac:dyDescent="0.25">
      <c r="A580" s="11" t="s">
        <v>2772</v>
      </c>
      <c r="B580" s="12">
        <v>33</v>
      </c>
      <c r="C580" s="12" t="str">
        <f t="shared" si="9"/>
        <v>[30-40[ ans</v>
      </c>
      <c r="D580" s="11" t="s">
        <v>2773</v>
      </c>
      <c r="E580" s="11" t="s">
        <v>39</v>
      </c>
      <c r="F580" s="11" t="s">
        <v>40</v>
      </c>
      <c r="G580" s="11"/>
      <c r="H580" s="11"/>
      <c r="I580" s="11" t="s">
        <v>41</v>
      </c>
      <c r="J580" s="11" t="s">
        <v>71</v>
      </c>
      <c r="K580" s="11" t="s">
        <v>6047</v>
      </c>
      <c r="L580" s="11" t="s">
        <v>43</v>
      </c>
      <c r="M580" s="11" t="s">
        <v>6062</v>
      </c>
      <c r="N580" s="11" t="s">
        <v>271</v>
      </c>
      <c r="O580" s="11" t="s">
        <v>271</v>
      </c>
      <c r="P580" s="11" t="s">
        <v>6033</v>
      </c>
      <c r="Q580" s="11" t="s">
        <v>5596</v>
      </c>
      <c r="R580" s="11" t="s">
        <v>5597</v>
      </c>
      <c r="S580" s="11" t="s">
        <v>45</v>
      </c>
      <c r="T580" s="11" t="s">
        <v>39</v>
      </c>
      <c r="U580" s="11" t="s">
        <v>6053</v>
      </c>
      <c r="V580" s="11" t="s">
        <v>46</v>
      </c>
      <c r="W580" s="17">
        <v>41640</v>
      </c>
      <c r="X580" s="17" t="s">
        <v>6297</v>
      </c>
      <c r="Y580" s="34">
        <v>5</v>
      </c>
      <c r="Z580" s="30" t="s">
        <v>6646</v>
      </c>
      <c r="AA580" s="29">
        <v>13</v>
      </c>
      <c r="AB580" s="11" t="s">
        <v>47</v>
      </c>
      <c r="AC580" s="11">
        <v>0</v>
      </c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</row>
    <row r="581" spans="1:54" x14ac:dyDescent="0.25">
      <c r="A581" s="11" t="s">
        <v>2774</v>
      </c>
      <c r="B581" s="12">
        <v>33</v>
      </c>
      <c r="C581" s="12" t="str">
        <f t="shared" si="9"/>
        <v>[30-40[ ans</v>
      </c>
      <c r="D581" s="11" t="s">
        <v>2775</v>
      </c>
      <c r="E581" s="11" t="s">
        <v>48</v>
      </c>
      <c r="F581" s="11" t="s">
        <v>55</v>
      </c>
      <c r="G581" s="11"/>
      <c r="H581" s="11"/>
      <c r="I581" s="11" t="s">
        <v>49</v>
      </c>
      <c r="J581" s="11" t="s">
        <v>1173</v>
      </c>
      <c r="K581" s="11" t="s">
        <v>6048</v>
      </c>
      <c r="L581" s="11" t="s">
        <v>43</v>
      </c>
      <c r="M581" s="11" t="s">
        <v>6062</v>
      </c>
      <c r="N581" s="11" t="s">
        <v>564</v>
      </c>
      <c r="O581" s="11" t="s">
        <v>319</v>
      </c>
      <c r="P581" s="11" t="s">
        <v>6033</v>
      </c>
      <c r="Q581" s="11" t="s">
        <v>5568</v>
      </c>
      <c r="R581" s="11" t="s">
        <v>5569</v>
      </c>
      <c r="S581" s="11" t="s">
        <v>45</v>
      </c>
      <c r="T581" s="11" t="s">
        <v>124</v>
      </c>
      <c r="U581" s="11" t="s">
        <v>124</v>
      </c>
      <c r="V581" s="11" t="s">
        <v>62</v>
      </c>
      <c r="W581" s="17"/>
      <c r="X581" s="17"/>
      <c r="Y581" s="30"/>
      <c r="Z581" s="30"/>
      <c r="AA581" s="29">
        <v>10.8</v>
      </c>
      <c r="AB581" s="11" t="s">
        <v>845</v>
      </c>
      <c r="AC581" s="11">
        <v>1</v>
      </c>
      <c r="AD581" s="27" t="s">
        <v>5511</v>
      </c>
      <c r="AE581" s="27" t="s">
        <v>6673</v>
      </c>
      <c r="AF581" s="11" t="s">
        <v>62</v>
      </c>
      <c r="AG581" s="11" t="s">
        <v>46</v>
      </c>
      <c r="AH581" s="11" t="s">
        <v>62</v>
      </c>
      <c r="AI581" s="11" t="s">
        <v>62</v>
      </c>
      <c r="AJ581" s="11" t="s">
        <v>1532</v>
      </c>
      <c r="AK581" s="11" t="s">
        <v>62</v>
      </c>
      <c r="AL581" s="11" t="s">
        <v>62</v>
      </c>
      <c r="AM581" s="11" t="s">
        <v>62</v>
      </c>
      <c r="AN581" s="11" t="s">
        <v>62</v>
      </c>
      <c r="AO581" s="11" t="s">
        <v>62</v>
      </c>
      <c r="AP581" s="11"/>
      <c r="AQ581" s="11" t="s">
        <v>846</v>
      </c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</row>
    <row r="582" spans="1:54" x14ac:dyDescent="0.25">
      <c r="A582" s="11" t="s">
        <v>2776</v>
      </c>
      <c r="B582" s="12">
        <v>24</v>
      </c>
      <c r="C582" s="12" t="str">
        <f t="shared" si="9"/>
        <v>[20-30[ ans</v>
      </c>
      <c r="D582" s="11" t="s">
        <v>2777</v>
      </c>
      <c r="E582" s="11" t="s">
        <v>48</v>
      </c>
      <c r="F582" s="11" t="s">
        <v>40</v>
      </c>
      <c r="G582" s="11"/>
      <c r="H582" s="11"/>
      <c r="I582" s="11" t="s">
        <v>41</v>
      </c>
      <c r="J582" s="11" t="s">
        <v>79</v>
      </c>
      <c r="K582" s="11" t="s">
        <v>6048</v>
      </c>
      <c r="L582" s="11" t="s">
        <v>51</v>
      </c>
      <c r="M582" s="11" t="s">
        <v>6062</v>
      </c>
      <c r="N582" s="11" t="s">
        <v>287</v>
      </c>
      <c r="O582" s="11" t="s">
        <v>287</v>
      </c>
      <c r="P582" s="11" t="s">
        <v>6033</v>
      </c>
      <c r="Q582" s="11" t="s">
        <v>5848</v>
      </c>
      <c r="R582" s="11" t="s">
        <v>5849</v>
      </c>
      <c r="S582" s="11" t="s">
        <v>45</v>
      </c>
      <c r="T582" s="11" t="s">
        <v>39</v>
      </c>
      <c r="U582" s="11" t="s">
        <v>6053</v>
      </c>
      <c r="V582" s="11" t="s">
        <v>62</v>
      </c>
      <c r="W582" s="17"/>
      <c r="X582" s="17"/>
      <c r="Y582" s="30"/>
      <c r="Z582" s="30"/>
      <c r="AA582" s="11"/>
      <c r="AB582" s="11" t="s">
        <v>47</v>
      </c>
      <c r="AC582" s="11">
        <v>0</v>
      </c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</row>
    <row r="583" spans="1:54" x14ac:dyDescent="0.25">
      <c r="A583" s="11" t="s">
        <v>2778</v>
      </c>
      <c r="B583" s="12">
        <v>40</v>
      </c>
      <c r="C583" s="12" t="str">
        <f t="shared" si="9"/>
        <v>[40-50 [ ans</v>
      </c>
      <c r="D583" s="11" t="s">
        <v>2779</v>
      </c>
      <c r="E583" s="11" t="s">
        <v>39</v>
      </c>
      <c r="F583" s="11" t="s">
        <v>40</v>
      </c>
      <c r="G583" s="11"/>
      <c r="H583" s="11"/>
      <c r="I583" s="11" t="s">
        <v>49</v>
      </c>
      <c r="J583" s="11" t="s">
        <v>548</v>
      </c>
      <c r="K583" s="11" t="s">
        <v>6043</v>
      </c>
      <c r="L583" s="11" t="s">
        <v>51</v>
      </c>
      <c r="M583" s="11" t="s">
        <v>6062</v>
      </c>
      <c r="N583" s="11" t="s">
        <v>428</v>
      </c>
      <c r="O583" s="11" t="s">
        <v>729</v>
      </c>
      <c r="P583" s="11" t="s">
        <v>6702</v>
      </c>
      <c r="Q583" s="11"/>
      <c r="R583" s="11"/>
      <c r="S583" s="11" t="s">
        <v>45</v>
      </c>
      <c r="T583" s="11" t="s">
        <v>124</v>
      </c>
      <c r="U583" s="11" t="s">
        <v>124</v>
      </c>
      <c r="V583" s="11" t="s">
        <v>62</v>
      </c>
      <c r="W583" s="17"/>
      <c r="X583" s="17"/>
      <c r="Y583" s="30"/>
      <c r="Z583" s="30"/>
      <c r="AA583" s="11"/>
      <c r="AB583" s="11" t="s">
        <v>47</v>
      </c>
      <c r="AC583" s="11">
        <v>0</v>
      </c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</row>
    <row r="584" spans="1:54" x14ac:dyDescent="0.25">
      <c r="A584" s="11" t="s">
        <v>2780</v>
      </c>
      <c r="B584" s="12">
        <v>24</v>
      </c>
      <c r="C584" s="12" t="str">
        <f t="shared" si="9"/>
        <v>[20-30[ ans</v>
      </c>
      <c r="D584" s="11" t="s">
        <v>2781</v>
      </c>
      <c r="E584" s="11" t="s">
        <v>54</v>
      </c>
      <c r="F584" s="11" t="s">
        <v>40</v>
      </c>
      <c r="G584" s="11"/>
      <c r="H584" s="11"/>
      <c r="I584" s="11" t="s">
        <v>41</v>
      </c>
      <c r="J584" s="11" t="s">
        <v>318</v>
      </c>
      <c r="K584" s="11" t="s">
        <v>6043</v>
      </c>
      <c r="L584" s="11" t="s">
        <v>51</v>
      </c>
      <c r="M584" s="11" t="s">
        <v>6062</v>
      </c>
      <c r="N584" s="11" t="s">
        <v>64</v>
      </c>
      <c r="O584" s="11" t="s">
        <v>729</v>
      </c>
      <c r="P584" s="11" t="s">
        <v>6702</v>
      </c>
      <c r="Q584" s="11"/>
      <c r="R584" s="11"/>
      <c r="S584" s="11" t="s">
        <v>45</v>
      </c>
      <c r="T584" s="11" t="s">
        <v>124</v>
      </c>
      <c r="U584" s="11" t="s">
        <v>124</v>
      </c>
      <c r="V584" s="11" t="s">
        <v>62</v>
      </c>
      <c r="W584" s="17"/>
      <c r="X584" s="17"/>
      <c r="Y584" s="30"/>
      <c r="Z584" s="30"/>
      <c r="AA584" s="29">
        <v>13.1</v>
      </c>
      <c r="AB584" s="11" t="s">
        <v>47</v>
      </c>
      <c r="AC584" s="11">
        <v>0</v>
      </c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</row>
    <row r="585" spans="1:54" x14ac:dyDescent="0.25">
      <c r="A585" s="11" t="s">
        <v>2782</v>
      </c>
      <c r="B585" s="12">
        <v>29</v>
      </c>
      <c r="C585" s="12" t="str">
        <f t="shared" si="9"/>
        <v>[20-30[ ans</v>
      </c>
      <c r="D585" s="11" t="s">
        <v>2783</v>
      </c>
      <c r="E585" s="11" t="s">
        <v>39</v>
      </c>
      <c r="F585" s="11" t="s">
        <v>40</v>
      </c>
      <c r="G585" s="11"/>
      <c r="H585" s="12">
        <v>69</v>
      </c>
      <c r="I585" s="11" t="s">
        <v>49</v>
      </c>
      <c r="J585" s="11" t="s">
        <v>512</v>
      </c>
      <c r="K585" s="11" t="s">
        <v>6052</v>
      </c>
      <c r="L585" s="11" t="s">
        <v>157</v>
      </c>
      <c r="M585" s="11" t="s">
        <v>6062</v>
      </c>
      <c r="N585" s="11" t="s">
        <v>506</v>
      </c>
      <c r="O585" s="11" t="s">
        <v>506</v>
      </c>
      <c r="P585" s="11" t="s">
        <v>6034</v>
      </c>
      <c r="Q585" s="11" t="s">
        <v>5812</v>
      </c>
      <c r="R585" s="11" t="s">
        <v>5813</v>
      </c>
      <c r="S585" s="11" t="s">
        <v>45</v>
      </c>
      <c r="T585" s="11" t="s">
        <v>39</v>
      </c>
      <c r="U585" s="11" t="s">
        <v>6053</v>
      </c>
      <c r="V585" s="11" t="s">
        <v>62</v>
      </c>
      <c r="W585" s="17"/>
      <c r="X585" s="17"/>
      <c r="Y585" s="30"/>
      <c r="Z585" s="30"/>
      <c r="AA585" s="11"/>
      <c r="AB585" s="11" t="s">
        <v>47</v>
      </c>
      <c r="AC585" s="11">
        <v>0</v>
      </c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</row>
    <row r="586" spans="1:54" x14ac:dyDescent="0.25">
      <c r="A586" s="11" t="s">
        <v>2784</v>
      </c>
      <c r="B586" s="12">
        <v>38</v>
      </c>
      <c r="C586" s="12" t="str">
        <f t="shared" si="9"/>
        <v>[30-40[ ans</v>
      </c>
      <c r="D586" s="11" t="s">
        <v>2785</v>
      </c>
      <c r="E586" s="11" t="s">
        <v>54</v>
      </c>
      <c r="F586" s="11" t="s">
        <v>40</v>
      </c>
      <c r="G586" s="11"/>
      <c r="H586" s="11"/>
      <c r="I586" s="11" t="s">
        <v>41</v>
      </c>
      <c r="J586" s="11" t="s">
        <v>318</v>
      </c>
      <c r="K586" s="11" t="s">
        <v>6043</v>
      </c>
      <c r="L586" s="11" t="s">
        <v>51</v>
      </c>
      <c r="M586" s="11" t="s">
        <v>6062</v>
      </c>
      <c r="N586" s="11" t="s">
        <v>460</v>
      </c>
      <c r="O586" s="11" t="s">
        <v>460</v>
      </c>
      <c r="P586" s="11" t="s">
        <v>6035</v>
      </c>
      <c r="Q586" s="11" t="s">
        <v>5991</v>
      </c>
      <c r="R586" s="11" t="s">
        <v>5992</v>
      </c>
      <c r="S586" s="11" t="s">
        <v>45</v>
      </c>
      <c r="T586" s="11" t="s">
        <v>39</v>
      </c>
      <c r="U586" s="11" t="s">
        <v>6053</v>
      </c>
      <c r="V586" s="11" t="s">
        <v>46</v>
      </c>
      <c r="W586" s="17" t="s">
        <v>6144</v>
      </c>
      <c r="X586" s="17" t="s">
        <v>6424</v>
      </c>
      <c r="Y586" s="34">
        <v>0</v>
      </c>
      <c r="Z586" s="30" t="s">
        <v>6644</v>
      </c>
      <c r="AA586" s="11"/>
      <c r="AB586" s="11" t="s">
        <v>47</v>
      </c>
      <c r="AC586" s="11">
        <v>0</v>
      </c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</row>
    <row r="587" spans="1:54" x14ac:dyDescent="0.25">
      <c r="A587" s="11" t="s">
        <v>2787</v>
      </c>
      <c r="B587" s="12">
        <v>44</v>
      </c>
      <c r="C587" s="12" t="str">
        <f t="shared" si="9"/>
        <v>[40-50 [ ans</v>
      </c>
      <c r="D587" s="11" t="s">
        <v>2788</v>
      </c>
      <c r="E587" s="11" t="s">
        <v>54</v>
      </c>
      <c r="F587" s="11" t="s">
        <v>40</v>
      </c>
      <c r="G587" s="11"/>
      <c r="H587" s="11"/>
      <c r="I587" s="11" t="s">
        <v>41</v>
      </c>
      <c r="J587" s="11" t="s">
        <v>221</v>
      </c>
      <c r="K587" s="11" t="s">
        <v>6045</v>
      </c>
      <c r="L587" s="11" t="s">
        <v>43</v>
      </c>
      <c r="M587" s="11" t="s">
        <v>6062</v>
      </c>
      <c r="N587" s="11" t="s">
        <v>222</v>
      </c>
      <c r="O587" s="11" t="s">
        <v>222</v>
      </c>
      <c r="P587" s="11" t="s">
        <v>6035</v>
      </c>
      <c r="Q587" s="11" t="s">
        <v>5594</v>
      </c>
      <c r="R587" s="11" t="s">
        <v>5595</v>
      </c>
      <c r="S587" s="11" t="s">
        <v>45</v>
      </c>
      <c r="T587" s="11" t="s">
        <v>58</v>
      </c>
      <c r="U587" s="11" t="s">
        <v>6055</v>
      </c>
      <c r="V587" s="11" t="s">
        <v>46</v>
      </c>
      <c r="W587" s="17" t="s">
        <v>6145</v>
      </c>
      <c r="X587" s="17" t="s">
        <v>6425</v>
      </c>
      <c r="Y587" s="34">
        <v>14</v>
      </c>
      <c r="Z587" s="30" t="s">
        <v>6650</v>
      </c>
      <c r="AA587" s="11"/>
      <c r="AB587" s="11" t="s">
        <v>47</v>
      </c>
      <c r="AC587" s="11">
        <v>0</v>
      </c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</row>
    <row r="588" spans="1:54" x14ac:dyDescent="0.25">
      <c r="A588" s="11" t="s">
        <v>2790</v>
      </c>
      <c r="B588" s="12">
        <v>20</v>
      </c>
      <c r="C588" s="12" t="str">
        <f t="shared" si="9"/>
        <v>[20-30[ ans</v>
      </c>
      <c r="D588" s="11" t="s">
        <v>2791</v>
      </c>
      <c r="E588" s="11" t="s">
        <v>48</v>
      </c>
      <c r="F588" s="11" t="s">
        <v>40</v>
      </c>
      <c r="G588" s="11"/>
      <c r="H588" s="11"/>
      <c r="I588" s="11" t="s">
        <v>41</v>
      </c>
      <c r="J588" s="11" t="s">
        <v>79</v>
      </c>
      <c r="K588" s="11" t="s">
        <v>6048</v>
      </c>
      <c r="L588" s="11" t="s">
        <v>51</v>
      </c>
      <c r="M588" s="11" t="s">
        <v>6062</v>
      </c>
      <c r="N588" s="11" t="s">
        <v>64</v>
      </c>
      <c r="O588" s="11" t="s">
        <v>729</v>
      </c>
      <c r="P588" s="11" t="s">
        <v>6702</v>
      </c>
      <c r="Q588" s="11"/>
      <c r="R588" s="11"/>
      <c r="S588" s="11" t="s">
        <v>45</v>
      </c>
      <c r="T588" s="11" t="s">
        <v>58</v>
      </c>
      <c r="U588" s="11" t="s">
        <v>6055</v>
      </c>
      <c r="V588" s="11" t="s">
        <v>62</v>
      </c>
      <c r="W588" s="17"/>
      <c r="X588" s="17"/>
      <c r="Y588" s="30"/>
      <c r="Z588" s="30"/>
      <c r="AA588" s="11"/>
      <c r="AB588" s="11" t="s">
        <v>47</v>
      </c>
      <c r="AC588" s="11">
        <v>0</v>
      </c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</row>
    <row r="589" spans="1:54" x14ac:dyDescent="0.25">
      <c r="A589" s="11" t="s">
        <v>2792</v>
      </c>
      <c r="B589" s="12">
        <v>35</v>
      </c>
      <c r="C589" s="12" t="str">
        <f t="shared" si="9"/>
        <v>[30-40[ ans</v>
      </c>
      <c r="D589" s="11" t="s">
        <v>2793</v>
      </c>
      <c r="E589" s="11" t="s">
        <v>54</v>
      </c>
      <c r="F589" s="11" t="s">
        <v>55</v>
      </c>
      <c r="G589" s="12">
        <v>162</v>
      </c>
      <c r="H589" s="12">
        <v>85</v>
      </c>
      <c r="I589" s="11" t="s">
        <v>41</v>
      </c>
      <c r="J589" s="11" t="s">
        <v>928</v>
      </c>
      <c r="K589" s="11" t="s">
        <v>6045</v>
      </c>
      <c r="L589" s="11" t="s">
        <v>60</v>
      </c>
      <c r="M589" s="11" t="s">
        <v>6062</v>
      </c>
      <c r="N589" s="11" t="s">
        <v>929</v>
      </c>
      <c r="O589" s="11" t="s">
        <v>162</v>
      </c>
      <c r="P589" s="11" t="s">
        <v>6033</v>
      </c>
      <c r="Q589" s="11" t="s">
        <v>5580</v>
      </c>
      <c r="R589" s="11" t="s">
        <v>5581</v>
      </c>
      <c r="S589" s="11" t="s">
        <v>45</v>
      </c>
      <c r="T589" s="11" t="s">
        <v>58</v>
      </c>
      <c r="U589" s="11" t="s">
        <v>6055</v>
      </c>
      <c r="V589" s="11" t="s">
        <v>46</v>
      </c>
      <c r="W589" s="17" t="s">
        <v>6146</v>
      </c>
      <c r="X589" s="17" t="s">
        <v>6426</v>
      </c>
      <c r="Y589" s="34">
        <v>19</v>
      </c>
      <c r="Z589" s="30" t="s">
        <v>6649</v>
      </c>
      <c r="AA589" s="29">
        <v>11.6</v>
      </c>
      <c r="AB589" s="11" t="s">
        <v>845</v>
      </c>
      <c r="AC589" s="11">
        <v>2</v>
      </c>
      <c r="AD589" s="27" t="s">
        <v>6658</v>
      </c>
      <c r="AE589" s="27" t="s">
        <v>6673</v>
      </c>
      <c r="AF589" s="11" t="s">
        <v>46</v>
      </c>
      <c r="AG589" s="11" t="s">
        <v>46</v>
      </c>
      <c r="AH589" s="11" t="s">
        <v>62</v>
      </c>
      <c r="AI589" s="11" t="s">
        <v>62</v>
      </c>
      <c r="AJ589" s="11" t="s">
        <v>1532</v>
      </c>
      <c r="AK589" s="11" t="s">
        <v>62</v>
      </c>
      <c r="AL589" s="11" t="s">
        <v>62</v>
      </c>
      <c r="AM589" s="11" t="s">
        <v>62</v>
      </c>
      <c r="AN589" s="11" t="s">
        <v>62</v>
      </c>
      <c r="AO589" s="11" t="s">
        <v>62</v>
      </c>
      <c r="AP589" s="11"/>
      <c r="AQ589" s="11" t="s">
        <v>846</v>
      </c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</row>
    <row r="590" spans="1:54" x14ac:dyDescent="0.25">
      <c r="A590" s="11" t="s">
        <v>2795</v>
      </c>
      <c r="B590" s="12">
        <v>30</v>
      </c>
      <c r="C590" s="12" t="str">
        <f t="shared" si="9"/>
        <v>[30-40[ ans</v>
      </c>
      <c r="D590" s="11" t="s">
        <v>2796</v>
      </c>
      <c r="E590" s="11" t="s">
        <v>54</v>
      </c>
      <c r="F590" s="11" t="s">
        <v>55</v>
      </c>
      <c r="G590" s="11"/>
      <c r="H590" s="11"/>
      <c r="I590" s="11" t="s">
        <v>41</v>
      </c>
      <c r="J590" s="11" t="s">
        <v>645</v>
      </c>
      <c r="K590" s="11" t="s">
        <v>6045</v>
      </c>
      <c r="L590" s="11" t="s">
        <v>114</v>
      </c>
      <c r="M590" s="11" t="s">
        <v>6062</v>
      </c>
      <c r="N590" s="11" t="s">
        <v>195</v>
      </c>
      <c r="O590" s="11" t="s">
        <v>195</v>
      </c>
      <c r="P590" s="11" t="s">
        <v>6035</v>
      </c>
      <c r="Q590" s="11" t="s">
        <v>5610</v>
      </c>
      <c r="R590" s="11" t="s">
        <v>5611</v>
      </c>
      <c r="S590" s="11" t="s">
        <v>45</v>
      </c>
      <c r="T590" s="11" t="s">
        <v>58</v>
      </c>
      <c r="U590" s="11" t="s">
        <v>6055</v>
      </c>
      <c r="V590" s="11" t="s">
        <v>62</v>
      </c>
      <c r="W590" s="17"/>
      <c r="X590" s="17"/>
      <c r="Y590" s="30"/>
      <c r="Z590" s="30"/>
      <c r="AA590" s="29">
        <v>13</v>
      </c>
      <c r="AB590" s="11" t="s">
        <v>47</v>
      </c>
      <c r="AC590" s="11">
        <v>0</v>
      </c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</row>
    <row r="591" spans="1:54" x14ac:dyDescent="0.25">
      <c r="A591" s="11" t="s">
        <v>2797</v>
      </c>
      <c r="B591" s="12">
        <v>37</v>
      </c>
      <c r="C591" s="12" t="str">
        <f t="shared" si="9"/>
        <v>[30-40[ ans</v>
      </c>
      <c r="D591" s="11" t="s">
        <v>2798</v>
      </c>
      <c r="E591" s="11" t="s">
        <v>92</v>
      </c>
      <c r="F591" s="11" t="s">
        <v>40</v>
      </c>
      <c r="G591" s="11"/>
      <c r="H591" s="11"/>
      <c r="I591" s="11" t="s">
        <v>49</v>
      </c>
      <c r="J591" s="11" t="s">
        <v>71</v>
      </c>
      <c r="K591" s="11" t="s">
        <v>6047</v>
      </c>
      <c r="L591" s="11" t="s">
        <v>51</v>
      </c>
      <c r="M591" s="11" t="s">
        <v>6062</v>
      </c>
      <c r="N591" s="11" t="s">
        <v>337</v>
      </c>
      <c r="O591" s="11" t="s">
        <v>1355</v>
      </c>
      <c r="P591" s="11" t="s">
        <v>6031</v>
      </c>
      <c r="Q591" s="11" t="s">
        <v>5620</v>
      </c>
      <c r="R591" s="11" t="s">
        <v>5621</v>
      </c>
      <c r="S591" s="11" t="s">
        <v>45</v>
      </c>
      <c r="T591" s="11" t="s">
        <v>58</v>
      </c>
      <c r="U591" s="11" t="s">
        <v>6055</v>
      </c>
      <c r="V591" s="11" t="s">
        <v>46</v>
      </c>
      <c r="W591" s="17"/>
      <c r="X591" s="17"/>
      <c r="Y591" s="30"/>
      <c r="Z591" s="30"/>
      <c r="AA591" s="11"/>
      <c r="AB591" s="11" t="s">
        <v>47</v>
      </c>
      <c r="AC591" s="11">
        <v>0</v>
      </c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</row>
    <row r="592" spans="1:54" x14ac:dyDescent="0.25">
      <c r="A592" s="11" t="s">
        <v>2799</v>
      </c>
      <c r="B592" s="12">
        <v>34</v>
      </c>
      <c r="C592" s="12" t="str">
        <f t="shared" si="9"/>
        <v>[30-40[ ans</v>
      </c>
      <c r="D592" s="11" t="s">
        <v>2800</v>
      </c>
      <c r="E592" s="11" t="s">
        <v>54</v>
      </c>
      <c r="F592" s="11" t="s">
        <v>40</v>
      </c>
      <c r="G592" s="11"/>
      <c r="H592" s="11"/>
      <c r="I592" s="11" t="s">
        <v>49</v>
      </c>
      <c r="J592" s="11" t="s">
        <v>729</v>
      </c>
      <c r="K592" s="11" t="s">
        <v>6050</v>
      </c>
      <c r="L592" s="11" t="s">
        <v>51</v>
      </c>
      <c r="M592" s="11" t="s">
        <v>6062</v>
      </c>
      <c r="N592" s="11" t="s">
        <v>428</v>
      </c>
      <c r="O592" s="11" t="s">
        <v>729</v>
      </c>
      <c r="P592" s="11" t="s">
        <v>6702</v>
      </c>
      <c r="Q592" s="11"/>
      <c r="R592" s="11"/>
      <c r="S592" s="11" t="s">
        <v>45</v>
      </c>
      <c r="T592" s="11" t="s">
        <v>39</v>
      </c>
      <c r="U592" s="11" t="s">
        <v>6053</v>
      </c>
      <c r="V592" s="11" t="s">
        <v>62</v>
      </c>
      <c r="W592" s="17"/>
      <c r="X592" s="17"/>
      <c r="Y592" s="30"/>
      <c r="Z592" s="30"/>
      <c r="AA592" s="29">
        <v>15.4</v>
      </c>
      <c r="AB592" s="11" t="s">
        <v>47</v>
      </c>
      <c r="AC592" s="11">
        <v>0</v>
      </c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</row>
    <row r="593" spans="1:54" x14ac:dyDescent="0.25">
      <c r="A593" s="11" t="s">
        <v>2801</v>
      </c>
      <c r="B593" s="12">
        <v>28</v>
      </c>
      <c r="C593" s="12" t="str">
        <f t="shared" si="9"/>
        <v>[20-30[ ans</v>
      </c>
      <c r="D593" s="11" t="s">
        <v>2802</v>
      </c>
      <c r="E593" s="11" t="s">
        <v>54</v>
      </c>
      <c r="F593" s="11" t="s">
        <v>40</v>
      </c>
      <c r="G593" s="11"/>
      <c r="H593" s="11"/>
      <c r="I593" s="11" t="s">
        <v>41</v>
      </c>
      <c r="J593" s="11" t="s">
        <v>71</v>
      </c>
      <c r="K593" s="11" t="s">
        <v>6047</v>
      </c>
      <c r="L593" s="11" t="s">
        <v>43</v>
      </c>
      <c r="M593" s="11" t="s">
        <v>6062</v>
      </c>
      <c r="N593" s="11" t="s">
        <v>377</v>
      </c>
      <c r="O593" s="11" t="s">
        <v>164</v>
      </c>
      <c r="P593" s="11" t="s">
        <v>6033</v>
      </c>
      <c r="Q593" s="11" t="s">
        <v>5582</v>
      </c>
      <c r="R593" s="11" t="s">
        <v>5583</v>
      </c>
      <c r="S593" s="11" t="s">
        <v>45</v>
      </c>
      <c r="T593" s="11" t="s">
        <v>39</v>
      </c>
      <c r="U593" s="11" t="s">
        <v>6053</v>
      </c>
      <c r="V593" s="11" t="s">
        <v>62</v>
      </c>
      <c r="W593" s="17"/>
      <c r="X593" s="17"/>
      <c r="Y593" s="30"/>
      <c r="Z593" s="30"/>
      <c r="AA593" s="11"/>
      <c r="AB593" s="11" t="s">
        <v>47</v>
      </c>
      <c r="AC593" s="11">
        <v>0</v>
      </c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</row>
    <row r="594" spans="1:54" x14ac:dyDescent="0.25">
      <c r="A594" s="11" t="s">
        <v>2803</v>
      </c>
      <c r="B594" s="12">
        <v>47</v>
      </c>
      <c r="C594" s="12" t="str">
        <f t="shared" si="9"/>
        <v>[40-50 [ ans</v>
      </c>
      <c r="D594" s="11" t="s">
        <v>2804</v>
      </c>
      <c r="E594" s="11" t="s">
        <v>48</v>
      </c>
      <c r="F594" s="11" t="s">
        <v>40</v>
      </c>
      <c r="G594" s="11"/>
      <c r="H594" s="11"/>
      <c r="I594" s="11" t="s">
        <v>49</v>
      </c>
      <c r="J594" s="11" t="s">
        <v>249</v>
      </c>
      <c r="K594" s="11" t="s">
        <v>6048</v>
      </c>
      <c r="L594" s="11" t="s">
        <v>51</v>
      </c>
      <c r="M594" s="11" t="s">
        <v>6062</v>
      </c>
      <c r="N594" s="11" t="s">
        <v>227</v>
      </c>
      <c r="O594" s="11" t="s">
        <v>104</v>
      </c>
      <c r="P594" s="11" t="s">
        <v>6033</v>
      </c>
      <c r="Q594" s="11" t="s">
        <v>6036</v>
      </c>
      <c r="R594" s="11" t="s">
        <v>6037</v>
      </c>
      <c r="S594" s="11" t="s">
        <v>45</v>
      </c>
      <c r="T594" s="11" t="s">
        <v>39</v>
      </c>
      <c r="U594" s="11" t="s">
        <v>6053</v>
      </c>
      <c r="V594" s="11" t="s">
        <v>46</v>
      </c>
      <c r="W594" s="17" t="s">
        <v>6147</v>
      </c>
      <c r="X594" s="17" t="s">
        <v>6427</v>
      </c>
      <c r="Y594" s="34">
        <v>2</v>
      </c>
      <c r="Z594" s="30" t="s">
        <v>6644</v>
      </c>
      <c r="AA594" s="11"/>
      <c r="AB594" s="11" t="s">
        <v>47</v>
      </c>
      <c r="AC594" s="11">
        <v>0</v>
      </c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</row>
    <row r="595" spans="1:54" x14ac:dyDescent="0.25">
      <c r="A595" s="11" t="s">
        <v>2806</v>
      </c>
      <c r="B595" s="12">
        <v>45</v>
      </c>
      <c r="C595" s="12" t="str">
        <f t="shared" si="9"/>
        <v>[40-50 [ ans</v>
      </c>
      <c r="D595" s="11" t="s">
        <v>2807</v>
      </c>
      <c r="E595" s="11" t="s">
        <v>54</v>
      </c>
      <c r="F595" s="11" t="s">
        <v>40</v>
      </c>
      <c r="G595" s="11"/>
      <c r="H595" s="11"/>
      <c r="I595" s="11" t="s">
        <v>49</v>
      </c>
      <c r="J595" s="11" t="s">
        <v>531</v>
      </c>
      <c r="K595" s="11" t="s">
        <v>6043</v>
      </c>
      <c r="L595" s="11" t="s">
        <v>114</v>
      </c>
      <c r="M595" s="11" t="s">
        <v>6062</v>
      </c>
      <c r="N595" s="11" t="s">
        <v>115</v>
      </c>
      <c r="O595" s="11" t="s">
        <v>115</v>
      </c>
      <c r="P595" s="11" t="s">
        <v>6031</v>
      </c>
      <c r="Q595" s="11" t="s">
        <v>5604</v>
      </c>
      <c r="R595" s="11" t="s">
        <v>5605</v>
      </c>
      <c r="S595" s="11" t="s">
        <v>45</v>
      </c>
      <c r="T595" s="11" t="s">
        <v>58</v>
      </c>
      <c r="U595" s="11" t="s">
        <v>6055</v>
      </c>
      <c r="V595" s="11" t="s">
        <v>62</v>
      </c>
      <c r="W595" s="17"/>
      <c r="X595" s="17"/>
      <c r="Y595" s="30"/>
      <c r="Z595" s="30"/>
      <c r="AA595" s="11"/>
      <c r="AB595" s="11" t="s">
        <v>47</v>
      </c>
      <c r="AC595" s="11">
        <v>0</v>
      </c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</row>
    <row r="596" spans="1:54" x14ac:dyDescent="0.25">
      <c r="A596" s="11" t="s">
        <v>2808</v>
      </c>
      <c r="B596" s="12">
        <v>24</v>
      </c>
      <c r="C596" s="12" t="str">
        <f t="shared" si="9"/>
        <v>[20-30[ ans</v>
      </c>
      <c r="D596" s="11" t="s">
        <v>2809</v>
      </c>
      <c r="E596" s="11" t="s">
        <v>48</v>
      </c>
      <c r="F596" s="11" t="s">
        <v>40</v>
      </c>
      <c r="G596" s="11"/>
      <c r="H596" s="11"/>
      <c r="I596" s="11" t="s">
        <v>41</v>
      </c>
      <c r="J596" s="11" t="s">
        <v>79</v>
      </c>
      <c r="K596" s="11" t="s">
        <v>6048</v>
      </c>
      <c r="L596" s="11" t="s">
        <v>51</v>
      </c>
      <c r="M596" s="11" t="s">
        <v>6062</v>
      </c>
      <c r="N596" s="11" t="s">
        <v>64</v>
      </c>
      <c r="O596" s="11" t="s">
        <v>729</v>
      </c>
      <c r="P596" s="11" t="s">
        <v>6702</v>
      </c>
      <c r="Q596" s="11"/>
      <c r="R596" s="11"/>
      <c r="S596" s="11" t="s">
        <v>45</v>
      </c>
      <c r="T596" s="11" t="s">
        <v>58</v>
      </c>
      <c r="U596" s="11" t="s">
        <v>6055</v>
      </c>
      <c r="V596" s="11" t="s">
        <v>62</v>
      </c>
      <c r="W596" s="17"/>
      <c r="X596" s="17"/>
      <c r="Y596" s="30"/>
      <c r="Z596" s="30"/>
      <c r="AA596" s="11"/>
      <c r="AB596" s="11" t="s">
        <v>47</v>
      </c>
      <c r="AC596" s="11">
        <v>0</v>
      </c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</row>
    <row r="597" spans="1:54" x14ac:dyDescent="0.25">
      <c r="A597" s="11" t="s">
        <v>2810</v>
      </c>
      <c r="B597" s="12">
        <v>45</v>
      </c>
      <c r="C597" s="12" t="str">
        <f t="shared" si="9"/>
        <v>[40-50 [ ans</v>
      </c>
      <c r="D597" s="11" t="s">
        <v>2811</v>
      </c>
      <c r="E597" s="11" t="s">
        <v>48</v>
      </c>
      <c r="F597" s="11" t="s">
        <v>40</v>
      </c>
      <c r="G597" s="11"/>
      <c r="H597" s="11"/>
      <c r="I597" s="11" t="s">
        <v>41</v>
      </c>
      <c r="J597" s="11" t="s">
        <v>144</v>
      </c>
      <c r="K597" s="11" t="s">
        <v>6044</v>
      </c>
      <c r="L597" s="11" t="s">
        <v>51</v>
      </c>
      <c r="M597" s="11" t="s">
        <v>6062</v>
      </c>
      <c r="N597" s="11" t="s">
        <v>162</v>
      </c>
      <c r="O597" s="11" t="s">
        <v>162</v>
      </c>
      <c r="P597" s="11" t="s">
        <v>6033</v>
      </c>
      <c r="Q597" s="11" t="s">
        <v>5580</v>
      </c>
      <c r="R597" s="11" t="s">
        <v>5581</v>
      </c>
      <c r="S597" s="11" t="s">
        <v>45</v>
      </c>
      <c r="T597" s="11" t="s">
        <v>58</v>
      </c>
      <c r="U597" s="11" t="s">
        <v>6055</v>
      </c>
      <c r="V597" s="11" t="s">
        <v>46</v>
      </c>
      <c r="W597" s="17">
        <v>42736</v>
      </c>
      <c r="X597" s="17" t="s">
        <v>6270</v>
      </c>
      <c r="Y597" s="34">
        <v>2</v>
      </c>
      <c r="Z597" s="30" t="s">
        <v>6644</v>
      </c>
      <c r="AA597" s="29">
        <v>13</v>
      </c>
      <c r="AB597" s="11" t="s">
        <v>47</v>
      </c>
      <c r="AC597" s="11">
        <v>0</v>
      </c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</row>
    <row r="598" spans="1:54" x14ac:dyDescent="0.25">
      <c r="A598" s="11" t="s">
        <v>2812</v>
      </c>
      <c r="B598" s="12">
        <v>23</v>
      </c>
      <c r="C598" s="12" t="str">
        <f t="shared" si="9"/>
        <v>[20-30[ ans</v>
      </c>
      <c r="D598" s="11" t="s">
        <v>2813</v>
      </c>
      <c r="E598" s="11" t="s">
        <v>54</v>
      </c>
      <c r="F598" s="11" t="s">
        <v>40</v>
      </c>
      <c r="G598" s="11"/>
      <c r="H598" s="11"/>
      <c r="I598" s="11" t="s">
        <v>41</v>
      </c>
      <c r="J598" s="11" t="s">
        <v>1167</v>
      </c>
      <c r="K598" s="11" t="s">
        <v>286</v>
      </c>
      <c r="L598" s="11" t="s">
        <v>60</v>
      </c>
      <c r="M598" s="11" t="s">
        <v>6062</v>
      </c>
      <c r="N598" s="11" t="s">
        <v>1165</v>
      </c>
      <c r="O598" s="11" t="s">
        <v>139</v>
      </c>
      <c r="P598" s="11" t="s">
        <v>6033</v>
      </c>
      <c r="Q598" s="11" t="s">
        <v>5622</v>
      </c>
      <c r="R598" s="11" t="s">
        <v>5623</v>
      </c>
      <c r="S598" s="11" t="s">
        <v>45</v>
      </c>
      <c r="T598" s="11" t="s">
        <v>39</v>
      </c>
      <c r="U598" s="11" t="s">
        <v>6053</v>
      </c>
      <c r="V598" s="11" t="s">
        <v>46</v>
      </c>
      <c r="W598" s="17" t="s">
        <v>6148</v>
      </c>
      <c r="X598" s="17" t="s">
        <v>6428</v>
      </c>
      <c r="Y598" s="34">
        <v>1</v>
      </c>
      <c r="Z598" s="30" t="s">
        <v>6644</v>
      </c>
      <c r="AA598" s="29">
        <v>11.7</v>
      </c>
      <c r="AB598" s="11" t="s">
        <v>845</v>
      </c>
      <c r="AC598" s="11">
        <v>1</v>
      </c>
      <c r="AD598" s="27" t="s">
        <v>5511</v>
      </c>
      <c r="AE598" s="27" t="s">
        <v>6673</v>
      </c>
      <c r="AF598" s="11" t="s">
        <v>62</v>
      </c>
      <c r="AG598" s="11" t="s">
        <v>46</v>
      </c>
      <c r="AH598" s="11" t="s">
        <v>62</v>
      </c>
      <c r="AI598" s="11" t="s">
        <v>62</v>
      </c>
      <c r="AJ598" s="11"/>
      <c r="AK598" s="11"/>
      <c r="AL598" s="11"/>
      <c r="AM598" s="11"/>
      <c r="AN598" s="11"/>
      <c r="AO598" s="11"/>
      <c r="AP598" s="11"/>
      <c r="AQ598" s="11" t="s">
        <v>846</v>
      </c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</row>
    <row r="599" spans="1:54" x14ac:dyDescent="0.25">
      <c r="A599" s="11" t="s">
        <v>2815</v>
      </c>
      <c r="B599" s="12">
        <v>26</v>
      </c>
      <c r="C599" s="12" t="str">
        <f t="shared" si="9"/>
        <v>[20-30[ ans</v>
      </c>
      <c r="D599" s="11" t="s">
        <v>2816</v>
      </c>
      <c r="E599" s="11" t="s">
        <v>39</v>
      </c>
      <c r="F599" s="11" t="s">
        <v>40</v>
      </c>
      <c r="G599" s="11"/>
      <c r="H599" s="11"/>
      <c r="I599" s="11" t="s">
        <v>41</v>
      </c>
      <c r="J599" s="11" t="s">
        <v>134</v>
      </c>
      <c r="K599" s="11" t="s">
        <v>6049</v>
      </c>
      <c r="L599" s="11" t="s">
        <v>43</v>
      </c>
      <c r="M599" s="11" t="s">
        <v>6062</v>
      </c>
      <c r="N599" s="11" t="s">
        <v>90</v>
      </c>
      <c r="O599" s="11" t="s">
        <v>90</v>
      </c>
      <c r="P599" s="11" t="s">
        <v>6033</v>
      </c>
      <c r="Q599" s="11" t="s">
        <v>5632</v>
      </c>
      <c r="R599" s="11" t="s">
        <v>5633</v>
      </c>
      <c r="S599" s="11" t="s">
        <v>45</v>
      </c>
      <c r="T599" s="11" t="s">
        <v>58</v>
      </c>
      <c r="U599" s="11" t="s">
        <v>6055</v>
      </c>
      <c r="V599" s="11" t="s">
        <v>62</v>
      </c>
      <c r="W599" s="17"/>
      <c r="X599" s="17"/>
      <c r="Y599" s="30"/>
      <c r="Z599" s="30"/>
      <c r="AA599" s="11"/>
      <c r="AB599" s="11" t="s">
        <v>47</v>
      </c>
      <c r="AC599" s="11">
        <v>0</v>
      </c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</row>
    <row r="600" spans="1:54" x14ac:dyDescent="0.25">
      <c r="A600" s="11" t="s">
        <v>2817</v>
      </c>
      <c r="B600" s="12">
        <v>34</v>
      </c>
      <c r="C600" s="12" t="str">
        <f t="shared" si="9"/>
        <v>[30-40[ ans</v>
      </c>
      <c r="D600" s="11" t="s">
        <v>2818</v>
      </c>
      <c r="E600" s="11" t="s">
        <v>54</v>
      </c>
      <c r="F600" s="11" t="s">
        <v>40</v>
      </c>
      <c r="G600" s="11"/>
      <c r="H600" s="11"/>
      <c r="I600" s="11" t="s">
        <v>41</v>
      </c>
      <c r="J600" s="11" t="s">
        <v>537</v>
      </c>
      <c r="K600" s="11" t="s">
        <v>6045</v>
      </c>
      <c r="L600" s="11" t="s">
        <v>43</v>
      </c>
      <c r="M600" s="11" t="s">
        <v>6062</v>
      </c>
      <c r="N600" s="11" t="s">
        <v>90</v>
      </c>
      <c r="O600" s="11" t="s">
        <v>90</v>
      </c>
      <c r="P600" s="11" t="s">
        <v>6033</v>
      </c>
      <c r="Q600" s="11" t="s">
        <v>5632</v>
      </c>
      <c r="R600" s="11" t="s">
        <v>5633</v>
      </c>
      <c r="S600" s="11" t="s">
        <v>45</v>
      </c>
      <c r="T600" s="11" t="s">
        <v>39</v>
      </c>
      <c r="U600" s="11" t="s">
        <v>6053</v>
      </c>
      <c r="V600" s="11" t="s">
        <v>62</v>
      </c>
      <c r="W600" s="17"/>
      <c r="X600" s="17"/>
      <c r="Y600" s="30"/>
      <c r="Z600" s="30"/>
      <c r="AA600" s="11"/>
      <c r="AB600" s="11" t="s">
        <v>47</v>
      </c>
      <c r="AC600" s="11">
        <v>0</v>
      </c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</row>
    <row r="601" spans="1:54" x14ac:dyDescent="0.25">
      <c r="A601" s="11" t="s">
        <v>2819</v>
      </c>
      <c r="B601" s="12">
        <v>34</v>
      </c>
      <c r="C601" s="12" t="str">
        <f t="shared" si="9"/>
        <v>[30-40[ ans</v>
      </c>
      <c r="D601" s="11" t="s">
        <v>2820</v>
      </c>
      <c r="E601" s="11" t="s">
        <v>54</v>
      </c>
      <c r="F601" s="11" t="s">
        <v>40</v>
      </c>
      <c r="G601" s="11"/>
      <c r="H601" s="11"/>
      <c r="I601" s="11" t="s">
        <v>41</v>
      </c>
      <c r="J601" s="11" t="s">
        <v>413</v>
      </c>
      <c r="K601" s="11" t="s">
        <v>6043</v>
      </c>
      <c r="L601" s="11" t="s">
        <v>51</v>
      </c>
      <c r="M601" s="11" t="s">
        <v>6062</v>
      </c>
      <c r="N601" s="11" t="s">
        <v>313</v>
      </c>
      <c r="O601" s="11" t="s">
        <v>313</v>
      </c>
      <c r="P601" s="11" t="s">
        <v>6035</v>
      </c>
      <c r="Q601" s="11" t="s">
        <v>5805</v>
      </c>
      <c r="R601" s="11" t="s">
        <v>5806</v>
      </c>
      <c r="S601" s="11" t="s">
        <v>45</v>
      </c>
      <c r="T601" s="11" t="s">
        <v>39</v>
      </c>
      <c r="U601" s="11" t="s">
        <v>6053</v>
      </c>
      <c r="V601" s="11" t="s">
        <v>62</v>
      </c>
      <c r="W601" s="17"/>
      <c r="X601" s="17"/>
      <c r="Y601" s="30"/>
      <c r="Z601" s="30"/>
      <c r="AA601" s="29">
        <v>17.7</v>
      </c>
      <c r="AB601" s="11" t="s">
        <v>47</v>
      </c>
      <c r="AC601" s="11">
        <v>0</v>
      </c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</row>
    <row r="602" spans="1:54" x14ac:dyDescent="0.25">
      <c r="A602" s="11" t="s">
        <v>2821</v>
      </c>
      <c r="B602" s="12">
        <v>32</v>
      </c>
      <c r="C602" s="12" t="str">
        <f t="shared" si="9"/>
        <v>[30-40[ ans</v>
      </c>
      <c r="D602" s="11" t="s">
        <v>2822</v>
      </c>
      <c r="E602" s="11" t="s">
        <v>269</v>
      </c>
      <c r="F602" s="11" t="s">
        <v>40</v>
      </c>
      <c r="G602" s="11"/>
      <c r="H602" s="11"/>
      <c r="I602" s="11" t="s">
        <v>41</v>
      </c>
      <c r="J602" s="11" t="s">
        <v>134</v>
      </c>
      <c r="K602" s="11" t="s">
        <v>6049</v>
      </c>
      <c r="L602" s="11" t="s">
        <v>51</v>
      </c>
      <c r="M602" s="11" t="s">
        <v>6062</v>
      </c>
      <c r="N602" s="11" t="s">
        <v>70</v>
      </c>
      <c r="O602" s="11" t="s">
        <v>5502</v>
      </c>
      <c r="P602" s="11" t="s">
        <v>6035</v>
      </c>
      <c r="Q602" s="11" t="s">
        <v>5572</v>
      </c>
      <c r="R602" s="11" t="s">
        <v>5573</v>
      </c>
      <c r="S602" s="11" t="s">
        <v>45</v>
      </c>
      <c r="T602" s="11" t="s">
        <v>84</v>
      </c>
      <c r="U602" s="11" t="s">
        <v>6057</v>
      </c>
      <c r="V602" s="11" t="s">
        <v>62</v>
      </c>
      <c r="W602" s="17"/>
      <c r="X602" s="17"/>
      <c r="Y602" s="30"/>
      <c r="Z602" s="30"/>
      <c r="AA602" s="11"/>
      <c r="AB602" s="11" t="s">
        <v>47</v>
      </c>
      <c r="AC602" s="11">
        <v>0</v>
      </c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</row>
    <row r="603" spans="1:54" x14ac:dyDescent="0.25">
      <c r="A603" s="11" t="s">
        <v>2823</v>
      </c>
      <c r="B603" s="12">
        <v>39</v>
      </c>
      <c r="C603" s="12" t="str">
        <f t="shared" si="9"/>
        <v>[30-40[ ans</v>
      </c>
      <c r="D603" s="11" t="s">
        <v>2824</v>
      </c>
      <c r="E603" s="11" t="s">
        <v>54</v>
      </c>
      <c r="F603" s="11" t="s">
        <v>40</v>
      </c>
      <c r="G603" s="11"/>
      <c r="H603" s="12">
        <v>115</v>
      </c>
      <c r="I603" s="11" t="s">
        <v>41</v>
      </c>
      <c r="J603" s="11" t="s">
        <v>56</v>
      </c>
      <c r="K603" s="11" t="s">
        <v>6045</v>
      </c>
      <c r="L603" s="11" t="s">
        <v>51</v>
      </c>
      <c r="M603" s="11" t="s">
        <v>6062</v>
      </c>
      <c r="N603" s="11" t="s">
        <v>81</v>
      </c>
      <c r="O603" s="11" t="s">
        <v>5502</v>
      </c>
      <c r="P603" s="11" t="s">
        <v>6035</v>
      </c>
      <c r="Q603" s="11" t="s">
        <v>5572</v>
      </c>
      <c r="R603" s="11" t="s">
        <v>5573</v>
      </c>
      <c r="S603" s="11" t="s">
        <v>45</v>
      </c>
      <c r="T603" s="11" t="s">
        <v>58</v>
      </c>
      <c r="U603" s="11" t="s">
        <v>6055</v>
      </c>
      <c r="V603" s="11" t="s">
        <v>46</v>
      </c>
      <c r="W603" s="17">
        <v>41640</v>
      </c>
      <c r="X603" s="17" t="s">
        <v>6297</v>
      </c>
      <c r="Y603" s="34">
        <v>5</v>
      </c>
      <c r="Z603" s="30" t="s">
        <v>6646</v>
      </c>
      <c r="AA603" s="11"/>
      <c r="AB603" s="11" t="s">
        <v>47</v>
      </c>
      <c r="AC603" s="11">
        <v>0</v>
      </c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</row>
    <row r="604" spans="1:54" x14ac:dyDescent="0.25">
      <c r="A604" s="11" t="s">
        <v>2825</v>
      </c>
      <c r="B604" s="12">
        <v>23</v>
      </c>
      <c r="C604" s="12" t="str">
        <f t="shared" si="9"/>
        <v>[20-30[ ans</v>
      </c>
      <c r="D604" s="11" t="s">
        <v>2826</v>
      </c>
      <c r="E604" s="11" t="s">
        <v>48</v>
      </c>
      <c r="F604" s="11" t="s">
        <v>40</v>
      </c>
      <c r="G604" s="11"/>
      <c r="H604" s="12">
        <v>58</v>
      </c>
      <c r="I604" s="11" t="s">
        <v>41</v>
      </c>
      <c r="J604" s="11" t="s">
        <v>79</v>
      </c>
      <c r="K604" s="11" t="s">
        <v>6048</v>
      </c>
      <c r="L604" s="11" t="s">
        <v>121</v>
      </c>
      <c r="M604" s="11" t="s">
        <v>6062</v>
      </c>
      <c r="N604" s="11" t="s">
        <v>122</v>
      </c>
      <c r="O604" s="11" t="s">
        <v>554</v>
      </c>
      <c r="P604" s="11" t="s">
        <v>6032</v>
      </c>
      <c r="Q604" s="11" t="s">
        <v>5576</v>
      </c>
      <c r="R604" s="11" t="s">
        <v>5577</v>
      </c>
      <c r="S604" s="11" t="s">
        <v>45</v>
      </c>
      <c r="T604" s="11" t="s">
        <v>58</v>
      </c>
      <c r="U604" s="11" t="s">
        <v>6055</v>
      </c>
      <c r="V604" s="11" t="s">
        <v>62</v>
      </c>
      <c r="W604" s="17"/>
      <c r="X604" s="17"/>
      <c r="Y604" s="30"/>
      <c r="Z604" s="30"/>
      <c r="AA604" s="11"/>
      <c r="AB604" s="11" t="s">
        <v>47</v>
      </c>
      <c r="AC604" s="11">
        <v>0</v>
      </c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</row>
    <row r="605" spans="1:54" x14ac:dyDescent="0.25">
      <c r="A605" s="11" t="s">
        <v>2827</v>
      </c>
      <c r="B605" s="12">
        <v>34</v>
      </c>
      <c r="C605" s="12" t="str">
        <f t="shared" si="9"/>
        <v>[30-40[ ans</v>
      </c>
      <c r="D605" s="11" t="s">
        <v>2828</v>
      </c>
      <c r="E605" s="11" t="s">
        <v>54</v>
      </c>
      <c r="F605" s="11" t="s">
        <v>40</v>
      </c>
      <c r="G605" s="11"/>
      <c r="H605" s="11"/>
      <c r="I605" s="11" t="s">
        <v>49</v>
      </c>
      <c r="J605" s="11" t="s">
        <v>56</v>
      </c>
      <c r="K605" s="11" t="s">
        <v>6045</v>
      </c>
      <c r="L605" s="11" t="s">
        <v>51</v>
      </c>
      <c r="M605" s="11" t="s">
        <v>6062</v>
      </c>
      <c r="N605" s="11" t="s">
        <v>288</v>
      </c>
      <c r="O605" s="11" t="s">
        <v>288</v>
      </c>
      <c r="P605" s="11" t="s">
        <v>6031</v>
      </c>
      <c r="Q605" s="11" t="s">
        <v>5743</v>
      </c>
      <c r="R605" s="11" t="s">
        <v>5744</v>
      </c>
      <c r="S605" s="11" t="s">
        <v>45</v>
      </c>
      <c r="T605" s="11" t="s">
        <v>124</v>
      </c>
      <c r="U605" s="11" t="s">
        <v>124</v>
      </c>
      <c r="V605" s="11" t="s">
        <v>62</v>
      </c>
      <c r="W605" s="17"/>
      <c r="X605" s="17"/>
      <c r="Y605" s="30"/>
      <c r="Z605" s="30"/>
      <c r="AA605" s="11"/>
      <c r="AB605" s="11" t="s">
        <v>47</v>
      </c>
      <c r="AC605" s="11">
        <v>0</v>
      </c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</row>
    <row r="606" spans="1:54" x14ac:dyDescent="0.25">
      <c r="A606" s="11" t="s">
        <v>2829</v>
      </c>
      <c r="B606" s="12">
        <v>30</v>
      </c>
      <c r="C606" s="12" t="str">
        <f t="shared" si="9"/>
        <v>[30-40[ ans</v>
      </c>
      <c r="D606" s="11" t="s">
        <v>2830</v>
      </c>
      <c r="E606" s="11" t="s">
        <v>39</v>
      </c>
      <c r="F606" s="11" t="s">
        <v>40</v>
      </c>
      <c r="G606" s="11"/>
      <c r="H606" s="11"/>
      <c r="I606" s="11" t="s">
        <v>41</v>
      </c>
      <c r="J606" s="11" t="s">
        <v>955</v>
      </c>
      <c r="K606" s="11" t="s">
        <v>6048</v>
      </c>
      <c r="L606" s="11" t="s">
        <v>121</v>
      </c>
      <c r="M606" s="11" t="s">
        <v>6062</v>
      </c>
      <c r="N606" s="11" t="s">
        <v>956</v>
      </c>
      <c r="O606" s="11" t="s">
        <v>554</v>
      </c>
      <c r="P606" s="11" t="s">
        <v>6032</v>
      </c>
      <c r="Q606" s="11" t="s">
        <v>5576</v>
      </c>
      <c r="R606" s="11" t="s">
        <v>5577</v>
      </c>
      <c r="S606" s="11" t="s">
        <v>45</v>
      </c>
      <c r="T606" s="11" t="s">
        <v>957</v>
      </c>
      <c r="U606" s="11" t="s">
        <v>6059</v>
      </c>
      <c r="V606" s="11" t="s">
        <v>46</v>
      </c>
      <c r="W606" s="17">
        <v>42736</v>
      </c>
      <c r="X606" s="17" t="s">
        <v>6270</v>
      </c>
      <c r="Y606" s="34">
        <v>2</v>
      </c>
      <c r="Z606" s="30" t="s">
        <v>6644</v>
      </c>
      <c r="AA606" s="29">
        <v>15</v>
      </c>
      <c r="AB606" s="11" t="s">
        <v>47</v>
      </c>
      <c r="AC606" s="11">
        <v>0</v>
      </c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</row>
    <row r="607" spans="1:54" x14ac:dyDescent="0.25">
      <c r="A607" s="11" t="s">
        <v>2831</v>
      </c>
      <c r="B607" s="12">
        <v>20</v>
      </c>
      <c r="C607" s="12" t="str">
        <f t="shared" si="9"/>
        <v>[20-30[ ans</v>
      </c>
      <c r="D607" s="11" t="s">
        <v>2832</v>
      </c>
      <c r="E607" s="11" t="s">
        <v>92</v>
      </c>
      <c r="F607" s="11" t="s">
        <v>40</v>
      </c>
      <c r="G607" s="11"/>
      <c r="H607" s="11"/>
      <c r="I607" s="11" t="s">
        <v>41</v>
      </c>
      <c r="J607" s="11" t="s">
        <v>134</v>
      </c>
      <c r="K607" s="11" t="s">
        <v>6049</v>
      </c>
      <c r="L607" s="11" t="s">
        <v>51</v>
      </c>
      <c r="M607" s="11" t="s">
        <v>6062</v>
      </c>
      <c r="N607" s="11" t="s">
        <v>64</v>
      </c>
      <c r="O607" s="11" t="s">
        <v>729</v>
      </c>
      <c r="P607" s="11" t="s">
        <v>6702</v>
      </c>
      <c r="Q607" s="11"/>
      <c r="R607" s="11"/>
      <c r="S607" s="11" t="s">
        <v>45</v>
      </c>
      <c r="T607" s="11" t="s">
        <v>58</v>
      </c>
      <c r="U607" s="11" t="s">
        <v>6055</v>
      </c>
      <c r="V607" s="11" t="s">
        <v>62</v>
      </c>
      <c r="W607" s="17"/>
      <c r="X607" s="17"/>
      <c r="Y607" s="30"/>
      <c r="Z607" s="30"/>
      <c r="AA607" s="29">
        <v>14.5</v>
      </c>
      <c r="AB607" s="11" t="s">
        <v>47</v>
      </c>
      <c r="AC607" s="11">
        <v>0</v>
      </c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</row>
    <row r="608" spans="1:54" x14ac:dyDescent="0.25">
      <c r="A608" s="11" t="s">
        <v>2833</v>
      </c>
      <c r="B608" s="12">
        <v>25</v>
      </c>
      <c r="C608" s="12" t="str">
        <f t="shared" si="9"/>
        <v>[20-30[ ans</v>
      </c>
      <c r="D608" s="11" t="s">
        <v>2834</v>
      </c>
      <c r="E608" s="11" t="s">
        <v>48</v>
      </c>
      <c r="F608" s="11" t="s">
        <v>40</v>
      </c>
      <c r="G608" s="11"/>
      <c r="H608" s="11"/>
      <c r="I608" s="11" t="s">
        <v>41</v>
      </c>
      <c r="J608" s="11" t="s">
        <v>79</v>
      </c>
      <c r="K608" s="11" t="s">
        <v>6048</v>
      </c>
      <c r="L608" s="11" t="s">
        <v>121</v>
      </c>
      <c r="M608" s="11" t="s">
        <v>6062</v>
      </c>
      <c r="N608" s="11" t="s">
        <v>529</v>
      </c>
      <c r="O608" s="11" t="s">
        <v>529</v>
      </c>
      <c r="P608" s="11" t="s">
        <v>6031</v>
      </c>
      <c r="Q608" s="11" t="s">
        <v>5756</v>
      </c>
      <c r="R608" s="11" t="s">
        <v>5757</v>
      </c>
      <c r="S608" s="11" t="s">
        <v>45</v>
      </c>
      <c r="T608" s="11" t="s">
        <v>39</v>
      </c>
      <c r="U608" s="11" t="s">
        <v>6053</v>
      </c>
      <c r="V608" s="11" t="s">
        <v>62</v>
      </c>
      <c r="W608" s="17"/>
      <c r="X608" s="17"/>
      <c r="Y608" s="30"/>
      <c r="Z608" s="30"/>
      <c r="AA608" s="29">
        <v>14.9</v>
      </c>
      <c r="AB608" s="11" t="s">
        <v>47</v>
      </c>
      <c r="AC608" s="11">
        <v>0</v>
      </c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</row>
    <row r="609" spans="1:54" x14ac:dyDescent="0.25">
      <c r="A609" s="11" t="s">
        <v>2835</v>
      </c>
      <c r="B609" s="12">
        <v>30</v>
      </c>
      <c r="C609" s="12" t="str">
        <f t="shared" si="9"/>
        <v>[30-40[ ans</v>
      </c>
      <c r="D609" s="11" t="s">
        <v>2836</v>
      </c>
      <c r="E609" s="11" t="s">
        <v>92</v>
      </c>
      <c r="F609" s="11" t="s">
        <v>40</v>
      </c>
      <c r="G609" s="11"/>
      <c r="H609" s="11"/>
      <c r="I609" s="11" t="s">
        <v>49</v>
      </c>
      <c r="J609" s="11" t="s">
        <v>71</v>
      </c>
      <c r="K609" s="11" t="s">
        <v>6047</v>
      </c>
      <c r="L609" s="11" t="s">
        <v>51</v>
      </c>
      <c r="M609" s="11" t="s">
        <v>6062</v>
      </c>
      <c r="N609" s="11" t="s">
        <v>723</v>
      </c>
      <c r="O609" s="11" t="s">
        <v>5745</v>
      </c>
      <c r="P609" s="11" t="s">
        <v>6031</v>
      </c>
      <c r="Q609" s="11" t="s">
        <v>5741</v>
      </c>
      <c r="R609" s="11" t="s">
        <v>5742</v>
      </c>
      <c r="S609" s="11" t="s">
        <v>45</v>
      </c>
      <c r="T609" s="11" t="s">
        <v>124</v>
      </c>
      <c r="U609" s="11" t="s">
        <v>124</v>
      </c>
      <c r="V609" s="11" t="s">
        <v>62</v>
      </c>
      <c r="W609" s="17"/>
      <c r="X609" s="17"/>
      <c r="Y609" s="30"/>
      <c r="Z609" s="30"/>
      <c r="AA609" s="29">
        <v>13.6</v>
      </c>
      <c r="AB609" s="11" t="s">
        <v>47</v>
      </c>
      <c r="AC609" s="11">
        <v>0</v>
      </c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</row>
    <row r="610" spans="1:54" x14ac:dyDescent="0.25">
      <c r="A610" s="11" t="s">
        <v>2837</v>
      </c>
      <c r="B610" s="12">
        <v>22</v>
      </c>
      <c r="C610" s="12" t="str">
        <f t="shared" si="9"/>
        <v>[20-30[ ans</v>
      </c>
      <c r="D610" s="11" t="s">
        <v>2838</v>
      </c>
      <c r="E610" s="11" t="s">
        <v>54</v>
      </c>
      <c r="F610" s="11" t="s">
        <v>40</v>
      </c>
      <c r="G610" s="11"/>
      <c r="H610" s="11"/>
      <c r="I610" s="11" t="s">
        <v>41</v>
      </c>
      <c r="J610" s="11" t="s">
        <v>101</v>
      </c>
      <c r="K610" s="11" t="s">
        <v>286</v>
      </c>
      <c r="L610" s="11" t="s">
        <v>43</v>
      </c>
      <c r="M610" s="11" t="s">
        <v>6062</v>
      </c>
      <c r="N610" s="11" t="s">
        <v>86</v>
      </c>
      <c r="O610" s="11" t="s">
        <v>5651</v>
      </c>
      <c r="P610" s="11" t="s">
        <v>6033</v>
      </c>
      <c r="Q610" s="11" t="s">
        <v>5824</v>
      </c>
      <c r="R610" s="11" t="s">
        <v>5825</v>
      </c>
      <c r="S610" s="11" t="s">
        <v>45</v>
      </c>
      <c r="T610" s="11" t="s">
        <v>58</v>
      </c>
      <c r="U610" s="11" t="s">
        <v>6055</v>
      </c>
      <c r="V610" s="11" t="s">
        <v>46</v>
      </c>
      <c r="W610" s="17" t="s">
        <v>6149</v>
      </c>
      <c r="X610" s="17" t="s">
        <v>6429</v>
      </c>
      <c r="Y610" s="34">
        <v>1</v>
      </c>
      <c r="Z610" s="30" t="s">
        <v>6644</v>
      </c>
      <c r="AA610" s="29">
        <v>15.7</v>
      </c>
      <c r="AB610" s="11" t="s">
        <v>47</v>
      </c>
      <c r="AC610" s="11">
        <v>0</v>
      </c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</row>
    <row r="611" spans="1:54" x14ac:dyDescent="0.25">
      <c r="A611" s="11" t="s">
        <v>2840</v>
      </c>
      <c r="B611" s="12">
        <v>24</v>
      </c>
      <c r="C611" s="12" t="str">
        <f t="shared" si="9"/>
        <v>[20-30[ ans</v>
      </c>
      <c r="D611" s="11" t="s">
        <v>2841</v>
      </c>
      <c r="E611" s="11" t="s">
        <v>48</v>
      </c>
      <c r="F611" s="11" t="s">
        <v>40</v>
      </c>
      <c r="G611" s="11"/>
      <c r="H611" s="11"/>
      <c r="I611" s="11" t="s">
        <v>41</v>
      </c>
      <c r="J611" s="11" t="s">
        <v>79</v>
      </c>
      <c r="K611" s="11" t="s">
        <v>6048</v>
      </c>
      <c r="L611" s="11" t="s">
        <v>51</v>
      </c>
      <c r="M611" s="11" t="s">
        <v>6062</v>
      </c>
      <c r="N611" s="11" t="s">
        <v>489</v>
      </c>
      <c r="O611" s="11" t="s">
        <v>554</v>
      </c>
      <c r="P611" s="11" t="s">
        <v>6032</v>
      </c>
      <c r="Q611" s="11" t="s">
        <v>5576</v>
      </c>
      <c r="R611" s="11" t="s">
        <v>5577</v>
      </c>
      <c r="S611" s="11" t="s">
        <v>45</v>
      </c>
      <c r="T611" s="11" t="s">
        <v>39</v>
      </c>
      <c r="U611" s="11" t="s">
        <v>6053</v>
      </c>
      <c r="V611" s="11" t="s">
        <v>62</v>
      </c>
      <c r="W611" s="17"/>
      <c r="X611" s="17"/>
      <c r="Y611" s="30"/>
      <c r="Z611" s="30"/>
      <c r="AA611" s="11"/>
      <c r="AB611" s="11" t="s">
        <v>47</v>
      </c>
      <c r="AC611" s="11">
        <v>0</v>
      </c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</row>
    <row r="612" spans="1:54" x14ac:dyDescent="0.25">
      <c r="A612" s="11" t="s">
        <v>2842</v>
      </c>
      <c r="B612" s="12">
        <v>24</v>
      </c>
      <c r="C612" s="12" t="str">
        <f t="shared" si="9"/>
        <v>[20-30[ ans</v>
      </c>
      <c r="D612" s="11" t="s">
        <v>2843</v>
      </c>
      <c r="E612" s="11" t="s">
        <v>48</v>
      </c>
      <c r="F612" s="11" t="s">
        <v>40</v>
      </c>
      <c r="G612" s="11"/>
      <c r="H612" s="11"/>
      <c r="I612" s="11" t="s">
        <v>41</v>
      </c>
      <c r="J612" s="11" t="s">
        <v>79</v>
      </c>
      <c r="K612" s="11" t="s">
        <v>6048</v>
      </c>
      <c r="L612" s="11" t="s">
        <v>121</v>
      </c>
      <c r="M612" s="11" t="s">
        <v>6062</v>
      </c>
      <c r="N612" s="11" t="s">
        <v>529</v>
      </c>
      <c r="O612" s="11" t="s">
        <v>529</v>
      </c>
      <c r="P612" s="11" t="s">
        <v>6031</v>
      </c>
      <c r="Q612" s="11" t="s">
        <v>5756</v>
      </c>
      <c r="R612" s="11" t="s">
        <v>5757</v>
      </c>
      <c r="S612" s="11" t="s">
        <v>45</v>
      </c>
      <c r="T612" s="11" t="s">
        <v>39</v>
      </c>
      <c r="U612" s="11" t="s">
        <v>6053</v>
      </c>
      <c r="V612" s="11" t="s">
        <v>46</v>
      </c>
      <c r="W612" s="17">
        <v>43466</v>
      </c>
      <c r="X612" s="17" t="s">
        <v>6274</v>
      </c>
      <c r="Y612" s="34">
        <v>0</v>
      </c>
      <c r="Z612" s="30" t="s">
        <v>6644</v>
      </c>
      <c r="AA612" s="29">
        <v>15</v>
      </c>
      <c r="AB612" s="11" t="s">
        <v>47</v>
      </c>
      <c r="AC612" s="11">
        <v>0</v>
      </c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</row>
    <row r="613" spans="1:54" x14ac:dyDescent="0.25">
      <c r="A613" s="11" t="s">
        <v>2844</v>
      </c>
      <c r="B613" s="12">
        <v>35</v>
      </c>
      <c r="C613" s="12" t="str">
        <f t="shared" si="9"/>
        <v>[30-40[ ans</v>
      </c>
      <c r="D613" s="11" t="s">
        <v>2845</v>
      </c>
      <c r="E613" s="11" t="s">
        <v>54</v>
      </c>
      <c r="F613" s="11" t="s">
        <v>55</v>
      </c>
      <c r="G613" s="11"/>
      <c r="H613" s="11"/>
      <c r="I613" s="11" t="s">
        <v>41</v>
      </c>
      <c r="J613" s="11" t="s">
        <v>154</v>
      </c>
      <c r="K613" s="11" t="s">
        <v>6045</v>
      </c>
      <c r="L613" s="11" t="s">
        <v>60</v>
      </c>
      <c r="M613" s="11" t="s">
        <v>6062</v>
      </c>
      <c r="N613" s="11" t="s">
        <v>373</v>
      </c>
      <c r="O613" s="11" t="s">
        <v>195</v>
      </c>
      <c r="P613" s="11" t="s">
        <v>6035</v>
      </c>
      <c r="Q613" s="11" t="s">
        <v>5610</v>
      </c>
      <c r="R613" s="11" t="s">
        <v>5611</v>
      </c>
      <c r="S613" s="11" t="s">
        <v>45</v>
      </c>
      <c r="T613" s="11" t="s">
        <v>84</v>
      </c>
      <c r="U613" s="11" t="s">
        <v>6057</v>
      </c>
      <c r="V613" s="11" t="s">
        <v>62</v>
      </c>
      <c r="W613" s="17"/>
      <c r="X613" s="17"/>
      <c r="Y613" s="30"/>
      <c r="Z613" s="30"/>
      <c r="AA613" s="29">
        <v>12.6</v>
      </c>
      <c r="AB613" s="11" t="s">
        <v>845</v>
      </c>
      <c r="AC613" s="11">
        <v>1</v>
      </c>
      <c r="AD613" s="27" t="s">
        <v>5511</v>
      </c>
      <c r="AE613" s="27" t="s">
        <v>6673</v>
      </c>
      <c r="AF613" s="11" t="s">
        <v>62</v>
      </c>
      <c r="AG613" s="11" t="s">
        <v>46</v>
      </c>
      <c r="AH613" s="11" t="s">
        <v>62</v>
      </c>
      <c r="AI613" s="11" t="s">
        <v>62</v>
      </c>
      <c r="AJ613" s="11" t="s">
        <v>1532</v>
      </c>
      <c r="AK613" s="11" t="s">
        <v>62</v>
      </c>
      <c r="AL613" s="11" t="s">
        <v>62</v>
      </c>
      <c r="AM613" s="11" t="s">
        <v>62</v>
      </c>
      <c r="AN613" s="11" t="s">
        <v>62</v>
      </c>
      <c r="AO613" s="11" t="s">
        <v>62</v>
      </c>
      <c r="AP613" s="11"/>
      <c r="AQ613" s="11" t="s">
        <v>846</v>
      </c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</row>
    <row r="614" spans="1:54" x14ac:dyDescent="0.25">
      <c r="A614" s="11" t="s">
        <v>2846</v>
      </c>
      <c r="B614" s="12">
        <v>22</v>
      </c>
      <c r="C614" s="12" t="str">
        <f t="shared" si="9"/>
        <v>[20-30[ ans</v>
      </c>
      <c r="D614" s="11" t="s">
        <v>2847</v>
      </c>
      <c r="E614" s="11" t="s">
        <v>48</v>
      </c>
      <c r="F614" s="11" t="s">
        <v>40</v>
      </c>
      <c r="G614" s="11"/>
      <c r="H614" s="11"/>
      <c r="I614" s="11" t="s">
        <v>41</v>
      </c>
      <c r="J614" s="11" t="s">
        <v>79</v>
      </c>
      <c r="K614" s="11" t="s">
        <v>6048</v>
      </c>
      <c r="L614" s="11" t="s">
        <v>51</v>
      </c>
      <c r="M614" s="11" t="s">
        <v>6062</v>
      </c>
      <c r="N614" s="11" t="s">
        <v>685</v>
      </c>
      <c r="O614" s="11" t="s">
        <v>685</v>
      </c>
      <c r="P614" s="11" t="s">
        <v>6035</v>
      </c>
      <c r="Q614" s="11" t="s">
        <v>5985</v>
      </c>
      <c r="R614" s="11" t="s">
        <v>5986</v>
      </c>
      <c r="S614" s="11" t="s">
        <v>45</v>
      </c>
      <c r="T614" s="11" t="s">
        <v>58</v>
      </c>
      <c r="U614" s="11" t="s">
        <v>6055</v>
      </c>
      <c r="V614" s="11" t="s">
        <v>46</v>
      </c>
      <c r="W614" s="17">
        <v>43259</v>
      </c>
      <c r="X614" s="17" t="s">
        <v>6361</v>
      </c>
      <c r="Y614" s="34">
        <v>1</v>
      </c>
      <c r="Z614" s="30" t="s">
        <v>6644</v>
      </c>
      <c r="AA614" s="29">
        <v>13.5</v>
      </c>
      <c r="AB614" s="11" t="s">
        <v>47</v>
      </c>
      <c r="AC614" s="11">
        <v>0</v>
      </c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</row>
    <row r="615" spans="1:54" x14ac:dyDescent="0.25">
      <c r="A615" s="11" t="s">
        <v>2848</v>
      </c>
      <c r="B615" s="12">
        <v>21</v>
      </c>
      <c r="C615" s="12" t="str">
        <f t="shared" si="9"/>
        <v>[20-30[ ans</v>
      </c>
      <c r="D615" s="11" t="s">
        <v>2849</v>
      </c>
      <c r="E615" s="11" t="s">
        <v>54</v>
      </c>
      <c r="F615" s="11" t="s">
        <v>40</v>
      </c>
      <c r="G615" s="11"/>
      <c r="H615" s="12">
        <v>96</v>
      </c>
      <c r="I615" s="11" t="s">
        <v>41</v>
      </c>
      <c r="J615" s="11" t="s">
        <v>98</v>
      </c>
      <c r="K615" s="11" t="s">
        <v>6043</v>
      </c>
      <c r="L615" s="11" t="s">
        <v>60</v>
      </c>
      <c r="M615" s="11" t="s">
        <v>6062</v>
      </c>
      <c r="N615" s="11" t="s">
        <v>914</v>
      </c>
      <c r="O615" s="11" t="s">
        <v>217</v>
      </c>
      <c r="P615" s="11" t="s">
        <v>6033</v>
      </c>
      <c r="Q615" s="11" t="s">
        <v>5612</v>
      </c>
      <c r="R615" s="11" t="s">
        <v>5613</v>
      </c>
      <c r="S615" s="11" t="s">
        <v>45</v>
      </c>
      <c r="T615" s="11" t="s">
        <v>39</v>
      </c>
      <c r="U615" s="11" t="s">
        <v>6053</v>
      </c>
      <c r="V615" s="11" t="s">
        <v>62</v>
      </c>
      <c r="W615" s="17"/>
      <c r="X615" s="17"/>
      <c r="Y615" s="30"/>
      <c r="Z615" s="30"/>
      <c r="AA615" s="11"/>
      <c r="AB615" s="11" t="s">
        <v>845</v>
      </c>
      <c r="AC615" s="11">
        <v>1</v>
      </c>
      <c r="AD615" s="27" t="s">
        <v>5511</v>
      </c>
      <c r="AE615" s="27" t="s">
        <v>6673</v>
      </c>
      <c r="AF615" s="11" t="s">
        <v>62</v>
      </c>
      <c r="AG615" s="11" t="s">
        <v>46</v>
      </c>
      <c r="AH615" s="11" t="s">
        <v>62</v>
      </c>
      <c r="AI615" s="11" t="s">
        <v>62</v>
      </c>
      <c r="AJ615" s="11"/>
      <c r="AK615" s="11"/>
      <c r="AL615" s="11"/>
      <c r="AM615" s="11"/>
      <c r="AN615" s="11"/>
      <c r="AO615" s="11"/>
      <c r="AP615" s="11"/>
      <c r="AQ615" s="11" t="s">
        <v>846</v>
      </c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</row>
    <row r="616" spans="1:54" x14ac:dyDescent="0.25">
      <c r="A616" s="11" t="s">
        <v>2850</v>
      </c>
      <c r="B616" s="12">
        <v>33</v>
      </c>
      <c r="C616" s="12" t="str">
        <f t="shared" si="9"/>
        <v>[30-40[ ans</v>
      </c>
      <c r="D616" s="11" t="s">
        <v>2851</v>
      </c>
      <c r="E616" s="11" t="s">
        <v>54</v>
      </c>
      <c r="F616" s="11" t="s">
        <v>40</v>
      </c>
      <c r="G616" s="11"/>
      <c r="H616" s="11"/>
      <c r="I616" s="11" t="s">
        <v>41</v>
      </c>
      <c r="J616" s="11" t="s">
        <v>408</v>
      </c>
      <c r="K616" s="11" t="s">
        <v>6044</v>
      </c>
      <c r="L616" s="11" t="s">
        <v>60</v>
      </c>
      <c r="M616" s="11" t="s">
        <v>6062</v>
      </c>
      <c r="N616" s="11" t="s">
        <v>64</v>
      </c>
      <c r="O616" s="11" t="s">
        <v>729</v>
      </c>
      <c r="P616" s="11" t="s">
        <v>6702</v>
      </c>
      <c r="Q616" s="11"/>
      <c r="R616" s="11"/>
      <c r="S616" s="11" t="s">
        <v>45</v>
      </c>
      <c r="T616" s="11" t="s">
        <v>58</v>
      </c>
      <c r="U616" s="11" t="s">
        <v>6055</v>
      </c>
      <c r="V616" s="11" t="s">
        <v>62</v>
      </c>
      <c r="W616" s="17"/>
      <c r="X616" s="17"/>
      <c r="Y616" s="30"/>
      <c r="Z616" s="30"/>
      <c r="AA616" s="29">
        <v>13.8</v>
      </c>
      <c r="AB616" s="11" t="s">
        <v>47</v>
      </c>
      <c r="AC616" s="11">
        <v>0</v>
      </c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</row>
    <row r="617" spans="1:54" x14ac:dyDescent="0.25">
      <c r="A617" s="11" t="s">
        <v>2852</v>
      </c>
      <c r="B617" s="12">
        <v>34</v>
      </c>
      <c r="C617" s="12" t="str">
        <f t="shared" si="9"/>
        <v>[30-40[ ans</v>
      </c>
      <c r="D617" s="11" t="s">
        <v>2853</v>
      </c>
      <c r="E617" s="11" t="s">
        <v>39</v>
      </c>
      <c r="F617" s="11" t="s">
        <v>40</v>
      </c>
      <c r="G617" s="11"/>
      <c r="H617" s="11"/>
      <c r="I617" s="11" t="s">
        <v>49</v>
      </c>
      <c r="J617" s="11" t="s">
        <v>71</v>
      </c>
      <c r="K617" s="11" t="s">
        <v>6047</v>
      </c>
      <c r="L617" s="11" t="s">
        <v>51</v>
      </c>
      <c r="M617" s="11" t="s">
        <v>6062</v>
      </c>
      <c r="N617" s="11" t="s">
        <v>428</v>
      </c>
      <c r="O617" s="11" t="s">
        <v>729</v>
      </c>
      <c r="P617" s="11" t="s">
        <v>6702</v>
      </c>
      <c r="Q617" s="11"/>
      <c r="R617" s="11"/>
      <c r="S617" s="11" t="s">
        <v>45</v>
      </c>
      <c r="T617" s="11" t="s">
        <v>39</v>
      </c>
      <c r="U617" s="11" t="s">
        <v>6053</v>
      </c>
      <c r="V617" s="11" t="s">
        <v>62</v>
      </c>
      <c r="W617" s="17"/>
      <c r="X617" s="17"/>
      <c r="Y617" s="30"/>
      <c r="Z617" s="30"/>
      <c r="AA617" s="11"/>
      <c r="AB617" s="11" t="s">
        <v>47</v>
      </c>
      <c r="AC617" s="11">
        <v>0</v>
      </c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</row>
    <row r="618" spans="1:54" x14ac:dyDescent="0.25">
      <c r="A618" s="11" t="s">
        <v>2854</v>
      </c>
      <c r="B618" s="12">
        <v>32</v>
      </c>
      <c r="C618" s="12" t="str">
        <f t="shared" si="9"/>
        <v>[30-40[ ans</v>
      </c>
      <c r="D618" s="11" t="s">
        <v>2855</v>
      </c>
      <c r="E618" s="11" t="s">
        <v>48</v>
      </c>
      <c r="F618" s="11" t="s">
        <v>40</v>
      </c>
      <c r="G618" s="11"/>
      <c r="H618" s="11"/>
      <c r="I618" s="11" t="s">
        <v>49</v>
      </c>
      <c r="J618" s="11" t="s">
        <v>745</v>
      </c>
      <c r="K618" s="11" t="s">
        <v>6044</v>
      </c>
      <c r="L618" s="11" t="s">
        <v>114</v>
      </c>
      <c r="M618" s="11" t="s">
        <v>6062</v>
      </c>
      <c r="N618" s="11" t="s">
        <v>340</v>
      </c>
      <c r="O618" s="11" t="s">
        <v>285</v>
      </c>
      <c r="P618" s="11" t="s">
        <v>6031</v>
      </c>
      <c r="Q618" s="11" t="s">
        <v>5592</v>
      </c>
      <c r="R618" s="11" t="s">
        <v>5593</v>
      </c>
      <c r="S618" s="11" t="s">
        <v>45</v>
      </c>
      <c r="T618" s="11" t="s">
        <v>58</v>
      </c>
      <c r="U618" s="11" t="s">
        <v>6055</v>
      </c>
      <c r="V618" s="11" t="s">
        <v>46</v>
      </c>
      <c r="W618" s="17">
        <v>41640</v>
      </c>
      <c r="X618" s="17" t="s">
        <v>6297</v>
      </c>
      <c r="Y618" s="34">
        <v>5</v>
      </c>
      <c r="Z618" s="30" t="s">
        <v>6646</v>
      </c>
      <c r="AA618" s="29">
        <v>13.9</v>
      </c>
      <c r="AB618" s="11" t="s">
        <v>47</v>
      </c>
      <c r="AC618" s="11">
        <v>0</v>
      </c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</row>
    <row r="619" spans="1:54" x14ac:dyDescent="0.25">
      <c r="A619" s="11" t="s">
        <v>2856</v>
      </c>
      <c r="B619" s="12">
        <v>27</v>
      </c>
      <c r="C619" s="12" t="str">
        <f t="shared" si="9"/>
        <v>[20-30[ ans</v>
      </c>
      <c r="D619" s="11" t="s">
        <v>2857</v>
      </c>
      <c r="E619" s="11" t="s">
        <v>39</v>
      </c>
      <c r="F619" s="11" t="s">
        <v>40</v>
      </c>
      <c r="G619" s="11"/>
      <c r="H619" s="11"/>
      <c r="I619" s="11" t="s">
        <v>41</v>
      </c>
      <c r="J619" s="11" t="s">
        <v>69</v>
      </c>
      <c r="K619" s="11" t="s">
        <v>6047</v>
      </c>
      <c r="L619" s="11" t="s">
        <v>60</v>
      </c>
      <c r="M619" s="11" t="s">
        <v>6062</v>
      </c>
      <c r="N619" s="11" t="s">
        <v>70</v>
      </c>
      <c r="O619" s="11" t="s">
        <v>5502</v>
      </c>
      <c r="P619" s="11" t="s">
        <v>6035</v>
      </c>
      <c r="Q619" s="11" t="s">
        <v>5572</v>
      </c>
      <c r="R619" s="11" t="s">
        <v>5573</v>
      </c>
      <c r="S619" s="11" t="s">
        <v>45</v>
      </c>
      <c r="T619" s="11" t="s">
        <v>58</v>
      </c>
      <c r="U619" s="11" t="s">
        <v>6055</v>
      </c>
      <c r="V619" s="11" t="s">
        <v>46</v>
      </c>
      <c r="W619" s="17">
        <v>43102</v>
      </c>
      <c r="X619" s="17" t="s">
        <v>6430</v>
      </c>
      <c r="Y619" s="34">
        <v>1</v>
      </c>
      <c r="Z619" s="30" t="s">
        <v>6644</v>
      </c>
      <c r="AA619" s="11"/>
      <c r="AB619" s="11" t="s">
        <v>47</v>
      </c>
      <c r="AC619" s="11">
        <v>0</v>
      </c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</row>
    <row r="620" spans="1:54" x14ac:dyDescent="0.25">
      <c r="A620" s="11" t="s">
        <v>2859</v>
      </c>
      <c r="B620" s="12">
        <v>23</v>
      </c>
      <c r="C620" s="12" t="str">
        <f t="shared" si="9"/>
        <v>[20-30[ ans</v>
      </c>
      <c r="D620" s="11" t="s">
        <v>2860</v>
      </c>
      <c r="E620" s="11" t="s">
        <v>54</v>
      </c>
      <c r="F620" s="11" t="s">
        <v>40</v>
      </c>
      <c r="G620" s="11"/>
      <c r="H620" s="11"/>
      <c r="I620" s="11" t="s">
        <v>41</v>
      </c>
      <c r="J620" s="11" t="s">
        <v>284</v>
      </c>
      <c r="K620" s="11" t="s">
        <v>6043</v>
      </c>
      <c r="L620" s="11" t="s">
        <v>157</v>
      </c>
      <c r="M620" s="11" t="s">
        <v>6062</v>
      </c>
      <c r="N620" s="11" t="s">
        <v>278</v>
      </c>
      <c r="O620" s="11" t="s">
        <v>169</v>
      </c>
      <c r="P620" s="11" t="s">
        <v>6034</v>
      </c>
      <c r="Q620" s="11" t="s">
        <v>5830</v>
      </c>
      <c r="R620" s="11" t="s">
        <v>5831</v>
      </c>
      <c r="S620" s="11" t="s">
        <v>45</v>
      </c>
      <c r="T620" s="11" t="s">
        <v>58</v>
      </c>
      <c r="U620" s="11" t="s">
        <v>6055</v>
      </c>
      <c r="V620" s="11" t="s">
        <v>62</v>
      </c>
      <c r="W620" s="17"/>
      <c r="X620" s="17"/>
      <c r="Y620" s="30"/>
      <c r="Z620" s="30"/>
      <c r="AA620" s="11"/>
      <c r="AB620" s="11" t="s">
        <v>47</v>
      </c>
      <c r="AC620" s="11">
        <v>0</v>
      </c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</row>
    <row r="621" spans="1:54" x14ac:dyDescent="0.25">
      <c r="A621" s="11" t="s">
        <v>2861</v>
      </c>
      <c r="B621" s="12">
        <v>42</v>
      </c>
      <c r="C621" s="12" t="str">
        <f t="shared" si="9"/>
        <v>[40-50 [ ans</v>
      </c>
      <c r="D621" s="11" t="s">
        <v>2862</v>
      </c>
      <c r="E621" s="11" t="s">
        <v>39</v>
      </c>
      <c r="F621" s="11" t="s">
        <v>40</v>
      </c>
      <c r="G621" s="11"/>
      <c r="H621" s="11"/>
      <c r="I621" s="11" t="s">
        <v>41</v>
      </c>
      <c r="J621" s="11" t="s">
        <v>435</v>
      </c>
      <c r="K621" s="11" t="s">
        <v>6045</v>
      </c>
      <c r="L621" s="11" t="s">
        <v>114</v>
      </c>
      <c r="M621" s="11" t="s">
        <v>6062</v>
      </c>
      <c r="N621" s="11" t="s">
        <v>115</v>
      </c>
      <c r="O621" s="11" t="s">
        <v>115</v>
      </c>
      <c r="P621" s="11" t="s">
        <v>6031</v>
      </c>
      <c r="Q621" s="11" t="s">
        <v>5604</v>
      </c>
      <c r="R621" s="11" t="s">
        <v>5605</v>
      </c>
      <c r="S621" s="11" t="s">
        <v>45</v>
      </c>
      <c r="T621" s="11" t="s">
        <v>39</v>
      </c>
      <c r="U621" s="11" t="s">
        <v>6053</v>
      </c>
      <c r="V621" s="11" t="s">
        <v>62</v>
      </c>
      <c r="W621" s="17"/>
      <c r="X621" s="17"/>
      <c r="Y621" s="30"/>
      <c r="Z621" s="30"/>
      <c r="AA621" s="29">
        <v>12.6</v>
      </c>
      <c r="AB621" s="11" t="s">
        <v>47</v>
      </c>
      <c r="AC621" s="11">
        <v>0</v>
      </c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</row>
    <row r="622" spans="1:54" x14ac:dyDescent="0.25">
      <c r="A622" s="11" t="s">
        <v>2863</v>
      </c>
      <c r="B622" s="12">
        <v>30</v>
      </c>
      <c r="C622" s="12" t="str">
        <f t="shared" si="9"/>
        <v>[30-40[ ans</v>
      </c>
      <c r="D622" s="11" t="s">
        <v>2864</v>
      </c>
      <c r="E622" s="11" t="s">
        <v>54</v>
      </c>
      <c r="F622" s="11" t="s">
        <v>40</v>
      </c>
      <c r="G622" s="11"/>
      <c r="H622" s="11"/>
      <c r="I622" s="11" t="s">
        <v>41</v>
      </c>
      <c r="J622" s="11" t="s">
        <v>101</v>
      </c>
      <c r="K622" s="11" t="s">
        <v>286</v>
      </c>
      <c r="L622" s="11" t="s">
        <v>43</v>
      </c>
      <c r="M622" s="11" t="s">
        <v>6062</v>
      </c>
      <c r="N622" s="11" t="s">
        <v>110</v>
      </c>
      <c r="O622" s="11" t="s">
        <v>110</v>
      </c>
      <c r="P622" s="11" t="s">
        <v>6033</v>
      </c>
      <c r="Q622" s="11" t="s">
        <v>5630</v>
      </c>
      <c r="R622" s="11" t="s">
        <v>5631</v>
      </c>
      <c r="S622" s="11" t="s">
        <v>45</v>
      </c>
      <c r="T622" s="11" t="s">
        <v>58</v>
      </c>
      <c r="U622" s="11" t="s">
        <v>6055</v>
      </c>
      <c r="V622" s="11" t="s">
        <v>62</v>
      </c>
      <c r="W622" s="17"/>
      <c r="X622" s="17"/>
      <c r="Y622" s="30"/>
      <c r="Z622" s="30"/>
      <c r="AA622" s="29">
        <v>13.6</v>
      </c>
      <c r="AB622" s="11" t="s">
        <v>47</v>
      </c>
      <c r="AC622" s="11">
        <v>0</v>
      </c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</row>
    <row r="623" spans="1:54" x14ac:dyDescent="0.25">
      <c r="A623" s="11" t="s">
        <v>2865</v>
      </c>
      <c r="B623" s="12">
        <v>30</v>
      </c>
      <c r="C623" s="12" t="str">
        <f t="shared" si="9"/>
        <v>[30-40[ ans</v>
      </c>
      <c r="D623" s="11" t="s">
        <v>2866</v>
      </c>
      <c r="E623" s="11" t="s">
        <v>48</v>
      </c>
      <c r="F623" s="11" t="s">
        <v>40</v>
      </c>
      <c r="G623" s="11"/>
      <c r="H623" s="11"/>
      <c r="I623" s="11" t="s">
        <v>41</v>
      </c>
      <c r="J623" s="11" t="s">
        <v>79</v>
      </c>
      <c r="K623" s="11" t="s">
        <v>6048</v>
      </c>
      <c r="L623" s="11" t="s">
        <v>51</v>
      </c>
      <c r="M623" s="11" t="s">
        <v>6062</v>
      </c>
      <c r="N623" s="11" t="s">
        <v>64</v>
      </c>
      <c r="O623" s="11" t="s">
        <v>729</v>
      </c>
      <c r="P623" s="11" t="s">
        <v>6702</v>
      </c>
      <c r="Q623" s="11"/>
      <c r="R623" s="11"/>
      <c r="S623" s="11" t="s">
        <v>45</v>
      </c>
      <c r="T623" s="11" t="s">
        <v>58</v>
      </c>
      <c r="U623" s="11" t="s">
        <v>6055</v>
      </c>
      <c r="V623" s="11" t="s">
        <v>62</v>
      </c>
      <c r="W623" s="17"/>
      <c r="X623" s="17"/>
      <c r="Y623" s="30"/>
      <c r="Z623" s="30"/>
      <c r="AA623" s="11"/>
      <c r="AB623" s="11" t="s">
        <v>47</v>
      </c>
      <c r="AC623" s="11">
        <v>0</v>
      </c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</row>
    <row r="624" spans="1:54" x14ac:dyDescent="0.25">
      <c r="A624" s="11" t="s">
        <v>2867</v>
      </c>
      <c r="B624" s="12">
        <v>30</v>
      </c>
      <c r="C624" s="12" t="str">
        <f t="shared" si="9"/>
        <v>[30-40[ ans</v>
      </c>
      <c r="D624" s="11" t="s">
        <v>2868</v>
      </c>
      <c r="E624" s="11" t="s">
        <v>54</v>
      </c>
      <c r="F624" s="11" t="s">
        <v>40</v>
      </c>
      <c r="G624" s="11"/>
      <c r="H624" s="12">
        <v>80</v>
      </c>
      <c r="I624" s="11" t="s">
        <v>41</v>
      </c>
      <c r="J624" s="11" t="s">
        <v>533</v>
      </c>
      <c r="K624" s="11" t="s">
        <v>6043</v>
      </c>
      <c r="L624" s="11" t="s">
        <v>43</v>
      </c>
      <c r="M624" s="11" t="s">
        <v>6062</v>
      </c>
      <c r="N624" s="11" t="s">
        <v>287</v>
      </c>
      <c r="O624" s="11" t="s">
        <v>287</v>
      </c>
      <c r="P624" s="11" t="s">
        <v>6033</v>
      </c>
      <c r="Q624" s="11" t="s">
        <v>5848</v>
      </c>
      <c r="R624" s="11" t="s">
        <v>5849</v>
      </c>
      <c r="S624" s="11" t="s">
        <v>45</v>
      </c>
      <c r="T624" s="11" t="s">
        <v>229</v>
      </c>
      <c r="U624" s="11" t="s">
        <v>6053</v>
      </c>
      <c r="V624" s="11" t="s">
        <v>62</v>
      </c>
      <c r="W624" s="17"/>
      <c r="X624" s="17"/>
      <c r="Y624" s="30"/>
      <c r="Z624" s="30"/>
      <c r="AA624" s="11"/>
      <c r="AB624" s="11" t="s">
        <v>47</v>
      </c>
      <c r="AC624" s="11">
        <v>0</v>
      </c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</row>
    <row r="625" spans="1:54" x14ac:dyDescent="0.25">
      <c r="A625" s="11" t="s">
        <v>2869</v>
      </c>
      <c r="B625" s="12">
        <v>23</v>
      </c>
      <c r="C625" s="12" t="str">
        <f t="shared" si="9"/>
        <v>[20-30[ ans</v>
      </c>
      <c r="D625" s="11" t="s">
        <v>2870</v>
      </c>
      <c r="E625" s="11" t="s">
        <v>39</v>
      </c>
      <c r="F625" s="11" t="s">
        <v>40</v>
      </c>
      <c r="G625" s="11"/>
      <c r="H625" s="11"/>
      <c r="I625" s="11" t="s">
        <v>41</v>
      </c>
      <c r="J625" s="11" t="s">
        <v>79</v>
      </c>
      <c r="K625" s="11" t="s">
        <v>6048</v>
      </c>
      <c r="L625" s="11" t="s">
        <v>60</v>
      </c>
      <c r="M625" s="11" t="s">
        <v>6062</v>
      </c>
      <c r="N625" s="11" t="s">
        <v>484</v>
      </c>
      <c r="O625" s="11" t="s">
        <v>319</v>
      </c>
      <c r="P625" s="11" t="s">
        <v>6033</v>
      </c>
      <c r="Q625" s="11" t="s">
        <v>5568</v>
      </c>
      <c r="R625" s="11" t="s">
        <v>5569</v>
      </c>
      <c r="S625" s="11" t="s">
        <v>45</v>
      </c>
      <c r="T625" s="11" t="s">
        <v>39</v>
      </c>
      <c r="U625" s="11" t="s">
        <v>6053</v>
      </c>
      <c r="V625" s="11" t="s">
        <v>62</v>
      </c>
      <c r="W625" s="17"/>
      <c r="X625" s="17"/>
      <c r="Y625" s="30"/>
      <c r="Z625" s="30"/>
      <c r="AA625" s="29">
        <v>14.6</v>
      </c>
      <c r="AB625" s="11" t="s">
        <v>47</v>
      </c>
      <c r="AC625" s="11">
        <v>0</v>
      </c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</row>
    <row r="626" spans="1:54" x14ac:dyDescent="0.25">
      <c r="A626" s="11" t="s">
        <v>2871</v>
      </c>
      <c r="B626" s="12">
        <v>36</v>
      </c>
      <c r="C626" s="12" t="str">
        <f t="shared" si="9"/>
        <v>[30-40[ ans</v>
      </c>
      <c r="D626" s="11" t="s">
        <v>1677</v>
      </c>
      <c r="E626" s="11" t="s">
        <v>269</v>
      </c>
      <c r="F626" s="11" t="s">
        <v>40</v>
      </c>
      <c r="G626" s="12">
        <v>187</v>
      </c>
      <c r="H626" s="12">
        <v>75</v>
      </c>
      <c r="I626" s="11" t="s">
        <v>41</v>
      </c>
      <c r="J626" s="11" t="s">
        <v>74</v>
      </c>
      <c r="K626" s="11" t="s">
        <v>6047</v>
      </c>
      <c r="L626" s="11" t="s">
        <v>51</v>
      </c>
      <c r="M626" s="11" t="s">
        <v>6062</v>
      </c>
      <c r="N626" s="11" t="s">
        <v>937</v>
      </c>
      <c r="O626" s="11" t="s">
        <v>729</v>
      </c>
      <c r="P626" s="11" t="s">
        <v>6702</v>
      </c>
      <c r="Q626" s="11"/>
      <c r="R626" s="11"/>
      <c r="S626" s="11" t="s">
        <v>45</v>
      </c>
      <c r="T626" s="11" t="s">
        <v>58</v>
      </c>
      <c r="U626" s="11" t="s">
        <v>6055</v>
      </c>
      <c r="V626" s="11" t="s">
        <v>46</v>
      </c>
      <c r="W626" s="17">
        <v>42005</v>
      </c>
      <c r="X626" s="17" t="s">
        <v>6277</v>
      </c>
      <c r="Y626" s="34">
        <v>4</v>
      </c>
      <c r="Z626" s="30" t="s">
        <v>6647</v>
      </c>
      <c r="AA626" s="29">
        <v>14</v>
      </c>
      <c r="AB626" s="11" t="s">
        <v>47</v>
      </c>
      <c r="AC626" s="11">
        <v>0</v>
      </c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</row>
    <row r="627" spans="1:54" x14ac:dyDescent="0.25">
      <c r="A627" s="11" t="s">
        <v>2872</v>
      </c>
      <c r="B627" s="12">
        <v>40</v>
      </c>
      <c r="C627" s="12" t="str">
        <f t="shared" si="9"/>
        <v>[40-50 [ ans</v>
      </c>
      <c r="D627" s="11" t="s">
        <v>2873</v>
      </c>
      <c r="E627" s="11" t="s">
        <v>92</v>
      </c>
      <c r="F627" s="11" t="s">
        <v>40</v>
      </c>
      <c r="G627" s="11"/>
      <c r="H627" s="11"/>
      <c r="I627" s="11" t="s">
        <v>41</v>
      </c>
      <c r="J627" s="11" t="s">
        <v>105</v>
      </c>
      <c r="K627" s="11" t="s">
        <v>6045</v>
      </c>
      <c r="L627" s="11" t="s">
        <v>43</v>
      </c>
      <c r="M627" s="11" t="s">
        <v>6062</v>
      </c>
      <c r="N627" s="11" t="s">
        <v>106</v>
      </c>
      <c r="O627" s="11" t="s">
        <v>1355</v>
      </c>
      <c r="P627" s="11" t="s">
        <v>6031</v>
      </c>
      <c r="Q627" s="11" t="s">
        <v>5620</v>
      </c>
      <c r="R627" s="11" t="s">
        <v>5621</v>
      </c>
      <c r="S627" s="11" t="s">
        <v>45</v>
      </c>
      <c r="T627" s="11" t="s">
        <v>58</v>
      </c>
      <c r="U627" s="11" t="s">
        <v>6055</v>
      </c>
      <c r="V627" s="11" t="s">
        <v>62</v>
      </c>
      <c r="W627" s="17"/>
      <c r="X627" s="17"/>
      <c r="Y627" s="30"/>
      <c r="Z627" s="30"/>
      <c r="AA627" s="29">
        <v>13.2</v>
      </c>
      <c r="AB627" s="11" t="s">
        <v>47</v>
      </c>
      <c r="AC627" s="11">
        <v>0</v>
      </c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</row>
    <row r="628" spans="1:54" x14ac:dyDescent="0.25">
      <c r="A628" s="11" t="s">
        <v>2874</v>
      </c>
      <c r="B628" s="12">
        <v>34</v>
      </c>
      <c r="C628" s="12" t="str">
        <f t="shared" si="9"/>
        <v>[30-40[ ans</v>
      </c>
      <c r="D628" s="11" t="s">
        <v>2875</v>
      </c>
      <c r="E628" s="11" t="s">
        <v>54</v>
      </c>
      <c r="F628" s="11" t="s">
        <v>40</v>
      </c>
      <c r="G628" s="11"/>
      <c r="H628" s="11"/>
      <c r="I628" s="11" t="s">
        <v>41</v>
      </c>
      <c r="J628" s="11" t="s">
        <v>126</v>
      </c>
      <c r="K628" s="11" t="s">
        <v>6047</v>
      </c>
      <c r="L628" s="11" t="s">
        <v>60</v>
      </c>
      <c r="M628" s="11" t="s">
        <v>6062</v>
      </c>
      <c r="N628" s="11" t="s">
        <v>127</v>
      </c>
      <c r="O628" s="11" t="s">
        <v>127</v>
      </c>
      <c r="P628" s="11" t="s">
        <v>6035</v>
      </c>
      <c r="Q628" s="11" t="s">
        <v>5760</v>
      </c>
      <c r="R628" s="11" t="s">
        <v>5761</v>
      </c>
      <c r="S628" s="11" t="s">
        <v>45</v>
      </c>
      <c r="T628" s="11" t="s">
        <v>58</v>
      </c>
      <c r="U628" s="11" t="s">
        <v>6055</v>
      </c>
      <c r="V628" s="11" t="s">
        <v>62</v>
      </c>
      <c r="W628" s="17"/>
      <c r="X628" s="17"/>
      <c r="Y628" s="30"/>
      <c r="Z628" s="30"/>
      <c r="AA628" s="29">
        <v>13.7</v>
      </c>
      <c r="AB628" s="11" t="s">
        <v>47</v>
      </c>
      <c r="AC628" s="11">
        <v>0</v>
      </c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11"/>
      <c r="AR628" s="11"/>
      <c r="AS628" s="11"/>
      <c r="AT628" s="11"/>
      <c r="AU628" s="11"/>
      <c r="AV628" s="11"/>
      <c r="AW628" s="11"/>
      <c r="AX628" s="11"/>
      <c r="AY628" s="11"/>
      <c r="AZ628" s="11"/>
      <c r="BA628" s="11"/>
      <c r="BB628" s="11"/>
    </row>
    <row r="629" spans="1:54" x14ac:dyDescent="0.25">
      <c r="A629" s="11" t="s">
        <v>2876</v>
      </c>
      <c r="B629" s="12">
        <v>36</v>
      </c>
      <c r="C629" s="12" t="str">
        <f t="shared" si="9"/>
        <v>[30-40[ ans</v>
      </c>
      <c r="D629" s="11" t="s">
        <v>2877</v>
      </c>
      <c r="E629" s="11" t="s">
        <v>54</v>
      </c>
      <c r="F629" s="11" t="s">
        <v>40</v>
      </c>
      <c r="G629" s="11"/>
      <c r="H629" s="11"/>
      <c r="I629" s="11" t="s">
        <v>41</v>
      </c>
      <c r="J629" s="11" t="s">
        <v>108</v>
      </c>
      <c r="K629" s="11" t="s">
        <v>6045</v>
      </c>
      <c r="L629" s="11" t="s">
        <v>51</v>
      </c>
      <c r="M629" s="11" t="s">
        <v>6062</v>
      </c>
      <c r="N629" s="11" t="s">
        <v>428</v>
      </c>
      <c r="O629" s="11" t="s">
        <v>729</v>
      </c>
      <c r="P629" s="11" t="s">
        <v>6702</v>
      </c>
      <c r="Q629" s="11"/>
      <c r="R629" s="11"/>
      <c r="S629" s="11" t="s">
        <v>45</v>
      </c>
      <c r="T629" s="11" t="s">
        <v>39</v>
      </c>
      <c r="U629" s="11" t="s">
        <v>6053</v>
      </c>
      <c r="V629" s="11" t="s">
        <v>62</v>
      </c>
      <c r="W629" s="17"/>
      <c r="X629" s="17"/>
      <c r="Y629" s="30"/>
      <c r="Z629" s="30"/>
      <c r="AA629" s="11"/>
      <c r="AB629" s="11" t="s">
        <v>47</v>
      </c>
      <c r="AC629" s="11">
        <v>0</v>
      </c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11"/>
      <c r="AR629" s="11"/>
      <c r="AS629" s="11"/>
      <c r="AT629" s="11"/>
      <c r="AU629" s="11"/>
      <c r="AV629" s="11"/>
      <c r="AW629" s="11"/>
      <c r="AX629" s="11"/>
      <c r="AY629" s="11"/>
      <c r="AZ629" s="11"/>
      <c r="BA629" s="11"/>
      <c r="BB629" s="11"/>
    </row>
    <row r="630" spans="1:54" x14ac:dyDescent="0.25">
      <c r="A630" s="11" t="s">
        <v>2878</v>
      </c>
      <c r="B630" s="12">
        <v>24</v>
      </c>
      <c r="C630" s="12" t="str">
        <f t="shared" si="9"/>
        <v>[20-30[ ans</v>
      </c>
      <c r="D630" s="11" t="s">
        <v>2879</v>
      </c>
      <c r="E630" s="11" t="s">
        <v>54</v>
      </c>
      <c r="F630" s="11" t="s">
        <v>40</v>
      </c>
      <c r="G630" s="11"/>
      <c r="H630" s="11"/>
      <c r="I630" s="11" t="s">
        <v>49</v>
      </c>
      <c r="J630" s="11" t="s">
        <v>150</v>
      </c>
      <c r="K630" s="11" t="s">
        <v>6047</v>
      </c>
      <c r="L630" s="11" t="s">
        <v>51</v>
      </c>
      <c r="M630" s="11" t="s">
        <v>6062</v>
      </c>
      <c r="N630" s="11" t="s">
        <v>129</v>
      </c>
      <c r="O630" s="11" t="s">
        <v>129</v>
      </c>
      <c r="P630" s="11" t="s">
        <v>6033</v>
      </c>
      <c r="Q630" s="11" t="s">
        <v>5681</v>
      </c>
      <c r="R630" s="11" t="s">
        <v>5682</v>
      </c>
      <c r="S630" s="11" t="s">
        <v>45</v>
      </c>
      <c r="T630" s="11" t="s">
        <v>58</v>
      </c>
      <c r="U630" s="11" t="s">
        <v>6055</v>
      </c>
      <c r="V630" s="11" t="s">
        <v>62</v>
      </c>
      <c r="W630" s="17"/>
      <c r="X630" s="17"/>
      <c r="Y630" s="30"/>
      <c r="Z630" s="30"/>
      <c r="AA630" s="11"/>
      <c r="AB630" s="11" t="s">
        <v>47</v>
      </c>
      <c r="AC630" s="11">
        <v>0</v>
      </c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</row>
    <row r="631" spans="1:54" x14ac:dyDescent="0.25">
      <c r="A631" s="11" t="s">
        <v>2880</v>
      </c>
      <c r="B631" s="12">
        <v>26</v>
      </c>
      <c r="C631" s="12" t="str">
        <f t="shared" si="9"/>
        <v>[20-30[ ans</v>
      </c>
      <c r="D631" s="11" t="s">
        <v>2881</v>
      </c>
      <c r="E631" s="11" t="s">
        <v>48</v>
      </c>
      <c r="F631" s="11" t="s">
        <v>55</v>
      </c>
      <c r="G631" s="11"/>
      <c r="H631" s="12">
        <v>64</v>
      </c>
      <c r="I631" s="11" t="s">
        <v>41</v>
      </c>
      <c r="J631" s="11" t="s">
        <v>79</v>
      </c>
      <c r="K631" s="11" t="s">
        <v>6048</v>
      </c>
      <c r="L631" s="11" t="s">
        <v>43</v>
      </c>
      <c r="M631" s="11" t="s">
        <v>6062</v>
      </c>
      <c r="N631" s="11" t="s">
        <v>1021</v>
      </c>
      <c r="O631" s="11" t="s">
        <v>319</v>
      </c>
      <c r="P631" s="11" t="s">
        <v>6033</v>
      </c>
      <c r="Q631" s="11" t="s">
        <v>5568</v>
      </c>
      <c r="R631" s="11" t="s">
        <v>5569</v>
      </c>
      <c r="S631" s="11" t="s">
        <v>45</v>
      </c>
      <c r="T631" s="11" t="s">
        <v>58</v>
      </c>
      <c r="U631" s="11" t="s">
        <v>6055</v>
      </c>
      <c r="V631" s="11" t="s">
        <v>62</v>
      </c>
      <c r="W631" s="17"/>
      <c r="X631" s="17"/>
      <c r="Y631" s="30"/>
      <c r="Z631" s="30"/>
      <c r="AA631" s="29">
        <v>11.4</v>
      </c>
      <c r="AB631" s="11" t="s">
        <v>845</v>
      </c>
      <c r="AC631" s="11">
        <v>1</v>
      </c>
      <c r="AD631" s="27" t="s">
        <v>5511</v>
      </c>
      <c r="AE631" s="27" t="s">
        <v>6673</v>
      </c>
      <c r="AF631" s="11" t="s">
        <v>62</v>
      </c>
      <c r="AG631" s="11" t="s">
        <v>46</v>
      </c>
      <c r="AH631" s="11" t="s">
        <v>62</v>
      </c>
      <c r="AI631" s="11" t="s">
        <v>62</v>
      </c>
      <c r="AJ631" s="11" t="s">
        <v>1532</v>
      </c>
      <c r="AK631" s="11" t="s">
        <v>62</v>
      </c>
      <c r="AL631" s="11" t="s">
        <v>62</v>
      </c>
      <c r="AM631" s="11" t="s">
        <v>62</v>
      </c>
      <c r="AN631" s="11" t="s">
        <v>62</v>
      </c>
      <c r="AO631" s="11" t="s">
        <v>62</v>
      </c>
      <c r="AP631" s="11"/>
      <c r="AQ631" s="11" t="s">
        <v>846</v>
      </c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</row>
    <row r="632" spans="1:54" x14ac:dyDescent="0.25">
      <c r="A632" s="11" t="s">
        <v>2882</v>
      </c>
      <c r="B632" s="12">
        <v>27</v>
      </c>
      <c r="C632" s="12" t="str">
        <f t="shared" si="9"/>
        <v>[20-30[ ans</v>
      </c>
      <c r="D632" s="11" t="s">
        <v>2883</v>
      </c>
      <c r="E632" s="11" t="s">
        <v>54</v>
      </c>
      <c r="F632" s="11" t="s">
        <v>40</v>
      </c>
      <c r="G632" s="11"/>
      <c r="H632" s="11"/>
      <c r="I632" s="11" t="s">
        <v>41</v>
      </c>
      <c r="J632" s="11" t="s">
        <v>368</v>
      </c>
      <c r="K632" s="11" t="s">
        <v>6045</v>
      </c>
      <c r="L632" s="11" t="s">
        <v>51</v>
      </c>
      <c r="M632" s="11" t="s">
        <v>6062</v>
      </c>
      <c r="N632" s="11" t="s">
        <v>369</v>
      </c>
      <c r="O632" s="11" t="s">
        <v>57</v>
      </c>
      <c r="P632" s="11" t="s">
        <v>6033</v>
      </c>
      <c r="Q632" s="11" t="s">
        <v>5570</v>
      </c>
      <c r="R632" s="11" t="s">
        <v>5571</v>
      </c>
      <c r="S632" s="11" t="s">
        <v>45</v>
      </c>
      <c r="T632" s="11" t="s">
        <v>58</v>
      </c>
      <c r="U632" s="11" t="s">
        <v>6055</v>
      </c>
      <c r="V632" s="11" t="s">
        <v>62</v>
      </c>
      <c r="W632" s="17"/>
      <c r="X632" s="17"/>
      <c r="Y632" s="30"/>
      <c r="Z632" s="30"/>
      <c r="AA632" s="11"/>
      <c r="AB632" s="11" t="s">
        <v>47</v>
      </c>
      <c r="AC632" s="11">
        <v>0</v>
      </c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</row>
    <row r="633" spans="1:54" x14ac:dyDescent="0.25">
      <c r="A633" s="11" t="s">
        <v>2884</v>
      </c>
      <c r="B633" s="12">
        <v>23</v>
      </c>
      <c r="C633" s="12" t="str">
        <f t="shared" si="9"/>
        <v>[20-30[ ans</v>
      </c>
      <c r="D633" s="11" t="s">
        <v>2885</v>
      </c>
      <c r="E633" s="11" t="s">
        <v>54</v>
      </c>
      <c r="F633" s="11" t="s">
        <v>40</v>
      </c>
      <c r="G633" s="11"/>
      <c r="H633" s="11"/>
      <c r="I633" s="11" t="s">
        <v>41</v>
      </c>
      <c r="J633" s="11" t="s">
        <v>782</v>
      </c>
      <c r="K633" s="11" t="s">
        <v>6043</v>
      </c>
      <c r="L633" s="11" t="s">
        <v>51</v>
      </c>
      <c r="M633" s="11" t="s">
        <v>6062</v>
      </c>
      <c r="N633" s="11" t="s">
        <v>783</v>
      </c>
      <c r="O633" s="11" t="s">
        <v>319</v>
      </c>
      <c r="P633" s="11" t="s">
        <v>6033</v>
      </c>
      <c r="Q633" s="11" t="s">
        <v>5568</v>
      </c>
      <c r="R633" s="11" t="s">
        <v>5569</v>
      </c>
      <c r="S633" s="11" t="s">
        <v>45</v>
      </c>
      <c r="T633" s="11" t="s">
        <v>58</v>
      </c>
      <c r="U633" s="11" t="s">
        <v>6055</v>
      </c>
      <c r="V633" s="11" t="s">
        <v>46</v>
      </c>
      <c r="W633" s="17"/>
      <c r="X633" s="17"/>
      <c r="Y633" s="30"/>
      <c r="Z633" s="30"/>
      <c r="AA633" s="29">
        <v>13.5</v>
      </c>
      <c r="AB633" s="11" t="s">
        <v>47</v>
      </c>
      <c r="AC633" s="11">
        <v>0</v>
      </c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</row>
    <row r="634" spans="1:54" x14ac:dyDescent="0.25">
      <c r="A634" s="11" t="s">
        <v>2886</v>
      </c>
      <c r="B634" s="12">
        <v>51</v>
      </c>
      <c r="C634" s="12" t="str">
        <f t="shared" si="9"/>
        <v>[50-60 [ ans</v>
      </c>
      <c r="D634" s="11" t="s">
        <v>2887</v>
      </c>
      <c r="E634" s="11" t="s">
        <v>92</v>
      </c>
      <c r="F634" s="11" t="s">
        <v>40</v>
      </c>
      <c r="G634" s="11"/>
      <c r="H634" s="11"/>
      <c r="I634" s="11" t="s">
        <v>49</v>
      </c>
      <c r="J634" s="11" t="s">
        <v>108</v>
      </c>
      <c r="K634" s="11" t="s">
        <v>6045</v>
      </c>
      <c r="L634" s="11" t="s">
        <v>51</v>
      </c>
      <c r="M634" s="11" t="s">
        <v>6062</v>
      </c>
      <c r="N634" s="11" t="s">
        <v>81</v>
      </c>
      <c r="O634" s="11" t="s">
        <v>5502</v>
      </c>
      <c r="P634" s="11" t="s">
        <v>6035</v>
      </c>
      <c r="Q634" s="11" t="s">
        <v>5572</v>
      </c>
      <c r="R634" s="11" t="s">
        <v>5573</v>
      </c>
      <c r="S634" s="11" t="s">
        <v>45</v>
      </c>
      <c r="T634" s="11" t="s">
        <v>39</v>
      </c>
      <c r="U634" s="11" t="s">
        <v>6053</v>
      </c>
      <c r="V634" s="11" t="s">
        <v>46</v>
      </c>
      <c r="W634" s="17" t="s">
        <v>6150</v>
      </c>
      <c r="X634" s="17" t="s">
        <v>6431</v>
      </c>
      <c r="Y634" s="34">
        <v>2</v>
      </c>
      <c r="Z634" s="30" t="s">
        <v>6644</v>
      </c>
      <c r="AA634" s="29">
        <v>16.8</v>
      </c>
      <c r="AB634" s="11" t="s">
        <v>47</v>
      </c>
      <c r="AC634" s="11">
        <v>0</v>
      </c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</row>
    <row r="635" spans="1:54" x14ac:dyDescent="0.25">
      <c r="A635" s="11" t="s">
        <v>2889</v>
      </c>
      <c r="B635" s="12">
        <v>33</v>
      </c>
      <c r="C635" s="12" t="str">
        <f t="shared" si="9"/>
        <v>[30-40[ ans</v>
      </c>
      <c r="D635" s="11" t="s">
        <v>2890</v>
      </c>
      <c r="E635" s="11" t="s">
        <v>269</v>
      </c>
      <c r="F635" s="11" t="s">
        <v>40</v>
      </c>
      <c r="G635" s="11"/>
      <c r="H635" s="11"/>
      <c r="I635" s="11" t="s">
        <v>49</v>
      </c>
      <c r="J635" s="11" t="s">
        <v>1027</v>
      </c>
      <c r="K635" s="11" t="s">
        <v>6052</v>
      </c>
      <c r="L635" s="11" t="s">
        <v>51</v>
      </c>
      <c r="M635" s="11" t="s">
        <v>6062</v>
      </c>
      <c r="N635" s="11" t="s">
        <v>1124</v>
      </c>
      <c r="O635" s="11" t="s">
        <v>5715</v>
      </c>
      <c r="P635" s="11" t="s">
        <v>6033</v>
      </c>
      <c r="Q635" s="11" t="s">
        <v>5716</v>
      </c>
      <c r="R635" s="11" t="s">
        <v>5868</v>
      </c>
      <c r="S635" s="11" t="s">
        <v>45</v>
      </c>
      <c r="T635" s="11" t="s">
        <v>39</v>
      </c>
      <c r="U635" s="11" t="s">
        <v>6053</v>
      </c>
      <c r="V635" s="11" t="s">
        <v>62</v>
      </c>
      <c r="W635" s="17"/>
      <c r="X635" s="17"/>
      <c r="Y635" s="30"/>
      <c r="Z635" s="30"/>
      <c r="AA635" s="11"/>
      <c r="AB635" s="11" t="s">
        <v>47</v>
      </c>
      <c r="AC635" s="11">
        <v>0</v>
      </c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</row>
    <row r="636" spans="1:54" x14ac:dyDescent="0.25">
      <c r="A636" s="11" t="s">
        <v>2891</v>
      </c>
      <c r="B636" s="12">
        <v>36</v>
      </c>
      <c r="C636" s="12" t="str">
        <f t="shared" si="9"/>
        <v>[30-40[ ans</v>
      </c>
      <c r="D636" s="11" t="s">
        <v>2892</v>
      </c>
      <c r="E636" s="11" t="s">
        <v>48</v>
      </c>
      <c r="F636" s="11" t="s">
        <v>40</v>
      </c>
      <c r="G636" s="11"/>
      <c r="H636" s="11"/>
      <c r="I636" s="11" t="s">
        <v>49</v>
      </c>
      <c r="J636" s="11" t="s">
        <v>56</v>
      </c>
      <c r="K636" s="11" t="s">
        <v>6045</v>
      </c>
      <c r="L636" s="11" t="s">
        <v>43</v>
      </c>
      <c r="M636" s="11" t="s">
        <v>6062</v>
      </c>
      <c r="N636" s="11" t="s">
        <v>460</v>
      </c>
      <c r="O636" s="11" t="s">
        <v>460</v>
      </c>
      <c r="P636" s="11" t="s">
        <v>6035</v>
      </c>
      <c r="Q636" s="11" t="s">
        <v>5991</v>
      </c>
      <c r="R636" s="11" t="s">
        <v>5992</v>
      </c>
      <c r="S636" s="11" t="s">
        <v>45</v>
      </c>
      <c r="T636" s="11" t="s">
        <v>39</v>
      </c>
      <c r="U636" s="11" t="s">
        <v>6053</v>
      </c>
      <c r="V636" s="11" t="s">
        <v>62</v>
      </c>
      <c r="W636" s="17"/>
      <c r="X636" s="17"/>
      <c r="Y636" s="30"/>
      <c r="Z636" s="30"/>
      <c r="AA636" s="29">
        <v>13</v>
      </c>
      <c r="AB636" s="11" t="s">
        <v>47</v>
      </c>
      <c r="AC636" s="11">
        <v>0</v>
      </c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</row>
    <row r="637" spans="1:54" x14ac:dyDescent="0.25">
      <c r="A637" s="11" t="s">
        <v>2893</v>
      </c>
      <c r="B637" s="12">
        <v>25</v>
      </c>
      <c r="C637" s="12" t="str">
        <f t="shared" si="9"/>
        <v>[20-30[ ans</v>
      </c>
      <c r="D637" s="11" t="s">
        <v>2894</v>
      </c>
      <c r="E637" s="11" t="s">
        <v>48</v>
      </c>
      <c r="F637" s="11" t="s">
        <v>40</v>
      </c>
      <c r="G637" s="11"/>
      <c r="H637" s="11"/>
      <c r="I637" s="11" t="s">
        <v>41</v>
      </c>
      <c r="J637" s="11" t="s">
        <v>79</v>
      </c>
      <c r="K637" s="11" t="s">
        <v>6048</v>
      </c>
      <c r="L637" s="11" t="s">
        <v>114</v>
      </c>
      <c r="M637" s="11" t="s">
        <v>6062</v>
      </c>
      <c r="N637" s="11" t="s">
        <v>115</v>
      </c>
      <c r="O637" s="11" t="s">
        <v>115</v>
      </c>
      <c r="P637" s="11" t="s">
        <v>6031</v>
      </c>
      <c r="Q637" s="11" t="s">
        <v>5604</v>
      </c>
      <c r="R637" s="11" t="s">
        <v>5605</v>
      </c>
      <c r="S637" s="11" t="s">
        <v>45</v>
      </c>
      <c r="T637" s="11" t="s">
        <v>229</v>
      </c>
      <c r="U637" s="11" t="s">
        <v>6053</v>
      </c>
      <c r="V637" s="11" t="s">
        <v>62</v>
      </c>
      <c r="W637" s="17"/>
      <c r="X637" s="17"/>
      <c r="Y637" s="30"/>
      <c r="Z637" s="30"/>
      <c r="AA637" s="11"/>
      <c r="AB637" s="11" t="s">
        <v>47</v>
      </c>
      <c r="AC637" s="11">
        <v>0</v>
      </c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</row>
    <row r="638" spans="1:54" x14ac:dyDescent="0.25">
      <c r="A638" s="11" t="s">
        <v>2895</v>
      </c>
      <c r="B638" s="12">
        <v>44</v>
      </c>
      <c r="C638" s="12" t="str">
        <f t="shared" si="9"/>
        <v>[40-50 [ ans</v>
      </c>
      <c r="D638" s="11" t="s">
        <v>2896</v>
      </c>
      <c r="E638" s="11" t="s">
        <v>48</v>
      </c>
      <c r="F638" s="11" t="s">
        <v>40</v>
      </c>
      <c r="G638" s="11"/>
      <c r="H638" s="11"/>
      <c r="I638" s="11" t="s">
        <v>49</v>
      </c>
      <c r="J638" s="11" t="s">
        <v>877</v>
      </c>
      <c r="K638" s="11" t="s">
        <v>6047</v>
      </c>
      <c r="L638" s="11" t="s">
        <v>43</v>
      </c>
      <c r="M638" s="11" t="s">
        <v>6062</v>
      </c>
      <c r="N638" s="11" t="s">
        <v>878</v>
      </c>
      <c r="O638" s="11" t="s">
        <v>104</v>
      </c>
      <c r="P638" s="11" t="s">
        <v>6033</v>
      </c>
      <c r="Q638" s="11" t="s">
        <v>6036</v>
      </c>
      <c r="R638" s="11" t="s">
        <v>6037</v>
      </c>
      <c r="S638" s="11" t="s">
        <v>45</v>
      </c>
      <c r="T638" s="11" t="s">
        <v>58</v>
      </c>
      <c r="U638" s="11" t="s">
        <v>6055</v>
      </c>
      <c r="V638" s="11" t="s">
        <v>46</v>
      </c>
      <c r="W638" s="17">
        <v>41861</v>
      </c>
      <c r="X638" s="17" t="s">
        <v>6432</v>
      </c>
      <c r="Y638" s="34">
        <v>5</v>
      </c>
      <c r="Z638" s="30" t="s">
        <v>6646</v>
      </c>
      <c r="AA638" s="29">
        <v>11.4</v>
      </c>
      <c r="AB638" s="11" t="s">
        <v>845</v>
      </c>
      <c r="AC638" s="11">
        <v>1</v>
      </c>
      <c r="AD638" s="27" t="s">
        <v>5511</v>
      </c>
      <c r="AE638" s="27" t="s">
        <v>6673</v>
      </c>
      <c r="AF638" s="11" t="s">
        <v>62</v>
      </c>
      <c r="AG638" s="11" t="s">
        <v>46</v>
      </c>
      <c r="AH638" s="11" t="s">
        <v>62</v>
      </c>
      <c r="AI638" s="11" t="s">
        <v>62</v>
      </c>
      <c r="AJ638" s="11"/>
      <c r="AK638" s="11"/>
      <c r="AL638" s="11"/>
      <c r="AM638" s="11"/>
      <c r="AN638" s="11"/>
      <c r="AO638" s="11"/>
      <c r="AP638" s="11"/>
      <c r="AQ638" s="11" t="s">
        <v>846</v>
      </c>
      <c r="AR638" s="11"/>
      <c r="AS638" s="11"/>
      <c r="AT638" s="11"/>
      <c r="AU638" s="11"/>
      <c r="AV638" s="11"/>
      <c r="AW638" s="11"/>
      <c r="AX638" s="11"/>
      <c r="AY638" s="11"/>
      <c r="AZ638" s="11"/>
      <c r="BA638" s="11"/>
      <c r="BB638" s="11"/>
    </row>
    <row r="639" spans="1:54" x14ac:dyDescent="0.25">
      <c r="A639" s="11" t="s">
        <v>2898</v>
      </c>
      <c r="B639" s="12">
        <v>37</v>
      </c>
      <c r="C639" s="12" t="str">
        <f t="shared" si="9"/>
        <v>[30-40[ ans</v>
      </c>
      <c r="D639" s="11" t="s">
        <v>2899</v>
      </c>
      <c r="E639" s="11" t="s">
        <v>54</v>
      </c>
      <c r="F639" s="11" t="s">
        <v>40</v>
      </c>
      <c r="G639" s="11"/>
      <c r="H639" s="11"/>
      <c r="I639" s="11" t="s">
        <v>49</v>
      </c>
      <c r="J639" s="11" t="s">
        <v>302</v>
      </c>
      <c r="K639" s="11" t="s">
        <v>6043</v>
      </c>
      <c r="L639" s="11" t="s">
        <v>51</v>
      </c>
      <c r="M639" s="11" t="s">
        <v>6062</v>
      </c>
      <c r="N639" s="11" t="s">
        <v>428</v>
      </c>
      <c r="O639" s="11" t="s">
        <v>729</v>
      </c>
      <c r="P639" s="11" t="s">
        <v>6702</v>
      </c>
      <c r="Q639" s="11"/>
      <c r="R639" s="11"/>
      <c r="S639" s="11" t="s">
        <v>45</v>
      </c>
      <c r="T639" s="11" t="s">
        <v>527</v>
      </c>
      <c r="U639" s="11" t="e">
        <v>#N/A</v>
      </c>
      <c r="V639" s="11" t="s">
        <v>62</v>
      </c>
      <c r="W639" s="17"/>
      <c r="X639" s="17"/>
      <c r="Y639" s="30"/>
      <c r="Z639" s="30"/>
      <c r="AA639" s="11"/>
      <c r="AB639" s="11" t="s">
        <v>47</v>
      </c>
      <c r="AC639" s="11">
        <v>0</v>
      </c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11"/>
      <c r="AR639" s="11"/>
      <c r="AS639" s="11"/>
      <c r="AT639" s="11"/>
      <c r="AU639" s="11"/>
      <c r="AV639" s="11"/>
      <c r="AW639" s="11"/>
      <c r="AX639" s="11"/>
      <c r="AY639" s="11"/>
      <c r="AZ639" s="11"/>
      <c r="BA639" s="11"/>
      <c r="BB639" s="11"/>
    </row>
    <row r="640" spans="1:54" x14ac:dyDescent="0.25">
      <c r="A640" s="11" t="s">
        <v>2900</v>
      </c>
      <c r="B640" s="12">
        <v>36</v>
      </c>
      <c r="C640" s="12" t="str">
        <f t="shared" si="9"/>
        <v>[30-40[ ans</v>
      </c>
      <c r="D640" s="11" t="s">
        <v>2901</v>
      </c>
      <c r="E640" s="11" t="s">
        <v>48</v>
      </c>
      <c r="F640" s="11" t="s">
        <v>40</v>
      </c>
      <c r="G640" s="11"/>
      <c r="H640" s="11"/>
      <c r="I640" s="11" t="s">
        <v>49</v>
      </c>
      <c r="J640" s="11" t="s">
        <v>297</v>
      </c>
      <c r="K640" s="11" t="s">
        <v>6045</v>
      </c>
      <c r="L640" s="11" t="s">
        <v>517</v>
      </c>
      <c r="M640" s="11" t="s">
        <v>6699</v>
      </c>
      <c r="N640" s="11" t="s">
        <v>517</v>
      </c>
      <c r="O640" s="11" t="s">
        <v>6708</v>
      </c>
      <c r="P640" s="11" t="s">
        <v>6702</v>
      </c>
      <c r="Q640" s="11"/>
      <c r="R640" s="11"/>
      <c r="S640" s="11" t="s">
        <v>45</v>
      </c>
      <c r="T640" s="11" t="s">
        <v>84</v>
      </c>
      <c r="U640" s="11" t="s">
        <v>6057</v>
      </c>
      <c r="V640" s="11" t="s">
        <v>62</v>
      </c>
      <c r="W640" s="17"/>
      <c r="X640" s="17"/>
      <c r="Y640" s="30"/>
      <c r="Z640" s="30"/>
      <c r="AA640" s="29">
        <v>14.4</v>
      </c>
      <c r="AB640" s="11" t="s">
        <v>47</v>
      </c>
      <c r="AC640" s="11">
        <v>0</v>
      </c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</row>
    <row r="641" spans="1:54" x14ac:dyDescent="0.25">
      <c r="A641" s="11" t="s">
        <v>2902</v>
      </c>
      <c r="B641" s="12">
        <v>27</v>
      </c>
      <c r="C641" s="12" t="str">
        <f t="shared" si="9"/>
        <v>[20-30[ ans</v>
      </c>
      <c r="D641" s="11" t="s">
        <v>2903</v>
      </c>
      <c r="E641" s="11" t="s">
        <v>39</v>
      </c>
      <c r="F641" s="11" t="s">
        <v>55</v>
      </c>
      <c r="G641" s="11"/>
      <c r="H641" s="11"/>
      <c r="I641" s="11" t="s">
        <v>41</v>
      </c>
      <c r="J641" s="11" t="s">
        <v>705</v>
      </c>
      <c r="K641" s="11" t="s">
        <v>6047</v>
      </c>
      <c r="L641" s="11" t="s">
        <v>51</v>
      </c>
      <c r="M641" s="11" t="s">
        <v>6062</v>
      </c>
      <c r="N641" s="11" t="s">
        <v>460</v>
      </c>
      <c r="O641" s="11" t="s">
        <v>460</v>
      </c>
      <c r="P641" s="11" t="s">
        <v>6035</v>
      </c>
      <c r="Q641" s="11" t="s">
        <v>5991</v>
      </c>
      <c r="R641" s="11" t="s">
        <v>5992</v>
      </c>
      <c r="S641" s="11" t="s">
        <v>45</v>
      </c>
      <c r="T641" s="11" t="s">
        <v>58</v>
      </c>
      <c r="U641" s="11" t="s">
        <v>6055</v>
      </c>
      <c r="V641" s="11" t="s">
        <v>46</v>
      </c>
      <c r="W641" s="17" t="s">
        <v>6151</v>
      </c>
      <c r="X641" s="17" t="s">
        <v>6433</v>
      </c>
      <c r="Y641" s="34">
        <v>0</v>
      </c>
      <c r="Z641" s="30" t="s">
        <v>6644</v>
      </c>
      <c r="AA641" s="29">
        <v>12</v>
      </c>
      <c r="AB641" s="11" t="s">
        <v>47</v>
      </c>
      <c r="AC641" s="11">
        <v>0</v>
      </c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</row>
    <row r="642" spans="1:54" x14ac:dyDescent="0.25">
      <c r="A642" s="11" t="s">
        <v>2905</v>
      </c>
      <c r="B642" s="12">
        <v>37</v>
      </c>
      <c r="C642" s="12" t="str">
        <f t="shared" si="9"/>
        <v>[30-40[ ans</v>
      </c>
      <c r="D642" s="11" t="s">
        <v>2906</v>
      </c>
      <c r="E642" s="11" t="s">
        <v>39</v>
      </c>
      <c r="F642" s="11" t="s">
        <v>40</v>
      </c>
      <c r="G642" s="11"/>
      <c r="H642" s="11"/>
      <c r="I642" s="11" t="s">
        <v>49</v>
      </c>
      <c r="J642" s="11" t="s">
        <v>768</v>
      </c>
      <c r="K642" s="11" t="s">
        <v>6045</v>
      </c>
      <c r="L642" s="11" t="s">
        <v>51</v>
      </c>
      <c r="M642" s="11" t="s">
        <v>6062</v>
      </c>
      <c r="N642" s="11" t="s">
        <v>968</v>
      </c>
      <c r="O642" s="11" t="s">
        <v>5671</v>
      </c>
      <c r="P642" s="11" t="s">
        <v>6033</v>
      </c>
      <c r="Q642" s="11" t="s">
        <v>5672</v>
      </c>
      <c r="R642" s="11" t="s">
        <v>5673</v>
      </c>
      <c r="S642" s="11" t="s">
        <v>45</v>
      </c>
      <c r="T642" s="11" t="s">
        <v>39</v>
      </c>
      <c r="U642" s="11" t="s">
        <v>6053</v>
      </c>
      <c r="V642" s="11" t="s">
        <v>62</v>
      </c>
      <c r="W642" s="17"/>
      <c r="X642" s="17"/>
      <c r="Y642" s="30"/>
      <c r="Z642" s="30"/>
      <c r="AA642" s="29">
        <v>14.7</v>
      </c>
      <c r="AB642" s="11" t="s">
        <v>47</v>
      </c>
      <c r="AC642" s="11">
        <v>0</v>
      </c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11"/>
      <c r="AR642" s="11"/>
      <c r="AS642" s="11"/>
      <c r="AT642" s="11"/>
      <c r="AU642" s="11"/>
      <c r="AV642" s="11"/>
      <c r="AW642" s="11"/>
      <c r="AX642" s="11"/>
      <c r="AY642" s="11"/>
      <c r="AZ642" s="11"/>
      <c r="BA642" s="11"/>
      <c r="BB642" s="11"/>
    </row>
    <row r="643" spans="1:54" x14ac:dyDescent="0.25">
      <c r="A643" s="11" t="s">
        <v>2907</v>
      </c>
      <c r="B643" s="12">
        <v>22</v>
      </c>
      <c r="C643" s="12" t="str">
        <f t="shared" ref="C643:C706" si="10">IF(B643&lt;20," &lt; 20 ans", IF(B643&lt;30,"[20-30[ ans",IF(B643&lt;40,"[30-40[ ans",IF(B643&lt;50,"[40-50 [ ans",IF(B643&lt;60, "[50-60 [ ans","&gt; 60 ans")))))</f>
        <v>[20-30[ ans</v>
      </c>
      <c r="D643" s="11" t="s">
        <v>2908</v>
      </c>
      <c r="E643" s="11" t="s">
        <v>39</v>
      </c>
      <c r="F643" s="11" t="s">
        <v>55</v>
      </c>
      <c r="G643" s="11"/>
      <c r="H643" s="11"/>
      <c r="I643" s="11" t="s">
        <v>41</v>
      </c>
      <c r="J643" s="11" t="s">
        <v>272</v>
      </c>
      <c r="K643" s="11" t="s">
        <v>6048</v>
      </c>
      <c r="L643" s="11" t="s">
        <v>157</v>
      </c>
      <c r="M643" s="11" t="s">
        <v>6062</v>
      </c>
      <c r="N643" s="11" t="s">
        <v>273</v>
      </c>
      <c r="O643" s="11" t="s">
        <v>169</v>
      </c>
      <c r="P643" s="11" t="s">
        <v>6034</v>
      </c>
      <c r="Q643" s="11" t="s">
        <v>5830</v>
      </c>
      <c r="R643" s="11" t="s">
        <v>5831</v>
      </c>
      <c r="S643" s="11" t="s">
        <v>45</v>
      </c>
      <c r="T643" s="11" t="s">
        <v>84</v>
      </c>
      <c r="U643" s="11" t="s">
        <v>6057</v>
      </c>
      <c r="V643" s="11" t="s">
        <v>62</v>
      </c>
      <c r="W643" s="17"/>
      <c r="X643" s="17"/>
      <c r="Y643" s="30"/>
      <c r="Z643" s="30"/>
      <c r="AA643" s="11"/>
      <c r="AB643" s="11" t="s">
        <v>47</v>
      </c>
      <c r="AC643" s="11">
        <v>0</v>
      </c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1"/>
    </row>
    <row r="644" spans="1:54" x14ac:dyDescent="0.25">
      <c r="A644" s="11" t="s">
        <v>2909</v>
      </c>
      <c r="B644" s="12">
        <v>27</v>
      </c>
      <c r="C644" s="12" t="str">
        <f t="shared" si="10"/>
        <v>[20-30[ ans</v>
      </c>
      <c r="D644" s="11" t="s">
        <v>2910</v>
      </c>
      <c r="E644" s="11" t="s">
        <v>48</v>
      </c>
      <c r="F644" s="11" t="s">
        <v>40</v>
      </c>
      <c r="G644" s="11"/>
      <c r="H644" s="11"/>
      <c r="I644" s="11" t="s">
        <v>41</v>
      </c>
      <c r="J644" s="11" t="s">
        <v>79</v>
      </c>
      <c r="K644" s="11" t="s">
        <v>6048</v>
      </c>
      <c r="L644" s="11" t="s">
        <v>51</v>
      </c>
      <c r="M644" s="11" t="s">
        <v>6062</v>
      </c>
      <c r="N644" s="11" t="s">
        <v>331</v>
      </c>
      <c r="O644" s="11" t="s">
        <v>169</v>
      </c>
      <c r="P644" s="11" t="s">
        <v>6034</v>
      </c>
      <c r="Q644" s="11" t="s">
        <v>5830</v>
      </c>
      <c r="R644" s="11" t="s">
        <v>5831</v>
      </c>
      <c r="S644" s="11" t="s">
        <v>45</v>
      </c>
      <c r="T644" s="11" t="s">
        <v>58</v>
      </c>
      <c r="U644" s="11" t="s">
        <v>6055</v>
      </c>
      <c r="V644" s="11" t="s">
        <v>62</v>
      </c>
      <c r="W644" s="17"/>
      <c r="X644" s="17"/>
      <c r="Y644" s="30"/>
      <c r="Z644" s="30"/>
      <c r="AA644" s="11"/>
      <c r="AB644" s="11" t="s">
        <v>47</v>
      </c>
      <c r="AC644" s="11">
        <v>0</v>
      </c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1"/>
    </row>
    <row r="645" spans="1:54" x14ac:dyDescent="0.25">
      <c r="A645" s="11" t="s">
        <v>2911</v>
      </c>
      <c r="B645" s="12">
        <v>29</v>
      </c>
      <c r="C645" s="12" t="str">
        <f t="shared" si="10"/>
        <v>[20-30[ ans</v>
      </c>
      <c r="D645" s="11" t="s">
        <v>2912</v>
      </c>
      <c r="E645" s="11" t="s">
        <v>48</v>
      </c>
      <c r="F645" s="11" t="s">
        <v>40</v>
      </c>
      <c r="G645" s="12">
        <v>173</v>
      </c>
      <c r="H645" s="11"/>
      <c r="I645" s="11" t="s">
        <v>41</v>
      </c>
      <c r="J645" s="11" t="s">
        <v>410</v>
      </c>
      <c r="K645" s="11" t="s">
        <v>6047</v>
      </c>
      <c r="L645" s="11" t="s">
        <v>60</v>
      </c>
      <c r="M645" s="11" t="s">
        <v>6062</v>
      </c>
      <c r="N645" s="11" t="s">
        <v>195</v>
      </c>
      <c r="O645" s="11" t="s">
        <v>195</v>
      </c>
      <c r="P645" s="11" t="s">
        <v>6035</v>
      </c>
      <c r="Q645" s="11" t="s">
        <v>5610</v>
      </c>
      <c r="R645" s="11" t="s">
        <v>5611</v>
      </c>
      <c r="S645" s="11" t="s">
        <v>45</v>
      </c>
      <c r="T645" s="11" t="s">
        <v>39</v>
      </c>
      <c r="U645" s="11" t="s">
        <v>6053</v>
      </c>
      <c r="V645" s="11" t="s">
        <v>62</v>
      </c>
      <c r="W645" s="17"/>
      <c r="X645" s="17"/>
      <c r="Y645" s="30"/>
      <c r="Z645" s="30"/>
      <c r="AA645" s="11"/>
      <c r="AB645" s="11" t="s">
        <v>47</v>
      </c>
      <c r="AC645" s="11">
        <v>0</v>
      </c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</row>
    <row r="646" spans="1:54" x14ac:dyDescent="0.25">
      <c r="A646" s="11" t="s">
        <v>2913</v>
      </c>
      <c r="B646" s="12">
        <v>20</v>
      </c>
      <c r="C646" s="12" t="str">
        <f t="shared" si="10"/>
        <v>[20-30[ ans</v>
      </c>
      <c r="D646" s="11" t="s">
        <v>2914</v>
      </c>
      <c r="E646" s="11" t="s">
        <v>54</v>
      </c>
      <c r="F646" s="11" t="s">
        <v>40</v>
      </c>
      <c r="G646" s="11"/>
      <c r="H646" s="11"/>
      <c r="I646" s="11" t="s">
        <v>41</v>
      </c>
      <c r="J646" s="11" t="s">
        <v>101</v>
      </c>
      <c r="K646" s="11" t="s">
        <v>286</v>
      </c>
      <c r="L646" s="11" t="s">
        <v>121</v>
      </c>
      <c r="M646" s="11" t="s">
        <v>6062</v>
      </c>
      <c r="N646" s="11" t="s">
        <v>122</v>
      </c>
      <c r="O646" s="11" t="s">
        <v>554</v>
      </c>
      <c r="P646" s="11" t="s">
        <v>6032</v>
      </c>
      <c r="Q646" s="11" t="s">
        <v>5576</v>
      </c>
      <c r="R646" s="11" t="s">
        <v>5577</v>
      </c>
      <c r="S646" s="11" t="s">
        <v>45</v>
      </c>
      <c r="T646" s="11" t="s">
        <v>58</v>
      </c>
      <c r="U646" s="11" t="s">
        <v>6055</v>
      </c>
      <c r="V646" s="11" t="s">
        <v>62</v>
      </c>
      <c r="W646" s="17"/>
      <c r="X646" s="17"/>
      <c r="Y646" s="30"/>
      <c r="Z646" s="30"/>
      <c r="AA646" s="29">
        <v>15.5</v>
      </c>
      <c r="AB646" s="11" t="s">
        <v>47</v>
      </c>
      <c r="AC646" s="11">
        <v>0</v>
      </c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</row>
    <row r="647" spans="1:54" x14ac:dyDescent="0.25">
      <c r="A647" s="11" t="s">
        <v>2915</v>
      </c>
      <c r="B647" s="12">
        <v>31</v>
      </c>
      <c r="C647" s="12" t="str">
        <f t="shared" si="10"/>
        <v>[30-40[ ans</v>
      </c>
      <c r="D647" s="11" t="s">
        <v>2916</v>
      </c>
      <c r="E647" s="11" t="s">
        <v>48</v>
      </c>
      <c r="F647" s="11" t="s">
        <v>40</v>
      </c>
      <c r="G647" s="11"/>
      <c r="H647" s="12">
        <v>76</v>
      </c>
      <c r="I647" s="11" t="s">
        <v>41</v>
      </c>
      <c r="J647" s="11" t="s">
        <v>549</v>
      </c>
      <c r="K647" s="11" t="s">
        <v>6047</v>
      </c>
      <c r="L647" s="11" t="s">
        <v>60</v>
      </c>
      <c r="M647" s="11" t="s">
        <v>6062</v>
      </c>
      <c r="N647" s="11" t="s">
        <v>195</v>
      </c>
      <c r="O647" s="11" t="s">
        <v>195</v>
      </c>
      <c r="P647" s="11" t="s">
        <v>6035</v>
      </c>
      <c r="Q647" s="11" t="s">
        <v>5610</v>
      </c>
      <c r="R647" s="11" t="s">
        <v>5611</v>
      </c>
      <c r="S647" s="11" t="s">
        <v>45</v>
      </c>
      <c r="T647" s="11" t="s">
        <v>39</v>
      </c>
      <c r="U647" s="11" t="s">
        <v>6053</v>
      </c>
      <c r="V647" s="11" t="s">
        <v>46</v>
      </c>
      <c r="W647" s="17">
        <v>40577</v>
      </c>
      <c r="X647" s="17" t="s">
        <v>6434</v>
      </c>
      <c r="Y647" s="34">
        <v>8</v>
      </c>
      <c r="Z647" s="30" t="s">
        <v>6645</v>
      </c>
      <c r="AA647" s="11"/>
      <c r="AB647" s="11" t="s">
        <v>47</v>
      </c>
      <c r="AC647" s="11">
        <v>0</v>
      </c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11"/>
      <c r="AR647" s="11"/>
      <c r="AS647" s="11"/>
      <c r="AT647" s="11"/>
      <c r="AU647" s="11"/>
      <c r="AV647" s="11"/>
      <c r="AW647" s="11"/>
      <c r="AX647" s="11"/>
      <c r="AY647" s="11"/>
      <c r="AZ647" s="11"/>
      <c r="BA647" s="11"/>
      <c r="BB647" s="11"/>
    </row>
    <row r="648" spans="1:54" x14ac:dyDescent="0.25">
      <c r="A648" s="11" t="s">
        <v>2918</v>
      </c>
      <c r="B648" s="12">
        <v>54</v>
      </c>
      <c r="C648" s="12" t="str">
        <f t="shared" si="10"/>
        <v>[50-60 [ ans</v>
      </c>
      <c r="D648" s="11" t="s">
        <v>2919</v>
      </c>
      <c r="E648" s="11" t="s">
        <v>48</v>
      </c>
      <c r="F648" s="11" t="s">
        <v>40</v>
      </c>
      <c r="G648" s="11"/>
      <c r="H648" s="11"/>
      <c r="I648" s="11" t="s">
        <v>49</v>
      </c>
      <c r="J648" s="11" t="s">
        <v>449</v>
      </c>
      <c r="K648" s="11" t="s">
        <v>6046</v>
      </c>
      <c r="L648" s="11" t="s">
        <v>51</v>
      </c>
      <c r="M648" s="11" t="s">
        <v>6062</v>
      </c>
      <c r="N648" s="11" t="s">
        <v>910</v>
      </c>
      <c r="O648" s="11" t="s">
        <v>729</v>
      </c>
      <c r="P648" s="11" t="s">
        <v>6702</v>
      </c>
      <c r="Q648" s="11"/>
      <c r="R648" s="11"/>
      <c r="S648" s="11" t="s">
        <v>45</v>
      </c>
      <c r="T648" s="11" t="s">
        <v>39</v>
      </c>
      <c r="U648" s="11" t="s">
        <v>6053</v>
      </c>
      <c r="V648" s="11" t="s">
        <v>62</v>
      </c>
      <c r="W648" s="17"/>
      <c r="X648" s="17"/>
      <c r="Y648" s="30"/>
      <c r="Z648" s="30"/>
      <c r="AA648" s="11"/>
      <c r="AB648" s="11" t="s">
        <v>845</v>
      </c>
      <c r="AC648" s="11">
        <v>1</v>
      </c>
      <c r="AD648" s="27" t="s">
        <v>5510</v>
      </c>
      <c r="AE648" s="27" t="s">
        <v>6673</v>
      </c>
      <c r="AF648" s="11" t="s">
        <v>46</v>
      </c>
      <c r="AG648" s="11" t="s">
        <v>62</v>
      </c>
      <c r="AH648" s="11" t="s">
        <v>62</v>
      </c>
      <c r="AI648" s="11" t="s">
        <v>62</v>
      </c>
      <c r="AJ648" s="11"/>
      <c r="AK648" s="11" t="s">
        <v>62</v>
      </c>
      <c r="AL648" s="11" t="s">
        <v>62</v>
      </c>
      <c r="AM648" s="11" t="s">
        <v>62</v>
      </c>
      <c r="AN648" s="11" t="s">
        <v>62</v>
      </c>
      <c r="AO648" s="11" t="s">
        <v>62</v>
      </c>
      <c r="AP648" s="11"/>
      <c r="AQ648" s="11" t="s">
        <v>846</v>
      </c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</row>
    <row r="649" spans="1:54" x14ac:dyDescent="0.25">
      <c r="A649" s="11" t="s">
        <v>2920</v>
      </c>
      <c r="B649" s="12">
        <v>34</v>
      </c>
      <c r="C649" s="12" t="str">
        <f t="shared" si="10"/>
        <v>[30-40[ ans</v>
      </c>
      <c r="D649" s="11" t="s">
        <v>2921</v>
      </c>
      <c r="E649" s="11" t="s">
        <v>48</v>
      </c>
      <c r="F649" s="11" t="s">
        <v>40</v>
      </c>
      <c r="G649" s="11"/>
      <c r="H649" s="11"/>
      <c r="I649" s="11" t="s">
        <v>41</v>
      </c>
      <c r="J649" s="11" t="s">
        <v>209</v>
      </c>
      <c r="K649" s="11" t="s">
        <v>6047</v>
      </c>
      <c r="L649" s="11" t="s">
        <v>43</v>
      </c>
      <c r="M649" s="11" t="s">
        <v>6062</v>
      </c>
      <c r="N649" s="11" t="s">
        <v>246</v>
      </c>
      <c r="O649" s="11" t="s">
        <v>246</v>
      </c>
      <c r="P649" s="11" t="s">
        <v>6035</v>
      </c>
      <c r="Q649" s="11" t="s">
        <v>6040</v>
      </c>
      <c r="R649" s="11" t="s">
        <v>6041</v>
      </c>
      <c r="S649" s="11" t="s">
        <v>45</v>
      </c>
      <c r="T649" s="11" t="s">
        <v>58</v>
      </c>
      <c r="U649" s="11" t="s">
        <v>6055</v>
      </c>
      <c r="V649" s="11" t="s">
        <v>46</v>
      </c>
      <c r="W649" s="17" t="s">
        <v>6152</v>
      </c>
      <c r="X649" s="17" t="s">
        <v>6435</v>
      </c>
      <c r="Y649" s="34">
        <v>1</v>
      </c>
      <c r="Z649" s="30" t="s">
        <v>6644</v>
      </c>
      <c r="AA649" s="11"/>
      <c r="AB649" s="11" t="s">
        <v>47</v>
      </c>
      <c r="AC649" s="11">
        <v>0</v>
      </c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11"/>
      <c r="AR649" s="11"/>
      <c r="AS649" s="11"/>
      <c r="AT649" s="11"/>
      <c r="AU649" s="11"/>
      <c r="AV649" s="11"/>
      <c r="AW649" s="11"/>
      <c r="AX649" s="11"/>
      <c r="AY649" s="11"/>
      <c r="AZ649" s="11"/>
      <c r="BA649" s="11"/>
      <c r="BB649" s="11"/>
    </row>
    <row r="650" spans="1:54" x14ac:dyDescent="0.25">
      <c r="A650" s="11" t="s">
        <v>2923</v>
      </c>
      <c r="B650" s="12">
        <v>33</v>
      </c>
      <c r="C650" s="12" t="str">
        <f t="shared" si="10"/>
        <v>[30-40[ ans</v>
      </c>
      <c r="D650" s="11" t="s">
        <v>2924</v>
      </c>
      <c r="E650" s="11" t="s">
        <v>54</v>
      </c>
      <c r="F650" s="11" t="s">
        <v>40</v>
      </c>
      <c r="G650" s="11"/>
      <c r="H650" s="11"/>
      <c r="I650" s="11" t="s">
        <v>41</v>
      </c>
      <c r="J650" s="11" t="s">
        <v>145</v>
      </c>
      <c r="K650" s="11" t="s">
        <v>6047</v>
      </c>
      <c r="L650" s="11" t="s">
        <v>114</v>
      </c>
      <c r="M650" s="11" t="s">
        <v>6062</v>
      </c>
      <c r="N650" s="11" t="s">
        <v>288</v>
      </c>
      <c r="O650" s="11" t="s">
        <v>288</v>
      </c>
      <c r="P650" s="11" t="s">
        <v>6031</v>
      </c>
      <c r="Q650" s="11" t="s">
        <v>5743</v>
      </c>
      <c r="R650" s="11" t="s">
        <v>5744</v>
      </c>
      <c r="S650" s="11" t="s">
        <v>45</v>
      </c>
      <c r="T650" s="11" t="s">
        <v>39</v>
      </c>
      <c r="U650" s="11" t="s">
        <v>6053</v>
      </c>
      <c r="V650" s="11" t="s">
        <v>46</v>
      </c>
      <c r="W650" s="17">
        <v>39448</v>
      </c>
      <c r="X650" s="17" t="s">
        <v>6389</v>
      </c>
      <c r="Y650" s="34">
        <v>11</v>
      </c>
      <c r="Z650" s="30" t="s">
        <v>6651</v>
      </c>
      <c r="AA650" s="11"/>
      <c r="AB650" s="11" t="s">
        <v>47</v>
      </c>
      <c r="AC650" s="11">
        <v>0</v>
      </c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1"/>
    </row>
    <row r="651" spans="1:54" x14ac:dyDescent="0.25">
      <c r="A651" s="11" t="s">
        <v>2925</v>
      </c>
      <c r="B651" s="12">
        <v>44</v>
      </c>
      <c r="C651" s="12" t="str">
        <f t="shared" si="10"/>
        <v>[40-50 [ ans</v>
      </c>
      <c r="D651" s="11" t="s">
        <v>2926</v>
      </c>
      <c r="E651" s="11" t="s">
        <v>39</v>
      </c>
      <c r="F651" s="11" t="s">
        <v>40</v>
      </c>
      <c r="G651" s="11"/>
      <c r="H651" s="11"/>
      <c r="I651" s="11" t="s">
        <v>41</v>
      </c>
      <c r="J651" s="11" t="s">
        <v>642</v>
      </c>
      <c r="K651" s="11" t="s">
        <v>6045</v>
      </c>
      <c r="L651" s="11" t="s">
        <v>51</v>
      </c>
      <c r="M651" s="11" t="s">
        <v>6062</v>
      </c>
      <c r="N651" s="11" t="s">
        <v>64</v>
      </c>
      <c r="O651" s="11" t="s">
        <v>729</v>
      </c>
      <c r="P651" s="11" t="s">
        <v>6702</v>
      </c>
      <c r="Q651" s="11"/>
      <c r="R651" s="11"/>
      <c r="S651" s="11" t="s">
        <v>45</v>
      </c>
      <c r="T651" s="11" t="s">
        <v>334</v>
      </c>
      <c r="U651" s="11" t="s">
        <v>6055</v>
      </c>
      <c r="V651" s="11" t="s">
        <v>62</v>
      </c>
      <c r="W651" s="17"/>
      <c r="X651" s="17"/>
      <c r="Y651" s="30"/>
      <c r="Z651" s="30"/>
      <c r="AA651" s="29">
        <v>13.7</v>
      </c>
      <c r="AB651" s="11" t="s">
        <v>47</v>
      </c>
      <c r="AC651" s="11">
        <v>0</v>
      </c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11"/>
      <c r="AR651" s="11"/>
      <c r="AS651" s="11"/>
      <c r="AT651" s="11"/>
      <c r="AU651" s="11"/>
      <c r="AV651" s="11"/>
      <c r="AW651" s="11"/>
      <c r="AX651" s="11"/>
      <c r="AY651" s="11"/>
      <c r="AZ651" s="11"/>
      <c r="BA651" s="11"/>
      <c r="BB651" s="11"/>
    </row>
    <row r="652" spans="1:54" x14ac:dyDescent="0.25">
      <c r="A652" s="11" t="s">
        <v>2927</v>
      </c>
      <c r="B652" s="12">
        <v>34</v>
      </c>
      <c r="C652" s="12" t="str">
        <f t="shared" si="10"/>
        <v>[30-40[ ans</v>
      </c>
      <c r="D652" s="11" t="s">
        <v>2928</v>
      </c>
      <c r="E652" s="11" t="s">
        <v>39</v>
      </c>
      <c r="F652" s="11" t="s">
        <v>40</v>
      </c>
      <c r="G652" s="11"/>
      <c r="H652" s="11"/>
      <c r="I652" s="11" t="s">
        <v>41</v>
      </c>
      <c r="J652" s="11" t="s">
        <v>588</v>
      </c>
      <c r="K652" s="11" t="s">
        <v>6043</v>
      </c>
      <c r="L652" s="11" t="s">
        <v>157</v>
      </c>
      <c r="M652" s="11" t="s">
        <v>6062</v>
      </c>
      <c r="N652" s="11" t="s">
        <v>497</v>
      </c>
      <c r="O652" s="11" t="s">
        <v>169</v>
      </c>
      <c r="P652" s="11" t="s">
        <v>6034</v>
      </c>
      <c r="Q652" s="11" t="s">
        <v>5830</v>
      </c>
      <c r="R652" s="11" t="s">
        <v>5831</v>
      </c>
      <c r="S652" s="11" t="s">
        <v>45</v>
      </c>
      <c r="T652" s="11" t="s">
        <v>84</v>
      </c>
      <c r="U652" s="11" t="s">
        <v>6057</v>
      </c>
      <c r="V652" s="11" t="s">
        <v>46</v>
      </c>
      <c r="W652" s="17" t="s">
        <v>6153</v>
      </c>
      <c r="X652" s="17" t="s">
        <v>6436</v>
      </c>
      <c r="Y652" s="34">
        <v>2</v>
      </c>
      <c r="Z652" s="30" t="s">
        <v>6644</v>
      </c>
      <c r="AA652" s="11"/>
      <c r="AB652" s="11" t="s">
        <v>47</v>
      </c>
      <c r="AC652" s="11">
        <v>0</v>
      </c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</row>
    <row r="653" spans="1:54" x14ac:dyDescent="0.25">
      <c r="A653" s="11" t="s">
        <v>2930</v>
      </c>
      <c r="B653" s="12">
        <v>30</v>
      </c>
      <c r="C653" s="12" t="str">
        <f t="shared" si="10"/>
        <v>[30-40[ ans</v>
      </c>
      <c r="D653" s="11" t="s">
        <v>2931</v>
      </c>
      <c r="E653" s="11" t="s">
        <v>54</v>
      </c>
      <c r="F653" s="11" t="s">
        <v>40</v>
      </c>
      <c r="G653" s="11"/>
      <c r="H653" s="11"/>
      <c r="I653" s="11" t="s">
        <v>41</v>
      </c>
      <c r="J653" s="11" t="s">
        <v>134</v>
      </c>
      <c r="K653" s="11" t="s">
        <v>6049</v>
      </c>
      <c r="L653" s="11" t="s">
        <v>51</v>
      </c>
      <c r="M653" s="11" t="s">
        <v>6062</v>
      </c>
      <c r="N653" s="11" t="s">
        <v>64</v>
      </c>
      <c r="O653" s="11" t="s">
        <v>729</v>
      </c>
      <c r="P653" s="11" t="s">
        <v>6702</v>
      </c>
      <c r="Q653" s="11"/>
      <c r="R653" s="11"/>
      <c r="S653" s="11" t="s">
        <v>45</v>
      </c>
      <c r="T653" s="11" t="s">
        <v>58</v>
      </c>
      <c r="U653" s="11" t="s">
        <v>6055</v>
      </c>
      <c r="V653" s="11" t="s">
        <v>62</v>
      </c>
      <c r="W653" s="17"/>
      <c r="X653" s="17"/>
      <c r="Y653" s="30"/>
      <c r="Z653" s="30"/>
      <c r="AA653" s="11"/>
      <c r="AB653" s="11" t="s">
        <v>47</v>
      </c>
      <c r="AC653" s="11">
        <v>0</v>
      </c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11"/>
      <c r="AR653" s="11"/>
      <c r="AS653" s="11"/>
      <c r="AT653" s="11"/>
      <c r="AU653" s="11"/>
      <c r="AV653" s="11"/>
      <c r="AW653" s="11"/>
      <c r="AX653" s="11"/>
      <c r="AY653" s="11"/>
      <c r="AZ653" s="11"/>
      <c r="BA653" s="11"/>
      <c r="BB653" s="11"/>
    </row>
    <row r="654" spans="1:54" x14ac:dyDescent="0.25">
      <c r="A654" s="11" t="s">
        <v>2932</v>
      </c>
      <c r="B654" s="12">
        <v>55</v>
      </c>
      <c r="C654" s="12" t="str">
        <f t="shared" si="10"/>
        <v>[50-60 [ ans</v>
      </c>
      <c r="D654" s="11" t="s">
        <v>2933</v>
      </c>
      <c r="E654" s="11" t="s">
        <v>54</v>
      </c>
      <c r="F654" s="11" t="s">
        <v>40</v>
      </c>
      <c r="G654" s="11"/>
      <c r="H654" s="11"/>
      <c r="I654" s="11" t="s">
        <v>49</v>
      </c>
      <c r="J654" s="11" t="s">
        <v>134</v>
      </c>
      <c r="K654" s="11" t="s">
        <v>6049</v>
      </c>
      <c r="L654" s="11" t="s">
        <v>121</v>
      </c>
      <c r="M654" s="11" t="s">
        <v>6062</v>
      </c>
      <c r="N654" s="11" t="s">
        <v>64</v>
      </c>
      <c r="O654" s="11" t="s">
        <v>729</v>
      </c>
      <c r="P654" s="11" t="s">
        <v>6702</v>
      </c>
      <c r="Q654" s="11"/>
      <c r="R654" s="11"/>
      <c r="S654" s="11" t="s">
        <v>45</v>
      </c>
      <c r="T654" s="11" t="s">
        <v>39</v>
      </c>
      <c r="U654" s="11" t="s">
        <v>6053</v>
      </c>
      <c r="V654" s="11" t="s">
        <v>46</v>
      </c>
      <c r="W654" s="17">
        <v>42372</v>
      </c>
      <c r="X654" s="17" t="s">
        <v>6300</v>
      </c>
      <c r="Y654" s="34">
        <v>3</v>
      </c>
      <c r="Z654" s="30" t="s">
        <v>6647</v>
      </c>
      <c r="AA654" s="29">
        <v>14.7</v>
      </c>
      <c r="AB654" s="11" t="s">
        <v>47</v>
      </c>
      <c r="AC654" s="11">
        <v>0</v>
      </c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</row>
    <row r="655" spans="1:54" x14ac:dyDescent="0.25">
      <c r="A655" s="11" t="s">
        <v>2934</v>
      </c>
      <c r="B655" s="12">
        <v>27</v>
      </c>
      <c r="C655" s="12" t="str">
        <f t="shared" si="10"/>
        <v>[20-30[ ans</v>
      </c>
      <c r="D655" s="11" t="s">
        <v>2935</v>
      </c>
      <c r="E655" s="11" t="s">
        <v>39</v>
      </c>
      <c r="F655" s="11" t="s">
        <v>40</v>
      </c>
      <c r="G655" s="11"/>
      <c r="H655" s="11"/>
      <c r="I655" s="11" t="s">
        <v>41</v>
      </c>
      <c r="J655" s="11" t="s">
        <v>215</v>
      </c>
      <c r="K655" s="11" t="s">
        <v>6047</v>
      </c>
      <c r="L655" s="11" t="s">
        <v>51</v>
      </c>
      <c r="M655" s="11" t="s">
        <v>6062</v>
      </c>
      <c r="N655" s="11" t="s">
        <v>216</v>
      </c>
      <c r="O655" s="11" t="s">
        <v>729</v>
      </c>
      <c r="P655" s="11" t="s">
        <v>6702</v>
      </c>
      <c r="Q655" s="11"/>
      <c r="R655" s="11"/>
      <c r="S655" s="11" t="s">
        <v>45</v>
      </c>
      <c r="T655" s="11" t="s">
        <v>58</v>
      </c>
      <c r="U655" s="11" t="s">
        <v>6055</v>
      </c>
      <c r="V655" s="11" t="s">
        <v>62</v>
      </c>
      <c r="W655" s="17"/>
      <c r="X655" s="17"/>
      <c r="Y655" s="30"/>
      <c r="Z655" s="30"/>
      <c r="AA655" s="11"/>
      <c r="AB655" s="11" t="s">
        <v>47</v>
      </c>
      <c r="AC655" s="11">
        <v>0</v>
      </c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x14ac:dyDescent="0.25">
      <c r="A656" s="11" t="s">
        <v>2936</v>
      </c>
      <c r="B656" s="12">
        <v>25</v>
      </c>
      <c r="C656" s="12" t="str">
        <f t="shared" si="10"/>
        <v>[20-30[ ans</v>
      </c>
      <c r="D656" s="11" t="s">
        <v>2937</v>
      </c>
      <c r="E656" s="11" t="s">
        <v>48</v>
      </c>
      <c r="F656" s="11" t="s">
        <v>40</v>
      </c>
      <c r="G656" s="11"/>
      <c r="H656" s="11"/>
      <c r="I656" s="11" t="s">
        <v>41</v>
      </c>
      <c r="J656" s="11" t="s">
        <v>79</v>
      </c>
      <c r="K656" s="11" t="s">
        <v>6048</v>
      </c>
      <c r="L656" s="11" t="s">
        <v>51</v>
      </c>
      <c r="M656" s="11" t="s">
        <v>6062</v>
      </c>
      <c r="N656" s="11" t="s">
        <v>362</v>
      </c>
      <c r="O656" s="11" t="s">
        <v>195</v>
      </c>
      <c r="P656" s="11" t="s">
        <v>6035</v>
      </c>
      <c r="Q656" s="11" t="s">
        <v>5610</v>
      </c>
      <c r="R656" s="11" t="s">
        <v>5611</v>
      </c>
      <c r="S656" s="11" t="s">
        <v>45</v>
      </c>
      <c r="T656" s="11" t="s">
        <v>39</v>
      </c>
      <c r="U656" s="11" t="s">
        <v>6053</v>
      </c>
      <c r="V656" s="11" t="s">
        <v>62</v>
      </c>
      <c r="W656" s="17"/>
      <c r="X656" s="17"/>
      <c r="Y656" s="30"/>
      <c r="Z656" s="30"/>
      <c r="AA656" s="11"/>
      <c r="AB656" s="11" t="s">
        <v>47</v>
      </c>
      <c r="AC656" s="11">
        <v>0</v>
      </c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</row>
    <row r="657" spans="1:54" x14ac:dyDescent="0.25">
      <c r="A657" s="11" t="s">
        <v>2938</v>
      </c>
      <c r="B657" s="12">
        <v>31</v>
      </c>
      <c r="C657" s="12" t="str">
        <f t="shared" si="10"/>
        <v>[30-40[ ans</v>
      </c>
      <c r="D657" s="11" t="s">
        <v>2939</v>
      </c>
      <c r="E657" s="11" t="s">
        <v>48</v>
      </c>
      <c r="F657" s="11" t="s">
        <v>40</v>
      </c>
      <c r="G657" s="11"/>
      <c r="H657" s="11"/>
      <c r="I657" s="11" t="s">
        <v>41</v>
      </c>
      <c r="J657" s="11" t="s">
        <v>415</v>
      </c>
      <c r="K657" s="11" t="s">
        <v>6048</v>
      </c>
      <c r="L657" s="11" t="s">
        <v>51</v>
      </c>
      <c r="M657" s="11" t="s">
        <v>6062</v>
      </c>
      <c r="N657" s="11" t="s">
        <v>518</v>
      </c>
      <c r="O657" s="11" t="s">
        <v>319</v>
      </c>
      <c r="P657" s="11" t="s">
        <v>6033</v>
      </c>
      <c r="Q657" s="11" t="s">
        <v>5568</v>
      </c>
      <c r="R657" s="11" t="s">
        <v>5569</v>
      </c>
      <c r="S657" s="11" t="s">
        <v>45</v>
      </c>
      <c r="T657" s="11" t="s">
        <v>58</v>
      </c>
      <c r="U657" s="11" t="s">
        <v>6055</v>
      </c>
      <c r="V657" s="11" t="s">
        <v>62</v>
      </c>
      <c r="W657" s="17"/>
      <c r="X657" s="17"/>
      <c r="Y657" s="30"/>
      <c r="Z657" s="30"/>
      <c r="AA657" s="29">
        <v>14.2</v>
      </c>
      <c r="AB657" s="11" t="s">
        <v>47</v>
      </c>
      <c r="AC657" s="11">
        <v>0</v>
      </c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11"/>
      <c r="AR657" s="11"/>
      <c r="AS657" s="11"/>
      <c r="AT657" s="11"/>
      <c r="AU657" s="11"/>
      <c r="AV657" s="11"/>
      <c r="AW657" s="11"/>
      <c r="AX657" s="11"/>
      <c r="AY657" s="11"/>
      <c r="AZ657" s="11"/>
      <c r="BA657" s="11"/>
      <c r="BB657" s="11"/>
    </row>
    <row r="658" spans="1:54" x14ac:dyDescent="0.25">
      <c r="A658" s="11" t="s">
        <v>2940</v>
      </c>
      <c r="B658" s="12">
        <v>33</v>
      </c>
      <c r="C658" s="12" t="str">
        <f t="shared" si="10"/>
        <v>[30-40[ ans</v>
      </c>
      <c r="D658" s="11" t="s">
        <v>2941</v>
      </c>
      <c r="E658" s="11" t="s">
        <v>54</v>
      </c>
      <c r="F658" s="11" t="s">
        <v>40</v>
      </c>
      <c r="G658" s="11"/>
      <c r="H658" s="11"/>
      <c r="I658" s="11" t="s">
        <v>41</v>
      </c>
      <c r="J658" s="11" t="s">
        <v>134</v>
      </c>
      <c r="K658" s="11" t="s">
        <v>6049</v>
      </c>
      <c r="L658" s="11" t="s">
        <v>51</v>
      </c>
      <c r="M658" s="11" t="s">
        <v>6062</v>
      </c>
      <c r="N658" s="11" t="s">
        <v>70</v>
      </c>
      <c r="O658" s="11" t="s">
        <v>5502</v>
      </c>
      <c r="P658" s="11" t="s">
        <v>6035</v>
      </c>
      <c r="Q658" s="11" t="s">
        <v>5572</v>
      </c>
      <c r="R658" s="11" t="s">
        <v>5573</v>
      </c>
      <c r="S658" s="11" t="s">
        <v>45</v>
      </c>
      <c r="T658" s="11" t="s">
        <v>58</v>
      </c>
      <c r="U658" s="11" t="s">
        <v>6055</v>
      </c>
      <c r="V658" s="11" t="s">
        <v>46</v>
      </c>
      <c r="W658" s="17">
        <v>42736</v>
      </c>
      <c r="X658" s="17" t="s">
        <v>6270</v>
      </c>
      <c r="Y658" s="34">
        <v>2</v>
      </c>
      <c r="Z658" s="30" t="s">
        <v>6644</v>
      </c>
      <c r="AA658" s="11"/>
      <c r="AB658" s="11" t="s">
        <v>47</v>
      </c>
      <c r="AC658" s="11">
        <v>0</v>
      </c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1"/>
    </row>
    <row r="659" spans="1:54" x14ac:dyDescent="0.25">
      <c r="A659" s="11" t="s">
        <v>2942</v>
      </c>
      <c r="B659" s="12">
        <v>25</v>
      </c>
      <c r="C659" s="12" t="str">
        <f t="shared" si="10"/>
        <v>[20-30[ ans</v>
      </c>
      <c r="D659" s="11" t="s">
        <v>2943</v>
      </c>
      <c r="E659" s="11" t="s">
        <v>54</v>
      </c>
      <c r="F659" s="11" t="s">
        <v>40</v>
      </c>
      <c r="G659" s="11"/>
      <c r="H659" s="11"/>
      <c r="I659" s="11" t="s">
        <v>41</v>
      </c>
      <c r="J659" s="11" t="s">
        <v>463</v>
      </c>
      <c r="K659" s="11" t="s">
        <v>6045</v>
      </c>
      <c r="L659" s="11" t="s">
        <v>51</v>
      </c>
      <c r="M659" s="11" t="s">
        <v>6062</v>
      </c>
      <c r="N659" s="11" t="s">
        <v>164</v>
      </c>
      <c r="O659" s="11" t="s">
        <v>164</v>
      </c>
      <c r="P659" s="11" t="s">
        <v>6033</v>
      </c>
      <c r="Q659" s="11" t="s">
        <v>5582</v>
      </c>
      <c r="R659" s="11" t="s">
        <v>5583</v>
      </c>
      <c r="S659" s="11" t="s">
        <v>45</v>
      </c>
      <c r="T659" s="11" t="s">
        <v>39</v>
      </c>
      <c r="U659" s="11" t="s">
        <v>6053</v>
      </c>
      <c r="V659" s="11" t="s">
        <v>46</v>
      </c>
      <c r="W659" s="17">
        <v>41642</v>
      </c>
      <c r="X659" s="17" t="s">
        <v>6275</v>
      </c>
      <c r="Y659" s="34">
        <v>5</v>
      </c>
      <c r="Z659" s="30" t="s">
        <v>6646</v>
      </c>
      <c r="AA659" s="11"/>
      <c r="AB659" s="11" t="s">
        <v>47</v>
      </c>
      <c r="AC659" s="11">
        <v>0</v>
      </c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11"/>
      <c r="AR659" s="11"/>
      <c r="AS659" s="11"/>
      <c r="AT659" s="11"/>
      <c r="AU659" s="11"/>
      <c r="AV659" s="11"/>
      <c r="AW659" s="11"/>
      <c r="AX659" s="11"/>
      <c r="AY659" s="11"/>
      <c r="AZ659" s="11"/>
      <c r="BA659" s="11"/>
      <c r="BB659" s="11"/>
    </row>
    <row r="660" spans="1:54" x14ac:dyDescent="0.25">
      <c r="A660" s="11" t="s">
        <v>2944</v>
      </c>
      <c r="B660" s="12">
        <v>43</v>
      </c>
      <c r="C660" s="12" t="str">
        <f t="shared" si="10"/>
        <v>[40-50 [ ans</v>
      </c>
      <c r="D660" s="11" t="s">
        <v>2945</v>
      </c>
      <c r="E660" s="11" t="s">
        <v>48</v>
      </c>
      <c r="F660" s="11" t="s">
        <v>40</v>
      </c>
      <c r="G660" s="11"/>
      <c r="H660" s="11"/>
      <c r="I660" s="11" t="s">
        <v>49</v>
      </c>
      <c r="J660" s="11" t="s">
        <v>145</v>
      </c>
      <c r="K660" s="11" t="s">
        <v>6047</v>
      </c>
      <c r="L660" s="11" t="s">
        <v>60</v>
      </c>
      <c r="M660" s="11" t="s">
        <v>6062</v>
      </c>
      <c r="N660" s="11" t="s">
        <v>409</v>
      </c>
      <c r="O660" s="11" t="s">
        <v>409</v>
      </c>
      <c r="P660" s="11" t="s">
        <v>6035</v>
      </c>
      <c r="Q660" s="11" t="s">
        <v>5574</v>
      </c>
      <c r="R660" s="11" t="s">
        <v>5575</v>
      </c>
      <c r="S660" s="11" t="s">
        <v>45</v>
      </c>
      <c r="T660" s="11" t="s">
        <v>58</v>
      </c>
      <c r="U660" s="11" t="s">
        <v>6055</v>
      </c>
      <c r="V660" s="11" t="s">
        <v>62</v>
      </c>
      <c r="W660" s="17"/>
      <c r="X660" s="17"/>
      <c r="Y660" s="30"/>
      <c r="Z660" s="30"/>
      <c r="AA660" s="11"/>
      <c r="AB660" s="11" t="s">
        <v>898</v>
      </c>
      <c r="AC660" s="11">
        <v>1</v>
      </c>
      <c r="AD660" s="11"/>
      <c r="AE660" s="27" t="s">
        <v>6673</v>
      </c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 t="s">
        <v>62</v>
      </c>
      <c r="AS660" s="11" t="s">
        <v>62</v>
      </c>
      <c r="AT660" s="11" t="s">
        <v>62</v>
      </c>
      <c r="AU660" s="11" t="s">
        <v>62</v>
      </c>
      <c r="AV660" s="11" t="s">
        <v>62</v>
      </c>
      <c r="AW660" s="11" t="s">
        <v>62</v>
      </c>
      <c r="AX660" s="11" t="s">
        <v>62</v>
      </c>
      <c r="AY660" s="11" t="s">
        <v>62</v>
      </c>
      <c r="AZ660" s="11" t="s">
        <v>62</v>
      </c>
      <c r="BA660" s="11" t="s">
        <v>62</v>
      </c>
      <c r="BB660" s="11" t="s">
        <v>1020</v>
      </c>
    </row>
    <row r="661" spans="1:54" x14ac:dyDescent="0.25">
      <c r="A661" s="11" t="s">
        <v>2947</v>
      </c>
      <c r="B661" s="12">
        <v>39</v>
      </c>
      <c r="C661" s="12" t="str">
        <f t="shared" si="10"/>
        <v>[30-40[ ans</v>
      </c>
      <c r="D661" s="11" t="s">
        <v>2948</v>
      </c>
      <c r="E661" s="11" t="s">
        <v>48</v>
      </c>
      <c r="F661" s="11" t="s">
        <v>40</v>
      </c>
      <c r="G661" s="11"/>
      <c r="H661" s="11"/>
      <c r="I661" s="11" t="s">
        <v>421</v>
      </c>
      <c r="J661" s="11" t="s">
        <v>126</v>
      </c>
      <c r="K661" s="11" t="s">
        <v>6047</v>
      </c>
      <c r="L661" s="11" t="s">
        <v>157</v>
      </c>
      <c r="M661" s="11" t="s">
        <v>6062</v>
      </c>
      <c r="N661" s="11" t="s">
        <v>278</v>
      </c>
      <c r="O661" s="11" t="s">
        <v>169</v>
      </c>
      <c r="P661" s="11" t="s">
        <v>6034</v>
      </c>
      <c r="Q661" s="11" t="s">
        <v>5830</v>
      </c>
      <c r="R661" s="11" t="s">
        <v>5831</v>
      </c>
      <c r="S661" s="11" t="s">
        <v>45</v>
      </c>
      <c r="T661" s="11" t="s">
        <v>980</v>
      </c>
      <c r="U661" s="11" t="s">
        <v>793</v>
      </c>
      <c r="V661" s="11" t="s">
        <v>62</v>
      </c>
      <c r="W661" s="17"/>
      <c r="X661" s="17"/>
      <c r="Y661" s="30"/>
      <c r="Z661" s="30"/>
      <c r="AA661" s="29">
        <v>13.3</v>
      </c>
      <c r="AB661" s="11" t="s">
        <v>47</v>
      </c>
      <c r="AC661" s="11">
        <v>0</v>
      </c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</row>
    <row r="662" spans="1:54" x14ac:dyDescent="0.25">
      <c r="A662" s="11" t="s">
        <v>2949</v>
      </c>
      <c r="B662" s="12">
        <v>44</v>
      </c>
      <c r="C662" s="12" t="str">
        <f t="shared" si="10"/>
        <v>[40-50 [ ans</v>
      </c>
      <c r="D662" s="11" t="s">
        <v>2950</v>
      </c>
      <c r="E662" s="11" t="s">
        <v>48</v>
      </c>
      <c r="F662" s="11" t="s">
        <v>40</v>
      </c>
      <c r="G662" s="11"/>
      <c r="H662" s="11"/>
      <c r="I662" s="11" t="s">
        <v>41</v>
      </c>
      <c r="J662" s="11" t="s">
        <v>108</v>
      </c>
      <c r="K662" s="11" t="s">
        <v>6045</v>
      </c>
      <c r="L662" s="11" t="s">
        <v>51</v>
      </c>
      <c r="M662" s="11" t="s">
        <v>6062</v>
      </c>
      <c r="N662" s="11" t="s">
        <v>52</v>
      </c>
      <c r="O662" s="11" t="s">
        <v>319</v>
      </c>
      <c r="P662" s="11" t="s">
        <v>6033</v>
      </c>
      <c r="Q662" s="11" t="s">
        <v>5568</v>
      </c>
      <c r="R662" s="11" t="s">
        <v>5569</v>
      </c>
      <c r="S662" s="11" t="s">
        <v>45</v>
      </c>
      <c r="T662" s="11" t="s">
        <v>39</v>
      </c>
      <c r="U662" s="11" t="s">
        <v>6053</v>
      </c>
      <c r="V662" s="11" t="s">
        <v>62</v>
      </c>
      <c r="W662" s="17"/>
      <c r="X662" s="17"/>
      <c r="Y662" s="30"/>
      <c r="Z662" s="30"/>
      <c r="AA662" s="29">
        <v>13</v>
      </c>
      <c r="AB662" s="11" t="s">
        <v>47</v>
      </c>
      <c r="AC662" s="11">
        <v>0</v>
      </c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</row>
    <row r="663" spans="1:54" x14ac:dyDescent="0.25">
      <c r="A663" s="11" t="s">
        <v>2951</v>
      </c>
      <c r="B663" s="12">
        <v>33</v>
      </c>
      <c r="C663" s="12" t="str">
        <f t="shared" si="10"/>
        <v>[30-40[ ans</v>
      </c>
      <c r="D663" s="11" t="s">
        <v>2952</v>
      </c>
      <c r="E663" s="11" t="s">
        <v>54</v>
      </c>
      <c r="F663" s="11" t="s">
        <v>40</v>
      </c>
      <c r="G663" s="11"/>
      <c r="H663" s="11"/>
      <c r="I663" s="11" t="s">
        <v>49</v>
      </c>
      <c r="J663" s="11" t="s">
        <v>56</v>
      </c>
      <c r="K663" s="11" t="s">
        <v>6045</v>
      </c>
      <c r="L663" s="11" t="s">
        <v>43</v>
      </c>
      <c r="M663" s="11" t="s">
        <v>6062</v>
      </c>
      <c r="N663" s="11" t="s">
        <v>164</v>
      </c>
      <c r="O663" s="11" t="s">
        <v>164</v>
      </c>
      <c r="P663" s="11" t="s">
        <v>6033</v>
      </c>
      <c r="Q663" s="11" t="s">
        <v>5582</v>
      </c>
      <c r="R663" s="11" t="s">
        <v>5583</v>
      </c>
      <c r="S663" s="11" t="s">
        <v>45</v>
      </c>
      <c r="T663" s="11" t="s">
        <v>84</v>
      </c>
      <c r="U663" s="11" t="s">
        <v>6057</v>
      </c>
      <c r="V663" s="11" t="s">
        <v>62</v>
      </c>
      <c r="W663" s="17"/>
      <c r="X663" s="17"/>
      <c r="Y663" s="30"/>
      <c r="Z663" s="30"/>
      <c r="AA663" s="29">
        <v>14.3</v>
      </c>
      <c r="AB663" s="11" t="s">
        <v>47</v>
      </c>
      <c r="AC663" s="11">
        <v>0</v>
      </c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</row>
    <row r="664" spans="1:54" x14ac:dyDescent="0.25">
      <c r="A664" s="11" t="s">
        <v>2953</v>
      </c>
      <c r="B664" s="12">
        <v>24</v>
      </c>
      <c r="C664" s="12" t="str">
        <f t="shared" si="10"/>
        <v>[20-30[ ans</v>
      </c>
      <c r="D664" s="11" t="s">
        <v>2954</v>
      </c>
      <c r="E664" s="11" t="s">
        <v>39</v>
      </c>
      <c r="F664" s="11" t="s">
        <v>40</v>
      </c>
      <c r="G664" s="11"/>
      <c r="H664" s="11"/>
      <c r="I664" s="11" t="s">
        <v>41</v>
      </c>
      <c r="J664" s="11" t="s">
        <v>1036</v>
      </c>
      <c r="K664" s="11" t="s">
        <v>6043</v>
      </c>
      <c r="L664" s="11" t="s">
        <v>43</v>
      </c>
      <c r="M664" s="11" t="s">
        <v>6062</v>
      </c>
      <c r="N664" s="11" t="s">
        <v>104</v>
      </c>
      <c r="O664" s="11" t="s">
        <v>104</v>
      </c>
      <c r="P664" s="11" t="s">
        <v>6033</v>
      </c>
      <c r="Q664" s="11" t="s">
        <v>6036</v>
      </c>
      <c r="R664" s="11" t="s">
        <v>6037</v>
      </c>
      <c r="S664" s="11" t="s">
        <v>45</v>
      </c>
      <c r="T664" s="11" t="s">
        <v>58</v>
      </c>
      <c r="U664" s="11" t="s">
        <v>6055</v>
      </c>
      <c r="V664" s="11" t="s">
        <v>62</v>
      </c>
      <c r="W664" s="17"/>
      <c r="X664" s="17"/>
      <c r="Y664" s="30"/>
      <c r="Z664" s="30"/>
      <c r="AA664" s="29">
        <v>13.6</v>
      </c>
      <c r="AB664" s="11" t="s">
        <v>47</v>
      </c>
      <c r="AC664" s="11">
        <v>0</v>
      </c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11"/>
      <c r="AR664" s="11"/>
      <c r="AS664" s="11"/>
      <c r="AT664" s="11"/>
      <c r="AU664" s="11"/>
      <c r="AV664" s="11"/>
      <c r="AW664" s="11"/>
      <c r="AX664" s="11"/>
      <c r="AY664" s="11"/>
      <c r="AZ664" s="11"/>
      <c r="BA664" s="11"/>
      <c r="BB664" s="11"/>
    </row>
    <row r="665" spans="1:54" x14ac:dyDescent="0.25">
      <c r="A665" s="11" t="s">
        <v>2955</v>
      </c>
      <c r="B665" s="12">
        <v>19</v>
      </c>
      <c r="C665" s="12" t="str">
        <f t="shared" si="10"/>
        <v xml:space="preserve"> &lt; 20 ans</v>
      </c>
      <c r="D665" s="11" t="s">
        <v>2956</v>
      </c>
      <c r="E665" s="11" t="s">
        <v>48</v>
      </c>
      <c r="F665" s="11" t="s">
        <v>40</v>
      </c>
      <c r="G665" s="11"/>
      <c r="H665" s="11"/>
      <c r="I665" s="11" t="s">
        <v>41</v>
      </c>
      <c r="J665" s="11" t="s">
        <v>101</v>
      </c>
      <c r="K665" s="11" t="s">
        <v>286</v>
      </c>
      <c r="L665" s="11" t="s">
        <v>60</v>
      </c>
      <c r="M665" s="11" t="s">
        <v>6062</v>
      </c>
      <c r="N665" s="11" t="s">
        <v>194</v>
      </c>
      <c r="O665" s="11" t="s">
        <v>194</v>
      </c>
      <c r="P665" s="11" t="s">
        <v>6035</v>
      </c>
      <c r="Q665" s="11" t="s">
        <v>5608</v>
      </c>
      <c r="R665" s="11" t="s">
        <v>5609</v>
      </c>
      <c r="S665" s="11" t="s">
        <v>45</v>
      </c>
      <c r="T665" s="11" t="s">
        <v>58</v>
      </c>
      <c r="U665" s="11" t="s">
        <v>6055</v>
      </c>
      <c r="V665" s="11" t="s">
        <v>62</v>
      </c>
      <c r="W665" s="17"/>
      <c r="X665" s="17"/>
      <c r="Y665" s="30"/>
      <c r="Z665" s="30"/>
      <c r="AA665" s="11"/>
      <c r="AB665" s="11" t="s">
        <v>47</v>
      </c>
      <c r="AC665" s="11">
        <v>0</v>
      </c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</row>
    <row r="666" spans="1:54" x14ac:dyDescent="0.25">
      <c r="A666" s="11" t="s">
        <v>2957</v>
      </c>
      <c r="B666" s="12">
        <v>28</v>
      </c>
      <c r="C666" s="12" t="str">
        <f t="shared" si="10"/>
        <v>[20-30[ ans</v>
      </c>
      <c r="D666" s="11" t="s">
        <v>2958</v>
      </c>
      <c r="E666" s="11" t="s">
        <v>48</v>
      </c>
      <c r="F666" s="11" t="s">
        <v>40</v>
      </c>
      <c r="G666" s="11"/>
      <c r="H666" s="11"/>
      <c r="I666" s="11" t="s">
        <v>41</v>
      </c>
      <c r="J666" s="11" t="s">
        <v>79</v>
      </c>
      <c r="K666" s="11" t="s">
        <v>6048</v>
      </c>
      <c r="L666" s="11" t="s">
        <v>51</v>
      </c>
      <c r="M666" s="11" t="s">
        <v>6062</v>
      </c>
      <c r="N666" s="11" t="s">
        <v>995</v>
      </c>
      <c r="O666" s="11" t="s">
        <v>5502</v>
      </c>
      <c r="P666" s="11" t="s">
        <v>6035</v>
      </c>
      <c r="Q666" s="11" t="s">
        <v>5572</v>
      </c>
      <c r="R666" s="11" t="s">
        <v>5573</v>
      </c>
      <c r="S666" s="11" t="s">
        <v>45</v>
      </c>
      <c r="T666" s="11" t="s">
        <v>84</v>
      </c>
      <c r="U666" s="11" t="s">
        <v>6057</v>
      </c>
      <c r="V666" s="11" t="s">
        <v>46</v>
      </c>
      <c r="W666" s="17" t="s">
        <v>6154</v>
      </c>
      <c r="X666" s="17" t="s">
        <v>6437</v>
      </c>
      <c r="Y666" s="34">
        <v>0</v>
      </c>
      <c r="Z666" s="30" t="s">
        <v>6644</v>
      </c>
      <c r="AA666" s="29">
        <v>13.5</v>
      </c>
      <c r="AB666" s="11" t="s">
        <v>47</v>
      </c>
      <c r="AC666" s="11">
        <v>0</v>
      </c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</row>
    <row r="667" spans="1:54" x14ac:dyDescent="0.25">
      <c r="A667" s="11" t="s">
        <v>2960</v>
      </c>
      <c r="B667" s="35">
        <v>32.36</v>
      </c>
      <c r="C667" s="12" t="str">
        <f t="shared" si="10"/>
        <v>[30-40[ ans</v>
      </c>
      <c r="D667" s="11" t="s">
        <v>2961</v>
      </c>
      <c r="E667" s="11" t="s">
        <v>54</v>
      </c>
      <c r="F667" s="11" t="s">
        <v>40</v>
      </c>
      <c r="G667" s="11"/>
      <c r="H667" s="11"/>
      <c r="I667" s="11" t="s">
        <v>41</v>
      </c>
      <c r="J667" s="11" t="s">
        <v>134</v>
      </c>
      <c r="K667" s="11" t="s">
        <v>6049</v>
      </c>
      <c r="L667" s="11" t="s">
        <v>60</v>
      </c>
      <c r="M667" s="11" t="s">
        <v>6062</v>
      </c>
      <c r="N667" s="11" t="s">
        <v>364</v>
      </c>
      <c r="O667" s="11" t="s">
        <v>194</v>
      </c>
      <c r="P667" s="11" t="s">
        <v>6035</v>
      </c>
      <c r="Q667" s="11" t="s">
        <v>5608</v>
      </c>
      <c r="R667" s="11" t="s">
        <v>5609</v>
      </c>
      <c r="S667" s="27" t="s">
        <v>220</v>
      </c>
      <c r="T667" s="11" t="s">
        <v>58</v>
      </c>
      <c r="U667" s="11" t="s">
        <v>6055</v>
      </c>
      <c r="V667" s="11" t="s">
        <v>62</v>
      </c>
      <c r="W667" s="17"/>
      <c r="X667" s="17"/>
      <c r="Y667" s="30"/>
      <c r="Z667" s="30"/>
      <c r="AA667" s="11"/>
      <c r="AB667" s="11" t="s">
        <v>845</v>
      </c>
      <c r="AC667" s="11">
        <v>1</v>
      </c>
      <c r="AD667" s="27" t="s">
        <v>5511</v>
      </c>
      <c r="AE667" s="27" t="s">
        <v>6673</v>
      </c>
      <c r="AF667" s="11"/>
      <c r="AG667" s="11" t="s">
        <v>46</v>
      </c>
      <c r="AH667" s="11"/>
      <c r="AI667" s="11"/>
      <c r="AJ667" s="11"/>
      <c r="AK667" s="11"/>
      <c r="AL667" s="11"/>
      <c r="AM667" s="11"/>
      <c r="AN667" s="11"/>
      <c r="AO667" s="11"/>
      <c r="AP667" s="11"/>
      <c r="AQ667" s="11" t="s">
        <v>846</v>
      </c>
      <c r="AR667" s="11"/>
      <c r="AS667" s="11"/>
      <c r="AT667" s="11"/>
      <c r="AU667" s="11"/>
      <c r="AV667" s="11"/>
      <c r="AW667" s="11"/>
      <c r="AX667" s="11"/>
      <c r="AY667" s="11"/>
      <c r="AZ667" s="11"/>
      <c r="BA667" s="11"/>
      <c r="BB667" s="11"/>
    </row>
    <row r="668" spans="1:54" x14ac:dyDescent="0.25">
      <c r="A668" s="11" t="s">
        <v>2962</v>
      </c>
      <c r="B668" s="12">
        <v>32</v>
      </c>
      <c r="C668" s="12" t="str">
        <f t="shared" si="10"/>
        <v>[30-40[ ans</v>
      </c>
      <c r="D668" s="11" t="s">
        <v>2963</v>
      </c>
      <c r="E668" s="11" t="s">
        <v>92</v>
      </c>
      <c r="F668" s="11" t="s">
        <v>40</v>
      </c>
      <c r="G668" s="11"/>
      <c r="H668" s="11"/>
      <c r="I668" s="11" t="s">
        <v>41</v>
      </c>
      <c r="J668" s="11" t="s">
        <v>71</v>
      </c>
      <c r="K668" s="11" t="s">
        <v>6047</v>
      </c>
      <c r="L668" s="11" t="s">
        <v>51</v>
      </c>
      <c r="M668" s="11" t="s">
        <v>6062</v>
      </c>
      <c r="N668" s="11" t="s">
        <v>64</v>
      </c>
      <c r="O668" s="11" t="s">
        <v>729</v>
      </c>
      <c r="P668" s="11" t="s">
        <v>6702</v>
      </c>
      <c r="Q668" s="11"/>
      <c r="R668" s="11"/>
      <c r="S668" s="11" t="s">
        <v>45</v>
      </c>
      <c r="T668" s="11" t="s">
        <v>39</v>
      </c>
      <c r="U668" s="11" t="s">
        <v>6053</v>
      </c>
      <c r="V668" s="11" t="s">
        <v>46</v>
      </c>
      <c r="W668" s="17" t="s">
        <v>6155</v>
      </c>
      <c r="X668" s="17" t="s">
        <v>6438</v>
      </c>
      <c r="Y668" s="34">
        <v>2</v>
      </c>
      <c r="Z668" s="30" t="s">
        <v>6644</v>
      </c>
      <c r="AA668" s="29">
        <v>15</v>
      </c>
      <c r="AB668" s="11" t="s">
        <v>47</v>
      </c>
      <c r="AC668" s="11">
        <v>0</v>
      </c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</row>
    <row r="669" spans="1:54" x14ac:dyDescent="0.25">
      <c r="A669" s="11" t="s">
        <v>2965</v>
      </c>
      <c r="B669" s="12">
        <v>39</v>
      </c>
      <c r="C669" s="12" t="str">
        <f t="shared" si="10"/>
        <v>[30-40[ ans</v>
      </c>
      <c r="D669" s="11" t="s">
        <v>2966</v>
      </c>
      <c r="E669" s="11" t="s">
        <v>48</v>
      </c>
      <c r="F669" s="11" t="s">
        <v>40</v>
      </c>
      <c r="G669" s="11"/>
      <c r="H669" s="11"/>
      <c r="I669" s="11" t="s">
        <v>49</v>
      </c>
      <c r="J669" s="11" t="s">
        <v>415</v>
      </c>
      <c r="K669" s="11" t="s">
        <v>6048</v>
      </c>
      <c r="L669" s="11" t="s">
        <v>51</v>
      </c>
      <c r="M669" s="11" t="s">
        <v>6062</v>
      </c>
      <c r="N669" s="11" t="s">
        <v>290</v>
      </c>
      <c r="O669" s="11" t="s">
        <v>290</v>
      </c>
      <c r="P669" s="11" t="s">
        <v>6031</v>
      </c>
      <c r="Q669" s="11" t="s">
        <v>5616</v>
      </c>
      <c r="R669" s="11" t="s">
        <v>5617</v>
      </c>
      <c r="S669" s="11" t="s">
        <v>45</v>
      </c>
      <c r="T669" s="11" t="s">
        <v>84</v>
      </c>
      <c r="U669" s="11" t="s">
        <v>6057</v>
      </c>
      <c r="V669" s="11" t="s">
        <v>46</v>
      </c>
      <c r="W669" s="17" t="s">
        <v>6096</v>
      </c>
      <c r="X669" s="17" t="s">
        <v>6327</v>
      </c>
      <c r="Y669" s="34">
        <v>6</v>
      </c>
      <c r="Z669" s="30" t="s">
        <v>6646</v>
      </c>
      <c r="AA669" s="29">
        <v>13</v>
      </c>
      <c r="AB669" s="11" t="s">
        <v>47</v>
      </c>
      <c r="AC669" s="11">
        <v>0</v>
      </c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1"/>
    </row>
    <row r="670" spans="1:54" x14ac:dyDescent="0.25">
      <c r="A670" s="11" t="s">
        <v>2967</v>
      </c>
      <c r="B670" s="12">
        <v>27</v>
      </c>
      <c r="C670" s="12" t="str">
        <f t="shared" si="10"/>
        <v>[20-30[ ans</v>
      </c>
      <c r="D670" s="11" t="s">
        <v>2968</v>
      </c>
      <c r="E670" s="11" t="s">
        <v>54</v>
      </c>
      <c r="F670" s="11" t="s">
        <v>40</v>
      </c>
      <c r="G670" s="11"/>
      <c r="H670" s="11"/>
      <c r="I670" s="11" t="s">
        <v>41</v>
      </c>
      <c r="J670" s="11" t="s">
        <v>270</v>
      </c>
      <c r="K670" s="11" t="s">
        <v>286</v>
      </c>
      <c r="L670" s="11" t="s">
        <v>51</v>
      </c>
      <c r="M670" s="11" t="s">
        <v>6062</v>
      </c>
      <c r="N670" s="11" t="s">
        <v>704</v>
      </c>
      <c r="O670" s="11" t="s">
        <v>287</v>
      </c>
      <c r="P670" s="11" t="s">
        <v>6033</v>
      </c>
      <c r="Q670" s="11" t="s">
        <v>5848</v>
      </c>
      <c r="R670" s="11" t="s">
        <v>5849</v>
      </c>
      <c r="S670" s="11" t="s">
        <v>45</v>
      </c>
      <c r="T670" s="11" t="s">
        <v>39</v>
      </c>
      <c r="U670" s="11" t="s">
        <v>6053</v>
      </c>
      <c r="V670" s="11" t="s">
        <v>46</v>
      </c>
      <c r="W670" s="17" t="s">
        <v>6156</v>
      </c>
      <c r="X670" s="17" t="s">
        <v>6439</v>
      </c>
      <c r="Y670" s="34">
        <v>2</v>
      </c>
      <c r="Z670" s="30" t="s">
        <v>6644</v>
      </c>
      <c r="AA670" s="29">
        <v>14</v>
      </c>
      <c r="AB670" s="11" t="s">
        <v>47</v>
      </c>
      <c r="AC670" s="11">
        <v>0</v>
      </c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1"/>
    </row>
    <row r="671" spans="1:54" x14ac:dyDescent="0.25">
      <c r="A671" s="11" t="s">
        <v>2970</v>
      </c>
      <c r="B671" s="12">
        <v>38</v>
      </c>
      <c r="C671" s="12" t="str">
        <f t="shared" si="10"/>
        <v>[30-40[ ans</v>
      </c>
      <c r="D671" s="11" t="s">
        <v>2971</v>
      </c>
      <c r="E671" s="11" t="s">
        <v>92</v>
      </c>
      <c r="F671" s="11" t="s">
        <v>40</v>
      </c>
      <c r="G671" s="11"/>
      <c r="H671" s="11"/>
      <c r="I671" s="11" t="s">
        <v>41</v>
      </c>
      <c r="J671" s="11" t="s">
        <v>183</v>
      </c>
      <c r="K671" s="11" t="s">
        <v>6048</v>
      </c>
      <c r="L671" s="11" t="s">
        <v>51</v>
      </c>
      <c r="M671" s="11" t="s">
        <v>6062</v>
      </c>
      <c r="N671" s="11" t="s">
        <v>187</v>
      </c>
      <c r="O671" s="11" t="s">
        <v>5502</v>
      </c>
      <c r="P671" s="11" t="s">
        <v>6035</v>
      </c>
      <c r="Q671" s="11" t="s">
        <v>5572</v>
      </c>
      <c r="R671" s="11" t="s">
        <v>5573</v>
      </c>
      <c r="S671" s="11" t="s">
        <v>45</v>
      </c>
      <c r="T671" s="11" t="s">
        <v>58</v>
      </c>
      <c r="U671" s="11" t="s">
        <v>6055</v>
      </c>
      <c r="V671" s="11" t="s">
        <v>46</v>
      </c>
      <c r="W671" s="17" t="s">
        <v>6157</v>
      </c>
      <c r="X671" s="17" t="s">
        <v>6440</v>
      </c>
      <c r="Y671" s="34">
        <v>1</v>
      </c>
      <c r="Z671" s="30" t="s">
        <v>6644</v>
      </c>
      <c r="AA671" s="11"/>
      <c r="AB671" s="11" t="s">
        <v>47</v>
      </c>
      <c r="AC671" s="11">
        <v>0</v>
      </c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</row>
    <row r="672" spans="1:54" x14ac:dyDescent="0.25">
      <c r="A672" s="11" t="s">
        <v>2973</v>
      </c>
      <c r="B672" s="12">
        <v>27</v>
      </c>
      <c r="C672" s="12" t="str">
        <f t="shared" si="10"/>
        <v>[20-30[ ans</v>
      </c>
      <c r="D672" s="11" t="s">
        <v>2974</v>
      </c>
      <c r="E672" s="11" t="s">
        <v>54</v>
      </c>
      <c r="F672" s="11" t="s">
        <v>55</v>
      </c>
      <c r="G672" s="11"/>
      <c r="H672" s="11"/>
      <c r="I672" s="11" t="s">
        <v>41</v>
      </c>
      <c r="J672" s="11" t="s">
        <v>79</v>
      </c>
      <c r="K672" s="11" t="s">
        <v>6048</v>
      </c>
      <c r="L672" s="11" t="s">
        <v>51</v>
      </c>
      <c r="M672" s="11" t="s">
        <v>6062</v>
      </c>
      <c r="N672" s="11" t="s">
        <v>64</v>
      </c>
      <c r="O672" s="11" t="s">
        <v>729</v>
      </c>
      <c r="P672" s="11" t="s">
        <v>6702</v>
      </c>
      <c r="Q672" s="11"/>
      <c r="R672" s="11"/>
      <c r="S672" s="11" t="s">
        <v>45</v>
      </c>
      <c r="T672" s="11" t="s">
        <v>58</v>
      </c>
      <c r="U672" s="11" t="s">
        <v>6055</v>
      </c>
      <c r="V672" s="11" t="s">
        <v>62</v>
      </c>
      <c r="W672" s="17"/>
      <c r="X672" s="17"/>
      <c r="Y672" s="30"/>
      <c r="Z672" s="30"/>
      <c r="AA672" s="11"/>
      <c r="AB672" s="11" t="s">
        <v>47</v>
      </c>
      <c r="AC672" s="11">
        <v>0</v>
      </c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11"/>
      <c r="AR672" s="11"/>
      <c r="AS672" s="11"/>
      <c r="AT672" s="11"/>
      <c r="AU672" s="11"/>
      <c r="AV672" s="11"/>
      <c r="AW672" s="11"/>
      <c r="AX672" s="11"/>
      <c r="AY672" s="11"/>
      <c r="AZ672" s="11"/>
      <c r="BA672" s="11"/>
      <c r="BB672" s="11"/>
    </row>
    <row r="673" spans="1:54" x14ac:dyDescent="0.25">
      <c r="A673" s="11" t="s">
        <v>2975</v>
      </c>
      <c r="B673" s="12">
        <v>59</v>
      </c>
      <c r="C673" s="12" t="str">
        <f t="shared" si="10"/>
        <v>[50-60 [ ans</v>
      </c>
      <c r="D673" s="11" t="s">
        <v>2189</v>
      </c>
      <c r="E673" s="11" t="s">
        <v>54</v>
      </c>
      <c r="F673" s="11" t="s">
        <v>40</v>
      </c>
      <c r="G673" s="11"/>
      <c r="H673" s="11"/>
      <c r="I673" s="11" t="s">
        <v>421</v>
      </c>
      <c r="J673" s="11" t="s">
        <v>1122</v>
      </c>
      <c r="K673" s="11" t="s">
        <v>6046</v>
      </c>
      <c r="L673" s="11" t="s">
        <v>51</v>
      </c>
      <c r="M673" s="11" t="s">
        <v>6062</v>
      </c>
      <c r="N673" s="11" t="s">
        <v>271</v>
      </c>
      <c r="O673" s="11" t="s">
        <v>271</v>
      </c>
      <c r="P673" s="11" t="s">
        <v>6033</v>
      </c>
      <c r="Q673" s="11" t="s">
        <v>5596</v>
      </c>
      <c r="R673" s="11" t="s">
        <v>5597</v>
      </c>
      <c r="S673" s="11" t="s">
        <v>45</v>
      </c>
      <c r="T673" s="11" t="s">
        <v>58</v>
      </c>
      <c r="U673" s="11" t="s">
        <v>6055</v>
      </c>
      <c r="V673" s="11" t="s">
        <v>46</v>
      </c>
      <c r="W673" s="17" t="s">
        <v>6093</v>
      </c>
      <c r="X673" s="17" t="s">
        <v>6319</v>
      </c>
      <c r="Y673" s="34">
        <v>4</v>
      </c>
      <c r="Z673" s="30" t="s">
        <v>6647</v>
      </c>
      <c r="AA673" s="11"/>
      <c r="AB673" s="11" t="s">
        <v>47</v>
      </c>
      <c r="AC673" s="11">
        <v>0</v>
      </c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  <c r="AP673" s="11"/>
      <c r="AQ673" s="11"/>
      <c r="AR673" s="11"/>
      <c r="AS673" s="11"/>
      <c r="AT673" s="11"/>
      <c r="AU673" s="11"/>
      <c r="AV673" s="11"/>
      <c r="AW673" s="11"/>
      <c r="AX673" s="11"/>
      <c r="AY673" s="11"/>
      <c r="AZ673" s="11"/>
      <c r="BA673" s="11"/>
      <c r="BB673" s="11"/>
    </row>
    <row r="674" spans="1:54" x14ac:dyDescent="0.25">
      <c r="A674" s="11" t="s">
        <v>2976</v>
      </c>
      <c r="B674" s="12">
        <v>26</v>
      </c>
      <c r="C674" s="12" t="str">
        <f t="shared" si="10"/>
        <v>[20-30[ ans</v>
      </c>
      <c r="D674" s="11" t="s">
        <v>2977</v>
      </c>
      <c r="E674" s="11" t="s">
        <v>54</v>
      </c>
      <c r="F674" s="11" t="s">
        <v>40</v>
      </c>
      <c r="G674" s="11"/>
      <c r="H674" s="11"/>
      <c r="I674" s="11" t="s">
        <v>41</v>
      </c>
      <c r="J674" s="11" t="s">
        <v>98</v>
      </c>
      <c r="K674" s="11" t="s">
        <v>6043</v>
      </c>
      <c r="L674" s="11" t="s">
        <v>51</v>
      </c>
      <c r="M674" s="11" t="s">
        <v>6062</v>
      </c>
      <c r="N674" s="11" t="s">
        <v>162</v>
      </c>
      <c r="O674" s="11" t="s">
        <v>162</v>
      </c>
      <c r="P674" s="11" t="s">
        <v>6033</v>
      </c>
      <c r="Q674" s="11" t="s">
        <v>5580</v>
      </c>
      <c r="R674" s="11" t="s">
        <v>5581</v>
      </c>
      <c r="S674" s="11" t="s">
        <v>45</v>
      </c>
      <c r="T674" s="11" t="s">
        <v>58</v>
      </c>
      <c r="U674" s="11" t="s">
        <v>6055</v>
      </c>
      <c r="V674" s="11" t="s">
        <v>62</v>
      </c>
      <c r="W674" s="17"/>
      <c r="X674" s="17"/>
      <c r="Y674" s="30"/>
      <c r="Z674" s="30"/>
      <c r="AA674" s="29">
        <v>13</v>
      </c>
      <c r="AB674" s="11" t="s">
        <v>47</v>
      </c>
      <c r="AC674" s="11">
        <v>0</v>
      </c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</row>
    <row r="675" spans="1:54" x14ac:dyDescent="0.25">
      <c r="A675" s="11" t="s">
        <v>2978</v>
      </c>
      <c r="B675" s="12">
        <v>43</v>
      </c>
      <c r="C675" s="12" t="str">
        <f t="shared" si="10"/>
        <v>[40-50 [ ans</v>
      </c>
      <c r="D675" s="11" t="s">
        <v>2979</v>
      </c>
      <c r="E675" s="11" t="s">
        <v>269</v>
      </c>
      <c r="F675" s="11" t="s">
        <v>40</v>
      </c>
      <c r="G675" s="11"/>
      <c r="H675" s="11"/>
      <c r="I675" s="11" t="s">
        <v>49</v>
      </c>
      <c r="J675" s="11" t="s">
        <v>363</v>
      </c>
      <c r="K675" s="11" t="s">
        <v>6045</v>
      </c>
      <c r="L675" s="11" t="s">
        <v>51</v>
      </c>
      <c r="M675" s="11" t="s">
        <v>6062</v>
      </c>
      <c r="N675" s="11" t="s">
        <v>366</v>
      </c>
      <c r="O675" s="11" t="s">
        <v>495</v>
      </c>
      <c r="P675" s="11" t="s">
        <v>6033</v>
      </c>
      <c r="Q675" s="11" t="s">
        <v>5634</v>
      </c>
      <c r="R675" s="11" t="s">
        <v>5635</v>
      </c>
      <c r="S675" s="11" t="s">
        <v>45</v>
      </c>
      <c r="T675" s="11" t="s">
        <v>124</v>
      </c>
      <c r="U675" s="11" t="s">
        <v>124</v>
      </c>
      <c r="V675" s="11" t="s">
        <v>62</v>
      </c>
      <c r="W675" s="17"/>
      <c r="X675" s="17"/>
      <c r="Y675" s="30"/>
      <c r="Z675" s="30"/>
      <c r="AA675" s="11"/>
      <c r="AB675" s="11" t="s">
        <v>47</v>
      </c>
      <c r="AC675" s="11">
        <v>0</v>
      </c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  <c r="AP675" s="11"/>
      <c r="AQ675" s="11"/>
      <c r="AR675" s="11"/>
      <c r="AS675" s="11"/>
      <c r="AT675" s="11"/>
      <c r="AU675" s="11"/>
      <c r="AV675" s="11"/>
      <c r="AW675" s="11"/>
      <c r="AX675" s="11"/>
      <c r="AY675" s="11"/>
      <c r="AZ675" s="11"/>
      <c r="BA675" s="11"/>
      <c r="BB675" s="11"/>
    </row>
    <row r="676" spans="1:54" x14ac:dyDescent="0.25">
      <c r="A676" s="11" t="s">
        <v>2980</v>
      </c>
      <c r="B676" s="12">
        <v>33</v>
      </c>
      <c r="C676" s="12" t="str">
        <f t="shared" si="10"/>
        <v>[30-40[ ans</v>
      </c>
      <c r="D676" s="11" t="s">
        <v>2981</v>
      </c>
      <c r="E676" s="11" t="s">
        <v>48</v>
      </c>
      <c r="F676" s="11" t="s">
        <v>55</v>
      </c>
      <c r="G676" s="11"/>
      <c r="H676" s="11"/>
      <c r="I676" s="11" t="s">
        <v>41</v>
      </c>
      <c r="J676" s="11" t="s">
        <v>645</v>
      </c>
      <c r="K676" s="11" t="s">
        <v>6045</v>
      </c>
      <c r="L676" s="11" t="s">
        <v>43</v>
      </c>
      <c r="M676" s="11" t="s">
        <v>6062</v>
      </c>
      <c r="N676" s="11" t="s">
        <v>727</v>
      </c>
      <c r="O676" s="11" t="s">
        <v>319</v>
      </c>
      <c r="P676" s="11" t="s">
        <v>6033</v>
      </c>
      <c r="Q676" s="11" t="s">
        <v>5568</v>
      </c>
      <c r="R676" s="11" t="s">
        <v>5569</v>
      </c>
      <c r="S676" s="11" t="s">
        <v>45</v>
      </c>
      <c r="T676" s="11" t="s">
        <v>84</v>
      </c>
      <c r="U676" s="11" t="s">
        <v>6057</v>
      </c>
      <c r="V676" s="11" t="s">
        <v>62</v>
      </c>
      <c r="W676" s="17"/>
      <c r="X676" s="17"/>
      <c r="Y676" s="30"/>
      <c r="Z676" s="30"/>
      <c r="AA676" s="29">
        <v>10.6</v>
      </c>
      <c r="AB676" s="11" t="s">
        <v>845</v>
      </c>
      <c r="AC676" s="11">
        <v>1</v>
      </c>
      <c r="AD676" s="27" t="s">
        <v>5511</v>
      </c>
      <c r="AE676" s="27" t="s">
        <v>6673</v>
      </c>
      <c r="AF676" s="11" t="s">
        <v>62</v>
      </c>
      <c r="AG676" s="11" t="s">
        <v>46</v>
      </c>
      <c r="AH676" s="11" t="s">
        <v>62</v>
      </c>
      <c r="AI676" s="11" t="s">
        <v>62</v>
      </c>
      <c r="AJ676" s="11" t="s">
        <v>1532</v>
      </c>
      <c r="AK676" s="11" t="s">
        <v>62</v>
      </c>
      <c r="AL676" s="11" t="s">
        <v>62</v>
      </c>
      <c r="AM676" s="11" t="s">
        <v>62</v>
      </c>
      <c r="AN676" s="11" t="s">
        <v>62</v>
      </c>
      <c r="AO676" s="11" t="s">
        <v>62</v>
      </c>
      <c r="AP676" s="11"/>
      <c r="AQ676" s="11" t="s">
        <v>846</v>
      </c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1"/>
    </row>
    <row r="677" spans="1:54" x14ac:dyDescent="0.25">
      <c r="A677" s="11" t="s">
        <v>2982</v>
      </c>
      <c r="B677" s="12">
        <v>27</v>
      </c>
      <c r="C677" s="12" t="str">
        <f t="shared" si="10"/>
        <v>[20-30[ ans</v>
      </c>
      <c r="D677" s="11" t="s">
        <v>2983</v>
      </c>
      <c r="E677" s="11" t="s">
        <v>48</v>
      </c>
      <c r="F677" s="11" t="s">
        <v>40</v>
      </c>
      <c r="G677" s="11"/>
      <c r="H677" s="11"/>
      <c r="I677" s="11" t="s">
        <v>41</v>
      </c>
      <c r="J677" s="11" t="s">
        <v>1388</v>
      </c>
      <c r="K677" s="11" t="s">
        <v>6043</v>
      </c>
      <c r="L677" s="11" t="s">
        <v>51</v>
      </c>
      <c r="M677" s="11" t="s">
        <v>6062</v>
      </c>
      <c r="N677" s="11" t="s">
        <v>1227</v>
      </c>
      <c r="O677" s="11" t="s">
        <v>729</v>
      </c>
      <c r="P677" s="11" t="s">
        <v>6702</v>
      </c>
      <c r="Q677" s="11"/>
      <c r="R677" s="11"/>
      <c r="S677" s="27" t="s">
        <v>220</v>
      </c>
      <c r="T677" s="11" t="s">
        <v>58</v>
      </c>
      <c r="U677" s="11" t="s">
        <v>6055</v>
      </c>
      <c r="V677" s="11" t="s">
        <v>46</v>
      </c>
      <c r="W677" s="17">
        <v>42952</v>
      </c>
      <c r="X677" s="17" t="s">
        <v>6441</v>
      </c>
      <c r="Y677" s="34">
        <v>2</v>
      </c>
      <c r="Z677" s="30" t="s">
        <v>6644</v>
      </c>
      <c r="AA677" s="11"/>
      <c r="AB677" s="11" t="s">
        <v>898</v>
      </c>
      <c r="AC677" s="11">
        <v>1</v>
      </c>
      <c r="AD677" s="27" t="s">
        <v>5524</v>
      </c>
      <c r="AE677" s="27" t="s">
        <v>6673</v>
      </c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 t="s">
        <v>62</v>
      </c>
      <c r="AS677" s="11" t="s">
        <v>62</v>
      </c>
      <c r="AT677" s="11" t="s">
        <v>46</v>
      </c>
      <c r="AU677" s="11" t="s">
        <v>62</v>
      </c>
      <c r="AV677" s="11" t="s">
        <v>62</v>
      </c>
      <c r="AW677" s="11" t="s">
        <v>62</v>
      </c>
      <c r="AX677" s="11" t="s">
        <v>62</v>
      </c>
      <c r="AY677" s="11" t="s">
        <v>62</v>
      </c>
      <c r="AZ677" s="11" t="s">
        <v>62</v>
      </c>
      <c r="BA677" s="11" t="s">
        <v>62</v>
      </c>
      <c r="BB677" s="11"/>
    </row>
    <row r="678" spans="1:54" x14ac:dyDescent="0.25">
      <c r="A678" s="11" t="s">
        <v>2985</v>
      </c>
      <c r="B678" s="12">
        <v>40</v>
      </c>
      <c r="C678" s="12" t="str">
        <f t="shared" si="10"/>
        <v>[40-50 [ ans</v>
      </c>
      <c r="D678" s="11" t="s">
        <v>2986</v>
      </c>
      <c r="E678" s="11" t="s">
        <v>92</v>
      </c>
      <c r="F678" s="11" t="s">
        <v>40</v>
      </c>
      <c r="G678" s="11"/>
      <c r="H678" s="11"/>
      <c r="I678" s="11" t="s">
        <v>49</v>
      </c>
      <c r="J678" s="11" t="s">
        <v>56</v>
      </c>
      <c r="K678" s="11" t="s">
        <v>6045</v>
      </c>
      <c r="L678" s="11" t="s">
        <v>51</v>
      </c>
      <c r="M678" s="11" t="s">
        <v>6062</v>
      </c>
      <c r="N678" s="11" t="s">
        <v>104</v>
      </c>
      <c r="O678" s="11" t="s">
        <v>104</v>
      </c>
      <c r="P678" s="11" t="s">
        <v>6033</v>
      </c>
      <c r="Q678" s="11" t="s">
        <v>6036</v>
      </c>
      <c r="R678" s="11" t="s">
        <v>6037</v>
      </c>
      <c r="S678" s="11" t="s">
        <v>45</v>
      </c>
      <c r="T678" s="11" t="s">
        <v>84</v>
      </c>
      <c r="U678" s="11" t="s">
        <v>6057</v>
      </c>
      <c r="V678" s="11" t="s">
        <v>62</v>
      </c>
      <c r="W678" s="17"/>
      <c r="X678" s="17"/>
      <c r="Y678" s="30"/>
      <c r="Z678" s="30"/>
      <c r="AA678" s="29">
        <v>12.2</v>
      </c>
      <c r="AB678" s="11" t="s">
        <v>47</v>
      </c>
      <c r="AC678" s="11">
        <v>0</v>
      </c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</row>
    <row r="679" spans="1:54" x14ac:dyDescent="0.25">
      <c r="A679" s="11" t="s">
        <v>2987</v>
      </c>
      <c r="B679" s="12">
        <v>35</v>
      </c>
      <c r="C679" s="12" t="str">
        <f t="shared" si="10"/>
        <v>[30-40[ ans</v>
      </c>
      <c r="D679" s="11" t="s">
        <v>2988</v>
      </c>
      <c r="E679" s="11" t="s">
        <v>48</v>
      </c>
      <c r="F679" s="11" t="s">
        <v>40</v>
      </c>
      <c r="G679" s="11"/>
      <c r="H679" s="11"/>
      <c r="I679" s="11" t="s">
        <v>41</v>
      </c>
      <c r="J679" s="11" t="s">
        <v>408</v>
      </c>
      <c r="K679" s="11" t="s">
        <v>6044</v>
      </c>
      <c r="L679" s="11" t="s">
        <v>60</v>
      </c>
      <c r="M679" s="11" t="s">
        <v>6062</v>
      </c>
      <c r="N679" s="11" t="s">
        <v>730</v>
      </c>
      <c r="O679" s="11" t="s">
        <v>554</v>
      </c>
      <c r="P679" s="11" t="s">
        <v>6032</v>
      </c>
      <c r="Q679" s="11" t="s">
        <v>5576</v>
      </c>
      <c r="R679" s="11" t="s">
        <v>5577</v>
      </c>
      <c r="S679" s="11" t="s">
        <v>45</v>
      </c>
      <c r="T679" s="11" t="s">
        <v>124</v>
      </c>
      <c r="U679" s="11" t="s">
        <v>124</v>
      </c>
      <c r="V679" s="11" t="s">
        <v>46</v>
      </c>
      <c r="W679" s="17">
        <v>42893</v>
      </c>
      <c r="X679" s="17" t="s">
        <v>6442</v>
      </c>
      <c r="Y679" s="34">
        <v>2</v>
      </c>
      <c r="Z679" s="30" t="s">
        <v>6644</v>
      </c>
      <c r="AA679" s="29">
        <v>15.9</v>
      </c>
      <c r="AB679" s="11" t="s">
        <v>47</v>
      </c>
      <c r="AC679" s="11">
        <v>0</v>
      </c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</row>
    <row r="680" spans="1:54" x14ac:dyDescent="0.25">
      <c r="A680" s="11" t="s">
        <v>2990</v>
      </c>
      <c r="B680" s="12">
        <v>36</v>
      </c>
      <c r="C680" s="12" t="str">
        <f t="shared" si="10"/>
        <v>[30-40[ ans</v>
      </c>
      <c r="D680" s="11" t="s">
        <v>2991</v>
      </c>
      <c r="E680" s="11" t="s">
        <v>54</v>
      </c>
      <c r="F680" s="11" t="s">
        <v>40</v>
      </c>
      <c r="G680" s="11"/>
      <c r="H680" s="11"/>
      <c r="I680" s="11" t="s">
        <v>49</v>
      </c>
      <c r="J680" s="11" t="s">
        <v>1047</v>
      </c>
      <c r="K680" s="11" t="s">
        <v>6047</v>
      </c>
      <c r="L680" s="11" t="s">
        <v>51</v>
      </c>
      <c r="M680" s="11" t="s">
        <v>6062</v>
      </c>
      <c r="N680" s="11" t="s">
        <v>1048</v>
      </c>
      <c r="O680" s="11" t="s">
        <v>1048</v>
      </c>
      <c r="P680" s="11" t="s">
        <v>6032</v>
      </c>
      <c r="Q680" s="11" t="s">
        <v>5705</v>
      </c>
      <c r="R680" s="11" t="s">
        <v>5863</v>
      </c>
      <c r="S680" s="11" t="s">
        <v>45</v>
      </c>
      <c r="T680" s="11" t="s">
        <v>53</v>
      </c>
      <c r="U680" s="11" t="s">
        <v>6054</v>
      </c>
      <c r="V680" s="11" t="s">
        <v>62</v>
      </c>
      <c r="W680" s="17"/>
      <c r="X680" s="17"/>
      <c r="Y680" s="30"/>
      <c r="Z680" s="30"/>
      <c r="AA680" s="29">
        <v>15</v>
      </c>
      <c r="AB680" s="11" t="s">
        <v>47</v>
      </c>
      <c r="AC680" s="11">
        <v>0</v>
      </c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1"/>
    </row>
    <row r="681" spans="1:54" x14ac:dyDescent="0.25">
      <c r="A681" s="11" t="s">
        <v>2992</v>
      </c>
      <c r="B681" s="12">
        <v>50</v>
      </c>
      <c r="C681" s="12" t="str">
        <f t="shared" si="10"/>
        <v>[50-60 [ ans</v>
      </c>
      <c r="D681" s="11" t="s">
        <v>2993</v>
      </c>
      <c r="E681" s="11" t="s">
        <v>39</v>
      </c>
      <c r="F681" s="11" t="s">
        <v>40</v>
      </c>
      <c r="G681" s="11"/>
      <c r="H681" s="11"/>
      <c r="I681" s="11" t="s">
        <v>41</v>
      </c>
      <c r="J681" s="11" t="s">
        <v>532</v>
      </c>
      <c r="K681" s="11" t="s">
        <v>6043</v>
      </c>
      <c r="L681" s="11" t="s">
        <v>43</v>
      </c>
      <c r="M681" s="11" t="s">
        <v>6062</v>
      </c>
      <c r="N681" s="11" t="s">
        <v>104</v>
      </c>
      <c r="O681" s="11" t="s">
        <v>104</v>
      </c>
      <c r="P681" s="11" t="s">
        <v>6033</v>
      </c>
      <c r="Q681" s="11" t="s">
        <v>6036</v>
      </c>
      <c r="R681" s="11" t="s">
        <v>6037</v>
      </c>
      <c r="S681" s="11" t="s">
        <v>45</v>
      </c>
      <c r="T681" s="11" t="s">
        <v>53</v>
      </c>
      <c r="U681" s="11" t="s">
        <v>6054</v>
      </c>
      <c r="V681" s="11" t="s">
        <v>46</v>
      </c>
      <c r="W681" s="17">
        <v>42738</v>
      </c>
      <c r="X681" s="17" t="s">
        <v>6355</v>
      </c>
      <c r="Y681" s="34">
        <v>2</v>
      </c>
      <c r="Z681" s="30" t="s">
        <v>6644</v>
      </c>
      <c r="AA681" s="11"/>
      <c r="AB681" s="11" t="s">
        <v>47</v>
      </c>
      <c r="AC681" s="11">
        <v>0</v>
      </c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</row>
    <row r="682" spans="1:54" x14ac:dyDescent="0.25">
      <c r="A682" s="11" t="s">
        <v>2994</v>
      </c>
      <c r="B682" s="12">
        <v>45</v>
      </c>
      <c r="C682" s="12" t="str">
        <f t="shared" si="10"/>
        <v>[40-50 [ ans</v>
      </c>
      <c r="D682" s="11" t="s">
        <v>2995</v>
      </c>
      <c r="E682" s="11" t="s">
        <v>92</v>
      </c>
      <c r="F682" s="11" t="s">
        <v>55</v>
      </c>
      <c r="G682" s="11"/>
      <c r="H682" s="11"/>
      <c r="I682" s="11" t="s">
        <v>41</v>
      </c>
      <c r="J682" s="11" t="s">
        <v>1294</v>
      </c>
      <c r="K682" s="11" t="s">
        <v>6045</v>
      </c>
      <c r="L682" s="11" t="s">
        <v>51</v>
      </c>
      <c r="M682" s="11" t="s">
        <v>6062</v>
      </c>
      <c r="N682" s="11" t="s">
        <v>1382</v>
      </c>
      <c r="O682" s="11" t="s">
        <v>5505</v>
      </c>
      <c r="P682" s="11" t="s">
        <v>6032</v>
      </c>
      <c r="Q682" s="11" t="s">
        <v>5600</v>
      </c>
      <c r="R682" s="11" t="s">
        <v>5601</v>
      </c>
      <c r="S682" s="27" t="s">
        <v>220</v>
      </c>
      <c r="T682" s="11" t="s">
        <v>84</v>
      </c>
      <c r="U682" s="11" t="s">
        <v>6057</v>
      </c>
      <c r="V682" s="11" t="s">
        <v>46</v>
      </c>
      <c r="W682" s="17">
        <v>41275</v>
      </c>
      <c r="X682" s="17" t="s">
        <v>6285</v>
      </c>
      <c r="Y682" s="34">
        <v>6</v>
      </c>
      <c r="Z682" s="30" t="s">
        <v>6646</v>
      </c>
      <c r="AA682" s="11"/>
      <c r="AB682" s="11" t="s">
        <v>845</v>
      </c>
      <c r="AC682" s="11">
        <v>1</v>
      </c>
      <c r="AD682" s="27" t="s">
        <v>5511</v>
      </c>
      <c r="AE682" s="27" t="s">
        <v>6673</v>
      </c>
      <c r="AF682" s="11"/>
      <c r="AG682" s="11" t="s">
        <v>46</v>
      </c>
      <c r="AH682" s="11"/>
      <c r="AI682" s="11"/>
      <c r="AJ682" s="11" t="s">
        <v>1532</v>
      </c>
      <c r="AK682" s="11"/>
      <c r="AL682" s="11"/>
      <c r="AM682" s="11"/>
      <c r="AN682" s="11"/>
      <c r="AO682" s="11"/>
      <c r="AP682" s="11"/>
      <c r="AQ682" s="11" t="s">
        <v>846</v>
      </c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1"/>
    </row>
    <row r="683" spans="1:54" x14ac:dyDescent="0.25">
      <c r="A683" s="11" t="s">
        <v>2996</v>
      </c>
      <c r="B683" s="12">
        <v>23</v>
      </c>
      <c r="C683" s="12" t="str">
        <f t="shared" si="10"/>
        <v>[20-30[ ans</v>
      </c>
      <c r="D683" s="11" t="s">
        <v>2997</v>
      </c>
      <c r="E683" s="11" t="s">
        <v>54</v>
      </c>
      <c r="F683" s="11" t="s">
        <v>40</v>
      </c>
      <c r="G683" s="11"/>
      <c r="H683" s="11"/>
      <c r="I683" s="11" t="s">
        <v>41</v>
      </c>
      <c r="J683" s="11" t="s">
        <v>140</v>
      </c>
      <c r="K683" s="11" t="s">
        <v>6046</v>
      </c>
      <c r="L683" s="11" t="s">
        <v>51</v>
      </c>
      <c r="M683" s="11" t="s">
        <v>6062</v>
      </c>
      <c r="N683" s="11" t="s">
        <v>679</v>
      </c>
      <c r="O683" s="11" t="s">
        <v>1117</v>
      </c>
      <c r="P683" s="11" t="s">
        <v>6035</v>
      </c>
      <c r="Q683" s="11" t="s">
        <v>5758</v>
      </c>
      <c r="R683" s="11" t="s">
        <v>5759</v>
      </c>
      <c r="S683" s="11" t="s">
        <v>45</v>
      </c>
      <c r="T683" s="11" t="s">
        <v>84</v>
      </c>
      <c r="U683" s="11" t="s">
        <v>6057</v>
      </c>
      <c r="V683" s="11" t="s">
        <v>46</v>
      </c>
      <c r="W683" s="17" t="s">
        <v>6158</v>
      </c>
      <c r="X683" s="17" t="s">
        <v>6443</v>
      </c>
      <c r="Y683" s="34">
        <v>0</v>
      </c>
      <c r="Z683" s="30" t="s">
        <v>6644</v>
      </c>
      <c r="AA683" s="29">
        <v>12.8</v>
      </c>
      <c r="AB683" s="11" t="s">
        <v>47</v>
      </c>
      <c r="AC683" s="11">
        <v>0</v>
      </c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  <c r="AP683" s="11"/>
      <c r="AQ683" s="11"/>
      <c r="AR683" s="11"/>
      <c r="AS683" s="11"/>
      <c r="AT683" s="11"/>
      <c r="AU683" s="11"/>
      <c r="AV683" s="11"/>
      <c r="AW683" s="11"/>
      <c r="AX683" s="11"/>
      <c r="AY683" s="11"/>
      <c r="AZ683" s="11"/>
      <c r="BA683" s="11"/>
      <c r="BB683" s="11"/>
    </row>
    <row r="684" spans="1:54" x14ac:dyDescent="0.25">
      <c r="A684" s="11" t="s">
        <v>2999</v>
      </c>
      <c r="B684" s="12">
        <v>20</v>
      </c>
      <c r="C684" s="12" t="str">
        <f t="shared" si="10"/>
        <v>[20-30[ ans</v>
      </c>
      <c r="D684" s="11" t="s">
        <v>3000</v>
      </c>
      <c r="E684" s="11" t="s">
        <v>48</v>
      </c>
      <c r="F684" s="11" t="s">
        <v>55</v>
      </c>
      <c r="G684" s="11"/>
      <c r="H684" s="11"/>
      <c r="I684" s="11" t="s">
        <v>41</v>
      </c>
      <c r="J684" s="11" t="s">
        <v>79</v>
      </c>
      <c r="K684" s="11" t="s">
        <v>6048</v>
      </c>
      <c r="L684" s="11" t="s">
        <v>51</v>
      </c>
      <c r="M684" s="11" t="s">
        <v>6062</v>
      </c>
      <c r="N684" s="11" t="s">
        <v>64</v>
      </c>
      <c r="O684" s="11" t="s">
        <v>729</v>
      </c>
      <c r="P684" s="11" t="s">
        <v>6702</v>
      </c>
      <c r="Q684" s="11"/>
      <c r="R684" s="11"/>
      <c r="S684" s="11" t="s">
        <v>45</v>
      </c>
      <c r="T684" s="11" t="s">
        <v>84</v>
      </c>
      <c r="U684" s="11" t="s">
        <v>6057</v>
      </c>
      <c r="V684" s="11" t="s">
        <v>62</v>
      </c>
      <c r="W684" s="17"/>
      <c r="X684" s="17"/>
      <c r="Y684" s="30"/>
      <c r="Z684" s="30"/>
      <c r="AA684" s="11"/>
      <c r="AB684" s="11" t="s">
        <v>47</v>
      </c>
      <c r="AC684" s="11">
        <v>0</v>
      </c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</row>
    <row r="685" spans="1:54" x14ac:dyDescent="0.25">
      <c r="A685" s="11" t="s">
        <v>3001</v>
      </c>
      <c r="B685" s="12">
        <v>27</v>
      </c>
      <c r="C685" s="12" t="str">
        <f t="shared" si="10"/>
        <v>[20-30[ ans</v>
      </c>
      <c r="D685" s="11" t="s">
        <v>3002</v>
      </c>
      <c r="E685" s="11" t="s">
        <v>48</v>
      </c>
      <c r="F685" s="11" t="s">
        <v>40</v>
      </c>
      <c r="G685" s="11"/>
      <c r="H685" s="11"/>
      <c r="I685" s="11" t="s">
        <v>41</v>
      </c>
      <c r="J685" s="11" t="s">
        <v>144</v>
      </c>
      <c r="K685" s="11" t="s">
        <v>6044</v>
      </c>
      <c r="L685" s="11" t="s">
        <v>51</v>
      </c>
      <c r="M685" s="11" t="s">
        <v>6062</v>
      </c>
      <c r="N685" s="11" t="s">
        <v>246</v>
      </c>
      <c r="O685" s="11" t="s">
        <v>246</v>
      </c>
      <c r="P685" s="11" t="s">
        <v>6035</v>
      </c>
      <c r="Q685" s="11" t="s">
        <v>6040</v>
      </c>
      <c r="R685" s="11" t="s">
        <v>6041</v>
      </c>
      <c r="S685" s="11" t="s">
        <v>45</v>
      </c>
      <c r="T685" s="11" t="s">
        <v>58</v>
      </c>
      <c r="U685" s="11" t="s">
        <v>6055</v>
      </c>
      <c r="V685" s="11" t="s">
        <v>62</v>
      </c>
      <c r="W685" s="17"/>
      <c r="X685" s="17"/>
      <c r="Y685" s="30"/>
      <c r="Z685" s="30"/>
      <c r="AA685" s="29">
        <v>13</v>
      </c>
      <c r="AB685" s="11" t="s">
        <v>47</v>
      </c>
      <c r="AC685" s="11">
        <v>0</v>
      </c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</row>
    <row r="686" spans="1:54" x14ac:dyDescent="0.25">
      <c r="A686" s="11" t="s">
        <v>3003</v>
      </c>
      <c r="B686" s="12">
        <v>20</v>
      </c>
      <c r="C686" s="12" t="str">
        <f t="shared" si="10"/>
        <v>[20-30[ ans</v>
      </c>
      <c r="D686" s="11" t="s">
        <v>3004</v>
      </c>
      <c r="E686" s="11" t="s">
        <v>92</v>
      </c>
      <c r="F686" s="11" t="s">
        <v>40</v>
      </c>
      <c r="G686" s="11"/>
      <c r="H686" s="11"/>
      <c r="I686" s="11" t="s">
        <v>41</v>
      </c>
      <c r="J686" s="11" t="s">
        <v>101</v>
      </c>
      <c r="K686" s="11" t="s">
        <v>286</v>
      </c>
      <c r="L686" s="11" t="s">
        <v>51</v>
      </c>
      <c r="M686" s="11" t="s">
        <v>6062</v>
      </c>
      <c r="N686" s="11" t="s">
        <v>64</v>
      </c>
      <c r="O686" s="11" t="s">
        <v>729</v>
      </c>
      <c r="P686" s="11" t="s">
        <v>6702</v>
      </c>
      <c r="Q686" s="11"/>
      <c r="R686" s="11"/>
      <c r="S686" s="11" t="s">
        <v>45</v>
      </c>
      <c r="T686" s="11" t="s">
        <v>39</v>
      </c>
      <c r="U686" s="11" t="s">
        <v>6053</v>
      </c>
      <c r="V686" s="11" t="s">
        <v>62</v>
      </c>
      <c r="W686" s="17"/>
      <c r="X686" s="17"/>
      <c r="Y686" s="30"/>
      <c r="Z686" s="30"/>
      <c r="AA686" s="11"/>
      <c r="AB686" s="11" t="s">
        <v>47</v>
      </c>
      <c r="AC686" s="11">
        <v>0</v>
      </c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</row>
    <row r="687" spans="1:54" x14ac:dyDescent="0.25">
      <c r="A687" s="11" t="s">
        <v>3005</v>
      </c>
      <c r="B687" s="12">
        <v>43</v>
      </c>
      <c r="C687" s="12" t="str">
        <f t="shared" si="10"/>
        <v>[40-50 [ ans</v>
      </c>
      <c r="D687" s="11" t="s">
        <v>3006</v>
      </c>
      <c r="E687" s="11" t="s">
        <v>54</v>
      </c>
      <c r="F687" s="11" t="s">
        <v>55</v>
      </c>
      <c r="G687" s="11"/>
      <c r="H687" s="11"/>
      <c r="I687" s="11" t="s">
        <v>49</v>
      </c>
      <c r="J687" s="11" t="s">
        <v>402</v>
      </c>
      <c r="K687" s="11" t="s">
        <v>6043</v>
      </c>
      <c r="L687" s="11" t="s">
        <v>51</v>
      </c>
      <c r="M687" s="11" t="s">
        <v>6062</v>
      </c>
      <c r="N687" s="11" t="s">
        <v>162</v>
      </c>
      <c r="O687" s="11" t="s">
        <v>162</v>
      </c>
      <c r="P687" s="11" t="s">
        <v>6033</v>
      </c>
      <c r="Q687" s="11" t="s">
        <v>5580</v>
      </c>
      <c r="R687" s="11" t="s">
        <v>5581</v>
      </c>
      <c r="S687" s="11" t="s">
        <v>45</v>
      </c>
      <c r="T687" s="11" t="s">
        <v>58</v>
      </c>
      <c r="U687" s="11" t="s">
        <v>6055</v>
      </c>
      <c r="V687" s="11" t="s">
        <v>62</v>
      </c>
      <c r="W687" s="17"/>
      <c r="X687" s="17"/>
      <c r="Y687" s="30"/>
      <c r="Z687" s="30"/>
      <c r="AA687" s="29">
        <v>12</v>
      </c>
      <c r="AB687" s="11" t="s">
        <v>47</v>
      </c>
      <c r="AC687" s="11">
        <v>0</v>
      </c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</row>
    <row r="688" spans="1:54" x14ac:dyDescent="0.25">
      <c r="A688" s="11" t="s">
        <v>3007</v>
      </c>
      <c r="B688" s="12">
        <v>40</v>
      </c>
      <c r="C688" s="12" t="str">
        <f t="shared" si="10"/>
        <v>[40-50 [ ans</v>
      </c>
      <c r="D688" s="11" t="s">
        <v>3008</v>
      </c>
      <c r="E688" s="11" t="s">
        <v>39</v>
      </c>
      <c r="F688" s="11" t="s">
        <v>40</v>
      </c>
      <c r="G688" s="11"/>
      <c r="H688" s="11"/>
      <c r="I688" s="11" t="s">
        <v>49</v>
      </c>
      <c r="J688" s="11" t="s">
        <v>351</v>
      </c>
      <c r="K688" s="11" t="s">
        <v>6048</v>
      </c>
      <c r="L688" s="11" t="s">
        <v>51</v>
      </c>
      <c r="M688" s="11" t="s">
        <v>6062</v>
      </c>
      <c r="N688" s="11" t="s">
        <v>141</v>
      </c>
      <c r="O688" s="11" t="s">
        <v>5502</v>
      </c>
      <c r="P688" s="11" t="s">
        <v>6035</v>
      </c>
      <c r="Q688" s="11" t="s">
        <v>5572</v>
      </c>
      <c r="R688" s="11" t="s">
        <v>5573</v>
      </c>
      <c r="S688" s="11" t="s">
        <v>45</v>
      </c>
      <c r="T688" s="11" t="s">
        <v>84</v>
      </c>
      <c r="U688" s="11" t="s">
        <v>6057</v>
      </c>
      <c r="V688" s="11" t="s">
        <v>62</v>
      </c>
      <c r="W688" s="17"/>
      <c r="X688" s="17"/>
      <c r="Y688" s="30"/>
      <c r="Z688" s="30"/>
      <c r="AA688" s="29">
        <v>15.3</v>
      </c>
      <c r="AB688" s="11" t="s">
        <v>47</v>
      </c>
      <c r="AC688" s="11">
        <v>0</v>
      </c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</row>
    <row r="689" spans="1:54" x14ac:dyDescent="0.25">
      <c r="A689" s="11" t="s">
        <v>3009</v>
      </c>
      <c r="B689" s="12">
        <v>37</v>
      </c>
      <c r="C689" s="12" t="str">
        <f t="shared" si="10"/>
        <v>[30-40[ ans</v>
      </c>
      <c r="D689" s="11" t="s">
        <v>3010</v>
      </c>
      <c r="E689" s="11" t="s">
        <v>92</v>
      </c>
      <c r="F689" s="11" t="s">
        <v>55</v>
      </c>
      <c r="G689" s="11"/>
      <c r="H689" s="11"/>
      <c r="I689" s="11" t="s">
        <v>49</v>
      </c>
      <c r="J689" s="11" t="s">
        <v>154</v>
      </c>
      <c r="K689" s="11" t="s">
        <v>6045</v>
      </c>
      <c r="L689" s="11" t="s">
        <v>51</v>
      </c>
      <c r="M689" s="11" t="s">
        <v>6062</v>
      </c>
      <c r="N689" s="11" t="s">
        <v>64</v>
      </c>
      <c r="O689" s="11" t="s">
        <v>729</v>
      </c>
      <c r="P689" s="11" t="s">
        <v>6702</v>
      </c>
      <c r="Q689" s="11"/>
      <c r="R689" s="11"/>
      <c r="S689" s="11" t="s">
        <v>45</v>
      </c>
      <c r="T689" s="11" t="s">
        <v>39</v>
      </c>
      <c r="U689" s="11" t="s">
        <v>6053</v>
      </c>
      <c r="V689" s="11" t="s">
        <v>62</v>
      </c>
      <c r="W689" s="17"/>
      <c r="X689" s="17"/>
      <c r="Y689" s="30"/>
      <c r="Z689" s="30"/>
      <c r="AA689" s="11"/>
      <c r="AB689" s="11" t="s">
        <v>47</v>
      </c>
      <c r="AC689" s="11">
        <v>0</v>
      </c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</row>
    <row r="690" spans="1:54" x14ac:dyDescent="0.25">
      <c r="A690" s="11" t="s">
        <v>3011</v>
      </c>
      <c r="B690" s="12">
        <v>28</v>
      </c>
      <c r="C690" s="12" t="str">
        <f t="shared" si="10"/>
        <v>[20-30[ ans</v>
      </c>
      <c r="D690" s="11" t="s">
        <v>3012</v>
      </c>
      <c r="E690" s="11" t="s">
        <v>48</v>
      </c>
      <c r="F690" s="11" t="s">
        <v>55</v>
      </c>
      <c r="G690" s="11"/>
      <c r="H690" s="11"/>
      <c r="I690" s="11" t="s">
        <v>41</v>
      </c>
      <c r="J690" s="11" t="s">
        <v>56</v>
      </c>
      <c r="K690" s="11" t="s">
        <v>6045</v>
      </c>
      <c r="L690" s="11" t="s">
        <v>51</v>
      </c>
      <c r="M690" s="11" t="s">
        <v>6062</v>
      </c>
      <c r="N690" s="11" t="s">
        <v>1235</v>
      </c>
      <c r="O690" s="11" t="s">
        <v>5721</v>
      </c>
      <c r="P690" s="11" t="s">
        <v>6033</v>
      </c>
      <c r="Q690" s="11" t="s">
        <v>5722</v>
      </c>
      <c r="R690" s="11" t="s">
        <v>5870</v>
      </c>
      <c r="S690" s="11" t="s">
        <v>45</v>
      </c>
      <c r="T690" s="11" t="s">
        <v>84</v>
      </c>
      <c r="U690" s="11" t="s">
        <v>6057</v>
      </c>
      <c r="V690" s="11" t="s">
        <v>62</v>
      </c>
      <c r="W690" s="17"/>
      <c r="X690" s="17"/>
      <c r="Y690" s="30"/>
      <c r="Z690" s="30"/>
      <c r="AA690" s="11"/>
      <c r="AB690" s="11" t="s">
        <v>898</v>
      </c>
      <c r="AC690" s="11">
        <v>1</v>
      </c>
      <c r="AD690" s="27" t="s">
        <v>5524</v>
      </c>
      <c r="AE690" s="27" t="s">
        <v>6673</v>
      </c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 t="s">
        <v>62</v>
      </c>
      <c r="AS690" s="11" t="s">
        <v>62</v>
      </c>
      <c r="AT690" s="11" t="s">
        <v>46</v>
      </c>
      <c r="AU690" s="11" t="s">
        <v>62</v>
      </c>
      <c r="AV690" s="11" t="s">
        <v>62</v>
      </c>
      <c r="AW690" s="11" t="s">
        <v>62</v>
      </c>
      <c r="AX690" s="11" t="s">
        <v>62</v>
      </c>
      <c r="AY690" s="11" t="s">
        <v>62</v>
      </c>
      <c r="AZ690" s="11" t="s">
        <v>62</v>
      </c>
      <c r="BA690" s="11" t="s">
        <v>62</v>
      </c>
      <c r="BB690" s="11"/>
    </row>
    <row r="691" spans="1:54" x14ac:dyDescent="0.25">
      <c r="A691" s="11" t="s">
        <v>3013</v>
      </c>
      <c r="B691" s="12">
        <v>25</v>
      </c>
      <c r="C691" s="12" t="str">
        <f t="shared" si="10"/>
        <v>[20-30[ ans</v>
      </c>
      <c r="D691" s="11" t="s">
        <v>3014</v>
      </c>
      <c r="E691" s="11" t="s">
        <v>48</v>
      </c>
      <c r="F691" s="11" t="s">
        <v>40</v>
      </c>
      <c r="G691" s="11"/>
      <c r="H691" s="11"/>
      <c r="I691" s="11" t="s">
        <v>41</v>
      </c>
      <c r="J691" s="11" t="s">
        <v>79</v>
      </c>
      <c r="K691" s="11" t="s">
        <v>6048</v>
      </c>
      <c r="L691" s="11" t="s">
        <v>51</v>
      </c>
      <c r="M691" s="11" t="s">
        <v>6062</v>
      </c>
      <c r="N691" s="11" t="s">
        <v>176</v>
      </c>
      <c r="O691" s="11" t="s">
        <v>222</v>
      </c>
      <c r="P691" s="11" t="s">
        <v>6035</v>
      </c>
      <c r="Q691" s="11" t="s">
        <v>5594</v>
      </c>
      <c r="R691" s="11" t="s">
        <v>5595</v>
      </c>
      <c r="S691" s="11" t="s">
        <v>45</v>
      </c>
      <c r="T691" s="11" t="s">
        <v>39</v>
      </c>
      <c r="U691" s="11" t="s">
        <v>6053</v>
      </c>
      <c r="V691" s="11" t="s">
        <v>46</v>
      </c>
      <c r="W691" s="17">
        <v>42736</v>
      </c>
      <c r="X691" s="17" t="s">
        <v>6270</v>
      </c>
      <c r="Y691" s="34">
        <v>2</v>
      </c>
      <c r="Z691" s="30" t="s">
        <v>6644</v>
      </c>
      <c r="AA691" s="11"/>
      <c r="AB691" s="11" t="s">
        <v>47</v>
      </c>
      <c r="AC691" s="11">
        <v>0</v>
      </c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</row>
    <row r="692" spans="1:54" x14ac:dyDescent="0.25">
      <c r="A692" s="11" t="s">
        <v>3015</v>
      </c>
      <c r="B692" s="12">
        <v>26</v>
      </c>
      <c r="C692" s="12" t="str">
        <f t="shared" si="10"/>
        <v>[20-30[ ans</v>
      </c>
      <c r="D692" s="11" t="s">
        <v>3016</v>
      </c>
      <c r="E692" s="11" t="s">
        <v>54</v>
      </c>
      <c r="F692" s="11" t="s">
        <v>40</v>
      </c>
      <c r="G692" s="11"/>
      <c r="H692" s="11"/>
      <c r="I692" s="11" t="s">
        <v>41</v>
      </c>
      <c r="J692" s="11" t="s">
        <v>988</v>
      </c>
      <c r="K692" s="11" t="s">
        <v>6052</v>
      </c>
      <c r="L692" s="11" t="s">
        <v>51</v>
      </c>
      <c r="M692" s="11" t="s">
        <v>6062</v>
      </c>
      <c r="N692" s="11" t="s">
        <v>129</v>
      </c>
      <c r="O692" s="11" t="s">
        <v>129</v>
      </c>
      <c r="P692" s="11" t="s">
        <v>6033</v>
      </c>
      <c r="Q692" s="11" t="s">
        <v>5681</v>
      </c>
      <c r="R692" s="11" t="s">
        <v>5682</v>
      </c>
      <c r="S692" s="11" t="s">
        <v>45</v>
      </c>
      <c r="T692" s="11" t="s">
        <v>58</v>
      </c>
      <c r="U692" s="11" t="s">
        <v>6055</v>
      </c>
      <c r="V692" s="11" t="s">
        <v>62</v>
      </c>
      <c r="W692" s="17"/>
      <c r="X692" s="17"/>
      <c r="Y692" s="30"/>
      <c r="Z692" s="30"/>
      <c r="AA692" s="29">
        <v>13.2</v>
      </c>
      <c r="AB692" s="11" t="s">
        <v>47</v>
      </c>
      <c r="AC692" s="11">
        <v>0</v>
      </c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</row>
    <row r="693" spans="1:54" x14ac:dyDescent="0.25">
      <c r="A693" s="11" t="s">
        <v>3017</v>
      </c>
      <c r="B693" s="12">
        <v>41</v>
      </c>
      <c r="C693" s="12" t="str">
        <f t="shared" si="10"/>
        <v>[40-50 [ ans</v>
      </c>
      <c r="D693" s="11" t="s">
        <v>3018</v>
      </c>
      <c r="E693" s="11" t="s">
        <v>54</v>
      </c>
      <c r="F693" s="11" t="s">
        <v>40</v>
      </c>
      <c r="G693" s="11"/>
      <c r="H693" s="11"/>
      <c r="I693" s="11" t="s">
        <v>49</v>
      </c>
      <c r="J693" s="11" t="s">
        <v>238</v>
      </c>
      <c r="K693" s="11" t="s">
        <v>6043</v>
      </c>
      <c r="L693" s="11" t="s">
        <v>60</v>
      </c>
      <c r="M693" s="11" t="s">
        <v>6062</v>
      </c>
      <c r="N693" s="11" t="s">
        <v>326</v>
      </c>
      <c r="O693" s="11" t="s">
        <v>72</v>
      </c>
      <c r="P693" s="11" t="s">
        <v>6033</v>
      </c>
      <c r="Q693" s="11" t="s">
        <v>5606</v>
      </c>
      <c r="R693" s="11" t="s">
        <v>5607</v>
      </c>
      <c r="S693" s="11" t="s">
        <v>45</v>
      </c>
      <c r="T693" s="11" t="s">
        <v>1333</v>
      </c>
      <c r="U693" s="11" t="s">
        <v>6058</v>
      </c>
      <c r="V693" s="11" t="s">
        <v>62</v>
      </c>
      <c r="W693" s="17"/>
      <c r="X693" s="17"/>
      <c r="Y693" s="30"/>
      <c r="Z693" s="30"/>
      <c r="AA693" s="11"/>
      <c r="AB693" s="11" t="s">
        <v>845</v>
      </c>
      <c r="AC693" s="11">
        <v>1</v>
      </c>
      <c r="AD693" s="27" t="s">
        <v>5510</v>
      </c>
      <c r="AE693" s="27" t="s">
        <v>6673</v>
      </c>
      <c r="AF693" s="11" t="s">
        <v>46</v>
      </c>
      <c r="AG693" s="11"/>
      <c r="AH693" s="11"/>
      <c r="AI693" s="11"/>
      <c r="AJ693" s="11"/>
      <c r="AK693" s="11"/>
      <c r="AL693" s="11"/>
      <c r="AM693" s="11"/>
      <c r="AN693" s="11"/>
      <c r="AO693" s="11"/>
      <c r="AP693" s="11"/>
      <c r="AQ693" s="11" t="s">
        <v>846</v>
      </c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</row>
    <row r="694" spans="1:54" x14ac:dyDescent="0.25">
      <c r="A694" s="11" t="s">
        <v>3019</v>
      </c>
      <c r="B694" s="12">
        <v>32</v>
      </c>
      <c r="C694" s="12" t="str">
        <f t="shared" si="10"/>
        <v>[30-40[ ans</v>
      </c>
      <c r="D694" s="11" t="s">
        <v>3020</v>
      </c>
      <c r="E694" s="11" t="s">
        <v>54</v>
      </c>
      <c r="F694" s="11" t="s">
        <v>40</v>
      </c>
      <c r="G694" s="11"/>
      <c r="H694" s="11"/>
      <c r="I694" s="11" t="s">
        <v>41</v>
      </c>
      <c r="J694" s="11" t="s">
        <v>490</v>
      </c>
      <c r="K694" s="11" t="s">
        <v>6043</v>
      </c>
      <c r="L694" s="11" t="s">
        <v>51</v>
      </c>
      <c r="M694" s="11" t="s">
        <v>6062</v>
      </c>
      <c r="N694" s="11" t="s">
        <v>491</v>
      </c>
      <c r="O694" s="11" t="s">
        <v>5643</v>
      </c>
      <c r="P694" s="11" t="s">
        <v>6035</v>
      </c>
      <c r="Q694" s="11" t="s">
        <v>5820</v>
      </c>
      <c r="R694" s="11" t="s">
        <v>5821</v>
      </c>
      <c r="S694" s="11" t="s">
        <v>45</v>
      </c>
      <c r="T694" s="11" t="s">
        <v>58</v>
      </c>
      <c r="U694" s="11" t="s">
        <v>6055</v>
      </c>
      <c r="V694" s="11" t="s">
        <v>62</v>
      </c>
      <c r="W694" s="17"/>
      <c r="X694" s="17"/>
      <c r="Y694" s="30"/>
      <c r="Z694" s="30"/>
      <c r="AA694" s="11"/>
      <c r="AB694" s="11" t="s">
        <v>47</v>
      </c>
      <c r="AC694" s="11">
        <v>0</v>
      </c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</row>
    <row r="695" spans="1:54" x14ac:dyDescent="0.25">
      <c r="A695" s="11" t="s">
        <v>3021</v>
      </c>
      <c r="B695" s="12">
        <v>31</v>
      </c>
      <c r="C695" s="12" t="str">
        <f t="shared" si="10"/>
        <v>[30-40[ ans</v>
      </c>
      <c r="D695" s="11" t="s">
        <v>3022</v>
      </c>
      <c r="E695" s="11" t="s">
        <v>54</v>
      </c>
      <c r="F695" s="11" t="s">
        <v>55</v>
      </c>
      <c r="G695" s="11"/>
      <c r="H695" s="11"/>
      <c r="I695" s="11" t="s">
        <v>49</v>
      </c>
      <c r="J695" s="11" t="s">
        <v>56</v>
      </c>
      <c r="K695" s="11" t="s">
        <v>6045</v>
      </c>
      <c r="L695" s="11" t="s">
        <v>121</v>
      </c>
      <c r="M695" s="11" t="s">
        <v>6062</v>
      </c>
      <c r="N695" s="11" t="s">
        <v>1196</v>
      </c>
      <c r="O695" s="11" t="s">
        <v>290</v>
      </c>
      <c r="P695" s="11" t="s">
        <v>6031</v>
      </c>
      <c r="Q695" s="11" t="s">
        <v>5616</v>
      </c>
      <c r="R695" s="11" t="s">
        <v>5617</v>
      </c>
      <c r="S695" s="11" t="s">
        <v>45</v>
      </c>
      <c r="T695" s="11" t="s">
        <v>58</v>
      </c>
      <c r="U695" s="11" t="s">
        <v>6055</v>
      </c>
      <c r="V695" s="11" t="s">
        <v>62</v>
      </c>
      <c r="W695" s="17"/>
      <c r="X695" s="17"/>
      <c r="Y695" s="30"/>
      <c r="Z695" s="30"/>
      <c r="AA695" s="29">
        <v>7</v>
      </c>
      <c r="AB695" s="11" t="s">
        <v>845</v>
      </c>
      <c r="AC695" s="11">
        <v>1</v>
      </c>
      <c r="AD695" s="27" t="s">
        <v>5511</v>
      </c>
      <c r="AE695" s="27" t="s">
        <v>6673</v>
      </c>
      <c r="AF695" s="11" t="s">
        <v>62</v>
      </c>
      <c r="AG695" s="11" t="s">
        <v>46</v>
      </c>
      <c r="AH695" s="11" t="s">
        <v>62</v>
      </c>
      <c r="AI695" s="11" t="s">
        <v>62</v>
      </c>
      <c r="AJ695" s="11" t="s">
        <v>1532</v>
      </c>
      <c r="AK695" s="11" t="s">
        <v>62</v>
      </c>
      <c r="AL695" s="11" t="s">
        <v>62</v>
      </c>
      <c r="AM695" s="11" t="s">
        <v>62</v>
      </c>
      <c r="AN695" s="11" t="s">
        <v>62</v>
      </c>
      <c r="AO695" s="11" t="s">
        <v>62</v>
      </c>
      <c r="AP695" s="11"/>
      <c r="AQ695" s="11" t="s">
        <v>846</v>
      </c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</row>
    <row r="696" spans="1:54" x14ac:dyDescent="0.25">
      <c r="A696" s="11" t="s">
        <v>3023</v>
      </c>
      <c r="B696" s="12">
        <v>40</v>
      </c>
      <c r="C696" s="12" t="str">
        <f t="shared" si="10"/>
        <v>[40-50 [ ans</v>
      </c>
      <c r="D696" s="11" t="s">
        <v>3024</v>
      </c>
      <c r="E696" s="11" t="s">
        <v>269</v>
      </c>
      <c r="F696" s="11" t="s">
        <v>40</v>
      </c>
      <c r="G696" s="11"/>
      <c r="H696" s="12">
        <v>59</v>
      </c>
      <c r="I696" s="11" t="s">
        <v>49</v>
      </c>
      <c r="J696" s="11" t="s">
        <v>415</v>
      </c>
      <c r="K696" s="11" t="s">
        <v>6048</v>
      </c>
      <c r="L696" s="11" t="s">
        <v>51</v>
      </c>
      <c r="M696" s="11" t="s">
        <v>6062</v>
      </c>
      <c r="N696" s="11" t="s">
        <v>81</v>
      </c>
      <c r="O696" s="11" t="s">
        <v>5502</v>
      </c>
      <c r="P696" s="11" t="s">
        <v>6035</v>
      </c>
      <c r="Q696" s="11" t="s">
        <v>5572</v>
      </c>
      <c r="R696" s="11" t="s">
        <v>5573</v>
      </c>
      <c r="S696" s="11" t="s">
        <v>45</v>
      </c>
      <c r="T696" s="11" t="s">
        <v>58</v>
      </c>
      <c r="U696" s="11" t="s">
        <v>6055</v>
      </c>
      <c r="V696" s="11" t="s">
        <v>62</v>
      </c>
      <c r="W696" s="17"/>
      <c r="X696" s="17"/>
      <c r="Y696" s="30"/>
      <c r="Z696" s="30"/>
      <c r="AA696" s="11"/>
      <c r="AB696" s="11" t="s">
        <v>47</v>
      </c>
      <c r="AC696" s="11">
        <v>0</v>
      </c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</row>
    <row r="697" spans="1:54" x14ac:dyDescent="0.25">
      <c r="A697" s="11" t="s">
        <v>3025</v>
      </c>
      <c r="B697" s="12">
        <v>40</v>
      </c>
      <c r="C697" s="12" t="str">
        <f t="shared" si="10"/>
        <v>[40-50 [ ans</v>
      </c>
      <c r="D697" s="11" t="s">
        <v>3026</v>
      </c>
      <c r="E697" s="11" t="s">
        <v>54</v>
      </c>
      <c r="F697" s="11" t="s">
        <v>40</v>
      </c>
      <c r="G697" s="11"/>
      <c r="H697" s="11"/>
      <c r="I697" s="11" t="s">
        <v>41</v>
      </c>
      <c r="J697" s="11" t="s">
        <v>291</v>
      </c>
      <c r="K697" s="11" t="s">
        <v>6045</v>
      </c>
      <c r="L697" s="11" t="s">
        <v>51</v>
      </c>
      <c r="M697" s="11" t="s">
        <v>6062</v>
      </c>
      <c r="N697" s="11" t="s">
        <v>292</v>
      </c>
      <c r="O697" s="11" t="s">
        <v>292</v>
      </c>
      <c r="P697" s="11" t="s">
        <v>6035</v>
      </c>
      <c r="Q697" s="11" t="s">
        <v>5594</v>
      </c>
      <c r="R697" s="11" t="s">
        <v>5595</v>
      </c>
      <c r="S697" s="11" t="s">
        <v>45</v>
      </c>
      <c r="T697" s="11" t="s">
        <v>58</v>
      </c>
      <c r="U697" s="11" t="s">
        <v>6055</v>
      </c>
      <c r="V697" s="11" t="s">
        <v>62</v>
      </c>
      <c r="W697" s="17"/>
      <c r="X697" s="17"/>
      <c r="Y697" s="30"/>
      <c r="Z697" s="30"/>
      <c r="AA697" s="11"/>
      <c r="AB697" s="11" t="s">
        <v>47</v>
      </c>
      <c r="AC697" s="11">
        <v>0</v>
      </c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</row>
    <row r="698" spans="1:54" x14ac:dyDescent="0.25">
      <c r="A698" s="11" t="s">
        <v>3027</v>
      </c>
      <c r="B698" s="12">
        <v>25</v>
      </c>
      <c r="C698" s="12" t="str">
        <f t="shared" si="10"/>
        <v>[20-30[ ans</v>
      </c>
      <c r="D698" s="11" t="s">
        <v>3028</v>
      </c>
      <c r="E698" s="11" t="s">
        <v>54</v>
      </c>
      <c r="F698" s="11" t="s">
        <v>40</v>
      </c>
      <c r="G698" s="11"/>
      <c r="H698" s="11"/>
      <c r="I698" s="11" t="s">
        <v>41</v>
      </c>
      <c r="J698" s="11" t="s">
        <v>71</v>
      </c>
      <c r="K698" s="11" t="s">
        <v>6047</v>
      </c>
      <c r="L698" s="11" t="s">
        <v>60</v>
      </c>
      <c r="M698" s="11" t="s">
        <v>6062</v>
      </c>
      <c r="N698" s="11" t="s">
        <v>72</v>
      </c>
      <c r="O698" s="11" t="s">
        <v>72</v>
      </c>
      <c r="P698" s="11" t="s">
        <v>6033</v>
      </c>
      <c r="Q698" s="11" t="s">
        <v>5606</v>
      </c>
      <c r="R698" s="11" t="s">
        <v>5607</v>
      </c>
      <c r="S698" s="11" t="s">
        <v>45</v>
      </c>
      <c r="T698" s="11" t="s">
        <v>58</v>
      </c>
      <c r="U698" s="11" t="s">
        <v>6055</v>
      </c>
      <c r="V698" s="11" t="s">
        <v>46</v>
      </c>
      <c r="W698" s="17" t="s">
        <v>6159</v>
      </c>
      <c r="X698" s="17" t="s">
        <v>6444</v>
      </c>
      <c r="Y698" s="34">
        <v>1</v>
      </c>
      <c r="Z698" s="30" t="s">
        <v>6644</v>
      </c>
      <c r="AA698" s="29">
        <v>15.5</v>
      </c>
      <c r="AB698" s="11" t="s">
        <v>47</v>
      </c>
      <c r="AC698" s="11">
        <v>0</v>
      </c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1"/>
    </row>
    <row r="699" spans="1:54" x14ac:dyDescent="0.25">
      <c r="A699" s="11" t="s">
        <v>3030</v>
      </c>
      <c r="B699" s="12">
        <v>35</v>
      </c>
      <c r="C699" s="12" t="str">
        <f t="shared" si="10"/>
        <v>[30-40[ ans</v>
      </c>
      <c r="D699" s="11" t="s">
        <v>3031</v>
      </c>
      <c r="E699" s="11" t="s">
        <v>39</v>
      </c>
      <c r="F699" s="11" t="s">
        <v>40</v>
      </c>
      <c r="G699" s="11"/>
      <c r="H699" s="11"/>
      <c r="I699" s="11" t="s">
        <v>49</v>
      </c>
      <c r="J699" s="11" t="s">
        <v>171</v>
      </c>
      <c r="K699" s="11" t="s">
        <v>6047</v>
      </c>
      <c r="L699" s="11" t="s">
        <v>51</v>
      </c>
      <c r="M699" s="11" t="s">
        <v>6062</v>
      </c>
      <c r="N699" s="11" t="s">
        <v>328</v>
      </c>
      <c r="O699" s="11" t="s">
        <v>83</v>
      </c>
      <c r="P699" s="11" t="s">
        <v>6035</v>
      </c>
      <c r="Q699" s="11" t="s">
        <v>5598</v>
      </c>
      <c r="R699" s="11" t="s">
        <v>5599</v>
      </c>
      <c r="S699" s="11" t="s">
        <v>45</v>
      </c>
      <c r="T699" s="11" t="s">
        <v>58</v>
      </c>
      <c r="U699" s="11" t="s">
        <v>6055</v>
      </c>
      <c r="V699" s="11" t="s">
        <v>62</v>
      </c>
      <c r="W699" s="17"/>
      <c r="X699" s="17"/>
      <c r="Y699" s="30"/>
      <c r="Z699" s="30"/>
      <c r="AA699" s="29">
        <v>13</v>
      </c>
      <c r="AB699" s="11" t="s">
        <v>47</v>
      </c>
      <c r="AC699" s="11">
        <v>0</v>
      </c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1"/>
    </row>
    <row r="700" spans="1:54" x14ac:dyDescent="0.25">
      <c r="A700" s="11" t="s">
        <v>3032</v>
      </c>
      <c r="B700" s="12">
        <v>42</v>
      </c>
      <c r="C700" s="12" t="str">
        <f t="shared" si="10"/>
        <v>[40-50 [ ans</v>
      </c>
      <c r="D700" s="11" t="s">
        <v>3033</v>
      </c>
      <c r="E700" s="11" t="s">
        <v>54</v>
      </c>
      <c r="F700" s="11" t="s">
        <v>40</v>
      </c>
      <c r="G700" s="11"/>
      <c r="H700" s="11"/>
      <c r="I700" s="11" t="s">
        <v>49</v>
      </c>
      <c r="J700" s="11" t="s">
        <v>414</v>
      </c>
      <c r="K700" s="11" t="s">
        <v>6043</v>
      </c>
      <c r="L700" s="11" t="s">
        <v>114</v>
      </c>
      <c r="M700" s="11" t="s">
        <v>6062</v>
      </c>
      <c r="N700" s="11" t="s">
        <v>195</v>
      </c>
      <c r="O700" s="11" t="s">
        <v>195</v>
      </c>
      <c r="P700" s="11" t="s">
        <v>6035</v>
      </c>
      <c r="Q700" s="11" t="s">
        <v>5610</v>
      </c>
      <c r="R700" s="11" t="s">
        <v>5611</v>
      </c>
      <c r="S700" s="11" t="s">
        <v>45</v>
      </c>
      <c r="T700" s="11" t="s">
        <v>39</v>
      </c>
      <c r="U700" s="11" t="s">
        <v>6053</v>
      </c>
      <c r="V700" s="11" t="s">
        <v>62</v>
      </c>
      <c r="W700" s="17"/>
      <c r="X700" s="17"/>
      <c r="Y700" s="30"/>
      <c r="Z700" s="30"/>
      <c r="AA700" s="29">
        <v>13.5</v>
      </c>
      <c r="AB700" s="11" t="s">
        <v>47</v>
      </c>
      <c r="AC700" s="11">
        <v>0</v>
      </c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1"/>
    </row>
    <row r="701" spans="1:54" x14ac:dyDescent="0.25">
      <c r="A701" s="11" t="s">
        <v>3034</v>
      </c>
      <c r="B701" s="12">
        <v>25</v>
      </c>
      <c r="C701" s="12" t="str">
        <f t="shared" si="10"/>
        <v>[20-30[ ans</v>
      </c>
      <c r="D701" s="11" t="s">
        <v>3035</v>
      </c>
      <c r="E701" s="11" t="s">
        <v>48</v>
      </c>
      <c r="F701" s="11" t="s">
        <v>40</v>
      </c>
      <c r="G701" s="11"/>
      <c r="H701" s="11"/>
      <c r="I701" s="11" t="s">
        <v>41</v>
      </c>
      <c r="J701" s="11" t="s">
        <v>79</v>
      </c>
      <c r="K701" s="11" t="s">
        <v>6048</v>
      </c>
      <c r="L701" s="11" t="s">
        <v>51</v>
      </c>
      <c r="M701" s="11" t="s">
        <v>6062</v>
      </c>
      <c r="N701" s="11" t="s">
        <v>64</v>
      </c>
      <c r="O701" s="11" t="s">
        <v>729</v>
      </c>
      <c r="P701" s="11" t="s">
        <v>6702</v>
      </c>
      <c r="Q701" s="11"/>
      <c r="R701" s="11"/>
      <c r="S701" s="11" t="s">
        <v>45</v>
      </c>
      <c r="T701" s="11" t="s">
        <v>58</v>
      </c>
      <c r="U701" s="11" t="s">
        <v>6055</v>
      </c>
      <c r="V701" s="11" t="s">
        <v>62</v>
      </c>
      <c r="W701" s="17"/>
      <c r="X701" s="17"/>
      <c r="Y701" s="30"/>
      <c r="Z701" s="30"/>
      <c r="AA701" s="29">
        <v>14</v>
      </c>
      <c r="AB701" s="11" t="s">
        <v>47</v>
      </c>
      <c r="AC701" s="11">
        <v>0</v>
      </c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</row>
    <row r="702" spans="1:54" x14ac:dyDescent="0.25">
      <c r="A702" s="11" t="s">
        <v>3036</v>
      </c>
      <c r="B702" s="12">
        <v>33</v>
      </c>
      <c r="C702" s="12" t="str">
        <f t="shared" si="10"/>
        <v>[30-40[ ans</v>
      </c>
      <c r="D702" s="11" t="s">
        <v>3037</v>
      </c>
      <c r="E702" s="11" t="s">
        <v>54</v>
      </c>
      <c r="F702" s="11" t="s">
        <v>40</v>
      </c>
      <c r="G702" s="11"/>
      <c r="H702" s="11"/>
      <c r="I702" s="11" t="s">
        <v>49</v>
      </c>
      <c r="J702" s="11" t="s">
        <v>659</v>
      </c>
      <c r="K702" s="11" t="s">
        <v>6043</v>
      </c>
      <c r="L702" s="11" t="s">
        <v>51</v>
      </c>
      <c r="M702" s="11" t="s">
        <v>6062</v>
      </c>
      <c r="N702" s="11" t="s">
        <v>106</v>
      </c>
      <c r="O702" s="11" t="s">
        <v>1355</v>
      </c>
      <c r="P702" s="11" t="s">
        <v>6031</v>
      </c>
      <c r="Q702" s="11" t="s">
        <v>5620</v>
      </c>
      <c r="R702" s="11" t="s">
        <v>5621</v>
      </c>
      <c r="S702" s="11" t="s">
        <v>45</v>
      </c>
      <c r="T702" s="11" t="s">
        <v>84</v>
      </c>
      <c r="U702" s="11" t="s">
        <v>6057</v>
      </c>
      <c r="V702" s="11" t="s">
        <v>46</v>
      </c>
      <c r="W702" s="17" t="s">
        <v>6160</v>
      </c>
      <c r="X702" s="17" t="s">
        <v>6445</v>
      </c>
      <c r="Y702" s="34">
        <v>4</v>
      </c>
      <c r="Z702" s="30" t="s">
        <v>6647</v>
      </c>
      <c r="AA702" s="11"/>
      <c r="AB702" s="11" t="s">
        <v>47</v>
      </c>
      <c r="AC702" s="11">
        <v>0</v>
      </c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</row>
    <row r="703" spans="1:54" x14ac:dyDescent="0.25">
      <c r="A703" s="11" t="s">
        <v>3039</v>
      </c>
      <c r="B703" s="12">
        <v>51</v>
      </c>
      <c r="C703" s="12" t="str">
        <f t="shared" si="10"/>
        <v>[50-60 [ ans</v>
      </c>
      <c r="D703" s="11" t="s">
        <v>3040</v>
      </c>
      <c r="E703" s="11" t="s">
        <v>39</v>
      </c>
      <c r="F703" s="11" t="s">
        <v>40</v>
      </c>
      <c r="G703" s="11"/>
      <c r="H703" s="11"/>
      <c r="I703" s="11" t="s">
        <v>49</v>
      </c>
      <c r="J703" s="11" t="s">
        <v>134</v>
      </c>
      <c r="K703" s="11" t="s">
        <v>6049</v>
      </c>
      <c r="L703" s="11" t="s">
        <v>51</v>
      </c>
      <c r="M703" s="11" t="s">
        <v>6062</v>
      </c>
      <c r="N703" s="11" t="s">
        <v>64</v>
      </c>
      <c r="O703" s="11" t="s">
        <v>729</v>
      </c>
      <c r="P703" s="11" t="s">
        <v>6702</v>
      </c>
      <c r="Q703" s="11"/>
      <c r="R703" s="11"/>
      <c r="S703" s="11" t="s">
        <v>45</v>
      </c>
      <c r="T703" s="11" t="s">
        <v>58</v>
      </c>
      <c r="U703" s="11" t="s">
        <v>6055</v>
      </c>
      <c r="V703" s="11" t="s">
        <v>46</v>
      </c>
      <c r="W703" s="17">
        <v>41640</v>
      </c>
      <c r="X703" s="17" t="s">
        <v>6297</v>
      </c>
      <c r="Y703" s="34">
        <v>5</v>
      </c>
      <c r="Z703" s="30" t="s">
        <v>6646</v>
      </c>
      <c r="AA703" s="11"/>
      <c r="AB703" s="11" t="s">
        <v>47</v>
      </c>
      <c r="AC703" s="11">
        <v>0</v>
      </c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</row>
    <row r="704" spans="1:54" x14ac:dyDescent="0.25">
      <c r="A704" s="11" t="s">
        <v>3041</v>
      </c>
      <c r="B704" s="12">
        <v>31</v>
      </c>
      <c r="C704" s="12" t="str">
        <f t="shared" si="10"/>
        <v>[30-40[ ans</v>
      </c>
      <c r="D704" s="11" t="s">
        <v>1718</v>
      </c>
      <c r="E704" s="11" t="s">
        <v>39</v>
      </c>
      <c r="F704" s="11" t="s">
        <v>40</v>
      </c>
      <c r="G704" s="11"/>
      <c r="H704" s="11"/>
      <c r="I704" s="11" t="s">
        <v>41</v>
      </c>
      <c r="J704" s="11" t="s">
        <v>134</v>
      </c>
      <c r="K704" s="11" t="s">
        <v>6049</v>
      </c>
      <c r="L704" s="11" t="s">
        <v>43</v>
      </c>
      <c r="M704" s="11" t="s">
        <v>6062</v>
      </c>
      <c r="N704" s="11" t="s">
        <v>164</v>
      </c>
      <c r="O704" s="11" t="s">
        <v>164</v>
      </c>
      <c r="P704" s="11" t="s">
        <v>6033</v>
      </c>
      <c r="Q704" s="11" t="s">
        <v>5582</v>
      </c>
      <c r="R704" s="11" t="s">
        <v>5583</v>
      </c>
      <c r="S704" s="11" t="s">
        <v>45</v>
      </c>
      <c r="T704" s="11" t="s">
        <v>39</v>
      </c>
      <c r="U704" s="11" t="s">
        <v>6053</v>
      </c>
      <c r="V704" s="11" t="s">
        <v>46</v>
      </c>
      <c r="W704" s="17">
        <v>42529</v>
      </c>
      <c r="X704" s="17" t="s">
        <v>6446</v>
      </c>
      <c r="Y704" s="34">
        <v>3</v>
      </c>
      <c r="Z704" s="30" t="s">
        <v>6647</v>
      </c>
      <c r="AA704" s="29">
        <v>14.9</v>
      </c>
      <c r="AB704" s="11" t="s">
        <v>47</v>
      </c>
      <c r="AC704" s="11">
        <v>0</v>
      </c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</row>
    <row r="705" spans="1:54" x14ac:dyDescent="0.25">
      <c r="A705" s="11" t="s">
        <v>3043</v>
      </c>
      <c r="B705" s="12">
        <v>38</v>
      </c>
      <c r="C705" s="12" t="str">
        <f t="shared" si="10"/>
        <v>[30-40[ ans</v>
      </c>
      <c r="D705" s="11" t="s">
        <v>3044</v>
      </c>
      <c r="E705" s="11" t="s">
        <v>92</v>
      </c>
      <c r="F705" s="11" t="s">
        <v>40</v>
      </c>
      <c r="G705" s="11"/>
      <c r="H705" s="11"/>
      <c r="I705" s="11" t="s">
        <v>49</v>
      </c>
      <c r="J705" s="11" t="s">
        <v>179</v>
      </c>
      <c r="K705" s="11" t="s">
        <v>6045</v>
      </c>
      <c r="L705" s="11" t="s">
        <v>51</v>
      </c>
      <c r="M705" s="11" t="s">
        <v>6062</v>
      </c>
      <c r="N705" s="11" t="s">
        <v>180</v>
      </c>
      <c r="O705" s="11" t="s">
        <v>5732</v>
      </c>
      <c r="P705" s="11" t="s">
        <v>6069</v>
      </c>
      <c r="Q705" s="11" t="s">
        <v>5733</v>
      </c>
      <c r="R705" s="11" t="s">
        <v>5734</v>
      </c>
      <c r="S705" s="11" t="s">
        <v>45</v>
      </c>
      <c r="T705" s="11" t="s">
        <v>39</v>
      </c>
      <c r="U705" s="11" t="s">
        <v>6053</v>
      </c>
      <c r="V705" s="11" t="s">
        <v>62</v>
      </c>
      <c r="W705" s="17"/>
      <c r="X705" s="17"/>
      <c r="Y705" s="30"/>
      <c r="Z705" s="30"/>
      <c r="AA705" s="11"/>
      <c r="AB705" s="11" t="s">
        <v>47</v>
      </c>
      <c r="AC705" s="11">
        <v>0</v>
      </c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1"/>
    </row>
    <row r="706" spans="1:54" x14ac:dyDescent="0.25">
      <c r="A706" s="11" t="s">
        <v>3045</v>
      </c>
      <c r="B706" s="12">
        <v>32</v>
      </c>
      <c r="C706" s="12" t="str">
        <f t="shared" si="10"/>
        <v>[30-40[ ans</v>
      </c>
      <c r="D706" s="11" t="s">
        <v>3046</v>
      </c>
      <c r="E706" s="11" t="s">
        <v>54</v>
      </c>
      <c r="F706" s="11" t="s">
        <v>40</v>
      </c>
      <c r="G706" s="11"/>
      <c r="H706" s="11"/>
      <c r="I706" s="11" t="s">
        <v>49</v>
      </c>
      <c r="J706" s="11" t="s">
        <v>413</v>
      </c>
      <c r="K706" s="11" t="s">
        <v>6043</v>
      </c>
      <c r="L706" s="11" t="s">
        <v>121</v>
      </c>
      <c r="M706" s="11" t="s">
        <v>6062</v>
      </c>
      <c r="N706" s="11" t="s">
        <v>558</v>
      </c>
      <c r="O706" s="11" t="s">
        <v>554</v>
      </c>
      <c r="P706" s="11" t="s">
        <v>6032</v>
      </c>
      <c r="Q706" s="11" t="s">
        <v>5576</v>
      </c>
      <c r="R706" s="11" t="s">
        <v>5577</v>
      </c>
      <c r="S706" s="11" t="s">
        <v>45</v>
      </c>
      <c r="T706" s="11" t="s">
        <v>39</v>
      </c>
      <c r="U706" s="11" t="s">
        <v>6053</v>
      </c>
      <c r="V706" s="11" t="s">
        <v>62</v>
      </c>
      <c r="W706" s="17"/>
      <c r="X706" s="17"/>
      <c r="Y706" s="30"/>
      <c r="Z706" s="30"/>
      <c r="AA706" s="11"/>
      <c r="AB706" s="11" t="s">
        <v>47</v>
      </c>
      <c r="AC706" s="11">
        <v>0</v>
      </c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</row>
    <row r="707" spans="1:54" x14ac:dyDescent="0.25">
      <c r="A707" s="11" t="s">
        <v>3047</v>
      </c>
      <c r="B707" s="12">
        <v>23</v>
      </c>
      <c r="C707" s="12" t="str">
        <f t="shared" ref="C707:C770" si="11">IF(B707&lt;20," &lt; 20 ans", IF(B707&lt;30,"[20-30[ ans",IF(B707&lt;40,"[30-40[ ans",IF(B707&lt;50,"[40-50 [ ans",IF(B707&lt;60, "[50-60 [ ans","&gt; 60 ans")))))</f>
        <v>[20-30[ ans</v>
      </c>
      <c r="D707" s="11" t="s">
        <v>3048</v>
      </c>
      <c r="E707" s="11" t="s">
        <v>54</v>
      </c>
      <c r="F707" s="11" t="s">
        <v>40</v>
      </c>
      <c r="G707" s="11"/>
      <c r="H707" s="11"/>
      <c r="I707" s="11" t="s">
        <v>41</v>
      </c>
      <c r="J707" s="11" t="s">
        <v>126</v>
      </c>
      <c r="K707" s="11" t="s">
        <v>6047</v>
      </c>
      <c r="L707" s="11" t="s">
        <v>51</v>
      </c>
      <c r="M707" s="11" t="s">
        <v>6062</v>
      </c>
      <c r="N707" s="11" t="s">
        <v>1113</v>
      </c>
      <c r="O707" s="11" t="s">
        <v>5712</v>
      </c>
      <c r="P707" s="11" t="s">
        <v>6033</v>
      </c>
      <c r="Q707" s="11" t="s">
        <v>5713</v>
      </c>
      <c r="R707" s="11" t="s">
        <v>5866</v>
      </c>
      <c r="S707" s="11" t="s">
        <v>45</v>
      </c>
      <c r="T707" s="11" t="s">
        <v>84</v>
      </c>
      <c r="U707" s="11" t="s">
        <v>6057</v>
      </c>
      <c r="V707" s="11" t="s">
        <v>46</v>
      </c>
      <c r="W707" s="17" t="s">
        <v>6161</v>
      </c>
      <c r="X707" s="17" t="s">
        <v>6447</v>
      </c>
      <c r="Y707" s="34">
        <v>3</v>
      </c>
      <c r="Z707" s="30" t="s">
        <v>6647</v>
      </c>
      <c r="AA707" s="11"/>
      <c r="AB707" s="11" t="s">
        <v>47</v>
      </c>
      <c r="AC707" s="11">
        <v>0</v>
      </c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1"/>
    </row>
    <row r="708" spans="1:54" x14ac:dyDescent="0.25">
      <c r="A708" s="11" t="s">
        <v>3050</v>
      </c>
      <c r="B708" s="12">
        <v>20</v>
      </c>
      <c r="C708" s="12" t="str">
        <f t="shared" si="11"/>
        <v>[20-30[ ans</v>
      </c>
      <c r="D708" s="11" t="s">
        <v>3051</v>
      </c>
      <c r="E708" s="11" t="s">
        <v>54</v>
      </c>
      <c r="F708" s="11" t="s">
        <v>40</v>
      </c>
      <c r="G708" s="11"/>
      <c r="H708" s="11"/>
      <c r="I708" s="11" t="s">
        <v>41</v>
      </c>
      <c r="J708" s="11" t="s">
        <v>101</v>
      </c>
      <c r="K708" s="11" t="s">
        <v>286</v>
      </c>
      <c r="L708" s="11" t="s">
        <v>51</v>
      </c>
      <c r="M708" s="11" t="s">
        <v>6062</v>
      </c>
      <c r="N708" s="11" t="s">
        <v>1116</v>
      </c>
      <c r="O708" s="11" t="s">
        <v>1116</v>
      </c>
      <c r="P708" s="11" t="s">
        <v>6033</v>
      </c>
      <c r="Q708" s="11" t="s">
        <v>5714</v>
      </c>
      <c r="R708" s="11" t="s">
        <v>5867</v>
      </c>
      <c r="S708" s="11" t="s">
        <v>45</v>
      </c>
      <c r="T708" s="11" t="s">
        <v>58</v>
      </c>
      <c r="U708" s="11" t="s">
        <v>6055</v>
      </c>
      <c r="V708" s="11" t="s">
        <v>62</v>
      </c>
      <c r="W708" s="17"/>
      <c r="X708" s="17"/>
      <c r="Y708" s="30"/>
      <c r="Z708" s="30"/>
      <c r="AA708" s="11"/>
      <c r="AB708" s="11" t="s">
        <v>47</v>
      </c>
      <c r="AC708" s="11">
        <v>0</v>
      </c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</row>
    <row r="709" spans="1:54" x14ac:dyDescent="0.25">
      <c r="A709" s="11" t="s">
        <v>3052</v>
      </c>
      <c r="B709" s="12">
        <v>35</v>
      </c>
      <c r="C709" s="12" t="str">
        <f t="shared" si="11"/>
        <v>[30-40[ ans</v>
      </c>
      <c r="D709" s="11" t="s">
        <v>3053</v>
      </c>
      <c r="E709" s="11" t="s">
        <v>48</v>
      </c>
      <c r="F709" s="11" t="s">
        <v>40</v>
      </c>
      <c r="G709" s="11"/>
      <c r="H709" s="11"/>
      <c r="I709" s="11" t="s">
        <v>41</v>
      </c>
      <c r="J709" s="11" t="s">
        <v>56</v>
      </c>
      <c r="K709" s="11" t="s">
        <v>6045</v>
      </c>
      <c r="L709" s="11" t="s">
        <v>60</v>
      </c>
      <c r="M709" s="11" t="s">
        <v>6062</v>
      </c>
      <c r="N709" s="11" t="s">
        <v>1274</v>
      </c>
      <c r="O709" s="11" t="s">
        <v>83</v>
      </c>
      <c r="P709" s="11" t="s">
        <v>6035</v>
      </c>
      <c r="Q709" s="11" t="s">
        <v>5598</v>
      </c>
      <c r="R709" s="11" t="s">
        <v>5599</v>
      </c>
      <c r="S709" s="11" t="s">
        <v>45</v>
      </c>
      <c r="T709" s="11" t="s">
        <v>58</v>
      </c>
      <c r="U709" s="11" t="s">
        <v>6055</v>
      </c>
      <c r="V709" s="11" t="s">
        <v>62</v>
      </c>
      <c r="W709" s="17"/>
      <c r="X709" s="17"/>
      <c r="Y709" s="30"/>
      <c r="Z709" s="30"/>
      <c r="AA709" s="11"/>
      <c r="AB709" s="11" t="s">
        <v>845</v>
      </c>
      <c r="AC709" s="11">
        <v>0</v>
      </c>
      <c r="AD709" s="11"/>
      <c r="AE709" s="11"/>
      <c r="AF709" s="11" t="s">
        <v>62</v>
      </c>
      <c r="AG709" s="11" t="s">
        <v>62</v>
      </c>
      <c r="AH709" s="11" t="s">
        <v>62</v>
      </c>
      <c r="AI709" s="11" t="s">
        <v>62</v>
      </c>
      <c r="AJ709" s="11"/>
      <c r="AK709" s="11"/>
      <c r="AL709" s="11"/>
      <c r="AM709" s="11"/>
      <c r="AN709" s="11"/>
      <c r="AO709" s="11"/>
      <c r="AP709" s="11"/>
      <c r="AQ709" s="11" t="s">
        <v>846</v>
      </c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</row>
    <row r="710" spans="1:54" x14ac:dyDescent="0.25">
      <c r="A710" s="11" t="s">
        <v>3054</v>
      </c>
      <c r="B710" s="12">
        <v>28</v>
      </c>
      <c r="C710" s="12" t="str">
        <f t="shared" si="11"/>
        <v>[20-30[ ans</v>
      </c>
      <c r="D710" s="11" t="s">
        <v>3055</v>
      </c>
      <c r="E710" s="11" t="s">
        <v>48</v>
      </c>
      <c r="F710" s="11" t="s">
        <v>40</v>
      </c>
      <c r="G710" s="11"/>
      <c r="H710" s="11"/>
      <c r="I710" s="11" t="s">
        <v>41</v>
      </c>
      <c r="J710" s="11" t="s">
        <v>415</v>
      </c>
      <c r="K710" s="11" t="s">
        <v>6048</v>
      </c>
      <c r="L710" s="11" t="s">
        <v>51</v>
      </c>
      <c r="M710" s="11" t="s">
        <v>6062</v>
      </c>
      <c r="N710" s="11" t="s">
        <v>64</v>
      </c>
      <c r="O710" s="11" t="s">
        <v>729</v>
      </c>
      <c r="P710" s="11" t="s">
        <v>6702</v>
      </c>
      <c r="Q710" s="11"/>
      <c r="R710" s="11"/>
      <c r="S710" s="11" t="s">
        <v>45</v>
      </c>
      <c r="T710" s="11" t="s">
        <v>58</v>
      </c>
      <c r="U710" s="11" t="s">
        <v>6055</v>
      </c>
      <c r="V710" s="11" t="s">
        <v>62</v>
      </c>
      <c r="W710" s="17"/>
      <c r="X710" s="17"/>
      <c r="Y710" s="30"/>
      <c r="Z710" s="30"/>
      <c r="AA710" s="29">
        <v>15.6</v>
      </c>
      <c r="AB710" s="11" t="s">
        <v>47</v>
      </c>
      <c r="AC710" s="11">
        <v>0</v>
      </c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</row>
    <row r="711" spans="1:54" x14ac:dyDescent="0.25">
      <c r="A711" s="11" t="s">
        <v>3056</v>
      </c>
      <c r="B711" s="12">
        <v>24</v>
      </c>
      <c r="C711" s="12" t="str">
        <f t="shared" si="11"/>
        <v>[20-30[ ans</v>
      </c>
      <c r="D711" s="11" t="s">
        <v>3057</v>
      </c>
      <c r="E711" s="11" t="s">
        <v>48</v>
      </c>
      <c r="F711" s="11" t="s">
        <v>40</v>
      </c>
      <c r="G711" s="11"/>
      <c r="H711" s="11"/>
      <c r="I711" s="11" t="s">
        <v>41</v>
      </c>
      <c r="J711" s="11" t="s">
        <v>79</v>
      </c>
      <c r="K711" s="11" t="s">
        <v>6048</v>
      </c>
      <c r="L711" s="11" t="s">
        <v>51</v>
      </c>
      <c r="M711" s="11" t="s">
        <v>6062</v>
      </c>
      <c r="N711" s="11" t="s">
        <v>222</v>
      </c>
      <c r="O711" s="11" t="s">
        <v>222</v>
      </c>
      <c r="P711" s="11" t="s">
        <v>6035</v>
      </c>
      <c r="Q711" s="11" t="s">
        <v>5594</v>
      </c>
      <c r="R711" s="11" t="s">
        <v>5595</v>
      </c>
      <c r="S711" s="11" t="s">
        <v>45</v>
      </c>
      <c r="T711" s="11" t="s">
        <v>39</v>
      </c>
      <c r="U711" s="11" t="s">
        <v>6053</v>
      </c>
      <c r="V711" s="11" t="s">
        <v>46</v>
      </c>
      <c r="W711" s="17" t="s">
        <v>6162</v>
      </c>
      <c r="X711" s="17" t="s">
        <v>6448</v>
      </c>
      <c r="Y711" s="34">
        <v>0</v>
      </c>
      <c r="Z711" s="30" t="s">
        <v>6644</v>
      </c>
      <c r="AA711" s="29">
        <v>15.9</v>
      </c>
      <c r="AB711" s="11" t="s">
        <v>47</v>
      </c>
      <c r="AC711" s="11">
        <v>0</v>
      </c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  <c r="AP711" s="11"/>
      <c r="AQ711" s="11"/>
      <c r="AR711" s="11"/>
      <c r="AS711" s="11"/>
      <c r="AT711" s="11"/>
      <c r="AU711" s="11"/>
      <c r="AV711" s="11"/>
      <c r="AW711" s="11"/>
      <c r="AX711" s="11"/>
      <c r="AY711" s="11"/>
      <c r="AZ711" s="11"/>
      <c r="BA711" s="11"/>
      <c r="BB711" s="11"/>
    </row>
    <row r="712" spans="1:54" x14ac:dyDescent="0.25">
      <c r="A712" s="11" t="s">
        <v>3059</v>
      </c>
      <c r="B712" s="12">
        <v>22</v>
      </c>
      <c r="C712" s="12" t="str">
        <f t="shared" si="11"/>
        <v>[20-30[ ans</v>
      </c>
      <c r="D712" s="11" t="s">
        <v>3060</v>
      </c>
      <c r="E712" s="11" t="s">
        <v>48</v>
      </c>
      <c r="F712" s="11" t="s">
        <v>40</v>
      </c>
      <c r="G712" s="11"/>
      <c r="H712" s="11"/>
      <c r="I712" s="11" t="s">
        <v>41</v>
      </c>
      <c r="J712" s="11" t="s">
        <v>79</v>
      </c>
      <c r="K712" s="11" t="s">
        <v>6048</v>
      </c>
      <c r="L712" s="11" t="s">
        <v>60</v>
      </c>
      <c r="M712" s="11" t="s">
        <v>6062</v>
      </c>
      <c r="N712" s="11" t="s">
        <v>1177</v>
      </c>
      <c r="O712" s="11" t="s">
        <v>409</v>
      </c>
      <c r="P712" s="11" t="s">
        <v>6035</v>
      </c>
      <c r="Q712" s="11" t="s">
        <v>5574</v>
      </c>
      <c r="R712" s="11" t="s">
        <v>5575</v>
      </c>
      <c r="S712" s="11" t="s">
        <v>45</v>
      </c>
      <c r="T712" s="11" t="s">
        <v>84</v>
      </c>
      <c r="U712" s="11" t="s">
        <v>6057</v>
      </c>
      <c r="V712" s="11" t="s">
        <v>62</v>
      </c>
      <c r="W712" s="17"/>
      <c r="X712" s="17"/>
      <c r="Y712" s="30"/>
      <c r="Z712" s="30"/>
      <c r="AA712" s="29">
        <v>13.5</v>
      </c>
      <c r="AB712" s="11" t="s">
        <v>845</v>
      </c>
      <c r="AC712" s="11">
        <v>1</v>
      </c>
      <c r="AD712" s="27" t="s">
        <v>5510</v>
      </c>
      <c r="AE712" s="27" t="s">
        <v>6673</v>
      </c>
      <c r="AF712" s="11" t="s">
        <v>46</v>
      </c>
      <c r="AG712" s="11" t="s">
        <v>62</v>
      </c>
      <c r="AH712" s="11" t="s">
        <v>62</v>
      </c>
      <c r="AI712" s="11" t="s">
        <v>62</v>
      </c>
      <c r="AJ712" s="11"/>
      <c r="AK712" s="11"/>
      <c r="AL712" s="11"/>
      <c r="AM712" s="11"/>
      <c r="AN712" s="11"/>
      <c r="AO712" s="11"/>
      <c r="AP712" s="11"/>
      <c r="AQ712" s="11" t="s">
        <v>846</v>
      </c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</row>
    <row r="713" spans="1:54" x14ac:dyDescent="0.25">
      <c r="A713" s="11" t="s">
        <v>3061</v>
      </c>
      <c r="B713" s="12">
        <v>20</v>
      </c>
      <c r="C713" s="12" t="str">
        <f t="shared" si="11"/>
        <v>[20-30[ ans</v>
      </c>
      <c r="D713" s="11" t="s">
        <v>3062</v>
      </c>
      <c r="E713" s="11" t="s">
        <v>48</v>
      </c>
      <c r="F713" s="11" t="s">
        <v>40</v>
      </c>
      <c r="G713" s="11"/>
      <c r="H713" s="11"/>
      <c r="I713" s="11" t="s">
        <v>41</v>
      </c>
      <c r="J713" s="11" t="s">
        <v>79</v>
      </c>
      <c r="K713" s="11" t="s">
        <v>6048</v>
      </c>
      <c r="L713" s="11" t="s">
        <v>51</v>
      </c>
      <c r="M713" s="11" t="s">
        <v>6062</v>
      </c>
      <c r="N713" s="11" t="s">
        <v>185</v>
      </c>
      <c r="O713" s="11" t="s">
        <v>164</v>
      </c>
      <c r="P713" s="11" t="s">
        <v>6033</v>
      </c>
      <c r="Q713" s="11" t="s">
        <v>5582</v>
      </c>
      <c r="R713" s="11" t="s">
        <v>5583</v>
      </c>
      <c r="S713" s="11" t="s">
        <v>45</v>
      </c>
      <c r="T713" s="11" t="s">
        <v>84</v>
      </c>
      <c r="U713" s="11" t="s">
        <v>6057</v>
      </c>
      <c r="V713" s="11" t="s">
        <v>62</v>
      </c>
      <c r="W713" s="17"/>
      <c r="X713" s="17"/>
      <c r="Y713" s="30"/>
      <c r="Z713" s="30"/>
      <c r="AA713" s="11"/>
      <c r="AB713" s="11" t="s">
        <v>47</v>
      </c>
      <c r="AC713" s="11">
        <v>0</v>
      </c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1"/>
      <c r="AT713" s="11"/>
      <c r="AU713" s="11"/>
      <c r="AV713" s="11"/>
      <c r="AW713" s="11"/>
      <c r="AX713" s="11"/>
      <c r="AY713" s="11"/>
      <c r="AZ713" s="11"/>
      <c r="BA713" s="11"/>
      <c r="BB713" s="11"/>
    </row>
    <row r="714" spans="1:54" x14ac:dyDescent="0.25">
      <c r="A714" s="11" t="s">
        <v>3063</v>
      </c>
      <c r="B714" s="12">
        <v>36</v>
      </c>
      <c r="C714" s="12" t="str">
        <f t="shared" si="11"/>
        <v>[30-40[ ans</v>
      </c>
      <c r="D714" s="11" t="s">
        <v>3064</v>
      </c>
      <c r="E714" s="11" t="s">
        <v>92</v>
      </c>
      <c r="F714" s="11" t="s">
        <v>55</v>
      </c>
      <c r="G714" s="11"/>
      <c r="H714" s="11"/>
      <c r="I714" s="11" t="s">
        <v>49</v>
      </c>
      <c r="J714" s="11" t="s">
        <v>154</v>
      </c>
      <c r="K714" s="11" t="s">
        <v>6045</v>
      </c>
      <c r="L714" s="11" t="s">
        <v>913</v>
      </c>
      <c r="M714" s="11" t="s">
        <v>6062</v>
      </c>
      <c r="N714" s="11" t="s">
        <v>566</v>
      </c>
      <c r="O714" s="11" t="s">
        <v>169</v>
      </c>
      <c r="P714" s="11" t="s">
        <v>6034</v>
      </c>
      <c r="Q714" s="11" t="s">
        <v>5830</v>
      </c>
      <c r="R714" s="11" t="s">
        <v>5831</v>
      </c>
      <c r="S714" s="11" t="s">
        <v>45</v>
      </c>
      <c r="T714" s="11" t="s">
        <v>39</v>
      </c>
      <c r="U714" s="11" t="s">
        <v>6053</v>
      </c>
      <c r="V714" s="11" t="s">
        <v>62</v>
      </c>
      <c r="W714" s="17"/>
      <c r="X714" s="17"/>
      <c r="Y714" s="30"/>
      <c r="Z714" s="30"/>
      <c r="AA714" s="11"/>
      <c r="AB714" s="11" t="s">
        <v>845</v>
      </c>
      <c r="AC714" s="11">
        <v>1</v>
      </c>
      <c r="AD714" s="27" t="s">
        <v>5515</v>
      </c>
      <c r="AE714" s="27" t="s">
        <v>6673</v>
      </c>
      <c r="AF714" s="11" t="s">
        <v>62</v>
      </c>
      <c r="AG714" s="11" t="s">
        <v>62</v>
      </c>
      <c r="AH714" s="11" t="s">
        <v>62</v>
      </c>
      <c r="AI714" s="11" t="s">
        <v>62</v>
      </c>
      <c r="AJ714" s="11" t="s">
        <v>1532</v>
      </c>
      <c r="AK714" s="11" t="s">
        <v>46</v>
      </c>
      <c r="AL714" s="11" t="s">
        <v>62</v>
      </c>
      <c r="AM714" s="11" t="s">
        <v>62</v>
      </c>
      <c r="AN714" s="11" t="s">
        <v>62</v>
      </c>
      <c r="AO714" s="11" t="s">
        <v>62</v>
      </c>
      <c r="AP714" s="11"/>
      <c r="AQ714" s="11" t="s">
        <v>846</v>
      </c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</row>
    <row r="715" spans="1:54" x14ac:dyDescent="0.25">
      <c r="A715" s="11" t="s">
        <v>3065</v>
      </c>
      <c r="B715" s="12">
        <v>25</v>
      </c>
      <c r="C715" s="12" t="str">
        <f t="shared" si="11"/>
        <v>[20-30[ ans</v>
      </c>
      <c r="D715" s="11" t="s">
        <v>3066</v>
      </c>
      <c r="E715" s="11" t="s">
        <v>39</v>
      </c>
      <c r="F715" s="11" t="s">
        <v>40</v>
      </c>
      <c r="G715" s="11"/>
      <c r="H715" s="11"/>
      <c r="I715" s="11" t="s">
        <v>49</v>
      </c>
      <c r="J715" s="11" t="s">
        <v>56</v>
      </c>
      <c r="K715" s="11" t="s">
        <v>6045</v>
      </c>
      <c r="L715" s="11" t="s">
        <v>43</v>
      </c>
      <c r="M715" s="11" t="s">
        <v>6062</v>
      </c>
      <c r="N715" s="11" t="s">
        <v>681</v>
      </c>
      <c r="O715" s="11" t="s">
        <v>164</v>
      </c>
      <c r="P715" s="11" t="s">
        <v>6033</v>
      </c>
      <c r="Q715" s="11" t="s">
        <v>5582</v>
      </c>
      <c r="R715" s="11" t="s">
        <v>5583</v>
      </c>
      <c r="S715" s="11" t="s">
        <v>45</v>
      </c>
      <c r="T715" s="11" t="s">
        <v>58</v>
      </c>
      <c r="U715" s="11" t="s">
        <v>6055</v>
      </c>
      <c r="V715" s="11" t="s">
        <v>62</v>
      </c>
      <c r="W715" s="17"/>
      <c r="X715" s="17"/>
      <c r="Y715" s="30"/>
      <c r="Z715" s="30"/>
      <c r="AA715" s="29">
        <v>15.2</v>
      </c>
      <c r="AB715" s="11" t="s">
        <v>47</v>
      </c>
      <c r="AC715" s="11">
        <v>0</v>
      </c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</row>
    <row r="716" spans="1:54" x14ac:dyDescent="0.25">
      <c r="A716" s="11" t="s">
        <v>3067</v>
      </c>
      <c r="B716" s="12">
        <v>21</v>
      </c>
      <c r="C716" s="12" t="str">
        <f t="shared" si="11"/>
        <v>[20-30[ ans</v>
      </c>
      <c r="D716" s="11" t="s">
        <v>3068</v>
      </c>
      <c r="E716" s="11" t="s">
        <v>54</v>
      </c>
      <c r="F716" s="11" t="s">
        <v>40</v>
      </c>
      <c r="G716" s="11"/>
      <c r="H716" s="11"/>
      <c r="I716" s="11" t="s">
        <v>41</v>
      </c>
      <c r="J716" s="11" t="s">
        <v>71</v>
      </c>
      <c r="K716" s="11" t="s">
        <v>6047</v>
      </c>
      <c r="L716" s="11" t="s">
        <v>51</v>
      </c>
      <c r="M716" s="11" t="s">
        <v>6062</v>
      </c>
      <c r="N716" s="11" t="s">
        <v>377</v>
      </c>
      <c r="O716" s="11" t="s">
        <v>164</v>
      </c>
      <c r="P716" s="11" t="s">
        <v>6033</v>
      </c>
      <c r="Q716" s="11" t="s">
        <v>5582</v>
      </c>
      <c r="R716" s="11" t="s">
        <v>5583</v>
      </c>
      <c r="S716" s="11" t="s">
        <v>45</v>
      </c>
      <c r="T716" s="11" t="s">
        <v>39</v>
      </c>
      <c r="U716" s="11" t="s">
        <v>6053</v>
      </c>
      <c r="V716" s="11" t="s">
        <v>62</v>
      </c>
      <c r="W716" s="17"/>
      <c r="X716" s="17"/>
      <c r="Y716" s="30"/>
      <c r="Z716" s="30"/>
      <c r="AA716" s="11"/>
      <c r="AB716" s="11" t="s">
        <v>47</v>
      </c>
      <c r="AC716" s="11">
        <v>0</v>
      </c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</row>
    <row r="717" spans="1:54" x14ac:dyDescent="0.25">
      <c r="A717" s="11" t="s">
        <v>3069</v>
      </c>
      <c r="B717" s="12">
        <v>46</v>
      </c>
      <c r="C717" s="12" t="str">
        <f t="shared" si="11"/>
        <v>[40-50 [ ans</v>
      </c>
      <c r="D717" s="11" t="s">
        <v>3070</v>
      </c>
      <c r="E717" s="11" t="s">
        <v>39</v>
      </c>
      <c r="F717" s="11" t="s">
        <v>40</v>
      </c>
      <c r="G717" s="11"/>
      <c r="H717" s="11"/>
      <c r="I717" s="11" t="s">
        <v>49</v>
      </c>
      <c r="J717" s="11" t="s">
        <v>56</v>
      </c>
      <c r="K717" s="11" t="s">
        <v>6045</v>
      </c>
      <c r="L717" s="11" t="s">
        <v>43</v>
      </c>
      <c r="M717" s="11" t="s">
        <v>6062</v>
      </c>
      <c r="N717" s="11" t="s">
        <v>872</v>
      </c>
      <c r="O717" s="11" t="s">
        <v>880</v>
      </c>
      <c r="P717" s="11" t="s">
        <v>6033</v>
      </c>
      <c r="Q717" s="11" t="s">
        <v>5844</v>
      </c>
      <c r="R717" s="11" t="s">
        <v>5845</v>
      </c>
      <c r="S717" s="11" t="s">
        <v>45</v>
      </c>
      <c r="T717" s="11" t="s">
        <v>39</v>
      </c>
      <c r="U717" s="11" t="s">
        <v>6053</v>
      </c>
      <c r="V717" s="11" t="s">
        <v>46</v>
      </c>
      <c r="W717" s="17">
        <v>41275</v>
      </c>
      <c r="X717" s="17" t="s">
        <v>6285</v>
      </c>
      <c r="Y717" s="34">
        <v>6</v>
      </c>
      <c r="Z717" s="30" t="s">
        <v>6646</v>
      </c>
      <c r="AA717" s="29">
        <v>13.4</v>
      </c>
      <c r="AB717" s="11" t="s">
        <v>47</v>
      </c>
      <c r="AC717" s="11">
        <v>0</v>
      </c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  <c r="AP717" s="11"/>
      <c r="AQ717" s="11"/>
      <c r="AR717" s="11"/>
      <c r="AS717" s="11"/>
      <c r="AT717" s="11"/>
      <c r="AU717" s="11"/>
      <c r="AV717" s="11"/>
      <c r="AW717" s="11"/>
      <c r="AX717" s="11"/>
      <c r="AY717" s="11"/>
      <c r="AZ717" s="11"/>
      <c r="BA717" s="11"/>
      <c r="BB717" s="11"/>
    </row>
    <row r="718" spans="1:54" x14ac:dyDescent="0.25">
      <c r="A718" s="11" t="s">
        <v>3071</v>
      </c>
      <c r="B718" s="12">
        <v>35</v>
      </c>
      <c r="C718" s="12" t="str">
        <f t="shared" si="11"/>
        <v>[30-40[ ans</v>
      </c>
      <c r="D718" s="11" t="s">
        <v>3072</v>
      </c>
      <c r="E718" s="11" t="s">
        <v>48</v>
      </c>
      <c r="F718" s="11" t="s">
        <v>55</v>
      </c>
      <c r="G718" s="11"/>
      <c r="H718" s="11"/>
      <c r="I718" s="11" t="s">
        <v>41</v>
      </c>
      <c r="J718" s="11" t="s">
        <v>306</v>
      </c>
      <c r="K718" s="11" t="s">
        <v>6044</v>
      </c>
      <c r="L718" s="11" t="s">
        <v>114</v>
      </c>
      <c r="M718" s="11" t="s">
        <v>6062</v>
      </c>
      <c r="N718" s="11" t="s">
        <v>285</v>
      </c>
      <c r="O718" s="11" t="s">
        <v>285</v>
      </c>
      <c r="P718" s="11" t="s">
        <v>6031</v>
      </c>
      <c r="Q718" s="11" t="s">
        <v>5592</v>
      </c>
      <c r="R718" s="11" t="s">
        <v>5593</v>
      </c>
      <c r="S718" s="11" t="s">
        <v>45</v>
      </c>
      <c r="T718" s="11" t="s">
        <v>58</v>
      </c>
      <c r="U718" s="11" t="s">
        <v>6055</v>
      </c>
      <c r="V718" s="11" t="s">
        <v>62</v>
      </c>
      <c r="W718" s="17"/>
      <c r="X718" s="17"/>
      <c r="Y718" s="30"/>
      <c r="Z718" s="30"/>
      <c r="AA718" s="11"/>
      <c r="AB718" s="11" t="s">
        <v>47</v>
      </c>
      <c r="AC718" s="11">
        <v>0</v>
      </c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1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1"/>
    </row>
    <row r="719" spans="1:54" x14ac:dyDescent="0.25">
      <c r="A719" s="11" t="s">
        <v>3073</v>
      </c>
      <c r="B719" s="12">
        <v>33</v>
      </c>
      <c r="C719" s="12" t="str">
        <f t="shared" si="11"/>
        <v>[30-40[ ans</v>
      </c>
      <c r="D719" s="11" t="s">
        <v>3074</v>
      </c>
      <c r="E719" s="11" t="s">
        <v>54</v>
      </c>
      <c r="F719" s="11" t="s">
        <v>55</v>
      </c>
      <c r="G719" s="11"/>
      <c r="H719" s="11"/>
      <c r="I719" s="11" t="s">
        <v>49</v>
      </c>
      <c r="J719" s="11" t="s">
        <v>154</v>
      </c>
      <c r="K719" s="11" t="s">
        <v>6045</v>
      </c>
      <c r="L719" s="11" t="s">
        <v>51</v>
      </c>
      <c r="M719" s="11" t="s">
        <v>6062</v>
      </c>
      <c r="N719" s="11" t="s">
        <v>819</v>
      </c>
      <c r="O719" s="11" t="s">
        <v>319</v>
      </c>
      <c r="P719" s="11" t="s">
        <v>6033</v>
      </c>
      <c r="Q719" s="11" t="s">
        <v>5568</v>
      </c>
      <c r="R719" s="11" t="s">
        <v>5569</v>
      </c>
      <c r="S719" s="11" t="s">
        <v>45</v>
      </c>
      <c r="T719" s="11" t="s">
        <v>58</v>
      </c>
      <c r="U719" s="11" t="s">
        <v>6055</v>
      </c>
      <c r="V719" s="11" t="s">
        <v>46</v>
      </c>
      <c r="W719" s="17">
        <v>39448</v>
      </c>
      <c r="X719" s="17" t="s">
        <v>6389</v>
      </c>
      <c r="Y719" s="34">
        <v>11</v>
      </c>
      <c r="Z719" s="30" t="s">
        <v>6651</v>
      </c>
      <c r="AA719" s="29">
        <v>11.2</v>
      </c>
      <c r="AB719" s="11" t="s">
        <v>47</v>
      </c>
      <c r="AC719" s="11">
        <v>0</v>
      </c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  <c r="AP719" s="11"/>
      <c r="AQ719" s="11"/>
      <c r="AR719" s="11"/>
      <c r="AS719" s="11"/>
      <c r="AT719" s="11"/>
      <c r="AU719" s="11"/>
      <c r="AV719" s="11"/>
      <c r="AW719" s="11"/>
      <c r="AX719" s="11"/>
      <c r="AY719" s="11"/>
      <c r="AZ719" s="11"/>
      <c r="BA719" s="11"/>
      <c r="BB719" s="11"/>
    </row>
    <row r="720" spans="1:54" x14ac:dyDescent="0.25">
      <c r="A720" s="11" t="s">
        <v>3075</v>
      </c>
      <c r="B720" s="12">
        <v>30</v>
      </c>
      <c r="C720" s="12" t="str">
        <f t="shared" si="11"/>
        <v>[30-40[ ans</v>
      </c>
      <c r="D720" s="11" t="s">
        <v>3076</v>
      </c>
      <c r="E720" s="11" t="s">
        <v>48</v>
      </c>
      <c r="F720" s="11" t="s">
        <v>55</v>
      </c>
      <c r="G720" s="11"/>
      <c r="H720" s="11"/>
      <c r="I720" s="11" t="s">
        <v>41</v>
      </c>
      <c r="J720" s="11" t="s">
        <v>154</v>
      </c>
      <c r="K720" s="11" t="s">
        <v>6045</v>
      </c>
      <c r="L720" s="11" t="s">
        <v>51</v>
      </c>
      <c r="M720" s="11" t="s">
        <v>6062</v>
      </c>
      <c r="N720" s="11" t="s">
        <v>384</v>
      </c>
      <c r="O720" s="11" t="s">
        <v>90</v>
      </c>
      <c r="P720" s="11" t="s">
        <v>6033</v>
      </c>
      <c r="Q720" s="11" t="s">
        <v>5632</v>
      </c>
      <c r="R720" s="11" t="s">
        <v>5633</v>
      </c>
      <c r="S720" s="11" t="s">
        <v>45</v>
      </c>
      <c r="T720" s="11" t="s">
        <v>39</v>
      </c>
      <c r="U720" s="11" t="s">
        <v>6053</v>
      </c>
      <c r="V720" s="11" t="s">
        <v>62</v>
      </c>
      <c r="W720" s="17"/>
      <c r="X720" s="17"/>
      <c r="Y720" s="30"/>
      <c r="Z720" s="30"/>
      <c r="AA720" s="11"/>
      <c r="AB720" s="11" t="s">
        <v>47</v>
      </c>
      <c r="AC720" s="11">
        <v>0</v>
      </c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</row>
    <row r="721" spans="1:54" x14ac:dyDescent="0.25">
      <c r="A721" s="11" t="s">
        <v>3077</v>
      </c>
      <c r="B721" s="12">
        <v>31</v>
      </c>
      <c r="C721" s="12" t="str">
        <f t="shared" si="11"/>
        <v>[30-40[ ans</v>
      </c>
      <c r="D721" s="11" t="s">
        <v>3078</v>
      </c>
      <c r="E721" s="11" t="s">
        <v>54</v>
      </c>
      <c r="F721" s="11" t="s">
        <v>40</v>
      </c>
      <c r="G721" s="11"/>
      <c r="H721" s="11"/>
      <c r="I721" s="11" t="s">
        <v>41</v>
      </c>
      <c r="J721" s="11" t="s">
        <v>74</v>
      </c>
      <c r="K721" s="11" t="s">
        <v>6047</v>
      </c>
      <c r="L721" s="11" t="s">
        <v>51</v>
      </c>
      <c r="M721" s="11" t="s">
        <v>6062</v>
      </c>
      <c r="N721" s="11" t="s">
        <v>81</v>
      </c>
      <c r="O721" s="11" t="s">
        <v>5502</v>
      </c>
      <c r="P721" s="11" t="s">
        <v>6035</v>
      </c>
      <c r="Q721" s="11" t="s">
        <v>5572</v>
      </c>
      <c r="R721" s="11" t="s">
        <v>5573</v>
      </c>
      <c r="S721" s="11" t="s">
        <v>45</v>
      </c>
      <c r="T721" s="11" t="s">
        <v>58</v>
      </c>
      <c r="U721" s="11" t="s">
        <v>6055</v>
      </c>
      <c r="V721" s="11" t="s">
        <v>62</v>
      </c>
      <c r="W721" s="17"/>
      <c r="X721" s="17"/>
      <c r="Y721" s="30"/>
      <c r="Z721" s="30"/>
      <c r="AA721" s="11"/>
      <c r="AB721" s="11" t="s">
        <v>47</v>
      </c>
      <c r="AC721" s="11">
        <v>0</v>
      </c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</row>
    <row r="722" spans="1:54" x14ac:dyDescent="0.25">
      <c r="A722" s="11" t="s">
        <v>3079</v>
      </c>
      <c r="B722" s="12">
        <v>34</v>
      </c>
      <c r="C722" s="12" t="str">
        <f t="shared" si="11"/>
        <v>[30-40[ ans</v>
      </c>
      <c r="D722" s="11" t="s">
        <v>3080</v>
      </c>
      <c r="E722" s="11" t="s">
        <v>54</v>
      </c>
      <c r="F722" s="11" t="s">
        <v>40</v>
      </c>
      <c r="G722" s="11"/>
      <c r="H722" s="11"/>
      <c r="I722" s="11" t="s">
        <v>49</v>
      </c>
      <c r="J722" s="11" t="s">
        <v>531</v>
      </c>
      <c r="K722" s="11" t="s">
        <v>6043</v>
      </c>
      <c r="L722" s="11" t="s">
        <v>51</v>
      </c>
      <c r="M722" s="11" t="s">
        <v>6062</v>
      </c>
      <c r="N722" s="11" t="s">
        <v>880</v>
      </c>
      <c r="O722" s="11" t="s">
        <v>5662</v>
      </c>
      <c r="P722" s="11" t="s">
        <v>6033</v>
      </c>
      <c r="Q722" s="11" t="s">
        <v>5663</v>
      </c>
      <c r="R722" s="11" t="s">
        <v>5664</v>
      </c>
      <c r="S722" s="11" t="s">
        <v>45</v>
      </c>
      <c r="T722" s="11" t="s">
        <v>84</v>
      </c>
      <c r="U722" s="11" t="s">
        <v>6057</v>
      </c>
      <c r="V722" s="11" t="s">
        <v>46</v>
      </c>
      <c r="W722" s="17">
        <v>43011</v>
      </c>
      <c r="X722" s="17" t="s">
        <v>6449</v>
      </c>
      <c r="Y722" s="34">
        <v>2</v>
      </c>
      <c r="Z722" s="30" t="s">
        <v>6644</v>
      </c>
      <c r="AA722" s="29">
        <v>14.6</v>
      </c>
      <c r="AB722" s="11" t="s">
        <v>47</v>
      </c>
      <c r="AC722" s="11">
        <v>0</v>
      </c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  <c r="AP722" s="11"/>
      <c r="AQ722" s="11"/>
      <c r="AR722" s="11"/>
      <c r="AS722" s="11"/>
      <c r="AT722" s="11"/>
      <c r="AU722" s="11"/>
      <c r="AV722" s="11"/>
      <c r="AW722" s="11"/>
      <c r="AX722" s="11"/>
      <c r="AY722" s="11"/>
      <c r="AZ722" s="11"/>
      <c r="BA722" s="11"/>
      <c r="BB722" s="11"/>
    </row>
    <row r="723" spans="1:54" x14ac:dyDescent="0.25">
      <c r="A723" s="11" t="s">
        <v>3082</v>
      </c>
      <c r="B723" s="12">
        <v>37</v>
      </c>
      <c r="C723" s="12" t="str">
        <f t="shared" si="11"/>
        <v>[30-40[ ans</v>
      </c>
      <c r="D723" s="11" t="s">
        <v>3083</v>
      </c>
      <c r="E723" s="11" t="s">
        <v>92</v>
      </c>
      <c r="F723" s="11" t="s">
        <v>40</v>
      </c>
      <c r="G723" s="11"/>
      <c r="H723" s="11"/>
      <c r="I723" s="11" t="s">
        <v>49</v>
      </c>
      <c r="J723" s="11" t="s">
        <v>969</v>
      </c>
      <c r="K723" s="11" t="s">
        <v>6043</v>
      </c>
      <c r="L723" s="11" t="s">
        <v>51</v>
      </c>
      <c r="M723" s="11" t="s">
        <v>6062</v>
      </c>
      <c r="N723" s="11" t="s">
        <v>965</v>
      </c>
      <c r="O723" s="11" t="s">
        <v>5665</v>
      </c>
      <c r="P723" s="11" t="s">
        <v>6033</v>
      </c>
      <c r="Q723" s="11" t="s">
        <v>5582</v>
      </c>
      <c r="R723" s="11" t="s">
        <v>5583</v>
      </c>
      <c r="S723" s="11" t="s">
        <v>45</v>
      </c>
      <c r="T723" s="11" t="s">
        <v>39</v>
      </c>
      <c r="U723" s="11" t="s">
        <v>6053</v>
      </c>
      <c r="V723" s="11" t="s">
        <v>62</v>
      </c>
      <c r="W723" s="17"/>
      <c r="X723" s="17"/>
      <c r="Y723" s="30"/>
      <c r="Z723" s="30"/>
      <c r="AA723" s="29">
        <v>14.6</v>
      </c>
      <c r="AB723" s="11" t="s">
        <v>47</v>
      </c>
      <c r="AC723" s="11">
        <v>0</v>
      </c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  <c r="AP723" s="11"/>
      <c r="AQ723" s="11"/>
      <c r="AR723" s="11"/>
      <c r="AS723" s="11"/>
      <c r="AT723" s="11"/>
      <c r="AU723" s="11"/>
      <c r="AV723" s="11"/>
      <c r="AW723" s="11"/>
      <c r="AX723" s="11"/>
      <c r="AY723" s="11"/>
      <c r="AZ723" s="11"/>
      <c r="BA723" s="11"/>
      <c r="BB723" s="11"/>
    </row>
    <row r="724" spans="1:54" x14ac:dyDescent="0.25">
      <c r="A724" s="11" t="s">
        <v>3084</v>
      </c>
      <c r="B724" s="12">
        <v>39</v>
      </c>
      <c r="C724" s="12" t="str">
        <f t="shared" si="11"/>
        <v>[30-40[ ans</v>
      </c>
      <c r="D724" s="11" t="s">
        <v>3085</v>
      </c>
      <c r="E724" s="11" t="s">
        <v>48</v>
      </c>
      <c r="F724" s="11" t="s">
        <v>40</v>
      </c>
      <c r="G724" s="11"/>
      <c r="H724" s="11"/>
      <c r="I724" s="11" t="s">
        <v>49</v>
      </c>
      <c r="J724" s="11" t="s">
        <v>904</v>
      </c>
      <c r="K724" s="11" t="s">
        <v>6047</v>
      </c>
      <c r="L724" s="11" t="s">
        <v>43</v>
      </c>
      <c r="M724" s="11" t="s">
        <v>6062</v>
      </c>
      <c r="N724" s="11" t="s">
        <v>164</v>
      </c>
      <c r="O724" s="11" t="s">
        <v>164</v>
      </c>
      <c r="P724" s="11" t="s">
        <v>6033</v>
      </c>
      <c r="Q724" s="11" t="s">
        <v>5582</v>
      </c>
      <c r="R724" s="11" t="s">
        <v>5583</v>
      </c>
      <c r="S724" s="11" t="s">
        <v>45</v>
      </c>
      <c r="T724" s="11" t="s">
        <v>58</v>
      </c>
      <c r="U724" s="11" t="s">
        <v>6055</v>
      </c>
      <c r="V724" s="11" t="s">
        <v>46</v>
      </c>
      <c r="W724" s="17">
        <v>43466</v>
      </c>
      <c r="X724" s="17" t="s">
        <v>6274</v>
      </c>
      <c r="Y724" s="34">
        <v>0</v>
      </c>
      <c r="Z724" s="30" t="s">
        <v>6644</v>
      </c>
      <c r="AA724" s="29">
        <v>14</v>
      </c>
      <c r="AB724" s="11" t="s">
        <v>47</v>
      </c>
      <c r="AC724" s="11">
        <v>0</v>
      </c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1"/>
    </row>
    <row r="725" spans="1:54" x14ac:dyDescent="0.25">
      <c r="A725" s="11" t="s">
        <v>3086</v>
      </c>
      <c r="B725" s="12">
        <v>24</v>
      </c>
      <c r="C725" s="12" t="str">
        <f t="shared" si="11"/>
        <v>[20-30[ ans</v>
      </c>
      <c r="D725" s="11" t="s">
        <v>3087</v>
      </c>
      <c r="E725" s="11" t="s">
        <v>92</v>
      </c>
      <c r="F725" s="11" t="s">
        <v>40</v>
      </c>
      <c r="G725" s="11"/>
      <c r="H725" s="11"/>
      <c r="I725" s="11" t="s">
        <v>41</v>
      </c>
      <c r="J725" s="11" t="s">
        <v>318</v>
      </c>
      <c r="K725" s="11" t="s">
        <v>6043</v>
      </c>
      <c r="L725" s="11" t="s">
        <v>43</v>
      </c>
      <c r="M725" s="11" t="s">
        <v>6062</v>
      </c>
      <c r="N725" s="11" t="s">
        <v>106</v>
      </c>
      <c r="O725" s="11" t="s">
        <v>1355</v>
      </c>
      <c r="P725" s="11" t="s">
        <v>6031</v>
      </c>
      <c r="Q725" s="11" t="s">
        <v>5620</v>
      </c>
      <c r="R725" s="11" t="s">
        <v>5621</v>
      </c>
      <c r="S725" s="11" t="s">
        <v>45</v>
      </c>
      <c r="T725" s="11" t="s">
        <v>84</v>
      </c>
      <c r="U725" s="11" t="s">
        <v>6057</v>
      </c>
      <c r="V725" s="11" t="s">
        <v>62</v>
      </c>
      <c r="W725" s="17"/>
      <c r="X725" s="17"/>
      <c r="Y725" s="30"/>
      <c r="Z725" s="30"/>
      <c r="AA725" s="29">
        <v>13</v>
      </c>
      <c r="AB725" s="11" t="s">
        <v>47</v>
      </c>
      <c r="AC725" s="11">
        <v>0</v>
      </c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</row>
    <row r="726" spans="1:54" x14ac:dyDescent="0.25">
      <c r="A726" s="11" t="s">
        <v>3088</v>
      </c>
      <c r="B726" s="12">
        <v>32</v>
      </c>
      <c r="C726" s="12" t="str">
        <f t="shared" si="11"/>
        <v>[30-40[ ans</v>
      </c>
      <c r="D726" s="11" t="s">
        <v>3089</v>
      </c>
      <c r="E726" s="11" t="s">
        <v>54</v>
      </c>
      <c r="F726" s="11" t="s">
        <v>40</v>
      </c>
      <c r="G726" s="11"/>
      <c r="H726" s="11"/>
      <c r="I726" s="11" t="s">
        <v>41</v>
      </c>
      <c r="J726" s="11" t="s">
        <v>643</v>
      </c>
      <c r="K726" s="11" t="s">
        <v>6043</v>
      </c>
      <c r="L726" s="11" t="s">
        <v>60</v>
      </c>
      <c r="M726" s="11" t="s">
        <v>6062</v>
      </c>
      <c r="N726" s="11" t="s">
        <v>460</v>
      </c>
      <c r="O726" s="11" t="s">
        <v>460</v>
      </c>
      <c r="P726" s="11" t="s">
        <v>6035</v>
      </c>
      <c r="Q726" s="11" t="s">
        <v>5991</v>
      </c>
      <c r="R726" s="11" t="s">
        <v>5992</v>
      </c>
      <c r="S726" s="11" t="s">
        <v>45</v>
      </c>
      <c r="T726" s="11" t="s">
        <v>58</v>
      </c>
      <c r="U726" s="11" t="s">
        <v>6055</v>
      </c>
      <c r="V726" s="11" t="s">
        <v>46</v>
      </c>
      <c r="W726" s="17">
        <v>43468</v>
      </c>
      <c r="X726" s="17" t="s">
        <v>6332</v>
      </c>
      <c r="Y726" s="34">
        <v>0</v>
      </c>
      <c r="Z726" s="30" t="s">
        <v>6644</v>
      </c>
      <c r="AA726" s="29">
        <v>14</v>
      </c>
      <c r="AB726" s="11" t="s">
        <v>47</v>
      </c>
      <c r="AC726" s="11">
        <v>0</v>
      </c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</row>
    <row r="727" spans="1:54" x14ac:dyDescent="0.25">
      <c r="A727" s="11" t="s">
        <v>3090</v>
      </c>
      <c r="B727" s="12">
        <v>26</v>
      </c>
      <c r="C727" s="12" t="str">
        <f t="shared" si="11"/>
        <v>[20-30[ ans</v>
      </c>
      <c r="D727" s="11" t="s">
        <v>3091</v>
      </c>
      <c r="E727" s="11" t="s">
        <v>54</v>
      </c>
      <c r="F727" s="11" t="s">
        <v>40</v>
      </c>
      <c r="G727" s="11"/>
      <c r="H727" s="12">
        <v>76</v>
      </c>
      <c r="I727" s="11" t="s">
        <v>41</v>
      </c>
      <c r="J727" s="11" t="s">
        <v>192</v>
      </c>
      <c r="K727" s="11" t="s">
        <v>6047</v>
      </c>
      <c r="L727" s="11" t="s">
        <v>51</v>
      </c>
      <c r="M727" s="11" t="s">
        <v>6062</v>
      </c>
      <c r="N727" s="11" t="s">
        <v>722</v>
      </c>
      <c r="O727" s="11" t="s">
        <v>274</v>
      </c>
      <c r="P727" s="11" t="s">
        <v>6033</v>
      </c>
      <c r="Q727" s="11" t="s">
        <v>5614</v>
      </c>
      <c r="R727" s="11" t="s">
        <v>5615</v>
      </c>
      <c r="S727" s="11" t="s">
        <v>45</v>
      </c>
      <c r="T727" s="11" t="s">
        <v>84</v>
      </c>
      <c r="U727" s="11" t="s">
        <v>6057</v>
      </c>
      <c r="V727" s="11" t="s">
        <v>62</v>
      </c>
      <c r="W727" s="17"/>
      <c r="X727" s="17"/>
      <c r="Y727" s="30"/>
      <c r="Z727" s="30"/>
      <c r="AA727" s="29">
        <v>13.6</v>
      </c>
      <c r="AB727" s="11" t="s">
        <v>47</v>
      </c>
      <c r="AC727" s="11">
        <v>0</v>
      </c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  <c r="AP727" s="11"/>
      <c r="AQ727" s="11"/>
      <c r="AR727" s="11"/>
      <c r="AS727" s="11"/>
      <c r="AT727" s="11"/>
      <c r="AU727" s="11"/>
      <c r="AV727" s="11"/>
      <c r="AW727" s="11"/>
      <c r="AX727" s="11"/>
      <c r="AY727" s="11"/>
      <c r="AZ727" s="11"/>
      <c r="BA727" s="11"/>
      <c r="BB727" s="11"/>
    </row>
    <row r="728" spans="1:54" x14ac:dyDescent="0.25">
      <c r="A728" s="11" t="s">
        <v>3092</v>
      </c>
      <c r="B728" s="12">
        <v>30</v>
      </c>
      <c r="C728" s="12" t="str">
        <f t="shared" si="11"/>
        <v>[30-40[ ans</v>
      </c>
      <c r="D728" s="11" t="s">
        <v>3093</v>
      </c>
      <c r="E728" s="11" t="s">
        <v>48</v>
      </c>
      <c r="F728" s="11" t="s">
        <v>40</v>
      </c>
      <c r="G728" s="11"/>
      <c r="H728" s="11"/>
      <c r="I728" s="11" t="s">
        <v>41</v>
      </c>
      <c r="J728" s="11" t="s">
        <v>665</v>
      </c>
      <c r="K728" s="11" t="s">
        <v>6047</v>
      </c>
      <c r="L728" s="11" t="s">
        <v>51</v>
      </c>
      <c r="M728" s="11" t="s">
        <v>6062</v>
      </c>
      <c r="N728" s="11" t="s">
        <v>277</v>
      </c>
      <c r="O728" s="11" t="s">
        <v>274</v>
      </c>
      <c r="P728" s="11" t="s">
        <v>6033</v>
      </c>
      <c r="Q728" s="11" t="s">
        <v>5614</v>
      </c>
      <c r="R728" s="11" t="s">
        <v>5615</v>
      </c>
      <c r="S728" s="11" t="s">
        <v>45</v>
      </c>
      <c r="T728" s="11" t="s">
        <v>58</v>
      </c>
      <c r="U728" s="11" t="s">
        <v>6055</v>
      </c>
      <c r="V728" s="11" t="s">
        <v>46</v>
      </c>
      <c r="W728" s="17">
        <v>43468</v>
      </c>
      <c r="X728" s="17" t="s">
        <v>6332</v>
      </c>
      <c r="Y728" s="34">
        <v>0</v>
      </c>
      <c r="Z728" s="30" t="s">
        <v>6644</v>
      </c>
      <c r="AA728" s="29">
        <v>13.3</v>
      </c>
      <c r="AB728" s="11" t="s">
        <v>47</v>
      </c>
      <c r="AC728" s="11">
        <v>0</v>
      </c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  <c r="AP728" s="11"/>
      <c r="AQ728" s="11"/>
      <c r="AR728" s="11"/>
      <c r="AS728" s="11"/>
      <c r="AT728" s="11"/>
      <c r="AU728" s="11"/>
      <c r="AV728" s="11"/>
      <c r="AW728" s="11"/>
      <c r="AX728" s="11"/>
      <c r="AY728" s="11"/>
      <c r="AZ728" s="11"/>
      <c r="BA728" s="11"/>
      <c r="BB728" s="11"/>
    </row>
    <row r="729" spans="1:54" x14ac:dyDescent="0.25">
      <c r="A729" s="11" t="s">
        <v>3094</v>
      </c>
      <c r="B729" s="12">
        <v>30</v>
      </c>
      <c r="C729" s="12" t="str">
        <f t="shared" si="11"/>
        <v>[30-40[ ans</v>
      </c>
      <c r="D729" s="11" t="s">
        <v>3095</v>
      </c>
      <c r="E729" s="11" t="s">
        <v>54</v>
      </c>
      <c r="F729" s="11" t="s">
        <v>40</v>
      </c>
      <c r="G729" s="11"/>
      <c r="H729" s="11"/>
      <c r="I729" s="11" t="s">
        <v>49</v>
      </c>
      <c r="J729" s="11" t="s">
        <v>56</v>
      </c>
      <c r="K729" s="11" t="s">
        <v>6045</v>
      </c>
      <c r="L729" s="11" t="s">
        <v>699</v>
      </c>
      <c r="M729" s="11" t="s">
        <v>6697</v>
      </c>
      <c r="N729" s="11" t="s">
        <v>699</v>
      </c>
      <c r="O729" s="11" t="s">
        <v>6706</v>
      </c>
      <c r="P729" s="11" t="s">
        <v>6702</v>
      </c>
      <c r="Q729" s="11"/>
      <c r="R729" s="11"/>
      <c r="S729" s="11" t="s">
        <v>45</v>
      </c>
      <c r="T729" s="11" t="s">
        <v>229</v>
      </c>
      <c r="U729" s="11" t="s">
        <v>6053</v>
      </c>
      <c r="V729" s="11" t="s">
        <v>62</v>
      </c>
      <c r="W729" s="17"/>
      <c r="X729" s="17"/>
      <c r="Y729" s="30"/>
      <c r="Z729" s="30"/>
      <c r="AA729" s="29">
        <v>15.1</v>
      </c>
      <c r="AB729" s="11" t="s">
        <v>47</v>
      </c>
      <c r="AC729" s="11">
        <v>0</v>
      </c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  <c r="AP729" s="11"/>
      <c r="AQ729" s="11"/>
      <c r="AR729" s="11"/>
      <c r="AS729" s="11"/>
      <c r="AT729" s="11"/>
      <c r="AU729" s="11"/>
      <c r="AV729" s="11"/>
      <c r="AW729" s="11"/>
      <c r="AX729" s="11"/>
      <c r="AY729" s="11"/>
      <c r="AZ729" s="11"/>
      <c r="BA729" s="11"/>
      <c r="BB729" s="11"/>
    </row>
    <row r="730" spans="1:54" x14ac:dyDescent="0.25">
      <c r="A730" s="11" t="s">
        <v>3096</v>
      </c>
      <c r="B730" s="12">
        <v>40</v>
      </c>
      <c r="C730" s="12" t="str">
        <f t="shared" si="11"/>
        <v>[40-50 [ ans</v>
      </c>
      <c r="D730" s="11" t="s">
        <v>3097</v>
      </c>
      <c r="E730" s="11" t="s">
        <v>54</v>
      </c>
      <c r="F730" s="11" t="s">
        <v>55</v>
      </c>
      <c r="G730" s="11"/>
      <c r="H730" s="11"/>
      <c r="I730" s="11" t="s">
        <v>41</v>
      </c>
      <c r="J730" s="11" t="s">
        <v>113</v>
      </c>
      <c r="K730" s="11" t="s">
        <v>6044</v>
      </c>
      <c r="L730" s="11" t="s">
        <v>114</v>
      </c>
      <c r="M730" s="11" t="s">
        <v>6062</v>
      </c>
      <c r="N730" s="11" t="s">
        <v>115</v>
      </c>
      <c r="O730" s="11" t="s">
        <v>115</v>
      </c>
      <c r="P730" s="11" t="s">
        <v>6031</v>
      </c>
      <c r="Q730" s="11" t="s">
        <v>5604</v>
      </c>
      <c r="R730" s="11" t="s">
        <v>5605</v>
      </c>
      <c r="S730" s="11" t="s">
        <v>45</v>
      </c>
      <c r="T730" s="11" t="s">
        <v>58</v>
      </c>
      <c r="U730" s="11" t="s">
        <v>6055</v>
      </c>
      <c r="V730" s="11" t="s">
        <v>62</v>
      </c>
      <c r="W730" s="17"/>
      <c r="X730" s="17"/>
      <c r="Y730" s="30"/>
      <c r="Z730" s="30"/>
      <c r="AA730" s="29">
        <v>12.6</v>
      </c>
      <c r="AB730" s="11" t="s">
        <v>47</v>
      </c>
      <c r="AC730" s="11">
        <v>0</v>
      </c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11"/>
      <c r="AR730" s="11"/>
      <c r="AS730" s="11"/>
      <c r="AT730" s="11"/>
      <c r="AU730" s="11"/>
      <c r="AV730" s="11"/>
      <c r="AW730" s="11"/>
      <c r="AX730" s="11"/>
      <c r="AY730" s="11"/>
      <c r="AZ730" s="11"/>
      <c r="BA730" s="11"/>
      <c r="BB730" s="11"/>
    </row>
    <row r="731" spans="1:54" x14ac:dyDescent="0.25">
      <c r="A731" s="11" t="s">
        <v>3098</v>
      </c>
      <c r="B731" s="12">
        <v>25</v>
      </c>
      <c r="C731" s="12" t="str">
        <f t="shared" si="11"/>
        <v>[20-30[ ans</v>
      </c>
      <c r="D731" s="11" t="s">
        <v>3099</v>
      </c>
      <c r="E731" s="11" t="s">
        <v>48</v>
      </c>
      <c r="F731" s="11" t="s">
        <v>40</v>
      </c>
      <c r="G731" s="11"/>
      <c r="H731" s="11"/>
      <c r="I731" s="11" t="s">
        <v>41</v>
      </c>
      <c r="J731" s="11" t="s">
        <v>79</v>
      </c>
      <c r="K731" s="11" t="s">
        <v>6048</v>
      </c>
      <c r="L731" s="11" t="s">
        <v>51</v>
      </c>
      <c r="M731" s="11" t="s">
        <v>6062</v>
      </c>
      <c r="N731" s="11" t="s">
        <v>290</v>
      </c>
      <c r="O731" s="11" t="s">
        <v>290</v>
      </c>
      <c r="P731" s="11" t="s">
        <v>6031</v>
      </c>
      <c r="Q731" s="11" t="s">
        <v>5616</v>
      </c>
      <c r="R731" s="11" t="s">
        <v>5617</v>
      </c>
      <c r="S731" s="11" t="s">
        <v>45</v>
      </c>
      <c r="T731" s="11" t="s">
        <v>84</v>
      </c>
      <c r="U731" s="11" t="s">
        <v>6057</v>
      </c>
      <c r="V731" s="11" t="s">
        <v>46</v>
      </c>
      <c r="W731" s="17">
        <v>42743</v>
      </c>
      <c r="X731" s="17" t="s">
        <v>6450</v>
      </c>
      <c r="Y731" s="34">
        <v>2</v>
      </c>
      <c r="Z731" s="30" t="s">
        <v>6644</v>
      </c>
      <c r="AA731" s="11"/>
      <c r="AB731" s="11" t="s">
        <v>47</v>
      </c>
      <c r="AC731" s="11">
        <v>0</v>
      </c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</row>
    <row r="732" spans="1:54" x14ac:dyDescent="0.25">
      <c r="A732" s="11" t="s">
        <v>3101</v>
      </c>
      <c r="B732" s="12">
        <v>33</v>
      </c>
      <c r="C732" s="12" t="str">
        <f t="shared" si="11"/>
        <v>[30-40[ ans</v>
      </c>
      <c r="D732" s="11" t="s">
        <v>3102</v>
      </c>
      <c r="E732" s="11" t="s">
        <v>48</v>
      </c>
      <c r="F732" s="11" t="s">
        <v>40</v>
      </c>
      <c r="G732" s="11"/>
      <c r="H732" s="11"/>
      <c r="I732" s="11" t="s">
        <v>41</v>
      </c>
      <c r="J732" s="11" t="s">
        <v>1384</v>
      </c>
      <c r="K732" s="11" t="s">
        <v>6045</v>
      </c>
      <c r="L732" s="11" t="s">
        <v>60</v>
      </c>
      <c r="M732" s="11" t="s">
        <v>6062</v>
      </c>
      <c r="N732" s="11" t="s">
        <v>1385</v>
      </c>
      <c r="O732" s="11" t="s">
        <v>1385</v>
      </c>
      <c r="P732" s="11" t="s">
        <v>6035</v>
      </c>
      <c r="Q732" s="11" t="s">
        <v>5795</v>
      </c>
      <c r="R732" s="11" t="s">
        <v>5796</v>
      </c>
      <c r="S732" s="27" t="s">
        <v>220</v>
      </c>
      <c r="T732" s="11" t="s">
        <v>84</v>
      </c>
      <c r="U732" s="11" t="s">
        <v>6057</v>
      </c>
      <c r="V732" s="11" t="s">
        <v>62</v>
      </c>
      <c r="W732" s="17"/>
      <c r="X732" s="17"/>
      <c r="Y732" s="30"/>
      <c r="Z732" s="30"/>
      <c r="AA732" s="11"/>
      <c r="AB732" s="11" t="s">
        <v>845</v>
      </c>
      <c r="AC732" s="11">
        <v>1</v>
      </c>
      <c r="AD732" s="27" t="s">
        <v>5511</v>
      </c>
      <c r="AE732" s="27" t="s">
        <v>6673</v>
      </c>
      <c r="AF732" s="11"/>
      <c r="AG732" s="11" t="s">
        <v>46</v>
      </c>
      <c r="AH732" s="11"/>
      <c r="AI732" s="11"/>
      <c r="AJ732" s="11"/>
      <c r="AK732" s="11"/>
      <c r="AL732" s="11"/>
      <c r="AM732" s="11"/>
      <c r="AN732" s="11"/>
      <c r="AO732" s="11"/>
      <c r="AP732" s="11"/>
      <c r="AQ732" s="11" t="s">
        <v>846</v>
      </c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</row>
    <row r="733" spans="1:54" x14ac:dyDescent="0.25">
      <c r="A733" s="11" t="s">
        <v>3103</v>
      </c>
      <c r="B733" s="12">
        <v>50</v>
      </c>
      <c r="C733" s="12" t="str">
        <f t="shared" si="11"/>
        <v>[50-60 [ ans</v>
      </c>
      <c r="D733" s="11" t="s">
        <v>3104</v>
      </c>
      <c r="E733" s="11" t="s">
        <v>48</v>
      </c>
      <c r="F733" s="11" t="s">
        <v>40</v>
      </c>
      <c r="G733" s="11"/>
      <c r="H733" s="11"/>
      <c r="I733" s="11" t="s">
        <v>49</v>
      </c>
      <c r="J733" s="11" t="s">
        <v>1089</v>
      </c>
      <c r="K733" s="11" t="s">
        <v>6047</v>
      </c>
      <c r="L733" s="11" t="s">
        <v>51</v>
      </c>
      <c r="M733" s="11" t="s">
        <v>6062</v>
      </c>
      <c r="N733" s="11" t="s">
        <v>290</v>
      </c>
      <c r="O733" s="11" t="s">
        <v>290</v>
      </c>
      <c r="P733" s="11" t="s">
        <v>6031</v>
      </c>
      <c r="Q733" s="11" t="s">
        <v>5616</v>
      </c>
      <c r="R733" s="11" t="s">
        <v>5617</v>
      </c>
      <c r="S733" s="11" t="s">
        <v>45</v>
      </c>
      <c r="T733" s="11" t="s">
        <v>1090</v>
      </c>
      <c r="U733" s="11" t="s">
        <v>6056</v>
      </c>
      <c r="V733" s="11" t="s">
        <v>62</v>
      </c>
      <c r="W733" s="17"/>
      <c r="X733" s="17"/>
      <c r="Y733" s="30"/>
      <c r="Z733" s="30"/>
      <c r="AA733" s="29">
        <v>13.4</v>
      </c>
      <c r="AB733" s="11" t="s">
        <v>47</v>
      </c>
      <c r="AC733" s="11">
        <v>0</v>
      </c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</row>
    <row r="734" spans="1:54" x14ac:dyDescent="0.25">
      <c r="A734" s="11" t="s">
        <v>3105</v>
      </c>
      <c r="B734" s="12">
        <v>31</v>
      </c>
      <c r="C734" s="12" t="str">
        <f t="shared" si="11"/>
        <v>[30-40[ ans</v>
      </c>
      <c r="D734" s="11" t="s">
        <v>1787</v>
      </c>
      <c r="E734" s="11" t="s">
        <v>54</v>
      </c>
      <c r="F734" s="11" t="s">
        <v>40</v>
      </c>
      <c r="G734" s="11"/>
      <c r="H734" s="11"/>
      <c r="I734" s="11" t="s">
        <v>41</v>
      </c>
      <c r="J734" s="11" t="s">
        <v>630</v>
      </c>
      <c r="K734" s="11" t="s">
        <v>6043</v>
      </c>
      <c r="L734" s="11" t="s">
        <v>43</v>
      </c>
      <c r="M734" s="11" t="s">
        <v>6062</v>
      </c>
      <c r="N734" s="11" t="s">
        <v>319</v>
      </c>
      <c r="O734" s="11" t="s">
        <v>319</v>
      </c>
      <c r="P734" s="11" t="s">
        <v>6033</v>
      </c>
      <c r="Q734" s="11" t="s">
        <v>5568</v>
      </c>
      <c r="R734" s="11" t="s">
        <v>5569</v>
      </c>
      <c r="S734" s="11" t="s">
        <v>45</v>
      </c>
      <c r="T734" s="11" t="s">
        <v>84</v>
      </c>
      <c r="U734" s="11" t="s">
        <v>6057</v>
      </c>
      <c r="V734" s="11" t="s">
        <v>46</v>
      </c>
      <c r="W734" s="17" t="s">
        <v>6149</v>
      </c>
      <c r="X734" s="17" t="s">
        <v>6429</v>
      </c>
      <c r="Y734" s="34">
        <v>1</v>
      </c>
      <c r="Z734" s="30" t="s">
        <v>6644</v>
      </c>
      <c r="AA734" s="29">
        <v>14</v>
      </c>
      <c r="AB734" s="11" t="s">
        <v>47</v>
      </c>
      <c r="AC734" s="11">
        <v>0</v>
      </c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</row>
    <row r="735" spans="1:54" x14ac:dyDescent="0.25">
      <c r="A735" s="11" t="s">
        <v>3106</v>
      </c>
      <c r="B735" s="12">
        <v>30</v>
      </c>
      <c r="C735" s="12" t="str">
        <f t="shared" si="11"/>
        <v>[30-40[ ans</v>
      </c>
      <c r="D735" s="11" t="s">
        <v>3107</v>
      </c>
      <c r="E735" s="11" t="s">
        <v>48</v>
      </c>
      <c r="F735" s="11" t="s">
        <v>40</v>
      </c>
      <c r="G735" s="11"/>
      <c r="H735" s="11"/>
      <c r="I735" s="11" t="s">
        <v>41</v>
      </c>
      <c r="J735" s="11" t="s">
        <v>79</v>
      </c>
      <c r="K735" s="11" t="s">
        <v>6048</v>
      </c>
      <c r="L735" s="11" t="s">
        <v>114</v>
      </c>
      <c r="M735" s="11" t="s">
        <v>6062</v>
      </c>
      <c r="N735" s="11" t="s">
        <v>115</v>
      </c>
      <c r="O735" s="11" t="s">
        <v>115</v>
      </c>
      <c r="P735" s="11" t="s">
        <v>6031</v>
      </c>
      <c r="Q735" s="11" t="s">
        <v>5604</v>
      </c>
      <c r="R735" s="11" t="s">
        <v>5605</v>
      </c>
      <c r="S735" s="11" t="s">
        <v>45</v>
      </c>
      <c r="T735" s="11" t="s">
        <v>84</v>
      </c>
      <c r="U735" s="11" t="s">
        <v>6057</v>
      </c>
      <c r="V735" s="11" t="s">
        <v>46</v>
      </c>
      <c r="W735" s="17">
        <v>43102</v>
      </c>
      <c r="X735" s="17" t="s">
        <v>6430</v>
      </c>
      <c r="Y735" s="34">
        <v>1</v>
      </c>
      <c r="Z735" s="30" t="s">
        <v>6644</v>
      </c>
      <c r="AA735" s="11"/>
      <c r="AB735" s="11" t="s">
        <v>47</v>
      </c>
      <c r="AC735" s="11">
        <v>0</v>
      </c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</row>
    <row r="736" spans="1:54" x14ac:dyDescent="0.25">
      <c r="A736" s="11" t="s">
        <v>3108</v>
      </c>
      <c r="B736" s="12">
        <v>38</v>
      </c>
      <c r="C736" s="12" t="str">
        <f t="shared" si="11"/>
        <v>[30-40[ ans</v>
      </c>
      <c r="D736" s="11" t="s">
        <v>3109</v>
      </c>
      <c r="E736" s="11" t="s">
        <v>54</v>
      </c>
      <c r="F736" s="11" t="s">
        <v>40</v>
      </c>
      <c r="G736" s="11"/>
      <c r="H736" s="12">
        <v>80</v>
      </c>
      <c r="I736" s="11" t="s">
        <v>41</v>
      </c>
      <c r="J736" s="11" t="s">
        <v>744</v>
      </c>
      <c r="K736" s="11" t="s">
        <v>6045</v>
      </c>
      <c r="L736" s="11" t="s">
        <v>43</v>
      </c>
      <c r="M736" s="11" t="s">
        <v>6062</v>
      </c>
      <c r="N736" s="11" t="s">
        <v>345</v>
      </c>
      <c r="O736" s="11" t="s">
        <v>271</v>
      </c>
      <c r="P736" s="11" t="s">
        <v>6033</v>
      </c>
      <c r="Q736" s="11" t="s">
        <v>5596</v>
      </c>
      <c r="R736" s="11" t="s">
        <v>5597</v>
      </c>
      <c r="S736" s="11" t="s">
        <v>45</v>
      </c>
      <c r="T736" s="11" t="s">
        <v>58</v>
      </c>
      <c r="U736" s="11" t="s">
        <v>6055</v>
      </c>
      <c r="V736" s="11" t="s">
        <v>46</v>
      </c>
      <c r="W736" s="17">
        <v>43474</v>
      </c>
      <c r="X736" s="17" t="s">
        <v>6299</v>
      </c>
      <c r="Y736" s="34">
        <v>0</v>
      </c>
      <c r="Z736" s="30" t="s">
        <v>6644</v>
      </c>
      <c r="AA736" s="29">
        <v>15.9</v>
      </c>
      <c r="AB736" s="11" t="s">
        <v>47</v>
      </c>
      <c r="AC736" s="11">
        <v>0</v>
      </c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</row>
    <row r="737" spans="1:54" x14ac:dyDescent="0.25">
      <c r="A737" s="11" t="s">
        <v>3110</v>
      </c>
      <c r="B737" s="12">
        <v>24</v>
      </c>
      <c r="C737" s="12" t="str">
        <f t="shared" si="11"/>
        <v>[20-30[ ans</v>
      </c>
      <c r="D737" s="11" t="s">
        <v>3111</v>
      </c>
      <c r="E737" s="11" t="s">
        <v>39</v>
      </c>
      <c r="F737" s="11" t="s">
        <v>40</v>
      </c>
      <c r="G737" s="11"/>
      <c r="H737" s="11"/>
      <c r="I737" s="11" t="s">
        <v>41</v>
      </c>
      <c r="J737" s="11" t="s">
        <v>134</v>
      </c>
      <c r="K737" s="11" t="s">
        <v>6049</v>
      </c>
      <c r="L737" s="11" t="s">
        <v>121</v>
      </c>
      <c r="M737" s="11" t="s">
        <v>6062</v>
      </c>
      <c r="N737" s="11" t="s">
        <v>122</v>
      </c>
      <c r="O737" s="11" t="s">
        <v>554</v>
      </c>
      <c r="P737" s="11" t="s">
        <v>6032</v>
      </c>
      <c r="Q737" s="11" t="s">
        <v>5576</v>
      </c>
      <c r="R737" s="11" t="s">
        <v>5577</v>
      </c>
      <c r="S737" s="11" t="s">
        <v>45</v>
      </c>
      <c r="T737" s="11" t="s">
        <v>39</v>
      </c>
      <c r="U737" s="11" t="s">
        <v>6053</v>
      </c>
      <c r="V737" s="11" t="s">
        <v>46</v>
      </c>
      <c r="W737" s="17">
        <v>41642</v>
      </c>
      <c r="X737" s="17" t="s">
        <v>6275</v>
      </c>
      <c r="Y737" s="34">
        <v>5</v>
      </c>
      <c r="Z737" s="30" t="s">
        <v>6646</v>
      </c>
      <c r="AA737" s="11"/>
      <c r="AB737" s="11" t="s">
        <v>47</v>
      </c>
      <c r="AC737" s="11">
        <v>0</v>
      </c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</row>
    <row r="738" spans="1:54" x14ac:dyDescent="0.25">
      <c r="A738" s="11" t="s">
        <v>3112</v>
      </c>
      <c r="B738" s="12">
        <v>43</v>
      </c>
      <c r="C738" s="12" t="str">
        <f t="shared" si="11"/>
        <v>[40-50 [ ans</v>
      </c>
      <c r="D738" s="11" t="s">
        <v>3113</v>
      </c>
      <c r="E738" s="11" t="s">
        <v>39</v>
      </c>
      <c r="F738" s="11" t="s">
        <v>40</v>
      </c>
      <c r="G738" s="11"/>
      <c r="H738" s="11"/>
      <c r="I738" s="11" t="s">
        <v>41</v>
      </c>
      <c r="J738" s="11" t="s">
        <v>297</v>
      </c>
      <c r="K738" s="11" t="s">
        <v>6045</v>
      </c>
      <c r="L738" s="11" t="s">
        <v>51</v>
      </c>
      <c r="M738" s="11" t="s">
        <v>6062</v>
      </c>
      <c r="N738" s="11" t="s">
        <v>162</v>
      </c>
      <c r="O738" s="11" t="s">
        <v>162</v>
      </c>
      <c r="P738" s="11" t="s">
        <v>6033</v>
      </c>
      <c r="Q738" s="11" t="s">
        <v>5580</v>
      </c>
      <c r="R738" s="11" t="s">
        <v>5581</v>
      </c>
      <c r="S738" s="11" t="s">
        <v>45</v>
      </c>
      <c r="T738" s="11" t="s">
        <v>58</v>
      </c>
      <c r="U738" s="11" t="s">
        <v>6055</v>
      </c>
      <c r="V738" s="11" t="s">
        <v>62</v>
      </c>
      <c r="W738" s="17"/>
      <c r="X738" s="17"/>
      <c r="Y738" s="30"/>
      <c r="Z738" s="30"/>
      <c r="AA738" s="29">
        <v>15</v>
      </c>
      <c r="AB738" s="11" t="s">
        <v>47</v>
      </c>
      <c r="AC738" s="11">
        <v>0</v>
      </c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</row>
    <row r="739" spans="1:54" x14ac:dyDescent="0.25">
      <c r="A739" s="11" t="s">
        <v>3114</v>
      </c>
      <c r="B739" s="12">
        <v>41</v>
      </c>
      <c r="C739" s="12" t="str">
        <f t="shared" si="11"/>
        <v>[40-50 [ ans</v>
      </c>
      <c r="D739" s="11" t="s">
        <v>3115</v>
      </c>
      <c r="E739" s="11" t="s">
        <v>54</v>
      </c>
      <c r="F739" s="11" t="s">
        <v>40</v>
      </c>
      <c r="G739" s="11"/>
      <c r="H739" s="11"/>
      <c r="I739" s="11" t="s">
        <v>49</v>
      </c>
      <c r="J739" s="11" t="s">
        <v>724</v>
      </c>
      <c r="K739" s="11" t="s">
        <v>6047</v>
      </c>
      <c r="L739" s="11" t="s">
        <v>51</v>
      </c>
      <c r="M739" s="11" t="s">
        <v>6062</v>
      </c>
      <c r="N739" s="11" t="s">
        <v>725</v>
      </c>
      <c r="O739" s="11" t="s">
        <v>5654</v>
      </c>
      <c r="P739" s="11" t="s">
        <v>6033</v>
      </c>
      <c r="Q739" s="11" t="s">
        <v>5824</v>
      </c>
      <c r="R739" s="11" t="s">
        <v>5825</v>
      </c>
      <c r="S739" s="11" t="s">
        <v>45</v>
      </c>
      <c r="T739" s="11" t="s">
        <v>39</v>
      </c>
      <c r="U739" s="11" t="s">
        <v>6053</v>
      </c>
      <c r="V739" s="11" t="s">
        <v>46</v>
      </c>
      <c r="W739" s="17"/>
      <c r="X739" s="17"/>
      <c r="Y739" s="30"/>
      <c r="Z739" s="30"/>
      <c r="AA739" s="29">
        <v>14.6</v>
      </c>
      <c r="AB739" s="11" t="s">
        <v>47</v>
      </c>
      <c r="AC739" s="11">
        <v>0</v>
      </c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</row>
    <row r="740" spans="1:54" x14ac:dyDescent="0.25">
      <c r="A740" s="11" t="s">
        <v>3116</v>
      </c>
      <c r="B740" s="12">
        <v>40</v>
      </c>
      <c r="C740" s="12" t="str">
        <f t="shared" si="11"/>
        <v>[40-50 [ ans</v>
      </c>
      <c r="D740" s="11" t="s">
        <v>3117</v>
      </c>
      <c r="E740" s="11" t="s">
        <v>269</v>
      </c>
      <c r="F740" s="11" t="s">
        <v>40</v>
      </c>
      <c r="G740" s="11"/>
      <c r="H740" s="11"/>
      <c r="I740" s="11" t="s">
        <v>41</v>
      </c>
      <c r="J740" s="11" t="s">
        <v>56</v>
      </c>
      <c r="K740" s="11" t="s">
        <v>6045</v>
      </c>
      <c r="L740" s="11" t="s">
        <v>51</v>
      </c>
      <c r="M740" s="11" t="s">
        <v>6062</v>
      </c>
      <c r="N740" s="11" t="s">
        <v>715</v>
      </c>
      <c r="O740" s="11" t="s">
        <v>313</v>
      </c>
      <c r="P740" s="11" t="s">
        <v>6035</v>
      </c>
      <c r="Q740" s="11" t="s">
        <v>5805</v>
      </c>
      <c r="R740" s="11" t="s">
        <v>5806</v>
      </c>
      <c r="S740" s="27" t="s">
        <v>5874</v>
      </c>
      <c r="T740" s="11" t="s">
        <v>124</v>
      </c>
      <c r="U740" s="11" t="s">
        <v>124</v>
      </c>
      <c r="V740" s="11" t="s">
        <v>62</v>
      </c>
      <c r="W740" s="17"/>
      <c r="X740" s="17"/>
      <c r="Y740" s="30"/>
      <c r="Z740" s="30"/>
      <c r="AA740" s="29">
        <v>15.5</v>
      </c>
      <c r="AB740" s="11" t="s">
        <v>47</v>
      </c>
      <c r="AC740" s="11">
        <v>0</v>
      </c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</row>
    <row r="741" spans="1:54" x14ac:dyDescent="0.25">
      <c r="A741" s="11" t="s">
        <v>3118</v>
      </c>
      <c r="B741" s="12">
        <v>31</v>
      </c>
      <c r="C741" s="12" t="str">
        <f t="shared" si="11"/>
        <v>[30-40[ ans</v>
      </c>
      <c r="D741" s="11" t="s">
        <v>3119</v>
      </c>
      <c r="E741" s="11" t="s">
        <v>48</v>
      </c>
      <c r="F741" s="11" t="s">
        <v>40</v>
      </c>
      <c r="G741" s="11"/>
      <c r="H741" s="11"/>
      <c r="I741" s="11" t="s">
        <v>41</v>
      </c>
      <c r="J741" s="11" t="s">
        <v>427</v>
      </c>
      <c r="K741" s="11" t="s">
        <v>6048</v>
      </c>
      <c r="L741" s="11" t="s">
        <v>60</v>
      </c>
      <c r="M741" s="11" t="s">
        <v>6062</v>
      </c>
      <c r="N741" s="11" t="s">
        <v>313</v>
      </c>
      <c r="O741" s="11" t="s">
        <v>313</v>
      </c>
      <c r="P741" s="11" t="s">
        <v>6035</v>
      </c>
      <c r="Q741" s="11" t="s">
        <v>5805</v>
      </c>
      <c r="R741" s="11" t="s">
        <v>5806</v>
      </c>
      <c r="S741" s="11" t="s">
        <v>45</v>
      </c>
      <c r="T741" s="11" t="s">
        <v>84</v>
      </c>
      <c r="U741" s="11" t="s">
        <v>6057</v>
      </c>
      <c r="V741" s="11" t="s">
        <v>62</v>
      </c>
      <c r="W741" s="17"/>
      <c r="X741" s="17"/>
      <c r="Y741" s="30"/>
      <c r="Z741" s="30"/>
      <c r="AA741" s="29">
        <v>17.2</v>
      </c>
      <c r="AB741" s="11" t="s">
        <v>47</v>
      </c>
      <c r="AC741" s="11">
        <v>0</v>
      </c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</row>
    <row r="742" spans="1:54" x14ac:dyDescent="0.25">
      <c r="A742" s="11" t="s">
        <v>3120</v>
      </c>
      <c r="B742" s="12">
        <v>19</v>
      </c>
      <c r="C742" s="12" t="str">
        <f t="shared" si="11"/>
        <v xml:space="preserve"> &lt; 20 ans</v>
      </c>
      <c r="D742" s="11" t="s">
        <v>3121</v>
      </c>
      <c r="E742" s="11" t="s">
        <v>39</v>
      </c>
      <c r="F742" s="11" t="s">
        <v>40</v>
      </c>
      <c r="G742" s="11"/>
      <c r="H742" s="11"/>
      <c r="I742" s="11" t="s">
        <v>41</v>
      </c>
      <c r="J742" s="11" t="s">
        <v>79</v>
      </c>
      <c r="K742" s="11" t="s">
        <v>6048</v>
      </c>
      <c r="L742" s="11" t="s">
        <v>43</v>
      </c>
      <c r="M742" s="11" t="s">
        <v>6062</v>
      </c>
      <c r="N742" s="11" t="s">
        <v>104</v>
      </c>
      <c r="O742" s="11" t="s">
        <v>104</v>
      </c>
      <c r="P742" s="11" t="s">
        <v>6033</v>
      </c>
      <c r="Q742" s="11" t="s">
        <v>6036</v>
      </c>
      <c r="R742" s="11" t="s">
        <v>6037</v>
      </c>
      <c r="S742" s="11" t="s">
        <v>45</v>
      </c>
      <c r="T742" s="11" t="s">
        <v>58</v>
      </c>
      <c r="U742" s="11" t="s">
        <v>6055</v>
      </c>
      <c r="V742" s="11" t="s">
        <v>62</v>
      </c>
      <c r="W742" s="17"/>
      <c r="X742" s="17"/>
      <c r="Y742" s="30"/>
      <c r="Z742" s="30"/>
      <c r="AA742" s="11"/>
      <c r="AB742" s="11" t="s">
        <v>47</v>
      </c>
      <c r="AC742" s="11">
        <v>0</v>
      </c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</row>
    <row r="743" spans="1:54" x14ac:dyDescent="0.25">
      <c r="A743" s="11" t="s">
        <v>3122</v>
      </c>
      <c r="B743" s="12">
        <v>40</v>
      </c>
      <c r="C743" s="12" t="str">
        <f t="shared" si="11"/>
        <v>[40-50 [ ans</v>
      </c>
      <c r="D743" s="11" t="s">
        <v>3123</v>
      </c>
      <c r="E743" s="11" t="s">
        <v>92</v>
      </c>
      <c r="F743" s="11" t="s">
        <v>40</v>
      </c>
      <c r="G743" s="11"/>
      <c r="H743" s="11"/>
      <c r="I743" s="11" t="s">
        <v>199</v>
      </c>
      <c r="J743" s="11" t="s">
        <v>98</v>
      </c>
      <c r="K743" s="11" t="s">
        <v>6043</v>
      </c>
      <c r="L743" s="11" t="s">
        <v>51</v>
      </c>
      <c r="M743" s="11" t="s">
        <v>6062</v>
      </c>
      <c r="N743" s="11" t="s">
        <v>64</v>
      </c>
      <c r="O743" s="11" t="s">
        <v>729</v>
      </c>
      <c r="P743" s="11" t="s">
        <v>6702</v>
      </c>
      <c r="Q743" s="11"/>
      <c r="R743" s="11"/>
      <c r="S743" s="11" t="s">
        <v>45</v>
      </c>
      <c r="T743" s="11" t="s">
        <v>58</v>
      </c>
      <c r="U743" s="11" t="s">
        <v>6055</v>
      </c>
      <c r="V743" s="11" t="s">
        <v>46</v>
      </c>
      <c r="W743" s="17">
        <v>39996</v>
      </c>
      <c r="X743" s="17" t="s">
        <v>6451</v>
      </c>
      <c r="Y743" s="34">
        <v>10</v>
      </c>
      <c r="Z743" s="30" t="s">
        <v>6648</v>
      </c>
      <c r="AA743" s="11"/>
      <c r="AB743" s="11" t="s">
        <v>47</v>
      </c>
      <c r="AC743" s="11">
        <v>0</v>
      </c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</row>
    <row r="744" spans="1:54" x14ac:dyDescent="0.25">
      <c r="A744" s="11" t="s">
        <v>3125</v>
      </c>
      <c r="B744" s="12">
        <v>28</v>
      </c>
      <c r="C744" s="12" t="str">
        <f t="shared" si="11"/>
        <v>[20-30[ ans</v>
      </c>
      <c r="D744" s="11" t="s">
        <v>3126</v>
      </c>
      <c r="E744" s="11" t="s">
        <v>48</v>
      </c>
      <c r="F744" s="11" t="s">
        <v>40</v>
      </c>
      <c r="G744" s="11"/>
      <c r="H744" s="11"/>
      <c r="I744" s="11" t="s">
        <v>41</v>
      </c>
      <c r="J744" s="11" t="s">
        <v>79</v>
      </c>
      <c r="K744" s="11" t="s">
        <v>6048</v>
      </c>
      <c r="L744" s="11" t="s">
        <v>43</v>
      </c>
      <c r="M744" s="11" t="s">
        <v>6062</v>
      </c>
      <c r="N744" s="11" t="s">
        <v>164</v>
      </c>
      <c r="O744" s="11" t="s">
        <v>164</v>
      </c>
      <c r="P744" s="11" t="s">
        <v>6033</v>
      </c>
      <c r="Q744" s="11" t="s">
        <v>5582</v>
      </c>
      <c r="R744" s="11" t="s">
        <v>5583</v>
      </c>
      <c r="S744" s="11" t="s">
        <v>45</v>
      </c>
      <c r="T744" s="11" t="s">
        <v>84</v>
      </c>
      <c r="U744" s="11" t="s">
        <v>6057</v>
      </c>
      <c r="V744" s="11" t="s">
        <v>62</v>
      </c>
      <c r="W744" s="17"/>
      <c r="X744" s="17"/>
      <c r="Y744" s="30"/>
      <c r="Z744" s="30"/>
      <c r="AA744" s="29">
        <v>14.6</v>
      </c>
      <c r="AB744" s="11" t="s">
        <v>47</v>
      </c>
      <c r="AC744" s="11">
        <v>0</v>
      </c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</row>
    <row r="745" spans="1:54" x14ac:dyDescent="0.25">
      <c r="A745" s="11" t="s">
        <v>3127</v>
      </c>
      <c r="B745" s="12">
        <v>22</v>
      </c>
      <c r="C745" s="12" t="str">
        <f t="shared" si="11"/>
        <v>[20-30[ ans</v>
      </c>
      <c r="D745" s="11" t="s">
        <v>3128</v>
      </c>
      <c r="E745" s="11" t="s">
        <v>54</v>
      </c>
      <c r="F745" s="11" t="s">
        <v>40</v>
      </c>
      <c r="G745" s="11"/>
      <c r="H745" s="12">
        <v>75</v>
      </c>
      <c r="I745" s="11" t="s">
        <v>41</v>
      </c>
      <c r="J745" s="11" t="s">
        <v>134</v>
      </c>
      <c r="K745" s="11" t="s">
        <v>6049</v>
      </c>
      <c r="L745" s="11" t="s">
        <v>121</v>
      </c>
      <c r="M745" s="11" t="s">
        <v>6062</v>
      </c>
      <c r="N745" s="11" t="s">
        <v>579</v>
      </c>
      <c r="O745" s="11" t="s">
        <v>554</v>
      </c>
      <c r="P745" s="11" t="s">
        <v>6032</v>
      </c>
      <c r="Q745" s="11" t="s">
        <v>5576</v>
      </c>
      <c r="R745" s="11" t="s">
        <v>5577</v>
      </c>
      <c r="S745" s="11" t="s">
        <v>45</v>
      </c>
      <c r="T745" s="11" t="s">
        <v>84</v>
      </c>
      <c r="U745" s="11" t="s">
        <v>6057</v>
      </c>
      <c r="V745" s="11" t="s">
        <v>62</v>
      </c>
      <c r="W745" s="17"/>
      <c r="X745" s="17"/>
      <c r="Y745" s="30"/>
      <c r="Z745" s="30"/>
      <c r="AA745" s="11"/>
      <c r="AB745" s="11" t="s">
        <v>47</v>
      </c>
      <c r="AC745" s="11">
        <v>0</v>
      </c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</row>
    <row r="746" spans="1:54" x14ac:dyDescent="0.25">
      <c r="A746" s="11" t="s">
        <v>3129</v>
      </c>
      <c r="B746" s="12">
        <v>45</v>
      </c>
      <c r="C746" s="12" t="str">
        <f t="shared" si="11"/>
        <v>[40-50 [ ans</v>
      </c>
      <c r="D746" s="11" t="s">
        <v>3130</v>
      </c>
      <c r="E746" s="11" t="s">
        <v>39</v>
      </c>
      <c r="F746" s="11" t="s">
        <v>40</v>
      </c>
      <c r="G746" s="11"/>
      <c r="H746" s="11"/>
      <c r="I746" s="11" t="s">
        <v>41</v>
      </c>
      <c r="J746" s="11" t="s">
        <v>126</v>
      </c>
      <c r="K746" s="11" t="s">
        <v>6047</v>
      </c>
      <c r="L746" s="11" t="s">
        <v>114</v>
      </c>
      <c r="M746" s="11" t="s">
        <v>6062</v>
      </c>
      <c r="N746" s="11" t="s">
        <v>285</v>
      </c>
      <c r="O746" s="11" t="s">
        <v>285</v>
      </c>
      <c r="P746" s="11" t="s">
        <v>6031</v>
      </c>
      <c r="Q746" s="11" t="s">
        <v>5592</v>
      </c>
      <c r="R746" s="11" t="s">
        <v>5593</v>
      </c>
      <c r="S746" s="11" t="s">
        <v>205</v>
      </c>
      <c r="T746" s="11" t="s">
        <v>39</v>
      </c>
      <c r="U746" s="11" t="s">
        <v>6053</v>
      </c>
      <c r="V746" s="11" t="s">
        <v>46</v>
      </c>
      <c r="W746" s="17">
        <v>43101</v>
      </c>
      <c r="X746" s="17" t="s">
        <v>6298</v>
      </c>
      <c r="Y746" s="34">
        <v>1</v>
      </c>
      <c r="Z746" s="30" t="s">
        <v>6644</v>
      </c>
      <c r="AA746" s="11"/>
      <c r="AB746" s="11" t="s">
        <v>47</v>
      </c>
      <c r="AC746" s="11">
        <v>0</v>
      </c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</row>
    <row r="747" spans="1:54" x14ac:dyDescent="0.25">
      <c r="A747" s="11" t="s">
        <v>3131</v>
      </c>
      <c r="B747" s="12">
        <v>25</v>
      </c>
      <c r="C747" s="12" t="str">
        <f t="shared" si="11"/>
        <v>[20-30[ ans</v>
      </c>
      <c r="D747" s="11" t="s">
        <v>3132</v>
      </c>
      <c r="E747" s="11" t="s">
        <v>48</v>
      </c>
      <c r="F747" s="11" t="s">
        <v>40</v>
      </c>
      <c r="G747" s="11"/>
      <c r="H747" s="11"/>
      <c r="I747" s="11" t="s">
        <v>41</v>
      </c>
      <c r="J747" s="11" t="s">
        <v>79</v>
      </c>
      <c r="K747" s="11" t="s">
        <v>6048</v>
      </c>
      <c r="L747" s="11" t="s">
        <v>51</v>
      </c>
      <c r="M747" s="11" t="s">
        <v>6062</v>
      </c>
      <c r="N747" s="11" t="s">
        <v>1353</v>
      </c>
      <c r="O747" s="11" t="s">
        <v>5665</v>
      </c>
      <c r="P747" s="11" t="s">
        <v>6033</v>
      </c>
      <c r="Q747" s="11" t="s">
        <v>5582</v>
      </c>
      <c r="R747" s="11" t="s">
        <v>5583</v>
      </c>
      <c r="S747" s="11" t="s">
        <v>45</v>
      </c>
      <c r="T747" s="11" t="s">
        <v>58</v>
      </c>
      <c r="U747" s="11" t="s">
        <v>6055</v>
      </c>
      <c r="V747" s="11" t="s">
        <v>46</v>
      </c>
      <c r="W747" s="17">
        <v>43101</v>
      </c>
      <c r="X747" s="17" t="s">
        <v>6298</v>
      </c>
      <c r="Y747" s="34">
        <v>1</v>
      </c>
      <c r="Z747" s="30" t="s">
        <v>6644</v>
      </c>
      <c r="AA747" s="29">
        <v>15.7</v>
      </c>
      <c r="AB747" s="11" t="s">
        <v>845</v>
      </c>
      <c r="AC747" s="11">
        <v>1</v>
      </c>
      <c r="AD747" s="11"/>
      <c r="AE747" s="27" t="s">
        <v>6679</v>
      </c>
      <c r="AF747" s="11" t="s">
        <v>62</v>
      </c>
      <c r="AG747" s="11" t="s">
        <v>62</v>
      </c>
      <c r="AH747" s="11" t="s">
        <v>62</v>
      </c>
      <c r="AI747" s="11" t="s">
        <v>62</v>
      </c>
      <c r="AJ747" s="11"/>
      <c r="AK747" s="11"/>
      <c r="AL747" s="11"/>
      <c r="AM747" s="11"/>
      <c r="AN747" s="11"/>
      <c r="AO747" s="11"/>
      <c r="AP747" s="11" t="s">
        <v>1354</v>
      </c>
      <c r="AQ747" s="11" t="s">
        <v>846</v>
      </c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1"/>
    </row>
    <row r="748" spans="1:54" x14ac:dyDescent="0.25">
      <c r="A748" s="11" t="s">
        <v>3133</v>
      </c>
      <c r="B748" s="12">
        <v>21</v>
      </c>
      <c r="C748" s="12" t="str">
        <f t="shared" si="11"/>
        <v>[20-30[ ans</v>
      </c>
      <c r="D748" s="11" t="s">
        <v>3134</v>
      </c>
      <c r="E748" s="11" t="s">
        <v>92</v>
      </c>
      <c r="F748" s="11" t="s">
        <v>40</v>
      </c>
      <c r="G748" s="11"/>
      <c r="H748" s="11"/>
      <c r="I748" s="11" t="s">
        <v>41</v>
      </c>
      <c r="J748" s="11" t="s">
        <v>142</v>
      </c>
      <c r="K748" s="11" t="s">
        <v>6047</v>
      </c>
      <c r="L748" s="11" t="s">
        <v>114</v>
      </c>
      <c r="M748" s="11" t="s">
        <v>6062</v>
      </c>
      <c r="N748" s="11" t="s">
        <v>143</v>
      </c>
      <c r="O748" s="11" t="s">
        <v>143</v>
      </c>
      <c r="P748" s="11" t="s">
        <v>6031</v>
      </c>
      <c r="Q748" s="11" t="s">
        <v>5638</v>
      </c>
      <c r="R748" s="11" t="s">
        <v>5639</v>
      </c>
      <c r="S748" s="11" t="s">
        <v>45</v>
      </c>
      <c r="T748" s="11" t="s">
        <v>124</v>
      </c>
      <c r="U748" s="11" t="s">
        <v>124</v>
      </c>
      <c r="V748" s="11" t="s">
        <v>62</v>
      </c>
      <c r="W748" s="17"/>
      <c r="X748" s="17"/>
      <c r="Y748" s="30"/>
      <c r="Z748" s="30"/>
      <c r="AA748" s="11"/>
      <c r="AB748" s="11" t="s">
        <v>47</v>
      </c>
      <c r="AC748" s="11">
        <v>0</v>
      </c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  <c r="AP748" s="11"/>
      <c r="AQ748" s="11"/>
      <c r="AR748" s="11"/>
      <c r="AS748" s="11"/>
      <c r="AT748" s="11"/>
      <c r="AU748" s="11"/>
      <c r="AV748" s="11"/>
      <c r="AW748" s="11"/>
      <c r="AX748" s="11"/>
      <c r="AY748" s="11"/>
      <c r="AZ748" s="11"/>
      <c r="BA748" s="11"/>
      <c r="BB748" s="11"/>
    </row>
    <row r="749" spans="1:54" x14ac:dyDescent="0.25">
      <c r="A749" s="11" t="s">
        <v>3135</v>
      </c>
      <c r="B749" s="12">
        <v>20</v>
      </c>
      <c r="C749" s="12" t="str">
        <f t="shared" si="11"/>
        <v>[20-30[ ans</v>
      </c>
      <c r="D749" s="11" t="s">
        <v>3136</v>
      </c>
      <c r="E749" s="11" t="s">
        <v>54</v>
      </c>
      <c r="F749" s="11" t="s">
        <v>40</v>
      </c>
      <c r="G749" s="11"/>
      <c r="H749" s="11"/>
      <c r="I749" s="11" t="s">
        <v>41</v>
      </c>
      <c r="J749" s="11" t="s">
        <v>1311</v>
      </c>
      <c r="K749" s="11" t="s">
        <v>6043</v>
      </c>
      <c r="L749" s="11" t="s">
        <v>1227</v>
      </c>
      <c r="M749" s="11" t="s">
        <v>6062</v>
      </c>
      <c r="N749" s="11" t="s">
        <v>1312</v>
      </c>
      <c r="O749" s="11" t="s">
        <v>5688</v>
      </c>
      <c r="P749" s="11" t="s">
        <v>6033</v>
      </c>
      <c r="Q749" s="11" t="s">
        <v>5689</v>
      </c>
      <c r="R749" s="11" t="s">
        <v>5690</v>
      </c>
      <c r="S749" s="27" t="s">
        <v>220</v>
      </c>
      <c r="T749" s="11" t="s">
        <v>84</v>
      </c>
      <c r="U749" s="11" t="s">
        <v>6057</v>
      </c>
      <c r="V749" s="11" t="s">
        <v>62</v>
      </c>
      <c r="W749" s="17"/>
      <c r="X749" s="17"/>
      <c r="Y749" s="30"/>
      <c r="Z749" s="30"/>
      <c r="AA749" s="29">
        <v>14.5</v>
      </c>
      <c r="AB749" s="11" t="s">
        <v>845</v>
      </c>
      <c r="AC749" s="11">
        <v>1</v>
      </c>
      <c r="AD749" s="27" t="s">
        <v>5510</v>
      </c>
      <c r="AE749" s="27" t="s">
        <v>6673</v>
      </c>
      <c r="AF749" s="11" t="s">
        <v>46</v>
      </c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 t="s">
        <v>846</v>
      </c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1"/>
    </row>
    <row r="750" spans="1:54" x14ac:dyDescent="0.25">
      <c r="A750" s="11" t="s">
        <v>3137</v>
      </c>
      <c r="B750" s="12">
        <v>29</v>
      </c>
      <c r="C750" s="12" t="str">
        <f t="shared" si="11"/>
        <v>[20-30[ ans</v>
      </c>
      <c r="D750" s="11" t="s">
        <v>3138</v>
      </c>
      <c r="E750" s="11" t="s">
        <v>48</v>
      </c>
      <c r="F750" s="11" t="s">
        <v>55</v>
      </c>
      <c r="G750" s="11"/>
      <c r="H750" s="11"/>
      <c r="I750" s="11" t="s">
        <v>41</v>
      </c>
      <c r="J750" s="11" t="s">
        <v>250</v>
      </c>
      <c r="K750" s="11" t="s">
        <v>6048</v>
      </c>
      <c r="L750" s="11" t="s">
        <v>121</v>
      </c>
      <c r="M750" s="11" t="s">
        <v>6062</v>
      </c>
      <c r="N750" s="11" t="s">
        <v>1190</v>
      </c>
      <c r="O750" s="11" t="s">
        <v>560</v>
      </c>
      <c r="P750" s="11" t="s">
        <v>6032</v>
      </c>
      <c r="Q750" s="11" t="s">
        <v>5832</v>
      </c>
      <c r="R750" s="11" t="s">
        <v>5833</v>
      </c>
      <c r="S750" s="11" t="s">
        <v>45</v>
      </c>
      <c r="T750" s="11" t="s">
        <v>1191</v>
      </c>
      <c r="U750" s="11" t="s">
        <v>6056</v>
      </c>
      <c r="V750" s="11" t="s">
        <v>62</v>
      </c>
      <c r="W750" s="17"/>
      <c r="X750" s="17"/>
      <c r="Y750" s="30"/>
      <c r="Z750" s="30"/>
      <c r="AA750" s="29">
        <v>10.4</v>
      </c>
      <c r="AB750" s="11" t="s">
        <v>845</v>
      </c>
      <c r="AC750" s="11">
        <v>1</v>
      </c>
      <c r="AD750" s="27" t="s">
        <v>5511</v>
      </c>
      <c r="AE750" s="27" t="s">
        <v>6673</v>
      </c>
      <c r="AF750" s="11" t="s">
        <v>62</v>
      </c>
      <c r="AG750" s="11" t="s">
        <v>46</v>
      </c>
      <c r="AH750" s="11" t="s">
        <v>62</v>
      </c>
      <c r="AI750" s="11" t="s">
        <v>62</v>
      </c>
      <c r="AJ750" s="11" t="s">
        <v>1532</v>
      </c>
      <c r="AK750" s="11" t="s">
        <v>62</v>
      </c>
      <c r="AL750" s="11" t="s">
        <v>62</v>
      </c>
      <c r="AM750" s="11" t="s">
        <v>62</v>
      </c>
      <c r="AN750" s="11" t="s">
        <v>62</v>
      </c>
      <c r="AO750" s="11" t="s">
        <v>62</v>
      </c>
      <c r="AP750" s="11"/>
      <c r="AQ750" s="11" t="s">
        <v>846</v>
      </c>
      <c r="AR750" s="11"/>
      <c r="AS750" s="11"/>
      <c r="AT750" s="11"/>
      <c r="AU750" s="11"/>
      <c r="AV750" s="11"/>
      <c r="AW750" s="11"/>
      <c r="AX750" s="11"/>
      <c r="AY750" s="11"/>
      <c r="AZ750" s="11"/>
      <c r="BA750" s="11"/>
      <c r="BB750" s="11"/>
    </row>
    <row r="751" spans="1:54" x14ac:dyDescent="0.25">
      <c r="A751" s="11" t="s">
        <v>3139</v>
      </c>
      <c r="B751" s="12">
        <v>28</v>
      </c>
      <c r="C751" s="12" t="str">
        <f t="shared" si="11"/>
        <v>[20-30[ ans</v>
      </c>
      <c r="D751" s="11" t="s">
        <v>3140</v>
      </c>
      <c r="E751" s="11" t="s">
        <v>54</v>
      </c>
      <c r="F751" s="11" t="s">
        <v>55</v>
      </c>
      <c r="G751" s="11"/>
      <c r="H751" s="11"/>
      <c r="I751" s="11" t="s">
        <v>41</v>
      </c>
      <c r="J751" s="11" t="s">
        <v>745</v>
      </c>
      <c r="K751" s="11" t="s">
        <v>6044</v>
      </c>
      <c r="L751" s="11" t="s">
        <v>51</v>
      </c>
      <c r="M751" s="11" t="s">
        <v>6062</v>
      </c>
      <c r="N751" s="11" t="s">
        <v>426</v>
      </c>
      <c r="O751" s="11" t="s">
        <v>5641</v>
      </c>
      <c r="P751" s="11" t="s">
        <v>6033</v>
      </c>
      <c r="Q751" s="11" t="s">
        <v>5818</v>
      </c>
      <c r="R751" s="11" t="s">
        <v>5819</v>
      </c>
      <c r="S751" s="11" t="s">
        <v>45</v>
      </c>
      <c r="T751" s="11" t="s">
        <v>84</v>
      </c>
      <c r="U751" s="11" t="s">
        <v>6057</v>
      </c>
      <c r="V751" s="11" t="s">
        <v>62</v>
      </c>
      <c r="W751" s="17"/>
      <c r="X751" s="17"/>
      <c r="Y751" s="30"/>
      <c r="Z751" s="30"/>
      <c r="AA751" s="29">
        <v>13.7</v>
      </c>
      <c r="AB751" s="11" t="s">
        <v>47</v>
      </c>
      <c r="AC751" s="11">
        <v>0</v>
      </c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  <c r="AP751" s="11"/>
      <c r="AQ751" s="11"/>
      <c r="AR751" s="11"/>
      <c r="AS751" s="11"/>
      <c r="AT751" s="11"/>
      <c r="AU751" s="11"/>
      <c r="AV751" s="11"/>
      <c r="AW751" s="11"/>
      <c r="AX751" s="11"/>
      <c r="AY751" s="11"/>
      <c r="AZ751" s="11"/>
      <c r="BA751" s="11"/>
      <c r="BB751" s="11"/>
    </row>
    <row r="752" spans="1:54" x14ac:dyDescent="0.25">
      <c r="A752" s="11" t="s">
        <v>3141</v>
      </c>
      <c r="B752" s="12">
        <v>22</v>
      </c>
      <c r="C752" s="12" t="str">
        <f t="shared" si="11"/>
        <v>[20-30[ ans</v>
      </c>
      <c r="D752" s="11" t="s">
        <v>3142</v>
      </c>
      <c r="E752" s="11" t="s">
        <v>48</v>
      </c>
      <c r="F752" s="11" t="s">
        <v>40</v>
      </c>
      <c r="G752" s="11"/>
      <c r="H752" s="11"/>
      <c r="I752" s="11" t="s">
        <v>41</v>
      </c>
      <c r="J752" s="11" t="s">
        <v>425</v>
      </c>
      <c r="K752" s="11" t="s">
        <v>6048</v>
      </c>
      <c r="L752" s="11" t="s">
        <v>51</v>
      </c>
      <c r="M752" s="11" t="s">
        <v>6062</v>
      </c>
      <c r="N752" s="11" t="s">
        <v>1057</v>
      </c>
      <c r="O752" s="11" t="s">
        <v>5709</v>
      </c>
      <c r="P752" s="11" t="s">
        <v>6033</v>
      </c>
      <c r="Q752" s="11" t="s">
        <v>5710</v>
      </c>
      <c r="R752" s="11" t="s">
        <v>5865</v>
      </c>
      <c r="S752" s="11" t="s">
        <v>45</v>
      </c>
      <c r="T752" s="11" t="s">
        <v>793</v>
      </c>
      <c r="U752" s="11" t="s">
        <v>793</v>
      </c>
      <c r="V752" s="11" t="s">
        <v>62</v>
      </c>
      <c r="W752" s="17"/>
      <c r="X752" s="17"/>
      <c r="Y752" s="30"/>
      <c r="Z752" s="30"/>
      <c r="AA752" s="29">
        <v>16.5</v>
      </c>
      <c r="AB752" s="11" t="s">
        <v>47</v>
      </c>
      <c r="AC752" s="11">
        <v>0</v>
      </c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</row>
    <row r="753" spans="1:54" x14ac:dyDescent="0.25">
      <c r="A753" s="11" t="s">
        <v>3143</v>
      </c>
      <c r="B753" s="12">
        <v>32</v>
      </c>
      <c r="C753" s="12" t="str">
        <f t="shared" si="11"/>
        <v>[30-40[ ans</v>
      </c>
      <c r="D753" s="11" t="s">
        <v>3144</v>
      </c>
      <c r="E753" s="11" t="s">
        <v>39</v>
      </c>
      <c r="F753" s="11" t="s">
        <v>40</v>
      </c>
      <c r="G753" s="11"/>
      <c r="H753" s="11"/>
      <c r="I753" s="11" t="s">
        <v>49</v>
      </c>
      <c r="J753" s="11" t="s">
        <v>646</v>
      </c>
      <c r="K753" s="11" t="s">
        <v>6048</v>
      </c>
      <c r="L753" s="11" t="s">
        <v>114</v>
      </c>
      <c r="M753" s="11" t="s">
        <v>6062</v>
      </c>
      <c r="N753" s="11" t="s">
        <v>195</v>
      </c>
      <c r="O753" s="11" t="s">
        <v>195</v>
      </c>
      <c r="P753" s="11" t="s">
        <v>6035</v>
      </c>
      <c r="Q753" s="11" t="s">
        <v>5610</v>
      </c>
      <c r="R753" s="11" t="s">
        <v>5611</v>
      </c>
      <c r="S753" s="11" t="s">
        <v>45</v>
      </c>
      <c r="T753" s="11" t="s">
        <v>39</v>
      </c>
      <c r="U753" s="11" t="s">
        <v>6053</v>
      </c>
      <c r="V753" s="11" t="s">
        <v>62</v>
      </c>
      <c r="W753" s="17"/>
      <c r="X753" s="17"/>
      <c r="Y753" s="30"/>
      <c r="Z753" s="30"/>
      <c r="AA753" s="29">
        <v>13.8</v>
      </c>
      <c r="AB753" s="11" t="s">
        <v>47</v>
      </c>
      <c r="AC753" s="11">
        <v>0</v>
      </c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  <c r="AP753" s="11"/>
      <c r="AQ753" s="11"/>
      <c r="AR753" s="11"/>
      <c r="AS753" s="11"/>
      <c r="AT753" s="11"/>
      <c r="AU753" s="11"/>
      <c r="AV753" s="11"/>
      <c r="AW753" s="11"/>
      <c r="AX753" s="11"/>
      <c r="AY753" s="11"/>
      <c r="AZ753" s="11"/>
      <c r="BA753" s="11"/>
      <c r="BB753" s="11"/>
    </row>
    <row r="754" spans="1:54" x14ac:dyDescent="0.25">
      <c r="A754" s="11" t="s">
        <v>3145</v>
      </c>
      <c r="B754" s="12">
        <v>44</v>
      </c>
      <c r="C754" s="12" t="str">
        <f t="shared" si="11"/>
        <v>[40-50 [ ans</v>
      </c>
      <c r="D754" s="11" t="s">
        <v>3146</v>
      </c>
      <c r="E754" s="11" t="s">
        <v>54</v>
      </c>
      <c r="F754" s="11" t="s">
        <v>40</v>
      </c>
      <c r="G754" s="11"/>
      <c r="H754" s="12">
        <v>76</v>
      </c>
      <c r="I754" s="11" t="s">
        <v>49</v>
      </c>
      <c r="J754" s="11" t="s">
        <v>108</v>
      </c>
      <c r="K754" s="11" t="s">
        <v>6045</v>
      </c>
      <c r="L754" s="11" t="s">
        <v>51</v>
      </c>
      <c r="M754" s="11" t="s">
        <v>6062</v>
      </c>
      <c r="N754" s="11" t="s">
        <v>331</v>
      </c>
      <c r="O754" s="11" t="s">
        <v>169</v>
      </c>
      <c r="P754" s="11" t="s">
        <v>6034</v>
      </c>
      <c r="Q754" s="11" t="s">
        <v>5830</v>
      </c>
      <c r="R754" s="11" t="s">
        <v>5831</v>
      </c>
      <c r="S754" s="11" t="s">
        <v>45</v>
      </c>
      <c r="T754" s="11" t="s">
        <v>229</v>
      </c>
      <c r="U754" s="11" t="s">
        <v>6053</v>
      </c>
      <c r="V754" s="11" t="s">
        <v>62</v>
      </c>
      <c r="W754" s="17"/>
      <c r="X754" s="17"/>
      <c r="Y754" s="30"/>
      <c r="Z754" s="30"/>
      <c r="AA754" s="29">
        <v>14.5</v>
      </c>
      <c r="AB754" s="11" t="s">
        <v>47</v>
      </c>
      <c r="AC754" s="11">
        <v>0</v>
      </c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</row>
    <row r="755" spans="1:54" x14ac:dyDescent="0.25">
      <c r="A755" s="11" t="s">
        <v>3147</v>
      </c>
      <c r="B755" s="12">
        <v>24</v>
      </c>
      <c r="C755" s="12" t="str">
        <f t="shared" si="11"/>
        <v>[20-30[ ans</v>
      </c>
      <c r="D755" s="11" t="s">
        <v>3148</v>
      </c>
      <c r="E755" s="11" t="s">
        <v>48</v>
      </c>
      <c r="F755" s="11" t="s">
        <v>55</v>
      </c>
      <c r="G755" s="11"/>
      <c r="H755" s="11"/>
      <c r="I755" s="11" t="s">
        <v>41</v>
      </c>
      <c r="J755" s="11" t="s">
        <v>79</v>
      </c>
      <c r="K755" s="11" t="s">
        <v>6048</v>
      </c>
      <c r="L755" s="11" t="s">
        <v>157</v>
      </c>
      <c r="M755" s="11" t="s">
        <v>6062</v>
      </c>
      <c r="N755" s="11" t="s">
        <v>438</v>
      </c>
      <c r="O755" s="11" t="s">
        <v>169</v>
      </c>
      <c r="P755" s="11" t="s">
        <v>6034</v>
      </c>
      <c r="Q755" s="11" t="s">
        <v>5830</v>
      </c>
      <c r="R755" s="11" t="s">
        <v>5831</v>
      </c>
      <c r="S755" s="11" t="s">
        <v>45</v>
      </c>
      <c r="T755" s="11" t="s">
        <v>58</v>
      </c>
      <c r="U755" s="11" t="s">
        <v>6055</v>
      </c>
      <c r="V755" s="11" t="s">
        <v>62</v>
      </c>
      <c r="W755" s="17"/>
      <c r="X755" s="17"/>
      <c r="Y755" s="30"/>
      <c r="Z755" s="30"/>
      <c r="AA755" s="11"/>
      <c r="AB755" s="11" t="s">
        <v>47</v>
      </c>
      <c r="AC755" s="11">
        <v>0</v>
      </c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  <c r="AP755" s="11"/>
      <c r="AQ755" s="11"/>
      <c r="AR755" s="11"/>
      <c r="AS755" s="11"/>
      <c r="AT755" s="11"/>
      <c r="AU755" s="11"/>
      <c r="AV755" s="11"/>
      <c r="AW755" s="11"/>
      <c r="AX755" s="11"/>
      <c r="AY755" s="11"/>
      <c r="AZ755" s="11"/>
      <c r="BA755" s="11"/>
      <c r="BB755" s="11"/>
    </row>
    <row r="756" spans="1:54" x14ac:dyDescent="0.25">
      <c r="A756" s="11" t="s">
        <v>3149</v>
      </c>
      <c r="B756" s="12">
        <v>58</v>
      </c>
      <c r="C756" s="12" t="str">
        <f t="shared" si="11"/>
        <v>[50-60 [ ans</v>
      </c>
      <c r="D756" s="11" t="s">
        <v>3150</v>
      </c>
      <c r="E756" s="11" t="s">
        <v>48</v>
      </c>
      <c r="F756" s="11" t="s">
        <v>40</v>
      </c>
      <c r="G756" s="11"/>
      <c r="H756" s="11"/>
      <c r="I756" s="11" t="s">
        <v>49</v>
      </c>
      <c r="J756" s="11" t="s">
        <v>144</v>
      </c>
      <c r="K756" s="11" t="s">
        <v>6044</v>
      </c>
      <c r="L756" s="11" t="s">
        <v>551</v>
      </c>
      <c r="M756" s="11" t="s">
        <v>6061</v>
      </c>
      <c r="N756" s="11" t="s">
        <v>428</v>
      </c>
      <c r="O756" s="11" t="s">
        <v>6707</v>
      </c>
      <c r="P756" s="11" t="s">
        <v>6702</v>
      </c>
      <c r="Q756" s="11"/>
      <c r="R756" s="11"/>
      <c r="S756" s="11" t="s">
        <v>45</v>
      </c>
      <c r="T756" s="11" t="s">
        <v>39</v>
      </c>
      <c r="U756" s="11" t="s">
        <v>6053</v>
      </c>
      <c r="V756" s="11" t="s">
        <v>46</v>
      </c>
      <c r="W756" s="17">
        <v>42038</v>
      </c>
      <c r="X756" s="17" t="s">
        <v>6452</v>
      </c>
      <c r="Y756" s="34">
        <v>4</v>
      </c>
      <c r="Z756" s="30" t="s">
        <v>6647</v>
      </c>
      <c r="AA756" s="11"/>
      <c r="AB756" s="11" t="s">
        <v>47</v>
      </c>
      <c r="AC756" s="11">
        <v>0</v>
      </c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  <c r="AP756" s="11"/>
      <c r="AQ756" s="11"/>
      <c r="AR756" s="11"/>
      <c r="AS756" s="11"/>
      <c r="AT756" s="11"/>
      <c r="AU756" s="11"/>
      <c r="AV756" s="11"/>
      <c r="AW756" s="11"/>
      <c r="AX756" s="11"/>
      <c r="AY756" s="11"/>
      <c r="AZ756" s="11"/>
      <c r="BA756" s="11"/>
      <c r="BB756" s="11"/>
    </row>
    <row r="757" spans="1:54" x14ac:dyDescent="0.25">
      <c r="A757" s="11" t="s">
        <v>3152</v>
      </c>
      <c r="B757" s="12">
        <v>31</v>
      </c>
      <c r="C757" s="12" t="str">
        <f t="shared" si="11"/>
        <v>[30-40[ ans</v>
      </c>
      <c r="D757" s="11" t="s">
        <v>3153</v>
      </c>
      <c r="E757" s="11" t="s">
        <v>48</v>
      </c>
      <c r="F757" s="11" t="s">
        <v>40</v>
      </c>
      <c r="G757" s="11"/>
      <c r="H757" s="11"/>
      <c r="I757" s="11" t="s">
        <v>41</v>
      </c>
      <c r="J757" s="11" t="s">
        <v>79</v>
      </c>
      <c r="K757" s="11" t="s">
        <v>6048</v>
      </c>
      <c r="L757" s="11" t="s">
        <v>60</v>
      </c>
      <c r="M757" s="11" t="s">
        <v>6062</v>
      </c>
      <c r="N757" s="11" t="s">
        <v>627</v>
      </c>
      <c r="O757" s="11" t="s">
        <v>423</v>
      </c>
      <c r="P757" s="11" t="s">
        <v>6035</v>
      </c>
      <c r="Q757" s="11" t="s">
        <v>5758</v>
      </c>
      <c r="R757" s="11" t="s">
        <v>5759</v>
      </c>
      <c r="S757" s="11" t="s">
        <v>45</v>
      </c>
      <c r="T757" s="11" t="s">
        <v>84</v>
      </c>
      <c r="U757" s="11" t="s">
        <v>6057</v>
      </c>
      <c r="V757" s="11" t="s">
        <v>46</v>
      </c>
      <c r="W757" s="17" t="s">
        <v>6103</v>
      </c>
      <c r="X757" s="17" t="s">
        <v>6342</v>
      </c>
      <c r="Y757" s="34">
        <v>2</v>
      </c>
      <c r="Z757" s="30" t="s">
        <v>6644</v>
      </c>
      <c r="AA757" s="29">
        <v>14.7</v>
      </c>
      <c r="AB757" s="11" t="s">
        <v>47</v>
      </c>
      <c r="AC757" s="11">
        <v>0</v>
      </c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</row>
    <row r="758" spans="1:54" x14ac:dyDescent="0.25">
      <c r="A758" s="11" t="s">
        <v>3154</v>
      </c>
      <c r="B758" s="12">
        <v>40</v>
      </c>
      <c r="C758" s="12" t="str">
        <f t="shared" si="11"/>
        <v>[40-50 [ ans</v>
      </c>
      <c r="D758" s="11" t="s">
        <v>3155</v>
      </c>
      <c r="E758" s="11" t="s">
        <v>92</v>
      </c>
      <c r="F758" s="11" t="s">
        <v>55</v>
      </c>
      <c r="G758" s="11"/>
      <c r="H758" s="11"/>
      <c r="I758" s="11" t="s">
        <v>49</v>
      </c>
      <c r="J758" s="11" t="s">
        <v>154</v>
      </c>
      <c r="K758" s="11" t="s">
        <v>6045</v>
      </c>
      <c r="L758" s="11" t="s">
        <v>1026</v>
      </c>
      <c r="M758" s="11" t="s">
        <v>6700</v>
      </c>
      <c r="N758" s="11" t="s">
        <v>1026</v>
      </c>
      <c r="O758" s="11" t="s">
        <v>6705</v>
      </c>
      <c r="P758" s="11" t="s">
        <v>6702</v>
      </c>
      <c r="Q758" s="11"/>
      <c r="R758" s="11"/>
      <c r="S758" s="11" t="s">
        <v>45</v>
      </c>
      <c r="T758" s="11" t="s">
        <v>39</v>
      </c>
      <c r="U758" s="11" t="s">
        <v>6053</v>
      </c>
      <c r="V758" s="11" t="s">
        <v>62</v>
      </c>
      <c r="W758" s="17"/>
      <c r="X758" s="17"/>
      <c r="Y758" s="30"/>
      <c r="Z758" s="30"/>
      <c r="AA758" s="29">
        <v>12.9</v>
      </c>
      <c r="AB758" s="11" t="s">
        <v>47</v>
      </c>
      <c r="AC758" s="11">
        <v>0</v>
      </c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  <c r="AP758" s="11"/>
      <c r="AQ758" s="11"/>
      <c r="AR758" s="11"/>
      <c r="AS758" s="11"/>
      <c r="AT758" s="11"/>
      <c r="AU758" s="11"/>
      <c r="AV758" s="11"/>
      <c r="AW758" s="11"/>
      <c r="AX758" s="11"/>
      <c r="AY758" s="11"/>
      <c r="AZ758" s="11"/>
      <c r="BA758" s="11"/>
      <c r="BB758" s="11"/>
    </row>
    <row r="759" spans="1:54" x14ac:dyDescent="0.25">
      <c r="A759" s="11" t="s">
        <v>3156</v>
      </c>
      <c r="B759" s="12">
        <v>26</v>
      </c>
      <c r="C759" s="12" t="str">
        <f t="shared" si="11"/>
        <v>[20-30[ ans</v>
      </c>
      <c r="D759" s="11" t="s">
        <v>3157</v>
      </c>
      <c r="E759" s="11" t="s">
        <v>48</v>
      </c>
      <c r="F759" s="11" t="s">
        <v>40</v>
      </c>
      <c r="G759" s="11"/>
      <c r="H759" s="11"/>
      <c r="I759" s="11" t="s">
        <v>41</v>
      </c>
      <c r="J759" s="11" t="s">
        <v>1314</v>
      </c>
      <c r="K759" s="11" t="s">
        <v>6048</v>
      </c>
      <c r="L759" s="11" t="s">
        <v>43</v>
      </c>
      <c r="M759" s="11" t="s">
        <v>6062</v>
      </c>
      <c r="N759" s="11" t="s">
        <v>383</v>
      </c>
      <c r="O759" s="11" t="s">
        <v>319</v>
      </c>
      <c r="P759" s="11" t="s">
        <v>6033</v>
      </c>
      <c r="Q759" s="11" t="s">
        <v>5568</v>
      </c>
      <c r="R759" s="11" t="s">
        <v>5569</v>
      </c>
      <c r="S759" s="11" t="s">
        <v>45</v>
      </c>
      <c r="T759" s="11" t="s">
        <v>58</v>
      </c>
      <c r="U759" s="11" t="s">
        <v>6055</v>
      </c>
      <c r="V759" s="11" t="s">
        <v>46</v>
      </c>
      <c r="W759" s="17" t="s">
        <v>6163</v>
      </c>
      <c r="X759" s="17" t="s">
        <v>6453</v>
      </c>
      <c r="Y759" s="34">
        <v>0</v>
      </c>
      <c r="Z759" s="30" t="s">
        <v>6644</v>
      </c>
      <c r="AA759" s="29">
        <v>13.7</v>
      </c>
      <c r="AB759" s="11" t="s">
        <v>898</v>
      </c>
      <c r="AC759" s="11">
        <v>1</v>
      </c>
      <c r="AD759" s="27" t="s">
        <v>6653</v>
      </c>
      <c r="AE759" s="27" t="s">
        <v>6673</v>
      </c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 t="s">
        <v>62</v>
      </c>
      <c r="AS759" s="11" t="s">
        <v>46</v>
      </c>
      <c r="AT759" s="11" t="s">
        <v>62</v>
      </c>
      <c r="AU759" s="11" t="s">
        <v>62</v>
      </c>
      <c r="AV759" s="11" t="s">
        <v>62</v>
      </c>
      <c r="AW759" s="11" t="s">
        <v>62</v>
      </c>
      <c r="AX759" s="11" t="s">
        <v>62</v>
      </c>
      <c r="AY759" s="11" t="s">
        <v>62</v>
      </c>
      <c r="AZ759" s="11" t="s">
        <v>62</v>
      </c>
      <c r="BA759" s="11" t="s">
        <v>62</v>
      </c>
      <c r="BB759" s="11"/>
    </row>
    <row r="760" spans="1:54" x14ac:dyDescent="0.25">
      <c r="A760" s="11" t="s">
        <v>3159</v>
      </c>
      <c r="B760" s="12">
        <v>24</v>
      </c>
      <c r="C760" s="12" t="str">
        <f t="shared" si="11"/>
        <v>[20-30[ ans</v>
      </c>
      <c r="D760" s="11" t="s">
        <v>3160</v>
      </c>
      <c r="E760" s="11" t="s">
        <v>48</v>
      </c>
      <c r="F760" s="11" t="s">
        <v>40</v>
      </c>
      <c r="G760" s="11"/>
      <c r="H760" s="11"/>
      <c r="I760" s="11" t="s">
        <v>41</v>
      </c>
      <c r="J760" s="11" t="s">
        <v>134</v>
      </c>
      <c r="K760" s="11" t="s">
        <v>6049</v>
      </c>
      <c r="L760" s="11" t="s">
        <v>43</v>
      </c>
      <c r="M760" s="11" t="s">
        <v>6062</v>
      </c>
      <c r="N760" s="11" t="s">
        <v>580</v>
      </c>
      <c r="O760" s="11" t="s">
        <v>319</v>
      </c>
      <c r="P760" s="11" t="s">
        <v>6033</v>
      </c>
      <c r="Q760" s="11" t="s">
        <v>5568</v>
      </c>
      <c r="R760" s="11" t="s">
        <v>5569</v>
      </c>
      <c r="S760" s="11" t="s">
        <v>45</v>
      </c>
      <c r="T760" s="11" t="s">
        <v>58</v>
      </c>
      <c r="U760" s="11" t="s">
        <v>6055</v>
      </c>
      <c r="V760" s="11" t="s">
        <v>62</v>
      </c>
      <c r="W760" s="17"/>
      <c r="X760" s="17"/>
      <c r="Y760" s="30"/>
      <c r="Z760" s="30"/>
      <c r="AA760" s="29">
        <v>11</v>
      </c>
      <c r="AB760" s="11" t="s">
        <v>47</v>
      </c>
      <c r="AC760" s="11">
        <v>0</v>
      </c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</row>
    <row r="761" spans="1:54" x14ac:dyDescent="0.25">
      <c r="A761" s="11" t="s">
        <v>3161</v>
      </c>
      <c r="B761" s="12">
        <v>30</v>
      </c>
      <c r="C761" s="12" t="str">
        <f t="shared" si="11"/>
        <v>[30-40[ ans</v>
      </c>
      <c r="D761" s="11" t="s">
        <v>3162</v>
      </c>
      <c r="E761" s="11" t="s">
        <v>39</v>
      </c>
      <c r="F761" s="11" t="s">
        <v>40</v>
      </c>
      <c r="G761" s="11"/>
      <c r="H761" s="11"/>
      <c r="I761" s="11" t="s">
        <v>41</v>
      </c>
      <c r="J761" s="11" t="s">
        <v>505</v>
      </c>
      <c r="K761" s="11" t="s">
        <v>6046</v>
      </c>
      <c r="L761" s="11" t="s">
        <v>60</v>
      </c>
      <c r="M761" s="11" t="s">
        <v>6062</v>
      </c>
      <c r="N761" s="11" t="s">
        <v>83</v>
      </c>
      <c r="O761" s="11" t="s">
        <v>83</v>
      </c>
      <c r="P761" s="11" t="s">
        <v>6035</v>
      </c>
      <c r="Q761" s="11" t="s">
        <v>5598</v>
      </c>
      <c r="R761" s="11" t="s">
        <v>5599</v>
      </c>
      <c r="S761" s="11" t="s">
        <v>45</v>
      </c>
      <c r="T761" s="11" t="s">
        <v>84</v>
      </c>
      <c r="U761" s="11" t="s">
        <v>6057</v>
      </c>
      <c r="V761" s="11" t="s">
        <v>62</v>
      </c>
      <c r="W761" s="17"/>
      <c r="X761" s="17"/>
      <c r="Y761" s="30"/>
      <c r="Z761" s="30"/>
      <c r="AA761" s="11"/>
      <c r="AB761" s="11" t="s">
        <v>47</v>
      </c>
      <c r="AC761" s="11">
        <v>0</v>
      </c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</row>
    <row r="762" spans="1:54" x14ac:dyDescent="0.25">
      <c r="A762" s="11" t="s">
        <v>3163</v>
      </c>
      <c r="B762" s="12">
        <v>45</v>
      </c>
      <c r="C762" s="12" t="str">
        <f t="shared" si="11"/>
        <v>[40-50 [ ans</v>
      </c>
      <c r="D762" s="11" t="s">
        <v>3164</v>
      </c>
      <c r="E762" s="11" t="s">
        <v>48</v>
      </c>
      <c r="F762" s="11" t="s">
        <v>40</v>
      </c>
      <c r="G762" s="11"/>
      <c r="H762" s="11"/>
      <c r="I762" s="11" t="s">
        <v>49</v>
      </c>
      <c r="J762" s="11" t="s">
        <v>250</v>
      </c>
      <c r="K762" s="11" t="s">
        <v>6048</v>
      </c>
      <c r="L762" s="11" t="s">
        <v>121</v>
      </c>
      <c r="M762" s="11" t="s">
        <v>6062</v>
      </c>
      <c r="N762" s="11" t="s">
        <v>558</v>
      </c>
      <c r="O762" s="11" t="s">
        <v>554</v>
      </c>
      <c r="P762" s="11" t="s">
        <v>6032</v>
      </c>
      <c r="Q762" s="11" t="s">
        <v>5576</v>
      </c>
      <c r="R762" s="11" t="s">
        <v>5577</v>
      </c>
      <c r="S762" s="11" t="s">
        <v>45</v>
      </c>
      <c r="T762" s="11" t="s">
        <v>58</v>
      </c>
      <c r="U762" s="11" t="s">
        <v>6055</v>
      </c>
      <c r="V762" s="11" t="s">
        <v>46</v>
      </c>
      <c r="W762" s="17">
        <v>43171</v>
      </c>
      <c r="X762" s="17" t="s">
        <v>6454</v>
      </c>
      <c r="Y762" s="34">
        <v>1</v>
      </c>
      <c r="Z762" s="30" t="s">
        <v>6644</v>
      </c>
      <c r="AA762" s="11"/>
      <c r="AB762" s="11" t="s">
        <v>47</v>
      </c>
      <c r="AC762" s="11">
        <v>0</v>
      </c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</row>
    <row r="763" spans="1:54" x14ac:dyDescent="0.25">
      <c r="A763" s="11" t="s">
        <v>3166</v>
      </c>
      <c r="B763" s="12">
        <v>36</v>
      </c>
      <c r="C763" s="12" t="str">
        <f t="shared" si="11"/>
        <v>[30-40[ ans</v>
      </c>
      <c r="D763" s="11" t="s">
        <v>3167</v>
      </c>
      <c r="E763" s="11" t="s">
        <v>48</v>
      </c>
      <c r="F763" s="11" t="s">
        <v>40</v>
      </c>
      <c r="G763" s="11"/>
      <c r="H763" s="11"/>
      <c r="I763" s="11" t="s">
        <v>49</v>
      </c>
      <c r="J763" s="11" t="s">
        <v>280</v>
      </c>
      <c r="K763" s="11" t="s">
        <v>6047</v>
      </c>
      <c r="L763" s="11" t="s">
        <v>43</v>
      </c>
      <c r="M763" s="11" t="s">
        <v>6062</v>
      </c>
      <c r="N763" s="11" t="s">
        <v>90</v>
      </c>
      <c r="O763" s="11" t="s">
        <v>90</v>
      </c>
      <c r="P763" s="11" t="s">
        <v>6033</v>
      </c>
      <c r="Q763" s="11" t="s">
        <v>5632</v>
      </c>
      <c r="R763" s="11" t="s">
        <v>5633</v>
      </c>
      <c r="S763" s="11" t="s">
        <v>45</v>
      </c>
      <c r="T763" s="11" t="s">
        <v>39</v>
      </c>
      <c r="U763" s="11" t="s">
        <v>6053</v>
      </c>
      <c r="V763" s="11" t="s">
        <v>46</v>
      </c>
      <c r="W763" s="17">
        <v>43103</v>
      </c>
      <c r="X763" s="17" t="s">
        <v>6290</v>
      </c>
      <c r="Y763" s="34">
        <v>1</v>
      </c>
      <c r="Z763" s="30" t="s">
        <v>6644</v>
      </c>
      <c r="AA763" s="11"/>
      <c r="AB763" s="11" t="s">
        <v>47</v>
      </c>
      <c r="AC763" s="11">
        <v>0</v>
      </c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  <c r="AP763" s="11"/>
      <c r="AQ763" s="11"/>
      <c r="AR763" s="11"/>
      <c r="AS763" s="11"/>
      <c r="AT763" s="11"/>
      <c r="AU763" s="11"/>
      <c r="AV763" s="11"/>
      <c r="AW763" s="11"/>
      <c r="AX763" s="11"/>
      <c r="AY763" s="11"/>
      <c r="AZ763" s="11"/>
      <c r="BA763" s="11"/>
      <c r="BB763" s="11"/>
    </row>
    <row r="764" spans="1:54" x14ac:dyDescent="0.25">
      <c r="A764" s="11" t="s">
        <v>3168</v>
      </c>
      <c r="B764" s="12">
        <v>21</v>
      </c>
      <c r="C764" s="12" t="str">
        <f t="shared" si="11"/>
        <v>[20-30[ ans</v>
      </c>
      <c r="D764" s="11" t="s">
        <v>3169</v>
      </c>
      <c r="E764" s="11" t="s">
        <v>54</v>
      </c>
      <c r="F764" s="11" t="s">
        <v>40</v>
      </c>
      <c r="G764" s="11"/>
      <c r="H764" s="11"/>
      <c r="I764" s="11" t="s">
        <v>41</v>
      </c>
      <c r="J764" s="11" t="s">
        <v>101</v>
      </c>
      <c r="K764" s="11" t="s">
        <v>286</v>
      </c>
      <c r="L764" s="11" t="s">
        <v>51</v>
      </c>
      <c r="M764" s="11" t="s">
        <v>6062</v>
      </c>
      <c r="N764" s="11" t="s">
        <v>702</v>
      </c>
      <c r="O764" s="11" t="s">
        <v>5653</v>
      </c>
      <c r="P764" s="11" t="s">
        <v>6032</v>
      </c>
      <c r="Q764" s="11" t="s">
        <v>5586</v>
      </c>
      <c r="R764" s="11" t="s">
        <v>5587</v>
      </c>
      <c r="S764" s="11" t="s">
        <v>45</v>
      </c>
      <c r="T764" s="11" t="s">
        <v>124</v>
      </c>
      <c r="U764" s="11" t="s">
        <v>124</v>
      </c>
      <c r="V764" s="11" t="s">
        <v>62</v>
      </c>
      <c r="W764" s="17"/>
      <c r="X764" s="17"/>
      <c r="Y764" s="30"/>
      <c r="Z764" s="30"/>
      <c r="AA764" s="29">
        <v>14.3</v>
      </c>
      <c r="AB764" s="11" t="s">
        <v>47</v>
      </c>
      <c r="AC764" s="11">
        <v>0</v>
      </c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</row>
    <row r="765" spans="1:54" x14ac:dyDescent="0.25">
      <c r="A765" s="11" t="s">
        <v>3170</v>
      </c>
      <c r="B765" s="12">
        <v>22</v>
      </c>
      <c r="C765" s="12" t="str">
        <f t="shared" si="11"/>
        <v>[20-30[ ans</v>
      </c>
      <c r="D765" s="11" t="s">
        <v>3171</v>
      </c>
      <c r="E765" s="11" t="s">
        <v>54</v>
      </c>
      <c r="F765" s="11" t="s">
        <v>40</v>
      </c>
      <c r="G765" s="11"/>
      <c r="H765" s="11"/>
      <c r="I765" s="11" t="s">
        <v>41</v>
      </c>
      <c r="J765" s="11" t="s">
        <v>134</v>
      </c>
      <c r="K765" s="11" t="s">
        <v>6049</v>
      </c>
      <c r="L765" s="11" t="s">
        <v>51</v>
      </c>
      <c r="M765" s="11" t="s">
        <v>6062</v>
      </c>
      <c r="N765" s="11" t="s">
        <v>83</v>
      </c>
      <c r="O765" s="11" t="s">
        <v>83</v>
      </c>
      <c r="P765" s="11" t="s">
        <v>6035</v>
      </c>
      <c r="Q765" s="11" t="s">
        <v>5598</v>
      </c>
      <c r="R765" s="11" t="s">
        <v>5599</v>
      </c>
      <c r="S765" s="11" t="s">
        <v>45</v>
      </c>
      <c r="T765" s="11" t="s">
        <v>124</v>
      </c>
      <c r="U765" s="11" t="s">
        <v>124</v>
      </c>
      <c r="V765" s="11" t="s">
        <v>46</v>
      </c>
      <c r="W765" s="17"/>
      <c r="X765" s="17"/>
      <c r="Y765" s="30"/>
      <c r="Z765" s="30"/>
      <c r="AA765" s="29">
        <v>14.3</v>
      </c>
      <c r="AB765" s="11" t="s">
        <v>47</v>
      </c>
      <c r="AC765" s="11">
        <v>0</v>
      </c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  <c r="AP765" s="11"/>
      <c r="AQ765" s="11"/>
      <c r="AR765" s="11"/>
      <c r="AS765" s="11"/>
      <c r="AT765" s="11"/>
      <c r="AU765" s="11"/>
      <c r="AV765" s="11"/>
      <c r="AW765" s="11"/>
      <c r="AX765" s="11"/>
      <c r="AY765" s="11"/>
      <c r="AZ765" s="11"/>
      <c r="BA765" s="11"/>
      <c r="BB765" s="11"/>
    </row>
    <row r="766" spans="1:54" x14ac:dyDescent="0.25">
      <c r="A766" s="11" t="s">
        <v>3172</v>
      </c>
      <c r="B766" s="12">
        <v>40</v>
      </c>
      <c r="C766" s="12" t="str">
        <f t="shared" si="11"/>
        <v>[40-50 [ ans</v>
      </c>
      <c r="D766" s="11" t="s">
        <v>3173</v>
      </c>
      <c r="E766" s="11" t="s">
        <v>54</v>
      </c>
      <c r="F766" s="11" t="s">
        <v>40</v>
      </c>
      <c r="G766" s="11"/>
      <c r="H766" s="11"/>
      <c r="I766" s="11" t="s">
        <v>49</v>
      </c>
      <c r="J766" s="11" t="s">
        <v>318</v>
      </c>
      <c r="K766" s="11" t="s">
        <v>6043</v>
      </c>
      <c r="L766" s="11" t="s">
        <v>43</v>
      </c>
      <c r="M766" s="11" t="s">
        <v>6062</v>
      </c>
      <c r="N766" s="11" t="s">
        <v>131</v>
      </c>
      <c r="O766" s="11" t="s">
        <v>319</v>
      </c>
      <c r="P766" s="11" t="s">
        <v>6033</v>
      </c>
      <c r="Q766" s="11" t="s">
        <v>5568</v>
      </c>
      <c r="R766" s="11" t="s">
        <v>5569</v>
      </c>
      <c r="S766" s="11" t="s">
        <v>45</v>
      </c>
      <c r="T766" s="11" t="s">
        <v>58</v>
      </c>
      <c r="U766" s="11" t="s">
        <v>6055</v>
      </c>
      <c r="V766" s="11" t="s">
        <v>62</v>
      </c>
      <c r="W766" s="17"/>
      <c r="X766" s="17"/>
      <c r="Y766" s="30"/>
      <c r="Z766" s="30"/>
      <c r="AA766" s="11"/>
      <c r="AB766" s="11" t="s">
        <v>47</v>
      </c>
      <c r="AC766" s="11">
        <v>0</v>
      </c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</row>
    <row r="767" spans="1:54" x14ac:dyDescent="0.25">
      <c r="A767" s="11" t="s">
        <v>3174</v>
      </c>
      <c r="B767" s="12">
        <v>25</v>
      </c>
      <c r="C767" s="12" t="str">
        <f t="shared" si="11"/>
        <v>[20-30[ ans</v>
      </c>
      <c r="D767" s="11" t="s">
        <v>3175</v>
      </c>
      <c r="E767" s="11" t="s">
        <v>48</v>
      </c>
      <c r="F767" s="11" t="s">
        <v>40</v>
      </c>
      <c r="G767" s="11"/>
      <c r="H767" s="11"/>
      <c r="I767" s="11" t="s">
        <v>41</v>
      </c>
      <c r="J767" s="11" t="s">
        <v>425</v>
      </c>
      <c r="K767" s="11" t="s">
        <v>6048</v>
      </c>
      <c r="L767" s="11" t="s">
        <v>51</v>
      </c>
      <c r="M767" s="11" t="s">
        <v>6062</v>
      </c>
      <c r="N767" s="11" t="s">
        <v>319</v>
      </c>
      <c r="O767" s="11" t="s">
        <v>319</v>
      </c>
      <c r="P767" s="11" t="s">
        <v>6033</v>
      </c>
      <c r="Q767" s="11" t="s">
        <v>5568</v>
      </c>
      <c r="R767" s="11" t="s">
        <v>5569</v>
      </c>
      <c r="S767" s="11" t="s">
        <v>45</v>
      </c>
      <c r="T767" s="11" t="s">
        <v>39</v>
      </c>
      <c r="U767" s="11" t="s">
        <v>6053</v>
      </c>
      <c r="V767" s="11" t="s">
        <v>46</v>
      </c>
      <c r="W767" s="17">
        <v>43103</v>
      </c>
      <c r="X767" s="17" t="s">
        <v>6290</v>
      </c>
      <c r="Y767" s="34">
        <v>1</v>
      </c>
      <c r="Z767" s="30" t="s">
        <v>6644</v>
      </c>
      <c r="AA767" s="11"/>
      <c r="AB767" s="11" t="s">
        <v>47</v>
      </c>
      <c r="AC767" s="11">
        <v>0</v>
      </c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</row>
    <row r="768" spans="1:54" x14ac:dyDescent="0.25">
      <c r="A768" s="11" t="s">
        <v>3176</v>
      </c>
      <c r="B768" s="12">
        <v>28</v>
      </c>
      <c r="C768" s="12" t="str">
        <f t="shared" si="11"/>
        <v>[20-30[ ans</v>
      </c>
      <c r="D768" s="11" t="s">
        <v>3177</v>
      </c>
      <c r="E768" s="11" t="s">
        <v>48</v>
      </c>
      <c r="F768" s="11" t="s">
        <v>40</v>
      </c>
      <c r="G768" s="12">
        <v>170</v>
      </c>
      <c r="H768" s="12">
        <v>65</v>
      </c>
      <c r="I768" s="11" t="s">
        <v>49</v>
      </c>
      <c r="J768" s="11" t="s">
        <v>1154</v>
      </c>
      <c r="K768" s="11" t="s">
        <v>6047</v>
      </c>
      <c r="L768" s="11" t="s">
        <v>60</v>
      </c>
      <c r="M768" s="11" t="s">
        <v>6062</v>
      </c>
      <c r="N768" s="11" t="s">
        <v>1155</v>
      </c>
      <c r="O768" s="11" t="s">
        <v>83</v>
      </c>
      <c r="P768" s="11" t="s">
        <v>6035</v>
      </c>
      <c r="Q768" s="11" t="s">
        <v>5598</v>
      </c>
      <c r="R768" s="11" t="s">
        <v>5599</v>
      </c>
      <c r="S768" s="11" t="s">
        <v>45</v>
      </c>
      <c r="T768" s="11" t="s">
        <v>53</v>
      </c>
      <c r="U768" s="11" t="s">
        <v>6054</v>
      </c>
      <c r="V768" s="11" t="s">
        <v>62</v>
      </c>
      <c r="W768" s="17"/>
      <c r="X768" s="17"/>
      <c r="Y768" s="30"/>
      <c r="Z768" s="30"/>
      <c r="AA768" s="29">
        <v>9.6999999999999993</v>
      </c>
      <c r="AB768" s="11" t="s">
        <v>898</v>
      </c>
      <c r="AC768" s="11">
        <v>1</v>
      </c>
      <c r="AD768" s="27" t="s">
        <v>5524</v>
      </c>
      <c r="AE768" s="27" t="s">
        <v>6673</v>
      </c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 t="s">
        <v>62</v>
      </c>
      <c r="AS768" s="11" t="s">
        <v>62</v>
      </c>
      <c r="AT768" s="11" t="s">
        <v>46</v>
      </c>
      <c r="AU768" s="11" t="s">
        <v>62</v>
      </c>
      <c r="AV768" s="11" t="s">
        <v>62</v>
      </c>
      <c r="AW768" s="11" t="s">
        <v>62</v>
      </c>
      <c r="AX768" s="11" t="s">
        <v>62</v>
      </c>
      <c r="AY768" s="11" t="s">
        <v>62</v>
      </c>
      <c r="AZ768" s="11" t="s">
        <v>62</v>
      </c>
      <c r="BA768" s="11" t="s">
        <v>62</v>
      </c>
      <c r="BB768" s="11"/>
    </row>
    <row r="769" spans="1:54" x14ac:dyDescent="0.25">
      <c r="A769" s="11" t="s">
        <v>3178</v>
      </c>
      <c r="B769" s="12">
        <v>35</v>
      </c>
      <c r="C769" s="12" t="str">
        <f t="shared" si="11"/>
        <v>[30-40[ ans</v>
      </c>
      <c r="D769" s="11" t="s">
        <v>3179</v>
      </c>
      <c r="E769" s="11" t="s">
        <v>54</v>
      </c>
      <c r="F769" s="11" t="s">
        <v>40</v>
      </c>
      <c r="G769" s="11"/>
      <c r="H769" s="11"/>
      <c r="I769" s="11" t="s">
        <v>41</v>
      </c>
      <c r="J769" s="11" t="s">
        <v>98</v>
      </c>
      <c r="K769" s="11" t="s">
        <v>6043</v>
      </c>
      <c r="L769" s="11" t="s">
        <v>51</v>
      </c>
      <c r="M769" s="11" t="s">
        <v>6062</v>
      </c>
      <c r="N769" s="11" t="s">
        <v>104</v>
      </c>
      <c r="O769" s="11" t="s">
        <v>104</v>
      </c>
      <c r="P769" s="11" t="s">
        <v>6033</v>
      </c>
      <c r="Q769" s="11" t="s">
        <v>6036</v>
      </c>
      <c r="R769" s="11" t="s">
        <v>6037</v>
      </c>
      <c r="S769" s="11" t="s">
        <v>45</v>
      </c>
      <c r="T769" s="11" t="s">
        <v>39</v>
      </c>
      <c r="U769" s="11" t="s">
        <v>6053</v>
      </c>
      <c r="V769" s="11" t="s">
        <v>62</v>
      </c>
      <c r="W769" s="17"/>
      <c r="X769" s="17"/>
      <c r="Y769" s="30"/>
      <c r="Z769" s="30"/>
      <c r="AA769" s="11"/>
      <c r="AB769" s="11" t="s">
        <v>47</v>
      </c>
      <c r="AC769" s="11">
        <v>0</v>
      </c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</row>
    <row r="770" spans="1:54" x14ac:dyDescent="0.25">
      <c r="A770" s="11" t="s">
        <v>3180</v>
      </c>
      <c r="B770" s="12">
        <v>35</v>
      </c>
      <c r="C770" s="12" t="str">
        <f t="shared" si="11"/>
        <v>[30-40[ ans</v>
      </c>
      <c r="D770" s="11" t="s">
        <v>3181</v>
      </c>
      <c r="E770" s="11" t="s">
        <v>39</v>
      </c>
      <c r="F770" s="11" t="s">
        <v>40</v>
      </c>
      <c r="G770" s="11"/>
      <c r="H770" s="11"/>
      <c r="I770" s="11" t="s">
        <v>49</v>
      </c>
      <c r="J770" s="11" t="s">
        <v>71</v>
      </c>
      <c r="K770" s="11" t="s">
        <v>6047</v>
      </c>
      <c r="L770" s="11" t="s">
        <v>51</v>
      </c>
      <c r="M770" s="11" t="s">
        <v>6062</v>
      </c>
      <c r="N770" s="11" t="s">
        <v>164</v>
      </c>
      <c r="O770" s="11" t="s">
        <v>164</v>
      </c>
      <c r="P770" s="11" t="s">
        <v>6033</v>
      </c>
      <c r="Q770" s="11" t="s">
        <v>5582</v>
      </c>
      <c r="R770" s="11" t="s">
        <v>5583</v>
      </c>
      <c r="S770" s="11" t="s">
        <v>45</v>
      </c>
      <c r="T770" s="11" t="s">
        <v>39</v>
      </c>
      <c r="U770" s="11" t="s">
        <v>6053</v>
      </c>
      <c r="V770" s="11" t="s">
        <v>46</v>
      </c>
      <c r="W770" s="17">
        <v>42038</v>
      </c>
      <c r="X770" s="17" t="s">
        <v>6452</v>
      </c>
      <c r="Y770" s="34">
        <v>4</v>
      </c>
      <c r="Z770" s="30" t="s">
        <v>6647</v>
      </c>
      <c r="AA770" s="29">
        <v>15.8</v>
      </c>
      <c r="AB770" s="11" t="s">
        <v>47</v>
      </c>
      <c r="AC770" s="11">
        <v>0</v>
      </c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</row>
    <row r="771" spans="1:54" x14ac:dyDescent="0.25">
      <c r="A771" s="11" t="s">
        <v>3182</v>
      </c>
      <c r="B771" s="12">
        <v>40</v>
      </c>
      <c r="C771" s="12" t="str">
        <f t="shared" ref="C771:C834" si="12">IF(B771&lt;20," &lt; 20 ans", IF(B771&lt;30,"[20-30[ ans",IF(B771&lt;40,"[30-40[ ans",IF(B771&lt;50,"[40-50 [ ans",IF(B771&lt;60, "[50-60 [ ans","&gt; 60 ans")))))</f>
        <v>[40-50 [ ans</v>
      </c>
      <c r="D771" s="11" t="s">
        <v>3183</v>
      </c>
      <c r="E771" s="11" t="s">
        <v>54</v>
      </c>
      <c r="F771" s="11" t="s">
        <v>40</v>
      </c>
      <c r="G771" s="11"/>
      <c r="H771" s="11"/>
      <c r="I771" s="11" t="s">
        <v>49</v>
      </c>
      <c r="J771" s="11" t="s">
        <v>358</v>
      </c>
      <c r="K771" s="11" t="s">
        <v>6043</v>
      </c>
      <c r="L771" s="11" t="s">
        <v>51</v>
      </c>
      <c r="M771" s="11" t="s">
        <v>6062</v>
      </c>
      <c r="N771" s="11" t="s">
        <v>359</v>
      </c>
      <c r="O771" s="11" t="s">
        <v>319</v>
      </c>
      <c r="P771" s="11" t="s">
        <v>6033</v>
      </c>
      <c r="Q771" s="11" t="s">
        <v>5568</v>
      </c>
      <c r="R771" s="11" t="s">
        <v>5569</v>
      </c>
      <c r="S771" s="11" t="s">
        <v>45</v>
      </c>
      <c r="T771" s="11" t="s">
        <v>58</v>
      </c>
      <c r="U771" s="11" t="s">
        <v>6055</v>
      </c>
      <c r="V771" s="11" t="s">
        <v>62</v>
      </c>
      <c r="W771" s="17"/>
      <c r="X771" s="17"/>
      <c r="Y771" s="30"/>
      <c r="Z771" s="30"/>
      <c r="AA771" s="11"/>
      <c r="AB771" s="11" t="s">
        <v>47</v>
      </c>
      <c r="AC771" s="11">
        <v>0</v>
      </c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</row>
    <row r="772" spans="1:54" x14ac:dyDescent="0.25">
      <c r="A772" s="11" t="s">
        <v>3184</v>
      </c>
      <c r="B772" s="12">
        <v>50</v>
      </c>
      <c r="C772" s="12" t="str">
        <f t="shared" si="12"/>
        <v>[50-60 [ ans</v>
      </c>
      <c r="D772" s="11" t="s">
        <v>3185</v>
      </c>
      <c r="E772" s="11" t="s">
        <v>54</v>
      </c>
      <c r="F772" s="11" t="s">
        <v>40</v>
      </c>
      <c r="G772" s="11"/>
      <c r="H772" s="11"/>
      <c r="I772" s="11" t="s">
        <v>49</v>
      </c>
      <c r="J772" s="11" t="s">
        <v>367</v>
      </c>
      <c r="K772" s="11" t="s">
        <v>6043</v>
      </c>
      <c r="L772" s="11" t="s">
        <v>51</v>
      </c>
      <c r="M772" s="11" t="s">
        <v>6062</v>
      </c>
      <c r="N772" s="11" t="s">
        <v>337</v>
      </c>
      <c r="O772" s="11" t="s">
        <v>1355</v>
      </c>
      <c r="P772" s="11" t="s">
        <v>6031</v>
      </c>
      <c r="Q772" s="11" t="s">
        <v>5620</v>
      </c>
      <c r="R772" s="11" t="s">
        <v>5621</v>
      </c>
      <c r="S772" s="11" t="s">
        <v>45</v>
      </c>
      <c r="T772" s="11" t="s">
        <v>39</v>
      </c>
      <c r="U772" s="11" t="s">
        <v>6053</v>
      </c>
      <c r="V772" s="11" t="s">
        <v>46</v>
      </c>
      <c r="W772" s="17">
        <v>42218</v>
      </c>
      <c r="X772" s="17" t="s">
        <v>6315</v>
      </c>
      <c r="Y772" s="34">
        <v>4</v>
      </c>
      <c r="Z772" s="30" t="s">
        <v>6647</v>
      </c>
      <c r="AA772" s="11"/>
      <c r="AB772" s="11" t="s">
        <v>47</v>
      </c>
      <c r="AC772" s="11">
        <v>0</v>
      </c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</row>
    <row r="773" spans="1:54" x14ac:dyDescent="0.25">
      <c r="A773" s="11" t="s">
        <v>3186</v>
      </c>
      <c r="B773" s="12">
        <v>26</v>
      </c>
      <c r="C773" s="12" t="str">
        <f t="shared" si="12"/>
        <v>[20-30[ ans</v>
      </c>
      <c r="D773" s="11" t="s">
        <v>3187</v>
      </c>
      <c r="E773" s="11" t="s">
        <v>48</v>
      </c>
      <c r="F773" s="11" t="s">
        <v>40</v>
      </c>
      <c r="G773" s="11"/>
      <c r="H773" s="11"/>
      <c r="I773" s="11" t="s">
        <v>41</v>
      </c>
      <c r="J773" s="11" t="s">
        <v>79</v>
      </c>
      <c r="K773" s="11" t="s">
        <v>6048</v>
      </c>
      <c r="L773" s="11" t="s">
        <v>51</v>
      </c>
      <c r="M773" s="11" t="s">
        <v>6062</v>
      </c>
      <c r="N773" s="11" t="s">
        <v>597</v>
      </c>
      <c r="O773" s="11" t="s">
        <v>5649</v>
      </c>
      <c r="P773" s="11" t="s">
        <v>6033</v>
      </c>
      <c r="Q773" s="11" t="s">
        <v>6023</v>
      </c>
      <c r="R773" s="11" t="s">
        <v>6024</v>
      </c>
      <c r="S773" s="11" t="s">
        <v>45</v>
      </c>
      <c r="T773" s="11" t="s">
        <v>84</v>
      </c>
      <c r="U773" s="11" t="s">
        <v>6057</v>
      </c>
      <c r="V773" s="11" t="s">
        <v>62</v>
      </c>
      <c r="W773" s="17"/>
      <c r="X773" s="17"/>
      <c r="Y773" s="30"/>
      <c r="Z773" s="30"/>
      <c r="AA773" s="11"/>
      <c r="AB773" s="11" t="s">
        <v>47</v>
      </c>
      <c r="AC773" s="11">
        <v>0</v>
      </c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  <c r="AP773" s="11"/>
      <c r="AQ773" s="11"/>
      <c r="AR773" s="11"/>
      <c r="AS773" s="11"/>
      <c r="AT773" s="11"/>
      <c r="AU773" s="11"/>
      <c r="AV773" s="11"/>
      <c r="AW773" s="11"/>
      <c r="AX773" s="11"/>
      <c r="AY773" s="11"/>
      <c r="AZ773" s="11"/>
      <c r="BA773" s="11"/>
      <c r="BB773" s="11"/>
    </row>
    <row r="774" spans="1:54" x14ac:dyDescent="0.25">
      <c r="A774" s="11" t="s">
        <v>3188</v>
      </c>
      <c r="B774" s="12">
        <v>39</v>
      </c>
      <c r="C774" s="12" t="str">
        <f t="shared" si="12"/>
        <v>[30-40[ ans</v>
      </c>
      <c r="D774" s="11" t="s">
        <v>3189</v>
      </c>
      <c r="E774" s="11" t="s">
        <v>39</v>
      </c>
      <c r="F774" s="11" t="s">
        <v>40</v>
      </c>
      <c r="G774" s="12">
        <v>176</v>
      </c>
      <c r="H774" s="12">
        <v>85</v>
      </c>
      <c r="I774" s="11" t="s">
        <v>49</v>
      </c>
      <c r="J774" s="11" t="s">
        <v>315</v>
      </c>
      <c r="K774" s="11" t="s">
        <v>6047</v>
      </c>
      <c r="L774" s="11" t="s">
        <v>428</v>
      </c>
      <c r="M774" s="11" t="s">
        <v>523</v>
      </c>
      <c r="N774" s="11" t="s">
        <v>428</v>
      </c>
      <c r="O774" s="11" t="s">
        <v>428</v>
      </c>
      <c r="P774" s="11" t="s">
        <v>428</v>
      </c>
      <c r="Q774" s="11"/>
      <c r="R774" s="11"/>
      <c r="S774" s="11" t="s">
        <v>45</v>
      </c>
      <c r="T774" s="11" t="s">
        <v>84</v>
      </c>
      <c r="U774" s="11" t="s">
        <v>6057</v>
      </c>
      <c r="V774" s="11" t="s">
        <v>62</v>
      </c>
      <c r="W774" s="17"/>
      <c r="X774" s="17"/>
      <c r="Y774" s="30"/>
      <c r="Z774" s="30"/>
      <c r="AA774" s="11"/>
      <c r="AB774" s="11" t="s">
        <v>47</v>
      </c>
      <c r="AC774" s="11">
        <v>0</v>
      </c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  <c r="AP774" s="11"/>
      <c r="AQ774" s="11"/>
      <c r="AR774" s="11"/>
      <c r="AS774" s="11"/>
      <c r="AT774" s="11"/>
      <c r="AU774" s="11"/>
      <c r="AV774" s="11"/>
      <c r="AW774" s="11"/>
      <c r="AX774" s="11"/>
      <c r="AY774" s="11"/>
      <c r="AZ774" s="11"/>
      <c r="BA774" s="11"/>
      <c r="BB774" s="11"/>
    </row>
    <row r="775" spans="1:54" x14ac:dyDescent="0.25">
      <c r="A775" s="11" t="s">
        <v>3190</v>
      </c>
      <c r="B775" s="12">
        <v>33</v>
      </c>
      <c r="C775" s="12" t="str">
        <f t="shared" si="12"/>
        <v>[30-40[ ans</v>
      </c>
      <c r="D775" s="11" t="s">
        <v>3191</v>
      </c>
      <c r="E775" s="11" t="s">
        <v>48</v>
      </c>
      <c r="F775" s="11" t="s">
        <v>40</v>
      </c>
      <c r="G775" s="11"/>
      <c r="H775" s="11"/>
      <c r="I775" s="11" t="s">
        <v>41</v>
      </c>
      <c r="J775" s="11" t="s">
        <v>1102</v>
      </c>
      <c r="K775" s="11" t="s">
        <v>6047</v>
      </c>
      <c r="L775" s="11" t="s">
        <v>157</v>
      </c>
      <c r="M775" s="11" t="s">
        <v>6062</v>
      </c>
      <c r="N775" s="11" t="s">
        <v>1103</v>
      </c>
      <c r="O775" s="11" t="s">
        <v>1103</v>
      </c>
      <c r="P775" s="11" t="s">
        <v>6034</v>
      </c>
      <c r="Q775" s="11" t="s">
        <v>5782</v>
      </c>
      <c r="R775" s="11" t="s">
        <v>5783</v>
      </c>
      <c r="S775" s="11" t="s">
        <v>45</v>
      </c>
      <c r="T775" s="11" t="s">
        <v>84</v>
      </c>
      <c r="U775" s="11" t="s">
        <v>6057</v>
      </c>
      <c r="V775" s="11" t="s">
        <v>46</v>
      </c>
      <c r="W775" s="17" t="s">
        <v>6164</v>
      </c>
      <c r="X775" s="17" t="s">
        <v>6455</v>
      </c>
      <c r="Y775" s="34">
        <v>0</v>
      </c>
      <c r="Z775" s="30" t="s">
        <v>6644</v>
      </c>
      <c r="AA775" s="11"/>
      <c r="AB775" s="11" t="s">
        <v>47</v>
      </c>
      <c r="AC775" s="11">
        <v>0</v>
      </c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  <c r="AP775" s="11"/>
      <c r="AQ775" s="11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1"/>
    </row>
    <row r="776" spans="1:54" x14ac:dyDescent="0.25">
      <c r="A776" s="11" t="s">
        <v>3193</v>
      </c>
      <c r="B776" s="12">
        <v>32</v>
      </c>
      <c r="C776" s="12" t="str">
        <f t="shared" si="12"/>
        <v>[30-40[ ans</v>
      </c>
      <c r="D776" s="11" t="s">
        <v>3194</v>
      </c>
      <c r="E776" s="11" t="s">
        <v>54</v>
      </c>
      <c r="F776" s="11" t="s">
        <v>40</v>
      </c>
      <c r="G776" s="11"/>
      <c r="H776" s="11"/>
      <c r="I776" s="11" t="s">
        <v>41</v>
      </c>
      <c r="J776" s="11" t="s">
        <v>753</v>
      </c>
      <c r="K776" s="11" t="s">
        <v>6049</v>
      </c>
      <c r="L776" s="11" t="s">
        <v>51</v>
      </c>
      <c r="M776" s="11" t="s">
        <v>6062</v>
      </c>
      <c r="N776" s="11" t="s">
        <v>83</v>
      </c>
      <c r="O776" s="11" t="s">
        <v>83</v>
      </c>
      <c r="P776" s="11" t="s">
        <v>6035</v>
      </c>
      <c r="Q776" s="11" t="s">
        <v>5598</v>
      </c>
      <c r="R776" s="11" t="s">
        <v>5599</v>
      </c>
      <c r="S776" s="11" t="s">
        <v>45</v>
      </c>
      <c r="T776" s="11" t="s">
        <v>754</v>
      </c>
      <c r="U776" s="11" t="s">
        <v>6054</v>
      </c>
      <c r="V776" s="11" t="s">
        <v>62</v>
      </c>
      <c r="W776" s="17"/>
      <c r="X776" s="17"/>
      <c r="Y776" s="30"/>
      <c r="Z776" s="30"/>
      <c r="AA776" s="29">
        <v>13.2</v>
      </c>
      <c r="AB776" s="11" t="s">
        <v>47</v>
      </c>
      <c r="AC776" s="11">
        <v>0</v>
      </c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1"/>
      <c r="AT776" s="11"/>
      <c r="AU776" s="11"/>
      <c r="AV776" s="11"/>
      <c r="AW776" s="11"/>
      <c r="AX776" s="11"/>
      <c r="AY776" s="11"/>
      <c r="AZ776" s="11"/>
      <c r="BA776" s="11"/>
      <c r="BB776" s="11"/>
    </row>
    <row r="777" spans="1:54" x14ac:dyDescent="0.25">
      <c r="A777" s="11" t="s">
        <v>3195</v>
      </c>
      <c r="B777" s="12">
        <v>28</v>
      </c>
      <c r="C777" s="12" t="str">
        <f t="shared" si="12"/>
        <v>[20-30[ ans</v>
      </c>
      <c r="D777" s="11" t="s">
        <v>3196</v>
      </c>
      <c r="E777" s="11" t="s">
        <v>54</v>
      </c>
      <c r="F777" s="11" t="s">
        <v>40</v>
      </c>
      <c r="G777" s="11"/>
      <c r="H777" s="11"/>
      <c r="I777" s="11" t="s">
        <v>41</v>
      </c>
      <c r="J777" s="11" t="s">
        <v>985</v>
      </c>
      <c r="K777" s="11" t="s">
        <v>6045</v>
      </c>
      <c r="L777" s="11" t="s">
        <v>51</v>
      </c>
      <c r="M777" s="11" t="s">
        <v>6062</v>
      </c>
      <c r="N777" s="11" t="s">
        <v>72</v>
      </c>
      <c r="O777" s="11" t="s">
        <v>72</v>
      </c>
      <c r="P777" s="11" t="s">
        <v>6033</v>
      </c>
      <c r="Q777" s="11" t="s">
        <v>5606</v>
      </c>
      <c r="R777" s="11" t="s">
        <v>5607</v>
      </c>
      <c r="S777" s="11" t="s">
        <v>45</v>
      </c>
      <c r="T777" s="11" t="s">
        <v>39</v>
      </c>
      <c r="U777" s="11" t="s">
        <v>6053</v>
      </c>
      <c r="V777" s="11" t="s">
        <v>46</v>
      </c>
      <c r="W777" s="17" t="s">
        <v>6165</v>
      </c>
      <c r="X777" s="17" t="s">
        <v>6456</v>
      </c>
      <c r="Y777" s="34">
        <v>1</v>
      </c>
      <c r="Z777" s="30" t="s">
        <v>6644</v>
      </c>
      <c r="AA777" s="29">
        <v>13.3</v>
      </c>
      <c r="AB777" s="11" t="s">
        <v>47</v>
      </c>
      <c r="AC777" s="11">
        <v>0</v>
      </c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</row>
    <row r="778" spans="1:54" x14ac:dyDescent="0.25">
      <c r="A778" s="11" t="s">
        <v>3198</v>
      </c>
      <c r="B778" s="12">
        <v>24</v>
      </c>
      <c r="C778" s="12" t="str">
        <f t="shared" si="12"/>
        <v>[20-30[ ans</v>
      </c>
      <c r="D778" s="11" t="s">
        <v>3199</v>
      </c>
      <c r="E778" s="11" t="s">
        <v>48</v>
      </c>
      <c r="F778" s="11" t="s">
        <v>40</v>
      </c>
      <c r="G778" s="11"/>
      <c r="H778" s="11"/>
      <c r="I778" s="11" t="s">
        <v>41</v>
      </c>
      <c r="J778" s="11" t="s">
        <v>79</v>
      </c>
      <c r="K778" s="11" t="s">
        <v>6048</v>
      </c>
      <c r="L778" s="11" t="s">
        <v>51</v>
      </c>
      <c r="M778" s="11" t="s">
        <v>6062</v>
      </c>
      <c r="N778" s="11" t="s">
        <v>83</v>
      </c>
      <c r="O778" s="11" t="s">
        <v>83</v>
      </c>
      <c r="P778" s="11" t="s">
        <v>6035</v>
      </c>
      <c r="Q778" s="11" t="s">
        <v>5598</v>
      </c>
      <c r="R778" s="11" t="s">
        <v>5599</v>
      </c>
      <c r="S778" s="11" t="s">
        <v>45</v>
      </c>
      <c r="T778" s="11" t="s">
        <v>58</v>
      </c>
      <c r="U778" s="11" t="s">
        <v>6055</v>
      </c>
      <c r="V778" s="11" t="s">
        <v>62</v>
      </c>
      <c r="W778" s="17"/>
      <c r="X778" s="17"/>
      <c r="Y778" s="30"/>
      <c r="Z778" s="30"/>
      <c r="AA778" s="29">
        <v>16.100000000000001</v>
      </c>
      <c r="AB778" s="11" t="s">
        <v>47</v>
      </c>
      <c r="AC778" s="11">
        <v>0</v>
      </c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</row>
    <row r="779" spans="1:54" x14ac:dyDescent="0.25">
      <c r="A779" s="11" t="s">
        <v>3200</v>
      </c>
      <c r="B779" s="12">
        <v>42</v>
      </c>
      <c r="C779" s="12" t="str">
        <f t="shared" si="12"/>
        <v>[40-50 [ ans</v>
      </c>
      <c r="D779" s="11" t="s">
        <v>3201</v>
      </c>
      <c r="E779" s="11" t="s">
        <v>39</v>
      </c>
      <c r="F779" s="11" t="s">
        <v>40</v>
      </c>
      <c r="G779" s="11"/>
      <c r="H779" s="11"/>
      <c r="I779" s="11" t="s">
        <v>49</v>
      </c>
      <c r="J779" s="11" t="s">
        <v>56</v>
      </c>
      <c r="K779" s="11" t="s">
        <v>6045</v>
      </c>
      <c r="L779" s="11" t="s">
        <v>51</v>
      </c>
      <c r="M779" s="11" t="s">
        <v>6062</v>
      </c>
      <c r="N779" s="11" t="s">
        <v>1000</v>
      </c>
      <c r="O779" s="11" t="s">
        <v>5694</v>
      </c>
      <c r="P779" s="11" t="s">
        <v>6035</v>
      </c>
      <c r="Q779" s="11" t="s">
        <v>5695</v>
      </c>
      <c r="R779" s="11" t="s">
        <v>5858</v>
      </c>
      <c r="S779" s="11" t="s">
        <v>45</v>
      </c>
      <c r="T779" s="11" t="s">
        <v>58</v>
      </c>
      <c r="U779" s="11" t="s">
        <v>6055</v>
      </c>
      <c r="V779" s="11" t="s">
        <v>62</v>
      </c>
      <c r="W779" s="17"/>
      <c r="X779" s="17"/>
      <c r="Y779" s="30"/>
      <c r="Z779" s="30"/>
      <c r="AA779" s="29">
        <v>14.8</v>
      </c>
      <c r="AB779" s="11" t="s">
        <v>47</v>
      </c>
      <c r="AC779" s="11">
        <v>0</v>
      </c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  <c r="AP779" s="11"/>
      <c r="AQ779" s="11"/>
      <c r="AR779" s="11"/>
      <c r="AS779" s="11"/>
      <c r="AT779" s="11"/>
      <c r="AU779" s="11"/>
      <c r="AV779" s="11"/>
      <c r="AW779" s="11"/>
      <c r="AX779" s="11"/>
      <c r="AY779" s="11"/>
      <c r="AZ779" s="11"/>
      <c r="BA779" s="11"/>
      <c r="BB779" s="11"/>
    </row>
    <row r="780" spans="1:54" x14ac:dyDescent="0.25">
      <c r="A780" s="11" t="s">
        <v>3202</v>
      </c>
      <c r="B780" s="12">
        <v>20</v>
      </c>
      <c r="C780" s="12" t="str">
        <f t="shared" si="12"/>
        <v>[20-30[ ans</v>
      </c>
      <c r="D780" s="11" t="s">
        <v>3203</v>
      </c>
      <c r="E780" s="11" t="s">
        <v>48</v>
      </c>
      <c r="F780" s="11" t="s">
        <v>40</v>
      </c>
      <c r="G780" s="11"/>
      <c r="H780" s="11"/>
      <c r="I780" s="11" t="s">
        <v>41</v>
      </c>
      <c r="J780" s="11" t="s">
        <v>79</v>
      </c>
      <c r="K780" s="11" t="s">
        <v>6048</v>
      </c>
      <c r="L780" s="11" t="s">
        <v>51</v>
      </c>
      <c r="M780" s="11" t="s">
        <v>6062</v>
      </c>
      <c r="N780" s="11" t="s">
        <v>149</v>
      </c>
      <c r="O780" s="11" t="s">
        <v>554</v>
      </c>
      <c r="P780" s="11" t="s">
        <v>6032</v>
      </c>
      <c r="Q780" s="11" t="s">
        <v>5576</v>
      </c>
      <c r="R780" s="11" t="s">
        <v>5577</v>
      </c>
      <c r="S780" s="11" t="s">
        <v>45</v>
      </c>
      <c r="T780" s="11" t="s">
        <v>39</v>
      </c>
      <c r="U780" s="11" t="s">
        <v>6053</v>
      </c>
      <c r="V780" s="11" t="s">
        <v>62</v>
      </c>
      <c r="W780" s="17"/>
      <c r="X780" s="17"/>
      <c r="Y780" s="30"/>
      <c r="Z780" s="30"/>
      <c r="AA780" s="11"/>
      <c r="AB780" s="11" t="s">
        <v>47</v>
      </c>
      <c r="AC780" s="11">
        <v>0</v>
      </c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1"/>
      <c r="AT780" s="11"/>
      <c r="AU780" s="11"/>
      <c r="AV780" s="11"/>
      <c r="AW780" s="11"/>
      <c r="AX780" s="11"/>
      <c r="AY780" s="11"/>
      <c r="AZ780" s="11"/>
      <c r="BA780" s="11"/>
      <c r="BB780" s="11"/>
    </row>
    <row r="781" spans="1:54" x14ac:dyDescent="0.25">
      <c r="A781" s="11" t="s">
        <v>3204</v>
      </c>
      <c r="B781" s="12">
        <v>31</v>
      </c>
      <c r="C781" s="12" t="str">
        <f t="shared" si="12"/>
        <v>[30-40[ ans</v>
      </c>
      <c r="D781" s="11" t="s">
        <v>3205</v>
      </c>
      <c r="E781" s="11" t="s">
        <v>54</v>
      </c>
      <c r="F781" s="11" t="s">
        <v>40</v>
      </c>
      <c r="G781" s="11"/>
      <c r="H781" s="11"/>
      <c r="I781" s="11" t="s">
        <v>41</v>
      </c>
      <c r="J781" s="11" t="s">
        <v>71</v>
      </c>
      <c r="K781" s="11" t="s">
        <v>6047</v>
      </c>
      <c r="L781" s="11" t="s">
        <v>51</v>
      </c>
      <c r="M781" s="11" t="s">
        <v>6062</v>
      </c>
      <c r="N781" s="11" t="s">
        <v>729</v>
      </c>
      <c r="O781" s="11" t="s">
        <v>729</v>
      </c>
      <c r="P781" s="11" t="s">
        <v>6702</v>
      </c>
      <c r="Q781" s="11"/>
      <c r="R781" s="11"/>
      <c r="S781" s="11" t="s">
        <v>45</v>
      </c>
      <c r="T781" s="11" t="s">
        <v>58</v>
      </c>
      <c r="U781" s="11" t="s">
        <v>6055</v>
      </c>
      <c r="V781" s="11" t="s">
        <v>62</v>
      </c>
      <c r="W781" s="17"/>
      <c r="X781" s="17"/>
      <c r="Y781" s="30"/>
      <c r="Z781" s="30"/>
      <c r="AA781" s="29">
        <v>14.1</v>
      </c>
      <c r="AB781" s="11" t="s">
        <v>47</v>
      </c>
      <c r="AC781" s="11">
        <v>0</v>
      </c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</row>
    <row r="782" spans="1:54" x14ac:dyDescent="0.25">
      <c r="A782" s="11" t="s">
        <v>3206</v>
      </c>
      <c r="B782" s="12">
        <v>26</v>
      </c>
      <c r="C782" s="12" t="str">
        <f t="shared" si="12"/>
        <v>[20-30[ ans</v>
      </c>
      <c r="D782" s="11" t="s">
        <v>3207</v>
      </c>
      <c r="E782" s="11" t="s">
        <v>48</v>
      </c>
      <c r="F782" s="11" t="s">
        <v>40</v>
      </c>
      <c r="G782" s="11"/>
      <c r="H782" s="11"/>
      <c r="I782" s="11" t="s">
        <v>41</v>
      </c>
      <c r="J782" s="11" t="s">
        <v>79</v>
      </c>
      <c r="K782" s="11" t="s">
        <v>6048</v>
      </c>
      <c r="L782" s="11" t="s">
        <v>43</v>
      </c>
      <c r="M782" s="11" t="s">
        <v>6062</v>
      </c>
      <c r="N782" s="11" t="s">
        <v>131</v>
      </c>
      <c r="O782" s="11" t="s">
        <v>319</v>
      </c>
      <c r="P782" s="11" t="s">
        <v>6033</v>
      </c>
      <c r="Q782" s="11" t="s">
        <v>5568</v>
      </c>
      <c r="R782" s="11" t="s">
        <v>5569</v>
      </c>
      <c r="S782" s="11" t="s">
        <v>45</v>
      </c>
      <c r="T782" s="11" t="s">
        <v>58</v>
      </c>
      <c r="U782" s="11" t="s">
        <v>6055</v>
      </c>
      <c r="V782" s="11" t="s">
        <v>62</v>
      </c>
      <c r="W782" s="17"/>
      <c r="X782" s="17"/>
      <c r="Y782" s="30"/>
      <c r="Z782" s="30"/>
      <c r="AA782" s="11"/>
      <c r="AB782" s="11" t="s">
        <v>47</v>
      </c>
      <c r="AC782" s="11">
        <v>0</v>
      </c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</row>
    <row r="783" spans="1:54" x14ac:dyDescent="0.25">
      <c r="A783" s="11" t="s">
        <v>3208</v>
      </c>
      <c r="B783" s="12">
        <v>24</v>
      </c>
      <c r="C783" s="12" t="str">
        <f t="shared" si="12"/>
        <v>[20-30[ ans</v>
      </c>
      <c r="D783" s="11" t="s">
        <v>3209</v>
      </c>
      <c r="E783" s="11" t="s">
        <v>48</v>
      </c>
      <c r="F783" s="11" t="s">
        <v>40</v>
      </c>
      <c r="G783" s="11"/>
      <c r="H783" s="11"/>
      <c r="I783" s="11" t="s">
        <v>41</v>
      </c>
      <c r="J783" s="11" t="s">
        <v>79</v>
      </c>
      <c r="K783" s="11" t="s">
        <v>6048</v>
      </c>
      <c r="L783" s="11" t="s">
        <v>43</v>
      </c>
      <c r="M783" s="11" t="s">
        <v>6062</v>
      </c>
      <c r="N783" s="11" t="s">
        <v>164</v>
      </c>
      <c r="O783" s="11" t="s">
        <v>164</v>
      </c>
      <c r="P783" s="11" t="s">
        <v>6033</v>
      </c>
      <c r="Q783" s="11" t="s">
        <v>5582</v>
      </c>
      <c r="R783" s="11" t="s">
        <v>5583</v>
      </c>
      <c r="S783" s="11" t="s">
        <v>45</v>
      </c>
      <c r="T783" s="11" t="s">
        <v>39</v>
      </c>
      <c r="U783" s="11" t="s">
        <v>6053</v>
      </c>
      <c r="V783" s="11" t="s">
        <v>46</v>
      </c>
      <c r="W783" s="17">
        <v>43468</v>
      </c>
      <c r="X783" s="17" t="s">
        <v>6332</v>
      </c>
      <c r="Y783" s="34">
        <v>0</v>
      </c>
      <c r="Z783" s="30" t="s">
        <v>6644</v>
      </c>
      <c r="AA783" s="29">
        <v>13.6</v>
      </c>
      <c r="AB783" s="11" t="s">
        <v>47</v>
      </c>
      <c r="AC783" s="11">
        <v>0</v>
      </c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</row>
    <row r="784" spans="1:54" x14ac:dyDescent="0.25">
      <c r="A784" s="11" t="s">
        <v>3210</v>
      </c>
      <c r="B784" s="12">
        <v>24</v>
      </c>
      <c r="C784" s="12" t="str">
        <f t="shared" si="12"/>
        <v>[20-30[ ans</v>
      </c>
      <c r="D784" s="11" t="s">
        <v>3211</v>
      </c>
      <c r="E784" s="11" t="s">
        <v>48</v>
      </c>
      <c r="F784" s="11" t="s">
        <v>40</v>
      </c>
      <c r="G784" s="11"/>
      <c r="H784" s="11"/>
      <c r="I784" s="11" t="s">
        <v>41</v>
      </c>
      <c r="J784" s="11" t="s">
        <v>462</v>
      </c>
      <c r="K784" s="11" t="s">
        <v>6044</v>
      </c>
      <c r="L784" s="11" t="s">
        <v>51</v>
      </c>
      <c r="M784" s="11" t="s">
        <v>6062</v>
      </c>
      <c r="N784" s="11" t="s">
        <v>64</v>
      </c>
      <c r="O784" s="11" t="s">
        <v>729</v>
      </c>
      <c r="P784" s="11" t="s">
        <v>6702</v>
      </c>
      <c r="Q784" s="11"/>
      <c r="R784" s="11"/>
      <c r="S784" s="11" t="s">
        <v>45</v>
      </c>
      <c r="T784" s="11" t="s">
        <v>39</v>
      </c>
      <c r="U784" s="11" t="s">
        <v>6053</v>
      </c>
      <c r="V784" s="11" t="s">
        <v>46</v>
      </c>
      <c r="W784" s="17">
        <v>43108</v>
      </c>
      <c r="X784" s="17" t="s">
        <v>6365</v>
      </c>
      <c r="Y784" s="34">
        <v>1</v>
      </c>
      <c r="Z784" s="30" t="s">
        <v>6644</v>
      </c>
      <c r="AA784" s="11"/>
      <c r="AB784" s="11" t="s">
        <v>47</v>
      </c>
      <c r="AC784" s="11">
        <v>0</v>
      </c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  <c r="AP784" s="11"/>
      <c r="AQ784" s="11"/>
      <c r="AR784" s="11"/>
      <c r="AS784" s="11"/>
      <c r="AT784" s="11"/>
      <c r="AU784" s="11"/>
      <c r="AV784" s="11"/>
      <c r="AW784" s="11"/>
      <c r="AX784" s="11"/>
      <c r="AY784" s="11"/>
      <c r="AZ784" s="11"/>
      <c r="BA784" s="11"/>
      <c r="BB784" s="11"/>
    </row>
    <row r="785" spans="1:54" x14ac:dyDescent="0.25">
      <c r="A785" s="11" t="s">
        <v>3212</v>
      </c>
      <c r="B785" s="12">
        <v>45</v>
      </c>
      <c r="C785" s="12" t="str">
        <f t="shared" si="12"/>
        <v>[40-50 [ ans</v>
      </c>
      <c r="D785" s="11" t="s">
        <v>3213</v>
      </c>
      <c r="E785" s="11" t="s">
        <v>54</v>
      </c>
      <c r="F785" s="11" t="s">
        <v>40</v>
      </c>
      <c r="G785" s="11"/>
      <c r="H785" s="11"/>
      <c r="I785" s="11" t="s">
        <v>49</v>
      </c>
      <c r="J785" s="11" t="s">
        <v>82</v>
      </c>
      <c r="K785" s="11" t="s">
        <v>6045</v>
      </c>
      <c r="L785" s="11" t="s">
        <v>60</v>
      </c>
      <c r="M785" s="11" t="s">
        <v>6062</v>
      </c>
      <c r="N785" s="11" t="s">
        <v>83</v>
      </c>
      <c r="O785" s="11" t="s">
        <v>83</v>
      </c>
      <c r="P785" s="11" t="s">
        <v>6035</v>
      </c>
      <c r="Q785" s="11" t="s">
        <v>5598</v>
      </c>
      <c r="R785" s="11" t="s">
        <v>5599</v>
      </c>
      <c r="S785" s="11" t="s">
        <v>45</v>
      </c>
      <c r="T785" s="11" t="s">
        <v>84</v>
      </c>
      <c r="U785" s="11" t="s">
        <v>6057</v>
      </c>
      <c r="V785" s="11" t="s">
        <v>46</v>
      </c>
      <c r="W785" s="17">
        <v>43106</v>
      </c>
      <c r="X785" s="17" t="s">
        <v>6457</v>
      </c>
      <c r="Y785" s="34">
        <v>1</v>
      </c>
      <c r="Z785" s="30" t="s">
        <v>6644</v>
      </c>
      <c r="AA785" s="11"/>
      <c r="AB785" s="11" t="s">
        <v>47</v>
      </c>
      <c r="AC785" s="11">
        <v>0</v>
      </c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</row>
    <row r="786" spans="1:54" x14ac:dyDescent="0.25">
      <c r="A786" s="11" t="s">
        <v>3215</v>
      </c>
      <c r="B786" s="12">
        <v>32</v>
      </c>
      <c r="C786" s="12" t="str">
        <f t="shared" si="12"/>
        <v>[30-40[ ans</v>
      </c>
      <c r="D786" s="11" t="s">
        <v>3216</v>
      </c>
      <c r="E786" s="11" t="s">
        <v>48</v>
      </c>
      <c r="F786" s="11" t="s">
        <v>40</v>
      </c>
      <c r="G786" s="11"/>
      <c r="H786" s="11"/>
      <c r="I786" s="11" t="s">
        <v>41</v>
      </c>
      <c r="J786" s="11" t="s">
        <v>1105</v>
      </c>
      <c r="K786" s="11" t="s">
        <v>6043</v>
      </c>
      <c r="L786" s="11" t="s">
        <v>43</v>
      </c>
      <c r="M786" s="11" t="s">
        <v>6062</v>
      </c>
      <c r="N786" s="11" t="s">
        <v>1106</v>
      </c>
      <c r="O786" s="11" t="s">
        <v>5665</v>
      </c>
      <c r="P786" s="11" t="s">
        <v>6033</v>
      </c>
      <c r="Q786" s="11" t="s">
        <v>5582</v>
      </c>
      <c r="R786" s="11" t="s">
        <v>5583</v>
      </c>
      <c r="S786" s="11" t="s">
        <v>45</v>
      </c>
      <c r="T786" s="11" t="s">
        <v>39</v>
      </c>
      <c r="U786" s="11" t="s">
        <v>6053</v>
      </c>
      <c r="V786" s="11" t="s">
        <v>62</v>
      </c>
      <c r="W786" s="17"/>
      <c r="X786" s="17"/>
      <c r="Y786" s="30"/>
      <c r="Z786" s="30"/>
      <c r="AA786" s="11"/>
      <c r="AB786" s="11" t="s">
        <v>47</v>
      </c>
      <c r="AC786" s="11">
        <v>0</v>
      </c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</row>
    <row r="787" spans="1:54" x14ac:dyDescent="0.25">
      <c r="A787" s="11" t="s">
        <v>3217</v>
      </c>
      <c r="B787" s="12">
        <v>36</v>
      </c>
      <c r="C787" s="12" t="str">
        <f t="shared" si="12"/>
        <v>[30-40[ ans</v>
      </c>
      <c r="D787" s="11" t="s">
        <v>3218</v>
      </c>
      <c r="E787" s="11" t="s">
        <v>54</v>
      </c>
      <c r="F787" s="11" t="s">
        <v>40</v>
      </c>
      <c r="G787" s="11"/>
      <c r="H787" s="11"/>
      <c r="I787" s="11" t="s">
        <v>41</v>
      </c>
      <c r="J787" s="11" t="s">
        <v>332</v>
      </c>
      <c r="K787" s="11" t="s">
        <v>6047</v>
      </c>
      <c r="L787" s="11" t="s">
        <v>51</v>
      </c>
      <c r="M787" s="11" t="s">
        <v>6062</v>
      </c>
      <c r="N787" s="11" t="s">
        <v>361</v>
      </c>
      <c r="O787" s="11" t="s">
        <v>115</v>
      </c>
      <c r="P787" s="11" t="s">
        <v>6031</v>
      </c>
      <c r="Q787" s="11" t="s">
        <v>5604</v>
      </c>
      <c r="R787" s="11" t="s">
        <v>5605</v>
      </c>
      <c r="S787" s="11" t="s">
        <v>45</v>
      </c>
      <c r="T787" s="11" t="s">
        <v>821</v>
      </c>
      <c r="U787" s="11" t="s">
        <v>6054</v>
      </c>
      <c r="V787" s="11" t="s">
        <v>46</v>
      </c>
      <c r="W787" s="17"/>
      <c r="X787" s="17"/>
      <c r="Y787" s="30"/>
      <c r="Z787" s="30"/>
      <c r="AA787" s="29">
        <v>13.4</v>
      </c>
      <c r="AB787" s="11" t="s">
        <v>47</v>
      </c>
      <c r="AC787" s="11">
        <v>0</v>
      </c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  <c r="AP787" s="11"/>
      <c r="AQ787" s="11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1"/>
    </row>
    <row r="788" spans="1:54" x14ac:dyDescent="0.25">
      <c r="A788" s="11" t="s">
        <v>3219</v>
      </c>
      <c r="B788" s="12">
        <v>25</v>
      </c>
      <c r="C788" s="12" t="str">
        <f t="shared" si="12"/>
        <v>[20-30[ ans</v>
      </c>
      <c r="D788" s="11" t="s">
        <v>3220</v>
      </c>
      <c r="E788" s="11" t="s">
        <v>92</v>
      </c>
      <c r="F788" s="11" t="s">
        <v>40</v>
      </c>
      <c r="G788" s="11"/>
      <c r="H788" s="11"/>
      <c r="I788" s="11" t="s">
        <v>41</v>
      </c>
      <c r="J788" s="11" t="s">
        <v>134</v>
      </c>
      <c r="K788" s="11" t="s">
        <v>6049</v>
      </c>
      <c r="L788" s="11" t="s">
        <v>51</v>
      </c>
      <c r="M788" s="11" t="s">
        <v>6062</v>
      </c>
      <c r="N788" s="11" t="s">
        <v>104</v>
      </c>
      <c r="O788" s="11" t="s">
        <v>104</v>
      </c>
      <c r="P788" s="11" t="s">
        <v>6033</v>
      </c>
      <c r="Q788" s="11" t="s">
        <v>6036</v>
      </c>
      <c r="R788" s="11" t="s">
        <v>6037</v>
      </c>
      <c r="S788" s="11" t="s">
        <v>45</v>
      </c>
      <c r="T788" s="11" t="s">
        <v>84</v>
      </c>
      <c r="U788" s="11" t="s">
        <v>6057</v>
      </c>
      <c r="V788" s="11" t="s">
        <v>62</v>
      </c>
      <c r="W788" s="17"/>
      <c r="X788" s="17"/>
      <c r="Y788" s="30"/>
      <c r="Z788" s="30"/>
      <c r="AA788" s="29">
        <v>18.399999999999999</v>
      </c>
      <c r="AB788" s="11" t="s">
        <v>47</v>
      </c>
      <c r="AC788" s="11">
        <v>0</v>
      </c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1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1"/>
    </row>
    <row r="789" spans="1:54" x14ac:dyDescent="0.25">
      <c r="A789" s="11" t="s">
        <v>3221</v>
      </c>
      <c r="B789" s="12">
        <v>34</v>
      </c>
      <c r="C789" s="12" t="str">
        <f t="shared" si="12"/>
        <v>[30-40[ ans</v>
      </c>
      <c r="D789" s="11" t="s">
        <v>3222</v>
      </c>
      <c r="E789" s="11" t="s">
        <v>39</v>
      </c>
      <c r="F789" s="11" t="s">
        <v>40</v>
      </c>
      <c r="G789" s="11"/>
      <c r="H789" s="11"/>
      <c r="I789" s="11" t="s">
        <v>49</v>
      </c>
      <c r="J789" s="11" t="s">
        <v>279</v>
      </c>
      <c r="K789" s="11" t="s">
        <v>6044</v>
      </c>
      <c r="L789" s="11" t="s">
        <v>51</v>
      </c>
      <c r="M789" s="11" t="s">
        <v>6062</v>
      </c>
      <c r="N789" s="11" t="s">
        <v>52</v>
      </c>
      <c r="O789" s="11" t="s">
        <v>319</v>
      </c>
      <c r="P789" s="11" t="s">
        <v>6033</v>
      </c>
      <c r="Q789" s="11" t="s">
        <v>5568</v>
      </c>
      <c r="R789" s="11" t="s">
        <v>5569</v>
      </c>
      <c r="S789" s="11" t="s">
        <v>45</v>
      </c>
      <c r="T789" s="11" t="s">
        <v>58</v>
      </c>
      <c r="U789" s="11" t="s">
        <v>6055</v>
      </c>
      <c r="V789" s="11" t="s">
        <v>46</v>
      </c>
      <c r="W789" s="17"/>
      <c r="X789" s="17"/>
      <c r="Y789" s="30"/>
      <c r="Z789" s="30"/>
      <c r="AA789" s="29">
        <v>13.2</v>
      </c>
      <c r="AB789" s="11" t="s">
        <v>47</v>
      </c>
      <c r="AC789" s="11">
        <v>0</v>
      </c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  <c r="AP789" s="11"/>
      <c r="AQ789" s="11"/>
      <c r="AR789" s="11"/>
      <c r="AS789" s="11"/>
      <c r="AT789" s="11"/>
      <c r="AU789" s="11"/>
      <c r="AV789" s="11"/>
      <c r="AW789" s="11"/>
      <c r="AX789" s="11"/>
      <c r="AY789" s="11"/>
      <c r="AZ789" s="11"/>
      <c r="BA789" s="11"/>
      <c r="BB789" s="11"/>
    </row>
    <row r="790" spans="1:54" x14ac:dyDescent="0.25">
      <c r="A790" s="11" t="s">
        <v>3223</v>
      </c>
      <c r="B790" s="12">
        <v>24</v>
      </c>
      <c r="C790" s="12" t="str">
        <f t="shared" si="12"/>
        <v>[20-30[ ans</v>
      </c>
      <c r="D790" s="11" t="s">
        <v>3224</v>
      </c>
      <c r="E790" s="11" t="s">
        <v>48</v>
      </c>
      <c r="F790" s="11" t="s">
        <v>40</v>
      </c>
      <c r="G790" s="11"/>
      <c r="H790" s="11"/>
      <c r="I790" s="11" t="s">
        <v>41</v>
      </c>
      <c r="J790" s="11" t="s">
        <v>79</v>
      </c>
      <c r="K790" s="11" t="s">
        <v>6048</v>
      </c>
      <c r="L790" s="11" t="s">
        <v>51</v>
      </c>
      <c r="M790" s="11" t="s">
        <v>6062</v>
      </c>
      <c r="N790" s="11" t="s">
        <v>865</v>
      </c>
      <c r="O790" s="11" t="s">
        <v>5659</v>
      </c>
      <c r="P790" s="11" t="s">
        <v>6035</v>
      </c>
      <c r="Q790" s="11" t="s">
        <v>5758</v>
      </c>
      <c r="R790" s="11" t="s">
        <v>5759</v>
      </c>
      <c r="S790" s="11" t="s">
        <v>45</v>
      </c>
      <c r="T790" s="11" t="s">
        <v>39</v>
      </c>
      <c r="U790" s="11" t="s">
        <v>6053</v>
      </c>
      <c r="V790" s="11" t="s">
        <v>46</v>
      </c>
      <c r="W790" s="17">
        <v>43802</v>
      </c>
      <c r="X790" s="17" t="s">
        <v>6458</v>
      </c>
      <c r="Y790" s="34">
        <v>0</v>
      </c>
      <c r="Z790" s="30" t="s">
        <v>6644</v>
      </c>
      <c r="AA790" s="29">
        <v>14.5</v>
      </c>
      <c r="AB790" s="11" t="s">
        <v>47</v>
      </c>
      <c r="AC790" s="11">
        <v>0</v>
      </c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  <c r="AP790" s="11"/>
      <c r="AQ790" s="11"/>
      <c r="AR790" s="11"/>
      <c r="AS790" s="11"/>
      <c r="AT790" s="11"/>
      <c r="AU790" s="11"/>
      <c r="AV790" s="11"/>
      <c r="AW790" s="11"/>
      <c r="AX790" s="11"/>
      <c r="AY790" s="11"/>
      <c r="AZ790" s="11"/>
      <c r="BA790" s="11"/>
      <c r="BB790" s="11"/>
    </row>
    <row r="791" spans="1:54" x14ac:dyDescent="0.25">
      <c r="A791" s="11" t="s">
        <v>3226</v>
      </c>
      <c r="B791" s="12">
        <v>26</v>
      </c>
      <c r="C791" s="12" t="str">
        <f t="shared" si="12"/>
        <v>[20-30[ ans</v>
      </c>
      <c r="D791" s="11" t="s">
        <v>3227</v>
      </c>
      <c r="E791" s="11" t="s">
        <v>48</v>
      </c>
      <c r="F791" s="11" t="s">
        <v>40</v>
      </c>
      <c r="G791" s="11"/>
      <c r="H791" s="11"/>
      <c r="I791" s="11" t="s">
        <v>41</v>
      </c>
      <c r="J791" s="11" t="s">
        <v>276</v>
      </c>
      <c r="K791" s="11" t="s">
        <v>6044</v>
      </c>
      <c r="L791" s="11" t="s">
        <v>51</v>
      </c>
      <c r="M791" s="11" t="s">
        <v>6062</v>
      </c>
      <c r="N791" s="11" t="s">
        <v>932</v>
      </c>
      <c r="O791" s="11" t="s">
        <v>5502</v>
      </c>
      <c r="P791" s="11" t="s">
        <v>6035</v>
      </c>
      <c r="Q791" s="11" t="s">
        <v>5572</v>
      </c>
      <c r="R791" s="11" t="s">
        <v>5573</v>
      </c>
      <c r="S791" s="11" t="s">
        <v>45</v>
      </c>
      <c r="T791" s="11" t="s">
        <v>39</v>
      </c>
      <c r="U791" s="11" t="s">
        <v>6053</v>
      </c>
      <c r="V791" s="11" t="s">
        <v>46</v>
      </c>
      <c r="W791" s="17">
        <v>43101</v>
      </c>
      <c r="X791" s="17" t="s">
        <v>6298</v>
      </c>
      <c r="Y791" s="34">
        <v>1</v>
      </c>
      <c r="Z791" s="30" t="s">
        <v>6644</v>
      </c>
      <c r="AA791" s="29">
        <v>16</v>
      </c>
      <c r="AB791" s="11" t="s">
        <v>47</v>
      </c>
      <c r="AC791" s="11">
        <v>0</v>
      </c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</row>
    <row r="792" spans="1:54" x14ac:dyDescent="0.25">
      <c r="A792" s="11" t="s">
        <v>3228</v>
      </c>
      <c r="B792" s="12">
        <v>32</v>
      </c>
      <c r="C792" s="12" t="str">
        <f t="shared" si="12"/>
        <v>[30-40[ ans</v>
      </c>
      <c r="D792" s="11" t="s">
        <v>3229</v>
      </c>
      <c r="E792" s="11" t="s">
        <v>54</v>
      </c>
      <c r="F792" s="11" t="s">
        <v>40</v>
      </c>
      <c r="G792" s="11"/>
      <c r="H792" s="11"/>
      <c r="I792" s="11" t="s">
        <v>49</v>
      </c>
      <c r="J792" s="11" t="s">
        <v>709</v>
      </c>
      <c r="K792" s="11" t="s">
        <v>6048</v>
      </c>
      <c r="L792" s="11" t="s">
        <v>51</v>
      </c>
      <c r="M792" s="11" t="s">
        <v>6062</v>
      </c>
      <c r="N792" s="11" t="s">
        <v>122</v>
      </c>
      <c r="O792" s="11" t="s">
        <v>554</v>
      </c>
      <c r="P792" s="11" t="s">
        <v>6032</v>
      </c>
      <c r="Q792" s="11" t="s">
        <v>5576</v>
      </c>
      <c r="R792" s="11" t="s">
        <v>5577</v>
      </c>
      <c r="S792" s="11" t="s">
        <v>45</v>
      </c>
      <c r="T792" s="11" t="s">
        <v>84</v>
      </c>
      <c r="U792" s="11" t="s">
        <v>6057</v>
      </c>
      <c r="V792" s="11" t="s">
        <v>62</v>
      </c>
      <c r="W792" s="17"/>
      <c r="X792" s="17"/>
      <c r="Y792" s="30"/>
      <c r="Z792" s="30"/>
      <c r="AA792" s="29">
        <v>12.3</v>
      </c>
      <c r="AB792" s="11" t="s">
        <v>47</v>
      </c>
      <c r="AC792" s="11">
        <v>0</v>
      </c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</row>
    <row r="793" spans="1:54" x14ac:dyDescent="0.25">
      <c r="A793" s="11" t="s">
        <v>3230</v>
      </c>
      <c r="B793" s="12">
        <v>39</v>
      </c>
      <c r="C793" s="12" t="str">
        <f t="shared" si="12"/>
        <v>[30-40[ ans</v>
      </c>
      <c r="D793" s="11" t="s">
        <v>3231</v>
      </c>
      <c r="E793" s="11" t="s">
        <v>48</v>
      </c>
      <c r="F793" s="11" t="s">
        <v>40</v>
      </c>
      <c r="G793" s="11"/>
      <c r="H793" s="11"/>
      <c r="I793" s="11" t="s">
        <v>41</v>
      </c>
      <c r="J793" s="11" t="s">
        <v>145</v>
      </c>
      <c r="K793" s="11" t="s">
        <v>6047</v>
      </c>
      <c r="L793" s="11" t="s">
        <v>43</v>
      </c>
      <c r="M793" s="11" t="s">
        <v>6062</v>
      </c>
      <c r="N793" s="11" t="s">
        <v>750</v>
      </c>
      <c r="O793" s="11" t="s">
        <v>90</v>
      </c>
      <c r="P793" s="11" t="s">
        <v>6033</v>
      </c>
      <c r="Q793" s="11" t="s">
        <v>5632</v>
      </c>
      <c r="R793" s="11" t="s">
        <v>5633</v>
      </c>
      <c r="S793" s="11" t="s">
        <v>45</v>
      </c>
      <c r="T793" s="11" t="s">
        <v>84</v>
      </c>
      <c r="U793" s="11" t="s">
        <v>6057</v>
      </c>
      <c r="V793" s="11" t="s">
        <v>62</v>
      </c>
      <c r="W793" s="17"/>
      <c r="X793" s="17"/>
      <c r="Y793" s="30"/>
      <c r="Z793" s="30"/>
      <c r="AA793" s="29">
        <v>15.1</v>
      </c>
      <c r="AB793" s="11" t="s">
        <v>47</v>
      </c>
      <c r="AC793" s="11">
        <v>0</v>
      </c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</row>
    <row r="794" spans="1:54" x14ac:dyDescent="0.25">
      <c r="A794" s="11" t="s">
        <v>3232</v>
      </c>
      <c r="B794" s="12">
        <v>36</v>
      </c>
      <c r="C794" s="12" t="str">
        <f t="shared" si="12"/>
        <v>[30-40[ ans</v>
      </c>
      <c r="D794" s="11" t="s">
        <v>3233</v>
      </c>
      <c r="E794" s="11" t="s">
        <v>269</v>
      </c>
      <c r="F794" s="11" t="s">
        <v>40</v>
      </c>
      <c r="G794" s="11"/>
      <c r="H794" s="11"/>
      <c r="I794" s="11" t="s">
        <v>41</v>
      </c>
      <c r="J794" s="11" t="s">
        <v>797</v>
      </c>
      <c r="K794" s="11" t="s">
        <v>6043</v>
      </c>
      <c r="L794" s="11" t="s">
        <v>51</v>
      </c>
      <c r="M794" s="11" t="s">
        <v>6062</v>
      </c>
      <c r="N794" s="11" t="s">
        <v>135</v>
      </c>
      <c r="O794" s="11" t="s">
        <v>729</v>
      </c>
      <c r="P794" s="11" t="s">
        <v>6702</v>
      </c>
      <c r="Q794" s="11"/>
      <c r="R794" s="11"/>
      <c r="S794" s="11" t="s">
        <v>45</v>
      </c>
      <c r="T794" s="11" t="s">
        <v>58</v>
      </c>
      <c r="U794" s="11" t="s">
        <v>6055</v>
      </c>
      <c r="V794" s="11" t="s">
        <v>62</v>
      </c>
      <c r="W794" s="17"/>
      <c r="X794" s="17"/>
      <c r="Y794" s="30"/>
      <c r="Z794" s="30"/>
      <c r="AA794" s="29">
        <v>14.1</v>
      </c>
      <c r="AB794" s="11" t="s">
        <v>47</v>
      </c>
      <c r="AC794" s="11">
        <v>0</v>
      </c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</row>
    <row r="795" spans="1:54" x14ac:dyDescent="0.25">
      <c r="A795" s="11" t="s">
        <v>3234</v>
      </c>
      <c r="B795" s="12">
        <v>30</v>
      </c>
      <c r="C795" s="12" t="str">
        <f t="shared" si="12"/>
        <v>[30-40[ ans</v>
      </c>
      <c r="D795" s="11" t="s">
        <v>3235</v>
      </c>
      <c r="E795" s="11" t="s">
        <v>92</v>
      </c>
      <c r="F795" s="11" t="s">
        <v>40</v>
      </c>
      <c r="G795" s="11"/>
      <c r="H795" s="11"/>
      <c r="I795" s="11" t="s">
        <v>49</v>
      </c>
      <c r="J795" s="11" t="s">
        <v>108</v>
      </c>
      <c r="K795" s="11" t="s">
        <v>6045</v>
      </c>
      <c r="L795" s="11" t="s">
        <v>60</v>
      </c>
      <c r="M795" s="11" t="s">
        <v>6062</v>
      </c>
      <c r="N795" s="11" t="s">
        <v>83</v>
      </c>
      <c r="O795" s="11" t="s">
        <v>83</v>
      </c>
      <c r="P795" s="11" t="s">
        <v>6035</v>
      </c>
      <c r="Q795" s="11" t="s">
        <v>5598</v>
      </c>
      <c r="R795" s="11" t="s">
        <v>5599</v>
      </c>
      <c r="S795" s="11" t="s">
        <v>45</v>
      </c>
      <c r="T795" s="11" t="s">
        <v>58</v>
      </c>
      <c r="U795" s="11" t="s">
        <v>6055</v>
      </c>
      <c r="V795" s="11" t="s">
        <v>46</v>
      </c>
      <c r="W795" s="17">
        <v>38353</v>
      </c>
      <c r="X795" s="17" t="s">
        <v>6345</v>
      </c>
      <c r="Y795" s="34">
        <v>14</v>
      </c>
      <c r="Z795" s="30" t="s">
        <v>6650</v>
      </c>
      <c r="AA795" s="11"/>
      <c r="AB795" s="11" t="s">
        <v>47</v>
      </c>
      <c r="AC795" s="11">
        <v>0</v>
      </c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1"/>
    </row>
    <row r="796" spans="1:54" x14ac:dyDescent="0.25">
      <c r="A796" s="11" t="s">
        <v>3236</v>
      </c>
      <c r="B796" s="12">
        <v>37</v>
      </c>
      <c r="C796" s="12" t="str">
        <f t="shared" si="12"/>
        <v>[30-40[ ans</v>
      </c>
      <c r="D796" s="11" t="s">
        <v>3237</v>
      </c>
      <c r="E796" s="11" t="s">
        <v>48</v>
      </c>
      <c r="F796" s="11" t="s">
        <v>40</v>
      </c>
      <c r="G796" s="11"/>
      <c r="H796" s="11"/>
      <c r="I796" s="11" t="s">
        <v>49</v>
      </c>
      <c r="J796" s="11" t="s">
        <v>144</v>
      </c>
      <c r="K796" s="11" t="s">
        <v>6044</v>
      </c>
      <c r="L796" s="11" t="s">
        <v>51</v>
      </c>
      <c r="M796" s="11" t="s">
        <v>6062</v>
      </c>
      <c r="N796" s="11" t="s">
        <v>135</v>
      </c>
      <c r="O796" s="11" t="s">
        <v>729</v>
      </c>
      <c r="P796" s="11" t="s">
        <v>6702</v>
      </c>
      <c r="Q796" s="11"/>
      <c r="R796" s="11"/>
      <c r="S796" s="11" t="s">
        <v>45</v>
      </c>
      <c r="T796" s="11" t="s">
        <v>84</v>
      </c>
      <c r="U796" s="11" t="s">
        <v>6057</v>
      </c>
      <c r="V796" s="11" t="s">
        <v>46</v>
      </c>
      <c r="W796" s="17">
        <v>37987</v>
      </c>
      <c r="X796" s="17" t="s">
        <v>6343</v>
      </c>
      <c r="Y796" s="34">
        <v>15</v>
      </c>
      <c r="Z796" s="30" t="s">
        <v>6649</v>
      </c>
      <c r="AA796" s="29">
        <v>13.5</v>
      </c>
      <c r="AB796" s="11" t="s">
        <v>47</v>
      </c>
      <c r="AC796" s="11">
        <v>0</v>
      </c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  <c r="AP796" s="11"/>
      <c r="AQ796" s="11"/>
      <c r="AR796" s="11"/>
      <c r="AS796" s="11"/>
      <c r="AT796" s="11"/>
      <c r="AU796" s="11"/>
      <c r="AV796" s="11"/>
      <c r="AW796" s="11"/>
      <c r="AX796" s="11"/>
      <c r="AY796" s="11"/>
      <c r="AZ796" s="11"/>
      <c r="BA796" s="11"/>
      <c r="BB796" s="11"/>
    </row>
    <row r="797" spans="1:54" x14ac:dyDescent="0.25">
      <c r="A797" s="11" t="s">
        <v>3238</v>
      </c>
      <c r="B797" s="12">
        <v>25</v>
      </c>
      <c r="C797" s="12" t="str">
        <f t="shared" si="12"/>
        <v>[20-30[ ans</v>
      </c>
      <c r="D797" s="11" t="s">
        <v>3239</v>
      </c>
      <c r="E797" s="11" t="s">
        <v>48</v>
      </c>
      <c r="F797" s="11" t="s">
        <v>40</v>
      </c>
      <c r="G797" s="11"/>
      <c r="H797" s="11"/>
      <c r="I797" s="11" t="s">
        <v>41</v>
      </c>
      <c r="J797" s="11" t="s">
        <v>79</v>
      </c>
      <c r="K797" s="11" t="s">
        <v>6048</v>
      </c>
      <c r="L797" s="11" t="s">
        <v>51</v>
      </c>
      <c r="M797" s="11" t="s">
        <v>6062</v>
      </c>
      <c r="N797" s="11" t="s">
        <v>104</v>
      </c>
      <c r="O797" s="11" t="s">
        <v>104</v>
      </c>
      <c r="P797" s="11" t="s">
        <v>6033</v>
      </c>
      <c r="Q797" s="11" t="s">
        <v>6036</v>
      </c>
      <c r="R797" s="11" t="s">
        <v>6037</v>
      </c>
      <c r="S797" s="11" t="s">
        <v>45</v>
      </c>
      <c r="T797" s="11" t="s">
        <v>58</v>
      </c>
      <c r="U797" s="11" t="s">
        <v>6055</v>
      </c>
      <c r="V797" s="11" t="s">
        <v>62</v>
      </c>
      <c r="W797" s="17"/>
      <c r="X797" s="17"/>
      <c r="Y797" s="30"/>
      <c r="Z797" s="30"/>
      <c r="AA797" s="11"/>
      <c r="AB797" s="11" t="s">
        <v>47</v>
      </c>
      <c r="AC797" s="11">
        <v>0</v>
      </c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</row>
    <row r="798" spans="1:54" x14ac:dyDescent="0.25">
      <c r="A798" s="11" t="s">
        <v>3240</v>
      </c>
      <c r="B798" s="12">
        <v>45</v>
      </c>
      <c r="C798" s="12" t="str">
        <f t="shared" si="12"/>
        <v>[40-50 [ ans</v>
      </c>
      <c r="D798" s="11" t="s">
        <v>3241</v>
      </c>
      <c r="E798" s="11" t="s">
        <v>54</v>
      </c>
      <c r="F798" s="11" t="s">
        <v>40</v>
      </c>
      <c r="G798" s="11"/>
      <c r="H798" s="11"/>
      <c r="I798" s="11" t="s">
        <v>49</v>
      </c>
      <c r="J798" s="11" t="s">
        <v>144</v>
      </c>
      <c r="K798" s="11" t="s">
        <v>6044</v>
      </c>
      <c r="L798" s="11" t="s">
        <v>43</v>
      </c>
      <c r="M798" s="11" t="s">
        <v>6062</v>
      </c>
      <c r="N798" s="11" t="s">
        <v>104</v>
      </c>
      <c r="O798" s="11" t="s">
        <v>104</v>
      </c>
      <c r="P798" s="11" t="s">
        <v>6033</v>
      </c>
      <c r="Q798" s="11" t="s">
        <v>6036</v>
      </c>
      <c r="R798" s="11" t="s">
        <v>6037</v>
      </c>
      <c r="S798" s="11" t="s">
        <v>45</v>
      </c>
      <c r="T798" s="11" t="s">
        <v>39</v>
      </c>
      <c r="U798" s="11" t="s">
        <v>6053</v>
      </c>
      <c r="V798" s="11" t="s">
        <v>46</v>
      </c>
      <c r="W798" s="17" t="s">
        <v>6166</v>
      </c>
      <c r="X798" s="17" t="s">
        <v>6459</v>
      </c>
      <c r="Y798" s="34">
        <v>6</v>
      </c>
      <c r="Z798" s="30" t="s">
        <v>6646</v>
      </c>
      <c r="AA798" s="29">
        <v>15.2</v>
      </c>
      <c r="AB798" s="11" t="s">
        <v>47</v>
      </c>
      <c r="AC798" s="11">
        <v>0</v>
      </c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1"/>
    </row>
    <row r="799" spans="1:54" x14ac:dyDescent="0.25">
      <c r="A799" s="11" t="s">
        <v>3243</v>
      </c>
      <c r="B799" s="12">
        <v>31</v>
      </c>
      <c r="C799" s="12" t="str">
        <f t="shared" si="12"/>
        <v>[30-40[ ans</v>
      </c>
      <c r="D799" s="11" t="s">
        <v>3244</v>
      </c>
      <c r="E799" s="11" t="s">
        <v>48</v>
      </c>
      <c r="F799" s="11" t="s">
        <v>40</v>
      </c>
      <c r="G799" s="11"/>
      <c r="H799" s="11"/>
      <c r="I799" s="11" t="s">
        <v>49</v>
      </c>
      <c r="J799" s="11" t="s">
        <v>144</v>
      </c>
      <c r="K799" s="11" t="s">
        <v>6044</v>
      </c>
      <c r="L799" s="11" t="s">
        <v>121</v>
      </c>
      <c r="M799" s="11" t="s">
        <v>6062</v>
      </c>
      <c r="N799" s="11" t="s">
        <v>106</v>
      </c>
      <c r="O799" s="11" t="s">
        <v>1355</v>
      </c>
      <c r="P799" s="11" t="s">
        <v>6031</v>
      </c>
      <c r="Q799" s="11" t="s">
        <v>5620</v>
      </c>
      <c r="R799" s="11" t="s">
        <v>5621</v>
      </c>
      <c r="S799" s="11" t="s">
        <v>45</v>
      </c>
      <c r="T799" s="11" t="s">
        <v>84</v>
      </c>
      <c r="U799" s="11" t="s">
        <v>6057</v>
      </c>
      <c r="V799" s="11" t="s">
        <v>46</v>
      </c>
      <c r="W799" s="17" t="s">
        <v>6149</v>
      </c>
      <c r="X799" s="17" t="s">
        <v>6429</v>
      </c>
      <c r="Y799" s="34">
        <v>1</v>
      </c>
      <c r="Z799" s="30" t="s">
        <v>6644</v>
      </c>
      <c r="AA799" s="11"/>
      <c r="AB799" s="11" t="s">
        <v>47</v>
      </c>
      <c r="AC799" s="11">
        <v>0</v>
      </c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</row>
    <row r="800" spans="1:54" x14ac:dyDescent="0.25">
      <c r="A800" s="11" t="s">
        <v>3245</v>
      </c>
      <c r="B800" s="12">
        <v>19</v>
      </c>
      <c r="C800" s="12" t="str">
        <f t="shared" si="12"/>
        <v xml:space="preserve"> &lt; 20 ans</v>
      </c>
      <c r="D800" s="11" t="s">
        <v>3246</v>
      </c>
      <c r="E800" s="11" t="s">
        <v>54</v>
      </c>
      <c r="F800" s="11" t="s">
        <v>40</v>
      </c>
      <c r="G800" s="11"/>
      <c r="H800" s="11"/>
      <c r="I800" s="11" t="s">
        <v>41</v>
      </c>
      <c r="J800" s="11" t="s">
        <v>1128</v>
      </c>
      <c r="K800" s="11" t="s">
        <v>286</v>
      </c>
      <c r="L800" s="11" t="s">
        <v>51</v>
      </c>
      <c r="M800" s="11" t="s">
        <v>6062</v>
      </c>
      <c r="N800" s="11" t="s">
        <v>910</v>
      </c>
      <c r="O800" s="11" t="s">
        <v>729</v>
      </c>
      <c r="P800" s="11" t="s">
        <v>6702</v>
      </c>
      <c r="Q800" s="11"/>
      <c r="R800" s="11"/>
      <c r="S800" s="11" t="s">
        <v>45</v>
      </c>
      <c r="T800" s="11" t="s">
        <v>84</v>
      </c>
      <c r="U800" s="11" t="s">
        <v>6057</v>
      </c>
      <c r="V800" s="11" t="s">
        <v>62</v>
      </c>
      <c r="W800" s="17"/>
      <c r="X800" s="17"/>
      <c r="Y800" s="30"/>
      <c r="Z800" s="30"/>
      <c r="AA800" s="11"/>
      <c r="AB800" s="11" t="s">
        <v>845</v>
      </c>
      <c r="AC800" s="11">
        <v>1</v>
      </c>
      <c r="AD800" s="27" t="s">
        <v>5510</v>
      </c>
      <c r="AE800" s="27" t="s">
        <v>6673</v>
      </c>
      <c r="AF800" s="11" t="s">
        <v>46</v>
      </c>
      <c r="AG800" s="11" t="s">
        <v>62</v>
      </c>
      <c r="AH800" s="11" t="s">
        <v>62</v>
      </c>
      <c r="AI800" s="11" t="s">
        <v>62</v>
      </c>
      <c r="AJ800" s="11"/>
      <c r="AK800" s="11"/>
      <c r="AL800" s="11"/>
      <c r="AM800" s="11"/>
      <c r="AN800" s="11"/>
      <c r="AO800" s="11"/>
      <c r="AP800" s="11"/>
      <c r="AQ800" s="11" t="s">
        <v>846</v>
      </c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</row>
    <row r="801" spans="1:54" x14ac:dyDescent="0.25">
      <c r="A801" s="11" t="s">
        <v>3247</v>
      </c>
      <c r="B801" s="12">
        <v>20</v>
      </c>
      <c r="C801" s="12" t="str">
        <f t="shared" si="12"/>
        <v>[20-30[ ans</v>
      </c>
      <c r="D801" s="11" t="s">
        <v>3248</v>
      </c>
      <c r="E801" s="11" t="s">
        <v>54</v>
      </c>
      <c r="F801" s="11" t="s">
        <v>40</v>
      </c>
      <c r="G801" s="11"/>
      <c r="H801" s="11"/>
      <c r="I801" s="11" t="s">
        <v>41</v>
      </c>
      <c r="J801" s="11" t="s">
        <v>286</v>
      </c>
      <c r="K801" s="11" t="s">
        <v>286</v>
      </c>
      <c r="L801" s="11" t="s">
        <v>60</v>
      </c>
      <c r="M801" s="11" t="s">
        <v>6062</v>
      </c>
      <c r="N801" s="11" t="s">
        <v>423</v>
      </c>
      <c r="O801" s="11" t="s">
        <v>1117</v>
      </c>
      <c r="P801" s="11" t="s">
        <v>6035</v>
      </c>
      <c r="Q801" s="11" t="s">
        <v>5758</v>
      </c>
      <c r="R801" s="11" t="s">
        <v>5759</v>
      </c>
      <c r="S801" s="11" t="s">
        <v>45</v>
      </c>
      <c r="T801" s="11" t="s">
        <v>39</v>
      </c>
      <c r="U801" s="11" t="s">
        <v>6053</v>
      </c>
      <c r="V801" s="11" t="s">
        <v>62</v>
      </c>
      <c r="W801" s="17"/>
      <c r="X801" s="17"/>
      <c r="Y801" s="30"/>
      <c r="Z801" s="30"/>
      <c r="AA801" s="11"/>
      <c r="AB801" s="11" t="s">
        <v>47</v>
      </c>
      <c r="AC801" s="11">
        <v>0</v>
      </c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</row>
    <row r="802" spans="1:54" x14ac:dyDescent="0.25">
      <c r="A802" s="11" t="s">
        <v>3249</v>
      </c>
      <c r="B802" s="12">
        <v>28</v>
      </c>
      <c r="C802" s="12" t="str">
        <f t="shared" si="12"/>
        <v>[20-30[ ans</v>
      </c>
      <c r="D802" s="11" t="s">
        <v>3250</v>
      </c>
      <c r="E802" s="11" t="s">
        <v>48</v>
      </c>
      <c r="F802" s="11" t="s">
        <v>40</v>
      </c>
      <c r="G802" s="11"/>
      <c r="H802" s="11"/>
      <c r="I802" s="11" t="s">
        <v>41</v>
      </c>
      <c r="J802" s="11" t="s">
        <v>71</v>
      </c>
      <c r="K802" s="11" t="s">
        <v>6047</v>
      </c>
      <c r="L802" s="11" t="s">
        <v>43</v>
      </c>
      <c r="M802" s="11" t="s">
        <v>6062</v>
      </c>
      <c r="N802" s="11" t="s">
        <v>87</v>
      </c>
      <c r="O802" s="11" t="s">
        <v>90</v>
      </c>
      <c r="P802" s="11" t="s">
        <v>6033</v>
      </c>
      <c r="Q802" s="11" t="s">
        <v>5632</v>
      </c>
      <c r="R802" s="11" t="s">
        <v>5633</v>
      </c>
      <c r="S802" s="11" t="s">
        <v>45</v>
      </c>
      <c r="T802" s="11" t="s">
        <v>58</v>
      </c>
      <c r="U802" s="11" t="s">
        <v>6055</v>
      </c>
      <c r="V802" s="11" t="s">
        <v>62</v>
      </c>
      <c r="W802" s="17"/>
      <c r="X802" s="17"/>
      <c r="Y802" s="30"/>
      <c r="Z802" s="30"/>
      <c r="AA802" s="29">
        <v>12.2</v>
      </c>
      <c r="AB802" s="11" t="s">
        <v>845</v>
      </c>
      <c r="AC802" s="11">
        <v>1</v>
      </c>
      <c r="AD802" s="27" t="s">
        <v>5511</v>
      </c>
      <c r="AE802" s="27" t="s">
        <v>6673</v>
      </c>
      <c r="AF802" s="11" t="s">
        <v>62</v>
      </c>
      <c r="AG802" s="11" t="s">
        <v>46</v>
      </c>
      <c r="AH802" s="11" t="s">
        <v>62</v>
      </c>
      <c r="AI802" s="11" t="s">
        <v>62</v>
      </c>
      <c r="AJ802" s="11"/>
      <c r="AK802" s="11"/>
      <c r="AL802" s="11"/>
      <c r="AM802" s="11"/>
      <c r="AN802" s="11"/>
      <c r="AO802" s="11"/>
      <c r="AP802" s="11"/>
      <c r="AQ802" s="11" t="s">
        <v>846</v>
      </c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</row>
    <row r="803" spans="1:54" x14ac:dyDescent="0.25">
      <c r="A803" s="11" t="s">
        <v>3251</v>
      </c>
      <c r="B803" s="12">
        <v>26</v>
      </c>
      <c r="C803" s="12" t="str">
        <f t="shared" si="12"/>
        <v>[20-30[ ans</v>
      </c>
      <c r="D803" s="11" t="s">
        <v>3252</v>
      </c>
      <c r="E803" s="11" t="s">
        <v>48</v>
      </c>
      <c r="F803" s="11" t="s">
        <v>40</v>
      </c>
      <c r="G803" s="11"/>
      <c r="H803" s="11"/>
      <c r="I803" s="11" t="s">
        <v>41</v>
      </c>
      <c r="J803" s="11" t="s">
        <v>79</v>
      </c>
      <c r="K803" s="11" t="s">
        <v>6048</v>
      </c>
      <c r="L803" s="11" t="s">
        <v>51</v>
      </c>
      <c r="M803" s="11" t="s">
        <v>6062</v>
      </c>
      <c r="N803" s="11" t="s">
        <v>525</v>
      </c>
      <c r="O803" s="11" t="s">
        <v>5650</v>
      </c>
      <c r="P803" s="11" t="s">
        <v>6033</v>
      </c>
      <c r="Q803" s="11" t="s">
        <v>5790</v>
      </c>
      <c r="R803" s="11" t="s">
        <v>5791</v>
      </c>
      <c r="S803" s="11" t="s">
        <v>45</v>
      </c>
      <c r="T803" s="11" t="s">
        <v>58</v>
      </c>
      <c r="U803" s="11" t="s">
        <v>6055</v>
      </c>
      <c r="V803" s="11" t="s">
        <v>62</v>
      </c>
      <c r="W803" s="17"/>
      <c r="X803" s="17"/>
      <c r="Y803" s="30"/>
      <c r="Z803" s="30"/>
      <c r="AA803" s="29">
        <v>13.3</v>
      </c>
      <c r="AB803" s="11" t="s">
        <v>47</v>
      </c>
      <c r="AC803" s="11">
        <v>0</v>
      </c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</row>
    <row r="804" spans="1:54" x14ac:dyDescent="0.25">
      <c r="A804" s="11" t="s">
        <v>3253</v>
      </c>
      <c r="B804" s="12">
        <v>17</v>
      </c>
      <c r="C804" s="12" t="str">
        <f t="shared" si="12"/>
        <v xml:space="preserve"> &lt; 20 ans</v>
      </c>
      <c r="D804" s="11" t="s">
        <v>3254</v>
      </c>
      <c r="E804" s="11" t="s">
        <v>54</v>
      </c>
      <c r="F804" s="11" t="s">
        <v>40</v>
      </c>
      <c r="G804" s="11"/>
      <c r="H804" s="11"/>
      <c r="I804" s="11" t="s">
        <v>41</v>
      </c>
      <c r="J804" s="11" t="s">
        <v>98</v>
      </c>
      <c r="K804" s="11" t="s">
        <v>6043</v>
      </c>
      <c r="L804" s="11" t="s">
        <v>43</v>
      </c>
      <c r="M804" s="11" t="s">
        <v>6062</v>
      </c>
      <c r="N804" s="11" t="s">
        <v>271</v>
      </c>
      <c r="O804" s="11" t="s">
        <v>271</v>
      </c>
      <c r="P804" s="11" t="s">
        <v>6033</v>
      </c>
      <c r="Q804" s="11" t="s">
        <v>5596</v>
      </c>
      <c r="R804" s="11" t="s">
        <v>5597</v>
      </c>
      <c r="S804" s="11" t="s">
        <v>45</v>
      </c>
      <c r="T804" s="11" t="s">
        <v>39</v>
      </c>
      <c r="U804" s="11" t="s">
        <v>6053</v>
      </c>
      <c r="V804" s="11" t="s">
        <v>46</v>
      </c>
      <c r="W804" s="17">
        <v>41640</v>
      </c>
      <c r="X804" s="17" t="s">
        <v>6297</v>
      </c>
      <c r="Y804" s="34">
        <v>5</v>
      </c>
      <c r="Z804" s="30" t="s">
        <v>6646</v>
      </c>
      <c r="AA804" s="11"/>
      <c r="AB804" s="11" t="s">
        <v>47</v>
      </c>
      <c r="AC804" s="11">
        <v>0</v>
      </c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</row>
    <row r="805" spans="1:54" x14ac:dyDescent="0.25">
      <c r="A805" s="11" t="s">
        <v>3255</v>
      </c>
      <c r="B805" s="12">
        <v>36</v>
      </c>
      <c r="C805" s="12" t="str">
        <f t="shared" si="12"/>
        <v>[30-40[ ans</v>
      </c>
      <c r="D805" s="11" t="s">
        <v>3256</v>
      </c>
      <c r="E805" s="11" t="s">
        <v>48</v>
      </c>
      <c r="F805" s="11" t="s">
        <v>40</v>
      </c>
      <c r="G805" s="11"/>
      <c r="H805" s="11"/>
      <c r="I805" s="11" t="s">
        <v>41</v>
      </c>
      <c r="J805" s="11" t="s">
        <v>279</v>
      </c>
      <c r="K805" s="11" t="s">
        <v>6044</v>
      </c>
      <c r="L805" s="11" t="s">
        <v>43</v>
      </c>
      <c r="M805" s="11" t="s">
        <v>6062</v>
      </c>
      <c r="N805" s="11" t="s">
        <v>313</v>
      </c>
      <c r="O805" s="11" t="s">
        <v>313</v>
      </c>
      <c r="P805" s="11" t="s">
        <v>6035</v>
      </c>
      <c r="Q805" s="11" t="s">
        <v>5805</v>
      </c>
      <c r="R805" s="11" t="s">
        <v>5806</v>
      </c>
      <c r="S805" s="11" t="s">
        <v>45</v>
      </c>
      <c r="T805" s="11" t="s">
        <v>53</v>
      </c>
      <c r="U805" s="11" t="s">
        <v>6054</v>
      </c>
      <c r="V805" s="11" t="s">
        <v>46</v>
      </c>
      <c r="W805" s="17" t="s">
        <v>6167</v>
      </c>
      <c r="X805" s="17" t="s">
        <v>6460</v>
      </c>
      <c r="Y805" s="34">
        <v>15</v>
      </c>
      <c r="Z805" s="30" t="s">
        <v>6649</v>
      </c>
      <c r="AA805" s="11"/>
      <c r="AB805" s="11" t="s">
        <v>47</v>
      </c>
      <c r="AC805" s="11">
        <v>0</v>
      </c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1"/>
    </row>
    <row r="806" spans="1:54" x14ac:dyDescent="0.25">
      <c r="A806" s="11" t="s">
        <v>3258</v>
      </c>
      <c r="B806" s="12">
        <v>25</v>
      </c>
      <c r="C806" s="12" t="str">
        <f t="shared" si="12"/>
        <v>[20-30[ ans</v>
      </c>
      <c r="D806" s="11" t="s">
        <v>3259</v>
      </c>
      <c r="E806" s="11" t="s">
        <v>48</v>
      </c>
      <c r="F806" s="11" t="s">
        <v>40</v>
      </c>
      <c r="G806" s="11"/>
      <c r="H806" s="11"/>
      <c r="I806" s="11" t="s">
        <v>41</v>
      </c>
      <c r="J806" s="11" t="s">
        <v>79</v>
      </c>
      <c r="K806" s="11" t="s">
        <v>6048</v>
      </c>
      <c r="L806" s="11" t="s">
        <v>60</v>
      </c>
      <c r="M806" s="11" t="s">
        <v>6062</v>
      </c>
      <c r="N806" s="11" t="s">
        <v>314</v>
      </c>
      <c r="O806" s="11" t="s">
        <v>5661</v>
      </c>
      <c r="P806" s="11" t="s">
        <v>6035</v>
      </c>
      <c r="Q806" s="11" t="s">
        <v>5805</v>
      </c>
      <c r="R806" s="11" t="s">
        <v>5806</v>
      </c>
      <c r="S806" s="11" t="s">
        <v>45</v>
      </c>
      <c r="T806" s="11" t="s">
        <v>84</v>
      </c>
      <c r="U806" s="11" t="s">
        <v>6057</v>
      </c>
      <c r="V806" s="11" t="s">
        <v>46</v>
      </c>
      <c r="W806" s="17">
        <v>43475</v>
      </c>
      <c r="X806" s="17" t="s">
        <v>6461</v>
      </c>
      <c r="Y806" s="34">
        <v>0</v>
      </c>
      <c r="Z806" s="30" t="s">
        <v>6644</v>
      </c>
      <c r="AA806" s="11"/>
      <c r="AB806" s="11" t="s">
        <v>47</v>
      </c>
      <c r="AC806" s="11">
        <v>0</v>
      </c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1"/>
      <c r="AT806" s="11"/>
      <c r="AU806" s="11"/>
      <c r="AV806" s="11"/>
      <c r="AW806" s="11"/>
      <c r="AX806" s="11"/>
      <c r="AY806" s="11"/>
      <c r="AZ806" s="11"/>
      <c r="BA806" s="11"/>
      <c r="BB806" s="11"/>
    </row>
    <row r="807" spans="1:54" x14ac:dyDescent="0.25">
      <c r="A807" s="11" t="s">
        <v>3261</v>
      </c>
      <c r="B807" s="12">
        <v>35</v>
      </c>
      <c r="C807" s="12" t="str">
        <f t="shared" si="12"/>
        <v>[30-40[ ans</v>
      </c>
      <c r="D807" s="11" t="s">
        <v>3262</v>
      </c>
      <c r="E807" s="11" t="s">
        <v>48</v>
      </c>
      <c r="F807" s="11" t="s">
        <v>40</v>
      </c>
      <c r="G807" s="11"/>
      <c r="H807" s="11"/>
      <c r="I807" s="11" t="s">
        <v>41</v>
      </c>
      <c r="J807" s="11" t="s">
        <v>416</v>
      </c>
      <c r="K807" s="11" t="s">
        <v>6043</v>
      </c>
      <c r="L807" s="11" t="s">
        <v>51</v>
      </c>
      <c r="M807" s="11" t="s">
        <v>6062</v>
      </c>
      <c r="N807" s="11" t="s">
        <v>417</v>
      </c>
      <c r="O807" s="11" t="s">
        <v>1117</v>
      </c>
      <c r="P807" s="11" t="s">
        <v>6035</v>
      </c>
      <c r="Q807" s="11" t="s">
        <v>5758</v>
      </c>
      <c r="R807" s="11" t="s">
        <v>5759</v>
      </c>
      <c r="S807" s="11" t="s">
        <v>45</v>
      </c>
      <c r="T807" s="11" t="s">
        <v>58</v>
      </c>
      <c r="U807" s="11" t="s">
        <v>6055</v>
      </c>
      <c r="V807" s="11" t="s">
        <v>46</v>
      </c>
      <c r="W807" s="17">
        <v>41792</v>
      </c>
      <c r="X807" s="17" t="s">
        <v>6462</v>
      </c>
      <c r="Y807" s="34">
        <v>5</v>
      </c>
      <c r="Z807" s="30" t="s">
        <v>6646</v>
      </c>
      <c r="AA807" s="11"/>
      <c r="AB807" s="11" t="s">
        <v>47</v>
      </c>
      <c r="AC807" s="11">
        <v>0</v>
      </c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</row>
    <row r="808" spans="1:54" x14ac:dyDescent="0.25">
      <c r="A808" s="11" t="s">
        <v>3264</v>
      </c>
      <c r="B808" s="12">
        <v>22</v>
      </c>
      <c r="C808" s="12" t="str">
        <f t="shared" si="12"/>
        <v>[20-30[ ans</v>
      </c>
      <c r="D808" s="11" t="s">
        <v>3265</v>
      </c>
      <c r="E808" s="11" t="s">
        <v>54</v>
      </c>
      <c r="F808" s="11" t="s">
        <v>40</v>
      </c>
      <c r="G808" s="12">
        <v>169</v>
      </c>
      <c r="H808" s="11"/>
      <c r="I808" s="11" t="s">
        <v>41</v>
      </c>
      <c r="J808" s="11" t="s">
        <v>814</v>
      </c>
      <c r="K808" s="11" t="s">
        <v>6043</v>
      </c>
      <c r="L808" s="11" t="s">
        <v>51</v>
      </c>
      <c r="M808" s="11" t="s">
        <v>6062</v>
      </c>
      <c r="N808" s="11" t="s">
        <v>733</v>
      </c>
      <c r="O808" s="11" t="s">
        <v>217</v>
      </c>
      <c r="P808" s="11" t="s">
        <v>6033</v>
      </c>
      <c r="Q808" s="11" t="s">
        <v>5612</v>
      </c>
      <c r="R808" s="11" t="s">
        <v>5613</v>
      </c>
      <c r="S808" s="11" t="s">
        <v>45</v>
      </c>
      <c r="T808" s="11" t="s">
        <v>58</v>
      </c>
      <c r="U808" s="11" t="s">
        <v>6055</v>
      </c>
      <c r="V808" s="11" t="s">
        <v>62</v>
      </c>
      <c r="W808" s="17"/>
      <c r="X808" s="17"/>
      <c r="Y808" s="30"/>
      <c r="Z808" s="30"/>
      <c r="AA808" s="29">
        <v>14.7</v>
      </c>
      <c r="AB808" s="11" t="s">
        <v>47</v>
      </c>
      <c r="AC808" s="11">
        <v>0</v>
      </c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1"/>
    </row>
    <row r="809" spans="1:54" x14ac:dyDescent="0.25">
      <c r="A809" s="11" t="s">
        <v>3266</v>
      </c>
      <c r="B809" s="12">
        <v>27</v>
      </c>
      <c r="C809" s="12" t="str">
        <f t="shared" si="12"/>
        <v>[20-30[ ans</v>
      </c>
      <c r="D809" s="11" t="s">
        <v>3267</v>
      </c>
      <c r="E809" s="11" t="s">
        <v>54</v>
      </c>
      <c r="F809" s="11" t="s">
        <v>40</v>
      </c>
      <c r="G809" s="11"/>
      <c r="H809" s="11"/>
      <c r="I809" s="11" t="s">
        <v>41</v>
      </c>
      <c r="J809" s="11" t="s">
        <v>134</v>
      </c>
      <c r="K809" s="11" t="s">
        <v>6049</v>
      </c>
      <c r="L809" s="11" t="s">
        <v>51</v>
      </c>
      <c r="M809" s="11" t="s">
        <v>6062</v>
      </c>
      <c r="N809" s="11" t="s">
        <v>72</v>
      </c>
      <c r="O809" s="11" t="s">
        <v>72</v>
      </c>
      <c r="P809" s="11" t="s">
        <v>6033</v>
      </c>
      <c r="Q809" s="11" t="s">
        <v>5606</v>
      </c>
      <c r="R809" s="11" t="s">
        <v>5607</v>
      </c>
      <c r="S809" s="11" t="s">
        <v>45</v>
      </c>
      <c r="T809" s="11" t="s">
        <v>58</v>
      </c>
      <c r="U809" s="11" t="s">
        <v>6055</v>
      </c>
      <c r="V809" s="11" t="s">
        <v>46</v>
      </c>
      <c r="W809" s="17">
        <v>43103</v>
      </c>
      <c r="X809" s="17" t="s">
        <v>6290</v>
      </c>
      <c r="Y809" s="34">
        <v>1</v>
      </c>
      <c r="Z809" s="30" t="s">
        <v>6644</v>
      </c>
      <c r="AA809" s="29">
        <v>16.100000000000001</v>
      </c>
      <c r="AB809" s="11" t="s">
        <v>47</v>
      </c>
      <c r="AC809" s="11">
        <v>0</v>
      </c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  <c r="AP809" s="11"/>
      <c r="AQ809" s="11"/>
      <c r="AR809" s="11"/>
      <c r="AS809" s="11"/>
      <c r="AT809" s="11"/>
      <c r="AU809" s="11"/>
      <c r="AV809" s="11"/>
      <c r="AW809" s="11"/>
      <c r="AX809" s="11"/>
      <c r="AY809" s="11"/>
      <c r="AZ809" s="11"/>
      <c r="BA809" s="11"/>
      <c r="BB809" s="11"/>
    </row>
    <row r="810" spans="1:54" x14ac:dyDescent="0.25">
      <c r="A810" s="11" t="s">
        <v>3268</v>
      </c>
      <c r="B810" s="12">
        <v>36</v>
      </c>
      <c r="C810" s="12" t="str">
        <f t="shared" si="12"/>
        <v>[30-40[ ans</v>
      </c>
      <c r="D810" s="11" t="s">
        <v>3269</v>
      </c>
      <c r="E810" s="11" t="s">
        <v>54</v>
      </c>
      <c r="F810" s="11" t="s">
        <v>40</v>
      </c>
      <c r="G810" s="11"/>
      <c r="H810" s="11"/>
      <c r="I810" s="11" t="s">
        <v>41</v>
      </c>
      <c r="J810" s="11" t="s">
        <v>477</v>
      </c>
      <c r="K810" s="11" t="s">
        <v>6045</v>
      </c>
      <c r="L810" s="11" t="s">
        <v>157</v>
      </c>
      <c r="M810" s="11" t="s">
        <v>6062</v>
      </c>
      <c r="N810" s="11" t="s">
        <v>1107</v>
      </c>
      <c r="O810" s="11" t="s">
        <v>1107</v>
      </c>
      <c r="P810" s="11" t="s">
        <v>6034</v>
      </c>
      <c r="Q810" s="11" t="s">
        <v>5784</v>
      </c>
      <c r="R810" s="11" t="s">
        <v>5785</v>
      </c>
      <c r="S810" s="11" t="s">
        <v>45</v>
      </c>
      <c r="T810" s="11" t="s">
        <v>84</v>
      </c>
      <c r="U810" s="11" t="s">
        <v>6057</v>
      </c>
      <c r="V810" s="11" t="s">
        <v>46</v>
      </c>
      <c r="W810" s="17">
        <v>43472</v>
      </c>
      <c r="X810" s="17" t="s">
        <v>6333</v>
      </c>
      <c r="Y810" s="34">
        <v>0</v>
      </c>
      <c r="Z810" s="30" t="s">
        <v>6644</v>
      </c>
      <c r="AA810" s="11"/>
      <c r="AB810" s="11" t="s">
        <v>47</v>
      </c>
      <c r="AC810" s="11">
        <v>0</v>
      </c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  <c r="AP810" s="11"/>
      <c r="AQ810" s="11"/>
      <c r="AR810" s="11"/>
      <c r="AS810" s="11"/>
      <c r="AT810" s="11"/>
      <c r="AU810" s="11"/>
      <c r="AV810" s="11"/>
      <c r="AW810" s="11"/>
      <c r="AX810" s="11"/>
      <c r="AY810" s="11"/>
      <c r="AZ810" s="11"/>
      <c r="BA810" s="11"/>
      <c r="BB810" s="11"/>
    </row>
    <row r="811" spans="1:54" x14ac:dyDescent="0.25">
      <c r="A811" s="11" t="s">
        <v>3270</v>
      </c>
      <c r="B811" s="12">
        <v>36</v>
      </c>
      <c r="C811" s="12" t="str">
        <f t="shared" si="12"/>
        <v>[30-40[ ans</v>
      </c>
      <c r="D811" s="11" t="s">
        <v>3271</v>
      </c>
      <c r="E811" s="11" t="s">
        <v>92</v>
      </c>
      <c r="F811" s="11" t="s">
        <v>40</v>
      </c>
      <c r="G811" s="11"/>
      <c r="H811" s="11"/>
      <c r="I811" s="11" t="s">
        <v>41</v>
      </c>
      <c r="J811" s="11" t="s">
        <v>639</v>
      </c>
      <c r="K811" s="11" t="s">
        <v>6052</v>
      </c>
      <c r="L811" s="11" t="s">
        <v>51</v>
      </c>
      <c r="M811" s="11" t="s">
        <v>6062</v>
      </c>
      <c r="N811" s="11" t="s">
        <v>220</v>
      </c>
      <c r="O811" s="11" t="s">
        <v>729</v>
      </c>
      <c r="P811" s="11" t="s">
        <v>6702</v>
      </c>
      <c r="Q811" s="11"/>
      <c r="R811" s="11"/>
      <c r="S811" s="11" t="s">
        <v>45</v>
      </c>
      <c r="T811" s="11" t="s">
        <v>39</v>
      </c>
      <c r="U811" s="11" t="s">
        <v>6053</v>
      </c>
      <c r="V811" s="11" t="s">
        <v>62</v>
      </c>
      <c r="W811" s="17"/>
      <c r="X811" s="17"/>
      <c r="Y811" s="30"/>
      <c r="Z811" s="30"/>
      <c r="AA811" s="29">
        <v>14.2</v>
      </c>
      <c r="AB811" s="11" t="s">
        <v>47</v>
      </c>
      <c r="AC811" s="11">
        <v>0</v>
      </c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  <c r="AP811" s="11"/>
      <c r="AQ811" s="11"/>
      <c r="AR811" s="11"/>
      <c r="AS811" s="11"/>
      <c r="AT811" s="11"/>
      <c r="AU811" s="11"/>
      <c r="AV811" s="11"/>
      <c r="AW811" s="11"/>
      <c r="AX811" s="11"/>
      <c r="AY811" s="11"/>
      <c r="AZ811" s="11"/>
      <c r="BA811" s="11"/>
      <c r="BB811" s="11"/>
    </row>
    <row r="812" spans="1:54" x14ac:dyDescent="0.25">
      <c r="A812" s="11" t="s">
        <v>3272</v>
      </c>
      <c r="B812" s="12">
        <v>40</v>
      </c>
      <c r="C812" s="12" t="str">
        <f t="shared" si="12"/>
        <v>[40-50 [ ans</v>
      </c>
      <c r="D812" s="11" t="s">
        <v>3273</v>
      </c>
      <c r="E812" s="11" t="s">
        <v>48</v>
      </c>
      <c r="F812" s="11" t="s">
        <v>40</v>
      </c>
      <c r="G812" s="11"/>
      <c r="H812" s="11"/>
      <c r="I812" s="11" t="s">
        <v>49</v>
      </c>
      <c r="J812" s="11" t="s">
        <v>250</v>
      </c>
      <c r="K812" s="11" t="s">
        <v>6048</v>
      </c>
      <c r="L812" s="11" t="s">
        <v>60</v>
      </c>
      <c r="M812" s="11" t="s">
        <v>6062</v>
      </c>
      <c r="N812" s="11" t="s">
        <v>191</v>
      </c>
      <c r="O812" s="11" t="s">
        <v>191</v>
      </c>
      <c r="P812" s="11" t="s">
        <v>6035</v>
      </c>
      <c r="Q812" s="11" t="s">
        <v>5799</v>
      </c>
      <c r="R812" s="11" t="s">
        <v>5800</v>
      </c>
      <c r="S812" s="11" t="s">
        <v>45</v>
      </c>
      <c r="T812" s="11" t="s">
        <v>58</v>
      </c>
      <c r="U812" s="11" t="s">
        <v>6055</v>
      </c>
      <c r="V812" s="11" t="s">
        <v>62</v>
      </c>
      <c r="W812" s="17"/>
      <c r="X812" s="17"/>
      <c r="Y812" s="30"/>
      <c r="Z812" s="30"/>
      <c r="AA812" s="11"/>
      <c r="AB812" s="11" t="s">
        <v>47</v>
      </c>
      <c r="AC812" s="11">
        <v>0</v>
      </c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  <c r="AP812" s="11"/>
      <c r="AQ812" s="11"/>
      <c r="AR812" s="11"/>
      <c r="AS812" s="11"/>
      <c r="AT812" s="11"/>
      <c r="AU812" s="11"/>
      <c r="AV812" s="11"/>
      <c r="AW812" s="11"/>
      <c r="AX812" s="11"/>
      <c r="AY812" s="11"/>
      <c r="AZ812" s="11"/>
      <c r="BA812" s="11"/>
      <c r="BB812" s="11"/>
    </row>
    <row r="813" spans="1:54" x14ac:dyDescent="0.25">
      <c r="A813" s="11" t="s">
        <v>3274</v>
      </c>
      <c r="B813" s="12">
        <v>34</v>
      </c>
      <c r="C813" s="12" t="str">
        <f t="shared" si="12"/>
        <v>[30-40[ ans</v>
      </c>
      <c r="D813" s="11" t="s">
        <v>3275</v>
      </c>
      <c r="E813" s="11" t="s">
        <v>54</v>
      </c>
      <c r="F813" s="11" t="s">
        <v>40</v>
      </c>
      <c r="G813" s="11"/>
      <c r="H813" s="11"/>
      <c r="I813" s="11" t="s">
        <v>41</v>
      </c>
      <c r="J813" s="11" t="s">
        <v>98</v>
      </c>
      <c r="K813" s="11" t="s">
        <v>6043</v>
      </c>
      <c r="L813" s="11" t="s">
        <v>114</v>
      </c>
      <c r="M813" s="11" t="s">
        <v>6062</v>
      </c>
      <c r="N813" s="11" t="s">
        <v>115</v>
      </c>
      <c r="O813" s="11" t="s">
        <v>115</v>
      </c>
      <c r="P813" s="11" t="s">
        <v>6031</v>
      </c>
      <c r="Q813" s="11" t="s">
        <v>5604</v>
      </c>
      <c r="R813" s="11" t="s">
        <v>5605</v>
      </c>
      <c r="S813" s="11" t="s">
        <v>45</v>
      </c>
      <c r="T813" s="11" t="s">
        <v>58</v>
      </c>
      <c r="U813" s="11" t="s">
        <v>6055</v>
      </c>
      <c r="V813" s="11" t="s">
        <v>46</v>
      </c>
      <c r="W813" s="17">
        <v>42736</v>
      </c>
      <c r="X813" s="17" t="s">
        <v>6270</v>
      </c>
      <c r="Y813" s="34">
        <v>2</v>
      </c>
      <c r="Z813" s="30" t="s">
        <v>6644</v>
      </c>
      <c r="AA813" s="29">
        <v>15.2</v>
      </c>
      <c r="AB813" s="11" t="s">
        <v>47</v>
      </c>
      <c r="AC813" s="11">
        <v>0</v>
      </c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</row>
    <row r="814" spans="1:54" x14ac:dyDescent="0.25">
      <c r="A814" s="11" t="s">
        <v>3276</v>
      </c>
      <c r="B814" s="12">
        <v>48</v>
      </c>
      <c r="C814" s="12" t="str">
        <f t="shared" si="12"/>
        <v>[40-50 [ ans</v>
      </c>
      <c r="D814" s="11" t="s">
        <v>3277</v>
      </c>
      <c r="E814" s="11" t="s">
        <v>48</v>
      </c>
      <c r="F814" s="11" t="s">
        <v>55</v>
      </c>
      <c r="G814" s="11"/>
      <c r="H814" s="11"/>
      <c r="I814" s="11" t="s">
        <v>41</v>
      </c>
      <c r="J814" s="11" t="s">
        <v>279</v>
      </c>
      <c r="K814" s="11" t="s">
        <v>6044</v>
      </c>
      <c r="L814" s="11" t="s">
        <v>43</v>
      </c>
      <c r="M814" s="11" t="s">
        <v>6062</v>
      </c>
      <c r="N814" s="11" t="s">
        <v>131</v>
      </c>
      <c r="O814" s="11" t="s">
        <v>319</v>
      </c>
      <c r="P814" s="11" t="s">
        <v>6033</v>
      </c>
      <c r="Q814" s="11" t="s">
        <v>5568</v>
      </c>
      <c r="R814" s="11" t="s">
        <v>5569</v>
      </c>
      <c r="S814" s="11" t="s">
        <v>45</v>
      </c>
      <c r="T814" s="11" t="s">
        <v>58</v>
      </c>
      <c r="U814" s="11" t="s">
        <v>6055</v>
      </c>
      <c r="V814" s="11" t="s">
        <v>62</v>
      </c>
      <c r="W814" s="17"/>
      <c r="X814" s="17"/>
      <c r="Y814" s="30"/>
      <c r="Z814" s="30"/>
      <c r="AA814" s="29">
        <v>14</v>
      </c>
      <c r="AB814" s="11" t="s">
        <v>47</v>
      </c>
      <c r="AC814" s="11">
        <v>0</v>
      </c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  <c r="AP814" s="11"/>
      <c r="AQ814" s="11"/>
      <c r="AR814" s="11"/>
      <c r="AS814" s="11"/>
      <c r="AT814" s="11"/>
      <c r="AU814" s="11"/>
      <c r="AV814" s="11"/>
      <c r="AW814" s="11"/>
      <c r="AX814" s="11"/>
      <c r="AY814" s="11"/>
      <c r="AZ814" s="11"/>
      <c r="BA814" s="11"/>
      <c r="BB814" s="11"/>
    </row>
    <row r="815" spans="1:54" x14ac:dyDescent="0.25">
      <c r="A815" s="11" t="s">
        <v>3278</v>
      </c>
      <c r="B815" s="12">
        <v>35</v>
      </c>
      <c r="C815" s="12" t="str">
        <f t="shared" si="12"/>
        <v>[30-40[ ans</v>
      </c>
      <c r="D815" s="11" t="s">
        <v>3279</v>
      </c>
      <c r="E815" s="11" t="s">
        <v>54</v>
      </c>
      <c r="F815" s="11" t="s">
        <v>40</v>
      </c>
      <c r="G815" s="11"/>
      <c r="H815" s="11"/>
      <c r="I815" s="11" t="s">
        <v>41</v>
      </c>
      <c r="J815" s="11" t="s">
        <v>293</v>
      </c>
      <c r="K815" s="11" t="s">
        <v>6051</v>
      </c>
      <c r="L815" s="11" t="s">
        <v>51</v>
      </c>
      <c r="M815" s="11" t="s">
        <v>6062</v>
      </c>
      <c r="N815" s="11" t="s">
        <v>135</v>
      </c>
      <c r="O815" s="11" t="s">
        <v>729</v>
      </c>
      <c r="P815" s="11" t="s">
        <v>6702</v>
      </c>
      <c r="Q815" s="11"/>
      <c r="R815" s="11"/>
      <c r="S815" s="11" t="s">
        <v>45</v>
      </c>
      <c r="T815" s="11" t="s">
        <v>58</v>
      </c>
      <c r="U815" s="11" t="s">
        <v>6055</v>
      </c>
      <c r="V815" s="11" t="s">
        <v>62</v>
      </c>
      <c r="W815" s="17"/>
      <c r="X815" s="17"/>
      <c r="Y815" s="30"/>
      <c r="Z815" s="30"/>
      <c r="AA815" s="11"/>
      <c r="AB815" s="11" t="s">
        <v>47</v>
      </c>
      <c r="AC815" s="11">
        <v>0</v>
      </c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</row>
    <row r="816" spans="1:54" x14ac:dyDescent="0.25">
      <c r="A816" s="11" t="s">
        <v>3280</v>
      </c>
      <c r="B816" s="12">
        <v>33</v>
      </c>
      <c r="C816" s="12" t="str">
        <f t="shared" si="12"/>
        <v>[30-40[ ans</v>
      </c>
      <c r="D816" s="11" t="s">
        <v>3281</v>
      </c>
      <c r="E816" s="11" t="s">
        <v>92</v>
      </c>
      <c r="F816" s="11" t="s">
        <v>40</v>
      </c>
      <c r="G816" s="11"/>
      <c r="H816" s="11"/>
      <c r="I816" s="11" t="s">
        <v>41</v>
      </c>
      <c r="J816" s="11" t="s">
        <v>134</v>
      </c>
      <c r="K816" s="11" t="s">
        <v>6049</v>
      </c>
      <c r="L816" s="11" t="s">
        <v>114</v>
      </c>
      <c r="M816" s="11" t="s">
        <v>6062</v>
      </c>
      <c r="N816" s="11" t="s">
        <v>115</v>
      </c>
      <c r="O816" s="11" t="s">
        <v>115</v>
      </c>
      <c r="P816" s="11" t="s">
        <v>6031</v>
      </c>
      <c r="Q816" s="11" t="s">
        <v>5604</v>
      </c>
      <c r="R816" s="11" t="s">
        <v>5605</v>
      </c>
      <c r="S816" s="11" t="s">
        <v>45</v>
      </c>
      <c r="T816" s="11" t="s">
        <v>84</v>
      </c>
      <c r="U816" s="11" t="s">
        <v>6057</v>
      </c>
      <c r="V816" s="11" t="s">
        <v>46</v>
      </c>
      <c r="W816" s="17" t="s">
        <v>6095</v>
      </c>
      <c r="X816" s="17" t="s">
        <v>6324</v>
      </c>
      <c r="Y816" s="34">
        <v>0</v>
      </c>
      <c r="Z816" s="30" t="s">
        <v>6644</v>
      </c>
      <c r="AA816" s="11"/>
      <c r="AB816" s="11" t="s">
        <v>47</v>
      </c>
      <c r="AC816" s="11">
        <v>0</v>
      </c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1"/>
    </row>
    <row r="817" spans="1:54" x14ac:dyDescent="0.25">
      <c r="A817" s="11" t="s">
        <v>3282</v>
      </c>
      <c r="B817" s="12">
        <v>27</v>
      </c>
      <c r="C817" s="12" t="str">
        <f t="shared" si="12"/>
        <v>[20-30[ ans</v>
      </c>
      <c r="D817" s="11" t="s">
        <v>3283</v>
      </c>
      <c r="E817" s="11" t="s">
        <v>48</v>
      </c>
      <c r="F817" s="11" t="s">
        <v>40</v>
      </c>
      <c r="G817" s="11"/>
      <c r="H817" s="11"/>
      <c r="I817" s="11" t="s">
        <v>41</v>
      </c>
      <c r="J817" s="11" t="s">
        <v>79</v>
      </c>
      <c r="K817" s="11" t="s">
        <v>6048</v>
      </c>
      <c r="L817" s="11" t="s">
        <v>157</v>
      </c>
      <c r="M817" s="11" t="s">
        <v>6062</v>
      </c>
      <c r="N817" s="11" t="s">
        <v>497</v>
      </c>
      <c r="O817" s="11" t="s">
        <v>169</v>
      </c>
      <c r="P817" s="11" t="s">
        <v>6034</v>
      </c>
      <c r="Q817" s="11" t="s">
        <v>5830</v>
      </c>
      <c r="R817" s="11" t="s">
        <v>5831</v>
      </c>
      <c r="S817" s="11" t="s">
        <v>45</v>
      </c>
      <c r="T817" s="11" t="s">
        <v>39</v>
      </c>
      <c r="U817" s="11" t="s">
        <v>6053</v>
      </c>
      <c r="V817" s="11" t="s">
        <v>62</v>
      </c>
      <c r="W817" s="17"/>
      <c r="X817" s="17"/>
      <c r="Y817" s="30"/>
      <c r="Z817" s="30"/>
      <c r="AA817" s="11"/>
      <c r="AB817" s="11" t="s">
        <v>47</v>
      </c>
      <c r="AC817" s="11">
        <v>0</v>
      </c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1"/>
    </row>
    <row r="818" spans="1:54" x14ac:dyDescent="0.25">
      <c r="A818" s="11" t="s">
        <v>3284</v>
      </c>
      <c r="B818" s="12">
        <v>24</v>
      </c>
      <c r="C818" s="12" t="str">
        <f t="shared" si="12"/>
        <v>[20-30[ ans</v>
      </c>
      <c r="D818" s="11" t="s">
        <v>3285</v>
      </c>
      <c r="E818" s="11" t="s">
        <v>54</v>
      </c>
      <c r="F818" s="11" t="s">
        <v>55</v>
      </c>
      <c r="G818" s="11"/>
      <c r="H818" s="11"/>
      <c r="I818" s="11" t="s">
        <v>41</v>
      </c>
      <c r="J818" s="11" t="s">
        <v>79</v>
      </c>
      <c r="K818" s="11" t="s">
        <v>6048</v>
      </c>
      <c r="L818" s="11" t="s">
        <v>43</v>
      </c>
      <c r="M818" s="11" t="s">
        <v>6062</v>
      </c>
      <c r="N818" s="11" t="s">
        <v>377</v>
      </c>
      <c r="O818" s="11" t="s">
        <v>164</v>
      </c>
      <c r="P818" s="11" t="s">
        <v>6033</v>
      </c>
      <c r="Q818" s="11" t="s">
        <v>5582</v>
      </c>
      <c r="R818" s="11" t="s">
        <v>5583</v>
      </c>
      <c r="S818" s="11" t="s">
        <v>45</v>
      </c>
      <c r="T818" s="11" t="s">
        <v>58</v>
      </c>
      <c r="U818" s="11" t="s">
        <v>6055</v>
      </c>
      <c r="V818" s="11" t="s">
        <v>62</v>
      </c>
      <c r="W818" s="17"/>
      <c r="X818" s="17"/>
      <c r="Y818" s="30"/>
      <c r="Z818" s="30"/>
      <c r="AA818" s="29">
        <v>11.8</v>
      </c>
      <c r="AB818" s="11" t="s">
        <v>898</v>
      </c>
      <c r="AC818" s="11">
        <v>1</v>
      </c>
      <c r="AD818" s="27" t="s">
        <v>5524</v>
      </c>
      <c r="AE818" s="27" t="s">
        <v>6673</v>
      </c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11"/>
      <c r="AR818" s="11" t="s">
        <v>62</v>
      </c>
      <c r="AS818" s="11" t="s">
        <v>62</v>
      </c>
      <c r="AT818" s="11" t="s">
        <v>46</v>
      </c>
      <c r="AU818" s="11" t="s">
        <v>62</v>
      </c>
      <c r="AV818" s="11" t="s">
        <v>62</v>
      </c>
      <c r="AW818" s="11" t="s">
        <v>62</v>
      </c>
      <c r="AX818" s="11" t="s">
        <v>62</v>
      </c>
      <c r="AY818" s="11" t="s">
        <v>62</v>
      </c>
      <c r="AZ818" s="11" t="s">
        <v>62</v>
      </c>
      <c r="BA818" s="11" t="s">
        <v>62</v>
      </c>
      <c r="BB818" s="11"/>
    </row>
    <row r="819" spans="1:54" x14ac:dyDescent="0.25">
      <c r="A819" s="11" t="s">
        <v>3286</v>
      </c>
      <c r="B819" s="12">
        <v>31</v>
      </c>
      <c r="C819" s="12" t="str">
        <f t="shared" si="12"/>
        <v>[30-40[ ans</v>
      </c>
      <c r="D819" s="11" t="s">
        <v>3287</v>
      </c>
      <c r="E819" s="11" t="s">
        <v>48</v>
      </c>
      <c r="F819" s="11" t="s">
        <v>55</v>
      </c>
      <c r="G819" s="11"/>
      <c r="H819" s="11"/>
      <c r="I819" s="11" t="s">
        <v>41</v>
      </c>
      <c r="J819" s="11" t="s">
        <v>79</v>
      </c>
      <c r="K819" s="11" t="s">
        <v>6048</v>
      </c>
      <c r="L819" s="11" t="s">
        <v>121</v>
      </c>
      <c r="M819" s="11" t="s">
        <v>6062</v>
      </c>
      <c r="N819" s="11" t="s">
        <v>558</v>
      </c>
      <c r="O819" s="11" t="s">
        <v>554</v>
      </c>
      <c r="P819" s="11" t="s">
        <v>6032</v>
      </c>
      <c r="Q819" s="11" t="s">
        <v>5576</v>
      </c>
      <c r="R819" s="11" t="s">
        <v>5577</v>
      </c>
      <c r="S819" s="11" t="s">
        <v>45</v>
      </c>
      <c r="T819" s="11" t="s">
        <v>58</v>
      </c>
      <c r="U819" s="11" t="s">
        <v>6055</v>
      </c>
      <c r="V819" s="11" t="s">
        <v>62</v>
      </c>
      <c r="W819" s="17"/>
      <c r="X819" s="17"/>
      <c r="Y819" s="30"/>
      <c r="Z819" s="30"/>
      <c r="AA819" s="29">
        <v>12.9</v>
      </c>
      <c r="AB819" s="11" t="s">
        <v>845</v>
      </c>
      <c r="AC819" s="11">
        <v>1</v>
      </c>
      <c r="AD819" s="27" t="s">
        <v>5510</v>
      </c>
      <c r="AE819" s="27" t="s">
        <v>6673</v>
      </c>
      <c r="AF819" s="11" t="s">
        <v>46</v>
      </c>
      <c r="AG819" s="11" t="s">
        <v>62</v>
      </c>
      <c r="AH819" s="11" t="s">
        <v>62</v>
      </c>
      <c r="AI819" s="11" t="s">
        <v>62</v>
      </c>
      <c r="AJ819" s="11" t="s">
        <v>1532</v>
      </c>
      <c r="AK819" s="11" t="s">
        <v>62</v>
      </c>
      <c r="AL819" s="11" t="s">
        <v>62</v>
      </c>
      <c r="AM819" s="11" t="s">
        <v>62</v>
      </c>
      <c r="AN819" s="11" t="s">
        <v>62</v>
      </c>
      <c r="AO819" s="11" t="s">
        <v>62</v>
      </c>
      <c r="AP819" s="11"/>
      <c r="AQ819" s="11" t="s">
        <v>846</v>
      </c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</row>
    <row r="820" spans="1:54" x14ac:dyDescent="0.25">
      <c r="A820" s="11" t="s">
        <v>3288</v>
      </c>
      <c r="B820" s="12">
        <v>50</v>
      </c>
      <c r="C820" s="12" t="str">
        <f t="shared" si="12"/>
        <v>[50-60 [ ans</v>
      </c>
      <c r="D820" s="11" t="s">
        <v>3289</v>
      </c>
      <c r="E820" s="11" t="s">
        <v>54</v>
      </c>
      <c r="F820" s="11" t="s">
        <v>55</v>
      </c>
      <c r="G820" s="11"/>
      <c r="H820" s="11"/>
      <c r="I820" s="11" t="s">
        <v>49</v>
      </c>
      <c r="J820" s="11" t="s">
        <v>154</v>
      </c>
      <c r="K820" s="11" t="s">
        <v>6045</v>
      </c>
      <c r="L820" s="11" t="s">
        <v>43</v>
      </c>
      <c r="M820" s="11" t="s">
        <v>6062</v>
      </c>
      <c r="N820" s="11" t="s">
        <v>1267</v>
      </c>
      <c r="O820" s="11" t="s">
        <v>5764</v>
      </c>
      <c r="P820" s="11" t="s">
        <v>6033</v>
      </c>
      <c r="Q820" s="11" t="s">
        <v>5762</v>
      </c>
      <c r="R820" s="11" t="s">
        <v>5763</v>
      </c>
      <c r="S820" s="11" t="s">
        <v>45</v>
      </c>
      <c r="T820" s="11" t="s">
        <v>58</v>
      </c>
      <c r="U820" s="11" t="s">
        <v>6055</v>
      </c>
      <c r="V820" s="11" t="s">
        <v>62</v>
      </c>
      <c r="W820" s="17"/>
      <c r="X820" s="17"/>
      <c r="Y820" s="30"/>
      <c r="Z820" s="30"/>
      <c r="AA820" s="29">
        <v>11.6</v>
      </c>
      <c r="AB820" s="11" t="s">
        <v>845</v>
      </c>
      <c r="AC820" s="11">
        <v>1</v>
      </c>
      <c r="AD820" s="27" t="s">
        <v>5511</v>
      </c>
      <c r="AE820" s="27" t="s">
        <v>6673</v>
      </c>
      <c r="AF820" s="11" t="s">
        <v>62</v>
      </c>
      <c r="AG820" s="11" t="s">
        <v>46</v>
      </c>
      <c r="AH820" s="11" t="s">
        <v>62</v>
      </c>
      <c r="AI820" s="11" t="s">
        <v>62</v>
      </c>
      <c r="AJ820" s="11" t="s">
        <v>1532</v>
      </c>
      <c r="AK820" s="11" t="s">
        <v>62</v>
      </c>
      <c r="AL820" s="11" t="s">
        <v>62</v>
      </c>
      <c r="AM820" s="11" t="s">
        <v>62</v>
      </c>
      <c r="AN820" s="11" t="s">
        <v>62</v>
      </c>
      <c r="AO820" s="11" t="s">
        <v>62</v>
      </c>
      <c r="AP820" s="11"/>
      <c r="AQ820" s="11" t="s">
        <v>846</v>
      </c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</row>
    <row r="821" spans="1:54" x14ac:dyDescent="0.25">
      <c r="A821" s="11" t="s">
        <v>3290</v>
      </c>
      <c r="B821" s="12">
        <v>39</v>
      </c>
      <c r="C821" s="12" t="str">
        <f t="shared" si="12"/>
        <v>[30-40[ ans</v>
      </c>
      <c r="D821" s="11" t="s">
        <v>3291</v>
      </c>
      <c r="E821" s="11" t="s">
        <v>39</v>
      </c>
      <c r="F821" s="11" t="s">
        <v>40</v>
      </c>
      <c r="G821" s="11"/>
      <c r="H821" s="11"/>
      <c r="I821" s="11" t="s">
        <v>41</v>
      </c>
      <c r="J821" s="11" t="s">
        <v>74</v>
      </c>
      <c r="K821" s="11" t="s">
        <v>6047</v>
      </c>
      <c r="L821" s="11" t="s">
        <v>51</v>
      </c>
      <c r="M821" s="11" t="s">
        <v>6062</v>
      </c>
      <c r="N821" s="11" t="s">
        <v>75</v>
      </c>
      <c r="O821" s="11" t="s">
        <v>1011</v>
      </c>
      <c r="P821" s="11" t="s">
        <v>6033</v>
      </c>
      <c r="Q821" s="11" t="s">
        <v>5774</v>
      </c>
      <c r="R821" s="11" t="s">
        <v>5775</v>
      </c>
      <c r="S821" s="11" t="s">
        <v>45</v>
      </c>
      <c r="T821" s="11" t="s">
        <v>76</v>
      </c>
      <c r="U821" s="11" t="e">
        <v>#N/A</v>
      </c>
      <c r="V821" s="11" t="s">
        <v>62</v>
      </c>
      <c r="W821" s="17"/>
      <c r="X821" s="17"/>
      <c r="Y821" s="30"/>
      <c r="Z821" s="30"/>
      <c r="AA821" s="11"/>
      <c r="AB821" s="11" t="s">
        <v>47</v>
      </c>
      <c r="AC821" s="11">
        <v>0</v>
      </c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</row>
    <row r="822" spans="1:54" x14ac:dyDescent="0.25">
      <c r="A822" s="11" t="s">
        <v>3292</v>
      </c>
      <c r="B822" s="12">
        <v>47</v>
      </c>
      <c r="C822" s="12" t="str">
        <f t="shared" si="12"/>
        <v>[40-50 [ ans</v>
      </c>
      <c r="D822" s="11" t="s">
        <v>3293</v>
      </c>
      <c r="E822" s="11" t="s">
        <v>54</v>
      </c>
      <c r="F822" s="11" t="s">
        <v>55</v>
      </c>
      <c r="G822" s="11"/>
      <c r="H822" s="11"/>
      <c r="I822" s="11" t="s">
        <v>49</v>
      </c>
      <c r="J822" s="11" t="s">
        <v>56</v>
      </c>
      <c r="K822" s="11" t="s">
        <v>6045</v>
      </c>
      <c r="L822" s="11" t="s">
        <v>43</v>
      </c>
      <c r="M822" s="11" t="s">
        <v>6062</v>
      </c>
      <c r="N822" s="11" t="s">
        <v>556</v>
      </c>
      <c r="O822" s="11" t="s">
        <v>790</v>
      </c>
      <c r="P822" s="11" t="s">
        <v>6031</v>
      </c>
      <c r="Q822" s="11" t="s">
        <v>5748</v>
      </c>
      <c r="R822" s="11" t="s">
        <v>5749</v>
      </c>
      <c r="S822" s="11" t="s">
        <v>45</v>
      </c>
      <c r="T822" s="11" t="s">
        <v>58</v>
      </c>
      <c r="U822" s="11" t="s">
        <v>6055</v>
      </c>
      <c r="V822" s="11" t="s">
        <v>46</v>
      </c>
      <c r="W822" s="17">
        <v>41703</v>
      </c>
      <c r="X822" s="17" t="s">
        <v>6463</v>
      </c>
      <c r="Y822" s="34">
        <v>5</v>
      </c>
      <c r="Z822" s="30" t="s">
        <v>6646</v>
      </c>
      <c r="AA822" s="11"/>
      <c r="AB822" s="11" t="s">
        <v>47</v>
      </c>
      <c r="AC822" s="11">
        <v>0</v>
      </c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1"/>
      <c r="AR822" s="11"/>
      <c r="AS822" s="11"/>
      <c r="AT822" s="11"/>
      <c r="AU822" s="11"/>
      <c r="AV822" s="11"/>
      <c r="AW822" s="11"/>
      <c r="AX822" s="11"/>
      <c r="AY822" s="11"/>
      <c r="AZ822" s="11"/>
      <c r="BA822" s="11"/>
      <c r="BB822" s="11"/>
    </row>
    <row r="823" spans="1:54" x14ac:dyDescent="0.25">
      <c r="A823" s="11" t="s">
        <v>3295</v>
      </c>
      <c r="B823" s="12">
        <v>42</v>
      </c>
      <c r="C823" s="12" t="str">
        <f t="shared" si="12"/>
        <v>[40-50 [ ans</v>
      </c>
      <c r="D823" s="11" t="s">
        <v>3296</v>
      </c>
      <c r="E823" s="11" t="s">
        <v>39</v>
      </c>
      <c r="F823" s="11" t="s">
        <v>55</v>
      </c>
      <c r="G823" s="11"/>
      <c r="H823" s="11"/>
      <c r="I823" s="11" t="s">
        <v>49</v>
      </c>
      <c r="J823" s="11" t="s">
        <v>154</v>
      </c>
      <c r="K823" s="11" t="s">
        <v>6045</v>
      </c>
      <c r="L823" s="11" t="s">
        <v>51</v>
      </c>
      <c r="M823" s="11" t="s">
        <v>6062</v>
      </c>
      <c r="N823" s="11" t="s">
        <v>155</v>
      </c>
      <c r="O823" s="11" t="s">
        <v>246</v>
      </c>
      <c r="P823" s="11" t="s">
        <v>6035</v>
      </c>
      <c r="Q823" s="11" t="s">
        <v>6040</v>
      </c>
      <c r="R823" s="11" t="s">
        <v>6041</v>
      </c>
      <c r="S823" s="11" t="s">
        <v>45</v>
      </c>
      <c r="T823" s="11" t="s">
        <v>58</v>
      </c>
      <c r="U823" s="11" t="s">
        <v>6055</v>
      </c>
      <c r="V823" s="11" t="s">
        <v>62</v>
      </c>
      <c r="W823" s="17"/>
      <c r="X823" s="17"/>
      <c r="Y823" s="30"/>
      <c r="Z823" s="30"/>
      <c r="AA823" s="29">
        <v>12</v>
      </c>
      <c r="AB823" s="11" t="s">
        <v>47</v>
      </c>
      <c r="AC823" s="11">
        <v>0</v>
      </c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</row>
    <row r="824" spans="1:54" x14ac:dyDescent="0.25">
      <c r="A824" s="11" t="s">
        <v>3297</v>
      </c>
      <c r="B824" s="12">
        <v>34</v>
      </c>
      <c r="C824" s="12" t="str">
        <f t="shared" si="12"/>
        <v>[30-40[ ans</v>
      </c>
      <c r="D824" s="11" t="s">
        <v>3298</v>
      </c>
      <c r="E824" s="11" t="s">
        <v>48</v>
      </c>
      <c r="F824" s="11" t="s">
        <v>55</v>
      </c>
      <c r="G824" s="11"/>
      <c r="H824" s="11"/>
      <c r="I824" s="11" t="s">
        <v>41</v>
      </c>
      <c r="J824" s="11" t="s">
        <v>399</v>
      </c>
      <c r="K824" s="11" t="s">
        <v>6048</v>
      </c>
      <c r="L824" s="11" t="s">
        <v>60</v>
      </c>
      <c r="M824" s="11" t="s">
        <v>6062</v>
      </c>
      <c r="N824" s="11" t="s">
        <v>83</v>
      </c>
      <c r="O824" s="11" t="s">
        <v>83</v>
      </c>
      <c r="P824" s="11" t="s">
        <v>6035</v>
      </c>
      <c r="Q824" s="11" t="s">
        <v>5598</v>
      </c>
      <c r="R824" s="11" t="s">
        <v>5599</v>
      </c>
      <c r="S824" s="11" t="s">
        <v>45</v>
      </c>
      <c r="T824" s="11" t="s">
        <v>39</v>
      </c>
      <c r="U824" s="11" t="s">
        <v>6053</v>
      </c>
      <c r="V824" s="11" t="s">
        <v>46</v>
      </c>
      <c r="W824" s="17">
        <v>42769</v>
      </c>
      <c r="X824" s="17" t="s">
        <v>6393</v>
      </c>
      <c r="Y824" s="34">
        <v>2</v>
      </c>
      <c r="Z824" s="30" t="s">
        <v>6644</v>
      </c>
      <c r="AA824" s="11"/>
      <c r="AB824" s="11" t="s">
        <v>47</v>
      </c>
      <c r="AC824" s="11">
        <v>0</v>
      </c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1"/>
      <c r="AT824" s="11"/>
      <c r="AU824" s="11"/>
      <c r="AV824" s="11"/>
      <c r="AW824" s="11"/>
      <c r="AX824" s="11"/>
      <c r="AY824" s="11"/>
      <c r="AZ824" s="11"/>
      <c r="BA824" s="11"/>
      <c r="BB824" s="11"/>
    </row>
    <row r="825" spans="1:54" x14ac:dyDescent="0.25">
      <c r="A825" s="11" t="s">
        <v>3299</v>
      </c>
      <c r="B825" s="12">
        <v>34</v>
      </c>
      <c r="C825" s="12" t="str">
        <f t="shared" si="12"/>
        <v>[30-40[ ans</v>
      </c>
      <c r="D825" s="11" t="s">
        <v>3300</v>
      </c>
      <c r="E825" s="11" t="s">
        <v>54</v>
      </c>
      <c r="F825" s="11" t="s">
        <v>40</v>
      </c>
      <c r="G825" s="11"/>
      <c r="H825" s="11"/>
      <c r="I825" s="11" t="s">
        <v>41</v>
      </c>
      <c r="J825" s="11" t="s">
        <v>134</v>
      </c>
      <c r="K825" s="11" t="s">
        <v>6049</v>
      </c>
      <c r="L825" s="11" t="s">
        <v>51</v>
      </c>
      <c r="M825" s="11" t="s">
        <v>6062</v>
      </c>
      <c r="N825" s="11" t="s">
        <v>983</v>
      </c>
      <c r="O825" s="11" t="s">
        <v>657</v>
      </c>
      <c r="P825" s="11" t="s">
        <v>6033</v>
      </c>
      <c r="Q825" s="11" t="s">
        <v>5686</v>
      </c>
      <c r="R825" s="11" t="s">
        <v>5687</v>
      </c>
      <c r="S825" s="11" t="s">
        <v>45</v>
      </c>
      <c r="T825" s="11" t="s">
        <v>124</v>
      </c>
      <c r="U825" s="11" t="s">
        <v>124</v>
      </c>
      <c r="V825" s="11" t="s">
        <v>62</v>
      </c>
      <c r="W825" s="17"/>
      <c r="X825" s="17"/>
      <c r="Y825" s="30"/>
      <c r="Z825" s="30"/>
      <c r="AA825" s="29">
        <v>17.3</v>
      </c>
      <c r="AB825" s="11" t="s">
        <v>47</v>
      </c>
      <c r="AC825" s="11">
        <v>0</v>
      </c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1"/>
      <c r="AT825" s="11"/>
      <c r="AU825" s="11"/>
      <c r="AV825" s="11"/>
      <c r="AW825" s="11"/>
      <c r="AX825" s="11"/>
      <c r="AY825" s="11"/>
      <c r="AZ825" s="11"/>
      <c r="BA825" s="11"/>
      <c r="BB825" s="11"/>
    </row>
    <row r="826" spans="1:54" x14ac:dyDescent="0.25">
      <c r="A826" s="11" t="s">
        <v>3301</v>
      </c>
      <c r="B826" s="12">
        <v>34</v>
      </c>
      <c r="C826" s="12" t="str">
        <f t="shared" si="12"/>
        <v>[30-40[ ans</v>
      </c>
      <c r="D826" s="11" t="s">
        <v>3302</v>
      </c>
      <c r="E826" s="11" t="s">
        <v>39</v>
      </c>
      <c r="F826" s="11" t="s">
        <v>40</v>
      </c>
      <c r="G826" s="11"/>
      <c r="H826" s="12">
        <v>91</v>
      </c>
      <c r="I826" s="11" t="s">
        <v>41</v>
      </c>
      <c r="J826" s="11" t="s">
        <v>403</v>
      </c>
      <c r="K826" s="11" t="s">
        <v>6049</v>
      </c>
      <c r="L826" s="11" t="s">
        <v>51</v>
      </c>
      <c r="M826" s="11" t="s">
        <v>6062</v>
      </c>
      <c r="N826" s="11" t="s">
        <v>729</v>
      </c>
      <c r="O826" s="11" t="s">
        <v>729</v>
      </c>
      <c r="P826" s="11" t="s">
        <v>6702</v>
      </c>
      <c r="Q826" s="11"/>
      <c r="R826" s="11"/>
      <c r="S826" s="11" t="s">
        <v>45</v>
      </c>
      <c r="T826" s="11" t="s">
        <v>39</v>
      </c>
      <c r="U826" s="11" t="s">
        <v>6053</v>
      </c>
      <c r="V826" s="11" t="s">
        <v>46</v>
      </c>
      <c r="W826" s="17"/>
      <c r="X826" s="17"/>
      <c r="Y826" s="30"/>
      <c r="Z826" s="30"/>
      <c r="AA826" s="29">
        <v>14.9</v>
      </c>
      <c r="AB826" s="11" t="s">
        <v>47</v>
      </c>
      <c r="AC826" s="11">
        <v>0</v>
      </c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1"/>
      <c r="AT826" s="11"/>
      <c r="AU826" s="11"/>
      <c r="AV826" s="11"/>
      <c r="AW826" s="11"/>
      <c r="AX826" s="11"/>
      <c r="AY826" s="11"/>
      <c r="AZ826" s="11"/>
      <c r="BA826" s="11"/>
      <c r="BB826" s="11"/>
    </row>
    <row r="827" spans="1:54" x14ac:dyDescent="0.25">
      <c r="A827" s="11" t="s">
        <v>3303</v>
      </c>
      <c r="B827" s="12">
        <v>36</v>
      </c>
      <c r="C827" s="12" t="str">
        <f t="shared" si="12"/>
        <v>[30-40[ ans</v>
      </c>
      <c r="D827" s="11" t="s">
        <v>3304</v>
      </c>
      <c r="E827" s="11" t="s">
        <v>48</v>
      </c>
      <c r="F827" s="11" t="s">
        <v>40</v>
      </c>
      <c r="G827" s="11"/>
      <c r="H827" s="11"/>
      <c r="I827" s="11" t="s">
        <v>41</v>
      </c>
      <c r="J827" s="11" t="s">
        <v>353</v>
      </c>
      <c r="K827" s="11" t="s">
        <v>6047</v>
      </c>
      <c r="L827" s="11" t="s">
        <v>51</v>
      </c>
      <c r="M827" s="11" t="s">
        <v>6062</v>
      </c>
      <c r="N827" s="11" t="s">
        <v>354</v>
      </c>
      <c r="O827" s="11" t="s">
        <v>222</v>
      </c>
      <c r="P827" s="11" t="s">
        <v>6035</v>
      </c>
      <c r="Q827" s="11" t="s">
        <v>5594</v>
      </c>
      <c r="R827" s="11" t="s">
        <v>5595</v>
      </c>
      <c r="S827" s="11" t="s">
        <v>45</v>
      </c>
      <c r="T827" s="11" t="s">
        <v>58</v>
      </c>
      <c r="U827" s="11" t="s">
        <v>6055</v>
      </c>
      <c r="V827" s="11" t="s">
        <v>46</v>
      </c>
      <c r="W827" s="17">
        <v>43256</v>
      </c>
      <c r="X827" s="17" t="s">
        <v>6464</v>
      </c>
      <c r="Y827" s="34">
        <v>1</v>
      </c>
      <c r="Z827" s="30" t="s">
        <v>6644</v>
      </c>
      <c r="AA827" s="11"/>
      <c r="AB827" s="11" t="s">
        <v>47</v>
      </c>
      <c r="AC827" s="11">
        <v>0</v>
      </c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</row>
    <row r="828" spans="1:54" x14ac:dyDescent="0.25">
      <c r="A828" s="11" t="s">
        <v>3306</v>
      </c>
      <c r="B828" s="12">
        <v>43</v>
      </c>
      <c r="C828" s="12" t="str">
        <f t="shared" si="12"/>
        <v>[40-50 [ ans</v>
      </c>
      <c r="D828" s="11" t="s">
        <v>3307</v>
      </c>
      <c r="E828" s="11" t="s">
        <v>39</v>
      </c>
      <c r="F828" s="11" t="s">
        <v>40</v>
      </c>
      <c r="G828" s="11"/>
      <c r="H828" s="11"/>
      <c r="I828" s="11" t="s">
        <v>49</v>
      </c>
      <c r="J828" s="11" t="s">
        <v>144</v>
      </c>
      <c r="K828" s="11" t="s">
        <v>6044</v>
      </c>
      <c r="L828" s="11" t="s">
        <v>51</v>
      </c>
      <c r="M828" s="11" t="s">
        <v>6062</v>
      </c>
      <c r="N828" s="11" t="s">
        <v>584</v>
      </c>
      <c r="O828" s="11" t="s">
        <v>90</v>
      </c>
      <c r="P828" s="11" t="s">
        <v>6033</v>
      </c>
      <c r="Q828" s="11" t="s">
        <v>5632</v>
      </c>
      <c r="R828" s="11" t="s">
        <v>5633</v>
      </c>
      <c r="S828" s="11" t="s">
        <v>45</v>
      </c>
      <c r="T828" s="11" t="s">
        <v>84</v>
      </c>
      <c r="U828" s="11" t="s">
        <v>6057</v>
      </c>
      <c r="V828" s="11" t="s">
        <v>46</v>
      </c>
      <c r="W828" s="17" t="s">
        <v>6168</v>
      </c>
      <c r="X828" s="17" t="s">
        <v>6465</v>
      </c>
      <c r="Y828" s="34">
        <v>2</v>
      </c>
      <c r="Z828" s="30" t="s">
        <v>6644</v>
      </c>
      <c r="AA828" s="11"/>
      <c r="AB828" s="11" t="s">
        <v>47</v>
      </c>
      <c r="AC828" s="11">
        <v>0</v>
      </c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</row>
    <row r="829" spans="1:54" x14ac:dyDescent="0.25">
      <c r="A829" s="11" t="s">
        <v>3309</v>
      </c>
      <c r="B829" s="12">
        <v>24</v>
      </c>
      <c r="C829" s="12" t="str">
        <f t="shared" si="12"/>
        <v>[20-30[ ans</v>
      </c>
      <c r="D829" s="11" t="s">
        <v>3310</v>
      </c>
      <c r="E829" s="11" t="s">
        <v>54</v>
      </c>
      <c r="F829" s="11" t="s">
        <v>40</v>
      </c>
      <c r="G829" s="11"/>
      <c r="H829" s="11"/>
      <c r="I829" s="11" t="s">
        <v>41</v>
      </c>
      <c r="J829" s="11" t="s">
        <v>1051</v>
      </c>
      <c r="K829" s="11" t="s">
        <v>6043</v>
      </c>
      <c r="L829" s="11" t="s">
        <v>641</v>
      </c>
      <c r="M829" s="11" t="s">
        <v>6062</v>
      </c>
      <c r="N829" s="11" t="s">
        <v>641</v>
      </c>
      <c r="O829" s="11" t="s">
        <v>729</v>
      </c>
      <c r="P829" s="11" t="s">
        <v>6702</v>
      </c>
      <c r="Q829" s="11"/>
      <c r="R829" s="11"/>
      <c r="S829" s="11" t="s">
        <v>45</v>
      </c>
      <c r="T829" s="11" t="s">
        <v>39</v>
      </c>
      <c r="U829" s="11" t="s">
        <v>6053</v>
      </c>
      <c r="V829" s="11" t="s">
        <v>46</v>
      </c>
      <c r="W829" s="17" t="s">
        <v>6113</v>
      </c>
      <c r="X829" s="17" t="s">
        <v>6364</v>
      </c>
      <c r="Y829" s="34">
        <v>1</v>
      </c>
      <c r="Z829" s="30" t="s">
        <v>6644</v>
      </c>
      <c r="AA829" s="29">
        <v>14.6</v>
      </c>
      <c r="AB829" s="11" t="s">
        <v>47</v>
      </c>
      <c r="AC829" s="11">
        <v>0</v>
      </c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</row>
    <row r="830" spans="1:54" x14ac:dyDescent="0.25">
      <c r="A830" s="11" t="s">
        <v>3311</v>
      </c>
      <c r="B830" s="35">
        <v>30.3</v>
      </c>
      <c r="C830" s="12" t="str">
        <f t="shared" si="12"/>
        <v>[30-40[ ans</v>
      </c>
      <c r="D830" s="11" t="s">
        <v>3312</v>
      </c>
      <c r="E830" s="11" t="s">
        <v>48</v>
      </c>
      <c r="F830" s="11" t="s">
        <v>40</v>
      </c>
      <c r="G830" s="11"/>
      <c r="H830" s="11"/>
      <c r="I830" s="11" t="s">
        <v>41</v>
      </c>
      <c r="J830" s="11" t="s">
        <v>145</v>
      </c>
      <c r="K830" s="11" t="s">
        <v>6047</v>
      </c>
      <c r="L830" s="11" t="s">
        <v>43</v>
      </c>
      <c r="M830" s="11" t="s">
        <v>6062</v>
      </c>
      <c r="N830" s="11" t="s">
        <v>271</v>
      </c>
      <c r="O830" s="11" t="s">
        <v>271</v>
      </c>
      <c r="P830" s="11" t="s">
        <v>6033</v>
      </c>
      <c r="Q830" s="11" t="s">
        <v>5596</v>
      </c>
      <c r="R830" s="11" t="s">
        <v>5597</v>
      </c>
      <c r="S830" s="11" t="s">
        <v>45</v>
      </c>
      <c r="T830" s="11" t="s">
        <v>58</v>
      </c>
      <c r="U830" s="11" t="s">
        <v>6055</v>
      </c>
      <c r="V830" s="11" t="s">
        <v>46</v>
      </c>
      <c r="W830" s="17" t="s">
        <v>6169</v>
      </c>
      <c r="X830" s="17" t="s">
        <v>6466</v>
      </c>
      <c r="Y830" s="34">
        <v>2</v>
      </c>
      <c r="Z830" s="30" t="s">
        <v>6644</v>
      </c>
      <c r="AA830" s="11"/>
      <c r="AB830" s="11" t="s">
        <v>47</v>
      </c>
      <c r="AC830" s="11">
        <v>0</v>
      </c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11"/>
      <c r="AR830" s="11"/>
      <c r="AS830" s="11"/>
      <c r="AT830" s="11"/>
      <c r="AU830" s="11"/>
      <c r="AV830" s="11"/>
      <c r="AW830" s="11"/>
      <c r="AX830" s="11"/>
      <c r="AY830" s="11"/>
      <c r="AZ830" s="11"/>
      <c r="BA830" s="11"/>
      <c r="BB830" s="11"/>
    </row>
    <row r="831" spans="1:54" x14ac:dyDescent="0.25">
      <c r="A831" s="11" t="s">
        <v>3314</v>
      </c>
      <c r="B831" s="12">
        <v>36</v>
      </c>
      <c r="C831" s="12" t="str">
        <f t="shared" si="12"/>
        <v>[30-40[ ans</v>
      </c>
      <c r="D831" s="11" t="s">
        <v>3315</v>
      </c>
      <c r="E831" s="11" t="s">
        <v>48</v>
      </c>
      <c r="F831" s="11" t="s">
        <v>40</v>
      </c>
      <c r="G831" s="11"/>
      <c r="H831" s="11"/>
      <c r="I831" s="11" t="s">
        <v>41</v>
      </c>
      <c r="J831" s="11" t="s">
        <v>355</v>
      </c>
      <c r="K831" s="11" t="s">
        <v>6044</v>
      </c>
      <c r="L831" s="11" t="s">
        <v>51</v>
      </c>
      <c r="M831" s="11" t="s">
        <v>6062</v>
      </c>
      <c r="N831" s="11" t="s">
        <v>356</v>
      </c>
      <c r="O831" s="11" t="s">
        <v>110</v>
      </c>
      <c r="P831" s="11" t="s">
        <v>6033</v>
      </c>
      <c r="Q831" s="11" t="s">
        <v>5630</v>
      </c>
      <c r="R831" s="11" t="s">
        <v>5631</v>
      </c>
      <c r="S831" s="11" t="s">
        <v>45</v>
      </c>
      <c r="T831" s="11" t="s">
        <v>58</v>
      </c>
      <c r="U831" s="11" t="s">
        <v>6055</v>
      </c>
      <c r="V831" s="11" t="s">
        <v>46</v>
      </c>
      <c r="W831" s="17">
        <v>43259</v>
      </c>
      <c r="X831" s="17" t="s">
        <v>6361</v>
      </c>
      <c r="Y831" s="34">
        <v>1</v>
      </c>
      <c r="Z831" s="30" t="s">
        <v>6644</v>
      </c>
      <c r="AA831" s="11"/>
      <c r="AB831" s="11" t="s">
        <v>47</v>
      </c>
      <c r="AC831" s="11">
        <v>0</v>
      </c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11"/>
      <c r="AR831" s="11"/>
      <c r="AS831" s="11"/>
      <c r="AT831" s="11"/>
      <c r="AU831" s="11"/>
      <c r="AV831" s="11"/>
      <c r="AW831" s="11"/>
      <c r="AX831" s="11"/>
      <c r="AY831" s="11"/>
      <c r="AZ831" s="11"/>
      <c r="BA831" s="11"/>
      <c r="BB831" s="11"/>
    </row>
    <row r="832" spans="1:54" x14ac:dyDescent="0.25">
      <c r="A832" s="11" t="s">
        <v>3316</v>
      </c>
      <c r="B832" s="12">
        <v>36</v>
      </c>
      <c r="C832" s="12" t="str">
        <f t="shared" si="12"/>
        <v>[30-40[ ans</v>
      </c>
      <c r="D832" s="11" t="s">
        <v>3317</v>
      </c>
      <c r="E832" s="11" t="s">
        <v>48</v>
      </c>
      <c r="F832" s="11" t="s">
        <v>40</v>
      </c>
      <c r="G832" s="11"/>
      <c r="H832" s="11"/>
      <c r="I832" s="11" t="s">
        <v>41</v>
      </c>
      <c r="J832" s="11" t="s">
        <v>462</v>
      </c>
      <c r="K832" s="11" t="s">
        <v>6044</v>
      </c>
      <c r="L832" s="11" t="s">
        <v>51</v>
      </c>
      <c r="M832" s="11" t="s">
        <v>6062</v>
      </c>
      <c r="N832" s="11" t="s">
        <v>110</v>
      </c>
      <c r="O832" s="11" t="s">
        <v>110</v>
      </c>
      <c r="P832" s="11" t="s">
        <v>6033</v>
      </c>
      <c r="Q832" s="11" t="s">
        <v>5630</v>
      </c>
      <c r="R832" s="11" t="s">
        <v>5631</v>
      </c>
      <c r="S832" s="11" t="s">
        <v>45</v>
      </c>
      <c r="T832" s="11" t="s">
        <v>58</v>
      </c>
      <c r="U832" s="11" t="s">
        <v>6055</v>
      </c>
      <c r="V832" s="11" t="s">
        <v>46</v>
      </c>
      <c r="W832" s="17">
        <v>43467</v>
      </c>
      <c r="X832" s="17" t="s">
        <v>6467</v>
      </c>
      <c r="Y832" s="34">
        <v>0</v>
      </c>
      <c r="Z832" s="30" t="s">
        <v>6644</v>
      </c>
      <c r="AA832" s="29">
        <v>15</v>
      </c>
      <c r="AB832" s="11" t="s">
        <v>47</v>
      </c>
      <c r="AC832" s="11">
        <v>0</v>
      </c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</row>
    <row r="833" spans="1:54" x14ac:dyDescent="0.25">
      <c r="A833" s="11" t="s">
        <v>3319</v>
      </c>
      <c r="B833" s="12">
        <v>33</v>
      </c>
      <c r="C833" s="12" t="str">
        <f t="shared" si="12"/>
        <v>[30-40[ ans</v>
      </c>
      <c r="D833" s="11" t="s">
        <v>3320</v>
      </c>
      <c r="E833" s="11" t="s">
        <v>54</v>
      </c>
      <c r="F833" s="11" t="s">
        <v>40</v>
      </c>
      <c r="G833" s="11"/>
      <c r="H833" s="11"/>
      <c r="I833" s="11" t="s">
        <v>41</v>
      </c>
      <c r="J833" s="11" t="s">
        <v>347</v>
      </c>
      <c r="K833" s="11" t="s">
        <v>286</v>
      </c>
      <c r="L833" s="11" t="s">
        <v>51</v>
      </c>
      <c r="M833" s="11" t="s">
        <v>6062</v>
      </c>
      <c r="N833" s="11" t="s">
        <v>1230</v>
      </c>
      <c r="O833" s="11" t="s">
        <v>729</v>
      </c>
      <c r="P833" s="11" t="s">
        <v>6702</v>
      </c>
      <c r="Q833" s="11"/>
      <c r="R833" s="11"/>
      <c r="S833" s="11" t="s">
        <v>45</v>
      </c>
      <c r="T833" s="11" t="s">
        <v>58</v>
      </c>
      <c r="U833" s="11" t="s">
        <v>6055</v>
      </c>
      <c r="V833" s="11" t="s">
        <v>62</v>
      </c>
      <c r="W833" s="17"/>
      <c r="X833" s="17"/>
      <c r="Y833" s="30"/>
      <c r="Z833" s="30"/>
      <c r="AA833" s="29">
        <v>10.3</v>
      </c>
      <c r="AB833" s="11" t="s">
        <v>845</v>
      </c>
      <c r="AC833" s="11">
        <v>1</v>
      </c>
      <c r="AD833" s="27" t="s">
        <v>5511</v>
      </c>
      <c r="AE833" s="27" t="s">
        <v>6673</v>
      </c>
      <c r="AF833" s="11" t="s">
        <v>62</v>
      </c>
      <c r="AG833" s="11" t="s">
        <v>46</v>
      </c>
      <c r="AH833" s="11" t="s">
        <v>62</v>
      </c>
      <c r="AI833" s="11" t="s">
        <v>62</v>
      </c>
      <c r="AJ833" s="11"/>
      <c r="AK833" s="11"/>
      <c r="AL833" s="11"/>
      <c r="AM833" s="11"/>
      <c r="AN833" s="11"/>
      <c r="AO833" s="11"/>
      <c r="AP833" s="11"/>
      <c r="AQ833" s="11" t="s">
        <v>846</v>
      </c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</row>
    <row r="834" spans="1:54" x14ac:dyDescent="0.25">
      <c r="A834" s="11" t="s">
        <v>3321</v>
      </c>
      <c r="B834" s="12">
        <v>32</v>
      </c>
      <c r="C834" s="12" t="str">
        <f t="shared" si="12"/>
        <v>[30-40[ ans</v>
      </c>
      <c r="D834" s="11" t="s">
        <v>3322</v>
      </c>
      <c r="E834" s="11" t="s">
        <v>48</v>
      </c>
      <c r="F834" s="11" t="s">
        <v>40</v>
      </c>
      <c r="G834" s="11"/>
      <c r="H834" s="12">
        <v>67</v>
      </c>
      <c r="I834" s="11" t="s">
        <v>41</v>
      </c>
      <c r="J834" s="11" t="s">
        <v>841</v>
      </c>
      <c r="K834" s="11" t="s">
        <v>6045</v>
      </c>
      <c r="L834" s="11" t="s">
        <v>43</v>
      </c>
      <c r="M834" s="11" t="s">
        <v>6062</v>
      </c>
      <c r="N834" s="11" t="s">
        <v>345</v>
      </c>
      <c r="O834" s="11" t="s">
        <v>271</v>
      </c>
      <c r="P834" s="11" t="s">
        <v>6033</v>
      </c>
      <c r="Q834" s="11" t="s">
        <v>5596</v>
      </c>
      <c r="R834" s="11" t="s">
        <v>5597</v>
      </c>
      <c r="S834" s="11" t="s">
        <v>45</v>
      </c>
      <c r="T834" s="11" t="s">
        <v>58</v>
      </c>
      <c r="U834" s="11" t="s">
        <v>6055</v>
      </c>
      <c r="V834" s="11" t="s">
        <v>62</v>
      </c>
      <c r="W834" s="17"/>
      <c r="X834" s="17"/>
      <c r="Y834" s="30"/>
      <c r="Z834" s="30"/>
      <c r="AA834" s="29">
        <v>14.1</v>
      </c>
      <c r="AB834" s="11" t="s">
        <v>47</v>
      </c>
      <c r="AC834" s="11">
        <v>0</v>
      </c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</row>
    <row r="835" spans="1:54" x14ac:dyDescent="0.25">
      <c r="A835" s="11" t="s">
        <v>3323</v>
      </c>
      <c r="B835" s="12">
        <v>22</v>
      </c>
      <c r="C835" s="12" t="str">
        <f t="shared" ref="C835:C898" si="13">IF(B835&lt;20," &lt; 20 ans", IF(B835&lt;30,"[20-30[ ans",IF(B835&lt;40,"[30-40[ ans",IF(B835&lt;50,"[40-50 [ ans",IF(B835&lt;60, "[50-60 [ ans","&gt; 60 ans")))))</f>
        <v>[20-30[ ans</v>
      </c>
      <c r="D835" s="11" t="s">
        <v>3324</v>
      </c>
      <c r="E835" s="11" t="s">
        <v>54</v>
      </c>
      <c r="F835" s="11" t="s">
        <v>40</v>
      </c>
      <c r="G835" s="11"/>
      <c r="H835" s="11"/>
      <c r="I835" s="11" t="s">
        <v>41</v>
      </c>
      <c r="J835" s="11" t="s">
        <v>101</v>
      </c>
      <c r="K835" s="11" t="s">
        <v>286</v>
      </c>
      <c r="L835" s="11" t="s">
        <v>51</v>
      </c>
      <c r="M835" s="11" t="s">
        <v>6062</v>
      </c>
      <c r="N835" s="11" t="s">
        <v>288</v>
      </c>
      <c r="O835" s="11" t="s">
        <v>288</v>
      </c>
      <c r="P835" s="11" t="s">
        <v>6031</v>
      </c>
      <c r="Q835" s="11" t="s">
        <v>5743</v>
      </c>
      <c r="R835" s="11" t="s">
        <v>5744</v>
      </c>
      <c r="S835" s="11" t="s">
        <v>45</v>
      </c>
      <c r="T835" s="11" t="s">
        <v>58</v>
      </c>
      <c r="U835" s="11" t="s">
        <v>6055</v>
      </c>
      <c r="V835" s="11" t="s">
        <v>62</v>
      </c>
      <c r="W835" s="17"/>
      <c r="X835" s="17"/>
      <c r="Y835" s="30"/>
      <c r="Z835" s="30"/>
      <c r="AA835" s="29">
        <v>13.8</v>
      </c>
      <c r="AB835" s="11" t="s">
        <v>47</v>
      </c>
      <c r="AC835" s="11">
        <v>0</v>
      </c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</row>
    <row r="836" spans="1:54" x14ac:dyDescent="0.25">
      <c r="A836" s="11" t="s">
        <v>3325</v>
      </c>
      <c r="B836" s="12">
        <v>54</v>
      </c>
      <c r="C836" s="12" t="str">
        <f t="shared" si="13"/>
        <v>[50-60 [ ans</v>
      </c>
      <c r="D836" s="11" t="s">
        <v>3326</v>
      </c>
      <c r="E836" s="11" t="s">
        <v>54</v>
      </c>
      <c r="F836" s="11" t="s">
        <v>40</v>
      </c>
      <c r="G836" s="11"/>
      <c r="H836" s="11"/>
      <c r="I836" s="11" t="s">
        <v>421</v>
      </c>
      <c r="J836" s="11" t="s">
        <v>134</v>
      </c>
      <c r="K836" s="11" t="s">
        <v>6049</v>
      </c>
      <c r="L836" s="11" t="s">
        <v>51</v>
      </c>
      <c r="M836" s="11" t="s">
        <v>6062</v>
      </c>
      <c r="N836" s="11" t="s">
        <v>594</v>
      </c>
      <c r="O836" s="11" t="s">
        <v>287</v>
      </c>
      <c r="P836" s="11" t="s">
        <v>6033</v>
      </c>
      <c r="Q836" s="11" t="s">
        <v>5848</v>
      </c>
      <c r="R836" s="11" t="s">
        <v>5849</v>
      </c>
      <c r="S836" s="11" t="s">
        <v>45</v>
      </c>
      <c r="T836" s="11" t="s">
        <v>58</v>
      </c>
      <c r="U836" s="11" t="s">
        <v>6055</v>
      </c>
      <c r="V836" s="11" t="s">
        <v>46</v>
      </c>
      <c r="W836" s="17" t="s">
        <v>6170</v>
      </c>
      <c r="X836" s="17" t="s">
        <v>6468</v>
      </c>
      <c r="Y836" s="34">
        <v>4</v>
      </c>
      <c r="Z836" s="30" t="s">
        <v>6647</v>
      </c>
      <c r="AA836" s="11"/>
      <c r="AB836" s="11" t="s">
        <v>47</v>
      </c>
      <c r="AC836" s="11">
        <v>0</v>
      </c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</row>
    <row r="837" spans="1:54" x14ac:dyDescent="0.25">
      <c r="A837" s="11" t="s">
        <v>3328</v>
      </c>
      <c r="B837" s="12">
        <v>20</v>
      </c>
      <c r="C837" s="12" t="str">
        <f t="shared" si="13"/>
        <v>[20-30[ ans</v>
      </c>
      <c r="D837" s="11" t="s">
        <v>3329</v>
      </c>
      <c r="E837" s="11" t="s">
        <v>48</v>
      </c>
      <c r="F837" s="11" t="s">
        <v>55</v>
      </c>
      <c r="G837" s="11"/>
      <c r="H837" s="11"/>
      <c r="I837" s="11" t="s">
        <v>41</v>
      </c>
      <c r="J837" s="11" t="s">
        <v>134</v>
      </c>
      <c r="K837" s="11" t="s">
        <v>6049</v>
      </c>
      <c r="L837" s="11" t="s">
        <v>60</v>
      </c>
      <c r="M837" s="11" t="s">
        <v>6062</v>
      </c>
      <c r="N837" s="11" t="s">
        <v>815</v>
      </c>
      <c r="O837" s="11" t="s">
        <v>409</v>
      </c>
      <c r="P837" s="11" t="s">
        <v>6035</v>
      </c>
      <c r="Q837" s="11" t="s">
        <v>5574</v>
      </c>
      <c r="R837" s="11" t="s">
        <v>5575</v>
      </c>
      <c r="S837" s="11" t="s">
        <v>45</v>
      </c>
      <c r="T837" s="11" t="s">
        <v>58</v>
      </c>
      <c r="U837" s="11" t="s">
        <v>6055</v>
      </c>
      <c r="V837" s="11" t="s">
        <v>62</v>
      </c>
      <c r="W837" s="17"/>
      <c r="X837" s="17"/>
      <c r="Y837" s="30"/>
      <c r="Z837" s="30"/>
      <c r="AA837" s="29">
        <v>10.1</v>
      </c>
      <c r="AB837" s="11" t="s">
        <v>845</v>
      </c>
      <c r="AC837" s="11">
        <v>1</v>
      </c>
      <c r="AD837" s="27" t="s">
        <v>5511</v>
      </c>
      <c r="AE837" s="27" t="s">
        <v>6673</v>
      </c>
      <c r="AF837" s="11"/>
      <c r="AG837" s="11" t="s">
        <v>46</v>
      </c>
      <c r="AH837" s="11"/>
      <c r="AI837" s="11"/>
      <c r="AJ837" s="11"/>
      <c r="AK837" s="11"/>
      <c r="AL837" s="11"/>
      <c r="AM837" s="11"/>
      <c r="AN837" s="11"/>
      <c r="AO837" s="11"/>
      <c r="AP837" s="11"/>
      <c r="AQ837" s="11" t="s">
        <v>846</v>
      </c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</row>
    <row r="838" spans="1:54" x14ac:dyDescent="0.25">
      <c r="A838" s="11" t="s">
        <v>3330</v>
      </c>
      <c r="B838" s="12">
        <v>32</v>
      </c>
      <c r="C838" s="12" t="str">
        <f t="shared" si="13"/>
        <v>[30-40[ ans</v>
      </c>
      <c r="D838" s="11" t="s">
        <v>3331</v>
      </c>
      <c r="E838" s="11" t="s">
        <v>48</v>
      </c>
      <c r="F838" s="11" t="s">
        <v>40</v>
      </c>
      <c r="G838" s="11"/>
      <c r="H838" s="11"/>
      <c r="I838" s="11" t="s">
        <v>41</v>
      </c>
      <c r="J838" s="11" t="s">
        <v>408</v>
      </c>
      <c r="K838" s="11" t="s">
        <v>6044</v>
      </c>
      <c r="L838" s="11" t="s">
        <v>51</v>
      </c>
      <c r="M838" s="11" t="s">
        <v>6062</v>
      </c>
      <c r="N838" s="11" t="s">
        <v>865</v>
      </c>
      <c r="O838" s="11" t="s">
        <v>5659</v>
      </c>
      <c r="P838" s="11" t="s">
        <v>6035</v>
      </c>
      <c r="Q838" s="11" t="s">
        <v>5758</v>
      </c>
      <c r="R838" s="11" t="s">
        <v>5759</v>
      </c>
      <c r="S838" s="11" t="s">
        <v>45</v>
      </c>
      <c r="T838" s="11" t="s">
        <v>39</v>
      </c>
      <c r="U838" s="11" t="s">
        <v>6053</v>
      </c>
      <c r="V838" s="11" t="s">
        <v>62</v>
      </c>
      <c r="W838" s="17"/>
      <c r="X838" s="17"/>
      <c r="Y838" s="30"/>
      <c r="Z838" s="30"/>
      <c r="AA838" s="29">
        <v>14.2</v>
      </c>
      <c r="AB838" s="11" t="s">
        <v>47</v>
      </c>
      <c r="AC838" s="11">
        <v>0</v>
      </c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</row>
    <row r="839" spans="1:54" x14ac:dyDescent="0.25">
      <c r="A839" s="11" t="s">
        <v>3332</v>
      </c>
      <c r="B839" s="12">
        <v>30</v>
      </c>
      <c r="C839" s="12" t="str">
        <f t="shared" si="13"/>
        <v>[30-40[ ans</v>
      </c>
      <c r="D839" s="11" t="s">
        <v>3333</v>
      </c>
      <c r="E839" s="11" t="s">
        <v>39</v>
      </c>
      <c r="F839" s="11" t="s">
        <v>40</v>
      </c>
      <c r="G839" s="11"/>
      <c r="H839" s="11"/>
      <c r="I839" s="11" t="s">
        <v>41</v>
      </c>
      <c r="J839" s="11" t="s">
        <v>192</v>
      </c>
      <c r="K839" s="11" t="s">
        <v>6047</v>
      </c>
      <c r="L839" s="11" t="s">
        <v>51</v>
      </c>
      <c r="M839" s="11" t="s">
        <v>6062</v>
      </c>
      <c r="N839" s="11" t="s">
        <v>149</v>
      </c>
      <c r="O839" s="11" t="s">
        <v>554</v>
      </c>
      <c r="P839" s="11" t="s">
        <v>6032</v>
      </c>
      <c r="Q839" s="11" t="s">
        <v>5576</v>
      </c>
      <c r="R839" s="11" t="s">
        <v>5577</v>
      </c>
      <c r="S839" s="11" t="s">
        <v>45</v>
      </c>
      <c r="T839" s="11" t="s">
        <v>124</v>
      </c>
      <c r="U839" s="11" t="s">
        <v>124</v>
      </c>
      <c r="V839" s="11" t="s">
        <v>62</v>
      </c>
      <c r="W839" s="17"/>
      <c r="X839" s="17"/>
      <c r="Y839" s="30"/>
      <c r="Z839" s="30"/>
      <c r="AA839" s="11"/>
      <c r="AB839" s="11" t="s">
        <v>47</v>
      </c>
      <c r="AC839" s="11">
        <v>0</v>
      </c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11"/>
      <c r="AR839" s="11"/>
      <c r="AS839" s="11"/>
      <c r="AT839" s="11"/>
      <c r="AU839" s="11"/>
      <c r="AV839" s="11"/>
      <c r="AW839" s="11"/>
      <c r="AX839" s="11"/>
      <c r="AY839" s="11"/>
      <c r="AZ839" s="11"/>
      <c r="BA839" s="11"/>
      <c r="BB839" s="11"/>
    </row>
    <row r="840" spans="1:54" x14ac:dyDescent="0.25">
      <c r="A840" s="11" t="s">
        <v>3334</v>
      </c>
      <c r="B840" s="12">
        <v>17</v>
      </c>
      <c r="C840" s="12" t="str">
        <f t="shared" si="13"/>
        <v xml:space="preserve"> &lt; 20 ans</v>
      </c>
      <c r="D840" s="11" t="s">
        <v>3335</v>
      </c>
      <c r="E840" s="11" t="s">
        <v>54</v>
      </c>
      <c r="F840" s="11" t="s">
        <v>40</v>
      </c>
      <c r="G840" s="11"/>
      <c r="H840" s="11"/>
      <c r="I840" s="11" t="s">
        <v>41</v>
      </c>
      <c r="J840" s="11" t="s">
        <v>79</v>
      </c>
      <c r="K840" s="11" t="s">
        <v>6048</v>
      </c>
      <c r="L840" s="11" t="s">
        <v>738</v>
      </c>
      <c r="M840" s="11" t="s">
        <v>6696</v>
      </c>
      <c r="N840" s="11" t="s">
        <v>738</v>
      </c>
      <c r="O840" s="11" t="s">
        <v>738</v>
      </c>
      <c r="P840" s="11" t="s">
        <v>6702</v>
      </c>
      <c r="Q840" s="11"/>
      <c r="R840" s="11"/>
      <c r="S840" s="11" t="s">
        <v>45</v>
      </c>
      <c r="T840" s="11" t="s">
        <v>39</v>
      </c>
      <c r="U840" s="11" t="s">
        <v>6053</v>
      </c>
      <c r="V840" s="11" t="s">
        <v>62</v>
      </c>
      <c r="W840" s="17"/>
      <c r="X840" s="17"/>
      <c r="Y840" s="30"/>
      <c r="Z840" s="30"/>
      <c r="AA840" s="29">
        <v>13.2</v>
      </c>
      <c r="AB840" s="11" t="s">
        <v>47</v>
      </c>
      <c r="AC840" s="11">
        <v>0</v>
      </c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</row>
    <row r="841" spans="1:54" x14ac:dyDescent="0.25">
      <c r="A841" s="11" t="s">
        <v>3336</v>
      </c>
      <c r="B841" s="12">
        <v>29</v>
      </c>
      <c r="C841" s="12" t="str">
        <f t="shared" si="13"/>
        <v>[20-30[ ans</v>
      </c>
      <c r="D841" s="11" t="s">
        <v>3337</v>
      </c>
      <c r="E841" s="11" t="s">
        <v>39</v>
      </c>
      <c r="F841" s="11" t="s">
        <v>40</v>
      </c>
      <c r="G841" s="11"/>
      <c r="H841" s="11"/>
      <c r="I841" s="11" t="s">
        <v>41</v>
      </c>
      <c r="J841" s="11" t="s">
        <v>108</v>
      </c>
      <c r="K841" s="11" t="s">
        <v>6045</v>
      </c>
      <c r="L841" s="11" t="s">
        <v>43</v>
      </c>
      <c r="M841" s="11" t="s">
        <v>6062</v>
      </c>
      <c r="N841" s="11" t="s">
        <v>204</v>
      </c>
      <c r="O841" s="11" t="s">
        <v>1011</v>
      </c>
      <c r="P841" s="11" t="s">
        <v>6033</v>
      </c>
      <c r="Q841" s="11" t="s">
        <v>5774</v>
      </c>
      <c r="R841" s="11" t="s">
        <v>5775</v>
      </c>
      <c r="S841" s="11" t="s">
        <v>205</v>
      </c>
      <c r="T841" s="11" t="s">
        <v>58</v>
      </c>
      <c r="U841" s="11" t="s">
        <v>6055</v>
      </c>
      <c r="V841" s="11" t="s">
        <v>46</v>
      </c>
      <c r="W841" s="17" t="s">
        <v>6171</v>
      </c>
      <c r="X841" s="17" t="s">
        <v>6469</v>
      </c>
      <c r="Y841" s="34">
        <v>4</v>
      </c>
      <c r="Z841" s="30" t="s">
        <v>6647</v>
      </c>
      <c r="AA841" s="11"/>
      <c r="AB841" s="11" t="s">
        <v>47</v>
      </c>
      <c r="AC841" s="11">
        <v>0</v>
      </c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</row>
    <row r="842" spans="1:54" x14ac:dyDescent="0.25">
      <c r="A842" s="11" t="s">
        <v>3339</v>
      </c>
      <c r="B842" s="12">
        <v>30</v>
      </c>
      <c r="C842" s="12" t="str">
        <f t="shared" si="13"/>
        <v>[30-40[ ans</v>
      </c>
      <c r="D842" s="11" t="s">
        <v>3340</v>
      </c>
      <c r="E842" s="11" t="s">
        <v>54</v>
      </c>
      <c r="F842" s="11" t="s">
        <v>40</v>
      </c>
      <c r="G842" s="11"/>
      <c r="H842" s="11"/>
      <c r="I842" s="11" t="s">
        <v>41</v>
      </c>
      <c r="J842" s="11" t="s">
        <v>610</v>
      </c>
      <c r="K842" s="11" t="s">
        <v>6048</v>
      </c>
      <c r="L842" s="11" t="s">
        <v>43</v>
      </c>
      <c r="M842" s="11" t="s">
        <v>6062</v>
      </c>
      <c r="N842" s="11" t="s">
        <v>139</v>
      </c>
      <c r="O842" s="11" t="s">
        <v>139</v>
      </c>
      <c r="P842" s="11" t="s">
        <v>6033</v>
      </c>
      <c r="Q842" s="11" t="s">
        <v>5622</v>
      </c>
      <c r="R842" s="11" t="s">
        <v>5623</v>
      </c>
      <c r="S842" s="11" t="s">
        <v>45</v>
      </c>
      <c r="T842" s="11" t="s">
        <v>39</v>
      </c>
      <c r="U842" s="11" t="s">
        <v>6053</v>
      </c>
      <c r="V842" s="11" t="s">
        <v>62</v>
      </c>
      <c r="W842" s="17"/>
      <c r="X842" s="17"/>
      <c r="Y842" s="30"/>
      <c r="Z842" s="30"/>
      <c r="AA842" s="29">
        <v>15.1</v>
      </c>
      <c r="AB842" s="11" t="s">
        <v>47</v>
      </c>
      <c r="AC842" s="11">
        <v>0</v>
      </c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11"/>
      <c r="AR842" s="11"/>
      <c r="AS842" s="11"/>
      <c r="AT842" s="11"/>
      <c r="AU842" s="11"/>
      <c r="AV842" s="11"/>
      <c r="AW842" s="11"/>
      <c r="AX842" s="11"/>
      <c r="AY842" s="11"/>
      <c r="AZ842" s="11"/>
      <c r="BA842" s="11"/>
      <c r="BB842" s="11"/>
    </row>
    <row r="843" spans="1:54" x14ac:dyDescent="0.25">
      <c r="A843" s="11" t="s">
        <v>3341</v>
      </c>
      <c r="B843" s="12">
        <v>30</v>
      </c>
      <c r="C843" s="12" t="str">
        <f t="shared" si="13"/>
        <v>[30-40[ ans</v>
      </c>
      <c r="D843" s="11" t="s">
        <v>3342</v>
      </c>
      <c r="E843" s="11" t="s">
        <v>92</v>
      </c>
      <c r="F843" s="11" t="s">
        <v>40</v>
      </c>
      <c r="G843" s="11"/>
      <c r="H843" s="11"/>
      <c r="I843" s="11" t="s">
        <v>49</v>
      </c>
      <c r="J843" s="11" t="s">
        <v>435</v>
      </c>
      <c r="K843" s="11" t="s">
        <v>6045</v>
      </c>
      <c r="L843" s="11" t="s">
        <v>51</v>
      </c>
      <c r="M843" s="11" t="s">
        <v>6062</v>
      </c>
      <c r="N843" s="11" t="s">
        <v>217</v>
      </c>
      <c r="O843" s="11" t="s">
        <v>217</v>
      </c>
      <c r="P843" s="11" t="s">
        <v>6033</v>
      </c>
      <c r="Q843" s="11" t="s">
        <v>5612</v>
      </c>
      <c r="R843" s="11" t="s">
        <v>5613</v>
      </c>
      <c r="S843" s="11" t="s">
        <v>45</v>
      </c>
      <c r="T843" s="11" t="s">
        <v>84</v>
      </c>
      <c r="U843" s="11" t="s">
        <v>6057</v>
      </c>
      <c r="V843" s="11" t="s">
        <v>46</v>
      </c>
      <c r="W843" s="17">
        <v>43314</v>
      </c>
      <c r="X843" s="17" t="s">
        <v>6289</v>
      </c>
      <c r="Y843" s="34">
        <v>1</v>
      </c>
      <c r="Z843" s="30" t="s">
        <v>6644</v>
      </c>
      <c r="AA843" s="29">
        <v>16.100000000000001</v>
      </c>
      <c r="AB843" s="11" t="s">
        <v>47</v>
      </c>
      <c r="AC843" s="11">
        <v>0</v>
      </c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</row>
    <row r="844" spans="1:54" x14ac:dyDescent="0.25">
      <c r="A844" s="11" t="s">
        <v>3343</v>
      </c>
      <c r="B844" s="12">
        <v>40</v>
      </c>
      <c r="C844" s="12" t="str">
        <f t="shared" si="13"/>
        <v>[40-50 [ ans</v>
      </c>
      <c r="D844" s="11" t="s">
        <v>3344</v>
      </c>
      <c r="E844" s="11" t="s">
        <v>54</v>
      </c>
      <c r="F844" s="11" t="s">
        <v>40</v>
      </c>
      <c r="G844" s="11"/>
      <c r="H844" s="11"/>
      <c r="I844" s="11" t="s">
        <v>199</v>
      </c>
      <c r="J844" s="11" t="s">
        <v>56</v>
      </c>
      <c r="K844" s="11" t="s">
        <v>6045</v>
      </c>
      <c r="L844" s="11" t="s">
        <v>51</v>
      </c>
      <c r="M844" s="11" t="s">
        <v>6062</v>
      </c>
      <c r="N844" s="11" t="s">
        <v>64</v>
      </c>
      <c r="O844" s="11" t="s">
        <v>729</v>
      </c>
      <c r="P844" s="11" t="s">
        <v>6702</v>
      </c>
      <c r="Q844" s="11"/>
      <c r="R844" s="11"/>
      <c r="S844" s="11" t="s">
        <v>45</v>
      </c>
      <c r="T844" s="11" t="s">
        <v>39</v>
      </c>
      <c r="U844" s="11" t="s">
        <v>6053</v>
      </c>
      <c r="V844" s="11" t="s">
        <v>46</v>
      </c>
      <c r="W844" s="17" t="s">
        <v>6172</v>
      </c>
      <c r="X844" s="17" t="s">
        <v>6470</v>
      </c>
      <c r="Y844" s="34">
        <v>0</v>
      </c>
      <c r="Z844" s="30" t="s">
        <v>6644</v>
      </c>
      <c r="AA844" s="11"/>
      <c r="AB844" s="11" t="s">
        <v>47</v>
      </c>
      <c r="AC844" s="11">
        <v>0</v>
      </c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</row>
    <row r="845" spans="1:54" x14ac:dyDescent="0.25">
      <c r="A845" s="11" t="s">
        <v>3346</v>
      </c>
      <c r="B845" s="35">
        <v>30.3</v>
      </c>
      <c r="C845" s="12" t="str">
        <f t="shared" si="13"/>
        <v>[30-40[ ans</v>
      </c>
      <c r="D845" s="11" t="s">
        <v>3347</v>
      </c>
      <c r="E845" s="11" t="s">
        <v>48</v>
      </c>
      <c r="F845" s="11" t="s">
        <v>55</v>
      </c>
      <c r="G845" s="11"/>
      <c r="H845" s="11"/>
      <c r="I845" s="11" t="s">
        <v>41</v>
      </c>
      <c r="J845" s="11" t="s">
        <v>79</v>
      </c>
      <c r="K845" s="11" t="s">
        <v>6048</v>
      </c>
      <c r="L845" s="11" t="s">
        <v>51</v>
      </c>
      <c r="M845" s="11" t="s">
        <v>6062</v>
      </c>
      <c r="N845" s="11" t="s">
        <v>196</v>
      </c>
      <c r="O845" s="11" t="s">
        <v>195</v>
      </c>
      <c r="P845" s="11" t="s">
        <v>6035</v>
      </c>
      <c r="Q845" s="11" t="s">
        <v>5610</v>
      </c>
      <c r="R845" s="11" t="s">
        <v>5611</v>
      </c>
      <c r="S845" s="11" t="s">
        <v>45</v>
      </c>
      <c r="T845" s="11" t="s">
        <v>58</v>
      </c>
      <c r="U845" s="11" t="s">
        <v>6055</v>
      </c>
      <c r="V845" s="11" t="s">
        <v>62</v>
      </c>
      <c r="W845" s="17"/>
      <c r="X845" s="17"/>
      <c r="Y845" s="30"/>
      <c r="Z845" s="30"/>
      <c r="AA845" s="11"/>
      <c r="AB845" s="11" t="s">
        <v>47</v>
      </c>
      <c r="AC845" s="11">
        <v>0</v>
      </c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</row>
    <row r="846" spans="1:54" x14ac:dyDescent="0.25">
      <c r="A846" s="11" t="s">
        <v>3348</v>
      </c>
      <c r="B846" s="12">
        <v>21</v>
      </c>
      <c r="C846" s="12" t="str">
        <f t="shared" si="13"/>
        <v>[20-30[ ans</v>
      </c>
      <c r="D846" s="11" t="s">
        <v>3349</v>
      </c>
      <c r="E846" s="11" t="s">
        <v>54</v>
      </c>
      <c r="F846" s="11" t="s">
        <v>40</v>
      </c>
      <c r="G846" s="11"/>
      <c r="H846" s="11"/>
      <c r="I846" s="11" t="s">
        <v>41</v>
      </c>
      <c r="J846" s="11" t="s">
        <v>101</v>
      </c>
      <c r="K846" s="11" t="s">
        <v>286</v>
      </c>
      <c r="L846" s="11" t="s">
        <v>51</v>
      </c>
      <c r="M846" s="11" t="s">
        <v>6062</v>
      </c>
      <c r="N846" s="11" t="s">
        <v>288</v>
      </c>
      <c r="O846" s="11" t="s">
        <v>288</v>
      </c>
      <c r="P846" s="11" t="s">
        <v>6031</v>
      </c>
      <c r="Q846" s="11" t="s">
        <v>5743</v>
      </c>
      <c r="R846" s="11" t="s">
        <v>5744</v>
      </c>
      <c r="S846" s="11" t="s">
        <v>45</v>
      </c>
      <c r="T846" s="11" t="s">
        <v>124</v>
      </c>
      <c r="U846" s="11" t="s">
        <v>124</v>
      </c>
      <c r="V846" s="11" t="s">
        <v>62</v>
      </c>
      <c r="W846" s="17"/>
      <c r="X846" s="17"/>
      <c r="Y846" s="30"/>
      <c r="Z846" s="30"/>
      <c r="AA846" s="29">
        <v>15.4</v>
      </c>
      <c r="AB846" s="11" t="s">
        <v>47</v>
      </c>
      <c r="AC846" s="11">
        <v>0</v>
      </c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</row>
    <row r="847" spans="1:54" x14ac:dyDescent="0.25">
      <c r="A847" s="11" t="s">
        <v>3350</v>
      </c>
      <c r="B847" s="12">
        <v>37</v>
      </c>
      <c r="C847" s="12" t="str">
        <f t="shared" si="13"/>
        <v>[30-40[ ans</v>
      </c>
      <c r="D847" s="11" t="s">
        <v>3351</v>
      </c>
      <c r="E847" s="11" t="s">
        <v>39</v>
      </c>
      <c r="F847" s="11" t="s">
        <v>40</v>
      </c>
      <c r="G847" s="11"/>
      <c r="H847" s="11"/>
      <c r="I847" s="11" t="s">
        <v>41</v>
      </c>
      <c r="J847" s="11" t="s">
        <v>279</v>
      </c>
      <c r="K847" s="11" t="s">
        <v>6044</v>
      </c>
      <c r="L847" s="11" t="s">
        <v>51</v>
      </c>
      <c r="M847" s="11" t="s">
        <v>6062</v>
      </c>
      <c r="N847" s="11" t="s">
        <v>64</v>
      </c>
      <c r="O847" s="11" t="s">
        <v>729</v>
      </c>
      <c r="P847" s="11" t="s">
        <v>6702</v>
      </c>
      <c r="Q847" s="11"/>
      <c r="R847" s="11"/>
      <c r="S847" s="11" t="s">
        <v>45</v>
      </c>
      <c r="T847" s="11" t="s">
        <v>84</v>
      </c>
      <c r="U847" s="11" t="s">
        <v>6057</v>
      </c>
      <c r="V847" s="11" t="s">
        <v>62</v>
      </c>
      <c r="W847" s="17"/>
      <c r="X847" s="17"/>
      <c r="Y847" s="30"/>
      <c r="Z847" s="30"/>
      <c r="AA847" s="29">
        <v>13</v>
      </c>
      <c r="AB847" s="11" t="s">
        <v>47</v>
      </c>
      <c r="AC847" s="11">
        <v>0</v>
      </c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</row>
    <row r="848" spans="1:54" x14ac:dyDescent="0.25">
      <c r="A848" s="11" t="s">
        <v>3352</v>
      </c>
      <c r="B848" s="12">
        <v>32</v>
      </c>
      <c r="C848" s="12" t="str">
        <f t="shared" si="13"/>
        <v>[30-40[ ans</v>
      </c>
      <c r="D848" s="11" t="s">
        <v>3353</v>
      </c>
      <c r="E848" s="11" t="s">
        <v>54</v>
      </c>
      <c r="F848" s="11" t="s">
        <v>55</v>
      </c>
      <c r="G848" s="11"/>
      <c r="H848" s="11"/>
      <c r="I848" s="11" t="s">
        <v>41</v>
      </c>
      <c r="J848" s="11" t="s">
        <v>402</v>
      </c>
      <c r="K848" s="11" t="s">
        <v>6043</v>
      </c>
      <c r="L848" s="11" t="s">
        <v>43</v>
      </c>
      <c r="M848" s="11" t="s">
        <v>6062</v>
      </c>
      <c r="N848" s="11" t="s">
        <v>545</v>
      </c>
      <c r="O848" s="11" t="s">
        <v>968</v>
      </c>
      <c r="P848" s="11" t="s">
        <v>6033</v>
      </c>
      <c r="Q848" s="11" t="s">
        <v>5846</v>
      </c>
      <c r="R848" s="11" t="s">
        <v>5847</v>
      </c>
      <c r="S848" s="11" t="s">
        <v>45</v>
      </c>
      <c r="T848" s="11" t="s">
        <v>39</v>
      </c>
      <c r="U848" s="11" t="s">
        <v>6053</v>
      </c>
      <c r="V848" s="11" t="s">
        <v>62</v>
      </c>
      <c r="W848" s="17"/>
      <c r="X848" s="17"/>
      <c r="Y848" s="30"/>
      <c r="Z848" s="30"/>
      <c r="AA848" s="11"/>
      <c r="AB848" s="11" t="s">
        <v>47</v>
      </c>
      <c r="AC848" s="11">
        <v>0</v>
      </c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11"/>
      <c r="AR848" s="11"/>
      <c r="AS848" s="11"/>
      <c r="AT848" s="11"/>
      <c r="AU848" s="11"/>
      <c r="AV848" s="11"/>
      <c r="AW848" s="11"/>
      <c r="AX848" s="11"/>
      <c r="AY848" s="11"/>
      <c r="AZ848" s="11"/>
      <c r="BA848" s="11"/>
      <c r="BB848" s="11"/>
    </row>
    <row r="849" spans="1:54" x14ac:dyDescent="0.25">
      <c r="A849" s="11" t="s">
        <v>3354</v>
      </c>
      <c r="B849" s="12">
        <v>38</v>
      </c>
      <c r="C849" s="12" t="str">
        <f t="shared" si="13"/>
        <v>[30-40[ ans</v>
      </c>
      <c r="D849" s="11" t="s">
        <v>3355</v>
      </c>
      <c r="E849" s="11" t="s">
        <v>54</v>
      </c>
      <c r="F849" s="11" t="s">
        <v>40</v>
      </c>
      <c r="G849" s="11"/>
      <c r="H849" s="11"/>
      <c r="I849" s="11" t="s">
        <v>41</v>
      </c>
      <c r="J849" s="11" t="s">
        <v>111</v>
      </c>
      <c r="K849" s="11" t="s">
        <v>6043</v>
      </c>
      <c r="L849" s="11" t="s">
        <v>51</v>
      </c>
      <c r="M849" s="11" t="s">
        <v>6062</v>
      </c>
      <c r="N849" s="11" t="s">
        <v>64</v>
      </c>
      <c r="O849" s="11" t="s">
        <v>729</v>
      </c>
      <c r="P849" s="11" t="s">
        <v>6702</v>
      </c>
      <c r="Q849" s="11"/>
      <c r="R849" s="11"/>
      <c r="S849" s="11" t="s">
        <v>45</v>
      </c>
      <c r="T849" s="11" t="s">
        <v>39</v>
      </c>
      <c r="U849" s="11" t="s">
        <v>6053</v>
      </c>
      <c r="V849" s="11" t="s">
        <v>62</v>
      </c>
      <c r="W849" s="17"/>
      <c r="X849" s="17"/>
      <c r="Y849" s="30"/>
      <c r="Z849" s="30"/>
      <c r="AA849" s="29">
        <v>14.9</v>
      </c>
      <c r="AB849" s="11" t="s">
        <v>47</v>
      </c>
      <c r="AC849" s="11">
        <v>0</v>
      </c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</row>
    <row r="850" spans="1:54" x14ac:dyDescent="0.25">
      <c r="A850" s="11" t="s">
        <v>3356</v>
      </c>
      <c r="B850" s="12">
        <v>58</v>
      </c>
      <c r="C850" s="12" t="str">
        <f t="shared" si="13"/>
        <v>[50-60 [ ans</v>
      </c>
      <c r="D850" s="11" t="s">
        <v>3357</v>
      </c>
      <c r="E850" s="11" t="s">
        <v>39</v>
      </c>
      <c r="F850" s="11" t="s">
        <v>55</v>
      </c>
      <c r="G850" s="11"/>
      <c r="H850" s="11"/>
      <c r="I850" s="11" t="s">
        <v>49</v>
      </c>
      <c r="J850" s="11" t="s">
        <v>134</v>
      </c>
      <c r="K850" s="11" t="s">
        <v>6049</v>
      </c>
      <c r="L850" s="11" t="s">
        <v>43</v>
      </c>
      <c r="M850" s="11" t="s">
        <v>6062</v>
      </c>
      <c r="N850" s="11" t="s">
        <v>271</v>
      </c>
      <c r="O850" s="11" t="s">
        <v>271</v>
      </c>
      <c r="P850" s="11" t="s">
        <v>6033</v>
      </c>
      <c r="Q850" s="11" t="s">
        <v>5596</v>
      </c>
      <c r="R850" s="11" t="s">
        <v>5597</v>
      </c>
      <c r="S850" s="11" t="s">
        <v>45</v>
      </c>
      <c r="T850" s="11" t="s">
        <v>39</v>
      </c>
      <c r="U850" s="11" t="s">
        <v>6053</v>
      </c>
      <c r="V850" s="11" t="s">
        <v>46</v>
      </c>
      <c r="W850" s="17" t="s">
        <v>6138</v>
      </c>
      <c r="X850" s="17" t="s">
        <v>6409</v>
      </c>
      <c r="Y850" s="34">
        <v>5</v>
      </c>
      <c r="Z850" s="30" t="s">
        <v>6646</v>
      </c>
      <c r="AA850" s="29">
        <v>13.8</v>
      </c>
      <c r="AB850" s="11" t="s">
        <v>47</v>
      </c>
      <c r="AC850" s="11">
        <v>0</v>
      </c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11"/>
      <c r="AR850" s="11"/>
      <c r="AS850" s="11"/>
      <c r="AT850" s="11"/>
      <c r="AU850" s="11"/>
      <c r="AV850" s="11"/>
      <c r="AW850" s="11"/>
      <c r="AX850" s="11"/>
      <c r="AY850" s="11"/>
      <c r="AZ850" s="11"/>
      <c r="BA850" s="11"/>
      <c r="BB850" s="11"/>
    </row>
    <row r="851" spans="1:54" x14ac:dyDescent="0.25">
      <c r="A851" s="11" t="s">
        <v>3358</v>
      </c>
      <c r="B851" s="12">
        <v>24</v>
      </c>
      <c r="C851" s="12" t="str">
        <f t="shared" si="13"/>
        <v>[20-30[ ans</v>
      </c>
      <c r="D851" s="11" t="s">
        <v>3359</v>
      </c>
      <c r="E851" s="11" t="s">
        <v>54</v>
      </c>
      <c r="F851" s="11" t="s">
        <v>40</v>
      </c>
      <c r="G851" s="11"/>
      <c r="H851" s="11"/>
      <c r="I851" s="11" t="s">
        <v>41</v>
      </c>
      <c r="J851" s="11" t="s">
        <v>237</v>
      </c>
      <c r="K851" s="11" t="s">
        <v>6047</v>
      </c>
      <c r="L851" s="11" t="s">
        <v>43</v>
      </c>
      <c r="M851" s="11" t="s">
        <v>6062</v>
      </c>
      <c r="N851" s="11" t="s">
        <v>345</v>
      </c>
      <c r="O851" s="11" t="s">
        <v>271</v>
      </c>
      <c r="P851" s="11" t="s">
        <v>6033</v>
      </c>
      <c r="Q851" s="11" t="s">
        <v>5596</v>
      </c>
      <c r="R851" s="11" t="s">
        <v>5597</v>
      </c>
      <c r="S851" s="11" t="s">
        <v>45</v>
      </c>
      <c r="T851" s="11" t="s">
        <v>58</v>
      </c>
      <c r="U851" s="11" t="s">
        <v>6055</v>
      </c>
      <c r="V851" s="11" t="s">
        <v>46</v>
      </c>
      <c r="W851" s="17">
        <v>43254</v>
      </c>
      <c r="X851" s="17" t="s">
        <v>6471</v>
      </c>
      <c r="Y851" s="34">
        <v>1</v>
      </c>
      <c r="Z851" s="30" t="s">
        <v>6644</v>
      </c>
      <c r="AA851" s="11"/>
      <c r="AB851" s="11" t="s">
        <v>47</v>
      </c>
      <c r="AC851" s="11">
        <v>0</v>
      </c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11"/>
      <c r="AR851" s="11"/>
      <c r="AS851" s="11"/>
      <c r="AT851" s="11"/>
      <c r="AU851" s="11"/>
      <c r="AV851" s="11"/>
      <c r="AW851" s="11"/>
      <c r="AX851" s="11"/>
      <c r="AY851" s="11"/>
      <c r="AZ851" s="11"/>
      <c r="BA851" s="11"/>
      <c r="BB851" s="11"/>
    </row>
    <row r="852" spans="1:54" x14ac:dyDescent="0.25">
      <c r="A852" s="11" t="s">
        <v>3361</v>
      </c>
      <c r="B852" s="12">
        <v>38</v>
      </c>
      <c r="C852" s="12" t="str">
        <f t="shared" si="13"/>
        <v>[30-40[ ans</v>
      </c>
      <c r="D852" s="11" t="s">
        <v>3362</v>
      </c>
      <c r="E852" s="11" t="s">
        <v>48</v>
      </c>
      <c r="F852" s="11" t="s">
        <v>40</v>
      </c>
      <c r="G852" s="11"/>
      <c r="H852" s="11"/>
      <c r="I852" s="11" t="s">
        <v>49</v>
      </c>
      <c r="J852" s="11" t="s">
        <v>408</v>
      </c>
      <c r="K852" s="11" t="s">
        <v>6044</v>
      </c>
      <c r="L852" s="11" t="s">
        <v>60</v>
      </c>
      <c r="M852" s="11" t="s">
        <v>6062</v>
      </c>
      <c r="N852" s="11" t="s">
        <v>373</v>
      </c>
      <c r="O852" s="11" t="s">
        <v>195</v>
      </c>
      <c r="P852" s="11" t="s">
        <v>6035</v>
      </c>
      <c r="Q852" s="11" t="s">
        <v>5610</v>
      </c>
      <c r="R852" s="11" t="s">
        <v>5611</v>
      </c>
      <c r="S852" s="11" t="s">
        <v>45</v>
      </c>
      <c r="T852" s="11" t="s">
        <v>58</v>
      </c>
      <c r="U852" s="11" t="s">
        <v>6055</v>
      </c>
      <c r="V852" s="11" t="s">
        <v>46</v>
      </c>
      <c r="W852" s="17">
        <v>40544</v>
      </c>
      <c r="X852" s="17" t="s">
        <v>6271</v>
      </c>
      <c r="Y852" s="34">
        <v>8</v>
      </c>
      <c r="Z852" s="30" t="s">
        <v>6645</v>
      </c>
      <c r="AA852" s="29">
        <v>15.1</v>
      </c>
      <c r="AB852" s="11" t="s">
        <v>47</v>
      </c>
      <c r="AC852" s="11">
        <v>0</v>
      </c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11"/>
      <c r="AR852" s="11"/>
      <c r="AS852" s="11"/>
      <c r="AT852" s="11"/>
      <c r="AU852" s="11"/>
      <c r="AV852" s="11"/>
      <c r="AW852" s="11"/>
      <c r="AX852" s="11"/>
      <c r="AY852" s="11"/>
      <c r="AZ852" s="11"/>
      <c r="BA852" s="11"/>
      <c r="BB852" s="11"/>
    </row>
    <row r="853" spans="1:54" x14ac:dyDescent="0.25">
      <c r="A853" s="11" t="s">
        <v>3363</v>
      </c>
      <c r="B853" s="12">
        <v>28</v>
      </c>
      <c r="C853" s="12" t="str">
        <f t="shared" si="13"/>
        <v>[20-30[ ans</v>
      </c>
      <c r="D853" s="11" t="s">
        <v>3364</v>
      </c>
      <c r="E853" s="11" t="s">
        <v>48</v>
      </c>
      <c r="F853" s="11" t="s">
        <v>40</v>
      </c>
      <c r="G853" s="11"/>
      <c r="H853" s="11"/>
      <c r="I853" s="11" t="s">
        <v>41</v>
      </c>
      <c r="J853" s="11" t="s">
        <v>237</v>
      </c>
      <c r="K853" s="11" t="s">
        <v>6047</v>
      </c>
      <c r="L853" s="11" t="s">
        <v>43</v>
      </c>
      <c r="M853" s="11" t="s">
        <v>6062</v>
      </c>
      <c r="N853" s="11" t="s">
        <v>746</v>
      </c>
      <c r="O853" s="11" t="s">
        <v>313</v>
      </c>
      <c r="P853" s="11" t="s">
        <v>6035</v>
      </c>
      <c r="Q853" s="11" t="s">
        <v>5805</v>
      </c>
      <c r="R853" s="11" t="s">
        <v>5806</v>
      </c>
      <c r="S853" s="11" t="s">
        <v>45</v>
      </c>
      <c r="T853" s="11" t="s">
        <v>58</v>
      </c>
      <c r="U853" s="11" t="s">
        <v>6055</v>
      </c>
      <c r="V853" s="11" t="s">
        <v>46</v>
      </c>
      <c r="W853" s="17">
        <v>43101</v>
      </c>
      <c r="X853" s="17" t="s">
        <v>6298</v>
      </c>
      <c r="Y853" s="34">
        <v>1</v>
      </c>
      <c r="Z853" s="30" t="s">
        <v>6644</v>
      </c>
      <c r="AA853" s="29">
        <v>13.7</v>
      </c>
      <c r="AB853" s="11" t="s">
        <v>47</v>
      </c>
      <c r="AC853" s="11">
        <v>0</v>
      </c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11"/>
      <c r="AR853" s="11"/>
      <c r="AS853" s="11"/>
      <c r="AT853" s="11"/>
      <c r="AU853" s="11"/>
      <c r="AV853" s="11"/>
      <c r="AW853" s="11"/>
      <c r="AX853" s="11"/>
      <c r="AY853" s="11"/>
      <c r="AZ853" s="11"/>
      <c r="BA853" s="11"/>
      <c r="BB853" s="11"/>
    </row>
    <row r="854" spans="1:54" x14ac:dyDescent="0.25">
      <c r="A854" s="11" t="s">
        <v>3365</v>
      </c>
      <c r="B854" s="12">
        <v>44</v>
      </c>
      <c r="C854" s="12" t="str">
        <f t="shared" si="13"/>
        <v>[40-50 [ ans</v>
      </c>
      <c r="D854" s="11" t="s">
        <v>3366</v>
      </c>
      <c r="E854" s="11" t="s">
        <v>54</v>
      </c>
      <c r="F854" s="11" t="s">
        <v>40</v>
      </c>
      <c r="G854" s="11"/>
      <c r="H854" s="11"/>
      <c r="I854" s="11" t="s">
        <v>49</v>
      </c>
      <c r="J854" s="11" t="s">
        <v>413</v>
      </c>
      <c r="K854" s="11" t="s">
        <v>6043</v>
      </c>
      <c r="L854" s="11" t="s">
        <v>51</v>
      </c>
      <c r="M854" s="11" t="s">
        <v>6062</v>
      </c>
      <c r="N854" s="11" t="s">
        <v>730</v>
      </c>
      <c r="O854" s="11" t="s">
        <v>554</v>
      </c>
      <c r="P854" s="11" t="s">
        <v>6032</v>
      </c>
      <c r="Q854" s="11" t="s">
        <v>5576</v>
      </c>
      <c r="R854" s="11" t="s">
        <v>5577</v>
      </c>
      <c r="S854" s="11" t="s">
        <v>45</v>
      </c>
      <c r="T854" s="11" t="s">
        <v>39</v>
      </c>
      <c r="U854" s="11" t="s">
        <v>6053</v>
      </c>
      <c r="V854" s="11" t="s">
        <v>46</v>
      </c>
      <c r="W854" s="17">
        <v>43354</v>
      </c>
      <c r="X854" s="17" t="s">
        <v>6472</v>
      </c>
      <c r="Y854" s="34">
        <v>1</v>
      </c>
      <c r="Z854" s="30" t="s">
        <v>6644</v>
      </c>
      <c r="AA854" s="11"/>
      <c r="AB854" s="11" t="s">
        <v>47</v>
      </c>
      <c r="AC854" s="11">
        <v>0</v>
      </c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11"/>
      <c r="AR854" s="11"/>
      <c r="AS854" s="11"/>
      <c r="AT854" s="11"/>
      <c r="AU854" s="11"/>
      <c r="AV854" s="11"/>
      <c r="AW854" s="11"/>
      <c r="AX854" s="11"/>
      <c r="AY854" s="11"/>
      <c r="AZ854" s="11"/>
      <c r="BA854" s="11"/>
      <c r="BB854" s="11"/>
    </row>
    <row r="855" spans="1:54" x14ac:dyDescent="0.25">
      <c r="A855" s="11" t="s">
        <v>3368</v>
      </c>
      <c r="B855" s="12">
        <v>30</v>
      </c>
      <c r="C855" s="12" t="str">
        <f t="shared" si="13"/>
        <v>[30-40[ ans</v>
      </c>
      <c r="D855" s="11" t="s">
        <v>3369</v>
      </c>
      <c r="E855" s="11" t="s">
        <v>48</v>
      </c>
      <c r="F855" s="11" t="s">
        <v>40</v>
      </c>
      <c r="G855" s="11"/>
      <c r="H855" s="11"/>
      <c r="I855" s="11" t="s">
        <v>49</v>
      </c>
      <c r="J855" s="11" t="s">
        <v>415</v>
      </c>
      <c r="K855" s="11" t="s">
        <v>6048</v>
      </c>
      <c r="L855" s="11" t="s">
        <v>51</v>
      </c>
      <c r="M855" s="11" t="s">
        <v>6062</v>
      </c>
      <c r="N855" s="11" t="s">
        <v>64</v>
      </c>
      <c r="O855" s="11" t="s">
        <v>729</v>
      </c>
      <c r="P855" s="11" t="s">
        <v>6702</v>
      </c>
      <c r="Q855" s="11"/>
      <c r="R855" s="11"/>
      <c r="S855" s="11" t="s">
        <v>45</v>
      </c>
      <c r="T855" s="11" t="s">
        <v>39</v>
      </c>
      <c r="U855" s="11" t="s">
        <v>6053</v>
      </c>
      <c r="V855" s="11" t="s">
        <v>62</v>
      </c>
      <c r="W855" s="17"/>
      <c r="X855" s="17"/>
      <c r="Y855" s="30"/>
      <c r="Z855" s="30"/>
      <c r="AA855" s="11"/>
      <c r="AB855" s="11" t="s">
        <v>47</v>
      </c>
      <c r="AC855" s="11">
        <v>0</v>
      </c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</row>
    <row r="856" spans="1:54" x14ac:dyDescent="0.25">
      <c r="A856" s="11" t="s">
        <v>3370</v>
      </c>
      <c r="B856" s="12">
        <v>19</v>
      </c>
      <c r="C856" s="12" t="str">
        <f t="shared" si="13"/>
        <v xml:space="preserve"> &lt; 20 ans</v>
      </c>
      <c r="D856" s="11" t="s">
        <v>3371</v>
      </c>
      <c r="E856" s="11" t="s">
        <v>48</v>
      </c>
      <c r="F856" s="11" t="s">
        <v>40</v>
      </c>
      <c r="G856" s="11"/>
      <c r="H856" s="11"/>
      <c r="I856" s="11" t="s">
        <v>41</v>
      </c>
      <c r="J856" s="11" t="s">
        <v>79</v>
      </c>
      <c r="K856" s="11" t="s">
        <v>6048</v>
      </c>
      <c r="L856" s="11" t="s">
        <v>60</v>
      </c>
      <c r="M856" s="11" t="s">
        <v>6062</v>
      </c>
      <c r="N856" s="11" t="s">
        <v>277</v>
      </c>
      <c r="O856" s="11" t="s">
        <v>274</v>
      </c>
      <c r="P856" s="11" t="s">
        <v>6033</v>
      </c>
      <c r="Q856" s="11" t="s">
        <v>5614</v>
      </c>
      <c r="R856" s="11" t="s">
        <v>5615</v>
      </c>
      <c r="S856" s="11" t="s">
        <v>45</v>
      </c>
      <c r="T856" s="11" t="s">
        <v>84</v>
      </c>
      <c r="U856" s="11" t="s">
        <v>6057</v>
      </c>
      <c r="V856" s="11" t="s">
        <v>62</v>
      </c>
      <c r="W856" s="17"/>
      <c r="X856" s="17"/>
      <c r="Y856" s="30"/>
      <c r="Z856" s="30"/>
      <c r="AA856" s="11"/>
      <c r="AB856" s="11" t="s">
        <v>47</v>
      </c>
      <c r="AC856" s="11">
        <v>0</v>
      </c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</row>
    <row r="857" spans="1:54" x14ac:dyDescent="0.25">
      <c r="A857" s="11" t="s">
        <v>3372</v>
      </c>
      <c r="B857" s="12">
        <v>32</v>
      </c>
      <c r="C857" s="12" t="str">
        <f t="shared" si="13"/>
        <v>[30-40[ ans</v>
      </c>
      <c r="D857" s="11" t="s">
        <v>3373</v>
      </c>
      <c r="E857" s="11" t="s">
        <v>39</v>
      </c>
      <c r="F857" s="11" t="s">
        <v>40</v>
      </c>
      <c r="G857" s="11"/>
      <c r="H857" s="11"/>
      <c r="I857" s="11" t="s">
        <v>41</v>
      </c>
      <c r="J857" s="11" t="s">
        <v>1061</v>
      </c>
      <c r="K857" s="11" t="s">
        <v>6045</v>
      </c>
      <c r="L857" s="11" t="s">
        <v>157</v>
      </c>
      <c r="M857" s="11" t="s">
        <v>6062</v>
      </c>
      <c r="N857" s="11" t="s">
        <v>222</v>
      </c>
      <c r="O857" s="11" t="s">
        <v>222</v>
      </c>
      <c r="P857" s="11" t="s">
        <v>6035</v>
      </c>
      <c r="Q857" s="11" t="s">
        <v>5594</v>
      </c>
      <c r="R857" s="11" t="s">
        <v>5595</v>
      </c>
      <c r="S857" s="11" t="s">
        <v>45</v>
      </c>
      <c r="T857" s="11" t="s">
        <v>84</v>
      </c>
      <c r="U857" s="11" t="s">
        <v>6057</v>
      </c>
      <c r="V857" s="11" t="s">
        <v>46</v>
      </c>
      <c r="W857" s="17" t="s">
        <v>6173</v>
      </c>
      <c r="X857" s="17" t="s">
        <v>6473</v>
      </c>
      <c r="Y857" s="34">
        <v>0</v>
      </c>
      <c r="Z857" s="30" t="s">
        <v>6644</v>
      </c>
      <c r="AA857" s="29">
        <v>15</v>
      </c>
      <c r="AB857" s="11" t="s">
        <v>47</v>
      </c>
      <c r="AC857" s="11">
        <v>0</v>
      </c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</row>
    <row r="858" spans="1:54" x14ac:dyDescent="0.25">
      <c r="A858" s="11" t="s">
        <v>3375</v>
      </c>
      <c r="B858" s="12">
        <v>37</v>
      </c>
      <c r="C858" s="12" t="str">
        <f t="shared" si="13"/>
        <v>[30-40[ ans</v>
      </c>
      <c r="D858" s="11" t="s">
        <v>3376</v>
      </c>
      <c r="E858" s="11" t="s">
        <v>269</v>
      </c>
      <c r="F858" s="11" t="s">
        <v>40</v>
      </c>
      <c r="G858" s="11"/>
      <c r="H858" s="11"/>
      <c r="I858" s="11" t="s">
        <v>41</v>
      </c>
      <c r="J858" s="11" t="s">
        <v>342</v>
      </c>
      <c r="K858" s="11" t="s">
        <v>6043</v>
      </c>
      <c r="L858" s="11" t="s">
        <v>114</v>
      </c>
      <c r="M858" s="11" t="s">
        <v>6062</v>
      </c>
      <c r="N858" s="11" t="s">
        <v>340</v>
      </c>
      <c r="O858" s="11" t="s">
        <v>285</v>
      </c>
      <c r="P858" s="11" t="s">
        <v>6031</v>
      </c>
      <c r="Q858" s="11" t="s">
        <v>5592</v>
      </c>
      <c r="R858" s="11" t="s">
        <v>5593</v>
      </c>
      <c r="S858" s="11" t="s">
        <v>45</v>
      </c>
      <c r="T858" s="11" t="s">
        <v>84</v>
      </c>
      <c r="U858" s="11" t="s">
        <v>6057</v>
      </c>
      <c r="V858" s="11" t="s">
        <v>46</v>
      </c>
      <c r="W858" s="17">
        <v>40331</v>
      </c>
      <c r="X858" s="17" t="s">
        <v>6474</v>
      </c>
      <c r="Y858" s="34">
        <v>9</v>
      </c>
      <c r="Z858" s="30" t="s">
        <v>6648</v>
      </c>
      <c r="AA858" s="11"/>
      <c r="AB858" s="11" t="s">
        <v>47</v>
      </c>
      <c r="AC858" s="11">
        <v>0</v>
      </c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</row>
    <row r="859" spans="1:54" x14ac:dyDescent="0.25">
      <c r="A859" s="11" t="s">
        <v>3378</v>
      </c>
      <c r="B859" s="12">
        <v>25</v>
      </c>
      <c r="C859" s="12" t="str">
        <f t="shared" si="13"/>
        <v>[20-30[ ans</v>
      </c>
      <c r="D859" s="11" t="s">
        <v>3379</v>
      </c>
      <c r="E859" s="11" t="s">
        <v>54</v>
      </c>
      <c r="F859" s="11" t="s">
        <v>40</v>
      </c>
      <c r="G859" s="11"/>
      <c r="H859" s="11"/>
      <c r="I859" s="11" t="s">
        <v>41</v>
      </c>
      <c r="J859" s="11" t="s">
        <v>134</v>
      </c>
      <c r="K859" s="11" t="s">
        <v>6049</v>
      </c>
      <c r="L859" s="11" t="s">
        <v>51</v>
      </c>
      <c r="M859" s="11" t="s">
        <v>6062</v>
      </c>
      <c r="N859" s="11" t="s">
        <v>349</v>
      </c>
      <c r="O859" s="11" t="s">
        <v>685</v>
      </c>
      <c r="P859" s="11" t="s">
        <v>6035</v>
      </c>
      <c r="Q859" s="11" t="s">
        <v>5985</v>
      </c>
      <c r="R859" s="11" t="s">
        <v>5986</v>
      </c>
      <c r="S859" s="11" t="s">
        <v>45</v>
      </c>
      <c r="T859" s="11" t="s">
        <v>58</v>
      </c>
      <c r="U859" s="11" t="s">
        <v>6055</v>
      </c>
      <c r="V859" s="11" t="s">
        <v>62</v>
      </c>
      <c r="W859" s="17"/>
      <c r="X859" s="17"/>
      <c r="Y859" s="30"/>
      <c r="Z859" s="30"/>
      <c r="AA859" s="11"/>
      <c r="AB859" s="11" t="s">
        <v>47</v>
      </c>
      <c r="AC859" s="11">
        <v>0</v>
      </c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</row>
    <row r="860" spans="1:54" x14ac:dyDescent="0.25">
      <c r="A860" s="11" t="s">
        <v>3380</v>
      </c>
      <c r="B860" s="12">
        <v>39</v>
      </c>
      <c r="C860" s="12" t="str">
        <f t="shared" si="13"/>
        <v>[30-40[ ans</v>
      </c>
      <c r="D860" s="11" t="s">
        <v>3381</v>
      </c>
      <c r="E860" s="11" t="s">
        <v>48</v>
      </c>
      <c r="F860" s="11" t="s">
        <v>40</v>
      </c>
      <c r="G860" s="11"/>
      <c r="H860" s="11"/>
      <c r="I860" s="11" t="s">
        <v>49</v>
      </c>
      <c r="J860" s="11" t="s">
        <v>921</v>
      </c>
      <c r="K860" s="11" t="s">
        <v>6048</v>
      </c>
      <c r="L860" s="11" t="s">
        <v>43</v>
      </c>
      <c r="M860" s="11" t="s">
        <v>6062</v>
      </c>
      <c r="N860" s="11" t="s">
        <v>164</v>
      </c>
      <c r="O860" s="11" t="s">
        <v>164</v>
      </c>
      <c r="P860" s="11" t="s">
        <v>6033</v>
      </c>
      <c r="Q860" s="11" t="s">
        <v>5582</v>
      </c>
      <c r="R860" s="11" t="s">
        <v>5583</v>
      </c>
      <c r="S860" s="11" t="s">
        <v>45</v>
      </c>
      <c r="T860" s="11" t="s">
        <v>124</v>
      </c>
      <c r="U860" s="11" t="s">
        <v>124</v>
      </c>
      <c r="V860" s="11" t="s">
        <v>46</v>
      </c>
      <c r="W860" s="17">
        <v>43466</v>
      </c>
      <c r="X860" s="17" t="s">
        <v>6274</v>
      </c>
      <c r="Y860" s="34">
        <v>0</v>
      </c>
      <c r="Z860" s="30" t="s">
        <v>6644</v>
      </c>
      <c r="AA860" s="29">
        <v>13</v>
      </c>
      <c r="AB860" s="11" t="s">
        <v>47</v>
      </c>
      <c r="AC860" s="11">
        <v>0</v>
      </c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</row>
    <row r="861" spans="1:54" x14ac:dyDescent="0.25">
      <c r="A861" s="11" t="s">
        <v>3382</v>
      </c>
      <c r="B861" s="12">
        <v>39</v>
      </c>
      <c r="C861" s="12" t="str">
        <f t="shared" si="13"/>
        <v>[30-40[ ans</v>
      </c>
      <c r="D861" s="11" t="s">
        <v>3383</v>
      </c>
      <c r="E861" s="11" t="s">
        <v>48</v>
      </c>
      <c r="F861" s="11" t="s">
        <v>40</v>
      </c>
      <c r="G861" s="11"/>
      <c r="H861" s="11"/>
      <c r="I861" s="11" t="s">
        <v>49</v>
      </c>
      <c r="J861" s="11" t="s">
        <v>279</v>
      </c>
      <c r="K861" s="11" t="s">
        <v>6044</v>
      </c>
      <c r="L861" s="11" t="s">
        <v>43</v>
      </c>
      <c r="M861" s="11" t="s">
        <v>6062</v>
      </c>
      <c r="N861" s="11" t="s">
        <v>530</v>
      </c>
      <c r="O861" s="11" t="s">
        <v>657</v>
      </c>
      <c r="P861" s="11" t="s">
        <v>6033</v>
      </c>
      <c r="Q861" s="11" t="s">
        <v>5686</v>
      </c>
      <c r="R861" s="11" t="s">
        <v>5687</v>
      </c>
      <c r="S861" s="11" t="s">
        <v>45</v>
      </c>
      <c r="T861" s="11" t="s">
        <v>124</v>
      </c>
      <c r="U861" s="11" t="s">
        <v>124</v>
      </c>
      <c r="V861" s="11" t="s">
        <v>46</v>
      </c>
      <c r="W861" s="17">
        <v>43466</v>
      </c>
      <c r="X861" s="17" t="s">
        <v>6274</v>
      </c>
      <c r="Y861" s="34">
        <v>0</v>
      </c>
      <c r="Z861" s="30" t="s">
        <v>6644</v>
      </c>
      <c r="AA861" s="11"/>
      <c r="AB861" s="11" t="s">
        <v>47</v>
      </c>
      <c r="AC861" s="11">
        <v>0</v>
      </c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</row>
    <row r="862" spans="1:54" x14ac:dyDescent="0.25">
      <c r="A862" s="11" t="s">
        <v>3384</v>
      </c>
      <c r="B862" s="12">
        <v>39</v>
      </c>
      <c r="C862" s="12" t="str">
        <f t="shared" si="13"/>
        <v>[30-40[ ans</v>
      </c>
      <c r="D862" s="11" t="s">
        <v>3385</v>
      </c>
      <c r="E862" s="11" t="s">
        <v>48</v>
      </c>
      <c r="F862" s="11" t="s">
        <v>40</v>
      </c>
      <c r="G862" s="11"/>
      <c r="H862" s="11"/>
      <c r="I862" s="11" t="s">
        <v>49</v>
      </c>
      <c r="J862" s="11" t="s">
        <v>145</v>
      </c>
      <c r="K862" s="11" t="s">
        <v>6047</v>
      </c>
      <c r="L862" s="11" t="s">
        <v>43</v>
      </c>
      <c r="M862" s="11" t="s">
        <v>6062</v>
      </c>
      <c r="N862" s="11" t="s">
        <v>146</v>
      </c>
      <c r="O862" s="11" t="s">
        <v>5721</v>
      </c>
      <c r="P862" s="11" t="s">
        <v>6033</v>
      </c>
      <c r="Q862" s="11" t="s">
        <v>5722</v>
      </c>
      <c r="R862" s="11" t="s">
        <v>5870</v>
      </c>
      <c r="S862" s="11" t="s">
        <v>45</v>
      </c>
      <c r="T862" s="11" t="s">
        <v>124</v>
      </c>
      <c r="U862" s="11" t="s">
        <v>124</v>
      </c>
      <c r="V862" s="11" t="s">
        <v>46</v>
      </c>
      <c r="W862" s="17">
        <v>43109</v>
      </c>
      <c r="X862" s="17" t="s">
        <v>6395</v>
      </c>
      <c r="Y862" s="34">
        <v>1</v>
      </c>
      <c r="Z862" s="30" t="s">
        <v>6644</v>
      </c>
      <c r="AA862" s="29">
        <v>13.5</v>
      </c>
      <c r="AB862" s="11" t="s">
        <v>47</v>
      </c>
      <c r="AC862" s="11">
        <v>0</v>
      </c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</row>
    <row r="863" spans="1:54" x14ac:dyDescent="0.25">
      <c r="A863" s="11" t="s">
        <v>3386</v>
      </c>
      <c r="B863" s="12">
        <v>22</v>
      </c>
      <c r="C863" s="12" t="str">
        <f t="shared" si="13"/>
        <v>[20-30[ ans</v>
      </c>
      <c r="D863" s="11" t="s">
        <v>3387</v>
      </c>
      <c r="E863" s="11" t="s">
        <v>39</v>
      </c>
      <c r="F863" s="11" t="s">
        <v>40</v>
      </c>
      <c r="G863" s="11"/>
      <c r="H863" s="11"/>
      <c r="I863" s="11" t="s">
        <v>41</v>
      </c>
      <c r="J863" s="11" t="s">
        <v>237</v>
      </c>
      <c r="K863" s="11" t="s">
        <v>6047</v>
      </c>
      <c r="L863" s="11" t="s">
        <v>121</v>
      </c>
      <c r="M863" s="11" t="s">
        <v>6062</v>
      </c>
      <c r="N863" s="11" t="s">
        <v>149</v>
      </c>
      <c r="O863" s="11" t="s">
        <v>554</v>
      </c>
      <c r="P863" s="11" t="s">
        <v>6032</v>
      </c>
      <c r="Q863" s="11" t="s">
        <v>5576</v>
      </c>
      <c r="R863" s="11" t="s">
        <v>5577</v>
      </c>
      <c r="S863" s="11" t="s">
        <v>45</v>
      </c>
      <c r="T863" s="11" t="s">
        <v>58</v>
      </c>
      <c r="U863" s="11" t="s">
        <v>6055</v>
      </c>
      <c r="V863" s="11" t="s">
        <v>46</v>
      </c>
      <c r="W863" s="17" t="s">
        <v>6103</v>
      </c>
      <c r="X863" s="17" t="s">
        <v>6342</v>
      </c>
      <c r="Y863" s="34">
        <v>2</v>
      </c>
      <c r="Z863" s="30" t="s">
        <v>6644</v>
      </c>
      <c r="AA863" s="29">
        <v>14</v>
      </c>
      <c r="AB863" s="11" t="s">
        <v>47</v>
      </c>
      <c r="AC863" s="11">
        <v>0</v>
      </c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</row>
    <row r="864" spans="1:54" x14ac:dyDescent="0.25">
      <c r="A864" s="11" t="s">
        <v>3388</v>
      </c>
      <c r="B864" s="12">
        <v>32</v>
      </c>
      <c r="C864" s="12" t="str">
        <f t="shared" si="13"/>
        <v>[30-40[ ans</v>
      </c>
      <c r="D864" s="11" t="s">
        <v>3389</v>
      </c>
      <c r="E864" s="11" t="s">
        <v>92</v>
      </c>
      <c r="F864" s="11" t="s">
        <v>40</v>
      </c>
      <c r="G864" s="11"/>
      <c r="H864" s="12">
        <v>60</v>
      </c>
      <c r="I864" s="11" t="s">
        <v>41</v>
      </c>
      <c r="J864" s="11" t="s">
        <v>465</v>
      </c>
      <c r="K864" s="11" t="s">
        <v>6052</v>
      </c>
      <c r="L864" s="11" t="s">
        <v>641</v>
      </c>
      <c r="M864" s="11" t="s">
        <v>6062</v>
      </c>
      <c r="N864" s="11" t="s">
        <v>641</v>
      </c>
      <c r="O864" s="11" t="s">
        <v>729</v>
      </c>
      <c r="P864" s="11" t="s">
        <v>6702</v>
      </c>
      <c r="Q864" s="11"/>
      <c r="R864" s="11"/>
      <c r="S864" s="11" t="s">
        <v>45</v>
      </c>
      <c r="T864" s="11" t="s">
        <v>84</v>
      </c>
      <c r="U864" s="11" t="s">
        <v>6057</v>
      </c>
      <c r="V864" s="11" t="s">
        <v>62</v>
      </c>
      <c r="W864" s="17"/>
      <c r="X864" s="17"/>
      <c r="Y864" s="30"/>
      <c r="Z864" s="30"/>
      <c r="AA864" s="29">
        <v>14.8</v>
      </c>
      <c r="AB864" s="11" t="s">
        <v>47</v>
      </c>
      <c r="AC864" s="11">
        <v>0</v>
      </c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</row>
    <row r="865" spans="1:54" x14ac:dyDescent="0.25">
      <c r="A865" s="11" t="s">
        <v>3390</v>
      </c>
      <c r="B865" s="12">
        <v>26</v>
      </c>
      <c r="C865" s="12" t="str">
        <f t="shared" si="13"/>
        <v>[20-30[ ans</v>
      </c>
      <c r="D865" s="11" t="s">
        <v>3391</v>
      </c>
      <c r="E865" s="11" t="s">
        <v>39</v>
      </c>
      <c r="F865" s="11" t="s">
        <v>40</v>
      </c>
      <c r="G865" s="11"/>
      <c r="H865" s="11"/>
      <c r="I865" s="11" t="s">
        <v>41</v>
      </c>
      <c r="J865" s="11" t="s">
        <v>237</v>
      </c>
      <c r="K865" s="11" t="s">
        <v>6047</v>
      </c>
      <c r="L865" s="11" t="s">
        <v>51</v>
      </c>
      <c r="M865" s="11" t="s">
        <v>6062</v>
      </c>
      <c r="N865" s="11" t="s">
        <v>64</v>
      </c>
      <c r="O865" s="11" t="s">
        <v>729</v>
      </c>
      <c r="P865" s="11" t="s">
        <v>6702</v>
      </c>
      <c r="Q865" s="11"/>
      <c r="R865" s="11"/>
      <c r="S865" s="11" t="s">
        <v>45</v>
      </c>
      <c r="T865" s="11" t="s">
        <v>39</v>
      </c>
      <c r="U865" s="11" t="s">
        <v>6053</v>
      </c>
      <c r="V865" s="11" t="s">
        <v>62</v>
      </c>
      <c r="W865" s="17"/>
      <c r="X865" s="17"/>
      <c r="Y865" s="30"/>
      <c r="Z865" s="30"/>
      <c r="AA865" s="29">
        <v>13.1</v>
      </c>
      <c r="AB865" s="11" t="s">
        <v>47</v>
      </c>
      <c r="AC865" s="11">
        <v>0</v>
      </c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</row>
    <row r="866" spans="1:54" x14ac:dyDescent="0.25">
      <c r="A866" s="11" t="s">
        <v>3392</v>
      </c>
      <c r="B866" s="12">
        <v>33</v>
      </c>
      <c r="C866" s="12" t="str">
        <f t="shared" si="13"/>
        <v>[30-40[ ans</v>
      </c>
      <c r="D866" s="11" t="s">
        <v>3393</v>
      </c>
      <c r="E866" s="11" t="s">
        <v>48</v>
      </c>
      <c r="F866" s="11" t="s">
        <v>40</v>
      </c>
      <c r="G866" s="11"/>
      <c r="H866" s="11"/>
      <c r="I866" s="11" t="s">
        <v>41</v>
      </c>
      <c r="J866" s="11" t="s">
        <v>134</v>
      </c>
      <c r="K866" s="11" t="s">
        <v>6049</v>
      </c>
      <c r="L866" s="11" t="s">
        <v>43</v>
      </c>
      <c r="M866" s="11" t="s">
        <v>6062</v>
      </c>
      <c r="N866" s="11" t="s">
        <v>874</v>
      </c>
      <c r="O866" s="11" t="s">
        <v>271</v>
      </c>
      <c r="P866" s="11" t="s">
        <v>6033</v>
      </c>
      <c r="Q866" s="11" t="s">
        <v>5596</v>
      </c>
      <c r="R866" s="11" t="s">
        <v>5597</v>
      </c>
      <c r="S866" s="11" t="s">
        <v>45</v>
      </c>
      <c r="T866" s="11" t="s">
        <v>58</v>
      </c>
      <c r="U866" s="11" t="s">
        <v>6055</v>
      </c>
      <c r="V866" s="11" t="s">
        <v>46</v>
      </c>
      <c r="W866" s="17">
        <v>43109</v>
      </c>
      <c r="X866" s="17" t="s">
        <v>6395</v>
      </c>
      <c r="Y866" s="34">
        <v>1</v>
      </c>
      <c r="Z866" s="30" t="s">
        <v>6644</v>
      </c>
      <c r="AA866" s="29">
        <v>13.2</v>
      </c>
      <c r="AB866" s="11" t="s">
        <v>47</v>
      </c>
      <c r="AC866" s="11">
        <v>0</v>
      </c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11"/>
      <c r="AR866" s="11"/>
      <c r="AS866" s="11"/>
      <c r="AT866" s="11"/>
      <c r="AU866" s="11"/>
      <c r="AV866" s="11"/>
      <c r="AW866" s="11"/>
      <c r="AX866" s="11"/>
      <c r="AY866" s="11"/>
      <c r="AZ866" s="11"/>
      <c r="BA866" s="11"/>
      <c r="BB866" s="11"/>
    </row>
    <row r="867" spans="1:54" x14ac:dyDescent="0.25">
      <c r="A867" s="11" t="s">
        <v>3394</v>
      </c>
      <c r="B867" s="12">
        <v>29</v>
      </c>
      <c r="C867" s="12" t="str">
        <f t="shared" si="13"/>
        <v>[20-30[ ans</v>
      </c>
      <c r="D867" s="11" t="s">
        <v>3395</v>
      </c>
      <c r="E867" s="11" t="s">
        <v>54</v>
      </c>
      <c r="F867" s="11" t="s">
        <v>40</v>
      </c>
      <c r="G867" s="11"/>
      <c r="H867" s="11"/>
      <c r="I867" s="11" t="s">
        <v>41</v>
      </c>
      <c r="J867" s="11" t="s">
        <v>363</v>
      </c>
      <c r="K867" s="11" t="s">
        <v>6045</v>
      </c>
      <c r="L867" s="11" t="s">
        <v>51</v>
      </c>
      <c r="M867" s="11" t="s">
        <v>6062</v>
      </c>
      <c r="N867" s="11" t="s">
        <v>787</v>
      </c>
      <c r="O867" s="11" t="s">
        <v>975</v>
      </c>
      <c r="P867" s="11" t="s">
        <v>6033</v>
      </c>
      <c r="Q867" s="11" t="s">
        <v>5746</v>
      </c>
      <c r="R867" s="11" t="s">
        <v>5747</v>
      </c>
      <c r="S867" s="11" t="s">
        <v>45</v>
      </c>
      <c r="T867" s="11" t="s">
        <v>58</v>
      </c>
      <c r="U867" s="11" t="s">
        <v>6055</v>
      </c>
      <c r="V867" s="11" t="s">
        <v>46</v>
      </c>
      <c r="W867" s="17">
        <v>43321</v>
      </c>
      <c r="X867" s="17" t="s">
        <v>6475</v>
      </c>
      <c r="Y867" s="34">
        <v>1</v>
      </c>
      <c r="Z867" s="30" t="s">
        <v>6644</v>
      </c>
      <c r="AA867" s="29">
        <v>13.2</v>
      </c>
      <c r="AB867" s="11" t="s">
        <v>47</v>
      </c>
      <c r="AC867" s="11">
        <v>0</v>
      </c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</row>
    <row r="868" spans="1:54" x14ac:dyDescent="0.25">
      <c r="A868" s="11" t="s">
        <v>3397</v>
      </c>
      <c r="B868" s="12">
        <v>37</v>
      </c>
      <c r="C868" s="12" t="str">
        <f t="shared" si="13"/>
        <v>[30-40[ ans</v>
      </c>
      <c r="D868" s="11" t="s">
        <v>3398</v>
      </c>
      <c r="E868" s="11" t="s">
        <v>54</v>
      </c>
      <c r="F868" s="11" t="s">
        <v>40</v>
      </c>
      <c r="G868" s="11"/>
      <c r="H868" s="12">
        <v>75</v>
      </c>
      <c r="I868" s="11" t="s">
        <v>41</v>
      </c>
      <c r="J868" s="11" t="s">
        <v>849</v>
      </c>
      <c r="K868" s="11" t="s">
        <v>6047</v>
      </c>
      <c r="L868" s="11" t="s">
        <v>114</v>
      </c>
      <c r="M868" s="11" t="s">
        <v>6062</v>
      </c>
      <c r="N868" s="11" t="s">
        <v>850</v>
      </c>
      <c r="O868" s="11" t="s">
        <v>5501</v>
      </c>
      <c r="P868" s="11" t="s">
        <v>6031</v>
      </c>
      <c r="Q868" s="11" t="s">
        <v>5803</v>
      </c>
      <c r="R868" s="11" t="s">
        <v>5804</v>
      </c>
      <c r="S868" s="11" t="s">
        <v>45</v>
      </c>
      <c r="T868" s="11" t="s">
        <v>851</v>
      </c>
      <c r="U868" s="11" t="s">
        <v>6056</v>
      </c>
      <c r="V868" s="11" t="s">
        <v>46</v>
      </c>
      <c r="W868" s="17">
        <v>43466</v>
      </c>
      <c r="X868" s="17" t="s">
        <v>6274</v>
      </c>
      <c r="Y868" s="34">
        <v>0</v>
      </c>
      <c r="Z868" s="30" t="s">
        <v>6644</v>
      </c>
      <c r="AA868" s="29">
        <v>13.2</v>
      </c>
      <c r="AB868" s="11" t="s">
        <v>47</v>
      </c>
      <c r="AC868" s="11">
        <v>0</v>
      </c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</row>
    <row r="869" spans="1:54" x14ac:dyDescent="0.25">
      <c r="A869" s="11" t="s">
        <v>3399</v>
      </c>
      <c r="B869" s="12">
        <v>29</v>
      </c>
      <c r="C869" s="12" t="str">
        <f t="shared" si="13"/>
        <v>[20-30[ ans</v>
      </c>
      <c r="D869" s="11" t="s">
        <v>3400</v>
      </c>
      <c r="E869" s="11" t="s">
        <v>54</v>
      </c>
      <c r="F869" s="11" t="s">
        <v>40</v>
      </c>
      <c r="G869" s="11"/>
      <c r="H869" s="11"/>
      <c r="I869" s="11" t="s">
        <v>41</v>
      </c>
      <c r="J869" s="11" t="s">
        <v>1210</v>
      </c>
      <c r="K869" s="11" t="s">
        <v>6045</v>
      </c>
      <c r="L869" s="11" t="s">
        <v>43</v>
      </c>
      <c r="M869" s="11" t="s">
        <v>6062</v>
      </c>
      <c r="N869" s="11" t="s">
        <v>1229</v>
      </c>
      <c r="O869" s="11" t="s">
        <v>138</v>
      </c>
      <c r="P869" s="11" t="s">
        <v>6033</v>
      </c>
      <c r="Q869" s="11" t="s">
        <v>5790</v>
      </c>
      <c r="R869" s="11" t="s">
        <v>5791</v>
      </c>
      <c r="S869" s="11" t="s">
        <v>45</v>
      </c>
      <c r="T869" s="11" t="s">
        <v>58</v>
      </c>
      <c r="U869" s="11" t="s">
        <v>6055</v>
      </c>
      <c r="V869" s="11" t="s">
        <v>46</v>
      </c>
      <c r="W869" s="17">
        <v>42370</v>
      </c>
      <c r="X869" s="17" t="s">
        <v>6281</v>
      </c>
      <c r="Y869" s="34">
        <v>3</v>
      </c>
      <c r="Z869" s="30" t="s">
        <v>6647</v>
      </c>
      <c r="AA869" s="29">
        <v>13.5</v>
      </c>
      <c r="AB869" s="11" t="s">
        <v>845</v>
      </c>
      <c r="AC869" s="11">
        <v>1</v>
      </c>
      <c r="AD869" s="27" t="s">
        <v>5512</v>
      </c>
      <c r="AE869" s="27" t="s">
        <v>6673</v>
      </c>
      <c r="AF869" s="11"/>
      <c r="AG869" s="11"/>
      <c r="AH869" s="11" t="s">
        <v>46</v>
      </c>
      <c r="AI869" s="11"/>
      <c r="AJ869" s="11"/>
      <c r="AK869" s="11"/>
      <c r="AL869" s="11"/>
      <c r="AM869" s="11"/>
      <c r="AN869" s="11"/>
      <c r="AO869" s="11"/>
      <c r="AP869" s="11"/>
      <c r="AQ869" s="11" t="s">
        <v>846</v>
      </c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</row>
    <row r="870" spans="1:54" x14ac:dyDescent="0.25">
      <c r="A870" s="11" t="s">
        <v>3401</v>
      </c>
      <c r="B870" s="12">
        <v>28</v>
      </c>
      <c r="C870" s="12" t="str">
        <f t="shared" si="13"/>
        <v>[20-30[ ans</v>
      </c>
      <c r="D870" s="11" t="s">
        <v>3402</v>
      </c>
      <c r="E870" s="11" t="s">
        <v>48</v>
      </c>
      <c r="F870" s="11" t="s">
        <v>40</v>
      </c>
      <c r="G870" s="11"/>
      <c r="H870" s="11"/>
      <c r="I870" s="11" t="s">
        <v>41</v>
      </c>
      <c r="J870" s="11" t="s">
        <v>79</v>
      </c>
      <c r="K870" s="11" t="s">
        <v>6048</v>
      </c>
      <c r="L870" s="11" t="s">
        <v>51</v>
      </c>
      <c r="M870" s="11" t="s">
        <v>6062</v>
      </c>
      <c r="N870" s="11" t="s">
        <v>1018</v>
      </c>
      <c r="O870" s="11" t="s">
        <v>246</v>
      </c>
      <c r="P870" s="11" t="s">
        <v>6035</v>
      </c>
      <c r="Q870" s="11" t="s">
        <v>6040</v>
      </c>
      <c r="R870" s="11" t="s">
        <v>6041</v>
      </c>
      <c r="S870" s="11" t="s">
        <v>45</v>
      </c>
      <c r="T870" s="11" t="s">
        <v>84</v>
      </c>
      <c r="U870" s="11" t="s">
        <v>6057</v>
      </c>
      <c r="V870" s="11" t="s">
        <v>62</v>
      </c>
      <c r="W870" s="17"/>
      <c r="X870" s="17"/>
      <c r="Y870" s="30"/>
      <c r="Z870" s="30"/>
      <c r="AA870" s="29">
        <v>13.4</v>
      </c>
      <c r="AB870" s="11" t="s">
        <v>47</v>
      </c>
      <c r="AC870" s="11">
        <v>0</v>
      </c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11"/>
      <c r="AR870" s="11"/>
      <c r="AS870" s="11"/>
      <c r="AT870" s="11"/>
      <c r="AU870" s="11"/>
      <c r="AV870" s="11"/>
      <c r="AW870" s="11"/>
      <c r="AX870" s="11"/>
      <c r="AY870" s="11"/>
      <c r="AZ870" s="11"/>
      <c r="BA870" s="11"/>
      <c r="BB870" s="11"/>
    </row>
    <row r="871" spans="1:54" x14ac:dyDescent="0.25">
      <c r="A871" s="11" t="s">
        <v>3403</v>
      </c>
      <c r="B871" s="12">
        <v>37</v>
      </c>
      <c r="C871" s="12" t="str">
        <f t="shared" si="13"/>
        <v>[30-40[ ans</v>
      </c>
      <c r="D871" s="11" t="s">
        <v>3404</v>
      </c>
      <c r="E871" s="11" t="s">
        <v>54</v>
      </c>
      <c r="F871" s="11" t="s">
        <v>40</v>
      </c>
      <c r="G871" s="11"/>
      <c r="H871" s="11"/>
      <c r="I871" s="11" t="s">
        <v>41</v>
      </c>
      <c r="J871" s="11" t="s">
        <v>71</v>
      </c>
      <c r="K871" s="11" t="s">
        <v>6047</v>
      </c>
      <c r="L871" s="11" t="s">
        <v>157</v>
      </c>
      <c r="M871" s="11" t="s">
        <v>6062</v>
      </c>
      <c r="N871" s="11" t="s">
        <v>169</v>
      </c>
      <c r="O871" s="11" t="s">
        <v>169</v>
      </c>
      <c r="P871" s="11" t="s">
        <v>6034</v>
      </c>
      <c r="Q871" s="11" t="s">
        <v>5830</v>
      </c>
      <c r="R871" s="11" t="s">
        <v>5831</v>
      </c>
      <c r="S871" s="11" t="s">
        <v>45</v>
      </c>
      <c r="T871" s="11" t="s">
        <v>84</v>
      </c>
      <c r="U871" s="11" t="s">
        <v>6057</v>
      </c>
      <c r="V871" s="11" t="s">
        <v>62</v>
      </c>
      <c r="W871" s="17"/>
      <c r="X871" s="17"/>
      <c r="Y871" s="30"/>
      <c r="Z871" s="30"/>
      <c r="AA871" s="11"/>
      <c r="AB871" s="11" t="s">
        <v>47</v>
      </c>
      <c r="AC871" s="11">
        <v>0</v>
      </c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</row>
    <row r="872" spans="1:54" x14ac:dyDescent="0.25">
      <c r="A872" s="11" t="s">
        <v>3405</v>
      </c>
      <c r="B872" s="12">
        <v>36</v>
      </c>
      <c r="C872" s="12" t="str">
        <f t="shared" si="13"/>
        <v>[30-40[ ans</v>
      </c>
      <c r="D872" s="11" t="s">
        <v>3406</v>
      </c>
      <c r="E872" s="11" t="s">
        <v>48</v>
      </c>
      <c r="F872" s="11" t="s">
        <v>40</v>
      </c>
      <c r="G872" s="11"/>
      <c r="H872" s="11"/>
      <c r="I872" s="11" t="s">
        <v>41</v>
      </c>
      <c r="J872" s="11" t="s">
        <v>71</v>
      </c>
      <c r="K872" s="11" t="s">
        <v>6047</v>
      </c>
      <c r="L872" s="11" t="s">
        <v>60</v>
      </c>
      <c r="M872" s="11" t="s">
        <v>6062</v>
      </c>
      <c r="N872" s="11" t="s">
        <v>740</v>
      </c>
      <c r="O872" s="11" t="s">
        <v>217</v>
      </c>
      <c r="P872" s="11" t="s">
        <v>6033</v>
      </c>
      <c r="Q872" s="11" t="s">
        <v>5612</v>
      </c>
      <c r="R872" s="11" t="s">
        <v>5613</v>
      </c>
      <c r="S872" s="11" t="s">
        <v>45</v>
      </c>
      <c r="T872" s="11" t="s">
        <v>84</v>
      </c>
      <c r="U872" s="11" t="s">
        <v>6057</v>
      </c>
      <c r="V872" s="11" t="s">
        <v>62</v>
      </c>
      <c r="W872" s="17"/>
      <c r="X872" s="17"/>
      <c r="Y872" s="30"/>
      <c r="Z872" s="30"/>
      <c r="AA872" s="29">
        <v>13.9</v>
      </c>
      <c r="AB872" s="11" t="s">
        <v>47</v>
      </c>
      <c r="AC872" s="11">
        <v>0</v>
      </c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11"/>
      <c r="AR872" s="11"/>
      <c r="AS872" s="11"/>
      <c r="AT872" s="11"/>
      <c r="AU872" s="11"/>
      <c r="AV872" s="11"/>
      <c r="AW872" s="11"/>
      <c r="AX872" s="11"/>
      <c r="AY872" s="11"/>
      <c r="AZ872" s="11"/>
      <c r="BA872" s="11"/>
      <c r="BB872" s="11"/>
    </row>
    <row r="873" spans="1:54" x14ac:dyDescent="0.25">
      <c r="A873" s="11" t="s">
        <v>3407</v>
      </c>
      <c r="B873" s="12">
        <v>26</v>
      </c>
      <c r="C873" s="12" t="str">
        <f t="shared" si="13"/>
        <v>[20-30[ ans</v>
      </c>
      <c r="D873" s="11" t="s">
        <v>3408</v>
      </c>
      <c r="E873" s="11" t="s">
        <v>39</v>
      </c>
      <c r="F873" s="11" t="s">
        <v>40</v>
      </c>
      <c r="G873" s="11"/>
      <c r="H873" s="11"/>
      <c r="I873" s="11" t="s">
        <v>41</v>
      </c>
      <c r="J873" s="11" t="s">
        <v>480</v>
      </c>
      <c r="K873" s="11" t="s">
        <v>6044</v>
      </c>
      <c r="L873" s="11" t="s">
        <v>51</v>
      </c>
      <c r="M873" s="11" t="s">
        <v>6062</v>
      </c>
      <c r="N873" s="11" t="s">
        <v>64</v>
      </c>
      <c r="O873" s="11" t="s">
        <v>729</v>
      </c>
      <c r="P873" s="11" t="s">
        <v>6702</v>
      </c>
      <c r="Q873" s="11"/>
      <c r="R873" s="11"/>
      <c r="S873" s="11" t="s">
        <v>45</v>
      </c>
      <c r="T873" s="11" t="s">
        <v>39</v>
      </c>
      <c r="U873" s="11" t="s">
        <v>6053</v>
      </c>
      <c r="V873" s="11" t="s">
        <v>46</v>
      </c>
      <c r="W873" s="17">
        <v>42736</v>
      </c>
      <c r="X873" s="17" t="s">
        <v>6270</v>
      </c>
      <c r="Y873" s="34">
        <v>2</v>
      </c>
      <c r="Z873" s="30" t="s">
        <v>6644</v>
      </c>
      <c r="AA873" s="11"/>
      <c r="AB873" s="11" t="s">
        <v>47</v>
      </c>
      <c r="AC873" s="11">
        <v>0</v>
      </c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</row>
    <row r="874" spans="1:54" x14ac:dyDescent="0.25">
      <c r="A874" s="11" t="s">
        <v>3409</v>
      </c>
      <c r="B874" s="12">
        <v>38</v>
      </c>
      <c r="C874" s="12" t="str">
        <f t="shared" si="13"/>
        <v>[30-40[ ans</v>
      </c>
      <c r="D874" s="11" t="s">
        <v>3410</v>
      </c>
      <c r="E874" s="11" t="s">
        <v>48</v>
      </c>
      <c r="F874" s="11" t="s">
        <v>40</v>
      </c>
      <c r="G874" s="11"/>
      <c r="H874" s="11"/>
      <c r="I874" s="11" t="s">
        <v>41</v>
      </c>
      <c r="J874" s="11" t="s">
        <v>1227</v>
      </c>
      <c r="K874" s="11" t="s">
        <v>6050</v>
      </c>
      <c r="L874" s="11" t="s">
        <v>60</v>
      </c>
      <c r="M874" s="11" t="s">
        <v>6062</v>
      </c>
      <c r="N874" s="11" t="s">
        <v>1316</v>
      </c>
      <c r="O874" s="11" t="s">
        <v>246</v>
      </c>
      <c r="P874" s="11" t="s">
        <v>6035</v>
      </c>
      <c r="Q874" s="11" t="s">
        <v>6040</v>
      </c>
      <c r="R874" s="11" t="s">
        <v>6041</v>
      </c>
      <c r="S874" s="27" t="s">
        <v>220</v>
      </c>
      <c r="T874" s="11" t="s">
        <v>58</v>
      </c>
      <c r="U874" s="11" t="s">
        <v>6055</v>
      </c>
      <c r="V874" s="11" t="s">
        <v>62</v>
      </c>
      <c r="W874" s="17"/>
      <c r="X874" s="17"/>
      <c r="Y874" s="30"/>
      <c r="Z874" s="30"/>
      <c r="AA874" s="11"/>
      <c r="AB874" s="11" t="s">
        <v>845</v>
      </c>
      <c r="AC874" s="11">
        <v>1</v>
      </c>
      <c r="AD874" s="27" t="s">
        <v>5511</v>
      </c>
      <c r="AE874" s="27" t="s">
        <v>6673</v>
      </c>
      <c r="AF874" s="11"/>
      <c r="AG874" s="11" t="s">
        <v>46</v>
      </c>
      <c r="AH874" s="11"/>
      <c r="AI874" s="11"/>
      <c r="AJ874" s="11"/>
      <c r="AK874" s="11"/>
      <c r="AL874" s="11"/>
      <c r="AM874" s="11"/>
      <c r="AN874" s="11"/>
      <c r="AO874" s="11"/>
      <c r="AP874" s="11"/>
      <c r="AQ874" s="11" t="s">
        <v>846</v>
      </c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</row>
    <row r="875" spans="1:54" x14ac:dyDescent="0.25">
      <c r="A875" s="11" t="s">
        <v>3411</v>
      </c>
      <c r="B875" s="12">
        <v>36</v>
      </c>
      <c r="C875" s="12" t="str">
        <f t="shared" si="13"/>
        <v>[30-40[ ans</v>
      </c>
      <c r="D875" s="11" t="s">
        <v>3412</v>
      </c>
      <c r="E875" s="11" t="s">
        <v>39</v>
      </c>
      <c r="F875" s="11" t="s">
        <v>55</v>
      </c>
      <c r="G875" s="11"/>
      <c r="H875" s="12">
        <v>103</v>
      </c>
      <c r="I875" s="11" t="s">
        <v>41</v>
      </c>
      <c r="J875" s="11" t="s">
        <v>250</v>
      </c>
      <c r="K875" s="11" t="s">
        <v>6048</v>
      </c>
      <c r="L875" s="11" t="s">
        <v>43</v>
      </c>
      <c r="M875" s="11" t="s">
        <v>6062</v>
      </c>
      <c r="N875" s="11" t="s">
        <v>473</v>
      </c>
      <c r="O875" s="11" t="s">
        <v>5645</v>
      </c>
      <c r="P875" s="11" t="s">
        <v>6033</v>
      </c>
      <c r="Q875" s="11" t="s">
        <v>5838</v>
      </c>
      <c r="R875" s="11" t="s">
        <v>5839</v>
      </c>
      <c r="S875" s="11" t="s">
        <v>45</v>
      </c>
      <c r="T875" s="11" t="s">
        <v>84</v>
      </c>
      <c r="U875" s="11" t="s">
        <v>6057</v>
      </c>
      <c r="V875" s="11" t="s">
        <v>46</v>
      </c>
      <c r="W875" s="17">
        <v>43468</v>
      </c>
      <c r="X875" s="17" t="s">
        <v>6332</v>
      </c>
      <c r="Y875" s="34">
        <v>0</v>
      </c>
      <c r="Z875" s="30" t="s">
        <v>6644</v>
      </c>
      <c r="AA875" s="11"/>
      <c r="AB875" s="11" t="s">
        <v>47</v>
      </c>
      <c r="AC875" s="11">
        <v>0</v>
      </c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1"/>
    </row>
    <row r="876" spans="1:54" x14ac:dyDescent="0.25">
      <c r="A876" s="11" t="s">
        <v>3413</v>
      </c>
      <c r="B876" s="12">
        <v>29</v>
      </c>
      <c r="C876" s="12" t="str">
        <f t="shared" si="13"/>
        <v>[20-30[ ans</v>
      </c>
      <c r="D876" s="11" t="s">
        <v>3414</v>
      </c>
      <c r="E876" s="11" t="s">
        <v>54</v>
      </c>
      <c r="F876" s="11" t="s">
        <v>55</v>
      </c>
      <c r="G876" s="11"/>
      <c r="H876" s="11"/>
      <c r="I876" s="11" t="s">
        <v>41</v>
      </c>
      <c r="J876" s="11" t="s">
        <v>882</v>
      </c>
      <c r="K876" s="11" t="s">
        <v>6045</v>
      </c>
      <c r="L876" s="11" t="s">
        <v>51</v>
      </c>
      <c r="M876" s="11" t="s">
        <v>6062</v>
      </c>
      <c r="N876" s="11" t="s">
        <v>64</v>
      </c>
      <c r="O876" s="11" t="s">
        <v>729</v>
      </c>
      <c r="P876" s="11" t="s">
        <v>6702</v>
      </c>
      <c r="Q876" s="11"/>
      <c r="R876" s="11"/>
      <c r="S876" s="11" t="s">
        <v>45</v>
      </c>
      <c r="T876" s="11" t="s">
        <v>39</v>
      </c>
      <c r="U876" s="11" t="s">
        <v>6053</v>
      </c>
      <c r="V876" s="11" t="s">
        <v>46</v>
      </c>
      <c r="W876" s="17">
        <v>43101</v>
      </c>
      <c r="X876" s="17" t="s">
        <v>6298</v>
      </c>
      <c r="Y876" s="34">
        <v>1</v>
      </c>
      <c r="Z876" s="30" t="s">
        <v>6644</v>
      </c>
      <c r="AA876" s="29">
        <v>12.6</v>
      </c>
      <c r="AB876" s="11" t="s">
        <v>47</v>
      </c>
      <c r="AC876" s="11">
        <v>0</v>
      </c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11"/>
      <c r="AR876" s="11"/>
      <c r="AS876" s="11"/>
      <c r="AT876" s="11"/>
      <c r="AU876" s="11"/>
      <c r="AV876" s="11"/>
      <c r="AW876" s="11"/>
      <c r="AX876" s="11"/>
      <c r="AY876" s="11"/>
      <c r="AZ876" s="11"/>
      <c r="BA876" s="11"/>
      <c r="BB876" s="11"/>
    </row>
    <row r="877" spans="1:54" x14ac:dyDescent="0.25">
      <c r="A877" s="11" t="s">
        <v>3415</v>
      </c>
      <c r="B877" s="12">
        <v>23</v>
      </c>
      <c r="C877" s="12" t="str">
        <f t="shared" si="13"/>
        <v>[20-30[ ans</v>
      </c>
      <c r="D877" s="11" t="s">
        <v>3416</v>
      </c>
      <c r="E877" s="11" t="s">
        <v>48</v>
      </c>
      <c r="F877" s="11" t="s">
        <v>40</v>
      </c>
      <c r="G877" s="11"/>
      <c r="H877" s="11"/>
      <c r="I877" s="11" t="s">
        <v>41</v>
      </c>
      <c r="J877" s="11" t="s">
        <v>612</v>
      </c>
      <c r="K877" s="11" t="s">
        <v>6048</v>
      </c>
      <c r="L877" s="11" t="s">
        <v>51</v>
      </c>
      <c r="M877" s="11" t="s">
        <v>6062</v>
      </c>
      <c r="N877" s="11" t="s">
        <v>330</v>
      </c>
      <c r="O877" s="11" t="s">
        <v>729</v>
      </c>
      <c r="P877" s="11" t="s">
        <v>6702</v>
      </c>
      <c r="Q877" s="11"/>
      <c r="R877" s="11"/>
      <c r="S877" s="11" t="s">
        <v>45</v>
      </c>
      <c r="T877" s="11" t="s">
        <v>58</v>
      </c>
      <c r="U877" s="11" t="s">
        <v>6055</v>
      </c>
      <c r="V877" s="11" t="s">
        <v>62</v>
      </c>
      <c r="W877" s="17"/>
      <c r="X877" s="17"/>
      <c r="Y877" s="30"/>
      <c r="Z877" s="30"/>
      <c r="AA877" s="29">
        <v>12.8</v>
      </c>
      <c r="AB877" s="11" t="s">
        <v>47</v>
      </c>
      <c r="AC877" s="11">
        <v>0</v>
      </c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</row>
    <row r="878" spans="1:54" x14ac:dyDescent="0.25">
      <c r="A878" s="11" t="s">
        <v>3417</v>
      </c>
      <c r="B878" s="12">
        <v>28</v>
      </c>
      <c r="C878" s="12" t="str">
        <f t="shared" si="13"/>
        <v>[20-30[ ans</v>
      </c>
      <c r="D878" s="11" t="s">
        <v>3418</v>
      </c>
      <c r="E878" s="11" t="s">
        <v>48</v>
      </c>
      <c r="F878" s="11" t="s">
        <v>40</v>
      </c>
      <c r="G878" s="11"/>
      <c r="H878" s="11"/>
      <c r="I878" s="11" t="s">
        <v>41</v>
      </c>
      <c r="J878" s="11" t="s">
        <v>982</v>
      </c>
      <c r="K878" s="11" t="s">
        <v>6043</v>
      </c>
      <c r="L878" s="11" t="s">
        <v>51</v>
      </c>
      <c r="M878" s="11" t="s">
        <v>6062</v>
      </c>
      <c r="N878" s="11" t="s">
        <v>162</v>
      </c>
      <c r="O878" s="11" t="s">
        <v>162</v>
      </c>
      <c r="P878" s="11" t="s">
        <v>6033</v>
      </c>
      <c r="Q878" s="11" t="s">
        <v>5580</v>
      </c>
      <c r="R878" s="11" t="s">
        <v>5581</v>
      </c>
      <c r="S878" s="11" t="s">
        <v>45</v>
      </c>
      <c r="T878" s="11" t="s">
        <v>58</v>
      </c>
      <c r="U878" s="11" t="s">
        <v>6055</v>
      </c>
      <c r="V878" s="11" t="s">
        <v>62</v>
      </c>
      <c r="W878" s="17"/>
      <c r="X878" s="17"/>
      <c r="Y878" s="30"/>
      <c r="Z878" s="30"/>
      <c r="AA878" s="29">
        <v>13</v>
      </c>
      <c r="AB878" s="11" t="s">
        <v>47</v>
      </c>
      <c r="AC878" s="11">
        <v>0</v>
      </c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11"/>
      <c r="AR878" s="11"/>
      <c r="AS878" s="11"/>
      <c r="AT878" s="11"/>
      <c r="AU878" s="11"/>
      <c r="AV878" s="11"/>
      <c r="AW878" s="11"/>
      <c r="AX878" s="11"/>
      <c r="AY878" s="11"/>
      <c r="AZ878" s="11"/>
      <c r="BA878" s="11"/>
      <c r="BB878" s="11"/>
    </row>
    <row r="879" spans="1:54" x14ac:dyDescent="0.25">
      <c r="A879" s="11" t="s">
        <v>3419</v>
      </c>
      <c r="B879" s="12">
        <v>29</v>
      </c>
      <c r="C879" s="12" t="str">
        <f t="shared" si="13"/>
        <v>[20-30[ ans</v>
      </c>
      <c r="D879" s="11" t="s">
        <v>3420</v>
      </c>
      <c r="E879" s="11" t="s">
        <v>54</v>
      </c>
      <c r="F879" s="11" t="s">
        <v>40</v>
      </c>
      <c r="G879" s="11"/>
      <c r="H879" s="11"/>
      <c r="I879" s="11" t="s">
        <v>41</v>
      </c>
      <c r="J879" s="11" t="s">
        <v>766</v>
      </c>
      <c r="K879" s="11" t="s">
        <v>6043</v>
      </c>
      <c r="L879" s="11" t="s">
        <v>51</v>
      </c>
      <c r="M879" s="11" t="s">
        <v>6062</v>
      </c>
      <c r="N879" s="11" t="s">
        <v>767</v>
      </c>
      <c r="O879" s="11" t="s">
        <v>217</v>
      </c>
      <c r="P879" s="11" t="s">
        <v>6033</v>
      </c>
      <c r="Q879" s="11" t="s">
        <v>5612</v>
      </c>
      <c r="R879" s="11" t="s">
        <v>5613</v>
      </c>
      <c r="S879" s="11" t="s">
        <v>45</v>
      </c>
      <c r="T879" s="11" t="s">
        <v>58</v>
      </c>
      <c r="U879" s="11" t="s">
        <v>6055</v>
      </c>
      <c r="V879" s="11" t="s">
        <v>62</v>
      </c>
      <c r="W879" s="17"/>
      <c r="X879" s="17"/>
      <c r="Y879" s="30"/>
      <c r="Z879" s="30"/>
      <c r="AA879" s="29">
        <v>13.5</v>
      </c>
      <c r="AB879" s="11" t="s">
        <v>47</v>
      </c>
      <c r="AC879" s="11">
        <v>0</v>
      </c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</row>
    <row r="880" spans="1:54" x14ac:dyDescent="0.25">
      <c r="A880" s="11" t="s">
        <v>3421</v>
      </c>
      <c r="B880" s="12">
        <v>34</v>
      </c>
      <c r="C880" s="12" t="str">
        <f t="shared" si="13"/>
        <v>[30-40[ ans</v>
      </c>
      <c r="D880" s="11" t="s">
        <v>3422</v>
      </c>
      <c r="E880" s="11" t="s">
        <v>54</v>
      </c>
      <c r="F880" s="11" t="s">
        <v>40</v>
      </c>
      <c r="G880" s="11"/>
      <c r="H880" s="11"/>
      <c r="I880" s="11" t="s">
        <v>41</v>
      </c>
      <c r="J880" s="11" t="s">
        <v>134</v>
      </c>
      <c r="K880" s="11" t="s">
        <v>6049</v>
      </c>
      <c r="L880" s="11" t="s">
        <v>51</v>
      </c>
      <c r="M880" s="11" t="s">
        <v>6062</v>
      </c>
      <c r="N880" s="11" t="s">
        <v>81</v>
      </c>
      <c r="O880" s="11" t="s">
        <v>5502</v>
      </c>
      <c r="P880" s="11" t="s">
        <v>6035</v>
      </c>
      <c r="Q880" s="11" t="s">
        <v>5572</v>
      </c>
      <c r="R880" s="11" t="s">
        <v>5573</v>
      </c>
      <c r="S880" s="11" t="s">
        <v>45</v>
      </c>
      <c r="T880" s="11" t="s">
        <v>39</v>
      </c>
      <c r="U880" s="11" t="s">
        <v>6053</v>
      </c>
      <c r="V880" s="11" t="s">
        <v>46</v>
      </c>
      <c r="W880" s="17">
        <v>43102</v>
      </c>
      <c r="X880" s="17" t="s">
        <v>6430</v>
      </c>
      <c r="Y880" s="34">
        <v>1</v>
      </c>
      <c r="Z880" s="30" t="s">
        <v>6644</v>
      </c>
      <c r="AA880" s="11"/>
      <c r="AB880" s="11" t="s">
        <v>47</v>
      </c>
      <c r="AC880" s="11">
        <v>0</v>
      </c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</row>
    <row r="881" spans="1:54" x14ac:dyDescent="0.25">
      <c r="A881" s="11" t="s">
        <v>3423</v>
      </c>
      <c r="B881" s="12">
        <v>33</v>
      </c>
      <c r="C881" s="12" t="str">
        <f t="shared" si="13"/>
        <v>[30-40[ ans</v>
      </c>
      <c r="D881" s="11" t="s">
        <v>3424</v>
      </c>
      <c r="E881" s="11" t="s">
        <v>39</v>
      </c>
      <c r="F881" s="11" t="s">
        <v>40</v>
      </c>
      <c r="G881" s="11"/>
      <c r="H881" s="11"/>
      <c r="I881" s="11" t="s">
        <v>41</v>
      </c>
      <c r="J881" s="11" t="s">
        <v>1302</v>
      </c>
      <c r="K881" s="11" t="s">
        <v>6048</v>
      </c>
      <c r="L881" s="11" t="s">
        <v>51</v>
      </c>
      <c r="M881" s="11" t="s">
        <v>6062</v>
      </c>
      <c r="N881" s="11" t="s">
        <v>1303</v>
      </c>
      <c r="O881" s="11" t="s">
        <v>5711</v>
      </c>
      <c r="P881" s="11" t="s">
        <v>6033</v>
      </c>
      <c r="Q881" s="11" t="s">
        <v>5727</v>
      </c>
      <c r="R881" s="11" t="s">
        <v>5873</v>
      </c>
      <c r="S881" s="11" t="s">
        <v>45</v>
      </c>
      <c r="T881" s="11" t="s">
        <v>84</v>
      </c>
      <c r="U881" s="11" t="s">
        <v>6057</v>
      </c>
      <c r="V881" s="11" t="s">
        <v>46</v>
      </c>
      <c r="W881" s="17">
        <v>38354</v>
      </c>
      <c r="X881" s="17" t="s">
        <v>6476</v>
      </c>
      <c r="Y881" s="34">
        <v>14</v>
      </c>
      <c r="Z881" s="30" t="s">
        <v>6650</v>
      </c>
      <c r="AA881" s="29">
        <v>13.4</v>
      </c>
      <c r="AB881" s="11" t="s">
        <v>898</v>
      </c>
      <c r="AC881" s="11">
        <v>1</v>
      </c>
      <c r="AD881" s="27" t="s">
        <v>5524</v>
      </c>
      <c r="AE881" s="27" t="s">
        <v>6673</v>
      </c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 t="s">
        <v>62</v>
      </c>
      <c r="AS881" s="11" t="s">
        <v>62</v>
      </c>
      <c r="AT881" s="11" t="s">
        <v>46</v>
      </c>
      <c r="AU881" s="11" t="s">
        <v>62</v>
      </c>
      <c r="AV881" s="11" t="s">
        <v>62</v>
      </c>
      <c r="AW881" s="11" t="s">
        <v>62</v>
      </c>
      <c r="AX881" s="11" t="s">
        <v>62</v>
      </c>
      <c r="AY881" s="11" t="s">
        <v>62</v>
      </c>
      <c r="AZ881" s="11" t="s">
        <v>62</v>
      </c>
      <c r="BA881" s="11" t="s">
        <v>62</v>
      </c>
      <c r="BB881" s="11"/>
    </row>
    <row r="882" spans="1:54" x14ac:dyDescent="0.25">
      <c r="A882" s="11" t="s">
        <v>3426</v>
      </c>
      <c r="B882" s="12">
        <v>21</v>
      </c>
      <c r="C882" s="12" t="str">
        <f t="shared" si="13"/>
        <v>[20-30[ ans</v>
      </c>
      <c r="D882" s="11" t="s">
        <v>3427</v>
      </c>
      <c r="E882" s="11" t="s">
        <v>48</v>
      </c>
      <c r="F882" s="11" t="s">
        <v>55</v>
      </c>
      <c r="G882" s="11"/>
      <c r="H882" s="11"/>
      <c r="I882" s="11" t="s">
        <v>41</v>
      </c>
      <c r="J882" s="11" t="s">
        <v>79</v>
      </c>
      <c r="K882" s="11" t="s">
        <v>6048</v>
      </c>
      <c r="L882" s="11" t="s">
        <v>51</v>
      </c>
      <c r="M882" s="11" t="s">
        <v>6062</v>
      </c>
      <c r="N882" s="11" t="s">
        <v>409</v>
      </c>
      <c r="O882" s="11" t="s">
        <v>409</v>
      </c>
      <c r="P882" s="11" t="s">
        <v>6035</v>
      </c>
      <c r="Q882" s="11" t="s">
        <v>5574</v>
      </c>
      <c r="R882" s="11" t="s">
        <v>5575</v>
      </c>
      <c r="S882" s="11" t="s">
        <v>45</v>
      </c>
      <c r="T882" s="11" t="s">
        <v>58</v>
      </c>
      <c r="U882" s="11" t="s">
        <v>6055</v>
      </c>
      <c r="V882" s="11" t="s">
        <v>62</v>
      </c>
      <c r="W882" s="17"/>
      <c r="X882" s="17"/>
      <c r="Y882" s="30"/>
      <c r="Z882" s="30"/>
      <c r="AA882" s="29">
        <v>12.4</v>
      </c>
      <c r="AB882" s="11" t="s">
        <v>47</v>
      </c>
      <c r="AC882" s="11">
        <v>0</v>
      </c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</row>
    <row r="883" spans="1:54" x14ac:dyDescent="0.25">
      <c r="A883" s="11" t="s">
        <v>3428</v>
      </c>
      <c r="B883" s="12">
        <v>38</v>
      </c>
      <c r="C883" s="12" t="str">
        <f t="shared" si="13"/>
        <v>[30-40[ ans</v>
      </c>
      <c r="D883" s="11" t="s">
        <v>3429</v>
      </c>
      <c r="E883" s="11" t="s">
        <v>92</v>
      </c>
      <c r="F883" s="11" t="s">
        <v>40</v>
      </c>
      <c r="G883" s="11"/>
      <c r="H883" s="11"/>
      <c r="I883" s="11" t="s">
        <v>49</v>
      </c>
      <c r="J883" s="11" t="s">
        <v>108</v>
      </c>
      <c r="K883" s="11" t="s">
        <v>6045</v>
      </c>
      <c r="L883" s="11" t="s">
        <v>43</v>
      </c>
      <c r="M883" s="11" t="s">
        <v>6062</v>
      </c>
      <c r="N883" s="11" t="s">
        <v>52</v>
      </c>
      <c r="O883" s="11" t="s">
        <v>319</v>
      </c>
      <c r="P883" s="11" t="s">
        <v>6033</v>
      </c>
      <c r="Q883" s="11" t="s">
        <v>5568</v>
      </c>
      <c r="R883" s="11" t="s">
        <v>5569</v>
      </c>
      <c r="S883" s="11" t="s">
        <v>45</v>
      </c>
      <c r="T883" s="11" t="s">
        <v>84</v>
      </c>
      <c r="U883" s="11" t="s">
        <v>6057</v>
      </c>
      <c r="V883" s="11" t="s">
        <v>46</v>
      </c>
      <c r="W883" s="17">
        <v>42005</v>
      </c>
      <c r="X883" s="17" t="s">
        <v>6277</v>
      </c>
      <c r="Y883" s="34">
        <v>4</v>
      </c>
      <c r="Z883" s="30" t="s">
        <v>6647</v>
      </c>
      <c r="AA883" s="29">
        <v>14</v>
      </c>
      <c r="AB883" s="11" t="s">
        <v>47</v>
      </c>
      <c r="AC883" s="11">
        <v>0</v>
      </c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</row>
    <row r="884" spans="1:54" x14ac:dyDescent="0.25">
      <c r="A884" s="11" t="s">
        <v>3430</v>
      </c>
      <c r="B884" s="12">
        <v>19</v>
      </c>
      <c r="C884" s="12" t="str">
        <f t="shared" si="13"/>
        <v xml:space="preserve"> &lt; 20 ans</v>
      </c>
      <c r="D884" s="11" t="s">
        <v>3431</v>
      </c>
      <c r="E884" s="11" t="s">
        <v>39</v>
      </c>
      <c r="F884" s="11" t="s">
        <v>40</v>
      </c>
      <c r="G884" s="11"/>
      <c r="H884" s="11"/>
      <c r="I884" s="11" t="s">
        <v>41</v>
      </c>
      <c r="J884" s="11" t="s">
        <v>1315</v>
      </c>
      <c r="K884" s="11" t="s">
        <v>6051</v>
      </c>
      <c r="L884" s="11" t="s">
        <v>60</v>
      </c>
      <c r="M884" s="11" t="s">
        <v>6062</v>
      </c>
      <c r="N884" s="11" t="s">
        <v>1316</v>
      </c>
      <c r="O884" s="11" t="s">
        <v>246</v>
      </c>
      <c r="P884" s="11" t="s">
        <v>6035</v>
      </c>
      <c r="Q884" s="11" t="s">
        <v>6040</v>
      </c>
      <c r="R884" s="11" t="s">
        <v>6041</v>
      </c>
      <c r="S884" s="27" t="s">
        <v>220</v>
      </c>
      <c r="T884" s="11" t="s">
        <v>39</v>
      </c>
      <c r="U884" s="11" t="s">
        <v>6053</v>
      </c>
      <c r="V884" s="11" t="s">
        <v>62</v>
      </c>
      <c r="W884" s="17"/>
      <c r="X884" s="17"/>
      <c r="Y884" s="30"/>
      <c r="Z884" s="30"/>
      <c r="AA884" s="11"/>
      <c r="AB884" s="11" t="s">
        <v>898</v>
      </c>
      <c r="AC884" s="11">
        <v>1</v>
      </c>
      <c r="AD884" s="11"/>
      <c r="AE884" s="27" t="s">
        <v>6673</v>
      </c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 t="s">
        <v>62</v>
      </c>
      <c r="AS884" s="11" t="s">
        <v>62</v>
      </c>
      <c r="AT884" s="11" t="s">
        <v>62</v>
      </c>
      <c r="AU884" s="11" t="s">
        <v>62</v>
      </c>
      <c r="AV884" s="11" t="s">
        <v>62</v>
      </c>
      <c r="AW884" s="11" t="s">
        <v>62</v>
      </c>
      <c r="AX884" s="11" t="s">
        <v>62</v>
      </c>
      <c r="AY884" s="11" t="s">
        <v>62</v>
      </c>
      <c r="AZ884" s="11" t="s">
        <v>62</v>
      </c>
      <c r="BA884" s="11" t="s">
        <v>62</v>
      </c>
      <c r="BB884" s="11" t="s">
        <v>1317</v>
      </c>
    </row>
    <row r="885" spans="1:54" x14ac:dyDescent="0.25">
      <c r="A885" s="11" t="s">
        <v>3432</v>
      </c>
      <c r="B885" s="12">
        <v>26</v>
      </c>
      <c r="C885" s="12" t="str">
        <f t="shared" si="13"/>
        <v>[20-30[ ans</v>
      </c>
      <c r="D885" s="11" t="s">
        <v>3433</v>
      </c>
      <c r="E885" s="11" t="s">
        <v>269</v>
      </c>
      <c r="F885" s="11" t="s">
        <v>40</v>
      </c>
      <c r="G885" s="11"/>
      <c r="H885" s="11"/>
      <c r="I885" s="11" t="s">
        <v>41</v>
      </c>
      <c r="J885" s="11" t="s">
        <v>134</v>
      </c>
      <c r="K885" s="11" t="s">
        <v>6049</v>
      </c>
      <c r="L885" s="11" t="s">
        <v>51</v>
      </c>
      <c r="M885" s="11" t="s">
        <v>6062</v>
      </c>
      <c r="N885" s="11" t="s">
        <v>222</v>
      </c>
      <c r="O885" s="11" t="s">
        <v>222</v>
      </c>
      <c r="P885" s="11" t="s">
        <v>6035</v>
      </c>
      <c r="Q885" s="11" t="s">
        <v>5594</v>
      </c>
      <c r="R885" s="11" t="s">
        <v>5595</v>
      </c>
      <c r="S885" s="11" t="s">
        <v>45</v>
      </c>
      <c r="T885" s="11" t="s">
        <v>39</v>
      </c>
      <c r="U885" s="11" t="s">
        <v>6053</v>
      </c>
      <c r="V885" s="11" t="s">
        <v>62</v>
      </c>
      <c r="W885" s="17"/>
      <c r="X885" s="17"/>
      <c r="Y885" s="30"/>
      <c r="Z885" s="30"/>
      <c r="AA885" s="29">
        <v>16</v>
      </c>
      <c r="AB885" s="11" t="s">
        <v>47</v>
      </c>
      <c r="AC885" s="11">
        <v>0</v>
      </c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</row>
    <row r="886" spans="1:54" x14ac:dyDescent="0.25">
      <c r="A886" s="11" t="s">
        <v>3434</v>
      </c>
      <c r="B886" s="12">
        <v>43</v>
      </c>
      <c r="C886" s="12" t="str">
        <f t="shared" si="13"/>
        <v>[40-50 [ ans</v>
      </c>
      <c r="D886" s="11" t="s">
        <v>3435</v>
      </c>
      <c r="E886" s="11" t="s">
        <v>54</v>
      </c>
      <c r="F886" s="11" t="s">
        <v>40</v>
      </c>
      <c r="G886" s="11"/>
      <c r="H886" s="11"/>
      <c r="I886" s="11" t="s">
        <v>49</v>
      </c>
      <c r="J886" s="11" t="s">
        <v>279</v>
      </c>
      <c r="K886" s="11" t="s">
        <v>6044</v>
      </c>
      <c r="L886" s="11" t="s">
        <v>51</v>
      </c>
      <c r="M886" s="11" t="s">
        <v>6062</v>
      </c>
      <c r="N886" s="11" t="s">
        <v>428</v>
      </c>
      <c r="O886" s="11" t="s">
        <v>729</v>
      </c>
      <c r="P886" s="11" t="s">
        <v>6702</v>
      </c>
      <c r="Q886" s="11"/>
      <c r="R886" s="11"/>
      <c r="S886" s="11" t="s">
        <v>45</v>
      </c>
      <c r="T886" s="11" t="s">
        <v>527</v>
      </c>
      <c r="U886" s="11" t="e">
        <v>#N/A</v>
      </c>
      <c r="V886" s="11" t="s">
        <v>62</v>
      </c>
      <c r="W886" s="17"/>
      <c r="X886" s="17"/>
      <c r="Y886" s="30"/>
      <c r="Z886" s="30"/>
      <c r="AA886" s="11"/>
      <c r="AB886" s="11" t="s">
        <v>47</v>
      </c>
      <c r="AC886" s="11">
        <v>0</v>
      </c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  <c r="AR886" s="11"/>
      <c r="AS886" s="11"/>
      <c r="AT886" s="11"/>
      <c r="AU886" s="11"/>
      <c r="AV886" s="11"/>
      <c r="AW886" s="11"/>
      <c r="AX886" s="11"/>
      <c r="AY886" s="11"/>
      <c r="AZ886" s="11"/>
      <c r="BA886" s="11"/>
      <c r="BB886" s="11"/>
    </row>
    <row r="887" spans="1:54" x14ac:dyDescent="0.25">
      <c r="A887" s="11" t="s">
        <v>3436</v>
      </c>
      <c r="B887" s="12">
        <v>28</v>
      </c>
      <c r="C887" s="12" t="str">
        <f t="shared" si="13"/>
        <v>[20-30[ ans</v>
      </c>
      <c r="D887" s="11" t="s">
        <v>3437</v>
      </c>
      <c r="E887" s="11" t="s">
        <v>54</v>
      </c>
      <c r="F887" s="11" t="s">
        <v>40</v>
      </c>
      <c r="G887" s="11"/>
      <c r="H887" s="11"/>
      <c r="I887" s="11" t="s">
        <v>41</v>
      </c>
      <c r="J887" s="11" t="s">
        <v>134</v>
      </c>
      <c r="K887" s="11" t="s">
        <v>6049</v>
      </c>
      <c r="L887" s="11" t="s">
        <v>51</v>
      </c>
      <c r="M887" s="11" t="s">
        <v>6062</v>
      </c>
      <c r="N887" s="11" t="s">
        <v>135</v>
      </c>
      <c r="O887" s="11" t="s">
        <v>729</v>
      </c>
      <c r="P887" s="11" t="s">
        <v>6702</v>
      </c>
      <c r="Q887" s="11"/>
      <c r="R887" s="11"/>
      <c r="S887" s="11" t="s">
        <v>45</v>
      </c>
      <c r="T887" s="11" t="s">
        <v>39</v>
      </c>
      <c r="U887" s="11" t="s">
        <v>6053</v>
      </c>
      <c r="V887" s="11" t="s">
        <v>46</v>
      </c>
      <c r="W887" s="17">
        <v>43292</v>
      </c>
      <c r="X887" s="17" t="s">
        <v>6477</v>
      </c>
      <c r="Y887" s="34">
        <v>1</v>
      </c>
      <c r="Z887" s="30" t="s">
        <v>6644</v>
      </c>
      <c r="AA887" s="11"/>
      <c r="AB887" s="11" t="s">
        <v>47</v>
      </c>
      <c r="AC887" s="11">
        <v>0</v>
      </c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11"/>
      <c r="AR887" s="11"/>
      <c r="AS887" s="11"/>
      <c r="AT887" s="11"/>
      <c r="AU887" s="11"/>
      <c r="AV887" s="11"/>
      <c r="AW887" s="11"/>
      <c r="AX887" s="11"/>
      <c r="AY887" s="11"/>
      <c r="AZ887" s="11"/>
      <c r="BA887" s="11"/>
      <c r="BB887" s="11"/>
    </row>
    <row r="888" spans="1:54" x14ac:dyDescent="0.25">
      <c r="A888" s="11" t="s">
        <v>3439</v>
      </c>
      <c r="B888" s="12">
        <v>21</v>
      </c>
      <c r="C888" s="12" t="str">
        <f t="shared" si="13"/>
        <v>[20-30[ ans</v>
      </c>
      <c r="D888" s="11" t="s">
        <v>3440</v>
      </c>
      <c r="E888" s="11" t="s">
        <v>39</v>
      </c>
      <c r="F888" s="11" t="s">
        <v>40</v>
      </c>
      <c r="G888" s="11"/>
      <c r="H888" s="11"/>
      <c r="I888" s="11" t="s">
        <v>41</v>
      </c>
      <c r="J888" s="11" t="s">
        <v>134</v>
      </c>
      <c r="K888" s="11" t="s">
        <v>6049</v>
      </c>
      <c r="L888" s="11" t="s">
        <v>51</v>
      </c>
      <c r="M888" s="11" t="s">
        <v>6062</v>
      </c>
      <c r="N888" s="11" t="s">
        <v>218</v>
      </c>
      <c r="O888" s="11" t="s">
        <v>90</v>
      </c>
      <c r="P888" s="11" t="s">
        <v>6033</v>
      </c>
      <c r="Q888" s="11" t="s">
        <v>5632</v>
      </c>
      <c r="R888" s="11" t="s">
        <v>5633</v>
      </c>
      <c r="S888" s="11" t="s">
        <v>45</v>
      </c>
      <c r="T888" s="11" t="s">
        <v>39</v>
      </c>
      <c r="U888" s="11" t="s">
        <v>6053</v>
      </c>
      <c r="V888" s="11" t="s">
        <v>46</v>
      </c>
      <c r="W888" s="17">
        <v>42370</v>
      </c>
      <c r="X888" s="17" t="s">
        <v>6281</v>
      </c>
      <c r="Y888" s="34">
        <v>3</v>
      </c>
      <c r="Z888" s="30" t="s">
        <v>6647</v>
      </c>
      <c r="AA888" s="11"/>
      <c r="AB888" s="11" t="s">
        <v>47</v>
      </c>
      <c r="AC888" s="11">
        <v>0</v>
      </c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11"/>
      <c r="AR888" s="11"/>
      <c r="AS888" s="11"/>
      <c r="AT888" s="11"/>
      <c r="AU888" s="11"/>
      <c r="AV888" s="11"/>
      <c r="AW888" s="11"/>
      <c r="AX888" s="11"/>
      <c r="AY888" s="11"/>
      <c r="AZ888" s="11"/>
      <c r="BA888" s="11"/>
      <c r="BB888" s="11"/>
    </row>
    <row r="889" spans="1:54" x14ac:dyDescent="0.25">
      <c r="A889" s="11" t="s">
        <v>3441</v>
      </c>
      <c r="B889" s="12">
        <v>46</v>
      </c>
      <c r="C889" s="12" t="str">
        <f t="shared" si="13"/>
        <v>[40-50 [ ans</v>
      </c>
      <c r="D889" s="11" t="s">
        <v>3442</v>
      </c>
      <c r="E889" s="11" t="s">
        <v>39</v>
      </c>
      <c r="F889" s="11" t="s">
        <v>40</v>
      </c>
      <c r="G889" s="11"/>
      <c r="H889" s="11"/>
      <c r="I889" s="11" t="s">
        <v>41</v>
      </c>
      <c r="J889" s="11" t="s">
        <v>134</v>
      </c>
      <c r="K889" s="11" t="s">
        <v>6049</v>
      </c>
      <c r="L889" s="11" t="s">
        <v>51</v>
      </c>
      <c r="M889" s="11" t="s">
        <v>6062</v>
      </c>
      <c r="N889" s="11" t="s">
        <v>64</v>
      </c>
      <c r="O889" s="11" t="s">
        <v>729</v>
      </c>
      <c r="P889" s="11" t="s">
        <v>6702</v>
      </c>
      <c r="Q889" s="11"/>
      <c r="R889" s="11"/>
      <c r="S889" s="11" t="s">
        <v>45</v>
      </c>
      <c r="T889" s="11" t="s">
        <v>39</v>
      </c>
      <c r="U889" s="11" t="s">
        <v>6053</v>
      </c>
      <c r="V889" s="11" t="s">
        <v>62</v>
      </c>
      <c r="W889" s="17"/>
      <c r="X889" s="17"/>
      <c r="Y889" s="30"/>
      <c r="Z889" s="30"/>
      <c r="AA889" s="29">
        <v>13.5</v>
      </c>
      <c r="AB889" s="11" t="s">
        <v>47</v>
      </c>
      <c r="AC889" s="11">
        <v>0</v>
      </c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11"/>
      <c r="AR889" s="11"/>
      <c r="AS889" s="11"/>
      <c r="AT889" s="11"/>
      <c r="AU889" s="11"/>
      <c r="AV889" s="11"/>
      <c r="AW889" s="11"/>
      <c r="AX889" s="11"/>
      <c r="AY889" s="11"/>
      <c r="AZ889" s="11"/>
      <c r="BA889" s="11"/>
      <c r="BB889" s="11"/>
    </row>
    <row r="890" spans="1:54" x14ac:dyDescent="0.25">
      <c r="A890" s="11" t="s">
        <v>3443</v>
      </c>
      <c r="B890" s="12">
        <v>33</v>
      </c>
      <c r="C890" s="12" t="str">
        <f t="shared" si="13"/>
        <v>[30-40[ ans</v>
      </c>
      <c r="D890" s="11" t="s">
        <v>3444</v>
      </c>
      <c r="E890" s="11" t="s">
        <v>48</v>
      </c>
      <c r="F890" s="11" t="s">
        <v>40</v>
      </c>
      <c r="G890" s="11"/>
      <c r="H890" s="11"/>
      <c r="I890" s="11" t="s">
        <v>41</v>
      </c>
      <c r="J890" s="11" t="s">
        <v>250</v>
      </c>
      <c r="K890" s="11" t="s">
        <v>6048</v>
      </c>
      <c r="L890" s="11" t="s">
        <v>43</v>
      </c>
      <c r="M890" s="11" t="s">
        <v>6062</v>
      </c>
      <c r="N890" s="11" t="s">
        <v>734</v>
      </c>
      <c r="O890" s="11" t="s">
        <v>90</v>
      </c>
      <c r="P890" s="11" t="s">
        <v>6033</v>
      </c>
      <c r="Q890" s="11" t="s">
        <v>5632</v>
      </c>
      <c r="R890" s="11" t="s">
        <v>5633</v>
      </c>
      <c r="S890" s="11" t="s">
        <v>45</v>
      </c>
      <c r="T890" s="11" t="s">
        <v>84</v>
      </c>
      <c r="U890" s="11" t="s">
        <v>6057</v>
      </c>
      <c r="V890" s="11" t="s">
        <v>62</v>
      </c>
      <c r="W890" s="17"/>
      <c r="X890" s="17"/>
      <c r="Y890" s="30"/>
      <c r="Z890" s="30"/>
      <c r="AA890" s="29">
        <v>13.4</v>
      </c>
      <c r="AB890" s="11" t="s">
        <v>47</v>
      </c>
      <c r="AC890" s="11">
        <v>0</v>
      </c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  <c r="AR890" s="11"/>
      <c r="AS890" s="11"/>
      <c r="AT890" s="11"/>
      <c r="AU890" s="11"/>
      <c r="AV890" s="11"/>
      <c r="AW890" s="11"/>
      <c r="AX890" s="11"/>
      <c r="AY890" s="11"/>
      <c r="AZ890" s="11"/>
      <c r="BA890" s="11"/>
      <c r="BB890" s="11"/>
    </row>
    <row r="891" spans="1:54" x14ac:dyDescent="0.25">
      <c r="A891" s="11" t="s">
        <v>3445</v>
      </c>
      <c r="B891" s="12">
        <v>37</v>
      </c>
      <c r="C891" s="12" t="str">
        <f t="shared" si="13"/>
        <v>[30-40[ ans</v>
      </c>
      <c r="D891" s="11" t="s">
        <v>3446</v>
      </c>
      <c r="E891" s="11" t="s">
        <v>54</v>
      </c>
      <c r="F891" s="11" t="s">
        <v>40</v>
      </c>
      <c r="G891" s="11"/>
      <c r="H891" s="11"/>
      <c r="I891" s="11" t="s">
        <v>49</v>
      </c>
      <c r="J891" s="11" t="s">
        <v>108</v>
      </c>
      <c r="K891" s="11" t="s">
        <v>6045</v>
      </c>
      <c r="L891" s="11" t="s">
        <v>43</v>
      </c>
      <c r="M891" s="11" t="s">
        <v>6062</v>
      </c>
      <c r="N891" s="11" t="s">
        <v>734</v>
      </c>
      <c r="O891" s="11" t="s">
        <v>90</v>
      </c>
      <c r="P891" s="11" t="s">
        <v>6033</v>
      </c>
      <c r="Q891" s="11" t="s">
        <v>5632</v>
      </c>
      <c r="R891" s="11" t="s">
        <v>5633</v>
      </c>
      <c r="S891" s="11" t="s">
        <v>45</v>
      </c>
      <c r="T891" s="11" t="s">
        <v>84</v>
      </c>
      <c r="U891" s="11" t="s">
        <v>6057</v>
      </c>
      <c r="V891" s="11" t="s">
        <v>62</v>
      </c>
      <c r="W891" s="17"/>
      <c r="X891" s="17"/>
      <c r="Y891" s="30"/>
      <c r="Z891" s="30"/>
      <c r="AA891" s="29">
        <v>14.4</v>
      </c>
      <c r="AB891" s="11" t="s">
        <v>47</v>
      </c>
      <c r="AC891" s="11">
        <v>0</v>
      </c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11"/>
      <c r="AR891" s="11"/>
      <c r="AS891" s="11"/>
      <c r="AT891" s="11"/>
      <c r="AU891" s="11"/>
      <c r="AV891" s="11"/>
      <c r="AW891" s="11"/>
      <c r="AX891" s="11"/>
      <c r="AY891" s="11"/>
      <c r="AZ891" s="11"/>
      <c r="BA891" s="11"/>
      <c r="BB891" s="11"/>
    </row>
    <row r="892" spans="1:54" x14ac:dyDescent="0.25">
      <c r="A892" s="11" t="s">
        <v>3447</v>
      </c>
      <c r="B892" s="12">
        <v>24</v>
      </c>
      <c r="C892" s="12" t="str">
        <f t="shared" si="13"/>
        <v>[20-30[ ans</v>
      </c>
      <c r="D892" s="11" t="s">
        <v>3448</v>
      </c>
      <c r="E892" s="11" t="s">
        <v>39</v>
      </c>
      <c r="F892" s="11" t="s">
        <v>40</v>
      </c>
      <c r="G892" s="11"/>
      <c r="H892" s="11"/>
      <c r="I892" s="11" t="s">
        <v>41</v>
      </c>
      <c r="J892" s="11" t="s">
        <v>56</v>
      </c>
      <c r="K892" s="11" t="s">
        <v>6045</v>
      </c>
      <c r="L892" s="11" t="s">
        <v>51</v>
      </c>
      <c r="M892" s="11" t="s">
        <v>6062</v>
      </c>
      <c r="N892" s="11" t="s">
        <v>129</v>
      </c>
      <c r="O892" s="11" t="s">
        <v>129</v>
      </c>
      <c r="P892" s="11" t="s">
        <v>6033</v>
      </c>
      <c r="Q892" s="11" t="s">
        <v>5681</v>
      </c>
      <c r="R892" s="11" t="s">
        <v>5682</v>
      </c>
      <c r="S892" s="11" t="s">
        <v>45</v>
      </c>
      <c r="T892" s="11" t="s">
        <v>84</v>
      </c>
      <c r="U892" s="11" t="s">
        <v>6057</v>
      </c>
      <c r="V892" s="11" t="s">
        <v>46</v>
      </c>
      <c r="W892" s="17">
        <v>43529</v>
      </c>
      <c r="X892" s="17" t="s">
        <v>6478</v>
      </c>
      <c r="Y892" s="34">
        <v>0</v>
      </c>
      <c r="Z892" s="30" t="s">
        <v>6644</v>
      </c>
      <c r="AA892" s="29">
        <v>14.1</v>
      </c>
      <c r="AB892" s="11" t="s">
        <v>47</v>
      </c>
      <c r="AC892" s="11">
        <v>0</v>
      </c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  <c r="AR892" s="11"/>
      <c r="AS892" s="11"/>
      <c r="AT892" s="11"/>
      <c r="AU892" s="11"/>
      <c r="AV892" s="11"/>
      <c r="AW892" s="11"/>
      <c r="AX892" s="11"/>
      <c r="AY892" s="11"/>
      <c r="AZ892" s="11"/>
      <c r="BA892" s="11"/>
      <c r="BB892" s="11"/>
    </row>
    <row r="893" spans="1:54" x14ac:dyDescent="0.25">
      <c r="A893" s="11" t="s">
        <v>3450</v>
      </c>
      <c r="B893" s="12">
        <v>24</v>
      </c>
      <c r="C893" s="12" t="str">
        <f t="shared" si="13"/>
        <v>[20-30[ ans</v>
      </c>
      <c r="D893" s="11" t="s">
        <v>3451</v>
      </c>
      <c r="E893" s="11" t="s">
        <v>48</v>
      </c>
      <c r="F893" s="11" t="s">
        <v>40</v>
      </c>
      <c r="G893" s="11"/>
      <c r="H893" s="11"/>
      <c r="I893" s="11" t="s">
        <v>41</v>
      </c>
      <c r="J893" s="11" t="s">
        <v>697</v>
      </c>
      <c r="K893" s="11" t="s">
        <v>6049</v>
      </c>
      <c r="L893" s="11" t="s">
        <v>51</v>
      </c>
      <c r="M893" s="11" t="s">
        <v>6062</v>
      </c>
      <c r="N893" s="11" t="s">
        <v>571</v>
      </c>
      <c r="O893" s="11" t="s">
        <v>129</v>
      </c>
      <c r="P893" s="11" t="s">
        <v>6033</v>
      </c>
      <c r="Q893" s="11" t="s">
        <v>5681</v>
      </c>
      <c r="R893" s="11" t="s">
        <v>5682</v>
      </c>
      <c r="S893" s="11" t="s">
        <v>45</v>
      </c>
      <c r="T893" s="11" t="s">
        <v>58</v>
      </c>
      <c r="U893" s="11" t="s">
        <v>6055</v>
      </c>
      <c r="V893" s="11" t="s">
        <v>46</v>
      </c>
      <c r="W893" s="17">
        <v>43619</v>
      </c>
      <c r="X893" s="17" t="s">
        <v>6479</v>
      </c>
      <c r="Y893" s="34">
        <v>0</v>
      </c>
      <c r="Z893" s="30" t="s">
        <v>6644</v>
      </c>
      <c r="AA893" s="29">
        <v>14</v>
      </c>
      <c r="AB893" s="11" t="s">
        <v>47</v>
      </c>
      <c r="AC893" s="11">
        <v>0</v>
      </c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  <c r="AR893" s="11"/>
      <c r="AS893" s="11"/>
      <c r="AT893" s="11"/>
      <c r="AU893" s="11"/>
      <c r="AV893" s="11"/>
      <c r="AW893" s="11"/>
      <c r="AX893" s="11"/>
      <c r="AY893" s="11"/>
      <c r="AZ893" s="11"/>
      <c r="BA893" s="11"/>
      <c r="BB893" s="11"/>
    </row>
    <row r="894" spans="1:54" x14ac:dyDescent="0.25">
      <c r="A894" s="11" t="s">
        <v>3453</v>
      </c>
      <c r="B894" s="12">
        <v>24</v>
      </c>
      <c r="C894" s="12" t="str">
        <f t="shared" si="13"/>
        <v>[20-30[ ans</v>
      </c>
      <c r="D894" s="11" t="s">
        <v>3454</v>
      </c>
      <c r="E894" s="11" t="s">
        <v>48</v>
      </c>
      <c r="F894" s="11" t="s">
        <v>40</v>
      </c>
      <c r="G894" s="11"/>
      <c r="H894" s="11"/>
      <c r="I894" s="11" t="s">
        <v>41</v>
      </c>
      <c r="J894" s="11" t="s">
        <v>134</v>
      </c>
      <c r="K894" s="11" t="s">
        <v>6049</v>
      </c>
      <c r="L894" s="11" t="s">
        <v>43</v>
      </c>
      <c r="M894" s="11" t="s">
        <v>6062</v>
      </c>
      <c r="N894" s="11" t="s">
        <v>571</v>
      </c>
      <c r="O894" s="11" t="s">
        <v>129</v>
      </c>
      <c r="P894" s="11" t="s">
        <v>6033</v>
      </c>
      <c r="Q894" s="11" t="s">
        <v>5681</v>
      </c>
      <c r="R894" s="11" t="s">
        <v>5682</v>
      </c>
      <c r="S894" s="11" t="s">
        <v>45</v>
      </c>
      <c r="T894" s="11" t="s">
        <v>84</v>
      </c>
      <c r="U894" s="11" t="s">
        <v>6057</v>
      </c>
      <c r="V894" s="11" t="s">
        <v>46</v>
      </c>
      <c r="W894" s="17">
        <v>43263</v>
      </c>
      <c r="X894" s="17" t="s">
        <v>6480</v>
      </c>
      <c r="Y894" s="34">
        <v>1</v>
      </c>
      <c r="Z894" s="30" t="s">
        <v>6644</v>
      </c>
      <c r="AA894" s="11"/>
      <c r="AB894" s="11" t="s">
        <v>47</v>
      </c>
      <c r="AC894" s="11">
        <v>0</v>
      </c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</row>
    <row r="895" spans="1:54" x14ac:dyDescent="0.25">
      <c r="A895" s="11" t="s">
        <v>3456</v>
      </c>
      <c r="B895" s="12">
        <v>28</v>
      </c>
      <c r="C895" s="12" t="str">
        <f t="shared" si="13"/>
        <v>[20-30[ ans</v>
      </c>
      <c r="D895" s="11" t="s">
        <v>3457</v>
      </c>
      <c r="E895" s="11" t="s">
        <v>48</v>
      </c>
      <c r="F895" s="11" t="s">
        <v>40</v>
      </c>
      <c r="G895" s="11"/>
      <c r="H895" s="11"/>
      <c r="I895" s="11" t="s">
        <v>41</v>
      </c>
      <c r="J895" s="11" t="s">
        <v>79</v>
      </c>
      <c r="K895" s="11" t="s">
        <v>6048</v>
      </c>
      <c r="L895" s="11" t="s">
        <v>43</v>
      </c>
      <c r="M895" s="11" t="s">
        <v>6062</v>
      </c>
      <c r="N895" s="11" t="s">
        <v>319</v>
      </c>
      <c r="O895" s="11" t="s">
        <v>319</v>
      </c>
      <c r="P895" s="11" t="s">
        <v>6033</v>
      </c>
      <c r="Q895" s="11" t="s">
        <v>5568</v>
      </c>
      <c r="R895" s="11" t="s">
        <v>5569</v>
      </c>
      <c r="S895" s="11" t="s">
        <v>45</v>
      </c>
      <c r="T895" s="11" t="s">
        <v>39</v>
      </c>
      <c r="U895" s="11" t="s">
        <v>6053</v>
      </c>
      <c r="V895" s="11" t="s">
        <v>46</v>
      </c>
      <c r="W895" s="17" t="s">
        <v>6174</v>
      </c>
      <c r="X895" s="17" t="s">
        <v>6481</v>
      </c>
      <c r="Y895" s="34">
        <v>1</v>
      </c>
      <c r="Z895" s="30" t="s">
        <v>6644</v>
      </c>
      <c r="AA895" s="29">
        <v>13.9</v>
      </c>
      <c r="AB895" s="11" t="s">
        <v>47</v>
      </c>
      <c r="AC895" s="11">
        <v>0</v>
      </c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11"/>
      <c r="AR895" s="11"/>
      <c r="AS895" s="11"/>
      <c r="AT895" s="11"/>
      <c r="AU895" s="11"/>
      <c r="AV895" s="11"/>
      <c r="AW895" s="11"/>
      <c r="AX895" s="11"/>
      <c r="AY895" s="11"/>
      <c r="AZ895" s="11"/>
      <c r="BA895" s="11"/>
      <c r="BB895" s="11"/>
    </row>
    <row r="896" spans="1:54" x14ac:dyDescent="0.25">
      <c r="A896" s="11" t="s">
        <v>3459</v>
      </c>
      <c r="B896" s="12">
        <v>25</v>
      </c>
      <c r="C896" s="12" t="str">
        <f t="shared" si="13"/>
        <v>[20-30[ ans</v>
      </c>
      <c r="D896" s="11" t="s">
        <v>3460</v>
      </c>
      <c r="E896" s="11" t="s">
        <v>92</v>
      </c>
      <c r="F896" s="11" t="s">
        <v>40</v>
      </c>
      <c r="G896" s="11"/>
      <c r="H896" s="11"/>
      <c r="I896" s="11" t="s">
        <v>41</v>
      </c>
      <c r="J896" s="11" t="s">
        <v>71</v>
      </c>
      <c r="K896" s="11" t="s">
        <v>6047</v>
      </c>
      <c r="L896" s="11" t="s">
        <v>51</v>
      </c>
      <c r="M896" s="11" t="s">
        <v>6062</v>
      </c>
      <c r="N896" s="11" t="s">
        <v>606</v>
      </c>
      <c r="O896" s="11" t="s">
        <v>729</v>
      </c>
      <c r="P896" s="11" t="s">
        <v>6702</v>
      </c>
      <c r="Q896" s="11"/>
      <c r="R896" s="11"/>
      <c r="S896" s="11" t="s">
        <v>45</v>
      </c>
      <c r="T896" s="11" t="s">
        <v>607</v>
      </c>
      <c r="U896" s="11" t="e">
        <v>#N/A</v>
      </c>
      <c r="V896" s="11" t="s">
        <v>62</v>
      </c>
      <c r="W896" s="17"/>
      <c r="X896" s="17"/>
      <c r="Y896" s="30"/>
      <c r="Z896" s="30"/>
      <c r="AA896" s="11"/>
      <c r="AB896" s="11" t="s">
        <v>47</v>
      </c>
      <c r="AC896" s="11">
        <v>0</v>
      </c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</row>
    <row r="897" spans="1:54" x14ac:dyDescent="0.25">
      <c r="A897" s="11" t="s">
        <v>3461</v>
      </c>
      <c r="B897" s="12">
        <v>21</v>
      </c>
      <c r="C897" s="12" t="str">
        <f t="shared" si="13"/>
        <v>[20-30[ ans</v>
      </c>
      <c r="D897" s="11" t="s">
        <v>3462</v>
      </c>
      <c r="E897" s="11" t="s">
        <v>54</v>
      </c>
      <c r="F897" s="11" t="s">
        <v>40</v>
      </c>
      <c r="G897" s="11"/>
      <c r="H897" s="11"/>
      <c r="I897" s="11" t="s">
        <v>41</v>
      </c>
      <c r="J897" s="11" t="s">
        <v>101</v>
      </c>
      <c r="K897" s="11" t="s">
        <v>286</v>
      </c>
      <c r="L897" s="11" t="s">
        <v>51</v>
      </c>
      <c r="M897" s="11" t="s">
        <v>6062</v>
      </c>
      <c r="N897" s="11" t="s">
        <v>57</v>
      </c>
      <c r="O897" s="11" t="s">
        <v>57</v>
      </c>
      <c r="P897" s="11" t="s">
        <v>6033</v>
      </c>
      <c r="Q897" s="11" t="s">
        <v>5570</v>
      </c>
      <c r="R897" s="11" t="s">
        <v>5571</v>
      </c>
      <c r="S897" s="11" t="s">
        <v>45</v>
      </c>
      <c r="T897" s="11" t="s">
        <v>84</v>
      </c>
      <c r="U897" s="11" t="s">
        <v>6057</v>
      </c>
      <c r="V897" s="11" t="s">
        <v>62</v>
      </c>
      <c r="W897" s="17"/>
      <c r="X897" s="17"/>
      <c r="Y897" s="30"/>
      <c r="Z897" s="30"/>
      <c r="AA897" s="29">
        <v>15.8</v>
      </c>
      <c r="AB897" s="11" t="s">
        <v>47</v>
      </c>
      <c r="AC897" s="11">
        <v>0</v>
      </c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</row>
    <row r="898" spans="1:54" x14ac:dyDescent="0.25">
      <c r="A898" s="11" t="s">
        <v>3463</v>
      </c>
      <c r="B898" s="12">
        <v>25</v>
      </c>
      <c r="C898" s="12" t="str">
        <f t="shared" si="13"/>
        <v>[20-30[ ans</v>
      </c>
      <c r="D898" s="11" t="s">
        <v>3464</v>
      </c>
      <c r="E898" s="11" t="s">
        <v>48</v>
      </c>
      <c r="F898" s="11" t="s">
        <v>40</v>
      </c>
      <c r="G898" s="11"/>
      <c r="H898" s="11"/>
      <c r="I898" s="11" t="s">
        <v>41</v>
      </c>
      <c r="J898" s="11" t="s">
        <v>79</v>
      </c>
      <c r="K898" s="11" t="s">
        <v>6048</v>
      </c>
      <c r="L898" s="11" t="s">
        <v>114</v>
      </c>
      <c r="M898" s="11" t="s">
        <v>6062</v>
      </c>
      <c r="N898" s="11" t="s">
        <v>380</v>
      </c>
      <c r="O898" s="11" t="s">
        <v>288</v>
      </c>
      <c r="P898" s="11" t="s">
        <v>6031</v>
      </c>
      <c r="Q898" s="11" t="s">
        <v>5743</v>
      </c>
      <c r="R898" s="11" t="s">
        <v>5744</v>
      </c>
      <c r="S898" s="11" t="s">
        <v>45</v>
      </c>
      <c r="T898" s="11" t="s">
        <v>39</v>
      </c>
      <c r="U898" s="11" t="s">
        <v>6053</v>
      </c>
      <c r="V898" s="11" t="s">
        <v>62</v>
      </c>
      <c r="W898" s="17"/>
      <c r="X898" s="17"/>
      <c r="Y898" s="30"/>
      <c r="Z898" s="30"/>
      <c r="AA898" s="11"/>
      <c r="AB898" s="11" t="s">
        <v>47</v>
      </c>
      <c r="AC898" s="11">
        <v>0</v>
      </c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</row>
    <row r="899" spans="1:54" x14ac:dyDescent="0.25">
      <c r="A899" s="11" t="s">
        <v>3465</v>
      </c>
      <c r="B899" s="12">
        <v>51</v>
      </c>
      <c r="C899" s="12" t="str">
        <f t="shared" ref="C899:C962" si="14">IF(B899&lt;20," &lt; 20 ans", IF(B899&lt;30,"[20-30[ ans",IF(B899&lt;40,"[30-40[ ans",IF(B899&lt;50,"[40-50 [ ans",IF(B899&lt;60, "[50-60 [ ans","&gt; 60 ans")))))</f>
        <v>[50-60 [ ans</v>
      </c>
      <c r="D899" s="11" t="s">
        <v>3466</v>
      </c>
      <c r="E899" s="11" t="s">
        <v>48</v>
      </c>
      <c r="F899" s="11" t="s">
        <v>40</v>
      </c>
      <c r="G899" s="11"/>
      <c r="H899" s="11"/>
      <c r="I899" s="11" t="s">
        <v>41</v>
      </c>
      <c r="J899" s="11" t="s">
        <v>1326</v>
      </c>
      <c r="K899" s="11" t="s">
        <v>6043</v>
      </c>
      <c r="L899" s="11" t="s">
        <v>114</v>
      </c>
      <c r="M899" s="11" t="s">
        <v>6062</v>
      </c>
      <c r="N899" s="11" t="s">
        <v>1327</v>
      </c>
      <c r="O899" s="11" t="s">
        <v>115</v>
      </c>
      <c r="P899" s="11" t="s">
        <v>6031</v>
      </c>
      <c r="Q899" s="11" t="s">
        <v>5604</v>
      </c>
      <c r="R899" s="11" t="s">
        <v>5605</v>
      </c>
      <c r="S899" s="27" t="s">
        <v>220</v>
      </c>
      <c r="T899" s="11" t="s">
        <v>39</v>
      </c>
      <c r="U899" s="11" t="s">
        <v>6053</v>
      </c>
      <c r="V899" s="11" t="s">
        <v>46</v>
      </c>
      <c r="W899" s="17">
        <v>43103</v>
      </c>
      <c r="X899" s="17" t="s">
        <v>6290</v>
      </c>
      <c r="Y899" s="34">
        <v>1</v>
      </c>
      <c r="Z899" s="30" t="s">
        <v>6644</v>
      </c>
      <c r="AA899" s="29">
        <v>11.2</v>
      </c>
      <c r="AB899" s="11" t="s">
        <v>845</v>
      </c>
      <c r="AC899" s="11">
        <v>1</v>
      </c>
      <c r="AD899" s="27" t="s">
        <v>5511</v>
      </c>
      <c r="AE899" s="27" t="s">
        <v>6673</v>
      </c>
      <c r="AF899" s="11"/>
      <c r="AG899" s="11" t="s">
        <v>46</v>
      </c>
      <c r="AH899" s="11"/>
      <c r="AI899" s="11"/>
      <c r="AJ899" s="11"/>
      <c r="AK899" s="11"/>
      <c r="AL899" s="11"/>
      <c r="AM899" s="11"/>
      <c r="AN899" s="11"/>
      <c r="AO899" s="11"/>
      <c r="AP899" s="11"/>
      <c r="AQ899" s="11" t="s">
        <v>846</v>
      </c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</row>
    <row r="900" spans="1:54" x14ac:dyDescent="0.25">
      <c r="A900" s="11" t="s">
        <v>3467</v>
      </c>
      <c r="B900" s="12">
        <v>26</v>
      </c>
      <c r="C900" s="12" t="str">
        <f t="shared" si="14"/>
        <v>[20-30[ ans</v>
      </c>
      <c r="D900" s="11" t="s">
        <v>3468</v>
      </c>
      <c r="E900" s="11" t="s">
        <v>48</v>
      </c>
      <c r="F900" s="11" t="s">
        <v>40</v>
      </c>
      <c r="G900" s="11"/>
      <c r="H900" s="11"/>
      <c r="I900" s="11" t="s">
        <v>41</v>
      </c>
      <c r="J900" s="11" t="s">
        <v>79</v>
      </c>
      <c r="K900" s="11" t="s">
        <v>6048</v>
      </c>
      <c r="L900" s="11" t="s">
        <v>157</v>
      </c>
      <c r="M900" s="11" t="s">
        <v>6062</v>
      </c>
      <c r="N900" s="11" t="s">
        <v>331</v>
      </c>
      <c r="O900" s="11" t="s">
        <v>169</v>
      </c>
      <c r="P900" s="11" t="s">
        <v>6034</v>
      </c>
      <c r="Q900" s="11" t="s">
        <v>5830</v>
      </c>
      <c r="R900" s="11" t="s">
        <v>5831</v>
      </c>
      <c r="S900" s="11" t="s">
        <v>45</v>
      </c>
      <c r="T900" s="11" t="s">
        <v>58</v>
      </c>
      <c r="U900" s="11" t="s">
        <v>6055</v>
      </c>
      <c r="V900" s="11" t="s">
        <v>62</v>
      </c>
      <c r="W900" s="17"/>
      <c r="X900" s="17"/>
      <c r="Y900" s="30"/>
      <c r="Z900" s="30"/>
      <c r="AA900" s="11"/>
      <c r="AB900" s="11" t="s">
        <v>898</v>
      </c>
      <c r="AC900" s="11">
        <v>1</v>
      </c>
      <c r="AD900" s="27" t="s">
        <v>6653</v>
      </c>
      <c r="AE900" s="27" t="s">
        <v>6673</v>
      </c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 t="s">
        <v>62</v>
      </c>
      <c r="AS900" s="11" t="s">
        <v>46</v>
      </c>
      <c r="AT900" s="11" t="s">
        <v>62</v>
      </c>
      <c r="AU900" s="11" t="s">
        <v>62</v>
      </c>
      <c r="AV900" s="11" t="s">
        <v>62</v>
      </c>
      <c r="AW900" s="11" t="s">
        <v>62</v>
      </c>
      <c r="AX900" s="11" t="s">
        <v>62</v>
      </c>
      <c r="AY900" s="11" t="s">
        <v>62</v>
      </c>
      <c r="AZ900" s="11" t="s">
        <v>62</v>
      </c>
      <c r="BA900" s="11" t="s">
        <v>62</v>
      </c>
      <c r="BB900" s="11"/>
    </row>
    <row r="901" spans="1:54" x14ac:dyDescent="0.25">
      <c r="A901" s="11" t="s">
        <v>3469</v>
      </c>
      <c r="B901" s="12">
        <v>35</v>
      </c>
      <c r="C901" s="12" t="str">
        <f t="shared" si="14"/>
        <v>[30-40[ ans</v>
      </c>
      <c r="D901" s="11" t="s">
        <v>3470</v>
      </c>
      <c r="E901" s="11" t="s">
        <v>92</v>
      </c>
      <c r="F901" s="11" t="s">
        <v>40</v>
      </c>
      <c r="G901" s="11"/>
      <c r="H901" s="11"/>
      <c r="I901" s="11" t="s">
        <v>49</v>
      </c>
      <c r="J901" s="11" t="s">
        <v>772</v>
      </c>
      <c r="K901" s="11" t="s">
        <v>6045</v>
      </c>
      <c r="L901" s="11" t="s">
        <v>51</v>
      </c>
      <c r="M901" s="11" t="s">
        <v>6062</v>
      </c>
      <c r="N901" s="11" t="s">
        <v>343</v>
      </c>
      <c r="O901" s="11" t="s">
        <v>5506</v>
      </c>
      <c r="P901" s="11" t="s">
        <v>6033</v>
      </c>
      <c r="Q901" s="11" t="s">
        <v>5626</v>
      </c>
      <c r="R901" s="11" t="s">
        <v>5627</v>
      </c>
      <c r="S901" s="11" t="s">
        <v>45</v>
      </c>
      <c r="T901" s="11" t="s">
        <v>84</v>
      </c>
      <c r="U901" s="11" t="s">
        <v>6057</v>
      </c>
      <c r="V901" s="11" t="s">
        <v>62</v>
      </c>
      <c r="W901" s="17"/>
      <c r="X901" s="17"/>
      <c r="Y901" s="30"/>
      <c r="Z901" s="30"/>
      <c r="AA901" s="29">
        <v>14.8</v>
      </c>
      <c r="AB901" s="11" t="s">
        <v>47</v>
      </c>
      <c r="AC901" s="11">
        <v>0</v>
      </c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</row>
    <row r="902" spans="1:54" x14ac:dyDescent="0.25">
      <c r="A902" s="11" t="s">
        <v>3471</v>
      </c>
      <c r="B902" s="12">
        <v>23</v>
      </c>
      <c r="C902" s="12" t="str">
        <f t="shared" si="14"/>
        <v>[20-30[ ans</v>
      </c>
      <c r="D902" s="11" t="s">
        <v>3472</v>
      </c>
      <c r="E902" s="11" t="s">
        <v>48</v>
      </c>
      <c r="F902" s="11" t="s">
        <v>40</v>
      </c>
      <c r="G902" s="11"/>
      <c r="H902" s="11"/>
      <c r="I902" s="11" t="s">
        <v>41</v>
      </c>
      <c r="J902" s="11" t="s">
        <v>79</v>
      </c>
      <c r="K902" s="11" t="s">
        <v>6048</v>
      </c>
      <c r="L902" s="11" t="s">
        <v>51</v>
      </c>
      <c r="M902" s="11" t="s">
        <v>6062</v>
      </c>
      <c r="N902" s="11" t="s">
        <v>175</v>
      </c>
      <c r="O902" s="11" t="s">
        <v>57</v>
      </c>
      <c r="P902" s="11" t="s">
        <v>6033</v>
      </c>
      <c r="Q902" s="11" t="s">
        <v>5570</v>
      </c>
      <c r="R902" s="11" t="s">
        <v>5571</v>
      </c>
      <c r="S902" s="11" t="s">
        <v>45</v>
      </c>
      <c r="T902" s="11" t="s">
        <v>58</v>
      </c>
      <c r="U902" s="11" t="s">
        <v>6055</v>
      </c>
      <c r="V902" s="11" t="s">
        <v>62</v>
      </c>
      <c r="W902" s="17"/>
      <c r="X902" s="17"/>
      <c r="Y902" s="30"/>
      <c r="Z902" s="30"/>
      <c r="AA902" s="11"/>
      <c r="AB902" s="11" t="s">
        <v>47</v>
      </c>
      <c r="AC902" s="11">
        <v>0</v>
      </c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</row>
    <row r="903" spans="1:54" x14ac:dyDescent="0.25">
      <c r="A903" s="11" t="s">
        <v>3473</v>
      </c>
      <c r="B903" s="12">
        <v>21</v>
      </c>
      <c r="C903" s="12" t="str">
        <f t="shared" si="14"/>
        <v>[20-30[ ans</v>
      </c>
      <c r="D903" s="11" t="s">
        <v>3474</v>
      </c>
      <c r="E903" s="11" t="s">
        <v>39</v>
      </c>
      <c r="F903" s="11" t="s">
        <v>40</v>
      </c>
      <c r="G903" s="11"/>
      <c r="H903" s="11"/>
      <c r="I903" s="11" t="s">
        <v>41</v>
      </c>
      <c r="J903" s="11" t="s">
        <v>79</v>
      </c>
      <c r="K903" s="11" t="s">
        <v>6048</v>
      </c>
      <c r="L903" s="11" t="s">
        <v>51</v>
      </c>
      <c r="M903" s="11" t="s">
        <v>6062</v>
      </c>
      <c r="N903" s="11" t="s">
        <v>296</v>
      </c>
      <c r="O903" s="11" t="s">
        <v>5504</v>
      </c>
      <c r="P903" s="11" t="s">
        <v>6035</v>
      </c>
      <c r="Q903" s="11" t="s">
        <v>5729</v>
      </c>
      <c r="R903" s="11" t="s">
        <v>5730</v>
      </c>
      <c r="S903" s="11" t="s">
        <v>45</v>
      </c>
      <c r="T903" s="11" t="s">
        <v>53</v>
      </c>
      <c r="U903" s="11" t="s">
        <v>6054</v>
      </c>
      <c r="V903" s="11" t="s">
        <v>62</v>
      </c>
      <c r="W903" s="17"/>
      <c r="X903" s="17"/>
      <c r="Y903" s="30"/>
      <c r="Z903" s="30"/>
      <c r="AA903" s="29">
        <v>14</v>
      </c>
      <c r="AB903" s="11" t="s">
        <v>47</v>
      </c>
      <c r="AC903" s="11">
        <v>0</v>
      </c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</row>
    <row r="904" spans="1:54" x14ac:dyDescent="0.25">
      <c r="A904" s="11" t="s">
        <v>3475</v>
      </c>
      <c r="B904" s="12">
        <v>23</v>
      </c>
      <c r="C904" s="12" t="str">
        <f t="shared" si="14"/>
        <v>[20-30[ ans</v>
      </c>
      <c r="D904" s="11" t="s">
        <v>3476</v>
      </c>
      <c r="E904" s="11" t="s">
        <v>48</v>
      </c>
      <c r="F904" s="11" t="s">
        <v>40</v>
      </c>
      <c r="G904" s="11"/>
      <c r="H904" s="11"/>
      <c r="I904" s="11" t="s">
        <v>41</v>
      </c>
      <c r="J904" s="11" t="s">
        <v>279</v>
      </c>
      <c r="K904" s="11" t="s">
        <v>6044</v>
      </c>
      <c r="L904" s="11" t="s">
        <v>1238</v>
      </c>
      <c r="M904" s="11" t="s">
        <v>6062</v>
      </c>
      <c r="N904" s="11" t="s">
        <v>810</v>
      </c>
      <c r="O904" s="11" t="s">
        <v>1355</v>
      </c>
      <c r="P904" s="11" t="s">
        <v>6031</v>
      </c>
      <c r="Q904" s="11" t="s">
        <v>5620</v>
      </c>
      <c r="R904" s="11" t="s">
        <v>5621</v>
      </c>
      <c r="S904" s="11" t="s">
        <v>45</v>
      </c>
      <c r="T904" s="11" t="s">
        <v>39</v>
      </c>
      <c r="U904" s="11" t="s">
        <v>6053</v>
      </c>
      <c r="V904" s="11" t="s">
        <v>62</v>
      </c>
      <c r="W904" s="17"/>
      <c r="X904" s="17"/>
      <c r="Y904" s="30"/>
      <c r="Z904" s="30"/>
      <c r="AA904" s="29">
        <v>16.5</v>
      </c>
      <c r="AB904" s="11" t="s">
        <v>898</v>
      </c>
      <c r="AC904" s="11">
        <v>1</v>
      </c>
      <c r="AD904" s="27" t="s">
        <v>5530</v>
      </c>
      <c r="AE904" s="27" t="s">
        <v>6673</v>
      </c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11"/>
      <c r="AR904" s="11" t="s">
        <v>62</v>
      </c>
      <c r="AS904" s="11" t="s">
        <v>62</v>
      </c>
      <c r="AT904" s="11" t="s">
        <v>62</v>
      </c>
      <c r="AU904" s="11" t="s">
        <v>62</v>
      </c>
      <c r="AV904" s="11" t="s">
        <v>62</v>
      </c>
      <c r="AW904" s="11" t="s">
        <v>62</v>
      </c>
      <c r="AX904" s="11" t="s">
        <v>62</v>
      </c>
      <c r="AY904" s="11" t="s">
        <v>62</v>
      </c>
      <c r="AZ904" s="11" t="s">
        <v>46</v>
      </c>
      <c r="BA904" s="11" t="s">
        <v>62</v>
      </c>
      <c r="BB904" s="11"/>
    </row>
    <row r="905" spans="1:54" x14ac:dyDescent="0.25">
      <c r="A905" s="11" t="s">
        <v>3477</v>
      </c>
      <c r="B905" s="12">
        <v>49</v>
      </c>
      <c r="C905" s="12" t="str">
        <f t="shared" si="14"/>
        <v>[40-50 [ ans</v>
      </c>
      <c r="D905" s="11" t="s">
        <v>3478</v>
      </c>
      <c r="E905" s="11" t="s">
        <v>48</v>
      </c>
      <c r="F905" s="11" t="s">
        <v>40</v>
      </c>
      <c r="G905" s="11"/>
      <c r="H905" s="11"/>
      <c r="I905" s="11" t="s">
        <v>49</v>
      </c>
      <c r="J905" s="11" t="s">
        <v>315</v>
      </c>
      <c r="K905" s="11" t="s">
        <v>6047</v>
      </c>
      <c r="L905" s="11" t="s">
        <v>51</v>
      </c>
      <c r="M905" s="11" t="s">
        <v>6062</v>
      </c>
      <c r="N905" s="11" t="s">
        <v>64</v>
      </c>
      <c r="O905" s="11" t="s">
        <v>729</v>
      </c>
      <c r="P905" s="11" t="s">
        <v>6702</v>
      </c>
      <c r="Q905" s="11"/>
      <c r="R905" s="11"/>
      <c r="S905" s="11" t="s">
        <v>45</v>
      </c>
      <c r="T905" s="11" t="s">
        <v>58</v>
      </c>
      <c r="U905" s="11" t="s">
        <v>6055</v>
      </c>
      <c r="V905" s="11" t="s">
        <v>46</v>
      </c>
      <c r="W905" s="17">
        <v>43101</v>
      </c>
      <c r="X905" s="17" t="s">
        <v>6298</v>
      </c>
      <c r="Y905" s="34">
        <v>1</v>
      </c>
      <c r="Z905" s="30" t="s">
        <v>6644</v>
      </c>
      <c r="AA905" s="29">
        <v>13</v>
      </c>
      <c r="AB905" s="11" t="s">
        <v>47</v>
      </c>
      <c r="AC905" s="11">
        <v>0</v>
      </c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  <c r="AP905" s="11"/>
      <c r="AQ905" s="11"/>
      <c r="AR905" s="11"/>
      <c r="AS905" s="11"/>
      <c r="AT905" s="11"/>
      <c r="AU905" s="11"/>
      <c r="AV905" s="11"/>
      <c r="AW905" s="11"/>
      <c r="AX905" s="11"/>
      <c r="AY905" s="11"/>
      <c r="AZ905" s="11"/>
      <c r="BA905" s="11"/>
      <c r="BB905" s="11"/>
    </row>
    <row r="906" spans="1:54" x14ac:dyDescent="0.25">
      <c r="A906" s="11" t="s">
        <v>3479</v>
      </c>
      <c r="B906" s="12">
        <v>39</v>
      </c>
      <c r="C906" s="12" t="str">
        <f t="shared" si="14"/>
        <v>[30-40[ ans</v>
      </c>
      <c r="D906" s="11" t="s">
        <v>3480</v>
      </c>
      <c r="E906" s="11" t="s">
        <v>48</v>
      </c>
      <c r="F906" s="11" t="s">
        <v>40</v>
      </c>
      <c r="G906" s="11"/>
      <c r="H906" s="11"/>
      <c r="I906" s="11" t="s">
        <v>49</v>
      </c>
      <c r="J906" s="11" t="s">
        <v>477</v>
      </c>
      <c r="K906" s="11" t="s">
        <v>6045</v>
      </c>
      <c r="L906" s="11" t="s">
        <v>51</v>
      </c>
      <c r="M906" s="11" t="s">
        <v>6062</v>
      </c>
      <c r="N906" s="11" t="s">
        <v>64</v>
      </c>
      <c r="O906" s="11" t="s">
        <v>729</v>
      </c>
      <c r="P906" s="11" t="s">
        <v>6702</v>
      </c>
      <c r="Q906" s="11"/>
      <c r="R906" s="11"/>
      <c r="S906" s="11" t="s">
        <v>45</v>
      </c>
      <c r="T906" s="11" t="s">
        <v>58</v>
      </c>
      <c r="U906" s="11" t="s">
        <v>6055</v>
      </c>
      <c r="V906" s="11" t="s">
        <v>46</v>
      </c>
      <c r="W906" s="17">
        <v>43101</v>
      </c>
      <c r="X906" s="17" t="s">
        <v>6298</v>
      </c>
      <c r="Y906" s="34">
        <v>1</v>
      </c>
      <c r="Z906" s="30" t="s">
        <v>6644</v>
      </c>
      <c r="AA906" s="29">
        <v>13.6</v>
      </c>
      <c r="AB906" s="11" t="s">
        <v>47</v>
      </c>
      <c r="AC906" s="11">
        <v>0</v>
      </c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</row>
    <row r="907" spans="1:54" x14ac:dyDescent="0.25">
      <c r="A907" s="11" t="s">
        <v>3481</v>
      </c>
      <c r="B907" s="12">
        <v>35</v>
      </c>
      <c r="C907" s="12" t="str">
        <f t="shared" si="14"/>
        <v>[30-40[ ans</v>
      </c>
      <c r="D907" s="11" t="s">
        <v>3482</v>
      </c>
      <c r="E907" s="11" t="s">
        <v>48</v>
      </c>
      <c r="F907" s="11" t="s">
        <v>40</v>
      </c>
      <c r="G907" s="11"/>
      <c r="H907" s="11"/>
      <c r="I907" s="11" t="s">
        <v>49</v>
      </c>
      <c r="J907" s="11" t="s">
        <v>71</v>
      </c>
      <c r="K907" s="11" t="s">
        <v>6047</v>
      </c>
      <c r="L907" s="11" t="s">
        <v>51</v>
      </c>
      <c r="M907" s="11" t="s">
        <v>6062</v>
      </c>
      <c r="N907" s="11" t="s">
        <v>64</v>
      </c>
      <c r="O907" s="11" t="s">
        <v>729</v>
      </c>
      <c r="P907" s="11" t="s">
        <v>6702</v>
      </c>
      <c r="Q907" s="11"/>
      <c r="R907" s="11"/>
      <c r="S907" s="11" t="s">
        <v>45</v>
      </c>
      <c r="T907" s="11" t="s">
        <v>39</v>
      </c>
      <c r="U907" s="11" t="s">
        <v>6053</v>
      </c>
      <c r="V907" s="11" t="s">
        <v>46</v>
      </c>
      <c r="W907" s="17">
        <v>43466</v>
      </c>
      <c r="X907" s="17" t="s">
        <v>6274</v>
      </c>
      <c r="Y907" s="34">
        <v>0</v>
      </c>
      <c r="Z907" s="30" t="s">
        <v>6644</v>
      </c>
      <c r="AA907" s="29">
        <v>14.4</v>
      </c>
      <c r="AB907" s="11" t="s">
        <v>47</v>
      </c>
      <c r="AC907" s="11">
        <v>0</v>
      </c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  <c r="AR907" s="11"/>
      <c r="AS907" s="11"/>
      <c r="AT907" s="11"/>
      <c r="AU907" s="11"/>
      <c r="AV907" s="11"/>
      <c r="AW907" s="11"/>
      <c r="AX907" s="11"/>
      <c r="AY907" s="11"/>
      <c r="AZ907" s="11"/>
      <c r="BA907" s="11"/>
      <c r="BB907" s="11"/>
    </row>
    <row r="908" spans="1:54" x14ac:dyDescent="0.25">
      <c r="A908" s="11" t="s">
        <v>3483</v>
      </c>
      <c r="B908" s="12">
        <v>29</v>
      </c>
      <c r="C908" s="12" t="str">
        <f t="shared" si="14"/>
        <v>[20-30[ ans</v>
      </c>
      <c r="D908" s="11" t="s">
        <v>3484</v>
      </c>
      <c r="E908" s="11" t="s">
        <v>92</v>
      </c>
      <c r="F908" s="11" t="s">
        <v>40</v>
      </c>
      <c r="G908" s="11"/>
      <c r="H908" s="11"/>
      <c r="I908" s="11" t="s">
        <v>49</v>
      </c>
      <c r="J908" s="11" t="s">
        <v>463</v>
      </c>
      <c r="K908" s="11" t="s">
        <v>6045</v>
      </c>
      <c r="L908" s="11" t="s">
        <v>51</v>
      </c>
      <c r="M908" s="11" t="s">
        <v>6062</v>
      </c>
      <c r="N908" s="11" t="s">
        <v>64</v>
      </c>
      <c r="O908" s="11" t="s">
        <v>729</v>
      </c>
      <c r="P908" s="11" t="s">
        <v>6702</v>
      </c>
      <c r="Q908" s="11"/>
      <c r="R908" s="11"/>
      <c r="S908" s="11" t="s">
        <v>45</v>
      </c>
      <c r="T908" s="11" t="s">
        <v>39</v>
      </c>
      <c r="U908" s="11" t="s">
        <v>6053</v>
      </c>
      <c r="V908" s="11" t="s">
        <v>46</v>
      </c>
      <c r="W908" s="17">
        <v>43110</v>
      </c>
      <c r="X908" s="17" t="s">
        <v>6368</v>
      </c>
      <c r="Y908" s="34">
        <v>1</v>
      </c>
      <c r="Z908" s="30" t="s">
        <v>6644</v>
      </c>
      <c r="AA908" s="11"/>
      <c r="AB908" s="11" t="s">
        <v>47</v>
      </c>
      <c r="AC908" s="11">
        <v>0</v>
      </c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</row>
    <row r="909" spans="1:54" x14ac:dyDescent="0.25">
      <c r="A909" s="11" t="s">
        <v>3485</v>
      </c>
      <c r="B909" s="12">
        <v>23</v>
      </c>
      <c r="C909" s="12" t="str">
        <f t="shared" si="14"/>
        <v>[20-30[ ans</v>
      </c>
      <c r="D909" s="11" t="s">
        <v>3486</v>
      </c>
      <c r="E909" s="11" t="s">
        <v>54</v>
      </c>
      <c r="F909" s="11" t="s">
        <v>40</v>
      </c>
      <c r="G909" s="11"/>
      <c r="H909" s="11"/>
      <c r="I909" s="11" t="s">
        <v>41</v>
      </c>
      <c r="J909" s="11" t="s">
        <v>177</v>
      </c>
      <c r="K909" s="11" t="s">
        <v>177</v>
      </c>
      <c r="L909" s="11" t="s">
        <v>51</v>
      </c>
      <c r="M909" s="11" t="s">
        <v>6062</v>
      </c>
      <c r="N909" s="11" t="s">
        <v>770</v>
      </c>
      <c r="O909" s="11" t="s">
        <v>5640</v>
      </c>
      <c r="P909" s="11" t="s">
        <v>6033</v>
      </c>
      <c r="Q909" s="11" t="s">
        <v>5765</v>
      </c>
      <c r="R909" s="11" t="s">
        <v>5766</v>
      </c>
      <c r="S909" s="11" t="s">
        <v>45</v>
      </c>
      <c r="T909" s="11" t="s">
        <v>58</v>
      </c>
      <c r="U909" s="11" t="s">
        <v>6055</v>
      </c>
      <c r="V909" s="11" t="s">
        <v>62</v>
      </c>
      <c r="W909" s="17"/>
      <c r="X909" s="17"/>
      <c r="Y909" s="30"/>
      <c r="Z909" s="30"/>
      <c r="AA909" s="29">
        <v>14</v>
      </c>
      <c r="AB909" s="11" t="s">
        <v>47</v>
      </c>
      <c r="AC909" s="11">
        <v>0</v>
      </c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</row>
    <row r="910" spans="1:54" x14ac:dyDescent="0.25">
      <c r="A910" s="11" t="s">
        <v>3487</v>
      </c>
      <c r="B910" s="12">
        <v>35</v>
      </c>
      <c r="C910" s="12" t="str">
        <f t="shared" si="14"/>
        <v>[30-40[ ans</v>
      </c>
      <c r="D910" s="11" t="s">
        <v>3488</v>
      </c>
      <c r="E910" s="11" t="s">
        <v>92</v>
      </c>
      <c r="F910" s="11" t="s">
        <v>40</v>
      </c>
      <c r="G910" s="11"/>
      <c r="H910" s="11"/>
      <c r="I910" s="11" t="s">
        <v>41</v>
      </c>
      <c r="J910" s="11" t="s">
        <v>134</v>
      </c>
      <c r="K910" s="11" t="s">
        <v>6049</v>
      </c>
      <c r="L910" s="11" t="s">
        <v>43</v>
      </c>
      <c r="M910" s="11" t="s">
        <v>6062</v>
      </c>
      <c r="N910" s="11" t="s">
        <v>164</v>
      </c>
      <c r="O910" s="11" t="s">
        <v>164</v>
      </c>
      <c r="P910" s="11" t="s">
        <v>6033</v>
      </c>
      <c r="Q910" s="11" t="s">
        <v>5582</v>
      </c>
      <c r="R910" s="11" t="s">
        <v>5583</v>
      </c>
      <c r="S910" s="11" t="s">
        <v>45</v>
      </c>
      <c r="T910" s="11" t="s">
        <v>39</v>
      </c>
      <c r="U910" s="11" t="s">
        <v>6053</v>
      </c>
      <c r="V910" s="11" t="s">
        <v>46</v>
      </c>
      <c r="W910" s="17" t="s">
        <v>6175</v>
      </c>
      <c r="X910" s="17" t="s">
        <v>6482</v>
      </c>
      <c r="Y910" s="34">
        <v>3</v>
      </c>
      <c r="Z910" s="30" t="s">
        <v>6647</v>
      </c>
      <c r="AA910" s="29">
        <v>14.4</v>
      </c>
      <c r="AB910" s="11" t="s">
        <v>47</v>
      </c>
      <c r="AC910" s="11">
        <v>0</v>
      </c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</row>
    <row r="911" spans="1:54" x14ac:dyDescent="0.25">
      <c r="A911" s="11" t="s">
        <v>3490</v>
      </c>
      <c r="B911" s="12">
        <v>23</v>
      </c>
      <c r="C911" s="12" t="str">
        <f t="shared" si="14"/>
        <v>[20-30[ ans</v>
      </c>
      <c r="D911" s="11" t="s">
        <v>3491</v>
      </c>
      <c r="E911" s="11" t="s">
        <v>54</v>
      </c>
      <c r="F911" s="11" t="s">
        <v>40</v>
      </c>
      <c r="G911" s="11"/>
      <c r="H911" s="11"/>
      <c r="I911" s="11" t="s">
        <v>41</v>
      </c>
      <c r="J911" s="11" t="s">
        <v>101</v>
      </c>
      <c r="K911" s="11" t="s">
        <v>286</v>
      </c>
      <c r="L911" s="11" t="s">
        <v>43</v>
      </c>
      <c r="M911" s="11" t="s">
        <v>6062</v>
      </c>
      <c r="N911" s="11" t="s">
        <v>621</v>
      </c>
      <c r="O911" s="11" t="s">
        <v>739</v>
      </c>
      <c r="P911" s="11" t="s">
        <v>6033</v>
      </c>
      <c r="Q911" s="11" t="s">
        <v>5807</v>
      </c>
      <c r="R911" s="11" t="s">
        <v>5808</v>
      </c>
      <c r="S911" s="11" t="s">
        <v>45</v>
      </c>
      <c r="T911" s="11" t="s">
        <v>39</v>
      </c>
      <c r="U911" s="11" t="s">
        <v>6053</v>
      </c>
      <c r="V911" s="11" t="s">
        <v>62</v>
      </c>
      <c r="W911" s="17"/>
      <c r="X911" s="17"/>
      <c r="Y911" s="30"/>
      <c r="Z911" s="30"/>
      <c r="AA911" s="29">
        <v>13.6</v>
      </c>
      <c r="AB911" s="11" t="s">
        <v>47</v>
      </c>
      <c r="AC911" s="11">
        <v>0</v>
      </c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</row>
    <row r="912" spans="1:54" x14ac:dyDescent="0.25">
      <c r="A912" s="11" t="s">
        <v>3492</v>
      </c>
      <c r="B912" s="12">
        <v>23</v>
      </c>
      <c r="C912" s="12" t="str">
        <f t="shared" si="14"/>
        <v>[20-30[ ans</v>
      </c>
      <c r="D912" s="11" t="s">
        <v>3493</v>
      </c>
      <c r="E912" s="11" t="s">
        <v>48</v>
      </c>
      <c r="F912" s="11" t="s">
        <v>40</v>
      </c>
      <c r="G912" s="11"/>
      <c r="H912" s="11"/>
      <c r="I912" s="11" t="s">
        <v>41</v>
      </c>
      <c r="J912" s="11" t="s">
        <v>237</v>
      </c>
      <c r="K912" s="11" t="s">
        <v>6047</v>
      </c>
      <c r="L912" s="11" t="s">
        <v>51</v>
      </c>
      <c r="M912" s="11" t="s">
        <v>6062</v>
      </c>
      <c r="N912" s="11" t="s">
        <v>72</v>
      </c>
      <c r="O912" s="11" t="s">
        <v>72</v>
      </c>
      <c r="P912" s="11" t="s">
        <v>6033</v>
      </c>
      <c r="Q912" s="11" t="s">
        <v>5606</v>
      </c>
      <c r="R912" s="11" t="s">
        <v>5607</v>
      </c>
      <c r="S912" s="11" t="s">
        <v>45</v>
      </c>
      <c r="T912" s="11" t="s">
        <v>58</v>
      </c>
      <c r="U912" s="11" t="s">
        <v>6055</v>
      </c>
      <c r="V912" s="11" t="s">
        <v>46</v>
      </c>
      <c r="W912" s="17" t="s">
        <v>6176</v>
      </c>
      <c r="X912" s="17" t="s">
        <v>6483</v>
      </c>
      <c r="Y912" s="34">
        <v>1</v>
      </c>
      <c r="Z912" s="30" t="s">
        <v>6644</v>
      </c>
      <c r="AA912" s="29">
        <v>14.8</v>
      </c>
      <c r="AB912" s="11" t="s">
        <v>47</v>
      </c>
      <c r="AC912" s="11">
        <v>0</v>
      </c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  <c r="AP912" s="11"/>
      <c r="AQ912" s="11"/>
      <c r="AR912" s="11"/>
      <c r="AS912" s="11"/>
      <c r="AT912" s="11"/>
      <c r="AU912" s="11"/>
      <c r="AV912" s="11"/>
      <c r="AW912" s="11"/>
      <c r="AX912" s="11"/>
      <c r="AY912" s="11"/>
      <c r="AZ912" s="11"/>
      <c r="BA912" s="11"/>
      <c r="BB912" s="11"/>
    </row>
    <row r="913" spans="1:54" x14ac:dyDescent="0.25">
      <c r="A913" s="11" t="s">
        <v>3495</v>
      </c>
      <c r="B913" s="12">
        <v>33</v>
      </c>
      <c r="C913" s="12" t="str">
        <f t="shared" si="14"/>
        <v>[30-40[ ans</v>
      </c>
      <c r="D913" s="11" t="s">
        <v>3496</v>
      </c>
      <c r="E913" s="11" t="s">
        <v>54</v>
      </c>
      <c r="F913" s="11" t="s">
        <v>40</v>
      </c>
      <c r="G913" s="11"/>
      <c r="H913" s="11"/>
      <c r="I913" s="11" t="s">
        <v>41</v>
      </c>
      <c r="J913" s="11" t="s">
        <v>1041</v>
      </c>
      <c r="K913" s="11" t="s">
        <v>6047</v>
      </c>
      <c r="L913" s="11" t="s">
        <v>51</v>
      </c>
      <c r="M913" s="11" t="s">
        <v>6062</v>
      </c>
      <c r="N913" s="11" t="s">
        <v>1042</v>
      </c>
      <c r="O913" s="11" t="s">
        <v>5504</v>
      </c>
      <c r="P913" s="11" t="s">
        <v>6035</v>
      </c>
      <c r="Q913" s="11" t="s">
        <v>5729</v>
      </c>
      <c r="R913" s="11" t="s">
        <v>5730</v>
      </c>
      <c r="S913" s="11" t="s">
        <v>45</v>
      </c>
      <c r="T913" s="11" t="s">
        <v>39</v>
      </c>
      <c r="U913" s="11" t="s">
        <v>6053</v>
      </c>
      <c r="V913" s="11" t="s">
        <v>46</v>
      </c>
      <c r="W913" s="17">
        <v>43471</v>
      </c>
      <c r="X913" s="17" t="s">
        <v>6484</v>
      </c>
      <c r="Y913" s="34">
        <v>0</v>
      </c>
      <c r="Z913" s="30" t="s">
        <v>6644</v>
      </c>
      <c r="AA913" s="29">
        <v>15.9</v>
      </c>
      <c r="AB913" s="11" t="s">
        <v>47</v>
      </c>
      <c r="AC913" s="11">
        <v>0</v>
      </c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</row>
    <row r="914" spans="1:54" x14ac:dyDescent="0.25">
      <c r="A914" s="11" t="s">
        <v>3498</v>
      </c>
      <c r="B914" s="12">
        <v>25</v>
      </c>
      <c r="C914" s="12" t="str">
        <f t="shared" si="14"/>
        <v>[20-30[ ans</v>
      </c>
      <c r="D914" s="11" t="s">
        <v>3499</v>
      </c>
      <c r="E914" s="11" t="s">
        <v>48</v>
      </c>
      <c r="F914" s="11" t="s">
        <v>40</v>
      </c>
      <c r="G914" s="11"/>
      <c r="H914" s="11"/>
      <c r="I914" s="11" t="s">
        <v>41</v>
      </c>
      <c r="J914" s="11" t="s">
        <v>441</v>
      </c>
      <c r="K914" s="11" t="s">
        <v>6045</v>
      </c>
      <c r="L914" s="11" t="s">
        <v>51</v>
      </c>
      <c r="M914" s="11" t="s">
        <v>6062</v>
      </c>
      <c r="N914" s="11" t="s">
        <v>164</v>
      </c>
      <c r="O914" s="11" t="s">
        <v>164</v>
      </c>
      <c r="P914" s="11" t="s">
        <v>6033</v>
      </c>
      <c r="Q914" s="11" t="s">
        <v>5582</v>
      </c>
      <c r="R914" s="11" t="s">
        <v>5583</v>
      </c>
      <c r="S914" s="11" t="s">
        <v>45</v>
      </c>
      <c r="T914" s="11" t="s">
        <v>585</v>
      </c>
      <c r="U914" s="11" t="e">
        <v>#N/A</v>
      </c>
      <c r="V914" s="11" t="s">
        <v>46</v>
      </c>
      <c r="W914" s="17" t="s">
        <v>6177</v>
      </c>
      <c r="X914" s="17" t="s">
        <v>6485</v>
      </c>
      <c r="Y914" s="34">
        <v>1</v>
      </c>
      <c r="Z914" s="30" t="s">
        <v>6644</v>
      </c>
      <c r="AA914" s="11"/>
      <c r="AB914" s="11" t="s">
        <v>47</v>
      </c>
      <c r="AC914" s="11">
        <v>0</v>
      </c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</row>
    <row r="915" spans="1:54" x14ac:dyDescent="0.25">
      <c r="A915" s="11" t="s">
        <v>3501</v>
      </c>
      <c r="B915" s="12">
        <v>19</v>
      </c>
      <c r="C915" s="12" t="str">
        <f t="shared" si="14"/>
        <v xml:space="preserve"> &lt; 20 ans</v>
      </c>
      <c r="D915" s="11" t="s">
        <v>3502</v>
      </c>
      <c r="E915" s="11" t="s">
        <v>48</v>
      </c>
      <c r="F915" s="11" t="s">
        <v>40</v>
      </c>
      <c r="G915" s="11"/>
      <c r="H915" s="11"/>
      <c r="I915" s="11" t="s">
        <v>41</v>
      </c>
      <c r="J915" s="11" t="s">
        <v>79</v>
      </c>
      <c r="K915" s="11" t="s">
        <v>6048</v>
      </c>
      <c r="L915" s="11" t="s">
        <v>51</v>
      </c>
      <c r="M915" s="11" t="s">
        <v>6062</v>
      </c>
      <c r="N915" s="11" t="s">
        <v>139</v>
      </c>
      <c r="O915" s="11" t="s">
        <v>139</v>
      </c>
      <c r="P915" s="11" t="s">
        <v>6033</v>
      </c>
      <c r="Q915" s="11" t="s">
        <v>5622</v>
      </c>
      <c r="R915" s="11" t="s">
        <v>5623</v>
      </c>
      <c r="S915" s="11" t="s">
        <v>45</v>
      </c>
      <c r="T915" s="11" t="s">
        <v>84</v>
      </c>
      <c r="U915" s="11" t="s">
        <v>6057</v>
      </c>
      <c r="V915" s="11" t="s">
        <v>62</v>
      </c>
      <c r="W915" s="17"/>
      <c r="X915" s="17"/>
      <c r="Y915" s="30"/>
      <c r="Z915" s="30"/>
      <c r="AA915" s="11"/>
      <c r="AB915" s="11" t="s">
        <v>845</v>
      </c>
      <c r="AC915" s="11">
        <v>1</v>
      </c>
      <c r="AD915" s="27" t="s">
        <v>5511</v>
      </c>
      <c r="AE915" s="27" t="s">
        <v>6673</v>
      </c>
      <c r="AF915" s="11" t="s">
        <v>62</v>
      </c>
      <c r="AG915" s="11" t="s">
        <v>46</v>
      </c>
      <c r="AH915" s="11" t="s">
        <v>62</v>
      </c>
      <c r="AI915" s="11" t="s">
        <v>62</v>
      </c>
      <c r="AJ915" s="11"/>
      <c r="AK915" s="11"/>
      <c r="AL915" s="11"/>
      <c r="AM915" s="11"/>
      <c r="AN915" s="11"/>
      <c r="AO915" s="11"/>
      <c r="AP915" s="11"/>
      <c r="AQ915" s="11" t="s">
        <v>846</v>
      </c>
      <c r="AR915" s="11"/>
      <c r="AS915" s="11"/>
      <c r="AT915" s="11"/>
      <c r="AU915" s="11"/>
      <c r="AV915" s="11"/>
      <c r="AW915" s="11"/>
      <c r="AX915" s="11"/>
      <c r="AY915" s="11"/>
      <c r="AZ915" s="11"/>
      <c r="BA915" s="11"/>
      <c r="BB915" s="11"/>
    </row>
    <row r="916" spans="1:54" x14ac:dyDescent="0.25">
      <c r="A916" s="11" t="s">
        <v>3503</v>
      </c>
      <c r="B916" s="12">
        <v>39</v>
      </c>
      <c r="C916" s="12" t="str">
        <f t="shared" si="14"/>
        <v>[30-40[ ans</v>
      </c>
      <c r="D916" s="11" t="s">
        <v>3504</v>
      </c>
      <c r="E916" s="11" t="s">
        <v>54</v>
      </c>
      <c r="F916" s="11" t="s">
        <v>40</v>
      </c>
      <c r="G916" s="12">
        <v>167</v>
      </c>
      <c r="H916" s="12">
        <v>79</v>
      </c>
      <c r="I916" s="11" t="s">
        <v>49</v>
      </c>
      <c r="J916" s="11" t="s">
        <v>837</v>
      </c>
      <c r="K916" s="11" t="s">
        <v>6045</v>
      </c>
      <c r="L916" s="11" t="s">
        <v>51</v>
      </c>
      <c r="M916" s="11" t="s">
        <v>6062</v>
      </c>
      <c r="N916" s="11" t="s">
        <v>87</v>
      </c>
      <c r="O916" s="11" t="s">
        <v>90</v>
      </c>
      <c r="P916" s="11" t="s">
        <v>6033</v>
      </c>
      <c r="Q916" s="11" t="s">
        <v>5632</v>
      </c>
      <c r="R916" s="11" t="s">
        <v>5633</v>
      </c>
      <c r="S916" s="11" t="s">
        <v>45</v>
      </c>
      <c r="T916" s="11" t="s">
        <v>39</v>
      </c>
      <c r="U916" s="11" t="s">
        <v>6053</v>
      </c>
      <c r="V916" s="11" t="s">
        <v>62</v>
      </c>
      <c r="W916" s="17"/>
      <c r="X916" s="17"/>
      <c r="Y916" s="30"/>
      <c r="Z916" s="30"/>
      <c r="AA916" s="29">
        <v>14.3</v>
      </c>
      <c r="AB916" s="11" t="s">
        <v>47</v>
      </c>
      <c r="AC916" s="11">
        <v>0</v>
      </c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</row>
    <row r="917" spans="1:54" x14ac:dyDescent="0.25">
      <c r="A917" s="11" t="s">
        <v>3505</v>
      </c>
      <c r="B917" s="12">
        <v>24</v>
      </c>
      <c r="C917" s="12" t="str">
        <f t="shared" si="14"/>
        <v>[20-30[ ans</v>
      </c>
      <c r="D917" s="11" t="s">
        <v>3506</v>
      </c>
      <c r="E917" s="11" t="s">
        <v>48</v>
      </c>
      <c r="F917" s="11" t="s">
        <v>40</v>
      </c>
      <c r="G917" s="11"/>
      <c r="H917" s="11"/>
      <c r="I917" s="11" t="s">
        <v>41</v>
      </c>
      <c r="J917" s="11" t="s">
        <v>79</v>
      </c>
      <c r="K917" s="11" t="s">
        <v>6048</v>
      </c>
      <c r="L917" s="11" t="s">
        <v>51</v>
      </c>
      <c r="M917" s="11" t="s">
        <v>6062</v>
      </c>
      <c r="N917" s="11" t="s">
        <v>64</v>
      </c>
      <c r="O917" s="11" t="s">
        <v>729</v>
      </c>
      <c r="P917" s="11" t="s">
        <v>6702</v>
      </c>
      <c r="Q917" s="11"/>
      <c r="R917" s="11"/>
      <c r="S917" s="11" t="s">
        <v>45</v>
      </c>
      <c r="T917" s="11" t="s">
        <v>39</v>
      </c>
      <c r="U917" s="11" t="s">
        <v>6053</v>
      </c>
      <c r="V917" s="11" t="s">
        <v>46</v>
      </c>
      <c r="W917" s="17" t="s">
        <v>6178</v>
      </c>
      <c r="X917" s="17" t="s">
        <v>6486</v>
      </c>
      <c r="Y917" s="34">
        <v>1</v>
      </c>
      <c r="Z917" s="30" t="s">
        <v>6644</v>
      </c>
      <c r="AA917" s="29">
        <v>15.4</v>
      </c>
      <c r="AB917" s="11" t="s">
        <v>47</v>
      </c>
      <c r="AC917" s="11">
        <v>0</v>
      </c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</row>
    <row r="918" spans="1:54" x14ac:dyDescent="0.25">
      <c r="A918" s="11" t="s">
        <v>3508</v>
      </c>
      <c r="B918" s="12">
        <v>32</v>
      </c>
      <c r="C918" s="12" t="str">
        <f t="shared" si="14"/>
        <v>[30-40[ ans</v>
      </c>
      <c r="D918" s="11" t="s">
        <v>3509</v>
      </c>
      <c r="E918" s="11" t="s">
        <v>54</v>
      </c>
      <c r="F918" s="11" t="s">
        <v>40</v>
      </c>
      <c r="G918" s="11"/>
      <c r="H918" s="11"/>
      <c r="I918" s="11" t="s">
        <v>41</v>
      </c>
      <c r="J918" s="11" t="s">
        <v>726</v>
      </c>
      <c r="K918" s="11" t="s">
        <v>6047</v>
      </c>
      <c r="L918" s="11" t="s">
        <v>51</v>
      </c>
      <c r="M918" s="11" t="s">
        <v>6062</v>
      </c>
      <c r="N918" s="11" t="s">
        <v>169</v>
      </c>
      <c r="O918" s="11" t="s">
        <v>169</v>
      </c>
      <c r="P918" s="11" t="s">
        <v>6034</v>
      </c>
      <c r="Q918" s="11" t="s">
        <v>5830</v>
      </c>
      <c r="R918" s="11" t="s">
        <v>5831</v>
      </c>
      <c r="S918" s="11" t="s">
        <v>45</v>
      </c>
      <c r="T918" s="11" t="s">
        <v>58</v>
      </c>
      <c r="U918" s="11" t="s">
        <v>6055</v>
      </c>
      <c r="V918" s="11" t="s">
        <v>46</v>
      </c>
      <c r="W918" s="17"/>
      <c r="X918" s="17"/>
      <c r="Y918" s="30"/>
      <c r="Z918" s="30"/>
      <c r="AA918" s="11"/>
      <c r="AB918" s="11" t="s">
        <v>47</v>
      </c>
      <c r="AC918" s="11">
        <v>0</v>
      </c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</row>
    <row r="919" spans="1:54" x14ac:dyDescent="0.25">
      <c r="A919" s="11" t="s">
        <v>3510</v>
      </c>
      <c r="B919" s="12">
        <v>32</v>
      </c>
      <c r="C919" s="12" t="str">
        <f t="shared" si="14"/>
        <v>[30-40[ ans</v>
      </c>
      <c r="D919" s="11" t="s">
        <v>3511</v>
      </c>
      <c r="E919" s="11" t="s">
        <v>39</v>
      </c>
      <c r="F919" s="11" t="s">
        <v>40</v>
      </c>
      <c r="G919" s="11"/>
      <c r="H919" s="11"/>
      <c r="I919" s="11" t="s">
        <v>41</v>
      </c>
      <c r="J919" s="11" t="s">
        <v>56</v>
      </c>
      <c r="K919" s="11" t="s">
        <v>6045</v>
      </c>
      <c r="L919" s="11" t="s">
        <v>51</v>
      </c>
      <c r="M919" s="11" t="s">
        <v>6062</v>
      </c>
      <c r="N919" s="11" t="s">
        <v>64</v>
      </c>
      <c r="O919" s="11" t="s">
        <v>729</v>
      </c>
      <c r="P919" s="11" t="s">
        <v>6702</v>
      </c>
      <c r="Q919" s="11"/>
      <c r="R919" s="11"/>
      <c r="S919" s="11" t="s">
        <v>45</v>
      </c>
      <c r="T919" s="11" t="s">
        <v>124</v>
      </c>
      <c r="U919" s="11" t="s">
        <v>124</v>
      </c>
      <c r="V919" s="11" t="s">
        <v>62</v>
      </c>
      <c r="W919" s="17"/>
      <c r="X919" s="17"/>
      <c r="Y919" s="30"/>
      <c r="Z919" s="30"/>
      <c r="AA919" s="29">
        <v>12.8</v>
      </c>
      <c r="AB919" s="11" t="s">
        <v>47</v>
      </c>
      <c r="AC919" s="11">
        <v>0</v>
      </c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1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</row>
    <row r="920" spans="1:54" x14ac:dyDescent="0.25">
      <c r="A920" s="11" t="s">
        <v>3512</v>
      </c>
      <c r="B920" s="12">
        <v>28</v>
      </c>
      <c r="C920" s="12" t="str">
        <f t="shared" si="14"/>
        <v>[20-30[ ans</v>
      </c>
      <c r="D920" s="11" t="s">
        <v>3513</v>
      </c>
      <c r="E920" s="11" t="s">
        <v>48</v>
      </c>
      <c r="F920" s="11" t="s">
        <v>40</v>
      </c>
      <c r="G920" s="11"/>
      <c r="H920" s="11"/>
      <c r="I920" s="11" t="s">
        <v>41</v>
      </c>
      <c r="J920" s="11" t="s">
        <v>85</v>
      </c>
      <c r="K920" s="11" t="s">
        <v>6047</v>
      </c>
      <c r="L920" s="11" t="s">
        <v>51</v>
      </c>
      <c r="M920" s="11" t="s">
        <v>6062</v>
      </c>
      <c r="N920" s="11" t="s">
        <v>57</v>
      </c>
      <c r="O920" s="11" t="s">
        <v>57</v>
      </c>
      <c r="P920" s="11" t="s">
        <v>6033</v>
      </c>
      <c r="Q920" s="11" t="s">
        <v>5570</v>
      </c>
      <c r="R920" s="11" t="s">
        <v>5571</v>
      </c>
      <c r="S920" s="11" t="s">
        <v>45</v>
      </c>
      <c r="T920" s="11" t="s">
        <v>39</v>
      </c>
      <c r="U920" s="11" t="s">
        <v>6053</v>
      </c>
      <c r="V920" s="11" t="s">
        <v>62</v>
      </c>
      <c r="W920" s="17"/>
      <c r="X920" s="17"/>
      <c r="Y920" s="30"/>
      <c r="Z920" s="30"/>
      <c r="AA920" s="29">
        <v>16</v>
      </c>
      <c r="AB920" s="11" t="s">
        <v>47</v>
      </c>
      <c r="AC920" s="11">
        <v>0</v>
      </c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</row>
    <row r="921" spans="1:54" x14ac:dyDescent="0.25">
      <c r="A921" s="11" t="s">
        <v>3514</v>
      </c>
      <c r="B921" s="12">
        <v>56</v>
      </c>
      <c r="C921" s="12" t="str">
        <f t="shared" si="14"/>
        <v>[50-60 [ ans</v>
      </c>
      <c r="D921" s="11" t="s">
        <v>3515</v>
      </c>
      <c r="E921" s="11" t="s">
        <v>92</v>
      </c>
      <c r="F921" s="11" t="s">
        <v>40</v>
      </c>
      <c r="G921" s="11"/>
      <c r="H921" s="11"/>
      <c r="I921" s="11" t="s">
        <v>49</v>
      </c>
      <c r="J921" s="11" t="s">
        <v>56</v>
      </c>
      <c r="K921" s="11" t="s">
        <v>6045</v>
      </c>
      <c r="L921" s="11" t="s">
        <v>51</v>
      </c>
      <c r="M921" s="11" t="s">
        <v>6062</v>
      </c>
      <c r="N921" s="11" t="s">
        <v>790</v>
      </c>
      <c r="O921" s="11" t="s">
        <v>790</v>
      </c>
      <c r="P921" s="11" t="s">
        <v>6031</v>
      </c>
      <c r="Q921" s="11" t="s">
        <v>5748</v>
      </c>
      <c r="R921" s="11" t="s">
        <v>5749</v>
      </c>
      <c r="S921" s="11" t="s">
        <v>45</v>
      </c>
      <c r="T921" s="11" t="s">
        <v>791</v>
      </c>
      <c r="U921" s="11" t="s">
        <v>6058</v>
      </c>
      <c r="V921" s="11" t="s">
        <v>46</v>
      </c>
      <c r="W921" s="17">
        <v>36526</v>
      </c>
      <c r="X921" s="17" t="s">
        <v>6322</v>
      </c>
      <c r="Y921" s="34">
        <v>19</v>
      </c>
      <c r="Z921" s="30" t="s">
        <v>6649</v>
      </c>
      <c r="AA921" s="29">
        <v>13.6</v>
      </c>
      <c r="AB921" s="11" t="s">
        <v>47</v>
      </c>
      <c r="AC921" s="11">
        <v>0</v>
      </c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</row>
    <row r="922" spans="1:54" x14ac:dyDescent="0.25">
      <c r="A922" s="11" t="s">
        <v>3516</v>
      </c>
      <c r="B922" s="12">
        <v>26</v>
      </c>
      <c r="C922" s="12" t="str">
        <f t="shared" si="14"/>
        <v>[20-30[ ans</v>
      </c>
      <c r="D922" s="11" t="s">
        <v>3517</v>
      </c>
      <c r="E922" s="11" t="s">
        <v>48</v>
      </c>
      <c r="F922" s="11" t="s">
        <v>40</v>
      </c>
      <c r="G922" s="11"/>
      <c r="H922" s="11"/>
      <c r="I922" s="11" t="s">
        <v>41</v>
      </c>
      <c r="J922" s="11" t="s">
        <v>79</v>
      </c>
      <c r="K922" s="11" t="s">
        <v>6048</v>
      </c>
      <c r="L922" s="11" t="s">
        <v>51</v>
      </c>
      <c r="M922" s="11" t="s">
        <v>6062</v>
      </c>
      <c r="N922" s="11" t="s">
        <v>83</v>
      </c>
      <c r="O922" s="11" t="s">
        <v>83</v>
      </c>
      <c r="P922" s="11" t="s">
        <v>6035</v>
      </c>
      <c r="Q922" s="11" t="s">
        <v>5598</v>
      </c>
      <c r="R922" s="11" t="s">
        <v>5599</v>
      </c>
      <c r="S922" s="11" t="s">
        <v>45</v>
      </c>
      <c r="T922" s="11" t="s">
        <v>39</v>
      </c>
      <c r="U922" s="11" t="s">
        <v>6053</v>
      </c>
      <c r="V922" s="11" t="s">
        <v>46</v>
      </c>
      <c r="W922" s="17" t="s">
        <v>6150</v>
      </c>
      <c r="X922" s="17" t="s">
        <v>6431</v>
      </c>
      <c r="Y922" s="34">
        <v>2</v>
      </c>
      <c r="Z922" s="30" t="s">
        <v>6644</v>
      </c>
      <c r="AA922" s="29">
        <v>13.3</v>
      </c>
      <c r="AB922" s="11" t="s">
        <v>47</v>
      </c>
      <c r="AC922" s="11">
        <v>0</v>
      </c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  <c r="AP922" s="11"/>
      <c r="AQ922" s="11"/>
      <c r="AR922" s="11"/>
      <c r="AS922" s="11"/>
      <c r="AT922" s="11"/>
      <c r="AU922" s="11"/>
      <c r="AV922" s="11"/>
      <c r="AW922" s="11"/>
      <c r="AX922" s="11"/>
      <c r="AY922" s="11"/>
      <c r="AZ922" s="11"/>
      <c r="BA922" s="11"/>
      <c r="BB922" s="11"/>
    </row>
    <row r="923" spans="1:54" x14ac:dyDescent="0.25">
      <c r="A923" s="11" t="s">
        <v>3518</v>
      </c>
      <c r="B923" s="12">
        <v>24</v>
      </c>
      <c r="C923" s="12" t="str">
        <f t="shared" si="14"/>
        <v>[20-30[ ans</v>
      </c>
      <c r="D923" s="11" t="s">
        <v>3519</v>
      </c>
      <c r="E923" s="11" t="s">
        <v>48</v>
      </c>
      <c r="F923" s="11" t="s">
        <v>40</v>
      </c>
      <c r="G923" s="11"/>
      <c r="H923" s="11"/>
      <c r="I923" s="11" t="s">
        <v>41</v>
      </c>
      <c r="J923" s="11" t="s">
        <v>79</v>
      </c>
      <c r="K923" s="11" t="s">
        <v>6048</v>
      </c>
      <c r="L923" s="11" t="s">
        <v>51</v>
      </c>
      <c r="M923" s="11" t="s">
        <v>6062</v>
      </c>
      <c r="N923" s="11" t="s">
        <v>452</v>
      </c>
      <c r="O923" s="11" t="s">
        <v>104</v>
      </c>
      <c r="P923" s="11" t="s">
        <v>6033</v>
      </c>
      <c r="Q923" s="11" t="s">
        <v>6036</v>
      </c>
      <c r="R923" s="11" t="s">
        <v>6037</v>
      </c>
      <c r="S923" s="11" t="s">
        <v>45</v>
      </c>
      <c r="T923" s="11" t="s">
        <v>39</v>
      </c>
      <c r="U923" s="11" t="s">
        <v>6053</v>
      </c>
      <c r="V923" s="11" t="s">
        <v>62</v>
      </c>
      <c r="W923" s="17"/>
      <c r="X923" s="17"/>
      <c r="Y923" s="30"/>
      <c r="Z923" s="30"/>
      <c r="AA923" s="11"/>
      <c r="AB923" s="11" t="s">
        <v>47</v>
      </c>
      <c r="AC923" s="11">
        <v>0</v>
      </c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  <c r="AP923" s="11"/>
      <c r="AQ923" s="11"/>
      <c r="AR923" s="11"/>
      <c r="AS923" s="11"/>
      <c r="AT923" s="11"/>
      <c r="AU923" s="11"/>
      <c r="AV923" s="11"/>
      <c r="AW923" s="11"/>
      <c r="AX923" s="11"/>
      <c r="AY923" s="11"/>
      <c r="AZ923" s="11"/>
      <c r="BA923" s="11"/>
      <c r="BB923" s="11"/>
    </row>
    <row r="924" spans="1:54" x14ac:dyDescent="0.25">
      <c r="A924" s="11" t="s">
        <v>3520</v>
      </c>
      <c r="B924" s="12">
        <v>34</v>
      </c>
      <c r="C924" s="12" t="str">
        <f t="shared" si="14"/>
        <v>[30-40[ ans</v>
      </c>
      <c r="D924" s="11" t="s">
        <v>3521</v>
      </c>
      <c r="E924" s="11" t="s">
        <v>48</v>
      </c>
      <c r="F924" s="11" t="s">
        <v>40</v>
      </c>
      <c r="G924" s="11"/>
      <c r="H924" s="11"/>
      <c r="I924" s="11" t="s">
        <v>49</v>
      </c>
      <c r="J924" s="11" t="s">
        <v>745</v>
      </c>
      <c r="K924" s="11" t="s">
        <v>6044</v>
      </c>
      <c r="L924" s="11" t="s">
        <v>60</v>
      </c>
      <c r="M924" s="11" t="s">
        <v>6062</v>
      </c>
      <c r="N924" s="11" t="s">
        <v>1155</v>
      </c>
      <c r="O924" s="11" t="s">
        <v>83</v>
      </c>
      <c r="P924" s="11" t="s">
        <v>6035</v>
      </c>
      <c r="Q924" s="11" t="s">
        <v>5598</v>
      </c>
      <c r="R924" s="11" t="s">
        <v>5599</v>
      </c>
      <c r="S924" s="11" t="s">
        <v>45</v>
      </c>
      <c r="T924" s="11" t="s">
        <v>58</v>
      </c>
      <c r="U924" s="11" t="s">
        <v>6055</v>
      </c>
      <c r="V924" s="11" t="s">
        <v>62</v>
      </c>
      <c r="W924" s="17"/>
      <c r="X924" s="17"/>
      <c r="Y924" s="30"/>
      <c r="Z924" s="30"/>
      <c r="AA924" s="11"/>
      <c r="AB924" s="11" t="s">
        <v>898</v>
      </c>
      <c r="AC924" s="11">
        <v>1</v>
      </c>
      <c r="AD924" s="27" t="s">
        <v>5524</v>
      </c>
      <c r="AE924" s="27" t="s">
        <v>6673</v>
      </c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  <c r="AP924" s="11"/>
      <c r="AQ924" s="11"/>
      <c r="AR924" s="11" t="s">
        <v>62</v>
      </c>
      <c r="AS924" s="11" t="s">
        <v>62</v>
      </c>
      <c r="AT924" s="11" t="s">
        <v>46</v>
      </c>
      <c r="AU924" s="11" t="s">
        <v>62</v>
      </c>
      <c r="AV924" s="11" t="s">
        <v>62</v>
      </c>
      <c r="AW924" s="11" t="s">
        <v>62</v>
      </c>
      <c r="AX924" s="11" t="s">
        <v>62</v>
      </c>
      <c r="AY924" s="11" t="s">
        <v>62</v>
      </c>
      <c r="AZ924" s="11" t="s">
        <v>62</v>
      </c>
      <c r="BA924" s="11" t="s">
        <v>62</v>
      </c>
      <c r="BB924" s="11"/>
    </row>
    <row r="925" spans="1:54" x14ac:dyDescent="0.25">
      <c r="A925" s="11" t="s">
        <v>3522</v>
      </c>
      <c r="B925" s="12">
        <v>37</v>
      </c>
      <c r="C925" s="12" t="str">
        <f t="shared" si="14"/>
        <v>[30-40[ ans</v>
      </c>
      <c r="D925" s="11" t="s">
        <v>3523</v>
      </c>
      <c r="E925" s="11" t="s">
        <v>269</v>
      </c>
      <c r="F925" s="11" t="s">
        <v>40</v>
      </c>
      <c r="G925" s="11"/>
      <c r="H925" s="11"/>
      <c r="I925" s="11" t="s">
        <v>49</v>
      </c>
      <c r="J925" s="11" t="s">
        <v>807</v>
      </c>
      <c r="K925" s="11" t="s">
        <v>6043</v>
      </c>
      <c r="L925" s="11" t="s">
        <v>51</v>
      </c>
      <c r="M925" s="11" t="s">
        <v>6062</v>
      </c>
      <c r="N925" s="11" t="s">
        <v>135</v>
      </c>
      <c r="O925" s="11" t="s">
        <v>729</v>
      </c>
      <c r="P925" s="11" t="s">
        <v>6702</v>
      </c>
      <c r="Q925" s="11"/>
      <c r="R925" s="11"/>
      <c r="S925" s="11" t="s">
        <v>45</v>
      </c>
      <c r="T925" s="11" t="s">
        <v>39</v>
      </c>
      <c r="U925" s="11" t="s">
        <v>6053</v>
      </c>
      <c r="V925" s="11" t="s">
        <v>46</v>
      </c>
      <c r="W925" s="17">
        <v>39083</v>
      </c>
      <c r="X925" s="17" t="s">
        <v>6487</v>
      </c>
      <c r="Y925" s="34">
        <v>12</v>
      </c>
      <c r="Z925" s="30" t="s">
        <v>6651</v>
      </c>
      <c r="AA925" s="29">
        <v>13.8</v>
      </c>
      <c r="AB925" s="11" t="s">
        <v>47</v>
      </c>
      <c r="AC925" s="11">
        <v>0</v>
      </c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</row>
    <row r="926" spans="1:54" x14ac:dyDescent="0.25">
      <c r="A926" s="11" t="s">
        <v>3525</v>
      </c>
      <c r="B926" s="12">
        <v>29</v>
      </c>
      <c r="C926" s="12" t="str">
        <f t="shared" si="14"/>
        <v>[20-30[ ans</v>
      </c>
      <c r="D926" s="11" t="s">
        <v>3526</v>
      </c>
      <c r="E926" s="11" t="s">
        <v>54</v>
      </c>
      <c r="F926" s="11" t="s">
        <v>40</v>
      </c>
      <c r="G926" s="11"/>
      <c r="H926" s="11"/>
      <c r="I926" s="11" t="s">
        <v>41</v>
      </c>
      <c r="J926" s="11" t="s">
        <v>71</v>
      </c>
      <c r="K926" s="11" t="s">
        <v>6047</v>
      </c>
      <c r="L926" s="11" t="s">
        <v>51</v>
      </c>
      <c r="M926" s="11" t="s">
        <v>6062</v>
      </c>
      <c r="N926" s="11" t="s">
        <v>244</v>
      </c>
      <c r="O926" s="11" t="s">
        <v>139</v>
      </c>
      <c r="P926" s="11" t="s">
        <v>6033</v>
      </c>
      <c r="Q926" s="11" t="s">
        <v>5622</v>
      </c>
      <c r="R926" s="11" t="s">
        <v>5623</v>
      </c>
      <c r="S926" s="11" t="s">
        <v>45</v>
      </c>
      <c r="T926" s="11" t="s">
        <v>39</v>
      </c>
      <c r="U926" s="11" t="s">
        <v>6053</v>
      </c>
      <c r="V926" s="11" t="s">
        <v>46</v>
      </c>
      <c r="W926" s="17" t="s">
        <v>6149</v>
      </c>
      <c r="X926" s="17" t="s">
        <v>6429</v>
      </c>
      <c r="Y926" s="34">
        <v>1</v>
      </c>
      <c r="Z926" s="30" t="s">
        <v>6644</v>
      </c>
      <c r="AA926" s="29">
        <v>16.8</v>
      </c>
      <c r="AB926" s="11" t="s">
        <v>47</v>
      </c>
      <c r="AC926" s="11">
        <v>0</v>
      </c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</row>
    <row r="927" spans="1:54" x14ac:dyDescent="0.25">
      <c r="A927" s="11" t="s">
        <v>3527</v>
      </c>
      <c r="B927" s="12">
        <v>32</v>
      </c>
      <c r="C927" s="12" t="str">
        <f t="shared" si="14"/>
        <v>[30-40[ ans</v>
      </c>
      <c r="D927" s="11" t="s">
        <v>3164</v>
      </c>
      <c r="E927" s="11" t="s">
        <v>48</v>
      </c>
      <c r="F927" s="11" t="s">
        <v>40</v>
      </c>
      <c r="G927" s="11"/>
      <c r="H927" s="11"/>
      <c r="I927" s="11" t="s">
        <v>41</v>
      </c>
      <c r="J927" s="11" t="s">
        <v>596</v>
      </c>
      <c r="K927" s="11" t="s">
        <v>6045</v>
      </c>
      <c r="L927" s="11" t="s">
        <v>51</v>
      </c>
      <c r="M927" s="11" t="s">
        <v>6062</v>
      </c>
      <c r="N927" s="11" t="s">
        <v>122</v>
      </c>
      <c r="O927" s="11" t="s">
        <v>554</v>
      </c>
      <c r="P927" s="11" t="s">
        <v>6032</v>
      </c>
      <c r="Q927" s="11" t="s">
        <v>5576</v>
      </c>
      <c r="R927" s="11" t="s">
        <v>5577</v>
      </c>
      <c r="S927" s="11" t="s">
        <v>45</v>
      </c>
      <c r="T927" s="11" t="s">
        <v>84</v>
      </c>
      <c r="U927" s="11" t="s">
        <v>6057</v>
      </c>
      <c r="V927" s="11" t="s">
        <v>46</v>
      </c>
      <c r="W927" s="17" t="s">
        <v>6179</v>
      </c>
      <c r="X927" s="17" t="s">
        <v>6488</v>
      </c>
      <c r="Y927" s="34">
        <v>2</v>
      </c>
      <c r="Z927" s="30" t="s">
        <v>6644</v>
      </c>
      <c r="AA927" s="11"/>
      <c r="AB927" s="11" t="s">
        <v>47</v>
      </c>
      <c r="AC927" s="11">
        <v>0</v>
      </c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</row>
    <row r="928" spans="1:54" x14ac:dyDescent="0.25">
      <c r="A928" s="11" t="s">
        <v>3529</v>
      </c>
      <c r="B928" s="12">
        <v>29</v>
      </c>
      <c r="C928" s="12" t="str">
        <f t="shared" si="14"/>
        <v>[20-30[ ans</v>
      </c>
      <c r="D928" s="11" t="s">
        <v>3530</v>
      </c>
      <c r="E928" s="11" t="s">
        <v>54</v>
      </c>
      <c r="F928" s="11" t="s">
        <v>40</v>
      </c>
      <c r="G928" s="11"/>
      <c r="H928" s="11"/>
      <c r="I928" s="11" t="s">
        <v>41</v>
      </c>
      <c r="J928" s="11" t="s">
        <v>166</v>
      </c>
      <c r="K928" s="11" t="s">
        <v>6045</v>
      </c>
      <c r="L928" s="11" t="s">
        <v>51</v>
      </c>
      <c r="M928" s="11" t="s">
        <v>6062</v>
      </c>
      <c r="N928" s="11" t="s">
        <v>167</v>
      </c>
      <c r="O928" s="11" t="s">
        <v>5508</v>
      </c>
      <c r="P928" s="11" t="s">
        <v>6032</v>
      </c>
      <c r="Q928" s="11" t="s">
        <v>5586</v>
      </c>
      <c r="R928" s="11" t="s">
        <v>5587</v>
      </c>
      <c r="S928" s="11" t="s">
        <v>45</v>
      </c>
      <c r="T928" s="11" t="s">
        <v>39</v>
      </c>
      <c r="U928" s="11" t="s">
        <v>6053</v>
      </c>
      <c r="V928" s="11" t="s">
        <v>46</v>
      </c>
      <c r="W928" s="17">
        <v>42736</v>
      </c>
      <c r="X928" s="17" t="s">
        <v>6270</v>
      </c>
      <c r="Y928" s="34">
        <v>2</v>
      </c>
      <c r="Z928" s="30" t="s">
        <v>6644</v>
      </c>
      <c r="AA928" s="29">
        <v>13</v>
      </c>
      <c r="AB928" s="11" t="s">
        <v>47</v>
      </c>
      <c r="AC928" s="11">
        <v>0</v>
      </c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</row>
    <row r="929" spans="1:54" x14ac:dyDescent="0.25">
      <c r="A929" s="11" t="s">
        <v>3531</v>
      </c>
      <c r="B929" s="12">
        <v>32</v>
      </c>
      <c r="C929" s="12" t="str">
        <f t="shared" si="14"/>
        <v>[30-40[ ans</v>
      </c>
      <c r="D929" s="11" t="s">
        <v>3532</v>
      </c>
      <c r="E929" s="11" t="s">
        <v>54</v>
      </c>
      <c r="F929" s="11" t="s">
        <v>40</v>
      </c>
      <c r="G929" s="11"/>
      <c r="H929" s="11"/>
      <c r="I929" s="11" t="s">
        <v>41</v>
      </c>
      <c r="J929" s="11" t="s">
        <v>351</v>
      </c>
      <c r="K929" s="11" t="s">
        <v>6048</v>
      </c>
      <c r="L929" s="11" t="s">
        <v>51</v>
      </c>
      <c r="M929" s="11" t="s">
        <v>6062</v>
      </c>
      <c r="N929" s="11" t="s">
        <v>352</v>
      </c>
      <c r="O929" s="11" t="s">
        <v>554</v>
      </c>
      <c r="P929" s="11" t="s">
        <v>6032</v>
      </c>
      <c r="Q929" s="11" t="s">
        <v>5576</v>
      </c>
      <c r="R929" s="11" t="s">
        <v>5577</v>
      </c>
      <c r="S929" s="11" t="s">
        <v>45</v>
      </c>
      <c r="T929" s="11" t="s">
        <v>58</v>
      </c>
      <c r="U929" s="11" t="s">
        <v>6055</v>
      </c>
      <c r="V929" s="11" t="s">
        <v>46</v>
      </c>
      <c r="W929" s="17">
        <v>43253</v>
      </c>
      <c r="X929" s="17" t="s">
        <v>6311</v>
      </c>
      <c r="Y929" s="34">
        <v>1</v>
      </c>
      <c r="Z929" s="30" t="s">
        <v>6644</v>
      </c>
      <c r="AA929" s="11"/>
      <c r="AB929" s="11" t="s">
        <v>47</v>
      </c>
      <c r="AC929" s="11">
        <v>0</v>
      </c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  <c r="AP929" s="11"/>
      <c r="AQ929" s="11"/>
      <c r="AR929" s="11"/>
      <c r="AS929" s="11"/>
      <c r="AT929" s="11"/>
      <c r="AU929" s="11"/>
      <c r="AV929" s="11"/>
      <c r="AW929" s="11"/>
      <c r="AX929" s="11"/>
      <c r="AY929" s="11"/>
      <c r="AZ929" s="11"/>
      <c r="BA929" s="11"/>
      <c r="BB929" s="11"/>
    </row>
    <row r="930" spans="1:54" x14ac:dyDescent="0.25">
      <c r="A930" s="11" t="s">
        <v>3533</v>
      </c>
      <c r="B930" s="12">
        <v>32</v>
      </c>
      <c r="C930" s="12" t="str">
        <f t="shared" si="14"/>
        <v>[30-40[ ans</v>
      </c>
      <c r="D930" s="11" t="s">
        <v>3534</v>
      </c>
      <c r="E930" s="11" t="s">
        <v>48</v>
      </c>
      <c r="F930" s="11" t="s">
        <v>40</v>
      </c>
      <c r="G930" s="11"/>
      <c r="H930" s="11"/>
      <c r="I930" s="11" t="s">
        <v>41</v>
      </c>
      <c r="J930" s="11" t="s">
        <v>79</v>
      </c>
      <c r="K930" s="11" t="s">
        <v>6048</v>
      </c>
      <c r="L930" s="11" t="s">
        <v>114</v>
      </c>
      <c r="M930" s="11" t="s">
        <v>6062</v>
      </c>
      <c r="N930" s="11" t="s">
        <v>461</v>
      </c>
      <c r="O930" s="11" t="s">
        <v>5501</v>
      </c>
      <c r="P930" s="11" t="s">
        <v>6031</v>
      </c>
      <c r="Q930" s="11" t="s">
        <v>5803</v>
      </c>
      <c r="R930" s="11" t="s">
        <v>5804</v>
      </c>
      <c r="S930" s="11" t="s">
        <v>45</v>
      </c>
      <c r="T930" s="11" t="s">
        <v>84</v>
      </c>
      <c r="U930" s="11" t="s">
        <v>6057</v>
      </c>
      <c r="V930" s="11" t="s">
        <v>46</v>
      </c>
      <c r="W930" s="17">
        <v>43102</v>
      </c>
      <c r="X930" s="17" t="s">
        <v>6430</v>
      </c>
      <c r="Y930" s="34">
        <v>1</v>
      </c>
      <c r="Z930" s="30" t="s">
        <v>6644</v>
      </c>
      <c r="AA930" s="11"/>
      <c r="AB930" s="11" t="s">
        <v>47</v>
      </c>
      <c r="AC930" s="11">
        <v>0</v>
      </c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</row>
    <row r="931" spans="1:54" x14ac:dyDescent="0.25">
      <c r="A931" s="11" t="s">
        <v>3535</v>
      </c>
      <c r="B931" s="12">
        <v>23</v>
      </c>
      <c r="C931" s="12" t="str">
        <f t="shared" si="14"/>
        <v>[20-30[ ans</v>
      </c>
      <c r="D931" s="11" t="s">
        <v>3536</v>
      </c>
      <c r="E931" s="11" t="s">
        <v>48</v>
      </c>
      <c r="F931" s="11" t="s">
        <v>40</v>
      </c>
      <c r="G931" s="11"/>
      <c r="H931" s="11"/>
      <c r="I931" s="11" t="s">
        <v>41</v>
      </c>
      <c r="J931" s="11" t="s">
        <v>79</v>
      </c>
      <c r="K931" s="11" t="s">
        <v>6048</v>
      </c>
      <c r="L931" s="11" t="s">
        <v>51</v>
      </c>
      <c r="M931" s="11" t="s">
        <v>6062</v>
      </c>
      <c r="N931" s="11" t="s">
        <v>412</v>
      </c>
      <c r="O931" s="11" t="s">
        <v>290</v>
      </c>
      <c r="P931" s="11" t="s">
        <v>6031</v>
      </c>
      <c r="Q931" s="11" t="s">
        <v>5616</v>
      </c>
      <c r="R931" s="11" t="s">
        <v>5617</v>
      </c>
      <c r="S931" s="11" t="s">
        <v>45</v>
      </c>
      <c r="T931" s="11" t="s">
        <v>39</v>
      </c>
      <c r="U931" s="11" t="s">
        <v>6053</v>
      </c>
      <c r="V931" s="11" t="s">
        <v>46</v>
      </c>
      <c r="W931" s="17">
        <v>41796</v>
      </c>
      <c r="X931" s="17" t="s">
        <v>6489</v>
      </c>
      <c r="Y931" s="34">
        <v>5</v>
      </c>
      <c r="Z931" s="30" t="s">
        <v>6646</v>
      </c>
      <c r="AA931" s="11"/>
      <c r="AB931" s="11" t="s">
        <v>47</v>
      </c>
      <c r="AC931" s="11">
        <v>0</v>
      </c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  <c r="AP931" s="11"/>
      <c r="AQ931" s="11"/>
      <c r="AR931" s="11"/>
      <c r="AS931" s="11"/>
      <c r="AT931" s="11"/>
      <c r="AU931" s="11"/>
      <c r="AV931" s="11"/>
      <c r="AW931" s="11"/>
      <c r="AX931" s="11"/>
      <c r="AY931" s="11"/>
      <c r="AZ931" s="11"/>
      <c r="BA931" s="11"/>
      <c r="BB931" s="11"/>
    </row>
    <row r="932" spans="1:54" x14ac:dyDescent="0.25">
      <c r="A932" s="11" t="s">
        <v>3538</v>
      </c>
      <c r="B932" s="12">
        <v>31</v>
      </c>
      <c r="C932" s="12" t="str">
        <f t="shared" si="14"/>
        <v>[30-40[ ans</v>
      </c>
      <c r="D932" s="11" t="s">
        <v>3539</v>
      </c>
      <c r="E932" s="11" t="s">
        <v>48</v>
      </c>
      <c r="F932" s="11" t="s">
        <v>40</v>
      </c>
      <c r="G932" s="11"/>
      <c r="H932" s="11"/>
      <c r="I932" s="11" t="s">
        <v>41</v>
      </c>
      <c r="J932" s="11" t="s">
        <v>79</v>
      </c>
      <c r="K932" s="11" t="s">
        <v>6048</v>
      </c>
      <c r="L932" s="11" t="s">
        <v>51</v>
      </c>
      <c r="M932" s="11" t="s">
        <v>6062</v>
      </c>
      <c r="N932" s="11" t="s">
        <v>222</v>
      </c>
      <c r="O932" s="11" t="s">
        <v>222</v>
      </c>
      <c r="P932" s="11" t="s">
        <v>6035</v>
      </c>
      <c r="Q932" s="11" t="s">
        <v>5594</v>
      </c>
      <c r="R932" s="11" t="s">
        <v>5595</v>
      </c>
      <c r="S932" s="11" t="s">
        <v>45</v>
      </c>
      <c r="T932" s="11" t="s">
        <v>39</v>
      </c>
      <c r="U932" s="11" t="s">
        <v>6053</v>
      </c>
      <c r="V932" s="11" t="s">
        <v>62</v>
      </c>
      <c r="W932" s="17"/>
      <c r="X932" s="17"/>
      <c r="Y932" s="30"/>
      <c r="Z932" s="30"/>
      <c r="AA932" s="11"/>
      <c r="AB932" s="11" t="s">
        <v>47</v>
      </c>
      <c r="AC932" s="11">
        <v>0</v>
      </c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</row>
    <row r="933" spans="1:54" x14ac:dyDescent="0.25">
      <c r="A933" s="11" t="s">
        <v>3540</v>
      </c>
      <c r="B933" s="12">
        <v>22</v>
      </c>
      <c r="C933" s="12" t="str">
        <f t="shared" si="14"/>
        <v>[20-30[ ans</v>
      </c>
      <c r="D933" s="11" t="s">
        <v>3541</v>
      </c>
      <c r="E933" s="11" t="s">
        <v>54</v>
      </c>
      <c r="F933" s="11" t="s">
        <v>40</v>
      </c>
      <c r="G933" s="11"/>
      <c r="H933" s="11"/>
      <c r="I933" s="11" t="s">
        <v>41</v>
      </c>
      <c r="J933" s="11" t="s">
        <v>79</v>
      </c>
      <c r="K933" s="11" t="s">
        <v>6048</v>
      </c>
      <c r="L933" s="11" t="s">
        <v>51</v>
      </c>
      <c r="M933" s="11" t="s">
        <v>6062</v>
      </c>
      <c r="N933" s="11" t="s">
        <v>959</v>
      </c>
      <c r="O933" s="11" t="s">
        <v>959</v>
      </c>
      <c r="P933" s="11" t="s">
        <v>6033</v>
      </c>
      <c r="Q933" s="11" t="s">
        <v>5995</v>
      </c>
      <c r="R933" s="11" t="s">
        <v>5996</v>
      </c>
      <c r="S933" s="11" t="s">
        <v>45</v>
      </c>
      <c r="T933" s="11" t="s">
        <v>39</v>
      </c>
      <c r="U933" s="11" t="s">
        <v>6053</v>
      </c>
      <c r="V933" s="11" t="s">
        <v>46</v>
      </c>
      <c r="W933" s="17">
        <v>42954</v>
      </c>
      <c r="X933" s="17" t="s">
        <v>6490</v>
      </c>
      <c r="Y933" s="34">
        <v>2</v>
      </c>
      <c r="Z933" s="30" t="s">
        <v>6644</v>
      </c>
      <c r="AA933" s="29">
        <v>12</v>
      </c>
      <c r="AB933" s="11" t="s">
        <v>47</v>
      </c>
      <c r="AC933" s="11">
        <v>0</v>
      </c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  <c r="AP933" s="11"/>
      <c r="AQ933" s="11"/>
      <c r="AR933" s="11"/>
      <c r="AS933" s="11"/>
      <c r="AT933" s="11"/>
      <c r="AU933" s="11"/>
      <c r="AV933" s="11"/>
      <c r="AW933" s="11"/>
      <c r="AX933" s="11"/>
      <c r="AY933" s="11"/>
      <c r="AZ933" s="11"/>
      <c r="BA933" s="11"/>
      <c r="BB933" s="11"/>
    </row>
    <row r="934" spans="1:54" x14ac:dyDescent="0.25">
      <c r="A934" s="11" t="s">
        <v>3543</v>
      </c>
      <c r="B934" s="12">
        <v>46</v>
      </c>
      <c r="C934" s="12" t="str">
        <f t="shared" si="14"/>
        <v>[40-50 [ ans</v>
      </c>
      <c r="D934" s="11" t="s">
        <v>3544</v>
      </c>
      <c r="E934" s="11" t="s">
        <v>54</v>
      </c>
      <c r="F934" s="11" t="s">
        <v>40</v>
      </c>
      <c r="G934" s="11"/>
      <c r="H934" s="11"/>
      <c r="I934" s="11" t="s">
        <v>49</v>
      </c>
      <c r="J934" s="11" t="s">
        <v>698</v>
      </c>
      <c r="K934" s="11" t="s">
        <v>6045</v>
      </c>
      <c r="L934" s="11" t="s">
        <v>51</v>
      </c>
      <c r="M934" s="11" t="s">
        <v>6062</v>
      </c>
      <c r="N934" s="11" t="s">
        <v>64</v>
      </c>
      <c r="O934" s="11" t="s">
        <v>729</v>
      </c>
      <c r="P934" s="11" t="s">
        <v>6702</v>
      </c>
      <c r="Q934" s="11"/>
      <c r="R934" s="11"/>
      <c r="S934" s="11" t="s">
        <v>45</v>
      </c>
      <c r="T934" s="11" t="s">
        <v>58</v>
      </c>
      <c r="U934" s="11" t="s">
        <v>6055</v>
      </c>
      <c r="V934" s="11" t="s">
        <v>46</v>
      </c>
      <c r="W934" s="17">
        <v>40337</v>
      </c>
      <c r="X934" s="17" t="s">
        <v>6491</v>
      </c>
      <c r="Y934" s="34">
        <v>9</v>
      </c>
      <c r="Z934" s="30" t="s">
        <v>6648</v>
      </c>
      <c r="AA934" s="29">
        <v>13.1</v>
      </c>
      <c r="AB934" s="11" t="s">
        <v>47</v>
      </c>
      <c r="AC934" s="11">
        <v>0</v>
      </c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  <c r="AP934" s="11"/>
      <c r="AQ934" s="11"/>
      <c r="AR934" s="11"/>
      <c r="AS934" s="11"/>
      <c r="AT934" s="11"/>
      <c r="AU934" s="11"/>
      <c r="AV934" s="11"/>
      <c r="AW934" s="11"/>
      <c r="AX934" s="11"/>
      <c r="AY934" s="11"/>
      <c r="AZ934" s="11"/>
      <c r="BA934" s="11"/>
      <c r="BB934" s="11"/>
    </row>
    <row r="935" spans="1:54" x14ac:dyDescent="0.25">
      <c r="A935" s="11" t="s">
        <v>3546</v>
      </c>
      <c r="B935" s="12">
        <v>31</v>
      </c>
      <c r="C935" s="12" t="str">
        <f t="shared" si="14"/>
        <v>[30-40[ ans</v>
      </c>
      <c r="D935" s="11" t="s">
        <v>3547</v>
      </c>
      <c r="E935" s="11" t="s">
        <v>48</v>
      </c>
      <c r="F935" s="11" t="s">
        <v>40</v>
      </c>
      <c r="G935" s="11"/>
      <c r="H935" s="11"/>
      <c r="I935" s="11" t="s">
        <v>41</v>
      </c>
      <c r="J935" s="11" t="s">
        <v>289</v>
      </c>
      <c r="K935" s="11" t="s">
        <v>6049</v>
      </c>
      <c r="L935" s="11" t="s">
        <v>51</v>
      </c>
      <c r="M935" s="11" t="s">
        <v>6062</v>
      </c>
      <c r="N935" s="11" t="s">
        <v>288</v>
      </c>
      <c r="O935" s="11" t="s">
        <v>288</v>
      </c>
      <c r="P935" s="11" t="s">
        <v>6031</v>
      </c>
      <c r="Q935" s="11" t="s">
        <v>5743</v>
      </c>
      <c r="R935" s="11" t="s">
        <v>5744</v>
      </c>
      <c r="S935" s="11" t="s">
        <v>45</v>
      </c>
      <c r="T935" s="11" t="s">
        <v>84</v>
      </c>
      <c r="U935" s="11" t="s">
        <v>6057</v>
      </c>
      <c r="V935" s="11" t="s">
        <v>46</v>
      </c>
      <c r="W935" s="17">
        <v>38718</v>
      </c>
      <c r="X935" s="17" t="s">
        <v>6492</v>
      </c>
      <c r="Y935" s="34">
        <v>13</v>
      </c>
      <c r="Z935" s="30" t="s">
        <v>6650</v>
      </c>
      <c r="AA935" s="11"/>
      <c r="AB935" s="11" t="s">
        <v>47</v>
      </c>
      <c r="AC935" s="11">
        <v>0</v>
      </c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</row>
    <row r="936" spans="1:54" x14ac:dyDescent="0.25">
      <c r="A936" s="11" t="s">
        <v>3549</v>
      </c>
      <c r="B936" s="12">
        <v>31</v>
      </c>
      <c r="C936" s="12" t="str">
        <f t="shared" si="14"/>
        <v>[30-40[ ans</v>
      </c>
      <c r="D936" s="11" t="s">
        <v>3550</v>
      </c>
      <c r="E936" s="11" t="s">
        <v>54</v>
      </c>
      <c r="F936" s="11" t="s">
        <v>40</v>
      </c>
      <c r="G936" s="11"/>
      <c r="H936" s="11"/>
      <c r="I936" s="11" t="s">
        <v>41</v>
      </c>
      <c r="J936" s="11" t="s">
        <v>601</v>
      </c>
      <c r="K936" s="11" t="s">
        <v>6043</v>
      </c>
      <c r="L936" s="11" t="s">
        <v>157</v>
      </c>
      <c r="M936" s="11" t="s">
        <v>6062</v>
      </c>
      <c r="N936" s="11" t="s">
        <v>169</v>
      </c>
      <c r="O936" s="11" t="s">
        <v>169</v>
      </c>
      <c r="P936" s="11" t="s">
        <v>6034</v>
      </c>
      <c r="Q936" s="11" t="s">
        <v>5830</v>
      </c>
      <c r="R936" s="11" t="s">
        <v>5831</v>
      </c>
      <c r="S936" s="11" t="s">
        <v>45</v>
      </c>
      <c r="T936" s="11" t="s">
        <v>84</v>
      </c>
      <c r="U936" s="11" t="s">
        <v>6057</v>
      </c>
      <c r="V936" s="11" t="s">
        <v>62</v>
      </c>
      <c r="W936" s="17"/>
      <c r="X936" s="17"/>
      <c r="Y936" s="30"/>
      <c r="Z936" s="30"/>
      <c r="AA936" s="11"/>
      <c r="AB936" s="11" t="s">
        <v>47</v>
      </c>
      <c r="AC936" s="11">
        <v>0</v>
      </c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</row>
    <row r="937" spans="1:54" x14ac:dyDescent="0.25">
      <c r="A937" s="11" t="s">
        <v>3551</v>
      </c>
      <c r="B937" s="12">
        <v>34</v>
      </c>
      <c r="C937" s="12" t="str">
        <f t="shared" si="14"/>
        <v>[30-40[ ans</v>
      </c>
      <c r="D937" s="11" t="s">
        <v>3552</v>
      </c>
      <c r="E937" s="11" t="s">
        <v>54</v>
      </c>
      <c r="F937" s="11" t="s">
        <v>40</v>
      </c>
      <c r="G937" s="12">
        <v>174</v>
      </c>
      <c r="H937" s="12">
        <v>65</v>
      </c>
      <c r="I937" s="11" t="s">
        <v>41</v>
      </c>
      <c r="J937" s="11" t="s">
        <v>71</v>
      </c>
      <c r="K937" s="11" t="s">
        <v>6047</v>
      </c>
      <c r="L937" s="11" t="s">
        <v>51</v>
      </c>
      <c r="M937" s="11" t="s">
        <v>6062</v>
      </c>
      <c r="N937" s="11" t="s">
        <v>135</v>
      </c>
      <c r="O937" s="11" t="s">
        <v>729</v>
      </c>
      <c r="P937" s="11" t="s">
        <v>6702</v>
      </c>
      <c r="Q937" s="11"/>
      <c r="R937" s="11"/>
      <c r="S937" s="11" t="s">
        <v>45</v>
      </c>
      <c r="T937" s="11" t="s">
        <v>84</v>
      </c>
      <c r="U937" s="11" t="s">
        <v>6057</v>
      </c>
      <c r="V937" s="11" t="s">
        <v>62</v>
      </c>
      <c r="W937" s="17"/>
      <c r="X937" s="17"/>
      <c r="Y937" s="30"/>
      <c r="Z937" s="30"/>
      <c r="AA937" s="29">
        <v>12.5</v>
      </c>
      <c r="AB937" s="11" t="s">
        <v>47</v>
      </c>
      <c r="AC937" s="11">
        <v>0</v>
      </c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</row>
    <row r="938" spans="1:54" x14ac:dyDescent="0.25">
      <c r="A938" s="11" t="s">
        <v>3553</v>
      </c>
      <c r="B938" s="12">
        <v>52</v>
      </c>
      <c r="C938" s="12" t="str">
        <f t="shared" si="14"/>
        <v>[50-60 [ ans</v>
      </c>
      <c r="D938" s="11" t="s">
        <v>3554</v>
      </c>
      <c r="E938" s="11" t="s">
        <v>48</v>
      </c>
      <c r="F938" s="11" t="s">
        <v>40</v>
      </c>
      <c r="G938" s="11"/>
      <c r="H938" s="11"/>
      <c r="I938" s="11" t="s">
        <v>41</v>
      </c>
      <c r="J938" s="11" t="s">
        <v>332</v>
      </c>
      <c r="K938" s="11" t="s">
        <v>6047</v>
      </c>
      <c r="L938" s="11" t="s">
        <v>51</v>
      </c>
      <c r="M938" s="11" t="s">
        <v>6062</v>
      </c>
      <c r="N938" s="11" t="s">
        <v>135</v>
      </c>
      <c r="O938" s="11" t="s">
        <v>729</v>
      </c>
      <c r="P938" s="11" t="s">
        <v>6702</v>
      </c>
      <c r="Q938" s="11"/>
      <c r="R938" s="11"/>
      <c r="S938" s="11" t="s">
        <v>45</v>
      </c>
      <c r="T938" s="11" t="s">
        <v>58</v>
      </c>
      <c r="U938" s="11" t="s">
        <v>6055</v>
      </c>
      <c r="V938" s="11" t="s">
        <v>46</v>
      </c>
      <c r="W938" s="17">
        <v>42096</v>
      </c>
      <c r="X938" s="17" t="s">
        <v>6493</v>
      </c>
      <c r="Y938" s="34">
        <v>4</v>
      </c>
      <c r="Z938" s="30" t="s">
        <v>6647</v>
      </c>
      <c r="AA938" s="11"/>
      <c r="AB938" s="11" t="s">
        <v>47</v>
      </c>
      <c r="AC938" s="11">
        <v>0</v>
      </c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  <c r="AP938" s="11"/>
      <c r="AQ938" s="11"/>
      <c r="AR938" s="11"/>
      <c r="AS938" s="11"/>
      <c r="AT938" s="11"/>
      <c r="AU938" s="11"/>
      <c r="AV938" s="11"/>
      <c r="AW938" s="11"/>
      <c r="AX938" s="11"/>
      <c r="AY938" s="11"/>
      <c r="AZ938" s="11"/>
      <c r="BA938" s="11"/>
      <c r="BB938" s="11"/>
    </row>
    <row r="939" spans="1:54" x14ac:dyDescent="0.25">
      <c r="A939" s="11" t="s">
        <v>3556</v>
      </c>
      <c r="B939" s="12">
        <v>49</v>
      </c>
      <c r="C939" s="12" t="str">
        <f t="shared" si="14"/>
        <v>[40-50 [ ans</v>
      </c>
      <c r="D939" s="11" t="s">
        <v>3557</v>
      </c>
      <c r="E939" s="11" t="s">
        <v>48</v>
      </c>
      <c r="F939" s="11" t="s">
        <v>40</v>
      </c>
      <c r="G939" s="11"/>
      <c r="H939" s="11"/>
      <c r="I939" s="11" t="s">
        <v>49</v>
      </c>
      <c r="J939" s="11" t="s">
        <v>1137</v>
      </c>
      <c r="K939" s="11" t="s">
        <v>6046</v>
      </c>
      <c r="L939" s="11" t="s">
        <v>641</v>
      </c>
      <c r="M939" s="11" t="s">
        <v>6062</v>
      </c>
      <c r="N939" s="11" t="s">
        <v>641</v>
      </c>
      <c r="O939" s="11" t="s">
        <v>729</v>
      </c>
      <c r="P939" s="11" t="s">
        <v>6702</v>
      </c>
      <c r="Q939" s="11"/>
      <c r="R939" s="11"/>
      <c r="S939" s="11" t="s">
        <v>45</v>
      </c>
      <c r="T939" s="11" t="s">
        <v>58</v>
      </c>
      <c r="U939" s="11" t="s">
        <v>6055</v>
      </c>
      <c r="V939" s="11" t="s">
        <v>62</v>
      </c>
      <c r="W939" s="17"/>
      <c r="X939" s="17"/>
      <c r="Y939" s="30"/>
      <c r="Z939" s="30"/>
      <c r="AA939" s="11"/>
      <c r="AB939" s="11" t="s">
        <v>47</v>
      </c>
      <c r="AC939" s="11">
        <v>0</v>
      </c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1"/>
    </row>
    <row r="940" spans="1:54" x14ac:dyDescent="0.25">
      <c r="A940" s="11" t="s">
        <v>3558</v>
      </c>
      <c r="B940" s="12">
        <v>38</v>
      </c>
      <c r="C940" s="12" t="str">
        <f t="shared" si="14"/>
        <v>[30-40[ ans</v>
      </c>
      <c r="D940" s="11" t="s">
        <v>3559</v>
      </c>
      <c r="E940" s="11" t="s">
        <v>54</v>
      </c>
      <c r="F940" s="11" t="s">
        <v>40</v>
      </c>
      <c r="G940" s="11"/>
      <c r="H940" s="11"/>
      <c r="I940" s="11" t="s">
        <v>49</v>
      </c>
      <c r="J940" s="11" t="s">
        <v>126</v>
      </c>
      <c r="K940" s="11" t="s">
        <v>6047</v>
      </c>
      <c r="L940" s="11" t="s">
        <v>51</v>
      </c>
      <c r="M940" s="11" t="s">
        <v>6062</v>
      </c>
      <c r="N940" s="11" t="s">
        <v>1069</v>
      </c>
      <c r="O940" s="11" t="s">
        <v>110</v>
      </c>
      <c r="P940" s="11" t="s">
        <v>6033</v>
      </c>
      <c r="Q940" s="11" t="s">
        <v>5630</v>
      </c>
      <c r="R940" s="11" t="s">
        <v>5631</v>
      </c>
      <c r="S940" s="11" t="s">
        <v>45</v>
      </c>
      <c r="T940" s="11" t="s">
        <v>58</v>
      </c>
      <c r="U940" s="11" t="s">
        <v>6055</v>
      </c>
      <c r="V940" s="11" t="s">
        <v>46</v>
      </c>
      <c r="W940" s="17" t="s">
        <v>6180</v>
      </c>
      <c r="X940" s="17" t="s">
        <v>6494</v>
      </c>
      <c r="Y940" s="34">
        <v>4</v>
      </c>
      <c r="Z940" s="30" t="s">
        <v>6647</v>
      </c>
      <c r="AA940" s="29">
        <v>16.899999999999999</v>
      </c>
      <c r="AB940" s="11" t="s">
        <v>47</v>
      </c>
      <c r="AC940" s="11">
        <v>0</v>
      </c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</row>
    <row r="941" spans="1:54" x14ac:dyDescent="0.25">
      <c r="A941" s="11" t="s">
        <v>3561</v>
      </c>
      <c r="B941" s="12">
        <v>31</v>
      </c>
      <c r="C941" s="12" t="str">
        <f t="shared" si="14"/>
        <v>[30-40[ ans</v>
      </c>
      <c r="D941" s="11" t="s">
        <v>3562</v>
      </c>
      <c r="E941" s="11" t="s">
        <v>48</v>
      </c>
      <c r="F941" s="11" t="s">
        <v>40</v>
      </c>
      <c r="G941" s="11"/>
      <c r="H941" s="11"/>
      <c r="I941" s="11" t="s">
        <v>41</v>
      </c>
      <c r="J941" s="11" t="s">
        <v>886</v>
      </c>
      <c r="K941" s="11" t="s">
        <v>6043</v>
      </c>
      <c r="L941" s="11" t="s">
        <v>114</v>
      </c>
      <c r="M941" s="11" t="s">
        <v>6062</v>
      </c>
      <c r="N941" s="11" t="s">
        <v>285</v>
      </c>
      <c r="O941" s="11" t="s">
        <v>285</v>
      </c>
      <c r="P941" s="11" t="s">
        <v>6031</v>
      </c>
      <c r="Q941" s="11" t="s">
        <v>5592</v>
      </c>
      <c r="R941" s="11" t="s">
        <v>5593</v>
      </c>
      <c r="S941" s="11" t="s">
        <v>45</v>
      </c>
      <c r="T941" s="11" t="s">
        <v>39</v>
      </c>
      <c r="U941" s="11" t="s">
        <v>6053</v>
      </c>
      <c r="V941" s="11" t="s">
        <v>46</v>
      </c>
      <c r="W941" s="17">
        <v>43466</v>
      </c>
      <c r="X941" s="17" t="s">
        <v>6274</v>
      </c>
      <c r="Y941" s="34">
        <v>0</v>
      </c>
      <c r="Z941" s="30" t="s">
        <v>6644</v>
      </c>
      <c r="AA941" s="29">
        <v>13.7</v>
      </c>
      <c r="AB941" s="11" t="s">
        <v>47</v>
      </c>
      <c r="AC941" s="11">
        <v>0</v>
      </c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</row>
    <row r="942" spans="1:54" x14ac:dyDescent="0.25">
      <c r="A942" s="11" t="s">
        <v>3563</v>
      </c>
      <c r="B942" s="12">
        <v>45</v>
      </c>
      <c r="C942" s="12" t="str">
        <f t="shared" si="14"/>
        <v>[40-50 [ ans</v>
      </c>
      <c r="D942" s="11" t="s">
        <v>3564</v>
      </c>
      <c r="E942" s="11" t="s">
        <v>48</v>
      </c>
      <c r="F942" s="11" t="s">
        <v>40</v>
      </c>
      <c r="G942" s="11"/>
      <c r="H942" s="11"/>
      <c r="I942" s="11" t="s">
        <v>49</v>
      </c>
      <c r="J942" s="11" t="s">
        <v>202</v>
      </c>
      <c r="K942" s="11" t="s">
        <v>6048</v>
      </c>
      <c r="L942" s="11" t="s">
        <v>51</v>
      </c>
      <c r="M942" s="11" t="s">
        <v>6062</v>
      </c>
      <c r="N942" s="11" t="s">
        <v>83</v>
      </c>
      <c r="O942" s="11" t="s">
        <v>83</v>
      </c>
      <c r="P942" s="11" t="s">
        <v>6035</v>
      </c>
      <c r="Q942" s="11" t="s">
        <v>5598</v>
      </c>
      <c r="R942" s="11" t="s">
        <v>5599</v>
      </c>
      <c r="S942" s="11" t="s">
        <v>45</v>
      </c>
      <c r="T942" s="11" t="s">
        <v>58</v>
      </c>
      <c r="U942" s="11" t="s">
        <v>6055</v>
      </c>
      <c r="V942" s="11" t="s">
        <v>46</v>
      </c>
      <c r="W942" s="17" t="s">
        <v>6181</v>
      </c>
      <c r="X942" s="17" t="s">
        <v>6495</v>
      </c>
      <c r="Y942" s="34">
        <v>6</v>
      </c>
      <c r="Z942" s="30" t="s">
        <v>6646</v>
      </c>
      <c r="AA942" s="29">
        <v>13</v>
      </c>
      <c r="AB942" s="11" t="s">
        <v>47</v>
      </c>
      <c r="AC942" s="11">
        <v>0</v>
      </c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  <c r="AP942" s="11"/>
      <c r="AQ942" s="11"/>
      <c r="AR942" s="11"/>
      <c r="AS942" s="11"/>
      <c r="AT942" s="11"/>
      <c r="AU942" s="11"/>
      <c r="AV942" s="11"/>
      <c r="AW942" s="11"/>
      <c r="AX942" s="11"/>
      <c r="AY942" s="11"/>
      <c r="AZ942" s="11"/>
      <c r="BA942" s="11"/>
      <c r="BB942" s="11"/>
    </row>
    <row r="943" spans="1:54" x14ac:dyDescent="0.25">
      <c r="A943" s="11" t="s">
        <v>3566</v>
      </c>
      <c r="B943" s="12">
        <v>37</v>
      </c>
      <c r="C943" s="12" t="str">
        <f t="shared" si="14"/>
        <v>[30-40[ ans</v>
      </c>
      <c r="D943" s="11" t="s">
        <v>3567</v>
      </c>
      <c r="E943" s="11" t="s">
        <v>39</v>
      </c>
      <c r="F943" s="11" t="s">
        <v>40</v>
      </c>
      <c r="G943" s="11"/>
      <c r="H943" s="11"/>
      <c r="I943" s="11" t="s">
        <v>49</v>
      </c>
      <c r="J943" s="11" t="s">
        <v>56</v>
      </c>
      <c r="K943" s="11" t="s">
        <v>6045</v>
      </c>
      <c r="L943" s="11" t="s">
        <v>428</v>
      </c>
      <c r="M943" s="11" t="s">
        <v>523</v>
      </c>
      <c r="N943" s="11" t="s">
        <v>428</v>
      </c>
      <c r="O943" s="11" t="s">
        <v>428</v>
      </c>
      <c r="P943" s="11" t="s">
        <v>428</v>
      </c>
      <c r="Q943" s="11"/>
      <c r="R943" s="11"/>
      <c r="S943" s="11" t="s">
        <v>45</v>
      </c>
      <c r="T943" s="11" t="s">
        <v>58</v>
      </c>
      <c r="U943" s="11" t="s">
        <v>6055</v>
      </c>
      <c r="V943" s="11" t="s">
        <v>46</v>
      </c>
      <c r="W943" s="17" t="s">
        <v>6149</v>
      </c>
      <c r="X943" s="17" t="s">
        <v>6429</v>
      </c>
      <c r="Y943" s="34">
        <v>1</v>
      </c>
      <c r="Z943" s="30" t="s">
        <v>6644</v>
      </c>
      <c r="AA943" s="11"/>
      <c r="AB943" s="11" t="s">
        <v>47</v>
      </c>
      <c r="AC943" s="11">
        <v>0</v>
      </c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</row>
    <row r="944" spans="1:54" x14ac:dyDescent="0.25">
      <c r="A944" s="11" t="s">
        <v>3568</v>
      </c>
      <c r="B944" s="12">
        <v>25</v>
      </c>
      <c r="C944" s="12" t="str">
        <f t="shared" si="14"/>
        <v>[20-30[ ans</v>
      </c>
      <c r="D944" s="11" t="s">
        <v>3569</v>
      </c>
      <c r="E944" s="11" t="s">
        <v>54</v>
      </c>
      <c r="F944" s="11" t="s">
        <v>40</v>
      </c>
      <c r="G944" s="11"/>
      <c r="H944" s="11"/>
      <c r="I944" s="11" t="s">
        <v>41</v>
      </c>
      <c r="J944" s="11" t="s">
        <v>1128</v>
      </c>
      <c r="K944" s="11" t="s">
        <v>286</v>
      </c>
      <c r="L944" s="11" t="s">
        <v>51</v>
      </c>
      <c r="M944" s="11" t="s">
        <v>6062</v>
      </c>
      <c r="N944" s="11" t="s">
        <v>910</v>
      </c>
      <c r="O944" s="11" t="s">
        <v>729</v>
      </c>
      <c r="P944" s="11" t="s">
        <v>6702</v>
      </c>
      <c r="Q944" s="11"/>
      <c r="R944" s="11"/>
      <c r="S944" s="11" t="s">
        <v>45</v>
      </c>
      <c r="T944" s="11" t="s">
        <v>39</v>
      </c>
      <c r="U944" s="11" t="s">
        <v>6053</v>
      </c>
      <c r="V944" s="11" t="s">
        <v>62</v>
      </c>
      <c r="W944" s="17"/>
      <c r="X944" s="17"/>
      <c r="Y944" s="30"/>
      <c r="Z944" s="30"/>
      <c r="AA944" s="29">
        <v>10.6</v>
      </c>
      <c r="AB944" s="11" t="s">
        <v>845</v>
      </c>
      <c r="AC944" s="11">
        <v>1</v>
      </c>
      <c r="AD944" s="27" t="s">
        <v>5511</v>
      </c>
      <c r="AE944" s="27" t="s">
        <v>6673</v>
      </c>
      <c r="AF944" s="11" t="s">
        <v>62</v>
      </c>
      <c r="AG944" s="11" t="s">
        <v>46</v>
      </c>
      <c r="AH944" s="11" t="s">
        <v>62</v>
      </c>
      <c r="AI944" s="11" t="s">
        <v>62</v>
      </c>
      <c r="AJ944" s="11"/>
      <c r="AK944" s="11"/>
      <c r="AL944" s="11"/>
      <c r="AM944" s="11"/>
      <c r="AN944" s="11"/>
      <c r="AO944" s="11"/>
      <c r="AP944" s="11"/>
      <c r="AQ944" s="11" t="s">
        <v>846</v>
      </c>
      <c r="AR944" s="11"/>
      <c r="AS944" s="11"/>
      <c r="AT944" s="11"/>
      <c r="AU944" s="11"/>
      <c r="AV944" s="11"/>
      <c r="AW944" s="11"/>
      <c r="AX944" s="11"/>
      <c r="AY944" s="11"/>
      <c r="AZ944" s="11"/>
      <c r="BA944" s="11"/>
      <c r="BB944" s="11"/>
    </row>
    <row r="945" spans="1:54" x14ac:dyDescent="0.25">
      <c r="A945" s="11" t="s">
        <v>3570</v>
      </c>
      <c r="B945" s="12">
        <v>34</v>
      </c>
      <c r="C945" s="12" t="str">
        <f t="shared" si="14"/>
        <v>[30-40[ ans</v>
      </c>
      <c r="D945" s="11" t="s">
        <v>3571</v>
      </c>
      <c r="E945" s="11" t="s">
        <v>92</v>
      </c>
      <c r="F945" s="11" t="s">
        <v>40</v>
      </c>
      <c r="G945" s="11"/>
      <c r="H945" s="11"/>
      <c r="I945" s="11" t="s">
        <v>41</v>
      </c>
      <c r="J945" s="11" t="s">
        <v>134</v>
      </c>
      <c r="K945" s="11" t="s">
        <v>6049</v>
      </c>
      <c r="L945" s="11" t="s">
        <v>51</v>
      </c>
      <c r="M945" s="11" t="s">
        <v>6062</v>
      </c>
      <c r="N945" s="11" t="s">
        <v>910</v>
      </c>
      <c r="O945" s="11" t="s">
        <v>729</v>
      </c>
      <c r="P945" s="11" t="s">
        <v>6702</v>
      </c>
      <c r="Q945" s="11"/>
      <c r="R945" s="11"/>
      <c r="S945" s="11" t="s">
        <v>45</v>
      </c>
      <c r="T945" s="11" t="s">
        <v>39</v>
      </c>
      <c r="U945" s="11" t="s">
        <v>6053</v>
      </c>
      <c r="V945" s="11" t="s">
        <v>62</v>
      </c>
      <c r="W945" s="17"/>
      <c r="X945" s="17"/>
      <c r="Y945" s="30"/>
      <c r="Z945" s="30"/>
      <c r="AA945" s="29">
        <v>13.4</v>
      </c>
      <c r="AB945" s="11" t="s">
        <v>845</v>
      </c>
      <c r="AC945" s="11">
        <v>1</v>
      </c>
      <c r="AD945" s="27" t="s">
        <v>5510</v>
      </c>
      <c r="AE945" s="27" t="s">
        <v>6673</v>
      </c>
      <c r="AF945" s="11" t="s">
        <v>46</v>
      </c>
      <c r="AG945" s="11" t="s">
        <v>62</v>
      </c>
      <c r="AH945" s="11" t="s">
        <v>62</v>
      </c>
      <c r="AI945" s="11" t="s">
        <v>62</v>
      </c>
      <c r="AJ945" s="11"/>
      <c r="AK945" s="11"/>
      <c r="AL945" s="11"/>
      <c r="AM945" s="11"/>
      <c r="AN945" s="11"/>
      <c r="AO945" s="11"/>
      <c r="AP945" s="11"/>
      <c r="AQ945" s="11" t="s">
        <v>846</v>
      </c>
      <c r="AR945" s="11"/>
      <c r="AS945" s="11"/>
      <c r="AT945" s="11"/>
      <c r="AU945" s="11"/>
      <c r="AV945" s="11"/>
      <c r="AW945" s="11"/>
      <c r="AX945" s="11"/>
      <c r="AY945" s="11"/>
      <c r="AZ945" s="11"/>
      <c r="BA945" s="11"/>
      <c r="BB945" s="11"/>
    </row>
    <row r="946" spans="1:54" x14ac:dyDescent="0.25">
      <c r="A946" s="11" t="s">
        <v>3572</v>
      </c>
      <c r="B946" s="12">
        <v>32</v>
      </c>
      <c r="C946" s="12" t="str">
        <f t="shared" si="14"/>
        <v>[30-40[ ans</v>
      </c>
      <c r="D946" s="11" t="s">
        <v>3573</v>
      </c>
      <c r="E946" s="11" t="s">
        <v>92</v>
      </c>
      <c r="F946" s="11" t="s">
        <v>40</v>
      </c>
      <c r="G946" s="11"/>
      <c r="H946" s="11"/>
      <c r="I946" s="11" t="s">
        <v>49</v>
      </c>
      <c r="J946" s="11" t="s">
        <v>134</v>
      </c>
      <c r="K946" s="11" t="s">
        <v>6049</v>
      </c>
      <c r="L946" s="11" t="s">
        <v>43</v>
      </c>
      <c r="M946" s="11" t="s">
        <v>6062</v>
      </c>
      <c r="N946" s="11" t="s">
        <v>164</v>
      </c>
      <c r="O946" s="11" t="s">
        <v>164</v>
      </c>
      <c r="P946" s="11" t="s">
        <v>6033</v>
      </c>
      <c r="Q946" s="11" t="s">
        <v>5582</v>
      </c>
      <c r="R946" s="11" t="s">
        <v>5583</v>
      </c>
      <c r="S946" s="11" t="s">
        <v>45</v>
      </c>
      <c r="T946" s="11" t="s">
        <v>58</v>
      </c>
      <c r="U946" s="11" t="s">
        <v>6055</v>
      </c>
      <c r="V946" s="11" t="s">
        <v>46</v>
      </c>
      <c r="W946" s="17">
        <v>42894</v>
      </c>
      <c r="X946" s="17" t="s">
        <v>6416</v>
      </c>
      <c r="Y946" s="34">
        <v>2</v>
      </c>
      <c r="Z946" s="30" t="s">
        <v>6644</v>
      </c>
      <c r="AA946" s="29">
        <v>13.6</v>
      </c>
      <c r="AB946" s="11" t="s">
        <v>47</v>
      </c>
      <c r="AC946" s="11">
        <v>0</v>
      </c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  <c r="AP946" s="11"/>
      <c r="AQ946" s="11"/>
      <c r="AR946" s="11"/>
      <c r="AS946" s="11"/>
      <c r="AT946" s="11"/>
      <c r="AU946" s="11"/>
      <c r="AV946" s="11"/>
      <c r="AW946" s="11"/>
      <c r="AX946" s="11"/>
      <c r="AY946" s="11"/>
      <c r="AZ946" s="11"/>
      <c r="BA946" s="11"/>
      <c r="BB946" s="11"/>
    </row>
    <row r="947" spans="1:54" x14ac:dyDescent="0.25">
      <c r="A947" s="11" t="s">
        <v>3574</v>
      </c>
      <c r="B947" s="12">
        <v>30</v>
      </c>
      <c r="C947" s="12" t="str">
        <f t="shared" si="14"/>
        <v>[30-40[ ans</v>
      </c>
      <c r="D947" s="11" t="s">
        <v>3575</v>
      </c>
      <c r="E947" s="11" t="s">
        <v>48</v>
      </c>
      <c r="F947" s="11" t="s">
        <v>40</v>
      </c>
      <c r="G947" s="11"/>
      <c r="H947" s="11"/>
      <c r="I947" s="11" t="s">
        <v>49</v>
      </c>
      <c r="J947" s="11" t="s">
        <v>432</v>
      </c>
      <c r="K947" s="11" t="s">
        <v>6043</v>
      </c>
      <c r="L947" s="11" t="s">
        <v>60</v>
      </c>
      <c r="M947" s="11" t="s">
        <v>6062</v>
      </c>
      <c r="N947" s="11" t="s">
        <v>194</v>
      </c>
      <c r="O947" s="11" t="s">
        <v>194</v>
      </c>
      <c r="P947" s="11" t="s">
        <v>6035</v>
      </c>
      <c r="Q947" s="11" t="s">
        <v>5608</v>
      </c>
      <c r="R947" s="11" t="s">
        <v>5609</v>
      </c>
      <c r="S947" s="11" t="s">
        <v>45</v>
      </c>
      <c r="T947" s="11" t="s">
        <v>84</v>
      </c>
      <c r="U947" s="11" t="s">
        <v>6057</v>
      </c>
      <c r="V947" s="11" t="s">
        <v>46</v>
      </c>
      <c r="W947" s="17">
        <v>43101</v>
      </c>
      <c r="X947" s="17" t="s">
        <v>6298</v>
      </c>
      <c r="Y947" s="34">
        <v>1</v>
      </c>
      <c r="Z947" s="30" t="s">
        <v>6644</v>
      </c>
      <c r="AA947" s="11"/>
      <c r="AB947" s="11" t="s">
        <v>47</v>
      </c>
      <c r="AC947" s="11">
        <v>0</v>
      </c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</row>
    <row r="948" spans="1:54" x14ac:dyDescent="0.25">
      <c r="A948" s="11" t="s">
        <v>3576</v>
      </c>
      <c r="B948" s="12">
        <v>40</v>
      </c>
      <c r="C948" s="12" t="str">
        <f t="shared" si="14"/>
        <v>[40-50 [ ans</v>
      </c>
      <c r="D948" s="11" t="s">
        <v>3577</v>
      </c>
      <c r="E948" s="11" t="s">
        <v>92</v>
      </c>
      <c r="F948" s="11" t="s">
        <v>55</v>
      </c>
      <c r="G948" s="11"/>
      <c r="H948" s="11"/>
      <c r="I948" s="11" t="s">
        <v>49</v>
      </c>
      <c r="J948" s="11" t="s">
        <v>154</v>
      </c>
      <c r="K948" s="11" t="s">
        <v>6045</v>
      </c>
      <c r="L948" s="11" t="s">
        <v>43</v>
      </c>
      <c r="M948" s="11" t="s">
        <v>6062</v>
      </c>
      <c r="N948" s="11" t="s">
        <v>1203</v>
      </c>
      <c r="O948" s="11" t="s">
        <v>129</v>
      </c>
      <c r="P948" s="11" t="s">
        <v>6033</v>
      </c>
      <c r="Q948" s="11" t="s">
        <v>5681</v>
      </c>
      <c r="R948" s="11" t="s">
        <v>5682</v>
      </c>
      <c r="S948" s="11" t="s">
        <v>45</v>
      </c>
      <c r="T948" s="11" t="s">
        <v>84</v>
      </c>
      <c r="U948" s="11" t="s">
        <v>6057</v>
      </c>
      <c r="V948" s="11" t="s">
        <v>46</v>
      </c>
      <c r="W948" s="17">
        <v>43587</v>
      </c>
      <c r="X948" s="17" t="s">
        <v>6496</v>
      </c>
      <c r="Y948" s="34">
        <v>0</v>
      </c>
      <c r="Z948" s="30" t="s">
        <v>6644</v>
      </c>
      <c r="AA948" s="11"/>
      <c r="AB948" s="11" t="s">
        <v>898</v>
      </c>
      <c r="AC948" s="11">
        <v>1</v>
      </c>
      <c r="AD948" s="27" t="s">
        <v>5531</v>
      </c>
      <c r="AE948" s="27" t="s">
        <v>6673</v>
      </c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  <c r="AP948" s="11"/>
      <c r="AQ948" s="11"/>
      <c r="AR948" s="11" t="s">
        <v>62</v>
      </c>
      <c r="AS948" s="11" t="s">
        <v>62</v>
      </c>
      <c r="AT948" s="11" t="s">
        <v>62</v>
      </c>
      <c r="AU948" s="11" t="s">
        <v>62</v>
      </c>
      <c r="AV948" s="11" t="s">
        <v>62</v>
      </c>
      <c r="AW948" s="11" t="s">
        <v>62</v>
      </c>
      <c r="AX948" s="11" t="s">
        <v>62</v>
      </c>
      <c r="AY948" s="11" t="s">
        <v>62</v>
      </c>
      <c r="AZ948" s="11" t="s">
        <v>62</v>
      </c>
      <c r="BA948" s="11" t="s">
        <v>46</v>
      </c>
      <c r="BB948" s="11"/>
    </row>
    <row r="949" spans="1:54" x14ac:dyDescent="0.25">
      <c r="A949" s="11" t="s">
        <v>3579</v>
      </c>
      <c r="B949" s="12">
        <v>27</v>
      </c>
      <c r="C949" s="12" t="str">
        <f t="shared" si="14"/>
        <v>[20-30[ ans</v>
      </c>
      <c r="D949" s="11" t="s">
        <v>3580</v>
      </c>
      <c r="E949" s="11" t="s">
        <v>39</v>
      </c>
      <c r="F949" s="11" t="s">
        <v>40</v>
      </c>
      <c r="G949" s="11"/>
      <c r="H949" s="11"/>
      <c r="I949" s="11" t="s">
        <v>41</v>
      </c>
      <c r="J949" s="11" t="s">
        <v>111</v>
      </c>
      <c r="K949" s="11" t="s">
        <v>6043</v>
      </c>
      <c r="L949" s="11" t="s">
        <v>51</v>
      </c>
      <c r="M949" s="11" t="s">
        <v>6062</v>
      </c>
      <c r="N949" s="11" t="s">
        <v>720</v>
      </c>
      <c r="O949" s="11" t="s">
        <v>1355</v>
      </c>
      <c r="P949" s="11" t="s">
        <v>6031</v>
      </c>
      <c r="Q949" s="11" t="s">
        <v>5620</v>
      </c>
      <c r="R949" s="11" t="s">
        <v>5621</v>
      </c>
      <c r="S949" s="11" t="s">
        <v>45</v>
      </c>
      <c r="T949" s="11" t="s">
        <v>124</v>
      </c>
      <c r="U949" s="11" t="s">
        <v>124</v>
      </c>
      <c r="V949" s="11" t="s">
        <v>62</v>
      </c>
      <c r="W949" s="17"/>
      <c r="X949" s="17"/>
      <c r="Y949" s="30"/>
      <c r="Z949" s="30"/>
      <c r="AA949" s="29">
        <v>15.5</v>
      </c>
      <c r="AB949" s="11" t="s">
        <v>47</v>
      </c>
      <c r="AC949" s="11">
        <v>0</v>
      </c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  <c r="AP949" s="11"/>
      <c r="AQ949" s="11"/>
      <c r="AR949" s="11"/>
      <c r="AS949" s="11"/>
      <c r="AT949" s="11"/>
      <c r="AU949" s="11"/>
      <c r="AV949" s="11"/>
      <c r="AW949" s="11"/>
      <c r="AX949" s="11"/>
      <c r="AY949" s="11"/>
      <c r="AZ949" s="11"/>
      <c r="BA949" s="11"/>
      <c r="BB949" s="11"/>
    </row>
    <row r="950" spans="1:54" x14ac:dyDescent="0.25">
      <c r="A950" s="11" t="s">
        <v>3581</v>
      </c>
      <c r="B950" s="12">
        <v>28</v>
      </c>
      <c r="C950" s="12" t="str">
        <f t="shared" si="14"/>
        <v>[20-30[ ans</v>
      </c>
      <c r="D950" s="11" t="s">
        <v>3582</v>
      </c>
      <c r="E950" s="11" t="s">
        <v>39</v>
      </c>
      <c r="F950" s="11" t="s">
        <v>40</v>
      </c>
      <c r="G950" s="11"/>
      <c r="H950" s="11"/>
      <c r="I950" s="11" t="s">
        <v>41</v>
      </c>
      <c r="J950" s="11" t="s">
        <v>134</v>
      </c>
      <c r="K950" s="11" t="s">
        <v>6049</v>
      </c>
      <c r="L950" s="11" t="s">
        <v>51</v>
      </c>
      <c r="M950" s="11" t="s">
        <v>6062</v>
      </c>
      <c r="N950" s="11" t="s">
        <v>1268</v>
      </c>
      <c r="O950" s="11" t="s">
        <v>1355</v>
      </c>
      <c r="P950" s="11" t="s">
        <v>6031</v>
      </c>
      <c r="Q950" s="11" t="s">
        <v>5620</v>
      </c>
      <c r="R950" s="11" t="s">
        <v>5621</v>
      </c>
      <c r="S950" s="11" t="s">
        <v>45</v>
      </c>
      <c r="T950" s="11" t="s">
        <v>58</v>
      </c>
      <c r="U950" s="11" t="s">
        <v>6055</v>
      </c>
      <c r="V950" s="11" t="s">
        <v>62</v>
      </c>
      <c r="W950" s="17"/>
      <c r="X950" s="17"/>
      <c r="Y950" s="30"/>
      <c r="Z950" s="30"/>
      <c r="AA950" s="29">
        <v>14.8</v>
      </c>
      <c r="AB950" s="11" t="s">
        <v>898</v>
      </c>
      <c r="AC950" s="11">
        <v>1</v>
      </c>
      <c r="AD950" s="27" t="s">
        <v>5531</v>
      </c>
      <c r="AE950" s="27" t="s">
        <v>6673</v>
      </c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  <c r="AP950" s="11"/>
      <c r="AQ950" s="11"/>
      <c r="AR950" s="11" t="s">
        <v>62</v>
      </c>
      <c r="AS950" s="11" t="s">
        <v>62</v>
      </c>
      <c r="AT950" s="11" t="s">
        <v>62</v>
      </c>
      <c r="AU950" s="11" t="s">
        <v>62</v>
      </c>
      <c r="AV950" s="11" t="s">
        <v>62</v>
      </c>
      <c r="AW950" s="11" t="s">
        <v>62</v>
      </c>
      <c r="AX950" s="11" t="s">
        <v>62</v>
      </c>
      <c r="AY950" s="11" t="s">
        <v>62</v>
      </c>
      <c r="AZ950" s="11" t="s">
        <v>62</v>
      </c>
      <c r="BA950" s="11" t="s">
        <v>46</v>
      </c>
      <c r="BB950" s="11"/>
    </row>
    <row r="951" spans="1:54" x14ac:dyDescent="0.25">
      <c r="A951" s="11" t="s">
        <v>3583</v>
      </c>
      <c r="B951" s="12">
        <v>27</v>
      </c>
      <c r="C951" s="12" t="str">
        <f t="shared" si="14"/>
        <v>[20-30[ ans</v>
      </c>
      <c r="D951" s="11" t="s">
        <v>3584</v>
      </c>
      <c r="E951" s="11" t="s">
        <v>54</v>
      </c>
      <c r="F951" s="11" t="s">
        <v>40</v>
      </c>
      <c r="G951" s="11"/>
      <c r="H951" s="11"/>
      <c r="I951" s="11" t="s">
        <v>41</v>
      </c>
      <c r="J951" s="11" t="s">
        <v>108</v>
      </c>
      <c r="K951" s="11" t="s">
        <v>6045</v>
      </c>
      <c r="L951" s="11" t="s">
        <v>51</v>
      </c>
      <c r="M951" s="11" t="s">
        <v>6062</v>
      </c>
      <c r="N951" s="11" t="s">
        <v>81</v>
      </c>
      <c r="O951" s="11" t="s">
        <v>5502</v>
      </c>
      <c r="P951" s="11" t="s">
        <v>6035</v>
      </c>
      <c r="Q951" s="11" t="s">
        <v>5572</v>
      </c>
      <c r="R951" s="11" t="s">
        <v>5573</v>
      </c>
      <c r="S951" s="11" t="s">
        <v>45</v>
      </c>
      <c r="T951" s="11" t="s">
        <v>39</v>
      </c>
      <c r="U951" s="11" t="s">
        <v>6053</v>
      </c>
      <c r="V951" s="11" t="s">
        <v>46</v>
      </c>
      <c r="W951" s="17">
        <v>43101</v>
      </c>
      <c r="X951" s="17" t="s">
        <v>6298</v>
      </c>
      <c r="Y951" s="34">
        <v>1</v>
      </c>
      <c r="Z951" s="30" t="s">
        <v>6644</v>
      </c>
      <c r="AA951" s="29">
        <v>14</v>
      </c>
      <c r="AB951" s="11" t="s">
        <v>47</v>
      </c>
      <c r="AC951" s="11">
        <v>0</v>
      </c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  <c r="AP951" s="11"/>
      <c r="AQ951" s="11"/>
      <c r="AR951" s="11"/>
      <c r="AS951" s="11"/>
      <c r="AT951" s="11"/>
      <c r="AU951" s="11"/>
      <c r="AV951" s="11"/>
      <c r="AW951" s="11"/>
      <c r="AX951" s="11"/>
      <c r="AY951" s="11"/>
      <c r="AZ951" s="11"/>
      <c r="BA951" s="11"/>
      <c r="BB951" s="11"/>
    </row>
    <row r="952" spans="1:54" x14ac:dyDescent="0.25">
      <c r="A952" s="11" t="s">
        <v>3585</v>
      </c>
      <c r="B952" s="12">
        <v>41</v>
      </c>
      <c r="C952" s="12" t="str">
        <f t="shared" si="14"/>
        <v>[40-50 [ ans</v>
      </c>
      <c r="D952" s="11" t="s">
        <v>3586</v>
      </c>
      <c r="E952" s="11" t="s">
        <v>54</v>
      </c>
      <c r="F952" s="11" t="s">
        <v>55</v>
      </c>
      <c r="G952" s="11"/>
      <c r="H952" s="11"/>
      <c r="I952" s="11" t="s">
        <v>49</v>
      </c>
      <c r="J952" s="11" t="s">
        <v>154</v>
      </c>
      <c r="K952" s="11" t="s">
        <v>6045</v>
      </c>
      <c r="L952" s="11" t="s">
        <v>60</v>
      </c>
      <c r="M952" s="11" t="s">
        <v>6062</v>
      </c>
      <c r="N952" s="11" t="s">
        <v>191</v>
      </c>
      <c r="O952" s="11" t="s">
        <v>191</v>
      </c>
      <c r="P952" s="11" t="s">
        <v>6035</v>
      </c>
      <c r="Q952" s="11" t="s">
        <v>5799</v>
      </c>
      <c r="R952" s="11" t="s">
        <v>5800</v>
      </c>
      <c r="S952" s="11" t="s">
        <v>45</v>
      </c>
      <c r="T952" s="11" t="s">
        <v>58</v>
      </c>
      <c r="U952" s="11" t="s">
        <v>6055</v>
      </c>
      <c r="V952" s="11" t="s">
        <v>46</v>
      </c>
      <c r="W952" s="17" t="s">
        <v>6182</v>
      </c>
      <c r="X952" s="17" t="s">
        <v>6497</v>
      </c>
      <c r="Y952" s="34">
        <v>4</v>
      </c>
      <c r="Z952" s="30" t="s">
        <v>6647</v>
      </c>
      <c r="AA952" s="29">
        <v>13</v>
      </c>
      <c r="AB952" s="11" t="s">
        <v>898</v>
      </c>
      <c r="AC952" s="11">
        <v>1</v>
      </c>
      <c r="AD952" s="27" t="s">
        <v>5524</v>
      </c>
      <c r="AE952" s="27" t="s">
        <v>6673</v>
      </c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  <c r="AP952" s="11"/>
      <c r="AQ952" s="11"/>
      <c r="AR952" s="11" t="s">
        <v>62</v>
      </c>
      <c r="AS952" s="11" t="s">
        <v>62</v>
      </c>
      <c r="AT952" s="11" t="s">
        <v>46</v>
      </c>
      <c r="AU952" s="11" t="s">
        <v>62</v>
      </c>
      <c r="AV952" s="11" t="s">
        <v>62</v>
      </c>
      <c r="AW952" s="11" t="s">
        <v>62</v>
      </c>
      <c r="AX952" s="11" t="s">
        <v>62</v>
      </c>
      <c r="AY952" s="11" t="s">
        <v>62</v>
      </c>
      <c r="AZ952" s="11" t="s">
        <v>62</v>
      </c>
      <c r="BA952" s="11" t="s">
        <v>62</v>
      </c>
      <c r="BB952" s="11"/>
    </row>
    <row r="953" spans="1:54" x14ac:dyDescent="0.25">
      <c r="A953" s="11" t="s">
        <v>3588</v>
      </c>
      <c r="B953" s="12">
        <v>25</v>
      </c>
      <c r="C953" s="12" t="str">
        <f t="shared" si="14"/>
        <v>[20-30[ ans</v>
      </c>
      <c r="D953" s="11" t="s">
        <v>3589</v>
      </c>
      <c r="E953" s="11" t="s">
        <v>48</v>
      </c>
      <c r="F953" s="11" t="s">
        <v>55</v>
      </c>
      <c r="G953" s="11"/>
      <c r="H953" s="12">
        <v>69</v>
      </c>
      <c r="I953" s="11" t="s">
        <v>41</v>
      </c>
      <c r="J953" s="11" t="s">
        <v>79</v>
      </c>
      <c r="K953" s="11" t="s">
        <v>6048</v>
      </c>
      <c r="L953" s="11" t="s">
        <v>60</v>
      </c>
      <c r="M953" s="11" t="s">
        <v>6062</v>
      </c>
      <c r="N953" s="11" t="s">
        <v>195</v>
      </c>
      <c r="O953" s="11" t="s">
        <v>195</v>
      </c>
      <c r="P953" s="11" t="s">
        <v>6035</v>
      </c>
      <c r="Q953" s="11" t="s">
        <v>5610</v>
      </c>
      <c r="R953" s="11" t="s">
        <v>5611</v>
      </c>
      <c r="S953" s="11" t="s">
        <v>45</v>
      </c>
      <c r="T953" s="11" t="s">
        <v>84</v>
      </c>
      <c r="U953" s="11" t="s">
        <v>6057</v>
      </c>
      <c r="V953" s="11" t="s">
        <v>62</v>
      </c>
      <c r="W953" s="17"/>
      <c r="X953" s="17"/>
      <c r="Y953" s="30"/>
      <c r="Z953" s="30"/>
      <c r="AA953" s="11"/>
      <c r="AB953" s="11" t="s">
        <v>47</v>
      </c>
      <c r="AC953" s="11">
        <v>0</v>
      </c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  <c r="AP953" s="11"/>
      <c r="AQ953" s="11"/>
      <c r="AR953" s="11"/>
      <c r="AS953" s="11"/>
      <c r="AT953" s="11"/>
      <c r="AU953" s="11"/>
      <c r="AV953" s="11"/>
      <c r="AW953" s="11"/>
      <c r="AX953" s="11"/>
      <c r="AY953" s="11"/>
      <c r="AZ953" s="11"/>
      <c r="BA953" s="11"/>
      <c r="BB953" s="11"/>
    </row>
    <row r="954" spans="1:54" x14ac:dyDescent="0.25">
      <c r="A954" s="11" t="s">
        <v>3590</v>
      </c>
      <c r="B954" s="12">
        <v>30</v>
      </c>
      <c r="C954" s="12" t="str">
        <f t="shared" si="14"/>
        <v>[30-40[ ans</v>
      </c>
      <c r="D954" s="11" t="s">
        <v>3591</v>
      </c>
      <c r="E954" s="11" t="s">
        <v>48</v>
      </c>
      <c r="F954" s="11" t="s">
        <v>40</v>
      </c>
      <c r="G954" s="11"/>
      <c r="H954" s="11"/>
      <c r="I954" s="11" t="s">
        <v>41</v>
      </c>
      <c r="J954" s="11" t="s">
        <v>134</v>
      </c>
      <c r="K954" s="11" t="s">
        <v>6049</v>
      </c>
      <c r="L954" s="11" t="s">
        <v>51</v>
      </c>
      <c r="M954" s="11" t="s">
        <v>6062</v>
      </c>
      <c r="N954" s="11" t="s">
        <v>64</v>
      </c>
      <c r="O954" s="11" t="s">
        <v>729</v>
      </c>
      <c r="P954" s="11" t="s">
        <v>6702</v>
      </c>
      <c r="Q954" s="11"/>
      <c r="R954" s="11"/>
      <c r="S954" s="11" t="s">
        <v>45</v>
      </c>
      <c r="T954" s="11" t="s">
        <v>58</v>
      </c>
      <c r="U954" s="11" t="s">
        <v>6055</v>
      </c>
      <c r="V954" s="11" t="s">
        <v>62</v>
      </c>
      <c r="W954" s="17"/>
      <c r="X954" s="17"/>
      <c r="Y954" s="30"/>
      <c r="Z954" s="30"/>
      <c r="AA954" s="29">
        <v>13</v>
      </c>
      <c r="AB954" s="11" t="s">
        <v>47</v>
      </c>
      <c r="AC954" s="11">
        <v>0</v>
      </c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</row>
    <row r="955" spans="1:54" x14ac:dyDescent="0.25">
      <c r="A955" s="11" t="s">
        <v>3592</v>
      </c>
      <c r="B955" s="12">
        <v>42</v>
      </c>
      <c r="C955" s="12" t="str">
        <f t="shared" si="14"/>
        <v>[40-50 [ ans</v>
      </c>
      <c r="D955" s="11" t="s">
        <v>3593</v>
      </c>
      <c r="E955" s="11" t="s">
        <v>39</v>
      </c>
      <c r="F955" s="11" t="s">
        <v>55</v>
      </c>
      <c r="G955" s="11"/>
      <c r="H955" s="11"/>
      <c r="I955" s="11" t="s">
        <v>49</v>
      </c>
      <c r="J955" s="11" t="s">
        <v>154</v>
      </c>
      <c r="K955" s="11" t="s">
        <v>6045</v>
      </c>
      <c r="L955" s="11" t="s">
        <v>157</v>
      </c>
      <c r="M955" s="11" t="s">
        <v>6062</v>
      </c>
      <c r="N955" s="11" t="s">
        <v>497</v>
      </c>
      <c r="O955" s="11" t="s">
        <v>169</v>
      </c>
      <c r="P955" s="11" t="s">
        <v>6034</v>
      </c>
      <c r="Q955" s="11" t="s">
        <v>5830</v>
      </c>
      <c r="R955" s="11" t="s">
        <v>5831</v>
      </c>
      <c r="S955" s="11" t="s">
        <v>45</v>
      </c>
      <c r="T955" s="11" t="s">
        <v>39</v>
      </c>
      <c r="U955" s="11" t="s">
        <v>6053</v>
      </c>
      <c r="V955" s="11" t="s">
        <v>62</v>
      </c>
      <c r="W955" s="17"/>
      <c r="X955" s="17"/>
      <c r="Y955" s="30"/>
      <c r="Z955" s="30"/>
      <c r="AA955" s="11"/>
      <c r="AB955" s="11" t="s">
        <v>47</v>
      </c>
      <c r="AC955" s="11">
        <v>0</v>
      </c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</row>
    <row r="956" spans="1:54" x14ac:dyDescent="0.25">
      <c r="A956" s="11" t="s">
        <v>3594</v>
      </c>
      <c r="B956" s="12">
        <v>30</v>
      </c>
      <c r="C956" s="12" t="str">
        <f t="shared" si="14"/>
        <v>[30-40[ ans</v>
      </c>
      <c r="D956" s="11" t="s">
        <v>3595</v>
      </c>
      <c r="E956" s="11" t="s">
        <v>54</v>
      </c>
      <c r="F956" s="11" t="s">
        <v>40</v>
      </c>
      <c r="G956" s="11"/>
      <c r="H956" s="11"/>
      <c r="I956" s="11" t="s">
        <v>41</v>
      </c>
      <c r="J956" s="11" t="s">
        <v>144</v>
      </c>
      <c r="K956" s="11" t="s">
        <v>6044</v>
      </c>
      <c r="L956" s="11" t="s">
        <v>43</v>
      </c>
      <c r="M956" s="11" t="s">
        <v>6062</v>
      </c>
      <c r="N956" s="11" t="s">
        <v>70</v>
      </c>
      <c r="O956" s="11" t="s">
        <v>5502</v>
      </c>
      <c r="P956" s="11" t="s">
        <v>6035</v>
      </c>
      <c r="Q956" s="11" t="s">
        <v>5572</v>
      </c>
      <c r="R956" s="11" t="s">
        <v>5573</v>
      </c>
      <c r="S956" s="11" t="s">
        <v>45</v>
      </c>
      <c r="T956" s="11" t="s">
        <v>124</v>
      </c>
      <c r="U956" s="11" t="s">
        <v>124</v>
      </c>
      <c r="V956" s="11" t="s">
        <v>62</v>
      </c>
      <c r="W956" s="17"/>
      <c r="X956" s="17"/>
      <c r="Y956" s="30"/>
      <c r="Z956" s="30"/>
      <c r="AA956" s="29">
        <v>13</v>
      </c>
      <c r="AB956" s="11" t="s">
        <v>47</v>
      </c>
      <c r="AC956" s="11">
        <v>0</v>
      </c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</row>
    <row r="957" spans="1:54" x14ac:dyDescent="0.25">
      <c r="A957" s="11" t="s">
        <v>3596</v>
      </c>
      <c r="B957" s="12">
        <v>19</v>
      </c>
      <c r="C957" s="12" t="str">
        <f t="shared" si="14"/>
        <v xml:space="preserve"> &lt; 20 ans</v>
      </c>
      <c r="D957" s="11" t="s">
        <v>3597</v>
      </c>
      <c r="E957" s="11" t="s">
        <v>54</v>
      </c>
      <c r="F957" s="11" t="s">
        <v>40</v>
      </c>
      <c r="G957" s="11"/>
      <c r="H957" s="11"/>
      <c r="I957" s="11" t="s">
        <v>41</v>
      </c>
      <c r="J957" s="11" t="s">
        <v>101</v>
      </c>
      <c r="K957" s="11" t="s">
        <v>286</v>
      </c>
      <c r="L957" s="11" t="s">
        <v>51</v>
      </c>
      <c r="M957" s="11" t="s">
        <v>6062</v>
      </c>
      <c r="N957" s="11" t="s">
        <v>1034</v>
      </c>
      <c r="O957" s="11" t="s">
        <v>1034</v>
      </c>
      <c r="P957" s="11" t="s">
        <v>6035</v>
      </c>
      <c r="Q957" s="11" t="s">
        <v>6029</v>
      </c>
      <c r="R957" s="11" t="s">
        <v>6030</v>
      </c>
      <c r="S957" s="11" t="s">
        <v>45</v>
      </c>
      <c r="T957" s="11" t="s">
        <v>39</v>
      </c>
      <c r="U957" s="11" t="s">
        <v>6053</v>
      </c>
      <c r="V957" s="11" t="s">
        <v>62</v>
      </c>
      <c r="W957" s="17"/>
      <c r="X957" s="17"/>
      <c r="Y957" s="30"/>
      <c r="Z957" s="30"/>
      <c r="AA957" s="29">
        <v>13</v>
      </c>
      <c r="AB957" s="11" t="s">
        <v>47</v>
      </c>
      <c r="AC957" s="11">
        <v>0</v>
      </c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</row>
    <row r="958" spans="1:54" x14ac:dyDescent="0.25">
      <c r="A958" s="11" t="s">
        <v>3598</v>
      </c>
      <c r="B958" s="12">
        <v>24</v>
      </c>
      <c r="C958" s="12" t="str">
        <f t="shared" si="14"/>
        <v>[20-30[ ans</v>
      </c>
      <c r="D958" s="11" t="s">
        <v>3599</v>
      </c>
      <c r="E958" s="11" t="s">
        <v>39</v>
      </c>
      <c r="F958" s="11" t="s">
        <v>40</v>
      </c>
      <c r="G958" s="11"/>
      <c r="H958" s="11"/>
      <c r="I958" s="11" t="s">
        <v>41</v>
      </c>
      <c r="J958" s="11" t="s">
        <v>617</v>
      </c>
      <c r="K958" s="11" t="s">
        <v>6043</v>
      </c>
      <c r="L958" s="11" t="s">
        <v>121</v>
      </c>
      <c r="M958" s="11" t="s">
        <v>6062</v>
      </c>
      <c r="N958" s="11" t="s">
        <v>618</v>
      </c>
      <c r="O958" s="11" t="s">
        <v>554</v>
      </c>
      <c r="P958" s="11" t="s">
        <v>6032</v>
      </c>
      <c r="Q958" s="11" t="s">
        <v>5576</v>
      </c>
      <c r="R958" s="11" t="s">
        <v>5577</v>
      </c>
      <c r="S958" s="11" t="s">
        <v>45</v>
      </c>
      <c r="T958" s="11" t="s">
        <v>39</v>
      </c>
      <c r="U958" s="11" t="s">
        <v>6053</v>
      </c>
      <c r="V958" s="11" t="s">
        <v>46</v>
      </c>
      <c r="W958" s="17" t="s">
        <v>6183</v>
      </c>
      <c r="X958" s="17" t="s">
        <v>6498</v>
      </c>
      <c r="Y958" s="34">
        <v>1</v>
      </c>
      <c r="Z958" s="30" t="s">
        <v>6644</v>
      </c>
      <c r="AA958" s="29">
        <v>13.1</v>
      </c>
      <c r="AB958" s="11" t="s">
        <v>47</v>
      </c>
      <c r="AC958" s="11">
        <v>0</v>
      </c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1"/>
    </row>
    <row r="959" spans="1:54" x14ac:dyDescent="0.25">
      <c r="A959" s="11" t="s">
        <v>3601</v>
      </c>
      <c r="B959" s="12">
        <v>30</v>
      </c>
      <c r="C959" s="12" t="str">
        <f t="shared" si="14"/>
        <v>[30-40[ ans</v>
      </c>
      <c r="D959" s="11" t="s">
        <v>3602</v>
      </c>
      <c r="E959" s="11" t="s">
        <v>48</v>
      </c>
      <c r="F959" s="11" t="s">
        <v>55</v>
      </c>
      <c r="G959" s="11"/>
      <c r="H959" s="11"/>
      <c r="I959" s="11" t="s">
        <v>41</v>
      </c>
      <c r="J959" s="11" t="s">
        <v>263</v>
      </c>
      <c r="K959" s="11" t="s">
        <v>6050</v>
      </c>
      <c r="L959" s="11" t="s">
        <v>157</v>
      </c>
      <c r="M959" s="11" t="s">
        <v>6062</v>
      </c>
      <c r="N959" s="11" t="s">
        <v>169</v>
      </c>
      <c r="O959" s="11" t="s">
        <v>169</v>
      </c>
      <c r="P959" s="11" t="s">
        <v>6034</v>
      </c>
      <c r="Q959" s="11" t="s">
        <v>5830</v>
      </c>
      <c r="R959" s="11" t="s">
        <v>5831</v>
      </c>
      <c r="S959" s="11" t="s">
        <v>45</v>
      </c>
      <c r="T959" s="11" t="s">
        <v>39</v>
      </c>
      <c r="U959" s="11" t="s">
        <v>6053</v>
      </c>
      <c r="V959" s="11" t="s">
        <v>62</v>
      </c>
      <c r="W959" s="17"/>
      <c r="X959" s="17"/>
      <c r="Y959" s="30"/>
      <c r="Z959" s="30"/>
      <c r="AA959" s="11"/>
      <c r="AB959" s="11" t="s">
        <v>47</v>
      </c>
      <c r="AC959" s="11">
        <v>0</v>
      </c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  <c r="AP959" s="11"/>
      <c r="AQ959" s="11"/>
      <c r="AR959" s="11"/>
      <c r="AS959" s="11"/>
      <c r="AT959" s="11"/>
      <c r="AU959" s="11"/>
      <c r="AV959" s="11"/>
      <c r="AW959" s="11"/>
      <c r="AX959" s="11"/>
      <c r="AY959" s="11"/>
      <c r="AZ959" s="11"/>
      <c r="BA959" s="11"/>
      <c r="BB959" s="11"/>
    </row>
    <row r="960" spans="1:54" x14ac:dyDescent="0.25">
      <c r="A960" s="11" t="s">
        <v>3603</v>
      </c>
      <c r="B960" s="12">
        <v>30</v>
      </c>
      <c r="C960" s="12" t="str">
        <f t="shared" si="14"/>
        <v>[30-40[ ans</v>
      </c>
      <c r="D960" s="11" t="s">
        <v>3604</v>
      </c>
      <c r="E960" s="11" t="s">
        <v>39</v>
      </c>
      <c r="F960" s="11" t="s">
        <v>55</v>
      </c>
      <c r="G960" s="12">
        <v>158</v>
      </c>
      <c r="H960" s="12">
        <v>60</v>
      </c>
      <c r="I960" s="11" t="s">
        <v>41</v>
      </c>
      <c r="J960" s="11" t="s">
        <v>827</v>
      </c>
      <c r="K960" s="11" t="s">
        <v>6043</v>
      </c>
      <c r="L960" s="11" t="s">
        <v>51</v>
      </c>
      <c r="M960" s="11" t="s">
        <v>6062</v>
      </c>
      <c r="N960" s="11" t="s">
        <v>828</v>
      </c>
      <c r="O960" s="11" t="s">
        <v>168</v>
      </c>
      <c r="P960" s="11" t="s">
        <v>6031</v>
      </c>
      <c r="Q960" s="11" t="s">
        <v>5588</v>
      </c>
      <c r="R960" s="11" t="s">
        <v>5589</v>
      </c>
      <c r="S960" s="11" t="s">
        <v>45</v>
      </c>
      <c r="T960" s="11" t="s">
        <v>58</v>
      </c>
      <c r="U960" s="11" t="s">
        <v>6055</v>
      </c>
      <c r="V960" s="11" t="s">
        <v>62</v>
      </c>
      <c r="W960" s="17"/>
      <c r="X960" s="17"/>
      <c r="Y960" s="30"/>
      <c r="Z960" s="30"/>
      <c r="AA960" s="29">
        <v>12.9</v>
      </c>
      <c r="AB960" s="11" t="s">
        <v>47</v>
      </c>
      <c r="AC960" s="11">
        <v>0</v>
      </c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  <c r="AP960" s="11"/>
      <c r="AQ960" s="11"/>
      <c r="AR960" s="11"/>
      <c r="AS960" s="11"/>
      <c r="AT960" s="11"/>
      <c r="AU960" s="11"/>
      <c r="AV960" s="11"/>
      <c r="AW960" s="11"/>
      <c r="AX960" s="11"/>
      <c r="AY960" s="11"/>
      <c r="AZ960" s="11"/>
      <c r="BA960" s="11"/>
      <c r="BB960" s="11"/>
    </row>
    <row r="961" spans="1:54" x14ac:dyDescent="0.25">
      <c r="A961" s="11" t="s">
        <v>3605</v>
      </c>
      <c r="B961" s="12">
        <v>28</v>
      </c>
      <c r="C961" s="12" t="str">
        <f t="shared" si="14"/>
        <v>[20-30[ ans</v>
      </c>
      <c r="D961" s="11" t="s">
        <v>3606</v>
      </c>
      <c r="E961" s="11" t="s">
        <v>48</v>
      </c>
      <c r="F961" s="11" t="s">
        <v>40</v>
      </c>
      <c r="G961" s="11"/>
      <c r="H961" s="11"/>
      <c r="I961" s="11" t="s">
        <v>41</v>
      </c>
      <c r="J961" s="11" t="s">
        <v>953</v>
      </c>
      <c r="K961" s="11" t="s">
        <v>6048</v>
      </c>
      <c r="L961" s="11" t="s">
        <v>51</v>
      </c>
      <c r="M961" s="11" t="s">
        <v>6062</v>
      </c>
      <c r="N961" s="11" t="s">
        <v>313</v>
      </c>
      <c r="O961" s="11" t="s">
        <v>313</v>
      </c>
      <c r="P961" s="11" t="s">
        <v>6035</v>
      </c>
      <c r="Q961" s="11" t="s">
        <v>5805</v>
      </c>
      <c r="R961" s="11" t="s">
        <v>5806</v>
      </c>
      <c r="S961" s="11" t="s">
        <v>45</v>
      </c>
      <c r="T961" s="11" t="s">
        <v>39</v>
      </c>
      <c r="U961" s="11" t="s">
        <v>6053</v>
      </c>
      <c r="V961" s="11" t="s">
        <v>46</v>
      </c>
      <c r="W961" s="17">
        <v>43470</v>
      </c>
      <c r="X961" s="17" t="s">
        <v>6347</v>
      </c>
      <c r="Y961" s="34">
        <v>0</v>
      </c>
      <c r="Z961" s="30" t="s">
        <v>6644</v>
      </c>
      <c r="AA961" s="29">
        <v>14</v>
      </c>
      <c r="AB961" s="11" t="s">
        <v>47</v>
      </c>
      <c r="AC961" s="11">
        <v>0</v>
      </c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</row>
    <row r="962" spans="1:54" x14ac:dyDescent="0.25">
      <c r="A962" s="11" t="s">
        <v>3607</v>
      </c>
      <c r="B962" s="12">
        <v>47</v>
      </c>
      <c r="C962" s="12" t="str">
        <f t="shared" si="14"/>
        <v>[40-50 [ ans</v>
      </c>
      <c r="D962" s="11" t="s">
        <v>3608</v>
      </c>
      <c r="E962" s="11" t="s">
        <v>39</v>
      </c>
      <c r="F962" s="11" t="s">
        <v>40</v>
      </c>
      <c r="G962" s="11"/>
      <c r="H962" s="11"/>
      <c r="I962" s="11" t="s">
        <v>49</v>
      </c>
      <c r="J962" s="11" t="s">
        <v>56</v>
      </c>
      <c r="K962" s="11" t="s">
        <v>6045</v>
      </c>
      <c r="L962" s="11" t="s">
        <v>114</v>
      </c>
      <c r="M962" s="11" t="s">
        <v>6062</v>
      </c>
      <c r="N962" s="11" t="s">
        <v>195</v>
      </c>
      <c r="O962" s="11" t="s">
        <v>195</v>
      </c>
      <c r="P962" s="11" t="s">
        <v>6035</v>
      </c>
      <c r="Q962" s="11" t="s">
        <v>5610</v>
      </c>
      <c r="R962" s="11" t="s">
        <v>5611</v>
      </c>
      <c r="S962" s="11" t="s">
        <v>45</v>
      </c>
      <c r="T962" s="11" t="s">
        <v>39</v>
      </c>
      <c r="U962" s="11" t="s">
        <v>6053</v>
      </c>
      <c r="V962" s="11" t="s">
        <v>62</v>
      </c>
      <c r="W962" s="17"/>
      <c r="X962" s="17"/>
      <c r="Y962" s="30"/>
      <c r="Z962" s="30"/>
      <c r="AA962" s="29">
        <v>13.3</v>
      </c>
      <c r="AB962" s="11" t="s">
        <v>47</v>
      </c>
      <c r="AC962" s="11">
        <v>0</v>
      </c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</row>
    <row r="963" spans="1:54" x14ac:dyDescent="0.25">
      <c r="A963" s="11" t="s">
        <v>3609</v>
      </c>
      <c r="B963" s="12">
        <v>25</v>
      </c>
      <c r="C963" s="12" t="str">
        <f t="shared" ref="C963:C1026" si="15">IF(B963&lt;20," &lt; 20 ans", IF(B963&lt;30,"[20-30[ ans",IF(B963&lt;40,"[30-40[ ans",IF(B963&lt;50,"[40-50 [ ans",IF(B963&lt;60, "[50-60 [ ans","&gt; 60 ans")))))</f>
        <v>[20-30[ ans</v>
      </c>
      <c r="D963" s="11" t="s">
        <v>3610</v>
      </c>
      <c r="E963" s="11" t="s">
        <v>48</v>
      </c>
      <c r="F963" s="11" t="s">
        <v>40</v>
      </c>
      <c r="G963" s="11"/>
      <c r="H963" s="11"/>
      <c r="I963" s="11" t="s">
        <v>41</v>
      </c>
      <c r="J963" s="11" t="s">
        <v>79</v>
      </c>
      <c r="K963" s="11" t="s">
        <v>6048</v>
      </c>
      <c r="L963" s="11" t="s">
        <v>51</v>
      </c>
      <c r="M963" s="11" t="s">
        <v>6062</v>
      </c>
      <c r="N963" s="11" t="s">
        <v>168</v>
      </c>
      <c r="O963" s="11" t="s">
        <v>168</v>
      </c>
      <c r="P963" s="11" t="s">
        <v>6031</v>
      </c>
      <c r="Q963" s="11" t="s">
        <v>5588</v>
      </c>
      <c r="R963" s="11" t="s">
        <v>5589</v>
      </c>
      <c r="S963" s="11" t="s">
        <v>45</v>
      </c>
      <c r="T963" s="11" t="s">
        <v>39</v>
      </c>
      <c r="U963" s="11" t="s">
        <v>6053</v>
      </c>
      <c r="V963" s="11" t="s">
        <v>62</v>
      </c>
      <c r="W963" s="17"/>
      <c r="X963" s="17"/>
      <c r="Y963" s="30"/>
      <c r="Z963" s="30"/>
      <c r="AA963" s="11"/>
      <c r="AB963" s="11" t="s">
        <v>47</v>
      </c>
      <c r="AC963" s="11">
        <v>0</v>
      </c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</row>
    <row r="964" spans="1:54" x14ac:dyDescent="0.25">
      <c r="A964" s="11" t="s">
        <v>3611</v>
      </c>
      <c r="B964" s="12">
        <v>28</v>
      </c>
      <c r="C964" s="12" t="str">
        <f t="shared" si="15"/>
        <v>[20-30[ ans</v>
      </c>
      <c r="D964" s="11" t="s">
        <v>3612</v>
      </c>
      <c r="E964" s="11" t="s">
        <v>48</v>
      </c>
      <c r="F964" s="11" t="s">
        <v>40</v>
      </c>
      <c r="G964" s="11"/>
      <c r="H964" s="11"/>
      <c r="I964" s="11" t="s">
        <v>41</v>
      </c>
      <c r="J964" s="11" t="s">
        <v>1182</v>
      </c>
      <c r="K964" s="11" t="s">
        <v>6048</v>
      </c>
      <c r="L964" s="11" t="s">
        <v>43</v>
      </c>
      <c r="M964" s="11" t="s">
        <v>6062</v>
      </c>
      <c r="N964" s="11" t="s">
        <v>949</v>
      </c>
      <c r="O964" s="11" t="s">
        <v>90</v>
      </c>
      <c r="P964" s="11" t="s">
        <v>6033</v>
      </c>
      <c r="Q964" s="11" t="s">
        <v>5632</v>
      </c>
      <c r="R964" s="11" t="s">
        <v>5633</v>
      </c>
      <c r="S964" s="11" t="s">
        <v>45</v>
      </c>
      <c r="T964" s="11" t="s">
        <v>58</v>
      </c>
      <c r="U964" s="11" t="s">
        <v>6055</v>
      </c>
      <c r="V964" s="11" t="s">
        <v>62</v>
      </c>
      <c r="W964" s="17"/>
      <c r="X964" s="17"/>
      <c r="Y964" s="30"/>
      <c r="Z964" s="30"/>
      <c r="AA964" s="11"/>
      <c r="AB964" s="11" t="s">
        <v>845</v>
      </c>
      <c r="AC964" s="11">
        <v>1</v>
      </c>
      <c r="AD964" s="27" t="s">
        <v>5510</v>
      </c>
      <c r="AE964" s="27" t="s">
        <v>6673</v>
      </c>
      <c r="AF964" s="11" t="s">
        <v>46</v>
      </c>
      <c r="AG964" s="11" t="s">
        <v>62</v>
      </c>
      <c r="AH964" s="11" t="s">
        <v>62</v>
      </c>
      <c r="AI964" s="11" t="s">
        <v>62</v>
      </c>
      <c r="AJ964" s="11"/>
      <c r="AK964" s="11"/>
      <c r="AL964" s="11"/>
      <c r="AM964" s="11"/>
      <c r="AN964" s="11"/>
      <c r="AO964" s="11"/>
      <c r="AP964" s="11"/>
      <c r="AQ964" s="11" t="s">
        <v>846</v>
      </c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1"/>
    </row>
    <row r="965" spans="1:54" x14ac:dyDescent="0.25">
      <c r="A965" s="11" t="s">
        <v>3613</v>
      </c>
      <c r="B965" s="12">
        <v>19</v>
      </c>
      <c r="C965" s="12" t="str">
        <f t="shared" si="15"/>
        <v xml:space="preserve"> &lt; 20 ans</v>
      </c>
      <c r="D965" s="11" t="s">
        <v>3614</v>
      </c>
      <c r="E965" s="11" t="s">
        <v>54</v>
      </c>
      <c r="F965" s="11" t="s">
        <v>40</v>
      </c>
      <c r="G965" s="11"/>
      <c r="H965" s="11"/>
      <c r="I965" s="11" t="s">
        <v>41</v>
      </c>
      <c r="J965" s="11" t="s">
        <v>79</v>
      </c>
      <c r="K965" s="11" t="s">
        <v>6048</v>
      </c>
      <c r="L965" s="11" t="s">
        <v>60</v>
      </c>
      <c r="M965" s="11" t="s">
        <v>6062</v>
      </c>
      <c r="N965" s="11" t="s">
        <v>733</v>
      </c>
      <c r="O965" s="11" t="s">
        <v>217</v>
      </c>
      <c r="P965" s="11" t="s">
        <v>6033</v>
      </c>
      <c r="Q965" s="11" t="s">
        <v>5612</v>
      </c>
      <c r="R965" s="11" t="s">
        <v>5613</v>
      </c>
      <c r="S965" s="11" t="s">
        <v>45</v>
      </c>
      <c r="T965" s="11" t="s">
        <v>84</v>
      </c>
      <c r="U965" s="11" t="s">
        <v>6057</v>
      </c>
      <c r="V965" s="11" t="s">
        <v>62</v>
      </c>
      <c r="W965" s="17"/>
      <c r="X965" s="17"/>
      <c r="Y965" s="30"/>
      <c r="Z965" s="30"/>
      <c r="AA965" s="29">
        <v>12.4</v>
      </c>
      <c r="AB965" s="11" t="s">
        <v>47</v>
      </c>
      <c r="AC965" s="11">
        <v>0</v>
      </c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</row>
    <row r="966" spans="1:54" x14ac:dyDescent="0.25">
      <c r="A966" s="11" t="s">
        <v>3615</v>
      </c>
      <c r="B966" s="12">
        <v>33</v>
      </c>
      <c r="C966" s="12" t="str">
        <f t="shared" si="15"/>
        <v>[30-40[ ans</v>
      </c>
      <c r="D966" s="11" t="s">
        <v>3616</v>
      </c>
      <c r="E966" s="11" t="s">
        <v>48</v>
      </c>
      <c r="F966" s="11" t="s">
        <v>40</v>
      </c>
      <c r="G966" s="11"/>
      <c r="H966" s="11"/>
      <c r="I966" s="11" t="s">
        <v>41</v>
      </c>
      <c r="J966" s="11" t="s">
        <v>1241</v>
      </c>
      <c r="K966" s="11" t="s">
        <v>6050</v>
      </c>
      <c r="L966" s="11" t="s">
        <v>1241</v>
      </c>
      <c r="M966" s="11" t="s">
        <v>523</v>
      </c>
      <c r="N966" s="11" t="s">
        <v>428</v>
      </c>
      <c r="O966" s="11" t="s">
        <v>428</v>
      </c>
      <c r="P966" s="11" t="s">
        <v>428</v>
      </c>
      <c r="Q966" s="11"/>
      <c r="R966" s="11"/>
      <c r="S966" s="11" t="s">
        <v>45</v>
      </c>
      <c r="T966" s="11" t="s">
        <v>84</v>
      </c>
      <c r="U966" s="11" t="s">
        <v>6057</v>
      </c>
      <c r="V966" s="11" t="s">
        <v>62</v>
      </c>
      <c r="W966" s="17"/>
      <c r="X966" s="17"/>
      <c r="Y966" s="30"/>
      <c r="Z966" s="30"/>
      <c r="AA966" s="29">
        <v>11</v>
      </c>
      <c r="AB966" s="11" t="s">
        <v>845</v>
      </c>
      <c r="AC966" s="11">
        <v>1</v>
      </c>
      <c r="AD966" s="27" t="s">
        <v>5511</v>
      </c>
      <c r="AE966" s="27" t="s">
        <v>6673</v>
      </c>
      <c r="AF966" s="11" t="s">
        <v>62</v>
      </c>
      <c r="AG966" s="11" t="s">
        <v>46</v>
      </c>
      <c r="AH966" s="11" t="s">
        <v>62</v>
      </c>
      <c r="AI966" s="11" t="s">
        <v>62</v>
      </c>
      <c r="AJ966" s="11"/>
      <c r="AK966" s="11"/>
      <c r="AL966" s="11"/>
      <c r="AM966" s="11"/>
      <c r="AN966" s="11"/>
      <c r="AO966" s="11"/>
      <c r="AP966" s="11"/>
      <c r="AQ966" s="11" t="s">
        <v>846</v>
      </c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</row>
    <row r="967" spans="1:54" x14ac:dyDescent="0.25">
      <c r="A967" s="11" t="s">
        <v>3617</v>
      </c>
      <c r="B967" s="12">
        <v>20</v>
      </c>
      <c r="C967" s="12" t="str">
        <f t="shared" si="15"/>
        <v>[20-30[ ans</v>
      </c>
      <c r="D967" s="11" t="s">
        <v>3618</v>
      </c>
      <c r="E967" s="11" t="s">
        <v>54</v>
      </c>
      <c r="F967" s="11" t="s">
        <v>40</v>
      </c>
      <c r="G967" s="11"/>
      <c r="H967" s="11"/>
      <c r="I967" s="11" t="s">
        <v>41</v>
      </c>
      <c r="J967" s="11" t="s">
        <v>789</v>
      </c>
      <c r="K967" s="11" t="s">
        <v>286</v>
      </c>
      <c r="L967" s="11" t="s">
        <v>51</v>
      </c>
      <c r="M967" s="11" t="s">
        <v>6062</v>
      </c>
      <c r="N967" s="11" t="s">
        <v>139</v>
      </c>
      <c r="O967" s="11" t="s">
        <v>139</v>
      </c>
      <c r="P967" s="11" t="s">
        <v>6033</v>
      </c>
      <c r="Q967" s="11" t="s">
        <v>5622</v>
      </c>
      <c r="R967" s="11" t="s">
        <v>5623</v>
      </c>
      <c r="S967" s="11" t="s">
        <v>45</v>
      </c>
      <c r="T967" s="11" t="s">
        <v>58</v>
      </c>
      <c r="U967" s="11" t="s">
        <v>6055</v>
      </c>
      <c r="V967" s="11" t="s">
        <v>62</v>
      </c>
      <c r="W967" s="17"/>
      <c r="X967" s="17"/>
      <c r="Y967" s="30"/>
      <c r="Z967" s="30"/>
      <c r="AA967" s="29">
        <v>12.9</v>
      </c>
      <c r="AB967" s="11" t="s">
        <v>47</v>
      </c>
      <c r="AC967" s="11">
        <v>0</v>
      </c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</row>
    <row r="968" spans="1:54" x14ac:dyDescent="0.25">
      <c r="A968" s="11" t="s">
        <v>3619</v>
      </c>
      <c r="B968" s="12">
        <v>28</v>
      </c>
      <c r="C968" s="12" t="str">
        <f t="shared" si="15"/>
        <v>[20-30[ ans</v>
      </c>
      <c r="D968" s="11" t="s">
        <v>3620</v>
      </c>
      <c r="E968" s="11" t="s">
        <v>48</v>
      </c>
      <c r="F968" s="11" t="s">
        <v>40</v>
      </c>
      <c r="G968" s="11"/>
      <c r="H968" s="11"/>
      <c r="I968" s="11" t="s">
        <v>41</v>
      </c>
      <c r="J968" s="11" t="s">
        <v>79</v>
      </c>
      <c r="K968" s="11" t="s">
        <v>6048</v>
      </c>
      <c r="L968" s="11" t="s">
        <v>60</v>
      </c>
      <c r="M968" s="11" t="s">
        <v>6062</v>
      </c>
      <c r="N968" s="11" t="s">
        <v>217</v>
      </c>
      <c r="O968" s="11" t="s">
        <v>217</v>
      </c>
      <c r="P968" s="11" t="s">
        <v>6033</v>
      </c>
      <c r="Q968" s="11" t="s">
        <v>5612</v>
      </c>
      <c r="R968" s="11" t="s">
        <v>5613</v>
      </c>
      <c r="S968" s="11" t="s">
        <v>45</v>
      </c>
      <c r="T968" s="11" t="s">
        <v>58</v>
      </c>
      <c r="U968" s="11" t="s">
        <v>6055</v>
      </c>
      <c r="V968" s="11" t="s">
        <v>46</v>
      </c>
      <c r="W968" s="17">
        <v>43470</v>
      </c>
      <c r="X968" s="17" t="s">
        <v>6347</v>
      </c>
      <c r="Y968" s="34">
        <v>0</v>
      </c>
      <c r="Z968" s="30" t="s">
        <v>6644</v>
      </c>
      <c r="AA968" s="11"/>
      <c r="AB968" s="11" t="s">
        <v>47</v>
      </c>
      <c r="AC968" s="11">
        <v>0</v>
      </c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</row>
    <row r="969" spans="1:54" x14ac:dyDescent="0.25">
      <c r="A969" s="11" t="s">
        <v>3621</v>
      </c>
      <c r="B969" s="12">
        <v>21</v>
      </c>
      <c r="C969" s="12" t="str">
        <f t="shared" si="15"/>
        <v>[20-30[ ans</v>
      </c>
      <c r="D969" s="11" t="s">
        <v>3622</v>
      </c>
      <c r="E969" s="11" t="s">
        <v>48</v>
      </c>
      <c r="F969" s="11" t="s">
        <v>40</v>
      </c>
      <c r="G969" s="11"/>
      <c r="H969" s="11"/>
      <c r="I969" s="11" t="s">
        <v>41</v>
      </c>
      <c r="J969" s="11" t="s">
        <v>79</v>
      </c>
      <c r="K969" s="11" t="s">
        <v>6048</v>
      </c>
      <c r="L969" s="11" t="s">
        <v>157</v>
      </c>
      <c r="M969" s="11" t="s">
        <v>6062</v>
      </c>
      <c r="N969" s="11" t="s">
        <v>169</v>
      </c>
      <c r="O969" s="11" t="s">
        <v>169</v>
      </c>
      <c r="P969" s="11" t="s">
        <v>6034</v>
      </c>
      <c r="Q969" s="11" t="s">
        <v>5830</v>
      </c>
      <c r="R969" s="11" t="s">
        <v>5831</v>
      </c>
      <c r="S969" s="11" t="s">
        <v>45</v>
      </c>
      <c r="T969" s="11" t="s">
        <v>39</v>
      </c>
      <c r="U969" s="11" t="s">
        <v>6053</v>
      </c>
      <c r="V969" s="11" t="s">
        <v>62</v>
      </c>
      <c r="W969" s="17"/>
      <c r="X969" s="17"/>
      <c r="Y969" s="30"/>
      <c r="Z969" s="30"/>
      <c r="AA969" s="29">
        <v>15.6</v>
      </c>
      <c r="AB969" s="11" t="s">
        <v>47</v>
      </c>
      <c r="AC969" s="11">
        <v>0</v>
      </c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x14ac:dyDescent="0.25">
      <c r="A970" s="11" t="s">
        <v>3623</v>
      </c>
      <c r="B970" s="12">
        <v>33</v>
      </c>
      <c r="C970" s="12" t="str">
        <f t="shared" si="15"/>
        <v>[30-40[ ans</v>
      </c>
      <c r="D970" s="11" t="s">
        <v>3624</v>
      </c>
      <c r="E970" s="11" t="s">
        <v>48</v>
      </c>
      <c r="F970" s="11" t="s">
        <v>40</v>
      </c>
      <c r="G970" s="11"/>
      <c r="H970" s="11"/>
      <c r="I970" s="11" t="s">
        <v>49</v>
      </c>
      <c r="J970" s="11" t="s">
        <v>392</v>
      </c>
      <c r="K970" s="11" t="s">
        <v>6043</v>
      </c>
      <c r="L970" s="11" t="s">
        <v>51</v>
      </c>
      <c r="M970" s="11" t="s">
        <v>6062</v>
      </c>
      <c r="N970" s="11" t="s">
        <v>393</v>
      </c>
      <c r="O970" s="11" t="s">
        <v>529</v>
      </c>
      <c r="P970" s="11" t="s">
        <v>6031</v>
      </c>
      <c r="Q970" s="11" t="s">
        <v>5756</v>
      </c>
      <c r="R970" s="11" t="s">
        <v>5757</v>
      </c>
      <c r="S970" s="11" t="s">
        <v>45</v>
      </c>
      <c r="T970" s="11" t="s">
        <v>84</v>
      </c>
      <c r="U970" s="11" t="s">
        <v>6057</v>
      </c>
      <c r="V970" s="11" t="s">
        <v>46</v>
      </c>
      <c r="W970" s="17" t="s">
        <v>6184</v>
      </c>
      <c r="X970" s="17" t="s">
        <v>6499</v>
      </c>
      <c r="Y970" s="34">
        <v>10</v>
      </c>
      <c r="Z970" s="30" t="s">
        <v>6648</v>
      </c>
      <c r="AA970" s="11"/>
      <c r="AB970" s="11" t="s">
        <v>47</v>
      </c>
      <c r="AC970" s="11">
        <v>0</v>
      </c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</row>
    <row r="971" spans="1:54" x14ac:dyDescent="0.25">
      <c r="A971" s="11" t="s">
        <v>3626</v>
      </c>
      <c r="B971" s="12">
        <v>36</v>
      </c>
      <c r="C971" s="12" t="str">
        <f t="shared" si="15"/>
        <v>[30-40[ ans</v>
      </c>
      <c r="D971" s="11" t="s">
        <v>3627</v>
      </c>
      <c r="E971" s="11" t="s">
        <v>54</v>
      </c>
      <c r="F971" s="11" t="s">
        <v>40</v>
      </c>
      <c r="G971" s="11"/>
      <c r="H971" s="11"/>
      <c r="I971" s="11" t="s">
        <v>41</v>
      </c>
      <c r="J971" s="11" t="s">
        <v>255</v>
      </c>
      <c r="K971" s="11" t="s">
        <v>6045</v>
      </c>
      <c r="L971" s="11" t="s">
        <v>43</v>
      </c>
      <c r="M971" s="11" t="s">
        <v>6062</v>
      </c>
      <c r="N971" s="11" t="s">
        <v>256</v>
      </c>
      <c r="O971" s="11" t="s">
        <v>110</v>
      </c>
      <c r="P971" s="11" t="s">
        <v>6033</v>
      </c>
      <c r="Q971" s="11" t="s">
        <v>5630</v>
      </c>
      <c r="R971" s="11" t="s">
        <v>5631</v>
      </c>
      <c r="S971" s="11" t="s">
        <v>45</v>
      </c>
      <c r="T971" s="11" t="s">
        <v>58</v>
      </c>
      <c r="U971" s="11" t="s">
        <v>6055</v>
      </c>
      <c r="V971" s="11" t="s">
        <v>46</v>
      </c>
      <c r="W971" s="17" t="s">
        <v>6165</v>
      </c>
      <c r="X971" s="17" t="s">
        <v>6456</v>
      </c>
      <c r="Y971" s="34">
        <v>1</v>
      </c>
      <c r="Z971" s="30" t="s">
        <v>6644</v>
      </c>
      <c r="AA971" s="11"/>
      <c r="AB971" s="11" t="s">
        <v>47</v>
      </c>
      <c r="AC971" s="11">
        <v>0</v>
      </c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</row>
    <row r="972" spans="1:54" x14ac:dyDescent="0.25">
      <c r="A972" s="11" t="s">
        <v>3628</v>
      </c>
      <c r="B972" s="12">
        <v>32</v>
      </c>
      <c r="C972" s="12" t="str">
        <f t="shared" si="15"/>
        <v>[30-40[ ans</v>
      </c>
      <c r="D972" s="11" t="s">
        <v>3629</v>
      </c>
      <c r="E972" s="11" t="s">
        <v>48</v>
      </c>
      <c r="F972" s="11" t="s">
        <v>40</v>
      </c>
      <c r="G972" s="11"/>
      <c r="H972" s="11"/>
      <c r="I972" s="11" t="s">
        <v>41</v>
      </c>
      <c r="J972" s="11" t="s">
        <v>56</v>
      </c>
      <c r="K972" s="11" t="s">
        <v>6045</v>
      </c>
      <c r="L972" s="11" t="s">
        <v>51</v>
      </c>
      <c r="M972" s="11" t="s">
        <v>6062</v>
      </c>
      <c r="N972" s="11" t="s">
        <v>64</v>
      </c>
      <c r="O972" s="11" t="s">
        <v>729</v>
      </c>
      <c r="P972" s="11" t="s">
        <v>6702</v>
      </c>
      <c r="Q972" s="11"/>
      <c r="R972" s="11"/>
      <c r="S972" s="11" t="s">
        <v>45</v>
      </c>
      <c r="T972" s="11" t="s">
        <v>39</v>
      </c>
      <c r="U972" s="11" t="s">
        <v>6053</v>
      </c>
      <c r="V972" s="11" t="s">
        <v>46</v>
      </c>
      <c r="W972" s="17" t="s">
        <v>6100</v>
      </c>
      <c r="X972" s="17" t="s">
        <v>6337</v>
      </c>
      <c r="Y972" s="34">
        <v>1</v>
      </c>
      <c r="Z972" s="30" t="s">
        <v>6644</v>
      </c>
      <c r="AA972" s="29">
        <v>13.6</v>
      </c>
      <c r="AB972" s="11" t="s">
        <v>47</v>
      </c>
      <c r="AC972" s="11">
        <v>0</v>
      </c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</row>
    <row r="973" spans="1:54" x14ac:dyDescent="0.25">
      <c r="A973" s="11" t="s">
        <v>3630</v>
      </c>
      <c r="B973" s="12">
        <v>26</v>
      </c>
      <c r="C973" s="12" t="str">
        <f t="shared" si="15"/>
        <v>[20-30[ ans</v>
      </c>
      <c r="D973" s="11" t="s">
        <v>3631</v>
      </c>
      <c r="E973" s="11" t="s">
        <v>48</v>
      </c>
      <c r="F973" s="11" t="s">
        <v>55</v>
      </c>
      <c r="G973" s="11"/>
      <c r="H973" s="11"/>
      <c r="I973" s="11" t="s">
        <v>41</v>
      </c>
      <c r="J973" s="11" t="s">
        <v>79</v>
      </c>
      <c r="K973" s="11" t="s">
        <v>6048</v>
      </c>
      <c r="L973" s="11" t="s">
        <v>43</v>
      </c>
      <c r="M973" s="11" t="s">
        <v>6062</v>
      </c>
      <c r="N973" s="11" t="s">
        <v>195</v>
      </c>
      <c r="O973" s="11" t="s">
        <v>195</v>
      </c>
      <c r="P973" s="11" t="s">
        <v>6035</v>
      </c>
      <c r="Q973" s="11" t="s">
        <v>5610</v>
      </c>
      <c r="R973" s="11" t="s">
        <v>5611</v>
      </c>
      <c r="S973" s="11" t="s">
        <v>45</v>
      </c>
      <c r="T973" s="11" t="s">
        <v>58</v>
      </c>
      <c r="U973" s="11" t="s">
        <v>6055</v>
      </c>
      <c r="V973" s="11" t="s">
        <v>62</v>
      </c>
      <c r="W973" s="17"/>
      <c r="X973" s="17"/>
      <c r="Y973" s="30"/>
      <c r="Z973" s="30"/>
      <c r="AA973" s="11"/>
      <c r="AB973" s="11" t="s">
        <v>47</v>
      </c>
      <c r="AC973" s="11">
        <v>0</v>
      </c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</row>
    <row r="974" spans="1:54" x14ac:dyDescent="0.25">
      <c r="A974" s="11" t="s">
        <v>3632</v>
      </c>
      <c r="B974" s="35">
        <v>32.36</v>
      </c>
      <c r="C974" s="12" t="str">
        <f t="shared" si="15"/>
        <v>[30-40[ ans</v>
      </c>
      <c r="D974" s="11" t="s">
        <v>3633</v>
      </c>
      <c r="E974" s="11" t="s">
        <v>54</v>
      </c>
      <c r="F974" s="11" t="s">
        <v>40</v>
      </c>
      <c r="G974" s="11"/>
      <c r="H974" s="11"/>
      <c r="I974" s="11" t="s">
        <v>41</v>
      </c>
      <c r="J974" s="11" t="s">
        <v>338</v>
      </c>
      <c r="K974" s="11" t="s">
        <v>6047</v>
      </c>
      <c r="L974" s="11" t="s">
        <v>51</v>
      </c>
      <c r="M974" s="11" t="s">
        <v>6062</v>
      </c>
      <c r="N974" s="11" t="s">
        <v>135</v>
      </c>
      <c r="O974" s="11" t="s">
        <v>729</v>
      </c>
      <c r="P974" s="11" t="s">
        <v>6702</v>
      </c>
      <c r="Q974" s="11"/>
      <c r="R974" s="11"/>
      <c r="S974" s="11" t="s">
        <v>45</v>
      </c>
      <c r="T974" s="11" t="s">
        <v>58</v>
      </c>
      <c r="U974" s="11" t="s">
        <v>6055</v>
      </c>
      <c r="V974" s="11" t="s">
        <v>46</v>
      </c>
      <c r="W974" s="17">
        <v>43261</v>
      </c>
      <c r="X974" s="17" t="s">
        <v>6500</v>
      </c>
      <c r="Y974" s="34">
        <v>1</v>
      </c>
      <c r="Z974" s="30" t="s">
        <v>6644</v>
      </c>
      <c r="AA974" s="11"/>
      <c r="AB974" s="11" t="s">
        <v>47</v>
      </c>
      <c r="AC974" s="11">
        <v>0</v>
      </c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</row>
    <row r="975" spans="1:54" x14ac:dyDescent="0.25">
      <c r="A975" s="11" t="s">
        <v>3635</v>
      </c>
      <c r="B975" s="12">
        <v>24</v>
      </c>
      <c r="C975" s="12" t="str">
        <f t="shared" si="15"/>
        <v>[20-30[ ans</v>
      </c>
      <c r="D975" s="11" t="s">
        <v>3636</v>
      </c>
      <c r="E975" s="11" t="s">
        <v>54</v>
      </c>
      <c r="F975" s="11" t="s">
        <v>40</v>
      </c>
      <c r="G975" s="11"/>
      <c r="H975" s="11"/>
      <c r="I975" s="11" t="s">
        <v>41</v>
      </c>
      <c r="J975" s="11" t="s">
        <v>254</v>
      </c>
      <c r="K975" s="11" t="s">
        <v>6045</v>
      </c>
      <c r="L975" s="11" t="s">
        <v>51</v>
      </c>
      <c r="M975" s="11" t="s">
        <v>6062</v>
      </c>
      <c r="N975" s="11" t="s">
        <v>164</v>
      </c>
      <c r="O975" s="11" t="s">
        <v>164</v>
      </c>
      <c r="P975" s="11" t="s">
        <v>6033</v>
      </c>
      <c r="Q975" s="11" t="s">
        <v>5582</v>
      </c>
      <c r="R975" s="11" t="s">
        <v>5583</v>
      </c>
      <c r="S975" s="11" t="s">
        <v>45</v>
      </c>
      <c r="T975" s="11" t="s">
        <v>58</v>
      </c>
      <c r="U975" s="11" t="s">
        <v>6055</v>
      </c>
      <c r="V975" s="11" t="s">
        <v>46</v>
      </c>
      <c r="W975" s="17" t="s">
        <v>6185</v>
      </c>
      <c r="X975" s="17" t="s">
        <v>6501</v>
      </c>
      <c r="Y975" s="34">
        <v>1</v>
      </c>
      <c r="Z975" s="30" t="s">
        <v>6644</v>
      </c>
      <c r="AA975" s="11"/>
      <c r="AB975" s="11" t="s">
        <v>47</v>
      </c>
      <c r="AC975" s="11">
        <v>0</v>
      </c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</row>
    <row r="976" spans="1:54" x14ac:dyDescent="0.25">
      <c r="A976" s="11" t="s">
        <v>3638</v>
      </c>
      <c r="B976" s="12">
        <v>28</v>
      </c>
      <c r="C976" s="12" t="str">
        <f t="shared" si="15"/>
        <v>[20-30[ ans</v>
      </c>
      <c r="D976" s="11" t="s">
        <v>3639</v>
      </c>
      <c r="E976" s="11" t="s">
        <v>269</v>
      </c>
      <c r="F976" s="11" t="s">
        <v>40</v>
      </c>
      <c r="G976" s="11"/>
      <c r="H976" s="11"/>
      <c r="I976" s="11" t="s">
        <v>41</v>
      </c>
      <c r="J976" s="11" t="s">
        <v>154</v>
      </c>
      <c r="K976" s="11" t="s">
        <v>6045</v>
      </c>
      <c r="L976" s="11" t="s">
        <v>51</v>
      </c>
      <c r="M976" s="11" t="s">
        <v>6062</v>
      </c>
      <c r="N976" s="11" t="s">
        <v>135</v>
      </c>
      <c r="O976" s="11" t="s">
        <v>729</v>
      </c>
      <c r="P976" s="11" t="s">
        <v>6702</v>
      </c>
      <c r="Q976" s="11"/>
      <c r="R976" s="11"/>
      <c r="S976" s="11" t="s">
        <v>45</v>
      </c>
      <c r="T976" s="11" t="s">
        <v>58</v>
      </c>
      <c r="U976" s="11" t="s">
        <v>6055</v>
      </c>
      <c r="V976" s="11" t="s">
        <v>46</v>
      </c>
      <c r="W976" s="17">
        <v>43468</v>
      </c>
      <c r="X976" s="17" t="s">
        <v>6332</v>
      </c>
      <c r="Y976" s="34">
        <v>0</v>
      </c>
      <c r="Z976" s="30" t="s">
        <v>6644</v>
      </c>
      <c r="AA976" s="29">
        <v>14.9</v>
      </c>
      <c r="AB976" s="11" t="s">
        <v>47</v>
      </c>
      <c r="AC976" s="11">
        <v>0</v>
      </c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</row>
    <row r="977" spans="1:54" x14ac:dyDescent="0.25">
      <c r="A977" s="11" t="s">
        <v>3640</v>
      </c>
      <c r="B977" s="12">
        <v>29</v>
      </c>
      <c r="C977" s="12" t="str">
        <f t="shared" si="15"/>
        <v>[20-30[ ans</v>
      </c>
      <c r="D977" s="11" t="s">
        <v>3641</v>
      </c>
      <c r="E977" s="11" t="s">
        <v>48</v>
      </c>
      <c r="F977" s="11" t="s">
        <v>40</v>
      </c>
      <c r="G977" s="11"/>
      <c r="H977" s="11"/>
      <c r="I977" s="11" t="s">
        <v>41</v>
      </c>
      <c r="J977" s="11" t="s">
        <v>145</v>
      </c>
      <c r="K977" s="11" t="s">
        <v>6047</v>
      </c>
      <c r="L977" s="11" t="s">
        <v>51</v>
      </c>
      <c r="M977" s="11" t="s">
        <v>6062</v>
      </c>
      <c r="N977" s="11" t="s">
        <v>90</v>
      </c>
      <c r="O977" s="11" t="s">
        <v>90</v>
      </c>
      <c r="P977" s="11" t="s">
        <v>6033</v>
      </c>
      <c r="Q977" s="11" t="s">
        <v>5632</v>
      </c>
      <c r="R977" s="11" t="s">
        <v>5633</v>
      </c>
      <c r="S977" s="11" t="s">
        <v>45</v>
      </c>
      <c r="T977" s="11" t="s">
        <v>39</v>
      </c>
      <c r="U977" s="11" t="s">
        <v>6053</v>
      </c>
      <c r="V977" s="11" t="s">
        <v>46</v>
      </c>
      <c r="W977" s="17" t="s">
        <v>6120</v>
      </c>
      <c r="X977" s="17" t="s">
        <v>6375</v>
      </c>
      <c r="Y977" s="34">
        <v>0</v>
      </c>
      <c r="Z977" s="30" t="s">
        <v>6644</v>
      </c>
      <c r="AA977" s="29">
        <v>13.1</v>
      </c>
      <c r="AB977" s="11" t="s">
        <v>47</v>
      </c>
      <c r="AC977" s="11">
        <v>0</v>
      </c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  <c r="AP977" s="11"/>
      <c r="AQ977" s="11"/>
      <c r="AR977" s="11"/>
      <c r="AS977" s="11"/>
      <c r="AT977" s="11"/>
      <c r="AU977" s="11"/>
      <c r="AV977" s="11"/>
      <c r="AW977" s="11"/>
      <c r="AX977" s="11"/>
      <c r="AY977" s="11"/>
      <c r="AZ977" s="11"/>
      <c r="BA977" s="11"/>
      <c r="BB977" s="11"/>
    </row>
    <row r="978" spans="1:54" x14ac:dyDescent="0.25">
      <c r="A978" s="11" t="s">
        <v>3642</v>
      </c>
      <c r="B978" s="12">
        <v>38</v>
      </c>
      <c r="C978" s="12" t="str">
        <f t="shared" si="15"/>
        <v>[30-40[ ans</v>
      </c>
      <c r="D978" s="11" t="s">
        <v>3643</v>
      </c>
      <c r="E978" s="11" t="s">
        <v>54</v>
      </c>
      <c r="F978" s="11" t="s">
        <v>40</v>
      </c>
      <c r="G978" s="11"/>
      <c r="H978" s="11"/>
      <c r="I978" s="11" t="s">
        <v>41</v>
      </c>
      <c r="J978" s="11" t="s">
        <v>134</v>
      </c>
      <c r="K978" s="11" t="s">
        <v>6049</v>
      </c>
      <c r="L978" s="11" t="s">
        <v>51</v>
      </c>
      <c r="M978" s="11" t="s">
        <v>6062</v>
      </c>
      <c r="N978" s="11" t="s">
        <v>64</v>
      </c>
      <c r="O978" s="11" t="s">
        <v>729</v>
      </c>
      <c r="P978" s="11" t="s">
        <v>6702</v>
      </c>
      <c r="Q978" s="11"/>
      <c r="R978" s="11"/>
      <c r="S978" s="11" t="s">
        <v>45</v>
      </c>
      <c r="T978" s="11" t="s">
        <v>58</v>
      </c>
      <c r="U978" s="11" t="s">
        <v>6055</v>
      </c>
      <c r="V978" s="11" t="s">
        <v>46</v>
      </c>
      <c r="W978" s="17">
        <v>43624</v>
      </c>
      <c r="X978" s="17" t="s">
        <v>6334</v>
      </c>
      <c r="Y978" s="34">
        <v>0</v>
      </c>
      <c r="Z978" s="30" t="s">
        <v>6644</v>
      </c>
      <c r="AA978" s="29">
        <v>13.9</v>
      </c>
      <c r="AB978" s="11" t="s">
        <v>47</v>
      </c>
      <c r="AC978" s="11">
        <v>0</v>
      </c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  <c r="AP978" s="11"/>
      <c r="AQ978" s="11"/>
      <c r="AR978" s="11"/>
      <c r="AS978" s="11"/>
      <c r="AT978" s="11"/>
      <c r="AU978" s="11"/>
      <c r="AV978" s="11"/>
      <c r="AW978" s="11"/>
      <c r="AX978" s="11"/>
      <c r="AY978" s="11"/>
      <c r="AZ978" s="11"/>
      <c r="BA978" s="11"/>
      <c r="BB978" s="11"/>
    </row>
    <row r="979" spans="1:54" x14ac:dyDescent="0.25">
      <c r="A979" s="11" t="s">
        <v>3644</v>
      </c>
      <c r="B979" s="12">
        <v>20</v>
      </c>
      <c r="C979" s="12" t="str">
        <f t="shared" si="15"/>
        <v>[20-30[ ans</v>
      </c>
      <c r="D979" s="11" t="s">
        <v>3645</v>
      </c>
      <c r="E979" s="11" t="s">
        <v>54</v>
      </c>
      <c r="F979" s="11" t="s">
        <v>40</v>
      </c>
      <c r="G979" s="11"/>
      <c r="H979" s="11"/>
      <c r="I979" s="11" t="s">
        <v>41</v>
      </c>
      <c r="J979" s="11" t="s">
        <v>101</v>
      </c>
      <c r="K979" s="11" t="s">
        <v>286</v>
      </c>
      <c r="L979" s="11" t="s">
        <v>51</v>
      </c>
      <c r="M979" s="11" t="s">
        <v>6062</v>
      </c>
      <c r="N979" s="11" t="s">
        <v>90</v>
      </c>
      <c r="O979" s="11" t="s">
        <v>90</v>
      </c>
      <c r="P979" s="11" t="s">
        <v>6033</v>
      </c>
      <c r="Q979" s="11" t="s">
        <v>5632</v>
      </c>
      <c r="R979" s="11" t="s">
        <v>5633</v>
      </c>
      <c r="S979" s="11" t="s">
        <v>45</v>
      </c>
      <c r="T979" s="11" t="s">
        <v>84</v>
      </c>
      <c r="U979" s="11" t="s">
        <v>6057</v>
      </c>
      <c r="V979" s="11" t="s">
        <v>62</v>
      </c>
      <c r="W979" s="17"/>
      <c r="X979" s="17"/>
      <c r="Y979" s="30"/>
      <c r="Z979" s="30"/>
      <c r="AA979" s="29">
        <v>12.8</v>
      </c>
      <c r="AB979" s="11" t="s">
        <v>47</v>
      </c>
      <c r="AC979" s="11">
        <v>0</v>
      </c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  <c r="AP979" s="11"/>
      <c r="AQ979" s="11"/>
      <c r="AR979" s="11"/>
      <c r="AS979" s="11"/>
      <c r="AT979" s="11"/>
      <c r="AU979" s="11"/>
      <c r="AV979" s="11"/>
      <c r="AW979" s="11"/>
      <c r="AX979" s="11"/>
      <c r="AY979" s="11"/>
      <c r="AZ979" s="11"/>
      <c r="BA979" s="11"/>
      <c r="BB979" s="11"/>
    </row>
    <row r="980" spans="1:54" x14ac:dyDescent="0.25">
      <c r="A980" s="11" t="s">
        <v>3646</v>
      </c>
      <c r="B980" s="12">
        <v>34</v>
      </c>
      <c r="C980" s="12" t="str">
        <f t="shared" si="15"/>
        <v>[30-40[ ans</v>
      </c>
      <c r="D980" s="11" t="s">
        <v>3647</v>
      </c>
      <c r="E980" s="11" t="s">
        <v>39</v>
      </c>
      <c r="F980" s="11" t="s">
        <v>40</v>
      </c>
      <c r="G980" s="11"/>
      <c r="H980" s="11"/>
      <c r="I980" s="11" t="s">
        <v>41</v>
      </c>
      <c r="J980" s="11" t="s">
        <v>279</v>
      </c>
      <c r="K980" s="11" t="s">
        <v>6044</v>
      </c>
      <c r="L980" s="11" t="s">
        <v>43</v>
      </c>
      <c r="M980" s="11" t="s">
        <v>6062</v>
      </c>
      <c r="N980" s="11" t="s">
        <v>540</v>
      </c>
      <c r="O980" s="11" t="s">
        <v>540</v>
      </c>
      <c r="P980" s="11" t="s">
        <v>6033</v>
      </c>
      <c r="Q980" s="11" t="s">
        <v>5854</v>
      </c>
      <c r="R980" s="11" t="s">
        <v>5855</v>
      </c>
      <c r="S980" s="11" t="s">
        <v>45</v>
      </c>
      <c r="T980" s="11" t="s">
        <v>84</v>
      </c>
      <c r="U980" s="11" t="s">
        <v>6057</v>
      </c>
      <c r="V980" s="11" t="s">
        <v>62</v>
      </c>
      <c r="W980" s="17"/>
      <c r="X980" s="17"/>
      <c r="Y980" s="30"/>
      <c r="Z980" s="30"/>
      <c r="AA980" s="11"/>
      <c r="AB980" s="11" t="s">
        <v>47</v>
      </c>
      <c r="AC980" s="11">
        <v>0</v>
      </c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  <c r="AP980" s="11"/>
      <c r="AQ980" s="11"/>
      <c r="AR980" s="11"/>
      <c r="AS980" s="11"/>
      <c r="AT980" s="11"/>
      <c r="AU980" s="11"/>
      <c r="AV980" s="11"/>
      <c r="AW980" s="11"/>
      <c r="AX980" s="11"/>
      <c r="AY980" s="11"/>
      <c r="AZ980" s="11"/>
      <c r="BA980" s="11"/>
      <c r="BB980" s="11"/>
    </row>
    <row r="981" spans="1:54" x14ac:dyDescent="0.25">
      <c r="A981" s="11" t="s">
        <v>3648</v>
      </c>
      <c r="B981" s="12">
        <v>28</v>
      </c>
      <c r="C981" s="12" t="str">
        <f t="shared" si="15"/>
        <v>[20-30[ ans</v>
      </c>
      <c r="D981" s="11" t="s">
        <v>3649</v>
      </c>
      <c r="E981" s="11" t="s">
        <v>92</v>
      </c>
      <c r="F981" s="11" t="s">
        <v>40</v>
      </c>
      <c r="G981" s="11"/>
      <c r="H981" s="11"/>
      <c r="I981" s="11" t="s">
        <v>49</v>
      </c>
      <c r="J981" s="11" t="s">
        <v>758</v>
      </c>
      <c r="K981" s="11" t="s">
        <v>6049</v>
      </c>
      <c r="L981" s="11" t="s">
        <v>51</v>
      </c>
      <c r="M981" s="11" t="s">
        <v>6062</v>
      </c>
      <c r="N981" s="11" t="s">
        <v>164</v>
      </c>
      <c r="O981" s="11" t="s">
        <v>164</v>
      </c>
      <c r="P981" s="11" t="s">
        <v>6033</v>
      </c>
      <c r="Q981" s="11" t="s">
        <v>5582</v>
      </c>
      <c r="R981" s="11" t="s">
        <v>5583</v>
      </c>
      <c r="S981" s="11" t="s">
        <v>45</v>
      </c>
      <c r="T981" s="11" t="s">
        <v>124</v>
      </c>
      <c r="U981" s="11" t="s">
        <v>124</v>
      </c>
      <c r="V981" s="11" t="s">
        <v>62</v>
      </c>
      <c r="W981" s="17"/>
      <c r="X981" s="17"/>
      <c r="Y981" s="30"/>
      <c r="Z981" s="30"/>
      <c r="AA981" s="29">
        <v>15.9</v>
      </c>
      <c r="AB981" s="11" t="s">
        <v>47</v>
      </c>
      <c r="AC981" s="11">
        <v>0</v>
      </c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</row>
    <row r="982" spans="1:54" x14ac:dyDescent="0.25">
      <c r="A982" s="11" t="s">
        <v>3650</v>
      </c>
      <c r="B982" s="12">
        <v>29</v>
      </c>
      <c r="C982" s="12" t="str">
        <f t="shared" si="15"/>
        <v>[20-30[ ans</v>
      </c>
      <c r="D982" s="11" t="s">
        <v>3651</v>
      </c>
      <c r="E982" s="11" t="s">
        <v>54</v>
      </c>
      <c r="F982" s="11" t="s">
        <v>40</v>
      </c>
      <c r="G982" s="11"/>
      <c r="H982" s="11"/>
      <c r="I982" s="11" t="s">
        <v>41</v>
      </c>
      <c r="J982" s="11" t="s">
        <v>79</v>
      </c>
      <c r="K982" s="11" t="s">
        <v>6048</v>
      </c>
      <c r="L982" s="11" t="s">
        <v>51</v>
      </c>
      <c r="M982" s="11" t="s">
        <v>6062</v>
      </c>
      <c r="N982" s="11" t="s">
        <v>64</v>
      </c>
      <c r="O982" s="11" t="s">
        <v>729</v>
      </c>
      <c r="P982" s="11" t="s">
        <v>6702</v>
      </c>
      <c r="Q982" s="11"/>
      <c r="R982" s="11"/>
      <c r="S982" s="11" t="s">
        <v>45</v>
      </c>
      <c r="T982" s="11" t="s">
        <v>124</v>
      </c>
      <c r="U982" s="11" t="s">
        <v>124</v>
      </c>
      <c r="V982" s="11" t="s">
        <v>46</v>
      </c>
      <c r="W982" s="17">
        <v>43101</v>
      </c>
      <c r="X982" s="17" t="s">
        <v>6298</v>
      </c>
      <c r="Y982" s="34">
        <v>1</v>
      </c>
      <c r="Z982" s="30" t="s">
        <v>6644</v>
      </c>
      <c r="AA982" s="29">
        <v>14.1</v>
      </c>
      <c r="AB982" s="11" t="s">
        <v>47</v>
      </c>
      <c r="AC982" s="11">
        <v>0</v>
      </c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11"/>
      <c r="AR982" s="11"/>
      <c r="AS982" s="11"/>
      <c r="AT982" s="11"/>
      <c r="AU982" s="11"/>
      <c r="AV982" s="11"/>
      <c r="AW982" s="11"/>
      <c r="AX982" s="11"/>
      <c r="AY982" s="11"/>
      <c r="AZ982" s="11"/>
      <c r="BA982" s="11"/>
      <c r="BB982" s="11"/>
    </row>
    <row r="983" spans="1:54" x14ac:dyDescent="0.25">
      <c r="A983" s="11" t="s">
        <v>3652</v>
      </c>
      <c r="B983" s="12">
        <v>43</v>
      </c>
      <c r="C983" s="12" t="str">
        <f t="shared" si="15"/>
        <v>[40-50 [ ans</v>
      </c>
      <c r="D983" s="11" t="s">
        <v>3653</v>
      </c>
      <c r="E983" s="11" t="s">
        <v>54</v>
      </c>
      <c r="F983" s="11" t="s">
        <v>40</v>
      </c>
      <c r="G983" s="11"/>
      <c r="H983" s="11"/>
      <c r="I983" s="11" t="s">
        <v>49</v>
      </c>
      <c r="J983" s="11" t="s">
        <v>108</v>
      </c>
      <c r="K983" s="11" t="s">
        <v>6045</v>
      </c>
      <c r="L983" s="11" t="s">
        <v>428</v>
      </c>
      <c r="M983" s="11" t="s">
        <v>523</v>
      </c>
      <c r="N983" s="11" t="s">
        <v>428</v>
      </c>
      <c r="O983" s="11" t="s">
        <v>428</v>
      </c>
      <c r="P983" s="11" t="s">
        <v>428</v>
      </c>
      <c r="Q983" s="11"/>
      <c r="R983" s="11"/>
      <c r="S983" s="11" t="s">
        <v>45</v>
      </c>
      <c r="T983" s="11" t="s">
        <v>124</v>
      </c>
      <c r="U983" s="11" t="s">
        <v>124</v>
      </c>
      <c r="V983" s="11" t="s">
        <v>62</v>
      </c>
      <c r="W983" s="17"/>
      <c r="X983" s="17"/>
      <c r="Y983" s="30"/>
      <c r="Z983" s="30"/>
      <c r="AA983" s="11"/>
      <c r="AB983" s="11" t="s">
        <v>47</v>
      </c>
      <c r="AC983" s="11">
        <v>0</v>
      </c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</row>
    <row r="984" spans="1:54" x14ac:dyDescent="0.25">
      <c r="A984" s="11" t="s">
        <v>3654</v>
      </c>
      <c r="B984" s="12">
        <v>38</v>
      </c>
      <c r="C984" s="12" t="str">
        <f t="shared" si="15"/>
        <v>[30-40[ ans</v>
      </c>
      <c r="D984" s="11" t="s">
        <v>3655</v>
      </c>
      <c r="E984" s="11" t="s">
        <v>48</v>
      </c>
      <c r="F984" s="11" t="s">
        <v>40</v>
      </c>
      <c r="G984" s="11"/>
      <c r="H984" s="11"/>
      <c r="I984" s="11" t="s">
        <v>41</v>
      </c>
      <c r="J984" s="11" t="s">
        <v>671</v>
      </c>
      <c r="K984" s="11" t="s">
        <v>6048</v>
      </c>
      <c r="L984" s="11" t="s">
        <v>60</v>
      </c>
      <c r="M984" s="11" t="s">
        <v>6062</v>
      </c>
      <c r="N984" s="11" t="s">
        <v>191</v>
      </c>
      <c r="O984" s="11" t="s">
        <v>191</v>
      </c>
      <c r="P984" s="11" t="s">
        <v>6035</v>
      </c>
      <c r="Q984" s="11" t="s">
        <v>5799</v>
      </c>
      <c r="R984" s="11" t="s">
        <v>5800</v>
      </c>
      <c r="S984" s="11" t="s">
        <v>45</v>
      </c>
      <c r="T984" s="11" t="s">
        <v>84</v>
      </c>
      <c r="U984" s="11" t="s">
        <v>6057</v>
      </c>
      <c r="V984" s="11" t="s">
        <v>46</v>
      </c>
      <c r="W984" s="17">
        <v>43103</v>
      </c>
      <c r="X984" s="17" t="s">
        <v>6290</v>
      </c>
      <c r="Y984" s="34">
        <v>1</v>
      </c>
      <c r="Z984" s="30" t="s">
        <v>6644</v>
      </c>
      <c r="AA984" s="29">
        <v>13.8</v>
      </c>
      <c r="AB984" s="11" t="s">
        <v>47</v>
      </c>
      <c r="AC984" s="11">
        <v>0</v>
      </c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  <c r="AP984" s="11"/>
      <c r="AQ984" s="11"/>
      <c r="AR984" s="11"/>
      <c r="AS984" s="11"/>
      <c r="AT984" s="11"/>
      <c r="AU984" s="11"/>
      <c r="AV984" s="11"/>
      <c r="AW984" s="11"/>
      <c r="AX984" s="11"/>
      <c r="AY984" s="11"/>
      <c r="AZ984" s="11"/>
      <c r="BA984" s="11"/>
      <c r="BB984" s="11"/>
    </row>
    <row r="985" spans="1:54" x14ac:dyDescent="0.25">
      <c r="A985" s="11" t="s">
        <v>3656</v>
      </c>
      <c r="B985" s="12">
        <v>26</v>
      </c>
      <c r="C985" s="12" t="str">
        <f t="shared" si="15"/>
        <v>[20-30[ ans</v>
      </c>
      <c r="D985" s="11" t="s">
        <v>1897</v>
      </c>
      <c r="E985" s="11" t="s">
        <v>39</v>
      </c>
      <c r="F985" s="11" t="s">
        <v>40</v>
      </c>
      <c r="G985" s="11"/>
      <c r="H985" s="11"/>
      <c r="I985" s="11" t="s">
        <v>41</v>
      </c>
      <c r="J985" s="11" t="s">
        <v>71</v>
      </c>
      <c r="K985" s="11" t="s">
        <v>6047</v>
      </c>
      <c r="L985" s="11" t="s">
        <v>43</v>
      </c>
      <c r="M985" s="11" t="s">
        <v>6062</v>
      </c>
      <c r="N985" s="11" t="s">
        <v>518</v>
      </c>
      <c r="O985" s="11" t="s">
        <v>319</v>
      </c>
      <c r="P985" s="11" t="s">
        <v>6033</v>
      </c>
      <c r="Q985" s="11" t="s">
        <v>5568</v>
      </c>
      <c r="R985" s="11" t="s">
        <v>5569</v>
      </c>
      <c r="S985" s="11" t="s">
        <v>45</v>
      </c>
      <c r="T985" s="11" t="s">
        <v>334</v>
      </c>
      <c r="U985" s="11" t="s">
        <v>6055</v>
      </c>
      <c r="V985" s="11" t="s">
        <v>62</v>
      </c>
      <c r="W985" s="17"/>
      <c r="X985" s="17"/>
      <c r="Y985" s="30"/>
      <c r="Z985" s="30"/>
      <c r="AA985" s="29">
        <v>13</v>
      </c>
      <c r="AB985" s="11" t="s">
        <v>47</v>
      </c>
      <c r="AC985" s="11">
        <v>0</v>
      </c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  <c r="AP985" s="11"/>
      <c r="AQ985" s="11"/>
      <c r="AR985" s="11"/>
      <c r="AS985" s="11"/>
      <c r="AT985" s="11"/>
      <c r="AU985" s="11"/>
      <c r="AV985" s="11"/>
      <c r="AW985" s="11"/>
      <c r="AX985" s="11"/>
      <c r="AY985" s="11"/>
      <c r="AZ985" s="11"/>
      <c r="BA985" s="11"/>
      <c r="BB985" s="11"/>
    </row>
    <row r="986" spans="1:54" x14ac:dyDescent="0.25">
      <c r="A986" s="11" t="s">
        <v>3657</v>
      </c>
      <c r="B986" s="12">
        <v>29</v>
      </c>
      <c r="C986" s="12" t="str">
        <f t="shared" si="15"/>
        <v>[20-30[ ans</v>
      </c>
      <c r="D986" s="11" t="s">
        <v>3658</v>
      </c>
      <c r="E986" s="11" t="s">
        <v>48</v>
      </c>
      <c r="F986" s="11" t="s">
        <v>40</v>
      </c>
      <c r="G986" s="11"/>
      <c r="H986" s="11"/>
      <c r="I986" s="11" t="s">
        <v>41</v>
      </c>
      <c r="J986" s="11" t="s">
        <v>56</v>
      </c>
      <c r="K986" s="11" t="s">
        <v>6045</v>
      </c>
      <c r="L986" s="11" t="s">
        <v>60</v>
      </c>
      <c r="M986" s="11" t="s">
        <v>6062</v>
      </c>
      <c r="N986" s="11" t="s">
        <v>195</v>
      </c>
      <c r="O986" s="11" t="s">
        <v>195</v>
      </c>
      <c r="P986" s="11" t="s">
        <v>6035</v>
      </c>
      <c r="Q986" s="11" t="s">
        <v>5610</v>
      </c>
      <c r="R986" s="11" t="s">
        <v>5611</v>
      </c>
      <c r="S986" s="11" t="s">
        <v>45</v>
      </c>
      <c r="T986" s="11" t="s">
        <v>84</v>
      </c>
      <c r="U986" s="11" t="s">
        <v>6057</v>
      </c>
      <c r="V986" s="11" t="s">
        <v>62</v>
      </c>
      <c r="W986" s="17"/>
      <c r="X986" s="17"/>
      <c r="Y986" s="30"/>
      <c r="Z986" s="30"/>
      <c r="AA986" s="29">
        <v>15.6</v>
      </c>
      <c r="AB986" s="11" t="s">
        <v>47</v>
      </c>
      <c r="AC986" s="11">
        <v>0</v>
      </c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</row>
    <row r="987" spans="1:54" x14ac:dyDescent="0.25">
      <c r="A987" s="11" t="s">
        <v>3659</v>
      </c>
      <c r="B987" s="12">
        <v>39</v>
      </c>
      <c r="C987" s="12" t="str">
        <f t="shared" si="15"/>
        <v>[30-40[ ans</v>
      </c>
      <c r="D987" s="11" t="s">
        <v>3660</v>
      </c>
      <c r="E987" s="11" t="s">
        <v>54</v>
      </c>
      <c r="F987" s="11" t="s">
        <v>40</v>
      </c>
      <c r="G987" s="11"/>
      <c r="H987" s="11"/>
      <c r="I987" s="11" t="s">
        <v>49</v>
      </c>
      <c r="J987" s="11" t="s">
        <v>98</v>
      </c>
      <c r="K987" s="11" t="s">
        <v>6043</v>
      </c>
      <c r="L987" s="11" t="s">
        <v>913</v>
      </c>
      <c r="M987" s="11" t="s">
        <v>6062</v>
      </c>
      <c r="N987" s="11" t="s">
        <v>566</v>
      </c>
      <c r="O987" s="11" t="s">
        <v>169</v>
      </c>
      <c r="P987" s="11" t="s">
        <v>6034</v>
      </c>
      <c r="Q987" s="11" t="s">
        <v>5830</v>
      </c>
      <c r="R987" s="11" t="s">
        <v>5831</v>
      </c>
      <c r="S987" s="11" t="s">
        <v>45</v>
      </c>
      <c r="T987" s="11" t="s">
        <v>84</v>
      </c>
      <c r="U987" s="11" t="s">
        <v>6057</v>
      </c>
      <c r="V987" s="11" t="s">
        <v>46</v>
      </c>
      <c r="W987" s="17" t="s">
        <v>6186</v>
      </c>
      <c r="X987" s="17" t="s">
        <v>6502</v>
      </c>
      <c r="Y987" s="34">
        <v>2</v>
      </c>
      <c r="Z987" s="30" t="s">
        <v>6644</v>
      </c>
      <c r="AA987" s="29">
        <v>12.5</v>
      </c>
      <c r="AB987" s="11" t="s">
        <v>845</v>
      </c>
      <c r="AC987" s="11">
        <v>1</v>
      </c>
      <c r="AD987" s="27" t="s">
        <v>5511</v>
      </c>
      <c r="AE987" s="27" t="s">
        <v>6673</v>
      </c>
      <c r="AF987" s="11" t="s">
        <v>62</v>
      </c>
      <c r="AG987" s="11" t="s">
        <v>46</v>
      </c>
      <c r="AH987" s="11" t="s">
        <v>62</v>
      </c>
      <c r="AI987" s="11" t="s">
        <v>62</v>
      </c>
      <c r="AJ987" s="11"/>
      <c r="AK987" s="11"/>
      <c r="AL987" s="11"/>
      <c r="AM987" s="11"/>
      <c r="AN987" s="11"/>
      <c r="AO987" s="11"/>
      <c r="AP987" s="11"/>
      <c r="AQ987" s="11" t="s">
        <v>846</v>
      </c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</row>
    <row r="988" spans="1:54" x14ac:dyDescent="0.25">
      <c r="A988" s="11" t="s">
        <v>3662</v>
      </c>
      <c r="B988" s="12">
        <v>38</v>
      </c>
      <c r="C988" s="12" t="str">
        <f t="shared" si="15"/>
        <v>[30-40[ ans</v>
      </c>
      <c r="D988" s="11" t="s">
        <v>3663</v>
      </c>
      <c r="E988" s="11" t="s">
        <v>48</v>
      </c>
      <c r="F988" s="11" t="s">
        <v>40</v>
      </c>
      <c r="G988" s="11"/>
      <c r="H988" s="11"/>
      <c r="I988" s="11" t="s">
        <v>49</v>
      </c>
      <c r="J988" s="11" t="s">
        <v>454</v>
      </c>
      <c r="K988" s="11" t="s">
        <v>6047</v>
      </c>
      <c r="L988" s="11" t="s">
        <v>51</v>
      </c>
      <c r="M988" s="11" t="s">
        <v>6062</v>
      </c>
      <c r="N988" s="11" t="s">
        <v>64</v>
      </c>
      <c r="O988" s="11" t="s">
        <v>729</v>
      </c>
      <c r="P988" s="11" t="s">
        <v>6702</v>
      </c>
      <c r="Q988" s="11"/>
      <c r="R988" s="11"/>
      <c r="S988" s="11" t="s">
        <v>45</v>
      </c>
      <c r="T988" s="11" t="s">
        <v>58</v>
      </c>
      <c r="U988" s="11" t="s">
        <v>6055</v>
      </c>
      <c r="V988" s="11" t="s">
        <v>46</v>
      </c>
      <c r="W988" s="17">
        <v>40179</v>
      </c>
      <c r="X988" s="17" t="s">
        <v>6326</v>
      </c>
      <c r="Y988" s="34">
        <v>9</v>
      </c>
      <c r="Z988" s="30" t="s">
        <v>6648</v>
      </c>
      <c r="AA988" s="11"/>
      <c r="AB988" s="11" t="s">
        <v>47</v>
      </c>
      <c r="AC988" s="11">
        <v>0</v>
      </c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</row>
    <row r="989" spans="1:54" x14ac:dyDescent="0.25">
      <c r="A989" s="11" t="s">
        <v>3664</v>
      </c>
      <c r="B989" s="12">
        <v>40</v>
      </c>
      <c r="C989" s="12" t="str">
        <f t="shared" si="15"/>
        <v>[40-50 [ ans</v>
      </c>
      <c r="D989" s="11" t="s">
        <v>3665</v>
      </c>
      <c r="E989" s="11" t="s">
        <v>48</v>
      </c>
      <c r="F989" s="11" t="s">
        <v>40</v>
      </c>
      <c r="G989" s="11"/>
      <c r="H989" s="11"/>
      <c r="I989" s="11" t="s">
        <v>41</v>
      </c>
      <c r="J989" s="11" t="s">
        <v>293</v>
      </c>
      <c r="K989" s="11" t="s">
        <v>6051</v>
      </c>
      <c r="L989" s="11" t="s">
        <v>51</v>
      </c>
      <c r="M989" s="11" t="s">
        <v>6062</v>
      </c>
      <c r="N989" s="11" t="s">
        <v>222</v>
      </c>
      <c r="O989" s="11" t="s">
        <v>222</v>
      </c>
      <c r="P989" s="11" t="s">
        <v>6035</v>
      </c>
      <c r="Q989" s="11" t="s">
        <v>5594</v>
      </c>
      <c r="R989" s="11" t="s">
        <v>5595</v>
      </c>
      <c r="S989" s="11" t="s">
        <v>45</v>
      </c>
      <c r="T989" s="11" t="s">
        <v>39</v>
      </c>
      <c r="U989" s="11" t="s">
        <v>6053</v>
      </c>
      <c r="V989" s="11" t="s">
        <v>62</v>
      </c>
      <c r="W989" s="17"/>
      <c r="X989" s="17"/>
      <c r="Y989" s="30"/>
      <c r="Z989" s="30"/>
      <c r="AA989" s="29">
        <v>15.9</v>
      </c>
      <c r="AB989" s="11" t="s">
        <v>47</v>
      </c>
      <c r="AC989" s="11">
        <v>0</v>
      </c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  <c r="AP989" s="11"/>
      <c r="AQ989" s="11"/>
      <c r="AR989" s="11"/>
      <c r="AS989" s="11"/>
      <c r="AT989" s="11"/>
      <c r="AU989" s="11"/>
      <c r="AV989" s="11"/>
      <c r="AW989" s="11"/>
      <c r="AX989" s="11"/>
      <c r="AY989" s="11"/>
      <c r="AZ989" s="11"/>
      <c r="BA989" s="11"/>
      <c r="BB989" s="11"/>
    </row>
    <row r="990" spans="1:54" x14ac:dyDescent="0.25">
      <c r="A990" s="11" t="s">
        <v>3666</v>
      </c>
      <c r="B990" s="12">
        <v>30</v>
      </c>
      <c r="C990" s="12" t="str">
        <f t="shared" si="15"/>
        <v>[30-40[ ans</v>
      </c>
      <c r="D990" s="11" t="s">
        <v>3667</v>
      </c>
      <c r="E990" s="11" t="s">
        <v>48</v>
      </c>
      <c r="F990" s="11" t="s">
        <v>40</v>
      </c>
      <c r="G990" s="11"/>
      <c r="H990" s="11"/>
      <c r="I990" s="11" t="s">
        <v>41</v>
      </c>
      <c r="J990" s="11" t="s">
        <v>501</v>
      </c>
      <c r="K990" s="11" t="s">
        <v>6043</v>
      </c>
      <c r="L990" s="11" t="s">
        <v>51</v>
      </c>
      <c r="M990" s="11" t="s">
        <v>6062</v>
      </c>
      <c r="N990" s="11" t="s">
        <v>502</v>
      </c>
      <c r="O990" s="11" t="s">
        <v>271</v>
      </c>
      <c r="P990" s="11" t="s">
        <v>6033</v>
      </c>
      <c r="Q990" s="11" t="s">
        <v>5596</v>
      </c>
      <c r="R990" s="11" t="s">
        <v>5597</v>
      </c>
      <c r="S990" s="11" t="s">
        <v>45</v>
      </c>
      <c r="T990" s="11" t="s">
        <v>39</v>
      </c>
      <c r="U990" s="11" t="s">
        <v>6053</v>
      </c>
      <c r="V990" s="11" t="s">
        <v>46</v>
      </c>
      <c r="W990" s="17" t="s">
        <v>6187</v>
      </c>
      <c r="X990" s="17" t="s">
        <v>6503</v>
      </c>
      <c r="Y990" s="34">
        <v>1</v>
      </c>
      <c r="Z990" s="30" t="s">
        <v>6644</v>
      </c>
      <c r="AA990" s="11"/>
      <c r="AB990" s="11" t="s">
        <v>47</v>
      </c>
      <c r="AC990" s="11">
        <v>0</v>
      </c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</row>
    <row r="991" spans="1:54" x14ac:dyDescent="0.25">
      <c r="A991" s="11" t="s">
        <v>3669</v>
      </c>
      <c r="B991" s="12">
        <v>30</v>
      </c>
      <c r="C991" s="12" t="str">
        <f t="shared" si="15"/>
        <v>[30-40[ ans</v>
      </c>
      <c r="D991" s="11" t="s">
        <v>3670</v>
      </c>
      <c r="E991" s="11" t="s">
        <v>54</v>
      </c>
      <c r="F991" s="11" t="s">
        <v>40</v>
      </c>
      <c r="G991" s="11"/>
      <c r="H991" s="11"/>
      <c r="I991" s="11" t="s">
        <v>41</v>
      </c>
      <c r="J991" s="11" t="s">
        <v>108</v>
      </c>
      <c r="K991" s="11" t="s">
        <v>6045</v>
      </c>
      <c r="L991" s="11" t="s">
        <v>51</v>
      </c>
      <c r="M991" s="11" t="s">
        <v>6062</v>
      </c>
      <c r="N991" s="11" t="s">
        <v>90</v>
      </c>
      <c r="O991" s="11" t="s">
        <v>90</v>
      </c>
      <c r="P991" s="11" t="s">
        <v>6033</v>
      </c>
      <c r="Q991" s="11" t="s">
        <v>5632</v>
      </c>
      <c r="R991" s="11" t="s">
        <v>5633</v>
      </c>
      <c r="S991" s="11" t="s">
        <v>45</v>
      </c>
      <c r="T991" s="11" t="s">
        <v>39</v>
      </c>
      <c r="U991" s="11" t="s">
        <v>6053</v>
      </c>
      <c r="V991" s="11" t="s">
        <v>46</v>
      </c>
      <c r="W991" s="17" t="s">
        <v>6175</v>
      </c>
      <c r="X991" s="17" t="s">
        <v>6482</v>
      </c>
      <c r="Y991" s="34">
        <v>3</v>
      </c>
      <c r="Z991" s="30" t="s">
        <v>6647</v>
      </c>
      <c r="AA991" s="29">
        <v>14.5</v>
      </c>
      <c r="AB991" s="11" t="s">
        <v>47</v>
      </c>
      <c r="AC991" s="11">
        <v>0</v>
      </c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1"/>
    </row>
    <row r="992" spans="1:54" x14ac:dyDescent="0.25">
      <c r="A992" s="11" t="s">
        <v>3671</v>
      </c>
      <c r="B992" s="12">
        <v>40</v>
      </c>
      <c r="C992" s="12" t="str">
        <f t="shared" si="15"/>
        <v>[40-50 [ ans</v>
      </c>
      <c r="D992" s="11" t="s">
        <v>3672</v>
      </c>
      <c r="E992" s="11" t="s">
        <v>54</v>
      </c>
      <c r="F992" s="11" t="s">
        <v>40</v>
      </c>
      <c r="G992" s="11"/>
      <c r="H992" s="11"/>
      <c r="I992" s="11" t="s">
        <v>41</v>
      </c>
      <c r="J992" s="11" t="s">
        <v>108</v>
      </c>
      <c r="K992" s="11" t="s">
        <v>6045</v>
      </c>
      <c r="L992" s="11" t="s">
        <v>60</v>
      </c>
      <c r="M992" s="11" t="s">
        <v>6062</v>
      </c>
      <c r="N992" s="11" t="s">
        <v>195</v>
      </c>
      <c r="O992" s="11" t="s">
        <v>195</v>
      </c>
      <c r="P992" s="11" t="s">
        <v>6035</v>
      </c>
      <c r="Q992" s="11" t="s">
        <v>5610</v>
      </c>
      <c r="R992" s="11" t="s">
        <v>5611</v>
      </c>
      <c r="S992" s="11" t="s">
        <v>45</v>
      </c>
      <c r="T992" s="11" t="s">
        <v>84</v>
      </c>
      <c r="U992" s="11" t="s">
        <v>6057</v>
      </c>
      <c r="V992" s="11" t="s">
        <v>46</v>
      </c>
      <c r="W992" s="17">
        <v>42005</v>
      </c>
      <c r="X992" s="17" t="s">
        <v>6277</v>
      </c>
      <c r="Y992" s="34">
        <v>4</v>
      </c>
      <c r="Z992" s="30" t="s">
        <v>6647</v>
      </c>
      <c r="AA992" s="11"/>
      <c r="AB992" s="11" t="s">
        <v>47</v>
      </c>
      <c r="AC992" s="11">
        <v>0</v>
      </c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  <c r="AP992" s="11"/>
      <c r="AQ992" s="11"/>
      <c r="AR992" s="11"/>
      <c r="AS992" s="11"/>
      <c r="AT992" s="11"/>
      <c r="AU992" s="11"/>
      <c r="AV992" s="11"/>
      <c r="AW992" s="11"/>
      <c r="AX992" s="11"/>
      <c r="AY992" s="11"/>
      <c r="AZ992" s="11"/>
      <c r="BA992" s="11"/>
      <c r="BB992" s="11"/>
    </row>
    <row r="993" spans="1:54" x14ac:dyDescent="0.25">
      <c r="A993" s="11" t="s">
        <v>3673</v>
      </c>
      <c r="B993" s="12">
        <v>45</v>
      </c>
      <c r="C993" s="12" t="str">
        <f t="shared" si="15"/>
        <v>[40-50 [ ans</v>
      </c>
      <c r="D993" s="11" t="s">
        <v>3674</v>
      </c>
      <c r="E993" s="11" t="s">
        <v>39</v>
      </c>
      <c r="F993" s="11" t="s">
        <v>40</v>
      </c>
      <c r="G993" s="11"/>
      <c r="H993" s="11"/>
      <c r="I993" s="11" t="s">
        <v>49</v>
      </c>
      <c r="J993" s="11" t="s">
        <v>455</v>
      </c>
      <c r="K993" s="11" t="s">
        <v>6047</v>
      </c>
      <c r="L993" s="11" t="s">
        <v>51</v>
      </c>
      <c r="M993" s="11" t="s">
        <v>6062</v>
      </c>
      <c r="N993" s="11" t="s">
        <v>64</v>
      </c>
      <c r="O993" s="11" t="s">
        <v>729</v>
      </c>
      <c r="P993" s="11" t="s">
        <v>6702</v>
      </c>
      <c r="Q993" s="11"/>
      <c r="R993" s="11"/>
      <c r="S993" s="11" t="s">
        <v>45</v>
      </c>
      <c r="T993" s="11" t="s">
        <v>58</v>
      </c>
      <c r="U993" s="11" t="s">
        <v>6055</v>
      </c>
      <c r="V993" s="11" t="s">
        <v>62</v>
      </c>
      <c r="W993" s="17"/>
      <c r="X993" s="17"/>
      <c r="Y993" s="30"/>
      <c r="Z993" s="30"/>
      <c r="AA993" s="11"/>
      <c r="AB993" s="11" t="s">
        <v>47</v>
      </c>
      <c r="AC993" s="11">
        <v>0</v>
      </c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  <c r="AP993" s="11"/>
      <c r="AQ993" s="11"/>
      <c r="AR993" s="11"/>
      <c r="AS993" s="11"/>
      <c r="AT993" s="11"/>
      <c r="AU993" s="11"/>
      <c r="AV993" s="11"/>
      <c r="AW993" s="11"/>
      <c r="AX993" s="11"/>
      <c r="AY993" s="11"/>
      <c r="AZ993" s="11"/>
      <c r="BA993" s="11"/>
      <c r="BB993" s="11"/>
    </row>
    <row r="994" spans="1:54" x14ac:dyDescent="0.25">
      <c r="A994" s="11" t="s">
        <v>3675</v>
      </c>
      <c r="B994" s="12">
        <v>31</v>
      </c>
      <c r="C994" s="12" t="str">
        <f t="shared" si="15"/>
        <v>[30-40[ ans</v>
      </c>
      <c r="D994" s="11" t="s">
        <v>3676</v>
      </c>
      <c r="E994" s="11" t="s">
        <v>39</v>
      </c>
      <c r="F994" s="11" t="s">
        <v>40</v>
      </c>
      <c r="G994" s="11"/>
      <c r="H994" s="11"/>
      <c r="I994" s="11" t="s">
        <v>41</v>
      </c>
      <c r="J994" s="11" t="s">
        <v>134</v>
      </c>
      <c r="K994" s="11" t="s">
        <v>6049</v>
      </c>
      <c r="L994" s="11" t="s">
        <v>114</v>
      </c>
      <c r="M994" s="11" t="s">
        <v>6062</v>
      </c>
      <c r="N994" s="11" t="s">
        <v>115</v>
      </c>
      <c r="O994" s="11" t="s">
        <v>115</v>
      </c>
      <c r="P994" s="11" t="s">
        <v>6031</v>
      </c>
      <c r="Q994" s="11" t="s">
        <v>5604</v>
      </c>
      <c r="R994" s="11" t="s">
        <v>5605</v>
      </c>
      <c r="S994" s="11" t="s">
        <v>45</v>
      </c>
      <c r="T994" s="11" t="s">
        <v>39</v>
      </c>
      <c r="U994" s="11" t="s">
        <v>6053</v>
      </c>
      <c r="V994" s="11" t="s">
        <v>46</v>
      </c>
      <c r="W994" s="17">
        <v>36528</v>
      </c>
      <c r="X994" s="17" t="s">
        <v>6504</v>
      </c>
      <c r="Y994" s="34">
        <v>19</v>
      </c>
      <c r="Z994" s="30" t="s">
        <v>6649</v>
      </c>
      <c r="AA994" s="29">
        <v>14.5</v>
      </c>
      <c r="AB994" s="11" t="s">
        <v>47</v>
      </c>
      <c r="AC994" s="11">
        <v>0</v>
      </c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  <c r="AP994" s="11"/>
      <c r="AQ994" s="11"/>
      <c r="AR994" s="11"/>
      <c r="AS994" s="11"/>
      <c r="AT994" s="11"/>
      <c r="AU994" s="11"/>
      <c r="AV994" s="11"/>
      <c r="AW994" s="11"/>
      <c r="AX994" s="11"/>
      <c r="AY994" s="11"/>
      <c r="AZ994" s="11"/>
      <c r="BA994" s="11"/>
      <c r="BB994" s="11"/>
    </row>
    <row r="995" spans="1:54" x14ac:dyDescent="0.25">
      <c r="A995" s="11" t="s">
        <v>3678</v>
      </c>
      <c r="B995" s="12">
        <v>25</v>
      </c>
      <c r="C995" s="12" t="str">
        <f t="shared" si="15"/>
        <v>[20-30[ ans</v>
      </c>
      <c r="D995" s="11" t="s">
        <v>3679</v>
      </c>
      <c r="E995" s="11" t="s">
        <v>48</v>
      </c>
      <c r="F995" s="11" t="s">
        <v>55</v>
      </c>
      <c r="G995" s="11"/>
      <c r="H995" s="11"/>
      <c r="I995" s="11" t="s">
        <v>41</v>
      </c>
      <c r="J995" s="11" t="s">
        <v>250</v>
      </c>
      <c r="K995" s="11" t="s">
        <v>6048</v>
      </c>
      <c r="L995" s="11" t="s">
        <v>60</v>
      </c>
      <c r="M995" s="11" t="s">
        <v>6062</v>
      </c>
      <c r="N995" s="11" t="s">
        <v>195</v>
      </c>
      <c r="O995" s="11" t="s">
        <v>195</v>
      </c>
      <c r="P995" s="11" t="s">
        <v>6035</v>
      </c>
      <c r="Q995" s="11" t="s">
        <v>5610</v>
      </c>
      <c r="R995" s="11" t="s">
        <v>5611</v>
      </c>
      <c r="S995" s="11" t="s">
        <v>45</v>
      </c>
      <c r="T995" s="11" t="s">
        <v>53</v>
      </c>
      <c r="U995" s="11" t="s">
        <v>6054</v>
      </c>
      <c r="V995" s="11" t="s">
        <v>46</v>
      </c>
      <c r="W995" s="17">
        <v>42738</v>
      </c>
      <c r="X995" s="17" t="s">
        <v>6355</v>
      </c>
      <c r="Y995" s="34">
        <v>2</v>
      </c>
      <c r="Z995" s="30" t="s">
        <v>6644</v>
      </c>
      <c r="AA995" s="11"/>
      <c r="AB995" s="11" t="s">
        <v>47</v>
      </c>
      <c r="AC995" s="11">
        <v>0</v>
      </c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  <c r="AP995" s="11"/>
      <c r="AQ995" s="11"/>
      <c r="AR995" s="11"/>
      <c r="AS995" s="11"/>
      <c r="AT995" s="11"/>
      <c r="AU995" s="11"/>
      <c r="AV995" s="11"/>
      <c r="AW995" s="11"/>
      <c r="AX995" s="11"/>
      <c r="AY995" s="11"/>
      <c r="AZ995" s="11"/>
      <c r="BA995" s="11"/>
      <c r="BB995" s="11"/>
    </row>
    <row r="996" spans="1:54" x14ac:dyDescent="0.25">
      <c r="A996" s="11" t="s">
        <v>3680</v>
      </c>
      <c r="B996" s="12">
        <v>29</v>
      </c>
      <c r="C996" s="12" t="str">
        <f t="shared" si="15"/>
        <v>[20-30[ ans</v>
      </c>
      <c r="D996" s="11" t="s">
        <v>3681</v>
      </c>
      <c r="E996" s="11" t="s">
        <v>48</v>
      </c>
      <c r="F996" s="11" t="s">
        <v>55</v>
      </c>
      <c r="G996" s="11"/>
      <c r="H996" s="11"/>
      <c r="I996" s="11" t="s">
        <v>41</v>
      </c>
      <c r="J996" s="11" t="s">
        <v>449</v>
      </c>
      <c r="K996" s="11" t="s">
        <v>6046</v>
      </c>
      <c r="L996" s="11" t="s">
        <v>60</v>
      </c>
      <c r="M996" s="11" t="s">
        <v>6062</v>
      </c>
      <c r="N996" s="11" t="s">
        <v>896</v>
      </c>
      <c r="O996" s="11" t="s">
        <v>195</v>
      </c>
      <c r="P996" s="11" t="s">
        <v>6035</v>
      </c>
      <c r="Q996" s="11" t="s">
        <v>5610</v>
      </c>
      <c r="R996" s="11" t="s">
        <v>5611</v>
      </c>
      <c r="S996" s="11" t="s">
        <v>45</v>
      </c>
      <c r="T996" s="11" t="s">
        <v>84</v>
      </c>
      <c r="U996" s="11" t="s">
        <v>6057</v>
      </c>
      <c r="V996" s="11" t="s">
        <v>62</v>
      </c>
      <c r="W996" s="17"/>
      <c r="X996" s="17"/>
      <c r="Y996" s="30"/>
      <c r="Z996" s="30"/>
      <c r="AA996" s="11"/>
      <c r="AB996" s="11" t="s">
        <v>845</v>
      </c>
      <c r="AC996" s="11">
        <v>1</v>
      </c>
      <c r="AD996" s="27" t="s">
        <v>5510</v>
      </c>
      <c r="AE996" s="27" t="s">
        <v>6673</v>
      </c>
      <c r="AF996" s="11" t="s">
        <v>46</v>
      </c>
      <c r="AG996" s="11" t="s">
        <v>62</v>
      </c>
      <c r="AH996" s="11" t="s">
        <v>62</v>
      </c>
      <c r="AI996" s="11" t="s">
        <v>62</v>
      </c>
      <c r="AJ996" s="11"/>
      <c r="AK996" s="11" t="s">
        <v>62</v>
      </c>
      <c r="AL996" s="11" t="s">
        <v>62</v>
      </c>
      <c r="AM996" s="11" t="s">
        <v>62</v>
      </c>
      <c r="AN996" s="11" t="s">
        <v>62</v>
      </c>
      <c r="AO996" s="11" t="s">
        <v>62</v>
      </c>
      <c r="AP996" s="11"/>
      <c r="AQ996" s="11" t="s">
        <v>846</v>
      </c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</row>
    <row r="997" spans="1:54" x14ac:dyDescent="0.25">
      <c r="A997" s="11" t="s">
        <v>3682</v>
      </c>
      <c r="B997" s="12">
        <v>25</v>
      </c>
      <c r="C997" s="12" t="str">
        <f t="shared" si="15"/>
        <v>[20-30[ ans</v>
      </c>
      <c r="D997" s="11" t="s">
        <v>1564</v>
      </c>
      <c r="E997" s="11" t="s">
        <v>48</v>
      </c>
      <c r="F997" s="11" t="s">
        <v>55</v>
      </c>
      <c r="G997" s="11"/>
      <c r="H997" s="11"/>
      <c r="I997" s="11" t="s">
        <v>41</v>
      </c>
      <c r="J997" s="11" t="s">
        <v>79</v>
      </c>
      <c r="K997" s="11" t="s">
        <v>6048</v>
      </c>
      <c r="L997" s="11" t="s">
        <v>51</v>
      </c>
      <c r="M997" s="11" t="s">
        <v>6062</v>
      </c>
      <c r="N997" s="11" t="s">
        <v>328</v>
      </c>
      <c r="O997" s="11" t="s">
        <v>83</v>
      </c>
      <c r="P997" s="11" t="s">
        <v>6035</v>
      </c>
      <c r="Q997" s="11" t="s">
        <v>5598</v>
      </c>
      <c r="R997" s="11" t="s">
        <v>5599</v>
      </c>
      <c r="S997" s="11" t="s">
        <v>45</v>
      </c>
      <c r="T997" s="11" t="s">
        <v>84</v>
      </c>
      <c r="U997" s="11" t="s">
        <v>6057</v>
      </c>
      <c r="V997" s="11" t="s">
        <v>62</v>
      </c>
      <c r="W997" s="17"/>
      <c r="X997" s="17"/>
      <c r="Y997" s="30"/>
      <c r="Z997" s="30"/>
      <c r="AA997" s="11"/>
      <c r="AB997" s="11" t="s">
        <v>47</v>
      </c>
      <c r="AC997" s="11">
        <v>0</v>
      </c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  <c r="AP997" s="11"/>
      <c r="AQ997" s="11"/>
      <c r="AR997" s="11"/>
      <c r="AS997" s="11"/>
      <c r="AT997" s="11"/>
      <c r="AU997" s="11"/>
      <c r="AV997" s="11"/>
      <c r="AW997" s="11"/>
      <c r="AX997" s="11"/>
      <c r="AY997" s="11"/>
      <c r="AZ997" s="11"/>
      <c r="BA997" s="11"/>
      <c r="BB997" s="11"/>
    </row>
    <row r="998" spans="1:54" x14ac:dyDescent="0.25">
      <c r="A998" s="11" t="s">
        <v>3683</v>
      </c>
      <c r="B998" s="12">
        <v>29</v>
      </c>
      <c r="C998" s="12" t="str">
        <f t="shared" si="15"/>
        <v>[20-30[ ans</v>
      </c>
      <c r="D998" s="11" t="s">
        <v>3684</v>
      </c>
      <c r="E998" s="11" t="s">
        <v>48</v>
      </c>
      <c r="F998" s="11" t="s">
        <v>40</v>
      </c>
      <c r="G998" s="11"/>
      <c r="H998" s="11"/>
      <c r="I998" s="11" t="s">
        <v>41</v>
      </c>
      <c r="J998" s="11" t="s">
        <v>557</v>
      </c>
      <c r="K998" s="11" t="s">
        <v>6047</v>
      </c>
      <c r="L998" s="11" t="s">
        <v>60</v>
      </c>
      <c r="M998" s="11" t="s">
        <v>6062</v>
      </c>
      <c r="N998" s="11" t="s">
        <v>141</v>
      </c>
      <c r="O998" s="11" t="s">
        <v>5502</v>
      </c>
      <c r="P998" s="11" t="s">
        <v>6035</v>
      </c>
      <c r="Q998" s="11" t="s">
        <v>5572</v>
      </c>
      <c r="R998" s="11" t="s">
        <v>5573</v>
      </c>
      <c r="S998" s="27" t="s">
        <v>220</v>
      </c>
      <c r="T998" s="11" t="s">
        <v>39</v>
      </c>
      <c r="U998" s="11" t="s">
        <v>6053</v>
      </c>
      <c r="V998" s="11" t="s">
        <v>62</v>
      </c>
      <c r="W998" s="17"/>
      <c r="X998" s="17"/>
      <c r="Y998" s="30"/>
      <c r="Z998" s="30"/>
      <c r="AA998" s="11"/>
      <c r="AB998" s="11" t="s">
        <v>845</v>
      </c>
      <c r="AC998" s="11">
        <v>1</v>
      </c>
      <c r="AD998" s="27" t="s">
        <v>5511</v>
      </c>
      <c r="AE998" s="27" t="s">
        <v>6673</v>
      </c>
      <c r="AF998" s="11"/>
      <c r="AG998" s="11" t="s">
        <v>46</v>
      </c>
      <c r="AH998" s="11"/>
      <c r="AI998" s="11"/>
      <c r="AJ998" s="11"/>
      <c r="AK998" s="11"/>
      <c r="AL998" s="11"/>
      <c r="AM998" s="11"/>
      <c r="AN998" s="11"/>
      <c r="AO998" s="11"/>
      <c r="AP998" s="11"/>
      <c r="AQ998" s="11" t="s">
        <v>846</v>
      </c>
      <c r="AR998" s="11"/>
      <c r="AS998" s="11"/>
      <c r="AT998" s="11"/>
      <c r="AU998" s="11"/>
      <c r="AV998" s="11"/>
      <c r="AW998" s="11"/>
      <c r="AX998" s="11"/>
      <c r="AY998" s="11"/>
      <c r="AZ998" s="11"/>
      <c r="BA998" s="11"/>
      <c r="BB998" s="11"/>
    </row>
    <row r="999" spans="1:54" x14ac:dyDescent="0.25">
      <c r="A999" s="11" t="s">
        <v>3685</v>
      </c>
      <c r="B999" s="12">
        <v>20</v>
      </c>
      <c r="C999" s="12" t="str">
        <f t="shared" si="15"/>
        <v>[20-30[ ans</v>
      </c>
      <c r="D999" s="11" t="s">
        <v>3686</v>
      </c>
      <c r="E999" s="11" t="s">
        <v>48</v>
      </c>
      <c r="F999" s="11" t="s">
        <v>40</v>
      </c>
      <c r="G999" s="11"/>
      <c r="H999" s="11"/>
      <c r="I999" s="11" t="s">
        <v>41</v>
      </c>
      <c r="J999" s="11" t="s">
        <v>79</v>
      </c>
      <c r="K999" s="11" t="s">
        <v>6048</v>
      </c>
      <c r="L999" s="11" t="s">
        <v>43</v>
      </c>
      <c r="M999" s="11" t="s">
        <v>6062</v>
      </c>
      <c r="N999" s="11" t="s">
        <v>165</v>
      </c>
      <c r="O999" s="11" t="s">
        <v>165</v>
      </c>
      <c r="P999" s="11" t="s">
        <v>6033</v>
      </c>
      <c r="Q999" s="11" t="s">
        <v>5584</v>
      </c>
      <c r="R999" s="11" t="s">
        <v>5585</v>
      </c>
      <c r="S999" s="11" t="s">
        <v>45</v>
      </c>
      <c r="T999" s="11" t="s">
        <v>58</v>
      </c>
      <c r="U999" s="11" t="s">
        <v>6055</v>
      </c>
      <c r="V999" s="11" t="s">
        <v>62</v>
      </c>
      <c r="W999" s="17"/>
      <c r="X999" s="17"/>
      <c r="Y999" s="30"/>
      <c r="Z999" s="30"/>
      <c r="AA999" s="11"/>
      <c r="AB999" s="11" t="s">
        <v>47</v>
      </c>
      <c r="AC999" s="11">
        <v>0</v>
      </c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</row>
    <row r="1000" spans="1:54" x14ac:dyDescent="0.25">
      <c r="A1000" s="11" t="s">
        <v>3687</v>
      </c>
      <c r="B1000" s="12">
        <v>43</v>
      </c>
      <c r="C1000" s="12" t="str">
        <f t="shared" si="15"/>
        <v>[40-50 [ ans</v>
      </c>
      <c r="D1000" s="11" t="s">
        <v>3688</v>
      </c>
      <c r="E1000" s="11" t="s">
        <v>54</v>
      </c>
      <c r="F1000" s="11" t="s">
        <v>40</v>
      </c>
      <c r="G1000" s="11"/>
      <c r="H1000" s="11"/>
      <c r="I1000" s="11" t="s">
        <v>41</v>
      </c>
      <c r="J1000" s="11" t="s">
        <v>576</v>
      </c>
      <c r="K1000" s="11" t="s">
        <v>6045</v>
      </c>
      <c r="L1000" s="11" t="s">
        <v>43</v>
      </c>
      <c r="M1000" s="11" t="s">
        <v>6062</v>
      </c>
      <c r="N1000" s="11" t="s">
        <v>577</v>
      </c>
      <c r="O1000" s="11" t="s">
        <v>5660</v>
      </c>
      <c r="P1000" s="11" t="s">
        <v>6035</v>
      </c>
      <c r="Q1000" s="11" t="s">
        <v>5987</v>
      </c>
      <c r="R1000" s="11" t="s">
        <v>5988</v>
      </c>
      <c r="S1000" s="11" t="s">
        <v>45</v>
      </c>
      <c r="T1000" s="11" t="s">
        <v>39</v>
      </c>
      <c r="U1000" s="11" t="s">
        <v>6053</v>
      </c>
      <c r="V1000" s="11" t="s">
        <v>46</v>
      </c>
      <c r="W1000" s="17" t="s">
        <v>6188</v>
      </c>
      <c r="X1000" s="17" t="s">
        <v>6505</v>
      </c>
      <c r="Y1000" s="34">
        <v>1</v>
      </c>
      <c r="Z1000" s="30" t="s">
        <v>6644</v>
      </c>
      <c r="AA1000" s="11"/>
      <c r="AB1000" s="11" t="s">
        <v>47</v>
      </c>
      <c r="AC1000" s="11">
        <v>0</v>
      </c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</row>
    <row r="1001" spans="1:54" x14ac:dyDescent="0.25">
      <c r="A1001" s="11" t="s">
        <v>3690</v>
      </c>
      <c r="B1001" s="12">
        <v>25</v>
      </c>
      <c r="C1001" s="12" t="str">
        <f t="shared" si="15"/>
        <v>[20-30[ ans</v>
      </c>
      <c r="D1001" s="11" t="s">
        <v>3691</v>
      </c>
      <c r="E1001" s="11" t="s">
        <v>48</v>
      </c>
      <c r="F1001" s="11" t="s">
        <v>40</v>
      </c>
      <c r="G1001" s="11"/>
      <c r="H1001" s="11"/>
      <c r="I1001" s="11" t="s">
        <v>41</v>
      </c>
      <c r="J1001" s="11" t="s">
        <v>79</v>
      </c>
      <c r="K1001" s="11" t="s">
        <v>6048</v>
      </c>
      <c r="L1001" s="11" t="s">
        <v>51</v>
      </c>
      <c r="M1001" s="11" t="s">
        <v>6062</v>
      </c>
      <c r="N1001" s="11" t="s">
        <v>244</v>
      </c>
      <c r="O1001" s="11" t="s">
        <v>139</v>
      </c>
      <c r="P1001" s="11" t="s">
        <v>6033</v>
      </c>
      <c r="Q1001" s="11" t="s">
        <v>5622</v>
      </c>
      <c r="R1001" s="11" t="s">
        <v>5623</v>
      </c>
      <c r="S1001" s="11" t="s">
        <v>45</v>
      </c>
      <c r="T1001" s="11" t="s">
        <v>39</v>
      </c>
      <c r="U1001" s="11" t="s">
        <v>6053</v>
      </c>
      <c r="V1001" s="11" t="s">
        <v>46</v>
      </c>
      <c r="W1001" s="17" t="s">
        <v>6189</v>
      </c>
      <c r="X1001" s="17" t="s">
        <v>6506</v>
      </c>
      <c r="Y1001" s="34">
        <v>2</v>
      </c>
      <c r="Z1001" s="30" t="s">
        <v>6644</v>
      </c>
      <c r="AA1001" s="29">
        <v>14.7</v>
      </c>
      <c r="AB1001" s="11" t="s">
        <v>47</v>
      </c>
      <c r="AC1001" s="11">
        <v>0</v>
      </c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</row>
    <row r="1002" spans="1:54" x14ac:dyDescent="0.25">
      <c r="A1002" s="11" t="s">
        <v>3693</v>
      </c>
      <c r="B1002" s="12">
        <v>29</v>
      </c>
      <c r="C1002" s="12" t="str">
        <f t="shared" si="15"/>
        <v>[20-30[ ans</v>
      </c>
      <c r="D1002" s="11" t="s">
        <v>3694</v>
      </c>
      <c r="E1002" s="11" t="s">
        <v>39</v>
      </c>
      <c r="F1002" s="11" t="s">
        <v>40</v>
      </c>
      <c r="G1002" s="11"/>
      <c r="H1002" s="11"/>
      <c r="I1002" s="11" t="s">
        <v>41</v>
      </c>
      <c r="J1002" s="11" t="s">
        <v>449</v>
      </c>
      <c r="K1002" s="11" t="s">
        <v>6046</v>
      </c>
      <c r="L1002" s="11" t="s">
        <v>60</v>
      </c>
      <c r="M1002" s="11" t="s">
        <v>6062</v>
      </c>
      <c r="N1002" s="11" t="s">
        <v>277</v>
      </c>
      <c r="O1002" s="11" t="s">
        <v>274</v>
      </c>
      <c r="P1002" s="11" t="s">
        <v>6033</v>
      </c>
      <c r="Q1002" s="11" t="s">
        <v>5614</v>
      </c>
      <c r="R1002" s="11" t="s">
        <v>5615</v>
      </c>
      <c r="S1002" s="11" t="s">
        <v>45</v>
      </c>
      <c r="T1002" s="11" t="s">
        <v>58</v>
      </c>
      <c r="U1002" s="11" t="s">
        <v>6055</v>
      </c>
      <c r="V1002" s="11" t="s">
        <v>46</v>
      </c>
      <c r="W1002" s="17">
        <v>43103</v>
      </c>
      <c r="X1002" s="17" t="s">
        <v>6290</v>
      </c>
      <c r="Y1002" s="34">
        <v>1</v>
      </c>
      <c r="Z1002" s="30" t="s">
        <v>6644</v>
      </c>
      <c r="AA1002" s="11"/>
      <c r="AB1002" s="11" t="s">
        <v>47</v>
      </c>
      <c r="AC1002" s="11">
        <v>0</v>
      </c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</row>
    <row r="1003" spans="1:54" x14ac:dyDescent="0.25">
      <c r="A1003" s="11" t="s">
        <v>3695</v>
      </c>
      <c r="B1003" s="12">
        <v>31</v>
      </c>
      <c r="C1003" s="12" t="str">
        <f t="shared" si="15"/>
        <v>[30-40[ ans</v>
      </c>
      <c r="D1003" s="11" t="s">
        <v>3696</v>
      </c>
      <c r="E1003" s="11" t="s">
        <v>54</v>
      </c>
      <c r="F1003" s="11" t="s">
        <v>40</v>
      </c>
      <c r="G1003" s="11"/>
      <c r="H1003" s="11"/>
      <c r="I1003" s="11" t="s">
        <v>41</v>
      </c>
      <c r="J1003" s="11" t="s">
        <v>150</v>
      </c>
      <c r="K1003" s="11" t="s">
        <v>6047</v>
      </c>
      <c r="L1003" s="11" t="s">
        <v>51</v>
      </c>
      <c r="M1003" s="11" t="s">
        <v>6062</v>
      </c>
      <c r="N1003" s="11" t="s">
        <v>641</v>
      </c>
      <c r="O1003" s="11" t="s">
        <v>729</v>
      </c>
      <c r="P1003" s="11" t="s">
        <v>6702</v>
      </c>
      <c r="Q1003" s="11"/>
      <c r="R1003" s="11"/>
      <c r="S1003" s="11" t="s">
        <v>45</v>
      </c>
      <c r="T1003" s="11" t="s">
        <v>84</v>
      </c>
      <c r="U1003" s="11" t="s">
        <v>6057</v>
      </c>
      <c r="V1003" s="11" t="s">
        <v>46</v>
      </c>
      <c r="W1003" s="17"/>
      <c r="X1003" s="17"/>
      <c r="Y1003" s="30"/>
      <c r="Z1003" s="30"/>
      <c r="AA1003" s="29">
        <v>12.4</v>
      </c>
      <c r="AB1003" s="11" t="s">
        <v>47</v>
      </c>
      <c r="AC1003" s="11">
        <v>0</v>
      </c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</row>
    <row r="1004" spans="1:54" x14ac:dyDescent="0.25">
      <c r="A1004" s="11" t="s">
        <v>3697</v>
      </c>
      <c r="B1004" s="12">
        <v>22</v>
      </c>
      <c r="C1004" s="12" t="str">
        <f t="shared" si="15"/>
        <v>[20-30[ ans</v>
      </c>
      <c r="D1004" s="11" t="s">
        <v>3698</v>
      </c>
      <c r="E1004" s="11" t="s">
        <v>54</v>
      </c>
      <c r="F1004" s="11" t="s">
        <v>40</v>
      </c>
      <c r="G1004" s="11"/>
      <c r="H1004" s="11"/>
      <c r="I1004" s="11" t="s">
        <v>41</v>
      </c>
      <c r="J1004" s="11" t="s">
        <v>134</v>
      </c>
      <c r="K1004" s="11" t="s">
        <v>6049</v>
      </c>
      <c r="L1004" s="11" t="s">
        <v>43</v>
      </c>
      <c r="M1004" s="11" t="s">
        <v>6062</v>
      </c>
      <c r="N1004" s="11" t="s">
        <v>1163</v>
      </c>
      <c r="O1004" s="11" t="s">
        <v>104</v>
      </c>
      <c r="P1004" s="11" t="s">
        <v>6033</v>
      </c>
      <c r="Q1004" s="11" t="s">
        <v>6036</v>
      </c>
      <c r="R1004" s="11" t="s">
        <v>6037</v>
      </c>
      <c r="S1004" s="11" t="s">
        <v>45</v>
      </c>
      <c r="T1004" s="11" t="s">
        <v>58</v>
      </c>
      <c r="U1004" s="11" t="s">
        <v>6055</v>
      </c>
      <c r="V1004" s="11" t="s">
        <v>62</v>
      </c>
      <c r="W1004" s="17"/>
      <c r="X1004" s="17"/>
      <c r="Y1004" s="30"/>
      <c r="Z1004" s="30"/>
      <c r="AA1004" s="29">
        <v>11.7</v>
      </c>
      <c r="AB1004" s="11" t="s">
        <v>845</v>
      </c>
      <c r="AC1004" s="11">
        <v>1</v>
      </c>
      <c r="AD1004" s="27" t="s">
        <v>5511</v>
      </c>
      <c r="AE1004" s="27" t="s">
        <v>6673</v>
      </c>
      <c r="AF1004" s="11" t="s">
        <v>62</v>
      </c>
      <c r="AG1004" s="11" t="s">
        <v>46</v>
      </c>
      <c r="AH1004" s="11" t="s">
        <v>62</v>
      </c>
      <c r="AI1004" s="11" t="s">
        <v>62</v>
      </c>
      <c r="AJ1004" s="11"/>
      <c r="AK1004" s="11"/>
      <c r="AL1004" s="11"/>
      <c r="AM1004" s="11"/>
      <c r="AN1004" s="11"/>
      <c r="AO1004" s="11"/>
      <c r="AP1004" s="11"/>
      <c r="AQ1004" s="11" t="s">
        <v>846</v>
      </c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</row>
    <row r="1005" spans="1:54" x14ac:dyDescent="0.25">
      <c r="A1005" s="11" t="s">
        <v>3699</v>
      </c>
      <c r="B1005" s="12">
        <v>28</v>
      </c>
      <c r="C1005" s="12" t="str">
        <f t="shared" si="15"/>
        <v>[20-30[ ans</v>
      </c>
      <c r="D1005" s="11" t="s">
        <v>3700</v>
      </c>
      <c r="E1005" s="11" t="s">
        <v>48</v>
      </c>
      <c r="F1005" s="11" t="s">
        <v>55</v>
      </c>
      <c r="G1005" s="11"/>
      <c r="H1005" s="11"/>
      <c r="I1005" s="11" t="s">
        <v>41</v>
      </c>
      <c r="J1005" s="11" t="s">
        <v>678</v>
      </c>
      <c r="K1005" s="11" t="s">
        <v>6045</v>
      </c>
      <c r="L1005" s="11" t="s">
        <v>51</v>
      </c>
      <c r="M1005" s="11" t="s">
        <v>6062</v>
      </c>
      <c r="N1005" s="11" t="s">
        <v>131</v>
      </c>
      <c r="O1005" s="11" t="s">
        <v>319</v>
      </c>
      <c r="P1005" s="11" t="s">
        <v>6033</v>
      </c>
      <c r="Q1005" s="11" t="s">
        <v>5568</v>
      </c>
      <c r="R1005" s="11" t="s">
        <v>5569</v>
      </c>
      <c r="S1005" s="11" t="s">
        <v>45</v>
      </c>
      <c r="T1005" s="11" t="s">
        <v>58</v>
      </c>
      <c r="U1005" s="11" t="s">
        <v>6055</v>
      </c>
      <c r="V1005" s="11" t="s">
        <v>62</v>
      </c>
      <c r="W1005" s="17"/>
      <c r="X1005" s="17"/>
      <c r="Y1005" s="30"/>
      <c r="Z1005" s="30"/>
      <c r="AA1005" s="29">
        <v>12.4</v>
      </c>
      <c r="AB1005" s="11" t="s">
        <v>47</v>
      </c>
      <c r="AC1005" s="11">
        <v>0</v>
      </c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  <c r="AP1005" s="11"/>
      <c r="AQ1005" s="11"/>
      <c r="AR1005" s="11"/>
      <c r="AS1005" s="11"/>
      <c r="AT1005" s="11"/>
      <c r="AU1005" s="11"/>
      <c r="AV1005" s="11"/>
      <c r="AW1005" s="11"/>
      <c r="AX1005" s="11"/>
      <c r="AY1005" s="11"/>
      <c r="AZ1005" s="11"/>
      <c r="BA1005" s="11"/>
      <c r="BB1005" s="11"/>
    </row>
    <row r="1006" spans="1:54" x14ac:dyDescent="0.25">
      <c r="A1006" s="11" t="s">
        <v>3701</v>
      </c>
      <c r="B1006" s="12">
        <v>32</v>
      </c>
      <c r="C1006" s="12" t="str">
        <f t="shared" si="15"/>
        <v>[30-40[ ans</v>
      </c>
      <c r="D1006" s="11" t="s">
        <v>3702</v>
      </c>
      <c r="E1006" s="11" t="s">
        <v>48</v>
      </c>
      <c r="F1006" s="11" t="s">
        <v>40</v>
      </c>
      <c r="G1006" s="11"/>
      <c r="H1006" s="11"/>
      <c r="I1006" s="11" t="s">
        <v>41</v>
      </c>
      <c r="J1006" s="11" t="s">
        <v>935</v>
      </c>
      <c r="K1006" s="11" t="s">
        <v>6044</v>
      </c>
      <c r="L1006" s="11" t="s">
        <v>51</v>
      </c>
      <c r="M1006" s="11" t="s">
        <v>6062</v>
      </c>
      <c r="N1006" s="11" t="s">
        <v>936</v>
      </c>
      <c r="O1006" s="11" t="s">
        <v>936</v>
      </c>
      <c r="P1006" s="11" t="s">
        <v>6031</v>
      </c>
      <c r="Q1006" s="11" t="s">
        <v>6067</v>
      </c>
      <c r="R1006" s="11" t="s">
        <v>6068</v>
      </c>
      <c r="S1006" s="11" t="s">
        <v>45</v>
      </c>
      <c r="T1006" s="11" t="s">
        <v>124</v>
      </c>
      <c r="U1006" s="11" t="s">
        <v>124</v>
      </c>
      <c r="V1006" s="11" t="s">
        <v>62</v>
      </c>
      <c r="W1006" s="17"/>
      <c r="X1006" s="17"/>
      <c r="Y1006" s="30"/>
      <c r="Z1006" s="30"/>
      <c r="AA1006" s="29">
        <v>14.9</v>
      </c>
      <c r="AB1006" s="11" t="s">
        <v>47</v>
      </c>
      <c r="AC1006" s="11">
        <v>0</v>
      </c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</row>
    <row r="1007" spans="1:54" x14ac:dyDescent="0.25">
      <c r="A1007" s="11" t="s">
        <v>3703</v>
      </c>
      <c r="B1007" s="12">
        <v>24</v>
      </c>
      <c r="C1007" s="12" t="str">
        <f t="shared" si="15"/>
        <v>[20-30[ ans</v>
      </c>
      <c r="D1007" s="11" t="s">
        <v>3704</v>
      </c>
      <c r="E1007" s="11" t="s">
        <v>48</v>
      </c>
      <c r="F1007" s="11" t="s">
        <v>40</v>
      </c>
      <c r="G1007" s="11"/>
      <c r="H1007" s="11"/>
      <c r="I1007" s="11" t="s">
        <v>41</v>
      </c>
      <c r="J1007" s="11" t="s">
        <v>134</v>
      </c>
      <c r="K1007" s="11" t="s">
        <v>6049</v>
      </c>
      <c r="L1007" s="11" t="s">
        <v>60</v>
      </c>
      <c r="M1007" s="11" t="s">
        <v>6062</v>
      </c>
      <c r="N1007" s="11" t="s">
        <v>1253</v>
      </c>
      <c r="O1007" s="11" t="s">
        <v>5661</v>
      </c>
      <c r="P1007" s="11" t="s">
        <v>6035</v>
      </c>
      <c r="Q1007" s="11" t="s">
        <v>5805</v>
      </c>
      <c r="R1007" s="11" t="s">
        <v>5806</v>
      </c>
      <c r="S1007" s="27" t="s">
        <v>220</v>
      </c>
      <c r="T1007" s="11" t="s">
        <v>124</v>
      </c>
      <c r="U1007" s="11" t="s">
        <v>124</v>
      </c>
      <c r="V1007" s="11" t="s">
        <v>62</v>
      </c>
      <c r="W1007" s="17"/>
      <c r="X1007" s="17"/>
      <c r="Y1007" s="30"/>
      <c r="Z1007" s="30"/>
      <c r="AA1007" s="29">
        <v>11.4</v>
      </c>
      <c r="AB1007" s="11" t="s">
        <v>845</v>
      </c>
      <c r="AC1007" s="11">
        <v>1</v>
      </c>
      <c r="AD1007" s="27" t="s">
        <v>5511</v>
      </c>
      <c r="AE1007" s="27" t="s">
        <v>6673</v>
      </c>
      <c r="AF1007" s="11" t="s">
        <v>62</v>
      </c>
      <c r="AG1007" s="11" t="s">
        <v>46</v>
      </c>
      <c r="AH1007" s="11" t="s">
        <v>62</v>
      </c>
      <c r="AI1007" s="11" t="s">
        <v>62</v>
      </c>
      <c r="AJ1007" s="11"/>
      <c r="AK1007" s="11"/>
      <c r="AL1007" s="11"/>
      <c r="AM1007" s="11"/>
      <c r="AN1007" s="11"/>
      <c r="AO1007" s="11"/>
      <c r="AP1007" s="11"/>
      <c r="AQ1007" s="11" t="s">
        <v>846</v>
      </c>
      <c r="AR1007" s="11"/>
      <c r="AS1007" s="11"/>
      <c r="AT1007" s="11"/>
      <c r="AU1007" s="11"/>
      <c r="AV1007" s="11"/>
      <c r="AW1007" s="11"/>
      <c r="AX1007" s="11"/>
      <c r="AY1007" s="11"/>
      <c r="AZ1007" s="11"/>
      <c r="BA1007" s="11"/>
      <c r="BB1007" s="11"/>
    </row>
    <row r="1008" spans="1:54" x14ac:dyDescent="0.25">
      <c r="A1008" s="11" t="s">
        <v>3705</v>
      </c>
      <c r="B1008" s="12">
        <v>29</v>
      </c>
      <c r="C1008" s="12" t="str">
        <f t="shared" si="15"/>
        <v>[20-30[ ans</v>
      </c>
      <c r="D1008" s="11" t="s">
        <v>3706</v>
      </c>
      <c r="E1008" s="11" t="s">
        <v>92</v>
      </c>
      <c r="F1008" s="11" t="s">
        <v>40</v>
      </c>
      <c r="G1008" s="11"/>
      <c r="H1008" s="11"/>
      <c r="I1008" s="11" t="s">
        <v>49</v>
      </c>
      <c r="J1008" s="11" t="s">
        <v>56</v>
      </c>
      <c r="K1008" s="11" t="s">
        <v>6045</v>
      </c>
      <c r="L1008" s="11" t="s">
        <v>121</v>
      </c>
      <c r="M1008" s="11" t="s">
        <v>6062</v>
      </c>
      <c r="N1008" s="11" t="s">
        <v>122</v>
      </c>
      <c r="O1008" s="11" t="s">
        <v>554</v>
      </c>
      <c r="P1008" s="11" t="s">
        <v>6032</v>
      </c>
      <c r="Q1008" s="11" t="s">
        <v>5576</v>
      </c>
      <c r="R1008" s="11" t="s">
        <v>5577</v>
      </c>
      <c r="S1008" s="27" t="s">
        <v>5874</v>
      </c>
      <c r="T1008" s="11" t="s">
        <v>124</v>
      </c>
      <c r="U1008" s="11" t="s">
        <v>124</v>
      </c>
      <c r="V1008" s="11" t="s">
        <v>62</v>
      </c>
      <c r="W1008" s="17"/>
      <c r="X1008" s="17"/>
      <c r="Y1008" s="30"/>
      <c r="Z1008" s="30"/>
      <c r="AA1008" s="29">
        <v>15.2</v>
      </c>
      <c r="AB1008" s="11" t="s">
        <v>47</v>
      </c>
      <c r="AC1008" s="11">
        <v>0</v>
      </c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  <c r="AP1008" s="11"/>
      <c r="AQ1008" s="11"/>
      <c r="AR1008" s="11"/>
      <c r="AS1008" s="11"/>
      <c r="AT1008" s="11"/>
      <c r="AU1008" s="11"/>
      <c r="AV1008" s="11"/>
      <c r="AW1008" s="11"/>
      <c r="AX1008" s="11"/>
      <c r="AY1008" s="11"/>
      <c r="AZ1008" s="11"/>
      <c r="BA1008" s="11"/>
      <c r="BB1008" s="11"/>
    </row>
    <row r="1009" spans="1:54" x14ac:dyDescent="0.25">
      <c r="A1009" s="11" t="s">
        <v>3707</v>
      </c>
      <c r="B1009" s="12">
        <v>21</v>
      </c>
      <c r="C1009" s="12" t="str">
        <f t="shared" si="15"/>
        <v>[20-30[ ans</v>
      </c>
      <c r="D1009" s="11" t="s">
        <v>3708</v>
      </c>
      <c r="E1009" s="11" t="s">
        <v>48</v>
      </c>
      <c r="F1009" s="11" t="s">
        <v>40</v>
      </c>
      <c r="G1009" s="12">
        <v>170</v>
      </c>
      <c r="H1009" s="12">
        <v>65</v>
      </c>
      <c r="I1009" s="11" t="s">
        <v>41</v>
      </c>
      <c r="J1009" s="11" t="s">
        <v>79</v>
      </c>
      <c r="K1009" s="11" t="s">
        <v>6048</v>
      </c>
      <c r="L1009" s="11" t="s">
        <v>60</v>
      </c>
      <c r="M1009" s="11" t="s">
        <v>6062</v>
      </c>
      <c r="N1009" s="11" t="s">
        <v>1108</v>
      </c>
      <c r="O1009" s="11" t="s">
        <v>115</v>
      </c>
      <c r="P1009" s="11" t="s">
        <v>6031</v>
      </c>
      <c r="Q1009" s="11" t="s">
        <v>5604</v>
      </c>
      <c r="R1009" s="11" t="s">
        <v>5605</v>
      </c>
      <c r="S1009" s="11" t="s">
        <v>45</v>
      </c>
      <c r="T1009" s="11" t="s">
        <v>58</v>
      </c>
      <c r="U1009" s="11" t="s">
        <v>6055</v>
      </c>
      <c r="V1009" s="11" t="s">
        <v>62</v>
      </c>
      <c r="W1009" s="17"/>
      <c r="X1009" s="17"/>
      <c r="Y1009" s="30"/>
      <c r="Z1009" s="30"/>
      <c r="AA1009" s="11"/>
      <c r="AB1009" s="11" t="s">
        <v>47</v>
      </c>
      <c r="AC1009" s="11">
        <v>0</v>
      </c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</row>
    <row r="1010" spans="1:54" x14ac:dyDescent="0.25">
      <c r="A1010" s="11" t="s">
        <v>3709</v>
      </c>
      <c r="B1010" s="12">
        <v>35</v>
      </c>
      <c r="C1010" s="12" t="str">
        <f t="shared" si="15"/>
        <v>[30-40[ ans</v>
      </c>
      <c r="D1010" s="11" t="s">
        <v>3710</v>
      </c>
      <c r="E1010" s="11" t="s">
        <v>92</v>
      </c>
      <c r="F1010" s="11" t="s">
        <v>40</v>
      </c>
      <c r="G1010" s="11"/>
      <c r="H1010" s="11"/>
      <c r="I1010" s="11" t="s">
        <v>49</v>
      </c>
      <c r="J1010" s="11" t="s">
        <v>163</v>
      </c>
      <c r="K1010" s="11" t="s">
        <v>6045</v>
      </c>
      <c r="L1010" s="11" t="s">
        <v>51</v>
      </c>
      <c r="M1010" s="11" t="s">
        <v>6062</v>
      </c>
      <c r="N1010" s="11" t="s">
        <v>64</v>
      </c>
      <c r="O1010" s="11" t="s">
        <v>729</v>
      </c>
      <c r="P1010" s="11" t="s">
        <v>6702</v>
      </c>
      <c r="Q1010" s="11"/>
      <c r="R1010" s="11"/>
      <c r="S1010" s="11" t="s">
        <v>45</v>
      </c>
      <c r="T1010" s="11" t="s">
        <v>124</v>
      </c>
      <c r="U1010" s="11" t="s">
        <v>124</v>
      </c>
      <c r="V1010" s="11" t="s">
        <v>62</v>
      </c>
      <c r="W1010" s="17"/>
      <c r="X1010" s="17"/>
      <c r="Y1010" s="30"/>
      <c r="Z1010" s="30"/>
      <c r="AA1010" s="29">
        <v>13.7</v>
      </c>
      <c r="AB1010" s="11" t="s">
        <v>47</v>
      </c>
      <c r="AC1010" s="11">
        <v>0</v>
      </c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  <c r="AP1010" s="11"/>
      <c r="AQ1010" s="11"/>
      <c r="AR1010" s="11"/>
      <c r="AS1010" s="11"/>
      <c r="AT1010" s="11"/>
      <c r="AU1010" s="11"/>
      <c r="AV1010" s="11"/>
      <c r="AW1010" s="11"/>
      <c r="AX1010" s="11"/>
      <c r="AY1010" s="11"/>
      <c r="AZ1010" s="11"/>
      <c r="BA1010" s="11"/>
      <c r="BB1010" s="11"/>
    </row>
    <row r="1011" spans="1:54" x14ac:dyDescent="0.25">
      <c r="A1011" s="11" t="s">
        <v>3711</v>
      </c>
      <c r="B1011" s="12">
        <v>31</v>
      </c>
      <c r="C1011" s="12" t="str">
        <f t="shared" si="15"/>
        <v>[30-40[ ans</v>
      </c>
      <c r="D1011" s="11" t="s">
        <v>3712</v>
      </c>
      <c r="E1011" s="11" t="s">
        <v>39</v>
      </c>
      <c r="F1011" s="11" t="s">
        <v>40</v>
      </c>
      <c r="G1011" s="11"/>
      <c r="H1011" s="11"/>
      <c r="I1011" s="11" t="s">
        <v>49</v>
      </c>
      <c r="J1011" s="11" t="s">
        <v>661</v>
      </c>
      <c r="K1011" s="11" t="s">
        <v>6047</v>
      </c>
      <c r="L1011" s="11" t="s">
        <v>60</v>
      </c>
      <c r="M1011" s="11" t="s">
        <v>6062</v>
      </c>
      <c r="N1011" s="11" t="s">
        <v>81</v>
      </c>
      <c r="O1011" s="11" t="s">
        <v>5502</v>
      </c>
      <c r="P1011" s="11" t="s">
        <v>6035</v>
      </c>
      <c r="Q1011" s="11" t="s">
        <v>5572</v>
      </c>
      <c r="R1011" s="11" t="s">
        <v>5573</v>
      </c>
      <c r="S1011" s="11" t="s">
        <v>45</v>
      </c>
      <c r="T1011" s="11" t="s">
        <v>58</v>
      </c>
      <c r="U1011" s="11" t="s">
        <v>6055</v>
      </c>
      <c r="V1011" s="11" t="s">
        <v>46</v>
      </c>
      <c r="W1011" s="17">
        <v>41642</v>
      </c>
      <c r="X1011" s="17" t="s">
        <v>6275</v>
      </c>
      <c r="Y1011" s="34">
        <v>5</v>
      </c>
      <c r="Z1011" s="30" t="s">
        <v>6646</v>
      </c>
      <c r="AA1011" s="29">
        <v>15.4</v>
      </c>
      <c r="AB1011" s="11" t="s">
        <v>47</v>
      </c>
      <c r="AC1011" s="11">
        <v>0</v>
      </c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  <c r="AP1011" s="11"/>
      <c r="AQ1011" s="11"/>
      <c r="AR1011" s="11"/>
      <c r="AS1011" s="11"/>
      <c r="AT1011" s="11"/>
      <c r="AU1011" s="11"/>
      <c r="AV1011" s="11"/>
      <c r="AW1011" s="11"/>
      <c r="AX1011" s="11"/>
      <c r="AY1011" s="11"/>
      <c r="AZ1011" s="11"/>
      <c r="BA1011" s="11"/>
      <c r="BB1011" s="11"/>
    </row>
    <row r="1012" spans="1:54" x14ac:dyDescent="0.25">
      <c r="A1012" s="11" t="s">
        <v>3713</v>
      </c>
      <c r="B1012" s="12">
        <v>24</v>
      </c>
      <c r="C1012" s="12" t="str">
        <f t="shared" si="15"/>
        <v>[20-30[ ans</v>
      </c>
      <c r="D1012" s="11" t="s">
        <v>3714</v>
      </c>
      <c r="E1012" s="11" t="s">
        <v>54</v>
      </c>
      <c r="F1012" s="11" t="s">
        <v>40</v>
      </c>
      <c r="G1012" s="11"/>
      <c r="H1012" s="11"/>
      <c r="I1012" s="11" t="s">
        <v>41</v>
      </c>
      <c r="J1012" s="11" t="s">
        <v>71</v>
      </c>
      <c r="K1012" s="11" t="s">
        <v>6047</v>
      </c>
      <c r="L1012" s="11" t="s">
        <v>43</v>
      </c>
      <c r="M1012" s="11" t="s">
        <v>6062</v>
      </c>
      <c r="N1012" s="11" t="s">
        <v>165</v>
      </c>
      <c r="O1012" s="11" t="s">
        <v>165</v>
      </c>
      <c r="P1012" s="11" t="s">
        <v>6033</v>
      </c>
      <c r="Q1012" s="11" t="s">
        <v>5584</v>
      </c>
      <c r="R1012" s="11" t="s">
        <v>5585</v>
      </c>
      <c r="S1012" s="11" t="s">
        <v>45</v>
      </c>
      <c r="T1012" s="11" t="s">
        <v>39</v>
      </c>
      <c r="U1012" s="11" t="s">
        <v>6053</v>
      </c>
      <c r="V1012" s="11" t="s">
        <v>62</v>
      </c>
      <c r="W1012" s="17"/>
      <c r="X1012" s="17"/>
      <c r="Y1012" s="30"/>
      <c r="Z1012" s="30"/>
      <c r="AA1012" s="29">
        <v>14.1</v>
      </c>
      <c r="AB1012" s="11" t="s">
        <v>47</v>
      </c>
      <c r="AC1012" s="11">
        <v>0</v>
      </c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  <c r="AP1012" s="11"/>
      <c r="AQ1012" s="11"/>
      <c r="AR1012" s="11"/>
      <c r="AS1012" s="11"/>
      <c r="AT1012" s="11"/>
      <c r="AU1012" s="11"/>
      <c r="AV1012" s="11"/>
      <c r="AW1012" s="11"/>
      <c r="AX1012" s="11"/>
      <c r="AY1012" s="11"/>
      <c r="AZ1012" s="11"/>
      <c r="BA1012" s="11"/>
      <c r="BB1012" s="11"/>
    </row>
    <row r="1013" spans="1:54" x14ac:dyDescent="0.25">
      <c r="A1013" s="11" t="s">
        <v>3715</v>
      </c>
      <c r="B1013" s="12">
        <v>32</v>
      </c>
      <c r="C1013" s="12" t="str">
        <f t="shared" si="15"/>
        <v>[30-40[ ans</v>
      </c>
      <c r="D1013" s="11" t="s">
        <v>3716</v>
      </c>
      <c r="E1013" s="11" t="s">
        <v>54</v>
      </c>
      <c r="F1013" s="11" t="s">
        <v>40</v>
      </c>
      <c r="G1013" s="11"/>
      <c r="H1013" s="11"/>
      <c r="I1013" s="11" t="s">
        <v>49</v>
      </c>
      <c r="J1013" s="11" t="s">
        <v>301</v>
      </c>
      <c r="K1013" s="11" t="s">
        <v>6047</v>
      </c>
      <c r="L1013" s="11" t="s">
        <v>121</v>
      </c>
      <c r="M1013" s="11" t="s">
        <v>6062</v>
      </c>
      <c r="N1013" s="11" t="s">
        <v>149</v>
      </c>
      <c r="O1013" s="11" t="s">
        <v>554</v>
      </c>
      <c r="P1013" s="11" t="s">
        <v>6032</v>
      </c>
      <c r="Q1013" s="11" t="s">
        <v>5576</v>
      </c>
      <c r="R1013" s="11" t="s">
        <v>5577</v>
      </c>
      <c r="S1013" s="11" t="s">
        <v>45</v>
      </c>
      <c r="T1013" s="11" t="s">
        <v>84</v>
      </c>
      <c r="U1013" s="11" t="s">
        <v>6057</v>
      </c>
      <c r="V1013" s="11" t="s">
        <v>46</v>
      </c>
      <c r="W1013" s="17">
        <v>43474</v>
      </c>
      <c r="X1013" s="17" t="s">
        <v>6299</v>
      </c>
      <c r="Y1013" s="34">
        <v>0</v>
      </c>
      <c r="Z1013" s="30" t="s">
        <v>6644</v>
      </c>
      <c r="AA1013" s="11"/>
      <c r="AB1013" s="11" t="s">
        <v>47</v>
      </c>
      <c r="AC1013" s="11">
        <v>0</v>
      </c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  <c r="AP1013" s="11"/>
      <c r="AQ1013" s="11"/>
      <c r="AR1013" s="11"/>
      <c r="AS1013" s="11"/>
      <c r="AT1013" s="11"/>
      <c r="AU1013" s="11"/>
      <c r="AV1013" s="11"/>
      <c r="AW1013" s="11"/>
      <c r="AX1013" s="11"/>
      <c r="AY1013" s="11"/>
      <c r="AZ1013" s="11"/>
      <c r="BA1013" s="11"/>
      <c r="BB1013" s="11"/>
    </row>
    <row r="1014" spans="1:54" x14ac:dyDescent="0.25">
      <c r="A1014" s="11" t="s">
        <v>3717</v>
      </c>
      <c r="B1014" s="12">
        <v>44</v>
      </c>
      <c r="C1014" s="12" t="str">
        <f t="shared" si="15"/>
        <v>[40-50 [ ans</v>
      </c>
      <c r="D1014" s="11" t="s">
        <v>3718</v>
      </c>
      <c r="E1014" s="11" t="s">
        <v>54</v>
      </c>
      <c r="F1014" s="11" t="s">
        <v>40</v>
      </c>
      <c r="G1014" s="11"/>
      <c r="H1014" s="11"/>
      <c r="I1014" s="11" t="s">
        <v>41</v>
      </c>
      <c r="J1014" s="11" t="s">
        <v>98</v>
      </c>
      <c r="K1014" s="11" t="s">
        <v>6043</v>
      </c>
      <c r="L1014" s="11" t="s">
        <v>121</v>
      </c>
      <c r="M1014" s="11" t="s">
        <v>6062</v>
      </c>
      <c r="N1014" s="11" t="s">
        <v>529</v>
      </c>
      <c r="O1014" s="11" t="s">
        <v>529</v>
      </c>
      <c r="P1014" s="11" t="s">
        <v>6031</v>
      </c>
      <c r="Q1014" s="11" t="s">
        <v>5756</v>
      </c>
      <c r="R1014" s="11" t="s">
        <v>5757</v>
      </c>
      <c r="S1014" s="11" t="s">
        <v>45</v>
      </c>
      <c r="T1014" s="11" t="s">
        <v>58</v>
      </c>
      <c r="U1014" s="11" t="s">
        <v>6055</v>
      </c>
      <c r="V1014" s="11" t="s">
        <v>46</v>
      </c>
      <c r="W1014" s="17">
        <v>43466</v>
      </c>
      <c r="X1014" s="17" t="s">
        <v>6274</v>
      </c>
      <c r="Y1014" s="34">
        <v>0</v>
      </c>
      <c r="Z1014" s="30" t="s">
        <v>6644</v>
      </c>
      <c r="AA1014" s="29">
        <v>13.2</v>
      </c>
      <c r="AB1014" s="11" t="s">
        <v>47</v>
      </c>
      <c r="AC1014" s="11">
        <v>0</v>
      </c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</row>
    <row r="1015" spans="1:54" x14ac:dyDescent="0.25">
      <c r="A1015" s="11" t="s">
        <v>3719</v>
      </c>
      <c r="B1015" s="12">
        <v>26</v>
      </c>
      <c r="C1015" s="12" t="str">
        <f t="shared" si="15"/>
        <v>[20-30[ ans</v>
      </c>
      <c r="D1015" s="11" t="s">
        <v>3720</v>
      </c>
      <c r="E1015" s="11" t="s">
        <v>48</v>
      </c>
      <c r="F1015" s="11" t="s">
        <v>40</v>
      </c>
      <c r="G1015" s="11"/>
      <c r="H1015" s="11"/>
      <c r="I1015" s="11" t="s">
        <v>41</v>
      </c>
      <c r="J1015" s="11" t="s">
        <v>79</v>
      </c>
      <c r="K1015" s="11" t="s">
        <v>6048</v>
      </c>
      <c r="L1015" s="11" t="s">
        <v>60</v>
      </c>
      <c r="M1015" s="11" t="s">
        <v>6062</v>
      </c>
      <c r="N1015" s="11" t="s">
        <v>313</v>
      </c>
      <c r="O1015" s="11" t="s">
        <v>313</v>
      </c>
      <c r="P1015" s="11" t="s">
        <v>6035</v>
      </c>
      <c r="Q1015" s="11" t="s">
        <v>5805</v>
      </c>
      <c r="R1015" s="11" t="s">
        <v>5806</v>
      </c>
      <c r="S1015" s="11" t="s">
        <v>45</v>
      </c>
      <c r="T1015" s="11" t="s">
        <v>58</v>
      </c>
      <c r="U1015" s="11" t="s">
        <v>6055</v>
      </c>
      <c r="V1015" s="11" t="s">
        <v>46</v>
      </c>
      <c r="W1015" s="17">
        <v>42005</v>
      </c>
      <c r="X1015" s="17" t="s">
        <v>6277</v>
      </c>
      <c r="Y1015" s="34">
        <v>4</v>
      </c>
      <c r="Z1015" s="30" t="s">
        <v>6647</v>
      </c>
      <c r="AA1015" s="11"/>
      <c r="AB1015" s="11" t="s">
        <v>47</v>
      </c>
      <c r="AC1015" s="11">
        <v>0</v>
      </c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  <c r="AP1015" s="11"/>
      <c r="AQ1015" s="11"/>
      <c r="AR1015" s="11"/>
      <c r="AS1015" s="11"/>
      <c r="AT1015" s="11"/>
      <c r="AU1015" s="11"/>
      <c r="AV1015" s="11"/>
      <c r="AW1015" s="11"/>
      <c r="AX1015" s="11"/>
      <c r="AY1015" s="11"/>
      <c r="AZ1015" s="11"/>
      <c r="BA1015" s="11"/>
      <c r="BB1015" s="11"/>
    </row>
    <row r="1016" spans="1:54" x14ac:dyDescent="0.25">
      <c r="A1016" s="11" t="s">
        <v>3721</v>
      </c>
      <c r="B1016" s="12">
        <v>29</v>
      </c>
      <c r="C1016" s="12" t="str">
        <f t="shared" si="15"/>
        <v>[20-30[ ans</v>
      </c>
      <c r="D1016" s="11" t="s">
        <v>3722</v>
      </c>
      <c r="E1016" s="11" t="s">
        <v>92</v>
      </c>
      <c r="F1016" s="11" t="s">
        <v>55</v>
      </c>
      <c r="G1016" s="11"/>
      <c r="H1016" s="11"/>
      <c r="I1016" s="11" t="s">
        <v>49</v>
      </c>
      <c r="J1016" s="11" t="s">
        <v>899</v>
      </c>
      <c r="K1016" s="11" t="s">
        <v>6043</v>
      </c>
      <c r="L1016" s="11" t="s">
        <v>43</v>
      </c>
      <c r="M1016" s="11" t="s">
        <v>6062</v>
      </c>
      <c r="N1016" s="11" t="s">
        <v>1168</v>
      </c>
      <c r="O1016" s="11" t="s">
        <v>319</v>
      </c>
      <c r="P1016" s="11" t="s">
        <v>6033</v>
      </c>
      <c r="Q1016" s="11" t="s">
        <v>5568</v>
      </c>
      <c r="R1016" s="11" t="s">
        <v>5569</v>
      </c>
      <c r="S1016" s="11" t="s">
        <v>45</v>
      </c>
      <c r="T1016" s="11" t="s">
        <v>39</v>
      </c>
      <c r="U1016" s="11" t="s">
        <v>6053</v>
      </c>
      <c r="V1016" s="11" t="s">
        <v>62</v>
      </c>
      <c r="W1016" s="17"/>
      <c r="X1016" s="17"/>
      <c r="Y1016" s="30"/>
      <c r="Z1016" s="30"/>
      <c r="AA1016" s="11"/>
      <c r="AB1016" s="11" t="s">
        <v>898</v>
      </c>
      <c r="AC1016" s="11">
        <v>1</v>
      </c>
      <c r="AD1016" s="27" t="s">
        <v>5524</v>
      </c>
      <c r="AE1016" s="27" t="s">
        <v>6673</v>
      </c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 t="s">
        <v>62</v>
      </c>
      <c r="AS1016" s="11" t="s">
        <v>62</v>
      </c>
      <c r="AT1016" s="11" t="s">
        <v>46</v>
      </c>
      <c r="AU1016" s="11" t="s">
        <v>62</v>
      </c>
      <c r="AV1016" s="11" t="s">
        <v>62</v>
      </c>
      <c r="AW1016" s="11" t="s">
        <v>62</v>
      </c>
      <c r="AX1016" s="11" t="s">
        <v>62</v>
      </c>
      <c r="AY1016" s="11" t="s">
        <v>62</v>
      </c>
      <c r="AZ1016" s="11" t="s">
        <v>62</v>
      </c>
      <c r="BA1016" s="11" t="s">
        <v>62</v>
      </c>
      <c r="BB1016" s="11"/>
    </row>
    <row r="1017" spans="1:54" x14ac:dyDescent="0.25">
      <c r="A1017" s="11" t="s">
        <v>3723</v>
      </c>
      <c r="B1017" s="12">
        <v>42</v>
      </c>
      <c r="C1017" s="12" t="str">
        <f t="shared" si="15"/>
        <v>[40-50 [ ans</v>
      </c>
      <c r="D1017" s="11" t="s">
        <v>3724</v>
      </c>
      <c r="E1017" s="11" t="s">
        <v>48</v>
      </c>
      <c r="F1017" s="11" t="s">
        <v>40</v>
      </c>
      <c r="G1017" s="11"/>
      <c r="H1017" s="11"/>
      <c r="I1017" s="11" t="s">
        <v>49</v>
      </c>
      <c r="J1017" s="11" t="s">
        <v>276</v>
      </c>
      <c r="K1017" s="11" t="s">
        <v>6044</v>
      </c>
      <c r="L1017" s="11" t="s">
        <v>51</v>
      </c>
      <c r="M1017" s="11" t="s">
        <v>6062</v>
      </c>
      <c r="N1017" s="11" t="s">
        <v>1053</v>
      </c>
      <c r="O1017" s="11" t="s">
        <v>5707</v>
      </c>
      <c r="P1017" s="11" t="s">
        <v>6033</v>
      </c>
      <c r="Q1017" s="11" t="s">
        <v>5708</v>
      </c>
      <c r="R1017" s="11" t="s">
        <v>5864</v>
      </c>
      <c r="S1017" s="11" t="s">
        <v>45</v>
      </c>
      <c r="T1017" s="11" t="s">
        <v>39</v>
      </c>
      <c r="U1017" s="11" t="s">
        <v>6053</v>
      </c>
      <c r="V1017" s="11" t="s">
        <v>46</v>
      </c>
      <c r="W1017" s="17">
        <v>39816</v>
      </c>
      <c r="X1017" s="17" t="s">
        <v>6394</v>
      </c>
      <c r="Y1017" s="34">
        <v>10</v>
      </c>
      <c r="Z1017" s="30" t="s">
        <v>6648</v>
      </c>
      <c r="AA1017" s="29">
        <v>12.9</v>
      </c>
      <c r="AB1017" s="11" t="s">
        <v>47</v>
      </c>
      <c r="AC1017" s="11">
        <v>0</v>
      </c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  <c r="AP1017" s="11"/>
      <c r="AQ1017" s="11"/>
      <c r="AR1017" s="11"/>
      <c r="AS1017" s="11"/>
      <c r="AT1017" s="11"/>
      <c r="AU1017" s="11"/>
      <c r="AV1017" s="11"/>
      <c r="AW1017" s="11"/>
      <c r="AX1017" s="11"/>
      <c r="AY1017" s="11"/>
      <c r="AZ1017" s="11"/>
      <c r="BA1017" s="11"/>
      <c r="BB1017" s="11"/>
    </row>
    <row r="1018" spans="1:54" x14ac:dyDescent="0.25">
      <c r="A1018" s="11" t="s">
        <v>3725</v>
      </c>
      <c r="B1018" s="12">
        <v>37</v>
      </c>
      <c r="C1018" s="12" t="str">
        <f t="shared" si="15"/>
        <v>[30-40[ ans</v>
      </c>
      <c r="D1018" s="11" t="s">
        <v>3726</v>
      </c>
      <c r="E1018" s="11" t="s">
        <v>54</v>
      </c>
      <c r="F1018" s="11" t="s">
        <v>40</v>
      </c>
      <c r="G1018" s="11"/>
      <c r="H1018" s="11"/>
      <c r="I1018" s="11" t="s">
        <v>41</v>
      </c>
      <c r="J1018" s="11" t="s">
        <v>761</v>
      </c>
      <c r="K1018" s="11" t="s">
        <v>6043</v>
      </c>
      <c r="L1018" s="11" t="s">
        <v>51</v>
      </c>
      <c r="M1018" s="11" t="s">
        <v>6062</v>
      </c>
      <c r="N1018" s="11" t="s">
        <v>345</v>
      </c>
      <c r="O1018" s="11" t="s">
        <v>271</v>
      </c>
      <c r="P1018" s="11" t="s">
        <v>6033</v>
      </c>
      <c r="Q1018" s="11" t="s">
        <v>5596</v>
      </c>
      <c r="R1018" s="11" t="s">
        <v>5597</v>
      </c>
      <c r="S1018" s="11" t="s">
        <v>45</v>
      </c>
      <c r="T1018" s="11" t="s">
        <v>58</v>
      </c>
      <c r="U1018" s="11" t="s">
        <v>6055</v>
      </c>
      <c r="V1018" s="11" t="s">
        <v>62</v>
      </c>
      <c r="W1018" s="17"/>
      <c r="X1018" s="17"/>
      <c r="Y1018" s="30"/>
      <c r="Z1018" s="30"/>
      <c r="AA1018" s="29">
        <v>13.5</v>
      </c>
      <c r="AB1018" s="11" t="s">
        <v>47</v>
      </c>
      <c r="AC1018" s="11">
        <v>0</v>
      </c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</row>
    <row r="1019" spans="1:54" x14ac:dyDescent="0.25">
      <c r="A1019" s="11" t="s">
        <v>3727</v>
      </c>
      <c r="B1019" s="12">
        <v>42</v>
      </c>
      <c r="C1019" s="12" t="str">
        <f t="shared" si="15"/>
        <v>[40-50 [ ans</v>
      </c>
      <c r="D1019" s="11" t="s">
        <v>3728</v>
      </c>
      <c r="E1019" s="11" t="s">
        <v>48</v>
      </c>
      <c r="F1019" s="11" t="s">
        <v>40</v>
      </c>
      <c r="G1019" s="11"/>
      <c r="H1019" s="11"/>
      <c r="I1019" s="11" t="s">
        <v>49</v>
      </c>
      <c r="J1019" s="11" t="s">
        <v>598</v>
      </c>
      <c r="K1019" s="11" t="s">
        <v>6048</v>
      </c>
      <c r="L1019" s="11" t="s">
        <v>60</v>
      </c>
      <c r="M1019" s="11" t="s">
        <v>6062</v>
      </c>
      <c r="N1019" s="11" t="s">
        <v>597</v>
      </c>
      <c r="O1019" s="11" t="s">
        <v>5649</v>
      </c>
      <c r="P1019" s="11" t="s">
        <v>6033</v>
      </c>
      <c r="Q1019" s="11" t="s">
        <v>6023</v>
      </c>
      <c r="R1019" s="11" t="s">
        <v>6024</v>
      </c>
      <c r="S1019" s="11" t="s">
        <v>45</v>
      </c>
      <c r="T1019" s="11" t="s">
        <v>53</v>
      </c>
      <c r="U1019" s="11" t="s">
        <v>6054</v>
      </c>
      <c r="V1019" s="11" t="s">
        <v>62</v>
      </c>
      <c r="W1019" s="17"/>
      <c r="X1019" s="17"/>
      <c r="Y1019" s="30"/>
      <c r="Z1019" s="30"/>
      <c r="AA1019" s="11"/>
      <c r="AB1019" s="11" t="s">
        <v>47</v>
      </c>
      <c r="AC1019" s="11">
        <v>0</v>
      </c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</row>
    <row r="1020" spans="1:54" x14ac:dyDescent="0.25">
      <c r="A1020" s="11" t="s">
        <v>3729</v>
      </c>
      <c r="B1020" s="12">
        <v>36</v>
      </c>
      <c r="C1020" s="12" t="str">
        <f t="shared" si="15"/>
        <v>[30-40[ ans</v>
      </c>
      <c r="D1020" s="11" t="s">
        <v>3730</v>
      </c>
      <c r="E1020" s="11" t="s">
        <v>54</v>
      </c>
      <c r="F1020" s="11" t="s">
        <v>40</v>
      </c>
      <c r="G1020" s="11"/>
      <c r="H1020" s="12">
        <v>90</v>
      </c>
      <c r="I1020" s="11" t="s">
        <v>49</v>
      </c>
      <c r="J1020" s="11" t="s">
        <v>71</v>
      </c>
      <c r="K1020" s="11" t="s">
        <v>6047</v>
      </c>
      <c r="L1020" s="11" t="s">
        <v>51</v>
      </c>
      <c r="M1020" s="11" t="s">
        <v>6062</v>
      </c>
      <c r="N1020" s="11" t="s">
        <v>326</v>
      </c>
      <c r="O1020" s="11" t="s">
        <v>72</v>
      </c>
      <c r="P1020" s="11" t="s">
        <v>6033</v>
      </c>
      <c r="Q1020" s="11" t="s">
        <v>5606</v>
      </c>
      <c r="R1020" s="11" t="s">
        <v>5607</v>
      </c>
      <c r="S1020" s="11" t="s">
        <v>45</v>
      </c>
      <c r="T1020" s="11" t="s">
        <v>58</v>
      </c>
      <c r="U1020" s="11" t="s">
        <v>6055</v>
      </c>
      <c r="V1020" s="11" t="s">
        <v>62</v>
      </c>
      <c r="W1020" s="17"/>
      <c r="X1020" s="17"/>
      <c r="Y1020" s="30"/>
      <c r="Z1020" s="30"/>
      <c r="AA1020" s="29">
        <v>14.1</v>
      </c>
      <c r="AB1020" s="11" t="s">
        <v>47</v>
      </c>
      <c r="AC1020" s="11">
        <v>0</v>
      </c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</row>
    <row r="1021" spans="1:54" x14ac:dyDescent="0.25">
      <c r="A1021" s="11" t="s">
        <v>3731</v>
      </c>
      <c r="B1021" s="12">
        <v>45</v>
      </c>
      <c r="C1021" s="12" t="str">
        <f t="shared" si="15"/>
        <v>[40-50 [ ans</v>
      </c>
      <c r="D1021" s="11" t="s">
        <v>3732</v>
      </c>
      <c r="E1021" s="11" t="s">
        <v>48</v>
      </c>
      <c r="F1021" s="11" t="s">
        <v>40</v>
      </c>
      <c r="G1021" s="11"/>
      <c r="H1021" s="11"/>
      <c r="I1021" s="11" t="s">
        <v>49</v>
      </c>
      <c r="J1021" s="11" t="s">
        <v>586</v>
      </c>
      <c r="K1021" s="11" t="s">
        <v>6043</v>
      </c>
      <c r="L1021" s="11" t="s">
        <v>51</v>
      </c>
      <c r="M1021" s="11" t="s">
        <v>6062</v>
      </c>
      <c r="N1021" s="11" t="s">
        <v>587</v>
      </c>
      <c r="O1021" s="11" t="s">
        <v>194</v>
      </c>
      <c r="P1021" s="11" t="s">
        <v>6035</v>
      </c>
      <c r="Q1021" s="11" t="s">
        <v>5608</v>
      </c>
      <c r="R1021" s="11" t="s">
        <v>5609</v>
      </c>
      <c r="S1021" s="11" t="s">
        <v>45</v>
      </c>
      <c r="T1021" s="11" t="s">
        <v>39</v>
      </c>
      <c r="U1021" s="11" t="s">
        <v>6053</v>
      </c>
      <c r="V1021" s="11" t="s">
        <v>46</v>
      </c>
      <c r="W1021" s="17" t="s">
        <v>6190</v>
      </c>
      <c r="X1021" s="17" t="s">
        <v>6507</v>
      </c>
      <c r="Y1021" s="34">
        <v>2</v>
      </c>
      <c r="Z1021" s="30" t="s">
        <v>6644</v>
      </c>
      <c r="AA1021" s="11"/>
      <c r="AB1021" s="11" t="s">
        <v>47</v>
      </c>
      <c r="AC1021" s="11">
        <v>0</v>
      </c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</row>
    <row r="1022" spans="1:54" x14ac:dyDescent="0.25">
      <c r="A1022" s="11" t="s">
        <v>3734</v>
      </c>
      <c r="B1022" s="12">
        <v>55</v>
      </c>
      <c r="C1022" s="12" t="str">
        <f t="shared" si="15"/>
        <v>[50-60 [ ans</v>
      </c>
      <c r="D1022" s="11" t="s">
        <v>3735</v>
      </c>
      <c r="E1022" s="11" t="s">
        <v>54</v>
      </c>
      <c r="F1022" s="11" t="s">
        <v>40</v>
      </c>
      <c r="G1022" s="11"/>
      <c r="H1022" s="11"/>
      <c r="I1022" s="11" t="s">
        <v>41</v>
      </c>
      <c r="J1022" s="11" t="s">
        <v>363</v>
      </c>
      <c r="K1022" s="11" t="s">
        <v>6045</v>
      </c>
      <c r="L1022" s="11" t="s">
        <v>51</v>
      </c>
      <c r="M1022" s="11" t="s">
        <v>6062</v>
      </c>
      <c r="N1022" s="11" t="s">
        <v>364</v>
      </c>
      <c r="O1022" s="11" t="s">
        <v>194</v>
      </c>
      <c r="P1022" s="11" t="s">
        <v>6035</v>
      </c>
      <c r="Q1022" s="11" t="s">
        <v>5608</v>
      </c>
      <c r="R1022" s="11" t="s">
        <v>5609</v>
      </c>
      <c r="S1022" s="11" t="s">
        <v>45</v>
      </c>
      <c r="T1022" s="11" t="s">
        <v>58</v>
      </c>
      <c r="U1022" s="11" t="s">
        <v>6055</v>
      </c>
      <c r="V1022" s="11" t="s">
        <v>46</v>
      </c>
      <c r="W1022" s="17">
        <v>39996</v>
      </c>
      <c r="X1022" s="17" t="s">
        <v>6451</v>
      </c>
      <c r="Y1022" s="34">
        <v>10</v>
      </c>
      <c r="Z1022" s="30" t="s">
        <v>6648</v>
      </c>
      <c r="AA1022" s="11"/>
      <c r="AB1022" s="11" t="s">
        <v>47</v>
      </c>
      <c r="AC1022" s="11">
        <v>0</v>
      </c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  <c r="AP1022" s="11"/>
      <c r="AQ1022" s="11"/>
      <c r="AR1022" s="11"/>
      <c r="AS1022" s="11"/>
      <c r="AT1022" s="11"/>
      <c r="AU1022" s="11"/>
      <c r="AV1022" s="11"/>
      <c r="AW1022" s="11"/>
      <c r="AX1022" s="11"/>
      <c r="AY1022" s="11"/>
      <c r="AZ1022" s="11"/>
      <c r="BA1022" s="11"/>
      <c r="BB1022" s="11"/>
    </row>
    <row r="1023" spans="1:54" x14ac:dyDescent="0.25">
      <c r="A1023" s="11" t="s">
        <v>3736</v>
      </c>
      <c r="B1023" s="12">
        <v>33</v>
      </c>
      <c r="C1023" s="12" t="str">
        <f t="shared" si="15"/>
        <v>[30-40[ ans</v>
      </c>
      <c r="D1023" s="11" t="s">
        <v>3737</v>
      </c>
      <c r="E1023" s="11" t="s">
        <v>48</v>
      </c>
      <c r="F1023" s="11" t="s">
        <v>40</v>
      </c>
      <c r="G1023" s="11"/>
      <c r="H1023" s="11"/>
      <c r="I1023" s="11" t="s">
        <v>41</v>
      </c>
      <c r="J1023" s="11" t="s">
        <v>279</v>
      </c>
      <c r="K1023" s="11" t="s">
        <v>6044</v>
      </c>
      <c r="L1023" s="11" t="s">
        <v>43</v>
      </c>
      <c r="M1023" s="11" t="s">
        <v>6062</v>
      </c>
      <c r="N1023" s="11" t="s">
        <v>364</v>
      </c>
      <c r="O1023" s="11" t="s">
        <v>194</v>
      </c>
      <c r="P1023" s="11" t="s">
        <v>6035</v>
      </c>
      <c r="Q1023" s="11" t="s">
        <v>5608</v>
      </c>
      <c r="R1023" s="11" t="s">
        <v>5609</v>
      </c>
      <c r="S1023" s="11" t="s">
        <v>45</v>
      </c>
      <c r="T1023" s="11" t="s">
        <v>124</v>
      </c>
      <c r="U1023" s="11" t="s">
        <v>124</v>
      </c>
      <c r="V1023" s="11" t="s">
        <v>46</v>
      </c>
      <c r="W1023" s="17">
        <v>43323</v>
      </c>
      <c r="X1023" s="17" t="s">
        <v>6508</v>
      </c>
      <c r="Y1023" s="34">
        <v>1</v>
      </c>
      <c r="Z1023" s="30" t="s">
        <v>6644</v>
      </c>
      <c r="AA1023" s="11"/>
      <c r="AB1023" s="11" t="s">
        <v>47</v>
      </c>
      <c r="AC1023" s="11">
        <v>0</v>
      </c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  <c r="AP1023" s="11"/>
      <c r="AQ1023" s="11"/>
      <c r="AR1023" s="11"/>
      <c r="AS1023" s="11"/>
      <c r="AT1023" s="11"/>
      <c r="AU1023" s="11"/>
      <c r="AV1023" s="11"/>
      <c r="AW1023" s="11"/>
      <c r="AX1023" s="11"/>
      <c r="AY1023" s="11"/>
      <c r="AZ1023" s="11"/>
      <c r="BA1023" s="11"/>
      <c r="BB1023" s="11"/>
    </row>
    <row r="1024" spans="1:54" x14ac:dyDescent="0.25">
      <c r="A1024" s="11" t="s">
        <v>3739</v>
      </c>
      <c r="B1024" s="35">
        <v>30.3</v>
      </c>
      <c r="C1024" s="12" t="str">
        <f t="shared" si="15"/>
        <v>[30-40[ ans</v>
      </c>
      <c r="D1024" s="11" t="s">
        <v>3740</v>
      </c>
      <c r="E1024" s="11" t="s">
        <v>48</v>
      </c>
      <c r="F1024" s="11" t="s">
        <v>55</v>
      </c>
      <c r="G1024" s="11"/>
      <c r="H1024" s="11"/>
      <c r="I1024" s="11" t="s">
        <v>41</v>
      </c>
      <c r="J1024" s="11" t="s">
        <v>79</v>
      </c>
      <c r="K1024" s="11" t="s">
        <v>6048</v>
      </c>
      <c r="L1024" s="11" t="s">
        <v>121</v>
      </c>
      <c r="M1024" s="11" t="s">
        <v>6062</v>
      </c>
      <c r="N1024" s="11" t="s">
        <v>558</v>
      </c>
      <c r="O1024" s="11" t="s">
        <v>554</v>
      </c>
      <c r="P1024" s="11" t="s">
        <v>6032</v>
      </c>
      <c r="Q1024" s="11" t="s">
        <v>5576</v>
      </c>
      <c r="R1024" s="11" t="s">
        <v>5577</v>
      </c>
      <c r="S1024" s="11" t="s">
        <v>45</v>
      </c>
      <c r="T1024" s="11" t="s">
        <v>84</v>
      </c>
      <c r="U1024" s="11" t="s">
        <v>6057</v>
      </c>
      <c r="V1024" s="11" t="s">
        <v>62</v>
      </c>
      <c r="W1024" s="17"/>
      <c r="X1024" s="17"/>
      <c r="Y1024" s="30"/>
      <c r="Z1024" s="30"/>
      <c r="AA1024" s="29">
        <v>12.7</v>
      </c>
      <c r="AB1024" s="11" t="s">
        <v>845</v>
      </c>
      <c r="AC1024" s="11">
        <v>1</v>
      </c>
      <c r="AD1024" s="27" t="s">
        <v>5510</v>
      </c>
      <c r="AE1024" s="27" t="s">
        <v>6673</v>
      </c>
      <c r="AF1024" s="11" t="s">
        <v>46</v>
      </c>
      <c r="AG1024" s="11" t="s">
        <v>62</v>
      </c>
      <c r="AH1024" s="11" t="s">
        <v>62</v>
      </c>
      <c r="AI1024" s="11" t="s">
        <v>62</v>
      </c>
      <c r="AJ1024" s="11"/>
      <c r="AK1024" s="11" t="s">
        <v>62</v>
      </c>
      <c r="AL1024" s="11" t="s">
        <v>62</v>
      </c>
      <c r="AM1024" s="11" t="s">
        <v>62</v>
      </c>
      <c r="AN1024" s="11" t="s">
        <v>62</v>
      </c>
      <c r="AO1024" s="11" t="s">
        <v>62</v>
      </c>
      <c r="AP1024" s="11"/>
      <c r="AQ1024" s="11" t="s">
        <v>846</v>
      </c>
      <c r="AR1024" s="11"/>
      <c r="AS1024" s="11"/>
      <c r="AT1024" s="11"/>
      <c r="AU1024" s="11"/>
      <c r="AV1024" s="11"/>
      <c r="AW1024" s="11"/>
      <c r="AX1024" s="11"/>
      <c r="AY1024" s="11"/>
      <c r="AZ1024" s="11"/>
      <c r="BA1024" s="11"/>
      <c r="BB1024" s="11"/>
    </row>
    <row r="1025" spans="1:54" x14ac:dyDescent="0.25">
      <c r="A1025" s="11" t="s">
        <v>3741</v>
      </c>
      <c r="B1025" s="12">
        <v>28</v>
      </c>
      <c r="C1025" s="12" t="str">
        <f t="shared" si="15"/>
        <v>[20-30[ ans</v>
      </c>
      <c r="D1025" s="11" t="s">
        <v>3742</v>
      </c>
      <c r="E1025" s="11" t="s">
        <v>48</v>
      </c>
      <c r="F1025" s="11" t="s">
        <v>40</v>
      </c>
      <c r="G1025" s="11"/>
      <c r="H1025" s="11"/>
      <c r="I1025" s="11" t="s">
        <v>41</v>
      </c>
      <c r="J1025" s="11" t="s">
        <v>134</v>
      </c>
      <c r="K1025" s="11" t="s">
        <v>6049</v>
      </c>
      <c r="L1025" s="11" t="s">
        <v>51</v>
      </c>
      <c r="M1025" s="11" t="s">
        <v>6062</v>
      </c>
      <c r="N1025" s="11" t="s">
        <v>361</v>
      </c>
      <c r="O1025" s="11" t="s">
        <v>115</v>
      </c>
      <c r="P1025" s="11" t="s">
        <v>6031</v>
      </c>
      <c r="Q1025" s="11" t="s">
        <v>5604</v>
      </c>
      <c r="R1025" s="11" t="s">
        <v>5605</v>
      </c>
      <c r="S1025" s="11" t="s">
        <v>45</v>
      </c>
      <c r="T1025" s="11" t="s">
        <v>58</v>
      </c>
      <c r="U1025" s="11" t="s">
        <v>6055</v>
      </c>
      <c r="V1025" s="11" t="s">
        <v>46</v>
      </c>
      <c r="W1025" s="17">
        <v>42925</v>
      </c>
      <c r="X1025" s="17" t="s">
        <v>6509</v>
      </c>
      <c r="Y1025" s="34">
        <v>2</v>
      </c>
      <c r="Z1025" s="30" t="s">
        <v>6644</v>
      </c>
      <c r="AA1025" s="11"/>
      <c r="AB1025" s="11" t="s">
        <v>47</v>
      </c>
      <c r="AC1025" s="11">
        <v>0</v>
      </c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</row>
    <row r="1026" spans="1:54" x14ac:dyDescent="0.25">
      <c r="A1026" s="11" t="s">
        <v>3744</v>
      </c>
      <c r="B1026" s="12">
        <v>37</v>
      </c>
      <c r="C1026" s="12" t="str">
        <f t="shared" si="15"/>
        <v>[30-40[ ans</v>
      </c>
      <c r="D1026" s="11" t="s">
        <v>3745</v>
      </c>
      <c r="E1026" s="11" t="s">
        <v>48</v>
      </c>
      <c r="F1026" s="11" t="s">
        <v>40</v>
      </c>
      <c r="G1026" s="11"/>
      <c r="H1026" s="11"/>
      <c r="I1026" s="11" t="s">
        <v>49</v>
      </c>
      <c r="J1026" s="11" t="s">
        <v>427</v>
      </c>
      <c r="K1026" s="11" t="s">
        <v>6048</v>
      </c>
      <c r="L1026" s="11" t="s">
        <v>51</v>
      </c>
      <c r="M1026" s="11" t="s">
        <v>6062</v>
      </c>
      <c r="N1026" s="11" t="s">
        <v>64</v>
      </c>
      <c r="O1026" s="11" t="s">
        <v>729</v>
      </c>
      <c r="P1026" s="11" t="s">
        <v>6702</v>
      </c>
      <c r="Q1026" s="11"/>
      <c r="R1026" s="11"/>
      <c r="S1026" s="11" t="s">
        <v>45</v>
      </c>
      <c r="T1026" s="11" t="s">
        <v>84</v>
      </c>
      <c r="U1026" s="11" t="s">
        <v>6057</v>
      </c>
      <c r="V1026" s="11" t="s">
        <v>62</v>
      </c>
      <c r="W1026" s="17"/>
      <c r="X1026" s="17"/>
      <c r="Y1026" s="30"/>
      <c r="Z1026" s="30"/>
      <c r="AA1026" s="11"/>
      <c r="AB1026" s="11" t="s">
        <v>47</v>
      </c>
      <c r="AC1026" s="11">
        <v>0</v>
      </c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</row>
    <row r="1027" spans="1:54" x14ac:dyDescent="0.25">
      <c r="A1027" s="11" t="s">
        <v>3746</v>
      </c>
      <c r="B1027" s="12">
        <v>46</v>
      </c>
      <c r="C1027" s="12" t="str">
        <f t="shared" ref="C1027:C1090" si="16">IF(B1027&lt;20," &lt; 20 ans", IF(B1027&lt;30,"[20-30[ ans",IF(B1027&lt;40,"[30-40[ ans",IF(B1027&lt;50,"[40-50 [ ans",IF(B1027&lt;60, "[50-60 [ ans","&gt; 60 ans")))))</f>
        <v>[40-50 [ ans</v>
      </c>
      <c r="D1027" s="11" t="s">
        <v>3747</v>
      </c>
      <c r="E1027" s="11" t="s">
        <v>39</v>
      </c>
      <c r="F1027" s="11" t="s">
        <v>55</v>
      </c>
      <c r="G1027" s="11"/>
      <c r="H1027" s="11"/>
      <c r="I1027" s="11" t="s">
        <v>41</v>
      </c>
      <c r="J1027" s="11" t="s">
        <v>56</v>
      </c>
      <c r="K1027" s="11" t="s">
        <v>6045</v>
      </c>
      <c r="L1027" s="11" t="s">
        <v>114</v>
      </c>
      <c r="M1027" s="11" t="s">
        <v>6062</v>
      </c>
      <c r="N1027" s="11" t="s">
        <v>115</v>
      </c>
      <c r="O1027" s="11" t="s">
        <v>115</v>
      </c>
      <c r="P1027" s="11" t="s">
        <v>6031</v>
      </c>
      <c r="Q1027" s="11" t="s">
        <v>5604</v>
      </c>
      <c r="R1027" s="11" t="s">
        <v>5605</v>
      </c>
      <c r="S1027" s="11" t="s">
        <v>45</v>
      </c>
      <c r="T1027" s="11" t="s">
        <v>84</v>
      </c>
      <c r="U1027" s="11" t="s">
        <v>6057</v>
      </c>
      <c r="V1027" s="11" t="s">
        <v>46</v>
      </c>
      <c r="W1027" s="17" t="s">
        <v>6191</v>
      </c>
      <c r="X1027" s="17" t="s">
        <v>6510</v>
      </c>
      <c r="Y1027" s="34">
        <v>14</v>
      </c>
      <c r="Z1027" s="30" t="s">
        <v>6650</v>
      </c>
      <c r="AA1027" s="29">
        <v>14.6</v>
      </c>
      <c r="AB1027" s="11" t="s">
        <v>47</v>
      </c>
      <c r="AC1027" s="11">
        <v>0</v>
      </c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</row>
    <row r="1028" spans="1:54" x14ac:dyDescent="0.25">
      <c r="A1028" s="11" t="s">
        <v>3749</v>
      </c>
      <c r="B1028" s="12">
        <v>29</v>
      </c>
      <c r="C1028" s="12" t="str">
        <f t="shared" si="16"/>
        <v>[20-30[ ans</v>
      </c>
      <c r="D1028" s="11" t="s">
        <v>3750</v>
      </c>
      <c r="E1028" s="11" t="s">
        <v>48</v>
      </c>
      <c r="F1028" s="11" t="s">
        <v>40</v>
      </c>
      <c r="G1028" s="11"/>
      <c r="H1028" s="11"/>
      <c r="I1028" s="11" t="s">
        <v>41</v>
      </c>
      <c r="J1028" s="11" t="s">
        <v>79</v>
      </c>
      <c r="K1028" s="11" t="s">
        <v>6048</v>
      </c>
      <c r="L1028" s="11" t="s">
        <v>114</v>
      </c>
      <c r="M1028" s="11" t="s">
        <v>6062</v>
      </c>
      <c r="N1028" s="11" t="s">
        <v>340</v>
      </c>
      <c r="O1028" s="11" t="s">
        <v>285</v>
      </c>
      <c r="P1028" s="11" t="s">
        <v>6031</v>
      </c>
      <c r="Q1028" s="11" t="s">
        <v>5592</v>
      </c>
      <c r="R1028" s="11" t="s">
        <v>5593</v>
      </c>
      <c r="S1028" s="11" t="s">
        <v>45</v>
      </c>
      <c r="T1028" s="11" t="s">
        <v>84</v>
      </c>
      <c r="U1028" s="11" t="s">
        <v>6057</v>
      </c>
      <c r="V1028" s="11" t="s">
        <v>62</v>
      </c>
      <c r="W1028" s="17"/>
      <c r="X1028" s="17"/>
      <c r="Y1028" s="30"/>
      <c r="Z1028" s="30"/>
      <c r="AA1028" s="11"/>
      <c r="AB1028" s="11" t="s">
        <v>47</v>
      </c>
      <c r="AC1028" s="11">
        <v>0</v>
      </c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  <c r="AP1028" s="11"/>
      <c r="AQ1028" s="11"/>
      <c r="AR1028" s="11"/>
      <c r="AS1028" s="11"/>
      <c r="AT1028" s="11"/>
      <c r="AU1028" s="11"/>
      <c r="AV1028" s="11"/>
      <c r="AW1028" s="11"/>
      <c r="AX1028" s="11"/>
      <c r="AY1028" s="11"/>
      <c r="AZ1028" s="11"/>
      <c r="BA1028" s="11"/>
      <c r="BB1028" s="11"/>
    </row>
    <row r="1029" spans="1:54" x14ac:dyDescent="0.25">
      <c r="A1029" s="11" t="s">
        <v>3751</v>
      </c>
      <c r="B1029" s="12">
        <v>29</v>
      </c>
      <c r="C1029" s="12" t="str">
        <f t="shared" si="16"/>
        <v>[20-30[ ans</v>
      </c>
      <c r="D1029" s="11" t="s">
        <v>3752</v>
      </c>
      <c r="E1029" s="11" t="s">
        <v>48</v>
      </c>
      <c r="F1029" s="11" t="s">
        <v>40</v>
      </c>
      <c r="G1029" s="11"/>
      <c r="H1029" s="11"/>
      <c r="I1029" s="11" t="s">
        <v>41</v>
      </c>
      <c r="J1029" s="11" t="s">
        <v>650</v>
      </c>
      <c r="K1029" s="11" t="s">
        <v>6043</v>
      </c>
      <c r="L1029" s="11" t="s">
        <v>43</v>
      </c>
      <c r="M1029" s="11" t="s">
        <v>6062</v>
      </c>
      <c r="N1029" s="11" t="s">
        <v>165</v>
      </c>
      <c r="O1029" s="11" t="s">
        <v>165</v>
      </c>
      <c r="P1029" s="11" t="s">
        <v>6033</v>
      </c>
      <c r="Q1029" s="11" t="s">
        <v>5584</v>
      </c>
      <c r="R1029" s="11" t="s">
        <v>5585</v>
      </c>
      <c r="S1029" s="11" t="s">
        <v>45</v>
      </c>
      <c r="T1029" s="11" t="s">
        <v>39</v>
      </c>
      <c r="U1029" s="11" t="s">
        <v>6053</v>
      </c>
      <c r="V1029" s="11" t="s">
        <v>46</v>
      </c>
      <c r="W1029" s="17">
        <v>43468</v>
      </c>
      <c r="X1029" s="17" t="s">
        <v>6332</v>
      </c>
      <c r="Y1029" s="34">
        <v>0</v>
      </c>
      <c r="Z1029" s="30" t="s">
        <v>6644</v>
      </c>
      <c r="AA1029" s="29">
        <v>13.2</v>
      </c>
      <c r="AB1029" s="11" t="s">
        <v>47</v>
      </c>
      <c r="AC1029" s="11">
        <v>0</v>
      </c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  <c r="AP1029" s="11"/>
      <c r="AQ1029" s="11"/>
      <c r="AR1029" s="11"/>
      <c r="AS1029" s="11"/>
      <c r="AT1029" s="11"/>
      <c r="AU1029" s="11"/>
      <c r="AV1029" s="11"/>
      <c r="AW1029" s="11"/>
      <c r="AX1029" s="11"/>
      <c r="AY1029" s="11"/>
      <c r="AZ1029" s="11"/>
      <c r="BA1029" s="11"/>
      <c r="BB1029" s="11"/>
    </row>
    <row r="1030" spans="1:54" x14ac:dyDescent="0.25">
      <c r="A1030" s="11" t="s">
        <v>3753</v>
      </c>
      <c r="B1030" s="12">
        <v>36</v>
      </c>
      <c r="C1030" s="12" t="str">
        <f t="shared" si="16"/>
        <v>[30-40[ ans</v>
      </c>
      <c r="D1030" s="11" t="s">
        <v>3754</v>
      </c>
      <c r="E1030" s="11" t="s">
        <v>48</v>
      </c>
      <c r="F1030" s="11" t="s">
        <v>40</v>
      </c>
      <c r="G1030" s="11"/>
      <c r="H1030" s="11"/>
      <c r="I1030" s="11" t="s">
        <v>49</v>
      </c>
      <c r="J1030" s="11" t="s">
        <v>108</v>
      </c>
      <c r="K1030" s="11" t="s">
        <v>6045</v>
      </c>
      <c r="L1030" s="11" t="s">
        <v>51</v>
      </c>
      <c r="M1030" s="11" t="s">
        <v>6062</v>
      </c>
      <c r="N1030" s="11" t="s">
        <v>1117</v>
      </c>
      <c r="O1030" s="11" t="s">
        <v>1117</v>
      </c>
      <c r="P1030" s="11" t="s">
        <v>6035</v>
      </c>
      <c r="Q1030" s="11" t="s">
        <v>5758</v>
      </c>
      <c r="R1030" s="11" t="s">
        <v>5759</v>
      </c>
      <c r="S1030" s="11" t="s">
        <v>45</v>
      </c>
      <c r="T1030" s="11" t="s">
        <v>39</v>
      </c>
      <c r="U1030" s="11" t="s">
        <v>6053</v>
      </c>
      <c r="V1030" s="11" t="s">
        <v>46</v>
      </c>
      <c r="W1030" s="17" t="s">
        <v>6134</v>
      </c>
      <c r="X1030" s="17" t="s">
        <v>6400</v>
      </c>
      <c r="Y1030" s="34">
        <v>5</v>
      </c>
      <c r="Z1030" s="30" t="s">
        <v>6646</v>
      </c>
      <c r="AA1030" s="11"/>
      <c r="AB1030" s="11" t="s">
        <v>47</v>
      </c>
      <c r="AC1030" s="11">
        <v>0</v>
      </c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</row>
    <row r="1031" spans="1:54" x14ac:dyDescent="0.25">
      <c r="A1031" s="11" t="s">
        <v>3755</v>
      </c>
      <c r="B1031" s="12">
        <v>57</v>
      </c>
      <c r="C1031" s="12" t="str">
        <f t="shared" si="16"/>
        <v>[50-60 [ ans</v>
      </c>
      <c r="D1031" s="11" t="s">
        <v>3756</v>
      </c>
      <c r="E1031" s="11" t="s">
        <v>54</v>
      </c>
      <c r="F1031" s="11" t="s">
        <v>40</v>
      </c>
      <c r="G1031" s="11"/>
      <c r="H1031" s="11"/>
      <c r="I1031" s="11" t="s">
        <v>41</v>
      </c>
      <c r="J1031" s="11" t="s">
        <v>134</v>
      </c>
      <c r="K1031" s="11" t="s">
        <v>6049</v>
      </c>
      <c r="L1031" s="11" t="s">
        <v>43</v>
      </c>
      <c r="M1031" s="11" t="s">
        <v>6062</v>
      </c>
      <c r="N1031" s="11" t="s">
        <v>165</v>
      </c>
      <c r="O1031" s="11" t="s">
        <v>165</v>
      </c>
      <c r="P1031" s="11" t="s">
        <v>6033</v>
      </c>
      <c r="Q1031" s="11" t="s">
        <v>5584</v>
      </c>
      <c r="R1031" s="11" t="s">
        <v>5585</v>
      </c>
      <c r="S1031" s="11" t="s">
        <v>45</v>
      </c>
      <c r="T1031" s="11" t="s">
        <v>58</v>
      </c>
      <c r="U1031" s="11" t="s">
        <v>6055</v>
      </c>
      <c r="V1031" s="11" t="s">
        <v>62</v>
      </c>
      <c r="W1031" s="17"/>
      <c r="X1031" s="17"/>
      <c r="Y1031" s="30"/>
      <c r="Z1031" s="30"/>
      <c r="AA1031" s="11"/>
      <c r="AB1031" s="11" t="s">
        <v>47</v>
      </c>
      <c r="AC1031" s="11">
        <v>0</v>
      </c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</row>
    <row r="1032" spans="1:54" x14ac:dyDescent="0.25">
      <c r="A1032" s="11" t="s">
        <v>3757</v>
      </c>
      <c r="B1032" s="12">
        <v>38</v>
      </c>
      <c r="C1032" s="12" t="str">
        <f t="shared" si="16"/>
        <v>[30-40[ ans</v>
      </c>
      <c r="D1032" s="11" t="s">
        <v>3758</v>
      </c>
      <c r="E1032" s="11" t="s">
        <v>54</v>
      </c>
      <c r="F1032" s="11" t="s">
        <v>40</v>
      </c>
      <c r="G1032" s="11"/>
      <c r="H1032" s="11"/>
      <c r="I1032" s="11" t="s">
        <v>49</v>
      </c>
      <c r="J1032" s="11" t="s">
        <v>56</v>
      </c>
      <c r="K1032" s="11" t="s">
        <v>6045</v>
      </c>
      <c r="L1032" s="11" t="s">
        <v>43</v>
      </c>
      <c r="M1032" s="11" t="s">
        <v>6062</v>
      </c>
      <c r="N1032" s="11" t="s">
        <v>552</v>
      </c>
      <c r="O1032" s="11" t="s">
        <v>5505</v>
      </c>
      <c r="P1032" s="11" t="s">
        <v>6032</v>
      </c>
      <c r="Q1032" s="11" t="s">
        <v>5600</v>
      </c>
      <c r="R1032" s="11" t="s">
        <v>5601</v>
      </c>
      <c r="S1032" s="11" t="s">
        <v>45</v>
      </c>
      <c r="T1032" s="11" t="s">
        <v>124</v>
      </c>
      <c r="U1032" s="11" t="s">
        <v>124</v>
      </c>
      <c r="V1032" s="11" t="s">
        <v>46</v>
      </c>
      <c r="W1032" s="17">
        <v>43134</v>
      </c>
      <c r="X1032" s="17" t="s">
        <v>6511</v>
      </c>
      <c r="Y1032" s="34">
        <v>1</v>
      </c>
      <c r="Z1032" s="30" t="s">
        <v>6644</v>
      </c>
      <c r="AA1032" s="11"/>
      <c r="AB1032" s="11" t="s">
        <v>47</v>
      </c>
      <c r="AC1032" s="11">
        <v>0</v>
      </c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  <c r="AP1032" s="11"/>
      <c r="AQ1032" s="11"/>
      <c r="AR1032" s="11"/>
      <c r="AS1032" s="11"/>
      <c r="AT1032" s="11"/>
      <c r="AU1032" s="11"/>
      <c r="AV1032" s="11"/>
      <c r="AW1032" s="11"/>
      <c r="AX1032" s="11"/>
      <c r="AY1032" s="11"/>
      <c r="AZ1032" s="11"/>
      <c r="BA1032" s="11"/>
      <c r="BB1032" s="11"/>
    </row>
    <row r="1033" spans="1:54" x14ac:dyDescent="0.25">
      <c r="A1033" s="11" t="s">
        <v>3760</v>
      </c>
      <c r="B1033" s="12">
        <v>32</v>
      </c>
      <c r="C1033" s="12" t="str">
        <f t="shared" si="16"/>
        <v>[30-40[ ans</v>
      </c>
      <c r="D1033" s="11" t="s">
        <v>3761</v>
      </c>
      <c r="E1033" s="11" t="s">
        <v>48</v>
      </c>
      <c r="F1033" s="11" t="s">
        <v>40</v>
      </c>
      <c r="G1033" s="11"/>
      <c r="H1033" s="11"/>
      <c r="I1033" s="11" t="s">
        <v>49</v>
      </c>
      <c r="J1033" s="11" t="s">
        <v>1046</v>
      </c>
      <c r="K1033" s="11" t="s">
        <v>6048</v>
      </c>
      <c r="L1033" s="11" t="s">
        <v>51</v>
      </c>
      <c r="M1033" s="11" t="s">
        <v>6062</v>
      </c>
      <c r="N1033" s="11" t="s">
        <v>319</v>
      </c>
      <c r="O1033" s="11" t="s">
        <v>319</v>
      </c>
      <c r="P1033" s="11" t="s">
        <v>6033</v>
      </c>
      <c r="Q1033" s="11" t="s">
        <v>5568</v>
      </c>
      <c r="R1033" s="11" t="s">
        <v>5569</v>
      </c>
      <c r="S1033" s="11" t="s">
        <v>45</v>
      </c>
      <c r="T1033" s="11" t="s">
        <v>53</v>
      </c>
      <c r="U1033" s="11" t="s">
        <v>6054</v>
      </c>
      <c r="V1033" s="11" t="s">
        <v>46</v>
      </c>
      <c r="W1033" s="17">
        <v>42007</v>
      </c>
      <c r="X1033" s="17" t="s">
        <v>6316</v>
      </c>
      <c r="Y1033" s="34">
        <v>4</v>
      </c>
      <c r="Z1033" s="30" t="s">
        <v>6647</v>
      </c>
      <c r="AA1033" s="29">
        <v>13.4</v>
      </c>
      <c r="AB1033" s="11" t="s">
        <v>47</v>
      </c>
      <c r="AC1033" s="11">
        <v>0</v>
      </c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  <c r="AP1033" s="11"/>
      <c r="AQ1033" s="11"/>
      <c r="AR1033" s="11"/>
      <c r="AS1033" s="11"/>
      <c r="AT1033" s="11"/>
      <c r="AU1033" s="11"/>
      <c r="AV1033" s="11"/>
      <c r="AW1033" s="11"/>
      <c r="AX1033" s="11"/>
      <c r="AY1033" s="11"/>
      <c r="AZ1033" s="11"/>
      <c r="BA1033" s="11"/>
      <c r="BB1033" s="11"/>
    </row>
    <row r="1034" spans="1:54" x14ac:dyDescent="0.25">
      <c r="A1034" s="11" t="s">
        <v>3762</v>
      </c>
      <c r="B1034" s="12">
        <v>33</v>
      </c>
      <c r="C1034" s="12" t="str">
        <f t="shared" si="16"/>
        <v>[30-40[ ans</v>
      </c>
      <c r="D1034" s="11" t="s">
        <v>3763</v>
      </c>
      <c r="E1034" s="11" t="s">
        <v>54</v>
      </c>
      <c r="F1034" s="11" t="s">
        <v>40</v>
      </c>
      <c r="G1034" s="11"/>
      <c r="H1034" s="11"/>
      <c r="I1034" s="11" t="s">
        <v>41</v>
      </c>
      <c r="J1034" s="11" t="s">
        <v>318</v>
      </c>
      <c r="K1034" s="11" t="s">
        <v>6043</v>
      </c>
      <c r="L1034" s="11" t="s">
        <v>51</v>
      </c>
      <c r="M1034" s="11" t="s">
        <v>6062</v>
      </c>
      <c r="N1034" s="11" t="s">
        <v>810</v>
      </c>
      <c r="O1034" s="11" t="s">
        <v>1355</v>
      </c>
      <c r="P1034" s="11" t="s">
        <v>6031</v>
      </c>
      <c r="Q1034" s="11" t="s">
        <v>5620</v>
      </c>
      <c r="R1034" s="11" t="s">
        <v>5621</v>
      </c>
      <c r="S1034" s="11" t="s">
        <v>45</v>
      </c>
      <c r="T1034" s="11" t="s">
        <v>39</v>
      </c>
      <c r="U1034" s="11" t="s">
        <v>6053</v>
      </c>
      <c r="V1034" s="11" t="s">
        <v>62</v>
      </c>
      <c r="W1034" s="17"/>
      <c r="X1034" s="17"/>
      <c r="Y1034" s="30"/>
      <c r="Z1034" s="30"/>
      <c r="AA1034" s="29">
        <v>13</v>
      </c>
      <c r="AB1034" s="11" t="s">
        <v>47</v>
      </c>
      <c r="AC1034" s="11">
        <v>0</v>
      </c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</row>
    <row r="1035" spans="1:54" x14ac:dyDescent="0.25">
      <c r="A1035" s="11" t="s">
        <v>3764</v>
      </c>
      <c r="B1035" s="12">
        <v>18</v>
      </c>
      <c r="C1035" s="12" t="str">
        <f t="shared" si="16"/>
        <v xml:space="preserve"> &lt; 20 ans</v>
      </c>
      <c r="D1035" s="11" t="s">
        <v>3765</v>
      </c>
      <c r="E1035" s="11" t="s">
        <v>54</v>
      </c>
      <c r="F1035" s="11" t="s">
        <v>40</v>
      </c>
      <c r="G1035" s="11"/>
      <c r="H1035" s="11"/>
      <c r="I1035" s="11" t="s">
        <v>41</v>
      </c>
      <c r="J1035" s="11" t="s">
        <v>286</v>
      </c>
      <c r="K1035" s="11" t="s">
        <v>286</v>
      </c>
      <c r="L1035" s="11" t="s">
        <v>428</v>
      </c>
      <c r="M1035" s="11" t="s">
        <v>523</v>
      </c>
      <c r="N1035" s="11" t="s">
        <v>428</v>
      </c>
      <c r="O1035" s="11" t="s">
        <v>428</v>
      </c>
      <c r="P1035" s="11" t="s">
        <v>428</v>
      </c>
      <c r="Q1035" s="11"/>
      <c r="R1035" s="11"/>
      <c r="S1035" s="11" t="s">
        <v>45</v>
      </c>
      <c r="T1035" s="11" t="s">
        <v>84</v>
      </c>
      <c r="U1035" s="11" t="s">
        <v>6057</v>
      </c>
      <c r="V1035" s="11" t="s">
        <v>62</v>
      </c>
      <c r="W1035" s="17"/>
      <c r="X1035" s="17"/>
      <c r="Y1035" s="30"/>
      <c r="Z1035" s="30"/>
      <c r="AA1035" s="11"/>
      <c r="AB1035" s="11" t="s">
        <v>47</v>
      </c>
      <c r="AC1035" s="11">
        <v>0</v>
      </c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1"/>
      <c r="AT1035" s="11"/>
      <c r="AU1035" s="11"/>
      <c r="AV1035" s="11"/>
      <c r="AW1035" s="11"/>
      <c r="AX1035" s="11"/>
      <c r="AY1035" s="11"/>
      <c r="AZ1035" s="11"/>
      <c r="BA1035" s="11"/>
      <c r="BB1035" s="11"/>
    </row>
    <row r="1036" spans="1:54" x14ac:dyDescent="0.25">
      <c r="A1036" s="11" t="s">
        <v>3766</v>
      </c>
      <c r="B1036" s="12">
        <v>31</v>
      </c>
      <c r="C1036" s="12" t="str">
        <f t="shared" si="16"/>
        <v>[30-40[ ans</v>
      </c>
      <c r="D1036" s="11" t="s">
        <v>3767</v>
      </c>
      <c r="E1036" s="11" t="s">
        <v>48</v>
      </c>
      <c r="F1036" s="11" t="s">
        <v>55</v>
      </c>
      <c r="G1036" s="11"/>
      <c r="H1036" s="11"/>
      <c r="I1036" s="11" t="s">
        <v>41</v>
      </c>
      <c r="J1036" s="11" t="s">
        <v>636</v>
      </c>
      <c r="K1036" s="11" t="s">
        <v>6048</v>
      </c>
      <c r="L1036" s="11" t="s">
        <v>60</v>
      </c>
      <c r="M1036" s="11" t="s">
        <v>6062</v>
      </c>
      <c r="N1036" s="11" t="s">
        <v>627</v>
      </c>
      <c r="O1036" s="11" t="s">
        <v>423</v>
      </c>
      <c r="P1036" s="11" t="s">
        <v>6035</v>
      </c>
      <c r="Q1036" s="11" t="s">
        <v>5758</v>
      </c>
      <c r="R1036" s="11" t="s">
        <v>5759</v>
      </c>
      <c r="S1036" s="11" t="s">
        <v>45</v>
      </c>
      <c r="T1036" s="11" t="s">
        <v>39</v>
      </c>
      <c r="U1036" s="11" t="s">
        <v>6053</v>
      </c>
      <c r="V1036" s="11" t="s">
        <v>62</v>
      </c>
      <c r="W1036" s="17"/>
      <c r="X1036" s="17"/>
      <c r="Y1036" s="30"/>
      <c r="Z1036" s="30"/>
      <c r="AA1036" s="11"/>
      <c r="AB1036" s="11" t="s">
        <v>47</v>
      </c>
      <c r="AC1036" s="11">
        <v>0</v>
      </c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</row>
    <row r="1037" spans="1:54" x14ac:dyDescent="0.25">
      <c r="A1037" s="11" t="s">
        <v>3768</v>
      </c>
      <c r="B1037" s="12">
        <v>28</v>
      </c>
      <c r="C1037" s="12" t="str">
        <f t="shared" si="16"/>
        <v>[20-30[ ans</v>
      </c>
      <c r="D1037" s="11" t="s">
        <v>3769</v>
      </c>
      <c r="E1037" s="11" t="s">
        <v>48</v>
      </c>
      <c r="F1037" s="11" t="s">
        <v>40</v>
      </c>
      <c r="G1037" s="11"/>
      <c r="H1037" s="11"/>
      <c r="I1037" s="11" t="s">
        <v>41</v>
      </c>
      <c r="J1037" s="11" t="s">
        <v>79</v>
      </c>
      <c r="K1037" s="11" t="s">
        <v>6048</v>
      </c>
      <c r="L1037" s="11" t="s">
        <v>43</v>
      </c>
      <c r="M1037" s="11" t="s">
        <v>6062</v>
      </c>
      <c r="N1037" s="11" t="s">
        <v>165</v>
      </c>
      <c r="O1037" s="11" t="s">
        <v>165</v>
      </c>
      <c r="P1037" s="11" t="s">
        <v>6033</v>
      </c>
      <c r="Q1037" s="11" t="s">
        <v>5584</v>
      </c>
      <c r="R1037" s="11" t="s">
        <v>5585</v>
      </c>
      <c r="S1037" s="11" t="s">
        <v>45</v>
      </c>
      <c r="T1037" s="11" t="s">
        <v>39</v>
      </c>
      <c r="U1037" s="11" t="s">
        <v>6053</v>
      </c>
      <c r="V1037" s="11" t="s">
        <v>62</v>
      </c>
      <c r="W1037" s="17"/>
      <c r="X1037" s="17"/>
      <c r="Y1037" s="30"/>
      <c r="Z1037" s="30"/>
      <c r="AA1037" s="11"/>
      <c r="AB1037" s="11" t="s">
        <v>47</v>
      </c>
      <c r="AC1037" s="11">
        <v>0</v>
      </c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</row>
    <row r="1038" spans="1:54" x14ac:dyDescent="0.25">
      <c r="A1038" s="11" t="s">
        <v>3770</v>
      </c>
      <c r="B1038" s="12">
        <v>35</v>
      </c>
      <c r="C1038" s="12" t="str">
        <f t="shared" si="16"/>
        <v>[30-40[ ans</v>
      </c>
      <c r="D1038" s="11" t="s">
        <v>3771</v>
      </c>
      <c r="E1038" s="11" t="s">
        <v>48</v>
      </c>
      <c r="F1038" s="11" t="s">
        <v>40</v>
      </c>
      <c r="G1038" s="11"/>
      <c r="H1038" s="11"/>
      <c r="I1038" s="11" t="s">
        <v>41</v>
      </c>
      <c r="J1038" s="11" t="s">
        <v>1135</v>
      </c>
      <c r="K1038" s="11" t="s">
        <v>6045</v>
      </c>
      <c r="L1038" s="11" t="s">
        <v>51</v>
      </c>
      <c r="M1038" s="11" t="s">
        <v>6062</v>
      </c>
      <c r="N1038" s="11" t="s">
        <v>64</v>
      </c>
      <c r="O1038" s="11" t="s">
        <v>729</v>
      </c>
      <c r="P1038" s="11" t="s">
        <v>6702</v>
      </c>
      <c r="Q1038" s="11"/>
      <c r="R1038" s="11"/>
      <c r="S1038" s="11" t="s">
        <v>45</v>
      </c>
      <c r="T1038" s="11" t="s">
        <v>84</v>
      </c>
      <c r="U1038" s="11" t="s">
        <v>6057</v>
      </c>
      <c r="V1038" s="11" t="s">
        <v>46</v>
      </c>
      <c r="W1038" s="17" t="s">
        <v>6125</v>
      </c>
      <c r="X1038" s="17" t="s">
        <v>6380</v>
      </c>
      <c r="Y1038" s="34">
        <v>0</v>
      </c>
      <c r="Z1038" s="30" t="s">
        <v>6644</v>
      </c>
      <c r="AA1038" s="11"/>
      <c r="AB1038" s="11" t="s">
        <v>47</v>
      </c>
      <c r="AC1038" s="11">
        <v>0</v>
      </c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</row>
    <row r="1039" spans="1:54" x14ac:dyDescent="0.25">
      <c r="A1039" s="11" t="s">
        <v>3772</v>
      </c>
      <c r="B1039" s="12">
        <v>35</v>
      </c>
      <c r="C1039" s="12" t="str">
        <f t="shared" si="16"/>
        <v>[30-40[ ans</v>
      </c>
      <c r="D1039" s="11" t="s">
        <v>2378</v>
      </c>
      <c r="E1039" s="11" t="s">
        <v>48</v>
      </c>
      <c r="F1039" s="11" t="s">
        <v>40</v>
      </c>
      <c r="G1039" s="12">
        <v>177</v>
      </c>
      <c r="H1039" s="12">
        <v>74</v>
      </c>
      <c r="I1039" s="11" t="s">
        <v>41</v>
      </c>
      <c r="J1039" s="11" t="s">
        <v>1342</v>
      </c>
      <c r="K1039" s="11" t="s">
        <v>6051</v>
      </c>
      <c r="L1039" s="11" t="s">
        <v>114</v>
      </c>
      <c r="M1039" s="11" t="s">
        <v>6062</v>
      </c>
      <c r="N1039" s="11" t="s">
        <v>331</v>
      </c>
      <c r="O1039" s="11" t="s">
        <v>169</v>
      </c>
      <c r="P1039" s="11" t="s">
        <v>6034</v>
      </c>
      <c r="Q1039" s="11" t="s">
        <v>5830</v>
      </c>
      <c r="R1039" s="11" t="s">
        <v>5831</v>
      </c>
      <c r="S1039" s="11" t="s">
        <v>45</v>
      </c>
      <c r="T1039" s="11" t="s">
        <v>84</v>
      </c>
      <c r="U1039" s="11" t="s">
        <v>6057</v>
      </c>
      <c r="V1039" s="11" t="s">
        <v>46</v>
      </c>
      <c r="W1039" s="17">
        <v>43470</v>
      </c>
      <c r="X1039" s="17" t="s">
        <v>6347</v>
      </c>
      <c r="Y1039" s="34">
        <v>0</v>
      </c>
      <c r="Z1039" s="30" t="s">
        <v>6644</v>
      </c>
      <c r="AA1039" s="29">
        <v>12.3</v>
      </c>
      <c r="AB1039" s="11" t="s">
        <v>845</v>
      </c>
      <c r="AC1039" s="11">
        <v>1</v>
      </c>
      <c r="AD1039" s="27" t="s">
        <v>5511</v>
      </c>
      <c r="AE1039" s="27" t="s">
        <v>6673</v>
      </c>
      <c r="AF1039" s="11" t="s">
        <v>62</v>
      </c>
      <c r="AG1039" s="11" t="s">
        <v>46</v>
      </c>
      <c r="AH1039" s="11" t="s">
        <v>62</v>
      </c>
      <c r="AI1039" s="11" t="s">
        <v>62</v>
      </c>
      <c r="AJ1039" s="11"/>
      <c r="AK1039" s="11"/>
      <c r="AL1039" s="11"/>
      <c r="AM1039" s="11"/>
      <c r="AN1039" s="11"/>
      <c r="AO1039" s="11"/>
      <c r="AP1039" s="11"/>
      <c r="AQ1039" s="11" t="s">
        <v>846</v>
      </c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</row>
    <row r="1040" spans="1:54" x14ac:dyDescent="0.25">
      <c r="A1040" s="11" t="s">
        <v>3773</v>
      </c>
      <c r="B1040" s="12">
        <v>35</v>
      </c>
      <c r="C1040" s="12" t="str">
        <f t="shared" si="16"/>
        <v>[30-40[ ans</v>
      </c>
      <c r="D1040" s="11" t="s">
        <v>3774</v>
      </c>
      <c r="E1040" s="11" t="s">
        <v>48</v>
      </c>
      <c r="F1040" s="11" t="s">
        <v>40</v>
      </c>
      <c r="G1040" s="11"/>
      <c r="H1040" s="11"/>
      <c r="I1040" s="11" t="s">
        <v>41</v>
      </c>
      <c r="J1040" s="11" t="s">
        <v>453</v>
      </c>
      <c r="K1040" s="11" t="s">
        <v>6045</v>
      </c>
      <c r="L1040" s="11" t="s">
        <v>157</v>
      </c>
      <c r="M1040" s="11" t="s">
        <v>6062</v>
      </c>
      <c r="N1040" s="11" t="s">
        <v>438</v>
      </c>
      <c r="O1040" s="11" t="s">
        <v>169</v>
      </c>
      <c r="P1040" s="11" t="s">
        <v>6034</v>
      </c>
      <c r="Q1040" s="11" t="s">
        <v>5830</v>
      </c>
      <c r="R1040" s="11" t="s">
        <v>5831</v>
      </c>
      <c r="S1040" s="11" t="s">
        <v>45</v>
      </c>
      <c r="T1040" s="11" t="s">
        <v>84</v>
      </c>
      <c r="U1040" s="11" t="s">
        <v>6057</v>
      </c>
      <c r="V1040" s="11" t="s">
        <v>62</v>
      </c>
      <c r="W1040" s="17"/>
      <c r="X1040" s="17"/>
      <c r="Y1040" s="30"/>
      <c r="Z1040" s="30"/>
      <c r="AA1040" s="11"/>
      <c r="AB1040" s="11" t="s">
        <v>47</v>
      </c>
      <c r="AC1040" s="11">
        <v>0</v>
      </c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</row>
    <row r="1041" spans="1:54" x14ac:dyDescent="0.25">
      <c r="A1041" s="11" t="s">
        <v>3775</v>
      </c>
      <c r="B1041" s="12">
        <v>34</v>
      </c>
      <c r="C1041" s="12" t="str">
        <f t="shared" si="16"/>
        <v>[30-40[ ans</v>
      </c>
      <c r="D1041" s="11" t="s">
        <v>3776</v>
      </c>
      <c r="E1041" s="11" t="s">
        <v>54</v>
      </c>
      <c r="F1041" s="11" t="s">
        <v>40</v>
      </c>
      <c r="G1041" s="11"/>
      <c r="H1041" s="11"/>
      <c r="I1041" s="11" t="s">
        <v>49</v>
      </c>
      <c r="J1041" s="11" t="s">
        <v>302</v>
      </c>
      <c r="K1041" s="11" t="s">
        <v>6043</v>
      </c>
      <c r="L1041" s="11" t="s">
        <v>114</v>
      </c>
      <c r="M1041" s="11" t="s">
        <v>6062</v>
      </c>
      <c r="N1041" s="11" t="s">
        <v>641</v>
      </c>
      <c r="O1041" s="11" t="s">
        <v>729</v>
      </c>
      <c r="P1041" s="11" t="s">
        <v>6702</v>
      </c>
      <c r="Q1041" s="11"/>
      <c r="R1041" s="11"/>
      <c r="S1041" s="11" t="s">
        <v>45</v>
      </c>
      <c r="T1041" s="11" t="s">
        <v>58</v>
      </c>
      <c r="U1041" s="11" t="s">
        <v>6055</v>
      </c>
      <c r="V1041" s="11" t="s">
        <v>46</v>
      </c>
      <c r="W1041" s="17">
        <v>42894</v>
      </c>
      <c r="X1041" s="17" t="s">
        <v>6416</v>
      </c>
      <c r="Y1041" s="34">
        <v>2</v>
      </c>
      <c r="Z1041" s="30" t="s">
        <v>6644</v>
      </c>
      <c r="AA1041" s="29">
        <v>13.8</v>
      </c>
      <c r="AB1041" s="11" t="s">
        <v>47</v>
      </c>
      <c r="AC1041" s="11">
        <v>0</v>
      </c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</row>
    <row r="1042" spans="1:54" x14ac:dyDescent="0.25">
      <c r="A1042" s="11" t="s">
        <v>3777</v>
      </c>
      <c r="B1042" s="12">
        <v>39</v>
      </c>
      <c r="C1042" s="12" t="str">
        <f t="shared" si="16"/>
        <v>[30-40[ ans</v>
      </c>
      <c r="D1042" s="11" t="s">
        <v>3778</v>
      </c>
      <c r="E1042" s="11" t="s">
        <v>54</v>
      </c>
      <c r="F1042" s="11" t="s">
        <v>40</v>
      </c>
      <c r="G1042" s="11"/>
      <c r="H1042" s="11"/>
      <c r="I1042" s="11" t="s">
        <v>49</v>
      </c>
      <c r="J1042" s="11" t="s">
        <v>342</v>
      </c>
      <c r="K1042" s="11" t="s">
        <v>6043</v>
      </c>
      <c r="L1042" s="11" t="s">
        <v>51</v>
      </c>
      <c r="M1042" s="11" t="s">
        <v>6062</v>
      </c>
      <c r="N1042" s="11" t="s">
        <v>343</v>
      </c>
      <c r="O1042" s="11" t="s">
        <v>5506</v>
      </c>
      <c r="P1042" s="11" t="s">
        <v>6033</v>
      </c>
      <c r="Q1042" s="11" t="s">
        <v>5626</v>
      </c>
      <c r="R1042" s="11" t="s">
        <v>5627</v>
      </c>
      <c r="S1042" s="11" t="s">
        <v>45</v>
      </c>
      <c r="T1042" s="11" t="s">
        <v>39</v>
      </c>
      <c r="U1042" s="11" t="s">
        <v>6053</v>
      </c>
      <c r="V1042" s="11" t="s">
        <v>46</v>
      </c>
      <c r="W1042" s="17">
        <v>41427</v>
      </c>
      <c r="X1042" s="17" t="s">
        <v>6512</v>
      </c>
      <c r="Y1042" s="34">
        <v>6</v>
      </c>
      <c r="Z1042" s="30" t="s">
        <v>6646</v>
      </c>
      <c r="AA1042" s="11"/>
      <c r="AB1042" s="11" t="s">
        <v>47</v>
      </c>
      <c r="AC1042" s="11">
        <v>0</v>
      </c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</row>
    <row r="1043" spans="1:54" x14ac:dyDescent="0.25">
      <c r="A1043" s="11" t="s">
        <v>3780</v>
      </c>
      <c r="B1043" s="12">
        <v>37</v>
      </c>
      <c r="C1043" s="12" t="str">
        <f t="shared" si="16"/>
        <v>[30-40[ ans</v>
      </c>
      <c r="D1043" s="11" t="s">
        <v>3781</v>
      </c>
      <c r="E1043" s="11" t="s">
        <v>48</v>
      </c>
      <c r="F1043" s="11" t="s">
        <v>40</v>
      </c>
      <c r="G1043" s="11"/>
      <c r="H1043" s="11"/>
      <c r="I1043" s="11" t="s">
        <v>41</v>
      </c>
      <c r="J1043" s="11" t="s">
        <v>493</v>
      </c>
      <c r="K1043" s="11" t="s">
        <v>6043</v>
      </c>
      <c r="L1043" s="11" t="s">
        <v>121</v>
      </c>
      <c r="M1043" s="11" t="s">
        <v>6062</v>
      </c>
      <c r="N1043" s="11" t="s">
        <v>494</v>
      </c>
      <c r="O1043" s="11" t="s">
        <v>290</v>
      </c>
      <c r="P1043" s="11" t="s">
        <v>6031</v>
      </c>
      <c r="Q1043" s="11" t="s">
        <v>5616</v>
      </c>
      <c r="R1043" s="11" t="s">
        <v>5617</v>
      </c>
      <c r="S1043" s="11" t="s">
        <v>45</v>
      </c>
      <c r="T1043" s="11" t="s">
        <v>39</v>
      </c>
      <c r="U1043" s="11" t="s">
        <v>6053</v>
      </c>
      <c r="V1043" s="11" t="s">
        <v>62</v>
      </c>
      <c r="W1043" s="17"/>
      <c r="X1043" s="17"/>
      <c r="Y1043" s="30"/>
      <c r="Z1043" s="30"/>
      <c r="AA1043" s="11"/>
      <c r="AB1043" s="11" t="s">
        <v>47</v>
      </c>
      <c r="AC1043" s="11">
        <v>0</v>
      </c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  <c r="AP1043" s="11"/>
      <c r="AQ1043" s="11"/>
      <c r="AR1043" s="11"/>
      <c r="AS1043" s="11"/>
      <c r="AT1043" s="11"/>
      <c r="AU1043" s="11"/>
      <c r="AV1043" s="11"/>
      <c r="AW1043" s="11"/>
      <c r="AX1043" s="11"/>
      <c r="AY1043" s="11"/>
      <c r="AZ1043" s="11"/>
      <c r="BA1043" s="11"/>
      <c r="BB1043" s="11"/>
    </row>
    <row r="1044" spans="1:54" x14ac:dyDescent="0.25">
      <c r="A1044" s="11" t="s">
        <v>3782</v>
      </c>
      <c r="B1044" s="12">
        <v>19</v>
      </c>
      <c r="C1044" s="12" t="str">
        <f t="shared" si="16"/>
        <v xml:space="preserve"> &lt; 20 ans</v>
      </c>
      <c r="D1044" s="11" t="s">
        <v>3783</v>
      </c>
      <c r="E1044" s="11" t="s">
        <v>48</v>
      </c>
      <c r="F1044" s="11" t="s">
        <v>55</v>
      </c>
      <c r="G1044" s="11"/>
      <c r="H1044" s="11"/>
      <c r="I1044" s="11" t="s">
        <v>41</v>
      </c>
      <c r="J1044" s="11" t="s">
        <v>79</v>
      </c>
      <c r="K1044" s="11" t="s">
        <v>6048</v>
      </c>
      <c r="L1044" s="11" t="s">
        <v>51</v>
      </c>
      <c r="M1044" s="11" t="s">
        <v>6062</v>
      </c>
      <c r="N1044" s="11" t="s">
        <v>1343</v>
      </c>
      <c r="O1044" s="11" t="s">
        <v>5728</v>
      </c>
      <c r="P1044" s="11" t="s">
        <v>6035</v>
      </c>
      <c r="Q1044" s="11" t="s">
        <v>5729</v>
      </c>
      <c r="R1044" s="11" t="s">
        <v>5730</v>
      </c>
      <c r="S1044" s="11" t="s">
        <v>45</v>
      </c>
      <c r="T1044" s="11" t="s">
        <v>84</v>
      </c>
      <c r="U1044" s="11" t="s">
        <v>6057</v>
      </c>
      <c r="V1044" s="11" t="s">
        <v>46</v>
      </c>
      <c r="W1044" s="17">
        <v>42005</v>
      </c>
      <c r="X1044" s="17" t="s">
        <v>6277</v>
      </c>
      <c r="Y1044" s="34">
        <v>4</v>
      </c>
      <c r="Z1044" s="30" t="s">
        <v>6647</v>
      </c>
      <c r="AA1044" s="29">
        <v>13.5</v>
      </c>
      <c r="AB1044" s="11" t="s">
        <v>845</v>
      </c>
      <c r="AC1044" s="11">
        <v>1</v>
      </c>
      <c r="AD1044" s="11"/>
      <c r="AE1044" s="27" t="s">
        <v>6680</v>
      </c>
      <c r="AF1044" s="11" t="s">
        <v>62</v>
      </c>
      <c r="AG1044" s="11" t="s">
        <v>62</v>
      </c>
      <c r="AH1044" s="11" t="s">
        <v>62</v>
      </c>
      <c r="AI1044" s="11" t="s">
        <v>62</v>
      </c>
      <c r="AJ1044" s="11" t="s">
        <v>1532</v>
      </c>
      <c r="AK1044" s="11" t="s">
        <v>62</v>
      </c>
      <c r="AL1044" s="11" t="s">
        <v>62</v>
      </c>
      <c r="AM1044" s="11" t="s">
        <v>62</v>
      </c>
      <c r="AN1044" s="11" t="s">
        <v>62</v>
      </c>
      <c r="AO1044" s="11" t="s">
        <v>62</v>
      </c>
      <c r="AP1044" s="11" t="s">
        <v>1344</v>
      </c>
      <c r="AQ1044" s="11" t="s">
        <v>846</v>
      </c>
      <c r="AR1044" s="11"/>
      <c r="AS1044" s="11"/>
      <c r="AT1044" s="11"/>
      <c r="AU1044" s="11"/>
      <c r="AV1044" s="11"/>
      <c r="AW1044" s="11"/>
      <c r="AX1044" s="11"/>
      <c r="AY1044" s="11"/>
      <c r="AZ1044" s="11"/>
      <c r="BA1044" s="11"/>
      <c r="BB1044" s="11"/>
    </row>
    <row r="1045" spans="1:54" x14ac:dyDescent="0.25">
      <c r="A1045" s="11" t="s">
        <v>3784</v>
      </c>
      <c r="B1045" s="12">
        <v>30</v>
      </c>
      <c r="C1045" s="12" t="str">
        <f t="shared" si="16"/>
        <v>[30-40[ ans</v>
      </c>
      <c r="D1045" s="11" t="s">
        <v>3785</v>
      </c>
      <c r="E1045" s="11" t="s">
        <v>48</v>
      </c>
      <c r="F1045" s="11" t="s">
        <v>40</v>
      </c>
      <c r="G1045" s="11"/>
      <c r="H1045" s="11"/>
      <c r="I1045" s="11" t="s">
        <v>41</v>
      </c>
      <c r="J1045" s="11" t="s">
        <v>145</v>
      </c>
      <c r="K1045" s="11" t="s">
        <v>6047</v>
      </c>
      <c r="L1045" s="11" t="s">
        <v>51</v>
      </c>
      <c r="M1045" s="11" t="s">
        <v>6062</v>
      </c>
      <c r="N1045" s="11" t="s">
        <v>64</v>
      </c>
      <c r="O1045" s="11" t="s">
        <v>729</v>
      </c>
      <c r="P1045" s="11" t="s">
        <v>6702</v>
      </c>
      <c r="Q1045" s="11"/>
      <c r="R1045" s="11"/>
      <c r="S1045" s="11" t="s">
        <v>45</v>
      </c>
      <c r="T1045" s="11" t="s">
        <v>124</v>
      </c>
      <c r="U1045" s="11" t="s">
        <v>124</v>
      </c>
      <c r="V1045" s="11" t="s">
        <v>62</v>
      </c>
      <c r="W1045" s="17"/>
      <c r="X1045" s="17"/>
      <c r="Y1045" s="30"/>
      <c r="Z1045" s="30"/>
      <c r="AA1045" s="11"/>
      <c r="AB1045" s="11" t="s">
        <v>47</v>
      </c>
      <c r="AC1045" s="11">
        <v>0</v>
      </c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  <c r="AP1045" s="11"/>
      <c r="AQ1045" s="11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</row>
    <row r="1046" spans="1:54" x14ac:dyDescent="0.25">
      <c r="A1046" s="11" t="s">
        <v>3786</v>
      </c>
      <c r="B1046" s="12">
        <v>43</v>
      </c>
      <c r="C1046" s="12" t="str">
        <f t="shared" si="16"/>
        <v>[40-50 [ ans</v>
      </c>
      <c r="D1046" s="11" t="s">
        <v>3787</v>
      </c>
      <c r="E1046" s="11" t="s">
        <v>39</v>
      </c>
      <c r="F1046" s="11" t="s">
        <v>40</v>
      </c>
      <c r="G1046" s="11"/>
      <c r="H1046" s="11"/>
      <c r="I1046" s="11" t="s">
        <v>49</v>
      </c>
      <c r="J1046" s="11" t="s">
        <v>111</v>
      </c>
      <c r="K1046" s="11" t="s">
        <v>6043</v>
      </c>
      <c r="L1046" s="11" t="s">
        <v>43</v>
      </c>
      <c r="M1046" s="11" t="s">
        <v>6062</v>
      </c>
      <c r="N1046" s="11" t="s">
        <v>131</v>
      </c>
      <c r="O1046" s="11" t="s">
        <v>319</v>
      </c>
      <c r="P1046" s="11" t="s">
        <v>6033</v>
      </c>
      <c r="Q1046" s="11" t="s">
        <v>5568</v>
      </c>
      <c r="R1046" s="11" t="s">
        <v>5569</v>
      </c>
      <c r="S1046" s="11" t="s">
        <v>45</v>
      </c>
      <c r="T1046" s="11" t="s">
        <v>58</v>
      </c>
      <c r="U1046" s="11" t="s">
        <v>6055</v>
      </c>
      <c r="V1046" s="11" t="s">
        <v>62</v>
      </c>
      <c r="W1046" s="17"/>
      <c r="X1046" s="17"/>
      <c r="Y1046" s="30"/>
      <c r="Z1046" s="30"/>
      <c r="AA1046" s="29">
        <v>13</v>
      </c>
      <c r="AB1046" s="11" t="s">
        <v>47</v>
      </c>
      <c r="AC1046" s="11">
        <v>0</v>
      </c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</row>
    <row r="1047" spans="1:54" x14ac:dyDescent="0.25">
      <c r="A1047" s="11" t="s">
        <v>3788</v>
      </c>
      <c r="B1047" s="12">
        <v>26</v>
      </c>
      <c r="C1047" s="12" t="str">
        <f t="shared" si="16"/>
        <v>[20-30[ ans</v>
      </c>
      <c r="D1047" s="11" t="s">
        <v>3789</v>
      </c>
      <c r="E1047" s="11" t="s">
        <v>48</v>
      </c>
      <c r="F1047" s="11" t="s">
        <v>40</v>
      </c>
      <c r="G1047" s="11"/>
      <c r="H1047" s="11"/>
      <c r="I1047" s="11" t="s">
        <v>41</v>
      </c>
      <c r="J1047" s="11" t="s">
        <v>342</v>
      </c>
      <c r="K1047" s="11" t="s">
        <v>6043</v>
      </c>
      <c r="L1047" s="11" t="s">
        <v>51</v>
      </c>
      <c r="M1047" s="11" t="s">
        <v>6062</v>
      </c>
      <c r="N1047" s="11" t="s">
        <v>139</v>
      </c>
      <c r="O1047" s="11" t="s">
        <v>139</v>
      </c>
      <c r="P1047" s="11" t="s">
        <v>6033</v>
      </c>
      <c r="Q1047" s="11" t="s">
        <v>5622</v>
      </c>
      <c r="R1047" s="11" t="s">
        <v>5623</v>
      </c>
      <c r="S1047" s="11" t="s">
        <v>45</v>
      </c>
      <c r="T1047" s="11" t="s">
        <v>58</v>
      </c>
      <c r="U1047" s="11" t="s">
        <v>6055</v>
      </c>
      <c r="V1047" s="11" t="s">
        <v>62</v>
      </c>
      <c r="W1047" s="17"/>
      <c r="X1047" s="17"/>
      <c r="Y1047" s="30"/>
      <c r="Z1047" s="30"/>
      <c r="AA1047" s="11"/>
      <c r="AB1047" s="11" t="s">
        <v>845</v>
      </c>
      <c r="AC1047" s="11">
        <v>1</v>
      </c>
      <c r="AD1047" s="11"/>
      <c r="AE1047" s="27" t="s">
        <v>6681</v>
      </c>
      <c r="AF1047" s="11" t="s">
        <v>62</v>
      </c>
      <c r="AG1047" s="11" t="s">
        <v>62</v>
      </c>
      <c r="AH1047" s="11" t="s">
        <v>62</v>
      </c>
      <c r="AI1047" s="11" t="s">
        <v>62</v>
      </c>
      <c r="AJ1047" s="11"/>
      <c r="AK1047" s="11"/>
      <c r="AL1047" s="11"/>
      <c r="AM1047" s="11"/>
      <c r="AN1047" s="11"/>
      <c r="AO1047" s="11"/>
      <c r="AP1047" s="11" t="s">
        <v>1365</v>
      </c>
      <c r="AQ1047" s="11" t="s">
        <v>846</v>
      </c>
      <c r="AR1047" s="11"/>
      <c r="AS1047" s="11"/>
      <c r="AT1047" s="11"/>
      <c r="AU1047" s="11"/>
      <c r="AV1047" s="11"/>
      <c r="AW1047" s="11"/>
      <c r="AX1047" s="11"/>
      <c r="AY1047" s="11"/>
      <c r="AZ1047" s="11"/>
      <c r="BA1047" s="11"/>
      <c r="BB1047" s="11"/>
    </row>
    <row r="1048" spans="1:54" x14ac:dyDescent="0.25">
      <c r="A1048" s="11" t="s">
        <v>3790</v>
      </c>
      <c r="B1048" s="12">
        <v>33</v>
      </c>
      <c r="C1048" s="12" t="str">
        <f t="shared" si="16"/>
        <v>[30-40[ ans</v>
      </c>
      <c r="D1048" s="11" t="s">
        <v>3791</v>
      </c>
      <c r="E1048" s="11" t="s">
        <v>48</v>
      </c>
      <c r="F1048" s="11" t="s">
        <v>40</v>
      </c>
      <c r="G1048" s="11"/>
      <c r="H1048" s="11"/>
      <c r="I1048" s="11" t="s">
        <v>41</v>
      </c>
      <c r="J1048" s="11" t="s">
        <v>79</v>
      </c>
      <c r="K1048" s="11" t="s">
        <v>6048</v>
      </c>
      <c r="L1048" s="11" t="s">
        <v>51</v>
      </c>
      <c r="M1048" s="11" t="s">
        <v>6062</v>
      </c>
      <c r="N1048" s="11" t="s">
        <v>64</v>
      </c>
      <c r="O1048" s="11" t="s">
        <v>729</v>
      </c>
      <c r="P1048" s="11" t="s">
        <v>6702</v>
      </c>
      <c r="Q1048" s="11"/>
      <c r="R1048" s="11"/>
      <c r="S1048" s="11" t="s">
        <v>45</v>
      </c>
      <c r="T1048" s="11" t="s">
        <v>39</v>
      </c>
      <c r="U1048" s="11" t="s">
        <v>6053</v>
      </c>
      <c r="V1048" s="11" t="s">
        <v>46</v>
      </c>
      <c r="W1048" s="17" t="s">
        <v>6192</v>
      </c>
      <c r="X1048" s="17" t="s">
        <v>6513</v>
      </c>
      <c r="Y1048" s="34">
        <v>0</v>
      </c>
      <c r="Z1048" s="30" t="s">
        <v>6644</v>
      </c>
      <c r="AA1048" s="29">
        <v>13.3</v>
      </c>
      <c r="AB1048" s="11" t="s">
        <v>47</v>
      </c>
      <c r="AC1048" s="11">
        <v>0</v>
      </c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</row>
    <row r="1049" spans="1:54" x14ac:dyDescent="0.25">
      <c r="A1049" s="11" t="s">
        <v>3793</v>
      </c>
      <c r="B1049" s="12">
        <v>32</v>
      </c>
      <c r="C1049" s="12" t="str">
        <f t="shared" si="16"/>
        <v>[30-40[ ans</v>
      </c>
      <c r="D1049" s="11" t="s">
        <v>3794</v>
      </c>
      <c r="E1049" s="11" t="s">
        <v>54</v>
      </c>
      <c r="F1049" s="11" t="s">
        <v>40</v>
      </c>
      <c r="G1049" s="11"/>
      <c r="H1049" s="12">
        <v>92</v>
      </c>
      <c r="I1049" s="11" t="s">
        <v>41</v>
      </c>
      <c r="J1049" s="11" t="s">
        <v>548</v>
      </c>
      <c r="K1049" s="11" t="s">
        <v>6043</v>
      </c>
      <c r="L1049" s="11" t="s">
        <v>157</v>
      </c>
      <c r="M1049" s="11" t="s">
        <v>6062</v>
      </c>
      <c r="N1049" s="11" t="s">
        <v>278</v>
      </c>
      <c r="O1049" s="11" t="s">
        <v>169</v>
      </c>
      <c r="P1049" s="11" t="s">
        <v>6034</v>
      </c>
      <c r="Q1049" s="11" t="s">
        <v>5830</v>
      </c>
      <c r="R1049" s="11" t="s">
        <v>5831</v>
      </c>
      <c r="S1049" s="11" t="s">
        <v>45</v>
      </c>
      <c r="T1049" s="11" t="s">
        <v>39</v>
      </c>
      <c r="U1049" s="11" t="s">
        <v>6053</v>
      </c>
      <c r="V1049" s="11" t="s">
        <v>62</v>
      </c>
      <c r="W1049" s="17"/>
      <c r="X1049" s="17"/>
      <c r="Y1049" s="30"/>
      <c r="Z1049" s="30"/>
      <c r="AA1049" s="29">
        <v>13.9</v>
      </c>
      <c r="AB1049" s="11" t="s">
        <v>47</v>
      </c>
      <c r="AC1049" s="11">
        <v>0</v>
      </c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</row>
    <row r="1050" spans="1:54" x14ac:dyDescent="0.25">
      <c r="A1050" s="11" t="s">
        <v>3795</v>
      </c>
      <c r="B1050" s="12">
        <v>23</v>
      </c>
      <c r="C1050" s="12" t="str">
        <f t="shared" si="16"/>
        <v>[20-30[ ans</v>
      </c>
      <c r="D1050" s="11" t="s">
        <v>3796</v>
      </c>
      <c r="E1050" s="11" t="s">
        <v>39</v>
      </c>
      <c r="F1050" s="11" t="s">
        <v>40</v>
      </c>
      <c r="G1050" s="11"/>
      <c r="H1050" s="11"/>
      <c r="I1050" s="11" t="s">
        <v>41</v>
      </c>
      <c r="J1050" s="11" t="s">
        <v>134</v>
      </c>
      <c r="K1050" s="11" t="s">
        <v>6049</v>
      </c>
      <c r="L1050" s="11" t="s">
        <v>51</v>
      </c>
      <c r="M1050" s="11" t="s">
        <v>6062</v>
      </c>
      <c r="N1050" s="11" t="s">
        <v>1243</v>
      </c>
      <c r="O1050" s="11" t="s">
        <v>729</v>
      </c>
      <c r="P1050" s="11" t="s">
        <v>6702</v>
      </c>
      <c r="Q1050" s="11"/>
      <c r="R1050" s="11"/>
      <c r="S1050" s="11" t="s">
        <v>45</v>
      </c>
      <c r="T1050" s="11" t="s">
        <v>84</v>
      </c>
      <c r="U1050" s="11" t="s">
        <v>6057</v>
      </c>
      <c r="V1050" s="11" t="s">
        <v>46</v>
      </c>
      <c r="W1050" s="17">
        <v>43501</v>
      </c>
      <c r="X1050" s="17" t="s">
        <v>6514</v>
      </c>
      <c r="Y1050" s="34">
        <v>0</v>
      </c>
      <c r="Z1050" s="30" t="s">
        <v>6644</v>
      </c>
      <c r="AA1050" s="29">
        <v>12.1</v>
      </c>
      <c r="AB1050" s="11" t="s">
        <v>845</v>
      </c>
      <c r="AC1050" s="11">
        <v>1</v>
      </c>
      <c r="AD1050" s="27" t="s">
        <v>5511</v>
      </c>
      <c r="AE1050" s="27" t="s">
        <v>6673</v>
      </c>
      <c r="AF1050" s="11" t="s">
        <v>62</v>
      </c>
      <c r="AG1050" s="11" t="s">
        <v>46</v>
      </c>
      <c r="AH1050" s="11" t="s">
        <v>62</v>
      </c>
      <c r="AI1050" s="11" t="s">
        <v>62</v>
      </c>
      <c r="AJ1050" s="11"/>
      <c r="AK1050" s="11"/>
      <c r="AL1050" s="11"/>
      <c r="AM1050" s="11"/>
      <c r="AN1050" s="11"/>
      <c r="AO1050" s="11"/>
      <c r="AP1050" s="11"/>
      <c r="AQ1050" s="11" t="s">
        <v>846</v>
      </c>
      <c r="AR1050" s="11"/>
      <c r="AS1050" s="11"/>
      <c r="AT1050" s="11"/>
      <c r="AU1050" s="11"/>
      <c r="AV1050" s="11"/>
      <c r="AW1050" s="11"/>
      <c r="AX1050" s="11"/>
      <c r="AY1050" s="11"/>
      <c r="AZ1050" s="11"/>
      <c r="BA1050" s="11"/>
      <c r="BB1050" s="11"/>
    </row>
    <row r="1051" spans="1:54" x14ac:dyDescent="0.25">
      <c r="A1051" s="11" t="s">
        <v>3798</v>
      </c>
      <c r="B1051" s="12">
        <v>38</v>
      </c>
      <c r="C1051" s="12" t="str">
        <f t="shared" si="16"/>
        <v>[30-40[ ans</v>
      </c>
      <c r="D1051" s="11" t="s">
        <v>3799</v>
      </c>
      <c r="E1051" s="11" t="s">
        <v>54</v>
      </c>
      <c r="F1051" s="11" t="s">
        <v>40</v>
      </c>
      <c r="G1051" s="11"/>
      <c r="H1051" s="11"/>
      <c r="I1051" s="11" t="s">
        <v>41</v>
      </c>
      <c r="J1051" s="11" t="s">
        <v>302</v>
      </c>
      <c r="K1051" s="11" t="s">
        <v>6043</v>
      </c>
      <c r="L1051" s="11" t="s">
        <v>114</v>
      </c>
      <c r="M1051" s="11" t="s">
        <v>6062</v>
      </c>
      <c r="N1051" s="11" t="s">
        <v>115</v>
      </c>
      <c r="O1051" s="11" t="s">
        <v>115</v>
      </c>
      <c r="P1051" s="11" t="s">
        <v>6031</v>
      </c>
      <c r="Q1051" s="11" t="s">
        <v>5604</v>
      </c>
      <c r="R1051" s="11" t="s">
        <v>5605</v>
      </c>
      <c r="S1051" s="11" t="s">
        <v>45</v>
      </c>
      <c r="T1051" s="11" t="s">
        <v>58</v>
      </c>
      <c r="U1051" s="11" t="s">
        <v>6055</v>
      </c>
      <c r="V1051" s="11" t="s">
        <v>46</v>
      </c>
      <c r="W1051" s="17">
        <v>43466</v>
      </c>
      <c r="X1051" s="17" t="s">
        <v>6274</v>
      </c>
      <c r="Y1051" s="34">
        <v>0</v>
      </c>
      <c r="Z1051" s="30" t="s">
        <v>6644</v>
      </c>
      <c r="AA1051" s="29">
        <v>15.3</v>
      </c>
      <c r="AB1051" s="11" t="s">
        <v>47</v>
      </c>
      <c r="AC1051" s="11">
        <v>0</v>
      </c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</row>
    <row r="1052" spans="1:54" x14ac:dyDescent="0.25">
      <c r="A1052" s="11" t="s">
        <v>3800</v>
      </c>
      <c r="B1052" s="12">
        <v>41</v>
      </c>
      <c r="C1052" s="12" t="str">
        <f t="shared" si="16"/>
        <v>[40-50 [ ans</v>
      </c>
      <c r="D1052" s="11" t="s">
        <v>3801</v>
      </c>
      <c r="E1052" s="11" t="s">
        <v>39</v>
      </c>
      <c r="F1052" s="11" t="s">
        <v>40</v>
      </c>
      <c r="G1052" s="11"/>
      <c r="H1052" s="11"/>
      <c r="I1052" s="11" t="s">
        <v>49</v>
      </c>
      <c r="J1052" s="11" t="s">
        <v>1050</v>
      </c>
      <c r="K1052" s="11" t="s">
        <v>6043</v>
      </c>
      <c r="L1052" s="11" t="s">
        <v>403</v>
      </c>
      <c r="M1052" s="11" t="s">
        <v>523</v>
      </c>
      <c r="N1052" s="11" t="s">
        <v>428</v>
      </c>
      <c r="O1052" s="11" t="s">
        <v>428</v>
      </c>
      <c r="P1052" s="11" t="s">
        <v>428</v>
      </c>
      <c r="Q1052" s="11"/>
      <c r="R1052" s="11"/>
      <c r="S1052" s="11" t="s">
        <v>45</v>
      </c>
      <c r="T1052" s="11" t="s">
        <v>53</v>
      </c>
      <c r="U1052" s="11" t="s">
        <v>6054</v>
      </c>
      <c r="V1052" s="11" t="s">
        <v>46</v>
      </c>
      <c r="W1052" s="17">
        <v>43775</v>
      </c>
      <c r="X1052" s="17" t="s">
        <v>6515</v>
      </c>
      <c r="Y1052" s="34">
        <v>0</v>
      </c>
      <c r="Z1052" s="30" t="s">
        <v>6644</v>
      </c>
      <c r="AA1052" s="29">
        <v>13.2</v>
      </c>
      <c r="AB1052" s="11" t="s">
        <v>47</v>
      </c>
      <c r="AC1052" s="11">
        <v>0</v>
      </c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</row>
    <row r="1053" spans="1:54" x14ac:dyDescent="0.25">
      <c r="A1053" s="11" t="s">
        <v>3803</v>
      </c>
      <c r="B1053" s="12">
        <v>37</v>
      </c>
      <c r="C1053" s="12" t="str">
        <f t="shared" si="16"/>
        <v>[30-40[ ans</v>
      </c>
      <c r="D1053" s="11" t="s">
        <v>3804</v>
      </c>
      <c r="E1053" s="11" t="s">
        <v>39</v>
      </c>
      <c r="F1053" s="11" t="s">
        <v>40</v>
      </c>
      <c r="G1053" s="11"/>
      <c r="H1053" s="11"/>
      <c r="I1053" s="11" t="s">
        <v>49</v>
      </c>
      <c r="J1053" s="11" t="s">
        <v>818</v>
      </c>
      <c r="K1053" s="11" t="s">
        <v>6048</v>
      </c>
      <c r="L1053" s="11" t="s">
        <v>157</v>
      </c>
      <c r="M1053" s="11" t="s">
        <v>6062</v>
      </c>
      <c r="N1053" s="11" t="s">
        <v>331</v>
      </c>
      <c r="O1053" s="11" t="s">
        <v>169</v>
      </c>
      <c r="P1053" s="11" t="s">
        <v>6034</v>
      </c>
      <c r="Q1053" s="11" t="s">
        <v>5830</v>
      </c>
      <c r="R1053" s="11" t="s">
        <v>5831</v>
      </c>
      <c r="S1053" s="11" t="s">
        <v>45</v>
      </c>
      <c r="T1053" s="11" t="s">
        <v>39</v>
      </c>
      <c r="U1053" s="11" t="s">
        <v>6053</v>
      </c>
      <c r="V1053" s="11" t="s">
        <v>46</v>
      </c>
      <c r="W1053" s="17">
        <v>43101</v>
      </c>
      <c r="X1053" s="17" t="s">
        <v>6298</v>
      </c>
      <c r="Y1053" s="34">
        <v>1</v>
      </c>
      <c r="Z1053" s="30" t="s">
        <v>6644</v>
      </c>
      <c r="AA1053" s="29">
        <v>14.1</v>
      </c>
      <c r="AB1053" s="11" t="s">
        <v>47</v>
      </c>
      <c r="AC1053" s="11">
        <v>0</v>
      </c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</row>
    <row r="1054" spans="1:54" x14ac:dyDescent="0.25">
      <c r="A1054" s="11" t="s">
        <v>3805</v>
      </c>
      <c r="B1054" s="12">
        <v>24</v>
      </c>
      <c r="C1054" s="12" t="str">
        <f t="shared" si="16"/>
        <v>[20-30[ ans</v>
      </c>
      <c r="D1054" s="11" t="s">
        <v>3806</v>
      </c>
      <c r="E1054" s="11" t="s">
        <v>54</v>
      </c>
      <c r="F1054" s="11" t="s">
        <v>40</v>
      </c>
      <c r="G1054" s="11"/>
      <c r="H1054" s="11"/>
      <c r="I1054" s="11" t="s">
        <v>41</v>
      </c>
      <c r="J1054" s="11" t="s">
        <v>433</v>
      </c>
      <c r="K1054" s="11" t="s">
        <v>6043</v>
      </c>
      <c r="L1054" s="11" t="s">
        <v>43</v>
      </c>
      <c r="M1054" s="11" t="s">
        <v>6062</v>
      </c>
      <c r="N1054" s="11" t="s">
        <v>104</v>
      </c>
      <c r="O1054" s="11" t="s">
        <v>104</v>
      </c>
      <c r="P1054" s="11" t="s">
        <v>6033</v>
      </c>
      <c r="Q1054" s="11" t="s">
        <v>6036</v>
      </c>
      <c r="R1054" s="11" t="s">
        <v>6037</v>
      </c>
      <c r="S1054" s="11" t="s">
        <v>45</v>
      </c>
      <c r="T1054" s="11" t="s">
        <v>58</v>
      </c>
      <c r="U1054" s="11" t="s">
        <v>6055</v>
      </c>
      <c r="V1054" s="11" t="s">
        <v>62</v>
      </c>
      <c r="W1054" s="17"/>
      <c r="X1054" s="17"/>
      <c r="Y1054" s="30"/>
      <c r="Z1054" s="30"/>
      <c r="AA1054" s="29">
        <v>15</v>
      </c>
      <c r="AB1054" s="11" t="s">
        <v>47</v>
      </c>
      <c r="AC1054" s="11">
        <v>0</v>
      </c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  <c r="AP1054" s="11"/>
      <c r="AQ1054" s="11"/>
      <c r="AR1054" s="11"/>
      <c r="AS1054" s="11"/>
      <c r="AT1054" s="11"/>
      <c r="AU1054" s="11"/>
      <c r="AV1054" s="11"/>
      <c r="AW1054" s="11"/>
      <c r="AX1054" s="11"/>
      <c r="AY1054" s="11"/>
      <c r="AZ1054" s="11"/>
      <c r="BA1054" s="11"/>
      <c r="BB1054" s="11"/>
    </row>
    <row r="1055" spans="1:54" x14ac:dyDescent="0.25">
      <c r="A1055" s="11" t="s">
        <v>3807</v>
      </c>
      <c r="B1055" s="12">
        <v>26</v>
      </c>
      <c r="C1055" s="12" t="str">
        <f t="shared" si="16"/>
        <v>[20-30[ ans</v>
      </c>
      <c r="D1055" s="11" t="s">
        <v>3808</v>
      </c>
      <c r="E1055" s="11" t="s">
        <v>48</v>
      </c>
      <c r="F1055" s="11" t="s">
        <v>55</v>
      </c>
      <c r="G1055" s="11"/>
      <c r="H1055" s="11"/>
      <c r="I1055" s="11" t="s">
        <v>41</v>
      </c>
      <c r="J1055" s="11" t="s">
        <v>79</v>
      </c>
      <c r="K1055" s="11" t="s">
        <v>6048</v>
      </c>
      <c r="L1055" s="11" t="s">
        <v>60</v>
      </c>
      <c r="M1055" s="11" t="s">
        <v>6062</v>
      </c>
      <c r="N1055" s="11" t="s">
        <v>139</v>
      </c>
      <c r="O1055" s="11" t="s">
        <v>139</v>
      </c>
      <c r="P1055" s="11" t="s">
        <v>6033</v>
      </c>
      <c r="Q1055" s="11" t="s">
        <v>5622</v>
      </c>
      <c r="R1055" s="11" t="s">
        <v>5623</v>
      </c>
      <c r="S1055" s="11" t="s">
        <v>45</v>
      </c>
      <c r="T1055" s="11" t="s">
        <v>84</v>
      </c>
      <c r="U1055" s="11" t="s">
        <v>6057</v>
      </c>
      <c r="V1055" s="11" t="s">
        <v>62</v>
      </c>
      <c r="W1055" s="17"/>
      <c r="X1055" s="17"/>
      <c r="Y1055" s="30"/>
      <c r="Z1055" s="30"/>
      <c r="AA1055" s="29">
        <v>13.4</v>
      </c>
      <c r="AB1055" s="11" t="s">
        <v>47</v>
      </c>
      <c r="AC1055" s="11">
        <v>0</v>
      </c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  <c r="AP1055" s="11"/>
      <c r="AQ1055" s="11"/>
      <c r="AR1055" s="11"/>
      <c r="AS1055" s="11"/>
      <c r="AT1055" s="11"/>
      <c r="AU1055" s="11"/>
      <c r="AV1055" s="11"/>
      <c r="AW1055" s="11"/>
      <c r="AX1055" s="11"/>
      <c r="AY1055" s="11"/>
      <c r="AZ1055" s="11"/>
      <c r="BA1055" s="11"/>
      <c r="BB1055" s="11"/>
    </row>
    <row r="1056" spans="1:54" x14ac:dyDescent="0.25">
      <c r="A1056" s="11" t="s">
        <v>3809</v>
      </c>
      <c r="B1056" s="12">
        <v>24</v>
      </c>
      <c r="C1056" s="12" t="str">
        <f t="shared" si="16"/>
        <v>[20-30[ ans</v>
      </c>
      <c r="D1056" s="11" t="s">
        <v>3810</v>
      </c>
      <c r="E1056" s="11" t="s">
        <v>54</v>
      </c>
      <c r="F1056" s="11" t="s">
        <v>40</v>
      </c>
      <c r="G1056" s="11"/>
      <c r="H1056" s="11"/>
      <c r="I1056" s="11" t="s">
        <v>41</v>
      </c>
      <c r="J1056" s="11" t="s">
        <v>958</v>
      </c>
      <c r="K1056" s="11" t="s">
        <v>6043</v>
      </c>
      <c r="L1056" s="11" t="s">
        <v>43</v>
      </c>
      <c r="M1056" s="11" t="s">
        <v>6062</v>
      </c>
      <c r="N1056" s="11" t="s">
        <v>518</v>
      </c>
      <c r="O1056" s="11" t="s">
        <v>319</v>
      </c>
      <c r="P1056" s="11" t="s">
        <v>6033</v>
      </c>
      <c r="Q1056" s="11" t="s">
        <v>5568</v>
      </c>
      <c r="R1056" s="11" t="s">
        <v>5569</v>
      </c>
      <c r="S1056" s="11" t="s">
        <v>45</v>
      </c>
      <c r="T1056" s="11" t="s">
        <v>58</v>
      </c>
      <c r="U1056" s="11" t="s">
        <v>6055</v>
      </c>
      <c r="V1056" s="11" t="s">
        <v>46</v>
      </c>
      <c r="W1056" s="17">
        <v>42736</v>
      </c>
      <c r="X1056" s="17" t="s">
        <v>6270</v>
      </c>
      <c r="Y1056" s="34">
        <v>2</v>
      </c>
      <c r="Z1056" s="30" t="s">
        <v>6644</v>
      </c>
      <c r="AA1056" s="29">
        <v>13</v>
      </c>
      <c r="AB1056" s="11" t="s">
        <v>47</v>
      </c>
      <c r="AC1056" s="11">
        <v>0</v>
      </c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  <c r="AP1056" s="11"/>
      <c r="AQ1056" s="11"/>
      <c r="AR1056" s="11"/>
      <c r="AS1056" s="11"/>
      <c r="AT1056" s="11"/>
      <c r="AU1056" s="11"/>
      <c r="AV1056" s="11"/>
      <c r="AW1056" s="11"/>
      <c r="AX1056" s="11"/>
      <c r="AY1056" s="11"/>
      <c r="AZ1056" s="11"/>
      <c r="BA1056" s="11"/>
      <c r="BB1056" s="11"/>
    </row>
    <row r="1057" spans="1:54" x14ac:dyDescent="0.25">
      <c r="A1057" s="11" t="s">
        <v>3811</v>
      </c>
      <c r="B1057" s="12">
        <v>35</v>
      </c>
      <c r="C1057" s="12" t="str">
        <f t="shared" si="16"/>
        <v>[30-40[ ans</v>
      </c>
      <c r="D1057" s="11" t="s">
        <v>3812</v>
      </c>
      <c r="E1057" s="11" t="s">
        <v>39</v>
      </c>
      <c r="F1057" s="11" t="s">
        <v>40</v>
      </c>
      <c r="G1057" s="11"/>
      <c r="H1057" s="11"/>
      <c r="I1057" s="11" t="s">
        <v>41</v>
      </c>
      <c r="J1057" s="11" t="s">
        <v>134</v>
      </c>
      <c r="K1057" s="11" t="s">
        <v>6049</v>
      </c>
      <c r="L1057" s="11" t="s">
        <v>60</v>
      </c>
      <c r="M1057" s="11" t="s">
        <v>6062</v>
      </c>
      <c r="N1057" s="11" t="s">
        <v>86</v>
      </c>
      <c r="O1057" s="11" t="s">
        <v>5651</v>
      </c>
      <c r="P1057" s="11" t="s">
        <v>6033</v>
      </c>
      <c r="Q1057" s="11" t="s">
        <v>5824</v>
      </c>
      <c r="R1057" s="11" t="s">
        <v>5825</v>
      </c>
      <c r="S1057" s="11" t="s">
        <v>45</v>
      </c>
      <c r="T1057" s="11" t="s">
        <v>39</v>
      </c>
      <c r="U1057" s="11" t="s">
        <v>6053</v>
      </c>
      <c r="V1057" s="11" t="s">
        <v>46</v>
      </c>
      <c r="W1057" s="17">
        <v>42372</v>
      </c>
      <c r="X1057" s="17" t="s">
        <v>6300</v>
      </c>
      <c r="Y1057" s="34">
        <v>3</v>
      </c>
      <c r="Z1057" s="30" t="s">
        <v>6647</v>
      </c>
      <c r="AA1057" s="11"/>
      <c r="AB1057" s="11" t="s">
        <v>47</v>
      </c>
      <c r="AC1057" s="11">
        <v>0</v>
      </c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</row>
    <row r="1058" spans="1:54" x14ac:dyDescent="0.25">
      <c r="A1058" s="11" t="s">
        <v>3813</v>
      </c>
      <c r="B1058" s="12">
        <v>30</v>
      </c>
      <c r="C1058" s="12" t="str">
        <f t="shared" si="16"/>
        <v>[30-40[ ans</v>
      </c>
      <c r="D1058" s="11" t="s">
        <v>3814</v>
      </c>
      <c r="E1058" s="11" t="s">
        <v>39</v>
      </c>
      <c r="F1058" s="11" t="s">
        <v>40</v>
      </c>
      <c r="G1058" s="11"/>
      <c r="H1058" s="11"/>
      <c r="I1058" s="11" t="s">
        <v>41</v>
      </c>
      <c r="J1058" s="11" t="s">
        <v>56</v>
      </c>
      <c r="K1058" s="11" t="s">
        <v>6045</v>
      </c>
      <c r="L1058" s="11" t="s">
        <v>43</v>
      </c>
      <c r="M1058" s="11" t="s">
        <v>6062</v>
      </c>
      <c r="N1058" s="11" t="s">
        <v>747</v>
      </c>
      <c r="O1058" s="11" t="s">
        <v>319</v>
      </c>
      <c r="P1058" s="11" t="s">
        <v>6033</v>
      </c>
      <c r="Q1058" s="11" t="s">
        <v>5568</v>
      </c>
      <c r="R1058" s="11" t="s">
        <v>5569</v>
      </c>
      <c r="S1058" s="11" t="s">
        <v>45</v>
      </c>
      <c r="T1058" s="11" t="s">
        <v>229</v>
      </c>
      <c r="U1058" s="11" t="s">
        <v>6053</v>
      </c>
      <c r="V1058" s="11" t="s">
        <v>62</v>
      </c>
      <c r="W1058" s="17"/>
      <c r="X1058" s="17"/>
      <c r="Y1058" s="30"/>
      <c r="Z1058" s="30"/>
      <c r="AA1058" s="29">
        <v>12.9</v>
      </c>
      <c r="AB1058" s="11" t="s">
        <v>47</v>
      </c>
      <c r="AC1058" s="11">
        <v>0</v>
      </c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</row>
    <row r="1059" spans="1:54" x14ac:dyDescent="0.25">
      <c r="A1059" s="11" t="s">
        <v>3815</v>
      </c>
      <c r="B1059" s="12">
        <v>30</v>
      </c>
      <c r="C1059" s="12" t="str">
        <f t="shared" si="16"/>
        <v>[30-40[ ans</v>
      </c>
      <c r="D1059" s="11" t="s">
        <v>3816</v>
      </c>
      <c r="E1059" s="11" t="s">
        <v>54</v>
      </c>
      <c r="F1059" s="11" t="s">
        <v>40</v>
      </c>
      <c r="G1059" s="11"/>
      <c r="H1059" s="11"/>
      <c r="I1059" s="11" t="s">
        <v>41</v>
      </c>
      <c r="J1059" s="11" t="s">
        <v>56</v>
      </c>
      <c r="K1059" s="11" t="s">
        <v>6045</v>
      </c>
      <c r="L1059" s="11" t="s">
        <v>157</v>
      </c>
      <c r="M1059" s="11" t="s">
        <v>6062</v>
      </c>
      <c r="N1059" s="11" t="s">
        <v>578</v>
      </c>
      <c r="O1059" s="11" t="s">
        <v>5645</v>
      </c>
      <c r="P1059" s="11" t="s">
        <v>6033</v>
      </c>
      <c r="Q1059" s="11" t="s">
        <v>5838</v>
      </c>
      <c r="R1059" s="11" t="s">
        <v>5839</v>
      </c>
      <c r="S1059" s="11" t="s">
        <v>45</v>
      </c>
      <c r="T1059" s="11" t="s">
        <v>39</v>
      </c>
      <c r="U1059" s="11" t="s">
        <v>6053</v>
      </c>
      <c r="V1059" s="11" t="s">
        <v>46</v>
      </c>
      <c r="W1059" s="17" t="s">
        <v>6159</v>
      </c>
      <c r="X1059" s="17" t="s">
        <v>6444</v>
      </c>
      <c r="Y1059" s="34">
        <v>1</v>
      </c>
      <c r="Z1059" s="30" t="s">
        <v>6644</v>
      </c>
      <c r="AA1059" s="11"/>
      <c r="AB1059" s="11" t="s">
        <v>47</v>
      </c>
      <c r="AC1059" s="11">
        <v>0</v>
      </c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  <c r="AP1059" s="11"/>
      <c r="AQ1059" s="11"/>
      <c r="AR1059" s="11"/>
      <c r="AS1059" s="11"/>
      <c r="AT1059" s="11"/>
      <c r="AU1059" s="11"/>
      <c r="AV1059" s="11"/>
      <c r="AW1059" s="11"/>
      <c r="AX1059" s="11"/>
      <c r="AY1059" s="11"/>
      <c r="AZ1059" s="11"/>
      <c r="BA1059" s="11"/>
      <c r="BB1059" s="11"/>
    </row>
    <row r="1060" spans="1:54" x14ac:dyDescent="0.25">
      <c r="A1060" s="11" t="s">
        <v>3817</v>
      </c>
      <c r="B1060" s="12">
        <v>21</v>
      </c>
      <c r="C1060" s="12" t="str">
        <f t="shared" si="16"/>
        <v>[20-30[ ans</v>
      </c>
      <c r="D1060" s="11" t="s">
        <v>3818</v>
      </c>
      <c r="E1060" s="11" t="s">
        <v>54</v>
      </c>
      <c r="F1060" s="11" t="s">
        <v>40</v>
      </c>
      <c r="G1060" s="12">
        <v>170</v>
      </c>
      <c r="H1060" s="12">
        <v>75</v>
      </c>
      <c r="I1060" s="11" t="s">
        <v>41</v>
      </c>
      <c r="J1060" s="11" t="s">
        <v>56</v>
      </c>
      <c r="K1060" s="11" t="s">
        <v>6045</v>
      </c>
      <c r="L1060" s="11" t="s">
        <v>43</v>
      </c>
      <c r="M1060" s="11" t="s">
        <v>6062</v>
      </c>
      <c r="N1060" s="11" t="s">
        <v>104</v>
      </c>
      <c r="O1060" s="11" t="s">
        <v>104</v>
      </c>
      <c r="P1060" s="11" t="s">
        <v>6033</v>
      </c>
      <c r="Q1060" s="11" t="s">
        <v>6036</v>
      </c>
      <c r="R1060" s="11" t="s">
        <v>6037</v>
      </c>
      <c r="S1060" s="11" t="s">
        <v>45</v>
      </c>
      <c r="T1060" s="11" t="s">
        <v>84</v>
      </c>
      <c r="U1060" s="11" t="s">
        <v>6057</v>
      </c>
      <c r="V1060" s="11" t="s">
        <v>62</v>
      </c>
      <c r="W1060" s="17"/>
      <c r="X1060" s="17"/>
      <c r="Y1060" s="30"/>
      <c r="Z1060" s="30"/>
      <c r="AA1060" s="29">
        <v>17</v>
      </c>
      <c r="AB1060" s="11" t="s">
        <v>47</v>
      </c>
      <c r="AC1060" s="11">
        <v>0</v>
      </c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  <c r="AP1060" s="11"/>
      <c r="AQ1060" s="11"/>
      <c r="AR1060" s="11"/>
      <c r="AS1060" s="11"/>
      <c r="AT1060" s="11"/>
      <c r="AU1060" s="11"/>
      <c r="AV1060" s="11"/>
      <c r="AW1060" s="11"/>
      <c r="AX1060" s="11"/>
      <c r="AY1060" s="11"/>
      <c r="AZ1060" s="11"/>
      <c r="BA1060" s="11"/>
      <c r="BB1060" s="11"/>
    </row>
    <row r="1061" spans="1:54" x14ac:dyDescent="0.25">
      <c r="A1061" s="11" t="s">
        <v>3820</v>
      </c>
      <c r="B1061" s="12">
        <v>42</v>
      </c>
      <c r="C1061" s="12" t="str">
        <f t="shared" si="16"/>
        <v>[40-50 [ ans</v>
      </c>
      <c r="D1061" s="11" t="s">
        <v>3821</v>
      </c>
      <c r="E1061" s="11" t="s">
        <v>269</v>
      </c>
      <c r="F1061" s="11" t="s">
        <v>40</v>
      </c>
      <c r="G1061" s="11"/>
      <c r="H1061" s="11"/>
      <c r="I1061" s="11" t="s">
        <v>41</v>
      </c>
      <c r="J1061" s="11" t="s">
        <v>134</v>
      </c>
      <c r="K1061" s="11" t="s">
        <v>6049</v>
      </c>
      <c r="L1061" s="11" t="s">
        <v>43</v>
      </c>
      <c r="M1061" s="11" t="s">
        <v>6062</v>
      </c>
      <c r="N1061" s="11" t="s">
        <v>244</v>
      </c>
      <c r="O1061" s="11" t="s">
        <v>139</v>
      </c>
      <c r="P1061" s="11" t="s">
        <v>6033</v>
      </c>
      <c r="Q1061" s="11" t="s">
        <v>5622</v>
      </c>
      <c r="R1061" s="11" t="s">
        <v>5623</v>
      </c>
      <c r="S1061" s="11" t="s">
        <v>45</v>
      </c>
      <c r="T1061" s="11" t="s">
        <v>39</v>
      </c>
      <c r="U1061" s="11" t="s">
        <v>6053</v>
      </c>
      <c r="V1061" s="11" t="s">
        <v>46</v>
      </c>
      <c r="W1061" s="17" t="s">
        <v>6193</v>
      </c>
      <c r="X1061" s="17" t="s">
        <v>6516</v>
      </c>
      <c r="Y1061" s="34">
        <v>1</v>
      </c>
      <c r="Z1061" s="30" t="s">
        <v>6644</v>
      </c>
      <c r="AA1061" s="11"/>
      <c r="AB1061" s="11" t="s">
        <v>47</v>
      </c>
      <c r="AC1061" s="11">
        <v>0</v>
      </c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</row>
    <row r="1062" spans="1:54" x14ac:dyDescent="0.25">
      <c r="A1062" s="11" t="s">
        <v>3823</v>
      </c>
      <c r="B1062" s="12">
        <v>39</v>
      </c>
      <c r="C1062" s="12" t="str">
        <f t="shared" si="16"/>
        <v>[30-40[ ans</v>
      </c>
      <c r="D1062" s="11" t="s">
        <v>3824</v>
      </c>
      <c r="E1062" s="11" t="s">
        <v>48</v>
      </c>
      <c r="F1062" s="11" t="s">
        <v>40</v>
      </c>
      <c r="G1062" s="11"/>
      <c r="H1062" s="11"/>
      <c r="I1062" s="11" t="s">
        <v>41</v>
      </c>
      <c r="J1062" s="11" t="s">
        <v>126</v>
      </c>
      <c r="K1062" s="11" t="s">
        <v>6047</v>
      </c>
      <c r="L1062" s="11" t="s">
        <v>114</v>
      </c>
      <c r="M1062" s="11" t="s">
        <v>6062</v>
      </c>
      <c r="N1062" s="11" t="s">
        <v>285</v>
      </c>
      <c r="O1062" s="11" t="s">
        <v>285</v>
      </c>
      <c r="P1062" s="11" t="s">
        <v>6031</v>
      </c>
      <c r="Q1062" s="11" t="s">
        <v>5592</v>
      </c>
      <c r="R1062" s="11" t="s">
        <v>5593</v>
      </c>
      <c r="S1062" s="11" t="s">
        <v>45</v>
      </c>
      <c r="T1062" s="11" t="s">
        <v>58</v>
      </c>
      <c r="U1062" s="11" t="s">
        <v>6055</v>
      </c>
      <c r="V1062" s="11" t="s">
        <v>62</v>
      </c>
      <c r="W1062" s="17"/>
      <c r="X1062" s="17"/>
      <c r="Y1062" s="30"/>
      <c r="Z1062" s="30"/>
      <c r="AA1062" s="11"/>
      <c r="AB1062" s="11" t="s">
        <v>47</v>
      </c>
      <c r="AC1062" s="11">
        <v>0</v>
      </c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</row>
    <row r="1063" spans="1:54" x14ac:dyDescent="0.25">
      <c r="A1063" s="11" t="s">
        <v>3825</v>
      </c>
      <c r="B1063" s="12">
        <v>23</v>
      </c>
      <c r="C1063" s="12" t="str">
        <f t="shared" si="16"/>
        <v>[20-30[ ans</v>
      </c>
      <c r="D1063" s="11" t="s">
        <v>3826</v>
      </c>
      <c r="E1063" s="11" t="s">
        <v>48</v>
      </c>
      <c r="F1063" s="11" t="s">
        <v>40</v>
      </c>
      <c r="G1063" s="11"/>
      <c r="H1063" s="11"/>
      <c r="I1063" s="11" t="s">
        <v>41</v>
      </c>
      <c r="J1063" s="11" t="s">
        <v>79</v>
      </c>
      <c r="K1063" s="11" t="s">
        <v>6048</v>
      </c>
      <c r="L1063" s="11" t="s">
        <v>51</v>
      </c>
      <c r="M1063" s="11" t="s">
        <v>6062</v>
      </c>
      <c r="N1063" s="11" t="s">
        <v>975</v>
      </c>
      <c r="O1063" s="11" t="s">
        <v>5677</v>
      </c>
      <c r="P1063" s="11" t="s">
        <v>6033</v>
      </c>
      <c r="Q1063" s="11" t="s">
        <v>5678</v>
      </c>
      <c r="R1063" s="11" t="s">
        <v>5679</v>
      </c>
      <c r="S1063" s="11" t="s">
        <v>45</v>
      </c>
      <c r="T1063" s="11" t="s">
        <v>39</v>
      </c>
      <c r="U1063" s="11" t="s">
        <v>6053</v>
      </c>
      <c r="V1063" s="11" t="s">
        <v>46</v>
      </c>
      <c r="W1063" s="17">
        <v>43415</v>
      </c>
      <c r="X1063" s="17" t="s">
        <v>6517</v>
      </c>
      <c r="Y1063" s="34">
        <v>1</v>
      </c>
      <c r="Z1063" s="30" t="s">
        <v>6644</v>
      </c>
      <c r="AA1063" s="29">
        <v>14.8</v>
      </c>
      <c r="AB1063" s="11" t="s">
        <v>47</v>
      </c>
      <c r="AC1063" s="11">
        <v>0</v>
      </c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1"/>
      <c r="AR1063" s="11"/>
      <c r="AS1063" s="11"/>
      <c r="AT1063" s="11"/>
      <c r="AU1063" s="11"/>
      <c r="AV1063" s="11"/>
      <c r="AW1063" s="11"/>
      <c r="AX1063" s="11"/>
      <c r="AY1063" s="11"/>
      <c r="AZ1063" s="11"/>
      <c r="BA1063" s="11"/>
      <c r="BB1063" s="11"/>
    </row>
    <row r="1064" spans="1:54" x14ac:dyDescent="0.25">
      <c r="A1064" s="11" t="s">
        <v>3828</v>
      </c>
      <c r="B1064" s="12">
        <v>29</v>
      </c>
      <c r="C1064" s="12" t="str">
        <f t="shared" si="16"/>
        <v>[20-30[ ans</v>
      </c>
      <c r="D1064" s="11" t="s">
        <v>3829</v>
      </c>
      <c r="E1064" s="11" t="s">
        <v>39</v>
      </c>
      <c r="F1064" s="11" t="s">
        <v>40</v>
      </c>
      <c r="G1064" s="11"/>
      <c r="H1064" s="11"/>
      <c r="I1064" s="11" t="s">
        <v>41</v>
      </c>
      <c r="J1064" s="11" t="s">
        <v>56</v>
      </c>
      <c r="K1064" s="11" t="s">
        <v>6045</v>
      </c>
      <c r="L1064" s="11" t="s">
        <v>43</v>
      </c>
      <c r="M1064" s="11" t="s">
        <v>6062</v>
      </c>
      <c r="N1064" s="11" t="s">
        <v>514</v>
      </c>
      <c r="O1064" s="11" t="s">
        <v>5658</v>
      </c>
      <c r="P1064" s="11" t="s">
        <v>6033</v>
      </c>
      <c r="Q1064" s="11" t="s">
        <v>5776</v>
      </c>
      <c r="R1064" s="11" t="s">
        <v>5777</v>
      </c>
      <c r="S1064" s="11" t="s">
        <v>45</v>
      </c>
      <c r="T1064" s="11" t="s">
        <v>53</v>
      </c>
      <c r="U1064" s="11" t="s">
        <v>6054</v>
      </c>
      <c r="V1064" s="11" t="s">
        <v>62</v>
      </c>
      <c r="W1064" s="17"/>
      <c r="X1064" s="17"/>
      <c r="Y1064" s="30"/>
      <c r="Z1064" s="30"/>
      <c r="AA1064" s="11"/>
      <c r="AB1064" s="11" t="s">
        <v>47</v>
      </c>
      <c r="AC1064" s="11">
        <v>0</v>
      </c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</row>
    <row r="1065" spans="1:54" x14ac:dyDescent="0.25">
      <c r="A1065" s="11" t="s">
        <v>3830</v>
      </c>
      <c r="B1065" s="12">
        <v>43</v>
      </c>
      <c r="C1065" s="12" t="str">
        <f t="shared" si="16"/>
        <v>[40-50 [ ans</v>
      </c>
      <c r="D1065" s="11" t="s">
        <v>3831</v>
      </c>
      <c r="E1065" s="11" t="s">
        <v>48</v>
      </c>
      <c r="F1065" s="11" t="s">
        <v>40</v>
      </c>
      <c r="G1065" s="11"/>
      <c r="H1065" s="11"/>
      <c r="I1065" s="11" t="s">
        <v>49</v>
      </c>
      <c r="J1065" s="11" t="s">
        <v>1063</v>
      </c>
      <c r="K1065" s="11" t="s">
        <v>6045</v>
      </c>
      <c r="L1065" s="11" t="s">
        <v>121</v>
      </c>
      <c r="M1065" s="11" t="s">
        <v>6062</v>
      </c>
      <c r="N1065" s="11" t="s">
        <v>1064</v>
      </c>
      <c r="O1065" s="11" t="s">
        <v>5501</v>
      </c>
      <c r="P1065" s="11" t="s">
        <v>6031</v>
      </c>
      <c r="Q1065" s="11" t="s">
        <v>5803</v>
      </c>
      <c r="R1065" s="11" t="s">
        <v>5804</v>
      </c>
      <c r="S1065" s="11" t="s">
        <v>45</v>
      </c>
      <c r="T1065" s="11" t="s">
        <v>84</v>
      </c>
      <c r="U1065" s="11" t="s">
        <v>6057</v>
      </c>
      <c r="V1065" s="11" t="s">
        <v>46</v>
      </c>
      <c r="W1065" s="17" t="s">
        <v>6194</v>
      </c>
      <c r="X1065" s="17" t="s">
        <v>6518</v>
      </c>
      <c r="Y1065" s="34">
        <v>1</v>
      </c>
      <c r="Z1065" s="30" t="s">
        <v>6644</v>
      </c>
      <c r="AA1065" s="29">
        <v>14.9</v>
      </c>
      <c r="AB1065" s="11" t="s">
        <v>47</v>
      </c>
      <c r="AC1065" s="11">
        <v>0</v>
      </c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  <c r="AP1065" s="11"/>
      <c r="AQ1065" s="11"/>
      <c r="AR1065" s="11"/>
      <c r="AS1065" s="11"/>
      <c r="AT1065" s="11"/>
      <c r="AU1065" s="11"/>
      <c r="AV1065" s="11"/>
      <c r="AW1065" s="11"/>
      <c r="AX1065" s="11"/>
      <c r="AY1065" s="11"/>
      <c r="AZ1065" s="11"/>
      <c r="BA1065" s="11"/>
      <c r="BB1065" s="11"/>
    </row>
    <row r="1066" spans="1:54" x14ac:dyDescent="0.25">
      <c r="A1066" s="11" t="s">
        <v>3833</v>
      </c>
      <c r="B1066" s="12">
        <v>32</v>
      </c>
      <c r="C1066" s="12" t="str">
        <f t="shared" si="16"/>
        <v>[30-40[ ans</v>
      </c>
      <c r="D1066" s="11" t="s">
        <v>3834</v>
      </c>
      <c r="E1066" s="11" t="s">
        <v>48</v>
      </c>
      <c r="F1066" s="11" t="s">
        <v>40</v>
      </c>
      <c r="G1066" s="11"/>
      <c r="H1066" s="11"/>
      <c r="I1066" s="11" t="s">
        <v>41</v>
      </c>
      <c r="J1066" s="11" t="s">
        <v>448</v>
      </c>
      <c r="K1066" s="11" t="s">
        <v>6048</v>
      </c>
      <c r="L1066" s="11" t="s">
        <v>51</v>
      </c>
      <c r="M1066" s="11" t="s">
        <v>6062</v>
      </c>
      <c r="N1066" s="11" t="s">
        <v>104</v>
      </c>
      <c r="O1066" s="11" t="s">
        <v>104</v>
      </c>
      <c r="P1066" s="11" t="s">
        <v>6033</v>
      </c>
      <c r="Q1066" s="11" t="s">
        <v>6036</v>
      </c>
      <c r="R1066" s="11" t="s">
        <v>6037</v>
      </c>
      <c r="S1066" s="11" t="s">
        <v>45</v>
      </c>
      <c r="T1066" s="11" t="s">
        <v>58</v>
      </c>
      <c r="U1066" s="11" t="s">
        <v>6055</v>
      </c>
      <c r="V1066" s="11" t="s">
        <v>46</v>
      </c>
      <c r="W1066" s="17">
        <v>40551</v>
      </c>
      <c r="X1066" s="17" t="s">
        <v>6519</v>
      </c>
      <c r="Y1066" s="34">
        <v>8</v>
      </c>
      <c r="Z1066" s="30" t="s">
        <v>6645</v>
      </c>
      <c r="AA1066" s="11"/>
      <c r="AB1066" s="11" t="s">
        <v>47</v>
      </c>
      <c r="AC1066" s="11">
        <v>0</v>
      </c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  <c r="AP1066" s="11"/>
      <c r="AQ1066" s="11"/>
      <c r="AR1066" s="11"/>
      <c r="AS1066" s="11"/>
      <c r="AT1066" s="11"/>
      <c r="AU1066" s="11"/>
      <c r="AV1066" s="11"/>
      <c r="AW1066" s="11"/>
      <c r="AX1066" s="11"/>
      <c r="AY1066" s="11"/>
      <c r="AZ1066" s="11"/>
      <c r="BA1066" s="11"/>
      <c r="BB1066" s="11"/>
    </row>
    <row r="1067" spans="1:54" x14ac:dyDescent="0.25">
      <c r="A1067" s="11" t="s">
        <v>3836</v>
      </c>
      <c r="B1067" s="12">
        <v>18</v>
      </c>
      <c r="C1067" s="12" t="str">
        <f t="shared" si="16"/>
        <v xml:space="preserve"> &lt; 20 ans</v>
      </c>
      <c r="D1067" s="11" t="s">
        <v>3837</v>
      </c>
      <c r="E1067" s="11" t="s">
        <v>92</v>
      </c>
      <c r="F1067" s="11" t="s">
        <v>40</v>
      </c>
      <c r="G1067" s="11"/>
      <c r="H1067" s="11"/>
      <c r="I1067" s="11" t="s">
        <v>41</v>
      </c>
      <c r="J1067" s="11" t="s">
        <v>134</v>
      </c>
      <c r="K1067" s="11" t="s">
        <v>6049</v>
      </c>
      <c r="L1067" s="11" t="s">
        <v>43</v>
      </c>
      <c r="M1067" s="11" t="s">
        <v>6062</v>
      </c>
      <c r="N1067" s="11" t="s">
        <v>165</v>
      </c>
      <c r="O1067" s="11" t="s">
        <v>165</v>
      </c>
      <c r="P1067" s="11" t="s">
        <v>6033</v>
      </c>
      <c r="Q1067" s="11" t="s">
        <v>5584</v>
      </c>
      <c r="R1067" s="11" t="s">
        <v>5585</v>
      </c>
      <c r="S1067" s="11" t="s">
        <v>45</v>
      </c>
      <c r="T1067" s="11" t="s">
        <v>124</v>
      </c>
      <c r="U1067" s="11" t="s">
        <v>124</v>
      </c>
      <c r="V1067" s="11" t="s">
        <v>62</v>
      </c>
      <c r="W1067" s="17"/>
      <c r="X1067" s="17"/>
      <c r="Y1067" s="30"/>
      <c r="Z1067" s="30"/>
      <c r="AA1067" s="11"/>
      <c r="AB1067" s="11" t="s">
        <v>47</v>
      </c>
      <c r="AC1067" s="11">
        <v>0</v>
      </c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</row>
    <row r="1068" spans="1:54" x14ac:dyDescent="0.25">
      <c r="A1068" s="11" t="s">
        <v>3838</v>
      </c>
      <c r="B1068" s="12">
        <v>40</v>
      </c>
      <c r="C1068" s="12" t="str">
        <f t="shared" si="16"/>
        <v>[40-50 [ ans</v>
      </c>
      <c r="D1068" s="11" t="s">
        <v>3839</v>
      </c>
      <c r="E1068" s="11" t="s">
        <v>39</v>
      </c>
      <c r="F1068" s="11" t="s">
        <v>40</v>
      </c>
      <c r="G1068" s="11"/>
      <c r="H1068" s="11"/>
      <c r="I1068" s="11" t="s">
        <v>41</v>
      </c>
      <c r="J1068" s="11" t="s">
        <v>134</v>
      </c>
      <c r="K1068" s="11" t="s">
        <v>6049</v>
      </c>
      <c r="L1068" s="11" t="s">
        <v>43</v>
      </c>
      <c r="M1068" s="11" t="s">
        <v>6062</v>
      </c>
      <c r="N1068" s="11" t="s">
        <v>104</v>
      </c>
      <c r="O1068" s="11" t="s">
        <v>104</v>
      </c>
      <c r="P1068" s="11" t="s">
        <v>6033</v>
      </c>
      <c r="Q1068" s="11" t="s">
        <v>6036</v>
      </c>
      <c r="R1068" s="11" t="s">
        <v>6037</v>
      </c>
      <c r="S1068" s="11" t="s">
        <v>45</v>
      </c>
      <c r="T1068" s="11" t="s">
        <v>638</v>
      </c>
      <c r="U1068" s="11" t="e">
        <v>#N/A</v>
      </c>
      <c r="V1068" s="11" t="s">
        <v>62</v>
      </c>
      <c r="W1068" s="17"/>
      <c r="X1068" s="17"/>
      <c r="Y1068" s="30"/>
      <c r="Z1068" s="30"/>
      <c r="AA1068" s="29">
        <v>13.8</v>
      </c>
      <c r="AB1068" s="11" t="s">
        <v>47</v>
      </c>
      <c r="AC1068" s="11">
        <v>0</v>
      </c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  <c r="AP1068" s="11"/>
      <c r="AQ1068" s="11"/>
      <c r="AR1068" s="11"/>
      <c r="AS1068" s="11"/>
      <c r="AT1068" s="11"/>
      <c r="AU1068" s="11"/>
      <c r="AV1068" s="11"/>
      <c r="AW1068" s="11"/>
      <c r="AX1068" s="11"/>
      <c r="AY1068" s="11"/>
      <c r="AZ1068" s="11"/>
      <c r="BA1068" s="11"/>
      <c r="BB1068" s="11"/>
    </row>
    <row r="1069" spans="1:54" x14ac:dyDescent="0.25">
      <c r="A1069" s="11" t="s">
        <v>3840</v>
      </c>
      <c r="B1069" s="12">
        <v>20</v>
      </c>
      <c r="C1069" s="12" t="str">
        <f t="shared" si="16"/>
        <v>[20-30[ ans</v>
      </c>
      <c r="D1069" s="11" t="s">
        <v>3841</v>
      </c>
      <c r="E1069" s="11" t="s">
        <v>54</v>
      </c>
      <c r="F1069" s="11" t="s">
        <v>40</v>
      </c>
      <c r="G1069" s="11"/>
      <c r="H1069" s="11"/>
      <c r="I1069" s="11" t="s">
        <v>41</v>
      </c>
      <c r="J1069" s="11" t="s">
        <v>134</v>
      </c>
      <c r="K1069" s="11" t="s">
        <v>6049</v>
      </c>
      <c r="L1069" s="11" t="s">
        <v>43</v>
      </c>
      <c r="M1069" s="11" t="s">
        <v>6062</v>
      </c>
      <c r="N1069" s="11" t="s">
        <v>856</v>
      </c>
      <c r="O1069" s="11" t="s">
        <v>129</v>
      </c>
      <c r="P1069" s="11" t="s">
        <v>6033</v>
      </c>
      <c r="Q1069" s="11" t="s">
        <v>5681</v>
      </c>
      <c r="R1069" s="11" t="s">
        <v>5682</v>
      </c>
      <c r="S1069" s="11" t="s">
        <v>45</v>
      </c>
      <c r="T1069" s="11" t="s">
        <v>53</v>
      </c>
      <c r="U1069" s="11" t="s">
        <v>6054</v>
      </c>
      <c r="V1069" s="11" t="s">
        <v>62</v>
      </c>
      <c r="W1069" s="17"/>
      <c r="X1069" s="17"/>
      <c r="Y1069" s="30"/>
      <c r="Z1069" s="30"/>
      <c r="AA1069" s="29">
        <v>13</v>
      </c>
      <c r="AB1069" s="11" t="s">
        <v>47</v>
      </c>
      <c r="AC1069" s="11">
        <v>0</v>
      </c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  <c r="AP1069" s="11"/>
      <c r="AQ1069" s="11"/>
      <c r="AR1069" s="11"/>
      <c r="AS1069" s="11"/>
      <c r="AT1069" s="11"/>
      <c r="AU1069" s="11"/>
      <c r="AV1069" s="11"/>
      <c r="AW1069" s="11"/>
      <c r="AX1069" s="11"/>
      <c r="AY1069" s="11"/>
      <c r="AZ1069" s="11"/>
      <c r="BA1069" s="11"/>
      <c r="BB1069" s="11"/>
    </row>
    <row r="1070" spans="1:54" x14ac:dyDescent="0.25">
      <c r="A1070" s="11" t="s">
        <v>3842</v>
      </c>
      <c r="B1070" s="12">
        <v>31</v>
      </c>
      <c r="C1070" s="12" t="str">
        <f t="shared" si="16"/>
        <v>[30-40[ ans</v>
      </c>
      <c r="D1070" s="11" t="s">
        <v>3843</v>
      </c>
      <c r="E1070" s="11" t="s">
        <v>54</v>
      </c>
      <c r="F1070" s="11" t="s">
        <v>40</v>
      </c>
      <c r="G1070" s="11"/>
      <c r="H1070" s="11"/>
      <c r="I1070" s="11" t="s">
        <v>41</v>
      </c>
      <c r="J1070" s="11" t="s">
        <v>441</v>
      </c>
      <c r="K1070" s="11" t="s">
        <v>6045</v>
      </c>
      <c r="L1070" s="11" t="s">
        <v>51</v>
      </c>
      <c r="M1070" s="11" t="s">
        <v>6062</v>
      </c>
      <c r="N1070" s="11" t="s">
        <v>442</v>
      </c>
      <c r="O1070" s="11" t="s">
        <v>5505</v>
      </c>
      <c r="P1070" s="11" t="s">
        <v>6032</v>
      </c>
      <c r="Q1070" s="11" t="s">
        <v>5600</v>
      </c>
      <c r="R1070" s="11" t="s">
        <v>5601</v>
      </c>
      <c r="S1070" s="11" t="s">
        <v>45</v>
      </c>
      <c r="T1070" s="11" t="s">
        <v>53</v>
      </c>
      <c r="U1070" s="11" t="s">
        <v>6054</v>
      </c>
      <c r="V1070" s="11" t="s">
        <v>46</v>
      </c>
      <c r="W1070" s="17">
        <v>43111</v>
      </c>
      <c r="X1070" s="17" t="s">
        <v>6520</v>
      </c>
      <c r="Y1070" s="34">
        <v>1</v>
      </c>
      <c r="Z1070" s="30" t="s">
        <v>6644</v>
      </c>
      <c r="AA1070" s="11"/>
      <c r="AB1070" s="11" t="s">
        <v>47</v>
      </c>
      <c r="AC1070" s="11">
        <v>0</v>
      </c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</row>
    <row r="1071" spans="1:54" x14ac:dyDescent="0.25">
      <c r="A1071" s="11" t="s">
        <v>3845</v>
      </c>
      <c r="B1071" s="12">
        <v>21</v>
      </c>
      <c r="C1071" s="12" t="str">
        <f t="shared" si="16"/>
        <v>[20-30[ ans</v>
      </c>
      <c r="D1071" s="11" t="s">
        <v>3846</v>
      </c>
      <c r="E1071" s="11" t="s">
        <v>54</v>
      </c>
      <c r="F1071" s="11" t="s">
        <v>40</v>
      </c>
      <c r="G1071" s="11"/>
      <c r="H1071" s="11"/>
      <c r="I1071" s="11" t="s">
        <v>41</v>
      </c>
      <c r="J1071" s="11" t="s">
        <v>270</v>
      </c>
      <c r="K1071" s="11" t="s">
        <v>286</v>
      </c>
      <c r="L1071" s="11" t="s">
        <v>43</v>
      </c>
      <c r="M1071" s="11" t="s">
        <v>6062</v>
      </c>
      <c r="N1071" s="11" t="s">
        <v>271</v>
      </c>
      <c r="O1071" s="11" t="s">
        <v>271</v>
      </c>
      <c r="P1071" s="11" t="s">
        <v>6033</v>
      </c>
      <c r="Q1071" s="11" t="s">
        <v>5596</v>
      </c>
      <c r="R1071" s="11" t="s">
        <v>5597</v>
      </c>
      <c r="S1071" s="11" t="s">
        <v>45</v>
      </c>
      <c r="T1071" s="11" t="s">
        <v>58</v>
      </c>
      <c r="U1071" s="11" t="s">
        <v>6055</v>
      </c>
      <c r="V1071" s="11" t="s">
        <v>62</v>
      </c>
      <c r="W1071" s="17"/>
      <c r="X1071" s="17"/>
      <c r="Y1071" s="30"/>
      <c r="Z1071" s="30"/>
      <c r="AA1071" s="11"/>
      <c r="AB1071" s="11" t="s">
        <v>47</v>
      </c>
      <c r="AC1071" s="11">
        <v>0</v>
      </c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  <c r="AP1071" s="11"/>
      <c r="AQ1071" s="11"/>
      <c r="AR1071" s="11"/>
      <c r="AS1071" s="11"/>
      <c r="AT1071" s="11"/>
      <c r="AU1071" s="11"/>
      <c r="AV1071" s="11"/>
      <c r="AW1071" s="11"/>
      <c r="AX1071" s="11"/>
      <c r="AY1071" s="11"/>
      <c r="AZ1071" s="11"/>
      <c r="BA1071" s="11"/>
      <c r="BB1071" s="11"/>
    </row>
    <row r="1072" spans="1:54" x14ac:dyDescent="0.25">
      <c r="A1072" s="11" t="s">
        <v>3847</v>
      </c>
      <c r="B1072" s="12">
        <v>36</v>
      </c>
      <c r="C1072" s="12" t="str">
        <f t="shared" si="16"/>
        <v>[30-40[ ans</v>
      </c>
      <c r="D1072" s="11" t="s">
        <v>3848</v>
      </c>
      <c r="E1072" s="11" t="s">
        <v>92</v>
      </c>
      <c r="F1072" s="11" t="s">
        <v>40</v>
      </c>
      <c r="G1072" s="11"/>
      <c r="H1072" s="11"/>
      <c r="I1072" s="11" t="s">
        <v>41</v>
      </c>
      <c r="J1072" s="11" t="s">
        <v>321</v>
      </c>
      <c r="K1072" s="11" t="s">
        <v>6049</v>
      </c>
      <c r="L1072" s="11" t="s">
        <v>43</v>
      </c>
      <c r="M1072" s="11" t="s">
        <v>6062</v>
      </c>
      <c r="N1072" s="11" t="s">
        <v>322</v>
      </c>
      <c r="O1072" s="11" t="s">
        <v>90</v>
      </c>
      <c r="P1072" s="11" t="s">
        <v>6033</v>
      </c>
      <c r="Q1072" s="11" t="s">
        <v>5632</v>
      </c>
      <c r="R1072" s="11" t="s">
        <v>5633</v>
      </c>
      <c r="S1072" s="11" t="s">
        <v>45</v>
      </c>
      <c r="T1072" s="11" t="s">
        <v>84</v>
      </c>
      <c r="U1072" s="11" t="s">
        <v>6057</v>
      </c>
      <c r="V1072" s="11" t="s">
        <v>46</v>
      </c>
      <c r="W1072" s="17">
        <v>43102</v>
      </c>
      <c r="X1072" s="17" t="s">
        <v>6430</v>
      </c>
      <c r="Y1072" s="34">
        <v>1</v>
      </c>
      <c r="Z1072" s="30" t="s">
        <v>6644</v>
      </c>
      <c r="AA1072" s="11"/>
      <c r="AB1072" s="11" t="s">
        <v>47</v>
      </c>
      <c r="AC1072" s="11">
        <v>0</v>
      </c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1"/>
      <c r="AT1072" s="11"/>
      <c r="AU1072" s="11"/>
      <c r="AV1072" s="11"/>
      <c r="AW1072" s="11"/>
      <c r="AX1072" s="11"/>
      <c r="AY1072" s="11"/>
      <c r="AZ1072" s="11"/>
      <c r="BA1072" s="11"/>
      <c r="BB1072" s="11"/>
    </row>
    <row r="1073" spans="1:54" x14ac:dyDescent="0.25">
      <c r="A1073" s="11" t="s">
        <v>3849</v>
      </c>
      <c r="B1073" s="35">
        <v>30.3</v>
      </c>
      <c r="C1073" s="12" t="str">
        <f t="shared" si="16"/>
        <v>[30-40[ ans</v>
      </c>
      <c r="D1073" s="27" t="s">
        <v>3850</v>
      </c>
      <c r="E1073" s="11" t="s">
        <v>48</v>
      </c>
      <c r="F1073" s="11" t="s">
        <v>40</v>
      </c>
      <c r="G1073" s="11"/>
      <c r="H1073" s="11"/>
      <c r="I1073" s="11" t="s">
        <v>41</v>
      </c>
      <c r="J1073" s="11" t="s">
        <v>79</v>
      </c>
      <c r="K1073" s="11" t="s">
        <v>6048</v>
      </c>
      <c r="L1073" s="11" t="s">
        <v>51</v>
      </c>
      <c r="M1073" s="11" t="s">
        <v>6062</v>
      </c>
      <c r="N1073" s="11" t="s">
        <v>70</v>
      </c>
      <c r="O1073" s="11" t="s">
        <v>5502</v>
      </c>
      <c r="P1073" s="11" t="s">
        <v>6035</v>
      </c>
      <c r="Q1073" s="11" t="s">
        <v>5572</v>
      </c>
      <c r="R1073" s="11" t="s">
        <v>5573</v>
      </c>
      <c r="S1073" s="11" t="s">
        <v>45</v>
      </c>
      <c r="T1073" s="11" t="s">
        <v>39</v>
      </c>
      <c r="U1073" s="11" t="s">
        <v>6053</v>
      </c>
      <c r="V1073" s="11" t="s">
        <v>62</v>
      </c>
      <c r="W1073" s="17">
        <v>31817</v>
      </c>
      <c r="X1073" s="17" t="s">
        <v>6521</v>
      </c>
      <c r="Y1073" s="34">
        <v>32</v>
      </c>
      <c r="Z1073" s="30" t="s">
        <v>6649</v>
      </c>
      <c r="AA1073" s="11"/>
      <c r="AB1073" s="11" t="s">
        <v>47</v>
      </c>
      <c r="AC1073" s="11">
        <v>0</v>
      </c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  <c r="AP1073" s="11"/>
      <c r="AQ1073" s="11"/>
      <c r="AR1073" s="11"/>
      <c r="AS1073" s="11"/>
      <c r="AT1073" s="11"/>
      <c r="AU1073" s="11"/>
      <c r="AV1073" s="11"/>
      <c r="AW1073" s="11"/>
      <c r="AX1073" s="11"/>
      <c r="AY1073" s="11"/>
      <c r="AZ1073" s="11"/>
      <c r="BA1073" s="11"/>
      <c r="BB1073" s="11"/>
    </row>
    <row r="1074" spans="1:54" x14ac:dyDescent="0.25">
      <c r="A1074" s="11" t="s">
        <v>3852</v>
      </c>
      <c r="B1074" s="12">
        <v>23</v>
      </c>
      <c r="C1074" s="12" t="str">
        <f t="shared" si="16"/>
        <v>[20-30[ ans</v>
      </c>
      <c r="D1074" s="11" t="s">
        <v>3853</v>
      </c>
      <c r="E1074" s="11" t="s">
        <v>54</v>
      </c>
      <c r="F1074" s="11" t="s">
        <v>40</v>
      </c>
      <c r="G1074" s="11"/>
      <c r="H1074" s="11"/>
      <c r="I1074" s="11" t="s">
        <v>41</v>
      </c>
      <c r="J1074" s="11" t="s">
        <v>842</v>
      </c>
      <c r="K1074" s="11" t="s">
        <v>6043</v>
      </c>
      <c r="L1074" s="11" t="s">
        <v>43</v>
      </c>
      <c r="M1074" s="11" t="s">
        <v>6062</v>
      </c>
      <c r="N1074" s="11" t="s">
        <v>87</v>
      </c>
      <c r="O1074" s="11" t="s">
        <v>90</v>
      </c>
      <c r="P1074" s="11" t="s">
        <v>6033</v>
      </c>
      <c r="Q1074" s="11" t="s">
        <v>5632</v>
      </c>
      <c r="R1074" s="11" t="s">
        <v>5633</v>
      </c>
      <c r="S1074" s="11" t="s">
        <v>45</v>
      </c>
      <c r="T1074" s="11" t="s">
        <v>58</v>
      </c>
      <c r="U1074" s="11" t="s">
        <v>6055</v>
      </c>
      <c r="V1074" s="11" t="s">
        <v>62</v>
      </c>
      <c r="W1074" s="17"/>
      <c r="X1074" s="17"/>
      <c r="Y1074" s="30"/>
      <c r="Z1074" s="30"/>
      <c r="AA1074" s="29">
        <v>12.5</v>
      </c>
      <c r="AB1074" s="11" t="s">
        <v>47</v>
      </c>
      <c r="AC1074" s="11">
        <v>0</v>
      </c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  <c r="AP1074" s="11"/>
      <c r="AQ1074" s="11"/>
      <c r="AR1074" s="11"/>
      <c r="AS1074" s="11"/>
      <c r="AT1074" s="11"/>
      <c r="AU1074" s="11"/>
      <c r="AV1074" s="11"/>
      <c r="AW1074" s="11"/>
      <c r="AX1074" s="11"/>
      <c r="AY1074" s="11"/>
      <c r="AZ1074" s="11"/>
      <c r="BA1074" s="11"/>
      <c r="BB1074" s="11"/>
    </row>
    <row r="1075" spans="1:54" x14ac:dyDescent="0.25">
      <c r="A1075" s="11" t="s">
        <v>3854</v>
      </c>
      <c r="B1075" s="12">
        <v>28</v>
      </c>
      <c r="C1075" s="12" t="str">
        <f t="shared" si="16"/>
        <v>[20-30[ ans</v>
      </c>
      <c r="D1075" s="11" t="s">
        <v>3855</v>
      </c>
      <c r="E1075" s="11" t="s">
        <v>92</v>
      </c>
      <c r="F1075" s="11" t="s">
        <v>40</v>
      </c>
      <c r="G1075" s="11"/>
      <c r="H1075" s="11"/>
      <c r="I1075" s="11" t="s">
        <v>41</v>
      </c>
      <c r="J1075" s="11" t="s">
        <v>98</v>
      </c>
      <c r="K1075" s="11" t="s">
        <v>6043</v>
      </c>
      <c r="L1075" s="11" t="s">
        <v>51</v>
      </c>
      <c r="M1075" s="11" t="s">
        <v>6062</v>
      </c>
      <c r="N1075" s="11" t="s">
        <v>64</v>
      </c>
      <c r="O1075" s="11" t="s">
        <v>729</v>
      </c>
      <c r="P1075" s="11" t="s">
        <v>6702</v>
      </c>
      <c r="Q1075" s="11"/>
      <c r="R1075" s="11"/>
      <c r="S1075" s="11" t="s">
        <v>45</v>
      </c>
      <c r="T1075" s="11" t="s">
        <v>39</v>
      </c>
      <c r="U1075" s="11" t="s">
        <v>6053</v>
      </c>
      <c r="V1075" s="11" t="s">
        <v>46</v>
      </c>
      <c r="W1075" s="17" t="s">
        <v>6099</v>
      </c>
      <c r="X1075" s="17" t="s">
        <v>6335</v>
      </c>
      <c r="Y1075" s="34">
        <v>1</v>
      </c>
      <c r="Z1075" s="30" t="s">
        <v>6644</v>
      </c>
      <c r="AA1075" s="29">
        <v>15</v>
      </c>
      <c r="AB1075" s="11" t="s">
        <v>47</v>
      </c>
      <c r="AC1075" s="11">
        <v>0</v>
      </c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  <c r="AP1075" s="11"/>
      <c r="AQ1075" s="11"/>
      <c r="AR1075" s="11"/>
      <c r="AS1075" s="11"/>
      <c r="AT1075" s="11"/>
      <c r="AU1075" s="11"/>
      <c r="AV1075" s="11"/>
      <c r="AW1075" s="11"/>
      <c r="AX1075" s="11"/>
      <c r="AY1075" s="11"/>
      <c r="AZ1075" s="11"/>
      <c r="BA1075" s="11"/>
      <c r="BB1075" s="11"/>
    </row>
    <row r="1076" spans="1:54" x14ac:dyDescent="0.25">
      <c r="A1076" s="11" t="s">
        <v>3856</v>
      </c>
      <c r="B1076" s="12">
        <v>29</v>
      </c>
      <c r="C1076" s="12" t="str">
        <f t="shared" si="16"/>
        <v>[20-30[ ans</v>
      </c>
      <c r="D1076" s="11" t="s">
        <v>3857</v>
      </c>
      <c r="E1076" s="11" t="s">
        <v>92</v>
      </c>
      <c r="F1076" s="11" t="s">
        <v>40</v>
      </c>
      <c r="G1076" s="11"/>
      <c r="H1076" s="11"/>
      <c r="I1076" s="11" t="s">
        <v>41</v>
      </c>
      <c r="J1076" s="11" t="s">
        <v>98</v>
      </c>
      <c r="K1076" s="11" t="s">
        <v>6043</v>
      </c>
      <c r="L1076" s="11" t="s">
        <v>51</v>
      </c>
      <c r="M1076" s="11" t="s">
        <v>6062</v>
      </c>
      <c r="N1076" s="11" t="s">
        <v>64</v>
      </c>
      <c r="O1076" s="11" t="s">
        <v>729</v>
      </c>
      <c r="P1076" s="11" t="s">
        <v>6702</v>
      </c>
      <c r="Q1076" s="11"/>
      <c r="R1076" s="11"/>
      <c r="S1076" s="11" t="s">
        <v>205</v>
      </c>
      <c r="T1076" s="11" t="s">
        <v>58</v>
      </c>
      <c r="U1076" s="11" t="s">
        <v>6055</v>
      </c>
      <c r="V1076" s="11" t="s">
        <v>46</v>
      </c>
      <c r="W1076" s="17">
        <v>43134</v>
      </c>
      <c r="X1076" s="17" t="s">
        <v>6511</v>
      </c>
      <c r="Y1076" s="34">
        <v>1</v>
      </c>
      <c r="Z1076" s="30" t="s">
        <v>6644</v>
      </c>
      <c r="AA1076" s="29">
        <v>15.4</v>
      </c>
      <c r="AB1076" s="11" t="s">
        <v>47</v>
      </c>
      <c r="AC1076" s="11">
        <v>0</v>
      </c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</row>
    <row r="1077" spans="1:54" x14ac:dyDescent="0.25">
      <c r="A1077" s="11" t="s">
        <v>3858</v>
      </c>
      <c r="B1077" s="12">
        <v>30</v>
      </c>
      <c r="C1077" s="12" t="str">
        <f t="shared" si="16"/>
        <v>[30-40[ ans</v>
      </c>
      <c r="D1077" s="11" t="s">
        <v>3859</v>
      </c>
      <c r="E1077" s="11" t="s">
        <v>54</v>
      </c>
      <c r="F1077" s="11" t="s">
        <v>40</v>
      </c>
      <c r="G1077" s="11"/>
      <c r="H1077" s="11"/>
      <c r="I1077" s="11" t="s">
        <v>41</v>
      </c>
      <c r="J1077" s="11" t="s">
        <v>1080</v>
      </c>
      <c r="K1077" s="11" t="s">
        <v>6047</v>
      </c>
      <c r="L1077" s="11" t="s">
        <v>43</v>
      </c>
      <c r="M1077" s="11" t="s">
        <v>6062</v>
      </c>
      <c r="N1077" s="11" t="s">
        <v>271</v>
      </c>
      <c r="O1077" s="11" t="s">
        <v>271</v>
      </c>
      <c r="P1077" s="11" t="s">
        <v>6033</v>
      </c>
      <c r="Q1077" s="11" t="s">
        <v>5596</v>
      </c>
      <c r="R1077" s="11" t="s">
        <v>5597</v>
      </c>
      <c r="S1077" s="11" t="s">
        <v>45</v>
      </c>
      <c r="T1077" s="11" t="s">
        <v>58</v>
      </c>
      <c r="U1077" s="11" t="s">
        <v>6055</v>
      </c>
      <c r="V1077" s="11" t="s">
        <v>46</v>
      </c>
      <c r="W1077" s="17" t="s">
        <v>6195</v>
      </c>
      <c r="X1077" s="17" t="s">
        <v>6522</v>
      </c>
      <c r="Y1077" s="34">
        <v>0</v>
      </c>
      <c r="Z1077" s="30" t="s">
        <v>6644</v>
      </c>
      <c r="AA1077" s="29">
        <v>16</v>
      </c>
      <c r="AB1077" s="11" t="s">
        <v>47</v>
      </c>
      <c r="AC1077" s="11">
        <v>0</v>
      </c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</row>
    <row r="1078" spans="1:54" x14ac:dyDescent="0.25">
      <c r="A1078" s="11" t="s">
        <v>3861</v>
      </c>
      <c r="B1078" s="12">
        <v>37</v>
      </c>
      <c r="C1078" s="12" t="str">
        <f t="shared" si="16"/>
        <v>[30-40[ ans</v>
      </c>
      <c r="D1078" s="11" t="s">
        <v>3862</v>
      </c>
      <c r="E1078" s="11" t="s">
        <v>54</v>
      </c>
      <c r="F1078" s="11" t="s">
        <v>40</v>
      </c>
      <c r="G1078" s="11"/>
      <c r="H1078" s="11"/>
      <c r="I1078" s="11" t="s">
        <v>49</v>
      </c>
      <c r="J1078" s="11" t="s">
        <v>126</v>
      </c>
      <c r="K1078" s="11" t="s">
        <v>6047</v>
      </c>
      <c r="L1078" s="11" t="s">
        <v>51</v>
      </c>
      <c r="M1078" s="11" t="s">
        <v>6062</v>
      </c>
      <c r="N1078" s="11" t="s">
        <v>216</v>
      </c>
      <c r="O1078" s="11" t="s">
        <v>729</v>
      </c>
      <c r="P1078" s="11" t="s">
        <v>6702</v>
      </c>
      <c r="Q1078" s="11"/>
      <c r="R1078" s="11"/>
      <c r="S1078" s="11" t="s">
        <v>45</v>
      </c>
      <c r="T1078" s="11" t="s">
        <v>58</v>
      </c>
      <c r="U1078" s="11" t="s">
        <v>6055</v>
      </c>
      <c r="V1078" s="11" t="s">
        <v>46</v>
      </c>
      <c r="W1078" s="17">
        <v>43468</v>
      </c>
      <c r="X1078" s="17" t="s">
        <v>6332</v>
      </c>
      <c r="Y1078" s="34">
        <v>0</v>
      </c>
      <c r="Z1078" s="30" t="s">
        <v>6644</v>
      </c>
      <c r="AA1078" s="29">
        <v>14.6</v>
      </c>
      <c r="AB1078" s="11" t="s">
        <v>47</v>
      </c>
      <c r="AC1078" s="11">
        <v>0</v>
      </c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  <c r="AP1078" s="11"/>
      <c r="AQ1078" s="11"/>
      <c r="AR1078" s="11"/>
      <c r="AS1078" s="11"/>
      <c r="AT1078" s="11"/>
      <c r="AU1078" s="11"/>
      <c r="AV1078" s="11"/>
      <c r="AW1078" s="11"/>
      <c r="AX1078" s="11"/>
      <c r="AY1078" s="11"/>
      <c r="AZ1078" s="11"/>
      <c r="BA1078" s="11"/>
      <c r="BB1078" s="11"/>
    </row>
    <row r="1079" spans="1:54" x14ac:dyDescent="0.25">
      <c r="A1079" s="11" t="s">
        <v>3863</v>
      </c>
      <c r="B1079" s="12">
        <v>25</v>
      </c>
      <c r="C1079" s="12" t="str">
        <f t="shared" si="16"/>
        <v>[20-30[ ans</v>
      </c>
      <c r="D1079" s="11" t="s">
        <v>3864</v>
      </c>
      <c r="E1079" s="11" t="s">
        <v>54</v>
      </c>
      <c r="F1079" s="11" t="s">
        <v>40</v>
      </c>
      <c r="G1079" s="11"/>
      <c r="H1079" s="11"/>
      <c r="I1079" s="11" t="s">
        <v>41</v>
      </c>
      <c r="J1079" s="11" t="s">
        <v>79</v>
      </c>
      <c r="K1079" s="11" t="s">
        <v>6048</v>
      </c>
      <c r="L1079" s="11" t="s">
        <v>51</v>
      </c>
      <c r="M1079" s="11" t="s">
        <v>6062</v>
      </c>
      <c r="N1079" s="11" t="s">
        <v>64</v>
      </c>
      <c r="O1079" s="11" t="s">
        <v>729</v>
      </c>
      <c r="P1079" s="11" t="s">
        <v>6702</v>
      </c>
      <c r="Q1079" s="11"/>
      <c r="R1079" s="11"/>
      <c r="S1079" s="11" t="s">
        <v>45</v>
      </c>
      <c r="T1079" s="11" t="s">
        <v>39</v>
      </c>
      <c r="U1079" s="11" t="s">
        <v>6053</v>
      </c>
      <c r="V1079" s="11" t="s">
        <v>62</v>
      </c>
      <c r="W1079" s="17"/>
      <c r="X1079" s="17"/>
      <c r="Y1079" s="30"/>
      <c r="Z1079" s="30"/>
      <c r="AA1079" s="29">
        <v>14.5</v>
      </c>
      <c r="AB1079" s="11" t="s">
        <v>47</v>
      </c>
      <c r="AC1079" s="11">
        <v>0</v>
      </c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1"/>
    </row>
    <row r="1080" spans="1:54" x14ac:dyDescent="0.25">
      <c r="A1080" s="11" t="s">
        <v>3865</v>
      </c>
      <c r="B1080" s="12">
        <v>39</v>
      </c>
      <c r="C1080" s="12" t="str">
        <f t="shared" si="16"/>
        <v>[30-40[ ans</v>
      </c>
      <c r="D1080" s="11" t="s">
        <v>3866</v>
      </c>
      <c r="E1080" s="11" t="s">
        <v>48</v>
      </c>
      <c r="F1080" s="11" t="s">
        <v>40</v>
      </c>
      <c r="G1080" s="11"/>
      <c r="H1080" s="11"/>
      <c r="I1080" s="11" t="s">
        <v>49</v>
      </c>
      <c r="J1080" s="11" t="s">
        <v>1164</v>
      </c>
      <c r="K1080" s="11" t="s">
        <v>6048</v>
      </c>
      <c r="L1080" s="11" t="s">
        <v>60</v>
      </c>
      <c r="M1080" s="11" t="s">
        <v>6062</v>
      </c>
      <c r="N1080" s="11" t="s">
        <v>914</v>
      </c>
      <c r="O1080" s="11" t="s">
        <v>217</v>
      </c>
      <c r="P1080" s="11" t="s">
        <v>6033</v>
      </c>
      <c r="Q1080" s="11" t="s">
        <v>5612</v>
      </c>
      <c r="R1080" s="11" t="s">
        <v>5613</v>
      </c>
      <c r="S1080" s="11" t="s">
        <v>45</v>
      </c>
      <c r="T1080" s="11" t="s">
        <v>39</v>
      </c>
      <c r="U1080" s="11" t="s">
        <v>6053</v>
      </c>
      <c r="V1080" s="11" t="s">
        <v>62</v>
      </c>
      <c r="W1080" s="17"/>
      <c r="X1080" s="17"/>
      <c r="Y1080" s="30"/>
      <c r="Z1080" s="30"/>
      <c r="AA1080" s="29">
        <v>14</v>
      </c>
      <c r="AB1080" s="11" t="s">
        <v>898</v>
      </c>
      <c r="AC1080" s="11">
        <v>1</v>
      </c>
      <c r="AD1080" s="27" t="s">
        <v>5524</v>
      </c>
      <c r="AE1080" s="27" t="s">
        <v>6673</v>
      </c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  <c r="AP1080" s="11"/>
      <c r="AQ1080" s="11"/>
      <c r="AR1080" s="11" t="s">
        <v>62</v>
      </c>
      <c r="AS1080" s="11" t="s">
        <v>62</v>
      </c>
      <c r="AT1080" s="11" t="s">
        <v>46</v>
      </c>
      <c r="AU1080" s="11" t="s">
        <v>62</v>
      </c>
      <c r="AV1080" s="11" t="s">
        <v>62</v>
      </c>
      <c r="AW1080" s="11" t="s">
        <v>62</v>
      </c>
      <c r="AX1080" s="11" t="s">
        <v>62</v>
      </c>
      <c r="AY1080" s="11" t="s">
        <v>62</v>
      </c>
      <c r="AZ1080" s="11" t="s">
        <v>62</v>
      </c>
      <c r="BA1080" s="11" t="s">
        <v>62</v>
      </c>
      <c r="BB1080" s="11"/>
    </row>
    <row r="1081" spans="1:54" x14ac:dyDescent="0.25">
      <c r="A1081" s="11" t="s">
        <v>3867</v>
      </c>
      <c r="B1081" s="12">
        <v>25</v>
      </c>
      <c r="C1081" s="12" t="str">
        <f t="shared" si="16"/>
        <v>[20-30[ ans</v>
      </c>
      <c r="D1081" s="11" t="s">
        <v>1714</v>
      </c>
      <c r="E1081" s="11" t="s">
        <v>54</v>
      </c>
      <c r="F1081" s="11" t="s">
        <v>40</v>
      </c>
      <c r="G1081" s="11"/>
      <c r="H1081" s="11"/>
      <c r="I1081" s="11" t="s">
        <v>41</v>
      </c>
      <c r="J1081" s="11" t="s">
        <v>56</v>
      </c>
      <c r="K1081" s="11" t="s">
        <v>6045</v>
      </c>
      <c r="L1081" s="11" t="s">
        <v>43</v>
      </c>
      <c r="M1081" s="11" t="s">
        <v>6062</v>
      </c>
      <c r="N1081" s="11" t="s">
        <v>319</v>
      </c>
      <c r="O1081" s="11" t="s">
        <v>319</v>
      </c>
      <c r="P1081" s="11" t="s">
        <v>6033</v>
      </c>
      <c r="Q1081" s="11" t="s">
        <v>5568</v>
      </c>
      <c r="R1081" s="11" t="s">
        <v>5569</v>
      </c>
      <c r="S1081" s="11" t="s">
        <v>45</v>
      </c>
      <c r="T1081" s="11" t="s">
        <v>58</v>
      </c>
      <c r="U1081" s="11" t="s">
        <v>6055</v>
      </c>
      <c r="V1081" s="11" t="s">
        <v>62</v>
      </c>
      <c r="W1081" s="17"/>
      <c r="X1081" s="17"/>
      <c r="Y1081" s="30"/>
      <c r="Z1081" s="30"/>
      <c r="AA1081" s="11"/>
      <c r="AB1081" s="11" t="s">
        <v>47</v>
      </c>
      <c r="AC1081" s="11">
        <v>0</v>
      </c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</row>
    <row r="1082" spans="1:54" x14ac:dyDescent="0.25">
      <c r="A1082" s="11" t="s">
        <v>3868</v>
      </c>
      <c r="B1082" s="12">
        <v>30</v>
      </c>
      <c r="C1082" s="12" t="str">
        <f t="shared" si="16"/>
        <v>[30-40[ ans</v>
      </c>
      <c r="D1082" s="11" t="s">
        <v>3869</v>
      </c>
      <c r="E1082" s="11" t="s">
        <v>39</v>
      </c>
      <c r="F1082" s="11" t="s">
        <v>40</v>
      </c>
      <c r="G1082" s="11"/>
      <c r="H1082" s="11"/>
      <c r="I1082" s="11" t="s">
        <v>41</v>
      </c>
      <c r="J1082" s="11" t="s">
        <v>108</v>
      </c>
      <c r="K1082" s="11" t="s">
        <v>6045</v>
      </c>
      <c r="L1082" s="11" t="s">
        <v>51</v>
      </c>
      <c r="M1082" s="11" t="s">
        <v>6062</v>
      </c>
      <c r="N1082" s="11" t="s">
        <v>1007</v>
      </c>
      <c r="O1082" s="11" t="s">
        <v>319</v>
      </c>
      <c r="P1082" s="11" t="s">
        <v>6033</v>
      </c>
      <c r="Q1082" s="11" t="s">
        <v>5568</v>
      </c>
      <c r="R1082" s="11" t="s">
        <v>5569</v>
      </c>
      <c r="S1082" s="11" t="s">
        <v>45</v>
      </c>
      <c r="T1082" s="11" t="s">
        <v>334</v>
      </c>
      <c r="U1082" s="11" t="s">
        <v>6055</v>
      </c>
      <c r="V1082" s="11" t="s">
        <v>46</v>
      </c>
      <c r="W1082" s="17" t="s">
        <v>6196</v>
      </c>
      <c r="X1082" s="17" t="s">
        <v>6523</v>
      </c>
      <c r="Y1082" s="34">
        <v>2</v>
      </c>
      <c r="Z1082" s="30" t="s">
        <v>6644</v>
      </c>
      <c r="AA1082" s="29">
        <v>13</v>
      </c>
      <c r="AB1082" s="11" t="s">
        <v>47</v>
      </c>
      <c r="AC1082" s="11">
        <v>0</v>
      </c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  <c r="AP1082" s="11"/>
      <c r="AQ1082" s="11"/>
      <c r="AR1082" s="11"/>
      <c r="AS1082" s="11"/>
      <c r="AT1082" s="11"/>
      <c r="AU1082" s="11"/>
      <c r="AV1082" s="11"/>
      <c r="AW1082" s="11"/>
      <c r="AX1082" s="11"/>
      <c r="AY1082" s="11"/>
      <c r="AZ1082" s="11"/>
      <c r="BA1082" s="11"/>
      <c r="BB1082" s="11"/>
    </row>
    <row r="1083" spans="1:54" x14ac:dyDescent="0.25">
      <c r="A1083" s="11" t="s">
        <v>3871</v>
      </c>
      <c r="B1083" s="12">
        <v>23</v>
      </c>
      <c r="C1083" s="12" t="str">
        <f t="shared" si="16"/>
        <v>[20-30[ ans</v>
      </c>
      <c r="D1083" s="11" t="s">
        <v>3872</v>
      </c>
      <c r="E1083" s="11" t="s">
        <v>48</v>
      </c>
      <c r="F1083" s="11" t="s">
        <v>40</v>
      </c>
      <c r="G1083" s="12">
        <v>165</v>
      </c>
      <c r="H1083" s="12">
        <v>70</v>
      </c>
      <c r="I1083" s="11" t="s">
        <v>41</v>
      </c>
      <c r="J1083" s="11" t="s">
        <v>908</v>
      </c>
      <c r="K1083" s="11" t="s">
        <v>6049</v>
      </c>
      <c r="L1083" s="11" t="s">
        <v>51</v>
      </c>
      <c r="M1083" s="11" t="s">
        <v>6062</v>
      </c>
      <c r="N1083" s="11" t="s">
        <v>64</v>
      </c>
      <c r="O1083" s="11" t="s">
        <v>729</v>
      </c>
      <c r="P1083" s="11" t="s">
        <v>6702</v>
      </c>
      <c r="Q1083" s="11"/>
      <c r="R1083" s="11"/>
      <c r="S1083" s="11" t="s">
        <v>45</v>
      </c>
      <c r="T1083" s="11" t="s">
        <v>58</v>
      </c>
      <c r="U1083" s="11" t="s">
        <v>6055</v>
      </c>
      <c r="V1083" s="11" t="s">
        <v>46</v>
      </c>
      <c r="W1083" s="17" t="s">
        <v>6197</v>
      </c>
      <c r="X1083" s="17" t="s">
        <v>6524</v>
      </c>
      <c r="Y1083" s="34">
        <v>2</v>
      </c>
      <c r="Z1083" s="30" t="s">
        <v>6644</v>
      </c>
      <c r="AA1083" s="29">
        <v>10.8</v>
      </c>
      <c r="AB1083" s="11" t="s">
        <v>845</v>
      </c>
      <c r="AC1083" s="11">
        <v>1</v>
      </c>
      <c r="AD1083" s="27" t="s">
        <v>5511</v>
      </c>
      <c r="AE1083" s="27" t="s">
        <v>6673</v>
      </c>
      <c r="AF1083" s="11" t="s">
        <v>62</v>
      </c>
      <c r="AG1083" s="11" t="s">
        <v>46</v>
      </c>
      <c r="AH1083" s="11" t="s">
        <v>62</v>
      </c>
      <c r="AI1083" s="11" t="s">
        <v>62</v>
      </c>
      <c r="AJ1083" s="11"/>
      <c r="AK1083" s="11"/>
      <c r="AL1083" s="11"/>
      <c r="AM1083" s="11"/>
      <c r="AN1083" s="11"/>
      <c r="AO1083" s="11"/>
      <c r="AP1083" s="11"/>
      <c r="AQ1083" s="11" t="s">
        <v>846</v>
      </c>
      <c r="AR1083" s="11"/>
      <c r="AS1083" s="11"/>
      <c r="AT1083" s="11"/>
      <c r="AU1083" s="11"/>
      <c r="AV1083" s="11"/>
      <c r="AW1083" s="11"/>
      <c r="AX1083" s="11"/>
      <c r="AY1083" s="11"/>
      <c r="AZ1083" s="11"/>
      <c r="BA1083" s="11"/>
      <c r="BB1083" s="11"/>
    </row>
    <row r="1084" spans="1:54" x14ac:dyDescent="0.25">
      <c r="A1084" s="11" t="s">
        <v>3874</v>
      </c>
      <c r="B1084" s="12">
        <v>44</v>
      </c>
      <c r="C1084" s="12" t="str">
        <f t="shared" si="16"/>
        <v>[40-50 [ ans</v>
      </c>
      <c r="D1084" s="11" t="s">
        <v>3875</v>
      </c>
      <c r="E1084" s="11" t="s">
        <v>39</v>
      </c>
      <c r="F1084" s="11" t="s">
        <v>40</v>
      </c>
      <c r="G1084" s="11"/>
      <c r="H1084" s="11"/>
      <c r="I1084" s="11" t="s">
        <v>41</v>
      </c>
      <c r="J1084" s="11" t="s">
        <v>85</v>
      </c>
      <c r="K1084" s="11" t="s">
        <v>6047</v>
      </c>
      <c r="L1084" s="11" t="s">
        <v>60</v>
      </c>
      <c r="M1084" s="11" t="s">
        <v>6062</v>
      </c>
      <c r="N1084" s="11" t="s">
        <v>83</v>
      </c>
      <c r="O1084" s="11" t="s">
        <v>83</v>
      </c>
      <c r="P1084" s="11" t="s">
        <v>6035</v>
      </c>
      <c r="Q1084" s="11" t="s">
        <v>5598</v>
      </c>
      <c r="R1084" s="11" t="s">
        <v>5599</v>
      </c>
      <c r="S1084" s="11" t="s">
        <v>45</v>
      </c>
      <c r="T1084" s="11" t="s">
        <v>58</v>
      </c>
      <c r="U1084" s="11" t="s">
        <v>6055</v>
      </c>
      <c r="V1084" s="11" t="s">
        <v>62</v>
      </c>
      <c r="W1084" s="17"/>
      <c r="X1084" s="17"/>
      <c r="Y1084" s="30"/>
      <c r="Z1084" s="30"/>
      <c r="AA1084" s="29">
        <v>15.7</v>
      </c>
      <c r="AB1084" s="11" t="s">
        <v>47</v>
      </c>
      <c r="AC1084" s="11">
        <v>0</v>
      </c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  <c r="AP1084" s="11"/>
      <c r="AQ1084" s="11"/>
      <c r="AR1084" s="11"/>
      <c r="AS1084" s="11"/>
      <c r="AT1084" s="11"/>
      <c r="AU1084" s="11"/>
      <c r="AV1084" s="11"/>
      <c r="AW1084" s="11"/>
      <c r="AX1084" s="11"/>
      <c r="AY1084" s="11"/>
      <c r="AZ1084" s="11"/>
      <c r="BA1084" s="11"/>
      <c r="BB1084" s="11"/>
    </row>
    <row r="1085" spans="1:54" x14ac:dyDescent="0.25">
      <c r="A1085" s="11" t="s">
        <v>3876</v>
      </c>
      <c r="B1085" s="12">
        <v>48</v>
      </c>
      <c r="C1085" s="12" t="str">
        <f t="shared" si="16"/>
        <v>[40-50 [ ans</v>
      </c>
      <c r="D1085" s="11" t="s">
        <v>3877</v>
      </c>
      <c r="E1085" s="11" t="s">
        <v>39</v>
      </c>
      <c r="F1085" s="11" t="s">
        <v>40</v>
      </c>
      <c r="G1085" s="11"/>
      <c r="H1085" s="11"/>
      <c r="I1085" s="11" t="s">
        <v>41</v>
      </c>
      <c r="J1085" s="11" t="s">
        <v>449</v>
      </c>
      <c r="K1085" s="11" t="s">
        <v>6046</v>
      </c>
      <c r="L1085" s="11" t="s">
        <v>51</v>
      </c>
      <c r="M1085" s="11" t="s">
        <v>6062</v>
      </c>
      <c r="N1085" s="11" t="s">
        <v>64</v>
      </c>
      <c r="O1085" s="11" t="s">
        <v>729</v>
      </c>
      <c r="P1085" s="11" t="s">
        <v>6702</v>
      </c>
      <c r="Q1085" s="11"/>
      <c r="R1085" s="11"/>
      <c r="S1085" s="11" t="s">
        <v>45</v>
      </c>
      <c r="T1085" s="11" t="s">
        <v>124</v>
      </c>
      <c r="U1085" s="11" t="s">
        <v>124</v>
      </c>
      <c r="V1085" s="11" t="s">
        <v>62</v>
      </c>
      <c r="W1085" s="17"/>
      <c r="X1085" s="17"/>
      <c r="Y1085" s="30"/>
      <c r="Z1085" s="30"/>
      <c r="AA1085" s="29">
        <v>14</v>
      </c>
      <c r="AB1085" s="11" t="s">
        <v>47</v>
      </c>
      <c r="AC1085" s="11">
        <v>0</v>
      </c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  <c r="AP1085" s="11"/>
      <c r="AQ1085" s="11"/>
      <c r="AR1085" s="11"/>
      <c r="AS1085" s="11"/>
      <c r="AT1085" s="11"/>
      <c r="AU1085" s="11"/>
      <c r="AV1085" s="11"/>
      <c r="AW1085" s="11"/>
      <c r="AX1085" s="11"/>
      <c r="AY1085" s="11"/>
      <c r="AZ1085" s="11"/>
      <c r="BA1085" s="11"/>
      <c r="BB1085" s="11"/>
    </row>
    <row r="1086" spans="1:54" x14ac:dyDescent="0.25">
      <c r="A1086" s="11" t="s">
        <v>3878</v>
      </c>
      <c r="B1086" s="12">
        <v>51</v>
      </c>
      <c r="C1086" s="12" t="str">
        <f t="shared" si="16"/>
        <v>[50-60 [ ans</v>
      </c>
      <c r="D1086" s="11" t="s">
        <v>3879</v>
      </c>
      <c r="E1086" s="11" t="s">
        <v>54</v>
      </c>
      <c r="F1086" s="11" t="s">
        <v>55</v>
      </c>
      <c r="G1086" s="11"/>
      <c r="H1086" s="11"/>
      <c r="I1086" s="11" t="s">
        <v>49</v>
      </c>
      <c r="J1086" s="11" t="s">
        <v>154</v>
      </c>
      <c r="K1086" s="11" t="s">
        <v>6045</v>
      </c>
      <c r="L1086" s="11" t="s">
        <v>43</v>
      </c>
      <c r="M1086" s="11" t="s">
        <v>6062</v>
      </c>
      <c r="N1086" s="11" t="s">
        <v>1177</v>
      </c>
      <c r="O1086" s="11" t="s">
        <v>409</v>
      </c>
      <c r="P1086" s="11" t="s">
        <v>6035</v>
      </c>
      <c r="Q1086" s="11" t="s">
        <v>5574</v>
      </c>
      <c r="R1086" s="11" t="s">
        <v>5575</v>
      </c>
      <c r="S1086" s="11" t="s">
        <v>45</v>
      </c>
      <c r="T1086" s="11" t="s">
        <v>58</v>
      </c>
      <c r="U1086" s="11" t="s">
        <v>6055</v>
      </c>
      <c r="V1086" s="11" t="s">
        <v>46</v>
      </c>
      <c r="W1086" s="17">
        <v>42617</v>
      </c>
      <c r="X1086" s="17" t="s">
        <v>6525</v>
      </c>
      <c r="Y1086" s="34">
        <v>3</v>
      </c>
      <c r="Z1086" s="30" t="s">
        <v>6647</v>
      </c>
      <c r="AA1086" s="11"/>
      <c r="AB1086" s="11" t="s">
        <v>845</v>
      </c>
      <c r="AC1086" s="11">
        <v>1</v>
      </c>
      <c r="AD1086" s="27" t="s">
        <v>5510</v>
      </c>
      <c r="AE1086" s="27" t="s">
        <v>6673</v>
      </c>
      <c r="AF1086" s="11" t="s">
        <v>46</v>
      </c>
      <c r="AG1086" s="11" t="s">
        <v>62</v>
      </c>
      <c r="AH1086" s="11" t="s">
        <v>62</v>
      </c>
      <c r="AI1086" s="11" t="s">
        <v>62</v>
      </c>
      <c r="AJ1086" s="11" t="s">
        <v>1532</v>
      </c>
      <c r="AK1086" s="11" t="s">
        <v>62</v>
      </c>
      <c r="AL1086" s="11" t="s">
        <v>62</v>
      </c>
      <c r="AM1086" s="11" t="s">
        <v>62</v>
      </c>
      <c r="AN1086" s="11" t="s">
        <v>62</v>
      </c>
      <c r="AO1086" s="11" t="s">
        <v>62</v>
      </c>
      <c r="AP1086" s="11"/>
      <c r="AQ1086" s="11" t="s">
        <v>846</v>
      </c>
      <c r="AR1086" s="11"/>
      <c r="AS1086" s="11"/>
      <c r="AT1086" s="11"/>
      <c r="AU1086" s="11"/>
      <c r="AV1086" s="11"/>
      <c r="AW1086" s="11"/>
      <c r="AX1086" s="11"/>
      <c r="AY1086" s="11"/>
      <c r="AZ1086" s="11"/>
      <c r="BA1086" s="11"/>
      <c r="BB1086" s="11"/>
    </row>
    <row r="1087" spans="1:54" x14ac:dyDescent="0.25">
      <c r="A1087" s="11" t="s">
        <v>3881</v>
      </c>
      <c r="B1087" s="12">
        <v>24</v>
      </c>
      <c r="C1087" s="12" t="str">
        <f t="shared" si="16"/>
        <v>[20-30[ ans</v>
      </c>
      <c r="D1087" s="11" t="s">
        <v>3882</v>
      </c>
      <c r="E1087" s="11" t="s">
        <v>48</v>
      </c>
      <c r="F1087" s="11" t="s">
        <v>40</v>
      </c>
      <c r="G1087" s="12">
        <v>176</v>
      </c>
      <c r="H1087" s="12">
        <v>60</v>
      </c>
      <c r="I1087" s="11" t="s">
        <v>41</v>
      </c>
      <c r="J1087" s="11" t="s">
        <v>829</v>
      </c>
      <c r="K1087" s="11" t="s">
        <v>6047</v>
      </c>
      <c r="L1087" s="11" t="s">
        <v>51</v>
      </c>
      <c r="M1087" s="11" t="s">
        <v>6062</v>
      </c>
      <c r="N1087" s="11" t="s">
        <v>331</v>
      </c>
      <c r="O1087" s="11" t="s">
        <v>169</v>
      </c>
      <c r="P1087" s="11" t="s">
        <v>6034</v>
      </c>
      <c r="Q1087" s="11" t="s">
        <v>5830</v>
      </c>
      <c r="R1087" s="11" t="s">
        <v>5831</v>
      </c>
      <c r="S1087" s="11" t="s">
        <v>45</v>
      </c>
      <c r="T1087" s="11" t="s">
        <v>84</v>
      </c>
      <c r="U1087" s="11" t="s">
        <v>6057</v>
      </c>
      <c r="V1087" s="11" t="s">
        <v>62</v>
      </c>
      <c r="W1087" s="17"/>
      <c r="X1087" s="17"/>
      <c r="Y1087" s="30"/>
      <c r="Z1087" s="30"/>
      <c r="AA1087" s="29">
        <v>15</v>
      </c>
      <c r="AB1087" s="11" t="s">
        <v>47</v>
      </c>
      <c r="AC1087" s="11">
        <v>0</v>
      </c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  <c r="AP1087" s="11"/>
      <c r="AQ1087" s="11"/>
      <c r="AR1087" s="11"/>
      <c r="AS1087" s="11"/>
      <c r="AT1087" s="11"/>
      <c r="AU1087" s="11"/>
      <c r="AV1087" s="11"/>
      <c r="AW1087" s="11"/>
      <c r="AX1087" s="11"/>
      <c r="AY1087" s="11"/>
      <c r="AZ1087" s="11"/>
      <c r="BA1087" s="11"/>
      <c r="BB1087" s="11"/>
    </row>
    <row r="1088" spans="1:54" x14ac:dyDescent="0.25">
      <c r="A1088" s="11" t="s">
        <v>3883</v>
      </c>
      <c r="B1088" s="12">
        <v>26</v>
      </c>
      <c r="C1088" s="12" t="str">
        <f t="shared" si="16"/>
        <v>[20-30[ ans</v>
      </c>
      <c r="D1088" s="11" t="s">
        <v>3884</v>
      </c>
      <c r="E1088" s="11" t="s">
        <v>48</v>
      </c>
      <c r="F1088" s="11" t="s">
        <v>40</v>
      </c>
      <c r="G1088" s="11"/>
      <c r="H1088" s="11"/>
      <c r="I1088" s="11" t="s">
        <v>41</v>
      </c>
      <c r="J1088" s="11" t="s">
        <v>79</v>
      </c>
      <c r="K1088" s="11" t="s">
        <v>6048</v>
      </c>
      <c r="L1088" s="11" t="s">
        <v>51</v>
      </c>
      <c r="M1088" s="11" t="s">
        <v>6062</v>
      </c>
      <c r="N1088" s="11" t="s">
        <v>80</v>
      </c>
      <c r="O1088" s="11" t="s">
        <v>409</v>
      </c>
      <c r="P1088" s="11" t="s">
        <v>6035</v>
      </c>
      <c r="Q1088" s="11" t="s">
        <v>5574</v>
      </c>
      <c r="R1088" s="11" t="s">
        <v>5575</v>
      </c>
      <c r="S1088" s="11" t="s">
        <v>45</v>
      </c>
      <c r="T1088" s="11" t="s">
        <v>39</v>
      </c>
      <c r="U1088" s="11" t="s">
        <v>6053</v>
      </c>
      <c r="V1088" s="11" t="s">
        <v>62</v>
      </c>
      <c r="W1088" s="17"/>
      <c r="X1088" s="17"/>
      <c r="Y1088" s="30"/>
      <c r="Z1088" s="30"/>
      <c r="AA1088" s="11"/>
      <c r="AB1088" s="11" t="s">
        <v>47</v>
      </c>
      <c r="AC1088" s="11">
        <v>0</v>
      </c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1"/>
    </row>
    <row r="1089" spans="1:54" x14ac:dyDescent="0.25">
      <c r="A1089" s="11" t="s">
        <v>3885</v>
      </c>
      <c r="B1089" s="12">
        <v>23</v>
      </c>
      <c r="C1089" s="12" t="str">
        <f t="shared" si="16"/>
        <v>[20-30[ ans</v>
      </c>
      <c r="D1089" s="11" t="s">
        <v>3886</v>
      </c>
      <c r="E1089" s="11" t="s">
        <v>92</v>
      </c>
      <c r="F1089" s="11" t="s">
        <v>40</v>
      </c>
      <c r="G1089" s="11"/>
      <c r="H1089" s="11"/>
      <c r="I1089" s="11" t="s">
        <v>41</v>
      </c>
      <c r="J1089" s="11" t="s">
        <v>1129</v>
      </c>
      <c r="K1089" s="11" t="s">
        <v>6043</v>
      </c>
      <c r="L1089" s="11" t="s">
        <v>43</v>
      </c>
      <c r="M1089" s="11" t="s">
        <v>6062</v>
      </c>
      <c r="N1089" s="11" t="s">
        <v>1130</v>
      </c>
      <c r="O1089" s="11" t="s">
        <v>1130</v>
      </c>
      <c r="P1089" s="11" t="s">
        <v>6033</v>
      </c>
      <c r="Q1089" s="11" t="s">
        <v>5852</v>
      </c>
      <c r="R1089" s="11" t="s">
        <v>5853</v>
      </c>
      <c r="S1089" s="11" t="s">
        <v>45</v>
      </c>
      <c r="T1089" s="11" t="s">
        <v>58</v>
      </c>
      <c r="U1089" s="11" t="s">
        <v>6055</v>
      </c>
      <c r="V1089" s="11" t="s">
        <v>62</v>
      </c>
      <c r="W1089" s="17"/>
      <c r="X1089" s="17"/>
      <c r="Y1089" s="30"/>
      <c r="Z1089" s="30"/>
      <c r="AA1089" s="11"/>
      <c r="AB1089" s="11" t="s">
        <v>845</v>
      </c>
      <c r="AC1089" s="11">
        <v>1</v>
      </c>
      <c r="AD1089" s="11"/>
      <c r="AE1089" s="27" t="s">
        <v>6682</v>
      </c>
      <c r="AF1089" s="11" t="s">
        <v>62</v>
      </c>
      <c r="AG1089" s="11" t="s">
        <v>62</v>
      </c>
      <c r="AH1089" s="11" t="s">
        <v>62</v>
      </c>
      <c r="AI1089" s="11" t="s">
        <v>62</v>
      </c>
      <c r="AJ1089" s="11"/>
      <c r="AK1089" s="11"/>
      <c r="AL1089" s="11"/>
      <c r="AM1089" s="11"/>
      <c r="AN1089" s="11"/>
      <c r="AO1089" s="11"/>
      <c r="AP1089" s="11" t="s">
        <v>1131</v>
      </c>
      <c r="AQ1089" s="11" t="s">
        <v>846</v>
      </c>
      <c r="AR1089" s="11"/>
      <c r="AS1089" s="11"/>
      <c r="AT1089" s="11"/>
      <c r="AU1089" s="11"/>
      <c r="AV1089" s="11"/>
      <c r="AW1089" s="11"/>
      <c r="AX1089" s="11"/>
      <c r="AY1089" s="11"/>
      <c r="AZ1089" s="11"/>
      <c r="BA1089" s="11"/>
      <c r="BB1089" s="11"/>
    </row>
    <row r="1090" spans="1:54" x14ac:dyDescent="0.25">
      <c r="A1090" s="11" t="s">
        <v>3887</v>
      </c>
      <c r="B1090" s="12">
        <v>23</v>
      </c>
      <c r="C1090" s="12" t="str">
        <f t="shared" si="16"/>
        <v>[20-30[ ans</v>
      </c>
      <c r="D1090" s="11" t="s">
        <v>3888</v>
      </c>
      <c r="E1090" s="11" t="s">
        <v>39</v>
      </c>
      <c r="F1090" s="11" t="s">
        <v>40</v>
      </c>
      <c r="G1090" s="11"/>
      <c r="H1090" s="11"/>
      <c r="I1090" s="11" t="s">
        <v>41</v>
      </c>
      <c r="J1090" s="11" t="s">
        <v>134</v>
      </c>
      <c r="K1090" s="11" t="s">
        <v>6049</v>
      </c>
      <c r="L1090" s="11" t="s">
        <v>51</v>
      </c>
      <c r="M1090" s="11" t="s">
        <v>6062</v>
      </c>
      <c r="N1090" s="11" t="s">
        <v>1280</v>
      </c>
      <c r="O1090" s="11" t="s">
        <v>729</v>
      </c>
      <c r="P1090" s="11" t="s">
        <v>6702</v>
      </c>
      <c r="Q1090" s="11"/>
      <c r="R1090" s="11"/>
      <c r="S1090" s="11" t="s">
        <v>45</v>
      </c>
      <c r="T1090" s="11" t="s">
        <v>39</v>
      </c>
      <c r="U1090" s="11" t="s">
        <v>6053</v>
      </c>
      <c r="V1090" s="11" t="s">
        <v>62</v>
      </c>
      <c r="W1090" s="17"/>
      <c r="X1090" s="17"/>
      <c r="Y1090" s="30"/>
      <c r="Z1090" s="30"/>
      <c r="AA1090" s="29">
        <v>12.4</v>
      </c>
      <c r="AB1090" s="11" t="s">
        <v>845</v>
      </c>
      <c r="AC1090" s="11">
        <v>2</v>
      </c>
      <c r="AD1090" s="27" t="s">
        <v>5511</v>
      </c>
      <c r="AE1090" s="27" t="s">
        <v>6683</v>
      </c>
      <c r="AF1090" s="11"/>
      <c r="AG1090" s="11" t="s">
        <v>46</v>
      </c>
      <c r="AH1090" s="11"/>
      <c r="AI1090" s="11"/>
      <c r="AJ1090" s="11"/>
      <c r="AK1090" s="11"/>
      <c r="AL1090" s="11"/>
      <c r="AM1090" s="11"/>
      <c r="AN1090" s="11"/>
      <c r="AO1090" s="11"/>
      <c r="AP1090" s="11" t="s">
        <v>1264</v>
      </c>
      <c r="AQ1090" s="11" t="s">
        <v>846</v>
      </c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1"/>
    </row>
    <row r="1091" spans="1:54" x14ac:dyDescent="0.25">
      <c r="A1091" s="11" t="s">
        <v>3889</v>
      </c>
      <c r="B1091" s="12">
        <v>28</v>
      </c>
      <c r="C1091" s="12" t="str">
        <f t="shared" ref="C1091:C1154" si="17">IF(B1091&lt;20," &lt; 20 ans", IF(B1091&lt;30,"[20-30[ ans",IF(B1091&lt;40,"[30-40[ ans",IF(B1091&lt;50,"[40-50 [ ans",IF(B1091&lt;60, "[50-60 [ ans","&gt; 60 ans")))))</f>
        <v>[20-30[ ans</v>
      </c>
      <c r="D1091" s="11" t="s">
        <v>3890</v>
      </c>
      <c r="E1091" s="11" t="s">
        <v>39</v>
      </c>
      <c r="F1091" s="11" t="s">
        <v>40</v>
      </c>
      <c r="G1091" s="11"/>
      <c r="H1091" s="11"/>
      <c r="I1091" s="11" t="s">
        <v>41</v>
      </c>
      <c r="J1091" s="11" t="s">
        <v>134</v>
      </c>
      <c r="K1091" s="11" t="s">
        <v>6049</v>
      </c>
      <c r="L1091" s="11" t="s">
        <v>51</v>
      </c>
      <c r="M1091" s="11" t="s">
        <v>6062</v>
      </c>
      <c r="N1091" s="11" t="s">
        <v>64</v>
      </c>
      <c r="O1091" s="11" t="s">
        <v>729</v>
      </c>
      <c r="P1091" s="11" t="s">
        <v>6702</v>
      </c>
      <c r="Q1091" s="11"/>
      <c r="R1091" s="11"/>
      <c r="S1091" s="11" t="s">
        <v>45</v>
      </c>
      <c r="T1091" s="11" t="s">
        <v>625</v>
      </c>
      <c r="U1091" s="11" t="e">
        <v>#N/A</v>
      </c>
      <c r="V1091" s="11" t="s">
        <v>62</v>
      </c>
      <c r="W1091" s="17"/>
      <c r="X1091" s="17"/>
      <c r="Y1091" s="30"/>
      <c r="Z1091" s="30"/>
      <c r="AA1091" s="29">
        <v>14.3</v>
      </c>
      <c r="AB1091" s="11" t="s">
        <v>47</v>
      </c>
      <c r="AC1091" s="11">
        <v>0</v>
      </c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  <c r="AP1091" s="11"/>
      <c r="AQ1091" s="11"/>
      <c r="AR1091" s="11"/>
      <c r="AS1091" s="11"/>
      <c r="AT1091" s="11"/>
      <c r="AU1091" s="11"/>
      <c r="AV1091" s="11"/>
      <c r="AW1091" s="11"/>
      <c r="AX1091" s="11"/>
      <c r="AY1091" s="11"/>
      <c r="AZ1091" s="11"/>
      <c r="BA1091" s="11"/>
      <c r="BB1091" s="11"/>
    </row>
    <row r="1092" spans="1:54" x14ac:dyDescent="0.25">
      <c r="A1092" s="11" t="s">
        <v>3891</v>
      </c>
      <c r="B1092" s="12">
        <v>24</v>
      </c>
      <c r="C1092" s="12" t="str">
        <f t="shared" si="17"/>
        <v>[20-30[ ans</v>
      </c>
      <c r="D1092" s="11" t="s">
        <v>3892</v>
      </c>
      <c r="E1092" s="11" t="s">
        <v>54</v>
      </c>
      <c r="F1092" s="11" t="s">
        <v>40</v>
      </c>
      <c r="G1092" s="11"/>
      <c r="H1092" s="11"/>
      <c r="I1092" s="11" t="s">
        <v>41</v>
      </c>
      <c r="J1092" s="11" t="s">
        <v>275</v>
      </c>
      <c r="K1092" s="11" t="s">
        <v>6043</v>
      </c>
      <c r="L1092" s="11" t="s">
        <v>51</v>
      </c>
      <c r="M1092" s="11" t="s">
        <v>6062</v>
      </c>
      <c r="N1092" s="11" t="s">
        <v>274</v>
      </c>
      <c r="O1092" s="11" t="s">
        <v>274</v>
      </c>
      <c r="P1092" s="11" t="s">
        <v>6033</v>
      </c>
      <c r="Q1092" s="11" t="s">
        <v>5614</v>
      </c>
      <c r="R1092" s="11" t="s">
        <v>5615</v>
      </c>
      <c r="S1092" s="11" t="s">
        <v>45</v>
      </c>
      <c r="T1092" s="11" t="s">
        <v>58</v>
      </c>
      <c r="U1092" s="11" t="s">
        <v>6055</v>
      </c>
      <c r="V1092" s="11" t="s">
        <v>62</v>
      </c>
      <c r="W1092" s="17"/>
      <c r="X1092" s="17"/>
      <c r="Y1092" s="30"/>
      <c r="Z1092" s="30"/>
      <c r="AA1092" s="29">
        <v>13</v>
      </c>
      <c r="AB1092" s="11" t="s">
        <v>47</v>
      </c>
      <c r="AC1092" s="11">
        <v>0</v>
      </c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  <c r="AP1092" s="11"/>
      <c r="AQ1092" s="11"/>
      <c r="AR1092" s="11"/>
      <c r="AS1092" s="11"/>
      <c r="AT1092" s="11"/>
      <c r="AU1092" s="11"/>
      <c r="AV1092" s="11"/>
      <c r="AW1092" s="11"/>
      <c r="AX1092" s="11"/>
      <c r="AY1092" s="11"/>
      <c r="AZ1092" s="11"/>
      <c r="BA1092" s="11"/>
      <c r="BB1092" s="11"/>
    </row>
    <row r="1093" spans="1:54" x14ac:dyDescent="0.25">
      <c r="A1093" s="11" t="s">
        <v>3893</v>
      </c>
      <c r="B1093" s="12">
        <v>28</v>
      </c>
      <c r="C1093" s="12" t="str">
        <f t="shared" si="17"/>
        <v>[20-30[ ans</v>
      </c>
      <c r="D1093" s="11" t="s">
        <v>3894</v>
      </c>
      <c r="E1093" s="11" t="s">
        <v>48</v>
      </c>
      <c r="F1093" s="11" t="s">
        <v>40</v>
      </c>
      <c r="G1093" s="11"/>
      <c r="H1093" s="11"/>
      <c r="I1093" s="11" t="s">
        <v>41</v>
      </c>
      <c r="J1093" s="11" t="s">
        <v>630</v>
      </c>
      <c r="K1093" s="11" t="s">
        <v>6043</v>
      </c>
      <c r="L1093" s="11" t="s">
        <v>43</v>
      </c>
      <c r="M1093" s="11" t="s">
        <v>6062</v>
      </c>
      <c r="N1093" s="11" t="s">
        <v>90</v>
      </c>
      <c r="O1093" s="11" t="s">
        <v>90</v>
      </c>
      <c r="P1093" s="11" t="s">
        <v>6033</v>
      </c>
      <c r="Q1093" s="11" t="s">
        <v>5632</v>
      </c>
      <c r="R1093" s="11" t="s">
        <v>5633</v>
      </c>
      <c r="S1093" s="11" t="s">
        <v>45</v>
      </c>
      <c r="T1093" s="11" t="s">
        <v>39</v>
      </c>
      <c r="U1093" s="11" t="s">
        <v>6053</v>
      </c>
      <c r="V1093" s="11" t="s">
        <v>46</v>
      </c>
      <c r="W1093" s="17">
        <v>42005</v>
      </c>
      <c r="X1093" s="17" t="s">
        <v>6277</v>
      </c>
      <c r="Y1093" s="34">
        <v>4</v>
      </c>
      <c r="Z1093" s="30" t="s">
        <v>6647</v>
      </c>
      <c r="AA1093" s="29">
        <v>14.5</v>
      </c>
      <c r="AB1093" s="11" t="s">
        <v>47</v>
      </c>
      <c r="AC1093" s="11">
        <v>0</v>
      </c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1"/>
    </row>
    <row r="1094" spans="1:54" x14ac:dyDescent="0.25">
      <c r="A1094" s="11" t="s">
        <v>3895</v>
      </c>
      <c r="B1094" s="12">
        <v>28</v>
      </c>
      <c r="C1094" s="12" t="str">
        <f t="shared" si="17"/>
        <v>[20-30[ ans</v>
      </c>
      <c r="D1094" s="11" t="s">
        <v>3896</v>
      </c>
      <c r="E1094" s="11" t="s">
        <v>48</v>
      </c>
      <c r="F1094" s="11" t="s">
        <v>40</v>
      </c>
      <c r="G1094" s="11"/>
      <c r="H1094" s="11"/>
      <c r="I1094" s="11" t="s">
        <v>41</v>
      </c>
      <c r="J1094" s="11" t="s">
        <v>134</v>
      </c>
      <c r="K1094" s="11" t="s">
        <v>6049</v>
      </c>
      <c r="L1094" s="11" t="s">
        <v>121</v>
      </c>
      <c r="M1094" s="11" t="s">
        <v>6062</v>
      </c>
      <c r="N1094" s="11" t="s">
        <v>578</v>
      </c>
      <c r="O1094" s="11" t="s">
        <v>5645</v>
      </c>
      <c r="P1094" s="11" t="s">
        <v>6033</v>
      </c>
      <c r="Q1094" s="11" t="s">
        <v>5838</v>
      </c>
      <c r="R1094" s="11" t="s">
        <v>5839</v>
      </c>
      <c r="S1094" s="27" t="s">
        <v>220</v>
      </c>
      <c r="T1094" s="11" t="s">
        <v>39</v>
      </c>
      <c r="U1094" s="11" t="s">
        <v>6053</v>
      </c>
      <c r="V1094" s="11" t="s">
        <v>46</v>
      </c>
      <c r="W1094" s="17">
        <v>38353</v>
      </c>
      <c r="X1094" s="17" t="s">
        <v>6345</v>
      </c>
      <c r="Y1094" s="34">
        <v>14</v>
      </c>
      <c r="Z1094" s="30" t="s">
        <v>6650</v>
      </c>
      <c r="AA1094" s="29">
        <v>17.600000000000001</v>
      </c>
      <c r="AB1094" s="11" t="s">
        <v>898</v>
      </c>
      <c r="AC1094" s="11">
        <v>1</v>
      </c>
      <c r="AD1094" s="27" t="s">
        <v>5524</v>
      </c>
      <c r="AE1094" s="27" t="s">
        <v>6673</v>
      </c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 t="s">
        <v>62</v>
      </c>
      <c r="AS1094" s="11" t="s">
        <v>62</v>
      </c>
      <c r="AT1094" s="11" t="s">
        <v>46</v>
      </c>
      <c r="AU1094" s="11" t="s">
        <v>62</v>
      </c>
      <c r="AV1094" s="11" t="s">
        <v>62</v>
      </c>
      <c r="AW1094" s="11" t="s">
        <v>62</v>
      </c>
      <c r="AX1094" s="11" t="s">
        <v>62</v>
      </c>
      <c r="AY1094" s="11" t="s">
        <v>62</v>
      </c>
      <c r="AZ1094" s="11" t="s">
        <v>62</v>
      </c>
      <c r="BA1094" s="11" t="s">
        <v>62</v>
      </c>
      <c r="BB1094" s="11"/>
    </row>
    <row r="1095" spans="1:54" x14ac:dyDescent="0.25">
      <c r="A1095" s="11" t="s">
        <v>3897</v>
      </c>
      <c r="B1095" s="12">
        <v>25</v>
      </c>
      <c r="C1095" s="12" t="str">
        <f t="shared" si="17"/>
        <v>[20-30[ ans</v>
      </c>
      <c r="D1095" s="11" t="s">
        <v>3898</v>
      </c>
      <c r="E1095" s="11" t="s">
        <v>48</v>
      </c>
      <c r="F1095" s="11" t="s">
        <v>40</v>
      </c>
      <c r="G1095" s="11"/>
      <c r="H1095" s="12">
        <v>101</v>
      </c>
      <c r="I1095" s="11" t="s">
        <v>41</v>
      </c>
      <c r="J1095" s="11" t="s">
        <v>79</v>
      </c>
      <c r="K1095" s="11" t="s">
        <v>6048</v>
      </c>
      <c r="L1095" s="11" t="s">
        <v>121</v>
      </c>
      <c r="M1095" s="11" t="s">
        <v>6062</v>
      </c>
      <c r="N1095" s="11" t="s">
        <v>122</v>
      </c>
      <c r="O1095" s="11" t="s">
        <v>554</v>
      </c>
      <c r="P1095" s="11" t="s">
        <v>6032</v>
      </c>
      <c r="Q1095" s="11" t="s">
        <v>5576</v>
      </c>
      <c r="R1095" s="11" t="s">
        <v>5577</v>
      </c>
      <c r="S1095" s="11" t="s">
        <v>45</v>
      </c>
      <c r="T1095" s="11" t="s">
        <v>53</v>
      </c>
      <c r="U1095" s="11" t="s">
        <v>6054</v>
      </c>
      <c r="V1095" s="11" t="s">
        <v>46</v>
      </c>
      <c r="W1095" s="17">
        <v>43103</v>
      </c>
      <c r="X1095" s="17" t="s">
        <v>6290</v>
      </c>
      <c r="Y1095" s="34">
        <v>1</v>
      </c>
      <c r="Z1095" s="30" t="s">
        <v>6644</v>
      </c>
      <c r="AA1095" s="11"/>
      <c r="AB1095" s="11" t="s">
        <v>47</v>
      </c>
      <c r="AC1095" s="11">
        <v>0</v>
      </c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</row>
    <row r="1096" spans="1:54" x14ac:dyDescent="0.25">
      <c r="A1096" s="11" t="s">
        <v>3899</v>
      </c>
      <c r="B1096" s="12">
        <v>30</v>
      </c>
      <c r="C1096" s="12" t="str">
        <f t="shared" si="17"/>
        <v>[30-40[ ans</v>
      </c>
      <c r="D1096" s="11" t="s">
        <v>3900</v>
      </c>
      <c r="E1096" s="11" t="s">
        <v>48</v>
      </c>
      <c r="F1096" s="11" t="s">
        <v>40</v>
      </c>
      <c r="G1096" s="11"/>
      <c r="H1096" s="11"/>
      <c r="I1096" s="11" t="s">
        <v>41</v>
      </c>
      <c r="J1096" s="11" t="s">
        <v>250</v>
      </c>
      <c r="K1096" s="11" t="s">
        <v>6048</v>
      </c>
      <c r="L1096" s="11" t="s">
        <v>60</v>
      </c>
      <c r="M1096" s="11" t="s">
        <v>6062</v>
      </c>
      <c r="N1096" s="11" t="s">
        <v>423</v>
      </c>
      <c r="O1096" s="11" t="s">
        <v>1117</v>
      </c>
      <c r="P1096" s="11" t="s">
        <v>6035</v>
      </c>
      <c r="Q1096" s="11" t="s">
        <v>5758</v>
      </c>
      <c r="R1096" s="11" t="s">
        <v>5759</v>
      </c>
      <c r="S1096" s="11" t="s">
        <v>45</v>
      </c>
      <c r="T1096" s="11" t="s">
        <v>53</v>
      </c>
      <c r="U1096" s="11" t="s">
        <v>6054</v>
      </c>
      <c r="V1096" s="11" t="s">
        <v>46</v>
      </c>
      <c r="W1096" s="17">
        <v>43103</v>
      </c>
      <c r="X1096" s="17" t="s">
        <v>6290</v>
      </c>
      <c r="Y1096" s="34">
        <v>1</v>
      </c>
      <c r="Z1096" s="30" t="s">
        <v>6644</v>
      </c>
      <c r="AA1096" s="11"/>
      <c r="AB1096" s="11" t="s">
        <v>47</v>
      </c>
      <c r="AC1096" s="11">
        <v>0</v>
      </c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</row>
    <row r="1097" spans="1:54" x14ac:dyDescent="0.25">
      <c r="A1097" s="11" t="s">
        <v>3901</v>
      </c>
      <c r="B1097" s="12">
        <v>48</v>
      </c>
      <c r="C1097" s="12" t="str">
        <f t="shared" si="17"/>
        <v>[40-50 [ ans</v>
      </c>
      <c r="D1097" s="11" t="s">
        <v>3902</v>
      </c>
      <c r="E1097" s="11" t="s">
        <v>54</v>
      </c>
      <c r="F1097" s="11" t="s">
        <v>40</v>
      </c>
      <c r="G1097" s="11"/>
      <c r="H1097" s="11"/>
      <c r="I1097" s="11" t="s">
        <v>49</v>
      </c>
      <c r="J1097" s="11" t="s">
        <v>56</v>
      </c>
      <c r="K1097" s="11" t="s">
        <v>6045</v>
      </c>
      <c r="L1097" s="11" t="s">
        <v>157</v>
      </c>
      <c r="M1097" s="11" t="s">
        <v>6062</v>
      </c>
      <c r="N1097" s="11" t="s">
        <v>916</v>
      </c>
      <c r="O1097" s="11" t="s">
        <v>169</v>
      </c>
      <c r="P1097" s="11" t="s">
        <v>6034</v>
      </c>
      <c r="Q1097" s="11" t="s">
        <v>5830</v>
      </c>
      <c r="R1097" s="11" t="s">
        <v>5831</v>
      </c>
      <c r="S1097" s="11" t="s">
        <v>45</v>
      </c>
      <c r="T1097" s="11" t="s">
        <v>58</v>
      </c>
      <c r="U1097" s="11" t="s">
        <v>6055</v>
      </c>
      <c r="V1097" s="11" t="s">
        <v>46</v>
      </c>
      <c r="W1097" s="17">
        <v>43466</v>
      </c>
      <c r="X1097" s="17" t="s">
        <v>6274</v>
      </c>
      <c r="Y1097" s="34">
        <v>0</v>
      </c>
      <c r="Z1097" s="30" t="s">
        <v>6644</v>
      </c>
      <c r="AA1097" s="29">
        <v>13.6</v>
      </c>
      <c r="AB1097" s="11" t="s">
        <v>47</v>
      </c>
      <c r="AC1097" s="11">
        <v>0</v>
      </c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  <c r="AP1097" s="11"/>
      <c r="AQ1097" s="11"/>
      <c r="AR1097" s="11"/>
      <c r="AS1097" s="11"/>
      <c r="AT1097" s="11"/>
      <c r="AU1097" s="11"/>
      <c r="AV1097" s="11"/>
      <c r="AW1097" s="11"/>
      <c r="AX1097" s="11"/>
      <c r="AY1097" s="11"/>
      <c r="AZ1097" s="11"/>
      <c r="BA1097" s="11"/>
      <c r="BB1097" s="11"/>
    </row>
    <row r="1098" spans="1:54" x14ac:dyDescent="0.25">
      <c r="A1098" s="11" t="s">
        <v>3903</v>
      </c>
      <c r="B1098" s="12">
        <v>45</v>
      </c>
      <c r="C1098" s="12" t="str">
        <f t="shared" si="17"/>
        <v>[40-50 [ ans</v>
      </c>
      <c r="D1098" s="11" t="s">
        <v>3904</v>
      </c>
      <c r="E1098" s="11" t="s">
        <v>54</v>
      </c>
      <c r="F1098" s="11" t="s">
        <v>40</v>
      </c>
      <c r="G1098" s="11"/>
      <c r="H1098" s="11"/>
      <c r="I1098" s="11" t="s">
        <v>41</v>
      </c>
      <c r="J1098" s="11" t="s">
        <v>108</v>
      </c>
      <c r="K1098" s="11" t="s">
        <v>6045</v>
      </c>
      <c r="L1098" s="11" t="s">
        <v>51</v>
      </c>
      <c r="M1098" s="11" t="s">
        <v>6062</v>
      </c>
      <c r="N1098" s="11" t="s">
        <v>712</v>
      </c>
      <c r="O1098" s="11" t="s">
        <v>875</v>
      </c>
      <c r="P1098" s="11" t="s">
        <v>6032</v>
      </c>
      <c r="Q1098" s="11" t="s">
        <v>5981</v>
      </c>
      <c r="R1098" s="11" t="s">
        <v>5982</v>
      </c>
      <c r="S1098" s="11" t="s">
        <v>45</v>
      </c>
      <c r="T1098" s="11" t="s">
        <v>84</v>
      </c>
      <c r="U1098" s="11" t="s">
        <v>6057</v>
      </c>
      <c r="V1098" s="11" t="s">
        <v>62</v>
      </c>
      <c r="W1098" s="17"/>
      <c r="X1098" s="17"/>
      <c r="Y1098" s="30"/>
      <c r="Z1098" s="30"/>
      <c r="AA1098" s="29">
        <v>12</v>
      </c>
      <c r="AB1098" s="11" t="s">
        <v>47</v>
      </c>
      <c r="AC1098" s="11">
        <v>0</v>
      </c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  <c r="AP1098" s="11"/>
      <c r="AQ1098" s="11"/>
      <c r="AR1098" s="11"/>
      <c r="AS1098" s="11"/>
      <c r="AT1098" s="11"/>
      <c r="AU1098" s="11"/>
      <c r="AV1098" s="11"/>
      <c r="AW1098" s="11"/>
      <c r="AX1098" s="11"/>
      <c r="AY1098" s="11"/>
      <c r="AZ1098" s="11"/>
      <c r="BA1098" s="11"/>
      <c r="BB1098" s="11"/>
    </row>
    <row r="1099" spans="1:54" x14ac:dyDescent="0.25">
      <c r="A1099" s="11" t="s">
        <v>3905</v>
      </c>
      <c r="B1099" s="12">
        <v>36</v>
      </c>
      <c r="C1099" s="12" t="str">
        <f t="shared" si="17"/>
        <v>[30-40[ ans</v>
      </c>
      <c r="D1099" s="11" t="s">
        <v>3906</v>
      </c>
      <c r="E1099" s="11" t="s">
        <v>54</v>
      </c>
      <c r="F1099" s="11" t="s">
        <v>40</v>
      </c>
      <c r="G1099" s="11"/>
      <c r="H1099" s="11"/>
      <c r="I1099" s="11" t="s">
        <v>41</v>
      </c>
      <c r="J1099" s="11" t="s">
        <v>531</v>
      </c>
      <c r="K1099" s="11" t="s">
        <v>6043</v>
      </c>
      <c r="L1099" s="11" t="s">
        <v>43</v>
      </c>
      <c r="M1099" s="11" t="s">
        <v>6062</v>
      </c>
      <c r="N1099" s="11" t="s">
        <v>271</v>
      </c>
      <c r="O1099" s="11" t="s">
        <v>271</v>
      </c>
      <c r="P1099" s="11" t="s">
        <v>6033</v>
      </c>
      <c r="Q1099" s="11" t="s">
        <v>5596</v>
      </c>
      <c r="R1099" s="11" t="s">
        <v>5597</v>
      </c>
      <c r="S1099" s="11" t="s">
        <v>45</v>
      </c>
      <c r="T1099" s="11" t="s">
        <v>84</v>
      </c>
      <c r="U1099" s="11" t="s">
        <v>6057</v>
      </c>
      <c r="V1099" s="11" t="s">
        <v>62</v>
      </c>
      <c r="W1099" s="17"/>
      <c r="X1099" s="17"/>
      <c r="Y1099" s="30"/>
      <c r="Z1099" s="30"/>
      <c r="AA1099" s="29">
        <v>13.1</v>
      </c>
      <c r="AB1099" s="11" t="s">
        <v>47</v>
      </c>
      <c r="AC1099" s="11">
        <v>0</v>
      </c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  <c r="AP1099" s="11"/>
      <c r="AQ1099" s="11"/>
      <c r="AR1099" s="11"/>
      <c r="AS1099" s="11"/>
      <c r="AT1099" s="11"/>
      <c r="AU1099" s="11"/>
      <c r="AV1099" s="11"/>
      <c r="AW1099" s="11"/>
      <c r="AX1099" s="11"/>
      <c r="AY1099" s="11"/>
      <c r="AZ1099" s="11"/>
      <c r="BA1099" s="11"/>
      <c r="BB1099" s="11"/>
    </row>
    <row r="1100" spans="1:54" x14ac:dyDescent="0.25">
      <c r="A1100" s="11" t="s">
        <v>3907</v>
      </c>
      <c r="B1100" s="12">
        <v>33</v>
      </c>
      <c r="C1100" s="12" t="str">
        <f t="shared" si="17"/>
        <v>[30-40[ ans</v>
      </c>
      <c r="D1100" s="11" t="s">
        <v>3908</v>
      </c>
      <c r="E1100" s="11" t="s">
        <v>54</v>
      </c>
      <c r="F1100" s="11" t="s">
        <v>40</v>
      </c>
      <c r="G1100" s="11"/>
      <c r="H1100" s="11"/>
      <c r="I1100" s="11" t="s">
        <v>41</v>
      </c>
      <c r="J1100" s="11" t="s">
        <v>150</v>
      </c>
      <c r="K1100" s="11" t="s">
        <v>6047</v>
      </c>
      <c r="L1100" s="11" t="s">
        <v>60</v>
      </c>
      <c r="M1100" s="11" t="s">
        <v>6062</v>
      </c>
      <c r="N1100" s="11" t="s">
        <v>1093</v>
      </c>
      <c r="O1100" s="11" t="s">
        <v>409</v>
      </c>
      <c r="P1100" s="11" t="s">
        <v>6035</v>
      </c>
      <c r="Q1100" s="11" t="s">
        <v>5574</v>
      </c>
      <c r="R1100" s="11" t="s">
        <v>5575</v>
      </c>
      <c r="S1100" s="11" t="s">
        <v>45</v>
      </c>
      <c r="T1100" s="11" t="s">
        <v>84</v>
      </c>
      <c r="U1100" s="11" t="s">
        <v>6057</v>
      </c>
      <c r="V1100" s="11" t="s">
        <v>62</v>
      </c>
      <c r="W1100" s="17"/>
      <c r="X1100" s="17"/>
      <c r="Y1100" s="30"/>
      <c r="Z1100" s="30"/>
      <c r="AA1100" s="29">
        <v>14.6</v>
      </c>
      <c r="AB1100" s="11" t="s">
        <v>47</v>
      </c>
      <c r="AC1100" s="11">
        <v>0</v>
      </c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  <c r="AP1100" s="11"/>
      <c r="AQ1100" s="11"/>
      <c r="AR1100" s="11"/>
      <c r="AS1100" s="11"/>
      <c r="AT1100" s="11"/>
      <c r="AU1100" s="11"/>
      <c r="AV1100" s="11"/>
      <c r="AW1100" s="11"/>
      <c r="AX1100" s="11"/>
      <c r="AY1100" s="11"/>
      <c r="AZ1100" s="11"/>
      <c r="BA1100" s="11"/>
      <c r="BB1100" s="11"/>
    </row>
    <row r="1101" spans="1:54" x14ac:dyDescent="0.25">
      <c r="A1101" s="11" t="s">
        <v>3909</v>
      </c>
      <c r="B1101" s="12">
        <v>58</v>
      </c>
      <c r="C1101" s="12" t="str">
        <f t="shared" si="17"/>
        <v>[50-60 [ ans</v>
      </c>
      <c r="D1101" s="11" t="s">
        <v>3910</v>
      </c>
      <c r="E1101" s="11" t="s">
        <v>54</v>
      </c>
      <c r="F1101" s="11" t="s">
        <v>40</v>
      </c>
      <c r="G1101" s="11"/>
      <c r="H1101" s="11"/>
      <c r="I1101" s="11" t="s">
        <v>41</v>
      </c>
      <c r="J1101" s="11" t="s">
        <v>56</v>
      </c>
      <c r="K1101" s="11" t="s">
        <v>6045</v>
      </c>
      <c r="L1101" s="11" t="s">
        <v>121</v>
      </c>
      <c r="M1101" s="11" t="s">
        <v>6062</v>
      </c>
      <c r="N1101" s="11" t="s">
        <v>122</v>
      </c>
      <c r="O1101" s="11" t="s">
        <v>554</v>
      </c>
      <c r="P1101" s="11" t="s">
        <v>6032</v>
      </c>
      <c r="Q1101" s="11" t="s">
        <v>5576</v>
      </c>
      <c r="R1101" s="11" t="s">
        <v>5577</v>
      </c>
      <c r="S1101" s="11" t="s">
        <v>45</v>
      </c>
      <c r="T1101" s="11" t="s">
        <v>58</v>
      </c>
      <c r="U1101" s="11" t="s">
        <v>6055</v>
      </c>
      <c r="V1101" s="11" t="s">
        <v>62</v>
      </c>
      <c r="W1101" s="17"/>
      <c r="X1101" s="17"/>
      <c r="Y1101" s="30"/>
      <c r="Z1101" s="30"/>
      <c r="AA1101" s="11"/>
      <c r="AB1101" s="11" t="s">
        <v>47</v>
      </c>
      <c r="AC1101" s="11">
        <v>0</v>
      </c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</row>
    <row r="1102" spans="1:54" x14ac:dyDescent="0.25">
      <c r="A1102" s="11" t="s">
        <v>3911</v>
      </c>
      <c r="B1102" s="12">
        <v>41</v>
      </c>
      <c r="C1102" s="12" t="str">
        <f t="shared" si="17"/>
        <v>[40-50 [ ans</v>
      </c>
      <c r="D1102" s="11" t="s">
        <v>3912</v>
      </c>
      <c r="E1102" s="11" t="s">
        <v>48</v>
      </c>
      <c r="F1102" s="11" t="s">
        <v>40</v>
      </c>
      <c r="G1102" s="11"/>
      <c r="H1102" s="11"/>
      <c r="I1102" s="11" t="s">
        <v>41</v>
      </c>
      <c r="J1102" s="11" t="s">
        <v>85</v>
      </c>
      <c r="K1102" s="11" t="s">
        <v>6047</v>
      </c>
      <c r="L1102" s="11" t="s">
        <v>51</v>
      </c>
      <c r="M1102" s="11" t="s">
        <v>6062</v>
      </c>
      <c r="N1102" s="11" t="s">
        <v>115</v>
      </c>
      <c r="O1102" s="11" t="s">
        <v>115</v>
      </c>
      <c r="P1102" s="11" t="s">
        <v>6031</v>
      </c>
      <c r="Q1102" s="11" t="s">
        <v>5604</v>
      </c>
      <c r="R1102" s="11" t="s">
        <v>5605</v>
      </c>
      <c r="S1102" s="11" t="s">
        <v>45</v>
      </c>
      <c r="T1102" s="11" t="s">
        <v>84</v>
      </c>
      <c r="U1102" s="11" t="s">
        <v>6057</v>
      </c>
      <c r="V1102" s="11" t="s">
        <v>46</v>
      </c>
      <c r="W1102" s="17" t="s">
        <v>6198</v>
      </c>
      <c r="X1102" s="17" t="s">
        <v>6526</v>
      </c>
      <c r="Y1102" s="34">
        <v>7</v>
      </c>
      <c r="Z1102" s="30" t="s">
        <v>6645</v>
      </c>
      <c r="AA1102" s="11"/>
      <c r="AB1102" s="11" t="s">
        <v>47</v>
      </c>
      <c r="AC1102" s="11">
        <v>0</v>
      </c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  <c r="AP1102" s="11"/>
      <c r="AQ1102" s="11"/>
      <c r="AR1102" s="11"/>
      <c r="AS1102" s="11"/>
      <c r="AT1102" s="11"/>
      <c r="AU1102" s="11"/>
      <c r="AV1102" s="11"/>
      <c r="AW1102" s="11"/>
      <c r="AX1102" s="11"/>
      <c r="AY1102" s="11"/>
      <c r="AZ1102" s="11"/>
      <c r="BA1102" s="11"/>
      <c r="BB1102" s="11"/>
    </row>
    <row r="1103" spans="1:54" x14ac:dyDescent="0.25">
      <c r="A1103" s="11" t="s">
        <v>3914</v>
      </c>
      <c r="B1103" s="12">
        <v>25</v>
      </c>
      <c r="C1103" s="12" t="str">
        <f t="shared" si="17"/>
        <v>[20-30[ ans</v>
      </c>
      <c r="D1103" s="11" t="s">
        <v>3915</v>
      </c>
      <c r="E1103" s="11" t="s">
        <v>48</v>
      </c>
      <c r="F1103" s="11" t="s">
        <v>40</v>
      </c>
      <c r="G1103" s="11"/>
      <c r="H1103" s="11"/>
      <c r="I1103" s="11" t="s">
        <v>41</v>
      </c>
      <c r="J1103" s="11" t="s">
        <v>79</v>
      </c>
      <c r="K1103" s="11" t="s">
        <v>6048</v>
      </c>
      <c r="L1103" s="11" t="s">
        <v>51</v>
      </c>
      <c r="M1103" s="11" t="s">
        <v>6062</v>
      </c>
      <c r="N1103" s="11" t="s">
        <v>72</v>
      </c>
      <c r="O1103" s="11" t="s">
        <v>72</v>
      </c>
      <c r="P1103" s="11" t="s">
        <v>6033</v>
      </c>
      <c r="Q1103" s="11" t="s">
        <v>5606</v>
      </c>
      <c r="R1103" s="11" t="s">
        <v>5607</v>
      </c>
      <c r="S1103" s="11" t="s">
        <v>45</v>
      </c>
      <c r="T1103" s="11" t="s">
        <v>58</v>
      </c>
      <c r="U1103" s="11" t="s">
        <v>6055</v>
      </c>
      <c r="V1103" s="11" t="s">
        <v>46</v>
      </c>
      <c r="W1103" s="17">
        <v>43102</v>
      </c>
      <c r="X1103" s="17" t="s">
        <v>6430</v>
      </c>
      <c r="Y1103" s="34">
        <v>1</v>
      </c>
      <c r="Z1103" s="30" t="s">
        <v>6644</v>
      </c>
      <c r="AA1103" s="29">
        <v>14.2</v>
      </c>
      <c r="AB1103" s="11" t="s">
        <v>47</v>
      </c>
      <c r="AC1103" s="11">
        <v>0</v>
      </c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  <c r="AP1103" s="11"/>
      <c r="AQ1103" s="11"/>
      <c r="AR1103" s="11"/>
      <c r="AS1103" s="11"/>
      <c r="AT1103" s="11"/>
      <c r="AU1103" s="11"/>
      <c r="AV1103" s="11"/>
      <c r="AW1103" s="11"/>
      <c r="AX1103" s="11"/>
      <c r="AY1103" s="11"/>
      <c r="AZ1103" s="11"/>
      <c r="BA1103" s="11"/>
      <c r="BB1103" s="11"/>
    </row>
    <row r="1104" spans="1:54" x14ac:dyDescent="0.25">
      <c r="A1104" s="11" t="s">
        <v>3916</v>
      </c>
      <c r="B1104" s="12">
        <v>39</v>
      </c>
      <c r="C1104" s="12" t="str">
        <f t="shared" si="17"/>
        <v>[30-40[ ans</v>
      </c>
      <c r="D1104" s="11" t="s">
        <v>3917</v>
      </c>
      <c r="E1104" s="11" t="s">
        <v>92</v>
      </c>
      <c r="F1104" s="11" t="s">
        <v>40</v>
      </c>
      <c r="G1104" s="11"/>
      <c r="H1104" s="11"/>
      <c r="I1104" s="11" t="s">
        <v>41</v>
      </c>
      <c r="J1104" s="11" t="s">
        <v>108</v>
      </c>
      <c r="K1104" s="11" t="s">
        <v>6045</v>
      </c>
      <c r="L1104" s="11" t="s">
        <v>51</v>
      </c>
      <c r="M1104" s="11" t="s">
        <v>6062</v>
      </c>
      <c r="N1104" s="11" t="s">
        <v>1014</v>
      </c>
      <c r="O1104" s="11" t="s">
        <v>1355</v>
      </c>
      <c r="P1104" s="11" t="s">
        <v>6031</v>
      </c>
      <c r="Q1104" s="11" t="s">
        <v>5620</v>
      </c>
      <c r="R1104" s="11" t="s">
        <v>5621</v>
      </c>
      <c r="S1104" s="11" t="s">
        <v>45</v>
      </c>
      <c r="T1104" s="11" t="s">
        <v>124</v>
      </c>
      <c r="U1104" s="11" t="s">
        <v>124</v>
      </c>
      <c r="V1104" s="11" t="s">
        <v>46</v>
      </c>
      <c r="W1104" s="17" t="s">
        <v>6199</v>
      </c>
      <c r="X1104" s="17" t="s">
        <v>6527</v>
      </c>
      <c r="Y1104" s="34">
        <v>2</v>
      </c>
      <c r="Z1104" s="30" t="s">
        <v>6644</v>
      </c>
      <c r="AA1104" s="29">
        <v>15.5</v>
      </c>
      <c r="AB1104" s="11" t="s">
        <v>47</v>
      </c>
      <c r="AC1104" s="11">
        <v>0</v>
      </c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  <c r="AP1104" s="11"/>
      <c r="AQ1104" s="11"/>
      <c r="AR1104" s="11"/>
      <c r="AS1104" s="11"/>
      <c r="AT1104" s="11"/>
      <c r="AU1104" s="11"/>
      <c r="AV1104" s="11"/>
      <c r="AW1104" s="11"/>
      <c r="AX1104" s="11"/>
      <c r="AY1104" s="11"/>
      <c r="AZ1104" s="11"/>
      <c r="BA1104" s="11"/>
      <c r="BB1104" s="11"/>
    </row>
    <row r="1105" spans="1:54" x14ac:dyDescent="0.25">
      <c r="A1105" s="11" t="s">
        <v>3919</v>
      </c>
      <c r="B1105" s="12">
        <v>47</v>
      </c>
      <c r="C1105" s="12" t="str">
        <f t="shared" si="17"/>
        <v>[40-50 [ ans</v>
      </c>
      <c r="D1105" s="11" t="s">
        <v>3920</v>
      </c>
      <c r="E1105" s="11" t="s">
        <v>48</v>
      </c>
      <c r="F1105" s="11" t="s">
        <v>40</v>
      </c>
      <c r="G1105" s="11"/>
      <c r="H1105" s="12">
        <v>74</v>
      </c>
      <c r="I1105" s="11" t="s">
        <v>41</v>
      </c>
      <c r="J1105" s="11" t="s">
        <v>1153</v>
      </c>
      <c r="K1105" s="11" t="s">
        <v>6044</v>
      </c>
      <c r="L1105" s="11" t="s">
        <v>121</v>
      </c>
      <c r="M1105" s="11" t="s">
        <v>6062</v>
      </c>
      <c r="N1105" s="11" t="s">
        <v>566</v>
      </c>
      <c r="O1105" s="11" t="s">
        <v>169</v>
      </c>
      <c r="P1105" s="11" t="s">
        <v>6034</v>
      </c>
      <c r="Q1105" s="11" t="s">
        <v>5830</v>
      </c>
      <c r="R1105" s="11" t="s">
        <v>5831</v>
      </c>
      <c r="S1105" s="11" t="s">
        <v>45</v>
      </c>
      <c r="T1105" s="11" t="s">
        <v>58</v>
      </c>
      <c r="U1105" s="11" t="s">
        <v>6055</v>
      </c>
      <c r="V1105" s="11" t="s">
        <v>62</v>
      </c>
      <c r="W1105" s="17"/>
      <c r="X1105" s="17"/>
      <c r="Y1105" s="30"/>
      <c r="Z1105" s="30"/>
      <c r="AA1105" s="29">
        <v>14.2</v>
      </c>
      <c r="AB1105" s="11" t="s">
        <v>898</v>
      </c>
      <c r="AC1105" s="11">
        <v>1</v>
      </c>
      <c r="AD1105" s="27" t="s">
        <v>5524</v>
      </c>
      <c r="AE1105" s="27" t="s">
        <v>6673</v>
      </c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  <c r="AP1105" s="11"/>
      <c r="AQ1105" s="11"/>
      <c r="AR1105" s="11" t="s">
        <v>62</v>
      </c>
      <c r="AS1105" s="11" t="s">
        <v>62</v>
      </c>
      <c r="AT1105" s="11" t="s">
        <v>46</v>
      </c>
      <c r="AU1105" s="11" t="s">
        <v>62</v>
      </c>
      <c r="AV1105" s="11" t="s">
        <v>62</v>
      </c>
      <c r="AW1105" s="11" t="s">
        <v>62</v>
      </c>
      <c r="AX1105" s="11" t="s">
        <v>62</v>
      </c>
      <c r="AY1105" s="11" t="s">
        <v>62</v>
      </c>
      <c r="AZ1105" s="11" t="s">
        <v>62</v>
      </c>
      <c r="BA1105" s="11" t="s">
        <v>62</v>
      </c>
      <c r="BB1105" s="11"/>
    </row>
    <row r="1106" spans="1:54" x14ac:dyDescent="0.25">
      <c r="A1106" s="11" t="s">
        <v>3921</v>
      </c>
      <c r="B1106" s="12">
        <v>29</v>
      </c>
      <c r="C1106" s="12" t="str">
        <f t="shared" si="17"/>
        <v>[20-30[ ans</v>
      </c>
      <c r="D1106" s="11" t="s">
        <v>3922</v>
      </c>
      <c r="E1106" s="11" t="s">
        <v>92</v>
      </c>
      <c r="F1106" s="11" t="s">
        <v>40</v>
      </c>
      <c r="G1106" s="11"/>
      <c r="H1106" s="11"/>
      <c r="I1106" s="11" t="s">
        <v>41</v>
      </c>
      <c r="J1106" s="11" t="s">
        <v>536</v>
      </c>
      <c r="K1106" s="11" t="s">
        <v>6043</v>
      </c>
      <c r="L1106" s="11" t="s">
        <v>43</v>
      </c>
      <c r="M1106" s="11" t="s">
        <v>6062</v>
      </c>
      <c r="N1106" s="11" t="s">
        <v>52</v>
      </c>
      <c r="O1106" s="11" t="s">
        <v>319</v>
      </c>
      <c r="P1106" s="11" t="s">
        <v>6033</v>
      </c>
      <c r="Q1106" s="11" t="s">
        <v>5568</v>
      </c>
      <c r="R1106" s="11" t="s">
        <v>5569</v>
      </c>
      <c r="S1106" s="11" t="s">
        <v>45</v>
      </c>
      <c r="T1106" s="11" t="s">
        <v>39</v>
      </c>
      <c r="U1106" s="11" t="s">
        <v>6053</v>
      </c>
      <c r="V1106" s="11" t="s">
        <v>46</v>
      </c>
      <c r="W1106" s="17">
        <v>42370</v>
      </c>
      <c r="X1106" s="17" t="s">
        <v>6281</v>
      </c>
      <c r="Y1106" s="34">
        <v>3</v>
      </c>
      <c r="Z1106" s="30" t="s">
        <v>6647</v>
      </c>
      <c r="AA1106" s="29">
        <v>13.7</v>
      </c>
      <c r="AB1106" s="11" t="s">
        <v>47</v>
      </c>
      <c r="AC1106" s="11">
        <v>0</v>
      </c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</row>
    <row r="1107" spans="1:54" x14ac:dyDescent="0.25">
      <c r="A1107" s="11" t="s">
        <v>3923</v>
      </c>
      <c r="B1107" s="12">
        <v>21</v>
      </c>
      <c r="C1107" s="12" t="str">
        <f t="shared" si="17"/>
        <v>[20-30[ ans</v>
      </c>
      <c r="D1107" s="11" t="s">
        <v>3924</v>
      </c>
      <c r="E1107" s="11" t="s">
        <v>48</v>
      </c>
      <c r="F1107" s="11" t="s">
        <v>40</v>
      </c>
      <c r="G1107" s="11"/>
      <c r="H1107" s="11"/>
      <c r="I1107" s="11" t="s">
        <v>41</v>
      </c>
      <c r="J1107" s="11" t="s">
        <v>134</v>
      </c>
      <c r="K1107" s="11" t="s">
        <v>6049</v>
      </c>
      <c r="L1107" s="11" t="s">
        <v>51</v>
      </c>
      <c r="M1107" s="11" t="s">
        <v>6062</v>
      </c>
      <c r="N1107" s="11" t="s">
        <v>135</v>
      </c>
      <c r="O1107" s="11" t="s">
        <v>729</v>
      </c>
      <c r="P1107" s="11" t="s">
        <v>6702</v>
      </c>
      <c r="Q1107" s="11"/>
      <c r="R1107" s="11"/>
      <c r="S1107" s="11" t="s">
        <v>45</v>
      </c>
      <c r="T1107" s="11" t="s">
        <v>58</v>
      </c>
      <c r="U1107" s="11" t="s">
        <v>6055</v>
      </c>
      <c r="V1107" s="11" t="s">
        <v>62</v>
      </c>
      <c r="W1107" s="17"/>
      <c r="X1107" s="17"/>
      <c r="Y1107" s="30"/>
      <c r="Z1107" s="30"/>
      <c r="AA1107" s="29">
        <v>13.5</v>
      </c>
      <c r="AB1107" s="11" t="s">
        <v>47</v>
      </c>
      <c r="AC1107" s="11">
        <v>0</v>
      </c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  <c r="AP1107" s="11"/>
      <c r="AQ1107" s="11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</row>
    <row r="1108" spans="1:54" x14ac:dyDescent="0.25">
      <c r="A1108" s="11" t="s">
        <v>3925</v>
      </c>
      <c r="B1108" s="12">
        <v>21</v>
      </c>
      <c r="C1108" s="12" t="str">
        <f t="shared" si="17"/>
        <v>[20-30[ ans</v>
      </c>
      <c r="D1108" s="11" t="s">
        <v>3926</v>
      </c>
      <c r="E1108" s="11" t="s">
        <v>54</v>
      </c>
      <c r="F1108" s="11" t="s">
        <v>40</v>
      </c>
      <c r="G1108" s="11"/>
      <c r="H1108" s="11"/>
      <c r="I1108" s="11" t="s">
        <v>41</v>
      </c>
      <c r="J1108" s="11" t="s">
        <v>134</v>
      </c>
      <c r="K1108" s="11" t="s">
        <v>6049</v>
      </c>
      <c r="L1108" s="11" t="s">
        <v>51</v>
      </c>
      <c r="M1108" s="11" t="s">
        <v>6062</v>
      </c>
      <c r="N1108" s="11" t="s">
        <v>1011</v>
      </c>
      <c r="O1108" s="11" t="s">
        <v>5698</v>
      </c>
      <c r="P1108" s="11" t="s">
        <v>6033</v>
      </c>
      <c r="Q1108" s="11" t="s">
        <v>5699</v>
      </c>
      <c r="R1108" s="11" t="s">
        <v>5860</v>
      </c>
      <c r="S1108" s="11" t="s">
        <v>45</v>
      </c>
      <c r="T1108" s="11" t="s">
        <v>39</v>
      </c>
      <c r="U1108" s="11" t="s">
        <v>6053</v>
      </c>
      <c r="V1108" s="11" t="s">
        <v>62</v>
      </c>
      <c r="W1108" s="17"/>
      <c r="X1108" s="17"/>
      <c r="Y1108" s="30"/>
      <c r="Z1108" s="30"/>
      <c r="AA1108" s="11"/>
      <c r="AB1108" s="11" t="s">
        <v>47</v>
      </c>
      <c r="AC1108" s="11">
        <v>0</v>
      </c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  <c r="AP1108" s="11"/>
      <c r="AQ1108" s="11"/>
      <c r="AR1108" s="11"/>
      <c r="AS1108" s="11"/>
      <c r="AT1108" s="11"/>
      <c r="AU1108" s="11"/>
      <c r="AV1108" s="11"/>
      <c r="AW1108" s="11"/>
      <c r="AX1108" s="11"/>
      <c r="AY1108" s="11"/>
      <c r="AZ1108" s="11"/>
      <c r="BA1108" s="11"/>
      <c r="BB1108" s="11"/>
    </row>
    <row r="1109" spans="1:54" x14ac:dyDescent="0.25">
      <c r="A1109" s="11" t="s">
        <v>3927</v>
      </c>
      <c r="B1109" s="12">
        <v>40</v>
      </c>
      <c r="C1109" s="12" t="str">
        <f t="shared" si="17"/>
        <v>[40-50 [ ans</v>
      </c>
      <c r="D1109" s="11" t="s">
        <v>1974</v>
      </c>
      <c r="E1109" s="11" t="s">
        <v>54</v>
      </c>
      <c r="F1109" s="11" t="s">
        <v>40</v>
      </c>
      <c r="G1109" s="11"/>
      <c r="H1109" s="11"/>
      <c r="I1109" s="11" t="s">
        <v>41</v>
      </c>
      <c r="J1109" s="11" t="s">
        <v>166</v>
      </c>
      <c r="K1109" s="11" t="s">
        <v>6045</v>
      </c>
      <c r="L1109" s="11" t="s">
        <v>51</v>
      </c>
      <c r="M1109" s="11" t="s">
        <v>6062</v>
      </c>
      <c r="N1109" s="11" t="s">
        <v>970</v>
      </c>
      <c r="O1109" s="11" t="s">
        <v>5674</v>
      </c>
      <c r="P1109" s="11" t="s">
        <v>6033</v>
      </c>
      <c r="Q1109" s="11" t="s">
        <v>5675</v>
      </c>
      <c r="R1109" s="11" t="s">
        <v>5676</v>
      </c>
      <c r="S1109" s="11" t="s">
        <v>45</v>
      </c>
      <c r="T1109" s="11" t="s">
        <v>58</v>
      </c>
      <c r="U1109" s="11" t="s">
        <v>6055</v>
      </c>
      <c r="V1109" s="11" t="s">
        <v>62</v>
      </c>
      <c r="W1109" s="17"/>
      <c r="X1109" s="17"/>
      <c r="Y1109" s="30"/>
      <c r="Z1109" s="30"/>
      <c r="AA1109" s="29">
        <v>14.4</v>
      </c>
      <c r="AB1109" s="11" t="s">
        <v>47</v>
      </c>
      <c r="AC1109" s="11">
        <v>0</v>
      </c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  <c r="AP1109" s="11"/>
      <c r="AQ1109" s="11"/>
      <c r="AR1109" s="11"/>
      <c r="AS1109" s="11"/>
      <c r="AT1109" s="11"/>
      <c r="AU1109" s="11"/>
      <c r="AV1109" s="11"/>
      <c r="AW1109" s="11"/>
      <c r="AX1109" s="11"/>
      <c r="AY1109" s="11"/>
      <c r="AZ1109" s="11"/>
      <c r="BA1109" s="11"/>
      <c r="BB1109" s="11"/>
    </row>
    <row r="1110" spans="1:54" x14ac:dyDescent="0.25">
      <c r="A1110" s="11" t="s">
        <v>3928</v>
      </c>
      <c r="B1110" s="12">
        <v>51</v>
      </c>
      <c r="C1110" s="12" t="str">
        <f t="shared" si="17"/>
        <v>[50-60 [ ans</v>
      </c>
      <c r="D1110" s="11" t="s">
        <v>3929</v>
      </c>
      <c r="E1110" s="11" t="s">
        <v>54</v>
      </c>
      <c r="F1110" s="11" t="s">
        <v>40</v>
      </c>
      <c r="G1110" s="11"/>
      <c r="H1110" s="11"/>
      <c r="I1110" s="11" t="s">
        <v>49</v>
      </c>
      <c r="J1110" s="11" t="s">
        <v>56</v>
      </c>
      <c r="K1110" s="11" t="s">
        <v>6045</v>
      </c>
      <c r="L1110" s="11" t="s">
        <v>51</v>
      </c>
      <c r="M1110" s="11" t="s">
        <v>6062</v>
      </c>
      <c r="N1110" s="11" t="s">
        <v>104</v>
      </c>
      <c r="O1110" s="11" t="s">
        <v>104</v>
      </c>
      <c r="P1110" s="11" t="s">
        <v>6033</v>
      </c>
      <c r="Q1110" s="11" t="s">
        <v>6036</v>
      </c>
      <c r="R1110" s="11" t="s">
        <v>6037</v>
      </c>
      <c r="S1110" s="11" t="s">
        <v>45</v>
      </c>
      <c r="T1110" s="11" t="s">
        <v>58</v>
      </c>
      <c r="U1110" s="11" t="s">
        <v>6055</v>
      </c>
      <c r="V1110" s="11" t="s">
        <v>46</v>
      </c>
      <c r="W1110" s="17" t="s">
        <v>6156</v>
      </c>
      <c r="X1110" s="17" t="s">
        <v>6439</v>
      </c>
      <c r="Y1110" s="34">
        <v>2</v>
      </c>
      <c r="Z1110" s="30" t="s">
        <v>6644</v>
      </c>
      <c r="AA1110" s="29">
        <v>13.9</v>
      </c>
      <c r="AB1110" s="11" t="s">
        <v>47</v>
      </c>
      <c r="AC1110" s="11">
        <v>0</v>
      </c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1"/>
    </row>
    <row r="1111" spans="1:54" x14ac:dyDescent="0.25">
      <c r="A1111" s="11" t="s">
        <v>3930</v>
      </c>
      <c r="B1111" s="12">
        <v>41</v>
      </c>
      <c r="C1111" s="12" t="str">
        <f t="shared" si="17"/>
        <v>[40-50 [ ans</v>
      </c>
      <c r="D1111" s="11" t="s">
        <v>3931</v>
      </c>
      <c r="E1111" s="11" t="s">
        <v>39</v>
      </c>
      <c r="F1111" s="11" t="s">
        <v>40</v>
      </c>
      <c r="G1111" s="11"/>
      <c r="H1111" s="11"/>
      <c r="I1111" s="11" t="s">
        <v>41</v>
      </c>
      <c r="J1111" s="11" t="s">
        <v>111</v>
      </c>
      <c r="K1111" s="11" t="s">
        <v>6043</v>
      </c>
      <c r="L1111" s="11" t="s">
        <v>43</v>
      </c>
      <c r="M1111" s="11" t="s">
        <v>6062</v>
      </c>
      <c r="N1111" s="11" t="s">
        <v>169</v>
      </c>
      <c r="O1111" s="11" t="s">
        <v>169</v>
      </c>
      <c r="P1111" s="11" t="s">
        <v>6034</v>
      </c>
      <c r="Q1111" s="11" t="s">
        <v>5830</v>
      </c>
      <c r="R1111" s="11" t="s">
        <v>5831</v>
      </c>
      <c r="S1111" s="11" t="s">
        <v>45</v>
      </c>
      <c r="T1111" s="11" t="s">
        <v>39</v>
      </c>
      <c r="U1111" s="11" t="s">
        <v>6053</v>
      </c>
      <c r="V1111" s="11" t="s">
        <v>46</v>
      </c>
      <c r="W1111" s="17">
        <v>41673</v>
      </c>
      <c r="X1111" s="17" t="s">
        <v>6305</v>
      </c>
      <c r="Y1111" s="34">
        <v>5</v>
      </c>
      <c r="Z1111" s="30" t="s">
        <v>6646</v>
      </c>
      <c r="AA1111" s="11"/>
      <c r="AB1111" s="11" t="s">
        <v>47</v>
      </c>
      <c r="AC1111" s="11">
        <v>0</v>
      </c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1"/>
    </row>
    <row r="1112" spans="1:54" x14ac:dyDescent="0.25">
      <c r="A1112" s="11" t="s">
        <v>3932</v>
      </c>
      <c r="B1112" s="12">
        <v>28</v>
      </c>
      <c r="C1112" s="12" t="str">
        <f t="shared" si="17"/>
        <v>[20-30[ ans</v>
      </c>
      <c r="D1112" s="11" t="s">
        <v>3933</v>
      </c>
      <c r="E1112" s="11" t="s">
        <v>48</v>
      </c>
      <c r="F1112" s="11" t="s">
        <v>55</v>
      </c>
      <c r="G1112" s="11"/>
      <c r="H1112" s="11"/>
      <c r="I1112" s="11" t="s">
        <v>41</v>
      </c>
      <c r="J1112" s="11" t="s">
        <v>486</v>
      </c>
      <c r="K1112" s="11" t="s">
        <v>6045</v>
      </c>
      <c r="L1112" s="11" t="s">
        <v>51</v>
      </c>
      <c r="M1112" s="11" t="s">
        <v>6062</v>
      </c>
      <c r="N1112" s="11" t="s">
        <v>246</v>
      </c>
      <c r="O1112" s="11" t="s">
        <v>246</v>
      </c>
      <c r="P1112" s="11" t="s">
        <v>6035</v>
      </c>
      <c r="Q1112" s="11" t="s">
        <v>6040</v>
      </c>
      <c r="R1112" s="11" t="s">
        <v>6041</v>
      </c>
      <c r="S1112" s="11" t="s">
        <v>45</v>
      </c>
      <c r="T1112" s="11" t="s">
        <v>84</v>
      </c>
      <c r="U1112" s="11" t="s">
        <v>6057</v>
      </c>
      <c r="V1112" s="11" t="s">
        <v>46</v>
      </c>
      <c r="W1112" s="17">
        <v>42370</v>
      </c>
      <c r="X1112" s="17" t="s">
        <v>6281</v>
      </c>
      <c r="Y1112" s="34">
        <v>3</v>
      </c>
      <c r="Z1112" s="30" t="s">
        <v>6647</v>
      </c>
      <c r="AA1112" s="11"/>
      <c r="AB1112" s="11" t="s">
        <v>47</v>
      </c>
      <c r="AC1112" s="11">
        <v>0</v>
      </c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1"/>
    </row>
    <row r="1113" spans="1:54" x14ac:dyDescent="0.25">
      <c r="A1113" s="11" t="s">
        <v>3934</v>
      </c>
      <c r="B1113" s="12">
        <v>30</v>
      </c>
      <c r="C1113" s="12" t="str">
        <f t="shared" si="17"/>
        <v>[30-40[ ans</v>
      </c>
      <c r="D1113" s="11" t="s">
        <v>3935</v>
      </c>
      <c r="E1113" s="11" t="s">
        <v>54</v>
      </c>
      <c r="F1113" s="11" t="s">
        <v>40</v>
      </c>
      <c r="G1113" s="11"/>
      <c r="H1113" s="11"/>
      <c r="I1113" s="11" t="s">
        <v>41</v>
      </c>
      <c r="J1113" s="11" t="s">
        <v>456</v>
      </c>
      <c r="K1113" s="11" t="s">
        <v>6047</v>
      </c>
      <c r="L1113" s="11" t="s">
        <v>60</v>
      </c>
      <c r="M1113" s="11" t="s">
        <v>6062</v>
      </c>
      <c r="N1113" s="11" t="s">
        <v>457</v>
      </c>
      <c r="O1113" s="11" t="s">
        <v>457</v>
      </c>
      <c r="P1113" s="11" t="s">
        <v>6033</v>
      </c>
      <c r="Q1113" s="11" t="s">
        <v>5628</v>
      </c>
      <c r="R1113" s="11" t="s">
        <v>5629</v>
      </c>
      <c r="S1113" s="11" t="s">
        <v>45</v>
      </c>
      <c r="T1113" s="11" t="s">
        <v>458</v>
      </c>
      <c r="U1113" s="11" t="e">
        <v>#N/A</v>
      </c>
      <c r="V1113" s="11" t="s">
        <v>62</v>
      </c>
      <c r="W1113" s="17"/>
      <c r="X1113" s="17"/>
      <c r="Y1113" s="30"/>
      <c r="Z1113" s="30"/>
      <c r="AA1113" s="11"/>
      <c r="AB1113" s="11" t="s">
        <v>47</v>
      </c>
      <c r="AC1113" s="11">
        <v>0</v>
      </c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</row>
    <row r="1114" spans="1:54" x14ac:dyDescent="0.25">
      <c r="A1114" s="11" t="s">
        <v>3936</v>
      </c>
      <c r="B1114" s="12">
        <v>26</v>
      </c>
      <c r="C1114" s="12" t="str">
        <f t="shared" si="17"/>
        <v>[20-30[ ans</v>
      </c>
      <c r="D1114" s="11" t="s">
        <v>3937</v>
      </c>
      <c r="E1114" s="11" t="s">
        <v>39</v>
      </c>
      <c r="F1114" s="11" t="s">
        <v>40</v>
      </c>
      <c r="G1114" s="11"/>
      <c r="H1114" s="11"/>
      <c r="I1114" s="11" t="s">
        <v>41</v>
      </c>
      <c r="J1114" s="11" t="s">
        <v>98</v>
      </c>
      <c r="K1114" s="11" t="s">
        <v>6043</v>
      </c>
      <c r="L1114" s="11" t="s">
        <v>60</v>
      </c>
      <c r="M1114" s="11" t="s">
        <v>6062</v>
      </c>
      <c r="N1114" s="11" t="s">
        <v>1338</v>
      </c>
      <c r="O1114" s="11" t="s">
        <v>622</v>
      </c>
      <c r="P1114" s="11" t="s">
        <v>6035</v>
      </c>
      <c r="Q1114" s="11" t="s">
        <v>5729</v>
      </c>
      <c r="R1114" s="11" t="s">
        <v>5730</v>
      </c>
      <c r="S1114" s="27" t="s">
        <v>220</v>
      </c>
      <c r="T1114" s="11" t="s">
        <v>39</v>
      </c>
      <c r="U1114" s="11" t="s">
        <v>6053</v>
      </c>
      <c r="V1114" s="11" t="s">
        <v>62</v>
      </c>
      <c r="W1114" s="17">
        <v>42370</v>
      </c>
      <c r="X1114" s="17" t="s">
        <v>6281</v>
      </c>
      <c r="Y1114" s="34">
        <v>3</v>
      </c>
      <c r="Z1114" s="30" t="s">
        <v>6647</v>
      </c>
      <c r="AA1114" s="11"/>
      <c r="AB1114" s="11" t="s">
        <v>898</v>
      </c>
      <c r="AC1114" s="11">
        <v>1</v>
      </c>
      <c r="AD1114" s="27" t="s">
        <v>5522</v>
      </c>
      <c r="AE1114" s="27" t="s">
        <v>6673</v>
      </c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  <c r="AP1114" s="11"/>
      <c r="AQ1114" s="11"/>
      <c r="AR1114" s="11" t="s">
        <v>46</v>
      </c>
      <c r="AS1114" s="11" t="s">
        <v>62</v>
      </c>
      <c r="AT1114" s="11" t="s">
        <v>62</v>
      </c>
      <c r="AU1114" s="11" t="s">
        <v>62</v>
      </c>
      <c r="AV1114" s="11" t="s">
        <v>62</v>
      </c>
      <c r="AW1114" s="11" t="s">
        <v>62</v>
      </c>
      <c r="AX1114" s="11" t="s">
        <v>62</v>
      </c>
      <c r="AY1114" s="11" t="s">
        <v>62</v>
      </c>
      <c r="AZ1114" s="11" t="s">
        <v>62</v>
      </c>
      <c r="BA1114" s="11" t="s">
        <v>62</v>
      </c>
      <c r="BB1114" s="11"/>
    </row>
    <row r="1115" spans="1:54" x14ac:dyDescent="0.25">
      <c r="A1115" s="11" t="s">
        <v>3938</v>
      </c>
      <c r="B1115" s="12">
        <v>39</v>
      </c>
      <c r="C1115" s="12" t="str">
        <f t="shared" si="17"/>
        <v>[30-40[ ans</v>
      </c>
      <c r="D1115" s="11" t="s">
        <v>3939</v>
      </c>
      <c r="E1115" s="11" t="s">
        <v>54</v>
      </c>
      <c r="F1115" s="11" t="s">
        <v>55</v>
      </c>
      <c r="G1115" s="11"/>
      <c r="H1115" s="11"/>
      <c r="I1115" s="11" t="s">
        <v>41</v>
      </c>
      <c r="J1115" s="11" t="s">
        <v>1169</v>
      </c>
      <c r="K1115" s="11" t="s">
        <v>6045</v>
      </c>
      <c r="L1115" s="11" t="s">
        <v>121</v>
      </c>
      <c r="M1115" s="11" t="s">
        <v>6062</v>
      </c>
      <c r="N1115" s="11" t="s">
        <v>1170</v>
      </c>
      <c r="O1115" s="11" t="s">
        <v>554</v>
      </c>
      <c r="P1115" s="11" t="s">
        <v>6032</v>
      </c>
      <c r="Q1115" s="11" t="s">
        <v>5576</v>
      </c>
      <c r="R1115" s="11" t="s">
        <v>5577</v>
      </c>
      <c r="S1115" s="11" t="s">
        <v>45</v>
      </c>
      <c r="T1115" s="11" t="s">
        <v>58</v>
      </c>
      <c r="U1115" s="11" t="s">
        <v>6055</v>
      </c>
      <c r="V1115" s="11" t="s">
        <v>62</v>
      </c>
      <c r="W1115" s="17"/>
      <c r="X1115" s="17"/>
      <c r="Y1115" s="30"/>
      <c r="Z1115" s="30"/>
      <c r="AA1115" s="29">
        <v>10.5</v>
      </c>
      <c r="AB1115" s="11" t="s">
        <v>845</v>
      </c>
      <c r="AC1115" s="11">
        <v>1</v>
      </c>
      <c r="AD1115" s="27" t="s">
        <v>5511</v>
      </c>
      <c r="AE1115" s="27" t="s">
        <v>6673</v>
      </c>
      <c r="AF1115" s="11" t="s">
        <v>62</v>
      </c>
      <c r="AG1115" s="11" t="s">
        <v>46</v>
      </c>
      <c r="AH1115" s="11" t="s">
        <v>62</v>
      </c>
      <c r="AI1115" s="11" t="s">
        <v>62</v>
      </c>
      <c r="AJ1115" s="11" t="s">
        <v>1532</v>
      </c>
      <c r="AK1115" s="11" t="s">
        <v>62</v>
      </c>
      <c r="AL1115" s="11" t="s">
        <v>62</v>
      </c>
      <c r="AM1115" s="11" t="s">
        <v>62</v>
      </c>
      <c r="AN1115" s="11" t="s">
        <v>62</v>
      </c>
      <c r="AO1115" s="11" t="s">
        <v>62</v>
      </c>
      <c r="AP1115" s="11"/>
      <c r="AQ1115" s="11" t="s">
        <v>846</v>
      </c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</row>
    <row r="1116" spans="1:54" x14ac:dyDescent="0.25">
      <c r="A1116" s="11" t="s">
        <v>3940</v>
      </c>
      <c r="B1116" s="12">
        <v>31</v>
      </c>
      <c r="C1116" s="12" t="str">
        <f t="shared" si="17"/>
        <v>[30-40[ ans</v>
      </c>
      <c r="D1116" s="11" t="s">
        <v>3941</v>
      </c>
      <c r="E1116" s="11" t="s">
        <v>48</v>
      </c>
      <c r="F1116" s="11" t="s">
        <v>40</v>
      </c>
      <c r="G1116" s="11"/>
      <c r="H1116" s="11"/>
      <c r="I1116" s="11" t="s">
        <v>41</v>
      </c>
      <c r="J1116" s="11" t="s">
        <v>79</v>
      </c>
      <c r="K1116" s="11" t="s">
        <v>6048</v>
      </c>
      <c r="L1116" s="11" t="s">
        <v>51</v>
      </c>
      <c r="M1116" s="11" t="s">
        <v>6062</v>
      </c>
      <c r="N1116" s="11" t="s">
        <v>507</v>
      </c>
      <c r="O1116" s="11" t="s">
        <v>554</v>
      </c>
      <c r="P1116" s="11" t="s">
        <v>6032</v>
      </c>
      <c r="Q1116" s="11" t="s">
        <v>5576</v>
      </c>
      <c r="R1116" s="11" t="s">
        <v>5577</v>
      </c>
      <c r="S1116" s="11" t="s">
        <v>45</v>
      </c>
      <c r="T1116" s="11" t="s">
        <v>53</v>
      </c>
      <c r="U1116" s="11" t="s">
        <v>6054</v>
      </c>
      <c r="V1116" s="11" t="s">
        <v>46</v>
      </c>
      <c r="W1116" s="17">
        <v>43101</v>
      </c>
      <c r="X1116" s="17" t="s">
        <v>6298</v>
      </c>
      <c r="Y1116" s="34">
        <v>1</v>
      </c>
      <c r="Z1116" s="30" t="s">
        <v>6644</v>
      </c>
      <c r="AA1116" s="11"/>
      <c r="AB1116" s="11" t="s">
        <v>47</v>
      </c>
      <c r="AC1116" s="11">
        <v>0</v>
      </c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  <c r="AP1116" s="11"/>
      <c r="AQ1116" s="11"/>
      <c r="AR1116" s="11"/>
      <c r="AS1116" s="11"/>
      <c r="AT1116" s="11"/>
      <c r="AU1116" s="11"/>
      <c r="AV1116" s="11"/>
      <c r="AW1116" s="11"/>
      <c r="AX1116" s="11"/>
      <c r="AY1116" s="11"/>
      <c r="AZ1116" s="11"/>
      <c r="BA1116" s="11"/>
      <c r="BB1116" s="11"/>
    </row>
    <row r="1117" spans="1:54" x14ac:dyDescent="0.25">
      <c r="A1117" s="11" t="s">
        <v>3942</v>
      </c>
      <c r="B1117" s="12">
        <v>30</v>
      </c>
      <c r="C1117" s="12" t="str">
        <f t="shared" si="17"/>
        <v>[30-40[ ans</v>
      </c>
      <c r="D1117" s="11" t="s">
        <v>3943</v>
      </c>
      <c r="E1117" s="11" t="s">
        <v>48</v>
      </c>
      <c r="F1117" s="11" t="s">
        <v>40</v>
      </c>
      <c r="G1117" s="11"/>
      <c r="H1117" s="11"/>
      <c r="I1117" s="11" t="s">
        <v>41</v>
      </c>
      <c r="J1117" s="11" t="s">
        <v>336</v>
      </c>
      <c r="K1117" s="11" t="s">
        <v>6047</v>
      </c>
      <c r="L1117" s="11" t="s">
        <v>51</v>
      </c>
      <c r="M1117" s="11" t="s">
        <v>6062</v>
      </c>
      <c r="N1117" s="11" t="s">
        <v>227</v>
      </c>
      <c r="O1117" s="11" t="s">
        <v>104</v>
      </c>
      <c r="P1117" s="11" t="s">
        <v>6033</v>
      </c>
      <c r="Q1117" s="11" t="s">
        <v>6036</v>
      </c>
      <c r="R1117" s="11" t="s">
        <v>6037</v>
      </c>
      <c r="S1117" s="11" t="s">
        <v>45</v>
      </c>
      <c r="T1117" s="11" t="s">
        <v>58</v>
      </c>
      <c r="U1117" s="11" t="s">
        <v>6055</v>
      </c>
      <c r="V1117" s="11" t="s">
        <v>46</v>
      </c>
      <c r="W1117" s="17">
        <v>40909</v>
      </c>
      <c r="X1117" s="17" t="s">
        <v>6528</v>
      </c>
      <c r="Y1117" s="34">
        <v>7</v>
      </c>
      <c r="Z1117" s="30" t="s">
        <v>6645</v>
      </c>
      <c r="AA1117" s="29">
        <v>13.7</v>
      </c>
      <c r="AB1117" s="11" t="s">
        <v>47</v>
      </c>
      <c r="AC1117" s="11">
        <v>0</v>
      </c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  <c r="AP1117" s="11"/>
      <c r="AQ1117" s="11"/>
      <c r="AR1117" s="11"/>
      <c r="AS1117" s="11"/>
      <c r="AT1117" s="11"/>
      <c r="AU1117" s="11"/>
      <c r="AV1117" s="11"/>
      <c r="AW1117" s="11"/>
      <c r="AX1117" s="11"/>
      <c r="AY1117" s="11"/>
      <c r="AZ1117" s="11"/>
      <c r="BA1117" s="11"/>
      <c r="BB1117" s="11"/>
    </row>
    <row r="1118" spans="1:54" x14ac:dyDescent="0.25">
      <c r="A1118" s="11" t="s">
        <v>3945</v>
      </c>
      <c r="B1118" s="12">
        <v>31</v>
      </c>
      <c r="C1118" s="12" t="str">
        <f t="shared" si="17"/>
        <v>[30-40[ ans</v>
      </c>
      <c r="D1118" s="11" t="s">
        <v>3946</v>
      </c>
      <c r="E1118" s="11" t="s">
        <v>54</v>
      </c>
      <c r="F1118" s="11" t="s">
        <v>40</v>
      </c>
      <c r="G1118" s="11"/>
      <c r="H1118" s="11"/>
      <c r="I1118" s="11" t="s">
        <v>41</v>
      </c>
      <c r="J1118" s="11" t="s">
        <v>634</v>
      </c>
      <c r="K1118" s="11" t="s">
        <v>6043</v>
      </c>
      <c r="L1118" s="11" t="s">
        <v>51</v>
      </c>
      <c r="M1118" s="11" t="s">
        <v>6062</v>
      </c>
      <c r="N1118" s="11" t="s">
        <v>563</v>
      </c>
      <c r="O1118" s="11" t="s">
        <v>563</v>
      </c>
      <c r="P1118" s="11" t="s">
        <v>6033</v>
      </c>
      <c r="Q1118" s="11" t="s">
        <v>5737</v>
      </c>
      <c r="R1118" s="11" t="s">
        <v>5738</v>
      </c>
      <c r="S1118" s="11" t="s">
        <v>45</v>
      </c>
      <c r="T1118" s="11" t="s">
        <v>625</v>
      </c>
      <c r="U1118" s="11" t="e">
        <v>#N/A</v>
      </c>
      <c r="V1118" s="11" t="s">
        <v>46</v>
      </c>
      <c r="W1118" s="17"/>
      <c r="X1118" s="17"/>
      <c r="Y1118" s="30"/>
      <c r="Z1118" s="30"/>
      <c r="AA1118" s="29">
        <v>16.600000000000001</v>
      </c>
      <c r="AB1118" s="11" t="s">
        <v>47</v>
      </c>
      <c r="AC1118" s="11">
        <v>0</v>
      </c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</row>
    <row r="1119" spans="1:54" x14ac:dyDescent="0.25">
      <c r="A1119" s="11" t="s">
        <v>3947</v>
      </c>
      <c r="B1119" s="12">
        <v>19</v>
      </c>
      <c r="C1119" s="12" t="str">
        <f t="shared" si="17"/>
        <v xml:space="preserve"> &lt; 20 ans</v>
      </c>
      <c r="D1119" s="11" t="s">
        <v>3948</v>
      </c>
      <c r="E1119" s="11" t="s">
        <v>48</v>
      </c>
      <c r="F1119" s="11" t="s">
        <v>40</v>
      </c>
      <c r="G1119" s="11"/>
      <c r="H1119" s="11"/>
      <c r="I1119" s="11" t="s">
        <v>41</v>
      </c>
      <c r="J1119" s="11" t="s">
        <v>647</v>
      </c>
      <c r="K1119" s="11" t="s">
        <v>6048</v>
      </c>
      <c r="L1119" s="11" t="s">
        <v>114</v>
      </c>
      <c r="M1119" s="11" t="s">
        <v>6062</v>
      </c>
      <c r="N1119" s="11" t="s">
        <v>195</v>
      </c>
      <c r="O1119" s="11" t="s">
        <v>195</v>
      </c>
      <c r="P1119" s="11" t="s">
        <v>6035</v>
      </c>
      <c r="Q1119" s="11" t="s">
        <v>5610</v>
      </c>
      <c r="R1119" s="11" t="s">
        <v>5611</v>
      </c>
      <c r="S1119" s="11" t="s">
        <v>45</v>
      </c>
      <c r="T1119" s="11" t="s">
        <v>39</v>
      </c>
      <c r="U1119" s="11" t="s">
        <v>6053</v>
      </c>
      <c r="V1119" s="11" t="s">
        <v>62</v>
      </c>
      <c r="W1119" s="17"/>
      <c r="X1119" s="17"/>
      <c r="Y1119" s="30"/>
      <c r="Z1119" s="30"/>
      <c r="AA1119" s="29">
        <v>14.5</v>
      </c>
      <c r="AB1119" s="11" t="s">
        <v>47</v>
      </c>
      <c r="AC1119" s="11">
        <v>0</v>
      </c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  <c r="AP1119" s="11"/>
      <c r="AQ1119" s="11"/>
      <c r="AR1119" s="11"/>
      <c r="AS1119" s="11"/>
      <c r="AT1119" s="11"/>
      <c r="AU1119" s="11"/>
      <c r="AV1119" s="11"/>
      <c r="AW1119" s="11"/>
      <c r="AX1119" s="11"/>
      <c r="AY1119" s="11"/>
      <c r="AZ1119" s="11"/>
      <c r="BA1119" s="11"/>
      <c r="BB1119" s="11"/>
    </row>
    <row r="1120" spans="1:54" x14ac:dyDescent="0.25">
      <c r="A1120" s="11" t="s">
        <v>3949</v>
      </c>
      <c r="B1120" s="12">
        <v>37</v>
      </c>
      <c r="C1120" s="12" t="str">
        <f t="shared" si="17"/>
        <v>[30-40[ ans</v>
      </c>
      <c r="D1120" s="11" t="s">
        <v>3950</v>
      </c>
      <c r="E1120" s="11" t="s">
        <v>54</v>
      </c>
      <c r="F1120" s="11" t="s">
        <v>40</v>
      </c>
      <c r="G1120" s="11"/>
      <c r="H1120" s="11"/>
      <c r="I1120" s="11" t="s">
        <v>41</v>
      </c>
      <c r="J1120" s="11" t="s">
        <v>660</v>
      </c>
      <c r="K1120" s="11" t="s">
        <v>6045</v>
      </c>
      <c r="L1120" s="11" t="s">
        <v>51</v>
      </c>
      <c r="M1120" s="11" t="s">
        <v>6062</v>
      </c>
      <c r="N1120" s="11" t="s">
        <v>64</v>
      </c>
      <c r="O1120" s="11" t="s">
        <v>729</v>
      </c>
      <c r="P1120" s="11" t="s">
        <v>6702</v>
      </c>
      <c r="Q1120" s="11"/>
      <c r="R1120" s="11"/>
      <c r="S1120" s="11" t="s">
        <v>45</v>
      </c>
      <c r="T1120" s="11" t="s">
        <v>58</v>
      </c>
      <c r="U1120" s="11" t="s">
        <v>6055</v>
      </c>
      <c r="V1120" s="11" t="s">
        <v>46</v>
      </c>
      <c r="W1120" s="17" t="s">
        <v>6093</v>
      </c>
      <c r="X1120" s="17" t="s">
        <v>6319</v>
      </c>
      <c r="Y1120" s="34">
        <v>4</v>
      </c>
      <c r="Z1120" s="30" t="s">
        <v>6647</v>
      </c>
      <c r="AA1120" s="11"/>
      <c r="AB1120" s="11" t="s">
        <v>47</v>
      </c>
      <c r="AC1120" s="11">
        <v>0</v>
      </c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</row>
    <row r="1121" spans="1:54" x14ac:dyDescent="0.25">
      <c r="A1121" s="11" t="s">
        <v>3951</v>
      </c>
      <c r="B1121" s="12">
        <v>34</v>
      </c>
      <c r="C1121" s="12" t="str">
        <f t="shared" si="17"/>
        <v>[30-40[ ans</v>
      </c>
      <c r="D1121" s="11" t="s">
        <v>3952</v>
      </c>
      <c r="E1121" s="11" t="s">
        <v>54</v>
      </c>
      <c r="F1121" s="11" t="s">
        <v>40</v>
      </c>
      <c r="G1121" s="11"/>
      <c r="H1121" s="11"/>
      <c r="I1121" s="11" t="s">
        <v>41</v>
      </c>
      <c r="J1121" s="11" t="s">
        <v>463</v>
      </c>
      <c r="K1121" s="11" t="s">
        <v>6045</v>
      </c>
      <c r="L1121" s="11" t="s">
        <v>641</v>
      </c>
      <c r="M1121" s="11" t="s">
        <v>6062</v>
      </c>
      <c r="N1121" s="11" t="s">
        <v>1270</v>
      </c>
      <c r="O1121" s="11" t="s">
        <v>729</v>
      </c>
      <c r="P1121" s="11" t="s">
        <v>6702</v>
      </c>
      <c r="Q1121" s="11"/>
      <c r="R1121" s="11"/>
      <c r="S1121" s="11" t="s">
        <v>45</v>
      </c>
      <c r="T1121" s="11" t="s">
        <v>58</v>
      </c>
      <c r="U1121" s="11" t="s">
        <v>6055</v>
      </c>
      <c r="V1121" s="11" t="s">
        <v>62</v>
      </c>
      <c r="W1121" s="17"/>
      <c r="X1121" s="17"/>
      <c r="Y1121" s="30"/>
      <c r="Z1121" s="30"/>
      <c r="AA1121" s="29">
        <v>10.4</v>
      </c>
      <c r="AB1121" s="11" t="s">
        <v>845</v>
      </c>
      <c r="AC1121" s="11">
        <v>1</v>
      </c>
      <c r="AD1121" s="27" t="s">
        <v>5511</v>
      </c>
      <c r="AE1121" s="27" t="s">
        <v>6673</v>
      </c>
      <c r="AF1121" s="11" t="s">
        <v>62</v>
      </c>
      <c r="AG1121" s="11" t="s">
        <v>46</v>
      </c>
      <c r="AH1121" s="11" t="s">
        <v>62</v>
      </c>
      <c r="AI1121" s="11" t="s">
        <v>62</v>
      </c>
      <c r="AJ1121" s="11"/>
      <c r="AK1121" s="11"/>
      <c r="AL1121" s="11"/>
      <c r="AM1121" s="11"/>
      <c r="AN1121" s="11"/>
      <c r="AO1121" s="11"/>
      <c r="AP1121" s="11"/>
      <c r="AQ1121" s="11" t="s">
        <v>846</v>
      </c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</row>
    <row r="1122" spans="1:54" x14ac:dyDescent="0.25">
      <c r="A1122" s="11" t="s">
        <v>3953</v>
      </c>
      <c r="B1122" s="12">
        <v>23</v>
      </c>
      <c r="C1122" s="12" t="str">
        <f t="shared" si="17"/>
        <v>[20-30[ ans</v>
      </c>
      <c r="D1122" s="11" t="s">
        <v>2530</v>
      </c>
      <c r="E1122" s="11" t="s">
        <v>48</v>
      </c>
      <c r="F1122" s="11" t="s">
        <v>40</v>
      </c>
      <c r="G1122" s="11"/>
      <c r="H1122" s="11"/>
      <c r="I1122" s="11" t="s">
        <v>41</v>
      </c>
      <c r="J1122" s="11" t="s">
        <v>1043</v>
      </c>
      <c r="K1122" s="11" t="s">
        <v>6048</v>
      </c>
      <c r="L1122" s="11" t="s">
        <v>51</v>
      </c>
      <c r="M1122" s="11" t="s">
        <v>6062</v>
      </c>
      <c r="N1122" s="11" t="s">
        <v>447</v>
      </c>
      <c r="O1122" s="11" t="s">
        <v>5644</v>
      </c>
      <c r="P1122" s="11" t="s">
        <v>6035</v>
      </c>
      <c r="Q1122" s="11" t="s">
        <v>5822</v>
      </c>
      <c r="R1122" s="11" t="s">
        <v>5823</v>
      </c>
      <c r="S1122" s="11" t="s">
        <v>45</v>
      </c>
      <c r="T1122" s="11" t="s">
        <v>39</v>
      </c>
      <c r="U1122" s="11" t="s">
        <v>6053</v>
      </c>
      <c r="V1122" s="11" t="s">
        <v>62</v>
      </c>
      <c r="W1122" s="17"/>
      <c r="X1122" s="17"/>
      <c r="Y1122" s="30"/>
      <c r="Z1122" s="30"/>
      <c r="AA1122" s="29">
        <v>13.5</v>
      </c>
      <c r="AB1122" s="11" t="s">
        <v>47</v>
      </c>
      <c r="AC1122" s="11">
        <v>0</v>
      </c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  <c r="AP1122" s="11"/>
      <c r="AQ1122" s="11"/>
      <c r="AR1122" s="11"/>
      <c r="AS1122" s="11"/>
      <c r="AT1122" s="11"/>
      <c r="AU1122" s="11"/>
      <c r="AV1122" s="11"/>
      <c r="AW1122" s="11"/>
      <c r="AX1122" s="11"/>
      <c r="AY1122" s="11"/>
      <c r="AZ1122" s="11"/>
      <c r="BA1122" s="11"/>
      <c r="BB1122" s="11"/>
    </row>
    <row r="1123" spans="1:54" x14ac:dyDescent="0.25">
      <c r="A1123" s="11" t="s">
        <v>3954</v>
      </c>
      <c r="B1123" s="12">
        <v>41</v>
      </c>
      <c r="C1123" s="12" t="str">
        <f t="shared" si="17"/>
        <v>[40-50 [ ans</v>
      </c>
      <c r="D1123" s="11" t="s">
        <v>3955</v>
      </c>
      <c r="E1123" s="11" t="s">
        <v>54</v>
      </c>
      <c r="F1123" s="11" t="s">
        <v>40</v>
      </c>
      <c r="G1123" s="11"/>
      <c r="H1123" s="11"/>
      <c r="I1123" s="11" t="s">
        <v>41</v>
      </c>
      <c r="J1123" s="11" t="s">
        <v>206</v>
      </c>
      <c r="K1123" s="11" t="s">
        <v>6047</v>
      </c>
      <c r="L1123" s="11" t="s">
        <v>43</v>
      </c>
      <c r="M1123" s="11" t="s">
        <v>6062</v>
      </c>
      <c r="N1123" s="11" t="s">
        <v>207</v>
      </c>
      <c r="O1123" s="11" t="s">
        <v>5502</v>
      </c>
      <c r="P1123" s="11" t="s">
        <v>6035</v>
      </c>
      <c r="Q1123" s="11" t="s">
        <v>5572</v>
      </c>
      <c r="R1123" s="11" t="s">
        <v>5573</v>
      </c>
      <c r="S1123" s="11" t="s">
        <v>45</v>
      </c>
      <c r="T1123" s="11" t="s">
        <v>58</v>
      </c>
      <c r="U1123" s="11" t="s">
        <v>6055</v>
      </c>
      <c r="V1123" s="11" t="s">
        <v>46</v>
      </c>
      <c r="W1123" s="17">
        <v>42892</v>
      </c>
      <c r="X1123" s="17" t="s">
        <v>6529</v>
      </c>
      <c r="Y1123" s="34">
        <v>2</v>
      </c>
      <c r="Z1123" s="30" t="s">
        <v>6644</v>
      </c>
      <c r="AA1123" s="11"/>
      <c r="AB1123" s="11" t="s">
        <v>47</v>
      </c>
      <c r="AC1123" s="11">
        <v>0</v>
      </c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  <c r="AP1123" s="11"/>
      <c r="AQ1123" s="11"/>
      <c r="AR1123" s="11"/>
      <c r="AS1123" s="11"/>
      <c r="AT1123" s="11"/>
      <c r="AU1123" s="11"/>
      <c r="AV1123" s="11"/>
      <c r="AW1123" s="11"/>
      <c r="AX1123" s="11"/>
      <c r="AY1123" s="11"/>
      <c r="AZ1123" s="11"/>
      <c r="BA1123" s="11"/>
      <c r="BB1123" s="11"/>
    </row>
    <row r="1124" spans="1:54" x14ac:dyDescent="0.25">
      <c r="A1124" s="11" t="s">
        <v>3957</v>
      </c>
      <c r="B1124" s="12">
        <v>22</v>
      </c>
      <c r="C1124" s="12" t="str">
        <f t="shared" si="17"/>
        <v>[20-30[ ans</v>
      </c>
      <c r="D1124" s="11" t="s">
        <v>3958</v>
      </c>
      <c r="E1124" s="11" t="s">
        <v>54</v>
      </c>
      <c r="F1124" s="11" t="s">
        <v>40</v>
      </c>
      <c r="G1124" s="11"/>
      <c r="H1124" s="11"/>
      <c r="I1124" s="11" t="s">
        <v>41</v>
      </c>
      <c r="J1124" s="11" t="s">
        <v>134</v>
      </c>
      <c r="K1124" s="11" t="s">
        <v>6049</v>
      </c>
      <c r="L1124" s="11" t="s">
        <v>51</v>
      </c>
      <c r="M1124" s="11" t="s">
        <v>6062</v>
      </c>
      <c r="N1124" s="11" t="s">
        <v>313</v>
      </c>
      <c r="O1124" s="11" t="s">
        <v>313</v>
      </c>
      <c r="P1124" s="11" t="s">
        <v>6035</v>
      </c>
      <c r="Q1124" s="11" t="s">
        <v>5805</v>
      </c>
      <c r="R1124" s="11" t="s">
        <v>5806</v>
      </c>
      <c r="S1124" s="11" t="s">
        <v>45</v>
      </c>
      <c r="T1124" s="11" t="s">
        <v>58</v>
      </c>
      <c r="U1124" s="11" t="s">
        <v>6055</v>
      </c>
      <c r="V1124" s="11" t="s">
        <v>46</v>
      </c>
      <c r="W1124" s="17">
        <v>43560</v>
      </c>
      <c r="X1124" s="17" t="s">
        <v>6530</v>
      </c>
      <c r="Y1124" s="34">
        <v>0</v>
      </c>
      <c r="Z1124" s="30" t="s">
        <v>6644</v>
      </c>
      <c r="AA1124" s="29">
        <v>14</v>
      </c>
      <c r="AB1124" s="11" t="s">
        <v>47</v>
      </c>
      <c r="AC1124" s="11">
        <v>0</v>
      </c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  <c r="AP1124" s="11"/>
      <c r="AQ1124" s="11"/>
      <c r="AR1124" s="11"/>
      <c r="AS1124" s="11"/>
      <c r="AT1124" s="11"/>
      <c r="AU1124" s="11"/>
      <c r="AV1124" s="11"/>
      <c r="AW1124" s="11"/>
      <c r="AX1124" s="11"/>
      <c r="AY1124" s="11"/>
      <c r="AZ1124" s="11"/>
      <c r="BA1124" s="11"/>
      <c r="BB1124" s="11"/>
    </row>
    <row r="1125" spans="1:54" x14ac:dyDescent="0.25">
      <c r="A1125" s="11" t="s">
        <v>3960</v>
      </c>
      <c r="B1125" s="12">
        <v>28</v>
      </c>
      <c r="C1125" s="12" t="str">
        <f t="shared" si="17"/>
        <v>[20-30[ ans</v>
      </c>
      <c r="D1125" s="11" t="s">
        <v>3961</v>
      </c>
      <c r="E1125" s="11" t="s">
        <v>48</v>
      </c>
      <c r="F1125" s="11" t="s">
        <v>40</v>
      </c>
      <c r="G1125" s="11"/>
      <c r="H1125" s="11"/>
      <c r="I1125" s="11" t="s">
        <v>41</v>
      </c>
      <c r="J1125" s="11" t="s">
        <v>79</v>
      </c>
      <c r="K1125" s="11" t="s">
        <v>6048</v>
      </c>
      <c r="L1125" s="11" t="s">
        <v>51</v>
      </c>
      <c r="M1125" s="11" t="s">
        <v>6062</v>
      </c>
      <c r="N1125" s="11" t="s">
        <v>246</v>
      </c>
      <c r="O1125" s="11" t="s">
        <v>246</v>
      </c>
      <c r="P1125" s="11" t="s">
        <v>6035</v>
      </c>
      <c r="Q1125" s="11" t="s">
        <v>6040</v>
      </c>
      <c r="R1125" s="11" t="s">
        <v>6041</v>
      </c>
      <c r="S1125" s="11" t="s">
        <v>45</v>
      </c>
      <c r="T1125" s="11" t="s">
        <v>58</v>
      </c>
      <c r="U1125" s="11" t="s">
        <v>6055</v>
      </c>
      <c r="V1125" s="11" t="s">
        <v>46</v>
      </c>
      <c r="W1125" s="17">
        <v>43103</v>
      </c>
      <c r="X1125" s="17" t="s">
        <v>6290</v>
      </c>
      <c r="Y1125" s="34">
        <v>1</v>
      </c>
      <c r="Z1125" s="30" t="s">
        <v>6644</v>
      </c>
      <c r="AA1125" s="29">
        <v>13.6</v>
      </c>
      <c r="AB1125" s="11" t="s">
        <v>47</v>
      </c>
      <c r="AC1125" s="11">
        <v>0</v>
      </c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  <c r="AP1125" s="11"/>
      <c r="AQ1125" s="11"/>
      <c r="AR1125" s="11"/>
      <c r="AS1125" s="11"/>
      <c r="AT1125" s="11"/>
      <c r="AU1125" s="11"/>
      <c r="AV1125" s="11"/>
      <c r="AW1125" s="11"/>
      <c r="AX1125" s="11"/>
      <c r="AY1125" s="11"/>
      <c r="AZ1125" s="11"/>
      <c r="BA1125" s="11"/>
      <c r="BB1125" s="11"/>
    </row>
    <row r="1126" spans="1:54" x14ac:dyDescent="0.25">
      <c r="A1126" s="11" t="s">
        <v>3962</v>
      </c>
      <c r="B1126" s="12">
        <v>31</v>
      </c>
      <c r="C1126" s="12" t="str">
        <f t="shared" si="17"/>
        <v>[30-40[ ans</v>
      </c>
      <c r="D1126" s="11" t="s">
        <v>3963</v>
      </c>
      <c r="E1126" s="11" t="s">
        <v>48</v>
      </c>
      <c r="F1126" s="11" t="s">
        <v>40</v>
      </c>
      <c r="G1126" s="11"/>
      <c r="H1126" s="11"/>
      <c r="I1126" s="11" t="s">
        <v>41</v>
      </c>
      <c r="J1126" s="11" t="s">
        <v>79</v>
      </c>
      <c r="K1126" s="11" t="s">
        <v>6048</v>
      </c>
      <c r="L1126" s="11" t="s">
        <v>51</v>
      </c>
      <c r="M1126" s="11" t="s">
        <v>6062</v>
      </c>
      <c r="N1126" s="11" t="s">
        <v>83</v>
      </c>
      <c r="O1126" s="11" t="s">
        <v>83</v>
      </c>
      <c r="P1126" s="11" t="s">
        <v>6035</v>
      </c>
      <c r="Q1126" s="11" t="s">
        <v>5598</v>
      </c>
      <c r="R1126" s="11" t="s">
        <v>5599</v>
      </c>
      <c r="S1126" s="11" t="s">
        <v>45</v>
      </c>
      <c r="T1126" s="11" t="s">
        <v>39</v>
      </c>
      <c r="U1126" s="11" t="s">
        <v>6053</v>
      </c>
      <c r="V1126" s="11" t="s">
        <v>62</v>
      </c>
      <c r="W1126" s="17"/>
      <c r="X1126" s="17"/>
      <c r="Y1126" s="30"/>
      <c r="Z1126" s="30"/>
      <c r="AA1126" s="11"/>
      <c r="AB1126" s="11" t="s">
        <v>47</v>
      </c>
      <c r="AC1126" s="11">
        <v>0</v>
      </c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1"/>
    </row>
    <row r="1127" spans="1:54" x14ac:dyDescent="0.25">
      <c r="A1127" s="11" t="s">
        <v>3964</v>
      </c>
      <c r="B1127" s="12">
        <v>47</v>
      </c>
      <c r="C1127" s="12" t="str">
        <f t="shared" si="17"/>
        <v>[40-50 [ ans</v>
      </c>
      <c r="D1127" s="11" t="s">
        <v>3965</v>
      </c>
      <c r="E1127" s="11" t="s">
        <v>39</v>
      </c>
      <c r="F1127" s="11" t="s">
        <v>40</v>
      </c>
      <c r="G1127" s="11"/>
      <c r="H1127" s="12">
        <v>83</v>
      </c>
      <c r="I1127" s="11" t="s">
        <v>41</v>
      </c>
      <c r="J1127" s="11" t="s">
        <v>382</v>
      </c>
      <c r="K1127" s="11" t="s">
        <v>6045</v>
      </c>
      <c r="L1127" s="11" t="s">
        <v>121</v>
      </c>
      <c r="M1127" s="11" t="s">
        <v>6062</v>
      </c>
      <c r="N1127" s="11" t="s">
        <v>941</v>
      </c>
      <c r="O1127" s="11" t="s">
        <v>285</v>
      </c>
      <c r="P1127" s="11" t="s">
        <v>6031</v>
      </c>
      <c r="Q1127" s="11" t="s">
        <v>5592</v>
      </c>
      <c r="R1127" s="11" t="s">
        <v>5593</v>
      </c>
      <c r="S1127" s="11" t="s">
        <v>45</v>
      </c>
      <c r="T1127" s="11" t="s">
        <v>39</v>
      </c>
      <c r="U1127" s="11" t="s">
        <v>6053</v>
      </c>
      <c r="V1127" s="11" t="s">
        <v>46</v>
      </c>
      <c r="W1127" s="17" t="s">
        <v>6200</v>
      </c>
      <c r="X1127" s="17" t="s">
        <v>6531</v>
      </c>
      <c r="Y1127" s="34">
        <v>0</v>
      </c>
      <c r="Z1127" s="30" t="s">
        <v>6644</v>
      </c>
      <c r="AA1127" s="29">
        <v>13.5</v>
      </c>
      <c r="AB1127" s="11" t="s">
        <v>47</v>
      </c>
      <c r="AC1127" s="11">
        <v>0</v>
      </c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  <c r="AP1127" s="11"/>
      <c r="AQ1127" s="11"/>
      <c r="AR1127" s="11"/>
      <c r="AS1127" s="11"/>
      <c r="AT1127" s="11"/>
      <c r="AU1127" s="11"/>
      <c r="AV1127" s="11"/>
      <c r="AW1127" s="11"/>
      <c r="AX1127" s="11"/>
      <c r="AY1127" s="11"/>
      <c r="AZ1127" s="11"/>
      <c r="BA1127" s="11"/>
      <c r="BB1127" s="11"/>
    </row>
    <row r="1128" spans="1:54" x14ac:dyDescent="0.25">
      <c r="A1128" s="11" t="s">
        <v>3967</v>
      </c>
      <c r="B1128" s="12">
        <v>28</v>
      </c>
      <c r="C1128" s="12" t="str">
        <f t="shared" si="17"/>
        <v>[20-30[ ans</v>
      </c>
      <c r="D1128" s="11" t="s">
        <v>3968</v>
      </c>
      <c r="E1128" s="11" t="s">
        <v>54</v>
      </c>
      <c r="F1128" s="11" t="s">
        <v>40</v>
      </c>
      <c r="G1128" s="11"/>
      <c r="H1128" s="11"/>
      <c r="I1128" s="11" t="s">
        <v>41</v>
      </c>
      <c r="J1128" s="11" t="s">
        <v>111</v>
      </c>
      <c r="K1128" s="11" t="s">
        <v>6043</v>
      </c>
      <c r="L1128" s="11" t="s">
        <v>51</v>
      </c>
      <c r="M1128" s="11" t="s">
        <v>6062</v>
      </c>
      <c r="N1128" s="11" t="s">
        <v>283</v>
      </c>
      <c r="O1128" s="11" t="s">
        <v>285</v>
      </c>
      <c r="P1128" s="11" t="s">
        <v>6031</v>
      </c>
      <c r="Q1128" s="11" t="s">
        <v>5592</v>
      </c>
      <c r="R1128" s="11" t="s">
        <v>5593</v>
      </c>
      <c r="S1128" s="11" t="s">
        <v>45</v>
      </c>
      <c r="T1128" s="11" t="s">
        <v>58</v>
      </c>
      <c r="U1128" s="11" t="s">
        <v>6055</v>
      </c>
      <c r="V1128" s="11" t="s">
        <v>62</v>
      </c>
      <c r="W1128" s="17"/>
      <c r="X1128" s="17"/>
      <c r="Y1128" s="30"/>
      <c r="Z1128" s="30"/>
      <c r="AA1128" s="11"/>
      <c r="AB1128" s="11" t="s">
        <v>47</v>
      </c>
      <c r="AC1128" s="11">
        <v>0</v>
      </c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1"/>
    </row>
    <row r="1129" spans="1:54" x14ac:dyDescent="0.25">
      <c r="A1129" s="11" t="s">
        <v>3969</v>
      </c>
      <c r="B1129" s="12">
        <v>34</v>
      </c>
      <c r="C1129" s="12" t="str">
        <f t="shared" si="17"/>
        <v>[30-40[ ans</v>
      </c>
      <c r="D1129" s="11" t="s">
        <v>3970</v>
      </c>
      <c r="E1129" s="11" t="s">
        <v>54</v>
      </c>
      <c r="F1129" s="11" t="s">
        <v>40</v>
      </c>
      <c r="G1129" s="12">
        <v>160</v>
      </c>
      <c r="H1129" s="11"/>
      <c r="I1129" s="11" t="s">
        <v>41</v>
      </c>
      <c r="J1129" s="11" t="s">
        <v>56</v>
      </c>
      <c r="K1129" s="11" t="s">
        <v>6045</v>
      </c>
      <c r="L1129" s="11" t="s">
        <v>51</v>
      </c>
      <c r="M1129" s="11" t="s">
        <v>6062</v>
      </c>
      <c r="N1129" s="11" t="s">
        <v>1263</v>
      </c>
      <c r="O1129" s="11" t="s">
        <v>90</v>
      </c>
      <c r="P1129" s="11" t="s">
        <v>6033</v>
      </c>
      <c r="Q1129" s="11" t="s">
        <v>5632</v>
      </c>
      <c r="R1129" s="11" t="s">
        <v>5633</v>
      </c>
      <c r="S1129" s="27" t="s">
        <v>220</v>
      </c>
      <c r="T1129" s="11" t="s">
        <v>58</v>
      </c>
      <c r="U1129" s="11" t="s">
        <v>6055</v>
      </c>
      <c r="V1129" s="11" t="s">
        <v>46</v>
      </c>
      <c r="W1129" s="17">
        <v>42736</v>
      </c>
      <c r="X1129" s="17" t="s">
        <v>6270</v>
      </c>
      <c r="Y1129" s="34">
        <v>2</v>
      </c>
      <c r="Z1129" s="30" t="s">
        <v>6644</v>
      </c>
      <c r="AA1129" s="29">
        <v>13.8</v>
      </c>
      <c r="AB1129" s="11" t="s">
        <v>898</v>
      </c>
      <c r="AC1129" s="11">
        <v>3</v>
      </c>
      <c r="AD1129" s="27" t="s">
        <v>6664</v>
      </c>
      <c r="AE1129" s="27" t="s">
        <v>6673</v>
      </c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 t="s">
        <v>62</v>
      </c>
      <c r="AS1129" s="11" t="s">
        <v>62</v>
      </c>
      <c r="AT1129" s="11" t="s">
        <v>62</v>
      </c>
      <c r="AU1129" s="11" t="s">
        <v>62</v>
      </c>
      <c r="AV1129" s="11" t="s">
        <v>62</v>
      </c>
      <c r="AW1129" s="11" t="s">
        <v>62</v>
      </c>
      <c r="AX1129" s="11" t="s">
        <v>62</v>
      </c>
      <c r="AY1129" s="11" t="s">
        <v>62</v>
      </c>
      <c r="AZ1129" s="11" t="s">
        <v>46</v>
      </c>
      <c r="BA1129" s="11" t="s">
        <v>46</v>
      </c>
      <c r="BB1129" s="11" t="s">
        <v>1264</v>
      </c>
    </row>
    <row r="1130" spans="1:54" x14ac:dyDescent="0.25">
      <c r="A1130" s="11" t="s">
        <v>3971</v>
      </c>
      <c r="B1130" s="12">
        <v>23</v>
      </c>
      <c r="C1130" s="12" t="str">
        <f t="shared" si="17"/>
        <v>[20-30[ ans</v>
      </c>
      <c r="D1130" s="11" t="s">
        <v>3972</v>
      </c>
      <c r="E1130" s="11" t="s">
        <v>39</v>
      </c>
      <c r="F1130" s="11" t="s">
        <v>40</v>
      </c>
      <c r="G1130" s="11"/>
      <c r="H1130" s="11"/>
      <c r="I1130" s="11" t="s">
        <v>41</v>
      </c>
      <c r="J1130" s="11" t="s">
        <v>465</v>
      </c>
      <c r="K1130" s="11" t="s">
        <v>6052</v>
      </c>
      <c r="L1130" s="11" t="s">
        <v>51</v>
      </c>
      <c r="M1130" s="11" t="s">
        <v>6062</v>
      </c>
      <c r="N1130" s="11" t="s">
        <v>70</v>
      </c>
      <c r="O1130" s="11" t="s">
        <v>5502</v>
      </c>
      <c r="P1130" s="11" t="s">
        <v>6035</v>
      </c>
      <c r="Q1130" s="11" t="s">
        <v>5572</v>
      </c>
      <c r="R1130" s="11" t="s">
        <v>5573</v>
      </c>
      <c r="S1130" s="11" t="s">
        <v>45</v>
      </c>
      <c r="T1130" s="11" t="s">
        <v>84</v>
      </c>
      <c r="U1130" s="11" t="s">
        <v>6057</v>
      </c>
      <c r="V1130" s="11" t="s">
        <v>46</v>
      </c>
      <c r="W1130" s="17">
        <v>43101</v>
      </c>
      <c r="X1130" s="17" t="s">
        <v>6298</v>
      </c>
      <c r="Y1130" s="34">
        <v>1</v>
      </c>
      <c r="Z1130" s="30" t="s">
        <v>6644</v>
      </c>
      <c r="AA1130" s="29">
        <v>14.6</v>
      </c>
      <c r="AB1130" s="11" t="s">
        <v>47</v>
      </c>
      <c r="AC1130" s="11">
        <v>0</v>
      </c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  <c r="AP1130" s="11"/>
      <c r="AQ1130" s="11"/>
      <c r="AR1130" s="11"/>
      <c r="AS1130" s="11"/>
      <c r="AT1130" s="11"/>
      <c r="AU1130" s="11"/>
      <c r="AV1130" s="11"/>
      <c r="AW1130" s="11"/>
      <c r="AX1130" s="11"/>
      <c r="AY1130" s="11"/>
      <c r="AZ1130" s="11"/>
      <c r="BA1130" s="11"/>
      <c r="BB1130" s="11"/>
    </row>
    <row r="1131" spans="1:54" x14ac:dyDescent="0.25">
      <c r="A1131" s="11" t="s">
        <v>3973</v>
      </c>
      <c r="B1131" s="12">
        <v>28</v>
      </c>
      <c r="C1131" s="12" t="str">
        <f t="shared" si="17"/>
        <v>[20-30[ ans</v>
      </c>
      <c r="D1131" s="11" t="s">
        <v>3974</v>
      </c>
      <c r="E1131" s="11" t="s">
        <v>48</v>
      </c>
      <c r="F1131" s="11" t="s">
        <v>40</v>
      </c>
      <c r="G1131" s="11"/>
      <c r="H1131" s="11"/>
      <c r="I1131" s="11" t="s">
        <v>41</v>
      </c>
      <c r="J1131" s="11" t="s">
        <v>370</v>
      </c>
      <c r="K1131" s="11" t="s">
        <v>6043</v>
      </c>
      <c r="L1131" s="11" t="s">
        <v>43</v>
      </c>
      <c r="M1131" s="11" t="s">
        <v>6062</v>
      </c>
      <c r="N1131" s="11" t="s">
        <v>852</v>
      </c>
      <c r="O1131" s="11" t="s">
        <v>271</v>
      </c>
      <c r="P1131" s="11" t="s">
        <v>6033</v>
      </c>
      <c r="Q1131" s="11" t="s">
        <v>5596</v>
      </c>
      <c r="R1131" s="11" t="s">
        <v>5597</v>
      </c>
      <c r="S1131" s="11" t="s">
        <v>45</v>
      </c>
      <c r="T1131" s="11" t="s">
        <v>84</v>
      </c>
      <c r="U1131" s="11" t="s">
        <v>6057</v>
      </c>
      <c r="V1131" s="11" t="s">
        <v>46</v>
      </c>
      <c r="W1131" s="17">
        <v>42370</v>
      </c>
      <c r="X1131" s="17" t="s">
        <v>6281</v>
      </c>
      <c r="Y1131" s="34">
        <v>3</v>
      </c>
      <c r="Z1131" s="30" t="s">
        <v>6647</v>
      </c>
      <c r="AA1131" s="29">
        <v>15.7</v>
      </c>
      <c r="AB1131" s="11" t="s">
        <v>47</v>
      </c>
      <c r="AC1131" s="11">
        <v>0</v>
      </c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  <c r="AP1131" s="11"/>
      <c r="AQ1131" s="11"/>
      <c r="AR1131" s="11"/>
      <c r="AS1131" s="11"/>
      <c r="AT1131" s="11"/>
      <c r="AU1131" s="11"/>
      <c r="AV1131" s="11"/>
      <c r="AW1131" s="11"/>
      <c r="AX1131" s="11"/>
      <c r="AY1131" s="11"/>
      <c r="AZ1131" s="11"/>
      <c r="BA1131" s="11"/>
      <c r="BB1131" s="11"/>
    </row>
    <row r="1132" spans="1:54" x14ac:dyDescent="0.25">
      <c r="A1132" s="11" t="s">
        <v>3975</v>
      </c>
      <c r="B1132" s="12">
        <v>31</v>
      </c>
      <c r="C1132" s="12" t="str">
        <f t="shared" si="17"/>
        <v>[30-40[ ans</v>
      </c>
      <c r="D1132" s="11" t="s">
        <v>3976</v>
      </c>
      <c r="E1132" s="11" t="s">
        <v>48</v>
      </c>
      <c r="F1132" s="11" t="s">
        <v>40</v>
      </c>
      <c r="G1132" s="11"/>
      <c r="H1132" s="11"/>
      <c r="I1132" s="11" t="s">
        <v>49</v>
      </c>
      <c r="J1132" s="11" t="s">
        <v>860</v>
      </c>
      <c r="K1132" s="11" t="s">
        <v>6048</v>
      </c>
      <c r="L1132" s="11" t="s">
        <v>51</v>
      </c>
      <c r="M1132" s="11" t="s">
        <v>6062</v>
      </c>
      <c r="N1132" s="11" t="s">
        <v>64</v>
      </c>
      <c r="O1132" s="11" t="s">
        <v>729</v>
      </c>
      <c r="P1132" s="11" t="s">
        <v>6702</v>
      </c>
      <c r="Q1132" s="11"/>
      <c r="R1132" s="11"/>
      <c r="S1132" s="11" t="s">
        <v>45</v>
      </c>
      <c r="T1132" s="11" t="s">
        <v>58</v>
      </c>
      <c r="U1132" s="11" t="s">
        <v>6055</v>
      </c>
      <c r="V1132" s="11" t="s">
        <v>62</v>
      </c>
      <c r="W1132" s="17"/>
      <c r="X1132" s="17"/>
      <c r="Y1132" s="30"/>
      <c r="Z1132" s="30"/>
      <c r="AA1132" s="29">
        <v>15.2</v>
      </c>
      <c r="AB1132" s="11" t="s">
        <v>47</v>
      </c>
      <c r="AC1132" s="11">
        <v>0</v>
      </c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  <c r="AP1132" s="11"/>
      <c r="AQ1132" s="11"/>
      <c r="AR1132" s="11"/>
      <c r="AS1132" s="11"/>
      <c r="AT1132" s="11"/>
      <c r="AU1132" s="11"/>
      <c r="AV1132" s="11"/>
      <c r="AW1132" s="11"/>
      <c r="AX1132" s="11"/>
      <c r="AY1132" s="11"/>
      <c r="AZ1132" s="11"/>
      <c r="BA1132" s="11"/>
      <c r="BB1132" s="11"/>
    </row>
    <row r="1133" spans="1:54" x14ac:dyDescent="0.25">
      <c r="A1133" s="11" t="s">
        <v>3977</v>
      </c>
      <c r="B1133" s="12">
        <v>26</v>
      </c>
      <c r="C1133" s="12" t="str">
        <f t="shared" si="17"/>
        <v>[20-30[ ans</v>
      </c>
      <c r="D1133" s="11" t="s">
        <v>3978</v>
      </c>
      <c r="E1133" s="11" t="s">
        <v>54</v>
      </c>
      <c r="F1133" s="11" t="s">
        <v>40</v>
      </c>
      <c r="G1133" s="11"/>
      <c r="H1133" s="11"/>
      <c r="I1133" s="11" t="s">
        <v>41</v>
      </c>
      <c r="J1133" s="11" t="s">
        <v>134</v>
      </c>
      <c r="K1133" s="11" t="s">
        <v>6049</v>
      </c>
      <c r="L1133" s="11" t="s">
        <v>43</v>
      </c>
      <c r="M1133" s="11" t="s">
        <v>6062</v>
      </c>
      <c r="N1133" s="11" t="s">
        <v>565</v>
      </c>
      <c r="O1133" s="11" t="s">
        <v>271</v>
      </c>
      <c r="P1133" s="11" t="s">
        <v>6033</v>
      </c>
      <c r="Q1133" s="11" t="s">
        <v>5596</v>
      </c>
      <c r="R1133" s="11" t="s">
        <v>5597</v>
      </c>
      <c r="S1133" s="11" t="s">
        <v>45</v>
      </c>
      <c r="T1133" s="11" t="s">
        <v>58</v>
      </c>
      <c r="U1133" s="11" t="s">
        <v>6055</v>
      </c>
      <c r="V1133" s="11" t="s">
        <v>62</v>
      </c>
      <c r="W1133" s="17"/>
      <c r="X1133" s="17"/>
      <c r="Y1133" s="30"/>
      <c r="Z1133" s="30"/>
      <c r="AA1133" s="29">
        <v>12.8</v>
      </c>
      <c r="AB1133" s="11" t="s">
        <v>845</v>
      </c>
      <c r="AC1133" s="11">
        <v>1</v>
      </c>
      <c r="AD1133" s="27" t="s">
        <v>5511</v>
      </c>
      <c r="AE1133" s="27" t="s">
        <v>6673</v>
      </c>
      <c r="AF1133" s="11" t="s">
        <v>62</v>
      </c>
      <c r="AG1133" s="11" t="s">
        <v>46</v>
      </c>
      <c r="AH1133" s="11" t="s">
        <v>62</v>
      </c>
      <c r="AI1133" s="11" t="s">
        <v>62</v>
      </c>
      <c r="AJ1133" s="11"/>
      <c r="AK1133" s="11"/>
      <c r="AL1133" s="11"/>
      <c r="AM1133" s="11"/>
      <c r="AN1133" s="11"/>
      <c r="AO1133" s="11"/>
      <c r="AP1133" s="11"/>
      <c r="AQ1133" s="11" t="s">
        <v>846</v>
      </c>
      <c r="AR1133" s="11"/>
      <c r="AS1133" s="11"/>
      <c r="AT1133" s="11"/>
      <c r="AU1133" s="11"/>
      <c r="AV1133" s="11"/>
      <c r="AW1133" s="11"/>
      <c r="AX1133" s="11"/>
      <c r="AY1133" s="11"/>
      <c r="AZ1133" s="11"/>
      <c r="BA1133" s="11"/>
      <c r="BB1133" s="11"/>
    </row>
    <row r="1134" spans="1:54" x14ac:dyDescent="0.25">
      <c r="A1134" s="11" t="s">
        <v>3979</v>
      </c>
      <c r="B1134" s="12">
        <v>33</v>
      </c>
      <c r="C1134" s="12" t="str">
        <f t="shared" si="17"/>
        <v>[30-40[ ans</v>
      </c>
      <c r="D1134" s="11" t="s">
        <v>3980</v>
      </c>
      <c r="E1134" s="11" t="s">
        <v>54</v>
      </c>
      <c r="F1134" s="11" t="s">
        <v>40</v>
      </c>
      <c r="G1134" s="11"/>
      <c r="H1134" s="11"/>
      <c r="I1134" s="11" t="s">
        <v>41</v>
      </c>
      <c r="J1134" s="11" t="s">
        <v>279</v>
      </c>
      <c r="K1134" s="11" t="s">
        <v>6044</v>
      </c>
      <c r="L1134" s="11" t="s">
        <v>51</v>
      </c>
      <c r="M1134" s="11" t="s">
        <v>6062</v>
      </c>
      <c r="N1134" s="11" t="s">
        <v>64</v>
      </c>
      <c r="O1134" s="11" t="s">
        <v>729</v>
      </c>
      <c r="P1134" s="11" t="s">
        <v>6702</v>
      </c>
      <c r="Q1134" s="11"/>
      <c r="R1134" s="11"/>
      <c r="S1134" s="11" t="s">
        <v>45</v>
      </c>
      <c r="T1134" s="11" t="s">
        <v>39</v>
      </c>
      <c r="U1134" s="11" t="s">
        <v>6053</v>
      </c>
      <c r="V1134" s="11" t="s">
        <v>46</v>
      </c>
      <c r="W1134" s="17">
        <v>42736</v>
      </c>
      <c r="X1134" s="17" t="s">
        <v>6270</v>
      </c>
      <c r="Y1134" s="34">
        <v>2</v>
      </c>
      <c r="Z1134" s="30" t="s">
        <v>6644</v>
      </c>
      <c r="AA1134" s="29">
        <v>14</v>
      </c>
      <c r="AB1134" s="11" t="s">
        <v>47</v>
      </c>
      <c r="AC1134" s="11">
        <v>0</v>
      </c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  <c r="AP1134" s="11"/>
      <c r="AQ1134" s="11"/>
      <c r="AR1134" s="11"/>
      <c r="AS1134" s="11"/>
      <c r="AT1134" s="11"/>
      <c r="AU1134" s="11"/>
      <c r="AV1134" s="11"/>
      <c r="AW1134" s="11"/>
      <c r="AX1134" s="11"/>
      <c r="AY1134" s="11"/>
      <c r="AZ1134" s="11"/>
      <c r="BA1134" s="11"/>
      <c r="BB1134" s="11"/>
    </row>
    <row r="1135" spans="1:54" x14ac:dyDescent="0.25">
      <c r="A1135" s="11" t="s">
        <v>3981</v>
      </c>
      <c r="B1135" s="12">
        <v>27</v>
      </c>
      <c r="C1135" s="12" t="str">
        <f t="shared" si="17"/>
        <v>[20-30[ ans</v>
      </c>
      <c r="D1135" s="11" t="s">
        <v>3982</v>
      </c>
      <c r="E1135" s="11" t="s">
        <v>54</v>
      </c>
      <c r="F1135" s="11" t="s">
        <v>40</v>
      </c>
      <c r="G1135" s="11"/>
      <c r="H1135" s="11"/>
      <c r="I1135" s="11" t="s">
        <v>49</v>
      </c>
      <c r="J1135" s="11" t="s">
        <v>98</v>
      </c>
      <c r="K1135" s="11" t="s">
        <v>6043</v>
      </c>
      <c r="L1135" s="11" t="s">
        <v>43</v>
      </c>
      <c r="M1135" s="11" t="s">
        <v>6062</v>
      </c>
      <c r="N1135" s="11" t="s">
        <v>227</v>
      </c>
      <c r="O1135" s="11" t="s">
        <v>104</v>
      </c>
      <c r="P1135" s="11" t="s">
        <v>6033</v>
      </c>
      <c r="Q1135" s="11" t="s">
        <v>6036</v>
      </c>
      <c r="R1135" s="11" t="s">
        <v>6037</v>
      </c>
      <c r="S1135" s="11" t="s">
        <v>45</v>
      </c>
      <c r="T1135" s="11" t="s">
        <v>58</v>
      </c>
      <c r="U1135" s="11" t="s">
        <v>6055</v>
      </c>
      <c r="V1135" s="11" t="s">
        <v>62</v>
      </c>
      <c r="W1135" s="17"/>
      <c r="X1135" s="17"/>
      <c r="Y1135" s="30"/>
      <c r="Z1135" s="30"/>
      <c r="AA1135" s="29">
        <v>13.2</v>
      </c>
      <c r="AB1135" s="11" t="s">
        <v>845</v>
      </c>
      <c r="AC1135" s="11">
        <v>1</v>
      </c>
      <c r="AD1135" s="11"/>
      <c r="AE1135" s="27" t="s">
        <v>6684</v>
      </c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  <c r="AP1135" s="11" t="s">
        <v>1239</v>
      </c>
      <c r="AQ1135" s="11" t="s">
        <v>846</v>
      </c>
      <c r="AR1135" s="11"/>
      <c r="AS1135" s="11"/>
      <c r="AT1135" s="11"/>
      <c r="AU1135" s="11"/>
      <c r="AV1135" s="11"/>
      <c r="AW1135" s="11"/>
      <c r="AX1135" s="11"/>
      <c r="AY1135" s="11"/>
      <c r="AZ1135" s="11"/>
      <c r="BA1135" s="11"/>
      <c r="BB1135" s="11"/>
    </row>
    <row r="1136" spans="1:54" x14ac:dyDescent="0.25">
      <c r="A1136" s="11" t="s">
        <v>3983</v>
      </c>
      <c r="B1136" s="12">
        <v>24</v>
      </c>
      <c r="C1136" s="12" t="str">
        <f t="shared" si="17"/>
        <v>[20-30[ ans</v>
      </c>
      <c r="D1136" s="11" t="s">
        <v>3984</v>
      </c>
      <c r="E1136" s="11" t="s">
        <v>54</v>
      </c>
      <c r="F1136" s="11" t="s">
        <v>40</v>
      </c>
      <c r="G1136" s="11"/>
      <c r="H1136" s="11"/>
      <c r="I1136" s="11" t="s">
        <v>41</v>
      </c>
      <c r="J1136" s="11" t="s">
        <v>363</v>
      </c>
      <c r="K1136" s="11" t="s">
        <v>6045</v>
      </c>
      <c r="L1136" s="11" t="s">
        <v>51</v>
      </c>
      <c r="M1136" s="11" t="s">
        <v>6062</v>
      </c>
      <c r="N1136" s="11" t="s">
        <v>379</v>
      </c>
      <c r="O1136" s="11" t="s">
        <v>5507</v>
      </c>
      <c r="P1136" s="11" t="s">
        <v>6069</v>
      </c>
      <c r="Q1136" s="11" t="s">
        <v>5636</v>
      </c>
      <c r="R1136" s="11" t="s">
        <v>5637</v>
      </c>
      <c r="S1136" s="11" t="s">
        <v>45</v>
      </c>
      <c r="T1136" s="11" t="s">
        <v>39</v>
      </c>
      <c r="U1136" s="11" t="s">
        <v>6053</v>
      </c>
      <c r="V1136" s="11" t="s">
        <v>46</v>
      </c>
      <c r="W1136" s="17">
        <v>43436</v>
      </c>
      <c r="X1136" s="17" t="s">
        <v>6532</v>
      </c>
      <c r="Y1136" s="34">
        <v>1</v>
      </c>
      <c r="Z1136" s="30" t="s">
        <v>6644</v>
      </c>
      <c r="AA1136" s="11"/>
      <c r="AB1136" s="11" t="s">
        <v>47</v>
      </c>
      <c r="AC1136" s="11">
        <v>0</v>
      </c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  <c r="AP1136" s="11"/>
      <c r="AQ1136" s="11"/>
      <c r="AR1136" s="11"/>
      <c r="AS1136" s="11"/>
      <c r="AT1136" s="11"/>
      <c r="AU1136" s="11"/>
      <c r="AV1136" s="11"/>
      <c r="AW1136" s="11"/>
      <c r="AX1136" s="11"/>
      <c r="AY1136" s="11"/>
      <c r="AZ1136" s="11"/>
      <c r="BA1136" s="11"/>
      <c r="BB1136" s="11"/>
    </row>
    <row r="1137" spans="1:54" x14ac:dyDescent="0.25">
      <c r="A1137" s="11" t="s">
        <v>3986</v>
      </c>
      <c r="B1137" s="12">
        <v>35</v>
      </c>
      <c r="C1137" s="12" t="str">
        <f t="shared" si="17"/>
        <v>[30-40[ ans</v>
      </c>
      <c r="D1137" s="11" t="s">
        <v>3987</v>
      </c>
      <c r="E1137" s="11" t="s">
        <v>54</v>
      </c>
      <c r="F1137" s="11" t="s">
        <v>40</v>
      </c>
      <c r="G1137" s="11"/>
      <c r="H1137" s="11"/>
      <c r="I1137" s="11" t="s">
        <v>49</v>
      </c>
      <c r="J1137" s="11" t="s">
        <v>150</v>
      </c>
      <c r="K1137" s="11" t="s">
        <v>6047</v>
      </c>
      <c r="L1137" s="11" t="s">
        <v>43</v>
      </c>
      <c r="M1137" s="11" t="s">
        <v>6062</v>
      </c>
      <c r="N1137" s="11" t="s">
        <v>90</v>
      </c>
      <c r="O1137" s="11" t="s">
        <v>90</v>
      </c>
      <c r="P1137" s="11" t="s">
        <v>6033</v>
      </c>
      <c r="Q1137" s="11" t="s">
        <v>5632</v>
      </c>
      <c r="R1137" s="11" t="s">
        <v>5633</v>
      </c>
      <c r="S1137" s="11" t="s">
        <v>45</v>
      </c>
      <c r="T1137" s="11" t="s">
        <v>84</v>
      </c>
      <c r="U1137" s="11" t="s">
        <v>6057</v>
      </c>
      <c r="V1137" s="11" t="s">
        <v>62</v>
      </c>
      <c r="W1137" s="17"/>
      <c r="X1137" s="17"/>
      <c r="Y1137" s="30"/>
      <c r="Z1137" s="30"/>
      <c r="AA1137" s="29">
        <v>13.6</v>
      </c>
      <c r="AB1137" s="11" t="s">
        <v>47</v>
      </c>
      <c r="AC1137" s="11">
        <v>0</v>
      </c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  <c r="AP1137" s="11"/>
      <c r="AQ1137" s="11"/>
      <c r="AR1137" s="11"/>
      <c r="AS1137" s="11"/>
      <c r="AT1137" s="11"/>
      <c r="AU1137" s="11"/>
      <c r="AV1137" s="11"/>
      <c r="AW1137" s="11"/>
      <c r="AX1137" s="11"/>
      <c r="AY1137" s="11"/>
      <c r="AZ1137" s="11"/>
      <c r="BA1137" s="11"/>
      <c r="BB1137" s="11"/>
    </row>
    <row r="1138" spans="1:54" x14ac:dyDescent="0.25">
      <c r="A1138" s="11" t="s">
        <v>3988</v>
      </c>
      <c r="B1138" s="12">
        <v>32</v>
      </c>
      <c r="C1138" s="12" t="str">
        <f t="shared" si="17"/>
        <v>[30-40[ ans</v>
      </c>
      <c r="D1138" s="11" t="s">
        <v>3989</v>
      </c>
      <c r="E1138" s="11" t="s">
        <v>39</v>
      </c>
      <c r="F1138" s="11" t="s">
        <v>40</v>
      </c>
      <c r="G1138" s="11"/>
      <c r="H1138" s="11"/>
      <c r="I1138" s="11" t="s">
        <v>41</v>
      </c>
      <c r="J1138" s="11" t="s">
        <v>63</v>
      </c>
      <c r="K1138" s="11" t="s">
        <v>6047</v>
      </c>
      <c r="L1138" s="11" t="s">
        <v>51</v>
      </c>
      <c r="M1138" s="11" t="s">
        <v>6062</v>
      </c>
      <c r="N1138" s="11" t="s">
        <v>64</v>
      </c>
      <c r="O1138" s="11" t="s">
        <v>729</v>
      </c>
      <c r="P1138" s="11" t="s">
        <v>6702</v>
      </c>
      <c r="Q1138" s="11"/>
      <c r="R1138" s="11"/>
      <c r="S1138" s="11" t="s">
        <v>45</v>
      </c>
      <c r="T1138" s="11" t="s">
        <v>58</v>
      </c>
      <c r="U1138" s="11" t="s">
        <v>6055</v>
      </c>
      <c r="V1138" s="11" t="s">
        <v>62</v>
      </c>
      <c r="W1138" s="17"/>
      <c r="X1138" s="17"/>
      <c r="Y1138" s="30"/>
      <c r="Z1138" s="30"/>
      <c r="AA1138" s="29">
        <v>13.6</v>
      </c>
      <c r="AB1138" s="11" t="s">
        <v>47</v>
      </c>
      <c r="AC1138" s="11">
        <v>0</v>
      </c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  <c r="AP1138" s="11"/>
      <c r="AQ1138" s="11"/>
      <c r="AR1138" s="11"/>
      <c r="AS1138" s="11"/>
      <c r="AT1138" s="11"/>
      <c r="AU1138" s="11"/>
      <c r="AV1138" s="11"/>
      <c r="AW1138" s="11"/>
      <c r="AX1138" s="11"/>
      <c r="AY1138" s="11"/>
      <c r="AZ1138" s="11"/>
      <c r="BA1138" s="11"/>
      <c r="BB1138" s="11"/>
    </row>
    <row r="1139" spans="1:54" x14ac:dyDescent="0.25">
      <c r="A1139" s="11" t="s">
        <v>3990</v>
      </c>
      <c r="B1139" s="12">
        <v>34</v>
      </c>
      <c r="C1139" s="12" t="str">
        <f t="shared" si="17"/>
        <v>[30-40[ ans</v>
      </c>
      <c r="D1139" s="11" t="s">
        <v>3991</v>
      </c>
      <c r="E1139" s="11" t="s">
        <v>54</v>
      </c>
      <c r="F1139" s="11" t="s">
        <v>40</v>
      </c>
      <c r="G1139" s="11"/>
      <c r="H1139" s="11"/>
      <c r="I1139" s="11" t="s">
        <v>49</v>
      </c>
      <c r="J1139" s="11" t="s">
        <v>993</v>
      </c>
      <c r="K1139" s="11" t="s">
        <v>6048</v>
      </c>
      <c r="L1139" s="11" t="s">
        <v>51</v>
      </c>
      <c r="M1139" s="11" t="s">
        <v>6062</v>
      </c>
      <c r="N1139" s="11" t="s">
        <v>200</v>
      </c>
      <c r="O1139" s="11" t="s">
        <v>90</v>
      </c>
      <c r="P1139" s="11" t="s">
        <v>6033</v>
      </c>
      <c r="Q1139" s="11" t="s">
        <v>5632</v>
      </c>
      <c r="R1139" s="11" t="s">
        <v>5633</v>
      </c>
      <c r="S1139" s="11" t="s">
        <v>45</v>
      </c>
      <c r="T1139" s="11" t="s">
        <v>84</v>
      </c>
      <c r="U1139" s="11" t="s">
        <v>6057</v>
      </c>
      <c r="V1139" s="11" t="s">
        <v>62</v>
      </c>
      <c r="W1139" s="17"/>
      <c r="X1139" s="17"/>
      <c r="Y1139" s="30"/>
      <c r="Z1139" s="30"/>
      <c r="AA1139" s="29">
        <v>14.3</v>
      </c>
      <c r="AB1139" s="11" t="s">
        <v>47</v>
      </c>
      <c r="AC1139" s="11">
        <v>0</v>
      </c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  <c r="AP1139" s="11"/>
      <c r="AQ1139" s="11"/>
      <c r="AR1139" s="11"/>
      <c r="AS1139" s="11"/>
      <c r="AT1139" s="11"/>
      <c r="AU1139" s="11"/>
      <c r="AV1139" s="11"/>
      <c r="AW1139" s="11"/>
      <c r="AX1139" s="11"/>
      <c r="AY1139" s="11"/>
      <c r="AZ1139" s="11"/>
      <c r="BA1139" s="11"/>
      <c r="BB1139" s="11"/>
    </row>
    <row r="1140" spans="1:54" x14ac:dyDescent="0.25">
      <c r="A1140" s="11" t="s">
        <v>3992</v>
      </c>
      <c r="B1140" s="12">
        <v>19</v>
      </c>
      <c r="C1140" s="12" t="str">
        <f t="shared" si="17"/>
        <v xml:space="preserve"> &lt; 20 ans</v>
      </c>
      <c r="D1140" s="11" t="s">
        <v>3993</v>
      </c>
      <c r="E1140" s="11" t="s">
        <v>54</v>
      </c>
      <c r="F1140" s="11" t="s">
        <v>40</v>
      </c>
      <c r="G1140" s="11"/>
      <c r="H1140" s="11"/>
      <c r="I1140" s="11" t="s">
        <v>41</v>
      </c>
      <c r="J1140" s="11" t="s">
        <v>134</v>
      </c>
      <c r="K1140" s="11" t="s">
        <v>6049</v>
      </c>
      <c r="L1140" s="11" t="s">
        <v>60</v>
      </c>
      <c r="M1140" s="11" t="s">
        <v>6062</v>
      </c>
      <c r="N1140" s="11" t="s">
        <v>804</v>
      </c>
      <c r="O1140" s="11" t="s">
        <v>423</v>
      </c>
      <c r="P1140" s="11" t="s">
        <v>6035</v>
      </c>
      <c r="Q1140" s="11" t="s">
        <v>5758</v>
      </c>
      <c r="R1140" s="11" t="s">
        <v>5759</v>
      </c>
      <c r="S1140" s="27" t="s">
        <v>220</v>
      </c>
      <c r="T1140" s="11" t="s">
        <v>39</v>
      </c>
      <c r="U1140" s="11" t="s">
        <v>6053</v>
      </c>
      <c r="V1140" s="11" t="s">
        <v>46</v>
      </c>
      <c r="W1140" s="17">
        <v>43473</v>
      </c>
      <c r="X1140" s="17" t="s">
        <v>6404</v>
      </c>
      <c r="Y1140" s="34">
        <v>0</v>
      </c>
      <c r="Z1140" s="30" t="s">
        <v>6644</v>
      </c>
      <c r="AA1140" s="29">
        <v>10</v>
      </c>
      <c r="AB1140" s="11" t="s">
        <v>845</v>
      </c>
      <c r="AC1140" s="11">
        <v>1</v>
      </c>
      <c r="AD1140" s="27" t="s">
        <v>5511</v>
      </c>
      <c r="AE1140" s="27" t="s">
        <v>6673</v>
      </c>
      <c r="AF1140" s="11"/>
      <c r="AG1140" s="11" t="s">
        <v>46</v>
      </c>
      <c r="AH1140" s="11"/>
      <c r="AI1140" s="11"/>
      <c r="AJ1140" s="11"/>
      <c r="AK1140" s="11"/>
      <c r="AL1140" s="11"/>
      <c r="AM1140" s="11"/>
      <c r="AN1140" s="11"/>
      <c r="AO1140" s="11"/>
      <c r="AP1140" s="11"/>
      <c r="AQ1140" s="11" t="s">
        <v>846</v>
      </c>
      <c r="AR1140" s="11"/>
      <c r="AS1140" s="11"/>
      <c r="AT1140" s="11"/>
      <c r="AU1140" s="11"/>
      <c r="AV1140" s="11"/>
      <c r="AW1140" s="11"/>
      <c r="AX1140" s="11"/>
      <c r="AY1140" s="11"/>
      <c r="AZ1140" s="11"/>
      <c r="BA1140" s="11"/>
      <c r="BB1140" s="11"/>
    </row>
    <row r="1141" spans="1:54" x14ac:dyDescent="0.25">
      <c r="A1141" s="11" t="s">
        <v>3994</v>
      </c>
      <c r="B1141" s="12">
        <v>23</v>
      </c>
      <c r="C1141" s="12" t="str">
        <f t="shared" si="17"/>
        <v>[20-30[ ans</v>
      </c>
      <c r="D1141" s="11" t="s">
        <v>3427</v>
      </c>
      <c r="E1141" s="11" t="s">
        <v>54</v>
      </c>
      <c r="F1141" s="11" t="s">
        <v>40</v>
      </c>
      <c r="G1141" s="11"/>
      <c r="H1141" s="11"/>
      <c r="I1141" s="11" t="s">
        <v>41</v>
      </c>
      <c r="J1141" s="11" t="s">
        <v>441</v>
      </c>
      <c r="K1141" s="11" t="s">
        <v>6045</v>
      </c>
      <c r="L1141" s="11" t="s">
        <v>51</v>
      </c>
      <c r="M1141" s="11" t="s">
        <v>6062</v>
      </c>
      <c r="N1141" s="11" t="s">
        <v>6065</v>
      </c>
      <c r="O1141" s="11" t="s">
        <v>729</v>
      </c>
      <c r="P1141" s="11" t="s">
        <v>6702</v>
      </c>
      <c r="Q1141" s="11"/>
      <c r="R1141" s="11"/>
      <c r="S1141" s="11" t="s">
        <v>45</v>
      </c>
      <c r="T1141" s="11" t="s">
        <v>124</v>
      </c>
      <c r="U1141" s="11" t="s">
        <v>124</v>
      </c>
      <c r="V1141" s="11" t="s">
        <v>62</v>
      </c>
      <c r="W1141" s="17"/>
      <c r="X1141" s="17"/>
      <c r="Y1141" s="30"/>
      <c r="Z1141" s="30"/>
      <c r="AA1141" s="29">
        <v>15.5</v>
      </c>
      <c r="AB1141" s="11" t="s">
        <v>47</v>
      </c>
      <c r="AC1141" s="11">
        <v>0</v>
      </c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</row>
    <row r="1142" spans="1:54" x14ac:dyDescent="0.25">
      <c r="A1142" s="11" t="s">
        <v>3995</v>
      </c>
      <c r="B1142" s="12">
        <v>23</v>
      </c>
      <c r="C1142" s="12" t="str">
        <f t="shared" si="17"/>
        <v>[20-30[ ans</v>
      </c>
      <c r="D1142" s="11" t="s">
        <v>3996</v>
      </c>
      <c r="E1142" s="11" t="s">
        <v>54</v>
      </c>
      <c r="F1142" s="11" t="s">
        <v>40</v>
      </c>
      <c r="G1142" s="11"/>
      <c r="H1142" s="11"/>
      <c r="I1142" s="11" t="s">
        <v>41</v>
      </c>
      <c r="J1142" s="11" t="s">
        <v>56</v>
      </c>
      <c r="K1142" s="11" t="s">
        <v>6045</v>
      </c>
      <c r="L1142" s="11" t="s">
        <v>43</v>
      </c>
      <c r="M1142" s="11" t="s">
        <v>6062</v>
      </c>
      <c r="N1142" s="11" t="s">
        <v>227</v>
      </c>
      <c r="O1142" s="11" t="s">
        <v>104</v>
      </c>
      <c r="P1142" s="11" t="s">
        <v>6033</v>
      </c>
      <c r="Q1142" s="11" t="s">
        <v>6036</v>
      </c>
      <c r="R1142" s="11" t="s">
        <v>6037</v>
      </c>
      <c r="S1142" s="11" t="s">
        <v>45</v>
      </c>
      <c r="T1142" s="11" t="s">
        <v>39</v>
      </c>
      <c r="U1142" s="11" t="s">
        <v>6053</v>
      </c>
      <c r="V1142" s="11" t="s">
        <v>62</v>
      </c>
      <c r="W1142" s="17"/>
      <c r="X1142" s="17"/>
      <c r="Y1142" s="30"/>
      <c r="Z1142" s="30"/>
      <c r="AA1142" s="29">
        <v>14.3</v>
      </c>
      <c r="AB1142" s="11" t="s">
        <v>845</v>
      </c>
      <c r="AC1142" s="11">
        <v>1</v>
      </c>
      <c r="AD1142" s="27" t="s">
        <v>5510</v>
      </c>
      <c r="AE1142" s="27" t="s">
        <v>6673</v>
      </c>
      <c r="AF1142" s="11" t="s">
        <v>46</v>
      </c>
      <c r="AG1142" s="11"/>
      <c r="AH1142" s="11"/>
      <c r="AI1142" s="11"/>
      <c r="AJ1142" s="11"/>
      <c r="AK1142" s="11"/>
      <c r="AL1142" s="11"/>
      <c r="AM1142" s="11"/>
      <c r="AN1142" s="11"/>
      <c r="AO1142" s="11"/>
      <c r="AP1142" s="11"/>
      <c r="AQ1142" s="11" t="s">
        <v>846</v>
      </c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</row>
    <row r="1143" spans="1:54" x14ac:dyDescent="0.25">
      <c r="A1143" s="11" t="s">
        <v>3997</v>
      </c>
      <c r="B1143" s="12">
        <v>22</v>
      </c>
      <c r="C1143" s="12" t="str">
        <f t="shared" si="17"/>
        <v>[20-30[ ans</v>
      </c>
      <c r="D1143" s="11" t="s">
        <v>3998</v>
      </c>
      <c r="E1143" s="11" t="s">
        <v>54</v>
      </c>
      <c r="F1143" s="11" t="s">
        <v>40</v>
      </c>
      <c r="G1143" s="11"/>
      <c r="H1143" s="11"/>
      <c r="I1143" s="11" t="s">
        <v>41</v>
      </c>
      <c r="J1143" s="11" t="s">
        <v>504</v>
      </c>
      <c r="K1143" s="11" t="s">
        <v>6043</v>
      </c>
      <c r="L1143" s="11" t="s">
        <v>51</v>
      </c>
      <c r="M1143" s="11" t="s">
        <v>6062</v>
      </c>
      <c r="N1143" s="11" t="s">
        <v>594</v>
      </c>
      <c r="O1143" s="11" t="s">
        <v>287</v>
      </c>
      <c r="P1143" s="11" t="s">
        <v>6033</v>
      </c>
      <c r="Q1143" s="11" t="s">
        <v>5848</v>
      </c>
      <c r="R1143" s="11" t="s">
        <v>5849</v>
      </c>
      <c r="S1143" s="11" t="s">
        <v>45</v>
      </c>
      <c r="T1143" s="11" t="s">
        <v>39</v>
      </c>
      <c r="U1143" s="11" t="s">
        <v>6053</v>
      </c>
      <c r="V1143" s="11" t="s">
        <v>62</v>
      </c>
      <c r="W1143" s="17"/>
      <c r="X1143" s="17"/>
      <c r="Y1143" s="30"/>
      <c r="Z1143" s="30"/>
      <c r="AA1143" s="11"/>
      <c r="AB1143" s="11" t="s">
        <v>47</v>
      </c>
      <c r="AC1143" s="11">
        <v>0</v>
      </c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</row>
    <row r="1144" spans="1:54" x14ac:dyDescent="0.25">
      <c r="A1144" s="11" t="s">
        <v>3999</v>
      </c>
      <c r="B1144" s="12">
        <v>20</v>
      </c>
      <c r="C1144" s="12" t="str">
        <f t="shared" si="17"/>
        <v>[20-30[ ans</v>
      </c>
      <c r="D1144" s="11" t="s">
        <v>4000</v>
      </c>
      <c r="E1144" s="11" t="s">
        <v>48</v>
      </c>
      <c r="F1144" s="11" t="s">
        <v>55</v>
      </c>
      <c r="G1144" s="11"/>
      <c r="H1144" s="11"/>
      <c r="I1144" s="11" t="s">
        <v>41</v>
      </c>
      <c r="J1144" s="11" t="s">
        <v>79</v>
      </c>
      <c r="K1144" s="11" t="s">
        <v>6048</v>
      </c>
      <c r="L1144" s="11" t="s">
        <v>43</v>
      </c>
      <c r="M1144" s="11" t="s">
        <v>6062</v>
      </c>
      <c r="N1144" s="11" t="s">
        <v>1188</v>
      </c>
      <c r="O1144" s="11" t="s">
        <v>104</v>
      </c>
      <c r="P1144" s="11" t="s">
        <v>6033</v>
      </c>
      <c r="Q1144" s="11" t="s">
        <v>6036</v>
      </c>
      <c r="R1144" s="11" t="s">
        <v>6037</v>
      </c>
      <c r="S1144" s="11" t="s">
        <v>45</v>
      </c>
      <c r="T1144" s="11" t="s">
        <v>84</v>
      </c>
      <c r="U1144" s="11" t="s">
        <v>6057</v>
      </c>
      <c r="V1144" s="11" t="s">
        <v>62</v>
      </c>
      <c r="W1144" s="17"/>
      <c r="X1144" s="17"/>
      <c r="Y1144" s="30"/>
      <c r="Z1144" s="30"/>
      <c r="AA1144" s="29">
        <v>8.1</v>
      </c>
      <c r="AB1144" s="11" t="s">
        <v>845</v>
      </c>
      <c r="AC1144" s="11">
        <v>1</v>
      </c>
      <c r="AD1144" s="27" t="s">
        <v>5511</v>
      </c>
      <c r="AE1144" s="27" t="s">
        <v>6673</v>
      </c>
      <c r="AF1144" s="11" t="s">
        <v>62</v>
      </c>
      <c r="AG1144" s="11" t="s">
        <v>46</v>
      </c>
      <c r="AH1144" s="11" t="s">
        <v>62</v>
      </c>
      <c r="AI1144" s="11" t="s">
        <v>62</v>
      </c>
      <c r="AJ1144" s="11"/>
      <c r="AK1144" s="11" t="s">
        <v>62</v>
      </c>
      <c r="AL1144" s="11" t="s">
        <v>62</v>
      </c>
      <c r="AM1144" s="11" t="s">
        <v>62</v>
      </c>
      <c r="AN1144" s="11" t="s">
        <v>62</v>
      </c>
      <c r="AO1144" s="11" t="s">
        <v>62</v>
      </c>
      <c r="AP1144" s="11"/>
      <c r="AQ1144" s="11" t="s">
        <v>846</v>
      </c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</row>
    <row r="1145" spans="1:54" x14ac:dyDescent="0.25">
      <c r="A1145" s="11" t="s">
        <v>4001</v>
      </c>
      <c r="B1145" s="12">
        <v>35</v>
      </c>
      <c r="C1145" s="12" t="str">
        <f t="shared" si="17"/>
        <v>[30-40[ ans</v>
      </c>
      <c r="D1145" s="11" t="s">
        <v>4002</v>
      </c>
      <c r="E1145" s="11" t="s">
        <v>39</v>
      </c>
      <c r="F1145" s="11" t="s">
        <v>40</v>
      </c>
      <c r="G1145" s="11"/>
      <c r="H1145" s="11"/>
      <c r="I1145" s="11" t="s">
        <v>49</v>
      </c>
      <c r="J1145" s="11" t="s">
        <v>897</v>
      </c>
      <c r="K1145" s="11" t="s">
        <v>6045</v>
      </c>
      <c r="L1145" s="11" t="s">
        <v>606</v>
      </c>
      <c r="M1145" s="11" t="s">
        <v>523</v>
      </c>
      <c r="N1145" s="11" t="s">
        <v>428</v>
      </c>
      <c r="O1145" s="11" t="s">
        <v>428</v>
      </c>
      <c r="P1145" s="11" t="s">
        <v>428</v>
      </c>
      <c r="Q1145" s="11"/>
      <c r="R1145" s="11"/>
      <c r="S1145" s="11" t="s">
        <v>45</v>
      </c>
      <c r="T1145" s="11" t="s">
        <v>58</v>
      </c>
      <c r="U1145" s="11" t="s">
        <v>6055</v>
      </c>
      <c r="V1145" s="11" t="s">
        <v>46</v>
      </c>
      <c r="W1145" s="17">
        <v>43101</v>
      </c>
      <c r="X1145" s="17" t="s">
        <v>6298</v>
      </c>
      <c r="Y1145" s="34">
        <v>1</v>
      </c>
      <c r="Z1145" s="30" t="s">
        <v>6644</v>
      </c>
      <c r="AA1145" s="29">
        <v>13.8</v>
      </c>
      <c r="AB1145" s="11" t="s">
        <v>47</v>
      </c>
      <c r="AC1145" s="11">
        <v>0</v>
      </c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  <c r="AP1145" s="11"/>
      <c r="AQ1145" s="11"/>
      <c r="AR1145" s="11"/>
      <c r="AS1145" s="11"/>
      <c r="AT1145" s="11"/>
      <c r="AU1145" s="11"/>
      <c r="AV1145" s="11"/>
      <c r="AW1145" s="11"/>
      <c r="AX1145" s="11"/>
      <c r="AY1145" s="11"/>
      <c r="AZ1145" s="11"/>
      <c r="BA1145" s="11"/>
      <c r="BB1145" s="11"/>
    </row>
    <row r="1146" spans="1:54" x14ac:dyDescent="0.25">
      <c r="A1146" s="11" t="s">
        <v>4003</v>
      </c>
      <c r="B1146" s="12">
        <v>29</v>
      </c>
      <c r="C1146" s="12" t="str">
        <f t="shared" si="17"/>
        <v>[20-30[ ans</v>
      </c>
      <c r="D1146" s="11" t="s">
        <v>4004</v>
      </c>
      <c r="E1146" s="11" t="s">
        <v>54</v>
      </c>
      <c r="F1146" s="11" t="s">
        <v>40</v>
      </c>
      <c r="G1146" s="11"/>
      <c r="H1146" s="11"/>
      <c r="I1146" s="11" t="s">
        <v>41</v>
      </c>
      <c r="J1146" s="11" t="s">
        <v>71</v>
      </c>
      <c r="K1146" s="11" t="s">
        <v>6047</v>
      </c>
      <c r="L1146" s="11" t="s">
        <v>51</v>
      </c>
      <c r="M1146" s="11" t="s">
        <v>6062</v>
      </c>
      <c r="N1146" s="11" t="s">
        <v>64</v>
      </c>
      <c r="O1146" s="11" t="s">
        <v>729</v>
      </c>
      <c r="P1146" s="11" t="s">
        <v>6702</v>
      </c>
      <c r="Q1146" s="11"/>
      <c r="R1146" s="11"/>
      <c r="S1146" s="11" t="s">
        <v>45</v>
      </c>
      <c r="T1146" s="11" t="s">
        <v>39</v>
      </c>
      <c r="U1146" s="11" t="s">
        <v>6053</v>
      </c>
      <c r="V1146" s="11" t="s">
        <v>46</v>
      </c>
      <c r="W1146" s="17">
        <v>42736</v>
      </c>
      <c r="X1146" s="17" t="s">
        <v>6270</v>
      </c>
      <c r="Y1146" s="34">
        <v>2</v>
      </c>
      <c r="Z1146" s="30" t="s">
        <v>6644</v>
      </c>
      <c r="AA1146" s="11"/>
      <c r="AB1146" s="11" t="s">
        <v>47</v>
      </c>
      <c r="AC1146" s="11">
        <v>0</v>
      </c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</row>
    <row r="1147" spans="1:54" x14ac:dyDescent="0.25">
      <c r="A1147" s="11" t="s">
        <v>4005</v>
      </c>
      <c r="B1147" s="12">
        <v>19</v>
      </c>
      <c r="C1147" s="12" t="str">
        <f t="shared" si="17"/>
        <v xml:space="preserve"> &lt; 20 ans</v>
      </c>
      <c r="D1147" s="11" t="s">
        <v>4006</v>
      </c>
      <c r="E1147" s="11" t="s">
        <v>54</v>
      </c>
      <c r="F1147" s="11" t="s">
        <v>40</v>
      </c>
      <c r="G1147" s="11"/>
      <c r="H1147" s="11"/>
      <c r="I1147" s="11" t="s">
        <v>41</v>
      </c>
      <c r="J1147" s="11" t="s">
        <v>1208</v>
      </c>
      <c r="K1147" s="11" t="s">
        <v>6043</v>
      </c>
      <c r="L1147" s="11" t="s">
        <v>51</v>
      </c>
      <c r="M1147" s="11" t="s">
        <v>6062</v>
      </c>
      <c r="N1147" s="11" t="s">
        <v>777</v>
      </c>
      <c r="O1147" s="11" t="s">
        <v>729</v>
      </c>
      <c r="P1147" s="11" t="s">
        <v>6702</v>
      </c>
      <c r="Q1147" s="11"/>
      <c r="R1147" s="11"/>
      <c r="S1147" s="11" t="s">
        <v>45</v>
      </c>
      <c r="T1147" s="11" t="s">
        <v>58</v>
      </c>
      <c r="U1147" s="11" t="s">
        <v>6055</v>
      </c>
      <c r="V1147" s="11" t="s">
        <v>62</v>
      </c>
      <c r="W1147" s="17"/>
      <c r="X1147" s="17"/>
      <c r="Y1147" s="30"/>
      <c r="Z1147" s="30"/>
      <c r="AA1147" s="29">
        <v>12.5</v>
      </c>
      <c r="AB1147" s="11" t="s">
        <v>845</v>
      </c>
      <c r="AC1147" s="11">
        <v>1</v>
      </c>
      <c r="AD1147" s="27" t="s">
        <v>5511</v>
      </c>
      <c r="AE1147" s="27" t="s">
        <v>6673</v>
      </c>
      <c r="AF1147" s="11"/>
      <c r="AG1147" s="11" t="s">
        <v>46</v>
      </c>
      <c r="AH1147" s="11"/>
      <c r="AI1147" s="11"/>
      <c r="AJ1147" s="11"/>
      <c r="AK1147" s="11"/>
      <c r="AL1147" s="11"/>
      <c r="AM1147" s="11"/>
      <c r="AN1147" s="11"/>
      <c r="AO1147" s="11"/>
      <c r="AP1147" s="11"/>
      <c r="AQ1147" s="11" t="s">
        <v>846</v>
      </c>
      <c r="AR1147" s="11"/>
      <c r="AS1147" s="11"/>
      <c r="AT1147" s="11"/>
      <c r="AU1147" s="11"/>
      <c r="AV1147" s="11"/>
      <c r="AW1147" s="11"/>
      <c r="AX1147" s="11"/>
      <c r="AY1147" s="11"/>
      <c r="AZ1147" s="11"/>
      <c r="BA1147" s="11"/>
      <c r="BB1147" s="11"/>
    </row>
    <row r="1148" spans="1:54" x14ac:dyDescent="0.25">
      <c r="A1148" s="11" t="s">
        <v>4007</v>
      </c>
      <c r="B1148" s="12">
        <v>38</v>
      </c>
      <c r="C1148" s="12" t="str">
        <f t="shared" si="17"/>
        <v>[30-40[ ans</v>
      </c>
      <c r="D1148" s="11" t="s">
        <v>4008</v>
      </c>
      <c r="E1148" s="11" t="s">
        <v>54</v>
      </c>
      <c r="F1148" s="11" t="s">
        <v>40</v>
      </c>
      <c r="G1148" s="11"/>
      <c r="H1148" s="11"/>
      <c r="I1148" s="11" t="s">
        <v>41</v>
      </c>
      <c r="J1148" s="11" t="s">
        <v>1075</v>
      </c>
      <c r="K1148" s="11" t="s">
        <v>6043</v>
      </c>
      <c r="L1148" s="11" t="s">
        <v>121</v>
      </c>
      <c r="M1148" s="11" t="s">
        <v>6062</v>
      </c>
      <c r="N1148" s="11" t="s">
        <v>149</v>
      </c>
      <c r="O1148" s="11" t="s">
        <v>554</v>
      </c>
      <c r="P1148" s="11" t="s">
        <v>6032</v>
      </c>
      <c r="Q1148" s="11" t="s">
        <v>5576</v>
      </c>
      <c r="R1148" s="11" t="s">
        <v>5577</v>
      </c>
      <c r="S1148" s="11" t="s">
        <v>45</v>
      </c>
      <c r="T1148" s="11" t="s">
        <v>39</v>
      </c>
      <c r="U1148" s="11" t="s">
        <v>6053</v>
      </c>
      <c r="V1148" s="11" t="s">
        <v>46</v>
      </c>
      <c r="W1148" s="17" t="s">
        <v>6201</v>
      </c>
      <c r="X1148" s="17" t="s">
        <v>6533</v>
      </c>
      <c r="Y1148" s="34">
        <v>14</v>
      </c>
      <c r="Z1148" s="30" t="s">
        <v>6650</v>
      </c>
      <c r="AA1148" s="29">
        <v>16.100000000000001</v>
      </c>
      <c r="AB1148" s="11" t="s">
        <v>47</v>
      </c>
      <c r="AC1148" s="11">
        <v>0</v>
      </c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</row>
    <row r="1149" spans="1:54" x14ac:dyDescent="0.25">
      <c r="A1149" s="11" t="s">
        <v>4010</v>
      </c>
      <c r="B1149" s="12">
        <v>36</v>
      </c>
      <c r="C1149" s="12" t="str">
        <f t="shared" si="17"/>
        <v>[30-40[ ans</v>
      </c>
      <c r="D1149" s="11" t="s">
        <v>4011</v>
      </c>
      <c r="E1149" s="11" t="s">
        <v>54</v>
      </c>
      <c r="F1149" s="11" t="s">
        <v>40</v>
      </c>
      <c r="G1149" s="11"/>
      <c r="H1149" s="11"/>
      <c r="I1149" s="11" t="s">
        <v>49</v>
      </c>
      <c r="J1149" s="11" t="s">
        <v>150</v>
      </c>
      <c r="K1149" s="11" t="s">
        <v>6047</v>
      </c>
      <c r="L1149" s="11" t="s">
        <v>641</v>
      </c>
      <c r="M1149" s="11" t="s">
        <v>6062</v>
      </c>
      <c r="N1149" s="11" t="s">
        <v>641</v>
      </c>
      <c r="O1149" s="11" t="s">
        <v>729</v>
      </c>
      <c r="P1149" s="11" t="s">
        <v>6702</v>
      </c>
      <c r="Q1149" s="11"/>
      <c r="R1149" s="11"/>
      <c r="S1149" s="11" t="s">
        <v>45</v>
      </c>
      <c r="T1149" s="11" t="s">
        <v>334</v>
      </c>
      <c r="U1149" s="11" t="s">
        <v>6055</v>
      </c>
      <c r="V1149" s="11" t="s">
        <v>62</v>
      </c>
      <c r="W1149" s="17"/>
      <c r="X1149" s="17"/>
      <c r="Y1149" s="30"/>
      <c r="Z1149" s="30"/>
      <c r="AA1149" s="29">
        <v>15.1</v>
      </c>
      <c r="AB1149" s="11" t="s">
        <v>47</v>
      </c>
      <c r="AC1149" s="11">
        <v>0</v>
      </c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  <c r="AP1149" s="11"/>
      <c r="AQ1149" s="11"/>
      <c r="AR1149" s="11"/>
      <c r="AS1149" s="11"/>
      <c r="AT1149" s="11"/>
      <c r="AU1149" s="11"/>
      <c r="AV1149" s="11"/>
      <c r="AW1149" s="11"/>
      <c r="AX1149" s="11"/>
      <c r="AY1149" s="11"/>
      <c r="AZ1149" s="11"/>
      <c r="BA1149" s="11"/>
      <c r="BB1149" s="11"/>
    </row>
    <row r="1150" spans="1:54" x14ac:dyDescent="0.25">
      <c r="A1150" s="11" t="s">
        <v>4012</v>
      </c>
      <c r="B1150" s="12">
        <v>34</v>
      </c>
      <c r="C1150" s="12" t="str">
        <f t="shared" si="17"/>
        <v>[30-40[ ans</v>
      </c>
      <c r="D1150" s="11" t="s">
        <v>4013</v>
      </c>
      <c r="E1150" s="11" t="s">
        <v>54</v>
      </c>
      <c r="F1150" s="11" t="s">
        <v>40</v>
      </c>
      <c r="G1150" s="11"/>
      <c r="H1150" s="11"/>
      <c r="I1150" s="11" t="s">
        <v>49</v>
      </c>
      <c r="J1150" s="11" t="s">
        <v>108</v>
      </c>
      <c r="K1150" s="11" t="s">
        <v>6045</v>
      </c>
      <c r="L1150" s="11" t="s">
        <v>114</v>
      </c>
      <c r="M1150" s="11" t="s">
        <v>6062</v>
      </c>
      <c r="N1150" s="11" t="s">
        <v>195</v>
      </c>
      <c r="O1150" s="11" t="s">
        <v>195</v>
      </c>
      <c r="P1150" s="11" t="s">
        <v>6035</v>
      </c>
      <c r="Q1150" s="11" t="s">
        <v>5610</v>
      </c>
      <c r="R1150" s="11" t="s">
        <v>5611</v>
      </c>
      <c r="S1150" s="11" t="s">
        <v>45</v>
      </c>
      <c r="T1150" s="11" t="s">
        <v>124</v>
      </c>
      <c r="U1150" s="11" t="s">
        <v>124</v>
      </c>
      <c r="V1150" s="11" t="s">
        <v>46</v>
      </c>
      <c r="W1150" s="17">
        <v>43833</v>
      </c>
      <c r="X1150" s="17" t="s">
        <v>6534</v>
      </c>
      <c r="Y1150" s="34">
        <v>0</v>
      </c>
      <c r="Z1150" s="30" t="s">
        <v>6644</v>
      </c>
      <c r="AA1150" s="29">
        <v>13.8</v>
      </c>
      <c r="AB1150" s="11" t="s">
        <v>47</v>
      </c>
      <c r="AC1150" s="11">
        <v>0</v>
      </c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  <c r="AP1150" s="11"/>
      <c r="AQ1150" s="11"/>
      <c r="AR1150" s="11"/>
      <c r="AS1150" s="11"/>
      <c r="AT1150" s="11"/>
      <c r="AU1150" s="11"/>
      <c r="AV1150" s="11"/>
      <c r="AW1150" s="11"/>
      <c r="AX1150" s="11"/>
      <c r="AY1150" s="11"/>
      <c r="AZ1150" s="11"/>
      <c r="BA1150" s="11"/>
      <c r="BB1150" s="11"/>
    </row>
    <row r="1151" spans="1:54" x14ac:dyDescent="0.25">
      <c r="A1151" s="11" t="s">
        <v>4015</v>
      </c>
      <c r="B1151" s="12">
        <v>23</v>
      </c>
      <c r="C1151" s="12" t="str">
        <f t="shared" si="17"/>
        <v>[20-30[ ans</v>
      </c>
      <c r="D1151" s="11" t="s">
        <v>4016</v>
      </c>
      <c r="E1151" s="11" t="s">
        <v>39</v>
      </c>
      <c r="F1151" s="11" t="s">
        <v>40</v>
      </c>
      <c r="G1151" s="11"/>
      <c r="H1151" s="11"/>
      <c r="I1151" s="11" t="s">
        <v>41</v>
      </c>
      <c r="J1151" s="11" t="s">
        <v>286</v>
      </c>
      <c r="K1151" s="11" t="s">
        <v>286</v>
      </c>
      <c r="L1151" s="11" t="s">
        <v>43</v>
      </c>
      <c r="M1151" s="11" t="s">
        <v>6062</v>
      </c>
      <c r="N1151" s="11" t="s">
        <v>246</v>
      </c>
      <c r="O1151" s="11" t="s">
        <v>246</v>
      </c>
      <c r="P1151" s="11" t="s">
        <v>6035</v>
      </c>
      <c r="Q1151" s="11" t="s">
        <v>6040</v>
      </c>
      <c r="R1151" s="11" t="s">
        <v>6041</v>
      </c>
      <c r="S1151" s="11" t="s">
        <v>45</v>
      </c>
      <c r="T1151" s="11" t="s">
        <v>53</v>
      </c>
      <c r="U1151" s="11" t="s">
        <v>6054</v>
      </c>
      <c r="V1151" s="11" t="s">
        <v>62</v>
      </c>
      <c r="W1151" s="17"/>
      <c r="X1151" s="17"/>
      <c r="Y1151" s="30"/>
      <c r="Z1151" s="30"/>
      <c r="AA1151" s="11"/>
      <c r="AB1151" s="11" t="s">
        <v>47</v>
      </c>
      <c r="AC1151" s="11">
        <v>0</v>
      </c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  <c r="AP1151" s="11"/>
      <c r="AQ1151" s="11"/>
      <c r="AR1151" s="11"/>
      <c r="AS1151" s="11"/>
      <c r="AT1151" s="11"/>
      <c r="AU1151" s="11"/>
      <c r="AV1151" s="11"/>
      <c r="AW1151" s="11"/>
      <c r="AX1151" s="11"/>
      <c r="AY1151" s="11"/>
      <c r="AZ1151" s="11"/>
      <c r="BA1151" s="11"/>
      <c r="BB1151" s="11"/>
    </row>
    <row r="1152" spans="1:54" x14ac:dyDescent="0.25">
      <c r="A1152" s="11" t="s">
        <v>4017</v>
      </c>
      <c r="B1152" s="12">
        <v>24</v>
      </c>
      <c r="C1152" s="12" t="str">
        <f t="shared" si="17"/>
        <v>[20-30[ ans</v>
      </c>
      <c r="D1152" s="11" t="s">
        <v>4018</v>
      </c>
      <c r="E1152" s="11" t="s">
        <v>48</v>
      </c>
      <c r="F1152" s="11" t="s">
        <v>40</v>
      </c>
      <c r="G1152" s="11"/>
      <c r="H1152" s="11"/>
      <c r="I1152" s="11" t="s">
        <v>41</v>
      </c>
      <c r="J1152" s="11" t="s">
        <v>79</v>
      </c>
      <c r="K1152" s="11" t="s">
        <v>6048</v>
      </c>
      <c r="L1152" s="11" t="s">
        <v>51</v>
      </c>
      <c r="M1152" s="11" t="s">
        <v>6062</v>
      </c>
      <c r="N1152" s="11" t="s">
        <v>341</v>
      </c>
      <c r="O1152" s="11" t="s">
        <v>285</v>
      </c>
      <c r="P1152" s="11" t="s">
        <v>6031</v>
      </c>
      <c r="Q1152" s="11" t="s">
        <v>5592</v>
      </c>
      <c r="R1152" s="11" t="s">
        <v>5593</v>
      </c>
      <c r="S1152" s="11" t="s">
        <v>45</v>
      </c>
      <c r="T1152" s="11" t="s">
        <v>58</v>
      </c>
      <c r="U1152" s="11" t="s">
        <v>6055</v>
      </c>
      <c r="V1152" s="11" t="s">
        <v>62</v>
      </c>
      <c r="W1152" s="17"/>
      <c r="X1152" s="17"/>
      <c r="Y1152" s="30"/>
      <c r="Z1152" s="30"/>
      <c r="AA1152" s="11"/>
      <c r="AB1152" s="11" t="s">
        <v>47</v>
      </c>
      <c r="AC1152" s="11">
        <v>0</v>
      </c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  <c r="AP1152" s="11"/>
      <c r="AQ1152" s="11"/>
      <c r="AR1152" s="11"/>
      <c r="AS1152" s="11"/>
      <c r="AT1152" s="11"/>
      <c r="AU1152" s="11"/>
      <c r="AV1152" s="11"/>
      <c r="AW1152" s="11"/>
      <c r="AX1152" s="11"/>
      <c r="AY1152" s="11"/>
      <c r="AZ1152" s="11"/>
      <c r="BA1152" s="11"/>
      <c r="BB1152" s="11"/>
    </row>
    <row r="1153" spans="1:54" x14ac:dyDescent="0.25">
      <c r="A1153" s="11" t="s">
        <v>4019</v>
      </c>
      <c r="B1153" s="12">
        <v>28</v>
      </c>
      <c r="C1153" s="12" t="str">
        <f t="shared" si="17"/>
        <v>[20-30[ ans</v>
      </c>
      <c r="D1153" s="11" t="s">
        <v>4020</v>
      </c>
      <c r="E1153" s="11" t="s">
        <v>54</v>
      </c>
      <c r="F1153" s="11" t="s">
        <v>40</v>
      </c>
      <c r="G1153" s="11"/>
      <c r="H1153" s="11"/>
      <c r="I1153" s="11" t="s">
        <v>49</v>
      </c>
      <c r="J1153" s="11" t="s">
        <v>488</v>
      </c>
      <c r="K1153" s="11" t="s">
        <v>6052</v>
      </c>
      <c r="L1153" s="11" t="s">
        <v>51</v>
      </c>
      <c r="M1153" s="11" t="s">
        <v>6062</v>
      </c>
      <c r="N1153" s="11" t="s">
        <v>64</v>
      </c>
      <c r="O1153" s="11" t="s">
        <v>729</v>
      </c>
      <c r="P1153" s="11" t="s">
        <v>6702</v>
      </c>
      <c r="Q1153" s="11"/>
      <c r="R1153" s="11"/>
      <c r="S1153" s="11" t="s">
        <v>45</v>
      </c>
      <c r="T1153" s="11" t="s">
        <v>58</v>
      </c>
      <c r="U1153" s="11" t="s">
        <v>6055</v>
      </c>
      <c r="V1153" s="11" t="s">
        <v>62</v>
      </c>
      <c r="W1153" s="17"/>
      <c r="X1153" s="17"/>
      <c r="Y1153" s="30"/>
      <c r="Z1153" s="30"/>
      <c r="AA1153" s="11"/>
      <c r="AB1153" s="11" t="s">
        <v>47</v>
      </c>
      <c r="AC1153" s="11">
        <v>0</v>
      </c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</row>
    <row r="1154" spans="1:54" x14ac:dyDescent="0.25">
      <c r="A1154" s="11" t="s">
        <v>4021</v>
      </c>
      <c r="B1154" s="12">
        <v>19</v>
      </c>
      <c r="C1154" s="12" t="str">
        <f t="shared" si="17"/>
        <v xml:space="preserve"> &lt; 20 ans</v>
      </c>
      <c r="D1154" s="11" t="s">
        <v>4022</v>
      </c>
      <c r="E1154" s="11" t="s">
        <v>54</v>
      </c>
      <c r="F1154" s="11" t="s">
        <v>40</v>
      </c>
      <c r="G1154" s="11"/>
      <c r="H1154" s="11"/>
      <c r="I1154" s="11" t="s">
        <v>41</v>
      </c>
      <c r="J1154" s="11" t="s">
        <v>101</v>
      </c>
      <c r="K1154" s="11" t="s">
        <v>286</v>
      </c>
      <c r="L1154" s="11" t="s">
        <v>121</v>
      </c>
      <c r="M1154" s="11" t="s">
        <v>6062</v>
      </c>
      <c r="N1154" s="11" t="s">
        <v>122</v>
      </c>
      <c r="O1154" s="11" t="s">
        <v>554</v>
      </c>
      <c r="P1154" s="11" t="s">
        <v>6032</v>
      </c>
      <c r="Q1154" s="11" t="s">
        <v>5576</v>
      </c>
      <c r="R1154" s="11" t="s">
        <v>5577</v>
      </c>
      <c r="S1154" s="11" t="s">
        <v>45</v>
      </c>
      <c r="T1154" s="11" t="s">
        <v>58</v>
      </c>
      <c r="U1154" s="11" t="s">
        <v>6055</v>
      </c>
      <c r="V1154" s="11" t="s">
        <v>46</v>
      </c>
      <c r="W1154" s="17" t="s">
        <v>6103</v>
      </c>
      <c r="X1154" s="17" t="s">
        <v>6342</v>
      </c>
      <c r="Y1154" s="34">
        <v>2</v>
      </c>
      <c r="Z1154" s="30" t="s">
        <v>6644</v>
      </c>
      <c r="AA1154" s="29">
        <v>15.6</v>
      </c>
      <c r="AB1154" s="11" t="s">
        <v>47</v>
      </c>
      <c r="AC1154" s="11">
        <v>0</v>
      </c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  <c r="AP1154" s="11"/>
      <c r="AQ1154" s="11"/>
      <c r="AR1154" s="11"/>
      <c r="AS1154" s="11"/>
      <c r="AT1154" s="11"/>
      <c r="AU1154" s="11"/>
      <c r="AV1154" s="11"/>
      <c r="AW1154" s="11"/>
      <c r="AX1154" s="11"/>
      <c r="AY1154" s="11"/>
      <c r="AZ1154" s="11"/>
      <c r="BA1154" s="11"/>
      <c r="BB1154" s="11"/>
    </row>
    <row r="1155" spans="1:54" x14ac:dyDescent="0.25">
      <c r="A1155" s="11" t="s">
        <v>4023</v>
      </c>
      <c r="B1155" s="12">
        <v>38</v>
      </c>
      <c r="C1155" s="12" t="str">
        <f t="shared" ref="C1155:C1218" si="18">IF(B1155&lt;20," &lt; 20 ans", IF(B1155&lt;30,"[20-30[ ans",IF(B1155&lt;40,"[30-40[ ans",IF(B1155&lt;50,"[40-50 [ ans",IF(B1155&lt;60, "[50-60 [ ans","&gt; 60 ans")))))</f>
        <v>[30-40[ ans</v>
      </c>
      <c r="D1155" s="11" t="s">
        <v>4024</v>
      </c>
      <c r="E1155" s="11" t="s">
        <v>48</v>
      </c>
      <c r="F1155" s="11" t="s">
        <v>40</v>
      </c>
      <c r="G1155" s="11"/>
      <c r="H1155" s="11"/>
      <c r="I1155" s="11" t="s">
        <v>49</v>
      </c>
      <c r="J1155" s="11" t="s">
        <v>443</v>
      </c>
      <c r="K1155" s="11" t="s">
        <v>6046</v>
      </c>
      <c r="L1155" s="11" t="s">
        <v>444</v>
      </c>
      <c r="M1155" s="11" t="s">
        <v>6698</v>
      </c>
      <c r="N1155" s="11" t="s">
        <v>444</v>
      </c>
      <c r="O1155" s="11" t="s">
        <v>6709</v>
      </c>
      <c r="P1155" s="11" t="s">
        <v>6702</v>
      </c>
      <c r="Q1155" s="11"/>
      <c r="R1155" s="11"/>
      <c r="S1155" s="11" t="s">
        <v>45</v>
      </c>
      <c r="T1155" s="11" t="s">
        <v>39</v>
      </c>
      <c r="U1155" s="11" t="s">
        <v>6053</v>
      </c>
      <c r="V1155" s="11" t="s">
        <v>62</v>
      </c>
      <c r="W1155" s="17"/>
      <c r="X1155" s="17"/>
      <c r="Y1155" s="30"/>
      <c r="Z1155" s="30"/>
      <c r="AA1155" s="11"/>
      <c r="AB1155" s="11" t="s">
        <v>47</v>
      </c>
      <c r="AC1155" s="11">
        <v>0</v>
      </c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  <c r="AP1155" s="11"/>
      <c r="AQ1155" s="11"/>
      <c r="AR1155" s="11"/>
      <c r="AS1155" s="11"/>
      <c r="AT1155" s="11"/>
      <c r="AU1155" s="11"/>
      <c r="AV1155" s="11"/>
      <c r="AW1155" s="11"/>
      <c r="AX1155" s="11"/>
      <c r="AY1155" s="11"/>
      <c r="AZ1155" s="11"/>
      <c r="BA1155" s="11"/>
      <c r="BB1155" s="11"/>
    </row>
    <row r="1156" spans="1:54" x14ac:dyDescent="0.25">
      <c r="A1156" s="11" t="s">
        <v>4025</v>
      </c>
      <c r="B1156" s="12">
        <v>26</v>
      </c>
      <c r="C1156" s="12" t="str">
        <f t="shared" si="18"/>
        <v>[20-30[ ans</v>
      </c>
      <c r="D1156" s="11" t="s">
        <v>4026</v>
      </c>
      <c r="E1156" s="11" t="s">
        <v>48</v>
      </c>
      <c r="F1156" s="11" t="s">
        <v>40</v>
      </c>
      <c r="G1156" s="11"/>
      <c r="H1156" s="11"/>
      <c r="I1156" s="11" t="s">
        <v>41</v>
      </c>
      <c r="J1156" s="11" t="s">
        <v>656</v>
      </c>
      <c r="K1156" s="11" t="s">
        <v>6047</v>
      </c>
      <c r="L1156" s="11" t="s">
        <v>43</v>
      </c>
      <c r="M1156" s="11" t="s">
        <v>6062</v>
      </c>
      <c r="N1156" s="11" t="s">
        <v>131</v>
      </c>
      <c r="O1156" s="11" t="s">
        <v>319</v>
      </c>
      <c r="P1156" s="11" t="s">
        <v>6033</v>
      </c>
      <c r="Q1156" s="11" t="s">
        <v>5568</v>
      </c>
      <c r="R1156" s="11" t="s">
        <v>5569</v>
      </c>
      <c r="S1156" s="11" t="s">
        <v>45</v>
      </c>
      <c r="T1156" s="11" t="s">
        <v>58</v>
      </c>
      <c r="U1156" s="11" t="s">
        <v>6055</v>
      </c>
      <c r="V1156" s="11" t="s">
        <v>46</v>
      </c>
      <c r="W1156" s="17">
        <v>42738</v>
      </c>
      <c r="X1156" s="17" t="s">
        <v>6355</v>
      </c>
      <c r="Y1156" s="34">
        <v>2</v>
      </c>
      <c r="Z1156" s="30" t="s">
        <v>6644</v>
      </c>
      <c r="AA1156" s="29">
        <v>15.6</v>
      </c>
      <c r="AB1156" s="11" t="s">
        <v>47</v>
      </c>
      <c r="AC1156" s="11">
        <v>0</v>
      </c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  <c r="AP1156" s="11"/>
      <c r="AQ1156" s="11"/>
      <c r="AR1156" s="11"/>
      <c r="AS1156" s="11"/>
      <c r="AT1156" s="11"/>
      <c r="AU1156" s="11"/>
      <c r="AV1156" s="11"/>
      <c r="AW1156" s="11"/>
      <c r="AX1156" s="11"/>
      <c r="AY1156" s="11"/>
      <c r="AZ1156" s="11"/>
      <c r="BA1156" s="11"/>
      <c r="BB1156" s="11"/>
    </row>
    <row r="1157" spans="1:54" x14ac:dyDescent="0.25">
      <c r="A1157" s="11" t="s">
        <v>4027</v>
      </c>
      <c r="B1157" s="12">
        <v>20</v>
      </c>
      <c r="C1157" s="12" t="str">
        <f t="shared" si="18"/>
        <v>[20-30[ ans</v>
      </c>
      <c r="D1157" s="11" t="s">
        <v>3177</v>
      </c>
      <c r="E1157" s="11" t="s">
        <v>54</v>
      </c>
      <c r="F1157" s="11" t="s">
        <v>40</v>
      </c>
      <c r="G1157" s="11"/>
      <c r="H1157" s="11"/>
      <c r="I1157" s="11" t="s">
        <v>41</v>
      </c>
      <c r="J1157" s="11" t="s">
        <v>134</v>
      </c>
      <c r="K1157" s="11" t="s">
        <v>6049</v>
      </c>
      <c r="L1157" s="11" t="s">
        <v>51</v>
      </c>
      <c r="M1157" s="11" t="s">
        <v>6062</v>
      </c>
      <c r="N1157" s="11" t="s">
        <v>173</v>
      </c>
      <c r="O1157" s="11" t="s">
        <v>285</v>
      </c>
      <c r="P1157" s="11" t="s">
        <v>6031</v>
      </c>
      <c r="Q1157" s="11" t="s">
        <v>5592</v>
      </c>
      <c r="R1157" s="11" t="s">
        <v>5593</v>
      </c>
      <c r="S1157" s="11" t="s">
        <v>45</v>
      </c>
      <c r="T1157" s="11" t="s">
        <v>174</v>
      </c>
      <c r="U1157" s="11" t="e">
        <v>#N/A</v>
      </c>
      <c r="V1157" s="11" t="s">
        <v>62</v>
      </c>
      <c r="W1157" s="17"/>
      <c r="X1157" s="17"/>
      <c r="Y1157" s="30"/>
      <c r="Z1157" s="30"/>
      <c r="AA1157" s="11"/>
      <c r="AB1157" s="11" t="s">
        <v>47</v>
      </c>
      <c r="AC1157" s="11">
        <v>0</v>
      </c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  <c r="AP1157" s="11"/>
      <c r="AQ1157" s="11"/>
      <c r="AR1157" s="11"/>
      <c r="AS1157" s="11"/>
      <c r="AT1157" s="11"/>
      <c r="AU1157" s="11"/>
      <c r="AV1157" s="11"/>
      <c r="AW1157" s="11"/>
      <c r="AX1157" s="11"/>
      <c r="AY1157" s="11"/>
      <c r="AZ1157" s="11"/>
      <c r="BA1157" s="11"/>
      <c r="BB1157" s="11"/>
    </row>
    <row r="1158" spans="1:54" x14ac:dyDescent="0.25">
      <c r="A1158" s="11" t="s">
        <v>4028</v>
      </c>
      <c r="B1158" s="12">
        <v>36</v>
      </c>
      <c r="C1158" s="12" t="str">
        <f t="shared" si="18"/>
        <v>[30-40[ ans</v>
      </c>
      <c r="D1158" s="11" t="s">
        <v>4029</v>
      </c>
      <c r="E1158" s="11" t="s">
        <v>54</v>
      </c>
      <c r="F1158" s="11" t="s">
        <v>40</v>
      </c>
      <c r="G1158" s="11"/>
      <c r="H1158" s="11"/>
      <c r="I1158" s="11" t="s">
        <v>41</v>
      </c>
      <c r="J1158" s="11" t="s">
        <v>108</v>
      </c>
      <c r="K1158" s="11" t="s">
        <v>6045</v>
      </c>
      <c r="L1158" s="11" t="s">
        <v>51</v>
      </c>
      <c r="M1158" s="11" t="s">
        <v>6062</v>
      </c>
      <c r="N1158" s="11" t="s">
        <v>319</v>
      </c>
      <c r="O1158" s="11" t="s">
        <v>319</v>
      </c>
      <c r="P1158" s="11" t="s">
        <v>6033</v>
      </c>
      <c r="Q1158" s="11" t="s">
        <v>5568</v>
      </c>
      <c r="R1158" s="11" t="s">
        <v>5569</v>
      </c>
      <c r="S1158" s="11" t="s">
        <v>45</v>
      </c>
      <c r="T1158" s="11" t="s">
        <v>39</v>
      </c>
      <c r="U1158" s="11" t="s">
        <v>6053</v>
      </c>
      <c r="V1158" s="11" t="s">
        <v>46</v>
      </c>
      <c r="W1158" s="17" t="s">
        <v>6202</v>
      </c>
      <c r="X1158" s="17" t="s">
        <v>6535</v>
      </c>
      <c r="Y1158" s="34">
        <v>3</v>
      </c>
      <c r="Z1158" s="30" t="s">
        <v>6647</v>
      </c>
      <c r="AA1158" s="29">
        <v>13.6</v>
      </c>
      <c r="AB1158" s="11" t="s">
        <v>47</v>
      </c>
      <c r="AC1158" s="11">
        <v>0</v>
      </c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  <c r="AP1158" s="11"/>
      <c r="AQ1158" s="11"/>
      <c r="AR1158" s="11"/>
      <c r="AS1158" s="11"/>
      <c r="AT1158" s="11"/>
      <c r="AU1158" s="11"/>
      <c r="AV1158" s="11"/>
      <c r="AW1158" s="11"/>
      <c r="AX1158" s="11"/>
      <c r="AY1158" s="11"/>
      <c r="AZ1158" s="11"/>
      <c r="BA1158" s="11"/>
      <c r="BB1158" s="11"/>
    </row>
    <row r="1159" spans="1:54" x14ac:dyDescent="0.25">
      <c r="A1159" s="11" t="s">
        <v>4031</v>
      </c>
      <c r="B1159" s="12">
        <v>26</v>
      </c>
      <c r="C1159" s="12" t="str">
        <f t="shared" si="18"/>
        <v>[20-30[ ans</v>
      </c>
      <c r="D1159" s="11" t="s">
        <v>4032</v>
      </c>
      <c r="E1159" s="11" t="s">
        <v>269</v>
      </c>
      <c r="F1159" s="11" t="s">
        <v>40</v>
      </c>
      <c r="G1159" s="11"/>
      <c r="H1159" s="11"/>
      <c r="I1159" s="11" t="s">
        <v>41</v>
      </c>
      <c r="J1159" s="11" t="s">
        <v>134</v>
      </c>
      <c r="K1159" s="11" t="s">
        <v>6049</v>
      </c>
      <c r="L1159" s="11" t="s">
        <v>51</v>
      </c>
      <c r="M1159" s="11" t="s">
        <v>6062</v>
      </c>
      <c r="N1159" s="11" t="s">
        <v>979</v>
      </c>
      <c r="O1159" s="11" t="s">
        <v>129</v>
      </c>
      <c r="P1159" s="11" t="s">
        <v>6033</v>
      </c>
      <c r="Q1159" s="11" t="s">
        <v>5681</v>
      </c>
      <c r="R1159" s="11" t="s">
        <v>5682</v>
      </c>
      <c r="S1159" s="11" t="s">
        <v>45</v>
      </c>
      <c r="T1159" s="11" t="s">
        <v>58</v>
      </c>
      <c r="U1159" s="11" t="s">
        <v>6055</v>
      </c>
      <c r="V1159" s="11" t="s">
        <v>62</v>
      </c>
      <c r="W1159" s="17"/>
      <c r="X1159" s="17"/>
      <c r="Y1159" s="30"/>
      <c r="Z1159" s="30"/>
      <c r="AA1159" s="29">
        <v>14.4</v>
      </c>
      <c r="AB1159" s="11" t="s">
        <v>47</v>
      </c>
      <c r="AC1159" s="11">
        <v>0</v>
      </c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  <c r="AP1159" s="11"/>
      <c r="AQ1159" s="11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1"/>
    </row>
    <row r="1160" spans="1:54" x14ac:dyDescent="0.25">
      <c r="A1160" s="11" t="s">
        <v>4033</v>
      </c>
      <c r="B1160" s="12">
        <v>56</v>
      </c>
      <c r="C1160" s="12" t="str">
        <f t="shared" si="18"/>
        <v>[50-60 [ ans</v>
      </c>
      <c r="D1160" s="11" t="s">
        <v>4034</v>
      </c>
      <c r="E1160" s="11" t="s">
        <v>54</v>
      </c>
      <c r="F1160" s="11" t="s">
        <v>40</v>
      </c>
      <c r="G1160" s="11"/>
      <c r="H1160" s="11"/>
      <c r="I1160" s="11" t="s">
        <v>49</v>
      </c>
      <c r="J1160" s="11" t="s">
        <v>408</v>
      </c>
      <c r="K1160" s="11" t="s">
        <v>6044</v>
      </c>
      <c r="L1160" s="11" t="s">
        <v>43</v>
      </c>
      <c r="M1160" s="11" t="s">
        <v>6062</v>
      </c>
      <c r="N1160" s="11" t="s">
        <v>741</v>
      </c>
      <c r="O1160" s="11" t="s">
        <v>319</v>
      </c>
      <c r="P1160" s="11" t="s">
        <v>6033</v>
      </c>
      <c r="Q1160" s="11" t="s">
        <v>5568</v>
      </c>
      <c r="R1160" s="11" t="s">
        <v>5569</v>
      </c>
      <c r="S1160" s="11" t="s">
        <v>45</v>
      </c>
      <c r="T1160" s="11" t="s">
        <v>58</v>
      </c>
      <c r="U1160" s="11" t="s">
        <v>6055</v>
      </c>
      <c r="V1160" s="11" t="s">
        <v>46</v>
      </c>
      <c r="W1160" s="17" t="s">
        <v>6203</v>
      </c>
      <c r="X1160" s="17" t="s">
        <v>6536</v>
      </c>
      <c r="Y1160" s="34">
        <v>6</v>
      </c>
      <c r="Z1160" s="30" t="s">
        <v>6646</v>
      </c>
      <c r="AA1160" s="29">
        <v>15.2</v>
      </c>
      <c r="AB1160" s="11" t="s">
        <v>47</v>
      </c>
      <c r="AC1160" s="11">
        <v>0</v>
      </c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1"/>
    </row>
    <row r="1161" spans="1:54" x14ac:dyDescent="0.25">
      <c r="A1161" s="11" t="s">
        <v>4036</v>
      </c>
      <c r="B1161" s="12">
        <v>36</v>
      </c>
      <c r="C1161" s="12" t="str">
        <f t="shared" si="18"/>
        <v>[30-40[ ans</v>
      </c>
      <c r="D1161" s="11" t="s">
        <v>4037</v>
      </c>
      <c r="E1161" s="11" t="s">
        <v>48</v>
      </c>
      <c r="F1161" s="11" t="s">
        <v>40</v>
      </c>
      <c r="G1161" s="11"/>
      <c r="H1161" s="11"/>
      <c r="I1161" s="11" t="s">
        <v>49</v>
      </c>
      <c r="J1161" s="11" t="s">
        <v>433</v>
      </c>
      <c r="K1161" s="11" t="s">
        <v>6043</v>
      </c>
      <c r="L1161" s="11" t="s">
        <v>51</v>
      </c>
      <c r="M1161" s="11" t="s">
        <v>6062</v>
      </c>
      <c r="N1161" s="11" t="s">
        <v>64</v>
      </c>
      <c r="O1161" s="11" t="s">
        <v>729</v>
      </c>
      <c r="P1161" s="11" t="s">
        <v>6702</v>
      </c>
      <c r="Q1161" s="11"/>
      <c r="R1161" s="11"/>
      <c r="S1161" s="11" t="s">
        <v>45</v>
      </c>
      <c r="T1161" s="11" t="s">
        <v>39</v>
      </c>
      <c r="U1161" s="11" t="s">
        <v>6053</v>
      </c>
      <c r="V1161" s="11" t="s">
        <v>46</v>
      </c>
      <c r="W1161" s="17">
        <v>43468</v>
      </c>
      <c r="X1161" s="17" t="s">
        <v>6332</v>
      </c>
      <c r="Y1161" s="34">
        <v>0</v>
      </c>
      <c r="Z1161" s="30" t="s">
        <v>6644</v>
      </c>
      <c r="AA1161" s="11"/>
      <c r="AB1161" s="11" t="s">
        <v>47</v>
      </c>
      <c r="AC1161" s="11">
        <v>0</v>
      </c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</row>
    <row r="1162" spans="1:54" x14ac:dyDescent="0.25">
      <c r="A1162" s="11" t="s">
        <v>4038</v>
      </c>
      <c r="B1162" s="12">
        <v>35</v>
      </c>
      <c r="C1162" s="12" t="str">
        <f t="shared" si="18"/>
        <v>[30-40[ ans</v>
      </c>
      <c r="D1162" s="11" t="s">
        <v>4039</v>
      </c>
      <c r="E1162" s="11" t="s">
        <v>54</v>
      </c>
      <c r="F1162" s="11" t="s">
        <v>55</v>
      </c>
      <c r="G1162" s="11"/>
      <c r="H1162" s="11"/>
      <c r="I1162" s="11" t="s">
        <v>49</v>
      </c>
      <c r="J1162" s="11" t="s">
        <v>89</v>
      </c>
      <c r="K1162" s="11" t="s">
        <v>6045</v>
      </c>
      <c r="L1162" s="11" t="s">
        <v>51</v>
      </c>
      <c r="M1162" s="11" t="s">
        <v>6062</v>
      </c>
      <c r="N1162" s="11" t="s">
        <v>1076</v>
      </c>
      <c r="O1162" s="11" t="s">
        <v>129</v>
      </c>
      <c r="P1162" s="11" t="s">
        <v>6033</v>
      </c>
      <c r="Q1162" s="11" t="s">
        <v>5681</v>
      </c>
      <c r="R1162" s="11" t="s">
        <v>5682</v>
      </c>
      <c r="S1162" s="11" t="s">
        <v>45</v>
      </c>
      <c r="T1162" s="11" t="s">
        <v>294</v>
      </c>
      <c r="U1162" s="11" t="s">
        <v>294</v>
      </c>
      <c r="V1162" s="11" t="s">
        <v>46</v>
      </c>
      <c r="W1162" s="17" t="s">
        <v>6078</v>
      </c>
      <c r="X1162" s="17" t="s">
        <v>6291</v>
      </c>
      <c r="Y1162" s="34">
        <v>9</v>
      </c>
      <c r="Z1162" s="30" t="s">
        <v>6648</v>
      </c>
      <c r="AA1162" s="29">
        <v>13.1</v>
      </c>
      <c r="AB1162" s="11" t="s">
        <v>47</v>
      </c>
      <c r="AC1162" s="11">
        <v>0</v>
      </c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  <c r="AP1162" s="11"/>
      <c r="AQ1162" s="11"/>
      <c r="AR1162" s="11"/>
      <c r="AS1162" s="11"/>
      <c r="AT1162" s="11"/>
      <c r="AU1162" s="11"/>
      <c r="AV1162" s="11"/>
      <c r="AW1162" s="11"/>
      <c r="AX1162" s="11"/>
      <c r="AY1162" s="11"/>
      <c r="AZ1162" s="11"/>
      <c r="BA1162" s="11"/>
      <c r="BB1162" s="11"/>
    </row>
    <row r="1163" spans="1:54" x14ac:dyDescent="0.25">
      <c r="A1163" s="11" t="s">
        <v>4040</v>
      </c>
      <c r="B1163" s="12">
        <v>20</v>
      </c>
      <c r="C1163" s="12" t="str">
        <f t="shared" si="18"/>
        <v>[20-30[ ans</v>
      </c>
      <c r="D1163" s="11" t="s">
        <v>4041</v>
      </c>
      <c r="E1163" s="11" t="s">
        <v>48</v>
      </c>
      <c r="F1163" s="11" t="s">
        <v>40</v>
      </c>
      <c r="G1163" s="11"/>
      <c r="H1163" s="11"/>
      <c r="I1163" s="11" t="s">
        <v>41</v>
      </c>
      <c r="J1163" s="11" t="s">
        <v>79</v>
      </c>
      <c r="K1163" s="11" t="s">
        <v>6048</v>
      </c>
      <c r="L1163" s="11" t="s">
        <v>51</v>
      </c>
      <c r="M1163" s="11" t="s">
        <v>6062</v>
      </c>
      <c r="N1163" s="11" t="s">
        <v>110</v>
      </c>
      <c r="O1163" s="11" t="s">
        <v>110</v>
      </c>
      <c r="P1163" s="11" t="s">
        <v>6033</v>
      </c>
      <c r="Q1163" s="11" t="s">
        <v>5630</v>
      </c>
      <c r="R1163" s="11" t="s">
        <v>5631</v>
      </c>
      <c r="S1163" s="11" t="s">
        <v>45</v>
      </c>
      <c r="T1163" s="11" t="s">
        <v>39</v>
      </c>
      <c r="U1163" s="11" t="s">
        <v>6053</v>
      </c>
      <c r="V1163" s="11" t="s">
        <v>62</v>
      </c>
      <c r="W1163" s="17"/>
      <c r="X1163" s="17"/>
      <c r="Y1163" s="30"/>
      <c r="Z1163" s="30"/>
      <c r="AA1163" s="11"/>
      <c r="AB1163" s="11" t="s">
        <v>47</v>
      </c>
      <c r="AC1163" s="11">
        <v>0</v>
      </c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</row>
    <row r="1164" spans="1:54" x14ac:dyDescent="0.25">
      <c r="A1164" s="11" t="s">
        <v>4042</v>
      </c>
      <c r="B1164" s="12">
        <v>23</v>
      </c>
      <c r="C1164" s="12" t="str">
        <f t="shared" si="18"/>
        <v>[20-30[ ans</v>
      </c>
      <c r="D1164" s="11" t="s">
        <v>4043</v>
      </c>
      <c r="E1164" s="11" t="s">
        <v>48</v>
      </c>
      <c r="F1164" s="11" t="s">
        <v>40</v>
      </c>
      <c r="G1164" s="11"/>
      <c r="H1164" s="11"/>
      <c r="I1164" s="11" t="s">
        <v>41</v>
      </c>
      <c r="J1164" s="11" t="s">
        <v>79</v>
      </c>
      <c r="K1164" s="11" t="s">
        <v>6048</v>
      </c>
      <c r="L1164" s="11" t="s">
        <v>43</v>
      </c>
      <c r="M1164" s="11" t="s">
        <v>6062</v>
      </c>
      <c r="N1164" s="11" t="s">
        <v>86</v>
      </c>
      <c r="O1164" s="11" t="s">
        <v>5651</v>
      </c>
      <c r="P1164" s="11" t="s">
        <v>6033</v>
      </c>
      <c r="Q1164" s="11" t="s">
        <v>5824</v>
      </c>
      <c r="R1164" s="11" t="s">
        <v>5825</v>
      </c>
      <c r="S1164" s="11" t="s">
        <v>45</v>
      </c>
      <c r="T1164" s="11" t="s">
        <v>58</v>
      </c>
      <c r="U1164" s="11" t="s">
        <v>6055</v>
      </c>
      <c r="V1164" s="11" t="s">
        <v>46</v>
      </c>
      <c r="W1164" s="17">
        <v>43110</v>
      </c>
      <c r="X1164" s="17" t="s">
        <v>6368</v>
      </c>
      <c r="Y1164" s="34">
        <v>1</v>
      </c>
      <c r="Z1164" s="30" t="s">
        <v>6644</v>
      </c>
      <c r="AA1164" s="11"/>
      <c r="AB1164" s="11" t="s">
        <v>47</v>
      </c>
      <c r="AC1164" s="11">
        <v>0</v>
      </c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</row>
    <row r="1165" spans="1:54" x14ac:dyDescent="0.25">
      <c r="A1165" s="11" t="s">
        <v>4044</v>
      </c>
      <c r="B1165" s="12">
        <v>36</v>
      </c>
      <c r="C1165" s="12" t="str">
        <f t="shared" si="18"/>
        <v>[30-40[ ans</v>
      </c>
      <c r="D1165" s="11" t="s">
        <v>4045</v>
      </c>
      <c r="E1165" s="11" t="s">
        <v>92</v>
      </c>
      <c r="F1165" s="11" t="s">
        <v>40</v>
      </c>
      <c r="G1165" s="11"/>
      <c r="H1165" s="11"/>
      <c r="I1165" s="11" t="s">
        <v>41</v>
      </c>
      <c r="J1165" s="11" t="s">
        <v>238</v>
      </c>
      <c r="K1165" s="11" t="s">
        <v>6043</v>
      </c>
      <c r="L1165" s="11" t="s">
        <v>60</v>
      </c>
      <c r="M1165" s="11" t="s">
        <v>6062</v>
      </c>
      <c r="N1165" s="11" t="s">
        <v>139</v>
      </c>
      <c r="O1165" s="11" t="s">
        <v>139</v>
      </c>
      <c r="P1165" s="11" t="s">
        <v>6033</v>
      </c>
      <c r="Q1165" s="11" t="s">
        <v>5622</v>
      </c>
      <c r="R1165" s="11" t="s">
        <v>5623</v>
      </c>
      <c r="S1165" s="11" t="s">
        <v>45</v>
      </c>
      <c r="T1165" s="11" t="s">
        <v>58</v>
      </c>
      <c r="U1165" s="11" t="s">
        <v>6055</v>
      </c>
      <c r="V1165" s="11" t="s">
        <v>46</v>
      </c>
      <c r="W1165" s="17" t="s">
        <v>6204</v>
      </c>
      <c r="X1165" s="17" t="s">
        <v>6537</v>
      </c>
      <c r="Y1165" s="34">
        <v>11</v>
      </c>
      <c r="Z1165" s="30" t="s">
        <v>6651</v>
      </c>
      <c r="AA1165" s="11"/>
      <c r="AB1165" s="11" t="s">
        <v>47</v>
      </c>
      <c r="AC1165" s="11">
        <v>0</v>
      </c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</row>
    <row r="1166" spans="1:54" x14ac:dyDescent="0.25">
      <c r="A1166" s="11" t="s">
        <v>4047</v>
      </c>
      <c r="B1166" s="12">
        <v>32</v>
      </c>
      <c r="C1166" s="12" t="str">
        <f t="shared" si="18"/>
        <v>[30-40[ ans</v>
      </c>
      <c r="D1166" s="11" t="s">
        <v>4048</v>
      </c>
      <c r="E1166" s="11" t="s">
        <v>48</v>
      </c>
      <c r="F1166" s="11" t="s">
        <v>40</v>
      </c>
      <c r="G1166" s="11"/>
      <c r="H1166" s="11"/>
      <c r="I1166" s="11" t="s">
        <v>41</v>
      </c>
      <c r="J1166" s="11" t="s">
        <v>85</v>
      </c>
      <c r="K1166" s="11" t="s">
        <v>6047</v>
      </c>
      <c r="L1166" s="11" t="s">
        <v>60</v>
      </c>
      <c r="M1166" s="11" t="s">
        <v>6062</v>
      </c>
      <c r="N1166" s="11" t="s">
        <v>858</v>
      </c>
      <c r="O1166" s="11" t="s">
        <v>191</v>
      </c>
      <c r="P1166" s="11" t="s">
        <v>6035</v>
      </c>
      <c r="Q1166" s="11" t="s">
        <v>5799</v>
      </c>
      <c r="R1166" s="11" t="s">
        <v>5800</v>
      </c>
      <c r="S1166" s="11" t="s">
        <v>45</v>
      </c>
      <c r="T1166" s="11" t="s">
        <v>84</v>
      </c>
      <c r="U1166" s="11" t="s">
        <v>6057</v>
      </c>
      <c r="V1166" s="11" t="s">
        <v>46</v>
      </c>
      <c r="W1166" s="17">
        <v>43468</v>
      </c>
      <c r="X1166" s="17" t="s">
        <v>6332</v>
      </c>
      <c r="Y1166" s="34">
        <v>0</v>
      </c>
      <c r="Z1166" s="30" t="s">
        <v>6644</v>
      </c>
      <c r="AA1166" s="29">
        <v>13</v>
      </c>
      <c r="AB1166" s="11" t="s">
        <v>47</v>
      </c>
      <c r="AC1166" s="11">
        <v>0</v>
      </c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</row>
    <row r="1167" spans="1:54" x14ac:dyDescent="0.25">
      <c r="A1167" s="11" t="s">
        <v>4049</v>
      </c>
      <c r="B1167" s="12">
        <v>45</v>
      </c>
      <c r="C1167" s="12" t="str">
        <f t="shared" si="18"/>
        <v>[40-50 [ ans</v>
      </c>
      <c r="D1167" s="11" t="s">
        <v>4050</v>
      </c>
      <c r="E1167" s="11" t="s">
        <v>54</v>
      </c>
      <c r="F1167" s="11" t="s">
        <v>40</v>
      </c>
      <c r="G1167" s="12">
        <v>176</v>
      </c>
      <c r="H1167" s="12">
        <v>76</v>
      </c>
      <c r="I1167" s="11" t="s">
        <v>49</v>
      </c>
      <c r="J1167" s="11" t="s">
        <v>103</v>
      </c>
      <c r="K1167" s="11" t="s">
        <v>6047</v>
      </c>
      <c r="L1167" s="11" t="s">
        <v>43</v>
      </c>
      <c r="M1167" s="11" t="s">
        <v>6062</v>
      </c>
      <c r="N1167" s="11" t="s">
        <v>752</v>
      </c>
      <c r="O1167" s="11" t="s">
        <v>165</v>
      </c>
      <c r="P1167" s="11" t="s">
        <v>6033</v>
      </c>
      <c r="Q1167" s="11" t="s">
        <v>5584</v>
      </c>
      <c r="R1167" s="11" t="s">
        <v>5585</v>
      </c>
      <c r="S1167" s="11" t="s">
        <v>45</v>
      </c>
      <c r="T1167" s="11" t="s">
        <v>39</v>
      </c>
      <c r="U1167" s="11" t="s">
        <v>6053</v>
      </c>
      <c r="V1167" s="11" t="s">
        <v>62</v>
      </c>
      <c r="W1167" s="17"/>
      <c r="X1167" s="17"/>
      <c r="Y1167" s="30"/>
      <c r="Z1167" s="30"/>
      <c r="AA1167" s="29">
        <v>14.1</v>
      </c>
      <c r="AB1167" s="11" t="s">
        <v>47</v>
      </c>
      <c r="AC1167" s="11">
        <v>0</v>
      </c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  <c r="AP1167" s="11"/>
      <c r="AQ1167" s="11"/>
      <c r="AR1167" s="11"/>
      <c r="AS1167" s="11"/>
      <c r="AT1167" s="11"/>
      <c r="AU1167" s="11"/>
      <c r="AV1167" s="11"/>
      <c r="AW1167" s="11"/>
      <c r="AX1167" s="11"/>
      <c r="AY1167" s="11"/>
      <c r="AZ1167" s="11"/>
      <c r="BA1167" s="11"/>
      <c r="BB1167" s="11"/>
    </row>
    <row r="1168" spans="1:54" x14ac:dyDescent="0.25">
      <c r="A1168" s="11" t="s">
        <v>4051</v>
      </c>
      <c r="B1168" s="12">
        <v>26</v>
      </c>
      <c r="C1168" s="12" t="str">
        <f t="shared" si="18"/>
        <v>[20-30[ ans</v>
      </c>
      <c r="D1168" s="11" t="s">
        <v>4052</v>
      </c>
      <c r="E1168" s="11" t="s">
        <v>48</v>
      </c>
      <c r="F1168" s="11" t="s">
        <v>40</v>
      </c>
      <c r="G1168" s="11"/>
      <c r="H1168" s="11"/>
      <c r="I1168" s="11" t="s">
        <v>49</v>
      </c>
      <c r="J1168" s="11" t="s">
        <v>450</v>
      </c>
      <c r="K1168" s="11" t="s">
        <v>6044</v>
      </c>
      <c r="L1168" s="11" t="s">
        <v>51</v>
      </c>
      <c r="M1168" s="11" t="s">
        <v>6062</v>
      </c>
      <c r="N1168" s="11" t="s">
        <v>450</v>
      </c>
      <c r="O1168" s="11" t="s">
        <v>450</v>
      </c>
      <c r="P1168" s="11" t="s">
        <v>6031</v>
      </c>
      <c r="Q1168" s="11" t="s">
        <v>6015</v>
      </c>
      <c r="R1168" s="11" t="s">
        <v>6016</v>
      </c>
      <c r="S1168" s="11" t="s">
        <v>45</v>
      </c>
      <c r="T1168" s="11" t="s">
        <v>53</v>
      </c>
      <c r="U1168" s="11" t="s">
        <v>6054</v>
      </c>
      <c r="V1168" s="11" t="s">
        <v>62</v>
      </c>
      <c r="W1168" s="17"/>
      <c r="X1168" s="17"/>
      <c r="Y1168" s="30"/>
      <c r="Z1168" s="30"/>
      <c r="AA1168" s="11"/>
      <c r="AB1168" s="11" t="s">
        <v>47</v>
      </c>
      <c r="AC1168" s="11">
        <v>0</v>
      </c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  <c r="AP1168" s="11"/>
      <c r="AQ1168" s="11"/>
      <c r="AR1168" s="11"/>
      <c r="AS1168" s="11"/>
      <c r="AT1168" s="11"/>
      <c r="AU1168" s="11"/>
      <c r="AV1168" s="11"/>
      <c r="AW1168" s="11"/>
      <c r="AX1168" s="11"/>
      <c r="AY1168" s="11"/>
      <c r="AZ1168" s="11"/>
      <c r="BA1168" s="11"/>
      <c r="BB1168" s="11"/>
    </row>
    <row r="1169" spans="1:54" x14ac:dyDescent="0.25">
      <c r="A1169" s="11" t="s">
        <v>4053</v>
      </c>
      <c r="B1169" s="12">
        <v>32</v>
      </c>
      <c r="C1169" s="12" t="str">
        <f t="shared" si="18"/>
        <v>[30-40[ ans</v>
      </c>
      <c r="D1169" s="11" t="s">
        <v>4054</v>
      </c>
      <c r="E1169" s="11" t="s">
        <v>39</v>
      </c>
      <c r="F1169" s="11" t="s">
        <v>40</v>
      </c>
      <c r="G1169" s="12">
        <v>172</v>
      </c>
      <c r="H1169" s="12">
        <v>72</v>
      </c>
      <c r="I1169" s="11" t="s">
        <v>41</v>
      </c>
      <c r="J1169" s="11" t="s">
        <v>838</v>
      </c>
      <c r="K1169" s="11" t="s">
        <v>6050</v>
      </c>
      <c r="L1169" s="11" t="s">
        <v>51</v>
      </c>
      <c r="M1169" s="11" t="s">
        <v>6062</v>
      </c>
      <c r="N1169" s="11" t="s">
        <v>322</v>
      </c>
      <c r="O1169" s="11" t="s">
        <v>90</v>
      </c>
      <c r="P1169" s="11" t="s">
        <v>6033</v>
      </c>
      <c r="Q1169" s="11" t="s">
        <v>5632</v>
      </c>
      <c r="R1169" s="11" t="s">
        <v>5633</v>
      </c>
      <c r="S1169" s="11" t="s">
        <v>45</v>
      </c>
      <c r="T1169" s="11" t="s">
        <v>58</v>
      </c>
      <c r="U1169" s="11" t="s">
        <v>6055</v>
      </c>
      <c r="V1169" s="11" t="s">
        <v>62</v>
      </c>
      <c r="W1169" s="17"/>
      <c r="X1169" s="17"/>
      <c r="Y1169" s="30"/>
      <c r="Z1169" s="30"/>
      <c r="AA1169" s="29">
        <v>14.8</v>
      </c>
      <c r="AB1169" s="11" t="s">
        <v>47</v>
      </c>
      <c r="AC1169" s="11">
        <v>0</v>
      </c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  <c r="AP1169" s="11"/>
      <c r="AQ1169" s="11"/>
      <c r="AR1169" s="11"/>
      <c r="AS1169" s="11"/>
      <c r="AT1169" s="11"/>
      <c r="AU1169" s="11"/>
      <c r="AV1169" s="11"/>
      <c r="AW1169" s="11"/>
      <c r="AX1169" s="11"/>
      <c r="AY1169" s="11"/>
      <c r="AZ1169" s="11"/>
      <c r="BA1169" s="11"/>
      <c r="BB1169" s="11"/>
    </row>
    <row r="1170" spans="1:54" x14ac:dyDescent="0.25">
      <c r="A1170" s="11" t="s">
        <v>4055</v>
      </c>
      <c r="B1170" s="12">
        <v>32</v>
      </c>
      <c r="C1170" s="12" t="str">
        <f t="shared" si="18"/>
        <v>[30-40[ ans</v>
      </c>
      <c r="D1170" s="11" t="s">
        <v>4056</v>
      </c>
      <c r="E1170" s="11" t="s">
        <v>54</v>
      </c>
      <c r="F1170" s="11" t="s">
        <v>40</v>
      </c>
      <c r="G1170" s="11"/>
      <c r="H1170" s="11"/>
      <c r="I1170" s="11" t="s">
        <v>41</v>
      </c>
      <c r="J1170" s="11" t="s">
        <v>221</v>
      </c>
      <c r="K1170" s="11" t="s">
        <v>6045</v>
      </c>
      <c r="L1170" s="11" t="s">
        <v>51</v>
      </c>
      <c r="M1170" s="11" t="s">
        <v>6062</v>
      </c>
      <c r="N1170" s="11" t="s">
        <v>90</v>
      </c>
      <c r="O1170" s="11" t="s">
        <v>90</v>
      </c>
      <c r="P1170" s="11" t="s">
        <v>6033</v>
      </c>
      <c r="Q1170" s="11" t="s">
        <v>5632</v>
      </c>
      <c r="R1170" s="11" t="s">
        <v>5633</v>
      </c>
      <c r="S1170" s="11" t="s">
        <v>45</v>
      </c>
      <c r="T1170" s="11" t="s">
        <v>39</v>
      </c>
      <c r="U1170" s="11" t="s">
        <v>6053</v>
      </c>
      <c r="V1170" s="11" t="s">
        <v>62</v>
      </c>
      <c r="W1170" s="17"/>
      <c r="X1170" s="17"/>
      <c r="Y1170" s="30"/>
      <c r="Z1170" s="30"/>
      <c r="AA1170" s="11"/>
      <c r="AB1170" s="11" t="s">
        <v>47</v>
      </c>
      <c r="AC1170" s="11">
        <v>0</v>
      </c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  <c r="AP1170" s="11"/>
      <c r="AQ1170" s="11"/>
      <c r="AR1170" s="11"/>
      <c r="AS1170" s="11"/>
      <c r="AT1170" s="11"/>
      <c r="AU1170" s="11"/>
      <c r="AV1170" s="11"/>
      <c r="AW1170" s="11"/>
      <c r="AX1170" s="11"/>
      <c r="AY1170" s="11"/>
      <c r="AZ1170" s="11"/>
      <c r="BA1170" s="11"/>
      <c r="BB1170" s="11"/>
    </row>
    <row r="1171" spans="1:54" x14ac:dyDescent="0.25">
      <c r="A1171" s="11" t="s">
        <v>4057</v>
      </c>
      <c r="B1171" s="12">
        <v>33</v>
      </c>
      <c r="C1171" s="12" t="str">
        <f t="shared" si="18"/>
        <v>[30-40[ ans</v>
      </c>
      <c r="D1171" s="11" t="s">
        <v>4058</v>
      </c>
      <c r="E1171" s="11" t="s">
        <v>39</v>
      </c>
      <c r="F1171" s="11" t="s">
        <v>40</v>
      </c>
      <c r="G1171" s="11"/>
      <c r="H1171" s="11"/>
      <c r="I1171" s="11" t="s">
        <v>41</v>
      </c>
      <c r="J1171" s="11" t="s">
        <v>812</v>
      </c>
      <c r="K1171" s="11" t="s">
        <v>6045</v>
      </c>
      <c r="L1171" s="11" t="s">
        <v>43</v>
      </c>
      <c r="M1171" s="11" t="s">
        <v>6062</v>
      </c>
      <c r="N1171" s="11" t="s">
        <v>87</v>
      </c>
      <c r="O1171" s="11" t="s">
        <v>90</v>
      </c>
      <c r="P1171" s="11" t="s">
        <v>6033</v>
      </c>
      <c r="Q1171" s="11" t="s">
        <v>5632</v>
      </c>
      <c r="R1171" s="11" t="s">
        <v>5633</v>
      </c>
      <c r="S1171" s="11" t="s">
        <v>45</v>
      </c>
      <c r="T1171" s="11" t="s">
        <v>58</v>
      </c>
      <c r="U1171" s="11" t="s">
        <v>6055</v>
      </c>
      <c r="V1171" s="11" t="s">
        <v>46</v>
      </c>
      <c r="W1171" s="17">
        <v>39818</v>
      </c>
      <c r="X1171" s="17" t="s">
        <v>6538</v>
      </c>
      <c r="Y1171" s="34">
        <v>10</v>
      </c>
      <c r="Z1171" s="30" t="s">
        <v>6648</v>
      </c>
      <c r="AA1171" s="29">
        <v>13</v>
      </c>
      <c r="AB1171" s="11" t="s">
        <v>47</v>
      </c>
      <c r="AC1171" s="11">
        <v>0</v>
      </c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</row>
    <row r="1172" spans="1:54" x14ac:dyDescent="0.25">
      <c r="A1172" s="11" t="s">
        <v>4060</v>
      </c>
      <c r="B1172" s="12">
        <v>48</v>
      </c>
      <c r="C1172" s="12" t="str">
        <f t="shared" si="18"/>
        <v>[40-50 [ ans</v>
      </c>
      <c r="D1172" s="11" t="s">
        <v>4061</v>
      </c>
      <c r="E1172" s="11" t="s">
        <v>54</v>
      </c>
      <c r="F1172" s="11" t="s">
        <v>55</v>
      </c>
      <c r="G1172" s="11"/>
      <c r="H1172" s="11"/>
      <c r="I1172" s="11" t="s">
        <v>41</v>
      </c>
      <c r="J1172" s="11" t="s">
        <v>56</v>
      </c>
      <c r="K1172" s="11" t="s">
        <v>6045</v>
      </c>
      <c r="L1172" s="11" t="s">
        <v>157</v>
      </c>
      <c r="M1172" s="11" t="s">
        <v>6062</v>
      </c>
      <c r="N1172" s="11" t="s">
        <v>566</v>
      </c>
      <c r="O1172" s="11" t="s">
        <v>169</v>
      </c>
      <c r="P1172" s="11" t="s">
        <v>6034</v>
      </c>
      <c r="Q1172" s="11" t="s">
        <v>5830</v>
      </c>
      <c r="R1172" s="11" t="s">
        <v>5831</v>
      </c>
      <c r="S1172" s="11" t="s">
        <v>45</v>
      </c>
      <c r="T1172" s="11" t="s">
        <v>84</v>
      </c>
      <c r="U1172" s="11" t="s">
        <v>6057</v>
      </c>
      <c r="V1172" s="11" t="s">
        <v>46</v>
      </c>
      <c r="W1172" s="17">
        <v>43261</v>
      </c>
      <c r="X1172" s="17" t="s">
        <v>6500</v>
      </c>
      <c r="Y1172" s="34">
        <v>1</v>
      </c>
      <c r="Z1172" s="30" t="s">
        <v>6644</v>
      </c>
      <c r="AA1172" s="11"/>
      <c r="AB1172" s="11" t="s">
        <v>47</v>
      </c>
      <c r="AC1172" s="11">
        <v>0</v>
      </c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</row>
    <row r="1173" spans="1:54" x14ac:dyDescent="0.25">
      <c r="A1173" s="11" t="s">
        <v>4062</v>
      </c>
      <c r="B1173" s="12">
        <v>23</v>
      </c>
      <c r="C1173" s="12" t="str">
        <f t="shared" si="18"/>
        <v>[20-30[ ans</v>
      </c>
      <c r="D1173" s="11" t="s">
        <v>4063</v>
      </c>
      <c r="E1173" s="11" t="s">
        <v>48</v>
      </c>
      <c r="F1173" s="11" t="s">
        <v>40</v>
      </c>
      <c r="G1173" s="11"/>
      <c r="H1173" s="11"/>
      <c r="I1173" s="11" t="s">
        <v>41</v>
      </c>
      <c r="J1173" s="11" t="s">
        <v>79</v>
      </c>
      <c r="K1173" s="11" t="s">
        <v>6048</v>
      </c>
      <c r="L1173" s="11" t="s">
        <v>43</v>
      </c>
      <c r="M1173" s="11" t="s">
        <v>6062</v>
      </c>
      <c r="N1173" s="11" t="s">
        <v>649</v>
      </c>
      <c r="O1173" s="11" t="s">
        <v>5640</v>
      </c>
      <c r="P1173" s="11" t="s">
        <v>6033</v>
      </c>
      <c r="Q1173" s="11" t="s">
        <v>5765</v>
      </c>
      <c r="R1173" s="11" t="s">
        <v>5766</v>
      </c>
      <c r="S1173" s="11" t="s">
        <v>45</v>
      </c>
      <c r="T1173" s="11" t="s">
        <v>39</v>
      </c>
      <c r="U1173" s="11" t="s">
        <v>6053</v>
      </c>
      <c r="V1173" s="11" t="s">
        <v>62</v>
      </c>
      <c r="W1173" s="17"/>
      <c r="X1173" s="17"/>
      <c r="Y1173" s="30"/>
      <c r="Z1173" s="30"/>
      <c r="AA1173" s="29">
        <v>15.4</v>
      </c>
      <c r="AB1173" s="11" t="s">
        <v>47</v>
      </c>
      <c r="AC1173" s="11">
        <v>0</v>
      </c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1"/>
      <c r="AR1173" s="11"/>
      <c r="AS1173" s="11"/>
      <c r="AT1173" s="11"/>
      <c r="AU1173" s="11"/>
      <c r="AV1173" s="11"/>
      <c r="AW1173" s="11"/>
      <c r="AX1173" s="11"/>
      <c r="AY1173" s="11"/>
      <c r="AZ1173" s="11"/>
      <c r="BA1173" s="11"/>
      <c r="BB1173" s="11"/>
    </row>
    <row r="1174" spans="1:54" x14ac:dyDescent="0.25">
      <c r="A1174" s="11" t="s">
        <v>4064</v>
      </c>
      <c r="B1174" s="12">
        <v>23</v>
      </c>
      <c r="C1174" s="12" t="str">
        <f t="shared" si="18"/>
        <v>[20-30[ ans</v>
      </c>
      <c r="D1174" s="11" t="s">
        <v>4065</v>
      </c>
      <c r="E1174" s="11" t="s">
        <v>54</v>
      </c>
      <c r="F1174" s="11" t="s">
        <v>40</v>
      </c>
      <c r="G1174" s="11"/>
      <c r="H1174" s="11"/>
      <c r="I1174" s="11" t="s">
        <v>41</v>
      </c>
      <c r="J1174" s="11" t="s">
        <v>237</v>
      </c>
      <c r="K1174" s="11" t="s">
        <v>6047</v>
      </c>
      <c r="L1174" s="11" t="s">
        <v>60</v>
      </c>
      <c r="M1174" s="11" t="s">
        <v>6062</v>
      </c>
      <c r="N1174" s="11" t="s">
        <v>1165</v>
      </c>
      <c r="O1174" s="11" t="s">
        <v>139</v>
      </c>
      <c r="P1174" s="11" t="s">
        <v>6033</v>
      </c>
      <c r="Q1174" s="11" t="s">
        <v>5622</v>
      </c>
      <c r="R1174" s="11" t="s">
        <v>5623</v>
      </c>
      <c r="S1174" s="11" t="s">
        <v>45</v>
      </c>
      <c r="T1174" s="11" t="s">
        <v>58</v>
      </c>
      <c r="U1174" s="11" t="s">
        <v>6055</v>
      </c>
      <c r="V1174" s="11" t="s">
        <v>62</v>
      </c>
      <c r="W1174" s="17"/>
      <c r="X1174" s="17"/>
      <c r="Y1174" s="30"/>
      <c r="Z1174" s="30"/>
      <c r="AA1174" s="29">
        <v>10.1</v>
      </c>
      <c r="AB1174" s="11" t="s">
        <v>845</v>
      </c>
      <c r="AC1174" s="11">
        <v>1</v>
      </c>
      <c r="AD1174" s="27" t="s">
        <v>5511</v>
      </c>
      <c r="AE1174" s="27" t="s">
        <v>6673</v>
      </c>
      <c r="AF1174" s="11" t="s">
        <v>62</v>
      </c>
      <c r="AG1174" s="11" t="s">
        <v>46</v>
      </c>
      <c r="AH1174" s="11" t="s">
        <v>62</v>
      </c>
      <c r="AI1174" s="11" t="s">
        <v>62</v>
      </c>
      <c r="AJ1174" s="11"/>
      <c r="AK1174" s="11"/>
      <c r="AL1174" s="11"/>
      <c r="AM1174" s="11"/>
      <c r="AN1174" s="11"/>
      <c r="AO1174" s="11"/>
      <c r="AP1174" s="11"/>
      <c r="AQ1174" s="11" t="s">
        <v>846</v>
      </c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</row>
    <row r="1175" spans="1:54" x14ac:dyDescent="0.25">
      <c r="A1175" s="11" t="s">
        <v>4066</v>
      </c>
      <c r="B1175" s="12">
        <v>24</v>
      </c>
      <c r="C1175" s="12" t="str">
        <f t="shared" si="18"/>
        <v>[20-30[ ans</v>
      </c>
      <c r="D1175" s="11" t="s">
        <v>4067</v>
      </c>
      <c r="E1175" s="11" t="s">
        <v>48</v>
      </c>
      <c r="F1175" s="11" t="s">
        <v>40</v>
      </c>
      <c r="G1175" s="11"/>
      <c r="H1175" s="11"/>
      <c r="I1175" s="11" t="s">
        <v>41</v>
      </c>
      <c r="J1175" s="11" t="s">
        <v>79</v>
      </c>
      <c r="K1175" s="11" t="s">
        <v>6048</v>
      </c>
      <c r="L1175" s="11" t="s">
        <v>43</v>
      </c>
      <c r="M1175" s="11" t="s">
        <v>6062</v>
      </c>
      <c r="N1175" s="11" t="s">
        <v>695</v>
      </c>
      <c r="O1175" s="11" t="s">
        <v>246</v>
      </c>
      <c r="P1175" s="11" t="s">
        <v>6035</v>
      </c>
      <c r="Q1175" s="11" t="s">
        <v>6040</v>
      </c>
      <c r="R1175" s="11" t="s">
        <v>6041</v>
      </c>
      <c r="S1175" s="11" t="s">
        <v>45</v>
      </c>
      <c r="T1175" s="11" t="s">
        <v>58</v>
      </c>
      <c r="U1175" s="11" t="s">
        <v>6055</v>
      </c>
      <c r="V1175" s="11" t="s">
        <v>62</v>
      </c>
      <c r="W1175" s="17"/>
      <c r="X1175" s="17"/>
      <c r="Y1175" s="30"/>
      <c r="Z1175" s="30"/>
      <c r="AA1175" s="29">
        <v>13.3</v>
      </c>
      <c r="AB1175" s="11" t="s">
        <v>47</v>
      </c>
      <c r="AC1175" s="11">
        <v>0</v>
      </c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  <c r="AP1175" s="11"/>
      <c r="AQ1175" s="11"/>
      <c r="AR1175" s="11"/>
      <c r="AS1175" s="11"/>
      <c r="AT1175" s="11"/>
      <c r="AU1175" s="11"/>
      <c r="AV1175" s="11"/>
      <c r="AW1175" s="11"/>
      <c r="AX1175" s="11"/>
      <c r="AY1175" s="11"/>
      <c r="AZ1175" s="11"/>
      <c r="BA1175" s="11"/>
      <c r="BB1175" s="11"/>
    </row>
    <row r="1176" spans="1:54" x14ac:dyDescent="0.25">
      <c r="A1176" s="11" t="s">
        <v>4068</v>
      </c>
      <c r="B1176" s="12">
        <v>30</v>
      </c>
      <c r="C1176" s="12" t="str">
        <f t="shared" si="18"/>
        <v>[30-40[ ans</v>
      </c>
      <c r="D1176" s="11" t="s">
        <v>4069</v>
      </c>
      <c r="E1176" s="11" t="s">
        <v>48</v>
      </c>
      <c r="F1176" s="11" t="s">
        <v>40</v>
      </c>
      <c r="G1176" s="11"/>
      <c r="H1176" s="11"/>
      <c r="I1176" s="11" t="s">
        <v>41</v>
      </c>
      <c r="J1176" s="11" t="s">
        <v>79</v>
      </c>
      <c r="K1176" s="11" t="s">
        <v>6048</v>
      </c>
      <c r="L1176" s="11" t="s">
        <v>60</v>
      </c>
      <c r="M1176" s="11" t="s">
        <v>6062</v>
      </c>
      <c r="N1176" s="11" t="s">
        <v>83</v>
      </c>
      <c r="O1176" s="11" t="s">
        <v>83</v>
      </c>
      <c r="P1176" s="11" t="s">
        <v>6035</v>
      </c>
      <c r="Q1176" s="11" t="s">
        <v>5598</v>
      </c>
      <c r="R1176" s="11" t="s">
        <v>5599</v>
      </c>
      <c r="S1176" s="11" t="s">
        <v>45</v>
      </c>
      <c r="T1176" s="11" t="s">
        <v>58</v>
      </c>
      <c r="U1176" s="11" t="s">
        <v>6055</v>
      </c>
      <c r="V1176" s="11" t="s">
        <v>62</v>
      </c>
      <c r="W1176" s="17"/>
      <c r="X1176" s="17"/>
      <c r="Y1176" s="30"/>
      <c r="Z1176" s="30"/>
      <c r="AA1176" s="11"/>
      <c r="AB1176" s="11" t="s">
        <v>47</v>
      </c>
      <c r="AC1176" s="11">
        <v>0</v>
      </c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  <c r="AP1176" s="11"/>
      <c r="AQ1176" s="11"/>
      <c r="AR1176" s="11"/>
      <c r="AS1176" s="11"/>
      <c r="AT1176" s="11"/>
      <c r="AU1176" s="11"/>
      <c r="AV1176" s="11"/>
      <c r="AW1176" s="11"/>
      <c r="AX1176" s="11"/>
      <c r="AY1176" s="11"/>
      <c r="AZ1176" s="11"/>
      <c r="BA1176" s="11"/>
      <c r="BB1176" s="11"/>
    </row>
    <row r="1177" spans="1:54" x14ac:dyDescent="0.25">
      <c r="A1177" s="11" t="s">
        <v>4070</v>
      </c>
      <c r="B1177" s="12">
        <v>22</v>
      </c>
      <c r="C1177" s="12" t="str">
        <f t="shared" si="18"/>
        <v>[20-30[ ans</v>
      </c>
      <c r="D1177" s="11" t="s">
        <v>4071</v>
      </c>
      <c r="E1177" s="11" t="s">
        <v>48</v>
      </c>
      <c r="F1177" s="11" t="s">
        <v>40</v>
      </c>
      <c r="G1177" s="11"/>
      <c r="H1177" s="11"/>
      <c r="I1177" s="11" t="s">
        <v>41</v>
      </c>
      <c r="J1177" s="11" t="s">
        <v>79</v>
      </c>
      <c r="K1177" s="11" t="s">
        <v>6048</v>
      </c>
      <c r="L1177" s="11" t="s">
        <v>114</v>
      </c>
      <c r="M1177" s="11" t="s">
        <v>6062</v>
      </c>
      <c r="N1177" s="11" t="s">
        <v>902</v>
      </c>
      <c r="O1177" s="11" t="s">
        <v>115</v>
      </c>
      <c r="P1177" s="11" t="s">
        <v>6031</v>
      </c>
      <c r="Q1177" s="11" t="s">
        <v>5604</v>
      </c>
      <c r="R1177" s="11" t="s">
        <v>5605</v>
      </c>
      <c r="S1177" s="11" t="s">
        <v>45</v>
      </c>
      <c r="T1177" s="11" t="s">
        <v>58</v>
      </c>
      <c r="U1177" s="11" t="s">
        <v>6055</v>
      </c>
      <c r="V1177" s="11" t="s">
        <v>62</v>
      </c>
      <c r="W1177" s="17"/>
      <c r="X1177" s="17"/>
      <c r="Y1177" s="30"/>
      <c r="Z1177" s="30"/>
      <c r="AA1177" s="11"/>
      <c r="AB1177" s="11" t="s">
        <v>845</v>
      </c>
      <c r="AC1177" s="11">
        <v>1</v>
      </c>
      <c r="AD1177" s="27" t="s">
        <v>5510</v>
      </c>
      <c r="AE1177" s="27" t="s">
        <v>6673</v>
      </c>
      <c r="AF1177" s="11" t="s">
        <v>46</v>
      </c>
      <c r="AG1177" s="11" t="s">
        <v>62</v>
      </c>
      <c r="AH1177" s="11" t="s">
        <v>62</v>
      </c>
      <c r="AI1177" s="11" t="s">
        <v>62</v>
      </c>
      <c r="AJ1177" s="11"/>
      <c r="AK1177" s="11" t="s">
        <v>62</v>
      </c>
      <c r="AL1177" s="11" t="s">
        <v>62</v>
      </c>
      <c r="AM1177" s="11" t="s">
        <v>62</v>
      </c>
      <c r="AN1177" s="11" t="s">
        <v>62</v>
      </c>
      <c r="AO1177" s="11" t="s">
        <v>62</v>
      </c>
      <c r="AP1177" s="11"/>
      <c r="AQ1177" s="11" t="s">
        <v>846</v>
      </c>
      <c r="AR1177" s="11"/>
      <c r="AS1177" s="11"/>
      <c r="AT1177" s="11"/>
      <c r="AU1177" s="11"/>
      <c r="AV1177" s="11"/>
      <c r="AW1177" s="11"/>
      <c r="AX1177" s="11"/>
      <c r="AY1177" s="11"/>
      <c r="AZ1177" s="11"/>
      <c r="BA1177" s="11"/>
      <c r="BB1177" s="11"/>
    </row>
    <row r="1178" spans="1:54" x14ac:dyDescent="0.25">
      <c r="A1178" s="11" t="s">
        <v>4072</v>
      </c>
      <c r="B1178" s="12">
        <v>29</v>
      </c>
      <c r="C1178" s="12" t="str">
        <f t="shared" si="18"/>
        <v>[20-30[ ans</v>
      </c>
      <c r="D1178" s="11" t="s">
        <v>4073</v>
      </c>
      <c r="E1178" s="11" t="s">
        <v>54</v>
      </c>
      <c r="F1178" s="11" t="s">
        <v>40</v>
      </c>
      <c r="G1178" s="11"/>
      <c r="H1178" s="11"/>
      <c r="I1178" s="11" t="s">
        <v>41</v>
      </c>
      <c r="J1178" s="11" t="s">
        <v>98</v>
      </c>
      <c r="K1178" s="11" t="s">
        <v>6043</v>
      </c>
      <c r="L1178" s="11" t="s">
        <v>51</v>
      </c>
      <c r="M1178" s="11" t="s">
        <v>6062</v>
      </c>
      <c r="N1178" s="11" t="s">
        <v>288</v>
      </c>
      <c r="O1178" s="11" t="s">
        <v>288</v>
      </c>
      <c r="P1178" s="11" t="s">
        <v>6031</v>
      </c>
      <c r="Q1178" s="11" t="s">
        <v>5743</v>
      </c>
      <c r="R1178" s="11" t="s">
        <v>5744</v>
      </c>
      <c r="S1178" s="11" t="s">
        <v>45</v>
      </c>
      <c r="T1178" s="11" t="s">
        <v>58</v>
      </c>
      <c r="U1178" s="11" t="s">
        <v>6055</v>
      </c>
      <c r="V1178" s="11" t="s">
        <v>46</v>
      </c>
      <c r="W1178" s="17" t="s">
        <v>6205</v>
      </c>
      <c r="X1178" s="17" t="s">
        <v>6539</v>
      </c>
      <c r="Y1178" s="34">
        <v>0</v>
      </c>
      <c r="Z1178" s="30" t="s">
        <v>6644</v>
      </c>
      <c r="AA1178" s="29">
        <v>13.8</v>
      </c>
      <c r="AB1178" s="11" t="s">
        <v>47</v>
      </c>
      <c r="AC1178" s="11">
        <v>0</v>
      </c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  <c r="AP1178" s="11"/>
      <c r="AQ1178" s="11"/>
      <c r="AR1178" s="11"/>
      <c r="AS1178" s="11"/>
      <c r="AT1178" s="11"/>
      <c r="AU1178" s="11"/>
      <c r="AV1178" s="11"/>
      <c r="AW1178" s="11"/>
      <c r="AX1178" s="11"/>
      <c r="AY1178" s="11"/>
      <c r="AZ1178" s="11"/>
      <c r="BA1178" s="11"/>
      <c r="BB1178" s="11"/>
    </row>
    <row r="1179" spans="1:54" x14ac:dyDescent="0.25">
      <c r="A1179" s="11" t="s">
        <v>4075</v>
      </c>
      <c r="B1179" s="12">
        <v>21</v>
      </c>
      <c r="C1179" s="12" t="str">
        <f t="shared" si="18"/>
        <v>[20-30[ ans</v>
      </c>
      <c r="D1179" s="11" t="s">
        <v>4076</v>
      </c>
      <c r="E1179" s="11" t="s">
        <v>39</v>
      </c>
      <c r="F1179" s="11" t="s">
        <v>40</v>
      </c>
      <c r="G1179" s="11"/>
      <c r="H1179" s="11"/>
      <c r="I1179" s="11" t="s">
        <v>41</v>
      </c>
      <c r="J1179" s="11" t="s">
        <v>635</v>
      </c>
      <c r="K1179" s="11" t="s">
        <v>6043</v>
      </c>
      <c r="L1179" s="11" t="s">
        <v>114</v>
      </c>
      <c r="M1179" s="11" t="s">
        <v>6062</v>
      </c>
      <c r="N1179" s="11" t="s">
        <v>288</v>
      </c>
      <c r="O1179" s="11" t="s">
        <v>288</v>
      </c>
      <c r="P1179" s="11" t="s">
        <v>6031</v>
      </c>
      <c r="Q1179" s="11" t="s">
        <v>5743</v>
      </c>
      <c r="R1179" s="11" t="s">
        <v>5744</v>
      </c>
      <c r="S1179" s="11" t="s">
        <v>45</v>
      </c>
      <c r="T1179" s="11" t="s">
        <v>58</v>
      </c>
      <c r="U1179" s="11" t="s">
        <v>6055</v>
      </c>
      <c r="V1179" s="11" t="s">
        <v>46</v>
      </c>
      <c r="W1179" s="17" t="s">
        <v>6149</v>
      </c>
      <c r="X1179" s="17" t="s">
        <v>6429</v>
      </c>
      <c r="Y1179" s="34">
        <v>1</v>
      </c>
      <c r="Z1179" s="30" t="s">
        <v>6644</v>
      </c>
      <c r="AA1179" s="29">
        <v>14.3</v>
      </c>
      <c r="AB1179" s="11" t="s">
        <v>47</v>
      </c>
      <c r="AC1179" s="11">
        <v>0</v>
      </c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  <c r="AP1179" s="11"/>
      <c r="AQ1179" s="11"/>
      <c r="AR1179" s="11"/>
      <c r="AS1179" s="11"/>
      <c r="AT1179" s="11"/>
      <c r="AU1179" s="11"/>
      <c r="AV1179" s="11"/>
      <c r="AW1179" s="11"/>
      <c r="AX1179" s="11"/>
      <c r="AY1179" s="11"/>
      <c r="AZ1179" s="11"/>
      <c r="BA1179" s="11"/>
      <c r="BB1179" s="11"/>
    </row>
    <row r="1180" spans="1:54" x14ac:dyDescent="0.25">
      <c r="A1180" s="11" t="s">
        <v>4077</v>
      </c>
      <c r="B1180" s="12">
        <v>32</v>
      </c>
      <c r="C1180" s="12" t="str">
        <f t="shared" si="18"/>
        <v>[30-40[ ans</v>
      </c>
      <c r="D1180" s="11" t="s">
        <v>4078</v>
      </c>
      <c r="E1180" s="11" t="s">
        <v>48</v>
      </c>
      <c r="F1180" s="11" t="s">
        <v>40</v>
      </c>
      <c r="G1180" s="11"/>
      <c r="H1180" s="11"/>
      <c r="I1180" s="11" t="s">
        <v>49</v>
      </c>
      <c r="J1180" s="11" t="s">
        <v>145</v>
      </c>
      <c r="K1180" s="11" t="s">
        <v>6047</v>
      </c>
      <c r="L1180" s="11" t="s">
        <v>60</v>
      </c>
      <c r="M1180" s="11" t="s">
        <v>6062</v>
      </c>
      <c r="N1180" s="11" t="s">
        <v>320</v>
      </c>
      <c r="O1180" s="11" t="s">
        <v>5502</v>
      </c>
      <c r="P1180" s="11" t="s">
        <v>6035</v>
      </c>
      <c r="Q1180" s="11" t="s">
        <v>5572</v>
      </c>
      <c r="R1180" s="11" t="s">
        <v>5573</v>
      </c>
      <c r="S1180" s="11" t="s">
        <v>45</v>
      </c>
      <c r="T1180" s="11" t="s">
        <v>58</v>
      </c>
      <c r="U1180" s="11" t="s">
        <v>6055</v>
      </c>
      <c r="V1180" s="11" t="s">
        <v>62</v>
      </c>
      <c r="W1180" s="17"/>
      <c r="X1180" s="17"/>
      <c r="Y1180" s="30"/>
      <c r="Z1180" s="30"/>
      <c r="AA1180" s="11"/>
      <c r="AB1180" s="11" t="s">
        <v>47</v>
      </c>
      <c r="AC1180" s="11">
        <v>0</v>
      </c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</row>
    <row r="1181" spans="1:54" x14ac:dyDescent="0.25">
      <c r="A1181" s="11" t="s">
        <v>4079</v>
      </c>
      <c r="B1181" s="12">
        <v>46</v>
      </c>
      <c r="C1181" s="12" t="str">
        <f t="shared" si="18"/>
        <v>[40-50 [ ans</v>
      </c>
      <c r="D1181" s="11" t="s">
        <v>4080</v>
      </c>
      <c r="E1181" s="11" t="s">
        <v>39</v>
      </c>
      <c r="F1181" s="11" t="s">
        <v>40</v>
      </c>
      <c r="G1181" s="11"/>
      <c r="H1181" s="11"/>
      <c r="I1181" s="11" t="s">
        <v>49</v>
      </c>
      <c r="J1181" s="11" t="s">
        <v>325</v>
      </c>
      <c r="K1181" s="11" t="s">
        <v>6047</v>
      </c>
      <c r="L1181" s="11" t="s">
        <v>43</v>
      </c>
      <c r="M1181" s="11" t="s">
        <v>6062</v>
      </c>
      <c r="N1181" s="11" t="s">
        <v>1374</v>
      </c>
      <c r="O1181" s="11" t="s">
        <v>319</v>
      </c>
      <c r="P1181" s="11" t="s">
        <v>6033</v>
      </c>
      <c r="Q1181" s="11" t="s">
        <v>5568</v>
      </c>
      <c r="R1181" s="11" t="s">
        <v>5569</v>
      </c>
      <c r="S1181" s="11" t="s">
        <v>45</v>
      </c>
      <c r="T1181" s="11" t="s">
        <v>58</v>
      </c>
      <c r="U1181" s="11" t="s">
        <v>6055</v>
      </c>
      <c r="V1181" s="11" t="s">
        <v>62</v>
      </c>
      <c r="W1181" s="17"/>
      <c r="X1181" s="17"/>
      <c r="Y1181" s="30"/>
      <c r="Z1181" s="30"/>
      <c r="AA1181" s="11"/>
      <c r="AB1181" s="11" t="s">
        <v>845</v>
      </c>
      <c r="AC1181" s="11">
        <v>1</v>
      </c>
      <c r="AD1181" s="27" t="s">
        <v>5511</v>
      </c>
      <c r="AE1181" s="27" t="s">
        <v>6673</v>
      </c>
      <c r="AF1181" s="11"/>
      <c r="AG1181" s="11" t="s">
        <v>46</v>
      </c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 t="s">
        <v>846</v>
      </c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</row>
    <row r="1182" spans="1:54" x14ac:dyDescent="0.25">
      <c r="A1182" s="11" t="s">
        <v>4081</v>
      </c>
      <c r="B1182" s="12">
        <v>48</v>
      </c>
      <c r="C1182" s="12" t="str">
        <f t="shared" si="18"/>
        <v>[40-50 [ ans</v>
      </c>
      <c r="D1182" s="11" t="s">
        <v>4082</v>
      </c>
      <c r="E1182" s="11" t="s">
        <v>39</v>
      </c>
      <c r="F1182" s="11" t="s">
        <v>40</v>
      </c>
      <c r="G1182" s="11"/>
      <c r="H1182" s="11"/>
      <c r="I1182" s="11" t="s">
        <v>49</v>
      </c>
      <c r="J1182" s="11" t="s">
        <v>329</v>
      </c>
      <c r="K1182" s="11" t="s">
        <v>6047</v>
      </c>
      <c r="L1182" s="11" t="s">
        <v>43</v>
      </c>
      <c r="M1182" s="11" t="s">
        <v>6062</v>
      </c>
      <c r="N1182" s="11" t="s">
        <v>227</v>
      </c>
      <c r="O1182" s="11" t="s">
        <v>104</v>
      </c>
      <c r="P1182" s="11" t="s">
        <v>6033</v>
      </c>
      <c r="Q1182" s="11" t="s">
        <v>6036</v>
      </c>
      <c r="R1182" s="11" t="s">
        <v>6037</v>
      </c>
      <c r="S1182" s="11" t="s">
        <v>45</v>
      </c>
      <c r="T1182" s="11" t="s">
        <v>58</v>
      </c>
      <c r="U1182" s="11" t="s">
        <v>6055</v>
      </c>
      <c r="V1182" s="11" t="s">
        <v>46</v>
      </c>
      <c r="W1182" s="17">
        <v>42099</v>
      </c>
      <c r="X1182" s="17" t="s">
        <v>6540</v>
      </c>
      <c r="Y1182" s="34">
        <v>4</v>
      </c>
      <c r="Z1182" s="30" t="s">
        <v>6647</v>
      </c>
      <c r="AA1182" s="11"/>
      <c r="AB1182" s="11" t="s">
        <v>47</v>
      </c>
      <c r="AC1182" s="11">
        <v>0</v>
      </c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</row>
    <row r="1183" spans="1:54" x14ac:dyDescent="0.25">
      <c r="A1183" s="11" t="s">
        <v>4084</v>
      </c>
      <c r="B1183" s="12">
        <v>29</v>
      </c>
      <c r="C1183" s="12" t="str">
        <f t="shared" si="18"/>
        <v>[20-30[ ans</v>
      </c>
      <c r="D1183" s="11" t="s">
        <v>4085</v>
      </c>
      <c r="E1183" s="11" t="s">
        <v>48</v>
      </c>
      <c r="F1183" s="11" t="s">
        <v>40</v>
      </c>
      <c r="G1183" s="11"/>
      <c r="H1183" s="11"/>
      <c r="I1183" s="11" t="s">
        <v>41</v>
      </c>
      <c r="J1183" s="11" t="s">
        <v>327</v>
      </c>
      <c r="K1183" s="11" t="s">
        <v>6047</v>
      </c>
      <c r="L1183" s="11" t="s">
        <v>51</v>
      </c>
      <c r="M1183" s="11" t="s">
        <v>6062</v>
      </c>
      <c r="N1183" s="11" t="s">
        <v>328</v>
      </c>
      <c r="O1183" s="11" t="s">
        <v>83</v>
      </c>
      <c r="P1183" s="11" t="s">
        <v>6035</v>
      </c>
      <c r="Q1183" s="11" t="s">
        <v>5598</v>
      </c>
      <c r="R1183" s="11" t="s">
        <v>5599</v>
      </c>
      <c r="S1183" s="11" t="s">
        <v>45</v>
      </c>
      <c r="T1183" s="11" t="s">
        <v>58</v>
      </c>
      <c r="U1183" s="11" t="s">
        <v>6055</v>
      </c>
      <c r="V1183" s="11" t="s">
        <v>46</v>
      </c>
      <c r="W1183" s="17">
        <v>42462</v>
      </c>
      <c r="X1183" s="17" t="s">
        <v>6541</v>
      </c>
      <c r="Y1183" s="34">
        <v>3</v>
      </c>
      <c r="Z1183" s="30" t="s">
        <v>6647</v>
      </c>
      <c r="AA1183" s="11"/>
      <c r="AB1183" s="11" t="s">
        <v>47</v>
      </c>
      <c r="AC1183" s="11">
        <v>0</v>
      </c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  <c r="AP1183" s="11"/>
      <c r="AQ1183" s="11"/>
      <c r="AR1183" s="11"/>
      <c r="AS1183" s="11"/>
      <c r="AT1183" s="11"/>
      <c r="AU1183" s="11"/>
      <c r="AV1183" s="11"/>
      <c r="AW1183" s="11"/>
      <c r="AX1183" s="11"/>
      <c r="AY1183" s="11"/>
      <c r="AZ1183" s="11"/>
      <c r="BA1183" s="11"/>
      <c r="BB1183" s="11"/>
    </row>
    <row r="1184" spans="1:54" x14ac:dyDescent="0.25">
      <c r="A1184" s="11" t="s">
        <v>4087</v>
      </c>
      <c r="B1184" s="12">
        <v>36</v>
      </c>
      <c r="C1184" s="12" t="str">
        <f t="shared" si="18"/>
        <v>[30-40[ ans</v>
      </c>
      <c r="D1184" s="11" t="s">
        <v>4088</v>
      </c>
      <c r="E1184" s="11" t="s">
        <v>92</v>
      </c>
      <c r="F1184" s="11" t="s">
        <v>40</v>
      </c>
      <c r="G1184" s="11"/>
      <c r="H1184" s="11"/>
      <c r="I1184" s="11" t="s">
        <v>49</v>
      </c>
      <c r="J1184" s="11" t="s">
        <v>812</v>
      </c>
      <c r="K1184" s="11" t="s">
        <v>6045</v>
      </c>
      <c r="L1184" s="11" t="s">
        <v>51</v>
      </c>
      <c r="M1184" s="11" t="s">
        <v>6062</v>
      </c>
      <c r="N1184" s="11" t="s">
        <v>577</v>
      </c>
      <c r="O1184" s="11" t="s">
        <v>5660</v>
      </c>
      <c r="P1184" s="11" t="s">
        <v>6035</v>
      </c>
      <c r="Q1184" s="11" t="s">
        <v>5987</v>
      </c>
      <c r="R1184" s="11" t="s">
        <v>5988</v>
      </c>
      <c r="S1184" s="11" t="s">
        <v>45</v>
      </c>
      <c r="T1184" s="11" t="s">
        <v>84</v>
      </c>
      <c r="U1184" s="11" t="s">
        <v>6057</v>
      </c>
      <c r="V1184" s="11" t="s">
        <v>62</v>
      </c>
      <c r="W1184" s="17"/>
      <c r="X1184" s="17"/>
      <c r="Y1184" s="30"/>
      <c r="Z1184" s="30"/>
      <c r="AA1184" s="29">
        <v>14</v>
      </c>
      <c r="AB1184" s="11" t="s">
        <v>47</v>
      </c>
      <c r="AC1184" s="11">
        <v>0</v>
      </c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</row>
    <row r="1185" spans="1:54" x14ac:dyDescent="0.25">
      <c r="A1185" s="11" t="s">
        <v>4089</v>
      </c>
      <c r="B1185" s="12">
        <v>41</v>
      </c>
      <c r="C1185" s="12" t="str">
        <f t="shared" si="18"/>
        <v>[40-50 [ ans</v>
      </c>
      <c r="D1185" s="11" t="s">
        <v>4090</v>
      </c>
      <c r="E1185" s="11" t="s">
        <v>54</v>
      </c>
      <c r="F1185" s="11" t="s">
        <v>40</v>
      </c>
      <c r="G1185" s="11"/>
      <c r="H1185" s="11"/>
      <c r="I1185" s="11" t="s">
        <v>49</v>
      </c>
      <c r="J1185" s="11" t="s">
        <v>437</v>
      </c>
      <c r="K1185" s="11" t="s">
        <v>6047</v>
      </c>
      <c r="L1185" s="11" t="s">
        <v>157</v>
      </c>
      <c r="M1185" s="11" t="s">
        <v>6062</v>
      </c>
      <c r="N1185" s="11" t="s">
        <v>438</v>
      </c>
      <c r="O1185" s="11" t="s">
        <v>169</v>
      </c>
      <c r="P1185" s="11" t="s">
        <v>6034</v>
      </c>
      <c r="Q1185" s="11" t="s">
        <v>5830</v>
      </c>
      <c r="R1185" s="11" t="s">
        <v>5831</v>
      </c>
      <c r="S1185" s="11" t="s">
        <v>45</v>
      </c>
      <c r="T1185" s="11" t="s">
        <v>58</v>
      </c>
      <c r="U1185" s="11" t="s">
        <v>6055</v>
      </c>
      <c r="V1185" s="11" t="s">
        <v>46</v>
      </c>
      <c r="W1185" s="17">
        <v>40179</v>
      </c>
      <c r="X1185" s="17" t="s">
        <v>6326</v>
      </c>
      <c r="Y1185" s="34">
        <v>9</v>
      </c>
      <c r="Z1185" s="30" t="s">
        <v>6648</v>
      </c>
      <c r="AA1185" s="11"/>
      <c r="AB1185" s="11" t="s">
        <v>47</v>
      </c>
      <c r="AC1185" s="11">
        <v>0</v>
      </c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  <c r="AP1185" s="11"/>
      <c r="AQ1185" s="11"/>
      <c r="AR1185" s="11"/>
      <c r="AS1185" s="11"/>
      <c r="AT1185" s="11"/>
      <c r="AU1185" s="11"/>
      <c r="AV1185" s="11"/>
      <c r="AW1185" s="11"/>
      <c r="AX1185" s="11"/>
      <c r="AY1185" s="11"/>
      <c r="AZ1185" s="11"/>
      <c r="BA1185" s="11"/>
      <c r="BB1185" s="11"/>
    </row>
    <row r="1186" spans="1:54" x14ac:dyDescent="0.25">
      <c r="A1186" s="11" t="s">
        <v>4091</v>
      </c>
      <c r="B1186" s="12">
        <v>30</v>
      </c>
      <c r="C1186" s="12" t="str">
        <f t="shared" si="18"/>
        <v>[30-40[ ans</v>
      </c>
      <c r="D1186" s="11" t="s">
        <v>4092</v>
      </c>
      <c r="E1186" s="11" t="s">
        <v>48</v>
      </c>
      <c r="F1186" s="11" t="s">
        <v>40</v>
      </c>
      <c r="G1186" s="11"/>
      <c r="H1186" s="11"/>
      <c r="I1186" s="11" t="s">
        <v>41</v>
      </c>
      <c r="J1186" s="11" t="s">
        <v>1234</v>
      </c>
      <c r="K1186" s="11" t="s">
        <v>6047</v>
      </c>
      <c r="L1186" s="11" t="s">
        <v>121</v>
      </c>
      <c r="M1186" s="11" t="s">
        <v>6062</v>
      </c>
      <c r="N1186" s="11" t="s">
        <v>618</v>
      </c>
      <c r="O1186" s="11" t="s">
        <v>554</v>
      </c>
      <c r="P1186" s="11" t="s">
        <v>6032</v>
      </c>
      <c r="Q1186" s="11" t="s">
        <v>5576</v>
      </c>
      <c r="R1186" s="11" t="s">
        <v>5577</v>
      </c>
      <c r="S1186" s="11" t="s">
        <v>45</v>
      </c>
      <c r="T1186" s="11" t="s">
        <v>84</v>
      </c>
      <c r="U1186" s="11" t="s">
        <v>6057</v>
      </c>
      <c r="V1186" s="11" t="s">
        <v>46</v>
      </c>
      <c r="W1186" s="17">
        <v>43470</v>
      </c>
      <c r="X1186" s="17" t="s">
        <v>6347</v>
      </c>
      <c r="Y1186" s="34">
        <v>0</v>
      </c>
      <c r="Z1186" s="30" t="s">
        <v>6644</v>
      </c>
      <c r="AA1186" s="29">
        <v>15.3</v>
      </c>
      <c r="AB1186" s="11" t="s">
        <v>898</v>
      </c>
      <c r="AC1186" s="11">
        <v>1</v>
      </c>
      <c r="AD1186" s="27" t="s">
        <v>5524</v>
      </c>
      <c r="AE1186" s="27" t="s">
        <v>6673</v>
      </c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  <c r="AP1186" s="11"/>
      <c r="AQ1186" s="11"/>
      <c r="AR1186" s="11" t="s">
        <v>62</v>
      </c>
      <c r="AS1186" s="11" t="s">
        <v>62</v>
      </c>
      <c r="AT1186" s="11" t="s">
        <v>46</v>
      </c>
      <c r="AU1186" s="11" t="s">
        <v>62</v>
      </c>
      <c r="AV1186" s="11" t="s">
        <v>62</v>
      </c>
      <c r="AW1186" s="11" t="s">
        <v>62</v>
      </c>
      <c r="AX1186" s="11" t="s">
        <v>62</v>
      </c>
      <c r="AY1186" s="11" t="s">
        <v>62</v>
      </c>
      <c r="AZ1186" s="11" t="s">
        <v>62</v>
      </c>
      <c r="BA1186" s="11" t="s">
        <v>62</v>
      </c>
      <c r="BB1186" s="11"/>
    </row>
    <row r="1187" spans="1:54" x14ac:dyDescent="0.25">
      <c r="A1187" s="11" t="s">
        <v>4093</v>
      </c>
      <c r="B1187" s="12">
        <v>30</v>
      </c>
      <c r="C1187" s="12" t="str">
        <f t="shared" si="18"/>
        <v>[30-40[ ans</v>
      </c>
      <c r="D1187" s="11" t="s">
        <v>4094</v>
      </c>
      <c r="E1187" s="11" t="s">
        <v>54</v>
      </c>
      <c r="F1187" s="11" t="s">
        <v>55</v>
      </c>
      <c r="G1187" s="11"/>
      <c r="H1187" s="11"/>
      <c r="I1187" s="11" t="s">
        <v>41</v>
      </c>
      <c r="J1187" s="11" t="s">
        <v>933</v>
      </c>
      <c r="K1187" s="11" t="s">
        <v>6044</v>
      </c>
      <c r="L1187" s="11" t="s">
        <v>43</v>
      </c>
      <c r="M1187" s="11" t="s">
        <v>6062</v>
      </c>
      <c r="N1187" s="11" t="s">
        <v>968</v>
      </c>
      <c r="O1187" s="11" t="s">
        <v>5671</v>
      </c>
      <c r="P1187" s="11" t="s">
        <v>6033</v>
      </c>
      <c r="Q1187" s="11" t="s">
        <v>5672</v>
      </c>
      <c r="R1187" s="11" t="s">
        <v>5673</v>
      </c>
      <c r="S1187" s="11" t="s">
        <v>45</v>
      </c>
      <c r="T1187" s="11" t="s">
        <v>39</v>
      </c>
      <c r="U1187" s="11" t="s">
        <v>6053</v>
      </c>
      <c r="V1187" s="11" t="s">
        <v>62</v>
      </c>
      <c r="W1187" s="17"/>
      <c r="X1187" s="17"/>
      <c r="Y1187" s="30"/>
      <c r="Z1187" s="30"/>
      <c r="AA1187" s="29">
        <v>13</v>
      </c>
      <c r="AB1187" s="11" t="s">
        <v>47</v>
      </c>
      <c r="AC1187" s="11">
        <v>0</v>
      </c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</row>
    <row r="1188" spans="1:54" x14ac:dyDescent="0.25">
      <c r="A1188" s="11" t="s">
        <v>4095</v>
      </c>
      <c r="B1188" s="12">
        <v>23</v>
      </c>
      <c r="C1188" s="12" t="str">
        <f t="shared" si="18"/>
        <v>[20-30[ ans</v>
      </c>
      <c r="D1188" s="11" t="s">
        <v>4096</v>
      </c>
      <c r="E1188" s="11" t="s">
        <v>54</v>
      </c>
      <c r="F1188" s="11" t="s">
        <v>40</v>
      </c>
      <c r="G1188" s="11"/>
      <c r="H1188" s="11"/>
      <c r="I1188" s="11" t="s">
        <v>41</v>
      </c>
      <c r="J1188" s="11" t="s">
        <v>631</v>
      </c>
      <c r="K1188" s="11" t="s">
        <v>6043</v>
      </c>
      <c r="L1188" s="11" t="s">
        <v>51</v>
      </c>
      <c r="M1188" s="11" t="s">
        <v>6062</v>
      </c>
      <c r="N1188" s="11" t="s">
        <v>64</v>
      </c>
      <c r="O1188" s="11" t="s">
        <v>729</v>
      </c>
      <c r="P1188" s="11" t="s">
        <v>6702</v>
      </c>
      <c r="Q1188" s="11"/>
      <c r="R1188" s="11"/>
      <c r="S1188" s="11" t="s">
        <v>45</v>
      </c>
      <c r="T1188" s="11" t="s">
        <v>58</v>
      </c>
      <c r="U1188" s="11" t="s">
        <v>6055</v>
      </c>
      <c r="V1188" s="11" t="s">
        <v>46</v>
      </c>
      <c r="W1188" s="17">
        <v>42372</v>
      </c>
      <c r="X1188" s="17" t="s">
        <v>6300</v>
      </c>
      <c r="Y1188" s="34">
        <v>3</v>
      </c>
      <c r="Z1188" s="30" t="s">
        <v>6647</v>
      </c>
      <c r="AA1188" s="29">
        <v>13</v>
      </c>
      <c r="AB1188" s="11" t="s">
        <v>47</v>
      </c>
      <c r="AC1188" s="11">
        <v>0</v>
      </c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  <c r="AP1188" s="11"/>
      <c r="AQ1188" s="11"/>
      <c r="AR1188" s="11"/>
      <c r="AS1188" s="11"/>
      <c r="AT1188" s="11"/>
      <c r="AU1188" s="11"/>
      <c r="AV1188" s="11"/>
      <c r="AW1188" s="11"/>
      <c r="AX1188" s="11"/>
      <c r="AY1188" s="11"/>
      <c r="AZ1188" s="11"/>
      <c r="BA1188" s="11"/>
      <c r="BB1188" s="11"/>
    </row>
    <row r="1189" spans="1:54" x14ac:dyDescent="0.25">
      <c r="A1189" s="11" t="s">
        <v>4097</v>
      </c>
      <c r="B1189" s="12">
        <v>38</v>
      </c>
      <c r="C1189" s="12" t="str">
        <f t="shared" si="18"/>
        <v>[30-40[ ans</v>
      </c>
      <c r="D1189" s="11" t="s">
        <v>4098</v>
      </c>
      <c r="E1189" s="11" t="s">
        <v>39</v>
      </c>
      <c r="F1189" s="11" t="s">
        <v>40</v>
      </c>
      <c r="G1189" s="11"/>
      <c r="H1189" s="11"/>
      <c r="I1189" s="11" t="s">
        <v>49</v>
      </c>
      <c r="J1189" s="11" t="s">
        <v>803</v>
      </c>
      <c r="K1189" s="11" t="s">
        <v>6047</v>
      </c>
      <c r="L1189" s="11" t="s">
        <v>51</v>
      </c>
      <c r="M1189" s="11" t="s">
        <v>6062</v>
      </c>
      <c r="N1189" s="11" t="s">
        <v>1355</v>
      </c>
      <c r="O1189" s="11" t="s">
        <v>1355</v>
      </c>
      <c r="P1189" s="11" t="s">
        <v>6031</v>
      </c>
      <c r="Q1189" s="11" t="s">
        <v>5620</v>
      </c>
      <c r="R1189" s="11" t="s">
        <v>5621</v>
      </c>
      <c r="S1189" s="11" t="s">
        <v>45</v>
      </c>
      <c r="T1189" s="11" t="s">
        <v>84</v>
      </c>
      <c r="U1189" s="11" t="s">
        <v>6057</v>
      </c>
      <c r="V1189" s="11" t="s">
        <v>46</v>
      </c>
      <c r="W1189" s="17">
        <v>39448</v>
      </c>
      <c r="X1189" s="17" t="s">
        <v>6389</v>
      </c>
      <c r="Y1189" s="34">
        <v>11</v>
      </c>
      <c r="Z1189" s="30" t="s">
        <v>6651</v>
      </c>
      <c r="AA1189" s="29">
        <v>14.9</v>
      </c>
      <c r="AB1189" s="11" t="s">
        <v>898</v>
      </c>
      <c r="AC1189" s="11">
        <v>1</v>
      </c>
      <c r="AD1189" s="27" t="s">
        <v>5524</v>
      </c>
      <c r="AE1189" s="27" t="s">
        <v>6673</v>
      </c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  <c r="AP1189" s="11"/>
      <c r="AQ1189" s="11"/>
      <c r="AR1189" s="11" t="s">
        <v>62</v>
      </c>
      <c r="AS1189" s="11" t="s">
        <v>62</v>
      </c>
      <c r="AT1189" s="11" t="s">
        <v>46</v>
      </c>
      <c r="AU1189" s="11" t="s">
        <v>62</v>
      </c>
      <c r="AV1189" s="11" t="s">
        <v>62</v>
      </c>
      <c r="AW1189" s="11" t="s">
        <v>62</v>
      </c>
      <c r="AX1189" s="11" t="s">
        <v>62</v>
      </c>
      <c r="AY1189" s="11" t="s">
        <v>62</v>
      </c>
      <c r="AZ1189" s="11" t="s">
        <v>62</v>
      </c>
      <c r="BA1189" s="11" t="s">
        <v>62</v>
      </c>
      <c r="BB1189" s="11"/>
    </row>
    <row r="1190" spans="1:54" x14ac:dyDescent="0.25">
      <c r="A1190" s="11" t="s">
        <v>4099</v>
      </c>
      <c r="B1190" s="12">
        <v>19</v>
      </c>
      <c r="C1190" s="12" t="str">
        <f t="shared" si="18"/>
        <v xml:space="preserve"> &lt; 20 ans</v>
      </c>
      <c r="D1190" s="11" t="s">
        <v>4100</v>
      </c>
      <c r="E1190" s="11" t="s">
        <v>39</v>
      </c>
      <c r="F1190" s="11" t="s">
        <v>55</v>
      </c>
      <c r="G1190" s="11"/>
      <c r="H1190" s="11"/>
      <c r="I1190" s="11" t="s">
        <v>49</v>
      </c>
      <c r="J1190" s="11" t="s">
        <v>56</v>
      </c>
      <c r="K1190" s="11" t="s">
        <v>6045</v>
      </c>
      <c r="L1190" s="11" t="s">
        <v>43</v>
      </c>
      <c r="M1190" s="11" t="s">
        <v>6062</v>
      </c>
      <c r="N1190" s="11" t="s">
        <v>1330</v>
      </c>
      <c r="O1190" s="11" t="s">
        <v>657</v>
      </c>
      <c r="P1190" s="11" t="s">
        <v>6033</v>
      </c>
      <c r="Q1190" s="11" t="s">
        <v>5686</v>
      </c>
      <c r="R1190" s="11" t="s">
        <v>5687</v>
      </c>
      <c r="S1190" s="11" t="s">
        <v>1331</v>
      </c>
      <c r="T1190" s="11" t="s">
        <v>58</v>
      </c>
      <c r="U1190" s="11" t="s">
        <v>6055</v>
      </c>
      <c r="V1190" s="11" t="s">
        <v>46</v>
      </c>
      <c r="W1190" s="17" t="s">
        <v>6206</v>
      </c>
      <c r="X1190" s="17" t="s">
        <v>6542</v>
      </c>
      <c r="Y1190" s="34">
        <v>0</v>
      </c>
      <c r="Z1190" s="30" t="s">
        <v>6644</v>
      </c>
      <c r="AA1190" s="29">
        <v>10.8</v>
      </c>
      <c r="AB1190" s="11" t="s">
        <v>845</v>
      </c>
      <c r="AC1190" s="11">
        <v>1</v>
      </c>
      <c r="AD1190" s="27" t="s">
        <v>5511</v>
      </c>
      <c r="AE1190" s="27" t="s">
        <v>6673</v>
      </c>
      <c r="AF1190" s="11"/>
      <c r="AG1190" s="11" t="s">
        <v>46</v>
      </c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 t="s">
        <v>846</v>
      </c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1"/>
    </row>
    <row r="1191" spans="1:54" x14ac:dyDescent="0.25">
      <c r="A1191" s="11" t="s">
        <v>4102</v>
      </c>
      <c r="B1191" s="12">
        <v>35</v>
      </c>
      <c r="C1191" s="12" t="str">
        <f t="shared" si="18"/>
        <v>[30-40[ ans</v>
      </c>
      <c r="D1191" s="11" t="s">
        <v>4103</v>
      </c>
      <c r="E1191" s="11" t="s">
        <v>54</v>
      </c>
      <c r="F1191" s="11" t="s">
        <v>40</v>
      </c>
      <c r="G1191" s="11"/>
      <c r="H1191" s="11"/>
      <c r="I1191" s="11" t="s">
        <v>49</v>
      </c>
      <c r="J1191" s="11" t="s">
        <v>56</v>
      </c>
      <c r="K1191" s="11" t="s">
        <v>6045</v>
      </c>
      <c r="L1191" s="11" t="s">
        <v>51</v>
      </c>
      <c r="M1191" s="11" t="s">
        <v>6062</v>
      </c>
      <c r="N1191" s="11" t="s">
        <v>485</v>
      </c>
      <c r="O1191" s="11" t="s">
        <v>287</v>
      </c>
      <c r="P1191" s="11" t="s">
        <v>6033</v>
      </c>
      <c r="Q1191" s="11" t="s">
        <v>5848</v>
      </c>
      <c r="R1191" s="11" t="s">
        <v>5849</v>
      </c>
      <c r="S1191" s="11" t="s">
        <v>45</v>
      </c>
      <c r="T1191" s="11" t="s">
        <v>84</v>
      </c>
      <c r="U1191" s="11" t="s">
        <v>6057</v>
      </c>
      <c r="V1191" s="11" t="s">
        <v>62</v>
      </c>
      <c r="W1191" s="17"/>
      <c r="X1191" s="17"/>
      <c r="Y1191" s="30"/>
      <c r="Z1191" s="30"/>
      <c r="AA1191" s="11"/>
      <c r="AB1191" s="11" t="s">
        <v>47</v>
      </c>
      <c r="AC1191" s="11">
        <v>0</v>
      </c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  <c r="AP1191" s="11"/>
      <c r="AQ1191" s="11"/>
      <c r="AR1191" s="11"/>
      <c r="AS1191" s="11"/>
      <c r="AT1191" s="11"/>
      <c r="AU1191" s="11"/>
      <c r="AV1191" s="11"/>
      <c r="AW1191" s="11"/>
      <c r="AX1191" s="11"/>
      <c r="AY1191" s="11"/>
      <c r="AZ1191" s="11"/>
      <c r="BA1191" s="11"/>
      <c r="BB1191" s="11"/>
    </row>
    <row r="1192" spans="1:54" x14ac:dyDescent="0.25">
      <c r="A1192" s="11" t="s">
        <v>4104</v>
      </c>
      <c r="B1192" s="12">
        <v>38</v>
      </c>
      <c r="C1192" s="12" t="str">
        <f t="shared" si="18"/>
        <v>[30-40[ ans</v>
      </c>
      <c r="D1192" s="11" t="s">
        <v>4105</v>
      </c>
      <c r="E1192" s="11" t="s">
        <v>54</v>
      </c>
      <c r="F1192" s="11" t="s">
        <v>40</v>
      </c>
      <c r="G1192" s="11"/>
      <c r="H1192" s="11"/>
      <c r="I1192" s="11" t="s">
        <v>41</v>
      </c>
      <c r="J1192" s="11" t="s">
        <v>463</v>
      </c>
      <c r="K1192" s="11" t="s">
        <v>6045</v>
      </c>
      <c r="L1192" s="11" t="s">
        <v>51</v>
      </c>
      <c r="M1192" s="11" t="s">
        <v>6062</v>
      </c>
      <c r="N1192" s="11" t="s">
        <v>64</v>
      </c>
      <c r="O1192" s="11" t="s">
        <v>729</v>
      </c>
      <c r="P1192" s="11" t="s">
        <v>6702</v>
      </c>
      <c r="Q1192" s="11"/>
      <c r="R1192" s="11"/>
      <c r="S1192" s="11" t="s">
        <v>45</v>
      </c>
      <c r="T1192" s="11" t="s">
        <v>58</v>
      </c>
      <c r="U1192" s="11" t="s">
        <v>6055</v>
      </c>
      <c r="V1192" s="11" t="s">
        <v>62</v>
      </c>
      <c r="W1192" s="17"/>
      <c r="X1192" s="17"/>
      <c r="Y1192" s="30"/>
      <c r="Z1192" s="30"/>
      <c r="AA1192" s="11"/>
      <c r="AB1192" s="11" t="s">
        <v>47</v>
      </c>
      <c r="AC1192" s="11">
        <v>0</v>
      </c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  <c r="AP1192" s="11"/>
      <c r="AQ1192" s="11"/>
      <c r="AR1192" s="11"/>
      <c r="AS1192" s="11"/>
      <c r="AT1192" s="11"/>
      <c r="AU1192" s="11"/>
      <c r="AV1192" s="11"/>
      <c r="AW1192" s="11"/>
      <c r="AX1192" s="11"/>
      <c r="AY1192" s="11"/>
      <c r="AZ1192" s="11"/>
      <c r="BA1192" s="11"/>
      <c r="BB1192" s="11"/>
    </row>
    <row r="1193" spans="1:54" x14ac:dyDescent="0.25">
      <c r="A1193" s="11" t="s">
        <v>4106</v>
      </c>
      <c r="B1193" s="12">
        <v>28</v>
      </c>
      <c r="C1193" s="12" t="str">
        <f t="shared" si="18"/>
        <v>[20-30[ ans</v>
      </c>
      <c r="D1193" s="11" t="s">
        <v>4107</v>
      </c>
      <c r="E1193" s="11" t="s">
        <v>48</v>
      </c>
      <c r="F1193" s="11" t="s">
        <v>40</v>
      </c>
      <c r="G1193" s="11"/>
      <c r="H1193" s="11"/>
      <c r="I1193" s="11" t="s">
        <v>41</v>
      </c>
      <c r="J1193" s="11" t="s">
        <v>144</v>
      </c>
      <c r="K1193" s="11" t="s">
        <v>6044</v>
      </c>
      <c r="L1193" s="11" t="s">
        <v>43</v>
      </c>
      <c r="M1193" s="11" t="s">
        <v>6062</v>
      </c>
      <c r="N1193" s="11" t="s">
        <v>57</v>
      </c>
      <c r="O1193" s="11" t="s">
        <v>57</v>
      </c>
      <c r="P1193" s="11" t="s">
        <v>6033</v>
      </c>
      <c r="Q1193" s="11" t="s">
        <v>5570</v>
      </c>
      <c r="R1193" s="11" t="s">
        <v>5571</v>
      </c>
      <c r="S1193" s="11" t="s">
        <v>45</v>
      </c>
      <c r="T1193" s="11" t="s">
        <v>58</v>
      </c>
      <c r="U1193" s="11" t="s">
        <v>6055</v>
      </c>
      <c r="V1193" s="11" t="s">
        <v>46</v>
      </c>
      <c r="W1193" s="17" t="s">
        <v>6207</v>
      </c>
      <c r="X1193" s="17" t="s">
        <v>6543</v>
      </c>
      <c r="Y1193" s="34">
        <v>1</v>
      </c>
      <c r="Z1193" s="30" t="s">
        <v>6644</v>
      </c>
      <c r="AA1193" s="29">
        <v>13.7</v>
      </c>
      <c r="AB1193" s="11" t="s">
        <v>47</v>
      </c>
      <c r="AC1193" s="11">
        <v>0</v>
      </c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  <c r="AP1193" s="11"/>
      <c r="AQ1193" s="11"/>
      <c r="AR1193" s="11"/>
      <c r="AS1193" s="11"/>
      <c r="AT1193" s="11"/>
      <c r="AU1193" s="11"/>
      <c r="AV1193" s="11"/>
      <c r="AW1193" s="11"/>
      <c r="AX1193" s="11"/>
      <c r="AY1193" s="11"/>
      <c r="AZ1193" s="11"/>
      <c r="BA1193" s="11"/>
      <c r="BB1193" s="11"/>
    </row>
    <row r="1194" spans="1:54" x14ac:dyDescent="0.25">
      <c r="A1194" s="11" t="s">
        <v>4109</v>
      </c>
      <c r="B1194" s="12">
        <v>24</v>
      </c>
      <c r="C1194" s="12" t="str">
        <f t="shared" si="18"/>
        <v>[20-30[ ans</v>
      </c>
      <c r="D1194" s="11" t="s">
        <v>4110</v>
      </c>
      <c r="E1194" s="11" t="s">
        <v>39</v>
      </c>
      <c r="F1194" s="11" t="s">
        <v>40</v>
      </c>
      <c r="G1194" s="11"/>
      <c r="H1194" s="11"/>
      <c r="I1194" s="11" t="s">
        <v>41</v>
      </c>
      <c r="J1194" s="11" t="s">
        <v>56</v>
      </c>
      <c r="K1194" s="11" t="s">
        <v>6045</v>
      </c>
      <c r="L1194" s="11" t="s">
        <v>43</v>
      </c>
      <c r="M1194" s="11" t="s">
        <v>6062</v>
      </c>
      <c r="N1194" s="11" t="s">
        <v>227</v>
      </c>
      <c r="O1194" s="11" t="s">
        <v>104</v>
      </c>
      <c r="P1194" s="11" t="s">
        <v>6033</v>
      </c>
      <c r="Q1194" s="11" t="s">
        <v>6036</v>
      </c>
      <c r="R1194" s="11" t="s">
        <v>6037</v>
      </c>
      <c r="S1194" s="11" t="s">
        <v>45</v>
      </c>
      <c r="T1194" s="11" t="s">
        <v>39</v>
      </c>
      <c r="U1194" s="11" t="s">
        <v>6053</v>
      </c>
      <c r="V1194" s="11" t="s">
        <v>46</v>
      </c>
      <c r="W1194" s="17">
        <v>42736</v>
      </c>
      <c r="X1194" s="17" t="s">
        <v>6270</v>
      </c>
      <c r="Y1194" s="34">
        <v>2</v>
      </c>
      <c r="Z1194" s="30" t="s">
        <v>6644</v>
      </c>
      <c r="AA1194" s="29">
        <v>14.4</v>
      </c>
      <c r="AB1194" s="11" t="s">
        <v>47</v>
      </c>
      <c r="AC1194" s="11">
        <v>0</v>
      </c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  <c r="AP1194" s="11"/>
      <c r="AQ1194" s="11"/>
      <c r="AR1194" s="11"/>
      <c r="AS1194" s="11"/>
      <c r="AT1194" s="11"/>
      <c r="AU1194" s="11"/>
      <c r="AV1194" s="11"/>
      <c r="AW1194" s="11"/>
      <c r="AX1194" s="11"/>
      <c r="AY1194" s="11"/>
      <c r="AZ1194" s="11"/>
      <c r="BA1194" s="11"/>
      <c r="BB1194" s="11"/>
    </row>
    <row r="1195" spans="1:54" x14ac:dyDescent="0.25">
      <c r="A1195" s="11" t="s">
        <v>4111</v>
      </c>
      <c r="B1195" s="12">
        <v>22</v>
      </c>
      <c r="C1195" s="12" t="str">
        <f t="shared" si="18"/>
        <v>[20-30[ ans</v>
      </c>
      <c r="D1195" s="11" t="s">
        <v>4112</v>
      </c>
      <c r="E1195" s="11" t="s">
        <v>54</v>
      </c>
      <c r="F1195" s="11" t="s">
        <v>40</v>
      </c>
      <c r="G1195" s="11"/>
      <c r="H1195" s="11"/>
      <c r="I1195" s="11" t="s">
        <v>41</v>
      </c>
      <c r="J1195" s="11" t="s">
        <v>134</v>
      </c>
      <c r="K1195" s="11" t="s">
        <v>6049</v>
      </c>
      <c r="L1195" s="11" t="s">
        <v>60</v>
      </c>
      <c r="M1195" s="11" t="s">
        <v>6062</v>
      </c>
      <c r="N1195" s="11" t="s">
        <v>222</v>
      </c>
      <c r="O1195" s="11" t="s">
        <v>222</v>
      </c>
      <c r="P1195" s="11" t="s">
        <v>6035</v>
      </c>
      <c r="Q1195" s="11" t="s">
        <v>5594</v>
      </c>
      <c r="R1195" s="11" t="s">
        <v>5595</v>
      </c>
      <c r="S1195" s="11" t="s">
        <v>45</v>
      </c>
      <c r="T1195" s="11" t="s">
        <v>39</v>
      </c>
      <c r="U1195" s="11" t="s">
        <v>6053</v>
      </c>
      <c r="V1195" s="11" t="s">
        <v>62</v>
      </c>
      <c r="W1195" s="17"/>
      <c r="X1195" s="17"/>
      <c r="Y1195" s="30"/>
      <c r="Z1195" s="30"/>
      <c r="AA1195" s="11"/>
      <c r="AB1195" s="11" t="s">
        <v>47</v>
      </c>
      <c r="AC1195" s="11">
        <v>0</v>
      </c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1"/>
    </row>
    <row r="1196" spans="1:54" x14ac:dyDescent="0.25">
      <c r="A1196" s="11" t="s">
        <v>4113</v>
      </c>
      <c r="B1196" s="12">
        <v>38</v>
      </c>
      <c r="C1196" s="12" t="str">
        <f t="shared" si="18"/>
        <v>[30-40[ ans</v>
      </c>
      <c r="D1196" s="11" t="s">
        <v>4114</v>
      </c>
      <c r="E1196" s="11" t="s">
        <v>39</v>
      </c>
      <c r="F1196" s="11" t="s">
        <v>40</v>
      </c>
      <c r="G1196" s="11"/>
      <c r="H1196" s="11"/>
      <c r="I1196" s="11" t="s">
        <v>49</v>
      </c>
      <c r="J1196" s="11" t="s">
        <v>481</v>
      </c>
      <c r="K1196" s="11" t="s">
        <v>6044</v>
      </c>
      <c r="L1196" s="11" t="s">
        <v>121</v>
      </c>
      <c r="M1196" s="11" t="s">
        <v>6062</v>
      </c>
      <c r="N1196" s="11" t="s">
        <v>337</v>
      </c>
      <c r="O1196" s="11" t="s">
        <v>1355</v>
      </c>
      <c r="P1196" s="11" t="s">
        <v>6031</v>
      </c>
      <c r="Q1196" s="11" t="s">
        <v>5620</v>
      </c>
      <c r="R1196" s="11" t="s">
        <v>5621</v>
      </c>
      <c r="S1196" s="27" t="s">
        <v>220</v>
      </c>
      <c r="T1196" s="11" t="s">
        <v>58</v>
      </c>
      <c r="U1196" s="11" t="s">
        <v>6055</v>
      </c>
      <c r="V1196" s="11" t="s">
        <v>62</v>
      </c>
      <c r="W1196" s="17"/>
      <c r="X1196" s="17"/>
      <c r="Y1196" s="30"/>
      <c r="Z1196" s="30"/>
      <c r="AA1196" s="29">
        <v>14</v>
      </c>
      <c r="AB1196" s="11" t="s">
        <v>845</v>
      </c>
      <c r="AC1196" s="11">
        <v>1</v>
      </c>
      <c r="AD1196" s="11"/>
      <c r="AE1196" s="27" t="s">
        <v>6685</v>
      </c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  <c r="AP1196" s="11" t="s">
        <v>1222</v>
      </c>
      <c r="AQ1196" s="11" t="s">
        <v>846</v>
      </c>
      <c r="AR1196" s="11"/>
      <c r="AS1196" s="11"/>
      <c r="AT1196" s="11"/>
      <c r="AU1196" s="11"/>
      <c r="AV1196" s="11"/>
      <c r="AW1196" s="11"/>
      <c r="AX1196" s="11"/>
      <c r="AY1196" s="11"/>
      <c r="AZ1196" s="11"/>
      <c r="BA1196" s="11"/>
      <c r="BB1196" s="11"/>
    </row>
    <row r="1197" spans="1:54" x14ac:dyDescent="0.25">
      <c r="A1197" s="11" t="s">
        <v>4115</v>
      </c>
      <c r="B1197" s="12">
        <v>35</v>
      </c>
      <c r="C1197" s="12" t="str">
        <f t="shared" si="18"/>
        <v>[30-40[ ans</v>
      </c>
      <c r="D1197" s="11" t="s">
        <v>4116</v>
      </c>
      <c r="E1197" s="11" t="s">
        <v>48</v>
      </c>
      <c r="F1197" s="11" t="s">
        <v>40</v>
      </c>
      <c r="G1197" s="11"/>
      <c r="H1197" s="11"/>
      <c r="I1197" s="11" t="s">
        <v>49</v>
      </c>
      <c r="J1197" s="11" t="s">
        <v>79</v>
      </c>
      <c r="K1197" s="11" t="s">
        <v>6048</v>
      </c>
      <c r="L1197" s="11" t="s">
        <v>43</v>
      </c>
      <c r="M1197" s="11" t="s">
        <v>6062</v>
      </c>
      <c r="N1197" s="11" t="s">
        <v>104</v>
      </c>
      <c r="O1197" s="11" t="s">
        <v>104</v>
      </c>
      <c r="P1197" s="11" t="s">
        <v>6033</v>
      </c>
      <c r="Q1197" s="11" t="s">
        <v>6036</v>
      </c>
      <c r="R1197" s="11" t="s">
        <v>6037</v>
      </c>
      <c r="S1197" s="11" t="s">
        <v>45</v>
      </c>
      <c r="T1197" s="11" t="s">
        <v>124</v>
      </c>
      <c r="U1197" s="11" t="s">
        <v>124</v>
      </c>
      <c r="V1197" s="11" t="s">
        <v>62</v>
      </c>
      <c r="W1197" s="17"/>
      <c r="X1197" s="17"/>
      <c r="Y1197" s="30"/>
      <c r="Z1197" s="30"/>
      <c r="AA1197" s="29">
        <v>14.5</v>
      </c>
      <c r="AB1197" s="11" t="s">
        <v>47</v>
      </c>
      <c r="AC1197" s="11">
        <v>0</v>
      </c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  <c r="AP1197" s="11"/>
      <c r="AQ1197" s="11"/>
      <c r="AR1197" s="11"/>
      <c r="AS1197" s="11"/>
      <c r="AT1197" s="11"/>
      <c r="AU1197" s="11"/>
      <c r="AV1197" s="11"/>
      <c r="AW1197" s="11"/>
      <c r="AX1197" s="11"/>
      <c r="AY1197" s="11"/>
      <c r="AZ1197" s="11"/>
      <c r="BA1197" s="11"/>
      <c r="BB1197" s="11"/>
    </row>
    <row r="1198" spans="1:54" x14ac:dyDescent="0.25">
      <c r="A1198" s="11" t="s">
        <v>4117</v>
      </c>
      <c r="B1198" s="12">
        <v>27</v>
      </c>
      <c r="C1198" s="12" t="str">
        <f t="shared" si="18"/>
        <v>[20-30[ ans</v>
      </c>
      <c r="D1198" s="11" t="s">
        <v>4118</v>
      </c>
      <c r="E1198" s="11" t="s">
        <v>39</v>
      </c>
      <c r="F1198" s="11" t="s">
        <v>55</v>
      </c>
      <c r="G1198" s="11"/>
      <c r="H1198" s="11"/>
      <c r="I1198" s="11" t="s">
        <v>41</v>
      </c>
      <c r="J1198" s="11" t="s">
        <v>245</v>
      </c>
      <c r="K1198" s="11" t="s">
        <v>6048</v>
      </c>
      <c r="L1198" s="11" t="s">
        <v>43</v>
      </c>
      <c r="M1198" s="11" t="s">
        <v>6062</v>
      </c>
      <c r="N1198" s="11" t="s">
        <v>246</v>
      </c>
      <c r="O1198" s="11" t="s">
        <v>246</v>
      </c>
      <c r="P1198" s="11" t="s">
        <v>6035</v>
      </c>
      <c r="Q1198" s="11" t="s">
        <v>6040</v>
      </c>
      <c r="R1198" s="11" t="s">
        <v>6041</v>
      </c>
      <c r="S1198" s="11" t="s">
        <v>45</v>
      </c>
      <c r="T1198" s="11" t="s">
        <v>58</v>
      </c>
      <c r="U1198" s="11" t="s">
        <v>6055</v>
      </c>
      <c r="V1198" s="11" t="s">
        <v>62</v>
      </c>
      <c r="W1198" s="17"/>
      <c r="X1198" s="17"/>
      <c r="Y1198" s="30"/>
      <c r="Z1198" s="30"/>
      <c r="AA1198" s="11"/>
      <c r="AB1198" s="11" t="s">
        <v>47</v>
      </c>
      <c r="AC1198" s="11">
        <v>0</v>
      </c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  <c r="AP1198" s="11"/>
      <c r="AQ1198" s="11"/>
      <c r="AR1198" s="11"/>
      <c r="AS1198" s="11"/>
      <c r="AT1198" s="11"/>
      <c r="AU1198" s="11"/>
      <c r="AV1198" s="11"/>
      <c r="AW1198" s="11"/>
      <c r="AX1198" s="11"/>
      <c r="AY1198" s="11"/>
      <c r="AZ1198" s="11"/>
      <c r="BA1198" s="11"/>
      <c r="BB1198" s="11"/>
    </row>
    <row r="1199" spans="1:54" x14ac:dyDescent="0.25">
      <c r="A1199" s="11" t="s">
        <v>4119</v>
      </c>
      <c r="B1199" s="12">
        <v>37</v>
      </c>
      <c r="C1199" s="12" t="str">
        <f t="shared" si="18"/>
        <v>[30-40[ ans</v>
      </c>
      <c r="D1199" s="11" t="s">
        <v>4120</v>
      </c>
      <c r="E1199" s="11" t="s">
        <v>54</v>
      </c>
      <c r="F1199" s="11" t="s">
        <v>40</v>
      </c>
      <c r="G1199" s="11"/>
      <c r="H1199" s="11"/>
      <c r="I1199" s="11" t="s">
        <v>49</v>
      </c>
      <c r="J1199" s="11" t="s">
        <v>504</v>
      </c>
      <c r="K1199" s="11" t="s">
        <v>6043</v>
      </c>
      <c r="L1199" s="11" t="s">
        <v>43</v>
      </c>
      <c r="M1199" s="11" t="s">
        <v>6062</v>
      </c>
      <c r="N1199" s="11" t="s">
        <v>319</v>
      </c>
      <c r="O1199" s="11" t="s">
        <v>319</v>
      </c>
      <c r="P1199" s="11" t="s">
        <v>6033</v>
      </c>
      <c r="Q1199" s="11" t="s">
        <v>5568</v>
      </c>
      <c r="R1199" s="11" t="s">
        <v>5569</v>
      </c>
      <c r="S1199" s="11" t="s">
        <v>45</v>
      </c>
      <c r="T1199" s="11" t="s">
        <v>39</v>
      </c>
      <c r="U1199" s="11" t="s">
        <v>6053</v>
      </c>
      <c r="V1199" s="11" t="s">
        <v>46</v>
      </c>
      <c r="W1199" s="17" t="s">
        <v>6208</v>
      </c>
      <c r="X1199" s="17" t="s">
        <v>6544</v>
      </c>
      <c r="Y1199" s="34">
        <v>1</v>
      </c>
      <c r="Z1199" s="30" t="s">
        <v>6644</v>
      </c>
      <c r="AA1199" s="29">
        <v>14.4</v>
      </c>
      <c r="AB1199" s="11" t="s">
        <v>47</v>
      </c>
      <c r="AC1199" s="11">
        <v>0</v>
      </c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</row>
    <row r="1200" spans="1:54" x14ac:dyDescent="0.25">
      <c r="A1200" s="11" t="s">
        <v>4122</v>
      </c>
      <c r="B1200" s="12">
        <v>24</v>
      </c>
      <c r="C1200" s="12" t="str">
        <f t="shared" si="18"/>
        <v>[20-30[ ans</v>
      </c>
      <c r="D1200" s="11" t="s">
        <v>4123</v>
      </c>
      <c r="E1200" s="11" t="s">
        <v>54</v>
      </c>
      <c r="F1200" s="11" t="s">
        <v>55</v>
      </c>
      <c r="G1200" s="11"/>
      <c r="H1200" s="11"/>
      <c r="I1200" s="11" t="s">
        <v>41</v>
      </c>
      <c r="J1200" s="11" t="s">
        <v>79</v>
      </c>
      <c r="K1200" s="11" t="s">
        <v>6048</v>
      </c>
      <c r="L1200" s="11" t="s">
        <v>43</v>
      </c>
      <c r="M1200" s="11" t="s">
        <v>6062</v>
      </c>
      <c r="N1200" s="11" t="s">
        <v>165</v>
      </c>
      <c r="O1200" s="11" t="s">
        <v>165</v>
      </c>
      <c r="P1200" s="11" t="s">
        <v>6033</v>
      </c>
      <c r="Q1200" s="11" t="s">
        <v>5584</v>
      </c>
      <c r="R1200" s="11" t="s">
        <v>5585</v>
      </c>
      <c r="S1200" s="11" t="s">
        <v>45</v>
      </c>
      <c r="T1200" s="11" t="s">
        <v>58</v>
      </c>
      <c r="U1200" s="11" t="s">
        <v>6055</v>
      </c>
      <c r="V1200" s="11" t="s">
        <v>62</v>
      </c>
      <c r="W1200" s="17"/>
      <c r="X1200" s="17"/>
      <c r="Y1200" s="30"/>
      <c r="Z1200" s="30"/>
      <c r="AA1200" s="29">
        <v>12.7</v>
      </c>
      <c r="AB1200" s="11" t="s">
        <v>47</v>
      </c>
      <c r="AC1200" s="11">
        <v>0</v>
      </c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</row>
    <row r="1201" spans="1:54" x14ac:dyDescent="0.25">
      <c r="A1201" s="11" t="s">
        <v>4124</v>
      </c>
      <c r="B1201" s="12">
        <v>38</v>
      </c>
      <c r="C1201" s="12" t="str">
        <f t="shared" si="18"/>
        <v>[30-40[ ans</v>
      </c>
      <c r="D1201" s="11" t="s">
        <v>4125</v>
      </c>
      <c r="E1201" s="11" t="s">
        <v>48</v>
      </c>
      <c r="F1201" s="11" t="s">
        <v>55</v>
      </c>
      <c r="G1201" s="11"/>
      <c r="H1201" s="11"/>
      <c r="I1201" s="11" t="s">
        <v>41</v>
      </c>
      <c r="J1201" s="11" t="s">
        <v>279</v>
      </c>
      <c r="K1201" s="11" t="s">
        <v>6044</v>
      </c>
      <c r="L1201" s="11" t="s">
        <v>43</v>
      </c>
      <c r="M1201" s="11" t="s">
        <v>6062</v>
      </c>
      <c r="N1201" s="11" t="s">
        <v>271</v>
      </c>
      <c r="O1201" s="11" t="s">
        <v>271</v>
      </c>
      <c r="P1201" s="11" t="s">
        <v>6033</v>
      </c>
      <c r="Q1201" s="11" t="s">
        <v>5596</v>
      </c>
      <c r="R1201" s="11" t="s">
        <v>5597</v>
      </c>
      <c r="S1201" s="11" t="s">
        <v>45</v>
      </c>
      <c r="T1201" s="11" t="s">
        <v>84</v>
      </c>
      <c r="U1201" s="11" t="s">
        <v>6057</v>
      </c>
      <c r="V1201" s="11" t="s">
        <v>46</v>
      </c>
      <c r="W1201" s="17">
        <v>43110</v>
      </c>
      <c r="X1201" s="17" t="s">
        <v>6368</v>
      </c>
      <c r="Y1201" s="34">
        <v>1</v>
      </c>
      <c r="Z1201" s="30" t="s">
        <v>6644</v>
      </c>
      <c r="AA1201" s="11"/>
      <c r="AB1201" s="11" t="s">
        <v>47</v>
      </c>
      <c r="AC1201" s="11">
        <v>0</v>
      </c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</row>
    <row r="1202" spans="1:54" x14ac:dyDescent="0.25">
      <c r="A1202" s="11" t="s">
        <v>4126</v>
      </c>
      <c r="B1202" s="12">
        <v>33</v>
      </c>
      <c r="C1202" s="12" t="str">
        <f t="shared" si="18"/>
        <v>[30-40[ ans</v>
      </c>
      <c r="D1202" s="11" t="s">
        <v>4127</v>
      </c>
      <c r="E1202" s="11" t="s">
        <v>92</v>
      </c>
      <c r="F1202" s="11" t="s">
        <v>55</v>
      </c>
      <c r="G1202" s="11"/>
      <c r="H1202" s="11"/>
      <c r="I1202" s="11" t="s">
        <v>49</v>
      </c>
      <c r="J1202" s="11" t="s">
        <v>402</v>
      </c>
      <c r="K1202" s="11" t="s">
        <v>6043</v>
      </c>
      <c r="L1202" s="11" t="s">
        <v>43</v>
      </c>
      <c r="M1202" s="11" t="s">
        <v>6062</v>
      </c>
      <c r="N1202" s="11" t="s">
        <v>271</v>
      </c>
      <c r="O1202" s="11" t="s">
        <v>271</v>
      </c>
      <c r="P1202" s="11" t="s">
        <v>6033</v>
      </c>
      <c r="Q1202" s="11" t="s">
        <v>5596</v>
      </c>
      <c r="R1202" s="11" t="s">
        <v>5597</v>
      </c>
      <c r="S1202" s="11" t="s">
        <v>45</v>
      </c>
      <c r="T1202" s="11" t="s">
        <v>58</v>
      </c>
      <c r="U1202" s="11" t="s">
        <v>6055</v>
      </c>
      <c r="V1202" s="11" t="s">
        <v>62</v>
      </c>
      <c r="W1202" s="17"/>
      <c r="X1202" s="17"/>
      <c r="Y1202" s="30"/>
      <c r="Z1202" s="30"/>
      <c r="AA1202" s="11"/>
      <c r="AB1202" s="11" t="s">
        <v>47</v>
      </c>
      <c r="AC1202" s="11">
        <v>0</v>
      </c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  <c r="AP1202" s="11"/>
      <c r="AQ1202" s="11"/>
      <c r="AR1202" s="11"/>
      <c r="AS1202" s="11"/>
      <c r="AT1202" s="11"/>
      <c r="AU1202" s="11"/>
      <c r="AV1202" s="11"/>
      <c r="AW1202" s="11"/>
      <c r="AX1202" s="11"/>
      <c r="AY1202" s="11"/>
      <c r="AZ1202" s="11"/>
      <c r="BA1202" s="11"/>
      <c r="BB1202" s="11"/>
    </row>
    <row r="1203" spans="1:54" x14ac:dyDescent="0.25">
      <c r="A1203" s="11" t="s">
        <v>4128</v>
      </c>
      <c r="B1203" s="12">
        <v>38</v>
      </c>
      <c r="C1203" s="12" t="str">
        <f t="shared" si="18"/>
        <v>[30-40[ ans</v>
      </c>
      <c r="D1203" s="11" t="s">
        <v>4129</v>
      </c>
      <c r="E1203" s="11" t="s">
        <v>48</v>
      </c>
      <c r="F1203" s="11" t="s">
        <v>55</v>
      </c>
      <c r="G1203" s="11"/>
      <c r="H1203" s="11"/>
      <c r="I1203" s="11" t="s">
        <v>41</v>
      </c>
      <c r="J1203" s="11" t="s">
        <v>257</v>
      </c>
      <c r="K1203" s="11" t="s">
        <v>6043</v>
      </c>
      <c r="L1203" s="11" t="s">
        <v>118</v>
      </c>
      <c r="M1203" s="11" t="s">
        <v>6696</v>
      </c>
      <c r="N1203" s="11" t="s">
        <v>258</v>
      </c>
      <c r="O1203" s="11" t="s">
        <v>6704</v>
      </c>
      <c r="P1203" s="11" t="s">
        <v>6702</v>
      </c>
      <c r="Q1203" s="11"/>
      <c r="R1203" s="11"/>
      <c r="S1203" s="11" t="s">
        <v>45</v>
      </c>
      <c r="T1203" s="11" t="s">
        <v>58</v>
      </c>
      <c r="U1203" s="11" t="s">
        <v>6055</v>
      </c>
      <c r="V1203" s="11" t="s">
        <v>62</v>
      </c>
      <c r="W1203" s="17"/>
      <c r="X1203" s="17"/>
      <c r="Y1203" s="30"/>
      <c r="Z1203" s="30"/>
      <c r="AA1203" s="11"/>
      <c r="AB1203" s="11" t="s">
        <v>47</v>
      </c>
      <c r="AC1203" s="11">
        <v>0</v>
      </c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</row>
    <row r="1204" spans="1:54" x14ac:dyDescent="0.25">
      <c r="A1204" s="11" t="s">
        <v>4130</v>
      </c>
      <c r="B1204" s="12">
        <v>45</v>
      </c>
      <c r="C1204" s="12" t="str">
        <f t="shared" si="18"/>
        <v>[40-50 [ ans</v>
      </c>
      <c r="D1204" s="11" t="s">
        <v>4131</v>
      </c>
      <c r="E1204" s="11" t="s">
        <v>54</v>
      </c>
      <c r="F1204" s="11" t="s">
        <v>55</v>
      </c>
      <c r="G1204" s="11"/>
      <c r="H1204" s="11"/>
      <c r="I1204" s="11" t="s">
        <v>49</v>
      </c>
      <c r="J1204" s="11" t="s">
        <v>56</v>
      </c>
      <c r="K1204" s="11" t="s">
        <v>6045</v>
      </c>
      <c r="L1204" s="11" t="s">
        <v>43</v>
      </c>
      <c r="M1204" s="11" t="s">
        <v>6062</v>
      </c>
      <c r="N1204" s="11" t="s">
        <v>227</v>
      </c>
      <c r="O1204" s="11" t="s">
        <v>104</v>
      </c>
      <c r="P1204" s="11" t="s">
        <v>6033</v>
      </c>
      <c r="Q1204" s="11" t="s">
        <v>6036</v>
      </c>
      <c r="R1204" s="11" t="s">
        <v>6037</v>
      </c>
      <c r="S1204" s="27" t="s">
        <v>220</v>
      </c>
      <c r="T1204" s="11" t="s">
        <v>58</v>
      </c>
      <c r="U1204" s="11" t="s">
        <v>6055</v>
      </c>
      <c r="V1204" s="11" t="s">
        <v>62</v>
      </c>
      <c r="W1204" s="17"/>
      <c r="X1204" s="17"/>
      <c r="Y1204" s="30"/>
      <c r="Z1204" s="30"/>
      <c r="AA1204" s="29">
        <v>13.7</v>
      </c>
      <c r="AB1204" s="11" t="s">
        <v>898</v>
      </c>
      <c r="AC1204" s="11">
        <v>11</v>
      </c>
      <c r="AD1204" s="27" t="s">
        <v>6665</v>
      </c>
      <c r="AE1204" s="27" t="s">
        <v>6673</v>
      </c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 t="s">
        <v>46</v>
      </c>
      <c r="AS1204" s="11" t="s">
        <v>46</v>
      </c>
      <c r="AT1204" s="11" t="s">
        <v>46</v>
      </c>
      <c r="AU1204" s="11" t="s">
        <v>46</v>
      </c>
      <c r="AV1204" s="11" t="s">
        <v>46</v>
      </c>
      <c r="AW1204" s="11" t="s">
        <v>46</v>
      </c>
      <c r="AX1204" s="11" t="s">
        <v>46</v>
      </c>
      <c r="AY1204" s="11" t="s">
        <v>46</v>
      </c>
      <c r="AZ1204" s="11" t="s">
        <v>46</v>
      </c>
      <c r="BA1204" s="11" t="s">
        <v>46</v>
      </c>
      <c r="BB1204" s="11" t="s">
        <v>1262</v>
      </c>
    </row>
    <row r="1205" spans="1:54" x14ac:dyDescent="0.25">
      <c r="A1205" s="11" t="s">
        <v>4132</v>
      </c>
      <c r="B1205" s="12">
        <v>22</v>
      </c>
      <c r="C1205" s="12" t="str">
        <f t="shared" si="18"/>
        <v>[20-30[ ans</v>
      </c>
      <c r="D1205" s="11" t="s">
        <v>4133</v>
      </c>
      <c r="E1205" s="11" t="s">
        <v>48</v>
      </c>
      <c r="F1205" s="11" t="s">
        <v>55</v>
      </c>
      <c r="G1205" s="11"/>
      <c r="H1205" s="11"/>
      <c r="I1205" s="11" t="s">
        <v>41</v>
      </c>
      <c r="J1205" s="11" t="s">
        <v>79</v>
      </c>
      <c r="K1205" s="11" t="s">
        <v>6048</v>
      </c>
      <c r="L1205" s="11" t="s">
        <v>43</v>
      </c>
      <c r="M1205" s="11" t="s">
        <v>6062</v>
      </c>
      <c r="N1205" s="11" t="s">
        <v>104</v>
      </c>
      <c r="O1205" s="11" t="s">
        <v>104</v>
      </c>
      <c r="P1205" s="11" t="s">
        <v>6033</v>
      </c>
      <c r="Q1205" s="11" t="s">
        <v>6036</v>
      </c>
      <c r="R1205" s="11" t="s">
        <v>6037</v>
      </c>
      <c r="S1205" s="11" t="s">
        <v>45</v>
      </c>
      <c r="T1205" s="11" t="s">
        <v>39</v>
      </c>
      <c r="U1205" s="11" t="s">
        <v>6053</v>
      </c>
      <c r="V1205" s="11" t="s">
        <v>46</v>
      </c>
      <c r="W1205" s="17">
        <v>43101</v>
      </c>
      <c r="X1205" s="17" t="s">
        <v>6298</v>
      </c>
      <c r="Y1205" s="34">
        <v>1</v>
      </c>
      <c r="Z1205" s="30" t="s">
        <v>6644</v>
      </c>
      <c r="AA1205" s="29">
        <v>12.4</v>
      </c>
      <c r="AB1205" s="11" t="s">
        <v>47</v>
      </c>
      <c r="AC1205" s="11">
        <v>0</v>
      </c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  <c r="AP1205" s="11"/>
      <c r="AQ1205" s="11"/>
      <c r="AR1205" s="11"/>
      <c r="AS1205" s="11"/>
      <c r="AT1205" s="11"/>
      <c r="AU1205" s="11"/>
      <c r="AV1205" s="11"/>
      <c r="AW1205" s="11"/>
      <c r="AX1205" s="11"/>
      <c r="AY1205" s="11"/>
      <c r="AZ1205" s="11"/>
      <c r="BA1205" s="11"/>
      <c r="BB1205" s="11"/>
    </row>
    <row r="1206" spans="1:54" x14ac:dyDescent="0.25">
      <c r="A1206" s="11" t="s">
        <v>4134</v>
      </c>
      <c r="B1206" s="12">
        <v>39</v>
      </c>
      <c r="C1206" s="12" t="str">
        <f t="shared" si="18"/>
        <v>[30-40[ ans</v>
      </c>
      <c r="D1206" s="11" t="s">
        <v>4135</v>
      </c>
      <c r="E1206" s="11" t="s">
        <v>39</v>
      </c>
      <c r="F1206" s="11" t="s">
        <v>55</v>
      </c>
      <c r="G1206" s="11"/>
      <c r="H1206" s="11"/>
      <c r="I1206" s="11" t="s">
        <v>41</v>
      </c>
      <c r="J1206" s="11" t="s">
        <v>154</v>
      </c>
      <c r="K1206" s="11" t="s">
        <v>6045</v>
      </c>
      <c r="L1206" s="11" t="s">
        <v>51</v>
      </c>
      <c r="M1206" s="11" t="s">
        <v>6062</v>
      </c>
      <c r="N1206" s="11" t="s">
        <v>602</v>
      </c>
      <c r="O1206" s="11" t="s">
        <v>602</v>
      </c>
      <c r="P1206" s="11" t="s">
        <v>6035</v>
      </c>
      <c r="Q1206" s="11" t="s">
        <v>6027</v>
      </c>
      <c r="R1206" s="11" t="s">
        <v>6028</v>
      </c>
      <c r="S1206" s="11" t="s">
        <v>45</v>
      </c>
      <c r="T1206" s="11" t="s">
        <v>84</v>
      </c>
      <c r="U1206" s="11" t="s">
        <v>6057</v>
      </c>
      <c r="V1206" s="11" t="s">
        <v>62</v>
      </c>
      <c r="W1206" s="17"/>
      <c r="X1206" s="17"/>
      <c r="Y1206" s="30"/>
      <c r="Z1206" s="30"/>
      <c r="AA1206" s="11"/>
      <c r="AB1206" s="11" t="s">
        <v>47</v>
      </c>
      <c r="AC1206" s="11">
        <v>0</v>
      </c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  <c r="AP1206" s="11"/>
      <c r="AQ1206" s="11"/>
      <c r="AR1206" s="11"/>
      <c r="AS1206" s="11"/>
      <c r="AT1206" s="11"/>
      <c r="AU1206" s="11"/>
      <c r="AV1206" s="11"/>
      <c r="AW1206" s="11"/>
      <c r="AX1206" s="11"/>
      <c r="AY1206" s="11"/>
      <c r="AZ1206" s="11"/>
      <c r="BA1206" s="11"/>
      <c r="BB1206" s="11"/>
    </row>
    <row r="1207" spans="1:54" x14ac:dyDescent="0.25">
      <c r="A1207" s="11" t="s">
        <v>4136</v>
      </c>
      <c r="B1207" s="12">
        <v>31</v>
      </c>
      <c r="C1207" s="12" t="str">
        <f t="shared" si="18"/>
        <v>[30-40[ ans</v>
      </c>
      <c r="D1207" s="11" t="s">
        <v>4137</v>
      </c>
      <c r="E1207" s="11" t="s">
        <v>54</v>
      </c>
      <c r="F1207" s="11" t="s">
        <v>55</v>
      </c>
      <c r="G1207" s="11"/>
      <c r="H1207" s="11"/>
      <c r="I1207" s="11" t="s">
        <v>49</v>
      </c>
      <c r="J1207" s="11" t="s">
        <v>134</v>
      </c>
      <c r="K1207" s="11" t="s">
        <v>6049</v>
      </c>
      <c r="L1207" s="11" t="s">
        <v>43</v>
      </c>
      <c r="M1207" s="11" t="s">
        <v>6062</v>
      </c>
      <c r="N1207" s="11" t="s">
        <v>165</v>
      </c>
      <c r="O1207" s="11" t="s">
        <v>165</v>
      </c>
      <c r="P1207" s="11" t="s">
        <v>6033</v>
      </c>
      <c r="Q1207" s="11" t="s">
        <v>5584</v>
      </c>
      <c r="R1207" s="11" t="s">
        <v>5585</v>
      </c>
      <c r="S1207" s="11" t="s">
        <v>45</v>
      </c>
      <c r="T1207" s="11" t="s">
        <v>58</v>
      </c>
      <c r="U1207" s="11" t="s">
        <v>6055</v>
      </c>
      <c r="V1207" s="11" t="s">
        <v>46</v>
      </c>
      <c r="W1207" s="17">
        <v>43589</v>
      </c>
      <c r="X1207" s="17" t="s">
        <v>6545</v>
      </c>
      <c r="Y1207" s="34">
        <v>0</v>
      </c>
      <c r="Z1207" s="30" t="s">
        <v>6644</v>
      </c>
      <c r="AA1207" s="29">
        <v>12.2</v>
      </c>
      <c r="AB1207" s="11" t="s">
        <v>47</v>
      </c>
      <c r="AC1207" s="11">
        <v>0</v>
      </c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  <c r="AP1207" s="11"/>
      <c r="AQ1207" s="11"/>
      <c r="AR1207" s="11"/>
      <c r="AS1207" s="11"/>
      <c r="AT1207" s="11"/>
      <c r="AU1207" s="11"/>
      <c r="AV1207" s="11"/>
      <c r="AW1207" s="11"/>
      <c r="AX1207" s="11"/>
      <c r="AY1207" s="11"/>
      <c r="AZ1207" s="11"/>
      <c r="BA1207" s="11"/>
      <c r="BB1207" s="11"/>
    </row>
    <row r="1208" spans="1:54" x14ac:dyDescent="0.25">
      <c r="A1208" s="11" t="s">
        <v>4139</v>
      </c>
      <c r="B1208" s="12">
        <v>33</v>
      </c>
      <c r="C1208" s="12" t="str">
        <f t="shared" si="18"/>
        <v>[30-40[ ans</v>
      </c>
      <c r="D1208" s="11" t="s">
        <v>4140</v>
      </c>
      <c r="E1208" s="11" t="s">
        <v>48</v>
      </c>
      <c r="F1208" s="11" t="s">
        <v>55</v>
      </c>
      <c r="G1208" s="11"/>
      <c r="H1208" s="11"/>
      <c r="I1208" s="11" t="s">
        <v>41</v>
      </c>
      <c r="J1208" s="11" t="s">
        <v>250</v>
      </c>
      <c r="K1208" s="11" t="s">
        <v>6048</v>
      </c>
      <c r="L1208" s="11" t="s">
        <v>51</v>
      </c>
      <c r="M1208" s="11" t="s">
        <v>6062</v>
      </c>
      <c r="N1208" s="11" t="s">
        <v>64</v>
      </c>
      <c r="O1208" s="11" t="s">
        <v>729</v>
      </c>
      <c r="P1208" s="11" t="s">
        <v>6702</v>
      </c>
      <c r="Q1208" s="11"/>
      <c r="R1208" s="11"/>
      <c r="S1208" s="11" t="s">
        <v>45</v>
      </c>
      <c r="T1208" s="11" t="s">
        <v>84</v>
      </c>
      <c r="U1208" s="11" t="s">
        <v>6057</v>
      </c>
      <c r="V1208" s="11" t="s">
        <v>46</v>
      </c>
      <c r="W1208" s="17">
        <v>43592</v>
      </c>
      <c r="X1208" s="17" t="s">
        <v>6546</v>
      </c>
      <c r="Y1208" s="34">
        <v>0</v>
      </c>
      <c r="Z1208" s="30" t="s">
        <v>6644</v>
      </c>
      <c r="AA1208" s="11"/>
      <c r="AB1208" s="11" t="s">
        <v>898</v>
      </c>
      <c r="AC1208" s="11">
        <v>0</v>
      </c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  <c r="AP1208" s="11"/>
      <c r="AQ1208" s="11"/>
      <c r="AR1208" s="11" t="s">
        <v>62</v>
      </c>
      <c r="AS1208" s="11" t="s">
        <v>62</v>
      </c>
      <c r="AT1208" s="11" t="s">
        <v>62</v>
      </c>
      <c r="AU1208" s="11" t="s">
        <v>62</v>
      </c>
      <c r="AV1208" s="11" t="s">
        <v>62</v>
      </c>
      <c r="AW1208" s="11" t="s">
        <v>62</v>
      </c>
      <c r="AX1208" s="11" t="s">
        <v>62</v>
      </c>
      <c r="AY1208" s="11" t="s">
        <v>62</v>
      </c>
      <c r="AZ1208" s="11" t="s">
        <v>62</v>
      </c>
      <c r="BA1208" s="11" t="s">
        <v>62</v>
      </c>
      <c r="BB1208" s="11"/>
    </row>
    <row r="1209" spans="1:54" x14ac:dyDescent="0.25">
      <c r="A1209" s="11" t="s">
        <v>4142</v>
      </c>
      <c r="B1209" s="12">
        <v>41</v>
      </c>
      <c r="C1209" s="12" t="str">
        <f t="shared" si="18"/>
        <v>[40-50 [ ans</v>
      </c>
      <c r="D1209" s="11" t="s">
        <v>4143</v>
      </c>
      <c r="E1209" s="11" t="s">
        <v>54</v>
      </c>
      <c r="F1209" s="11" t="s">
        <v>55</v>
      </c>
      <c r="G1209" s="11"/>
      <c r="H1209" s="11"/>
      <c r="I1209" s="11" t="s">
        <v>49</v>
      </c>
      <c r="J1209" s="11" t="s">
        <v>402</v>
      </c>
      <c r="K1209" s="11" t="s">
        <v>6043</v>
      </c>
      <c r="L1209" s="11" t="s">
        <v>51</v>
      </c>
      <c r="M1209" s="11" t="s">
        <v>6062</v>
      </c>
      <c r="N1209" s="11" t="s">
        <v>428</v>
      </c>
      <c r="O1209" s="11" t="s">
        <v>729</v>
      </c>
      <c r="P1209" s="11" t="s">
        <v>6702</v>
      </c>
      <c r="Q1209" s="11"/>
      <c r="R1209" s="11"/>
      <c r="S1209" s="11" t="s">
        <v>45</v>
      </c>
      <c r="T1209" s="11" t="s">
        <v>527</v>
      </c>
      <c r="U1209" s="11" t="e">
        <v>#N/A</v>
      </c>
      <c r="V1209" s="11" t="s">
        <v>62</v>
      </c>
      <c r="W1209" s="17"/>
      <c r="X1209" s="17"/>
      <c r="Y1209" s="30"/>
      <c r="Z1209" s="30"/>
      <c r="AA1209" s="11"/>
      <c r="AB1209" s="11" t="s">
        <v>47</v>
      </c>
      <c r="AC1209" s="11">
        <v>0</v>
      </c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  <c r="AP1209" s="11"/>
      <c r="AQ1209" s="11"/>
      <c r="AR1209" s="11"/>
      <c r="AS1209" s="11"/>
      <c r="AT1209" s="11"/>
      <c r="AU1209" s="11"/>
      <c r="AV1209" s="11"/>
      <c r="AW1209" s="11"/>
      <c r="AX1209" s="11"/>
      <c r="AY1209" s="11"/>
      <c r="AZ1209" s="11"/>
      <c r="BA1209" s="11"/>
      <c r="BB1209" s="11"/>
    </row>
    <row r="1210" spans="1:54" x14ac:dyDescent="0.25">
      <c r="A1210" s="11" t="s">
        <v>4144</v>
      </c>
      <c r="B1210" s="12">
        <v>45</v>
      </c>
      <c r="C1210" s="12" t="str">
        <f t="shared" si="18"/>
        <v>[40-50 [ ans</v>
      </c>
      <c r="D1210" s="11" t="s">
        <v>4145</v>
      </c>
      <c r="E1210" s="11" t="s">
        <v>92</v>
      </c>
      <c r="F1210" s="11" t="s">
        <v>40</v>
      </c>
      <c r="G1210" s="11"/>
      <c r="H1210" s="11"/>
      <c r="I1210" s="11" t="s">
        <v>41</v>
      </c>
      <c r="J1210" s="11" t="s">
        <v>56</v>
      </c>
      <c r="K1210" s="11" t="s">
        <v>6045</v>
      </c>
      <c r="L1210" s="11" t="s">
        <v>51</v>
      </c>
      <c r="M1210" s="11" t="s">
        <v>6062</v>
      </c>
      <c r="N1210" s="11" t="s">
        <v>1116</v>
      </c>
      <c r="O1210" s="11" t="s">
        <v>1116</v>
      </c>
      <c r="P1210" s="11" t="s">
        <v>6033</v>
      </c>
      <c r="Q1210" s="11" t="s">
        <v>5714</v>
      </c>
      <c r="R1210" s="11" t="s">
        <v>5867</v>
      </c>
      <c r="S1210" s="11" t="s">
        <v>45</v>
      </c>
      <c r="T1210" s="11" t="s">
        <v>39</v>
      </c>
      <c r="U1210" s="11" t="s">
        <v>6053</v>
      </c>
      <c r="V1210" s="11" t="s">
        <v>62</v>
      </c>
      <c r="W1210" s="17"/>
      <c r="X1210" s="17"/>
      <c r="Y1210" s="30"/>
      <c r="Z1210" s="30"/>
      <c r="AA1210" s="11"/>
      <c r="AB1210" s="11" t="s">
        <v>47</v>
      </c>
      <c r="AC1210" s="11">
        <v>0</v>
      </c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  <c r="AP1210" s="11"/>
      <c r="AQ1210" s="11"/>
      <c r="AR1210" s="11"/>
      <c r="AS1210" s="11"/>
      <c r="AT1210" s="11"/>
      <c r="AU1210" s="11"/>
      <c r="AV1210" s="11"/>
      <c r="AW1210" s="11"/>
      <c r="AX1210" s="11"/>
      <c r="AY1210" s="11"/>
      <c r="AZ1210" s="11"/>
      <c r="BA1210" s="11"/>
      <c r="BB1210" s="11"/>
    </row>
    <row r="1211" spans="1:54" x14ac:dyDescent="0.25">
      <c r="A1211" s="11" t="s">
        <v>4146</v>
      </c>
      <c r="B1211" s="12">
        <v>36</v>
      </c>
      <c r="C1211" s="12" t="str">
        <f t="shared" si="18"/>
        <v>[30-40[ ans</v>
      </c>
      <c r="D1211" s="11" t="s">
        <v>3982</v>
      </c>
      <c r="E1211" s="11" t="s">
        <v>39</v>
      </c>
      <c r="F1211" s="11" t="s">
        <v>55</v>
      </c>
      <c r="G1211" s="11"/>
      <c r="H1211" s="11"/>
      <c r="I1211" s="11" t="s">
        <v>41</v>
      </c>
      <c r="J1211" s="11" t="s">
        <v>1139</v>
      </c>
      <c r="K1211" s="11" t="s">
        <v>6047</v>
      </c>
      <c r="L1211" s="11" t="s">
        <v>51</v>
      </c>
      <c r="M1211" s="11" t="s">
        <v>6062</v>
      </c>
      <c r="N1211" s="11" t="s">
        <v>271</v>
      </c>
      <c r="O1211" s="11" t="s">
        <v>271</v>
      </c>
      <c r="P1211" s="11" t="s">
        <v>6033</v>
      </c>
      <c r="Q1211" s="11" t="s">
        <v>5596</v>
      </c>
      <c r="R1211" s="11" t="s">
        <v>5597</v>
      </c>
      <c r="S1211" s="11" t="s">
        <v>45</v>
      </c>
      <c r="T1211" s="11" t="s">
        <v>84</v>
      </c>
      <c r="U1211" s="11" t="s">
        <v>6057</v>
      </c>
      <c r="V1211" s="11" t="s">
        <v>46</v>
      </c>
      <c r="W1211" s="17" t="s">
        <v>6209</v>
      </c>
      <c r="X1211" s="17" t="s">
        <v>6547</v>
      </c>
      <c r="Y1211" s="34">
        <v>2</v>
      </c>
      <c r="Z1211" s="30" t="s">
        <v>6644</v>
      </c>
      <c r="AA1211" s="11"/>
      <c r="AB1211" s="11" t="s">
        <v>47</v>
      </c>
      <c r="AC1211" s="11">
        <v>0</v>
      </c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  <c r="AP1211" s="11"/>
      <c r="AQ1211" s="11"/>
      <c r="AR1211" s="11"/>
      <c r="AS1211" s="11"/>
      <c r="AT1211" s="11"/>
      <c r="AU1211" s="11"/>
      <c r="AV1211" s="11"/>
      <c r="AW1211" s="11"/>
      <c r="AX1211" s="11"/>
      <c r="AY1211" s="11"/>
      <c r="AZ1211" s="11"/>
      <c r="BA1211" s="11"/>
      <c r="BB1211" s="11"/>
    </row>
    <row r="1212" spans="1:54" x14ac:dyDescent="0.25">
      <c r="A1212" s="11" t="s">
        <v>4148</v>
      </c>
      <c r="B1212" s="12">
        <v>30</v>
      </c>
      <c r="C1212" s="12" t="str">
        <f t="shared" si="18"/>
        <v>[30-40[ ans</v>
      </c>
      <c r="D1212" s="11" t="s">
        <v>4149</v>
      </c>
      <c r="E1212" s="11" t="s">
        <v>54</v>
      </c>
      <c r="F1212" s="11" t="s">
        <v>55</v>
      </c>
      <c r="G1212" s="11"/>
      <c r="H1212" s="11"/>
      <c r="I1212" s="11" t="s">
        <v>41</v>
      </c>
      <c r="J1212" s="11" t="s">
        <v>56</v>
      </c>
      <c r="K1212" s="11" t="s">
        <v>6045</v>
      </c>
      <c r="L1212" s="11" t="s">
        <v>51</v>
      </c>
      <c r="M1212" s="11" t="s">
        <v>6062</v>
      </c>
      <c r="N1212" s="11" t="s">
        <v>910</v>
      </c>
      <c r="O1212" s="11" t="s">
        <v>729</v>
      </c>
      <c r="P1212" s="11" t="s">
        <v>6702</v>
      </c>
      <c r="Q1212" s="11"/>
      <c r="R1212" s="11"/>
      <c r="S1212" s="11" t="s">
        <v>45</v>
      </c>
      <c r="T1212" s="11" t="s">
        <v>39</v>
      </c>
      <c r="U1212" s="11" t="s">
        <v>6053</v>
      </c>
      <c r="V1212" s="11" t="s">
        <v>62</v>
      </c>
      <c r="W1212" s="17"/>
      <c r="X1212" s="17"/>
      <c r="Y1212" s="30"/>
      <c r="Z1212" s="30"/>
      <c r="AA1212" s="11"/>
      <c r="AB1212" s="11" t="s">
        <v>898</v>
      </c>
      <c r="AC1212" s="11">
        <v>1</v>
      </c>
      <c r="AD1212" s="27" t="s">
        <v>5526</v>
      </c>
      <c r="AE1212" s="27" t="s">
        <v>6673</v>
      </c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  <c r="AP1212" s="11"/>
      <c r="AQ1212" s="11"/>
      <c r="AR1212" s="11" t="s">
        <v>62</v>
      </c>
      <c r="AS1212" s="11" t="s">
        <v>62</v>
      </c>
      <c r="AT1212" s="11" t="s">
        <v>62</v>
      </c>
      <c r="AU1212" s="11" t="s">
        <v>62</v>
      </c>
      <c r="AV1212" s="11" t="s">
        <v>46</v>
      </c>
      <c r="AW1212" s="11" t="s">
        <v>62</v>
      </c>
      <c r="AX1212" s="11" t="s">
        <v>62</v>
      </c>
      <c r="AY1212" s="11" t="s">
        <v>62</v>
      </c>
      <c r="AZ1212" s="11" t="s">
        <v>62</v>
      </c>
      <c r="BA1212" s="11" t="s">
        <v>62</v>
      </c>
      <c r="BB1212" s="11"/>
    </row>
    <row r="1213" spans="1:54" x14ac:dyDescent="0.25">
      <c r="A1213" s="11" t="s">
        <v>4150</v>
      </c>
      <c r="B1213" s="12">
        <v>37</v>
      </c>
      <c r="C1213" s="12" t="str">
        <f t="shared" si="18"/>
        <v>[30-40[ ans</v>
      </c>
      <c r="D1213" s="11" t="s">
        <v>4151</v>
      </c>
      <c r="E1213" s="11" t="s">
        <v>54</v>
      </c>
      <c r="F1213" s="11" t="s">
        <v>40</v>
      </c>
      <c r="G1213" s="11"/>
      <c r="H1213" s="11"/>
      <c r="I1213" s="11" t="s">
        <v>41</v>
      </c>
      <c r="J1213" s="11" t="s">
        <v>275</v>
      </c>
      <c r="K1213" s="11" t="s">
        <v>6043</v>
      </c>
      <c r="L1213" s="11" t="s">
        <v>51</v>
      </c>
      <c r="M1213" s="11" t="s">
        <v>6062</v>
      </c>
      <c r="N1213" s="11" t="s">
        <v>853</v>
      </c>
      <c r="O1213" s="11" t="s">
        <v>138</v>
      </c>
      <c r="P1213" s="11" t="s">
        <v>6033</v>
      </c>
      <c r="Q1213" s="11" t="s">
        <v>5790</v>
      </c>
      <c r="R1213" s="11" t="s">
        <v>5791</v>
      </c>
      <c r="S1213" s="11" t="s">
        <v>45</v>
      </c>
      <c r="T1213" s="11" t="s">
        <v>39</v>
      </c>
      <c r="U1213" s="11" t="s">
        <v>6053</v>
      </c>
      <c r="V1213" s="11" t="s">
        <v>46</v>
      </c>
      <c r="W1213" s="17">
        <v>43105</v>
      </c>
      <c r="X1213" s="17" t="s">
        <v>6385</v>
      </c>
      <c r="Y1213" s="34">
        <v>1</v>
      </c>
      <c r="Z1213" s="30" t="s">
        <v>6644</v>
      </c>
      <c r="AA1213" s="29">
        <v>14.7</v>
      </c>
      <c r="AB1213" s="11" t="s">
        <v>47</v>
      </c>
      <c r="AC1213" s="11">
        <v>0</v>
      </c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  <c r="AP1213" s="11"/>
      <c r="AQ1213" s="11"/>
      <c r="AR1213" s="11"/>
      <c r="AS1213" s="11"/>
      <c r="AT1213" s="11"/>
      <c r="AU1213" s="11"/>
      <c r="AV1213" s="11"/>
      <c r="AW1213" s="11"/>
      <c r="AX1213" s="11"/>
      <c r="AY1213" s="11"/>
      <c r="AZ1213" s="11"/>
      <c r="BA1213" s="11"/>
      <c r="BB1213" s="11"/>
    </row>
    <row r="1214" spans="1:54" x14ac:dyDescent="0.25">
      <c r="A1214" s="11" t="s">
        <v>4152</v>
      </c>
      <c r="B1214" s="12">
        <v>51</v>
      </c>
      <c r="C1214" s="12" t="str">
        <f t="shared" si="18"/>
        <v>[50-60 [ ans</v>
      </c>
      <c r="D1214" s="11" t="s">
        <v>4153</v>
      </c>
      <c r="E1214" s="11" t="s">
        <v>92</v>
      </c>
      <c r="F1214" s="11" t="s">
        <v>40</v>
      </c>
      <c r="G1214" s="11"/>
      <c r="H1214" s="11"/>
      <c r="I1214" s="11" t="s">
        <v>49</v>
      </c>
      <c r="J1214" s="11" t="s">
        <v>318</v>
      </c>
      <c r="K1214" s="11" t="s">
        <v>6043</v>
      </c>
      <c r="L1214" s="11" t="s">
        <v>43</v>
      </c>
      <c r="M1214" s="11" t="s">
        <v>6062</v>
      </c>
      <c r="N1214" s="11" t="s">
        <v>871</v>
      </c>
      <c r="O1214" s="11" t="s">
        <v>319</v>
      </c>
      <c r="P1214" s="11" t="s">
        <v>6033</v>
      </c>
      <c r="Q1214" s="11" t="s">
        <v>5568</v>
      </c>
      <c r="R1214" s="11" t="s">
        <v>5569</v>
      </c>
      <c r="S1214" s="11" t="s">
        <v>45</v>
      </c>
      <c r="T1214" s="11" t="s">
        <v>58</v>
      </c>
      <c r="U1214" s="11" t="s">
        <v>6055</v>
      </c>
      <c r="V1214" s="11" t="s">
        <v>62</v>
      </c>
      <c r="W1214" s="17"/>
      <c r="X1214" s="17"/>
      <c r="Y1214" s="30"/>
      <c r="Z1214" s="30"/>
      <c r="AA1214" s="29">
        <v>16</v>
      </c>
      <c r="AB1214" s="11" t="s">
        <v>47</v>
      </c>
      <c r="AC1214" s="11">
        <v>0</v>
      </c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</row>
    <row r="1215" spans="1:54" x14ac:dyDescent="0.25">
      <c r="A1215" s="11" t="s">
        <v>4154</v>
      </c>
      <c r="B1215" s="12">
        <v>30</v>
      </c>
      <c r="C1215" s="12" t="str">
        <f t="shared" si="18"/>
        <v>[30-40[ ans</v>
      </c>
      <c r="D1215" s="11" t="s">
        <v>4155</v>
      </c>
      <c r="E1215" s="11" t="s">
        <v>48</v>
      </c>
      <c r="F1215" s="11" t="s">
        <v>40</v>
      </c>
      <c r="G1215" s="11"/>
      <c r="H1215" s="11"/>
      <c r="I1215" s="11" t="s">
        <v>41</v>
      </c>
      <c r="J1215" s="11" t="s">
        <v>150</v>
      </c>
      <c r="K1215" s="11" t="s">
        <v>6047</v>
      </c>
      <c r="L1215" s="11" t="s">
        <v>60</v>
      </c>
      <c r="M1215" s="11" t="s">
        <v>6062</v>
      </c>
      <c r="N1215" s="11" t="s">
        <v>83</v>
      </c>
      <c r="O1215" s="11" t="s">
        <v>83</v>
      </c>
      <c r="P1215" s="11" t="s">
        <v>6035</v>
      </c>
      <c r="Q1215" s="11" t="s">
        <v>5598</v>
      </c>
      <c r="R1215" s="11" t="s">
        <v>5599</v>
      </c>
      <c r="S1215" s="11" t="s">
        <v>45</v>
      </c>
      <c r="T1215" s="11" t="s">
        <v>334</v>
      </c>
      <c r="U1215" s="11" t="s">
        <v>6055</v>
      </c>
      <c r="V1215" s="11" t="s">
        <v>62</v>
      </c>
      <c r="W1215" s="17"/>
      <c r="X1215" s="17"/>
      <c r="Y1215" s="30"/>
      <c r="Z1215" s="30"/>
      <c r="AA1215" s="29">
        <v>15.2</v>
      </c>
      <c r="AB1215" s="11" t="s">
        <v>47</v>
      </c>
      <c r="AC1215" s="11">
        <v>0</v>
      </c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  <c r="AP1215" s="11"/>
      <c r="AQ1215" s="11"/>
      <c r="AR1215" s="11"/>
      <c r="AS1215" s="11"/>
      <c r="AT1215" s="11"/>
      <c r="AU1215" s="11"/>
      <c r="AV1215" s="11"/>
      <c r="AW1215" s="11"/>
      <c r="AX1215" s="11"/>
      <c r="AY1215" s="11"/>
      <c r="AZ1215" s="11"/>
      <c r="BA1215" s="11"/>
      <c r="BB1215" s="11"/>
    </row>
    <row r="1216" spans="1:54" x14ac:dyDescent="0.25">
      <c r="A1216" s="11" t="s">
        <v>4156</v>
      </c>
      <c r="B1216" s="12">
        <v>29</v>
      </c>
      <c r="C1216" s="12" t="str">
        <f t="shared" si="18"/>
        <v>[20-30[ ans</v>
      </c>
      <c r="D1216" s="11" t="s">
        <v>4157</v>
      </c>
      <c r="E1216" s="11" t="s">
        <v>54</v>
      </c>
      <c r="F1216" s="11" t="s">
        <v>40</v>
      </c>
      <c r="G1216" s="11"/>
      <c r="H1216" s="11"/>
      <c r="I1216" s="11" t="s">
        <v>41</v>
      </c>
      <c r="J1216" s="11" t="s">
        <v>612</v>
      </c>
      <c r="K1216" s="11" t="s">
        <v>6048</v>
      </c>
      <c r="L1216" s="11" t="s">
        <v>51</v>
      </c>
      <c r="M1216" s="11" t="s">
        <v>6062</v>
      </c>
      <c r="N1216" s="11" t="s">
        <v>330</v>
      </c>
      <c r="O1216" s="11" t="s">
        <v>729</v>
      </c>
      <c r="P1216" s="11" t="s">
        <v>6702</v>
      </c>
      <c r="Q1216" s="11"/>
      <c r="R1216" s="11"/>
      <c r="S1216" s="11" t="s">
        <v>45</v>
      </c>
      <c r="T1216" s="11" t="s">
        <v>58</v>
      </c>
      <c r="U1216" s="11" t="s">
        <v>6055</v>
      </c>
      <c r="V1216" s="11" t="s">
        <v>46</v>
      </c>
      <c r="W1216" s="17">
        <v>42370</v>
      </c>
      <c r="X1216" s="17" t="s">
        <v>6281</v>
      </c>
      <c r="Y1216" s="34">
        <v>3</v>
      </c>
      <c r="Z1216" s="30" t="s">
        <v>6647</v>
      </c>
      <c r="AA1216" s="29">
        <v>13.8</v>
      </c>
      <c r="AB1216" s="11" t="s">
        <v>47</v>
      </c>
      <c r="AC1216" s="11">
        <v>0</v>
      </c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  <c r="AP1216" s="11"/>
      <c r="AQ1216" s="11"/>
      <c r="AR1216" s="11"/>
      <c r="AS1216" s="11"/>
      <c r="AT1216" s="11"/>
      <c r="AU1216" s="11"/>
      <c r="AV1216" s="11"/>
      <c r="AW1216" s="11"/>
      <c r="AX1216" s="11"/>
      <c r="AY1216" s="11"/>
      <c r="AZ1216" s="11"/>
      <c r="BA1216" s="11"/>
      <c r="BB1216" s="11"/>
    </row>
    <row r="1217" spans="1:54" x14ac:dyDescent="0.25">
      <c r="A1217" s="11" t="s">
        <v>4158</v>
      </c>
      <c r="B1217" s="12">
        <v>37</v>
      </c>
      <c r="C1217" s="12" t="str">
        <f t="shared" si="18"/>
        <v>[30-40[ ans</v>
      </c>
      <c r="D1217" s="11" t="s">
        <v>4159</v>
      </c>
      <c r="E1217" s="11" t="s">
        <v>54</v>
      </c>
      <c r="F1217" s="11" t="s">
        <v>40</v>
      </c>
      <c r="G1217" s="11"/>
      <c r="H1217" s="11"/>
      <c r="I1217" s="11" t="s">
        <v>49</v>
      </c>
      <c r="J1217" s="11" t="s">
        <v>71</v>
      </c>
      <c r="K1217" s="11" t="s">
        <v>6047</v>
      </c>
      <c r="L1217" s="11" t="s">
        <v>114</v>
      </c>
      <c r="M1217" s="11" t="s">
        <v>6062</v>
      </c>
      <c r="N1217" s="11" t="s">
        <v>115</v>
      </c>
      <c r="O1217" s="11" t="s">
        <v>115</v>
      </c>
      <c r="P1217" s="11" t="s">
        <v>6031</v>
      </c>
      <c r="Q1217" s="11" t="s">
        <v>5604</v>
      </c>
      <c r="R1217" s="11" t="s">
        <v>5605</v>
      </c>
      <c r="S1217" s="11" t="s">
        <v>45</v>
      </c>
      <c r="T1217" s="11" t="s">
        <v>39</v>
      </c>
      <c r="U1217" s="11" t="s">
        <v>6053</v>
      </c>
      <c r="V1217" s="11" t="s">
        <v>62</v>
      </c>
      <c r="W1217" s="17"/>
      <c r="X1217" s="17"/>
      <c r="Y1217" s="30"/>
      <c r="Z1217" s="30"/>
      <c r="AA1217" s="11"/>
      <c r="AB1217" s="11" t="s">
        <v>47</v>
      </c>
      <c r="AC1217" s="11">
        <v>0</v>
      </c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</row>
    <row r="1218" spans="1:54" x14ac:dyDescent="0.25">
      <c r="A1218" s="11" t="s">
        <v>4160</v>
      </c>
      <c r="B1218" s="12">
        <v>55</v>
      </c>
      <c r="C1218" s="12" t="str">
        <f t="shared" si="18"/>
        <v>[50-60 [ ans</v>
      </c>
      <c r="D1218" s="11" t="s">
        <v>4161</v>
      </c>
      <c r="E1218" s="11" t="s">
        <v>54</v>
      </c>
      <c r="F1218" s="11" t="s">
        <v>40</v>
      </c>
      <c r="G1218" s="11"/>
      <c r="H1218" s="11"/>
      <c r="I1218" s="11" t="s">
        <v>49</v>
      </c>
      <c r="J1218" s="11" t="s">
        <v>325</v>
      </c>
      <c r="K1218" s="11" t="s">
        <v>6047</v>
      </c>
      <c r="L1218" s="11" t="s">
        <v>43</v>
      </c>
      <c r="M1218" s="11" t="s">
        <v>6062</v>
      </c>
      <c r="N1218" s="11" t="s">
        <v>290</v>
      </c>
      <c r="O1218" s="11" t="s">
        <v>290</v>
      </c>
      <c r="P1218" s="11" t="s">
        <v>6031</v>
      </c>
      <c r="Q1218" s="11" t="s">
        <v>5616</v>
      </c>
      <c r="R1218" s="11" t="s">
        <v>5617</v>
      </c>
      <c r="S1218" s="11" t="s">
        <v>45</v>
      </c>
      <c r="T1218" s="11" t="s">
        <v>58</v>
      </c>
      <c r="U1218" s="11" t="s">
        <v>6055</v>
      </c>
      <c r="V1218" s="11" t="s">
        <v>46</v>
      </c>
      <c r="W1218" s="17" t="s">
        <v>6210</v>
      </c>
      <c r="X1218" s="17" t="s">
        <v>6548</v>
      </c>
      <c r="Y1218" s="34">
        <v>0</v>
      </c>
      <c r="Z1218" s="30" t="s">
        <v>6644</v>
      </c>
      <c r="AA1218" s="11"/>
      <c r="AB1218" s="11" t="s">
        <v>898</v>
      </c>
      <c r="AC1218" s="11">
        <v>4</v>
      </c>
      <c r="AD1218" s="27" t="s">
        <v>6661</v>
      </c>
      <c r="AE1218" s="27" t="s">
        <v>6673</v>
      </c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  <c r="AP1218" s="11"/>
      <c r="AQ1218" s="11"/>
      <c r="AR1218" s="11" t="s">
        <v>46</v>
      </c>
      <c r="AS1218" s="11" t="s">
        <v>62</v>
      </c>
      <c r="AT1218" s="11" t="s">
        <v>62</v>
      </c>
      <c r="AU1218" s="11" t="s">
        <v>62</v>
      </c>
      <c r="AV1218" s="11" t="s">
        <v>62</v>
      </c>
      <c r="AW1218" s="11" t="s">
        <v>62</v>
      </c>
      <c r="AX1218" s="11" t="s">
        <v>62</v>
      </c>
      <c r="AY1218" s="11" t="s">
        <v>62</v>
      </c>
      <c r="AZ1218" s="11" t="s">
        <v>46</v>
      </c>
      <c r="BA1218" s="11" t="s">
        <v>46</v>
      </c>
      <c r="BB1218" s="11" t="s">
        <v>1376</v>
      </c>
    </row>
    <row r="1219" spans="1:54" x14ac:dyDescent="0.25">
      <c r="A1219" s="11" t="s">
        <v>4163</v>
      </c>
      <c r="B1219" s="12">
        <v>36</v>
      </c>
      <c r="C1219" s="12" t="str">
        <f t="shared" ref="C1219:C1282" si="19">IF(B1219&lt;20," &lt; 20 ans", IF(B1219&lt;30,"[20-30[ ans",IF(B1219&lt;40,"[30-40[ ans",IF(B1219&lt;50,"[40-50 [ ans",IF(B1219&lt;60, "[50-60 [ ans","&gt; 60 ans")))))</f>
        <v>[30-40[ ans</v>
      </c>
      <c r="D1219" s="11" t="s">
        <v>4164</v>
      </c>
      <c r="E1219" s="11" t="s">
        <v>54</v>
      </c>
      <c r="F1219" s="11" t="s">
        <v>55</v>
      </c>
      <c r="G1219" s="11"/>
      <c r="H1219" s="11"/>
      <c r="I1219" s="11" t="s">
        <v>41</v>
      </c>
      <c r="J1219" s="11" t="s">
        <v>154</v>
      </c>
      <c r="K1219" s="11" t="s">
        <v>6045</v>
      </c>
      <c r="L1219" s="11" t="s">
        <v>1243</v>
      </c>
      <c r="M1219" s="11" t="s">
        <v>6062</v>
      </c>
      <c r="N1219" s="11" t="s">
        <v>1256</v>
      </c>
      <c r="O1219" s="11" t="s">
        <v>5809</v>
      </c>
      <c r="P1219" s="11" t="s">
        <v>6032</v>
      </c>
      <c r="Q1219" s="11" t="s">
        <v>5810</v>
      </c>
      <c r="R1219" s="11" t="s">
        <v>5811</v>
      </c>
      <c r="S1219" s="27" t="s">
        <v>220</v>
      </c>
      <c r="T1219" s="11" t="s">
        <v>84</v>
      </c>
      <c r="U1219" s="11" t="s">
        <v>6057</v>
      </c>
      <c r="V1219" s="11" t="s">
        <v>62</v>
      </c>
      <c r="W1219" s="17"/>
      <c r="X1219" s="17"/>
      <c r="Y1219" s="30"/>
      <c r="Z1219" s="30"/>
      <c r="AA1219" s="29">
        <v>11.2</v>
      </c>
      <c r="AB1219" s="11" t="s">
        <v>845</v>
      </c>
      <c r="AC1219" s="11">
        <v>1</v>
      </c>
      <c r="AD1219" s="27" t="s">
        <v>5511</v>
      </c>
      <c r="AE1219" s="27" t="s">
        <v>6673</v>
      </c>
      <c r="AF1219" s="11" t="s">
        <v>62</v>
      </c>
      <c r="AG1219" s="11" t="s">
        <v>46</v>
      </c>
      <c r="AH1219" s="11" t="s">
        <v>62</v>
      </c>
      <c r="AI1219" s="11" t="s">
        <v>62</v>
      </c>
      <c r="AJ1219" s="11" t="s">
        <v>1532</v>
      </c>
      <c r="AK1219" s="11"/>
      <c r="AL1219" s="11" t="s">
        <v>62</v>
      </c>
      <c r="AM1219" s="11" t="s">
        <v>62</v>
      </c>
      <c r="AN1219" s="11" t="s">
        <v>62</v>
      </c>
      <c r="AO1219" s="11" t="s">
        <v>62</v>
      </c>
      <c r="AP1219" s="11"/>
      <c r="AQ1219" s="11" t="s">
        <v>846</v>
      </c>
      <c r="AR1219" s="11"/>
      <c r="AS1219" s="11"/>
      <c r="AT1219" s="11"/>
      <c r="AU1219" s="11"/>
      <c r="AV1219" s="11"/>
      <c r="AW1219" s="11"/>
      <c r="AX1219" s="11"/>
      <c r="AY1219" s="11"/>
      <c r="AZ1219" s="11"/>
      <c r="BA1219" s="11"/>
      <c r="BB1219" s="11"/>
    </row>
    <row r="1220" spans="1:54" x14ac:dyDescent="0.25">
      <c r="A1220" s="11" t="s">
        <v>4165</v>
      </c>
      <c r="B1220" s="12">
        <v>28</v>
      </c>
      <c r="C1220" s="12" t="str">
        <f t="shared" si="19"/>
        <v>[20-30[ ans</v>
      </c>
      <c r="D1220" s="11" t="s">
        <v>4166</v>
      </c>
      <c r="E1220" s="11" t="s">
        <v>48</v>
      </c>
      <c r="F1220" s="11" t="s">
        <v>55</v>
      </c>
      <c r="G1220" s="11"/>
      <c r="H1220" s="11"/>
      <c r="I1220" s="11" t="s">
        <v>41</v>
      </c>
      <c r="J1220" s="11" t="s">
        <v>134</v>
      </c>
      <c r="K1220" s="11" t="s">
        <v>6049</v>
      </c>
      <c r="L1220" s="11" t="s">
        <v>43</v>
      </c>
      <c r="M1220" s="11" t="s">
        <v>6062</v>
      </c>
      <c r="N1220" s="11" t="s">
        <v>383</v>
      </c>
      <c r="O1220" s="11" t="s">
        <v>319</v>
      </c>
      <c r="P1220" s="11" t="s">
        <v>6033</v>
      </c>
      <c r="Q1220" s="11" t="s">
        <v>5568</v>
      </c>
      <c r="R1220" s="11" t="s">
        <v>5569</v>
      </c>
      <c r="S1220" s="27" t="s">
        <v>220</v>
      </c>
      <c r="T1220" s="11" t="s">
        <v>58</v>
      </c>
      <c r="U1220" s="11" t="s">
        <v>6055</v>
      </c>
      <c r="V1220" s="11" t="s">
        <v>62</v>
      </c>
      <c r="W1220" s="17"/>
      <c r="X1220" s="17"/>
      <c r="Y1220" s="30"/>
      <c r="Z1220" s="30"/>
      <c r="AA1220" s="11"/>
      <c r="AB1220" s="11" t="s">
        <v>845</v>
      </c>
      <c r="AC1220" s="11">
        <v>1</v>
      </c>
      <c r="AD1220" s="27" t="s">
        <v>5511</v>
      </c>
      <c r="AE1220" s="27" t="s">
        <v>6673</v>
      </c>
      <c r="AF1220" s="11"/>
      <c r="AG1220" s="11" t="s">
        <v>46</v>
      </c>
      <c r="AH1220" s="11"/>
      <c r="AI1220" s="11"/>
      <c r="AJ1220" s="11"/>
      <c r="AK1220" s="11"/>
      <c r="AL1220" s="11"/>
      <c r="AM1220" s="11"/>
      <c r="AN1220" s="11"/>
      <c r="AO1220" s="11"/>
      <c r="AP1220" s="11"/>
      <c r="AQ1220" s="11" t="s">
        <v>846</v>
      </c>
      <c r="AR1220" s="11"/>
      <c r="AS1220" s="11"/>
      <c r="AT1220" s="11"/>
      <c r="AU1220" s="11"/>
      <c r="AV1220" s="11"/>
      <c r="AW1220" s="11"/>
      <c r="AX1220" s="11"/>
      <c r="AY1220" s="11"/>
      <c r="AZ1220" s="11"/>
      <c r="BA1220" s="11"/>
      <c r="BB1220" s="11"/>
    </row>
    <row r="1221" spans="1:54" x14ac:dyDescent="0.25">
      <c r="A1221" s="11" t="s">
        <v>4167</v>
      </c>
      <c r="B1221" s="12">
        <v>38</v>
      </c>
      <c r="C1221" s="12" t="str">
        <f t="shared" si="19"/>
        <v>[30-40[ ans</v>
      </c>
      <c r="D1221" s="11" t="s">
        <v>4168</v>
      </c>
      <c r="E1221" s="11" t="s">
        <v>54</v>
      </c>
      <c r="F1221" s="11" t="s">
        <v>40</v>
      </c>
      <c r="G1221" s="11"/>
      <c r="H1221" s="11"/>
      <c r="I1221" s="11" t="s">
        <v>41</v>
      </c>
      <c r="J1221" s="11" t="s">
        <v>1030</v>
      </c>
      <c r="K1221" s="11" t="s">
        <v>6044</v>
      </c>
      <c r="L1221" s="11" t="s">
        <v>51</v>
      </c>
      <c r="M1221" s="11" t="s">
        <v>6062</v>
      </c>
      <c r="N1221" s="11" t="s">
        <v>64</v>
      </c>
      <c r="O1221" s="11" t="s">
        <v>729</v>
      </c>
      <c r="P1221" s="11" t="s">
        <v>6702</v>
      </c>
      <c r="Q1221" s="11"/>
      <c r="R1221" s="11"/>
      <c r="S1221" s="11" t="s">
        <v>45</v>
      </c>
      <c r="T1221" s="11" t="s">
        <v>39</v>
      </c>
      <c r="U1221" s="11" t="s">
        <v>6053</v>
      </c>
      <c r="V1221" s="11" t="s">
        <v>46</v>
      </c>
      <c r="W1221" s="17" t="s">
        <v>6079</v>
      </c>
      <c r="X1221" s="17" t="s">
        <v>6292</v>
      </c>
      <c r="Y1221" s="34">
        <v>2</v>
      </c>
      <c r="Z1221" s="30" t="s">
        <v>6644</v>
      </c>
      <c r="AA1221" s="29">
        <v>13.8</v>
      </c>
      <c r="AB1221" s="11" t="s">
        <v>47</v>
      </c>
      <c r="AC1221" s="11">
        <v>0</v>
      </c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</row>
    <row r="1222" spans="1:54" x14ac:dyDescent="0.25">
      <c r="A1222" s="11" t="s">
        <v>4169</v>
      </c>
      <c r="B1222" s="12">
        <v>23</v>
      </c>
      <c r="C1222" s="12" t="str">
        <f t="shared" si="19"/>
        <v>[20-30[ ans</v>
      </c>
      <c r="D1222" s="11" t="s">
        <v>4170</v>
      </c>
      <c r="E1222" s="11" t="s">
        <v>48</v>
      </c>
      <c r="F1222" s="11" t="s">
        <v>40</v>
      </c>
      <c r="G1222" s="11"/>
      <c r="H1222" s="11"/>
      <c r="I1222" s="11" t="s">
        <v>41</v>
      </c>
      <c r="J1222" s="11" t="s">
        <v>79</v>
      </c>
      <c r="K1222" s="11" t="s">
        <v>6048</v>
      </c>
      <c r="L1222" s="11" t="s">
        <v>51</v>
      </c>
      <c r="M1222" s="11" t="s">
        <v>6062</v>
      </c>
      <c r="N1222" s="11" t="s">
        <v>64</v>
      </c>
      <c r="O1222" s="11" t="s">
        <v>729</v>
      </c>
      <c r="P1222" s="11" t="s">
        <v>6702</v>
      </c>
      <c r="Q1222" s="11"/>
      <c r="R1222" s="11"/>
      <c r="S1222" s="11" t="s">
        <v>45</v>
      </c>
      <c r="T1222" s="11" t="s">
        <v>58</v>
      </c>
      <c r="U1222" s="11" t="s">
        <v>6055</v>
      </c>
      <c r="V1222" s="11" t="s">
        <v>62</v>
      </c>
      <c r="W1222" s="17"/>
      <c r="X1222" s="17"/>
      <c r="Y1222" s="30"/>
      <c r="Z1222" s="30"/>
      <c r="AA1222" s="29">
        <v>13.9</v>
      </c>
      <c r="AB1222" s="11" t="s">
        <v>47</v>
      </c>
      <c r="AC1222" s="11">
        <v>0</v>
      </c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</row>
    <row r="1223" spans="1:54" x14ac:dyDescent="0.25">
      <c r="A1223" s="11" t="s">
        <v>4171</v>
      </c>
      <c r="B1223" s="12">
        <v>44</v>
      </c>
      <c r="C1223" s="12" t="str">
        <f t="shared" si="19"/>
        <v>[40-50 [ ans</v>
      </c>
      <c r="D1223" s="11" t="s">
        <v>4172</v>
      </c>
      <c r="E1223" s="11" t="s">
        <v>48</v>
      </c>
      <c r="F1223" s="11" t="s">
        <v>40</v>
      </c>
      <c r="G1223" s="11"/>
      <c r="H1223" s="11"/>
      <c r="I1223" s="11" t="s">
        <v>41</v>
      </c>
      <c r="J1223" s="11" t="s">
        <v>126</v>
      </c>
      <c r="K1223" s="11" t="s">
        <v>6047</v>
      </c>
      <c r="L1223" s="11" t="s">
        <v>51</v>
      </c>
      <c r="M1223" s="11" t="s">
        <v>6062</v>
      </c>
      <c r="N1223" s="11" t="s">
        <v>104</v>
      </c>
      <c r="O1223" s="11" t="s">
        <v>104</v>
      </c>
      <c r="P1223" s="11" t="s">
        <v>6033</v>
      </c>
      <c r="Q1223" s="11" t="s">
        <v>6036</v>
      </c>
      <c r="R1223" s="11" t="s">
        <v>6037</v>
      </c>
      <c r="S1223" s="11" t="s">
        <v>45</v>
      </c>
      <c r="T1223" s="11" t="s">
        <v>39</v>
      </c>
      <c r="U1223" s="11" t="s">
        <v>6053</v>
      </c>
      <c r="V1223" s="11" t="s">
        <v>46</v>
      </c>
      <c r="W1223" s="17" t="s">
        <v>6211</v>
      </c>
      <c r="X1223" s="17" t="s">
        <v>6549</v>
      </c>
      <c r="Y1223" s="34">
        <v>10</v>
      </c>
      <c r="Z1223" s="30" t="s">
        <v>6648</v>
      </c>
      <c r="AA1223" s="11"/>
      <c r="AB1223" s="11" t="s">
        <v>47</v>
      </c>
      <c r="AC1223" s="11">
        <v>0</v>
      </c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  <c r="AP1223" s="11"/>
      <c r="AQ1223" s="11"/>
      <c r="AR1223" s="11"/>
      <c r="AS1223" s="11"/>
      <c r="AT1223" s="11"/>
      <c r="AU1223" s="11"/>
      <c r="AV1223" s="11"/>
      <c r="AW1223" s="11"/>
      <c r="AX1223" s="11"/>
      <c r="AY1223" s="11"/>
      <c r="AZ1223" s="11"/>
      <c r="BA1223" s="11"/>
      <c r="BB1223" s="11"/>
    </row>
    <row r="1224" spans="1:54" x14ac:dyDescent="0.25">
      <c r="A1224" s="11" t="s">
        <v>4174</v>
      </c>
      <c r="B1224" s="12">
        <v>30</v>
      </c>
      <c r="C1224" s="12" t="str">
        <f t="shared" si="19"/>
        <v>[30-40[ ans</v>
      </c>
      <c r="D1224" s="11" t="s">
        <v>4175</v>
      </c>
      <c r="E1224" s="11" t="s">
        <v>54</v>
      </c>
      <c r="F1224" s="11" t="s">
        <v>40</v>
      </c>
      <c r="G1224" s="11"/>
      <c r="H1224" s="11"/>
      <c r="I1224" s="11" t="s">
        <v>41</v>
      </c>
      <c r="J1224" s="11" t="s">
        <v>190</v>
      </c>
      <c r="K1224" s="11" t="s">
        <v>6045</v>
      </c>
      <c r="L1224" s="11" t="s">
        <v>51</v>
      </c>
      <c r="M1224" s="11" t="s">
        <v>6062</v>
      </c>
      <c r="N1224" s="11" t="s">
        <v>64</v>
      </c>
      <c r="O1224" s="11" t="s">
        <v>729</v>
      </c>
      <c r="P1224" s="11" t="s">
        <v>6702</v>
      </c>
      <c r="Q1224" s="11"/>
      <c r="R1224" s="11"/>
      <c r="S1224" s="11" t="s">
        <v>45</v>
      </c>
      <c r="T1224" s="11" t="s">
        <v>58</v>
      </c>
      <c r="U1224" s="11" t="s">
        <v>6055</v>
      </c>
      <c r="V1224" s="11" t="s">
        <v>46</v>
      </c>
      <c r="W1224" s="17">
        <v>42372</v>
      </c>
      <c r="X1224" s="17" t="s">
        <v>6300</v>
      </c>
      <c r="Y1224" s="34">
        <v>3</v>
      </c>
      <c r="Z1224" s="30" t="s">
        <v>6647</v>
      </c>
      <c r="AA1224" s="29">
        <v>15.7</v>
      </c>
      <c r="AB1224" s="11" t="s">
        <v>47</v>
      </c>
      <c r="AC1224" s="11">
        <v>0</v>
      </c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  <c r="AP1224" s="11"/>
      <c r="AQ1224" s="11"/>
      <c r="AR1224" s="11"/>
      <c r="AS1224" s="11"/>
      <c r="AT1224" s="11"/>
      <c r="AU1224" s="11"/>
      <c r="AV1224" s="11"/>
      <c r="AW1224" s="11"/>
      <c r="AX1224" s="11"/>
      <c r="AY1224" s="11"/>
      <c r="AZ1224" s="11"/>
      <c r="BA1224" s="11"/>
      <c r="BB1224" s="11"/>
    </row>
    <row r="1225" spans="1:54" x14ac:dyDescent="0.25">
      <c r="A1225" s="11" t="s">
        <v>4176</v>
      </c>
      <c r="B1225" s="12">
        <v>29</v>
      </c>
      <c r="C1225" s="12" t="str">
        <f t="shared" si="19"/>
        <v>[20-30[ ans</v>
      </c>
      <c r="D1225" s="11" t="s">
        <v>4177</v>
      </c>
      <c r="E1225" s="11" t="s">
        <v>48</v>
      </c>
      <c r="F1225" s="11" t="s">
        <v>55</v>
      </c>
      <c r="G1225" s="11"/>
      <c r="H1225" s="11"/>
      <c r="I1225" s="11" t="s">
        <v>41</v>
      </c>
      <c r="J1225" s="11" t="s">
        <v>250</v>
      </c>
      <c r="K1225" s="11" t="s">
        <v>6048</v>
      </c>
      <c r="L1225" s="11" t="s">
        <v>43</v>
      </c>
      <c r="M1225" s="11" t="s">
        <v>6062</v>
      </c>
      <c r="N1225" s="11" t="s">
        <v>565</v>
      </c>
      <c r="O1225" s="11" t="s">
        <v>271</v>
      </c>
      <c r="P1225" s="11" t="s">
        <v>6033</v>
      </c>
      <c r="Q1225" s="11" t="s">
        <v>5596</v>
      </c>
      <c r="R1225" s="11" t="s">
        <v>5597</v>
      </c>
      <c r="S1225" s="11" t="s">
        <v>45</v>
      </c>
      <c r="T1225" s="11" t="s">
        <v>39</v>
      </c>
      <c r="U1225" s="11" t="s">
        <v>6053</v>
      </c>
      <c r="V1225" s="11" t="s">
        <v>62</v>
      </c>
      <c r="W1225" s="17"/>
      <c r="X1225" s="17"/>
      <c r="Y1225" s="30"/>
      <c r="Z1225" s="30"/>
      <c r="AA1225" s="29">
        <v>7.5</v>
      </c>
      <c r="AB1225" s="11" t="s">
        <v>845</v>
      </c>
      <c r="AC1225" s="11">
        <v>1</v>
      </c>
      <c r="AD1225" s="27" t="s">
        <v>5511</v>
      </c>
      <c r="AE1225" s="27" t="s">
        <v>6673</v>
      </c>
      <c r="AF1225" s="11" t="s">
        <v>62</v>
      </c>
      <c r="AG1225" s="11" t="s">
        <v>46</v>
      </c>
      <c r="AH1225" s="11" t="s">
        <v>62</v>
      </c>
      <c r="AI1225" s="11" t="s">
        <v>62</v>
      </c>
      <c r="AJ1225" s="11" t="s">
        <v>1532</v>
      </c>
      <c r="AK1225" s="11" t="s">
        <v>62</v>
      </c>
      <c r="AL1225" s="11" t="s">
        <v>62</v>
      </c>
      <c r="AM1225" s="11" t="s">
        <v>62</v>
      </c>
      <c r="AN1225" s="11" t="s">
        <v>62</v>
      </c>
      <c r="AO1225" s="11" t="s">
        <v>62</v>
      </c>
      <c r="AP1225" s="11"/>
      <c r="AQ1225" s="11" t="s">
        <v>846</v>
      </c>
      <c r="AR1225" s="11"/>
      <c r="AS1225" s="11"/>
      <c r="AT1225" s="11"/>
      <c r="AU1225" s="11"/>
      <c r="AV1225" s="11"/>
      <c r="AW1225" s="11"/>
      <c r="AX1225" s="11"/>
      <c r="AY1225" s="11"/>
      <c r="AZ1225" s="11"/>
      <c r="BA1225" s="11"/>
      <c r="BB1225" s="11"/>
    </row>
    <row r="1226" spans="1:54" x14ac:dyDescent="0.25">
      <c r="A1226" s="11" t="s">
        <v>4178</v>
      </c>
      <c r="B1226" s="12">
        <v>19</v>
      </c>
      <c r="C1226" s="12" t="str">
        <f t="shared" si="19"/>
        <v xml:space="preserve"> &lt; 20 ans</v>
      </c>
      <c r="D1226" s="11" t="s">
        <v>4179</v>
      </c>
      <c r="E1226" s="11" t="s">
        <v>48</v>
      </c>
      <c r="F1226" s="11" t="s">
        <v>55</v>
      </c>
      <c r="G1226" s="11"/>
      <c r="H1226" s="11"/>
      <c r="I1226" s="11" t="s">
        <v>41</v>
      </c>
      <c r="J1226" s="11" t="s">
        <v>1356</v>
      </c>
      <c r="K1226" s="11" t="s">
        <v>6045</v>
      </c>
      <c r="L1226" s="11" t="s">
        <v>51</v>
      </c>
      <c r="M1226" s="11" t="s">
        <v>6062</v>
      </c>
      <c r="N1226" s="11" t="s">
        <v>135</v>
      </c>
      <c r="O1226" s="11" t="s">
        <v>729</v>
      </c>
      <c r="P1226" s="11" t="s">
        <v>6702</v>
      </c>
      <c r="Q1226" s="11"/>
      <c r="R1226" s="11"/>
      <c r="S1226" s="11" t="s">
        <v>45</v>
      </c>
      <c r="T1226" s="11" t="s">
        <v>58</v>
      </c>
      <c r="U1226" s="11" t="s">
        <v>6055</v>
      </c>
      <c r="V1226" s="11" t="s">
        <v>62</v>
      </c>
      <c r="W1226" s="17"/>
      <c r="X1226" s="17"/>
      <c r="Y1226" s="30"/>
      <c r="Z1226" s="30"/>
      <c r="AA1226" s="11"/>
      <c r="AB1226" s="11" t="s">
        <v>845</v>
      </c>
      <c r="AC1226" s="11">
        <v>0</v>
      </c>
      <c r="AD1226" s="11"/>
      <c r="AE1226" s="11"/>
      <c r="AF1226" s="11" t="s">
        <v>62</v>
      </c>
      <c r="AG1226" s="11" t="s">
        <v>62</v>
      </c>
      <c r="AH1226" s="11" t="s">
        <v>62</v>
      </c>
      <c r="AI1226" s="11" t="s">
        <v>62</v>
      </c>
      <c r="AJ1226" s="11" t="s">
        <v>1532</v>
      </c>
      <c r="AK1226" s="11" t="s">
        <v>62</v>
      </c>
      <c r="AL1226" s="11" t="s">
        <v>62</v>
      </c>
      <c r="AM1226" s="11" t="s">
        <v>62</v>
      </c>
      <c r="AN1226" s="11" t="s">
        <v>62</v>
      </c>
      <c r="AO1226" s="11" t="s">
        <v>62</v>
      </c>
      <c r="AP1226" s="11"/>
      <c r="AQ1226" s="11" t="s">
        <v>846</v>
      </c>
      <c r="AR1226" s="11"/>
      <c r="AS1226" s="11"/>
      <c r="AT1226" s="11"/>
      <c r="AU1226" s="11"/>
      <c r="AV1226" s="11"/>
      <c r="AW1226" s="11"/>
      <c r="AX1226" s="11"/>
      <c r="AY1226" s="11"/>
      <c r="AZ1226" s="11"/>
      <c r="BA1226" s="11"/>
      <c r="BB1226" s="11"/>
    </row>
    <row r="1227" spans="1:54" x14ac:dyDescent="0.25">
      <c r="A1227" s="11" t="s">
        <v>4180</v>
      </c>
      <c r="B1227" s="12">
        <v>30</v>
      </c>
      <c r="C1227" s="12" t="str">
        <f t="shared" si="19"/>
        <v>[30-40[ ans</v>
      </c>
      <c r="D1227" s="11" t="s">
        <v>4181</v>
      </c>
      <c r="E1227" s="11" t="s">
        <v>39</v>
      </c>
      <c r="F1227" s="11" t="s">
        <v>40</v>
      </c>
      <c r="G1227" s="11"/>
      <c r="H1227" s="11"/>
      <c r="I1227" s="11" t="s">
        <v>41</v>
      </c>
      <c r="J1227" s="11" t="s">
        <v>538</v>
      </c>
      <c r="K1227" s="11" t="s">
        <v>6045</v>
      </c>
      <c r="L1227" s="11" t="s">
        <v>43</v>
      </c>
      <c r="M1227" s="11" t="s">
        <v>6062</v>
      </c>
      <c r="N1227" s="11" t="s">
        <v>104</v>
      </c>
      <c r="O1227" s="11" t="s">
        <v>104</v>
      </c>
      <c r="P1227" s="11" t="s">
        <v>6033</v>
      </c>
      <c r="Q1227" s="11" t="s">
        <v>6036</v>
      </c>
      <c r="R1227" s="11" t="s">
        <v>6037</v>
      </c>
      <c r="S1227" s="11" t="s">
        <v>45</v>
      </c>
      <c r="T1227" s="11" t="s">
        <v>58</v>
      </c>
      <c r="U1227" s="11" t="s">
        <v>6055</v>
      </c>
      <c r="V1227" s="11" t="s">
        <v>46</v>
      </c>
      <c r="W1227" s="17">
        <v>43103</v>
      </c>
      <c r="X1227" s="17" t="s">
        <v>6290</v>
      </c>
      <c r="Y1227" s="34">
        <v>1</v>
      </c>
      <c r="Z1227" s="30" t="s">
        <v>6644</v>
      </c>
      <c r="AA1227" s="11"/>
      <c r="AB1227" s="11" t="s">
        <v>47</v>
      </c>
      <c r="AC1227" s="11">
        <v>0</v>
      </c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  <c r="AP1227" s="11"/>
      <c r="AQ1227" s="11"/>
      <c r="AR1227" s="11"/>
      <c r="AS1227" s="11"/>
      <c r="AT1227" s="11"/>
      <c r="AU1227" s="11"/>
      <c r="AV1227" s="11"/>
      <c r="AW1227" s="11"/>
      <c r="AX1227" s="11"/>
      <c r="AY1227" s="11"/>
      <c r="AZ1227" s="11"/>
      <c r="BA1227" s="11"/>
      <c r="BB1227" s="11"/>
    </row>
    <row r="1228" spans="1:54" x14ac:dyDescent="0.25">
      <c r="A1228" s="11" t="s">
        <v>4182</v>
      </c>
      <c r="B1228" s="12">
        <v>21</v>
      </c>
      <c r="C1228" s="12" t="str">
        <f t="shared" si="19"/>
        <v>[20-30[ ans</v>
      </c>
      <c r="D1228" s="11" t="s">
        <v>4183</v>
      </c>
      <c r="E1228" s="11" t="s">
        <v>48</v>
      </c>
      <c r="F1228" s="11" t="s">
        <v>40</v>
      </c>
      <c r="G1228" s="11"/>
      <c r="H1228" s="11"/>
      <c r="I1228" s="11" t="s">
        <v>41</v>
      </c>
      <c r="J1228" s="11" t="s">
        <v>79</v>
      </c>
      <c r="K1228" s="11" t="s">
        <v>6048</v>
      </c>
      <c r="L1228" s="11" t="s">
        <v>43</v>
      </c>
      <c r="M1228" s="11" t="s">
        <v>6062</v>
      </c>
      <c r="N1228" s="11" t="s">
        <v>90</v>
      </c>
      <c r="O1228" s="11" t="s">
        <v>90</v>
      </c>
      <c r="P1228" s="11" t="s">
        <v>6033</v>
      </c>
      <c r="Q1228" s="11" t="s">
        <v>5632</v>
      </c>
      <c r="R1228" s="11" t="s">
        <v>5633</v>
      </c>
      <c r="S1228" s="11" t="s">
        <v>45</v>
      </c>
      <c r="T1228" s="11" t="s">
        <v>58</v>
      </c>
      <c r="U1228" s="11" t="s">
        <v>6055</v>
      </c>
      <c r="V1228" s="11" t="s">
        <v>46</v>
      </c>
      <c r="W1228" s="17" t="s">
        <v>6212</v>
      </c>
      <c r="X1228" s="17" t="s">
        <v>6550</v>
      </c>
      <c r="Y1228" s="34">
        <v>3</v>
      </c>
      <c r="Z1228" s="30" t="s">
        <v>6647</v>
      </c>
      <c r="AA1228" s="11"/>
      <c r="AB1228" s="11" t="s">
        <v>47</v>
      </c>
      <c r="AC1228" s="11">
        <v>0</v>
      </c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  <c r="AP1228" s="11"/>
      <c r="AQ1228" s="11"/>
      <c r="AR1228" s="11"/>
      <c r="AS1228" s="11"/>
      <c r="AT1228" s="11"/>
      <c r="AU1228" s="11"/>
      <c r="AV1228" s="11"/>
      <c r="AW1228" s="11"/>
      <c r="AX1228" s="11"/>
      <c r="AY1228" s="11"/>
      <c r="AZ1228" s="11"/>
      <c r="BA1228" s="11"/>
      <c r="BB1228" s="11"/>
    </row>
    <row r="1229" spans="1:54" x14ac:dyDescent="0.25">
      <c r="A1229" s="11" t="s">
        <v>4185</v>
      </c>
      <c r="B1229" s="12">
        <v>23</v>
      </c>
      <c r="C1229" s="12" t="str">
        <f t="shared" si="19"/>
        <v>[20-30[ ans</v>
      </c>
      <c r="D1229" s="11" t="s">
        <v>4186</v>
      </c>
      <c r="E1229" s="11" t="s">
        <v>54</v>
      </c>
      <c r="F1229" s="11" t="s">
        <v>40</v>
      </c>
      <c r="G1229" s="11"/>
      <c r="H1229" s="11"/>
      <c r="I1229" s="11" t="s">
        <v>41</v>
      </c>
      <c r="J1229" s="11" t="s">
        <v>254</v>
      </c>
      <c r="K1229" s="11" t="s">
        <v>6045</v>
      </c>
      <c r="L1229" s="11" t="s">
        <v>43</v>
      </c>
      <c r="M1229" s="11" t="s">
        <v>6062</v>
      </c>
      <c r="N1229" s="11" t="s">
        <v>104</v>
      </c>
      <c r="O1229" s="11" t="s">
        <v>104</v>
      </c>
      <c r="P1229" s="11" t="s">
        <v>6033</v>
      </c>
      <c r="Q1229" s="11" t="s">
        <v>6036</v>
      </c>
      <c r="R1229" s="11" t="s">
        <v>6037</v>
      </c>
      <c r="S1229" s="11" t="s">
        <v>45</v>
      </c>
      <c r="T1229" s="11" t="s">
        <v>53</v>
      </c>
      <c r="U1229" s="11" t="s">
        <v>6054</v>
      </c>
      <c r="V1229" s="11" t="s">
        <v>62</v>
      </c>
      <c r="W1229" s="17"/>
      <c r="X1229" s="17"/>
      <c r="Y1229" s="30"/>
      <c r="Z1229" s="30"/>
      <c r="AA1229" s="29">
        <v>13</v>
      </c>
      <c r="AB1229" s="11" t="s">
        <v>47</v>
      </c>
      <c r="AC1229" s="11">
        <v>0</v>
      </c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</row>
    <row r="1230" spans="1:54" x14ac:dyDescent="0.25">
      <c r="A1230" s="11" t="s">
        <v>4187</v>
      </c>
      <c r="B1230" s="12">
        <v>42</v>
      </c>
      <c r="C1230" s="12" t="str">
        <f t="shared" si="19"/>
        <v>[40-50 [ ans</v>
      </c>
      <c r="D1230" s="11" t="s">
        <v>4188</v>
      </c>
      <c r="E1230" s="11" t="s">
        <v>54</v>
      </c>
      <c r="F1230" s="11" t="s">
        <v>55</v>
      </c>
      <c r="G1230" s="11"/>
      <c r="H1230" s="11"/>
      <c r="I1230" s="11" t="s">
        <v>49</v>
      </c>
      <c r="J1230" s="11" t="s">
        <v>56</v>
      </c>
      <c r="K1230" s="11" t="s">
        <v>6045</v>
      </c>
      <c r="L1230" s="11" t="s">
        <v>51</v>
      </c>
      <c r="M1230" s="11" t="s">
        <v>6062</v>
      </c>
      <c r="N1230" s="11" t="s">
        <v>57</v>
      </c>
      <c r="O1230" s="11" t="s">
        <v>57</v>
      </c>
      <c r="P1230" s="11" t="s">
        <v>6033</v>
      </c>
      <c r="Q1230" s="11" t="s">
        <v>5570</v>
      </c>
      <c r="R1230" s="11" t="s">
        <v>5571</v>
      </c>
      <c r="S1230" s="11" t="s">
        <v>45</v>
      </c>
      <c r="T1230" s="11" t="s">
        <v>58</v>
      </c>
      <c r="U1230" s="11" t="s">
        <v>6055</v>
      </c>
      <c r="V1230" s="11" t="s">
        <v>46</v>
      </c>
      <c r="W1230" s="17">
        <v>39814</v>
      </c>
      <c r="X1230" s="17" t="s">
        <v>6344</v>
      </c>
      <c r="Y1230" s="34">
        <v>10</v>
      </c>
      <c r="Z1230" s="30" t="s">
        <v>6648</v>
      </c>
      <c r="AA1230" s="11"/>
      <c r="AB1230" s="11" t="s">
        <v>47</v>
      </c>
      <c r="AC1230" s="11">
        <v>0</v>
      </c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  <c r="AP1230" s="11"/>
      <c r="AQ1230" s="11"/>
      <c r="AR1230" s="11"/>
      <c r="AS1230" s="11"/>
      <c r="AT1230" s="11"/>
      <c r="AU1230" s="11"/>
      <c r="AV1230" s="11"/>
      <c r="AW1230" s="11"/>
      <c r="AX1230" s="11"/>
      <c r="AY1230" s="11"/>
      <c r="AZ1230" s="11"/>
      <c r="BA1230" s="11"/>
      <c r="BB1230" s="11"/>
    </row>
    <row r="1231" spans="1:54" x14ac:dyDescent="0.25">
      <c r="A1231" s="11" t="s">
        <v>4189</v>
      </c>
      <c r="B1231" s="12">
        <v>33</v>
      </c>
      <c r="C1231" s="12" t="str">
        <f t="shared" si="19"/>
        <v>[30-40[ ans</v>
      </c>
      <c r="D1231" s="11" t="s">
        <v>4190</v>
      </c>
      <c r="E1231" s="11" t="s">
        <v>39</v>
      </c>
      <c r="F1231" s="11" t="s">
        <v>40</v>
      </c>
      <c r="G1231" s="11"/>
      <c r="H1231" s="11"/>
      <c r="I1231" s="11" t="s">
        <v>41</v>
      </c>
      <c r="J1231" s="11" t="s">
        <v>659</v>
      </c>
      <c r="K1231" s="11" t="s">
        <v>6043</v>
      </c>
      <c r="L1231" s="11" t="s">
        <v>51</v>
      </c>
      <c r="M1231" s="11" t="s">
        <v>6062</v>
      </c>
      <c r="N1231" s="11" t="s">
        <v>64</v>
      </c>
      <c r="O1231" s="11" t="s">
        <v>729</v>
      </c>
      <c r="P1231" s="11" t="s">
        <v>6702</v>
      </c>
      <c r="Q1231" s="11"/>
      <c r="R1231" s="11"/>
      <c r="S1231" s="11" t="s">
        <v>45</v>
      </c>
      <c r="T1231" s="11" t="s">
        <v>39</v>
      </c>
      <c r="U1231" s="11" t="s">
        <v>6053</v>
      </c>
      <c r="V1231" s="11" t="s">
        <v>46</v>
      </c>
      <c r="W1231" s="17">
        <v>43103</v>
      </c>
      <c r="X1231" s="17" t="s">
        <v>6290</v>
      </c>
      <c r="Y1231" s="34">
        <v>1</v>
      </c>
      <c r="Z1231" s="30" t="s">
        <v>6644</v>
      </c>
      <c r="AA1231" s="29">
        <v>14.8</v>
      </c>
      <c r="AB1231" s="11" t="s">
        <v>47</v>
      </c>
      <c r="AC1231" s="11">
        <v>0</v>
      </c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  <c r="AP1231" s="11"/>
      <c r="AQ1231" s="11"/>
      <c r="AR1231" s="11"/>
      <c r="AS1231" s="11"/>
      <c r="AT1231" s="11"/>
      <c r="AU1231" s="11"/>
      <c r="AV1231" s="11"/>
      <c r="AW1231" s="11"/>
      <c r="AX1231" s="11"/>
      <c r="AY1231" s="11"/>
      <c r="AZ1231" s="11"/>
      <c r="BA1231" s="11"/>
      <c r="BB1231" s="11"/>
    </row>
    <row r="1232" spans="1:54" x14ac:dyDescent="0.25">
      <c r="A1232" s="11" t="s">
        <v>4191</v>
      </c>
      <c r="B1232" s="12">
        <v>38</v>
      </c>
      <c r="C1232" s="12" t="str">
        <f t="shared" si="19"/>
        <v>[30-40[ ans</v>
      </c>
      <c r="D1232" s="11" t="s">
        <v>4192</v>
      </c>
      <c r="E1232" s="11" t="s">
        <v>92</v>
      </c>
      <c r="F1232" s="11" t="s">
        <v>55</v>
      </c>
      <c r="G1232" s="11"/>
      <c r="H1232" s="11"/>
      <c r="I1232" s="11" t="s">
        <v>49</v>
      </c>
      <c r="J1232" s="11" t="s">
        <v>1335</v>
      </c>
      <c r="K1232" s="11" t="s">
        <v>6043</v>
      </c>
      <c r="L1232" s="11" t="s">
        <v>51</v>
      </c>
      <c r="M1232" s="11" t="s">
        <v>6062</v>
      </c>
      <c r="N1232" s="11" t="s">
        <v>1230</v>
      </c>
      <c r="O1232" s="11" t="s">
        <v>729</v>
      </c>
      <c r="P1232" s="11" t="s">
        <v>6702</v>
      </c>
      <c r="Q1232" s="11"/>
      <c r="R1232" s="11"/>
      <c r="S1232" s="11" t="s">
        <v>45</v>
      </c>
      <c r="T1232" s="11" t="s">
        <v>58</v>
      </c>
      <c r="U1232" s="11" t="s">
        <v>6055</v>
      </c>
      <c r="V1232" s="11" t="s">
        <v>62</v>
      </c>
      <c r="W1232" s="17"/>
      <c r="X1232" s="17"/>
      <c r="Y1232" s="30"/>
      <c r="Z1232" s="30"/>
      <c r="AA1232" s="29">
        <v>14.8</v>
      </c>
      <c r="AB1232" s="11" t="s">
        <v>845</v>
      </c>
      <c r="AC1232" s="11">
        <v>0</v>
      </c>
      <c r="AD1232" s="11"/>
      <c r="AE1232" s="11"/>
      <c r="AF1232" s="11" t="s">
        <v>62</v>
      </c>
      <c r="AG1232" s="11" t="s">
        <v>62</v>
      </c>
      <c r="AH1232" s="11" t="s">
        <v>62</v>
      </c>
      <c r="AI1232" s="11" t="s">
        <v>62</v>
      </c>
      <c r="AJ1232" s="11" t="s">
        <v>1532</v>
      </c>
      <c r="AK1232" s="11" t="s">
        <v>62</v>
      </c>
      <c r="AL1232" s="11" t="s">
        <v>62</v>
      </c>
      <c r="AM1232" s="11" t="s">
        <v>62</v>
      </c>
      <c r="AN1232" s="11" t="s">
        <v>62</v>
      </c>
      <c r="AO1232" s="11" t="s">
        <v>62</v>
      </c>
      <c r="AP1232" s="11"/>
      <c r="AQ1232" s="11" t="s">
        <v>846</v>
      </c>
      <c r="AR1232" s="11"/>
      <c r="AS1232" s="11"/>
      <c r="AT1232" s="11"/>
      <c r="AU1232" s="11"/>
      <c r="AV1232" s="11"/>
      <c r="AW1232" s="11"/>
      <c r="AX1232" s="11"/>
      <c r="AY1232" s="11"/>
      <c r="AZ1232" s="11"/>
      <c r="BA1232" s="11"/>
      <c r="BB1232" s="11"/>
    </row>
    <row r="1233" spans="1:54" x14ac:dyDescent="0.25">
      <c r="A1233" s="11" t="s">
        <v>4193</v>
      </c>
      <c r="B1233" s="12">
        <v>28</v>
      </c>
      <c r="C1233" s="12" t="str">
        <f t="shared" si="19"/>
        <v>[20-30[ ans</v>
      </c>
      <c r="D1233" s="11" t="s">
        <v>4194</v>
      </c>
      <c r="E1233" s="11" t="s">
        <v>54</v>
      </c>
      <c r="F1233" s="11" t="s">
        <v>40</v>
      </c>
      <c r="G1233" s="11"/>
      <c r="H1233" s="11"/>
      <c r="I1233" s="11" t="s">
        <v>41</v>
      </c>
      <c r="J1233" s="11" t="s">
        <v>183</v>
      </c>
      <c r="K1233" s="11" t="s">
        <v>6048</v>
      </c>
      <c r="L1233" s="11" t="s">
        <v>51</v>
      </c>
      <c r="M1233" s="11" t="s">
        <v>6062</v>
      </c>
      <c r="N1233" s="11" t="s">
        <v>184</v>
      </c>
      <c r="O1233" s="11" t="s">
        <v>319</v>
      </c>
      <c r="P1233" s="11" t="s">
        <v>6033</v>
      </c>
      <c r="Q1233" s="11" t="s">
        <v>5568</v>
      </c>
      <c r="R1233" s="11" t="s">
        <v>5569</v>
      </c>
      <c r="S1233" s="11" t="s">
        <v>45</v>
      </c>
      <c r="T1233" s="11" t="s">
        <v>84</v>
      </c>
      <c r="U1233" s="11" t="s">
        <v>6057</v>
      </c>
      <c r="V1233" s="11" t="s">
        <v>46</v>
      </c>
      <c r="W1233" s="17" t="s">
        <v>6213</v>
      </c>
      <c r="X1233" s="17" t="s">
        <v>6551</v>
      </c>
      <c r="Y1233" s="34">
        <v>1</v>
      </c>
      <c r="Z1233" s="30" t="s">
        <v>6644</v>
      </c>
      <c r="AA1233" s="11"/>
      <c r="AB1233" s="11" t="s">
        <v>47</v>
      </c>
      <c r="AC1233" s="11">
        <v>0</v>
      </c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  <c r="AP1233" s="11"/>
      <c r="AQ1233" s="11"/>
      <c r="AR1233" s="11"/>
      <c r="AS1233" s="11"/>
      <c r="AT1233" s="11"/>
      <c r="AU1233" s="11"/>
      <c r="AV1233" s="11"/>
      <c r="AW1233" s="11"/>
      <c r="AX1233" s="11"/>
      <c r="AY1233" s="11"/>
      <c r="AZ1233" s="11"/>
      <c r="BA1233" s="11"/>
      <c r="BB1233" s="11"/>
    </row>
    <row r="1234" spans="1:54" x14ac:dyDescent="0.25">
      <c r="A1234" s="11" t="s">
        <v>4196</v>
      </c>
      <c r="B1234" s="12">
        <v>25</v>
      </c>
      <c r="C1234" s="12" t="str">
        <f t="shared" si="19"/>
        <v>[20-30[ ans</v>
      </c>
      <c r="D1234" s="11" t="s">
        <v>4197</v>
      </c>
      <c r="E1234" s="11" t="s">
        <v>48</v>
      </c>
      <c r="F1234" s="11" t="s">
        <v>40</v>
      </c>
      <c r="G1234" s="11"/>
      <c r="H1234" s="11"/>
      <c r="I1234" s="11" t="s">
        <v>41</v>
      </c>
      <c r="J1234" s="11" t="s">
        <v>532</v>
      </c>
      <c r="K1234" s="11" t="s">
        <v>6043</v>
      </c>
      <c r="L1234" s="11" t="s">
        <v>51</v>
      </c>
      <c r="M1234" s="11" t="s">
        <v>6062</v>
      </c>
      <c r="N1234" s="11" t="s">
        <v>246</v>
      </c>
      <c r="O1234" s="11" t="s">
        <v>246</v>
      </c>
      <c r="P1234" s="11" t="s">
        <v>6035</v>
      </c>
      <c r="Q1234" s="11" t="s">
        <v>6040</v>
      </c>
      <c r="R1234" s="11" t="s">
        <v>6041</v>
      </c>
      <c r="S1234" s="11" t="s">
        <v>45</v>
      </c>
      <c r="T1234" s="11" t="s">
        <v>84</v>
      </c>
      <c r="U1234" s="11" t="s">
        <v>6057</v>
      </c>
      <c r="V1234" s="11" t="s">
        <v>62</v>
      </c>
      <c r="W1234" s="17"/>
      <c r="X1234" s="17"/>
      <c r="Y1234" s="30"/>
      <c r="Z1234" s="30"/>
      <c r="AA1234" s="29">
        <v>14.6</v>
      </c>
      <c r="AB1234" s="11" t="s">
        <v>47</v>
      </c>
      <c r="AC1234" s="11">
        <v>0</v>
      </c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1"/>
    </row>
    <row r="1235" spans="1:54" x14ac:dyDescent="0.25">
      <c r="A1235" s="11" t="s">
        <v>4198</v>
      </c>
      <c r="B1235" s="12">
        <v>27</v>
      </c>
      <c r="C1235" s="12" t="str">
        <f t="shared" si="19"/>
        <v>[20-30[ ans</v>
      </c>
      <c r="D1235" s="11" t="s">
        <v>4199</v>
      </c>
      <c r="E1235" s="11" t="s">
        <v>39</v>
      </c>
      <c r="F1235" s="11" t="s">
        <v>40</v>
      </c>
      <c r="G1235" s="11"/>
      <c r="H1235" s="11"/>
      <c r="I1235" s="11" t="s">
        <v>41</v>
      </c>
      <c r="J1235" s="11" t="s">
        <v>220</v>
      </c>
      <c r="K1235" s="11" t="s">
        <v>6049</v>
      </c>
      <c r="L1235" s="11" t="s">
        <v>51</v>
      </c>
      <c r="M1235" s="11" t="s">
        <v>6062</v>
      </c>
      <c r="N1235" s="11" t="s">
        <v>220</v>
      </c>
      <c r="O1235" s="11" t="s">
        <v>729</v>
      </c>
      <c r="P1235" s="11" t="s">
        <v>6702</v>
      </c>
      <c r="Q1235" s="11"/>
      <c r="R1235" s="11"/>
      <c r="S1235" s="11" t="s">
        <v>45</v>
      </c>
      <c r="T1235" s="11" t="s">
        <v>39</v>
      </c>
      <c r="U1235" s="11" t="s">
        <v>6053</v>
      </c>
      <c r="V1235" s="11" t="s">
        <v>46</v>
      </c>
      <c r="W1235" s="17">
        <v>43559</v>
      </c>
      <c r="X1235" s="17" t="s">
        <v>6552</v>
      </c>
      <c r="Y1235" s="34">
        <v>0</v>
      </c>
      <c r="Z1235" s="30" t="s">
        <v>6644</v>
      </c>
      <c r="AA1235" s="29">
        <v>13.7</v>
      </c>
      <c r="AB1235" s="11" t="s">
        <v>47</v>
      </c>
      <c r="AC1235" s="11">
        <v>0</v>
      </c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</row>
    <row r="1236" spans="1:54" x14ac:dyDescent="0.25">
      <c r="A1236" s="11" t="s">
        <v>4201</v>
      </c>
      <c r="B1236" s="12">
        <v>45</v>
      </c>
      <c r="C1236" s="12" t="str">
        <f t="shared" si="19"/>
        <v>[40-50 [ ans</v>
      </c>
      <c r="D1236" s="11" t="s">
        <v>4202</v>
      </c>
      <c r="E1236" s="11" t="s">
        <v>54</v>
      </c>
      <c r="F1236" s="11" t="s">
        <v>40</v>
      </c>
      <c r="G1236" s="11"/>
      <c r="H1236" s="11"/>
      <c r="I1236" s="11" t="s">
        <v>49</v>
      </c>
      <c r="J1236" s="11" t="s">
        <v>163</v>
      </c>
      <c r="K1236" s="11" t="s">
        <v>6045</v>
      </c>
      <c r="L1236" s="11" t="s">
        <v>51</v>
      </c>
      <c r="M1236" s="11" t="s">
        <v>6062</v>
      </c>
      <c r="N1236" s="11" t="s">
        <v>164</v>
      </c>
      <c r="O1236" s="11" t="s">
        <v>164</v>
      </c>
      <c r="P1236" s="11" t="s">
        <v>6033</v>
      </c>
      <c r="Q1236" s="11" t="s">
        <v>5582</v>
      </c>
      <c r="R1236" s="11" t="s">
        <v>5583</v>
      </c>
      <c r="S1236" s="11" t="s">
        <v>45</v>
      </c>
      <c r="T1236" s="11" t="s">
        <v>58</v>
      </c>
      <c r="U1236" s="11" t="s">
        <v>6055</v>
      </c>
      <c r="V1236" s="11" t="s">
        <v>46</v>
      </c>
      <c r="W1236" s="17">
        <v>37257</v>
      </c>
      <c r="X1236" s="17" t="s">
        <v>6413</v>
      </c>
      <c r="Y1236" s="34">
        <v>17</v>
      </c>
      <c r="Z1236" s="30" t="s">
        <v>6649</v>
      </c>
      <c r="AA1236" s="29">
        <v>18</v>
      </c>
      <c r="AB1236" s="11" t="s">
        <v>47</v>
      </c>
      <c r="AC1236" s="11">
        <v>0</v>
      </c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</row>
    <row r="1237" spans="1:54" x14ac:dyDescent="0.25">
      <c r="A1237" s="11" t="s">
        <v>4204</v>
      </c>
      <c r="B1237" s="12">
        <v>35</v>
      </c>
      <c r="C1237" s="12" t="str">
        <f t="shared" si="19"/>
        <v>[30-40[ ans</v>
      </c>
      <c r="D1237" s="11" t="s">
        <v>4205</v>
      </c>
      <c r="E1237" s="11" t="s">
        <v>92</v>
      </c>
      <c r="F1237" s="11" t="s">
        <v>40</v>
      </c>
      <c r="G1237" s="11"/>
      <c r="H1237" s="11"/>
      <c r="I1237" s="11" t="s">
        <v>49</v>
      </c>
      <c r="J1237" s="11" t="s">
        <v>163</v>
      </c>
      <c r="K1237" s="11" t="s">
        <v>6045</v>
      </c>
      <c r="L1237" s="11" t="s">
        <v>60</v>
      </c>
      <c r="M1237" s="11" t="s">
        <v>6062</v>
      </c>
      <c r="N1237" s="11" t="s">
        <v>70</v>
      </c>
      <c r="O1237" s="11" t="s">
        <v>5502</v>
      </c>
      <c r="P1237" s="11" t="s">
        <v>6035</v>
      </c>
      <c r="Q1237" s="11" t="s">
        <v>5572</v>
      </c>
      <c r="R1237" s="11" t="s">
        <v>5573</v>
      </c>
      <c r="S1237" s="11" t="s">
        <v>45</v>
      </c>
      <c r="T1237" s="11" t="s">
        <v>39</v>
      </c>
      <c r="U1237" s="11" t="s">
        <v>6053</v>
      </c>
      <c r="V1237" s="11" t="s">
        <v>62</v>
      </c>
      <c r="W1237" s="17"/>
      <c r="X1237" s="17"/>
      <c r="Y1237" s="30"/>
      <c r="Z1237" s="30"/>
      <c r="AA1237" s="11"/>
      <c r="AB1237" s="11" t="s">
        <v>47</v>
      </c>
      <c r="AC1237" s="11">
        <v>0</v>
      </c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  <c r="AP1237" s="11"/>
      <c r="AQ1237" s="11"/>
      <c r="AR1237" s="11"/>
      <c r="AS1237" s="11"/>
      <c r="AT1237" s="11"/>
      <c r="AU1237" s="11"/>
      <c r="AV1237" s="11"/>
      <c r="AW1237" s="11"/>
      <c r="AX1237" s="11"/>
      <c r="AY1237" s="11"/>
      <c r="AZ1237" s="11"/>
      <c r="BA1237" s="11"/>
      <c r="BB1237" s="11"/>
    </row>
    <row r="1238" spans="1:54" x14ac:dyDescent="0.25">
      <c r="A1238" s="11" t="s">
        <v>4206</v>
      </c>
      <c r="B1238" s="12">
        <v>24</v>
      </c>
      <c r="C1238" s="12" t="str">
        <f t="shared" si="19"/>
        <v>[20-30[ ans</v>
      </c>
      <c r="D1238" s="11" t="s">
        <v>4207</v>
      </c>
      <c r="E1238" s="11" t="s">
        <v>48</v>
      </c>
      <c r="F1238" s="11" t="s">
        <v>40</v>
      </c>
      <c r="G1238" s="11"/>
      <c r="H1238" s="11"/>
      <c r="I1238" s="11" t="s">
        <v>41</v>
      </c>
      <c r="J1238" s="11" t="s">
        <v>79</v>
      </c>
      <c r="K1238" s="11" t="s">
        <v>6048</v>
      </c>
      <c r="L1238" s="11" t="s">
        <v>121</v>
      </c>
      <c r="M1238" s="11" t="s">
        <v>6062</v>
      </c>
      <c r="N1238" s="11" t="s">
        <v>352</v>
      </c>
      <c r="O1238" s="11" t="s">
        <v>554</v>
      </c>
      <c r="P1238" s="11" t="s">
        <v>6032</v>
      </c>
      <c r="Q1238" s="11" t="s">
        <v>5576</v>
      </c>
      <c r="R1238" s="11" t="s">
        <v>5577</v>
      </c>
      <c r="S1238" s="11" t="s">
        <v>45</v>
      </c>
      <c r="T1238" s="11" t="s">
        <v>58</v>
      </c>
      <c r="U1238" s="11" t="s">
        <v>6055</v>
      </c>
      <c r="V1238" s="11" t="s">
        <v>46</v>
      </c>
      <c r="W1238" s="17" t="s">
        <v>6214</v>
      </c>
      <c r="X1238" s="17" t="s">
        <v>6553</v>
      </c>
      <c r="Y1238" s="34">
        <v>2</v>
      </c>
      <c r="Z1238" s="30" t="s">
        <v>6644</v>
      </c>
      <c r="AA1238" s="11"/>
      <c r="AB1238" s="11" t="s">
        <v>47</v>
      </c>
      <c r="AC1238" s="11">
        <v>0</v>
      </c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1"/>
    </row>
    <row r="1239" spans="1:54" x14ac:dyDescent="0.25">
      <c r="A1239" s="11" t="s">
        <v>4209</v>
      </c>
      <c r="B1239" s="12">
        <v>28</v>
      </c>
      <c r="C1239" s="12" t="str">
        <f t="shared" si="19"/>
        <v>[20-30[ ans</v>
      </c>
      <c r="D1239" s="11" t="s">
        <v>4210</v>
      </c>
      <c r="E1239" s="11" t="s">
        <v>39</v>
      </c>
      <c r="F1239" s="11" t="s">
        <v>40</v>
      </c>
      <c r="G1239" s="11"/>
      <c r="H1239" s="11"/>
      <c r="I1239" s="11" t="s">
        <v>41</v>
      </c>
      <c r="J1239" s="11" t="s">
        <v>134</v>
      </c>
      <c r="K1239" s="11" t="s">
        <v>6049</v>
      </c>
      <c r="L1239" s="11" t="s">
        <v>51</v>
      </c>
      <c r="M1239" s="11" t="s">
        <v>6062</v>
      </c>
      <c r="N1239" s="11" t="s">
        <v>331</v>
      </c>
      <c r="O1239" s="11" t="s">
        <v>169</v>
      </c>
      <c r="P1239" s="11" t="s">
        <v>6034</v>
      </c>
      <c r="Q1239" s="11" t="s">
        <v>5830</v>
      </c>
      <c r="R1239" s="11" t="s">
        <v>5831</v>
      </c>
      <c r="S1239" s="11" t="s">
        <v>45</v>
      </c>
      <c r="T1239" s="11" t="s">
        <v>58</v>
      </c>
      <c r="U1239" s="11" t="s">
        <v>6055</v>
      </c>
      <c r="V1239" s="11" t="s">
        <v>62</v>
      </c>
      <c r="W1239" s="17"/>
      <c r="X1239" s="17"/>
      <c r="Y1239" s="30"/>
      <c r="Z1239" s="30"/>
      <c r="AA1239" s="11"/>
      <c r="AB1239" s="11" t="s">
        <v>47</v>
      </c>
      <c r="AC1239" s="11">
        <v>0</v>
      </c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  <c r="AP1239" s="11"/>
      <c r="AQ1239" s="11"/>
      <c r="AR1239" s="11"/>
      <c r="AS1239" s="11"/>
      <c r="AT1239" s="11"/>
      <c r="AU1239" s="11"/>
      <c r="AV1239" s="11"/>
      <c r="AW1239" s="11"/>
      <c r="AX1239" s="11"/>
      <c r="AY1239" s="11"/>
      <c r="AZ1239" s="11"/>
      <c r="BA1239" s="11"/>
      <c r="BB1239" s="11"/>
    </row>
    <row r="1240" spans="1:54" x14ac:dyDescent="0.25">
      <c r="A1240" s="11" t="s">
        <v>4211</v>
      </c>
      <c r="B1240" s="35">
        <v>31.7</v>
      </c>
      <c r="C1240" s="12" t="str">
        <f t="shared" si="19"/>
        <v>[30-40[ ans</v>
      </c>
      <c r="D1240" s="11" t="s">
        <v>4212</v>
      </c>
      <c r="E1240" s="11" t="s">
        <v>39</v>
      </c>
      <c r="F1240" s="11" t="s">
        <v>40</v>
      </c>
      <c r="G1240" s="11"/>
      <c r="H1240" s="11"/>
      <c r="I1240" s="11" t="s">
        <v>41</v>
      </c>
      <c r="J1240" s="11" t="s">
        <v>79</v>
      </c>
      <c r="K1240" s="11" t="s">
        <v>6048</v>
      </c>
      <c r="L1240" s="11" t="s">
        <v>51</v>
      </c>
      <c r="M1240" s="11" t="s">
        <v>6062</v>
      </c>
      <c r="N1240" s="11" t="s">
        <v>64</v>
      </c>
      <c r="O1240" s="11" t="s">
        <v>729</v>
      </c>
      <c r="P1240" s="11" t="s">
        <v>6702</v>
      </c>
      <c r="Q1240" s="11"/>
      <c r="R1240" s="11"/>
      <c r="S1240" s="11" t="s">
        <v>45</v>
      </c>
      <c r="T1240" s="11" t="s">
        <v>58</v>
      </c>
      <c r="U1240" s="11" t="s">
        <v>6055</v>
      </c>
      <c r="V1240" s="11" t="s">
        <v>62</v>
      </c>
      <c r="W1240" s="17"/>
      <c r="X1240" s="17"/>
      <c r="Y1240" s="30"/>
      <c r="Z1240" s="30"/>
      <c r="AA1240" s="29">
        <v>13.1</v>
      </c>
      <c r="AB1240" s="11" t="s">
        <v>47</v>
      </c>
      <c r="AC1240" s="11">
        <v>0</v>
      </c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  <c r="AP1240" s="11"/>
      <c r="AQ1240" s="11"/>
      <c r="AR1240" s="11"/>
      <c r="AS1240" s="11"/>
      <c r="AT1240" s="11"/>
      <c r="AU1240" s="11"/>
      <c r="AV1240" s="11"/>
      <c r="AW1240" s="11"/>
      <c r="AX1240" s="11"/>
      <c r="AY1240" s="11"/>
      <c r="AZ1240" s="11"/>
      <c r="BA1240" s="11"/>
      <c r="BB1240" s="11"/>
    </row>
    <row r="1241" spans="1:54" x14ac:dyDescent="0.25">
      <c r="A1241" s="11" t="s">
        <v>4213</v>
      </c>
      <c r="B1241" s="12">
        <v>30</v>
      </c>
      <c r="C1241" s="12" t="str">
        <f t="shared" si="19"/>
        <v>[30-40[ ans</v>
      </c>
      <c r="D1241" s="11" t="s">
        <v>4214</v>
      </c>
      <c r="E1241" s="11" t="s">
        <v>48</v>
      </c>
      <c r="F1241" s="11" t="s">
        <v>40</v>
      </c>
      <c r="G1241" s="11"/>
      <c r="H1241" s="11"/>
      <c r="I1241" s="11" t="s">
        <v>199</v>
      </c>
      <c r="J1241" s="11" t="s">
        <v>415</v>
      </c>
      <c r="K1241" s="11" t="s">
        <v>6048</v>
      </c>
      <c r="L1241" s="11" t="s">
        <v>51</v>
      </c>
      <c r="M1241" s="11" t="s">
        <v>6062</v>
      </c>
      <c r="N1241" s="11" t="s">
        <v>86</v>
      </c>
      <c r="O1241" s="11" t="s">
        <v>5651</v>
      </c>
      <c r="P1241" s="11" t="s">
        <v>6033</v>
      </c>
      <c r="Q1241" s="11" t="s">
        <v>5824</v>
      </c>
      <c r="R1241" s="11" t="s">
        <v>5825</v>
      </c>
      <c r="S1241" s="11" t="s">
        <v>45</v>
      </c>
      <c r="T1241" s="11" t="s">
        <v>58</v>
      </c>
      <c r="U1241" s="11" t="s">
        <v>6055</v>
      </c>
      <c r="V1241" s="11" t="s">
        <v>46</v>
      </c>
      <c r="W1241" s="17" t="s">
        <v>6215</v>
      </c>
      <c r="X1241" s="17" t="s">
        <v>6554</v>
      </c>
      <c r="Y1241" s="34">
        <v>8</v>
      </c>
      <c r="Z1241" s="30" t="s">
        <v>6645</v>
      </c>
      <c r="AA1241" s="29">
        <v>16.2</v>
      </c>
      <c r="AB1241" s="11" t="s">
        <v>47</v>
      </c>
      <c r="AC1241" s="11">
        <v>0</v>
      </c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</row>
    <row r="1242" spans="1:54" x14ac:dyDescent="0.25">
      <c r="A1242" s="11" t="s">
        <v>4216</v>
      </c>
      <c r="B1242" s="12">
        <v>63</v>
      </c>
      <c r="C1242" s="12" t="str">
        <f t="shared" si="19"/>
        <v>&gt; 60 ans</v>
      </c>
      <c r="D1242" s="11" t="s">
        <v>4217</v>
      </c>
      <c r="E1242" s="11" t="s">
        <v>54</v>
      </c>
      <c r="F1242" s="11" t="s">
        <v>40</v>
      </c>
      <c r="G1242" s="11"/>
      <c r="H1242" s="11"/>
      <c r="I1242" s="11" t="s">
        <v>41</v>
      </c>
      <c r="J1242" s="11" t="s">
        <v>134</v>
      </c>
      <c r="K1242" s="11" t="s">
        <v>6049</v>
      </c>
      <c r="L1242" s="11" t="s">
        <v>60</v>
      </c>
      <c r="M1242" s="11" t="s">
        <v>6062</v>
      </c>
      <c r="N1242" s="11" t="s">
        <v>222</v>
      </c>
      <c r="O1242" s="11" t="s">
        <v>222</v>
      </c>
      <c r="P1242" s="11" t="s">
        <v>6035</v>
      </c>
      <c r="Q1242" s="11" t="s">
        <v>5594</v>
      </c>
      <c r="R1242" s="11" t="s">
        <v>5595</v>
      </c>
      <c r="S1242" s="11" t="s">
        <v>45</v>
      </c>
      <c r="T1242" s="11" t="s">
        <v>84</v>
      </c>
      <c r="U1242" s="11" t="s">
        <v>6057</v>
      </c>
      <c r="V1242" s="11" t="s">
        <v>62</v>
      </c>
      <c r="W1242" s="17"/>
      <c r="X1242" s="17"/>
      <c r="Y1242" s="30"/>
      <c r="Z1242" s="30"/>
      <c r="AA1242" s="29">
        <v>10.199999999999999</v>
      </c>
      <c r="AB1242" s="11" t="s">
        <v>845</v>
      </c>
      <c r="AC1242" s="11">
        <v>1</v>
      </c>
      <c r="AD1242" s="27" t="s">
        <v>5511</v>
      </c>
      <c r="AE1242" s="27" t="s">
        <v>6673</v>
      </c>
      <c r="AF1242" s="11" t="s">
        <v>62</v>
      </c>
      <c r="AG1242" s="11" t="s">
        <v>46</v>
      </c>
      <c r="AH1242" s="11" t="s">
        <v>62</v>
      </c>
      <c r="AI1242" s="11" t="s">
        <v>62</v>
      </c>
      <c r="AJ1242" s="11"/>
      <c r="AK1242" s="11" t="s">
        <v>62</v>
      </c>
      <c r="AL1242" s="11" t="s">
        <v>62</v>
      </c>
      <c r="AM1242" s="11" t="s">
        <v>62</v>
      </c>
      <c r="AN1242" s="11" t="s">
        <v>62</v>
      </c>
      <c r="AO1242" s="11" t="s">
        <v>62</v>
      </c>
      <c r="AP1242" s="11"/>
      <c r="AQ1242" s="11" t="s">
        <v>846</v>
      </c>
      <c r="AR1242" s="11"/>
      <c r="AS1242" s="11"/>
      <c r="AT1242" s="11"/>
      <c r="AU1242" s="11"/>
      <c r="AV1242" s="11"/>
      <c r="AW1242" s="11"/>
      <c r="AX1242" s="11"/>
      <c r="AY1242" s="11"/>
      <c r="AZ1242" s="11"/>
      <c r="BA1242" s="11"/>
      <c r="BB1242" s="11"/>
    </row>
    <row r="1243" spans="1:54" x14ac:dyDescent="0.25">
      <c r="A1243" s="11" t="s">
        <v>4218</v>
      </c>
      <c r="B1243" s="12">
        <v>48</v>
      </c>
      <c r="C1243" s="12" t="str">
        <f t="shared" si="19"/>
        <v>[40-50 [ ans</v>
      </c>
      <c r="D1243" s="11" t="s">
        <v>4219</v>
      </c>
      <c r="E1243" s="11" t="s">
        <v>54</v>
      </c>
      <c r="F1243" s="11" t="s">
        <v>40</v>
      </c>
      <c r="G1243" s="11"/>
      <c r="H1243" s="11"/>
      <c r="I1243" s="11" t="s">
        <v>41</v>
      </c>
      <c r="J1243" s="11" t="s">
        <v>79</v>
      </c>
      <c r="K1243" s="11" t="s">
        <v>6048</v>
      </c>
      <c r="L1243" s="11" t="s">
        <v>51</v>
      </c>
      <c r="M1243" s="11" t="s">
        <v>6062</v>
      </c>
      <c r="N1243" s="11" t="s">
        <v>693</v>
      </c>
      <c r="O1243" s="11" t="s">
        <v>1117</v>
      </c>
      <c r="P1243" s="11" t="s">
        <v>6035</v>
      </c>
      <c r="Q1243" s="11" t="s">
        <v>5758</v>
      </c>
      <c r="R1243" s="11" t="s">
        <v>5759</v>
      </c>
      <c r="S1243" s="11" t="s">
        <v>45</v>
      </c>
      <c r="T1243" s="11" t="s">
        <v>58</v>
      </c>
      <c r="U1243" s="11" t="s">
        <v>6055</v>
      </c>
      <c r="V1243" s="11" t="s">
        <v>62</v>
      </c>
      <c r="W1243" s="17"/>
      <c r="X1243" s="17"/>
      <c r="Y1243" s="30"/>
      <c r="Z1243" s="30"/>
      <c r="AA1243" s="29">
        <v>14.6</v>
      </c>
      <c r="AB1243" s="11" t="s">
        <v>47</v>
      </c>
      <c r="AC1243" s="11">
        <v>0</v>
      </c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1"/>
    </row>
    <row r="1244" spans="1:54" x14ac:dyDescent="0.25">
      <c r="A1244" s="11" t="s">
        <v>4220</v>
      </c>
      <c r="B1244" s="12">
        <v>48</v>
      </c>
      <c r="C1244" s="12" t="str">
        <f t="shared" si="19"/>
        <v>[40-50 [ ans</v>
      </c>
      <c r="D1244" s="11" t="s">
        <v>4221</v>
      </c>
      <c r="E1244" s="11" t="s">
        <v>54</v>
      </c>
      <c r="F1244" s="11" t="s">
        <v>40</v>
      </c>
      <c r="G1244" s="11"/>
      <c r="H1244" s="11"/>
      <c r="I1244" s="11" t="s">
        <v>41</v>
      </c>
      <c r="J1244" s="11" t="s">
        <v>95</v>
      </c>
      <c r="K1244" s="11" t="s">
        <v>6043</v>
      </c>
      <c r="L1244" s="11" t="s">
        <v>51</v>
      </c>
      <c r="M1244" s="11" t="s">
        <v>6062</v>
      </c>
      <c r="N1244" s="11" t="s">
        <v>875</v>
      </c>
      <c r="O1244" s="11" t="s">
        <v>875</v>
      </c>
      <c r="P1244" s="11" t="s">
        <v>6032</v>
      </c>
      <c r="Q1244" s="11" t="s">
        <v>5981</v>
      </c>
      <c r="R1244" s="11" t="s">
        <v>5982</v>
      </c>
      <c r="S1244" s="11" t="s">
        <v>45</v>
      </c>
      <c r="T1244" s="11" t="s">
        <v>58</v>
      </c>
      <c r="U1244" s="11" t="s">
        <v>6055</v>
      </c>
      <c r="V1244" s="11" t="s">
        <v>46</v>
      </c>
      <c r="W1244" s="17">
        <v>43471</v>
      </c>
      <c r="X1244" s="17" t="s">
        <v>6484</v>
      </c>
      <c r="Y1244" s="34">
        <v>0</v>
      </c>
      <c r="Z1244" s="30" t="s">
        <v>6644</v>
      </c>
      <c r="AA1244" s="29">
        <v>13.1</v>
      </c>
      <c r="AB1244" s="11" t="s">
        <v>47</v>
      </c>
      <c r="AC1244" s="11">
        <v>0</v>
      </c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  <c r="AP1244" s="11"/>
      <c r="AQ1244" s="11"/>
      <c r="AR1244" s="11"/>
      <c r="AS1244" s="11"/>
      <c r="AT1244" s="11"/>
      <c r="AU1244" s="11"/>
      <c r="AV1244" s="11"/>
      <c r="AW1244" s="11"/>
      <c r="AX1244" s="11"/>
      <c r="AY1244" s="11"/>
      <c r="AZ1244" s="11"/>
      <c r="BA1244" s="11"/>
      <c r="BB1244" s="11"/>
    </row>
    <row r="1245" spans="1:54" x14ac:dyDescent="0.25">
      <c r="A1245" s="11" t="s">
        <v>4222</v>
      </c>
      <c r="B1245" s="12">
        <v>29</v>
      </c>
      <c r="C1245" s="12" t="str">
        <f t="shared" si="19"/>
        <v>[20-30[ ans</v>
      </c>
      <c r="D1245" s="11" t="s">
        <v>4223</v>
      </c>
      <c r="E1245" s="11" t="s">
        <v>48</v>
      </c>
      <c r="F1245" s="11" t="s">
        <v>40</v>
      </c>
      <c r="G1245" s="11"/>
      <c r="H1245" s="11"/>
      <c r="I1245" s="11" t="s">
        <v>41</v>
      </c>
      <c r="J1245" s="11" t="s">
        <v>79</v>
      </c>
      <c r="K1245" s="11" t="s">
        <v>6048</v>
      </c>
      <c r="L1245" s="11" t="s">
        <v>51</v>
      </c>
      <c r="M1245" s="11" t="s">
        <v>6062</v>
      </c>
      <c r="N1245" s="11" t="s">
        <v>64</v>
      </c>
      <c r="O1245" s="11" t="s">
        <v>729</v>
      </c>
      <c r="P1245" s="11" t="s">
        <v>6702</v>
      </c>
      <c r="Q1245" s="11"/>
      <c r="R1245" s="11"/>
      <c r="S1245" s="11" t="s">
        <v>45</v>
      </c>
      <c r="T1245" s="11" t="s">
        <v>84</v>
      </c>
      <c r="U1245" s="11" t="s">
        <v>6057</v>
      </c>
      <c r="V1245" s="11" t="s">
        <v>46</v>
      </c>
      <c r="W1245" s="17" t="s">
        <v>6100</v>
      </c>
      <c r="X1245" s="17" t="s">
        <v>6337</v>
      </c>
      <c r="Y1245" s="34">
        <v>1</v>
      </c>
      <c r="Z1245" s="30" t="s">
        <v>6644</v>
      </c>
      <c r="AA1245" s="29">
        <v>14.9</v>
      </c>
      <c r="AB1245" s="11" t="s">
        <v>47</v>
      </c>
      <c r="AC1245" s="11">
        <v>0</v>
      </c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  <c r="AP1245" s="11"/>
      <c r="AQ1245" s="11"/>
      <c r="AR1245" s="11"/>
      <c r="AS1245" s="11"/>
      <c r="AT1245" s="11"/>
      <c r="AU1245" s="11"/>
      <c r="AV1245" s="11"/>
      <c r="AW1245" s="11"/>
      <c r="AX1245" s="11"/>
      <c r="AY1245" s="11"/>
      <c r="AZ1245" s="11"/>
      <c r="BA1245" s="11"/>
      <c r="BB1245" s="11"/>
    </row>
    <row r="1246" spans="1:54" x14ac:dyDescent="0.25">
      <c r="A1246" s="11" t="s">
        <v>4224</v>
      </c>
      <c r="B1246" s="12">
        <v>35</v>
      </c>
      <c r="C1246" s="12" t="str">
        <f t="shared" si="19"/>
        <v>[30-40[ ans</v>
      </c>
      <c r="D1246" s="11" t="s">
        <v>4225</v>
      </c>
      <c r="E1246" s="11" t="s">
        <v>48</v>
      </c>
      <c r="F1246" s="11" t="s">
        <v>40</v>
      </c>
      <c r="G1246" s="11"/>
      <c r="H1246" s="11"/>
      <c r="I1246" s="11" t="s">
        <v>49</v>
      </c>
      <c r="J1246" s="11" t="s">
        <v>144</v>
      </c>
      <c r="K1246" s="11" t="s">
        <v>6044</v>
      </c>
      <c r="L1246" s="11" t="s">
        <v>51</v>
      </c>
      <c r="M1246" s="11" t="s">
        <v>6062</v>
      </c>
      <c r="N1246" s="11" t="s">
        <v>604</v>
      </c>
      <c r="O1246" s="11" t="s">
        <v>246</v>
      </c>
      <c r="P1246" s="11" t="s">
        <v>6035</v>
      </c>
      <c r="Q1246" s="11" t="s">
        <v>6040</v>
      </c>
      <c r="R1246" s="11" t="s">
        <v>6041</v>
      </c>
      <c r="S1246" s="11" t="s">
        <v>45</v>
      </c>
      <c r="T1246" s="11" t="s">
        <v>39</v>
      </c>
      <c r="U1246" s="11" t="s">
        <v>6053</v>
      </c>
      <c r="V1246" s="11" t="s">
        <v>46</v>
      </c>
      <c r="W1246" s="17">
        <v>41640</v>
      </c>
      <c r="X1246" s="17" t="s">
        <v>6297</v>
      </c>
      <c r="Y1246" s="34">
        <v>5</v>
      </c>
      <c r="Z1246" s="30" t="s">
        <v>6646</v>
      </c>
      <c r="AA1246" s="29">
        <v>14.9</v>
      </c>
      <c r="AB1246" s="11" t="s">
        <v>47</v>
      </c>
      <c r="AC1246" s="11">
        <v>0</v>
      </c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  <c r="AP1246" s="11"/>
      <c r="AQ1246" s="11"/>
      <c r="AR1246" s="11"/>
      <c r="AS1246" s="11"/>
      <c r="AT1246" s="11"/>
      <c r="AU1246" s="11"/>
      <c r="AV1246" s="11"/>
      <c r="AW1246" s="11"/>
      <c r="AX1246" s="11"/>
      <c r="AY1246" s="11"/>
      <c r="AZ1246" s="11"/>
      <c r="BA1246" s="11"/>
      <c r="BB1246" s="11"/>
    </row>
    <row r="1247" spans="1:54" x14ac:dyDescent="0.25">
      <c r="A1247" s="11" t="s">
        <v>4226</v>
      </c>
      <c r="B1247" s="12">
        <v>24</v>
      </c>
      <c r="C1247" s="12" t="str">
        <f t="shared" si="19"/>
        <v>[20-30[ ans</v>
      </c>
      <c r="D1247" s="11" t="s">
        <v>4227</v>
      </c>
      <c r="E1247" s="11" t="s">
        <v>48</v>
      </c>
      <c r="F1247" s="11" t="s">
        <v>40</v>
      </c>
      <c r="G1247" s="11"/>
      <c r="H1247" s="11"/>
      <c r="I1247" s="11" t="s">
        <v>41</v>
      </c>
      <c r="J1247" s="11" t="s">
        <v>134</v>
      </c>
      <c r="K1247" s="11" t="s">
        <v>6049</v>
      </c>
      <c r="L1247" s="11" t="s">
        <v>51</v>
      </c>
      <c r="M1247" s="11" t="s">
        <v>6062</v>
      </c>
      <c r="N1247" s="11" t="s">
        <v>381</v>
      </c>
      <c r="O1247" s="11" t="s">
        <v>246</v>
      </c>
      <c r="P1247" s="11" t="s">
        <v>6035</v>
      </c>
      <c r="Q1247" s="11" t="s">
        <v>6040</v>
      </c>
      <c r="R1247" s="11" t="s">
        <v>6041</v>
      </c>
      <c r="S1247" s="11" t="s">
        <v>45</v>
      </c>
      <c r="T1247" s="11" t="s">
        <v>39</v>
      </c>
      <c r="U1247" s="11" t="s">
        <v>6053</v>
      </c>
      <c r="V1247" s="11" t="s">
        <v>46</v>
      </c>
      <c r="W1247" s="17" t="s">
        <v>6216</v>
      </c>
      <c r="X1247" s="17" t="s">
        <v>6555</v>
      </c>
      <c r="Y1247" s="34">
        <v>0</v>
      </c>
      <c r="Z1247" s="30" t="s">
        <v>6644</v>
      </c>
      <c r="AA1247" s="11"/>
      <c r="AB1247" s="11" t="s">
        <v>47</v>
      </c>
      <c r="AC1247" s="11">
        <v>0</v>
      </c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1"/>
    </row>
    <row r="1248" spans="1:54" x14ac:dyDescent="0.25">
      <c r="A1248" s="11" t="s">
        <v>4229</v>
      </c>
      <c r="B1248" s="12">
        <v>21</v>
      </c>
      <c r="C1248" s="12" t="str">
        <f t="shared" si="19"/>
        <v>[20-30[ ans</v>
      </c>
      <c r="D1248" s="11" t="s">
        <v>4230</v>
      </c>
      <c r="E1248" s="11" t="s">
        <v>48</v>
      </c>
      <c r="F1248" s="11" t="s">
        <v>55</v>
      </c>
      <c r="G1248" s="11"/>
      <c r="H1248" s="11"/>
      <c r="I1248" s="11" t="s">
        <v>41</v>
      </c>
      <c r="J1248" s="11" t="s">
        <v>79</v>
      </c>
      <c r="K1248" s="11" t="s">
        <v>6048</v>
      </c>
      <c r="L1248" s="11" t="s">
        <v>444</v>
      </c>
      <c r="M1248" s="11" t="s">
        <v>6698</v>
      </c>
      <c r="N1248" s="11" t="s">
        <v>444</v>
      </c>
      <c r="O1248" s="11" t="s">
        <v>6709</v>
      </c>
      <c r="P1248" s="11" t="s">
        <v>6702</v>
      </c>
      <c r="Q1248" s="11"/>
      <c r="R1248" s="11"/>
      <c r="S1248" s="11" t="s">
        <v>45</v>
      </c>
      <c r="T1248" s="11" t="s">
        <v>39</v>
      </c>
      <c r="U1248" s="11" t="s">
        <v>6053</v>
      </c>
      <c r="V1248" s="11" t="s">
        <v>62</v>
      </c>
      <c r="W1248" s="17"/>
      <c r="X1248" s="17"/>
      <c r="Y1248" s="30"/>
      <c r="Z1248" s="30"/>
      <c r="AA1248" s="11"/>
      <c r="AB1248" s="11" t="s">
        <v>47</v>
      </c>
      <c r="AC1248" s="11">
        <v>0</v>
      </c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1"/>
    </row>
    <row r="1249" spans="1:54" x14ac:dyDescent="0.25">
      <c r="A1249" s="11" t="s">
        <v>4231</v>
      </c>
      <c r="B1249" s="12">
        <v>44</v>
      </c>
      <c r="C1249" s="12" t="str">
        <f t="shared" si="19"/>
        <v>[40-50 [ ans</v>
      </c>
      <c r="D1249" s="11" t="s">
        <v>4232</v>
      </c>
      <c r="E1249" s="11" t="s">
        <v>54</v>
      </c>
      <c r="F1249" s="11" t="s">
        <v>40</v>
      </c>
      <c r="G1249" s="11"/>
      <c r="H1249" s="11"/>
      <c r="I1249" s="11" t="s">
        <v>199</v>
      </c>
      <c r="J1249" s="11" t="s">
        <v>56</v>
      </c>
      <c r="K1249" s="11" t="s">
        <v>6045</v>
      </c>
      <c r="L1249" s="11" t="s">
        <v>157</v>
      </c>
      <c r="M1249" s="11" t="s">
        <v>6062</v>
      </c>
      <c r="N1249" s="11" t="s">
        <v>331</v>
      </c>
      <c r="O1249" s="11" t="s">
        <v>169</v>
      </c>
      <c r="P1249" s="11" t="s">
        <v>6034</v>
      </c>
      <c r="Q1249" s="11" t="s">
        <v>5830</v>
      </c>
      <c r="R1249" s="11" t="s">
        <v>5831</v>
      </c>
      <c r="S1249" s="11" t="s">
        <v>45</v>
      </c>
      <c r="T1249" s="11" t="s">
        <v>58</v>
      </c>
      <c r="U1249" s="11" t="s">
        <v>6055</v>
      </c>
      <c r="V1249" s="11" t="s">
        <v>62</v>
      </c>
      <c r="W1249" s="17"/>
      <c r="X1249" s="17"/>
      <c r="Y1249" s="30"/>
      <c r="Z1249" s="30"/>
      <c r="AA1249" s="29">
        <v>13.4</v>
      </c>
      <c r="AB1249" s="11" t="s">
        <v>47</v>
      </c>
      <c r="AC1249" s="11">
        <v>0</v>
      </c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</row>
    <row r="1250" spans="1:54" x14ac:dyDescent="0.25">
      <c r="A1250" s="11" t="s">
        <v>4233</v>
      </c>
      <c r="B1250" s="12">
        <v>48</v>
      </c>
      <c r="C1250" s="12" t="str">
        <f t="shared" si="19"/>
        <v>[40-50 [ ans</v>
      </c>
      <c r="D1250" s="11" t="s">
        <v>4234</v>
      </c>
      <c r="E1250" s="11" t="s">
        <v>48</v>
      </c>
      <c r="F1250" s="11" t="s">
        <v>40</v>
      </c>
      <c r="G1250" s="11"/>
      <c r="H1250" s="11"/>
      <c r="I1250" s="11" t="s">
        <v>41</v>
      </c>
      <c r="J1250" s="11" t="s">
        <v>56</v>
      </c>
      <c r="K1250" s="11" t="s">
        <v>6045</v>
      </c>
      <c r="L1250" s="11" t="s">
        <v>51</v>
      </c>
      <c r="M1250" s="11" t="s">
        <v>6062</v>
      </c>
      <c r="N1250" s="11" t="s">
        <v>81</v>
      </c>
      <c r="O1250" s="11" t="s">
        <v>5502</v>
      </c>
      <c r="P1250" s="11" t="s">
        <v>6035</v>
      </c>
      <c r="Q1250" s="11" t="s">
        <v>5572</v>
      </c>
      <c r="R1250" s="11" t="s">
        <v>5573</v>
      </c>
      <c r="S1250" s="11" t="s">
        <v>45</v>
      </c>
      <c r="T1250" s="11" t="s">
        <v>58</v>
      </c>
      <c r="U1250" s="11" t="s">
        <v>6055</v>
      </c>
      <c r="V1250" s="11" t="s">
        <v>46</v>
      </c>
      <c r="W1250" s="17" t="s">
        <v>6081</v>
      </c>
      <c r="X1250" s="17" t="s">
        <v>6294</v>
      </c>
      <c r="Y1250" s="34">
        <v>3</v>
      </c>
      <c r="Z1250" s="30" t="s">
        <v>6647</v>
      </c>
      <c r="AA1250" s="29">
        <v>13.1</v>
      </c>
      <c r="AB1250" s="11" t="s">
        <v>47</v>
      </c>
      <c r="AC1250" s="11">
        <v>0</v>
      </c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  <c r="AP1250" s="11"/>
      <c r="AQ1250" s="11"/>
      <c r="AR1250" s="11"/>
      <c r="AS1250" s="11"/>
      <c r="AT1250" s="11"/>
      <c r="AU1250" s="11"/>
      <c r="AV1250" s="11"/>
      <c r="AW1250" s="11"/>
      <c r="AX1250" s="11"/>
      <c r="AY1250" s="11"/>
      <c r="AZ1250" s="11"/>
      <c r="BA1250" s="11"/>
      <c r="BB1250" s="11"/>
    </row>
    <row r="1251" spans="1:54" x14ac:dyDescent="0.25">
      <c r="A1251" s="11" t="s">
        <v>4235</v>
      </c>
      <c r="B1251" s="12">
        <v>47</v>
      </c>
      <c r="C1251" s="12" t="str">
        <f t="shared" si="19"/>
        <v>[40-50 [ ans</v>
      </c>
      <c r="D1251" s="11" t="s">
        <v>4236</v>
      </c>
      <c r="E1251" s="11" t="s">
        <v>54</v>
      </c>
      <c r="F1251" s="11" t="s">
        <v>40</v>
      </c>
      <c r="G1251" s="12">
        <v>192</v>
      </c>
      <c r="H1251" s="12">
        <v>72</v>
      </c>
      <c r="I1251" s="11" t="s">
        <v>49</v>
      </c>
      <c r="J1251" s="11" t="s">
        <v>938</v>
      </c>
      <c r="K1251" s="11" t="s">
        <v>6043</v>
      </c>
      <c r="L1251" s="11" t="s">
        <v>51</v>
      </c>
      <c r="M1251" s="11" t="s">
        <v>6062</v>
      </c>
      <c r="N1251" s="11" t="s">
        <v>939</v>
      </c>
      <c r="O1251" s="11" t="s">
        <v>1355</v>
      </c>
      <c r="P1251" s="11" t="s">
        <v>6031</v>
      </c>
      <c r="Q1251" s="11" t="s">
        <v>5620</v>
      </c>
      <c r="R1251" s="11" t="s">
        <v>5621</v>
      </c>
      <c r="S1251" s="11" t="s">
        <v>45</v>
      </c>
      <c r="T1251" s="11" t="s">
        <v>84</v>
      </c>
      <c r="U1251" s="11" t="s">
        <v>6057</v>
      </c>
      <c r="V1251" s="11" t="s">
        <v>46</v>
      </c>
      <c r="W1251" s="17">
        <v>43466</v>
      </c>
      <c r="X1251" s="17" t="s">
        <v>6274</v>
      </c>
      <c r="Y1251" s="34">
        <v>0</v>
      </c>
      <c r="Z1251" s="30" t="s">
        <v>6644</v>
      </c>
      <c r="AA1251" s="29">
        <v>13</v>
      </c>
      <c r="AB1251" s="11" t="s">
        <v>47</v>
      </c>
      <c r="AC1251" s="11">
        <v>0</v>
      </c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  <c r="AP1251" s="11"/>
      <c r="AQ1251" s="11"/>
      <c r="AR1251" s="11"/>
      <c r="AS1251" s="11"/>
      <c r="AT1251" s="11"/>
      <c r="AU1251" s="11"/>
      <c r="AV1251" s="11"/>
      <c r="AW1251" s="11"/>
      <c r="AX1251" s="11"/>
      <c r="AY1251" s="11"/>
      <c r="AZ1251" s="11"/>
      <c r="BA1251" s="11"/>
      <c r="BB1251" s="11"/>
    </row>
    <row r="1252" spans="1:54" x14ac:dyDescent="0.25">
      <c r="A1252" s="11" t="s">
        <v>4237</v>
      </c>
      <c r="B1252" s="12">
        <v>19</v>
      </c>
      <c r="C1252" s="12" t="str">
        <f t="shared" si="19"/>
        <v xml:space="preserve"> &lt; 20 ans</v>
      </c>
      <c r="D1252" s="11" t="s">
        <v>4238</v>
      </c>
      <c r="E1252" s="11" t="s">
        <v>54</v>
      </c>
      <c r="F1252" s="11" t="s">
        <v>40</v>
      </c>
      <c r="G1252" s="11"/>
      <c r="H1252" s="11"/>
      <c r="I1252" s="11" t="s">
        <v>41</v>
      </c>
      <c r="J1252" s="11" t="s">
        <v>79</v>
      </c>
      <c r="K1252" s="11" t="s">
        <v>6048</v>
      </c>
      <c r="L1252" s="11" t="s">
        <v>51</v>
      </c>
      <c r="M1252" s="11" t="s">
        <v>6062</v>
      </c>
      <c r="N1252" s="11" t="s">
        <v>64</v>
      </c>
      <c r="O1252" s="11" t="s">
        <v>729</v>
      </c>
      <c r="P1252" s="11" t="s">
        <v>6702</v>
      </c>
      <c r="Q1252" s="11"/>
      <c r="R1252" s="11"/>
      <c r="S1252" s="11" t="s">
        <v>45</v>
      </c>
      <c r="T1252" s="11" t="s">
        <v>39</v>
      </c>
      <c r="U1252" s="11" t="s">
        <v>6053</v>
      </c>
      <c r="V1252" s="11" t="s">
        <v>62</v>
      </c>
      <c r="W1252" s="17"/>
      <c r="X1252" s="17"/>
      <c r="Y1252" s="30"/>
      <c r="Z1252" s="30"/>
      <c r="AA1252" s="29">
        <v>13.9</v>
      </c>
      <c r="AB1252" s="11" t="s">
        <v>47</v>
      </c>
      <c r="AC1252" s="11">
        <v>0</v>
      </c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  <c r="AP1252" s="11"/>
      <c r="AQ1252" s="11"/>
      <c r="AR1252" s="11"/>
      <c r="AS1252" s="11"/>
      <c r="AT1252" s="11"/>
      <c r="AU1252" s="11"/>
      <c r="AV1252" s="11"/>
      <c r="AW1252" s="11"/>
      <c r="AX1252" s="11"/>
      <c r="AY1252" s="11"/>
      <c r="AZ1252" s="11"/>
      <c r="BA1252" s="11"/>
      <c r="BB1252" s="11"/>
    </row>
    <row r="1253" spans="1:54" x14ac:dyDescent="0.25">
      <c r="A1253" s="11" t="s">
        <v>4239</v>
      </c>
      <c r="B1253" s="12">
        <v>29</v>
      </c>
      <c r="C1253" s="12" t="str">
        <f t="shared" si="19"/>
        <v>[20-30[ ans</v>
      </c>
      <c r="D1253" s="11" t="s">
        <v>4240</v>
      </c>
      <c r="E1253" s="11" t="s">
        <v>54</v>
      </c>
      <c r="F1253" s="11" t="s">
        <v>40</v>
      </c>
      <c r="G1253" s="11"/>
      <c r="H1253" s="11"/>
      <c r="I1253" s="11" t="s">
        <v>41</v>
      </c>
      <c r="J1253" s="11" t="s">
        <v>79</v>
      </c>
      <c r="K1253" s="11" t="s">
        <v>6048</v>
      </c>
      <c r="L1253" s="11" t="s">
        <v>43</v>
      </c>
      <c r="M1253" s="11" t="s">
        <v>6062</v>
      </c>
      <c r="N1253" s="11" t="s">
        <v>319</v>
      </c>
      <c r="O1253" s="11" t="s">
        <v>319</v>
      </c>
      <c r="P1253" s="11" t="s">
        <v>6033</v>
      </c>
      <c r="Q1253" s="11" t="s">
        <v>5568</v>
      </c>
      <c r="R1253" s="11" t="s">
        <v>5569</v>
      </c>
      <c r="S1253" s="11" t="s">
        <v>45</v>
      </c>
      <c r="T1253" s="11" t="s">
        <v>58</v>
      </c>
      <c r="U1253" s="11" t="s">
        <v>6055</v>
      </c>
      <c r="V1253" s="11" t="s">
        <v>62</v>
      </c>
      <c r="W1253" s="17"/>
      <c r="X1253" s="17"/>
      <c r="Y1253" s="30"/>
      <c r="Z1253" s="30"/>
      <c r="AA1253" s="29">
        <v>15.5</v>
      </c>
      <c r="AB1253" s="11" t="s">
        <v>47</v>
      </c>
      <c r="AC1253" s="11">
        <v>0</v>
      </c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  <c r="AP1253" s="11"/>
      <c r="AQ1253" s="11"/>
      <c r="AR1253" s="11"/>
      <c r="AS1253" s="11"/>
      <c r="AT1253" s="11"/>
      <c r="AU1253" s="11"/>
      <c r="AV1253" s="11"/>
      <c r="AW1253" s="11"/>
      <c r="AX1253" s="11"/>
      <c r="AY1253" s="11"/>
      <c r="AZ1253" s="11"/>
      <c r="BA1253" s="11"/>
      <c r="BB1253" s="11"/>
    </row>
    <row r="1254" spans="1:54" x14ac:dyDescent="0.25">
      <c r="A1254" s="11" t="s">
        <v>4241</v>
      </c>
      <c r="B1254" s="12">
        <v>43</v>
      </c>
      <c r="C1254" s="12" t="str">
        <f t="shared" si="19"/>
        <v>[40-50 [ ans</v>
      </c>
      <c r="D1254" s="11" t="s">
        <v>4242</v>
      </c>
      <c r="E1254" s="11" t="s">
        <v>54</v>
      </c>
      <c r="F1254" s="11" t="s">
        <v>40</v>
      </c>
      <c r="G1254" s="11"/>
      <c r="H1254" s="11"/>
      <c r="I1254" s="11" t="s">
        <v>49</v>
      </c>
      <c r="J1254" s="11" t="s">
        <v>56</v>
      </c>
      <c r="K1254" s="11" t="s">
        <v>6045</v>
      </c>
      <c r="L1254" s="11" t="s">
        <v>51</v>
      </c>
      <c r="M1254" s="11" t="s">
        <v>6062</v>
      </c>
      <c r="N1254" s="11" t="s">
        <v>447</v>
      </c>
      <c r="O1254" s="11" t="s">
        <v>5644</v>
      </c>
      <c r="P1254" s="11" t="s">
        <v>6035</v>
      </c>
      <c r="Q1254" s="11" t="s">
        <v>5822</v>
      </c>
      <c r="R1254" s="11" t="s">
        <v>5823</v>
      </c>
      <c r="S1254" s="11" t="s">
        <v>45</v>
      </c>
      <c r="T1254" s="11" t="s">
        <v>58</v>
      </c>
      <c r="U1254" s="11" t="s">
        <v>6055</v>
      </c>
      <c r="V1254" s="11" t="s">
        <v>46</v>
      </c>
      <c r="W1254" s="17">
        <v>43223</v>
      </c>
      <c r="X1254" s="17" t="s">
        <v>6556</v>
      </c>
      <c r="Y1254" s="34">
        <v>1</v>
      </c>
      <c r="Z1254" s="30" t="s">
        <v>6644</v>
      </c>
      <c r="AA1254" s="11"/>
      <c r="AB1254" s="11" t="s">
        <v>47</v>
      </c>
      <c r="AC1254" s="11">
        <v>0</v>
      </c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  <c r="AP1254" s="11"/>
      <c r="AQ1254" s="11"/>
      <c r="AR1254" s="11"/>
      <c r="AS1254" s="11"/>
      <c r="AT1254" s="11"/>
      <c r="AU1254" s="11"/>
      <c r="AV1254" s="11"/>
      <c r="AW1254" s="11"/>
      <c r="AX1254" s="11"/>
      <c r="AY1254" s="11"/>
      <c r="AZ1254" s="11"/>
      <c r="BA1254" s="11"/>
      <c r="BB1254" s="11"/>
    </row>
    <row r="1255" spans="1:54" x14ac:dyDescent="0.25">
      <c r="A1255" s="11" t="s">
        <v>4244</v>
      </c>
      <c r="B1255" s="12">
        <v>36</v>
      </c>
      <c r="C1255" s="12" t="str">
        <f t="shared" si="19"/>
        <v>[30-40[ ans</v>
      </c>
      <c r="D1255" s="11" t="s">
        <v>4245</v>
      </c>
      <c r="E1255" s="11" t="s">
        <v>54</v>
      </c>
      <c r="F1255" s="11" t="s">
        <v>40</v>
      </c>
      <c r="G1255" s="11"/>
      <c r="H1255" s="11"/>
      <c r="I1255" s="11" t="s">
        <v>41</v>
      </c>
      <c r="J1255" s="11" t="s">
        <v>318</v>
      </c>
      <c r="K1255" s="11" t="s">
        <v>6043</v>
      </c>
      <c r="L1255" s="11" t="s">
        <v>51</v>
      </c>
      <c r="M1255" s="11" t="s">
        <v>6062</v>
      </c>
      <c r="N1255" s="11" t="s">
        <v>1056</v>
      </c>
      <c r="O1255" s="11" t="s">
        <v>5709</v>
      </c>
      <c r="P1255" s="11" t="s">
        <v>6033</v>
      </c>
      <c r="Q1255" s="11" t="s">
        <v>5710</v>
      </c>
      <c r="R1255" s="11" t="s">
        <v>5865</v>
      </c>
      <c r="S1255" s="11" t="s">
        <v>45</v>
      </c>
      <c r="T1255" s="11" t="s">
        <v>58</v>
      </c>
      <c r="U1255" s="11" t="s">
        <v>6055</v>
      </c>
      <c r="V1255" s="11" t="s">
        <v>46</v>
      </c>
      <c r="W1255" s="17">
        <v>43559</v>
      </c>
      <c r="X1255" s="17" t="s">
        <v>6552</v>
      </c>
      <c r="Y1255" s="34">
        <v>0</v>
      </c>
      <c r="Z1255" s="30" t="s">
        <v>6644</v>
      </c>
      <c r="AA1255" s="29">
        <v>13.5</v>
      </c>
      <c r="AB1255" s="11" t="s">
        <v>47</v>
      </c>
      <c r="AC1255" s="11">
        <v>0</v>
      </c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  <c r="AP1255" s="11"/>
      <c r="AQ1255" s="11"/>
      <c r="AR1255" s="11"/>
      <c r="AS1255" s="11"/>
      <c r="AT1255" s="11"/>
      <c r="AU1255" s="11"/>
      <c r="AV1255" s="11"/>
      <c r="AW1255" s="11"/>
      <c r="AX1255" s="11"/>
      <c r="AY1255" s="11"/>
      <c r="AZ1255" s="11"/>
      <c r="BA1255" s="11"/>
      <c r="BB1255" s="11"/>
    </row>
    <row r="1256" spans="1:54" x14ac:dyDescent="0.25">
      <c r="A1256" s="11" t="s">
        <v>4246</v>
      </c>
      <c r="B1256" s="12">
        <v>37</v>
      </c>
      <c r="C1256" s="12" t="str">
        <f t="shared" si="19"/>
        <v>[30-40[ ans</v>
      </c>
      <c r="D1256" s="11" t="s">
        <v>4247</v>
      </c>
      <c r="E1256" s="11" t="s">
        <v>48</v>
      </c>
      <c r="F1256" s="11" t="s">
        <v>40</v>
      </c>
      <c r="G1256" s="11"/>
      <c r="H1256" s="11"/>
      <c r="I1256" s="11" t="s">
        <v>41</v>
      </c>
      <c r="J1256" s="11" t="s">
        <v>144</v>
      </c>
      <c r="K1256" s="11" t="s">
        <v>6044</v>
      </c>
      <c r="L1256" s="11" t="s">
        <v>51</v>
      </c>
      <c r="M1256" s="11" t="s">
        <v>6062</v>
      </c>
      <c r="N1256" s="11" t="s">
        <v>72</v>
      </c>
      <c r="O1256" s="11" t="s">
        <v>72</v>
      </c>
      <c r="P1256" s="11" t="s">
        <v>6033</v>
      </c>
      <c r="Q1256" s="11" t="s">
        <v>5606</v>
      </c>
      <c r="R1256" s="11" t="s">
        <v>5607</v>
      </c>
      <c r="S1256" s="11" t="s">
        <v>45</v>
      </c>
      <c r="T1256" s="11" t="s">
        <v>84</v>
      </c>
      <c r="U1256" s="11" t="s">
        <v>6057</v>
      </c>
      <c r="V1256" s="11" t="s">
        <v>46</v>
      </c>
      <c r="W1256" s="17" t="s">
        <v>6217</v>
      </c>
      <c r="X1256" s="17" t="s">
        <v>6557</v>
      </c>
      <c r="Y1256" s="34">
        <v>6</v>
      </c>
      <c r="Z1256" s="30" t="s">
        <v>6646</v>
      </c>
      <c r="AA1256" s="11"/>
      <c r="AB1256" s="11" t="s">
        <v>47</v>
      </c>
      <c r="AC1256" s="11">
        <v>0</v>
      </c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  <c r="AP1256" s="11"/>
      <c r="AQ1256" s="11"/>
      <c r="AR1256" s="11"/>
      <c r="AS1256" s="11"/>
      <c r="AT1256" s="11"/>
      <c r="AU1256" s="11"/>
      <c r="AV1256" s="11"/>
      <c r="AW1256" s="11"/>
      <c r="AX1256" s="11"/>
      <c r="AY1256" s="11"/>
      <c r="AZ1256" s="11"/>
      <c r="BA1256" s="11"/>
      <c r="BB1256" s="11"/>
    </row>
    <row r="1257" spans="1:54" x14ac:dyDescent="0.25">
      <c r="A1257" s="11" t="s">
        <v>4249</v>
      </c>
      <c r="B1257" s="12">
        <v>22</v>
      </c>
      <c r="C1257" s="12" t="str">
        <f t="shared" si="19"/>
        <v>[20-30[ ans</v>
      </c>
      <c r="D1257" s="11" t="s">
        <v>4250</v>
      </c>
      <c r="E1257" s="11" t="s">
        <v>48</v>
      </c>
      <c r="F1257" s="11" t="s">
        <v>55</v>
      </c>
      <c r="G1257" s="11"/>
      <c r="H1257" s="11"/>
      <c r="I1257" s="11" t="s">
        <v>41</v>
      </c>
      <c r="J1257" s="11" t="s">
        <v>79</v>
      </c>
      <c r="K1257" s="11" t="s">
        <v>6048</v>
      </c>
      <c r="L1257" s="11" t="s">
        <v>60</v>
      </c>
      <c r="M1257" s="11" t="s">
        <v>6062</v>
      </c>
      <c r="N1257" s="11" t="s">
        <v>409</v>
      </c>
      <c r="O1257" s="11" t="s">
        <v>409</v>
      </c>
      <c r="P1257" s="11" t="s">
        <v>6035</v>
      </c>
      <c r="Q1257" s="11" t="s">
        <v>5574</v>
      </c>
      <c r="R1257" s="11" t="s">
        <v>5575</v>
      </c>
      <c r="S1257" s="11" t="s">
        <v>45</v>
      </c>
      <c r="T1257" s="11" t="s">
        <v>58</v>
      </c>
      <c r="U1257" s="11" t="s">
        <v>6055</v>
      </c>
      <c r="V1257" s="11" t="s">
        <v>62</v>
      </c>
      <c r="W1257" s="17"/>
      <c r="X1257" s="17"/>
      <c r="Y1257" s="30"/>
      <c r="Z1257" s="30"/>
      <c r="AA1257" s="11"/>
      <c r="AB1257" s="11" t="s">
        <v>47</v>
      </c>
      <c r="AC1257" s="11">
        <v>0</v>
      </c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  <c r="AP1257" s="11"/>
      <c r="AQ1257" s="11"/>
      <c r="AR1257" s="11"/>
      <c r="AS1257" s="11"/>
      <c r="AT1257" s="11"/>
      <c r="AU1257" s="11"/>
      <c r="AV1257" s="11"/>
      <c r="AW1257" s="11"/>
      <c r="AX1257" s="11"/>
      <c r="AY1257" s="11"/>
      <c r="AZ1257" s="11"/>
      <c r="BA1257" s="11"/>
      <c r="BB1257" s="11"/>
    </row>
    <row r="1258" spans="1:54" x14ac:dyDescent="0.25">
      <c r="A1258" s="11" t="s">
        <v>4251</v>
      </c>
      <c r="B1258" s="12">
        <v>31</v>
      </c>
      <c r="C1258" s="12" t="str">
        <f t="shared" si="19"/>
        <v>[30-40[ ans</v>
      </c>
      <c r="D1258" s="11" t="s">
        <v>4252</v>
      </c>
      <c r="E1258" s="11" t="s">
        <v>48</v>
      </c>
      <c r="F1258" s="11" t="s">
        <v>40</v>
      </c>
      <c r="G1258" s="11"/>
      <c r="H1258" s="11"/>
      <c r="I1258" s="11" t="s">
        <v>41</v>
      </c>
      <c r="J1258" s="11" t="s">
        <v>279</v>
      </c>
      <c r="K1258" s="11" t="s">
        <v>6044</v>
      </c>
      <c r="L1258" s="11" t="s">
        <v>60</v>
      </c>
      <c r="M1258" s="11" t="s">
        <v>6062</v>
      </c>
      <c r="N1258" s="11" t="s">
        <v>409</v>
      </c>
      <c r="O1258" s="11" t="s">
        <v>409</v>
      </c>
      <c r="P1258" s="11" t="s">
        <v>6035</v>
      </c>
      <c r="Q1258" s="11" t="s">
        <v>5574</v>
      </c>
      <c r="R1258" s="11" t="s">
        <v>5575</v>
      </c>
      <c r="S1258" s="11" t="s">
        <v>45</v>
      </c>
      <c r="T1258" s="11" t="s">
        <v>58</v>
      </c>
      <c r="U1258" s="11" t="s">
        <v>6055</v>
      </c>
      <c r="V1258" s="11" t="s">
        <v>62</v>
      </c>
      <c r="W1258" s="17"/>
      <c r="X1258" s="17"/>
      <c r="Y1258" s="30"/>
      <c r="Z1258" s="30"/>
      <c r="AA1258" s="11"/>
      <c r="AB1258" s="11" t="s">
        <v>47</v>
      </c>
      <c r="AC1258" s="11">
        <v>0</v>
      </c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  <c r="AP1258" s="11"/>
      <c r="AQ1258" s="11"/>
      <c r="AR1258" s="11"/>
      <c r="AS1258" s="11"/>
      <c r="AT1258" s="11"/>
      <c r="AU1258" s="11"/>
      <c r="AV1258" s="11"/>
      <c r="AW1258" s="11"/>
      <c r="AX1258" s="11"/>
      <c r="AY1258" s="11"/>
      <c r="AZ1258" s="11"/>
      <c r="BA1258" s="11"/>
      <c r="BB1258" s="11"/>
    </row>
    <row r="1259" spans="1:54" x14ac:dyDescent="0.25">
      <c r="A1259" s="11" t="s">
        <v>4253</v>
      </c>
      <c r="B1259" s="12">
        <v>30</v>
      </c>
      <c r="C1259" s="12" t="str">
        <f t="shared" si="19"/>
        <v>[30-40[ ans</v>
      </c>
      <c r="D1259" s="11" t="s">
        <v>4254</v>
      </c>
      <c r="E1259" s="11" t="s">
        <v>54</v>
      </c>
      <c r="F1259" s="11" t="s">
        <v>40</v>
      </c>
      <c r="G1259" s="11"/>
      <c r="H1259" s="11"/>
      <c r="I1259" s="11" t="s">
        <v>41</v>
      </c>
      <c r="J1259" s="11" t="s">
        <v>134</v>
      </c>
      <c r="K1259" s="11" t="s">
        <v>6049</v>
      </c>
      <c r="L1259" s="11" t="s">
        <v>51</v>
      </c>
      <c r="M1259" s="11" t="s">
        <v>6062</v>
      </c>
      <c r="N1259" s="11" t="s">
        <v>64</v>
      </c>
      <c r="O1259" s="11" t="s">
        <v>729</v>
      </c>
      <c r="P1259" s="11" t="s">
        <v>6702</v>
      </c>
      <c r="Q1259" s="11"/>
      <c r="R1259" s="11"/>
      <c r="S1259" s="11" t="s">
        <v>45</v>
      </c>
      <c r="T1259" s="11" t="s">
        <v>58</v>
      </c>
      <c r="U1259" s="11" t="s">
        <v>6055</v>
      </c>
      <c r="V1259" s="11" t="s">
        <v>62</v>
      </c>
      <c r="W1259" s="17"/>
      <c r="X1259" s="17"/>
      <c r="Y1259" s="30"/>
      <c r="Z1259" s="30"/>
      <c r="AA1259" s="11"/>
      <c r="AB1259" s="11" t="s">
        <v>47</v>
      </c>
      <c r="AC1259" s="11">
        <v>0</v>
      </c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  <c r="AP1259" s="11"/>
      <c r="AQ1259" s="11"/>
      <c r="AR1259" s="11"/>
      <c r="AS1259" s="11"/>
      <c r="AT1259" s="11"/>
      <c r="AU1259" s="11"/>
      <c r="AV1259" s="11"/>
      <c r="AW1259" s="11"/>
      <c r="AX1259" s="11"/>
      <c r="AY1259" s="11"/>
      <c r="AZ1259" s="11"/>
      <c r="BA1259" s="11"/>
      <c r="BB1259" s="11"/>
    </row>
    <row r="1260" spans="1:54" x14ac:dyDescent="0.25">
      <c r="A1260" s="11" t="s">
        <v>4255</v>
      </c>
      <c r="B1260" s="12">
        <v>36</v>
      </c>
      <c r="C1260" s="12" t="str">
        <f t="shared" si="19"/>
        <v>[30-40[ ans</v>
      </c>
      <c r="D1260" s="11" t="s">
        <v>4256</v>
      </c>
      <c r="E1260" s="11" t="s">
        <v>269</v>
      </c>
      <c r="F1260" s="11" t="s">
        <v>40</v>
      </c>
      <c r="G1260" s="11"/>
      <c r="H1260" s="11"/>
      <c r="I1260" s="11" t="s">
        <v>49</v>
      </c>
      <c r="J1260" s="11" t="s">
        <v>672</v>
      </c>
      <c r="K1260" s="11" t="s">
        <v>6043</v>
      </c>
      <c r="L1260" s="11" t="s">
        <v>43</v>
      </c>
      <c r="M1260" s="11" t="s">
        <v>6062</v>
      </c>
      <c r="N1260" s="11" t="s">
        <v>131</v>
      </c>
      <c r="O1260" s="11" t="s">
        <v>319</v>
      </c>
      <c r="P1260" s="11" t="s">
        <v>6033</v>
      </c>
      <c r="Q1260" s="11" t="s">
        <v>5568</v>
      </c>
      <c r="R1260" s="11" t="s">
        <v>5569</v>
      </c>
      <c r="S1260" s="11" t="s">
        <v>45</v>
      </c>
      <c r="T1260" s="11" t="s">
        <v>58</v>
      </c>
      <c r="U1260" s="11" t="s">
        <v>6055</v>
      </c>
      <c r="V1260" s="11" t="s">
        <v>62</v>
      </c>
      <c r="W1260" s="17"/>
      <c r="X1260" s="17"/>
      <c r="Y1260" s="30"/>
      <c r="Z1260" s="30"/>
      <c r="AA1260" s="29">
        <v>13.1</v>
      </c>
      <c r="AB1260" s="11" t="s">
        <v>47</v>
      </c>
      <c r="AC1260" s="11">
        <v>0</v>
      </c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</row>
    <row r="1261" spans="1:54" x14ac:dyDescent="0.25">
      <c r="A1261" s="11" t="s">
        <v>4257</v>
      </c>
      <c r="B1261" s="12">
        <v>19</v>
      </c>
      <c r="C1261" s="12" t="str">
        <f t="shared" si="19"/>
        <v xml:space="preserve"> &lt; 20 ans</v>
      </c>
      <c r="D1261" s="11" t="s">
        <v>4258</v>
      </c>
      <c r="E1261" s="11" t="s">
        <v>39</v>
      </c>
      <c r="F1261" s="11" t="s">
        <v>40</v>
      </c>
      <c r="G1261" s="11"/>
      <c r="H1261" s="11"/>
      <c r="I1261" s="11" t="s">
        <v>41</v>
      </c>
      <c r="J1261" s="11" t="s">
        <v>98</v>
      </c>
      <c r="K1261" s="11" t="s">
        <v>6043</v>
      </c>
      <c r="L1261" s="11" t="s">
        <v>51</v>
      </c>
      <c r="M1261" s="11" t="s">
        <v>6062</v>
      </c>
      <c r="N1261" s="11" t="s">
        <v>1346</v>
      </c>
      <c r="O1261" s="11" t="s">
        <v>115</v>
      </c>
      <c r="P1261" s="11" t="s">
        <v>6031</v>
      </c>
      <c r="Q1261" s="11" t="s">
        <v>5604</v>
      </c>
      <c r="R1261" s="11" t="s">
        <v>5605</v>
      </c>
      <c r="S1261" s="11" t="s">
        <v>45</v>
      </c>
      <c r="T1261" s="11" t="s">
        <v>39</v>
      </c>
      <c r="U1261" s="11" t="s">
        <v>6053</v>
      </c>
      <c r="V1261" s="11" t="s">
        <v>46</v>
      </c>
      <c r="W1261" s="17">
        <v>40544</v>
      </c>
      <c r="X1261" s="17" t="s">
        <v>6271</v>
      </c>
      <c r="Y1261" s="34">
        <v>8</v>
      </c>
      <c r="Z1261" s="30" t="s">
        <v>6645</v>
      </c>
      <c r="AA1261" s="29">
        <v>13.9</v>
      </c>
      <c r="AB1261" s="11" t="s">
        <v>845</v>
      </c>
      <c r="AC1261" s="11">
        <v>1</v>
      </c>
      <c r="AD1261" s="11"/>
      <c r="AE1261" s="27" t="s">
        <v>6686</v>
      </c>
      <c r="AF1261" s="11" t="s">
        <v>62</v>
      </c>
      <c r="AG1261" s="11" t="s">
        <v>62</v>
      </c>
      <c r="AH1261" s="11" t="s">
        <v>62</v>
      </c>
      <c r="AI1261" s="11" t="s">
        <v>62</v>
      </c>
      <c r="AJ1261" s="11"/>
      <c r="AK1261" s="11"/>
      <c r="AL1261" s="11"/>
      <c r="AM1261" s="11"/>
      <c r="AN1261" s="11"/>
      <c r="AO1261" s="11"/>
      <c r="AP1261" s="11" t="s">
        <v>1230</v>
      </c>
      <c r="AQ1261" s="11" t="s">
        <v>846</v>
      </c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</row>
    <row r="1262" spans="1:54" x14ac:dyDescent="0.25">
      <c r="A1262" s="11" t="s">
        <v>4259</v>
      </c>
      <c r="B1262" s="12">
        <v>33</v>
      </c>
      <c r="C1262" s="12" t="str">
        <f t="shared" si="19"/>
        <v>[30-40[ ans</v>
      </c>
      <c r="D1262" s="11" t="s">
        <v>4260</v>
      </c>
      <c r="E1262" s="11" t="s">
        <v>54</v>
      </c>
      <c r="F1262" s="11" t="s">
        <v>40</v>
      </c>
      <c r="G1262" s="11"/>
      <c r="H1262" s="11"/>
      <c r="I1262" s="11" t="s">
        <v>41</v>
      </c>
      <c r="J1262" s="11" t="s">
        <v>140</v>
      </c>
      <c r="K1262" s="11" t="s">
        <v>6046</v>
      </c>
      <c r="L1262" s="11" t="s">
        <v>51</v>
      </c>
      <c r="M1262" s="11" t="s">
        <v>6062</v>
      </c>
      <c r="N1262" s="11" t="s">
        <v>423</v>
      </c>
      <c r="O1262" s="11" t="s">
        <v>1117</v>
      </c>
      <c r="P1262" s="11" t="s">
        <v>6035</v>
      </c>
      <c r="Q1262" s="11" t="s">
        <v>5758</v>
      </c>
      <c r="R1262" s="11" t="s">
        <v>5759</v>
      </c>
      <c r="S1262" s="11" t="s">
        <v>45</v>
      </c>
      <c r="T1262" s="11" t="s">
        <v>58</v>
      </c>
      <c r="U1262" s="11" t="s">
        <v>6055</v>
      </c>
      <c r="V1262" s="11" t="s">
        <v>62</v>
      </c>
      <c r="W1262" s="17"/>
      <c r="X1262" s="17"/>
      <c r="Y1262" s="30"/>
      <c r="Z1262" s="30"/>
      <c r="AA1262" s="29">
        <v>15.2</v>
      </c>
      <c r="AB1262" s="11" t="s">
        <v>47</v>
      </c>
      <c r="AC1262" s="11">
        <v>0</v>
      </c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</row>
    <row r="1263" spans="1:54" x14ac:dyDescent="0.25">
      <c r="A1263" s="11" t="s">
        <v>4261</v>
      </c>
      <c r="B1263" s="12">
        <v>26</v>
      </c>
      <c r="C1263" s="12" t="str">
        <f t="shared" si="19"/>
        <v>[20-30[ ans</v>
      </c>
      <c r="D1263" s="11" t="s">
        <v>4262</v>
      </c>
      <c r="E1263" s="11" t="s">
        <v>54</v>
      </c>
      <c r="F1263" s="11" t="s">
        <v>40</v>
      </c>
      <c r="G1263" s="11"/>
      <c r="H1263" s="11"/>
      <c r="I1263" s="11" t="s">
        <v>41</v>
      </c>
      <c r="J1263" s="11" t="s">
        <v>279</v>
      </c>
      <c r="K1263" s="11" t="s">
        <v>6044</v>
      </c>
      <c r="L1263" s="11" t="s">
        <v>43</v>
      </c>
      <c r="M1263" s="11" t="s">
        <v>6062</v>
      </c>
      <c r="N1263" s="11" t="s">
        <v>271</v>
      </c>
      <c r="O1263" s="11" t="s">
        <v>271</v>
      </c>
      <c r="P1263" s="11" t="s">
        <v>6033</v>
      </c>
      <c r="Q1263" s="11" t="s">
        <v>5596</v>
      </c>
      <c r="R1263" s="11" t="s">
        <v>5597</v>
      </c>
      <c r="S1263" s="11" t="s">
        <v>45</v>
      </c>
      <c r="T1263" s="11" t="s">
        <v>58</v>
      </c>
      <c r="U1263" s="11" t="s">
        <v>6055</v>
      </c>
      <c r="V1263" s="11" t="s">
        <v>62</v>
      </c>
      <c r="W1263" s="17"/>
      <c r="X1263" s="17"/>
      <c r="Y1263" s="30"/>
      <c r="Z1263" s="30"/>
      <c r="AA1263" s="29">
        <v>13</v>
      </c>
      <c r="AB1263" s="11" t="s">
        <v>47</v>
      </c>
      <c r="AC1263" s="11">
        <v>0</v>
      </c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</row>
    <row r="1264" spans="1:54" x14ac:dyDescent="0.25">
      <c r="A1264" s="11" t="s">
        <v>4263</v>
      </c>
      <c r="B1264" s="12">
        <v>28</v>
      </c>
      <c r="C1264" s="12" t="str">
        <f t="shared" si="19"/>
        <v>[20-30[ ans</v>
      </c>
      <c r="D1264" s="11" t="s">
        <v>4264</v>
      </c>
      <c r="E1264" s="11" t="s">
        <v>48</v>
      </c>
      <c r="F1264" s="11" t="s">
        <v>40</v>
      </c>
      <c r="G1264" s="11"/>
      <c r="H1264" s="11"/>
      <c r="I1264" s="11" t="s">
        <v>41</v>
      </c>
      <c r="J1264" s="11" t="s">
        <v>79</v>
      </c>
      <c r="K1264" s="11" t="s">
        <v>6048</v>
      </c>
      <c r="L1264" s="11" t="s">
        <v>60</v>
      </c>
      <c r="M1264" s="11" t="s">
        <v>6062</v>
      </c>
      <c r="N1264" s="11" t="s">
        <v>1185</v>
      </c>
      <c r="O1264" s="11" t="s">
        <v>622</v>
      </c>
      <c r="P1264" s="11" t="s">
        <v>6035</v>
      </c>
      <c r="Q1264" s="11" t="s">
        <v>5729</v>
      </c>
      <c r="R1264" s="11" t="s">
        <v>5730</v>
      </c>
      <c r="S1264" s="11" t="s">
        <v>45</v>
      </c>
      <c r="T1264" s="11" t="s">
        <v>58</v>
      </c>
      <c r="U1264" s="11" t="s">
        <v>6055</v>
      </c>
      <c r="V1264" s="11" t="s">
        <v>62</v>
      </c>
      <c r="W1264" s="17"/>
      <c r="X1264" s="17"/>
      <c r="Y1264" s="30"/>
      <c r="Z1264" s="30"/>
      <c r="AA1264" s="11"/>
      <c r="AB1264" s="11" t="s">
        <v>898</v>
      </c>
      <c r="AC1264" s="11">
        <v>1</v>
      </c>
      <c r="AD1264" s="27" t="s">
        <v>5529</v>
      </c>
      <c r="AE1264" s="27" t="s">
        <v>6673</v>
      </c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 t="s">
        <v>62</v>
      </c>
      <c r="AS1264" s="11" t="s">
        <v>62</v>
      </c>
      <c r="AT1264" s="11" t="s">
        <v>62</v>
      </c>
      <c r="AU1264" s="11" t="s">
        <v>62</v>
      </c>
      <c r="AV1264" s="11" t="s">
        <v>62</v>
      </c>
      <c r="AW1264" s="11" t="s">
        <v>62</v>
      </c>
      <c r="AX1264" s="11" t="s">
        <v>62</v>
      </c>
      <c r="AY1264" s="11" t="s">
        <v>46</v>
      </c>
      <c r="AZ1264" s="11" t="s">
        <v>62</v>
      </c>
      <c r="BA1264" s="11" t="s">
        <v>62</v>
      </c>
      <c r="BB1264" s="11"/>
    </row>
    <row r="1265" spans="1:54" x14ac:dyDescent="0.25">
      <c r="A1265" s="11" t="s">
        <v>4265</v>
      </c>
      <c r="B1265" s="12">
        <v>20</v>
      </c>
      <c r="C1265" s="12" t="str">
        <f t="shared" si="19"/>
        <v>[20-30[ ans</v>
      </c>
      <c r="D1265" s="11" t="s">
        <v>4266</v>
      </c>
      <c r="E1265" s="11" t="s">
        <v>54</v>
      </c>
      <c r="F1265" s="11" t="s">
        <v>40</v>
      </c>
      <c r="G1265" s="11"/>
      <c r="H1265" s="11"/>
      <c r="I1265" s="11" t="s">
        <v>41</v>
      </c>
      <c r="J1265" s="11" t="s">
        <v>192</v>
      </c>
      <c r="K1265" s="11" t="s">
        <v>6047</v>
      </c>
      <c r="L1265" s="11" t="s">
        <v>51</v>
      </c>
      <c r="M1265" s="11" t="s">
        <v>6062</v>
      </c>
      <c r="N1265" s="11" t="s">
        <v>72</v>
      </c>
      <c r="O1265" s="11" t="s">
        <v>72</v>
      </c>
      <c r="P1265" s="11" t="s">
        <v>6033</v>
      </c>
      <c r="Q1265" s="11" t="s">
        <v>5606</v>
      </c>
      <c r="R1265" s="11" t="s">
        <v>5607</v>
      </c>
      <c r="S1265" s="11" t="s">
        <v>45</v>
      </c>
      <c r="T1265" s="11" t="s">
        <v>58</v>
      </c>
      <c r="U1265" s="11" t="s">
        <v>6055</v>
      </c>
      <c r="V1265" s="11" t="s">
        <v>62</v>
      </c>
      <c r="W1265" s="17"/>
      <c r="X1265" s="17"/>
      <c r="Y1265" s="30"/>
      <c r="Z1265" s="30"/>
      <c r="AA1265" s="11"/>
      <c r="AB1265" s="11" t="s">
        <v>47</v>
      </c>
      <c r="AC1265" s="11">
        <v>0</v>
      </c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  <c r="AP1265" s="11"/>
      <c r="AQ1265" s="11"/>
      <c r="AR1265" s="11"/>
      <c r="AS1265" s="11"/>
      <c r="AT1265" s="11"/>
      <c r="AU1265" s="11"/>
      <c r="AV1265" s="11"/>
      <c r="AW1265" s="11"/>
      <c r="AX1265" s="11"/>
      <c r="AY1265" s="11"/>
      <c r="AZ1265" s="11"/>
      <c r="BA1265" s="11"/>
      <c r="BB1265" s="11"/>
    </row>
    <row r="1266" spans="1:54" x14ac:dyDescent="0.25">
      <c r="A1266" s="11" t="s">
        <v>4267</v>
      </c>
      <c r="B1266" s="12">
        <v>58</v>
      </c>
      <c r="C1266" s="12" t="str">
        <f t="shared" si="19"/>
        <v>[50-60 [ ans</v>
      </c>
      <c r="D1266" s="11" t="s">
        <v>4268</v>
      </c>
      <c r="E1266" s="11" t="s">
        <v>54</v>
      </c>
      <c r="F1266" s="11" t="s">
        <v>40</v>
      </c>
      <c r="G1266" s="12">
        <v>173</v>
      </c>
      <c r="H1266" s="12">
        <v>84</v>
      </c>
      <c r="I1266" s="11" t="s">
        <v>49</v>
      </c>
      <c r="J1266" s="11" t="s">
        <v>98</v>
      </c>
      <c r="K1266" s="11" t="s">
        <v>6043</v>
      </c>
      <c r="L1266" s="11" t="s">
        <v>51</v>
      </c>
      <c r="M1266" s="11" t="s">
        <v>6062</v>
      </c>
      <c r="N1266" s="11" t="s">
        <v>83</v>
      </c>
      <c r="O1266" s="11" t="s">
        <v>83</v>
      </c>
      <c r="P1266" s="11" t="s">
        <v>6035</v>
      </c>
      <c r="Q1266" s="11" t="s">
        <v>5598</v>
      </c>
      <c r="R1266" s="11" t="s">
        <v>5599</v>
      </c>
      <c r="S1266" s="11" t="s">
        <v>45</v>
      </c>
      <c r="T1266" s="11" t="s">
        <v>39</v>
      </c>
      <c r="U1266" s="11" t="s">
        <v>6053</v>
      </c>
      <c r="V1266" s="11" t="s">
        <v>46</v>
      </c>
      <c r="W1266" s="17">
        <v>41584</v>
      </c>
      <c r="X1266" s="17" t="s">
        <v>6558</v>
      </c>
      <c r="Y1266" s="34">
        <v>6</v>
      </c>
      <c r="Z1266" s="30" t="s">
        <v>6646</v>
      </c>
      <c r="AA1266" s="11"/>
      <c r="AB1266" s="11" t="s">
        <v>47</v>
      </c>
      <c r="AC1266" s="11">
        <v>0</v>
      </c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  <c r="AP1266" s="11"/>
      <c r="AQ1266" s="11"/>
      <c r="AR1266" s="11"/>
      <c r="AS1266" s="11"/>
      <c r="AT1266" s="11"/>
      <c r="AU1266" s="11"/>
      <c r="AV1266" s="11"/>
      <c r="AW1266" s="11"/>
      <c r="AX1266" s="11"/>
      <c r="AY1266" s="11"/>
      <c r="AZ1266" s="11"/>
      <c r="BA1266" s="11"/>
      <c r="BB1266" s="11"/>
    </row>
    <row r="1267" spans="1:54" x14ac:dyDescent="0.25">
      <c r="A1267" s="11" t="s">
        <v>4270</v>
      </c>
      <c r="B1267" s="12">
        <v>20</v>
      </c>
      <c r="C1267" s="12" t="str">
        <f t="shared" si="19"/>
        <v>[20-30[ ans</v>
      </c>
      <c r="D1267" s="11" t="s">
        <v>4271</v>
      </c>
      <c r="E1267" s="11" t="s">
        <v>54</v>
      </c>
      <c r="F1267" s="11" t="s">
        <v>40</v>
      </c>
      <c r="G1267" s="11"/>
      <c r="H1267" s="11"/>
      <c r="I1267" s="11" t="s">
        <v>41</v>
      </c>
      <c r="J1267" s="11" t="s">
        <v>101</v>
      </c>
      <c r="K1267" s="11" t="s">
        <v>286</v>
      </c>
      <c r="L1267" s="11" t="s">
        <v>197</v>
      </c>
      <c r="M1267" s="11" t="s">
        <v>6697</v>
      </c>
      <c r="N1267" s="11" t="s">
        <v>197</v>
      </c>
      <c r="O1267" s="11" t="s">
        <v>6706</v>
      </c>
      <c r="P1267" s="11" t="s">
        <v>6702</v>
      </c>
      <c r="Q1267" s="11"/>
      <c r="R1267" s="11"/>
      <c r="S1267" s="11" t="s">
        <v>45</v>
      </c>
      <c r="T1267" s="11" t="s">
        <v>58</v>
      </c>
      <c r="U1267" s="11" t="s">
        <v>6055</v>
      </c>
      <c r="V1267" s="11" t="s">
        <v>62</v>
      </c>
      <c r="W1267" s="17"/>
      <c r="X1267" s="17"/>
      <c r="Y1267" s="30"/>
      <c r="Z1267" s="30"/>
      <c r="AA1267" s="11"/>
      <c r="AB1267" s="11" t="s">
        <v>47</v>
      </c>
      <c r="AC1267" s="11">
        <v>0</v>
      </c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</row>
    <row r="1268" spans="1:54" x14ac:dyDescent="0.25">
      <c r="A1268" s="11" t="s">
        <v>4272</v>
      </c>
      <c r="B1268" s="12">
        <v>52</v>
      </c>
      <c r="C1268" s="12" t="str">
        <f t="shared" si="19"/>
        <v>[50-60 [ ans</v>
      </c>
      <c r="D1268" s="11" t="s">
        <v>4273</v>
      </c>
      <c r="E1268" s="11" t="s">
        <v>48</v>
      </c>
      <c r="F1268" s="11" t="s">
        <v>40</v>
      </c>
      <c r="G1268" s="11"/>
      <c r="H1268" s="11"/>
      <c r="I1268" s="11" t="s">
        <v>199</v>
      </c>
      <c r="J1268" s="11" t="s">
        <v>202</v>
      </c>
      <c r="K1268" s="11" t="s">
        <v>6048</v>
      </c>
      <c r="L1268" s="11" t="s">
        <v>118</v>
      </c>
      <c r="M1268" s="11" t="s">
        <v>6696</v>
      </c>
      <c r="N1268" s="11" t="s">
        <v>203</v>
      </c>
      <c r="O1268" s="11" t="s">
        <v>203</v>
      </c>
      <c r="P1268" s="11" t="s">
        <v>6702</v>
      </c>
      <c r="Q1268" s="11"/>
      <c r="R1268" s="11"/>
      <c r="S1268" s="11" t="s">
        <v>45</v>
      </c>
      <c r="T1268" s="11" t="s">
        <v>84</v>
      </c>
      <c r="U1268" s="11" t="s">
        <v>6057</v>
      </c>
      <c r="V1268" s="11" t="s">
        <v>62</v>
      </c>
      <c r="W1268" s="17"/>
      <c r="X1268" s="17"/>
      <c r="Y1268" s="30"/>
      <c r="Z1268" s="30"/>
      <c r="AA1268" s="11"/>
      <c r="AB1268" s="11" t="s">
        <v>47</v>
      </c>
      <c r="AC1268" s="11">
        <v>0</v>
      </c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</row>
    <row r="1269" spans="1:54" x14ac:dyDescent="0.25">
      <c r="A1269" s="11" t="s">
        <v>4274</v>
      </c>
      <c r="B1269" s="12">
        <v>27</v>
      </c>
      <c r="C1269" s="12" t="str">
        <f t="shared" si="19"/>
        <v>[20-30[ ans</v>
      </c>
      <c r="D1269" s="11" t="s">
        <v>4275</v>
      </c>
      <c r="E1269" s="11" t="s">
        <v>48</v>
      </c>
      <c r="F1269" s="11" t="s">
        <v>40</v>
      </c>
      <c r="G1269" s="11"/>
      <c r="H1269" s="11"/>
      <c r="I1269" s="11" t="s">
        <v>41</v>
      </c>
      <c r="J1269" s="11" t="s">
        <v>79</v>
      </c>
      <c r="K1269" s="11" t="s">
        <v>6048</v>
      </c>
      <c r="L1269" s="11" t="s">
        <v>51</v>
      </c>
      <c r="M1269" s="11" t="s">
        <v>6062</v>
      </c>
      <c r="N1269" s="11" t="s">
        <v>110</v>
      </c>
      <c r="O1269" s="11" t="s">
        <v>110</v>
      </c>
      <c r="P1269" s="11" t="s">
        <v>6033</v>
      </c>
      <c r="Q1269" s="11" t="s">
        <v>5630</v>
      </c>
      <c r="R1269" s="11" t="s">
        <v>5631</v>
      </c>
      <c r="S1269" s="11" t="s">
        <v>45</v>
      </c>
      <c r="T1269" s="11" t="s">
        <v>58</v>
      </c>
      <c r="U1269" s="11" t="s">
        <v>6055</v>
      </c>
      <c r="V1269" s="11" t="s">
        <v>62</v>
      </c>
      <c r="W1269" s="17"/>
      <c r="X1269" s="17"/>
      <c r="Y1269" s="30"/>
      <c r="Z1269" s="30"/>
      <c r="AA1269" s="29">
        <v>14</v>
      </c>
      <c r="AB1269" s="11" t="s">
        <v>47</v>
      </c>
      <c r="AC1269" s="11">
        <v>0</v>
      </c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  <c r="AP1269" s="11"/>
      <c r="AQ1269" s="11"/>
      <c r="AR1269" s="11"/>
      <c r="AS1269" s="11"/>
      <c r="AT1269" s="11"/>
      <c r="AU1269" s="11"/>
      <c r="AV1269" s="11"/>
      <c r="AW1269" s="11"/>
      <c r="AX1269" s="11"/>
      <c r="AY1269" s="11"/>
      <c r="AZ1269" s="11"/>
      <c r="BA1269" s="11"/>
      <c r="BB1269" s="11"/>
    </row>
    <row r="1270" spans="1:54" x14ac:dyDescent="0.25">
      <c r="A1270" s="11" t="s">
        <v>4276</v>
      </c>
      <c r="B1270" s="12">
        <v>40</v>
      </c>
      <c r="C1270" s="12" t="str">
        <f t="shared" si="19"/>
        <v>[40-50 [ ans</v>
      </c>
      <c r="D1270" s="11" t="s">
        <v>4277</v>
      </c>
      <c r="E1270" s="11" t="s">
        <v>48</v>
      </c>
      <c r="F1270" s="11" t="s">
        <v>40</v>
      </c>
      <c r="G1270" s="11"/>
      <c r="H1270" s="11"/>
      <c r="I1270" s="11" t="s">
        <v>49</v>
      </c>
      <c r="J1270" s="11" t="s">
        <v>394</v>
      </c>
      <c r="K1270" s="11" t="s">
        <v>6047</v>
      </c>
      <c r="L1270" s="11" t="s">
        <v>51</v>
      </c>
      <c r="M1270" s="11" t="s">
        <v>6062</v>
      </c>
      <c r="N1270" s="11" t="s">
        <v>395</v>
      </c>
      <c r="O1270" s="11" t="s">
        <v>529</v>
      </c>
      <c r="P1270" s="11" t="s">
        <v>6031</v>
      </c>
      <c r="Q1270" s="11" t="s">
        <v>5756</v>
      </c>
      <c r="R1270" s="11" t="s">
        <v>5757</v>
      </c>
      <c r="S1270" s="11" t="s">
        <v>45</v>
      </c>
      <c r="T1270" s="11" t="s">
        <v>84</v>
      </c>
      <c r="U1270" s="11" t="s">
        <v>6057</v>
      </c>
      <c r="V1270" s="11" t="s">
        <v>46</v>
      </c>
      <c r="W1270" s="17" t="s">
        <v>6218</v>
      </c>
      <c r="X1270" s="17" t="s">
        <v>6559</v>
      </c>
      <c r="Y1270" s="34">
        <v>1</v>
      </c>
      <c r="Z1270" s="30" t="s">
        <v>6644</v>
      </c>
      <c r="AA1270" s="11"/>
      <c r="AB1270" s="11" t="s">
        <v>47</v>
      </c>
      <c r="AC1270" s="11">
        <v>0</v>
      </c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</row>
    <row r="1271" spans="1:54" x14ac:dyDescent="0.25">
      <c r="A1271" s="11" t="s">
        <v>4279</v>
      </c>
      <c r="B1271" s="12">
        <v>33</v>
      </c>
      <c r="C1271" s="12" t="str">
        <f t="shared" si="19"/>
        <v>[30-40[ ans</v>
      </c>
      <c r="D1271" s="11" t="s">
        <v>4280</v>
      </c>
      <c r="E1271" s="11" t="s">
        <v>48</v>
      </c>
      <c r="F1271" s="11" t="s">
        <v>40</v>
      </c>
      <c r="G1271" s="11"/>
      <c r="H1271" s="11"/>
      <c r="I1271" s="11" t="s">
        <v>41</v>
      </c>
      <c r="J1271" s="11" t="s">
        <v>736</v>
      </c>
      <c r="K1271" s="11" t="s">
        <v>6047</v>
      </c>
      <c r="L1271" s="11" t="s">
        <v>121</v>
      </c>
      <c r="M1271" s="11" t="s">
        <v>6062</v>
      </c>
      <c r="N1271" s="11" t="s">
        <v>737</v>
      </c>
      <c r="O1271" s="11" t="s">
        <v>554</v>
      </c>
      <c r="P1271" s="11" t="s">
        <v>6032</v>
      </c>
      <c r="Q1271" s="11" t="s">
        <v>5576</v>
      </c>
      <c r="R1271" s="11" t="s">
        <v>5577</v>
      </c>
      <c r="S1271" s="11" t="s">
        <v>45</v>
      </c>
      <c r="T1271" s="11" t="s">
        <v>39</v>
      </c>
      <c r="U1271" s="11" t="s">
        <v>6053</v>
      </c>
      <c r="V1271" s="11" t="s">
        <v>62</v>
      </c>
      <c r="W1271" s="17"/>
      <c r="X1271" s="17"/>
      <c r="Y1271" s="30"/>
      <c r="Z1271" s="30"/>
      <c r="AA1271" s="29">
        <v>13.8</v>
      </c>
      <c r="AB1271" s="11" t="s">
        <v>47</v>
      </c>
      <c r="AC1271" s="11">
        <v>0</v>
      </c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1"/>
      <c r="AT1271" s="11"/>
      <c r="AU1271" s="11"/>
      <c r="AV1271" s="11"/>
      <c r="AW1271" s="11"/>
      <c r="AX1271" s="11"/>
      <c r="AY1271" s="11"/>
      <c r="AZ1271" s="11"/>
      <c r="BA1271" s="11"/>
      <c r="BB1271" s="11"/>
    </row>
    <row r="1272" spans="1:54" x14ac:dyDescent="0.25">
      <c r="A1272" s="11" t="s">
        <v>4281</v>
      </c>
      <c r="B1272" s="12">
        <v>33</v>
      </c>
      <c r="C1272" s="12" t="str">
        <f t="shared" si="19"/>
        <v>[30-40[ ans</v>
      </c>
      <c r="D1272" s="11" t="s">
        <v>4282</v>
      </c>
      <c r="E1272" s="11" t="s">
        <v>39</v>
      </c>
      <c r="F1272" s="11" t="s">
        <v>40</v>
      </c>
      <c r="G1272" s="11"/>
      <c r="H1272" s="11"/>
      <c r="I1272" s="11" t="s">
        <v>49</v>
      </c>
      <c r="J1272" s="11" t="s">
        <v>680</v>
      </c>
      <c r="K1272" s="11" t="s">
        <v>6049</v>
      </c>
      <c r="L1272" s="11" t="s">
        <v>51</v>
      </c>
      <c r="M1272" s="11" t="s">
        <v>6062</v>
      </c>
      <c r="N1272" s="11" t="s">
        <v>64</v>
      </c>
      <c r="O1272" s="11" t="s">
        <v>729</v>
      </c>
      <c r="P1272" s="11" t="s">
        <v>6702</v>
      </c>
      <c r="Q1272" s="11"/>
      <c r="R1272" s="11"/>
      <c r="S1272" s="11" t="s">
        <v>45</v>
      </c>
      <c r="T1272" s="11" t="s">
        <v>58</v>
      </c>
      <c r="U1272" s="11" t="s">
        <v>6055</v>
      </c>
      <c r="V1272" s="11" t="s">
        <v>46</v>
      </c>
      <c r="W1272" s="17">
        <v>37994</v>
      </c>
      <c r="X1272" s="17" t="s">
        <v>6560</v>
      </c>
      <c r="Y1272" s="34">
        <v>15</v>
      </c>
      <c r="Z1272" s="30" t="s">
        <v>6649</v>
      </c>
      <c r="AA1272" s="29">
        <v>13.1</v>
      </c>
      <c r="AB1272" s="11" t="s">
        <v>47</v>
      </c>
      <c r="AC1272" s="11">
        <v>0</v>
      </c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</row>
    <row r="1273" spans="1:54" x14ac:dyDescent="0.25">
      <c r="A1273" s="11" t="s">
        <v>4284</v>
      </c>
      <c r="B1273" s="12">
        <v>28</v>
      </c>
      <c r="C1273" s="12" t="str">
        <f t="shared" si="19"/>
        <v>[20-30[ ans</v>
      </c>
      <c r="D1273" s="11" t="s">
        <v>4285</v>
      </c>
      <c r="E1273" s="11" t="s">
        <v>92</v>
      </c>
      <c r="F1273" s="11" t="s">
        <v>40</v>
      </c>
      <c r="G1273" s="11"/>
      <c r="H1273" s="11"/>
      <c r="I1273" s="11" t="s">
        <v>49</v>
      </c>
      <c r="J1273" s="11" t="s">
        <v>768</v>
      </c>
      <c r="K1273" s="11" t="s">
        <v>6045</v>
      </c>
      <c r="L1273" s="11" t="s">
        <v>51</v>
      </c>
      <c r="M1273" s="11" t="s">
        <v>6062</v>
      </c>
      <c r="N1273" s="11" t="s">
        <v>1011</v>
      </c>
      <c r="O1273" s="11" t="s">
        <v>5698</v>
      </c>
      <c r="P1273" s="11" t="s">
        <v>6033</v>
      </c>
      <c r="Q1273" s="11" t="s">
        <v>5699</v>
      </c>
      <c r="R1273" s="11" t="s">
        <v>5860</v>
      </c>
      <c r="S1273" s="11" t="s">
        <v>45</v>
      </c>
      <c r="T1273" s="11" t="s">
        <v>84</v>
      </c>
      <c r="U1273" s="11" t="s">
        <v>6057</v>
      </c>
      <c r="V1273" s="11" t="s">
        <v>62</v>
      </c>
      <c r="W1273" s="17"/>
      <c r="X1273" s="17"/>
      <c r="Y1273" s="30"/>
      <c r="Z1273" s="30"/>
      <c r="AA1273" s="29">
        <v>16.2</v>
      </c>
      <c r="AB1273" s="11" t="s">
        <v>47</v>
      </c>
      <c r="AC1273" s="11">
        <v>0</v>
      </c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</row>
    <row r="1274" spans="1:54" x14ac:dyDescent="0.25">
      <c r="A1274" s="11" t="s">
        <v>4286</v>
      </c>
      <c r="B1274" s="12">
        <v>20</v>
      </c>
      <c r="C1274" s="12" t="str">
        <f t="shared" si="19"/>
        <v>[20-30[ ans</v>
      </c>
      <c r="D1274" s="11" t="s">
        <v>4287</v>
      </c>
      <c r="E1274" s="11" t="s">
        <v>54</v>
      </c>
      <c r="F1274" s="11" t="s">
        <v>40</v>
      </c>
      <c r="G1274" s="11"/>
      <c r="H1274" s="11"/>
      <c r="I1274" s="11" t="s">
        <v>41</v>
      </c>
      <c r="J1274" s="11" t="s">
        <v>134</v>
      </c>
      <c r="K1274" s="11" t="s">
        <v>6049</v>
      </c>
      <c r="L1274" s="11" t="s">
        <v>51</v>
      </c>
      <c r="M1274" s="11" t="s">
        <v>6062</v>
      </c>
      <c r="N1274" s="11" t="s">
        <v>765</v>
      </c>
      <c r="O1274" s="11" t="s">
        <v>313</v>
      </c>
      <c r="P1274" s="11" t="s">
        <v>6035</v>
      </c>
      <c r="Q1274" s="11" t="s">
        <v>5805</v>
      </c>
      <c r="R1274" s="11" t="s">
        <v>5806</v>
      </c>
      <c r="S1274" s="11" t="s">
        <v>45</v>
      </c>
      <c r="T1274" s="11" t="s">
        <v>58</v>
      </c>
      <c r="U1274" s="11" t="s">
        <v>6055</v>
      </c>
      <c r="V1274" s="11" t="s">
        <v>62</v>
      </c>
      <c r="W1274" s="17"/>
      <c r="X1274" s="17"/>
      <c r="Y1274" s="30"/>
      <c r="Z1274" s="30"/>
      <c r="AA1274" s="29">
        <v>13</v>
      </c>
      <c r="AB1274" s="11" t="s">
        <v>47</v>
      </c>
      <c r="AC1274" s="11">
        <v>0</v>
      </c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  <c r="AP1274" s="11"/>
      <c r="AQ1274" s="11"/>
      <c r="AR1274" s="11"/>
      <c r="AS1274" s="11"/>
      <c r="AT1274" s="11"/>
      <c r="AU1274" s="11"/>
      <c r="AV1274" s="11"/>
      <c r="AW1274" s="11"/>
      <c r="AX1274" s="11"/>
      <c r="AY1274" s="11"/>
      <c r="AZ1274" s="11"/>
      <c r="BA1274" s="11"/>
      <c r="BB1274" s="11"/>
    </row>
    <row r="1275" spans="1:54" x14ac:dyDescent="0.25">
      <c r="A1275" s="11" t="s">
        <v>4288</v>
      </c>
      <c r="B1275" s="12">
        <v>27</v>
      </c>
      <c r="C1275" s="12" t="str">
        <f t="shared" si="19"/>
        <v>[20-30[ ans</v>
      </c>
      <c r="D1275" s="11" t="s">
        <v>4289</v>
      </c>
      <c r="E1275" s="11" t="s">
        <v>48</v>
      </c>
      <c r="F1275" s="11" t="s">
        <v>40</v>
      </c>
      <c r="G1275" s="12">
        <v>180</v>
      </c>
      <c r="H1275" s="11"/>
      <c r="I1275" s="11" t="s">
        <v>41</v>
      </c>
      <c r="J1275" s="11" t="s">
        <v>79</v>
      </c>
      <c r="K1275" s="11" t="s">
        <v>6048</v>
      </c>
      <c r="L1275" s="11" t="s">
        <v>51</v>
      </c>
      <c r="M1275" s="11" t="s">
        <v>6062</v>
      </c>
      <c r="N1275" s="11" t="s">
        <v>563</v>
      </c>
      <c r="O1275" s="11" t="s">
        <v>563</v>
      </c>
      <c r="P1275" s="11" t="s">
        <v>6033</v>
      </c>
      <c r="Q1275" s="11" t="s">
        <v>5737</v>
      </c>
      <c r="R1275" s="11" t="s">
        <v>5738</v>
      </c>
      <c r="S1275" s="11" t="s">
        <v>45</v>
      </c>
      <c r="T1275" s="11" t="s">
        <v>39</v>
      </c>
      <c r="U1275" s="11" t="s">
        <v>6053</v>
      </c>
      <c r="V1275" s="11" t="s">
        <v>62</v>
      </c>
      <c r="W1275" s="17"/>
      <c r="X1275" s="17"/>
      <c r="Y1275" s="30"/>
      <c r="Z1275" s="30"/>
      <c r="AA1275" s="29">
        <v>14.3</v>
      </c>
      <c r="AB1275" s="11" t="s">
        <v>47</v>
      </c>
      <c r="AC1275" s="11">
        <v>0</v>
      </c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</row>
    <row r="1276" spans="1:54" x14ac:dyDescent="0.25">
      <c r="A1276" s="11" t="s">
        <v>4290</v>
      </c>
      <c r="B1276" s="12">
        <v>29</v>
      </c>
      <c r="C1276" s="12" t="str">
        <f t="shared" si="19"/>
        <v>[20-30[ ans</v>
      </c>
      <c r="D1276" s="11" t="s">
        <v>4291</v>
      </c>
      <c r="E1276" s="11" t="s">
        <v>48</v>
      </c>
      <c r="F1276" s="11" t="s">
        <v>40</v>
      </c>
      <c r="G1276" s="11"/>
      <c r="H1276" s="11"/>
      <c r="I1276" s="11" t="s">
        <v>41</v>
      </c>
      <c r="J1276" s="11" t="s">
        <v>79</v>
      </c>
      <c r="K1276" s="11" t="s">
        <v>6048</v>
      </c>
      <c r="L1276" s="11" t="s">
        <v>51</v>
      </c>
      <c r="M1276" s="11" t="s">
        <v>6062</v>
      </c>
      <c r="N1276" s="11" t="s">
        <v>70</v>
      </c>
      <c r="O1276" s="11" t="s">
        <v>5502</v>
      </c>
      <c r="P1276" s="11" t="s">
        <v>6035</v>
      </c>
      <c r="Q1276" s="11" t="s">
        <v>5572</v>
      </c>
      <c r="R1276" s="11" t="s">
        <v>5573</v>
      </c>
      <c r="S1276" s="11" t="s">
        <v>45</v>
      </c>
      <c r="T1276" s="11" t="s">
        <v>39</v>
      </c>
      <c r="U1276" s="11" t="s">
        <v>6053</v>
      </c>
      <c r="V1276" s="11" t="s">
        <v>62</v>
      </c>
      <c r="W1276" s="17"/>
      <c r="X1276" s="17"/>
      <c r="Y1276" s="30"/>
      <c r="Z1276" s="30"/>
      <c r="AA1276" s="11"/>
      <c r="AB1276" s="11" t="s">
        <v>47</v>
      </c>
      <c r="AC1276" s="11">
        <v>0</v>
      </c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  <c r="AP1276" s="11"/>
      <c r="AQ1276" s="11"/>
      <c r="AR1276" s="11"/>
      <c r="AS1276" s="11"/>
      <c r="AT1276" s="11"/>
      <c r="AU1276" s="11"/>
      <c r="AV1276" s="11"/>
      <c r="AW1276" s="11"/>
      <c r="AX1276" s="11"/>
      <c r="AY1276" s="11"/>
      <c r="AZ1276" s="11"/>
      <c r="BA1276" s="11"/>
      <c r="BB1276" s="11"/>
    </row>
    <row r="1277" spans="1:54" x14ac:dyDescent="0.25">
      <c r="A1277" s="11" t="s">
        <v>4292</v>
      </c>
      <c r="B1277" s="12">
        <v>50</v>
      </c>
      <c r="C1277" s="12" t="str">
        <f t="shared" si="19"/>
        <v>[50-60 [ ans</v>
      </c>
      <c r="D1277" s="11" t="s">
        <v>4293</v>
      </c>
      <c r="E1277" s="11" t="s">
        <v>54</v>
      </c>
      <c r="F1277" s="11" t="s">
        <v>40</v>
      </c>
      <c r="G1277" s="11"/>
      <c r="H1277" s="12">
        <v>64</v>
      </c>
      <c r="I1277" s="11" t="s">
        <v>49</v>
      </c>
      <c r="J1277" s="11" t="s">
        <v>325</v>
      </c>
      <c r="K1277" s="11" t="s">
        <v>6047</v>
      </c>
      <c r="L1277" s="11" t="s">
        <v>51</v>
      </c>
      <c r="M1277" s="11" t="s">
        <v>6062</v>
      </c>
      <c r="N1277" s="11" t="s">
        <v>1230</v>
      </c>
      <c r="O1277" s="11" t="s">
        <v>729</v>
      </c>
      <c r="P1277" s="11" t="s">
        <v>6702</v>
      </c>
      <c r="Q1277" s="11"/>
      <c r="R1277" s="11"/>
      <c r="S1277" s="11" t="s">
        <v>45</v>
      </c>
      <c r="T1277" s="11" t="s">
        <v>980</v>
      </c>
      <c r="U1277" s="11" t="s">
        <v>793</v>
      </c>
      <c r="V1277" s="11" t="s">
        <v>62</v>
      </c>
      <c r="W1277" s="17"/>
      <c r="X1277" s="17"/>
      <c r="Y1277" s="30"/>
      <c r="Z1277" s="30"/>
      <c r="AA1277" s="29">
        <v>13.3</v>
      </c>
      <c r="AB1277" s="11" t="s">
        <v>845</v>
      </c>
      <c r="AC1277" s="11">
        <v>1</v>
      </c>
      <c r="AD1277" s="11"/>
      <c r="AE1277" s="27" t="s">
        <v>6687</v>
      </c>
      <c r="AF1277" s="11" t="s">
        <v>62</v>
      </c>
      <c r="AG1277" s="11" t="s">
        <v>62</v>
      </c>
      <c r="AH1277" s="11" t="s">
        <v>62</v>
      </c>
      <c r="AI1277" s="11" t="s">
        <v>62</v>
      </c>
      <c r="AJ1277" s="11"/>
      <c r="AK1277" s="11"/>
      <c r="AL1277" s="11"/>
      <c r="AM1277" s="11"/>
      <c r="AN1277" s="11"/>
      <c r="AO1277" s="11"/>
      <c r="AP1277" s="11" t="s">
        <v>1307</v>
      </c>
      <c r="AQ1277" s="11" t="s">
        <v>846</v>
      </c>
      <c r="AR1277" s="11"/>
      <c r="AS1277" s="11"/>
      <c r="AT1277" s="11"/>
      <c r="AU1277" s="11"/>
      <c r="AV1277" s="11"/>
      <c r="AW1277" s="11"/>
      <c r="AX1277" s="11"/>
      <c r="AY1277" s="11"/>
      <c r="AZ1277" s="11"/>
      <c r="BA1277" s="11"/>
      <c r="BB1277" s="11"/>
    </row>
    <row r="1278" spans="1:54" x14ac:dyDescent="0.25">
      <c r="A1278" s="11" t="s">
        <v>4294</v>
      </c>
      <c r="B1278" s="12">
        <v>29</v>
      </c>
      <c r="C1278" s="12" t="str">
        <f t="shared" si="19"/>
        <v>[20-30[ ans</v>
      </c>
      <c r="D1278" s="11" t="s">
        <v>4295</v>
      </c>
      <c r="E1278" s="11" t="s">
        <v>48</v>
      </c>
      <c r="F1278" s="11" t="s">
        <v>40</v>
      </c>
      <c r="G1278" s="11"/>
      <c r="H1278" s="11"/>
      <c r="I1278" s="11" t="s">
        <v>41</v>
      </c>
      <c r="J1278" s="11" t="s">
        <v>71</v>
      </c>
      <c r="K1278" s="11" t="s">
        <v>6047</v>
      </c>
      <c r="L1278" s="11" t="s">
        <v>51</v>
      </c>
      <c r="M1278" s="11" t="s">
        <v>6062</v>
      </c>
      <c r="N1278" s="11" t="s">
        <v>96</v>
      </c>
      <c r="O1278" s="11" t="s">
        <v>5640</v>
      </c>
      <c r="P1278" s="11" t="s">
        <v>6033</v>
      </c>
      <c r="Q1278" s="11" t="s">
        <v>5765</v>
      </c>
      <c r="R1278" s="11" t="s">
        <v>5766</v>
      </c>
      <c r="S1278" s="11" t="s">
        <v>45</v>
      </c>
      <c r="T1278" s="11" t="s">
        <v>229</v>
      </c>
      <c r="U1278" s="11" t="s">
        <v>6053</v>
      </c>
      <c r="V1278" s="11" t="s">
        <v>62</v>
      </c>
      <c r="W1278" s="17"/>
      <c r="X1278" s="17"/>
      <c r="Y1278" s="30"/>
      <c r="Z1278" s="30"/>
      <c r="AA1278" s="11"/>
      <c r="AB1278" s="11" t="s">
        <v>47</v>
      </c>
      <c r="AC1278" s="11">
        <v>0</v>
      </c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</row>
    <row r="1279" spans="1:54" x14ac:dyDescent="0.25">
      <c r="A1279" s="11" t="s">
        <v>4296</v>
      </c>
      <c r="B1279" s="12">
        <v>54</v>
      </c>
      <c r="C1279" s="12" t="str">
        <f t="shared" si="19"/>
        <v>[50-60 [ ans</v>
      </c>
      <c r="D1279" s="11" t="s">
        <v>4297</v>
      </c>
      <c r="E1279" s="11" t="s">
        <v>54</v>
      </c>
      <c r="F1279" s="11" t="s">
        <v>40</v>
      </c>
      <c r="G1279" s="11"/>
      <c r="H1279" s="11"/>
      <c r="I1279" s="11" t="s">
        <v>41</v>
      </c>
      <c r="J1279" s="11" t="s">
        <v>1119</v>
      </c>
      <c r="K1279" s="11" t="s">
        <v>6047</v>
      </c>
      <c r="L1279" s="11" t="s">
        <v>51</v>
      </c>
      <c r="M1279" s="11" t="s">
        <v>6062</v>
      </c>
      <c r="N1279" s="11" t="s">
        <v>1120</v>
      </c>
      <c r="O1279" s="11" t="s">
        <v>5502</v>
      </c>
      <c r="P1279" s="11" t="s">
        <v>6035</v>
      </c>
      <c r="Q1279" s="11" t="s">
        <v>5572</v>
      </c>
      <c r="R1279" s="11" t="s">
        <v>5573</v>
      </c>
      <c r="S1279" s="11" t="s">
        <v>45</v>
      </c>
      <c r="T1279" s="11" t="s">
        <v>84</v>
      </c>
      <c r="U1279" s="11" t="s">
        <v>6057</v>
      </c>
      <c r="V1279" s="11" t="s">
        <v>62</v>
      </c>
      <c r="W1279" s="17"/>
      <c r="X1279" s="17"/>
      <c r="Y1279" s="30"/>
      <c r="Z1279" s="30"/>
      <c r="AA1279" s="11"/>
      <c r="AB1279" s="11" t="s">
        <v>47</v>
      </c>
      <c r="AC1279" s="11">
        <v>0</v>
      </c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  <c r="AP1279" s="11"/>
      <c r="AQ1279" s="11"/>
      <c r="AR1279" s="11"/>
      <c r="AS1279" s="11"/>
      <c r="AT1279" s="11"/>
      <c r="AU1279" s="11"/>
      <c r="AV1279" s="11"/>
      <c r="AW1279" s="11"/>
      <c r="AX1279" s="11"/>
      <c r="AY1279" s="11"/>
      <c r="AZ1279" s="11"/>
      <c r="BA1279" s="11"/>
      <c r="BB1279" s="11"/>
    </row>
    <row r="1280" spans="1:54" x14ac:dyDescent="0.25">
      <c r="A1280" s="11" t="s">
        <v>4298</v>
      </c>
      <c r="B1280" s="12">
        <v>42</v>
      </c>
      <c r="C1280" s="12" t="str">
        <f t="shared" si="19"/>
        <v>[40-50 [ ans</v>
      </c>
      <c r="D1280" s="11" t="s">
        <v>4299</v>
      </c>
      <c r="E1280" s="11" t="s">
        <v>54</v>
      </c>
      <c r="F1280" s="11" t="s">
        <v>40</v>
      </c>
      <c r="G1280" s="11"/>
      <c r="H1280" s="12">
        <v>65</v>
      </c>
      <c r="I1280" s="11" t="s">
        <v>41</v>
      </c>
      <c r="J1280" s="11" t="s">
        <v>1152</v>
      </c>
      <c r="K1280" s="11" t="s">
        <v>6045</v>
      </c>
      <c r="L1280" s="11" t="s">
        <v>121</v>
      </c>
      <c r="M1280" s="11" t="s">
        <v>6062</v>
      </c>
      <c r="N1280" s="11" t="s">
        <v>566</v>
      </c>
      <c r="O1280" s="11" t="s">
        <v>169</v>
      </c>
      <c r="P1280" s="11" t="s">
        <v>6034</v>
      </c>
      <c r="Q1280" s="11" t="s">
        <v>5830</v>
      </c>
      <c r="R1280" s="11" t="s">
        <v>5831</v>
      </c>
      <c r="S1280" s="11" t="s">
        <v>45</v>
      </c>
      <c r="T1280" s="11" t="s">
        <v>39</v>
      </c>
      <c r="U1280" s="11" t="s">
        <v>6053</v>
      </c>
      <c r="V1280" s="11" t="s">
        <v>46</v>
      </c>
      <c r="W1280" s="17" t="s">
        <v>6219</v>
      </c>
      <c r="X1280" s="17" t="s">
        <v>6561</v>
      </c>
      <c r="Y1280" s="34">
        <v>4</v>
      </c>
      <c r="Z1280" s="30" t="s">
        <v>6647</v>
      </c>
      <c r="AA1280" s="29">
        <v>12.4</v>
      </c>
      <c r="AB1280" s="11" t="s">
        <v>845</v>
      </c>
      <c r="AC1280" s="11">
        <v>1</v>
      </c>
      <c r="AD1280" s="27" t="s">
        <v>5511</v>
      </c>
      <c r="AE1280" s="27" t="s">
        <v>6673</v>
      </c>
      <c r="AF1280" s="11" t="s">
        <v>62</v>
      </c>
      <c r="AG1280" s="11" t="s">
        <v>46</v>
      </c>
      <c r="AH1280" s="11" t="s">
        <v>62</v>
      </c>
      <c r="AI1280" s="11" t="s">
        <v>62</v>
      </c>
      <c r="AJ1280" s="11"/>
      <c r="AK1280" s="11"/>
      <c r="AL1280" s="11"/>
      <c r="AM1280" s="11"/>
      <c r="AN1280" s="11"/>
      <c r="AO1280" s="11"/>
      <c r="AP1280" s="11"/>
      <c r="AQ1280" s="11" t="s">
        <v>846</v>
      </c>
      <c r="AR1280" s="11"/>
      <c r="AS1280" s="11"/>
      <c r="AT1280" s="11"/>
      <c r="AU1280" s="11"/>
      <c r="AV1280" s="11"/>
      <c r="AW1280" s="11"/>
      <c r="AX1280" s="11"/>
      <c r="AY1280" s="11"/>
      <c r="AZ1280" s="11"/>
      <c r="BA1280" s="11"/>
      <c r="BB1280" s="11"/>
    </row>
    <row r="1281" spans="1:54" x14ac:dyDescent="0.25">
      <c r="A1281" s="11" t="s">
        <v>4301</v>
      </c>
      <c r="B1281" s="12">
        <v>20</v>
      </c>
      <c r="C1281" s="12" t="str">
        <f t="shared" si="19"/>
        <v>[20-30[ ans</v>
      </c>
      <c r="D1281" s="11" t="s">
        <v>4302</v>
      </c>
      <c r="E1281" s="11" t="s">
        <v>269</v>
      </c>
      <c r="F1281" s="11" t="s">
        <v>40</v>
      </c>
      <c r="G1281" s="12">
        <v>168</v>
      </c>
      <c r="H1281" s="12">
        <v>60</v>
      </c>
      <c r="I1281" s="11" t="s">
        <v>41</v>
      </c>
      <c r="J1281" s="11" t="s">
        <v>79</v>
      </c>
      <c r="K1281" s="11" t="s">
        <v>6048</v>
      </c>
      <c r="L1281" s="11" t="s">
        <v>51</v>
      </c>
      <c r="M1281" s="11" t="s">
        <v>6062</v>
      </c>
      <c r="N1281" s="11" t="s">
        <v>78</v>
      </c>
      <c r="O1281" s="11" t="s">
        <v>729</v>
      </c>
      <c r="P1281" s="11" t="s">
        <v>6702</v>
      </c>
      <c r="Q1281" s="11"/>
      <c r="R1281" s="11"/>
      <c r="S1281" s="11" t="s">
        <v>45</v>
      </c>
      <c r="T1281" s="11" t="s">
        <v>58</v>
      </c>
      <c r="U1281" s="11" t="s">
        <v>6055</v>
      </c>
      <c r="V1281" s="11" t="s">
        <v>62</v>
      </c>
      <c r="W1281" s="17"/>
      <c r="X1281" s="17"/>
      <c r="Y1281" s="30"/>
      <c r="Z1281" s="30"/>
      <c r="AA1281" s="29">
        <v>14</v>
      </c>
      <c r="AB1281" s="11" t="s">
        <v>47</v>
      </c>
      <c r="AC1281" s="11">
        <v>0</v>
      </c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</row>
    <row r="1282" spans="1:54" x14ac:dyDescent="0.25">
      <c r="A1282" s="11" t="s">
        <v>4303</v>
      </c>
      <c r="B1282" s="12">
        <v>40</v>
      </c>
      <c r="C1282" s="12" t="str">
        <f t="shared" si="19"/>
        <v>[40-50 [ ans</v>
      </c>
      <c r="D1282" s="11" t="s">
        <v>4304</v>
      </c>
      <c r="E1282" s="11" t="s">
        <v>39</v>
      </c>
      <c r="F1282" s="11" t="s">
        <v>40</v>
      </c>
      <c r="G1282" s="11"/>
      <c r="H1282" s="11"/>
      <c r="I1282" s="11" t="s">
        <v>41</v>
      </c>
      <c r="J1282" s="11" t="s">
        <v>150</v>
      </c>
      <c r="K1282" s="11" t="s">
        <v>6047</v>
      </c>
      <c r="L1282" s="11" t="s">
        <v>51</v>
      </c>
      <c r="M1282" s="11" t="s">
        <v>6062</v>
      </c>
      <c r="N1282" s="11" t="s">
        <v>162</v>
      </c>
      <c r="O1282" s="11" t="s">
        <v>162</v>
      </c>
      <c r="P1282" s="11" t="s">
        <v>6033</v>
      </c>
      <c r="Q1282" s="11" t="s">
        <v>5580</v>
      </c>
      <c r="R1282" s="11" t="s">
        <v>5581</v>
      </c>
      <c r="S1282" s="11" t="s">
        <v>45</v>
      </c>
      <c r="T1282" s="11" t="s">
        <v>58</v>
      </c>
      <c r="U1282" s="11" t="s">
        <v>6055</v>
      </c>
      <c r="V1282" s="11" t="s">
        <v>62</v>
      </c>
      <c r="W1282" s="17"/>
      <c r="X1282" s="17"/>
      <c r="Y1282" s="30"/>
      <c r="Z1282" s="30"/>
      <c r="AA1282" s="29">
        <v>14</v>
      </c>
      <c r="AB1282" s="11" t="s">
        <v>47</v>
      </c>
      <c r="AC1282" s="11">
        <v>0</v>
      </c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1"/>
    </row>
    <row r="1283" spans="1:54" x14ac:dyDescent="0.25">
      <c r="A1283" s="11" t="s">
        <v>4305</v>
      </c>
      <c r="B1283" s="12">
        <v>20</v>
      </c>
      <c r="C1283" s="12" t="str">
        <f t="shared" ref="C1283:C1346" si="20">IF(B1283&lt;20," &lt; 20 ans", IF(B1283&lt;30,"[20-30[ ans",IF(B1283&lt;40,"[30-40[ ans",IF(B1283&lt;50,"[40-50 [ ans",IF(B1283&lt;60, "[50-60 [ ans","&gt; 60 ans")))))</f>
        <v>[20-30[ ans</v>
      </c>
      <c r="D1283" s="11" t="s">
        <v>4306</v>
      </c>
      <c r="E1283" s="11" t="s">
        <v>48</v>
      </c>
      <c r="F1283" s="11" t="s">
        <v>40</v>
      </c>
      <c r="G1283" s="11"/>
      <c r="H1283" s="12">
        <v>79</v>
      </c>
      <c r="I1283" s="11" t="s">
        <v>41</v>
      </c>
      <c r="J1283" s="11" t="s">
        <v>79</v>
      </c>
      <c r="K1283" s="11" t="s">
        <v>6048</v>
      </c>
      <c r="L1283" s="11" t="s">
        <v>51</v>
      </c>
      <c r="M1283" s="11" t="s">
        <v>6062</v>
      </c>
      <c r="N1283" s="11" t="s">
        <v>217</v>
      </c>
      <c r="O1283" s="11" t="s">
        <v>217</v>
      </c>
      <c r="P1283" s="11" t="s">
        <v>6033</v>
      </c>
      <c r="Q1283" s="11" t="s">
        <v>5612</v>
      </c>
      <c r="R1283" s="11" t="s">
        <v>5613</v>
      </c>
      <c r="S1283" s="11" t="s">
        <v>45</v>
      </c>
      <c r="T1283" s="11" t="s">
        <v>39</v>
      </c>
      <c r="U1283" s="11" t="s">
        <v>6053</v>
      </c>
      <c r="V1283" s="11" t="s">
        <v>62</v>
      </c>
      <c r="W1283" s="17"/>
      <c r="X1283" s="17"/>
      <c r="Y1283" s="30"/>
      <c r="Z1283" s="30"/>
      <c r="AA1283" s="29">
        <v>14</v>
      </c>
      <c r="AB1283" s="11" t="s">
        <v>47</v>
      </c>
      <c r="AC1283" s="11">
        <v>0</v>
      </c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1"/>
    </row>
    <row r="1284" spans="1:54" x14ac:dyDescent="0.25">
      <c r="A1284" s="11" t="s">
        <v>4307</v>
      </c>
      <c r="B1284" s="12">
        <v>30</v>
      </c>
      <c r="C1284" s="12" t="str">
        <f t="shared" si="20"/>
        <v>[30-40[ ans</v>
      </c>
      <c r="D1284" s="11" t="s">
        <v>4308</v>
      </c>
      <c r="E1284" s="11" t="s">
        <v>48</v>
      </c>
      <c r="F1284" s="11" t="s">
        <v>55</v>
      </c>
      <c r="G1284" s="11"/>
      <c r="H1284" s="11"/>
      <c r="I1284" s="11" t="s">
        <v>41</v>
      </c>
      <c r="J1284" s="11" t="s">
        <v>1258</v>
      </c>
      <c r="K1284" s="11" t="s">
        <v>6045</v>
      </c>
      <c r="L1284" s="11" t="s">
        <v>51</v>
      </c>
      <c r="M1284" s="11" t="s">
        <v>6062</v>
      </c>
      <c r="N1284" s="11" t="s">
        <v>369</v>
      </c>
      <c r="O1284" s="11" t="s">
        <v>57</v>
      </c>
      <c r="P1284" s="11" t="s">
        <v>6033</v>
      </c>
      <c r="Q1284" s="11" t="s">
        <v>5570</v>
      </c>
      <c r="R1284" s="11" t="s">
        <v>5571</v>
      </c>
      <c r="S1284" s="11" t="s">
        <v>45</v>
      </c>
      <c r="T1284" s="11" t="s">
        <v>980</v>
      </c>
      <c r="U1284" s="11" t="s">
        <v>793</v>
      </c>
      <c r="V1284" s="11" t="s">
        <v>46</v>
      </c>
      <c r="W1284" s="17">
        <v>36892</v>
      </c>
      <c r="X1284" s="17" t="s">
        <v>6562</v>
      </c>
      <c r="Y1284" s="34">
        <v>18</v>
      </c>
      <c r="Z1284" s="30" t="s">
        <v>6649</v>
      </c>
      <c r="AA1284" s="29">
        <v>10.6</v>
      </c>
      <c r="AB1284" s="11" t="s">
        <v>845</v>
      </c>
      <c r="AC1284" s="11">
        <v>1</v>
      </c>
      <c r="AD1284" s="27" t="s">
        <v>5511</v>
      </c>
      <c r="AE1284" s="27" t="s">
        <v>6673</v>
      </c>
      <c r="AF1284" s="11" t="s">
        <v>62</v>
      </c>
      <c r="AG1284" s="11" t="s">
        <v>46</v>
      </c>
      <c r="AH1284" s="11" t="s">
        <v>62</v>
      </c>
      <c r="AI1284" s="11" t="s">
        <v>62</v>
      </c>
      <c r="AJ1284" s="11" t="s">
        <v>1532</v>
      </c>
      <c r="AK1284" s="11"/>
      <c r="AL1284" s="11" t="s">
        <v>62</v>
      </c>
      <c r="AM1284" s="11" t="s">
        <v>62</v>
      </c>
      <c r="AN1284" s="11" t="s">
        <v>62</v>
      </c>
      <c r="AO1284" s="11" t="s">
        <v>62</v>
      </c>
      <c r="AP1284" s="11"/>
      <c r="AQ1284" s="11" t="s">
        <v>846</v>
      </c>
      <c r="AR1284" s="11"/>
      <c r="AS1284" s="11"/>
      <c r="AT1284" s="11"/>
      <c r="AU1284" s="11"/>
      <c r="AV1284" s="11"/>
      <c r="AW1284" s="11"/>
      <c r="AX1284" s="11"/>
      <c r="AY1284" s="11"/>
      <c r="AZ1284" s="11"/>
      <c r="BA1284" s="11"/>
      <c r="BB1284" s="11"/>
    </row>
    <row r="1285" spans="1:54" x14ac:dyDescent="0.25">
      <c r="A1285" s="11" t="s">
        <v>4310</v>
      </c>
      <c r="B1285" s="12">
        <v>27</v>
      </c>
      <c r="C1285" s="12" t="str">
        <f t="shared" si="20"/>
        <v>[20-30[ ans</v>
      </c>
      <c r="D1285" s="11" t="s">
        <v>4311</v>
      </c>
      <c r="E1285" s="11" t="s">
        <v>54</v>
      </c>
      <c r="F1285" s="11" t="s">
        <v>40</v>
      </c>
      <c r="G1285" s="11"/>
      <c r="H1285" s="11"/>
      <c r="I1285" s="11" t="s">
        <v>41</v>
      </c>
      <c r="J1285" s="11" t="s">
        <v>56</v>
      </c>
      <c r="K1285" s="11" t="s">
        <v>6045</v>
      </c>
      <c r="L1285" s="11" t="s">
        <v>157</v>
      </c>
      <c r="M1285" s="11" t="s">
        <v>6062</v>
      </c>
      <c r="N1285" s="11" t="s">
        <v>169</v>
      </c>
      <c r="O1285" s="11" t="s">
        <v>169</v>
      </c>
      <c r="P1285" s="11" t="s">
        <v>6034</v>
      </c>
      <c r="Q1285" s="11" t="s">
        <v>5830</v>
      </c>
      <c r="R1285" s="11" t="s">
        <v>5831</v>
      </c>
      <c r="S1285" s="11" t="s">
        <v>45</v>
      </c>
      <c r="T1285" s="11" t="s">
        <v>58</v>
      </c>
      <c r="U1285" s="11" t="s">
        <v>6055</v>
      </c>
      <c r="V1285" s="11" t="s">
        <v>62</v>
      </c>
      <c r="W1285" s="17"/>
      <c r="X1285" s="17"/>
      <c r="Y1285" s="30"/>
      <c r="Z1285" s="30"/>
      <c r="AA1285" s="29">
        <v>16</v>
      </c>
      <c r="AB1285" s="11" t="s">
        <v>47</v>
      </c>
      <c r="AC1285" s="11">
        <v>0</v>
      </c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  <c r="AP1285" s="11"/>
      <c r="AQ1285" s="11"/>
      <c r="AR1285" s="11"/>
      <c r="AS1285" s="11"/>
      <c r="AT1285" s="11"/>
      <c r="AU1285" s="11"/>
      <c r="AV1285" s="11"/>
      <c r="AW1285" s="11"/>
      <c r="AX1285" s="11"/>
      <c r="AY1285" s="11"/>
      <c r="AZ1285" s="11"/>
      <c r="BA1285" s="11"/>
      <c r="BB1285" s="11"/>
    </row>
    <row r="1286" spans="1:54" x14ac:dyDescent="0.25">
      <c r="A1286" s="11" t="s">
        <v>4312</v>
      </c>
      <c r="B1286" s="12">
        <v>38</v>
      </c>
      <c r="C1286" s="12" t="str">
        <f t="shared" si="20"/>
        <v>[30-40[ ans</v>
      </c>
      <c r="D1286" s="11" t="s">
        <v>4313</v>
      </c>
      <c r="E1286" s="11" t="s">
        <v>48</v>
      </c>
      <c r="F1286" s="11" t="s">
        <v>40</v>
      </c>
      <c r="G1286" s="11"/>
      <c r="H1286" s="11"/>
      <c r="I1286" s="11" t="s">
        <v>41</v>
      </c>
      <c r="J1286" s="11" t="s">
        <v>144</v>
      </c>
      <c r="K1286" s="11" t="s">
        <v>6044</v>
      </c>
      <c r="L1286" s="11" t="s">
        <v>114</v>
      </c>
      <c r="M1286" s="11" t="s">
        <v>6062</v>
      </c>
      <c r="N1286" s="11" t="s">
        <v>309</v>
      </c>
      <c r="O1286" s="11" t="s">
        <v>5505</v>
      </c>
      <c r="P1286" s="11" t="s">
        <v>6032</v>
      </c>
      <c r="Q1286" s="11" t="s">
        <v>5600</v>
      </c>
      <c r="R1286" s="11" t="s">
        <v>5601</v>
      </c>
      <c r="S1286" s="11" t="s">
        <v>45</v>
      </c>
      <c r="T1286" s="11" t="s">
        <v>124</v>
      </c>
      <c r="U1286" s="11" t="s">
        <v>124</v>
      </c>
      <c r="V1286" s="11" t="s">
        <v>46</v>
      </c>
      <c r="W1286" s="17">
        <v>38353</v>
      </c>
      <c r="X1286" s="17" t="s">
        <v>6345</v>
      </c>
      <c r="Y1286" s="34">
        <v>14</v>
      </c>
      <c r="Z1286" s="30" t="s">
        <v>6650</v>
      </c>
      <c r="AA1286" s="11"/>
      <c r="AB1286" s="11" t="s">
        <v>47</v>
      </c>
      <c r="AC1286" s="11">
        <v>0</v>
      </c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  <c r="AP1286" s="11"/>
      <c r="AQ1286" s="11"/>
      <c r="AR1286" s="11"/>
      <c r="AS1286" s="11"/>
      <c r="AT1286" s="11"/>
      <c r="AU1286" s="11"/>
      <c r="AV1286" s="11"/>
      <c r="AW1286" s="11"/>
      <c r="AX1286" s="11"/>
      <c r="AY1286" s="11"/>
      <c r="AZ1286" s="11"/>
      <c r="BA1286" s="11"/>
      <c r="BB1286" s="11"/>
    </row>
    <row r="1287" spans="1:54" x14ac:dyDescent="0.25">
      <c r="A1287" s="11" t="s">
        <v>4314</v>
      </c>
      <c r="B1287" s="12">
        <v>28</v>
      </c>
      <c r="C1287" s="12" t="str">
        <f t="shared" si="20"/>
        <v>[20-30[ ans</v>
      </c>
      <c r="D1287" s="11" t="s">
        <v>4315</v>
      </c>
      <c r="E1287" s="11" t="s">
        <v>48</v>
      </c>
      <c r="F1287" s="11" t="s">
        <v>40</v>
      </c>
      <c r="G1287" s="11"/>
      <c r="H1287" s="11"/>
      <c r="I1287" s="11" t="s">
        <v>41</v>
      </c>
      <c r="J1287" s="11" t="s">
        <v>101</v>
      </c>
      <c r="K1287" s="11" t="s">
        <v>286</v>
      </c>
      <c r="L1287" s="11" t="s">
        <v>51</v>
      </c>
      <c r="M1287" s="11" t="s">
        <v>6062</v>
      </c>
      <c r="N1287" s="11" t="s">
        <v>164</v>
      </c>
      <c r="O1287" s="11" t="s">
        <v>164</v>
      </c>
      <c r="P1287" s="11" t="s">
        <v>6033</v>
      </c>
      <c r="Q1287" s="11" t="s">
        <v>5582</v>
      </c>
      <c r="R1287" s="11" t="s">
        <v>5583</v>
      </c>
      <c r="S1287" s="11" t="s">
        <v>45</v>
      </c>
      <c r="T1287" s="11" t="s">
        <v>124</v>
      </c>
      <c r="U1287" s="11" t="s">
        <v>124</v>
      </c>
      <c r="V1287" s="11" t="s">
        <v>46</v>
      </c>
      <c r="W1287" s="17" t="s">
        <v>6175</v>
      </c>
      <c r="X1287" s="17" t="s">
        <v>6482</v>
      </c>
      <c r="Y1287" s="34">
        <v>3</v>
      </c>
      <c r="Z1287" s="30" t="s">
        <v>6647</v>
      </c>
      <c r="AA1287" s="29">
        <v>14.2</v>
      </c>
      <c r="AB1287" s="11" t="s">
        <v>47</v>
      </c>
      <c r="AC1287" s="11">
        <v>0</v>
      </c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  <c r="AP1287" s="11"/>
      <c r="AQ1287" s="11"/>
      <c r="AR1287" s="11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1"/>
    </row>
    <row r="1288" spans="1:54" x14ac:dyDescent="0.25">
      <c r="A1288" s="11" t="s">
        <v>4316</v>
      </c>
      <c r="B1288" s="35">
        <v>33.200000000000003</v>
      </c>
      <c r="C1288" s="12" t="str">
        <f t="shared" si="20"/>
        <v>[30-40[ ans</v>
      </c>
      <c r="D1288" s="11" t="s">
        <v>4317</v>
      </c>
      <c r="E1288" s="11" t="s">
        <v>92</v>
      </c>
      <c r="F1288" s="11" t="s">
        <v>40</v>
      </c>
      <c r="G1288" s="11"/>
      <c r="H1288" s="11"/>
      <c r="I1288" s="11" t="s">
        <v>49</v>
      </c>
      <c r="J1288" s="11" t="s">
        <v>171</v>
      </c>
      <c r="K1288" s="11" t="s">
        <v>6047</v>
      </c>
      <c r="L1288" s="11" t="s">
        <v>51</v>
      </c>
      <c r="M1288" s="11" t="s">
        <v>6062</v>
      </c>
      <c r="N1288" s="11" t="s">
        <v>64</v>
      </c>
      <c r="O1288" s="11" t="s">
        <v>729</v>
      </c>
      <c r="P1288" s="11" t="s">
        <v>6702</v>
      </c>
      <c r="Q1288" s="11"/>
      <c r="R1288" s="11"/>
      <c r="S1288" s="11" t="s">
        <v>45</v>
      </c>
      <c r="T1288" s="11" t="s">
        <v>84</v>
      </c>
      <c r="U1288" s="11" t="s">
        <v>6057</v>
      </c>
      <c r="V1288" s="11" t="s">
        <v>46</v>
      </c>
      <c r="W1288" s="17">
        <v>43101</v>
      </c>
      <c r="X1288" s="17" t="s">
        <v>6298</v>
      </c>
      <c r="Y1288" s="34">
        <v>1</v>
      </c>
      <c r="Z1288" s="30" t="s">
        <v>6644</v>
      </c>
      <c r="AA1288" s="11"/>
      <c r="AB1288" s="11" t="s">
        <v>47</v>
      </c>
      <c r="AC1288" s="11">
        <v>0</v>
      </c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</row>
    <row r="1289" spans="1:54" x14ac:dyDescent="0.25">
      <c r="A1289" s="11" t="s">
        <v>4318</v>
      </c>
      <c r="B1289" s="12">
        <v>40</v>
      </c>
      <c r="C1289" s="12" t="str">
        <f t="shared" si="20"/>
        <v>[40-50 [ ans</v>
      </c>
      <c r="D1289" s="11" t="s">
        <v>4319</v>
      </c>
      <c r="E1289" s="11" t="s">
        <v>54</v>
      </c>
      <c r="F1289" s="11" t="s">
        <v>40</v>
      </c>
      <c r="G1289" s="11"/>
      <c r="H1289" s="11"/>
      <c r="I1289" s="11" t="s">
        <v>199</v>
      </c>
      <c r="J1289" s="11" t="s">
        <v>410</v>
      </c>
      <c r="K1289" s="11" t="s">
        <v>6047</v>
      </c>
      <c r="L1289" s="11" t="s">
        <v>51</v>
      </c>
      <c r="M1289" s="11" t="s">
        <v>6062</v>
      </c>
      <c r="N1289" s="11" t="s">
        <v>411</v>
      </c>
      <c r="O1289" s="11" t="s">
        <v>271</v>
      </c>
      <c r="P1289" s="11" t="s">
        <v>6033</v>
      </c>
      <c r="Q1289" s="11" t="s">
        <v>5596</v>
      </c>
      <c r="R1289" s="11" t="s">
        <v>5597</v>
      </c>
      <c r="S1289" s="11" t="s">
        <v>45</v>
      </c>
      <c r="T1289" s="11" t="s">
        <v>84</v>
      </c>
      <c r="U1289" s="11" t="s">
        <v>6057</v>
      </c>
      <c r="V1289" s="11" t="s">
        <v>46</v>
      </c>
      <c r="W1289" s="17">
        <v>42403</v>
      </c>
      <c r="X1289" s="17" t="s">
        <v>6563</v>
      </c>
      <c r="Y1289" s="34">
        <v>3</v>
      </c>
      <c r="Z1289" s="30" t="s">
        <v>6647</v>
      </c>
      <c r="AA1289" s="11"/>
      <c r="AB1289" s="11" t="s">
        <v>47</v>
      </c>
      <c r="AC1289" s="11">
        <v>0</v>
      </c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  <c r="AP1289" s="11"/>
      <c r="AQ1289" s="11"/>
      <c r="AR1289" s="11"/>
      <c r="AS1289" s="11"/>
      <c r="AT1289" s="11"/>
      <c r="AU1289" s="11"/>
      <c r="AV1289" s="11"/>
      <c r="AW1289" s="11"/>
      <c r="AX1289" s="11"/>
      <c r="AY1289" s="11"/>
      <c r="AZ1289" s="11"/>
      <c r="BA1289" s="11"/>
      <c r="BB1289" s="11"/>
    </row>
    <row r="1290" spans="1:54" x14ac:dyDescent="0.25">
      <c r="A1290" s="11" t="s">
        <v>4321</v>
      </c>
      <c r="B1290" s="12">
        <v>31</v>
      </c>
      <c r="C1290" s="12" t="str">
        <f t="shared" si="20"/>
        <v>[30-40[ ans</v>
      </c>
      <c r="D1290" s="11" t="s">
        <v>4322</v>
      </c>
      <c r="E1290" s="11" t="s">
        <v>39</v>
      </c>
      <c r="F1290" s="11" t="s">
        <v>40</v>
      </c>
      <c r="G1290" s="11"/>
      <c r="H1290" s="11"/>
      <c r="I1290" s="11" t="s">
        <v>41</v>
      </c>
      <c r="J1290" s="11" t="s">
        <v>134</v>
      </c>
      <c r="K1290" s="11" t="s">
        <v>6049</v>
      </c>
      <c r="L1290" s="11" t="s">
        <v>43</v>
      </c>
      <c r="M1290" s="11" t="s">
        <v>6062</v>
      </c>
      <c r="N1290" s="11" t="s">
        <v>763</v>
      </c>
      <c r="O1290" s="11" t="s">
        <v>5764</v>
      </c>
      <c r="P1290" s="11" t="s">
        <v>6033</v>
      </c>
      <c r="Q1290" s="11" t="s">
        <v>5762</v>
      </c>
      <c r="R1290" s="11" t="s">
        <v>5763</v>
      </c>
      <c r="S1290" s="11" t="s">
        <v>45</v>
      </c>
      <c r="T1290" s="11" t="s">
        <v>84</v>
      </c>
      <c r="U1290" s="11" t="s">
        <v>6057</v>
      </c>
      <c r="V1290" s="11" t="s">
        <v>62</v>
      </c>
      <c r="W1290" s="17"/>
      <c r="X1290" s="17"/>
      <c r="Y1290" s="30"/>
      <c r="Z1290" s="30"/>
      <c r="AA1290" s="29">
        <v>13.3</v>
      </c>
      <c r="AB1290" s="11" t="s">
        <v>47</v>
      </c>
      <c r="AC1290" s="11">
        <v>0</v>
      </c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</row>
    <row r="1291" spans="1:54" x14ac:dyDescent="0.25">
      <c r="A1291" s="11" t="s">
        <v>4323</v>
      </c>
      <c r="B1291" s="12">
        <v>56</v>
      </c>
      <c r="C1291" s="12" t="str">
        <f t="shared" si="20"/>
        <v>[50-60 [ ans</v>
      </c>
      <c r="D1291" s="11" t="s">
        <v>4324</v>
      </c>
      <c r="E1291" s="11" t="s">
        <v>54</v>
      </c>
      <c r="F1291" s="11" t="s">
        <v>40</v>
      </c>
      <c r="G1291" s="12">
        <v>172</v>
      </c>
      <c r="H1291" s="12">
        <v>91</v>
      </c>
      <c r="I1291" s="11" t="s">
        <v>49</v>
      </c>
      <c r="J1291" s="11" t="s">
        <v>897</v>
      </c>
      <c r="K1291" s="11" t="s">
        <v>6045</v>
      </c>
      <c r="L1291" s="11" t="s">
        <v>43</v>
      </c>
      <c r="M1291" s="11" t="s">
        <v>6062</v>
      </c>
      <c r="N1291" s="11" t="s">
        <v>563</v>
      </c>
      <c r="O1291" s="11" t="s">
        <v>563</v>
      </c>
      <c r="P1291" s="11" t="s">
        <v>6033</v>
      </c>
      <c r="Q1291" s="11" t="s">
        <v>5737</v>
      </c>
      <c r="R1291" s="11" t="s">
        <v>5738</v>
      </c>
      <c r="S1291" s="11" t="s">
        <v>45</v>
      </c>
      <c r="T1291" s="11" t="s">
        <v>84</v>
      </c>
      <c r="U1291" s="11" t="s">
        <v>6057</v>
      </c>
      <c r="V1291" s="11" t="s">
        <v>62</v>
      </c>
      <c r="W1291" s="17"/>
      <c r="X1291" s="17"/>
      <c r="Y1291" s="30"/>
      <c r="Z1291" s="30"/>
      <c r="AA1291" s="11"/>
      <c r="AB1291" s="11" t="s">
        <v>898</v>
      </c>
      <c r="AC1291" s="11">
        <v>1</v>
      </c>
      <c r="AD1291" s="27" t="s">
        <v>5529</v>
      </c>
      <c r="AE1291" s="27" t="s">
        <v>6673</v>
      </c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  <c r="AP1291" s="11"/>
      <c r="AQ1291" s="11"/>
      <c r="AR1291" s="11" t="s">
        <v>62</v>
      </c>
      <c r="AS1291" s="11" t="s">
        <v>62</v>
      </c>
      <c r="AT1291" s="11" t="s">
        <v>62</v>
      </c>
      <c r="AU1291" s="11" t="s">
        <v>62</v>
      </c>
      <c r="AV1291" s="11" t="s">
        <v>62</v>
      </c>
      <c r="AW1291" s="11" t="s">
        <v>62</v>
      </c>
      <c r="AX1291" s="11" t="s">
        <v>62</v>
      </c>
      <c r="AY1291" s="11" t="s">
        <v>46</v>
      </c>
      <c r="AZ1291" s="11" t="s">
        <v>62</v>
      </c>
      <c r="BA1291" s="11" t="s">
        <v>62</v>
      </c>
      <c r="BB1291" s="11"/>
    </row>
    <row r="1292" spans="1:54" x14ac:dyDescent="0.25">
      <c r="A1292" s="11" t="s">
        <v>4325</v>
      </c>
      <c r="B1292" s="12">
        <v>22</v>
      </c>
      <c r="C1292" s="12" t="str">
        <f t="shared" si="20"/>
        <v>[20-30[ ans</v>
      </c>
      <c r="D1292" s="11" t="s">
        <v>4326</v>
      </c>
      <c r="E1292" s="11" t="s">
        <v>48</v>
      </c>
      <c r="F1292" s="11" t="s">
        <v>40</v>
      </c>
      <c r="G1292" s="11"/>
      <c r="H1292" s="11"/>
      <c r="I1292" s="11" t="s">
        <v>41</v>
      </c>
      <c r="J1292" s="11" t="s">
        <v>79</v>
      </c>
      <c r="K1292" s="11" t="s">
        <v>6048</v>
      </c>
      <c r="L1292" s="11" t="s">
        <v>51</v>
      </c>
      <c r="M1292" s="11" t="s">
        <v>6062</v>
      </c>
      <c r="N1292" s="11" t="s">
        <v>104</v>
      </c>
      <c r="O1292" s="11" t="s">
        <v>104</v>
      </c>
      <c r="P1292" s="11" t="s">
        <v>6033</v>
      </c>
      <c r="Q1292" s="11" t="s">
        <v>6036</v>
      </c>
      <c r="R1292" s="11" t="s">
        <v>6037</v>
      </c>
      <c r="S1292" s="11" t="s">
        <v>45</v>
      </c>
      <c r="T1292" s="11" t="s">
        <v>84</v>
      </c>
      <c r="U1292" s="11" t="s">
        <v>6057</v>
      </c>
      <c r="V1292" s="11" t="s">
        <v>46</v>
      </c>
      <c r="W1292" s="17" t="s">
        <v>6220</v>
      </c>
      <c r="X1292" s="17" t="s">
        <v>6564</v>
      </c>
      <c r="Y1292" s="34">
        <v>0</v>
      </c>
      <c r="Z1292" s="30" t="s">
        <v>6644</v>
      </c>
      <c r="AA1292" s="29">
        <v>13.1</v>
      </c>
      <c r="AB1292" s="11" t="s">
        <v>47</v>
      </c>
      <c r="AC1292" s="11">
        <v>0</v>
      </c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  <c r="AP1292" s="11"/>
      <c r="AQ1292" s="11"/>
      <c r="AR1292" s="11"/>
      <c r="AS1292" s="11"/>
      <c r="AT1292" s="11"/>
      <c r="AU1292" s="11"/>
      <c r="AV1292" s="11"/>
      <c r="AW1292" s="11"/>
      <c r="AX1292" s="11"/>
      <c r="AY1292" s="11"/>
      <c r="AZ1292" s="11"/>
      <c r="BA1292" s="11"/>
      <c r="BB1292" s="11"/>
    </row>
    <row r="1293" spans="1:54" x14ac:dyDescent="0.25">
      <c r="A1293" s="11" t="s">
        <v>4328</v>
      </c>
      <c r="B1293" s="12">
        <v>22</v>
      </c>
      <c r="C1293" s="12" t="str">
        <f t="shared" si="20"/>
        <v>[20-30[ ans</v>
      </c>
      <c r="D1293" s="11" t="s">
        <v>4329</v>
      </c>
      <c r="E1293" s="11" t="s">
        <v>48</v>
      </c>
      <c r="F1293" s="11" t="s">
        <v>40</v>
      </c>
      <c r="G1293" s="11"/>
      <c r="H1293" s="11"/>
      <c r="I1293" s="11" t="s">
        <v>41</v>
      </c>
      <c r="J1293" s="11" t="s">
        <v>134</v>
      </c>
      <c r="K1293" s="11" t="s">
        <v>6049</v>
      </c>
      <c r="L1293" s="11" t="s">
        <v>43</v>
      </c>
      <c r="M1293" s="11" t="s">
        <v>6062</v>
      </c>
      <c r="N1293" s="11" t="s">
        <v>227</v>
      </c>
      <c r="O1293" s="11" t="s">
        <v>104</v>
      </c>
      <c r="P1293" s="11" t="s">
        <v>6033</v>
      </c>
      <c r="Q1293" s="11" t="s">
        <v>6036</v>
      </c>
      <c r="R1293" s="11" t="s">
        <v>6037</v>
      </c>
      <c r="S1293" s="11" t="s">
        <v>45</v>
      </c>
      <c r="T1293" s="11" t="s">
        <v>53</v>
      </c>
      <c r="U1293" s="11" t="s">
        <v>6054</v>
      </c>
      <c r="V1293" s="11" t="s">
        <v>62</v>
      </c>
      <c r="W1293" s="17"/>
      <c r="X1293" s="17"/>
      <c r="Y1293" s="30"/>
      <c r="Z1293" s="30"/>
      <c r="AA1293" s="11"/>
      <c r="AB1293" s="11" t="s">
        <v>47</v>
      </c>
      <c r="AC1293" s="11">
        <v>0</v>
      </c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  <c r="AP1293" s="11"/>
      <c r="AQ1293" s="11"/>
      <c r="AR1293" s="11"/>
      <c r="AS1293" s="11"/>
      <c r="AT1293" s="11"/>
      <c r="AU1293" s="11"/>
      <c r="AV1293" s="11"/>
      <c r="AW1293" s="11"/>
      <c r="AX1293" s="11"/>
      <c r="AY1293" s="11"/>
      <c r="AZ1293" s="11"/>
      <c r="BA1293" s="11"/>
      <c r="BB1293" s="11"/>
    </row>
    <row r="1294" spans="1:54" x14ac:dyDescent="0.25">
      <c r="A1294" s="11" t="s">
        <v>4330</v>
      </c>
      <c r="B1294" s="12">
        <v>39</v>
      </c>
      <c r="C1294" s="12" t="str">
        <f t="shared" si="20"/>
        <v>[30-40[ ans</v>
      </c>
      <c r="D1294" s="11" t="s">
        <v>4331</v>
      </c>
      <c r="E1294" s="11" t="s">
        <v>39</v>
      </c>
      <c r="F1294" s="11" t="s">
        <v>40</v>
      </c>
      <c r="G1294" s="11"/>
      <c r="H1294" s="11"/>
      <c r="I1294" s="11" t="s">
        <v>49</v>
      </c>
      <c r="J1294" s="11" t="s">
        <v>449</v>
      </c>
      <c r="K1294" s="11" t="s">
        <v>6046</v>
      </c>
      <c r="L1294" s="11" t="s">
        <v>121</v>
      </c>
      <c r="M1294" s="11" t="s">
        <v>6062</v>
      </c>
      <c r="N1294" s="11" t="s">
        <v>319</v>
      </c>
      <c r="O1294" s="11" t="s">
        <v>319</v>
      </c>
      <c r="P1294" s="11" t="s">
        <v>6033</v>
      </c>
      <c r="Q1294" s="11" t="s">
        <v>5568</v>
      </c>
      <c r="R1294" s="11" t="s">
        <v>5569</v>
      </c>
      <c r="S1294" s="11" t="s">
        <v>45</v>
      </c>
      <c r="T1294" s="11" t="s">
        <v>58</v>
      </c>
      <c r="U1294" s="11" t="s">
        <v>6055</v>
      </c>
      <c r="V1294" s="11" t="s">
        <v>62</v>
      </c>
      <c r="W1294" s="17"/>
      <c r="X1294" s="17"/>
      <c r="Y1294" s="30"/>
      <c r="Z1294" s="30"/>
      <c r="AA1294" s="29">
        <v>15</v>
      </c>
      <c r="AB1294" s="11" t="s">
        <v>47</v>
      </c>
      <c r="AC1294" s="11">
        <v>0</v>
      </c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  <c r="AP1294" s="11"/>
      <c r="AQ1294" s="11"/>
      <c r="AR1294" s="11"/>
      <c r="AS1294" s="11"/>
      <c r="AT1294" s="11"/>
      <c r="AU1294" s="11"/>
      <c r="AV1294" s="11"/>
      <c r="AW1294" s="11"/>
      <c r="AX1294" s="11"/>
      <c r="AY1294" s="11"/>
      <c r="AZ1294" s="11"/>
      <c r="BA1294" s="11"/>
      <c r="BB1294" s="11"/>
    </row>
    <row r="1295" spans="1:54" x14ac:dyDescent="0.25">
      <c r="A1295" s="11" t="s">
        <v>4332</v>
      </c>
      <c r="B1295" s="12">
        <v>36</v>
      </c>
      <c r="C1295" s="12" t="str">
        <f t="shared" si="20"/>
        <v>[30-40[ ans</v>
      </c>
      <c r="D1295" s="11" t="s">
        <v>4333</v>
      </c>
      <c r="E1295" s="11" t="s">
        <v>54</v>
      </c>
      <c r="F1295" s="11" t="s">
        <v>40</v>
      </c>
      <c r="G1295" s="11"/>
      <c r="H1295" s="11"/>
      <c r="I1295" s="11" t="s">
        <v>41</v>
      </c>
      <c r="J1295" s="11" t="s">
        <v>126</v>
      </c>
      <c r="K1295" s="11" t="s">
        <v>6047</v>
      </c>
      <c r="L1295" s="11" t="s">
        <v>157</v>
      </c>
      <c r="M1295" s="11" t="s">
        <v>6062</v>
      </c>
      <c r="N1295" s="11" t="s">
        <v>169</v>
      </c>
      <c r="O1295" s="11" t="s">
        <v>169</v>
      </c>
      <c r="P1295" s="11" t="s">
        <v>6034</v>
      </c>
      <c r="Q1295" s="11" t="s">
        <v>5830</v>
      </c>
      <c r="R1295" s="11" t="s">
        <v>5831</v>
      </c>
      <c r="S1295" s="11" t="s">
        <v>45</v>
      </c>
      <c r="T1295" s="11" t="s">
        <v>84</v>
      </c>
      <c r="U1295" s="11" t="s">
        <v>6057</v>
      </c>
      <c r="V1295" s="11" t="s">
        <v>46</v>
      </c>
      <c r="W1295" s="17">
        <v>43467</v>
      </c>
      <c r="X1295" s="17" t="s">
        <v>6467</v>
      </c>
      <c r="Y1295" s="34">
        <v>0</v>
      </c>
      <c r="Z1295" s="30" t="s">
        <v>6644</v>
      </c>
      <c r="AA1295" s="11"/>
      <c r="AB1295" s="11" t="s">
        <v>47</v>
      </c>
      <c r="AC1295" s="11">
        <v>0</v>
      </c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  <c r="AP1295" s="11"/>
      <c r="AQ1295" s="11"/>
      <c r="AR1295" s="11"/>
      <c r="AS1295" s="11"/>
      <c r="AT1295" s="11"/>
      <c r="AU1295" s="11"/>
      <c r="AV1295" s="11"/>
      <c r="AW1295" s="11"/>
      <c r="AX1295" s="11"/>
      <c r="AY1295" s="11"/>
      <c r="AZ1295" s="11"/>
      <c r="BA1295" s="11"/>
      <c r="BB1295" s="11"/>
    </row>
    <row r="1296" spans="1:54" x14ac:dyDescent="0.25">
      <c r="A1296" s="11" t="s">
        <v>4334</v>
      </c>
      <c r="B1296" s="12">
        <v>23</v>
      </c>
      <c r="C1296" s="12" t="str">
        <f t="shared" si="20"/>
        <v>[20-30[ ans</v>
      </c>
      <c r="D1296" s="11" t="s">
        <v>4335</v>
      </c>
      <c r="E1296" s="11" t="s">
        <v>48</v>
      </c>
      <c r="F1296" s="11" t="s">
        <v>40</v>
      </c>
      <c r="G1296" s="11"/>
      <c r="H1296" s="11"/>
      <c r="I1296" s="11" t="s">
        <v>41</v>
      </c>
      <c r="J1296" s="11" t="s">
        <v>79</v>
      </c>
      <c r="K1296" s="11" t="s">
        <v>6048</v>
      </c>
      <c r="L1296" s="11" t="s">
        <v>43</v>
      </c>
      <c r="M1296" s="11" t="s">
        <v>6062</v>
      </c>
      <c r="N1296" s="11" t="s">
        <v>104</v>
      </c>
      <c r="O1296" s="11" t="s">
        <v>104</v>
      </c>
      <c r="P1296" s="11" t="s">
        <v>6033</v>
      </c>
      <c r="Q1296" s="11" t="s">
        <v>6036</v>
      </c>
      <c r="R1296" s="11" t="s">
        <v>6037</v>
      </c>
      <c r="S1296" s="11" t="s">
        <v>45</v>
      </c>
      <c r="T1296" s="11" t="s">
        <v>515</v>
      </c>
      <c r="U1296" s="11" t="e">
        <v>#N/A</v>
      </c>
      <c r="V1296" s="11" t="s">
        <v>62</v>
      </c>
      <c r="W1296" s="17"/>
      <c r="X1296" s="17"/>
      <c r="Y1296" s="30"/>
      <c r="Z1296" s="30"/>
      <c r="AA1296" s="11"/>
      <c r="AB1296" s="11" t="s">
        <v>47</v>
      </c>
      <c r="AC1296" s="11">
        <v>0</v>
      </c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1"/>
    </row>
    <row r="1297" spans="1:54" x14ac:dyDescent="0.25">
      <c r="A1297" s="11" t="s">
        <v>4336</v>
      </c>
      <c r="B1297" s="12">
        <v>29</v>
      </c>
      <c r="C1297" s="12" t="str">
        <f t="shared" si="20"/>
        <v>[20-30[ ans</v>
      </c>
      <c r="D1297" s="11" t="s">
        <v>4337</v>
      </c>
      <c r="E1297" s="11" t="s">
        <v>54</v>
      </c>
      <c r="F1297" s="11" t="s">
        <v>40</v>
      </c>
      <c r="G1297" s="11"/>
      <c r="H1297" s="11"/>
      <c r="I1297" s="11" t="s">
        <v>41</v>
      </c>
      <c r="J1297" s="11" t="s">
        <v>79</v>
      </c>
      <c r="K1297" s="11" t="s">
        <v>6048</v>
      </c>
      <c r="L1297" s="11" t="s">
        <v>946</v>
      </c>
      <c r="M1297" s="11" t="s">
        <v>6061</v>
      </c>
      <c r="N1297" s="11" t="s">
        <v>947</v>
      </c>
      <c r="O1297" s="11" t="s">
        <v>6707</v>
      </c>
      <c r="P1297" s="11" t="s">
        <v>6702</v>
      </c>
      <c r="Q1297" s="11"/>
      <c r="R1297" s="11"/>
      <c r="S1297" s="11" t="s">
        <v>45</v>
      </c>
      <c r="T1297" s="11" t="s">
        <v>124</v>
      </c>
      <c r="U1297" s="11" t="s">
        <v>124</v>
      </c>
      <c r="V1297" s="11" t="s">
        <v>46</v>
      </c>
      <c r="W1297" s="17"/>
      <c r="X1297" s="17"/>
      <c r="Y1297" s="30"/>
      <c r="Z1297" s="30"/>
      <c r="AA1297" s="29">
        <v>14</v>
      </c>
      <c r="AB1297" s="11" t="s">
        <v>47</v>
      </c>
      <c r="AC1297" s="11">
        <v>0</v>
      </c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</row>
    <row r="1298" spans="1:54" x14ac:dyDescent="0.25">
      <c r="A1298" s="11" t="s">
        <v>4338</v>
      </c>
      <c r="B1298" s="12">
        <v>31</v>
      </c>
      <c r="C1298" s="12" t="str">
        <f t="shared" si="20"/>
        <v>[30-40[ ans</v>
      </c>
      <c r="D1298" s="11" t="s">
        <v>4339</v>
      </c>
      <c r="E1298" s="11" t="s">
        <v>54</v>
      </c>
      <c r="F1298" s="11" t="s">
        <v>40</v>
      </c>
      <c r="G1298" s="11"/>
      <c r="H1298" s="11"/>
      <c r="I1298" s="11" t="s">
        <v>49</v>
      </c>
      <c r="J1298" s="11" t="s">
        <v>56</v>
      </c>
      <c r="K1298" s="11" t="s">
        <v>6045</v>
      </c>
      <c r="L1298" s="11" t="s">
        <v>43</v>
      </c>
      <c r="M1298" s="11" t="s">
        <v>6062</v>
      </c>
      <c r="N1298" s="11" t="s">
        <v>70</v>
      </c>
      <c r="O1298" s="11" t="s">
        <v>5502</v>
      </c>
      <c r="P1298" s="11" t="s">
        <v>6035</v>
      </c>
      <c r="Q1298" s="11" t="s">
        <v>5572</v>
      </c>
      <c r="R1298" s="11" t="s">
        <v>5573</v>
      </c>
      <c r="S1298" s="11" t="s">
        <v>45</v>
      </c>
      <c r="T1298" s="11" t="s">
        <v>39</v>
      </c>
      <c r="U1298" s="11" t="s">
        <v>6053</v>
      </c>
      <c r="V1298" s="11" t="s">
        <v>46</v>
      </c>
      <c r="W1298" s="17" t="s">
        <v>6221</v>
      </c>
      <c r="X1298" s="17" t="s">
        <v>6565</v>
      </c>
      <c r="Y1298" s="34">
        <v>0</v>
      </c>
      <c r="Z1298" s="30" t="s">
        <v>6644</v>
      </c>
      <c r="AA1298" s="29">
        <v>13.3</v>
      </c>
      <c r="AB1298" s="11" t="s">
        <v>47</v>
      </c>
      <c r="AC1298" s="11">
        <v>0</v>
      </c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</row>
    <row r="1299" spans="1:54" x14ac:dyDescent="0.25">
      <c r="A1299" s="11" t="s">
        <v>4341</v>
      </c>
      <c r="B1299" s="12">
        <v>43</v>
      </c>
      <c r="C1299" s="12" t="str">
        <f t="shared" si="20"/>
        <v>[40-50 [ ans</v>
      </c>
      <c r="D1299" s="11" t="s">
        <v>4342</v>
      </c>
      <c r="E1299" s="11" t="s">
        <v>54</v>
      </c>
      <c r="F1299" s="11" t="s">
        <v>40</v>
      </c>
      <c r="G1299" s="11"/>
      <c r="H1299" s="11"/>
      <c r="I1299" s="11" t="s">
        <v>49</v>
      </c>
      <c r="J1299" s="11" t="s">
        <v>742</v>
      </c>
      <c r="K1299" s="11" t="s">
        <v>6043</v>
      </c>
      <c r="L1299" s="11" t="s">
        <v>43</v>
      </c>
      <c r="M1299" s="11" t="s">
        <v>6062</v>
      </c>
      <c r="N1299" s="11" t="s">
        <v>743</v>
      </c>
      <c r="O1299" s="11" t="s">
        <v>5505</v>
      </c>
      <c r="P1299" s="11" t="s">
        <v>6032</v>
      </c>
      <c r="Q1299" s="11" t="s">
        <v>5600</v>
      </c>
      <c r="R1299" s="11" t="s">
        <v>5601</v>
      </c>
      <c r="S1299" s="11" t="s">
        <v>45</v>
      </c>
      <c r="T1299" s="11" t="s">
        <v>124</v>
      </c>
      <c r="U1299" s="11" t="s">
        <v>124</v>
      </c>
      <c r="V1299" s="11" t="s">
        <v>46</v>
      </c>
      <c r="W1299" s="17" t="s">
        <v>6222</v>
      </c>
      <c r="X1299" s="17" t="s">
        <v>6566</v>
      </c>
      <c r="Y1299" s="34">
        <v>0</v>
      </c>
      <c r="Z1299" s="30" t="s">
        <v>6644</v>
      </c>
      <c r="AA1299" s="29">
        <v>13.3</v>
      </c>
      <c r="AB1299" s="11" t="s">
        <v>47</v>
      </c>
      <c r="AC1299" s="11">
        <v>0</v>
      </c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  <c r="AP1299" s="11"/>
      <c r="AQ1299" s="11"/>
      <c r="AR1299" s="11"/>
      <c r="AS1299" s="11"/>
      <c r="AT1299" s="11"/>
      <c r="AU1299" s="11"/>
      <c r="AV1299" s="11"/>
      <c r="AW1299" s="11"/>
      <c r="AX1299" s="11"/>
      <c r="AY1299" s="11"/>
      <c r="AZ1299" s="11"/>
      <c r="BA1299" s="11"/>
      <c r="BB1299" s="11"/>
    </row>
    <row r="1300" spans="1:54" x14ac:dyDescent="0.25">
      <c r="A1300" s="11" t="s">
        <v>4344</v>
      </c>
      <c r="B1300" s="12">
        <v>29</v>
      </c>
      <c r="C1300" s="12" t="str">
        <f t="shared" si="20"/>
        <v>[20-30[ ans</v>
      </c>
      <c r="D1300" s="11" t="s">
        <v>4345</v>
      </c>
      <c r="E1300" s="11" t="s">
        <v>39</v>
      </c>
      <c r="F1300" s="11" t="s">
        <v>40</v>
      </c>
      <c r="G1300" s="11"/>
      <c r="H1300" s="11"/>
      <c r="I1300" s="11" t="s">
        <v>41</v>
      </c>
      <c r="J1300" s="11" t="s">
        <v>134</v>
      </c>
      <c r="K1300" s="11" t="s">
        <v>6049</v>
      </c>
      <c r="L1300" s="11" t="s">
        <v>51</v>
      </c>
      <c r="M1300" s="11" t="s">
        <v>6062</v>
      </c>
      <c r="N1300" s="11" t="s">
        <v>216</v>
      </c>
      <c r="O1300" s="11" t="s">
        <v>729</v>
      </c>
      <c r="P1300" s="11" t="s">
        <v>6702</v>
      </c>
      <c r="Q1300" s="11"/>
      <c r="R1300" s="11"/>
      <c r="S1300" s="11" t="s">
        <v>45</v>
      </c>
      <c r="T1300" s="11" t="s">
        <v>124</v>
      </c>
      <c r="U1300" s="11" t="s">
        <v>124</v>
      </c>
      <c r="V1300" s="11" t="s">
        <v>62</v>
      </c>
      <c r="W1300" s="17"/>
      <c r="X1300" s="17"/>
      <c r="Y1300" s="30"/>
      <c r="Z1300" s="30"/>
      <c r="AA1300" s="29">
        <v>14.5</v>
      </c>
      <c r="AB1300" s="11" t="s">
        <v>47</v>
      </c>
      <c r="AC1300" s="11">
        <v>0</v>
      </c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  <c r="AP1300" s="11"/>
      <c r="AQ1300" s="11"/>
      <c r="AR1300" s="11"/>
      <c r="AS1300" s="11"/>
      <c r="AT1300" s="11"/>
      <c r="AU1300" s="11"/>
      <c r="AV1300" s="11"/>
      <c r="AW1300" s="11"/>
      <c r="AX1300" s="11"/>
      <c r="AY1300" s="11"/>
      <c r="AZ1300" s="11"/>
      <c r="BA1300" s="11"/>
      <c r="BB1300" s="11"/>
    </row>
    <row r="1301" spans="1:54" x14ac:dyDescent="0.25">
      <c r="A1301" s="11" t="s">
        <v>4346</v>
      </c>
      <c r="B1301" s="12">
        <v>23</v>
      </c>
      <c r="C1301" s="12" t="str">
        <f t="shared" si="20"/>
        <v>[20-30[ ans</v>
      </c>
      <c r="D1301" s="11" t="s">
        <v>4347</v>
      </c>
      <c r="E1301" s="11" t="s">
        <v>39</v>
      </c>
      <c r="F1301" s="11" t="s">
        <v>40</v>
      </c>
      <c r="G1301" s="11"/>
      <c r="H1301" s="11"/>
      <c r="I1301" s="11" t="s">
        <v>421</v>
      </c>
      <c r="J1301" s="11" t="s">
        <v>755</v>
      </c>
      <c r="K1301" s="11" t="s">
        <v>6045</v>
      </c>
      <c r="L1301" s="11" t="s">
        <v>756</v>
      </c>
      <c r="M1301" s="11" t="s">
        <v>6061</v>
      </c>
      <c r="N1301" s="11" t="s">
        <v>757</v>
      </c>
      <c r="O1301" s="11" t="s">
        <v>757</v>
      </c>
      <c r="P1301" s="11" t="s">
        <v>6702</v>
      </c>
      <c r="Q1301" s="11"/>
      <c r="R1301" s="11"/>
      <c r="S1301" s="11" t="s">
        <v>45</v>
      </c>
      <c r="T1301" s="11" t="s">
        <v>124</v>
      </c>
      <c r="U1301" s="11" t="s">
        <v>124</v>
      </c>
      <c r="V1301" s="11" t="s">
        <v>62</v>
      </c>
      <c r="W1301" s="17"/>
      <c r="X1301" s="17"/>
      <c r="Y1301" s="30"/>
      <c r="Z1301" s="30"/>
      <c r="AA1301" s="29">
        <v>13.6</v>
      </c>
      <c r="AB1301" s="11" t="s">
        <v>47</v>
      </c>
      <c r="AC1301" s="11">
        <v>0</v>
      </c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</row>
    <row r="1302" spans="1:54" x14ac:dyDescent="0.25">
      <c r="A1302" s="11" t="s">
        <v>4348</v>
      </c>
      <c r="B1302" s="12">
        <v>27</v>
      </c>
      <c r="C1302" s="12" t="str">
        <f t="shared" si="20"/>
        <v>[20-30[ ans</v>
      </c>
      <c r="D1302" s="11" t="s">
        <v>4349</v>
      </c>
      <c r="E1302" s="11" t="s">
        <v>48</v>
      </c>
      <c r="F1302" s="11" t="s">
        <v>40</v>
      </c>
      <c r="G1302" s="11"/>
      <c r="H1302" s="11"/>
      <c r="I1302" s="11" t="s">
        <v>49</v>
      </c>
      <c r="J1302" s="11" t="s">
        <v>467</v>
      </c>
      <c r="K1302" s="11" t="s">
        <v>6047</v>
      </c>
      <c r="L1302" s="11" t="s">
        <v>60</v>
      </c>
      <c r="M1302" s="11" t="s">
        <v>6062</v>
      </c>
      <c r="N1302" s="11" t="s">
        <v>196</v>
      </c>
      <c r="O1302" s="11" t="s">
        <v>195</v>
      </c>
      <c r="P1302" s="11" t="s">
        <v>6035</v>
      </c>
      <c r="Q1302" s="11" t="s">
        <v>5610</v>
      </c>
      <c r="R1302" s="11" t="s">
        <v>5611</v>
      </c>
      <c r="S1302" s="11" t="s">
        <v>45</v>
      </c>
      <c r="T1302" s="11" t="s">
        <v>39</v>
      </c>
      <c r="U1302" s="11" t="s">
        <v>6053</v>
      </c>
      <c r="V1302" s="11" t="s">
        <v>46</v>
      </c>
      <c r="W1302" s="17" t="s">
        <v>6223</v>
      </c>
      <c r="X1302" s="17" t="s">
        <v>6567</v>
      </c>
      <c r="Y1302" s="34">
        <v>1</v>
      </c>
      <c r="Z1302" s="30" t="s">
        <v>6644</v>
      </c>
      <c r="AA1302" s="11"/>
      <c r="AB1302" s="11" t="s">
        <v>47</v>
      </c>
      <c r="AC1302" s="11">
        <v>0</v>
      </c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  <c r="AP1302" s="11"/>
      <c r="AQ1302" s="11"/>
      <c r="AR1302" s="11"/>
      <c r="AS1302" s="11"/>
      <c r="AT1302" s="11"/>
      <c r="AU1302" s="11"/>
      <c r="AV1302" s="11"/>
      <c r="AW1302" s="11"/>
      <c r="AX1302" s="11"/>
      <c r="AY1302" s="11"/>
      <c r="AZ1302" s="11"/>
      <c r="BA1302" s="11"/>
      <c r="BB1302" s="11"/>
    </row>
    <row r="1303" spans="1:54" x14ac:dyDescent="0.25">
      <c r="A1303" s="11" t="s">
        <v>4351</v>
      </c>
      <c r="B1303" s="12">
        <v>29</v>
      </c>
      <c r="C1303" s="12" t="str">
        <f t="shared" si="20"/>
        <v>[20-30[ ans</v>
      </c>
      <c r="D1303" s="11" t="s">
        <v>4352</v>
      </c>
      <c r="E1303" s="11" t="s">
        <v>92</v>
      </c>
      <c r="F1303" s="11" t="s">
        <v>40</v>
      </c>
      <c r="G1303" s="11"/>
      <c r="H1303" s="11"/>
      <c r="I1303" s="11" t="s">
        <v>41</v>
      </c>
      <c r="J1303" s="11" t="s">
        <v>56</v>
      </c>
      <c r="K1303" s="11" t="s">
        <v>6045</v>
      </c>
      <c r="L1303" s="11" t="s">
        <v>51</v>
      </c>
      <c r="M1303" s="11" t="s">
        <v>6062</v>
      </c>
      <c r="N1303" s="11" t="s">
        <v>296</v>
      </c>
      <c r="O1303" s="11" t="s">
        <v>5504</v>
      </c>
      <c r="P1303" s="11" t="s">
        <v>6035</v>
      </c>
      <c r="Q1303" s="11" t="s">
        <v>5729</v>
      </c>
      <c r="R1303" s="11" t="s">
        <v>5730</v>
      </c>
      <c r="S1303" s="11" t="s">
        <v>45</v>
      </c>
      <c r="T1303" s="11" t="s">
        <v>58</v>
      </c>
      <c r="U1303" s="11" t="s">
        <v>6055</v>
      </c>
      <c r="V1303" s="11" t="s">
        <v>46</v>
      </c>
      <c r="W1303" s="17" t="s">
        <v>6149</v>
      </c>
      <c r="X1303" s="17" t="s">
        <v>6429</v>
      </c>
      <c r="Y1303" s="34">
        <v>1</v>
      </c>
      <c r="Z1303" s="30" t="s">
        <v>6644</v>
      </c>
      <c r="AA1303" s="29">
        <v>13.4</v>
      </c>
      <c r="AB1303" s="11" t="s">
        <v>47</v>
      </c>
      <c r="AC1303" s="11">
        <v>0</v>
      </c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  <c r="AP1303" s="11"/>
      <c r="AQ1303" s="11"/>
      <c r="AR1303" s="11"/>
      <c r="AS1303" s="11"/>
      <c r="AT1303" s="11"/>
      <c r="AU1303" s="11"/>
      <c r="AV1303" s="11"/>
      <c r="AW1303" s="11"/>
      <c r="AX1303" s="11"/>
      <c r="AY1303" s="11"/>
      <c r="AZ1303" s="11"/>
      <c r="BA1303" s="11"/>
      <c r="BB1303" s="11"/>
    </row>
    <row r="1304" spans="1:54" x14ac:dyDescent="0.25">
      <c r="A1304" s="11" t="s">
        <v>4353</v>
      </c>
      <c r="B1304" s="12">
        <v>30</v>
      </c>
      <c r="C1304" s="12" t="str">
        <f t="shared" si="20"/>
        <v>[30-40[ ans</v>
      </c>
      <c r="D1304" s="11" t="s">
        <v>4354</v>
      </c>
      <c r="E1304" s="11" t="s">
        <v>39</v>
      </c>
      <c r="F1304" s="11" t="s">
        <v>40</v>
      </c>
      <c r="G1304" s="11"/>
      <c r="H1304" s="11"/>
      <c r="I1304" s="11" t="s">
        <v>49</v>
      </c>
      <c r="J1304" s="11" t="s">
        <v>483</v>
      </c>
      <c r="K1304" s="11" t="s">
        <v>6043</v>
      </c>
      <c r="L1304" s="11" t="s">
        <v>51</v>
      </c>
      <c r="M1304" s="11" t="s">
        <v>6062</v>
      </c>
      <c r="N1304" s="11" t="s">
        <v>484</v>
      </c>
      <c r="O1304" s="11" t="s">
        <v>319</v>
      </c>
      <c r="P1304" s="11" t="s">
        <v>6033</v>
      </c>
      <c r="Q1304" s="11" t="s">
        <v>5568</v>
      </c>
      <c r="R1304" s="11" t="s">
        <v>5569</v>
      </c>
      <c r="S1304" s="11" t="s">
        <v>45</v>
      </c>
      <c r="T1304" s="11" t="s">
        <v>39</v>
      </c>
      <c r="U1304" s="11" t="s">
        <v>6053</v>
      </c>
      <c r="V1304" s="11" t="s">
        <v>62</v>
      </c>
      <c r="W1304" s="17"/>
      <c r="X1304" s="17"/>
      <c r="Y1304" s="30"/>
      <c r="Z1304" s="30"/>
      <c r="AA1304" s="11"/>
      <c r="AB1304" s="11" t="s">
        <v>47</v>
      </c>
      <c r="AC1304" s="11">
        <v>0</v>
      </c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  <c r="AP1304" s="11"/>
      <c r="AQ1304" s="11"/>
      <c r="AR1304" s="11"/>
      <c r="AS1304" s="11"/>
      <c r="AT1304" s="11"/>
      <c r="AU1304" s="11"/>
      <c r="AV1304" s="11"/>
      <c r="AW1304" s="11"/>
      <c r="AX1304" s="11"/>
      <c r="AY1304" s="11"/>
      <c r="AZ1304" s="11"/>
      <c r="BA1304" s="11"/>
      <c r="BB1304" s="11"/>
    </row>
    <row r="1305" spans="1:54" x14ac:dyDescent="0.25">
      <c r="A1305" s="11" t="s">
        <v>4355</v>
      </c>
      <c r="B1305" s="12">
        <v>24</v>
      </c>
      <c r="C1305" s="12" t="str">
        <f t="shared" si="20"/>
        <v>[20-30[ ans</v>
      </c>
      <c r="D1305" s="11" t="s">
        <v>4356</v>
      </c>
      <c r="E1305" s="11" t="s">
        <v>54</v>
      </c>
      <c r="F1305" s="11" t="s">
        <v>40</v>
      </c>
      <c r="G1305" s="11"/>
      <c r="H1305" s="11"/>
      <c r="I1305" s="11" t="s">
        <v>41</v>
      </c>
      <c r="J1305" s="11" t="s">
        <v>134</v>
      </c>
      <c r="K1305" s="11" t="s">
        <v>6049</v>
      </c>
      <c r="L1305" s="11" t="s">
        <v>51</v>
      </c>
      <c r="M1305" s="11" t="s">
        <v>6062</v>
      </c>
      <c r="N1305" s="11" t="s">
        <v>72</v>
      </c>
      <c r="O1305" s="11" t="s">
        <v>72</v>
      </c>
      <c r="P1305" s="11" t="s">
        <v>6033</v>
      </c>
      <c r="Q1305" s="11" t="s">
        <v>5606</v>
      </c>
      <c r="R1305" s="11" t="s">
        <v>5607</v>
      </c>
      <c r="S1305" s="11" t="s">
        <v>45</v>
      </c>
      <c r="T1305" s="11" t="s">
        <v>58</v>
      </c>
      <c r="U1305" s="11" t="s">
        <v>6055</v>
      </c>
      <c r="V1305" s="11" t="s">
        <v>46</v>
      </c>
      <c r="W1305" s="17">
        <v>43103</v>
      </c>
      <c r="X1305" s="17" t="s">
        <v>6290</v>
      </c>
      <c r="Y1305" s="34">
        <v>1</v>
      </c>
      <c r="Z1305" s="30" t="s">
        <v>6644</v>
      </c>
      <c r="AA1305" s="29">
        <v>14.8</v>
      </c>
      <c r="AB1305" s="11" t="s">
        <v>47</v>
      </c>
      <c r="AC1305" s="11">
        <v>0</v>
      </c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</row>
    <row r="1306" spans="1:54" x14ac:dyDescent="0.25">
      <c r="A1306" s="11" t="s">
        <v>4357</v>
      </c>
      <c r="B1306" s="12">
        <v>28</v>
      </c>
      <c r="C1306" s="12" t="str">
        <f t="shared" si="20"/>
        <v>[20-30[ ans</v>
      </c>
      <c r="D1306" s="11" t="s">
        <v>4358</v>
      </c>
      <c r="E1306" s="11" t="s">
        <v>48</v>
      </c>
      <c r="F1306" s="11" t="s">
        <v>40</v>
      </c>
      <c r="G1306" s="11"/>
      <c r="H1306" s="12">
        <v>58</v>
      </c>
      <c r="I1306" s="11" t="s">
        <v>41</v>
      </c>
      <c r="J1306" s="11" t="s">
        <v>79</v>
      </c>
      <c r="K1306" s="11" t="s">
        <v>6048</v>
      </c>
      <c r="L1306" s="11" t="s">
        <v>60</v>
      </c>
      <c r="M1306" s="11" t="s">
        <v>6062</v>
      </c>
      <c r="N1306" s="11" t="s">
        <v>162</v>
      </c>
      <c r="O1306" s="11" t="s">
        <v>162</v>
      </c>
      <c r="P1306" s="11" t="s">
        <v>6033</v>
      </c>
      <c r="Q1306" s="11" t="s">
        <v>5580</v>
      </c>
      <c r="R1306" s="11" t="s">
        <v>5581</v>
      </c>
      <c r="S1306" s="11" t="s">
        <v>45</v>
      </c>
      <c r="T1306" s="11" t="s">
        <v>58</v>
      </c>
      <c r="U1306" s="11" t="s">
        <v>6055</v>
      </c>
      <c r="V1306" s="11" t="s">
        <v>62</v>
      </c>
      <c r="W1306" s="17"/>
      <c r="X1306" s="17"/>
      <c r="Y1306" s="30"/>
      <c r="Z1306" s="30"/>
      <c r="AA1306" s="11"/>
      <c r="AB1306" s="11" t="s">
        <v>47</v>
      </c>
      <c r="AC1306" s="11">
        <v>0</v>
      </c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  <c r="AP1306" s="11"/>
      <c r="AQ1306" s="11"/>
      <c r="AR1306" s="11"/>
      <c r="AS1306" s="11"/>
      <c r="AT1306" s="11"/>
      <c r="AU1306" s="11"/>
      <c r="AV1306" s="11"/>
      <c r="AW1306" s="11"/>
      <c r="AX1306" s="11"/>
      <c r="AY1306" s="11"/>
      <c r="AZ1306" s="11"/>
      <c r="BA1306" s="11"/>
      <c r="BB1306" s="11"/>
    </row>
    <row r="1307" spans="1:54" x14ac:dyDescent="0.25">
      <c r="A1307" s="11" t="s">
        <v>4359</v>
      </c>
      <c r="B1307" s="12">
        <v>26</v>
      </c>
      <c r="C1307" s="12" t="str">
        <f t="shared" si="20"/>
        <v>[20-30[ ans</v>
      </c>
      <c r="D1307" s="11" t="s">
        <v>4360</v>
      </c>
      <c r="E1307" s="11" t="s">
        <v>48</v>
      </c>
      <c r="F1307" s="11" t="s">
        <v>40</v>
      </c>
      <c r="G1307" s="11"/>
      <c r="H1307" s="11"/>
      <c r="I1307" s="11" t="s">
        <v>41</v>
      </c>
      <c r="J1307" s="11" t="s">
        <v>79</v>
      </c>
      <c r="K1307" s="11" t="s">
        <v>6048</v>
      </c>
      <c r="L1307" s="11" t="s">
        <v>51</v>
      </c>
      <c r="M1307" s="11" t="s">
        <v>6062</v>
      </c>
      <c r="N1307" s="11" t="s">
        <v>926</v>
      </c>
      <c r="O1307" s="11" t="s">
        <v>222</v>
      </c>
      <c r="P1307" s="11" t="s">
        <v>6035</v>
      </c>
      <c r="Q1307" s="11" t="s">
        <v>5594</v>
      </c>
      <c r="R1307" s="11" t="s">
        <v>5595</v>
      </c>
      <c r="S1307" s="11" t="s">
        <v>45</v>
      </c>
      <c r="T1307" s="11" t="s">
        <v>39</v>
      </c>
      <c r="U1307" s="11" t="s">
        <v>6053</v>
      </c>
      <c r="V1307" s="11" t="s">
        <v>46</v>
      </c>
      <c r="W1307" s="17">
        <v>43470</v>
      </c>
      <c r="X1307" s="17" t="s">
        <v>6347</v>
      </c>
      <c r="Y1307" s="34">
        <v>0</v>
      </c>
      <c r="Z1307" s="30" t="s">
        <v>6644</v>
      </c>
      <c r="AA1307" s="29">
        <v>13</v>
      </c>
      <c r="AB1307" s="11" t="s">
        <v>47</v>
      </c>
      <c r="AC1307" s="11">
        <v>0</v>
      </c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  <c r="AP1307" s="11"/>
      <c r="AQ1307" s="11"/>
      <c r="AR1307" s="11"/>
      <c r="AS1307" s="11"/>
      <c r="AT1307" s="11"/>
      <c r="AU1307" s="11"/>
      <c r="AV1307" s="11"/>
      <c r="AW1307" s="11"/>
      <c r="AX1307" s="11"/>
      <c r="AY1307" s="11"/>
      <c r="AZ1307" s="11"/>
      <c r="BA1307" s="11"/>
      <c r="BB1307" s="11"/>
    </row>
    <row r="1308" spans="1:54" x14ac:dyDescent="0.25">
      <c r="A1308" s="11" t="s">
        <v>4361</v>
      </c>
      <c r="B1308" s="12">
        <v>38</v>
      </c>
      <c r="C1308" s="12" t="str">
        <f t="shared" si="20"/>
        <v>[30-40[ ans</v>
      </c>
      <c r="D1308" s="11" t="s">
        <v>4362</v>
      </c>
      <c r="E1308" s="11" t="s">
        <v>54</v>
      </c>
      <c r="F1308" s="11" t="s">
        <v>40</v>
      </c>
      <c r="G1308" s="11"/>
      <c r="H1308" s="11"/>
      <c r="I1308" s="11" t="s">
        <v>41</v>
      </c>
      <c r="J1308" s="11" t="s">
        <v>134</v>
      </c>
      <c r="K1308" s="11" t="s">
        <v>6049</v>
      </c>
      <c r="L1308" s="11" t="s">
        <v>51</v>
      </c>
      <c r="M1308" s="11" t="s">
        <v>6062</v>
      </c>
      <c r="N1308" s="11" t="s">
        <v>83</v>
      </c>
      <c r="O1308" s="11" t="s">
        <v>83</v>
      </c>
      <c r="P1308" s="11" t="s">
        <v>6035</v>
      </c>
      <c r="Q1308" s="11" t="s">
        <v>5598</v>
      </c>
      <c r="R1308" s="11" t="s">
        <v>5599</v>
      </c>
      <c r="S1308" s="11" t="s">
        <v>45</v>
      </c>
      <c r="T1308" s="11" t="s">
        <v>39</v>
      </c>
      <c r="U1308" s="11" t="s">
        <v>6053</v>
      </c>
      <c r="V1308" s="11" t="s">
        <v>62</v>
      </c>
      <c r="W1308" s="17"/>
      <c r="X1308" s="17"/>
      <c r="Y1308" s="30"/>
      <c r="Z1308" s="30"/>
      <c r="AA1308" s="29">
        <v>14.5</v>
      </c>
      <c r="AB1308" s="11" t="s">
        <v>47</v>
      </c>
      <c r="AC1308" s="11">
        <v>0</v>
      </c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  <c r="AP1308" s="11"/>
      <c r="AQ1308" s="11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1"/>
    </row>
    <row r="1309" spans="1:54" x14ac:dyDescent="0.25">
      <c r="A1309" s="11" t="s">
        <v>4363</v>
      </c>
      <c r="B1309" s="12">
        <v>20</v>
      </c>
      <c r="C1309" s="12" t="str">
        <f t="shared" si="20"/>
        <v>[20-30[ ans</v>
      </c>
      <c r="D1309" s="11" t="s">
        <v>4364</v>
      </c>
      <c r="E1309" s="11" t="s">
        <v>54</v>
      </c>
      <c r="F1309" s="11" t="s">
        <v>40</v>
      </c>
      <c r="G1309" s="11"/>
      <c r="H1309" s="11"/>
      <c r="I1309" s="11" t="s">
        <v>41</v>
      </c>
      <c r="J1309" s="11" t="s">
        <v>71</v>
      </c>
      <c r="K1309" s="11" t="s">
        <v>6047</v>
      </c>
      <c r="L1309" s="11" t="s">
        <v>60</v>
      </c>
      <c r="M1309" s="11" t="s">
        <v>6062</v>
      </c>
      <c r="N1309" s="11" t="s">
        <v>567</v>
      </c>
      <c r="O1309" s="11" t="s">
        <v>1117</v>
      </c>
      <c r="P1309" s="11" t="s">
        <v>6035</v>
      </c>
      <c r="Q1309" s="11" t="s">
        <v>5758</v>
      </c>
      <c r="R1309" s="11" t="s">
        <v>5759</v>
      </c>
      <c r="S1309" s="11" t="s">
        <v>45</v>
      </c>
      <c r="T1309" s="11" t="s">
        <v>84</v>
      </c>
      <c r="U1309" s="11" t="s">
        <v>6057</v>
      </c>
      <c r="V1309" s="11" t="s">
        <v>62</v>
      </c>
      <c r="W1309" s="17"/>
      <c r="X1309" s="17"/>
      <c r="Y1309" s="30"/>
      <c r="Z1309" s="30"/>
      <c r="AA1309" s="11"/>
      <c r="AB1309" s="11" t="s">
        <v>47</v>
      </c>
      <c r="AC1309" s="11">
        <v>0</v>
      </c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</row>
    <row r="1310" spans="1:54" x14ac:dyDescent="0.25">
      <c r="A1310" s="11" t="s">
        <v>4365</v>
      </c>
      <c r="B1310" s="12">
        <v>26</v>
      </c>
      <c r="C1310" s="12" t="str">
        <f t="shared" si="20"/>
        <v>[20-30[ ans</v>
      </c>
      <c r="D1310" s="11" t="s">
        <v>4366</v>
      </c>
      <c r="E1310" s="11" t="s">
        <v>39</v>
      </c>
      <c r="F1310" s="11" t="s">
        <v>40</v>
      </c>
      <c r="G1310" s="11"/>
      <c r="H1310" s="11"/>
      <c r="I1310" s="11" t="s">
        <v>41</v>
      </c>
      <c r="J1310" s="11" t="s">
        <v>79</v>
      </c>
      <c r="K1310" s="11" t="s">
        <v>6048</v>
      </c>
      <c r="L1310" s="11" t="s">
        <v>51</v>
      </c>
      <c r="M1310" s="11" t="s">
        <v>6062</v>
      </c>
      <c r="N1310" s="11" t="s">
        <v>64</v>
      </c>
      <c r="O1310" s="11" t="s">
        <v>729</v>
      </c>
      <c r="P1310" s="11" t="s">
        <v>6702</v>
      </c>
      <c r="Q1310" s="11"/>
      <c r="R1310" s="11"/>
      <c r="S1310" s="11" t="s">
        <v>45</v>
      </c>
      <c r="T1310" s="11" t="s">
        <v>84</v>
      </c>
      <c r="U1310" s="11" t="s">
        <v>6057</v>
      </c>
      <c r="V1310" s="11" t="s">
        <v>62</v>
      </c>
      <c r="W1310" s="17"/>
      <c r="X1310" s="17"/>
      <c r="Y1310" s="30"/>
      <c r="Z1310" s="30"/>
      <c r="AA1310" s="11"/>
      <c r="AB1310" s="11" t="s">
        <v>47</v>
      </c>
      <c r="AC1310" s="11">
        <v>0</v>
      </c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  <c r="AP1310" s="11"/>
      <c r="AQ1310" s="11"/>
      <c r="AR1310" s="11"/>
      <c r="AS1310" s="11"/>
      <c r="AT1310" s="11"/>
      <c r="AU1310" s="11"/>
      <c r="AV1310" s="11"/>
      <c r="AW1310" s="11"/>
      <c r="AX1310" s="11"/>
      <c r="AY1310" s="11"/>
      <c r="AZ1310" s="11"/>
      <c r="BA1310" s="11"/>
      <c r="BB1310" s="11"/>
    </row>
    <row r="1311" spans="1:54" x14ac:dyDescent="0.25">
      <c r="A1311" s="11" t="s">
        <v>4367</v>
      </c>
      <c r="B1311" s="12">
        <v>21</v>
      </c>
      <c r="C1311" s="12" t="str">
        <f t="shared" si="20"/>
        <v>[20-30[ ans</v>
      </c>
      <c r="D1311" s="11" t="s">
        <v>4368</v>
      </c>
      <c r="E1311" s="11" t="s">
        <v>48</v>
      </c>
      <c r="F1311" s="11" t="s">
        <v>40</v>
      </c>
      <c r="G1311" s="11"/>
      <c r="H1311" s="11"/>
      <c r="I1311" s="11" t="s">
        <v>41</v>
      </c>
      <c r="J1311" s="11" t="s">
        <v>415</v>
      </c>
      <c r="K1311" s="11" t="s">
        <v>6048</v>
      </c>
      <c r="L1311" s="11" t="s">
        <v>51</v>
      </c>
      <c r="M1311" s="11" t="s">
        <v>6062</v>
      </c>
      <c r="N1311" s="11" t="s">
        <v>64</v>
      </c>
      <c r="O1311" s="11" t="s">
        <v>729</v>
      </c>
      <c r="P1311" s="11" t="s">
        <v>6702</v>
      </c>
      <c r="Q1311" s="11"/>
      <c r="R1311" s="11"/>
      <c r="S1311" s="11" t="s">
        <v>45</v>
      </c>
      <c r="T1311" s="11" t="s">
        <v>84</v>
      </c>
      <c r="U1311" s="11" t="s">
        <v>6057</v>
      </c>
      <c r="V1311" s="11" t="s">
        <v>62</v>
      </c>
      <c r="W1311" s="17"/>
      <c r="X1311" s="17"/>
      <c r="Y1311" s="30"/>
      <c r="Z1311" s="30"/>
      <c r="AA1311" s="11"/>
      <c r="AB1311" s="11" t="s">
        <v>47</v>
      </c>
      <c r="AC1311" s="11">
        <v>0</v>
      </c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  <c r="AP1311" s="11"/>
      <c r="AQ1311" s="11"/>
      <c r="AR1311" s="11"/>
      <c r="AS1311" s="11"/>
      <c r="AT1311" s="11"/>
      <c r="AU1311" s="11"/>
      <c r="AV1311" s="11"/>
      <c r="AW1311" s="11"/>
      <c r="AX1311" s="11"/>
      <c r="AY1311" s="11"/>
      <c r="AZ1311" s="11"/>
      <c r="BA1311" s="11"/>
      <c r="BB1311" s="11"/>
    </row>
    <row r="1312" spans="1:54" x14ac:dyDescent="0.25">
      <c r="A1312" s="11" t="s">
        <v>4369</v>
      </c>
      <c r="B1312" s="12">
        <v>23</v>
      </c>
      <c r="C1312" s="12" t="str">
        <f t="shared" si="20"/>
        <v>[20-30[ ans</v>
      </c>
      <c r="D1312" s="11" t="s">
        <v>4370</v>
      </c>
      <c r="E1312" s="11" t="s">
        <v>48</v>
      </c>
      <c r="F1312" s="11" t="s">
        <v>40</v>
      </c>
      <c r="G1312" s="11"/>
      <c r="H1312" s="11"/>
      <c r="I1312" s="11" t="s">
        <v>41</v>
      </c>
      <c r="J1312" s="11" t="s">
        <v>79</v>
      </c>
      <c r="K1312" s="11" t="s">
        <v>6048</v>
      </c>
      <c r="L1312" s="11" t="s">
        <v>51</v>
      </c>
      <c r="M1312" s="11" t="s">
        <v>6062</v>
      </c>
      <c r="N1312" s="11" t="s">
        <v>64</v>
      </c>
      <c r="O1312" s="11" t="s">
        <v>729</v>
      </c>
      <c r="P1312" s="11" t="s">
        <v>6702</v>
      </c>
      <c r="Q1312" s="11"/>
      <c r="R1312" s="11"/>
      <c r="S1312" s="11" t="s">
        <v>45</v>
      </c>
      <c r="T1312" s="11" t="s">
        <v>39</v>
      </c>
      <c r="U1312" s="11" t="s">
        <v>6053</v>
      </c>
      <c r="V1312" s="11" t="s">
        <v>62</v>
      </c>
      <c r="W1312" s="17"/>
      <c r="X1312" s="17"/>
      <c r="Y1312" s="30"/>
      <c r="Z1312" s="30"/>
      <c r="AA1312" s="29">
        <v>13.7</v>
      </c>
      <c r="AB1312" s="11" t="s">
        <v>47</v>
      </c>
      <c r="AC1312" s="11">
        <v>0</v>
      </c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  <c r="AP1312" s="11"/>
      <c r="AQ1312" s="11"/>
      <c r="AR1312" s="11"/>
      <c r="AS1312" s="11"/>
      <c r="AT1312" s="11"/>
      <c r="AU1312" s="11"/>
      <c r="AV1312" s="11"/>
      <c r="AW1312" s="11"/>
      <c r="AX1312" s="11"/>
      <c r="AY1312" s="11"/>
      <c r="AZ1312" s="11"/>
      <c r="BA1312" s="11"/>
      <c r="BB1312" s="11"/>
    </row>
    <row r="1313" spans="1:54" x14ac:dyDescent="0.25">
      <c r="A1313" s="11" t="s">
        <v>4371</v>
      </c>
      <c r="B1313" s="12">
        <v>29</v>
      </c>
      <c r="C1313" s="12" t="str">
        <f t="shared" si="20"/>
        <v>[20-30[ ans</v>
      </c>
      <c r="D1313" s="11" t="s">
        <v>4372</v>
      </c>
      <c r="E1313" s="11" t="s">
        <v>39</v>
      </c>
      <c r="F1313" s="11" t="s">
        <v>40</v>
      </c>
      <c r="G1313" s="11"/>
      <c r="H1313" s="11"/>
      <c r="I1313" s="11" t="s">
        <v>41</v>
      </c>
      <c r="J1313" s="11" t="s">
        <v>408</v>
      </c>
      <c r="K1313" s="11" t="s">
        <v>6044</v>
      </c>
      <c r="L1313" s="11" t="s">
        <v>51</v>
      </c>
      <c r="M1313" s="11" t="s">
        <v>6062</v>
      </c>
      <c r="N1313" s="11" t="s">
        <v>81</v>
      </c>
      <c r="O1313" s="11" t="s">
        <v>5502</v>
      </c>
      <c r="P1313" s="11" t="s">
        <v>6035</v>
      </c>
      <c r="Q1313" s="11" t="s">
        <v>5572</v>
      </c>
      <c r="R1313" s="11" t="s">
        <v>5573</v>
      </c>
      <c r="S1313" s="11" t="s">
        <v>45</v>
      </c>
      <c r="T1313" s="11" t="s">
        <v>58</v>
      </c>
      <c r="U1313" s="11" t="s">
        <v>6055</v>
      </c>
      <c r="V1313" s="11" t="s">
        <v>62</v>
      </c>
      <c r="W1313" s="17"/>
      <c r="X1313" s="17"/>
      <c r="Y1313" s="30"/>
      <c r="Z1313" s="30"/>
      <c r="AA1313" s="29">
        <v>14.9</v>
      </c>
      <c r="AB1313" s="11" t="s">
        <v>47</v>
      </c>
      <c r="AC1313" s="11">
        <v>0</v>
      </c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  <c r="AP1313" s="11"/>
      <c r="AQ1313" s="11"/>
      <c r="AR1313" s="11"/>
      <c r="AS1313" s="11"/>
      <c r="AT1313" s="11"/>
      <c r="AU1313" s="11"/>
      <c r="AV1313" s="11"/>
      <c r="AW1313" s="11"/>
      <c r="AX1313" s="11"/>
      <c r="AY1313" s="11"/>
      <c r="AZ1313" s="11"/>
      <c r="BA1313" s="11"/>
      <c r="BB1313" s="11"/>
    </row>
    <row r="1314" spans="1:54" x14ac:dyDescent="0.25">
      <c r="A1314" s="11" t="s">
        <v>4373</v>
      </c>
      <c r="B1314" s="12">
        <v>20</v>
      </c>
      <c r="C1314" s="12" t="str">
        <f t="shared" si="20"/>
        <v>[20-30[ ans</v>
      </c>
      <c r="D1314" s="11" t="s">
        <v>4374</v>
      </c>
      <c r="E1314" s="11" t="s">
        <v>54</v>
      </c>
      <c r="F1314" s="11" t="s">
        <v>40</v>
      </c>
      <c r="G1314" s="11"/>
      <c r="H1314" s="11"/>
      <c r="I1314" s="11" t="s">
        <v>41</v>
      </c>
      <c r="J1314" s="11" t="s">
        <v>134</v>
      </c>
      <c r="K1314" s="11" t="s">
        <v>6049</v>
      </c>
      <c r="L1314" s="11" t="s">
        <v>60</v>
      </c>
      <c r="M1314" s="11" t="s">
        <v>6062</v>
      </c>
      <c r="N1314" s="11" t="s">
        <v>574</v>
      </c>
      <c r="O1314" s="11" t="s">
        <v>5651</v>
      </c>
      <c r="P1314" s="11" t="s">
        <v>6033</v>
      </c>
      <c r="Q1314" s="11" t="s">
        <v>5824</v>
      </c>
      <c r="R1314" s="11" t="s">
        <v>5825</v>
      </c>
      <c r="S1314" s="11" t="s">
        <v>45</v>
      </c>
      <c r="T1314" s="11" t="s">
        <v>39</v>
      </c>
      <c r="U1314" s="11" t="s">
        <v>6053</v>
      </c>
      <c r="V1314" s="11" t="s">
        <v>62</v>
      </c>
      <c r="W1314" s="17"/>
      <c r="X1314" s="17"/>
      <c r="Y1314" s="30"/>
      <c r="Z1314" s="30"/>
      <c r="AA1314" s="11"/>
      <c r="AB1314" s="11" t="s">
        <v>47</v>
      </c>
      <c r="AC1314" s="11">
        <v>0</v>
      </c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  <c r="AP1314" s="11"/>
      <c r="AQ1314" s="11"/>
      <c r="AR1314" s="11"/>
      <c r="AS1314" s="11"/>
      <c r="AT1314" s="11"/>
      <c r="AU1314" s="11"/>
      <c r="AV1314" s="11"/>
      <c r="AW1314" s="11"/>
      <c r="AX1314" s="11"/>
      <c r="AY1314" s="11"/>
      <c r="AZ1314" s="11"/>
      <c r="BA1314" s="11"/>
      <c r="BB1314" s="11"/>
    </row>
    <row r="1315" spans="1:54" x14ac:dyDescent="0.25">
      <c r="A1315" s="11" t="s">
        <v>4375</v>
      </c>
      <c r="B1315" s="12">
        <v>37</v>
      </c>
      <c r="C1315" s="12" t="str">
        <f t="shared" si="20"/>
        <v>[30-40[ ans</v>
      </c>
      <c r="D1315" s="11" t="s">
        <v>4376</v>
      </c>
      <c r="E1315" s="11" t="s">
        <v>39</v>
      </c>
      <c r="F1315" s="11" t="s">
        <v>40</v>
      </c>
      <c r="G1315" s="11"/>
      <c r="H1315" s="11"/>
      <c r="I1315" s="11" t="s">
        <v>41</v>
      </c>
      <c r="J1315" s="11" t="s">
        <v>1100</v>
      </c>
      <c r="K1315" s="11" t="s">
        <v>6048</v>
      </c>
      <c r="L1315" s="11" t="s">
        <v>403</v>
      </c>
      <c r="M1315" s="11" t="s">
        <v>523</v>
      </c>
      <c r="N1315" s="11" t="s">
        <v>428</v>
      </c>
      <c r="O1315" s="11" t="s">
        <v>428</v>
      </c>
      <c r="P1315" s="11" t="s">
        <v>428</v>
      </c>
      <c r="Q1315" s="11"/>
      <c r="R1315" s="11"/>
      <c r="S1315" s="11" t="s">
        <v>45</v>
      </c>
      <c r="T1315" s="11" t="s">
        <v>58</v>
      </c>
      <c r="U1315" s="11" t="s">
        <v>6055</v>
      </c>
      <c r="V1315" s="11" t="s">
        <v>62</v>
      </c>
      <c r="W1315" s="17"/>
      <c r="X1315" s="17"/>
      <c r="Y1315" s="30"/>
      <c r="Z1315" s="30"/>
      <c r="AA1315" s="11"/>
      <c r="AB1315" s="11" t="s">
        <v>47</v>
      </c>
      <c r="AC1315" s="11">
        <v>0</v>
      </c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  <c r="AP1315" s="11"/>
      <c r="AQ1315" s="11"/>
      <c r="AR1315" s="11"/>
      <c r="AS1315" s="11"/>
      <c r="AT1315" s="11"/>
      <c r="AU1315" s="11"/>
      <c r="AV1315" s="11"/>
      <c r="AW1315" s="11"/>
      <c r="AX1315" s="11"/>
      <c r="AY1315" s="11"/>
      <c r="AZ1315" s="11"/>
      <c r="BA1315" s="11"/>
      <c r="BB1315" s="11"/>
    </row>
    <row r="1316" spans="1:54" x14ac:dyDescent="0.25">
      <c r="A1316" s="11" t="s">
        <v>4377</v>
      </c>
      <c r="B1316" s="35">
        <v>32.36</v>
      </c>
      <c r="C1316" s="12" t="str">
        <f t="shared" si="20"/>
        <v>[30-40[ ans</v>
      </c>
      <c r="D1316" s="11" t="s">
        <v>4378</v>
      </c>
      <c r="E1316" s="11" t="s">
        <v>54</v>
      </c>
      <c r="F1316" s="11" t="s">
        <v>40</v>
      </c>
      <c r="G1316" s="11"/>
      <c r="H1316" s="11"/>
      <c r="I1316" s="11" t="s">
        <v>41</v>
      </c>
      <c r="J1316" s="11" t="s">
        <v>1383</v>
      </c>
      <c r="K1316" s="11" t="s">
        <v>6045</v>
      </c>
      <c r="L1316" s="11" t="s">
        <v>43</v>
      </c>
      <c r="M1316" s="11" t="s">
        <v>6062</v>
      </c>
      <c r="N1316" s="11" t="s">
        <v>227</v>
      </c>
      <c r="O1316" s="11" t="s">
        <v>104</v>
      </c>
      <c r="P1316" s="11" t="s">
        <v>6033</v>
      </c>
      <c r="Q1316" s="11" t="s">
        <v>6036</v>
      </c>
      <c r="R1316" s="11" t="s">
        <v>6037</v>
      </c>
      <c r="S1316" s="11" t="s">
        <v>45</v>
      </c>
      <c r="T1316" s="11" t="s">
        <v>39</v>
      </c>
      <c r="U1316" s="11" t="s">
        <v>6053</v>
      </c>
      <c r="V1316" s="11" t="s">
        <v>62</v>
      </c>
      <c r="W1316" s="17"/>
      <c r="X1316" s="17"/>
      <c r="Y1316" s="30"/>
      <c r="Z1316" s="30"/>
      <c r="AA1316" s="11"/>
      <c r="AB1316" s="11" t="s">
        <v>845</v>
      </c>
      <c r="AC1316" s="11">
        <v>1</v>
      </c>
      <c r="AD1316" s="27" t="s">
        <v>5511</v>
      </c>
      <c r="AE1316" s="27" t="s">
        <v>6673</v>
      </c>
      <c r="AF1316" s="11"/>
      <c r="AG1316" s="11" t="s">
        <v>46</v>
      </c>
      <c r="AH1316" s="11"/>
      <c r="AI1316" s="11"/>
      <c r="AJ1316" s="11"/>
      <c r="AK1316" s="11"/>
      <c r="AL1316" s="11"/>
      <c r="AM1316" s="11"/>
      <c r="AN1316" s="11"/>
      <c r="AO1316" s="11"/>
      <c r="AP1316" s="11"/>
      <c r="AQ1316" s="11" t="s">
        <v>846</v>
      </c>
      <c r="AR1316" s="11"/>
      <c r="AS1316" s="11"/>
      <c r="AT1316" s="11"/>
      <c r="AU1316" s="11"/>
      <c r="AV1316" s="11"/>
      <c r="AW1316" s="11"/>
      <c r="AX1316" s="11"/>
      <c r="AY1316" s="11"/>
      <c r="AZ1316" s="11"/>
      <c r="BA1316" s="11"/>
      <c r="BB1316" s="11"/>
    </row>
    <row r="1317" spans="1:54" x14ac:dyDescent="0.25">
      <c r="A1317" s="11" t="s">
        <v>4379</v>
      </c>
      <c r="B1317" s="12">
        <v>20</v>
      </c>
      <c r="C1317" s="12" t="str">
        <f t="shared" si="20"/>
        <v>[20-30[ ans</v>
      </c>
      <c r="D1317" s="11" t="s">
        <v>4380</v>
      </c>
      <c r="E1317" s="11" t="s">
        <v>54</v>
      </c>
      <c r="F1317" s="11" t="s">
        <v>40</v>
      </c>
      <c r="G1317" s="11"/>
      <c r="H1317" s="11"/>
      <c r="I1317" s="11" t="s">
        <v>41</v>
      </c>
      <c r="J1317" s="11" t="s">
        <v>177</v>
      </c>
      <c r="K1317" s="11" t="s">
        <v>177</v>
      </c>
      <c r="L1317" s="11" t="s">
        <v>43</v>
      </c>
      <c r="M1317" s="11" t="s">
        <v>6062</v>
      </c>
      <c r="N1317" s="11" t="s">
        <v>104</v>
      </c>
      <c r="O1317" s="11" t="s">
        <v>104</v>
      </c>
      <c r="P1317" s="11" t="s">
        <v>6033</v>
      </c>
      <c r="Q1317" s="11" t="s">
        <v>6036</v>
      </c>
      <c r="R1317" s="11" t="s">
        <v>6037</v>
      </c>
      <c r="S1317" s="11" t="s">
        <v>45</v>
      </c>
      <c r="T1317" s="11" t="s">
        <v>39</v>
      </c>
      <c r="U1317" s="11" t="s">
        <v>6053</v>
      </c>
      <c r="V1317" s="11" t="s">
        <v>46</v>
      </c>
      <c r="W1317" s="17">
        <v>43103</v>
      </c>
      <c r="X1317" s="17" t="s">
        <v>6290</v>
      </c>
      <c r="Y1317" s="34">
        <v>1</v>
      </c>
      <c r="Z1317" s="30" t="s">
        <v>6644</v>
      </c>
      <c r="AA1317" s="11"/>
      <c r="AB1317" s="11" t="s">
        <v>47</v>
      </c>
      <c r="AC1317" s="11">
        <v>0</v>
      </c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  <c r="AP1317" s="11"/>
      <c r="AQ1317" s="11"/>
      <c r="AR1317" s="11"/>
      <c r="AS1317" s="11"/>
      <c r="AT1317" s="11"/>
      <c r="AU1317" s="11"/>
      <c r="AV1317" s="11"/>
      <c r="AW1317" s="11"/>
      <c r="AX1317" s="11"/>
      <c r="AY1317" s="11"/>
      <c r="AZ1317" s="11"/>
      <c r="BA1317" s="11"/>
      <c r="BB1317" s="11"/>
    </row>
    <row r="1318" spans="1:54" x14ac:dyDescent="0.25">
      <c r="A1318" s="11" t="s">
        <v>4381</v>
      </c>
      <c r="B1318" s="12">
        <v>25</v>
      </c>
      <c r="C1318" s="12" t="str">
        <f t="shared" si="20"/>
        <v>[20-30[ ans</v>
      </c>
      <c r="D1318" s="11" t="s">
        <v>4382</v>
      </c>
      <c r="E1318" s="11" t="s">
        <v>48</v>
      </c>
      <c r="F1318" s="11" t="s">
        <v>40</v>
      </c>
      <c r="G1318" s="11"/>
      <c r="H1318" s="11"/>
      <c r="I1318" s="11" t="s">
        <v>41</v>
      </c>
      <c r="J1318" s="11" t="s">
        <v>279</v>
      </c>
      <c r="K1318" s="11" t="s">
        <v>6044</v>
      </c>
      <c r="L1318" s="11" t="s">
        <v>60</v>
      </c>
      <c r="M1318" s="11" t="s">
        <v>6062</v>
      </c>
      <c r="N1318" s="11" t="s">
        <v>896</v>
      </c>
      <c r="O1318" s="11" t="s">
        <v>195</v>
      </c>
      <c r="P1318" s="11" t="s">
        <v>6035</v>
      </c>
      <c r="Q1318" s="11" t="s">
        <v>5610</v>
      </c>
      <c r="R1318" s="11" t="s">
        <v>5611</v>
      </c>
      <c r="S1318" s="11" t="s">
        <v>45</v>
      </c>
      <c r="T1318" s="11" t="s">
        <v>39</v>
      </c>
      <c r="U1318" s="11" t="s">
        <v>6053</v>
      </c>
      <c r="V1318" s="11" t="s">
        <v>62</v>
      </c>
      <c r="W1318" s="17"/>
      <c r="X1318" s="17"/>
      <c r="Y1318" s="30"/>
      <c r="Z1318" s="30"/>
      <c r="AA1318" s="29">
        <v>14.6</v>
      </c>
      <c r="AB1318" s="11" t="s">
        <v>845</v>
      </c>
      <c r="AC1318" s="11">
        <v>1</v>
      </c>
      <c r="AD1318" s="27" t="s">
        <v>5510</v>
      </c>
      <c r="AE1318" s="27" t="s">
        <v>6673</v>
      </c>
      <c r="AF1318" s="11" t="s">
        <v>46</v>
      </c>
      <c r="AG1318" s="11" t="s">
        <v>62</v>
      </c>
      <c r="AH1318" s="11" t="s">
        <v>62</v>
      </c>
      <c r="AI1318" s="11" t="s">
        <v>62</v>
      </c>
      <c r="AJ1318" s="11"/>
      <c r="AK1318" s="11"/>
      <c r="AL1318" s="11"/>
      <c r="AM1318" s="11"/>
      <c r="AN1318" s="11"/>
      <c r="AO1318" s="11"/>
      <c r="AP1318" s="11"/>
      <c r="AQ1318" s="11" t="s">
        <v>846</v>
      </c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</row>
    <row r="1319" spans="1:54" x14ac:dyDescent="0.25">
      <c r="A1319" s="11" t="s">
        <v>4383</v>
      </c>
      <c r="B1319" s="12">
        <v>29</v>
      </c>
      <c r="C1319" s="12" t="str">
        <f t="shared" si="20"/>
        <v>[20-30[ ans</v>
      </c>
      <c r="D1319" s="11" t="s">
        <v>4384</v>
      </c>
      <c r="E1319" s="11" t="s">
        <v>54</v>
      </c>
      <c r="F1319" s="11" t="s">
        <v>40</v>
      </c>
      <c r="G1319" s="11"/>
      <c r="H1319" s="11"/>
      <c r="I1319" s="11" t="s">
        <v>41</v>
      </c>
      <c r="J1319" s="11" t="s">
        <v>803</v>
      </c>
      <c r="K1319" s="11" t="s">
        <v>6047</v>
      </c>
      <c r="L1319" s="11" t="s">
        <v>51</v>
      </c>
      <c r="M1319" s="11" t="s">
        <v>6062</v>
      </c>
      <c r="N1319" s="11" t="s">
        <v>804</v>
      </c>
      <c r="O1319" s="11" t="s">
        <v>423</v>
      </c>
      <c r="P1319" s="11" t="s">
        <v>6035</v>
      </c>
      <c r="Q1319" s="11" t="s">
        <v>5758</v>
      </c>
      <c r="R1319" s="11" t="s">
        <v>5759</v>
      </c>
      <c r="S1319" s="11" t="s">
        <v>45</v>
      </c>
      <c r="T1319" s="11" t="s">
        <v>58</v>
      </c>
      <c r="U1319" s="11" t="s">
        <v>6055</v>
      </c>
      <c r="V1319" s="11" t="s">
        <v>62</v>
      </c>
      <c r="W1319" s="17"/>
      <c r="X1319" s="17"/>
      <c r="Y1319" s="30"/>
      <c r="Z1319" s="30"/>
      <c r="AA1319" s="29">
        <v>14</v>
      </c>
      <c r="AB1319" s="11" t="s">
        <v>47</v>
      </c>
      <c r="AC1319" s="11">
        <v>0</v>
      </c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  <c r="AP1319" s="11"/>
      <c r="AQ1319" s="11"/>
      <c r="AR1319" s="11"/>
      <c r="AS1319" s="11"/>
      <c r="AT1319" s="11"/>
      <c r="AU1319" s="11"/>
      <c r="AV1319" s="11"/>
      <c r="AW1319" s="11"/>
      <c r="AX1319" s="11"/>
      <c r="AY1319" s="11"/>
      <c r="AZ1319" s="11"/>
      <c r="BA1319" s="11"/>
      <c r="BB1319" s="11"/>
    </row>
    <row r="1320" spans="1:54" x14ac:dyDescent="0.25">
      <c r="A1320" s="11" t="s">
        <v>4385</v>
      </c>
      <c r="B1320" s="12">
        <v>30</v>
      </c>
      <c r="C1320" s="12" t="str">
        <f t="shared" si="20"/>
        <v>[30-40[ ans</v>
      </c>
      <c r="D1320" s="11" t="s">
        <v>4386</v>
      </c>
      <c r="E1320" s="11" t="s">
        <v>48</v>
      </c>
      <c r="F1320" s="11" t="s">
        <v>40</v>
      </c>
      <c r="G1320" s="11"/>
      <c r="H1320" s="11"/>
      <c r="I1320" s="11" t="s">
        <v>41</v>
      </c>
      <c r="J1320" s="11" t="s">
        <v>427</v>
      </c>
      <c r="K1320" s="11" t="s">
        <v>6048</v>
      </c>
      <c r="L1320" s="11" t="s">
        <v>60</v>
      </c>
      <c r="M1320" s="11" t="s">
        <v>6062</v>
      </c>
      <c r="N1320" s="11" t="s">
        <v>83</v>
      </c>
      <c r="O1320" s="11" t="s">
        <v>83</v>
      </c>
      <c r="P1320" s="11" t="s">
        <v>6035</v>
      </c>
      <c r="Q1320" s="11" t="s">
        <v>5598</v>
      </c>
      <c r="R1320" s="11" t="s">
        <v>5599</v>
      </c>
      <c r="S1320" s="11" t="s">
        <v>45</v>
      </c>
      <c r="T1320" s="11" t="s">
        <v>58</v>
      </c>
      <c r="U1320" s="11" t="s">
        <v>6055</v>
      </c>
      <c r="V1320" s="11" t="s">
        <v>46</v>
      </c>
      <c r="W1320" s="17">
        <v>43474</v>
      </c>
      <c r="X1320" s="17" t="s">
        <v>6299</v>
      </c>
      <c r="Y1320" s="34">
        <v>0</v>
      </c>
      <c r="Z1320" s="30" t="s">
        <v>6644</v>
      </c>
      <c r="AA1320" s="11"/>
      <c r="AB1320" s="11" t="s">
        <v>47</v>
      </c>
      <c r="AC1320" s="11">
        <v>0</v>
      </c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  <c r="AP1320" s="11"/>
      <c r="AQ1320" s="11"/>
      <c r="AR1320" s="11"/>
      <c r="AS1320" s="11"/>
      <c r="AT1320" s="11"/>
      <c r="AU1320" s="11"/>
      <c r="AV1320" s="11"/>
      <c r="AW1320" s="11"/>
      <c r="AX1320" s="11"/>
      <c r="AY1320" s="11"/>
      <c r="AZ1320" s="11"/>
      <c r="BA1320" s="11"/>
      <c r="BB1320" s="11"/>
    </row>
    <row r="1321" spans="1:54" x14ac:dyDescent="0.25">
      <c r="A1321" s="11" t="s">
        <v>4387</v>
      </c>
      <c r="B1321" s="12">
        <v>41</v>
      </c>
      <c r="C1321" s="12" t="str">
        <f t="shared" si="20"/>
        <v>[40-50 [ ans</v>
      </c>
      <c r="D1321" s="11" t="s">
        <v>4388</v>
      </c>
      <c r="E1321" s="11" t="s">
        <v>48</v>
      </c>
      <c r="F1321" s="11" t="s">
        <v>40</v>
      </c>
      <c r="G1321" s="11"/>
      <c r="H1321" s="11"/>
      <c r="I1321" s="11" t="s">
        <v>41</v>
      </c>
      <c r="J1321" s="11" t="s">
        <v>465</v>
      </c>
      <c r="K1321" s="11" t="s">
        <v>6052</v>
      </c>
      <c r="L1321" s="11" t="s">
        <v>121</v>
      </c>
      <c r="M1321" s="11" t="s">
        <v>6062</v>
      </c>
      <c r="N1321" s="11" t="s">
        <v>288</v>
      </c>
      <c r="O1321" s="11" t="s">
        <v>288</v>
      </c>
      <c r="P1321" s="11" t="s">
        <v>6031</v>
      </c>
      <c r="Q1321" s="11" t="s">
        <v>5743</v>
      </c>
      <c r="R1321" s="11" t="s">
        <v>5744</v>
      </c>
      <c r="S1321" s="11" t="s">
        <v>45</v>
      </c>
      <c r="T1321" s="11" t="s">
        <v>39</v>
      </c>
      <c r="U1321" s="11" t="s">
        <v>6053</v>
      </c>
      <c r="V1321" s="11" t="s">
        <v>46</v>
      </c>
      <c r="W1321" s="17">
        <v>41640</v>
      </c>
      <c r="X1321" s="17" t="s">
        <v>6297</v>
      </c>
      <c r="Y1321" s="34">
        <v>5</v>
      </c>
      <c r="Z1321" s="30" t="s">
        <v>6646</v>
      </c>
      <c r="AA1321" s="11"/>
      <c r="AB1321" s="11" t="s">
        <v>47</v>
      </c>
      <c r="AC1321" s="11">
        <v>0</v>
      </c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</row>
    <row r="1322" spans="1:54" x14ac:dyDescent="0.25">
      <c r="A1322" s="11" t="s">
        <v>4389</v>
      </c>
      <c r="B1322" s="12">
        <v>39</v>
      </c>
      <c r="C1322" s="12" t="str">
        <f t="shared" si="20"/>
        <v>[30-40[ ans</v>
      </c>
      <c r="D1322" s="11" t="s">
        <v>4390</v>
      </c>
      <c r="E1322" s="11" t="s">
        <v>54</v>
      </c>
      <c r="F1322" s="11" t="s">
        <v>40</v>
      </c>
      <c r="G1322" s="11"/>
      <c r="H1322" s="11"/>
      <c r="I1322" s="11" t="s">
        <v>41</v>
      </c>
      <c r="J1322" s="11" t="s">
        <v>463</v>
      </c>
      <c r="K1322" s="11" t="s">
        <v>6045</v>
      </c>
      <c r="L1322" s="11" t="s">
        <v>51</v>
      </c>
      <c r="M1322" s="11" t="s">
        <v>6062</v>
      </c>
      <c r="N1322" s="11" t="s">
        <v>64</v>
      </c>
      <c r="O1322" s="11" t="s">
        <v>729</v>
      </c>
      <c r="P1322" s="11" t="s">
        <v>6702</v>
      </c>
      <c r="Q1322" s="11"/>
      <c r="R1322" s="11"/>
      <c r="S1322" s="11" t="s">
        <v>45</v>
      </c>
      <c r="T1322" s="11" t="s">
        <v>39</v>
      </c>
      <c r="U1322" s="11" t="s">
        <v>6053</v>
      </c>
      <c r="V1322" s="11" t="s">
        <v>46</v>
      </c>
      <c r="W1322" s="17">
        <v>41640</v>
      </c>
      <c r="X1322" s="17" t="s">
        <v>6297</v>
      </c>
      <c r="Y1322" s="34">
        <v>5</v>
      </c>
      <c r="Z1322" s="30" t="s">
        <v>6646</v>
      </c>
      <c r="AA1322" s="11"/>
      <c r="AB1322" s="11" t="s">
        <v>47</v>
      </c>
      <c r="AC1322" s="11">
        <v>0</v>
      </c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</row>
    <row r="1323" spans="1:54" x14ac:dyDescent="0.25">
      <c r="A1323" s="11" t="s">
        <v>4391</v>
      </c>
      <c r="B1323" s="12">
        <v>29</v>
      </c>
      <c r="C1323" s="12" t="str">
        <f t="shared" si="20"/>
        <v>[20-30[ ans</v>
      </c>
      <c r="D1323" s="11" t="s">
        <v>4392</v>
      </c>
      <c r="E1323" s="11" t="s">
        <v>54</v>
      </c>
      <c r="F1323" s="11" t="s">
        <v>40</v>
      </c>
      <c r="G1323" s="11"/>
      <c r="H1323" s="11"/>
      <c r="I1323" s="11" t="s">
        <v>49</v>
      </c>
      <c r="J1323" s="11" t="s">
        <v>98</v>
      </c>
      <c r="K1323" s="11" t="s">
        <v>6043</v>
      </c>
      <c r="L1323" s="11" t="s">
        <v>51</v>
      </c>
      <c r="M1323" s="11" t="s">
        <v>6062</v>
      </c>
      <c r="N1323" s="11" t="s">
        <v>752</v>
      </c>
      <c r="O1323" s="11" t="s">
        <v>165</v>
      </c>
      <c r="P1323" s="11" t="s">
        <v>6033</v>
      </c>
      <c r="Q1323" s="11" t="s">
        <v>5584</v>
      </c>
      <c r="R1323" s="11" t="s">
        <v>5585</v>
      </c>
      <c r="S1323" s="11" t="s">
        <v>45</v>
      </c>
      <c r="T1323" s="11" t="s">
        <v>58</v>
      </c>
      <c r="U1323" s="11" t="s">
        <v>6055</v>
      </c>
      <c r="V1323" s="11" t="s">
        <v>62</v>
      </c>
      <c r="W1323" s="17"/>
      <c r="X1323" s="17"/>
      <c r="Y1323" s="30"/>
      <c r="Z1323" s="30"/>
      <c r="AA1323" s="29">
        <v>13.4</v>
      </c>
      <c r="AB1323" s="11" t="s">
        <v>47</v>
      </c>
      <c r="AC1323" s="11">
        <v>0</v>
      </c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  <c r="AP1323" s="11"/>
      <c r="AQ1323" s="11"/>
      <c r="AR1323" s="11"/>
      <c r="AS1323" s="11"/>
      <c r="AT1323" s="11"/>
      <c r="AU1323" s="11"/>
      <c r="AV1323" s="11"/>
      <c r="AW1323" s="11"/>
      <c r="AX1323" s="11"/>
      <c r="AY1323" s="11"/>
      <c r="AZ1323" s="11"/>
      <c r="BA1323" s="11"/>
      <c r="BB1323" s="11"/>
    </row>
    <row r="1324" spans="1:54" x14ac:dyDescent="0.25">
      <c r="A1324" s="11" t="s">
        <v>4393</v>
      </c>
      <c r="B1324" s="12">
        <v>34</v>
      </c>
      <c r="C1324" s="12" t="str">
        <f t="shared" si="20"/>
        <v>[30-40[ ans</v>
      </c>
      <c r="D1324" s="11" t="s">
        <v>4394</v>
      </c>
      <c r="E1324" s="11" t="s">
        <v>48</v>
      </c>
      <c r="F1324" s="11" t="s">
        <v>40</v>
      </c>
      <c r="G1324" s="11"/>
      <c r="H1324" s="11"/>
      <c r="I1324" s="11" t="s">
        <v>41</v>
      </c>
      <c r="J1324" s="11" t="s">
        <v>974</v>
      </c>
      <c r="K1324" s="11" t="s">
        <v>6045</v>
      </c>
      <c r="L1324" s="11" t="s">
        <v>51</v>
      </c>
      <c r="M1324" s="11" t="s">
        <v>6062</v>
      </c>
      <c r="N1324" s="11" t="s">
        <v>409</v>
      </c>
      <c r="O1324" s="11" t="s">
        <v>409</v>
      </c>
      <c r="P1324" s="11" t="s">
        <v>6035</v>
      </c>
      <c r="Q1324" s="11" t="s">
        <v>5574</v>
      </c>
      <c r="R1324" s="11" t="s">
        <v>5575</v>
      </c>
      <c r="S1324" s="11" t="s">
        <v>45</v>
      </c>
      <c r="T1324" s="11" t="s">
        <v>58</v>
      </c>
      <c r="U1324" s="11" t="s">
        <v>6055</v>
      </c>
      <c r="V1324" s="11" t="s">
        <v>46</v>
      </c>
      <c r="W1324" s="17" t="s">
        <v>6086</v>
      </c>
      <c r="X1324" s="17" t="s">
        <v>6308</v>
      </c>
      <c r="Y1324" s="34">
        <v>6</v>
      </c>
      <c r="Z1324" s="30" t="s">
        <v>6646</v>
      </c>
      <c r="AA1324" s="29">
        <v>14</v>
      </c>
      <c r="AB1324" s="11" t="s">
        <v>47</v>
      </c>
      <c r="AC1324" s="11">
        <v>0</v>
      </c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  <c r="AP1324" s="11"/>
      <c r="AQ1324" s="11"/>
      <c r="AR1324" s="11"/>
      <c r="AS1324" s="11"/>
      <c r="AT1324" s="11"/>
      <c r="AU1324" s="11"/>
      <c r="AV1324" s="11"/>
      <c r="AW1324" s="11"/>
      <c r="AX1324" s="11"/>
      <c r="AY1324" s="11"/>
      <c r="AZ1324" s="11"/>
      <c r="BA1324" s="11"/>
      <c r="BB1324" s="11"/>
    </row>
    <row r="1325" spans="1:54" x14ac:dyDescent="0.25">
      <c r="A1325" s="11" t="s">
        <v>4395</v>
      </c>
      <c r="B1325" s="12">
        <v>24</v>
      </c>
      <c r="C1325" s="12" t="str">
        <f t="shared" si="20"/>
        <v>[20-30[ ans</v>
      </c>
      <c r="D1325" s="11" t="s">
        <v>4396</v>
      </c>
      <c r="E1325" s="11" t="s">
        <v>54</v>
      </c>
      <c r="F1325" s="11" t="s">
        <v>40</v>
      </c>
      <c r="G1325" s="11"/>
      <c r="H1325" s="11"/>
      <c r="I1325" s="11" t="s">
        <v>41</v>
      </c>
      <c r="J1325" s="11" t="s">
        <v>279</v>
      </c>
      <c r="K1325" s="11" t="s">
        <v>6044</v>
      </c>
      <c r="L1325" s="11" t="s">
        <v>51</v>
      </c>
      <c r="M1325" s="11" t="s">
        <v>6062</v>
      </c>
      <c r="N1325" s="11" t="s">
        <v>513</v>
      </c>
      <c r="O1325" s="11" t="s">
        <v>1117</v>
      </c>
      <c r="P1325" s="11" t="s">
        <v>6035</v>
      </c>
      <c r="Q1325" s="11" t="s">
        <v>5758</v>
      </c>
      <c r="R1325" s="11" t="s">
        <v>5759</v>
      </c>
      <c r="S1325" s="11" t="s">
        <v>45</v>
      </c>
      <c r="T1325" s="11" t="s">
        <v>53</v>
      </c>
      <c r="U1325" s="11" t="s">
        <v>6054</v>
      </c>
      <c r="V1325" s="11" t="s">
        <v>46</v>
      </c>
      <c r="W1325" s="17" t="s">
        <v>6095</v>
      </c>
      <c r="X1325" s="17" t="s">
        <v>6324</v>
      </c>
      <c r="Y1325" s="34">
        <v>0</v>
      </c>
      <c r="Z1325" s="30" t="s">
        <v>6644</v>
      </c>
      <c r="AA1325" s="11"/>
      <c r="AB1325" s="11" t="s">
        <v>47</v>
      </c>
      <c r="AC1325" s="11">
        <v>0</v>
      </c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</row>
    <row r="1326" spans="1:54" x14ac:dyDescent="0.25">
      <c r="A1326" s="11" t="s">
        <v>4397</v>
      </c>
      <c r="B1326" s="12">
        <v>27</v>
      </c>
      <c r="C1326" s="12" t="str">
        <f t="shared" si="20"/>
        <v>[20-30[ ans</v>
      </c>
      <c r="D1326" s="11" t="s">
        <v>4398</v>
      </c>
      <c r="E1326" s="11" t="s">
        <v>48</v>
      </c>
      <c r="F1326" s="11" t="s">
        <v>40</v>
      </c>
      <c r="G1326" s="11"/>
      <c r="H1326" s="11"/>
      <c r="I1326" s="11" t="s">
        <v>41</v>
      </c>
      <c r="J1326" s="11" t="s">
        <v>1325</v>
      </c>
      <c r="K1326" s="11" t="s">
        <v>6047</v>
      </c>
      <c r="L1326" s="11" t="s">
        <v>60</v>
      </c>
      <c r="M1326" s="11" t="s">
        <v>6062</v>
      </c>
      <c r="N1326" s="11" t="s">
        <v>139</v>
      </c>
      <c r="O1326" s="11" t="s">
        <v>139</v>
      </c>
      <c r="P1326" s="11" t="s">
        <v>6033</v>
      </c>
      <c r="Q1326" s="11" t="s">
        <v>5622</v>
      </c>
      <c r="R1326" s="11" t="s">
        <v>5623</v>
      </c>
      <c r="S1326" s="27" t="s">
        <v>220</v>
      </c>
      <c r="T1326" s="11" t="s">
        <v>39</v>
      </c>
      <c r="U1326" s="11" t="s">
        <v>6053</v>
      </c>
      <c r="V1326" s="11" t="s">
        <v>46</v>
      </c>
      <c r="W1326" s="17">
        <v>43466</v>
      </c>
      <c r="X1326" s="17" t="s">
        <v>6274</v>
      </c>
      <c r="Y1326" s="34">
        <v>0</v>
      </c>
      <c r="Z1326" s="30" t="s">
        <v>6644</v>
      </c>
      <c r="AA1326" s="29">
        <v>11.4</v>
      </c>
      <c r="AB1326" s="11" t="s">
        <v>898</v>
      </c>
      <c r="AC1326" s="11">
        <v>1</v>
      </c>
      <c r="AD1326" s="27" t="s">
        <v>5522</v>
      </c>
      <c r="AE1326" s="27" t="s">
        <v>6673</v>
      </c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 t="s">
        <v>46</v>
      </c>
      <c r="AS1326" s="11" t="s">
        <v>62</v>
      </c>
      <c r="AT1326" s="11" t="s">
        <v>62</v>
      </c>
      <c r="AU1326" s="11" t="s">
        <v>62</v>
      </c>
      <c r="AV1326" s="11" t="s">
        <v>62</v>
      </c>
      <c r="AW1326" s="11" t="s">
        <v>62</v>
      </c>
      <c r="AX1326" s="11" t="s">
        <v>62</v>
      </c>
      <c r="AY1326" s="11" t="s">
        <v>62</v>
      </c>
      <c r="AZ1326" s="11" t="s">
        <v>62</v>
      </c>
      <c r="BA1326" s="11" t="s">
        <v>62</v>
      </c>
      <c r="BB1326" s="11"/>
    </row>
    <row r="1327" spans="1:54" x14ac:dyDescent="0.25">
      <c r="A1327" s="11" t="s">
        <v>4399</v>
      </c>
      <c r="B1327" s="12">
        <v>45</v>
      </c>
      <c r="C1327" s="12" t="str">
        <f t="shared" si="20"/>
        <v>[40-50 [ ans</v>
      </c>
      <c r="D1327" s="11" t="s">
        <v>4400</v>
      </c>
      <c r="E1327" s="11" t="s">
        <v>54</v>
      </c>
      <c r="F1327" s="11" t="s">
        <v>40</v>
      </c>
      <c r="G1327" s="11"/>
      <c r="H1327" s="11"/>
      <c r="I1327" s="11" t="s">
        <v>41</v>
      </c>
      <c r="J1327" s="11" t="s">
        <v>1015</v>
      </c>
      <c r="K1327" s="11" t="s">
        <v>6043</v>
      </c>
      <c r="L1327" s="11" t="s">
        <v>641</v>
      </c>
      <c r="M1327" s="11" t="s">
        <v>6062</v>
      </c>
      <c r="N1327" s="11" t="s">
        <v>641</v>
      </c>
      <c r="O1327" s="11" t="s">
        <v>729</v>
      </c>
      <c r="P1327" s="11" t="s">
        <v>6702</v>
      </c>
      <c r="Q1327" s="11"/>
      <c r="R1327" s="11"/>
      <c r="S1327" s="11" t="s">
        <v>45</v>
      </c>
      <c r="T1327" s="11" t="s">
        <v>84</v>
      </c>
      <c r="U1327" s="11" t="s">
        <v>6057</v>
      </c>
      <c r="V1327" s="11" t="s">
        <v>62</v>
      </c>
      <c r="W1327" s="17"/>
      <c r="X1327" s="17"/>
      <c r="Y1327" s="30"/>
      <c r="Z1327" s="30"/>
      <c r="AA1327" s="29">
        <v>13</v>
      </c>
      <c r="AB1327" s="11" t="s">
        <v>47</v>
      </c>
      <c r="AC1327" s="11">
        <v>0</v>
      </c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</row>
    <row r="1328" spans="1:54" x14ac:dyDescent="0.25">
      <c r="A1328" s="11" t="s">
        <v>4401</v>
      </c>
      <c r="B1328" s="12">
        <v>30</v>
      </c>
      <c r="C1328" s="12" t="str">
        <f t="shared" si="20"/>
        <v>[30-40[ ans</v>
      </c>
      <c r="D1328" s="11" t="s">
        <v>4402</v>
      </c>
      <c r="E1328" s="11" t="s">
        <v>48</v>
      </c>
      <c r="F1328" s="11" t="s">
        <v>40</v>
      </c>
      <c r="G1328" s="11"/>
      <c r="H1328" s="11"/>
      <c r="I1328" s="11" t="s">
        <v>41</v>
      </c>
      <c r="J1328" s="11" t="s">
        <v>1115</v>
      </c>
      <c r="K1328" s="11" t="s">
        <v>6047</v>
      </c>
      <c r="L1328" s="11" t="s">
        <v>51</v>
      </c>
      <c r="M1328" s="11" t="s">
        <v>6062</v>
      </c>
      <c r="N1328" s="11" t="s">
        <v>64</v>
      </c>
      <c r="O1328" s="11" t="s">
        <v>729</v>
      </c>
      <c r="P1328" s="11" t="s">
        <v>6702</v>
      </c>
      <c r="Q1328" s="11"/>
      <c r="R1328" s="11"/>
      <c r="S1328" s="11" t="s">
        <v>45</v>
      </c>
      <c r="T1328" s="11" t="s">
        <v>58</v>
      </c>
      <c r="U1328" s="11" t="s">
        <v>6055</v>
      </c>
      <c r="V1328" s="11" t="s">
        <v>46</v>
      </c>
      <c r="W1328" s="17" t="s">
        <v>6159</v>
      </c>
      <c r="X1328" s="17" t="s">
        <v>6444</v>
      </c>
      <c r="Y1328" s="34">
        <v>1</v>
      </c>
      <c r="Z1328" s="30" t="s">
        <v>6644</v>
      </c>
      <c r="AA1328" s="11"/>
      <c r="AB1328" s="11" t="s">
        <v>47</v>
      </c>
      <c r="AC1328" s="11">
        <v>0</v>
      </c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</row>
    <row r="1329" spans="1:54" x14ac:dyDescent="0.25">
      <c r="A1329" s="11" t="s">
        <v>4403</v>
      </c>
      <c r="B1329" s="12">
        <v>28</v>
      </c>
      <c r="C1329" s="12" t="str">
        <f t="shared" si="20"/>
        <v>[20-30[ ans</v>
      </c>
      <c r="D1329" s="11" t="s">
        <v>4404</v>
      </c>
      <c r="E1329" s="11" t="s">
        <v>54</v>
      </c>
      <c r="F1329" s="11" t="s">
        <v>40</v>
      </c>
      <c r="G1329" s="11"/>
      <c r="H1329" s="11"/>
      <c r="I1329" s="11" t="s">
        <v>41</v>
      </c>
      <c r="J1329" s="11" t="s">
        <v>71</v>
      </c>
      <c r="K1329" s="11" t="s">
        <v>6047</v>
      </c>
      <c r="L1329" s="11" t="s">
        <v>51</v>
      </c>
      <c r="M1329" s="11" t="s">
        <v>6062</v>
      </c>
      <c r="N1329" s="11" t="s">
        <v>288</v>
      </c>
      <c r="O1329" s="11" t="s">
        <v>288</v>
      </c>
      <c r="P1329" s="11" t="s">
        <v>6031</v>
      </c>
      <c r="Q1329" s="11" t="s">
        <v>5743</v>
      </c>
      <c r="R1329" s="11" t="s">
        <v>5744</v>
      </c>
      <c r="S1329" s="11" t="s">
        <v>45</v>
      </c>
      <c r="T1329" s="11" t="s">
        <v>58</v>
      </c>
      <c r="U1329" s="11" t="s">
        <v>6055</v>
      </c>
      <c r="V1329" s="11" t="s">
        <v>62</v>
      </c>
      <c r="W1329" s="17"/>
      <c r="X1329" s="17"/>
      <c r="Y1329" s="30"/>
      <c r="Z1329" s="30"/>
      <c r="AA1329" s="29">
        <v>15</v>
      </c>
      <c r="AB1329" s="11" t="s">
        <v>47</v>
      </c>
      <c r="AC1329" s="11">
        <v>0</v>
      </c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  <c r="AP1329" s="11"/>
      <c r="AQ1329" s="11"/>
      <c r="AR1329" s="11"/>
      <c r="AS1329" s="11"/>
      <c r="AT1329" s="11"/>
      <c r="AU1329" s="11"/>
      <c r="AV1329" s="11"/>
      <c r="AW1329" s="11"/>
      <c r="AX1329" s="11"/>
      <c r="AY1329" s="11"/>
      <c r="AZ1329" s="11"/>
      <c r="BA1329" s="11"/>
      <c r="BB1329" s="11"/>
    </row>
    <row r="1330" spans="1:54" x14ac:dyDescent="0.25">
      <c r="A1330" s="11" t="s">
        <v>4405</v>
      </c>
      <c r="B1330" s="12">
        <v>22</v>
      </c>
      <c r="C1330" s="12" t="str">
        <f t="shared" si="20"/>
        <v>[20-30[ ans</v>
      </c>
      <c r="D1330" s="11" t="s">
        <v>4406</v>
      </c>
      <c r="E1330" s="11" t="s">
        <v>39</v>
      </c>
      <c r="F1330" s="11" t="s">
        <v>40</v>
      </c>
      <c r="G1330" s="11"/>
      <c r="H1330" s="11"/>
      <c r="I1330" s="11" t="s">
        <v>41</v>
      </c>
      <c r="J1330" s="11" t="s">
        <v>177</v>
      </c>
      <c r="K1330" s="11" t="s">
        <v>177</v>
      </c>
      <c r="L1330" s="11" t="s">
        <v>51</v>
      </c>
      <c r="M1330" s="11" t="s">
        <v>6062</v>
      </c>
      <c r="N1330" s="11" t="s">
        <v>186</v>
      </c>
      <c r="O1330" s="11" t="s">
        <v>164</v>
      </c>
      <c r="P1330" s="11" t="s">
        <v>6033</v>
      </c>
      <c r="Q1330" s="11" t="s">
        <v>5582</v>
      </c>
      <c r="R1330" s="11" t="s">
        <v>5583</v>
      </c>
      <c r="S1330" s="11" t="s">
        <v>45</v>
      </c>
      <c r="T1330" s="11" t="s">
        <v>58</v>
      </c>
      <c r="U1330" s="11" t="s">
        <v>6055</v>
      </c>
      <c r="V1330" s="11" t="s">
        <v>62</v>
      </c>
      <c r="W1330" s="17"/>
      <c r="X1330" s="17"/>
      <c r="Y1330" s="30"/>
      <c r="Z1330" s="30"/>
      <c r="AA1330" s="11"/>
      <c r="AB1330" s="11" t="s">
        <v>47</v>
      </c>
      <c r="AC1330" s="11">
        <v>0</v>
      </c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  <c r="AP1330" s="11"/>
      <c r="AQ1330" s="11"/>
      <c r="AR1330" s="11"/>
      <c r="AS1330" s="11"/>
      <c r="AT1330" s="11"/>
      <c r="AU1330" s="11"/>
      <c r="AV1330" s="11"/>
      <c r="AW1330" s="11"/>
      <c r="AX1330" s="11"/>
      <c r="AY1330" s="11"/>
      <c r="AZ1330" s="11"/>
      <c r="BA1330" s="11"/>
      <c r="BB1330" s="11"/>
    </row>
    <row r="1331" spans="1:54" x14ac:dyDescent="0.25">
      <c r="A1331" s="11" t="s">
        <v>4407</v>
      </c>
      <c r="B1331" s="12">
        <v>45</v>
      </c>
      <c r="C1331" s="12" t="str">
        <f t="shared" si="20"/>
        <v>[40-50 [ ans</v>
      </c>
      <c r="D1331" s="11" t="s">
        <v>4408</v>
      </c>
      <c r="E1331" s="11" t="s">
        <v>48</v>
      </c>
      <c r="F1331" s="11" t="s">
        <v>40</v>
      </c>
      <c r="G1331" s="11"/>
      <c r="H1331" s="11"/>
      <c r="I1331" s="11" t="s">
        <v>49</v>
      </c>
      <c r="J1331" s="11" t="s">
        <v>144</v>
      </c>
      <c r="K1331" s="11" t="s">
        <v>6044</v>
      </c>
      <c r="L1331" s="11" t="s">
        <v>641</v>
      </c>
      <c r="M1331" s="11" t="s">
        <v>6062</v>
      </c>
      <c r="N1331" s="11" t="s">
        <v>641</v>
      </c>
      <c r="O1331" s="11" t="s">
        <v>729</v>
      </c>
      <c r="P1331" s="11" t="s">
        <v>6702</v>
      </c>
      <c r="Q1331" s="11"/>
      <c r="R1331" s="11"/>
      <c r="S1331" s="11" t="s">
        <v>45</v>
      </c>
      <c r="T1331" s="11" t="s">
        <v>39</v>
      </c>
      <c r="U1331" s="11" t="s">
        <v>6053</v>
      </c>
      <c r="V1331" s="11" t="s">
        <v>46</v>
      </c>
      <c r="W1331" s="17">
        <v>42747</v>
      </c>
      <c r="X1331" s="17" t="s">
        <v>6568</v>
      </c>
      <c r="Y1331" s="34">
        <v>2</v>
      </c>
      <c r="Z1331" s="30" t="s">
        <v>6644</v>
      </c>
      <c r="AA1331" s="29">
        <v>15.3</v>
      </c>
      <c r="AB1331" s="11" t="s">
        <v>47</v>
      </c>
      <c r="AC1331" s="11">
        <v>0</v>
      </c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  <c r="AP1331" s="11"/>
      <c r="AQ1331" s="11"/>
      <c r="AR1331" s="11"/>
      <c r="AS1331" s="11"/>
      <c r="AT1331" s="11"/>
      <c r="AU1331" s="11"/>
      <c r="AV1331" s="11"/>
      <c r="AW1331" s="11"/>
      <c r="AX1331" s="11"/>
      <c r="AY1331" s="11"/>
      <c r="AZ1331" s="11"/>
      <c r="BA1331" s="11"/>
      <c r="BB1331" s="11"/>
    </row>
    <row r="1332" spans="1:54" x14ac:dyDescent="0.25">
      <c r="A1332" s="11" t="s">
        <v>4410</v>
      </c>
      <c r="B1332" s="12">
        <v>54</v>
      </c>
      <c r="C1332" s="12" t="str">
        <f t="shared" si="20"/>
        <v>[50-60 [ ans</v>
      </c>
      <c r="D1332" s="11" t="s">
        <v>4411</v>
      </c>
      <c r="E1332" s="11" t="s">
        <v>54</v>
      </c>
      <c r="F1332" s="11" t="s">
        <v>55</v>
      </c>
      <c r="G1332" s="11"/>
      <c r="H1332" s="11"/>
      <c r="I1332" s="11" t="s">
        <v>41</v>
      </c>
      <c r="J1332" s="11" t="s">
        <v>1174</v>
      </c>
      <c r="K1332" s="11" t="s">
        <v>6045</v>
      </c>
      <c r="L1332" s="11" t="s">
        <v>43</v>
      </c>
      <c r="M1332" s="11" t="s">
        <v>6062</v>
      </c>
      <c r="N1332" s="11" t="s">
        <v>914</v>
      </c>
      <c r="O1332" s="11" t="s">
        <v>217</v>
      </c>
      <c r="P1332" s="11" t="s">
        <v>6033</v>
      </c>
      <c r="Q1332" s="11" t="s">
        <v>5612</v>
      </c>
      <c r="R1332" s="11" t="s">
        <v>5613</v>
      </c>
      <c r="S1332" s="11" t="s">
        <v>45</v>
      </c>
      <c r="T1332" s="11" t="s">
        <v>53</v>
      </c>
      <c r="U1332" s="11" t="s">
        <v>6054</v>
      </c>
      <c r="V1332" s="11" t="s">
        <v>62</v>
      </c>
      <c r="W1332" s="17"/>
      <c r="X1332" s="17"/>
      <c r="Y1332" s="30"/>
      <c r="Z1332" s="30"/>
      <c r="AA1332" s="29">
        <v>10.8</v>
      </c>
      <c r="AB1332" s="11" t="s">
        <v>845</v>
      </c>
      <c r="AC1332" s="11">
        <v>1</v>
      </c>
      <c r="AD1332" s="27" t="s">
        <v>5511</v>
      </c>
      <c r="AE1332" s="27" t="s">
        <v>6673</v>
      </c>
      <c r="AF1332" s="11" t="s">
        <v>62</v>
      </c>
      <c r="AG1332" s="11" t="s">
        <v>46</v>
      </c>
      <c r="AH1332" s="11" t="s">
        <v>62</v>
      </c>
      <c r="AI1332" s="11" t="s">
        <v>62</v>
      </c>
      <c r="AJ1332" s="11"/>
      <c r="AK1332" s="11" t="s">
        <v>62</v>
      </c>
      <c r="AL1332" s="11" t="s">
        <v>62</v>
      </c>
      <c r="AM1332" s="11" t="s">
        <v>62</v>
      </c>
      <c r="AN1332" s="11" t="s">
        <v>62</v>
      </c>
      <c r="AO1332" s="11" t="s">
        <v>62</v>
      </c>
      <c r="AP1332" s="11"/>
      <c r="AQ1332" s="11" t="s">
        <v>846</v>
      </c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</row>
    <row r="1333" spans="1:54" x14ac:dyDescent="0.25">
      <c r="A1333" s="11" t="s">
        <v>4412</v>
      </c>
      <c r="B1333" s="12">
        <v>29</v>
      </c>
      <c r="C1333" s="12" t="str">
        <f t="shared" si="20"/>
        <v>[20-30[ ans</v>
      </c>
      <c r="D1333" s="11" t="s">
        <v>4413</v>
      </c>
      <c r="E1333" s="11" t="s">
        <v>48</v>
      </c>
      <c r="F1333" s="11" t="s">
        <v>40</v>
      </c>
      <c r="G1333" s="11"/>
      <c r="H1333" s="11"/>
      <c r="I1333" s="11" t="s">
        <v>41</v>
      </c>
      <c r="J1333" s="11" t="s">
        <v>79</v>
      </c>
      <c r="K1333" s="11" t="s">
        <v>6048</v>
      </c>
      <c r="L1333" s="11" t="s">
        <v>43</v>
      </c>
      <c r="M1333" s="11" t="s">
        <v>6062</v>
      </c>
      <c r="N1333" s="11" t="s">
        <v>57</v>
      </c>
      <c r="O1333" s="11" t="s">
        <v>57</v>
      </c>
      <c r="P1333" s="11" t="s">
        <v>6033</v>
      </c>
      <c r="Q1333" s="11" t="s">
        <v>5570</v>
      </c>
      <c r="R1333" s="11" t="s">
        <v>5571</v>
      </c>
      <c r="S1333" s="11" t="s">
        <v>45</v>
      </c>
      <c r="T1333" s="11" t="s">
        <v>58</v>
      </c>
      <c r="U1333" s="11" t="s">
        <v>6055</v>
      </c>
      <c r="V1333" s="11" t="s">
        <v>62</v>
      </c>
      <c r="W1333" s="17"/>
      <c r="X1333" s="17"/>
      <c r="Y1333" s="30"/>
      <c r="Z1333" s="30"/>
      <c r="AA1333" s="29">
        <v>14.3</v>
      </c>
      <c r="AB1333" s="11" t="s">
        <v>47</v>
      </c>
      <c r="AC1333" s="11">
        <v>0</v>
      </c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</row>
    <row r="1334" spans="1:54" x14ac:dyDescent="0.25">
      <c r="A1334" s="11" t="s">
        <v>4414</v>
      </c>
      <c r="B1334" s="12">
        <v>43</v>
      </c>
      <c r="C1334" s="12" t="str">
        <f t="shared" si="20"/>
        <v>[40-50 [ ans</v>
      </c>
      <c r="D1334" s="11" t="s">
        <v>2524</v>
      </c>
      <c r="E1334" s="11" t="s">
        <v>39</v>
      </c>
      <c r="F1334" s="11" t="s">
        <v>40</v>
      </c>
      <c r="G1334" s="11"/>
      <c r="H1334" s="11"/>
      <c r="I1334" s="11" t="s">
        <v>41</v>
      </c>
      <c r="J1334" s="11" t="s">
        <v>488</v>
      </c>
      <c r="K1334" s="11" t="s">
        <v>6052</v>
      </c>
      <c r="L1334" s="11" t="s">
        <v>641</v>
      </c>
      <c r="M1334" s="11" t="s">
        <v>6062</v>
      </c>
      <c r="N1334" s="11" t="s">
        <v>1269</v>
      </c>
      <c r="O1334" s="11" t="s">
        <v>729</v>
      </c>
      <c r="P1334" s="11" t="s">
        <v>6702</v>
      </c>
      <c r="Q1334" s="11"/>
      <c r="R1334" s="11"/>
      <c r="S1334" s="11" t="s">
        <v>45</v>
      </c>
      <c r="T1334" s="11" t="s">
        <v>84</v>
      </c>
      <c r="U1334" s="11" t="s">
        <v>6057</v>
      </c>
      <c r="V1334" s="11" t="s">
        <v>62</v>
      </c>
      <c r="W1334" s="17"/>
      <c r="X1334" s="17"/>
      <c r="Y1334" s="30"/>
      <c r="Z1334" s="30"/>
      <c r="AA1334" s="29">
        <v>11.4</v>
      </c>
      <c r="AB1334" s="11" t="s">
        <v>845</v>
      </c>
      <c r="AC1334" s="11">
        <v>1</v>
      </c>
      <c r="AD1334" s="27" t="s">
        <v>5511</v>
      </c>
      <c r="AE1334" s="27" t="s">
        <v>6673</v>
      </c>
      <c r="AF1334" s="11" t="s">
        <v>62</v>
      </c>
      <c r="AG1334" s="11" t="s">
        <v>46</v>
      </c>
      <c r="AH1334" s="11" t="s">
        <v>62</v>
      </c>
      <c r="AI1334" s="11" t="s">
        <v>62</v>
      </c>
      <c r="AJ1334" s="11"/>
      <c r="AK1334" s="11"/>
      <c r="AL1334" s="11"/>
      <c r="AM1334" s="11"/>
      <c r="AN1334" s="11"/>
      <c r="AO1334" s="11"/>
      <c r="AP1334" s="11"/>
      <c r="AQ1334" s="11" t="s">
        <v>846</v>
      </c>
      <c r="AR1334" s="11"/>
      <c r="AS1334" s="11"/>
      <c r="AT1334" s="11"/>
      <c r="AU1334" s="11"/>
      <c r="AV1334" s="11"/>
      <c r="AW1334" s="11"/>
      <c r="AX1334" s="11"/>
      <c r="AY1334" s="11"/>
      <c r="AZ1334" s="11"/>
      <c r="BA1334" s="11"/>
      <c r="BB1334" s="11"/>
    </row>
    <row r="1335" spans="1:54" x14ac:dyDescent="0.25">
      <c r="A1335" s="11" t="s">
        <v>4415</v>
      </c>
      <c r="B1335" s="12">
        <v>35</v>
      </c>
      <c r="C1335" s="12" t="str">
        <f t="shared" si="20"/>
        <v>[30-40[ ans</v>
      </c>
      <c r="D1335" s="11" t="s">
        <v>4416</v>
      </c>
      <c r="E1335" s="11" t="s">
        <v>54</v>
      </c>
      <c r="F1335" s="11" t="s">
        <v>40</v>
      </c>
      <c r="G1335" s="11"/>
      <c r="H1335" s="11"/>
      <c r="I1335" s="11" t="s">
        <v>41</v>
      </c>
      <c r="J1335" s="11" t="s">
        <v>108</v>
      </c>
      <c r="K1335" s="11" t="s">
        <v>6045</v>
      </c>
      <c r="L1335" s="11" t="s">
        <v>51</v>
      </c>
      <c r="M1335" s="11" t="s">
        <v>6062</v>
      </c>
      <c r="N1335" s="11" t="s">
        <v>165</v>
      </c>
      <c r="O1335" s="11" t="s">
        <v>165</v>
      </c>
      <c r="P1335" s="11" t="s">
        <v>6033</v>
      </c>
      <c r="Q1335" s="11" t="s">
        <v>5584</v>
      </c>
      <c r="R1335" s="11" t="s">
        <v>5585</v>
      </c>
      <c r="S1335" s="11" t="s">
        <v>45</v>
      </c>
      <c r="T1335" s="11" t="s">
        <v>58</v>
      </c>
      <c r="U1335" s="11" t="s">
        <v>6055</v>
      </c>
      <c r="V1335" s="11" t="s">
        <v>62</v>
      </c>
      <c r="W1335" s="17"/>
      <c r="X1335" s="17"/>
      <c r="Y1335" s="30"/>
      <c r="Z1335" s="30"/>
      <c r="AA1335" s="11"/>
      <c r="AB1335" s="11" t="s">
        <v>47</v>
      </c>
      <c r="AC1335" s="11">
        <v>0</v>
      </c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</row>
    <row r="1336" spans="1:54" x14ac:dyDescent="0.25">
      <c r="A1336" s="11" t="s">
        <v>4417</v>
      </c>
      <c r="B1336" s="12">
        <v>32</v>
      </c>
      <c r="C1336" s="12" t="str">
        <f t="shared" si="20"/>
        <v>[30-40[ ans</v>
      </c>
      <c r="D1336" s="11" t="s">
        <v>4418</v>
      </c>
      <c r="E1336" s="11" t="s">
        <v>48</v>
      </c>
      <c r="F1336" s="11" t="s">
        <v>40</v>
      </c>
      <c r="G1336" s="11"/>
      <c r="H1336" s="11"/>
      <c r="I1336" s="11" t="s">
        <v>41</v>
      </c>
      <c r="J1336" s="11" t="s">
        <v>56</v>
      </c>
      <c r="K1336" s="11" t="s">
        <v>6045</v>
      </c>
      <c r="L1336" s="11" t="s">
        <v>43</v>
      </c>
      <c r="M1336" s="11" t="s">
        <v>6062</v>
      </c>
      <c r="N1336" s="11" t="s">
        <v>271</v>
      </c>
      <c r="O1336" s="11" t="s">
        <v>271</v>
      </c>
      <c r="P1336" s="11" t="s">
        <v>6033</v>
      </c>
      <c r="Q1336" s="11" t="s">
        <v>5596</v>
      </c>
      <c r="R1336" s="11" t="s">
        <v>5597</v>
      </c>
      <c r="S1336" s="11" t="s">
        <v>45</v>
      </c>
      <c r="T1336" s="11" t="s">
        <v>980</v>
      </c>
      <c r="U1336" s="11" t="s">
        <v>793</v>
      </c>
      <c r="V1336" s="11" t="s">
        <v>62</v>
      </c>
      <c r="W1336" s="17"/>
      <c r="X1336" s="17"/>
      <c r="Y1336" s="30"/>
      <c r="Z1336" s="30"/>
      <c r="AA1336" s="11"/>
      <c r="AB1336" s="11" t="s">
        <v>47</v>
      </c>
      <c r="AC1336" s="11">
        <v>0</v>
      </c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  <c r="AP1336" s="11"/>
      <c r="AQ1336" s="11"/>
      <c r="AR1336" s="11"/>
      <c r="AS1336" s="11"/>
      <c r="AT1336" s="11"/>
      <c r="AU1336" s="11"/>
      <c r="AV1336" s="11"/>
      <c r="AW1336" s="11"/>
      <c r="AX1336" s="11"/>
      <c r="AY1336" s="11"/>
      <c r="AZ1336" s="11"/>
      <c r="BA1336" s="11"/>
      <c r="BB1336" s="11"/>
    </row>
    <row r="1337" spans="1:54" x14ac:dyDescent="0.25">
      <c r="A1337" s="11" t="s">
        <v>4419</v>
      </c>
      <c r="B1337" s="12">
        <v>31</v>
      </c>
      <c r="C1337" s="12" t="str">
        <f t="shared" si="20"/>
        <v>[30-40[ ans</v>
      </c>
      <c r="D1337" s="11" t="s">
        <v>4420</v>
      </c>
      <c r="E1337" s="11" t="s">
        <v>48</v>
      </c>
      <c r="F1337" s="11" t="s">
        <v>40</v>
      </c>
      <c r="G1337" s="11"/>
      <c r="H1337" s="11"/>
      <c r="I1337" s="11" t="s">
        <v>41</v>
      </c>
      <c r="J1337" s="11" t="s">
        <v>79</v>
      </c>
      <c r="K1337" s="11" t="s">
        <v>6048</v>
      </c>
      <c r="L1337" s="11" t="s">
        <v>43</v>
      </c>
      <c r="M1337" s="11" t="s">
        <v>6062</v>
      </c>
      <c r="N1337" s="11" t="s">
        <v>1161</v>
      </c>
      <c r="O1337" s="11" t="s">
        <v>222</v>
      </c>
      <c r="P1337" s="11" t="s">
        <v>6035</v>
      </c>
      <c r="Q1337" s="11" t="s">
        <v>5594</v>
      </c>
      <c r="R1337" s="11" t="s">
        <v>5595</v>
      </c>
      <c r="S1337" s="11" t="s">
        <v>45</v>
      </c>
      <c r="T1337" s="11" t="s">
        <v>39</v>
      </c>
      <c r="U1337" s="11" t="s">
        <v>6053</v>
      </c>
      <c r="V1337" s="11" t="s">
        <v>62</v>
      </c>
      <c r="W1337" s="17"/>
      <c r="X1337" s="17"/>
      <c r="Y1337" s="30"/>
      <c r="Z1337" s="30"/>
      <c r="AA1337" s="29">
        <v>11.9</v>
      </c>
      <c r="AB1337" s="11" t="s">
        <v>845</v>
      </c>
      <c r="AC1337" s="11">
        <v>1</v>
      </c>
      <c r="AD1337" s="27" t="s">
        <v>5511</v>
      </c>
      <c r="AE1337" s="27" t="s">
        <v>6673</v>
      </c>
      <c r="AF1337" s="11" t="s">
        <v>62</v>
      </c>
      <c r="AG1337" s="11" t="s">
        <v>46</v>
      </c>
      <c r="AH1337" s="11" t="s">
        <v>62</v>
      </c>
      <c r="AI1337" s="11" t="s">
        <v>62</v>
      </c>
      <c r="AJ1337" s="11"/>
      <c r="AK1337" s="11"/>
      <c r="AL1337" s="11"/>
      <c r="AM1337" s="11"/>
      <c r="AN1337" s="11"/>
      <c r="AO1337" s="11"/>
      <c r="AP1337" s="11"/>
      <c r="AQ1337" s="11" t="s">
        <v>846</v>
      </c>
      <c r="AR1337" s="11"/>
      <c r="AS1337" s="11"/>
      <c r="AT1337" s="11"/>
      <c r="AU1337" s="11"/>
      <c r="AV1337" s="11"/>
      <c r="AW1337" s="11"/>
      <c r="AX1337" s="11"/>
      <c r="AY1337" s="11"/>
      <c r="AZ1337" s="11"/>
      <c r="BA1337" s="11"/>
      <c r="BB1337" s="11"/>
    </row>
    <row r="1338" spans="1:54" x14ac:dyDescent="0.25">
      <c r="A1338" s="11" t="s">
        <v>4421</v>
      </c>
      <c r="B1338" s="12">
        <v>33</v>
      </c>
      <c r="C1338" s="12" t="str">
        <f t="shared" si="20"/>
        <v>[30-40[ ans</v>
      </c>
      <c r="D1338" s="11" t="s">
        <v>4422</v>
      </c>
      <c r="E1338" s="11" t="s">
        <v>48</v>
      </c>
      <c r="F1338" s="11" t="s">
        <v>40</v>
      </c>
      <c r="G1338" s="11"/>
      <c r="H1338" s="11"/>
      <c r="I1338" s="11" t="s">
        <v>41</v>
      </c>
      <c r="J1338" s="11" t="s">
        <v>79</v>
      </c>
      <c r="K1338" s="11" t="s">
        <v>6048</v>
      </c>
      <c r="L1338" s="11" t="s">
        <v>51</v>
      </c>
      <c r="M1338" s="11" t="s">
        <v>6062</v>
      </c>
      <c r="N1338" s="11" t="s">
        <v>222</v>
      </c>
      <c r="O1338" s="11" t="s">
        <v>222</v>
      </c>
      <c r="P1338" s="11" t="s">
        <v>6035</v>
      </c>
      <c r="Q1338" s="11" t="s">
        <v>5594</v>
      </c>
      <c r="R1338" s="11" t="s">
        <v>5595</v>
      </c>
      <c r="S1338" s="11" t="s">
        <v>45</v>
      </c>
      <c r="T1338" s="11" t="s">
        <v>58</v>
      </c>
      <c r="U1338" s="11" t="s">
        <v>6055</v>
      </c>
      <c r="V1338" s="11" t="s">
        <v>62</v>
      </c>
      <c r="W1338" s="17"/>
      <c r="X1338" s="17"/>
      <c r="Y1338" s="30"/>
      <c r="Z1338" s="30"/>
      <c r="AA1338" s="11"/>
      <c r="AB1338" s="11" t="s">
        <v>47</v>
      </c>
      <c r="AC1338" s="11">
        <v>0</v>
      </c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  <c r="AP1338" s="11"/>
      <c r="AQ1338" s="11"/>
      <c r="AR1338" s="11"/>
      <c r="AS1338" s="11"/>
      <c r="AT1338" s="11"/>
      <c r="AU1338" s="11"/>
      <c r="AV1338" s="11"/>
      <c r="AW1338" s="11"/>
      <c r="AX1338" s="11"/>
      <c r="AY1338" s="11"/>
      <c r="AZ1338" s="11"/>
      <c r="BA1338" s="11"/>
      <c r="BB1338" s="11"/>
    </row>
    <row r="1339" spans="1:54" x14ac:dyDescent="0.25">
      <c r="A1339" s="11" t="s">
        <v>4423</v>
      </c>
      <c r="B1339" s="12">
        <v>38</v>
      </c>
      <c r="C1339" s="12" t="str">
        <f t="shared" si="20"/>
        <v>[30-40[ ans</v>
      </c>
      <c r="D1339" s="11" t="s">
        <v>4424</v>
      </c>
      <c r="E1339" s="11" t="s">
        <v>54</v>
      </c>
      <c r="F1339" s="11" t="s">
        <v>40</v>
      </c>
      <c r="G1339" s="11"/>
      <c r="H1339" s="11"/>
      <c r="I1339" s="11" t="s">
        <v>41</v>
      </c>
      <c r="J1339" s="11" t="s">
        <v>126</v>
      </c>
      <c r="K1339" s="11" t="s">
        <v>6047</v>
      </c>
      <c r="L1339" s="11" t="s">
        <v>60</v>
      </c>
      <c r="M1339" s="11" t="s">
        <v>6062</v>
      </c>
      <c r="N1339" s="11" t="s">
        <v>246</v>
      </c>
      <c r="O1339" s="11" t="s">
        <v>246</v>
      </c>
      <c r="P1339" s="11" t="s">
        <v>6035</v>
      </c>
      <c r="Q1339" s="11" t="s">
        <v>6040</v>
      </c>
      <c r="R1339" s="11" t="s">
        <v>6041</v>
      </c>
      <c r="S1339" s="11" t="s">
        <v>45</v>
      </c>
      <c r="T1339" s="11" t="s">
        <v>58</v>
      </c>
      <c r="U1339" s="11" t="s">
        <v>6055</v>
      </c>
      <c r="V1339" s="11" t="s">
        <v>62</v>
      </c>
      <c r="W1339" s="17"/>
      <c r="X1339" s="17"/>
      <c r="Y1339" s="30"/>
      <c r="Z1339" s="30"/>
      <c r="AA1339" s="29">
        <v>15.5</v>
      </c>
      <c r="AB1339" s="11" t="s">
        <v>47</v>
      </c>
      <c r="AC1339" s="11">
        <v>0</v>
      </c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  <c r="AP1339" s="11"/>
      <c r="AQ1339" s="11"/>
      <c r="AR1339" s="11"/>
      <c r="AS1339" s="11"/>
      <c r="AT1339" s="11"/>
      <c r="AU1339" s="11"/>
      <c r="AV1339" s="11"/>
      <c r="AW1339" s="11"/>
      <c r="AX1339" s="11"/>
      <c r="AY1339" s="11"/>
      <c r="AZ1339" s="11"/>
      <c r="BA1339" s="11"/>
      <c r="BB1339" s="11"/>
    </row>
    <row r="1340" spans="1:54" x14ac:dyDescent="0.25">
      <c r="A1340" s="11" t="s">
        <v>4425</v>
      </c>
      <c r="B1340" s="12">
        <v>48</v>
      </c>
      <c r="C1340" s="12" t="str">
        <f t="shared" si="20"/>
        <v>[40-50 [ ans</v>
      </c>
      <c r="D1340" s="11" t="s">
        <v>4426</v>
      </c>
      <c r="E1340" s="11" t="s">
        <v>48</v>
      </c>
      <c r="F1340" s="11" t="s">
        <v>40</v>
      </c>
      <c r="G1340" s="11"/>
      <c r="H1340" s="11"/>
      <c r="I1340" s="11" t="s">
        <v>49</v>
      </c>
      <c r="J1340" s="11" t="s">
        <v>862</v>
      </c>
      <c r="K1340" s="11" t="s">
        <v>6047</v>
      </c>
      <c r="L1340" s="11" t="s">
        <v>43</v>
      </c>
      <c r="M1340" s="11" t="s">
        <v>6062</v>
      </c>
      <c r="N1340" s="11" t="s">
        <v>106</v>
      </c>
      <c r="O1340" s="11" t="s">
        <v>1355</v>
      </c>
      <c r="P1340" s="11" t="s">
        <v>6031</v>
      </c>
      <c r="Q1340" s="11" t="s">
        <v>5620</v>
      </c>
      <c r="R1340" s="11" t="s">
        <v>5621</v>
      </c>
      <c r="S1340" s="11" t="s">
        <v>45</v>
      </c>
      <c r="T1340" s="11" t="s">
        <v>84</v>
      </c>
      <c r="U1340" s="11" t="s">
        <v>6057</v>
      </c>
      <c r="V1340" s="11" t="s">
        <v>46</v>
      </c>
      <c r="W1340" s="17" t="s">
        <v>6096</v>
      </c>
      <c r="X1340" s="17" t="s">
        <v>6327</v>
      </c>
      <c r="Y1340" s="34">
        <v>6</v>
      </c>
      <c r="Z1340" s="30" t="s">
        <v>6646</v>
      </c>
      <c r="AA1340" s="29">
        <v>13.3</v>
      </c>
      <c r="AB1340" s="11" t="s">
        <v>47</v>
      </c>
      <c r="AC1340" s="11">
        <v>0</v>
      </c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  <c r="AP1340" s="11"/>
      <c r="AQ1340" s="11"/>
      <c r="AR1340" s="11"/>
      <c r="AS1340" s="11"/>
      <c r="AT1340" s="11"/>
      <c r="AU1340" s="11"/>
      <c r="AV1340" s="11"/>
      <c r="AW1340" s="11"/>
      <c r="AX1340" s="11"/>
      <c r="AY1340" s="11"/>
      <c r="AZ1340" s="11"/>
      <c r="BA1340" s="11"/>
      <c r="BB1340" s="11"/>
    </row>
    <row r="1341" spans="1:54" x14ac:dyDescent="0.25">
      <c r="A1341" s="11" t="s">
        <v>4427</v>
      </c>
      <c r="B1341" s="12">
        <v>30</v>
      </c>
      <c r="C1341" s="12" t="str">
        <f t="shared" si="20"/>
        <v>[30-40[ ans</v>
      </c>
      <c r="D1341" s="11" t="s">
        <v>4428</v>
      </c>
      <c r="E1341" s="11" t="s">
        <v>48</v>
      </c>
      <c r="F1341" s="11" t="s">
        <v>40</v>
      </c>
      <c r="G1341" s="11"/>
      <c r="H1341" s="11"/>
      <c r="I1341" s="11" t="s">
        <v>41</v>
      </c>
      <c r="J1341" s="11" t="s">
        <v>315</v>
      </c>
      <c r="K1341" s="11" t="s">
        <v>6047</v>
      </c>
      <c r="L1341" s="11" t="s">
        <v>51</v>
      </c>
      <c r="M1341" s="11" t="s">
        <v>6062</v>
      </c>
      <c r="N1341" s="11" t="s">
        <v>313</v>
      </c>
      <c r="O1341" s="11" t="s">
        <v>313</v>
      </c>
      <c r="P1341" s="11" t="s">
        <v>6035</v>
      </c>
      <c r="Q1341" s="11" t="s">
        <v>5805</v>
      </c>
      <c r="R1341" s="11" t="s">
        <v>5806</v>
      </c>
      <c r="S1341" s="11" t="s">
        <v>45</v>
      </c>
      <c r="T1341" s="11" t="s">
        <v>84</v>
      </c>
      <c r="U1341" s="11" t="s">
        <v>6057</v>
      </c>
      <c r="V1341" s="11" t="s">
        <v>62</v>
      </c>
      <c r="W1341" s="17"/>
      <c r="X1341" s="17"/>
      <c r="Y1341" s="30"/>
      <c r="Z1341" s="30"/>
      <c r="AA1341" s="29">
        <v>15</v>
      </c>
      <c r="AB1341" s="11" t="s">
        <v>47</v>
      </c>
      <c r="AC1341" s="11">
        <v>0</v>
      </c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</row>
    <row r="1342" spans="1:54" x14ac:dyDescent="0.25">
      <c r="A1342" s="11" t="s">
        <v>4429</v>
      </c>
      <c r="B1342" s="12">
        <v>38</v>
      </c>
      <c r="C1342" s="12" t="str">
        <f t="shared" si="20"/>
        <v>[30-40[ ans</v>
      </c>
      <c r="D1342" s="11" t="s">
        <v>4430</v>
      </c>
      <c r="E1342" s="11" t="s">
        <v>54</v>
      </c>
      <c r="F1342" s="11" t="s">
        <v>40</v>
      </c>
      <c r="G1342" s="11"/>
      <c r="H1342" s="11"/>
      <c r="I1342" s="11" t="s">
        <v>49</v>
      </c>
      <c r="J1342" s="11" t="s">
        <v>126</v>
      </c>
      <c r="K1342" s="11" t="s">
        <v>6047</v>
      </c>
      <c r="L1342" s="11" t="s">
        <v>51</v>
      </c>
      <c r="M1342" s="11" t="s">
        <v>6062</v>
      </c>
      <c r="N1342" s="11" t="s">
        <v>271</v>
      </c>
      <c r="O1342" s="11" t="s">
        <v>271</v>
      </c>
      <c r="P1342" s="11" t="s">
        <v>6033</v>
      </c>
      <c r="Q1342" s="11" t="s">
        <v>5596</v>
      </c>
      <c r="R1342" s="11" t="s">
        <v>5597</v>
      </c>
      <c r="S1342" s="11" t="s">
        <v>45</v>
      </c>
      <c r="T1342" s="11" t="s">
        <v>39</v>
      </c>
      <c r="U1342" s="11" t="s">
        <v>6053</v>
      </c>
      <c r="V1342" s="11" t="s">
        <v>46</v>
      </c>
      <c r="W1342" s="17" t="s">
        <v>6224</v>
      </c>
      <c r="X1342" s="17" t="s">
        <v>6569</v>
      </c>
      <c r="Y1342" s="34">
        <v>1</v>
      </c>
      <c r="Z1342" s="30" t="s">
        <v>6644</v>
      </c>
      <c r="AA1342" s="11"/>
      <c r="AB1342" s="11" t="s">
        <v>47</v>
      </c>
      <c r="AC1342" s="11">
        <v>0</v>
      </c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1"/>
    </row>
    <row r="1343" spans="1:54" x14ac:dyDescent="0.25">
      <c r="A1343" s="11" t="s">
        <v>4432</v>
      </c>
      <c r="B1343" s="12">
        <v>26</v>
      </c>
      <c r="C1343" s="12" t="str">
        <f t="shared" si="20"/>
        <v>[20-30[ ans</v>
      </c>
      <c r="D1343" s="11" t="s">
        <v>4433</v>
      </c>
      <c r="E1343" s="11" t="s">
        <v>39</v>
      </c>
      <c r="F1343" s="11" t="s">
        <v>55</v>
      </c>
      <c r="G1343" s="11"/>
      <c r="H1343" s="11"/>
      <c r="I1343" s="11" t="s">
        <v>41</v>
      </c>
      <c r="J1343" s="11" t="s">
        <v>265</v>
      </c>
      <c r="K1343" s="11" t="s">
        <v>6051</v>
      </c>
      <c r="L1343" s="11" t="s">
        <v>157</v>
      </c>
      <c r="M1343" s="11" t="s">
        <v>6062</v>
      </c>
      <c r="N1343" s="11" t="s">
        <v>266</v>
      </c>
      <c r="O1343" s="11" t="s">
        <v>169</v>
      </c>
      <c r="P1343" s="11" t="s">
        <v>6034</v>
      </c>
      <c r="Q1343" s="11" t="s">
        <v>5830</v>
      </c>
      <c r="R1343" s="11" t="s">
        <v>5831</v>
      </c>
      <c r="S1343" s="11" t="s">
        <v>45</v>
      </c>
      <c r="T1343" s="11" t="s">
        <v>58</v>
      </c>
      <c r="U1343" s="11" t="s">
        <v>6055</v>
      </c>
      <c r="V1343" s="11" t="s">
        <v>62</v>
      </c>
      <c r="W1343" s="17"/>
      <c r="X1343" s="17"/>
      <c r="Y1343" s="30"/>
      <c r="Z1343" s="30"/>
      <c r="AA1343" s="11"/>
      <c r="AB1343" s="11" t="s">
        <v>47</v>
      </c>
      <c r="AC1343" s="11">
        <v>0</v>
      </c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  <c r="AP1343" s="11"/>
      <c r="AQ1343" s="11"/>
      <c r="AR1343" s="11"/>
      <c r="AS1343" s="11"/>
      <c r="AT1343" s="11"/>
      <c r="AU1343" s="11"/>
      <c r="AV1343" s="11"/>
      <c r="AW1343" s="11"/>
      <c r="AX1343" s="11"/>
      <c r="AY1343" s="11"/>
      <c r="AZ1343" s="11"/>
      <c r="BA1343" s="11"/>
      <c r="BB1343" s="11"/>
    </row>
    <row r="1344" spans="1:54" x14ac:dyDescent="0.25">
      <c r="A1344" s="11" t="s">
        <v>4434</v>
      </c>
      <c r="B1344" s="12">
        <v>37</v>
      </c>
      <c r="C1344" s="12" t="str">
        <f t="shared" si="20"/>
        <v>[30-40[ ans</v>
      </c>
      <c r="D1344" s="11" t="s">
        <v>4435</v>
      </c>
      <c r="E1344" s="11" t="s">
        <v>48</v>
      </c>
      <c r="F1344" s="11" t="s">
        <v>40</v>
      </c>
      <c r="G1344" s="11"/>
      <c r="H1344" s="11"/>
      <c r="I1344" s="11" t="s">
        <v>49</v>
      </c>
      <c r="J1344" s="11" t="s">
        <v>1138</v>
      </c>
      <c r="K1344" s="11" t="s">
        <v>6044</v>
      </c>
      <c r="L1344" s="11" t="s">
        <v>51</v>
      </c>
      <c r="M1344" s="11" t="s">
        <v>6062</v>
      </c>
      <c r="N1344" s="11" t="s">
        <v>86</v>
      </c>
      <c r="O1344" s="11" t="s">
        <v>5651</v>
      </c>
      <c r="P1344" s="11" t="s">
        <v>6033</v>
      </c>
      <c r="Q1344" s="11" t="s">
        <v>5824</v>
      </c>
      <c r="R1344" s="11" t="s">
        <v>5825</v>
      </c>
      <c r="S1344" s="11" t="s">
        <v>45</v>
      </c>
      <c r="T1344" s="11" t="s">
        <v>53</v>
      </c>
      <c r="U1344" s="11" t="s">
        <v>6054</v>
      </c>
      <c r="V1344" s="11" t="s">
        <v>46</v>
      </c>
      <c r="W1344" s="17" t="s">
        <v>6090</v>
      </c>
      <c r="X1344" s="17" t="s">
        <v>6313</v>
      </c>
      <c r="Y1344" s="34">
        <v>1</v>
      </c>
      <c r="Z1344" s="30" t="s">
        <v>6644</v>
      </c>
      <c r="AA1344" s="11"/>
      <c r="AB1344" s="11" t="s">
        <v>47</v>
      </c>
      <c r="AC1344" s="11">
        <v>0</v>
      </c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  <c r="AP1344" s="11"/>
      <c r="AQ1344" s="11"/>
      <c r="AR1344" s="11"/>
      <c r="AS1344" s="11"/>
      <c r="AT1344" s="11"/>
      <c r="AU1344" s="11"/>
      <c r="AV1344" s="11"/>
      <c r="AW1344" s="11"/>
      <c r="AX1344" s="11"/>
      <c r="AY1344" s="11"/>
      <c r="AZ1344" s="11"/>
      <c r="BA1344" s="11"/>
      <c r="BB1344" s="11"/>
    </row>
    <row r="1345" spans="1:54" x14ac:dyDescent="0.25">
      <c r="A1345" s="11" t="s">
        <v>4436</v>
      </c>
      <c r="B1345" s="12">
        <v>39</v>
      </c>
      <c r="C1345" s="12" t="str">
        <f t="shared" si="20"/>
        <v>[30-40[ ans</v>
      </c>
      <c r="D1345" s="11" t="s">
        <v>4437</v>
      </c>
      <c r="E1345" s="11" t="s">
        <v>39</v>
      </c>
      <c r="F1345" s="11" t="s">
        <v>40</v>
      </c>
      <c r="G1345" s="11"/>
      <c r="H1345" s="11"/>
      <c r="I1345" s="11" t="s">
        <v>49</v>
      </c>
      <c r="J1345" s="11" t="s">
        <v>108</v>
      </c>
      <c r="K1345" s="11" t="s">
        <v>6045</v>
      </c>
      <c r="L1345" s="11" t="s">
        <v>51</v>
      </c>
      <c r="M1345" s="11" t="s">
        <v>6062</v>
      </c>
      <c r="N1345" s="11" t="s">
        <v>534</v>
      </c>
      <c r="O1345" s="11" t="s">
        <v>729</v>
      </c>
      <c r="P1345" s="11" t="s">
        <v>6702</v>
      </c>
      <c r="Q1345" s="11"/>
      <c r="R1345" s="11"/>
      <c r="S1345" s="11" t="s">
        <v>45</v>
      </c>
      <c r="T1345" s="11" t="s">
        <v>39</v>
      </c>
      <c r="U1345" s="11" t="s">
        <v>6053</v>
      </c>
      <c r="V1345" s="11" t="s">
        <v>46</v>
      </c>
      <c r="W1345" s="17">
        <v>43103</v>
      </c>
      <c r="X1345" s="17" t="s">
        <v>6290</v>
      </c>
      <c r="Y1345" s="34">
        <v>1</v>
      </c>
      <c r="Z1345" s="30" t="s">
        <v>6644</v>
      </c>
      <c r="AA1345" s="11"/>
      <c r="AB1345" s="11" t="s">
        <v>47</v>
      </c>
      <c r="AC1345" s="11">
        <v>0</v>
      </c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</row>
    <row r="1346" spans="1:54" x14ac:dyDescent="0.25">
      <c r="A1346" s="11" t="s">
        <v>4438</v>
      </c>
      <c r="B1346" s="12">
        <v>24</v>
      </c>
      <c r="C1346" s="12" t="str">
        <f t="shared" si="20"/>
        <v>[20-30[ ans</v>
      </c>
      <c r="D1346" s="11" t="s">
        <v>4439</v>
      </c>
      <c r="E1346" s="11" t="s">
        <v>48</v>
      </c>
      <c r="F1346" s="11" t="s">
        <v>55</v>
      </c>
      <c r="G1346" s="11"/>
      <c r="H1346" s="11"/>
      <c r="I1346" s="11" t="s">
        <v>41</v>
      </c>
      <c r="J1346" s="11" t="s">
        <v>408</v>
      </c>
      <c r="K1346" s="11" t="s">
        <v>6044</v>
      </c>
      <c r="L1346" s="11" t="s">
        <v>43</v>
      </c>
      <c r="M1346" s="11" t="s">
        <v>6062</v>
      </c>
      <c r="N1346" s="11" t="s">
        <v>90</v>
      </c>
      <c r="O1346" s="11" t="s">
        <v>90</v>
      </c>
      <c r="P1346" s="11" t="s">
        <v>6033</v>
      </c>
      <c r="Q1346" s="11" t="s">
        <v>5632</v>
      </c>
      <c r="R1346" s="11" t="s">
        <v>5633</v>
      </c>
      <c r="S1346" s="11" t="s">
        <v>45</v>
      </c>
      <c r="T1346" s="11" t="s">
        <v>58</v>
      </c>
      <c r="U1346" s="11" t="s">
        <v>6055</v>
      </c>
      <c r="V1346" s="11" t="s">
        <v>62</v>
      </c>
      <c r="W1346" s="17"/>
      <c r="X1346" s="17"/>
      <c r="Y1346" s="30"/>
      <c r="Z1346" s="30"/>
      <c r="AA1346" s="29">
        <v>12</v>
      </c>
      <c r="AB1346" s="11" t="s">
        <v>47</v>
      </c>
      <c r="AC1346" s="11">
        <v>0</v>
      </c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</row>
    <row r="1347" spans="1:54" x14ac:dyDescent="0.25">
      <c r="A1347" s="11" t="s">
        <v>4440</v>
      </c>
      <c r="B1347" s="12">
        <v>43</v>
      </c>
      <c r="C1347" s="12" t="str">
        <f t="shared" ref="C1347:C1410" si="21">IF(B1347&lt;20," &lt; 20 ans", IF(B1347&lt;30,"[20-30[ ans",IF(B1347&lt;40,"[30-40[ ans",IF(B1347&lt;50,"[40-50 [ ans",IF(B1347&lt;60, "[50-60 [ ans","&gt; 60 ans")))))</f>
        <v>[40-50 [ ans</v>
      </c>
      <c r="D1347" s="11" t="s">
        <v>4441</v>
      </c>
      <c r="E1347" s="11" t="s">
        <v>39</v>
      </c>
      <c r="F1347" s="11" t="s">
        <v>40</v>
      </c>
      <c r="G1347" s="11"/>
      <c r="H1347" s="11"/>
      <c r="I1347" s="11" t="s">
        <v>49</v>
      </c>
      <c r="J1347" s="11" t="s">
        <v>134</v>
      </c>
      <c r="K1347" s="11" t="s">
        <v>6049</v>
      </c>
      <c r="L1347" s="11" t="s">
        <v>51</v>
      </c>
      <c r="M1347" s="11" t="s">
        <v>6062</v>
      </c>
      <c r="N1347" s="11" t="s">
        <v>813</v>
      </c>
      <c r="O1347" s="11" t="s">
        <v>5657</v>
      </c>
      <c r="P1347" s="11" t="s">
        <v>6034</v>
      </c>
      <c r="Q1347" s="11" t="s">
        <v>6038</v>
      </c>
      <c r="R1347" s="11" t="s">
        <v>6039</v>
      </c>
      <c r="S1347" s="11" t="s">
        <v>45</v>
      </c>
      <c r="T1347" s="11" t="s">
        <v>39</v>
      </c>
      <c r="U1347" s="11" t="s">
        <v>6053</v>
      </c>
      <c r="V1347" s="11" t="s">
        <v>46</v>
      </c>
      <c r="W1347" s="17">
        <v>39448</v>
      </c>
      <c r="X1347" s="17" t="s">
        <v>6389</v>
      </c>
      <c r="Y1347" s="34">
        <v>11</v>
      </c>
      <c r="Z1347" s="30" t="s">
        <v>6651</v>
      </c>
      <c r="AA1347" s="29">
        <v>15.3</v>
      </c>
      <c r="AB1347" s="11" t="s">
        <v>47</v>
      </c>
      <c r="AC1347" s="11">
        <v>0</v>
      </c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  <c r="AP1347" s="11"/>
      <c r="AQ1347" s="11"/>
      <c r="AR1347" s="11"/>
      <c r="AS1347" s="11"/>
      <c r="AT1347" s="11"/>
      <c r="AU1347" s="11"/>
      <c r="AV1347" s="11"/>
      <c r="AW1347" s="11"/>
      <c r="AX1347" s="11"/>
      <c r="AY1347" s="11"/>
      <c r="AZ1347" s="11"/>
      <c r="BA1347" s="11"/>
      <c r="BB1347" s="11"/>
    </row>
    <row r="1348" spans="1:54" x14ac:dyDescent="0.25">
      <c r="A1348" s="11" t="s">
        <v>4442</v>
      </c>
      <c r="B1348" s="12">
        <v>37</v>
      </c>
      <c r="C1348" s="12" t="str">
        <f t="shared" si="21"/>
        <v>[30-40[ ans</v>
      </c>
      <c r="D1348" s="11" t="s">
        <v>4443</v>
      </c>
      <c r="E1348" s="11" t="s">
        <v>39</v>
      </c>
      <c r="F1348" s="11" t="s">
        <v>40</v>
      </c>
      <c r="G1348" s="11"/>
      <c r="H1348" s="11"/>
      <c r="I1348" s="11" t="s">
        <v>41</v>
      </c>
      <c r="J1348" s="11" t="s">
        <v>190</v>
      </c>
      <c r="K1348" s="11" t="s">
        <v>6045</v>
      </c>
      <c r="L1348" s="11" t="s">
        <v>51</v>
      </c>
      <c r="M1348" s="11" t="s">
        <v>6062</v>
      </c>
      <c r="N1348" s="11" t="s">
        <v>191</v>
      </c>
      <c r="O1348" s="11" t="s">
        <v>191</v>
      </c>
      <c r="P1348" s="11" t="s">
        <v>6035</v>
      </c>
      <c r="Q1348" s="11" t="s">
        <v>5799</v>
      </c>
      <c r="R1348" s="11" t="s">
        <v>5800</v>
      </c>
      <c r="S1348" s="11" t="s">
        <v>45</v>
      </c>
      <c r="T1348" s="11" t="s">
        <v>39</v>
      </c>
      <c r="U1348" s="11" t="s">
        <v>6053</v>
      </c>
      <c r="V1348" s="11" t="s">
        <v>46</v>
      </c>
      <c r="W1348" s="17">
        <v>38353</v>
      </c>
      <c r="X1348" s="17" t="s">
        <v>6345</v>
      </c>
      <c r="Y1348" s="34">
        <v>14</v>
      </c>
      <c r="Z1348" s="30" t="s">
        <v>6650</v>
      </c>
      <c r="AA1348" s="11"/>
      <c r="AB1348" s="11" t="s">
        <v>47</v>
      </c>
      <c r="AC1348" s="11">
        <v>0</v>
      </c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  <c r="AP1348" s="11"/>
      <c r="AQ1348" s="11"/>
      <c r="AR1348" s="11"/>
      <c r="AS1348" s="11"/>
      <c r="AT1348" s="11"/>
      <c r="AU1348" s="11"/>
      <c r="AV1348" s="11"/>
      <c r="AW1348" s="11"/>
      <c r="AX1348" s="11"/>
      <c r="AY1348" s="11"/>
      <c r="AZ1348" s="11"/>
      <c r="BA1348" s="11"/>
      <c r="BB1348" s="11"/>
    </row>
    <row r="1349" spans="1:54" x14ac:dyDescent="0.25">
      <c r="A1349" s="11" t="s">
        <v>4444</v>
      </c>
      <c r="B1349" s="12">
        <v>38</v>
      </c>
      <c r="C1349" s="12" t="str">
        <f t="shared" si="21"/>
        <v>[30-40[ ans</v>
      </c>
      <c r="D1349" s="11" t="s">
        <v>4445</v>
      </c>
      <c r="E1349" s="11" t="s">
        <v>54</v>
      </c>
      <c r="F1349" s="11" t="s">
        <v>40</v>
      </c>
      <c r="G1349" s="11"/>
      <c r="H1349" s="11"/>
      <c r="I1349" s="11" t="s">
        <v>49</v>
      </c>
      <c r="J1349" s="11" t="s">
        <v>318</v>
      </c>
      <c r="K1349" s="11" t="s">
        <v>6043</v>
      </c>
      <c r="L1349" s="11" t="s">
        <v>43</v>
      </c>
      <c r="M1349" s="11" t="s">
        <v>6062</v>
      </c>
      <c r="N1349" s="11" t="s">
        <v>164</v>
      </c>
      <c r="O1349" s="11" t="s">
        <v>164</v>
      </c>
      <c r="P1349" s="11" t="s">
        <v>6033</v>
      </c>
      <c r="Q1349" s="11" t="s">
        <v>5582</v>
      </c>
      <c r="R1349" s="11" t="s">
        <v>5583</v>
      </c>
      <c r="S1349" s="11" t="s">
        <v>45</v>
      </c>
      <c r="T1349" s="11" t="s">
        <v>39</v>
      </c>
      <c r="U1349" s="11" t="s">
        <v>6053</v>
      </c>
      <c r="V1349" s="11" t="s">
        <v>62</v>
      </c>
      <c r="W1349" s="17"/>
      <c r="X1349" s="17"/>
      <c r="Y1349" s="30"/>
      <c r="Z1349" s="30"/>
      <c r="AA1349" s="11"/>
      <c r="AB1349" s="11" t="s">
        <v>47</v>
      </c>
      <c r="AC1349" s="11">
        <v>0</v>
      </c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  <c r="AP1349" s="11"/>
      <c r="AQ1349" s="11"/>
      <c r="AR1349" s="11"/>
      <c r="AS1349" s="11"/>
      <c r="AT1349" s="11"/>
      <c r="AU1349" s="11"/>
      <c r="AV1349" s="11"/>
      <c r="AW1349" s="11"/>
      <c r="AX1349" s="11"/>
      <c r="AY1349" s="11"/>
      <c r="AZ1349" s="11"/>
      <c r="BA1349" s="11"/>
      <c r="BB1349" s="11"/>
    </row>
    <row r="1350" spans="1:54" x14ac:dyDescent="0.25">
      <c r="A1350" s="11" t="s">
        <v>4446</v>
      </c>
      <c r="B1350" s="12">
        <v>30</v>
      </c>
      <c r="C1350" s="12" t="str">
        <f t="shared" si="21"/>
        <v>[30-40[ ans</v>
      </c>
      <c r="D1350" s="11" t="s">
        <v>4447</v>
      </c>
      <c r="E1350" s="11" t="s">
        <v>48</v>
      </c>
      <c r="F1350" s="11" t="s">
        <v>55</v>
      </c>
      <c r="G1350" s="11"/>
      <c r="H1350" s="11"/>
      <c r="I1350" s="11" t="s">
        <v>49</v>
      </c>
      <c r="J1350" s="11" t="s">
        <v>250</v>
      </c>
      <c r="K1350" s="11" t="s">
        <v>6048</v>
      </c>
      <c r="L1350" s="11" t="s">
        <v>43</v>
      </c>
      <c r="M1350" s="11" t="s">
        <v>6062</v>
      </c>
      <c r="N1350" s="11" t="s">
        <v>337</v>
      </c>
      <c r="O1350" s="11" t="s">
        <v>1355</v>
      </c>
      <c r="P1350" s="11" t="s">
        <v>6031</v>
      </c>
      <c r="Q1350" s="11" t="s">
        <v>5620</v>
      </c>
      <c r="R1350" s="11" t="s">
        <v>5621</v>
      </c>
      <c r="S1350" s="11" t="s">
        <v>45</v>
      </c>
      <c r="T1350" s="11" t="s">
        <v>58</v>
      </c>
      <c r="U1350" s="11" t="s">
        <v>6055</v>
      </c>
      <c r="V1350" s="11" t="s">
        <v>46</v>
      </c>
      <c r="W1350" s="17">
        <v>40944</v>
      </c>
      <c r="X1350" s="17" t="s">
        <v>6570</v>
      </c>
      <c r="Y1350" s="34">
        <v>7</v>
      </c>
      <c r="Z1350" s="30" t="s">
        <v>6645</v>
      </c>
      <c r="AA1350" s="11"/>
      <c r="AB1350" s="11" t="s">
        <v>47</v>
      </c>
      <c r="AC1350" s="11">
        <v>0</v>
      </c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1"/>
      <c r="AT1350" s="11"/>
      <c r="AU1350" s="11"/>
      <c r="AV1350" s="11"/>
      <c r="AW1350" s="11"/>
      <c r="AX1350" s="11"/>
      <c r="AY1350" s="11"/>
      <c r="AZ1350" s="11"/>
      <c r="BA1350" s="11"/>
      <c r="BB1350" s="11"/>
    </row>
    <row r="1351" spans="1:54" x14ac:dyDescent="0.25">
      <c r="A1351" s="11" t="s">
        <v>4449</v>
      </c>
      <c r="B1351" s="12">
        <v>29</v>
      </c>
      <c r="C1351" s="12" t="str">
        <f t="shared" si="21"/>
        <v>[20-30[ ans</v>
      </c>
      <c r="D1351" s="11" t="s">
        <v>4450</v>
      </c>
      <c r="E1351" s="11" t="s">
        <v>54</v>
      </c>
      <c r="F1351" s="11" t="s">
        <v>40</v>
      </c>
      <c r="G1351" s="11"/>
      <c r="H1351" s="11"/>
      <c r="I1351" s="11" t="s">
        <v>41</v>
      </c>
      <c r="J1351" s="11" t="s">
        <v>150</v>
      </c>
      <c r="K1351" s="11" t="s">
        <v>6047</v>
      </c>
      <c r="L1351" s="11" t="s">
        <v>51</v>
      </c>
      <c r="M1351" s="11" t="s">
        <v>6062</v>
      </c>
      <c r="N1351" s="11" t="s">
        <v>70</v>
      </c>
      <c r="O1351" s="11" t="s">
        <v>5502</v>
      </c>
      <c r="P1351" s="11" t="s">
        <v>6035</v>
      </c>
      <c r="Q1351" s="11" t="s">
        <v>5572</v>
      </c>
      <c r="R1351" s="11" t="s">
        <v>5573</v>
      </c>
      <c r="S1351" s="11" t="s">
        <v>45</v>
      </c>
      <c r="T1351" s="11" t="s">
        <v>58</v>
      </c>
      <c r="U1351" s="11" t="s">
        <v>6055</v>
      </c>
      <c r="V1351" s="11" t="s">
        <v>46</v>
      </c>
      <c r="W1351" s="17" t="s">
        <v>6225</v>
      </c>
      <c r="X1351" s="17" t="s">
        <v>6571</v>
      </c>
      <c r="Y1351" s="34">
        <v>3</v>
      </c>
      <c r="Z1351" s="30" t="s">
        <v>6647</v>
      </c>
      <c r="AA1351" s="11"/>
      <c r="AB1351" s="11" t="s">
        <v>47</v>
      </c>
      <c r="AC1351" s="11">
        <v>0</v>
      </c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  <c r="AP1351" s="11"/>
      <c r="AQ1351" s="11"/>
      <c r="AR1351" s="11"/>
      <c r="AS1351" s="11"/>
      <c r="AT1351" s="11"/>
      <c r="AU1351" s="11"/>
      <c r="AV1351" s="11"/>
      <c r="AW1351" s="11"/>
      <c r="AX1351" s="11"/>
      <c r="AY1351" s="11"/>
      <c r="AZ1351" s="11"/>
      <c r="BA1351" s="11"/>
      <c r="BB1351" s="11"/>
    </row>
    <row r="1352" spans="1:54" x14ac:dyDescent="0.25">
      <c r="A1352" s="11" t="s">
        <v>4452</v>
      </c>
      <c r="B1352" s="12">
        <v>39</v>
      </c>
      <c r="C1352" s="12" t="str">
        <f t="shared" si="21"/>
        <v>[30-40[ ans</v>
      </c>
      <c r="D1352" s="11" t="s">
        <v>4453</v>
      </c>
      <c r="E1352" s="11" t="s">
        <v>54</v>
      </c>
      <c r="F1352" s="11" t="s">
        <v>40</v>
      </c>
      <c r="G1352" s="11"/>
      <c r="H1352" s="12">
        <v>87</v>
      </c>
      <c r="I1352" s="11" t="s">
        <v>41</v>
      </c>
      <c r="J1352" s="11" t="s">
        <v>71</v>
      </c>
      <c r="K1352" s="11" t="s">
        <v>6047</v>
      </c>
      <c r="L1352" s="11" t="s">
        <v>43</v>
      </c>
      <c r="M1352" s="11" t="s">
        <v>6062</v>
      </c>
      <c r="N1352" s="11" t="s">
        <v>313</v>
      </c>
      <c r="O1352" s="11" t="s">
        <v>313</v>
      </c>
      <c r="P1352" s="11" t="s">
        <v>6035</v>
      </c>
      <c r="Q1352" s="11" t="s">
        <v>5805</v>
      </c>
      <c r="R1352" s="11" t="s">
        <v>5806</v>
      </c>
      <c r="S1352" s="11" t="s">
        <v>45</v>
      </c>
      <c r="T1352" s="11" t="s">
        <v>58</v>
      </c>
      <c r="U1352" s="11" t="s">
        <v>6055</v>
      </c>
      <c r="V1352" s="11" t="s">
        <v>46</v>
      </c>
      <c r="W1352" s="17">
        <v>42370</v>
      </c>
      <c r="X1352" s="17" t="s">
        <v>6281</v>
      </c>
      <c r="Y1352" s="34">
        <v>3</v>
      </c>
      <c r="Z1352" s="30" t="s">
        <v>6647</v>
      </c>
      <c r="AA1352" s="29">
        <v>14.9</v>
      </c>
      <c r="AB1352" s="11" t="s">
        <v>47</v>
      </c>
      <c r="AC1352" s="11">
        <v>0</v>
      </c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  <c r="AP1352" s="11"/>
      <c r="AQ1352" s="11"/>
      <c r="AR1352" s="11"/>
      <c r="AS1352" s="11"/>
      <c r="AT1352" s="11"/>
      <c r="AU1352" s="11"/>
      <c r="AV1352" s="11"/>
      <c r="AW1352" s="11"/>
      <c r="AX1352" s="11"/>
      <c r="AY1352" s="11"/>
      <c r="AZ1352" s="11"/>
      <c r="BA1352" s="11"/>
      <c r="BB1352" s="11"/>
    </row>
    <row r="1353" spans="1:54" x14ac:dyDescent="0.25">
      <c r="A1353" s="11" t="s">
        <v>4454</v>
      </c>
      <c r="B1353" s="12">
        <v>37</v>
      </c>
      <c r="C1353" s="12" t="str">
        <f t="shared" si="21"/>
        <v>[30-40[ ans</v>
      </c>
      <c r="D1353" s="11" t="s">
        <v>4455</v>
      </c>
      <c r="E1353" s="11" t="s">
        <v>48</v>
      </c>
      <c r="F1353" s="11" t="s">
        <v>55</v>
      </c>
      <c r="G1353" s="11"/>
      <c r="H1353" s="11"/>
      <c r="I1353" s="11" t="s">
        <v>49</v>
      </c>
      <c r="J1353" s="11" t="s">
        <v>1004</v>
      </c>
      <c r="K1353" s="11" t="s">
        <v>6048</v>
      </c>
      <c r="L1353" s="11" t="s">
        <v>51</v>
      </c>
      <c r="M1353" s="11" t="s">
        <v>6062</v>
      </c>
      <c r="N1353" s="11" t="s">
        <v>574</v>
      </c>
      <c r="O1353" s="11" t="s">
        <v>5651</v>
      </c>
      <c r="P1353" s="11" t="s">
        <v>6033</v>
      </c>
      <c r="Q1353" s="11" t="s">
        <v>5824</v>
      </c>
      <c r="R1353" s="11" t="s">
        <v>5825</v>
      </c>
      <c r="S1353" s="11" t="s">
        <v>45</v>
      </c>
      <c r="T1353" s="11" t="s">
        <v>84</v>
      </c>
      <c r="U1353" s="11" t="s">
        <v>6057</v>
      </c>
      <c r="V1353" s="11" t="s">
        <v>46</v>
      </c>
      <c r="W1353" s="17" t="s">
        <v>6226</v>
      </c>
      <c r="X1353" s="17" t="s">
        <v>6572</v>
      </c>
      <c r="Y1353" s="34">
        <v>6</v>
      </c>
      <c r="Z1353" s="30" t="s">
        <v>6646</v>
      </c>
      <c r="AA1353" s="29">
        <v>12</v>
      </c>
      <c r="AB1353" s="11" t="s">
        <v>47</v>
      </c>
      <c r="AC1353" s="11">
        <v>0</v>
      </c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  <c r="AP1353" s="11"/>
      <c r="AQ1353" s="11"/>
      <c r="AR1353" s="11"/>
      <c r="AS1353" s="11"/>
      <c r="AT1353" s="11"/>
      <c r="AU1353" s="11"/>
      <c r="AV1353" s="11"/>
      <c r="AW1353" s="11"/>
      <c r="AX1353" s="11"/>
      <c r="AY1353" s="11"/>
      <c r="AZ1353" s="11"/>
      <c r="BA1353" s="11"/>
      <c r="BB1353" s="11"/>
    </row>
    <row r="1354" spans="1:54" x14ac:dyDescent="0.25">
      <c r="A1354" s="11" t="s">
        <v>4457</v>
      </c>
      <c r="B1354" s="12">
        <v>38</v>
      </c>
      <c r="C1354" s="12" t="str">
        <f t="shared" si="21"/>
        <v>[30-40[ ans</v>
      </c>
      <c r="D1354" s="11" t="s">
        <v>4458</v>
      </c>
      <c r="E1354" s="11" t="s">
        <v>54</v>
      </c>
      <c r="F1354" s="11" t="s">
        <v>55</v>
      </c>
      <c r="G1354" s="11"/>
      <c r="H1354" s="11"/>
      <c r="I1354" s="11" t="s">
        <v>49</v>
      </c>
      <c r="J1354" s="11" t="s">
        <v>154</v>
      </c>
      <c r="K1354" s="11" t="s">
        <v>6045</v>
      </c>
      <c r="L1354" s="11" t="s">
        <v>51</v>
      </c>
      <c r="M1354" s="11" t="s">
        <v>6062</v>
      </c>
      <c r="N1354" s="11" t="s">
        <v>129</v>
      </c>
      <c r="O1354" s="11" t="s">
        <v>129</v>
      </c>
      <c r="P1354" s="11" t="s">
        <v>6033</v>
      </c>
      <c r="Q1354" s="11" t="s">
        <v>5681</v>
      </c>
      <c r="R1354" s="11" t="s">
        <v>5682</v>
      </c>
      <c r="S1354" s="11" t="s">
        <v>45</v>
      </c>
      <c r="T1354" s="11" t="s">
        <v>84</v>
      </c>
      <c r="U1354" s="11" t="s">
        <v>6057</v>
      </c>
      <c r="V1354" s="11" t="s">
        <v>62</v>
      </c>
      <c r="W1354" s="17"/>
      <c r="X1354" s="17"/>
      <c r="Y1354" s="30"/>
      <c r="Z1354" s="30"/>
      <c r="AA1354" s="29">
        <v>13</v>
      </c>
      <c r="AB1354" s="11" t="s">
        <v>47</v>
      </c>
      <c r="AC1354" s="11">
        <v>0</v>
      </c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  <c r="AP1354" s="11"/>
      <c r="AQ1354" s="11"/>
      <c r="AR1354" s="11"/>
      <c r="AS1354" s="11"/>
      <c r="AT1354" s="11"/>
      <c r="AU1354" s="11"/>
      <c r="AV1354" s="11"/>
      <c r="AW1354" s="11"/>
      <c r="AX1354" s="11"/>
      <c r="AY1354" s="11"/>
      <c r="AZ1354" s="11"/>
      <c r="BA1354" s="11"/>
      <c r="BB1354" s="11"/>
    </row>
    <row r="1355" spans="1:54" x14ac:dyDescent="0.25">
      <c r="A1355" s="11" t="s">
        <v>4459</v>
      </c>
      <c r="B1355" s="12">
        <v>40</v>
      </c>
      <c r="C1355" s="12" t="str">
        <f t="shared" si="21"/>
        <v>[40-50 [ ans</v>
      </c>
      <c r="D1355" s="11" t="s">
        <v>4460</v>
      </c>
      <c r="E1355" s="11" t="s">
        <v>39</v>
      </c>
      <c r="F1355" s="11" t="s">
        <v>40</v>
      </c>
      <c r="G1355" s="11"/>
      <c r="H1355" s="11"/>
      <c r="I1355" s="11" t="s">
        <v>41</v>
      </c>
      <c r="J1355" s="11" t="s">
        <v>134</v>
      </c>
      <c r="K1355" s="11" t="s">
        <v>6049</v>
      </c>
      <c r="L1355" s="11" t="s">
        <v>118</v>
      </c>
      <c r="M1355" s="11" t="s">
        <v>6696</v>
      </c>
      <c r="N1355" s="11" t="s">
        <v>118</v>
      </c>
      <c r="O1355" s="11" t="s">
        <v>6704</v>
      </c>
      <c r="P1355" s="11" t="s">
        <v>6702</v>
      </c>
      <c r="Q1355" s="11"/>
      <c r="R1355" s="11"/>
      <c r="S1355" s="11" t="s">
        <v>45</v>
      </c>
      <c r="T1355" s="11" t="s">
        <v>124</v>
      </c>
      <c r="U1355" s="11" t="s">
        <v>124</v>
      </c>
      <c r="V1355" s="11" t="s">
        <v>46</v>
      </c>
      <c r="W1355" s="17"/>
      <c r="X1355" s="17"/>
      <c r="Y1355" s="30"/>
      <c r="Z1355" s="30"/>
      <c r="AA1355" s="29">
        <v>12.7</v>
      </c>
      <c r="AB1355" s="11" t="s">
        <v>47</v>
      </c>
      <c r="AC1355" s="11">
        <v>0</v>
      </c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  <c r="AP1355" s="11"/>
      <c r="AQ1355" s="11"/>
      <c r="AR1355" s="11"/>
      <c r="AS1355" s="11"/>
      <c r="AT1355" s="11"/>
      <c r="AU1355" s="11"/>
      <c r="AV1355" s="11"/>
      <c r="AW1355" s="11"/>
      <c r="AX1355" s="11"/>
      <c r="AY1355" s="11"/>
      <c r="AZ1355" s="11"/>
      <c r="BA1355" s="11"/>
      <c r="BB1355" s="11"/>
    </row>
    <row r="1356" spans="1:54" x14ac:dyDescent="0.25">
      <c r="A1356" s="11" t="s">
        <v>4461</v>
      </c>
      <c r="B1356" s="12">
        <v>23</v>
      </c>
      <c r="C1356" s="12" t="str">
        <f t="shared" si="21"/>
        <v>[20-30[ ans</v>
      </c>
      <c r="D1356" s="11" t="s">
        <v>4462</v>
      </c>
      <c r="E1356" s="11" t="s">
        <v>48</v>
      </c>
      <c r="F1356" s="11" t="s">
        <v>55</v>
      </c>
      <c r="G1356" s="11"/>
      <c r="H1356" s="11"/>
      <c r="I1356" s="11" t="s">
        <v>41</v>
      </c>
      <c r="J1356" s="11" t="s">
        <v>890</v>
      </c>
      <c r="K1356" s="11" t="s">
        <v>6048</v>
      </c>
      <c r="L1356" s="11" t="s">
        <v>51</v>
      </c>
      <c r="M1356" s="11" t="s">
        <v>6062</v>
      </c>
      <c r="N1356" s="11" t="s">
        <v>891</v>
      </c>
      <c r="O1356" s="11" t="s">
        <v>622</v>
      </c>
      <c r="P1356" s="11" t="s">
        <v>6035</v>
      </c>
      <c r="Q1356" s="11" t="s">
        <v>5729</v>
      </c>
      <c r="R1356" s="11" t="s">
        <v>5730</v>
      </c>
      <c r="S1356" s="11" t="s">
        <v>45</v>
      </c>
      <c r="T1356" s="11" t="s">
        <v>39</v>
      </c>
      <c r="U1356" s="11" t="s">
        <v>6053</v>
      </c>
      <c r="V1356" s="11" t="s">
        <v>46</v>
      </c>
      <c r="W1356" s="17">
        <v>43466</v>
      </c>
      <c r="X1356" s="17" t="s">
        <v>6274</v>
      </c>
      <c r="Y1356" s="34">
        <v>0</v>
      </c>
      <c r="Z1356" s="30" t="s">
        <v>6644</v>
      </c>
      <c r="AA1356" s="29">
        <v>14</v>
      </c>
      <c r="AB1356" s="11" t="s">
        <v>47</v>
      </c>
      <c r="AC1356" s="11">
        <v>0</v>
      </c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  <c r="AP1356" s="11"/>
      <c r="AQ1356" s="11"/>
      <c r="AR1356" s="11"/>
      <c r="AS1356" s="11"/>
      <c r="AT1356" s="11"/>
      <c r="AU1356" s="11"/>
      <c r="AV1356" s="11"/>
      <c r="AW1356" s="11"/>
      <c r="AX1356" s="11"/>
      <c r="AY1356" s="11"/>
      <c r="AZ1356" s="11"/>
      <c r="BA1356" s="11"/>
      <c r="BB1356" s="11"/>
    </row>
    <row r="1357" spans="1:54" x14ac:dyDescent="0.25">
      <c r="A1357" s="11" t="s">
        <v>4463</v>
      </c>
      <c r="B1357" s="12">
        <v>26</v>
      </c>
      <c r="C1357" s="12" t="str">
        <f t="shared" si="21"/>
        <v>[20-30[ ans</v>
      </c>
      <c r="D1357" s="11" t="s">
        <v>4464</v>
      </c>
      <c r="E1357" s="11" t="s">
        <v>48</v>
      </c>
      <c r="F1357" s="11" t="s">
        <v>55</v>
      </c>
      <c r="G1357" s="11"/>
      <c r="H1357" s="11"/>
      <c r="I1357" s="11" t="s">
        <v>41</v>
      </c>
      <c r="J1357" s="11" t="s">
        <v>892</v>
      </c>
      <c r="K1357" s="11" t="s">
        <v>6045</v>
      </c>
      <c r="L1357" s="11" t="s">
        <v>60</v>
      </c>
      <c r="M1357" s="11" t="s">
        <v>6062</v>
      </c>
      <c r="N1357" s="11" t="s">
        <v>83</v>
      </c>
      <c r="O1357" s="11" t="s">
        <v>83</v>
      </c>
      <c r="P1357" s="11" t="s">
        <v>6035</v>
      </c>
      <c r="Q1357" s="11" t="s">
        <v>5598</v>
      </c>
      <c r="R1357" s="11" t="s">
        <v>5599</v>
      </c>
      <c r="S1357" s="11" t="s">
        <v>45</v>
      </c>
      <c r="T1357" s="11" t="s">
        <v>84</v>
      </c>
      <c r="U1357" s="11" t="s">
        <v>6057</v>
      </c>
      <c r="V1357" s="11" t="s">
        <v>62</v>
      </c>
      <c r="W1357" s="17"/>
      <c r="X1357" s="17"/>
      <c r="Y1357" s="30"/>
      <c r="Z1357" s="30"/>
      <c r="AA1357" s="29">
        <v>13.4</v>
      </c>
      <c r="AB1357" s="11" t="s">
        <v>47</v>
      </c>
      <c r="AC1357" s="11">
        <v>0</v>
      </c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1"/>
      <c r="AR1357" s="11"/>
      <c r="AS1357" s="11"/>
      <c r="AT1357" s="11"/>
      <c r="AU1357" s="11"/>
      <c r="AV1357" s="11"/>
      <c r="AW1357" s="11"/>
      <c r="AX1357" s="11"/>
      <c r="AY1357" s="11"/>
      <c r="AZ1357" s="11"/>
      <c r="BA1357" s="11"/>
      <c r="BB1357" s="11"/>
    </row>
    <row r="1358" spans="1:54" x14ac:dyDescent="0.25">
      <c r="A1358" s="11" t="s">
        <v>4465</v>
      </c>
      <c r="B1358" s="12">
        <v>32</v>
      </c>
      <c r="C1358" s="12" t="str">
        <f t="shared" si="21"/>
        <v>[30-40[ ans</v>
      </c>
      <c r="D1358" s="11" t="s">
        <v>4466</v>
      </c>
      <c r="E1358" s="11" t="s">
        <v>39</v>
      </c>
      <c r="F1358" s="11" t="s">
        <v>40</v>
      </c>
      <c r="G1358" s="11"/>
      <c r="H1358" s="12">
        <v>96</v>
      </c>
      <c r="I1358" s="11" t="s">
        <v>41</v>
      </c>
      <c r="J1358" s="11" t="s">
        <v>413</v>
      </c>
      <c r="K1358" s="11" t="s">
        <v>6043</v>
      </c>
      <c r="L1358" s="11" t="s">
        <v>60</v>
      </c>
      <c r="M1358" s="11" t="s">
        <v>6062</v>
      </c>
      <c r="N1358" s="11" t="s">
        <v>70</v>
      </c>
      <c r="O1358" s="11" t="s">
        <v>5502</v>
      </c>
      <c r="P1358" s="11" t="s">
        <v>6035</v>
      </c>
      <c r="Q1358" s="11" t="s">
        <v>5572</v>
      </c>
      <c r="R1358" s="11" t="s">
        <v>5573</v>
      </c>
      <c r="S1358" s="11" t="s">
        <v>45</v>
      </c>
      <c r="T1358" s="11" t="s">
        <v>39</v>
      </c>
      <c r="U1358" s="11" t="s">
        <v>6053</v>
      </c>
      <c r="V1358" s="11" t="s">
        <v>46</v>
      </c>
      <c r="W1358" s="17">
        <v>42738</v>
      </c>
      <c r="X1358" s="17" t="s">
        <v>6355</v>
      </c>
      <c r="Y1358" s="34">
        <v>2</v>
      </c>
      <c r="Z1358" s="30" t="s">
        <v>6644</v>
      </c>
      <c r="AA1358" s="11"/>
      <c r="AB1358" s="11" t="s">
        <v>47</v>
      </c>
      <c r="AC1358" s="11">
        <v>0</v>
      </c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  <c r="AP1358" s="11"/>
      <c r="AQ1358" s="11"/>
      <c r="AR1358" s="11"/>
      <c r="AS1358" s="11"/>
      <c r="AT1358" s="11"/>
      <c r="AU1358" s="11"/>
      <c r="AV1358" s="11"/>
      <c r="AW1358" s="11"/>
      <c r="AX1358" s="11"/>
      <c r="AY1358" s="11"/>
      <c r="AZ1358" s="11"/>
      <c r="BA1358" s="11"/>
      <c r="BB1358" s="11"/>
    </row>
    <row r="1359" spans="1:54" x14ac:dyDescent="0.25">
      <c r="A1359" s="11" t="s">
        <v>4467</v>
      </c>
      <c r="B1359" s="12">
        <v>53</v>
      </c>
      <c r="C1359" s="12" t="str">
        <f t="shared" si="21"/>
        <v>[50-60 [ ans</v>
      </c>
      <c r="D1359" s="11" t="s">
        <v>4468</v>
      </c>
      <c r="E1359" s="11" t="s">
        <v>48</v>
      </c>
      <c r="F1359" s="11" t="s">
        <v>40</v>
      </c>
      <c r="G1359" s="11"/>
      <c r="H1359" s="11"/>
      <c r="I1359" s="11" t="s">
        <v>49</v>
      </c>
      <c r="J1359" s="11" t="s">
        <v>144</v>
      </c>
      <c r="K1359" s="11" t="s">
        <v>6044</v>
      </c>
      <c r="L1359" s="11" t="s">
        <v>51</v>
      </c>
      <c r="M1359" s="11" t="s">
        <v>6062</v>
      </c>
      <c r="N1359" s="11" t="s">
        <v>220</v>
      </c>
      <c r="O1359" s="11" t="s">
        <v>729</v>
      </c>
      <c r="P1359" s="11" t="s">
        <v>6702</v>
      </c>
      <c r="Q1359" s="11"/>
      <c r="R1359" s="11"/>
      <c r="S1359" s="11" t="s">
        <v>45</v>
      </c>
      <c r="T1359" s="11" t="s">
        <v>58</v>
      </c>
      <c r="U1359" s="11" t="s">
        <v>6055</v>
      </c>
      <c r="V1359" s="11" t="s">
        <v>46</v>
      </c>
      <c r="W1359" s="17" t="s">
        <v>6158</v>
      </c>
      <c r="X1359" s="17" t="s">
        <v>6443</v>
      </c>
      <c r="Y1359" s="34">
        <v>0</v>
      </c>
      <c r="Z1359" s="30" t="s">
        <v>6644</v>
      </c>
      <c r="AA1359" s="29">
        <v>13.7</v>
      </c>
      <c r="AB1359" s="11" t="s">
        <v>47</v>
      </c>
      <c r="AC1359" s="11">
        <v>0</v>
      </c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  <c r="AP1359" s="11"/>
      <c r="AQ1359" s="11"/>
      <c r="AR1359" s="11"/>
      <c r="AS1359" s="11"/>
      <c r="AT1359" s="11"/>
      <c r="AU1359" s="11"/>
      <c r="AV1359" s="11"/>
      <c r="AW1359" s="11"/>
      <c r="AX1359" s="11"/>
      <c r="AY1359" s="11"/>
      <c r="AZ1359" s="11"/>
      <c r="BA1359" s="11"/>
      <c r="BB1359" s="11"/>
    </row>
    <row r="1360" spans="1:54" x14ac:dyDescent="0.25">
      <c r="A1360" s="11" t="s">
        <v>4469</v>
      </c>
      <c r="B1360" s="12">
        <v>25</v>
      </c>
      <c r="C1360" s="12" t="str">
        <f t="shared" si="21"/>
        <v>[20-30[ ans</v>
      </c>
      <c r="D1360" s="11" t="s">
        <v>4470</v>
      </c>
      <c r="E1360" s="11" t="s">
        <v>48</v>
      </c>
      <c r="F1360" s="11" t="s">
        <v>40</v>
      </c>
      <c r="G1360" s="11"/>
      <c r="H1360" s="11"/>
      <c r="I1360" s="11" t="s">
        <v>41</v>
      </c>
      <c r="J1360" s="11" t="s">
        <v>79</v>
      </c>
      <c r="K1360" s="11" t="s">
        <v>6048</v>
      </c>
      <c r="L1360" s="11" t="s">
        <v>43</v>
      </c>
      <c r="M1360" s="11" t="s">
        <v>6062</v>
      </c>
      <c r="N1360" s="11" t="s">
        <v>313</v>
      </c>
      <c r="O1360" s="11" t="s">
        <v>313</v>
      </c>
      <c r="P1360" s="11" t="s">
        <v>6035</v>
      </c>
      <c r="Q1360" s="11" t="s">
        <v>5805</v>
      </c>
      <c r="R1360" s="11" t="s">
        <v>5806</v>
      </c>
      <c r="S1360" s="11" t="s">
        <v>45</v>
      </c>
      <c r="T1360" s="11" t="s">
        <v>510</v>
      </c>
      <c r="U1360" s="11" t="e">
        <v>#N/A</v>
      </c>
      <c r="V1360" s="11" t="s">
        <v>62</v>
      </c>
      <c r="W1360" s="17"/>
      <c r="X1360" s="17"/>
      <c r="Y1360" s="30"/>
      <c r="Z1360" s="30"/>
      <c r="AA1360" s="11"/>
      <c r="AB1360" s="11" t="s">
        <v>47</v>
      </c>
      <c r="AC1360" s="11">
        <v>0</v>
      </c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  <c r="AP1360" s="11"/>
      <c r="AQ1360" s="11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1"/>
    </row>
    <row r="1361" spans="1:54" x14ac:dyDescent="0.25">
      <c r="A1361" s="11" t="s">
        <v>4471</v>
      </c>
      <c r="B1361" s="12">
        <v>38</v>
      </c>
      <c r="C1361" s="12" t="str">
        <f t="shared" si="21"/>
        <v>[30-40[ ans</v>
      </c>
      <c r="D1361" s="11" t="s">
        <v>4472</v>
      </c>
      <c r="E1361" s="11" t="s">
        <v>48</v>
      </c>
      <c r="F1361" s="11" t="s">
        <v>40</v>
      </c>
      <c r="G1361" s="11"/>
      <c r="H1361" s="11"/>
      <c r="I1361" s="11" t="s">
        <v>41</v>
      </c>
      <c r="J1361" s="11" t="s">
        <v>646</v>
      </c>
      <c r="K1361" s="11" t="s">
        <v>6048</v>
      </c>
      <c r="L1361" s="11" t="s">
        <v>51</v>
      </c>
      <c r="M1361" s="11" t="s">
        <v>6062</v>
      </c>
      <c r="N1361" s="11" t="s">
        <v>64</v>
      </c>
      <c r="O1361" s="11" t="s">
        <v>729</v>
      </c>
      <c r="P1361" s="11" t="s">
        <v>6702</v>
      </c>
      <c r="Q1361" s="11"/>
      <c r="R1361" s="11"/>
      <c r="S1361" s="11" t="s">
        <v>45</v>
      </c>
      <c r="T1361" s="11" t="s">
        <v>39</v>
      </c>
      <c r="U1361" s="11" t="s">
        <v>6053</v>
      </c>
      <c r="V1361" s="11" t="s">
        <v>62</v>
      </c>
      <c r="W1361" s="17"/>
      <c r="X1361" s="17"/>
      <c r="Y1361" s="30"/>
      <c r="Z1361" s="30"/>
      <c r="AA1361" s="29">
        <v>13</v>
      </c>
      <c r="AB1361" s="11" t="s">
        <v>47</v>
      </c>
      <c r="AC1361" s="11">
        <v>0</v>
      </c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</row>
    <row r="1362" spans="1:54" x14ac:dyDescent="0.25">
      <c r="A1362" s="11" t="s">
        <v>4473</v>
      </c>
      <c r="B1362" s="12">
        <v>48</v>
      </c>
      <c r="C1362" s="12" t="str">
        <f t="shared" si="21"/>
        <v>[40-50 [ ans</v>
      </c>
      <c r="D1362" s="11" t="s">
        <v>4474</v>
      </c>
      <c r="E1362" s="11" t="s">
        <v>54</v>
      </c>
      <c r="F1362" s="11" t="s">
        <v>40</v>
      </c>
      <c r="G1362" s="11"/>
      <c r="H1362" s="11"/>
      <c r="I1362" s="11" t="s">
        <v>49</v>
      </c>
      <c r="J1362" s="11" t="s">
        <v>56</v>
      </c>
      <c r="K1362" s="11" t="s">
        <v>6045</v>
      </c>
      <c r="L1362" s="11" t="s">
        <v>51</v>
      </c>
      <c r="M1362" s="11" t="s">
        <v>6062</v>
      </c>
      <c r="N1362" s="11" t="s">
        <v>246</v>
      </c>
      <c r="O1362" s="11" t="s">
        <v>246</v>
      </c>
      <c r="P1362" s="11" t="s">
        <v>6035</v>
      </c>
      <c r="Q1362" s="11" t="s">
        <v>6040</v>
      </c>
      <c r="R1362" s="11" t="s">
        <v>6041</v>
      </c>
      <c r="S1362" s="11" t="s">
        <v>45</v>
      </c>
      <c r="T1362" s="11" t="s">
        <v>53</v>
      </c>
      <c r="U1362" s="11" t="s">
        <v>6054</v>
      </c>
      <c r="V1362" s="11" t="s">
        <v>62</v>
      </c>
      <c r="W1362" s="17"/>
      <c r="X1362" s="17"/>
      <c r="Y1362" s="30"/>
      <c r="Z1362" s="30"/>
      <c r="AA1362" s="11"/>
      <c r="AB1362" s="11" t="s">
        <v>47</v>
      </c>
      <c r="AC1362" s="11">
        <v>0</v>
      </c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</row>
    <row r="1363" spans="1:54" x14ac:dyDescent="0.25">
      <c r="A1363" s="11" t="s">
        <v>4475</v>
      </c>
      <c r="B1363" s="12">
        <v>27</v>
      </c>
      <c r="C1363" s="12" t="str">
        <f t="shared" si="21"/>
        <v>[20-30[ ans</v>
      </c>
      <c r="D1363" s="11" t="s">
        <v>4476</v>
      </c>
      <c r="E1363" s="11" t="s">
        <v>54</v>
      </c>
      <c r="F1363" s="11" t="s">
        <v>40</v>
      </c>
      <c r="G1363" s="11"/>
      <c r="H1363" s="11"/>
      <c r="I1363" s="11" t="s">
        <v>41</v>
      </c>
      <c r="J1363" s="11" t="s">
        <v>777</v>
      </c>
      <c r="K1363" s="11" t="s">
        <v>6049</v>
      </c>
      <c r="L1363" s="11" t="s">
        <v>51</v>
      </c>
      <c r="M1363" s="11" t="s">
        <v>6062</v>
      </c>
      <c r="N1363" s="11" t="s">
        <v>778</v>
      </c>
      <c r="O1363" s="11" t="s">
        <v>290</v>
      </c>
      <c r="P1363" s="11" t="s">
        <v>6031</v>
      </c>
      <c r="Q1363" s="11" t="s">
        <v>5616</v>
      </c>
      <c r="R1363" s="11" t="s">
        <v>5617</v>
      </c>
      <c r="S1363" s="11" t="s">
        <v>45</v>
      </c>
      <c r="T1363" s="11" t="s">
        <v>39</v>
      </c>
      <c r="U1363" s="11" t="s">
        <v>6053</v>
      </c>
      <c r="V1363" s="11" t="s">
        <v>46</v>
      </c>
      <c r="W1363" s="17">
        <v>43467</v>
      </c>
      <c r="X1363" s="17" t="s">
        <v>6467</v>
      </c>
      <c r="Y1363" s="34">
        <v>0</v>
      </c>
      <c r="Z1363" s="30" t="s">
        <v>6644</v>
      </c>
      <c r="AA1363" s="29">
        <v>13.7</v>
      </c>
      <c r="AB1363" s="11" t="s">
        <v>47</v>
      </c>
      <c r="AC1363" s="11">
        <v>0</v>
      </c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  <c r="AP1363" s="11"/>
      <c r="AQ1363" s="11"/>
      <c r="AR1363" s="11"/>
      <c r="AS1363" s="11"/>
      <c r="AT1363" s="11"/>
      <c r="AU1363" s="11"/>
      <c r="AV1363" s="11"/>
      <c r="AW1363" s="11"/>
      <c r="AX1363" s="11"/>
      <c r="AY1363" s="11"/>
      <c r="AZ1363" s="11"/>
      <c r="BA1363" s="11"/>
      <c r="BB1363" s="11"/>
    </row>
    <row r="1364" spans="1:54" x14ac:dyDescent="0.25">
      <c r="A1364" s="11" t="s">
        <v>4477</v>
      </c>
      <c r="B1364" s="12">
        <v>32</v>
      </c>
      <c r="C1364" s="12" t="str">
        <f t="shared" si="21"/>
        <v>[30-40[ ans</v>
      </c>
      <c r="D1364" s="11" t="s">
        <v>4478</v>
      </c>
      <c r="E1364" s="11" t="s">
        <v>48</v>
      </c>
      <c r="F1364" s="11" t="s">
        <v>40</v>
      </c>
      <c r="G1364" s="11"/>
      <c r="H1364" s="11"/>
      <c r="I1364" s="11" t="s">
        <v>41</v>
      </c>
      <c r="J1364" s="11" t="s">
        <v>250</v>
      </c>
      <c r="K1364" s="11" t="s">
        <v>6048</v>
      </c>
      <c r="L1364" s="11" t="s">
        <v>51</v>
      </c>
      <c r="M1364" s="11" t="s">
        <v>6062</v>
      </c>
      <c r="N1364" s="11" t="s">
        <v>81</v>
      </c>
      <c r="O1364" s="11" t="s">
        <v>5502</v>
      </c>
      <c r="P1364" s="11" t="s">
        <v>6035</v>
      </c>
      <c r="Q1364" s="11" t="s">
        <v>5572</v>
      </c>
      <c r="R1364" s="11" t="s">
        <v>5573</v>
      </c>
      <c r="S1364" s="11" t="s">
        <v>45</v>
      </c>
      <c r="T1364" s="11" t="s">
        <v>53</v>
      </c>
      <c r="U1364" s="11" t="s">
        <v>6054</v>
      </c>
      <c r="V1364" s="11" t="s">
        <v>62</v>
      </c>
      <c r="W1364" s="17"/>
      <c r="X1364" s="17"/>
      <c r="Y1364" s="30"/>
      <c r="Z1364" s="30"/>
      <c r="AA1364" s="29">
        <v>14.6</v>
      </c>
      <c r="AB1364" s="11" t="s">
        <v>47</v>
      </c>
      <c r="AC1364" s="11">
        <v>0</v>
      </c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  <c r="AP1364" s="11"/>
      <c r="AQ1364" s="11"/>
      <c r="AR1364" s="11"/>
      <c r="AS1364" s="11"/>
      <c r="AT1364" s="11"/>
      <c r="AU1364" s="11"/>
      <c r="AV1364" s="11"/>
      <c r="AW1364" s="11"/>
      <c r="AX1364" s="11"/>
      <c r="AY1364" s="11"/>
      <c r="AZ1364" s="11"/>
      <c r="BA1364" s="11"/>
      <c r="BB1364" s="11"/>
    </row>
    <row r="1365" spans="1:54" x14ac:dyDescent="0.25">
      <c r="A1365" s="11" t="s">
        <v>4479</v>
      </c>
      <c r="B1365" s="12">
        <v>43</v>
      </c>
      <c r="C1365" s="12" t="str">
        <f t="shared" si="21"/>
        <v>[40-50 [ ans</v>
      </c>
      <c r="D1365" s="11" t="s">
        <v>4480</v>
      </c>
      <c r="E1365" s="11" t="s">
        <v>48</v>
      </c>
      <c r="F1365" s="11" t="s">
        <v>40</v>
      </c>
      <c r="G1365" s="12">
        <v>177</v>
      </c>
      <c r="H1365" s="11"/>
      <c r="I1365" s="11" t="s">
        <v>49</v>
      </c>
      <c r="J1365" s="11" t="s">
        <v>56</v>
      </c>
      <c r="K1365" s="11" t="s">
        <v>6045</v>
      </c>
      <c r="L1365" s="11" t="s">
        <v>43</v>
      </c>
      <c r="M1365" s="11" t="s">
        <v>6062</v>
      </c>
      <c r="N1365" s="11" t="s">
        <v>319</v>
      </c>
      <c r="O1365" s="11" t="s">
        <v>319</v>
      </c>
      <c r="P1365" s="11" t="s">
        <v>6033</v>
      </c>
      <c r="Q1365" s="11" t="s">
        <v>5568</v>
      </c>
      <c r="R1365" s="11" t="s">
        <v>5569</v>
      </c>
      <c r="S1365" s="11" t="s">
        <v>45</v>
      </c>
      <c r="T1365" s="11" t="s">
        <v>58</v>
      </c>
      <c r="U1365" s="11" t="s">
        <v>6055</v>
      </c>
      <c r="V1365" s="11" t="s">
        <v>62</v>
      </c>
      <c r="W1365" s="17"/>
      <c r="X1365" s="17"/>
      <c r="Y1365" s="30"/>
      <c r="Z1365" s="30"/>
      <c r="AA1365" s="11"/>
      <c r="AB1365" s="11" t="s">
        <v>47</v>
      </c>
      <c r="AC1365" s="11">
        <v>0</v>
      </c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  <c r="AP1365" s="11"/>
      <c r="AQ1365" s="11"/>
      <c r="AR1365" s="11"/>
      <c r="AS1365" s="11"/>
      <c r="AT1365" s="11"/>
      <c r="AU1365" s="11"/>
      <c r="AV1365" s="11"/>
      <c r="AW1365" s="11"/>
      <c r="AX1365" s="11"/>
      <c r="AY1365" s="11"/>
      <c r="AZ1365" s="11"/>
      <c r="BA1365" s="11"/>
      <c r="BB1365" s="11"/>
    </row>
    <row r="1366" spans="1:54" x14ac:dyDescent="0.25">
      <c r="A1366" s="11" t="s">
        <v>4481</v>
      </c>
      <c r="B1366" s="12">
        <v>42</v>
      </c>
      <c r="C1366" s="12" t="str">
        <f t="shared" si="21"/>
        <v>[40-50 [ ans</v>
      </c>
      <c r="D1366" s="11" t="s">
        <v>4482</v>
      </c>
      <c r="E1366" s="11" t="s">
        <v>54</v>
      </c>
      <c r="F1366" s="11" t="s">
        <v>55</v>
      </c>
      <c r="G1366" s="11"/>
      <c r="H1366" s="11"/>
      <c r="I1366" s="11" t="s">
        <v>41</v>
      </c>
      <c r="J1366" s="11" t="s">
        <v>56</v>
      </c>
      <c r="K1366" s="11" t="s">
        <v>6045</v>
      </c>
      <c r="L1366" s="11" t="s">
        <v>43</v>
      </c>
      <c r="M1366" s="11" t="s">
        <v>6062</v>
      </c>
      <c r="N1366" s="11" t="s">
        <v>164</v>
      </c>
      <c r="O1366" s="11" t="s">
        <v>164</v>
      </c>
      <c r="P1366" s="11" t="s">
        <v>6033</v>
      </c>
      <c r="Q1366" s="11" t="s">
        <v>5582</v>
      </c>
      <c r="R1366" s="11" t="s">
        <v>5583</v>
      </c>
      <c r="S1366" s="11" t="s">
        <v>45</v>
      </c>
      <c r="T1366" s="11" t="s">
        <v>58</v>
      </c>
      <c r="U1366" s="11" t="s">
        <v>6055</v>
      </c>
      <c r="V1366" s="11" t="s">
        <v>46</v>
      </c>
      <c r="W1366" s="17" t="s">
        <v>6173</v>
      </c>
      <c r="X1366" s="17" t="s">
        <v>6473</v>
      </c>
      <c r="Y1366" s="34">
        <v>0</v>
      </c>
      <c r="Z1366" s="30" t="s">
        <v>6644</v>
      </c>
      <c r="AA1366" s="29">
        <v>12.7</v>
      </c>
      <c r="AB1366" s="11" t="s">
        <v>47</v>
      </c>
      <c r="AC1366" s="11">
        <v>0</v>
      </c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  <c r="AP1366" s="11"/>
      <c r="AQ1366" s="11"/>
      <c r="AR1366" s="11"/>
      <c r="AS1366" s="11"/>
      <c r="AT1366" s="11"/>
      <c r="AU1366" s="11"/>
      <c r="AV1366" s="11"/>
      <c r="AW1366" s="11"/>
      <c r="AX1366" s="11"/>
      <c r="AY1366" s="11"/>
      <c r="AZ1366" s="11"/>
      <c r="BA1366" s="11"/>
      <c r="BB1366" s="11"/>
    </row>
    <row r="1367" spans="1:54" x14ac:dyDescent="0.25">
      <c r="A1367" s="11" t="s">
        <v>4483</v>
      </c>
      <c r="B1367" s="12">
        <v>38</v>
      </c>
      <c r="C1367" s="12" t="str">
        <f t="shared" si="21"/>
        <v>[30-40[ ans</v>
      </c>
      <c r="D1367" s="11" t="s">
        <v>3831</v>
      </c>
      <c r="E1367" s="11" t="s">
        <v>48</v>
      </c>
      <c r="F1367" s="11" t="s">
        <v>40</v>
      </c>
      <c r="G1367" s="11"/>
      <c r="H1367" s="11"/>
      <c r="I1367" s="11" t="s">
        <v>49</v>
      </c>
      <c r="J1367" s="11" t="s">
        <v>315</v>
      </c>
      <c r="K1367" s="11" t="s">
        <v>6047</v>
      </c>
      <c r="L1367" s="11" t="s">
        <v>60</v>
      </c>
      <c r="M1367" s="11" t="s">
        <v>6062</v>
      </c>
      <c r="N1367" s="11" t="s">
        <v>83</v>
      </c>
      <c r="O1367" s="11" t="s">
        <v>83</v>
      </c>
      <c r="P1367" s="11" t="s">
        <v>6035</v>
      </c>
      <c r="Q1367" s="11" t="s">
        <v>5598</v>
      </c>
      <c r="R1367" s="11" t="s">
        <v>5599</v>
      </c>
      <c r="S1367" s="11" t="s">
        <v>45</v>
      </c>
      <c r="T1367" s="11" t="s">
        <v>84</v>
      </c>
      <c r="U1367" s="11" t="s">
        <v>6057</v>
      </c>
      <c r="V1367" s="11" t="s">
        <v>46</v>
      </c>
      <c r="W1367" s="17">
        <v>40911</v>
      </c>
      <c r="X1367" s="17" t="s">
        <v>6573</v>
      </c>
      <c r="Y1367" s="34">
        <v>7</v>
      </c>
      <c r="Z1367" s="30" t="s">
        <v>6645</v>
      </c>
      <c r="AA1367" s="29">
        <v>16.399999999999999</v>
      </c>
      <c r="AB1367" s="11" t="s">
        <v>47</v>
      </c>
      <c r="AC1367" s="11">
        <v>0</v>
      </c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  <c r="AP1367" s="11"/>
      <c r="AQ1367" s="11"/>
      <c r="AR1367" s="11"/>
      <c r="AS1367" s="11"/>
      <c r="AT1367" s="11"/>
      <c r="AU1367" s="11"/>
      <c r="AV1367" s="11"/>
      <c r="AW1367" s="11"/>
      <c r="AX1367" s="11"/>
      <c r="AY1367" s="11"/>
      <c r="AZ1367" s="11"/>
      <c r="BA1367" s="11"/>
      <c r="BB1367" s="11"/>
    </row>
    <row r="1368" spans="1:54" x14ac:dyDescent="0.25">
      <c r="A1368" s="11" t="s">
        <v>4485</v>
      </c>
      <c r="B1368" s="12">
        <v>54</v>
      </c>
      <c r="C1368" s="12" t="str">
        <f t="shared" si="21"/>
        <v>[50-60 [ ans</v>
      </c>
      <c r="D1368" s="11" t="s">
        <v>4486</v>
      </c>
      <c r="E1368" s="11" t="s">
        <v>54</v>
      </c>
      <c r="F1368" s="11" t="s">
        <v>40</v>
      </c>
      <c r="G1368" s="11"/>
      <c r="H1368" s="12">
        <v>78</v>
      </c>
      <c r="I1368" s="11" t="s">
        <v>49</v>
      </c>
      <c r="J1368" s="11" t="s">
        <v>293</v>
      </c>
      <c r="K1368" s="11" t="s">
        <v>6051</v>
      </c>
      <c r="L1368" s="11" t="s">
        <v>64</v>
      </c>
      <c r="M1368" s="11" t="s">
        <v>6062</v>
      </c>
      <c r="N1368" s="11" t="s">
        <v>64</v>
      </c>
      <c r="O1368" s="11" t="s">
        <v>729</v>
      </c>
      <c r="P1368" s="11" t="s">
        <v>6702</v>
      </c>
      <c r="Q1368" s="11"/>
      <c r="R1368" s="11"/>
      <c r="S1368" s="11" t="s">
        <v>45</v>
      </c>
      <c r="T1368" s="11" t="s">
        <v>84</v>
      </c>
      <c r="U1368" s="11" t="s">
        <v>6057</v>
      </c>
      <c r="V1368" s="11" t="s">
        <v>46</v>
      </c>
      <c r="W1368" s="17"/>
      <c r="X1368" s="17"/>
      <c r="Y1368" s="30"/>
      <c r="Z1368" s="30"/>
      <c r="AA1368" s="29">
        <v>12.9</v>
      </c>
      <c r="AB1368" s="11" t="s">
        <v>47</v>
      </c>
      <c r="AC1368" s="11">
        <v>0</v>
      </c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</row>
    <row r="1369" spans="1:54" x14ac:dyDescent="0.25">
      <c r="A1369" s="11" t="s">
        <v>4487</v>
      </c>
      <c r="B1369" s="12">
        <v>34</v>
      </c>
      <c r="C1369" s="12" t="str">
        <f t="shared" si="21"/>
        <v>[30-40[ ans</v>
      </c>
      <c r="D1369" s="11" t="s">
        <v>4488</v>
      </c>
      <c r="E1369" s="11" t="s">
        <v>48</v>
      </c>
      <c r="F1369" s="11" t="s">
        <v>40</v>
      </c>
      <c r="G1369" s="11"/>
      <c r="H1369" s="11"/>
      <c r="I1369" s="11" t="s">
        <v>41</v>
      </c>
      <c r="J1369" s="11" t="s">
        <v>250</v>
      </c>
      <c r="K1369" s="11" t="s">
        <v>6048</v>
      </c>
      <c r="L1369" s="11" t="s">
        <v>51</v>
      </c>
      <c r="M1369" s="11" t="s">
        <v>6062</v>
      </c>
      <c r="N1369" s="11" t="s">
        <v>86</v>
      </c>
      <c r="O1369" s="11" t="s">
        <v>5651</v>
      </c>
      <c r="P1369" s="11" t="s">
        <v>6033</v>
      </c>
      <c r="Q1369" s="11" t="s">
        <v>5824</v>
      </c>
      <c r="R1369" s="11" t="s">
        <v>5825</v>
      </c>
      <c r="S1369" s="11" t="s">
        <v>45</v>
      </c>
      <c r="T1369" s="11" t="s">
        <v>39</v>
      </c>
      <c r="U1369" s="11" t="s">
        <v>6053</v>
      </c>
      <c r="V1369" s="11" t="s">
        <v>46</v>
      </c>
      <c r="W1369" s="17">
        <v>43466</v>
      </c>
      <c r="X1369" s="17" t="s">
        <v>6274</v>
      </c>
      <c r="Y1369" s="34">
        <v>0</v>
      </c>
      <c r="Z1369" s="30" t="s">
        <v>6644</v>
      </c>
      <c r="AA1369" s="29">
        <v>15</v>
      </c>
      <c r="AB1369" s="11" t="s">
        <v>47</v>
      </c>
      <c r="AC1369" s="11">
        <v>0</v>
      </c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  <c r="AP1369" s="11"/>
      <c r="AQ1369" s="11"/>
      <c r="AR1369" s="11"/>
      <c r="AS1369" s="11"/>
      <c r="AT1369" s="11"/>
      <c r="AU1369" s="11"/>
      <c r="AV1369" s="11"/>
      <c r="AW1369" s="11"/>
      <c r="AX1369" s="11"/>
      <c r="AY1369" s="11"/>
      <c r="AZ1369" s="11"/>
      <c r="BA1369" s="11"/>
      <c r="BB1369" s="11"/>
    </row>
    <row r="1370" spans="1:54" x14ac:dyDescent="0.25">
      <c r="A1370" s="11" t="s">
        <v>4489</v>
      </c>
      <c r="B1370" s="12">
        <v>23</v>
      </c>
      <c r="C1370" s="12" t="str">
        <f t="shared" si="21"/>
        <v>[20-30[ ans</v>
      </c>
      <c r="D1370" s="11" t="s">
        <v>4490</v>
      </c>
      <c r="E1370" s="11" t="s">
        <v>54</v>
      </c>
      <c r="F1370" s="11" t="s">
        <v>40</v>
      </c>
      <c r="G1370" s="11"/>
      <c r="H1370" s="11"/>
      <c r="I1370" s="11" t="s">
        <v>41</v>
      </c>
      <c r="J1370" s="11" t="s">
        <v>226</v>
      </c>
      <c r="K1370" s="11" t="s">
        <v>6047</v>
      </c>
      <c r="L1370" s="11" t="s">
        <v>51</v>
      </c>
      <c r="M1370" s="11" t="s">
        <v>6062</v>
      </c>
      <c r="N1370" s="11" t="s">
        <v>605</v>
      </c>
      <c r="O1370" s="11" t="s">
        <v>657</v>
      </c>
      <c r="P1370" s="11" t="s">
        <v>6033</v>
      </c>
      <c r="Q1370" s="11" t="s">
        <v>5686</v>
      </c>
      <c r="R1370" s="11" t="s">
        <v>5687</v>
      </c>
      <c r="S1370" s="11" t="s">
        <v>45</v>
      </c>
      <c r="T1370" s="11" t="s">
        <v>39</v>
      </c>
      <c r="U1370" s="11" t="s">
        <v>6053</v>
      </c>
      <c r="V1370" s="11" t="s">
        <v>62</v>
      </c>
      <c r="W1370" s="17"/>
      <c r="X1370" s="17"/>
      <c r="Y1370" s="30"/>
      <c r="Z1370" s="30"/>
      <c r="AA1370" s="11"/>
      <c r="AB1370" s="11" t="s">
        <v>898</v>
      </c>
      <c r="AC1370" s="11">
        <v>1</v>
      </c>
      <c r="AD1370" s="27" t="s">
        <v>5524</v>
      </c>
      <c r="AE1370" s="27" t="s">
        <v>6673</v>
      </c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  <c r="AP1370" s="11"/>
      <c r="AQ1370" s="11"/>
      <c r="AR1370" s="11" t="s">
        <v>62</v>
      </c>
      <c r="AS1370" s="11" t="s">
        <v>62</v>
      </c>
      <c r="AT1370" s="11" t="s">
        <v>46</v>
      </c>
      <c r="AU1370" s="11" t="s">
        <v>62</v>
      </c>
      <c r="AV1370" s="11" t="s">
        <v>62</v>
      </c>
      <c r="AW1370" s="11" t="s">
        <v>62</v>
      </c>
      <c r="AX1370" s="11" t="s">
        <v>62</v>
      </c>
      <c r="AY1370" s="11" t="s">
        <v>62</v>
      </c>
      <c r="AZ1370" s="11" t="s">
        <v>62</v>
      </c>
      <c r="BA1370" s="11" t="s">
        <v>62</v>
      </c>
      <c r="BB1370" s="11"/>
    </row>
    <row r="1371" spans="1:54" x14ac:dyDescent="0.25">
      <c r="A1371" s="11" t="s">
        <v>4491</v>
      </c>
      <c r="B1371" s="12">
        <v>27</v>
      </c>
      <c r="C1371" s="12" t="str">
        <f t="shared" si="21"/>
        <v>[20-30[ ans</v>
      </c>
      <c r="D1371" s="11" t="s">
        <v>4492</v>
      </c>
      <c r="E1371" s="11" t="s">
        <v>48</v>
      </c>
      <c r="F1371" s="11" t="s">
        <v>40</v>
      </c>
      <c r="G1371" s="11"/>
      <c r="H1371" s="11"/>
      <c r="I1371" s="11" t="s">
        <v>41</v>
      </c>
      <c r="J1371" s="11" t="s">
        <v>250</v>
      </c>
      <c r="K1371" s="11" t="s">
        <v>6048</v>
      </c>
      <c r="L1371" s="11" t="s">
        <v>157</v>
      </c>
      <c r="M1371" s="11" t="s">
        <v>6062</v>
      </c>
      <c r="N1371" s="11" t="s">
        <v>217</v>
      </c>
      <c r="O1371" s="11" t="s">
        <v>217</v>
      </c>
      <c r="P1371" s="11" t="s">
        <v>6033</v>
      </c>
      <c r="Q1371" s="11" t="s">
        <v>5612</v>
      </c>
      <c r="R1371" s="11" t="s">
        <v>5613</v>
      </c>
      <c r="S1371" s="11" t="s">
        <v>45</v>
      </c>
      <c r="T1371" s="11" t="s">
        <v>58</v>
      </c>
      <c r="U1371" s="11" t="s">
        <v>6055</v>
      </c>
      <c r="V1371" s="11" t="s">
        <v>46</v>
      </c>
      <c r="W1371" s="17" t="s">
        <v>6227</v>
      </c>
      <c r="X1371" s="17" t="s">
        <v>6574</v>
      </c>
      <c r="Y1371" s="34">
        <v>2</v>
      </c>
      <c r="Z1371" s="30" t="s">
        <v>6644</v>
      </c>
      <c r="AA1371" s="29">
        <v>14.5</v>
      </c>
      <c r="AB1371" s="11" t="s">
        <v>47</v>
      </c>
      <c r="AC1371" s="11">
        <v>0</v>
      </c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  <c r="AP1371" s="11"/>
      <c r="AQ1371" s="11"/>
      <c r="AR1371" s="11"/>
      <c r="AS1371" s="11"/>
      <c r="AT1371" s="11"/>
      <c r="AU1371" s="11"/>
      <c r="AV1371" s="11"/>
      <c r="AW1371" s="11"/>
      <c r="AX1371" s="11"/>
      <c r="AY1371" s="11"/>
      <c r="AZ1371" s="11"/>
      <c r="BA1371" s="11"/>
      <c r="BB1371" s="11"/>
    </row>
    <row r="1372" spans="1:54" x14ac:dyDescent="0.25">
      <c r="A1372" s="11" t="s">
        <v>4494</v>
      </c>
      <c r="B1372" s="12">
        <v>33</v>
      </c>
      <c r="C1372" s="12" t="str">
        <f t="shared" si="21"/>
        <v>[30-40[ ans</v>
      </c>
      <c r="D1372" s="11" t="s">
        <v>4495</v>
      </c>
      <c r="E1372" s="11" t="s">
        <v>269</v>
      </c>
      <c r="F1372" s="11" t="s">
        <v>40</v>
      </c>
      <c r="G1372" s="11"/>
      <c r="H1372" s="11"/>
      <c r="I1372" s="11" t="s">
        <v>41</v>
      </c>
      <c r="J1372" s="11" t="s">
        <v>134</v>
      </c>
      <c r="K1372" s="11" t="s">
        <v>6049</v>
      </c>
      <c r="L1372" s="11" t="s">
        <v>43</v>
      </c>
      <c r="M1372" s="11" t="s">
        <v>6062</v>
      </c>
      <c r="N1372" s="11" t="s">
        <v>271</v>
      </c>
      <c r="O1372" s="11" t="s">
        <v>271</v>
      </c>
      <c r="P1372" s="11" t="s">
        <v>6033</v>
      </c>
      <c r="Q1372" s="11" t="s">
        <v>5596</v>
      </c>
      <c r="R1372" s="11" t="s">
        <v>5597</v>
      </c>
      <c r="S1372" s="11" t="s">
        <v>45</v>
      </c>
      <c r="T1372" s="11" t="s">
        <v>84</v>
      </c>
      <c r="U1372" s="11" t="s">
        <v>6057</v>
      </c>
      <c r="V1372" s="11" t="s">
        <v>46</v>
      </c>
      <c r="W1372" s="17" t="s">
        <v>6228</v>
      </c>
      <c r="X1372" s="17" t="s">
        <v>6575</v>
      </c>
      <c r="Y1372" s="34">
        <v>0</v>
      </c>
      <c r="Z1372" s="30" t="s">
        <v>6644</v>
      </c>
      <c r="AA1372" s="29">
        <v>14</v>
      </c>
      <c r="AB1372" s="11" t="s">
        <v>47</v>
      </c>
      <c r="AC1372" s="11">
        <v>0</v>
      </c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</row>
    <row r="1373" spans="1:54" x14ac:dyDescent="0.25">
      <c r="A1373" s="11" t="s">
        <v>4497</v>
      </c>
      <c r="B1373" s="12">
        <v>33</v>
      </c>
      <c r="C1373" s="12" t="str">
        <f t="shared" si="21"/>
        <v>[30-40[ ans</v>
      </c>
      <c r="D1373" s="11" t="s">
        <v>4498</v>
      </c>
      <c r="E1373" s="11" t="s">
        <v>54</v>
      </c>
      <c r="F1373" s="11" t="s">
        <v>40</v>
      </c>
      <c r="G1373" s="11"/>
      <c r="H1373" s="11"/>
      <c r="I1373" s="11" t="s">
        <v>41</v>
      </c>
      <c r="J1373" s="11" t="s">
        <v>134</v>
      </c>
      <c r="K1373" s="11" t="s">
        <v>6049</v>
      </c>
      <c r="L1373" s="11" t="s">
        <v>43</v>
      </c>
      <c r="M1373" s="11" t="s">
        <v>6062</v>
      </c>
      <c r="N1373" s="11" t="s">
        <v>565</v>
      </c>
      <c r="O1373" s="11" t="s">
        <v>271</v>
      </c>
      <c r="P1373" s="11" t="s">
        <v>6033</v>
      </c>
      <c r="Q1373" s="11" t="s">
        <v>5596</v>
      </c>
      <c r="R1373" s="11" t="s">
        <v>5597</v>
      </c>
      <c r="S1373" s="11" t="s">
        <v>45</v>
      </c>
      <c r="T1373" s="11" t="s">
        <v>84</v>
      </c>
      <c r="U1373" s="11" t="s">
        <v>6057</v>
      </c>
      <c r="V1373" s="11" t="s">
        <v>46</v>
      </c>
      <c r="W1373" s="17">
        <v>43164</v>
      </c>
      <c r="X1373" s="17" t="s">
        <v>6392</v>
      </c>
      <c r="Y1373" s="34">
        <v>1</v>
      </c>
      <c r="Z1373" s="30" t="s">
        <v>6644</v>
      </c>
      <c r="AA1373" s="11"/>
      <c r="AB1373" s="11" t="s">
        <v>47</v>
      </c>
      <c r="AC1373" s="11">
        <v>0</v>
      </c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  <c r="AP1373" s="11"/>
      <c r="AQ1373" s="11"/>
      <c r="AR1373" s="11"/>
      <c r="AS1373" s="11"/>
      <c r="AT1373" s="11"/>
      <c r="AU1373" s="11"/>
      <c r="AV1373" s="11"/>
      <c r="AW1373" s="11"/>
      <c r="AX1373" s="11"/>
      <c r="AY1373" s="11"/>
      <c r="AZ1373" s="11"/>
      <c r="BA1373" s="11"/>
      <c r="BB1373" s="11"/>
    </row>
    <row r="1374" spans="1:54" x14ac:dyDescent="0.25">
      <c r="A1374" s="11" t="s">
        <v>4499</v>
      </c>
      <c r="B1374" s="12">
        <v>36</v>
      </c>
      <c r="C1374" s="12" t="str">
        <f t="shared" si="21"/>
        <v>[30-40[ ans</v>
      </c>
      <c r="D1374" s="11" t="s">
        <v>4500</v>
      </c>
      <c r="E1374" s="11" t="s">
        <v>39</v>
      </c>
      <c r="F1374" s="11" t="s">
        <v>40</v>
      </c>
      <c r="G1374" s="11"/>
      <c r="H1374" s="11"/>
      <c r="I1374" s="11" t="s">
        <v>41</v>
      </c>
      <c r="J1374" s="11" t="s">
        <v>134</v>
      </c>
      <c r="K1374" s="11" t="s">
        <v>6049</v>
      </c>
      <c r="L1374" s="11" t="s">
        <v>51</v>
      </c>
      <c r="M1374" s="11" t="s">
        <v>6062</v>
      </c>
      <c r="N1374" s="11" t="s">
        <v>222</v>
      </c>
      <c r="O1374" s="11" t="s">
        <v>222</v>
      </c>
      <c r="P1374" s="11" t="s">
        <v>6035</v>
      </c>
      <c r="Q1374" s="11" t="s">
        <v>5594</v>
      </c>
      <c r="R1374" s="11" t="s">
        <v>5595</v>
      </c>
      <c r="S1374" s="11" t="s">
        <v>45</v>
      </c>
      <c r="T1374" s="11" t="s">
        <v>84</v>
      </c>
      <c r="U1374" s="11" t="s">
        <v>6057</v>
      </c>
      <c r="V1374" s="11" t="s">
        <v>62</v>
      </c>
      <c r="W1374" s="17"/>
      <c r="X1374" s="17"/>
      <c r="Y1374" s="30"/>
      <c r="Z1374" s="30"/>
      <c r="AA1374" s="29">
        <v>14.3</v>
      </c>
      <c r="AB1374" s="11" t="s">
        <v>47</v>
      </c>
      <c r="AC1374" s="11">
        <v>0</v>
      </c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  <c r="AP1374" s="11"/>
      <c r="AQ1374" s="11"/>
      <c r="AR1374" s="11"/>
      <c r="AS1374" s="11"/>
      <c r="AT1374" s="11"/>
      <c r="AU1374" s="11"/>
      <c r="AV1374" s="11"/>
      <c r="AW1374" s="11"/>
      <c r="AX1374" s="11"/>
      <c r="AY1374" s="11"/>
      <c r="AZ1374" s="11"/>
      <c r="BA1374" s="11"/>
      <c r="BB1374" s="11"/>
    </row>
    <row r="1375" spans="1:54" x14ac:dyDescent="0.25">
      <c r="A1375" s="11" t="s">
        <v>4501</v>
      </c>
      <c r="B1375" s="12">
        <v>46</v>
      </c>
      <c r="C1375" s="12" t="str">
        <f t="shared" si="21"/>
        <v>[40-50 [ ans</v>
      </c>
      <c r="D1375" s="11" t="s">
        <v>4502</v>
      </c>
      <c r="E1375" s="11" t="s">
        <v>54</v>
      </c>
      <c r="F1375" s="11" t="s">
        <v>40</v>
      </c>
      <c r="G1375" s="11"/>
      <c r="H1375" s="11"/>
      <c r="I1375" s="11" t="s">
        <v>41</v>
      </c>
      <c r="J1375" s="11" t="s">
        <v>1068</v>
      </c>
      <c r="K1375" s="11" t="s">
        <v>6047</v>
      </c>
      <c r="L1375" s="11" t="s">
        <v>51</v>
      </c>
      <c r="M1375" s="11" t="s">
        <v>6062</v>
      </c>
      <c r="N1375" s="11" t="s">
        <v>81</v>
      </c>
      <c r="O1375" s="11" t="s">
        <v>5502</v>
      </c>
      <c r="P1375" s="11" t="s">
        <v>6035</v>
      </c>
      <c r="Q1375" s="11" t="s">
        <v>5572</v>
      </c>
      <c r="R1375" s="11" t="s">
        <v>5573</v>
      </c>
      <c r="S1375" s="11" t="s">
        <v>45</v>
      </c>
      <c r="T1375" s="11" t="s">
        <v>39</v>
      </c>
      <c r="U1375" s="11" t="s">
        <v>6053</v>
      </c>
      <c r="V1375" s="11" t="s">
        <v>62</v>
      </c>
      <c r="W1375" s="17"/>
      <c r="X1375" s="17"/>
      <c r="Y1375" s="30"/>
      <c r="Z1375" s="30"/>
      <c r="AA1375" s="29">
        <v>15.7</v>
      </c>
      <c r="AB1375" s="11" t="s">
        <v>47</v>
      </c>
      <c r="AC1375" s="11">
        <v>0</v>
      </c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  <c r="AP1375" s="11"/>
      <c r="AQ1375" s="11"/>
      <c r="AR1375" s="11"/>
      <c r="AS1375" s="11"/>
      <c r="AT1375" s="11"/>
      <c r="AU1375" s="11"/>
      <c r="AV1375" s="11"/>
      <c r="AW1375" s="11"/>
      <c r="AX1375" s="11"/>
      <c r="AY1375" s="11"/>
      <c r="AZ1375" s="11"/>
      <c r="BA1375" s="11"/>
      <c r="BB1375" s="11"/>
    </row>
    <row r="1376" spans="1:54" x14ac:dyDescent="0.25">
      <c r="A1376" s="11" t="s">
        <v>4503</v>
      </c>
      <c r="B1376" s="12">
        <v>25</v>
      </c>
      <c r="C1376" s="12" t="str">
        <f t="shared" si="21"/>
        <v>[20-30[ ans</v>
      </c>
      <c r="D1376" s="11" t="s">
        <v>4504</v>
      </c>
      <c r="E1376" s="11" t="s">
        <v>48</v>
      </c>
      <c r="F1376" s="11" t="s">
        <v>55</v>
      </c>
      <c r="G1376" s="11"/>
      <c r="H1376" s="11"/>
      <c r="I1376" s="11" t="s">
        <v>41</v>
      </c>
      <c r="J1376" s="11" t="s">
        <v>79</v>
      </c>
      <c r="K1376" s="11" t="s">
        <v>6048</v>
      </c>
      <c r="L1376" s="11" t="s">
        <v>43</v>
      </c>
      <c r="M1376" s="11" t="s">
        <v>6062</v>
      </c>
      <c r="N1376" s="11" t="s">
        <v>104</v>
      </c>
      <c r="O1376" s="11" t="s">
        <v>104</v>
      </c>
      <c r="P1376" s="11" t="s">
        <v>6033</v>
      </c>
      <c r="Q1376" s="11" t="s">
        <v>6036</v>
      </c>
      <c r="R1376" s="11" t="s">
        <v>6037</v>
      </c>
      <c r="S1376" s="11" t="s">
        <v>45</v>
      </c>
      <c r="T1376" s="11" t="s">
        <v>58</v>
      </c>
      <c r="U1376" s="11" t="s">
        <v>6055</v>
      </c>
      <c r="V1376" s="11" t="s">
        <v>62</v>
      </c>
      <c r="W1376" s="17"/>
      <c r="X1376" s="17"/>
      <c r="Y1376" s="30"/>
      <c r="Z1376" s="30"/>
      <c r="AA1376" s="29">
        <v>11.2</v>
      </c>
      <c r="AB1376" s="11" t="s">
        <v>845</v>
      </c>
      <c r="AC1376" s="11">
        <v>1</v>
      </c>
      <c r="AD1376" s="27" t="s">
        <v>5511</v>
      </c>
      <c r="AE1376" s="27" t="s">
        <v>6673</v>
      </c>
      <c r="AF1376" s="11"/>
      <c r="AG1376" s="11" t="s">
        <v>46</v>
      </c>
      <c r="AH1376" s="11" t="s">
        <v>62</v>
      </c>
      <c r="AI1376" s="11" t="s">
        <v>62</v>
      </c>
      <c r="AJ1376" s="11" t="s">
        <v>1532</v>
      </c>
      <c r="AK1376" s="11" t="s">
        <v>62</v>
      </c>
      <c r="AL1376" s="11" t="s">
        <v>62</v>
      </c>
      <c r="AM1376" s="11" t="s">
        <v>62</v>
      </c>
      <c r="AN1376" s="11" t="s">
        <v>62</v>
      </c>
      <c r="AO1376" s="11" t="s">
        <v>62</v>
      </c>
      <c r="AP1376" s="11"/>
      <c r="AQ1376" s="11" t="s">
        <v>846</v>
      </c>
      <c r="AR1376" s="11"/>
      <c r="AS1376" s="11"/>
      <c r="AT1376" s="11"/>
      <c r="AU1376" s="11"/>
      <c r="AV1376" s="11"/>
      <c r="AW1376" s="11"/>
      <c r="AX1376" s="11"/>
      <c r="AY1376" s="11"/>
      <c r="AZ1376" s="11"/>
      <c r="BA1376" s="11"/>
      <c r="BB1376" s="11"/>
    </row>
    <row r="1377" spans="1:54" x14ac:dyDescent="0.25">
      <c r="A1377" s="11" t="s">
        <v>4505</v>
      </c>
      <c r="B1377" s="12">
        <v>27</v>
      </c>
      <c r="C1377" s="12" t="str">
        <f t="shared" si="21"/>
        <v>[20-30[ ans</v>
      </c>
      <c r="D1377" s="11" t="s">
        <v>4506</v>
      </c>
      <c r="E1377" s="11" t="s">
        <v>54</v>
      </c>
      <c r="F1377" s="11" t="s">
        <v>40</v>
      </c>
      <c r="G1377" s="11"/>
      <c r="H1377" s="11"/>
      <c r="I1377" s="11" t="s">
        <v>41</v>
      </c>
      <c r="J1377" s="11" t="s">
        <v>237</v>
      </c>
      <c r="K1377" s="11" t="s">
        <v>6047</v>
      </c>
      <c r="L1377" s="11" t="s">
        <v>51</v>
      </c>
      <c r="M1377" s="11" t="s">
        <v>6062</v>
      </c>
      <c r="N1377" s="11" t="s">
        <v>277</v>
      </c>
      <c r="O1377" s="11" t="s">
        <v>274</v>
      </c>
      <c r="P1377" s="11" t="s">
        <v>6033</v>
      </c>
      <c r="Q1377" s="11" t="s">
        <v>5614</v>
      </c>
      <c r="R1377" s="11" t="s">
        <v>5615</v>
      </c>
      <c r="S1377" s="11" t="s">
        <v>45</v>
      </c>
      <c r="T1377" s="11" t="s">
        <v>39</v>
      </c>
      <c r="U1377" s="11" t="s">
        <v>6053</v>
      </c>
      <c r="V1377" s="11" t="s">
        <v>46</v>
      </c>
      <c r="W1377" s="17">
        <v>43160</v>
      </c>
      <c r="X1377" s="17" t="s">
        <v>6576</v>
      </c>
      <c r="Y1377" s="34">
        <v>1</v>
      </c>
      <c r="Z1377" s="30" t="s">
        <v>6644</v>
      </c>
      <c r="AA1377" s="11"/>
      <c r="AB1377" s="11" t="s">
        <v>47</v>
      </c>
      <c r="AC1377" s="11">
        <v>0</v>
      </c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  <c r="AP1377" s="11"/>
      <c r="AQ1377" s="11"/>
      <c r="AR1377" s="11"/>
      <c r="AS1377" s="11"/>
      <c r="AT1377" s="11"/>
      <c r="AU1377" s="11"/>
      <c r="AV1377" s="11"/>
      <c r="AW1377" s="11"/>
      <c r="AX1377" s="11"/>
      <c r="AY1377" s="11"/>
      <c r="AZ1377" s="11"/>
      <c r="BA1377" s="11"/>
      <c r="BB1377" s="11"/>
    </row>
    <row r="1378" spans="1:54" x14ac:dyDescent="0.25">
      <c r="A1378" s="11" t="s">
        <v>4508</v>
      </c>
      <c r="B1378" s="12">
        <v>38</v>
      </c>
      <c r="C1378" s="12" t="str">
        <f t="shared" si="21"/>
        <v>[30-40[ ans</v>
      </c>
      <c r="D1378" s="11" t="s">
        <v>4509</v>
      </c>
      <c r="E1378" s="11" t="s">
        <v>54</v>
      </c>
      <c r="F1378" s="11" t="s">
        <v>40</v>
      </c>
      <c r="G1378" s="11"/>
      <c r="H1378" s="11"/>
      <c r="I1378" s="11" t="s">
        <v>41</v>
      </c>
      <c r="J1378" s="11" t="s">
        <v>666</v>
      </c>
      <c r="K1378" s="11" t="s">
        <v>6044</v>
      </c>
      <c r="L1378" s="11" t="s">
        <v>51</v>
      </c>
      <c r="M1378" s="11" t="s">
        <v>6062</v>
      </c>
      <c r="N1378" s="11" t="s">
        <v>525</v>
      </c>
      <c r="O1378" s="11" t="s">
        <v>5650</v>
      </c>
      <c r="P1378" s="11" t="s">
        <v>6033</v>
      </c>
      <c r="Q1378" s="11" t="s">
        <v>5790</v>
      </c>
      <c r="R1378" s="11" t="s">
        <v>5791</v>
      </c>
      <c r="S1378" s="11" t="s">
        <v>45</v>
      </c>
      <c r="T1378" s="11" t="s">
        <v>58</v>
      </c>
      <c r="U1378" s="11" t="s">
        <v>6055</v>
      </c>
      <c r="V1378" s="11" t="s">
        <v>62</v>
      </c>
      <c r="W1378" s="17"/>
      <c r="X1378" s="17"/>
      <c r="Y1378" s="30"/>
      <c r="Z1378" s="30"/>
      <c r="AA1378" s="29">
        <v>15.3</v>
      </c>
      <c r="AB1378" s="11" t="s">
        <v>47</v>
      </c>
      <c r="AC1378" s="11">
        <v>0</v>
      </c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  <c r="AP1378" s="11"/>
      <c r="AQ1378" s="11"/>
      <c r="AR1378" s="11"/>
      <c r="AS1378" s="11"/>
      <c r="AT1378" s="11"/>
      <c r="AU1378" s="11"/>
      <c r="AV1378" s="11"/>
      <c r="AW1378" s="11"/>
      <c r="AX1378" s="11"/>
      <c r="AY1378" s="11"/>
      <c r="AZ1378" s="11"/>
      <c r="BA1378" s="11"/>
      <c r="BB1378" s="11"/>
    </row>
    <row r="1379" spans="1:54" x14ac:dyDescent="0.25">
      <c r="A1379" s="11" t="s">
        <v>4510</v>
      </c>
      <c r="B1379" s="12">
        <v>30</v>
      </c>
      <c r="C1379" s="12" t="str">
        <f t="shared" si="21"/>
        <v>[30-40[ ans</v>
      </c>
      <c r="D1379" s="11" t="s">
        <v>4511</v>
      </c>
      <c r="E1379" s="11" t="s">
        <v>48</v>
      </c>
      <c r="F1379" s="11" t="s">
        <v>40</v>
      </c>
      <c r="G1379" s="11"/>
      <c r="H1379" s="11"/>
      <c r="I1379" s="11" t="s">
        <v>41</v>
      </c>
      <c r="J1379" s="11" t="s">
        <v>920</v>
      </c>
      <c r="K1379" s="11" t="s">
        <v>6047</v>
      </c>
      <c r="L1379" s="11" t="s">
        <v>51</v>
      </c>
      <c r="M1379" s="11" t="s">
        <v>6062</v>
      </c>
      <c r="N1379" s="11" t="s">
        <v>64</v>
      </c>
      <c r="O1379" s="11" t="s">
        <v>729</v>
      </c>
      <c r="P1379" s="11" t="s">
        <v>6702</v>
      </c>
      <c r="Q1379" s="11"/>
      <c r="R1379" s="11"/>
      <c r="S1379" s="11" t="s">
        <v>45</v>
      </c>
      <c r="T1379" s="11" t="s">
        <v>39</v>
      </c>
      <c r="U1379" s="11" t="s">
        <v>6053</v>
      </c>
      <c r="V1379" s="11" t="s">
        <v>46</v>
      </c>
      <c r="W1379" s="17">
        <v>43110</v>
      </c>
      <c r="X1379" s="17" t="s">
        <v>6368</v>
      </c>
      <c r="Y1379" s="34">
        <v>1</v>
      </c>
      <c r="Z1379" s="30" t="s">
        <v>6644</v>
      </c>
      <c r="AA1379" s="29">
        <v>12.5</v>
      </c>
      <c r="AB1379" s="11" t="s">
        <v>47</v>
      </c>
      <c r="AC1379" s="11">
        <v>0</v>
      </c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</row>
    <row r="1380" spans="1:54" x14ac:dyDescent="0.25">
      <c r="A1380" s="11" t="s">
        <v>4512</v>
      </c>
      <c r="B1380" s="12">
        <v>22</v>
      </c>
      <c r="C1380" s="12" t="str">
        <f t="shared" si="21"/>
        <v>[20-30[ ans</v>
      </c>
      <c r="D1380" s="11" t="s">
        <v>4513</v>
      </c>
      <c r="E1380" s="11" t="s">
        <v>54</v>
      </c>
      <c r="F1380" s="11" t="s">
        <v>40</v>
      </c>
      <c r="G1380" s="11"/>
      <c r="H1380" s="11"/>
      <c r="I1380" s="11" t="s">
        <v>41</v>
      </c>
      <c r="J1380" s="11" t="s">
        <v>134</v>
      </c>
      <c r="K1380" s="11" t="s">
        <v>6049</v>
      </c>
      <c r="L1380" s="11" t="s">
        <v>51</v>
      </c>
      <c r="M1380" s="11" t="s">
        <v>6062</v>
      </c>
      <c r="N1380" s="11" t="s">
        <v>64</v>
      </c>
      <c r="O1380" s="11" t="s">
        <v>729</v>
      </c>
      <c r="P1380" s="11" t="s">
        <v>6702</v>
      </c>
      <c r="Q1380" s="11"/>
      <c r="R1380" s="11"/>
      <c r="S1380" s="11" t="s">
        <v>45</v>
      </c>
      <c r="T1380" s="11" t="s">
        <v>39</v>
      </c>
      <c r="U1380" s="11" t="s">
        <v>6053</v>
      </c>
      <c r="V1380" s="11" t="s">
        <v>62</v>
      </c>
      <c r="W1380" s="17"/>
      <c r="X1380" s="17"/>
      <c r="Y1380" s="30"/>
      <c r="Z1380" s="30"/>
      <c r="AA1380" s="29">
        <v>13.5</v>
      </c>
      <c r="AB1380" s="11" t="s">
        <v>47</v>
      </c>
      <c r="AC1380" s="11">
        <v>0</v>
      </c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  <c r="AP1380" s="11"/>
      <c r="AQ1380" s="11"/>
      <c r="AR1380" s="11"/>
      <c r="AS1380" s="11"/>
      <c r="AT1380" s="11"/>
      <c r="AU1380" s="11"/>
      <c r="AV1380" s="11"/>
      <c r="AW1380" s="11"/>
      <c r="AX1380" s="11"/>
      <c r="AY1380" s="11"/>
      <c r="AZ1380" s="11"/>
      <c r="BA1380" s="11"/>
      <c r="BB1380" s="11"/>
    </row>
    <row r="1381" spans="1:54" x14ac:dyDescent="0.25">
      <c r="A1381" s="11" t="s">
        <v>4514</v>
      </c>
      <c r="B1381" s="12">
        <v>29</v>
      </c>
      <c r="C1381" s="12" t="str">
        <f t="shared" si="21"/>
        <v>[20-30[ ans</v>
      </c>
      <c r="D1381" s="11" t="s">
        <v>4515</v>
      </c>
      <c r="E1381" s="11" t="s">
        <v>48</v>
      </c>
      <c r="F1381" s="11" t="s">
        <v>40</v>
      </c>
      <c r="G1381" s="11"/>
      <c r="H1381" s="11"/>
      <c r="I1381" s="11" t="s">
        <v>41</v>
      </c>
      <c r="J1381" s="11" t="s">
        <v>79</v>
      </c>
      <c r="K1381" s="11" t="s">
        <v>6048</v>
      </c>
      <c r="L1381" s="11" t="s">
        <v>157</v>
      </c>
      <c r="M1381" s="11" t="s">
        <v>6062</v>
      </c>
      <c r="N1381" s="11" t="s">
        <v>331</v>
      </c>
      <c r="O1381" s="11" t="s">
        <v>169</v>
      </c>
      <c r="P1381" s="11" t="s">
        <v>6034</v>
      </c>
      <c r="Q1381" s="11" t="s">
        <v>5830</v>
      </c>
      <c r="R1381" s="11" t="s">
        <v>5831</v>
      </c>
      <c r="S1381" s="27" t="s">
        <v>220</v>
      </c>
      <c r="T1381" s="11" t="s">
        <v>39</v>
      </c>
      <c r="U1381" s="11" t="s">
        <v>6053</v>
      </c>
      <c r="V1381" s="11" t="s">
        <v>62</v>
      </c>
      <c r="W1381" s="17"/>
      <c r="X1381" s="17"/>
      <c r="Y1381" s="30"/>
      <c r="Z1381" s="30"/>
      <c r="AA1381" s="11"/>
      <c r="AB1381" s="11" t="s">
        <v>898</v>
      </c>
      <c r="AC1381" s="11">
        <v>1</v>
      </c>
      <c r="AD1381" s="27" t="s">
        <v>6653</v>
      </c>
      <c r="AE1381" s="27" t="s">
        <v>6673</v>
      </c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 t="s">
        <v>62</v>
      </c>
      <c r="AS1381" s="11" t="s">
        <v>46</v>
      </c>
      <c r="AT1381" s="11" t="s">
        <v>62</v>
      </c>
      <c r="AU1381" s="11" t="s">
        <v>62</v>
      </c>
      <c r="AV1381" s="11" t="s">
        <v>62</v>
      </c>
      <c r="AW1381" s="11" t="s">
        <v>62</v>
      </c>
      <c r="AX1381" s="11" t="s">
        <v>62</v>
      </c>
      <c r="AY1381" s="11" t="s">
        <v>62</v>
      </c>
      <c r="AZ1381" s="11" t="s">
        <v>62</v>
      </c>
      <c r="BA1381" s="11" t="s">
        <v>62</v>
      </c>
      <c r="BB1381" s="11"/>
    </row>
    <row r="1382" spans="1:54" x14ac:dyDescent="0.25">
      <c r="A1382" s="11" t="s">
        <v>4516</v>
      </c>
      <c r="B1382" s="12">
        <v>29</v>
      </c>
      <c r="C1382" s="12" t="str">
        <f t="shared" si="21"/>
        <v>[20-30[ ans</v>
      </c>
      <c r="D1382" s="11" t="s">
        <v>4517</v>
      </c>
      <c r="E1382" s="11" t="s">
        <v>92</v>
      </c>
      <c r="F1382" s="11" t="s">
        <v>40</v>
      </c>
      <c r="G1382" s="11"/>
      <c r="H1382" s="11"/>
      <c r="I1382" s="11" t="s">
        <v>41</v>
      </c>
      <c r="J1382" s="11" t="s">
        <v>470</v>
      </c>
      <c r="K1382" s="11" t="s">
        <v>6043</v>
      </c>
      <c r="L1382" s="11" t="s">
        <v>51</v>
      </c>
      <c r="M1382" s="11" t="s">
        <v>6062</v>
      </c>
      <c r="N1382" s="11" t="s">
        <v>471</v>
      </c>
      <c r="O1382" s="11" t="s">
        <v>165</v>
      </c>
      <c r="P1382" s="11" t="s">
        <v>6033</v>
      </c>
      <c r="Q1382" s="11" t="s">
        <v>5584</v>
      </c>
      <c r="R1382" s="11" t="s">
        <v>5585</v>
      </c>
      <c r="S1382" s="11" t="s">
        <v>45</v>
      </c>
      <c r="T1382" s="11" t="s">
        <v>58</v>
      </c>
      <c r="U1382" s="11" t="s">
        <v>6055</v>
      </c>
      <c r="V1382" s="11" t="s">
        <v>46</v>
      </c>
      <c r="W1382" s="17">
        <v>40179</v>
      </c>
      <c r="X1382" s="17" t="s">
        <v>6326</v>
      </c>
      <c r="Y1382" s="34">
        <v>9</v>
      </c>
      <c r="Z1382" s="30" t="s">
        <v>6648</v>
      </c>
      <c r="AA1382" s="11"/>
      <c r="AB1382" s="11" t="s">
        <v>47</v>
      </c>
      <c r="AC1382" s="11">
        <v>0</v>
      </c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  <c r="AP1382" s="11"/>
      <c r="AQ1382" s="11"/>
      <c r="AR1382" s="11"/>
      <c r="AS1382" s="11"/>
      <c r="AT1382" s="11"/>
      <c r="AU1382" s="11"/>
      <c r="AV1382" s="11"/>
      <c r="AW1382" s="11"/>
      <c r="AX1382" s="11"/>
      <c r="AY1382" s="11"/>
      <c r="AZ1382" s="11"/>
      <c r="BA1382" s="11"/>
      <c r="BB1382" s="11"/>
    </row>
    <row r="1383" spans="1:54" x14ac:dyDescent="0.25">
      <c r="A1383" s="11" t="s">
        <v>4518</v>
      </c>
      <c r="B1383" s="12">
        <v>28</v>
      </c>
      <c r="C1383" s="12" t="str">
        <f t="shared" si="21"/>
        <v>[20-30[ ans</v>
      </c>
      <c r="D1383" s="11" t="s">
        <v>4519</v>
      </c>
      <c r="E1383" s="11" t="s">
        <v>54</v>
      </c>
      <c r="F1383" s="11" t="s">
        <v>40</v>
      </c>
      <c r="G1383" s="11"/>
      <c r="H1383" s="11"/>
      <c r="I1383" s="11" t="s">
        <v>41</v>
      </c>
      <c r="J1383" s="11" t="s">
        <v>79</v>
      </c>
      <c r="K1383" s="11" t="s">
        <v>6048</v>
      </c>
      <c r="L1383" s="11" t="s">
        <v>51</v>
      </c>
      <c r="M1383" s="11" t="s">
        <v>6062</v>
      </c>
      <c r="N1383" s="11" t="s">
        <v>64</v>
      </c>
      <c r="O1383" s="11" t="s">
        <v>729</v>
      </c>
      <c r="P1383" s="11" t="s">
        <v>6702</v>
      </c>
      <c r="Q1383" s="11"/>
      <c r="R1383" s="11"/>
      <c r="S1383" s="11" t="s">
        <v>45</v>
      </c>
      <c r="T1383" s="11" t="s">
        <v>39</v>
      </c>
      <c r="U1383" s="11" t="s">
        <v>6053</v>
      </c>
      <c r="V1383" s="11" t="s">
        <v>46</v>
      </c>
      <c r="W1383" s="17" t="s">
        <v>6216</v>
      </c>
      <c r="X1383" s="17" t="s">
        <v>6555</v>
      </c>
      <c r="Y1383" s="34">
        <v>0</v>
      </c>
      <c r="Z1383" s="30" t="s">
        <v>6644</v>
      </c>
      <c r="AA1383" s="29">
        <v>13.5</v>
      </c>
      <c r="AB1383" s="11" t="s">
        <v>47</v>
      </c>
      <c r="AC1383" s="11">
        <v>0</v>
      </c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  <c r="AP1383" s="11"/>
      <c r="AQ1383" s="11"/>
      <c r="AR1383" s="11"/>
      <c r="AS1383" s="11"/>
      <c r="AT1383" s="11"/>
      <c r="AU1383" s="11"/>
      <c r="AV1383" s="11"/>
      <c r="AW1383" s="11"/>
      <c r="AX1383" s="11"/>
      <c r="AY1383" s="11"/>
      <c r="AZ1383" s="11"/>
      <c r="BA1383" s="11"/>
      <c r="BB1383" s="11"/>
    </row>
    <row r="1384" spans="1:54" x14ac:dyDescent="0.25">
      <c r="A1384" s="11" t="s">
        <v>4520</v>
      </c>
      <c r="B1384" s="12">
        <v>52</v>
      </c>
      <c r="C1384" s="12" t="str">
        <f t="shared" si="21"/>
        <v>[50-60 [ ans</v>
      </c>
      <c r="D1384" s="11" t="s">
        <v>4521</v>
      </c>
      <c r="E1384" s="11" t="s">
        <v>39</v>
      </c>
      <c r="F1384" s="11" t="s">
        <v>40</v>
      </c>
      <c r="G1384" s="11"/>
      <c r="H1384" s="11"/>
      <c r="I1384" s="11" t="s">
        <v>49</v>
      </c>
      <c r="J1384" s="11" t="s">
        <v>669</v>
      </c>
      <c r="K1384" s="11" t="s">
        <v>6045</v>
      </c>
      <c r="L1384" s="11" t="s">
        <v>60</v>
      </c>
      <c r="M1384" s="11" t="s">
        <v>6062</v>
      </c>
      <c r="N1384" s="11" t="s">
        <v>670</v>
      </c>
      <c r="O1384" s="11" t="s">
        <v>83</v>
      </c>
      <c r="P1384" s="11" t="s">
        <v>6035</v>
      </c>
      <c r="Q1384" s="11" t="s">
        <v>5598</v>
      </c>
      <c r="R1384" s="11" t="s">
        <v>5599</v>
      </c>
      <c r="S1384" s="11" t="s">
        <v>45</v>
      </c>
      <c r="T1384" s="11" t="s">
        <v>39</v>
      </c>
      <c r="U1384" s="11" t="s">
        <v>6053</v>
      </c>
      <c r="V1384" s="11" t="s">
        <v>62</v>
      </c>
      <c r="W1384" s="17"/>
      <c r="X1384" s="17"/>
      <c r="Y1384" s="30"/>
      <c r="Z1384" s="30"/>
      <c r="AA1384" s="29">
        <v>13.5</v>
      </c>
      <c r="AB1384" s="11" t="s">
        <v>47</v>
      </c>
      <c r="AC1384" s="11">
        <v>0</v>
      </c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</row>
    <row r="1385" spans="1:54" x14ac:dyDescent="0.25">
      <c r="A1385" s="11" t="s">
        <v>4522</v>
      </c>
      <c r="B1385" s="12">
        <v>29</v>
      </c>
      <c r="C1385" s="12" t="str">
        <f t="shared" si="21"/>
        <v>[20-30[ ans</v>
      </c>
      <c r="D1385" s="11" t="s">
        <v>4523</v>
      </c>
      <c r="E1385" s="11" t="s">
        <v>48</v>
      </c>
      <c r="F1385" s="11" t="s">
        <v>40</v>
      </c>
      <c r="G1385" s="11"/>
      <c r="H1385" s="11"/>
      <c r="I1385" s="11" t="s">
        <v>41</v>
      </c>
      <c r="J1385" s="11" t="s">
        <v>788</v>
      </c>
      <c r="K1385" s="11" t="s">
        <v>6048</v>
      </c>
      <c r="L1385" s="11" t="s">
        <v>51</v>
      </c>
      <c r="M1385" s="11" t="s">
        <v>6062</v>
      </c>
      <c r="N1385" s="11" t="s">
        <v>328</v>
      </c>
      <c r="O1385" s="11" t="s">
        <v>83</v>
      </c>
      <c r="P1385" s="11" t="s">
        <v>6035</v>
      </c>
      <c r="Q1385" s="11" t="s">
        <v>5598</v>
      </c>
      <c r="R1385" s="11" t="s">
        <v>5599</v>
      </c>
      <c r="S1385" s="11" t="s">
        <v>45</v>
      </c>
      <c r="T1385" s="11" t="s">
        <v>58</v>
      </c>
      <c r="U1385" s="11" t="s">
        <v>6055</v>
      </c>
      <c r="V1385" s="11" t="s">
        <v>46</v>
      </c>
      <c r="W1385" s="17">
        <v>43466</v>
      </c>
      <c r="X1385" s="17" t="s">
        <v>6274</v>
      </c>
      <c r="Y1385" s="34">
        <v>0</v>
      </c>
      <c r="Z1385" s="30" t="s">
        <v>6644</v>
      </c>
      <c r="AA1385" s="29">
        <v>13.2</v>
      </c>
      <c r="AB1385" s="11" t="s">
        <v>47</v>
      </c>
      <c r="AC1385" s="11">
        <v>0</v>
      </c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11"/>
      <c r="AR1385" s="11"/>
      <c r="AS1385" s="11"/>
      <c r="AT1385" s="11"/>
      <c r="AU1385" s="11"/>
      <c r="AV1385" s="11"/>
      <c r="AW1385" s="11"/>
      <c r="AX1385" s="11"/>
      <c r="AY1385" s="11"/>
      <c r="AZ1385" s="11"/>
      <c r="BA1385" s="11"/>
      <c r="BB1385" s="11"/>
    </row>
    <row r="1386" spans="1:54" x14ac:dyDescent="0.25">
      <c r="A1386" s="11" t="s">
        <v>4524</v>
      </c>
      <c r="B1386" s="12">
        <v>26</v>
      </c>
      <c r="C1386" s="12" t="str">
        <f t="shared" si="21"/>
        <v>[20-30[ ans</v>
      </c>
      <c r="D1386" s="11" t="s">
        <v>4525</v>
      </c>
      <c r="E1386" s="11" t="s">
        <v>48</v>
      </c>
      <c r="F1386" s="11" t="s">
        <v>40</v>
      </c>
      <c r="G1386" s="11"/>
      <c r="H1386" s="11"/>
      <c r="I1386" s="11" t="s">
        <v>41</v>
      </c>
      <c r="J1386" s="11" t="s">
        <v>237</v>
      </c>
      <c r="K1386" s="11" t="s">
        <v>6047</v>
      </c>
      <c r="L1386" s="11" t="s">
        <v>43</v>
      </c>
      <c r="M1386" s="11" t="s">
        <v>6062</v>
      </c>
      <c r="N1386" s="11" t="s">
        <v>746</v>
      </c>
      <c r="O1386" s="11" t="s">
        <v>313</v>
      </c>
      <c r="P1386" s="11" t="s">
        <v>6035</v>
      </c>
      <c r="Q1386" s="11" t="s">
        <v>5805</v>
      </c>
      <c r="R1386" s="11" t="s">
        <v>5806</v>
      </c>
      <c r="S1386" s="11" t="s">
        <v>45</v>
      </c>
      <c r="T1386" s="11" t="s">
        <v>84</v>
      </c>
      <c r="U1386" s="11" t="s">
        <v>6057</v>
      </c>
      <c r="V1386" s="11" t="s">
        <v>62</v>
      </c>
      <c r="W1386" s="17"/>
      <c r="X1386" s="17"/>
      <c r="Y1386" s="30"/>
      <c r="Z1386" s="30"/>
      <c r="AA1386" s="29">
        <v>13.7</v>
      </c>
      <c r="AB1386" s="11" t="s">
        <v>47</v>
      </c>
      <c r="AC1386" s="11">
        <v>0</v>
      </c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11"/>
      <c r="AR1386" s="11"/>
      <c r="AS1386" s="11"/>
      <c r="AT1386" s="11"/>
      <c r="AU1386" s="11"/>
      <c r="AV1386" s="11"/>
      <c r="AW1386" s="11"/>
      <c r="AX1386" s="11"/>
      <c r="AY1386" s="11"/>
      <c r="AZ1386" s="11"/>
      <c r="BA1386" s="11"/>
      <c r="BB1386" s="11"/>
    </row>
    <row r="1387" spans="1:54" x14ac:dyDescent="0.25">
      <c r="A1387" s="11" t="s">
        <v>4526</v>
      </c>
      <c r="B1387" s="12">
        <v>29</v>
      </c>
      <c r="C1387" s="12" t="str">
        <f t="shared" si="21"/>
        <v>[20-30[ ans</v>
      </c>
      <c r="D1387" s="11" t="s">
        <v>4527</v>
      </c>
      <c r="E1387" s="11" t="s">
        <v>48</v>
      </c>
      <c r="F1387" s="11" t="s">
        <v>40</v>
      </c>
      <c r="G1387" s="11"/>
      <c r="H1387" s="11"/>
      <c r="I1387" s="11" t="s">
        <v>41</v>
      </c>
      <c r="J1387" s="11" t="s">
        <v>302</v>
      </c>
      <c r="K1387" s="11" t="s">
        <v>6043</v>
      </c>
      <c r="L1387" s="11" t="s">
        <v>51</v>
      </c>
      <c r="M1387" s="11" t="s">
        <v>6062</v>
      </c>
      <c r="N1387" s="11" t="s">
        <v>217</v>
      </c>
      <c r="O1387" s="11" t="s">
        <v>217</v>
      </c>
      <c r="P1387" s="11" t="s">
        <v>6033</v>
      </c>
      <c r="Q1387" s="11" t="s">
        <v>5612</v>
      </c>
      <c r="R1387" s="11" t="s">
        <v>5613</v>
      </c>
      <c r="S1387" s="11" t="s">
        <v>45</v>
      </c>
      <c r="T1387" s="11" t="s">
        <v>58</v>
      </c>
      <c r="U1387" s="11" t="s">
        <v>6055</v>
      </c>
      <c r="V1387" s="11" t="s">
        <v>46</v>
      </c>
      <c r="W1387" s="17">
        <v>43471</v>
      </c>
      <c r="X1387" s="17" t="s">
        <v>6484</v>
      </c>
      <c r="Y1387" s="34">
        <v>0</v>
      </c>
      <c r="Z1387" s="30" t="s">
        <v>6644</v>
      </c>
      <c r="AA1387" s="11"/>
      <c r="AB1387" s="11" t="s">
        <v>47</v>
      </c>
      <c r="AC1387" s="11">
        <v>0</v>
      </c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11"/>
      <c r="AR1387" s="11"/>
      <c r="AS1387" s="11"/>
      <c r="AT1387" s="11"/>
      <c r="AU1387" s="11"/>
      <c r="AV1387" s="11"/>
      <c r="AW1387" s="11"/>
      <c r="AX1387" s="11"/>
      <c r="AY1387" s="11"/>
      <c r="AZ1387" s="11"/>
      <c r="BA1387" s="11"/>
      <c r="BB1387" s="11"/>
    </row>
    <row r="1388" spans="1:54" x14ac:dyDescent="0.25">
      <c r="A1388" s="11" t="s">
        <v>4528</v>
      </c>
      <c r="B1388" s="12">
        <v>25</v>
      </c>
      <c r="C1388" s="12" t="str">
        <f t="shared" si="21"/>
        <v>[20-30[ ans</v>
      </c>
      <c r="D1388" s="11" t="s">
        <v>4529</v>
      </c>
      <c r="E1388" s="11" t="s">
        <v>48</v>
      </c>
      <c r="F1388" s="11" t="s">
        <v>40</v>
      </c>
      <c r="G1388" s="11"/>
      <c r="H1388" s="11"/>
      <c r="I1388" s="11" t="s">
        <v>41</v>
      </c>
      <c r="J1388" s="11" t="s">
        <v>1144</v>
      </c>
      <c r="K1388" s="11" t="s">
        <v>6047</v>
      </c>
      <c r="L1388" s="11" t="s">
        <v>51</v>
      </c>
      <c r="M1388" s="11" t="s">
        <v>6062</v>
      </c>
      <c r="N1388" s="11" t="s">
        <v>83</v>
      </c>
      <c r="O1388" s="11" t="s">
        <v>83</v>
      </c>
      <c r="P1388" s="11" t="s">
        <v>6035</v>
      </c>
      <c r="Q1388" s="11" t="s">
        <v>5598</v>
      </c>
      <c r="R1388" s="11" t="s">
        <v>5599</v>
      </c>
      <c r="S1388" s="11" t="s">
        <v>45</v>
      </c>
      <c r="T1388" s="11" t="s">
        <v>58</v>
      </c>
      <c r="U1388" s="11" t="s">
        <v>6055</v>
      </c>
      <c r="V1388" s="11" t="s">
        <v>46</v>
      </c>
      <c r="W1388" s="17" t="s">
        <v>6225</v>
      </c>
      <c r="X1388" s="17" t="s">
        <v>6571</v>
      </c>
      <c r="Y1388" s="34">
        <v>3</v>
      </c>
      <c r="Z1388" s="30" t="s">
        <v>6647</v>
      </c>
      <c r="AA1388" s="11"/>
      <c r="AB1388" s="11" t="s">
        <v>47</v>
      </c>
      <c r="AC1388" s="11">
        <v>0</v>
      </c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11"/>
      <c r="AR1388" s="11"/>
      <c r="AS1388" s="11"/>
      <c r="AT1388" s="11"/>
      <c r="AU1388" s="11"/>
      <c r="AV1388" s="11"/>
      <c r="AW1388" s="11"/>
      <c r="AX1388" s="11"/>
      <c r="AY1388" s="11"/>
      <c r="AZ1388" s="11"/>
      <c r="BA1388" s="11"/>
      <c r="BB1388" s="11"/>
    </row>
    <row r="1389" spans="1:54" x14ac:dyDescent="0.25">
      <c r="A1389" s="11" t="s">
        <v>4530</v>
      </c>
      <c r="B1389" s="12">
        <v>40</v>
      </c>
      <c r="C1389" s="12" t="str">
        <f t="shared" si="21"/>
        <v>[40-50 [ ans</v>
      </c>
      <c r="D1389" s="11" t="s">
        <v>4531</v>
      </c>
      <c r="E1389" s="11" t="s">
        <v>39</v>
      </c>
      <c r="F1389" s="11" t="s">
        <v>40</v>
      </c>
      <c r="G1389" s="11"/>
      <c r="H1389" s="11"/>
      <c r="I1389" s="11" t="s">
        <v>41</v>
      </c>
      <c r="J1389" s="11" t="s">
        <v>963</v>
      </c>
      <c r="K1389" s="11" t="s">
        <v>6045</v>
      </c>
      <c r="L1389" s="11" t="s">
        <v>51</v>
      </c>
      <c r="M1389" s="11" t="s">
        <v>6062</v>
      </c>
      <c r="N1389" s="11" t="s">
        <v>64</v>
      </c>
      <c r="O1389" s="11" t="s">
        <v>729</v>
      </c>
      <c r="P1389" s="11" t="s">
        <v>6702</v>
      </c>
      <c r="Q1389" s="11"/>
      <c r="R1389" s="11"/>
      <c r="S1389" s="11" t="s">
        <v>45</v>
      </c>
      <c r="T1389" s="11" t="s">
        <v>39</v>
      </c>
      <c r="U1389" s="11" t="s">
        <v>6053</v>
      </c>
      <c r="V1389" s="11" t="s">
        <v>46</v>
      </c>
      <c r="W1389" s="17" t="s">
        <v>6191</v>
      </c>
      <c r="X1389" s="17" t="s">
        <v>6510</v>
      </c>
      <c r="Y1389" s="34">
        <v>14</v>
      </c>
      <c r="Z1389" s="30" t="s">
        <v>6650</v>
      </c>
      <c r="AA1389" s="29">
        <v>13.4</v>
      </c>
      <c r="AB1389" s="11" t="s">
        <v>47</v>
      </c>
      <c r="AC1389" s="11">
        <v>0</v>
      </c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11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1"/>
    </row>
    <row r="1390" spans="1:54" x14ac:dyDescent="0.25">
      <c r="A1390" s="11" t="s">
        <v>4532</v>
      </c>
      <c r="B1390" s="12">
        <v>35</v>
      </c>
      <c r="C1390" s="12" t="str">
        <f t="shared" si="21"/>
        <v>[30-40[ ans</v>
      </c>
      <c r="D1390" s="11" t="s">
        <v>4533</v>
      </c>
      <c r="E1390" s="11" t="s">
        <v>48</v>
      </c>
      <c r="F1390" s="11" t="s">
        <v>40</v>
      </c>
      <c r="G1390" s="11"/>
      <c r="H1390" s="11"/>
      <c r="I1390" s="11" t="s">
        <v>41</v>
      </c>
      <c r="J1390" s="11" t="s">
        <v>71</v>
      </c>
      <c r="K1390" s="11" t="s">
        <v>6047</v>
      </c>
      <c r="L1390" s="11" t="s">
        <v>51</v>
      </c>
      <c r="M1390" s="11" t="s">
        <v>6062</v>
      </c>
      <c r="N1390" s="11" t="s">
        <v>880</v>
      </c>
      <c r="O1390" s="11" t="s">
        <v>5662</v>
      </c>
      <c r="P1390" s="11" t="s">
        <v>6033</v>
      </c>
      <c r="Q1390" s="11" t="s">
        <v>5663</v>
      </c>
      <c r="R1390" s="11" t="s">
        <v>5664</v>
      </c>
      <c r="S1390" s="11" t="s">
        <v>45</v>
      </c>
      <c r="T1390" s="11" t="s">
        <v>58</v>
      </c>
      <c r="U1390" s="11" t="s">
        <v>6055</v>
      </c>
      <c r="V1390" s="11" t="s">
        <v>62</v>
      </c>
      <c r="W1390" s="17"/>
      <c r="X1390" s="17"/>
      <c r="Y1390" s="30"/>
      <c r="Z1390" s="30"/>
      <c r="AA1390" s="29">
        <v>13.9</v>
      </c>
      <c r="AB1390" s="11" t="s">
        <v>47</v>
      </c>
      <c r="AC1390" s="11">
        <v>0</v>
      </c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</row>
    <row r="1391" spans="1:54" x14ac:dyDescent="0.25">
      <c r="A1391" s="11" t="s">
        <v>4534</v>
      </c>
      <c r="B1391" s="12">
        <v>26</v>
      </c>
      <c r="C1391" s="12" t="str">
        <f t="shared" si="21"/>
        <v>[20-30[ ans</v>
      </c>
      <c r="D1391" s="11" t="s">
        <v>4535</v>
      </c>
      <c r="E1391" s="11" t="s">
        <v>54</v>
      </c>
      <c r="F1391" s="11" t="s">
        <v>40</v>
      </c>
      <c r="G1391" s="11"/>
      <c r="H1391" s="12">
        <v>75</v>
      </c>
      <c r="I1391" s="11" t="s">
        <v>41</v>
      </c>
      <c r="J1391" s="11" t="s">
        <v>413</v>
      </c>
      <c r="K1391" s="11" t="s">
        <v>6043</v>
      </c>
      <c r="L1391" s="11" t="s">
        <v>43</v>
      </c>
      <c r="M1391" s="11" t="s">
        <v>6062</v>
      </c>
      <c r="N1391" s="11" t="s">
        <v>271</v>
      </c>
      <c r="O1391" s="11" t="s">
        <v>271</v>
      </c>
      <c r="P1391" s="11" t="s">
        <v>6033</v>
      </c>
      <c r="Q1391" s="11" t="s">
        <v>5596</v>
      </c>
      <c r="R1391" s="11" t="s">
        <v>5597</v>
      </c>
      <c r="S1391" s="11" t="s">
        <v>45</v>
      </c>
      <c r="T1391" s="11" t="s">
        <v>39</v>
      </c>
      <c r="U1391" s="11" t="s">
        <v>6053</v>
      </c>
      <c r="V1391" s="11" t="s">
        <v>62</v>
      </c>
      <c r="W1391" s="17"/>
      <c r="X1391" s="17"/>
      <c r="Y1391" s="30"/>
      <c r="Z1391" s="30"/>
      <c r="AA1391" s="11"/>
      <c r="AB1391" s="11" t="s">
        <v>47</v>
      </c>
      <c r="AC1391" s="11">
        <v>0</v>
      </c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11"/>
      <c r="AR1391" s="11"/>
      <c r="AS1391" s="11"/>
      <c r="AT1391" s="11"/>
      <c r="AU1391" s="11"/>
      <c r="AV1391" s="11"/>
      <c r="AW1391" s="11"/>
      <c r="AX1391" s="11"/>
      <c r="AY1391" s="11"/>
      <c r="AZ1391" s="11"/>
      <c r="BA1391" s="11"/>
      <c r="BB1391" s="11"/>
    </row>
    <row r="1392" spans="1:54" x14ac:dyDescent="0.25">
      <c r="A1392" s="11" t="s">
        <v>4536</v>
      </c>
      <c r="B1392" s="12">
        <v>23</v>
      </c>
      <c r="C1392" s="12" t="str">
        <f t="shared" si="21"/>
        <v>[20-30[ ans</v>
      </c>
      <c r="D1392" s="11" t="s">
        <v>4537</v>
      </c>
      <c r="E1392" s="11" t="s">
        <v>39</v>
      </c>
      <c r="F1392" s="11" t="s">
        <v>40</v>
      </c>
      <c r="G1392" s="11"/>
      <c r="H1392" s="11"/>
      <c r="I1392" s="11" t="s">
        <v>41</v>
      </c>
      <c r="J1392" s="11" t="s">
        <v>908</v>
      </c>
      <c r="K1392" s="11" t="s">
        <v>6049</v>
      </c>
      <c r="L1392" s="11" t="s">
        <v>51</v>
      </c>
      <c r="M1392" s="11" t="s">
        <v>6062</v>
      </c>
      <c r="N1392" s="11" t="s">
        <v>910</v>
      </c>
      <c r="O1392" s="11" t="s">
        <v>729</v>
      </c>
      <c r="P1392" s="11" t="s">
        <v>6702</v>
      </c>
      <c r="Q1392" s="11"/>
      <c r="R1392" s="11"/>
      <c r="S1392" s="11" t="s">
        <v>45</v>
      </c>
      <c r="T1392" s="11" t="s">
        <v>39</v>
      </c>
      <c r="U1392" s="11" t="s">
        <v>6053</v>
      </c>
      <c r="V1392" s="11" t="s">
        <v>62</v>
      </c>
      <c r="W1392" s="17"/>
      <c r="X1392" s="17"/>
      <c r="Y1392" s="30"/>
      <c r="Z1392" s="30"/>
      <c r="AA1392" s="29">
        <v>12.4</v>
      </c>
      <c r="AB1392" s="11" t="s">
        <v>845</v>
      </c>
      <c r="AC1392" s="11">
        <v>1</v>
      </c>
      <c r="AD1392" s="27" t="s">
        <v>5511</v>
      </c>
      <c r="AE1392" s="27" t="s">
        <v>6673</v>
      </c>
      <c r="AF1392" s="11" t="s">
        <v>62</v>
      </c>
      <c r="AG1392" s="11" t="s">
        <v>46</v>
      </c>
      <c r="AH1392" s="11" t="s">
        <v>62</v>
      </c>
      <c r="AI1392" s="11" t="s">
        <v>62</v>
      </c>
      <c r="AJ1392" s="11"/>
      <c r="AK1392" s="11"/>
      <c r="AL1392" s="11"/>
      <c r="AM1392" s="11"/>
      <c r="AN1392" s="11"/>
      <c r="AO1392" s="11"/>
      <c r="AP1392" s="11"/>
      <c r="AQ1392" s="11" t="s">
        <v>846</v>
      </c>
      <c r="AR1392" s="11"/>
      <c r="AS1392" s="11"/>
      <c r="AT1392" s="11"/>
      <c r="AU1392" s="11"/>
      <c r="AV1392" s="11"/>
      <c r="AW1392" s="11"/>
      <c r="AX1392" s="11"/>
      <c r="AY1392" s="11"/>
      <c r="AZ1392" s="11"/>
      <c r="BA1392" s="11"/>
      <c r="BB1392" s="11"/>
    </row>
    <row r="1393" spans="1:54" x14ac:dyDescent="0.25">
      <c r="A1393" s="11" t="s">
        <v>4538</v>
      </c>
      <c r="B1393" s="12">
        <v>30</v>
      </c>
      <c r="C1393" s="12" t="str">
        <f t="shared" si="21"/>
        <v>[30-40[ ans</v>
      </c>
      <c r="D1393" s="11" t="s">
        <v>3915</v>
      </c>
      <c r="E1393" s="11" t="s">
        <v>54</v>
      </c>
      <c r="F1393" s="11" t="s">
        <v>40</v>
      </c>
      <c r="G1393" s="11"/>
      <c r="H1393" s="11"/>
      <c r="I1393" s="11" t="s">
        <v>41</v>
      </c>
      <c r="J1393" s="11" t="s">
        <v>56</v>
      </c>
      <c r="K1393" s="11" t="s">
        <v>6045</v>
      </c>
      <c r="L1393" s="11" t="s">
        <v>121</v>
      </c>
      <c r="M1393" s="11" t="s">
        <v>6062</v>
      </c>
      <c r="N1393" s="11" t="s">
        <v>614</v>
      </c>
      <c r="O1393" s="11" t="s">
        <v>925</v>
      </c>
      <c r="P1393" s="11" t="s">
        <v>6033</v>
      </c>
      <c r="Q1393" s="11" t="s">
        <v>5750</v>
      </c>
      <c r="R1393" s="11" t="s">
        <v>5751</v>
      </c>
      <c r="S1393" s="11" t="s">
        <v>45</v>
      </c>
      <c r="T1393" s="11" t="s">
        <v>84</v>
      </c>
      <c r="U1393" s="11" t="s">
        <v>6057</v>
      </c>
      <c r="V1393" s="11" t="s">
        <v>46</v>
      </c>
      <c r="W1393" s="17" t="s">
        <v>6229</v>
      </c>
      <c r="X1393" s="17" t="s">
        <v>6577</v>
      </c>
      <c r="Y1393" s="34">
        <v>1</v>
      </c>
      <c r="Z1393" s="30" t="s">
        <v>6644</v>
      </c>
      <c r="AA1393" s="29">
        <v>13.6</v>
      </c>
      <c r="AB1393" s="11" t="s">
        <v>47</v>
      </c>
      <c r="AC1393" s="11">
        <v>0</v>
      </c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11"/>
      <c r="AR1393" s="11"/>
      <c r="AS1393" s="11"/>
      <c r="AT1393" s="11"/>
      <c r="AU1393" s="11"/>
      <c r="AV1393" s="11"/>
      <c r="AW1393" s="11"/>
      <c r="AX1393" s="11"/>
      <c r="AY1393" s="11"/>
      <c r="AZ1393" s="11"/>
      <c r="BA1393" s="11"/>
      <c r="BB1393" s="11"/>
    </row>
    <row r="1394" spans="1:54" x14ac:dyDescent="0.25">
      <c r="A1394" s="11" t="s">
        <v>4540</v>
      </c>
      <c r="B1394" s="12">
        <v>37</v>
      </c>
      <c r="C1394" s="12" t="str">
        <f t="shared" si="21"/>
        <v>[30-40[ ans</v>
      </c>
      <c r="D1394" s="11" t="s">
        <v>4541</v>
      </c>
      <c r="E1394" s="11" t="s">
        <v>54</v>
      </c>
      <c r="F1394" s="11" t="s">
        <v>40</v>
      </c>
      <c r="G1394" s="11"/>
      <c r="H1394" s="11"/>
      <c r="I1394" s="11" t="s">
        <v>49</v>
      </c>
      <c r="J1394" s="11" t="s">
        <v>98</v>
      </c>
      <c r="K1394" s="11" t="s">
        <v>6043</v>
      </c>
      <c r="L1394" s="11" t="s">
        <v>51</v>
      </c>
      <c r="M1394" s="11" t="s">
        <v>6062</v>
      </c>
      <c r="N1394" s="11" t="s">
        <v>428</v>
      </c>
      <c r="O1394" s="11" t="s">
        <v>729</v>
      </c>
      <c r="P1394" s="11" t="s">
        <v>6702</v>
      </c>
      <c r="Q1394" s="11"/>
      <c r="R1394" s="11"/>
      <c r="S1394" s="11" t="s">
        <v>45</v>
      </c>
      <c r="T1394" s="11" t="s">
        <v>527</v>
      </c>
      <c r="U1394" s="11" t="e">
        <v>#N/A</v>
      </c>
      <c r="V1394" s="11" t="s">
        <v>62</v>
      </c>
      <c r="W1394" s="17"/>
      <c r="X1394" s="17"/>
      <c r="Y1394" s="30"/>
      <c r="Z1394" s="30"/>
      <c r="AA1394" s="11"/>
      <c r="AB1394" s="11" t="s">
        <v>47</v>
      </c>
      <c r="AC1394" s="11">
        <v>0</v>
      </c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1"/>
      <c r="AT1394" s="11"/>
      <c r="AU1394" s="11"/>
      <c r="AV1394" s="11"/>
      <c r="AW1394" s="11"/>
      <c r="AX1394" s="11"/>
      <c r="AY1394" s="11"/>
      <c r="AZ1394" s="11"/>
      <c r="BA1394" s="11"/>
      <c r="BB1394" s="11"/>
    </row>
    <row r="1395" spans="1:54" x14ac:dyDescent="0.25">
      <c r="A1395" s="11" t="s">
        <v>4542</v>
      </c>
      <c r="B1395" s="12">
        <v>26</v>
      </c>
      <c r="C1395" s="12" t="str">
        <f t="shared" si="21"/>
        <v>[20-30[ ans</v>
      </c>
      <c r="D1395" s="11" t="s">
        <v>4543</v>
      </c>
      <c r="E1395" s="11" t="s">
        <v>48</v>
      </c>
      <c r="F1395" s="11" t="s">
        <v>40</v>
      </c>
      <c r="G1395" s="11"/>
      <c r="H1395" s="11"/>
      <c r="I1395" s="11" t="s">
        <v>41</v>
      </c>
      <c r="J1395" s="11" t="s">
        <v>410</v>
      </c>
      <c r="K1395" s="11" t="s">
        <v>6047</v>
      </c>
      <c r="L1395" s="11" t="s">
        <v>51</v>
      </c>
      <c r="M1395" s="11" t="s">
        <v>6062</v>
      </c>
      <c r="N1395" s="11" t="s">
        <v>460</v>
      </c>
      <c r="O1395" s="11" t="s">
        <v>460</v>
      </c>
      <c r="P1395" s="11" t="s">
        <v>6035</v>
      </c>
      <c r="Q1395" s="11" t="s">
        <v>5991</v>
      </c>
      <c r="R1395" s="11" t="s">
        <v>5992</v>
      </c>
      <c r="S1395" s="11" t="s">
        <v>45</v>
      </c>
      <c r="T1395" s="11" t="s">
        <v>58</v>
      </c>
      <c r="U1395" s="11" t="s">
        <v>6055</v>
      </c>
      <c r="V1395" s="11" t="s">
        <v>62</v>
      </c>
      <c r="W1395" s="17"/>
      <c r="X1395" s="17"/>
      <c r="Y1395" s="30"/>
      <c r="Z1395" s="30"/>
      <c r="AA1395" s="29">
        <v>13.4</v>
      </c>
      <c r="AB1395" s="11" t="s">
        <v>47</v>
      </c>
      <c r="AC1395" s="11">
        <v>0</v>
      </c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11"/>
      <c r="AR1395" s="11"/>
      <c r="AS1395" s="11"/>
      <c r="AT1395" s="11"/>
      <c r="AU1395" s="11"/>
      <c r="AV1395" s="11"/>
      <c r="AW1395" s="11"/>
      <c r="AX1395" s="11"/>
      <c r="AY1395" s="11"/>
      <c r="AZ1395" s="11"/>
      <c r="BA1395" s="11"/>
      <c r="BB1395" s="11"/>
    </row>
    <row r="1396" spans="1:54" x14ac:dyDescent="0.25">
      <c r="A1396" s="11" t="s">
        <v>4544</v>
      </c>
      <c r="B1396" s="12">
        <v>30</v>
      </c>
      <c r="C1396" s="12" t="str">
        <f t="shared" si="21"/>
        <v>[30-40[ ans</v>
      </c>
      <c r="D1396" s="11" t="s">
        <v>4545</v>
      </c>
      <c r="E1396" s="11" t="s">
        <v>39</v>
      </c>
      <c r="F1396" s="11" t="s">
        <v>40</v>
      </c>
      <c r="G1396" s="12">
        <v>173</v>
      </c>
      <c r="H1396" s="11"/>
      <c r="I1396" s="11" t="s">
        <v>41</v>
      </c>
      <c r="J1396" s="11" t="s">
        <v>363</v>
      </c>
      <c r="K1396" s="11" t="s">
        <v>6045</v>
      </c>
      <c r="L1396" s="11" t="s">
        <v>51</v>
      </c>
      <c r="M1396" s="11" t="s">
        <v>6062</v>
      </c>
      <c r="N1396" s="11" t="s">
        <v>1348</v>
      </c>
      <c r="O1396" s="11" t="s">
        <v>5501</v>
      </c>
      <c r="P1396" s="11" t="s">
        <v>6031</v>
      </c>
      <c r="Q1396" s="11" t="s">
        <v>5803</v>
      </c>
      <c r="R1396" s="11" t="s">
        <v>5804</v>
      </c>
      <c r="S1396" s="11" t="s">
        <v>45</v>
      </c>
      <c r="T1396" s="11" t="s">
        <v>39</v>
      </c>
      <c r="U1396" s="11" t="s">
        <v>6053</v>
      </c>
      <c r="V1396" s="11" t="s">
        <v>62</v>
      </c>
      <c r="W1396" s="17"/>
      <c r="X1396" s="17"/>
      <c r="Y1396" s="30"/>
      <c r="Z1396" s="30"/>
      <c r="AA1396" s="29">
        <v>13.4</v>
      </c>
      <c r="AB1396" s="11" t="s">
        <v>845</v>
      </c>
      <c r="AC1396" s="11">
        <v>1</v>
      </c>
      <c r="AD1396" s="11"/>
      <c r="AE1396" s="27" t="s">
        <v>6688</v>
      </c>
      <c r="AF1396" s="11" t="s">
        <v>62</v>
      </c>
      <c r="AG1396" s="11" t="s">
        <v>62</v>
      </c>
      <c r="AH1396" s="11" t="s">
        <v>62</v>
      </c>
      <c r="AI1396" s="11" t="s">
        <v>62</v>
      </c>
      <c r="AJ1396" s="11"/>
      <c r="AK1396" s="11"/>
      <c r="AL1396" s="11"/>
      <c r="AM1396" s="11"/>
      <c r="AN1396" s="11"/>
      <c r="AO1396" s="11"/>
      <c r="AP1396" s="11" t="s">
        <v>1349</v>
      </c>
      <c r="AQ1396" s="11" t="s">
        <v>846</v>
      </c>
      <c r="AR1396" s="11"/>
      <c r="AS1396" s="11"/>
      <c r="AT1396" s="11"/>
      <c r="AU1396" s="11"/>
      <c r="AV1396" s="11"/>
      <c r="AW1396" s="11"/>
      <c r="AX1396" s="11"/>
      <c r="AY1396" s="11"/>
      <c r="AZ1396" s="11"/>
      <c r="BA1396" s="11"/>
      <c r="BB1396" s="11"/>
    </row>
    <row r="1397" spans="1:54" x14ac:dyDescent="0.25">
      <c r="A1397" s="11" t="s">
        <v>4546</v>
      </c>
      <c r="B1397" s="12">
        <v>30</v>
      </c>
      <c r="C1397" s="12" t="str">
        <f t="shared" si="21"/>
        <v>[30-40[ ans</v>
      </c>
      <c r="D1397" s="11" t="s">
        <v>4547</v>
      </c>
      <c r="E1397" s="11" t="s">
        <v>54</v>
      </c>
      <c r="F1397" s="11" t="s">
        <v>40</v>
      </c>
      <c r="G1397" s="11"/>
      <c r="H1397" s="11"/>
      <c r="I1397" s="11" t="s">
        <v>41</v>
      </c>
      <c r="J1397" s="11" t="s">
        <v>1132</v>
      </c>
      <c r="K1397" s="11" t="s">
        <v>6044</v>
      </c>
      <c r="L1397" s="11" t="s">
        <v>51</v>
      </c>
      <c r="M1397" s="11" t="s">
        <v>6062</v>
      </c>
      <c r="N1397" s="11" t="s">
        <v>910</v>
      </c>
      <c r="O1397" s="11" t="s">
        <v>729</v>
      </c>
      <c r="P1397" s="11" t="s">
        <v>6702</v>
      </c>
      <c r="Q1397" s="11"/>
      <c r="R1397" s="11"/>
      <c r="S1397" s="11" t="s">
        <v>45</v>
      </c>
      <c r="T1397" s="11" t="s">
        <v>39</v>
      </c>
      <c r="U1397" s="11" t="s">
        <v>6053</v>
      </c>
      <c r="V1397" s="11" t="s">
        <v>46</v>
      </c>
      <c r="W1397" s="17" t="s">
        <v>6230</v>
      </c>
      <c r="X1397" s="17" t="s">
        <v>6578</v>
      </c>
      <c r="Y1397" s="34">
        <v>1</v>
      </c>
      <c r="Z1397" s="30" t="s">
        <v>6644</v>
      </c>
      <c r="AA1397" s="29">
        <v>12.7</v>
      </c>
      <c r="AB1397" s="11" t="s">
        <v>845</v>
      </c>
      <c r="AC1397" s="11">
        <v>1</v>
      </c>
      <c r="AD1397" s="27" t="s">
        <v>5511</v>
      </c>
      <c r="AE1397" s="27" t="s">
        <v>6673</v>
      </c>
      <c r="AF1397" s="11" t="s">
        <v>62</v>
      </c>
      <c r="AG1397" s="11" t="s">
        <v>46</v>
      </c>
      <c r="AH1397" s="11" t="s">
        <v>62</v>
      </c>
      <c r="AI1397" s="11" t="s">
        <v>62</v>
      </c>
      <c r="AJ1397" s="11"/>
      <c r="AK1397" s="11"/>
      <c r="AL1397" s="11"/>
      <c r="AM1397" s="11"/>
      <c r="AN1397" s="11"/>
      <c r="AO1397" s="11"/>
      <c r="AP1397" s="11"/>
      <c r="AQ1397" s="11" t="s">
        <v>846</v>
      </c>
      <c r="AR1397" s="11"/>
      <c r="AS1397" s="11"/>
      <c r="AT1397" s="11"/>
      <c r="AU1397" s="11"/>
      <c r="AV1397" s="11"/>
      <c r="AW1397" s="11"/>
      <c r="AX1397" s="11"/>
      <c r="AY1397" s="11"/>
      <c r="AZ1397" s="11"/>
      <c r="BA1397" s="11"/>
      <c r="BB1397" s="11"/>
    </row>
    <row r="1398" spans="1:54" x14ac:dyDescent="0.25">
      <c r="A1398" s="11" t="s">
        <v>4549</v>
      </c>
      <c r="B1398" s="12">
        <v>30</v>
      </c>
      <c r="C1398" s="12" t="str">
        <f t="shared" si="21"/>
        <v>[30-40[ ans</v>
      </c>
      <c r="D1398" s="11" t="s">
        <v>4550</v>
      </c>
      <c r="E1398" s="11" t="s">
        <v>48</v>
      </c>
      <c r="F1398" s="11" t="s">
        <v>40</v>
      </c>
      <c r="G1398" s="11"/>
      <c r="H1398" s="11"/>
      <c r="I1398" s="11" t="s">
        <v>41</v>
      </c>
      <c r="J1398" s="11" t="s">
        <v>917</v>
      </c>
      <c r="K1398" s="11" t="s">
        <v>6044</v>
      </c>
      <c r="L1398" s="11" t="s">
        <v>121</v>
      </c>
      <c r="M1398" s="11" t="s">
        <v>6062</v>
      </c>
      <c r="N1398" s="11" t="s">
        <v>529</v>
      </c>
      <c r="O1398" s="11" t="s">
        <v>529</v>
      </c>
      <c r="P1398" s="11" t="s">
        <v>6031</v>
      </c>
      <c r="Q1398" s="11" t="s">
        <v>5756</v>
      </c>
      <c r="R1398" s="11" t="s">
        <v>5757</v>
      </c>
      <c r="S1398" s="11" t="s">
        <v>45</v>
      </c>
      <c r="T1398" s="11" t="s">
        <v>39</v>
      </c>
      <c r="U1398" s="11" t="s">
        <v>6053</v>
      </c>
      <c r="V1398" s="11" t="s">
        <v>46</v>
      </c>
      <c r="W1398" s="17">
        <v>42736</v>
      </c>
      <c r="X1398" s="17" t="s">
        <v>6270</v>
      </c>
      <c r="Y1398" s="34">
        <v>2</v>
      </c>
      <c r="Z1398" s="30" t="s">
        <v>6644</v>
      </c>
      <c r="AA1398" s="29">
        <v>13</v>
      </c>
      <c r="AB1398" s="11" t="s">
        <v>47</v>
      </c>
      <c r="AC1398" s="11">
        <v>0</v>
      </c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11"/>
      <c r="AR1398" s="11"/>
      <c r="AS1398" s="11"/>
      <c r="AT1398" s="11"/>
      <c r="AU1398" s="11"/>
      <c r="AV1398" s="11"/>
      <c r="AW1398" s="11"/>
      <c r="AX1398" s="11"/>
      <c r="AY1398" s="11"/>
      <c r="AZ1398" s="11"/>
      <c r="BA1398" s="11"/>
      <c r="BB1398" s="11"/>
    </row>
    <row r="1399" spans="1:54" x14ac:dyDescent="0.25">
      <c r="A1399" s="11" t="s">
        <v>4551</v>
      </c>
      <c r="B1399" s="12">
        <v>26</v>
      </c>
      <c r="C1399" s="12" t="str">
        <f t="shared" si="21"/>
        <v>[20-30[ ans</v>
      </c>
      <c r="D1399" s="11" t="s">
        <v>4552</v>
      </c>
      <c r="E1399" s="11" t="s">
        <v>39</v>
      </c>
      <c r="F1399" s="11" t="s">
        <v>40</v>
      </c>
      <c r="G1399" s="11"/>
      <c r="H1399" s="11"/>
      <c r="I1399" s="11" t="s">
        <v>41</v>
      </c>
      <c r="J1399" s="11" t="s">
        <v>134</v>
      </c>
      <c r="K1399" s="11" t="s">
        <v>6049</v>
      </c>
      <c r="L1399" s="11" t="s">
        <v>51</v>
      </c>
      <c r="M1399" s="11" t="s">
        <v>6062</v>
      </c>
      <c r="N1399" s="11" t="s">
        <v>277</v>
      </c>
      <c r="O1399" s="11" t="s">
        <v>274</v>
      </c>
      <c r="P1399" s="11" t="s">
        <v>6033</v>
      </c>
      <c r="Q1399" s="11" t="s">
        <v>5614</v>
      </c>
      <c r="R1399" s="11" t="s">
        <v>5615</v>
      </c>
      <c r="S1399" s="11" t="s">
        <v>45</v>
      </c>
      <c r="T1399" s="11" t="s">
        <v>39</v>
      </c>
      <c r="U1399" s="11" t="s">
        <v>6053</v>
      </c>
      <c r="V1399" s="11" t="s">
        <v>46</v>
      </c>
      <c r="W1399" s="17">
        <v>42771</v>
      </c>
      <c r="X1399" s="17" t="s">
        <v>6579</v>
      </c>
      <c r="Y1399" s="34">
        <v>2</v>
      </c>
      <c r="Z1399" s="30" t="s">
        <v>6644</v>
      </c>
      <c r="AA1399" s="11"/>
      <c r="AB1399" s="11" t="s">
        <v>47</v>
      </c>
      <c r="AC1399" s="11">
        <v>0</v>
      </c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11"/>
      <c r="AR1399" s="11"/>
      <c r="AS1399" s="11"/>
      <c r="AT1399" s="11"/>
      <c r="AU1399" s="11"/>
      <c r="AV1399" s="11"/>
      <c r="AW1399" s="11"/>
      <c r="AX1399" s="11"/>
      <c r="AY1399" s="11"/>
      <c r="AZ1399" s="11"/>
      <c r="BA1399" s="11"/>
      <c r="BB1399" s="11"/>
    </row>
    <row r="1400" spans="1:54" x14ac:dyDescent="0.25">
      <c r="A1400" s="11" t="s">
        <v>4554</v>
      </c>
      <c r="B1400" s="12">
        <v>45</v>
      </c>
      <c r="C1400" s="12" t="str">
        <f t="shared" si="21"/>
        <v>[40-50 [ ans</v>
      </c>
      <c r="D1400" s="11" t="s">
        <v>4555</v>
      </c>
      <c r="E1400" s="11" t="s">
        <v>54</v>
      </c>
      <c r="F1400" s="11" t="s">
        <v>40</v>
      </c>
      <c r="G1400" s="11"/>
      <c r="H1400" s="11"/>
      <c r="I1400" s="11" t="s">
        <v>41</v>
      </c>
      <c r="J1400" s="11" t="s">
        <v>660</v>
      </c>
      <c r="K1400" s="11" t="s">
        <v>6045</v>
      </c>
      <c r="L1400" s="11" t="s">
        <v>114</v>
      </c>
      <c r="M1400" s="11" t="s">
        <v>6062</v>
      </c>
      <c r="N1400" s="11" t="s">
        <v>290</v>
      </c>
      <c r="O1400" s="11" t="s">
        <v>290</v>
      </c>
      <c r="P1400" s="11" t="s">
        <v>6031</v>
      </c>
      <c r="Q1400" s="11" t="s">
        <v>5616</v>
      </c>
      <c r="R1400" s="11" t="s">
        <v>5617</v>
      </c>
      <c r="S1400" s="11" t="s">
        <v>45</v>
      </c>
      <c r="T1400" s="11" t="s">
        <v>84</v>
      </c>
      <c r="U1400" s="11" t="s">
        <v>6057</v>
      </c>
      <c r="V1400" s="11" t="s">
        <v>46</v>
      </c>
      <c r="W1400" s="17">
        <v>42738</v>
      </c>
      <c r="X1400" s="17" t="s">
        <v>6355</v>
      </c>
      <c r="Y1400" s="34">
        <v>2</v>
      </c>
      <c r="Z1400" s="30" t="s">
        <v>6644</v>
      </c>
      <c r="AA1400" s="29">
        <v>14.7</v>
      </c>
      <c r="AB1400" s="11" t="s">
        <v>47</v>
      </c>
      <c r="AC1400" s="11">
        <v>0</v>
      </c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11"/>
      <c r="AR1400" s="11"/>
      <c r="AS1400" s="11"/>
      <c r="AT1400" s="11"/>
      <c r="AU1400" s="11"/>
      <c r="AV1400" s="11"/>
      <c r="AW1400" s="11"/>
      <c r="AX1400" s="11"/>
      <c r="AY1400" s="11"/>
      <c r="AZ1400" s="11"/>
      <c r="BA1400" s="11"/>
      <c r="BB1400" s="11"/>
    </row>
    <row r="1401" spans="1:54" x14ac:dyDescent="0.25">
      <c r="A1401" s="11" t="s">
        <v>4556</v>
      </c>
      <c r="B1401" s="12">
        <v>28</v>
      </c>
      <c r="C1401" s="12" t="str">
        <f t="shared" si="21"/>
        <v>[20-30[ ans</v>
      </c>
      <c r="D1401" s="11" t="s">
        <v>4557</v>
      </c>
      <c r="E1401" s="11" t="s">
        <v>48</v>
      </c>
      <c r="F1401" s="11" t="s">
        <v>40</v>
      </c>
      <c r="G1401" s="11"/>
      <c r="H1401" s="12">
        <v>64</v>
      </c>
      <c r="I1401" s="11" t="s">
        <v>41</v>
      </c>
      <c r="J1401" s="11" t="s">
        <v>410</v>
      </c>
      <c r="K1401" s="11" t="s">
        <v>6047</v>
      </c>
      <c r="L1401" s="11" t="s">
        <v>60</v>
      </c>
      <c r="M1401" s="11" t="s">
        <v>6062</v>
      </c>
      <c r="N1401" s="11" t="s">
        <v>194</v>
      </c>
      <c r="O1401" s="11" t="s">
        <v>194</v>
      </c>
      <c r="P1401" s="11" t="s">
        <v>6035</v>
      </c>
      <c r="Q1401" s="11" t="s">
        <v>5608</v>
      </c>
      <c r="R1401" s="11" t="s">
        <v>5609</v>
      </c>
      <c r="S1401" s="11" t="s">
        <v>45</v>
      </c>
      <c r="T1401" s="11" t="s">
        <v>515</v>
      </c>
      <c r="U1401" s="11" t="e">
        <v>#N/A</v>
      </c>
      <c r="V1401" s="11" t="s">
        <v>62</v>
      </c>
      <c r="W1401" s="17"/>
      <c r="X1401" s="17"/>
      <c r="Y1401" s="30"/>
      <c r="Z1401" s="30"/>
      <c r="AA1401" s="11"/>
      <c r="AB1401" s="11" t="s">
        <v>47</v>
      </c>
      <c r="AC1401" s="11">
        <v>0</v>
      </c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</row>
    <row r="1402" spans="1:54" x14ac:dyDescent="0.25">
      <c r="A1402" s="11" t="s">
        <v>4558</v>
      </c>
      <c r="B1402" s="12">
        <v>27</v>
      </c>
      <c r="C1402" s="12" t="str">
        <f t="shared" si="21"/>
        <v>[20-30[ ans</v>
      </c>
      <c r="D1402" s="11" t="s">
        <v>4559</v>
      </c>
      <c r="E1402" s="11" t="s">
        <v>48</v>
      </c>
      <c r="F1402" s="11" t="s">
        <v>40</v>
      </c>
      <c r="G1402" s="11"/>
      <c r="H1402" s="11"/>
      <c r="I1402" s="11" t="s">
        <v>41</v>
      </c>
      <c r="J1402" s="11" t="s">
        <v>134</v>
      </c>
      <c r="K1402" s="11" t="s">
        <v>6049</v>
      </c>
      <c r="L1402" s="11" t="s">
        <v>51</v>
      </c>
      <c r="M1402" s="11" t="s">
        <v>6062</v>
      </c>
      <c r="N1402" s="11" t="s">
        <v>810</v>
      </c>
      <c r="O1402" s="11" t="s">
        <v>1355</v>
      </c>
      <c r="P1402" s="11" t="s">
        <v>6031</v>
      </c>
      <c r="Q1402" s="11" t="s">
        <v>5620</v>
      </c>
      <c r="R1402" s="11" t="s">
        <v>5621</v>
      </c>
      <c r="S1402" s="11" t="s">
        <v>45</v>
      </c>
      <c r="T1402" s="11" t="s">
        <v>39</v>
      </c>
      <c r="U1402" s="11" t="s">
        <v>6053</v>
      </c>
      <c r="V1402" s="11" t="s">
        <v>46</v>
      </c>
      <c r="W1402" s="17">
        <v>43104</v>
      </c>
      <c r="X1402" s="17" t="s">
        <v>6320</v>
      </c>
      <c r="Y1402" s="34">
        <v>1</v>
      </c>
      <c r="Z1402" s="30" t="s">
        <v>6644</v>
      </c>
      <c r="AA1402" s="29">
        <v>13.7</v>
      </c>
      <c r="AB1402" s="11" t="s">
        <v>47</v>
      </c>
      <c r="AC1402" s="11">
        <v>0</v>
      </c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11"/>
      <c r="AR1402" s="11"/>
      <c r="AS1402" s="11"/>
      <c r="AT1402" s="11"/>
      <c r="AU1402" s="11"/>
      <c r="AV1402" s="11"/>
      <c r="AW1402" s="11"/>
      <c r="AX1402" s="11"/>
      <c r="AY1402" s="11"/>
      <c r="AZ1402" s="11"/>
      <c r="BA1402" s="11"/>
      <c r="BB1402" s="11"/>
    </row>
    <row r="1403" spans="1:54" x14ac:dyDescent="0.25">
      <c r="A1403" s="11" t="s">
        <v>4560</v>
      </c>
      <c r="B1403" s="12">
        <v>18</v>
      </c>
      <c r="C1403" s="12" t="str">
        <f t="shared" si="21"/>
        <v xml:space="preserve"> &lt; 20 ans</v>
      </c>
      <c r="D1403" s="11" t="s">
        <v>4561</v>
      </c>
      <c r="E1403" s="11" t="s">
        <v>92</v>
      </c>
      <c r="F1403" s="11" t="s">
        <v>40</v>
      </c>
      <c r="G1403" s="11"/>
      <c r="H1403" s="12">
        <v>73</v>
      </c>
      <c r="I1403" s="11" t="s">
        <v>41</v>
      </c>
      <c r="J1403" s="11" t="s">
        <v>74</v>
      </c>
      <c r="K1403" s="11" t="s">
        <v>6047</v>
      </c>
      <c r="L1403" s="11" t="s">
        <v>60</v>
      </c>
      <c r="M1403" s="11" t="s">
        <v>6062</v>
      </c>
      <c r="N1403" s="11" t="s">
        <v>86</v>
      </c>
      <c r="O1403" s="11" t="s">
        <v>5651</v>
      </c>
      <c r="P1403" s="11" t="s">
        <v>6033</v>
      </c>
      <c r="Q1403" s="11" t="s">
        <v>5824</v>
      </c>
      <c r="R1403" s="11" t="s">
        <v>5825</v>
      </c>
      <c r="S1403" s="11" t="s">
        <v>45</v>
      </c>
      <c r="T1403" s="11" t="s">
        <v>39</v>
      </c>
      <c r="U1403" s="11" t="s">
        <v>6053</v>
      </c>
      <c r="V1403" s="11" t="s">
        <v>46</v>
      </c>
      <c r="W1403" s="17" t="s">
        <v>6231</v>
      </c>
      <c r="X1403" s="17" t="s">
        <v>6580</v>
      </c>
      <c r="Y1403" s="34">
        <v>1</v>
      </c>
      <c r="Z1403" s="30" t="s">
        <v>6644</v>
      </c>
      <c r="AA1403" s="11"/>
      <c r="AB1403" s="11" t="s">
        <v>47</v>
      </c>
      <c r="AC1403" s="11">
        <v>0</v>
      </c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11"/>
      <c r="AR1403" s="11"/>
      <c r="AS1403" s="11"/>
      <c r="AT1403" s="11"/>
      <c r="AU1403" s="11"/>
      <c r="AV1403" s="11"/>
      <c r="AW1403" s="11"/>
      <c r="AX1403" s="11"/>
      <c r="AY1403" s="11"/>
      <c r="AZ1403" s="11"/>
      <c r="BA1403" s="11"/>
      <c r="BB1403" s="11"/>
    </row>
    <row r="1404" spans="1:54" x14ac:dyDescent="0.25">
      <c r="A1404" s="11" t="s">
        <v>4563</v>
      </c>
      <c r="B1404" s="12">
        <v>21</v>
      </c>
      <c r="C1404" s="12" t="str">
        <f t="shared" si="21"/>
        <v>[20-30[ ans</v>
      </c>
      <c r="D1404" s="11" t="s">
        <v>4564</v>
      </c>
      <c r="E1404" s="11" t="s">
        <v>48</v>
      </c>
      <c r="F1404" s="11" t="s">
        <v>40</v>
      </c>
      <c r="G1404" s="11"/>
      <c r="H1404" s="11"/>
      <c r="I1404" s="11" t="s">
        <v>41</v>
      </c>
      <c r="J1404" s="11" t="s">
        <v>79</v>
      </c>
      <c r="K1404" s="11" t="s">
        <v>6048</v>
      </c>
      <c r="L1404" s="11" t="s">
        <v>51</v>
      </c>
      <c r="M1404" s="11" t="s">
        <v>6062</v>
      </c>
      <c r="N1404" s="11" t="s">
        <v>83</v>
      </c>
      <c r="O1404" s="11" t="s">
        <v>83</v>
      </c>
      <c r="P1404" s="11" t="s">
        <v>6035</v>
      </c>
      <c r="Q1404" s="11" t="s">
        <v>5598</v>
      </c>
      <c r="R1404" s="11" t="s">
        <v>5599</v>
      </c>
      <c r="S1404" s="11" t="s">
        <v>45</v>
      </c>
      <c r="T1404" s="11" t="s">
        <v>58</v>
      </c>
      <c r="U1404" s="11" t="s">
        <v>6055</v>
      </c>
      <c r="V1404" s="11" t="s">
        <v>62</v>
      </c>
      <c r="W1404" s="17"/>
      <c r="X1404" s="17"/>
      <c r="Y1404" s="30"/>
      <c r="Z1404" s="30"/>
      <c r="AA1404" s="11"/>
      <c r="AB1404" s="11" t="s">
        <v>47</v>
      </c>
      <c r="AC1404" s="11">
        <v>0</v>
      </c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1"/>
    </row>
    <row r="1405" spans="1:54" x14ac:dyDescent="0.25">
      <c r="A1405" s="11" t="s">
        <v>4565</v>
      </c>
      <c r="B1405" s="12">
        <v>20</v>
      </c>
      <c r="C1405" s="12" t="str">
        <f t="shared" si="21"/>
        <v>[20-30[ ans</v>
      </c>
      <c r="D1405" s="11" t="s">
        <v>4566</v>
      </c>
      <c r="E1405" s="11" t="s">
        <v>54</v>
      </c>
      <c r="F1405" s="11" t="s">
        <v>40</v>
      </c>
      <c r="G1405" s="11"/>
      <c r="H1405" s="11"/>
      <c r="I1405" s="11" t="s">
        <v>41</v>
      </c>
      <c r="J1405" s="11" t="s">
        <v>177</v>
      </c>
      <c r="K1405" s="11" t="s">
        <v>177</v>
      </c>
      <c r="L1405" s="11" t="s">
        <v>51</v>
      </c>
      <c r="M1405" s="11" t="s">
        <v>6062</v>
      </c>
      <c r="N1405" s="11" t="s">
        <v>487</v>
      </c>
      <c r="O1405" s="11" t="s">
        <v>554</v>
      </c>
      <c r="P1405" s="11" t="s">
        <v>6032</v>
      </c>
      <c r="Q1405" s="11" t="s">
        <v>5576</v>
      </c>
      <c r="R1405" s="11" t="s">
        <v>5577</v>
      </c>
      <c r="S1405" s="11" t="s">
        <v>45</v>
      </c>
      <c r="T1405" s="11" t="s">
        <v>124</v>
      </c>
      <c r="U1405" s="11" t="s">
        <v>124</v>
      </c>
      <c r="V1405" s="11" t="s">
        <v>62</v>
      </c>
      <c r="W1405" s="17"/>
      <c r="X1405" s="17"/>
      <c r="Y1405" s="30"/>
      <c r="Z1405" s="30"/>
      <c r="AA1405" s="11"/>
      <c r="AB1405" s="11" t="s">
        <v>47</v>
      </c>
      <c r="AC1405" s="11">
        <v>0</v>
      </c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11"/>
      <c r="AR1405" s="11"/>
      <c r="AS1405" s="11"/>
      <c r="AT1405" s="11"/>
      <c r="AU1405" s="11"/>
      <c r="AV1405" s="11"/>
      <c r="AW1405" s="11"/>
      <c r="AX1405" s="11"/>
      <c r="AY1405" s="11"/>
      <c r="AZ1405" s="11"/>
      <c r="BA1405" s="11"/>
      <c r="BB1405" s="11"/>
    </row>
    <row r="1406" spans="1:54" x14ac:dyDescent="0.25">
      <c r="A1406" s="11" t="s">
        <v>4567</v>
      </c>
      <c r="B1406" s="12">
        <v>24</v>
      </c>
      <c r="C1406" s="12" t="str">
        <f t="shared" si="21"/>
        <v>[20-30[ ans</v>
      </c>
      <c r="D1406" s="11" t="s">
        <v>4568</v>
      </c>
      <c r="E1406" s="11" t="s">
        <v>48</v>
      </c>
      <c r="F1406" s="11" t="s">
        <v>40</v>
      </c>
      <c r="G1406" s="11"/>
      <c r="H1406" s="11"/>
      <c r="I1406" s="11" t="s">
        <v>41</v>
      </c>
      <c r="J1406" s="11" t="s">
        <v>134</v>
      </c>
      <c r="K1406" s="11" t="s">
        <v>6049</v>
      </c>
      <c r="L1406" s="11" t="s">
        <v>121</v>
      </c>
      <c r="M1406" s="11" t="s">
        <v>6062</v>
      </c>
      <c r="N1406" s="11" t="s">
        <v>848</v>
      </c>
      <c r="O1406" s="11" t="s">
        <v>169</v>
      </c>
      <c r="P1406" s="11" t="s">
        <v>6034</v>
      </c>
      <c r="Q1406" s="11" t="s">
        <v>5830</v>
      </c>
      <c r="R1406" s="11" t="s">
        <v>5831</v>
      </c>
      <c r="S1406" s="27" t="s">
        <v>220</v>
      </c>
      <c r="T1406" s="11" t="s">
        <v>58</v>
      </c>
      <c r="U1406" s="11" t="s">
        <v>6055</v>
      </c>
      <c r="V1406" s="11" t="s">
        <v>62</v>
      </c>
      <c r="W1406" s="17"/>
      <c r="X1406" s="17"/>
      <c r="Y1406" s="30"/>
      <c r="Z1406" s="30"/>
      <c r="AA1406" s="11"/>
      <c r="AB1406" s="11" t="s">
        <v>845</v>
      </c>
      <c r="AC1406" s="11">
        <v>1</v>
      </c>
      <c r="AD1406" s="27" t="s">
        <v>5510</v>
      </c>
      <c r="AE1406" s="27" t="s">
        <v>6673</v>
      </c>
      <c r="AF1406" s="11" t="s">
        <v>46</v>
      </c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 t="s">
        <v>846</v>
      </c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</row>
    <row r="1407" spans="1:54" x14ac:dyDescent="0.25">
      <c r="A1407" s="11" t="s">
        <v>4569</v>
      </c>
      <c r="B1407" s="12">
        <v>20</v>
      </c>
      <c r="C1407" s="12" t="str">
        <f t="shared" si="21"/>
        <v>[20-30[ ans</v>
      </c>
      <c r="D1407" s="11" t="s">
        <v>4570</v>
      </c>
      <c r="E1407" s="11" t="s">
        <v>54</v>
      </c>
      <c r="F1407" s="11" t="s">
        <v>55</v>
      </c>
      <c r="G1407" s="11"/>
      <c r="H1407" s="11"/>
      <c r="I1407" s="11" t="s">
        <v>41</v>
      </c>
      <c r="J1407" s="11" t="s">
        <v>79</v>
      </c>
      <c r="K1407" s="11" t="s">
        <v>6048</v>
      </c>
      <c r="L1407" s="11" t="s">
        <v>60</v>
      </c>
      <c r="M1407" s="11" t="s">
        <v>6062</v>
      </c>
      <c r="N1407" s="11" t="s">
        <v>735</v>
      </c>
      <c r="O1407" s="11" t="s">
        <v>195</v>
      </c>
      <c r="P1407" s="11" t="s">
        <v>6035</v>
      </c>
      <c r="Q1407" s="11" t="s">
        <v>5610</v>
      </c>
      <c r="R1407" s="11" t="s">
        <v>5611</v>
      </c>
      <c r="S1407" s="11" t="s">
        <v>45</v>
      </c>
      <c r="T1407" s="11" t="s">
        <v>174</v>
      </c>
      <c r="U1407" s="11" t="e">
        <v>#N/A</v>
      </c>
      <c r="V1407" s="11" t="s">
        <v>62</v>
      </c>
      <c r="W1407" s="17"/>
      <c r="X1407" s="17"/>
      <c r="Y1407" s="30"/>
      <c r="Z1407" s="30"/>
      <c r="AA1407" s="29">
        <v>12.7</v>
      </c>
      <c r="AB1407" s="11" t="s">
        <v>47</v>
      </c>
      <c r="AC1407" s="11">
        <v>0</v>
      </c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11"/>
      <c r="AR1407" s="11"/>
      <c r="AS1407" s="11"/>
      <c r="AT1407" s="11"/>
      <c r="AU1407" s="11"/>
      <c r="AV1407" s="11"/>
      <c r="AW1407" s="11"/>
      <c r="AX1407" s="11"/>
      <c r="AY1407" s="11"/>
      <c r="AZ1407" s="11"/>
      <c r="BA1407" s="11"/>
      <c r="BB1407" s="11"/>
    </row>
    <row r="1408" spans="1:54" x14ac:dyDescent="0.25">
      <c r="A1408" s="11" t="s">
        <v>4571</v>
      </c>
      <c r="B1408" s="12">
        <v>26</v>
      </c>
      <c r="C1408" s="12" t="str">
        <f t="shared" si="21"/>
        <v>[20-30[ ans</v>
      </c>
      <c r="D1408" s="11" t="s">
        <v>4572</v>
      </c>
      <c r="E1408" s="11" t="s">
        <v>48</v>
      </c>
      <c r="F1408" s="11" t="s">
        <v>40</v>
      </c>
      <c r="G1408" s="11"/>
      <c r="H1408" s="11"/>
      <c r="I1408" s="11" t="s">
        <v>41</v>
      </c>
      <c r="J1408" s="11" t="s">
        <v>79</v>
      </c>
      <c r="K1408" s="11" t="s">
        <v>6048</v>
      </c>
      <c r="L1408" s="11" t="s">
        <v>51</v>
      </c>
      <c r="M1408" s="11" t="s">
        <v>6062</v>
      </c>
      <c r="N1408" s="11" t="s">
        <v>195</v>
      </c>
      <c r="O1408" s="11" t="s">
        <v>195</v>
      </c>
      <c r="P1408" s="11" t="s">
        <v>6035</v>
      </c>
      <c r="Q1408" s="11" t="s">
        <v>5610</v>
      </c>
      <c r="R1408" s="11" t="s">
        <v>5611</v>
      </c>
      <c r="S1408" s="11" t="s">
        <v>45</v>
      </c>
      <c r="T1408" s="11" t="s">
        <v>58</v>
      </c>
      <c r="U1408" s="11" t="s">
        <v>6055</v>
      </c>
      <c r="V1408" s="11" t="s">
        <v>62</v>
      </c>
      <c r="W1408" s="17"/>
      <c r="X1408" s="17"/>
      <c r="Y1408" s="30"/>
      <c r="Z1408" s="30"/>
      <c r="AA1408" s="11"/>
      <c r="AB1408" s="11" t="s">
        <v>47</v>
      </c>
      <c r="AC1408" s="11">
        <v>0</v>
      </c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11"/>
      <c r="AR1408" s="11"/>
      <c r="AS1408" s="11"/>
      <c r="AT1408" s="11"/>
      <c r="AU1408" s="11"/>
      <c r="AV1408" s="11"/>
      <c r="AW1408" s="11"/>
      <c r="AX1408" s="11"/>
      <c r="AY1408" s="11"/>
      <c r="AZ1408" s="11"/>
      <c r="BA1408" s="11"/>
      <c r="BB1408" s="11"/>
    </row>
    <row r="1409" spans="1:54" x14ac:dyDescent="0.25">
      <c r="A1409" s="11" t="s">
        <v>4573</v>
      </c>
      <c r="B1409" s="12">
        <v>29</v>
      </c>
      <c r="C1409" s="12" t="str">
        <f t="shared" si="21"/>
        <v>[20-30[ ans</v>
      </c>
      <c r="D1409" s="11" t="s">
        <v>4574</v>
      </c>
      <c r="E1409" s="11" t="s">
        <v>39</v>
      </c>
      <c r="F1409" s="11" t="s">
        <v>40</v>
      </c>
      <c r="G1409" s="11"/>
      <c r="H1409" s="11"/>
      <c r="I1409" s="11" t="s">
        <v>49</v>
      </c>
      <c r="J1409" s="11" t="s">
        <v>906</v>
      </c>
      <c r="K1409" s="11" t="s">
        <v>6043</v>
      </c>
      <c r="L1409" s="11" t="s">
        <v>157</v>
      </c>
      <c r="M1409" s="11" t="s">
        <v>6062</v>
      </c>
      <c r="N1409" s="11" t="s">
        <v>278</v>
      </c>
      <c r="O1409" s="11" t="s">
        <v>169</v>
      </c>
      <c r="P1409" s="11" t="s">
        <v>6034</v>
      </c>
      <c r="Q1409" s="11" t="s">
        <v>5830</v>
      </c>
      <c r="R1409" s="11" t="s">
        <v>5831</v>
      </c>
      <c r="S1409" s="11" t="s">
        <v>45</v>
      </c>
      <c r="T1409" s="11" t="s">
        <v>58</v>
      </c>
      <c r="U1409" s="11" t="s">
        <v>6055</v>
      </c>
      <c r="V1409" s="11" t="s">
        <v>62</v>
      </c>
      <c r="W1409" s="17"/>
      <c r="X1409" s="17"/>
      <c r="Y1409" s="30"/>
      <c r="Z1409" s="30"/>
      <c r="AA1409" s="29">
        <v>14.9</v>
      </c>
      <c r="AB1409" s="11" t="s">
        <v>47</v>
      </c>
      <c r="AC1409" s="11">
        <v>0</v>
      </c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11"/>
      <c r="AR1409" s="11"/>
      <c r="AS1409" s="11"/>
      <c r="AT1409" s="11"/>
      <c r="AU1409" s="11"/>
      <c r="AV1409" s="11"/>
      <c r="AW1409" s="11"/>
      <c r="AX1409" s="11"/>
      <c r="AY1409" s="11"/>
      <c r="AZ1409" s="11"/>
      <c r="BA1409" s="11"/>
      <c r="BB1409" s="11"/>
    </row>
    <row r="1410" spans="1:54" x14ac:dyDescent="0.25">
      <c r="A1410" s="11" t="s">
        <v>4575</v>
      </c>
      <c r="B1410" s="12">
        <v>46</v>
      </c>
      <c r="C1410" s="12" t="str">
        <f t="shared" si="21"/>
        <v>[40-50 [ ans</v>
      </c>
      <c r="D1410" s="11" t="s">
        <v>4576</v>
      </c>
      <c r="E1410" s="11" t="s">
        <v>48</v>
      </c>
      <c r="F1410" s="11" t="s">
        <v>40</v>
      </c>
      <c r="G1410" s="11"/>
      <c r="H1410" s="11"/>
      <c r="I1410" s="11" t="s">
        <v>49</v>
      </c>
      <c r="J1410" s="11" t="s">
        <v>134</v>
      </c>
      <c r="K1410" s="11" t="s">
        <v>6049</v>
      </c>
      <c r="L1410" s="11" t="s">
        <v>43</v>
      </c>
      <c r="M1410" s="11" t="s">
        <v>6062</v>
      </c>
      <c r="N1410" s="11" t="s">
        <v>319</v>
      </c>
      <c r="O1410" s="11" t="s">
        <v>319</v>
      </c>
      <c r="P1410" s="11" t="s">
        <v>6033</v>
      </c>
      <c r="Q1410" s="11" t="s">
        <v>5568</v>
      </c>
      <c r="R1410" s="11" t="s">
        <v>5569</v>
      </c>
      <c r="S1410" s="11" t="s">
        <v>45</v>
      </c>
      <c r="T1410" s="11" t="s">
        <v>58</v>
      </c>
      <c r="U1410" s="11" t="s">
        <v>6055</v>
      </c>
      <c r="V1410" s="11" t="s">
        <v>46</v>
      </c>
      <c r="W1410" s="17" t="s">
        <v>6149</v>
      </c>
      <c r="X1410" s="17" t="s">
        <v>6429</v>
      </c>
      <c r="Y1410" s="34">
        <v>1</v>
      </c>
      <c r="Z1410" s="30" t="s">
        <v>6644</v>
      </c>
      <c r="AA1410" s="29">
        <v>15.6</v>
      </c>
      <c r="AB1410" s="11" t="s">
        <v>47</v>
      </c>
      <c r="AC1410" s="11">
        <v>0</v>
      </c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11"/>
      <c r="AR1410" s="11"/>
      <c r="AS1410" s="11"/>
      <c r="AT1410" s="11"/>
      <c r="AU1410" s="11"/>
      <c r="AV1410" s="11"/>
      <c r="AW1410" s="11"/>
      <c r="AX1410" s="11"/>
      <c r="AY1410" s="11"/>
      <c r="AZ1410" s="11"/>
      <c r="BA1410" s="11"/>
      <c r="BB1410" s="11"/>
    </row>
    <row r="1411" spans="1:54" x14ac:dyDescent="0.25">
      <c r="A1411" s="11" t="s">
        <v>4577</v>
      </c>
      <c r="B1411" s="12">
        <v>30</v>
      </c>
      <c r="C1411" s="12" t="str">
        <f t="shared" ref="C1411:C1474" si="22">IF(B1411&lt;20," &lt; 20 ans", IF(B1411&lt;30,"[20-30[ ans",IF(B1411&lt;40,"[30-40[ ans",IF(B1411&lt;50,"[40-50 [ ans",IF(B1411&lt;60, "[50-60 [ ans","&gt; 60 ans")))))</f>
        <v>[30-40[ ans</v>
      </c>
      <c r="D1411" s="11" t="s">
        <v>4578</v>
      </c>
      <c r="E1411" s="11" t="s">
        <v>48</v>
      </c>
      <c r="F1411" s="11" t="s">
        <v>40</v>
      </c>
      <c r="G1411" s="11"/>
      <c r="H1411" s="11"/>
      <c r="I1411" s="11" t="s">
        <v>41</v>
      </c>
      <c r="J1411" s="11" t="s">
        <v>71</v>
      </c>
      <c r="K1411" s="11" t="s">
        <v>6047</v>
      </c>
      <c r="L1411" s="11" t="s">
        <v>43</v>
      </c>
      <c r="M1411" s="11" t="s">
        <v>6062</v>
      </c>
      <c r="N1411" s="11" t="s">
        <v>303</v>
      </c>
      <c r="O1411" s="11" t="s">
        <v>5505</v>
      </c>
      <c r="P1411" s="11" t="s">
        <v>6032</v>
      </c>
      <c r="Q1411" s="11" t="s">
        <v>5600</v>
      </c>
      <c r="R1411" s="11" t="s">
        <v>5601</v>
      </c>
      <c r="S1411" s="11" t="s">
        <v>45</v>
      </c>
      <c r="T1411" s="11" t="s">
        <v>58</v>
      </c>
      <c r="U1411" s="11" t="s">
        <v>6055</v>
      </c>
      <c r="V1411" s="11" t="s">
        <v>46</v>
      </c>
      <c r="W1411" s="17" t="s">
        <v>6232</v>
      </c>
      <c r="X1411" s="17" t="s">
        <v>6581</v>
      </c>
      <c r="Y1411" s="34">
        <v>1</v>
      </c>
      <c r="Z1411" s="30" t="s">
        <v>6644</v>
      </c>
      <c r="AA1411" s="29">
        <v>14</v>
      </c>
      <c r="AB1411" s="11" t="s">
        <v>47</v>
      </c>
      <c r="AC1411" s="11">
        <v>0</v>
      </c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11"/>
      <c r="AR1411" s="11"/>
      <c r="AS1411" s="11"/>
      <c r="AT1411" s="11"/>
      <c r="AU1411" s="11"/>
      <c r="AV1411" s="11"/>
      <c r="AW1411" s="11"/>
      <c r="AX1411" s="11"/>
      <c r="AY1411" s="11"/>
      <c r="AZ1411" s="11"/>
      <c r="BA1411" s="11"/>
      <c r="BB1411" s="11"/>
    </row>
    <row r="1412" spans="1:54" x14ac:dyDescent="0.25">
      <c r="A1412" s="11" t="s">
        <v>4580</v>
      </c>
      <c r="B1412" s="12">
        <v>27</v>
      </c>
      <c r="C1412" s="12" t="str">
        <f t="shared" si="22"/>
        <v>[20-30[ ans</v>
      </c>
      <c r="D1412" s="11" t="s">
        <v>4581</v>
      </c>
      <c r="E1412" s="11" t="s">
        <v>48</v>
      </c>
      <c r="F1412" s="11" t="s">
        <v>40</v>
      </c>
      <c r="G1412" s="11"/>
      <c r="H1412" s="11"/>
      <c r="I1412" s="11" t="s">
        <v>41</v>
      </c>
      <c r="J1412" s="11" t="s">
        <v>992</v>
      </c>
      <c r="K1412" s="11" t="s">
        <v>6047</v>
      </c>
      <c r="L1412" s="11" t="s">
        <v>51</v>
      </c>
      <c r="M1412" s="11" t="s">
        <v>6062</v>
      </c>
      <c r="N1412" s="11" t="s">
        <v>194</v>
      </c>
      <c r="O1412" s="11" t="s">
        <v>194</v>
      </c>
      <c r="P1412" s="11" t="s">
        <v>6035</v>
      </c>
      <c r="Q1412" s="11" t="s">
        <v>5608</v>
      </c>
      <c r="R1412" s="11" t="s">
        <v>5609</v>
      </c>
      <c r="S1412" s="11" t="s">
        <v>45</v>
      </c>
      <c r="T1412" s="11" t="s">
        <v>58</v>
      </c>
      <c r="U1412" s="11" t="s">
        <v>6055</v>
      </c>
      <c r="V1412" s="11" t="s">
        <v>62</v>
      </c>
      <c r="W1412" s="17"/>
      <c r="X1412" s="17"/>
      <c r="Y1412" s="30"/>
      <c r="Z1412" s="30"/>
      <c r="AA1412" s="29">
        <v>15.2</v>
      </c>
      <c r="AB1412" s="11" t="s">
        <v>47</v>
      </c>
      <c r="AC1412" s="11">
        <v>0</v>
      </c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11"/>
      <c r="AR1412" s="11"/>
      <c r="AS1412" s="11"/>
      <c r="AT1412" s="11"/>
      <c r="AU1412" s="11"/>
      <c r="AV1412" s="11"/>
      <c r="AW1412" s="11"/>
      <c r="AX1412" s="11"/>
      <c r="AY1412" s="11"/>
      <c r="AZ1412" s="11"/>
      <c r="BA1412" s="11"/>
      <c r="BB1412" s="11"/>
    </row>
    <row r="1413" spans="1:54" x14ac:dyDescent="0.25">
      <c r="A1413" s="11" t="s">
        <v>4582</v>
      </c>
      <c r="B1413" s="12">
        <v>27</v>
      </c>
      <c r="C1413" s="12" t="str">
        <f t="shared" si="22"/>
        <v>[20-30[ ans</v>
      </c>
      <c r="D1413" s="11" t="s">
        <v>4583</v>
      </c>
      <c r="E1413" s="11" t="s">
        <v>48</v>
      </c>
      <c r="F1413" s="11" t="s">
        <v>40</v>
      </c>
      <c r="G1413" s="11"/>
      <c r="H1413" s="11"/>
      <c r="I1413" s="11" t="s">
        <v>41</v>
      </c>
      <c r="J1413" s="11" t="s">
        <v>415</v>
      </c>
      <c r="K1413" s="11" t="s">
        <v>6048</v>
      </c>
      <c r="L1413" s="11" t="s">
        <v>51</v>
      </c>
      <c r="M1413" s="11" t="s">
        <v>6062</v>
      </c>
      <c r="N1413" s="11" t="s">
        <v>296</v>
      </c>
      <c r="O1413" s="11" t="s">
        <v>5504</v>
      </c>
      <c r="P1413" s="11" t="s">
        <v>6035</v>
      </c>
      <c r="Q1413" s="11" t="s">
        <v>5729</v>
      </c>
      <c r="R1413" s="11" t="s">
        <v>5730</v>
      </c>
      <c r="S1413" s="11" t="s">
        <v>45</v>
      </c>
      <c r="T1413" s="11" t="s">
        <v>58</v>
      </c>
      <c r="U1413" s="11" t="s">
        <v>6055</v>
      </c>
      <c r="V1413" s="11" t="s">
        <v>62</v>
      </c>
      <c r="W1413" s="17"/>
      <c r="X1413" s="17"/>
      <c r="Y1413" s="30"/>
      <c r="Z1413" s="30"/>
      <c r="AA1413" s="29">
        <v>14.1</v>
      </c>
      <c r="AB1413" s="11" t="s">
        <v>47</v>
      </c>
      <c r="AC1413" s="11">
        <v>0</v>
      </c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</row>
    <row r="1414" spans="1:54" x14ac:dyDescent="0.25">
      <c r="A1414" s="11" t="s">
        <v>4584</v>
      </c>
      <c r="B1414" s="12">
        <v>28</v>
      </c>
      <c r="C1414" s="12" t="str">
        <f t="shared" si="22"/>
        <v>[20-30[ ans</v>
      </c>
      <c r="D1414" s="11" t="s">
        <v>4585</v>
      </c>
      <c r="E1414" s="11" t="s">
        <v>48</v>
      </c>
      <c r="F1414" s="11" t="s">
        <v>40</v>
      </c>
      <c r="G1414" s="11"/>
      <c r="H1414" s="11"/>
      <c r="I1414" s="11" t="s">
        <v>41</v>
      </c>
      <c r="J1414" s="11" t="s">
        <v>79</v>
      </c>
      <c r="K1414" s="11" t="s">
        <v>6048</v>
      </c>
      <c r="L1414" s="11" t="s">
        <v>43</v>
      </c>
      <c r="M1414" s="11" t="s">
        <v>6062</v>
      </c>
      <c r="N1414" s="11" t="s">
        <v>246</v>
      </c>
      <c r="O1414" s="11" t="s">
        <v>246</v>
      </c>
      <c r="P1414" s="11" t="s">
        <v>6035</v>
      </c>
      <c r="Q1414" s="11" t="s">
        <v>6040</v>
      </c>
      <c r="R1414" s="11" t="s">
        <v>6041</v>
      </c>
      <c r="S1414" s="11" t="s">
        <v>45</v>
      </c>
      <c r="T1414" s="11" t="s">
        <v>58</v>
      </c>
      <c r="U1414" s="11" t="s">
        <v>6055</v>
      </c>
      <c r="V1414" s="11" t="s">
        <v>62</v>
      </c>
      <c r="W1414" s="17"/>
      <c r="X1414" s="17"/>
      <c r="Y1414" s="30"/>
      <c r="Z1414" s="30"/>
      <c r="AA1414" s="11"/>
      <c r="AB1414" s="11" t="s">
        <v>47</v>
      </c>
      <c r="AC1414" s="11">
        <v>0</v>
      </c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11"/>
      <c r="AR1414" s="11"/>
      <c r="AS1414" s="11"/>
      <c r="AT1414" s="11"/>
      <c r="AU1414" s="11"/>
      <c r="AV1414" s="11"/>
      <c r="AW1414" s="11"/>
      <c r="AX1414" s="11"/>
      <c r="AY1414" s="11"/>
      <c r="AZ1414" s="11"/>
      <c r="BA1414" s="11"/>
      <c r="BB1414" s="11"/>
    </row>
    <row r="1415" spans="1:54" x14ac:dyDescent="0.25">
      <c r="A1415" s="11" t="s">
        <v>4586</v>
      </c>
      <c r="B1415" s="12">
        <v>48</v>
      </c>
      <c r="C1415" s="12" t="str">
        <f t="shared" si="22"/>
        <v>[40-50 [ ans</v>
      </c>
      <c r="D1415" s="11" t="s">
        <v>4587</v>
      </c>
      <c r="E1415" s="11" t="s">
        <v>92</v>
      </c>
      <c r="F1415" s="11" t="s">
        <v>40</v>
      </c>
      <c r="G1415" s="11"/>
      <c r="H1415" s="11"/>
      <c r="I1415" s="11" t="s">
        <v>41</v>
      </c>
      <c r="J1415" s="11" t="s">
        <v>1160</v>
      </c>
      <c r="K1415" s="11" t="s">
        <v>6043</v>
      </c>
      <c r="L1415" s="11" t="s">
        <v>43</v>
      </c>
      <c r="M1415" s="11" t="s">
        <v>6062</v>
      </c>
      <c r="N1415" s="11" t="s">
        <v>1126</v>
      </c>
      <c r="O1415" s="11" t="s">
        <v>5501</v>
      </c>
      <c r="P1415" s="11" t="s">
        <v>6031</v>
      </c>
      <c r="Q1415" s="11" t="s">
        <v>5803</v>
      </c>
      <c r="R1415" s="11" t="s">
        <v>5804</v>
      </c>
      <c r="S1415" s="11" t="s">
        <v>45</v>
      </c>
      <c r="T1415" s="11" t="s">
        <v>39</v>
      </c>
      <c r="U1415" s="11" t="s">
        <v>6053</v>
      </c>
      <c r="V1415" s="11" t="s">
        <v>62</v>
      </c>
      <c r="W1415" s="17"/>
      <c r="X1415" s="17"/>
      <c r="Y1415" s="30"/>
      <c r="Z1415" s="30"/>
      <c r="AA1415" s="29">
        <v>11.6</v>
      </c>
      <c r="AB1415" s="11" t="s">
        <v>845</v>
      </c>
      <c r="AC1415" s="11">
        <v>1</v>
      </c>
      <c r="AD1415" s="27" t="s">
        <v>5511</v>
      </c>
      <c r="AE1415" s="27" t="s">
        <v>6673</v>
      </c>
      <c r="AF1415" s="11" t="s">
        <v>62</v>
      </c>
      <c r="AG1415" s="11" t="s">
        <v>46</v>
      </c>
      <c r="AH1415" s="11" t="s">
        <v>62</v>
      </c>
      <c r="AI1415" s="11" t="s">
        <v>62</v>
      </c>
      <c r="AJ1415" s="11"/>
      <c r="AK1415" s="11"/>
      <c r="AL1415" s="11"/>
      <c r="AM1415" s="11"/>
      <c r="AN1415" s="11"/>
      <c r="AO1415" s="11"/>
      <c r="AP1415" s="11"/>
      <c r="AQ1415" s="11" t="s">
        <v>846</v>
      </c>
      <c r="AR1415" s="11"/>
      <c r="AS1415" s="11"/>
      <c r="AT1415" s="11"/>
      <c r="AU1415" s="11"/>
      <c r="AV1415" s="11"/>
      <c r="AW1415" s="11"/>
      <c r="AX1415" s="11"/>
      <c r="AY1415" s="11"/>
      <c r="AZ1415" s="11"/>
      <c r="BA1415" s="11"/>
      <c r="BB1415" s="11"/>
    </row>
    <row r="1416" spans="1:54" x14ac:dyDescent="0.25">
      <c r="A1416" s="11" t="s">
        <v>4588</v>
      </c>
      <c r="B1416" s="12">
        <v>34</v>
      </c>
      <c r="C1416" s="12" t="str">
        <f t="shared" si="22"/>
        <v>[30-40[ ans</v>
      </c>
      <c r="D1416" s="11" t="s">
        <v>4589</v>
      </c>
      <c r="E1416" s="11" t="s">
        <v>54</v>
      </c>
      <c r="F1416" s="11" t="s">
        <v>40</v>
      </c>
      <c r="G1416" s="12">
        <v>170</v>
      </c>
      <c r="H1416" s="11"/>
      <c r="I1416" s="11" t="s">
        <v>41</v>
      </c>
      <c r="J1416" s="11" t="s">
        <v>150</v>
      </c>
      <c r="K1416" s="11" t="s">
        <v>6047</v>
      </c>
      <c r="L1416" s="11" t="s">
        <v>51</v>
      </c>
      <c r="M1416" s="11" t="s">
        <v>6062</v>
      </c>
      <c r="N1416" s="11" t="s">
        <v>721</v>
      </c>
      <c r="O1416" s="11" t="s">
        <v>271</v>
      </c>
      <c r="P1416" s="11" t="s">
        <v>6033</v>
      </c>
      <c r="Q1416" s="11" t="s">
        <v>5596</v>
      </c>
      <c r="R1416" s="11" t="s">
        <v>5597</v>
      </c>
      <c r="S1416" s="11" t="s">
        <v>45</v>
      </c>
      <c r="T1416" s="11" t="s">
        <v>84</v>
      </c>
      <c r="U1416" s="11" t="s">
        <v>6057</v>
      </c>
      <c r="V1416" s="11" t="s">
        <v>46</v>
      </c>
      <c r="W1416" s="17"/>
      <c r="X1416" s="17"/>
      <c r="Y1416" s="30"/>
      <c r="Z1416" s="30"/>
      <c r="AA1416" s="29">
        <v>13.6</v>
      </c>
      <c r="AB1416" s="11" t="s">
        <v>47</v>
      </c>
      <c r="AC1416" s="11">
        <v>0</v>
      </c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11"/>
      <c r="AR1416" s="11"/>
      <c r="AS1416" s="11"/>
      <c r="AT1416" s="11"/>
      <c r="AU1416" s="11"/>
      <c r="AV1416" s="11"/>
      <c r="AW1416" s="11"/>
      <c r="AX1416" s="11"/>
      <c r="AY1416" s="11"/>
      <c r="AZ1416" s="11"/>
      <c r="BA1416" s="11"/>
      <c r="BB1416" s="11"/>
    </row>
    <row r="1417" spans="1:54" x14ac:dyDescent="0.25">
      <c r="A1417" s="11" t="s">
        <v>4590</v>
      </c>
      <c r="B1417" s="12">
        <v>24</v>
      </c>
      <c r="C1417" s="12" t="str">
        <f t="shared" si="22"/>
        <v>[20-30[ ans</v>
      </c>
      <c r="D1417" s="11" t="s">
        <v>4591</v>
      </c>
      <c r="E1417" s="11" t="s">
        <v>48</v>
      </c>
      <c r="F1417" s="11" t="s">
        <v>40</v>
      </c>
      <c r="G1417" s="11"/>
      <c r="H1417" s="11"/>
      <c r="I1417" s="11" t="s">
        <v>41</v>
      </c>
      <c r="J1417" s="11" t="s">
        <v>79</v>
      </c>
      <c r="K1417" s="11" t="s">
        <v>6048</v>
      </c>
      <c r="L1417" s="11" t="s">
        <v>1230</v>
      </c>
      <c r="M1417" s="11" t="s">
        <v>523</v>
      </c>
      <c r="N1417" s="11" t="s">
        <v>428</v>
      </c>
      <c r="O1417" s="11" t="s">
        <v>428</v>
      </c>
      <c r="P1417" s="11" t="s">
        <v>428</v>
      </c>
      <c r="Q1417" s="11"/>
      <c r="R1417" s="11"/>
      <c r="S1417" s="11" t="s">
        <v>45</v>
      </c>
      <c r="T1417" s="11" t="s">
        <v>39</v>
      </c>
      <c r="U1417" s="11" t="s">
        <v>6053</v>
      </c>
      <c r="V1417" s="11" t="s">
        <v>62</v>
      </c>
      <c r="W1417" s="17"/>
      <c r="X1417" s="17"/>
      <c r="Y1417" s="30"/>
      <c r="Z1417" s="30"/>
      <c r="AA1417" s="29">
        <v>10.3</v>
      </c>
      <c r="AB1417" s="11" t="s">
        <v>845</v>
      </c>
      <c r="AC1417" s="11">
        <v>1</v>
      </c>
      <c r="AD1417" s="27" t="s">
        <v>5511</v>
      </c>
      <c r="AE1417" s="27" t="s">
        <v>6673</v>
      </c>
      <c r="AF1417" s="11" t="s">
        <v>62</v>
      </c>
      <c r="AG1417" s="11" t="s">
        <v>46</v>
      </c>
      <c r="AH1417" s="11" t="s">
        <v>62</v>
      </c>
      <c r="AI1417" s="11" t="s">
        <v>62</v>
      </c>
      <c r="AJ1417" s="11"/>
      <c r="AK1417" s="11"/>
      <c r="AL1417" s="11"/>
      <c r="AM1417" s="11"/>
      <c r="AN1417" s="11"/>
      <c r="AO1417" s="11"/>
      <c r="AP1417" s="11"/>
      <c r="AQ1417" s="11" t="s">
        <v>846</v>
      </c>
      <c r="AR1417" s="11"/>
      <c r="AS1417" s="11"/>
      <c r="AT1417" s="11"/>
      <c r="AU1417" s="11"/>
      <c r="AV1417" s="11"/>
      <c r="AW1417" s="11"/>
      <c r="AX1417" s="11"/>
      <c r="AY1417" s="11"/>
      <c r="AZ1417" s="11"/>
      <c r="BA1417" s="11"/>
      <c r="BB1417" s="11"/>
    </row>
    <row r="1418" spans="1:54" x14ac:dyDescent="0.25">
      <c r="A1418" s="11" t="s">
        <v>4592</v>
      </c>
      <c r="B1418" s="12">
        <v>38</v>
      </c>
      <c r="C1418" s="12" t="str">
        <f t="shared" si="22"/>
        <v>[30-40[ ans</v>
      </c>
      <c r="D1418" s="11" t="s">
        <v>4593</v>
      </c>
      <c r="E1418" s="11" t="s">
        <v>39</v>
      </c>
      <c r="F1418" s="11" t="s">
        <v>40</v>
      </c>
      <c r="G1418" s="11"/>
      <c r="H1418" s="11"/>
      <c r="I1418" s="11" t="s">
        <v>41</v>
      </c>
      <c r="J1418" s="11" t="s">
        <v>839</v>
      </c>
      <c r="K1418" s="11" t="s">
        <v>6052</v>
      </c>
      <c r="L1418" s="11" t="s">
        <v>43</v>
      </c>
      <c r="M1418" s="11" t="s">
        <v>6062</v>
      </c>
      <c r="N1418" s="11" t="s">
        <v>87</v>
      </c>
      <c r="O1418" s="11" t="s">
        <v>90</v>
      </c>
      <c r="P1418" s="11" t="s">
        <v>6033</v>
      </c>
      <c r="Q1418" s="11" t="s">
        <v>5632</v>
      </c>
      <c r="R1418" s="11" t="s">
        <v>5633</v>
      </c>
      <c r="S1418" s="11" t="s">
        <v>45</v>
      </c>
      <c r="T1418" s="11" t="s">
        <v>58</v>
      </c>
      <c r="U1418" s="11" t="s">
        <v>6055</v>
      </c>
      <c r="V1418" s="11" t="s">
        <v>46</v>
      </c>
      <c r="W1418" s="17">
        <v>42370</v>
      </c>
      <c r="X1418" s="17" t="s">
        <v>6281</v>
      </c>
      <c r="Y1418" s="34">
        <v>3</v>
      </c>
      <c r="Z1418" s="30" t="s">
        <v>6647</v>
      </c>
      <c r="AA1418" s="29">
        <v>12.6</v>
      </c>
      <c r="AB1418" s="11" t="s">
        <v>47</v>
      </c>
      <c r="AC1418" s="11">
        <v>0</v>
      </c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1"/>
      <c r="AR1418" s="11"/>
      <c r="AS1418" s="11"/>
      <c r="AT1418" s="11"/>
      <c r="AU1418" s="11"/>
      <c r="AV1418" s="11"/>
      <c r="AW1418" s="11"/>
      <c r="AX1418" s="11"/>
      <c r="AY1418" s="11"/>
      <c r="AZ1418" s="11"/>
      <c r="BA1418" s="11"/>
      <c r="BB1418" s="11"/>
    </row>
    <row r="1419" spans="1:54" x14ac:dyDescent="0.25">
      <c r="A1419" s="11" t="s">
        <v>4594</v>
      </c>
      <c r="B1419" s="12">
        <v>41</v>
      </c>
      <c r="C1419" s="12" t="str">
        <f t="shared" si="22"/>
        <v>[40-50 [ ans</v>
      </c>
      <c r="D1419" s="11" t="s">
        <v>4595</v>
      </c>
      <c r="E1419" s="11" t="s">
        <v>54</v>
      </c>
      <c r="F1419" s="11" t="s">
        <v>40</v>
      </c>
      <c r="G1419" s="11"/>
      <c r="H1419" s="11"/>
      <c r="I1419" s="11" t="s">
        <v>41</v>
      </c>
      <c r="J1419" s="11" t="s">
        <v>150</v>
      </c>
      <c r="K1419" s="11" t="s">
        <v>6047</v>
      </c>
      <c r="L1419" s="11" t="s">
        <v>43</v>
      </c>
      <c r="M1419" s="11" t="s">
        <v>6062</v>
      </c>
      <c r="N1419" s="11" t="s">
        <v>227</v>
      </c>
      <c r="O1419" s="11" t="s">
        <v>104</v>
      </c>
      <c r="P1419" s="11" t="s">
        <v>6033</v>
      </c>
      <c r="Q1419" s="11" t="s">
        <v>6036</v>
      </c>
      <c r="R1419" s="11" t="s">
        <v>6037</v>
      </c>
      <c r="S1419" s="11" t="s">
        <v>45</v>
      </c>
      <c r="T1419" s="11" t="s">
        <v>39</v>
      </c>
      <c r="U1419" s="11" t="s">
        <v>6053</v>
      </c>
      <c r="V1419" s="11" t="s">
        <v>46</v>
      </c>
      <c r="W1419" s="17">
        <v>43770</v>
      </c>
      <c r="X1419" s="17" t="s">
        <v>6582</v>
      </c>
      <c r="Y1419" s="34">
        <v>0</v>
      </c>
      <c r="Z1419" s="30" t="s">
        <v>6644</v>
      </c>
      <c r="AA1419" s="11"/>
      <c r="AB1419" s="11" t="s">
        <v>47</v>
      </c>
      <c r="AC1419" s="11">
        <v>0</v>
      </c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11"/>
      <c r="AR1419" s="11"/>
      <c r="AS1419" s="11"/>
      <c r="AT1419" s="11"/>
      <c r="AU1419" s="11"/>
      <c r="AV1419" s="11"/>
      <c r="AW1419" s="11"/>
      <c r="AX1419" s="11"/>
      <c r="AY1419" s="11"/>
      <c r="AZ1419" s="11"/>
      <c r="BA1419" s="11"/>
      <c r="BB1419" s="11"/>
    </row>
    <row r="1420" spans="1:54" x14ac:dyDescent="0.25">
      <c r="A1420" s="11" t="s">
        <v>4597</v>
      </c>
      <c r="B1420" s="12">
        <v>41</v>
      </c>
      <c r="C1420" s="12" t="str">
        <f t="shared" si="22"/>
        <v>[40-50 [ ans</v>
      </c>
      <c r="D1420" s="11" t="s">
        <v>4598</v>
      </c>
      <c r="E1420" s="11" t="s">
        <v>54</v>
      </c>
      <c r="F1420" s="11" t="s">
        <v>40</v>
      </c>
      <c r="G1420" s="11"/>
      <c r="H1420" s="11"/>
      <c r="I1420" s="11" t="s">
        <v>41</v>
      </c>
      <c r="J1420" s="11" t="s">
        <v>171</v>
      </c>
      <c r="K1420" s="11" t="s">
        <v>6047</v>
      </c>
      <c r="L1420" s="11" t="s">
        <v>51</v>
      </c>
      <c r="M1420" s="11" t="s">
        <v>6062</v>
      </c>
      <c r="N1420" s="11" t="s">
        <v>104</v>
      </c>
      <c r="O1420" s="11" t="s">
        <v>104</v>
      </c>
      <c r="P1420" s="11" t="s">
        <v>6033</v>
      </c>
      <c r="Q1420" s="11" t="s">
        <v>6036</v>
      </c>
      <c r="R1420" s="11" t="s">
        <v>6037</v>
      </c>
      <c r="S1420" s="11" t="s">
        <v>45</v>
      </c>
      <c r="T1420" s="11" t="s">
        <v>58</v>
      </c>
      <c r="U1420" s="11" t="s">
        <v>6055</v>
      </c>
      <c r="V1420" s="11" t="s">
        <v>46</v>
      </c>
      <c r="W1420" s="17">
        <v>43101</v>
      </c>
      <c r="X1420" s="17" t="s">
        <v>6298</v>
      </c>
      <c r="Y1420" s="34">
        <v>1</v>
      </c>
      <c r="Z1420" s="30" t="s">
        <v>6644</v>
      </c>
      <c r="AA1420" s="11"/>
      <c r="AB1420" s="11" t="s">
        <v>47</v>
      </c>
      <c r="AC1420" s="11">
        <v>0</v>
      </c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</row>
    <row r="1421" spans="1:54" x14ac:dyDescent="0.25">
      <c r="A1421" s="11" t="s">
        <v>4599</v>
      </c>
      <c r="B1421" s="12">
        <v>22</v>
      </c>
      <c r="C1421" s="12" t="str">
        <f t="shared" si="22"/>
        <v>[20-30[ ans</v>
      </c>
      <c r="D1421" s="11" t="s">
        <v>4600</v>
      </c>
      <c r="E1421" s="11" t="s">
        <v>48</v>
      </c>
      <c r="F1421" s="11" t="s">
        <v>40</v>
      </c>
      <c r="G1421" s="11"/>
      <c r="H1421" s="11"/>
      <c r="I1421" s="11" t="s">
        <v>41</v>
      </c>
      <c r="J1421" s="11" t="s">
        <v>79</v>
      </c>
      <c r="K1421" s="11" t="s">
        <v>6048</v>
      </c>
      <c r="L1421" s="11" t="s">
        <v>51</v>
      </c>
      <c r="M1421" s="11" t="s">
        <v>6062</v>
      </c>
      <c r="N1421" s="11" t="s">
        <v>377</v>
      </c>
      <c r="O1421" s="11" t="s">
        <v>164</v>
      </c>
      <c r="P1421" s="11" t="s">
        <v>6033</v>
      </c>
      <c r="Q1421" s="11" t="s">
        <v>5582</v>
      </c>
      <c r="R1421" s="11" t="s">
        <v>5583</v>
      </c>
      <c r="S1421" s="11" t="s">
        <v>45</v>
      </c>
      <c r="T1421" s="11" t="s">
        <v>58</v>
      </c>
      <c r="U1421" s="11" t="s">
        <v>6055</v>
      </c>
      <c r="V1421" s="11" t="s">
        <v>62</v>
      </c>
      <c r="W1421" s="17"/>
      <c r="X1421" s="17"/>
      <c r="Y1421" s="30"/>
      <c r="Z1421" s="30"/>
      <c r="AA1421" s="11"/>
      <c r="AB1421" s="11" t="s">
        <v>47</v>
      </c>
      <c r="AC1421" s="11">
        <v>0</v>
      </c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</row>
    <row r="1422" spans="1:54" x14ac:dyDescent="0.25">
      <c r="A1422" s="11" t="s">
        <v>4601</v>
      </c>
      <c r="B1422" s="12">
        <v>22</v>
      </c>
      <c r="C1422" s="12" t="str">
        <f t="shared" si="22"/>
        <v>[20-30[ ans</v>
      </c>
      <c r="D1422" s="11" t="s">
        <v>4602</v>
      </c>
      <c r="E1422" s="11" t="s">
        <v>54</v>
      </c>
      <c r="F1422" s="11" t="s">
        <v>40</v>
      </c>
      <c r="G1422" s="11"/>
      <c r="H1422" s="11"/>
      <c r="I1422" s="11" t="s">
        <v>41</v>
      </c>
      <c r="J1422" s="11" t="s">
        <v>286</v>
      </c>
      <c r="K1422" s="11" t="s">
        <v>286</v>
      </c>
      <c r="L1422" s="11" t="s">
        <v>51</v>
      </c>
      <c r="M1422" s="11" t="s">
        <v>6062</v>
      </c>
      <c r="N1422" s="11" t="s">
        <v>428</v>
      </c>
      <c r="O1422" s="11" t="s">
        <v>729</v>
      </c>
      <c r="P1422" s="11" t="s">
        <v>6702</v>
      </c>
      <c r="Q1422" s="11"/>
      <c r="R1422" s="11"/>
      <c r="S1422" s="11" t="s">
        <v>45</v>
      </c>
      <c r="T1422" s="11" t="s">
        <v>58</v>
      </c>
      <c r="U1422" s="11" t="s">
        <v>6055</v>
      </c>
      <c r="V1422" s="11" t="s">
        <v>62</v>
      </c>
      <c r="W1422" s="17"/>
      <c r="X1422" s="17"/>
      <c r="Y1422" s="30"/>
      <c r="Z1422" s="30"/>
      <c r="AA1422" s="11"/>
      <c r="AB1422" s="11" t="s">
        <v>47</v>
      </c>
      <c r="AC1422" s="11">
        <v>0</v>
      </c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11"/>
      <c r="AR1422" s="11"/>
      <c r="AS1422" s="11"/>
      <c r="AT1422" s="11"/>
      <c r="AU1422" s="11"/>
      <c r="AV1422" s="11"/>
      <c r="AW1422" s="11"/>
      <c r="AX1422" s="11"/>
      <c r="AY1422" s="11"/>
      <c r="AZ1422" s="11"/>
      <c r="BA1422" s="11"/>
      <c r="BB1422" s="11"/>
    </row>
    <row r="1423" spans="1:54" x14ac:dyDescent="0.25">
      <c r="A1423" s="11" t="s">
        <v>4603</v>
      </c>
      <c r="B1423" s="12">
        <v>32</v>
      </c>
      <c r="C1423" s="12" t="str">
        <f t="shared" si="22"/>
        <v>[30-40[ ans</v>
      </c>
      <c r="D1423" s="11" t="s">
        <v>4604</v>
      </c>
      <c r="E1423" s="11" t="s">
        <v>48</v>
      </c>
      <c r="F1423" s="11" t="s">
        <v>40</v>
      </c>
      <c r="G1423" s="11"/>
      <c r="H1423" s="11"/>
      <c r="I1423" s="11" t="s">
        <v>41</v>
      </c>
      <c r="J1423" s="11" t="s">
        <v>140</v>
      </c>
      <c r="K1423" s="11" t="s">
        <v>6046</v>
      </c>
      <c r="L1423" s="11" t="s">
        <v>60</v>
      </c>
      <c r="M1423" s="11" t="s">
        <v>6062</v>
      </c>
      <c r="N1423" s="11" t="s">
        <v>141</v>
      </c>
      <c r="O1423" s="11" t="s">
        <v>5502</v>
      </c>
      <c r="P1423" s="11" t="s">
        <v>6035</v>
      </c>
      <c r="Q1423" s="11" t="s">
        <v>5572</v>
      </c>
      <c r="R1423" s="11" t="s">
        <v>5573</v>
      </c>
      <c r="S1423" s="11" t="s">
        <v>45</v>
      </c>
      <c r="T1423" s="11" t="s">
        <v>58</v>
      </c>
      <c r="U1423" s="11" t="s">
        <v>6055</v>
      </c>
      <c r="V1423" s="11" t="s">
        <v>46</v>
      </c>
      <c r="W1423" s="17">
        <v>42736</v>
      </c>
      <c r="X1423" s="17" t="s">
        <v>6270</v>
      </c>
      <c r="Y1423" s="34">
        <v>2</v>
      </c>
      <c r="Z1423" s="30" t="s">
        <v>6644</v>
      </c>
      <c r="AA1423" s="29">
        <v>14.3</v>
      </c>
      <c r="AB1423" s="11" t="s">
        <v>47</v>
      </c>
      <c r="AC1423" s="11">
        <v>0</v>
      </c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</row>
    <row r="1424" spans="1:54" x14ac:dyDescent="0.25">
      <c r="A1424" s="11" t="s">
        <v>4605</v>
      </c>
      <c r="B1424" s="12">
        <v>25</v>
      </c>
      <c r="C1424" s="12" t="str">
        <f t="shared" si="22"/>
        <v>[20-30[ ans</v>
      </c>
      <c r="D1424" s="11" t="s">
        <v>4606</v>
      </c>
      <c r="E1424" s="11" t="s">
        <v>54</v>
      </c>
      <c r="F1424" s="11" t="s">
        <v>40</v>
      </c>
      <c r="G1424" s="11"/>
      <c r="H1424" s="11"/>
      <c r="I1424" s="11" t="s">
        <v>41</v>
      </c>
      <c r="J1424" s="11" t="s">
        <v>1033</v>
      </c>
      <c r="K1424" s="11" t="s">
        <v>6043</v>
      </c>
      <c r="L1424" s="11" t="s">
        <v>43</v>
      </c>
      <c r="M1424" s="11" t="s">
        <v>6062</v>
      </c>
      <c r="N1424" s="11" t="s">
        <v>1034</v>
      </c>
      <c r="O1424" s="11" t="s">
        <v>1034</v>
      </c>
      <c r="P1424" s="11" t="s">
        <v>6035</v>
      </c>
      <c r="Q1424" s="11" t="s">
        <v>6029</v>
      </c>
      <c r="R1424" s="11" t="s">
        <v>6030</v>
      </c>
      <c r="S1424" s="11" t="s">
        <v>45</v>
      </c>
      <c r="T1424" s="11" t="s">
        <v>58</v>
      </c>
      <c r="U1424" s="11" t="s">
        <v>6055</v>
      </c>
      <c r="V1424" s="11" t="s">
        <v>62</v>
      </c>
      <c r="W1424" s="17"/>
      <c r="X1424" s="17"/>
      <c r="Y1424" s="30"/>
      <c r="Z1424" s="30"/>
      <c r="AA1424" s="29">
        <v>14.6</v>
      </c>
      <c r="AB1424" s="11" t="s">
        <v>47</v>
      </c>
      <c r="AC1424" s="11">
        <v>0</v>
      </c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11"/>
      <c r="AR1424" s="11"/>
      <c r="AS1424" s="11"/>
      <c r="AT1424" s="11"/>
      <c r="AU1424" s="11"/>
      <c r="AV1424" s="11"/>
      <c r="AW1424" s="11"/>
      <c r="AX1424" s="11"/>
      <c r="AY1424" s="11"/>
      <c r="AZ1424" s="11"/>
      <c r="BA1424" s="11"/>
      <c r="BB1424" s="11"/>
    </row>
    <row r="1425" spans="1:54" x14ac:dyDescent="0.25">
      <c r="A1425" s="11" t="s">
        <v>4607</v>
      </c>
      <c r="B1425" s="12">
        <v>25</v>
      </c>
      <c r="C1425" s="12" t="str">
        <f t="shared" si="22"/>
        <v>[20-30[ ans</v>
      </c>
      <c r="D1425" s="11" t="s">
        <v>2933</v>
      </c>
      <c r="E1425" s="11" t="s">
        <v>39</v>
      </c>
      <c r="F1425" s="11" t="s">
        <v>40</v>
      </c>
      <c r="G1425" s="11"/>
      <c r="H1425" s="11"/>
      <c r="I1425" s="11" t="s">
        <v>41</v>
      </c>
      <c r="J1425" s="11" t="s">
        <v>286</v>
      </c>
      <c r="K1425" s="11" t="s">
        <v>286</v>
      </c>
      <c r="L1425" s="11" t="s">
        <v>523</v>
      </c>
      <c r="M1425" s="11" t="s">
        <v>523</v>
      </c>
      <c r="N1425" s="11" t="s">
        <v>428</v>
      </c>
      <c r="O1425" s="11" t="s">
        <v>428</v>
      </c>
      <c r="P1425" s="11" t="s">
        <v>428</v>
      </c>
      <c r="Q1425" s="11"/>
      <c r="R1425" s="11"/>
      <c r="S1425" s="11" t="s">
        <v>45</v>
      </c>
      <c r="T1425" s="11" t="s">
        <v>39</v>
      </c>
      <c r="U1425" s="11" t="s">
        <v>6053</v>
      </c>
      <c r="V1425" s="11" t="s">
        <v>62</v>
      </c>
      <c r="W1425" s="17"/>
      <c r="X1425" s="17"/>
      <c r="Y1425" s="30"/>
      <c r="Z1425" s="30"/>
      <c r="AA1425" s="11"/>
      <c r="AB1425" s="11" t="s">
        <v>47</v>
      </c>
      <c r="AC1425" s="11">
        <v>0</v>
      </c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</row>
    <row r="1426" spans="1:54" x14ac:dyDescent="0.25">
      <c r="A1426" s="11" t="s">
        <v>4608</v>
      </c>
      <c r="B1426" s="12">
        <v>33</v>
      </c>
      <c r="C1426" s="12" t="str">
        <f t="shared" si="22"/>
        <v>[30-40[ ans</v>
      </c>
      <c r="D1426" s="11" t="s">
        <v>4609</v>
      </c>
      <c r="E1426" s="11" t="s">
        <v>39</v>
      </c>
      <c r="F1426" s="11" t="s">
        <v>40</v>
      </c>
      <c r="G1426" s="11"/>
      <c r="H1426" s="11"/>
      <c r="I1426" s="11" t="s">
        <v>49</v>
      </c>
      <c r="J1426" s="11" t="s">
        <v>427</v>
      </c>
      <c r="K1426" s="11" t="s">
        <v>6048</v>
      </c>
      <c r="L1426" s="11" t="s">
        <v>51</v>
      </c>
      <c r="M1426" s="11" t="s">
        <v>6062</v>
      </c>
      <c r="N1426" s="11" t="s">
        <v>484</v>
      </c>
      <c r="O1426" s="11" t="s">
        <v>319</v>
      </c>
      <c r="P1426" s="11" t="s">
        <v>6033</v>
      </c>
      <c r="Q1426" s="11" t="s">
        <v>5568</v>
      </c>
      <c r="R1426" s="11" t="s">
        <v>5569</v>
      </c>
      <c r="S1426" s="11" t="s">
        <v>45</v>
      </c>
      <c r="T1426" s="11" t="s">
        <v>39</v>
      </c>
      <c r="U1426" s="11" t="s">
        <v>6053</v>
      </c>
      <c r="V1426" s="11" t="s">
        <v>62</v>
      </c>
      <c r="W1426" s="17"/>
      <c r="X1426" s="17"/>
      <c r="Y1426" s="30"/>
      <c r="Z1426" s="30"/>
      <c r="AA1426" s="11"/>
      <c r="AB1426" s="11" t="s">
        <v>47</v>
      </c>
      <c r="AC1426" s="11">
        <v>0</v>
      </c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11"/>
      <c r="AR1426" s="11"/>
      <c r="AS1426" s="11"/>
      <c r="AT1426" s="11"/>
      <c r="AU1426" s="11"/>
      <c r="AV1426" s="11"/>
      <c r="AW1426" s="11"/>
      <c r="AX1426" s="11"/>
      <c r="AY1426" s="11"/>
      <c r="AZ1426" s="11"/>
      <c r="BA1426" s="11"/>
      <c r="BB1426" s="11"/>
    </row>
    <row r="1427" spans="1:54" x14ac:dyDescent="0.25">
      <c r="A1427" s="11" t="s">
        <v>4610</v>
      </c>
      <c r="B1427" s="12">
        <v>28</v>
      </c>
      <c r="C1427" s="12" t="str">
        <f t="shared" si="22"/>
        <v>[20-30[ ans</v>
      </c>
      <c r="D1427" s="11" t="s">
        <v>4611</v>
      </c>
      <c r="E1427" s="11" t="s">
        <v>54</v>
      </c>
      <c r="F1427" s="11" t="s">
        <v>40</v>
      </c>
      <c r="G1427" s="11"/>
      <c r="H1427" s="11"/>
      <c r="I1427" s="11" t="s">
        <v>41</v>
      </c>
      <c r="J1427" s="11" t="s">
        <v>161</v>
      </c>
      <c r="K1427" s="11" t="s">
        <v>6045</v>
      </c>
      <c r="L1427" s="11" t="s">
        <v>51</v>
      </c>
      <c r="M1427" s="11" t="s">
        <v>6062</v>
      </c>
      <c r="N1427" s="11" t="s">
        <v>162</v>
      </c>
      <c r="O1427" s="11" t="s">
        <v>162</v>
      </c>
      <c r="P1427" s="11" t="s">
        <v>6033</v>
      </c>
      <c r="Q1427" s="11" t="s">
        <v>5580</v>
      </c>
      <c r="R1427" s="11" t="s">
        <v>5581</v>
      </c>
      <c r="S1427" s="11" t="s">
        <v>45</v>
      </c>
      <c r="T1427" s="11" t="s">
        <v>58</v>
      </c>
      <c r="U1427" s="11" t="s">
        <v>6055</v>
      </c>
      <c r="V1427" s="11" t="s">
        <v>62</v>
      </c>
      <c r="W1427" s="17"/>
      <c r="X1427" s="17"/>
      <c r="Y1427" s="30"/>
      <c r="Z1427" s="30"/>
      <c r="AA1427" s="11"/>
      <c r="AB1427" s="11" t="s">
        <v>47</v>
      </c>
      <c r="AC1427" s="11">
        <v>0</v>
      </c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11"/>
      <c r="AR1427" s="11"/>
      <c r="AS1427" s="11"/>
      <c r="AT1427" s="11"/>
      <c r="AU1427" s="11"/>
      <c r="AV1427" s="11"/>
      <c r="AW1427" s="11"/>
      <c r="AX1427" s="11"/>
      <c r="AY1427" s="11"/>
      <c r="AZ1427" s="11"/>
      <c r="BA1427" s="11"/>
      <c r="BB1427" s="11"/>
    </row>
    <row r="1428" spans="1:54" x14ac:dyDescent="0.25">
      <c r="A1428" s="11" t="s">
        <v>4612</v>
      </c>
      <c r="B1428" s="12">
        <v>30</v>
      </c>
      <c r="C1428" s="12" t="str">
        <f t="shared" si="22"/>
        <v>[30-40[ ans</v>
      </c>
      <c r="D1428" s="11" t="s">
        <v>4613</v>
      </c>
      <c r="E1428" s="11" t="s">
        <v>48</v>
      </c>
      <c r="F1428" s="11" t="s">
        <v>40</v>
      </c>
      <c r="G1428" s="11"/>
      <c r="H1428" s="11"/>
      <c r="I1428" s="11" t="s">
        <v>41</v>
      </c>
      <c r="J1428" s="11" t="s">
        <v>144</v>
      </c>
      <c r="K1428" s="11" t="s">
        <v>6044</v>
      </c>
      <c r="L1428" s="11" t="s">
        <v>43</v>
      </c>
      <c r="M1428" s="11" t="s">
        <v>6062</v>
      </c>
      <c r="N1428" s="11" t="s">
        <v>271</v>
      </c>
      <c r="O1428" s="11" t="s">
        <v>271</v>
      </c>
      <c r="P1428" s="11" t="s">
        <v>6033</v>
      </c>
      <c r="Q1428" s="11" t="s">
        <v>5596</v>
      </c>
      <c r="R1428" s="11" t="s">
        <v>5597</v>
      </c>
      <c r="S1428" s="11" t="s">
        <v>45</v>
      </c>
      <c r="T1428" s="11" t="s">
        <v>58</v>
      </c>
      <c r="U1428" s="11" t="s">
        <v>6055</v>
      </c>
      <c r="V1428" s="11" t="s">
        <v>46</v>
      </c>
      <c r="W1428" s="17" t="s">
        <v>6149</v>
      </c>
      <c r="X1428" s="17" t="s">
        <v>6429</v>
      </c>
      <c r="Y1428" s="34">
        <v>1</v>
      </c>
      <c r="Z1428" s="30" t="s">
        <v>6644</v>
      </c>
      <c r="AA1428" s="29">
        <v>14.3</v>
      </c>
      <c r="AB1428" s="11" t="s">
        <v>47</v>
      </c>
      <c r="AC1428" s="11">
        <v>0</v>
      </c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11"/>
      <c r="AR1428" s="11"/>
      <c r="AS1428" s="11"/>
      <c r="AT1428" s="11"/>
      <c r="AU1428" s="11"/>
      <c r="AV1428" s="11"/>
      <c r="AW1428" s="11"/>
      <c r="AX1428" s="11"/>
      <c r="AY1428" s="11"/>
      <c r="AZ1428" s="11"/>
      <c r="BA1428" s="11"/>
      <c r="BB1428" s="11"/>
    </row>
    <row r="1429" spans="1:54" x14ac:dyDescent="0.25">
      <c r="A1429" s="11" t="s">
        <v>4614</v>
      </c>
      <c r="B1429" s="12">
        <v>23</v>
      </c>
      <c r="C1429" s="12" t="str">
        <f t="shared" si="22"/>
        <v>[20-30[ ans</v>
      </c>
      <c r="D1429" s="11" t="s">
        <v>4615</v>
      </c>
      <c r="E1429" s="11" t="s">
        <v>54</v>
      </c>
      <c r="F1429" s="11" t="s">
        <v>40</v>
      </c>
      <c r="G1429" s="11"/>
      <c r="H1429" s="11"/>
      <c r="I1429" s="11" t="s">
        <v>41</v>
      </c>
      <c r="J1429" s="11" t="s">
        <v>347</v>
      </c>
      <c r="K1429" s="11" t="s">
        <v>286</v>
      </c>
      <c r="L1429" s="11" t="s">
        <v>51</v>
      </c>
      <c r="M1429" s="11" t="s">
        <v>6062</v>
      </c>
      <c r="N1429" s="11" t="s">
        <v>752</v>
      </c>
      <c r="O1429" s="11" t="s">
        <v>165</v>
      </c>
      <c r="P1429" s="11" t="s">
        <v>6033</v>
      </c>
      <c r="Q1429" s="11" t="s">
        <v>5584</v>
      </c>
      <c r="R1429" s="11" t="s">
        <v>5585</v>
      </c>
      <c r="S1429" s="11" t="s">
        <v>45</v>
      </c>
      <c r="T1429" s="11" t="s">
        <v>39</v>
      </c>
      <c r="U1429" s="11" t="s">
        <v>6053</v>
      </c>
      <c r="V1429" s="11" t="s">
        <v>46</v>
      </c>
      <c r="W1429" s="17">
        <v>43228</v>
      </c>
      <c r="X1429" s="17" t="s">
        <v>6583</v>
      </c>
      <c r="Y1429" s="34">
        <v>1</v>
      </c>
      <c r="Z1429" s="30" t="s">
        <v>6644</v>
      </c>
      <c r="AA1429" s="11"/>
      <c r="AB1429" s="11" t="s">
        <v>898</v>
      </c>
      <c r="AC1429" s="11">
        <v>1</v>
      </c>
      <c r="AD1429" s="27" t="s">
        <v>5522</v>
      </c>
      <c r="AE1429" s="27" t="s">
        <v>6673</v>
      </c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11"/>
      <c r="AR1429" s="11" t="s">
        <v>46</v>
      </c>
      <c r="AS1429" s="11" t="s">
        <v>62</v>
      </c>
      <c r="AT1429" s="11" t="s">
        <v>62</v>
      </c>
      <c r="AU1429" s="11" t="s">
        <v>62</v>
      </c>
      <c r="AV1429" s="11" t="s">
        <v>62</v>
      </c>
      <c r="AW1429" s="11" t="s">
        <v>62</v>
      </c>
      <c r="AX1429" s="11" t="s">
        <v>62</v>
      </c>
      <c r="AY1429" s="11" t="s">
        <v>62</v>
      </c>
      <c r="AZ1429" s="11" t="s">
        <v>62</v>
      </c>
      <c r="BA1429" s="11" t="s">
        <v>62</v>
      </c>
      <c r="BB1429" s="11"/>
    </row>
    <row r="1430" spans="1:54" x14ac:dyDescent="0.25">
      <c r="A1430" s="11" t="s">
        <v>4617</v>
      </c>
      <c r="B1430" s="12">
        <v>34</v>
      </c>
      <c r="C1430" s="12" t="str">
        <f t="shared" si="22"/>
        <v>[30-40[ ans</v>
      </c>
      <c r="D1430" s="11" t="s">
        <v>4618</v>
      </c>
      <c r="E1430" s="11" t="s">
        <v>48</v>
      </c>
      <c r="F1430" s="11" t="s">
        <v>40</v>
      </c>
      <c r="G1430" s="11"/>
      <c r="H1430" s="11"/>
      <c r="I1430" s="11" t="s">
        <v>41</v>
      </c>
      <c r="J1430" s="11" t="s">
        <v>826</v>
      </c>
      <c r="K1430" s="11" t="s">
        <v>6048</v>
      </c>
      <c r="L1430" s="11" t="s">
        <v>51</v>
      </c>
      <c r="M1430" s="11" t="s">
        <v>6062</v>
      </c>
      <c r="N1430" s="11" t="s">
        <v>87</v>
      </c>
      <c r="O1430" s="11" t="s">
        <v>90</v>
      </c>
      <c r="P1430" s="11" t="s">
        <v>6033</v>
      </c>
      <c r="Q1430" s="11" t="s">
        <v>5632</v>
      </c>
      <c r="R1430" s="11" t="s">
        <v>5633</v>
      </c>
      <c r="S1430" s="11" t="s">
        <v>45</v>
      </c>
      <c r="T1430" s="11" t="s">
        <v>58</v>
      </c>
      <c r="U1430" s="11" t="s">
        <v>6055</v>
      </c>
      <c r="V1430" s="11" t="s">
        <v>46</v>
      </c>
      <c r="W1430" s="17">
        <v>42738</v>
      </c>
      <c r="X1430" s="17" t="s">
        <v>6355</v>
      </c>
      <c r="Y1430" s="34">
        <v>2</v>
      </c>
      <c r="Z1430" s="30" t="s">
        <v>6644</v>
      </c>
      <c r="AA1430" s="29">
        <v>12.4</v>
      </c>
      <c r="AB1430" s="11" t="s">
        <v>47</v>
      </c>
      <c r="AC1430" s="11">
        <v>0</v>
      </c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  <c r="AP1430" s="11"/>
      <c r="AQ1430" s="11"/>
      <c r="AR1430" s="11"/>
      <c r="AS1430" s="11"/>
      <c r="AT1430" s="11"/>
      <c r="AU1430" s="11"/>
      <c r="AV1430" s="11"/>
      <c r="AW1430" s="11"/>
      <c r="AX1430" s="11"/>
      <c r="AY1430" s="11"/>
      <c r="AZ1430" s="11"/>
      <c r="BA1430" s="11"/>
      <c r="BB1430" s="11"/>
    </row>
    <row r="1431" spans="1:54" x14ac:dyDescent="0.25">
      <c r="A1431" s="11" t="s">
        <v>4619</v>
      </c>
      <c r="B1431" s="12">
        <v>25</v>
      </c>
      <c r="C1431" s="12" t="str">
        <f t="shared" si="22"/>
        <v>[20-30[ ans</v>
      </c>
      <c r="D1431" s="11" t="s">
        <v>4620</v>
      </c>
      <c r="E1431" s="11" t="s">
        <v>92</v>
      </c>
      <c r="F1431" s="11" t="s">
        <v>40</v>
      </c>
      <c r="G1431" s="11"/>
      <c r="H1431" s="11"/>
      <c r="I1431" s="11" t="s">
        <v>41</v>
      </c>
      <c r="J1431" s="11" t="s">
        <v>365</v>
      </c>
      <c r="K1431" s="11" t="s">
        <v>6047</v>
      </c>
      <c r="L1431" s="11" t="s">
        <v>51</v>
      </c>
      <c r="M1431" s="11" t="s">
        <v>6062</v>
      </c>
      <c r="N1431" s="11" t="s">
        <v>364</v>
      </c>
      <c r="O1431" s="11" t="s">
        <v>194</v>
      </c>
      <c r="P1431" s="11" t="s">
        <v>6035</v>
      </c>
      <c r="Q1431" s="11" t="s">
        <v>5608</v>
      </c>
      <c r="R1431" s="11" t="s">
        <v>5609</v>
      </c>
      <c r="S1431" s="11" t="s">
        <v>45</v>
      </c>
      <c r="T1431" s="11" t="s">
        <v>58</v>
      </c>
      <c r="U1431" s="11" t="s">
        <v>6055</v>
      </c>
      <c r="V1431" s="11" t="s">
        <v>62</v>
      </c>
      <c r="W1431" s="17"/>
      <c r="X1431" s="17"/>
      <c r="Y1431" s="30"/>
      <c r="Z1431" s="30"/>
      <c r="AA1431" s="11"/>
      <c r="AB1431" s="11" t="s">
        <v>47</v>
      </c>
      <c r="AC1431" s="11">
        <v>0</v>
      </c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</row>
    <row r="1432" spans="1:54" x14ac:dyDescent="0.25">
      <c r="A1432" s="11" t="s">
        <v>4621</v>
      </c>
      <c r="B1432" s="12">
        <v>28</v>
      </c>
      <c r="C1432" s="12" t="str">
        <f t="shared" si="22"/>
        <v>[20-30[ ans</v>
      </c>
      <c r="D1432" s="11" t="s">
        <v>4622</v>
      </c>
      <c r="E1432" s="11" t="s">
        <v>48</v>
      </c>
      <c r="F1432" s="11" t="s">
        <v>40</v>
      </c>
      <c r="G1432" s="11"/>
      <c r="H1432" s="11"/>
      <c r="I1432" s="11" t="s">
        <v>41</v>
      </c>
      <c r="J1432" s="11" t="s">
        <v>137</v>
      </c>
      <c r="K1432" s="11" t="s">
        <v>6047</v>
      </c>
      <c r="L1432" s="11" t="s">
        <v>60</v>
      </c>
      <c r="M1432" s="11" t="s">
        <v>6062</v>
      </c>
      <c r="N1432" s="11" t="s">
        <v>138</v>
      </c>
      <c r="O1432" s="11" t="s">
        <v>5650</v>
      </c>
      <c r="P1432" s="11" t="s">
        <v>6033</v>
      </c>
      <c r="Q1432" s="11" t="s">
        <v>5790</v>
      </c>
      <c r="R1432" s="11" t="s">
        <v>5791</v>
      </c>
      <c r="S1432" s="11" t="s">
        <v>45</v>
      </c>
      <c r="T1432" s="11" t="s">
        <v>58</v>
      </c>
      <c r="U1432" s="11" t="s">
        <v>6055</v>
      </c>
      <c r="V1432" s="11" t="s">
        <v>62</v>
      </c>
      <c r="W1432" s="17"/>
      <c r="X1432" s="17"/>
      <c r="Y1432" s="30"/>
      <c r="Z1432" s="30"/>
      <c r="AA1432" s="29">
        <v>14.7</v>
      </c>
      <c r="AB1432" s="11" t="s">
        <v>47</v>
      </c>
      <c r="AC1432" s="11">
        <v>0</v>
      </c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11"/>
      <c r="AR1432" s="11"/>
      <c r="AS1432" s="11"/>
      <c r="AT1432" s="11"/>
      <c r="AU1432" s="11"/>
      <c r="AV1432" s="11"/>
      <c r="AW1432" s="11"/>
      <c r="AX1432" s="11"/>
      <c r="AY1432" s="11"/>
      <c r="AZ1432" s="11"/>
      <c r="BA1432" s="11"/>
      <c r="BB1432" s="11"/>
    </row>
    <row r="1433" spans="1:54" x14ac:dyDescent="0.25">
      <c r="A1433" s="11" t="s">
        <v>4623</v>
      </c>
      <c r="B1433" s="12">
        <v>34</v>
      </c>
      <c r="C1433" s="12" t="str">
        <f t="shared" si="22"/>
        <v>[30-40[ ans</v>
      </c>
      <c r="D1433" s="11" t="s">
        <v>4624</v>
      </c>
      <c r="E1433" s="11" t="s">
        <v>54</v>
      </c>
      <c r="F1433" s="11" t="s">
        <v>55</v>
      </c>
      <c r="G1433" s="11"/>
      <c r="H1433" s="11"/>
      <c r="I1433" s="11" t="s">
        <v>41</v>
      </c>
      <c r="J1433" s="11" t="s">
        <v>154</v>
      </c>
      <c r="K1433" s="11" t="s">
        <v>6045</v>
      </c>
      <c r="L1433" s="11" t="s">
        <v>60</v>
      </c>
      <c r="M1433" s="11" t="s">
        <v>6062</v>
      </c>
      <c r="N1433" s="11" t="s">
        <v>373</v>
      </c>
      <c r="O1433" s="11" t="s">
        <v>195</v>
      </c>
      <c r="P1433" s="11" t="s">
        <v>6035</v>
      </c>
      <c r="Q1433" s="11" t="s">
        <v>5610</v>
      </c>
      <c r="R1433" s="11" t="s">
        <v>5611</v>
      </c>
      <c r="S1433" s="11" t="s">
        <v>45</v>
      </c>
      <c r="T1433" s="11" t="s">
        <v>58</v>
      </c>
      <c r="U1433" s="11" t="s">
        <v>6055</v>
      </c>
      <c r="V1433" s="11" t="s">
        <v>62</v>
      </c>
      <c r="W1433" s="17"/>
      <c r="X1433" s="17"/>
      <c r="Y1433" s="30"/>
      <c r="Z1433" s="30"/>
      <c r="AA1433" s="29">
        <v>11.5</v>
      </c>
      <c r="AB1433" s="11" t="s">
        <v>845</v>
      </c>
      <c r="AC1433" s="11">
        <v>1</v>
      </c>
      <c r="AD1433" s="27" t="s">
        <v>5511</v>
      </c>
      <c r="AE1433" s="27" t="s">
        <v>6673</v>
      </c>
      <c r="AF1433" s="11" t="s">
        <v>62</v>
      </c>
      <c r="AG1433" s="11" t="s">
        <v>46</v>
      </c>
      <c r="AH1433" s="11" t="s">
        <v>62</v>
      </c>
      <c r="AI1433" s="11" t="s">
        <v>62</v>
      </c>
      <c r="AJ1433" s="11"/>
      <c r="AK1433" s="11"/>
      <c r="AL1433" s="11"/>
      <c r="AM1433" s="11"/>
      <c r="AN1433" s="11"/>
      <c r="AO1433" s="11"/>
      <c r="AP1433" s="11"/>
      <c r="AQ1433" s="11" t="s">
        <v>846</v>
      </c>
      <c r="AR1433" s="11"/>
      <c r="AS1433" s="11"/>
      <c r="AT1433" s="11"/>
      <c r="AU1433" s="11"/>
      <c r="AV1433" s="11"/>
      <c r="AW1433" s="11"/>
      <c r="AX1433" s="11"/>
      <c r="AY1433" s="11"/>
      <c r="AZ1433" s="11"/>
      <c r="BA1433" s="11"/>
      <c r="BB1433" s="11"/>
    </row>
    <row r="1434" spans="1:54" x14ac:dyDescent="0.25">
      <c r="A1434" s="11" t="s">
        <v>4625</v>
      </c>
      <c r="B1434" s="12">
        <v>44</v>
      </c>
      <c r="C1434" s="12" t="str">
        <f t="shared" si="22"/>
        <v>[40-50 [ ans</v>
      </c>
      <c r="D1434" s="11" t="s">
        <v>4626</v>
      </c>
      <c r="E1434" s="11" t="s">
        <v>48</v>
      </c>
      <c r="F1434" s="11" t="s">
        <v>40</v>
      </c>
      <c r="G1434" s="12">
        <v>178</v>
      </c>
      <c r="H1434" s="12">
        <v>75</v>
      </c>
      <c r="I1434" s="11" t="s">
        <v>49</v>
      </c>
      <c r="J1434" s="11" t="s">
        <v>315</v>
      </c>
      <c r="K1434" s="11" t="s">
        <v>6047</v>
      </c>
      <c r="L1434" s="11" t="s">
        <v>43</v>
      </c>
      <c r="M1434" s="11" t="s">
        <v>6062</v>
      </c>
      <c r="N1434" s="11" t="s">
        <v>164</v>
      </c>
      <c r="O1434" s="11" t="s">
        <v>164</v>
      </c>
      <c r="P1434" s="11" t="s">
        <v>6033</v>
      </c>
      <c r="Q1434" s="11" t="s">
        <v>5582</v>
      </c>
      <c r="R1434" s="11" t="s">
        <v>5583</v>
      </c>
      <c r="S1434" s="11" t="s">
        <v>45</v>
      </c>
      <c r="T1434" s="11" t="s">
        <v>84</v>
      </c>
      <c r="U1434" s="11" t="s">
        <v>6057</v>
      </c>
      <c r="V1434" s="11" t="s">
        <v>46</v>
      </c>
      <c r="W1434" s="17">
        <v>43101</v>
      </c>
      <c r="X1434" s="17" t="s">
        <v>6298</v>
      </c>
      <c r="Y1434" s="34">
        <v>1</v>
      </c>
      <c r="Z1434" s="30" t="s">
        <v>6644</v>
      </c>
      <c r="AA1434" s="29">
        <v>13</v>
      </c>
      <c r="AB1434" s="11" t="s">
        <v>47</v>
      </c>
      <c r="AC1434" s="11">
        <v>0</v>
      </c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11"/>
      <c r="AR1434" s="11"/>
      <c r="AS1434" s="11"/>
      <c r="AT1434" s="11"/>
      <c r="AU1434" s="11"/>
      <c r="AV1434" s="11"/>
      <c r="AW1434" s="11"/>
      <c r="AX1434" s="11"/>
      <c r="AY1434" s="11"/>
      <c r="AZ1434" s="11"/>
      <c r="BA1434" s="11"/>
      <c r="BB1434" s="11"/>
    </row>
    <row r="1435" spans="1:54" x14ac:dyDescent="0.25">
      <c r="A1435" s="11" t="s">
        <v>4627</v>
      </c>
      <c r="B1435" s="12">
        <v>29</v>
      </c>
      <c r="C1435" s="12" t="str">
        <f t="shared" si="22"/>
        <v>[20-30[ ans</v>
      </c>
      <c r="D1435" s="11" t="s">
        <v>4628</v>
      </c>
      <c r="E1435" s="11" t="s">
        <v>48</v>
      </c>
      <c r="F1435" s="11" t="s">
        <v>40</v>
      </c>
      <c r="G1435" s="11"/>
      <c r="H1435" s="11"/>
      <c r="I1435" s="11" t="s">
        <v>41</v>
      </c>
      <c r="J1435" s="11" t="s">
        <v>389</v>
      </c>
      <c r="K1435" s="11" t="s">
        <v>6044</v>
      </c>
      <c r="L1435" s="11" t="s">
        <v>60</v>
      </c>
      <c r="M1435" s="11" t="s">
        <v>6062</v>
      </c>
      <c r="N1435" s="11" t="s">
        <v>390</v>
      </c>
      <c r="O1435" s="11" t="s">
        <v>115</v>
      </c>
      <c r="P1435" s="11" t="s">
        <v>6031</v>
      </c>
      <c r="Q1435" s="11" t="s">
        <v>5604</v>
      </c>
      <c r="R1435" s="11" t="s">
        <v>5605</v>
      </c>
      <c r="S1435" s="11" t="s">
        <v>45</v>
      </c>
      <c r="T1435" s="11" t="s">
        <v>58</v>
      </c>
      <c r="U1435" s="11" t="s">
        <v>6055</v>
      </c>
      <c r="V1435" s="11" t="s">
        <v>46</v>
      </c>
      <c r="W1435" s="17">
        <v>43750</v>
      </c>
      <c r="X1435" s="17" t="s">
        <v>6584</v>
      </c>
      <c r="Y1435" s="34">
        <v>0</v>
      </c>
      <c r="Z1435" s="30" t="s">
        <v>6644</v>
      </c>
      <c r="AA1435" s="29">
        <v>14.7</v>
      </c>
      <c r="AB1435" s="11" t="s">
        <v>47</v>
      </c>
      <c r="AC1435" s="11">
        <v>0</v>
      </c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</row>
    <row r="1436" spans="1:54" x14ac:dyDescent="0.25">
      <c r="A1436" s="11" t="s">
        <v>4630</v>
      </c>
      <c r="B1436" s="12">
        <v>25</v>
      </c>
      <c r="C1436" s="12" t="str">
        <f t="shared" si="22"/>
        <v>[20-30[ ans</v>
      </c>
      <c r="D1436" s="11" t="s">
        <v>4631</v>
      </c>
      <c r="E1436" s="11" t="s">
        <v>54</v>
      </c>
      <c r="F1436" s="11" t="s">
        <v>55</v>
      </c>
      <c r="G1436" s="11"/>
      <c r="H1436" s="11"/>
      <c r="I1436" s="11" t="s">
        <v>41</v>
      </c>
      <c r="J1436" s="11" t="s">
        <v>987</v>
      </c>
      <c r="K1436" s="11" t="s">
        <v>6044</v>
      </c>
      <c r="L1436" s="11" t="s">
        <v>51</v>
      </c>
      <c r="M1436" s="11" t="s">
        <v>6062</v>
      </c>
      <c r="N1436" s="11" t="s">
        <v>64</v>
      </c>
      <c r="O1436" s="11" t="s">
        <v>729</v>
      </c>
      <c r="P1436" s="11" t="s">
        <v>6702</v>
      </c>
      <c r="Q1436" s="11"/>
      <c r="R1436" s="11"/>
      <c r="S1436" s="11" t="s">
        <v>45</v>
      </c>
      <c r="T1436" s="11" t="s">
        <v>39</v>
      </c>
      <c r="U1436" s="11" t="s">
        <v>6053</v>
      </c>
      <c r="V1436" s="11" t="s">
        <v>62</v>
      </c>
      <c r="W1436" s="17"/>
      <c r="X1436" s="17"/>
      <c r="Y1436" s="30"/>
      <c r="Z1436" s="30"/>
      <c r="AA1436" s="29">
        <v>13.3</v>
      </c>
      <c r="AB1436" s="11" t="s">
        <v>47</v>
      </c>
      <c r="AC1436" s="11">
        <v>0</v>
      </c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</row>
    <row r="1437" spans="1:54" x14ac:dyDescent="0.25">
      <c r="A1437" s="11" t="s">
        <v>4632</v>
      </c>
      <c r="B1437" s="12">
        <v>38</v>
      </c>
      <c r="C1437" s="12" t="str">
        <f t="shared" si="22"/>
        <v>[30-40[ ans</v>
      </c>
      <c r="D1437" s="11" t="s">
        <v>4633</v>
      </c>
      <c r="E1437" s="11" t="s">
        <v>39</v>
      </c>
      <c r="F1437" s="11" t="s">
        <v>40</v>
      </c>
      <c r="G1437" s="11"/>
      <c r="H1437" s="11"/>
      <c r="I1437" s="11" t="s">
        <v>41</v>
      </c>
      <c r="J1437" s="11" t="s">
        <v>108</v>
      </c>
      <c r="K1437" s="11" t="s">
        <v>6045</v>
      </c>
      <c r="L1437" s="11" t="s">
        <v>51</v>
      </c>
      <c r="M1437" s="11" t="s">
        <v>6062</v>
      </c>
      <c r="N1437" s="11" t="s">
        <v>64</v>
      </c>
      <c r="O1437" s="11" t="s">
        <v>729</v>
      </c>
      <c r="P1437" s="11" t="s">
        <v>6702</v>
      </c>
      <c r="Q1437" s="11"/>
      <c r="R1437" s="11"/>
      <c r="S1437" s="11" t="s">
        <v>45</v>
      </c>
      <c r="T1437" s="11" t="s">
        <v>39</v>
      </c>
      <c r="U1437" s="11" t="s">
        <v>6053</v>
      </c>
      <c r="V1437" s="11" t="s">
        <v>46</v>
      </c>
      <c r="W1437" s="17" t="s">
        <v>6160</v>
      </c>
      <c r="X1437" s="17" t="s">
        <v>6445</v>
      </c>
      <c r="Y1437" s="34">
        <v>4</v>
      </c>
      <c r="Z1437" s="30" t="s">
        <v>6647</v>
      </c>
      <c r="AA1437" s="29">
        <v>15.4</v>
      </c>
      <c r="AB1437" s="11" t="s">
        <v>47</v>
      </c>
      <c r="AC1437" s="11">
        <v>0</v>
      </c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11"/>
      <c r="AR1437" s="11"/>
      <c r="AS1437" s="11"/>
      <c r="AT1437" s="11"/>
      <c r="AU1437" s="11"/>
      <c r="AV1437" s="11"/>
      <c r="AW1437" s="11"/>
      <c r="AX1437" s="11"/>
      <c r="AY1437" s="11"/>
      <c r="AZ1437" s="11"/>
      <c r="BA1437" s="11"/>
      <c r="BB1437" s="11"/>
    </row>
    <row r="1438" spans="1:54" x14ac:dyDescent="0.25">
      <c r="A1438" s="11" t="s">
        <v>4634</v>
      </c>
      <c r="B1438" s="12">
        <v>24</v>
      </c>
      <c r="C1438" s="12" t="str">
        <f t="shared" si="22"/>
        <v>[20-30[ ans</v>
      </c>
      <c r="D1438" s="11" t="s">
        <v>4635</v>
      </c>
      <c r="E1438" s="11" t="s">
        <v>54</v>
      </c>
      <c r="F1438" s="11" t="s">
        <v>40</v>
      </c>
      <c r="G1438" s="11"/>
      <c r="H1438" s="11"/>
      <c r="I1438" s="11" t="s">
        <v>41</v>
      </c>
      <c r="J1438" s="11" t="s">
        <v>812</v>
      </c>
      <c r="K1438" s="11" t="s">
        <v>6045</v>
      </c>
      <c r="L1438" s="11" t="s">
        <v>51</v>
      </c>
      <c r="M1438" s="11" t="s">
        <v>6062</v>
      </c>
      <c r="N1438" s="11" t="s">
        <v>64</v>
      </c>
      <c r="O1438" s="11" t="s">
        <v>729</v>
      </c>
      <c r="P1438" s="11" t="s">
        <v>6702</v>
      </c>
      <c r="Q1438" s="11"/>
      <c r="R1438" s="11"/>
      <c r="S1438" s="11" t="s">
        <v>45</v>
      </c>
      <c r="T1438" s="11" t="s">
        <v>58</v>
      </c>
      <c r="U1438" s="11" t="s">
        <v>6055</v>
      </c>
      <c r="V1438" s="11" t="s">
        <v>46</v>
      </c>
      <c r="W1438" s="17">
        <v>43471</v>
      </c>
      <c r="X1438" s="17" t="s">
        <v>6484</v>
      </c>
      <c r="Y1438" s="34">
        <v>0</v>
      </c>
      <c r="Z1438" s="30" t="s">
        <v>6644</v>
      </c>
      <c r="AA1438" s="29">
        <v>13</v>
      </c>
      <c r="AB1438" s="11" t="s">
        <v>47</v>
      </c>
      <c r="AC1438" s="11">
        <v>0</v>
      </c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11"/>
      <c r="AR1438" s="11"/>
      <c r="AS1438" s="11"/>
      <c r="AT1438" s="11"/>
      <c r="AU1438" s="11"/>
      <c r="AV1438" s="11"/>
      <c r="AW1438" s="11"/>
      <c r="AX1438" s="11"/>
      <c r="AY1438" s="11"/>
      <c r="AZ1438" s="11"/>
      <c r="BA1438" s="11"/>
      <c r="BB1438" s="11"/>
    </row>
    <row r="1439" spans="1:54" x14ac:dyDescent="0.25">
      <c r="A1439" s="11" t="s">
        <v>4636</v>
      </c>
      <c r="B1439" s="12">
        <v>24</v>
      </c>
      <c r="C1439" s="12" t="str">
        <f t="shared" si="22"/>
        <v>[20-30[ ans</v>
      </c>
      <c r="D1439" s="11" t="s">
        <v>4637</v>
      </c>
      <c r="E1439" s="11" t="s">
        <v>39</v>
      </c>
      <c r="F1439" s="11" t="s">
        <v>40</v>
      </c>
      <c r="G1439" s="11"/>
      <c r="H1439" s="11"/>
      <c r="I1439" s="11" t="s">
        <v>49</v>
      </c>
      <c r="J1439" s="11" t="s">
        <v>221</v>
      </c>
      <c r="K1439" s="11" t="s">
        <v>6045</v>
      </c>
      <c r="L1439" s="11" t="s">
        <v>51</v>
      </c>
      <c r="M1439" s="11" t="s">
        <v>6062</v>
      </c>
      <c r="N1439" s="11" t="s">
        <v>64</v>
      </c>
      <c r="O1439" s="11" t="s">
        <v>729</v>
      </c>
      <c r="P1439" s="11" t="s">
        <v>6702</v>
      </c>
      <c r="Q1439" s="11"/>
      <c r="R1439" s="11"/>
      <c r="S1439" s="11" t="s">
        <v>45</v>
      </c>
      <c r="T1439" s="11" t="s">
        <v>58</v>
      </c>
      <c r="U1439" s="11" t="s">
        <v>6055</v>
      </c>
      <c r="V1439" s="11" t="s">
        <v>62</v>
      </c>
      <c r="W1439" s="17"/>
      <c r="X1439" s="17"/>
      <c r="Y1439" s="30"/>
      <c r="Z1439" s="30"/>
      <c r="AA1439" s="11"/>
      <c r="AB1439" s="11" t="s">
        <v>47</v>
      </c>
      <c r="AC1439" s="11">
        <v>0</v>
      </c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</row>
    <row r="1440" spans="1:54" x14ac:dyDescent="0.25">
      <c r="A1440" s="11" t="s">
        <v>4638</v>
      </c>
      <c r="B1440" s="12">
        <v>26</v>
      </c>
      <c r="C1440" s="12" t="str">
        <f t="shared" si="22"/>
        <v>[20-30[ ans</v>
      </c>
      <c r="D1440" s="11" t="s">
        <v>4639</v>
      </c>
      <c r="E1440" s="11" t="s">
        <v>48</v>
      </c>
      <c r="F1440" s="11" t="s">
        <v>55</v>
      </c>
      <c r="G1440" s="11"/>
      <c r="H1440" s="11"/>
      <c r="I1440" s="11" t="s">
        <v>41</v>
      </c>
      <c r="J1440" s="11" t="s">
        <v>79</v>
      </c>
      <c r="K1440" s="11" t="s">
        <v>6048</v>
      </c>
      <c r="L1440" s="11" t="s">
        <v>51</v>
      </c>
      <c r="M1440" s="11" t="s">
        <v>6062</v>
      </c>
      <c r="N1440" s="11" t="s">
        <v>328</v>
      </c>
      <c r="O1440" s="11" t="s">
        <v>83</v>
      </c>
      <c r="P1440" s="11" t="s">
        <v>6035</v>
      </c>
      <c r="Q1440" s="11" t="s">
        <v>5598</v>
      </c>
      <c r="R1440" s="11" t="s">
        <v>5599</v>
      </c>
      <c r="S1440" s="11" t="s">
        <v>45</v>
      </c>
      <c r="T1440" s="11" t="s">
        <v>58</v>
      </c>
      <c r="U1440" s="11" t="s">
        <v>6055</v>
      </c>
      <c r="V1440" s="11" t="s">
        <v>46</v>
      </c>
      <c r="W1440" s="17">
        <v>42949</v>
      </c>
      <c r="X1440" s="17" t="s">
        <v>6585</v>
      </c>
      <c r="Y1440" s="34">
        <v>2</v>
      </c>
      <c r="Z1440" s="30" t="s">
        <v>6644</v>
      </c>
      <c r="AA1440" s="11"/>
      <c r="AB1440" s="11" t="s">
        <v>47</v>
      </c>
      <c r="AC1440" s="11">
        <v>0</v>
      </c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11"/>
      <c r="AR1440" s="11"/>
      <c r="AS1440" s="11"/>
      <c r="AT1440" s="11"/>
      <c r="AU1440" s="11"/>
      <c r="AV1440" s="11"/>
      <c r="AW1440" s="11"/>
      <c r="AX1440" s="11"/>
      <c r="AY1440" s="11"/>
      <c r="AZ1440" s="11"/>
      <c r="BA1440" s="11"/>
      <c r="BB1440" s="11"/>
    </row>
    <row r="1441" spans="1:54" x14ac:dyDescent="0.25">
      <c r="A1441" s="11" t="s">
        <v>4641</v>
      </c>
      <c r="B1441" s="12">
        <v>29</v>
      </c>
      <c r="C1441" s="12" t="str">
        <f t="shared" si="22"/>
        <v>[20-30[ ans</v>
      </c>
      <c r="D1441" s="11" t="s">
        <v>4642</v>
      </c>
      <c r="E1441" s="11" t="s">
        <v>48</v>
      </c>
      <c r="F1441" s="11" t="s">
        <v>55</v>
      </c>
      <c r="G1441" s="11"/>
      <c r="H1441" s="11"/>
      <c r="I1441" s="11" t="s">
        <v>41</v>
      </c>
      <c r="J1441" s="11" t="s">
        <v>1227</v>
      </c>
      <c r="K1441" s="11" t="s">
        <v>6050</v>
      </c>
      <c r="L1441" s="11" t="s">
        <v>43</v>
      </c>
      <c r="M1441" s="11" t="s">
        <v>6062</v>
      </c>
      <c r="N1441" s="11" t="s">
        <v>1373</v>
      </c>
      <c r="O1441" s="11" t="s">
        <v>104</v>
      </c>
      <c r="P1441" s="11" t="s">
        <v>6033</v>
      </c>
      <c r="Q1441" s="11" t="s">
        <v>6036</v>
      </c>
      <c r="R1441" s="11" t="s">
        <v>6037</v>
      </c>
      <c r="S1441" s="27" t="s">
        <v>220</v>
      </c>
      <c r="T1441" s="11" t="s">
        <v>58</v>
      </c>
      <c r="U1441" s="11" t="s">
        <v>6055</v>
      </c>
      <c r="V1441" s="11" t="s">
        <v>62</v>
      </c>
      <c r="W1441" s="17"/>
      <c r="X1441" s="17"/>
      <c r="Y1441" s="30"/>
      <c r="Z1441" s="30"/>
      <c r="AA1441" s="11"/>
      <c r="AB1441" s="11" t="s">
        <v>898</v>
      </c>
      <c r="AC1441" s="11">
        <v>1</v>
      </c>
      <c r="AD1441" s="27" t="s">
        <v>5524</v>
      </c>
      <c r="AE1441" s="27" t="s">
        <v>6673</v>
      </c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 t="s">
        <v>62</v>
      </c>
      <c r="AS1441" s="11" t="s">
        <v>62</v>
      </c>
      <c r="AT1441" s="11" t="s">
        <v>46</v>
      </c>
      <c r="AU1441" s="11" t="s">
        <v>62</v>
      </c>
      <c r="AV1441" s="11" t="s">
        <v>62</v>
      </c>
      <c r="AW1441" s="11" t="s">
        <v>62</v>
      </c>
      <c r="AX1441" s="11" t="s">
        <v>62</v>
      </c>
      <c r="AY1441" s="11" t="s">
        <v>62</v>
      </c>
      <c r="AZ1441" s="11" t="s">
        <v>62</v>
      </c>
      <c r="BA1441" s="11" t="s">
        <v>62</v>
      </c>
      <c r="BB1441" s="11"/>
    </row>
    <row r="1442" spans="1:54" x14ac:dyDescent="0.25">
      <c r="A1442" s="11" t="s">
        <v>4643</v>
      </c>
      <c r="B1442" s="12">
        <v>23</v>
      </c>
      <c r="C1442" s="12" t="str">
        <f t="shared" si="22"/>
        <v>[20-30[ ans</v>
      </c>
      <c r="D1442" s="11" t="s">
        <v>4644</v>
      </c>
      <c r="E1442" s="11" t="s">
        <v>48</v>
      </c>
      <c r="F1442" s="11" t="s">
        <v>40</v>
      </c>
      <c r="G1442" s="11"/>
      <c r="H1442" s="11"/>
      <c r="I1442" s="11" t="s">
        <v>41</v>
      </c>
      <c r="J1442" s="11" t="s">
        <v>822</v>
      </c>
      <c r="K1442" s="11" t="s">
        <v>6048</v>
      </c>
      <c r="L1442" s="11" t="s">
        <v>43</v>
      </c>
      <c r="M1442" s="11" t="s">
        <v>6062</v>
      </c>
      <c r="N1442" s="11" t="s">
        <v>823</v>
      </c>
      <c r="O1442" s="11" t="s">
        <v>574</v>
      </c>
      <c r="P1442" s="11" t="s">
        <v>6033</v>
      </c>
      <c r="Q1442" s="11" t="s">
        <v>5856</v>
      </c>
      <c r="R1442" s="11" t="s">
        <v>5857</v>
      </c>
      <c r="S1442" s="11" t="s">
        <v>45</v>
      </c>
      <c r="T1442" s="11" t="s">
        <v>124</v>
      </c>
      <c r="U1442" s="11" t="s">
        <v>124</v>
      </c>
      <c r="V1442" s="11" t="s">
        <v>62</v>
      </c>
      <c r="W1442" s="17"/>
      <c r="X1442" s="17"/>
      <c r="Y1442" s="30"/>
      <c r="Z1442" s="30"/>
      <c r="AA1442" s="29">
        <v>13.8</v>
      </c>
      <c r="AB1442" s="11" t="s">
        <v>47</v>
      </c>
      <c r="AC1442" s="11">
        <v>0</v>
      </c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  <c r="AP1442" s="11"/>
      <c r="AQ1442" s="11"/>
      <c r="AR1442" s="11"/>
      <c r="AS1442" s="11"/>
      <c r="AT1442" s="11"/>
      <c r="AU1442" s="11"/>
      <c r="AV1442" s="11"/>
      <c r="AW1442" s="11"/>
      <c r="AX1442" s="11"/>
      <c r="AY1442" s="11"/>
      <c r="AZ1442" s="11"/>
      <c r="BA1442" s="11"/>
      <c r="BB1442" s="11"/>
    </row>
    <row r="1443" spans="1:54" x14ac:dyDescent="0.25">
      <c r="A1443" s="11" t="s">
        <v>4645</v>
      </c>
      <c r="B1443" s="12">
        <v>22</v>
      </c>
      <c r="C1443" s="12" t="str">
        <f t="shared" si="22"/>
        <v>[20-30[ ans</v>
      </c>
      <c r="D1443" s="11" t="s">
        <v>4646</v>
      </c>
      <c r="E1443" s="11" t="s">
        <v>39</v>
      </c>
      <c r="F1443" s="11" t="s">
        <v>40</v>
      </c>
      <c r="G1443" s="11"/>
      <c r="H1443" s="11"/>
      <c r="I1443" s="11" t="s">
        <v>41</v>
      </c>
      <c r="J1443" s="11" t="s">
        <v>397</v>
      </c>
      <c r="K1443" s="11" t="s">
        <v>6043</v>
      </c>
      <c r="L1443" s="11" t="s">
        <v>51</v>
      </c>
      <c r="M1443" s="11" t="s">
        <v>6062</v>
      </c>
      <c r="N1443" s="11" t="s">
        <v>398</v>
      </c>
      <c r="O1443" s="11" t="s">
        <v>5764</v>
      </c>
      <c r="P1443" s="11" t="s">
        <v>6033</v>
      </c>
      <c r="Q1443" s="11" t="s">
        <v>5762</v>
      </c>
      <c r="R1443" s="11" t="s">
        <v>5763</v>
      </c>
      <c r="S1443" s="11" t="s">
        <v>45</v>
      </c>
      <c r="T1443" s="11" t="s">
        <v>84</v>
      </c>
      <c r="U1443" s="11" t="s">
        <v>6057</v>
      </c>
      <c r="V1443" s="11" t="s">
        <v>62</v>
      </c>
      <c r="W1443" s="17"/>
      <c r="X1443" s="17"/>
      <c r="Y1443" s="30"/>
      <c r="Z1443" s="30"/>
      <c r="AA1443" s="11"/>
      <c r="AB1443" s="11" t="s">
        <v>47</v>
      </c>
      <c r="AC1443" s="11">
        <v>0</v>
      </c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</row>
    <row r="1444" spans="1:54" x14ac:dyDescent="0.25">
      <c r="A1444" s="11" t="s">
        <v>4647</v>
      </c>
      <c r="B1444" s="12">
        <v>29</v>
      </c>
      <c r="C1444" s="12" t="str">
        <f t="shared" si="22"/>
        <v>[20-30[ ans</v>
      </c>
      <c r="D1444" s="11" t="s">
        <v>4648</v>
      </c>
      <c r="E1444" s="11" t="s">
        <v>39</v>
      </c>
      <c r="F1444" s="11" t="s">
        <v>40</v>
      </c>
      <c r="G1444" s="11"/>
      <c r="H1444" s="11"/>
      <c r="I1444" s="11" t="s">
        <v>41</v>
      </c>
      <c r="J1444" s="11" t="s">
        <v>749</v>
      </c>
      <c r="K1444" s="11" t="s">
        <v>6045</v>
      </c>
      <c r="L1444" s="11" t="s">
        <v>51</v>
      </c>
      <c r="M1444" s="11" t="s">
        <v>6062</v>
      </c>
      <c r="N1444" s="11" t="s">
        <v>733</v>
      </c>
      <c r="O1444" s="11" t="s">
        <v>217</v>
      </c>
      <c r="P1444" s="11" t="s">
        <v>6033</v>
      </c>
      <c r="Q1444" s="11" t="s">
        <v>5612</v>
      </c>
      <c r="R1444" s="11" t="s">
        <v>5613</v>
      </c>
      <c r="S1444" s="11" t="s">
        <v>45</v>
      </c>
      <c r="T1444" s="11" t="s">
        <v>58</v>
      </c>
      <c r="U1444" s="11" t="s">
        <v>6055</v>
      </c>
      <c r="V1444" s="11" t="s">
        <v>62</v>
      </c>
      <c r="W1444" s="17"/>
      <c r="X1444" s="17"/>
      <c r="Y1444" s="30"/>
      <c r="Z1444" s="30"/>
      <c r="AA1444" s="29">
        <v>14.6</v>
      </c>
      <c r="AB1444" s="11" t="s">
        <v>47</v>
      </c>
      <c r="AC1444" s="11">
        <v>0</v>
      </c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11"/>
      <c r="AR1444" s="11"/>
      <c r="AS1444" s="11"/>
      <c r="AT1444" s="11"/>
      <c r="AU1444" s="11"/>
      <c r="AV1444" s="11"/>
      <c r="AW1444" s="11"/>
      <c r="AX1444" s="11"/>
      <c r="AY1444" s="11"/>
      <c r="AZ1444" s="11"/>
      <c r="BA1444" s="11"/>
      <c r="BB1444" s="11"/>
    </row>
    <row r="1445" spans="1:54" x14ac:dyDescent="0.25">
      <c r="A1445" s="11" t="s">
        <v>4649</v>
      </c>
      <c r="B1445" s="12">
        <v>48</v>
      </c>
      <c r="C1445" s="12" t="str">
        <f t="shared" si="22"/>
        <v>[40-50 [ ans</v>
      </c>
      <c r="D1445" s="11" t="s">
        <v>4650</v>
      </c>
      <c r="E1445" s="11" t="s">
        <v>48</v>
      </c>
      <c r="F1445" s="11" t="s">
        <v>40</v>
      </c>
      <c r="G1445" s="11"/>
      <c r="H1445" s="11"/>
      <c r="I1445" s="11" t="s">
        <v>199</v>
      </c>
      <c r="J1445" s="11" t="s">
        <v>190</v>
      </c>
      <c r="K1445" s="11" t="s">
        <v>6045</v>
      </c>
      <c r="L1445" s="11" t="s">
        <v>43</v>
      </c>
      <c r="M1445" s="11" t="s">
        <v>6062</v>
      </c>
      <c r="N1445" s="11" t="s">
        <v>200</v>
      </c>
      <c r="O1445" s="11" t="s">
        <v>90</v>
      </c>
      <c r="P1445" s="11" t="s">
        <v>6033</v>
      </c>
      <c r="Q1445" s="11" t="s">
        <v>5632</v>
      </c>
      <c r="R1445" s="11" t="s">
        <v>5633</v>
      </c>
      <c r="S1445" s="11" t="s">
        <v>45</v>
      </c>
      <c r="T1445" s="11" t="s">
        <v>58</v>
      </c>
      <c r="U1445" s="11" t="s">
        <v>6055</v>
      </c>
      <c r="V1445" s="11" t="s">
        <v>46</v>
      </c>
      <c r="W1445" s="17" t="s">
        <v>6233</v>
      </c>
      <c r="X1445" s="17" t="s">
        <v>6586</v>
      </c>
      <c r="Y1445" s="34">
        <v>6</v>
      </c>
      <c r="Z1445" s="30" t="s">
        <v>6646</v>
      </c>
      <c r="AA1445" s="11"/>
      <c r="AB1445" s="11" t="s">
        <v>47</v>
      </c>
      <c r="AC1445" s="11">
        <v>0</v>
      </c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11"/>
      <c r="AR1445" s="11"/>
      <c r="AS1445" s="11"/>
      <c r="AT1445" s="11"/>
      <c r="AU1445" s="11"/>
      <c r="AV1445" s="11"/>
      <c r="AW1445" s="11"/>
      <c r="AX1445" s="11"/>
      <c r="AY1445" s="11"/>
      <c r="AZ1445" s="11"/>
      <c r="BA1445" s="11"/>
      <c r="BB1445" s="11"/>
    </row>
    <row r="1446" spans="1:54" x14ac:dyDescent="0.25">
      <c r="A1446" s="11" t="s">
        <v>4652</v>
      </c>
      <c r="B1446" s="12">
        <v>24</v>
      </c>
      <c r="C1446" s="12" t="str">
        <f t="shared" si="22"/>
        <v>[20-30[ ans</v>
      </c>
      <c r="D1446" s="11" t="s">
        <v>4653</v>
      </c>
      <c r="E1446" s="11" t="s">
        <v>54</v>
      </c>
      <c r="F1446" s="11" t="s">
        <v>40</v>
      </c>
      <c r="G1446" s="11"/>
      <c r="H1446" s="11"/>
      <c r="I1446" s="11" t="s">
        <v>41</v>
      </c>
      <c r="J1446" s="11" t="s">
        <v>134</v>
      </c>
      <c r="K1446" s="11" t="s">
        <v>6049</v>
      </c>
      <c r="L1446" s="11" t="s">
        <v>51</v>
      </c>
      <c r="M1446" s="11" t="s">
        <v>6062</v>
      </c>
      <c r="N1446" s="11" t="s">
        <v>64</v>
      </c>
      <c r="O1446" s="11" t="s">
        <v>729</v>
      </c>
      <c r="P1446" s="11" t="s">
        <v>6702</v>
      </c>
      <c r="Q1446" s="11"/>
      <c r="R1446" s="11"/>
      <c r="S1446" s="11" t="s">
        <v>45</v>
      </c>
      <c r="T1446" s="11" t="s">
        <v>58</v>
      </c>
      <c r="U1446" s="11" t="s">
        <v>6055</v>
      </c>
      <c r="V1446" s="11" t="s">
        <v>62</v>
      </c>
      <c r="W1446" s="17"/>
      <c r="X1446" s="17"/>
      <c r="Y1446" s="30"/>
      <c r="Z1446" s="30"/>
      <c r="AA1446" s="29">
        <v>13.7</v>
      </c>
      <c r="AB1446" s="11" t="s">
        <v>47</v>
      </c>
      <c r="AC1446" s="11">
        <v>0</v>
      </c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11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</row>
    <row r="1447" spans="1:54" x14ac:dyDescent="0.25">
      <c r="A1447" s="11" t="s">
        <v>4654</v>
      </c>
      <c r="B1447" s="12">
        <v>43</v>
      </c>
      <c r="C1447" s="12" t="str">
        <f t="shared" si="22"/>
        <v>[40-50 [ ans</v>
      </c>
      <c r="D1447" s="11" t="s">
        <v>4655</v>
      </c>
      <c r="E1447" s="11" t="s">
        <v>39</v>
      </c>
      <c r="F1447" s="11" t="s">
        <v>40</v>
      </c>
      <c r="G1447" s="12">
        <v>167</v>
      </c>
      <c r="H1447" s="11"/>
      <c r="I1447" s="11" t="s">
        <v>49</v>
      </c>
      <c r="J1447" s="11" t="s">
        <v>1227</v>
      </c>
      <c r="K1447" s="11" t="s">
        <v>6050</v>
      </c>
      <c r="L1447" s="11" t="s">
        <v>60</v>
      </c>
      <c r="M1447" s="11" t="s">
        <v>6062</v>
      </c>
      <c r="N1447" s="11" t="s">
        <v>780</v>
      </c>
      <c r="O1447" s="11" t="s">
        <v>162</v>
      </c>
      <c r="P1447" s="11" t="s">
        <v>6033</v>
      </c>
      <c r="Q1447" s="11" t="s">
        <v>5580</v>
      </c>
      <c r="R1447" s="11" t="s">
        <v>5581</v>
      </c>
      <c r="S1447" s="11" t="s">
        <v>45</v>
      </c>
      <c r="T1447" s="11" t="s">
        <v>58</v>
      </c>
      <c r="U1447" s="11" t="s">
        <v>6055</v>
      </c>
      <c r="V1447" s="11" t="s">
        <v>46</v>
      </c>
      <c r="W1447" s="17" t="s">
        <v>6114</v>
      </c>
      <c r="X1447" s="17" t="s">
        <v>6366</v>
      </c>
      <c r="Y1447" s="34">
        <v>0</v>
      </c>
      <c r="Z1447" s="30" t="s">
        <v>6644</v>
      </c>
      <c r="AA1447" s="29">
        <v>9.9</v>
      </c>
      <c r="AB1447" s="11" t="s">
        <v>845</v>
      </c>
      <c r="AC1447" s="11">
        <v>2</v>
      </c>
      <c r="AD1447" s="27" t="s">
        <v>6666</v>
      </c>
      <c r="AE1447" s="27" t="s">
        <v>6673</v>
      </c>
      <c r="AF1447" s="11"/>
      <c r="AG1447" s="11" t="s">
        <v>46</v>
      </c>
      <c r="AH1447" s="11" t="s">
        <v>46</v>
      </c>
      <c r="AI1447" s="11"/>
      <c r="AJ1447" s="11"/>
      <c r="AK1447" s="11"/>
      <c r="AL1447" s="11"/>
      <c r="AM1447" s="11"/>
      <c r="AN1447" s="11"/>
      <c r="AO1447" s="11"/>
      <c r="AP1447" s="11"/>
      <c r="AQ1447" s="11" t="s">
        <v>846</v>
      </c>
      <c r="AR1447" s="11"/>
      <c r="AS1447" s="11"/>
      <c r="AT1447" s="11"/>
      <c r="AU1447" s="11"/>
      <c r="AV1447" s="11"/>
      <c r="AW1447" s="11"/>
      <c r="AX1447" s="11"/>
      <c r="AY1447" s="11"/>
      <c r="AZ1447" s="11"/>
      <c r="BA1447" s="11"/>
      <c r="BB1447" s="11"/>
    </row>
    <row r="1448" spans="1:54" x14ac:dyDescent="0.25">
      <c r="A1448" s="11" t="s">
        <v>4656</v>
      </c>
      <c r="B1448" s="12">
        <v>43</v>
      </c>
      <c r="C1448" s="12" t="str">
        <f t="shared" si="22"/>
        <v>[40-50 [ ans</v>
      </c>
      <c r="D1448" s="11" t="s">
        <v>4657</v>
      </c>
      <c r="E1448" s="11" t="s">
        <v>54</v>
      </c>
      <c r="F1448" s="11" t="s">
        <v>40</v>
      </c>
      <c r="G1448" s="11"/>
      <c r="H1448" s="11"/>
      <c r="I1448" s="11" t="s">
        <v>49</v>
      </c>
      <c r="J1448" s="11" t="s">
        <v>221</v>
      </c>
      <c r="K1448" s="11" t="s">
        <v>6045</v>
      </c>
      <c r="L1448" s="11" t="s">
        <v>51</v>
      </c>
      <c r="M1448" s="11" t="s">
        <v>6062</v>
      </c>
      <c r="N1448" s="11" t="s">
        <v>162</v>
      </c>
      <c r="O1448" s="11" t="s">
        <v>162</v>
      </c>
      <c r="P1448" s="11" t="s">
        <v>6033</v>
      </c>
      <c r="Q1448" s="11" t="s">
        <v>5580</v>
      </c>
      <c r="R1448" s="11" t="s">
        <v>5581</v>
      </c>
      <c r="S1448" s="11" t="s">
        <v>45</v>
      </c>
      <c r="T1448" s="11" t="s">
        <v>58</v>
      </c>
      <c r="U1448" s="11" t="s">
        <v>6055</v>
      </c>
      <c r="V1448" s="11" t="s">
        <v>46</v>
      </c>
      <c r="W1448" s="17" t="s">
        <v>6234</v>
      </c>
      <c r="X1448" s="17" t="s">
        <v>6587</v>
      </c>
      <c r="Y1448" s="34">
        <v>0</v>
      </c>
      <c r="Z1448" s="30" t="s">
        <v>6644</v>
      </c>
      <c r="AA1448" s="11"/>
      <c r="AB1448" s="11" t="s">
        <v>47</v>
      </c>
      <c r="AC1448" s="11">
        <v>0</v>
      </c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11"/>
      <c r="AR1448" s="11"/>
      <c r="AS1448" s="11"/>
      <c r="AT1448" s="11"/>
      <c r="AU1448" s="11"/>
      <c r="AV1448" s="11"/>
      <c r="AW1448" s="11"/>
      <c r="AX1448" s="11"/>
      <c r="AY1448" s="11"/>
      <c r="AZ1448" s="11"/>
      <c r="BA1448" s="11"/>
      <c r="BB1448" s="11"/>
    </row>
    <row r="1449" spans="1:54" x14ac:dyDescent="0.25">
      <c r="A1449" s="11" t="s">
        <v>4659</v>
      </c>
      <c r="B1449" s="12">
        <v>43</v>
      </c>
      <c r="C1449" s="12" t="str">
        <f t="shared" si="22"/>
        <v>[40-50 [ ans</v>
      </c>
      <c r="D1449" s="11" t="s">
        <v>4660</v>
      </c>
      <c r="E1449" s="11" t="s">
        <v>54</v>
      </c>
      <c r="F1449" s="11" t="s">
        <v>40</v>
      </c>
      <c r="G1449" s="11"/>
      <c r="H1449" s="11"/>
      <c r="I1449" s="11" t="s">
        <v>49</v>
      </c>
      <c r="J1449" s="11" t="s">
        <v>134</v>
      </c>
      <c r="K1449" s="11" t="s">
        <v>6049</v>
      </c>
      <c r="L1449" s="11" t="s">
        <v>60</v>
      </c>
      <c r="M1449" s="11" t="s">
        <v>6062</v>
      </c>
      <c r="N1449" s="11" t="s">
        <v>162</v>
      </c>
      <c r="O1449" s="11" t="s">
        <v>162</v>
      </c>
      <c r="P1449" s="11" t="s">
        <v>6033</v>
      </c>
      <c r="Q1449" s="11" t="s">
        <v>5580</v>
      </c>
      <c r="R1449" s="11" t="s">
        <v>5581</v>
      </c>
      <c r="S1449" s="11" t="s">
        <v>45</v>
      </c>
      <c r="T1449" s="11" t="s">
        <v>58</v>
      </c>
      <c r="U1449" s="11" t="s">
        <v>6055</v>
      </c>
      <c r="V1449" s="11" t="s">
        <v>46</v>
      </c>
      <c r="W1449" s="17">
        <v>41640</v>
      </c>
      <c r="X1449" s="17" t="s">
        <v>6297</v>
      </c>
      <c r="Y1449" s="34">
        <v>5</v>
      </c>
      <c r="Z1449" s="30" t="s">
        <v>6646</v>
      </c>
      <c r="AA1449" s="11"/>
      <c r="AB1449" s="11" t="s">
        <v>47</v>
      </c>
      <c r="AC1449" s="11">
        <v>0</v>
      </c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11"/>
      <c r="AR1449" s="11"/>
      <c r="AS1449" s="11"/>
      <c r="AT1449" s="11"/>
      <c r="AU1449" s="11"/>
      <c r="AV1449" s="11"/>
      <c r="AW1449" s="11"/>
      <c r="AX1449" s="11"/>
      <c r="AY1449" s="11"/>
      <c r="AZ1449" s="11"/>
      <c r="BA1449" s="11"/>
      <c r="BB1449" s="11"/>
    </row>
    <row r="1450" spans="1:54" x14ac:dyDescent="0.25">
      <c r="A1450" s="11" t="s">
        <v>4661</v>
      </c>
      <c r="B1450" s="12">
        <v>37</v>
      </c>
      <c r="C1450" s="12" t="str">
        <f t="shared" si="22"/>
        <v>[30-40[ ans</v>
      </c>
      <c r="D1450" s="11" t="s">
        <v>4662</v>
      </c>
      <c r="E1450" s="11" t="s">
        <v>92</v>
      </c>
      <c r="F1450" s="11" t="s">
        <v>40</v>
      </c>
      <c r="G1450" s="11"/>
      <c r="H1450" s="11"/>
      <c r="I1450" s="11" t="s">
        <v>41</v>
      </c>
      <c r="J1450" s="11" t="s">
        <v>468</v>
      </c>
      <c r="K1450" s="11" t="s">
        <v>6047</v>
      </c>
      <c r="L1450" s="11" t="s">
        <v>43</v>
      </c>
      <c r="M1450" s="11" t="s">
        <v>6062</v>
      </c>
      <c r="N1450" s="11" t="s">
        <v>104</v>
      </c>
      <c r="O1450" s="11" t="s">
        <v>104</v>
      </c>
      <c r="P1450" s="11" t="s">
        <v>6033</v>
      </c>
      <c r="Q1450" s="11" t="s">
        <v>6036</v>
      </c>
      <c r="R1450" s="11" t="s">
        <v>6037</v>
      </c>
      <c r="S1450" s="11" t="s">
        <v>45</v>
      </c>
      <c r="T1450" s="11" t="s">
        <v>58</v>
      </c>
      <c r="U1450" s="11" t="s">
        <v>6055</v>
      </c>
      <c r="V1450" s="11" t="s">
        <v>46</v>
      </c>
      <c r="W1450" s="17">
        <v>42736</v>
      </c>
      <c r="X1450" s="17" t="s">
        <v>6270</v>
      </c>
      <c r="Y1450" s="34">
        <v>2</v>
      </c>
      <c r="Z1450" s="30" t="s">
        <v>6644</v>
      </c>
      <c r="AA1450" s="11"/>
      <c r="AB1450" s="11" t="s">
        <v>47</v>
      </c>
      <c r="AC1450" s="11">
        <v>0</v>
      </c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11"/>
      <c r="AR1450" s="11"/>
      <c r="AS1450" s="11"/>
      <c r="AT1450" s="11"/>
      <c r="AU1450" s="11"/>
      <c r="AV1450" s="11"/>
      <c r="AW1450" s="11"/>
      <c r="AX1450" s="11"/>
      <c r="AY1450" s="11"/>
      <c r="AZ1450" s="11"/>
      <c r="BA1450" s="11"/>
      <c r="BB1450" s="11"/>
    </row>
    <row r="1451" spans="1:54" x14ac:dyDescent="0.25">
      <c r="A1451" s="11" t="s">
        <v>4663</v>
      </c>
      <c r="B1451" s="12">
        <v>37</v>
      </c>
      <c r="C1451" s="12" t="str">
        <f t="shared" si="22"/>
        <v>[30-40[ ans</v>
      </c>
      <c r="D1451" s="11" t="s">
        <v>4664</v>
      </c>
      <c r="E1451" s="11" t="s">
        <v>48</v>
      </c>
      <c r="F1451" s="11" t="s">
        <v>40</v>
      </c>
      <c r="G1451" s="11"/>
      <c r="H1451" s="11"/>
      <c r="I1451" s="11" t="s">
        <v>41</v>
      </c>
      <c r="J1451" s="11" t="s">
        <v>1140</v>
      </c>
      <c r="K1451" s="11" t="s">
        <v>6043</v>
      </c>
      <c r="L1451" s="11" t="s">
        <v>51</v>
      </c>
      <c r="M1451" s="11" t="s">
        <v>6062</v>
      </c>
      <c r="N1451" s="11" t="s">
        <v>1141</v>
      </c>
      <c r="O1451" s="11" t="s">
        <v>164</v>
      </c>
      <c r="P1451" s="11" t="s">
        <v>6033</v>
      </c>
      <c r="Q1451" s="11" t="s">
        <v>5582</v>
      </c>
      <c r="R1451" s="11" t="s">
        <v>5583</v>
      </c>
      <c r="S1451" s="11" t="s">
        <v>45</v>
      </c>
      <c r="T1451" s="11" t="s">
        <v>39</v>
      </c>
      <c r="U1451" s="11" t="s">
        <v>6053</v>
      </c>
      <c r="V1451" s="11" t="s">
        <v>62</v>
      </c>
      <c r="W1451" s="17"/>
      <c r="X1451" s="17"/>
      <c r="Y1451" s="30"/>
      <c r="Z1451" s="30"/>
      <c r="AA1451" s="11"/>
      <c r="AB1451" s="11" t="s">
        <v>47</v>
      </c>
      <c r="AC1451" s="11">
        <v>0</v>
      </c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1"/>
    </row>
    <row r="1452" spans="1:54" x14ac:dyDescent="0.25">
      <c r="A1452" s="11" t="s">
        <v>4665</v>
      </c>
      <c r="B1452" s="12">
        <v>33</v>
      </c>
      <c r="C1452" s="12" t="str">
        <f t="shared" si="22"/>
        <v>[30-40[ ans</v>
      </c>
      <c r="D1452" s="11" t="s">
        <v>4666</v>
      </c>
      <c r="E1452" s="11" t="s">
        <v>54</v>
      </c>
      <c r="F1452" s="11" t="s">
        <v>55</v>
      </c>
      <c r="G1452" s="11"/>
      <c r="H1452" s="11"/>
      <c r="I1452" s="11" t="s">
        <v>41</v>
      </c>
      <c r="J1452" s="11" t="s">
        <v>449</v>
      </c>
      <c r="K1452" s="11" t="s">
        <v>6046</v>
      </c>
      <c r="L1452" s="11" t="s">
        <v>60</v>
      </c>
      <c r="M1452" s="11" t="s">
        <v>6062</v>
      </c>
      <c r="N1452" s="11" t="s">
        <v>169</v>
      </c>
      <c r="O1452" s="11" t="s">
        <v>169</v>
      </c>
      <c r="P1452" s="11" t="s">
        <v>6034</v>
      </c>
      <c r="Q1452" s="11" t="s">
        <v>5830</v>
      </c>
      <c r="R1452" s="11" t="s">
        <v>5831</v>
      </c>
      <c r="S1452" s="11" t="s">
        <v>45</v>
      </c>
      <c r="T1452" s="11" t="s">
        <v>39</v>
      </c>
      <c r="U1452" s="11" t="s">
        <v>6053</v>
      </c>
      <c r="V1452" s="11" t="s">
        <v>62</v>
      </c>
      <c r="W1452" s="17"/>
      <c r="X1452" s="17"/>
      <c r="Y1452" s="30"/>
      <c r="Z1452" s="30"/>
      <c r="AA1452" s="29">
        <v>12</v>
      </c>
      <c r="AB1452" s="11" t="s">
        <v>47</v>
      </c>
      <c r="AC1452" s="11">
        <v>0</v>
      </c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11"/>
      <c r="AR1452" s="11"/>
      <c r="AS1452" s="11"/>
      <c r="AT1452" s="11"/>
      <c r="AU1452" s="11"/>
      <c r="AV1452" s="11"/>
      <c r="AW1452" s="11"/>
      <c r="AX1452" s="11"/>
      <c r="AY1452" s="11"/>
      <c r="AZ1452" s="11"/>
      <c r="BA1452" s="11"/>
      <c r="BB1452" s="11"/>
    </row>
    <row r="1453" spans="1:54" x14ac:dyDescent="0.25">
      <c r="A1453" s="11" t="s">
        <v>4667</v>
      </c>
      <c r="B1453" s="12">
        <v>44</v>
      </c>
      <c r="C1453" s="12" t="str">
        <f t="shared" si="22"/>
        <v>[40-50 [ ans</v>
      </c>
      <c r="D1453" s="11" t="s">
        <v>4668</v>
      </c>
      <c r="E1453" s="11" t="s">
        <v>39</v>
      </c>
      <c r="F1453" s="11" t="s">
        <v>40</v>
      </c>
      <c r="G1453" s="11"/>
      <c r="H1453" s="11"/>
      <c r="I1453" s="11" t="s">
        <v>49</v>
      </c>
      <c r="J1453" s="11" t="s">
        <v>108</v>
      </c>
      <c r="K1453" s="11" t="s">
        <v>6045</v>
      </c>
      <c r="L1453" s="11" t="s">
        <v>51</v>
      </c>
      <c r="M1453" s="11" t="s">
        <v>6062</v>
      </c>
      <c r="N1453" s="11" t="s">
        <v>535</v>
      </c>
      <c r="O1453" s="11" t="s">
        <v>729</v>
      </c>
      <c r="P1453" s="11" t="s">
        <v>6702</v>
      </c>
      <c r="Q1453" s="11"/>
      <c r="R1453" s="11"/>
      <c r="S1453" s="11" t="s">
        <v>45</v>
      </c>
      <c r="T1453" s="11" t="s">
        <v>39</v>
      </c>
      <c r="U1453" s="11" t="s">
        <v>6053</v>
      </c>
      <c r="V1453" s="11" t="s">
        <v>62</v>
      </c>
      <c r="W1453" s="17"/>
      <c r="X1453" s="17"/>
      <c r="Y1453" s="30"/>
      <c r="Z1453" s="30"/>
      <c r="AA1453" s="11"/>
      <c r="AB1453" s="11" t="s">
        <v>47</v>
      </c>
      <c r="AC1453" s="11">
        <v>0</v>
      </c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1"/>
      <c r="AT1453" s="11"/>
      <c r="AU1453" s="11"/>
      <c r="AV1453" s="11"/>
      <c r="AW1453" s="11"/>
      <c r="AX1453" s="11"/>
      <c r="AY1453" s="11"/>
      <c r="AZ1453" s="11"/>
      <c r="BA1453" s="11"/>
      <c r="BB1453" s="11"/>
    </row>
    <row r="1454" spans="1:54" x14ac:dyDescent="0.25">
      <c r="A1454" s="11" t="s">
        <v>4669</v>
      </c>
      <c r="B1454" s="12">
        <v>38</v>
      </c>
      <c r="C1454" s="12" t="str">
        <f t="shared" si="22"/>
        <v>[30-40[ ans</v>
      </c>
      <c r="D1454" s="11" t="s">
        <v>4670</v>
      </c>
      <c r="E1454" s="11" t="s">
        <v>39</v>
      </c>
      <c r="F1454" s="11" t="s">
        <v>40</v>
      </c>
      <c r="G1454" s="11"/>
      <c r="H1454" s="11"/>
      <c r="I1454" s="11" t="s">
        <v>49</v>
      </c>
      <c r="J1454" s="11" t="s">
        <v>429</v>
      </c>
      <c r="K1454" s="11" t="s">
        <v>6043</v>
      </c>
      <c r="L1454" s="11" t="s">
        <v>114</v>
      </c>
      <c r="M1454" s="11" t="s">
        <v>6062</v>
      </c>
      <c r="N1454" s="11" t="s">
        <v>115</v>
      </c>
      <c r="O1454" s="11" t="s">
        <v>115</v>
      </c>
      <c r="P1454" s="11" t="s">
        <v>6031</v>
      </c>
      <c r="Q1454" s="11" t="s">
        <v>5604</v>
      </c>
      <c r="R1454" s="11" t="s">
        <v>5605</v>
      </c>
      <c r="S1454" s="11" t="s">
        <v>45</v>
      </c>
      <c r="T1454" s="11" t="s">
        <v>84</v>
      </c>
      <c r="U1454" s="11" t="s">
        <v>6057</v>
      </c>
      <c r="V1454" s="11" t="s">
        <v>46</v>
      </c>
      <c r="W1454" s="17">
        <v>42370</v>
      </c>
      <c r="X1454" s="17" t="s">
        <v>6281</v>
      </c>
      <c r="Y1454" s="34">
        <v>3</v>
      </c>
      <c r="Z1454" s="30" t="s">
        <v>6647</v>
      </c>
      <c r="AA1454" s="11"/>
      <c r="AB1454" s="11" t="s">
        <v>47</v>
      </c>
      <c r="AC1454" s="11">
        <v>0</v>
      </c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11"/>
      <c r="AR1454" s="11"/>
      <c r="AS1454" s="11"/>
      <c r="AT1454" s="11"/>
      <c r="AU1454" s="11"/>
      <c r="AV1454" s="11"/>
      <c r="AW1454" s="11"/>
      <c r="AX1454" s="11"/>
      <c r="AY1454" s="11"/>
      <c r="AZ1454" s="11"/>
      <c r="BA1454" s="11"/>
      <c r="BB1454" s="11"/>
    </row>
    <row r="1455" spans="1:54" x14ac:dyDescent="0.25">
      <c r="A1455" s="11" t="s">
        <v>4671</v>
      </c>
      <c r="B1455" s="12">
        <v>21</v>
      </c>
      <c r="C1455" s="12" t="str">
        <f t="shared" si="22"/>
        <v>[20-30[ ans</v>
      </c>
      <c r="D1455" s="11" t="s">
        <v>4672</v>
      </c>
      <c r="E1455" s="11" t="s">
        <v>54</v>
      </c>
      <c r="F1455" s="11" t="s">
        <v>40</v>
      </c>
      <c r="G1455" s="11"/>
      <c r="H1455" s="11"/>
      <c r="I1455" s="11" t="s">
        <v>41</v>
      </c>
      <c r="J1455" s="11" t="s">
        <v>413</v>
      </c>
      <c r="K1455" s="11" t="s">
        <v>6043</v>
      </c>
      <c r="L1455" s="11" t="s">
        <v>43</v>
      </c>
      <c r="M1455" s="11" t="s">
        <v>6062</v>
      </c>
      <c r="N1455" s="11" t="s">
        <v>271</v>
      </c>
      <c r="O1455" s="11" t="s">
        <v>271</v>
      </c>
      <c r="P1455" s="11" t="s">
        <v>6033</v>
      </c>
      <c r="Q1455" s="11" t="s">
        <v>5596</v>
      </c>
      <c r="R1455" s="11" t="s">
        <v>5597</v>
      </c>
      <c r="S1455" s="11" t="s">
        <v>45</v>
      </c>
      <c r="T1455" s="11" t="s">
        <v>58</v>
      </c>
      <c r="U1455" s="11" t="s">
        <v>6055</v>
      </c>
      <c r="V1455" s="11" t="s">
        <v>62</v>
      </c>
      <c r="W1455" s="17"/>
      <c r="X1455" s="17"/>
      <c r="Y1455" s="30"/>
      <c r="Z1455" s="30"/>
      <c r="AA1455" s="11"/>
      <c r="AB1455" s="11" t="s">
        <v>47</v>
      </c>
      <c r="AC1455" s="11">
        <v>0</v>
      </c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11"/>
      <c r="AR1455" s="11"/>
      <c r="AS1455" s="11"/>
      <c r="AT1455" s="11"/>
      <c r="AU1455" s="11"/>
      <c r="AV1455" s="11"/>
      <c r="AW1455" s="11"/>
      <c r="AX1455" s="11"/>
      <c r="AY1455" s="11"/>
      <c r="AZ1455" s="11"/>
      <c r="BA1455" s="11"/>
      <c r="BB1455" s="11"/>
    </row>
    <row r="1456" spans="1:54" x14ac:dyDescent="0.25">
      <c r="A1456" s="11" t="s">
        <v>4673</v>
      </c>
      <c r="B1456" s="12">
        <v>27</v>
      </c>
      <c r="C1456" s="12" t="str">
        <f t="shared" si="22"/>
        <v>[20-30[ ans</v>
      </c>
      <c r="D1456" s="11" t="s">
        <v>4674</v>
      </c>
      <c r="E1456" s="11" t="s">
        <v>48</v>
      </c>
      <c r="F1456" s="11" t="s">
        <v>40</v>
      </c>
      <c r="G1456" s="11"/>
      <c r="H1456" s="11"/>
      <c r="I1456" s="11" t="s">
        <v>41</v>
      </c>
      <c r="J1456" s="11" t="s">
        <v>490</v>
      </c>
      <c r="K1456" s="11" t="s">
        <v>6043</v>
      </c>
      <c r="L1456" s="11" t="s">
        <v>43</v>
      </c>
      <c r="M1456" s="11" t="s">
        <v>6062</v>
      </c>
      <c r="N1456" s="11" t="s">
        <v>1252</v>
      </c>
      <c r="O1456" s="11" t="s">
        <v>5505</v>
      </c>
      <c r="P1456" s="11" t="s">
        <v>6032</v>
      </c>
      <c r="Q1456" s="11" t="s">
        <v>5600</v>
      </c>
      <c r="R1456" s="11" t="s">
        <v>5601</v>
      </c>
      <c r="S1456" s="11" t="s">
        <v>45</v>
      </c>
      <c r="T1456" s="11" t="s">
        <v>39</v>
      </c>
      <c r="U1456" s="11" t="s">
        <v>6053</v>
      </c>
      <c r="V1456" s="11" t="s">
        <v>62</v>
      </c>
      <c r="W1456" s="17"/>
      <c r="X1456" s="17"/>
      <c r="Y1456" s="30"/>
      <c r="Z1456" s="30"/>
      <c r="AA1456" s="29">
        <v>15.8</v>
      </c>
      <c r="AB1456" s="11" t="s">
        <v>898</v>
      </c>
      <c r="AC1456" s="11">
        <v>1</v>
      </c>
      <c r="AD1456" s="27" t="s">
        <v>5524</v>
      </c>
      <c r="AE1456" s="27" t="s">
        <v>6673</v>
      </c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 t="s">
        <v>62</v>
      </c>
      <c r="AS1456" s="11" t="s">
        <v>62</v>
      </c>
      <c r="AT1456" s="11" t="s">
        <v>46</v>
      </c>
      <c r="AU1456" s="11" t="s">
        <v>62</v>
      </c>
      <c r="AV1456" s="11" t="s">
        <v>62</v>
      </c>
      <c r="AW1456" s="11" t="s">
        <v>62</v>
      </c>
      <c r="AX1456" s="11" t="s">
        <v>62</v>
      </c>
      <c r="AY1456" s="11" t="s">
        <v>62</v>
      </c>
      <c r="AZ1456" s="11" t="s">
        <v>62</v>
      </c>
      <c r="BA1456" s="11" t="s">
        <v>62</v>
      </c>
      <c r="BB1456" s="11"/>
    </row>
    <row r="1457" spans="1:54" x14ac:dyDescent="0.25">
      <c r="A1457" s="11" t="s">
        <v>4675</v>
      </c>
      <c r="B1457" s="12">
        <v>19</v>
      </c>
      <c r="C1457" s="12" t="str">
        <f t="shared" si="22"/>
        <v xml:space="preserve"> &lt; 20 ans</v>
      </c>
      <c r="D1457" s="11" t="s">
        <v>4676</v>
      </c>
      <c r="E1457" s="11" t="s">
        <v>39</v>
      </c>
      <c r="F1457" s="11" t="s">
        <v>55</v>
      </c>
      <c r="G1457" s="11"/>
      <c r="H1457" s="11"/>
      <c r="I1457" s="11" t="s">
        <v>41</v>
      </c>
      <c r="J1457" s="11" t="s">
        <v>1294</v>
      </c>
      <c r="K1457" s="11" t="s">
        <v>6045</v>
      </c>
      <c r="L1457" s="11" t="s">
        <v>1295</v>
      </c>
      <c r="M1457" s="11" t="s">
        <v>6061</v>
      </c>
      <c r="N1457" s="11" t="s">
        <v>1230</v>
      </c>
      <c r="O1457" s="11" t="s">
        <v>6707</v>
      </c>
      <c r="P1457" s="11" t="s">
        <v>6702</v>
      </c>
      <c r="Q1457" s="11"/>
      <c r="R1457" s="11"/>
      <c r="S1457" s="11" t="s">
        <v>45</v>
      </c>
      <c r="T1457" s="11" t="s">
        <v>58</v>
      </c>
      <c r="U1457" s="11" t="s">
        <v>6055</v>
      </c>
      <c r="V1457" s="11" t="s">
        <v>62</v>
      </c>
      <c r="W1457" s="17"/>
      <c r="X1457" s="17"/>
      <c r="Y1457" s="30"/>
      <c r="Z1457" s="30"/>
      <c r="AA1457" s="29">
        <v>10.4</v>
      </c>
      <c r="AB1457" s="11" t="s">
        <v>898</v>
      </c>
      <c r="AC1457" s="11">
        <v>1</v>
      </c>
      <c r="AD1457" s="27" t="s">
        <v>5524</v>
      </c>
      <c r="AE1457" s="27" t="s">
        <v>6673</v>
      </c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 t="s">
        <v>62</v>
      </c>
      <c r="AS1457" s="11" t="s">
        <v>62</v>
      </c>
      <c r="AT1457" s="11" t="s">
        <v>46</v>
      </c>
      <c r="AU1457" s="11" t="s">
        <v>62</v>
      </c>
      <c r="AV1457" s="11" t="s">
        <v>62</v>
      </c>
      <c r="AW1457" s="11" t="s">
        <v>62</v>
      </c>
      <c r="AX1457" s="11" t="s">
        <v>62</v>
      </c>
      <c r="AY1457" s="11" t="s">
        <v>62</v>
      </c>
      <c r="AZ1457" s="11" t="s">
        <v>62</v>
      </c>
      <c r="BA1457" s="11" t="s">
        <v>62</v>
      </c>
      <c r="BB1457" s="11"/>
    </row>
    <row r="1458" spans="1:54" x14ac:dyDescent="0.25">
      <c r="A1458" s="11" t="s">
        <v>4677</v>
      </c>
      <c r="B1458" s="12">
        <v>29</v>
      </c>
      <c r="C1458" s="12" t="str">
        <f t="shared" si="22"/>
        <v>[20-30[ ans</v>
      </c>
      <c r="D1458" s="11" t="s">
        <v>4678</v>
      </c>
      <c r="E1458" s="11" t="s">
        <v>48</v>
      </c>
      <c r="F1458" s="11" t="s">
        <v>40</v>
      </c>
      <c r="G1458" s="11"/>
      <c r="H1458" s="11"/>
      <c r="I1458" s="11" t="s">
        <v>41</v>
      </c>
      <c r="J1458" s="11" t="s">
        <v>79</v>
      </c>
      <c r="K1458" s="11" t="s">
        <v>6048</v>
      </c>
      <c r="L1458" s="11" t="s">
        <v>51</v>
      </c>
      <c r="M1458" s="11" t="s">
        <v>6062</v>
      </c>
      <c r="N1458" s="11" t="s">
        <v>313</v>
      </c>
      <c r="O1458" s="11" t="s">
        <v>313</v>
      </c>
      <c r="P1458" s="11" t="s">
        <v>6035</v>
      </c>
      <c r="Q1458" s="11" t="s">
        <v>5805</v>
      </c>
      <c r="R1458" s="11" t="s">
        <v>5806</v>
      </c>
      <c r="S1458" s="11" t="s">
        <v>45</v>
      </c>
      <c r="T1458" s="11" t="s">
        <v>58</v>
      </c>
      <c r="U1458" s="11" t="s">
        <v>6055</v>
      </c>
      <c r="V1458" s="11" t="s">
        <v>62</v>
      </c>
      <c r="W1458" s="17"/>
      <c r="X1458" s="17"/>
      <c r="Y1458" s="30"/>
      <c r="Z1458" s="30"/>
      <c r="AA1458" s="29">
        <v>13.9</v>
      </c>
      <c r="AB1458" s="11" t="s">
        <v>47</v>
      </c>
      <c r="AC1458" s="11">
        <v>0</v>
      </c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  <c r="AP1458" s="11"/>
      <c r="AQ1458" s="11"/>
      <c r="AR1458" s="11"/>
      <c r="AS1458" s="11"/>
      <c r="AT1458" s="11"/>
      <c r="AU1458" s="11"/>
      <c r="AV1458" s="11"/>
      <c r="AW1458" s="11"/>
      <c r="AX1458" s="11"/>
      <c r="AY1458" s="11"/>
      <c r="AZ1458" s="11"/>
      <c r="BA1458" s="11"/>
      <c r="BB1458" s="11"/>
    </row>
    <row r="1459" spans="1:54" x14ac:dyDescent="0.25">
      <c r="A1459" s="11" t="s">
        <v>4679</v>
      </c>
      <c r="B1459" s="12">
        <v>29</v>
      </c>
      <c r="C1459" s="12" t="str">
        <f t="shared" si="22"/>
        <v>[20-30[ ans</v>
      </c>
      <c r="D1459" s="11" t="s">
        <v>4680</v>
      </c>
      <c r="E1459" s="11" t="s">
        <v>54</v>
      </c>
      <c r="F1459" s="11" t="s">
        <v>55</v>
      </c>
      <c r="G1459" s="11"/>
      <c r="H1459" s="11"/>
      <c r="I1459" s="11" t="s">
        <v>41</v>
      </c>
      <c r="J1459" s="11" t="s">
        <v>1143</v>
      </c>
      <c r="K1459" s="11" t="s">
        <v>6045</v>
      </c>
      <c r="L1459" s="11" t="s">
        <v>51</v>
      </c>
      <c r="M1459" s="11" t="s">
        <v>6062</v>
      </c>
      <c r="N1459" s="11" t="s">
        <v>90</v>
      </c>
      <c r="O1459" s="11" t="s">
        <v>90</v>
      </c>
      <c r="P1459" s="11" t="s">
        <v>6033</v>
      </c>
      <c r="Q1459" s="11" t="s">
        <v>5632</v>
      </c>
      <c r="R1459" s="11" t="s">
        <v>5633</v>
      </c>
      <c r="S1459" s="11" t="s">
        <v>45</v>
      </c>
      <c r="T1459" s="11" t="s">
        <v>39</v>
      </c>
      <c r="U1459" s="11" t="s">
        <v>6053</v>
      </c>
      <c r="V1459" s="11" t="s">
        <v>62</v>
      </c>
      <c r="W1459" s="17"/>
      <c r="X1459" s="17"/>
      <c r="Y1459" s="30"/>
      <c r="Z1459" s="30"/>
      <c r="AA1459" s="11"/>
      <c r="AB1459" s="11" t="s">
        <v>47</v>
      </c>
      <c r="AC1459" s="11">
        <v>0</v>
      </c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</row>
    <row r="1460" spans="1:54" x14ac:dyDescent="0.25">
      <c r="A1460" s="11" t="s">
        <v>4681</v>
      </c>
      <c r="B1460" s="12">
        <v>25</v>
      </c>
      <c r="C1460" s="12" t="str">
        <f t="shared" si="22"/>
        <v>[20-30[ ans</v>
      </c>
      <c r="D1460" s="11" t="s">
        <v>4682</v>
      </c>
      <c r="E1460" s="11" t="s">
        <v>48</v>
      </c>
      <c r="F1460" s="11" t="s">
        <v>40</v>
      </c>
      <c r="G1460" s="11"/>
      <c r="H1460" s="11"/>
      <c r="I1460" s="11" t="s">
        <v>41</v>
      </c>
      <c r="J1460" s="11" t="s">
        <v>79</v>
      </c>
      <c r="K1460" s="11" t="s">
        <v>6048</v>
      </c>
      <c r="L1460" s="11" t="s">
        <v>51</v>
      </c>
      <c r="M1460" s="11" t="s">
        <v>6062</v>
      </c>
      <c r="N1460" s="11" t="s">
        <v>314</v>
      </c>
      <c r="O1460" s="11" t="s">
        <v>5661</v>
      </c>
      <c r="P1460" s="11" t="s">
        <v>6035</v>
      </c>
      <c r="Q1460" s="11" t="s">
        <v>5805</v>
      </c>
      <c r="R1460" s="11" t="s">
        <v>5806</v>
      </c>
      <c r="S1460" s="11" t="s">
        <v>45</v>
      </c>
      <c r="T1460" s="11" t="s">
        <v>58</v>
      </c>
      <c r="U1460" s="11" t="s">
        <v>6055</v>
      </c>
      <c r="V1460" s="11" t="s">
        <v>46</v>
      </c>
      <c r="W1460" s="17">
        <v>43471</v>
      </c>
      <c r="X1460" s="17" t="s">
        <v>6484</v>
      </c>
      <c r="Y1460" s="34">
        <v>0</v>
      </c>
      <c r="Z1460" s="30" t="s">
        <v>6644</v>
      </c>
      <c r="AA1460" s="29">
        <v>13</v>
      </c>
      <c r="AB1460" s="11" t="s">
        <v>47</v>
      </c>
      <c r="AC1460" s="11">
        <v>0</v>
      </c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</row>
    <row r="1461" spans="1:54" x14ac:dyDescent="0.25">
      <c r="A1461" s="11" t="s">
        <v>4683</v>
      </c>
      <c r="B1461" s="12">
        <v>31</v>
      </c>
      <c r="C1461" s="12" t="str">
        <f t="shared" si="22"/>
        <v>[30-40[ ans</v>
      </c>
      <c r="D1461" s="11" t="s">
        <v>4684</v>
      </c>
      <c r="E1461" s="11" t="s">
        <v>54</v>
      </c>
      <c r="F1461" s="11" t="s">
        <v>40</v>
      </c>
      <c r="G1461" s="11"/>
      <c r="H1461" s="11"/>
      <c r="I1461" s="11" t="s">
        <v>41</v>
      </c>
      <c r="J1461" s="11" t="s">
        <v>108</v>
      </c>
      <c r="K1461" s="11" t="s">
        <v>6045</v>
      </c>
      <c r="L1461" s="11" t="s">
        <v>51</v>
      </c>
      <c r="M1461" s="11" t="s">
        <v>6062</v>
      </c>
      <c r="N1461" s="11" t="s">
        <v>863</v>
      </c>
      <c r="O1461" s="11" t="s">
        <v>5658</v>
      </c>
      <c r="P1461" s="11" t="s">
        <v>6033</v>
      </c>
      <c r="Q1461" s="11" t="s">
        <v>5776</v>
      </c>
      <c r="R1461" s="11" t="s">
        <v>5777</v>
      </c>
      <c r="S1461" s="11" t="s">
        <v>45</v>
      </c>
      <c r="T1461" s="11" t="s">
        <v>39</v>
      </c>
      <c r="U1461" s="11" t="s">
        <v>6053</v>
      </c>
      <c r="V1461" s="11" t="s">
        <v>62</v>
      </c>
      <c r="W1461" s="17"/>
      <c r="X1461" s="17"/>
      <c r="Y1461" s="30"/>
      <c r="Z1461" s="30"/>
      <c r="AA1461" s="29">
        <v>14.6</v>
      </c>
      <c r="AB1461" s="11" t="s">
        <v>47</v>
      </c>
      <c r="AC1461" s="11">
        <v>0</v>
      </c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</row>
    <row r="1462" spans="1:54" x14ac:dyDescent="0.25">
      <c r="A1462" s="11" t="s">
        <v>4685</v>
      </c>
      <c r="B1462" s="12">
        <v>31</v>
      </c>
      <c r="C1462" s="12" t="str">
        <f t="shared" si="22"/>
        <v>[30-40[ ans</v>
      </c>
      <c r="D1462" s="11" t="s">
        <v>4686</v>
      </c>
      <c r="E1462" s="11" t="s">
        <v>92</v>
      </c>
      <c r="F1462" s="11" t="s">
        <v>40</v>
      </c>
      <c r="G1462" s="11"/>
      <c r="H1462" s="11"/>
      <c r="I1462" s="11" t="s">
        <v>41</v>
      </c>
      <c r="J1462" s="11" t="s">
        <v>642</v>
      </c>
      <c r="K1462" s="11" t="s">
        <v>6045</v>
      </c>
      <c r="L1462" s="11" t="s">
        <v>51</v>
      </c>
      <c r="M1462" s="11" t="s">
        <v>6062</v>
      </c>
      <c r="N1462" s="11" t="s">
        <v>708</v>
      </c>
      <c r="O1462" s="11" t="s">
        <v>708</v>
      </c>
      <c r="P1462" s="11" t="s">
        <v>6032</v>
      </c>
      <c r="Q1462" s="11" t="s">
        <v>5836</v>
      </c>
      <c r="R1462" s="11" t="s">
        <v>5837</v>
      </c>
      <c r="S1462" s="11" t="s">
        <v>45</v>
      </c>
      <c r="T1462" s="11" t="s">
        <v>58</v>
      </c>
      <c r="U1462" s="11" t="s">
        <v>6055</v>
      </c>
      <c r="V1462" s="11" t="s">
        <v>62</v>
      </c>
      <c r="W1462" s="17"/>
      <c r="X1462" s="17"/>
      <c r="Y1462" s="30"/>
      <c r="Z1462" s="30"/>
      <c r="AA1462" s="29">
        <v>13.1</v>
      </c>
      <c r="AB1462" s="11" t="s">
        <v>47</v>
      </c>
      <c r="AC1462" s="11">
        <v>0</v>
      </c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1"/>
    </row>
    <row r="1463" spans="1:54" x14ac:dyDescent="0.25">
      <c r="A1463" s="11" t="s">
        <v>4687</v>
      </c>
      <c r="B1463" s="12">
        <v>31</v>
      </c>
      <c r="C1463" s="12" t="str">
        <f t="shared" si="22"/>
        <v>[30-40[ ans</v>
      </c>
      <c r="D1463" s="11" t="s">
        <v>4688</v>
      </c>
      <c r="E1463" s="11" t="s">
        <v>92</v>
      </c>
      <c r="F1463" s="11" t="s">
        <v>40</v>
      </c>
      <c r="G1463" s="11"/>
      <c r="H1463" s="11"/>
      <c r="I1463" s="11" t="s">
        <v>41</v>
      </c>
      <c r="J1463" s="11" t="s">
        <v>134</v>
      </c>
      <c r="K1463" s="11" t="s">
        <v>6049</v>
      </c>
      <c r="L1463" s="11" t="s">
        <v>51</v>
      </c>
      <c r="M1463" s="11" t="s">
        <v>6062</v>
      </c>
      <c r="N1463" s="11" t="s">
        <v>110</v>
      </c>
      <c r="O1463" s="11" t="s">
        <v>110</v>
      </c>
      <c r="P1463" s="11" t="s">
        <v>6033</v>
      </c>
      <c r="Q1463" s="11" t="s">
        <v>5630</v>
      </c>
      <c r="R1463" s="11" t="s">
        <v>5631</v>
      </c>
      <c r="S1463" s="11" t="s">
        <v>45</v>
      </c>
      <c r="T1463" s="11" t="s">
        <v>39</v>
      </c>
      <c r="U1463" s="11" t="s">
        <v>6053</v>
      </c>
      <c r="V1463" s="11" t="s">
        <v>62</v>
      </c>
      <c r="W1463" s="17"/>
      <c r="X1463" s="17"/>
      <c r="Y1463" s="30"/>
      <c r="Z1463" s="30"/>
      <c r="AA1463" s="11"/>
      <c r="AB1463" s="11" t="s">
        <v>47</v>
      </c>
      <c r="AC1463" s="11">
        <v>0</v>
      </c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</row>
    <row r="1464" spans="1:54" x14ac:dyDescent="0.25">
      <c r="A1464" s="11" t="s">
        <v>4689</v>
      </c>
      <c r="B1464" s="12">
        <v>40</v>
      </c>
      <c r="C1464" s="12" t="str">
        <f t="shared" si="22"/>
        <v>[40-50 [ ans</v>
      </c>
      <c r="D1464" s="11" t="s">
        <v>4690</v>
      </c>
      <c r="E1464" s="11" t="s">
        <v>39</v>
      </c>
      <c r="F1464" s="11" t="s">
        <v>40</v>
      </c>
      <c r="G1464" s="11"/>
      <c r="H1464" s="11"/>
      <c r="I1464" s="11" t="s">
        <v>49</v>
      </c>
      <c r="J1464" s="11" t="s">
        <v>71</v>
      </c>
      <c r="K1464" s="11" t="s">
        <v>6047</v>
      </c>
      <c r="L1464" s="11" t="s">
        <v>51</v>
      </c>
      <c r="M1464" s="11" t="s">
        <v>6062</v>
      </c>
      <c r="N1464" s="11" t="s">
        <v>668</v>
      </c>
      <c r="O1464" s="11" t="s">
        <v>164</v>
      </c>
      <c r="P1464" s="11" t="s">
        <v>6033</v>
      </c>
      <c r="Q1464" s="11" t="s">
        <v>5582</v>
      </c>
      <c r="R1464" s="11" t="s">
        <v>5583</v>
      </c>
      <c r="S1464" s="11" t="s">
        <v>45</v>
      </c>
      <c r="T1464" s="11" t="s">
        <v>84</v>
      </c>
      <c r="U1464" s="11" t="s">
        <v>6057</v>
      </c>
      <c r="V1464" s="11" t="s">
        <v>62</v>
      </c>
      <c r="W1464" s="17"/>
      <c r="X1464" s="17"/>
      <c r="Y1464" s="30"/>
      <c r="Z1464" s="30"/>
      <c r="AA1464" s="29">
        <v>16.899999999999999</v>
      </c>
      <c r="AB1464" s="11" t="s">
        <v>47</v>
      </c>
      <c r="AC1464" s="11">
        <v>0</v>
      </c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11"/>
      <c r="AR1464" s="11"/>
      <c r="AS1464" s="11"/>
      <c r="AT1464" s="11"/>
      <c r="AU1464" s="11"/>
      <c r="AV1464" s="11"/>
      <c r="AW1464" s="11"/>
      <c r="AX1464" s="11"/>
      <c r="AY1464" s="11"/>
      <c r="AZ1464" s="11"/>
      <c r="BA1464" s="11"/>
      <c r="BB1464" s="11"/>
    </row>
    <row r="1465" spans="1:54" x14ac:dyDescent="0.25">
      <c r="A1465" s="11" t="s">
        <v>4691</v>
      </c>
      <c r="B1465" s="12">
        <v>27</v>
      </c>
      <c r="C1465" s="12" t="str">
        <f t="shared" si="22"/>
        <v>[20-30[ ans</v>
      </c>
      <c r="D1465" s="11" t="s">
        <v>4692</v>
      </c>
      <c r="E1465" s="11" t="s">
        <v>54</v>
      </c>
      <c r="F1465" s="11" t="s">
        <v>55</v>
      </c>
      <c r="G1465" s="11"/>
      <c r="H1465" s="11"/>
      <c r="I1465" s="11" t="s">
        <v>49</v>
      </c>
      <c r="J1465" s="11" t="s">
        <v>464</v>
      </c>
      <c r="K1465" s="11" t="s">
        <v>6045</v>
      </c>
      <c r="L1465" s="11" t="s">
        <v>121</v>
      </c>
      <c r="M1465" s="11" t="s">
        <v>6062</v>
      </c>
      <c r="N1465" s="11" t="s">
        <v>122</v>
      </c>
      <c r="O1465" s="11" t="s">
        <v>554</v>
      </c>
      <c r="P1465" s="11" t="s">
        <v>6032</v>
      </c>
      <c r="Q1465" s="11" t="s">
        <v>5576</v>
      </c>
      <c r="R1465" s="11" t="s">
        <v>5577</v>
      </c>
      <c r="S1465" s="11" t="s">
        <v>45</v>
      </c>
      <c r="T1465" s="11" t="s">
        <v>39</v>
      </c>
      <c r="U1465" s="11" t="s">
        <v>6053</v>
      </c>
      <c r="V1465" s="11" t="s">
        <v>46</v>
      </c>
      <c r="W1465" s="17">
        <v>42370</v>
      </c>
      <c r="X1465" s="17" t="s">
        <v>6281</v>
      </c>
      <c r="Y1465" s="34">
        <v>3</v>
      </c>
      <c r="Z1465" s="30" t="s">
        <v>6647</v>
      </c>
      <c r="AA1465" s="11"/>
      <c r="AB1465" s="11" t="s">
        <v>47</v>
      </c>
      <c r="AC1465" s="11">
        <v>0</v>
      </c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</row>
    <row r="1466" spans="1:54" x14ac:dyDescent="0.25">
      <c r="A1466" s="11" t="s">
        <v>4693</v>
      </c>
      <c r="B1466" s="12">
        <v>45</v>
      </c>
      <c r="C1466" s="12" t="str">
        <f t="shared" si="22"/>
        <v>[40-50 [ ans</v>
      </c>
      <c r="D1466" s="11" t="s">
        <v>4694</v>
      </c>
      <c r="E1466" s="11" t="s">
        <v>39</v>
      </c>
      <c r="F1466" s="11" t="s">
        <v>40</v>
      </c>
      <c r="G1466" s="11"/>
      <c r="H1466" s="11"/>
      <c r="I1466" s="11" t="s">
        <v>41</v>
      </c>
      <c r="J1466" s="11" t="s">
        <v>126</v>
      </c>
      <c r="K1466" s="11" t="s">
        <v>6047</v>
      </c>
      <c r="L1466" s="11" t="s">
        <v>51</v>
      </c>
      <c r="M1466" s="11" t="s">
        <v>6062</v>
      </c>
      <c r="N1466" s="11" t="s">
        <v>115</v>
      </c>
      <c r="O1466" s="11" t="s">
        <v>115</v>
      </c>
      <c r="P1466" s="11" t="s">
        <v>6031</v>
      </c>
      <c r="Q1466" s="11" t="s">
        <v>5604</v>
      </c>
      <c r="R1466" s="11" t="s">
        <v>5605</v>
      </c>
      <c r="S1466" s="11" t="s">
        <v>45</v>
      </c>
      <c r="T1466" s="11" t="s">
        <v>39</v>
      </c>
      <c r="U1466" s="11" t="s">
        <v>6053</v>
      </c>
      <c r="V1466" s="11" t="s">
        <v>62</v>
      </c>
      <c r="W1466" s="17"/>
      <c r="X1466" s="17"/>
      <c r="Y1466" s="30"/>
      <c r="Z1466" s="30"/>
      <c r="AA1466" s="29">
        <v>15.1</v>
      </c>
      <c r="AB1466" s="11" t="s">
        <v>47</v>
      </c>
      <c r="AC1466" s="11">
        <v>0</v>
      </c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11"/>
      <c r="AR1466" s="11"/>
      <c r="AS1466" s="11"/>
      <c r="AT1466" s="11"/>
      <c r="AU1466" s="11"/>
      <c r="AV1466" s="11"/>
      <c r="AW1466" s="11"/>
      <c r="AX1466" s="11"/>
      <c r="AY1466" s="11"/>
      <c r="AZ1466" s="11"/>
      <c r="BA1466" s="11"/>
      <c r="BB1466" s="11"/>
    </row>
    <row r="1467" spans="1:54" x14ac:dyDescent="0.25">
      <c r="A1467" s="11" t="s">
        <v>4695</v>
      </c>
      <c r="B1467" s="12">
        <v>38</v>
      </c>
      <c r="C1467" s="12" t="str">
        <f t="shared" si="22"/>
        <v>[30-40[ ans</v>
      </c>
      <c r="D1467" s="11" t="s">
        <v>4696</v>
      </c>
      <c r="E1467" s="11" t="s">
        <v>39</v>
      </c>
      <c r="F1467" s="11" t="s">
        <v>40</v>
      </c>
      <c r="G1467" s="11"/>
      <c r="H1467" s="11"/>
      <c r="I1467" s="11" t="s">
        <v>41</v>
      </c>
      <c r="J1467" s="11" t="s">
        <v>56</v>
      </c>
      <c r="K1467" s="11" t="s">
        <v>6045</v>
      </c>
      <c r="L1467" s="11" t="s">
        <v>43</v>
      </c>
      <c r="M1467" s="11" t="s">
        <v>6062</v>
      </c>
      <c r="N1467" s="11" t="s">
        <v>880</v>
      </c>
      <c r="O1467" s="11" t="s">
        <v>5662</v>
      </c>
      <c r="P1467" s="11" t="s">
        <v>6033</v>
      </c>
      <c r="Q1467" s="11" t="s">
        <v>5663</v>
      </c>
      <c r="R1467" s="11" t="s">
        <v>5664</v>
      </c>
      <c r="S1467" s="11" t="s">
        <v>45</v>
      </c>
      <c r="T1467" s="11" t="s">
        <v>58</v>
      </c>
      <c r="U1467" s="11" t="s">
        <v>6055</v>
      </c>
      <c r="V1467" s="11" t="s">
        <v>46</v>
      </c>
      <c r="W1467" s="17">
        <v>43617</v>
      </c>
      <c r="X1467" s="17" t="s">
        <v>6396</v>
      </c>
      <c r="Y1467" s="34">
        <v>0</v>
      </c>
      <c r="Z1467" s="30" t="s">
        <v>6644</v>
      </c>
      <c r="AA1467" s="29">
        <v>13.5</v>
      </c>
      <c r="AB1467" s="11" t="s">
        <v>47</v>
      </c>
      <c r="AC1467" s="11">
        <v>0</v>
      </c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</row>
    <row r="1468" spans="1:54" x14ac:dyDescent="0.25">
      <c r="A1468" s="11" t="s">
        <v>4697</v>
      </c>
      <c r="B1468" s="12">
        <v>38</v>
      </c>
      <c r="C1468" s="12" t="str">
        <f t="shared" si="22"/>
        <v>[30-40[ ans</v>
      </c>
      <c r="D1468" s="11" t="s">
        <v>4698</v>
      </c>
      <c r="E1468" s="11" t="s">
        <v>39</v>
      </c>
      <c r="F1468" s="11" t="s">
        <v>40</v>
      </c>
      <c r="G1468" s="11"/>
      <c r="H1468" s="11"/>
      <c r="I1468" s="11" t="s">
        <v>41</v>
      </c>
      <c r="J1468" s="11" t="s">
        <v>71</v>
      </c>
      <c r="K1468" s="11" t="s">
        <v>6047</v>
      </c>
      <c r="L1468" s="11" t="s">
        <v>51</v>
      </c>
      <c r="M1468" s="11" t="s">
        <v>6062</v>
      </c>
      <c r="N1468" s="11" t="s">
        <v>64</v>
      </c>
      <c r="O1468" s="11" t="s">
        <v>729</v>
      </c>
      <c r="P1468" s="11" t="s">
        <v>6702</v>
      </c>
      <c r="Q1468" s="11"/>
      <c r="R1468" s="11"/>
      <c r="S1468" s="11" t="s">
        <v>45</v>
      </c>
      <c r="T1468" s="11" t="s">
        <v>39</v>
      </c>
      <c r="U1468" s="11" t="s">
        <v>6053</v>
      </c>
      <c r="V1468" s="11" t="s">
        <v>62</v>
      </c>
      <c r="W1468" s="17"/>
      <c r="X1468" s="17"/>
      <c r="Y1468" s="30"/>
      <c r="Z1468" s="30"/>
      <c r="AA1468" s="29">
        <v>13</v>
      </c>
      <c r="AB1468" s="11" t="s">
        <v>47</v>
      </c>
      <c r="AC1468" s="11">
        <v>0</v>
      </c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</row>
    <row r="1469" spans="1:54" x14ac:dyDescent="0.25">
      <c r="A1469" s="11" t="s">
        <v>4699</v>
      </c>
      <c r="B1469" s="12">
        <v>42</v>
      </c>
      <c r="C1469" s="12" t="str">
        <f t="shared" si="22"/>
        <v>[40-50 [ ans</v>
      </c>
      <c r="D1469" s="11" t="s">
        <v>4700</v>
      </c>
      <c r="E1469" s="11" t="s">
        <v>48</v>
      </c>
      <c r="F1469" s="11" t="s">
        <v>40</v>
      </c>
      <c r="G1469" s="11"/>
      <c r="H1469" s="11"/>
      <c r="I1469" s="11" t="s">
        <v>41</v>
      </c>
      <c r="J1469" s="11" t="s">
        <v>360</v>
      </c>
      <c r="K1469" s="11" t="s">
        <v>6047</v>
      </c>
      <c r="L1469" s="11" t="s">
        <v>51</v>
      </c>
      <c r="M1469" s="11" t="s">
        <v>6062</v>
      </c>
      <c r="N1469" s="11" t="s">
        <v>361</v>
      </c>
      <c r="O1469" s="11" t="s">
        <v>115</v>
      </c>
      <c r="P1469" s="11" t="s">
        <v>6031</v>
      </c>
      <c r="Q1469" s="11" t="s">
        <v>5604</v>
      </c>
      <c r="R1469" s="11" t="s">
        <v>5605</v>
      </c>
      <c r="S1469" s="11" t="s">
        <v>45</v>
      </c>
      <c r="T1469" s="11" t="s">
        <v>58</v>
      </c>
      <c r="U1469" s="11" t="s">
        <v>6055</v>
      </c>
      <c r="V1469" s="11" t="s">
        <v>46</v>
      </c>
      <c r="W1469" s="17">
        <v>43291</v>
      </c>
      <c r="X1469" s="17" t="s">
        <v>6588</v>
      </c>
      <c r="Y1469" s="34">
        <v>1</v>
      </c>
      <c r="Z1469" s="30" t="s">
        <v>6644</v>
      </c>
      <c r="AA1469" s="11"/>
      <c r="AB1469" s="11" t="s">
        <v>47</v>
      </c>
      <c r="AC1469" s="11">
        <v>0</v>
      </c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11"/>
      <c r="AR1469" s="11"/>
      <c r="AS1469" s="11"/>
      <c r="AT1469" s="11"/>
      <c r="AU1469" s="11"/>
      <c r="AV1469" s="11"/>
      <c r="AW1469" s="11"/>
      <c r="AX1469" s="11"/>
      <c r="AY1469" s="11"/>
      <c r="AZ1469" s="11"/>
      <c r="BA1469" s="11"/>
      <c r="BB1469" s="11"/>
    </row>
    <row r="1470" spans="1:54" x14ac:dyDescent="0.25">
      <c r="A1470" s="11" t="s">
        <v>4702</v>
      </c>
      <c r="B1470" s="12">
        <v>22</v>
      </c>
      <c r="C1470" s="12" t="str">
        <f t="shared" si="22"/>
        <v>[20-30[ ans</v>
      </c>
      <c r="D1470" s="11" t="s">
        <v>4703</v>
      </c>
      <c r="E1470" s="11" t="s">
        <v>54</v>
      </c>
      <c r="F1470" s="11" t="s">
        <v>40</v>
      </c>
      <c r="G1470" s="11"/>
      <c r="H1470" s="11"/>
      <c r="I1470" s="11" t="s">
        <v>41</v>
      </c>
      <c r="J1470" s="11" t="s">
        <v>177</v>
      </c>
      <c r="K1470" s="11" t="s">
        <v>177</v>
      </c>
      <c r="L1470" s="11" t="s">
        <v>51</v>
      </c>
      <c r="M1470" s="11" t="s">
        <v>6062</v>
      </c>
      <c r="N1470" s="11" t="s">
        <v>64</v>
      </c>
      <c r="O1470" s="11" t="s">
        <v>729</v>
      </c>
      <c r="P1470" s="11" t="s">
        <v>6702</v>
      </c>
      <c r="Q1470" s="11"/>
      <c r="R1470" s="11"/>
      <c r="S1470" s="11" t="s">
        <v>45</v>
      </c>
      <c r="T1470" s="11" t="s">
        <v>39</v>
      </c>
      <c r="U1470" s="11" t="s">
        <v>6053</v>
      </c>
      <c r="V1470" s="11" t="s">
        <v>46</v>
      </c>
      <c r="W1470" s="17">
        <v>42370</v>
      </c>
      <c r="X1470" s="17" t="s">
        <v>6281</v>
      </c>
      <c r="Y1470" s="34">
        <v>3</v>
      </c>
      <c r="Z1470" s="30" t="s">
        <v>6647</v>
      </c>
      <c r="AA1470" s="11"/>
      <c r="AB1470" s="11" t="s">
        <v>47</v>
      </c>
      <c r="AC1470" s="11">
        <v>0</v>
      </c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</row>
    <row r="1471" spans="1:54" x14ac:dyDescent="0.25">
      <c r="A1471" s="11" t="s">
        <v>4704</v>
      </c>
      <c r="B1471" s="12">
        <v>52</v>
      </c>
      <c r="C1471" s="12" t="str">
        <f t="shared" si="22"/>
        <v>[50-60 [ ans</v>
      </c>
      <c r="D1471" s="11" t="s">
        <v>4705</v>
      </c>
      <c r="E1471" s="11" t="s">
        <v>48</v>
      </c>
      <c r="F1471" s="11" t="s">
        <v>40</v>
      </c>
      <c r="G1471" s="11"/>
      <c r="H1471" s="11"/>
      <c r="I1471" s="11" t="s">
        <v>49</v>
      </c>
      <c r="J1471" s="11" t="s">
        <v>1328</v>
      </c>
      <c r="K1471" s="11" t="s">
        <v>6048</v>
      </c>
      <c r="L1471" s="11" t="s">
        <v>51</v>
      </c>
      <c r="M1471" s="11" t="s">
        <v>6062</v>
      </c>
      <c r="N1471" s="11" t="s">
        <v>1227</v>
      </c>
      <c r="O1471" s="11" t="s">
        <v>729</v>
      </c>
      <c r="P1471" s="11" t="s">
        <v>6702</v>
      </c>
      <c r="Q1471" s="11"/>
      <c r="R1471" s="11"/>
      <c r="S1471" s="27" t="s">
        <v>220</v>
      </c>
      <c r="T1471" s="11" t="s">
        <v>980</v>
      </c>
      <c r="U1471" s="11" t="s">
        <v>793</v>
      </c>
      <c r="V1471" s="11" t="s">
        <v>46</v>
      </c>
      <c r="W1471" s="17">
        <v>43473</v>
      </c>
      <c r="X1471" s="17" t="s">
        <v>6404</v>
      </c>
      <c r="Y1471" s="34">
        <v>0</v>
      </c>
      <c r="Z1471" s="30" t="s">
        <v>6644</v>
      </c>
      <c r="AA1471" s="29">
        <v>13.2</v>
      </c>
      <c r="AB1471" s="11" t="s">
        <v>898</v>
      </c>
      <c r="AC1471" s="11">
        <v>1</v>
      </c>
      <c r="AD1471" s="11"/>
      <c r="AE1471" s="27" t="s">
        <v>6673</v>
      </c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11"/>
      <c r="AR1471" s="11" t="s">
        <v>62</v>
      </c>
      <c r="AS1471" s="11" t="s">
        <v>62</v>
      </c>
      <c r="AT1471" s="11" t="s">
        <v>62</v>
      </c>
      <c r="AU1471" s="11" t="s">
        <v>62</v>
      </c>
      <c r="AV1471" s="11" t="s">
        <v>62</v>
      </c>
      <c r="AW1471" s="11" t="s">
        <v>62</v>
      </c>
      <c r="AX1471" s="11" t="s">
        <v>62</v>
      </c>
      <c r="AY1471" s="11" t="s">
        <v>62</v>
      </c>
      <c r="AZ1471" s="11" t="s">
        <v>62</v>
      </c>
      <c r="BA1471" s="11" t="s">
        <v>62</v>
      </c>
      <c r="BB1471" s="11" t="s">
        <v>1329</v>
      </c>
    </row>
    <row r="1472" spans="1:54" x14ac:dyDescent="0.25">
      <c r="A1472" s="11" t="s">
        <v>4706</v>
      </c>
      <c r="B1472" s="12">
        <v>49</v>
      </c>
      <c r="C1472" s="12" t="str">
        <f t="shared" si="22"/>
        <v>[40-50 [ ans</v>
      </c>
      <c r="D1472" s="11" t="s">
        <v>4707</v>
      </c>
      <c r="E1472" s="11" t="s">
        <v>54</v>
      </c>
      <c r="F1472" s="11" t="s">
        <v>40</v>
      </c>
      <c r="G1472" s="11"/>
      <c r="H1472" s="11"/>
      <c r="I1472" s="11" t="s">
        <v>49</v>
      </c>
      <c r="J1472" s="11" t="s">
        <v>71</v>
      </c>
      <c r="K1472" s="11" t="s">
        <v>6047</v>
      </c>
      <c r="L1472" s="11" t="s">
        <v>51</v>
      </c>
      <c r="M1472" s="11" t="s">
        <v>6062</v>
      </c>
      <c r="N1472" s="11" t="s">
        <v>64</v>
      </c>
      <c r="O1472" s="11" t="s">
        <v>729</v>
      </c>
      <c r="P1472" s="11" t="s">
        <v>6702</v>
      </c>
      <c r="Q1472" s="11"/>
      <c r="R1472" s="11"/>
      <c r="S1472" s="11" t="s">
        <v>45</v>
      </c>
      <c r="T1472" s="11" t="s">
        <v>84</v>
      </c>
      <c r="U1472" s="11" t="s">
        <v>6057</v>
      </c>
      <c r="V1472" s="11" t="s">
        <v>46</v>
      </c>
      <c r="W1472" s="17" t="s">
        <v>6191</v>
      </c>
      <c r="X1472" s="17" t="s">
        <v>6510</v>
      </c>
      <c r="Y1472" s="34">
        <v>14</v>
      </c>
      <c r="Z1472" s="30" t="s">
        <v>6650</v>
      </c>
      <c r="AA1472" s="29">
        <v>14.7</v>
      </c>
      <c r="AB1472" s="11" t="s">
        <v>47</v>
      </c>
      <c r="AC1472" s="11">
        <v>0</v>
      </c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  <c r="AP1472" s="11"/>
      <c r="AQ1472" s="11"/>
      <c r="AR1472" s="11"/>
      <c r="AS1472" s="11"/>
      <c r="AT1472" s="11"/>
      <c r="AU1472" s="11"/>
      <c r="AV1472" s="11"/>
      <c r="AW1472" s="11"/>
      <c r="AX1472" s="11"/>
      <c r="AY1472" s="11"/>
      <c r="AZ1472" s="11"/>
      <c r="BA1472" s="11"/>
      <c r="BB1472" s="11"/>
    </row>
    <row r="1473" spans="1:54" x14ac:dyDescent="0.25">
      <c r="A1473" s="11" t="s">
        <v>4708</v>
      </c>
      <c r="B1473" s="12">
        <v>35</v>
      </c>
      <c r="C1473" s="12" t="str">
        <f t="shared" si="22"/>
        <v>[30-40[ ans</v>
      </c>
      <c r="D1473" s="11" t="s">
        <v>4709</v>
      </c>
      <c r="E1473" s="11" t="s">
        <v>92</v>
      </c>
      <c r="F1473" s="11" t="s">
        <v>40</v>
      </c>
      <c r="G1473" s="11"/>
      <c r="H1473" s="11"/>
      <c r="I1473" s="11" t="s">
        <v>41</v>
      </c>
      <c r="J1473" s="11" t="s">
        <v>667</v>
      </c>
      <c r="K1473" s="11" t="s">
        <v>6047</v>
      </c>
      <c r="L1473" s="11" t="s">
        <v>43</v>
      </c>
      <c r="M1473" s="11" t="s">
        <v>6062</v>
      </c>
      <c r="N1473" s="11" t="s">
        <v>668</v>
      </c>
      <c r="O1473" s="11" t="s">
        <v>164</v>
      </c>
      <c r="P1473" s="11" t="s">
        <v>6033</v>
      </c>
      <c r="Q1473" s="11" t="s">
        <v>5582</v>
      </c>
      <c r="R1473" s="11" t="s">
        <v>5583</v>
      </c>
      <c r="S1473" s="11" t="s">
        <v>45</v>
      </c>
      <c r="T1473" s="11" t="s">
        <v>58</v>
      </c>
      <c r="U1473" s="11" t="s">
        <v>6055</v>
      </c>
      <c r="V1473" s="11" t="s">
        <v>62</v>
      </c>
      <c r="W1473" s="17"/>
      <c r="X1473" s="17"/>
      <c r="Y1473" s="30"/>
      <c r="Z1473" s="30"/>
      <c r="AA1473" s="29">
        <v>15.1</v>
      </c>
      <c r="AB1473" s="11" t="s">
        <v>47</v>
      </c>
      <c r="AC1473" s="11">
        <v>0</v>
      </c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11"/>
      <c r="AR1473" s="11"/>
      <c r="AS1473" s="11"/>
      <c r="AT1473" s="11"/>
      <c r="AU1473" s="11"/>
      <c r="AV1473" s="11"/>
      <c r="AW1473" s="11"/>
      <c r="AX1473" s="11"/>
      <c r="AY1473" s="11"/>
      <c r="AZ1473" s="11"/>
      <c r="BA1473" s="11"/>
      <c r="BB1473" s="11"/>
    </row>
    <row r="1474" spans="1:54" x14ac:dyDescent="0.25">
      <c r="A1474" s="11" t="s">
        <v>4710</v>
      </c>
      <c r="B1474" s="12">
        <v>51</v>
      </c>
      <c r="C1474" s="12" t="str">
        <f t="shared" si="22"/>
        <v>[50-60 [ ans</v>
      </c>
      <c r="D1474" s="11" t="s">
        <v>4711</v>
      </c>
      <c r="E1474" s="11" t="s">
        <v>48</v>
      </c>
      <c r="F1474" s="11" t="s">
        <v>40</v>
      </c>
      <c r="G1474" s="11"/>
      <c r="H1474" s="11"/>
      <c r="I1474" s="11" t="s">
        <v>49</v>
      </c>
      <c r="J1474" s="11" t="s">
        <v>997</v>
      </c>
      <c r="K1474" s="11" t="s">
        <v>6047</v>
      </c>
      <c r="L1474" s="11" t="s">
        <v>51</v>
      </c>
      <c r="M1474" s="11" t="s">
        <v>6062</v>
      </c>
      <c r="N1474" s="11" t="s">
        <v>998</v>
      </c>
      <c r="O1474" s="11" t="s">
        <v>5688</v>
      </c>
      <c r="P1474" s="11" t="s">
        <v>6033</v>
      </c>
      <c r="Q1474" s="11" t="s">
        <v>5689</v>
      </c>
      <c r="R1474" s="11" t="s">
        <v>5690</v>
      </c>
      <c r="S1474" s="11" t="s">
        <v>45</v>
      </c>
      <c r="T1474" s="11" t="s">
        <v>39</v>
      </c>
      <c r="U1474" s="11" t="s">
        <v>6053</v>
      </c>
      <c r="V1474" s="11" t="s">
        <v>62</v>
      </c>
      <c r="W1474" s="17"/>
      <c r="X1474" s="17"/>
      <c r="Y1474" s="30"/>
      <c r="Z1474" s="30"/>
      <c r="AA1474" s="29">
        <v>12.31</v>
      </c>
      <c r="AB1474" s="11" t="s">
        <v>47</v>
      </c>
      <c r="AC1474" s="11">
        <v>0</v>
      </c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1"/>
    </row>
    <row r="1475" spans="1:54" x14ac:dyDescent="0.25">
      <c r="A1475" s="11" t="s">
        <v>4712</v>
      </c>
      <c r="B1475" s="12">
        <v>30</v>
      </c>
      <c r="C1475" s="12" t="str">
        <f t="shared" ref="C1475:C1538" si="23">IF(B1475&lt;20," &lt; 20 ans", IF(B1475&lt;30,"[20-30[ ans",IF(B1475&lt;40,"[30-40[ ans",IF(B1475&lt;50,"[40-50 [ ans",IF(B1475&lt;60, "[50-60 [ ans","&gt; 60 ans")))))</f>
        <v>[30-40[ ans</v>
      </c>
      <c r="D1475" s="11" t="s">
        <v>4713</v>
      </c>
      <c r="E1475" s="11" t="s">
        <v>54</v>
      </c>
      <c r="F1475" s="11" t="s">
        <v>40</v>
      </c>
      <c r="G1475" s="11"/>
      <c r="H1475" s="11"/>
      <c r="I1475" s="11" t="s">
        <v>41</v>
      </c>
      <c r="J1475" s="11" t="s">
        <v>930</v>
      </c>
      <c r="K1475" s="11" t="s">
        <v>6045</v>
      </c>
      <c r="L1475" s="11" t="s">
        <v>60</v>
      </c>
      <c r="M1475" s="11" t="s">
        <v>6062</v>
      </c>
      <c r="N1475" s="11" t="s">
        <v>914</v>
      </c>
      <c r="O1475" s="11" t="s">
        <v>217</v>
      </c>
      <c r="P1475" s="11" t="s">
        <v>6033</v>
      </c>
      <c r="Q1475" s="11" t="s">
        <v>5612</v>
      </c>
      <c r="R1475" s="11" t="s">
        <v>5613</v>
      </c>
      <c r="S1475" s="11" t="s">
        <v>45</v>
      </c>
      <c r="T1475" s="11" t="s">
        <v>84</v>
      </c>
      <c r="U1475" s="11" t="s">
        <v>6057</v>
      </c>
      <c r="V1475" s="11" t="s">
        <v>62</v>
      </c>
      <c r="W1475" s="17"/>
      <c r="X1475" s="17"/>
      <c r="Y1475" s="30"/>
      <c r="Z1475" s="30"/>
      <c r="AA1475" s="29">
        <v>14.7</v>
      </c>
      <c r="AB1475" s="11" t="s">
        <v>845</v>
      </c>
      <c r="AC1475" s="11">
        <v>1</v>
      </c>
      <c r="AD1475" s="27" t="s">
        <v>5510</v>
      </c>
      <c r="AE1475" s="27" t="s">
        <v>6673</v>
      </c>
      <c r="AF1475" s="11" t="s">
        <v>46</v>
      </c>
      <c r="AG1475" s="11" t="s">
        <v>62</v>
      </c>
      <c r="AH1475" s="11" t="s">
        <v>62</v>
      </c>
      <c r="AI1475" s="11" t="s">
        <v>62</v>
      </c>
      <c r="AJ1475" s="11"/>
      <c r="AK1475" s="11"/>
      <c r="AL1475" s="11"/>
      <c r="AM1475" s="11"/>
      <c r="AN1475" s="11"/>
      <c r="AO1475" s="11"/>
      <c r="AP1475" s="11"/>
      <c r="AQ1475" s="11" t="s">
        <v>846</v>
      </c>
      <c r="AR1475" s="11"/>
      <c r="AS1475" s="11"/>
      <c r="AT1475" s="11"/>
      <c r="AU1475" s="11"/>
      <c r="AV1475" s="11"/>
      <c r="AW1475" s="11"/>
      <c r="AX1475" s="11"/>
      <c r="AY1475" s="11"/>
      <c r="AZ1475" s="11"/>
      <c r="BA1475" s="11"/>
      <c r="BB1475" s="11"/>
    </row>
    <row r="1476" spans="1:54" x14ac:dyDescent="0.25">
      <c r="A1476" s="11" t="s">
        <v>4714</v>
      </c>
      <c r="B1476" s="12">
        <v>30</v>
      </c>
      <c r="C1476" s="12" t="str">
        <f t="shared" si="23"/>
        <v>[30-40[ ans</v>
      </c>
      <c r="D1476" s="11" t="s">
        <v>4715</v>
      </c>
      <c r="E1476" s="11" t="s">
        <v>54</v>
      </c>
      <c r="F1476" s="11" t="s">
        <v>40</v>
      </c>
      <c r="G1476" s="11"/>
      <c r="H1476" s="11"/>
      <c r="I1476" s="11" t="s">
        <v>41</v>
      </c>
      <c r="J1476" s="11" t="s">
        <v>1260</v>
      </c>
      <c r="K1476" s="11" t="s">
        <v>6045</v>
      </c>
      <c r="L1476" s="11" t="s">
        <v>60</v>
      </c>
      <c r="M1476" s="11" t="s">
        <v>6062</v>
      </c>
      <c r="N1476" s="11" t="s">
        <v>733</v>
      </c>
      <c r="O1476" s="11" t="s">
        <v>217</v>
      </c>
      <c r="P1476" s="11" t="s">
        <v>6033</v>
      </c>
      <c r="Q1476" s="11" t="s">
        <v>5612</v>
      </c>
      <c r="R1476" s="11" t="s">
        <v>5613</v>
      </c>
      <c r="S1476" s="27" t="s">
        <v>220</v>
      </c>
      <c r="T1476" s="11" t="s">
        <v>84</v>
      </c>
      <c r="U1476" s="11" t="s">
        <v>6057</v>
      </c>
      <c r="V1476" s="11" t="s">
        <v>62</v>
      </c>
      <c r="W1476" s="17"/>
      <c r="X1476" s="17"/>
      <c r="Y1476" s="30"/>
      <c r="Z1476" s="30"/>
      <c r="AA1476" s="29">
        <v>14.7</v>
      </c>
      <c r="AB1476" s="11" t="s">
        <v>898</v>
      </c>
      <c r="AC1476" s="11">
        <v>2</v>
      </c>
      <c r="AD1476" s="27" t="s">
        <v>6667</v>
      </c>
      <c r="AE1476" s="27" t="s">
        <v>6673</v>
      </c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11"/>
      <c r="AR1476" s="11" t="s">
        <v>62</v>
      </c>
      <c r="AS1476" s="11" t="s">
        <v>62</v>
      </c>
      <c r="AT1476" s="11" t="s">
        <v>62</v>
      </c>
      <c r="AU1476" s="11" t="s">
        <v>62</v>
      </c>
      <c r="AV1476" s="11" t="s">
        <v>62</v>
      </c>
      <c r="AW1476" s="11" t="s">
        <v>62</v>
      </c>
      <c r="AX1476" s="11" t="s">
        <v>46</v>
      </c>
      <c r="AY1476" s="11" t="s">
        <v>46</v>
      </c>
      <c r="AZ1476" s="11" t="s">
        <v>62</v>
      </c>
      <c r="BA1476" s="11" t="s">
        <v>62</v>
      </c>
      <c r="BB1476" s="11"/>
    </row>
    <row r="1477" spans="1:54" x14ac:dyDescent="0.25">
      <c r="A1477" s="11" t="s">
        <v>4716</v>
      </c>
      <c r="B1477" s="12">
        <v>40</v>
      </c>
      <c r="C1477" s="12" t="str">
        <f t="shared" si="23"/>
        <v>[40-50 [ ans</v>
      </c>
      <c r="D1477" s="11" t="s">
        <v>4717</v>
      </c>
      <c r="E1477" s="11" t="s">
        <v>48</v>
      </c>
      <c r="F1477" s="11" t="s">
        <v>40</v>
      </c>
      <c r="G1477" s="11"/>
      <c r="H1477" s="11"/>
      <c r="I1477" s="11" t="s">
        <v>41</v>
      </c>
      <c r="J1477" s="11" t="s">
        <v>134</v>
      </c>
      <c r="K1477" s="11" t="s">
        <v>6049</v>
      </c>
      <c r="L1477" s="11" t="s">
        <v>51</v>
      </c>
      <c r="M1477" s="11" t="s">
        <v>6062</v>
      </c>
      <c r="N1477" s="11" t="s">
        <v>387</v>
      </c>
      <c r="O1477" s="11" t="s">
        <v>554</v>
      </c>
      <c r="P1477" s="11" t="s">
        <v>6032</v>
      </c>
      <c r="Q1477" s="11" t="s">
        <v>5576</v>
      </c>
      <c r="R1477" s="11" t="s">
        <v>5577</v>
      </c>
      <c r="S1477" s="11" t="s">
        <v>45</v>
      </c>
      <c r="T1477" s="11" t="s">
        <v>39</v>
      </c>
      <c r="U1477" s="11" t="s">
        <v>6053</v>
      </c>
      <c r="V1477" s="11" t="s">
        <v>62</v>
      </c>
      <c r="W1477" s="17"/>
      <c r="X1477" s="17"/>
      <c r="Y1477" s="30"/>
      <c r="Z1477" s="30"/>
      <c r="AA1477" s="11"/>
      <c r="AB1477" s="11" t="s">
        <v>47</v>
      </c>
      <c r="AC1477" s="11">
        <v>0</v>
      </c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</row>
    <row r="1478" spans="1:54" x14ac:dyDescent="0.25">
      <c r="A1478" s="11" t="s">
        <v>4718</v>
      </c>
      <c r="B1478" s="12">
        <v>26</v>
      </c>
      <c r="C1478" s="12" t="str">
        <f t="shared" si="23"/>
        <v>[20-30[ ans</v>
      </c>
      <c r="D1478" s="11" t="s">
        <v>4719</v>
      </c>
      <c r="E1478" s="11" t="s">
        <v>39</v>
      </c>
      <c r="F1478" s="11" t="s">
        <v>40</v>
      </c>
      <c r="G1478" s="11"/>
      <c r="H1478" s="11"/>
      <c r="I1478" s="11" t="s">
        <v>49</v>
      </c>
      <c r="J1478" s="11" t="s">
        <v>134</v>
      </c>
      <c r="K1478" s="11" t="s">
        <v>6049</v>
      </c>
      <c r="L1478" s="11" t="s">
        <v>51</v>
      </c>
      <c r="M1478" s="11" t="s">
        <v>6062</v>
      </c>
      <c r="N1478" s="11" t="s">
        <v>64</v>
      </c>
      <c r="O1478" s="11" t="s">
        <v>729</v>
      </c>
      <c r="P1478" s="11" t="s">
        <v>6702</v>
      </c>
      <c r="Q1478" s="11"/>
      <c r="R1478" s="11"/>
      <c r="S1478" s="11" t="s">
        <v>45</v>
      </c>
      <c r="T1478" s="11" t="s">
        <v>84</v>
      </c>
      <c r="U1478" s="11" t="s">
        <v>6057</v>
      </c>
      <c r="V1478" s="11" t="s">
        <v>62</v>
      </c>
      <c r="W1478" s="17"/>
      <c r="X1478" s="17"/>
      <c r="Y1478" s="30"/>
      <c r="Z1478" s="30"/>
      <c r="AA1478" s="29">
        <v>14.3</v>
      </c>
      <c r="AB1478" s="11" t="s">
        <v>47</v>
      </c>
      <c r="AC1478" s="11">
        <v>0</v>
      </c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11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</row>
    <row r="1479" spans="1:54" x14ac:dyDescent="0.25">
      <c r="A1479" s="11" t="s">
        <v>4720</v>
      </c>
      <c r="B1479" s="12">
        <v>19</v>
      </c>
      <c r="C1479" s="12" t="str">
        <f t="shared" si="23"/>
        <v xml:space="preserve"> &lt; 20 ans</v>
      </c>
      <c r="D1479" s="11" t="s">
        <v>4721</v>
      </c>
      <c r="E1479" s="11" t="s">
        <v>39</v>
      </c>
      <c r="F1479" s="11" t="s">
        <v>40</v>
      </c>
      <c r="G1479" s="11"/>
      <c r="H1479" s="11"/>
      <c r="I1479" s="11" t="s">
        <v>199</v>
      </c>
      <c r="J1479" s="11" t="s">
        <v>1361</v>
      </c>
      <c r="K1479" s="11" t="s">
        <v>6047</v>
      </c>
      <c r="L1479" s="11" t="s">
        <v>51</v>
      </c>
      <c r="M1479" s="11" t="s">
        <v>6062</v>
      </c>
      <c r="N1479" s="11" t="s">
        <v>135</v>
      </c>
      <c r="O1479" s="11" t="s">
        <v>729</v>
      </c>
      <c r="P1479" s="11" t="s">
        <v>6702</v>
      </c>
      <c r="Q1479" s="11"/>
      <c r="R1479" s="11"/>
      <c r="S1479" s="11" t="s">
        <v>45</v>
      </c>
      <c r="T1479" s="11" t="s">
        <v>39</v>
      </c>
      <c r="U1479" s="11" t="s">
        <v>6053</v>
      </c>
      <c r="V1479" s="11" t="s">
        <v>62</v>
      </c>
      <c r="W1479" s="17"/>
      <c r="X1479" s="17"/>
      <c r="Y1479" s="30"/>
      <c r="Z1479" s="30"/>
      <c r="AA1479" s="11"/>
      <c r="AB1479" s="11" t="s">
        <v>845</v>
      </c>
      <c r="AC1479" s="11">
        <v>0</v>
      </c>
      <c r="AD1479" s="11"/>
      <c r="AE1479" s="11"/>
      <c r="AF1479" s="11" t="s">
        <v>62</v>
      </c>
      <c r="AG1479" s="11" t="s">
        <v>62</v>
      </c>
      <c r="AH1479" s="11" t="s">
        <v>62</v>
      </c>
      <c r="AI1479" s="11" t="s">
        <v>62</v>
      </c>
      <c r="AJ1479" s="11"/>
      <c r="AK1479" s="11"/>
      <c r="AL1479" s="11"/>
      <c r="AM1479" s="11"/>
      <c r="AN1479" s="11"/>
      <c r="AO1479" s="11"/>
      <c r="AP1479" s="11"/>
      <c r="AQ1479" s="11" t="s">
        <v>846</v>
      </c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</row>
    <row r="1480" spans="1:54" x14ac:dyDescent="0.25">
      <c r="A1480" s="11" t="s">
        <v>4722</v>
      </c>
      <c r="B1480" s="12">
        <v>38</v>
      </c>
      <c r="C1480" s="12" t="str">
        <f t="shared" si="23"/>
        <v>[30-40[ ans</v>
      </c>
      <c r="D1480" s="11" t="s">
        <v>4723</v>
      </c>
      <c r="E1480" s="11" t="s">
        <v>48</v>
      </c>
      <c r="F1480" s="11" t="s">
        <v>40</v>
      </c>
      <c r="G1480" s="11"/>
      <c r="H1480" s="11"/>
      <c r="I1480" s="11" t="s">
        <v>41</v>
      </c>
      <c r="J1480" s="11" t="s">
        <v>279</v>
      </c>
      <c r="K1480" s="11" t="s">
        <v>6044</v>
      </c>
      <c r="L1480" s="11" t="s">
        <v>60</v>
      </c>
      <c r="M1480" s="11" t="s">
        <v>6062</v>
      </c>
      <c r="N1480" s="11" t="s">
        <v>381</v>
      </c>
      <c r="O1480" s="11" t="s">
        <v>246</v>
      </c>
      <c r="P1480" s="11" t="s">
        <v>6035</v>
      </c>
      <c r="Q1480" s="11" t="s">
        <v>6040</v>
      </c>
      <c r="R1480" s="11" t="s">
        <v>6041</v>
      </c>
      <c r="S1480" s="11" t="s">
        <v>45</v>
      </c>
      <c r="T1480" s="11" t="s">
        <v>58</v>
      </c>
      <c r="U1480" s="11" t="s">
        <v>6055</v>
      </c>
      <c r="V1480" s="11" t="s">
        <v>62</v>
      </c>
      <c r="W1480" s="17"/>
      <c r="X1480" s="17"/>
      <c r="Y1480" s="30"/>
      <c r="Z1480" s="30"/>
      <c r="AA1480" s="11"/>
      <c r="AB1480" s="11" t="s">
        <v>47</v>
      </c>
      <c r="AC1480" s="11">
        <v>0</v>
      </c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11"/>
      <c r="AR1480" s="11"/>
      <c r="AS1480" s="11"/>
      <c r="AT1480" s="11"/>
      <c r="AU1480" s="11"/>
      <c r="AV1480" s="11"/>
      <c r="AW1480" s="11"/>
      <c r="AX1480" s="11"/>
      <c r="AY1480" s="11"/>
      <c r="AZ1480" s="11"/>
      <c r="BA1480" s="11"/>
      <c r="BB1480" s="11"/>
    </row>
    <row r="1481" spans="1:54" x14ac:dyDescent="0.25">
      <c r="A1481" s="11" t="s">
        <v>4724</v>
      </c>
      <c r="B1481" s="12">
        <v>36</v>
      </c>
      <c r="C1481" s="12" t="str">
        <f t="shared" si="23"/>
        <v>[30-40[ ans</v>
      </c>
      <c r="D1481" s="11" t="s">
        <v>4725</v>
      </c>
      <c r="E1481" s="11" t="s">
        <v>92</v>
      </c>
      <c r="F1481" s="11" t="s">
        <v>40</v>
      </c>
      <c r="G1481" s="11"/>
      <c r="H1481" s="11"/>
      <c r="I1481" s="11" t="s">
        <v>41</v>
      </c>
      <c r="J1481" s="11" t="s">
        <v>963</v>
      </c>
      <c r="K1481" s="11" t="s">
        <v>6045</v>
      </c>
      <c r="L1481" s="11" t="s">
        <v>51</v>
      </c>
      <c r="M1481" s="11" t="s">
        <v>6062</v>
      </c>
      <c r="N1481" s="11" t="s">
        <v>720</v>
      </c>
      <c r="O1481" s="11" t="s">
        <v>1355</v>
      </c>
      <c r="P1481" s="11" t="s">
        <v>6031</v>
      </c>
      <c r="Q1481" s="11" t="s">
        <v>5620</v>
      </c>
      <c r="R1481" s="11" t="s">
        <v>5621</v>
      </c>
      <c r="S1481" s="11" t="s">
        <v>45</v>
      </c>
      <c r="T1481" s="11" t="s">
        <v>124</v>
      </c>
      <c r="U1481" s="11" t="s">
        <v>124</v>
      </c>
      <c r="V1481" s="11" t="s">
        <v>62</v>
      </c>
      <c r="W1481" s="17"/>
      <c r="X1481" s="17"/>
      <c r="Y1481" s="30"/>
      <c r="Z1481" s="30"/>
      <c r="AA1481" s="29">
        <v>14.3</v>
      </c>
      <c r="AB1481" s="11" t="s">
        <v>47</v>
      </c>
      <c r="AC1481" s="11">
        <v>0</v>
      </c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</row>
    <row r="1482" spans="1:54" x14ac:dyDescent="0.25">
      <c r="A1482" s="11" t="s">
        <v>4726</v>
      </c>
      <c r="B1482" s="12">
        <v>50</v>
      </c>
      <c r="C1482" s="12" t="str">
        <f t="shared" si="23"/>
        <v>[50-60 [ ans</v>
      </c>
      <c r="D1482" s="11" t="s">
        <v>4727</v>
      </c>
      <c r="E1482" s="11" t="s">
        <v>39</v>
      </c>
      <c r="F1482" s="11" t="s">
        <v>40</v>
      </c>
      <c r="G1482" s="11"/>
      <c r="H1482" s="11"/>
      <c r="I1482" s="11" t="s">
        <v>41</v>
      </c>
      <c r="J1482" s="11" t="s">
        <v>801</v>
      </c>
      <c r="K1482" s="11" t="s">
        <v>6045</v>
      </c>
      <c r="L1482" s="11" t="s">
        <v>51</v>
      </c>
      <c r="M1482" s="11" t="s">
        <v>6062</v>
      </c>
      <c r="N1482" s="11" t="s">
        <v>802</v>
      </c>
      <c r="O1482" s="11" t="s">
        <v>802</v>
      </c>
      <c r="P1482" s="11" t="s">
        <v>6033</v>
      </c>
      <c r="Q1482" s="11" t="s">
        <v>5850</v>
      </c>
      <c r="R1482" s="11" t="s">
        <v>5851</v>
      </c>
      <c r="S1482" s="11" t="s">
        <v>45</v>
      </c>
      <c r="T1482" s="11" t="s">
        <v>84</v>
      </c>
      <c r="U1482" s="11" t="s">
        <v>6057</v>
      </c>
      <c r="V1482" s="11" t="s">
        <v>62</v>
      </c>
      <c r="W1482" s="17"/>
      <c r="X1482" s="17"/>
      <c r="Y1482" s="30"/>
      <c r="Z1482" s="30"/>
      <c r="AA1482" s="29">
        <v>13.2</v>
      </c>
      <c r="AB1482" s="11" t="s">
        <v>47</v>
      </c>
      <c r="AC1482" s="11">
        <v>0</v>
      </c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</row>
    <row r="1483" spans="1:54" x14ac:dyDescent="0.25">
      <c r="A1483" s="11" t="s">
        <v>4728</v>
      </c>
      <c r="B1483" s="12">
        <v>23</v>
      </c>
      <c r="C1483" s="12" t="str">
        <f t="shared" si="23"/>
        <v>[20-30[ ans</v>
      </c>
      <c r="D1483" s="11" t="s">
        <v>4729</v>
      </c>
      <c r="E1483" s="11" t="s">
        <v>54</v>
      </c>
      <c r="F1483" s="11" t="s">
        <v>40</v>
      </c>
      <c r="G1483" s="11"/>
      <c r="H1483" s="11"/>
      <c r="I1483" s="11" t="s">
        <v>41</v>
      </c>
      <c r="J1483" s="11" t="s">
        <v>134</v>
      </c>
      <c r="K1483" s="11" t="s">
        <v>6049</v>
      </c>
      <c r="L1483" s="11" t="s">
        <v>641</v>
      </c>
      <c r="M1483" s="11" t="s">
        <v>6062</v>
      </c>
      <c r="N1483" s="11" t="s">
        <v>866</v>
      </c>
      <c r="O1483" s="11" t="s">
        <v>866</v>
      </c>
      <c r="P1483" s="11" t="s">
        <v>6031</v>
      </c>
      <c r="Q1483" s="11" t="s">
        <v>5816</v>
      </c>
      <c r="R1483" s="11" t="s">
        <v>5817</v>
      </c>
      <c r="S1483" s="11" t="s">
        <v>45</v>
      </c>
      <c r="T1483" s="11" t="s">
        <v>39</v>
      </c>
      <c r="U1483" s="11" t="s">
        <v>6053</v>
      </c>
      <c r="V1483" s="11" t="s">
        <v>62</v>
      </c>
      <c r="W1483" s="17"/>
      <c r="X1483" s="17"/>
      <c r="Y1483" s="30"/>
      <c r="Z1483" s="30"/>
      <c r="AA1483" s="29">
        <v>14.3</v>
      </c>
      <c r="AB1483" s="11" t="s">
        <v>47</v>
      </c>
      <c r="AC1483" s="11">
        <v>0</v>
      </c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</row>
    <row r="1484" spans="1:54" x14ac:dyDescent="0.25">
      <c r="A1484" s="11" t="s">
        <v>4730</v>
      </c>
      <c r="B1484" s="12">
        <v>29</v>
      </c>
      <c r="C1484" s="12" t="str">
        <f t="shared" si="23"/>
        <v>[20-30[ ans</v>
      </c>
      <c r="D1484" s="11" t="s">
        <v>4731</v>
      </c>
      <c r="E1484" s="11" t="s">
        <v>54</v>
      </c>
      <c r="F1484" s="11" t="s">
        <v>40</v>
      </c>
      <c r="G1484" s="11"/>
      <c r="H1484" s="11"/>
      <c r="I1484" s="11" t="s">
        <v>41</v>
      </c>
      <c r="J1484" s="11" t="s">
        <v>150</v>
      </c>
      <c r="K1484" s="11" t="s">
        <v>6047</v>
      </c>
      <c r="L1484" s="11" t="s">
        <v>157</v>
      </c>
      <c r="M1484" s="11" t="s">
        <v>6062</v>
      </c>
      <c r="N1484" s="11" t="s">
        <v>169</v>
      </c>
      <c r="O1484" s="11" t="s">
        <v>169</v>
      </c>
      <c r="P1484" s="11" t="s">
        <v>6034</v>
      </c>
      <c r="Q1484" s="11" t="s">
        <v>5830</v>
      </c>
      <c r="R1484" s="11" t="s">
        <v>5831</v>
      </c>
      <c r="S1484" s="11" t="s">
        <v>45</v>
      </c>
      <c r="T1484" s="11" t="s">
        <v>58</v>
      </c>
      <c r="U1484" s="11" t="s">
        <v>6055</v>
      </c>
      <c r="V1484" s="11" t="s">
        <v>46</v>
      </c>
      <c r="W1484" s="17">
        <v>43322</v>
      </c>
      <c r="X1484" s="17" t="s">
        <v>6589</v>
      </c>
      <c r="Y1484" s="34">
        <v>1</v>
      </c>
      <c r="Z1484" s="30" t="s">
        <v>6644</v>
      </c>
      <c r="AA1484" s="11"/>
      <c r="AB1484" s="11" t="s">
        <v>47</v>
      </c>
      <c r="AC1484" s="11">
        <v>0</v>
      </c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11"/>
      <c r="AR1484" s="11"/>
      <c r="AS1484" s="11"/>
      <c r="AT1484" s="11"/>
      <c r="AU1484" s="11"/>
      <c r="AV1484" s="11"/>
      <c r="AW1484" s="11"/>
      <c r="AX1484" s="11"/>
      <c r="AY1484" s="11"/>
      <c r="AZ1484" s="11"/>
      <c r="BA1484" s="11"/>
      <c r="BB1484" s="11"/>
    </row>
    <row r="1485" spans="1:54" x14ac:dyDescent="0.25">
      <c r="A1485" s="11" t="s">
        <v>4733</v>
      </c>
      <c r="B1485" s="12">
        <v>50</v>
      </c>
      <c r="C1485" s="12" t="str">
        <f t="shared" si="23"/>
        <v>[50-60 [ ans</v>
      </c>
      <c r="D1485" s="11" t="s">
        <v>1594</v>
      </c>
      <c r="E1485" s="11" t="s">
        <v>54</v>
      </c>
      <c r="F1485" s="11" t="s">
        <v>40</v>
      </c>
      <c r="G1485" s="11"/>
      <c r="H1485" s="11"/>
      <c r="I1485" s="11" t="s">
        <v>49</v>
      </c>
      <c r="J1485" s="11" t="s">
        <v>729</v>
      </c>
      <c r="K1485" s="11" t="s">
        <v>6050</v>
      </c>
      <c r="L1485" s="11" t="s">
        <v>51</v>
      </c>
      <c r="M1485" s="11" t="s">
        <v>6062</v>
      </c>
      <c r="N1485" s="11" t="s">
        <v>64</v>
      </c>
      <c r="O1485" s="11" t="s">
        <v>729</v>
      </c>
      <c r="P1485" s="11" t="s">
        <v>6702</v>
      </c>
      <c r="Q1485" s="11"/>
      <c r="R1485" s="11"/>
      <c r="S1485" s="11" t="s">
        <v>45</v>
      </c>
      <c r="T1485" s="11" t="s">
        <v>84</v>
      </c>
      <c r="U1485" s="11" t="s">
        <v>6057</v>
      </c>
      <c r="V1485" s="11" t="s">
        <v>46</v>
      </c>
      <c r="W1485" s="17" t="s">
        <v>6122</v>
      </c>
      <c r="X1485" s="17" t="s">
        <v>6377</v>
      </c>
      <c r="Y1485" s="34">
        <v>4</v>
      </c>
      <c r="Z1485" s="30" t="s">
        <v>6647</v>
      </c>
      <c r="AA1485" s="29">
        <v>14.8</v>
      </c>
      <c r="AB1485" s="11" t="s">
        <v>47</v>
      </c>
      <c r="AC1485" s="11">
        <v>0</v>
      </c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11"/>
      <c r="AR1485" s="11"/>
      <c r="AS1485" s="11"/>
      <c r="AT1485" s="11"/>
      <c r="AU1485" s="11"/>
      <c r="AV1485" s="11"/>
      <c r="AW1485" s="11"/>
      <c r="AX1485" s="11"/>
      <c r="AY1485" s="11"/>
      <c r="AZ1485" s="11"/>
      <c r="BA1485" s="11"/>
      <c r="BB1485" s="11"/>
    </row>
    <row r="1486" spans="1:54" x14ac:dyDescent="0.25">
      <c r="A1486" s="11" t="s">
        <v>4734</v>
      </c>
      <c r="B1486" s="12">
        <v>23</v>
      </c>
      <c r="C1486" s="12" t="str">
        <f t="shared" si="23"/>
        <v>[20-30[ ans</v>
      </c>
      <c r="D1486" s="11" t="s">
        <v>4735</v>
      </c>
      <c r="E1486" s="11" t="s">
        <v>48</v>
      </c>
      <c r="F1486" s="11" t="s">
        <v>40</v>
      </c>
      <c r="G1486" s="11"/>
      <c r="H1486" s="11"/>
      <c r="I1486" s="11" t="s">
        <v>41</v>
      </c>
      <c r="J1486" s="11" t="s">
        <v>315</v>
      </c>
      <c r="K1486" s="11" t="s">
        <v>6047</v>
      </c>
      <c r="L1486" s="11" t="s">
        <v>51</v>
      </c>
      <c r="M1486" s="11" t="s">
        <v>6062</v>
      </c>
      <c r="N1486" s="11" t="s">
        <v>64</v>
      </c>
      <c r="O1486" s="11" t="s">
        <v>729</v>
      </c>
      <c r="P1486" s="11" t="s">
        <v>6702</v>
      </c>
      <c r="Q1486" s="11"/>
      <c r="R1486" s="11"/>
      <c r="S1486" s="11" t="s">
        <v>45</v>
      </c>
      <c r="T1486" s="11" t="s">
        <v>58</v>
      </c>
      <c r="U1486" s="11" t="s">
        <v>6055</v>
      </c>
      <c r="V1486" s="11" t="s">
        <v>62</v>
      </c>
      <c r="W1486" s="17"/>
      <c r="X1486" s="17"/>
      <c r="Y1486" s="30"/>
      <c r="Z1486" s="30"/>
      <c r="AA1486" s="11"/>
      <c r="AB1486" s="11" t="s">
        <v>47</v>
      </c>
      <c r="AC1486" s="11">
        <v>0</v>
      </c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11"/>
      <c r="AR1486" s="11"/>
      <c r="AS1486" s="11"/>
      <c r="AT1486" s="11"/>
      <c r="AU1486" s="11"/>
      <c r="AV1486" s="11"/>
      <c r="AW1486" s="11"/>
      <c r="AX1486" s="11"/>
      <c r="AY1486" s="11"/>
      <c r="AZ1486" s="11"/>
      <c r="BA1486" s="11"/>
      <c r="BB1486" s="11"/>
    </row>
    <row r="1487" spans="1:54" x14ac:dyDescent="0.25">
      <c r="A1487" s="11" t="s">
        <v>4736</v>
      </c>
      <c r="B1487" s="12">
        <v>31</v>
      </c>
      <c r="C1487" s="12" t="str">
        <f t="shared" si="23"/>
        <v>[30-40[ ans</v>
      </c>
      <c r="D1487" s="11" t="s">
        <v>4737</v>
      </c>
      <c r="E1487" s="11" t="s">
        <v>39</v>
      </c>
      <c r="F1487" s="11" t="s">
        <v>40</v>
      </c>
      <c r="G1487" s="11"/>
      <c r="H1487" s="11"/>
      <c r="I1487" s="11" t="s">
        <v>41</v>
      </c>
      <c r="J1487" s="11" t="s">
        <v>134</v>
      </c>
      <c r="K1487" s="11" t="s">
        <v>6049</v>
      </c>
      <c r="L1487" s="11" t="s">
        <v>114</v>
      </c>
      <c r="M1487" s="11" t="s">
        <v>6062</v>
      </c>
      <c r="N1487" s="11" t="s">
        <v>859</v>
      </c>
      <c r="O1487" s="11" t="s">
        <v>285</v>
      </c>
      <c r="P1487" s="11" t="s">
        <v>6031</v>
      </c>
      <c r="Q1487" s="11" t="s">
        <v>5592</v>
      </c>
      <c r="R1487" s="11" t="s">
        <v>5593</v>
      </c>
      <c r="S1487" s="11" t="s">
        <v>45</v>
      </c>
      <c r="T1487" s="11" t="s">
        <v>39</v>
      </c>
      <c r="U1487" s="11" t="s">
        <v>6053</v>
      </c>
      <c r="V1487" s="11" t="s">
        <v>62</v>
      </c>
      <c r="W1487" s="17"/>
      <c r="X1487" s="17"/>
      <c r="Y1487" s="30"/>
      <c r="Z1487" s="30"/>
      <c r="AA1487" s="29">
        <v>13.9</v>
      </c>
      <c r="AB1487" s="11" t="s">
        <v>47</v>
      </c>
      <c r="AC1487" s="11">
        <v>0</v>
      </c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11"/>
      <c r="AR1487" s="11"/>
      <c r="AS1487" s="11"/>
      <c r="AT1487" s="11"/>
      <c r="AU1487" s="11"/>
      <c r="AV1487" s="11"/>
      <c r="AW1487" s="11"/>
      <c r="AX1487" s="11"/>
      <c r="AY1487" s="11"/>
      <c r="AZ1487" s="11"/>
      <c r="BA1487" s="11"/>
      <c r="BB1487" s="11"/>
    </row>
    <row r="1488" spans="1:54" x14ac:dyDescent="0.25">
      <c r="A1488" s="11" t="s">
        <v>4738</v>
      </c>
      <c r="B1488" s="12">
        <v>26</v>
      </c>
      <c r="C1488" s="12" t="str">
        <f t="shared" si="23"/>
        <v>[20-30[ ans</v>
      </c>
      <c r="D1488" s="11" t="s">
        <v>4739</v>
      </c>
      <c r="E1488" s="11" t="s">
        <v>48</v>
      </c>
      <c r="F1488" s="11" t="s">
        <v>40</v>
      </c>
      <c r="G1488" s="11"/>
      <c r="H1488" s="11"/>
      <c r="I1488" s="11" t="s">
        <v>41</v>
      </c>
      <c r="J1488" s="11" t="s">
        <v>79</v>
      </c>
      <c r="K1488" s="11" t="s">
        <v>6048</v>
      </c>
      <c r="L1488" s="11" t="s">
        <v>51</v>
      </c>
      <c r="M1488" s="11" t="s">
        <v>6062</v>
      </c>
      <c r="N1488" s="11" t="s">
        <v>891</v>
      </c>
      <c r="O1488" s="11" t="s">
        <v>622</v>
      </c>
      <c r="P1488" s="11" t="s">
        <v>6035</v>
      </c>
      <c r="Q1488" s="11" t="s">
        <v>5729</v>
      </c>
      <c r="R1488" s="11" t="s">
        <v>5730</v>
      </c>
      <c r="S1488" s="11" t="s">
        <v>45</v>
      </c>
      <c r="T1488" s="11" t="s">
        <v>39</v>
      </c>
      <c r="U1488" s="11" t="s">
        <v>6053</v>
      </c>
      <c r="V1488" s="11" t="s">
        <v>62</v>
      </c>
      <c r="W1488" s="17"/>
      <c r="X1488" s="17"/>
      <c r="Y1488" s="30"/>
      <c r="Z1488" s="30"/>
      <c r="AA1488" s="29">
        <v>14</v>
      </c>
      <c r="AB1488" s="11" t="s">
        <v>47</v>
      </c>
      <c r="AC1488" s="11">
        <v>0</v>
      </c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11"/>
      <c r="AR1488" s="11"/>
      <c r="AS1488" s="11"/>
      <c r="AT1488" s="11"/>
      <c r="AU1488" s="11"/>
      <c r="AV1488" s="11"/>
      <c r="AW1488" s="11"/>
      <c r="AX1488" s="11"/>
      <c r="AY1488" s="11"/>
      <c r="AZ1488" s="11"/>
      <c r="BA1488" s="11"/>
      <c r="BB1488" s="11"/>
    </row>
    <row r="1489" spans="1:54" x14ac:dyDescent="0.25">
      <c r="A1489" s="11" t="s">
        <v>4740</v>
      </c>
      <c r="B1489" s="12">
        <v>23</v>
      </c>
      <c r="C1489" s="12" t="str">
        <f t="shared" si="23"/>
        <v>[20-30[ ans</v>
      </c>
      <c r="D1489" s="11" t="s">
        <v>4741</v>
      </c>
      <c r="E1489" s="11" t="s">
        <v>39</v>
      </c>
      <c r="F1489" s="11" t="s">
        <v>40</v>
      </c>
      <c r="G1489" s="11"/>
      <c r="H1489" s="11"/>
      <c r="I1489" s="11" t="s">
        <v>41</v>
      </c>
      <c r="J1489" s="11" t="s">
        <v>79</v>
      </c>
      <c r="K1489" s="11" t="s">
        <v>6048</v>
      </c>
      <c r="L1489" s="11" t="s">
        <v>43</v>
      </c>
      <c r="M1489" s="11" t="s">
        <v>6062</v>
      </c>
      <c r="N1489" s="11" t="s">
        <v>1240</v>
      </c>
      <c r="O1489" s="11" t="s">
        <v>110</v>
      </c>
      <c r="P1489" s="11" t="s">
        <v>6033</v>
      </c>
      <c r="Q1489" s="11" t="s">
        <v>5630</v>
      </c>
      <c r="R1489" s="11" t="s">
        <v>5631</v>
      </c>
      <c r="S1489" s="11" t="s">
        <v>45</v>
      </c>
      <c r="T1489" s="11" t="s">
        <v>39</v>
      </c>
      <c r="U1489" s="11" t="s">
        <v>6053</v>
      </c>
      <c r="V1489" s="11" t="s">
        <v>62</v>
      </c>
      <c r="W1489" s="17"/>
      <c r="X1489" s="17"/>
      <c r="Y1489" s="30"/>
      <c r="Z1489" s="30"/>
      <c r="AA1489" s="11"/>
      <c r="AB1489" s="11" t="s">
        <v>845</v>
      </c>
      <c r="AC1489" s="11">
        <v>0</v>
      </c>
      <c r="AD1489" s="11"/>
      <c r="AE1489" s="11"/>
      <c r="AF1489" s="11" t="s">
        <v>62</v>
      </c>
      <c r="AG1489" s="11" t="s">
        <v>62</v>
      </c>
      <c r="AH1489" s="11" t="s">
        <v>62</v>
      </c>
      <c r="AI1489" s="11" t="s">
        <v>62</v>
      </c>
      <c r="AJ1489" s="11"/>
      <c r="AK1489" s="11"/>
      <c r="AL1489" s="11"/>
      <c r="AM1489" s="11"/>
      <c r="AN1489" s="11"/>
      <c r="AO1489" s="11"/>
      <c r="AP1489" s="11"/>
      <c r="AQ1489" s="11" t="s">
        <v>846</v>
      </c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</row>
    <row r="1490" spans="1:54" x14ac:dyDescent="0.25">
      <c r="A1490" s="11" t="s">
        <v>4742</v>
      </c>
      <c r="B1490" s="12">
        <v>29</v>
      </c>
      <c r="C1490" s="12" t="str">
        <f t="shared" si="23"/>
        <v>[20-30[ ans</v>
      </c>
      <c r="D1490" s="11" t="s">
        <v>4743</v>
      </c>
      <c r="E1490" s="11" t="s">
        <v>48</v>
      </c>
      <c r="F1490" s="11" t="s">
        <v>40</v>
      </c>
      <c r="G1490" s="11"/>
      <c r="H1490" s="12">
        <v>76</v>
      </c>
      <c r="I1490" s="11" t="s">
        <v>41</v>
      </c>
      <c r="J1490" s="11" t="s">
        <v>1226</v>
      </c>
      <c r="K1490" s="11" t="s">
        <v>6047</v>
      </c>
      <c r="L1490" s="11" t="s">
        <v>51</v>
      </c>
      <c r="M1490" s="11" t="s">
        <v>6062</v>
      </c>
      <c r="N1490" s="11" t="s">
        <v>64</v>
      </c>
      <c r="O1490" s="11" t="s">
        <v>729</v>
      </c>
      <c r="P1490" s="11" t="s">
        <v>6702</v>
      </c>
      <c r="Q1490" s="11"/>
      <c r="R1490" s="11"/>
      <c r="S1490" s="11" t="s">
        <v>45</v>
      </c>
      <c r="T1490" s="11" t="s">
        <v>39</v>
      </c>
      <c r="U1490" s="11" t="s">
        <v>6053</v>
      </c>
      <c r="V1490" s="11" t="s">
        <v>62</v>
      </c>
      <c r="W1490" s="17"/>
      <c r="X1490" s="17"/>
      <c r="Y1490" s="30"/>
      <c r="Z1490" s="30"/>
      <c r="AA1490" s="11"/>
      <c r="AB1490" s="11" t="s">
        <v>898</v>
      </c>
      <c r="AC1490" s="11">
        <v>1</v>
      </c>
      <c r="AD1490" s="27" t="s">
        <v>5524</v>
      </c>
      <c r="AE1490" s="27" t="s">
        <v>6673</v>
      </c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11"/>
      <c r="AR1490" s="11" t="s">
        <v>62</v>
      </c>
      <c r="AS1490" s="11" t="s">
        <v>62</v>
      </c>
      <c r="AT1490" s="11" t="s">
        <v>46</v>
      </c>
      <c r="AU1490" s="11" t="s">
        <v>62</v>
      </c>
      <c r="AV1490" s="11" t="s">
        <v>62</v>
      </c>
      <c r="AW1490" s="11" t="s">
        <v>62</v>
      </c>
      <c r="AX1490" s="11" t="s">
        <v>62</v>
      </c>
      <c r="AY1490" s="11" t="s">
        <v>62</v>
      </c>
      <c r="AZ1490" s="11" t="s">
        <v>62</v>
      </c>
      <c r="BA1490" s="11" t="s">
        <v>62</v>
      </c>
      <c r="BB1490" s="11"/>
    </row>
    <row r="1491" spans="1:54" x14ac:dyDescent="0.25">
      <c r="A1491" s="11" t="s">
        <v>4744</v>
      </c>
      <c r="B1491" s="12">
        <v>42</v>
      </c>
      <c r="C1491" s="12" t="str">
        <f t="shared" si="23"/>
        <v>[40-50 [ ans</v>
      </c>
      <c r="D1491" s="11" t="s">
        <v>4745</v>
      </c>
      <c r="E1491" s="11" t="s">
        <v>54</v>
      </c>
      <c r="F1491" s="11" t="s">
        <v>55</v>
      </c>
      <c r="G1491" s="11"/>
      <c r="H1491" s="11"/>
      <c r="I1491" s="11" t="s">
        <v>41</v>
      </c>
      <c r="J1491" s="11" t="s">
        <v>1360</v>
      </c>
      <c r="K1491" s="11" t="s">
        <v>6044</v>
      </c>
      <c r="L1491" s="11" t="s">
        <v>51</v>
      </c>
      <c r="M1491" s="11" t="s">
        <v>6062</v>
      </c>
      <c r="N1491" s="11" t="s">
        <v>135</v>
      </c>
      <c r="O1491" s="11" t="s">
        <v>729</v>
      </c>
      <c r="P1491" s="11" t="s">
        <v>6702</v>
      </c>
      <c r="Q1491" s="11"/>
      <c r="R1491" s="11"/>
      <c r="S1491" s="11" t="s">
        <v>45</v>
      </c>
      <c r="T1491" s="11" t="s">
        <v>58</v>
      </c>
      <c r="U1491" s="11" t="s">
        <v>6055</v>
      </c>
      <c r="V1491" s="11" t="s">
        <v>62</v>
      </c>
      <c r="W1491" s="17"/>
      <c r="X1491" s="17"/>
      <c r="Y1491" s="30"/>
      <c r="Z1491" s="30"/>
      <c r="AA1491" s="11"/>
      <c r="AB1491" s="11" t="s">
        <v>898</v>
      </c>
      <c r="AC1491" s="11">
        <v>1</v>
      </c>
      <c r="AD1491" s="27" t="s">
        <v>5524</v>
      </c>
      <c r="AE1491" s="27" t="s">
        <v>6673</v>
      </c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 t="s">
        <v>62</v>
      </c>
      <c r="AS1491" s="11" t="s">
        <v>62</v>
      </c>
      <c r="AT1491" s="11" t="s">
        <v>46</v>
      </c>
      <c r="AU1491" s="11" t="s">
        <v>62</v>
      </c>
      <c r="AV1491" s="11" t="s">
        <v>62</v>
      </c>
      <c r="AW1491" s="11" t="s">
        <v>62</v>
      </c>
      <c r="AX1491" s="11" t="s">
        <v>62</v>
      </c>
      <c r="AY1491" s="11" t="s">
        <v>62</v>
      </c>
      <c r="AZ1491" s="11" t="s">
        <v>62</v>
      </c>
      <c r="BA1491" s="11" t="s">
        <v>62</v>
      </c>
      <c r="BB1491" s="11"/>
    </row>
    <row r="1492" spans="1:54" x14ac:dyDescent="0.25">
      <c r="A1492" s="11" t="s">
        <v>4746</v>
      </c>
      <c r="B1492" s="12">
        <v>25</v>
      </c>
      <c r="C1492" s="12" t="str">
        <f t="shared" si="23"/>
        <v>[20-30[ ans</v>
      </c>
      <c r="D1492" s="11" t="s">
        <v>4747</v>
      </c>
      <c r="E1492" s="11" t="s">
        <v>39</v>
      </c>
      <c r="F1492" s="11" t="s">
        <v>40</v>
      </c>
      <c r="G1492" s="11"/>
      <c r="H1492" s="11"/>
      <c r="I1492" s="11" t="s">
        <v>41</v>
      </c>
      <c r="J1492" s="11" t="s">
        <v>293</v>
      </c>
      <c r="K1492" s="11" t="s">
        <v>6051</v>
      </c>
      <c r="L1492" s="11" t="s">
        <v>1246</v>
      </c>
      <c r="M1492" s="11" t="s">
        <v>6698</v>
      </c>
      <c r="N1492" s="11" t="s">
        <v>1247</v>
      </c>
      <c r="O1492" s="11" t="s">
        <v>6709</v>
      </c>
      <c r="P1492" s="11" t="s">
        <v>6702</v>
      </c>
      <c r="Q1492" s="11"/>
      <c r="R1492" s="11"/>
      <c r="S1492" s="27" t="s">
        <v>220</v>
      </c>
      <c r="T1492" s="11" t="s">
        <v>58</v>
      </c>
      <c r="U1492" s="11" t="s">
        <v>6055</v>
      </c>
      <c r="V1492" s="11" t="s">
        <v>62</v>
      </c>
      <c r="W1492" s="17"/>
      <c r="X1492" s="17"/>
      <c r="Y1492" s="30"/>
      <c r="Z1492" s="30"/>
      <c r="AA1492" s="29">
        <v>12.3</v>
      </c>
      <c r="AB1492" s="11" t="s">
        <v>898</v>
      </c>
      <c r="AC1492" s="11">
        <v>1</v>
      </c>
      <c r="AD1492" s="27" t="s">
        <v>5524</v>
      </c>
      <c r="AE1492" s="27" t="s">
        <v>6673</v>
      </c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  <c r="AP1492" s="11"/>
      <c r="AQ1492" s="11"/>
      <c r="AR1492" s="11" t="s">
        <v>62</v>
      </c>
      <c r="AS1492" s="11" t="s">
        <v>62</v>
      </c>
      <c r="AT1492" s="11" t="s">
        <v>46</v>
      </c>
      <c r="AU1492" s="11" t="s">
        <v>62</v>
      </c>
      <c r="AV1492" s="11" t="s">
        <v>62</v>
      </c>
      <c r="AW1492" s="11" t="s">
        <v>62</v>
      </c>
      <c r="AX1492" s="11" t="s">
        <v>62</v>
      </c>
      <c r="AY1492" s="11" t="s">
        <v>62</v>
      </c>
      <c r="AZ1492" s="11" t="s">
        <v>62</v>
      </c>
      <c r="BA1492" s="11" t="s">
        <v>62</v>
      </c>
      <c r="BB1492" s="11"/>
    </row>
    <row r="1493" spans="1:54" x14ac:dyDescent="0.25">
      <c r="A1493" s="11" t="s">
        <v>4748</v>
      </c>
      <c r="B1493" s="12">
        <v>31</v>
      </c>
      <c r="C1493" s="12" t="str">
        <f t="shared" si="23"/>
        <v>[30-40[ ans</v>
      </c>
      <c r="D1493" s="11" t="s">
        <v>4749</v>
      </c>
      <c r="E1493" s="11" t="s">
        <v>39</v>
      </c>
      <c r="F1493" s="11" t="s">
        <v>40</v>
      </c>
      <c r="G1493" s="11"/>
      <c r="H1493" s="11"/>
      <c r="I1493" s="11" t="s">
        <v>49</v>
      </c>
      <c r="J1493" s="11" t="s">
        <v>881</v>
      </c>
      <c r="K1493" s="11" t="s">
        <v>6043</v>
      </c>
      <c r="L1493" s="11" t="s">
        <v>43</v>
      </c>
      <c r="M1493" s="11" t="s">
        <v>6062</v>
      </c>
      <c r="N1493" s="11" t="s">
        <v>880</v>
      </c>
      <c r="O1493" s="11" t="s">
        <v>5662</v>
      </c>
      <c r="P1493" s="11" t="s">
        <v>6033</v>
      </c>
      <c r="Q1493" s="11" t="s">
        <v>5663</v>
      </c>
      <c r="R1493" s="11" t="s">
        <v>5664</v>
      </c>
      <c r="S1493" s="11" t="s">
        <v>45</v>
      </c>
      <c r="T1493" s="11" t="s">
        <v>39</v>
      </c>
      <c r="U1493" s="11" t="s">
        <v>6053</v>
      </c>
      <c r="V1493" s="11" t="s">
        <v>46</v>
      </c>
      <c r="W1493" s="17">
        <v>43101</v>
      </c>
      <c r="X1493" s="17" t="s">
        <v>6298</v>
      </c>
      <c r="Y1493" s="34">
        <v>1</v>
      </c>
      <c r="Z1493" s="30" t="s">
        <v>6644</v>
      </c>
      <c r="AA1493" s="29">
        <v>14.1</v>
      </c>
      <c r="AB1493" s="11" t="s">
        <v>47</v>
      </c>
      <c r="AC1493" s="11">
        <v>0</v>
      </c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</row>
    <row r="1494" spans="1:54" x14ac:dyDescent="0.25">
      <c r="A1494" s="11" t="s">
        <v>4750</v>
      </c>
      <c r="B1494" s="12">
        <v>36</v>
      </c>
      <c r="C1494" s="12" t="str">
        <f t="shared" si="23"/>
        <v>[30-40[ ans</v>
      </c>
      <c r="D1494" s="11" t="s">
        <v>4751</v>
      </c>
      <c r="E1494" s="11" t="s">
        <v>48</v>
      </c>
      <c r="F1494" s="11" t="s">
        <v>40</v>
      </c>
      <c r="G1494" s="11"/>
      <c r="H1494" s="11"/>
      <c r="I1494" s="11" t="s">
        <v>49</v>
      </c>
      <c r="J1494" s="11" t="s">
        <v>140</v>
      </c>
      <c r="K1494" s="11" t="s">
        <v>6046</v>
      </c>
      <c r="L1494" s="11" t="s">
        <v>60</v>
      </c>
      <c r="M1494" s="11" t="s">
        <v>6062</v>
      </c>
      <c r="N1494" s="11" t="s">
        <v>195</v>
      </c>
      <c r="O1494" s="11" t="s">
        <v>195</v>
      </c>
      <c r="P1494" s="11" t="s">
        <v>6035</v>
      </c>
      <c r="Q1494" s="11" t="s">
        <v>5610</v>
      </c>
      <c r="R1494" s="11" t="s">
        <v>5611</v>
      </c>
      <c r="S1494" s="11" t="s">
        <v>45</v>
      </c>
      <c r="T1494" s="11" t="s">
        <v>53</v>
      </c>
      <c r="U1494" s="11" t="s">
        <v>6054</v>
      </c>
      <c r="V1494" s="11" t="s">
        <v>46</v>
      </c>
      <c r="W1494" s="17">
        <v>41642</v>
      </c>
      <c r="X1494" s="17" t="s">
        <v>6275</v>
      </c>
      <c r="Y1494" s="34">
        <v>5</v>
      </c>
      <c r="Z1494" s="30" t="s">
        <v>6646</v>
      </c>
      <c r="AA1494" s="11"/>
      <c r="AB1494" s="11" t="s">
        <v>47</v>
      </c>
      <c r="AC1494" s="11">
        <v>0</v>
      </c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</row>
    <row r="1495" spans="1:54" x14ac:dyDescent="0.25">
      <c r="A1495" s="11" t="s">
        <v>4752</v>
      </c>
      <c r="B1495" s="12">
        <v>27</v>
      </c>
      <c r="C1495" s="12" t="str">
        <f t="shared" si="23"/>
        <v>[20-30[ ans</v>
      </c>
      <c r="D1495" s="11" t="s">
        <v>4753</v>
      </c>
      <c r="E1495" s="11" t="s">
        <v>39</v>
      </c>
      <c r="F1495" s="11" t="s">
        <v>40</v>
      </c>
      <c r="G1495" s="11"/>
      <c r="H1495" s="11"/>
      <c r="I1495" s="11" t="s">
        <v>41</v>
      </c>
      <c r="J1495" s="11" t="s">
        <v>134</v>
      </c>
      <c r="K1495" s="11" t="s">
        <v>6049</v>
      </c>
      <c r="L1495" s="11" t="s">
        <v>121</v>
      </c>
      <c r="M1495" s="11" t="s">
        <v>6062</v>
      </c>
      <c r="N1495" s="11" t="s">
        <v>764</v>
      </c>
      <c r="O1495" s="11" t="s">
        <v>554</v>
      </c>
      <c r="P1495" s="11" t="s">
        <v>6032</v>
      </c>
      <c r="Q1495" s="11" t="s">
        <v>5576</v>
      </c>
      <c r="R1495" s="11" t="s">
        <v>5577</v>
      </c>
      <c r="S1495" s="11" t="s">
        <v>45</v>
      </c>
      <c r="T1495" s="11" t="s">
        <v>84</v>
      </c>
      <c r="U1495" s="11" t="s">
        <v>6057</v>
      </c>
      <c r="V1495" s="11" t="s">
        <v>62</v>
      </c>
      <c r="W1495" s="17"/>
      <c r="X1495" s="17"/>
      <c r="Y1495" s="30"/>
      <c r="Z1495" s="30"/>
      <c r="AA1495" s="29">
        <v>15.3</v>
      </c>
      <c r="AB1495" s="11" t="s">
        <v>47</v>
      </c>
      <c r="AC1495" s="11">
        <v>0</v>
      </c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</row>
    <row r="1496" spans="1:54" x14ac:dyDescent="0.25">
      <c r="A1496" s="11" t="s">
        <v>4754</v>
      </c>
      <c r="B1496" s="12">
        <v>45</v>
      </c>
      <c r="C1496" s="12" t="str">
        <f t="shared" si="23"/>
        <v>[40-50 [ ans</v>
      </c>
      <c r="D1496" s="11" t="s">
        <v>4755</v>
      </c>
      <c r="E1496" s="11" t="s">
        <v>54</v>
      </c>
      <c r="F1496" s="11" t="s">
        <v>40</v>
      </c>
      <c r="G1496" s="11"/>
      <c r="H1496" s="11"/>
      <c r="I1496" s="11" t="s">
        <v>41</v>
      </c>
      <c r="J1496" s="11" t="s">
        <v>134</v>
      </c>
      <c r="K1496" s="11" t="s">
        <v>6049</v>
      </c>
      <c r="L1496" s="11" t="s">
        <v>51</v>
      </c>
      <c r="M1496" s="11" t="s">
        <v>6062</v>
      </c>
      <c r="N1496" s="11" t="s">
        <v>1145</v>
      </c>
      <c r="O1496" s="11" t="s">
        <v>5720</v>
      </c>
      <c r="P1496" s="11" t="s">
        <v>6031</v>
      </c>
      <c r="Q1496" s="11" t="s">
        <v>5840</v>
      </c>
      <c r="R1496" s="11" t="s">
        <v>5841</v>
      </c>
      <c r="S1496" s="11" t="s">
        <v>45</v>
      </c>
      <c r="T1496" s="11" t="s">
        <v>39</v>
      </c>
      <c r="U1496" s="11" t="s">
        <v>6053</v>
      </c>
      <c r="V1496" s="11" t="s">
        <v>46</v>
      </c>
      <c r="W1496" s="17">
        <v>43618</v>
      </c>
      <c r="X1496" s="17" t="s">
        <v>6590</v>
      </c>
      <c r="Y1496" s="34">
        <v>0</v>
      </c>
      <c r="Z1496" s="30" t="s">
        <v>6644</v>
      </c>
      <c r="AA1496" s="11"/>
      <c r="AB1496" s="11" t="s">
        <v>47</v>
      </c>
      <c r="AC1496" s="11">
        <v>0</v>
      </c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11"/>
      <c r="AR1496" s="11"/>
      <c r="AS1496" s="11"/>
      <c r="AT1496" s="11"/>
      <c r="AU1496" s="11"/>
      <c r="AV1496" s="11"/>
      <c r="AW1496" s="11"/>
      <c r="AX1496" s="11"/>
      <c r="AY1496" s="11"/>
      <c r="AZ1496" s="11"/>
      <c r="BA1496" s="11"/>
      <c r="BB1496" s="11"/>
    </row>
    <row r="1497" spans="1:54" x14ac:dyDescent="0.25">
      <c r="A1497" s="11" t="s">
        <v>4757</v>
      </c>
      <c r="B1497" s="12">
        <v>26</v>
      </c>
      <c r="C1497" s="12" t="str">
        <f t="shared" si="23"/>
        <v>[20-30[ ans</v>
      </c>
      <c r="D1497" s="11" t="s">
        <v>4758</v>
      </c>
      <c r="E1497" s="11" t="s">
        <v>48</v>
      </c>
      <c r="F1497" s="11" t="s">
        <v>40</v>
      </c>
      <c r="G1497" s="11"/>
      <c r="H1497" s="11"/>
      <c r="I1497" s="11" t="s">
        <v>41</v>
      </c>
      <c r="J1497" s="11" t="s">
        <v>714</v>
      </c>
      <c r="K1497" s="11" t="s">
        <v>6044</v>
      </c>
      <c r="L1497" s="11" t="s">
        <v>51</v>
      </c>
      <c r="M1497" s="11" t="s">
        <v>6062</v>
      </c>
      <c r="N1497" s="11" t="s">
        <v>461</v>
      </c>
      <c r="O1497" s="11" t="s">
        <v>5501</v>
      </c>
      <c r="P1497" s="11" t="s">
        <v>6031</v>
      </c>
      <c r="Q1497" s="11" t="s">
        <v>5803</v>
      </c>
      <c r="R1497" s="11" t="s">
        <v>5804</v>
      </c>
      <c r="S1497" s="11" t="s">
        <v>45</v>
      </c>
      <c r="T1497" s="11" t="s">
        <v>39</v>
      </c>
      <c r="U1497" s="11" t="s">
        <v>6053</v>
      </c>
      <c r="V1497" s="11" t="s">
        <v>46</v>
      </c>
      <c r="W1497" s="17" t="s">
        <v>6165</v>
      </c>
      <c r="X1497" s="17" t="s">
        <v>6456</v>
      </c>
      <c r="Y1497" s="34">
        <v>1</v>
      </c>
      <c r="Z1497" s="30" t="s">
        <v>6644</v>
      </c>
      <c r="AA1497" s="29">
        <v>13.2</v>
      </c>
      <c r="AB1497" s="11" t="s">
        <v>47</v>
      </c>
      <c r="AC1497" s="11">
        <v>0</v>
      </c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11"/>
      <c r="AR1497" s="11"/>
      <c r="AS1497" s="11"/>
      <c r="AT1497" s="11"/>
      <c r="AU1497" s="11"/>
      <c r="AV1497" s="11"/>
      <c r="AW1497" s="11"/>
      <c r="AX1497" s="11"/>
      <c r="AY1497" s="11"/>
      <c r="AZ1497" s="11"/>
      <c r="BA1497" s="11"/>
      <c r="BB1497" s="11"/>
    </row>
    <row r="1498" spans="1:54" x14ac:dyDescent="0.25">
      <c r="A1498" s="11" t="s">
        <v>4759</v>
      </c>
      <c r="B1498" s="12">
        <v>33</v>
      </c>
      <c r="C1498" s="12" t="str">
        <f t="shared" si="23"/>
        <v>[30-40[ ans</v>
      </c>
      <c r="D1498" s="11" t="s">
        <v>4760</v>
      </c>
      <c r="E1498" s="11" t="s">
        <v>54</v>
      </c>
      <c r="F1498" s="11" t="s">
        <v>40</v>
      </c>
      <c r="G1498" s="11"/>
      <c r="H1498" s="11"/>
      <c r="I1498" s="11" t="s">
        <v>41</v>
      </c>
      <c r="J1498" s="11" t="s">
        <v>692</v>
      </c>
      <c r="K1498" s="11" t="s">
        <v>6045</v>
      </c>
      <c r="L1498" s="11" t="s">
        <v>43</v>
      </c>
      <c r="M1498" s="11" t="s">
        <v>6062</v>
      </c>
      <c r="N1498" s="11" t="s">
        <v>194</v>
      </c>
      <c r="O1498" s="11" t="s">
        <v>194</v>
      </c>
      <c r="P1498" s="11" t="s">
        <v>6035</v>
      </c>
      <c r="Q1498" s="11" t="s">
        <v>5608</v>
      </c>
      <c r="R1498" s="11" t="s">
        <v>5609</v>
      </c>
      <c r="S1498" s="11" t="s">
        <v>45</v>
      </c>
      <c r="T1498" s="11" t="s">
        <v>510</v>
      </c>
      <c r="U1498" s="11" t="e">
        <v>#N/A</v>
      </c>
      <c r="V1498" s="11" t="s">
        <v>62</v>
      </c>
      <c r="W1498" s="17"/>
      <c r="X1498" s="17"/>
      <c r="Y1498" s="30"/>
      <c r="Z1498" s="30"/>
      <c r="AA1498" s="29">
        <v>13.3</v>
      </c>
      <c r="AB1498" s="11" t="s">
        <v>47</v>
      </c>
      <c r="AC1498" s="11">
        <v>0</v>
      </c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11"/>
      <c r="AR1498" s="11"/>
      <c r="AS1498" s="11"/>
      <c r="AT1498" s="11"/>
      <c r="AU1498" s="11"/>
      <c r="AV1498" s="11"/>
      <c r="AW1498" s="11"/>
      <c r="AX1498" s="11"/>
      <c r="AY1498" s="11"/>
      <c r="AZ1498" s="11"/>
      <c r="BA1498" s="11"/>
      <c r="BB1498" s="11"/>
    </row>
    <row r="1499" spans="1:54" x14ac:dyDescent="0.25">
      <c r="A1499" s="11" t="s">
        <v>4761</v>
      </c>
      <c r="B1499" s="12">
        <v>28</v>
      </c>
      <c r="C1499" s="12" t="str">
        <f t="shared" si="23"/>
        <v>[20-30[ ans</v>
      </c>
      <c r="D1499" s="11" t="s">
        <v>4762</v>
      </c>
      <c r="E1499" s="11" t="s">
        <v>54</v>
      </c>
      <c r="F1499" s="11" t="s">
        <v>40</v>
      </c>
      <c r="G1499" s="11"/>
      <c r="H1499" s="11"/>
      <c r="I1499" s="11" t="s">
        <v>41</v>
      </c>
      <c r="J1499" s="11" t="s">
        <v>1296</v>
      </c>
      <c r="K1499" s="11" t="s">
        <v>6045</v>
      </c>
      <c r="L1499" s="11" t="s">
        <v>43</v>
      </c>
      <c r="M1499" s="11" t="s">
        <v>6062</v>
      </c>
      <c r="N1499" s="11" t="s">
        <v>1297</v>
      </c>
      <c r="O1499" s="11" t="s">
        <v>802</v>
      </c>
      <c r="P1499" s="11" t="s">
        <v>6033</v>
      </c>
      <c r="Q1499" s="11" t="s">
        <v>5850</v>
      </c>
      <c r="R1499" s="11" t="s">
        <v>5851</v>
      </c>
      <c r="S1499" s="11" t="s">
        <v>45</v>
      </c>
      <c r="T1499" s="11" t="s">
        <v>39</v>
      </c>
      <c r="U1499" s="11" t="s">
        <v>6053</v>
      </c>
      <c r="V1499" s="11" t="s">
        <v>62</v>
      </c>
      <c r="W1499" s="17"/>
      <c r="X1499" s="17"/>
      <c r="Y1499" s="30"/>
      <c r="Z1499" s="30"/>
      <c r="AA1499" s="29">
        <v>15.3</v>
      </c>
      <c r="AB1499" s="11" t="s">
        <v>898</v>
      </c>
      <c r="AC1499" s="11">
        <v>1</v>
      </c>
      <c r="AD1499" s="11"/>
      <c r="AE1499" s="27" t="s">
        <v>6673</v>
      </c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11"/>
      <c r="AR1499" s="11" t="s">
        <v>62</v>
      </c>
      <c r="AS1499" s="11" t="s">
        <v>62</v>
      </c>
      <c r="AT1499" s="11" t="s">
        <v>62</v>
      </c>
      <c r="AU1499" s="11" t="s">
        <v>62</v>
      </c>
      <c r="AV1499" s="11" t="s">
        <v>62</v>
      </c>
      <c r="AW1499" s="11" t="s">
        <v>62</v>
      </c>
      <c r="AX1499" s="11" t="s">
        <v>62</v>
      </c>
      <c r="AY1499" s="11" t="s">
        <v>62</v>
      </c>
      <c r="AZ1499" s="11" t="s">
        <v>62</v>
      </c>
      <c r="BA1499" s="11" t="s">
        <v>62</v>
      </c>
      <c r="BB1499" s="11" t="s">
        <v>1298</v>
      </c>
    </row>
    <row r="1500" spans="1:54" x14ac:dyDescent="0.25">
      <c r="A1500" s="11" t="s">
        <v>4763</v>
      </c>
      <c r="B1500" s="12">
        <v>35</v>
      </c>
      <c r="C1500" s="12" t="str">
        <f t="shared" si="23"/>
        <v>[30-40[ ans</v>
      </c>
      <c r="D1500" s="11" t="s">
        <v>4676</v>
      </c>
      <c r="E1500" s="11" t="s">
        <v>48</v>
      </c>
      <c r="F1500" s="11" t="s">
        <v>40</v>
      </c>
      <c r="G1500" s="11"/>
      <c r="H1500" s="11"/>
      <c r="I1500" s="11" t="s">
        <v>41</v>
      </c>
      <c r="J1500" s="11" t="s">
        <v>134</v>
      </c>
      <c r="K1500" s="11" t="s">
        <v>6049</v>
      </c>
      <c r="L1500" s="11" t="s">
        <v>43</v>
      </c>
      <c r="M1500" s="11" t="s">
        <v>6062</v>
      </c>
      <c r="N1500" s="11" t="s">
        <v>686</v>
      </c>
      <c r="O1500" s="11" t="s">
        <v>90</v>
      </c>
      <c r="P1500" s="11" t="s">
        <v>6033</v>
      </c>
      <c r="Q1500" s="11" t="s">
        <v>5632</v>
      </c>
      <c r="R1500" s="11" t="s">
        <v>5633</v>
      </c>
      <c r="S1500" s="11" t="s">
        <v>45</v>
      </c>
      <c r="T1500" s="11" t="s">
        <v>58</v>
      </c>
      <c r="U1500" s="11" t="s">
        <v>6055</v>
      </c>
      <c r="V1500" s="11" t="s">
        <v>46</v>
      </c>
      <c r="W1500" s="17">
        <v>41068</v>
      </c>
      <c r="X1500" s="17" t="s">
        <v>6591</v>
      </c>
      <c r="Y1500" s="34">
        <v>7</v>
      </c>
      <c r="Z1500" s="30" t="s">
        <v>6645</v>
      </c>
      <c r="AA1500" s="29">
        <v>13.4</v>
      </c>
      <c r="AB1500" s="11" t="s">
        <v>47</v>
      </c>
      <c r="AC1500" s="11">
        <v>0</v>
      </c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  <c r="AP1500" s="11"/>
      <c r="AQ1500" s="11"/>
      <c r="AR1500" s="11"/>
      <c r="AS1500" s="11"/>
      <c r="AT1500" s="11"/>
      <c r="AU1500" s="11"/>
      <c r="AV1500" s="11"/>
      <c r="AW1500" s="11"/>
      <c r="AX1500" s="11"/>
      <c r="AY1500" s="11"/>
      <c r="AZ1500" s="11"/>
      <c r="BA1500" s="11"/>
      <c r="BB1500" s="11"/>
    </row>
    <row r="1501" spans="1:54" x14ac:dyDescent="0.25">
      <c r="A1501" s="11" t="s">
        <v>4765</v>
      </c>
      <c r="B1501" s="12">
        <v>18</v>
      </c>
      <c r="C1501" s="12" t="str">
        <f t="shared" si="23"/>
        <v xml:space="preserve"> &lt; 20 ans</v>
      </c>
      <c r="D1501" s="11" t="s">
        <v>4766</v>
      </c>
      <c r="E1501" s="11" t="s">
        <v>54</v>
      </c>
      <c r="F1501" s="11" t="s">
        <v>40</v>
      </c>
      <c r="G1501" s="11"/>
      <c r="H1501" s="11"/>
      <c r="I1501" s="11" t="s">
        <v>41</v>
      </c>
      <c r="J1501" s="11" t="s">
        <v>101</v>
      </c>
      <c r="K1501" s="11" t="s">
        <v>286</v>
      </c>
      <c r="L1501" s="11" t="s">
        <v>121</v>
      </c>
      <c r="M1501" s="11" t="s">
        <v>6062</v>
      </c>
      <c r="N1501" s="11" t="s">
        <v>122</v>
      </c>
      <c r="O1501" s="11" t="s">
        <v>554</v>
      </c>
      <c r="P1501" s="11" t="s">
        <v>6032</v>
      </c>
      <c r="Q1501" s="11" t="s">
        <v>5576</v>
      </c>
      <c r="R1501" s="11" t="s">
        <v>5577</v>
      </c>
      <c r="S1501" s="11" t="s">
        <v>45</v>
      </c>
      <c r="T1501" s="11" t="s">
        <v>334</v>
      </c>
      <c r="U1501" s="11" t="e">
        <v>#N/A</v>
      </c>
      <c r="V1501" s="11" t="s">
        <v>62</v>
      </c>
      <c r="W1501" s="17"/>
      <c r="X1501" s="17"/>
      <c r="Y1501" s="30"/>
      <c r="Z1501" s="30"/>
      <c r="AA1501" s="29">
        <v>15</v>
      </c>
      <c r="AB1501" s="11" t="s">
        <v>47</v>
      </c>
      <c r="AC1501" s="11">
        <v>0</v>
      </c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</row>
    <row r="1502" spans="1:54" x14ac:dyDescent="0.25">
      <c r="A1502" s="11" t="s">
        <v>4767</v>
      </c>
      <c r="B1502" s="12">
        <v>19</v>
      </c>
      <c r="C1502" s="12" t="str">
        <f t="shared" si="23"/>
        <v xml:space="preserve"> &lt; 20 ans</v>
      </c>
      <c r="D1502" s="11" t="s">
        <v>4768</v>
      </c>
      <c r="E1502" s="11" t="s">
        <v>54</v>
      </c>
      <c r="F1502" s="11" t="s">
        <v>40</v>
      </c>
      <c r="G1502" s="11"/>
      <c r="H1502" s="11"/>
      <c r="I1502" s="11" t="s">
        <v>41</v>
      </c>
      <c r="J1502" s="11" t="s">
        <v>56</v>
      </c>
      <c r="K1502" s="11" t="s">
        <v>6045</v>
      </c>
      <c r="L1502" s="11" t="s">
        <v>114</v>
      </c>
      <c r="M1502" s="11" t="s">
        <v>6062</v>
      </c>
      <c r="N1502" s="11" t="s">
        <v>115</v>
      </c>
      <c r="O1502" s="11" t="s">
        <v>115</v>
      </c>
      <c r="P1502" s="11" t="s">
        <v>6031</v>
      </c>
      <c r="Q1502" s="11" t="s">
        <v>5604</v>
      </c>
      <c r="R1502" s="11" t="s">
        <v>5605</v>
      </c>
      <c r="S1502" s="11" t="s">
        <v>45</v>
      </c>
      <c r="T1502" s="11" t="s">
        <v>58</v>
      </c>
      <c r="U1502" s="11" t="s">
        <v>6055</v>
      </c>
      <c r="V1502" s="11" t="s">
        <v>62</v>
      </c>
      <c r="W1502" s="17"/>
      <c r="X1502" s="17"/>
      <c r="Y1502" s="30"/>
      <c r="Z1502" s="30"/>
      <c r="AA1502" s="11"/>
      <c r="AB1502" s="11" t="s">
        <v>47</v>
      </c>
      <c r="AC1502" s="11">
        <v>0</v>
      </c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11"/>
      <c r="AR1502" s="11"/>
      <c r="AS1502" s="11"/>
      <c r="AT1502" s="11"/>
      <c r="AU1502" s="11"/>
      <c r="AV1502" s="11"/>
      <c r="AW1502" s="11"/>
      <c r="AX1502" s="11"/>
      <c r="AY1502" s="11"/>
      <c r="AZ1502" s="11"/>
      <c r="BA1502" s="11"/>
      <c r="BB1502" s="11"/>
    </row>
    <row r="1503" spans="1:54" x14ac:dyDescent="0.25">
      <c r="A1503" s="11" t="s">
        <v>4769</v>
      </c>
      <c r="B1503" s="12">
        <v>21</v>
      </c>
      <c r="C1503" s="12" t="str">
        <f t="shared" si="23"/>
        <v>[20-30[ ans</v>
      </c>
      <c r="D1503" s="11" t="s">
        <v>4770</v>
      </c>
      <c r="E1503" s="11" t="s">
        <v>39</v>
      </c>
      <c r="F1503" s="11" t="s">
        <v>40</v>
      </c>
      <c r="G1503" s="11"/>
      <c r="H1503" s="11"/>
      <c r="I1503" s="11" t="s">
        <v>41</v>
      </c>
      <c r="J1503" s="11" t="s">
        <v>192</v>
      </c>
      <c r="K1503" s="11" t="s">
        <v>6047</v>
      </c>
      <c r="L1503" s="11" t="s">
        <v>157</v>
      </c>
      <c r="M1503" s="11" t="s">
        <v>6062</v>
      </c>
      <c r="N1503" s="11" t="s">
        <v>976</v>
      </c>
      <c r="O1503" s="11" t="s">
        <v>169</v>
      </c>
      <c r="P1503" s="11" t="s">
        <v>6034</v>
      </c>
      <c r="Q1503" s="11" t="s">
        <v>5830</v>
      </c>
      <c r="R1503" s="11" t="s">
        <v>5831</v>
      </c>
      <c r="S1503" s="11" t="s">
        <v>45</v>
      </c>
      <c r="T1503" s="11" t="s">
        <v>58</v>
      </c>
      <c r="U1503" s="11" t="s">
        <v>6055</v>
      </c>
      <c r="V1503" s="11" t="s">
        <v>62</v>
      </c>
      <c r="W1503" s="17"/>
      <c r="X1503" s="17"/>
      <c r="Y1503" s="30"/>
      <c r="Z1503" s="30"/>
      <c r="AA1503" s="29">
        <v>17.5</v>
      </c>
      <c r="AB1503" s="11" t="s">
        <v>47</v>
      </c>
      <c r="AC1503" s="11">
        <v>0</v>
      </c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</row>
    <row r="1504" spans="1:54" x14ac:dyDescent="0.25">
      <c r="A1504" s="11" t="s">
        <v>4771</v>
      </c>
      <c r="B1504" s="12">
        <v>38</v>
      </c>
      <c r="C1504" s="12" t="str">
        <f t="shared" si="23"/>
        <v>[30-40[ ans</v>
      </c>
      <c r="D1504" s="11" t="s">
        <v>4772</v>
      </c>
      <c r="E1504" s="11" t="s">
        <v>92</v>
      </c>
      <c r="F1504" s="11" t="s">
        <v>40</v>
      </c>
      <c r="G1504" s="11"/>
      <c r="H1504" s="11"/>
      <c r="I1504" s="11" t="s">
        <v>49</v>
      </c>
      <c r="J1504" s="11" t="s">
        <v>56</v>
      </c>
      <c r="K1504" s="11" t="s">
        <v>6045</v>
      </c>
      <c r="L1504" s="11" t="s">
        <v>121</v>
      </c>
      <c r="M1504" s="11" t="s">
        <v>6062</v>
      </c>
      <c r="N1504" s="11" t="s">
        <v>122</v>
      </c>
      <c r="O1504" s="11" t="s">
        <v>554</v>
      </c>
      <c r="P1504" s="11" t="s">
        <v>6032</v>
      </c>
      <c r="Q1504" s="11" t="s">
        <v>5576</v>
      </c>
      <c r="R1504" s="11" t="s">
        <v>5577</v>
      </c>
      <c r="S1504" s="11" t="s">
        <v>45</v>
      </c>
      <c r="T1504" s="11" t="s">
        <v>124</v>
      </c>
      <c r="U1504" s="11" t="s">
        <v>124</v>
      </c>
      <c r="V1504" s="11" t="s">
        <v>46</v>
      </c>
      <c r="W1504" s="17">
        <v>42744</v>
      </c>
      <c r="X1504" s="17" t="s">
        <v>6592</v>
      </c>
      <c r="Y1504" s="34">
        <v>2</v>
      </c>
      <c r="Z1504" s="30" t="s">
        <v>6644</v>
      </c>
      <c r="AA1504" s="29">
        <v>13</v>
      </c>
      <c r="AB1504" s="11" t="s">
        <v>47</v>
      </c>
      <c r="AC1504" s="11">
        <v>0</v>
      </c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11"/>
      <c r="AR1504" s="11"/>
      <c r="AS1504" s="11"/>
      <c r="AT1504" s="11"/>
      <c r="AU1504" s="11"/>
      <c r="AV1504" s="11"/>
      <c r="AW1504" s="11"/>
      <c r="AX1504" s="11"/>
      <c r="AY1504" s="11"/>
      <c r="AZ1504" s="11"/>
      <c r="BA1504" s="11"/>
      <c r="BB1504" s="11"/>
    </row>
    <row r="1505" spans="1:54" x14ac:dyDescent="0.25">
      <c r="A1505" s="11" t="s">
        <v>4774</v>
      </c>
      <c r="B1505" s="12">
        <v>26</v>
      </c>
      <c r="C1505" s="12" t="str">
        <f t="shared" si="23"/>
        <v>[20-30[ ans</v>
      </c>
      <c r="D1505" s="11" t="s">
        <v>4775</v>
      </c>
      <c r="E1505" s="11" t="s">
        <v>48</v>
      </c>
      <c r="F1505" s="11" t="s">
        <v>40</v>
      </c>
      <c r="G1505" s="11"/>
      <c r="H1505" s="11"/>
      <c r="I1505" s="11" t="s">
        <v>41</v>
      </c>
      <c r="J1505" s="11" t="s">
        <v>134</v>
      </c>
      <c r="K1505" s="11" t="s">
        <v>6049</v>
      </c>
      <c r="L1505" s="11" t="s">
        <v>51</v>
      </c>
      <c r="M1505" s="11" t="s">
        <v>6062</v>
      </c>
      <c r="N1505" s="11" t="s">
        <v>64</v>
      </c>
      <c r="O1505" s="11" t="s">
        <v>729</v>
      </c>
      <c r="P1505" s="11" t="s">
        <v>6702</v>
      </c>
      <c r="Q1505" s="11"/>
      <c r="R1505" s="11"/>
      <c r="S1505" s="11" t="s">
        <v>45</v>
      </c>
      <c r="T1505" s="11" t="s">
        <v>84</v>
      </c>
      <c r="U1505" s="11" t="s">
        <v>6057</v>
      </c>
      <c r="V1505" s="11" t="s">
        <v>46</v>
      </c>
      <c r="W1505" s="17">
        <v>43110</v>
      </c>
      <c r="X1505" s="17" t="s">
        <v>6368</v>
      </c>
      <c r="Y1505" s="34">
        <v>1</v>
      </c>
      <c r="Z1505" s="30" t="s">
        <v>6644</v>
      </c>
      <c r="AA1505" s="11"/>
      <c r="AB1505" s="11" t="s">
        <v>47</v>
      </c>
      <c r="AC1505" s="11">
        <v>0</v>
      </c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11"/>
      <c r="AR1505" s="11"/>
      <c r="AS1505" s="11"/>
      <c r="AT1505" s="11"/>
      <c r="AU1505" s="11"/>
      <c r="AV1505" s="11"/>
      <c r="AW1505" s="11"/>
      <c r="AX1505" s="11"/>
      <c r="AY1505" s="11"/>
      <c r="AZ1505" s="11"/>
      <c r="BA1505" s="11"/>
      <c r="BB1505" s="11"/>
    </row>
    <row r="1506" spans="1:54" x14ac:dyDescent="0.25">
      <c r="A1506" s="11" t="s">
        <v>4776</v>
      </c>
      <c r="B1506" s="12">
        <v>29</v>
      </c>
      <c r="C1506" s="12" t="str">
        <f t="shared" si="23"/>
        <v>[20-30[ ans</v>
      </c>
      <c r="D1506" s="11" t="s">
        <v>4777</v>
      </c>
      <c r="E1506" s="11" t="s">
        <v>48</v>
      </c>
      <c r="F1506" s="11" t="s">
        <v>40</v>
      </c>
      <c r="G1506" s="11"/>
      <c r="H1506" s="11"/>
      <c r="I1506" s="11" t="s">
        <v>41</v>
      </c>
      <c r="J1506" s="11" t="s">
        <v>79</v>
      </c>
      <c r="K1506" s="11" t="s">
        <v>6048</v>
      </c>
      <c r="L1506" s="11" t="s">
        <v>51</v>
      </c>
      <c r="M1506" s="11" t="s">
        <v>6062</v>
      </c>
      <c r="N1506" s="11" t="s">
        <v>409</v>
      </c>
      <c r="O1506" s="11" t="s">
        <v>409</v>
      </c>
      <c r="P1506" s="11" t="s">
        <v>6035</v>
      </c>
      <c r="Q1506" s="11" t="s">
        <v>5574</v>
      </c>
      <c r="R1506" s="11" t="s">
        <v>5575</v>
      </c>
      <c r="S1506" s="11" t="s">
        <v>45</v>
      </c>
      <c r="T1506" s="11" t="s">
        <v>39</v>
      </c>
      <c r="U1506" s="11" t="s">
        <v>6053</v>
      </c>
      <c r="V1506" s="11" t="s">
        <v>46</v>
      </c>
      <c r="W1506" s="17" t="s">
        <v>6235</v>
      </c>
      <c r="X1506" s="17" t="s">
        <v>6593</v>
      </c>
      <c r="Y1506" s="34">
        <v>4</v>
      </c>
      <c r="Z1506" s="30" t="s">
        <v>6647</v>
      </c>
      <c r="AA1506" s="29">
        <v>15.2</v>
      </c>
      <c r="AB1506" s="11" t="s">
        <v>47</v>
      </c>
      <c r="AC1506" s="11">
        <v>0</v>
      </c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11"/>
      <c r="AR1506" s="11"/>
      <c r="AS1506" s="11"/>
      <c r="AT1506" s="11"/>
      <c r="AU1506" s="11"/>
      <c r="AV1506" s="11"/>
      <c r="AW1506" s="11"/>
      <c r="AX1506" s="11"/>
      <c r="AY1506" s="11"/>
      <c r="AZ1506" s="11"/>
      <c r="BA1506" s="11"/>
      <c r="BB1506" s="11"/>
    </row>
    <row r="1507" spans="1:54" x14ac:dyDescent="0.25">
      <c r="A1507" s="11" t="s">
        <v>4779</v>
      </c>
      <c r="B1507" s="12">
        <v>34</v>
      </c>
      <c r="C1507" s="12" t="str">
        <f t="shared" si="23"/>
        <v>[30-40[ ans</v>
      </c>
      <c r="D1507" s="11" t="s">
        <v>4780</v>
      </c>
      <c r="E1507" s="11" t="s">
        <v>39</v>
      </c>
      <c r="F1507" s="11" t="s">
        <v>40</v>
      </c>
      <c r="G1507" s="11"/>
      <c r="H1507" s="11"/>
      <c r="I1507" s="11" t="s">
        <v>41</v>
      </c>
      <c r="J1507" s="11" t="s">
        <v>521</v>
      </c>
      <c r="K1507" s="11" t="s">
        <v>6044</v>
      </c>
      <c r="L1507" s="11" t="s">
        <v>43</v>
      </c>
      <c r="M1507" s="11" t="s">
        <v>6062</v>
      </c>
      <c r="N1507" s="11" t="s">
        <v>522</v>
      </c>
      <c r="O1507" s="11" t="s">
        <v>90</v>
      </c>
      <c r="P1507" s="11" t="s">
        <v>6033</v>
      </c>
      <c r="Q1507" s="11" t="s">
        <v>5632</v>
      </c>
      <c r="R1507" s="11" t="s">
        <v>5633</v>
      </c>
      <c r="S1507" s="11" t="s">
        <v>45</v>
      </c>
      <c r="T1507" s="11" t="s">
        <v>124</v>
      </c>
      <c r="U1507" s="11" t="s">
        <v>124</v>
      </c>
      <c r="V1507" s="11" t="s">
        <v>46</v>
      </c>
      <c r="W1507" s="17" t="s">
        <v>6095</v>
      </c>
      <c r="X1507" s="17" t="s">
        <v>6324</v>
      </c>
      <c r="Y1507" s="34">
        <v>0</v>
      </c>
      <c r="Z1507" s="30" t="s">
        <v>6644</v>
      </c>
      <c r="AA1507" s="11"/>
      <c r="AB1507" s="11" t="s">
        <v>47</v>
      </c>
      <c r="AC1507" s="11">
        <v>0</v>
      </c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11"/>
      <c r="AR1507" s="11"/>
      <c r="AS1507" s="11"/>
      <c r="AT1507" s="11"/>
      <c r="AU1507" s="11"/>
      <c r="AV1507" s="11"/>
      <c r="AW1507" s="11"/>
      <c r="AX1507" s="11"/>
      <c r="AY1507" s="11"/>
      <c r="AZ1507" s="11"/>
      <c r="BA1507" s="11"/>
      <c r="BB1507" s="11"/>
    </row>
    <row r="1508" spans="1:54" x14ac:dyDescent="0.25">
      <c r="A1508" s="11" t="s">
        <v>4781</v>
      </c>
      <c r="B1508" s="12">
        <v>31</v>
      </c>
      <c r="C1508" s="12" t="str">
        <f t="shared" si="23"/>
        <v>[30-40[ ans</v>
      </c>
      <c r="D1508" s="11" t="s">
        <v>4782</v>
      </c>
      <c r="E1508" s="11" t="s">
        <v>39</v>
      </c>
      <c r="F1508" s="11" t="s">
        <v>40</v>
      </c>
      <c r="G1508" s="11"/>
      <c r="H1508" s="11"/>
      <c r="I1508" s="11" t="s">
        <v>41</v>
      </c>
      <c r="J1508" s="11" t="s">
        <v>56</v>
      </c>
      <c r="K1508" s="11" t="s">
        <v>6045</v>
      </c>
      <c r="L1508" s="11" t="s">
        <v>51</v>
      </c>
      <c r="M1508" s="11" t="s">
        <v>6062</v>
      </c>
      <c r="N1508" s="11" t="s">
        <v>217</v>
      </c>
      <c r="O1508" s="11" t="s">
        <v>217</v>
      </c>
      <c r="P1508" s="11" t="s">
        <v>6033</v>
      </c>
      <c r="Q1508" s="11" t="s">
        <v>5612</v>
      </c>
      <c r="R1508" s="11" t="s">
        <v>5613</v>
      </c>
      <c r="S1508" s="11" t="s">
        <v>45</v>
      </c>
      <c r="T1508" s="11" t="s">
        <v>58</v>
      </c>
      <c r="U1508" s="11" t="s">
        <v>6055</v>
      </c>
      <c r="V1508" s="11" t="s">
        <v>46</v>
      </c>
      <c r="W1508" s="17">
        <v>43103</v>
      </c>
      <c r="X1508" s="17" t="s">
        <v>6290</v>
      </c>
      <c r="Y1508" s="34">
        <v>1</v>
      </c>
      <c r="Z1508" s="30" t="s">
        <v>6644</v>
      </c>
      <c r="AA1508" s="29">
        <v>14.1</v>
      </c>
      <c r="AB1508" s="11" t="s">
        <v>47</v>
      </c>
      <c r="AC1508" s="11">
        <v>0</v>
      </c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1"/>
    </row>
    <row r="1509" spans="1:54" x14ac:dyDescent="0.25">
      <c r="A1509" s="11" t="s">
        <v>4783</v>
      </c>
      <c r="B1509" s="12">
        <v>34</v>
      </c>
      <c r="C1509" s="12" t="str">
        <f t="shared" si="23"/>
        <v>[30-40[ ans</v>
      </c>
      <c r="D1509" s="11" t="s">
        <v>4784</v>
      </c>
      <c r="E1509" s="11" t="s">
        <v>39</v>
      </c>
      <c r="F1509" s="11" t="s">
        <v>40</v>
      </c>
      <c r="G1509" s="11"/>
      <c r="H1509" s="11"/>
      <c r="I1509" s="11" t="s">
        <v>41</v>
      </c>
      <c r="J1509" s="11" t="s">
        <v>375</v>
      </c>
      <c r="K1509" s="11" t="s">
        <v>6044</v>
      </c>
      <c r="L1509" s="11" t="s">
        <v>51</v>
      </c>
      <c r="M1509" s="11" t="s">
        <v>6062</v>
      </c>
      <c r="N1509" s="11" t="s">
        <v>361</v>
      </c>
      <c r="O1509" s="11" t="s">
        <v>115</v>
      </c>
      <c r="P1509" s="11" t="s">
        <v>6031</v>
      </c>
      <c r="Q1509" s="11" t="s">
        <v>5604</v>
      </c>
      <c r="R1509" s="11" t="s">
        <v>5605</v>
      </c>
      <c r="S1509" s="11" t="s">
        <v>45</v>
      </c>
      <c r="T1509" s="11" t="s">
        <v>39</v>
      </c>
      <c r="U1509" s="11" t="s">
        <v>6053</v>
      </c>
      <c r="V1509" s="11" t="s">
        <v>46</v>
      </c>
      <c r="W1509" s="17">
        <v>43435</v>
      </c>
      <c r="X1509" s="17" t="s">
        <v>6594</v>
      </c>
      <c r="Y1509" s="34">
        <v>1</v>
      </c>
      <c r="Z1509" s="30" t="s">
        <v>6644</v>
      </c>
      <c r="AA1509" s="11"/>
      <c r="AB1509" s="11" t="s">
        <v>47</v>
      </c>
      <c r="AC1509" s="11">
        <v>0</v>
      </c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</row>
    <row r="1510" spans="1:54" x14ac:dyDescent="0.25">
      <c r="A1510" s="11" t="s">
        <v>4786</v>
      </c>
      <c r="B1510" s="12">
        <v>26</v>
      </c>
      <c r="C1510" s="12" t="str">
        <f t="shared" si="23"/>
        <v>[20-30[ ans</v>
      </c>
      <c r="D1510" s="11" t="s">
        <v>4787</v>
      </c>
      <c r="E1510" s="11" t="s">
        <v>48</v>
      </c>
      <c r="F1510" s="11" t="s">
        <v>40</v>
      </c>
      <c r="G1510" s="11"/>
      <c r="H1510" s="11"/>
      <c r="I1510" s="11" t="s">
        <v>41</v>
      </c>
      <c r="J1510" s="11" t="s">
        <v>134</v>
      </c>
      <c r="K1510" s="11" t="s">
        <v>6049</v>
      </c>
      <c r="L1510" s="11" t="s">
        <v>51</v>
      </c>
      <c r="M1510" s="11" t="s">
        <v>6062</v>
      </c>
      <c r="N1510" s="11" t="s">
        <v>195</v>
      </c>
      <c r="O1510" s="11" t="s">
        <v>195</v>
      </c>
      <c r="P1510" s="11" t="s">
        <v>6035</v>
      </c>
      <c r="Q1510" s="11" t="s">
        <v>5610</v>
      </c>
      <c r="R1510" s="11" t="s">
        <v>5611</v>
      </c>
      <c r="S1510" s="11" t="s">
        <v>45</v>
      </c>
      <c r="T1510" s="11" t="s">
        <v>39</v>
      </c>
      <c r="U1510" s="11" t="s">
        <v>6053</v>
      </c>
      <c r="V1510" s="11" t="s">
        <v>62</v>
      </c>
      <c r="W1510" s="17"/>
      <c r="X1510" s="17"/>
      <c r="Y1510" s="30"/>
      <c r="Z1510" s="30"/>
      <c r="AA1510" s="11"/>
      <c r="AB1510" s="11" t="s">
        <v>47</v>
      </c>
      <c r="AC1510" s="11">
        <v>0</v>
      </c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11"/>
      <c r="AR1510" s="11"/>
      <c r="AS1510" s="11"/>
      <c r="AT1510" s="11"/>
      <c r="AU1510" s="11"/>
      <c r="AV1510" s="11"/>
      <c r="AW1510" s="11"/>
      <c r="AX1510" s="11"/>
      <c r="AY1510" s="11"/>
      <c r="AZ1510" s="11"/>
      <c r="BA1510" s="11"/>
      <c r="BB1510" s="11"/>
    </row>
    <row r="1511" spans="1:54" x14ac:dyDescent="0.25">
      <c r="A1511" s="11" t="s">
        <v>4788</v>
      </c>
      <c r="B1511" s="12">
        <v>31</v>
      </c>
      <c r="C1511" s="12" t="str">
        <f t="shared" si="23"/>
        <v>[30-40[ ans</v>
      </c>
      <c r="D1511" s="11" t="s">
        <v>4789</v>
      </c>
      <c r="E1511" s="11" t="s">
        <v>54</v>
      </c>
      <c r="F1511" s="11" t="s">
        <v>40</v>
      </c>
      <c r="G1511" s="11"/>
      <c r="H1511" s="11"/>
      <c r="I1511" s="11" t="s">
        <v>49</v>
      </c>
      <c r="J1511" s="11" t="s">
        <v>56</v>
      </c>
      <c r="K1511" s="11" t="s">
        <v>6045</v>
      </c>
      <c r="L1511" s="11" t="s">
        <v>43</v>
      </c>
      <c r="M1511" s="11" t="s">
        <v>6062</v>
      </c>
      <c r="N1511" s="11" t="s">
        <v>164</v>
      </c>
      <c r="O1511" s="11" t="s">
        <v>164</v>
      </c>
      <c r="P1511" s="11" t="s">
        <v>6033</v>
      </c>
      <c r="Q1511" s="11" t="s">
        <v>5582</v>
      </c>
      <c r="R1511" s="11" t="s">
        <v>5583</v>
      </c>
      <c r="S1511" s="11" t="s">
        <v>45</v>
      </c>
      <c r="T1511" s="11" t="s">
        <v>84</v>
      </c>
      <c r="U1511" s="11" t="s">
        <v>6057</v>
      </c>
      <c r="V1511" s="11" t="s">
        <v>46</v>
      </c>
      <c r="W1511" s="17">
        <v>42894</v>
      </c>
      <c r="X1511" s="17" t="s">
        <v>6416</v>
      </c>
      <c r="Y1511" s="34">
        <v>2</v>
      </c>
      <c r="Z1511" s="30" t="s">
        <v>6644</v>
      </c>
      <c r="AA1511" s="29">
        <v>15.3</v>
      </c>
      <c r="AB1511" s="11" t="s">
        <v>47</v>
      </c>
      <c r="AC1511" s="11">
        <v>0</v>
      </c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11"/>
      <c r="AR1511" s="11"/>
      <c r="AS1511" s="11"/>
      <c r="AT1511" s="11"/>
      <c r="AU1511" s="11"/>
      <c r="AV1511" s="11"/>
      <c r="AW1511" s="11"/>
      <c r="AX1511" s="11"/>
      <c r="AY1511" s="11"/>
      <c r="AZ1511" s="11"/>
      <c r="BA1511" s="11"/>
      <c r="BB1511" s="11"/>
    </row>
    <row r="1512" spans="1:54" x14ac:dyDescent="0.25">
      <c r="A1512" s="11" t="s">
        <v>4790</v>
      </c>
      <c r="B1512" s="12">
        <v>19</v>
      </c>
      <c r="C1512" s="12" t="str">
        <f t="shared" si="23"/>
        <v xml:space="preserve"> &lt; 20 ans</v>
      </c>
      <c r="D1512" s="11" t="s">
        <v>4791</v>
      </c>
      <c r="E1512" s="11" t="s">
        <v>54</v>
      </c>
      <c r="F1512" s="11" t="s">
        <v>40</v>
      </c>
      <c r="G1512" s="11"/>
      <c r="H1512" s="11"/>
      <c r="I1512" s="11" t="s">
        <v>41</v>
      </c>
      <c r="J1512" s="11" t="s">
        <v>79</v>
      </c>
      <c r="K1512" s="11" t="s">
        <v>6048</v>
      </c>
      <c r="L1512" s="11" t="s">
        <v>157</v>
      </c>
      <c r="M1512" s="11" t="s">
        <v>6062</v>
      </c>
      <c r="N1512" s="11" t="s">
        <v>169</v>
      </c>
      <c r="O1512" s="11" t="s">
        <v>169</v>
      </c>
      <c r="P1512" s="11" t="s">
        <v>6034</v>
      </c>
      <c r="Q1512" s="11" t="s">
        <v>5830</v>
      </c>
      <c r="R1512" s="11" t="s">
        <v>5831</v>
      </c>
      <c r="S1512" s="11" t="s">
        <v>45</v>
      </c>
      <c r="T1512" s="11" t="s">
        <v>39</v>
      </c>
      <c r="U1512" s="11" t="s">
        <v>6053</v>
      </c>
      <c r="V1512" s="11" t="s">
        <v>62</v>
      </c>
      <c r="W1512" s="17"/>
      <c r="X1512" s="17"/>
      <c r="Y1512" s="30"/>
      <c r="Z1512" s="30"/>
      <c r="AA1512" s="29">
        <v>16</v>
      </c>
      <c r="AB1512" s="11" t="s">
        <v>47</v>
      </c>
      <c r="AC1512" s="11">
        <v>0</v>
      </c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11"/>
      <c r="AR1512" s="11"/>
      <c r="AS1512" s="11"/>
      <c r="AT1512" s="11"/>
      <c r="AU1512" s="11"/>
      <c r="AV1512" s="11"/>
      <c r="AW1512" s="11"/>
      <c r="AX1512" s="11"/>
      <c r="AY1512" s="11"/>
      <c r="AZ1512" s="11"/>
      <c r="BA1512" s="11"/>
      <c r="BB1512" s="11"/>
    </row>
    <row r="1513" spans="1:54" x14ac:dyDescent="0.25">
      <c r="A1513" s="11" t="s">
        <v>4792</v>
      </c>
      <c r="B1513" s="12">
        <v>35</v>
      </c>
      <c r="C1513" s="12" t="str">
        <f t="shared" si="23"/>
        <v>[30-40[ ans</v>
      </c>
      <c r="D1513" s="11" t="s">
        <v>4793</v>
      </c>
      <c r="E1513" s="11" t="s">
        <v>54</v>
      </c>
      <c r="F1513" s="11" t="s">
        <v>40</v>
      </c>
      <c r="G1513" s="11"/>
      <c r="H1513" s="11"/>
      <c r="I1513" s="11" t="s">
        <v>41</v>
      </c>
      <c r="J1513" s="11" t="s">
        <v>901</v>
      </c>
      <c r="K1513" s="11" t="s">
        <v>6043</v>
      </c>
      <c r="L1513" s="11" t="s">
        <v>114</v>
      </c>
      <c r="M1513" s="11" t="s">
        <v>6062</v>
      </c>
      <c r="N1513" s="11" t="s">
        <v>902</v>
      </c>
      <c r="O1513" s="11" t="s">
        <v>115</v>
      </c>
      <c r="P1513" s="11" t="s">
        <v>6031</v>
      </c>
      <c r="Q1513" s="11" t="s">
        <v>5604</v>
      </c>
      <c r="R1513" s="11" t="s">
        <v>5605</v>
      </c>
      <c r="S1513" s="11" t="s">
        <v>45</v>
      </c>
      <c r="T1513" s="11" t="s">
        <v>39</v>
      </c>
      <c r="U1513" s="11" t="s">
        <v>6053</v>
      </c>
      <c r="V1513" s="11" t="s">
        <v>46</v>
      </c>
      <c r="W1513" s="17">
        <v>40492</v>
      </c>
      <c r="X1513" s="17" t="s">
        <v>6595</v>
      </c>
      <c r="Y1513" s="34">
        <v>9</v>
      </c>
      <c r="Z1513" s="30" t="s">
        <v>6648</v>
      </c>
      <c r="AA1513" s="29">
        <v>15.6</v>
      </c>
      <c r="AB1513" s="11" t="s">
        <v>845</v>
      </c>
      <c r="AC1513" s="11">
        <v>1</v>
      </c>
      <c r="AD1513" s="27" t="s">
        <v>5510</v>
      </c>
      <c r="AE1513" s="27" t="s">
        <v>6673</v>
      </c>
      <c r="AF1513" s="11" t="s">
        <v>46</v>
      </c>
      <c r="AG1513" s="11" t="s">
        <v>62</v>
      </c>
      <c r="AH1513" s="11" t="s">
        <v>62</v>
      </c>
      <c r="AI1513" s="11" t="s">
        <v>62</v>
      </c>
      <c r="AJ1513" s="11"/>
      <c r="AK1513" s="11"/>
      <c r="AL1513" s="11"/>
      <c r="AM1513" s="11"/>
      <c r="AN1513" s="11"/>
      <c r="AO1513" s="11"/>
      <c r="AP1513" s="11"/>
      <c r="AQ1513" s="11" t="s">
        <v>846</v>
      </c>
      <c r="AR1513" s="11"/>
      <c r="AS1513" s="11"/>
      <c r="AT1513" s="11"/>
      <c r="AU1513" s="11"/>
      <c r="AV1513" s="11"/>
      <c r="AW1513" s="11"/>
      <c r="AX1513" s="11"/>
      <c r="AY1513" s="11"/>
      <c r="AZ1513" s="11"/>
      <c r="BA1513" s="11"/>
      <c r="BB1513" s="11"/>
    </row>
    <row r="1514" spans="1:54" x14ac:dyDescent="0.25">
      <c r="A1514" s="11" t="s">
        <v>4795</v>
      </c>
      <c r="B1514" s="12">
        <v>35</v>
      </c>
      <c r="C1514" s="12" t="str">
        <f t="shared" si="23"/>
        <v>[30-40[ ans</v>
      </c>
      <c r="D1514" s="11" t="s">
        <v>4796</v>
      </c>
      <c r="E1514" s="11" t="s">
        <v>39</v>
      </c>
      <c r="F1514" s="11" t="s">
        <v>40</v>
      </c>
      <c r="G1514" s="11"/>
      <c r="H1514" s="11"/>
      <c r="I1514" s="11" t="s">
        <v>41</v>
      </c>
      <c r="J1514" s="11" t="s">
        <v>71</v>
      </c>
      <c r="K1514" s="11" t="s">
        <v>6047</v>
      </c>
      <c r="L1514" s="11" t="s">
        <v>121</v>
      </c>
      <c r="M1514" s="11" t="s">
        <v>6062</v>
      </c>
      <c r="N1514" s="11" t="s">
        <v>553</v>
      </c>
      <c r="O1514" s="11" t="s">
        <v>457</v>
      </c>
      <c r="P1514" s="11" t="s">
        <v>6033</v>
      </c>
      <c r="Q1514" s="11" t="s">
        <v>5628</v>
      </c>
      <c r="R1514" s="11" t="s">
        <v>5629</v>
      </c>
      <c r="S1514" s="11" t="s">
        <v>45</v>
      </c>
      <c r="T1514" s="11" t="s">
        <v>39</v>
      </c>
      <c r="U1514" s="11" t="s">
        <v>6053</v>
      </c>
      <c r="V1514" s="11" t="s">
        <v>46</v>
      </c>
      <c r="W1514" s="17">
        <v>42769</v>
      </c>
      <c r="X1514" s="17" t="s">
        <v>6393</v>
      </c>
      <c r="Y1514" s="34">
        <v>2</v>
      </c>
      <c r="Z1514" s="30" t="s">
        <v>6644</v>
      </c>
      <c r="AA1514" s="11"/>
      <c r="AB1514" s="11" t="s">
        <v>47</v>
      </c>
      <c r="AC1514" s="11">
        <v>0</v>
      </c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</row>
    <row r="1515" spans="1:54" x14ac:dyDescent="0.25">
      <c r="A1515" s="11" t="s">
        <v>4797</v>
      </c>
      <c r="B1515" s="12">
        <v>18</v>
      </c>
      <c r="C1515" s="12" t="str">
        <f t="shared" si="23"/>
        <v xml:space="preserve"> &lt; 20 ans</v>
      </c>
      <c r="D1515" s="11" t="s">
        <v>4798</v>
      </c>
      <c r="E1515" s="11" t="s">
        <v>92</v>
      </c>
      <c r="F1515" s="11" t="s">
        <v>40</v>
      </c>
      <c r="G1515" s="11"/>
      <c r="H1515" s="11"/>
      <c r="I1515" s="11" t="s">
        <v>41</v>
      </c>
      <c r="J1515" s="11" t="s">
        <v>134</v>
      </c>
      <c r="K1515" s="11" t="s">
        <v>6049</v>
      </c>
      <c r="L1515" s="11" t="s">
        <v>428</v>
      </c>
      <c r="M1515" s="11" t="s">
        <v>523</v>
      </c>
      <c r="N1515" s="11" t="s">
        <v>428</v>
      </c>
      <c r="O1515" s="11" t="s">
        <v>428</v>
      </c>
      <c r="P1515" s="11" t="s">
        <v>428</v>
      </c>
      <c r="Q1515" s="11"/>
      <c r="R1515" s="11"/>
      <c r="S1515" s="11" t="s">
        <v>45</v>
      </c>
      <c r="T1515" s="11" t="s">
        <v>39</v>
      </c>
      <c r="U1515" s="11" t="s">
        <v>6053</v>
      </c>
      <c r="V1515" s="11" t="s">
        <v>62</v>
      </c>
      <c r="W1515" s="17"/>
      <c r="X1515" s="17"/>
      <c r="Y1515" s="30"/>
      <c r="Z1515" s="30"/>
      <c r="AA1515" s="11"/>
      <c r="AB1515" s="11" t="s">
        <v>47</v>
      </c>
      <c r="AC1515" s="11">
        <v>0</v>
      </c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</row>
    <row r="1516" spans="1:54" x14ac:dyDescent="0.25">
      <c r="A1516" s="11" t="s">
        <v>4799</v>
      </c>
      <c r="B1516" s="12">
        <v>30</v>
      </c>
      <c r="C1516" s="12" t="str">
        <f t="shared" si="23"/>
        <v>[30-40[ ans</v>
      </c>
      <c r="D1516" s="11" t="s">
        <v>4800</v>
      </c>
      <c r="E1516" s="11" t="s">
        <v>54</v>
      </c>
      <c r="F1516" s="11" t="s">
        <v>40</v>
      </c>
      <c r="G1516" s="11"/>
      <c r="H1516" s="11"/>
      <c r="I1516" s="11" t="s">
        <v>41</v>
      </c>
      <c r="J1516" s="11" t="s">
        <v>241</v>
      </c>
      <c r="K1516" s="11" t="s">
        <v>6045</v>
      </c>
      <c r="L1516" s="11" t="s">
        <v>43</v>
      </c>
      <c r="M1516" s="11" t="s">
        <v>6062</v>
      </c>
      <c r="N1516" s="11" t="s">
        <v>242</v>
      </c>
      <c r="O1516" s="11" t="s">
        <v>139</v>
      </c>
      <c r="P1516" s="11" t="s">
        <v>6033</v>
      </c>
      <c r="Q1516" s="11" t="s">
        <v>5622</v>
      </c>
      <c r="R1516" s="11" t="s">
        <v>5623</v>
      </c>
      <c r="S1516" s="11" t="s">
        <v>45</v>
      </c>
      <c r="T1516" s="11" t="s">
        <v>39</v>
      </c>
      <c r="U1516" s="11" t="s">
        <v>6053</v>
      </c>
      <c r="V1516" s="11" t="s">
        <v>46</v>
      </c>
      <c r="W1516" s="17" t="s">
        <v>6236</v>
      </c>
      <c r="X1516" s="17" t="s">
        <v>6596</v>
      </c>
      <c r="Y1516" s="34">
        <v>4</v>
      </c>
      <c r="Z1516" s="30" t="s">
        <v>6647</v>
      </c>
      <c r="AA1516" s="29">
        <v>13.6</v>
      </c>
      <c r="AB1516" s="11" t="s">
        <v>47</v>
      </c>
      <c r="AC1516" s="11">
        <v>0</v>
      </c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</row>
    <row r="1517" spans="1:54" x14ac:dyDescent="0.25">
      <c r="A1517" s="11" t="s">
        <v>4802</v>
      </c>
      <c r="B1517" s="35">
        <v>33.200000000000003</v>
      </c>
      <c r="C1517" s="12" t="str">
        <f t="shared" si="23"/>
        <v>[30-40[ ans</v>
      </c>
      <c r="D1517" s="11" t="s">
        <v>4803</v>
      </c>
      <c r="E1517" s="11" t="s">
        <v>92</v>
      </c>
      <c r="F1517" s="11" t="s">
        <v>40</v>
      </c>
      <c r="G1517" s="11"/>
      <c r="H1517" s="11"/>
      <c r="I1517" s="11" t="s">
        <v>41</v>
      </c>
      <c r="J1517" s="11" t="s">
        <v>134</v>
      </c>
      <c r="K1517" s="11" t="s">
        <v>6049</v>
      </c>
      <c r="L1517" s="11" t="s">
        <v>51</v>
      </c>
      <c r="M1517" s="11" t="s">
        <v>6062</v>
      </c>
      <c r="N1517" s="11" t="s">
        <v>64</v>
      </c>
      <c r="O1517" s="11" t="s">
        <v>729</v>
      </c>
      <c r="P1517" s="11" t="s">
        <v>6702</v>
      </c>
      <c r="Q1517" s="11"/>
      <c r="R1517" s="11"/>
      <c r="S1517" s="11" t="s">
        <v>45</v>
      </c>
      <c r="T1517" s="11" t="s">
        <v>39</v>
      </c>
      <c r="U1517" s="11" t="s">
        <v>6053</v>
      </c>
      <c r="V1517" s="11" t="s">
        <v>62</v>
      </c>
      <c r="W1517" s="17"/>
      <c r="X1517" s="17"/>
      <c r="Y1517" s="30"/>
      <c r="Z1517" s="30"/>
      <c r="AA1517" s="11"/>
      <c r="AB1517" s="11" t="s">
        <v>47</v>
      </c>
      <c r="AC1517" s="11">
        <v>0</v>
      </c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11"/>
      <c r="AR1517" s="11"/>
      <c r="AS1517" s="11"/>
      <c r="AT1517" s="11"/>
      <c r="AU1517" s="11"/>
      <c r="AV1517" s="11"/>
      <c r="AW1517" s="11"/>
      <c r="AX1517" s="11"/>
      <c r="AY1517" s="11"/>
      <c r="AZ1517" s="11"/>
      <c r="BA1517" s="11"/>
      <c r="BB1517" s="11"/>
    </row>
    <row r="1518" spans="1:54" x14ac:dyDescent="0.25">
      <c r="A1518" s="11" t="s">
        <v>4804</v>
      </c>
      <c r="B1518" s="12">
        <v>24</v>
      </c>
      <c r="C1518" s="12" t="str">
        <f t="shared" si="23"/>
        <v>[20-30[ ans</v>
      </c>
      <c r="D1518" s="11" t="s">
        <v>4805</v>
      </c>
      <c r="E1518" s="11" t="s">
        <v>39</v>
      </c>
      <c r="F1518" s="11" t="s">
        <v>40</v>
      </c>
      <c r="G1518" s="11"/>
      <c r="H1518" s="11"/>
      <c r="I1518" s="11" t="s">
        <v>41</v>
      </c>
      <c r="J1518" s="11" t="s">
        <v>79</v>
      </c>
      <c r="K1518" s="11" t="s">
        <v>6048</v>
      </c>
      <c r="L1518" s="11" t="s">
        <v>51</v>
      </c>
      <c r="M1518" s="11" t="s">
        <v>6062</v>
      </c>
      <c r="N1518" s="11" t="s">
        <v>64</v>
      </c>
      <c r="O1518" s="11" t="s">
        <v>729</v>
      </c>
      <c r="P1518" s="11" t="s">
        <v>6702</v>
      </c>
      <c r="Q1518" s="11"/>
      <c r="R1518" s="11"/>
      <c r="S1518" s="11" t="s">
        <v>45</v>
      </c>
      <c r="T1518" s="11" t="s">
        <v>58</v>
      </c>
      <c r="U1518" s="11" t="s">
        <v>6055</v>
      </c>
      <c r="V1518" s="11" t="s">
        <v>62</v>
      </c>
      <c r="W1518" s="17"/>
      <c r="X1518" s="17"/>
      <c r="Y1518" s="30"/>
      <c r="Z1518" s="30"/>
      <c r="AA1518" s="29">
        <v>12.7</v>
      </c>
      <c r="AB1518" s="11" t="s">
        <v>47</v>
      </c>
      <c r="AC1518" s="11">
        <v>0</v>
      </c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11"/>
      <c r="AR1518" s="11"/>
      <c r="AS1518" s="11"/>
      <c r="AT1518" s="11"/>
      <c r="AU1518" s="11"/>
      <c r="AV1518" s="11"/>
      <c r="AW1518" s="11"/>
      <c r="AX1518" s="11"/>
      <c r="AY1518" s="11"/>
      <c r="AZ1518" s="11"/>
      <c r="BA1518" s="11"/>
      <c r="BB1518" s="11"/>
    </row>
    <row r="1519" spans="1:54" x14ac:dyDescent="0.25">
      <c r="A1519" s="11" t="s">
        <v>4806</v>
      </c>
      <c r="B1519" s="12">
        <v>38</v>
      </c>
      <c r="C1519" s="12" t="str">
        <f t="shared" si="23"/>
        <v>[30-40[ ans</v>
      </c>
      <c r="D1519" s="11" t="s">
        <v>4807</v>
      </c>
      <c r="E1519" s="11" t="s">
        <v>54</v>
      </c>
      <c r="F1519" s="11" t="s">
        <v>40</v>
      </c>
      <c r="G1519" s="11"/>
      <c r="H1519" s="11"/>
      <c r="I1519" s="11" t="s">
        <v>41</v>
      </c>
      <c r="J1519" s="11" t="s">
        <v>511</v>
      </c>
      <c r="K1519" s="11" t="s">
        <v>6047</v>
      </c>
      <c r="L1519" s="11" t="s">
        <v>51</v>
      </c>
      <c r="M1519" s="11" t="s">
        <v>6062</v>
      </c>
      <c r="N1519" s="11" t="s">
        <v>64</v>
      </c>
      <c r="O1519" s="11" t="s">
        <v>729</v>
      </c>
      <c r="P1519" s="11" t="s">
        <v>6702</v>
      </c>
      <c r="Q1519" s="11"/>
      <c r="R1519" s="11"/>
      <c r="S1519" s="11" t="s">
        <v>45</v>
      </c>
      <c r="T1519" s="11" t="s">
        <v>510</v>
      </c>
      <c r="U1519" s="11" t="e">
        <v>#N/A</v>
      </c>
      <c r="V1519" s="11" t="s">
        <v>62</v>
      </c>
      <c r="W1519" s="17"/>
      <c r="X1519" s="17"/>
      <c r="Y1519" s="30"/>
      <c r="Z1519" s="30"/>
      <c r="AA1519" s="11"/>
      <c r="AB1519" s="11" t="s">
        <v>47</v>
      </c>
      <c r="AC1519" s="11">
        <v>0</v>
      </c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11"/>
      <c r="AR1519" s="11"/>
      <c r="AS1519" s="11"/>
      <c r="AT1519" s="11"/>
      <c r="AU1519" s="11"/>
      <c r="AV1519" s="11"/>
      <c r="AW1519" s="11"/>
      <c r="AX1519" s="11"/>
      <c r="AY1519" s="11"/>
      <c r="AZ1519" s="11"/>
      <c r="BA1519" s="11"/>
      <c r="BB1519" s="11"/>
    </row>
    <row r="1520" spans="1:54" x14ac:dyDescent="0.25">
      <c r="A1520" s="11" t="s">
        <v>4808</v>
      </c>
      <c r="B1520" s="12">
        <v>26</v>
      </c>
      <c r="C1520" s="12" t="str">
        <f t="shared" si="23"/>
        <v>[20-30[ ans</v>
      </c>
      <c r="D1520" s="11" t="s">
        <v>4809</v>
      </c>
      <c r="E1520" s="11" t="s">
        <v>48</v>
      </c>
      <c r="F1520" s="11" t="s">
        <v>55</v>
      </c>
      <c r="G1520" s="11"/>
      <c r="H1520" s="11"/>
      <c r="I1520" s="11" t="s">
        <v>41</v>
      </c>
      <c r="J1520" s="11" t="s">
        <v>79</v>
      </c>
      <c r="K1520" s="11" t="s">
        <v>6048</v>
      </c>
      <c r="L1520" s="11" t="s">
        <v>51</v>
      </c>
      <c r="M1520" s="11" t="s">
        <v>6062</v>
      </c>
      <c r="N1520" s="11" t="s">
        <v>386</v>
      </c>
      <c r="O1520" s="11" t="s">
        <v>1117</v>
      </c>
      <c r="P1520" s="11" t="s">
        <v>6035</v>
      </c>
      <c r="Q1520" s="11" t="s">
        <v>5758</v>
      </c>
      <c r="R1520" s="11" t="s">
        <v>5759</v>
      </c>
      <c r="S1520" s="11" t="s">
        <v>45</v>
      </c>
      <c r="T1520" s="11" t="s">
        <v>84</v>
      </c>
      <c r="U1520" s="11" t="s">
        <v>6057</v>
      </c>
      <c r="V1520" s="11" t="s">
        <v>62</v>
      </c>
      <c r="W1520" s="17"/>
      <c r="X1520" s="17"/>
      <c r="Y1520" s="30"/>
      <c r="Z1520" s="30"/>
      <c r="AA1520" s="11"/>
      <c r="AB1520" s="11" t="s">
        <v>47</v>
      </c>
      <c r="AC1520" s="11">
        <v>0</v>
      </c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11"/>
      <c r="AR1520" s="11"/>
      <c r="AS1520" s="11"/>
      <c r="AT1520" s="11"/>
      <c r="AU1520" s="11"/>
      <c r="AV1520" s="11"/>
      <c r="AW1520" s="11"/>
      <c r="AX1520" s="11"/>
      <c r="AY1520" s="11"/>
      <c r="AZ1520" s="11"/>
      <c r="BA1520" s="11"/>
      <c r="BB1520" s="11"/>
    </row>
    <row r="1521" spans="1:54" x14ac:dyDescent="0.25">
      <c r="A1521" s="11" t="s">
        <v>4810</v>
      </c>
      <c r="B1521" s="12">
        <v>37</v>
      </c>
      <c r="C1521" s="12" t="str">
        <f t="shared" si="23"/>
        <v>[30-40[ ans</v>
      </c>
      <c r="D1521" s="11" t="s">
        <v>4811</v>
      </c>
      <c r="E1521" s="11" t="s">
        <v>48</v>
      </c>
      <c r="F1521" s="11" t="s">
        <v>55</v>
      </c>
      <c r="G1521" s="12">
        <v>162</v>
      </c>
      <c r="H1521" s="11"/>
      <c r="I1521" s="11" t="s">
        <v>49</v>
      </c>
      <c r="J1521" s="11" t="s">
        <v>1213</v>
      </c>
      <c r="K1521" s="11" t="s">
        <v>6044</v>
      </c>
      <c r="L1521" s="11" t="s">
        <v>114</v>
      </c>
      <c r="M1521" s="11" t="s">
        <v>6062</v>
      </c>
      <c r="N1521" s="11" t="s">
        <v>288</v>
      </c>
      <c r="O1521" s="11" t="s">
        <v>288</v>
      </c>
      <c r="P1521" s="11" t="s">
        <v>6031</v>
      </c>
      <c r="Q1521" s="11" t="s">
        <v>5743</v>
      </c>
      <c r="R1521" s="11" t="s">
        <v>5744</v>
      </c>
      <c r="S1521" s="11" t="s">
        <v>45</v>
      </c>
      <c r="T1521" s="11" t="s">
        <v>84</v>
      </c>
      <c r="U1521" s="11" t="s">
        <v>6057</v>
      </c>
      <c r="V1521" s="11" t="s">
        <v>62</v>
      </c>
      <c r="W1521" s="17"/>
      <c r="X1521" s="17"/>
      <c r="Y1521" s="30"/>
      <c r="Z1521" s="30"/>
      <c r="AA1521" s="29">
        <v>12.8</v>
      </c>
      <c r="AB1521" s="11" t="s">
        <v>898</v>
      </c>
      <c r="AC1521" s="11">
        <v>2</v>
      </c>
      <c r="AD1521" s="27" t="s">
        <v>6668</v>
      </c>
      <c r="AE1521" s="27" t="s">
        <v>6673</v>
      </c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 t="s">
        <v>62</v>
      </c>
      <c r="AS1521" s="11" t="s">
        <v>62</v>
      </c>
      <c r="AT1521" s="11" t="s">
        <v>46</v>
      </c>
      <c r="AU1521" s="11" t="s">
        <v>62</v>
      </c>
      <c r="AV1521" s="11" t="s">
        <v>62</v>
      </c>
      <c r="AW1521" s="11" t="s">
        <v>62</v>
      </c>
      <c r="AX1521" s="11" t="s">
        <v>62</v>
      </c>
      <c r="AY1521" s="11" t="s">
        <v>62</v>
      </c>
      <c r="AZ1521" s="11" t="s">
        <v>62</v>
      </c>
      <c r="BA1521" s="11" t="s">
        <v>46</v>
      </c>
      <c r="BB1521" s="11"/>
    </row>
    <row r="1522" spans="1:54" x14ac:dyDescent="0.25">
      <c r="A1522" s="11" t="s">
        <v>4812</v>
      </c>
      <c r="B1522" s="12">
        <v>44</v>
      </c>
      <c r="C1522" s="12" t="str">
        <f t="shared" si="23"/>
        <v>[40-50 [ ans</v>
      </c>
      <c r="D1522" s="11" t="s">
        <v>4813</v>
      </c>
      <c r="E1522" s="11" t="s">
        <v>39</v>
      </c>
      <c r="F1522" s="11" t="s">
        <v>40</v>
      </c>
      <c r="G1522" s="11"/>
      <c r="H1522" s="11"/>
      <c r="I1522" s="11" t="s">
        <v>41</v>
      </c>
      <c r="J1522" s="11" t="s">
        <v>834</v>
      </c>
      <c r="K1522" s="11" t="s">
        <v>6048</v>
      </c>
      <c r="L1522" s="11" t="s">
        <v>43</v>
      </c>
      <c r="M1522" s="11" t="s">
        <v>6062</v>
      </c>
      <c r="N1522" s="11" t="s">
        <v>345</v>
      </c>
      <c r="O1522" s="11" t="s">
        <v>271</v>
      </c>
      <c r="P1522" s="11" t="s">
        <v>6033</v>
      </c>
      <c r="Q1522" s="11" t="s">
        <v>5596</v>
      </c>
      <c r="R1522" s="11" t="s">
        <v>5597</v>
      </c>
      <c r="S1522" s="11" t="s">
        <v>45</v>
      </c>
      <c r="T1522" s="11" t="s">
        <v>39</v>
      </c>
      <c r="U1522" s="11" t="s">
        <v>6053</v>
      </c>
      <c r="V1522" s="11" t="s">
        <v>46</v>
      </c>
      <c r="W1522" s="17">
        <v>42005</v>
      </c>
      <c r="X1522" s="17" t="s">
        <v>6277</v>
      </c>
      <c r="Y1522" s="34">
        <v>4</v>
      </c>
      <c r="Z1522" s="30" t="s">
        <v>6647</v>
      </c>
      <c r="AA1522" s="29">
        <v>13.1</v>
      </c>
      <c r="AB1522" s="11" t="s">
        <v>47</v>
      </c>
      <c r="AC1522" s="11">
        <v>0</v>
      </c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  <c r="AP1522" s="11"/>
      <c r="AQ1522" s="11"/>
      <c r="AR1522" s="11"/>
      <c r="AS1522" s="11"/>
      <c r="AT1522" s="11"/>
      <c r="AU1522" s="11"/>
      <c r="AV1522" s="11"/>
      <c r="AW1522" s="11"/>
      <c r="AX1522" s="11"/>
      <c r="AY1522" s="11"/>
      <c r="AZ1522" s="11"/>
      <c r="BA1522" s="11"/>
      <c r="BB1522" s="11"/>
    </row>
    <row r="1523" spans="1:54" x14ac:dyDescent="0.25">
      <c r="A1523" s="11" t="s">
        <v>4814</v>
      </c>
      <c r="B1523" s="12">
        <v>29</v>
      </c>
      <c r="C1523" s="12" t="str">
        <f t="shared" si="23"/>
        <v>[20-30[ ans</v>
      </c>
      <c r="D1523" s="11" t="s">
        <v>1487</v>
      </c>
      <c r="E1523" s="11" t="s">
        <v>48</v>
      </c>
      <c r="F1523" s="11" t="s">
        <v>40</v>
      </c>
      <c r="G1523" s="11"/>
      <c r="H1523" s="11"/>
      <c r="I1523" s="11" t="s">
        <v>41</v>
      </c>
      <c r="J1523" s="11" t="s">
        <v>134</v>
      </c>
      <c r="K1523" s="11" t="s">
        <v>6049</v>
      </c>
      <c r="L1523" s="11" t="s">
        <v>51</v>
      </c>
      <c r="M1523" s="11" t="s">
        <v>6062</v>
      </c>
      <c r="N1523" s="11" t="s">
        <v>191</v>
      </c>
      <c r="O1523" s="11" t="s">
        <v>191</v>
      </c>
      <c r="P1523" s="11" t="s">
        <v>6035</v>
      </c>
      <c r="Q1523" s="11" t="s">
        <v>5799</v>
      </c>
      <c r="R1523" s="11" t="s">
        <v>5800</v>
      </c>
      <c r="S1523" s="11" t="s">
        <v>45</v>
      </c>
      <c r="T1523" s="11" t="s">
        <v>58</v>
      </c>
      <c r="U1523" s="11" t="s">
        <v>6055</v>
      </c>
      <c r="V1523" s="11" t="s">
        <v>46</v>
      </c>
      <c r="W1523" s="17" t="s">
        <v>6237</v>
      </c>
      <c r="X1523" s="17" t="s">
        <v>6597</v>
      </c>
      <c r="Y1523" s="34">
        <v>1</v>
      </c>
      <c r="Z1523" s="30" t="s">
        <v>6644</v>
      </c>
      <c r="AA1523" s="11"/>
      <c r="AB1523" s="11" t="s">
        <v>47</v>
      </c>
      <c r="AC1523" s="11">
        <v>0</v>
      </c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11"/>
      <c r="AR1523" s="11"/>
      <c r="AS1523" s="11"/>
      <c r="AT1523" s="11"/>
      <c r="AU1523" s="11"/>
      <c r="AV1523" s="11"/>
      <c r="AW1523" s="11"/>
      <c r="AX1523" s="11"/>
      <c r="AY1523" s="11"/>
      <c r="AZ1523" s="11"/>
      <c r="BA1523" s="11"/>
      <c r="BB1523" s="11"/>
    </row>
    <row r="1524" spans="1:54" x14ac:dyDescent="0.25">
      <c r="A1524" s="11" t="s">
        <v>4816</v>
      </c>
      <c r="B1524" s="12">
        <v>34</v>
      </c>
      <c r="C1524" s="12" t="str">
        <f t="shared" si="23"/>
        <v>[30-40[ ans</v>
      </c>
      <c r="D1524" s="11" t="s">
        <v>4817</v>
      </c>
      <c r="E1524" s="11" t="s">
        <v>39</v>
      </c>
      <c r="F1524" s="11" t="s">
        <v>40</v>
      </c>
      <c r="G1524" s="11"/>
      <c r="H1524" s="11"/>
      <c r="I1524" s="11" t="s">
        <v>41</v>
      </c>
      <c r="J1524" s="11" t="s">
        <v>330</v>
      </c>
      <c r="K1524" s="11" t="s">
        <v>6050</v>
      </c>
      <c r="L1524" s="11" t="s">
        <v>51</v>
      </c>
      <c r="M1524" s="11" t="s">
        <v>6062</v>
      </c>
      <c r="N1524" s="11" t="s">
        <v>331</v>
      </c>
      <c r="O1524" s="11" t="s">
        <v>169</v>
      </c>
      <c r="P1524" s="11" t="s">
        <v>6034</v>
      </c>
      <c r="Q1524" s="11" t="s">
        <v>5830</v>
      </c>
      <c r="R1524" s="11" t="s">
        <v>5831</v>
      </c>
      <c r="S1524" s="11" t="s">
        <v>45</v>
      </c>
      <c r="T1524" s="11" t="s">
        <v>39</v>
      </c>
      <c r="U1524" s="11" t="s">
        <v>6053</v>
      </c>
      <c r="V1524" s="11" t="s">
        <v>62</v>
      </c>
      <c r="W1524" s="17"/>
      <c r="X1524" s="17"/>
      <c r="Y1524" s="30"/>
      <c r="Z1524" s="30"/>
      <c r="AA1524" s="11"/>
      <c r="AB1524" s="11" t="s">
        <v>47</v>
      </c>
      <c r="AC1524" s="11">
        <v>0</v>
      </c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11"/>
      <c r="AR1524" s="11"/>
      <c r="AS1524" s="11"/>
      <c r="AT1524" s="11"/>
      <c r="AU1524" s="11"/>
      <c r="AV1524" s="11"/>
      <c r="AW1524" s="11"/>
      <c r="AX1524" s="11"/>
      <c r="AY1524" s="11"/>
      <c r="AZ1524" s="11"/>
      <c r="BA1524" s="11"/>
      <c r="BB1524" s="11"/>
    </row>
    <row r="1525" spans="1:54" x14ac:dyDescent="0.25">
      <c r="A1525" s="11" t="s">
        <v>4818</v>
      </c>
      <c r="B1525" s="12">
        <v>33</v>
      </c>
      <c r="C1525" s="12" t="str">
        <f t="shared" si="23"/>
        <v>[30-40[ ans</v>
      </c>
      <c r="D1525" s="11" t="s">
        <v>4819</v>
      </c>
      <c r="E1525" s="11" t="s">
        <v>92</v>
      </c>
      <c r="F1525" s="11" t="s">
        <v>40</v>
      </c>
      <c r="G1525" s="11"/>
      <c r="H1525" s="11"/>
      <c r="I1525" s="11" t="s">
        <v>49</v>
      </c>
      <c r="J1525" s="11" t="s">
        <v>134</v>
      </c>
      <c r="K1525" s="11" t="s">
        <v>6049</v>
      </c>
      <c r="L1525" s="11" t="s">
        <v>51</v>
      </c>
      <c r="M1525" s="11" t="s">
        <v>6062</v>
      </c>
      <c r="N1525" s="11" t="s">
        <v>592</v>
      </c>
      <c r="O1525" s="11" t="s">
        <v>592</v>
      </c>
      <c r="P1525" s="11" t="s">
        <v>6031</v>
      </c>
      <c r="Q1525" s="11" t="s">
        <v>6025</v>
      </c>
      <c r="R1525" s="11" t="s">
        <v>6026</v>
      </c>
      <c r="S1525" s="11" t="s">
        <v>45</v>
      </c>
      <c r="T1525" s="11" t="s">
        <v>39</v>
      </c>
      <c r="U1525" s="11" t="s">
        <v>6053</v>
      </c>
      <c r="V1525" s="11" t="s">
        <v>62</v>
      </c>
      <c r="W1525" s="17"/>
      <c r="X1525" s="17"/>
      <c r="Y1525" s="30"/>
      <c r="Z1525" s="30"/>
      <c r="AA1525" s="11"/>
      <c r="AB1525" s="11" t="s">
        <v>47</v>
      </c>
      <c r="AC1525" s="11">
        <v>0</v>
      </c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1"/>
      <c r="AT1525" s="11"/>
      <c r="AU1525" s="11"/>
      <c r="AV1525" s="11"/>
      <c r="AW1525" s="11"/>
      <c r="AX1525" s="11"/>
      <c r="AY1525" s="11"/>
      <c r="AZ1525" s="11"/>
      <c r="BA1525" s="11"/>
      <c r="BB1525" s="11"/>
    </row>
    <row r="1526" spans="1:54" x14ac:dyDescent="0.25">
      <c r="A1526" s="11" t="s">
        <v>4820</v>
      </c>
      <c r="B1526" s="12">
        <v>27</v>
      </c>
      <c r="C1526" s="12" t="str">
        <f t="shared" si="23"/>
        <v>[20-30[ ans</v>
      </c>
      <c r="D1526" s="11" t="s">
        <v>4821</v>
      </c>
      <c r="E1526" s="11" t="s">
        <v>48</v>
      </c>
      <c r="F1526" s="11" t="s">
        <v>40</v>
      </c>
      <c r="G1526" s="11"/>
      <c r="H1526" s="12">
        <v>97</v>
      </c>
      <c r="I1526" s="11" t="s">
        <v>41</v>
      </c>
      <c r="J1526" s="11" t="s">
        <v>1231</v>
      </c>
      <c r="K1526" s="11" t="s">
        <v>6048</v>
      </c>
      <c r="L1526" s="11" t="s">
        <v>51</v>
      </c>
      <c r="M1526" s="11" t="s">
        <v>6062</v>
      </c>
      <c r="N1526" s="11" t="s">
        <v>910</v>
      </c>
      <c r="O1526" s="11" t="s">
        <v>729</v>
      </c>
      <c r="P1526" s="11" t="s">
        <v>6702</v>
      </c>
      <c r="Q1526" s="11"/>
      <c r="R1526" s="11"/>
      <c r="S1526" s="11" t="s">
        <v>45</v>
      </c>
      <c r="T1526" s="11" t="s">
        <v>39</v>
      </c>
      <c r="U1526" s="11" t="s">
        <v>6053</v>
      </c>
      <c r="V1526" s="11" t="s">
        <v>62</v>
      </c>
      <c r="W1526" s="17"/>
      <c r="X1526" s="17"/>
      <c r="Y1526" s="30"/>
      <c r="Z1526" s="30"/>
      <c r="AA1526" s="29">
        <v>10.199999999999999</v>
      </c>
      <c r="AB1526" s="11" t="s">
        <v>845</v>
      </c>
      <c r="AC1526" s="11">
        <v>1</v>
      </c>
      <c r="AD1526" s="27" t="s">
        <v>5511</v>
      </c>
      <c r="AE1526" s="27" t="s">
        <v>6673</v>
      </c>
      <c r="AF1526" s="11" t="s">
        <v>62</v>
      </c>
      <c r="AG1526" s="11" t="s">
        <v>46</v>
      </c>
      <c r="AH1526" s="11" t="s">
        <v>62</v>
      </c>
      <c r="AI1526" s="11" t="s">
        <v>62</v>
      </c>
      <c r="AJ1526" s="11"/>
      <c r="AK1526" s="11"/>
      <c r="AL1526" s="11"/>
      <c r="AM1526" s="11"/>
      <c r="AN1526" s="11"/>
      <c r="AO1526" s="11"/>
      <c r="AP1526" s="11"/>
      <c r="AQ1526" s="11" t="s">
        <v>846</v>
      </c>
      <c r="AR1526" s="11"/>
      <c r="AS1526" s="11"/>
      <c r="AT1526" s="11"/>
      <c r="AU1526" s="11"/>
      <c r="AV1526" s="11"/>
      <c r="AW1526" s="11"/>
      <c r="AX1526" s="11"/>
      <c r="AY1526" s="11"/>
      <c r="AZ1526" s="11"/>
      <c r="BA1526" s="11"/>
      <c r="BB1526" s="11"/>
    </row>
    <row r="1527" spans="1:54" x14ac:dyDescent="0.25">
      <c r="A1527" s="11" t="s">
        <v>4822</v>
      </c>
      <c r="B1527" s="12">
        <v>24</v>
      </c>
      <c r="C1527" s="12" t="str">
        <f t="shared" si="23"/>
        <v>[20-30[ ans</v>
      </c>
      <c r="D1527" s="11" t="s">
        <v>1492</v>
      </c>
      <c r="E1527" s="11" t="s">
        <v>54</v>
      </c>
      <c r="F1527" s="11" t="s">
        <v>40</v>
      </c>
      <c r="G1527" s="11"/>
      <c r="H1527" s="11"/>
      <c r="I1527" s="11" t="s">
        <v>41</v>
      </c>
      <c r="J1527" s="11" t="s">
        <v>79</v>
      </c>
      <c r="K1527" s="11" t="s">
        <v>6048</v>
      </c>
      <c r="L1527" s="11" t="s">
        <v>157</v>
      </c>
      <c r="M1527" s="11" t="s">
        <v>6062</v>
      </c>
      <c r="N1527" s="11" t="s">
        <v>278</v>
      </c>
      <c r="O1527" s="11" t="s">
        <v>169</v>
      </c>
      <c r="P1527" s="11" t="s">
        <v>6034</v>
      </c>
      <c r="Q1527" s="11" t="s">
        <v>5830</v>
      </c>
      <c r="R1527" s="11" t="s">
        <v>5831</v>
      </c>
      <c r="S1527" s="11" t="s">
        <v>45</v>
      </c>
      <c r="T1527" s="11" t="s">
        <v>58</v>
      </c>
      <c r="U1527" s="11" t="s">
        <v>6055</v>
      </c>
      <c r="V1527" s="11" t="s">
        <v>62</v>
      </c>
      <c r="W1527" s="17"/>
      <c r="X1527" s="17"/>
      <c r="Y1527" s="30"/>
      <c r="Z1527" s="30"/>
      <c r="AA1527" s="11"/>
      <c r="AB1527" s="11" t="s">
        <v>47</v>
      </c>
      <c r="AC1527" s="11">
        <v>0</v>
      </c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</row>
    <row r="1528" spans="1:54" x14ac:dyDescent="0.25">
      <c r="A1528" s="11" t="s">
        <v>4823</v>
      </c>
      <c r="B1528" s="12">
        <v>19</v>
      </c>
      <c r="C1528" s="12" t="str">
        <f t="shared" si="23"/>
        <v xml:space="preserve"> &lt; 20 ans</v>
      </c>
      <c r="D1528" s="11" t="s">
        <v>4824</v>
      </c>
      <c r="E1528" s="11" t="s">
        <v>92</v>
      </c>
      <c r="F1528" s="11" t="s">
        <v>40</v>
      </c>
      <c r="G1528" s="11"/>
      <c r="H1528" s="11"/>
      <c r="I1528" s="11" t="s">
        <v>41</v>
      </c>
      <c r="J1528" s="11" t="s">
        <v>1350</v>
      </c>
      <c r="K1528" s="11" t="s">
        <v>6045</v>
      </c>
      <c r="L1528" s="11" t="s">
        <v>51</v>
      </c>
      <c r="M1528" s="11" t="s">
        <v>6062</v>
      </c>
      <c r="N1528" s="11" t="s">
        <v>395</v>
      </c>
      <c r="O1528" s="11" t="s">
        <v>529</v>
      </c>
      <c r="P1528" s="11" t="s">
        <v>6031</v>
      </c>
      <c r="Q1528" s="11" t="s">
        <v>5756</v>
      </c>
      <c r="R1528" s="11" t="s">
        <v>5757</v>
      </c>
      <c r="S1528" s="11" t="s">
        <v>45</v>
      </c>
      <c r="T1528" s="11" t="s">
        <v>84</v>
      </c>
      <c r="U1528" s="11" t="s">
        <v>6057</v>
      </c>
      <c r="V1528" s="11" t="s">
        <v>62</v>
      </c>
      <c r="W1528" s="17"/>
      <c r="X1528" s="17"/>
      <c r="Y1528" s="30"/>
      <c r="Z1528" s="30"/>
      <c r="AA1528" s="29">
        <v>11.4</v>
      </c>
      <c r="AB1528" s="11" t="s">
        <v>845</v>
      </c>
      <c r="AC1528" s="11">
        <v>1</v>
      </c>
      <c r="AD1528" s="27" t="s">
        <v>5511</v>
      </c>
      <c r="AE1528" s="27" t="s">
        <v>6673</v>
      </c>
      <c r="AF1528" s="11" t="s">
        <v>62</v>
      </c>
      <c r="AG1528" s="11" t="s">
        <v>46</v>
      </c>
      <c r="AH1528" s="11" t="s">
        <v>62</v>
      </c>
      <c r="AI1528" s="11" t="s">
        <v>62</v>
      </c>
      <c r="AJ1528" s="11"/>
      <c r="AK1528" s="11"/>
      <c r="AL1528" s="11"/>
      <c r="AM1528" s="11"/>
      <c r="AN1528" s="11"/>
      <c r="AO1528" s="11"/>
      <c r="AP1528" s="11"/>
      <c r="AQ1528" s="11" t="s">
        <v>846</v>
      </c>
      <c r="AR1528" s="11"/>
      <c r="AS1528" s="11"/>
      <c r="AT1528" s="11"/>
      <c r="AU1528" s="11"/>
      <c r="AV1528" s="11"/>
      <c r="AW1528" s="11"/>
      <c r="AX1528" s="11"/>
      <c r="AY1528" s="11"/>
      <c r="AZ1528" s="11"/>
      <c r="BA1528" s="11"/>
      <c r="BB1528" s="11"/>
    </row>
    <row r="1529" spans="1:54" x14ac:dyDescent="0.25">
      <c r="A1529" s="11" t="s">
        <v>4825</v>
      </c>
      <c r="B1529" s="12">
        <v>31</v>
      </c>
      <c r="C1529" s="12" t="str">
        <f t="shared" si="23"/>
        <v>[30-40[ ans</v>
      </c>
      <c r="D1529" s="11" t="s">
        <v>4826</v>
      </c>
      <c r="E1529" s="11" t="s">
        <v>54</v>
      </c>
      <c r="F1529" s="11" t="s">
        <v>40</v>
      </c>
      <c r="G1529" s="11"/>
      <c r="H1529" s="11"/>
      <c r="I1529" s="11" t="s">
        <v>41</v>
      </c>
      <c r="J1529" s="11" t="s">
        <v>56</v>
      </c>
      <c r="K1529" s="11" t="s">
        <v>6045</v>
      </c>
      <c r="L1529" s="11" t="s">
        <v>51</v>
      </c>
      <c r="M1529" s="11" t="s">
        <v>6062</v>
      </c>
      <c r="N1529" s="11" t="s">
        <v>164</v>
      </c>
      <c r="O1529" s="11" t="s">
        <v>164</v>
      </c>
      <c r="P1529" s="11" t="s">
        <v>6033</v>
      </c>
      <c r="Q1529" s="11" t="s">
        <v>5582</v>
      </c>
      <c r="R1529" s="11" t="s">
        <v>5583</v>
      </c>
      <c r="S1529" s="11" t="s">
        <v>45</v>
      </c>
      <c r="T1529" s="11" t="s">
        <v>39</v>
      </c>
      <c r="U1529" s="11" t="s">
        <v>6053</v>
      </c>
      <c r="V1529" s="11" t="s">
        <v>46</v>
      </c>
      <c r="W1529" s="17">
        <v>43103</v>
      </c>
      <c r="X1529" s="17" t="s">
        <v>6290</v>
      </c>
      <c r="Y1529" s="34">
        <v>1</v>
      </c>
      <c r="Z1529" s="30" t="s">
        <v>6644</v>
      </c>
      <c r="AA1529" s="11"/>
      <c r="AB1529" s="11" t="s">
        <v>47</v>
      </c>
      <c r="AC1529" s="11">
        <v>0</v>
      </c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11"/>
      <c r="AR1529" s="11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1"/>
    </row>
    <row r="1530" spans="1:54" x14ac:dyDescent="0.25">
      <c r="A1530" s="11" t="s">
        <v>4827</v>
      </c>
      <c r="B1530" s="12">
        <v>31</v>
      </c>
      <c r="C1530" s="12" t="str">
        <f t="shared" si="23"/>
        <v>[30-40[ ans</v>
      </c>
      <c r="D1530" s="11" t="s">
        <v>4828</v>
      </c>
      <c r="E1530" s="11" t="s">
        <v>54</v>
      </c>
      <c r="F1530" s="11" t="s">
        <v>40</v>
      </c>
      <c r="G1530" s="11"/>
      <c r="H1530" s="11"/>
      <c r="I1530" s="11" t="s">
        <v>41</v>
      </c>
      <c r="J1530" s="11" t="s">
        <v>56</v>
      </c>
      <c r="K1530" s="11" t="s">
        <v>6045</v>
      </c>
      <c r="L1530" s="11" t="s">
        <v>51</v>
      </c>
      <c r="M1530" s="11" t="s">
        <v>6062</v>
      </c>
      <c r="N1530" s="11" t="s">
        <v>164</v>
      </c>
      <c r="O1530" s="11" t="s">
        <v>164</v>
      </c>
      <c r="P1530" s="11" t="s">
        <v>6033</v>
      </c>
      <c r="Q1530" s="11" t="s">
        <v>5582</v>
      </c>
      <c r="R1530" s="11" t="s">
        <v>5583</v>
      </c>
      <c r="S1530" s="11" t="s">
        <v>45</v>
      </c>
      <c r="T1530" s="11" t="s">
        <v>39</v>
      </c>
      <c r="U1530" s="11" t="s">
        <v>6053</v>
      </c>
      <c r="V1530" s="11" t="s">
        <v>46</v>
      </c>
      <c r="W1530" s="17" t="s">
        <v>6238</v>
      </c>
      <c r="X1530" s="17" t="s">
        <v>6598</v>
      </c>
      <c r="Y1530" s="34">
        <v>1</v>
      </c>
      <c r="Z1530" s="30" t="s">
        <v>6644</v>
      </c>
      <c r="AA1530" s="11"/>
      <c r="AB1530" s="11" t="s">
        <v>47</v>
      </c>
      <c r="AC1530" s="11">
        <v>0</v>
      </c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</row>
    <row r="1531" spans="1:54" x14ac:dyDescent="0.25">
      <c r="A1531" s="11" t="s">
        <v>4830</v>
      </c>
      <c r="B1531" s="12">
        <v>28</v>
      </c>
      <c r="C1531" s="12" t="str">
        <f t="shared" si="23"/>
        <v>[20-30[ ans</v>
      </c>
      <c r="D1531" s="11" t="s">
        <v>4831</v>
      </c>
      <c r="E1531" s="11" t="s">
        <v>39</v>
      </c>
      <c r="F1531" s="11" t="s">
        <v>40</v>
      </c>
      <c r="G1531" s="11"/>
      <c r="H1531" s="11"/>
      <c r="I1531" s="11" t="s">
        <v>41</v>
      </c>
      <c r="J1531" s="11" t="s">
        <v>279</v>
      </c>
      <c r="K1531" s="11" t="s">
        <v>6044</v>
      </c>
      <c r="L1531" s="11" t="s">
        <v>51</v>
      </c>
      <c r="M1531" s="11" t="s">
        <v>6062</v>
      </c>
      <c r="N1531" s="11" t="s">
        <v>64</v>
      </c>
      <c r="O1531" s="11" t="s">
        <v>729</v>
      </c>
      <c r="P1531" s="11" t="s">
        <v>6702</v>
      </c>
      <c r="Q1531" s="11"/>
      <c r="R1531" s="11"/>
      <c r="S1531" s="11" t="s">
        <v>45</v>
      </c>
      <c r="T1531" s="11" t="s">
        <v>58</v>
      </c>
      <c r="U1531" s="11" t="s">
        <v>6055</v>
      </c>
      <c r="V1531" s="11" t="s">
        <v>46</v>
      </c>
      <c r="W1531" s="17" t="s">
        <v>6239</v>
      </c>
      <c r="X1531" s="17" t="s">
        <v>6599</v>
      </c>
      <c r="Y1531" s="34">
        <v>1</v>
      </c>
      <c r="Z1531" s="30" t="s">
        <v>6644</v>
      </c>
      <c r="AA1531" s="11"/>
      <c r="AB1531" s="11" t="s">
        <v>47</v>
      </c>
      <c r="AC1531" s="11">
        <v>0</v>
      </c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11"/>
      <c r="AR1531" s="11"/>
      <c r="AS1531" s="11"/>
      <c r="AT1531" s="11"/>
      <c r="AU1531" s="11"/>
      <c r="AV1531" s="11"/>
      <c r="AW1531" s="11"/>
      <c r="AX1531" s="11"/>
      <c r="AY1531" s="11"/>
      <c r="AZ1531" s="11"/>
      <c r="BA1531" s="11"/>
      <c r="BB1531" s="11"/>
    </row>
    <row r="1532" spans="1:54" x14ac:dyDescent="0.25">
      <c r="A1532" s="11" t="s">
        <v>4833</v>
      </c>
      <c r="B1532" s="12">
        <v>23</v>
      </c>
      <c r="C1532" s="12" t="str">
        <f t="shared" si="23"/>
        <v>[20-30[ ans</v>
      </c>
      <c r="D1532" s="11" t="s">
        <v>4834</v>
      </c>
      <c r="E1532" s="11" t="s">
        <v>54</v>
      </c>
      <c r="F1532" s="11" t="s">
        <v>40</v>
      </c>
      <c r="G1532" s="11"/>
      <c r="H1532" s="11"/>
      <c r="I1532" s="11" t="s">
        <v>41</v>
      </c>
      <c r="J1532" s="11" t="s">
        <v>101</v>
      </c>
      <c r="K1532" s="11" t="s">
        <v>286</v>
      </c>
      <c r="L1532" s="11" t="s">
        <v>51</v>
      </c>
      <c r="M1532" s="11" t="s">
        <v>6062</v>
      </c>
      <c r="N1532" s="11" t="s">
        <v>149</v>
      </c>
      <c r="O1532" s="11" t="s">
        <v>554</v>
      </c>
      <c r="P1532" s="11" t="s">
        <v>6032</v>
      </c>
      <c r="Q1532" s="11" t="s">
        <v>5576</v>
      </c>
      <c r="R1532" s="11" t="s">
        <v>5577</v>
      </c>
      <c r="S1532" s="11" t="s">
        <v>45</v>
      </c>
      <c r="T1532" s="11" t="s">
        <v>58</v>
      </c>
      <c r="U1532" s="11" t="s">
        <v>6055</v>
      </c>
      <c r="V1532" s="11" t="s">
        <v>62</v>
      </c>
      <c r="W1532" s="17"/>
      <c r="X1532" s="17"/>
      <c r="Y1532" s="30"/>
      <c r="Z1532" s="30"/>
      <c r="AA1532" s="11"/>
      <c r="AB1532" s="11" t="s">
        <v>47</v>
      </c>
      <c r="AC1532" s="11">
        <v>0</v>
      </c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</row>
    <row r="1533" spans="1:54" x14ac:dyDescent="0.25">
      <c r="A1533" s="11" t="s">
        <v>4835</v>
      </c>
      <c r="B1533" s="12">
        <v>43</v>
      </c>
      <c r="C1533" s="12" t="str">
        <f t="shared" si="23"/>
        <v>[40-50 [ ans</v>
      </c>
      <c r="D1533" s="11" t="s">
        <v>2490</v>
      </c>
      <c r="E1533" s="11" t="s">
        <v>54</v>
      </c>
      <c r="F1533" s="11" t="s">
        <v>40</v>
      </c>
      <c r="G1533" s="11"/>
      <c r="H1533" s="11"/>
      <c r="I1533" s="11" t="s">
        <v>41</v>
      </c>
      <c r="J1533" s="11" t="s">
        <v>71</v>
      </c>
      <c r="K1533" s="11" t="s">
        <v>6047</v>
      </c>
      <c r="L1533" s="11" t="s">
        <v>121</v>
      </c>
      <c r="M1533" s="11" t="s">
        <v>6062</v>
      </c>
      <c r="N1533" s="11" t="s">
        <v>288</v>
      </c>
      <c r="O1533" s="11" t="s">
        <v>288</v>
      </c>
      <c r="P1533" s="11" t="s">
        <v>6031</v>
      </c>
      <c r="Q1533" s="11" t="s">
        <v>5743</v>
      </c>
      <c r="R1533" s="11" t="s">
        <v>5744</v>
      </c>
      <c r="S1533" s="11" t="s">
        <v>45</v>
      </c>
      <c r="T1533" s="11" t="s">
        <v>58</v>
      </c>
      <c r="U1533" s="11" t="s">
        <v>6055</v>
      </c>
      <c r="V1533" s="11" t="s">
        <v>46</v>
      </c>
      <c r="W1533" s="17">
        <v>38718</v>
      </c>
      <c r="X1533" s="17" t="s">
        <v>6492</v>
      </c>
      <c r="Y1533" s="34">
        <v>13</v>
      </c>
      <c r="Z1533" s="30" t="s">
        <v>6650</v>
      </c>
      <c r="AA1533" s="11"/>
      <c r="AB1533" s="11" t="s">
        <v>47</v>
      </c>
      <c r="AC1533" s="11">
        <v>0</v>
      </c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11"/>
      <c r="AR1533" s="11"/>
      <c r="AS1533" s="11"/>
      <c r="AT1533" s="11"/>
      <c r="AU1533" s="11"/>
      <c r="AV1533" s="11"/>
      <c r="AW1533" s="11"/>
      <c r="AX1533" s="11"/>
      <c r="AY1533" s="11"/>
      <c r="AZ1533" s="11"/>
      <c r="BA1533" s="11"/>
      <c r="BB1533" s="11"/>
    </row>
    <row r="1534" spans="1:54" x14ac:dyDescent="0.25">
      <c r="A1534" s="11" t="s">
        <v>4836</v>
      </c>
      <c r="B1534" s="12">
        <v>47</v>
      </c>
      <c r="C1534" s="12" t="str">
        <f t="shared" si="23"/>
        <v>[40-50 [ ans</v>
      </c>
      <c r="D1534" s="11" t="s">
        <v>4837</v>
      </c>
      <c r="E1534" s="11" t="s">
        <v>48</v>
      </c>
      <c r="F1534" s="11" t="s">
        <v>40</v>
      </c>
      <c r="G1534" s="11"/>
      <c r="H1534" s="11"/>
      <c r="I1534" s="11" t="s">
        <v>49</v>
      </c>
      <c r="J1534" s="11" t="s">
        <v>71</v>
      </c>
      <c r="K1534" s="11" t="s">
        <v>6047</v>
      </c>
      <c r="L1534" s="11" t="s">
        <v>157</v>
      </c>
      <c r="M1534" s="11" t="s">
        <v>6062</v>
      </c>
      <c r="N1534" s="11" t="s">
        <v>169</v>
      </c>
      <c r="O1534" s="11" t="s">
        <v>169</v>
      </c>
      <c r="P1534" s="11" t="s">
        <v>6034</v>
      </c>
      <c r="Q1534" s="11" t="s">
        <v>5830</v>
      </c>
      <c r="R1534" s="11" t="s">
        <v>5831</v>
      </c>
      <c r="S1534" s="11" t="s">
        <v>45</v>
      </c>
      <c r="T1534" s="11" t="s">
        <v>524</v>
      </c>
      <c r="U1534" s="11" t="e">
        <v>#N/A</v>
      </c>
      <c r="V1534" s="11" t="s">
        <v>46</v>
      </c>
      <c r="W1534" s="17">
        <v>42738</v>
      </c>
      <c r="X1534" s="17" t="s">
        <v>6355</v>
      </c>
      <c r="Y1534" s="34">
        <v>2</v>
      </c>
      <c r="Z1534" s="30" t="s">
        <v>6644</v>
      </c>
      <c r="AA1534" s="11"/>
      <c r="AB1534" s="11" t="s">
        <v>47</v>
      </c>
      <c r="AC1534" s="11">
        <v>0</v>
      </c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11"/>
      <c r="AR1534" s="11"/>
      <c r="AS1534" s="11"/>
      <c r="AT1534" s="11"/>
      <c r="AU1534" s="11"/>
      <c r="AV1534" s="11"/>
      <c r="AW1534" s="11"/>
      <c r="AX1534" s="11"/>
      <c r="AY1534" s="11"/>
      <c r="AZ1534" s="11"/>
      <c r="BA1534" s="11"/>
      <c r="BB1534" s="11"/>
    </row>
    <row r="1535" spans="1:54" x14ac:dyDescent="0.25">
      <c r="A1535" s="11" t="s">
        <v>4838</v>
      </c>
      <c r="B1535" s="12">
        <v>23</v>
      </c>
      <c r="C1535" s="12" t="str">
        <f t="shared" si="23"/>
        <v>[20-30[ ans</v>
      </c>
      <c r="D1535" s="11" t="s">
        <v>4839</v>
      </c>
      <c r="E1535" s="11" t="s">
        <v>39</v>
      </c>
      <c r="F1535" s="11" t="s">
        <v>40</v>
      </c>
      <c r="G1535" s="11"/>
      <c r="H1535" s="11"/>
      <c r="I1535" s="11" t="s">
        <v>41</v>
      </c>
      <c r="J1535" s="11" t="s">
        <v>672</v>
      </c>
      <c r="K1535" s="11" t="s">
        <v>6043</v>
      </c>
      <c r="L1535" s="11" t="s">
        <v>51</v>
      </c>
      <c r="M1535" s="11" t="s">
        <v>6062</v>
      </c>
      <c r="N1535" s="11" t="s">
        <v>127</v>
      </c>
      <c r="O1535" s="11" t="s">
        <v>127</v>
      </c>
      <c r="P1535" s="11" t="s">
        <v>6035</v>
      </c>
      <c r="Q1535" s="11" t="s">
        <v>5760</v>
      </c>
      <c r="R1535" s="11" t="s">
        <v>5761</v>
      </c>
      <c r="S1535" s="11" t="s">
        <v>45</v>
      </c>
      <c r="T1535" s="11" t="s">
        <v>39</v>
      </c>
      <c r="U1535" s="11" t="s">
        <v>6053</v>
      </c>
      <c r="V1535" s="11" t="s">
        <v>46</v>
      </c>
      <c r="W1535" s="17" t="s">
        <v>6240</v>
      </c>
      <c r="X1535" s="17" t="s">
        <v>6600</v>
      </c>
      <c r="Y1535" s="34">
        <v>0</v>
      </c>
      <c r="Z1535" s="30" t="s">
        <v>6644</v>
      </c>
      <c r="AA1535" s="29">
        <v>14.5</v>
      </c>
      <c r="AB1535" s="11" t="s">
        <v>47</v>
      </c>
      <c r="AC1535" s="11">
        <v>0</v>
      </c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11"/>
      <c r="AR1535" s="11"/>
      <c r="AS1535" s="11"/>
      <c r="AT1535" s="11"/>
      <c r="AU1535" s="11"/>
      <c r="AV1535" s="11"/>
      <c r="AW1535" s="11"/>
      <c r="AX1535" s="11"/>
      <c r="AY1535" s="11"/>
      <c r="AZ1535" s="11"/>
      <c r="BA1535" s="11"/>
      <c r="BB1535" s="11"/>
    </row>
    <row r="1536" spans="1:54" x14ac:dyDescent="0.25">
      <c r="A1536" s="11" t="s">
        <v>4841</v>
      </c>
      <c r="B1536" s="12">
        <v>27</v>
      </c>
      <c r="C1536" s="12" t="str">
        <f t="shared" si="23"/>
        <v>[20-30[ ans</v>
      </c>
      <c r="D1536" s="11" t="s">
        <v>4842</v>
      </c>
      <c r="E1536" s="11" t="s">
        <v>54</v>
      </c>
      <c r="F1536" s="11" t="s">
        <v>40</v>
      </c>
      <c r="G1536" s="11"/>
      <c r="H1536" s="11"/>
      <c r="I1536" s="11" t="s">
        <v>41</v>
      </c>
      <c r="J1536" s="11" t="s">
        <v>237</v>
      </c>
      <c r="K1536" s="11" t="s">
        <v>6047</v>
      </c>
      <c r="L1536" s="11" t="s">
        <v>114</v>
      </c>
      <c r="M1536" s="11" t="s">
        <v>6062</v>
      </c>
      <c r="N1536" s="11" t="s">
        <v>285</v>
      </c>
      <c r="O1536" s="11" t="s">
        <v>285</v>
      </c>
      <c r="P1536" s="11" t="s">
        <v>6031</v>
      </c>
      <c r="Q1536" s="11" t="s">
        <v>5592</v>
      </c>
      <c r="R1536" s="11" t="s">
        <v>5593</v>
      </c>
      <c r="S1536" s="11" t="s">
        <v>45</v>
      </c>
      <c r="T1536" s="11" t="s">
        <v>58</v>
      </c>
      <c r="U1536" s="11" t="s">
        <v>6055</v>
      </c>
      <c r="V1536" s="11" t="s">
        <v>62</v>
      </c>
      <c r="W1536" s="17"/>
      <c r="X1536" s="17"/>
      <c r="Y1536" s="30"/>
      <c r="Z1536" s="30"/>
      <c r="AA1536" s="29">
        <v>13.2</v>
      </c>
      <c r="AB1536" s="11" t="s">
        <v>47</v>
      </c>
      <c r="AC1536" s="11">
        <v>0</v>
      </c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11"/>
      <c r="AR1536" s="11"/>
      <c r="AS1536" s="11"/>
      <c r="AT1536" s="11"/>
      <c r="AU1536" s="11"/>
      <c r="AV1536" s="11"/>
      <c r="AW1536" s="11"/>
      <c r="AX1536" s="11"/>
      <c r="AY1536" s="11"/>
      <c r="AZ1536" s="11"/>
      <c r="BA1536" s="11"/>
      <c r="BB1536" s="11"/>
    </row>
    <row r="1537" spans="1:54" x14ac:dyDescent="0.25">
      <c r="A1537" s="11" t="s">
        <v>4843</v>
      </c>
      <c r="B1537" s="12">
        <v>27</v>
      </c>
      <c r="C1537" s="12" t="str">
        <f t="shared" si="23"/>
        <v>[20-30[ ans</v>
      </c>
      <c r="D1537" s="11" t="s">
        <v>4844</v>
      </c>
      <c r="E1537" s="11" t="s">
        <v>54</v>
      </c>
      <c r="F1537" s="11" t="s">
        <v>40</v>
      </c>
      <c r="G1537" s="11"/>
      <c r="H1537" s="11"/>
      <c r="I1537" s="11" t="s">
        <v>41</v>
      </c>
      <c r="J1537" s="11" t="s">
        <v>79</v>
      </c>
      <c r="K1537" s="11" t="s">
        <v>6048</v>
      </c>
      <c r="L1537" s="11" t="s">
        <v>51</v>
      </c>
      <c r="M1537" s="11" t="s">
        <v>6062</v>
      </c>
      <c r="N1537" s="11" t="s">
        <v>285</v>
      </c>
      <c r="O1537" s="11" t="s">
        <v>285</v>
      </c>
      <c r="P1537" s="11" t="s">
        <v>6031</v>
      </c>
      <c r="Q1537" s="11" t="s">
        <v>5592</v>
      </c>
      <c r="R1537" s="11" t="s">
        <v>5593</v>
      </c>
      <c r="S1537" s="11" t="s">
        <v>45</v>
      </c>
      <c r="T1537" s="11" t="s">
        <v>58</v>
      </c>
      <c r="U1537" s="11" t="s">
        <v>6055</v>
      </c>
      <c r="V1537" s="11" t="s">
        <v>46</v>
      </c>
      <c r="W1537" s="17">
        <v>43106</v>
      </c>
      <c r="X1537" s="17" t="s">
        <v>6457</v>
      </c>
      <c r="Y1537" s="34">
        <v>1</v>
      </c>
      <c r="Z1537" s="30" t="s">
        <v>6644</v>
      </c>
      <c r="AA1537" s="11"/>
      <c r="AB1537" s="11" t="s">
        <v>47</v>
      </c>
      <c r="AC1537" s="11">
        <v>0</v>
      </c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</row>
    <row r="1538" spans="1:54" x14ac:dyDescent="0.25">
      <c r="A1538" s="11" t="s">
        <v>4845</v>
      </c>
      <c r="B1538" s="12">
        <v>35</v>
      </c>
      <c r="C1538" s="12" t="str">
        <f t="shared" si="23"/>
        <v>[30-40[ ans</v>
      </c>
      <c r="D1538" s="11" t="s">
        <v>4846</v>
      </c>
      <c r="E1538" s="11" t="s">
        <v>54</v>
      </c>
      <c r="F1538" s="11" t="s">
        <v>55</v>
      </c>
      <c r="G1538" s="11"/>
      <c r="H1538" s="11"/>
      <c r="I1538" s="11" t="s">
        <v>41</v>
      </c>
      <c r="J1538" s="11" t="s">
        <v>599</v>
      </c>
      <c r="K1538" s="11" t="s">
        <v>6045</v>
      </c>
      <c r="L1538" s="11" t="s">
        <v>43</v>
      </c>
      <c r="M1538" s="11" t="s">
        <v>6062</v>
      </c>
      <c r="N1538" s="11" t="s">
        <v>584</v>
      </c>
      <c r="O1538" s="11" t="s">
        <v>90</v>
      </c>
      <c r="P1538" s="11" t="s">
        <v>6033</v>
      </c>
      <c r="Q1538" s="11" t="s">
        <v>5632</v>
      </c>
      <c r="R1538" s="11" t="s">
        <v>5633</v>
      </c>
      <c r="S1538" s="11" t="s">
        <v>45</v>
      </c>
      <c r="T1538" s="11" t="s">
        <v>58</v>
      </c>
      <c r="U1538" s="11" t="s">
        <v>6055</v>
      </c>
      <c r="V1538" s="11" t="s">
        <v>62</v>
      </c>
      <c r="W1538" s="17"/>
      <c r="X1538" s="17"/>
      <c r="Y1538" s="30"/>
      <c r="Z1538" s="30"/>
      <c r="AA1538" s="11"/>
      <c r="AB1538" s="11" t="s">
        <v>47</v>
      </c>
      <c r="AC1538" s="11">
        <v>0</v>
      </c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11"/>
      <c r="AR1538" s="11"/>
      <c r="AS1538" s="11"/>
      <c r="AT1538" s="11"/>
      <c r="AU1538" s="11"/>
      <c r="AV1538" s="11"/>
      <c r="AW1538" s="11"/>
      <c r="AX1538" s="11"/>
      <c r="AY1538" s="11"/>
      <c r="AZ1538" s="11"/>
      <c r="BA1538" s="11"/>
      <c r="BB1538" s="11"/>
    </row>
    <row r="1539" spans="1:54" x14ac:dyDescent="0.25">
      <c r="A1539" s="11" t="s">
        <v>4847</v>
      </c>
      <c r="B1539" s="12">
        <v>45</v>
      </c>
      <c r="C1539" s="12" t="str">
        <f t="shared" ref="C1539:C1602" si="24">IF(B1539&lt;20," &lt; 20 ans", IF(B1539&lt;30,"[20-30[ ans",IF(B1539&lt;40,"[30-40[ ans",IF(B1539&lt;50,"[40-50 [ ans",IF(B1539&lt;60, "[50-60 [ ans","&gt; 60 ans")))))</f>
        <v>[40-50 [ ans</v>
      </c>
      <c r="D1539" s="11" t="s">
        <v>4848</v>
      </c>
      <c r="E1539" s="11" t="s">
        <v>54</v>
      </c>
      <c r="F1539" s="11" t="s">
        <v>40</v>
      </c>
      <c r="G1539" s="11"/>
      <c r="H1539" s="11"/>
      <c r="I1539" s="11" t="s">
        <v>41</v>
      </c>
      <c r="J1539" s="11" t="s">
        <v>703</v>
      </c>
      <c r="K1539" s="11" t="s">
        <v>6049</v>
      </c>
      <c r="L1539" s="11" t="s">
        <v>51</v>
      </c>
      <c r="M1539" s="11" t="s">
        <v>6062</v>
      </c>
      <c r="N1539" s="11" t="s">
        <v>704</v>
      </c>
      <c r="O1539" s="11" t="s">
        <v>287</v>
      </c>
      <c r="P1539" s="11" t="s">
        <v>6033</v>
      </c>
      <c r="Q1539" s="11" t="s">
        <v>5848</v>
      </c>
      <c r="R1539" s="11" t="s">
        <v>5849</v>
      </c>
      <c r="S1539" s="11" t="s">
        <v>45</v>
      </c>
      <c r="T1539" s="11" t="s">
        <v>84</v>
      </c>
      <c r="U1539" s="11" t="s">
        <v>6057</v>
      </c>
      <c r="V1539" s="11" t="s">
        <v>46</v>
      </c>
      <c r="W1539" s="17"/>
      <c r="X1539" s="17"/>
      <c r="Y1539" s="30"/>
      <c r="Z1539" s="30"/>
      <c r="AA1539" s="29">
        <v>12.8</v>
      </c>
      <c r="AB1539" s="11" t="s">
        <v>47</v>
      </c>
      <c r="AC1539" s="11">
        <v>0</v>
      </c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11"/>
      <c r="AR1539" s="11"/>
      <c r="AS1539" s="11"/>
      <c r="AT1539" s="11"/>
      <c r="AU1539" s="11"/>
      <c r="AV1539" s="11"/>
      <c r="AW1539" s="11"/>
      <c r="AX1539" s="11"/>
      <c r="AY1539" s="11"/>
      <c r="AZ1539" s="11"/>
      <c r="BA1539" s="11"/>
      <c r="BB1539" s="11"/>
    </row>
    <row r="1540" spans="1:54" x14ac:dyDescent="0.25">
      <c r="A1540" s="11" t="s">
        <v>4849</v>
      </c>
      <c r="B1540" s="12">
        <v>31</v>
      </c>
      <c r="C1540" s="12" t="str">
        <f t="shared" si="24"/>
        <v>[30-40[ ans</v>
      </c>
      <c r="D1540" s="11" t="s">
        <v>4850</v>
      </c>
      <c r="E1540" s="11" t="s">
        <v>54</v>
      </c>
      <c r="F1540" s="11" t="s">
        <v>40</v>
      </c>
      <c r="G1540" s="11"/>
      <c r="H1540" s="11"/>
      <c r="I1540" s="11" t="s">
        <v>49</v>
      </c>
      <c r="J1540" s="11" t="s">
        <v>56</v>
      </c>
      <c r="K1540" s="11" t="s">
        <v>6045</v>
      </c>
      <c r="L1540" s="11" t="s">
        <v>60</v>
      </c>
      <c r="M1540" s="11" t="s">
        <v>6062</v>
      </c>
      <c r="N1540" s="11" t="s">
        <v>57</v>
      </c>
      <c r="O1540" s="11" t="s">
        <v>57</v>
      </c>
      <c r="P1540" s="11" t="s">
        <v>6033</v>
      </c>
      <c r="Q1540" s="11" t="s">
        <v>5570</v>
      </c>
      <c r="R1540" s="11" t="s">
        <v>5571</v>
      </c>
      <c r="S1540" s="11" t="s">
        <v>45</v>
      </c>
      <c r="T1540" s="11" t="s">
        <v>39</v>
      </c>
      <c r="U1540" s="11" t="s">
        <v>6053</v>
      </c>
      <c r="V1540" s="11" t="s">
        <v>62</v>
      </c>
      <c r="W1540" s="17"/>
      <c r="X1540" s="17"/>
      <c r="Y1540" s="30"/>
      <c r="Z1540" s="30"/>
      <c r="AA1540" s="29">
        <v>14.9</v>
      </c>
      <c r="AB1540" s="11" t="s">
        <v>47</v>
      </c>
      <c r="AC1540" s="11">
        <v>0</v>
      </c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</row>
    <row r="1541" spans="1:54" x14ac:dyDescent="0.25">
      <c r="A1541" s="11" t="s">
        <v>4851</v>
      </c>
      <c r="B1541" s="12">
        <v>32</v>
      </c>
      <c r="C1541" s="12" t="str">
        <f t="shared" si="24"/>
        <v>[30-40[ ans</v>
      </c>
      <c r="D1541" s="11" t="s">
        <v>4852</v>
      </c>
      <c r="E1541" s="11" t="s">
        <v>54</v>
      </c>
      <c r="F1541" s="11" t="s">
        <v>40</v>
      </c>
      <c r="G1541" s="11"/>
      <c r="H1541" s="11"/>
      <c r="I1541" s="11" t="s">
        <v>41</v>
      </c>
      <c r="J1541" s="11" t="s">
        <v>108</v>
      </c>
      <c r="K1541" s="11" t="s">
        <v>6045</v>
      </c>
      <c r="L1541" s="11" t="s">
        <v>51</v>
      </c>
      <c r="M1541" s="11" t="s">
        <v>6062</v>
      </c>
      <c r="N1541" s="11" t="s">
        <v>1017</v>
      </c>
      <c r="O1541" s="11" t="s">
        <v>5665</v>
      </c>
      <c r="P1541" s="11" t="s">
        <v>6033</v>
      </c>
      <c r="Q1541" s="11" t="s">
        <v>5582</v>
      </c>
      <c r="R1541" s="11" t="s">
        <v>5583</v>
      </c>
      <c r="S1541" s="11" t="s">
        <v>45</v>
      </c>
      <c r="T1541" s="11" t="s">
        <v>58</v>
      </c>
      <c r="U1541" s="11" t="s">
        <v>6055</v>
      </c>
      <c r="V1541" s="11" t="s">
        <v>62</v>
      </c>
      <c r="W1541" s="17"/>
      <c r="X1541" s="17"/>
      <c r="Y1541" s="30"/>
      <c r="Z1541" s="30"/>
      <c r="AA1541" s="11"/>
      <c r="AB1541" s="11" t="s">
        <v>47</v>
      </c>
      <c r="AC1541" s="11">
        <v>0</v>
      </c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</row>
    <row r="1542" spans="1:54" x14ac:dyDescent="0.25">
      <c r="A1542" s="11" t="s">
        <v>4853</v>
      </c>
      <c r="B1542" s="12">
        <v>33</v>
      </c>
      <c r="C1542" s="12" t="str">
        <f t="shared" si="24"/>
        <v>[30-40[ ans</v>
      </c>
      <c r="D1542" s="11" t="s">
        <v>4854</v>
      </c>
      <c r="E1542" s="11" t="s">
        <v>54</v>
      </c>
      <c r="F1542" s="11" t="s">
        <v>40</v>
      </c>
      <c r="G1542" s="11"/>
      <c r="H1542" s="11"/>
      <c r="I1542" s="11" t="s">
        <v>49</v>
      </c>
      <c r="J1542" s="11" t="s">
        <v>792</v>
      </c>
      <c r="K1542" s="11" t="s">
        <v>6045</v>
      </c>
      <c r="L1542" s="11" t="s">
        <v>43</v>
      </c>
      <c r="M1542" s="11" t="s">
        <v>6062</v>
      </c>
      <c r="N1542" s="11" t="s">
        <v>164</v>
      </c>
      <c r="O1542" s="11" t="s">
        <v>164</v>
      </c>
      <c r="P1542" s="11" t="s">
        <v>6033</v>
      </c>
      <c r="Q1542" s="11" t="s">
        <v>5582</v>
      </c>
      <c r="R1542" s="11" t="s">
        <v>5583</v>
      </c>
      <c r="S1542" s="11" t="s">
        <v>45</v>
      </c>
      <c r="T1542" s="11" t="s">
        <v>58</v>
      </c>
      <c r="U1542" s="11" t="s">
        <v>6055</v>
      </c>
      <c r="V1542" s="11" t="s">
        <v>46</v>
      </c>
      <c r="W1542" s="17">
        <v>41640</v>
      </c>
      <c r="X1542" s="17" t="s">
        <v>6297</v>
      </c>
      <c r="Y1542" s="34">
        <v>5</v>
      </c>
      <c r="Z1542" s="30" t="s">
        <v>6646</v>
      </c>
      <c r="AA1542" s="29">
        <v>13.4</v>
      </c>
      <c r="AB1542" s="11" t="s">
        <v>47</v>
      </c>
      <c r="AC1542" s="11">
        <v>0</v>
      </c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</row>
    <row r="1543" spans="1:54" x14ac:dyDescent="0.25">
      <c r="A1543" s="11" t="s">
        <v>4855</v>
      </c>
      <c r="B1543" s="12">
        <v>43</v>
      </c>
      <c r="C1543" s="12" t="str">
        <f t="shared" si="24"/>
        <v>[40-50 [ ans</v>
      </c>
      <c r="D1543" s="11" t="s">
        <v>4856</v>
      </c>
      <c r="E1543" s="11" t="s">
        <v>54</v>
      </c>
      <c r="F1543" s="11" t="s">
        <v>40</v>
      </c>
      <c r="G1543" s="11"/>
      <c r="H1543" s="11"/>
      <c r="I1543" s="11" t="s">
        <v>49</v>
      </c>
      <c r="J1543" s="11" t="s">
        <v>481</v>
      </c>
      <c r="K1543" s="11" t="s">
        <v>6044</v>
      </c>
      <c r="L1543" s="11" t="s">
        <v>60</v>
      </c>
      <c r="M1543" s="11" t="s">
        <v>6062</v>
      </c>
      <c r="N1543" s="11" t="s">
        <v>460</v>
      </c>
      <c r="O1543" s="11" t="s">
        <v>460</v>
      </c>
      <c r="P1543" s="11" t="s">
        <v>6035</v>
      </c>
      <c r="Q1543" s="11" t="s">
        <v>5991</v>
      </c>
      <c r="R1543" s="11" t="s">
        <v>5992</v>
      </c>
      <c r="S1543" s="11" t="s">
        <v>45</v>
      </c>
      <c r="T1543" s="11" t="s">
        <v>58</v>
      </c>
      <c r="U1543" s="11" t="s">
        <v>6055</v>
      </c>
      <c r="V1543" s="11" t="s">
        <v>46</v>
      </c>
      <c r="W1543" s="17">
        <v>43104</v>
      </c>
      <c r="X1543" s="17" t="s">
        <v>6320</v>
      </c>
      <c r="Y1543" s="34">
        <v>1</v>
      </c>
      <c r="Z1543" s="30" t="s">
        <v>6644</v>
      </c>
      <c r="AA1543" s="11"/>
      <c r="AB1543" s="11" t="s">
        <v>47</v>
      </c>
      <c r="AC1543" s="11">
        <v>0</v>
      </c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11"/>
      <c r="AR1543" s="11"/>
      <c r="AS1543" s="11"/>
      <c r="AT1543" s="11"/>
      <c r="AU1543" s="11"/>
      <c r="AV1543" s="11"/>
      <c r="AW1543" s="11"/>
      <c r="AX1543" s="11"/>
      <c r="AY1543" s="11"/>
      <c r="AZ1543" s="11"/>
      <c r="BA1543" s="11"/>
      <c r="BB1543" s="11"/>
    </row>
    <row r="1544" spans="1:54" x14ac:dyDescent="0.25">
      <c r="A1544" s="11" t="s">
        <v>4857</v>
      </c>
      <c r="B1544" s="12">
        <v>28</v>
      </c>
      <c r="C1544" s="12" t="str">
        <f t="shared" si="24"/>
        <v>[20-30[ ans</v>
      </c>
      <c r="D1544" s="11" t="s">
        <v>4291</v>
      </c>
      <c r="E1544" s="11" t="s">
        <v>54</v>
      </c>
      <c r="F1544" s="11" t="s">
        <v>40</v>
      </c>
      <c r="G1544" s="11"/>
      <c r="H1544" s="11"/>
      <c r="I1544" s="11" t="s">
        <v>41</v>
      </c>
      <c r="J1544" s="11" t="s">
        <v>177</v>
      </c>
      <c r="K1544" s="11" t="s">
        <v>177</v>
      </c>
      <c r="L1544" s="11" t="s">
        <v>121</v>
      </c>
      <c r="M1544" s="11" t="s">
        <v>6062</v>
      </c>
      <c r="N1544" s="11" t="s">
        <v>762</v>
      </c>
      <c r="O1544" s="11" t="s">
        <v>529</v>
      </c>
      <c r="P1544" s="11" t="s">
        <v>6031</v>
      </c>
      <c r="Q1544" s="11" t="s">
        <v>5756</v>
      </c>
      <c r="R1544" s="11" t="s">
        <v>5757</v>
      </c>
      <c r="S1544" s="11" t="s">
        <v>45</v>
      </c>
      <c r="T1544" s="11" t="s">
        <v>58</v>
      </c>
      <c r="U1544" s="11" t="s">
        <v>6055</v>
      </c>
      <c r="V1544" s="11" t="s">
        <v>46</v>
      </c>
      <c r="W1544" s="17">
        <v>41640</v>
      </c>
      <c r="X1544" s="17" t="s">
        <v>6297</v>
      </c>
      <c r="Y1544" s="34">
        <v>5</v>
      </c>
      <c r="Z1544" s="30" t="s">
        <v>6646</v>
      </c>
      <c r="AA1544" s="29">
        <v>15.8</v>
      </c>
      <c r="AB1544" s="11" t="s">
        <v>47</v>
      </c>
      <c r="AC1544" s="11">
        <v>0</v>
      </c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</row>
    <row r="1545" spans="1:54" x14ac:dyDescent="0.25">
      <c r="A1545" s="11" t="s">
        <v>4858</v>
      </c>
      <c r="B1545" s="12">
        <v>36</v>
      </c>
      <c r="C1545" s="12" t="str">
        <f t="shared" si="24"/>
        <v>[30-40[ ans</v>
      </c>
      <c r="D1545" s="11" t="s">
        <v>4859</v>
      </c>
      <c r="E1545" s="11" t="s">
        <v>54</v>
      </c>
      <c r="F1545" s="11" t="s">
        <v>40</v>
      </c>
      <c r="G1545" s="11"/>
      <c r="H1545" s="11"/>
      <c r="I1545" s="11" t="s">
        <v>49</v>
      </c>
      <c r="J1545" s="11" t="s">
        <v>134</v>
      </c>
      <c r="K1545" s="11" t="s">
        <v>6049</v>
      </c>
      <c r="L1545" s="11" t="s">
        <v>51</v>
      </c>
      <c r="M1545" s="11" t="s">
        <v>6062</v>
      </c>
      <c r="N1545" s="11" t="s">
        <v>80</v>
      </c>
      <c r="O1545" s="11" t="s">
        <v>409</v>
      </c>
      <c r="P1545" s="11" t="s">
        <v>6035</v>
      </c>
      <c r="Q1545" s="11" t="s">
        <v>5574</v>
      </c>
      <c r="R1545" s="11" t="s">
        <v>5575</v>
      </c>
      <c r="S1545" s="11" t="s">
        <v>45</v>
      </c>
      <c r="T1545" s="11" t="s">
        <v>58</v>
      </c>
      <c r="U1545" s="11" t="s">
        <v>6055</v>
      </c>
      <c r="V1545" s="11" t="s">
        <v>62</v>
      </c>
      <c r="W1545" s="17"/>
      <c r="X1545" s="17"/>
      <c r="Y1545" s="30"/>
      <c r="Z1545" s="30"/>
      <c r="AA1545" s="11"/>
      <c r="AB1545" s="11" t="s">
        <v>47</v>
      </c>
      <c r="AC1545" s="11">
        <v>0</v>
      </c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11"/>
      <c r="AR1545" s="11"/>
      <c r="AS1545" s="11"/>
      <c r="AT1545" s="11"/>
      <c r="AU1545" s="11"/>
      <c r="AV1545" s="11"/>
      <c r="AW1545" s="11"/>
      <c r="AX1545" s="11"/>
      <c r="AY1545" s="11"/>
      <c r="AZ1545" s="11"/>
      <c r="BA1545" s="11"/>
      <c r="BB1545" s="11"/>
    </row>
    <row r="1546" spans="1:54" x14ac:dyDescent="0.25">
      <c r="A1546" s="11" t="s">
        <v>4860</v>
      </c>
      <c r="B1546" s="12">
        <v>19</v>
      </c>
      <c r="C1546" s="12" t="str">
        <f t="shared" si="24"/>
        <v xml:space="preserve"> &lt; 20 ans</v>
      </c>
      <c r="D1546" s="11" t="s">
        <v>4861</v>
      </c>
      <c r="E1546" s="11" t="s">
        <v>54</v>
      </c>
      <c r="F1546" s="11" t="s">
        <v>40</v>
      </c>
      <c r="G1546" s="11"/>
      <c r="H1546" s="11"/>
      <c r="I1546" s="11" t="s">
        <v>41</v>
      </c>
      <c r="J1546" s="11" t="s">
        <v>101</v>
      </c>
      <c r="K1546" s="11" t="s">
        <v>286</v>
      </c>
      <c r="L1546" s="11" t="s">
        <v>43</v>
      </c>
      <c r="M1546" s="11" t="s">
        <v>6062</v>
      </c>
      <c r="N1546" s="11" t="s">
        <v>224</v>
      </c>
      <c r="O1546" s="11" t="s">
        <v>292</v>
      </c>
      <c r="P1546" s="11" t="s">
        <v>6035</v>
      </c>
      <c r="Q1546" s="11" t="s">
        <v>5594</v>
      </c>
      <c r="R1546" s="11" t="s">
        <v>5595</v>
      </c>
      <c r="S1546" s="11" t="s">
        <v>45</v>
      </c>
      <c r="T1546" s="11" t="s">
        <v>58</v>
      </c>
      <c r="U1546" s="11" t="s">
        <v>6055</v>
      </c>
      <c r="V1546" s="11" t="s">
        <v>62</v>
      </c>
      <c r="W1546" s="17"/>
      <c r="X1546" s="17"/>
      <c r="Y1546" s="30"/>
      <c r="Z1546" s="30"/>
      <c r="AA1546" s="11"/>
      <c r="AB1546" s="11" t="s">
        <v>47</v>
      </c>
      <c r="AC1546" s="11">
        <v>0</v>
      </c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</row>
    <row r="1547" spans="1:54" x14ac:dyDescent="0.25">
      <c r="A1547" s="11" t="s">
        <v>4862</v>
      </c>
      <c r="B1547" s="12">
        <v>36</v>
      </c>
      <c r="C1547" s="12" t="str">
        <f t="shared" si="24"/>
        <v>[30-40[ ans</v>
      </c>
      <c r="D1547" s="11" t="s">
        <v>4863</v>
      </c>
      <c r="E1547" s="11" t="s">
        <v>48</v>
      </c>
      <c r="F1547" s="11" t="s">
        <v>40</v>
      </c>
      <c r="G1547" s="11"/>
      <c r="H1547" s="11"/>
      <c r="I1547" s="11" t="s">
        <v>41</v>
      </c>
      <c r="J1547" s="11" t="s">
        <v>79</v>
      </c>
      <c r="K1547" s="11" t="s">
        <v>6048</v>
      </c>
      <c r="L1547" s="11" t="s">
        <v>51</v>
      </c>
      <c r="M1547" s="11" t="s">
        <v>6062</v>
      </c>
      <c r="N1547" s="11" t="s">
        <v>388</v>
      </c>
      <c r="O1547" s="11" t="s">
        <v>529</v>
      </c>
      <c r="P1547" s="11" t="s">
        <v>6031</v>
      </c>
      <c r="Q1547" s="11" t="s">
        <v>5756</v>
      </c>
      <c r="R1547" s="11" t="s">
        <v>5757</v>
      </c>
      <c r="S1547" s="11" t="s">
        <v>45</v>
      </c>
      <c r="T1547" s="11" t="s">
        <v>39</v>
      </c>
      <c r="U1547" s="11" t="s">
        <v>6053</v>
      </c>
      <c r="V1547" s="11" t="s">
        <v>46</v>
      </c>
      <c r="W1547" s="17" t="s">
        <v>6109</v>
      </c>
      <c r="X1547" s="17" t="s">
        <v>6357</v>
      </c>
      <c r="Y1547" s="34">
        <v>2</v>
      </c>
      <c r="Z1547" s="30" t="s">
        <v>6644</v>
      </c>
      <c r="AA1547" s="11"/>
      <c r="AB1547" s="11" t="s">
        <v>47</v>
      </c>
      <c r="AC1547" s="11">
        <v>0</v>
      </c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11"/>
      <c r="AR1547" s="11"/>
      <c r="AS1547" s="11"/>
      <c r="AT1547" s="11"/>
      <c r="AU1547" s="11"/>
      <c r="AV1547" s="11"/>
      <c r="AW1547" s="11"/>
      <c r="AX1547" s="11"/>
      <c r="AY1547" s="11"/>
      <c r="AZ1547" s="11"/>
      <c r="BA1547" s="11"/>
      <c r="BB1547" s="11"/>
    </row>
    <row r="1548" spans="1:54" x14ac:dyDescent="0.25">
      <c r="A1548" s="11" t="s">
        <v>4864</v>
      </c>
      <c r="B1548" s="12">
        <v>45</v>
      </c>
      <c r="C1548" s="12" t="str">
        <f t="shared" si="24"/>
        <v>[40-50 [ ans</v>
      </c>
      <c r="D1548" s="11" t="s">
        <v>4865</v>
      </c>
      <c r="E1548" s="11" t="s">
        <v>92</v>
      </c>
      <c r="F1548" s="11" t="s">
        <v>40</v>
      </c>
      <c r="G1548" s="11"/>
      <c r="H1548" s="11"/>
      <c r="I1548" s="11" t="s">
        <v>41</v>
      </c>
      <c r="J1548" s="11" t="s">
        <v>792</v>
      </c>
      <c r="K1548" s="11" t="s">
        <v>6045</v>
      </c>
      <c r="L1548" s="11" t="s">
        <v>43</v>
      </c>
      <c r="M1548" s="11" t="s">
        <v>6062</v>
      </c>
      <c r="N1548" s="11" t="s">
        <v>90</v>
      </c>
      <c r="O1548" s="11" t="s">
        <v>90</v>
      </c>
      <c r="P1548" s="11" t="s">
        <v>6033</v>
      </c>
      <c r="Q1548" s="11" t="s">
        <v>5632</v>
      </c>
      <c r="R1548" s="11" t="s">
        <v>5633</v>
      </c>
      <c r="S1548" s="11" t="s">
        <v>45</v>
      </c>
      <c r="T1548" s="11" t="s">
        <v>793</v>
      </c>
      <c r="U1548" s="11" t="e">
        <v>#N/A</v>
      </c>
      <c r="V1548" s="11" t="s">
        <v>46</v>
      </c>
      <c r="W1548" s="17">
        <v>42005</v>
      </c>
      <c r="X1548" s="17" t="s">
        <v>6277</v>
      </c>
      <c r="Y1548" s="34">
        <v>4</v>
      </c>
      <c r="Z1548" s="30" t="s">
        <v>6647</v>
      </c>
      <c r="AA1548" s="29">
        <v>13.7</v>
      </c>
      <c r="AB1548" s="11" t="s">
        <v>47</v>
      </c>
      <c r="AC1548" s="11">
        <v>0</v>
      </c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  <c r="BB1548" s="11"/>
    </row>
    <row r="1549" spans="1:54" x14ac:dyDescent="0.25">
      <c r="A1549" s="11" t="s">
        <v>4866</v>
      </c>
      <c r="B1549" s="12">
        <v>24</v>
      </c>
      <c r="C1549" s="12" t="str">
        <f t="shared" si="24"/>
        <v>[20-30[ ans</v>
      </c>
      <c r="D1549" s="11" t="s">
        <v>4867</v>
      </c>
      <c r="E1549" s="11" t="s">
        <v>92</v>
      </c>
      <c r="F1549" s="11" t="s">
        <v>40</v>
      </c>
      <c r="G1549" s="11"/>
      <c r="H1549" s="11"/>
      <c r="I1549" s="11" t="s">
        <v>41</v>
      </c>
      <c r="J1549" s="11" t="s">
        <v>134</v>
      </c>
      <c r="K1549" s="11" t="s">
        <v>6049</v>
      </c>
      <c r="L1549" s="11" t="s">
        <v>51</v>
      </c>
      <c r="M1549" s="11" t="s">
        <v>6062</v>
      </c>
      <c r="N1549" s="11" t="s">
        <v>910</v>
      </c>
      <c r="O1549" s="11" t="s">
        <v>729</v>
      </c>
      <c r="P1549" s="11" t="s">
        <v>6702</v>
      </c>
      <c r="Q1549" s="11"/>
      <c r="R1549" s="11"/>
      <c r="S1549" s="11" t="s">
        <v>45</v>
      </c>
      <c r="T1549" s="11" t="s">
        <v>39</v>
      </c>
      <c r="U1549" s="11" t="s">
        <v>6053</v>
      </c>
      <c r="V1549" s="11" t="s">
        <v>62</v>
      </c>
      <c r="W1549" s="17"/>
      <c r="X1549" s="17"/>
      <c r="Y1549" s="30"/>
      <c r="Z1549" s="30"/>
      <c r="AA1549" s="11"/>
      <c r="AB1549" s="11" t="s">
        <v>845</v>
      </c>
      <c r="AC1549" s="11">
        <v>1</v>
      </c>
      <c r="AD1549" s="27" t="s">
        <v>5510</v>
      </c>
      <c r="AE1549" s="27" t="s">
        <v>6673</v>
      </c>
      <c r="AF1549" s="11" t="s">
        <v>46</v>
      </c>
      <c r="AG1549" s="11" t="s">
        <v>62</v>
      </c>
      <c r="AH1549" s="11" t="s">
        <v>62</v>
      </c>
      <c r="AI1549" s="11" t="s">
        <v>62</v>
      </c>
      <c r="AJ1549" s="11"/>
      <c r="AK1549" s="11"/>
      <c r="AL1549" s="11"/>
      <c r="AM1549" s="11"/>
      <c r="AN1549" s="11"/>
      <c r="AO1549" s="11"/>
      <c r="AP1549" s="11"/>
      <c r="AQ1549" s="11" t="s">
        <v>846</v>
      </c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  <c r="BB1549" s="11"/>
    </row>
    <row r="1550" spans="1:54" x14ac:dyDescent="0.25">
      <c r="A1550" s="11" t="s">
        <v>4868</v>
      </c>
      <c r="B1550" s="12">
        <v>51</v>
      </c>
      <c r="C1550" s="12" t="str">
        <f t="shared" si="24"/>
        <v>[50-60 [ ans</v>
      </c>
      <c r="D1550" s="11" t="s">
        <v>4869</v>
      </c>
      <c r="E1550" s="11" t="s">
        <v>54</v>
      </c>
      <c r="F1550" s="11" t="s">
        <v>40</v>
      </c>
      <c r="G1550" s="11"/>
      <c r="H1550" s="11"/>
      <c r="I1550" s="11" t="s">
        <v>49</v>
      </c>
      <c r="J1550" s="11" t="s">
        <v>469</v>
      </c>
      <c r="K1550" s="11" t="s">
        <v>6043</v>
      </c>
      <c r="L1550" s="11" t="s">
        <v>51</v>
      </c>
      <c r="M1550" s="11" t="s">
        <v>6062</v>
      </c>
      <c r="N1550" s="11" t="s">
        <v>64</v>
      </c>
      <c r="O1550" s="11" t="s">
        <v>729</v>
      </c>
      <c r="P1550" s="11" t="s">
        <v>6702</v>
      </c>
      <c r="Q1550" s="11"/>
      <c r="R1550" s="11"/>
      <c r="S1550" s="11" t="s">
        <v>45</v>
      </c>
      <c r="T1550" s="11" t="s">
        <v>84</v>
      </c>
      <c r="U1550" s="11" t="s">
        <v>6057</v>
      </c>
      <c r="V1550" s="11" t="s">
        <v>62</v>
      </c>
      <c r="W1550" s="17"/>
      <c r="X1550" s="17"/>
      <c r="Y1550" s="30"/>
      <c r="Z1550" s="30"/>
      <c r="AA1550" s="11"/>
      <c r="AB1550" s="11" t="s">
        <v>47</v>
      </c>
      <c r="AC1550" s="11">
        <v>0</v>
      </c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  <c r="BB1550" s="11"/>
    </row>
    <row r="1551" spans="1:54" x14ac:dyDescent="0.25">
      <c r="A1551" s="11" t="s">
        <v>4870</v>
      </c>
      <c r="B1551" s="12">
        <v>32</v>
      </c>
      <c r="C1551" s="12" t="str">
        <f t="shared" si="24"/>
        <v>[30-40[ ans</v>
      </c>
      <c r="D1551" s="11" t="s">
        <v>4871</v>
      </c>
      <c r="E1551" s="11" t="s">
        <v>92</v>
      </c>
      <c r="F1551" s="11" t="s">
        <v>40</v>
      </c>
      <c r="G1551" s="11"/>
      <c r="H1551" s="11"/>
      <c r="I1551" s="11" t="s">
        <v>49</v>
      </c>
      <c r="J1551" s="11" t="s">
        <v>467</v>
      </c>
      <c r="K1551" s="11" t="s">
        <v>6047</v>
      </c>
      <c r="L1551" s="11" t="s">
        <v>60</v>
      </c>
      <c r="M1551" s="11" t="s">
        <v>6062</v>
      </c>
      <c r="N1551" s="11" t="s">
        <v>423</v>
      </c>
      <c r="O1551" s="11" t="s">
        <v>1117</v>
      </c>
      <c r="P1551" s="11" t="s">
        <v>6035</v>
      </c>
      <c r="Q1551" s="11" t="s">
        <v>5758</v>
      </c>
      <c r="R1551" s="11" t="s">
        <v>5759</v>
      </c>
      <c r="S1551" s="11" t="s">
        <v>45</v>
      </c>
      <c r="T1551" s="11" t="s">
        <v>458</v>
      </c>
      <c r="U1551" s="11" t="e">
        <v>#N/A</v>
      </c>
      <c r="V1551" s="11" t="s">
        <v>62</v>
      </c>
      <c r="W1551" s="17"/>
      <c r="X1551" s="17"/>
      <c r="Y1551" s="30"/>
      <c r="Z1551" s="30"/>
      <c r="AA1551" s="11"/>
      <c r="AB1551" s="11" t="s">
        <v>47</v>
      </c>
      <c r="AC1551" s="11">
        <v>0</v>
      </c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  <c r="AP1551" s="11"/>
      <c r="AQ1551" s="11"/>
      <c r="AR1551" s="11"/>
      <c r="AS1551" s="11"/>
      <c r="AT1551" s="11"/>
      <c r="AU1551" s="11"/>
      <c r="AV1551" s="11"/>
      <c r="AW1551" s="11"/>
      <c r="AX1551" s="11"/>
      <c r="AY1551" s="11"/>
      <c r="AZ1551" s="11"/>
      <c r="BA1551" s="11"/>
      <c r="BB1551" s="11"/>
    </row>
    <row r="1552" spans="1:54" x14ac:dyDescent="0.25">
      <c r="A1552" s="11" t="s">
        <v>4872</v>
      </c>
      <c r="B1552" s="12">
        <v>43</v>
      </c>
      <c r="C1552" s="12" t="str">
        <f t="shared" si="24"/>
        <v>[40-50 [ ans</v>
      </c>
      <c r="D1552" s="11" t="s">
        <v>4873</v>
      </c>
      <c r="E1552" s="11" t="s">
        <v>92</v>
      </c>
      <c r="F1552" s="11" t="s">
        <v>40</v>
      </c>
      <c r="G1552" s="11"/>
      <c r="H1552" s="11"/>
      <c r="I1552" s="11" t="s">
        <v>49</v>
      </c>
      <c r="J1552" s="11" t="s">
        <v>56</v>
      </c>
      <c r="K1552" s="11" t="s">
        <v>6045</v>
      </c>
      <c r="L1552" s="11" t="s">
        <v>51</v>
      </c>
      <c r="M1552" s="11" t="s">
        <v>6062</v>
      </c>
      <c r="N1552" s="11" t="s">
        <v>720</v>
      </c>
      <c r="O1552" s="11" t="s">
        <v>1355</v>
      </c>
      <c r="P1552" s="11" t="s">
        <v>6031</v>
      </c>
      <c r="Q1552" s="11" t="s">
        <v>5620</v>
      </c>
      <c r="R1552" s="11" t="s">
        <v>5621</v>
      </c>
      <c r="S1552" s="11" t="s">
        <v>45</v>
      </c>
      <c r="T1552" s="11" t="s">
        <v>58</v>
      </c>
      <c r="U1552" s="11" t="s">
        <v>6055</v>
      </c>
      <c r="V1552" s="11" t="s">
        <v>46</v>
      </c>
      <c r="W1552" s="17" t="s">
        <v>6103</v>
      </c>
      <c r="X1552" s="17" t="s">
        <v>6342</v>
      </c>
      <c r="Y1552" s="34">
        <v>2</v>
      </c>
      <c r="Z1552" s="30" t="s">
        <v>6644</v>
      </c>
      <c r="AA1552" s="11"/>
      <c r="AB1552" s="11" t="s">
        <v>47</v>
      </c>
      <c r="AC1552" s="11">
        <v>0</v>
      </c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  <c r="AP1552" s="11"/>
      <c r="AQ1552" s="11"/>
      <c r="AR1552" s="11"/>
      <c r="AS1552" s="11"/>
      <c r="AT1552" s="11"/>
      <c r="AU1552" s="11"/>
      <c r="AV1552" s="11"/>
      <c r="AW1552" s="11"/>
      <c r="AX1552" s="11"/>
      <c r="AY1552" s="11"/>
      <c r="AZ1552" s="11"/>
      <c r="BA1552" s="11"/>
      <c r="BB1552" s="11"/>
    </row>
    <row r="1553" spans="1:54" x14ac:dyDescent="0.25">
      <c r="A1553" s="11" t="s">
        <v>4874</v>
      </c>
      <c r="B1553" s="12">
        <v>22</v>
      </c>
      <c r="C1553" s="12" t="str">
        <f t="shared" si="24"/>
        <v>[20-30[ ans</v>
      </c>
      <c r="D1553" s="11" t="s">
        <v>4875</v>
      </c>
      <c r="E1553" s="11" t="s">
        <v>54</v>
      </c>
      <c r="F1553" s="11" t="s">
        <v>40</v>
      </c>
      <c r="G1553" s="11"/>
      <c r="H1553" s="11"/>
      <c r="I1553" s="11" t="s">
        <v>41</v>
      </c>
      <c r="J1553" s="11" t="s">
        <v>347</v>
      </c>
      <c r="K1553" s="11" t="s">
        <v>286</v>
      </c>
      <c r="L1553" s="11" t="s">
        <v>51</v>
      </c>
      <c r="M1553" s="11" t="s">
        <v>6062</v>
      </c>
      <c r="N1553" s="11" t="s">
        <v>758</v>
      </c>
      <c r="O1553" s="11" t="s">
        <v>729</v>
      </c>
      <c r="P1553" s="11" t="s">
        <v>6702</v>
      </c>
      <c r="Q1553" s="11"/>
      <c r="R1553" s="11"/>
      <c r="S1553" s="11" t="s">
        <v>45</v>
      </c>
      <c r="T1553" s="11" t="s">
        <v>39</v>
      </c>
      <c r="U1553" s="11" t="s">
        <v>6053</v>
      </c>
      <c r="V1553" s="11" t="s">
        <v>62</v>
      </c>
      <c r="W1553" s="17"/>
      <c r="X1553" s="17"/>
      <c r="Y1553" s="30"/>
      <c r="Z1553" s="30"/>
      <c r="AA1553" s="29">
        <v>14.3</v>
      </c>
      <c r="AB1553" s="11" t="s">
        <v>47</v>
      </c>
      <c r="AC1553" s="11">
        <v>0</v>
      </c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  <c r="AP1553" s="11"/>
      <c r="AQ1553" s="11"/>
      <c r="AR1553" s="11"/>
      <c r="AS1553" s="11"/>
      <c r="AT1553" s="11"/>
      <c r="AU1553" s="11"/>
      <c r="AV1553" s="11"/>
      <c r="AW1553" s="11"/>
      <c r="AX1553" s="11"/>
      <c r="AY1553" s="11"/>
      <c r="AZ1553" s="11"/>
      <c r="BA1553" s="11"/>
      <c r="BB1553" s="11"/>
    </row>
    <row r="1554" spans="1:54" x14ac:dyDescent="0.25">
      <c r="A1554" s="11" t="s">
        <v>4876</v>
      </c>
      <c r="B1554" s="12">
        <v>25</v>
      </c>
      <c r="C1554" s="12" t="str">
        <f t="shared" si="24"/>
        <v>[20-30[ ans</v>
      </c>
      <c r="D1554" s="11" t="s">
        <v>4877</v>
      </c>
      <c r="E1554" s="11" t="s">
        <v>48</v>
      </c>
      <c r="F1554" s="11" t="s">
        <v>55</v>
      </c>
      <c r="G1554" s="11"/>
      <c r="H1554" s="11"/>
      <c r="I1554" s="11" t="s">
        <v>41</v>
      </c>
      <c r="J1554" s="11" t="s">
        <v>79</v>
      </c>
      <c r="K1554" s="11" t="s">
        <v>6048</v>
      </c>
      <c r="L1554" s="11" t="s">
        <v>51</v>
      </c>
      <c r="M1554" s="11" t="s">
        <v>6062</v>
      </c>
      <c r="N1554" s="11" t="s">
        <v>83</v>
      </c>
      <c r="O1554" s="11" t="s">
        <v>83</v>
      </c>
      <c r="P1554" s="11" t="s">
        <v>6035</v>
      </c>
      <c r="Q1554" s="11" t="s">
        <v>5598</v>
      </c>
      <c r="R1554" s="11" t="s">
        <v>5599</v>
      </c>
      <c r="S1554" s="11" t="s">
        <v>45</v>
      </c>
      <c r="T1554" s="11" t="s">
        <v>58</v>
      </c>
      <c r="U1554" s="11" t="s">
        <v>6055</v>
      </c>
      <c r="V1554" s="11" t="s">
        <v>62</v>
      </c>
      <c r="W1554" s="17"/>
      <c r="X1554" s="17"/>
      <c r="Y1554" s="30"/>
      <c r="Z1554" s="30"/>
      <c r="AA1554" s="29">
        <v>13.3</v>
      </c>
      <c r="AB1554" s="11" t="s">
        <v>47</v>
      </c>
      <c r="AC1554" s="11">
        <v>0</v>
      </c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  <c r="BB1554" s="11"/>
    </row>
    <row r="1555" spans="1:54" x14ac:dyDescent="0.25">
      <c r="A1555" s="11" t="s">
        <v>4878</v>
      </c>
      <c r="B1555" s="12">
        <v>36</v>
      </c>
      <c r="C1555" s="12" t="str">
        <f t="shared" si="24"/>
        <v>[30-40[ ans</v>
      </c>
      <c r="D1555" s="11" t="s">
        <v>4879</v>
      </c>
      <c r="E1555" s="11" t="s">
        <v>48</v>
      </c>
      <c r="F1555" s="11" t="s">
        <v>40</v>
      </c>
      <c r="G1555" s="11"/>
      <c r="H1555" s="11"/>
      <c r="I1555" s="11" t="s">
        <v>41</v>
      </c>
      <c r="J1555" s="11" t="s">
        <v>805</v>
      </c>
      <c r="K1555" s="11" t="s">
        <v>6048</v>
      </c>
      <c r="L1555" s="11" t="s">
        <v>51</v>
      </c>
      <c r="M1555" s="11" t="s">
        <v>6062</v>
      </c>
      <c r="N1555" s="11" t="s">
        <v>135</v>
      </c>
      <c r="O1555" s="11" t="s">
        <v>729</v>
      </c>
      <c r="P1555" s="11" t="s">
        <v>6702</v>
      </c>
      <c r="Q1555" s="11"/>
      <c r="R1555" s="11"/>
      <c r="S1555" s="11" t="s">
        <v>45</v>
      </c>
      <c r="T1555" s="11" t="s">
        <v>39</v>
      </c>
      <c r="U1555" s="11" t="s">
        <v>6053</v>
      </c>
      <c r="V1555" s="11" t="s">
        <v>46</v>
      </c>
      <c r="W1555" s="17">
        <v>43527</v>
      </c>
      <c r="X1555" s="17" t="s">
        <v>6601</v>
      </c>
      <c r="Y1555" s="34">
        <v>0</v>
      </c>
      <c r="Z1555" s="30" t="s">
        <v>6644</v>
      </c>
      <c r="AA1555" s="29">
        <v>14.1</v>
      </c>
      <c r="AB1555" s="11" t="s">
        <v>47</v>
      </c>
      <c r="AC1555" s="11">
        <v>0</v>
      </c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  <c r="AP1555" s="11"/>
      <c r="AQ1555" s="11"/>
      <c r="AR1555" s="11"/>
      <c r="AS1555" s="11"/>
      <c r="AT1555" s="11"/>
      <c r="AU1555" s="11"/>
      <c r="AV1555" s="11"/>
      <c r="AW1555" s="11"/>
      <c r="AX1555" s="11"/>
      <c r="AY1555" s="11"/>
      <c r="AZ1555" s="11"/>
      <c r="BA1555" s="11"/>
      <c r="BB1555" s="11"/>
    </row>
    <row r="1556" spans="1:54" x14ac:dyDescent="0.25">
      <c r="A1556" s="11" t="s">
        <v>4881</v>
      </c>
      <c r="B1556" s="12">
        <v>52</v>
      </c>
      <c r="C1556" s="12" t="str">
        <f t="shared" si="24"/>
        <v>[50-60 [ ans</v>
      </c>
      <c r="D1556" s="11" t="s">
        <v>4882</v>
      </c>
      <c r="E1556" s="11" t="s">
        <v>48</v>
      </c>
      <c r="F1556" s="11" t="s">
        <v>40</v>
      </c>
      <c r="G1556" s="11"/>
      <c r="H1556" s="11"/>
      <c r="I1556" s="11" t="s">
        <v>49</v>
      </c>
      <c r="J1556" s="11" t="s">
        <v>332</v>
      </c>
      <c r="K1556" s="11" t="s">
        <v>6047</v>
      </c>
      <c r="L1556" s="11" t="s">
        <v>51</v>
      </c>
      <c r="M1556" s="11" t="s">
        <v>6062</v>
      </c>
      <c r="N1556" s="11" t="s">
        <v>396</v>
      </c>
      <c r="O1556" s="11" t="s">
        <v>1355</v>
      </c>
      <c r="P1556" s="11" t="s">
        <v>6031</v>
      </c>
      <c r="Q1556" s="11" t="s">
        <v>5620</v>
      </c>
      <c r="R1556" s="11" t="s">
        <v>5621</v>
      </c>
      <c r="S1556" s="11" t="s">
        <v>45</v>
      </c>
      <c r="T1556" s="11" t="s">
        <v>39</v>
      </c>
      <c r="U1556" s="11" t="s">
        <v>6053</v>
      </c>
      <c r="V1556" s="11" t="s">
        <v>46</v>
      </c>
      <c r="W1556" s="17" t="s">
        <v>6241</v>
      </c>
      <c r="X1556" s="17" t="s">
        <v>6602</v>
      </c>
      <c r="Y1556" s="34">
        <v>5</v>
      </c>
      <c r="Z1556" s="30" t="s">
        <v>6646</v>
      </c>
      <c r="AA1556" s="11"/>
      <c r="AB1556" s="11" t="s">
        <v>47</v>
      </c>
      <c r="AC1556" s="11">
        <v>0</v>
      </c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  <c r="BB1556" s="11"/>
    </row>
    <row r="1557" spans="1:54" x14ac:dyDescent="0.25">
      <c r="A1557" s="11" t="s">
        <v>4884</v>
      </c>
      <c r="B1557" s="12">
        <v>34</v>
      </c>
      <c r="C1557" s="12" t="str">
        <f t="shared" si="24"/>
        <v>[30-40[ ans</v>
      </c>
      <c r="D1557" s="11" t="s">
        <v>4885</v>
      </c>
      <c r="E1557" s="11" t="s">
        <v>54</v>
      </c>
      <c r="F1557" s="11" t="s">
        <v>40</v>
      </c>
      <c r="G1557" s="12">
        <v>168</v>
      </c>
      <c r="H1557" s="11"/>
      <c r="I1557" s="11" t="s">
        <v>49</v>
      </c>
      <c r="J1557" s="11" t="s">
        <v>1275</v>
      </c>
      <c r="K1557" s="11" t="s">
        <v>6047</v>
      </c>
      <c r="L1557" s="11" t="s">
        <v>1241</v>
      </c>
      <c r="M1557" s="11" t="s">
        <v>523</v>
      </c>
      <c r="N1557" s="11" t="s">
        <v>428</v>
      </c>
      <c r="O1557" s="11" t="s">
        <v>428</v>
      </c>
      <c r="P1557" s="11" t="s">
        <v>428</v>
      </c>
      <c r="Q1557" s="11"/>
      <c r="R1557" s="11"/>
      <c r="S1557" s="11" t="s">
        <v>45</v>
      </c>
      <c r="T1557" s="11" t="s">
        <v>308</v>
      </c>
      <c r="U1557" s="11" t="s">
        <v>428</v>
      </c>
      <c r="V1557" s="11" t="s">
        <v>62</v>
      </c>
      <c r="W1557" s="17"/>
      <c r="X1557" s="17"/>
      <c r="Y1557" s="30"/>
      <c r="Z1557" s="30"/>
      <c r="AA1557" s="29">
        <v>11.9</v>
      </c>
      <c r="AB1557" s="11" t="s">
        <v>845</v>
      </c>
      <c r="AC1557" s="11">
        <v>1</v>
      </c>
      <c r="AD1557" s="27" t="s">
        <v>5511</v>
      </c>
      <c r="AE1557" s="27" t="s">
        <v>6673</v>
      </c>
      <c r="AF1557" s="11" t="s">
        <v>62</v>
      </c>
      <c r="AG1557" s="11" t="s">
        <v>46</v>
      </c>
      <c r="AH1557" s="11" t="s">
        <v>62</v>
      </c>
      <c r="AI1557" s="11" t="s">
        <v>62</v>
      </c>
      <c r="AJ1557" s="11"/>
      <c r="AK1557" s="11"/>
      <c r="AL1557" s="11"/>
      <c r="AM1557" s="11"/>
      <c r="AN1557" s="11"/>
      <c r="AO1557" s="11"/>
      <c r="AP1557" s="11"/>
      <c r="AQ1557" s="11" t="s">
        <v>846</v>
      </c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  <c r="BB1557" s="11"/>
    </row>
    <row r="1558" spans="1:54" x14ac:dyDescent="0.25">
      <c r="A1558" s="11" t="s">
        <v>4886</v>
      </c>
      <c r="B1558" s="12">
        <v>39</v>
      </c>
      <c r="C1558" s="12" t="str">
        <f t="shared" si="24"/>
        <v>[30-40[ ans</v>
      </c>
      <c r="D1558" s="11" t="s">
        <v>4887</v>
      </c>
      <c r="E1558" s="11" t="s">
        <v>39</v>
      </c>
      <c r="F1558" s="11" t="s">
        <v>40</v>
      </c>
      <c r="G1558" s="11"/>
      <c r="H1558" s="11"/>
      <c r="I1558" s="11" t="s">
        <v>49</v>
      </c>
      <c r="J1558" s="11" t="s">
        <v>134</v>
      </c>
      <c r="K1558" s="11" t="s">
        <v>6049</v>
      </c>
      <c r="L1558" s="11" t="s">
        <v>43</v>
      </c>
      <c r="M1558" s="11" t="s">
        <v>6062</v>
      </c>
      <c r="N1558" s="11" t="s">
        <v>518</v>
      </c>
      <c r="O1558" s="11" t="s">
        <v>319</v>
      </c>
      <c r="P1558" s="11" t="s">
        <v>6033</v>
      </c>
      <c r="Q1558" s="11" t="s">
        <v>5568</v>
      </c>
      <c r="R1558" s="11" t="s">
        <v>5569</v>
      </c>
      <c r="S1558" s="11" t="s">
        <v>45</v>
      </c>
      <c r="T1558" s="11" t="s">
        <v>39</v>
      </c>
      <c r="U1558" s="11" t="s">
        <v>6053</v>
      </c>
      <c r="V1558" s="11" t="s">
        <v>62</v>
      </c>
      <c r="W1558" s="17"/>
      <c r="X1558" s="17"/>
      <c r="Y1558" s="30"/>
      <c r="Z1558" s="30"/>
      <c r="AA1558" s="11"/>
      <c r="AB1558" s="11" t="s">
        <v>47</v>
      </c>
      <c r="AC1558" s="11">
        <v>0</v>
      </c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  <c r="AP1558" s="11"/>
      <c r="AQ1558" s="11"/>
      <c r="AR1558" s="11"/>
      <c r="AS1558" s="11"/>
      <c r="AT1558" s="11"/>
      <c r="AU1558" s="11"/>
      <c r="AV1558" s="11"/>
      <c r="AW1558" s="11"/>
      <c r="AX1558" s="11"/>
      <c r="AY1558" s="11"/>
      <c r="AZ1558" s="11"/>
      <c r="BA1558" s="11"/>
      <c r="BB1558" s="11"/>
    </row>
    <row r="1559" spans="1:54" x14ac:dyDescent="0.25">
      <c r="A1559" s="11" t="s">
        <v>4888</v>
      </c>
      <c r="B1559" s="12">
        <v>42</v>
      </c>
      <c r="C1559" s="12" t="str">
        <f t="shared" si="24"/>
        <v>[40-50 [ ans</v>
      </c>
      <c r="D1559" s="11" t="s">
        <v>4889</v>
      </c>
      <c r="E1559" s="11" t="s">
        <v>54</v>
      </c>
      <c r="F1559" s="11" t="s">
        <v>40</v>
      </c>
      <c r="G1559" s="11"/>
      <c r="H1559" s="11"/>
      <c r="I1559" s="11" t="s">
        <v>49</v>
      </c>
      <c r="J1559" s="11" t="s">
        <v>318</v>
      </c>
      <c r="K1559" s="11" t="s">
        <v>6043</v>
      </c>
      <c r="L1559" s="11" t="s">
        <v>51</v>
      </c>
      <c r="M1559" s="11" t="s">
        <v>6062</v>
      </c>
      <c r="N1559" s="11" t="s">
        <v>70</v>
      </c>
      <c r="O1559" s="11" t="s">
        <v>5502</v>
      </c>
      <c r="P1559" s="11" t="s">
        <v>6035</v>
      </c>
      <c r="Q1559" s="11" t="s">
        <v>5572</v>
      </c>
      <c r="R1559" s="11" t="s">
        <v>5573</v>
      </c>
      <c r="S1559" s="11" t="s">
        <v>45</v>
      </c>
      <c r="T1559" s="11" t="s">
        <v>84</v>
      </c>
      <c r="U1559" s="11" t="s">
        <v>6057</v>
      </c>
      <c r="V1559" s="11" t="s">
        <v>62</v>
      </c>
      <c r="W1559" s="17"/>
      <c r="X1559" s="17"/>
      <c r="Y1559" s="30"/>
      <c r="Z1559" s="30"/>
      <c r="AA1559" s="11"/>
      <c r="AB1559" s="11" t="s">
        <v>47</v>
      </c>
      <c r="AC1559" s="11">
        <v>0</v>
      </c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  <c r="BB1559" s="11"/>
    </row>
    <row r="1560" spans="1:54" x14ac:dyDescent="0.25">
      <c r="A1560" s="11" t="s">
        <v>4890</v>
      </c>
      <c r="B1560" s="12">
        <v>31</v>
      </c>
      <c r="C1560" s="12" t="str">
        <f t="shared" si="24"/>
        <v>[30-40[ ans</v>
      </c>
      <c r="D1560" s="11" t="s">
        <v>4891</v>
      </c>
      <c r="E1560" s="11" t="s">
        <v>92</v>
      </c>
      <c r="F1560" s="11" t="s">
        <v>40</v>
      </c>
      <c r="G1560" s="11"/>
      <c r="H1560" s="11"/>
      <c r="I1560" s="11" t="s">
        <v>49</v>
      </c>
      <c r="J1560" s="11" t="s">
        <v>56</v>
      </c>
      <c r="K1560" s="11" t="s">
        <v>6045</v>
      </c>
      <c r="L1560" s="11" t="s">
        <v>157</v>
      </c>
      <c r="M1560" s="11" t="s">
        <v>6062</v>
      </c>
      <c r="N1560" s="11" t="s">
        <v>506</v>
      </c>
      <c r="O1560" s="11" t="s">
        <v>506</v>
      </c>
      <c r="P1560" s="11" t="s">
        <v>6034</v>
      </c>
      <c r="Q1560" s="11" t="s">
        <v>5812</v>
      </c>
      <c r="R1560" s="11" t="s">
        <v>5813</v>
      </c>
      <c r="S1560" s="11" t="s">
        <v>45</v>
      </c>
      <c r="T1560" s="11" t="s">
        <v>58</v>
      </c>
      <c r="U1560" s="11" t="s">
        <v>6055</v>
      </c>
      <c r="V1560" s="11" t="s">
        <v>62</v>
      </c>
      <c r="W1560" s="17"/>
      <c r="X1560" s="17"/>
      <c r="Y1560" s="30"/>
      <c r="Z1560" s="30"/>
      <c r="AA1560" s="29">
        <v>13</v>
      </c>
      <c r="AB1560" s="11" t="s">
        <v>47</v>
      </c>
      <c r="AC1560" s="11">
        <v>0</v>
      </c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  <c r="AP1560" s="11"/>
      <c r="AQ1560" s="11"/>
      <c r="AR1560" s="11"/>
      <c r="AS1560" s="11"/>
      <c r="AT1560" s="11"/>
      <c r="AU1560" s="11"/>
      <c r="AV1560" s="11"/>
      <c r="AW1560" s="11"/>
      <c r="AX1560" s="11"/>
      <c r="AY1560" s="11"/>
      <c r="AZ1560" s="11"/>
      <c r="BA1560" s="11"/>
      <c r="BB1560" s="11"/>
    </row>
    <row r="1561" spans="1:54" x14ac:dyDescent="0.25">
      <c r="A1561" s="11" t="s">
        <v>4892</v>
      </c>
      <c r="B1561" s="12">
        <v>27</v>
      </c>
      <c r="C1561" s="12" t="str">
        <f t="shared" si="24"/>
        <v>[20-30[ ans</v>
      </c>
      <c r="D1561" s="11" t="s">
        <v>4893</v>
      </c>
      <c r="E1561" s="11" t="s">
        <v>39</v>
      </c>
      <c r="F1561" s="11" t="s">
        <v>40</v>
      </c>
      <c r="G1561" s="11"/>
      <c r="H1561" s="11"/>
      <c r="I1561" s="11" t="s">
        <v>41</v>
      </c>
      <c r="J1561" s="11" t="s">
        <v>134</v>
      </c>
      <c r="K1561" s="11" t="s">
        <v>6049</v>
      </c>
      <c r="L1561" s="11" t="s">
        <v>428</v>
      </c>
      <c r="M1561" s="11" t="s">
        <v>523</v>
      </c>
      <c r="N1561" s="11" t="s">
        <v>428</v>
      </c>
      <c r="O1561" s="11" t="s">
        <v>428</v>
      </c>
      <c r="P1561" s="11" t="s">
        <v>428</v>
      </c>
      <c r="Q1561" s="11"/>
      <c r="R1561" s="11"/>
      <c r="S1561" s="11" t="s">
        <v>45</v>
      </c>
      <c r="T1561" s="11" t="s">
        <v>39</v>
      </c>
      <c r="U1561" s="11" t="s">
        <v>6053</v>
      </c>
      <c r="V1561" s="11" t="s">
        <v>62</v>
      </c>
      <c r="W1561" s="17"/>
      <c r="X1561" s="17"/>
      <c r="Y1561" s="30"/>
      <c r="Z1561" s="30"/>
      <c r="AA1561" s="11"/>
      <c r="AB1561" s="11" t="s">
        <v>47</v>
      </c>
      <c r="AC1561" s="11">
        <v>0</v>
      </c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A1561" s="11"/>
      <c r="BB1561" s="11"/>
    </row>
    <row r="1562" spans="1:54" x14ac:dyDescent="0.25">
      <c r="A1562" s="11" t="s">
        <v>4894</v>
      </c>
      <c r="B1562" s="12">
        <v>27</v>
      </c>
      <c r="C1562" s="12" t="str">
        <f t="shared" si="24"/>
        <v>[20-30[ ans</v>
      </c>
      <c r="D1562" s="11" t="s">
        <v>4895</v>
      </c>
      <c r="E1562" s="11" t="s">
        <v>54</v>
      </c>
      <c r="F1562" s="11" t="s">
        <v>40</v>
      </c>
      <c r="G1562" s="11"/>
      <c r="H1562" s="11"/>
      <c r="I1562" s="11" t="s">
        <v>41</v>
      </c>
      <c r="J1562" s="11" t="s">
        <v>134</v>
      </c>
      <c r="K1562" s="11" t="s">
        <v>6049</v>
      </c>
      <c r="L1562" s="11" t="s">
        <v>51</v>
      </c>
      <c r="M1562" s="11" t="s">
        <v>6062</v>
      </c>
      <c r="N1562" s="11" t="s">
        <v>64</v>
      </c>
      <c r="O1562" s="11" t="s">
        <v>729</v>
      </c>
      <c r="P1562" s="11" t="s">
        <v>6702</v>
      </c>
      <c r="Q1562" s="11"/>
      <c r="R1562" s="11"/>
      <c r="S1562" s="11" t="s">
        <v>45</v>
      </c>
      <c r="T1562" s="11" t="s">
        <v>84</v>
      </c>
      <c r="U1562" s="11" t="s">
        <v>6057</v>
      </c>
      <c r="V1562" s="11" t="s">
        <v>46</v>
      </c>
      <c r="W1562" s="17" t="s">
        <v>6242</v>
      </c>
      <c r="X1562" s="17" t="s">
        <v>6603</v>
      </c>
      <c r="Y1562" s="34">
        <v>0</v>
      </c>
      <c r="Z1562" s="30" t="s">
        <v>6644</v>
      </c>
      <c r="AA1562" s="29">
        <v>15.4</v>
      </c>
      <c r="AB1562" s="11" t="s">
        <v>47</v>
      </c>
      <c r="AC1562" s="11">
        <v>0</v>
      </c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  <c r="AP1562" s="11"/>
      <c r="AQ1562" s="11"/>
      <c r="AR1562" s="11"/>
      <c r="AS1562" s="11"/>
      <c r="AT1562" s="11"/>
      <c r="AU1562" s="11"/>
      <c r="AV1562" s="11"/>
      <c r="AW1562" s="11"/>
      <c r="AX1562" s="11"/>
      <c r="AY1562" s="11"/>
      <c r="AZ1562" s="11"/>
      <c r="BA1562" s="11"/>
      <c r="BB1562" s="11"/>
    </row>
    <row r="1563" spans="1:54" x14ac:dyDescent="0.25">
      <c r="A1563" s="11" t="s">
        <v>4897</v>
      </c>
      <c r="B1563" s="12">
        <v>46</v>
      </c>
      <c r="C1563" s="12" t="str">
        <f t="shared" si="24"/>
        <v>[40-50 [ ans</v>
      </c>
      <c r="D1563" s="11" t="s">
        <v>4898</v>
      </c>
      <c r="E1563" s="11" t="s">
        <v>48</v>
      </c>
      <c r="F1563" s="11" t="s">
        <v>40</v>
      </c>
      <c r="G1563" s="11"/>
      <c r="H1563" s="11"/>
      <c r="I1563" s="11" t="s">
        <v>49</v>
      </c>
      <c r="J1563" s="11" t="s">
        <v>230</v>
      </c>
      <c r="K1563" s="11" t="s">
        <v>6047</v>
      </c>
      <c r="L1563" s="11" t="s">
        <v>43</v>
      </c>
      <c r="M1563" s="11" t="s">
        <v>6062</v>
      </c>
      <c r="N1563" s="11" t="s">
        <v>271</v>
      </c>
      <c r="O1563" s="11" t="s">
        <v>271</v>
      </c>
      <c r="P1563" s="11" t="s">
        <v>6033</v>
      </c>
      <c r="Q1563" s="11" t="s">
        <v>5596</v>
      </c>
      <c r="R1563" s="11" t="s">
        <v>5597</v>
      </c>
      <c r="S1563" s="11" t="s">
        <v>45</v>
      </c>
      <c r="T1563" s="11" t="s">
        <v>84</v>
      </c>
      <c r="U1563" s="11" t="s">
        <v>6057</v>
      </c>
      <c r="V1563" s="11" t="s">
        <v>46</v>
      </c>
      <c r="W1563" s="17" t="s">
        <v>6243</v>
      </c>
      <c r="X1563" s="17" t="s">
        <v>6604</v>
      </c>
      <c r="Y1563" s="34">
        <v>1</v>
      </c>
      <c r="Z1563" s="30" t="s">
        <v>6644</v>
      </c>
      <c r="AA1563" s="29">
        <v>14.1</v>
      </c>
      <c r="AB1563" s="11" t="s">
        <v>47</v>
      </c>
      <c r="AC1563" s="11">
        <v>0</v>
      </c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  <c r="BB1563" s="11"/>
    </row>
    <row r="1564" spans="1:54" x14ac:dyDescent="0.25">
      <c r="A1564" s="11" t="s">
        <v>4900</v>
      </c>
      <c r="B1564" s="12">
        <v>36</v>
      </c>
      <c r="C1564" s="12" t="str">
        <f t="shared" si="24"/>
        <v>[30-40[ ans</v>
      </c>
      <c r="D1564" s="11" t="s">
        <v>4901</v>
      </c>
      <c r="E1564" s="11" t="s">
        <v>48</v>
      </c>
      <c r="F1564" s="11" t="s">
        <v>40</v>
      </c>
      <c r="G1564" s="11"/>
      <c r="H1564" s="11"/>
      <c r="I1564" s="11" t="s">
        <v>49</v>
      </c>
      <c r="J1564" s="11" t="s">
        <v>181</v>
      </c>
      <c r="K1564" s="11" t="s">
        <v>6047</v>
      </c>
      <c r="L1564" s="11" t="s">
        <v>51</v>
      </c>
      <c r="M1564" s="11" t="s">
        <v>6062</v>
      </c>
      <c r="N1564" s="11" t="s">
        <v>83</v>
      </c>
      <c r="O1564" s="11" t="s">
        <v>83</v>
      </c>
      <c r="P1564" s="11" t="s">
        <v>6035</v>
      </c>
      <c r="Q1564" s="11" t="s">
        <v>5598</v>
      </c>
      <c r="R1564" s="11" t="s">
        <v>5599</v>
      </c>
      <c r="S1564" s="11" t="s">
        <v>45</v>
      </c>
      <c r="T1564" s="11" t="s">
        <v>84</v>
      </c>
      <c r="U1564" s="11" t="s">
        <v>6057</v>
      </c>
      <c r="V1564" s="11" t="s">
        <v>62</v>
      </c>
      <c r="W1564" s="17"/>
      <c r="X1564" s="17"/>
      <c r="Y1564" s="30"/>
      <c r="Z1564" s="30"/>
      <c r="AA1564" s="11"/>
      <c r="AB1564" s="11" t="s">
        <v>47</v>
      </c>
      <c r="AC1564" s="11">
        <v>0</v>
      </c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  <c r="AP1564" s="11"/>
      <c r="AQ1564" s="11"/>
      <c r="AR1564" s="11"/>
      <c r="AS1564" s="11"/>
      <c r="AT1564" s="11"/>
      <c r="AU1564" s="11"/>
      <c r="AV1564" s="11"/>
      <c r="AW1564" s="11"/>
      <c r="AX1564" s="11"/>
      <c r="AY1564" s="11"/>
      <c r="AZ1564" s="11"/>
      <c r="BA1564" s="11"/>
      <c r="BB1564" s="11"/>
    </row>
    <row r="1565" spans="1:54" x14ac:dyDescent="0.25">
      <c r="A1565" s="11" t="s">
        <v>4902</v>
      </c>
      <c r="B1565" s="12">
        <v>39</v>
      </c>
      <c r="C1565" s="12" t="str">
        <f t="shared" si="24"/>
        <v>[30-40[ ans</v>
      </c>
      <c r="D1565" s="11" t="s">
        <v>3451</v>
      </c>
      <c r="E1565" s="11" t="s">
        <v>48</v>
      </c>
      <c r="F1565" s="11" t="s">
        <v>40</v>
      </c>
      <c r="G1565" s="11"/>
      <c r="H1565" s="11"/>
      <c r="I1565" s="11" t="s">
        <v>41</v>
      </c>
      <c r="J1565" s="11" t="s">
        <v>663</v>
      </c>
      <c r="K1565" s="11" t="s">
        <v>6048</v>
      </c>
      <c r="L1565" s="11" t="s">
        <v>43</v>
      </c>
      <c r="M1565" s="11" t="s">
        <v>6062</v>
      </c>
      <c r="N1565" s="11" t="s">
        <v>90</v>
      </c>
      <c r="O1565" s="11" t="s">
        <v>90</v>
      </c>
      <c r="P1565" s="11" t="s">
        <v>6033</v>
      </c>
      <c r="Q1565" s="11" t="s">
        <v>5632</v>
      </c>
      <c r="R1565" s="11" t="s">
        <v>5633</v>
      </c>
      <c r="S1565" s="11" t="s">
        <v>45</v>
      </c>
      <c r="T1565" s="11" t="s">
        <v>58</v>
      </c>
      <c r="U1565" s="11" t="s">
        <v>6055</v>
      </c>
      <c r="V1565" s="11" t="s">
        <v>46</v>
      </c>
      <c r="W1565" s="17">
        <v>43103</v>
      </c>
      <c r="X1565" s="17" t="s">
        <v>6290</v>
      </c>
      <c r="Y1565" s="34">
        <v>1</v>
      </c>
      <c r="Z1565" s="30" t="s">
        <v>6644</v>
      </c>
      <c r="AA1565" s="29">
        <v>13.4</v>
      </c>
      <c r="AB1565" s="11" t="s">
        <v>47</v>
      </c>
      <c r="AC1565" s="11">
        <v>0</v>
      </c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  <c r="AP1565" s="11"/>
      <c r="AQ1565" s="11"/>
      <c r="AR1565" s="11"/>
      <c r="AS1565" s="11"/>
      <c r="AT1565" s="11"/>
      <c r="AU1565" s="11"/>
      <c r="AV1565" s="11"/>
      <c r="AW1565" s="11"/>
      <c r="AX1565" s="11"/>
      <c r="AY1565" s="11"/>
      <c r="AZ1565" s="11"/>
      <c r="BA1565" s="11"/>
      <c r="BB1565" s="11"/>
    </row>
    <row r="1566" spans="1:54" x14ac:dyDescent="0.25">
      <c r="A1566" s="11" t="s">
        <v>4903</v>
      </c>
      <c r="B1566" s="12">
        <v>22</v>
      </c>
      <c r="C1566" s="12" t="str">
        <f t="shared" si="24"/>
        <v>[20-30[ ans</v>
      </c>
      <c r="D1566" s="11" t="s">
        <v>4904</v>
      </c>
      <c r="E1566" s="11" t="s">
        <v>54</v>
      </c>
      <c r="F1566" s="11" t="s">
        <v>40</v>
      </c>
      <c r="G1566" s="11"/>
      <c r="H1566" s="11"/>
      <c r="I1566" s="11" t="s">
        <v>41</v>
      </c>
      <c r="J1566" s="11" t="s">
        <v>79</v>
      </c>
      <c r="K1566" s="11" t="s">
        <v>6048</v>
      </c>
      <c r="L1566" s="11" t="s">
        <v>51</v>
      </c>
      <c r="M1566" s="11" t="s">
        <v>6062</v>
      </c>
      <c r="N1566" s="11" t="s">
        <v>64</v>
      </c>
      <c r="O1566" s="11" t="s">
        <v>729</v>
      </c>
      <c r="P1566" s="11" t="s">
        <v>6702</v>
      </c>
      <c r="Q1566" s="11"/>
      <c r="R1566" s="11"/>
      <c r="S1566" s="11" t="s">
        <v>45</v>
      </c>
      <c r="T1566" s="11" t="s">
        <v>84</v>
      </c>
      <c r="U1566" s="11" t="s">
        <v>6057</v>
      </c>
      <c r="V1566" s="11" t="s">
        <v>62</v>
      </c>
      <c r="W1566" s="17"/>
      <c r="X1566" s="17"/>
      <c r="Y1566" s="30"/>
      <c r="Z1566" s="30"/>
      <c r="AA1566" s="29">
        <v>13.7</v>
      </c>
      <c r="AB1566" s="11" t="s">
        <v>47</v>
      </c>
      <c r="AC1566" s="11">
        <v>0</v>
      </c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  <c r="AP1566" s="11"/>
      <c r="AQ1566" s="11"/>
      <c r="AR1566" s="11"/>
      <c r="AS1566" s="11"/>
      <c r="AT1566" s="11"/>
      <c r="AU1566" s="11"/>
      <c r="AV1566" s="11"/>
      <c r="AW1566" s="11"/>
      <c r="AX1566" s="11"/>
      <c r="AY1566" s="11"/>
      <c r="AZ1566" s="11"/>
      <c r="BA1566" s="11"/>
      <c r="BB1566" s="11"/>
    </row>
    <row r="1567" spans="1:54" x14ac:dyDescent="0.25">
      <c r="A1567" s="11" t="s">
        <v>4905</v>
      </c>
      <c r="B1567" s="12">
        <v>35</v>
      </c>
      <c r="C1567" s="12" t="str">
        <f t="shared" si="24"/>
        <v>[30-40[ ans</v>
      </c>
      <c r="D1567" s="11" t="s">
        <v>4906</v>
      </c>
      <c r="E1567" s="11" t="s">
        <v>54</v>
      </c>
      <c r="F1567" s="11" t="s">
        <v>40</v>
      </c>
      <c r="G1567" s="11"/>
      <c r="H1567" s="11"/>
      <c r="I1567" s="11" t="s">
        <v>49</v>
      </c>
      <c r="J1567" s="11" t="s">
        <v>71</v>
      </c>
      <c r="K1567" s="11" t="s">
        <v>6047</v>
      </c>
      <c r="L1567" s="11" t="s">
        <v>51</v>
      </c>
      <c r="M1567" s="11" t="s">
        <v>6062</v>
      </c>
      <c r="N1567" s="11" t="s">
        <v>952</v>
      </c>
      <c r="O1567" s="11" t="s">
        <v>290</v>
      </c>
      <c r="P1567" s="11" t="s">
        <v>6031</v>
      </c>
      <c r="Q1567" s="11" t="s">
        <v>5616</v>
      </c>
      <c r="R1567" s="11" t="s">
        <v>5617</v>
      </c>
      <c r="S1567" s="11" t="s">
        <v>45</v>
      </c>
      <c r="T1567" s="11" t="s">
        <v>39</v>
      </c>
      <c r="U1567" s="11" t="s">
        <v>6053</v>
      </c>
      <c r="V1567" s="11" t="s">
        <v>62</v>
      </c>
      <c r="W1567" s="17"/>
      <c r="X1567" s="17"/>
      <c r="Y1567" s="30"/>
      <c r="Z1567" s="30"/>
      <c r="AA1567" s="29">
        <v>14</v>
      </c>
      <c r="AB1567" s="11" t="s">
        <v>47</v>
      </c>
      <c r="AC1567" s="11">
        <v>0</v>
      </c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  <c r="BB1567" s="11"/>
    </row>
    <row r="1568" spans="1:54" x14ac:dyDescent="0.25">
      <c r="A1568" s="11" t="s">
        <v>4907</v>
      </c>
      <c r="B1568" s="12">
        <v>23</v>
      </c>
      <c r="C1568" s="12" t="str">
        <f t="shared" si="24"/>
        <v>[20-30[ ans</v>
      </c>
      <c r="D1568" s="11" t="s">
        <v>4908</v>
      </c>
      <c r="E1568" s="11" t="s">
        <v>48</v>
      </c>
      <c r="F1568" s="11" t="s">
        <v>40</v>
      </c>
      <c r="G1568" s="11"/>
      <c r="H1568" s="11"/>
      <c r="I1568" s="11" t="s">
        <v>41</v>
      </c>
      <c r="J1568" s="11" t="s">
        <v>79</v>
      </c>
      <c r="K1568" s="11" t="s">
        <v>6048</v>
      </c>
      <c r="L1568" s="11" t="s">
        <v>157</v>
      </c>
      <c r="M1568" s="11" t="s">
        <v>6062</v>
      </c>
      <c r="N1568" s="11" t="s">
        <v>169</v>
      </c>
      <c r="O1568" s="11" t="s">
        <v>169</v>
      </c>
      <c r="P1568" s="11" t="s">
        <v>6034</v>
      </c>
      <c r="Q1568" s="11" t="s">
        <v>5830</v>
      </c>
      <c r="R1568" s="11" t="s">
        <v>5831</v>
      </c>
      <c r="S1568" s="11" t="s">
        <v>45</v>
      </c>
      <c r="T1568" s="11" t="s">
        <v>84</v>
      </c>
      <c r="U1568" s="11" t="s">
        <v>6057</v>
      </c>
      <c r="V1568" s="11" t="s">
        <v>62</v>
      </c>
      <c r="W1568" s="17"/>
      <c r="X1568" s="17"/>
      <c r="Y1568" s="30"/>
      <c r="Z1568" s="30"/>
      <c r="AA1568" s="11"/>
      <c r="AB1568" s="11" t="s">
        <v>47</v>
      </c>
      <c r="AC1568" s="11">
        <v>0</v>
      </c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  <c r="AP1568" s="11"/>
      <c r="AQ1568" s="11"/>
      <c r="AR1568" s="11"/>
      <c r="AS1568" s="11"/>
      <c r="AT1568" s="11"/>
      <c r="AU1568" s="11"/>
      <c r="AV1568" s="11"/>
      <c r="AW1568" s="11"/>
      <c r="AX1568" s="11"/>
      <c r="AY1568" s="11"/>
      <c r="AZ1568" s="11"/>
      <c r="BA1568" s="11"/>
      <c r="BB1568" s="11"/>
    </row>
    <row r="1569" spans="1:54" x14ac:dyDescent="0.25">
      <c r="A1569" s="11" t="s">
        <v>4909</v>
      </c>
      <c r="B1569" s="12">
        <v>35</v>
      </c>
      <c r="C1569" s="12" t="str">
        <f t="shared" si="24"/>
        <v>[30-40[ ans</v>
      </c>
      <c r="D1569" s="11" t="s">
        <v>4910</v>
      </c>
      <c r="E1569" s="11" t="s">
        <v>39</v>
      </c>
      <c r="F1569" s="11" t="s">
        <v>40</v>
      </c>
      <c r="G1569" s="11"/>
      <c r="H1569" s="11"/>
      <c r="I1569" s="11" t="s">
        <v>49</v>
      </c>
      <c r="J1569" s="11" t="s">
        <v>385</v>
      </c>
      <c r="K1569" s="11" t="s">
        <v>6043</v>
      </c>
      <c r="L1569" s="11" t="s">
        <v>51</v>
      </c>
      <c r="M1569" s="11" t="s">
        <v>6062</v>
      </c>
      <c r="N1569" s="11" t="s">
        <v>135</v>
      </c>
      <c r="O1569" s="11" t="s">
        <v>729</v>
      </c>
      <c r="P1569" s="11" t="s">
        <v>6702</v>
      </c>
      <c r="Q1569" s="11"/>
      <c r="R1569" s="11"/>
      <c r="S1569" s="11" t="s">
        <v>45</v>
      </c>
      <c r="T1569" s="11" t="s">
        <v>39</v>
      </c>
      <c r="U1569" s="11" t="s">
        <v>6053</v>
      </c>
      <c r="V1569" s="11" t="s">
        <v>46</v>
      </c>
      <c r="W1569" s="17" t="s">
        <v>6244</v>
      </c>
      <c r="X1569" s="17" t="s">
        <v>6605</v>
      </c>
      <c r="Y1569" s="34">
        <v>3</v>
      </c>
      <c r="Z1569" s="30" t="s">
        <v>6647</v>
      </c>
      <c r="AA1569" s="11"/>
      <c r="AB1569" s="11" t="s">
        <v>47</v>
      </c>
      <c r="AC1569" s="11">
        <v>0</v>
      </c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  <c r="AP1569" s="11"/>
      <c r="AQ1569" s="11"/>
      <c r="AR1569" s="11"/>
      <c r="AS1569" s="11"/>
      <c r="AT1569" s="11"/>
      <c r="AU1569" s="11"/>
      <c r="AV1569" s="11"/>
      <c r="AW1569" s="11"/>
      <c r="AX1569" s="11"/>
      <c r="AY1569" s="11"/>
      <c r="AZ1569" s="11"/>
      <c r="BA1569" s="11"/>
      <c r="BB1569" s="11"/>
    </row>
    <row r="1570" spans="1:54" x14ac:dyDescent="0.25">
      <c r="A1570" s="11" t="s">
        <v>4912</v>
      </c>
      <c r="B1570" s="12">
        <v>43</v>
      </c>
      <c r="C1570" s="12" t="str">
        <f t="shared" si="24"/>
        <v>[40-50 [ ans</v>
      </c>
      <c r="D1570" s="11" t="s">
        <v>4913</v>
      </c>
      <c r="E1570" s="11" t="s">
        <v>39</v>
      </c>
      <c r="F1570" s="11" t="s">
        <v>40</v>
      </c>
      <c r="G1570" s="11"/>
      <c r="H1570" s="11"/>
      <c r="I1570" s="11" t="s">
        <v>49</v>
      </c>
      <c r="J1570" s="11" t="s">
        <v>474</v>
      </c>
      <c r="K1570" s="11" t="s">
        <v>6046</v>
      </c>
      <c r="L1570" s="11" t="s">
        <v>121</v>
      </c>
      <c r="M1570" s="11" t="s">
        <v>6062</v>
      </c>
      <c r="N1570" s="11" t="s">
        <v>290</v>
      </c>
      <c r="O1570" s="11" t="s">
        <v>290</v>
      </c>
      <c r="P1570" s="11" t="s">
        <v>6031</v>
      </c>
      <c r="Q1570" s="11" t="s">
        <v>5616</v>
      </c>
      <c r="R1570" s="11" t="s">
        <v>5617</v>
      </c>
      <c r="S1570" s="11" t="s">
        <v>45</v>
      </c>
      <c r="T1570" s="11" t="s">
        <v>58</v>
      </c>
      <c r="U1570" s="11" t="s">
        <v>6055</v>
      </c>
      <c r="V1570" s="11" t="s">
        <v>46</v>
      </c>
      <c r="W1570" s="17">
        <v>43475</v>
      </c>
      <c r="X1570" s="17" t="s">
        <v>6461</v>
      </c>
      <c r="Y1570" s="34">
        <v>0</v>
      </c>
      <c r="Z1570" s="30" t="s">
        <v>6644</v>
      </c>
      <c r="AA1570" s="11"/>
      <c r="AB1570" s="11" t="s">
        <v>47</v>
      </c>
      <c r="AC1570" s="11">
        <v>0</v>
      </c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  <c r="BB1570" s="11"/>
    </row>
    <row r="1571" spans="1:54" x14ac:dyDescent="0.25">
      <c r="A1571" s="11" t="s">
        <v>4914</v>
      </c>
      <c r="B1571" s="12">
        <v>47</v>
      </c>
      <c r="C1571" s="12" t="str">
        <f t="shared" si="24"/>
        <v>[40-50 [ ans</v>
      </c>
      <c r="D1571" s="11" t="s">
        <v>2023</v>
      </c>
      <c r="E1571" s="11" t="s">
        <v>54</v>
      </c>
      <c r="F1571" s="11" t="s">
        <v>40</v>
      </c>
      <c r="G1571" s="11"/>
      <c r="H1571" s="11"/>
      <c r="I1571" s="11" t="s">
        <v>49</v>
      </c>
      <c r="J1571" s="11" t="s">
        <v>56</v>
      </c>
      <c r="K1571" s="11" t="s">
        <v>6045</v>
      </c>
      <c r="L1571" s="11" t="s">
        <v>43</v>
      </c>
      <c r="M1571" s="11" t="s">
        <v>6062</v>
      </c>
      <c r="N1571" s="11" t="s">
        <v>616</v>
      </c>
      <c r="O1571" s="11" t="s">
        <v>5662</v>
      </c>
      <c r="P1571" s="11" t="s">
        <v>6033</v>
      </c>
      <c r="Q1571" s="11" t="s">
        <v>5663</v>
      </c>
      <c r="R1571" s="11" t="s">
        <v>5664</v>
      </c>
      <c r="S1571" s="11" t="s">
        <v>45</v>
      </c>
      <c r="T1571" s="11" t="s">
        <v>39</v>
      </c>
      <c r="U1571" s="11" t="s">
        <v>6053</v>
      </c>
      <c r="V1571" s="11" t="s">
        <v>46</v>
      </c>
      <c r="W1571" s="17">
        <v>42736</v>
      </c>
      <c r="X1571" s="17" t="s">
        <v>6270</v>
      </c>
      <c r="Y1571" s="34">
        <v>2</v>
      </c>
      <c r="Z1571" s="30" t="s">
        <v>6644</v>
      </c>
      <c r="AA1571" s="29">
        <v>14.9</v>
      </c>
      <c r="AB1571" s="11" t="s">
        <v>47</v>
      </c>
      <c r="AC1571" s="11">
        <v>0</v>
      </c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  <c r="AP1571" s="11"/>
      <c r="AQ1571" s="11"/>
      <c r="AR1571" s="11"/>
      <c r="AS1571" s="11"/>
      <c r="AT1571" s="11"/>
      <c r="AU1571" s="11"/>
      <c r="AV1571" s="11"/>
      <c r="AW1571" s="11"/>
      <c r="AX1571" s="11"/>
      <c r="AY1571" s="11"/>
      <c r="AZ1571" s="11"/>
      <c r="BA1571" s="11"/>
      <c r="BB1571" s="11"/>
    </row>
    <row r="1572" spans="1:54" x14ac:dyDescent="0.25">
      <c r="A1572" s="11" t="s">
        <v>4915</v>
      </c>
      <c r="B1572" s="12">
        <v>55</v>
      </c>
      <c r="C1572" s="12" t="str">
        <f t="shared" si="24"/>
        <v>[50-60 [ ans</v>
      </c>
      <c r="D1572" s="11" t="s">
        <v>4916</v>
      </c>
      <c r="E1572" s="11" t="s">
        <v>54</v>
      </c>
      <c r="F1572" s="11" t="s">
        <v>40</v>
      </c>
      <c r="G1572" s="11"/>
      <c r="H1572" s="12">
        <v>120</v>
      </c>
      <c r="I1572" s="11" t="s">
        <v>49</v>
      </c>
      <c r="J1572" s="11" t="s">
        <v>930</v>
      </c>
      <c r="K1572" s="11" t="s">
        <v>6045</v>
      </c>
      <c r="L1572" s="11" t="s">
        <v>114</v>
      </c>
      <c r="M1572" s="11" t="s">
        <v>6062</v>
      </c>
      <c r="N1572" s="11" t="s">
        <v>931</v>
      </c>
      <c r="O1572" s="11" t="s">
        <v>288</v>
      </c>
      <c r="P1572" s="11" t="s">
        <v>6031</v>
      </c>
      <c r="Q1572" s="11" t="s">
        <v>5743</v>
      </c>
      <c r="R1572" s="11" t="s">
        <v>5744</v>
      </c>
      <c r="S1572" s="11" t="s">
        <v>45</v>
      </c>
      <c r="T1572" s="11" t="s">
        <v>39</v>
      </c>
      <c r="U1572" s="11" t="s">
        <v>6053</v>
      </c>
      <c r="V1572" s="11" t="s">
        <v>46</v>
      </c>
      <c r="W1572" s="17" t="s">
        <v>6245</v>
      </c>
      <c r="X1572" s="17" t="s">
        <v>6606</v>
      </c>
      <c r="Y1572" s="34">
        <v>3</v>
      </c>
      <c r="Z1572" s="30" t="s">
        <v>6647</v>
      </c>
      <c r="AA1572" s="29">
        <v>13.1</v>
      </c>
      <c r="AB1572" s="11" t="s">
        <v>898</v>
      </c>
      <c r="AC1572" s="11">
        <v>1</v>
      </c>
      <c r="AD1572" s="27" t="s">
        <v>5529</v>
      </c>
      <c r="AE1572" s="27" t="s">
        <v>6673</v>
      </c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  <c r="AP1572" s="11"/>
      <c r="AQ1572" s="11"/>
      <c r="AR1572" s="11" t="s">
        <v>62</v>
      </c>
      <c r="AS1572" s="11" t="s">
        <v>62</v>
      </c>
      <c r="AT1572" s="11" t="s">
        <v>62</v>
      </c>
      <c r="AU1572" s="11" t="s">
        <v>62</v>
      </c>
      <c r="AV1572" s="11" t="s">
        <v>62</v>
      </c>
      <c r="AW1572" s="11" t="s">
        <v>62</v>
      </c>
      <c r="AX1572" s="11" t="s">
        <v>62</v>
      </c>
      <c r="AY1572" s="11" t="s">
        <v>46</v>
      </c>
      <c r="AZ1572" s="11" t="s">
        <v>62</v>
      </c>
      <c r="BA1572" s="11" t="s">
        <v>62</v>
      </c>
      <c r="BB1572" s="11"/>
    </row>
    <row r="1573" spans="1:54" x14ac:dyDescent="0.25">
      <c r="A1573" s="11" t="s">
        <v>4918</v>
      </c>
      <c r="B1573" s="12">
        <v>25</v>
      </c>
      <c r="C1573" s="12" t="str">
        <f t="shared" si="24"/>
        <v>[20-30[ ans</v>
      </c>
      <c r="D1573" s="11" t="s">
        <v>4919</v>
      </c>
      <c r="E1573" s="11" t="s">
        <v>48</v>
      </c>
      <c r="F1573" s="11" t="s">
        <v>40</v>
      </c>
      <c r="G1573" s="11"/>
      <c r="H1573" s="11"/>
      <c r="I1573" s="11" t="s">
        <v>41</v>
      </c>
      <c r="J1573" s="11" t="s">
        <v>79</v>
      </c>
      <c r="K1573" s="11" t="s">
        <v>6048</v>
      </c>
      <c r="L1573" s="11" t="s">
        <v>51</v>
      </c>
      <c r="M1573" s="11" t="s">
        <v>6062</v>
      </c>
      <c r="N1573" s="11" t="s">
        <v>1133</v>
      </c>
      <c r="O1573" s="11" t="s">
        <v>5717</v>
      </c>
      <c r="P1573" s="11" t="s">
        <v>6035</v>
      </c>
      <c r="Q1573" s="11" t="s">
        <v>5718</v>
      </c>
      <c r="R1573" s="11" t="s">
        <v>5869</v>
      </c>
      <c r="S1573" s="11" t="s">
        <v>45</v>
      </c>
      <c r="T1573" s="11" t="s">
        <v>58</v>
      </c>
      <c r="U1573" s="11" t="s">
        <v>6055</v>
      </c>
      <c r="V1573" s="11" t="s">
        <v>62</v>
      </c>
      <c r="W1573" s="17"/>
      <c r="X1573" s="17"/>
      <c r="Y1573" s="30"/>
      <c r="Z1573" s="30"/>
      <c r="AA1573" s="11"/>
      <c r="AB1573" s="11" t="s">
        <v>47</v>
      </c>
      <c r="AC1573" s="11">
        <v>0</v>
      </c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  <c r="BB1573" s="11"/>
    </row>
    <row r="1574" spans="1:54" x14ac:dyDescent="0.25">
      <c r="A1574" s="11" t="s">
        <v>4920</v>
      </c>
      <c r="B1574" s="12">
        <v>38</v>
      </c>
      <c r="C1574" s="12" t="str">
        <f t="shared" si="24"/>
        <v>[30-40[ ans</v>
      </c>
      <c r="D1574" s="11" t="s">
        <v>1847</v>
      </c>
      <c r="E1574" s="11" t="s">
        <v>54</v>
      </c>
      <c r="F1574" s="11" t="s">
        <v>40</v>
      </c>
      <c r="G1574" s="11"/>
      <c r="H1574" s="11"/>
      <c r="I1574" s="11" t="s">
        <v>49</v>
      </c>
      <c r="J1574" s="11" t="s">
        <v>490</v>
      </c>
      <c r="K1574" s="11" t="s">
        <v>6043</v>
      </c>
      <c r="L1574" s="11" t="s">
        <v>51</v>
      </c>
      <c r="M1574" s="11" t="s">
        <v>6062</v>
      </c>
      <c r="N1574" s="11" t="s">
        <v>492</v>
      </c>
      <c r="O1574" s="11" t="s">
        <v>5646</v>
      </c>
      <c r="P1574" s="11" t="s">
        <v>6033</v>
      </c>
      <c r="Q1574" s="11" t="s">
        <v>5801</v>
      </c>
      <c r="R1574" s="11" t="s">
        <v>5802</v>
      </c>
      <c r="S1574" s="11" t="s">
        <v>45</v>
      </c>
      <c r="T1574" s="11" t="s">
        <v>39</v>
      </c>
      <c r="U1574" s="11" t="s">
        <v>6053</v>
      </c>
      <c r="V1574" s="11" t="s">
        <v>62</v>
      </c>
      <c r="W1574" s="17"/>
      <c r="X1574" s="17"/>
      <c r="Y1574" s="30"/>
      <c r="Z1574" s="30"/>
      <c r="AA1574" s="11"/>
      <c r="AB1574" s="11" t="s">
        <v>47</v>
      </c>
      <c r="AC1574" s="11">
        <v>0</v>
      </c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  <c r="BB1574" s="11"/>
    </row>
    <row r="1575" spans="1:54" x14ac:dyDescent="0.25">
      <c r="A1575" s="11" t="s">
        <v>4921</v>
      </c>
      <c r="B1575" s="12">
        <v>34</v>
      </c>
      <c r="C1575" s="12" t="str">
        <f t="shared" si="24"/>
        <v>[30-40[ ans</v>
      </c>
      <c r="D1575" s="11" t="s">
        <v>4922</v>
      </c>
      <c r="E1575" s="11" t="s">
        <v>54</v>
      </c>
      <c r="F1575" s="11" t="s">
        <v>40</v>
      </c>
      <c r="G1575" s="11"/>
      <c r="H1575" s="11"/>
      <c r="I1575" s="11" t="s">
        <v>41</v>
      </c>
      <c r="J1575" s="11" t="s">
        <v>71</v>
      </c>
      <c r="K1575" s="11" t="s">
        <v>6047</v>
      </c>
      <c r="L1575" s="11" t="s">
        <v>43</v>
      </c>
      <c r="M1575" s="11" t="s">
        <v>6062</v>
      </c>
      <c r="N1575" s="11" t="s">
        <v>564</v>
      </c>
      <c r="O1575" s="11" t="s">
        <v>319</v>
      </c>
      <c r="P1575" s="11" t="s">
        <v>6033</v>
      </c>
      <c r="Q1575" s="11" t="s">
        <v>5568</v>
      </c>
      <c r="R1575" s="11" t="s">
        <v>5569</v>
      </c>
      <c r="S1575" s="11" t="s">
        <v>45</v>
      </c>
      <c r="T1575" s="11" t="s">
        <v>58</v>
      </c>
      <c r="U1575" s="11" t="s">
        <v>6055</v>
      </c>
      <c r="V1575" s="11" t="s">
        <v>62</v>
      </c>
      <c r="W1575" s="17"/>
      <c r="X1575" s="17"/>
      <c r="Y1575" s="30"/>
      <c r="Z1575" s="30"/>
      <c r="AA1575" s="11"/>
      <c r="AB1575" s="11" t="s">
        <v>47</v>
      </c>
      <c r="AC1575" s="11">
        <v>0</v>
      </c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  <c r="AP1575" s="11"/>
      <c r="AQ1575" s="11"/>
      <c r="AR1575" s="11"/>
      <c r="AS1575" s="11"/>
      <c r="AT1575" s="11"/>
      <c r="AU1575" s="11"/>
      <c r="AV1575" s="11"/>
      <c r="AW1575" s="11"/>
      <c r="AX1575" s="11"/>
      <c r="AY1575" s="11"/>
      <c r="AZ1575" s="11"/>
      <c r="BA1575" s="11"/>
      <c r="BB1575" s="11"/>
    </row>
    <row r="1576" spans="1:54" x14ac:dyDescent="0.25">
      <c r="A1576" s="11" t="s">
        <v>4923</v>
      </c>
      <c r="B1576" s="12">
        <v>44</v>
      </c>
      <c r="C1576" s="12" t="str">
        <f t="shared" si="24"/>
        <v>[40-50 [ ans</v>
      </c>
      <c r="D1576" s="11" t="s">
        <v>4924</v>
      </c>
      <c r="E1576" s="11" t="s">
        <v>39</v>
      </c>
      <c r="F1576" s="11" t="s">
        <v>40</v>
      </c>
      <c r="G1576" s="11"/>
      <c r="H1576" s="12">
        <v>95</v>
      </c>
      <c r="I1576" s="11" t="s">
        <v>49</v>
      </c>
      <c r="J1576" s="11" t="s">
        <v>1230</v>
      </c>
      <c r="K1576" s="11" t="s">
        <v>6050</v>
      </c>
      <c r="L1576" s="11" t="s">
        <v>1230</v>
      </c>
      <c r="M1576" s="11" t="s">
        <v>523</v>
      </c>
      <c r="N1576" s="11" t="s">
        <v>428</v>
      </c>
      <c r="O1576" s="11" t="s">
        <v>428</v>
      </c>
      <c r="P1576" s="11" t="s">
        <v>428</v>
      </c>
      <c r="Q1576" s="11"/>
      <c r="R1576" s="11"/>
      <c r="S1576" s="11" t="s">
        <v>45</v>
      </c>
      <c r="T1576" s="11" t="s">
        <v>84</v>
      </c>
      <c r="U1576" s="11" t="s">
        <v>6057</v>
      </c>
      <c r="V1576" s="11" t="s">
        <v>62</v>
      </c>
      <c r="W1576" s="17"/>
      <c r="X1576" s="17"/>
      <c r="Y1576" s="30"/>
      <c r="Z1576" s="30"/>
      <c r="AA1576" s="29">
        <v>14.1</v>
      </c>
      <c r="AB1576" s="11" t="s">
        <v>898</v>
      </c>
      <c r="AC1576" s="11">
        <v>2</v>
      </c>
      <c r="AD1576" s="27" t="s">
        <v>6669</v>
      </c>
      <c r="AE1576" s="27" t="s">
        <v>6673</v>
      </c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  <c r="AR1576" s="11" t="s">
        <v>62</v>
      </c>
      <c r="AS1576" s="11" t="s">
        <v>62</v>
      </c>
      <c r="AT1576" s="11" t="s">
        <v>46</v>
      </c>
      <c r="AU1576" s="11" t="s">
        <v>46</v>
      </c>
      <c r="AV1576" s="11" t="s">
        <v>62</v>
      </c>
      <c r="AW1576" s="11" t="s">
        <v>62</v>
      </c>
      <c r="AX1576" s="11" t="s">
        <v>62</v>
      </c>
      <c r="AY1576" s="11" t="s">
        <v>62</v>
      </c>
      <c r="AZ1576" s="11" t="s">
        <v>62</v>
      </c>
      <c r="BA1576" s="11" t="s">
        <v>62</v>
      </c>
      <c r="BB1576" s="11"/>
    </row>
    <row r="1577" spans="1:54" x14ac:dyDescent="0.25">
      <c r="A1577" s="11" t="s">
        <v>4925</v>
      </c>
      <c r="B1577" s="12">
        <v>30</v>
      </c>
      <c r="C1577" s="12" t="str">
        <f t="shared" si="24"/>
        <v>[30-40[ ans</v>
      </c>
      <c r="D1577" s="11" t="s">
        <v>4926</v>
      </c>
      <c r="E1577" s="11" t="s">
        <v>54</v>
      </c>
      <c r="F1577" s="11" t="s">
        <v>40</v>
      </c>
      <c r="G1577" s="11"/>
      <c r="H1577" s="11"/>
      <c r="I1577" s="11" t="s">
        <v>41</v>
      </c>
      <c r="J1577" s="11" t="s">
        <v>134</v>
      </c>
      <c r="K1577" s="11" t="s">
        <v>6049</v>
      </c>
      <c r="L1577" s="11" t="s">
        <v>43</v>
      </c>
      <c r="M1577" s="11" t="s">
        <v>6062</v>
      </c>
      <c r="N1577" s="11" t="s">
        <v>688</v>
      </c>
      <c r="O1577" s="11" t="s">
        <v>319</v>
      </c>
      <c r="P1577" s="11" t="s">
        <v>6033</v>
      </c>
      <c r="Q1577" s="11" t="s">
        <v>5568</v>
      </c>
      <c r="R1577" s="11" t="s">
        <v>5569</v>
      </c>
      <c r="S1577" s="11" t="s">
        <v>45</v>
      </c>
      <c r="T1577" s="11" t="s">
        <v>58</v>
      </c>
      <c r="U1577" s="11" t="s">
        <v>6055</v>
      </c>
      <c r="V1577" s="11" t="s">
        <v>62</v>
      </c>
      <c r="W1577" s="17"/>
      <c r="X1577" s="17"/>
      <c r="Y1577" s="30"/>
      <c r="Z1577" s="30"/>
      <c r="AA1577" s="11"/>
      <c r="AB1577" s="11" t="s">
        <v>47</v>
      </c>
      <c r="AC1577" s="11">
        <v>0</v>
      </c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  <c r="BB1577" s="11"/>
    </row>
    <row r="1578" spans="1:54" x14ac:dyDescent="0.25">
      <c r="A1578" s="11" t="s">
        <v>4927</v>
      </c>
      <c r="B1578" s="12">
        <v>31</v>
      </c>
      <c r="C1578" s="12" t="str">
        <f t="shared" si="24"/>
        <v>[30-40[ ans</v>
      </c>
      <c r="D1578" s="11" t="s">
        <v>4928</v>
      </c>
      <c r="E1578" s="11" t="s">
        <v>48</v>
      </c>
      <c r="F1578" s="11" t="s">
        <v>40</v>
      </c>
      <c r="G1578" s="11"/>
      <c r="H1578" s="11"/>
      <c r="I1578" s="11" t="s">
        <v>41</v>
      </c>
      <c r="J1578" s="11" t="s">
        <v>504</v>
      </c>
      <c r="K1578" s="11" t="s">
        <v>6043</v>
      </c>
      <c r="L1578" s="11" t="s">
        <v>51</v>
      </c>
      <c r="M1578" s="11" t="s">
        <v>6062</v>
      </c>
      <c r="N1578" s="11" t="s">
        <v>104</v>
      </c>
      <c r="O1578" s="11" t="s">
        <v>104</v>
      </c>
      <c r="P1578" s="11" t="s">
        <v>6033</v>
      </c>
      <c r="Q1578" s="11" t="s">
        <v>6036</v>
      </c>
      <c r="R1578" s="11" t="s">
        <v>6037</v>
      </c>
      <c r="S1578" s="11" t="s">
        <v>45</v>
      </c>
      <c r="T1578" s="11" t="s">
        <v>58</v>
      </c>
      <c r="U1578" s="11" t="s">
        <v>6055</v>
      </c>
      <c r="V1578" s="11" t="s">
        <v>62</v>
      </c>
      <c r="W1578" s="17"/>
      <c r="X1578" s="17"/>
      <c r="Y1578" s="30"/>
      <c r="Z1578" s="30"/>
      <c r="AA1578" s="11"/>
      <c r="AB1578" s="11" t="s">
        <v>47</v>
      </c>
      <c r="AC1578" s="11">
        <v>0</v>
      </c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  <c r="AP1578" s="11"/>
      <c r="AQ1578" s="11"/>
      <c r="AR1578" s="11"/>
      <c r="AS1578" s="11"/>
      <c r="AT1578" s="11"/>
      <c r="AU1578" s="11"/>
      <c r="AV1578" s="11"/>
      <c r="AW1578" s="11"/>
      <c r="AX1578" s="11"/>
      <c r="AY1578" s="11"/>
      <c r="AZ1578" s="11"/>
      <c r="BA1578" s="11"/>
      <c r="BB1578" s="11"/>
    </row>
    <row r="1579" spans="1:54" x14ac:dyDescent="0.25">
      <c r="A1579" s="11" t="s">
        <v>4929</v>
      </c>
      <c r="B1579" s="12">
        <v>34</v>
      </c>
      <c r="C1579" s="12" t="str">
        <f t="shared" si="24"/>
        <v>[30-40[ ans</v>
      </c>
      <c r="D1579" s="11" t="s">
        <v>4930</v>
      </c>
      <c r="E1579" s="11" t="s">
        <v>39</v>
      </c>
      <c r="F1579" s="11" t="s">
        <v>40</v>
      </c>
      <c r="G1579" s="11"/>
      <c r="H1579" s="11"/>
      <c r="I1579" s="11" t="s">
        <v>41</v>
      </c>
      <c r="J1579" s="11" t="s">
        <v>71</v>
      </c>
      <c r="K1579" s="11" t="s">
        <v>6047</v>
      </c>
      <c r="L1579" s="11" t="s">
        <v>51</v>
      </c>
      <c r="M1579" s="11" t="s">
        <v>6062</v>
      </c>
      <c r="N1579" s="11" t="s">
        <v>81</v>
      </c>
      <c r="O1579" s="11" t="s">
        <v>5502</v>
      </c>
      <c r="P1579" s="11" t="s">
        <v>6035</v>
      </c>
      <c r="Q1579" s="11" t="s">
        <v>5572</v>
      </c>
      <c r="R1579" s="11" t="s">
        <v>5573</v>
      </c>
      <c r="S1579" s="11" t="s">
        <v>45</v>
      </c>
      <c r="T1579" s="11" t="s">
        <v>84</v>
      </c>
      <c r="U1579" s="11" t="s">
        <v>6057</v>
      </c>
      <c r="V1579" s="11" t="s">
        <v>46</v>
      </c>
      <c r="W1579" s="17">
        <v>43139</v>
      </c>
      <c r="X1579" s="17" t="s">
        <v>6607</v>
      </c>
      <c r="Y1579" s="34">
        <v>1</v>
      </c>
      <c r="Z1579" s="30" t="s">
        <v>6644</v>
      </c>
      <c r="AA1579" s="29">
        <v>14</v>
      </c>
      <c r="AB1579" s="11" t="s">
        <v>47</v>
      </c>
      <c r="AC1579" s="11">
        <v>0</v>
      </c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  <c r="BB1579" s="11"/>
    </row>
    <row r="1580" spans="1:54" x14ac:dyDescent="0.25">
      <c r="A1580" s="11" t="s">
        <v>4932</v>
      </c>
      <c r="B1580" s="12">
        <v>23</v>
      </c>
      <c r="C1580" s="12" t="str">
        <f t="shared" si="24"/>
        <v>[20-30[ ans</v>
      </c>
      <c r="D1580" s="11" t="s">
        <v>4933</v>
      </c>
      <c r="E1580" s="11" t="s">
        <v>48</v>
      </c>
      <c r="F1580" s="11" t="s">
        <v>40</v>
      </c>
      <c r="G1580" s="11"/>
      <c r="H1580" s="11"/>
      <c r="I1580" s="11" t="s">
        <v>41</v>
      </c>
      <c r="J1580" s="11" t="s">
        <v>79</v>
      </c>
      <c r="K1580" s="11" t="s">
        <v>6048</v>
      </c>
      <c r="L1580" s="11" t="s">
        <v>43</v>
      </c>
      <c r="M1580" s="11" t="s">
        <v>6062</v>
      </c>
      <c r="N1580" s="11" t="s">
        <v>90</v>
      </c>
      <c r="O1580" s="11" t="s">
        <v>90</v>
      </c>
      <c r="P1580" s="11" t="s">
        <v>6033</v>
      </c>
      <c r="Q1580" s="11" t="s">
        <v>5632</v>
      </c>
      <c r="R1580" s="11" t="s">
        <v>5633</v>
      </c>
      <c r="S1580" s="11" t="s">
        <v>45</v>
      </c>
      <c r="T1580" s="11" t="s">
        <v>58</v>
      </c>
      <c r="U1580" s="11" t="s">
        <v>6055</v>
      </c>
      <c r="V1580" s="11" t="s">
        <v>62</v>
      </c>
      <c r="W1580" s="17"/>
      <c r="X1580" s="17"/>
      <c r="Y1580" s="30"/>
      <c r="Z1580" s="30"/>
      <c r="AA1580" s="29">
        <v>14.9</v>
      </c>
      <c r="AB1580" s="11" t="s">
        <v>47</v>
      </c>
      <c r="AC1580" s="11">
        <v>0</v>
      </c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  <c r="BB1580" s="11"/>
    </row>
    <row r="1581" spans="1:54" x14ac:dyDescent="0.25">
      <c r="A1581" s="11" t="s">
        <v>4934</v>
      </c>
      <c r="B1581" s="12">
        <v>24</v>
      </c>
      <c r="C1581" s="12" t="str">
        <f t="shared" si="24"/>
        <v>[20-30[ ans</v>
      </c>
      <c r="D1581" s="11" t="s">
        <v>4935</v>
      </c>
      <c r="E1581" s="11" t="s">
        <v>48</v>
      </c>
      <c r="F1581" s="11" t="s">
        <v>40</v>
      </c>
      <c r="G1581" s="11"/>
      <c r="H1581" s="11"/>
      <c r="I1581" s="11" t="s">
        <v>41</v>
      </c>
      <c r="J1581" s="11" t="s">
        <v>79</v>
      </c>
      <c r="K1581" s="11" t="s">
        <v>6048</v>
      </c>
      <c r="L1581" s="11" t="s">
        <v>51</v>
      </c>
      <c r="M1581" s="11" t="s">
        <v>6062</v>
      </c>
      <c r="N1581" s="11" t="s">
        <v>910</v>
      </c>
      <c r="O1581" s="11" t="s">
        <v>729</v>
      </c>
      <c r="P1581" s="11" t="s">
        <v>6702</v>
      </c>
      <c r="Q1581" s="11"/>
      <c r="R1581" s="11"/>
      <c r="S1581" s="11" t="s">
        <v>45</v>
      </c>
      <c r="T1581" s="11" t="s">
        <v>39</v>
      </c>
      <c r="U1581" s="11" t="s">
        <v>6053</v>
      </c>
      <c r="V1581" s="11" t="s">
        <v>62</v>
      </c>
      <c r="W1581" s="17"/>
      <c r="X1581" s="17"/>
      <c r="Y1581" s="30"/>
      <c r="Z1581" s="30"/>
      <c r="AA1581" s="29">
        <v>14.2</v>
      </c>
      <c r="AB1581" s="11" t="s">
        <v>898</v>
      </c>
      <c r="AC1581" s="11">
        <v>1</v>
      </c>
      <c r="AD1581" s="27" t="s">
        <v>5524</v>
      </c>
      <c r="AE1581" s="27" t="s">
        <v>6673</v>
      </c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  <c r="AR1581" s="11" t="s">
        <v>62</v>
      </c>
      <c r="AS1581" s="11" t="s">
        <v>62</v>
      </c>
      <c r="AT1581" s="11" t="s">
        <v>46</v>
      </c>
      <c r="AU1581" s="11" t="s">
        <v>62</v>
      </c>
      <c r="AV1581" s="11" t="s">
        <v>62</v>
      </c>
      <c r="AW1581" s="11" t="s">
        <v>62</v>
      </c>
      <c r="AX1581" s="11" t="s">
        <v>62</v>
      </c>
      <c r="AY1581" s="11" t="s">
        <v>62</v>
      </c>
      <c r="AZ1581" s="11" t="s">
        <v>62</v>
      </c>
      <c r="BA1581" s="11" t="s">
        <v>62</v>
      </c>
      <c r="BB1581" s="11"/>
    </row>
    <row r="1582" spans="1:54" x14ac:dyDescent="0.25">
      <c r="A1582" s="11" t="s">
        <v>4936</v>
      </c>
      <c r="B1582" s="12">
        <v>48</v>
      </c>
      <c r="C1582" s="12" t="str">
        <f t="shared" si="24"/>
        <v>[40-50 [ ans</v>
      </c>
      <c r="D1582" s="11" t="s">
        <v>4937</v>
      </c>
      <c r="E1582" s="11" t="s">
        <v>48</v>
      </c>
      <c r="F1582" s="11" t="s">
        <v>40</v>
      </c>
      <c r="G1582" s="11"/>
      <c r="H1582" s="11"/>
      <c r="I1582" s="11" t="s">
        <v>49</v>
      </c>
      <c r="J1582" s="11" t="s">
        <v>152</v>
      </c>
      <c r="K1582" s="11" t="s">
        <v>6047</v>
      </c>
      <c r="L1582" s="11" t="s">
        <v>43</v>
      </c>
      <c r="M1582" s="11" t="s">
        <v>6062</v>
      </c>
      <c r="N1582" s="11" t="s">
        <v>104</v>
      </c>
      <c r="O1582" s="11" t="s">
        <v>104</v>
      </c>
      <c r="P1582" s="11" t="s">
        <v>6033</v>
      </c>
      <c r="Q1582" s="11" t="s">
        <v>6036</v>
      </c>
      <c r="R1582" s="11" t="s">
        <v>6037</v>
      </c>
      <c r="S1582" s="11" t="s">
        <v>45</v>
      </c>
      <c r="T1582" s="11" t="s">
        <v>124</v>
      </c>
      <c r="U1582" s="11" t="s">
        <v>124</v>
      </c>
      <c r="V1582" s="11" t="s">
        <v>46</v>
      </c>
      <c r="W1582" s="17" t="s">
        <v>6214</v>
      </c>
      <c r="X1582" s="17" t="s">
        <v>6553</v>
      </c>
      <c r="Y1582" s="34">
        <v>2</v>
      </c>
      <c r="Z1582" s="30" t="s">
        <v>6644</v>
      </c>
      <c r="AA1582" s="29">
        <v>13.6</v>
      </c>
      <c r="AB1582" s="11" t="s">
        <v>47</v>
      </c>
      <c r="AC1582" s="11">
        <v>0</v>
      </c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  <c r="BB1582" s="11"/>
    </row>
    <row r="1583" spans="1:54" x14ac:dyDescent="0.25">
      <c r="A1583" s="11" t="s">
        <v>4938</v>
      </c>
      <c r="B1583" s="12">
        <v>41</v>
      </c>
      <c r="C1583" s="12" t="str">
        <f t="shared" si="24"/>
        <v>[40-50 [ ans</v>
      </c>
      <c r="D1583" s="11" t="s">
        <v>4939</v>
      </c>
      <c r="E1583" s="11" t="s">
        <v>54</v>
      </c>
      <c r="F1583" s="11" t="s">
        <v>40</v>
      </c>
      <c r="G1583" s="11"/>
      <c r="H1583" s="11"/>
      <c r="I1583" s="11" t="s">
        <v>49</v>
      </c>
      <c r="J1583" s="11" t="s">
        <v>660</v>
      </c>
      <c r="K1583" s="11" t="s">
        <v>6045</v>
      </c>
      <c r="L1583" s="11" t="s">
        <v>51</v>
      </c>
      <c r="M1583" s="11" t="s">
        <v>6062</v>
      </c>
      <c r="N1583" s="11" t="s">
        <v>727</v>
      </c>
      <c r="O1583" s="11" t="s">
        <v>319</v>
      </c>
      <c r="P1583" s="11" t="s">
        <v>6033</v>
      </c>
      <c r="Q1583" s="11" t="s">
        <v>5568</v>
      </c>
      <c r="R1583" s="11" t="s">
        <v>5569</v>
      </c>
      <c r="S1583" s="11" t="s">
        <v>45</v>
      </c>
      <c r="T1583" s="11" t="s">
        <v>58</v>
      </c>
      <c r="U1583" s="11" t="s">
        <v>6055</v>
      </c>
      <c r="V1583" s="11" t="s">
        <v>62</v>
      </c>
      <c r="W1583" s="17"/>
      <c r="X1583" s="17"/>
      <c r="Y1583" s="30"/>
      <c r="Z1583" s="30"/>
      <c r="AA1583" s="29">
        <v>15.5</v>
      </c>
      <c r="AB1583" s="11" t="s">
        <v>47</v>
      </c>
      <c r="AC1583" s="11">
        <v>0</v>
      </c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  <c r="AP1583" s="11"/>
      <c r="AQ1583" s="11"/>
      <c r="AR1583" s="11"/>
      <c r="AS1583" s="11"/>
      <c r="AT1583" s="11"/>
      <c r="AU1583" s="11"/>
      <c r="AV1583" s="11"/>
      <c r="AW1583" s="11"/>
      <c r="AX1583" s="11"/>
      <c r="AY1583" s="11"/>
      <c r="AZ1583" s="11"/>
      <c r="BA1583" s="11"/>
      <c r="BB1583" s="11"/>
    </row>
    <row r="1584" spans="1:54" x14ac:dyDescent="0.25">
      <c r="A1584" s="11" t="s">
        <v>4940</v>
      </c>
      <c r="B1584" s="12">
        <v>21</v>
      </c>
      <c r="C1584" s="12" t="str">
        <f t="shared" si="24"/>
        <v>[20-30[ ans</v>
      </c>
      <c r="D1584" s="11" t="s">
        <v>4941</v>
      </c>
      <c r="E1584" s="11" t="s">
        <v>39</v>
      </c>
      <c r="F1584" s="11" t="s">
        <v>40</v>
      </c>
      <c r="G1584" s="11"/>
      <c r="H1584" s="11"/>
      <c r="I1584" s="11" t="s">
        <v>41</v>
      </c>
      <c r="J1584" s="11" t="s">
        <v>134</v>
      </c>
      <c r="K1584" s="11" t="s">
        <v>6049</v>
      </c>
      <c r="L1584" s="11" t="s">
        <v>51</v>
      </c>
      <c r="M1584" s="11" t="s">
        <v>6062</v>
      </c>
      <c r="N1584" s="11" t="s">
        <v>64</v>
      </c>
      <c r="O1584" s="11" t="s">
        <v>729</v>
      </c>
      <c r="P1584" s="11" t="s">
        <v>6702</v>
      </c>
      <c r="Q1584" s="11"/>
      <c r="R1584" s="11"/>
      <c r="S1584" s="11" t="s">
        <v>45</v>
      </c>
      <c r="T1584" s="11" t="s">
        <v>39</v>
      </c>
      <c r="U1584" s="11" t="s">
        <v>6053</v>
      </c>
      <c r="V1584" s="11" t="s">
        <v>46</v>
      </c>
      <c r="W1584" s="17">
        <v>43107</v>
      </c>
      <c r="X1584" s="17" t="s">
        <v>6279</v>
      </c>
      <c r="Y1584" s="34">
        <v>1</v>
      </c>
      <c r="Z1584" s="30" t="s">
        <v>6644</v>
      </c>
      <c r="AA1584" s="11"/>
      <c r="AB1584" s="11" t="s">
        <v>47</v>
      </c>
      <c r="AC1584" s="11">
        <v>0</v>
      </c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  <c r="BB1584" s="11"/>
    </row>
    <row r="1585" spans="1:54" x14ac:dyDescent="0.25">
      <c r="A1585" s="11" t="s">
        <v>4942</v>
      </c>
      <c r="B1585" s="12">
        <v>17</v>
      </c>
      <c r="C1585" s="12" t="str">
        <f t="shared" si="24"/>
        <v xml:space="preserve"> &lt; 20 ans</v>
      </c>
      <c r="D1585" s="11" t="s">
        <v>4943</v>
      </c>
      <c r="E1585" s="11" t="s">
        <v>54</v>
      </c>
      <c r="F1585" s="11" t="s">
        <v>40</v>
      </c>
      <c r="G1585" s="11"/>
      <c r="H1585" s="11"/>
      <c r="I1585" s="11" t="s">
        <v>41</v>
      </c>
      <c r="J1585" s="11" t="s">
        <v>134</v>
      </c>
      <c r="K1585" s="11" t="s">
        <v>6049</v>
      </c>
      <c r="L1585" s="11" t="s">
        <v>43</v>
      </c>
      <c r="M1585" s="11" t="s">
        <v>6062</v>
      </c>
      <c r="N1585" s="11" t="s">
        <v>573</v>
      </c>
      <c r="O1585" s="11" t="s">
        <v>5674</v>
      </c>
      <c r="P1585" s="11" t="s">
        <v>6033</v>
      </c>
      <c r="Q1585" s="11" t="s">
        <v>5675</v>
      </c>
      <c r="R1585" s="11" t="s">
        <v>5676</v>
      </c>
      <c r="S1585" s="11" t="s">
        <v>45</v>
      </c>
      <c r="T1585" s="11" t="s">
        <v>58</v>
      </c>
      <c r="U1585" s="11" t="s">
        <v>6055</v>
      </c>
      <c r="V1585" s="11" t="s">
        <v>62</v>
      </c>
      <c r="W1585" s="17"/>
      <c r="X1585" s="17"/>
      <c r="Y1585" s="30"/>
      <c r="Z1585" s="30"/>
      <c r="AA1585" s="11"/>
      <c r="AB1585" s="11" t="s">
        <v>47</v>
      </c>
      <c r="AC1585" s="11">
        <v>0</v>
      </c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  <c r="AP1585" s="11"/>
      <c r="AQ1585" s="11"/>
      <c r="AR1585" s="11"/>
      <c r="AS1585" s="11"/>
      <c r="AT1585" s="11"/>
      <c r="AU1585" s="11"/>
      <c r="AV1585" s="11"/>
      <c r="AW1585" s="11"/>
      <c r="AX1585" s="11"/>
      <c r="AY1585" s="11"/>
      <c r="AZ1585" s="11"/>
      <c r="BA1585" s="11"/>
      <c r="BB1585" s="11"/>
    </row>
    <row r="1586" spans="1:54" x14ac:dyDescent="0.25">
      <c r="A1586" s="11" t="s">
        <v>4944</v>
      </c>
      <c r="B1586" s="12">
        <v>36</v>
      </c>
      <c r="C1586" s="12" t="str">
        <f t="shared" si="24"/>
        <v>[30-40[ ans</v>
      </c>
      <c r="D1586" s="11" t="s">
        <v>4945</v>
      </c>
      <c r="E1586" s="11" t="s">
        <v>54</v>
      </c>
      <c r="F1586" s="11" t="s">
        <v>40</v>
      </c>
      <c r="G1586" s="11"/>
      <c r="H1586" s="11"/>
      <c r="I1586" s="11" t="s">
        <v>41</v>
      </c>
      <c r="J1586" s="11" t="s">
        <v>71</v>
      </c>
      <c r="K1586" s="11" t="s">
        <v>6047</v>
      </c>
      <c r="L1586" s="11" t="s">
        <v>43</v>
      </c>
      <c r="M1586" s="11" t="s">
        <v>6062</v>
      </c>
      <c r="N1586" s="11" t="s">
        <v>129</v>
      </c>
      <c r="O1586" s="11" t="s">
        <v>129</v>
      </c>
      <c r="P1586" s="11" t="s">
        <v>6033</v>
      </c>
      <c r="Q1586" s="11" t="s">
        <v>5681</v>
      </c>
      <c r="R1586" s="11" t="s">
        <v>5682</v>
      </c>
      <c r="S1586" s="11" t="s">
        <v>45</v>
      </c>
      <c r="T1586" s="11" t="s">
        <v>58</v>
      </c>
      <c r="U1586" s="11" t="s">
        <v>6055</v>
      </c>
      <c r="V1586" s="11" t="s">
        <v>62</v>
      </c>
      <c r="W1586" s="17"/>
      <c r="X1586" s="17"/>
      <c r="Y1586" s="30"/>
      <c r="Z1586" s="30"/>
      <c r="AA1586" s="29">
        <v>14.2</v>
      </c>
      <c r="AB1586" s="11" t="s">
        <v>47</v>
      </c>
      <c r="AC1586" s="11">
        <v>0</v>
      </c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  <c r="BB1586" s="11"/>
    </row>
    <row r="1587" spans="1:54" x14ac:dyDescent="0.25">
      <c r="A1587" s="11" t="s">
        <v>4946</v>
      </c>
      <c r="B1587" s="12">
        <v>41</v>
      </c>
      <c r="C1587" s="12" t="str">
        <f t="shared" si="24"/>
        <v>[40-50 [ ans</v>
      </c>
      <c r="D1587" s="11" t="s">
        <v>4947</v>
      </c>
      <c r="E1587" s="11" t="s">
        <v>39</v>
      </c>
      <c r="F1587" s="11" t="s">
        <v>40</v>
      </c>
      <c r="G1587" s="11"/>
      <c r="H1587" s="11"/>
      <c r="I1587" s="11" t="s">
        <v>41</v>
      </c>
      <c r="J1587" s="11" t="s">
        <v>523</v>
      </c>
      <c r="K1587" s="11" t="s">
        <v>6049</v>
      </c>
      <c r="L1587" s="11" t="s">
        <v>523</v>
      </c>
      <c r="M1587" s="11" t="s">
        <v>523</v>
      </c>
      <c r="N1587" s="11" t="s">
        <v>428</v>
      </c>
      <c r="O1587" s="11" t="s">
        <v>428</v>
      </c>
      <c r="P1587" s="11" t="s">
        <v>428</v>
      </c>
      <c r="Q1587" s="11"/>
      <c r="R1587" s="11"/>
      <c r="S1587" s="11" t="s">
        <v>45</v>
      </c>
      <c r="T1587" s="11" t="s">
        <v>39</v>
      </c>
      <c r="U1587" s="11" t="s">
        <v>6053</v>
      </c>
      <c r="V1587" s="11" t="s">
        <v>46</v>
      </c>
      <c r="W1587" s="17" t="s">
        <v>6078</v>
      </c>
      <c r="X1587" s="17" t="s">
        <v>6291</v>
      </c>
      <c r="Y1587" s="34">
        <v>9</v>
      </c>
      <c r="Z1587" s="30" t="s">
        <v>6648</v>
      </c>
      <c r="AA1587" s="29">
        <v>12</v>
      </c>
      <c r="AB1587" s="11" t="s">
        <v>47</v>
      </c>
      <c r="AC1587" s="11">
        <v>0</v>
      </c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  <c r="BB1587" s="11"/>
    </row>
    <row r="1588" spans="1:54" x14ac:dyDescent="0.25">
      <c r="A1588" s="11" t="s">
        <v>4948</v>
      </c>
      <c r="B1588" s="12">
        <v>33</v>
      </c>
      <c r="C1588" s="12" t="str">
        <f t="shared" si="24"/>
        <v>[30-40[ ans</v>
      </c>
      <c r="D1588" s="11" t="s">
        <v>4949</v>
      </c>
      <c r="E1588" s="11" t="s">
        <v>54</v>
      </c>
      <c r="F1588" s="11" t="s">
        <v>40</v>
      </c>
      <c r="G1588" s="11"/>
      <c r="H1588" s="11"/>
      <c r="I1588" s="11" t="s">
        <v>41</v>
      </c>
      <c r="J1588" s="11" t="s">
        <v>95</v>
      </c>
      <c r="K1588" s="11" t="s">
        <v>6043</v>
      </c>
      <c r="L1588" s="11" t="s">
        <v>51</v>
      </c>
      <c r="M1588" s="11" t="s">
        <v>6062</v>
      </c>
      <c r="N1588" s="11" t="s">
        <v>64</v>
      </c>
      <c r="O1588" s="11" t="s">
        <v>729</v>
      </c>
      <c r="P1588" s="11" t="s">
        <v>6702</v>
      </c>
      <c r="Q1588" s="11"/>
      <c r="R1588" s="11"/>
      <c r="S1588" s="11" t="s">
        <v>45</v>
      </c>
      <c r="T1588" s="11" t="s">
        <v>58</v>
      </c>
      <c r="U1588" s="11" t="s">
        <v>6055</v>
      </c>
      <c r="V1588" s="11" t="s">
        <v>46</v>
      </c>
      <c r="W1588" s="17"/>
      <c r="X1588" s="17"/>
      <c r="Y1588" s="30"/>
      <c r="Z1588" s="30"/>
      <c r="AA1588" s="29">
        <v>13.9</v>
      </c>
      <c r="AB1588" s="11" t="s">
        <v>47</v>
      </c>
      <c r="AC1588" s="11">
        <v>0</v>
      </c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  <c r="BB1588" s="11"/>
    </row>
    <row r="1589" spans="1:54" x14ac:dyDescent="0.25">
      <c r="A1589" s="11" t="s">
        <v>4950</v>
      </c>
      <c r="B1589" s="12">
        <v>29</v>
      </c>
      <c r="C1589" s="12" t="str">
        <f t="shared" si="24"/>
        <v>[20-30[ ans</v>
      </c>
      <c r="D1589" s="11" t="s">
        <v>4951</v>
      </c>
      <c r="E1589" s="11" t="s">
        <v>54</v>
      </c>
      <c r="F1589" s="11" t="s">
        <v>40</v>
      </c>
      <c r="G1589" s="11"/>
      <c r="H1589" s="11"/>
      <c r="I1589" s="11" t="s">
        <v>41</v>
      </c>
      <c r="J1589" s="11" t="s">
        <v>134</v>
      </c>
      <c r="K1589" s="11" t="s">
        <v>6049</v>
      </c>
      <c r="L1589" s="11" t="s">
        <v>114</v>
      </c>
      <c r="M1589" s="11" t="s">
        <v>6062</v>
      </c>
      <c r="N1589" s="11" t="s">
        <v>170</v>
      </c>
      <c r="O1589" s="11" t="s">
        <v>115</v>
      </c>
      <c r="P1589" s="11" t="s">
        <v>6031</v>
      </c>
      <c r="Q1589" s="11" t="s">
        <v>5604</v>
      </c>
      <c r="R1589" s="11" t="s">
        <v>5605</v>
      </c>
      <c r="S1589" s="11" t="s">
        <v>45</v>
      </c>
      <c r="T1589" s="11" t="s">
        <v>84</v>
      </c>
      <c r="U1589" s="11" t="s">
        <v>6057</v>
      </c>
      <c r="V1589" s="11" t="s">
        <v>46</v>
      </c>
      <c r="W1589" s="17">
        <v>42736</v>
      </c>
      <c r="X1589" s="17" t="s">
        <v>6270</v>
      </c>
      <c r="Y1589" s="34">
        <v>2</v>
      </c>
      <c r="Z1589" s="30" t="s">
        <v>6644</v>
      </c>
      <c r="AA1589" s="11"/>
      <c r="AB1589" s="11" t="s">
        <v>47</v>
      </c>
      <c r="AC1589" s="11">
        <v>0</v>
      </c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  <c r="AP1589" s="11"/>
      <c r="AQ1589" s="11"/>
      <c r="AR1589" s="11"/>
      <c r="AS1589" s="11"/>
      <c r="AT1589" s="11"/>
      <c r="AU1589" s="11"/>
      <c r="AV1589" s="11"/>
      <c r="AW1589" s="11"/>
      <c r="AX1589" s="11"/>
      <c r="AY1589" s="11"/>
      <c r="AZ1589" s="11"/>
      <c r="BA1589" s="11"/>
      <c r="BB1589" s="11"/>
    </row>
    <row r="1590" spans="1:54" x14ac:dyDescent="0.25">
      <c r="A1590" s="11" t="s">
        <v>4952</v>
      </c>
      <c r="B1590" s="12">
        <v>31</v>
      </c>
      <c r="C1590" s="12" t="str">
        <f t="shared" si="24"/>
        <v>[30-40[ ans</v>
      </c>
      <c r="D1590" s="11" t="s">
        <v>4953</v>
      </c>
      <c r="E1590" s="11" t="s">
        <v>54</v>
      </c>
      <c r="F1590" s="11" t="s">
        <v>40</v>
      </c>
      <c r="G1590" s="11"/>
      <c r="H1590" s="11"/>
      <c r="I1590" s="11" t="s">
        <v>49</v>
      </c>
      <c r="J1590" s="11" t="s">
        <v>108</v>
      </c>
      <c r="K1590" s="11" t="s">
        <v>6045</v>
      </c>
      <c r="L1590" s="11" t="s">
        <v>51</v>
      </c>
      <c r="M1590" s="11" t="s">
        <v>6062</v>
      </c>
      <c r="N1590" s="11" t="s">
        <v>644</v>
      </c>
      <c r="O1590" s="11" t="s">
        <v>104</v>
      </c>
      <c r="P1590" s="11" t="s">
        <v>6033</v>
      </c>
      <c r="Q1590" s="11" t="s">
        <v>6036</v>
      </c>
      <c r="R1590" s="11" t="s">
        <v>6037</v>
      </c>
      <c r="S1590" s="11" t="s">
        <v>45</v>
      </c>
      <c r="T1590" s="11" t="s">
        <v>334</v>
      </c>
      <c r="U1590" s="11" t="e">
        <v>#N/A</v>
      </c>
      <c r="V1590" s="11" t="s">
        <v>46</v>
      </c>
      <c r="W1590" s="17">
        <v>42007</v>
      </c>
      <c r="X1590" s="17" t="s">
        <v>6316</v>
      </c>
      <c r="Y1590" s="34">
        <v>4</v>
      </c>
      <c r="Z1590" s="30" t="s">
        <v>6647</v>
      </c>
      <c r="AA1590" s="29">
        <v>14.2</v>
      </c>
      <c r="AB1590" s="11" t="s">
        <v>47</v>
      </c>
      <c r="AC1590" s="11">
        <v>0</v>
      </c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  <c r="BB1590" s="11"/>
    </row>
    <row r="1591" spans="1:54" x14ac:dyDescent="0.25">
      <c r="A1591" s="11" t="s">
        <v>4954</v>
      </c>
      <c r="B1591" s="12">
        <v>31</v>
      </c>
      <c r="C1591" s="12" t="str">
        <f t="shared" si="24"/>
        <v>[30-40[ ans</v>
      </c>
      <c r="D1591" s="11" t="s">
        <v>4955</v>
      </c>
      <c r="E1591" s="11" t="s">
        <v>48</v>
      </c>
      <c r="F1591" s="11" t="s">
        <v>40</v>
      </c>
      <c r="G1591" s="11"/>
      <c r="H1591" s="11"/>
      <c r="I1591" s="11" t="s">
        <v>49</v>
      </c>
      <c r="J1591" s="11" t="s">
        <v>280</v>
      </c>
      <c r="K1591" s="11" t="s">
        <v>6047</v>
      </c>
      <c r="L1591" s="11" t="s">
        <v>118</v>
      </c>
      <c r="M1591" s="11" t="s">
        <v>6696</v>
      </c>
      <c r="N1591" s="11" t="s">
        <v>281</v>
      </c>
      <c r="O1591" s="11" t="s">
        <v>281</v>
      </c>
      <c r="P1591" s="11" t="s">
        <v>6702</v>
      </c>
      <c r="Q1591" s="11"/>
      <c r="R1591" s="11"/>
      <c r="S1591" s="11" t="s">
        <v>45</v>
      </c>
      <c r="T1591" s="11" t="s">
        <v>282</v>
      </c>
      <c r="U1591" s="11" t="e">
        <v>#N/A</v>
      </c>
      <c r="V1591" s="11" t="s">
        <v>62</v>
      </c>
      <c r="W1591" s="17"/>
      <c r="X1591" s="17"/>
      <c r="Y1591" s="30"/>
      <c r="Z1591" s="30"/>
      <c r="AA1591" s="11"/>
      <c r="AB1591" s="11" t="s">
        <v>47</v>
      </c>
      <c r="AC1591" s="11">
        <v>0</v>
      </c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  <c r="AP1591" s="11"/>
      <c r="AQ1591" s="11"/>
      <c r="AR1591" s="11"/>
      <c r="AS1591" s="11"/>
      <c r="AT1591" s="11"/>
      <c r="AU1591" s="11"/>
      <c r="AV1591" s="11"/>
      <c r="AW1591" s="11"/>
      <c r="AX1591" s="11"/>
      <c r="AY1591" s="11"/>
      <c r="AZ1591" s="11"/>
      <c r="BA1591" s="11"/>
      <c r="BB1591" s="11"/>
    </row>
    <row r="1592" spans="1:54" x14ac:dyDescent="0.25">
      <c r="A1592" s="11" t="s">
        <v>4956</v>
      </c>
      <c r="B1592" s="12">
        <v>35</v>
      </c>
      <c r="C1592" s="12" t="str">
        <f t="shared" si="24"/>
        <v>[30-40[ ans</v>
      </c>
      <c r="D1592" s="11" t="s">
        <v>4957</v>
      </c>
      <c r="E1592" s="11" t="s">
        <v>92</v>
      </c>
      <c r="F1592" s="11" t="s">
        <v>40</v>
      </c>
      <c r="G1592" s="11"/>
      <c r="H1592" s="11"/>
      <c r="I1592" s="11" t="s">
        <v>49</v>
      </c>
      <c r="J1592" s="11" t="s">
        <v>410</v>
      </c>
      <c r="K1592" s="11" t="s">
        <v>6047</v>
      </c>
      <c r="L1592" s="11" t="s">
        <v>51</v>
      </c>
      <c r="M1592" s="11" t="s">
        <v>6062</v>
      </c>
      <c r="N1592" s="11" t="s">
        <v>52</v>
      </c>
      <c r="O1592" s="11" t="s">
        <v>319</v>
      </c>
      <c r="P1592" s="11" t="s">
        <v>6033</v>
      </c>
      <c r="Q1592" s="11" t="s">
        <v>5568</v>
      </c>
      <c r="R1592" s="11" t="s">
        <v>5569</v>
      </c>
      <c r="S1592" s="11" t="s">
        <v>45</v>
      </c>
      <c r="T1592" s="11" t="s">
        <v>58</v>
      </c>
      <c r="U1592" s="11" t="s">
        <v>6055</v>
      </c>
      <c r="V1592" s="11" t="s">
        <v>46</v>
      </c>
      <c r="W1592" s="17"/>
      <c r="X1592" s="17"/>
      <c r="Y1592" s="30"/>
      <c r="Z1592" s="30"/>
      <c r="AA1592" s="11"/>
      <c r="AB1592" s="11" t="s">
        <v>47</v>
      </c>
      <c r="AC1592" s="11">
        <v>0</v>
      </c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  <c r="BB1592" s="11"/>
    </row>
    <row r="1593" spans="1:54" x14ac:dyDescent="0.25">
      <c r="A1593" s="11" t="s">
        <v>4958</v>
      </c>
      <c r="B1593" s="12">
        <v>42</v>
      </c>
      <c r="C1593" s="12" t="str">
        <f t="shared" si="24"/>
        <v>[40-50 [ ans</v>
      </c>
      <c r="D1593" s="11" t="s">
        <v>4959</v>
      </c>
      <c r="E1593" s="11" t="s">
        <v>39</v>
      </c>
      <c r="F1593" s="11" t="s">
        <v>40</v>
      </c>
      <c r="G1593" s="11"/>
      <c r="H1593" s="11"/>
      <c r="I1593" s="11" t="s">
        <v>49</v>
      </c>
      <c r="J1593" s="11" t="s">
        <v>600</v>
      </c>
      <c r="K1593" s="11" t="s">
        <v>6043</v>
      </c>
      <c r="L1593" s="11" t="s">
        <v>51</v>
      </c>
      <c r="M1593" s="11" t="s">
        <v>6062</v>
      </c>
      <c r="N1593" s="11" t="s">
        <v>133</v>
      </c>
      <c r="O1593" s="11" t="s">
        <v>319</v>
      </c>
      <c r="P1593" s="11" t="s">
        <v>6033</v>
      </c>
      <c r="Q1593" s="11" t="s">
        <v>5568</v>
      </c>
      <c r="R1593" s="11" t="s">
        <v>5569</v>
      </c>
      <c r="S1593" s="11" t="s">
        <v>45</v>
      </c>
      <c r="T1593" s="11" t="s">
        <v>58</v>
      </c>
      <c r="U1593" s="11" t="s">
        <v>6055</v>
      </c>
      <c r="V1593" s="11" t="s">
        <v>62</v>
      </c>
      <c r="W1593" s="17"/>
      <c r="X1593" s="17"/>
      <c r="Y1593" s="30"/>
      <c r="Z1593" s="30"/>
      <c r="AA1593" s="11"/>
      <c r="AB1593" s="11" t="s">
        <v>47</v>
      </c>
      <c r="AC1593" s="11">
        <v>0</v>
      </c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  <c r="AP1593" s="11"/>
      <c r="AQ1593" s="11"/>
      <c r="AR1593" s="11"/>
      <c r="AS1593" s="11"/>
      <c r="AT1593" s="11"/>
      <c r="AU1593" s="11"/>
      <c r="AV1593" s="11"/>
      <c r="AW1593" s="11"/>
      <c r="AX1593" s="11"/>
      <c r="AY1593" s="11"/>
      <c r="AZ1593" s="11"/>
      <c r="BA1593" s="11"/>
      <c r="BB1593" s="11"/>
    </row>
    <row r="1594" spans="1:54" x14ac:dyDescent="0.25">
      <c r="A1594" s="11" t="s">
        <v>4960</v>
      </c>
      <c r="B1594" s="12">
        <v>31</v>
      </c>
      <c r="C1594" s="12" t="str">
        <f t="shared" si="24"/>
        <v>[30-40[ ans</v>
      </c>
      <c r="D1594" s="11" t="s">
        <v>4961</v>
      </c>
      <c r="E1594" s="11" t="s">
        <v>54</v>
      </c>
      <c r="F1594" s="11" t="s">
        <v>40</v>
      </c>
      <c r="G1594" s="11"/>
      <c r="H1594" s="11"/>
      <c r="I1594" s="11" t="s">
        <v>49</v>
      </c>
      <c r="J1594" s="11" t="s">
        <v>333</v>
      </c>
      <c r="K1594" s="11" t="s">
        <v>6045</v>
      </c>
      <c r="L1594" s="11" t="s">
        <v>51</v>
      </c>
      <c r="M1594" s="11" t="s">
        <v>6062</v>
      </c>
      <c r="N1594" s="11" t="s">
        <v>135</v>
      </c>
      <c r="O1594" s="11" t="s">
        <v>729</v>
      </c>
      <c r="P1594" s="11" t="s">
        <v>6702</v>
      </c>
      <c r="Q1594" s="11"/>
      <c r="R1594" s="11"/>
      <c r="S1594" s="11" t="s">
        <v>45</v>
      </c>
      <c r="T1594" s="11" t="s">
        <v>58</v>
      </c>
      <c r="U1594" s="11" t="s">
        <v>6055</v>
      </c>
      <c r="V1594" s="11" t="s">
        <v>62</v>
      </c>
      <c r="W1594" s="17"/>
      <c r="X1594" s="17"/>
      <c r="Y1594" s="30"/>
      <c r="Z1594" s="30"/>
      <c r="AA1594" s="11"/>
      <c r="AB1594" s="11" t="s">
        <v>47</v>
      </c>
      <c r="AC1594" s="11">
        <v>0</v>
      </c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  <c r="AP1594" s="11"/>
      <c r="AQ1594" s="11"/>
      <c r="AR1594" s="11"/>
      <c r="AS1594" s="11"/>
      <c r="AT1594" s="11"/>
      <c r="AU1594" s="11"/>
      <c r="AV1594" s="11"/>
      <c r="AW1594" s="11"/>
      <c r="AX1594" s="11"/>
      <c r="AY1594" s="11"/>
      <c r="AZ1594" s="11"/>
      <c r="BA1594" s="11"/>
      <c r="BB1594" s="11"/>
    </row>
    <row r="1595" spans="1:54" x14ac:dyDescent="0.25">
      <c r="A1595" s="11" t="s">
        <v>4962</v>
      </c>
      <c r="B1595" s="12">
        <v>31</v>
      </c>
      <c r="C1595" s="12" t="str">
        <f t="shared" si="24"/>
        <v>[30-40[ ans</v>
      </c>
      <c r="D1595" s="11" t="s">
        <v>4963</v>
      </c>
      <c r="E1595" s="11" t="s">
        <v>92</v>
      </c>
      <c r="F1595" s="11" t="s">
        <v>40</v>
      </c>
      <c r="G1595" s="11"/>
      <c r="H1595" s="11"/>
      <c r="I1595" s="11" t="s">
        <v>41</v>
      </c>
      <c r="J1595" s="11" t="s">
        <v>134</v>
      </c>
      <c r="K1595" s="11" t="s">
        <v>6049</v>
      </c>
      <c r="L1595" s="11" t="s">
        <v>43</v>
      </c>
      <c r="M1595" s="11" t="s">
        <v>6062</v>
      </c>
      <c r="N1595" s="11" t="s">
        <v>460</v>
      </c>
      <c r="O1595" s="11" t="s">
        <v>460</v>
      </c>
      <c r="P1595" s="11" t="s">
        <v>6035</v>
      </c>
      <c r="Q1595" s="11" t="s">
        <v>5991</v>
      </c>
      <c r="R1595" s="11" t="s">
        <v>5992</v>
      </c>
      <c r="S1595" s="11" t="s">
        <v>45</v>
      </c>
      <c r="T1595" s="11" t="s">
        <v>84</v>
      </c>
      <c r="U1595" s="11" t="s">
        <v>6057</v>
      </c>
      <c r="V1595" s="11" t="s">
        <v>62</v>
      </c>
      <c r="W1595" s="17"/>
      <c r="X1595" s="17"/>
      <c r="Y1595" s="30"/>
      <c r="Z1595" s="30"/>
      <c r="AA1595" s="11"/>
      <c r="AB1595" s="11" t="s">
        <v>47</v>
      </c>
      <c r="AC1595" s="11">
        <v>0</v>
      </c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  <c r="AP1595" s="11"/>
      <c r="AQ1595" s="11"/>
      <c r="AR1595" s="11"/>
      <c r="AS1595" s="11"/>
      <c r="AT1595" s="11"/>
      <c r="AU1595" s="11"/>
      <c r="AV1595" s="11"/>
      <c r="AW1595" s="11"/>
      <c r="AX1595" s="11"/>
      <c r="AY1595" s="11"/>
      <c r="AZ1595" s="11"/>
      <c r="BA1595" s="11"/>
      <c r="BB1595" s="11"/>
    </row>
    <row r="1596" spans="1:54" x14ac:dyDescent="0.25">
      <c r="A1596" s="11" t="s">
        <v>4964</v>
      </c>
      <c r="B1596" s="12">
        <v>46</v>
      </c>
      <c r="C1596" s="12" t="str">
        <f t="shared" si="24"/>
        <v>[40-50 [ ans</v>
      </c>
      <c r="D1596" s="11" t="s">
        <v>4965</v>
      </c>
      <c r="E1596" s="11" t="s">
        <v>54</v>
      </c>
      <c r="F1596" s="11" t="s">
        <v>40</v>
      </c>
      <c r="G1596" s="11"/>
      <c r="H1596" s="11"/>
      <c r="I1596" s="11" t="s">
        <v>49</v>
      </c>
      <c r="J1596" s="11" t="s">
        <v>792</v>
      </c>
      <c r="K1596" s="11" t="s">
        <v>6045</v>
      </c>
      <c r="L1596" s="11" t="s">
        <v>157</v>
      </c>
      <c r="M1596" s="11" t="s">
        <v>6062</v>
      </c>
      <c r="N1596" s="11" t="s">
        <v>331</v>
      </c>
      <c r="O1596" s="11" t="s">
        <v>169</v>
      </c>
      <c r="P1596" s="11" t="s">
        <v>6034</v>
      </c>
      <c r="Q1596" s="11" t="s">
        <v>5830</v>
      </c>
      <c r="R1596" s="11" t="s">
        <v>5831</v>
      </c>
      <c r="S1596" s="11" t="s">
        <v>45</v>
      </c>
      <c r="T1596" s="11" t="s">
        <v>39</v>
      </c>
      <c r="U1596" s="11" t="s">
        <v>6053</v>
      </c>
      <c r="V1596" s="11" t="s">
        <v>46</v>
      </c>
      <c r="W1596" s="17">
        <v>39448</v>
      </c>
      <c r="X1596" s="17" t="s">
        <v>6389</v>
      </c>
      <c r="Y1596" s="34">
        <v>11</v>
      </c>
      <c r="Z1596" s="30" t="s">
        <v>6651</v>
      </c>
      <c r="AA1596" s="29">
        <v>14.3</v>
      </c>
      <c r="AB1596" s="11" t="s">
        <v>47</v>
      </c>
      <c r="AC1596" s="11">
        <v>0</v>
      </c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  <c r="AP1596" s="11"/>
      <c r="AQ1596" s="11"/>
      <c r="AR1596" s="11"/>
      <c r="AS1596" s="11"/>
      <c r="AT1596" s="11"/>
      <c r="AU1596" s="11"/>
      <c r="AV1596" s="11"/>
      <c r="AW1596" s="11"/>
      <c r="AX1596" s="11"/>
      <c r="AY1596" s="11"/>
      <c r="AZ1596" s="11"/>
      <c r="BA1596" s="11"/>
      <c r="BB1596" s="11"/>
    </row>
    <row r="1597" spans="1:54" x14ac:dyDescent="0.25">
      <c r="A1597" s="11" t="s">
        <v>4966</v>
      </c>
      <c r="B1597" s="12">
        <v>27</v>
      </c>
      <c r="C1597" s="12" t="str">
        <f t="shared" si="24"/>
        <v>[20-30[ ans</v>
      </c>
      <c r="D1597" s="11" t="s">
        <v>4967</v>
      </c>
      <c r="E1597" s="11" t="s">
        <v>54</v>
      </c>
      <c r="F1597" s="11" t="s">
        <v>40</v>
      </c>
      <c r="G1597" s="11"/>
      <c r="H1597" s="11"/>
      <c r="I1597" s="11" t="s">
        <v>49</v>
      </c>
      <c r="J1597" s="11" t="s">
        <v>74</v>
      </c>
      <c r="K1597" s="11" t="s">
        <v>6047</v>
      </c>
      <c r="L1597" s="11" t="s">
        <v>43</v>
      </c>
      <c r="M1597" s="11" t="s">
        <v>6062</v>
      </c>
      <c r="N1597" s="11" t="s">
        <v>460</v>
      </c>
      <c r="O1597" s="11" t="s">
        <v>460</v>
      </c>
      <c r="P1597" s="11" t="s">
        <v>6035</v>
      </c>
      <c r="Q1597" s="11" t="s">
        <v>5991</v>
      </c>
      <c r="R1597" s="11" t="s">
        <v>5992</v>
      </c>
      <c r="S1597" s="11" t="s">
        <v>45</v>
      </c>
      <c r="T1597" s="11" t="s">
        <v>58</v>
      </c>
      <c r="U1597" s="11" t="s">
        <v>6055</v>
      </c>
      <c r="V1597" s="11" t="s">
        <v>46</v>
      </c>
      <c r="W1597" s="17">
        <v>40909</v>
      </c>
      <c r="X1597" s="17" t="s">
        <v>6528</v>
      </c>
      <c r="Y1597" s="34">
        <v>7</v>
      </c>
      <c r="Z1597" s="30" t="s">
        <v>6645</v>
      </c>
      <c r="AA1597" s="29">
        <v>13</v>
      </c>
      <c r="AB1597" s="11" t="s">
        <v>47</v>
      </c>
      <c r="AC1597" s="11">
        <v>0</v>
      </c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  <c r="BB1597" s="11"/>
    </row>
    <row r="1598" spans="1:54" x14ac:dyDescent="0.25">
      <c r="A1598" s="11" t="s">
        <v>4968</v>
      </c>
      <c r="B1598" s="12">
        <v>42</v>
      </c>
      <c r="C1598" s="12" t="str">
        <f t="shared" si="24"/>
        <v>[40-50 [ ans</v>
      </c>
      <c r="D1598" s="11" t="s">
        <v>4969</v>
      </c>
      <c r="E1598" s="11" t="s">
        <v>92</v>
      </c>
      <c r="F1598" s="11" t="s">
        <v>40</v>
      </c>
      <c r="G1598" s="11"/>
      <c r="H1598" s="11"/>
      <c r="I1598" s="11" t="s">
        <v>49</v>
      </c>
      <c r="J1598" s="11" t="s">
        <v>98</v>
      </c>
      <c r="K1598" s="11" t="s">
        <v>6043</v>
      </c>
      <c r="L1598" s="11" t="s">
        <v>51</v>
      </c>
      <c r="M1598" s="11" t="s">
        <v>6062</v>
      </c>
      <c r="N1598" s="11" t="s">
        <v>498</v>
      </c>
      <c r="O1598" s="11" t="s">
        <v>5647</v>
      </c>
      <c r="P1598" s="11" t="s">
        <v>6033</v>
      </c>
      <c r="Q1598" s="11" t="s">
        <v>6017</v>
      </c>
      <c r="R1598" s="11" t="s">
        <v>6018</v>
      </c>
      <c r="S1598" s="11" t="s">
        <v>45</v>
      </c>
      <c r="T1598" s="11" t="s">
        <v>229</v>
      </c>
      <c r="U1598" s="11" t="s">
        <v>6053</v>
      </c>
      <c r="V1598" s="11" t="s">
        <v>46</v>
      </c>
      <c r="W1598" s="17">
        <v>41640</v>
      </c>
      <c r="X1598" s="17" t="s">
        <v>6297</v>
      </c>
      <c r="Y1598" s="34">
        <v>5</v>
      </c>
      <c r="Z1598" s="30" t="s">
        <v>6646</v>
      </c>
      <c r="AA1598" s="11"/>
      <c r="AB1598" s="11" t="s">
        <v>47</v>
      </c>
      <c r="AC1598" s="11">
        <v>0</v>
      </c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  <c r="BB1598" s="11"/>
    </row>
    <row r="1599" spans="1:54" x14ac:dyDescent="0.25">
      <c r="A1599" s="11" t="s">
        <v>4970</v>
      </c>
      <c r="B1599" s="12">
        <v>28</v>
      </c>
      <c r="C1599" s="12" t="str">
        <f t="shared" si="24"/>
        <v>[20-30[ ans</v>
      </c>
      <c r="D1599" s="11" t="s">
        <v>4971</v>
      </c>
      <c r="E1599" s="11" t="s">
        <v>48</v>
      </c>
      <c r="F1599" s="11" t="s">
        <v>40</v>
      </c>
      <c r="G1599" s="11"/>
      <c r="H1599" s="11"/>
      <c r="I1599" s="11" t="s">
        <v>41</v>
      </c>
      <c r="J1599" s="11" t="s">
        <v>1104</v>
      </c>
      <c r="K1599" s="11" t="s">
        <v>6046</v>
      </c>
      <c r="L1599" s="11" t="s">
        <v>60</v>
      </c>
      <c r="M1599" s="11" t="s">
        <v>6062</v>
      </c>
      <c r="N1599" s="11" t="s">
        <v>194</v>
      </c>
      <c r="O1599" s="11" t="s">
        <v>194</v>
      </c>
      <c r="P1599" s="11" t="s">
        <v>6035</v>
      </c>
      <c r="Q1599" s="11" t="s">
        <v>5608</v>
      </c>
      <c r="R1599" s="11" t="s">
        <v>5609</v>
      </c>
      <c r="S1599" s="11" t="s">
        <v>45</v>
      </c>
      <c r="T1599" s="11" t="s">
        <v>58</v>
      </c>
      <c r="U1599" s="11" t="s">
        <v>6055</v>
      </c>
      <c r="V1599" s="11" t="s">
        <v>62</v>
      </c>
      <c r="W1599" s="17"/>
      <c r="X1599" s="17"/>
      <c r="Y1599" s="30"/>
      <c r="Z1599" s="30"/>
      <c r="AA1599" s="11"/>
      <c r="AB1599" s="11" t="s">
        <v>47</v>
      </c>
      <c r="AC1599" s="11">
        <v>0</v>
      </c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  <c r="AP1599" s="11"/>
      <c r="AQ1599" s="11"/>
      <c r="AR1599" s="11"/>
      <c r="AS1599" s="11"/>
      <c r="AT1599" s="11"/>
      <c r="AU1599" s="11"/>
      <c r="AV1599" s="11"/>
      <c r="AW1599" s="11"/>
      <c r="AX1599" s="11"/>
      <c r="AY1599" s="11"/>
      <c r="AZ1599" s="11"/>
      <c r="BA1599" s="11"/>
      <c r="BB1599" s="11"/>
    </row>
    <row r="1600" spans="1:54" x14ac:dyDescent="0.25">
      <c r="A1600" s="11" t="s">
        <v>4972</v>
      </c>
      <c r="B1600" s="12">
        <v>41</v>
      </c>
      <c r="C1600" s="12" t="str">
        <f t="shared" si="24"/>
        <v>[40-50 [ ans</v>
      </c>
      <c r="D1600" s="11" t="s">
        <v>4973</v>
      </c>
      <c r="E1600" s="11" t="s">
        <v>269</v>
      </c>
      <c r="F1600" s="11" t="s">
        <v>40</v>
      </c>
      <c r="G1600" s="11"/>
      <c r="H1600" s="11"/>
      <c r="I1600" s="11" t="s">
        <v>41</v>
      </c>
      <c r="J1600" s="11" t="s">
        <v>134</v>
      </c>
      <c r="K1600" s="11" t="s">
        <v>6049</v>
      </c>
      <c r="L1600" s="11" t="s">
        <v>60</v>
      </c>
      <c r="M1600" s="11" t="s">
        <v>6062</v>
      </c>
      <c r="N1600" s="11" t="s">
        <v>554</v>
      </c>
      <c r="O1600" s="11" t="s">
        <v>554</v>
      </c>
      <c r="P1600" s="11" t="s">
        <v>6032</v>
      </c>
      <c r="Q1600" s="11" t="s">
        <v>5576</v>
      </c>
      <c r="R1600" s="11" t="s">
        <v>5577</v>
      </c>
      <c r="S1600" s="11" t="s">
        <v>45</v>
      </c>
      <c r="T1600" s="11" t="s">
        <v>39</v>
      </c>
      <c r="U1600" s="11" t="s">
        <v>6053</v>
      </c>
      <c r="V1600" s="11" t="s">
        <v>46</v>
      </c>
      <c r="W1600" s="17" t="s">
        <v>6246</v>
      </c>
      <c r="X1600" s="17" t="s">
        <v>6608</v>
      </c>
      <c r="Y1600" s="34">
        <v>0</v>
      </c>
      <c r="Z1600" s="30" t="s">
        <v>6644</v>
      </c>
      <c r="AA1600" s="29">
        <v>15.2</v>
      </c>
      <c r="AB1600" s="11" t="s">
        <v>47</v>
      </c>
      <c r="AC1600" s="11">
        <v>0</v>
      </c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  <c r="AP1600" s="11"/>
      <c r="AQ1600" s="11"/>
      <c r="AR1600" s="11"/>
      <c r="AS1600" s="11"/>
      <c r="AT1600" s="11"/>
      <c r="AU1600" s="11"/>
      <c r="AV1600" s="11"/>
      <c r="AW1600" s="11"/>
      <c r="AX1600" s="11"/>
      <c r="AY1600" s="11"/>
      <c r="AZ1600" s="11"/>
      <c r="BA1600" s="11"/>
      <c r="BB1600" s="11"/>
    </row>
    <row r="1601" spans="1:54" x14ac:dyDescent="0.25">
      <c r="A1601" s="11" t="s">
        <v>4975</v>
      </c>
      <c r="B1601" s="12">
        <v>39</v>
      </c>
      <c r="C1601" s="12" t="str">
        <f t="shared" si="24"/>
        <v>[30-40[ ans</v>
      </c>
      <c r="D1601" s="11" t="s">
        <v>4976</v>
      </c>
      <c r="E1601" s="11" t="s">
        <v>54</v>
      </c>
      <c r="F1601" s="11" t="s">
        <v>40</v>
      </c>
      <c r="G1601" s="11"/>
      <c r="H1601" s="11"/>
      <c r="I1601" s="11" t="s">
        <v>49</v>
      </c>
      <c r="J1601" s="11" t="s">
        <v>672</v>
      </c>
      <c r="K1601" s="11" t="s">
        <v>6043</v>
      </c>
      <c r="L1601" s="11" t="s">
        <v>51</v>
      </c>
      <c r="M1601" s="11" t="s">
        <v>6062</v>
      </c>
      <c r="N1601" s="11" t="s">
        <v>319</v>
      </c>
      <c r="O1601" s="11" t="s">
        <v>319</v>
      </c>
      <c r="P1601" s="11" t="s">
        <v>6033</v>
      </c>
      <c r="Q1601" s="11" t="s">
        <v>5568</v>
      </c>
      <c r="R1601" s="11" t="s">
        <v>5569</v>
      </c>
      <c r="S1601" s="11" t="s">
        <v>45</v>
      </c>
      <c r="T1601" s="11" t="s">
        <v>39</v>
      </c>
      <c r="U1601" s="11" t="s">
        <v>6053</v>
      </c>
      <c r="V1601" s="11" t="s">
        <v>62</v>
      </c>
      <c r="W1601" s="17"/>
      <c r="X1601" s="17"/>
      <c r="Y1601" s="30"/>
      <c r="Z1601" s="30"/>
      <c r="AA1601" s="29">
        <v>13</v>
      </c>
      <c r="AB1601" s="11" t="s">
        <v>47</v>
      </c>
      <c r="AC1601" s="11">
        <v>0</v>
      </c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  <c r="BB1601" s="11"/>
    </row>
    <row r="1602" spans="1:54" x14ac:dyDescent="0.25">
      <c r="A1602" s="11" t="s">
        <v>4977</v>
      </c>
      <c r="B1602" s="12">
        <v>32</v>
      </c>
      <c r="C1602" s="12" t="str">
        <f t="shared" si="24"/>
        <v>[30-40[ ans</v>
      </c>
      <c r="D1602" s="11" t="s">
        <v>4978</v>
      </c>
      <c r="E1602" s="11" t="s">
        <v>54</v>
      </c>
      <c r="F1602" s="11" t="s">
        <v>40</v>
      </c>
      <c r="G1602" s="11"/>
      <c r="H1602" s="11"/>
      <c r="I1602" s="11" t="s">
        <v>41</v>
      </c>
      <c r="J1602" s="11" t="s">
        <v>286</v>
      </c>
      <c r="K1602" s="11" t="s">
        <v>286</v>
      </c>
      <c r="L1602" s="11" t="s">
        <v>43</v>
      </c>
      <c r="M1602" s="11" t="s">
        <v>6062</v>
      </c>
      <c r="N1602" s="11" t="s">
        <v>287</v>
      </c>
      <c r="O1602" s="11" t="s">
        <v>287</v>
      </c>
      <c r="P1602" s="11" t="s">
        <v>6033</v>
      </c>
      <c r="Q1602" s="11" t="s">
        <v>5848</v>
      </c>
      <c r="R1602" s="11" t="s">
        <v>5849</v>
      </c>
      <c r="S1602" s="11" t="s">
        <v>45</v>
      </c>
      <c r="T1602" s="11" t="s">
        <v>58</v>
      </c>
      <c r="U1602" s="11" t="s">
        <v>6055</v>
      </c>
      <c r="V1602" s="11" t="s">
        <v>62</v>
      </c>
      <c r="W1602" s="17"/>
      <c r="X1602" s="17"/>
      <c r="Y1602" s="30"/>
      <c r="Z1602" s="30"/>
      <c r="AA1602" s="11"/>
      <c r="AB1602" s="11" t="s">
        <v>47</v>
      </c>
      <c r="AC1602" s="11">
        <v>0</v>
      </c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  <c r="AP1602" s="11"/>
      <c r="AQ1602" s="11"/>
      <c r="AR1602" s="11"/>
      <c r="AS1602" s="11"/>
      <c r="AT1602" s="11"/>
      <c r="AU1602" s="11"/>
      <c r="AV1602" s="11"/>
      <c r="AW1602" s="11"/>
      <c r="AX1602" s="11"/>
      <c r="AY1602" s="11"/>
      <c r="AZ1602" s="11"/>
      <c r="BA1602" s="11"/>
      <c r="BB1602" s="11"/>
    </row>
    <row r="1603" spans="1:54" x14ac:dyDescent="0.25">
      <c r="A1603" s="11" t="s">
        <v>4979</v>
      </c>
      <c r="B1603" s="12">
        <v>36</v>
      </c>
      <c r="C1603" s="12" t="str">
        <f t="shared" ref="C1603:C1666" si="25">IF(B1603&lt;20," &lt; 20 ans", IF(B1603&lt;30,"[20-30[ ans",IF(B1603&lt;40,"[30-40[ ans",IF(B1603&lt;50,"[40-50 [ ans",IF(B1603&lt;60, "[50-60 [ ans","&gt; 60 ans")))))</f>
        <v>[30-40[ ans</v>
      </c>
      <c r="D1603" s="11" t="s">
        <v>4980</v>
      </c>
      <c r="E1603" s="11" t="s">
        <v>48</v>
      </c>
      <c r="F1603" s="11" t="s">
        <v>40</v>
      </c>
      <c r="G1603" s="11"/>
      <c r="H1603" s="11"/>
      <c r="I1603" s="11" t="s">
        <v>49</v>
      </c>
      <c r="J1603" s="11" t="s">
        <v>56</v>
      </c>
      <c r="K1603" s="11" t="s">
        <v>6045</v>
      </c>
      <c r="L1603" s="11" t="s">
        <v>51</v>
      </c>
      <c r="M1603" s="11" t="s">
        <v>6062</v>
      </c>
      <c r="N1603" s="11" t="s">
        <v>64</v>
      </c>
      <c r="O1603" s="11" t="s">
        <v>729</v>
      </c>
      <c r="P1603" s="11" t="s">
        <v>6702</v>
      </c>
      <c r="Q1603" s="11"/>
      <c r="R1603" s="11"/>
      <c r="S1603" s="11" t="s">
        <v>45</v>
      </c>
      <c r="T1603" s="11" t="s">
        <v>58</v>
      </c>
      <c r="U1603" s="11" t="s">
        <v>6055</v>
      </c>
      <c r="V1603" s="11" t="s">
        <v>62</v>
      </c>
      <c r="W1603" s="17"/>
      <c r="X1603" s="17"/>
      <c r="Y1603" s="30"/>
      <c r="Z1603" s="30"/>
      <c r="AA1603" s="29">
        <v>16.2</v>
      </c>
      <c r="AB1603" s="11" t="s">
        <v>47</v>
      </c>
      <c r="AC1603" s="11">
        <v>0</v>
      </c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  <c r="AP1603" s="11"/>
      <c r="AQ1603" s="11"/>
      <c r="AR1603" s="11"/>
      <c r="AS1603" s="11"/>
      <c r="AT1603" s="11"/>
      <c r="AU1603" s="11"/>
      <c r="AV1603" s="11"/>
      <c r="AW1603" s="11"/>
      <c r="AX1603" s="11"/>
      <c r="AY1603" s="11"/>
      <c r="AZ1603" s="11"/>
      <c r="BA1603" s="11"/>
      <c r="BB1603" s="11"/>
    </row>
    <row r="1604" spans="1:54" x14ac:dyDescent="0.25">
      <c r="A1604" s="11" t="s">
        <v>4981</v>
      </c>
      <c r="B1604" s="12">
        <v>20</v>
      </c>
      <c r="C1604" s="12" t="str">
        <f t="shared" si="25"/>
        <v>[20-30[ ans</v>
      </c>
      <c r="D1604" s="11" t="s">
        <v>4982</v>
      </c>
      <c r="E1604" s="11" t="s">
        <v>54</v>
      </c>
      <c r="F1604" s="11" t="s">
        <v>40</v>
      </c>
      <c r="G1604" s="11"/>
      <c r="H1604" s="11"/>
      <c r="I1604" s="11" t="s">
        <v>41</v>
      </c>
      <c r="J1604" s="11" t="s">
        <v>286</v>
      </c>
      <c r="K1604" s="11" t="s">
        <v>286</v>
      </c>
      <c r="L1604" s="11" t="s">
        <v>51</v>
      </c>
      <c r="M1604" s="11" t="s">
        <v>6062</v>
      </c>
      <c r="N1604" s="11" t="s">
        <v>428</v>
      </c>
      <c r="O1604" s="11" t="s">
        <v>729</v>
      </c>
      <c r="P1604" s="11" t="s">
        <v>6702</v>
      </c>
      <c r="Q1604" s="11"/>
      <c r="R1604" s="11"/>
      <c r="S1604" s="11" t="s">
        <v>45</v>
      </c>
      <c r="T1604" s="11" t="s">
        <v>39</v>
      </c>
      <c r="U1604" s="11" t="s">
        <v>6053</v>
      </c>
      <c r="V1604" s="11" t="s">
        <v>62</v>
      </c>
      <c r="W1604" s="17"/>
      <c r="X1604" s="17"/>
      <c r="Y1604" s="30"/>
      <c r="Z1604" s="30"/>
      <c r="AA1604" s="11"/>
      <c r="AB1604" s="11" t="s">
        <v>47</v>
      </c>
      <c r="AC1604" s="11">
        <v>0</v>
      </c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  <c r="BB1604" s="11"/>
    </row>
    <row r="1605" spans="1:54" x14ac:dyDescent="0.25">
      <c r="A1605" s="11" t="s">
        <v>4983</v>
      </c>
      <c r="B1605" s="12">
        <v>21</v>
      </c>
      <c r="C1605" s="12" t="str">
        <f t="shared" si="25"/>
        <v>[20-30[ ans</v>
      </c>
      <c r="D1605" s="11" t="s">
        <v>4984</v>
      </c>
      <c r="E1605" s="11" t="s">
        <v>48</v>
      </c>
      <c r="F1605" s="11" t="s">
        <v>40</v>
      </c>
      <c r="G1605" s="11"/>
      <c r="H1605" s="11"/>
      <c r="I1605" s="11" t="s">
        <v>41</v>
      </c>
      <c r="J1605" s="11" t="s">
        <v>79</v>
      </c>
      <c r="K1605" s="11" t="s">
        <v>6048</v>
      </c>
      <c r="L1605" s="11" t="s">
        <v>43</v>
      </c>
      <c r="M1605" s="11" t="s">
        <v>6062</v>
      </c>
      <c r="N1605" s="11" t="s">
        <v>90</v>
      </c>
      <c r="O1605" s="11" t="s">
        <v>90</v>
      </c>
      <c r="P1605" s="11" t="s">
        <v>6033</v>
      </c>
      <c r="Q1605" s="11" t="s">
        <v>5632</v>
      </c>
      <c r="R1605" s="11" t="s">
        <v>5633</v>
      </c>
      <c r="S1605" s="11" t="s">
        <v>45</v>
      </c>
      <c r="T1605" s="11" t="s">
        <v>58</v>
      </c>
      <c r="U1605" s="11" t="s">
        <v>6055</v>
      </c>
      <c r="V1605" s="11" t="s">
        <v>46</v>
      </c>
      <c r="W1605" s="17">
        <v>43106</v>
      </c>
      <c r="X1605" s="17" t="s">
        <v>6457</v>
      </c>
      <c r="Y1605" s="34">
        <v>1</v>
      </c>
      <c r="Z1605" s="30" t="s">
        <v>6644</v>
      </c>
      <c r="AA1605" s="11"/>
      <c r="AB1605" s="11" t="s">
        <v>47</v>
      </c>
      <c r="AC1605" s="11">
        <v>0</v>
      </c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  <c r="AP1605" s="11"/>
      <c r="AQ1605" s="11"/>
      <c r="AR1605" s="11"/>
      <c r="AS1605" s="11"/>
      <c r="AT1605" s="11"/>
      <c r="AU1605" s="11"/>
      <c r="AV1605" s="11"/>
      <c r="AW1605" s="11"/>
      <c r="AX1605" s="11"/>
      <c r="AY1605" s="11"/>
      <c r="AZ1605" s="11"/>
      <c r="BA1605" s="11"/>
      <c r="BB1605" s="11"/>
    </row>
    <row r="1606" spans="1:54" x14ac:dyDescent="0.25">
      <c r="A1606" s="11" t="s">
        <v>4985</v>
      </c>
      <c r="B1606" s="12">
        <v>34</v>
      </c>
      <c r="C1606" s="12" t="str">
        <f t="shared" si="25"/>
        <v>[30-40[ ans</v>
      </c>
      <c r="D1606" s="11" t="s">
        <v>4986</v>
      </c>
      <c r="E1606" s="11" t="s">
        <v>39</v>
      </c>
      <c r="F1606" s="11" t="s">
        <v>40</v>
      </c>
      <c r="G1606" s="11"/>
      <c r="H1606" s="11"/>
      <c r="I1606" s="11" t="s">
        <v>41</v>
      </c>
      <c r="J1606" s="11" t="s">
        <v>632</v>
      </c>
      <c r="K1606" s="11" t="s">
        <v>6043</v>
      </c>
      <c r="L1606" s="11" t="s">
        <v>43</v>
      </c>
      <c r="M1606" s="11" t="s">
        <v>6062</v>
      </c>
      <c r="N1606" s="11" t="s">
        <v>131</v>
      </c>
      <c r="O1606" s="11" t="s">
        <v>319</v>
      </c>
      <c r="P1606" s="11" t="s">
        <v>6033</v>
      </c>
      <c r="Q1606" s="11" t="s">
        <v>5568</v>
      </c>
      <c r="R1606" s="11" t="s">
        <v>5569</v>
      </c>
      <c r="S1606" s="11" t="s">
        <v>45</v>
      </c>
      <c r="T1606" s="11" t="s">
        <v>39</v>
      </c>
      <c r="U1606" s="11" t="s">
        <v>6053</v>
      </c>
      <c r="V1606" s="11" t="s">
        <v>46</v>
      </c>
      <c r="W1606" s="17" t="s">
        <v>6247</v>
      </c>
      <c r="X1606" s="17" t="s">
        <v>6609</v>
      </c>
      <c r="Y1606" s="34">
        <v>10</v>
      </c>
      <c r="Z1606" s="30" t="s">
        <v>6648</v>
      </c>
      <c r="AA1606" s="29">
        <v>14.9</v>
      </c>
      <c r="AB1606" s="11" t="s">
        <v>47</v>
      </c>
      <c r="AC1606" s="11">
        <v>0</v>
      </c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  <c r="BB1606" s="11"/>
    </row>
    <row r="1607" spans="1:54" x14ac:dyDescent="0.25">
      <c r="A1607" s="11" t="s">
        <v>4988</v>
      </c>
      <c r="B1607" s="12">
        <v>29</v>
      </c>
      <c r="C1607" s="12" t="str">
        <f t="shared" si="25"/>
        <v>[20-30[ ans</v>
      </c>
      <c r="D1607" s="11" t="s">
        <v>4989</v>
      </c>
      <c r="E1607" s="11" t="s">
        <v>48</v>
      </c>
      <c r="F1607" s="11" t="s">
        <v>40</v>
      </c>
      <c r="G1607" s="11"/>
      <c r="H1607" s="11"/>
      <c r="I1607" s="11" t="s">
        <v>41</v>
      </c>
      <c r="J1607" s="11" t="s">
        <v>134</v>
      </c>
      <c r="K1607" s="11" t="s">
        <v>6049</v>
      </c>
      <c r="L1607" s="11" t="s">
        <v>51</v>
      </c>
      <c r="M1607" s="11" t="s">
        <v>6062</v>
      </c>
      <c r="N1607" s="11" t="s">
        <v>361</v>
      </c>
      <c r="O1607" s="11" t="s">
        <v>115</v>
      </c>
      <c r="P1607" s="11" t="s">
        <v>6031</v>
      </c>
      <c r="Q1607" s="11" t="s">
        <v>5604</v>
      </c>
      <c r="R1607" s="11" t="s">
        <v>5605</v>
      </c>
      <c r="S1607" s="11" t="s">
        <v>45</v>
      </c>
      <c r="T1607" s="11" t="s">
        <v>39</v>
      </c>
      <c r="U1607" s="11" t="s">
        <v>6053</v>
      </c>
      <c r="V1607" s="11" t="s">
        <v>62</v>
      </c>
      <c r="W1607" s="17"/>
      <c r="X1607" s="17"/>
      <c r="Y1607" s="30"/>
      <c r="Z1607" s="30"/>
      <c r="AA1607" s="11"/>
      <c r="AB1607" s="11" t="s">
        <v>47</v>
      </c>
      <c r="AC1607" s="11">
        <v>0</v>
      </c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  <c r="AP1607" s="11"/>
      <c r="AQ1607" s="11"/>
      <c r="AR1607" s="11"/>
      <c r="AS1607" s="11"/>
      <c r="AT1607" s="11"/>
      <c r="AU1607" s="11"/>
      <c r="AV1607" s="11"/>
      <c r="AW1607" s="11"/>
      <c r="AX1607" s="11"/>
      <c r="AY1607" s="11"/>
      <c r="AZ1607" s="11"/>
      <c r="BA1607" s="11"/>
      <c r="BB1607" s="11"/>
    </row>
    <row r="1608" spans="1:54" x14ac:dyDescent="0.25">
      <c r="A1608" s="11" t="s">
        <v>4990</v>
      </c>
      <c r="B1608" s="12">
        <v>26</v>
      </c>
      <c r="C1608" s="12" t="str">
        <f t="shared" si="25"/>
        <v>[20-30[ ans</v>
      </c>
      <c r="D1608" s="11" t="s">
        <v>4991</v>
      </c>
      <c r="E1608" s="11" t="s">
        <v>48</v>
      </c>
      <c r="F1608" s="11" t="s">
        <v>40</v>
      </c>
      <c r="G1608" s="11"/>
      <c r="H1608" s="11"/>
      <c r="I1608" s="11" t="s">
        <v>41</v>
      </c>
      <c r="J1608" s="11" t="s">
        <v>214</v>
      </c>
      <c r="K1608" s="11" t="s">
        <v>6048</v>
      </c>
      <c r="L1608" s="11" t="s">
        <v>51</v>
      </c>
      <c r="M1608" s="11" t="s">
        <v>6062</v>
      </c>
      <c r="N1608" s="11" t="s">
        <v>81</v>
      </c>
      <c r="O1608" s="11" t="s">
        <v>5502</v>
      </c>
      <c r="P1608" s="11" t="s">
        <v>6035</v>
      </c>
      <c r="Q1608" s="11" t="s">
        <v>5572</v>
      </c>
      <c r="R1608" s="11" t="s">
        <v>5573</v>
      </c>
      <c r="S1608" s="11" t="s">
        <v>45</v>
      </c>
      <c r="T1608" s="11" t="s">
        <v>39</v>
      </c>
      <c r="U1608" s="11" t="s">
        <v>6053</v>
      </c>
      <c r="V1608" s="11" t="s">
        <v>62</v>
      </c>
      <c r="W1608" s="17"/>
      <c r="X1608" s="17"/>
      <c r="Y1608" s="30"/>
      <c r="Z1608" s="30"/>
      <c r="AA1608" s="11"/>
      <c r="AB1608" s="11" t="s">
        <v>47</v>
      </c>
      <c r="AC1608" s="11">
        <v>0</v>
      </c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  <c r="AP1608" s="11"/>
      <c r="AQ1608" s="11"/>
      <c r="AR1608" s="11"/>
      <c r="AS1608" s="11"/>
      <c r="AT1608" s="11"/>
      <c r="AU1608" s="11"/>
      <c r="AV1608" s="11"/>
      <c r="AW1608" s="11"/>
      <c r="AX1608" s="11"/>
      <c r="AY1608" s="11"/>
      <c r="AZ1608" s="11"/>
      <c r="BA1608" s="11"/>
      <c r="BB1608" s="11"/>
    </row>
    <row r="1609" spans="1:54" x14ac:dyDescent="0.25">
      <c r="A1609" s="11" t="s">
        <v>4992</v>
      </c>
      <c r="B1609" s="12">
        <v>28</v>
      </c>
      <c r="C1609" s="12" t="str">
        <f t="shared" si="25"/>
        <v>[20-30[ ans</v>
      </c>
      <c r="D1609" s="11" t="s">
        <v>4993</v>
      </c>
      <c r="E1609" s="11" t="s">
        <v>48</v>
      </c>
      <c r="F1609" s="11" t="s">
        <v>40</v>
      </c>
      <c r="G1609" s="11"/>
      <c r="H1609" s="11"/>
      <c r="I1609" s="11" t="s">
        <v>41</v>
      </c>
      <c r="J1609" s="11" t="s">
        <v>79</v>
      </c>
      <c r="K1609" s="11" t="s">
        <v>6048</v>
      </c>
      <c r="L1609" s="11" t="s">
        <v>43</v>
      </c>
      <c r="M1609" s="11" t="s">
        <v>6062</v>
      </c>
      <c r="N1609" s="11" t="s">
        <v>864</v>
      </c>
      <c r="O1609" s="11" t="s">
        <v>319</v>
      </c>
      <c r="P1609" s="11" t="s">
        <v>6033</v>
      </c>
      <c r="Q1609" s="11" t="s">
        <v>5568</v>
      </c>
      <c r="R1609" s="11" t="s">
        <v>5569</v>
      </c>
      <c r="S1609" s="11" t="s">
        <v>45</v>
      </c>
      <c r="T1609" s="11" t="s">
        <v>58</v>
      </c>
      <c r="U1609" s="11" t="s">
        <v>6055</v>
      </c>
      <c r="V1609" s="11" t="s">
        <v>62</v>
      </c>
      <c r="W1609" s="17"/>
      <c r="X1609" s="17"/>
      <c r="Y1609" s="30"/>
      <c r="Z1609" s="30"/>
      <c r="AA1609" s="29">
        <v>13</v>
      </c>
      <c r="AB1609" s="11" t="s">
        <v>47</v>
      </c>
      <c r="AC1609" s="11">
        <v>0</v>
      </c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  <c r="BB1609" s="11"/>
    </row>
    <row r="1610" spans="1:54" x14ac:dyDescent="0.25">
      <c r="A1610" s="11" t="s">
        <v>4994</v>
      </c>
      <c r="B1610" s="12">
        <v>28</v>
      </c>
      <c r="C1610" s="12" t="str">
        <f t="shared" si="25"/>
        <v>[20-30[ ans</v>
      </c>
      <c r="D1610" s="11" t="s">
        <v>4995</v>
      </c>
      <c r="E1610" s="11" t="s">
        <v>48</v>
      </c>
      <c r="F1610" s="11" t="s">
        <v>40</v>
      </c>
      <c r="G1610" s="11"/>
      <c r="H1610" s="11"/>
      <c r="I1610" s="11" t="s">
        <v>41</v>
      </c>
      <c r="J1610" s="11" t="s">
        <v>279</v>
      </c>
      <c r="K1610" s="11" t="s">
        <v>6044</v>
      </c>
      <c r="L1610" s="11" t="s">
        <v>43</v>
      </c>
      <c r="M1610" s="11" t="s">
        <v>6062</v>
      </c>
      <c r="N1610" s="11" t="s">
        <v>319</v>
      </c>
      <c r="O1610" s="11" t="s">
        <v>319</v>
      </c>
      <c r="P1610" s="11" t="s">
        <v>6033</v>
      </c>
      <c r="Q1610" s="11" t="s">
        <v>5568</v>
      </c>
      <c r="R1610" s="11" t="s">
        <v>5569</v>
      </c>
      <c r="S1610" s="11" t="s">
        <v>45</v>
      </c>
      <c r="T1610" s="11" t="s">
        <v>58</v>
      </c>
      <c r="U1610" s="11" t="s">
        <v>6055</v>
      </c>
      <c r="V1610" s="11" t="s">
        <v>62</v>
      </c>
      <c r="W1610" s="17"/>
      <c r="X1610" s="17"/>
      <c r="Y1610" s="30"/>
      <c r="Z1610" s="30"/>
      <c r="AA1610" s="29">
        <v>13</v>
      </c>
      <c r="AB1610" s="11" t="s">
        <v>47</v>
      </c>
      <c r="AC1610" s="11">
        <v>0</v>
      </c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  <c r="AP1610" s="11"/>
      <c r="AQ1610" s="11"/>
      <c r="AR1610" s="11"/>
      <c r="AS1610" s="11"/>
      <c r="AT1610" s="11"/>
      <c r="AU1610" s="11"/>
      <c r="AV1610" s="11"/>
      <c r="AW1610" s="11"/>
      <c r="AX1610" s="11"/>
      <c r="AY1610" s="11"/>
      <c r="AZ1610" s="11"/>
      <c r="BA1610" s="11"/>
      <c r="BB1610" s="11"/>
    </row>
    <row r="1611" spans="1:54" x14ac:dyDescent="0.25">
      <c r="A1611" s="11" t="s">
        <v>4996</v>
      </c>
      <c r="B1611" s="12">
        <v>31</v>
      </c>
      <c r="C1611" s="12" t="str">
        <f t="shared" si="25"/>
        <v>[30-40[ ans</v>
      </c>
      <c r="D1611" s="11" t="s">
        <v>4997</v>
      </c>
      <c r="E1611" s="11" t="s">
        <v>39</v>
      </c>
      <c r="F1611" s="11" t="s">
        <v>40</v>
      </c>
      <c r="G1611" s="11"/>
      <c r="H1611" s="11"/>
      <c r="I1611" s="11" t="s">
        <v>41</v>
      </c>
      <c r="J1611" s="11" t="s">
        <v>634</v>
      </c>
      <c r="K1611" s="11" t="s">
        <v>6043</v>
      </c>
      <c r="L1611" s="11" t="s">
        <v>51</v>
      </c>
      <c r="M1611" s="11" t="s">
        <v>6062</v>
      </c>
      <c r="N1611" s="11" t="s">
        <v>216</v>
      </c>
      <c r="O1611" s="11" t="s">
        <v>729</v>
      </c>
      <c r="P1611" s="11" t="s">
        <v>6702</v>
      </c>
      <c r="Q1611" s="11"/>
      <c r="R1611" s="11"/>
      <c r="S1611" s="11" t="s">
        <v>45</v>
      </c>
      <c r="T1611" s="11" t="s">
        <v>39</v>
      </c>
      <c r="U1611" s="11" t="s">
        <v>6053</v>
      </c>
      <c r="V1611" s="11" t="s">
        <v>62</v>
      </c>
      <c r="W1611" s="17"/>
      <c r="X1611" s="17"/>
      <c r="Y1611" s="30"/>
      <c r="Z1611" s="30"/>
      <c r="AA1611" s="29">
        <v>14.1</v>
      </c>
      <c r="AB1611" s="11" t="s">
        <v>47</v>
      </c>
      <c r="AC1611" s="11">
        <v>0</v>
      </c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  <c r="BB1611" s="11"/>
    </row>
    <row r="1612" spans="1:54" x14ac:dyDescent="0.25">
      <c r="A1612" s="11" t="s">
        <v>4998</v>
      </c>
      <c r="B1612" s="12">
        <v>25</v>
      </c>
      <c r="C1612" s="12" t="str">
        <f t="shared" si="25"/>
        <v>[20-30[ ans</v>
      </c>
      <c r="D1612" s="11" t="s">
        <v>4999</v>
      </c>
      <c r="E1612" s="11" t="s">
        <v>54</v>
      </c>
      <c r="F1612" s="11" t="s">
        <v>40</v>
      </c>
      <c r="G1612" s="11"/>
      <c r="H1612" s="11"/>
      <c r="I1612" s="11" t="s">
        <v>41</v>
      </c>
      <c r="J1612" s="11" t="s">
        <v>71</v>
      </c>
      <c r="K1612" s="11" t="s">
        <v>6047</v>
      </c>
      <c r="L1612" s="11" t="s">
        <v>51</v>
      </c>
      <c r="M1612" s="11" t="s">
        <v>6062</v>
      </c>
      <c r="N1612" s="11" t="s">
        <v>1136</v>
      </c>
      <c r="O1612" s="11" t="s">
        <v>5719</v>
      </c>
      <c r="P1612" s="11" t="s">
        <v>6033</v>
      </c>
      <c r="Q1612" s="11" t="s">
        <v>5772</v>
      </c>
      <c r="R1612" s="11" t="s">
        <v>5773</v>
      </c>
      <c r="S1612" s="11" t="s">
        <v>45</v>
      </c>
      <c r="T1612" s="11" t="s">
        <v>58</v>
      </c>
      <c r="U1612" s="11" t="s">
        <v>6055</v>
      </c>
      <c r="V1612" s="11" t="s">
        <v>46</v>
      </c>
      <c r="W1612" s="17" t="s">
        <v>6248</v>
      </c>
      <c r="X1612" s="17" t="s">
        <v>6610</v>
      </c>
      <c r="Y1612" s="34">
        <v>2</v>
      </c>
      <c r="Z1612" s="30" t="s">
        <v>6644</v>
      </c>
      <c r="AA1612" s="11"/>
      <c r="AB1612" s="11" t="s">
        <v>47</v>
      </c>
      <c r="AC1612" s="11">
        <v>0</v>
      </c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  <c r="AP1612" s="11"/>
      <c r="AQ1612" s="11"/>
      <c r="AR1612" s="11"/>
      <c r="AS1612" s="11"/>
      <c r="AT1612" s="11"/>
      <c r="AU1612" s="11"/>
      <c r="AV1612" s="11"/>
      <c r="AW1612" s="11"/>
      <c r="AX1612" s="11"/>
      <c r="AY1612" s="11"/>
      <c r="AZ1612" s="11"/>
      <c r="BA1612" s="11"/>
      <c r="BB1612" s="11"/>
    </row>
    <row r="1613" spans="1:54" x14ac:dyDescent="0.25">
      <c r="A1613" s="11" t="s">
        <v>5001</v>
      </c>
      <c r="B1613" s="12">
        <v>40</v>
      </c>
      <c r="C1613" s="12" t="str">
        <f t="shared" si="25"/>
        <v>[40-50 [ ans</v>
      </c>
      <c r="D1613" s="11" t="s">
        <v>5002</v>
      </c>
      <c r="E1613" s="11" t="s">
        <v>54</v>
      </c>
      <c r="F1613" s="11" t="s">
        <v>40</v>
      </c>
      <c r="G1613" s="11"/>
      <c r="H1613" s="11"/>
      <c r="I1613" s="11" t="s">
        <v>41</v>
      </c>
      <c r="J1613" s="11" t="s">
        <v>297</v>
      </c>
      <c r="K1613" s="11" t="s">
        <v>6045</v>
      </c>
      <c r="L1613" s="11" t="s">
        <v>51</v>
      </c>
      <c r="M1613" s="11" t="s">
        <v>6062</v>
      </c>
      <c r="N1613" s="11" t="s">
        <v>277</v>
      </c>
      <c r="O1613" s="11" t="s">
        <v>274</v>
      </c>
      <c r="P1613" s="11" t="s">
        <v>6033</v>
      </c>
      <c r="Q1613" s="11" t="s">
        <v>5614</v>
      </c>
      <c r="R1613" s="11" t="s">
        <v>5615</v>
      </c>
      <c r="S1613" s="11" t="s">
        <v>45</v>
      </c>
      <c r="T1613" s="11" t="s">
        <v>39</v>
      </c>
      <c r="U1613" s="11" t="s">
        <v>6053</v>
      </c>
      <c r="V1613" s="11" t="s">
        <v>46</v>
      </c>
      <c r="W1613" s="17" t="s">
        <v>6175</v>
      </c>
      <c r="X1613" s="17" t="s">
        <v>6482</v>
      </c>
      <c r="Y1613" s="34">
        <v>3</v>
      </c>
      <c r="Z1613" s="30" t="s">
        <v>6647</v>
      </c>
      <c r="AA1613" s="11"/>
      <c r="AB1613" s="11" t="s">
        <v>47</v>
      </c>
      <c r="AC1613" s="11">
        <v>0</v>
      </c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  <c r="BB1613" s="11"/>
    </row>
    <row r="1614" spans="1:54" x14ac:dyDescent="0.25">
      <c r="A1614" s="11" t="s">
        <v>5003</v>
      </c>
      <c r="B1614" s="12">
        <v>33</v>
      </c>
      <c r="C1614" s="12" t="str">
        <f t="shared" si="25"/>
        <v>[30-40[ ans</v>
      </c>
      <c r="D1614" s="11" t="s">
        <v>5004</v>
      </c>
      <c r="E1614" s="11" t="s">
        <v>48</v>
      </c>
      <c r="F1614" s="11" t="s">
        <v>40</v>
      </c>
      <c r="G1614" s="11"/>
      <c r="H1614" s="11"/>
      <c r="I1614" s="11" t="s">
        <v>41</v>
      </c>
      <c r="J1614" s="11" t="s">
        <v>1345</v>
      </c>
      <c r="K1614" s="11" t="s">
        <v>6048</v>
      </c>
      <c r="L1614" s="11" t="s">
        <v>51</v>
      </c>
      <c r="M1614" s="11" t="s">
        <v>6062</v>
      </c>
      <c r="N1614" s="11" t="s">
        <v>1346</v>
      </c>
      <c r="O1614" s="11" t="s">
        <v>115</v>
      </c>
      <c r="P1614" s="11" t="s">
        <v>6031</v>
      </c>
      <c r="Q1614" s="11" t="s">
        <v>5604</v>
      </c>
      <c r="R1614" s="11" t="s">
        <v>5605</v>
      </c>
      <c r="S1614" s="11" t="s">
        <v>45</v>
      </c>
      <c r="T1614" s="11" t="s">
        <v>39</v>
      </c>
      <c r="U1614" s="11" t="s">
        <v>6053</v>
      </c>
      <c r="V1614" s="11" t="s">
        <v>46</v>
      </c>
      <c r="W1614" s="17">
        <v>43101</v>
      </c>
      <c r="X1614" s="17" t="s">
        <v>6298</v>
      </c>
      <c r="Y1614" s="34">
        <v>1</v>
      </c>
      <c r="Z1614" s="30" t="s">
        <v>6644</v>
      </c>
      <c r="AA1614" s="29">
        <v>13.5</v>
      </c>
      <c r="AB1614" s="11" t="s">
        <v>845</v>
      </c>
      <c r="AC1614" s="11">
        <v>0</v>
      </c>
      <c r="AD1614" s="11"/>
      <c r="AE1614" s="11"/>
      <c r="AF1614" s="11" t="s">
        <v>62</v>
      </c>
      <c r="AG1614" s="11" t="s">
        <v>62</v>
      </c>
      <c r="AH1614" s="11" t="s">
        <v>62</v>
      </c>
      <c r="AI1614" s="11" t="s">
        <v>62</v>
      </c>
      <c r="AJ1614" s="11"/>
      <c r="AK1614" s="11"/>
      <c r="AL1614" s="11"/>
      <c r="AM1614" s="11"/>
      <c r="AN1614" s="11"/>
      <c r="AO1614" s="11"/>
      <c r="AP1614" s="11"/>
      <c r="AQ1614" s="11" t="s">
        <v>846</v>
      </c>
      <c r="AR1614" s="11"/>
      <c r="AS1614" s="11"/>
      <c r="AT1614" s="11"/>
      <c r="AU1614" s="11"/>
      <c r="AV1614" s="11"/>
      <c r="AW1614" s="11"/>
      <c r="AX1614" s="11"/>
      <c r="AY1614" s="11"/>
      <c r="AZ1614" s="11"/>
      <c r="BA1614" s="11"/>
      <c r="BB1614" s="11"/>
    </row>
    <row r="1615" spans="1:54" x14ac:dyDescent="0.25">
      <c r="A1615" s="11" t="s">
        <v>5005</v>
      </c>
      <c r="B1615" s="12">
        <v>25</v>
      </c>
      <c r="C1615" s="12" t="str">
        <f t="shared" si="25"/>
        <v>[20-30[ ans</v>
      </c>
      <c r="D1615" s="11" t="s">
        <v>5006</v>
      </c>
      <c r="E1615" s="11" t="s">
        <v>39</v>
      </c>
      <c r="F1615" s="11" t="s">
        <v>40</v>
      </c>
      <c r="G1615" s="11"/>
      <c r="H1615" s="11"/>
      <c r="I1615" s="11" t="s">
        <v>41</v>
      </c>
      <c r="J1615" s="11" t="s">
        <v>134</v>
      </c>
      <c r="K1615" s="11" t="s">
        <v>6049</v>
      </c>
      <c r="L1615" s="11" t="s">
        <v>51</v>
      </c>
      <c r="M1615" s="11" t="s">
        <v>6062</v>
      </c>
      <c r="N1615" s="11" t="s">
        <v>655</v>
      </c>
      <c r="O1615" s="11" t="s">
        <v>90</v>
      </c>
      <c r="P1615" s="11" t="s">
        <v>6033</v>
      </c>
      <c r="Q1615" s="11" t="s">
        <v>5632</v>
      </c>
      <c r="R1615" s="11" t="s">
        <v>5633</v>
      </c>
      <c r="S1615" s="11" t="s">
        <v>45</v>
      </c>
      <c r="T1615" s="11" t="s">
        <v>39</v>
      </c>
      <c r="U1615" s="11" t="s">
        <v>6053</v>
      </c>
      <c r="V1615" s="11" t="s">
        <v>46</v>
      </c>
      <c r="W1615" s="17">
        <v>40911</v>
      </c>
      <c r="X1615" s="17" t="s">
        <v>6573</v>
      </c>
      <c r="Y1615" s="34">
        <v>7</v>
      </c>
      <c r="Z1615" s="30" t="s">
        <v>6645</v>
      </c>
      <c r="AA1615" s="29">
        <v>13.9</v>
      </c>
      <c r="AB1615" s="11" t="s">
        <v>47</v>
      </c>
      <c r="AC1615" s="11">
        <v>0</v>
      </c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  <c r="BB1615" s="11"/>
    </row>
    <row r="1616" spans="1:54" x14ac:dyDescent="0.25">
      <c r="A1616" s="11" t="s">
        <v>5007</v>
      </c>
      <c r="B1616" s="12">
        <v>30</v>
      </c>
      <c r="C1616" s="12" t="str">
        <f t="shared" si="25"/>
        <v>[30-40[ ans</v>
      </c>
      <c r="D1616" s="11" t="s">
        <v>5008</v>
      </c>
      <c r="E1616" s="11" t="s">
        <v>48</v>
      </c>
      <c r="F1616" s="11" t="s">
        <v>55</v>
      </c>
      <c r="G1616" s="12">
        <v>167</v>
      </c>
      <c r="H1616" s="12">
        <v>74</v>
      </c>
      <c r="I1616" s="11" t="s">
        <v>49</v>
      </c>
      <c r="J1616" s="11" t="s">
        <v>144</v>
      </c>
      <c r="K1616" s="11" t="s">
        <v>6044</v>
      </c>
      <c r="L1616" s="11" t="s">
        <v>60</v>
      </c>
      <c r="M1616" s="11" t="s">
        <v>6062</v>
      </c>
      <c r="N1616" s="11" t="s">
        <v>1306</v>
      </c>
      <c r="O1616" s="11" t="s">
        <v>1108</v>
      </c>
      <c r="P1616" s="11" t="s">
        <v>6035</v>
      </c>
      <c r="Q1616" s="11" t="s">
        <v>5797</v>
      </c>
      <c r="R1616" s="11" t="s">
        <v>5798</v>
      </c>
      <c r="S1616" s="11" t="s">
        <v>45</v>
      </c>
      <c r="T1616" s="11" t="s">
        <v>39</v>
      </c>
      <c r="U1616" s="11" t="s">
        <v>6053</v>
      </c>
      <c r="V1616" s="11" t="s">
        <v>62</v>
      </c>
      <c r="W1616" s="17"/>
      <c r="X1616" s="17"/>
      <c r="Y1616" s="30"/>
      <c r="Z1616" s="30"/>
      <c r="AA1616" s="29">
        <v>12.1</v>
      </c>
      <c r="AB1616" s="11" t="s">
        <v>898</v>
      </c>
      <c r="AC1616" s="11">
        <v>2</v>
      </c>
      <c r="AD1616" s="27" t="s">
        <v>6670</v>
      </c>
      <c r="AE1616" s="27" t="s">
        <v>6673</v>
      </c>
      <c r="AF1616" s="11"/>
      <c r="AG1616" s="11"/>
      <c r="AH1616" s="11"/>
      <c r="AI1616" s="11"/>
      <c r="AJ1616" s="11"/>
      <c r="AK1616" s="11"/>
      <c r="AL1616" s="11"/>
      <c r="AM1616" s="11"/>
      <c r="AN1616" s="11"/>
      <c r="AO1616" s="11"/>
      <c r="AP1616" s="11"/>
      <c r="AQ1616" s="11"/>
      <c r="AR1616" s="11" t="s">
        <v>62</v>
      </c>
      <c r="AS1616" s="11" t="s">
        <v>62</v>
      </c>
      <c r="AT1616" s="11" t="s">
        <v>46</v>
      </c>
      <c r="AU1616" s="11" t="s">
        <v>62</v>
      </c>
      <c r="AV1616" s="11" t="s">
        <v>62</v>
      </c>
      <c r="AW1616" s="11" t="s">
        <v>62</v>
      </c>
      <c r="AX1616" s="11" t="s">
        <v>62</v>
      </c>
      <c r="AY1616" s="11" t="s">
        <v>62</v>
      </c>
      <c r="AZ1616" s="11" t="s">
        <v>46</v>
      </c>
      <c r="BA1616" s="11" t="s">
        <v>62</v>
      </c>
      <c r="BB1616" s="11"/>
    </row>
    <row r="1617" spans="1:54" x14ac:dyDescent="0.25">
      <c r="A1617" s="11" t="s">
        <v>5009</v>
      </c>
      <c r="B1617" s="12">
        <v>29</v>
      </c>
      <c r="C1617" s="12" t="str">
        <f t="shared" si="25"/>
        <v>[20-30[ ans</v>
      </c>
      <c r="D1617" s="11" t="s">
        <v>5010</v>
      </c>
      <c r="E1617" s="11" t="s">
        <v>48</v>
      </c>
      <c r="F1617" s="11" t="s">
        <v>40</v>
      </c>
      <c r="G1617" s="11"/>
      <c r="H1617" s="11"/>
      <c r="I1617" s="11" t="s">
        <v>49</v>
      </c>
      <c r="J1617" s="11" t="s">
        <v>108</v>
      </c>
      <c r="K1617" s="11" t="s">
        <v>6045</v>
      </c>
      <c r="L1617" s="11" t="s">
        <v>51</v>
      </c>
      <c r="M1617" s="11" t="s">
        <v>6062</v>
      </c>
      <c r="N1617" s="11" t="s">
        <v>319</v>
      </c>
      <c r="O1617" s="11" t="s">
        <v>319</v>
      </c>
      <c r="P1617" s="11" t="s">
        <v>6033</v>
      </c>
      <c r="Q1617" s="11" t="s">
        <v>5568</v>
      </c>
      <c r="R1617" s="11" t="s">
        <v>5569</v>
      </c>
      <c r="S1617" s="11" t="s">
        <v>45</v>
      </c>
      <c r="T1617" s="11" t="s">
        <v>84</v>
      </c>
      <c r="U1617" s="11" t="s">
        <v>6057</v>
      </c>
      <c r="V1617" s="11" t="s">
        <v>62</v>
      </c>
      <c r="W1617" s="17"/>
      <c r="X1617" s="17"/>
      <c r="Y1617" s="30"/>
      <c r="Z1617" s="30"/>
      <c r="AA1617" s="29">
        <v>14.7</v>
      </c>
      <c r="AB1617" s="11" t="s">
        <v>47</v>
      </c>
      <c r="AC1617" s="11">
        <v>0</v>
      </c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  <c r="AP1617" s="11"/>
      <c r="AQ1617" s="11"/>
      <c r="AR1617" s="11"/>
      <c r="AS1617" s="11"/>
      <c r="AT1617" s="11"/>
      <c r="AU1617" s="11"/>
      <c r="AV1617" s="11"/>
      <c r="AW1617" s="11"/>
      <c r="AX1617" s="11"/>
      <c r="AY1617" s="11"/>
      <c r="AZ1617" s="11"/>
      <c r="BA1617" s="11"/>
      <c r="BB1617" s="11"/>
    </row>
    <row r="1618" spans="1:54" x14ac:dyDescent="0.25">
      <c r="A1618" s="11" t="s">
        <v>5011</v>
      </c>
      <c r="B1618" s="12">
        <v>42</v>
      </c>
      <c r="C1618" s="12" t="str">
        <f t="shared" si="25"/>
        <v>[40-50 [ ans</v>
      </c>
      <c r="D1618" s="11" t="s">
        <v>5012</v>
      </c>
      <c r="E1618" s="11" t="s">
        <v>54</v>
      </c>
      <c r="F1618" s="11" t="s">
        <v>40</v>
      </c>
      <c r="G1618" s="11"/>
      <c r="H1618" s="11"/>
      <c r="I1618" s="11" t="s">
        <v>41</v>
      </c>
      <c r="J1618" s="11" t="s">
        <v>1016</v>
      </c>
      <c r="K1618" s="11" t="s">
        <v>6044</v>
      </c>
      <c r="L1618" s="11" t="s">
        <v>51</v>
      </c>
      <c r="M1618" s="11" t="s">
        <v>6062</v>
      </c>
      <c r="N1618" s="11" t="s">
        <v>343</v>
      </c>
      <c r="O1618" s="11" t="s">
        <v>5506</v>
      </c>
      <c r="P1618" s="11" t="s">
        <v>6033</v>
      </c>
      <c r="Q1618" s="11" t="s">
        <v>5626</v>
      </c>
      <c r="R1618" s="11" t="s">
        <v>5627</v>
      </c>
      <c r="S1618" s="11" t="s">
        <v>45</v>
      </c>
      <c r="T1618" s="11" t="s">
        <v>39</v>
      </c>
      <c r="U1618" s="11" t="s">
        <v>6053</v>
      </c>
      <c r="V1618" s="11" t="s">
        <v>62</v>
      </c>
      <c r="W1618" s="17"/>
      <c r="X1618" s="17"/>
      <c r="Y1618" s="30"/>
      <c r="Z1618" s="30"/>
      <c r="AA1618" s="29">
        <v>15.7</v>
      </c>
      <c r="AB1618" s="11" t="s">
        <v>47</v>
      </c>
      <c r="AC1618" s="11">
        <v>0</v>
      </c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11"/>
      <c r="AR1618" s="11"/>
      <c r="AS1618" s="11"/>
      <c r="AT1618" s="11"/>
      <c r="AU1618" s="11"/>
      <c r="AV1618" s="11"/>
      <c r="AW1618" s="11"/>
      <c r="AX1618" s="11"/>
      <c r="AY1618" s="11"/>
      <c r="AZ1618" s="11"/>
      <c r="BA1618" s="11"/>
      <c r="BB1618" s="11"/>
    </row>
    <row r="1619" spans="1:54" x14ac:dyDescent="0.25">
      <c r="A1619" s="11" t="s">
        <v>5013</v>
      </c>
      <c r="B1619" s="12">
        <v>33</v>
      </c>
      <c r="C1619" s="12" t="str">
        <f t="shared" si="25"/>
        <v>[30-40[ ans</v>
      </c>
      <c r="D1619" s="11" t="s">
        <v>5014</v>
      </c>
      <c r="E1619" s="11" t="s">
        <v>39</v>
      </c>
      <c r="F1619" s="11" t="s">
        <v>40</v>
      </c>
      <c r="G1619" s="11"/>
      <c r="H1619" s="12">
        <v>75</v>
      </c>
      <c r="I1619" s="11" t="s">
        <v>41</v>
      </c>
      <c r="J1619" s="11" t="s">
        <v>56</v>
      </c>
      <c r="K1619" s="11" t="s">
        <v>6045</v>
      </c>
      <c r="L1619" s="11" t="s">
        <v>51</v>
      </c>
      <c r="M1619" s="11" t="s">
        <v>6062</v>
      </c>
      <c r="N1619" s="11" t="s">
        <v>90</v>
      </c>
      <c r="O1619" s="11" t="s">
        <v>90</v>
      </c>
      <c r="P1619" s="11" t="s">
        <v>6033</v>
      </c>
      <c r="Q1619" s="11" t="s">
        <v>5632</v>
      </c>
      <c r="R1619" s="11" t="s">
        <v>5633</v>
      </c>
      <c r="S1619" s="11" t="s">
        <v>45</v>
      </c>
      <c r="T1619" s="11" t="s">
        <v>58</v>
      </c>
      <c r="U1619" s="11" t="s">
        <v>6055</v>
      </c>
      <c r="V1619" s="11" t="s">
        <v>62</v>
      </c>
      <c r="W1619" s="17"/>
      <c r="X1619" s="17"/>
      <c r="Y1619" s="30"/>
      <c r="Z1619" s="30"/>
      <c r="AA1619" s="29">
        <v>15</v>
      </c>
      <c r="AB1619" s="11" t="s">
        <v>47</v>
      </c>
      <c r="AC1619" s="11">
        <v>0</v>
      </c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1"/>
      <c r="AN1619" s="11"/>
      <c r="AO1619" s="11"/>
      <c r="AP1619" s="11"/>
      <c r="AQ1619" s="11"/>
      <c r="AR1619" s="11"/>
      <c r="AS1619" s="11"/>
      <c r="AT1619" s="11"/>
      <c r="AU1619" s="11"/>
      <c r="AV1619" s="11"/>
      <c r="AW1619" s="11"/>
      <c r="AX1619" s="11"/>
      <c r="AY1619" s="11"/>
      <c r="AZ1619" s="11"/>
      <c r="BA1619" s="11"/>
      <c r="BB1619" s="11"/>
    </row>
    <row r="1620" spans="1:54" x14ac:dyDescent="0.25">
      <c r="A1620" s="11" t="s">
        <v>5015</v>
      </c>
      <c r="B1620" s="12">
        <v>19</v>
      </c>
      <c r="C1620" s="12" t="str">
        <f t="shared" si="25"/>
        <v xml:space="preserve"> &lt; 20 ans</v>
      </c>
      <c r="D1620" s="11" t="s">
        <v>5016</v>
      </c>
      <c r="E1620" s="11" t="s">
        <v>39</v>
      </c>
      <c r="F1620" s="11" t="s">
        <v>40</v>
      </c>
      <c r="G1620" s="11"/>
      <c r="H1620" s="11"/>
      <c r="I1620" s="11" t="s">
        <v>41</v>
      </c>
      <c r="J1620" s="11" t="s">
        <v>302</v>
      </c>
      <c r="K1620" s="11" t="s">
        <v>6043</v>
      </c>
      <c r="L1620" s="11" t="s">
        <v>60</v>
      </c>
      <c r="M1620" s="11" t="s">
        <v>6062</v>
      </c>
      <c r="N1620" s="11" t="s">
        <v>292</v>
      </c>
      <c r="O1620" s="11" t="s">
        <v>292</v>
      </c>
      <c r="P1620" s="11" t="s">
        <v>6035</v>
      </c>
      <c r="Q1620" s="11" t="s">
        <v>5594</v>
      </c>
      <c r="R1620" s="11" t="s">
        <v>5595</v>
      </c>
      <c r="S1620" s="11" t="s">
        <v>45</v>
      </c>
      <c r="T1620" s="11" t="s">
        <v>58</v>
      </c>
      <c r="U1620" s="11" t="s">
        <v>6055</v>
      </c>
      <c r="V1620" s="11" t="s">
        <v>62</v>
      </c>
      <c r="W1620" s="17"/>
      <c r="X1620" s="17"/>
      <c r="Y1620" s="30"/>
      <c r="Z1620" s="30"/>
      <c r="AA1620" s="11"/>
      <c r="AB1620" s="11" t="s">
        <v>47</v>
      </c>
      <c r="AC1620" s="11">
        <v>0</v>
      </c>
      <c r="AD1620" s="11"/>
      <c r="AE1620" s="11"/>
      <c r="AF1620" s="11"/>
      <c r="AG1620" s="11"/>
      <c r="AH1620" s="11"/>
      <c r="AI1620" s="11"/>
      <c r="AJ1620" s="11"/>
      <c r="AK1620" s="11"/>
      <c r="AL1620" s="11"/>
      <c r="AM1620" s="11"/>
      <c r="AN1620" s="11"/>
      <c r="AO1620" s="11"/>
      <c r="AP1620" s="11"/>
      <c r="AQ1620" s="11"/>
      <c r="AR1620" s="11"/>
      <c r="AS1620" s="11"/>
      <c r="AT1620" s="11"/>
      <c r="AU1620" s="11"/>
      <c r="AV1620" s="11"/>
      <c r="AW1620" s="11"/>
      <c r="AX1620" s="11"/>
      <c r="AY1620" s="11"/>
      <c r="AZ1620" s="11"/>
      <c r="BA1620" s="11"/>
      <c r="BB1620" s="11"/>
    </row>
    <row r="1621" spans="1:54" x14ac:dyDescent="0.25">
      <c r="A1621" s="11" t="s">
        <v>5017</v>
      </c>
      <c r="B1621" s="12">
        <v>25</v>
      </c>
      <c r="C1621" s="12" t="str">
        <f t="shared" si="25"/>
        <v>[20-30[ ans</v>
      </c>
      <c r="D1621" s="11" t="s">
        <v>5018</v>
      </c>
      <c r="E1621" s="11" t="s">
        <v>54</v>
      </c>
      <c r="F1621" s="11" t="s">
        <v>40</v>
      </c>
      <c r="G1621" s="11"/>
      <c r="H1621" s="11"/>
      <c r="I1621" s="11" t="s">
        <v>41</v>
      </c>
      <c r="J1621" s="11" t="s">
        <v>1125</v>
      </c>
      <c r="K1621" s="11" t="s">
        <v>6043</v>
      </c>
      <c r="L1621" s="11" t="s">
        <v>51</v>
      </c>
      <c r="M1621" s="11" t="s">
        <v>6062</v>
      </c>
      <c r="N1621" s="11" t="s">
        <v>64</v>
      </c>
      <c r="O1621" s="11" t="s">
        <v>729</v>
      </c>
      <c r="P1621" s="11" t="s">
        <v>6702</v>
      </c>
      <c r="Q1621" s="11"/>
      <c r="R1621" s="11"/>
      <c r="S1621" s="11" t="s">
        <v>45</v>
      </c>
      <c r="T1621" s="11" t="s">
        <v>58</v>
      </c>
      <c r="U1621" s="11" t="s">
        <v>6055</v>
      </c>
      <c r="V1621" s="11" t="s">
        <v>62</v>
      </c>
      <c r="W1621" s="17"/>
      <c r="X1621" s="17"/>
      <c r="Y1621" s="30"/>
      <c r="Z1621" s="30"/>
      <c r="AA1621" s="11"/>
      <c r="AB1621" s="11" t="s">
        <v>47</v>
      </c>
      <c r="AC1621" s="11">
        <v>0</v>
      </c>
      <c r="AD1621" s="11"/>
      <c r="AE1621" s="11"/>
      <c r="AF1621" s="11"/>
      <c r="AG1621" s="11"/>
      <c r="AH1621" s="11"/>
      <c r="AI1621" s="11"/>
      <c r="AJ1621" s="11"/>
      <c r="AK1621" s="11"/>
      <c r="AL1621" s="11"/>
      <c r="AM1621" s="11"/>
      <c r="AN1621" s="11"/>
      <c r="AO1621" s="11"/>
      <c r="AP1621" s="11"/>
      <c r="AQ1621" s="11"/>
      <c r="AR1621" s="11"/>
      <c r="AS1621" s="11"/>
      <c r="AT1621" s="11"/>
      <c r="AU1621" s="11"/>
      <c r="AV1621" s="11"/>
      <c r="AW1621" s="11"/>
      <c r="AX1621" s="11"/>
      <c r="AY1621" s="11"/>
      <c r="AZ1621" s="11"/>
      <c r="BA1621" s="11"/>
      <c r="BB1621" s="11"/>
    </row>
    <row r="1622" spans="1:54" x14ac:dyDescent="0.25">
      <c r="A1622" s="11" t="s">
        <v>5019</v>
      </c>
      <c r="B1622" s="12">
        <v>26</v>
      </c>
      <c r="C1622" s="12" t="str">
        <f t="shared" si="25"/>
        <v>[20-30[ ans</v>
      </c>
      <c r="D1622" s="11" t="s">
        <v>5020</v>
      </c>
      <c r="E1622" s="11" t="s">
        <v>48</v>
      </c>
      <c r="F1622" s="11" t="s">
        <v>40</v>
      </c>
      <c r="G1622" s="11"/>
      <c r="H1622" s="11"/>
      <c r="I1622" s="11" t="s">
        <v>41</v>
      </c>
      <c r="J1622" s="11" t="s">
        <v>79</v>
      </c>
      <c r="K1622" s="11" t="s">
        <v>6048</v>
      </c>
      <c r="L1622" s="11" t="s">
        <v>51</v>
      </c>
      <c r="M1622" s="11" t="s">
        <v>6062</v>
      </c>
      <c r="N1622" s="11" t="s">
        <v>164</v>
      </c>
      <c r="O1622" s="11" t="s">
        <v>164</v>
      </c>
      <c r="P1622" s="11" t="s">
        <v>6033</v>
      </c>
      <c r="Q1622" s="11" t="s">
        <v>5582</v>
      </c>
      <c r="R1622" s="11" t="s">
        <v>5583</v>
      </c>
      <c r="S1622" s="11" t="s">
        <v>45</v>
      </c>
      <c r="T1622" s="11" t="s">
        <v>39</v>
      </c>
      <c r="U1622" s="11" t="s">
        <v>6053</v>
      </c>
      <c r="V1622" s="11" t="s">
        <v>46</v>
      </c>
      <c r="W1622" s="17" t="s">
        <v>6249</v>
      </c>
      <c r="X1622" s="17" t="s">
        <v>6611</v>
      </c>
      <c r="Y1622" s="34">
        <v>2</v>
      </c>
      <c r="Z1622" s="30" t="s">
        <v>6644</v>
      </c>
      <c r="AA1622" s="11"/>
      <c r="AB1622" s="11" t="s">
        <v>47</v>
      </c>
      <c r="AC1622" s="11">
        <v>0</v>
      </c>
      <c r="AD1622" s="11"/>
      <c r="AE1622" s="11"/>
      <c r="AF1622" s="11"/>
      <c r="AG1622" s="11"/>
      <c r="AH1622" s="11"/>
      <c r="AI1622" s="11"/>
      <c r="AJ1622" s="11"/>
      <c r="AK1622" s="11"/>
      <c r="AL1622" s="11"/>
      <c r="AM1622" s="11"/>
      <c r="AN1622" s="11"/>
      <c r="AO1622" s="11"/>
      <c r="AP1622" s="11"/>
      <c r="AQ1622" s="11"/>
      <c r="AR1622" s="11"/>
      <c r="AS1622" s="11"/>
      <c r="AT1622" s="11"/>
      <c r="AU1622" s="11"/>
      <c r="AV1622" s="11"/>
      <c r="AW1622" s="11"/>
      <c r="AX1622" s="11"/>
      <c r="AY1622" s="11"/>
      <c r="AZ1622" s="11"/>
      <c r="BA1622" s="11"/>
      <c r="BB1622" s="11"/>
    </row>
    <row r="1623" spans="1:54" x14ac:dyDescent="0.25">
      <c r="A1623" s="11" t="s">
        <v>5022</v>
      </c>
      <c r="B1623" s="35">
        <v>31.7</v>
      </c>
      <c r="C1623" s="12" t="str">
        <f t="shared" si="25"/>
        <v>[30-40[ ans</v>
      </c>
      <c r="D1623" s="11" t="s">
        <v>5023</v>
      </c>
      <c r="E1623" s="11" t="s">
        <v>39</v>
      </c>
      <c r="F1623" s="11" t="s">
        <v>40</v>
      </c>
      <c r="G1623" s="11"/>
      <c r="H1623" s="11"/>
      <c r="I1623" s="11" t="s">
        <v>41</v>
      </c>
      <c r="J1623" s="11" t="s">
        <v>74</v>
      </c>
      <c r="K1623" s="11" t="s">
        <v>6047</v>
      </c>
      <c r="L1623" s="11" t="s">
        <v>43</v>
      </c>
      <c r="M1623" s="11" t="s">
        <v>6062</v>
      </c>
      <c r="N1623" s="11" t="s">
        <v>131</v>
      </c>
      <c r="O1623" s="11" t="s">
        <v>319</v>
      </c>
      <c r="P1623" s="11" t="s">
        <v>6033</v>
      </c>
      <c r="Q1623" s="11" t="s">
        <v>5568</v>
      </c>
      <c r="R1623" s="11" t="s">
        <v>5569</v>
      </c>
      <c r="S1623" s="11" t="s">
        <v>45</v>
      </c>
      <c r="T1623" s="11" t="s">
        <v>58</v>
      </c>
      <c r="U1623" s="11" t="s">
        <v>6055</v>
      </c>
      <c r="V1623" s="11" t="s">
        <v>62</v>
      </c>
      <c r="W1623" s="17"/>
      <c r="X1623" s="17"/>
      <c r="Y1623" s="30"/>
      <c r="Z1623" s="30"/>
      <c r="AA1623" s="11"/>
      <c r="AB1623" s="11" t="s">
        <v>47</v>
      </c>
      <c r="AC1623" s="11">
        <v>0</v>
      </c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11"/>
      <c r="AR1623" s="11"/>
      <c r="AS1623" s="11"/>
      <c r="AT1623" s="11"/>
      <c r="AU1623" s="11"/>
      <c r="AV1623" s="11"/>
      <c r="AW1623" s="11"/>
      <c r="AX1623" s="11"/>
      <c r="AY1623" s="11"/>
      <c r="AZ1623" s="11"/>
      <c r="BA1623" s="11"/>
      <c r="BB1623" s="11"/>
    </row>
    <row r="1624" spans="1:54" x14ac:dyDescent="0.25">
      <c r="A1624" s="11" t="s">
        <v>5024</v>
      </c>
      <c r="B1624" s="12">
        <v>26</v>
      </c>
      <c r="C1624" s="12" t="str">
        <f t="shared" si="25"/>
        <v>[20-30[ ans</v>
      </c>
      <c r="D1624" s="11" t="s">
        <v>5025</v>
      </c>
      <c r="E1624" s="11" t="s">
        <v>39</v>
      </c>
      <c r="F1624" s="11" t="s">
        <v>40</v>
      </c>
      <c r="G1624" s="11"/>
      <c r="H1624" s="11"/>
      <c r="I1624" s="11" t="s">
        <v>41</v>
      </c>
      <c r="J1624" s="11" t="s">
        <v>74</v>
      </c>
      <c r="K1624" s="11" t="s">
        <v>6047</v>
      </c>
      <c r="L1624" s="11" t="s">
        <v>43</v>
      </c>
      <c r="M1624" s="11" t="s">
        <v>6062</v>
      </c>
      <c r="N1624" s="11" t="s">
        <v>633</v>
      </c>
      <c r="O1624" s="11" t="s">
        <v>319</v>
      </c>
      <c r="P1624" s="11" t="s">
        <v>6033</v>
      </c>
      <c r="Q1624" s="11" t="s">
        <v>5568</v>
      </c>
      <c r="R1624" s="11" t="s">
        <v>5569</v>
      </c>
      <c r="S1624" s="11" t="s">
        <v>45</v>
      </c>
      <c r="T1624" s="11" t="s">
        <v>39</v>
      </c>
      <c r="U1624" s="11" t="s">
        <v>6053</v>
      </c>
      <c r="V1624" s="11" t="s">
        <v>62</v>
      </c>
      <c r="W1624" s="17"/>
      <c r="X1624" s="17"/>
      <c r="Y1624" s="30"/>
      <c r="Z1624" s="30"/>
      <c r="AA1624" s="29">
        <v>13</v>
      </c>
      <c r="AB1624" s="11" t="s">
        <v>47</v>
      </c>
      <c r="AC1624" s="11">
        <v>0</v>
      </c>
      <c r="AD1624" s="11"/>
      <c r="AE1624" s="11"/>
      <c r="AF1624" s="11"/>
      <c r="AG1624" s="11"/>
      <c r="AH1624" s="11"/>
      <c r="AI1624" s="11"/>
      <c r="AJ1624" s="11"/>
      <c r="AK1624" s="11"/>
      <c r="AL1624" s="11"/>
      <c r="AM1624" s="11"/>
      <c r="AN1624" s="11"/>
      <c r="AO1624" s="11"/>
      <c r="AP1624" s="11"/>
      <c r="AQ1624" s="11"/>
      <c r="AR1624" s="11"/>
      <c r="AS1624" s="11"/>
      <c r="AT1624" s="11"/>
      <c r="AU1624" s="11"/>
      <c r="AV1624" s="11"/>
      <c r="AW1624" s="11"/>
      <c r="AX1624" s="11"/>
      <c r="AY1624" s="11"/>
      <c r="AZ1624" s="11"/>
      <c r="BA1624" s="11"/>
      <c r="BB1624" s="11"/>
    </row>
    <row r="1625" spans="1:54" x14ac:dyDescent="0.25">
      <c r="A1625" s="11" t="s">
        <v>5026</v>
      </c>
      <c r="B1625" s="12">
        <v>37</v>
      </c>
      <c r="C1625" s="12" t="str">
        <f t="shared" si="25"/>
        <v>[30-40[ ans</v>
      </c>
      <c r="D1625" s="11" t="s">
        <v>5027</v>
      </c>
      <c r="E1625" s="11" t="s">
        <v>54</v>
      </c>
      <c r="F1625" s="11" t="s">
        <v>40</v>
      </c>
      <c r="G1625" s="11"/>
      <c r="H1625" s="11"/>
      <c r="I1625" s="11" t="s">
        <v>49</v>
      </c>
      <c r="J1625" s="11" t="s">
        <v>134</v>
      </c>
      <c r="K1625" s="11" t="s">
        <v>6049</v>
      </c>
      <c r="L1625" s="11" t="s">
        <v>51</v>
      </c>
      <c r="M1625" s="11" t="s">
        <v>6062</v>
      </c>
      <c r="N1625" s="11" t="s">
        <v>446</v>
      </c>
      <c r="O1625" s="11" t="s">
        <v>5643</v>
      </c>
      <c r="P1625" s="11" t="s">
        <v>6035</v>
      </c>
      <c r="Q1625" s="11" t="s">
        <v>5820</v>
      </c>
      <c r="R1625" s="11" t="s">
        <v>5821</v>
      </c>
      <c r="S1625" s="11" t="s">
        <v>45</v>
      </c>
      <c r="T1625" s="11" t="s">
        <v>39</v>
      </c>
      <c r="U1625" s="11" t="s">
        <v>6053</v>
      </c>
      <c r="V1625" s="11" t="s">
        <v>46</v>
      </c>
      <c r="W1625" s="17">
        <v>42370</v>
      </c>
      <c r="X1625" s="17" t="s">
        <v>6281</v>
      </c>
      <c r="Y1625" s="34">
        <v>3</v>
      </c>
      <c r="Z1625" s="30" t="s">
        <v>6647</v>
      </c>
      <c r="AA1625" s="11"/>
      <c r="AB1625" s="11" t="s">
        <v>47</v>
      </c>
      <c r="AC1625" s="11">
        <v>0</v>
      </c>
      <c r="AD1625" s="11"/>
      <c r="AE1625" s="11"/>
      <c r="AF1625" s="11"/>
      <c r="AG1625" s="11"/>
      <c r="AH1625" s="11"/>
      <c r="AI1625" s="11"/>
      <c r="AJ1625" s="11"/>
      <c r="AK1625" s="11"/>
      <c r="AL1625" s="11"/>
      <c r="AM1625" s="11"/>
      <c r="AN1625" s="11"/>
      <c r="AO1625" s="11"/>
      <c r="AP1625" s="11"/>
      <c r="AQ1625" s="11"/>
      <c r="AR1625" s="11"/>
      <c r="AS1625" s="11"/>
      <c r="AT1625" s="11"/>
      <c r="AU1625" s="11"/>
      <c r="AV1625" s="11"/>
      <c r="AW1625" s="11"/>
      <c r="AX1625" s="11"/>
      <c r="AY1625" s="11"/>
      <c r="AZ1625" s="11"/>
      <c r="BA1625" s="11"/>
      <c r="BB1625" s="11"/>
    </row>
    <row r="1626" spans="1:54" x14ac:dyDescent="0.25">
      <c r="A1626" s="11" t="s">
        <v>5028</v>
      </c>
      <c r="B1626" s="12">
        <v>24</v>
      </c>
      <c r="C1626" s="12" t="str">
        <f t="shared" si="25"/>
        <v>[20-30[ ans</v>
      </c>
      <c r="D1626" s="11" t="s">
        <v>5029</v>
      </c>
      <c r="E1626" s="11" t="s">
        <v>39</v>
      </c>
      <c r="F1626" s="11" t="s">
        <v>40</v>
      </c>
      <c r="G1626" s="11"/>
      <c r="H1626" s="11"/>
      <c r="I1626" s="11" t="s">
        <v>41</v>
      </c>
      <c r="J1626" s="11" t="s">
        <v>144</v>
      </c>
      <c r="K1626" s="11" t="s">
        <v>6044</v>
      </c>
      <c r="L1626" s="11" t="s">
        <v>777</v>
      </c>
      <c r="M1626" s="11" t="s">
        <v>523</v>
      </c>
      <c r="N1626" s="11" t="s">
        <v>428</v>
      </c>
      <c r="O1626" s="11" t="s">
        <v>428</v>
      </c>
      <c r="P1626" s="11" t="s">
        <v>428</v>
      </c>
      <c r="Q1626" s="11"/>
      <c r="R1626" s="11"/>
      <c r="S1626" s="11" t="s">
        <v>45</v>
      </c>
      <c r="T1626" s="11" t="s">
        <v>1217</v>
      </c>
      <c r="U1626" s="11" t="s">
        <v>6058</v>
      </c>
      <c r="V1626" s="11" t="s">
        <v>62</v>
      </c>
      <c r="W1626" s="17"/>
      <c r="X1626" s="17"/>
      <c r="Y1626" s="30"/>
      <c r="Z1626" s="30"/>
      <c r="AA1626" s="29">
        <v>12.5</v>
      </c>
      <c r="AB1626" s="11" t="s">
        <v>898</v>
      </c>
      <c r="AC1626" s="11">
        <v>2</v>
      </c>
      <c r="AD1626" s="27" t="s">
        <v>6671</v>
      </c>
      <c r="AE1626" s="27" t="s">
        <v>6673</v>
      </c>
      <c r="AF1626" s="11"/>
      <c r="AG1626" s="11"/>
      <c r="AH1626" s="11"/>
      <c r="AI1626" s="11"/>
      <c r="AJ1626" s="11"/>
      <c r="AK1626" s="11"/>
      <c r="AL1626" s="11"/>
      <c r="AM1626" s="11"/>
      <c r="AN1626" s="11"/>
      <c r="AO1626" s="11"/>
      <c r="AP1626" s="11"/>
      <c r="AQ1626" s="11"/>
      <c r="AR1626" s="11" t="s">
        <v>62</v>
      </c>
      <c r="AS1626" s="11" t="s">
        <v>62</v>
      </c>
      <c r="AT1626" s="11" t="s">
        <v>62</v>
      </c>
      <c r="AU1626" s="11" t="s">
        <v>62</v>
      </c>
      <c r="AV1626" s="11" t="s">
        <v>62</v>
      </c>
      <c r="AW1626" s="11" t="s">
        <v>62</v>
      </c>
      <c r="AX1626" s="11" t="s">
        <v>62</v>
      </c>
      <c r="AY1626" s="11" t="s">
        <v>46</v>
      </c>
      <c r="AZ1626" s="11" t="s">
        <v>46</v>
      </c>
      <c r="BA1626" s="11" t="s">
        <v>62</v>
      </c>
      <c r="BB1626" s="11"/>
    </row>
    <row r="1627" spans="1:54" x14ac:dyDescent="0.25">
      <c r="A1627" s="11" t="s">
        <v>5030</v>
      </c>
      <c r="B1627" s="12">
        <v>29</v>
      </c>
      <c r="C1627" s="12" t="str">
        <f t="shared" si="25"/>
        <v>[20-30[ ans</v>
      </c>
      <c r="D1627" s="11" t="s">
        <v>5031</v>
      </c>
      <c r="E1627" s="11" t="s">
        <v>54</v>
      </c>
      <c r="F1627" s="11" t="s">
        <v>40</v>
      </c>
      <c r="G1627" s="11"/>
      <c r="H1627" s="11"/>
      <c r="I1627" s="11" t="s">
        <v>41</v>
      </c>
      <c r="J1627" s="11" t="s">
        <v>634</v>
      </c>
      <c r="K1627" s="11" t="s">
        <v>6043</v>
      </c>
      <c r="L1627" s="11" t="s">
        <v>51</v>
      </c>
      <c r="M1627" s="11" t="s">
        <v>6062</v>
      </c>
      <c r="N1627" s="11" t="s">
        <v>86</v>
      </c>
      <c r="O1627" s="11" t="s">
        <v>5651</v>
      </c>
      <c r="P1627" s="11" t="s">
        <v>6033</v>
      </c>
      <c r="Q1627" s="11" t="s">
        <v>5824</v>
      </c>
      <c r="R1627" s="11" t="s">
        <v>5825</v>
      </c>
      <c r="S1627" s="11" t="s">
        <v>45</v>
      </c>
      <c r="T1627" s="11" t="s">
        <v>39</v>
      </c>
      <c r="U1627" s="11" t="s">
        <v>6053</v>
      </c>
      <c r="V1627" s="11" t="s">
        <v>62</v>
      </c>
      <c r="W1627" s="17"/>
      <c r="X1627" s="17"/>
      <c r="Y1627" s="30"/>
      <c r="Z1627" s="30"/>
      <c r="AA1627" s="29">
        <v>13.6</v>
      </c>
      <c r="AB1627" s="11" t="s">
        <v>47</v>
      </c>
      <c r="AC1627" s="11">
        <v>0</v>
      </c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  <c r="AP1627" s="11"/>
      <c r="AQ1627" s="11"/>
      <c r="AR1627" s="11"/>
      <c r="AS1627" s="11"/>
      <c r="AT1627" s="11"/>
      <c r="AU1627" s="11"/>
      <c r="AV1627" s="11"/>
      <c r="AW1627" s="11"/>
      <c r="AX1627" s="11"/>
      <c r="AY1627" s="11"/>
      <c r="AZ1627" s="11"/>
      <c r="BA1627" s="11"/>
      <c r="BB1627" s="11"/>
    </row>
    <row r="1628" spans="1:54" x14ac:dyDescent="0.25">
      <c r="A1628" s="11" t="s">
        <v>5032</v>
      </c>
      <c r="B1628" s="35">
        <v>33.200000000000003</v>
      </c>
      <c r="C1628" s="12" t="str">
        <f t="shared" si="25"/>
        <v>[30-40[ ans</v>
      </c>
      <c r="D1628" s="11" t="s">
        <v>5033</v>
      </c>
      <c r="E1628" s="11" t="s">
        <v>92</v>
      </c>
      <c r="F1628" s="11" t="s">
        <v>40</v>
      </c>
      <c r="G1628" s="11"/>
      <c r="H1628" s="11"/>
      <c r="I1628" s="11" t="s">
        <v>41</v>
      </c>
      <c r="J1628" s="11" t="s">
        <v>101</v>
      </c>
      <c r="K1628" s="11" t="s">
        <v>286</v>
      </c>
      <c r="L1628" s="11" t="s">
        <v>43</v>
      </c>
      <c r="M1628" s="11" t="s">
        <v>6062</v>
      </c>
      <c r="N1628" s="11" t="s">
        <v>81</v>
      </c>
      <c r="O1628" s="11" t="s">
        <v>5502</v>
      </c>
      <c r="P1628" s="11" t="s">
        <v>6035</v>
      </c>
      <c r="Q1628" s="11" t="s">
        <v>5572</v>
      </c>
      <c r="R1628" s="11" t="s">
        <v>5573</v>
      </c>
      <c r="S1628" s="11" t="s">
        <v>45</v>
      </c>
      <c r="T1628" s="11" t="s">
        <v>58</v>
      </c>
      <c r="U1628" s="11" t="s">
        <v>6055</v>
      </c>
      <c r="V1628" s="11" t="s">
        <v>62</v>
      </c>
      <c r="W1628" s="17"/>
      <c r="X1628" s="17"/>
      <c r="Y1628" s="30"/>
      <c r="Z1628" s="30"/>
      <c r="AA1628" s="11"/>
      <c r="AB1628" s="11" t="s">
        <v>47</v>
      </c>
      <c r="AC1628" s="11">
        <v>0</v>
      </c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11"/>
      <c r="AR1628" s="11"/>
      <c r="AS1628" s="11"/>
      <c r="AT1628" s="11"/>
      <c r="AU1628" s="11"/>
      <c r="AV1628" s="11"/>
      <c r="AW1628" s="11"/>
      <c r="AX1628" s="11"/>
      <c r="AY1628" s="11"/>
      <c r="AZ1628" s="11"/>
      <c r="BA1628" s="11"/>
      <c r="BB1628" s="11"/>
    </row>
    <row r="1629" spans="1:54" x14ac:dyDescent="0.25">
      <c r="A1629" s="11" t="s">
        <v>5034</v>
      </c>
      <c r="B1629" s="12">
        <v>36</v>
      </c>
      <c r="C1629" s="12" t="str">
        <f t="shared" si="25"/>
        <v>[30-40[ ans</v>
      </c>
      <c r="D1629" s="11" t="s">
        <v>5035</v>
      </c>
      <c r="E1629" s="11" t="s">
        <v>54</v>
      </c>
      <c r="F1629" s="11" t="s">
        <v>55</v>
      </c>
      <c r="G1629" s="11"/>
      <c r="H1629" s="11"/>
      <c r="I1629" s="11" t="s">
        <v>41</v>
      </c>
      <c r="J1629" s="11" t="s">
        <v>1209</v>
      </c>
      <c r="K1629" s="11" t="s">
        <v>6045</v>
      </c>
      <c r="L1629" s="11" t="s">
        <v>51</v>
      </c>
      <c r="M1629" s="11" t="s">
        <v>6062</v>
      </c>
      <c r="N1629" s="11" t="s">
        <v>452</v>
      </c>
      <c r="O1629" s="11" t="s">
        <v>104</v>
      </c>
      <c r="P1629" s="11" t="s">
        <v>6033</v>
      </c>
      <c r="Q1629" s="11" t="s">
        <v>6036</v>
      </c>
      <c r="R1629" s="11" t="s">
        <v>6037</v>
      </c>
      <c r="S1629" s="11" t="s">
        <v>45</v>
      </c>
      <c r="T1629" s="11" t="s">
        <v>58</v>
      </c>
      <c r="U1629" s="11" t="s">
        <v>6055</v>
      </c>
      <c r="V1629" s="11" t="s">
        <v>62</v>
      </c>
      <c r="W1629" s="17"/>
      <c r="X1629" s="17"/>
      <c r="Y1629" s="30"/>
      <c r="Z1629" s="30"/>
      <c r="AA1629" s="29">
        <v>11.5</v>
      </c>
      <c r="AB1629" s="11" t="s">
        <v>845</v>
      </c>
      <c r="AC1629" s="11">
        <v>1</v>
      </c>
      <c r="AD1629" s="27" t="s">
        <v>5511</v>
      </c>
      <c r="AE1629" s="27" t="s">
        <v>6673</v>
      </c>
      <c r="AF1629" s="11"/>
      <c r="AG1629" s="11" t="s">
        <v>46</v>
      </c>
      <c r="AH1629" s="11"/>
      <c r="AI1629" s="11"/>
      <c r="AJ1629" s="11"/>
      <c r="AK1629" s="11"/>
      <c r="AL1629" s="11"/>
      <c r="AM1629" s="11"/>
      <c r="AN1629" s="11"/>
      <c r="AO1629" s="11"/>
      <c r="AP1629" s="11"/>
      <c r="AQ1629" s="11" t="s">
        <v>846</v>
      </c>
      <c r="AR1629" s="11"/>
      <c r="AS1629" s="11"/>
      <c r="AT1629" s="11"/>
      <c r="AU1629" s="11"/>
      <c r="AV1629" s="11"/>
      <c r="AW1629" s="11"/>
      <c r="AX1629" s="11"/>
      <c r="AY1629" s="11"/>
      <c r="AZ1629" s="11"/>
      <c r="BA1629" s="11"/>
      <c r="BB1629" s="11"/>
    </row>
    <row r="1630" spans="1:54" x14ac:dyDescent="0.25">
      <c r="A1630" s="11" t="s">
        <v>5036</v>
      </c>
      <c r="B1630" s="12">
        <v>43</v>
      </c>
      <c r="C1630" s="12" t="str">
        <f t="shared" si="25"/>
        <v>[40-50 [ ans</v>
      </c>
      <c r="D1630" s="11" t="s">
        <v>5037</v>
      </c>
      <c r="E1630" s="11" t="s">
        <v>54</v>
      </c>
      <c r="F1630" s="11" t="s">
        <v>40</v>
      </c>
      <c r="G1630" s="11"/>
      <c r="H1630" s="11"/>
      <c r="I1630" s="11" t="s">
        <v>49</v>
      </c>
      <c r="J1630" s="11" t="s">
        <v>435</v>
      </c>
      <c r="K1630" s="11" t="s">
        <v>6045</v>
      </c>
      <c r="L1630" s="11" t="s">
        <v>114</v>
      </c>
      <c r="M1630" s="11" t="s">
        <v>6062</v>
      </c>
      <c r="N1630" s="11" t="s">
        <v>290</v>
      </c>
      <c r="O1630" s="11" t="s">
        <v>290</v>
      </c>
      <c r="P1630" s="11" t="s">
        <v>6031</v>
      </c>
      <c r="Q1630" s="11" t="s">
        <v>5616</v>
      </c>
      <c r="R1630" s="11" t="s">
        <v>5617</v>
      </c>
      <c r="S1630" s="11" t="s">
        <v>45</v>
      </c>
      <c r="T1630" s="11" t="s">
        <v>58</v>
      </c>
      <c r="U1630" s="11" t="s">
        <v>6055</v>
      </c>
      <c r="V1630" s="11" t="s">
        <v>62</v>
      </c>
      <c r="W1630" s="17"/>
      <c r="X1630" s="17"/>
      <c r="Y1630" s="30"/>
      <c r="Z1630" s="30"/>
      <c r="AA1630" s="29">
        <v>13.4</v>
      </c>
      <c r="AB1630" s="11" t="s">
        <v>47</v>
      </c>
      <c r="AC1630" s="11">
        <v>0</v>
      </c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1"/>
      <c r="AN1630" s="11"/>
      <c r="AO1630" s="11"/>
      <c r="AP1630" s="11"/>
      <c r="AQ1630" s="11"/>
      <c r="AR1630" s="11"/>
      <c r="AS1630" s="11"/>
      <c r="AT1630" s="11"/>
      <c r="AU1630" s="11"/>
      <c r="AV1630" s="11"/>
      <c r="AW1630" s="11"/>
      <c r="AX1630" s="11"/>
      <c r="AY1630" s="11"/>
      <c r="AZ1630" s="11"/>
      <c r="BA1630" s="11"/>
      <c r="BB1630" s="11"/>
    </row>
    <row r="1631" spans="1:54" x14ac:dyDescent="0.25">
      <c r="A1631" s="11" t="s">
        <v>5038</v>
      </c>
      <c r="B1631" s="12">
        <v>39</v>
      </c>
      <c r="C1631" s="12" t="str">
        <f t="shared" si="25"/>
        <v>[30-40[ ans</v>
      </c>
      <c r="D1631" s="11" t="s">
        <v>5039</v>
      </c>
      <c r="E1631" s="11" t="s">
        <v>39</v>
      </c>
      <c r="F1631" s="11" t="s">
        <v>40</v>
      </c>
      <c r="G1631" s="11"/>
      <c r="H1631" s="11"/>
      <c r="I1631" s="11" t="s">
        <v>41</v>
      </c>
      <c r="J1631" s="11" t="s">
        <v>108</v>
      </c>
      <c r="K1631" s="11" t="s">
        <v>6045</v>
      </c>
      <c r="L1631" s="11" t="s">
        <v>51</v>
      </c>
      <c r="M1631" s="11" t="s">
        <v>6062</v>
      </c>
      <c r="N1631" s="11" t="s">
        <v>64</v>
      </c>
      <c r="O1631" s="11" t="s">
        <v>729</v>
      </c>
      <c r="P1631" s="11" t="s">
        <v>6702</v>
      </c>
      <c r="Q1631" s="11"/>
      <c r="R1631" s="11"/>
      <c r="S1631" s="11" t="s">
        <v>45</v>
      </c>
      <c r="T1631" s="11" t="s">
        <v>58</v>
      </c>
      <c r="U1631" s="11" t="s">
        <v>6055</v>
      </c>
      <c r="V1631" s="11" t="s">
        <v>62</v>
      </c>
      <c r="W1631" s="17"/>
      <c r="X1631" s="17"/>
      <c r="Y1631" s="30"/>
      <c r="Z1631" s="30"/>
      <c r="AA1631" s="11"/>
      <c r="AB1631" s="11" t="s">
        <v>47</v>
      </c>
      <c r="AC1631" s="11">
        <v>0</v>
      </c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1"/>
      <c r="AN1631" s="11"/>
      <c r="AO1631" s="11"/>
      <c r="AP1631" s="11"/>
      <c r="AQ1631" s="11"/>
      <c r="AR1631" s="11"/>
      <c r="AS1631" s="11"/>
      <c r="AT1631" s="11"/>
      <c r="AU1631" s="11"/>
      <c r="AV1631" s="11"/>
      <c r="AW1631" s="11"/>
      <c r="AX1631" s="11"/>
      <c r="AY1631" s="11"/>
      <c r="AZ1631" s="11"/>
      <c r="BA1631" s="11"/>
      <c r="BB1631" s="11"/>
    </row>
    <row r="1632" spans="1:54" x14ac:dyDescent="0.25">
      <c r="A1632" s="11" t="s">
        <v>5040</v>
      </c>
      <c r="B1632" s="12">
        <v>25</v>
      </c>
      <c r="C1632" s="12" t="str">
        <f t="shared" si="25"/>
        <v>[20-30[ ans</v>
      </c>
      <c r="D1632" s="11" t="s">
        <v>5041</v>
      </c>
      <c r="E1632" s="11" t="s">
        <v>48</v>
      </c>
      <c r="F1632" s="11" t="s">
        <v>40</v>
      </c>
      <c r="G1632" s="11"/>
      <c r="H1632" s="11"/>
      <c r="I1632" s="11" t="s">
        <v>41</v>
      </c>
      <c r="J1632" s="11" t="s">
        <v>79</v>
      </c>
      <c r="K1632" s="11" t="s">
        <v>6048</v>
      </c>
      <c r="L1632" s="11" t="s">
        <v>51</v>
      </c>
      <c r="M1632" s="11" t="s">
        <v>6062</v>
      </c>
      <c r="N1632" s="11" t="s">
        <v>377</v>
      </c>
      <c r="O1632" s="11" t="s">
        <v>164</v>
      </c>
      <c r="P1632" s="11" t="s">
        <v>6033</v>
      </c>
      <c r="Q1632" s="11" t="s">
        <v>5582</v>
      </c>
      <c r="R1632" s="11" t="s">
        <v>5583</v>
      </c>
      <c r="S1632" s="11" t="s">
        <v>45</v>
      </c>
      <c r="T1632" s="11" t="s">
        <v>58</v>
      </c>
      <c r="U1632" s="11" t="s">
        <v>6055</v>
      </c>
      <c r="V1632" s="11" t="s">
        <v>46</v>
      </c>
      <c r="W1632" s="17">
        <v>43436</v>
      </c>
      <c r="X1632" s="17" t="s">
        <v>6532</v>
      </c>
      <c r="Y1632" s="34">
        <v>1</v>
      </c>
      <c r="Z1632" s="30" t="s">
        <v>6644</v>
      </c>
      <c r="AA1632" s="11"/>
      <c r="AB1632" s="11" t="s">
        <v>47</v>
      </c>
      <c r="AC1632" s="11">
        <v>0</v>
      </c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11"/>
      <c r="AR1632" s="11"/>
      <c r="AS1632" s="11"/>
      <c r="AT1632" s="11"/>
      <c r="AU1632" s="11"/>
      <c r="AV1632" s="11"/>
      <c r="AW1632" s="11"/>
      <c r="AX1632" s="11"/>
      <c r="AY1632" s="11"/>
      <c r="AZ1632" s="11"/>
      <c r="BA1632" s="11"/>
      <c r="BB1632" s="11"/>
    </row>
    <row r="1633" spans="1:54" x14ac:dyDescent="0.25">
      <c r="A1633" s="11" t="s">
        <v>5042</v>
      </c>
      <c r="B1633" s="12">
        <v>28</v>
      </c>
      <c r="C1633" s="12" t="str">
        <f t="shared" si="25"/>
        <v>[20-30[ ans</v>
      </c>
      <c r="D1633" s="11" t="s">
        <v>5043</v>
      </c>
      <c r="E1633" s="11" t="s">
        <v>48</v>
      </c>
      <c r="F1633" s="11" t="s">
        <v>40</v>
      </c>
      <c r="G1633" s="11"/>
      <c r="H1633" s="11"/>
      <c r="I1633" s="11" t="s">
        <v>41</v>
      </c>
      <c r="J1633" s="11" t="s">
        <v>79</v>
      </c>
      <c r="K1633" s="11" t="s">
        <v>6048</v>
      </c>
      <c r="L1633" s="11" t="s">
        <v>60</v>
      </c>
      <c r="M1633" s="11" t="s">
        <v>6062</v>
      </c>
      <c r="N1633" s="11" t="s">
        <v>129</v>
      </c>
      <c r="O1633" s="11" t="s">
        <v>129</v>
      </c>
      <c r="P1633" s="11" t="s">
        <v>6033</v>
      </c>
      <c r="Q1633" s="11" t="s">
        <v>5681</v>
      </c>
      <c r="R1633" s="11" t="s">
        <v>5682</v>
      </c>
      <c r="S1633" s="11" t="s">
        <v>45</v>
      </c>
      <c r="T1633" s="11" t="s">
        <v>58</v>
      </c>
      <c r="U1633" s="11" t="s">
        <v>6055</v>
      </c>
      <c r="V1633" s="11" t="s">
        <v>62</v>
      </c>
      <c r="W1633" s="17"/>
      <c r="X1633" s="17"/>
      <c r="Y1633" s="30"/>
      <c r="Z1633" s="30"/>
      <c r="AA1633" s="29">
        <v>13.4</v>
      </c>
      <c r="AB1633" s="11" t="s">
        <v>47</v>
      </c>
      <c r="AC1633" s="11">
        <v>0</v>
      </c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11"/>
      <c r="AR1633" s="11"/>
      <c r="AS1633" s="11"/>
      <c r="AT1633" s="11"/>
      <c r="AU1633" s="11"/>
      <c r="AV1633" s="11"/>
      <c r="AW1633" s="11"/>
      <c r="AX1633" s="11"/>
      <c r="AY1633" s="11"/>
      <c r="AZ1633" s="11"/>
      <c r="BA1633" s="11"/>
      <c r="BB1633" s="11"/>
    </row>
    <row r="1634" spans="1:54" x14ac:dyDescent="0.25">
      <c r="A1634" s="11" t="s">
        <v>5044</v>
      </c>
      <c r="B1634" s="12">
        <v>20</v>
      </c>
      <c r="C1634" s="12" t="str">
        <f t="shared" si="25"/>
        <v>[20-30[ ans</v>
      </c>
      <c r="D1634" s="11" t="s">
        <v>5045</v>
      </c>
      <c r="E1634" s="11" t="s">
        <v>39</v>
      </c>
      <c r="F1634" s="11" t="s">
        <v>40</v>
      </c>
      <c r="G1634" s="11"/>
      <c r="H1634" s="11"/>
      <c r="I1634" s="11" t="s">
        <v>41</v>
      </c>
      <c r="J1634" s="11" t="s">
        <v>134</v>
      </c>
      <c r="K1634" s="11" t="s">
        <v>6049</v>
      </c>
      <c r="L1634" s="11" t="s">
        <v>115</v>
      </c>
      <c r="M1634" s="11" t="s">
        <v>6062</v>
      </c>
      <c r="N1634" s="11" t="s">
        <v>115</v>
      </c>
      <c r="O1634" s="11" t="s">
        <v>115</v>
      </c>
      <c r="P1634" s="11" t="s">
        <v>6031</v>
      </c>
      <c r="Q1634" s="11" t="s">
        <v>5604</v>
      </c>
      <c r="R1634" s="11" t="s">
        <v>5605</v>
      </c>
      <c r="S1634" s="11" t="s">
        <v>45</v>
      </c>
      <c r="T1634" s="11" t="s">
        <v>84</v>
      </c>
      <c r="U1634" s="11" t="s">
        <v>6057</v>
      </c>
      <c r="V1634" s="11" t="s">
        <v>62</v>
      </c>
      <c r="W1634" s="17"/>
      <c r="X1634" s="17"/>
      <c r="Y1634" s="30"/>
      <c r="Z1634" s="30"/>
      <c r="AA1634" s="29">
        <v>14.8</v>
      </c>
      <c r="AB1634" s="11" t="s">
        <v>47</v>
      </c>
      <c r="AC1634" s="11">
        <v>0</v>
      </c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11"/>
      <c r="AR1634" s="11"/>
      <c r="AS1634" s="11"/>
      <c r="AT1634" s="11"/>
      <c r="AU1634" s="11"/>
      <c r="AV1634" s="11"/>
      <c r="AW1634" s="11"/>
      <c r="AX1634" s="11"/>
      <c r="AY1634" s="11"/>
      <c r="AZ1634" s="11"/>
      <c r="BA1634" s="11"/>
      <c r="BB1634" s="11"/>
    </row>
    <row r="1635" spans="1:54" x14ac:dyDescent="0.25">
      <c r="A1635" s="11" t="s">
        <v>5046</v>
      </c>
      <c r="B1635" s="12">
        <v>31</v>
      </c>
      <c r="C1635" s="12" t="str">
        <f t="shared" si="25"/>
        <v>[30-40[ ans</v>
      </c>
      <c r="D1635" s="11" t="s">
        <v>5047</v>
      </c>
      <c r="E1635" s="11" t="s">
        <v>48</v>
      </c>
      <c r="F1635" s="11" t="s">
        <v>40</v>
      </c>
      <c r="G1635" s="11"/>
      <c r="H1635" s="11"/>
      <c r="I1635" s="11" t="s">
        <v>41</v>
      </c>
      <c r="J1635" s="11" t="s">
        <v>79</v>
      </c>
      <c r="K1635" s="11" t="s">
        <v>6048</v>
      </c>
      <c r="L1635" s="11" t="s">
        <v>51</v>
      </c>
      <c r="M1635" s="11" t="s">
        <v>6062</v>
      </c>
      <c r="N1635" s="11" t="s">
        <v>730</v>
      </c>
      <c r="O1635" s="11" t="s">
        <v>554</v>
      </c>
      <c r="P1635" s="11" t="s">
        <v>6032</v>
      </c>
      <c r="Q1635" s="11" t="s">
        <v>5576</v>
      </c>
      <c r="R1635" s="11" t="s">
        <v>5577</v>
      </c>
      <c r="S1635" s="11" t="s">
        <v>45</v>
      </c>
      <c r="T1635" s="11" t="s">
        <v>58</v>
      </c>
      <c r="U1635" s="11" t="s">
        <v>6055</v>
      </c>
      <c r="V1635" s="11" t="s">
        <v>46</v>
      </c>
      <c r="W1635" s="17">
        <v>43466</v>
      </c>
      <c r="X1635" s="17" t="s">
        <v>6274</v>
      </c>
      <c r="Y1635" s="34">
        <v>0</v>
      </c>
      <c r="Z1635" s="30" t="s">
        <v>6644</v>
      </c>
      <c r="AA1635" s="29">
        <v>14.5</v>
      </c>
      <c r="AB1635" s="11" t="s">
        <v>47</v>
      </c>
      <c r="AC1635" s="11">
        <v>0</v>
      </c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11"/>
      <c r="AR1635" s="11"/>
      <c r="AS1635" s="11"/>
      <c r="AT1635" s="11"/>
      <c r="AU1635" s="11"/>
      <c r="AV1635" s="11"/>
      <c r="AW1635" s="11"/>
      <c r="AX1635" s="11"/>
      <c r="AY1635" s="11"/>
      <c r="AZ1635" s="11"/>
      <c r="BA1635" s="11"/>
      <c r="BB1635" s="11"/>
    </row>
    <row r="1636" spans="1:54" x14ac:dyDescent="0.25">
      <c r="A1636" s="11" t="s">
        <v>5048</v>
      </c>
      <c r="B1636" s="12">
        <v>27</v>
      </c>
      <c r="C1636" s="12" t="str">
        <f t="shared" si="25"/>
        <v>[20-30[ ans</v>
      </c>
      <c r="D1636" s="11" t="s">
        <v>5049</v>
      </c>
      <c r="E1636" s="11" t="s">
        <v>48</v>
      </c>
      <c r="F1636" s="11" t="s">
        <v>40</v>
      </c>
      <c r="G1636" s="11"/>
      <c r="H1636" s="11"/>
      <c r="I1636" s="11" t="s">
        <v>41</v>
      </c>
      <c r="J1636" s="11" t="s">
        <v>449</v>
      </c>
      <c r="K1636" s="11" t="s">
        <v>6046</v>
      </c>
      <c r="L1636" s="11" t="s">
        <v>60</v>
      </c>
      <c r="M1636" s="11" t="s">
        <v>6062</v>
      </c>
      <c r="N1636" s="11" t="s">
        <v>364</v>
      </c>
      <c r="O1636" s="11" t="s">
        <v>194</v>
      </c>
      <c r="P1636" s="11" t="s">
        <v>6035</v>
      </c>
      <c r="Q1636" s="11" t="s">
        <v>5608</v>
      </c>
      <c r="R1636" s="11" t="s">
        <v>5609</v>
      </c>
      <c r="S1636" s="11" t="s">
        <v>45</v>
      </c>
      <c r="T1636" s="11" t="s">
        <v>58</v>
      </c>
      <c r="U1636" s="11" t="s">
        <v>6055</v>
      </c>
      <c r="V1636" s="11" t="s">
        <v>46</v>
      </c>
      <c r="W1636" s="17">
        <v>43474</v>
      </c>
      <c r="X1636" s="17" t="s">
        <v>6299</v>
      </c>
      <c r="Y1636" s="34">
        <v>0</v>
      </c>
      <c r="Z1636" s="30" t="s">
        <v>6644</v>
      </c>
      <c r="AA1636" s="29">
        <v>15</v>
      </c>
      <c r="AB1636" s="11" t="s">
        <v>898</v>
      </c>
      <c r="AC1636" s="11">
        <v>1</v>
      </c>
      <c r="AD1636" s="27" t="s">
        <v>5522</v>
      </c>
      <c r="AE1636" s="27" t="s">
        <v>6673</v>
      </c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11"/>
      <c r="AR1636" s="11" t="s">
        <v>46</v>
      </c>
      <c r="AS1636" s="11" t="s">
        <v>62</v>
      </c>
      <c r="AT1636" s="11" t="s">
        <v>62</v>
      </c>
      <c r="AU1636" s="11" t="s">
        <v>62</v>
      </c>
      <c r="AV1636" s="11" t="s">
        <v>62</v>
      </c>
      <c r="AW1636" s="11" t="s">
        <v>62</v>
      </c>
      <c r="AX1636" s="11" t="s">
        <v>62</v>
      </c>
      <c r="AY1636" s="11" t="s">
        <v>62</v>
      </c>
      <c r="AZ1636" s="11" t="s">
        <v>62</v>
      </c>
      <c r="BA1636" s="11" t="s">
        <v>62</v>
      </c>
      <c r="BB1636" s="11"/>
    </row>
    <row r="1637" spans="1:54" x14ac:dyDescent="0.25">
      <c r="A1637" s="11" t="s">
        <v>5050</v>
      </c>
      <c r="B1637" s="12">
        <v>42</v>
      </c>
      <c r="C1637" s="12" t="str">
        <f t="shared" si="25"/>
        <v>[40-50 [ ans</v>
      </c>
      <c r="D1637" s="11" t="s">
        <v>5051</v>
      </c>
      <c r="E1637" s="11" t="s">
        <v>92</v>
      </c>
      <c r="F1637" s="11" t="s">
        <v>40</v>
      </c>
      <c r="G1637" s="11"/>
      <c r="H1637" s="11"/>
      <c r="I1637" s="11" t="s">
        <v>49</v>
      </c>
      <c r="J1637" s="11" t="s">
        <v>134</v>
      </c>
      <c r="K1637" s="11" t="s">
        <v>6049</v>
      </c>
      <c r="L1637" s="11" t="s">
        <v>60</v>
      </c>
      <c r="M1637" s="11" t="s">
        <v>6062</v>
      </c>
      <c r="N1637" s="11" t="s">
        <v>440</v>
      </c>
      <c r="O1637" s="11" t="s">
        <v>5644</v>
      </c>
      <c r="P1637" s="11" t="s">
        <v>6035</v>
      </c>
      <c r="Q1637" s="11" t="s">
        <v>5822</v>
      </c>
      <c r="R1637" s="11" t="s">
        <v>5823</v>
      </c>
      <c r="S1637" s="11" t="s">
        <v>45</v>
      </c>
      <c r="T1637" s="11" t="s">
        <v>229</v>
      </c>
      <c r="U1637" s="11" t="s">
        <v>6053</v>
      </c>
      <c r="V1637" s="11" t="s">
        <v>46</v>
      </c>
      <c r="W1637" s="17" t="s">
        <v>6250</v>
      </c>
      <c r="X1637" s="17" t="s">
        <v>6612</v>
      </c>
      <c r="Y1637" s="34">
        <v>2</v>
      </c>
      <c r="Z1637" s="30" t="s">
        <v>6644</v>
      </c>
      <c r="AA1637" s="11"/>
      <c r="AB1637" s="11" t="s">
        <v>47</v>
      </c>
      <c r="AC1637" s="11">
        <v>0</v>
      </c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  <c r="AP1637" s="11"/>
      <c r="AQ1637" s="11"/>
      <c r="AR1637" s="11"/>
      <c r="AS1637" s="11"/>
      <c r="AT1637" s="11"/>
      <c r="AU1637" s="11"/>
      <c r="AV1637" s="11"/>
      <c r="AW1637" s="11"/>
      <c r="AX1637" s="11"/>
      <c r="AY1637" s="11"/>
      <c r="AZ1637" s="11"/>
      <c r="BA1637" s="11"/>
      <c r="BB1637" s="11"/>
    </row>
    <row r="1638" spans="1:54" x14ac:dyDescent="0.25">
      <c r="A1638" s="11" t="s">
        <v>5053</v>
      </c>
      <c r="B1638" s="12">
        <v>33</v>
      </c>
      <c r="C1638" s="12" t="str">
        <f t="shared" si="25"/>
        <v>[30-40[ ans</v>
      </c>
      <c r="D1638" s="11" t="s">
        <v>5054</v>
      </c>
      <c r="E1638" s="11" t="s">
        <v>54</v>
      </c>
      <c r="F1638" s="11" t="s">
        <v>40</v>
      </c>
      <c r="G1638" s="11"/>
      <c r="H1638" s="11"/>
      <c r="I1638" s="11" t="s">
        <v>49</v>
      </c>
      <c r="J1638" s="11" t="s">
        <v>732</v>
      </c>
      <c r="K1638" s="11" t="s">
        <v>6048</v>
      </c>
      <c r="L1638" s="11" t="s">
        <v>43</v>
      </c>
      <c r="M1638" s="11" t="s">
        <v>6062</v>
      </c>
      <c r="N1638" s="11" t="s">
        <v>64</v>
      </c>
      <c r="O1638" s="11" t="s">
        <v>729</v>
      </c>
      <c r="P1638" s="11" t="s">
        <v>6702</v>
      </c>
      <c r="Q1638" s="11"/>
      <c r="R1638" s="11"/>
      <c r="S1638" s="11" t="s">
        <v>45</v>
      </c>
      <c r="T1638" s="11" t="s">
        <v>58</v>
      </c>
      <c r="U1638" s="11" t="s">
        <v>6055</v>
      </c>
      <c r="V1638" s="11" t="s">
        <v>62</v>
      </c>
      <c r="W1638" s="17"/>
      <c r="X1638" s="17"/>
      <c r="Y1638" s="30"/>
      <c r="Z1638" s="30"/>
      <c r="AA1638" s="29">
        <v>14.1</v>
      </c>
      <c r="AB1638" s="11" t="s">
        <v>47</v>
      </c>
      <c r="AC1638" s="11">
        <v>0</v>
      </c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11"/>
      <c r="AR1638" s="11"/>
      <c r="AS1638" s="11"/>
      <c r="AT1638" s="11"/>
      <c r="AU1638" s="11"/>
      <c r="AV1638" s="11"/>
      <c r="AW1638" s="11"/>
      <c r="AX1638" s="11"/>
      <c r="AY1638" s="11"/>
      <c r="AZ1638" s="11"/>
      <c r="BA1638" s="11"/>
      <c r="BB1638" s="11"/>
    </row>
    <row r="1639" spans="1:54" x14ac:dyDescent="0.25">
      <c r="A1639" s="11" t="s">
        <v>5055</v>
      </c>
      <c r="B1639" s="12">
        <v>45</v>
      </c>
      <c r="C1639" s="12" t="str">
        <f t="shared" si="25"/>
        <v>[40-50 [ ans</v>
      </c>
      <c r="D1639" s="11" t="s">
        <v>5056</v>
      </c>
      <c r="E1639" s="11" t="s">
        <v>54</v>
      </c>
      <c r="F1639" s="11" t="s">
        <v>40</v>
      </c>
      <c r="G1639" s="11"/>
      <c r="H1639" s="11"/>
      <c r="I1639" s="11" t="s">
        <v>49</v>
      </c>
      <c r="J1639" s="11" t="s">
        <v>449</v>
      </c>
      <c r="K1639" s="11" t="s">
        <v>6046</v>
      </c>
      <c r="L1639" s="11" t="s">
        <v>60</v>
      </c>
      <c r="M1639" s="11" t="s">
        <v>6062</v>
      </c>
      <c r="N1639" s="11" t="s">
        <v>561</v>
      </c>
      <c r="O1639" s="11" t="s">
        <v>191</v>
      </c>
      <c r="P1639" s="11" t="s">
        <v>6035</v>
      </c>
      <c r="Q1639" s="11" t="s">
        <v>5799</v>
      </c>
      <c r="R1639" s="11" t="s">
        <v>5800</v>
      </c>
      <c r="S1639" s="11" t="s">
        <v>45</v>
      </c>
      <c r="T1639" s="11" t="s">
        <v>58</v>
      </c>
      <c r="U1639" s="11" t="s">
        <v>6055</v>
      </c>
      <c r="V1639" s="11" t="s">
        <v>62</v>
      </c>
      <c r="W1639" s="17"/>
      <c r="X1639" s="17"/>
      <c r="Y1639" s="30"/>
      <c r="Z1639" s="30"/>
      <c r="AA1639" s="29">
        <v>13</v>
      </c>
      <c r="AB1639" s="11" t="s">
        <v>845</v>
      </c>
      <c r="AC1639" s="11">
        <v>1</v>
      </c>
      <c r="AD1639" s="27" t="s">
        <v>5510</v>
      </c>
      <c r="AE1639" s="27" t="s">
        <v>6673</v>
      </c>
      <c r="AF1639" s="11" t="s">
        <v>46</v>
      </c>
      <c r="AG1639" s="11" t="s">
        <v>62</v>
      </c>
      <c r="AH1639" s="11" t="s">
        <v>62</v>
      </c>
      <c r="AI1639" s="11" t="s">
        <v>62</v>
      </c>
      <c r="AJ1639" s="11"/>
      <c r="AK1639" s="11"/>
      <c r="AL1639" s="11"/>
      <c r="AM1639" s="11"/>
      <c r="AN1639" s="11"/>
      <c r="AO1639" s="11"/>
      <c r="AP1639" s="11"/>
      <c r="AQ1639" s="11" t="s">
        <v>846</v>
      </c>
      <c r="AR1639" s="11"/>
      <c r="AS1639" s="11"/>
      <c r="AT1639" s="11"/>
      <c r="AU1639" s="11"/>
      <c r="AV1639" s="11"/>
      <c r="AW1639" s="11"/>
      <c r="AX1639" s="11"/>
      <c r="AY1639" s="11"/>
      <c r="AZ1639" s="11"/>
      <c r="BA1639" s="11"/>
      <c r="BB1639" s="11"/>
    </row>
    <row r="1640" spans="1:54" x14ac:dyDescent="0.25">
      <c r="A1640" s="11" t="s">
        <v>5057</v>
      </c>
      <c r="B1640" s="12">
        <v>32</v>
      </c>
      <c r="C1640" s="12" t="str">
        <f t="shared" si="25"/>
        <v>[30-40[ ans</v>
      </c>
      <c r="D1640" s="11" t="s">
        <v>5058</v>
      </c>
      <c r="E1640" s="11" t="s">
        <v>39</v>
      </c>
      <c r="F1640" s="11" t="s">
        <v>40</v>
      </c>
      <c r="G1640" s="11"/>
      <c r="H1640" s="11"/>
      <c r="I1640" s="11" t="s">
        <v>41</v>
      </c>
      <c r="J1640" s="11" t="s">
        <v>111</v>
      </c>
      <c r="K1640" s="11" t="s">
        <v>6043</v>
      </c>
      <c r="L1640" s="11" t="s">
        <v>60</v>
      </c>
      <c r="M1640" s="11" t="s">
        <v>6062</v>
      </c>
      <c r="N1640" s="11" t="s">
        <v>194</v>
      </c>
      <c r="O1640" s="11" t="s">
        <v>194</v>
      </c>
      <c r="P1640" s="11" t="s">
        <v>6035</v>
      </c>
      <c r="Q1640" s="11" t="s">
        <v>5608</v>
      </c>
      <c r="R1640" s="11" t="s">
        <v>5609</v>
      </c>
      <c r="S1640" s="11" t="s">
        <v>45</v>
      </c>
      <c r="T1640" s="11" t="s">
        <v>39</v>
      </c>
      <c r="U1640" s="11" t="s">
        <v>6053</v>
      </c>
      <c r="V1640" s="11" t="s">
        <v>62</v>
      </c>
      <c r="W1640" s="17"/>
      <c r="X1640" s="17"/>
      <c r="Y1640" s="30"/>
      <c r="Z1640" s="30"/>
      <c r="AA1640" s="29">
        <v>14.6</v>
      </c>
      <c r="AB1640" s="11" t="s">
        <v>47</v>
      </c>
      <c r="AC1640" s="11">
        <v>0</v>
      </c>
      <c r="AD1640" s="11"/>
      <c r="AE1640" s="11"/>
      <c r="AF1640" s="11"/>
      <c r="AG1640" s="11"/>
      <c r="AH1640" s="11"/>
      <c r="AI1640" s="11"/>
      <c r="AJ1640" s="11"/>
      <c r="AK1640" s="11"/>
      <c r="AL1640" s="11"/>
      <c r="AM1640" s="11"/>
      <c r="AN1640" s="11"/>
      <c r="AO1640" s="11"/>
      <c r="AP1640" s="11"/>
      <c r="AQ1640" s="11"/>
      <c r="AR1640" s="11"/>
      <c r="AS1640" s="11"/>
      <c r="AT1640" s="11"/>
      <c r="AU1640" s="11"/>
      <c r="AV1640" s="11"/>
      <c r="AW1640" s="11"/>
      <c r="AX1640" s="11"/>
      <c r="AY1640" s="11"/>
      <c r="AZ1640" s="11"/>
      <c r="BA1640" s="11"/>
      <c r="BB1640" s="11"/>
    </row>
    <row r="1641" spans="1:54" x14ac:dyDescent="0.25">
      <c r="A1641" s="11" t="s">
        <v>5059</v>
      </c>
      <c r="B1641" s="12">
        <v>35</v>
      </c>
      <c r="C1641" s="12" t="str">
        <f t="shared" si="25"/>
        <v>[30-40[ ans</v>
      </c>
      <c r="D1641" s="11" t="s">
        <v>5060</v>
      </c>
      <c r="E1641" s="11" t="s">
        <v>48</v>
      </c>
      <c r="F1641" s="11" t="s">
        <v>40</v>
      </c>
      <c r="G1641" s="11"/>
      <c r="H1641" s="11"/>
      <c r="I1641" s="11" t="s">
        <v>41</v>
      </c>
      <c r="J1641" s="11" t="s">
        <v>163</v>
      </c>
      <c r="K1641" s="11" t="s">
        <v>6045</v>
      </c>
      <c r="L1641" s="11" t="s">
        <v>51</v>
      </c>
      <c r="M1641" s="11" t="s">
        <v>6062</v>
      </c>
      <c r="N1641" s="11" t="s">
        <v>657</v>
      </c>
      <c r="O1641" s="11" t="s">
        <v>657</v>
      </c>
      <c r="P1641" s="11" t="s">
        <v>6033</v>
      </c>
      <c r="Q1641" s="11" t="s">
        <v>5686</v>
      </c>
      <c r="R1641" s="11" t="s">
        <v>5687</v>
      </c>
      <c r="S1641" s="11" t="s">
        <v>45</v>
      </c>
      <c r="T1641" s="11" t="s">
        <v>39</v>
      </c>
      <c r="U1641" s="11" t="s">
        <v>6053</v>
      </c>
      <c r="V1641" s="11" t="s">
        <v>62</v>
      </c>
      <c r="W1641" s="17"/>
      <c r="X1641" s="17"/>
      <c r="Y1641" s="30"/>
      <c r="Z1641" s="30"/>
      <c r="AA1641" s="29">
        <v>15.2</v>
      </c>
      <c r="AB1641" s="11" t="s">
        <v>47</v>
      </c>
      <c r="AC1641" s="11">
        <v>0</v>
      </c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11"/>
      <c r="AR1641" s="11"/>
      <c r="AS1641" s="11"/>
      <c r="AT1641" s="11"/>
      <c r="AU1641" s="11"/>
      <c r="AV1641" s="11"/>
      <c r="AW1641" s="11"/>
      <c r="AX1641" s="11"/>
      <c r="AY1641" s="11"/>
      <c r="AZ1641" s="11"/>
      <c r="BA1641" s="11"/>
      <c r="BB1641" s="11"/>
    </row>
    <row r="1642" spans="1:54" x14ac:dyDescent="0.25">
      <c r="A1642" s="11" t="s">
        <v>5061</v>
      </c>
      <c r="B1642" s="12">
        <v>29</v>
      </c>
      <c r="C1642" s="12" t="str">
        <f t="shared" si="25"/>
        <v>[20-30[ ans</v>
      </c>
      <c r="D1642" s="11" t="s">
        <v>5062</v>
      </c>
      <c r="E1642" s="11" t="s">
        <v>269</v>
      </c>
      <c r="F1642" s="11" t="s">
        <v>40</v>
      </c>
      <c r="G1642" s="11"/>
      <c r="H1642" s="11"/>
      <c r="I1642" s="11" t="s">
        <v>41</v>
      </c>
      <c r="J1642" s="11" t="s">
        <v>134</v>
      </c>
      <c r="K1642" s="11" t="s">
        <v>6049</v>
      </c>
      <c r="L1642" s="11" t="s">
        <v>51</v>
      </c>
      <c r="M1642" s="11" t="s">
        <v>6062</v>
      </c>
      <c r="N1642" s="11" t="s">
        <v>979</v>
      </c>
      <c r="O1642" s="11" t="s">
        <v>129</v>
      </c>
      <c r="P1642" s="11" t="s">
        <v>6033</v>
      </c>
      <c r="Q1642" s="11" t="s">
        <v>5681</v>
      </c>
      <c r="R1642" s="11" t="s">
        <v>5682</v>
      </c>
      <c r="S1642" s="11" t="s">
        <v>45</v>
      </c>
      <c r="T1642" s="11" t="s">
        <v>980</v>
      </c>
      <c r="U1642" s="11" t="s">
        <v>793</v>
      </c>
      <c r="V1642" s="11" t="s">
        <v>46</v>
      </c>
      <c r="W1642" s="17" t="s">
        <v>6151</v>
      </c>
      <c r="X1642" s="17" t="s">
        <v>6433</v>
      </c>
      <c r="Y1642" s="34">
        <v>0</v>
      </c>
      <c r="Z1642" s="30" t="s">
        <v>6644</v>
      </c>
      <c r="AA1642" s="29">
        <v>13.4</v>
      </c>
      <c r="AB1642" s="11" t="s">
        <v>47</v>
      </c>
      <c r="AC1642" s="11">
        <v>0</v>
      </c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11"/>
      <c r="AR1642" s="11"/>
      <c r="AS1642" s="11"/>
      <c r="AT1642" s="11"/>
      <c r="AU1642" s="11"/>
      <c r="AV1642" s="11"/>
      <c r="AW1642" s="11"/>
      <c r="AX1642" s="11"/>
      <c r="AY1642" s="11"/>
      <c r="AZ1642" s="11"/>
      <c r="BA1642" s="11"/>
      <c r="BB1642" s="11"/>
    </row>
    <row r="1643" spans="1:54" x14ac:dyDescent="0.25">
      <c r="A1643" s="11" t="s">
        <v>5063</v>
      </c>
      <c r="B1643" s="12">
        <v>37</v>
      </c>
      <c r="C1643" s="12" t="str">
        <f t="shared" si="25"/>
        <v>[30-40[ ans</v>
      </c>
      <c r="D1643" s="11" t="s">
        <v>5064</v>
      </c>
      <c r="E1643" s="11" t="s">
        <v>92</v>
      </c>
      <c r="F1643" s="11" t="s">
        <v>40</v>
      </c>
      <c r="G1643" s="11"/>
      <c r="H1643" s="11"/>
      <c r="I1643" s="11" t="s">
        <v>41</v>
      </c>
      <c r="J1643" s="11" t="s">
        <v>1232</v>
      </c>
      <c r="K1643" s="11" t="s">
        <v>6047</v>
      </c>
      <c r="L1643" s="11" t="s">
        <v>60</v>
      </c>
      <c r="M1643" s="11" t="s">
        <v>6062</v>
      </c>
      <c r="N1643" s="11" t="s">
        <v>740</v>
      </c>
      <c r="O1643" s="11" t="s">
        <v>217</v>
      </c>
      <c r="P1643" s="11" t="s">
        <v>6033</v>
      </c>
      <c r="Q1643" s="11" t="s">
        <v>5612</v>
      </c>
      <c r="R1643" s="11" t="s">
        <v>5613</v>
      </c>
      <c r="S1643" s="11" t="s">
        <v>45</v>
      </c>
      <c r="T1643" s="11" t="s">
        <v>58</v>
      </c>
      <c r="U1643" s="11" t="s">
        <v>6055</v>
      </c>
      <c r="V1643" s="11" t="s">
        <v>46</v>
      </c>
      <c r="W1643" s="17">
        <v>42736</v>
      </c>
      <c r="X1643" s="17" t="s">
        <v>6270</v>
      </c>
      <c r="Y1643" s="34">
        <v>2</v>
      </c>
      <c r="Z1643" s="30" t="s">
        <v>6644</v>
      </c>
      <c r="AA1643" s="29">
        <v>11.9</v>
      </c>
      <c r="AB1643" s="11" t="s">
        <v>845</v>
      </c>
      <c r="AC1643" s="11">
        <v>1</v>
      </c>
      <c r="AD1643" s="27" t="s">
        <v>5511</v>
      </c>
      <c r="AE1643" s="27" t="s">
        <v>6673</v>
      </c>
      <c r="AF1643" s="11"/>
      <c r="AG1643" s="11" t="s">
        <v>46</v>
      </c>
      <c r="AH1643" s="11"/>
      <c r="AI1643" s="11"/>
      <c r="AJ1643" s="11"/>
      <c r="AK1643" s="11"/>
      <c r="AL1643" s="11"/>
      <c r="AM1643" s="11"/>
      <c r="AN1643" s="11"/>
      <c r="AO1643" s="11"/>
      <c r="AP1643" s="11"/>
      <c r="AQ1643" s="11" t="s">
        <v>846</v>
      </c>
      <c r="AR1643" s="11"/>
      <c r="AS1643" s="11"/>
      <c r="AT1643" s="11"/>
      <c r="AU1643" s="11"/>
      <c r="AV1643" s="11"/>
      <c r="AW1643" s="11"/>
      <c r="AX1643" s="11"/>
      <c r="AY1643" s="11"/>
      <c r="AZ1643" s="11"/>
      <c r="BA1643" s="11"/>
      <c r="BB1643" s="11"/>
    </row>
    <row r="1644" spans="1:54" x14ac:dyDescent="0.25">
      <c r="A1644" s="11" t="s">
        <v>5065</v>
      </c>
      <c r="B1644" s="12">
        <v>33</v>
      </c>
      <c r="C1644" s="12" t="str">
        <f t="shared" si="25"/>
        <v>[30-40[ ans</v>
      </c>
      <c r="D1644" s="11" t="s">
        <v>5066</v>
      </c>
      <c r="E1644" s="11" t="s">
        <v>54</v>
      </c>
      <c r="F1644" s="11" t="s">
        <v>40</v>
      </c>
      <c r="G1644" s="11"/>
      <c r="H1644" s="11"/>
      <c r="I1644" s="11" t="s">
        <v>41</v>
      </c>
      <c r="J1644" s="11" t="s">
        <v>134</v>
      </c>
      <c r="K1644" s="11" t="s">
        <v>6049</v>
      </c>
      <c r="L1644" s="11" t="s">
        <v>43</v>
      </c>
      <c r="M1644" s="11" t="s">
        <v>6062</v>
      </c>
      <c r="N1644" s="11" t="s">
        <v>864</v>
      </c>
      <c r="O1644" s="11" t="s">
        <v>319</v>
      </c>
      <c r="P1644" s="11" t="s">
        <v>6033</v>
      </c>
      <c r="Q1644" s="11" t="s">
        <v>5568</v>
      </c>
      <c r="R1644" s="11" t="s">
        <v>5569</v>
      </c>
      <c r="S1644" s="11" t="s">
        <v>45</v>
      </c>
      <c r="T1644" s="11" t="s">
        <v>58</v>
      </c>
      <c r="U1644" s="11" t="s">
        <v>6055</v>
      </c>
      <c r="V1644" s="11" t="s">
        <v>46</v>
      </c>
      <c r="W1644" s="17">
        <v>43466</v>
      </c>
      <c r="X1644" s="17" t="s">
        <v>6274</v>
      </c>
      <c r="Y1644" s="34">
        <v>0</v>
      </c>
      <c r="Z1644" s="30" t="s">
        <v>6644</v>
      </c>
      <c r="AA1644" s="29">
        <v>14.6</v>
      </c>
      <c r="AB1644" s="11" t="s">
        <v>47</v>
      </c>
      <c r="AC1644" s="11">
        <v>0</v>
      </c>
      <c r="AD1644" s="11"/>
      <c r="AE1644" s="11"/>
      <c r="AF1644" s="11"/>
      <c r="AG1644" s="11"/>
      <c r="AH1644" s="11"/>
      <c r="AI1644" s="11"/>
      <c r="AJ1644" s="11"/>
      <c r="AK1644" s="11"/>
      <c r="AL1644" s="11"/>
      <c r="AM1644" s="11"/>
      <c r="AN1644" s="11"/>
      <c r="AO1644" s="11"/>
      <c r="AP1644" s="11"/>
      <c r="AQ1644" s="11"/>
      <c r="AR1644" s="11"/>
      <c r="AS1644" s="11"/>
      <c r="AT1644" s="11"/>
      <c r="AU1644" s="11"/>
      <c r="AV1644" s="11"/>
      <c r="AW1644" s="11"/>
      <c r="AX1644" s="11"/>
      <c r="AY1644" s="11"/>
      <c r="AZ1644" s="11"/>
      <c r="BA1644" s="11"/>
      <c r="BB1644" s="11"/>
    </row>
    <row r="1645" spans="1:54" x14ac:dyDescent="0.25">
      <c r="A1645" s="11" t="s">
        <v>5067</v>
      </c>
      <c r="B1645" s="12">
        <v>38</v>
      </c>
      <c r="C1645" s="12" t="str">
        <f t="shared" si="25"/>
        <v>[30-40[ ans</v>
      </c>
      <c r="D1645" s="11" t="s">
        <v>5068</v>
      </c>
      <c r="E1645" s="11" t="s">
        <v>48</v>
      </c>
      <c r="F1645" s="11" t="s">
        <v>40</v>
      </c>
      <c r="G1645" s="11"/>
      <c r="H1645" s="11"/>
      <c r="I1645" s="11" t="s">
        <v>41</v>
      </c>
      <c r="J1645" s="11" t="s">
        <v>79</v>
      </c>
      <c r="K1645" s="11" t="s">
        <v>6048</v>
      </c>
      <c r="L1645" s="11" t="s">
        <v>43</v>
      </c>
      <c r="M1645" s="11" t="s">
        <v>6062</v>
      </c>
      <c r="N1645" s="11" t="s">
        <v>731</v>
      </c>
      <c r="O1645" s="11" t="s">
        <v>319</v>
      </c>
      <c r="P1645" s="11" t="s">
        <v>6033</v>
      </c>
      <c r="Q1645" s="11" t="s">
        <v>5568</v>
      </c>
      <c r="R1645" s="11" t="s">
        <v>5569</v>
      </c>
      <c r="S1645" s="11" t="s">
        <v>45</v>
      </c>
      <c r="T1645" s="11" t="s">
        <v>58</v>
      </c>
      <c r="U1645" s="11" t="s">
        <v>6055</v>
      </c>
      <c r="V1645" s="11" t="s">
        <v>62</v>
      </c>
      <c r="W1645" s="17"/>
      <c r="X1645" s="17"/>
      <c r="Y1645" s="30"/>
      <c r="Z1645" s="30"/>
      <c r="AA1645" s="29">
        <v>12.2</v>
      </c>
      <c r="AB1645" s="11" t="s">
        <v>47</v>
      </c>
      <c r="AC1645" s="11">
        <v>0</v>
      </c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11"/>
      <c r="AR1645" s="11"/>
      <c r="AS1645" s="11"/>
      <c r="AT1645" s="11"/>
      <c r="AU1645" s="11"/>
      <c r="AV1645" s="11"/>
      <c r="AW1645" s="11"/>
      <c r="AX1645" s="11"/>
      <c r="AY1645" s="11"/>
      <c r="AZ1645" s="11"/>
      <c r="BA1645" s="11"/>
      <c r="BB1645" s="11"/>
    </row>
    <row r="1646" spans="1:54" x14ac:dyDescent="0.25">
      <c r="A1646" s="11" t="s">
        <v>5069</v>
      </c>
      <c r="B1646" s="12">
        <v>33</v>
      </c>
      <c r="C1646" s="12" t="str">
        <f t="shared" si="25"/>
        <v>[30-40[ ans</v>
      </c>
      <c r="D1646" s="11" t="s">
        <v>1951</v>
      </c>
      <c r="E1646" s="11" t="s">
        <v>48</v>
      </c>
      <c r="F1646" s="11" t="s">
        <v>55</v>
      </c>
      <c r="G1646" s="11"/>
      <c r="H1646" s="11"/>
      <c r="I1646" s="11" t="s">
        <v>41</v>
      </c>
      <c r="J1646" s="11" t="s">
        <v>1092</v>
      </c>
      <c r="K1646" s="11" t="s">
        <v>6048</v>
      </c>
      <c r="L1646" s="11" t="s">
        <v>60</v>
      </c>
      <c r="M1646" s="11" t="s">
        <v>6062</v>
      </c>
      <c r="N1646" s="11" t="s">
        <v>1093</v>
      </c>
      <c r="O1646" s="11" t="s">
        <v>409</v>
      </c>
      <c r="P1646" s="11" t="s">
        <v>6035</v>
      </c>
      <c r="Q1646" s="11" t="s">
        <v>5574</v>
      </c>
      <c r="R1646" s="11" t="s">
        <v>5575</v>
      </c>
      <c r="S1646" s="11" t="s">
        <v>45</v>
      </c>
      <c r="T1646" s="11" t="s">
        <v>84</v>
      </c>
      <c r="U1646" s="11" t="s">
        <v>6057</v>
      </c>
      <c r="V1646" s="11" t="s">
        <v>62</v>
      </c>
      <c r="W1646" s="17"/>
      <c r="X1646" s="17"/>
      <c r="Y1646" s="30"/>
      <c r="Z1646" s="30"/>
      <c r="AA1646" s="29">
        <v>12</v>
      </c>
      <c r="AB1646" s="11" t="s">
        <v>47</v>
      </c>
      <c r="AC1646" s="11">
        <v>0</v>
      </c>
      <c r="AD1646" s="11"/>
      <c r="AE1646" s="11"/>
      <c r="AF1646" s="11"/>
      <c r="AG1646" s="11"/>
      <c r="AH1646" s="11"/>
      <c r="AI1646" s="11"/>
      <c r="AJ1646" s="11"/>
      <c r="AK1646" s="11"/>
      <c r="AL1646" s="11"/>
      <c r="AM1646" s="11"/>
      <c r="AN1646" s="11"/>
      <c r="AO1646" s="11"/>
      <c r="AP1646" s="11"/>
      <c r="AQ1646" s="11"/>
      <c r="AR1646" s="11"/>
      <c r="AS1646" s="11"/>
      <c r="AT1646" s="11"/>
      <c r="AU1646" s="11"/>
      <c r="AV1646" s="11"/>
      <c r="AW1646" s="11"/>
      <c r="AX1646" s="11"/>
      <c r="AY1646" s="11"/>
      <c r="AZ1646" s="11"/>
      <c r="BA1646" s="11"/>
      <c r="BB1646" s="11"/>
    </row>
    <row r="1647" spans="1:54" x14ac:dyDescent="0.25">
      <c r="A1647" s="11" t="s">
        <v>5070</v>
      </c>
      <c r="B1647" s="12">
        <v>30</v>
      </c>
      <c r="C1647" s="12" t="str">
        <f t="shared" si="25"/>
        <v>[30-40[ ans</v>
      </c>
      <c r="D1647" s="11" t="s">
        <v>5071</v>
      </c>
      <c r="E1647" s="11" t="s">
        <v>39</v>
      </c>
      <c r="F1647" s="11" t="s">
        <v>40</v>
      </c>
      <c r="G1647" s="11"/>
      <c r="H1647" s="11"/>
      <c r="I1647" s="11" t="s">
        <v>49</v>
      </c>
      <c r="J1647" s="11" t="s">
        <v>630</v>
      </c>
      <c r="K1647" s="11" t="s">
        <v>6043</v>
      </c>
      <c r="L1647" s="11" t="s">
        <v>51</v>
      </c>
      <c r="M1647" s="11" t="s">
        <v>6062</v>
      </c>
      <c r="N1647" s="11" t="s">
        <v>165</v>
      </c>
      <c r="O1647" s="11" t="s">
        <v>165</v>
      </c>
      <c r="P1647" s="11" t="s">
        <v>6033</v>
      </c>
      <c r="Q1647" s="11" t="s">
        <v>5584</v>
      </c>
      <c r="R1647" s="11" t="s">
        <v>5585</v>
      </c>
      <c r="S1647" s="11" t="s">
        <v>45</v>
      </c>
      <c r="T1647" s="11" t="s">
        <v>84</v>
      </c>
      <c r="U1647" s="11" t="s">
        <v>6057</v>
      </c>
      <c r="V1647" s="11" t="s">
        <v>62</v>
      </c>
      <c r="W1647" s="17"/>
      <c r="X1647" s="17"/>
      <c r="Y1647" s="30"/>
      <c r="Z1647" s="30"/>
      <c r="AA1647" s="11"/>
      <c r="AB1647" s="11" t="s">
        <v>47</v>
      </c>
      <c r="AC1647" s="11">
        <v>0</v>
      </c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11"/>
      <c r="AR1647" s="11"/>
      <c r="AS1647" s="11"/>
      <c r="AT1647" s="11"/>
      <c r="AU1647" s="11"/>
      <c r="AV1647" s="11"/>
      <c r="AW1647" s="11"/>
      <c r="AX1647" s="11"/>
      <c r="AY1647" s="11"/>
      <c r="AZ1647" s="11"/>
      <c r="BA1647" s="11"/>
      <c r="BB1647" s="11"/>
    </row>
    <row r="1648" spans="1:54" x14ac:dyDescent="0.25">
      <c r="A1648" s="11" t="s">
        <v>5072</v>
      </c>
      <c r="B1648" s="12">
        <v>32</v>
      </c>
      <c r="C1648" s="12" t="str">
        <f t="shared" si="25"/>
        <v>[30-40[ ans</v>
      </c>
      <c r="D1648" s="11" t="s">
        <v>5073</v>
      </c>
      <c r="E1648" s="11" t="s">
        <v>48</v>
      </c>
      <c r="F1648" s="11" t="s">
        <v>40</v>
      </c>
      <c r="G1648" s="11"/>
      <c r="H1648" s="11"/>
      <c r="I1648" s="11" t="s">
        <v>41</v>
      </c>
      <c r="J1648" s="11" t="s">
        <v>134</v>
      </c>
      <c r="K1648" s="11" t="s">
        <v>6049</v>
      </c>
      <c r="L1648" s="11" t="s">
        <v>51</v>
      </c>
      <c r="M1648" s="11" t="s">
        <v>6062</v>
      </c>
      <c r="N1648" s="11" t="s">
        <v>506</v>
      </c>
      <c r="O1648" s="11" t="s">
        <v>506</v>
      </c>
      <c r="P1648" s="11" t="s">
        <v>6034</v>
      </c>
      <c r="Q1648" s="11" t="s">
        <v>5812</v>
      </c>
      <c r="R1648" s="11" t="s">
        <v>5813</v>
      </c>
      <c r="S1648" s="11" t="s">
        <v>45</v>
      </c>
      <c r="T1648" s="11" t="s">
        <v>84</v>
      </c>
      <c r="U1648" s="11" t="s">
        <v>6057</v>
      </c>
      <c r="V1648" s="11" t="s">
        <v>46</v>
      </c>
      <c r="W1648" s="17">
        <v>42005</v>
      </c>
      <c r="X1648" s="17" t="s">
        <v>6277</v>
      </c>
      <c r="Y1648" s="34">
        <v>4</v>
      </c>
      <c r="Z1648" s="30" t="s">
        <v>6647</v>
      </c>
      <c r="AA1648" s="11"/>
      <c r="AB1648" s="11" t="s">
        <v>47</v>
      </c>
      <c r="AC1648" s="11">
        <v>0</v>
      </c>
      <c r="AD1648" s="11"/>
      <c r="AE1648" s="11"/>
      <c r="AF1648" s="11"/>
      <c r="AG1648" s="11"/>
      <c r="AH1648" s="11"/>
      <c r="AI1648" s="11"/>
      <c r="AJ1648" s="11"/>
      <c r="AK1648" s="11"/>
      <c r="AL1648" s="11"/>
      <c r="AM1648" s="11"/>
      <c r="AN1648" s="11"/>
      <c r="AO1648" s="11"/>
      <c r="AP1648" s="11"/>
      <c r="AQ1648" s="11"/>
      <c r="AR1648" s="11"/>
      <c r="AS1648" s="11"/>
      <c r="AT1648" s="11"/>
      <c r="AU1648" s="11"/>
      <c r="AV1648" s="11"/>
      <c r="AW1648" s="11"/>
      <c r="AX1648" s="11"/>
      <c r="AY1648" s="11"/>
      <c r="AZ1648" s="11"/>
      <c r="BA1648" s="11"/>
      <c r="BB1648" s="11"/>
    </row>
    <row r="1649" spans="1:54" x14ac:dyDescent="0.25">
      <c r="A1649" s="11" t="s">
        <v>5074</v>
      </c>
      <c r="B1649" s="12">
        <v>24</v>
      </c>
      <c r="C1649" s="12" t="str">
        <f t="shared" si="25"/>
        <v>[20-30[ ans</v>
      </c>
      <c r="D1649" s="11" t="s">
        <v>5075</v>
      </c>
      <c r="E1649" s="11" t="s">
        <v>39</v>
      </c>
      <c r="F1649" s="11" t="s">
        <v>40</v>
      </c>
      <c r="G1649" s="12">
        <v>170</v>
      </c>
      <c r="H1649" s="12">
        <v>72</v>
      </c>
      <c r="I1649" s="11" t="s">
        <v>41</v>
      </c>
      <c r="J1649" s="11" t="s">
        <v>134</v>
      </c>
      <c r="K1649" s="11" t="s">
        <v>6049</v>
      </c>
      <c r="L1649" s="11" t="s">
        <v>428</v>
      </c>
      <c r="M1649" s="11" t="s">
        <v>523</v>
      </c>
      <c r="N1649" s="11" t="s">
        <v>428</v>
      </c>
      <c r="O1649" s="11" t="s">
        <v>428</v>
      </c>
      <c r="P1649" s="11" t="s">
        <v>428</v>
      </c>
      <c r="Q1649" s="11"/>
      <c r="R1649" s="11"/>
      <c r="S1649" s="11" t="s">
        <v>45</v>
      </c>
      <c r="T1649" s="11" t="s">
        <v>58</v>
      </c>
      <c r="U1649" s="11" t="s">
        <v>6055</v>
      </c>
      <c r="V1649" s="11" t="s">
        <v>46</v>
      </c>
      <c r="W1649" s="17">
        <v>42738</v>
      </c>
      <c r="X1649" s="17" t="s">
        <v>6355</v>
      </c>
      <c r="Y1649" s="34">
        <v>2</v>
      </c>
      <c r="Z1649" s="30" t="s">
        <v>6644</v>
      </c>
      <c r="AA1649" s="11"/>
      <c r="AB1649" s="11" t="s">
        <v>47</v>
      </c>
      <c r="AC1649" s="11">
        <v>0</v>
      </c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11"/>
      <c r="AR1649" s="11"/>
      <c r="AS1649" s="11"/>
      <c r="AT1649" s="11"/>
      <c r="AU1649" s="11"/>
      <c r="AV1649" s="11"/>
      <c r="AW1649" s="11"/>
      <c r="AX1649" s="11"/>
      <c r="AY1649" s="11"/>
      <c r="AZ1649" s="11"/>
      <c r="BA1649" s="11"/>
      <c r="BB1649" s="11"/>
    </row>
    <row r="1650" spans="1:54" x14ac:dyDescent="0.25">
      <c r="A1650" s="11" t="s">
        <v>5076</v>
      </c>
      <c r="B1650" s="12">
        <v>24</v>
      </c>
      <c r="C1650" s="12" t="str">
        <f t="shared" si="25"/>
        <v>[20-30[ ans</v>
      </c>
      <c r="D1650" s="11" t="s">
        <v>5077</v>
      </c>
      <c r="E1650" s="11" t="s">
        <v>54</v>
      </c>
      <c r="F1650" s="11" t="s">
        <v>40</v>
      </c>
      <c r="G1650" s="11"/>
      <c r="H1650" s="11"/>
      <c r="I1650" s="11" t="s">
        <v>41</v>
      </c>
      <c r="J1650" s="11" t="s">
        <v>237</v>
      </c>
      <c r="K1650" s="11" t="s">
        <v>6047</v>
      </c>
      <c r="L1650" s="11" t="s">
        <v>51</v>
      </c>
      <c r="M1650" s="11" t="s">
        <v>6062</v>
      </c>
      <c r="N1650" s="11" t="s">
        <v>296</v>
      </c>
      <c r="O1650" s="11" t="s">
        <v>5504</v>
      </c>
      <c r="P1650" s="11" t="s">
        <v>6035</v>
      </c>
      <c r="Q1650" s="11" t="s">
        <v>5729</v>
      </c>
      <c r="R1650" s="11" t="s">
        <v>5730</v>
      </c>
      <c r="S1650" s="11" t="s">
        <v>45</v>
      </c>
      <c r="T1650" s="11" t="s">
        <v>39</v>
      </c>
      <c r="U1650" s="11" t="s">
        <v>6053</v>
      </c>
      <c r="V1650" s="11" t="s">
        <v>62</v>
      </c>
      <c r="W1650" s="17"/>
      <c r="X1650" s="17"/>
      <c r="Y1650" s="30"/>
      <c r="Z1650" s="30"/>
      <c r="AA1650" s="29">
        <v>13.2</v>
      </c>
      <c r="AB1650" s="11" t="s">
        <v>47</v>
      </c>
      <c r="AC1650" s="11">
        <v>0</v>
      </c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11"/>
      <c r="AR1650" s="11"/>
      <c r="AS1650" s="11"/>
      <c r="AT1650" s="11"/>
      <c r="AU1650" s="11"/>
      <c r="AV1650" s="11"/>
      <c r="AW1650" s="11"/>
      <c r="AX1650" s="11"/>
      <c r="AY1650" s="11"/>
      <c r="AZ1650" s="11"/>
      <c r="BA1650" s="11"/>
      <c r="BB1650" s="11"/>
    </row>
    <row r="1651" spans="1:54" x14ac:dyDescent="0.25">
      <c r="A1651" s="11" t="s">
        <v>5078</v>
      </c>
      <c r="B1651" s="12">
        <v>24</v>
      </c>
      <c r="C1651" s="12" t="str">
        <f t="shared" si="25"/>
        <v>[20-30[ ans</v>
      </c>
      <c r="D1651" s="11" t="s">
        <v>5079</v>
      </c>
      <c r="E1651" s="11" t="s">
        <v>48</v>
      </c>
      <c r="F1651" s="11" t="s">
        <v>40</v>
      </c>
      <c r="G1651" s="11"/>
      <c r="H1651" s="11"/>
      <c r="I1651" s="11" t="s">
        <v>41</v>
      </c>
      <c r="J1651" s="11" t="s">
        <v>1083</v>
      </c>
      <c r="K1651" s="11" t="s">
        <v>6047</v>
      </c>
      <c r="L1651" s="11" t="s">
        <v>60</v>
      </c>
      <c r="M1651" s="11" t="s">
        <v>6062</v>
      </c>
      <c r="N1651" s="11" t="s">
        <v>194</v>
      </c>
      <c r="O1651" s="11" t="s">
        <v>194</v>
      </c>
      <c r="P1651" s="11" t="s">
        <v>6035</v>
      </c>
      <c r="Q1651" s="11" t="s">
        <v>5608</v>
      </c>
      <c r="R1651" s="11" t="s">
        <v>5609</v>
      </c>
      <c r="S1651" s="11" t="s">
        <v>45</v>
      </c>
      <c r="T1651" s="11" t="s">
        <v>39</v>
      </c>
      <c r="U1651" s="11" t="s">
        <v>6053</v>
      </c>
      <c r="V1651" s="11" t="s">
        <v>62</v>
      </c>
      <c r="W1651" s="17"/>
      <c r="X1651" s="17"/>
      <c r="Y1651" s="30"/>
      <c r="Z1651" s="30"/>
      <c r="AA1651" s="29">
        <v>14.6</v>
      </c>
      <c r="AB1651" s="11" t="s">
        <v>47</v>
      </c>
      <c r="AC1651" s="11">
        <v>0</v>
      </c>
      <c r="AD1651" s="11"/>
      <c r="AE1651" s="11"/>
      <c r="AF1651" s="11"/>
      <c r="AG1651" s="11"/>
      <c r="AH1651" s="11"/>
      <c r="AI1651" s="11"/>
      <c r="AJ1651" s="11"/>
      <c r="AK1651" s="11"/>
      <c r="AL1651" s="11"/>
      <c r="AM1651" s="11"/>
      <c r="AN1651" s="11"/>
      <c r="AO1651" s="11"/>
      <c r="AP1651" s="11"/>
      <c r="AQ1651" s="11"/>
      <c r="AR1651" s="11"/>
      <c r="AS1651" s="11"/>
      <c r="AT1651" s="11"/>
      <c r="AU1651" s="11"/>
      <c r="AV1651" s="11"/>
      <c r="AW1651" s="11"/>
      <c r="AX1651" s="11"/>
      <c r="AY1651" s="11"/>
      <c r="AZ1651" s="11"/>
      <c r="BA1651" s="11"/>
      <c r="BB1651" s="11"/>
    </row>
    <row r="1652" spans="1:54" x14ac:dyDescent="0.25">
      <c r="A1652" s="11" t="s">
        <v>5080</v>
      </c>
      <c r="B1652" s="12">
        <v>36</v>
      </c>
      <c r="C1652" s="12" t="str">
        <f t="shared" si="25"/>
        <v>[30-40[ ans</v>
      </c>
      <c r="D1652" s="11" t="s">
        <v>5081</v>
      </c>
      <c r="E1652" s="11" t="s">
        <v>54</v>
      </c>
      <c r="F1652" s="11" t="s">
        <v>40</v>
      </c>
      <c r="G1652" s="11"/>
      <c r="H1652" s="11"/>
      <c r="I1652" s="11" t="s">
        <v>49</v>
      </c>
      <c r="J1652" s="11" t="s">
        <v>56</v>
      </c>
      <c r="K1652" s="11" t="s">
        <v>6045</v>
      </c>
      <c r="L1652" s="11" t="s">
        <v>60</v>
      </c>
      <c r="M1652" s="11" t="s">
        <v>6062</v>
      </c>
      <c r="N1652" s="11" t="s">
        <v>1175</v>
      </c>
      <c r="O1652" s="11" t="s">
        <v>246</v>
      </c>
      <c r="P1652" s="11" t="s">
        <v>6035</v>
      </c>
      <c r="Q1652" s="11" t="s">
        <v>6040</v>
      </c>
      <c r="R1652" s="11" t="s">
        <v>6041</v>
      </c>
      <c r="S1652" s="11" t="s">
        <v>45</v>
      </c>
      <c r="T1652" s="11" t="s">
        <v>39</v>
      </c>
      <c r="U1652" s="11" t="s">
        <v>6053</v>
      </c>
      <c r="V1652" s="11" t="s">
        <v>62</v>
      </c>
      <c r="W1652" s="17"/>
      <c r="X1652" s="17"/>
      <c r="Y1652" s="30"/>
      <c r="Z1652" s="30"/>
      <c r="AA1652" s="11"/>
      <c r="AB1652" s="11" t="s">
        <v>845</v>
      </c>
      <c r="AC1652" s="11">
        <v>1</v>
      </c>
      <c r="AD1652" s="27" t="s">
        <v>5510</v>
      </c>
      <c r="AE1652" s="27" t="s">
        <v>6673</v>
      </c>
      <c r="AF1652" s="11" t="s">
        <v>46</v>
      </c>
      <c r="AG1652" s="11" t="s">
        <v>62</v>
      </c>
      <c r="AH1652" s="11" t="s">
        <v>62</v>
      </c>
      <c r="AI1652" s="11" t="s">
        <v>62</v>
      </c>
      <c r="AJ1652" s="11"/>
      <c r="AK1652" s="11" t="s">
        <v>62</v>
      </c>
      <c r="AL1652" s="11" t="s">
        <v>62</v>
      </c>
      <c r="AM1652" s="11" t="s">
        <v>62</v>
      </c>
      <c r="AN1652" s="11" t="s">
        <v>62</v>
      </c>
      <c r="AO1652" s="11" t="s">
        <v>62</v>
      </c>
      <c r="AP1652" s="11"/>
      <c r="AQ1652" s="11" t="s">
        <v>846</v>
      </c>
      <c r="AR1652" s="11"/>
      <c r="AS1652" s="11"/>
      <c r="AT1652" s="11"/>
      <c r="AU1652" s="11"/>
      <c r="AV1652" s="11"/>
      <c r="AW1652" s="11"/>
      <c r="AX1652" s="11"/>
      <c r="AY1652" s="11"/>
      <c r="AZ1652" s="11"/>
      <c r="BA1652" s="11"/>
      <c r="BB1652" s="11"/>
    </row>
    <row r="1653" spans="1:54" x14ac:dyDescent="0.25">
      <c r="A1653" s="11" t="s">
        <v>5082</v>
      </c>
      <c r="B1653" s="12">
        <v>21</v>
      </c>
      <c r="C1653" s="12" t="str">
        <f t="shared" si="25"/>
        <v>[20-30[ ans</v>
      </c>
      <c r="D1653" s="11" t="s">
        <v>5083</v>
      </c>
      <c r="E1653" s="11" t="s">
        <v>48</v>
      </c>
      <c r="F1653" s="11" t="s">
        <v>40</v>
      </c>
      <c r="G1653" s="11"/>
      <c r="H1653" s="11"/>
      <c r="I1653" s="11" t="s">
        <v>49</v>
      </c>
      <c r="J1653" s="11" t="s">
        <v>630</v>
      </c>
      <c r="K1653" s="11" t="s">
        <v>6043</v>
      </c>
      <c r="L1653" s="11" t="s">
        <v>51</v>
      </c>
      <c r="M1653" s="11" t="s">
        <v>6062</v>
      </c>
      <c r="N1653" s="11" t="s">
        <v>57</v>
      </c>
      <c r="O1653" s="11" t="s">
        <v>57</v>
      </c>
      <c r="P1653" s="11" t="s">
        <v>6033</v>
      </c>
      <c r="Q1653" s="11" t="s">
        <v>5570</v>
      </c>
      <c r="R1653" s="11" t="s">
        <v>5571</v>
      </c>
      <c r="S1653" s="11" t="s">
        <v>45</v>
      </c>
      <c r="T1653" s="11" t="s">
        <v>58</v>
      </c>
      <c r="U1653" s="11" t="s">
        <v>6055</v>
      </c>
      <c r="V1653" s="11" t="s">
        <v>46</v>
      </c>
      <c r="W1653" s="17"/>
      <c r="X1653" s="17"/>
      <c r="Y1653" s="30"/>
      <c r="Z1653" s="30"/>
      <c r="AA1653" s="29">
        <v>14.1</v>
      </c>
      <c r="AB1653" s="11" t="s">
        <v>47</v>
      </c>
      <c r="AC1653" s="11">
        <v>0</v>
      </c>
      <c r="AD1653" s="11"/>
      <c r="AE1653" s="11"/>
      <c r="AF1653" s="11"/>
      <c r="AG1653" s="11"/>
      <c r="AH1653" s="11"/>
      <c r="AI1653" s="11"/>
      <c r="AJ1653" s="11"/>
      <c r="AK1653" s="11"/>
      <c r="AL1653" s="11"/>
      <c r="AM1653" s="11"/>
      <c r="AN1653" s="11"/>
      <c r="AO1653" s="11"/>
      <c r="AP1653" s="11"/>
      <c r="AQ1653" s="11"/>
      <c r="AR1653" s="11"/>
      <c r="AS1653" s="11"/>
      <c r="AT1653" s="11"/>
      <c r="AU1653" s="11"/>
      <c r="AV1653" s="11"/>
      <c r="AW1653" s="11"/>
      <c r="AX1653" s="11"/>
      <c r="AY1653" s="11"/>
      <c r="AZ1653" s="11"/>
      <c r="BA1653" s="11"/>
      <c r="BB1653" s="11"/>
    </row>
    <row r="1654" spans="1:54" x14ac:dyDescent="0.25">
      <c r="A1654" s="11" t="s">
        <v>5084</v>
      </c>
      <c r="B1654" s="12">
        <v>20</v>
      </c>
      <c r="C1654" s="12" t="str">
        <f t="shared" si="25"/>
        <v>[20-30[ ans</v>
      </c>
      <c r="D1654" s="11" t="s">
        <v>5085</v>
      </c>
      <c r="E1654" s="11" t="s">
        <v>54</v>
      </c>
      <c r="F1654" s="11" t="s">
        <v>40</v>
      </c>
      <c r="G1654" s="11"/>
      <c r="H1654" s="11"/>
      <c r="I1654" s="11" t="s">
        <v>41</v>
      </c>
      <c r="J1654" s="11" t="s">
        <v>101</v>
      </c>
      <c r="K1654" s="11" t="s">
        <v>286</v>
      </c>
      <c r="L1654" s="11" t="s">
        <v>51</v>
      </c>
      <c r="M1654" s="11" t="s">
        <v>6062</v>
      </c>
      <c r="N1654" s="11" t="s">
        <v>164</v>
      </c>
      <c r="O1654" s="11" t="s">
        <v>164</v>
      </c>
      <c r="P1654" s="11" t="s">
        <v>6033</v>
      </c>
      <c r="Q1654" s="11" t="s">
        <v>5582</v>
      </c>
      <c r="R1654" s="11" t="s">
        <v>5583</v>
      </c>
      <c r="S1654" s="11" t="s">
        <v>45</v>
      </c>
      <c r="T1654" s="11" t="s">
        <v>58</v>
      </c>
      <c r="U1654" s="11" t="s">
        <v>6055</v>
      </c>
      <c r="V1654" s="11" t="s">
        <v>62</v>
      </c>
      <c r="W1654" s="17"/>
      <c r="X1654" s="17"/>
      <c r="Y1654" s="30"/>
      <c r="Z1654" s="30"/>
      <c r="AA1654" s="29">
        <v>13.7</v>
      </c>
      <c r="AB1654" s="11" t="s">
        <v>47</v>
      </c>
      <c r="AC1654" s="11">
        <v>0</v>
      </c>
      <c r="AD1654" s="11"/>
      <c r="AE1654" s="11"/>
      <c r="AF1654" s="11"/>
      <c r="AG1654" s="11"/>
      <c r="AH1654" s="11"/>
      <c r="AI1654" s="11"/>
      <c r="AJ1654" s="11"/>
      <c r="AK1654" s="11"/>
      <c r="AL1654" s="11"/>
      <c r="AM1654" s="11"/>
      <c r="AN1654" s="11"/>
      <c r="AO1654" s="11"/>
      <c r="AP1654" s="11"/>
      <c r="AQ1654" s="11"/>
      <c r="AR1654" s="11"/>
      <c r="AS1654" s="11"/>
      <c r="AT1654" s="11"/>
      <c r="AU1654" s="11"/>
      <c r="AV1654" s="11"/>
      <c r="AW1654" s="11"/>
      <c r="AX1654" s="11"/>
      <c r="AY1654" s="11"/>
      <c r="AZ1654" s="11"/>
      <c r="BA1654" s="11"/>
      <c r="BB1654" s="11"/>
    </row>
    <row r="1655" spans="1:54" x14ac:dyDescent="0.25">
      <c r="A1655" s="11" t="s">
        <v>5086</v>
      </c>
      <c r="B1655" s="12">
        <v>31</v>
      </c>
      <c r="C1655" s="12" t="str">
        <f t="shared" si="25"/>
        <v>[30-40[ ans</v>
      </c>
      <c r="D1655" s="11" t="s">
        <v>5087</v>
      </c>
      <c r="E1655" s="11" t="s">
        <v>48</v>
      </c>
      <c r="F1655" s="11" t="s">
        <v>40</v>
      </c>
      <c r="G1655" s="11"/>
      <c r="H1655" s="11"/>
      <c r="I1655" s="11" t="s">
        <v>41</v>
      </c>
      <c r="J1655" s="11" t="s">
        <v>276</v>
      </c>
      <c r="K1655" s="11" t="s">
        <v>6044</v>
      </c>
      <c r="L1655" s="11" t="s">
        <v>51</v>
      </c>
      <c r="M1655" s="11" t="s">
        <v>6062</v>
      </c>
      <c r="N1655" s="11" t="s">
        <v>277</v>
      </c>
      <c r="O1655" s="11" t="s">
        <v>274</v>
      </c>
      <c r="P1655" s="11" t="s">
        <v>6033</v>
      </c>
      <c r="Q1655" s="11" t="s">
        <v>5614</v>
      </c>
      <c r="R1655" s="11" t="s">
        <v>5615</v>
      </c>
      <c r="S1655" s="11" t="s">
        <v>45</v>
      </c>
      <c r="T1655" s="11" t="s">
        <v>84</v>
      </c>
      <c r="U1655" s="11" t="s">
        <v>6057</v>
      </c>
      <c r="V1655" s="11" t="s">
        <v>46</v>
      </c>
      <c r="W1655" s="17">
        <v>42370</v>
      </c>
      <c r="X1655" s="17" t="s">
        <v>6281</v>
      </c>
      <c r="Y1655" s="34">
        <v>3</v>
      </c>
      <c r="Z1655" s="30" t="s">
        <v>6647</v>
      </c>
      <c r="AA1655" s="29">
        <v>15</v>
      </c>
      <c r="AB1655" s="11" t="s">
        <v>47</v>
      </c>
      <c r="AC1655" s="11">
        <v>0</v>
      </c>
      <c r="AD1655" s="11"/>
      <c r="AE1655" s="11"/>
      <c r="AF1655" s="11"/>
      <c r="AG1655" s="11"/>
      <c r="AH1655" s="11"/>
      <c r="AI1655" s="11"/>
      <c r="AJ1655" s="11"/>
      <c r="AK1655" s="11"/>
      <c r="AL1655" s="11"/>
      <c r="AM1655" s="11"/>
      <c r="AN1655" s="11"/>
      <c r="AO1655" s="11"/>
      <c r="AP1655" s="11"/>
      <c r="AQ1655" s="11"/>
      <c r="AR1655" s="11"/>
      <c r="AS1655" s="11"/>
      <c r="AT1655" s="11"/>
      <c r="AU1655" s="11"/>
      <c r="AV1655" s="11"/>
      <c r="AW1655" s="11"/>
      <c r="AX1655" s="11"/>
      <c r="AY1655" s="11"/>
      <c r="AZ1655" s="11"/>
      <c r="BA1655" s="11"/>
      <c r="BB1655" s="11"/>
    </row>
    <row r="1656" spans="1:54" x14ac:dyDescent="0.25">
      <c r="A1656" s="11" t="s">
        <v>5088</v>
      </c>
      <c r="B1656" s="12">
        <v>30</v>
      </c>
      <c r="C1656" s="12" t="str">
        <f t="shared" si="25"/>
        <v>[30-40[ ans</v>
      </c>
      <c r="D1656" s="11" t="s">
        <v>5089</v>
      </c>
      <c r="E1656" s="11" t="s">
        <v>48</v>
      </c>
      <c r="F1656" s="11" t="s">
        <v>40</v>
      </c>
      <c r="G1656" s="11"/>
      <c r="H1656" s="11"/>
      <c r="I1656" s="11" t="s">
        <v>49</v>
      </c>
      <c r="J1656" s="11" t="s">
        <v>144</v>
      </c>
      <c r="K1656" s="11" t="s">
        <v>6044</v>
      </c>
      <c r="L1656" s="11" t="s">
        <v>51</v>
      </c>
      <c r="M1656" s="11" t="s">
        <v>6062</v>
      </c>
      <c r="N1656" s="11" t="s">
        <v>162</v>
      </c>
      <c r="O1656" s="11" t="s">
        <v>162</v>
      </c>
      <c r="P1656" s="11" t="s">
        <v>6033</v>
      </c>
      <c r="Q1656" s="11" t="s">
        <v>5580</v>
      </c>
      <c r="R1656" s="11" t="s">
        <v>5581</v>
      </c>
      <c r="S1656" s="11" t="s">
        <v>45</v>
      </c>
      <c r="T1656" s="11" t="s">
        <v>39</v>
      </c>
      <c r="U1656" s="11" t="s">
        <v>6053</v>
      </c>
      <c r="V1656" s="11" t="s">
        <v>46</v>
      </c>
      <c r="W1656" s="17" t="s">
        <v>6251</v>
      </c>
      <c r="X1656" s="17" t="s">
        <v>6613</v>
      </c>
      <c r="Y1656" s="34">
        <v>1</v>
      </c>
      <c r="Z1656" s="30" t="s">
        <v>6644</v>
      </c>
      <c r="AA1656" s="29">
        <v>14.6</v>
      </c>
      <c r="AB1656" s="11" t="s">
        <v>47</v>
      </c>
      <c r="AC1656" s="11">
        <v>0</v>
      </c>
      <c r="AD1656" s="11"/>
      <c r="AE1656" s="11"/>
      <c r="AF1656" s="11"/>
      <c r="AG1656" s="11"/>
      <c r="AH1656" s="11"/>
      <c r="AI1656" s="11"/>
      <c r="AJ1656" s="11"/>
      <c r="AK1656" s="11"/>
      <c r="AL1656" s="11"/>
      <c r="AM1656" s="11"/>
      <c r="AN1656" s="11"/>
      <c r="AO1656" s="11"/>
      <c r="AP1656" s="11"/>
      <c r="AQ1656" s="11"/>
      <c r="AR1656" s="11"/>
      <c r="AS1656" s="11"/>
      <c r="AT1656" s="11"/>
      <c r="AU1656" s="11"/>
      <c r="AV1656" s="11"/>
      <c r="AW1656" s="11"/>
      <c r="AX1656" s="11"/>
      <c r="AY1656" s="11"/>
      <c r="AZ1656" s="11"/>
      <c r="BA1656" s="11"/>
      <c r="BB1656" s="11"/>
    </row>
    <row r="1657" spans="1:54" x14ac:dyDescent="0.25">
      <c r="A1657" s="11" t="s">
        <v>5091</v>
      </c>
      <c r="B1657" s="12">
        <v>34</v>
      </c>
      <c r="C1657" s="12" t="str">
        <f t="shared" si="25"/>
        <v>[30-40[ ans</v>
      </c>
      <c r="D1657" s="11" t="s">
        <v>5092</v>
      </c>
      <c r="E1657" s="11" t="s">
        <v>48</v>
      </c>
      <c r="F1657" s="11" t="s">
        <v>55</v>
      </c>
      <c r="G1657" s="11"/>
      <c r="H1657" s="11"/>
      <c r="I1657" s="11" t="s">
        <v>49</v>
      </c>
      <c r="J1657" s="11" t="s">
        <v>1002</v>
      </c>
      <c r="K1657" s="11" t="s">
        <v>6047</v>
      </c>
      <c r="L1657" s="11" t="s">
        <v>51</v>
      </c>
      <c r="M1657" s="11" t="s">
        <v>6062</v>
      </c>
      <c r="N1657" s="11" t="s">
        <v>64</v>
      </c>
      <c r="O1657" s="11" t="s">
        <v>729</v>
      </c>
      <c r="P1657" s="11" t="s">
        <v>6702</v>
      </c>
      <c r="Q1657" s="11"/>
      <c r="R1657" s="11"/>
      <c r="S1657" s="11" t="s">
        <v>45</v>
      </c>
      <c r="T1657" s="11" t="s">
        <v>58</v>
      </c>
      <c r="U1657" s="11" t="s">
        <v>6055</v>
      </c>
      <c r="V1657" s="11" t="s">
        <v>46</v>
      </c>
      <c r="W1657" s="17" t="s">
        <v>6252</v>
      </c>
      <c r="X1657" s="17" t="s">
        <v>6614</v>
      </c>
      <c r="Y1657" s="34">
        <v>7</v>
      </c>
      <c r="Z1657" s="30" t="s">
        <v>6645</v>
      </c>
      <c r="AA1657" s="29">
        <v>12.8</v>
      </c>
      <c r="AB1657" s="11" t="s">
        <v>47</v>
      </c>
      <c r="AC1657" s="11">
        <v>0</v>
      </c>
      <c r="AD1657" s="11"/>
      <c r="AE1657" s="11"/>
      <c r="AF1657" s="11"/>
      <c r="AG1657" s="11"/>
      <c r="AH1657" s="11"/>
      <c r="AI1657" s="11"/>
      <c r="AJ1657" s="11"/>
      <c r="AK1657" s="11"/>
      <c r="AL1657" s="11"/>
      <c r="AM1657" s="11"/>
      <c r="AN1657" s="11"/>
      <c r="AO1657" s="11"/>
      <c r="AP1657" s="11"/>
      <c r="AQ1657" s="11"/>
      <c r="AR1657" s="11"/>
      <c r="AS1657" s="11"/>
      <c r="AT1657" s="11"/>
      <c r="AU1657" s="11"/>
      <c r="AV1657" s="11"/>
      <c r="AW1657" s="11"/>
      <c r="AX1657" s="11"/>
      <c r="AY1657" s="11"/>
      <c r="AZ1657" s="11"/>
      <c r="BA1657" s="11"/>
      <c r="BB1657" s="11"/>
    </row>
    <row r="1658" spans="1:54" x14ac:dyDescent="0.25">
      <c r="A1658" s="11" t="s">
        <v>5094</v>
      </c>
      <c r="B1658" s="12">
        <v>28</v>
      </c>
      <c r="C1658" s="12" t="str">
        <f t="shared" si="25"/>
        <v>[20-30[ ans</v>
      </c>
      <c r="D1658" s="11" t="s">
        <v>5095</v>
      </c>
      <c r="E1658" s="11" t="s">
        <v>54</v>
      </c>
      <c r="F1658" s="11" t="s">
        <v>40</v>
      </c>
      <c r="G1658" s="11"/>
      <c r="H1658" s="11"/>
      <c r="I1658" s="11" t="s">
        <v>41</v>
      </c>
      <c r="J1658" s="11" t="s">
        <v>316</v>
      </c>
      <c r="K1658" s="11" t="s">
        <v>6047</v>
      </c>
      <c r="L1658" s="11" t="s">
        <v>43</v>
      </c>
      <c r="M1658" s="11" t="s">
        <v>6062</v>
      </c>
      <c r="N1658" s="11" t="s">
        <v>104</v>
      </c>
      <c r="O1658" s="11" t="s">
        <v>104</v>
      </c>
      <c r="P1658" s="11" t="s">
        <v>6033</v>
      </c>
      <c r="Q1658" s="11" t="s">
        <v>6036</v>
      </c>
      <c r="R1658" s="11" t="s">
        <v>6037</v>
      </c>
      <c r="S1658" s="11" t="s">
        <v>45</v>
      </c>
      <c r="T1658" s="11" t="s">
        <v>58</v>
      </c>
      <c r="U1658" s="11" t="s">
        <v>6055</v>
      </c>
      <c r="V1658" s="11" t="s">
        <v>62</v>
      </c>
      <c r="W1658" s="17"/>
      <c r="X1658" s="17"/>
      <c r="Y1658" s="30"/>
      <c r="Z1658" s="30"/>
      <c r="AA1658" s="11"/>
      <c r="AB1658" s="11" t="s">
        <v>47</v>
      </c>
      <c r="AC1658" s="11">
        <v>0</v>
      </c>
      <c r="AD1658" s="11"/>
      <c r="AE1658" s="11"/>
      <c r="AF1658" s="11"/>
      <c r="AG1658" s="11"/>
      <c r="AH1658" s="11"/>
      <c r="AI1658" s="11"/>
      <c r="AJ1658" s="11"/>
      <c r="AK1658" s="11"/>
      <c r="AL1658" s="11"/>
      <c r="AM1658" s="11"/>
      <c r="AN1658" s="11"/>
      <c r="AO1658" s="11"/>
      <c r="AP1658" s="11"/>
      <c r="AQ1658" s="11"/>
      <c r="AR1658" s="11"/>
      <c r="AS1658" s="11"/>
      <c r="AT1658" s="11"/>
      <c r="AU1658" s="11"/>
      <c r="AV1658" s="11"/>
      <c r="AW1658" s="11"/>
      <c r="AX1658" s="11"/>
      <c r="AY1658" s="11"/>
      <c r="AZ1658" s="11"/>
      <c r="BA1658" s="11"/>
      <c r="BB1658" s="11"/>
    </row>
    <row r="1659" spans="1:54" x14ac:dyDescent="0.25">
      <c r="A1659" s="11" t="s">
        <v>5096</v>
      </c>
      <c r="B1659" s="12">
        <v>21</v>
      </c>
      <c r="C1659" s="12" t="str">
        <f t="shared" si="25"/>
        <v>[20-30[ ans</v>
      </c>
      <c r="D1659" s="11" t="s">
        <v>3769</v>
      </c>
      <c r="E1659" s="11" t="s">
        <v>54</v>
      </c>
      <c r="F1659" s="11" t="s">
        <v>40</v>
      </c>
      <c r="G1659" s="11"/>
      <c r="H1659" s="11"/>
      <c r="I1659" s="11" t="s">
        <v>41</v>
      </c>
      <c r="J1659" s="11" t="s">
        <v>101</v>
      </c>
      <c r="K1659" s="11" t="s">
        <v>286</v>
      </c>
      <c r="L1659" s="11" t="s">
        <v>60</v>
      </c>
      <c r="M1659" s="11" t="s">
        <v>6062</v>
      </c>
      <c r="N1659" s="11" t="s">
        <v>191</v>
      </c>
      <c r="O1659" s="11" t="s">
        <v>191</v>
      </c>
      <c r="P1659" s="11" t="s">
        <v>6035</v>
      </c>
      <c r="Q1659" s="11" t="s">
        <v>5799</v>
      </c>
      <c r="R1659" s="11" t="s">
        <v>5800</v>
      </c>
      <c r="S1659" s="11" t="s">
        <v>45</v>
      </c>
      <c r="T1659" s="11" t="s">
        <v>58</v>
      </c>
      <c r="U1659" s="11" t="s">
        <v>6055</v>
      </c>
      <c r="V1659" s="11" t="s">
        <v>46</v>
      </c>
      <c r="W1659" s="17" t="s">
        <v>6103</v>
      </c>
      <c r="X1659" s="17" t="s">
        <v>6342</v>
      </c>
      <c r="Y1659" s="34">
        <v>2</v>
      </c>
      <c r="Z1659" s="30" t="s">
        <v>6644</v>
      </c>
      <c r="AA1659" s="29">
        <v>14.9</v>
      </c>
      <c r="AB1659" s="11" t="s">
        <v>47</v>
      </c>
      <c r="AC1659" s="11">
        <v>0</v>
      </c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11"/>
      <c r="AR1659" s="11"/>
      <c r="AS1659" s="11"/>
      <c r="AT1659" s="11"/>
      <c r="AU1659" s="11"/>
      <c r="AV1659" s="11"/>
      <c r="AW1659" s="11"/>
      <c r="AX1659" s="11"/>
      <c r="AY1659" s="11"/>
      <c r="AZ1659" s="11"/>
      <c r="BA1659" s="11"/>
      <c r="BB1659" s="11"/>
    </row>
    <row r="1660" spans="1:54" x14ac:dyDescent="0.25">
      <c r="A1660" s="11" t="s">
        <v>5097</v>
      </c>
      <c r="B1660" s="12">
        <v>26</v>
      </c>
      <c r="C1660" s="12" t="str">
        <f t="shared" si="25"/>
        <v>[20-30[ ans</v>
      </c>
      <c r="D1660" s="11" t="s">
        <v>5098</v>
      </c>
      <c r="E1660" s="11" t="s">
        <v>48</v>
      </c>
      <c r="F1660" s="11" t="s">
        <v>55</v>
      </c>
      <c r="G1660" s="11"/>
      <c r="H1660" s="11"/>
      <c r="I1660" s="11" t="s">
        <v>41</v>
      </c>
      <c r="J1660" s="11" t="s">
        <v>250</v>
      </c>
      <c r="K1660" s="11" t="s">
        <v>6048</v>
      </c>
      <c r="L1660" s="11" t="s">
        <v>43</v>
      </c>
      <c r="M1660" s="11" t="s">
        <v>6062</v>
      </c>
      <c r="N1660" s="11" t="s">
        <v>227</v>
      </c>
      <c r="O1660" s="11" t="s">
        <v>104</v>
      </c>
      <c r="P1660" s="11" t="s">
        <v>6033</v>
      </c>
      <c r="Q1660" s="11" t="s">
        <v>6036</v>
      </c>
      <c r="R1660" s="11" t="s">
        <v>6037</v>
      </c>
      <c r="S1660" s="11" t="s">
        <v>45</v>
      </c>
      <c r="T1660" s="11" t="s">
        <v>58</v>
      </c>
      <c r="U1660" s="11" t="s">
        <v>6055</v>
      </c>
      <c r="V1660" s="11" t="s">
        <v>46</v>
      </c>
      <c r="W1660" s="17">
        <v>42771</v>
      </c>
      <c r="X1660" s="17" t="s">
        <v>6579</v>
      </c>
      <c r="Y1660" s="34">
        <v>2</v>
      </c>
      <c r="Z1660" s="30" t="s">
        <v>6644</v>
      </c>
      <c r="AA1660" s="11"/>
      <c r="AB1660" s="11" t="s">
        <v>47</v>
      </c>
      <c r="AC1660" s="11">
        <v>0</v>
      </c>
      <c r="AD1660" s="11"/>
      <c r="AE1660" s="11"/>
      <c r="AF1660" s="11"/>
      <c r="AG1660" s="11"/>
      <c r="AH1660" s="11"/>
      <c r="AI1660" s="11"/>
      <c r="AJ1660" s="11"/>
      <c r="AK1660" s="11"/>
      <c r="AL1660" s="11"/>
      <c r="AM1660" s="11"/>
      <c r="AN1660" s="11"/>
      <c r="AO1660" s="11"/>
      <c r="AP1660" s="11"/>
      <c r="AQ1660" s="11"/>
      <c r="AR1660" s="11"/>
      <c r="AS1660" s="11"/>
      <c r="AT1660" s="11"/>
      <c r="AU1660" s="11"/>
      <c r="AV1660" s="11"/>
      <c r="AW1660" s="11"/>
      <c r="AX1660" s="11"/>
      <c r="AY1660" s="11"/>
      <c r="AZ1660" s="11"/>
      <c r="BA1660" s="11"/>
      <c r="BB1660" s="11"/>
    </row>
    <row r="1661" spans="1:54" x14ac:dyDescent="0.25">
      <c r="A1661" s="11" t="s">
        <v>5099</v>
      </c>
      <c r="B1661" s="12">
        <v>32</v>
      </c>
      <c r="C1661" s="12" t="str">
        <f t="shared" si="25"/>
        <v>[30-40[ ans</v>
      </c>
      <c r="D1661" s="11" t="s">
        <v>5100</v>
      </c>
      <c r="E1661" s="11" t="s">
        <v>39</v>
      </c>
      <c r="F1661" s="11" t="s">
        <v>40</v>
      </c>
      <c r="G1661" s="11"/>
      <c r="H1661" s="11"/>
      <c r="I1661" s="11" t="s">
        <v>41</v>
      </c>
      <c r="J1661" s="11" t="s">
        <v>56</v>
      </c>
      <c r="K1661" s="11" t="s">
        <v>6045</v>
      </c>
      <c r="L1661" s="11" t="s">
        <v>428</v>
      </c>
      <c r="M1661" s="11" t="s">
        <v>523</v>
      </c>
      <c r="N1661" s="11" t="s">
        <v>428</v>
      </c>
      <c r="O1661" s="11" t="s">
        <v>428</v>
      </c>
      <c r="P1661" s="11" t="s">
        <v>428</v>
      </c>
      <c r="Q1661" s="11"/>
      <c r="R1661" s="11"/>
      <c r="S1661" s="11" t="s">
        <v>45</v>
      </c>
      <c r="T1661" s="11" t="s">
        <v>84</v>
      </c>
      <c r="U1661" s="11" t="s">
        <v>6057</v>
      </c>
      <c r="V1661" s="11" t="s">
        <v>46</v>
      </c>
      <c r="W1661" s="17" t="s">
        <v>6095</v>
      </c>
      <c r="X1661" s="17" t="s">
        <v>6324</v>
      </c>
      <c r="Y1661" s="34">
        <v>0</v>
      </c>
      <c r="Z1661" s="30" t="s">
        <v>6644</v>
      </c>
      <c r="AA1661" s="11"/>
      <c r="AB1661" s="11" t="s">
        <v>47</v>
      </c>
      <c r="AC1661" s="11">
        <v>0</v>
      </c>
      <c r="AD1661" s="11"/>
      <c r="AE1661" s="11"/>
      <c r="AF1661" s="11"/>
      <c r="AG1661" s="11"/>
      <c r="AH1661" s="11"/>
      <c r="AI1661" s="11"/>
      <c r="AJ1661" s="11"/>
      <c r="AK1661" s="11"/>
      <c r="AL1661" s="11"/>
      <c r="AM1661" s="11"/>
      <c r="AN1661" s="11"/>
      <c r="AO1661" s="11"/>
      <c r="AP1661" s="11"/>
      <c r="AQ1661" s="11"/>
      <c r="AR1661" s="11"/>
      <c r="AS1661" s="11"/>
      <c r="AT1661" s="11"/>
      <c r="AU1661" s="11"/>
      <c r="AV1661" s="11"/>
      <c r="AW1661" s="11"/>
      <c r="AX1661" s="11"/>
      <c r="AY1661" s="11"/>
      <c r="AZ1661" s="11"/>
      <c r="BA1661" s="11"/>
      <c r="BB1661" s="11"/>
    </row>
    <row r="1662" spans="1:54" x14ac:dyDescent="0.25">
      <c r="A1662" s="11" t="s">
        <v>5101</v>
      </c>
      <c r="B1662" s="12">
        <v>35</v>
      </c>
      <c r="C1662" s="12" t="str">
        <f t="shared" si="25"/>
        <v>[30-40[ ans</v>
      </c>
      <c r="D1662" s="11" t="s">
        <v>5102</v>
      </c>
      <c r="E1662" s="11" t="s">
        <v>54</v>
      </c>
      <c r="F1662" s="11" t="s">
        <v>55</v>
      </c>
      <c r="G1662" s="11"/>
      <c r="H1662" s="11"/>
      <c r="I1662" s="11" t="s">
        <v>49</v>
      </c>
      <c r="J1662" s="11" t="s">
        <v>56</v>
      </c>
      <c r="K1662" s="11" t="s">
        <v>6045</v>
      </c>
      <c r="L1662" s="11" t="s">
        <v>121</v>
      </c>
      <c r="M1662" s="11" t="s">
        <v>6062</v>
      </c>
      <c r="N1662" s="11" t="s">
        <v>1186</v>
      </c>
      <c r="O1662" s="11" t="s">
        <v>5674</v>
      </c>
      <c r="P1662" s="11" t="s">
        <v>6033</v>
      </c>
      <c r="Q1662" s="11" t="s">
        <v>5675</v>
      </c>
      <c r="R1662" s="11" t="s">
        <v>5676</v>
      </c>
      <c r="S1662" s="11" t="s">
        <v>45</v>
      </c>
      <c r="T1662" s="11" t="s">
        <v>39</v>
      </c>
      <c r="U1662" s="11" t="s">
        <v>6053</v>
      </c>
      <c r="V1662" s="11" t="s">
        <v>62</v>
      </c>
      <c r="W1662" s="17"/>
      <c r="X1662" s="17"/>
      <c r="Y1662" s="30"/>
      <c r="Z1662" s="30"/>
      <c r="AA1662" s="11"/>
      <c r="AB1662" s="11" t="s">
        <v>898</v>
      </c>
      <c r="AC1662" s="11">
        <v>1</v>
      </c>
      <c r="AD1662" s="11"/>
      <c r="AE1662" s="27" t="s">
        <v>6673</v>
      </c>
      <c r="AF1662" s="11"/>
      <c r="AG1662" s="11"/>
      <c r="AH1662" s="11"/>
      <c r="AI1662" s="11"/>
      <c r="AJ1662" s="11"/>
      <c r="AK1662" s="11"/>
      <c r="AL1662" s="11"/>
      <c r="AM1662" s="11"/>
      <c r="AN1662" s="11"/>
      <c r="AO1662" s="11"/>
      <c r="AP1662" s="11"/>
      <c r="AQ1662" s="11"/>
      <c r="AR1662" s="11" t="s">
        <v>62</v>
      </c>
      <c r="AS1662" s="11" t="s">
        <v>62</v>
      </c>
      <c r="AT1662" s="11" t="s">
        <v>62</v>
      </c>
      <c r="AU1662" s="11" t="s">
        <v>62</v>
      </c>
      <c r="AV1662" s="11" t="s">
        <v>62</v>
      </c>
      <c r="AW1662" s="11" t="s">
        <v>62</v>
      </c>
      <c r="AX1662" s="11" t="s">
        <v>62</v>
      </c>
      <c r="AY1662" s="11" t="s">
        <v>62</v>
      </c>
      <c r="AZ1662" s="11" t="s">
        <v>62</v>
      </c>
      <c r="BA1662" s="11" t="s">
        <v>62</v>
      </c>
      <c r="BB1662" s="11" t="s">
        <v>1187</v>
      </c>
    </row>
    <row r="1663" spans="1:54" x14ac:dyDescent="0.25">
      <c r="A1663" s="11" t="s">
        <v>5103</v>
      </c>
      <c r="B1663" s="12">
        <v>30</v>
      </c>
      <c r="C1663" s="12" t="str">
        <f t="shared" si="25"/>
        <v>[30-40[ ans</v>
      </c>
      <c r="D1663" s="11" t="s">
        <v>5104</v>
      </c>
      <c r="E1663" s="11" t="s">
        <v>48</v>
      </c>
      <c r="F1663" s="11" t="s">
        <v>40</v>
      </c>
      <c r="G1663" s="11"/>
      <c r="H1663" s="11"/>
      <c r="I1663" s="11" t="s">
        <v>41</v>
      </c>
      <c r="J1663" s="11" t="s">
        <v>79</v>
      </c>
      <c r="K1663" s="11" t="s">
        <v>6048</v>
      </c>
      <c r="L1663" s="11" t="s">
        <v>121</v>
      </c>
      <c r="M1663" s="11" t="s">
        <v>6062</v>
      </c>
      <c r="N1663" s="11" t="s">
        <v>554</v>
      </c>
      <c r="O1663" s="11" t="s">
        <v>554</v>
      </c>
      <c r="P1663" s="11" t="s">
        <v>6032</v>
      </c>
      <c r="Q1663" s="11" t="s">
        <v>5576</v>
      </c>
      <c r="R1663" s="11" t="s">
        <v>5577</v>
      </c>
      <c r="S1663" s="11" t="s">
        <v>45</v>
      </c>
      <c r="T1663" s="11" t="s">
        <v>39</v>
      </c>
      <c r="U1663" s="11" t="s">
        <v>6053</v>
      </c>
      <c r="V1663" s="11" t="s">
        <v>62</v>
      </c>
      <c r="W1663" s="17"/>
      <c r="X1663" s="17"/>
      <c r="Y1663" s="30"/>
      <c r="Z1663" s="30"/>
      <c r="AA1663" s="11"/>
      <c r="AB1663" s="11" t="s">
        <v>47</v>
      </c>
      <c r="AC1663" s="11">
        <v>0</v>
      </c>
      <c r="AD1663" s="11"/>
      <c r="AE1663" s="11"/>
      <c r="AF1663" s="11"/>
      <c r="AG1663" s="11"/>
      <c r="AH1663" s="11"/>
      <c r="AI1663" s="11"/>
      <c r="AJ1663" s="11"/>
      <c r="AK1663" s="11"/>
      <c r="AL1663" s="11"/>
      <c r="AM1663" s="11"/>
      <c r="AN1663" s="11"/>
      <c r="AO1663" s="11"/>
      <c r="AP1663" s="11"/>
      <c r="AQ1663" s="11"/>
      <c r="AR1663" s="11"/>
      <c r="AS1663" s="11"/>
      <c r="AT1663" s="11"/>
      <c r="AU1663" s="11"/>
      <c r="AV1663" s="11"/>
      <c r="AW1663" s="11"/>
      <c r="AX1663" s="11"/>
      <c r="AY1663" s="11"/>
      <c r="AZ1663" s="11"/>
      <c r="BA1663" s="11"/>
      <c r="BB1663" s="11"/>
    </row>
    <row r="1664" spans="1:54" x14ac:dyDescent="0.25">
      <c r="A1664" s="11" t="s">
        <v>5105</v>
      </c>
      <c r="B1664" s="12">
        <v>22</v>
      </c>
      <c r="C1664" s="12" t="str">
        <f t="shared" si="25"/>
        <v>[20-30[ ans</v>
      </c>
      <c r="D1664" s="11" t="s">
        <v>5106</v>
      </c>
      <c r="E1664" s="11" t="s">
        <v>54</v>
      </c>
      <c r="F1664" s="11" t="s">
        <v>40</v>
      </c>
      <c r="G1664" s="11"/>
      <c r="H1664" s="11"/>
      <c r="I1664" s="11" t="s">
        <v>41</v>
      </c>
      <c r="J1664" s="11" t="s">
        <v>1109</v>
      </c>
      <c r="K1664" s="11" t="s">
        <v>6043</v>
      </c>
      <c r="L1664" s="11" t="s">
        <v>43</v>
      </c>
      <c r="M1664" s="11" t="s">
        <v>6062</v>
      </c>
      <c r="N1664" s="11" t="s">
        <v>227</v>
      </c>
      <c r="O1664" s="11" t="s">
        <v>104</v>
      </c>
      <c r="P1664" s="11" t="s">
        <v>6033</v>
      </c>
      <c r="Q1664" s="11" t="s">
        <v>6036</v>
      </c>
      <c r="R1664" s="11" t="s">
        <v>6037</v>
      </c>
      <c r="S1664" s="11" t="s">
        <v>45</v>
      </c>
      <c r="T1664" s="11" t="s">
        <v>39</v>
      </c>
      <c r="U1664" s="11" t="s">
        <v>6053</v>
      </c>
      <c r="V1664" s="11" t="s">
        <v>62</v>
      </c>
      <c r="W1664" s="17"/>
      <c r="X1664" s="17"/>
      <c r="Y1664" s="30"/>
      <c r="Z1664" s="30"/>
      <c r="AA1664" s="29">
        <v>15.6</v>
      </c>
      <c r="AB1664" s="11" t="s">
        <v>47</v>
      </c>
      <c r="AC1664" s="11">
        <v>0</v>
      </c>
      <c r="AD1664" s="11"/>
      <c r="AE1664" s="11"/>
      <c r="AF1664" s="11"/>
      <c r="AG1664" s="11"/>
      <c r="AH1664" s="11"/>
      <c r="AI1664" s="11"/>
      <c r="AJ1664" s="11"/>
      <c r="AK1664" s="11"/>
      <c r="AL1664" s="11"/>
      <c r="AM1664" s="11"/>
      <c r="AN1664" s="11"/>
      <c r="AO1664" s="11"/>
      <c r="AP1664" s="11"/>
      <c r="AQ1664" s="11"/>
      <c r="AR1664" s="11"/>
      <c r="AS1664" s="11"/>
      <c r="AT1664" s="11"/>
      <c r="AU1664" s="11"/>
      <c r="AV1664" s="11"/>
      <c r="AW1664" s="11"/>
      <c r="AX1664" s="11"/>
      <c r="AY1664" s="11"/>
      <c r="AZ1664" s="11"/>
      <c r="BA1664" s="11"/>
      <c r="BB1664" s="11"/>
    </row>
    <row r="1665" spans="1:54" x14ac:dyDescent="0.25">
      <c r="A1665" s="11" t="s">
        <v>5107</v>
      </c>
      <c r="B1665" s="12">
        <v>25</v>
      </c>
      <c r="C1665" s="12" t="str">
        <f t="shared" si="25"/>
        <v>[20-30[ ans</v>
      </c>
      <c r="D1665" s="11" t="s">
        <v>1479</v>
      </c>
      <c r="E1665" s="11" t="s">
        <v>39</v>
      </c>
      <c r="F1665" s="11" t="s">
        <v>40</v>
      </c>
      <c r="G1665" s="11"/>
      <c r="H1665" s="11"/>
      <c r="I1665" s="11" t="s">
        <v>41</v>
      </c>
      <c r="J1665" s="11" t="s">
        <v>134</v>
      </c>
      <c r="K1665" s="11" t="s">
        <v>6049</v>
      </c>
      <c r="L1665" s="11" t="s">
        <v>51</v>
      </c>
      <c r="M1665" s="11" t="s">
        <v>6062</v>
      </c>
      <c r="N1665" s="11" t="s">
        <v>369</v>
      </c>
      <c r="O1665" s="11" t="s">
        <v>57</v>
      </c>
      <c r="P1665" s="11" t="s">
        <v>6033</v>
      </c>
      <c r="Q1665" s="11" t="s">
        <v>5570</v>
      </c>
      <c r="R1665" s="11" t="s">
        <v>5571</v>
      </c>
      <c r="S1665" s="11" t="s">
        <v>45</v>
      </c>
      <c r="T1665" s="11" t="s">
        <v>39</v>
      </c>
      <c r="U1665" s="11" t="s">
        <v>6053</v>
      </c>
      <c r="V1665" s="11" t="s">
        <v>62</v>
      </c>
      <c r="W1665" s="17"/>
      <c r="X1665" s="17"/>
      <c r="Y1665" s="30"/>
      <c r="Z1665" s="30"/>
      <c r="AA1665" s="11"/>
      <c r="AB1665" s="11" t="s">
        <v>47</v>
      </c>
      <c r="AC1665" s="11">
        <v>0</v>
      </c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11"/>
      <c r="AR1665" s="11"/>
      <c r="AS1665" s="11"/>
      <c r="AT1665" s="11"/>
      <c r="AU1665" s="11"/>
      <c r="AV1665" s="11"/>
      <c r="AW1665" s="11"/>
      <c r="AX1665" s="11"/>
      <c r="AY1665" s="11"/>
      <c r="AZ1665" s="11"/>
      <c r="BA1665" s="11"/>
      <c r="BB1665" s="11"/>
    </row>
    <row r="1666" spans="1:54" x14ac:dyDescent="0.25">
      <c r="A1666" s="11" t="s">
        <v>5108</v>
      </c>
      <c r="B1666" s="12">
        <v>32</v>
      </c>
      <c r="C1666" s="12" t="str">
        <f t="shared" si="25"/>
        <v>[30-40[ ans</v>
      </c>
      <c r="D1666" s="11" t="s">
        <v>5109</v>
      </c>
      <c r="E1666" s="11" t="s">
        <v>54</v>
      </c>
      <c r="F1666" s="11" t="s">
        <v>40</v>
      </c>
      <c r="G1666" s="11"/>
      <c r="H1666" s="11"/>
      <c r="I1666" s="11" t="s">
        <v>41</v>
      </c>
      <c r="J1666" s="11" t="s">
        <v>628</v>
      </c>
      <c r="K1666" s="11" t="s">
        <v>6049</v>
      </c>
      <c r="L1666" s="11" t="s">
        <v>51</v>
      </c>
      <c r="M1666" s="11" t="s">
        <v>6062</v>
      </c>
      <c r="N1666" s="11" t="s">
        <v>446</v>
      </c>
      <c r="O1666" s="11" t="s">
        <v>5643</v>
      </c>
      <c r="P1666" s="11" t="s">
        <v>6035</v>
      </c>
      <c r="Q1666" s="11" t="s">
        <v>5820</v>
      </c>
      <c r="R1666" s="11" t="s">
        <v>5821</v>
      </c>
      <c r="S1666" s="11" t="s">
        <v>45</v>
      </c>
      <c r="T1666" s="11" t="s">
        <v>39</v>
      </c>
      <c r="U1666" s="11" t="s">
        <v>6053</v>
      </c>
      <c r="V1666" s="11" t="s">
        <v>62</v>
      </c>
      <c r="W1666" s="17"/>
      <c r="X1666" s="17"/>
      <c r="Y1666" s="30"/>
      <c r="Z1666" s="30"/>
      <c r="AA1666" s="29">
        <v>13.8</v>
      </c>
      <c r="AB1666" s="11" t="s">
        <v>47</v>
      </c>
      <c r="AC1666" s="11">
        <v>0</v>
      </c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11"/>
      <c r="AR1666" s="11"/>
      <c r="AS1666" s="11"/>
      <c r="AT1666" s="11"/>
      <c r="AU1666" s="11"/>
      <c r="AV1666" s="11"/>
      <c r="AW1666" s="11"/>
      <c r="AX1666" s="11"/>
      <c r="AY1666" s="11"/>
      <c r="AZ1666" s="11"/>
      <c r="BA1666" s="11"/>
      <c r="BB1666" s="11"/>
    </row>
    <row r="1667" spans="1:54" x14ac:dyDescent="0.25">
      <c r="A1667" s="11" t="s">
        <v>5110</v>
      </c>
      <c r="B1667" s="12">
        <v>42</v>
      </c>
      <c r="C1667" s="12" t="str">
        <f t="shared" ref="C1667:C1730" si="26">IF(B1667&lt;20," &lt; 20 ans", IF(B1667&lt;30,"[20-30[ ans",IF(B1667&lt;40,"[30-40[ ans",IF(B1667&lt;50,"[40-50 [ ans",IF(B1667&lt;60, "[50-60 [ ans","&gt; 60 ans")))))</f>
        <v>[40-50 [ ans</v>
      </c>
      <c r="D1667" s="11" t="s">
        <v>5111</v>
      </c>
      <c r="E1667" s="11" t="s">
        <v>92</v>
      </c>
      <c r="F1667" s="11" t="s">
        <v>55</v>
      </c>
      <c r="G1667" s="11"/>
      <c r="H1667" s="11"/>
      <c r="I1667" s="11" t="s">
        <v>49</v>
      </c>
      <c r="J1667" s="11" t="s">
        <v>154</v>
      </c>
      <c r="K1667" s="11" t="s">
        <v>6045</v>
      </c>
      <c r="L1667" s="11" t="s">
        <v>1227</v>
      </c>
      <c r="M1667" s="11" t="s">
        <v>523</v>
      </c>
      <c r="N1667" s="11" t="s">
        <v>428</v>
      </c>
      <c r="O1667" s="11" t="s">
        <v>428</v>
      </c>
      <c r="P1667" s="11" t="s">
        <v>428</v>
      </c>
      <c r="Q1667" s="11"/>
      <c r="R1667" s="11"/>
      <c r="S1667" s="27" t="s">
        <v>220</v>
      </c>
      <c r="T1667" s="11" t="s">
        <v>84</v>
      </c>
      <c r="U1667" s="11" t="s">
        <v>6057</v>
      </c>
      <c r="V1667" s="11" t="s">
        <v>62</v>
      </c>
      <c r="W1667" s="17"/>
      <c r="X1667" s="17"/>
      <c r="Y1667" s="30"/>
      <c r="Z1667" s="30"/>
      <c r="AA1667" s="29">
        <v>10.9</v>
      </c>
      <c r="AB1667" s="11" t="s">
        <v>898</v>
      </c>
      <c r="AC1667" s="11">
        <v>1</v>
      </c>
      <c r="AD1667" s="27" t="s">
        <v>5524</v>
      </c>
      <c r="AE1667" s="27" t="s">
        <v>6673</v>
      </c>
      <c r="AF1667" s="11"/>
      <c r="AG1667" s="11"/>
      <c r="AH1667" s="11"/>
      <c r="AI1667" s="11"/>
      <c r="AJ1667" s="11"/>
      <c r="AK1667" s="11"/>
      <c r="AL1667" s="11"/>
      <c r="AM1667" s="11"/>
      <c r="AN1667" s="11"/>
      <c r="AO1667" s="11"/>
      <c r="AP1667" s="11"/>
      <c r="AQ1667" s="11"/>
      <c r="AR1667" s="11" t="s">
        <v>62</v>
      </c>
      <c r="AS1667" s="11" t="s">
        <v>62</v>
      </c>
      <c r="AT1667" s="11" t="s">
        <v>46</v>
      </c>
      <c r="AU1667" s="11" t="s">
        <v>62</v>
      </c>
      <c r="AV1667" s="11" t="s">
        <v>62</v>
      </c>
      <c r="AW1667" s="11" t="s">
        <v>62</v>
      </c>
      <c r="AX1667" s="11" t="s">
        <v>62</v>
      </c>
      <c r="AY1667" s="11" t="s">
        <v>62</v>
      </c>
      <c r="AZ1667" s="11" t="s">
        <v>62</v>
      </c>
      <c r="BA1667" s="11" t="s">
        <v>62</v>
      </c>
      <c r="BB1667" s="11"/>
    </row>
    <row r="1668" spans="1:54" x14ac:dyDescent="0.25">
      <c r="A1668" s="11" t="s">
        <v>5112</v>
      </c>
      <c r="B1668" s="12">
        <v>30</v>
      </c>
      <c r="C1668" s="12" t="str">
        <f t="shared" si="26"/>
        <v>[30-40[ ans</v>
      </c>
      <c r="D1668" s="11" t="s">
        <v>5113</v>
      </c>
      <c r="E1668" s="11" t="s">
        <v>54</v>
      </c>
      <c r="F1668" s="11" t="s">
        <v>40</v>
      </c>
      <c r="G1668" s="11"/>
      <c r="H1668" s="11"/>
      <c r="I1668" s="11" t="s">
        <v>41</v>
      </c>
      <c r="J1668" s="11" t="s">
        <v>134</v>
      </c>
      <c r="K1668" s="11" t="s">
        <v>6049</v>
      </c>
      <c r="L1668" s="11" t="s">
        <v>51</v>
      </c>
      <c r="M1668" s="11" t="s">
        <v>6062</v>
      </c>
      <c r="N1668" s="11" t="s">
        <v>627</v>
      </c>
      <c r="O1668" s="11" t="s">
        <v>423</v>
      </c>
      <c r="P1668" s="11" t="s">
        <v>6035</v>
      </c>
      <c r="Q1668" s="11" t="s">
        <v>5758</v>
      </c>
      <c r="R1668" s="11" t="s">
        <v>5759</v>
      </c>
      <c r="S1668" s="11" t="s">
        <v>45</v>
      </c>
      <c r="T1668" s="11" t="s">
        <v>39</v>
      </c>
      <c r="U1668" s="11" t="s">
        <v>6053</v>
      </c>
      <c r="V1668" s="11" t="s">
        <v>62</v>
      </c>
      <c r="W1668" s="17"/>
      <c r="X1668" s="17"/>
      <c r="Y1668" s="30"/>
      <c r="Z1668" s="30"/>
      <c r="AA1668" s="29">
        <v>12.9</v>
      </c>
      <c r="AB1668" s="11" t="s">
        <v>47</v>
      </c>
      <c r="AC1668" s="11">
        <v>0</v>
      </c>
      <c r="AD1668" s="11"/>
      <c r="AE1668" s="11"/>
      <c r="AF1668" s="11"/>
      <c r="AG1668" s="11"/>
      <c r="AH1668" s="11"/>
      <c r="AI1668" s="11"/>
      <c r="AJ1668" s="11"/>
      <c r="AK1668" s="11"/>
      <c r="AL1668" s="11"/>
      <c r="AM1668" s="11"/>
      <c r="AN1668" s="11"/>
      <c r="AO1668" s="11"/>
      <c r="AP1668" s="11"/>
      <c r="AQ1668" s="11"/>
      <c r="AR1668" s="11"/>
      <c r="AS1668" s="11"/>
      <c r="AT1668" s="11"/>
      <c r="AU1668" s="11"/>
      <c r="AV1668" s="11"/>
      <c r="AW1668" s="11"/>
      <c r="AX1668" s="11"/>
      <c r="AY1668" s="11"/>
      <c r="AZ1668" s="11"/>
      <c r="BA1668" s="11"/>
      <c r="BB1668" s="11"/>
    </row>
    <row r="1669" spans="1:54" x14ac:dyDescent="0.25">
      <c r="A1669" s="11" t="s">
        <v>5114</v>
      </c>
      <c r="B1669" s="12">
        <v>39</v>
      </c>
      <c r="C1669" s="12" t="str">
        <f t="shared" si="26"/>
        <v>[30-40[ ans</v>
      </c>
      <c r="D1669" s="11" t="s">
        <v>5115</v>
      </c>
      <c r="E1669" s="11" t="s">
        <v>39</v>
      </c>
      <c r="F1669" s="11" t="s">
        <v>40</v>
      </c>
      <c r="G1669" s="11"/>
      <c r="H1669" s="11"/>
      <c r="I1669" s="11" t="s">
        <v>49</v>
      </c>
      <c r="J1669" s="11" t="s">
        <v>372</v>
      </c>
      <c r="K1669" s="11" t="s">
        <v>6047</v>
      </c>
      <c r="L1669" s="11" t="s">
        <v>51</v>
      </c>
      <c r="M1669" s="11" t="s">
        <v>6062</v>
      </c>
      <c r="N1669" s="11" t="s">
        <v>373</v>
      </c>
      <c r="O1669" s="11" t="s">
        <v>195</v>
      </c>
      <c r="P1669" s="11" t="s">
        <v>6035</v>
      </c>
      <c r="Q1669" s="11" t="s">
        <v>5610</v>
      </c>
      <c r="R1669" s="11" t="s">
        <v>5611</v>
      </c>
      <c r="S1669" s="11" t="s">
        <v>374</v>
      </c>
      <c r="T1669" s="11" t="s">
        <v>39</v>
      </c>
      <c r="U1669" s="11" t="s">
        <v>6053</v>
      </c>
      <c r="V1669" s="11" t="s">
        <v>46</v>
      </c>
      <c r="W1669" s="17">
        <v>41610</v>
      </c>
      <c r="X1669" s="17" t="s">
        <v>6615</v>
      </c>
      <c r="Y1669" s="34">
        <v>6</v>
      </c>
      <c r="Z1669" s="30" t="s">
        <v>6646</v>
      </c>
      <c r="AA1669" s="11"/>
      <c r="AB1669" s="11" t="s">
        <v>47</v>
      </c>
      <c r="AC1669" s="11">
        <v>0</v>
      </c>
      <c r="AD1669" s="11"/>
      <c r="AE1669" s="11"/>
      <c r="AF1669" s="11"/>
      <c r="AG1669" s="11"/>
      <c r="AH1669" s="11"/>
      <c r="AI1669" s="11"/>
      <c r="AJ1669" s="11"/>
      <c r="AK1669" s="11"/>
      <c r="AL1669" s="11"/>
      <c r="AM1669" s="11"/>
      <c r="AN1669" s="11"/>
      <c r="AO1669" s="11"/>
      <c r="AP1669" s="11"/>
      <c r="AQ1669" s="11"/>
      <c r="AR1669" s="11"/>
      <c r="AS1669" s="11"/>
      <c r="AT1669" s="11"/>
      <c r="AU1669" s="11"/>
      <c r="AV1669" s="11"/>
      <c r="AW1669" s="11"/>
      <c r="AX1669" s="11"/>
      <c r="AY1669" s="11"/>
      <c r="AZ1669" s="11"/>
      <c r="BA1669" s="11"/>
      <c r="BB1669" s="11"/>
    </row>
    <row r="1670" spans="1:54" x14ac:dyDescent="0.25">
      <c r="A1670" s="11" t="s">
        <v>5117</v>
      </c>
      <c r="B1670" s="12">
        <v>32</v>
      </c>
      <c r="C1670" s="12" t="str">
        <f t="shared" si="26"/>
        <v>[30-40[ ans</v>
      </c>
      <c r="D1670" s="11" t="s">
        <v>5118</v>
      </c>
      <c r="E1670" s="11" t="s">
        <v>48</v>
      </c>
      <c r="F1670" s="11" t="s">
        <v>40</v>
      </c>
      <c r="G1670" s="12">
        <v>185</v>
      </c>
      <c r="H1670" s="12">
        <v>105</v>
      </c>
      <c r="I1670" s="11" t="s">
        <v>41</v>
      </c>
      <c r="J1670" s="11" t="s">
        <v>550</v>
      </c>
      <c r="K1670" s="11" t="s">
        <v>6043</v>
      </c>
      <c r="L1670" s="11" t="s">
        <v>43</v>
      </c>
      <c r="M1670" s="11" t="s">
        <v>6062</v>
      </c>
      <c r="N1670" s="11" t="s">
        <v>271</v>
      </c>
      <c r="O1670" s="11" t="s">
        <v>271</v>
      </c>
      <c r="P1670" s="11" t="s">
        <v>6033</v>
      </c>
      <c r="Q1670" s="11" t="s">
        <v>5596</v>
      </c>
      <c r="R1670" s="11" t="s">
        <v>5597</v>
      </c>
      <c r="S1670" s="11" t="s">
        <v>45</v>
      </c>
      <c r="T1670" s="11" t="s">
        <v>84</v>
      </c>
      <c r="U1670" s="11" t="s">
        <v>6057</v>
      </c>
      <c r="V1670" s="11" t="s">
        <v>46</v>
      </c>
      <c r="W1670" s="17">
        <v>42769</v>
      </c>
      <c r="X1670" s="17" t="s">
        <v>6393</v>
      </c>
      <c r="Y1670" s="34">
        <v>2</v>
      </c>
      <c r="Z1670" s="30" t="s">
        <v>6644</v>
      </c>
      <c r="AA1670" s="11"/>
      <c r="AB1670" s="11" t="s">
        <v>47</v>
      </c>
      <c r="AC1670" s="11">
        <v>0</v>
      </c>
      <c r="AD1670" s="11"/>
      <c r="AE1670" s="11"/>
      <c r="AF1670" s="11"/>
      <c r="AG1670" s="11"/>
      <c r="AH1670" s="11"/>
      <c r="AI1670" s="11"/>
      <c r="AJ1670" s="11"/>
      <c r="AK1670" s="11"/>
      <c r="AL1670" s="11"/>
      <c r="AM1670" s="11"/>
      <c r="AN1670" s="11"/>
      <c r="AO1670" s="11"/>
      <c r="AP1670" s="11"/>
      <c r="AQ1670" s="11"/>
      <c r="AR1670" s="11"/>
      <c r="AS1670" s="11"/>
      <c r="AT1670" s="11"/>
      <c r="AU1670" s="11"/>
      <c r="AV1670" s="11"/>
      <c r="AW1670" s="11"/>
      <c r="AX1670" s="11"/>
      <c r="AY1670" s="11"/>
      <c r="AZ1670" s="11"/>
      <c r="BA1670" s="11"/>
      <c r="BB1670" s="11"/>
    </row>
    <row r="1671" spans="1:54" x14ac:dyDescent="0.25">
      <c r="A1671" s="11" t="s">
        <v>5119</v>
      </c>
      <c r="B1671" s="12">
        <v>25</v>
      </c>
      <c r="C1671" s="12" t="str">
        <f t="shared" si="26"/>
        <v>[20-30[ ans</v>
      </c>
      <c r="D1671" s="11" t="s">
        <v>5120</v>
      </c>
      <c r="E1671" s="11" t="s">
        <v>92</v>
      </c>
      <c r="F1671" s="11" t="s">
        <v>40</v>
      </c>
      <c r="G1671" s="11"/>
      <c r="H1671" s="11"/>
      <c r="I1671" s="11" t="s">
        <v>41</v>
      </c>
      <c r="J1671" s="11" t="s">
        <v>108</v>
      </c>
      <c r="K1671" s="11" t="s">
        <v>6045</v>
      </c>
      <c r="L1671" s="11" t="s">
        <v>43</v>
      </c>
      <c r="M1671" s="11" t="s">
        <v>6062</v>
      </c>
      <c r="N1671" s="11" t="s">
        <v>122</v>
      </c>
      <c r="O1671" s="11" t="s">
        <v>554</v>
      </c>
      <c r="P1671" s="11" t="s">
        <v>6032</v>
      </c>
      <c r="Q1671" s="11" t="s">
        <v>5576</v>
      </c>
      <c r="R1671" s="11" t="s">
        <v>5577</v>
      </c>
      <c r="S1671" s="11" t="s">
        <v>45</v>
      </c>
      <c r="T1671" s="11" t="s">
        <v>39</v>
      </c>
      <c r="U1671" s="11" t="s">
        <v>6053</v>
      </c>
      <c r="V1671" s="11" t="s">
        <v>46</v>
      </c>
      <c r="W1671" s="17">
        <v>43134</v>
      </c>
      <c r="X1671" s="17" t="s">
        <v>6511</v>
      </c>
      <c r="Y1671" s="34">
        <v>1</v>
      </c>
      <c r="Z1671" s="30" t="s">
        <v>6644</v>
      </c>
      <c r="AA1671" s="11"/>
      <c r="AB1671" s="11" t="s">
        <v>47</v>
      </c>
      <c r="AC1671" s="11">
        <v>0</v>
      </c>
      <c r="AD1671" s="11"/>
      <c r="AE1671" s="11"/>
      <c r="AF1671" s="11"/>
      <c r="AG1671" s="11"/>
      <c r="AH1671" s="11"/>
      <c r="AI1671" s="11"/>
      <c r="AJ1671" s="11"/>
      <c r="AK1671" s="11"/>
      <c r="AL1671" s="11"/>
      <c r="AM1671" s="11"/>
      <c r="AN1671" s="11"/>
      <c r="AO1671" s="11"/>
      <c r="AP1671" s="11"/>
      <c r="AQ1671" s="11"/>
      <c r="AR1671" s="11"/>
      <c r="AS1671" s="11"/>
      <c r="AT1671" s="11"/>
      <c r="AU1671" s="11"/>
      <c r="AV1671" s="11"/>
      <c r="AW1671" s="11"/>
      <c r="AX1671" s="11"/>
      <c r="AY1671" s="11"/>
      <c r="AZ1671" s="11"/>
      <c r="BA1671" s="11"/>
      <c r="BB1671" s="11"/>
    </row>
    <row r="1672" spans="1:54" x14ac:dyDescent="0.25">
      <c r="A1672" s="11" t="s">
        <v>5121</v>
      </c>
      <c r="B1672" s="12">
        <v>26</v>
      </c>
      <c r="C1672" s="12" t="str">
        <f t="shared" si="26"/>
        <v>[20-30[ ans</v>
      </c>
      <c r="D1672" s="11" t="s">
        <v>5122</v>
      </c>
      <c r="E1672" s="11" t="s">
        <v>39</v>
      </c>
      <c r="F1672" s="11" t="s">
        <v>55</v>
      </c>
      <c r="G1672" s="11"/>
      <c r="H1672" s="11"/>
      <c r="I1672" s="11" t="s">
        <v>41</v>
      </c>
      <c r="J1672" s="11" t="s">
        <v>177</v>
      </c>
      <c r="K1672" s="11" t="s">
        <v>177</v>
      </c>
      <c r="L1672" s="11" t="s">
        <v>51</v>
      </c>
      <c r="M1672" s="11" t="s">
        <v>6062</v>
      </c>
      <c r="N1672" s="11" t="s">
        <v>178</v>
      </c>
      <c r="O1672" s="11" t="s">
        <v>271</v>
      </c>
      <c r="P1672" s="11" t="s">
        <v>6033</v>
      </c>
      <c r="Q1672" s="11" t="s">
        <v>5596</v>
      </c>
      <c r="R1672" s="11" t="s">
        <v>5597</v>
      </c>
      <c r="S1672" s="11" t="s">
        <v>45</v>
      </c>
      <c r="T1672" s="11" t="s">
        <v>39</v>
      </c>
      <c r="U1672" s="11" t="s">
        <v>6053</v>
      </c>
      <c r="V1672" s="11" t="s">
        <v>62</v>
      </c>
      <c r="W1672" s="17"/>
      <c r="X1672" s="17"/>
      <c r="Y1672" s="30"/>
      <c r="Z1672" s="30"/>
      <c r="AA1672" s="11"/>
      <c r="AB1672" s="11" t="s">
        <v>47</v>
      </c>
      <c r="AC1672" s="11">
        <v>0</v>
      </c>
      <c r="AD1672" s="11"/>
      <c r="AE1672" s="11"/>
      <c r="AF1672" s="11"/>
      <c r="AG1672" s="11"/>
      <c r="AH1672" s="11"/>
      <c r="AI1672" s="11"/>
      <c r="AJ1672" s="11"/>
      <c r="AK1672" s="11"/>
      <c r="AL1672" s="11"/>
      <c r="AM1672" s="11"/>
      <c r="AN1672" s="11"/>
      <c r="AO1672" s="11"/>
      <c r="AP1672" s="11"/>
      <c r="AQ1672" s="11"/>
      <c r="AR1672" s="11"/>
      <c r="AS1672" s="11"/>
      <c r="AT1672" s="11"/>
      <c r="AU1672" s="11"/>
      <c r="AV1672" s="11"/>
      <c r="AW1672" s="11"/>
      <c r="AX1672" s="11"/>
      <c r="AY1672" s="11"/>
      <c r="AZ1672" s="11"/>
      <c r="BA1672" s="11"/>
      <c r="BB1672" s="11"/>
    </row>
    <row r="1673" spans="1:54" x14ac:dyDescent="0.25">
      <c r="A1673" s="11" t="s">
        <v>5123</v>
      </c>
      <c r="B1673" s="12">
        <v>34</v>
      </c>
      <c r="C1673" s="12" t="str">
        <f t="shared" si="26"/>
        <v>[30-40[ ans</v>
      </c>
      <c r="D1673" s="11" t="s">
        <v>5124</v>
      </c>
      <c r="E1673" s="11" t="s">
        <v>39</v>
      </c>
      <c r="F1673" s="11" t="s">
        <v>40</v>
      </c>
      <c r="G1673" s="11"/>
      <c r="H1673" s="11"/>
      <c r="I1673" s="11" t="s">
        <v>41</v>
      </c>
      <c r="J1673" s="11" t="s">
        <v>111</v>
      </c>
      <c r="K1673" s="11" t="s">
        <v>6043</v>
      </c>
      <c r="L1673" s="11" t="s">
        <v>51</v>
      </c>
      <c r="M1673" s="11" t="s">
        <v>6062</v>
      </c>
      <c r="N1673" s="11" t="s">
        <v>104</v>
      </c>
      <c r="O1673" s="11" t="s">
        <v>104</v>
      </c>
      <c r="P1673" s="11" t="s">
        <v>6033</v>
      </c>
      <c r="Q1673" s="11" t="s">
        <v>6036</v>
      </c>
      <c r="R1673" s="11" t="s">
        <v>6037</v>
      </c>
      <c r="S1673" s="11" t="s">
        <v>45</v>
      </c>
      <c r="T1673" s="11" t="s">
        <v>39</v>
      </c>
      <c r="U1673" s="11" t="s">
        <v>6053</v>
      </c>
      <c r="V1673" s="11" t="s">
        <v>62</v>
      </c>
      <c r="W1673" s="17"/>
      <c r="X1673" s="17"/>
      <c r="Y1673" s="30"/>
      <c r="Z1673" s="30"/>
      <c r="AA1673" s="11"/>
      <c r="AB1673" s="11" t="s">
        <v>47</v>
      </c>
      <c r="AC1673" s="11">
        <v>0</v>
      </c>
      <c r="AD1673" s="11"/>
      <c r="AE1673" s="11"/>
      <c r="AF1673" s="11"/>
      <c r="AG1673" s="11"/>
      <c r="AH1673" s="11"/>
      <c r="AI1673" s="11"/>
      <c r="AJ1673" s="11"/>
      <c r="AK1673" s="11"/>
      <c r="AL1673" s="11"/>
      <c r="AM1673" s="11"/>
      <c r="AN1673" s="11"/>
      <c r="AO1673" s="11"/>
      <c r="AP1673" s="11"/>
      <c r="AQ1673" s="11"/>
      <c r="AR1673" s="11"/>
      <c r="AS1673" s="11"/>
      <c r="AT1673" s="11"/>
      <c r="AU1673" s="11"/>
      <c r="AV1673" s="11"/>
      <c r="AW1673" s="11"/>
      <c r="AX1673" s="11"/>
      <c r="AY1673" s="11"/>
      <c r="AZ1673" s="11"/>
      <c r="BA1673" s="11"/>
      <c r="BB1673" s="11"/>
    </row>
    <row r="1674" spans="1:54" x14ac:dyDescent="0.25">
      <c r="A1674" s="11" t="s">
        <v>5125</v>
      </c>
      <c r="B1674" s="12">
        <v>32</v>
      </c>
      <c r="C1674" s="12" t="str">
        <f t="shared" si="26"/>
        <v>[30-40[ ans</v>
      </c>
      <c r="D1674" s="11" t="s">
        <v>5126</v>
      </c>
      <c r="E1674" s="11" t="s">
        <v>92</v>
      </c>
      <c r="F1674" s="11" t="s">
        <v>40</v>
      </c>
      <c r="G1674" s="11"/>
      <c r="H1674" s="11"/>
      <c r="I1674" s="11" t="s">
        <v>49</v>
      </c>
      <c r="J1674" s="11" t="s">
        <v>134</v>
      </c>
      <c r="K1674" s="11" t="s">
        <v>6049</v>
      </c>
      <c r="L1674" s="11" t="s">
        <v>43</v>
      </c>
      <c r="M1674" s="11" t="s">
        <v>6062</v>
      </c>
      <c r="N1674" s="11" t="s">
        <v>271</v>
      </c>
      <c r="O1674" s="11" t="s">
        <v>271</v>
      </c>
      <c r="P1674" s="11" t="s">
        <v>6033</v>
      </c>
      <c r="Q1674" s="11" t="s">
        <v>5596</v>
      </c>
      <c r="R1674" s="11" t="s">
        <v>5597</v>
      </c>
      <c r="S1674" s="11" t="s">
        <v>45</v>
      </c>
      <c r="T1674" s="11" t="s">
        <v>39</v>
      </c>
      <c r="U1674" s="11" t="s">
        <v>6053</v>
      </c>
      <c r="V1674" s="11" t="s">
        <v>62</v>
      </c>
      <c r="W1674" s="17"/>
      <c r="X1674" s="17"/>
      <c r="Y1674" s="30"/>
      <c r="Z1674" s="30"/>
      <c r="AA1674" s="29">
        <v>15.3</v>
      </c>
      <c r="AB1674" s="11" t="s">
        <v>47</v>
      </c>
      <c r="AC1674" s="11">
        <v>0</v>
      </c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11"/>
      <c r="AR1674" s="11"/>
      <c r="AS1674" s="11"/>
      <c r="AT1674" s="11"/>
      <c r="AU1674" s="11"/>
      <c r="AV1674" s="11"/>
      <c r="AW1674" s="11"/>
      <c r="AX1674" s="11"/>
      <c r="AY1674" s="11"/>
      <c r="AZ1674" s="11"/>
      <c r="BA1674" s="11"/>
      <c r="BB1674" s="11"/>
    </row>
    <row r="1675" spans="1:54" x14ac:dyDescent="0.25">
      <c r="A1675" s="11" t="s">
        <v>5127</v>
      </c>
      <c r="B1675" s="12">
        <v>37</v>
      </c>
      <c r="C1675" s="12" t="str">
        <f t="shared" si="26"/>
        <v>[30-40[ ans</v>
      </c>
      <c r="D1675" s="11" t="s">
        <v>5128</v>
      </c>
      <c r="E1675" s="11" t="s">
        <v>39</v>
      </c>
      <c r="F1675" s="11" t="s">
        <v>40</v>
      </c>
      <c r="G1675" s="11"/>
      <c r="H1675" s="11"/>
      <c r="I1675" s="11" t="s">
        <v>49</v>
      </c>
      <c r="J1675" s="11" t="s">
        <v>108</v>
      </c>
      <c r="K1675" s="11" t="s">
        <v>6045</v>
      </c>
      <c r="L1675" s="11" t="s">
        <v>43</v>
      </c>
      <c r="M1675" s="11" t="s">
        <v>6062</v>
      </c>
      <c r="N1675" s="11" t="s">
        <v>518</v>
      </c>
      <c r="O1675" s="11" t="s">
        <v>319</v>
      </c>
      <c r="P1675" s="11" t="s">
        <v>6033</v>
      </c>
      <c r="Q1675" s="11" t="s">
        <v>5568</v>
      </c>
      <c r="R1675" s="11" t="s">
        <v>5569</v>
      </c>
      <c r="S1675" s="11" t="s">
        <v>45</v>
      </c>
      <c r="T1675" s="11" t="s">
        <v>58</v>
      </c>
      <c r="U1675" s="11" t="s">
        <v>6055</v>
      </c>
      <c r="V1675" s="11" t="s">
        <v>46</v>
      </c>
      <c r="W1675" s="17" t="s">
        <v>6158</v>
      </c>
      <c r="X1675" s="17" t="s">
        <v>6443</v>
      </c>
      <c r="Y1675" s="34">
        <v>0</v>
      </c>
      <c r="Z1675" s="30" t="s">
        <v>6644</v>
      </c>
      <c r="AA1675" s="29">
        <v>13.5</v>
      </c>
      <c r="AB1675" s="11" t="s">
        <v>47</v>
      </c>
      <c r="AC1675" s="11">
        <v>0</v>
      </c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11"/>
      <c r="AR1675" s="11"/>
      <c r="AS1675" s="11"/>
      <c r="AT1675" s="11"/>
      <c r="AU1675" s="11"/>
      <c r="AV1675" s="11"/>
      <c r="AW1675" s="11"/>
      <c r="AX1675" s="11"/>
      <c r="AY1675" s="11"/>
      <c r="AZ1675" s="11"/>
      <c r="BA1675" s="11"/>
      <c r="BB1675" s="11"/>
    </row>
    <row r="1676" spans="1:54" x14ac:dyDescent="0.25">
      <c r="A1676" s="11" t="s">
        <v>5129</v>
      </c>
      <c r="B1676" s="12">
        <v>30</v>
      </c>
      <c r="C1676" s="12" t="str">
        <f t="shared" si="26"/>
        <v>[30-40[ ans</v>
      </c>
      <c r="D1676" s="11" t="s">
        <v>5130</v>
      </c>
      <c r="E1676" s="11" t="s">
        <v>54</v>
      </c>
      <c r="F1676" s="11" t="s">
        <v>40</v>
      </c>
      <c r="G1676" s="11"/>
      <c r="H1676" s="11"/>
      <c r="I1676" s="11" t="s">
        <v>41</v>
      </c>
      <c r="J1676" s="11" t="s">
        <v>148</v>
      </c>
      <c r="K1676" s="11" t="s">
        <v>6047</v>
      </c>
      <c r="L1676" s="11" t="s">
        <v>43</v>
      </c>
      <c r="M1676" s="11" t="s">
        <v>6062</v>
      </c>
      <c r="N1676" s="11" t="s">
        <v>164</v>
      </c>
      <c r="O1676" s="11" t="s">
        <v>164</v>
      </c>
      <c r="P1676" s="11" t="s">
        <v>6033</v>
      </c>
      <c r="Q1676" s="11" t="s">
        <v>5582</v>
      </c>
      <c r="R1676" s="11" t="s">
        <v>5583</v>
      </c>
      <c r="S1676" s="11" t="s">
        <v>45</v>
      </c>
      <c r="T1676" s="11" t="s">
        <v>58</v>
      </c>
      <c r="U1676" s="11" t="s">
        <v>6055</v>
      </c>
      <c r="V1676" s="11" t="s">
        <v>62</v>
      </c>
      <c r="W1676" s="17"/>
      <c r="X1676" s="17"/>
      <c r="Y1676" s="30"/>
      <c r="Z1676" s="30"/>
      <c r="AA1676" s="11"/>
      <c r="AB1676" s="11" t="s">
        <v>47</v>
      </c>
      <c r="AC1676" s="11">
        <v>0</v>
      </c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11"/>
      <c r="AR1676" s="11"/>
      <c r="AS1676" s="11"/>
      <c r="AT1676" s="11"/>
      <c r="AU1676" s="11"/>
      <c r="AV1676" s="11"/>
      <c r="AW1676" s="11"/>
      <c r="AX1676" s="11"/>
      <c r="AY1676" s="11"/>
      <c r="AZ1676" s="11"/>
      <c r="BA1676" s="11"/>
      <c r="BB1676" s="11"/>
    </row>
    <row r="1677" spans="1:54" x14ac:dyDescent="0.25">
      <c r="A1677" s="11" t="s">
        <v>5131</v>
      </c>
      <c r="B1677" s="12">
        <v>45</v>
      </c>
      <c r="C1677" s="12" t="str">
        <f t="shared" si="26"/>
        <v>[40-50 [ ans</v>
      </c>
      <c r="D1677" s="11" t="s">
        <v>5132</v>
      </c>
      <c r="E1677" s="11" t="s">
        <v>48</v>
      </c>
      <c r="F1677" s="11" t="s">
        <v>40</v>
      </c>
      <c r="G1677" s="11"/>
      <c r="H1677" s="11"/>
      <c r="I1677" s="11" t="s">
        <v>41</v>
      </c>
      <c r="J1677" s="11" t="s">
        <v>148</v>
      </c>
      <c r="K1677" s="11" t="s">
        <v>6047</v>
      </c>
      <c r="L1677" s="11" t="s">
        <v>121</v>
      </c>
      <c r="M1677" s="11" t="s">
        <v>6062</v>
      </c>
      <c r="N1677" s="11" t="s">
        <v>149</v>
      </c>
      <c r="O1677" s="11" t="s">
        <v>554</v>
      </c>
      <c r="P1677" s="11" t="s">
        <v>6032</v>
      </c>
      <c r="Q1677" s="11" t="s">
        <v>5576</v>
      </c>
      <c r="R1677" s="11" t="s">
        <v>5577</v>
      </c>
      <c r="S1677" s="11" t="s">
        <v>45</v>
      </c>
      <c r="T1677" s="11" t="s">
        <v>58</v>
      </c>
      <c r="U1677" s="11" t="s">
        <v>6055</v>
      </c>
      <c r="V1677" s="11" t="s">
        <v>62</v>
      </c>
      <c r="W1677" s="17"/>
      <c r="X1677" s="17"/>
      <c r="Y1677" s="30"/>
      <c r="Z1677" s="30"/>
      <c r="AA1677" s="29">
        <v>14.5</v>
      </c>
      <c r="AB1677" s="11" t="s">
        <v>47</v>
      </c>
      <c r="AC1677" s="11">
        <v>0</v>
      </c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11"/>
      <c r="AR1677" s="11"/>
      <c r="AS1677" s="11"/>
      <c r="AT1677" s="11"/>
      <c r="AU1677" s="11"/>
      <c r="AV1677" s="11"/>
      <c r="AW1677" s="11"/>
      <c r="AX1677" s="11"/>
      <c r="AY1677" s="11"/>
      <c r="AZ1677" s="11"/>
      <c r="BA1677" s="11"/>
      <c r="BB1677" s="11"/>
    </row>
    <row r="1678" spans="1:54" x14ac:dyDescent="0.25">
      <c r="A1678" s="11" t="s">
        <v>5133</v>
      </c>
      <c r="B1678" s="12">
        <v>42</v>
      </c>
      <c r="C1678" s="12" t="str">
        <f t="shared" si="26"/>
        <v>[40-50 [ ans</v>
      </c>
      <c r="D1678" s="11" t="s">
        <v>5134</v>
      </c>
      <c r="E1678" s="11" t="s">
        <v>48</v>
      </c>
      <c r="F1678" s="11" t="s">
        <v>40</v>
      </c>
      <c r="G1678" s="11"/>
      <c r="H1678" s="11"/>
      <c r="I1678" s="11" t="s">
        <v>49</v>
      </c>
      <c r="J1678" s="11" t="s">
        <v>449</v>
      </c>
      <c r="K1678" s="11" t="s">
        <v>6046</v>
      </c>
      <c r="L1678" s="11" t="s">
        <v>51</v>
      </c>
      <c r="M1678" s="11" t="s">
        <v>6062</v>
      </c>
      <c r="N1678" s="11" t="s">
        <v>428</v>
      </c>
      <c r="O1678" s="11" t="s">
        <v>729</v>
      </c>
      <c r="P1678" s="11" t="s">
        <v>6702</v>
      </c>
      <c r="Q1678" s="11"/>
      <c r="R1678" s="11"/>
      <c r="S1678" s="11" t="s">
        <v>45</v>
      </c>
      <c r="T1678" s="11" t="s">
        <v>58</v>
      </c>
      <c r="U1678" s="11" t="s">
        <v>6055</v>
      </c>
      <c r="V1678" s="11" t="s">
        <v>62</v>
      </c>
      <c r="W1678" s="17"/>
      <c r="X1678" s="17"/>
      <c r="Y1678" s="30"/>
      <c r="Z1678" s="30"/>
      <c r="AA1678" s="11"/>
      <c r="AB1678" s="11" t="s">
        <v>47</v>
      </c>
      <c r="AC1678" s="11">
        <v>0</v>
      </c>
      <c r="AD1678" s="11"/>
      <c r="AE1678" s="11"/>
      <c r="AF1678" s="11"/>
      <c r="AG1678" s="11"/>
      <c r="AH1678" s="11"/>
      <c r="AI1678" s="11"/>
      <c r="AJ1678" s="11"/>
      <c r="AK1678" s="11"/>
      <c r="AL1678" s="11"/>
      <c r="AM1678" s="11"/>
      <c r="AN1678" s="11"/>
      <c r="AO1678" s="11"/>
      <c r="AP1678" s="11"/>
      <c r="AQ1678" s="11"/>
      <c r="AR1678" s="11"/>
      <c r="AS1678" s="11"/>
      <c r="AT1678" s="11"/>
      <c r="AU1678" s="11"/>
      <c r="AV1678" s="11"/>
      <c r="AW1678" s="11"/>
      <c r="AX1678" s="11"/>
      <c r="AY1678" s="11"/>
      <c r="AZ1678" s="11"/>
      <c r="BA1678" s="11"/>
      <c r="BB1678" s="11"/>
    </row>
    <row r="1679" spans="1:54" x14ac:dyDescent="0.25">
      <c r="A1679" s="11" t="s">
        <v>5135</v>
      </c>
      <c r="B1679" s="12">
        <v>35</v>
      </c>
      <c r="C1679" s="12" t="str">
        <f t="shared" si="26"/>
        <v>[30-40[ ans</v>
      </c>
      <c r="D1679" s="11" t="s">
        <v>5136</v>
      </c>
      <c r="E1679" s="11" t="s">
        <v>48</v>
      </c>
      <c r="F1679" s="11" t="s">
        <v>55</v>
      </c>
      <c r="G1679" s="11"/>
      <c r="H1679" s="11"/>
      <c r="I1679" s="11" t="s">
        <v>49</v>
      </c>
      <c r="J1679" s="11" t="s">
        <v>1199</v>
      </c>
      <c r="K1679" s="11" t="s">
        <v>6043</v>
      </c>
      <c r="L1679" s="11" t="s">
        <v>43</v>
      </c>
      <c r="M1679" s="11" t="s">
        <v>6062</v>
      </c>
      <c r="N1679" s="11" t="s">
        <v>1198</v>
      </c>
      <c r="O1679" s="11" t="s">
        <v>1355</v>
      </c>
      <c r="P1679" s="11" t="s">
        <v>6031</v>
      </c>
      <c r="Q1679" s="11" t="s">
        <v>5620</v>
      </c>
      <c r="R1679" s="11" t="s">
        <v>5621</v>
      </c>
      <c r="S1679" s="11" t="s">
        <v>45</v>
      </c>
      <c r="T1679" s="11" t="s">
        <v>58</v>
      </c>
      <c r="U1679" s="11" t="s">
        <v>6055</v>
      </c>
      <c r="V1679" s="11" t="s">
        <v>62</v>
      </c>
      <c r="W1679" s="17"/>
      <c r="X1679" s="17"/>
      <c r="Y1679" s="30"/>
      <c r="Z1679" s="30"/>
      <c r="AA1679" s="29">
        <v>7.4</v>
      </c>
      <c r="AB1679" s="11" t="s">
        <v>845</v>
      </c>
      <c r="AC1679" s="11">
        <v>1</v>
      </c>
      <c r="AD1679" s="27" t="s">
        <v>5511</v>
      </c>
      <c r="AE1679" s="27" t="s">
        <v>6673</v>
      </c>
      <c r="AF1679" s="11" t="s">
        <v>62</v>
      </c>
      <c r="AG1679" s="11" t="s">
        <v>46</v>
      </c>
      <c r="AH1679" s="11" t="s">
        <v>62</v>
      </c>
      <c r="AI1679" s="11" t="s">
        <v>62</v>
      </c>
      <c r="AJ1679" s="11" t="s">
        <v>1532</v>
      </c>
      <c r="AK1679" s="11" t="s">
        <v>62</v>
      </c>
      <c r="AL1679" s="11" t="s">
        <v>62</v>
      </c>
      <c r="AM1679" s="11" t="s">
        <v>62</v>
      </c>
      <c r="AN1679" s="11" t="s">
        <v>62</v>
      </c>
      <c r="AO1679" s="11" t="s">
        <v>62</v>
      </c>
      <c r="AP1679" s="11"/>
      <c r="AQ1679" s="11" t="s">
        <v>846</v>
      </c>
      <c r="AR1679" s="11"/>
      <c r="AS1679" s="11"/>
      <c r="AT1679" s="11"/>
      <c r="AU1679" s="11"/>
      <c r="AV1679" s="11"/>
      <c r="AW1679" s="11"/>
      <c r="AX1679" s="11"/>
      <c r="AY1679" s="11"/>
      <c r="AZ1679" s="11"/>
      <c r="BA1679" s="11"/>
      <c r="BB1679" s="11"/>
    </row>
    <row r="1680" spans="1:54" x14ac:dyDescent="0.25">
      <c r="A1680" s="11" t="s">
        <v>5137</v>
      </c>
      <c r="B1680" s="12">
        <v>34</v>
      </c>
      <c r="C1680" s="12" t="str">
        <f t="shared" si="26"/>
        <v>[30-40[ ans</v>
      </c>
      <c r="D1680" s="11" t="s">
        <v>5138</v>
      </c>
      <c r="E1680" s="11" t="s">
        <v>39</v>
      </c>
      <c r="F1680" s="11" t="s">
        <v>55</v>
      </c>
      <c r="G1680" s="11"/>
      <c r="H1680" s="11"/>
      <c r="I1680" s="11" t="s">
        <v>41</v>
      </c>
      <c r="J1680" s="11" t="s">
        <v>402</v>
      </c>
      <c r="K1680" s="11" t="s">
        <v>6043</v>
      </c>
      <c r="L1680" s="11" t="s">
        <v>51</v>
      </c>
      <c r="M1680" s="11" t="s">
        <v>6062</v>
      </c>
      <c r="N1680" s="11" t="s">
        <v>64</v>
      </c>
      <c r="O1680" s="11" t="s">
        <v>729</v>
      </c>
      <c r="P1680" s="11" t="s">
        <v>6702</v>
      </c>
      <c r="Q1680" s="11"/>
      <c r="R1680" s="11"/>
      <c r="S1680" s="11" t="s">
        <v>45</v>
      </c>
      <c r="T1680" s="11" t="s">
        <v>39</v>
      </c>
      <c r="U1680" s="11" t="s">
        <v>6053</v>
      </c>
      <c r="V1680" s="11" t="s">
        <v>62</v>
      </c>
      <c r="W1680" s="17"/>
      <c r="X1680" s="17"/>
      <c r="Y1680" s="30"/>
      <c r="Z1680" s="30"/>
      <c r="AA1680" s="11"/>
      <c r="AB1680" s="11" t="s">
        <v>47</v>
      </c>
      <c r="AC1680" s="11">
        <v>0</v>
      </c>
      <c r="AD1680" s="11"/>
      <c r="AE1680" s="11"/>
      <c r="AF1680" s="11"/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11"/>
      <c r="AR1680" s="11"/>
      <c r="AS1680" s="11"/>
      <c r="AT1680" s="11"/>
      <c r="AU1680" s="11"/>
      <c r="AV1680" s="11"/>
      <c r="AW1680" s="11"/>
      <c r="AX1680" s="11"/>
      <c r="AY1680" s="11"/>
      <c r="AZ1680" s="11"/>
      <c r="BA1680" s="11"/>
      <c r="BB1680" s="11"/>
    </row>
    <row r="1681" spans="1:54" x14ac:dyDescent="0.25">
      <c r="A1681" s="11" t="s">
        <v>5139</v>
      </c>
      <c r="B1681" s="12">
        <v>29</v>
      </c>
      <c r="C1681" s="12" t="str">
        <f t="shared" si="26"/>
        <v>[20-30[ ans</v>
      </c>
      <c r="D1681" s="11" t="s">
        <v>5140</v>
      </c>
      <c r="E1681" s="11" t="s">
        <v>48</v>
      </c>
      <c r="F1681" s="11" t="s">
        <v>40</v>
      </c>
      <c r="G1681" s="11"/>
      <c r="H1681" s="11"/>
      <c r="I1681" s="11" t="s">
        <v>41</v>
      </c>
      <c r="J1681" s="11" t="s">
        <v>79</v>
      </c>
      <c r="K1681" s="11" t="s">
        <v>6048</v>
      </c>
      <c r="L1681" s="11" t="s">
        <v>60</v>
      </c>
      <c r="M1681" s="11" t="s">
        <v>6062</v>
      </c>
      <c r="N1681" s="11" t="s">
        <v>70</v>
      </c>
      <c r="O1681" s="11" t="s">
        <v>5502</v>
      </c>
      <c r="P1681" s="11" t="s">
        <v>6035</v>
      </c>
      <c r="Q1681" s="11" t="s">
        <v>5572</v>
      </c>
      <c r="R1681" s="11" t="s">
        <v>5573</v>
      </c>
      <c r="S1681" s="11" t="s">
        <v>45</v>
      </c>
      <c r="T1681" s="11" t="s">
        <v>58</v>
      </c>
      <c r="U1681" s="11" t="s">
        <v>6055</v>
      </c>
      <c r="V1681" s="11" t="s">
        <v>62</v>
      </c>
      <c r="W1681" s="17"/>
      <c r="X1681" s="17"/>
      <c r="Y1681" s="30"/>
      <c r="Z1681" s="30"/>
      <c r="AA1681" s="11"/>
      <c r="AB1681" s="11" t="s">
        <v>47</v>
      </c>
      <c r="AC1681" s="11">
        <v>0</v>
      </c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11"/>
      <c r="AR1681" s="11"/>
      <c r="AS1681" s="11"/>
      <c r="AT1681" s="11"/>
      <c r="AU1681" s="11"/>
      <c r="AV1681" s="11"/>
      <c r="AW1681" s="11"/>
      <c r="AX1681" s="11"/>
      <c r="AY1681" s="11"/>
      <c r="AZ1681" s="11"/>
      <c r="BA1681" s="11"/>
      <c r="BB1681" s="11"/>
    </row>
    <row r="1682" spans="1:54" x14ac:dyDescent="0.25">
      <c r="A1682" s="11" t="s">
        <v>5141</v>
      </c>
      <c r="B1682" s="12">
        <v>32</v>
      </c>
      <c r="C1682" s="12" t="str">
        <f t="shared" si="26"/>
        <v>[30-40[ ans</v>
      </c>
      <c r="D1682" s="11" t="s">
        <v>5142</v>
      </c>
      <c r="E1682" s="11" t="s">
        <v>54</v>
      </c>
      <c r="F1682" s="11" t="s">
        <v>40</v>
      </c>
      <c r="G1682" s="11"/>
      <c r="H1682" s="11"/>
      <c r="I1682" s="11" t="s">
        <v>41</v>
      </c>
      <c r="J1682" s="11" t="s">
        <v>459</v>
      </c>
      <c r="K1682" s="11" t="s">
        <v>6043</v>
      </c>
      <c r="L1682" s="11" t="s">
        <v>43</v>
      </c>
      <c r="M1682" s="11" t="s">
        <v>6062</v>
      </c>
      <c r="N1682" s="11" t="s">
        <v>460</v>
      </c>
      <c r="O1682" s="11" t="s">
        <v>460</v>
      </c>
      <c r="P1682" s="11" t="s">
        <v>6035</v>
      </c>
      <c r="Q1682" s="11" t="s">
        <v>5991</v>
      </c>
      <c r="R1682" s="11" t="s">
        <v>5992</v>
      </c>
      <c r="S1682" s="11" t="s">
        <v>45</v>
      </c>
      <c r="T1682" s="11" t="s">
        <v>39</v>
      </c>
      <c r="U1682" s="11" t="s">
        <v>6053</v>
      </c>
      <c r="V1682" s="11" t="s">
        <v>62</v>
      </c>
      <c r="W1682" s="17"/>
      <c r="X1682" s="17"/>
      <c r="Y1682" s="30"/>
      <c r="Z1682" s="30"/>
      <c r="AA1682" s="11"/>
      <c r="AB1682" s="11" t="s">
        <v>47</v>
      </c>
      <c r="AC1682" s="11">
        <v>0</v>
      </c>
      <c r="AD1682" s="11"/>
      <c r="AE1682" s="11"/>
      <c r="AF1682" s="11"/>
      <c r="AG1682" s="11"/>
      <c r="AH1682" s="11"/>
      <c r="AI1682" s="11"/>
      <c r="AJ1682" s="11"/>
      <c r="AK1682" s="11"/>
      <c r="AL1682" s="11"/>
      <c r="AM1682" s="11"/>
      <c r="AN1682" s="11"/>
      <c r="AO1682" s="11"/>
      <c r="AP1682" s="11"/>
      <c r="AQ1682" s="11"/>
      <c r="AR1682" s="11"/>
      <c r="AS1682" s="11"/>
      <c r="AT1682" s="11"/>
      <c r="AU1682" s="11"/>
      <c r="AV1682" s="11"/>
      <c r="AW1682" s="11"/>
      <c r="AX1682" s="11"/>
      <c r="AY1682" s="11"/>
      <c r="AZ1682" s="11"/>
      <c r="BA1682" s="11"/>
      <c r="BB1682" s="11"/>
    </row>
    <row r="1683" spans="1:54" x14ac:dyDescent="0.25">
      <c r="A1683" s="11" t="s">
        <v>5143</v>
      </c>
      <c r="B1683" s="12">
        <v>36</v>
      </c>
      <c r="C1683" s="12" t="str">
        <f t="shared" si="26"/>
        <v>[30-40[ ans</v>
      </c>
      <c r="D1683" s="11" t="s">
        <v>5144</v>
      </c>
      <c r="E1683" s="11" t="s">
        <v>48</v>
      </c>
      <c r="F1683" s="11" t="s">
        <v>40</v>
      </c>
      <c r="G1683" s="11"/>
      <c r="H1683" s="11"/>
      <c r="I1683" s="11" t="s">
        <v>49</v>
      </c>
      <c r="J1683" s="11" t="s">
        <v>56</v>
      </c>
      <c r="K1683" s="11" t="s">
        <v>6045</v>
      </c>
      <c r="L1683" s="11" t="s">
        <v>51</v>
      </c>
      <c r="M1683" s="11" t="s">
        <v>6062</v>
      </c>
      <c r="N1683" s="11" t="s">
        <v>889</v>
      </c>
      <c r="O1683" s="11" t="s">
        <v>143</v>
      </c>
      <c r="P1683" s="11" t="s">
        <v>6031</v>
      </c>
      <c r="Q1683" s="11" t="s">
        <v>5638</v>
      </c>
      <c r="R1683" s="11" t="s">
        <v>5639</v>
      </c>
      <c r="S1683" s="11" t="s">
        <v>45</v>
      </c>
      <c r="T1683" s="11" t="s">
        <v>39</v>
      </c>
      <c r="U1683" s="11" t="s">
        <v>6053</v>
      </c>
      <c r="V1683" s="11" t="s">
        <v>46</v>
      </c>
      <c r="W1683" s="17" t="s">
        <v>6169</v>
      </c>
      <c r="X1683" s="17" t="s">
        <v>6466</v>
      </c>
      <c r="Y1683" s="34">
        <v>2</v>
      </c>
      <c r="Z1683" s="30" t="s">
        <v>6644</v>
      </c>
      <c r="AA1683" s="29">
        <v>16.600000000000001</v>
      </c>
      <c r="AB1683" s="11" t="s">
        <v>47</v>
      </c>
      <c r="AC1683" s="11">
        <v>0</v>
      </c>
      <c r="AD1683" s="11"/>
      <c r="AE1683" s="11"/>
      <c r="AF1683" s="11"/>
      <c r="AG1683" s="11"/>
      <c r="AH1683" s="11"/>
      <c r="AI1683" s="11"/>
      <c r="AJ1683" s="11"/>
      <c r="AK1683" s="11"/>
      <c r="AL1683" s="11"/>
      <c r="AM1683" s="11"/>
      <c r="AN1683" s="11"/>
      <c r="AO1683" s="11"/>
      <c r="AP1683" s="11"/>
      <c r="AQ1683" s="11"/>
      <c r="AR1683" s="11"/>
      <c r="AS1683" s="11"/>
      <c r="AT1683" s="11"/>
      <c r="AU1683" s="11"/>
      <c r="AV1683" s="11"/>
      <c r="AW1683" s="11"/>
      <c r="AX1683" s="11"/>
      <c r="AY1683" s="11"/>
      <c r="AZ1683" s="11"/>
      <c r="BA1683" s="11"/>
      <c r="BB1683" s="11"/>
    </row>
    <row r="1684" spans="1:54" x14ac:dyDescent="0.25">
      <c r="A1684" s="11" t="s">
        <v>5145</v>
      </c>
      <c r="B1684" s="12">
        <v>37</v>
      </c>
      <c r="C1684" s="12" t="str">
        <f t="shared" si="26"/>
        <v>[30-40[ ans</v>
      </c>
      <c r="D1684" s="11" t="s">
        <v>5146</v>
      </c>
      <c r="E1684" s="11" t="s">
        <v>269</v>
      </c>
      <c r="F1684" s="11" t="s">
        <v>40</v>
      </c>
      <c r="G1684" s="11"/>
      <c r="H1684" s="11"/>
      <c r="I1684" s="11" t="s">
        <v>49</v>
      </c>
      <c r="J1684" s="11" t="s">
        <v>134</v>
      </c>
      <c r="K1684" s="11" t="s">
        <v>6049</v>
      </c>
      <c r="L1684" s="11" t="s">
        <v>60</v>
      </c>
      <c r="M1684" s="11" t="s">
        <v>6062</v>
      </c>
      <c r="N1684" s="11" t="s">
        <v>554</v>
      </c>
      <c r="O1684" s="11" t="s">
        <v>554</v>
      </c>
      <c r="P1684" s="11" t="s">
        <v>6032</v>
      </c>
      <c r="Q1684" s="11" t="s">
        <v>5576</v>
      </c>
      <c r="R1684" s="11" t="s">
        <v>5577</v>
      </c>
      <c r="S1684" s="11" t="s">
        <v>45</v>
      </c>
      <c r="T1684" s="11" t="s">
        <v>58</v>
      </c>
      <c r="U1684" s="11" t="s">
        <v>6055</v>
      </c>
      <c r="V1684" s="11" t="s">
        <v>46</v>
      </c>
      <c r="W1684" s="17" t="s">
        <v>6253</v>
      </c>
      <c r="X1684" s="17" t="s">
        <v>6616</v>
      </c>
      <c r="Y1684" s="34">
        <v>7</v>
      </c>
      <c r="Z1684" s="30" t="s">
        <v>6645</v>
      </c>
      <c r="AA1684" s="29">
        <v>15.5</v>
      </c>
      <c r="AB1684" s="11" t="s">
        <v>47</v>
      </c>
      <c r="AC1684" s="11">
        <v>0</v>
      </c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11"/>
      <c r="AR1684" s="11"/>
      <c r="AS1684" s="11"/>
      <c r="AT1684" s="11"/>
      <c r="AU1684" s="11"/>
      <c r="AV1684" s="11"/>
      <c r="AW1684" s="11"/>
      <c r="AX1684" s="11"/>
      <c r="AY1684" s="11"/>
      <c r="AZ1684" s="11"/>
      <c r="BA1684" s="11"/>
      <c r="BB1684" s="11"/>
    </row>
    <row r="1685" spans="1:54" x14ac:dyDescent="0.25">
      <c r="A1685" s="11" t="s">
        <v>5148</v>
      </c>
      <c r="B1685" s="12">
        <v>35</v>
      </c>
      <c r="C1685" s="12" t="str">
        <f t="shared" si="26"/>
        <v>[30-40[ ans</v>
      </c>
      <c r="D1685" s="11" t="s">
        <v>5149</v>
      </c>
      <c r="E1685" s="11" t="s">
        <v>48</v>
      </c>
      <c r="F1685" s="11" t="s">
        <v>40</v>
      </c>
      <c r="G1685" s="11"/>
      <c r="H1685" s="11"/>
      <c r="I1685" s="11" t="s">
        <v>41</v>
      </c>
      <c r="J1685" s="11" t="s">
        <v>79</v>
      </c>
      <c r="K1685" s="11" t="s">
        <v>6048</v>
      </c>
      <c r="L1685" s="11" t="s">
        <v>51</v>
      </c>
      <c r="M1685" s="11" t="s">
        <v>6062</v>
      </c>
      <c r="N1685" s="11" t="s">
        <v>288</v>
      </c>
      <c r="O1685" s="11" t="s">
        <v>288</v>
      </c>
      <c r="P1685" s="11" t="s">
        <v>6031</v>
      </c>
      <c r="Q1685" s="11" t="s">
        <v>5743</v>
      </c>
      <c r="R1685" s="11" t="s">
        <v>5744</v>
      </c>
      <c r="S1685" s="11" t="s">
        <v>45</v>
      </c>
      <c r="T1685" s="11" t="s">
        <v>58</v>
      </c>
      <c r="U1685" s="11" t="s">
        <v>6055</v>
      </c>
      <c r="V1685" s="11" t="s">
        <v>62</v>
      </c>
      <c r="W1685" s="17"/>
      <c r="X1685" s="17"/>
      <c r="Y1685" s="30"/>
      <c r="Z1685" s="30"/>
      <c r="AA1685" s="29">
        <v>12.9</v>
      </c>
      <c r="AB1685" s="11" t="s">
        <v>47</v>
      </c>
      <c r="AC1685" s="11">
        <v>0</v>
      </c>
      <c r="AD1685" s="11"/>
      <c r="AE1685" s="11"/>
      <c r="AF1685" s="11"/>
      <c r="AG1685" s="11"/>
      <c r="AH1685" s="11"/>
      <c r="AI1685" s="11"/>
      <c r="AJ1685" s="11"/>
      <c r="AK1685" s="11"/>
      <c r="AL1685" s="11"/>
      <c r="AM1685" s="11"/>
      <c r="AN1685" s="11"/>
      <c r="AO1685" s="11"/>
      <c r="AP1685" s="11"/>
      <c r="AQ1685" s="11"/>
      <c r="AR1685" s="11"/>
      <c r="AS1685" s="11"/>
      <c r="AT1685" s="11"/>
      <c r="AU1685" s="11"/>
      <c r="AV1685" s="11"/>
      <c r="AW1685" s="11"/>
      <c r="AX1685" s="11"/>
      <c r="AY1685" s="11"/>
      <c r="AZ1685" s="11"/>
      <c r="BA1685" s="11"/>
      <c r="BB1685" s="11"/>
    </row>
    <row r="1686" spans="1:54" x14ac:dyDescent="0.25">
      <c r="A1686" s="11" t="s">
        <v>5150</v>
      </c>
      <c r="B1686" s="12">
        <v>35</v>
      </c>
      <c r="C1686" s="12" t="str">
        <f t="shared" si="26"/>
        <v>[30-40[ ans</v>
      </c>
      <c r="D1686" s="11" t="s">
        <v>5151</v>
      </c>
      <c r="E1686" s="11" t="s">
        <v>48</v>
      </c>
      <c r="F1686" s="11" t="s">
        <v>40</v>
      </c>
      <c r="G1686" s="11"/>
      <c r="H1686" s="11"/>
      <c r="I1686" s="11" t="s">
        <v>41</v>
      </c>
      <c r="J1686" s="11" t="s">
        <v>79</v>
      </c>
      <c r="K1686" s="11" t="s">
        <v>6048</v>
      </c>
      <c r="L1686" s="11" t="s">
        <v>51</v>
      </c>
      <c r="M1686" s="11" t="s">
        <v>6062</v>
      </c>
      <c r="N1686" s="11" t="s">
        <v>288</v>
      </c>
      <c r="O1686" s="11" t="s">
        <v>288</v>
      </c>
      <c r="P1686" s="11" t="s">
        <v>6031</v>
      </c>
      <c r="Q1686" s="11" t="s">
        <v>5743</v>
      </c>
      <c r="R1686" s="11" t="s">
        <v>5744</v>
      </c>
      <c r="S1686" s="11" t="s">
        <v>45</v>
      </c>
      <c r="T1686" s="11" t="s">
        <v>58</v>
      </c>
      <c r="U1686" s="11" t="s">
        <v>6055</v>
      </c>
      <c r="V1686" s="11" t="s">
        <v>46</v>
      </c>
      <c r="W1686" s="17" t="s">
        <v>6254</v>
      </c>
      <c r="X1686" s="17" t="s">
        <v>6617</v>
      </c>
      <c r="Y1686" s="34">
        <v>0</v>
      </c>
      <c r="Z1686" s="30" t="s">
        <v>6644</v>
      </c>
      <c r="AA1686" s="29">
        <v>13.4</v>
      </c>
      <c r="AB1686" s="11" t="s">
        <v>47</v>
      </c>
      <c r="AC1686" s="11">
        <v>0</v>
      </c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11"/>
      <c r="AR1686" s="11"/>
      <c r="AS1686" s="11"/>
      <c r="AT1686" s="11"/>
      <c r="AU1686" s="11"/>
      <c r="AV1686" s="11"/>
      <c r="AW1686" s="11"/>
      <c r="AX1686" s="11"/>
      <c r="AY1686" s="11"/>
      <c r="AZ1686" s="11"/>
      <c r="BA1686" s="11"/>
      <c r="BB1686" s="11"/>
    </row>
    <row r="1687" spans="1:54" x14ac:dyDescent="0.25">
      <c r="A1687" s="11" t="s">
        <v>5153</v>
      </c>
      <c r="B1687" s="12">
        <v>35</v>
      </c>
      <c r="C1687" s="12" t="str">
        <f t="shared" si="26"/>
        <v>[30-40[ ans</v>
      </c>
      <c r="D1687" s="11" t="s">
        <v>5154</v>
      </c>
      <c r="E1687" s="11" t="s">
        <v>48</v>
      </c>
      <c r="F1687" s="11" t="s">
        <v>40</v>
      </c>
      <c r="G1687" s="11"/>
      <c r="H1687" s="11"/>
      <c r="I1687" s="11" t="s">
        <v>41</v>
      </c>
      <c r="J1687" s="11" t="s">
        <v>79</v>
      </c>
      <c r="K1687" s="11" t="s">
        <v>6048</v>
      </c>
      <c r="L1687" s="11" t="s">
        <v>51</v>
      </c>
      <c r="M1687" s="11" t="s">
        <v>6062</v>
      </c>
      <c r="N1687" s="11" t="s">
        <v>64</v>
      </c>
      <c r="O1687" s="11" t="s">
        <v>729</v>
      </c>
      <c r="P1687" s="11" t="s">
        <v>6702</v>
      </c>
      <c r="Q1687" s="11"/>
      <c r="R1687" s="11"/>
      <c r="S1687" s="11" t="s">
        <v>45</v>
      </c>
      <c r="T1687" s="11" t="s">
        <v>58</v>
      </c>
      <c r="U1687" s="11" t="s">
        <v>6055</v>
      </c>
      <c r="V1687" s="11" t="s">
        <v>46</v>
      </c>
      <c r="W1687" s="17">
        <v>43446</v>
      </c>
      <c r="X1687" s="17" t="s">
        <v>6618</v>
      </c>
      <c r="Y1687" s="34">
        <v>1</v>
      </c>
      <c r="Z1687" s="30" t="s">
        <v>6644</v>
      </c>
      <c r="AA1687" s="11"/>
      <c r="AB1687" s="11" t="s">
        <v>47</v>
      </c>
      <c r="AC1687" s="11">
        <v>0</v>
      </c>
      <c r="AD1687" s="11"/>
      <c r="AE1687" s="11"/>
      <c r="AF1687" s="11"/>
      <c r="AG1687" s="11"/>
      <c r="AH1687" s="11"/>
      <c r="AI1687" s="11"/>
      <c r="AJ1687" s="11"/>
      <c r="AK1687" s="11"/>
      <c r="AL1687" s="11"/>
      <c r="AM1687" s="11"/>
      <c r="AN1687" s="11"/>
      <c r="AO1687" s="11"/>
      <c r="AP1687" s="11"/>
      <c r="AQ1687" s="11"/>
      <c r="AR1687" s="11"/>
      <c r="AS1687" s="11"/>
      <c r="AT1687" s="11"/>
      <c r="AU1687" s="11"/>
      <c r="AV1687" s="11"/>
      <c r="AW1687" s="11"/>
      <c r="AX1687" s="11"/>
      <c r="AY1687" s="11"/>
      <c r="AZ1687" s="11"/>
      <c r="BA1687" s="11"/>
      <c r="BB1687" s="11"/>
    </row>
    <row r="1688" spans="1:54" x14ac:dyDescent="0.25">
      <c r="A1688" s="11" t="s">
        <v>5156</v>
      </c>
      <c r="B1688" s="12">
        <v>35</v>
      </c>
      <c r="C1688" s="12" t="str">
        <f t="shared" si="26"/>
        <v>[30-40[ ans</v>
      </c>
      <c r="D1688" s="11" t="s">
        <v>5157</v>
      </c>
      <c r="E1688" s="11" t="s">
        <v>48</v>
      </c>
      <c r="F1688" s="11" t="s">
        <v>40</v>
      </c>
      <c r="G1688" s="11"/>
      <c r="H1688" s="11"/>
      <c r="I1688" s="11" t="s">
        <v>41</v>
      </c>
      <c r="J1688" s="11" t="s">
        <v>79</v>
      </c>
      <c r="K1688" s="11" t="s">
        <v>6048</v>
      </c>
      <c r="L1688" s="11" t="s">
        <v>51</v>
      </c>
      <c r="M1688" s="11" t="s">
        <v>6062</v>
      </c>
      <c r="N1688" s="11" t="s">
        <v>288</v>
      </c>
      <c r="O1688" s="11" t="s">
        <v>288</v>
      </c>
      <c r="P1688" s="11" t="s">
        <v>6031</v>
      </c>
      <c r="Q1688" s="11" t="s">
        <v>5743</v>
      </c>
      <c r="R1688" s="11" t="s">
        <v>5744</v>
      </c>
      <c r="S1688" s="11" t="s">
        <v>45</v>
      </c>
      <c r="T1688" s="11" t="s">
        <v>39</v>
      </c>
      <c r="U1688" s="11" t="s">
        <v>6053</v>
      </c>
      <c r="V1688" s="11" t="s">
        <v>62</v>
      </c>
      <c r="W1688" s="17"/>
      <c r="X1688" s="17"/>
      <c r="Y1688" s="30"/>
      <c r="Z1688" s="30"/>
      <c r="AA1688" s="11"/>
      <c r="AB1688" s="11" t="s">
        <v>47</v>
      </c>
      <c r="AC1688" s="11">
        <v>0</v>
      </c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11"/>
      <c r="AR1688" s="11"/>
      <c r="AS1688" s="11"/>
      <c r="AT1688" s="11"/>
      <c r="AU1688" s="11"/>
      <c r="AV1688" s="11"/>
      <c r="AW1688" s="11"/>
      <c r="AX1688" s="11"/>
      <c r="AY1688" s="11"/>
      <c r="AZ1688" s="11"/>
      <c r="BA1688" s="11"/>
      <c r="BB1688" s="11"/>
    </row>
    <row r="1689" spans="1:54" x14ac:dyDescent="0.25">
      <c r="A1689" s="11" t="s">
        <v>5158</v>
      </c>
      <c r="B1689" s="12">
        <v>27</v>
      </c>
      <c r="C1689" s="12" t="str">
        <f t="shared" si="26"/>
        <v>[20-30[ ans</v>
      </c>
      <c r="D1689" s="11" t="s">
        <v>5159</v>
      </c>
      <c r="E1689" s="11" t="s">
        <v>48</v>
      </c>
      <c r="F1689" s="11" t="s">
        <v>40</v>
      </c>
      <c r="G1689" s="11"/>
      <c r="H1689" s="11"/>
      <c r="I1689" s="11" t="s">
        <v>41</v>
      </c>
      <c r="J1689" s="11" t="s">
        <v>1008</v>
      </c>
      <c r="K1689" s="11" t="s">
        <v>6045</v>
      </c>
      <c r="L1689" s="11" t="s">
        <v>60</v>
      </c>
      <c r="M1689" s="11" t="s">
        <v>6062</v>
      </c>
      <c r="N1689" s="11" t="s">
        <v>72</v>
      </c>
      <c r="O1689" s="11" t="s">
        <v>72</v>
      </c>
      <c r="P1689" s="11" t="s">
        <v>6033</v>
      </c>
      <c r="Q1689" s="11" t="s">
        <v>5606</v>
      </c>
      <c r="R1689" s="11" t="s">
        <v>5607</v>
      </c>
      <c r="S1689" s="11" t="s">
        <v>45</v>
      </c>
      <c r="T1689" s="11" t="s">
        <v>39</v>
      </c>
      <c r="U1689" s="11" t="s">
        <v>6053</v>
      </c>
      <c r="V1689" s="11" t="s">
        <v>62</v>
      </c>
      <c r="W1689" s="17"/>
      <c r="X1689" s="17"/>
      <c r="Y1689" s="30"/>
      <c r="Z1689" s="30"/>
      <c r="AA1689" s="29">
        <v>12.7</v>
      </c>
      <c r="AB1689" s="11" t="s">
        <v>898</v>
      </c>
      <c r="AC1689" s="11">
        <v>1</v>
      </c>
      <c r="AD1689" s="27" t="s">
        <v>5522</v>
      </c>
      <c r="AE1689" s="27" t="s">
        <v>6673</v>
      </c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11"/>
      <c r="AR1689" s="11" t="s">
        <v>46</v>
      </c>
      <c r="AS1689" s="11" t="s">
        <v>62</v>
      </c>
      <c r="AT1689" s="11" t="s">
        <v>62</v>
      </c>
      <c r="AU1689" s="11" t="s">
        <v>62</v>
      </c>
      <c r="AV1689" s="11" t="s">
        <v>62</v>
      </c>
      <c r="AW1689" s="11" t="s">
        <v>62</v>
      </c>
      <c r="AX1689" s="11" t="s">
        <v>62</v>
      </c>
      <c r="AY1689" s="11" t="s">
        <v>62</v>
      </c>
      <c r="AZ1689" s="11" t="s">
        <v>62</v>
      </c>
      <c r="BA1689" s="11" t="s">
        <v>62</v>
      </c>
      <c r="BB1689" s="11"/>
    </row>
    <row r="1690" spans="1:54" x14ac:dyDescent="0.25">
      <c r="A1690" s="11" t="s">
        <v>5160</v>
      </c>
      <c r="B1690" s="12">
        <v>31</v>
      </c>
      <c r="C1690" s="12" t="str">
        <f t="shared" si="26"/>
        <v>[30-40[ ans</v>
      </c>
      <c r="D1690" s="11" t="s">
        <v>5014</v>
      </c>
      <c r="E1690" s="11" t="s">
        <v>92</v>
      </c>
      <c r="F1690" s="11" t="s">
        <v>40</v>
      </c>
      <c r="G1690" s="11"/>
      <c r="H1690" s="11"/>
      <c r="I1690" s="11" t="s">
        <v>41</v>
      </c>
      <c r="J1690" s="11" t="s">
        <v>56</v>
      </c>
      <c r="K1690" s="11" t="s">
        <v>6045</v>
      </c>
      <c r="L1690" s="11" t="s">
        <v>51</v>
      </c>
      <c r="M1690" s="11" t="s">
        <v>6062</v>
      </c>
      <c r="N1690" s="11" t="s">
        <v>720</v>
      </c>
      <c r="O1690" s="11" t="s">
        <v>1355</v>
      </c>
      <c r="P1690" s="11" t="s">
        <v>6031</v>
      </c>
      <c r="Q1690" s="11" t="s">
        <v>5620</v>
      </c>
      <c r="R1690" s="11" t="s">
        <v>5621</v>
      </c>
      <c r="S1690" s="11" t="s">
        <v>45</v>
      </c>
      <c r="T1690" s="11" t="s">
        <v>39</v>
      </c>
      <c r="U1690" s="11" t="s">
        <v>6053</v>
      </c>
      <c r="V1690" s="11" t="s">
        <v>62</v>
      </c>
      <c r="W1690" s="17"/>
      <c r="X1690" s="17"/>
      <c r="Y1690" s="30"/>
      <c r="Z1690" s="30"/>
      <c r="AA1690" s="11"/>
      <c r="AB1690" s="11" t="s">
        <v>47</v>
      </c>
      <c r="AC1690" s="11">
        <v>0</v>
      </c>
      <c r="AD1690" s="11"/>
      <c r="AE1690" s="11"/>
      <c r="AF1690" s="11"/>
      <c r="AG1690" s="11"/>
      <c r="AH1690" s="11"/>
      <c r="AI1690" s="11"/>
      <c r="AJ1690" s="11"/>
      <c r="AK1690" s="11"/>
      <c r="AL1690" s="11"/>
      <c r="AM1690" s="11"/>
      <c r="AN1690" s="11"/>
      <c r="AO1690" s="11"/>
      <c r="AP1690" s="11"/>
      <c r="AQ1690" s="11"/>
      <c r="AR1690" s="11"/>
      <c r="AS1690" s="11"/>
      <c r="AT1690" s="11"/>
      <c r="AU1690" s="11"/>
      <c r="AV1690" s="11"/>
      <c r="AW1690" s="11"/>
      <c r="AX1690" s="11"/>
      <c r="AY1690" s="11"/>
      <c r="AZ1690" s="11"/>
      <c r="BA1690" s="11"/>
      <c r="BB1690" s="11"/>
    </row>
    <row r="1691" spans="1:54" x14ac:dyDescent="0.25">
      <c r="A1691" s="11" t="s">
        <v>5161</v>
      </c>
      <c r="B1691" s="12">
        <v>57</v>
      </c>
      <c r="C1691" s="12" t="str">
        <f t="shared" si="26"/>
        <v>[50-60 [ ans</v>
      </c>
      <c r="D1691" s="11" t="s">
        <v>5162</v>
      </c>
      <c r="E1691" s="11" t="s">
        <v>54</v>
      </c>
      <c r="F1691" s="11" t="s">
        <v>40</v>
      </c>
      <c r="G1691" s="11"/>
      <c r="H1691" s="11"/>
      <c r="I1691" s="11" t="s">
        <v>49</v>
      </c>
      <c r="J1691" s="11" t="s">
        <v>145</v>
      </c>
      <c r="K1691" s="11" t="s">
        <v>6047</v>
      </c>
      <c r="L1691" s="11" t="s">
        <v>51</v>
      </c>
      <c r="M1691" s="11" t="s">
        <v>6062</v>
      </c>
      <c r="N1691" s="11" t="s">
        <v>278</v>
      </c>
      <c r="O1691" s="11" t="s">
        <v>169</v>
      </c>
      <c r="P1691" s="11" t="s">
        <v>6034</v>
      </c>
      <c r="Q1691" s="11" t="s">
        <v>5830</v>
      </c>
      <c r="R1691" s="11" t="s">
        <v>5831</v>
      </c>
      <c r="S1691" s="11" t="s">
        <v>45</v>
      </c>
      <c r="T1691" s="11" t="s">
        <v>58</v>
      </c>
      <c r="U1691" s="11" t="s">
        <v>6055</v>
      </c>
      <c r="V1691" s="11" t="s">
        <v>62</v>
      </c>
      <c r="W1691" s="17"/>
      <c r="X1691" s="17"/>
      <c r="Y1691" s="30"/>
      <c r="Z1691" s="30"/>
      <c r="AA1691" s="11"/>
      <c r="AB1691" s="11" t="s">
        <v>47</v>
      </c>
      <c r="AC1691" s="11">
        <v>0</v>
      </c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1"/>
      <c r="AN1691" s="11"/>
      <c r="AO1691" s="11"/>
      <c r="AP1691" s="11"/>
      <c r="AQ1691" s="11"/>
      <c r="AR1691" s="11"/>
      <c r="AS1691" s="11"/>
      <c r="AT1691" s="11"/>
      <c r="AU1691" s="11"/>
      <c r="AV1691" s="11"/>
      <c r="AW1691" s="11"/>
      <c r="AX1691" s="11"/>
      <c r="AY1691" s="11"/>
      <c r="AZ1691" s="11"/>
      <c r="BA1691" s="11"/>
      <c r="BB1691" s="11"/>
    </row>
    <row r="1692" spans="1:54" x14ac:dyDescent="0.25">
      <c r="A1692" s="11" t="s">
        <v>5163</v>
      </c>
      <c r="B1692" s="12">
        <v>29</v>
      </c>
      <c r="C1692" s="12" t="str">
        <f t="shared" si="26"/>
        <v>[20-30[ ans</v>
      </c>
      <c r="D1692" s="11" t="s">
        <v>5164</v>
      </c>
      <c r="E1692" s="11" t="s">
        <v>54</v>
      </c>
      <c r="F1692" s="11" t="s">
        <v>40</v>
      </c>
      <c r="G1692" s="11"/>
      <c r="H1692" s="11"/>
      <c r="I1692" s="11" t="s">
        <v>41</v>
      </c>
      <c r="J1692" s="11" t="s">
        <v>435</v>
      </c>
      <c r="K1692" s="11" t="s">
        <v>6045</v>
      </c>
      <c r="L1692" s="11" t="s">
        <v>51</v>
      </c>
      <c r="M1692" s="11" t="s">
        <v>6062</v>
      </c>
      <c r="N1692" s="11" t="s">
        <v>81</v>
      </c>
      <c r="O1692" s="11" t="s">
        <v>5502</v>
      </c>
      <c r="P1692" s="11" t="s">
        <v>6035</v>
      </c>
      <c r="Q1692" s="11" t="s">
        <v>5572</v>
      </c>
      <c r="R1692" s="11" t="s">
        <v>5573</v>
      </c>
      <c r="S1692" s="11" t="s">
        <v>45</v>
      </c>
      <c r="T1692" s="11" t="s">
        <v>39</v>
      </c>
      <c r="U1692" s="11" t="s">
        <v>6053</v>
      </c>
      <c r="V1692" s="11" t="s">
        <v>46</v>
      </c>
      <c r="W1692" s="17">
        <v>43101</v>
      </c>
      <c r="X1692" s="17" t="s">
        <v>6298</v>
      </c>
      <c r="Y1692" s="34">
        <v>1</v>
      </c>
      <c r="Z1692" s="30" t="s">
        <v>6644</v>
      </c>
      <c r="AA1692" s="29">
        <v>14</v>
      </c>
      <c r="AB1692" s="11" t="s">
        <v>47</v>
      </c>
      <c r="AC1692" s="11">
        <v>0</v>
      </c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1"/>
      <c r="AN1692" s="11"/>
      <c r="AO1692" s="11"/>
      <c r="AP1692" s="11"/>
      <c r="AQ1692" s="11"/>
      <c r="AR1692" s="11"/>
      <c r="AS1692" s="11"/>
      <c r="AT1692" s="11"/>
      <c r="AU1692" s="11"/>
      <c r="AV1692" s="11"/>
      <c r="AW1692" s="11"/>
      <c r="AX1692" s="11"/>
      <c r="AY1692" s="11"/>
      <c r="AZ1692" s="11"/>
      <c r="BA1692" s="11"/>
      <c r="BB1692" s="11"/>
    </row>
    <row r="1693" spans="1:54" x14ac:dyDescent="0.25">
      <c r="A1693" s="11" t="s">
        <v>5165</v>
      </c>
      <c r="B1693" s="12">
        <v>30</v>
      </c>
      <c r="C1693" s="12" t="str">
        <f t="shared" si="26"/>
        <v>[30-40[ ans</v>
      </c>
      <c r="D1693" s="11" t="s">
        <v>5166</v>
      </c>
      <c r="E1693" s="11" t="s">
        <v>39</v>
      </c>
      <c r="F1693" s="11" t="s">
        <v>40</v>
      </c>
      <c r="G1693" s="11"/>
      <c r="H1693" s="11"/>
      <c r="I1693" s="11" t="s">
        <v>41</v>
      </c>
      <c r="J1693" s="11" t="s">
        <v>134</v>
      </c>
      <c r="K1693" s="11" t="s">
        <v>6049</v>
      </c>
      <c r="L1693" s="11" t="s">
        <v>51</v>
      </c>
      <c r="M1693" s="11" t="s">
        <v>6062</v>
      </c>
      <c r="N1693" s="11" t="s">
        <v>64</v>
      </c>
      <c r="O1693" s="11" t="s">
        <v>729</v>
      </c>
      <c r="P1693" s="11" t="s">
        <v>6702</v>
      </c>
      <c r="Q1693" s="11"/>
      <c r="R1693" s="11"/>
      <c r="S1693" s="11" t="s">
        <v>45</v>
      </c>
      <c r="T1693" s="11" t="s">
        <v>39</v>
      </c>
      <c r="U1693" s="11" t="s">
        <v>6053</v>
      </c>
      <c r="V1693" s="11" t="s">
        <v>62</v>
      </c>
      <c r="W1693" s="17"/>
      <c r="X1693" s="17"/>
      <c r="Y1693" s="30"/>
      <c r="Z1693" s="30"/>
      <c r="AA1693" s="11"/>
      <c r="AB1693" s="11" t="s">
        <v>47</v>
      </c>
      <c r="AC1693" s="11">
        <v>0</v>
      </c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1"/>
      <c r="AN1693" s="11"/>
      <c r="AO1693" s="11"/>
      <c r="AP1693" s="11"/>
      <c r="AQ1693" s="11"/>
      <c r="AR1693" s="11"/>
      <c r="AS1693" s="11"/>
      <c r="AT1693" s="11"/>
      <c r="AU1693" s="11"/>
      <c r="AV1693" s="11"/>
      <c r="AW1693" s="11"/>
      <c r="AX1693" s="11"/>
      <c r="AY1693" s="11"/>
      <c r="AZ1693" s="11"/>
      <c r="BA1693" s="11"/>
      <c r="BB1693" s="11"/>
    </row>
    <row r="1694" spans="1:54" x14ac:dyDescent="0.25">
      <c r="A1694" s="11" t="s">
        <v>5167</v>
      </c>
      <c r="B1694" s="12">
        <v>34</v>
      </c>
      <c r="C1694" s="12" t="str">
        <f t="shared" si="26"/>
        <v>[30-40[ ans</v>
      </c>
      <c r="D1694" s="11" t="s">
        <v>5168</v>
      </c>
      <c r="E1694" s="11" t="s">
        <v>48</v>
      </c>
      <c r="F1694" s="11" t="s">
        <v>40</v>
      </c>
      <c r="G1694" s="11"/>
      <c r="H1694" s="11"/>
      <c r="I1694" s="11" t="s">
        <v>41</v>
      </c>
      <c r="J1694" s="11" t="s">
        <v>253</v>
      </c>
      <c r="K1694" s="11" t="s">
        <v>6047</v>
      </c>
      <c r="L1694" s="11" t="s">
        <v>43</v>
      </c>
      <c r="M1694" s="11" t="s">
        <v>6062</v>
      </c>
      <c r="N1694" s="11" t="s">
        <v>246</v>
      </c>
      <c r="O1694" s="11" t="s">
        <v>246</v>
      </c>
      <c r="P1694" s="11" t="s">
        <v>6035</v>
      </c>
      <c r="Q1694" s="11" t="s">
        <v>6040</v>
      </c>
      <c r="R1694" s="11" t="s">
        <v>6041</v>
      </c>
      <c r="S1694" s="11" t="s">
        <v>45</v>
      </c>
      <c r="T1694" s="11" t="s">
        <v>58</v>
      </c>
      <c r="U1694" s="11" t="s">
        <v>6055</v>
      </c>
      <c r="V1694" s="11" t="s">
        <v>46</v>
      </c>
      <c r="W1694" s="17" t="s">
        <v>6178</v>
      </c>
      <c r="X1694" s="17" t="s">
        <v>6486</v>
      </c>
      <c r="Y1694" s="34">
        <v>1</v>
      </c>
      <c r="Z1694" s="30" t="s">
        <v>6644</v>
      </c>
      <c r="AA1694" s="11"/>
      <c r="AB1694" s="11" t="s">
        <v>47</v>
      </c>
      <c r="AC1694" s="11">
        <v>0</v>
      </c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11"/>
      <c r="AR1694" s="11"/>
      <c r="AS1694" s="11"/>
      <c r="AT1694" s="11"/>
      <c r="AU1694" s="11"/>
      <c r="AV1694" s="11"/>
      <c r="AW1694" s="11"/>
      <c r="AX1694" s="11"/>
      <c r="AY1694" s="11"/>
      <c r="AZ1694" s="11"/>
      <c r="BA1694" s="11"/>
      <c r="BB1694" s="11"/>
    </row>
    <row r="1695" spans="1:54" x14ac:dyDescent="0.25">
      <c r="A1695" s="11" t="s">
        <v>5169</v>
      </c>
      <c r="B1695" s="12">
        <v>28</v>
      </c>
      <c r="C1695" s="12" t="str">
        <f t="shared" si="26"/>
        <v>[20-30[ ans</v>
      </c>
      <c r="D1695" s="11" t="s">
        <v>5170</v>
      </c>
      <c r="E1695" s="11" t="s">
        <v>48</v>
      </c>
      <c r="F1695" s="11" t="s">
        <v>55</v>
      </c>
      <c r="G1695" s="11"/>
      <c r="H1695" s="11"/>
      <c r="I1695" s="11" t="s">
        <v>41</v>
      </c>
      <c r="J1695" s="11" t="s">
        <v>1183</v>
      </c>
      <c r="K1695" s="11" t="s">
        <v>6044</v>
      </c>
      <c r="L1695" s="11" t="s">
        <v>60</v>
      </c>
      <c r="M1695" s="11" t="s">
        <v>6062</v>
      </c>
      <c r="N1695" s="11" t="s">
        <v>1184</v>
      </c>
      <c r="O1695" s="11" t="s">
        <v>194</v>
      </c>
      <c r="P1695" s="11" t="s">
        <v>6035</v>
      </c>
      <c r="Q1695" s="11" t="s">
        <v>5608</v>
      </c>
      <c r="R1695" s="11" t="s">
        <v>5609</v>
      </c>
      <c r="S1695" s="11" t="s">
        <v>45</v>
      </c>
      <c r="T1695" s="11" t="s">
        <v>58</v>
      </c>
      <c r="U1695" s="11" t="s">
        <v>6055</v>
      </c>
      <c r="V1695" s="11" t="s">
        <v>46</v>
      </c>
      <c r="W1695" s="17" t="s">
        <v>6077</v>
      </c>
      <c r="X1695" s="17" t="s">
        <v>6288</v>
      </c>
      <c r="Y1695" s="34">
        <v>1</v>
      </c>
      <c r="Z1695" s="30" t="s">
        <v>6644</v>
      </c>
      <c r="AA1695" s="11"/>
      <c r="AB1695" s="11" t="s">
        <v>845</v>
      </c>
      <c r="AC1695" s="11">
        <v>1</v>
      </c>
      <c r="AD1695" s="27" t="s">
        <v>5510</v>
      </c>
      <c r="AE1695" s="27" t="s">
        <v>6673</v>
      </c>
      <c r="AF1695" s="11" t="s">
        <v>46</v>
      </c>
      <c r="AG1695" s="11" t="s">
        <v>62</v>
      </c>
      <c r="AH1695" s="11" t="s">
        <v>62</v>
      </c>
      <c r="AI1695" s="11" t="s">
        <v>62</v>
      </c>
      <c r="AJ1695" s="11"/>
      <c r="AK1695" s="11" t="s">
        <v>62</v>
      </c>
      <c r="AL1695" s="11" t="s">
        <v>62</v>
      </c>
      <c r="AM1695" s="11" t="s">
        <v>62</v>
      </c>
      <c r="AN1695" s="11" t="s">
        <v>62</v>
      </c>
      <c r="AO1695" s="11" t="s">
        <v>62</v>
      </c>
      <c r="AP1695" s="11"/>
      <c r="AQ1695" s="11" t="s">
        <v>846</v>
      </c>
      <c r="AR1695" s="11"/>
      <c r="AS1695" s="11"/>
      <c r="AT1695" s="11"/>
      <c r="AU1695" s="11"/>
      <c r="AV1695" s="11"/>
      <c r="AW1695" s="11"/>
      <c r="AX1695" s="11"/>
      <c r="AY1695" s="11"/>
      <c r="AZ1695" s="11"/>
      <c r="BA1695" s="11"/>
      <c r="BB1695" s="11"/>
    </row>
    <row r="1696" spans="1:54" x14ac:dyDescent="0.25">
      <c r="A1696" s="11" t="s">
        <v>5171</v>
      </c>
      <c r="B1696" s="12">
        <v>32</v>
      </c>
      <c r="C1696" s="12" t="str">
        <f t="shared" si="26"/>
        <v>[30-40[ ans</v>
      </c>
      <c r="D1696" s="11" t="s">
        <v>5172</v>
      </c>
      <c r="E1696" s="11" t="s">
        <v>54</v>
      </c>
      <c r="F1696" s="11" t="s">
        <v>40</v>
      </c>
      <c r="G1696" s="11"/>
      <c r="H1696" s="11"/>
      <c r="I1696" s="11" t="s">
        <v>41</v>
      </c>
      <c r="J1696" s="11" t="s">
        <v>56</v>
      </c>
      <c r="K1696" s="11" t="s">
        <v>6045</v>
      </c>
      <c r="L1696" s="11" t="s">
        <v>51</v>
      </c>
      <c r="M1696" s="11" t="s">
        <v>6062</v>
      </c>
      <c r="N1696" s="11" t="s">
        <v>86</v>
      </c>
      <c r="O1696" s="11" t="s">
        <v>5651</v>
      </c>
      <c r="P1696" s="11" t="s">
        <v>6033</v>
      </c>
      <c r="Q1696" s="11" t="s">
        <v>5824</v>
      </c>
      <c r="R1696" s="11" t="s">
        <v>5825</v>
      </c>
      <c r="S1696" s="11" t="s">
        <v>45</v>
      </c>
      <c r="T1696" s="11" t="s">
        <v>58</v>
      </c>
      <c r="U1696" s="11" t="s">
        <v>6055</v>
      </c>
      <c r="V1696" s="11" t="s">
        <v>62</v>
      </c>
      <c r="W1696" s="17"/>
      <c r="X1696" s="17"/>
      <c r="Y1696" s="30"/>
      <c r="Z1696" s="30"/>
      <c r="AA1696" s="29">
        <v>14.5</v>
      </c>
      <c r="AB1696" s="11" t="s">
        <v>47</v>
      </c>
      <c r="AC1696" s="11">
        <v>0</v>
      </c>
      <c r="AD1696" s="11"/>
      <c r="AE1696" s="11"/>
      <c r="AF1696" s="11"/>
      <c r="AG1696" s="11"/>
      <c r="AH1696" s="11"/>
      <c r="AI1696" s="11"/>
      <c r="AJ1696" s="11"/>
      <c r="AK1696" s="11"/>
      <c r="AL1696" s="11"/>
      <c r="AM1696" s="11"/>
      <c r="AN1696" s="11"/>
      <c r="AO1696" s="11"/>
      <c r="AP1696" s="11"/>
      <c r="AQ1696" s="11"/>
      <c r="AR1696" s="11"/>
      <c r="AS1696" s="11"/>
      <c r="AT1696" s="11"/>
      <c r="AU1696" s="11"/>
      <c r="AV1696" s="11"/>
      <c r="AW1696" s="11"/>
      <c r="AX1696" s="11"/>
      <c r="AY1696" s="11"/>
      <c r="AZ1696" s="11"/>
      <c r="BA1696" s="11"/>
      <c r="BB1696" s="11"/>
    </row>
    <row r="1697" spans="1:54" x14ac:dyDescent="0.25">
      <c r="A1697" s="11" t="s">
        <v>5173</v>
      </c>
      <c r="B1697" s="12">
        <v>21</v>
      </c>
      <c r="C1697" s="12" t="str">
        <f t="shared" si="26"/>
        <v>[20-30[ ans</v>
      </c>
      <c r="D1697" s="11" t="s">
        <v>5174</v>
      </c>
      <c r="E1697" s="11" t="s">
        <v>54</v>
      </c>
      <c r="F1697" s="11" t="s">
        <v>40</v>
      </c>
      <c r="G1697" s="11"/>
      <c r="H1697" s="12">
        <v>95</v>
      </c>
      <c r="I1697" s="11" t="s">
        <v>49</v>
      </c>
      <c r="J1697" s="11" t="s">
        <v>56</v>
      </c>
      <c r="K1697" s="11" t="s">
        <v>6045</v>
      </c>
      <c r="L1697" s="11" t="s">
        <v>51</v>
      </c>
      <c r="M1697" s="11" t="s">
        <v>6062</v>
      </c>
      <c r="N1697" s="11" t="s">
        <v>83</v>
      </c>
      <c r="O1697" s="11" t="s">
        <v>83</v>
      </c>
      <c r="P1697" s="11" t="s">
        <v>6035</v>
      </c>
      <c r="Q1697" s="11" t="s">
        <v>5598</v>
      </c>
      <c r="R1697" s="11" t="s">
        <v>5599</v>
      </c>
      <c r="S1697" s="11" t="s">
        <v>45</v>
      </c>
      <c r="T1697" s="11" t="s">
        <v>58</v>
      </c>
      <c r="U1697" s="11" t="s">
        <v>6055</v>
      </c>
      <c r="V1697" s="11" t="s">
        <v>62</v>
      </c>
      <c r="W1697" s="17"/>
      <c r="X1697" s="17"/>
      <c r="Y1697" s="30"/>
      <c r="Z1697" s="30"/>
      <c r="AA1697" s="29">
        <v>12.2</v>
      </c>
      <c r="AB1697" s="11" t="s">
        <v>47</v>
      </c>
      <c r="AC1697" s="11">
        <v>0</v>
      </c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11"/>
      <c r="AR1697" s="11"/>
      <c r="AS1697" s="11"/>
      <c r="AT1697" s="11"/>
      <c r="AU1697" s="11"/>
      <c r="AV1697" s="11"/>
      <c r="AW1697" s="11"/>
      <c r="AX1697" s="11"/>
      <c r="AY1697" s="11"/>
      <c r="AZ1697" s="11"/>
      <c r="BA1697" s="11"/>
      <c r="BB1697" s="11"/>
    </row>
    <row r="1698" spans="1:54" x14ac:dyDescent="0.25">
      <c r="A1698" s="11" t="s">
        <v>5175</v>
      </c>
      <c r="B1698" s="12">
        <v>25</v>
      </c>
      <c r="C1698" s="12" t="str">
        <f t="shared" si="26"/>
        <v>[20-30[ ans</v>
      </c>
      <c r="D1698" s="11" t="s">
        <v>5176</v>
      </c>
      <c r="E1698" s="11" t="s">
        <v>54</v>
      </c>
      <c r="F1698" s="11" t="s">
        <v>40</v>
      </c>
      <c r="G1698" s="11"/>
      <c r="H1698" s="11"/>
      <c r="I1698" s="11" t="s">
        <v>41</v>
      </c>
      <c r="J1698" s="11" t="s">
        <v>177</v>
      </c>
      <c r="K1698" s="11" t="s">
        <v>177</v>
      </c>
      <c r="L1698" s="11" t="s">
        <v>51</v>
      </c>
      <c r="M1698" s="11" t="s">
        <v>6062</v>
      </c>
      <c r="N1698" s="11" t="s">
        <v>104</v>
      </c>
      <c r="O1698" s="11" t="s">
        <v>104</v>
      </c>
      <c r="P1698" s="11" t="s">
        <v>6033</v>
      </c>
      <c r="Q1698" s="11" t="s">
        <v>6036</v>
      </c>
      <c r="R1698" s="11" t="s">
        <v>6037</v>
      </c>
      <c r="S1698" s="11" t="s">
        <v>45</v>
      </c>
      <c r="T1698" s="11" t="s">
        <v>39</v>
      </c>
      <c r="U1698" s="11" t="s">
        <v>6053</v>
      </c>
      <c r="V1698" s="11" t="s">
        <v>46</v>
      </c>
      <c r="W1698" s="17">
        <v>42736</v>
      </c>
      <c r="X1698" s="17" t="s">
        <v>6270</v>
      </c>
      <c r="Y1698" s="34">
        <v>2</v>
      </c>
      <c r="Z1698" s="30" t="s">
        <v>6644</v>
      </c>
      <c r="AA1698" s="11"/>
      <c r="AB1698" s="11" t="s">
        <v>47</v>
      </c>
      <c r="AC1698" s="11">
        <v>0</v>
      </c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11"/>
      <c r="AR1698" s="11"/>
      <c r="AS1698" s="11"/>
      <c r="AT1698" s="11"/>
      <c r="AU1698" s="11"/>
      <c r="AV1698" s="11"/>
      <c r="AW1698" s="11"/>
      <c r="AX1698" s="11"/>
      <c r="AY1698" s="11"/>
      <c r="AZ1698" s="11"/>
      <c r="BA1698" s="11"/>
      <c r="BB1698" s="11"/>
    </row>
    <row r="1699" spans="1:54" x14ac:dyDescent="0.25">
      <c r="A1699" s="11" t="s">
        <v>5177</v>
      </c>
      <c r="B1699" s="12">
        <v>26</v>
      </c>
      <c r="C1699" s="12" t="str">
        <f t="shared" si="26"/>
        <v>[20-30[ ans</v>
      </c>
      <c r="D1699" s="11" t="s">
        <v>5178</v>
      </c>
      <c r="E1699" s="11" t="s">
        <v>39</v>
      </c>
      <c r="F1699" s="11" t="s">
        <v>40</v>
      </c>
      <c r="G1699" s="11"/>
      <c r="H1699" s="11"/>
      <c r="I1699" s="11" t="s">
        <v>41</v>
      </c>
      <c r="J1699" s="11" t="s">
        <v>413</v>
      </c>
      <c r="K1699" s="11" t="s">
        <v>6043</v>
      </c>
      <c r="L1699" s="11" t="s">
        <v>51</v>
      </c>
      <c r="M1699" s="11" t="s">
        <v>6062</v>
      </c>
      <c r="N1699" s="11" t="s">
        <v>86</v>
      </c>
      <c r="O1699" s="11" t="s">
        <v>5651</v>
      </c>
      <c r="P1699" s="11" t="s">
        <v>6033</v>
      </c>
      <c r="Q1699" s="11" t="s">
        <v>5824</v>
      </c>
      <c r="R1699" s="11" t="s">
        <v>5825</v>
      </c>
      <c r="S1699" s="11" t="s">
        <v>45</v>
      </c>
      <c r="T1699" s="11" t="s">
        <v>39</v>
      </c>
      <c r="U1699" s="11" t="s">
        <v>6053</v>
      </c>
      <c r="V1699" s="11" t="s">
        <v>62</v>
      </c>
      <c r="W1699" s="17"/>
      <c r="X1699" s="17"/>
      <c r="Y1699" s="30"/>
      <c r="Z1699" s="30"/>
      <c r="AA1699" s="29">
        <v>13.2</v>
      </c>
      <c r="AB1699" s="11" t="s">
        <v>47</v>
      </c>
      <c r="AC1699" s="11">
        <v>0</v>
      </c>
      <c r="AD1699" s="11"/>
      <c r="AE1699" s="11"/>
      <c r="AF1699" s="11"/>
      <c r="AG1699" s="11"/>
      <c r="AH1699" s="11"/>
      <c r="AI1699" s="11"/>
      <c r="AJ1699" s="11"/>
      <c r="AK1699" s="11"/>
      <c r="AL1699" s="11"/>
      <c r="AM1699" s="11"/>
      <c r="AN1699" s="11"/>
      <c r="AO1699" s="11"/>
      <c r="AP1699" s="11"/>
      <c r="AQ1699" s="11"/>
      <c r="AR1699" s="11"/>
      <c r="AS1699" s="11"/>
      <c r="AT1699" s="11"/>
      <c r="AU1699" s="11"/>
      <c r="AV1699" s="11"/>
      <c r="AW1699" s="11"/>
      <c r="AX1699" s="11"/>
      <c r="AY1699" s="11"/>
      <c r="AZ1699" s="11"/>
      <c r="BA1699" s="11"/>
      <c r="BB1699" s="11"/>
    </row>
    <row r="1700" spans="1:54" x14ac:dyDescent="0.25">
      <c r="A1700" s="11" t="s">
        <v>5179</v>
      </c>
      <c r="B1700" s="12">
        <v>31</v>
      </c>
      <c r="C1700" s="12" t="str">
        <f t="shared" si="26"/>
        <v>[30-40[ ans</v>
      </c>
      <c r="D1700" s="11" t="s">
        <v>5180</v>
      </c>
      <c r="E1700" s="11" t="s">
        <v>54</v>
      </c>
      <c r="F1700" s="11" t="s">
        <v>40</v>
      </c>
      <c r="G1700" s="11"/>
      <c r="H1700" s="11"/>
      <c r="I1700" s="11" t="s">
        <v>49</v>
      </c>
      <c r="J1700" s="11" t="s">
        <v>302</v>
      </c>
      <c r="K1700" s="11" t="s">
        <v>6043</v>
      </c>
      <c r="L1700" s="11" t="s">
        <v>51</v>
      </c>
      <c r="M1700" s="11" t="s">
        <v>6062</v>
      </c>
      <c r="N1700" s="11" t="s">
        <v>867</v>
      </c>
      <c r="O1700" s="11" t="s">
        <v>867</v>
      </c>
      <c r="P1700" s="11" t="s">
        <v>6033</v>
      </c>
      <c r="Q1700" s="11" t="s">
        <v>6001</v>
      </c>
      <c r="R1700" s="11" t="s">
        <v>6002</v>
      </c>
      <c r="S1700" s="11" t="s">
        <v>45</v>
      </c>
      <c r="T1700" s="11" t="s">
        <v>39</v>
      </c>
      <c r="U1700" s="11" t="s">
        <v>6053</v>
      </c>
      <c r="V1700" s="11" t="s">
        <v>62</v>
      </c>
      <c r="W1700" s="17"/>
      <c r="X1700" s="17"/>
      <c r="Y1700" s="30"/>
      <c r="Z1700" s="30"/>
      <c r="AA1700" s="29">
        <v>13</v>
      </c>
      <c r="AB1700" s="11" t="s">
        <v>47</v>
      </c>
      <c r="AC1700" s="11">
        <v>0</v>
      </c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11"/>
      <c r="AR1700" s="11"/>
      <c r="AS1700" s="11"/>
      <c r="AT1700" s="11"/>
      <c r="AU1700" s="11"/>
      <c r="AV1700" s="11"/>
      <c r="AW1700" s="11"/>
      <c r="AX1700" s="11"/>
      <c r="AY1700" s="11"/>
      <c r="AZ1700" s="11"/>
      <c r="BA1700" s="11"/>
      <c r="BB1700" s="11"/>
    </row>
    <row r="1701" spans="1:54" x14ac:dyDescent="0.25">
      <c r="A1701" s="11" t="s">
        <v>5181</v>
      </c>
      <c r="B1701" s="12">
        <v>25</v>
      </c>
      <c r="C1701" s="12" t="str">
        <f t="shared" si="26"/>
        <v>[20-30[ ans</v>
      </c>
      <c r="D1701" s="11" t="s">
        <v>5182</v>
      </c>
      <c r="E1701" s="11" t="s">
        <v>48</v>
      </c>
      <c r="F1701" s="11" t="s">
        <v>40</v>
      </c>
      <c r="G1701" s="11"/>
      <c r="H1701" s="11"/>
      <c r="I1701" s="11" t="s">
        <v>41</v>
      </c>
      <c r="J1701" s="11" t="s">
        <v>79</v>
      </c>
      <c r="K1701" s="11" t="s">
        <v>6048</v>
      </c>
      <c r="L1701" s="11" t="s">
        <v>51</v>
      </c>
      <c r="M1701" s="11" t="s">
        <v>6062</v>
      </c>
      <c r="N1701" s="11" t="s">
        <v>479</v>
      </c>
      <c r="O1701" s="11" t="s">
        <v>104</v>
      </c>
      <c r="P1701" s="11" t="s">
        <v>6033</v>
      </c>
      <c r="Q1701" s="11" t="s">
        <v>6036</v>
      </c>
      <c r="R1701" s="11" t="s">
        <v>6037</v>
      </c>
      <c r="S1701" s="11" t="s">
        <v>45</v>
      </c>
      <c r="T1701" s="11" t="s">
        <v>39</v>
      </c>
      <c r="U1701" s="11" t="s">
        <v>6053</v>
      </c>
      <c r="V1701" s="11" t="s">
        <v>62</v>
      </c>
      <c r="W1701" s="17"/>
      <c r="X1701" s="17"/>
      <c r="Y1701" s="30"/>
      <c r="Z1701" s="30"/>
      <c r="AA1701" s="11"/>
      <c r="AB1701" s="11" t="s">
        <v>47</v>
      </c>
      <c r="AC1701" s="11">
        <v>0</v>
      </c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1"/>
      <c r="AN1701" s="11"/>
      <c r="AO1701" s="11"/>
      <c r="AP1701" s="11"/>
      <c r="AQ1701" s="11"/>
      <c r="AR1701" s="11"/>
      <c r="AS1701" s="11"/>
      <c r="AT1701" s="11"/>
      <c r="AU1701" s="11"/>
      <c r="AV1701" s="11"/>
      <c r="AW1701" s="11"/>
      <c r="AX1701" s="11"/>
      <c r="AY1701" s="11"/>
      <c r="AZ1701" s="11"/>
      <c r="BA1701" s="11"/>
      <c r="BB1701" s="11"/>
    </row>
    <row r="1702" spans="1:54" x14ac:dyDescent="0.25">
      <c r="A1702" s="11" t="s">
        <v>5183</v>
      </c>
      <c r="B1702" s="12">
        <v>44</v>
      </c>
      <c r="C1702" s="12" t="str">
        <f t="shared" si="26"/>
        <v>[40-50 [ ans</v>
      </c>
      <c r="D1702" s="11" t="s">
        <v>5184</v>
      </c>
      <c r="E1702" s="11" t="s">
        <v>54</v>
      </c>
      <c r="F1702" s="11" t="s">
        <v>40</v>
      </c>
      <c r="G1702" s="11"/>
      <c r="H1702" s="12">
        <v>65</v>
      </c>
      <c r="I1702" s="11" t="s">
        <v>41</v>
      </c>
      <c r="J1702" s="11" t="s">
        <v>854</v>
      </c>
      <c r="K1702" s="11" t="s">
        <v>6045</v>
      </c>
      <c r="L1702" s="11" t="s">
        <v>43</v>
      </c>
      <c r="M1702" s="11" t="s">
        <v>6062</v>
      </c>
      <c r="N1702" s="11" t="s">
        <v>87</v>
      </c>
      <c r="O1702" s="11" t="s">
        <v>90</v>
      </c>
      <c r="P1702" s="11" t="s">
        <v>6033</v>
      </c>
      <c r="Q1702" s="11" t="s">
        <v>5632</v>
      </c>
      <c r="R1702" s="11" t="s">
        <v>5633</v>
      </c>
      <c r="S1702" s="11" t="s">
        <v>45</v>
      </c>
      <c r="T1702" s="11" t="s">
        <v>84</v>
      </c>
      <c r="U1702" s="11" t="s">
        <v>6057</v>
      </c>
      <c r="V1702" s="11" t="s">
        <v>62</v>
      </c>
      <c r="W1702" s="17"/>
      <c r="X1702" s="17"/>
      <c r="Y1702" s="30"/>
      <c r="Z1702" s="30"/>
      <c r="AA1702" s="29">
        <v>16.7</v>
      </c>
      <c r="AB1702" s="11" t="s">
        <v>47</v>
      </c>
      <c r="AC1702" s="11">
        <v>0</v>
      </c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11"/>
      <c r="AR1702" s="11"/>
      <c r="AS1702" s="11"/>
      <c r="AT1702" s="11"/>
      <c r="AU1702" s="11"/>
      <c r="AV1702" s="11"/>
      <c r="AW1702" s="11"/>
      <c r="AX1702" s="11"/>
      <c r="AY1702" s="11"/>
      <c r="AZ1702" s="11"/>
      <c r="BA1702" s="11"/>
      <c r="BB1702" s="11"/>
    </row>
    <row r="1703" spans="1:54" x14ac:dyDescent="0.25">
      <c r="A1703" s="11" t="s">
        <v>5185</v>
      </c>
      <c r="B1703" s="12">
        <v>34</v>
      </c>
      <c r="C1703" s="12" t="str">
        <f t="shared" si="26"/>
        <v>[30-40[ ans</v>
      </c>
      <c r="D1703" s="11" t="s">
        <v>5186</v>
      </c>
      <c r="E1703" s="11" t="s">
        <v>54</v>
      </c>
      <c r="F1703" s="11" t="s">
        <v>40</v>
      </c>
      <c r="G1703" s="11"/>
      <c r="H1703" s="11"/>
      <c r="I1703" s="11" t="s">
        <v>41</v>
      </c>
      <c r="J1703" s="11" t="s">
        <v>237</v>
      </c>
      <c r="K1703" s="11" t="s">
        <v>6047</v>
      </c>
      <c r="L1703" s="11" t="s">
        <v>43</v>
      </c>
      <c r="M1703" s="11" t="s">
        <v>6062</v>
      </c>
      <c r="N1703" s="11" t="s">
        <v>691</v>
      </c>
      <c r="O1703" s="11" t="s">
        <v>319</v>
      </c>
      <c r="P1703" s="11" t="s">
        <v>6033</v>
      </c>
      <c r="Q1703" s="11" t="s">
        <v>5568</v>
      </c>
      <c r="R1703" s="11" t="s">
        <v>5569</v>
      </c>
      <c r="S1703" s="11" t="s">
        <v>45</v>
      </c>
      <c r="T1703" s="11" t="s">
        <v>124</v>
      </c>
      <c r="U1703" s="11" t="s">
        <v>124</v>
      </c>
      <c r="V1703" s="11" t="s">
        <v>62</v>
      </c>
      <c r="W1703" s="17"/>
      <c r="X1703" s="17"/>
      <c r="Y1703" s="30"/>
      <c r="Z1703" s="30"/>
      <c r="AA1703" s="29">
        <v>13.1</v>
      </c>
      <c r="AB1703" s="11" t="s">
        <v>47</v>
      </c>
      <c r="AC1703" s="11">
        <v>0</v>
      </c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11"/>
      <c r="AR1703" s="11"/>
      <c r="AS1703" s="11"/>
      <c r="AT1703" s="11"/>
      <c r="AU1703" s="11"/>
      <c r="AV1703" s="11"/>
      <c r="AW1703" s="11"/>
      <c r="AX1703" s="11"/>
      <c r="AY1703" s="11"/>
      <c r="AZ1703" s="11"/>
      <c r="BA1703" s="11"/>
      <c r="BB1703" s="11"/>
    </row>
    <row r="1704" spans="1:54" x14ac:dyDescent="0.25">
      <c r="A1704" s="11" t="s">
        <v>5187</v>
      </c>
      <c r="B1704" s="12">
        <v>36</v>
      </c>
      <c r="C1704" s="12" t="str">
        <f t="shared" si="26"/>
        <v>[30-40[ ans</v>
      </c>
      <c r="D1704" s="11" t="s">
        <v>5188</v>
      </c>
      <c r="E1704" s="11" t="s">
        <v>48</v>
      </c>
      <c r="F1704" s="11" t="s">
        <v>40</v>
      </c>
      <c r="G1704" s="11"/>
      <c r="H1704" s="11"/>
      <c r="I1704" s="11" t="s">
        <v>41</v>
      </c>
      <c r="J1704" s="11" t="s">
        <v>134</v>
      </c>
      <c r="K1704" s="11" t="s">
        <v>6049</v>
      </c>
      <c r="L1704" s="11" t="s">
        <v>1215</v>
      </c>
      <c r="M1704" s="11" t="s">
        <v>6061</v>
      </c>
      <c r="N1704" s="11" t="s">
        <v>1216</v>
      </c>
      <c r="O1704" s="11" t="s">
        <v>1216</v>
      </c>
      <c r="P1704" s="11" t="s">
        <v>6702</v>
      </c>
      <c r="Q1704" s="11"/>
      <c r="R1704" s="11"/>
      <c r="S1704" s="11" t="s">
        <v>45</v>
      </c>
      <c r="T1704" s="11" t="s">
        <v>84</v>
      </c>
      <c r="U1704" s="11" t="s">
        <v>6057</v>
      </c>
      <c r="V1704" s="11" t="s">
        <v>46</v>
      </c>
      <c r="W1704" s="17">
        <v>42370</v>
      </c>
      <c r="X1704" s="17" t="s">
        <v>6281</v>
      </c>
      <c r="Y1704" s="34">
        <v>3</v>
      </c>
      <c r="Z1704" s="30" t="s">
        <v>6647</v>
      </c>
      <c r="AA1704" s="29">
        <v>13.8</v>
      </c>
      <c r="AB1704" s="11" t="s">
        <v>898</v>
      </c>
      <c r="AC1704" s="11">
        <v>2</v>
      </c>
      <c r="AD1704" s="27" t="s">
        <v>6659</v>
      </c>
      <c r="AE1704" s="27" t="s">
        <v>6673</v>
      </c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11"/>
      <c r="AR1704" s="11" t="s">
        <v>46</v>
      </c>
      <c r="AS1704" s="11" t="s">
        <v>62</v>
      </c>
      <c r="AT1704" s="11" t="s">
        <v>46</v>
      </c>
      <c r="AU1704" s="11" t="s">
        <v>62</v>
      </c>
      <c r="AV1704" s="11" t="s">
        <v>62</v>
      </c>
      <c r="AW1704" s="11" t="s">
        <v>62</v>
      </c>
      <c r="AX1704" s="11" t="s">
        <v>62</v>
      </c>
      <c r="AY1704" s="11" t="s">
        <v>62</v>
      </c>
      <c r="AZ1704" s="11" t="s">
        <v>62</v>
      </c>
      <c r="BA1704" s="11" t="s">
        <v>62</v>
      </c>
      <c r="BB1704" s="11"/>
    </row>
    <row r="1705" spans="1:54" x14ac:dyDescent="0.25">
      <c r="A1705" s="11" t="s">
        <v>5189</v>
      </c>
      <c r="B1705" s="12">
        <v>37</v>
      </c>
      <c r="C1705" s="12" t="str">
        <f t="shared" si="26"/>
        <v>[30-40[ ans</v>
      </c>
      <c r="D1705" s="11" t="s">
        <v>5190</v>
      </c>
      <c r="E1705" s="11" t="s">
        <v>54</v>
      </c>
      <c r="F1705" s="11" t="s">
        <v>40</v>
      </c>
      <c r="G1705" s="11"/>
      <c r="H1705" s="11"/>
      <c r="I1705" s="11" t="s">
        <v>41</v>
      </c>
      <c r="J1705" s="11" t="s">
        <v>490</v>
      </c>
      <c r="K1705" s="11" t="s">
        <v>6043</v>
      </c>
      <c r="L1705" s="11" t="s">
        <v>51</v>
      </c>
      <c r="M1705" s="11" t="s">
        <v>6062</v>
      </c>
      <c r="N1705" s="11" t="s">
        <v>277</v>
      </c>
      <c r="O1705" s="11" t="s">
        <v>274</v>
      </c>
      <c r="P1705" s="11" t="s">
        <v>6033</v>
      </c>
      <c r="Q1705" s="11" t="s">
        <v>5614</v>
      </c>
      <c r="R1705" s="11" t="s">
        <v>5615</v>
      </c>
      <c r="S1705" s="11" t="s">
        <v>45</v>
      </c>
      <c r="T1705" s="11" t="s">
        <v>39</v>
      </c>
      <c r="U1705" s="11" t="s">
        <v>6053</v>
      </c>
      <c r="V1705" s="11" t="s">
        <v>46</v>
      </c>
      <c r="W1705" s="17" t="s">
        <v>6255</v>
      </c>
      <c r="X1705" s="17" t="s">
        <v>6619</v>
      </c>
      <c r="Y1705" s="34">
        <v>0</v>
      </c>
      <c r="Z1705" s="30" t="s">
        <v>6644</v>
      </c>
      <c r="AA1705" s="29">
        <v>11.1</v>
      </c>
      <c r="AB1705" s="11" t="s">
        <v>845</v>
      </c>
      <c r="AC1705" s="11">
        <v>1</v>
      </c>
      <c r="AD1705" s="27" t="s">
        <v>5511</v>
      </c>
      <c r="AE1705" s="27" t="s">
        <v>6673</v>
      </c>
      <c r="AF1705" s="11" t="s">
        <v>62</v>
      </c>
      <c r="AG1705" s="11" t="s">
        <v>46</v>
      </c>
      <c r="AH1705" s="11" t="s">
        <v>62</v>
      </c>
      <c r="AI1705" s="11" t="s">
        <v>62</v>
      </c>
      <c r="AJ1705" s="11"/>
      <c r="AK1705" s="11"/>
      <c r="AL1705" s="11"/>
      <c r="AM1705" s="11"/>
      <c r="AN1705" s="11"/>
      <c r="AO1705" s="11"/>
      <c r="AP1705" s="11"/>
      <c r="AQ1705" s="11" t="s">
        <v>846</v>
      </c>
      <c r="AR1705" s="11"/>
      <c r="AS1705" s="11"/>
      <c r="AT1705" s="11"/>
      <c r="AU1705" s="11"/>
      <c r="AV1705" s="11"/>
      <c r="AW1705" s="11"/>
      <c r="AX1705" s="11"/>
      <c r="AY1705" s="11"/>
      <c r="AZ1705" s="11"/>
      <c r="BA1705" s="11"/>
      <c r="BB1705" s="11"/>
    </row>
    <row r="1706" spans="1:54" x14ac:dyDescent="0.25">
      <c r="A1706" s="11" t="s">
        <v>5192</v>
      </c>
      <c r="B1706" s="12">
        <v>28</v>
      </c>
      <c r="C1706" s="12" t="str">
        <f t="shared" si="26"/>
        <v>[20-30[ ans</v>
      </c>
      <c r="D1706" s="11" t="s">
        <v>5193</v>
      </c>
      <c r="E1706" s="11" t="s">
        <v>48</v>
      </c>
      <c r="F1706" s="11" t="s">
        <v>40</v>
      </c>
      <c r="G1706" s="11"/>
      <c r="H1706" s="11"/>
      <c r="I1706" s="11" t="s">
        <v>41</v>
      </c>
      <c r="J1706" s="11" t="s">
        <v>134</v>
      </c>
      <c r="K1706" s="11" t="s">
        <v>6049</v>
      </c>
      <c r="L1706" s="11" t="s">
        <v>51</v>
      </c>
      <c r="M1706" s="11" t="s">
        <v>6062</v>
      </c>
      <c r="N1706" s="11" t="s">
        <v>409</v>
      </c>
      <c r="O1706" s="11" t="s">
        <v>409</v>
      </c>
      <c r="P1706" s="11" t="s">
        <v>6035</v>
      </c>
      <c r="Q1706" s="11" t="s">
        <v>5574</v>
      </c>
      <c r="R1706" s="11" t="s">
        <v>5575</v>
      </c>
      <c r="S1706" s="11" t="s">
        <v>45</v>
      </c>
      <c r="T1706" s="11" t="s">
        <v>53</v>
      </c>
      <c r="U1706" s="11" t="s">
        <v>6054</v>
      </c>
      <c r="V1706" s="11" t="s">
        <v>62</v>
      </c>
      <c r="W1706" s="17"/>
      <c r="X1706" s="17"/>
      <c r="Y1706" s="30"/>
      <c r="Z1706" s="30"/>
      <c r="AA1706" s="11"/>
      <c r="AB1706" s="11" t="s">
        <v>47</v>
      </c>
      <c r="AC1706" s="11">
        <v>0</v>
      </c>
      <c r="AD1706" s="11"/>
      <c r="AE1706" s="11"/>
      <c r="AF1706" s="11"/>
      <c r="AG1706" s="11"/>
      <c r="AH1706" s="11"/>
      <c r="AI1706" s="11"/>
      <c r="AJ1706" s="11"/>
      <c r="AK1706" s="11"/>
      <c r="AL1706" s="11"/>
      <c r="AM1706" s="11"/>
      <c r="AN1706" s="11"/>
      <c r="AO1706" s="11"/>
      <c r="AP1706" s="11"/>
      <c r="AQ1706" s="11"/>
      <c r="AR1706" s="11"/>
      <c r="AS1706" s="11"/>
      <c r="AT1706" s="11"/>
      <c r="AU1706" s="11"/>
      <c r="AV1706" s="11"/>
      <c r="AW1706" s="11"/>
      <c r="AX1706" s="11"/>
      <c r="AY1706" s="11"/>
      <c r="AZ1706" s="11"/>
      <c r="BA1706" s="11"/>
      <c r="BB1706" s="11"/>
    </row>
    <row r="1707" spans="1:54" x14ac:dyDescent="0.25">
      <c r="A1707" s="11" t="s">
        <v>5194</v>
      </c>
      <c r="B1707" s="12">
        <v>28</v>
      </c>
      <c r="C1707" s="12" t="str">
        <f t="shared" si="26"/>
        <v>[20-30[ ans</v>
      </c>
      <c r="D1707" s="11" t="s">
        <v>5195</v>
      </c>
      <c r="E1707" s="11" t="s">
        <v>39</v>
      </c>
      <c r="F1707" s="11" t="s">
        <v>40</v>
      </c>
      <c r="G1707" s="11"/>
      <c r="H1707" s="11"/>
      <c r="I1707" s="11" t="s">
        <v>41</v>
      </c>
      <c r="J1707" s="11" t="s">
        <v>250</v>
      </c>
      <c r="K1707" s="11" t="s">
        <v>6048</v>
      </c>
      <c r="L1707" s="11" t="s">
        <v>51</v>
      </c>
      <c r="M1707" s="11" t="s">
        <v>6062</v>
      </c>
      <c r="N1707" s="11" t="s">
        <v>409</v>
      </c>
      <c r="O1707" s="11" t="s">
        <v>409</v>
      </c>
      <c r="P1707" s="11" t="s">
        <v>6035</v>
      </c>
      <c r="Q1707" s="11" t="s">
        <v>5574</v>
      </c>
      <c r="R1707" s="11" t="s">
        <v>5575</v>
      </c>
      <c r="S1707" s="11" t="s">
        <v>45</v>
      </c>
      <c r="T1707" s="11" t="s">
        <v>84</v>
      </c>
      <c r="U1707" s="11" t="s">
        <v>6057</v>
      </c>
      <c r="V1707" s="11" t="s">
        <v>46</v>
      </c>
      <c r="W1707" s="17" t="s">
        <v>6256</v>
      </c>
      <c r="X1707" s="17" t="s">
        <v>6620</v>
      </c>
      <c r="Y1707" s="34">
        <v>3</v>
      </c>
      <c r="Z1707" s="30" t="s">
        <v>6647</v>
      </c>
      <c r="AA1707" s="11"/>
      <c r="AB1707" s="11" t="s">
        <v>47</v>
      </c>
      <c r="AC1707" s="11">
        <v>0</v>
      </c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11"/>
      <c r="AR1707" s="11"/>
      <c r="AS1707" s="11"/>
      <c r="AT1707" s="11"/>
      <c r="AU1707" s="11"/>
      <c r="AV1707" s="11"/>
      <c r="AW1707" s="11"/>
      <c r="AX1707" s="11"/>
      <c r="AY1707" s="11"/>
      <c r="AZ1707" s="11"/>
      <c r="BA1707" s="11"/>
      <c r="BB1707" s="11"/>
    </row>
    <row r="1708" spans="1:54" x14ac:dyDescent="0.25">
      <c r="A1708" s="11" t="s">
        <v>5197</v>
      </c>
      <c r="B1708" s="12">
        <v>25</v>
      </c>
      <c r="C1708" s="12" t="str">
        <f t="shared" si="26"/>
        <v>[20-30[ ans</v>
      </c>
      <c r="D1708" s="11" t="s">
        <v>5198</v>
      </c>
      <c r="E1708" s="11" t="s">
        <v>54</v>
      </c>
      <c r="F1708" s="11" t="s">
        <v>40</v>
      </c>
      <c r="G1708" s="11"/>
      <c r="H1708" s="11"/>
      <c r="I1708" s="11" t="s">
        <v>41</v>
      </c>
      <c r="J1708" s="11" t="s">
        <v>536</v>
      </c>
      <c r="K1708" s="11" t="s">
        <v>6043</v>
      </c>
      <c r="L1708" s="11" t="s">
        <v>60</v>
      </c>
      <c r="M1708" s="11" t="s">
        <v>6062</v>
      </c>
      <c r="N1708" s="11" t="s">
        <v>191</v>
      </c>
      <c r="O1708" s="11" t="s">
        <v>191</v>
      </c>
      <c r="P1708" s="11" t="s">
        <v>6035</v>
      </c>
      <c r="Q1708" s="11" t="s">
        <v>5799</v>
      </c>
      <c r="R1708" s="11" t="s">
        <v>5800</v>
      </c>
      <c r="S1708" s="11" t="s">
        <v>45</v>
      </c>
      <c r="T1708" s="11" t="s">
        <v>58</v>
      </c>
      <c r="U1708" s="11" t="s">
        <v>6055</v>
      </c>
      <c r="V1708" s="11" t="s">
        <v>62</v>
      </c>
      <c r="W1708" s="17"/>
      <c r="X1708" s="17"/>
      <c r="Y1708" s="30"/>
      <c r="Z1708" s="30"/>
      <c r="AA1708" s="29">
        <v>14</v>
      </c>
      <c r="AB1708" s="11" t="s">
        <v>47</v>
      </c>
      <c r="AC1708" s="11">
        <v>0</v>
      </c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11"/>
      <c r="AR1708" s="11"/>
      <c r="AS1708" s="11"/>
      <c r="AT1708" s="11"/>
      <c r="AU1708" s="11"/>
      <c r="AV1708" s="11"/>
      <c r="AW1708" s="11"/>
      <c r="AX1708" s="11"/>
      <c r="AY1708" s="11"/>
      <c r="AZ1708" s="11"/>
      <c r="BA1708" s="11"/>
      <c r="BB1708" s="11"/>
    </row>
    <row r="1709" spans="1:54" x14ac:dyDescent="0.25">
      <c r="A1709" s="11" t="s">
        <v>5199</v>
      </c>
      <c r="B1709" s="12">
        <v>25</v>
      </c>
      <c r="C1709" s="12" t="str">
        <f t="shared" si="26"/>
        <v>[20-30[ ans</v>
      </c>
      <c r="D1709" s="11" t="s">
        <v>5200</v>
      </c>
      <c r="E1709" s="11" t="s">
        <v>54</v>
      </c>
      <c r="F1709" s="11" t="s">
        <v>40</v>
      </c>
      <c r="G1709" s="11"/>
      <c r="H1709" s="11"/>
      <c r="I1709" s="11" t="s">
        <v>41</v>
      </c>
      <c r="J1709" s="11" t="s">
        <v>177</v>
      </c>
      <c r="K1709" s="11" t="s">
        <v>177</v>
      </c>
      <c r="L1709" s="11" t="s">
        <v>60</v>
      </c>
      <c r="M1709" s="11" t="s">
        <v>6062</v>
      </c>
      <c r="N1709" s="11" t="s">
        <v>70</v>
      </c>
      <c r="O1709" s="11" t="s">
        <v>5502</v>
      </c>
      <c r="P1709" s="11" t="s">
        <v>6035</v>
      </c>
      <c r="Q1709" s="11" t="s">
        <v>5572</v>
      </c>
      <c r="R1709" s="11" t="s">
        <v>5573</v>
      </c>
      <c r="S1709" s="11" t="s">
        <v>45</v>
      </c>
      <c r="T1709" s="11" t="s">
        <v>84</v>
      </c>
      <c r="U1709" s="11" t="s">
        <v>6057</v>
      </c>
      <c r="V1709" s="11" t="s">
        <v>62</v>
      </c>
      <c r="W1709" s="17"/>
      <c r="X1709" s="17"/>
      <c r="Y1709" s="30"/>
      <c r="Z1709" s="30"/>
      <c r="AA1709" s="11"/>
      <c r="AB1709" s="11" t="s">
        <v>47</v>
      </c>
      <c r="AC1709" s="11">
        <v>0</v>
      </c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1"/>
      <c r="AN1709" s="11"/>
      <c r="AO1709" s="11"/>
      <c r="AP1709" s="11"/>
      <c r="AQ1709" s="11"/>
      <c r="AR1709" s="11"/>
      <c r="AS1709" s="11"/>
      <c r="AT1709" s="11"/>
      <c r="AU1709" s="11"/>
      <c r="AV1709" s="11"/>
      <c r="AW1709" s="11"/>
      <c r="AX1709" s="11"/>
      <c r="AY1709" s="11"/>
      <c r="AZ1709" s="11"/>
      <c r="BA1709" s="11"/>
      <c r="BB1709" s="11"/>
    </row>
    <row r="1710" spans="1:54" x14ac:dyDescent="0.25">
      <c r="A1710" s="11" t="s">
        <v>5201</v>
      </c>
      <c r="B1710" s="12">
        <v>36</v>
      </c>
      <c r="C1710" s="12" t="str">
        <f t="shared" si="26"/>
        <v>[30-40[ ans</v>
      </c>
      <c r="D1710" s="11" t="s">
        <v>5202</v>
      </c>
      <c r="E1710" s="11" t="s">
        <v>48</v>
      </c>
      <c r="F1710" s="11" t="s">
        <v>40</v>
      </c>
      <c r="G1710" s="11"/>
      <c r="H1710" s="11"/>
      <c r="I1710" s="11" t="s">
        <v>49</v>
      </c>
      <c r="J1710" s="11" t="s">
        <v>159</v>
      </c>
      <c r="K1710" s="11" t="s">
        <v>6047</v>
      </c>
      <c r="L1710" s="11" t="s">
        <v>118</v>
      </c>
      <c r="M1710" s="11" t="s">
        <v>6062</v>
      </c>
      <c r="N1710" s="11" t="s">
        <v>160</v>
      </c>
      <c r="O1710" s="11" t="s">
        <v>428</v>
      </c>
      <c r="P1710" s="11" t="s">
        <v>6702</v>
      </c>
      <c r="Q1710" s="11"/>
      <c r="R1710" s="11"/>
      <c r="S1710" s="11" t="s">
        <v>45</v>
      </c>
      <c r="T1710" s="11" t="s">
        <v>58</v>
      </c>
      <c r="U1710" s="11" t="s">
        <v>6055</v>
      </c>
      <c r="V1710" s="11" t="s">
        <v>46</v>
      </c>
      <c r="W1710" s="17">
        <v>41640</v>
      </c>
      <c r="X1710" s="17" t="s">
        <v>6297</v>
      </c>
      <c r="Y1710" s="34">
        <v>5</v>
      </c>
      <c r="Z1710" s="30" t="s">
        <v>6646</v>
      </c>
      <c r="AA1710" s="29">
        <v>15</v>
      </c>
      <c r="AB1710" s="11" t="s">
        <v>47</v>
      </c>
      <c r="AC1710" s="11">
        <v>0</v>
      </c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11"/>
      <c r="AR1710" s="11"/>
      <c r="AS1710" s="11"/>
      <c r="AT1710" s="11"/>
      <c r="AU1710" s="11"/>
      <c r="AV1710" s="11"/>
      <c r="AW1710" s="11"/>
      <c r="AX1710" s="11"/>
      <c r="AY1710" s="11"/>
      <c r="AZ1710" s="11"/>
      <c r="BA1710" s="11"/>
      <c r="BB1710" s="11"/>
    </row>
    <row r="1711" spans="1:54" x14ac:dyDescent="0.25">
      <c r="A1711" s="11" t="s">
        <v>5203</v>
      </c>
      <c r="B1711" s="12">
        <v>25</v>
      </c>
      <c r="C1711" s="12" t="str">
        <f t="shared" si="26"/>
        <v>[20-30[ ans</v>
      </c>
      <c r="D1711" s="11" t="s">
        <v>5204</v>
      </c>
      <c r="E1711" s="11" t="s">
        <v>48</v>
      </c>
      <c r="F1711" s="11" t="s">
        <v>40</v>
      </c>
      <c r="G1711" s="11"/>
      <c r="H1711" s="11"/>
      <c r="I1711" s="11" t="s">
        <v>41</v>
      </c>
      <c r="J1711" s="11" t="s">
        <v>126</v>
      </c>
      <c r="K1711" s="11" t="s">
        <v>6047</v>
      </c>
      <c r="L1711" s="11" t="s">
        <v>43</v>
      </c>
      <c r="M1711" s="11" t="s">
        <v>6062</v>
      </c>
      <c r="N1711" s="11" t="s">
        <v>90</v>
      </c>
      <c r="O1711" s="11" t="s">
        <v>90</v>
      </c>
      <c r="P1711" s="11" t="s">
        <v>6033</v>
      </c>
      <c r="Q1711" s="11" t="s">
        <v>5632</v>
      </c>
      <c r="R1711" s="11" t="s">
        <v>5633</v>
      </c>
      <c r="S1711" s="11" t="s">
        <v>45</v>
      </c>
      <c r="T1711" s="11" t="s">
        <v>84</v>
      </c>
      <c r="U1711" s="11" t="s">
        <v>6057</v>
      </c>
      <c r="V1711" s="11" t="s">
        <v>46</v>
      </c>
      <c r="W1711" s="17">
        <v>43322</v>
      </c>
      <c r="X1711" s="17" t="s">
        <v>6589</v>
      </c>
      <c r="Y1711" s="34">
        <v>1</v>
      </c>
      <c r="Z1711" s="30" t="s">
        <v>6644</v>
      </c>
      <c r="AA1711" s="11"/>
      <c r="AB1711" s="11" t="s">
        <v>47</v>
      </c>
      <c r="AC1711" s="11">
        <v>0</v>
      </c>
      <c r="AD1711" s="11"/>
      <c r="AE1711" s="11"/>
      <c r="AF1711" s="11"/>
      <c r="AG1711" s="11"/>
      <c r="AH1711" s="11"/>
      <c r="AI1711" s="11"/>
      <c r="AJ1711" s="11"/>
      <c r="AK1711" s="11"/>
      <c r="AL1711" s="11"/>
      <c r="AM1711" s="11"/>
      <c r="AN1711" s="11"/>
      <c r="AO1711" s="11"/>
      <c r="AP1711" s="11"/>
      <c r="AQ1711" s="11"/>
      <c r="AR1711" s="11"/>
      <c r="AS1711" s="11"/>
      <c r="AT1711" s="11"/>
      <c r="AU1711" s="11"/>
      <c r="AV1711" s="11"/>
      <c r="AW1711" s="11"/>
      <c r="AX1711" s="11"/>
      <c r="AY1711" s="11"/>
      <c r="AZ1711" s="11"/>
      <c r="BA1711" s="11"/>
      <c r="BB1711" s="11"/>
    </row>
    <row r="1712" spans="1:54" x14ac:dyDescent="0.25">
      <c r="A1712" s="11" t="s">
        <v>5205</v>
      </c>
      <c r="B1712" s="12">
        <v>32</v>
      </c>
      <c r="C1712" s="12" t="str">
        <f t="shared" si="26"/>
        <v>[30-40[ ans</v>
      </c>
      <c r="D1712" s="11" t="s">
        <v>5206</v>
      </c>
      <c r="E1712" s="11" t="s">
        <v>48</v>
      </c>
      <c r="F1712" s="11" t="s">
        <v>40</v>
      </c>
      <c r="G1712" s="11"/>
      <c r="H1712" s="11"/>
      <c r="I1712" s="11" t="s">
        <v>41</v>
      </c>
      <c r="J1712" s="11" t="s">
        <v>79</v>
      </c>
      <c r="K1712" s="11" t="s">
        <v>6048</v>
      </c>
      <c r="L1712" s="11" t="s">
        <v>118</v>
      </c>
      <c r="M1712" s="11" t="s">
        <v>6696</v>
      </c>
      <c r="N1712" s="11" t="s">
        <v>781</v>
      </c>
      <c r="O1712" s="11" t="s">
        <v>6703</v>
      </c>
      <c r="P1712" s="11" t="s">
        <v>6702</v>
      </c>
      <c r="Q1712" s="11"/>
      <c r="R1712" s="11"/>
      <c r="S1712" s="11" t="s">
        <v>45</v>
      </c>
      <c r="T1712" s="11" t="s">
        <v>84</v>
      </c>
      <c r="U1712" s="11" t="s">
        <v>6057</v>
      </c>
      <c r="V1712" s="11" t="s">
        <v>46</v>
      </c>
      <c r="W1712" s="17">
        <v>43467</v>
      </c>
      <c r="X1712" s="17" t="s">
        <v>6467</v>
      </c>
      <c r="Y1712" s="34">
        <v>0</v>
      </c>
      <c r="Z1712" s="30" t="s">
        <v>6644</v>
      </c>
      <c r="AA1712" s="29">
        <v>13.3</v>
      </c>
      <c r="AB1712" s="11" t="s">
        <v>47</v>
      </c>
      <c r="AC1712" s="11">
        <v>0</v>
      </c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11"/>
      <c r="AR1712" s="11"/>
      <c r="AS1712" s="11"/>
      <c r="AT1712" s="11"/>
      <c r="AU1712" s="11"/>
      <c r="AV1712" s="11"/>
      <c r="AW1712" s="11"/>
      <c r="AX1712" s="11"/>
      <c r="AY1712" s="11"/>
      <c r="AZ1712" s="11"/>
      <c r="BA1712" s="11"/>
      <c r="BB1712" s="11"/>
    </row>
    <row r="1713" spans="1:54" x14ac:dyDescent="0.25">
      <c r="A1713" s="11" t="s">
        <v>5207</v>
      </c>
      <c r="B1713" s="12">
        <v>31</v>
      </c>
      <c r="C1713" s="12" t="str">
        <f t="shared" si="26"/>
        <v>[30-40[ ans</v>
      </c>
      <c r="D1713" s="11" t="s">
        <v>5208</v>
      </c>
      <c r="E1713" s="11" t="s">
        <v>54</v>
      </c>
      <c r="F1713" s="11" t="s">
        <v>40</v>
      </c>
      <c r="G1713" s="11"/>
      <c r="H1713" s="11"/>
      <c r="I1713" s="11" t="s">
        <v>41</v>
      </c>
      <c r="J1713" s="11" t="s">
        <v>318</v>
      </c>
      <c r="K1713" s="11" t="s">
        <v>6043</v>
      </c>
      <c r="L1713" s="11" t="s">
        <v>51</v>
      </c>
      <c r="M1713" s="11" t="s">
        <v>6062</v>
      </c>
      <c r="N1713" s="11" t="s">
        <v>195</v>
      </c>
      <c r="O1713" s="11" t="s">
        <v>195</v>
      </c>
      <c r="P1713" s="11" t="s">
        <v>6035</v>
      </c>
      <c r="Q1713" s="11" t="s">
        <v>5610</v>
      </c>
      <c r="R1713" s="11" t="s">
        <v>5611</v>
      </c>
      <c r="S1713" s="11" t="s">
        <v>45</v>
      </c>
      <c r="T1713" s="11" t="s">
        <v>58</v>
      </c>
      <c r="U1713" s="11" t="s">
        <v>6055</v>
      </c>
      <c r="V1713" s="11" t="s">
        <v>46</v>
      </c>
      <c r="W1713" s="17">
        <v>42370</v>
      </c>
      <c r="X1713" s="17" t="s">
        <v>6281</v>
      </c>
      <c r="Y1713" s="34">
        <v>3</v>
      </c>
      <c r="Z1713" s="30" t="s">
        <v>6647</v>
      </c>
      <c r="AA1713" s="29">
        <v>13.9</v>
      </c>
      <c r="AB1713" s="11" t="s">
        <v>47</v>
      </c>
      <c r="AC1713" s="11">
        <v>0</v>
      </c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1"/>
      <c r="AN1713" s="11"/>
      <c r="AO1713" s="11"/>
      <c r="AP1713" s="11"/>
      <c r="AQ1713" s="11"/>
      <c r="AR1713" s="11"/>
      <c r="AS1713" s="11"/>
      <c r="AT1713" s="11"/>
      <c r="AU1713" s="11"/>
      <c r="AV1713" s="11"/>
      <c r="AW1713" s="11"/>
      <c r="AX1713" s="11"/>
      <c r="AY1713" s="11"/>
      <c r="AZ1713" s="11"/>
      <c r="BA1713" s="11"/>
      <c r="BB1713" s="11"/>
    </row>
    <row r="1714" spans="1:54" x14ac:dyDescent="0.25">
      <c r="A1714" s="11" t="s">
        <v>5209</v>
      </c>
      <c r="B1714" s="12">
        <v>21</v>
      </c>
      <c r="C1714" s="12" t="str">
        <f t="shared" si="26"/>
        <v>[20-30[ ans</v>
      </c>
      <c r="D1714" s="11" t="s">
        <v>5210</v>
      </c>
      <c r="E1714" s="11" t="s">
        <v>48</v>
      </c>
      <c r="F1714" s="11" t="s">
        <v>40</v>
      </c>
      <c r="G1714" s="11"/>
      <c r="H1714" s="11"/>
      <c r="I1714" s="11" t="s">
        <v>41</v>
      </c>
      <c r="J1714" s="11" t="s">
        <v>435</v>
      </c>
      <c r="K1714" s="11" t="s">
        <v>6045</v>
      </c>
      <c r="L1714" s="11" t="s">
        <v>758</v>
      </c>
      <c r="M1714" s="11" t="s">
        <v>523</v>
      </c>
      <c r="N1714" s="11" t="s">
        <v>428</v>
      </c>
      <c r="O1714" s="11" t="s">
        <v>428</v>
      </c>
      <c r="P1714" s="11" t="s">
        <v>428</v>
      </c>
      <c r="Q1714" s="11"/>
      <c r="R1714" s="11"/>
      <c r="S1714" s="11" t="s">
        <v>45</v>
      </c>
      <c r="T1714" s="11" t="s">
        <v>39</v>
      </c>
      <c r="U1714" s="11" t="s">
        <v>6053</v>
      </c>
      <c r="V1714" s="11" t="s">
        <v>62</v>
      </c>
      <c r="W1714" s="17"/>
      <c r="X1714" s="17"/>
      <c r="Y1714" s="30"/>
      <c r="Z1714" s="30"/>
      <c r="AA1714" s="29">
        <v>14.7</v>
      </c>
      <c r="AB1714" s="11" t="s">
        <v>47</v>
      </c>
      <c r="AC1714" s="11">
        <v>0</v>
      </c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11"/>
      <c r="AR1714" s="11"/>
      <c r="AS1714" s="11"/>
      <c r="AT1714" s="11"/>
      <c r="AU1714" s="11"/>
      <c r="AV1714" s="11"/>
      <c r="AW1714" s="11"/>
      <c r="AX1714" s="11"/>
      <c r="AY1714" s="11"/>
      <c r="AZ1714" s="11"/>
      <c r="BA1714" s="11"/>
      <c r="BB1714" s="11"/>
    </row>
    <row r="1715" spans="1:54" x14ac:dyDescent="0.25">
      <c r="A1715" s="11" t="s">
        <v>5211</v>
      </c>
      <c r="B1715" s="12">
        <v>21</v>
      </c>
      <c r="C1715" s="12" t="str">
        <f t="shared" si="26"/>
        <v>[20-30[ ans</v>
      </c>
      <c r="D1715" s="11" t="s">
        <v>5212</v>
      </c>
      <c r="E1715" s="11" t="s">
        <v>269</v>
      </c>
      <c r="F1715" s="11" t="s">
        <v>40</v>
      </c>
      <c r="G1715" s="11"/>
      <c r="H1715" s="11"/>
      <c r="I1715" s="11" t="s">
        <v>41</v>
      </c>
      <c r="J1715" s="11" t="s">
        <v>71</v>
      </c>
      <c r="K1715" s="11" t="s">
        <v>6047</v>
      </c>
      <c r="L1715" s="11" t="s">
        <v>60</v>
      </c>
      <c r="M1715" s="11" t="s">
        <v>6062</v>
      </c>
      <c r="N1715" s="11" t="s">
        <v>554</v>
      </c>
      <c r="O1715" s="11" t="s">
        <v>554</v>
      </c>
      <c r="P1715" s="11" t="s">
        <v>6032</v>
      </c>
      <c r="Q1715" s="11" t="s">
        <v>5576</v>
      </c>
      <c r="R1715" s="11" t="s">
        <v>5577</v>
      </c>
      <c r="S1715" s="11" t="s">
        <v>45</v>
      </c>
      <c r="T1715" s="11" t="s">
        <v>84</v>
      </c>
      <c r="U1715" s="11" t="s">
        <v>6057</v>
      </c>
      <c r="V1715" s="11" t="s">
        <v>46</v>
      </c>
      <c r="W1715" s="17" t="s">
        <v>6253</v>
      </c>
      <c r="X1715" s="17" t="s">
        <v>6616</v>
      </c>
      <c r="Y1715" s="34">
        <v>7</v>
      </c>
      <c r="Z1715" s="30" t="s">
        <v>6645</v>
      </c>
      <c r="AA1715" s="29">
        <v>15.7</v>
      </c>
      <c r="AB1715" s="11" t="s">
        <v>47</v>
      </c>
      <c r="AC1715" s="11">
        <v>0</v>
      </c>
      <c r="AD1715" s="11"/>
      <c r="AE1715" s="11"/>
      <c r="AF1715" s="11"/>
      <c r="AG1715" s="11"/>
      <c r="AH1715" s="11"/>
      <c r="AI1715" s="11"/>
      <c r="AJ1715" s="11"/>
      <c r="AK1715" s="11"/>
      <c r="AL1715" s="11"/>
      <c r="AM1715" s="11"/>
      <c r="AN1715" s="11"/>
      <c r="AO1715" s="11"/>
      <c r="AP1715" s="11"/>
      <c r="AQ1715" s="11"/>
      <c r="AR1715" s="11"/>
      <c r="AS1715" s="11"/>
      <c r="AT1715" s="11"/>
      <c r="AU1715" s="11"/>
      <c r="AV1715" s="11"/>
      <c r="AW1715" s="11"/>
      <c r="AX1715" s="11"/>
      <c r="AY1715" s="11"/>
      <c r="AZ1715" s="11"/>
      <c r="BA1715" s="11"/>
      <c r="BB1715" s="11"/>
    </row>
    <row r="1716" spans="1:54" x14ac:dyDescent="0.25">
      <c r="A1716" s="11" t="s">
        <v>5213</v>
      </c>
      <c r="B1716" s="12">
        <v>23</v>
      </c>
      <c r="C1716" s="12" t="str">
        <f t="shared" si="26"/>
        <v>[20-30[ ans</v>
      </c>
      <c r="D1716" s="11" t="s">
        <v>5214</v>
      </c>
      <c r="E1716" s="11" t="s">
        <v>48</v>
      </c>
      <c r="F1716" s="11" t="s">
        <v>40</v>
      </c>
      <c r="G1716" s="11"/>
      <c r="H1716" s="11"/>
      <c r="I1716" s="11" t="s">
        <v>41</v>
      </c>
      <c r="J1716" s="11" t="s">
        <v>79</v>
      </c>
      <c r="K1716" s="11" t="s">
        <v>6048</v>
      </c>
      <c r="L1716" s="11" t="s">
        <v>43</v>
      </c>
      <c r="M1716" s="11" t="s">
        <v>6062</v>
      </c>
      <c r="N1716" s="11" t="s">
        <v>627</v>
      </c>
      <c r="O1716" s="11" t="s">
        <v>423</v>
      </c>
      <c r="P1716" s="11" t="s">
        <v>6035</v>
      </c>
      <c r="Q1716" s="11" t="s">
        <v>5758</v>
      </c>
      <c r="R1716" s="11" t="s">
        <v>5759</v>
      </c>
      <c r="S1716" s="11" t="s">
        <v>45</v>
      </c>
      <c r="T1716" s="11" t="s">
        <v>58</v>
      </c>
      <c r="U1716" s="11" t="s">
        <v>6055</v>
      </c>
      <c r="V1716" s="11" t="s">
        <v>46</v>
      </c>
      <c r="W1716" s="17">
        <v>43257</v>
      </c>
      <c r="X1716" s="17" t="s">
        <v>6621</v>
      </c>
      <c r="Y1716" s="34">
        <v>1</v>
      </c>
      <c r="Z1716" s="30" t="s">
        <v>6644</v>
      </c>
      <c r="AA1716" s="11"/>
      <c r="AB1716" s="11" t="s">
        <v>47</v>
      </c>
      <c r="AC1716" s="11">
        <v>0</v>
      </c>
      <c r="AD1716" s="11"/>
      <c r="AE1716" s="11"/>
      <c r="AF1716" s="11"/>
      <c r="AG1716" s="11"/>
      <c r="AH1716" s="11"/>
      <c r="AI1716" s="11"/>
      <c r="AJ1716" s="11"/>
      <c r="AK1716" s="11"/>
      <c r="AL1716" s="11"/>
      <c r="AM1716" s="11"/>
      <c r="AN1716" s="11"/>
      <c r="AO1716" s="11"/>
      <c r="AP1716" s="11"/>
      <c r="AQ1716" s="11"/>
      <c r="AR1716" s="11"/>
      <c r="AS1716" s="11"/>
      <c r="AT1716" s="11"/>
      <c r="AU1716" s="11"/>
      <c r="AV1716" s="11"/>
      <c r="AW1716" s="11"/>
      <c r="AX1716" s="11"/>
      <c r="AY1716" s="11"/>
      <c r="AZ1716" s="11"/>
      <c r="BA1716" s="11"/>
      <c r="BB1716" s="11"/>
    </row>
    <row r="1717" spans="1:54" x14ac:dyDescent="0.25">
      <c r="A1717" s="11" t="s">
        <v>5216</v>
      </c>
      <c r="B1717" s="12">
        <v>23</v>
      </c>
      <c r="C1717" s="12" t="str">
        <f t="shared" si="26"/>
        <v>[20-30[ ans</v>
      </c>
      <c r="D1717" s="11" t="s">
        <v>5217</v>
      </c>
      <c r="E1717" s="11" t="s">
        <v>39</v>
      </c>
      <c r="F1717" s="11" t="s">
        <v>40</v>
      </c>
      <c r="G1717" s="11"/>
      <c r="H1717" s="11"/>
      <c r="I1717" s="11" t="s">
        <v>41</v>
      </c>
      <c r="J1717" s="11" t="s">
        <v>237</v>
      </c>
      <c r="K1717" s="11" t="s">
        <v>6047</v>
      </c>
      <c r="L1717" s="11" t="s">
        <v>60</v>
      </c>
      <c r="M1717" s="11" t="s">
        <v>6062</v>
      </c>
      <c r="N1717" s="11" t="s">
        <v>195</v>
      </c>
      <c r="O1717" s="11" t="s">
        <v>195</v>
      </c>
      <c r="P1717" s="11" t="s">
        <v>6035</v>
      </c>
      <c r="Q1717" s="11" t="s">
        <v>5610</v>
      </c>
      <c r="R1717" s="11" t="s">
        <v>5611</v>
      </c>
      <c r="S1717" s="11" t="s">
        <v>45</v>
      </c>
      <c r="T1717" s="11" t="s">
        <v>58</v>
      </c>
      <c r="U1717" s="11" t="s">
        <v>6055</v>
      </c>
      <c r="V1717" s="11" t="s">
        <v>62</v>
      </c>
      <c r="W1717" s="17"/>
      <c r="X1717" s="17"/>
      <c r="Y1717" s="30"/>
      <c r="Z1717" s="30"/>
      <c r="AA1717" s="11"/>
      <c r="AB1717" s="11" t="s">
        <v>47</v>
      </c>
      <c r="AC1717" s="11">
        <v>0</v>
      </c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11"/>
      <c r="AR1717" s="11"/>
      <c r="AS1717" s="11"/>
      <c r="AT1717" s="11"/>
      <c r="AU1717" s="11"/>
      <c r="AV1717" s="11"/>
      <c r="AW1717" s="11"/>
      <c r="AX1717" s="11"/>
      <c r="AY1717" s="11"/>
      <c r="AZ1717" s="11"/>
      <c r="BA1717" s="11"/>
      <c r="BB1717" s="11"/>
    </row>
    <row r="1718" spans="1:54" x14ac:dyDescent="0.25">
      <c r="A1718" s="11" t="s">
        <v>5218</v>
      </c>
      <c r="B1718" s="12">
        <v>22</v>
      </c>
      <c r="C1718" s="12" t="str">
        <f t="shared" si="26"/>
        <v>[20-30[ ans</v>
      </c>
      <c r="D1718" s="11" t="s">
        <v>5219</v>
      </c>
      <c r="E1718" s="11" t="s">
        <v>48</v>
      </c>
      <c r="F1718" s="11" t="s">
        <v>40</v>
      </c>
      <c r="G1718" s="11"/>
      <c r="H1718" s="11"/>
      <c r="I1718" s="11" t="s">
        <v>41</v>
      </c>
      <c r="J1718" s="11" t="s">
        <v>79</v>
      </c>
      <c r="K1718" s="11" t="s">
        <v>6048</v>
      </c>
      <c r="L1718" s="11" t="s">
        <v>60</v>
      </c>
      <c r="M1718" s="11" t="s">
        <v>6062</v>
      </c>
      <c r="N1718" s="11" t="s">
        <v>195</v>
      </c>
      <c r="O1718" s="11" t="s">
        <v>195</v>
      </c>
      <c r="P1718" s="11" t="s">
        <v>6035</v>
      </c>
      <c r="Q1718" s="11" t="s">
        <v>5610</v>
      </c>
      <c r="R1718" s="11" t="s">
        <v>5611</v>
      </c>
      <c r="S1718" s="11" t="s">
        <v>45</v>
      </c>
      <c r="T1718" s="11" t="s">
        <v>58</v>
      </c>
      <c r="U1718" s="11" t="s">
        <v>6055</v>
      </c>
      <c r="V1718" s="11" t="s">
        <v>46</v>
      </c>
      <c r="W1718" s="17" t="s">
        <v>6095</v>
      </c>
      <c r="X1718" s="17" t="s">
        <v>6324</v>
      </c>
      <c r="Y1718" s="34">
        <v>0</v>
      </c>
      <c r="Z1718" s="30" t="s">
        <v>6644</v>
      </c>
      <c r="AA1718" s="11"/>
      <c r="AB1718" s="11" t="s">
        <v>47</v>
      </c>
      <c r="AC1718" s="11">
        <v>0</v>
      </c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11"/>
      <c r="AR1718" s="11"/>
      <c r="AS1718" s="11"/>
      <c r="AT1718" s="11"/>
      <c r="AU1718" s="11"/>
      <c r="AV1718" s="11"/>
      <c r="AW1718" s="11"/>
      <c r="AX1718" s="11"/>
      <c r="AY1718" s="11"/>
      <c r="AZ1718" s="11"/>
      <c r="BA1718" s="11"/>
      <c r="BB1718" s="11"/>
    </row>
    <row r="1719" spans="1:54" x14ac:dyDescent="0.25">
      <c r="A1719" s="11" t="s">
        <v>5220</v>
      </c>
      <c r="B1719" s="12">
        <v>22</v>
      </c>
      <c r="C1719" s="12" t="str">
        <f t="shared" si="26"/>
        <v>[20-30[ ans</v>
      </c>
      <c r="D1719" s="11" t="s">
        <v>5221</v>
      </c>
      <c r="E1719" s="11" t="s">
        <v>48</v>
      </c>
      <c r="F1719" s="11" t="s">
        <v>55</v>
      </c>
      <c r="G1719" s="11"/>
      <c r="H1719" s="11"/>
      <c r="I1719" s="11" t="s">
        <v>41</v>
      </c>
      <c r="J1719" s="11" t="s">
        <v>79</v>
      </c>
      <c r="K1719" s="11" t="s">
        <v>6048</v>
      </c>
      <c r="L1719" s="11" t="s">
        <v>51</v>
      </c>
      <c r="M1719" s="11" t="s">
        <v>6062</v>
      </c>
      <c r="N1719" s="11" t="s">
        <v>64</v>
      </c>
      <c r="O1719" s="11" t="s">
        <v>729</v>
      </c>
      <c r="P1719" s="11" t="s">
        <v>6702</v>
      </c>
      <c r="Q1719" s="11"/>
      <c r="R1719" s="11"/>
      <c r="S1719" s="11" t="s">
        <v>45</v>
      </c>
      <c r="T1719" s="11" t="s">
        <v>58</v>
      </c>
      <c r="U1719" s="11" t="s">
        <v>6055</v>
      </c>
      <c r="V1719" s="11" t="s">
        <v>62</v>
      </c>
      <c r="W1719" s="17"/>
      <c r="X1719" s="17"/>
      <c r="Y1719" s="30"/>
      <c r="Z1719" s="30"/>
      <c r="AA1719" s="11"/>
      <c r="AB1719" s="11" t="s">
        <v>47</v>
      </c>
      <c r="AC1719" s="11">
        <v>0</v>
      </c>
      <c r="AD1719" s="11"/>
      <c r="AE1719" s="11"/>
      <c r="AF1719" s="11"/>
      <c r="AG1719" s="11"/>
      <c r="AH1719" s="11"/>
      <c r="AI1719" s="11"/>
      <c r="AJ1719" s="11"/>
      <c r="AK1719" s="11"/>
      <c r="AL1719" s="11"/>
      <c r="AM1719" s="11"/>
      <c r="AN1719" s="11"/>
      <c r="AO1719" s="11"/>
      <c r="AP1719" s="11"/>
      <c r="AQ1719" s="11"/>
      <c r="AR1719" s="11"/>
      <c r="AS1719" s="11"/>
      <c r="AT1719" s="11"/>
      <c r="AU1719" s="11"/>
      <c r="AV1719" s="11"/>
      <c r="AW1719" s="11"/>
      <c r="AX1719" s="11"/>
      <c r="AY1719" s="11"/>
      <c r="AZ1719" s="11"/>
      <c r="BA1719" s="11"/>
      <c r="BB1719" s="11"/>
    </row>
    <row r="1720" spans="1:54" x14ac:dyDescent="0.25">
      <c r="A1720" s="11" t="s">
        <v>5222</v>
      </c>
      <c r="B1720" s="12">
        <v>38</v>
      </c>
      <c r="C1720" s="12" t="str">
        <f t="shared" si="26"/>
        <v>[30-40[ ans</v>
      </c>
      <c r="D1720" s="11" t="s">
        <v>5223</v>
      </c>
      <c r="E1720" s="11" t="s">
        <v>54</v>
      </c>
      <c r="F1720" s="11" t="s">
        <v>40</v>
      </c>
      <c r="G1720" s="11"/>
      <c r="H1720" s="11"/>
      <c r="I1720" s="11" t="s">
        <v>41</v>
      </c>
      <c r="J1720" s="11" t="s">
        <v>536</v>
      </c>
      <c r="K1720" s="11" t="s">
        <v>6043</v>
      </c>
      <c r="L1720" s="11" t="s">
        <v>51</v>
      </c>
      <c r="M1720" s="11" t="s">
        <v>6062</v>
      </c>
      <c r="N1720" s="11" t="s">
        <v>1052</v>
      </c>
      <c r="O1720" s="11" t="s">
        <v>5706</v>
      </c>
      <c r="P1720" s="11" t="s">
        <v>6035</v>
      </c>
      <c r="Q1720" s="11" t="s">
        <v>5778</v>
      </c>
      <c r="R1720" s="11" t="s">
        <v>5779</v>
      </c>
      <c r="S1720" s="11" t="s">
        <v>45</v>
      </c>
      <c r="T1720" s="11" t="s">
        <v>39</v>
      </c>
      <c r="U1720" s="11" t="s">
        <v>6053</v>
      </c>
      <c r="V1720" s="11" t="s">
        <v>46</v>
      </c>
      <c r="W1720" s="17">
        <v>36528</v>
      </c>
      <c r="X1720" s="17" t="s">
        <v>6504</v>
      </c>
      <c r="Y1720" s="34">
        <v>19</v>
      </c>
      <c r="Z1720" s="30" t="s">
        <v>6649</v>
      </c>
      <c r="AA1720" s="29">
        <v>13.9</v>
      </c>
      <c r="AB1720" s="11" t="s">
        <v>47</v>
      </c>
      <c r="AC1720" s="11">
        <v>0</v>
      </c>
      <c r="AD1720" s="11"/>
      <c r="AE1720" s="11"/>
      <c r="AF1720" s="11"/>
      <c r="AG1720" s="11"/>
      <c r="AH1720" s="11"/>
      <c r="AI1720" s="11"/>
      <c r="AJ1720" s="11"/>
      <c r="AK1720" s="11"/>
      <c r="AL1720" s="11"/>
      <c r="AM1720" s="11"/>
      <c r="AN1720" s="11"/>
      <c r="AO1720" s="11"/>
      <c r="AP1720" s="11"/>
      <c r="AQ1720" s="11"/>
      <c r="AR1720" s="11"/>
      <c r="AS1720" s="11"/>
      <c r="AT1720" s="11"/>
      <c r="AU1720" s="11"/>
      <c r="AV1720" s="11"/>
      <c r="AW1720" s="11"/>
      <c r="AX1720" s="11"/>
      <c r="AY1720" s="11"/>
      <c r="AZ1720" s="11"/>
      <c r="BA1720" s="11"/>
      <c r="BB1720" s="11"/>
    </row>
    <row r="1721" spans="1:54" x14ac:dyDescent="0.25">
      <c r="A1721" s="11" t="s">
        <v>5224</v>
      </c>
      <c r="B1721" s="12">
        <v>32</v>
      </c>
      <c r="C1721" s="12" t="str">
        <f t="shared" si="26"/>
        <v>[30-40[ ans</v>
      </c>
      <c r="D1721" s="11" t="s">
        <v>5225</v>
      </c>
      <c r="E1721" s="11" t="s">
        <v>54</v>
      </c>
      <c r="F1721" s="11" t="s">
        <v>55</v>
      </c>
      <c r="G1721" s="11"/>
      <c r="H1721" s="11"/>
      <c r="I1721" s="11" t="s">
        <v>49</v>
      </c>
      <c r="J1721" s="11" t="s">
        <v>1358</v>
      </c>
      <c r="K1721" s="11" t="s">
        <v>6049</v>
      </c>
      <c r="L1721" s="11" t="s">
        <v>51</v>
      </c>
      <c r="M1721" s="11" t="s">
        <v>6062</v>
      </c>
      <c r="N1721" s="11" t="s">
        <v>1359</v>
      </c>
      <c r="O1721" s="11" t="s">
        <v>319</v>
      </c>
      <c r="P1721" s="11" t="s">
        <v>6033</v>
      </c>
      <c r="Q1721" s="11" t="s">
        <v>5568</v>
      </c>
      <c r="R1721" s="11" t="s">
        <v>5569</v>
      </c>
      <c r="S1721" s="11" t="s">
        <v>45</v>
      </c>
      <c r="T1721" s="11" t="s">
        <v>58</v>
      </c>
      <c r="U1721" s="11" t="s">
        <v>6055</v>
      </c>
      <c r="V1721" s="11" t="s">
        <v>46</v>
      </c>
      <c r="W1721" s="17" t="s">
        <v>6257</v>
      </c>
      <c r="X1721" s="17" t="s">
        <v>6622</v>
      </c>
      <c r="Y1721" s="34">
        <v>0</v>
      </c>
      <c r="Z1721" s="30" t="s">
        <v>6644</v>
      </c>
      <c r="AA1721" s="29">
        <v>11.3</v>
      </c>
      <c r="AB1721" s="11" t="s">
        <v>845</v>
      </c>
      <c r="AC1721" s="11">
        <v>1</v>
      </c>
      <c r="AD1721" s="27" t="s">
        <v>5511</v>
      </c>
      <c r="AE1721" s="27" t="s">
        <v>6673</v>
      </c>
      <c r="AF1721" s="11" t="s">
        <v>62</v>
      </c>
      <c r="AG1721" s="11" t="s">
        <v>46</v>
      </c>
      <c r="AH1721" s="11" t="s">
        <v>62</v>
      </c>
      <c r="AI1721" s="11" t="s">
        <v>62</v>
      </c>
      <c r="AJ1721" s="11" t="s">
        <v>1532</v>
      </c>
      <c r="AK1721" s="11" t="s">
        <v>62</v>
      </c>
      <c r="AL1721" s="11" t="s">
        <v>62</v>
      </c>
      <c r="AM1721" s="11" t="s">
        <v>62</v>
      </c>
      <c r="AN1721" s="11" t="s">
        <v>62</v>
      </c>
      <c r="AO1721" s="11" t="s">
        <v>62</v>
      </c>
      <c r="AP1721" s="11"/>
      <c r="AQ1721" s="11" t="s">
        <v>846</v>
      </c>
      <c r="AR1721" s="11"/>
      <c r="AS1721" s="11"/>
      <c r="AT1721" s="11"/>
      <c r="AU1721" s="11"/>
      <c r="AV1721" s="11"/>
      <c r="AW1721" s="11"/>
      <c r="AX1721" s="11"/>
      <c r="AY1721" s="11"/>
      <c r="AZ1721" s="11"/>
      <c r="BA1721" s="11"/>
      <c r="BB1721" s="11"/>
    </row>
    <row r="1722" spans="1:54" x14ac:dyDescent="0.25">
      <c r="A1722" s="11" t="s">
        <v>5227</v>
      </c>
      <c r="B1722" s="12">
        <v>19</v>
      </c>
      <c r="C1722" s="12" t="str">
        <f t="shared" si="26"/>
        <v xml:space="preserve"> &lt; 20 ans</v>
      </c>
      <c r="D1722" s="11" t="s">
        <v>5228</v>
      </c>
      <c r="E1722" s="11" t="s">
        <v>54</v>
      </c>
      <c r="F1722" s="11" t="s">
        <v>40</v>
      </c>
      <c r="G1722" s="11"/>
      <c r="H1722" s="11"/>
      <c r="I1722" s="11" t="s">
        <v>49</v>
      </c>
      <c r="J1722" s="11" t="s">
        <v>1352</v>
      </c>
      <c r="K1722" s="11" t="s">
        <v>6043</v>
      </c>
      <c r="L1722" s="11" t="s">
        <v>51</v>
      </c>
      <c r="M1722" s="11" t="s">
        <v>6062</v>
      </c>
      <c r="N1722" s="11" t="s">
        <v>1230</v>
      </c>
      <c r="O1722" s="11" t="s">
        <v>729</v>
      </c>
      <c r="P1722" s="11" t="s">
        <v>6702</v>
      </c>
      <c r="Q1722" s="11"/>
      <c r="R1722" s="11"/>
      <c r="S1722" s="11" t="s">
        <v>45</v>
      </c>
      <c r="T1722" s="11" t="s">
        <v>39</v>
      </c>
      <c r="U1722" s="11" t="s">
        <v>6053</v>
      </c>
      <c r="V1722" s="11" t="s">
        <v>62</v>
      </c>
      <c r="W1722" s="17"/>
      <c r="X1722" s="17"/>
      <c r="Y1722" s="30"/>
      <c r="Z1722" s="30"/>
      <c r="AA1722" s="29">
        <v>12.9</v>
      </c>
      <c r="AB1722" s="11" t="s">
        <v>898</v>
      </c>
      <c r="AC1722" s="11">
        <v>1</v>
      </c>
      <c r="AD1722" s="27" t="s">
        <v>5522</v>
      </c>
      <c r="AE1722" s="27" t="s">
        <v>6673</v>
      </c>
      <c r="AF1722" s="11"/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11"/>
      <c r="AR1722" s="11" t="s">
        <v>46</v>
      </c>
      <c r="AS1722" s="11" t="s">
        <v>62</v>
      </c>
      <c r="AT1722" s="11" t="s">
        <v>62</v>
      </c>
      <c r="AU1722" s="11" t="s">
        <v>62</v>
      </c>
      <c r="AV1722" s="11" t="s">
        <v>62</v>
      </c>
      <c r="AW1722" s="11" t="s">
        <v>62</v>
      </c>
      <c r="AX1722" s="11" t="s">
        <v>62</v>
      </c>
      <c r="AY1722" s="11" t="s">
        <v>62</v>
      </c>
      <c r="AZ1722" s="11" t="s">
        <v>62</v>
      </c>
      <c r="BA1722" s="11" t="s">
        <v>62</v>
      </c>
      <c r="BB1722" s="11"/>
    </row>
    <row r="1723" spans="1:54" x14ac:dyDescent="0.25">
      <c r="A1723" s="11" t="s">
        <v>5229</v>
      </c>
      <c r="B1723" s="12">
        <v>26</v>
      </c>
      <c r="C1723" s="12" t="str">
        <f t="shared" si="26"/>
        <v>[20-30[ ans</v>
      </c>
      <c r="D1723" s="11" t="s">
        <v>5230</v>
      </c>
      <c r="E1723" s="11" t="s">
        <v>48</v>
      </c>
      <c r="F1723" s="11" t="s">
        <v>40</v>
      </c>
      <c r="G1723" s="11"/>
      <c r="H1723" s="11"/>
      <c r="I1723" s="11" t="s">
        <v>41</v>
      </c>
      <c r="J1723" s="11" t="s">
        <v>79</v>
      </c>
      <c r="K1723" s="11" t="s">
        <v>6048</v>
      </c>
      <c r="L1723" s="11" t="s">
        <v>51</v>
      </c>
      <c r="M1723" s="11" t="s">
        <v>6062</v>
      </c>
      <c r="N1723" s="11" t="s">
        <v>64</v>
      </c>
      <c r="O1723" s="11" t="s">
        <v>729</v>
      </c>
      <c r="P1723" s="11" t="s">
        <v>6702</v>
      </c>
      <c r="Q1723" s="11"/>
      <c r="R1723" s="11"/>
      <c r="S1723" s="11" t="s">
        <v>45</v>
      </c>
      <c r="T1723" s="11" t="s">
        <v>58</v>
      </c>
      <c r="U1723" s="11" t="s">
        <v>6055</v>
      </c>
      <c r="V1723" s="11" t="s">
        <v>46</v>
      </c>
      <c r="W1723" s="17">
        <v>43103</v>
      </c>
      <c r="X1723" s="17" t="s">
        <v>6290</v>
      </c>
      <c r="Y1723" s="34">
        <v>1</v>
      </c>
      <c r="Z1723" s="30" t="s">
        <v>6644</v>
      </c>
      <c r="AA1723" s="29">
        <v>14.2</v>
      </c>
      <c r="AB1723" s="11" t="s">
        <v>47</v>
      </c>
      <c r="AC1723" s="11">
        <v>0</v>
      </c>
      <c r="AD1723" s="11"/>
      <c r="AE1723" s="11"/>
      <c r="AF1723" s="11"/>
      <c r="AG1723" s="11"/>
      <c r="AH1723" s="11"/>
      <c r="AI1723" s="11"/>
      <c r="AJ1723" s="11"/>
      <c r="AK1723" s="11"/>
      <c r="AL1723" s="11"/>
      <c r="AM1723" s="11"/>
      <c r="AN1723" s="11"/>
      <c r="AO1723" s="11"/>
      <c r="AP1723" s="11"/>
      <c r="AQ1723" s="11"/>
      <c r="AR1723" s="11"/>
      <c r="AS1723" s="11"/>
      <c r="AT1723" s="11"/>
      <c r="AU1723" s="11"/>
      <c r="AV1723" s="11"/>
      <c r="AW1723" s="11"/>
      <c r="AX1723" s="11"/>
      <c r="AY1723" s="11"/>
      <c r="AZ1723" s="11"/>
      <c r="BA1723" s="11"/>
      <c r="BB1723" s="11"/>
    </row>
    <row r="1724" spans="1:54" x14ac:dyDescent="0.25">
      <c r="A1724" s="11" t="s">
        <v>5231</v>
      </c>
      <c r="B1724" s="12">
        <v>37</v>
      </c>
      <c r="C1724" s="12" t="str">
        <f t="shared" si="26"/>
        <v>[30-40[ ans</v>
      </c>
      <c r="D1724" s="11" t="s">
        <v>5232</v>
      </c>
      <c r="E1724" s="11" t="s">
        <v>48</v>
      </c>
      <c r="F1724" s="11" t="s">
        <v>40</v>
      </c>
      <c r="G1724" s="11"/>
      <c r="H1724" s="11"/>
      <c r="I1724" s="11" t="s">
        <v>49</v>
      </c>
      <c r="J1724" s="11" t="s">
        <v>56</v>
      </c>
      <c r="K1724" s="11" t="s">
        <v>6045</v>
      </c>
      <c r="L1724" s="11" t="s">
        <v>60</v>
      </c>
      <c r="M1724" s="11" t="s">
        <v>6062</v>
      </c>
      <c r="N1724" s="11" t="s">
        <v>424</v>
      </c>
      <c r="O1724" s="11" t="s">
        <v>5502</v>
      </c>
      <c r="P1724" s="11" t="s">
        <v>6035</v>
      </c>
      <c r="Q1724" s="11" t="s">
        <v>5572</v>
      </c>
      <c r="R1724" s="11" t="s">
        <v>5573</v>
      </c>
      <c r="S1724" s="11" t="s">
        <v>45</v>
      </c>
      <c r="T1724" s="11" t="s">
        <v>84</v>
      </c>
      <c r="U1724" s="11" t="s">
        <v>6057</v>
      </c>
      <c r="V1724" s="11" t="s">
        <v>46</v>
      </c>
      <c r="W1724" s="17" t="s">
        <v>6085</v>
      </c>
      <c r="X1724" s="17" t="s">
        <v>6302</v>
      </c>
      <c r="Y1724" s="34">
        <v>1</v>
      </c>
      <c r="Z1724" s="30" t="s">
        <v>6644</v>
      </c>
      <c r="AA1724" s="11"/>
      <c r="AB1724" s="11" t="s">
        <v>47</v>
      </c>
      <c r="AC1724" s="11">
        <v>0</v>
      </c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11"/>
      <c r="AR1724" s="11"/>
      <c r="AS1724" s="11"/>
      <c r="AT1724" s="11"/>
      <c r="AU1724" s="11"/>
      <c r="AV1724" s="11"/>
      <c r="AW1724" s="11"/>
      <c r="AX1724" s="11"/>
      <c r="AY1724" s="11"/>
      <c r="AZ1724" s="11"/>
      <c r="BA1724" s="11"/>
      <c r="BB1724" s="11"/>
    </row>
    <row r="1725" spans="1:54" x14ac:dyDescent="0.25">
      <c r="A1725" s="11" t="s">
        <v>5233</v>
      </c>
      <c r="B1725" s="12">
        <v>27</v>
      </c>
      <c r="C1725" s="12" t="str">
        <f t="shared" si="26"/>
        <v>[20-30[ ans</v>
      </c>
      <c r="D1725" s="11" t="s">
        <v>5234</v>
      </c>
      <c r="E1725" s="11" t="s">
        <v>48</v>
      </c>
      <c r="F1725" s="11" t="s">
        <v>40</v>
      </c>
      <c r="G1725" s="11"/>
      <c r="H1725" s="11"/>
      <c r="I1725" s="11" t="s">
        <v>41</v>
      </c>
      <c r="J1725" s="11" t="s">
        <v>79</v>
      </c>
      <c r="K1725" s="11" t="s">
        <v>6048</v>
      </c>
      <c r="L1725" s="11" t="s">
        <v>60</v>
      </c>
      <c r="M1725" s="11" t="s">
        <v>6062</v>
      </c>
      <c r="N1725" s="11" t="s">
        <v>127</v>
      </c>
      <c r="O1725" s="11" t="s">
        <v>127</v>
      </c>
      <c r="P1725" s="11" t="s">
        <v>6035</v>
      </c>
      <c r="Q1725" s="11" t="s">
        <v>5760</v>
      </c>
      <c r="R1725" s="11" t="s">
        <v>5761</v>
      </c>
      <c r="S1725" s="11" t="s">
        <v>45</v>
      </c>
      <c r="T1725" s="11" t="s">
        <v>527</v>
      </c>
      <c r="U1725" s="11" t="e">
        <v>#N/A</v>
      </c>
      <c r="V1725" s="11" t="s">
        <v>62</v>
      </c>
      <c r="W1725" s="17"/>
      <c r="X1725" s="17"/>
      <c r="Y1725" s="30"/>
      <c r="Z1725" s="30"/>
      <c r="AA1725" s="11"/>
      <c r="AB1725" s="11" t="s">
        <v>47</v>
      </c>
      <c r="AC1725" s="11">
        <v>0</v>
      </c>
      <c r="AD1725" s="11"/>
      <c r="AE1725" s="11"/>
      <c r="AF1725" s="11"/>
      <c r="AG1725" s="11"/>
      <c r="AH1725" s="11"/>
      <c r="AI1725" s="11"/>
      <c r="AJ1725" s="11"/>
      <c r="AK1725" s="11"/>
      <c r="AL1725" s="11"/>
      <c r="AM1725" s="11"/>
      <c r="AN1725" s="11"/>
      <c r="AO1725" s="11"/>
      <c r="AP1725" s="11"/>
      <c r="AQ1725" s="11"/>
      <c r="AR1725" s="11"/>
      <c r="AS1725" s="11"/>
      <c r="AT1725" s="11"/>
      <c r="AU1725" s="11"/>
      <c r="AV1725" s="11"/>
      <c r="AW1725" s="11"/>
      <c r="AX1725" s="11"/>
      <c r="AY1725" s="11"/>
      <c r="AZ1725" s="11"/>
      <c r="BA1725" s="11"/>
      <c r="BB1725" s="11"/>
    </row>
    <row r="1726" spans="1:54" x14ac:dyDescent="0.25">
      <c r="A1726" s="11" t="s">
        <v>5235</v>
      </c>
      <c r="B1726" s="12">
        <v>37</v>
      </c>
      <c r="C1726" s="12" t="str">
        <f t="shared" si="26"/>
        <v>[30-40[ ans</v>
      </c>
      <c r="D1726" s="11" t="s">
        <v>5236</v>
      </c>
      <c r="E1726" s="11" t="s">
        <v>54</v>
      </c>
      <c r="F1726" s="11" t="s">
        <v>40</v>
      </c>
      <c r="G1726" s="11"/>
      <c r="H1726" s="11"/>
      <c r="I1726" s="11" t="s">
        <v>41</v>
      </c>
      <c r="J1726" s="11" t="s">
        <v>237</v>
      </c>
      <c r="K1726" s="11" t="s">
        <v>6047</v>
      </c>
      <c r="L1726" s="11" t="s">
        <v>51</v>
      </c>
      <c r="M1726" s="11" t="s">
        <v>6062</v>
      </c>
      <c r="N1726" s="11" t="s">
        <v>720</v>
      </c>
      <c r="O1726" s="11" t="s">
        <v>1355</v>
      </c>
      <c r="P1726" s="11" t="s">
        <v>6031</v>
      </c>
      <c r="Q1726" s="11" t="s">
        <v>5620</v>
      </c>
      <c r="R1726" s="11" t="s">
        <v>5621</v>
      </c>
      <c r="S1726" s="11" t="s">
        <v>45</v>
      </c>
      <c r="T1726" s="11" t="s">
        <v>39</v>
      </c>
      <c r="U1726" s="11" t="s">
        <v>6053</v>
      </c>
      <c r="V1726" s="11" t="s">
        <v>62</v>
      </c>
      <c r="W1726" s="17"/>
      <c r="X1726" s="17"/>
      <c r="Y1726" s="30"/>
      <c r="Z1726" s="30"/>
      <c r="AA1726" s="11"/>
      <c r="AB1726" s="11" t="s">
        <v>47</v>
      </c>
      <c r="AC1726" s="11">
        <v>0</v>
      </c>
      <c r="AD1726" s="11"/>
      <c r="AE1726" s="11"/>
      <c r="AF1726" s="11"/>
      <c r="AG1726" s="11"/>
      <c r="AH1726" s="11"/>
      <c r="AI1726" s="11"/>
      <c r="AJ1726" s="11"/>
      <c r="AK1726" s="11"/>
      <c r="AL1726" s="11"/>
      <c r="AM1726" s="11"/>
      <c r="AN1726" s="11"/>
      <c r="AO1726" s="11"/>
      <c r="AP1726" s="11"/>
      <c r="AQ1726" s="11"/>
      <c r="AR1726" s="11"/>
      <c r="AS1726" s="11"/>
      <c r="AT1726" s="11"/>
      <c r="AU1726" s="11"/>
      <c r="AV1726" s="11"/>
      <c r="AW1726" s="11"/>
      <c r="AX1726" s="11"/>
      <c r="AY1726" s="11"/>
      <c r="AZ1726" s="11"/>
      <c r="BA1726" s="11"/>
      <c r="BB1726" s="11"/>
    </row>
    <row r="1727" spans="1:54" x14ac:dyDescent="0.25">
      <c r="A1727" s="11" t="s">
        <v>5237</v>
      </c>
      <c r="B1727" s="12">
        <v>42</v>
      </c>
      <c r="C1727" s="12" t="str">
        <f t="shared" si="26"/>
        <v>[40-50 [ ans</v>
      </c>
      <c r="D1727" s="11" t="s">
        <v>2217</v>
      </c>
      <c r="E1727" s="11" t="s">
        <v>39</v>
      </c>
      <c r="F1727" s="11" t="s">
        <v>40</v>
      </c>
      <c r="G1727" s="11"/>
      <c r="H1727" s="11"/>
      <c r="I1727" s="11" t="s">
        <v>41</v>
      </c>
      <c r="J1727" s="11" t="s">
        <v>441</v>
      </c>
      <c r="K1727" s="11" t="s">
        <v>6045</v>
      </c>
      <c r="L1727" s="11" t="s">
        <v>51</v>
      </c>
      <c r="M1727" s="11" t="s">
        <v>6062</v>
      </c>
      <c r="N1727" s="11" t="s">
        <v>216</v>
      </c>
      <c r="O1727" s="11" t="s">
        <v>729</v>
      </c>
      <c r="P1727" s="11" t="s">
        <v>6702</v>
      </c>
      <c r="Q1727" s="11"/>
      <c r="R1727" s="11"/>
      <c r="S1727" s="11" t="s">
        <v>45</v>
      </c>
      <c r="T1727" s="11" t="s">
        <v>58</v>
      </c>
      <c r="U1727" s="11" t="s">
        <v>6055</v>
      </c>
      <c r="V1727" s="11" t="s">
        <v>62</v>
      </c>
      <c r="W1727" s="17"/>
      <c r="X1727" s="17"/>
      <c r="Y1727" s="30"/>
      <c r="Z1727" s="30"/>
      <c r="AA1727" s="29">
        <v>11.5</v>
      </c>
      <c r="AB1727" s="11" t="s">
        <v>845</v>
      </c>
      <c r="AC1727" s="11">
        <v>1</v>
      </c>
      <c r="AD1727" s="27" t="s">
        <v>5511</v>
      </c>
      <c r="AE1727" s="27" t="s">
        <v>6673</v>
      </c>
      <c r="AF1727" s="11" t="s">
        <v>62</v>
      </c>
      <c r="AG1727" s="11" t="s">
        <v>46</v>
      </c>
      <c r="AH1727" s="11" t="s">
        <v>62</v>
      </c>
      <c r="AI1727" s="11" t="s">
        <v>62</v>
      </c>
      <c r="AJ1727" s="11"/>
      <c r="AK1727" s="11"/>
      <c r="AL1727" s="11"/>
      <c r="AM1727" s="11"/>
      <c r="AN1727" s="11"/>
      <c r="AO1727" s="11"/>
      <c r="AP1727" s="11"/>
      <c r="AQ1727" s="11" t="s">
        <v>846</v>
      </c>
      <c r="AR1727" s="11"/>
      <c r="AS1727" s="11"/>
      <c r="AT1727" s="11"/>
      <c r="AU1727" s="11"/>
      <c r="AV1727" s="11"/>
      <c r="AW1727" s="11"/>
      <c r="AX1727" s="11"/>
      <c r="AY1727" s="11"/>
      <c r="AZ1727" s="11"/>
      <c r="BA1727" s="11"/>
      <c r="BB1727" s="11"/>
    </row>
    <row r="1728" spans="1:54" x14ac:dyDescent="0.25">
      <c r="A1728" s="11" t="s">
        <v>5238</v>
      </c>
      <c r="B1728" s="12">
        <v>34</v>
      </c>
      <c r="C1728" s="12" t="str">
        <f t="shared" si="26"/>
        <v>[30-40[ ans</v>
      </c>
      <c r="D1728" s="11" t="s">
        <v>5239</v>
      </c>
      <c r="E1728" s="11" t="s">
        <v>54</v>
      </c>
      <c r="F1728" s="11" t="s">
        <v>40</v>
      </c>
      <c r="G1728" s="11"/>
      <c r="H1728" s="11"/>
      <c r="I1728" s="11" t="s">
        <v>41</v>
      </c>
      <c r="J1728" s="11" t="s">
        <v>221</v>
      </c>
      <c r="K1728" s="11" t="s">
        <v>6045</v>
      </c>
      <c r="L1728" s="11" t="s">
        <v>43</v>
      </c>
      <c r="M1728" s="11" t="s">
        <v>6062</v>
      </c>
      <c r="N1728" s="11" t="s">
        <v>83</v>
      </c>
      <c r="O1728" s="11" t="s">
        <v>83</v>
      </c>
      <c r="P1728" s="11" t="s">
        <v>6035</v>
      </c>
      <c r="Q1728" s="11" t="s">
        <v>5598</v>
      </c>
      <c r="R1728" s="11" t="s">
        <v>5599</v>
      </c>
      <c r="S1728" s="11" t="s">
        <v>45</v>
      </c>
      <c r="T1728" s="11" t="s">
        <v>39</v>
      </c>
      <c r="U1728" s="11" t="s">
        <v>6053</v>
      </c>
      <c r="V1728" s="11" t="s">
        <v>46</v>
      </c>
      <c r="W1728" s="17" t="s">
        <v>6171</v>
      </c>
      <c r="X1728" s="17" t="s">
        <v>6469</v>
      </c>
      <c r="Y1728" s="34">
        <v>4</v>
      </c>
      <c r="Z1728" s="30" t="s">
        <v>6647</v>
      </c>
      <c r="AA1728" s="11"/>
      <c r="AB1728" s="11" t="s">
        <v>47</v>
      </c>
      <c r="AC1728" s="11">
        <v>0</v>
      </c>
      <c r="AD1728" s="11"/>
      <c r="AE1728" s="11"/>
      <c r="AF1728" s="11"/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11"/>
      <c r="AR1728" s="11"/>
      <c r="AS1728" s="11"/>
      <c r="AT1728" s="11"/>
      <c r="AU1728" s="11"/>
      <c r="AV1728" s="11"/>
      <c r="AW1728" s="11"/>
      <c r="AX1728" s="11"/>
      <c r="AY1728" s="11"/>
      <c r="AZ1728" s="11"/>
      <c r="BA1728" s="11"/>
      <c r="BB1728" s="11"/>
    </row>
    <row r="1729" spans="1:54" x14ac:dyDescent="0.25">
      <c r="A1729" s="11" t="s">
        <v>5240</v>
      </c>
      <c r="B1729" s="12">
        <v>42</v>
      </c>
      <c r="C1729" s="12" t="str">
        <f t="shared" si="26"/>
        <v>[40-50 [ ans</v>
      </c>
      <c r="D1729" s="11" t="s">
        <v>5241</v>
      </c>
      <c r="E1729" s="11" t="s">
        <v>39</v>
      </c>
      <c r="F1729" s="11" t="s">
        <v>40</v>
      </c>
      <c r="G1729" s="11"/>
      <c r="H1729" s="11"/>
      <c r="I1729" s="11" t="s">
        <v>41</v>
      </c>
      <c r="J1729" s="11" t="s">
        <v>134</v>
      </c>
      <c r="K1729" s="11" t="s">
        <v>6049</v>
      </c>
      <c r="L1729" s="11" t="s">
        <v>121</v>
      </c>
      <c r="M1729" s="11" t="s">
        <v>6062</v>
      </c>
      <c r="N1729" s="11" t="s">
        <v>875</v>
      </c>
      <c r="O1729" s="11" t="s">
        <v>875</v>
      </c>
      <c r="P1729" s="11" t="s">
        <v>6032</v>
      </c>
      <c r="Q1729" s="11" t="s">
        <v>5981</v>
      </c>
      <c r="R1729" s="11" t="s">
        <v>5982</v>
      </c>
      <c r="S1729" s="11" t="s">
        <v>45</v>
      </c>
      <c r="T1729" s="11" t="s">
        <v>58</v>
      </c>
      <c r="U1729" s="11" t="s">
        <v>6055</v>
      </c>
      <c r="V1729" s="11" t="s">
        <v>62</v>
      </c>
      <c r="W1729" s="17"/>
      <c r="X1729" s="17"/>
      <c r="Y1729" s="30"/>
      <c r="Z1729" s="30"/>
      <c r="AA1729" s="29">
        <v>13.9</v>
      </c>
      <c r="AB1729" s="11" t="s">
        <v>47</v>
      </c>
      <c r="AC1729" s="11">
        <v>0</v>
      </c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11"/>
      <c r="AR1729" s="11"/>
      <c r="AS1729" s="11"/>
      <c r="AT1729" s="11"/>
      <c r="AU1729" s="11"/>
      <c r="AV1729" s="11"/>
      <c r="AW1729" s="11"/>
      <c r="AX1729" s="11"/>
      <c r="AY1729" s="11"/>
      <c r="AZ1729" s="11"/>
      <c r="BA1729" s="11"/>
      <c r="BB1729" s="11"/>
    </row>
    <row r="1730" spans="1:54" x14ac:dyDescent="0.25">
      <c r="A1730" s="11" t="s">
        <v>5242</v>
      </c>
      <c r="B1730" s="12">
        <v>33</v>
      </c>
      <c r="C1730" s="12" t="str">
        <f t="shared" si="26"/>
        <v>[30-40[ ans</v>
      </c>
      <c r="D1730" s="11" t="s">
        <v>5243</v>
      </c>
      <c r="E1730" s="11" t="s">
        <v>54</v>
      </c>
      <c r="F1730" s="11" t="s">
        <v>40</v>
      </c>
      <c r="G1730" s="11"/>
      <c r="H1730" s="11"/>
      <c r="I1730" s="11" t="s">
        <v>49</v>
      </c>
      <c r="J1730" s="11" t="s">
        <v>966</v>
      </c>
      <c r="K1730" s="11" t="s">
        <v>6043</v>
      </c>
      <c r="L1730" s="11" t="s">
        <v>51</v>
      </c>
      <c r="M1730" s="11" t="s">
        <v>6062</v>
      </c>
      <c r="N1730" s="11" t="s">
        <v>729</v>
      </c>
      <c r="O1730" s="11" t="s">
        <v>729</v>
      </c>
      <c r="P1730" s="11" t="s">
        <v>6702</v>
      </c>
      <c r="Q1730" s="11"/>
      <c r="R1730" s="11"/>
      <c r="S1730" s="11" t="s">
        <v>45</v>
      </c>
      <c r="T1730" s="11" t="s">
        <v>39</v>
      </c>
      <c r="U1730" s="11" t="s">
        <v>6053</v>
      </c>
      <c r="V1730" s="11" t="s">
        <v>62</v>
      </c>
      <c r="W1730" s="17"/>
      <c r="X1730" s="17"/>
      <c r="Y1730" s="30"/>
      <c r="Z1730" s="30"/>
      <c r="AA1730" s="29">
        <v>13.5</v>
      </c>
      <c r="AB1730" s="11" t="s">
        <v>47</v>
      </c>
      <c r="AC1730" s="11">
        <v>0</v>
      </c>
      <c r="AD1730" s="11"/>
      <c r="AE1730" s="11"/>
      <c r="AF1730" s="11"/>
      <c r="AG1730" s="11"/>
      <c r="AH1730" s="11"/>
      <c r="AI1730" s="11"/>
      <c r="AJ1730" s="11"/>
      <c r="AK1730" s="11"/>
      <c r="AL1730" s="11"/>
      <c r="AM1730" s="11"/>
      <c r="AN1730" s="11"/>
      <c r="AO1730" s="11"/>
      <c r="AP1730" s="11"/>
      <c r="AQ1730" s="11"/>
      <c r="AR1730" s="11"/>
      <c r="AS1730" s="11"/>
      <c r="AT1730" s="11"/>
      <c r="AU1730" s="11"/>
      <c r="AV1730" s="11"/>
      <c r="AW1730" s="11"/>
      <c r="AX1730" s="11"/>
      <c r="AY1730" s="11"/>
      <c r="AZ1730" s="11"/>
      <c r="BA1730" s="11"/>
      <c r="BB1730" s="11"/>
    </row>
    <row r="1731" spans="1:54" x14ac:dyDescent="0.25">
      <c r="A1731" s="11" t="s">
        <v>5244</v>
      </c>
      <c r="B1731" s="12">
        <v>34</v>
      </c>
      <c r="C1731" s="12" t="str">
        <f t="shared" ref="C1731:C1794" si="27">IF(B1731&lt;20," &lt; 20 ans", IF(B1731&lt;30,"[20-30[ ans",IF(B1731&lt;40,"[30-40[ ans",IF(B1731&lt;50,"[40-50 [ ans",IF(B1731&lt;60, "[50-60 [ ans","&gt; 60 ans")))))</f>
        <v>[30-40[ ans</v>
      </c>
      <c r="D1731" s="11" t="s">
        <v>5245</v>
      </c>
      <c r="E1731" s="11" t="s">
        <v>54</v>
      </c>
      <c r="F1731" s="11" t="s">
        <v>40</v>
      </c>
      <c r="G1731" s="11"/>
      <c r="H1731" s="11"/>
      <c r="I1731" s="11" t="s">
        <v>49</v>
      </c>
      <c r="J1731" s="11" t="s">
        <v>71</v>
      </c>
      <c r="K1731" s="11" t="s">
        <v>6047</v>
      </c>
      <c r="L1731" s="11" t="s">
        <v>43</v>
      </c>
      <c r="M1731" s="11" t="s">
        <v>6062</v>
      </c>
      <c r="N1731" s="11" t="s">
        <v>948</v>
      </c>
      <c r="O1731" s="11" t="s">
        <v>802</v>
      </c>
      <c r="P1731" s="11" t="s">
        <v>6033</v>
      </c>
      <c r="Q1731" s="11" t="s">
        <v>5850</v>
      </c>
      <c r="R1731" s="11" t="s">
        <v>5851</v>
      </c>
      <c r="S1731" s="11" t="s">
        <v>45</v>
      </c>
      <c r="T1731" s="11" t="s">
        <v>39</v>
      </c>
      <c r="U1731" s="11" t="s">
        <v>6053</v>
      </c>
      <c r="V1731" s="11" t="s">
        <v>46</v>
      </c>
      <c r="W1731" s="17">
        <v>43101</v>
      </c>
      <c r="X1731" s="17" t="s">
        <v>6298</v>
      </c>
      <c r="Y1731" s="34">
        <v>1</v>
      </c>
      <c r="Z1731" s="30" t="s">
        <v>6644</v>
      </c>
      <c r="AA1731" s="29">
        <v>13</v>
      </c>
      <c r="AB1731" s="11" t="s">
        <v>47</v>
      </c>
      <c r="AC1731" s="11">
        <v>0</v>
      </c>
      <c r="AD1731" s="11"/>
      <c r="AE1731" s="11"/>
      <c r="AF1731" s="11"/>
      <c r="AG1731" s="11"/>
      <c r="AH1731" s="11"/>
      <c r="AI1731" s="11"/>
      <c r="AJ1731" s="11"/>
      <c r="AK1731" s="11"/>
      <c r="AL1731" s="11"/>
      <c r="AM1731" s="11"/>
      <c r="AN1731" s="11"/>
      <c r="AO1731" s="11"/>
      <c r="AP1731" s="11"/>
      <c r="AQ1731" s="11"/>
      <c r="AR1731" s="11"/>
      <c r="AS1731" s="11"/>
      <c r="AT1731" s="11"/>
      <c r="AU1731" s="11"/>
      <c r="AV1731" s="11"/>
      <c r="AW1731" s="11"/>
      <c r="AX1731" s="11"/>
      <c r="AY1731" s="11"/>
      <c r="AZ1731" s="11"/>
      <c r="BA1731" s="11"/>
      <c r="BB1731" s="11"/>
    </row>
    <row r="1732" spans="1:54" x14ac:dyDescent="0.25">
      <c r="A1732" s="11" t="s">
        <v>5246</v>
      </c>
      <c r="B1732" s="12">
        <v>34</v>
      </c>
      <c r="C1732" s="12" t="str">
        <f t="shared" si="27"/>
        <v>[30-40[ ans</v>
      </c>
      <c r="D1732" s="11" t="s">
        <v>5247</v>
      </c>
      <c r="E1732" s="11" t="s">
        <v>48</v>
      </c>
      <c r="F1732" s="11" t="s">
        <v>40</v>
      </c>
      <c r="G1732" s="11"/>
      <c r="H1732" s="11"/>
      <c r="I1732" s="11" t="s">
        <v>41</v>
      </c>
      <c r="J1732" s="11" t="s">
        <v>134</v>
      </c>
      <c r="K1732" s="11" t="s">
        <v>6049</v>
      </c>
      <c r="L1732" s="11" t="s">
        <v>51</v>
      </c>
      <c r="M1732" s="11" t="s">
        <v>6062</v>
      </c>
      <c r="N1732" s="11" t="s">
        <v>403</v>
      </c>
      <c r="O1732" s="11" t="s">
        <v>729</v>
      </c>
      <c r="P1732" s="11" t="s">
        <v>6702</v>
      </c>
      <c r="Q1732" s="11"/>
      <c r="R1732" s="11"/>
      <c r="S1732" s="11" t="s">
        <v>45</v>
      </c>
      <c r="T1732" s="11" t="s">
        <v>39</v>
      </c>
      <c r="U1732" s="11" t="s">
        <v>6053</v>
      </c>
      <c r="V1732" s="11" t="s">
        <v>46</v>
      </c>
      <c r="W1732" s="17">
        <v>42038</v>
      </c>
      <c r="X1732" s="17" t="s">
        <v>6452</v>
      </c>
      <c r="Y1732" s="34">
        <v>4</v>
      </c>
      <c r="Z1732" s="30" t="s">
        <v>6647</v>
      </c>
      <c r="AA1732" s="11"/>
      <c r="AB1732" s="11" t="s">
        <v>47</v>
      </c>
      <c r="AC1732" s="11">
        <v>0</v>
      </c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1"/>
      <c r="AN1732" s="11"/>
      <c r="AO1732" s="11"/>
      <c r="AP1732" s="11"/>
      <c r="AQ1732" s="11"/>
      <c r="AR1732" s="11"/>
      <c r="AS1732" s="11"/>
      <c r="AT1732" s="11"/>
      <c r="AU1732" s="11"/>
      <c r="AV1732" s="11"/>
      <c r="AW1732" s="11"/>
      <c r="AX1732" s="11"/>
      <c r="AY1732" s="11"/>
      <c r="AZ1732" s="11"/>
      <c r="BA1732" s="11"/>
      <c r="BB1732" s="11"/>
    </row>
    <row r="1733" spans="1:54" x14ac:dyDescent="0.25">
      <c r="A1733" s="11" t="s">
        <v>5248</v>
      </c>
      <c r="B1733" s="12">
        <v>47</v>
      </c>
      <c r="C1733" s="12" t="str">
        <f t="shared" si="27"/>
        <v>[40-50 [ ans</v>
      </c>
      <c r="D1733" s="11" t="s">
        <v>5249</v>
      </c>
      <c r="E1733" s="11" t="s">
        <v>39</v>
      </c>
      <c r="F1733" s="11" t="s">
        <v>40</v>
      </c>
      <c r="G1733" s="11"/>
      <c r="H1733" s="11"/>
      <c r="I1733" s="11" t="s">
        <v>41</v>
      </c>
      <c r="J1733" s="11" t="s">
        <v>332</v>
      </c>
      <c r="K1733" s="11" t="s">
        <v>6047</v>
      </c>
      <c r="L1733" s="11" t="s">
        <v>51</v>
      </c>
      <c r="M1733" s="11" t="s">
        <v>6062</v>
      </c>
      <c r="N1733" s="11" t="s">
        <v>135</v>
      </c>
      <c r="O1733" s="11" t="s">
        <v>729</v>
      </c>
      <c r="P1733" s="11" t="s">
        <v>6702</v>
      </c>
      <c r="Q1733" s="11"/>
      <c r="R1733" s="11"/>
      <c r="S1733" s="11" t="s">
        <v>45</v>
      </c>
      <c r="T1733" s="11" t="s">
        <v>39</v>
      </c>
      <c r="U1733" s="11" t="s">
        <v>6053</v>
      </c>
      <c r="V1733" s="11" t="s">
        <v>62</v>
      </c>
      <c r="W1733" s="17"/>
      <c r="X1733" s="17"/>
      <c r="Y1733" s="30"/>
      <c r="Z1733" s="30"/>
      <c r="AA1733" s="11"/>
      <c r="AB1733" s="11" t="s">
        <v>47</v>
      </c>
      <c r="AC1733" s="11">
        <v>0</v>
      </c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11"/>
      <c r="AR1733" s="11"/>
      <c r="AS1733" s="11"/>
      <c r="AT1733" s="11"/>
      <c r="AU1733" s="11"/>
      <c r="AV1733" s="11"/>
      <c r="AW1733" s="11"/>
      <c r="AX1733" s="11"/>
      <c r="AY1733" s="11"/>
      <c r="AZ1733" s="11"/>
      <c r="BA1733" s="11"/>
      <c r="BB1733" s="11"/>
    </row>
    <row r="1734" spans="1:54" x14ac:dyDescent="0.25">
      <c r="A1734" s="11" t="s">
        <v>5250</v>
      </c>
      <c r="B1734" s="12">
        <v>25</v>
      </c>
      <c r="C1734" s="12" t="str">
        <f t="shared" si="27"/>
        <v>[20-30[ ans</v>
      </c>
      <c r="D1734" s="11" t="s">
        <v>5251</v>
      </c>
      <c r="E1734" s="11" t="s">
        <v>54</v>
      </c>
      <c r="F1734" s="11" t="s">
        <v>40</v>
      </c>
      <c r="G1734" s="11"/>
      <c r="H1734" s="11"/>
      <c r="I1734" s="11" t="s">
        <v>41</v>
      </c>
      <c r="J1734" s="11" t="s">
        <v>56</v>
      </c>
      <c r="K1734" s="11" t="s">
        <v>6045</v>
      </c>
      <c r="L1734" s="11" t="s">
        <v>121</v>
      </c>
      <c r="M1734" s="11" t="s">
        <v>6062</v>
      </c>
      <c r="N1734" s="11" t="s">
        <v>1159</v>
      </c>
      <c r="O1734" s="11" t="s">
        <v>5656</v>
      </c>
      <c r="P1734" s="11" t="s">
        <v>6032</v>
      </c>
      <c r="Q1734" s="11" t="s">
        <v>5993</v>
      </c>
      <c r="R1734" s="11" t="s">
        <v>5994</v>
      </c>
      <c r="S1734" s="11" t="s">
        <v>45</v>
      </c>
      <c r="T1734" s="11" t="s">
        <v>39</v>
      </c>
      <c r="U1734" s="11" t="s">
        <v>6053</v>
      </c>
      <c r="V1734" s="11" t="s">
        <v>62</v>
      </c>
      <c r="W1734" s="17"/>
      <c r="X1734" s="17"/>
      <c r="Y1734" s="30"/>
      <c r="Z1734" s="30"/>
      <c r="AA1734" s="29">
        <v>13.4</v>
      </c>
      <c r="AB1734" s="11" t="s">
        <v>898</v>
      </c>
      <c r="AC1734" s="11">
        <v>1</v>
      </c>
      <c r="AD1734" s="27" t="s">
        <v>5530</v>
      </c>
      <c r="AE1734" s="27" t="s">
        <v>1212</v>
      </c>
      <c r="AF1734" s="11"/>
      <c r="AG1734" s="11"/>
      <c r="AH1734" s="11"/>
      <c r="AI1734" s="11"/>
      <c r="AJ1734" s="11"/>
      <c r="AK1734" s="11"/>
      <c r="AL1734" s="11"/>
      <c r="AM1734" s="11"/>
      <c r="AN1734" s="11"/>
      <c r="AO1734" s="11"/>
      <c r="AP1734" s="11"/>
      <c r="AQ1734" s="11"/>
      <c r="AR1734" s="11" t="s">
        <v>62</v>
      </c>
      <c r="AS1734" s="11" t="s">
        <v>62</v>
      </c>
      <c r="AT1734" s="11" t="s">
        <v>62</v>
      </c>
      <c r="AU1734" s="11" t="s">
        <v>62</v>
      </c>
      <c r="AV1734" s="11" t="s">
        <v>62</v>
      </c>
      <c r="AW1734" s="11" t="s">
        <v>62</v>
      </c>
      <c r="AX1734" s="11" t="s">
        <v>62</v>
      </c>
      <c r="AY1734" s="11" t="s">
        <v>62</v>
      </c>
      <c r="AZ1734" s="11" t="s">
        <v>46</v>
      </c>
      <c r="BA1734" s="11" t="s">
        <v>62</v>
      </c>
      <c r="BB1734" s="11"/>
    </row>
    <row r="1735" spans="1:54" x14ac:dyDescent="0.25">
      <c r="A1735" s="11" t="s">
        <v>5252</v>
      </c>
      <c r="B1735" s="12">
        <v>22</v>
      </c>
      <c r="C1735" s="12" t="str">
        <f t="shared" si="27"/>
        <v>[20-30[ ans</v>
      </c>
      <c r="D1735" s="11" t="s">
        <v>5253</v>
      </c>
      <c r="E1735" s="11" t="s">
        <v>39</v>
      </c>
      <c r="F1735" s="11" t="s">
        <v>40</v>
      </c>
      <c r="G1735" s="11"/>
      <c r="H1735" s="11"/>
      <c r="I1735" s="11" t="s">
        <v>49</v>
      </c>
      <c r="J1735" s="11" t="s">
        <v>1211</v>
      </c>
      <c r="K1735" s="11" t="s">
        <v>6043</v>
      </c>
      <c r="L1735" s="11" t="s">
        <v>51</v>
      </c>
      <c r="M1735" s="11" t="s">
        <v>6062</v>
      </c>
      <c r="N1735" s="11" t="s">
        <v>328</v>
      </c>
      <c r="O1735" s="11" t="s">
        <v>83</v>
      </c>
      <c r="P1735" s="11" t="s">
        <v>6035</v>
      </c>
      <c r="Q1735" s="11" t="s">
        <v>5598</v>
      </c>
      <c r="R1735" s="11" t="s">
        <v>5599</v>
      </c>
      <c r="S1735" s="11" t="s">
        <v>45</v>
      </c>
      <c r="T1735" s="11" t="s">
        <v>58</v>
      </c>
      <c r="U1735" s="11" t="s">
        <v>6055</v>
      </c>
      <c r="V1735" s="11" t="s">
        <v>62</v>
      </c>
      <c r="W1735" s="17"/>
      <c r="X1735" s="17"/>
      <c r="Y1735" s="30"/>
      <c r="Z1735" s="30"/>
      <c r="AA1735" s="29">
        <v>12.8</v>
      </c>
      <c r="AB1735" s="11" t="s">
        <v>898</v>
      </c>
      <c r="AC1735" s="11">
        <v>2</v>
      </c>
      <c r="AD1735" s="27" t="s">
        <v>5529</v>
      </c>
      <c r="AE1735" s="27" t="s">
        <v>6673</v>
      </c>
      <c r="AF1735" s="11"/>
      <c r="AG1735" s="11"/>
      <c r="AH1735" s="11"/>
      <c r="AI1735" s="11"/>
      <c r="AJ1735" s="11"/>
      <c r="AK1735" s="11"/>
      <c r="AL1735" s="11"/>
      <c r="AM1735" s="11"/>
      <c r="AN1735" s="11"/>
      <c r="AO1735" s="11"/>
      <c r="AP1735" s="11"/>
      <c r="AQ1735" s="11"/>
      <c r="AR1735" s="11" t="s">
        <v>62</v>
      </c>
      <c r="AS1735" s="11" t="s">
        <v>62</v>
      </c>
      <c r="AT1735" s="11" t="s">
        <v>62</v>
      </c>
      <c r="AU1735" s="11" t="s">
        <v>62</v>
      </c>
      <c r="AV1735" s="11" t="s">
        <v>62</v>
      </c>
      <c r="AW1735" s="11" t="s">
        <v>62</v>
      </c>
      <c r="AX1735" s="11" t="s">
        <v>62</v>
      </c>
      <c r="AY1735" s="11" t="s">
        <v>46</v>
      </c>
      <c r="AZ1735" s="11" t="s">
        <v>62</v>
      </c>
      <c r="BA1735" s="11" t="s">
        <v>62</v>
      </c>
      <c r="BB1735" s="11" t="s">
        <v>1212</v>
      </c>
    </row>
    <row r="1736" spans="1:54" x14ac:dyDescent="0.25">
      <c r="A1736" s="11" t="s">
        <v>5254</v>
      </c>
      <c r="B1736" s="12">
        <v>32</v>
      </c>
      <c r="C1736" s="12" t="str">
        <f t="shared" si="27"/>
        <v>[30-40[ ans</v>
      </c>
      <c r="D1736" s="11" t="s">
        <v>5255</v>
      </c>
      <c r="E1736" s="11" t="s">
        <v>48</v>
      </c>
      <c r="F1736" s="11" t="s">
        <v>40</v>
      </c>
      <c r="G1736" s="11"/>
      <c r="H1736" s="11"/>
      <c r="I1736" s="11" t="s">
        <v>41</v>
      </c>
      <c r="J1736" s="11" t="s">
        <v>250</v>
      </c>
      <c r="K1736" s="11" t="s">
        <v>6048</v>
      </c>
      <c r="L1736" s="11" t="s">
        <v>51</v>
      </c>
      <c r="M1736" s="11" t="s">
        <v>6062</v>
      </c>
      <c r="N1736" s="11" t="s">
        <v>418</v>
      </c>
      <c r="O1736" s="11" t="s">
        <v>1117</v>
      </c>
      <c r="P1736" s="11" t="s">
        <v>6035</v>
      </c>
      <c r="Q1736" s="11" t="s">
        <v>5758</v>
      </c>
      <c r="R1736" s="11" t="s">
        <v>5759</v>
      </c>
      <c r="S1736" s="11" t="s">
        <v>45</v>
      </c>
      <c r="T1736" s="11" t="s">
        <v>58</v>
      </c>
      <c r="U1736" s="11" t="s">
        <v>6055</v>
      </c>
      <c r="V1736" s="11" t="s">
        <v>62</v>
      </c>
      <c r="W1736" s="17"/>
      <c r="X1736" s="17"/>
      <c r="Y1736" s="30"/>
      <c r="Z1736" s="30"/>
      <c r="AA1736" s="11"/>
      <c r="AB1736" s="11" t="s">
        <v>47</v>
      </c>
      <c r="AC1736" s="11">
        <v>0</v>
      </c>
      <c r="AD1736" s="11"/>
      <c r="AE1736" s="11"/>
      <c r="AF1736" s="11"/>
      <c r="AG1736" s="11"/>
      <c r="AH1736" s="11"/>
      <c r="AI1736" s="11"/>
      <c r="AJ1736" s="11"/>
      <c r="AK1736" s="11"/>
      <c r="AL1736" s="11"/>
      <c r="AM1736" s="11"/>
      <c r="AN1736" s="11"/>
      <c r="AO1736" s="11"/>
      <c r="AP1736" s="11"/>
      <c r="AQ1736" s="11"/>
      <c r="AR1736" s="11"/>
      <c r="AS1736" s="11"/>
      <c r="AT1736" s="11"/>
      <c r="AU1736" s="11"/>
      <c r="AV1736" s="11"/>
      <c r="AW1736" s="11"/>
      <c r="AX1736" s="11"/>
      <c r="AY1736" s="11"/>
      <c r="AZ1736" s="11"/>
      <c r="BA1736" s="11"/>
      <c r="BB1736" s="11"/>
    </row>
    <row r="1737" spans="1:54" x14ac:dyDescent="0.25">
      <c r="A1737" s="11" t="s">
        <v>5256</v>
      </c>
      <c r="B1737" s="12">
        <v>41</v>
      </c>
      <c r="C1737" s="12" t="str">
        <f t="shared" si="27"/>
        <v>[40-50 [ ans</v>
      </c>
      <c r="D1737" s="11" t="s">
        <v>5257</v>
      </c>
      <c r="E1737" s="11" t="s">
        <v>39</v>
      </c>
      <c r="F1737" s="11" t="s">
        <v>40</v>
      </c>
      <c r="G1737" s="12">
        <v>183</v>
      </c>
      <c r="H1737" s="12">
        <v>87</v>
      </c>
      <c r="I1737" s="11" t="s">
        <v>41</v>
      </c>
      <c r="J1737" s="11" t="s">
        <v>406</v>
      </c>
      <c r="K1737" s="11" t="s">
        <v>6044</v>
      </c>
      <c r="L1737" s="11" t="s">
        <v>51</v>
      </c>
      <c r="M1737" s="11" t="s">
        <v>6062</v>
      </c>
      <c r="N1737" s="11" t="s">
        <v>403</v>
      </c>
      <c r="O1737" s="11" t="s">
        <v>729</v>
      </c>
      <c r="P1737" s="11" t="s">
        <v>6702</v>
      </c>
      <c r="Q1737" s="11"/>
      <c r="R1737" s="11"/>
      <c r="S1737" s="11" t="s">
        <v>45</v>
      </c>
      <c r="T1737" s="11" t="s">
        <v>58</v>
      </c>
      <c r="U1737" s="11" t="s">
        <v>6055</v>
      </c>
      <c r="V1737" s="11" t="s">
        <v>62</v>
      </c>
      <c r="W1737" s="17"/>
      <c r="X1737" s="17"/>
      <c r="Y1737" s="30"/>
      <c r="Z1737" s="30"/>
      <c r="AA1737" s="11"/>
      <c r="AB1737" s="11" t="s">
        <v>47</v>
      </c>
      <c r="AC1737" s="11">
        <v>0</v>
      </c>
      <c r="AD1737" s="11"/>
      <c r="AE1737" s="11"/>
      <c r="AF1737" s="11"/>
      <c r="AG1737" s="11"/>
      <c r="AH1737" s="11"/>
      <c r="AI1737" s="11"/>
      <c r="AJ1737" s="11"/>
      <c r="AK1737" s="11"/>
      <c r="AL1737" s="11"/>
      <c r="AM1737" s="11"/>
      <c r="AN1737" s="11"/>
      <c r="AO1737" s="11"/>
      <c r="AP1737" s="11"/>
      <c r="AQ1737" s="11"/>
      <c r="AR1737" s="11"/>
      <c r="AS1737" s="11"/>
      <c r="AT1737" s="11"/>
      <c r="AU1737" s="11"/>
      <c r="AV1737" s="11"/>
      <c r="AW1737" s="11"/>
      <c r="AX1737" s="11"/>
      <c r="AY1737" s="11"/>
      <c r="AZ1737" s="11"/>
      <c r="BA1737" s="11"/>
      <c r="BB1737" s="11"/>
    </row>
    <row r="1738" spans="1:54" x14ac:dyDescent="0.25">
      <c r="A1738" s="11" t="s">
        <v>5258</v>
      </c>
      <c r="B1738" s="12">
        <v>26</v>
      </c>
      <c r="C1738" s="12" t="str">
        <f t="shared" si="27"/>
        <v>[20-30[ ans</v>
      </c>
      <c r="D1738" s="11" t="s">
        <v>5259</v>
      </c>
      <c r="E1738" s="11" t="s">
        <v>48</v>
      </c>
      <c r="F1738" s="11" t="s">
        <v>40</v>
      </c>
      <c r="G1738" s="12">
        <v>175</v>
      </c>
      <c r="H1738" s="12">
        <v>73</v>
      </c>
      <c r="I1738" s="11" t="s">
        <v>41</v>
      </c>
      <c r="J1738" s="11" t="s">
        <v>425</v>
      </c>
      <c r="K1738" s="11" t="s">
        <v>6048</v>
      </c>
      <c r="L1738" s="11" t="s">
        <v>51</v>
      </c>
      <c r="M1738" s="11" t="s">
        <v>6062</v>
      </c>
      <c r="N1738" s="11" t="s">
        <v>426</v>
      </c>
      <c r="O1738" s="11" t="s">
        <v>5641</v>
      </c>
      <c r="P1738" s="11" t="s">
        <v>6033</v>
      </c>
      <c r="Q1738" s="11" t="s">
        <v>5818</v>
      </c>
      <c r="R1738" s="11" t="s">
        <v>5819</v>
      </c>
      <c r="S1738" s="11" t="s">
        <v>45</v>
      </c>
      <c r="T1738" s="11" t="s">
        <v>58</v>
      </c>
      <c r="U1738" s="11" t="s">
        <v>6055</v>
      </c>
      <c r="V1738" s="11" t="s">
        <v>62</v>
      </c>
      <c r="W1738" s="17"/>
      <c r="X1738" s="17"/>
      <c r="Y1738" s="30"/>
      <c r="Z1738" s="30"/>
      <c r="AA1738" s="11"/>
      <c r="AB1738" s="11" t="s">
        <v>47</v>
      </c>
      <c r="AC1738" s="11">
        <v>0</v>
      </c>
      <c r="AD1738" s="11"/>
      <c r="AE1738" s="11"/>
      <c r="AF1738" s="11"/>
      <c r="AG1738" s="11"/>
      <c r="AH1738" s="11"/>
      <c r="AI1738" s="11"/>
      <c r="AJ1738" s="11"/>
      <c r="AK1738" s="11"/>
      <c r="AL1738" s="11"/>
      <c r="AM1738" s="11"/>
      <c r="AN1738" s="11"/>
      <c r="AO1738" s="11"/>
      <c r="AP1738" s="11"/>
      <c r="AQ1738" s="11"/>
      <c r="AR1738" s="11"/>
      <c r="AS1738" s="11"/>
      <c r="AT1738" s="11"/>
      <c r="AU1738" s="11"/>
      <c r="AV1738" s="11"/>
      <c r="AW1738" s="11"/>
      <c r="AX1738" s="11"/>
      <c r="AY1738" s="11"/>
      <c r="AZ1738" s="11"/>
      <c r="BA1738" s="11"/>
      <c r="BB1738" s="11"/>
    </row>
    <row r="1739" spans="1:54" x14ac:dyDescent="0.25">
      <c r="A1739" s="11" t="s">
        <v>5260</v>
      </c>
      <c r="B1739" s="12">
        <v>20</v>
      </c>
      <c r="C1739" s="12" t="str">
        <f t="shared" si="27"/>
        <v>[20-30[ ans</v>
      </c>
      <c r="D1739" s="11" t="s">
        <v>5261</v>
      </c>
      <c r="E1739" s="11" t="s">
        <v>54</v>
      </c>
      <c r="F1739" s="11" t="s">
        <v>40</v>
      </c>
      <c r="G1739" s="11"/>
      <c r="H1739" s="11"/>
      <c r="I1739" s="11" t="s">
        <v>41</v>
      </c>
      <c r="J1739" s="11" t="s">
        <v>101</v>
      </c>
      <c r="K1739" s="11" t="s">
        <v>286</v>
      </c>
      <c r="L1739" s="11" t="s">
        <v>51</v>
      </c>
      <c r="M1739" s="11" t="s">
        <v>6062</v>
      </c>
      <c r="N1739" s="11" t="s">
        <v>149</v>
      </c>
      <c r="O1739" s="11" t="s">
        <v>554</v>
      </c>
      <c r="P1739" s="11" t="s">
        <v>6032</v>
      </c>
      <c r="Q1739" s="11" t="s">
        <v>5576</v>
      </c>
      <c r="R1739" s="11" t="s">
        <v>5577</v>
      </c>
      <c r="S1739" s="11" t="s">
        <v>45</v>
      </c>
      <c r="T1739" s="11" t="s">
        <v>39</v>
      </c>
      <c r="U1739" s="11" t="s">
        <v>6053</v>
      </c>
      <c r="V1739" s="11" t="s">
        <v>46</v>
      </c>
      <c r="W1739" s="17" t="s">
        <v>6258</v>
      </c>
      <c r="X1739" s="17" t="s">
        <v>6623</v>
      </c>
      <c r="Y1739" s="34">
        <v>2</v>
      </c>
      <c r="Z1739" s="30" t="s">
        <v>6644</v>
      </c>
      <c r="AA1739" s="11"/>
      <c r="AB1739" s="11" t="s">
        <v>47</v>
      </c>
      <c r="AC1739" s="11">
        <v>0</v>
      </c>
      <c r="AD1739" s="11"/>
      <c r="AE1739" s="11"/>
      <c r="AF1739" s="11"/>
      <c r="AG1739" s="11"/>
      <c r="AH1739" s="11"/>
      <c r="AI1739" s="11"/>
      <c r="AJ1739" s="11"/>
      <c r="AK1739" s="11"/>
      <c r="AL1739" s="11"/>
      <c r="AM1739" s="11"/>
      <c r="AN1739" s="11"/>
      <c r="AO1739" s="11"/>
      <c r="AP1739" s="11"/>
      <c r="AQ1739" s="11"/>
      <c r="AR1739" s="11"/>
      <c r="AS1739" s="11"/>
      <c r="AT1739" s="11"/>
      <c r="AU1739" s="11"/>
      <c r="AV1739" s="11"/>
      <c r="AW1739" s="11"/>
      <c r="AX1739" s="11"/>
      <c r="AY1739" s="11"/>
      <c r="AZ1739" s="11"/>
      <c r="BA1739" s="11"/>
      <c r="BB1739" s="11"/>
    </row>
    <row r="1740" spans="1:54" x14ac:dyDescent="0.25">
      <c r="A1740" s="11" t="s">
        <v>5263</v>
      </c>
      <c r="B1740" s="12">
        <v>26</v>
      </c>
      <c r="C1740" s="12" t="str">
        <f t="shared" si="27"/>
        <v>[20-30[ ans</v>
      </c>
      <c r="D1740" s="11" t="s">
        <v>5264</v>
      </c>
      <c r="E1740" s="11" t="s">
        <v>92</v>
      </c>
      <c r="F1740" s="11" t="s">
        <v>40</v>
      </c>
      <c r="G1740" s="11"/>
      <c r="H1740" s="11"/>
      <c r="I1740" s="11" t="s">
        <v>41</v>
      </c>
      <c r="J1740" s="11" t="s">
        <v>318</v>
      </c>
      <c r="K1740" s="11" t="s">
        <v>6043</v>
      </c>
      <c r="L1740" s="11" t="s">
        <v>43</v>
      </c>
      <c r="M1740" s="11" t="s">
        <v>6062</v>
      </c>
      <c r="N1740" s="11" t="s">
        <v>319</v>
      </c>
      <c r="O1740" s="11" t="s">
        <v>319</v>
      </c>
      <c r="P1740" s="11" t="s">
        <v>6033</v>
      </c>
      <c r="Q1740" s="11" t="s">
        <v>5568</v>
      </c>
      <c r="R1740" s="11" t="s">
        <v>5569</v>
      </c>
      <c r="S1740" s="11" t="s">
        <v>45</v>
      </c>
      <c r="T1740" s="11" t="s">
        <v>229</v>
      </c>
      <c r="U1740" s="11" t="s">
        <v>6053</v>
      </c>
      <c r="V1740" s="11" t="s">
        <v>46</v>
      </c>
      <c r="W1740" s="17">
        <v>42736</v>
      </c>
      <c r="X1740" s="17" t="s">
        <v>6270</v>
      </c>
      <c r="Y1740" s="34">
        <v>2</v>
      </c>
      <c r="Z1740" s="30" t="s">
        <v>6644</v>
      </c>
      <c r="AA1740" s="11"/>
      <c r="AB1740" s="11" t="s">
        <v>47</v>
      </c>
      <c r="AC1740" s="11">
        <v>0</v>
      </c>
      <c r="AD1740" s="11"/>
      <c r="AE1740" s="11"/>
      <c r="AF1740" s="11"/>
      <c r="AG1740" s="11"/>
      <c r="AH1740" s="11"/>
      <c r="AI1740" s="11"/>
      <c r="AJ1740" s="11"/>
      <c r="AK1740" s="11"/>
      <c r="AL1740" s="11"/>
      <c r="AM1740" s="11"/>
      <c r="AN1740" s="11"/>
      <c r="AO1740" s="11"/>
      <c r="AP1740" s="11"/>
      <c r="AQ1740" s="11"/>
      <c r="AR1740" s="11"/>
      <c r="AS1740" s="11"/>
      <c r="AT1740" s="11"/>
      <c r="AU1740" s="11"/>
      <c r="AV1740" s="11"/>
      <c r="AW1740" s="11"/>
      <c r="AX1740" s="11"/>
      <c r="AY1740" s="11"/>
      <c r="AZ1740" s="11"/>
      <c r="BA1740" s="11"/>
      <c r="BB1740" s="11"/>
    </row>
    <row r="1741" spans="1:54" x14ac:dyDescent="0.25">
      <c r="A1741" s="11" t="s">
        <v>5265</v>
      </c>
      <c r="B1741" s="12">
        <v>54</v>
      </c>
      <c r="C1741" s="12" t="str">
        <f t="shared" si="27"/>
        <v>[50-60 [ ans</v>
      </c>
      <c r="D1741" s="11" t="s">
        <v>5266</v>
      </c>
      <c r="E1741" s="11" t="s">
        <v>54</v>
      </c>
      <c r="F1741" s="11" t="s">
        <v>40</v>
      </c>
      <c r="G1741" s="11"/>
      <c r="H1741" s="11"/>
      <c r="I1741" s="11" t="s">
        <v>41</v>
      </c>
      <c r="J1741" s="11" t="s">
        <v>98</v>
      </c>
      <c r="K1741" s="11" t="s">
        <v>6043</v>
      </c>
      <c r="L1741" s="11" t="s">
        <v>114</v>
      </c>
      <c r="M1741" s="11" t="s">
        <v>6062</v>
      </c>
      <c r="N1741" s="11" t="s">
        <v>170</v>
      </c>
      <c r="O1741" s="11" t="s">
        <v>115</v>
      </c>
      <c r="P1741" s="11" t="s">
        <v>6031</v>
      </c>
      <c r="Q1741" s="11" t="s">
        <v>5604</v>
      </c>
      <c r="R1741" s="11" t="s">
        <v>5605</v>
      </c>
      <c r="S1741" s="11" t="s">
        <v>45</v>
      </c>
      <c r="T1741" s="11" t="s">
        <v>84</v>
      </c>
      <c r="U1741" s="11" t="s">
        <v>6057</v>
      </c>
      <c r="V1741" s="11" t="s">
        <v>46</v>
      </c>
      <c r="W1741" s="17">
        <v>36161</v>
      </c>
      <c r="X1741" s="17" t="s">
        <v>6624</v>
      </c>
      <c r="Y1741" s="34">
        <v>20</v>
      </c>
      <c r="Z1741" s="30" t="s">
        <v>6649</v>
      </c>
      <c r="AA1741" s="11"/>
      <c r="AB1741" s="11" t="s">
        <v>47</v>
      </c>
      <c r="AC1741" s="11">
        <v>0</v>
      </c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11"/>
      <c r="AR1741" s="11"/>
      <c r="AS1741" s="11"/>
      <c r="AT1741" s="11"/>
      <c r="AU1741" s="11"/>
      <c r="AV1741" s="11"/>
      <c r="AW1741" s="11"/>
      <c r="AX1741" s="11"/>
      <c r="AY1741" s="11"/>
      <c r="AZ1741" s="11"/>
      <c r="BA1741" s="11"/>
      <c r="BB1741" s="11"/>
    </row>
    <row r="1742" spans="1:54" x14ac:dyDescent="0.25">
      <c r="A1742" s="11" t="s">
        <v>5268</v>
      </c>
      <c r="B1742" s="12">
        <v>21</v>
      </c>
      <c r="C1742" s="12" t="str">
        <f t="shared" si="27"/>
        <v>[20-30[ ans</v>
      </c>
      <c r="D1742" s="11" t="s">
        <v>5269</v>
      </c>
      <c r="E1742" s="11" t="s">
        <v>54</v>
      </c>
      <c r="F1742" s="11" t="s">
        <v>40</v>
      </c>
      <c r="G1742" s="11"/>
      <c r="H1742" s="11"/>
      <c r="I1742" s="11" t="s">
        <v>41</v>
      </c>
      <c r="J1742" s="11" t="s">
        <v>286</v>
      </c>
      <c r="K1742" s="11" t="s">
        <v>286</v>
      </c>
      <c r="L1742" s="11" t="s">
        <v>43</v>
      </c>
      <c r="M1742" s="11" t="s">
        <v>6062</v>
      </c>
      <c r="N1742" s="11" t="s">
        <v>479</v>
      </c>
      <c r="O1742" s="11" t="s">
        <v>104</v>
      </c>
      <c r="P1742" s="11" t="s">
        <v>6033</v>
      </c>
      <c r="Q1742" s="11" t="s">
        <v>6036</v>
      </c>
      <c r="R1742" s="11" t="s">
        <v>6037</v>
      </c>
      <c r="S1742" s="11" t="s">
        <v>45</v>
      </c>
      <c r="T1742" s="11" t="s">
        <v>84</v>
      </c>
      <c r="U1742" s="11" t="s">
        <v>6057</v>
      </c>
      <c r="V1742" s="11" t="s">
        <v>62</v>
      </c>
      <c r="W1742" s="17"/>
      <c r="X1742" s="17"/>
      <c r="Y1742" s="30"/>
      <c r="Z1742" s="30"/>
      <c r="AA1742" s="29">
        <v>11.9</v>
      </c>
      <c r="AB1742" s="11" t="s">
        <v>845</v>
      </c>
      <c r="AC1742" s="11">
        <v>1</v>
      </c>
      <c r="AD1742" s="27" t="s">
        <v>5511</v>
      </c>
      <c r="AE1742" s="27" t="s">
        <v>6673</v>
      </c>
      <c r="AF1742" s="11" t="s">
        <v>62</v>
      </c>
      <c r="AG1742" s="11" t="s">
        <v>46</v>
      </c>
      <c r="AH1742" s="11" t="s">
        <v>62</v>
      </c>
      <c r="AI1742" s="11" t="s">
        <v>62</v>
      </c>
      <c r="AJ1742" s="11"/>
      <c r="AK1742" s="11"/>
      <c r="AL1742" s="11"/>
      <c r="AM1742" s="11"/>
      <c r="AN1742" s="11"/>
      <c r="AO1742" s="11"/>
      <c r="AP1742" s="11"/>
      <c r="AQ1742" s="11" t="s">
        <v>846</v>
      </c>
      <c r="AR1742" s="11"/>
      <c r="AS1742" s="11"/>
      <c r="AT1742" s="11"/>
      <c r="AU1742" s="11"/>
      <c r="AV1742" s="11"/>
      <c r="AW1742" s="11"/>
      <c r="AX1742" s="11"/>
      <c r="AY1742" s="11"/>
      <c r="AZ1742" s="11"/>
      <c r="BA1742" s="11"/>
      <c r="BB1742" s="11"/>
    </row>
    <row r="1743" spans="1:54" x14ac:dyDescent="0.25">
      <c r="A1743" s="11" t="s">
        <v>5270</v>
      </c>
      <c r="B1743" s="12">
        <v>30</v>
      </c>
      <c r="C1743" s="12" t="str">
        <f t="shared" si="27"/>
        <v>[30-40[ ans</v>
      </c>
      <c r="D1743" s="11" t="s">
        <v>3087</v>
      </c>
      <c r="E1743" s="11" t="s">
        <v>39</v>
      </c>
      <c r="F1743" s="11" t="s">
        <v>40</v>
      </c>
      <c r="G1743" s="11"/>
      <c r="H1743" s="11"/>
      <c r="I1743" s="11" t="s">
        <v>41</v>
      </c>
      <c r="J1743" s="11" t="s">
        <v>1054</v>
      </c>
      <c r="K1743" s="11" t="s">
        <v>6048</v>
      </c>
      <c r="L1743" s="11" t="s">
        <v>51</v>
      </c>
      <c r="M1743" s="11" t="s">
        <v>6062</v>
      </c>
      <c r="N1743" s="11" t="s">
        <v>296</v>
      </c>
      <c r="O1743" s="11" t="s">
        <v>5504</v>
      </c>
      <c r="P1743" s="11" t="s">
        <v>6035</v>
      </c>
      <c r="Q1743" s="11" t="s">
        <v>5729</v>
      </c>
      <c r="R1743" s="11" t="s">
        <v>5730</v>
      </c>
      <c r="S1743" s="11" t="s">
        <v>45</v>
      </c>
      <c r="T1743" s="11" t="s">
        <v>58</v>
      </c>
      <c r="U1743" s="11" t="s">
        <v>6055</v>
      </c>
      <c r="V1743" s="11" t="s">
        <v>62</v>
      </c>
      <c r="W1743" s="17"/>
      <c r="X1743" s="17"/>
      <c r="Y1743" s="30"/>
      <c r="Z1743" s="30"/>
      <c r="AA1743" s="29">
        <v>13.7</v>
      </c>
      <c r="AB1743" s="11" t="s">
        <v>47</v>
      </c>
      <c r="AC1743" s="11">
        <v>0</v>
      </c>
      <c r="AD1743" s="11"/>
      <c r="AE1743" s="11"/>
      <c r="AF1743" s="11"/>
      <c r="AG1743" s="11"/>
      <c r="AH1743" s="11"/>
      <c r="AI1743" s="11"/>
      <c r="AJ1743" s="11"/>
      <c r="AK1743" s="11"/>
      <c r="AL1743" s="11"/>
      <c r="AM1743" s="11"/>
      <c r="AN1743" s="11"/>
      <c r="AO1743" s="11"/>
      <c r="AP1743" s="11"/>
      <c r="AQ1743" s="11"/>
      <c r="AR1743" s="11"/>
      <c r="AS1743" s="11"/>
      <c r="AT1743" s="11"/>
      <c r="AU1743" s="11"/>
      <c r="AV1743" s="11"/>
      <c r="AW1743" s="11"/>
      <c r="AX1743" s="11"/>
      <c r="AY1743" s="11"/>
      <c r="AZ1743" s="11"/>
      <c r="BA1743" s="11"/>
      <c r="BB1743" s="11"/>
    </row>
    <row r="1744" spans="1:54" x14ac:dyDescent="0.25">
      <c r="A1744" s="11" t="s">
        <v>5271</v>
      </c>
      <c r="B1744" s="12">
        <v>27</v>
      </c>
      <c r="C1744" s="12" t="str">
        <f t="shared" si="27"/>
        <v>[20-30[ ans</v>
      </c>
      <c r="D1744" s="11" t="s">
        <v>5272</v>
      </c>
      <c r="E1744" s="11" t="s">
        <v>48</v>
      </c>
      <c r="F1744" s="11" t="s">
        <v>40</v>
      </c>
      <c r="G1744" s="11"/>
      <c r="H1744" s="11"/>
      <c r="I1744" s="11" t="s">
        <v>41</v>
      </c>
      <c r="J1744" s="11" t="s">
        <v>79</v>
      </c>
      <c r="K1744" s="11" t="s">
        <v>6048</v>
      </c>
      <c r="L1744" s="11" t="s">
        <v>43</v>
      </c>
      <c r="M1744" s="11" t="s">
        <v>6062</v>
      </c>
      <c r="N1744" s="11" t="s">
        <v>681</v>
      </c>
      <c r="O1744" s="11" t="s">
        <v>164</v>
      </c>
      <c r="P1744" s="11" t="s">
        <v>6033</v>
      </c>
      <c r="Q1744" s="11" t="s">
        <v>5582</v>
      </c>
      <c r="R1744" s="11" t="s">
        <v>5583</v>
      </c>
      <c r="S1744" s="11" t="s">
        <v>45</v>
      </c>
      <c r="T1744" s="11" t="s">
        <v>39</v>
      </c>
      <c r="U1744" s="11" t="s">
        <v>6053</v>
      </c>
      <c r="V1744" s="11" t="s">
        <v>62</v>
      </c>
      <c r="W1744" s="17"/>
      <c r="X1744" s="17"/>
      <c r="Y1744" s="30"/>
      <c r="Z1744" s="30"/>
      <c r="AA1744" s="11"/>
      <c r="AB1744" s="11" t="s">
        <v>845</v>
      </c>
      <c r="AC1744" s="11">
        <v>1</v>
      </c>
      <c r="AD1744" s="27" t="s">
        <v>5510</v>
      </c>
      <c r="AE1744" s="27" t="s">
        <v>6673</v>
      </c>
      <c r="AF1744" s="11" t="s">
        <v>46</v>
      </c>
      <c r="AG1744" s="11" t="s">
        <v>62</v>
      </c>
      <c r="AH1744" s="11" t="s">
        <v>62</v>
      </c>
      <c r="AI1744" s="11" t="s">
        <v>62</v>
      </c>
      <c r="AJ1744" s="11"/>
      <c r="AK1744" s="11"/>
      <c r="AL1744" s="11"/>
      <c r="AM1744" s="11"/>
      <c r="AN1744" s="11"/>
      <c r="AO1744" s="11"/>
      <c r="AP1744" s="11"/>
      <c r="AQ1744" s="11" t="s">
        <v>846</v>
      </c>
      <c r="AR1744" s="11"/>
      <c r="AS1744" s="11"/>
      <c r="AT1744" s="11"/>
      <c r="AU1744" s="11"/>
      <c r="AV1744" s="11"/>
      <c r="AW1744" s="11"/>
      <c r="AX1744" s="11"/>
      <c r="AY1744" s="11"/>
      <c r="AZ1744" s="11"/>
      <c r="BA1744" s="11"/>
      <c r="BB1744" s="11"/>
    </row>
    <row r="1745" spans="1:54" x14ac:dyDescent="0.25">
      <c r="A1745" s="11" t="s">
        <v>5273</v>
      </c>
      <c r="B1745" s="12">
        <v>31</v>
      </c>
      <c r="C1745" s="12" t="str">
        <f t="shared" si="27"/>
        <v>[30-40[ ans</v>
      </c>
      <c r="D1745" s="11" t="s">
        <v>5274</v>
      </c>
      <c r="E1745" s="11" t="s">
        <v>48</v>
      </c>
      <c r="F1745" s="11" t="s">
        <v>40</v>
      </c>
      <c r="G1745" s="11"/>
      <c r="H1745" s="11"/>
      <c r="I1745" s="11" t="s">
        <v>41</v>
      </c>
      <c r="J1745" s="11" t="s">
        <v>79</v>
      </c>
      <c r="K1745" s="11" t="s">
        <v>6048</v>
      </c>
      <c r="L1745" s="11" t="s">
        <v>60</v>
      </c>
      <c r="M1745" s="11" t="s">
        <v>6062</v>
      </c>
      <c r="N1745" s="11" t="s">
        <v>67</v>
      </c>
      <c r="O1745" s="11" t="s">
        <v>5502</v>
      </c>
      <c r="P1745" s="11" t="s">
        <v>6035</v>
      </c>
      <c r="Q1745" s="11" t="s">
        <v>5572</v>
      </c>
      <c r="R1745" s="11" t="s">
        <v>5573</v>
      </c>
      <c r="S1745" s="11" t="s">
        <v>45</v>
      </c>
      <c r="T1745" s="11" t="s">
        <v>39</v>
      </c>
      <c r="U1745" s="11" t="s">
        <v>6053</v>
      </c>
      <c r="V1745" s="11" t="s">
        <v>62</v>
      </c>
      <c r="W1745" s="17"/>
      <c r="X1745" s="17"/>
      <c r="Y1745" s="30"/>
      <c r="Z1745" s="30"/>
      <c r="AA1745" s="11"/>
      <c r="AB1745" s="11" t="s">
        <v>47</v>
      </c>
      <c r="AC1745" s="11">
        <v>0</v>
      </c>
      <c r="AD1745" s="11"/>
      <c r="AE1745" s="11"/>
      <c r="AF1745" s="11"/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11"/>
      <c r="AR1745" s="11"/>
      <c r="AS1745" s="11"/>
      <c r="AT1745" s="11"/>
      <c r="AU1745" s="11"/>
      <c r="AV1745" s="11"/>
      <c r="AW1745" s="11"/>
      <c r="AX1745" s="11"/>
      <c r="AY1745" s="11"/>
      <c r="AZ1745" s="11"/>
      <c r="BA1745" s="11"/>
      <c r="BB1745" s="11"/>
    </row>
    <row r="1746" spans="1:54" x14ac:dyDescent="0.25">
      <c r="A1746" s="11" t="s">
        <v>5275</v>
      </c>
      <c r="B1746" s="12">
        <v>33</v>
      </c>
      <c r="C1746" s="12" t="str">
        <f t="shared" si="27"/>
        <v>[30-40[ ans</v>
      </c>
      <c r="D1746" s="11" t="s">
        <v>5276</v>
      </c>
      <c r="E1746" s="11" t="s">
        <v>54</v>
      </c>
      <c r="F1746" s="11" t="s">
        <v>55</v>
      </c>
      <c r="G1746" s="11"/>
      <c r="H1746" s="11"/>
      <c r="I1746" s="11" t="s">
        <v>41</v>
      </c>
      <c r="J1746" s="11" t="s">
        <v>996</v>
      </c>
      <c r="K1746" s="11" t="s">
        <v>6048</v>
      </c>
      <c r="L1746" s="11" t="s">
        <v>43</v>
      </c>
      <c r="M1746" s="11" t="s">
        <v>6062</v>
      </c>
      <c r="N1746" s="11" t="s">
        <v>271</v>
      </c>
      <c r="O1746" s="11" t="s">
        <v>271</v>
      </c>
      <c r="P1746" s="11" t="s">
        <v>6033</v>
      </c>
      <c r="Q1746" s="11" t="s">
        <v>5596</v>
      </c>
      <c r="R1746" s="11" t="s">
        <v>5597</v>
      </c>
      <c r="S1746" s="11" t="s">
        <v>45</v>
      </c>
      <c r="T1746" s="11" t="s">
        <v>39</v>
      </c>
      <c r="U1746" s="11" t="s">
        <v>6053</v>
      </c>
      <c r="V1746" s="11" t="s">
        <v>62</v>
      </c>
      <c r="W1746" s="17"/>
      <c r="X1746" s="17"/>
      <c r="Y1746" s="30"/>
      <c r="Z1746" s="30"/>
      <c r="AA1746" s="29">
        <v>11.2</v>
      </c>
      <c r="AB1746" s="11" t="s">
        <v>845</v>
      </c>
      <c r="AC1746" s="11">
        <v>1</v>
      </c>
      <c r="AD1746" s="27" t="s">
        <v>5511</v>
      </c>
      <c r="AE1746" s="27" t="s">
        <v>6673</v>
      </c>
      <c r="AF1746" s="11" t="s">
        <v>62</v>
      </c>
      <c r="AG1746" s="11" t="s">
        <v>46</v>
      </c>
      <c r="AH1746" s="11" t="s">
        <v>62</v>
      </c>
      <c r="AI1746" s="11" t="s">
        <v>62</v>
      </c>
      <c r="AJ1746" s="11" t="s">
        <v>1532</v>
      </c>
      <c r="AK1746" s="11" t="s">
        <v>62</v>
      </c>
      <c r="AL1746" s="11" t="s">
        <v>62</v>
      </c>
      <c r="AM1746" s="11" t="s">
        <v>62</v>
      </c>
      <c r="AN1746" s="11" t="s">
        <v>62</v>
      </c>
      <c r="AO1746" s="11" t="s">
        <v>62</v>
      </c>
      <c r="AP1746" s="11"/>
      <c r="AQ1746" s="11" t="s">
        <v>846</v>
      </c>
      <c r="AR1746" s="11"/>
      <c r="AS1746" s="11"/>
      <c r="AT1746" s="11"/>
      <c r="AU1746" s="11"/>
      <c r="AV1746" s="11"/>
      <c r="AW1746" s="11"/>
      <c r="AX1746" s="11"/>
      <c r="AY1746" s="11"/>
      <c r="AZ1746" s="11"/>
      <c r="BA1746" s="11"/>
      <c r="BB1746" s="11"/>
    </row>
    <row r="1747" spans="1:54" x14ac:dyDescent="0.25">
      <c r="A1747" s="11" t="s">
        <v>5277</v>
      </c>
      <c r="B1747" s="12">
        <v>30</v>
      </c>
      <c r="C1747" s="12" t="str">
        <f t="shared" si="27"/>
        <v>[30-40[ ans</v>
      </c>
      <c r="D1747" s="11" t="s">
        <v>5278</v>
      </c>
      <c r="E1747" s="11" t="s">
        <v>54</v>
      </c>
      <c r="F1747" s="11" t="s">
        <v>40</v>
      </c>
      <c r="G1747" s="11"/>
      <c r="H1747" s="11"/>
      <c r="I1747" s="11" t="s">
        <v>41</v>
      </c>
      <c r="J1747" s="11" t="s">
        <v>66</v>
      </c>
      <c r="K1747" s="11" t="s">
        <v>6045</v>
      </c>
      <c r="L1747" s="11" t="s">
        <v>51</v>
      </c>
      <c r="M1747" s="11" t="s">
        <v>6062</v>
      </c>
      <c r="N1747" s="11" t="s">
        <v>67</v>
      </c>
      <c r="O1747" s="11" t="s">
        <v>5502</v>
      </c>
      <c r="P1747" s="11" t="s">
        <v>6035</v>
      </c>
      <c r="Q1747" s="11" t="s">
        <v>5572</v>
      </c>
      <c r="R1747" s="11" t="s">
        <v>5573</v>
      </c>
      <c r="S1747" s="11" t="s">
        <v>45</v>
      </c>
      <c r="T1747" s="11" t="s">
        <v>68</v>
      </c>
      <c r="U1747" s="11" t="e">
        <v>#N/A</v>
      </c>
      <c r="V1747" s="11" t="s">
        <v>46</v>
      </c>
      <c r="W1747" s="17">
        <v>43289</v>
      </c>
      <c r="X1747" s="17" t="s">
        <v>6625</v>
      </c>
      <c r="Y1747" s="34">
        <v>1</v>
      </c>
      <c r="Z1747" s="30" t="s">
        <v>6644</v>
      </c>
      <c r="AA1747" s="11"/>
      <c r="AB1747" s="11" t="s">
        <v>47</v>
      </c>
      <c r="AC1747" s="11">
        <v>0</v>
      </c>
      <c r="AD1747" s="11"/>
      <c r="AE1747" s="11"/>
      <c r="AF1747" s="11"/>
      <c r="AG1747" s="11"/>
      <c r="AH1747" s="11"/>
      <c r="AI1747" s="11"/>
      <c r="AJ1747" s="11"/>
      <c r="AK1747" s="11"/>
      <c r="AL1747" s="11"/>
      <c r="AM1747" s="11"/>
      <c r="AN1747" s="11"/>
      <c r="AO1747" s="11"/>
      <c r="AP1747" s="11"/>
      <c r="AQ1747" s="11"/>
      <c r="AR1747" s="11"/>
      <c r="AS1747" s="11"/>
      <c r="AT1747" s="11"/>
      <c r="AU1747" s="11"/>
      <c r="AV1747" s="11"/>
      <c r="AW1747" s="11"/>
      <c r="AX1747" s="11"/>
      <c r="AY1747" s="11"/>
      <c r="AZ1747" s="11"/>
      <c r="BA1747" s="11"/>
      <c r="BB1747" s="11"/>
    </row>
    <row r="1748" spans="1:54" x14ac:dyDescent="0.25">
      <c r="A1748" s="11" t="s">
        <v>5280</v>
      </c>
      <c r="B1748" s="12">
        <v>32</v>
      </c>
      <c r="C1748" s="12" t="str">
        <f t="shared" si="27"/>
        <v>[30-40[ ans</v>
      </c>
      <c r="D1748" s="11" t="s">
        <v>5281</v>
      </c>
      <c r="E1748" s="11" t="s">
        <v>48</v>
      </c>
      <c r="F1748" s="11" t="s">
        <v>40</v>
      </c>
      <c r="G1748" s="11"/>
      <c r="H1748" s="11"/>
      <c r="I1748" s="11" t="s">
        <v>41</v>
      </c>
      <c r="J1748" s="11" t="s">
        <v>71</v>
      </c>
      <c r="K1748" s="11" t="s">
        <v>6047</v>
      </c>
      <c r="L1748" s="11" t="s">
        <v>43</v>
      </c>
      <c r="M1748" s="11" t="s">
        <v>6062</v>
      </c>
      <c r="N1748" s="11" t="s">
        <v>262</v>
      </c>
      <c r="O1748" s="11" t="s">
        <v>780</v>
      </c>
      <c r="P1748" s="11" t="s">
        <v>6033</v>
      </c>
      <c r="Q1748" s="11" t="s">
        <v>5826</v>
      </c>
      <c r="R1748" s="11" t="s">
        <v>5827</v>
      </c>
      <c r="S1748" s="11" t="s">
        <v>45</v>
      </c>
      <c r="T1748" s="11" t="s">
        <v>84</v>
      </c>
      <c r="U1748" s="11" t="s">
        <v>6057</v>
      </c>
      <c r="V1748" s="11" t="s">
        <v>62</v>
      </c>
      <c r="W1748" s="17"/>
      <c r="X1748" s="17"/>
      <c r="Y1748" s="30"/>
      <c r="Z1748" s="30"/>
      <c r="AA1748" s="11"/>
      <c r="AB1748" s="11" t="s">
        <v>47</v>
      </c>
      <c r="AC1748" s="11">
        <v>0</v>
      </c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11"/>
      <c r="AR1748" s="11"/>
      <c r="AS1748" s="11"/>
      <c r="AT1748" s="11"/>
      <c r="AU1748" s="11"/>
      <c r="AV1748" s="11"/>
      <c r="AW1748" s="11"/>
      <c r="AX1748" s="11"/>
      <c r="AY1748" s="11"/>
      <c r="AZ1748" s="11"/>
      <c r="BA1748" s="11"/>
      <c r="BB1748" s="11"/>
    </row>
    <row r="1749" spans="1:54" x14ac:dyDescent="0.25">
      <c r="A1749" s="11" t="s">
        <v>5282</v>
      </c>
      <c r="B1749" s="12">
        <v>26</v>
      </c>
      <c r="C1749" s="12" t="str">
        <f t="shared" si="27"/>
        <v>[20-30[ ans</v>
      </c>
      <c r="D1749" s="11" t="s">
        <v>5283</v>
      </c>
      <c r="E1749" s="11" t="s">
        <v>48</v>
      </c>
      <c r="F1749" s="11" t="s">
        <v>40</v>
      </c>
      <c r="G1749" s="11"/>
      <c r="H1749" s="11"/>
      <c r="I1749" s="11" t="s">
        <v>41</v>
      </c>
      <c r="J1749" s="11" t="s">
        <v>1045</v>
      </c>
      <c r="K1749" s="11" t="s">
        <v>6048</v>
      </c>
      <c r="L1749" s="11" t="s">
        <v>51</v>
      </c>
      <c r="M1749" s="11" t="s">
        <v>6062</v>
      </c>
      <c r="N1749" s="11" t="s">
        <v>403</v>
      </c>
      <c r="O1749" s="11" t="s">
        <v>729</v>
      </c>
      <c r="P1749" s="11" t="s">
        <v>6702</v>
      </c>
      <c r="Q1749" s="11"/>
      <c r="R1749" s="11"/>
      <c r="S1749" s="11" t="s">
        <v>45</v>
      </c>
      <c r="T1749" s="11" t="s">
        <v>58</v>
      </c>
      <c r="U1749" s="11" t="s">
        <v>6055</v>
      </c>
      <c r="V1749" s="11" t="s">
        <v>46</v>
      </c>
      <c r="W1749" s="17">
        <v>43531</v>
      </c>
      <c r="X1749" s="17" t="s">
        <v>6626</v>
      </c>
      <c r="Y1749" s="34">
        <v>0</v>
      </c>
      <c r="Z1749" s="30" t="s">
        <v>6644</v>
      </c>
      <c r="AA1749" s="29">
        <v>15.2</v>
      </c>
      <c r="AB1749" s="11" t="s">
        <v>47</v>
      </c>
      <c r="AC1749" s="11">
        <v>0</v>
      </c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11"/>
      <c r="AR1749" s="11"/>
      <c r="AS1749" s="11"/>
      <c r="AT1749" s="11"/>
      <c r="AU1749" s="11"/>
      <c r="AV1749" s="11"/>
      <c r="AW1749" s="11"/>
      <c r="AX1749" s="11"/>
      <c r="AY1749" s="11"/>
      <c r="AZ1749" s="11"/>
      <c r="BA1749" s="11"/>
      <c r="BB1749" s="11"/>
    </row>
    <row r="1750" spans="1:54" x14ac:dyDescent="0.25">
      <c r="A1750" s="11" t="s">
        <v>5285</v>
      </c>
      <c r="B1750" s="12">
        <v>35</v>
      </c>
      <c r="C1750" s="12" t="str">
        <f t="shared" si="27"/>
        <v>[30-40[ ans</v>
      </c>
      <c r="D1750" s="11" t="s">
        <v>5286</v>
      </c>
      <c r="E1750" s="11" t="s">
        <v>39</v>
      </c>
      <c r="F1750" s="11" t="s">
        <v>40</v>
      </c>
      <c r="G1750" s="11"/>
      <c r="H1750" s="11"/>
      <c r="I1750" s="11" t="s">
        <v>49</v>
      </c>
      <c r="J1750" s="11" t="s">
        <v>134</v>
      </c>
      <c r="K1750" s="11" t="s">
        <v>6049</v>
      </c>
      <c r="L1750" s="11" t="s">
        <v>51</v>
      </c>
      <c r="M1750" s="11" t="s">
        <v>6062</v>
      </c>
      <c r="N1750" s="11" t="s">
        <v>195</v>
      </c>
      <c r="O1750" s="11" t="s">
        <v>195</v>
      </c>
      <c r="P1750" s="11" t="s">
        <v>6035</v>
      </c>
      <c r="Q1750" s="11" t="s">
        <v>5610</v>
      </c>
      <c r="R1750" s="11" t="s">
        <v>5611</v>
      </c>
      <c r="S1750" s="11" t="s">
        <v>45</v>
      </c>
      <c r="T1750" s="11" t="s">
        <v>58</v>
      </c>
      <c r="U1750" s="11" t="s">
        <v>6055</v>
      </c>
      <c r="V1750" s="11" t="s">
        <v>62</v>
      </c>
      <c r="W1750" s="17"/>
      <c r="X1750" s="17"/>
      <c r="Y1750" s="30"/>
      <c r="Z1750" s="30"/>
      <c r="AA1750" s="11"/>
      <c r="AB1750" s="11" t="s">
        <v>47</v>
      </c>
      <c r="AC1750" s="11">
        <v>0</v>
      </c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11"/>
      <c r="AR1750" s="11"/>
      <c r="AS1750" s="11"/>
      <c r="AT1750" s="11"/>
      <c r="AU1750" s="11"/>
      <c r="AV1750" s="11"/>
      <c r="AW1750" s="11"/>
      <c r="AX1750" s="11"/>
      <c r="AY1750" s="11"/>
      <c r="AZ1750" s="11"/>
      <c r="BA1750" s="11"/>
      <c r="BB1750" s="11"/>
    </row>
    <row r="1751" spans="1:54" x14ac:dyDescent="0.25">
      <c r="A1751" s="11" t="s">
        <v>5287</v>
      </c>
      <c r="B1751" s="12">
        <v>34</v>
      </c>
      <c r="C1751" s="12" t="str">
        <f t="shared" si="27"/>
        <v>[30-40[ ans</v>
      </c>
      <c r="D1751" s="11" t="s">
        <v>5288</v>
      </c>
      <c r="E1751" s="11" t="s">
        <v>48</v>
      </c>
      <c r="F1751" s="11" t="s">
        <v>40</v>
      </c>
      <c r="G1751" s="11"/>
      <c r="H1751" s="11"/>
      <c r="I1751" s="11" t="s">
        <v>49</v>
      </c>
      <c r="J1751" s="11" t="s">
        <v>295</v>
      </c>
      <c r="K1751" s="11" t="s">
        <v>6044</v>
      </c>
      <c r="L1751" s="11" t="s">
        <v>51</v>
      </c>
      <c r="M1751" s="11" t="s">
        <v>6062</v>
      </c>
      <c r="N1751" s="11" t="s">
        <v>296</v>
      </c>
      <c r="O1751" s="11" t="s">
        <v>5504</v>
      </c>
      <c r="P1751" s="11" t="s">
        <v>6035</v>
      </c>
      <c r="Q1751" s="11" t="s">
        <v>5729</v>
      </c>
      <c r="R1751" s="11" t="s">
        <v>5730</v>
      </c>
      <c r="S1751" s="11" t="s">
        <v>45</v>
      </c>
      <c r="T1751" s="11" t="s">
        <v>84</v>
      </c>
      <c r="U1751" s="11" t="s">
        <v>6057</v>
      </c>
      <c r="V1751" s="11" t="s">
        <v>62</v>
      </c>
      <c r="W1751" s="17"/>
      <c r="X1751" s="17"/>
      <c r="Y1751" s="30"/>
      <c r="Z1751" s="30"/>
      <c r="AA1751" s="11"/>
      <c r="AB1751" s="11" t="s">
        <v>47</v>
      </c>
      <c r="AC1751" s="11">
        <v>0</v>
      </c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11"/>
      <c r="AR1751" s="11"/>
      <c r="AS1751" s="11"/>
      <c r="AT1751" s="11"/>
      <c r="AU1751" s="11"/>
      <c r="AV1751" s="11"/>
      <c r="AW1751" s="11"/>
      <c r="AX1751" s="11"/>
      <c r="AY1751" s="11"/>
      <c r="AZ1751" s="11"/>
      <c r="BA1751" s="11"/>
      <c r="BB1751" s="11"/>
    </row>
    <row r="1752" spans="1:54" x14ac:dyDescent="0.25">
      <c r="A1752" s="11" t="s">
        <v>5289</v>
      </c>
      <c r="B1752" s="12">
        <v>21</v>
      </c>
      <c r="C1752" s="12" t="str">
        <f t="shared" si="27"/>
        <v>[20-30[ ans</v>
      </c>
      <c r="D1752" s="11" t="s">
        <v>5290</v>
      </c>
      <c r="E1752" s="11" t="s">
        <v>92</v>
      </c>
      <c r="F1752" s="11" t="s">
        <v>40</v>
      </c>
      <c r="G1752" s="11"/>
      <c r="H1752" s="11"/>
      <c r="I1752" s="11" t="s">
        <v>41</v>
      </c>
      <c r="J1752" s="11" t="s">
        <v>915</v>
      </c>
      <c r="K1752" s="11" t="s">
        <v>6043</v>
      </c>
      <c r="L1752" s="11" t="s">
        <v>60</v>
      </c>
      <c r="M1752" s="11" t="s">
        <v>6062</v>
      </c>
      <c r="N1752" s="11" t="s">
        <v>914</v>
      </c>
      <c r="O1752" s="11" t="s">
        <v>217</v>
      </c>
      <c r="P1752" s="11" t="s">
        <v>6033</v>
      </c>
      <c r="Q1752" s="11" t="s">
        <v>5612</v>
      </c>
      <c r="R1752" s="11" t="s">
        <v>5613</v>
      </c>
      <c r="S1752" s="11" t="s">
        <v>45</v>
      </c>
      <c r="T1752" s="11" t="s">
        <v>39</v>
      </c>
      <c r="U1752" s="11" t="s">
        <v>6053</v>
      </c>
      <c r="V1752" s="11" t="s">
        <v>62</v>
      </c>
      <c r="W1752" s="17"/>
      <c r="X1752" s="17"/>
      <c r="Y1752" s="30"/>
      <c r="Z1752" s="30"/>
      <c r="AA1752" s="29">
        <v>12.4</v>
      </c>
      <c r="AB1752" s="11" t="s">
        <v>845</v>
      </c>
      <c r="AC1752" s="11">
        <v>1</v>
      </c>
      <c r="AD1752" s="27" t="s">
        <v>5511</v>
      </c>
      <c r="AE1752" s="27" t="s">
        <v>6673</v>
      </c>
      <c r="AF1752" s="11" t="s">
        <v>62</v>
      </c>
      <c r="AG1752" s="11" t="s">
        <v>46</v>
      </c>
      <c r="AH1752" s="11" t="s">
        <v>62</v>
      </c>
      <c r="AI1752" s="11" t="s">
        <v>62</v>
      </c>
      <c r="AJ1752" s="11"/>
      <c r="AK1752" s="11"/>
      <c r="AL1752" s="11"/>
      <c r="AM1752" s="11"/>
      <c r="AN1752" s="11"/>
      <c r="AO1752" s="11"/>
      <c r="AP1752" s="11"/>
      <c r="AQ1752" s="11" t="s">
        <v>846</v>
      </c>
      <c r="AR1752" s="11"/>
      <c r="AS1752" s="11"/>
      <c r="AT1752" s="11"/>
      <c r="AU1752" s="11"/>
      <c r="AV1752" s="11"/>
      <c r="AW1752" s="11"/>
      <c r="AX1752" s="11"/>
      <c r="AY1752" s="11"/>
      <c r="AZ1752" s="11"/>
      <c r="BA1752" s="11"/>
      <c r="BB1752" s="11"/>
    </row>
    <row r="1753" spans="1:54" x14ac:dyDescent="0.25">
      <c r="A1753" s="11" t="s">
        <v>5291</v>
      </c>
      <c r="B1753" s="12">
        <v>49</v>
      </c>
      <c r="C1753" s="12" t="str">
        <f t="shared" si="27"/>
        <v>[40-50 [ ans</v>
      </c>
      <c r="D1753" s="11" t="s">
        <v>5292</v>
      </c>
      <c r="E1753" s="11" t="s">
        <v>48</v>
      </c>
      <c r="F1753" s="11" t="s">
        <v>40</v>
      </c>
      <c r="G1753" s="11"/>
      <c r="H1753" s="11"/>
      <c r="I1753" s="11" t="s">
        <v>49</v>
      </c>
      <c r="J1753" s="11" t="s">
        <v>924</v>
      </c>
      <c r="K1753" s="11" t="s">
        <v>6044</v>
      </c>
      <c r="L1753" s="11" t="s">
        <v>51</v>
      </c>
      <c r="M1753" s="11" t="s">
        <v>6062</v>
      </c>
      <c r="N1753" s="11" t="s">
        <v>162</v>
      </c>
      <c r="O1753" s="11" t="s">
        <v>162</v>
      </c>
      <c r="P1753" s="11" t="s">
        <v>6033</v>
      </c>
      <c r="Q1753" s="11" t="s">
        <v>5580</v>
      </c>
      <c r="R1753" s="11" t="s">
        <v>5581</v>
      </c>
      <c r="S1753" s="11" t="s">
        <v>45</v>
      </c>
      <c r="T1753" s="11" t="s">
        <v>58</v>
      </c>
      <c r="U1753" s="11" t="s">
        <v>6055</v>
      </c>
      <c r="V1753" s="11" t="s">
        <v>62</v>
      </c>
      <c r="W1753" s="17"/>
      <c r="X1753" s="17"/>
      <c r="Y1753" s="30"/>
      <c r="Z1753" s="30"/>
      <c r="AA1753" s="29">
        <v>13</v>
      </c>
      <c r="AB1753" s="11" t="s">
        <v>47</v>
      </c>
      <c r="AC1753" s="11">
        <v>0</v>
      </c>
      <c r="AD1753" s="11"/>
      <c r="AE1753" s="11"/>
      <c r="AF1753" s="11"/>
      <c r="AG1753" s="11"/>
      <c r="AH1753" s="11"/>
      <c r="AI1753" s="11"/>
      <c r="AJ1753" s="11"/>
      <c r="AK1753" s="11"/>
      <c r="AL1753" s="11"/>
      <c r="AM1753" s="11"/>
      <c r="AN1753" s="11"/>
      <c r="AO1753" s="11"/>
      <c r="AP1753" s="11"/>
      <c r="AQ1753" s="11"/>
      <c r="AR1753" s="11"/>
      <c r="AS1753" s="11"/>
      <c r="AT1753" s="11"/>
      <c r="AU1753" s="11"/>
      <c r="AV1753" s="11"/>
      <c r="AW1753" s="11"/>
      <c r="AX1753" s="11"/>
      <c r="AY1753" s="11"/>
      <c r="AZ1753" s="11"/>
      <c r="BA1753" s="11"/>
      <c r="BB1753" s="11"/>
    </row>
    <row r="1754" spans="1:54" x14ac:dyDescent="0.25">
      <c r="A1754" s="11" t="s">
        <v>5293</v>
      </c>
      <c r="B1754" s="12">
        <v>32</v>
      </c>
      <c r="C1754" s="12" t="str">
        <f t="shared" si="27"/>
        <v>[30-40[ ans</v>
      </c>
      <c r="D1754" s="11" t="s">
        <v>5294</v>
      </c>
      <c r="E1754" s="11" t="s">
        <v>54</v>
      </c>
      <c r="F1754" s="11" t="s">
        <v>40</v>
      </c>
      <c r="G1754" s="11"/>
      <c r="H1754" s="11"/>
      <c r="I1754" s="11" t="s">
        <v>41</v>
      </c>
      <c r="J1754" s="11" t="s">
        <v>134</v>
      </c>
      <c r="K1754" s="11" t="s">
        <v>6049</v>
      </c>
      <c r="L1754" s="11" t="s">
        <v>51</v>
      </c>
      <c r="M1754" s="11" t="s">
        <v>6062</v>
      </c>
      <c r="N1754" s="11" t="s">
        <v>164</v>
      </c>
      <c r="O1754" s="11" t="s">
        <v>164</v>
      </c>
      <c r="P1754" s="11" t="s">
        <v>6033</v>
      </c>
      <c r="Q1754" s="11" t="s">
        <v>5582</v>
      </c>
      <c r="R1754" s="11" t="s">
        <v>5583</v>
      </c>
      <c r="S1754" s="11" t="s">
        <v>45</v>
      </c>
      <c r="T1754" s="11" t="s">
        <v>58</v>
      </c>
      <c r="U1754" s="11" t="s">
        <v>6055</v>
      </c>
      <c r="V1754" s="11" t="s">
        <v>46</v>
      </c>
      <c r="W1754" s="17">
        <v>40546</v>
      </c>
      <c r="X1754" s="17" t="s">
        <v>6338</v>
      </c>
      <c r="Y1754" s="34">
        <v>8</v>
      </c>
      <c r="Z1754" s="30" t="s">
        <v>6645</v>
      </c>
      <c r="AA1754" s="29">
        <v>15.6</v>
      </c>
      <c r="AB1754" s="11" t="s">
        <v>47</v>
      </c>
      <c r="AC1754" s="11">
        <v>0</v>
      </c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11"/>
      <c r="AR1754" s="11"/>
      <c r="AS1754" s="11"/>
      <c r="AT1754" s="11"/>
      <c r="AU1754" s="11"/>
      <c r="AV1754" s="11"/>
      <c r="AW1754" s="11"/>
      <c r="AX1754" s="11"/>
      <c r="AY1754" s="11"/>
      <c r="AZ1754" s="11"/>
      <c r="BA1754" s="11"/>
      <c r="BB1754" s="11"/>
    </row>
    <row r="1755" spans="1:54" x14ac:dyDescent="0.25">
      <c r="A1755" s="11" t="s">
        <v>5295</v>
      </c>
      <c r="B1755" s="12">
        <v>39</v>
      </c>
      <c r="C1755" s="12" t="str">
        <f t="shared" si="27"/>
        <v>[30-40[ ans</v>
      </c>
      <c r="D1755" s="11" t="s">
        <v>5296</v>
      </c>
      <c r="E1755" s="11" t="s">
        <v>92</v>
      </c>
      <c r="F1755" s="11" t="s">
        <v>40</v>
      </c>
      <c r="G1755" s="11"/>
      <c r="H1755" s="11"/>
      <c r="I1755" s="11" t="s">
        <v>49</v>
      </c>
      <c r="J1755" s="11" t="s">
        <v>108</v>
      </c>
      <c r="K1755" s="11" t="s">
        <v>6045</v>
      </c>
      <c r="L1755" s="11" t="s">
        <v>60</v>
      </c>
      <c r="M1755" s="11" t="s">
        <v>6062</v>
      </c>
      <c r="N1755" s="11" t="s">
        <v>70</v>
      </c>
      <c r="O1755" s="11" t="s">
        <v>5502</v>
      </c>
      <c r="P1755" s="11" t="s">
        <v>6035</v>
      </c>
      <c r="Q1755" s="11" t="s">
        <v>5572</v>
      </c>
      <c r="R1755" s="11" t="s">
        <v>5573</v>
      </c>
      <c r="S1755" s="11" t="s">
        <v>45</v>
      </c>
      <c r="T1755" s="11" t="s">
        <v>39</v>
      </c>
      <c r="U1755" s="11" t="s">
        <v>6053</v>
      </c>
      <c r="V1755" s="11" t="s">
        <v>62</v>
      </c>
      <c r="W1755" s="17"/>
      <c r="X1755" s="17"/>
      <c r="Y1755" s="30"/>
      <c r="Z1755" s="30"/>
      <c r="AA1755" s="29">
        <v>14.6</v>
      </c>
      <c r="AB1755" s="11" t="s">
        <v>47</v>
      </c>
      <c r="AC1755" s="11">
        <v>0</v>
      </c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11"/>
      <c r="AR1755" s="11"/>
      <c r="AS1755" s="11"/>
      <c r="AT1755" s="11"/>
      <c r="AU1755" s="11"/>
      <c r="AV1755" s="11"/>
      <c r="AW1755" s="11"/>
      <c r="AX1755" s="11"/>
      <c r="AY1755" s="11"/>
      <c r="AZ1755" s="11"/>
      <c r="BA1755" s="11"/>
      <c r="BB1755" s="11"/>
    </row>
    <row r="1756" spans="1:54" x14ac:dyDescent="0.25">
      <c r="A1756" s="11" t="s">
        <v>5297</v>
      </c>
      <c r="B1756" s="12">
        <v>33</v>
      </c>
      <c r="C1756" s="12" t="str">
        <f t="shared" si="27"/>
        <v>[30-40[ ans</v>
      </c>
      <c r="D1756" s="11" t="s">
        <v>5298</v>
      </c>
      <c r="E1756" s="11" t="s">
        <v>39</v>
      </c>
      <c r="F1756" s="11" t="s">
        <v>40</v>
      </c>
      <c r="G1756" s="11"/>
      <c r="H1756" s="11"/>
      <c r="I1756" s="11" t="s">
        <v>41</v>
      </c>
      <c r="J1756" s="11" t="s">
        <v>279</v>
      </c>
      <c r="K1756" s="11" t="s">
        <v>6044</v>
      </c>
      <c r="L1756" s="11" t="s">
        <v>60</v>
      </c>
      <c r="M1756" s="11" t="s">
        <v>6062</v>
      </c>
      <c r="N1756" s="11" t="s">
        <v>546</v>
      </c>
      <c r="O1756" s="11" t="s">
        <v>5643</v>
      </c>
      <c r="P1756" s="11" t="s">
        <v>6035</v>
      </c>
      <c r="Q1756" s="11" t="s">
        <v>5820</v>
      </c>
      <c r="R1756" s="11" t="s">
        <v>5821</v>
      </c>
      <c r="S1756" s="11" t="s">
        <v>45</v>
      </c>
      <c r="T1756" s="11" t="s">
        <v>39</v>
      </c>
      <c r="U1756" s="11" t="s">
        <v>6053</v>
      </c>
      <c r="V1756" s="11" t="s">
        <v>62</v>
      </c>
      <c r="W1756" s="17"/>
      <c r="X1756" s="17"/>
      <c r="Y1756" s="30"/>
      <c r="Z1756" s="30"/>
      <c r="AA1756" s="11"/>
      <c r="AB1756" s="11" t="s">
        <v>47</v>
      </c>
      <c r="AC1756" s="11">
        <v>0</v>
      </c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11"/>
      <c r="AR1756" s="11"/>
      <c r="AS1756" s="11"/>
      <c r="AT1756" s="11"/>
      <c r="AU1756" s="11"/>
      <c r="AV1756" s="11"/>
      <c r="AW1756" s="11"/>
      <c r="AX1756" s="11"/>
      <c r="AY1756" s="11"/>
      <c r="AZ1756" s="11"/>
      <c r="BA1756" s="11"/>
      <c r="BB1756" s="11"/>
    </row>
    <row r="1757" spans="1:54" x14ac:dyDescent="0.25">
      <c r="A1757" s="11" t="s">
        <v>5299</v>
      </c>
      <c r="B1757" s="12">
        <v>40</v>
      </c>
      <c r="C1757" s="12" t="str">
        <f t="shared" si="27"/>
        <v>[40-50 [ ans</v>
      </c>
      <c r="D1757" s="11" t="s">
        <v>5300</v>
      </c>
      <c r="E1757" s="11" t="s">
        <v>92</v>
      </c>
      <c r="F1757" s="11" t="s">
        <v>40</v>
      </c>
      <c r="G1757" s="11"/>
      <c r="H1757" s="11"/>
      <c r="I1757" s="11" t="s">
        <v>49</v>
      </c>
      <c r="J1757" s="11" t="s">
        <v>279</v>
      </c>
      <c r="K1757" s="11" t="s">
        <v>6044</v>
      </c>
      <c r="L1757" s="11" t="s">
        <v>60</v>
      </c>
      <c r="M1757" s="11" t="s">
        <v>6062</v>
      </c>
      <c r="N1757" s="11" t="s">
        <v>194</v>
      </c>
      <c r="O1757" s="11" t="s">
        <v>194</v>
      </c>
      <c r="P1757" s="11" t="s">
        <v>6035</v>
      </c>
      <c r="Q1757" s="11" t="s">
        <v>5608</v>
      </c>
      <c r="R1757" s="11" t="s">
        <v>5609</v>
      </c>
      <c r="S1757" s="11" t="s">
        <v>45</v>
      </c>
      <c r="T1757" s="11" t="s">
        <v>84</v>
      </c>
      <c r="U1757" s="11" t="s">
        <v>6057</v>
      </c>
      <c r="V1757" s="11" t="s">
        <v>62</v>
      </c>
      <c r="W1757" s="17"/>
      <c r="X1757" s="17"/>
      <c r="Y1757" s="30"/>
      <c r="Z1757" s="30"/>
      <c r="AA1757" s="11"/>
      <c r="AB1757" s="11" t="s">
        <v>47</v>
      </c>
      <c r="AC1757" s="11">
        <v>0</v>
      </c>
      <c r="AD1757" s="11"/>
      <c r="AE1757" s="11"/>
      <c r="AF1757" s="11"/>
      <c r="AG1757" s="11"/>
      <c r="AH1757" s="11"/>
      <c r="AI1757" s="11"/>
      <c r="AJ1757" s="11"/>
      <c r="AK1757" s="11"/>
      <c r="AL1757" s="11"/>
      <c r="AM1757" s="11"/>
      <c r="AN1757" s="11"/>
      <c r="AO1757" s="11"/>
      <c r="AP1757" s="11"/>
      <c r="AQ1757" s="11"/>
      <c r="AR1757" s="11"/>
      <c r="AS1757" s="11"/>
      <c r="AT1757" s="11"/>
      <c r="AU1757" s="11"/>
      <c r="AV1757" s="11"/>
      <c r="AW1757" s="11"/>
      <c r="AX1757" s="11"/>
      <c r="AY1757" s="11"/>
      <c r="AZ1757" s="11"/>
      <c r="BA1757" s="11"/>
      <c r="BB1757" s="11"/>
    </row>
    <row r="1758" spans="1:54" x14ac:dyDescent="0.25">
      <c r="A1758" s="11" t="s">
        <v>5301</v>
      </c>
      <c r="B1758" s="12">
        <v>50</v>
      </c>
      <c r="C1758" s="12" t="str">
        <f t="shared" si="27"/>
        <v>[50-60 [ ans</v>
      </c>
      <c r="D1758" s="11" t="s">
        <v>5302</v>
      </c>
      <c r="E1758" s="11" t="s">
        <v>48</v>
      </c>
      <c r="F1758" s="11" t="s">
        <v>40</v>
      </c>
      <c r="G1758" s="11"/>
      <c r="H1758" s="11"/>
      <c r="I1758" s="11" t="s">
        <v>49</v>
      </c>
      <c r="J1758" s="11" t="s">
        <v>311</v>
      </c>
      <c r="K1758" s="11" t="s">
        <v>6044</v>
      </c>
      <c r="L1758" s="11" t="s">
        <v>43</v>
      </c>
      <c r="M1758" s="11" t="s">
        <v>6062</v>
      </c>
      <c r="N1758" s="11" t="s">
        <v>200</v>
      </c>
      <c r="O1758" s="11" t="s">
        <v>90</v>
      </c>
      <c r="P1758" s="11" t="s">
        <v>6033</v>
      </c>
      <c r="Q1758" s="11" t="s">
        <v>5632</v>
      </c>
      <c r="R1758" s="11" t="s">
        <v>5633</v>
      </c>
      <c r="S1758" s="11" t="s">
        <v>45</v>
      </c>
      <c r="T1758" s="11" t="s">
        <v>84</v>
      </c>
      <c r="U1758" s="11" t="s">
        <v>6057</v>
      </c>
      <c r="V1758" s="11" t="s">
        <v>46</v>
      </c>
      <c r="W1758" s="17">
        <v>42005</v>
      </c>
      <c r="X1758" s="17" t="s">
        <v>6277</v>
      </c>
      <c r="Y1758" s="34">
        <v>4</v>
      </c>
      <c r="Z1758" s="30" t="s">
        <v>6647</v>
      </c>
      <c r="AA1758" s="11"/>
      <c r="AB1758" s="11" t="s">
        <v>47</v>
      </c>
      <c r="AC1758" s="11">
        <v>0</v>
      </c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11"/>
      <c r="AR1758" s="11"/>
      <c r="AS1758" s="11"/>
      <c r="AT1758" s="11"/>
      <c r="AU1758" s="11"/>
      <c r="AV1758" s="11"/>
      <c r="AW1758" s="11"/>
      <c r="AX1758" s="11"/>
      <c r="AY1758" s="11"/>
      <c r="AZ1758" s="11"/>
      <c r="BA1758" s="11"/>
      <c r="BB1758" s="11"/>
    </row>
    <row r="1759" spans="1:54" x14ac:dyDescent="0.25">
      <c r="A1759" s="11" t="s">
        <v>5303</v>
      </c>
      <c r="B1759" s="12">
        <v>32</v>
      </c>
      <c r="C1759" s="12" t="str">
        <f t="shared" si="27"/>
        <v>[30-40[ ans</v>
      </c>
      <c r="D1759" s="11" t="s">
        <v>5304</v>
      </c>
      <c r="E1759" s="11" t="s">
        <v>39</v>
      </c>
      <c r="F1759" s="11" t="s">
        <v>40</v>
      </c>
      <c r="G1759" s="11"/>
      <c r="H1759" s="11"/>
      <c r="I1759" s="11" t="s">
        <v>41</v>
      </c>
      <c r="J1759" s="11" t="s">
        <v>108</v>
      </c>
      <c r="K1759" s="11" t="s">
        <v>6045</v>
      </c>
      <c r="L1759" s="11" t="s">
        <v>114</v>
      </c>
      <c r="M1759" s="11" t="s">
        <v>6062</v>
      </c>
      <c r="N1759" s="11" t="s">
        <v>115</v>
      </c>
      <c r="O1759" s="11" t="s">
        <v>115</v>
      </c>
      <c r="P1759" s="11" t="s">
        <v>6031</v>
      </c>
      <c r="Q1759" s="11" t="s">
        <v>5604</v>
      </c>
      <c r="R1759" s="11" t="s">
        <v>5605</v>
      </c>
      <c r="S1759" s="11" t="s">
        <v>45</v>
      </c>
      <c r="T1759" s="11" t="s">
        <v>39</v>
      </c>
      <c r="U1759" s="11" t="s">
        <v>6053</v>
      </c>
      <c r="V1759" s="11" t="s">
        <v>46</v>
      </c>
      <c r="W1759" s="17">
        <v>43470</v>
      </c>
      <c r="X1759" s="17" t="s">
        <v>6347</v>
      </c>
      <c r="Y1759" s="34">
        <v>0</v>
      </c>
      <c r="Z1759" s="30" t="s">
        <v>6644</v>
      </c>
      <c r="AA1759" s="29">
        <v>14</v>
      </c>
      <c r="AB1759" s="11" t="s">
        <v>47</v>
      </c>
      <c r="AC1759" s="11">
        <v>0</v>
      </c>
      <c r="AD1759" s="11"/>
      <c r="AE1759" s="11"/>
      <c r="AF1759" s="11"/>
      <c r="AG1759" s="11"/>
      <c r="AH1759" s="11"/>
      <c r="AI1759" s="11"/>
      <c r="AJ1759" s="11"/>
      <c r="AK1759" s="11"/>
      <c r="AL1759" s="11"/>
      <c r="AM1759" s="11"/>
      <c r="AN1759" s="11"/>
      <c r="AO1759" s="11"/>
      <c r="AP1759" s="11"/>
      <c r="AQ1759" s="11"/>
      <c r="AR1759" s="11"/>
      <c r="AS1759" s="11"/>
      <c r="AT1759" s="11"/>
      <c r="AU1759" s="11"/>
      <c r="AV1759" s="11"/>
      <c r="AW1759" s="11"/>
      <c r="AX1759" s="11"/>
      <c r="AY1759" s="11"/>
      <c r="AZ1759" s="11"/>
      <c r="BA1759" s="11"/>
      <c r="BB1759" s="11"/>
    </row>
    <row r="1760" spans="1:54" x14ac:dyDescent="0.25">
      <c r="A1760" s="11" t="s">
        <v>5305</v>
      </c>
      <c r="B1760" s="12">
        <v>44</v>
      </c>
      <c r="C1760" s="12" t="str">
        <f t="shared" si="27"/>
        <v>[40-50 [ ans</v>
      </c>
      <c r="D1760" s="11" t="s">
        <v>5306</v>
      </c>
      <c r="E1760" s="11" t="s">
        <v>39</v>
      </c>
      <c r="F1760" s="11" t="s">
        <v>40</v>
      </c>
      <c r="G1760" s="11"/>
      <c r="H1760" s="11"/>
      <c r="I1760" s="11" t="s">
        <v>49</v>
      </c>
      <c r="J1760" s="11" t="s">
        <v>1371</v>
      </c>
      <c r="K1760" s="11" t="s">
        <v>6047</v>
      </c>
      <c r="L1760" s="11" t="s">
        <v>43</v>
      </c>
      <c r="M1760" s="11" t="s">
        <v>6062</v>
      </c>
      <c r="N1760" s="11" t="s">
        <v>227</v>
      </c>
      <c r="O1760" s="11" t="s">
        <v>104</v>
      </c>
      <c r="P1760" s="11" t="s">
        <v>6033</v>
      </c>
      <c r="Q1760" s="11" t="s">
        <v>6036</v>
      </c>
      <c r="R1760" s="11" t="s">
        <v>6037</v>
      </c>
      <c r="S1760" s="27" t="s">
        <v>220</v>
      </c>
      <c r="T1760" s="11" t="s">
        <v>53</v>
      </c>
      <c r="U1760" s="11" t="s">
        <v>6054</v>
      </c>
      <c r="V1760" s="11" t="s">
        <v>62</v>
      </c>
      <c r="W1760" s="17"/>
      <c r="X1760" s="17"/>
      <c r="Y1760" s="30"/>
      <c r="Z1760" s="30"/>
      <c r="AA1760" s="11"/>
      <c r="AB1760" s="11" t="s">
        <v>845</v>
      </c>
      <c r="AC1760" s="11">
        <v>1</v>
      </c>
      <c r="AD1760" s="27" t="s">
        <v>5511</v>
      </c>
      <c r="AE1760" s="27" t="s">
        <v>6673</v>
      </c>
      <c r="AF1760" s="11"/>
      <c r="AG1760" s="11" t="s">
        <v>46</v>
      </c>
      <c r="AH1760" s="11"/>
      <c r="AI1760" s="11"/>
      <c r="AJ1760" s="11"/>
      <c r="AK1760" s="11"/>
      <c r="AL1760" s="11"/>
      <c r="AM1760" s="11"/>
      <c r="AN1760" s="11"/>
      <c r="AO1760" s="11"/>
      <c r="AP1760" s="11"/>
      <c r="AQ1760" s="11" t="s">
        <v>846</v>
      </c>
      <c r="AR1760" s="11"/>
      <c r="AS1760" s="11"/>
      <c r="AT1760" s="11"/>
      <c r="AU1760" s="11"/>
      <c r="AV1760" s="11"/>
      <c r="AW1760" s="11"/>
      <c r="AX1760" s="11"/>
      <c r="AY1760" s="11"/>
      <c r="AZ1760" s="11"/>
      <c r="BA1760" s="11"/>
      <c r="BB1760" s="11"/>
    </row>
    <row r="1761" spans="1:54" x14ac:dyDescent="0.25">
      <c r="A1761" s="11" t="s">
        <v>5307</v>
      </c>
      <c r="B1761" s="12">
        <v>23</v>
      </c>
      <c r="C1761" s="12" t="str">
        <f t="shared" si="27"/>
        <v>[20-30[ ans</v>
      </c>
      <c r="D1761" s="11" t="s">
        <v>5308</v>
      </c>
      <c r="E1761" s="11" t="s">
        <v>48</v>
      </c>
      <c r="F1761" s="11" t="s">
        <v>55</v>
      </c>
      <c r="G1761" s="11"/>
      <c r="H1761" s="11"/>
      <c r="I1761" s="11" t="s">
        <v>41</v>
      </c>
      <c r="J1761" s="11" t="s">
        <v>79</v>
      </c>
      <c r="K1761" s="11" t="s">
        <v>6048</v>
      </c>
      <c r="L1761" s="11" t="s">
        <v>51</v>
      </c>
      <c r="M1761" s="11" t="s">
        <v>6062</v>
      </c>
      <c r="N1761" s="11" t="s">
        <v>90</v>
      </c>
      <c r="O1761" s="11" t="s">
        <v>90</v>
      </c>
      <c r="P1761" s="11" t="s">
        <v>6033</v>
      </c>
      <c r="Q1761" s="11" t="s">
        <v>5632</v>
      </c>
      <c r="R1761" s="11" t="s">
        <v>5633</v>
      </c>
      <c r="S1761" s="11" t="s">
        <v>45</v>
      </c>
      <c r="T1761" s="11" t="s">
        <v>39</v>
      </c>
      <c r="U1761" s="11" t="s">
        <v>6053</v>
      </c>
      <c r="V1761" s="11" t="s">
        <v>62</v>
      </c>
      <c r="W1761" s="17"/>
      <c r="X1761" s="17"/>
      <c r="Y1761" s="30"/>
      <c r="Z1761" s="30"/>
      <c r="AA1761" s="29">
        <v>13.4</v>
      </c>
      <c r="AB1761" s="11" t="s">
        <v>47</v>
      </c>
      <c r="AC1761" s="11">
        <v>0</v>
      </c>
      <c r="AD1761" s="11"/>
      <c r="AE1761" s="11"/>
      <c r="AF1761" s="11"/>
      <c r="AG1761" s="11"/>
      <c r="AH1761" s="11"/>
      <c r="AI1761" s="11"/>
      <c r="AJ1761" s="11"/>
      <c r="AK1761" s="11"/>
      <c r="AL1761" s="11"/>
      <c r="AM1761" s="11"/>
      <c r="AN1761" s="11"/>
      <c r="AO1761" s="11"/>
      <c r="AP1761" s="11"/>
      <c r="AQ1761" s="11"/>
      <c r="AR1761" s="11"/>
      <c r="AS1761" s="11"/>
      <c r="AT1761" s="11"/>
      <c r="AU1761" s="11"/>
      <c r="AV1761" s="11"/>
      <c r="AW1761" s="11"/>
      <c r="AX1761" s="11"/>
      <c r="AY1761" s="11"/>
      <c r="AZ1761" s="11"/>
      <c r="BA1761" s="11"/>
      <c r="BB1761" s="11"/>
    </row>
    <row r="1762" spans="1:54" x14ac:dyDescent="0.25">
      <c r="A1762" s="11" t="s">
        <v>5309</v>
      </c>
      <c r="B1762" s="12">
        <v>27</v>
      </c>
      <c r="C1762" s="12" t="str">
        <f t="shared" si="27"/>
        <v>[20-30[ ans</v>
      </c>
      <c r="D1762" s="11" t="s">
        <v>5310</v>
      </c>
      <c r="E1762" s="11" t="s">
        <v>54</v>
      </c>
      <c r="F1762" s="11" t="s">
        <v>40</v>
      </c>
      <c r="G1762" s="11"/>
      <c r="H1762" s="11"/>
      <c r="I1762" s="11" t="s">
        <v>41</v>
      </c>
      <c r="J1762" s="11" t="s">
        <v>422</v>
      </c>
      <c r="K1762" s="11" t="s">
        <v>6043</v>
      </c>
      <c r="L1762" s="11" t="s">
        <v>51</v>
      </c>
      <c r="M1762" s="11" t="s">
        <v>6062</v>
      </c>
      <c r="N1762" s="11" t="s">
        <v>790</v>
      </c>
      <c r="O1762" s="11" t="s">
        <v>790</v>
      </c>
      <c r="P1762" s="11" t="s">
        <v>6031</v>
      </c>
      <c r="Q1762" s="11" t="s">
        <v>5748</v>
      </c>
      <c r="R1762" s="11" t="s">
        <v>5749</v>
      </c>
      <c r="S1762" s="11" t="s">
        <v>45</v>
      </c>
      <c r="T1762" s="11" t="s">
        <v>58</v>
      </c>
      <c r="U1762" s="11" t="s">
        <v>6055</v>
      </c>
      <c r="V1762" s="11" t="s">
        <v>62</v>
      </c>
      <c r="W1762" s="17"/>
      <c r="X1762" s="17"/>
      <c r="Y1762" s="30"/>
      <c r="Z1762" s="30"/>
      <c r="AA1762" s="11"/>
      <c r="AB1762" s="11" t="s">
        <v>47</v>
      </c>
      <c r="AC1762" s="11">
        <v>0</v>
      </c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11"/>
      <c r="AR1762" s="11"/>
      <c r="AS1762" s="11"/>
      <c r="AT1762" s="11"/>
      <c r="AU1762" s="11"/>
      <c r="AV1762" s="11"/>
      <c r="AW1762" s="11"/>
      <c r="AX1762" s="11"/>
      <c r="AY1762" s="11"/>
      <c r="AZ1762" s="11"/>
      <c r="BA1762" s="11"/>
      <c r="BB1762" s="11"/>
    </row>
    <row r="1763" spans="1:54" x14ac:dyDescent="0.25">
      <c r="A1763" s="11" t="s">
        <v>5311</v>
      </c>
      <c r="B1763" s="12">
        <v>21</v>
      </c>
      <c r="C1763" s="12" t="str">
        <f t="shared" si="27"/>
        <v>[20-30[ ans</v>
      </c>
      <c r="D1763" s="11" t="s">
        <v>5312</v>
      </c>
      <c r="E1763" s="11" t="s">
        <v>54</v>
      </c>
      <c r="F1763" s="11" t="s">
        <v>40</v>
      </c>
      <c r="G1763" s="11"/>
      <c r="H1763" s="12">
        <v>73</v>
      </c>
      <c r="I1763" s="11" t="s">
        <v>41</v>
      </c>
      <c r="J1763" s="11" t="s">
        <v>134</v>
      </c>
      <c r="K1763" s="11" t="s">
        <v>6049</v>
      </c>
      <c r="L1763" s="11" t="s">
        <v>51</v>
      </c>
      <c r="M1763" s="11" t="s">
        <v>6062</v>
      </c>
      <c r="N1763" s="11" t="s">
        <v>722</v>
      </c>
      <c r="O1763" s="11" t="s">
        <v>274</v>
      </c>
      <c r="P1763" s="11" t="s">
        <v>6033</v>
      </c>
      <c r="Q1763" s="11" t="s">
        <v>5614</v>
      </c>
      <c r="R1763" s="11" t="s">
        <v>5615</v>
      </c>
      <c r="S1763" s="11" t="s">
        <v>45</v>
      </c>
      <c r="T1763" s="11" t="s">
        <v>84</v>
      </c>
      <c r="U1763" s="11" t="s">
        <v>6057</v>
      </c>
      <c r="V1763" s="11" t="s">
        <v>62</v>
      </c>
      <c r="W1763" s="17"/>
      <c r="X1763" s="17"/>
      <c r="Y1763" s="30"/>
      <c r="Z1763" s="30"/>
      <c r="AA1763" s="29">
        <v>14</v>
      </c>
      <c r="AB1763" s="11" t="s">
        <v>47</v>
      </c>
      <c r="AC1763" s="11">
        <v>0</v>
      </c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1"/>
      <c r="AN1763" s="11"/>
      <c r="AO1763" s="11"/>
      <c r="AP1763" s="11"/>
      <c r="AQ1763" s="11"/>
      <c r="AR1763" s="11"/>
      <c r="AS1763" s="11"/>
      <c r="AT1763" s="11"/>
      <c r="AU1763" s="11"/>
      <c r="AV1763" s="11"/>
      <c r="AW1763" s="11"/>
      <c r="AX1763" s="11"/>
      <c r="AY1763" s="11"/>
      <c r="AZ1763" s="11"/>
      <c r="BA1763" s="11"/>
      <c r="BB1763" s="11"/>
    </row>
    <row r="1764" spans="1:54" x14ac:dyDescent="0.25">
      <c r="A1764" s="11" t="s">
        <v>5313</v>
      </c>
      <c r="B1764" s="12">
        <v>27</v>
      </c>
      <c r="C1764" s="12" t="str">
        <f t="shared" si="27"/>
        <v>[20-30[ ans</v>
      </c>
      <c r="D1764" s="11" t="s">
        <v>5314</v>
      </c>
      <c r="E1764" s="11" t="s">
        <v>54</v>
      </c>
      <c r="F1764" s="11" t="s">
        <v>40</v>
      </c>
      <c r="G1764" s="11"/>
      <c r="H1764" s="11"/>
      <c r="I1764" s="11" t="s">
        <v>41</v>
      </c>
      <c r="J1764" s="11" t="s">
        <v>631</v>
      </c>
      <c r="K1764" s="11" t="s">
        <v>6043</v>
      </c>
      <c r="L1764" s="11" t="s">
        <v>51</v>
      </c>
      <c r="M1764" s="11" t="s">
        <v>6062</v>
      </c>
      <c r="N1764" s="11" t="s">
        <v>64</v>
      </c>
      <c r="O1764" s="11" t="s">
        <v>729</v>
      </c>
      <c r="P1764" s="11" t="s">
        <v>6702</v>
      </c>
      <c r="Q1764" s="11"/>
      <c r="R1764" s="11"/>
      <c r="S1764" s="11" t="s">
        <v>45</v>
      </c>
      <c r="T1764" s="11" t="s">
        <v>39</v>
      </c>
      <c r="U1764" s="11" t="s">
        <v>6053</v>
      </c>
      <c r="V1764" s="11" t="s">
        <v>46</v>
      </c>
      <c r="W1764" s="17" t="s">
        <v>6259</v>
      </c>
      <c r="X1764" s="17" t="s">
        <v>6627</v>
      </c>
      <c r="Y1764" s="34">
        <v>8</v>
      </c>
      <c r="Z1764" s="30" t="s">
        <v>6645</v>
      </c>
      <c r="AA1764" s="29">
        <v>13.2</v>
      </c>
      <c r="AB1764" s="11" t="s">
        <v>47</v>
      </c>
      <c r="AC1764" s="11">
        <v>0</v>
      </c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11"/>
      <c r="AR1764" s="11"/>
      <c r="AS1764" s="11"/>
      <c r="AT1764" s="11"/>
      <c r="AU1764" s="11"/>
      <c r="AV1764" s="11"/>
      <c r="AW1764" s="11"/>
      <c r="AX1764" s="11"/>
      <c r="AY1764" s="11"/>
      <c r="AZ1764" s="11"/>
      <c r="BA1764" s="11"/>
      <c r="BB1764" s="11"/>
    </row>
    <row r="1765" spans="1:54" x14ac:dyDescent="0.25">
      <c r="A1765" s="11" t="s">
        <v>5316</v>
      </c>
      <c r="B1765" s="12">
        <v>30</v>
      </c>
      <c r="C1765" s="12" t="str">
        <f t="shared" si="27"/>
        <v>[30-40[ ans</v>
      </c>
      <c r="D1765" s="11" t="s">
        <v>5317</v>
      </c>
      <c r="E1765" s="11" t="s">
        <v>54</v>
      </c>
      <c r="F1765" s="11" t="s">
        <v>40</v>
      </c>
      <c r="G1765" s="11"/>
      <c r="H1765" s="11"/>
      <c r="I1765" s="11" t="s">
        <v>41</v>
      </c>
      <c r="J1765" s="11" t="s">
        <v>108</v>
      </c>
      <c r="K1765" s="11" t="s">
        <v>6045</v>
      </c>
      <c r="L1765" s="11" t="s">
        <v>43</v>
      </c>
      <c r="M1765" s="11" t="s">
        <v>6062</v>
      </c>
      <c r="N1765" s="11" t="s">
        <v>104</v>
      </c>
      <c r="O1765" s="11" t="s">
        <v>104</v>
      </c>
      <c r="P1765" s="11" t="s">
        <v>6033</v>
      </c>
      <c r="Q1765" s="11" t="s">
        <v>6036</v>
      </c>
      <c r="R1765" s="11" t="s">
        <v>6037</v>
      </c>
      <c r="S1765" s="11" t="s">
        <v>45</v>
      </c>
      <c r="T1765" s="11" t="s">
        <v>58</v>
      </c>
      <c r="U1765" s="11" t="s">
        <v>6055</v>
      </c>
      <c r="V1765" s="11" t="s">
        <v>46</v>
      </c>
      <c r="W1765" s="17" t="s">
        <v>6104</v>
      </c>
      <c r="X1765" s="17" t="s">
        <v>6349</v>
      </c>
      <c r="Y1765" s="34">
        <v>7</v>
      </c>
      <c r="Z1765" s="30" t="s">
        <v>6645</v>
      </c>
      <c r="AA1765" s="29">
        <v>13.7</v>
      </c>
      <c r="AB1765" s="11" t="s">
        <v>47</v>
      </c>
      <c r="AC1765" s="11">
        <v>0</v>
      </c>
      <c r="AD1765" s="11"/>
      <c r="AE1765" s="11"/>
      <c r="AF1765" s="11"/>
      <c r="AG1765" s="11"/>
      <c r="AH1765" s="11"/>
      <c r="AI1765" s="11"/>
      <c r="AJ1765" s="11"/>
      <c r="AK1765" s="11"/>
      <c r="AL1765" s="11"/>
      <c r="AM1765" s="11"/>
      <c r="AN1765" s="11"/>
      <c r="AO1765" s="11"/>
      <c r="AP1765" s="11"/>
      <c r="AQ1765" s="11"/>
      <c r="AR1765" s="11"/>
      <c r="AS1765" s="11"/>
      <c r="AT1765" s="11"/>
      <c r="AU1765" s="11"/>
      <c r="AV1765" s="11"/>
      <c r="AW1765" s="11"/>
      <c r="AX1765" s="11"/>
      <c r="AY1765" s="11"/>
      <c r="AZ1765" s="11"/>
      <c r="BA1765" s="11"/>
      <c r="BB1765" s="11"/>
    </row>
    <row r="1766" spans="1:54" x14ac:dyDescent="0.25">
      <c r="A1766" s="11" t="s">
        <v>5318</v>
      </c>
      <c r="B1766" s="12">
        <v>25</v>
      </c>
      <c r="C1766" s="12" t="str">
        <f t="shared" si="27"/>
        <v>[20-30[ ans</v>
      </c>
      <c r="D1766" s="11" t="s">
        <v>5319</v>
      </c>
      <c r="E1766" s="11" t="s">
        <v>92</v>
      </c>
      <c r="F1766" s="11" t="s">
        <v>40</v>
      </c>
      <c r="G1766" s="11"/>
      <c r="H1766" s="11"/>
      <c r="I1766" s="11" t="s">
        <v>41</v>
      </c>
      <c r="J1766" s="11" t="s">
        <v>422</v>
      </c>
      <c r="K1766" s="11" t="s">
        <v>6043</v>
      </c>
      <c r="L1766" s="11" t="s">
        <v>51</v>
      </c>
      <c r="M1766" s="11" t="s">
        <v>6062</v>
      </c>
      <c r="N1766" s="11" t="s">
        <v>319</v>
      </c>
      <c r="O1766" s="11" t="s">
        <v>319</v>
      </c>
      <c r="P1766" s="11" t="s">
        <v>6033</v>
      </c>
      <c r="Q1766" s="11" t="s">
        <v>5568</v>
      </c>
      <c r="R1766" s="11" t="s">
        <v>5569</v>
      </c>
      <c r="S1766" s="11" t="s">
        <v>45</v>
      </c>
      <c r="T1766" s="11" t="s">
        <v>58</v>
      </c>
      <c r="U1766" s="11" t="s">
        <v>6055</v>
      </c>
      <c r="V1766" s="11" t="s">
        <v>62</v>
      </c>
      <c r="W1766" s="17"/>
      <c r="X1766" s="17"/>
      <c r="Y1766" s="30"/>
      <c r="Z1766" s="30"/>
      <c r="AA1766" s="29">
        <v>15.4</v>
      </c>
      <c r="AB1766" s="11" t="s">
        <v>47</v>
      </c>
      <c r="AC1766" s="11">
        <v>0</v>
      </c>
      <c r="AD1766" s="11"/>
      <c r="AE1766" s="11"/>
      <c r="AF1766" s="11"/>
      <c r="AG1766" s="11"/>
      <c r="AH1766" s="11"/>
      <c r="AI1766" s="11"/>
      <c r="AJ1766" s="11"/>
      <c r="AK1766" s="11"/>
      <c r="AL1766" s="11"/>
      <c r="AM1766" s="11"/>
      <c r="AN1766" s="11"/>
      <c r="AO1766" s="11"/>
      <c r="AP1766" s="11"/>
      <c r="AQ1766" s="11"/>
      <c r="AR1766" s="11"/>
      <c r="AS1766" s="11"/>
      <c r="AT1766" s="11"/>
      <c r="AU1766" s="11"/>
      <c r="AV1766" s="11"/>
      <c r="AW1766" s="11"/>
      <c r="AX1766" s="11"/>
      <c r="AY1766" s="11"/>
      <c r="AZ1766" s="11"/>
      <c r="BA1766" s="11"/>
      <c r="BB1766" s="11"/>
    </row>
    <row r="1767" spans="1:54" x14ac:dyDescent="0.25">
      <c r="A1767" s="11" t="s">
        <v>5320</v>
      </c>
      <c r="B1767" s="12">
        <v>30</v>
      </c>
      <c r="C1767" s="12" t="str">
        <f t="shared" si="27"/>
        <v>[30-40[ ans</v>
      </c>
      <c r="D1767" s="11" t="s">
        <v>5321</v>
      </c>
      <c r="E1767" s="11" t="s">
        <v>54</v>
      </c>
      <c r="F1767" s="11" t="s">
        <v>40</v>
      </c>
      <c r="G1767" s="11"/>
      <c r="H1767" s="11"/>
      <c r="I1767" s="11" t="s">
        <v>41</v>
      </c>
      <c r="J1767" s="11" t="s">
        <v>140</v>
      </c>
      <c r="K1767" s="11" t="s">
        <v>6046</v>
      </c>
      <c r="L1767" s="11" t="s">
        <v>60</v>
      </c>
      <c r="M1767" s="11" t="s">
        <v>6062</v>
      </c>
      <c r="N1767" s="11" t="s">
        <v>194</v>
      </c>
      <c r="O1767" s="11" t="s">
        <v>194</v>
      </c>
      <c r="P1767" s="11" t="s">
        <v>6035</v>
      </c>
      <c r="Q1767" s="11" t="s">
        <v>5608</v>
      </c>
      <c r="R1767" s="11" t="s">
        <v>5609</v>
      </c>
      <c r="S1767" s="27" t="s">
        <v>220</v>
      </c>
      <c r="T1767" s="11" t="s">
        <v>58</v>
      </c>
      <c r="U1767" s="11" t="s">
        <v>6055</v>
      </c>
      <c r="V1767" s="11" t="s">
        <v>62</v>
      </c>
      <c r="W1767" s="17"/>
      <c r="X1767" s="17"/>
      <c r="Y1767" s="30"/>
      <c r="Z1767" s="30"/>
      <c r="AA1767" s="29">
        <v>13.9</v>
      </c>
      <c r="AB1767" s="11" t="s">
        <v>898</v>
      </c>
      <c r="AC1767" s="11">
        <v>3</v>
      </c>
      <c r="AD1767" s="27" t="s">
        <v>6672</v>
      </c>
      <c r="AE1767" s="27" t="s">
        <v>6673</v>
      </c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11"/>
      <c r="AR1767" s="11" t="s">
        <v>62</v>
      </c>
      <c r="AS1767" s="11" t="s">
        <v>62</v>
      </c>
      <c r="AT1767" s="11" t="s">
        <v>46</v>
      </c>
      <c r="AU1767" s="11" t="s">
        <v>62</v>
      </c>
      <c r="AV1767" s="11" t="s">
        <v>62</v>
      </c>
      <c r="AW1767" s="11" t="s">
        <v>62</v>
      </c>
      <c r="AX1767" s="11" t="s">
        <v>62</v>
      </c>
      <c r="AY1767" s="11" t="s">
        <v>62</v>
      </c>
      <c r="AZ1767" s="11" t="s">
        <v>46</v>
      </c>
      <c r="BA1767" s="11" t="s">
        <v>46</v>
      </c>
      <c r="BB1767" s="11"/>
    </row>
    <row r="1768" spans="1:54" x14ac:dyDescent="0.25">
      <c r="A1768" s="11" t="s">
        <v>5322</v>
      </c>
      <c r="B1768" s="12">
        <v>46</v>
      </c>
      <c r="C1768" s="12" t="str">
        <f t="shared" si="27"/>
        <v>[40-50 [ ans</v>
      </c>
      <c r="D1768" s="11" t="s">
        <v>5323</v>
      </c>
      <c r="E1768" s="11" t="s">
        <v>54</v>
      </c>
      <c r="F1768" s="11" t="s">
        <v>40</v>
      </c>
      <c r="G1768" s="11"/>
      <c r="H1768" s="11"/>
      <c r="I1768" s="11" t="s">
        <v>49</v>
      </c>
      <c r="J1768" s="11" t="s">
        <v>145</v>
      </c>
      <c r="K1768" s="11" t="s">
        <v>6047</v>
      </c>
      <c r="L1768" s="11" t="s">
        <v>43</v>
      </c>
      <c r="M1768" s="11" t="s">
        <v>6062</v>
      </c>
      <c r="N1768" s="11" t="s">
        <v>131</v>
      </c>
      <c r="O1768" s="11" t="s">
        <v>319</v>
      </c>
      <c r="P1768" s="11" t="s">
        <v>6033</v>
      </c>
      <c r="Q1768" s="11" t="s">
        <v>5568</v>
      </c>
      <c r="R1768" s="11" t="s">
        <v>5569</v>
      </c>
      <c r="S1768" s="11" t="s">
        <v>45</v>
      </c>
      <c r="T1768" s="11" t="s">
        <v>39</v>
      </c>
      <c r="U1768" s="11" t="s">
        <v>6053</v>
      </c>
      <c r="V1768" s="11" t="s">
        <v>62</v>
      </c>
      <c r="W1768" s="17"/>
      <c r="X1768" s="17"/>
      <c r="Y1768" s="30"/>
      <c r="Z1768" s="30"/>
      <c r="AA1768" s="11"/>
      <c r="AB1768" s="11" t="s">
        <v>47</v>
      </c>
      <c r="AC1768" s="11">
        <v>0</v>
      </c>
      <c r="AD1768" s="11"/>
      <c r="AE1768" s="11"/>
      <c r="AF1768" s="11"/>
      <c r="AG1768" s="11"/>
      <c r="AH1768" s="11"/>
      <c r="AI1768" s="11"/>
      <c r="AJ1768" s="11"/>
      <c r="AK1768" s="11"/>
      <c r="AL1768" s="11"/>
      <c r="AM1768" s="11"/>
      <c r="AN1768" s="11"/>
      <c r="AO1768" s="11"/>
      <c r="AP1768" s="11"/>
      <c r="AQ1768" s="11"/>
      <c r="AR1768" s="11"/>
      <c r="AS1768" s="11"/>
      <c r="AT1768" s="11"/>
      <c r="AU1768" s="11"/>
      <c r="AV1768" s="11"/>
      <c r="AW1768" s="11"/>
      <c r="AX1768" s="11"/>
      <c r="AY1768" s="11"/>
      <c r="AZ1768" s="11"/>
      <c r="BA1768" s="11"/>
      <c r="BB1768" s="11"/>
    </row>
    <row r="1769" spans="1:54" x14ac:dyDescent="0.25">
      <c r="A1769" s="11" t="s">
        <v>5324</v>
      </c>
      <c r="B1769" s="12">
        <v>31</v>
      </c>
      <c r="C1769" s="12" t="str">
        <f t="shared" si="27"/>
        <v>[30-40[ ans</v>
      </c>
      <c r="D1769" s="11" t="s">
        <v>5325</v>
      </c>
      <c r="E1769" s="11" t="s">
        <v>54</v>
      </c>
      <c r="F1769" s="11" t="s">
        <v>40</v>
      </c>
      <c r="G1769" s="11"/>
      <c r="H1769" s="11"/>
      <c r="I1769" s="11" t="s">
        <v>49</v>
      </c>
      <c r="J1769" s="11" t="s">
        <v>603</v>
      </c>
      <c r="K1769" s="11" t="s">
        <v>6043</v>
      </c>
      <c r="L1769" s="11" t="s">
        <v>51</v>
      </c>
      <c r="M1769" s="11" t="s">
        <v>6062</v>
      </c>
      <c r="N1769" s="11" t="s">
        <v>169</v>
      </c>
      <c r="O1769" s="11" t="s">
        <v>169</v>
      </c>
      <c r="P1769" s="11" t="s">
        <v>6034</v>
      </c>
      <c r="Q1769" s="11" t="s">
        <v>5830</v>
      </c>
      <c r="R1769" s="11" t="s">
        <v>5831</v>
      </c>
      <c r="S1769" s="11" t="s">
        <v>45</v>
      </c>
      <c r="T1769" s="11" t="s">
        <v>58</v>
      </c>
      <c r="U1769" s="11" t="s">
        <v>6055</v>
      </c>
      <c r="V1769" s="11" t="s">
        <v>46</v>
      </c>
      <c r="W1769" s="17" t="s">
        <v>6260</v>
      </c>
      <c r="X1769" s="17" t="s">
        <v>6628</v>
      </c>
      <c r="Y1769" s="34">
        <v>1</v>
      </c>
      <c r="Z1769" s="30" t="s">
        <v>6644</v>
      </c>
      <c r="AA1769" s="11"/>
      <c r="AB1769" s="11" t="s">
        <v>47</v>
      </c>
      <c r="AC1769" s="11">
        <v>0</v>
      </c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11"/>
      <c r="AR1769" s="11"/>
      <c r="AS1769" s="11"/>
      <c r="AT1769" s="11"/>
      <c r="AU1769" s="11"/>
      <c r="AV1769" s="11"/>
      <c r="AW1769" s="11"/>
      <c r="AX1769" s="11"/>
      <c r="AY1769" s="11"/>
      <c r="AZ1769" s="11"/>
      <c r="BA1769" s="11"/>
      <c r="BB1769" s="11"/>
    </row>
    <row r="1770" spans="1:54" x14ac:dyDescent="0.25">
      <c r="A1770" s="11" t="s">
        <v>5327</v>
      </c>
      <c r="B1770" s="12">
        <v>22</v>
      </c>
      <c r="C1770" s="12" t="str">
        <f t="shared" si="27"/>
        <v>[20-30[ ans</v>
      </c>
      <c r="D1770" s="11" t="s">
        <v>5328</v>
      </c>
      <c r="E1770" s="11" t="s">
        <v>54</v>
      </c>
      <c r="F1770" s="11" t="s">
        <v>40</v>
      </c>
      <c r="G1770" s="11"/>
      <c r="H1770" s="11"/>
      <c r="I1770" s="11" t="s">
        <v>41</v>
      </c>
      <c r="J1770" s="11" t="s">
        <v>748</v>
      </c>
      <c r="K1770" s="11" t="s">
        <v>177</v>
      </c>
      <c r="L1770" s="11" t="s">
        <v>51</v>
      </c>
      <c r="M1770" s="11" t="s">
        <v>6062</v>
      </c>
      <c r="N1770" s="11" t="s">
        <v>571</v>
      </c>
      <c r="O1770" s="11" t="s">
        <v>129</v>
      </c>
      <c r="P1770" s="11" t="s">
        <v>6033</v>
      </c>
      <c r="Q1770" s="11" t="s">
        <v>5681</v>
      </c>
      <c r="R1770" s="11" t="s">
        <v>5682</v>
      </c>
      <c r="S1770" s="11" t="s">
        <v>45</v>
      </c>
      <c r="T1770" s="11" t="s">
        <v>58</v>
      </c>
      <c r="U1770" s="11" t="s">
        <v>6055</v>
      </c>
      <c r="V1770" s="11" t="s">
        <v>62</v>
      </c>
      <c r="W1770" s="17"/>
      <c r="X1770" s="17"/>
      <c r="Y1770" s="30"/>
      <c r="Z1770" s="30"/>
      <c r="AA1770" s="29">
        <v>14.6</v>
      </c>
      <c r="AB1770" s="11" t="s">
        <v>47</v>
      </c>
      <c r="AC1770" s="11">
        <v>0</v>
      </c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11"/>
      <c r="AR1770" s="11"/>
      <c r="AS1770" s="11"/>
      <c r="AT1770" s="11"/>
      <c r="AU1770" s="11"/>
      <c r="AV1770" s="11"/>
      <c r="AW1770" s="11"/>
      <c r="AX1770" s="11"/>
      <c r="AY1770" s="11"/>
      <c r="AZ1770" s="11"/>
      <c r="BA1770" s="11"/>
      <c r="BB1770" s="11"/>
    </row>
    <row r="1771" spans="1:54" x14ac:dyDescent="0.25">
      <c r="A1771" s="11" t="s">
        <v>5329</v>
      </c>
      <c r="B1771" s="12">
        <v>40</v>
      </c>
      <c r="C1771" s="12" t="str">
        <f t="shared" si="27"/>
        <v>[40-50 [ ans</v>
      </c>
      <c r="D1771" s="11" t="s">
        <v>5330</v>
      </c>
      <c r="E1771" s="11" t="s">
        <v>48</v>
      </c>
      <c r="F1771" s="11" t="s">
        <v>40</v>
      </c>
      <c r="G1771" s="11"/>
      <c r="H1771" s="11"/>
      <c r="I1771" s="11" t="s">
        <v>49</v>
      </c>
      <c r="J1771" s="11" t="s">
        <v>410</v>
      </c>
      <c r="K1771" s="11" t="s">
        <v>6047</v>
      </c>
      <c r="L1771" s="11" t="s">
        <v>51</v>
      </c>
      <c r="M1771" s="11" t="s">
        <v>6062</v>
      </c>
      <c r="N1771" s="11" t="s">
        <v>403</v>
      </c>
      <c r="O1771" s="11" t="s">
        <v>729</v>
      </c>
      <c r="P1771" s="11" t="s">
        <v>6702</v>
      </c>
      <c r="Q1771" s="11"/>
      <c r="R1771" s="11"/>
      <c r="S1771" s="11" t="s">
        <v>45</v>
      </c>
      <c r="T1771" s="11" t="s">
        <v>58</v>
      </c>
      <c r="U1771" s="11" t="s">
        <v>6055</v>
      </c>
      <c r="V1771" s="11" t="s">
        <v>62</v>
      </c>
      <c r="W1771" s="17"/>
      <c r="X1771" s="17"/>
      <c r="Y1771" s="30"/>
      <c r="Z1771" s="30"/>
      <c r="AA1771" s="11"/>
      <c r="AB1771" s="11" t="s">
        <v>47</v>
      </c>
      <c r="AC1771" s="11">
        <v>0</v>
      </c>
      <c r="AD1771" s="11"/>
      <c r="AE1771" s="11"/>
      <c r="AF1771" s="11"/>
      <c r="AG1771" s="11"/>
      <c r="AH1771" s="11"/>
      <c r="AI1771" s="11"/>
      <c r="AJ1771" s="11"/>
      <c r="AK1771" s="11"/>
      <c r="AL1771" s="11"/>
      <c r="AM1771" s="11"/>
      <c r="AN1771" s="11"/>
      <c r="AO1771" s="11"/>
      <c r="AP1771" s="11"/>
      <c r="AQ1771" s="11"/>
      <c r="AR1771" s="11"/>
      <c r="AS1771" s="11"/>
      <c r="AT1771" s="11"/>
      <c r="AU1771" s="11"/>
      <c r="AV1771" s="11"/>
      <c r="AW1771" s="11"/>
      <c r="AX1771" s="11"/>
      <c r="AY1771" s="11"/>
      <c r="AZ1771" s="11"/>
      <c r="BA1771" s="11"/>
      <c r="BB1771" s="11"/>
    </row>
    <row r="1772" spans="1:54" x14ac:dyDescent="0.25">
      <c r="A1772" s="11" t="s">
        <v>5331</v>
      </c>
      <c r="B1772" s="12">
        <v>26</v>
      </c>
      <c r="C1772" s="12" t="str">
        <f t="shared" si="27"/>
        <v>[20-30[ ans</v>
      </c>
      <c r="D1772" s="11" t="s">
        <v>5029</v>
      </c>
      <c r="E1772" s="11" t="s">
        <v>48</v>
      </c>
      <c r="F1772" s="11" t="s">
        <v>40</v>
      </c>
      <c r="G1772" s="11"/>
      <c r="H1772" s="11"/>
      <c r="I1772" s="11" t="s">
        <v>41</v>
      </c>
      <c r="J1772" s="11" t="s">
        <v>79</v>
      </c>
      <c r="K1772" s="11" t="s">
        <v>6048</v>
      </c>
      <c r="L1772" s="11" t="s">
        <v>51</v>
      </c>
      <c r="M1772" s="11" t="s">
        <v>6062</v>
      </c>
      <c r="N1772" s="11" t="s">
        <v>975</v>
      </c>
      <c r="O1772" s="11" t="s">
        <v>5677</v>
      </c>
      <c r="P1772" s="11" t="s">
        <v>6033</v>
      </c>
      <c r="Q1772" s="11" t="s">
        <v>5678</v>
      </c>
      <c r="R1772" s="11" t="s">
        <v>5679</v>
      </c>
      <c r="S1772" s="11" t="s">
        <v>45</v>
      </c>
      <c r="T1772" s="11" t="s">
        <v>39</v>
      </c>
      <c r="U1772" s="11" t="s">
        <v>6053</v>
      </c>
      <c r="V1772" s="11" t="s">
        <v>46</v>
      </c>
      <c r="W1772" s="17" t="s">
        <v>6090</v>
      </c>
      <c r="X1772" s="17" t="s">
        <v>6313</v>
      </c>
      <c r="Y1772" s="34">
        <v>1</v>
      </c>
      <c r="Z1772" s="30" t="s">
        <v>6644</v>
      </c>
      <c r="AA1772" s="29">
        <v>13.8</v>
      </c>
      <c r="AB1772" s="11" t="s">
        <v>47</v>
      </c>
      <c r="AC1772" s="11">
        <v>0</v>
      </c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11"/>
      <c r="AR1772" s="11"/>
      <c r="AS1772" s="11"/>
      <c r="AT1772" s="11"/>
      <c r="AU1772" s="11"/>
      <c r="AV1772" s="11"/>
      <c r="AW1772" s="11"/>
      <c r="AX1772" s="11"/>
      <c r="AY1772" s="11"/>
      <c r="AZ1772" s="11"/>
      <c r="BA1772" s="11"/>
      <c r="BB1772" s="11"/>
    </row>
    <row r="1773" spans="1:54" x14ac:dyDescent="0.25">
      <c r="A1773" s="11" t="s">
        <v>5332</v>
      </c>
      <c r="B1773" s="35">
        <v>31.7</v>
      </c>
      <c r="C1773" s="12" t="str">
        <f t="shared" si="27"/>
        <v>[30-40[ ans</v>
      </c>
      <c r="D1773" s="11" t="s">
        <v>5333</v>
      </c>
      <c r="E1773" s="11" t="s">
        <v>39</v>
      </c>
      <c r="F1773" s="11" t="s">
        <v>40</v>
      </c>
      <c r="G1773" s="11"/>
      <c r="H1773" s="11"/>
      <c r="I1773" s="11" t="s">
        <v>49</v>
      </c>
      <c r="J1773" s="11" t="s">
        <v>219</v>
      </c>
      <c r="K1773" s="11" t="s">
        <v>6047</v>
      </c>
      <c r="L1773" s="11" t="s">
        <v>51</v>
      </c>
      <c r="M1773" s="11" t="s">
        <v>6062</v>
      </c>
      <c r="N1773" s="11" t="s">
        <v>64</v>
      </c>
      <c r="O1773" s="11" t="s">
        <v>729</v>
      </c>
      <c r="P1773" s="11" t="s">
        <v>6702</v>
      </c>
      <c r="Q1773" s="11"/>
      <c r="R1773" s="11"/>
      <c r="S1773" s="27" t="s">
        <v>220</v>
      </c>
      <c r="T1773" s="11" t="s">
        <v>58</v>
      </c>
      <c r="U1773" s="11" t="s">
        <v>6055</v>
      </c>
      <c r="V1773" s="11" t="s">
        <v>46</v>
      </c>
      <c r="W1773" s="17" t="s">
        <v>6261</v>
      </c>
      <c r="X1773" s="17" t="s">
        <v>6629</v>
      </c>
      <c r="Y1773" s="34">
        <v>15</v>
      </c>
      <c r="Z1773" s="30" t="s">
        <v>6649</v>
      </c>
      <c r="AA1773" s="11"/>
      <c r="AB1773" s="11" t="s">
        <v>47</v>
      </c>
      <c r="AC1773" s="11">
        <v>0</v>
      </c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11"/>
      <c r="AR1773" s="11"/>
      <c r="AS1773" s="11"/>
      <c r="AT1773" s="11"/>
      <c r="AU1773" s="11"/>
      <c r="AV1773" s="11"/>
      <c r="AW1773" s="11"/>
      <c r="AX1773" s="11"/>
      <c r="AY1773" s="11"/>
      <c r="AZ1773" s="11"/>
      <c r="BA1773" s="11"/>
      <c r="BB1773" s="11"/>
    </row>
    <row r="1774" spans="1:54" x14ac:dyDescent="0.25">
      <c r="A1774" s="11" t="s">
        <v>5335</v>
      </c>
      <c r="B1774" s="12">
        <v>19</v>
      </c>
      <c r="C1774" s="12" t="str">
        <f t="shared" si="27"/>
        <v xml:space="preserve"> &lt; 20 ans</v>
      </c>
      <c r="D1774" s="11" t="s">
        <v>5336</v>
      </c>
      <c r="E1774" s="11" t="s">
        <v>39</v>
      </c>
      <c r="F1774" s="11" t="s">
        <v>40</v>
      </c>
      <c r="G1774" s="11"/>
      <c r="H1774" s="11"/>
      <c r="I1774" s="11" t="s">
        <v>41</v>
      </c>
      <c r="J1774" s="11" t="s">
        <v>101</v>
      </c>
      <c r="K1774" s="11" t="s">
        <v>286</v>
      </c>
      <c r="L1774" s="11" t="s">
        <v>43</v>
      </c>
      <c r="M1774" s="11" t="s">
        <v>6062</v>
      </c>
      <c r="N1774" s="11" t="s">
        <v>131</v>
      </c>
      <c r="O1774" s="11" t="s">
        <v>319</v>
      </c>
      <c r="P1774" s="11" t="s">
        <v>6033</v>
      </c>
      <c r="Q1774" s="11" t="s">
        <v>5568</v>
      </c>
      <c r="R1774" s="11" t="s">
        <v>5569</v>
      </c>
      <c r="S1774" s="11" t="s">
        <v>45</v>
      </c>
      <c r="T1774" s="11" t="s">
        <v>39</v>
      </c>
      <c r="U1774" s="11" t="s">
        <v>6053</v>
      </c>
      <c r="V1774" s="11" t="s">
        <v>62</v>
      </c>
      <c r="W1774" s="17"/>
      <c r="X1774" s="17"/>
      <c r="Y1774" s="30"/>
      <c r="Z1774" s="30"/>
      <c r="AA1774" s="29">
        <v>13</v>
      </c>
      <c r="AB1774" s="11" t="s">
        <v>47</v>
      </c>
      <c r="AC1774" s="11">
        <v>0</v>
      </c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11"/>
      <c r="AR1774" s="11"/>
      <c r="AS1774" s="11"/>
      <c r="AT1774" s="11"/>
      <c r="AU1774" s="11"/>
      <c r="AV1774" s="11"/>
      <c r="AW1774" s="11"/>
      <c r="AX1774" s="11"/>
      <c r="AY1774" s="11"/>
      <c r="AZ1774" s="11"/>
      <c r="BA1774" s="11"/>
      <c r="BB1774" s="11"/>
    </row>
    <row r="1775" spans="1:54" x14ac:dyDescent="0.25">
      <c r="A1775" s="11" t="s">
        <v>5337</v>
      </c>
      <c r="B1775" s="12">
        <v>34</v>
      </c>
      <c r="C1775" s="12" t="str">
        <f t="shared" si="27"/>
        <v>[30-40[ ans</v>
      </c>
      <c r="D1775" s="11" t="s">
        <v>5338</v>
      </c>
      <c r="E1775" s="11" t="s">
        <v>48</v>
      </c>
      <c r="F1775" s="11" t="s">
        <v>40</v>
      </c>
      <c r="G1775" s="11"/>
      <c r="H1775" s="11"/>
      <c r="I1775" s="11" t="s">
        <v>421</v>
      </c>
      <c r="J1775" s="11" t="s">
        <v>1012</v>
      </c>
      <c r="K1775" s="11" t="s">
        <v>6044</v>
      </c>
      <c r="L1775" s="11" t="s">
        <v>51</v>
      </c>
      <c r="M1775" s="11" t="s">
        <v>6062</v>
      </c>
      <c r="N1775" s="11" t="s">
        <v>1013</v>
      </c>
      <c r="O1775" s="11" t="s">
        <v>319</v>
      </c>
      <c r="P1775" s="11" t="s">
        <v>6033</v>
      </c>
      <c r="Q1775" s="11" t="s">
        <v>5568</v>
      </c>
      <c r="R1775" s="11" t="s">
        <v>5569</v>
      </c>
      <c r="S1775" s="11" t="s">
        <v>45</v>
      </c>
      <c r="T1775" s="11" t="s">
        <v>334</v>
      </c>
      <c r="U1775" s="11" t="e">
        <v>#N/A</v>
      </c>
      <c r="V1775" s="11" t="s">
        <v>46</v>
      </c>
      <c r="W1775" s="17" t="s">
        <v>6262</v>
      </c>
      <c r="X1775" s="17" t="s">
        <v>6630</v>
      </c>
      <c r="Y1775" s="34">
        <v>3</v>
      </c>
      <c r="Z1775" s="30" t="s">
        <v>6647</v>
      </c>
      <c r="AA1775" s="29">
        <v>14.7</v>
      </c>
      <c r="AB1775" s="11" t="s">
        <v>47</v>
      </c>
      <c r="AC1775" s="11">
        <v>0</v>
      </c>
      <c r="AD1775" s="11"/>
      <c r="AE1775" s="11"/>
      <c r="AF1775" s="11"/>
      <c r="AG1775" s="11"/>
      <c r="AH1775" s="11"/>
      <c r="AI1775" s="11"/>
      <c r="AJ1775" s="11"/>
      <c r="AK1775" s="11"/>
      <c r="AL1775" s="11"/>
      <c r="AM1775" s="11"/>
      <c r="AN1775" s="11"/>
      <c r="AO1775" s="11"/>
      <c r="AP1775" s="11"/>
      <c r="AQ1775" s="11"/>
      <c r="AR1775" s="11"/>
      <c r="AS1775" s="11"/>
      <c r="AT1775" s="11"/>
      <c r="AU1775" s="11"/>
      <c r="AV1775" s="11"/>
      <c r="AW1775" s="11"/>
      <c r="AX1775" s="11"/>
      <c r="AY1775" s="11"/>
      <c r="AZ1775" s="11"/>
      <c r="BA1775" s="11"/>
      <c r="BB1775" s="11"/>
    </row>
    <row r="1776" spans="1:54" x14ac:dyDescent="0.25">
      <c r="A1776" s="11" t="s">
        <v>5340</v>
      </c>
      <c r="B1776" s="12">
        <v>32</v>
      </c>
      <c r="C1776" s="12" t="str">
        <f t="shared" si="27"/>
        <v>[30-40[ ans</v>
      </c>
      <c r="D1776" s="11" t="s">
        <v>5341</v>
      </c>
      <c r="E1776" s="11" t="s">
        <v>48</v>
      </c>
      <c r="F1776" s="11" t="s">
        <v>40</v>
      </c>
      <c r="G1776" s="11"/>
      <c r="H1776" s="11"/>
      <c r="I1776" s="11" t="s">
        <v>41</v>
      </c>
      <c r="J1776" s="11" t="s">
        <v>79</v>
      </c>
      <c r="K1776" s="11" t="s">
        <v>6048</v>
      </c>
      <c r="L1776" s="11" t="s">
        <v>157</v>
      </c>
      <c r="M1776" s="11" t="s">
        <v>6062</v>
      </c>
      <c r="N1776" s="11" t="s">
        <v>525</v>
      </c>
      <c r="O1776" s="11" t="s">
        <v>5650</v>
      </c>
      <c r="P1776" s="11" t="s">
        <v>6033</v>
      </c>
      <c r="Q1776" s="11" t="s">
        <v>5790</v>
      </c>
      <c r="R1776" s="11" t="s">
        <v>5791</v>
      </c>
      <c r="S1776" s="11" t="s">
        <v>45</v>
      </c>
      <c r="T1776" s="11" t="s">
        <v>39</v>
      </c>
      <c r="U1776" s="11" t="s">
        <v>6053</v>
      </c>
      <c r="V1776" s="11" t="s">
        <v>62</v>
      </c>
      <c r="W1776" s="17"/>
      <c r="X1776" s="17"/>
      <c r="Y1776" s="30"/>
      <c r="Z1776" s="30"/>
      <c r="AA1776" s="29">
        <v>14.7</v>
      </c>
      <c r="AB1776" s="11" t="s">
        <v>47</v>
      </c>
      <c r="AC1776" s="11">
        <v>0</v>
      </c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11"/>
      <c r="AR1776" s="11"/>
      <c r="AS1776" s="11"/>
      <c r="AT1776" s="11"/>
      <c r="AU1776" s="11"/>
      <c r="AV1776" s="11"/>
      <c r="AW1776" s="11"/>
      <c r="AX1776" s="11"/>
      <c r="AY1776" s="11"/>
      <c r="AZ1776" s="11"/>
      <c r="BA1776" s="11"/>
      <c r="BB1776" s="11"/>
    </row>
    <row r="1777" spans="1:54" x14ac:dyDescent="0.25">
      <c r="A1777" s="11" t="s">
        <v>5342</v>
      </c>
      <c r="B1777" s="12">
        <v>33</v>
      </c>
      <c r="C1777" s="12" t="str">
        <f t="shared" si="27"/>
        <v>[30-40[ ans</v>
      </c>
      <c r="D1777" s="11" t="s">
        <v>5343</v>
      </c>
      <c r="E1777" s="11" t="s">
        <v>54</v>
      </c>
      <c r="F1777" s="11" t="s">
        <v>40</v>
      </c>
      <c r="G1777" s="11"/>
      <c r="H1777" s="11"/>
      <c r="I1777" s="11" t="s">
        <v>49</v>
      </c>
      <c r="J1777" s="11" t="s">
        <v>108</v>
      </c>
      <c r="K1777" s="11" t="s">
        <v>6045</v>
      </c>
      <c r="L1777" s="11" t="s">
        <v>43</v>
      </c>
      <c r="M1777" s="11" t="s">
        <v>6062</v>
      </c>
      <c r="N1777" s="11" t="s">
        <v>146</v>
      </c>
      <c r="O1777" s="11" t="s">
        <v>5721</v>
      </c>
      <c r="P1777" s="11" t="s">
        <v>6033</v>
      </c>
      <c r="Q1777" s="11" t="s">
        <v>5722</v>
      </c>
      <c r="R1777" s="11" t="s">
        <v>5870</v>
      </c>
      <c r="S1777" s="11" t="s">
        <v>45</v>
      </c>
      <c r="T1777" s="11" t="s">
        <v>39</v>
      </c>
      <c r="U1777" s="11" t="s">
        <v>6053</v>
      </c>
      <c r="V1777" s="11" t="s">
        <v>62</v>
      </c>
      <c r="W1777" s="17"/>
      <c r="X1777" s="17"/>
      <c r="Y1777" s="30"/>
      <c r="Z1777" s="30"/>
      <c r="AA1777" s="29">
        <v>13</v>
      </c>
      <c r="AB1777" s="11" t="s">
        <v>47</v>
      </c>
      <c r="AC1777" s="11">
        <v>0</v>
      </c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11"/>
      <c r="AR1777" s="11"/>
      <c r="AS1777" s="11"/>
      <c r="AT1777" s="11"/>
      <c r="AU1777" s="11"/>
      <c r="AV1777" s="11"/>
      <c r="AW1777" s="11"/>
      <c r="AX1777" s="11"/>
      <c r="AY1777" s="11"/>
      <c r="AZ1777" s="11"/>
      <c r="BA1777" s="11"/>
      <c r="BB1777" s="11"/>
    </row>
    <row r="1778" spans="1:54" x14ac:dyDescent="0.25">
      <c r="A1778" s="11" t="s">
        <v>5344</v>
      </c>
      <c r="B1778" s="12">
        <v>46</v>
      </c>
      <c r="C1778" s="12" t="str">
        <f t="shared" si="27"/>
        <v>[40-50 [ ans</v>
      </c>
      <c r="D1778" s="11" t="s">
        <v>5345</v>
      </c>
      <c r="E1778" s="11" t="s">
        <v>54</v>
      </c>
      <c r="F1778" s="11" t="s">
        <v>40</v>
      </c>
      <c r="G1778" s="11"/>
      <c r="H1778" s="11"/>
      <c r="I1778" s="11" t="s">
        <v>49</v>
      </c>
      <c r="J1778" s="11" t="s">
        <v>293</v>
      </c>
      <c r="K1778" s="11" t="s">
        <v>6051</v>
      </c>
      <c r="L1778" s="11" t="s">
        <v>51</v>
      </c>
      <c r="M1778" s="11" t="s">
        <v>6062</v>
      </c>
      <c r="N1778" s="11" t="s">
        <v>64</v>
      </c>
      <c r="O1778" s="11" t="s">
        <v>729</v>
      </c>
      <c r="P1778" s="11" t="s">
        <v>6702</v>
      </c>
      <c r="Q1778" s="11"/>
      <c r="R1778" s="11"/>
      <c r="S1778" s="11" t="s">
        <v>45</v>
      </c>
      <c r="T1778" s="11" t="s">
        <v>39</v>
      </c>
      <c r="U1778" s="11" t="s">
        <v>6053</v>
      </c>
      <c r="V1778" s="11" t="s">
        <v>46</v>
      </c>
      <c r="W1778" s="17" t="s">
        <v>6263</v>
      </c>
      <c r="X1778" s="17" t="s">
        <v>6631</v>
      </c>
      <c r="Y1778" s="34">
        <v>8</v>
      </c>
      <c r="Z1778" s="30" t="s">
        <v>6645</v>
      </c>
      <c r="AA1778" s="11"/>
      <c r="AB1778" s="11" t="s">
        <v>47</v>
      </c>
      <c r="AC1778" s="11">
        <v>0</v>
      </c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11"/>
      <c r="AR1778" s="11"/>
      <c r="AS1778" s="11"/>
      <c r="AT1778" s="11"/>
      <c r="AU1778" s="11"/>
      <c r="AV1778" s="11"/>
      <c r="AW1778" s="11"/>
      <c r="AX1778" s="11"/>
      <c r="AY1778" s="11"/>
      <c r="AZ1778" s="11"/>
      <c r="BA1778" s="11"/>
      <c r="BB1778" s="11"/>
    </row>
    <row r="1779" spans="1:54" x14ac:dyDescent="0.25">
      <c r="A1779" s="11" t="s">
        <v>5347</v>
      </c>
      <c r="B1779" s="12">
        <v>23</v>
      </c>
      <c r="C1779" s="12" t="str">
        <f t="shared" si="27"/>
        <v>[20-30[ ans</v>
      </c>
      <c r="D1779" s="11" t="s">
        <v>5348</v>
      </c>
      <c r="E1779" s="11" t="s">
        <v>48</v>
      </c>
      <c r="F1779" s="11" t="s">
        <v>55</v>
      </c>
      <c r="G1779" s="11"/>
      <c r="H1779" s="11"/>
      <c r="I1779" s="11" t="s">
        <v>41</v>
      </c>
      <c r="J1779" s="11" t="s">
        <v>79</v>
      </c>
      <c r="K1779" s="11" t="s">
        <v>6048</v>
      </c>
      <c r="L1779" s="11" t="s">
        <v>51</v>
      </c>
      <c r="M1779" s="11" t="s">
        <v>6062</v>
      </c>
      <c r="N1779" s="11" t="s">
        <v>64</v>
      </c>
      <c r="O1779" s="11" t="s">
        <v>729</v>
      </c>
      <c r="P1779" s="11" t="s">
        <v>6702</v>
      </c>
      <c r="Q1779" s="11"/>
      <c r="R1779" s="11"/>
      <c r="S1779" s="11" t="s">
        <v>45</v>
      </c>
      <c r="T1779" s="11" t="s">
        <v>58</v>
      </c>
      <c r="U1779" s="11" t="s">
        <v>6055</v>
      </c>
      <c r="V1779" s="11" t="s">
        <v>62</v>
      </c>
      <c r="W1779" s="17"/>
      <c r="X1779" s="17"/>
      <c r="Y1779" s="30"/>
      <c r="Z1779" s="30"/>
      <c r="AA1779" s="11"/>
      <c r="AB1779" s="11" t="s">
        <v>47</v>
      </c>
      <c r="AC1779" s="11">
        <v>0</v>
      </c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11"/>
      <c r="AR1779" s="11"/>
      <c r="AS1779" s="11"/>
      <c r="AT1779" s="11"/>
      <c r="AU1779" s="11"/>
      <c r="AV1779" s="11"/>
      <c r="AW1779" s="11"/>
      <c r="AX1779" s="11"/>
      <c r="AY1779" s="11"/>
      <c r="AZ1779" s="11"/>
      <c r="BA1779" s="11"/>
      <c r="BB1779" s="11"/>
    </row>
    <row r="1780" spans="1:54" x14ac:dyDescent="0.25">
      <c r="A1780" s="11" t="s">
        <v>5349</v>
      </c>
      <c r="B1780" s="12">
        <v>29</v>
      </c>
      <c r="C1780" s="12" t="str">
        <f t="shared" si="27"/>
        <v>[20-30[ ans</v>
      </c>
      <c r="D1780" s="11" t="s">
        <v>5350</v>
      </c>
      <c r="E1780" s="11" t="s">
        <v>54</v>
      </c>
      <c r="F1780" s="11" t="s">
        <v>40</v>
      </c>
      <c r="G1780" s="11"/>
      <c r="H1780" s="11"/>
      <c r="I1780" s="11" t="s">
        <v>41</v>
      </c>
      <c r="J1780" s="11" t="s">
        <v>56</v>
      </c>
      <c r="K1780" s="11" t="s">
        <v>6045</v>
      </c>
      <c r="L1780" s="11" t="s">
        <v>51</v>
      </c>
      <c r="M1780" s="11" t="s">
        <v>6062</v>
      </c>
      <c r="N1780" s="11" t="s">
        <v>149</v>
      </c>
      <c r="O1780" s="11" t="s">
        <v>554</v>
      </c>
      <c r="P1780" s="11" t="s">
        <v>6032</v>
      </c>
      <c r="Q1780" s="11" t="s">
        <v>5576</v>
      </c>
      <c r="R1780" s="11" t="s">
        <v>5577</v>
      </c>
      <c r="S1780" s="11" t="s">
        <v>45</v>
      </c>
      <c r="T1780" s="11" t="s">
        <v>39</v>
      </c>
      <c r="U1780" s="11" t="s">
        <v>6053</v>
      </c>
      <c r="V1780" s="11" t="s">
        <v>46</v>
      </c>
      <c r="W1780" s="17">
        <v>43103</v>
      </c>
      <c r="X1780" s="17" t="s">
        <v>6290</v>
      </c>
      <c r="Y1780" s="34">
        <v>1</v>
      </c>
      <c r="Z1780" s="30" t="s">
        <v>6644</v>
      </c>
      <c r="AA1780" s="29">
        <v>14</v>
      </c>
      <c r="AB1780" s="11" t="s">
        <v>47</v>
      </c>
      <c r="AC1780" s="11">
        <v>0</v>
      </c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11"/>
      <c r="AR1780" s="11"/>
      <c r="AS1780" s="11"/>
      <c r="AT1780" s="11"/>
      <c r="AU1780" s="11"/>
      <c r="AV1780" s="11"/>
      <c r="AW1780" s="11"/>
      <c r="AX1780" s="11"/>
      <c r="AY1780" s="11"/>
      <c r="AZ1780" s="11"/>
      <c r="BA1780" s="11"/>
      <c r="BB1780" s="11"/>
    </row>
    <row r="1781" spans="1:54" x14ac:dyDescent="0.25">
      <c r="A1781" s="11" t="s">
        <v>5351</v>
      </c>
      <c r="B1781" s="12">
        <v>25</v>
      </c>
      <c r="C1781" s="12" t="str">
        <f t="shared" si="27"/>
        <v>[20-30[ ans</v>
      </c>
      <c r="D1781" s="11" t="s">
        <v>5352</v>
      </c>
      <c r="E1781" s="11" t="s">
        <v>39</v>
      </c>
      <c r="F1781" s="11" t="s">
        <v>40</v>
      </c>
      <c r="G1781" s="11"/>
      <c r="H1781" s="11"/>
      <c r="I1781" s="11" t="s">
        <v>41</v>
      </c>
      <c r="J1781" s="11" t="s">
        <v>238</v>
      </c>
      <c r="K1781" s="11" t="s">
        <v>6043</v>
      </c>
      <c r="L1781" s="11" t="s">
        <v>51</v>
      </c>
      <c r="M1781" s="11" t="s">
        <v>6062</v>
      </c>
      <c r="N1781" s="11" t="s">
        <v>64</v>
      </c>
      <c r="O1781" s="11" t="s">
        <v>729</v>
      </c>
      <c r="P1781" s="11" t="s">
        <v>6702</v>
      </c>
      <c r="Q1781" s="11"/>
      <c r="R1781" s="11"/>
      <c r="S1781" s="11" t="s">
        <v>45</v>
      </c>
      <c r="T1781" s="11" t="s">
        <v>124</v>
      </c>
      <c r="U1781" s="11" t="s">
        <v>124</v>
      </c>
      <c r="V1781" s="11" t="s">
        <v>46</v>
      </c>
      <c r="W1781" s="17" t="s">
        <v>6221</v>
      </c>
      <c r="X1781" s="17" t="s">
        <v>6565</v>
      </c>
      <c r="Y1781" s="34">
        <v>0</v>
      </c>
      <c r="Z1781" s="30" t="s">
        <v>6644</v>
      </c>
      <c r="AA1781" s="29">
        <v>15.4</v>
      </c>
      <c r="AB1781" s="11" t="s">
        <v>47</v>
      </c>
      <c r="AC1781" s="11">
        <v>0</v>
      </c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11"/>
      <c r="AR1781" s="11"/>
      <c r="AS1781" s="11"/>
      <c r="AT1781" s="11"/>
      <c r="AU1781" s="11"/>
      <c r="AV1781" s="11"/>
      <c r="AW1781" s="11"/>
      <c r="AX1781" s="11"/>
      <c r="AY1781" s="11"/>
      <c r="AZ1781" s="11"/>
      <c r="BA1781" s="11"/>
      <c r="BB1781" s="11"/>
    </row>
    <row r="1782" spans="1:54" x14ac:dyDescent="0.25">
      <c r="A1782" s="11" t="s">
        <v>5353</v>
      </c>
      <c r="B1782" s="12">
        <v>25</v>
      </c>
      <c r="C1782" s="12" t="str">
        <f t="shared" si="27"/>
        <v>[20-30[ ans</v>
      </c>
      <c r="D1782" s="11" t="s">
        <v>5354</v>
      </c>
      <c r="E1782" s="11" t="s">
        <v>48</v>
      </c>
      <c r="F1782" s="11" t="s">
        <v>40</v>
      </c>
      <c r="G1782" s="11"/>
      <c r="H1782" s="12">
        <v>90</v>
      </c>
      <c r="I1782" s="11" t="s">
        <v>41</v>
      </c>
      <c r="J1782" s="11" t="s">
        <v>134</v>
      </c>
      <c r="K1782" s="11" t="s">
        <v>6049</v>
      </c>
      <c r="L1782" s="11" t="s">
        <v>43</v>
      </c>
      <c r="M1782" s="11" t="s">
        <v>6062</v>
      </c>
      <c r="N1782" s="11" t="s">
        <v>106</v>
      </c>
      <c r="O1782" s="11" t="s">
        <v>1355</v>
      </c>
      <c r="P1782" s="11" t="s">
        <v>6031</v>
      </c>
      <c r="Q1782" s="11" t="s">
        <v>5620</v>
      </c>
      <c r="R1782" s="11" t="s">
        <v>5621</v>
      </c>
      <c r="S1782" s="11" t="s">
        <v>45</v>
      </c>
      <c r="T1782" s="11" t="s">
        <v>124</v>
      </c>
      <c r="U1782" s="11" t="s">
        <v>124</v>
      </c>
      <c r="V1782" s="11" t="s">
        <v>62</v>
      </c>
      <c r="W1782" s="17"/>
      <c r="X1782" s="17"/>
      <c r="Y1782" s="30"/>
      <c r="Z1782" s="30"/>
      <c r="AA1782" s="11"/>
      <c r="AB1782" s="11" t="s">
        <v>47</v>
      </c>
      <c r="AC1782" s="11">
        <v>0</v>
      </c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11"/>
      <c r="AR1782" s="11"/>
      <c r="AS1782" s="11"/>
      <c r="AT1782" s="11"/>
      <c r="AU1782" s="11"/>
      <c r="AV1782" s="11"/>
      <c r="AW1782" s="11"/>
      <c r="AX1782" s="11"/>
      <c r="AY1782" s="11"/>
      <c r="AZ1782" s="11"/>
      <c r="BA1782" s="11"/>
      <c r="BB1782" s="11"/>
    </row>
    <row r="1783" spans="1:54" x14ac:dyDescent="0.25">
      <c r="A1783" s="11" t="s">
        <v>5355</v>
      </c>
      <c r="B1783" s="12">
        <v>28</v>
      </c>
      <c r="C1783" s="12" t="str">
        <f t="shared" si="27"/>
        <v>[20-30[ ans</v>
      </c>
      <c r="D1783" s="11" t="s">
        <v>5356</v>
      </c>
      <c r="E1783" s="11" t="s">
        <v>92</v>
      </c>
      <c r="F1783" s="11" t="s">
        <v>40</v>
      </c>
      <c r="G1783" s="11"/>
      <c r="H1783" s="11"/>
      <c r="I1783" s="11" t="s">
        <v>41</v>
      </c>
      <c r="J1783" s="11" t="s">
        <v>71</v>
      </c>
      <c r="K1783" s="11" t="s">
        <v>6047</v>
      </c>
      <c r="L1783" s="11" t="s">
        <v>43</v>
      </c>
      <c r="M1783" s="11" t="s">
        <v>6062</v>
      </c>
      <c r="N1783" s="11" t="s">
        <v>90</v>
      </c>
      <c r="O1783" s="11" t="s">
        <v>90</v>
      </c>
      <c r="P1783" s="11" t="s">
        <v>6033</v>
      </c>
      <c r="Q1783" s="11" t="s">
        <v>5632</v>
      </c>
      <c r="R1783" s="11" t="s">
        <v>5633</v>
      </c>
      <c r="S1783" s="11" t="s">
        <v>45</v>
      </c>
      <c r="T1783" s="11" t="s">
        <v>58</v>
      </c>
      <c r="U1783" s="11" t="s">
        <v>6055</v>
      </c>
      <c r="V1783" s="11" t="s">
        <v>62</v>
      </c>
      <c r="W1783" s="17"/>
      <c r="X1783" s="17"/>
      <c r="Y1783" s="30"/>
      <c r="Z1783" s="30"/>
      <c r="AA1783" s="29">
        <v>14.8</v>
      </c>
      <c r="AB1783" s="11" t="s">
        <v>47</v>
      </c>
      <c r="AC1783" s="11">
        <v>0</v>
      </c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11"/>
      <c r="AR1783" s="11"/>
      <c r="AS1783" s="11"/>
      <c r="AT1783" s="11"/>
      <c r="AU1783" s="11"/>
      <c r="AV1783" s="11"/>
      <c r="AW1783" s="11"/>
      <c r="AX1783" s="11"/>
      <c r="AY1783" s="11"/>
      <c r="AZ1783" s="11"/>
      <c r="BA1783" s="11"/>
      <c r="BB1783" s="11"/>
    </row>
    <row r="1784" spans="1:54" x14ac:dyDescent="0.25">
      <c r="A1784" s="11" t="s">
        <v>5357</v>
      </c>
      <c r="B1784" s="12">
        <v>38</v>
      </c>
      <c r="C1784" s="12" t="str">
        <f t="shared" si="27"/>
        <v>[30-40[ ans</v>
      </c>
      <c r="D1784" s="11" t="s">
        <v>5358</v>
      </c>
      <c r="E1784" s="11" t="s">
        <v>54</v>
      </c>
      <c r="F1784" s="11" t="s">
        <v>40</v>
      </c>
      <c r="G1784" s="11"/>
      <c r="H1784" s="11"/>
      <c r="I1784" s="11" t="s">
        <v>41</v>
      </c>
      <c r="J1784" s="11" t="s">
        <v>171</v>
      </c>
      <c r="K1784" s="11" t="s">
        <v>6047</v>
      </c>
      <c r="L1784" s="11" t="s">
        <v>60</v>
      </c>
      <c r="M1784" s="11" t="s">
        <v>6062</v>
      </c>
      <c r="N1784" s="11" t="s">
        <v>81</v>
      </c>
      <c r="O1784" s="11" t="s">
        <v>5502</v>
      </c>
      <c r="P1784" s="11" t="s">
        <v>6035</v>
      </c>
      <c r="Q1784" s="11" t="s">
        <v>5572</v>
      </c>
      <c r="R1784" s="11" t="s">
        <v>5573</v>
      </c>
      <c r="S1784" s="11" t="s">
        <v>45</v>
      </c>
      <c r="T1784" s="11" t="s">
        <v>84</v>
      </c>
      <c r="U1784" s="11" t="s">
        <v>6057</v>
      </c>
      <c r="V1784" s="11" t="s">
        <v>62</v>
      </c>
      <c r="W1784" s="17"/>
      <c r="X1784" s="17"/>
      <c r="Y1784" s="30"/>
      <c r="Z1784" s="30"/>
      <c r="AA1784" s="11"/>
      <c r="AB1784" s="11" t="s">
        <v>47</v>
      </c>
      <c r="AC1784" s="11">
        <v>0</v>
      </c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11"/>
      <c r="AR1784" s="11"/>
      <c r="AS1784" s="11"/>
      <c r="AT1784" s="11"/>
      <c r="AU1784" s="11"/>
      <c r="AV1784" s="11"/>
      <c r="AW1784" s="11"/>
      <c r="AX1784" s="11"/>
      <c r="AY1784" s="11"/>
      <c r="AZ1784" s="11"/>
      <c r="BA1784" s="11"/>
      <c r="BB1784" s="11"/>
    </row>
    <row r="1785" spans="1:54" x14ac:dyDescent="0.25">
      <c r="A1785" s="11" t="s">
        <v>5359</v>
      </c>
      <c r="B1785" s="12">
        <v>23</v>
      </c>
      <c r="C1785" s="12" t="str">
        <f t="shared" si="27"/>
        <v>[20-30[ ans</v>
      </c>
      <c r="D1785" s="11" t="s">
        <v>5360</v>
      </c>
      <c r="E1785" s="11" t="s">
        <v>54</v>
      </c>
      <c r="F1785" s="11" t="s">
        <v>40</v>
      </c>
      <c r="G1785" s="11"/>
      <c r="H1785" s="11"/>
      <c r="I1785" s="11" t="s">
        <v>41</v>
      </c>
      <c r="J1785" s="11" t="s">
        <v>101</v>
      </c>
      <c r="K1785" s="11" t="s">
        <v>286</v>
      </c>
      <c r="L1785" s="11" t="s">
        <v>51</v>
      </c>
      <c r="M1785" s="11" t="s">
        <v>6062</v>
      </c>
      <c r="N1785" s="11" t="s">
        <v>64</v>
      </c>
      <c r="O1785" s="11" t="s">
        <v>729</v>
      </c>
      <c r="P1785" s="11" t="s">
        <v>6702</v>
      </c>
      <c r="Q1785" s="11"/>
      <c r="R1785" s="11"/>
      <c r="S1785" s="11" t="s">
        <v>45</v>
      </c>
      <c r="T1785" s="11" t="s">
        <v>58</v>
      </c>
      <c r="U1785" s="11" t="s">
        <v>6055</v>
      </c>
      <c r="V1785" s="11" t="s">
        <v>62</v>
      </c>
      <c r="W1785" s="17"/>
      <c r="X1785" s="17"/>
      <c r="Y1785" s="30"/>
      <c r="Z1785" s="30"/>
      <c r="AA1785" s="29">
        <v>13.3</v>
      </c>
      <c r="AB1785" s="11" t="s">
        <v>47</v>
      </c>
      <c r="AC1785" s="11">
        <v>0</v>
      </c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11"/>
      <c r="AR1785" s="11"/>
      <c r="AS1785" s="11"/>
      <c r="AT1785" s="11"/>
      <c r="AU1785" s="11"/>
      <c r="AV1785" s="11"/>
      <c r="AW1785" s="11"/>
      <c r="AX1785" s="11"/>
      <c r="AY1785" s="11"/>
      <c r="AZ1785" s="11"/>
      <c r="BA1785" s="11"/>
      <c r="BB1785" s="11"/>
    </row>
    <row r="1786" spans="1:54" x14ac:dyDescent="0.25">
      <c r="A1786" s="11" t="s">
        <v>5361</v>
      </c>
      <c r="B1786" s="35">
        <v>31.7</v>
      </c>
      <c r="C1786" s="12" t="str">
        <f t="shared" si="27"/>
        <v>[30-40[ ans</v>
      </c>
      <c r="D1786" s="11" t="s">
        <v>5362</v>
      </c>
      <c r="E1786" s="27" t="s">
        <v>39</v>
      </c>
      <c r="F1786" s="11" t="s">
        <v>40</v>
      </c>
      <c r="G1786" s="11"/>
      <c r="H1786" s="11"/>
      <c r="I1786" s="11" t="s">
        <v>49</v>
      </c>
      <c r="J1786" s="11" t="s">
        <v>108</v>
      </c>
      <c r="K1786" s="11" t="s">
        <v>6045</v>
      </c>
      <c r="L1786" s="11" t="s">
        <v>43</v>
      </c>
      <c r="M1786" s="11" t="s">
        <v>6062</v>
      </c>
      <c r="N1786" s="11" t="s">
        <v>104</v>
      </c>
      <c r="O1786" s="11" t="s">
        <v>104</v>
      </c>
      <c r="P1786" s="11" t="s">
        <v>6033</v>
      </c>
      <c r="Q1786" s="11" t="s">
        <v>6036</v>
      </c>
      <c r="R1786" s="11" t="s">
        <v>6037</v>
      </c>
      <c r="S1786" s="11" t="s">
        <v>45</v>
      </c>
      <c r="T1786" s="11" t="s">
        <v>53</v>
      </c>
      <c r="U1786" s="11" t="s">
        <v>6054</v>
      </c>
      <c r="V1786" s="11" t="s">
        <v>62</v>
      </c>
      <c r="W1786" s="17"/>
      <c r="X1786" s="17"/>
      <c r="Y1786" s="30"/>
      <c r="Z1786" s="30"/>
      <c r="AA1786" s="11"/>
      <c r="AB1786" s="11" t="s">
        <v>47</v>
      </c>
      <c r="AC1786" s="11">
        <v>0</v>
      </c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11"/>
      <c r="AR1786" s="11"/>
      <c r="AS1786" s="11"/>
      <c r="AT1786" s="11"/>
      <c r="AU1786" s="11"/>
      <c r="AV1786" s="11"/>
      <c r="AW1786" s="11"/>
      <c r="AX1786" s="11"/>
      <c r="AY1786" s="11"/>
      <c r="AZ1786" s="11"/>
      <c r="BA1786" s="11"/>
      <c r="BB1786" s="11"/>
    </row>
    <row r="1787" spans="1:54" x14ac:dyDescent="0.25">
      <c r="A1787" s="11" t="s">
        <v>5363</v>
      </c>
      <c r="B1787" s="12">
        <v>23</v>
      </c>
      <c r="C1787" s="12" t="str">
        <f t="shared" si="27"/>
        <v>[20-30[ ans</v>
      </c>
      <c r="D1787" s="11" t="s">
        <v>5364</v>
      </c>
      <c r="E1787" s="11" t="s">
        <v>54</v>
      </c>
      <c r="F1787" s="11" t="s">
        <v>40</v>
      </c>
      <c r="G1787" s="11"/>
      <c r="H1787" s="11"/>
      <c r="I1787" s="11" t="s">
        <v>41</v>
      </c>
      <c r="J1787" s="11" t="s">
        <v>134</v>
      </c>
      <c r="K1787" s="11" t="s">
        <v>6049</v>
      </c>
      <c r="L1787" s="11" t="s">
        <v>60</v>
      </c>
      <c r="M1787" s="11" t="s">
        <v>6062</v>
      </c>
      <c r="N1787" s="11" t="s">
        <v>139</v>
      </c>
      <c r="O1787" s="11" t="s">
        <v>139</v>
      </c>
      <c r="P1787" s="11" t="s">
        <v>6033</v>
      </c>
      <c r="Q1787" s="11" t="s">
        <v>5622</v>
      </c>
      <c r="R1787" s="11" t="s">
        <v>5623</v>
      </c>
      <c r="S1787" s="11" t="s">
        <v>45</v>
      </c>
      <c r="T1787" s="11" t="s">
        <v>39</v>
      </c>
      <c r="U1787" s="11" t="s">
        <v>6053</v>
      </c>
      <c r="V1787" s="11" t="s">
        <v>46</v>
      </c>
      <c r="W1787" s="17" t="s">
        <v>6148</v>
      </c>
      <c r="X1787" s="17" t="s">
        <v>6428</v>
      </c>
      <c r="Y1787" s="34">
        <v>1</v>
      </c>
      <c r="Z1787" s="30" t="s">
        <v>6644</v>
      </c>
      <c r="AA1787" s="29">
        <v>11.7</v>
      </c>
      <c r="AB1787" s="11" t="s">
        <v>845</v>
      </c>
      <c r="AC1787" s="11">
        <v>1</v>
      </c>
      <c r="AD1787" s="27" t="s">
        <v>5511</v>
      </c>
      <c r="AE1787" s="27" t="s">
        <v>6673</v>
      </c>
      <c r="AF1787" s="11"/>
      <c r="AG1787" s="11" t="s">
        <v>46</v>
      </c>
      <c r="AH1787" s="11"/>
      <c r="AI1787" s="11"/>
      <c r="AJ1787" s="11"/>
      <c r="AK1787" s="11"/>
      <c r="AL1787" s="11"/>
      <c r="AM1787" s="11"/>
      <c r="AN1787" s="11"/>
      <c r="AO1787" s="11"/>
      <c r="AP1787" s="11"/>
      <c r="AQ1787" s="11" t="s">
        <v>846</v>
      </c>
      <c r="AR1787" s="11"/>
      <c r="AS1787" s="11"/>
      <c r="AT1787" s="11"/>
      <c r="AU1787" s="11"/>
      <c r="AV1787" s="11"/>
      <c r="AW1787" s="11"/>
      <c r="AX1787" s="11"/>
      <c r="AY1787" s="11"/>
      <c r="AZ1787" s="11"/>
      <c r="BA1787" s="11"/>
      <c r="BB1787" s="11"/>
    </row>
    <row r="1788" spans="1:54" x14ac:dyDescent="0.25">
      <c r="A1788" s="11" t="s">
        <v>5365</v>
      </c>
      <c r="B1788" s="12">
        <v>26</v>
      </c>
      <c r="C1788" s="12" t="str">
        <f t="shared" si="27"/>
        <v>[20-30[ ans</v>
      </c>
      <c r="D1788" s="11" t="s">
        <v>5366</v>
      </c>
      <c r="E1788" s="11" t="s">
        <v>39</v>
      </c>
      <c r="F1788" s="11" t="s">
        <v>40</v>
      </c>
      <c r="G1788" s="11"/>
      <c r="H1788" s="11"/>
      <c r="I1788" s="11" t="s">
        <v>41</v>
      </c>
      <c r="J1788" s="11" t="s">
        <v>220</v>
      </c>
      <c r="K1788" s="11" t="s">
        <v>6049</v>
      </c>
      <c r="L1788" s="11" t="s">
        <v>51</v>
      </c>
      <c r="M1788" s="11" t="s">
        <v>6062</v>
      </c>
      <c r="N1788" s="11" t="s">
        <v>64</v>
      </c>
      <c r="O1788" s="11" t="s">
        <v>729</v>
      </c>
      <c r="P1788" s="11" t="s">
        <v>6702</v>
      </c>
      <c r="Q1788" s="11"/>
      <c r="R1788" s="11"/>
      <c r="S1788" s="11" t="s">
        <v>45</v>
      </c>
      <c r="T1788" s="11" t="s">
        <v>39</v>
      </c>
      <c r="U1788" s="11" t="s">
        <v>6053</v>
      </c>
      <c r="V1788" s="11" t="s">
        <v>62</v>
      </c>
      <c r="W1788" s="17"/>
      <c r="X1788" s="17"/>
      <c r="Y1788" s="30"/>
      <c r="Z1788" s="30"/>
      <c r="AA1788" s="29">
        <v>13.9</v>
      </c>
      <c r="AB1788" s="11" t="s">
        <v>47</v>
      </c>
      <c r="AC1788" s="11">
        <v>0</v>
      </c>
      <c r="AD1788" s="11"/>
      <c r="AE1788" s="11"/>
      <c r="AF1788" s="11"/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11"/>
      <c r="AR1788" s="11"/>
      <c r="AS1788" s="11"/>
      <c r="AT1788" s="11"/>
      <c r="AU1788" s="11"/>
      <c r="AV1788" s="11"/>
      <c r="AW1788" s="11"/>
      <c r="AX1788" s="11"/>
      <c r="AY1788" s="11"/>
      <c r="AZ1788" s="11"/>
      <c r="BA1788" s="11"/>
      <c r="BB1788" s="11"/>
    </row>
    <row r="1789" spans="1:54" x14ac:dyDescent="0.25">
      <c r="A1789" s="11" t="s">
        <v>5367</v>
      </c>
      <c r="B1789" s="12">
        <v>58</v>
      </c>
      <c r="C1789" s="12" t="str">
        <f t="shared" si="27"/>
        <v>[50-60 [ ans</v>
      </c>
      <c r="D1789" s="11" t="s">
        <v>5368</v>
      </c>
      <c r="E1789" s="11" t="s">
        <v>48</v>
      </c>
      <c r="F1789" s="11" t="s">
        <v>40</v>
      </c>
      <c r="G1789" s="11"/>
      <c r="H1789" s="11"/>
      <c r="I1789" s="11" t="s">
        <v>49</v>
      </c>
      <c r="J1789" s="11" t="s">
        <v>145</v>
      </c>
      <c r="K1789" s="11" t="s">
        <v>6047</v>
      </c>
      <c r="L1789" s="11" t="s">
        <v>60</v>
      </c>
      <c r="M1789" s="11" t="s">
        <v>6062</v>
      </c>
      <c r="N1789" s="11" t="s">
        <v>191</v>
      </c>
      <c r="O1789" s="11" t="s">
        <v>191</v>
      </c>
      <c r="P1789" s="11" t="s">
        <v>6035</v>
      </c>
      <c r="Q1789" s="11" t="s">
        <v>5799</v>
      </c>
      <c r="R1789" s="11" t="s">
        <v>5800</v>
      </c>
      <c r="S1789" s="11" t="s">
        <v>45</v>
      </c>
      <c r="T1789" s="11" t="s">
        <v>58</v>
      </c>
      <c r="U1789" s="11" t="s">
        <v>6055</v>
      </c>
      <c r="V1789" s="11" t="s">
        <v>46</v>
      </c>
      <c r="W1789" s="17">
        <v>43466</v>
      </c>
      <c r="X1789" s="17" t="s">
        <v>6274</v>
      </c>
      <c r="Y1789" s="34">
        <v>0</v>
      </c>
      <c r="Z1789" s="30" t="s">
        <v>6644</v>
      </c>
      <c r="AA1789" s="29">
        <v>13.5</v>
      </c>
      <c r="AB1789" s="11" t="s">
        <v>47</v>
      </c>
      <c r="AC1789" s="11">
        <v>0</v>
      </c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11"/>
      <c r="AR1789" s="11"/>
      <c r="AS1789" s="11"/>
      <c r="AT1789" s="11"/>
      <c r="AU1789" s="11"/>
      <c r="AV1789" s="11"/>
      <c r="AW1789" s="11"/>
      <c r="AX1789" s="11"/>
      <c r="AY1789" s="11"/>
      <c r="AZ1789" s="11"/>
      <c r="BA1789" s="11"/>
      <c r="BB1789" s="11"/>
    </row>
    <row r="1790" spans="1:54" x14ac:dyDescent="0.25">
      <c r="A1790" s="11" t="s">
        <v>5369</v>
      </c>
      <c r="B1790" s="12">
        <v>27</v>
      </c>
      <c r="C1790" s="12" t="str">
        <f t="shared" si="27"/>
        <v>[20-30[ ans</v>
      </c>
      <c r="D1790" s="11" t="s">
        <v>2634</v>
      </c>
      <c r="E1790" s="11" t="s">
        <v>48</v>
      </c>
      <c r="F1790" s="11" t="s">
        <v>40</v>
      </c>
      <c r="G1790" s="11"/>
      <c r="H1790" s="11"/>
      <c r="I1790" s="11" t="s">
        <v>41</v>
      </c>
      <c r="J1790" s="11" t="s">
        <v>79</v>
      </c>
      <c r="K1790" s="11" t="s">
        <v>6048</v>
      </c>
      <c r="L1790" s="11" t="s">
        <v>43</v>
      </c>
      <c r="M1790" s="11" t="s">
        <v>6062</v>
      </c>
      <c r="N1790" s="11" t="s">
        <v>1369</v>
      </c>
      <c r="O1790" s="11" t="s">
        <v>998</v>
      </c>
      <c r="P1790" s="11" t="s">
        <v>6033</v>
      </c>
      <c r="Q1790" s="11" t="s">
        <v>5689</v>
      </c>
      <c r="R1790" s="11" t="s">
        <v>5690</v>
      </c>
      <c r="S1790" s="11" t="s">
        <v>45</v>
      </c>
      <c r="T1790" s="11" t="s">
        <v>58</v>
      </c>
      <c r="U1790" s="11" t="s">
        <v>6055</v>
      </c>
      <c r="V1790" s="11" t="s">
        <v>62</v>
      </c>
      <c r="W1790" s="17"/>
      <c r="X1790" s="17"/>
      <c r="Y1790" s="30"/>
      <c r="Z1790" s="30"/>
      <c r="AA1790" s="11"/>
      <c r="AB1790" s="11" t="s">
        <v>845</v>
      </c>
      <c r="AC1790" s="11">
        <v>1</v>
      </c>
      <c r="AD1790" s="27" t="s">
        <v>5510</v>
      </c>
      <c r="AE1790" s="27" t="s">
        <v>6673</v>
      </c>
      <c r="AF1790" s="11" t="s">
        <v>46</v>
      </c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/>
      <c r="AQ1790" s="11" t="s">
        <v>846</v>
      </c>
      <c r="AR1790" s="11"/>
      <c r="AS1790" s="11"/>
      <c r="AT1790" s="11"/>
      <c r="AU1790" s="11"/>
      <c r="AV1790" s="11"/>
      <c r="AW1790" s="11"/>
      <c r="AX1790" s="11"/>
      <c r="AY1790" s="11"/>
      <c r="AZ1790" s="11"/>
      <c r="BA1790" s="11"/>
      <c r="BB1790" s="11"/>
    </row>
    <row r="1791" spans="1:54" x14ac:dyDescent="0.25">
      <c r="A1791" s="11" t="s">
        <v>5370</v>
      </c>
      <c r="B1791" s="12">
        <v>60</v>
      </c>
      <c r="C1791" s="12" t="str">
        <f t="shared" si="27"/>
        <v>&gt; 60 ans</v>
      </c>
      <c r="D1791" s="11" t="s">
        <v>5371</v>
      </c>
      <c r="E1791" s="11" t="s">
        <v>39</v>
      </c>
      <c r="F1791" s="11" t="s">
        <v>40</v>
      </c>
      <c r="G1791" s="11"/>
      <c r="H1791" s="11"/>
      <c r="I1791" s="11" t="s">
        <v>49</v>
      </c>
      <c r="J1791" s="11" t="s">
        <v>1123</v>
      </c>
      <c r="K1791" s="11" t="s">
        <v>6047</v>
      </c>
      <c r="L1791" s="11" t="s">
        <v>51</v>
      </c>
      <c r="M1791" s="11" t="s">
        <v>6062</v>
      </c>
      <c r="N1791" s="11" t="s">
        <v>64</v>
      </c>
      <c r="O1791" s="11" t="s">
        <v>729</v>
      </c>
      <c r="P1791" s="11" t="s">
        <v>6702</v>
      </c>
      <c r="Q1791" s="11"/>
      <c r="R1791" s="11"/>
      <c r="S1791" s="11" t="s">
        <v>45</v>
      </c>
      <c r="T1791" s="11" t="s">
        <v>39</v>
      </c>
      <c r="U1791" s="11" t="s">
        <v>6053</v>
      </c>
      <c r="V1791" s="11" t="s">
        <v>62</v>
      </c>
      <c r="W1791" s="17"/>
      <c r="X1791" s="17"/>
      <c r="Y1791" s="30"/>
      <c r="Z1791" s="30"/>
      <c r="AA1791" s="11"/>
      <c r="AB1791" s="11" t="s">
        <v>47</v>
      </c>
      <c r="AC1791" s="11">
        <v>0</v>
      </c>
      <c r="AD1791" s="11"/>
      <c r="AE1791" s="11"/>
      <c r="AF1791" s="11"/>
      <c r="AG1791" s="11"/>
      <c r="AH1791" s="11"/>
      <c r="AI1791" s="11"/>
      <c r="AJ1791" s="11"/>
      <c r="AK1791" s="11"/>
      <c r="AL1791" s="11"/>
      <c r="AM1791" s="11"/>
      <c r="AN1791" s="11"/>
      <c r="AO1791" s="11"/>
      <c r="AP1791" s="11"/>
      <c r="AQ1791" s="11"/>
      <c r="AR1791" s="11"/>
      <c r="AS1791" s="11"/>
      <c r="AT1791" s="11"/>
      <c r="AU1791" s="11"/>
      <c r="AV1791" s="11"/>
      <c r="AW1791" s="11"/>
      <c r="AX1791" s="11"/>
      <c r="AY1791" s="11"/>
      <c r="AZ1791" s="11"/>
      <c r="BA1791" s="11"/>
      <c r="BB1791" s="11"/>
    </row>
    <row r="1792" spans="1:54" x14ac:dyDescent="0.25">
      <c r="A1792" s="11" t="s">
        <v>5372</v>
      </c>
      <c r="B1792" s="12">
        <v>49</v>
      </c>
      <c r="C1792" s="12" t="str">
        <f t="shared" si="27"/>
        <v>[40-50 [ ans</v>
      </c>
      <c r="D1792" s="11" t="s">
        <v>5373</v>
      </c>
      <c r="E1792" s="11" t="s">
        <v>39</v>
      </c>
      <c r="F1792" s="11" t="s">
        <v>55</v>
      </c>
      <c r="G1792" s="11"/>
      <c r="H1792" s="11"/>
      <c r="I1792" s="11" t="s">
        <v>41</v>
      </c>
      <c r="J1792" s="11" t="s">
        <v>134</v>
      </c>
      <c r="K1792" s="11" t="s">
        <v>6049</v>
      </c>
      <c r="L1792" s="11" t="s">
        <v>51</v>
      </c>
      <c r="M1792" s="11" t="s">
        <v>6062</v>
      </c>
      <c r="N1792" s="11" t="s">
        <v>64</v>
      </c>
      <c r="O1792" s="11" t="s">
        <v>729</v>
      </c>
      <c r="P1792" s="11" t="s">
        <v>6702</v>
      </c>
      <c r="Q1792" s="11"/>
      <c r="R1792" s="11"/>
      <c r="S1792" s="11" t="s">
        <v>45</v>
      </c>
      <c r="T1792" s="11" t="s">
        <v>58</v>
      </c>
      <c r="U1792" s="11" t="s">
        <v>6055</v>
      </c>
      <c r="V1792" s="11" t="s">
        <v>46</v>
      </c>
      <c r="W1792" s="17">
        <v>40186</v>
      </c>
      <c r="X1792" s="17" t="s">
        <v>6632</v>
      </c>
      <c r="Y1792" s="34">
        <v>9</v>
      </c>
      <c r="Z1792" s="30" t="s">
        <v>6648</v>
      </c>
      <c r="AA1792" s="29">
        <v>13.4</v>
      </c>
      <c r="AB1792" s="11" t="s">
        <v>47</v>
      </c>
      <c r="AC1792" s="11">
        <v>0</v>
      </c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11"/>
      <c r="AR1792" s="11"/>
      <c r="AS1792" s="11"/>
      <c r="AT1792" s="11"/>
      <c r="AU1792" s="11"/>
      <c r="AV1792" s="11"/>
      <c r="AW1792" s="11"/>
      <c r="AX1792" s="11"/>
      <c r="AY1792" s="11"/>
      <c r="AZ1792" s="11"/>
      <c r="BA1792" s="11"/>
      <c r="BB1792" s="11"/>
    </row>
    <row r="1793" spans="1:54" x14ac:dyDescent="0.25">
      <c r="A1793" s="11" t="s">
        <v>5375</v>
      </c>
      <c r="B1793" s="12">
        <v>30</v>
      </c>
      <c r="C1793" s="12" t="str">
        <f t="shared" si="27"/>
        <v>[30-40[ ans</v>
      </c>
      <c r="D1793" s="11" t="s">
        <v>5376</v>
      </c>
      <c r="E1793" s="11" t="s">
        <v>48</v>
      </c>
      <c r="F1793" s="11" t="s">
        <v>40</v>
      </c>
      <c r="G1793" s="11"/>
      <c r="H1793" s="11"/>
      <c r="I1793" s="11" t="s">
        <v>41</v>
      </c>
      <c r="J1793" s="11" t="s">
        <v>134</v>
      </c>
      <c r="K1793" s="11" t="s">
        <v>6049</v>
      </c>
      <c r="L1793" s="11" t="s">
        <v>51</v>
      </c>
      <c r="M1793" s="11" t="s">
        <v>6062</v>
      </c>
      <c r="N1793" s="11" t="s">
        <v>162</v>
      </c>
      <c r="O1793" s="11" t="s">
        <v>162</v>
      </c>
      <c r="P1793" s="11" t="s">
        <v>6033</v>
      </c>
      <c r="Q1793" s="11" t="s">
        <v>5580</v>
      </c>
      <c r="R1793" s="11" t="s">
        <v>5581</v>
      </c>
      <c r="S1793" s="11" t="s">
        <v>45</v>
      </c>
      <c r="T1793" s="11" t="s">
        <v>84</v>
      </c>
      <c r="U1793" s="11" t="s">
        <v>6057</v>
      </c>
      <c r="V1793" s="11" t="s">
        <v>62</v>
      </c>
      <c r="W1793" s="17"/>
      <c r="X1793" s="17"/>
      <c r="Y1793" s="30"/>
      <c r="Z1793" s="30"/>
      <c r="AA1793" s="29">
        <v>13.8</v>
      </c>
      <c r="AB1793" s="11" t="s">
        <v>47</v>
      </c>
      <c r="AC1793" s="11">
        <v>0</v>
      </c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11"/>
      <c r="AR1793" s="11"/>
      <c r="AS1793" s="11"/>
      <c r="AT1793" s="11"/>
      <c r="AU1793" s="11"/>
      <c r="AV1793" s="11"/>
      <c r="AW1793" s="11"/>
      <c r="AX1793" s="11"/>
      <c r="AY1793" s="11"/>
      <c r="AZ1793" s="11"/>
      <c r="BA1793" s="11"/>
      <c r="BB1793" s="11"/>
    </row>
    <row r="1794" spans="1:54" x14ac:dyDescent="0.25">
      <c r="A1794" s="11" t="s">
        <v>5377</v>
      </c>
      <c r="B1794" s="12">
        <v>36</v>
      </c>
      <c r="C1794" s="12" t="str">
        <f t="shared" si="27"/>
        <v>[30-40[ ans</v>
      </c>
      <c r="D1794" s="11" t="s">
        <v>5378</v>
      </c>
      <c r="E1794" s="11" t="s">
        <v>39</v>
      </c>
      <c r="F1794" s="11" t="s">
        <v>40</v>
      </c>
      <c r="G1794" s="11"/>
      <c r="H1794" s="11"/>
      <c r="I1794" s="11" t="s">
        <v>49</v>
      </c>
      <c r="J1794" s="11" t="s">
        <v>376</v>
      </c>
      <c r="K1794" s="11" t="s">
        <v>6045</v>
      </c>
      <c r="L1794" s="11" t="s">
        <v>51</v>
      </c>
      <c r="M1794" s="11" t="s">
        <v>6062</v>
      </c>
      <c r="N1794" s="11" t="s">
        <v>331</v>
      </c>
      <c r="O1794" s="11" t="s">
        <v>169</v>
      </c>
      <c r="P1794" s="11" t="s">
        <v>6034</v>
      </c>
      <c r="Q1794" s="11" t="s">
        <v>5830</v>
      </c>
      <c r="R1794" s="11" t="s">
        <v>5831</v>
      </c>
      <c r="S1794" s="11" t="s">
        <v>45</v>
      </c>
      <c r="T1794" s="11" t="s">
        <v>58</v>
      </c>
      <c r="U1794" s="11" t="s">
        <v>6055</v>
      </c>
      <c r="V1794" s="11" t="s">
        <v>46</v>
      </c>
      <c r="W1794" s="17">
        <v>43071</v>
      </c>
      <c r="X1794" s="17" t="s">
        <v>6633</v>
      </c>
      <c r="Y1794" s="34">
        <v>2</v>
      </c>
      <c r="Z1794" s="30" t="s">
        <v>6644</v>
      </c>
      <c r="AA1794" s="11"/>
      <c r="AB1794" s="11" t="s">
        <v>47</v>
      </c>
      <c r="AC1794" s="11">
        <v>0</v>
      </c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11"/>
      <c r="AR1794" s="11"/>
      <c r="AS1794" s="11"/>
      <c r="AT1794" s="11"/>
      <c r="AU1794" s="11"/>
      <c r="AV1794" s="11"/>
      <c r="AW1794" s="11"/>
      <c r="AX1794" s="11"/>
      <c r="AY1794" s="11"/>
      <c r="AZ1794" s="11"/>
      <c r="BA1794" s="11"/>
      <c r="BB1794" s="11"/>
    </row>
    <row r="1795" spans="1:54" x14ac:dyDescent="0.25">
      <c r="A1795" s="11" t="s">
        <v>5380</v>
      </c>
      <c r="B1795" s="12">
        <v>38</v>
      </c>
      <c r="C1795" s="12" t="str">
        <f t="shared" ref="C1795:C1847" si="28">IF(B1795&lt;20," &lt; 20 ans", IF(B1795&lt;30,"[20-30[ ans",IF(B1795&lt;40,"[30-40[ ans",IF(B1795&lt;50,"[40-50 [ ans",IF(B1795&lt;60, "[50-60 [ ans","&gt; 60 ans")))))</f>
        <v>[30-40[ ans</v>
      </c>
      <c r="D1795" s="11" t="s">
        <v>5381</v>
      </c>
      <c r="E1795" s="11" t="s">
        <v>54</v>
      </c>
      <c r="F1795" s="11" t="s">
        <v>40</v>
      </c>
      <c r="G1795" s="11"/>
      <c r="H1795" s="11"/>
      <c r="I1795" s="11" t="s">
        <v>41</v>
      </c>
      <c r="J1795" s="11" t="s">
        <v>134</v>
      </c>
      <c r="K1795" s="11" t="s">
        <v>6049</v>
      </c>
      <c r="L1795" s="11" t="s">
        <v>60</v>
      </c>
      <c r="M1795" s="11" t="s">
        <v>6062</v>
      </c>
      <c r="N1795" s="11" t="s">
        <v>554</v>
      </c>
      <c r="O1795" s="11" t="s">
        <v>554</v>
      </c>
      <c r="P1795" s="11" t="s">
        <v>6032</v>
      </c>
      <c r="Q1795" s="11" t="s">
        <v>5576</v>
      </c>
      <c r="R1795" s="11" t="s">
        <v>5577</v>
      </c>
      <c r="S1795" s="11" t="s">
        <v>45</v>
      </c>
      <c r="T1795" s="11" t="s">
        <v>84</v>
      </c>
      <c r="U1795" s="11" t="s">
        <v>6057</v>
      </c>
      <c r="V1795" s="11" t="s">
        <v>46</v>
      </c>
      <c r="W1795" s="17" t="s">
        <v>6264</v>
      </c>
      <c r="X1795" s="17" t="s">
        <v>6634</v>
      </c>
      <c r="Y1795" s="34">
        <v>2</v>
      </c>
      <c r="Z1795" s="30" t="s">
        <v>6644</v>
      </c>
      <c r="AA1795" s="29">
        <v>13.5</v>
      </c>
      <c r="AB1795" s="11" t="s">
        <v>47</v>
      </c>
      <c r="AC1795" s="11">
        <v>0</v>
      </c>
      <c r="AD1795" s="11"/>
      <c r="AE1795" s="11"/>
      <c r="AF1795" s="11"/>
      <c r="AG1795" s="11"/>
      <c r="AH1795" s="11"/>
      <c r="AI1795" s="11"/>
      <c r="AJ1795" s="11"/>
      <c r="AK1795" s="11"/>
      <c r="AL1795" s="11"/>
      <c r="AM1795" s="11"/>
      <c r="AN1795" s="11"/>
      <c r="AO1795" s="11"/>
      <c r="AP1795" s="11"/>
      <c r="AQ1795" s="11"/>
      <c r="AR1795" s="11"/>
      <c r="AS1795" s="11"/>
      <c r="AT1795" s="11"/>
      <c r="AU1795" s="11"/>
      <c r="AV1795" s="11"/>
      <c r="AW1795" s="11"/>
      <c r="AX1795" s="11"/>
      <c r="AY1795" s="11"/>
      <c r="AZ1795" s="11"/>
      <c r="BA1795" s="11"/>
      <c r="BB1795" s="11"/>
    </row>
    <row r="1796" spans="1:54" x14ac:dyDescent="0.25">
      <c r="A1796" s="11" t="s">
        <v>5383</v>
      </c>
      <c r="B1796" s="12">
        <v>21</v>
      </c>
      <c r="C1796" s="12" t="str">
        <f t="shared" si="28"/>
        <v>[20-30[ ans</v>
      </c>
      <c r="D1796" s="11" t="s">
        <v>5384</v>
      </c>
      <c r="E1796" s="11" t="s">
        <v>48</v>
      </c>
      <c r="F1796" s="11" t="s">
        <v>55</v>
      </c>
      <c r="G1796" s="11"/>
      <c r="H1796" s="11"/>
      <c r="I1796" s="11" t="s">
        <v>41</v>
      </c>
      <c r="J1796" s="11" t="s">
        <v>79</v>
      </c>
      <c r="K1796" s="11" t="s">
        <v>6048</v>
      </c>
      <c r="L1796" s="11" t="s">
        <v>157</v>
      </c>
      <c r="M1796" s="11" t="s">
        <v>6062</v>
      </c>
      <c r="N1796" s="11" t="s">
        <v>278</v>
      </c>
      <c r="O1796" s="11" t="s">
        <v>169</v>
      </c>
      <c r="P1796" s="11" t="s">
        <v>6034</v>
      </c>
      <c r="Q1796" s="11" t="s">
        <v>5624</v>
      </c>
      <c r="R1796" s="11" t="s">
        <v>5625</v>
      </c>
      <c r="S1796" s="11" t="s">
        <v>45</v>
      </c>
      <c r="T1796" s="11" t="s">
        <v>236</v>
      </c>
      <c r="U1796" s="11" t="e">
        <v>#N/A</v>
      </c>
      <c r="V1796" s="11" t="s">
        <v>62</v>
      </c>
      <c r="W1796" s="17"/>
      <c r="X1796" s="17"/>
      <c r="Y1796" s="30"/>
      <c r="Z1796" s="30"/>
      <c r="AA1796" s="11"/>
      <c r="AB1796" s="11" t="s">
        <v>47</v>
      </c>
      <c r="AC1796" s="11">
        <v>0</v>
      </c>
      <c r="AD1796" s="11"/>
      <c r="AE1796" s="11"/>
      <c r="AF1796" s="11"/>
      <c r="AG1796" s="11"/>
      <c r="AH1796" s="11"/>
      <c r="AI1796" s="11"/>
      <c r="AJ1796" s="11"/>
      <c r="AK1796" s="11"/>
      <c r="AL1796" s="11"/>
      <c r="AM1796" s="11"/>
      <c r="AN1796" s="11"/>
      <c r="AO1796" s="11"/>
      <c r="AP1796" s="11"/>
      <c r="AQ1796" s="11"/>
      <c r="AR1796" s="11"/>
      <c r="AS1796" s="11"/>
      <c r="AT1796" s="11"/>
      <c r="AU1796" s="11"/>
      <c r="AV1796" s="11"/>
      <c r="AW1796" s="11"/>
      <c r="AX1796" s="11"/>
      <c r="AY1796" s="11"/>
      <c r="AZ1796" s="11"/>
      <c r="BA1796" s="11"/>
      <c r="BB1796" s="11"/>
    </row>
    <row r="1797" spans="1:54" x14ac:dyDescent="0.25">
      <c r="A1797" s="11" t="s">
        <v>5385</v>
      </c>
      <c r="B1797" s="12">
        <v>33</v>
      </c>
      <c r="C1797" s="12" t="str">
        <f t="shared" si="28"/>
        <v>[30-40[ ans</v>
      </c>
      <c r="D1797" s="11" t="s">
        <v>5386</v>
      </c>
      <c r="E1797" s="11" t="s">
        <v>48</v>
      </c>
      <c r="F1797" s="11" t="s">
        <v>40</v>
      </c>
      <c r="G1797" s="11"/>
      <c r="H1797" s="11"/>
      <c r="I1797" s="11" t="s">
        <v>41</v>
      </c>
      <c r="J1797" s="11" t="s">
        <v>134</v>
      </c>
      <c r="K1797" s="11" t="s">
        <v>6049</v>
      </c>
      <c r="L1797" s="11" t="s">
        <v>258</v>
      </c>
      <c r="M1797" s="11" t="s">
        <v>6696</v>
      </c>
      <c r="N1797" s="11" t="s">
        <v>258</v>
      </c>
      <c r="O1797" s="11" t="s">
        <v>6704</v>
      </c>
      <c r="P1797" s="11" t="s">
        <v>6702</v>
      </c>
      <c r="Q1797" s="11"/>
      <c r="R1797" s="11"/>
      <c r="S1797" s="11" t="s">
        <v>45</v>
      </c>
      <c r="T1797" s="11" t="s">
        <v>58</v>
      </c>
      <c r="U1797" s="11" t="s">
        <v>6055</v>
      </c>
      <c r="V1797" s="11" t="s">
        <v>62</v>
      </c>
      <c r="W1797" s="17"/>
      <c r="X1797" s="17"/>
      <c r="Y1797" s="30"/>
      <c r="Z1797" s="30"/>
      <c r="AA1797" s="29">
        <v>13.5</v>
      </c>
      <c r="AB1797" s="11" t="s">
        <v>47</v>
      </c>
      <c r="AC1797" s="11">
        <v>0</v>
      </c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11"/>
      <c r="AR1797" s="11"/>
      <c r="AS1797" s="11"/>
      <c r="AT1797" s="11"/>
      <c r="AU1797" s="11"/>
      <c r="AV1797" s="11"/>
      <c r="AW1797" s="11"/>
      <c r="AX1797" s="11"/>
      <c r="AY1797" s="11"/>
      <c r="AZ1797" s="11"/>
      <c r="BA1797" s="11"/>
      <c r="BB1797" s="11"/>
    </row>
    <row r="1798" spans="1:54" x14ac:dyDescent="0.25">
      <c r="A1798" s="11" t="s">
        <v>5387</v>
      </c>
      <c r="B1798" s="12">
        <v>34</v>
      </c>
      <c r="C1798" s="12" t="str">
        <f t="shared" si="28"/>
        <v>[30-40[ ans</v>
      </c>
      <c r="D1798" s="11" t="s">
        <v>5388</v>
      </c>
      <c r="E1798" s="11" t="s">
        <v>48</v>
      </c>
      <c r="F1798" s="11" t="s">
        <v>40</v>
      </c>
      <c r="G1798" s="11"/>
      <c r="H1798" s="11"/>
      <c r="I1798" s="11" t="s">
        <v>41</v>
      </c>
      <c r="J1798" s="11" t="s">
        <v>315</v>
      </c>
      <c r="K1798" s="11" t="s">
        <v>6047</v>
      </c>
      <c r="L1798" s="11" t="s">
        <v>51</v>
      </c>
      <c r="M1798" s="11" t="s">
        <v>6062</v>
      </c>
      <c r="N1798" s="11" t="s">
        <v>313</v>
      </c>
      <c r="O1798" s="11" t="s">
        <v>313</v>
      </c>
      <c r="P1798" s="11" t="s">
        <v>6035</v>
      </c>
      <c r="Q1798" s="11" t="s">
        <v>5805</v>
      </c>
      <c r="R1798" s="11" t="s">
        <v>5806</v>
      </c>
      <c r="S1798" s="11" t="s">
        <v>45</v>
      </c>
      <c r="T1798" s="11" t="s">
        <v>84</v>
      </c>
      <c r="U1798" s="11" t="s">
        <v>6057</v>
      </c>
      <c r="V1798" s="11" t="s">
        <v>62</v>
      </c>
      <c r="W1798" s="17"/>
      <c r="X1798" s="17"/>
      <c r="Y1798" s="30"/>
      <c r="Z1798" s="30"/>
      <c r="AA1798" s="29">
        <v>13</v>
      </c>
      <c r="AB1798" s="11" t="s">
        <v>47</v>
      </c>
      <c r="AC1798" s="11">
        <v>0</v>
      </c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11"/>
      <c r="AR1798" s="11"/>
      <c r="AS1798" s="11"/>
      <c r="AT1798" s="11"/>
      <c r="AU1798" s="11"/>
      <c r="AV1798" s="11"/>
      <c r="AW1798" s="11"/>
      <c r="AX1798" s="11"/>
      <c r="AY1798" s="11"/>
      <c r="AZ1798" s="11"/>
      <c r="BA1798" s="11"/>
      <c r="BB1798" s="11"/>
    </row>
    <row r="1799" spans="1:54" x14ac:dyDescent="0.25">
      <c r="A1799" s="11" t="s">
        <v>5389</v>
      </c>
      <c r="B1799" s="12">
        <v>31</v>
      </c>
      <c r="C1799" s="12" t="str">
        <f t="shared" si="28"/>
        <v>[30-40[ ans</v>
      </c>
      <c r="D1799" s="11" t="s">
        <v>5390</v>
      </c>
      <c r="E1799" s="11" t="s">
        <v>39</v>
      </c>
      <c r="F1799" s="11" t="s">
        <v>40</v>
      </c>
      <c r="G1799" s="11"/>
      <c r="H1799" s="11"/>
      <c r="I1799" s="11" t="s">
        <v>41</v>
      </c>
      <c r="J1799" s="11" t="s">
        <v>279</v>
      </c>
      <c r="K1799" s="11" t="s">
        <v>6044</v>
      </c>
      <c r="L1799" s="11" t="s">
        <v>157</v>
      </c>
      <c r="M1799" s="11" t="s">
        <v>6062</v>
      </c>
      <c r="N1799" s="11" t="s">
        <v>169</v>
      </c>
      <c r="O1799" s="11" t="s">
        <v>169</v>
      </c>
      <c r="P1799" s="11" t="s">
        <v>6034</v>
      </c>
      <c r="Q1799" s="11" t="s">
        <v>5830</v>
      </c>
      <c r="R1799" s="11" t="s">
        <v>5831</v>
      </c>
      <c r="S1799" s="11" t="s">
        <v>45</v>
      </c>
      <c r="T1799" s="11" t="s">
        <v>58</v>
      </c>
      <c r="U1799" s="11" t="s">
        <v>6055</v>
      </c>
      <c r="V1799" s="11" t="s">
        <v>62</v>
      </c>
      <c r="W1799" s="17"/>
      <c r="X1799" s="17"/>
      <c r="Y1799" s="30"/>
      <c r="Z1799" s="30"/>
      <c r="AA1799" s="11"/>
      <c r="AB1799" s="11" t="s">
        <v>47</v>
      </c>
      <c r="AC1799" s="11">
        <v>0</v>
      </c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11"/>
      <c r="AR1799" s="11"/>
      <c r="AS1799" s="11"/>
      <c r="AT1799" s="11"/>
      <c r="AU1799" s="11"/>
      <c r="AV1799" s="11"/>
      <c r="AW1799" s="11"/>
      <c r="AX1799" s="11"/>
      <c r="AY1799" s="11"/>
      <c r="AZ1799" s="11"/>
      <c r="BA1799" s="11"/>
      <c r="BB1799" s="11"/>
    </row>
    <row r="1800" spans="1:54" x14ac:dyDescent="0.25">
      <c r="A1800" s="11" t="s">
        <v>5391</v>
      </c>
      <c r="B1800" s="12">
        <v>28</v>
      </c>
      <c r="C1800" s="12" t="str">
        <f t="shared" si="28"/>
        <v>[20-30[ ans</v>
      </c>
      <c r="D1800" s="11" t="s">
        <v>5392</v>
      </c>
      <c r="E1800" s="11" t="s">
        <v>54</v>
      </c>
      <c r="F1800" s="11" t="s">
        <v>40</v>
      </c>
      <c r="G1800" s="11"/>
      <c r="H1800" s="11"/>
      <c r="I1800" s="11" t="s">
        <v>41</v>
      </c>
      <c r="J1800" s="11" t="s">
        <v>79</v>
      </c>
      <c r="K1800" s="11" t="s">
        <v>6048</v>
      </c>
      <c r="L1800" s="11" t="s">
        <v>43</v>
      </c>
      <c r="M1800" s="11" t="s">
        <v>6062</v>
      </c>
      <c r="N1800" s="11" t="s">
        <v>129</v>
      </c>
      <c r="O1800" s="11" t="s">
        <v>129</v>
      </c>
      <c r="P1800" s="11" t="s">
        <v>6033</v>
      </c>
      <c r="Q1800" s="11" t="s">
        <v>5681</v>
      </c>
      <c r="R1800" s="11" t="s">
        <v>5682</v>
      </c>
      <c r="S1800" s="11" t="s">
        <v>45</v>
      </c>
      <c r="T1800" s="11" t="s">
        <v>58</v>
      </c>
      <c r="U1800" s="11" t="s">
        <v>6055</v>
      </c>
      <c r="V1800" s="11" t="s">
        <v>46</v>
      </c>
      <c r="W1800" s="17">
        <v>43259</v>
      </c>
      <c r="X1800" s="17" t="s">
        <v>6361</v>
      </c>
      <c r="Y1800" s="34">
        <v>1</v>
      </c>
      <c r="Z1800" s="30" t="s">
        <v>6644</v>
      </c>
      <c r="AA1800" s="29">
        <v>12.8</v>
      </c>
      <c r="AB1800" s="11" t="s">
        <v>47</v>
      </c>
      <c r="AC1800" s="11">
        <v>0</v>
      </c>
      <c r="AD1800" s="11"/>
      <c r="AE1800" s="11"/>
      <c r="AF1800" s="11"/>
      <c r="AG1800" s="11"/>
      <c r="AH1800" s="11"/>
      <c r="AI1800" s="11"/>
      <c r="AJ1800" s="11"/>
      <c r="AK1800" s="11"/>
      <c r="AL1800" s="11"/>
      <c r="AM1800" s="11"/>
      <c r="AN1800" s="11"/>
      <c r="AO1800" s="11"/>
      <c r="AP1800" s="11"/>
      <c r="AQ1800" s="11"/>
      <c r="AR1800" s="11"/>
      <c r="AS1800" s="11"/>
      <c r="AT1800" s="11"/>
      <c r="AU1800" s="11"/>
      <c r="AV1800" s="11"/>
      <c r="AW1800" s="11"/>
      <c r="AX1800" s="11"/>
      <c r="AY1800" s="11"/>
      <c r="AZ1800" s="11"/>
      <c r="BA1800" s="11"/>
      <c r="BB1800" s="11"/>
    </row>
    <row r="1801" spans="1:54" x14ac:dyDescent="0.25">
      <c r="A1801" s="11" t="s">
        <v>5393</v>
      </c>
      <c r="B1801" s="12">
        <v>29</v>
      </c>
      <c r="C1801" s="12" t="str">
        <f t="shared" si="28"/>
        <v>[20-30[ ans</v>
      </c>
      <c r="D1801" s="11" t="s">
        <v>5394</v>
      </c>
      <c r="E1801" s="11" t="s">
        <v>39</v>
      </c>
      <c r="F1801" s="11" t="s">
        <v>40</v>
      </c>
      <c r="G1801" s="11"/>
      <c r="H1801" s="12">
        <v>70</v>
      </c>
      <c r="I1801" s="11" t="s">
        <v>41</v>
      </c>
      <c r="J1801" s="11" t="s">
        <v>98</v>
      </c>
      <c r="K1801" s="11" t="s">
        <v>6043</v>
      </c>
      <c r="L1801" s="11" t="s">
        <v>43</v>
      </c>
      <c r="M1801" s="11" t="s">
        <v>6062</v>
      </c>
      <c r="N1801" s="11" t="s">
        <v>1219</v>
      </c>
      <c r="O1801" s="11" t="s">
        <v>319</v>
      </c>
      <c r="P1801" s="11" t="s">
        <v>6033</v>
      </c>
      <c r="Q1801" s="11" t="s">
        <v>5568</v>
      </c>
      <c r="R1801" s="11" t="s">
        <v>5569</v>
      </c>
      <c r="S1801" s="11" t="s">
        <v>45</v>
      </c>
      <c r="T1801" s="11" t="s">
        <v>58</v>
      </c>
      <c r="U1801" s="11" t="s">
        <v>6055</v>
      </c>
      <c r="V1801" s="11" t="s">
        <v>46</v>
      </c>
      <c r="W1801" s="17">
        <v>42747</v>
      </c>
      <c r="X1801" s="17" t="s">
        <v>6568</v>
      </c>
      <c r="Y1801" s="34">
        <v>2</v>
      </c>
      <c r="Z1801" s="30" t="s">
        <v>6644</v>
      </c>
      <c r="AA1801" s="11"/>
      <c r="AB1801" s="11" t="s">
        <v>845</v>
      </c>
      <c r="AC1801" s="11">
        <v>1</v>
      </c>
      <c r="AD1801" s="27" t="s">
        <v>5511</v>
      </c>
      <c r="AE1801" s="27" t="s">
        <v>6673</v>
      </c>
      <c r="AF1801" s="11" t="s">
        <v>62</v>
      </c>
      <c r="AG1801" s="11" t="s">
        <v>46</v>
      </c>
      <c r="AH1801" s="11" t="s">
        <v>62</v>
      </c>
      <c r="AI1801" s="11" t="s">
        <v>62</v>
      </c>
      <c r="AJ1801" s="11"/>
      <c r="AK1801" s="11"/>
      <c r="AL1801" s="11"/>
      <c r="AM1801" s="11"/>
      <c r="AN1801" s="11"/>
      <c r="AO1801" s="11"/>
      <c r="AP1801" s="11"/>
      <c r="AQ1801" s="11" t="s">
        <v>846</v>
      </c>
      <c r="AR1801" s="11"/>
      <c r="AS1801" s="11"/>
      <c r="AT1801" s="11"/>
      <c r="AU1801" s="11"/>
      <c r="AV1801" s="11"/>
      <c r="AW1801" s="11"/>
      <c r="AX1801" s="11"/>
      <c r="AY1801" s="11"/>
      <c r="AZ1801" s="11"/>
      <c r="BA1801" s="11"/>
      <c r="BB1801" s="11"/>
    </row>
    <row r="1802" spans="1:54" x14ac:dyDescent="0.25">
      <c r="A1802" s="11" t="s">
        <v>5395</v>
      </c>
      <c r="B1802" s="12">
        <v>37</v>
      </c>
      <c r="C1802" s="12" t="str">
        <f t="shared" si="28"/>
        <v>[30-40[ ans</v>
      </c>
      <c r="D1802" s="11" t="s">
        <v>5396</v>
      </c>
      <c r="E1802" s="11" t="s">
        <v>54</v>
      </c>
      <c r="F1802" s="11" t="s">
        <v>40</v>
      </c>
      <c r="G1802" s="11"/>
      <c r="H1802" s="11"/>
      <c r="I1802" s="11" t="s">
        <v>41</v>
      </c>
      <c r="J1802" s="11" t="s">
        <v>413</v>
      </c>
      <c r="K1802" s="11" t="s">
        <v>6043</v>
      </c>
      <c r="L1802" s="11" t="s">
        <v>60</v>
      </c>
      <c r="M1802" s="11" t="s">
        <v>6062</v>
      </c>
      <c r="N1802" s="11" t="s">
        <v>127</v>
      </c>
      <c r="O1802" s="11" t="s">
        <v>127</v>
      </c>
      <c r="P1802" s="11" t="s">
        <v>6035</v>
      </c>
      <c r="Q1802" s="11" t="s">
        <v>5760</v>
      </c>
      <c r="R1802" s="11" t="s">
        <v>5761</v>
      </c>
      <c r="S1802" s="11" t="s">
        <v>45</v>
      </c>
      <c r="T1802" s="11" t="s">
        <v>39</v>
      </c>
      <c r="U1802" s="11" t="s">
        <v>6053</v>
      </c>
      <c r="V1802" s="11" t="s">
        <v>46</v>
      </c>
      <c r="W1802" s="17">
        <v>43103</v>
      </c>
      <c r="X1802" s="17" t="s">
        <v>6290</v>
      </c>
      <c r="Y1802" s="34">
        <v>1</v>
      </c>
      <c r="Z1802" s="30" t="s">
        <v>6644</v>
      </c>
      <c r="AA1802" s="11"/>
      <c r="AB1802" s="11" t="s">
        <v>47</v>
      </c>
      <c r="AC1802" s="11">
        <v>0</v>
      </c>
      <c r="AD1802" s="11"/>
      <c r="AE1802" s="11"/>
      <c r="AF1802" s="11"/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11"/>
      <c r="AR1802" s="11"/>
      <c r="AS1802" s="11"/>
      <c r="AT1802" s="11"/>
      <c r="AU1802" s="11"/>
      <c r="AV1802" s="11"/>
      <c r="AW1802" s="11"/>
      <c r="AX1802" s="11"/>
      <c r="AY1802" s="11"/>
      <c r="AZ1802" s="11"/>
      <c r="BA1802" s="11"/>
      <c r="BB1802" s="11"/>
    </row>
    <row r="1803" spans="1:54" x14ac:dyDescent="0.25">
      <c r="A1803" s="11" t="s">
        <v>5397</v>
      </c>
      <c r="B1803" s="12">
        <v>28</v>
      </c>
      <c r="C1803" s="12" t="str">
        <f t="shared" si="28"/>
        <v>[20-30[ ans</v>
      </c>
      <c r="D1803" s="11" t="s">
        <v>5398</v>
      </c>
      <c r="E1803" s="11" t="s">
        <v>54</v>
      </c>
      <c r="F1803" s="11" t="s">
        <v>40</v>
      </c>
      <c r="G1803" s="11"/>
      <c r="H1803" s="11"/>
      <c r="I1803" s="11" t="s">
        <v>41</v>
      </c>
      <c r="J1803" s="11" t="s">
        <v>98</v>
      </c>
      <c r="K1803" s="11" t="s">
        <v>6043</v>
      </c>
      <c r="L1803" s="11" t="s">
        <v>60</v>
      </c>
      <c r="M1803" s="11" t="s">
        <v>6062</v>
      </c>
      <c r="N1803" s="11" t="s">
        <v>141</v>
      </c>
      <c r="O1803" s="11" t="s">
        <v>5502</v>
      </c>
      <c r="P1803" s="11" t="s">
        <v>6035</v>
      </c>
      <c r="Q1803" s="11" t="s">
        <v>5572</v>
      </c>
      <c r="R1803" s="11" t="s">
        <v>5573</v>
      </c>
      <c r="S1803" s="11" t="s">
        <v>45</v>
      </c>
      <c r="T1803" s="11" t="s">
        <v>39</v>
      </c>
      <c r="U1803" s="11" t="s">
        <v>6053</v>
      </c>
      <c r="V1803" s="11" t="s">
        <v>62</v>
      </c>
      <c r="W1803" s="17"/>
      <c r="X1803" s="17"/>
      <c r="Y1803" s="30"/>
      <c r="Z1803" s="30"/>
      <c r="AA1803" s="29">
        <v>13.3</v>
      </c>
      <c r="AB1803" s="11" t="s">
        <v>47</v>
      </c>
      <c r="AC1803" s="11">
        <v>0</v>
      </c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11"/>
      <c r="AR1803" s="11"/>
      <c r="AS1803" s="11"/>
      <c r="AT1803" s="11"/>
      <c r="AU1803" s="11"/>
      <c r="AV1803" s="11"/>
      <c r="AW1803" s="11"/>
      <c r="AX1803" s="11"/>
      <c r="AY1803" s="11"/>
      <c r="AZ1803" s="11"/>
      <c r="BA1803" s="11"/>
      <c r="BB1803" s="11"/>
    </row>
    <row r="1804" spans="1:54" x14ac:dyDescent="0.25">
      <c r="A1804" s="11" t="s">
        <v>5399</v>
      </c>
      <c r="B1804" s="12">
        <v>32</v>
      </c>
      <c r="C1804" s="12" t="str">
        <f t="shared" si="28"/>
        <v>[30-40[ ans</v>
      </c>
      <c r="D1804" s="11" t="s">
        <v>5400</v>
      </c>
      <c r="E1804" s="11" t="s">
        <v>48</v>
      </c>
      <c r="F1804" s="11" t="s">
        <v>40</v>
      </c>
      <c r="G1804" s="11"/>
      <c r="H1804" s="11"/>
      <c r="I1804" s="11" t="s">
        <v>41</v>
      </c>
      <c r="J1804" s="11" t="s">
        <v>56</v>
      </c>
      <c r="K1804" s="11" t="s">
        <v>6045</v>
      </c>
      <c r="L1804" s="11" t="s">
        <v>60</v>
      </c>
      <c r="M1804" s="11" t="s">
        <v>6062</v>
      </c>
      <c r="N1804" s="11" t="s">
        <v>57</v>
      </c>
      <c r="O1804" s="11" t="s">
        <v>57</v>
      </c>
      <c r="P1804" s="11" t="s">
        <v>6033</v>
      </c>
      <c r="Q1804" s="11" t="s">
        <v>5570</v>
      </c>
      <c r="R1804" s="11" t="s">
        <v>5571</v>
      </c>
      <c r="S1804" s="11" t="s">
        <v>45</v>
      </c>
      <c r="T1804" s="11" t="s">
        <v>58</v>
      </c>
      <c r="U1804" s="11" t="s">
        <v>6055</v>
      </c>
      <c r="V1804" s="11" t="s">
        <v>46</v>
      </c>
      <c r="W1804" s="17">
        <v>42738</v>
      </c>
      <c r="X1804" s="17" t="s">
        <v>6355</v>
      </c>
      <c r="Y1804" s="34">
        <v>2</v>
      </c>
      <c r="Z1804" s="30" t="s">
        <v>6644</v>
      </c>
      <c r="AA1804" s="29">
        <v>14</v>
      </c>
      <c r="AB1804" s="11" t="s">
        <v>47</v>
      </c>
      <c r="AC1804" s="11">
        <v>0</v>
      </c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11"/>
      <c r="AR1804" s="11"/>
      <c r="AS1804" s="11"/>
      <c r="AT1804" s="11"/>
      <c r="AU1804" s="11"/>
      <c r="AV1804" s="11"/>
      <c r="AW1804" s="11"/>
      <c r="AX1804" s="11"/>
      <c r="AY1804" s="11"/>
      <c r="AZ1804" s="11"/>
      <c r="BA1804" s="11"/>
      <c r="BB1804" s="11"/>
    </row>
    <row r="1805" spans="1:54" x14ac:dyDescent="0.25">
      <c r="A1805" s="11" t="s">
        <v>5401</v>
      </c>
      <c r="B1805" s="12">
        <v>41</v>
      </c>
      <c r="C1805" s="12" t="str">
        <f t="shared" si="28"/>
        <v>[40-50 [ ans</v>
      </c>
      <c r="D1805" s="11" t="s">
        <v>5402</v>
      </c>
      <c r="E1805" s="11" t="s">
        <v>54</v>
      </c>
      <c r="F1805" s="11" t="s">
        <v>40</v>
      </c>
      <c r="G1805" s="11"/>
      <c r="H1805" s="11"/>
      <c r="I1805" s="11" t="s">
        <v>41</v>
      </c>
      <c r="J1805" s="11" t="s">
        <v>318</v>
      </c>
      <c r="K1805" s="11" t="s">
        <v>6043</v>
      </c>
      <c r="L1805" s="11" t="s">
        <v>43</v>
      </c>
      <c r="M1805" s="11" t="s">
        <v>6062</v>
      </c>
      <c r="N1805" s="11" t="s">
        <v>271</v>
      </c>
      <c r="O1805" s="11" t="s">
        <v>271</v>
      </c>
      <c r="P1805" s="11" t="s">
        <v>6033</v>
      </c>
      <c r="Q1805" s="11" t="s">
        <v>5596</v>
      </c>
      <c r="R1805" s="11" t="s">
        <v>5597</v>
      </c>
      <c r="S1805" s="11" t="s">
        <v>45</v>
      </c>
      <c r="T1805" s="11" t="s">
        <v>39</v>
      </c>
      <c r="U1805" s="11" t="s">
        <v>6053</v>
      </c>
      <c r="V1805" s="11" t="s">
        <v>46</v>
      </c>
      <c r="W1805" s="17" t="s">
        <v>6265</v>
      </c>
      <c r="X1805" s="17" t="s">
        <v>6635</v>
      </c>
      <c r="Y1805" s="34">
        <v>0</v>
      </c>
      <c r="Z1805" s="30" t="s">
        <v>6644</v>
      </c>
      <c r="AA1805" s="29">
        <v>13</v>
      </c>
      <c r="AB1805" s="11" t="s">
        <v>47</v>
      </c>
      <c r="AC1805" s="11">
        <v>0</v>
      </c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11"/>
      <c r="AR1805" s="11"/>
      <c r="AS1805" s="11"/>
      <c r="AT1805" s="11"/>
      <c r="AU1805" s="11"/>
      <c r="AV1805" s="11"/>
      <c r="AW1805" s="11"/>
      <c r="AX1805" s="11"/>
      <c r="AY1805" s="11"/>
      <c r="AZ1805" s="11"/>
      <c r="BA1805" s="11"/>
      <c r="BB1805" s="11"/>
    </row>
    <row r="1806" spans="1:54" x14ac:dyDescent="0.25">
      <c r="A1806" s="11" t="s">
        <v>5404</v>
      </c>
      <c r="B1806" s="12">
        <v>27</v>
      </c>
      <c r="C1806" s="12" t="str">
        <f t="shared" si="28"/>
        <v>[20-30[ ans</v>
      </c>
      <c r="D1806" s="11" t="s">
        <v>5405</v>
      </c>
      <c r="E1806" s="11" t="s">
        <v>48</v>
      </c>
      <c r="F1806" s="11" t="s">
        <v>40</v>
      </c>
      <c r="G1806" s="11"/>
      <c r="H1806" s="11"/>
      <c r="I1806" s="11" t="s">
        <v>41</v>
      </c>
      <c r="J1806" s="11" t="s">
        <v>79</v>
      </c>
      <c r="K1806" s="11" t="s">
        <v>6048</v>
      </c>
      <c r="L1806" s="11" t="s">
        <v>43</v>
      </c>
      <c r="M1806" s="11" t="s">
        <v>6062</v>
      </c>
      <c r="N1806" s="11" t="s">
        <v>87</v>
      </c>
      <c r="O1806" s="11" t="s">
        <v>90</v>
      </c>
      <c r="P1806" s="11" t="s">
        <v>6033</v>
      </c>
      <c r="Q1806" s="11" t="s">
        <v>5632</v>
      </c>
      <c r="R1806" s="11" t="s">
        <v>5633</v>
      </c>
      <c r="S1806" s="11" t="s">
        <v>45</v>
      </c>
      <c r="T1806" s="11" t="s">
        <v>58</v>
      </c>
      <c r="U1806" s="11" t="s">
        <v>6055</v>
      </c>
      <c r="V1806" s="11" t="s">
        <v>62</v>
      </c>
      <c r="W1806" s="17"/>
      <c r="X1806" s="17"/>
      <c r="Y1806" s="30"/>
      <c r="Z1806" s="30"/>
      <c r="AA1806" s="29">
        <v>16.100000000000001</v>
      </c>
      <c r="AB1806" s="11" t="s">
        <v>47</v>
      </c>
      <c r="AC1806" s="11">
        <v>0</v>
      </c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11"/>
      <c r="AR1806" s="11"/>
      <c r="AS1806" s="11"/>
      <c r="AT1806" s="11"/>
      <c r="AU1806" s="11"/>
      <c r="AV1806" s="11"/>
      <c r="AW1806" s="11"/>
      <c r="AX1806" s="11"/>
      <c r="AY1806" s="11"/>
      <c r="AZ1806" s="11"/>
      <c r="BA1806" s="11"/>
      <c r="BB1806" s="11"/>
    </row>
    <row r="1807" spans="1:54" x14ac:dyDescent="0.25">
      <c r="A1807" s="11" t="s">
        <v>5406</v>
      </c>
      <c r="B1807" s="12">
        <v>25</v>
      </c>
      <c r="C1807" s="12" t="str">
        <f t="shared" si="28"/>
        <v>[20-30[ ans</v>
      </c>
      <c r="D1807" s="11" t="s">
        <v>5407</v>
      </c>
      <c r="E1807" s="11" t="s">
        <v>39</v>
      </c>
      <c r="F1807" s="11" t="s">
        <v>40</v>
      </c>
      <c r="G1807" s="11"/>
      <c r="H1807" s="11"/>
      <c r="I1807" s="11" t="s">
        <v>41</v>
      </c>
      <c r="J1807" s="11" t="s">
        <v>1236</v>
      </c>
      <c r="K1807" s="11" t="s">
        <v>6048</v>
      </c>
      <c r="L1807" s="11" t="s">
        <v>43</v>
      </c>
      <c r="M1807" s="11" t="s">
        <v>6062</v>
      </c>
      <c r="N1807" s="11" t="s">
        <v>1237</v>
      </c>
      <c r="O1807" s="11" t="s">
        <v>1011</v>
      </c>
      <c r="P1807" s="11" t="s">
        <v>6033</v>
      </c>
      <c r="Q1807" s="11" t="s">
        <v>5774</v>
      </c>
      <c r="R1807" s="11" t="s">
        <v>5775</v>
      </c>
      <c r="S1807" s="11" t="s">
        <v>45</v>
      </c>
      <c r="T1807" s="11" t="s">
        <v>39</v>
      </c>
      <c r="U1807" s="11" t="s">
        <v>6053</v>
      </c>
      <c r="V1807" s="11" t="s">
        <v>62</v>
      </c>
      <c r="W1807" s="17"/>
      <c r="X1807" s="17"/>
      <c r="Y1807" s="30"/>
      <c r="Z1807" s="30"/>
      <c r="AA1807" s="29">
        <v>11.9</v>
      </c>
      <c r="AB1807" s="11" t="s">
        <v>845</v>
      </c>
      <c r="AC1807" s="11">
        <v>1</v>
      </c>
      <c r="AD1807" s="27" t="s">
        <v>5511</v>
      </c>
      <c r="AE1807" s="27" t="s">
        <v>6673</v>
      </c>
      <c r="AF1807" s="11" t="s">
        <v>62</v>
      </c>
      <c r="AG1807" s="11" t="s">
        <v>46</v>
      </c>
      <c r="AH1807" s="11" t="s">
        <v>62</v>
      </c>
      <c r="AI1807" s="11" t="s">
        <v>62</v>
      </c>
      <c r="AJ1807" s="11"/>
      <c r="AK1807" s="11"/>
      <c r="AL1807" s="11"/>
      <c r="AM1807" s="11"/>
      <c r="AN1807" s="11"/>
      <c r="AO1807" s="11"/>
      <c r="AP1807" s="11"/>
      <c r="AQ1807" s="11" t="s">
        <v>846</v>
      </c>
      <c r="AR1807" s="11"/>
      <c r="AS1807" s="11"/>
      <c r="AT1807" s="11"/>
      <c r="AU1807" s="11"/>
      <c r="AV1807" s="11"/>
      <c r="AW1807" s="11"/>
      <c r="AX1807" s="11"/>
      <c r="AY1807" s="11"/>
      <c r="AZ1807" s="11"/>
      <c r="BA1807" s="11"/>
      <c r="BB1807" s="11"/>
    </row>
    <row r="1808" spans="1:54" x14ac:dyDescent="0.25">
      <c r="A1808" s="11" t="s">
        <v>5408</v>
      </c>
      <c r="B1808" s="12">
        <v>45</v>
      </c>
      <c r="C1808" s="12" t="str">
        <f t="shared" si="28"/>
        <v>[40-50 [ ans</v>
      </c>
      <c r="D1808" s="11" t="s">
        <v>5409</v>
      </c>
      <c r="E1808" s="11" t="s">
        <v>54</v>
      </c>
      <c r="F1808" s="11" t="s">
        <v>40</v>
      </c>
      <c r="G1808" s="11"/>
      <c r="H1808" s="11"/>
      <c r="I1808" s="11" t="s">
        <v>49</v>
      </c>
      <c r="J1808" s="11" t="s">
        <v>264</v>
      </c>
      <c r="K1808" s="11" t="s">
        <v>6044</v>
      </c>
      <c r="L1808" s="11" t="s">
        <v>43</v>
      </c>
      <c r="M1808" s="11" t="s">
        <v>6062</v>
      </c>
      <c r="N1808" s="11" t="s">
        <v>165</v>
      </c>
      <c r="O1808" s="11" t="s">
        <v>165</v>
      </c>
      <c r="P1808" s="11" t="s">
        <v>6033</v>
      </c>
      <c r="Q1808" s="11" t="s">
        <v>5584</v>
      </c>
      <c r="R1808" s="11" t="s">
        <v>5585</v>
      </c>
      <c r="S1808" s="11" t="s">
        <v>45</v>
      </c>
      <c r="T1808" s="11" t="s">
        <v>39</v>
      </c>
      <c r="U1808" s="11" t="s">
        <v>6053</v>
      </c>
      <c r="V1808" s="11" t="s">
        <v>62</v>
      </c>
      <c r="W1808" s="17"/>
      <c r="X1808" s="17"/>
      <c r="Y1808" s="30"/>
      <c r="Z1808" s="30"/>
      <c r="AA1808" s="11"/>
      <c r="AB1808" s="11" t="s">
        <v>47</v>
      </c>
      <c r="AC1808" s="11">
        <v>0</v>
      </c>
      <c r="AD1808" s="11"/>
      <c r="AE1808" s="11"/>
      <c r="AF1808" s="11"/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11"/>
      <c r="AR1808" s="11"/>
      <c r="AS1808" s="11"/>
      <c r="AT1808" s="11"/>
      <c r="AU1808" s="11"/>
      <c r="AV1808" s="11"/>
      <c r="AW1808" s="11"/>
      <c r="AX1808" s="11"/>
      <c r="AY1808" s="11"/>
      <c r="AZ1808" s="11"/>
      <c r="BA1808" s="11"/>
      <c r="BB1808" s="11"/>
    </row>
    <row r="1809" spans="1:54" x14ac:dyDescent="0.25">
      <c r="A1809" s="11" t="s">
        <v>5410</v>
      </c>
      <c r="B1809" s="12">
        <v>30</v>
      </c>
      <c r="C1809" s="12" t="str">
        <f t="shared" si="28"/>
        <v>[30-40[ ans</v>
      </c>
      <c r="D1809" s="11" t="s">
        <v>1580</v>
      </c>
      <c r="E1809" s="11" t="s">
        <v>54</v>
      </c>
      <c r="F1809" s="11" t="s">
        <v>40</v>
      </c>
      <c r="G1809" s="11"/>
      <c r="H1809" s="11"/>
      <c r="I1809" s="11" t="s">
        <v>41</v>
      </c>
      <c r="J1809" s="11" t="s">
        <v>79</v>
      </c>
      <c r="K1809" s="11" t="s">
        <v>6048</v>
      </c>
      <c r="L1809" s="11" t="s">
        <v>51</v>
      </c>
      <c r="M1809" s="11" t="s">
        <v>6062</v>
      </c>
      <c r="N1809" s="11" t="s">
        <v>694</v>
      </c>
      <c r="O1809" s="11" t="s">
        <v>423</v>
      </c>
      <c r="P1809" s="11" t="s">
        <v>6035</v>
      </c>
      <c r="Q1809" s="11" t="s">
        <v>5758</v>
      </c>
      <c r="R1809" s="11" t="s">
        <v>5759</v>
      </c>
      <c r="S1809" s="11" t="s">
        <v>45</v>
      </c>
      <c r="T1809" s="11" t="s">
        <v>58</v>
      </c>
      <c r="U1809" s="11" t="s">
        <v>6055</v>
      </c>
      <c r="V1809" s="11" t="s">
        <v>62</v>
      </c>
      <c r="W1809" s="17"/>
      <c r="X1809" s="17"/>
      <c r="Y1809" s="30"/>
      <c r="Z1809" s="30"/>
      <c r="AA1809" s="29">
        <v>13</v>
      </c>
      <c r="AB1809" s="11" t="s">
        <v>47</v>
      </c>
      <c r="AC1809" s="11">
        <v>0</v>
      </c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11"/>
      <c r="AR1809" s="11"/>
      <c r="AS1809" s="11"/>
      <c r="AT1809" s="11"/>
      <c r="AU1809" s="11"/>
      <c r="AV1809" s="11"/>
      <c r="AW1809" s="11"/>
      <c r="AX1809" s="11"/>
      <c r="AY1809" s="11"/>
      <c r="AZ1809" s="11"/>
      <c r="BA1809" s="11"/>
      <c r="BB1809" s="11"/>
    </row>
    <row r="1810" spans="1:54" x14ac:dyDescent="0.25">
      <c r="A1810" s="11" t="s">
        <v>5411</v>
      </c>
      <c r="B1810" s="12">
        <v>29</v>
      </c>
      <c r="C1810" s="12" t="str">
        <f t="shared" si="28"/>
        <v>[20-30[ ans</v>
      </c>
      <c r="D1810" s="11" t="s">
        <v>5412</v>
      </c>
      <c r="E1810" s="11" t="s">
        <v>54</v>
      </c>
      <c r="F1810" s="11" t="s">
        <v>40</v>
      </c>
      <c r="G1810" s="11"/>
      <c r="H1810" s="11"/>
      <c r="I1810" s="11" t="s">
        <v>41</v>
      </c>
      <c r="J1810" s="11" t="s">
        <v>536</v>
      </c>
      <c r="K1810" s="11" t="s">
        <v>6043</v>
      </c>
      <c r="L1810" s="11" t="s">
        <v>51</v>
      </c>
      <c r="M1810" s="11" t="s">
        <v>6062</v>
      </c>
      <c r="N1810" s="11" t="s">
        <v>428</v>
      </c>
      <c r="O1810" s="11" t="s">
        <v>729</v>
      </c>
      <c r="P1810" s="11" t="s">
        <v>6702</v>
      </c>
      <c r="Q1810" s="11"/>
      <c r="R1810" s="11"/>
      <c r="S1810" s="11" t="s">
        <v>45</v>
      </c>
      <c r="T1810" s="11" t="s">
        <v>39</v>
      </c>
      <c r="U1810" s="11" t="s">
        <v>6053</v>
      </c>
      <c r="V1810" s="11" t="s">
        <v>62</v>
      </c>
      <c r="W1810" s="17"/>
      <c r="X1810" s="17"/>
      <c r="Y1810" s="30"/>
      <c r="Z1810" s="30"/>
      <c r="AA1810" s="11"/>
      <c r="AB1810" s="11" t="s">
        <v>47</v>
      </c>
      <c r="AC1810" s="11">
        <v>0</v>
      </c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11"/>
      <c r="AR1810" s="11"/>
      <c r="AS1810" s="11"/>
      <c r="AT1810" s="11"/>
      <c r="AU1810" s="11"/>
      <c r="AV1810" s="11"/>
      <c r="AW1810" s="11"/>
      <c r="AX1810" s="11"/>
      <c r="AY1810" s="11"/>
      <c r="AZ1810" s="11"/>
      <c r="BA1810" s="11"/>
      <c r="BB1810" s="11"/>
    </row>
    <row r="1811" spans="1:54" x14ac:dyDescent="0.25">
      <c r="A1811" s="11" t="s">
        <v>5413</v>
      </c>
      <c r="B1811" s="12">
        <v>31</v>
      </c>
      <c r="C1811" s="12" t="str">
        <f t="shared" si="28"/>
        <v>[30-40[ ans</v>
      </c>
      <c r="D1811" s="11" t="s">
        <v>5414</v>
      </c>
      <c r="E1811" s="11" t="s">
        <v>54</v>
      </c>
      <c r="F1811" s="11" t="s">
        <v>40</v>
      </c>
      <c r="G1811" s="11"/>
      <c r="H1811" s="11"/>
      <c r="I1811" s="11" t="s">
        <v>41</v>
      </c>
      <c r="J1811" s="11" t="s">
        <v>56</v>
      </c>
      <c r="K1811" s="11" t="s">
        <v>6045</v>
      </c>
      <c r="L1811" s="11" t="s">
        <v>51</v>
      </c>
      <c r="M1811" s="11" t="s">
        <v>6062</v>
      </c>
      <c r="N1811" s="11" t="s">
        <v>70</v>
      </c>
      <c r="O1811" s="11" t="s">
        <v>5502</v>
      </c>
      <c r="P1811" s="11" t="s">
        <v>6035</v>
      </c>
      <c r="Q1811" s="11" t="s">
        <v>5572</v>
      </c>
      <c r="R1811" s="11" t="s">
        <v>5573</v>
      </c>
      <c r="S1811" s="11" t="s">
        <v>45</v>
      </c>
      <c r="T1811" s="11" t="s">
        <v>39</v>
      </c>
      <c r="U1811" s="11" t="s">
        <v>6053</v>
      </c>
      <c r="V1811" s="11" t="s">
        <v>46</v>
      </c>
      <c r="W1811" s="17">
        <v>40544</v>
      </c>
      <c r="X1811" s="17" t="s">
        <v>6271</v>
      </c>
      <c r="Y1811" s="34">
        <v>8</v>
      </c>
      <c r="Z1811" s="30" t="s">
        <v>6645</v>
      </c>
      <c r="AA1811" s="11"/>
      <c r="AB1811" s="11" t="s">
        <v>47</v>
      </c>
      <c r="AC1811" s="11">
        <v>0</v>
      </c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11"/>
      <c r="AR1811" s="11"/>
      <c r="AS1811" s="11"/>
      <c r="AT1811" s="11"/>
      <c r="AU1811" s="11"/>
      <c r="AV1811" s="11"/>
      <c r="AW1811" s="11"/>
      <c r="AX1811" s="11"/>
      <c r="AY1811" s="11"/>
      <c r="AZ1811" s="11"/>
      <c r="BA1811" s="11"/>
      <c r="BB1811" s="11"/>
    </row>
    <row r="1812" spans="1:54" x14ac:dyDescent="0.25">
      <c r="A1812" s="11" t="s">
        <v>5415</v>
      </c>
      <c r="B1812" s="12">
        <v>27</v>
      </c>
      <c r="C1812" s="12" t="str">
        <f t="shared" si="28"/>
        <v>[20-30[ ans</v>
      </c>
      <c r="D1812" s="11" t="s">
        <v>5416</v>
      </c>
      <c r="E1812" s="11" t="s">
        <v>48</v>
      </c>
      <c r="F1812" s="11" t="s">
        <v>40</v>
      </c>
      <c r="G1812" s="11"/>
      <c r="H1812" s="11"/>
      <c r="I1812" s="11" t="s">
        <v>41</v>
      </c>
      <c r="J1812" s="11" t="s">
        <v>134</v>
      </c>
      <c r="K1812" s="11" t="s">
        <v>6049</v>
      </c>
      <c r="L1812" s="11" t="s">
        <v>43</v>
      </c>
      <c r="M1812" s="11" t="s">
        <v>6062</v>
      </c>
      <c r="N1812" s="11" t="s">
        <v>135</v>
      </c>
      <c r="O1812" s="11" t="s">
        <v>729</v>
      </c>
      <c r="P1812" s="11" t="s">
        <v>6702</v>
      </c>
      <c r="Q1812" s="11"/>
      <c r="R1812" s="11"/>
      <c r="S1812" s="11" t="s">
        <v>45</v>
      </c>
      <c r="T1812" s="11" t="s">
        <v>58</v>
      </c>
      <c r="U1812" s="11" t="s">
        <v>6055</v>
      </c>
      <c r="V1812" s="11" t="s">
        <v>46</v>
      </c>
      <c r="W1812" s="17">
        <v>42736</v>
      </c>
      <c r="X1812" s="17" t="s">
        <v>6270</v>
      </c>
      <c r="Y1812" s="34">
        <v>2</v>
      </c>
      <c r="Z1812" s="30" t="s">
        <v>6644</v>
      </c>
      <c r="AA1812" s="29">
        <v>14.6</v>
      </c>
      <c r="AB1812" s="11" t="s">
        <v>47</v>
      </c>
      <c r="AC1812" s="11">
        <v>0</v>
      </c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11"/>
      <c r="AR1812" s="11"/>
      <c r="AS1812" s="11"/>
      <c r="AT1812" s="11"/>
      <c r="AU1812" s="11"/>
      <c r="AV1812" s="11"/>
      <c r="AW1812" s="11"/>
      <c r="AX1812" s="11"/>
      <c r="AY1812" s="11"/>
      <c r="AZ1812" s="11"/>
      <c r="BA1812" s="11"/>
      <c r="BB1812" s="11"/>
    </row>
    <row r="1813" spans="1:54" x14ac:dyDescent="0.25">
      <c r="A1813" s="11" t="s">
        <v>5417</v>
      </c>
      <c r="B1813" s="12">
        <v>25</v>
      </c>
      <c r="C1813" s="12" t="str">
        <f t="shared" si="28"/>
        <v>[20-30[ ans</v>
      </c>
      <c r="D1813" s="11" t="s">
        <v>5418</v>
      </c>
      <c r="E1813" s="11" t="s">
        <v>48</v>
      </c>
      <c r="F1813" s="11" t="s">
        <v>40</v>
      </c>
      <c r="G1813" s="11"/>
      <c r="H1813" s="11"/>
      <c r="I1813" s="11" t="s">
        <v>41</v>
      </c>
      <c r="J1813" s="11" t="s">
        <v>134</v>
      </c>
      <c r="K1813" s="11" t="s">
        <v>6049</v>
      </c>
      <c r="L1813" s="11" t="s">
        <v>43</v>
      </c>
      <c r="M1813" s="11" t="s">
        <v>6062</v>
      </c>
      <c r="N1813" s="11" t="s">
        <v>746</v>
      </c>
      <c r="O1813" s="11" t="s">
        <v>313</v>
      </c>
      <c r="P1813" s="11" t="s">
        <v>6035</v>
      </c>
      <c r="Q1813" s="11" t="s">
        <v>5805</v>
      </c>
      <c r="R1813" s="11" t="s">
        <v>5806</v>
      </c>
      <c r="S1813" s="11" t="s">
        <v>45</v>
      </c>
      <c r="T1813" s="11" t="s">
        <v>84</v>
      </c>
      <c r="U1813" s="11" t="s">
        <v>6057</v>
      </c>
      <c r="V1813" s="11" t="s">
        <v>62</v>
      </c>
      <c r="W1813" s="17"/>
      <c r="X1813" s="17"/>
      <c r="Y1813" s="30"/>
      <c r="Z1813" s="30"/>
      <c r="AA1813" s="29">
        <v>13.9</v>
      </c>
      <c r="AB1813" s="11" t="s">
        <v>47</v>
      </c>
      <c r="AC1813" s="11">
        <v>0</v>
      </c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11"/>
      <c r="AR1813" s="11"/>
      <c r="AS1813" s="11"/>
      <c r="AT1813" s="11"/>
      <c r="AU1813" s="11"/>
      <c r="AV1813" s="11"/>
      <c r="AW1813" s="11"/>
      <c r="AX1813" s="11"/>
      <c r="AY1813" s="11"/>
      <c r="AZ1813" s="11"/>
      <c r="BA1813" s="11"/>
      <c r="BB1813" s="11"/>
    </row>
    <row r="1814" spans="1:54" x14ac:dyDescent="0.25">
      <c r="A1814" s="11" t="s">
        <v>5419</v>
      </c>
      <c r="B1814" s="12">
        <v>38</v>
      </c>
      <c r="C1814" s="12" t="str">
        <f t="shared" si="28"/>
        <v>[30-40[ ans</v>
      </c>
      <c r="D1814" s="11" t="s">
        <v>5420</v>
      </c>
      <c r="E1814" s="11" t="s">
        <v>39</v>
      </c>
      <c r="F1814" s="11" t="s">
        <v>40</v>
      </c>
      <c r="G1814" s="11"/>
      <c r="H1814" s="11"/>
      <c r="I1814" s="11" t="s">
        <v>41</v>
      </c>
      <c r="J1814" s="11" t="s">
        <v>628</v>
      </c>
      <c r="K1814" s="11" t="s">
        <v>6049</v>
      </c>
      <c r="L1814" s="11" t="s">
        <v>51</v>
      </c>
      <c r="M1814" s="11" t="s">
        <v>6062</v>
      </c>
      <c r="N1814" s="11" t="s">
        <v>216</v>
      </c>
      <c r="O1814" s="11" t="s">
        <v>729</v>
      </c>
      <c r="P1814" s="11" t="s">
        <v>6702</v>
      </c>
      <c r="Q1814" s="11"/>
      <c r="R1814" s="11"/>
      <c r="S1814" s="11" t="s">
        <v>45</v>
      </c>
      <c r="T1814" s="11" t="s">
        <v>58</v>
      </c>
      <c r="U1814" s="11" t="s">
        <v>6055</v>
      </c>
      <c r="V1814" s="11" t="s">
        <v>46</v>
      </c>
      <c r="W1814" s="17" t="s">
        <v>6160</v>
      </c>
      <c r="X1814" s="17" t="s">
        <v>6445</v>
      </c>
      <c r="Y1814" s="34">
        <v>4</v>
      </c>
      <c r="Z1814" s="30" t="s">
        <v>6647</v>
      </c>
      <c r="AA1814" s="29">
        <v>14.9</v>
      </c>
      <c r="AB1814" s="11" t="s">
        <v>47</v>
      </c>
      <c r="AC1814" s="11">
        <v>0</v>
      </c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11"/>
      <c r="AR1814" s="11"/>
      <c r="AS1814" s="11"/>
      <c r="AT1814" s="11"/>
      <c r="AU1814" s="11"/>
      <c r="AV1814" s="11"/>
      <c r="AW1814" s="11"/>
      <c r="AX1814" s="11"/>
      <c r="AY1814" s="11"/>
      <c r="AZ1814" s="11"/>
      <c r="BA1814" s="11"/>
      <c r="BB1814" s="11"/>
    </row>
    <row r="1815" spans="1:54" x14ac:dyDescent="0.25">
      <c r="A1815" s="11" t="s">
        <v>5421</v>
      </c>
      <c r="B1815" s="12">
        <v>21</v>
      </c>
      <c r="C1815" s="12" t="str">
        <f t="shared" si="28"/>
        <v>[20-30[ ans</v>
      </c>
      <c r="D1815" s="11" t="s">
        <v>5422</v>
      </c>
      <c r="E1815" s="11" t="s">
        <v>92</v>
      </c>
      <c r="F1815" s="11" t="s">
        <v>40</v>
      </c>
      <c r="G1815" s="11"/>
      <c r="H1815" s="11"/>
      <c r="I1815" s="11" t="s">
        <v>41</v>
      </c>
      <c r="J1815" s="11" t="s">
        <v>226</v>
      </c>
      <c r="K1815" s="11" t="s">
        <v>6047</v>
      </c>
      <c r="L1815" s="11" t="s">
        <v>43</v>
      </c>
      <c r="M1815" s="11" t="s">
        <v>6062</v>
      </c>
      <c r="N1815" s="11" t="s">
        <v>227</v>
      </c>
      <c r="O1815" s="11" t="s">
        <v>104</v>
      </c>
      <c r="P1815" s="11" t="s">
        <v>6033</v>
      </c>
      <c r="Q1815" s="11" t="s">
        <v>6036</v>
      </c>
      <c r="R1815" s="11" t="s">
        <v>6037</v>
      </c>
      <c r="S1815" s="11" t="s">
        <v>45</v>
      </c>
      <c r="T1815" s="11" t="s">
        <v>58</v>
      </c>
      <c r="U1815" s="11" t="s">
        <v>6055</v>
      </c>
      <c r="V1815" s="11" t="s">
        <v>62</v>
      </c>
      <c r="W1815" s="17"/>
      <c r="X1815" s="17"/>
      <c r="Y1815" s="30"/>
      <c r="Z1815" s="30"/>
      <c r="AA1815" s="29">
        <v>13.4</v>
      </c>
      <c r="AB1815" s="11" t="s">
        <v>47</v>
      </c>
      <c r="AC1815" s="11">
        <v>0</v>
      </c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11"/>
      <c r="AR1815" s="11"/>
      <c r="AS1815" s="11"/>
      <c r="AT1815" s="11"/>
      <c r="AU1815" s="11"/>
      <c r="AV1815" s="11"/>
      <c r="AW1815" s="11"/>
      <c r="AX1815" s="11"/>
      <c r="AY1815" s="11"/>
      <c r="AZ1815" s="11"/>
      <c r="BA1815" s="11"/>
      <c r="BB1815" s="11"/>
    </row>
    <row r="1816" spans="1:54" x14ac:dyDescent="0.25">
      <c r="A1816" s="11" t="s">
        <v>5423</v>
      </c>
      <c r="B1816" s="12">
        <v>25</v>
      </c>
      <c r="C1816" s="12" t="str">
        <f t="shared" si="28"/>
        <v>[20-30[ ans</v>
      </c>
      <c r="D1816" s="11" t="s">
        <v>5424</v>
      </c>
      <c r="E1816" s="11" t="s">
        <v>54</v>
      </c>
      <c r="F1816" s="11" t="s">
        <v>40</v>
      </c>
      <c r="G1816" s="11"/>
      <c r="H1816" s="11"/>
      <c r="I1816" s="11" t="s">
        <v>41</v>
      </c>
      <c r="J1816" s="11" t="s">
        <v>477</v>
      </c>
      <c r="K1816" s="11" t="s">
        <v>6045</v>
      </c>
      <c r="L1816" s="11" t="s">
        <v>121</v>
      </c>
      <c r="M1816" s="11" t="s">
        <v>6062</v>
      </c>
      <c r="N1816" s="11" t="s">
        <v>290</v>
      </c>
      <c r="O1816" s="11" t="s">
        <v>290</v>
      </c>
      <c r="P1816" s="11" t="s">
        <v>6031</v>
      </c>
      <c r="Q1816" s="11" t="s">
        <v>5616</v>
      </c>
      <c r="R1816" s="11" t="s">
        <v>5617</v>
      </c>
      <c r="S1816" s="11" t="s">
        <v>45</v>
      </c>
      <c r="T1816" s="11" t="s">
        <v>58</v>
      </c>
      <c r="U1816" s="11" t="s">
        <v>6055</v>
      </c>
      <c r="V1816" s="11" t="s">
        <v>46</v>
      </c>
      <c r="W1816" s="17" t="s">
        <v>6266</v>
      </c>
      <c r="X1816" s="17" t="s">
        <v>6636</v>
      </c>
      <c r="Y1816" s="34">
        <v>3</v>
      </c>
      <c r="Z1816" s="30" t="s">
        <v>6647</v>
      </c>
      <c r="AA1816" s="11"/>
      <c r="AB1816" s="11" t="s">
        <v>47</v>
      </c>
      <c r="AC1816" s="11">
        <v>0</v>
      </c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11"/>
      <c r="AR1816" s="11"/>
      <c r="AS1816" s="11"/>
      <c r="AT1816" s="11"/>
      <c r="AU1816" s="11"/>
      <c r="AV1816" s="11"/>
      <c r="AW1816" s="11"/>
      <c r="AX1816" s="11"/>
      <c r="AY1816" s="11"/>
      <c r="AZ1816" s="11"/>
      <c r="BA1816" s="11"/>
      <c r="BB1816" s="11"/>
    </row>
    <row r="1817" spans="1:54" x14ac:dyDescent="0.25">
      <c r="A1817" s="11" t="s">
        <v>5426</v>
      </c>
      <c r="B1817" s="12">
        <v>21</v>
      </c>
      <c r="C1817" s="12" t="str">
        <f t="shared" si="28"/>
        <v>[20-30[ ans</v>
      </c>
      <c r="D1817" s="11" t="s">
        <v>5427</v>
      </c>
      <c r="E1817" s="11" t="s">
        <v>39</v>
      </c>
      <c r="F1817" s="11" t="s">
        <v>40</v>
      </c>
      <c r="G1817" s="11"/>
      <c r="H1817" s="11"/>
      <c r="I1817" s="11" t="s">
        <v>41</v>
      </c>
      <c r="J1817" s="11" t="s">
        <v>798</v>
      </c>
      <c r="K1817" s="11" t="s">
        <v>6044</v>
      </c>
      <c r="L1817" s="11" t="s">
        <v>51</v>
      </c>
      <c r="M1817" s="11" t="s">
        <v>6062</v>
      </c>
      <c r="N1817" s="11" t="s">
        <v>799</v>
      </c>
      <c r="O1817" s="11" t="s">
        <v>5656</v>
      </c>
      <c r="P1817" s="11" t="s">
        <v>6032</v>
      </c>
      <c r="Q1817" s="11" t="s">
        <v>5993</v>
      </c>
      <c r="R1817" s="11" t="s">
        <v>5994</v>
      </c>
      <c r="S1817" s="11" t="s">
        <v>45</v>
      </c>
      <c r="T1817" s="11" t="s">
        <v>124</v>
      </c>
      <c r="U1817" s="11" t="s">
        <v>124</v>
      </c>
      <c r="V1817" s="11" t="s">
        <v>46</v>
      </c>
      <c r="W1817" s="17">
        <v>43466</v>
      </c>
      <c r="X1817" s="17" t="s">
        <v>6274</v>
      </c>
      <c r="Y1817" s="34">
        <v>0</v>
      </c>
      <c r="Z1817" s="30" t="s">
        <v>6644</v>
      </c>
      <c r="AA1817" s="29">
        <v>13.7</v>
      </c>
      <c r="AB1817" s="11" t="s">
        <v>47</v>
      </c>
      <c r="AC1817" s="11">
        <v>0</v>
      </c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11"/>
      <c r="AR1817" s="11"/>
      <c r="AS1817" s="11"/>
      <c r="AT1817" s="11"/>
      <c r="AU1817" s="11"/>
      <c r="AV1817" s="11"/>
      <c r="AW1817" s="11"/>
      <c r="AX1817" s="11"/>
      <c r="AY1817" s="11"/>
      <c r="AZ1817" s="11"/>
      <c r="BA1817" s="11"/>
      <c r="BB1817" s="11"/>
    </row>
    <row r="1818" spans="1:54" x14ac:dyDescent="0.25">
      <c r="A1818" s="11" t="s">
        <v>5428</v>
      </c>
      <c r="B1818" s="12">
        <v>44</v>
      </c>
      <c r="C1818" s="12" t="str">
        <f t="shared" si="28"/>
        <v>[40-50 [ ans</v>
      </c>
      <c r="D1818" s="11" t="s">
        <v>2276</v>
      </c>
      <c r="E1818" s="11" t="s">
        <v>39</v>
      </c>
      <c r="F1818" s="11" t="s">
        <v>40</v>
      </c>
      <c r="G1818" s="11"/>
      <c r="H1818" s="11"/>
      <c r="I1818" s="11" t="s">
        <v>41</v>
      </c>
      <c r="J1818" s="11" t="s">
        <v>56</v>
      </c>
      <c r="K1818" s="11" t="s">
        <v>6045</v>
      </c>
      <c r="L1818" s="11" t="s">
        <v>43</v>
      </c>
      <c r="M1818" s="11" t="s">
        <v>6062</v>
      </c>
      <c r="N1818" s="11" t="s">
        <v>64</v>
      </c>
      <c r="O1818" s="11" t="s">
        <v>729</v>
      </c>
      <c r="P1818" s="11" t="s">
        <v>6702</v>
      </c>
      <c r="Q1818" s="11"/>
      <c r="R1818" s="11"/>
      <c r="S1818" s="11" t="s">
        <v>45</v>
      </c>
      <c r="T1818" s="11" t="s">
        <v>84</v>
      </c>
      <c r="U1818" s="11" t="s">
        <v>6057</v>
      </c>
      <c r="V1818" s="11" t="s">
        <v>62</v>
      </c>
      <c r="W1818" s="17"/>
      <c r="X1818" s="17"/>
      <c r="Y1818" s="30"/>
      <c r="Z1818" s="30"/>
      <c r="AA1818" s="29">
        <v>16</v>
      </c>
      <c r="AB1818" s="11" t="s">
        <v>47</v>
      </c>
      <c r="AC1818" s="11">
        <v>0</v>
      </c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11"/>
      <c r="AR1818" s="11"/>
      <c r="AS1818" s="11"/>
      <c r="AT1818" s="11"/>
      <c r="AU1818" s="11"/>
      <c r="AV1818" s="11"/>
      <c r="AW1818" s="11"/>
      <c r="AX1818" s="11"/>
      <c r="AY1818" s="11"/>
      <c r="AZ1818" s="11"/>
      <c r="BA1818" s="11"/>
      <c r="BB1818" s="11"/>
    </row>
    <row r="1819" spans="1:54" x14ac:dyDescent="0.25">
      <c r="A1819" s="11" t="s">
        <v>5429</v>
      </c>
      <c r="B1819" s="12">
        <v>36</v>
      </c>
      <c r="C1819" s="12" t="str">
        <f t="shared" si="28"/>
        <v>[30-40[ ans</v>
      </c>
      <c r="D1819" s="11" t="s">
        <v>5430</v>
      </c>
      <c r="E1819" s="11" t="s">
        <v>54</v>
      </c>
      <c r="F1819" s="11" t="s">
        <v>40</v>
      </c>
      <c r="G1819" s="11"/>
      <c r="H1819" s="11"/>
      <c r="I1819" s="11" t="s">
        <v>49</v>
      </c>
      <c r="J1819" s="11" t="s">
        <v>408</v>
      </c>
      <c r="K1819" s="11" t="s">
        <v>6044</v>
      </c>
      <c r="L1819" s="11" t="s">
        <v>43</v>
      </c>
      <c r="M1819" s="11" t="s">
        <v>6062</v>
      </c>
      <c r="N1819" s="11" t="s">
        <v>739</v>
      </c>
      <c r="O1819" s="11" t="s">
        <v>739</v>
      </c>
      <c r="P1819" s="11" t="s">
        <v>6033</v>
      </c>
      <c r="Q1819" s="11" t="s">
        <v>5807</v>
      </c>
      <c r="R1819" s="11" t="s">
        <v>5808</v>
      </c>
      <c r="S1819" s="11" t="s">
        <v>45</v>
      </c>
      <c r="T1819" s="11" t="s">
        <v>58</v>
      </c>
      <c r="U1819" s="11" t="s">
        <v>6055</v>
      </c>
      <c r="V1819" s="11" t="s">
        <v>46</v>
      </c>
      <c r="W1819" s="17" t="s">
        <v>6267</v>
      </c>
      <c r="X1819" s="17" t="s">
        <v>6637</v>
      </c>
      <c r="Y1819" s="34">
        <v>1</v>
      </c>
      <c r="Z1819" s="30" t="s">
        <v>6644</v>
      </c>
      <c r="AA1819" s="29">
        <v>13.1</v>
      </c>
      <c r="AB1819" s="11" t="s">
        <v>47</v>
      </c>
      <c r="AC1819" s="11">
        <v>0</v>
      </c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11"/>
      <c r="AR1819" s="11"/>
      <c r="AS1819" s="11"/>
      <c r="AT1819" s="11"/>
      <c r="AU1819" s="11"/>
      <c r="AV1819" s="11"/>
      <c r="AW1819" s="11"/>
      <c r="AX1819" s="11"/>
      <c r="AY1819" s="11"/>
      <c r="AZ1819" s="11"/>
      <c r="BA1819" s="11"/>
      <c r="BB1819" s="11"/>
    </row>
    <row r="1820" spans="1:54" x14ac:dyDescent="0.25">
      <c r="A1820" s="11" t="s">
        <v>5432</v>
      </c>
      <c r="B1820" s="12">
        <v>29</v>
      </c>
      <c r="C1820" s="12" t="str">
        <f t="shared" si="28"/>
        <v>[20-30[ ans</v>
      </c>
      <c r="D1820" s="11" t="s">
        <v>5433</v>
      </c>
      <c r="E1820" s="11" t="s">
        <v>48</v>
      </c>
      <c r="F1820" s="11" t="s">
        <v>40</v>
      </c>
      <c r="G1820" s="11"/>
      <c r="H1820" s="11"/>
      <c r="I1820" s="11" t="s">
        <v>41</v>
      </c>
      <c r="J1820" s="11" t="s">
        <v>79</v>
      </c>
      <c r="K1820" s="11" t="s">
        <v>6048</v>
      </c>
      <c r="L1820" s="11" t="s">
        <v>51</v>
      </c>
      <c r="M1820" s="11" t="s">
        <v>6062</v>
      </c>
      <c r="N1820" s="11" t="s">
        <v>967</v>
      </c>
      <c r="O1820" s="11" t="s">
        <v>5668</v>
      </c>
      <c r="P1820" s="11" t="s">
        <v>6033</v>
      </c>
      <c r="Q1820" s="11" t="s">
        <v>5669</v>
      </c>
      <c r="R1820" s="11" t="s">
        <v>5670</v>
      </c>
      <c r="S1820" s="11" t="s">
        <v>45</v>
      </c>
      <c r="T1820" s="11" t="s">
        <v>39</v>
      </c>
      <c r="U1820" s="11" t="s">
        <v>6053</v>
      </c>
      <c r="V1820" s="11" t="s">
        <v>62</v>
      </c>
      <c r="W1820" s="17"/>
      <c r="X1820" s="17"/>
      <c r="Y1820" s="30"/>
      <c r="Z1820" s="30"/>
      <c r="AA1820" s="29">
        <v>13.4</v>
      </c>
      <c r="AB1820" s="11" t="s">
        <v>47</v>
      </c>
      <c r="AC1820" s="11">
        <v>0</v>
      </c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11"/>
      <c r="AR1820" s="11"/>
      <c r="AS1820" s="11"/>
      <c r="AT1820" s="11"/>
      <c r="AU1820" s="11"/>
      <c r="AV1820" s="11"/>
      <c r="AW1820" s="11"/>
      <c r="AX1820" s="11"/>
      <c r="AY1820" s="11"/>
      <c r="AZ1820" s="11"/>
      <c r="BA1820" s="11"/>
      <c r="BB1820" s="11"/>
    </row>
    <row r="1821" spans="1:54" x14ac:dyDescent="0.25">
      <c r="A1821" s="11" t="s">
        <v>5434</v>
      </c>
      <c r="B1821" s="12">
        <v>30</v>
      </c>
      <c r="C1821" s="12" t="str">
        <f t="shared" si="28"/>
        <v>[30-40[ ans</v>
      </c>
      <c r="D1821" s="11" t="s">
        <v>5435</v>
      </c>
      <c r="E1821" s="11" t="s">
        <v>92</v>
      </c>
      <c r="F1821" s="11" t="s">
        <v>40</v>
      </c>
      <c r="G1821" s="11"/>
      <c r="H1821" s="11"/>
      <c r="I1821" s="11" t="s">
        <v>49</v>
      </c>
      <c r="J1821" s="11" t="s">
        <v>663</v>
      </c>
      <c r="K1821" s="11" t="s">
        <v>6048</v>
      </c>
      <c r="L1821" s="11" t="s">
        <v>51</v>
      </c>
      <c r="M1821" s="11" t="s">
        <v>6062</v>
      </c>
      <c r="N1821" s="11" t="s">
        <v>962</v>
      </c>
      <c r="O1821" s="11" t="s">
        <v>1355</v>
      </c>
      <c r="P1821" s="11" t="s">
        <v>6031</v>
      </c>
      <c r="Q1821" s="11" t="s">
        <v>5620</v>
      </c>
      <c r="R1821" s="11" t="s">
        <v>5621</v>
      </c>
      <c r="S1821" s="11" t="s">
        <v>45</v>
      </c>
      <c r="T1821" s="11" t="s">
        <v>58</v>
      </c>
      <c r="U1821" s="11" t="s">
        <v>6055</v>
      </c>
      <c r="V1821" s="11" t="s">
        <v>62</v>
      </c>
      <c r="W1821" s="17"/>
      <c r="X1821" s="17"/>
      <c r="Y1821" s="30"/>
      <c r="Z1821" s="30"/>
      <c r="AA1821" s="29">
        <v>14.5</v>
      </c>
      <c r="AB1821" s="11" t="s">
        <v>47</v>
      </c>
      <c r="AC1821" s="11">
        <v>0</v>
      </c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11"/>
      <c r="AR1821" s="11"/>
      <c r="AS1821" s="11"/>
      <c r="AT1821" s="11"/>
      <c r="AU1821" s="11"/>
      <c r="AV1821" s="11"/>
      <c r="AW1821" s="11"/>
      <c r="AX1821" s="11"/>
      <c r="AY1821" s="11"/>
      <c r="AZ1821" s="11"/>
      <c r="BA1821" s="11"/>
      <c r="BB1821" s="11"/>
    </row>
    <row r="1822" spans="1:54" x14ac:dyDescent="0.25">
      <c r="A1822" s="11" t="s">
        <v>5436</v>
      </c>
      <c r="B1822" s="12">
        <v>37</v>
      </c>
      <c r="C1822" s="12" t="str">
        <f t="shared" si="28"/>
        <v>[30-40[ ans</v>
      </c>
      <c r="D1822" s="11" t="s">
        <v>5437</v>
      </c>
      <c r="E1822" s="11" t="s">
        <v>48</v>
      </c>
      <c r="F1822" s="11" t="s">
        <v>40</v>
      </c>
      <c r="G1822" s="11"/>
      <c r="H1822" s="11"/>
      <c r="I1822" s="11" t="s">
        <v>49</v>
      </c>
      <c r="J1822" s="11" t="s">
        <v>150</v>
      </c>
      <c r="K1822" s="11" t="s">
        <v>6047</v>
      </c>
      <c r="L1822" s="11" t="s">
        <v>114</v>
      </c>
      <c r="M1822" s="11" t="s">
        <v>6062</v>
      </c>
      <c r="N1822" s="11" t="s">
        <v>115</v>
      </c>
      <c r="O1822" s="11" t="s">
        <v>115</v>
      </c>
      <c r="P1822" s="11" t="s">
        <v>6031</v>
      </c>
      <c r="Q1822" s="11" t="s">
        <v>5604</v>
      </c>
      <c r="R1822" s="11" t="s">
        <v>5605</v>
      </c>
      <c r="S1822" s="11" t="s">
        <v>45</v>
      </c>
      <c r="T1822" s="11" t="s">
        <v>84</v>
      </c>
      <c r="U1822" s="11" t="s">
        <v>6057</v>
      </c>
      <c r="V1822" s="11" t="s">
        <v>46</v>
      </c>
      <c r="W1822" s="17" t="s">
        <v>6103</v>
      </c>
      <c r="X1822" s="17" t="s">
        <v>6342</v>
      </c>
      <c r="Y1822" s="34">
        <v>2</v>
      </c>
      <c r="Z1822" s="30" t="s">
        <v>6644</v>
      </c>
      <c r="AA1822" s="11"/>
      <c r="AB1822" s="11" t="s">
        <v>47</v>
      </c>
      <c r="AC1822" s="11">
        <v>0</v>
      </c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11"/>
      <c r="AR1822" s="11"/>
      <c r="AS1822" s="11"/>
      <c r="AT1822" s="11"/>
      <c r="AU1822" s="11"/>
      <c r="AV1822" s="11"/>
      <c r="AW1822" s="11"/>
      <c r="AX1822" s="11"/>
      <c r="AY1822" s="11"/>
      <c r="AZ1822" s="11"/>
      <c r="BA1822" s="11"/>
      <c r="BB1822" s="11"/>
    </row>
    <row r="1823" spans="1:54" x14ac:dyDescent="0.25">
      <c r="A1823" s="11" t="s">
        <v>5438</v>
      </c>
      <c r="B1823" s="12">
        <v>32</v>
      </c>
      <c r="C1823" s="12" t="str">
        <f t="shared" si="28"/>
        <v>[30-40[ ans</v>
      </c>
      <c r="D1823" s="11" t="s">
        <v>5439</v>
      </c>
      <c r="E1823" s="11" t="s">
        <v>39</v>
      </c>
      <c r="F1823" s="11" t="s">
        <v>40</v>
      </c>
      <c r="G1823" s="11"/>
      <c r="H1823" s="11"/>
      <c r="I1823" s="11" t="s">
        <v>41</v>
      </c>
      <c r="J1823" s="11" t="s">
        <v>385</v>
      </c>
      <c r="K1823" s="11" t="s">
        <v>6043</v>
      </c>
      <c r="L1823" s="11" t="s">
        <v>121</v>
      </c>
      <c r="M1823" s="11" t="s">
        <v>6062</v>
      </c>
      <c r="N1823" s="11" t="s">
        <v>605</v>
      </c>
      <c r="O1823" s="11" t="s">
        <v>657</v>
      </c>
      <c r="P1823" s="11" t="s">
        <v>6033</v>
      </c>
      <c r="Q1823" s="11" t="s">
        <v>5686</v>
      </c>
      <c r="R1823" s="11" t="s">
        <v>5687</v>
      </c>
      <c r="S1823" s="11" t="s">
        <v>45</v>
      </c>
      <c r="T1823" s="11" t="s">
        <v>58</v>
      </c>
      <c r="U1823" s="11" t="s">
        <v>6055</v>
      </c>
      <c r="V1823" s="11" t="s">
        <v>62</v>
      </c>
      <c r="W1823" s="17"/>
      <c r="X1823" s="17"/>
      <c r="Y1823" s="30"/>
      <c r="Z1823" s="30"/>
      <c r="AA1823" s="11"/>
      <c r="AB1823" s="11" t="s">
        <v>47</v>
      </c>
      <c r="AC1823" s="11">
        <v>0</v>
      </c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11"/>
      <c r="AR1823" s="11"/>
      <c r="AS1823" s="11"/>
      <c r="AT1823" s="11"/>
      <c r="AU1823" s="11"/>
      <c r="AV1823" s="11"/>
      <c r="AW1823" s="11"/>
      <c r="AX1823" s="11"/>
      <c r="AY1823" s="11"/>
      <c r="AZ1823" s="11"/>
      <c r="BA1823" s="11"/>
      <c r="BB1823" s="11"/>
    </row>
    <row r="1824" spans="1:54" x14ac:dyDescent="0.25">
      <c r="A1824" s="11" t="s">
        <v>5440</v>
      </c>
      <c r="B1824" s="12">
        <v>29</v>
      </c>
      <c r="C1824" s="12" t="str">
        <f t="shared" si="28"/>
        <v>[20-30[ ans</v>
      </c>
      <c r="D1824" s="11" t="s">
        <v>5441</v>
      </c>
      <c r="E1824" s="11" t="s">
        <v>48</v>
      </c>
      <c r="F1824" s="11" t="s">
        <v>40</v>
      </c>
      <c r="G1824" s="11"/>
      <c r="H1824" s="11"/>
      <c r="I1824" s="11" t="s">
        <v>49</v>
      </c>
      <c r="J1824" s="11" t="s">
        <v>1134</v>
      </c>
      <c r="K1824" s="11" t="s">
        <v>6048</v>
      </c>
      <c r="L1824" s="11" t="s">
        <v>51</v>
      </c>
      <c r="M1824" s="11" t="s">
        <v>6062</v>
      </c>
      <c r="N1824" s="11" t="s">
        <v>191</v>
      </c>
      <c r="O1824" s="11" t="s">
        <v>191</v>
      </c>
      <c r="P1824" s="11" t="s">
        <v>6035</v>
      </c>
      <c r="Q1824" s="11" t="s">
        <v>5799</v>
      </c>
      <c r="R1824" s="11" t="s">
        <v>5800</v>
      </c>
      <c r="S1824" s="11" t="s">
        <v>45</v>
      </c>
      <c r="T1824" s="11" t="s">
        <v>39</v>
      </c>
      <c r="U1824" s="11" t="s">
        <v>6053</v>
      </c>
      <c r="V1824" s="11" t="s">
        <v>62</v>
      </c>
      <c r="W1824" s="17"/>
      <c r="X1824" s="17"/>
      <c r="Y1824" s="30"/>
      <c r="Z1824" s="30"/>
      <c r="AA1824" s="11"/>
      <c r="AB1824" s="11" t="s">
        <v>47</v>
      </c>
      <c r="AC1824" s="11">
        <v>0</v>
      </c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11"/>
      <c r="AR1824" s="11"/>
      <c r="AS1824" s="11"/>
      <c r="AT1824" s="11"/>
      <c r="AU1824" s="11"/>
      <c r="AV1824" s="11"/>
      <c r="AW1824" s="11"/>
      <c r="AX1824" s="11"/>
      <c r="AY1824" s="11"/>
      <c r="AZ1824" s="11"/>
      <c r="BA1824" s="11"/>
      <c r="BB1824" s="11"/>
    </row>
    <row r="1825" spans="1:54" x14ac:dyDescent="0.25">
      <c r="A1825" s="11" t="s">
        <v>5442</v>
      </c>
      <c r="B1825" s="12">
        <v>23</v>
      </c>
      <c r="C1825" s="12" t="str">
        <f t="shared" si="28"/>
        <v>[20-30[ ans</v>
      </c>
      <c r="D1825" s="11" t="s">
        <v>5443</v>
      </c>
      <c r="E1825" s="11" t="s">
        <v>39</v>
      </c>
      <c r="F1825" s="11" t="s">
        <v>40</v>
      </c>
      <c r="G1825" s="11"/>
      <c r="H1825" s="11"/>
      <c r="I1825" s="11" t="s">
        <v>41</v>
      </c>
      <c r="J1825" s="11" t="s">
        <v>134</v>
      </c>
      <c r="K1825" s="11" t="s">
        <v>6049</v>
      </c>
      <c r="L1825" s="11" t="s">
        <v>51</v>
      </c>
      <c r="M1825" s="11" t="s">
        <v>6062</v>
      </c>
      <c r="N1825" s="11" t="s">
        <v>910</v>
      </c>
      <c r="O1825" s="11" t="s">
        <v>729</v>
      </c>
      <c r="P1825" s="11" t="s">
        <v>6702</v>
      </c>
      <c r="Q1825" s="11"/>
      <c r="R1825" s="11"/>
      <c r="S1825" s="11" t="s">
        <v>45</v>
      </c>
      <c r="T1825" s="11" t="s">
        <v>39</v>
      </c>
      <c r="U1825" s="11" t="s">
        <v>6053</v>
      </c>
      <c r="V1825" s="11" t="s">
        <v>46</v>
      </c>
      <c r="W1825" s="17">
        <v>43199</v>
      </c>
      <c r="X1825" s="17" t="s">
        <v>6638</v>
      </c>
      <c r="Y1825" s="34">
        <v>1</v>
      </c>
      <c r="Z1825" s="30" t="s">
        <v>6644</v>
      </c>
      <c r="AA1825" s="11"/>
      <c r="AB1825" s="11" t="s">
        <v>845</v>
      </c>
      <c r="AC1825" s="11">
        <v>1</v>
      </c>
      <c r="AD1825" s="27" t="s">
        <v>5510</v>
      </c>
      <c r="AE1825" s="27" t="s">
        <v>6673</v>
      </c>
      <c r="AF1825" s="11" t="s">
        <v>46</v>
      </c>
      <c r="AG1825" s="11" t="s">
        <v>62</v>
      </c>
      <c r="AH1825" s="11" t="s">
        <v>62</v>
      </c>
      <c r="AI1825" s="11" t="s">
        <v>62</v>
      </c>
      <c r="AJ1825" s="11"/>
      <c r="AK1825" s="11"/>
      <c r="AL1825" s="11"/>
      <c r="AM1825" s="11"/>
      <c r="AN1825" s="11"/>
      <c r="AO1825" s="11"/>
      <c r="AP1825" s="11"/>
      <c r="AQ1825" s="11" t="s">
        <v>846</v>
      </c>
      <c r="AR1825" s="11"/>
      <c r="AS1825" s="11"/>
      <c r="AT1825" s="11"/>
      <c r="AU1825" s="11"/>
      <c r="AV1825" s="11"/>
      <c r="AW1825" s="11"/>
      <c r="AX1825" s="11"/>
      <c r="AY1825" s="11"/>
      <c r="AZ1825" s="11"/>
      <c r="BA1825" s="11"/>
      <c r="BB1825" s="11"/>
    </row>
    <row r="1826" spans="1:54" x14ac:dyDescent="0.25">
      <c r="A1826" s="11" t="s">
        <v>5445</v>
      </c>
      <c r="B1826" s="12">
        <v>44</v>
      </c>
      <c r="C1826" s="12" t="str">
        <f t="shared" si="28"/>
        <v>[40-50 [ ans</v>
      </c>
      <c r="D1826" s="11" t="s">
        <v>5446</v>
      </c>
      <c r="E1826" s="11" t="s">
        <v>92</v>
      </c>
      <c r="F1826" s="11" t="s">
        <v>55</v>
      </c>
      <c r="G1826" s="11"/>
      <c r="H1826" s="11"/>
      <c r="I1826" s="11" t="s">
        <v>49</v>
      </c>
      <c r="J1826" s="11" t="s">
        <v>154</v>
      </c>
      <c r="K1826" s="11" t="s">
        <v>6045</v>
      </c>
      <c r="L1826" s="11" t="s">
        <v>121</v>
      </c>
      <c r="M1826" s="11" t="s">
        <v>6062</v>
      </c>
      <c r="N1826" s="11" t="s">
        <v>495</v>
      </c>
      <c r="O1826" s="11" t="s">
        <v>495</v>
      </c>
      <c r="P1826" s="11" t="s">
        <v>6033</v>
      </c>
      <c r="Q1826" s="11" t="s">
        <v>5634</v>
      </c>
      <c r="R1826" s="11" t="s">
        <v>5635</v>
      </c>
      <c r="S1826" s="11" t="s">
        <v>45</v>
      </c>
      <c r="T1826" s="11" t="s">
        <v>39</v>
      </c>
      <c r="U1826" s="11" t="s">
        <v>6053</v>
      </c>
      <c r="V1826" s="11" t="s">
        <v>62</v>
      </c>
      <c r="W1826" s="17"/>
      <c r="X1826" s="17"/>
      <c r="Y1826" s="30"/>
      <c r="Z1826" s="30"/>
      <c r="AA1826" s="11"/>
      <c r="AB1826" s="11" t="s">
        <v>47</v>
      </c>
      <c r="AC1826" s="11">
        <v>0</v>
      </c>
      <c r="AD1826" s="11"/>
      <c r="AE1826" s="11"/>
      <c r="AF1826" s="11"/>
      <c r="AG1826" s="11"/>
      <c r="AH1826" s="11"/>
      <c r="AI1826" s="11"/>
      <c r="AJ1826" s="11"/>
      <c r="AK1826" s="11"/>
      <c r="AL1826" s="11"/>
      <c r="AM1826" s="11"/>
      <c r="AN1826" s="11"/>
      <c r="AO1826" s="11"/>
      <c r="AP1826" s="11"/>
      <c r="AQ1826" s="11"/>
      <c r="AR1826" s="11"/>
      <c r="AS1826" s="11"/>
      <c r="AT1826" s="11"/>
      <c r="AU1826" s="11"/>
      <c r="AV1826" s="11"/>
      <c r="AW1826" s="11"/>
      <c r="AX1826" s="11"/>
      <c r="AY1826" s="11"/>
      <c r="AZ1826" s="11"/>
      <c r="BA1826" s="11"/>
      <c r="BB1826" s="11"/>
    </row>
    <row r="1827" spans="1:54" x14ac:dyDescent="0.25">
      <c r="A1827" s="11" t="s">
        <v>5447</v>
      </c>
      <c r="B1827" s="12">
        <v>19</v>
      </c>
      <c r="C1827" s="12" t="str">
        <f t="shared" si="28"/>
        <v xml:space="preserve"> &lt; 20 ans</v>
      </c>
      <c r="D1827" s="11" t="s">
        <v>5448</v>
      </c>
      <c r="E1827" s="11" t="s">
        <v>54</v>
      </c>
      <c r="F1827" s="11" t="s">
        <v>40</v>
      </c>
      <c r="G1827" s="11"/>
      <c r="H1827" s="11"/>
      <c r="I1827" s="11" t="s">
        <v>41</v>
      </c>
      <c r="J1827" s="11" t="s">
        <v>134</v>
      </c>
      <c r="K1827" s="11" t="s">
        <v>6049</v>
      </c>
      <c r="L1827" s="11" t="s">
        <v>114</v>
      </c>
      <c r="M1827" s="11" t="s">
        <v>6062</v>
      </c>
      <c r="N1827" s="11" t="s">
        <v>629</v>
      </c>
      <c r="O1827" s="11" t="s">
        <v>5655</v>
      </c>
      <c r="P1827" s="11" t="s">
        <v>6031</v>
      </c>
      <c r="Q1827" s="11" t="s">
        <v>5814</v>
      </c>
      <c r="R1827" s="11" t="s">
        <v>5815</v>
      </c>
      <c r="S1827" s="11" t="s">
        <v>45</v>
      </c>
      <c r="T1827" s="11" t="s">
        <v>124</v>
      </c>
      <c r="U1827" s="11" t="s">
        <v>124</v>
      </c>
      <c r="V1827" s="11" t="s">
        <v>46</v>
      </c>
      <c r="W1827" s="17">
        <v>43468</v>
      </c>
      <c r="X1827" s="17" t="s">
        <v>6332</v>
      </c>
      <c r="Y1827" s="34">
        <v>0</v>
      </c>
      <c r="Z1827" s="30" t="s">
        <v>6644</v>
      </c>
      <c r="AA1827" s="29">
        <v>16.2</v>
      </c>
      <c r="AB1827" s="11" t="s">
        <v>47</v>
      </c>
      <c r="AC1827" s="11">
        <v>0</v>
      </c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11"/>
      <c r="AR1827" s="11"/>
      <c r="AS1827" s="11"/>
      <c r="AT1827" s="11"/>
      <c r="AU1827" s="11"/>
      <c r="AV1827" s="11"/>
      <c r="AW1827" s="11"/>
      <c r="AX1827" s="11"/>
      <c r="AY1827" s="11"/>
      <c r="AZ1827" s="11"/>
      <c r="BA1827" s="11"/>
      <c r="BB1827" s="11"/>
    </row>
    <row r="1828" spans="1:54" x14ac:dyDescent="0.25">
      <c r="A1828" s="11" t="s">
        <v>5449</v>
      </c>
      <c r="B1828" s="12">
        <v>27</v>
      </c>
      <c r="C1828" s="12" t="str">
        <f t="shared" si="28"/>
        <v>[20-30[ ans</v>
      </c>
      <c r="D1828" s="11" t="s">
        <v>5450</v>
      </c>
      <c r="E1828" s="11" t="s">
        <v>54</v>
      </c>
      <c r="F1828" s="11" t="s">
        <v>40</v>
      </c>
      <c r="G1828" s="11"/>
      <c r="H1828" s="11"/>
      <c r="I1828" s="11" t="s">
        <v>41</v>
      </c>
      <c r="J1828" s="11" t="s">
        <v>728</v>
      </c>
      <c r="K1828" s="11" t="s">
        <v>6047</v>
      </c>
      <c r="L1828" s="11" t="s">
        <v>51</v>
      </c>
      <c r="M1828" s="11" t="s">
        <v>6062</v>
      </c>
      <c r="N1828" s="11" t="s">
        <v>164</v>
      </c>
      <c r="O1828" s="11" t="s">
        <v>164</v>
      </c>
      <c r="P1828" s="11" t="s">
        <v>6033</v>
      </c>
      <c r="Q1828" s="11" t="s">
        <v>5582</v>
      </c>
      <c r="R1828" s="11" t="s">
        <v>5583</v>
      </c>
      <c r="S1828" s="11" t="s">
        <v>45</v>
      </c>
      <c r="T1828" s="11" t="s">
        <v>84</v>
      </c>
      <c r="U1828" s="11" t="s">
        <v>6057</v>
      </c>
      <c r="V1828" s="11" t="s">
        <v>46</v>
      </c>
      <c r="W1828" s="17"/>
      <c r="X1828" s="17"/>
      <c r="Y1828" s="30"/>
      <c r="Z1828" s="30"/>
      <c r="AA1828" s="29">
        <v>13.5</v>
      </c>
      <c r="AB1828" s="11" t="s">
        <v>47</v>
      </c>
      <c r="AC1828" s="11">
        <v>0</v>
      </c>
      <c r="AD1828" s="11"/>
      <c r="AE1828" s="11"/>
      <c r="AF1828" s="11"/>
      <c r="AG1828" s="11"/>
      <c r="AH1828" s="11"/>
      <c r="AI1828" s="11"/>
      <c r="AJ1828" s="11"/>
      <c r="AK1828" s="11"/>
      <c r="AL1828" s="11"/>
      <c r="AM1828" s="11"/>
      <c r="AN1828" s="11"/>
      <c r="AO1828" s="11"/>
      <c r="AP1828" s="11"/>
      <c r="AQ1828" s="11"/>
      <c r="AR1828" s="11"/>
      <c r="AS1828" s="11"/>
      <c r="AT1828" s="11"/>
      <c r="AU1828" s="11"/>
      <c r="AV1828" s="11"/>
      <c r="AW1828" s="11"/>
      <c r="AX1828" s="11"/>
      <c r="AY1828" s="11"/>
      <c r="AZ1828" s="11"/>
      <c r="BA1828" s="11"/>
      <c r="BB1828" s="11"/>
    </row>
    <row r="1829" spans="1:54" x14ac:dyDescent="0.25">
      <c r="A1829" s="11" t="s">
        <v>5451</v>
      </c>
      <c r="B1829" s="12">
        <v>35</v>
      </c>
      <c r="C1829" s="12" t="str">
        <f t="shared" si="28"/>
        <v>[30-40[ ans</v>
      </c>
      <c r="D1829" s="11" t="s">
        <v>5452</v>
      </c>
      <c r="E1829" s="11" t="s">
        <v>39</v>
      </c>
      <c r="F1829" s="11" t="s">
        <v>40</v>
      </c>
      <c r="G1829" s="11"/>
      <c r="H1829" s="11"/>
      <c r="I1829" s="11" t="s">
        <v>49</v>
      </c>
      <c r="J1829" s="11" t="s">
        <v>108</v>
      </c>
      <c r="K1829" s="11" t="s">
        <v>6045</v>
      </c>
      <c r="L1829" s="11" t="s">
        <v>114</v>
      </c>
      <c r="M1829" s="11" t="s">
        <v>6062</v>
      </c>
      <c r="N1829" s="11" t="s">
        <v>629</v>
      </c>
      <c r="O1829" s="11" t="s">
        <v>5655</v>
      </c>
      <c r="P1829" s="11" t="s">
        <v>6031</v>
      </c>
      <c r="Q1829" s="11" t="s">
        <v>5814</v>
      </c>
      <c r="R1829" s="11" t="s">
        <v>5815</v>
      </c>
      <c r="S1829" s="11" t="s">
        <v>45</v>
      </c>
      <c r="T1829" s="11" t="s">
        <v>124</v>
      </c>
      <c r="U1829" s="11" t="s">
        <v>124</v>
      </c>
      <c r="V1829" s="11" t="s">
        <v>62</v>
      </c>
      <c r="W1829" s="17"/>
      <c r="X1829" s="17"/>
      <c r="Y1829" s="30"/>
      <c r="Z1829" s="30"/>
      <c r="AA1829" s="29">
        <v>13</v>
      </c>
      <c r="AB1829" s="11" t="s">
        <v>47</v>
      </c>
      <c r="AC1829" s="11">
        <v>0</v>
      </c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11"/>
      <c r="AR1829" s="11"/>
      <c r="AS1829" s="11"/>
      <c r="AT1829" s="11"/>
      <c r="AU1829" s="11"/>
      <c r="AV1829" s="11"/>
      <c r="AW1829" s="11"/>
      <c r="AX1829" s="11"/>
      <c r="AY1829" s="11"/>
      <c r="AZ1829" s="11"/>
      <c r="BA1829" s="11"/>
      <c r="BB1829" s="11"/>
    </row>
    <row r="1830" spans="1:54" x14ac:dyDescent="0.25">
      <c r="A1830" s="11" t="s">
        <v>5453</v>
      </c>
      <c r="B1830" s="12">
        <v>30</v>
      </c>
      <c r="C1830" s="12" t="str">
        <f t="shared" si="28"/>
        <v>[30-40[ ans</v>
      </c>
      <c r="D1830" s="11" t="s">
        <v>5454</v>
      </c>
      <c r="E1830" s="11" t="s">
        <v>39</v>
      </c>
      <c r="F1830" s="11" t="s">
        <v>55</v>
      </c>
      <c r="G1830" s="11"/>
      <c r="H1830" s="11"/>
      <c r="I1830" s="11" t="s">
        <v>41</v>
      </c>
      <c r="J1830" s="11" t="s">
        <v>79</v>
      </c>
      <c r="K1830" s="11" t="s">
        <v>6048</v>
      </c>
      <c r="L1830" s="11" t="s">
        <v>51</v>
      </c>
      <c r="M1830" s="11" t="s">
        <v>6062</v>
      </c>
      <c r="N1830" s="11" t="s">
        <v>64</v>
      </c>
      <c r="O1830" s="11" t="s">
        <v>729</v>
      </c>
      <c r="P1830" s="11" t="s">
        <v>6702</v>
      </c>
      <c r="Q1830" s="11"/>
      <c r="R1830" s="11"/>
      <c r="S1830" s="11" t="s">
        <v>45</v>
      </c>
      <c r="T1830" s="11" t="s">
        <v>39</v>
      </c>
      <c r="U1830" s="11" t="s">
        <v>6053</v>
      </c>
      <c r="V1830" s="11" t="s">
        <v>46</v>
      </c>
      <c r="W1830" s="17" t="s">
        <v>6268</v>
      </c>
      <c r="X1830" s="17" t="s">
        <v>6639</v>
      </c>
      <c r="Y1830" s="34">
        <v>6</v>
      </c>
      <c r="Z1830" s="30" t="s">
        <v>6646</v>
      </c>
      <c r="AA1830" s="29">
        <v>13</v>
      </c>
      <c r="AB1830" s="11" t="s">
        <v>47</v>
      </c>
      <c r="AC1830" s="11">
        <v>0</v>
      </c>
      <c r="AD1830" s="11"/>
      <c r="AE1830" s="11"/>
      <c r="AF1830" s="11"/>
      <c r="AG1830" s="11"/>
      <c r="AH1830" s="11"/>
      <c r="AI1830" s="11"/>
      <c r="AJ1830" s="11"/>
      <c r="AK1830" s="11"/>
      <c r="AL1830" s="11"/>
      <c r="AM1830" s="11"/>
      <c r="AN1830" s="11"/>
      <c r="AO1830" s="11"/>
      <c r="AP1830" s="11"/>
      <c r="AQ1830" s="11"/>
      <c r="AR1830" s="11"/>
      <c r="AS1830" s="11"/>
      <c r="AT1830" s="11"/>
      <c r="AU1830" s="11"/>
      <c r="AV1830" s="11"/>
      <c r="AW1830" s="11"/>
      <c r="AX1830" s="11"/>
      <c r="AY1830" s="11"/>
      <c r="AZ1830" s="11"/>
      <c r="BA1830" s="11"/>
      <c r="BB1830" s="11"/>
    </row>
    <row r="1831" spans="1:54" x14ac:dyDescent="0.25">
      <c r="A1831" s="11" t="s">
        <v>5456</v>
      </c>
      <c r="B1831" s="12">
        <v>26</v>
      </c>
      <c r="C1831" s="12" t="str">
        <f t="shared" si="28"/>
        <v>[20-30[ ans</v>
      </c>
      <c r="D1831" s="11" t="s">
        <v>5457</v>
      </c>
      <c r="E1831" s="11" t="s">
        <v>92</v>
      </c>
      <c r="F1831" s="11" t="s">
        <v>40</v>
      </c>
      <c r="G1831" s="11"/>
      <c r="H1831" s="11"/>
      <c r="I1831" s="11" t="s">
        <v>41</v>
      </c>
      <c r="J1831" s="11" t="s">
        <v>134</v>
      </c>
      <c r="K1831" s="11" t="s">
        <v>6049</v>
      </c>
      <c r="L1831" s="11" t="s">
        <v>51</v>
      </c>
      <c r="M1831" s="11" t="s">
        <v>6062</v>
      </c>
      <c r="N1831" s="11" t="s">
        <v>880</v>
      </c>
      <c r="O1831" s="11" t="s">
        <v>5662</v>
      </c>
      <c r="P1831" s="11" t="s">
        <v>6033</v>
      </c>
      <c r="Q1831" s="11" t="s">
        <v>5663</v>
      </c>
      <c r="R1831" s="11" t="s">
        <v>5664</v>
      </c>
      <c r="S1831" s="11" t="s">
        <v>45</v>
      </c>
      <c r="T1831" s="11" t="s">
        <v>58</v>
      </c>
      <c r="U1831" s="11" t="s">
        <v>6055</v>
      </c>
      <c r="V1831" s="11" t="s">
        <v>46</v>
      </c>
      <c r="W1831" s="17" t="s">
        <v>6173</v>
      </c>
      <c r="X1831" s="17" t="s">
        <v>6473</v>
      </c>
      <c r="Y1831" s="34">
        <v>0</v>
      </c>
      <c r="Z1831" s="30" t="s">
        <v>6644</v>
      </c>
      <c r="AA1831" s="29">
        <v>15.1</v>
      </c>
      <c r="AB1831" s="11" t="s">
        <v>47</v>
      </c>
      <c r="AC1831" s="11">
        <v>0</v>
      </c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11"/>
      <c r="AR1831" s="11"/>
      <c r="AS1831" s="11"/>
      <c r="AT1831" s="11"/>
      <c r="AU1831" s="11"/>
      <c r="AV1831" s="11"/>
      <c r="AW1831" s="11"/>
      <c r="AX1831" s="11"/>
      <c r="AY1831" s="11"/>
      <c r="AZ1831" s="11"/>
      <c r="BA1831" s="11"/>
      <c r="BB1831" s="11"/>
    </row>
    <row r="1832" spans="1:54" x14ac:dyDescent="0.25">
      <c r="A1832" s="11" t="s">
        <v>5458</v>
      </c>
      <c r="B1832" s="12">
        <v>29</v>
      </c>
      <c r="C1832" s="12" t="str">
        <f t="shared" si="28"/>
        <v>[20-30[ ans</v>
      </c>
      <c r="D1832" s="11" t="s">
        <v>5459</v>
      </c>
      <c r="E1832" s="11" t="s">
        <v>54</v>
      </c>
      <c r="F1832" s="11" t="s">
        <v>40</v>
      </c>
      <c r="G1832" s="11"/>
      <c r="H1832" s="11"/>
      <c r="I1832" s="11" t="s">
        <v>41</v>
      </c>
      <c r="J1832" s="11" t="s">
        <v>134</v>
      </c>
      <c r="K1832" s="11" t="s">
        <v>6049</v>
      </c>
      <c r="L1832" s="11" t="s">
        <v>51</v>
      </c>
      <c r="M1832" s="11" t="s">
        <v>6062</v>
      </c>
      <c r="N1832" s="11" t="s">
        <v>165</v>
      </c>
      <c r="O1832" s="11" t="s">
        <v>165</v>
      </c>
      <c r="P1832" s="11" t="s">
        <v>6033</v>
      </c>
      <c r="Q1832" s="11" t="s">
        <v>5584</v>
      </c>
      <c r="R1832" s="11" t="s">
        <v>5585</v>
      </c>
      <c r="S1832" s="11" t="s">
        <v>45</v>
      </c>
      <c r="T1832" s="11" t="s">
        <v>58</v>
      </c>
      <c r="U1832" s="11" t="s">
        <v>6055</v>
      </c>
      <c r="V1832" s="11" t="s">
        <v>62</v>
      </c>
      <c r="W1832" s="17"/>
      <c r="X1832" s="17"/>
      <c r="Y1832" s="30"/>
      <c r="Z1832" s="30"/>
      <c r="AA1832" s="11"/>
      <c r="AB1832" s="11" t="s">
        <v>47</v>
      </c>
      <c r="AC1832" s="11">
        <v>0</v>
      </c>
      <c r="AD1832" s="11"/>
      <c r="AE1832" s="11"/>
      <c r="AF1832" s="11"/>
      <c r="AG1832" s="11"/>
      <c r="AH1832" s="11"/>
      <c r="AI1832" s="11"/>
      <c r="AJ1832" s="11"/>
      <c r="AK1832" s="11"/>
      <c r="AL1832" s="11"/>
      <c r="AM1832" s="11"/>
      <c r="AN1832" s="11"/>
      <c r="AO1832" s="11"/>
      <c r="AP1832" s="11"/>
      <c r="AQ1832" s="11"/>
      <c r="AR1832" s="11"/>
      <c r="AS1832" s="11"/>
      <c r="AT1832" s="11"/>
      <c r="AU1832" s="11"/>
      <c r="AV1832" s="11"/>
      <c r="AW1832" s="11"/>
      <c r="AX1832" s="11"/>
      <c r="AY1832" s="11"/>
      <c r="AZ1832" s="11"/>
      <c r="BA1832" s="11"/>
      <c r="BB1832" s="11"/>
    </row>
    <row r="1833" spans="1:54" x14ac:dyDescent="0.25">
      <c r="A1833" s="11" t="s">
        <v>5460</v>
      </c>
      <c r="B1833" s="12">
        <v>50</v>
      </c>
      <c r="C1833" s="12" t="str">
        <f t="shared" si="28"/>
        <v>[50-60 [ ans</v>
      </c>
      <c r="D1833" s="11" t="s">
        <v>5461</v>
      </c>
      <c r="E1833" s="11" t="s">
        <v>54</v>
      </c>
      <c r="F1833" s="11" t="s">
        <v>40</v>
      </c>
      <c r="G1833" s="11"/>
      <c r="H1833" s="11"/>
      <c r="I1833" s="11" t="s">
        <v>49</v>
      </c>
      <c r="J1833" s="11" t="s">
        <v>108</v>
      </c>
      <c r="K1833" s="11" t="s">
        <v>6045</v>
      </c>
      <c r="L1833" s="11" t="s">
        <v>51</v>
      </c>
      <c r="M1833" s="11" t="s">
        <v>6062</v>
      </c>
      <c r="N1833" s="11" t="s">
        <v>713</v>
      </c>
      <c r="O1833" s="11" t="s">
        <v>739</v>
      </c>
      <c r="P1833" s="11" t="s">
        <v>6033</v>
      </c>
      <c r="Q1833" s="11" t="s">
        <v>5807</v>
      </c>
      <c r="R1833" s="11" t="s">
        <v>5808</v>
      </c>
      <c r="S1833" s="11" t="s">
        <v>45</v>
      </c>
      <c r="T1833" s="11" t="s">
        <v>39</v>
      </c>
      <c r="U1833" s="11" t="s">
        <v>6053</v>
      </c>
      <c r="V1833" s="11" t="s">
        <v>62</v>
      </c>
      <c r="W1833" s="17"/>
      <c r="X1833" s="17"/>
      <c r="Y1833" s="30"/>
      <c r="Z1833" s="30"/>
      <c r="AA1833" s="29">
        <v>15</v>
      </c>
      <c r="AB1833" s="11" t="s">
        <v>47</v>
      </c>
      <c r="AC1833" s="11">
        <v>0</v>
      </c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11"/>
      <c r="AR1833" s="11"/>
      <c r="AS1833" s="11"/>
      <c r="AT1833" s="11"/>
      <c r="AU1833" s="11"/>
      <c r="AV1833" s="11"/>
      <c r="AW1833" s="11"/>
      <c r="AX1833" s="11"/>
      <c r="AY1833" s="11"/>
      <c r="AZ1833" s="11"/>
      <c r="BA1833" s="11"/>
      <c r="BB1833" s="11"/>
    </row>
    <row r="1834" spans="1:54" x14ac:dyDescent="0.25">
      <c r="A1834" s="11" t="s">
        <v>5462</v>
      </c>
      <c r="B1834" s="12">
        <v>31</v>
      </c>
      <c r="C1834" s="12" t="str">
        <f t="shared" si="28"/>
        <v>[30-40[ ans</v>
      </c>
      <c r="D1834" s="11" t="s">
        <v>2121</v>
      </c>
      <c r="E1834" s="11" t="s">
        <v>54</v>
      </c>
      <c r="F1834" s="11" t="s">
        <v>40</v>
      </c>
      <c r="G1834" s="11"/>
      <c r="H1834" s="11"/>
      <c r="I1834" s="11" t="s">
        <v>41</v>
      </c>
      <c r="J1834" s="11" t="s">
        <v>836</v>
      </c>
      <c r="K1834" s="11" t="s">
        <v>6047</v>
      </c>
      <c r="L1834" s="11" t="s">
        <v>51</v>
      </c>
      <c r="M1834" s="11" t="s">
        <v>6062</v>
      </c>
      <c r="N1834" s="11" t="s">
        <v>383</v>
      </c>
      <c r="O1834" s="11" t="s">
        <v>319</v>
      </c>
      <c r="P1834" s="11" t="s">
        <v>6033</v>
      </c>
      <c r="Q1834" s="11" t="s">
        <v>5568</v>
      </c>
      <c r="R1834" s="11" t="s">
        <v>5569</v>
      </c>
      <c r="S1834" s="11" t="s">
        <v>45</v>
      </c>
      <c r="T1834" s="11" t="s">
        <v>39</v>
      </c>
      <c r="U1834" s="11" t="s">
        <v>6053</v>
      </c>
      <c r="V1834" s="11" t="s">
        <v>46</v>
      </c>
      <c r="W1834" s="17">
        <v>43468</v>
      </c>
      <c r="X1834" s="17" t="s">
        <v>6332</v>
      </c>
      <c r="Y1834" s="34">
        <v>0</v>
      </c>
      <c r="Z1834" s="30" t="s">
        <v>6644</v>
      </c>
      <c r="AA1834" s="29">
        <v>12.3</v>
      </c>
      <c r="AB1834" s="11" t="s">
        <v>47</v>
      </c>
      <c r="AC1834" s="11">
        <v>0</v>
      </c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11"/>
      <c r="AR1834" s="11"/>
      <c r="AS1834" s="11"/>
      <c r="AT1834" s="11"/>
      <c r="AU1834" s="11"/>
      <c r="AV1834" s="11"/>
      <c r="AW1834" s="11"/>
      <c r="AX1834" s="11"/>
      <c r="AY1834" s="11"/>
      <c r="AZ1834" s="11"/>
      <c r="BA1834" s="11"/>
      <c r="BB1834" s="11"/>
    </row>
    <row r="1835" spans="1:54" x14ac:dyDescent="0.25">
      <c r="A1835" s="11" t="s">
        <v>5463</v>
      </c>
      <c r="B1835" s="12">
        <v>31</v>
      </c>
      <c r="C1835" s="12" t="str">
        <f t="shared" si="28"/>
        <v>[30-40[ ans</v>
      </c>
      <c r="D1835" s="11" t="s">
        <v>5464</v>
      </c>
      <c r="E1835" s="11" t="s">
        <v>54</v>
      </c>
      <c r="F1835" s="11" t="s">
        <v>40</v>
      </c>
      <c r="G1835" s="11"/>
      <c r="H1835" s="11"/>
      <c r="I1835" s="11" t="s">
        <v>41</v>
      </c>
      <c r="J1835" s="11" t="s">
        <v>441</v>
      </c>
      <c r="K1835" s="11" t="s">
        <v>6045</v>
      </c>
      <c r="L1835" s="11" t="s">
        <v>51</v>
      </c>
      <c r="M1835" s="11" t="s">
        <v>6062</v>
      </c>
      <c r="N1835" s="11" t="s">
        <v>319</v>
      </c>
      <c r="O1835" s="11" t="s">
        <v>319</v>
      </c>
      <c r="P1835" s="11" t="s">
        <v>6033</v>
      </c>
      <c r="Q1835" s="11" t="s">
        <v>5568</v>
      </c>
      <c r="R1835" s="11" t="s">
        <v>5569</v>
      </c>
      <c r="S1835" s="27" t="s">
        <v>220</v>
      </c>
      <c r="T1835" s="11" t="s">
        <v>39</v>
      </c>
      <c r="U1835" s="11" t="s">
        <v>6053</v>
      </c>
      <c r="V1835" s="11" t="s">
        <v>46</v>
      </c>
      <c r="W1835" s="17">
        <v>43466</v>
      </c>
      <c r="X1835" s="17" t="s">
        <v>6274</v>
      </c>
      <c r="Y1835" s="34">
        <v>0</v>
      </c>
      <c r="Z1835" s="30" t="s">
        <v>6644</v>
      </c>
      <c r="AA1835" s="29">
        <v>9</v>
      </c>
      <c r="AB1835" s="11" t="s">
        <v>845</v>
      </c>
      <c r="AC1835" s="11">
        <v>1</v>
      </c>
      <c r="AD1835" s="27" t="s">
        <v>5511</v>
      </c>
      <c r="AE1835" s="27" t="s">
        <v>6673</v>
      </c>
      <c r="AF1835" s="11" t="s">
        <v>62</v>
      </c>
      <c r="AG1835" s="11" t="s">
        <v>46</v>
      </c>
      <c r="AH1835" s="11" t="s">
        <v>62</v>
      </c>
      <c r="AI1835" s="11" t="s">
        <v>62</v>
      </c>
      <c r="AJ1835" s="11"/>
      <c r="AK1835" s="11"/>
      <c r="AL1835" s="11"/>
      <c r="AM1835" s="11"/>
      <c r="AN1835" s="11"/>
      <c r="AO1835" s="11"/>
      <c r="AP1835" s="11"/>
      <c r="AQ1835" s="11" t="s">
        <v>846</v>
      </c>
      <c r="AR1835" s="11"/>
      <c r="AS1835" s="11"/>
      <c r="AT1835" s="11"/>
      <c r="AU1835" s="11"/>
      <c r="AV1835" s="11"/>
      <c r="AW1835" s="11"/>
      <c r="AX1835" s="11"/>
      <c r="AY1835" s="11"/>
      <c r="AZ1835" s="11"/>
      <c r="BA1835" s="11"/>
      <c r="BB1835" s="11"/>
    </row>
    <row r="1836" spans="1:54" x14ac:dyDescent="0.25">
      <c r="A1836" s="11" t="s">
        <v>5465</v>
      </c>
      <c r="B1836" s="12">
        <v>19</v>
      </c>
      <c r="C1836" s="12" t="str">
        <f t="shared" si="28"/>
        <v xml:space="preserve"> &lt; 20 ans</v>
      </c>
      <c r="D1836" s="11" t="s">
        <v>5466</v>
      </c>
      <c r="E1836" s="11" t="s">
        <v>54</v>
      </c>
      <c r="F1836" s="11" t="s">
        <v>40</v>
      </c>
      <c r="G1836" s="11"/>
      <c r="H1836" s="11"/>
      <c r="I1836" s="11" t="s">
        <v>41</v>
      </c>
      <c r="J1836" s="11" t="s">
        <v>1342</v>
      </c>
      <c r="K1836" s="11" t="s">
        <v>6051</v>
      </c>
      <c r="L1836" s="11" t="s">
        <v>51</v>
      </c>
      <c r="M1836" s="11" t="s">
        <v>6062</v>
      </c>
      <c r="N1836" s="11" t="s">
        <v>1364</v>
      </c>
      <c r="O1836" s="11" t="s">
        <v>319</v>
      </c>
      <c r="P1836" s="11" t="s">
        <v>6033</v>
      </c>
      <c r="Q1836" s="11" t="s">
        <v>5568</v>
      </c>
      <c r="R1836" s="11" t="s">
        <v>5569</v>
      </c>
      <c r="S1836" s="11" t="s">
        <v>45</v>
      </c>
      <c r="T1836" s="11" t="s">
        <v>39</v>
      </c>
      <c r="U1836" s="11" t="s">
        <v>6053</v>
      </c>
      <c r="V1836" s="11" t="s">
        <v>46</v>
      </c>
      <c r="W1836" s="17">
        <v>43101</v>
      </c>
      <c r="X1836" s="17" t="s">
        <v>6298</v>
      </c>
      <c r="Y1836" s="34">
        <v>1</v>
      </c>
      <c r="Z1836" s="30" t="s">
        <v>6644</v>
      </c>
      <c r="AA1836" s="11"/>
      <c r="AB1836" s="11" t="s">
        <v>845</v>
      </c>
      <c r="AC1836" s="11">
        <v>0</v>
      </c>
      <c r="AD1836" s="11"/>
      <c r="AE1836" s="11"/>
      <c r="AF1836" s="11" t="s">
        <v>62</v>
      </c>
      <c r="AG1836" s="11" t="s">
        <v>62</v>
      </c>
      <c r="AH1836" s="11" t="s">
        <v>62</v>
      </c>
      <c r="AI1836" s="11" t="s">
        <v>62</v>
      </c>
      <c r="AJ1836" s="11"/>
      <c r="AK1836" s="11"/>
      <c r="AL1836" s="11"/>
      <c r="AM1836" s="11"/>
      <c r="AN1836" s="11"/>
      <c r="AO1836" s="11"/>
      <c r="AP1836" s="11"/>
      <c r="AQ1836" s="11" t="s">
        <v>846</v>
      </c>
      <c r="AR1836" s="11"/>
      <c r="AS1836" s="11"/>
      <c r="AT1836" s="11"/>
      <c r="AU1836" s="11"/>
      <c r="AV1836" s="11"/>
      <c r="AW1836" s="11"/>
      <c r="AX1836" s="11"/>
      <c r="AY1836" s="11"/>
      <c r="AZ1836" s="11"/>
      <c r="BA1836" s="11"/>
      <c r="BB1836" s="11"/>
    </row>
    <row r="1837" spans="1:54" x14ac:dyDescent="0.25">
      <c r="A1837" s="11" t="s">
        <v>5467</v>
      </c>
      <c r="B1837" s="12">
        <v>31</v>
      </c>
      <c r="C1837" s="12" t="str">
        <f t="shared" si="28"/>
        <v>[30-40[ ans</v>
      </c>
      <c r="D1837" s="11" t="s">
        <v>5468</v>
      </c>
      <c r="E1837" s="11" t="s">
        <v>54</v>
      </c>
      <c r="F1837" s="11" t="s">
        <v>40</v>
      </c>
      <c r="G1837" s="11"/>
      <c r="H1837" s="11"/>
      <c r="I1837" s="11" t="s">
        <v>41</v>
      </c>
      <c r="J1837" s="11" t="s">
        <v>382</v>
      </c>
      <c r="K1837" s="11" t="s">
        <v>6045</v>
      </c>
      <c r="L1837" s="11" t="s">
        <v>51</v>
      </c>
      <c r="M1837" s="11" t="s">
        <v>6062</v>
      </c>
      <c r="N1837" s="11" t="s">
        <v>383</v>
      </c>
      <c r="O1837" s="11" t="s">
        <v>319</v>
      </c>
      <c r="P1837" s="11" t="s">
        <v>6033</v>
      </c>
      <c r="Q1837" s="11" t="s">
        <v>5568</v>
      </c>
      <c r="R1837" s="11" t="s">
        <v>5569</v>
      </c>
      <c r="S1837" s="11" t="s">
        <v>45</v>
      </c>
      <c r="T1837" s="11" t="s">
        <v>39</v>
      </c>
      <c r="U1837" s="11" t="s">
        <v>6053</v>
      </c>
      <c r="V1837" s="11" t="s">
        <v>46</v>
      </c>
      <c r="W1837" s="17" t="s">
        <v>6269</v>
      </c>
      <c r="X1837" s="17" t="s">
        <v>6640</v>
      </c>
      <c r="Y1837" s="34">
        <v>1</v>
      </c>
      <c r="Z1837" s="30" t="s">
        <v>6644</v>
      </c>
      <c r="AA1837" s="11"/>
      <c r="AB1837" s="11" t="s">
        <v>47</v>
      </c>
      <c r="AC1837" s="11">
        <v>0</v>
      </c>
      <c r="AD1837" s="11"/>
      <c r="AE1837" s="11"/>
      <c r="AF1837" s="11"/>
      <c r="AG1837" s="11"/>
      <c r="AH1837" s="11"/>
      <c r="AI1837" s="11"/>
      <c r="AJ1837" s="11"/>
      <c r="AK1837" s="11"/>
      <c r="AL1837" s="11"/>
      <c r="AM1837" s="11"/>
      <c r="AN1837" s="11"/>
      <c r="AO1837" s="11"/>
      <c r="AP1837" s="11"/>
      <c r="AQ1837" s="11"/>
      <c r="AR1837" s="11"/>
      <c r="AS1837" s="11"/>
      <c r="AT1837" s="11"/>
      <c r="AU1837" s="11"/>
      <c r="AV1837" s="11"/>
      <c r="AW1837" s="11"/>
      <c r="AX1837" s="11"/>
      <c r="AY1837" s="11"/>
      <c r="AZ1837" s="11"/>
      <c r="BA1837" s="11"/>
      <c r="BB1837" s="11"/>
    </row>
    <row r="1838" spans="1:54" x14ac:dyDescent="0.25">
      <c r="A1838" s="11" t="s">
        <v>5470</v>
      </c>
      <c r="B1838" s="12">
        <v>47</v>
      </c>
      <c r="C1838" s="12" t="str">
        <f t="shared" si="28"/>
        <v>[40-50 [ ans</v>
      </c>
      <c r="D1838" s="11" t="s">
        <v>5471</v>
      </c>
      <c r="E1838" s="11" t="s">
        <v>39</v>
      </c>
      <c r="F1838" s="11" t="s">
        <v>40</v>
      </c>
      <c r="G1838" s="11"/>
      <c r="H1838" s="11"/>
      <c r="I1838" s="11" t="s">
        <v>49</v>
      </c>
      <c r="J1838" s="11" t="s">
        <v>323</v>
      </c>
      <c r="K1838" s="11" t="s">
        <v>6045</v>
      </c>
      <c r="L1838" s="11" t="s">
        <v>60</v>
      </c>
      <c r="M1838" s="11" t="s">
        <v>6062</v>
      </c>
      <c r="N1838" s="11" t="s">
        <v>5506</v>
      </c>
      <c r="O1838" s="11" t="s">
        <v>5506</v>
      </c>
      <c r="P1838" s="11" t="s">
        <v>6033</v>
      </c>
      <c r="Q1838" s="11" t="s">
        <v>5626</v>
      </c>
      <c r="R1838" s="11" t="s">
        <v>5627</v>
      </c>
      <c r="S1838" s="11" t="s">
        <v>45</v>
      </c>
      <c r="T1838" s="11" t="s">
        <v>39</v>
      </c>
      <c r="U1838" s="11" t="s">
        <v>6053</v>
      </c>
      <c r="V1838" s="11" t="s">
        <v>62</v>
      </c>
      <c r="W1838" s="17"/>
      <c r="X1838" s="17"/>
      <c r="Y1838" s="30"/>
      <c r="Z1838" s="30"/>
      <c r="AA1838" s="11"/>
      <c r="AB1838" s="11" t="s">
        <v>47</v>
      </c>
      <c r="AC1838" s="11">
        <v>0</v>
      </c>
      <c r="AD1838" s="11"/>
      <c r="AE1838" s="11"/>
      <c r="AF1838" s="11"/>
      <c r="AG1838" s="11"/>
      <c r="AH1838" s="11"/>
      <c r="AI1838" s="11"/>
      <c r="AJ1838" s="11"/>
      <c r="AK1838" s="11"/>
      <c r="AL1838" s="11"/>
      <c r="AM1838" s="11"/>
      <c r="AN1838" s="11"/>
      <c r="AO1838" s="11"/>
      <c r="AP1838" s="11"/>
      <c r="AQ1838" s="11"/>
      <c r="AR1838" s="11"/>
      <c r="AS1838" s="11"/>
      <c r="AT1838" s="11"/>
      <c r="AU1838" s="11"/>
      <c r="AV1838" s="11"/>
      <c r="AW1838" s="11"/>
      <c r="AX1838" s="11"/>
      <c r="AY1838" s="11"/>
      <c r="AZ1838" s="11"/>
      <c r="BA1838" s="11"/>
      <c r="BB1838" s="11"/>
    </row>
    <row r="1839" spans="1:54" x14ac:dyDescent="0.25">
      <c r="A1839" s="11" t="s">
        <v>5472</v>
      </c>
      <c r="B1839" s="12">
        <v>30</v>
      </c>
      <c r="C1839" s="12" t="str">
        <f t="shared" si="28"/>
        <v>[30-40[ ans</v>
      </c>
      <c r="D1839" s="11" t="s">
        <v>5473</v>
      </c>
      <c r="E1839" s="11" t="s">
        <v>39</v>
      </c>
      <c r="F1839" s="11" t="s">
        <v>40</v>
      </c>
      <c r="G1839" s="11"/>
      <c r="H1839" s="11"/>
      <c r="I1839" s="11" t="s">
        <v>41</v>
      </c>
      <c r="J1839" s="11" t="s">
        <v>144</v>
      </c>
      <c r="K1839" s="11" t="s">
        <v>6044</v>
      </c>
      <c r="L1839" s="11" t="s">
        <v>51</v>
      </c>
      <c r="M1839" s="11" t="s">
        <v>6062</v>
      </c>
      <c r="N1839" s="11" t="s">
        <v>191</v>
      </c>
      <c r="O1839" s="11" t="s">
        <v>191</v>
      </c>
      <c r="P1839" s="11" t="s">
        <v>6035</v>
      </c>
      <c r="Q1839" s="11" t="s">
        <v>5799</v>
      </c>
      <c r="R1839" s="11" t="s">
        <v>5800</v>
      </c>
      <c r="S1839" s="11" t="s">
        <v>45</v>
      </c>
      <c r="T1839" s="11" t="s">
        <v>58</v>
      </c>
      <c r="U1839" s="11" t="s">
        <v>6055</v>
      </c>
      <c r="V1839" s="11" t="s">
        <v>62</v>
      </c>
      <c r="W1839" s="17"/>
      <c r="X1839" s="17"/>
      <c r="Y1839" s="30"/>
      <c r="Z1839" s="30"/>
      <c r="AA1839" s="29">
        <v>13.3</v>
      </c>
      <c r="AB1839" s="11" t="s">
        <v>47</v>
      </c>
      <c r="AC1839" s="11">
        <v>0</v>
      </c>
      <c r="AD1839" s="11"/>
      <c r="AE1839" s="11"/>
      <c r="AF1839" s="11"/>
      <c r="AG1839" s="11"/>
      <c r="AH1839" s="11"/>
      <c r="AI1839" s="11"/>
      <c r="AJ1839" s="11"/>
      <c r="AK1839" s="11"/>
      <c r="AL1839" s="11"/>
      <c r="AM1839" s="11"/>
      <c r="AN1839" s="11"/>
      <c r="AO1839" s="11"/>
      <c r="AP1839" s="11"/>
      <c r="AQ1839" s="11"/>
      <c r="AR1839" s="11"/>
      <c r="AS1839" s="11"/>
      <c r="AT1839" s="11"/>
      <c r="AU1839" s="11"/>
      <c r="AV1839" s="11"/>
      <c r="AW1839" s="11"/>
      <c r="AX1839" s="11"/>
      <c r="AY1839" s="11"/>
      <c r="AZ1839" s="11"/>
      <c r="BA1839" s="11"/>
      <c r="BB1839" s="11"/>
    </row>
    <row r="1840" spans="1:54" x14ac:dyDescent="0.25">
      <c r="A1840" s="11" t="s">
        <v>5474</v>
      </c>
      <c r="B1840" s="12">
        <v>43</v>
      </c>
      <c r="C1840" s="12" t="str">
        <f t="shared" si="28"/>
        <v>[40-50 [ ans</v>
      </c>
      <c r="D1840" s="11" t="s">
        <v>3132</v>
      </c>
      <c r="E1840" s="11" t="s">
        <v>54</v>
      </c>
      <c r="F1840" s="11" t="s">
        <v>40</v>
      </c>
      <c r="G1840" s="11"/>
      <c r="H1840" s="11"/>
      <c r="I1840" s="11" t="s">
        <v>49</v>
      </c>
      <c r="J1840" s="11" t="s">
        <v>293</v>
      </c>
      <c r="K1840" s="11" t="s">
        <v>6051</v>
      </c>
      <c r="L1840" s="11" t="s">
        <v>157</v>
      </c>
      <c r="M1840" s="11" t="s">
        <v>6062</v>
      </c>
      <c r="N1840" s="11" t="s">
        <v>278</v>
      </c>
      <c r="O1840" s="11" t="s">
        <v>169</v>
      </c>
      <c r="P1840" s="11" t="s">
        <v>6034</v>
      </c>
      <c r="Q1840" s="11" t="s">
        <v>5830</v>
      </c>
      <c r="R1840" s="11" t="s">
        <v>5831</v>
      </c>
      <c r="S1840" s="11" t="s">
        <v>45</v>
      </c>
      <c r="T1840" s="11" t="s">
        <v>58</v>
      </c>
      <c r="U1840" s="11" t="s">
        <v>6055</v>
      </c>
      <c r="V1840" s="11" t="s">
        <v>62</v>
      </c>
      <c r="W1840" s="17"/>
      <c r="X1840" s="17"/>
      <c r="Y1840" s="30"/>
      <c r="Z1840" s="30"/>
      <c r="AA1840" s="11"/>
      <c r="AB1840" s="11" t="s">
        <v>47</v>
      </c>
      <c r="AC1840" s="11">
        <v>0</v>
      </c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11"/>
      <c r="AR1840" s="11"/>
      <c r="AS1840" s="11"/>
      <c r="AT1840" s="11"/>
      <c r="AU1840" s="11"/>
      <c r="AV1840" s="11"/>
      <c r="AW1840" s="11"/>
      <c r="AX1840" s="11"/>
      <c r="AY1840" s="11"/>
      <c r="AZ1840" s="11"/>
      <c r="BA1840" s="11"/>
      <c r="BB1840" s="11"/>
    </row>
    <row r="1841" spans="1:54" x14ac:dyDescent="0.25">
      <c r="A1841" s="11" t="s">
        <v>5475</v>
      </c>
      <c r="B1841" s="12">
        <v>25</v>
      </c>
      <c r="C1841" s="12" t="str">
        <f t="shared" si="28"/>
        <v>[20-30[ ans</v>
      </c>
      <c r="D1841" s="11" t="s">
        <v>5476</v>
      </c>
      <c r="E1841" s="11" t="s">
        <v>48</v>
      </c>
      <c r="F1841" s="11" t="s">
        <v>55</v>
      </c>
      <c r="G1841" s="11"/>
      <c r="H1841" s="11"/>
      <c r="I1841" s="11" t="s">
        <v>41</v>
      </c>
      <c r="J1841" s="11" t="s">
        <v>134</v>
      </c>
      <c r="K1841" s="11" t="s">
        <v>6049</v>
      </c>
      <c r="L1841" s="11" t="s">
        <v>43</v>
      </c>
      <c r="M1841" s="11" t="s">
        <v>6062</v>
      </c>
      <c r="N1841" s="11" t="s">
        <v>81</v>
      </c>
      <c r="O1841" s="11" t="s">
        <v>5502</v>
      </c>
      <c r="P1841" s="11" t="s">
        <v>6035</v>
      </c>
      <c r="Q1841" s="11" t="s">
        <v>5572</v>
      </c>
      <c r="R1841" s="11" t="s">
        <v>5573</v>
      </c>
      <c r="S1841" s="11" t="s">
        <v>45</v>
      </c>
      <c r="T1841" s="11" t="s">
        <v>58</v>
      </c>
      <c r="U1841" s="11" t="s">
        <v>6055</v>
      </c>
      <c r="V1841" s="11" t="s">
        <v>62</v>
      </c>
      <c r="W1841" s="17"/>
      <c r="X1841" s="17"/>
      <c r="Y1841" s="30"/>
      <c r="Z1841" s="30"/>
      <c r="AA1841" s="11"/>
      <c r="AB1841" s="11" t="s">
        <v>47</v>
      </c>
      <c r="AC1841" s="11">
        <v>0</v>
      </c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11"/>
      <c r="AR1841" s="11"/>
      <c r="AS1841" s="11"/>
      <c r="AT1841" s="11"/>
      <c r="AU1841" s="11"/>
      <c r="AV1841" s="11"/>
      <c r="AW1841" s="11"/>
      <c r="AX1841" s="11"/>
      <c r="AY1841" s="11"/>
      <c r="AZ1841" s="11"/>
      <c r="BA1841" s="11"/>
      <c r="BB1841" s="11"/>
    </row>
    <row r="1842" spans="1:54" x14ac:dyDescent="0.25">
      <c r="A1842" s="11" t="s">
        <v>5477</v>
      </c>
      <c r="B1842" s="12">
        <v>36</v>
      </c>
      <c r="C1842" s="12" t="str">
        <f t="shared" si="28"/>
        <v>[30-40[ ans</v>
      </c>
      <c r="D1842" s="11" t="s">
        <v>5478</v>
      </c>
      <c r="E1842" s="11" t="s">
        <v>48</v>
      </c>
      <c r="F1842" s="11" t="s">
        <v>55</v>
      </c>
      <c r="G1842" s="11"/>
      <c r="H1842" s="11"/>
      <c r="I1842" s="11" t="s">
        <v>41</v>
      </c>
      <c r="J1842" s="11" t="s">
        <v>117</v>
      </c>
      <c r="K1842" s="11" t="s">
        <v>6047</v>
      </c>
      <c r="L1842" s="11" t="s">
        <v>118</v>
      </c>
      <c r="M1842" s="11" t="s">
        <v>6696</v>
      </c>
      <c r="N1842" s="11" t="s">
        <v>119</v>
      </c>
      <c r="O1842" s="11" t="s">
        <v>119</v>
      </c>
      <c r="P1842" s="11" t="s">
        <v>6702</v>
      </c>
      <c r="Q1842" s="11"/>
      <c r="R1842" s="11"/>
      <c r="S1842" s="11" t="s">
        <v>45</v>
      </c>
      <c r="T1842" s="11" t="s">
        <v>58</v>
      </c>
      <c r="U1842" s="11" t="s">
        <v>6055</v>
      </c>
      <c r="V1842" s="11" t="s">
        <v>46</v>
      </c>
      <c r="W1842" s="17"/>
      <c r="X1842" s="17"/>
      <c r="Y1842" s="30"/>
      <c r="Z1842" s="30"/>
      <c r="AA1842" s="29">
        <v>12.6</v>
      </c>
      <c r="AB1842" s="11" t="s">
        <v>47</v>
      </c>
      <c r="AC1842" s="11">
        <v>0</v>
      </c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11"/>
      <c r="AR1842" s="11"/>
      <c r="AS1842" s="11"/>
      <c r="AT1842" s="11"/>
      <c r="AU1842" s="11"/>
      <c r="AV1842" s="11"/>
      <c r="AW1842" s="11"/>
      <c r="AX1842" s="11"/>
      <c r="AY1842" s="11"/>
      <c r="AZ1842" s="11"/>
      <c r="BA1842" s="11"/>
      <c r="BB1842" s="11"/>
    </row>
    <row r="1843" spans="1:54" x14ac:dyDescent="0.25">
      <c r="A1843" s="11" t="s">
        <v>5479</v>
      </c>
      <c r="B1843" s="12">
        <v>26</v>
      </c>
      <c r="C1843" s="12" t="str">
        <f t="shared" si="28"/>
        <v>[20-30[ ans</v>
      </c>
      <c r="D1843" s="11" t="s">
        <v>5480</v>
      </c>
      <c r="E1843" s="11" t="s">
        <v>54</v>
      </c>
      <c r="F1843" s="11" t="s">
        <v>40</v>
      </c>
      <c r="G1843" s="11"/>
      <c r="H1843" s="11"/>
      <c r="I1843" s="11" t="s">
        <v>41</v>
      </c>
      <c r="J1843" s="11" t="s">
        <v>286</v>
      </c>
      <c r="K1843" s="11" t="s">
        <v>286</v>
      </c>
      <c r="L1843" s="11" t="s">
        <v>43</v>
      </c>
      <c r="M1843" s="11" t="s">
        <v>6062</v>
      </c>
      <c r="N1843" s="11" t="s">
        <v>246</v>
      </c>
      <c r="O1843" s="11" t="s">
        <v>246</v>
      </c>
      <c r="P1843" s="11" t="s">
        <v>6035</v>
      </c>
      <c r="Q1843" s="11" t="s">
        <v>6040</v>
      </c>
      <c r="R1843" s="11" t="s">
        <v>6041</v>
      </c>
      <c r="S1843" s="11" t="s">
        <v>45</v>
      </c>
      <c r="T1843" s="11" t="s">
        <v>527</v>
      </c>
      <c r="U1843" s="11" t="e">
        <v>#N/A</v>
      </c>
      <c r="V1843" s="11" t="s">
        <v>62</v>
      </c>
      <c r="W1843" s="17"/>
      <c r="X1843" s="17"/>
      <c r="Y1843" s="30"/>
      <c r="Z1843" s="30"/>
      <c r="AA1843" s="11"/>
      <c r="AB1843" s="11" t="s">
        <v>47</v>
      </c>
      <c r="AC1843" s="11">
        <v>0</v>
      </c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1"/>
      <c r="AN1843" s="11"/>
      <c r="AO1843" s="11"/>
      <c r="AP1843" s="11"/>
      <c r="AQ1843" s="11"/>
      <c r="AR1843" s="11"/>
      <c r="AS1843" s="11"/>
      <c r="AT1843" s="11"/>
      <c r="AU1843" s="11"/>
      <c r="AV1843" s="11"/>
      <c r="AW1843" s="11"/>
      <c r="AX1843" s="11"/>
      <c r="AY1843" s="11"/>
      <c r="AZ1843" s="11"/>
      <c r="BA1843" s="11"/>
      <c r="BB1843" s="11"/>
    </row>
    <row r="1844" spans="1:54" x14ac:dyDescent="0.25">
      <c r="A1844" s="11" t="s">
        <v>5481</v>
      </c>
      <c r="B1844" s="12">
        <v>23</v>
      </c>
      <c r="C1844" s="12" t="str">
        <f t="shared" si="28"/>
        <v>[20-30[ ans</v>
      </c>
      <c r="D1844" s="11" t="s">
        <v>5482</v>
      </c>
      <c r="E1844" s="11" t="s">
        <v>54</v>
      </c>
      <c r="F1844" s="11" t="s">
        <v>40</v>
      </c>
      <c r="G1844" s="11"/>
      <c r="H1844" s="11"/>
      <c r="I1844" s="11" t="s">
        <v>41</v>
      </c>
      <c r="J1844" s="11" t="s">
        <v>177</v>
      </c>
      <c r="K1844" s="11" t="s">
        <v>177</v>
      </c>
      <c r="L1844" s="11" t="s">
        <v>51</v>
      </c>
      <c r="M1844" s="11" t="s">
        <v>6062</v>
      </c>
      <c r="N1844" s="11" t="s">
        <v>72</v>
      </c>
      <c r="O1844" s="11" t="s">
        <v>72</v>
      </c>
      <c r="P1844" s="11" t="s">
        <v>6033</v>
      </c>
      <c r="Q1844" s="11" t="s">
        <v>5606</v>
      </c>
      <c r="R1844" s="11" t="s">
        <v>5607</v>
      </c>
      <c r="S1844" s="11" t="s">
        <v>45</v>
      </c>
      <c r="T1844" s="11" t="s">
        <v>39</v>
      </c>
      <c r="U1844" s="11" t="s">
        <v>6053</v>
      </c>
      <c r="V1844" s="11" t="s">
        <v>46</v>
      </c>
      <c r="W1844" s="17">
        <v>43101</v>
      </c>
      <c r="X1844" s="17" t="s">
        <v>6298</v>
      </c>
      <c r="Y1844" s="34">
        <v>1</v>
      </c>
      <c r="Z1844" s="30" t="s">
        <v>6644</v>
      </c>
      <c r="AA1844" s="11"/>
      <c r="AB1844" s="11" t="s">
        <v>47</v>
      </c>
      <c r="AC1844" s="11">
        <v>0</v>
      </c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11"/>
      <c r="AR1844" s="11"/>
      <c r="AS1844" s="11"/>
      <c r="AT1844" s="11"/>
      <c r="AU1844" s="11"/>
      <c r="AV1844" s="11"/>
      <c r="AW1844" s="11"/>
      <c r="AX1844" s="11"/>
      <c r="AY1844" s="11"/>
      <c r="AZ1844" s="11"/>
      <c r="BA1844" s="11"/>
      <c r="BB1844" s="11"/>
    </row>
    <row r="1845" spans="1:54" x14ac:dyDescent="0.25">
      <c r="A1845" s="11" t="s">
        <v>5483</v>
      </c>
      <c r="B1845" s="12">
        <v>30</v>
      </c>
      <c r="C1845" s="12" t="str">
        <f t="shared" si="28"/>
        <v>[30-40[ ans</v>
      </c>
      <c r="D1845" s="11" t="s">
        <v>5484</v>
      </c>
      <c r="E1845" s="11" t="s">
        <v>48</v>
      </c>
      <c r="F1845" s="11" t="s">
        <v>40</v>
      </c>
      <c r="G1845" s="11"/>
      <c r="H1845" s="11"/>
      <c r="I1845" s="11" t="s">
        <v>41</v>
      </c>
      <c r="J1845" s="11" t="s">
        <v>653</v>
      </c>
      <c r="K1845" s="11" t="s">
        <v>6047</v>
      </c>
      <c r="L1845" s="11" t="s">
        <v>51</v>
      </c>
      <c r="M1845" s="11" t="s">
        <v>6062</v>
      </c>
      <c r="N1845" s="11" t="s">
        <v>654</v>
      </c>
      <c r="O1845" s="11" t="s">
        <v>313</v>
      </c>
      <c r="P1845" s="11" t="s">
        <v>6035</v>
      </c>
      <c r="Q1845" s="11" t="s">
        <v>5805</v>
      </c>
      <c r="R1845" s="11" t="s">
        <v>5806</v>
      </c>
      <c r="S1845" s="11" t="s">
        <v>45</v>
      </c>
      <c r="T1845" s="11" t="s">
        <v>124</v>
      </c>
      <c r="U1845" s="11" t="s">
        <v>124</v>
      </c>
      <c r="V1845" s="11" t="s">
        <v>46</v>
      </c>
      <c r="W1845" s="17">
        <v>42007</v>
      </c>
      <c r="X1845" s="17" t="s">
        <v>6316</v>
      </c>
      <c r="Y1845" s="34">
        <v>4</v>
      </c>
      <c r="Z1845" s="30" t="s">
        <v>6647</v>
      </c>
      <c r="AA1845" s="29">
        <v>13.4</v>
      </c>
      <c r="AB1845" s="11" t="s">
        <v>47</v>
      </c>
      <c r="AC1845" s="11">
        <v>0</v>
      </c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11"/>
      <c r="AR1845" s="11"/>
      <c r="AS1845" s="11"/>
      <c r="AT1845" s="11"/>
      <c r="AU1845" s="11"/>
      <c r="AV1845" s="11"/>
      <c r="AW1845" s="11"/>
      <c r="AX1845" s="11"/>
      <c r="AY1845" s="11"/>
      <c r="AZ1845" s="11"/>
      <c r="BA1845" s="11"/>
      <c r="BB1845" s="11"/>
    </row>
    <row r="1846" spans="1:54" x14ac:dyDescent="0.25">
      <c r="A1846" s="11" t="s">
        <v>5485</v>
      </c>
      <c r="B1846" s="12">
        <v>28</v>
      </c>
      <c r="C1846" s="12" t="str">
        <f t="shared" si="28"/>
        <v>[20-30[ ans</v>
      </c>
      <c r="D1846" s="11" t="s">
        <v>5486</v>
      </c>
      <c r="E1846" s="11" t="s">
        <v>39</v>
      </c>
      <c r="F1846" s="11" t="s">
        <v>55</v>
      </c>
      <c r="G1846" s="11"/>
      <c r="H1846" s="12">
        <v>96</v>
      </c>
      <c r="I1846" s="11" t="s">
        <v>41</v>
      </c>
      <c r="J1846" s="11" t="s">
        <v>77</v>
      </c>
      <c r="K1846" s="11" t="s">
        <v>6047</v>
      </c>
      <c r="L1846" s="11" t="s">
        <v>51</v>
      </c>
      <c r="M1846" s="11" t="s">
        <v>6062</v>
      </c>
      <c r="N1846" s="11" t="s">
        <v>78</v>
      </c>
      <c r="O1846" s="11" t="s">
        <v>729</v>
      </c>
      <c r="P1846" s="11" t="s">
        <v>6702</v>
      </c>
      <c r="Q1846" s="11"/>
      <c r="R1846" s="11"/>
      <c r="S1846" s="11" t="s">
        <v>45</v>
      </c>
      <c r="T1846" s="11" t="s">
        <v>39</v>
      </c>
      <c r="U1846" s="11" t="s">
        <v>6053</v>
      </c>
      <c r="V1846" s="11" t="s">
        <v>62</v>
      </c>
      <c r="W1846" s="22"/>
      <c r="X1846" s="17"/>
      <c r="Y1846" s="29"/>
      <c r="Z1846" s="29"/>
      <c r="AA1846" s="29">
        <v>12</v>
      </c>
      <c r="AB1846" s="11" t="s">
        <v>47</v>
      </c>
      <c r="AC1846" s="11">
        <v>0</v>
      </c>
      <c r="AD1846" s="11"/>
      <c r="AE1846" s="11"/>
      <c r="AF1846" s="11"/>
      <c r="AG1846" s="11"/>
      <c r="AH1846" s="11"/>
      <c r="AI1846" s="11"/>
      <c r="AJ1846" s="11"/>
      <c r="AK1846" s="11"/>
      <c r="AL1846" s="11"/>
      <c r="AM1846" s="11"/>
      <c r="AN1846" s="11"/>
      <c r="AO1846" s="11"/>
      <c r="AP1846" s="11"/>
      <c r="AQ1846" s="11"/>
      <c r="AR1846" s="11"/>
      <c r="AS1846" s="11"/>
      <c r="AT1846" s="11"/>
      <c r="AU1846" s="11"/>
      <c r="AV1846" s="11"/>
      <c r="AW1846" s="11"/>
      <c r="AX1846" s="11"/>
      <c r="AY1846" s="11"/>
      <c r="AZ1846" s="11"/>
      <c r="BA1846" s="11"/>
      <c r="BB1846" s="11"/>
    </row>
    <row r="1847" spans="1:54" x14ac:dyDescent="0.25">
      <c r="A1847" s="11" t="s">
        <v>5487</v>
      </c>
      <c r="B1847" s="12">
        <v>29</v>
      </c>
      <c r="C1847" s="12" t="str">
        <f t="shared" si="28"/>
        <v>[20-30[ ans</v>
      </c>
      <c r="D1847" s="11" t="s">
        <v>5488</v>
      </c>
      <c r="E1847" s="11" t="s">
        <v>39</v>
      </c>
      <c r="F1847" s="11" t="s">
        <v>40</v>
      </c>
      <c r="G1847" s="11"/>
      <c r="H1847" s="11"/>
      <c r="I1847" s="11" t="s">
        <v>41</v>
      </c>
      <c r="J1847" s="11" t="s">
        <v>302</v>
      </c>
      <c r="K1847" s="11" t="s">
        <v>6043</v>
      </c>
      <c r="L1847" s="11" t="s">
        <v>43</v>
      </c>
      <c r="M1847" s="11" t="s">
        <v>6062</v>
      </c>
      <c r="N1847" s="11" t="s">
        <v>751</v>
      </c>
      <c r="O1847" s="11" t="s">
        <v>5643</v>
      </c>
      <c r="P1847" s="11" t="s">
        <v>6035</v>
      </c>
      <c r="Q1847" s="11" t="s">
        <v>5820</v>
      </c>
      <c r="R1847" s="11" t="s">
        <v>5821</v>
      </c>
      <c r="S1847" s="11" t="s">
        <v>45</v>
      </c>
      <c r="T1847" s="11" t="s">
        <v>58</v>
      </c>
      <c r="U1847" s="11" t="s">
        <v>6055</v>
      </c>
      <c r="V1847" s="11" t="s">
        <v>62</v>
      </c>
      <c r="W1847" s="22"/>
      <c r="X1847" s="17"/>
      <c r="Y1847" s="29"/>
      <c r="Z1847" s="29"/>
      <c r="AA1847" s="29">
        <v>14.5</v>
      </c>
      <c r="AB1847" s="11" t="s">
        <v>47</v>
      </c>
      <c r="AC1847" s="11">
        <v>0</v>
      </c>
      <c r="AD1847" s="11"/>
      <c r="AE1847" s="11"/>
      <c r="AF1847" s="11"/>
      <c r="AG1847" s="11"/>
      <c r="AH1847" s="11"/>
      <c r="AI1847" s="11"/>
      <c r="AJ1847" s="11"/>
      <c r="AK1847" s="11"/>
      <c r="AL1847" s="11"/>
      <c r="AM1847" s="11"/>
      <c r="AN1847" s="11"/>
      <c r="AO1847" s="11"/>
      <c r="AP1847" s="11"/>
      <c r="AQ1847" s="11"/>
      <c r="AR1847" s="11"/>
      <c r="AS1847" s="11"/>
      <c r="AT1847" s="11"/>
      <c r="AU1847" s="11"/>
      <c r="AV1847" s="11"/>
      <c r="AW1847" s="11"/>
      <c r="AX1847" s="11"/>
      <c r="AY1847" s="11"/>
      <c r="AZ1847" s="11"/>
      <c r="BA1847" s="11"/>
      <c r="BB1847" s="11"/>
    </row>
    <row r="1848" spans="1:54" x14ac:dyDescent="0.25">
      <c r="A1848" s="11"/>
      <c r="B1848" s="12"/>
      <c r="C1848" s="12"/>
      <c r="D1848" s="11"/>
      <c r="E1848" s="11"/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22"/>
      <c r="X1848" s="22"/>
      <c r="Y1848" s="29"/>
      <c r="Z1848" s="29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1"/>
      <c r="AN1848" s="11"/>
      <c r="AO1848" s="11"/>
      <c r="AP1848" s="11"/>
      <c r="AQ1848" s="11"/>
      <c r="AR1848" s="11"/>
      <c r="AS1848" s="11"/>
      <c r="AT1848" s="11"/>
      <c r="AU1848" s="11"/>
      <c r="AV1848" s="11"/>
      <c r="AW1848" s="11"/>
      <c r="AX1848" s="11"/>
      <c r="AY1848" s="11"/>
      <c r="AZ1848" s="11"/>
      <c r="BA1848" s="11"/>
      <c r="BB1848" s="11"/>
    </row>
    <row r="1849" spans="1:54" x14ac:dyDescent="0.25">
      <c r="A1849" s="11"/>
      <c r="B1849" s="12"/>
      <c r="C1849" s="12"/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22"/>
      <c r="X1849" s="22"/>
      <c r="Y1849" s="29"/>
      <c r="Z1849" s="29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1"/>
      <c r="AL1849" s="11"/>
      <c r="AM1849" s="11"/>
      <c r="AN1849" s="11"/>
      <c r="AO1849" s="11"/>
      <c r="AP1849" s="11"/>
      <c r="AQ1849" s="11"/>
      <c r="AR1849" s="11"/>
      <c r="AS1849" s="11"/>
      <c r="AT1849" s="11"/>
      <c r="AU1849" s="11"/>
      <c r="AV1849" s="11"/>
      <c r="AW1849" s="11"/>
      <c r="AX1849" s="11"/>
      <c r="AY1849" s="11"/>
      <c r="AZ1849" s="11"/>
      <c r="BA1849" s="11"/>
      <c r="BB1849" s="11"/>
    </row>
    <row r="1850" spans="1:54" x14ac:dyDescent="0.25">
      <c r="A1850" s="11"/>
      <c r="B1850" s="12"/>
      <c r="C1850" s="12"/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22"/>
      <c r="X1850" s="22"/>
      <c r="Y1850" s="29"/>
      <c r="Z1850" s="29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1"/>
      <c r="AN1850" s="11"/>
      <c r="AO1850" s="11"/>
      <c r="AP1850" s="11"/>
      <c r="AQ1850" s="11"/>
      <c r="AR1850" s="11"/>
      <c r="AS1850" s="11"/>
      <c r="AT1850" s="11"/>
      <c r="AU1850" s="11"/>
      <c r="AV1850" s="11"/>
      <c r="AW1850" s="11"/>
      <c r="AX1850" s="11"/>
      <c r="AY1850" s="11"/>
      <c r="AZ1850" s="11"/>
      <c r="BA1850" s="11"/>
      <c r="BB1850" s="11"/>
    </row>
    <row r="1851" spans="1:54" x14ac:dyDescent="0.25">
      <c r="A1851" s="11"/>
      <c r="B1851" s="12"/>
      <c r="C1851" s="12"/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22"/>
      <c r="X1851" s="22"/>
      <c r="Y1851" s="29"/>
      <c r="Z1851" s="29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1"/>
      <c r="AL1851" s="11"/>
      <c r="AM1851" s="11"/>
      <c r="AN1851" s="11"/>
      <c r="AO1851" s="11"/>
      <c r="AP1851" s="11"/>
      <c r="AQ1851" s="11"/>
      <c r="AR1851" s="11"/>
      <c r="AS1851" s="11"/>
      <c r="AT1851" s="11"/>
      <c r="AU1851" s="11"/>
      <c r="AV1851" s="11"/>
      <c r="AW1851" s="11"/>
      <c r="AX1851" s="11"/>
      <c r="AY1851" s="11"/>
      <c r="AZ1851" s="11"/>
      <c r="BA1851" s="11"/>
      <c r="BB1851" s="11"/>
    </row>
    <row r="1852" spans="1:54" x14ac:dyDescent="0.25">
      <c r="A1852" s="11"/>
      <c r="B1852" s="12"/>
      <c r="C1852" s="12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22"/>
      <c r="X1852" s="22"/>
      <c r="Y1852" s="29"/>
      <c r="Z1852" s="29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1"/>
      <c r="AL1852" s="11"/>
      <c r="AM1852" s="11"/>
      <c r="AN1852" s="11"/>
      <c r="AO1852" s="11"/>
      <c r="AP1852" s="11"/>
      <c r="AQ1852" s="11"/>
      <c r="AR1852" s="11"/>
      <c r="AS1852" s="11"/>
      <c r="AT1852" s="11"/>
      <c r="AU1852" s="11"/>
      <c r="AV1852" s="11"/>
      <c r="AW1852" s="11"/>
      <c r="AX1852" s="11"/>
      <c r="AY1852" s="11"/>
      <c r="AZ1852" s="11"/>
      <c r="BA1852" s="11"/>
      <c r="BB1852" s="11"/>
    </row>
    <row r="1853" spans="1:54" x14ac:dyDescent="0.25">
      <c r="A1853" s="11"/>
      <c r="B1853" s="12"/>
      <c r="C1853" s="12"/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22"/>
      <c r="X1853" s="22"/>
      <c r="Y1853" s="29"/>
      <c r="Z1853" s="29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1"/>
      <c r="AL1853" s="11"/>
      <c r="AM1853" s="11"/>
      <c r="AN1853" s="11"/>
      <c r="AO1853" s="11"/>
      <c r="AP1853" s="11"/>
      <c r="AQ1853" s="11"/>
      <c r="AR1853" s="11"/>
      <c r="AS1853" s="11"/>
      <c r="AT1853" s="11"/>
      <c r="AU1853" s="11"/>
      <c r="AV1853" s="11"/>
      <c r="AW1853" s="11"/>
      <c r="AX1853" s="11"/>
      <c r="AY1853" s="11"/>
      <c r="AZ1853" s="11"/>
      <c r="BA1853" s="11"/>
      <c r="BB1853" s="11"/>
    </row>
    <row r="1854" spans="1:54" x14ac:dyDescent="0.25">
      <c r="A1854" s="11"/>
      <c r="B1854" s="12"/>
      <c r="C1854" s="12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22"/>
      <c r="X1854" s="22"/>
      <c r="Y1854" s="29"/>
      <c r="Z1854" s="29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1"/>
      <c r="AL1854" s="11"/>
      <c r="AM1854" s="11"/>
      <c r="AN1854" s="11"/>
      <c r="AO1854" s="11"/>
      <c r="AP1854" s="11"/>
      <c r="AQ1854" s="11"/>
      <c r="AR1854" s="11"/>
      <c r="AS1854" s="11"/>
      <c r="AT1854" s="11"/>
      <c r="AU1854" s="11"/>
      <c r="AV1854" s="11"/>
      <c r="AW1854" s="11"/>
      <c r="AX1854" s="11"/>
      <c r="AY1854" s="11"/>
      <c r="AZ1854" s="11"/>
      <c r="BA1854" s="11"/>
      <c r="BB1854" s="11"/>
    </row>
    <row r="1855" spans="1:54" x14ac:dyDescent="0.25">
      <c r="A1855" s="11"/>
      <c r="B1855" s="12"/>
      <c r="C1855" s="12"/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22"/>
      <c r="X1855" s="22"/>
      <c r="Y1855" s="29"/>
      <c r="Z1855" s="29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1"/>
      <c r="AL1855" s="11"/>
      <c r="AM1855" s="11"/>
      <c r="AN1855" s="11"/>
      <c r="AO1855" s="11"/>
      <c r="AP1855" s="11"/>
      <c r="AQ1855" s="11"/>
      <c r="AR1855" s="11"/>
      <c r="AS1855" s="11"/>
      <c r="AT1855" s="11"/>
      <c r="AU1855" s="11"/>
      <c r="AV1855" s="11"/>
      <c r="AW1855" s="11"/>
      <c r="AX1855" s="11"/>
      <c r="AY1855" s="11"/>
      <c r="AZ1855" s="11"/>
      <c r="BA1855" s="11"/>
      <c r="BB1855" s="11"/>
    </row>
    <row r="1856" spans="1:54" x14ac:dyDescent="0.25">
      <c r="A1856" s="11"/>
      <c r="B1856" s="12"/>
      <c r="C1856" s="12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22"/>
      <c r="X1856" s="22"/>
      <c r="Y1856" s="29"/>
      <c r="Z1856" s="29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1"/>
      <c r="AL1856" s="11"/>
      <c r="AM1856" s="11"/>
      <c r="AN1856" s="11"/>
      <c r="AO1856" s="11"/>
      <c r="AP1856" s="11"/>
      <c r="AQ1856" s="11"/>
      <c r="AR1856" s="11"/>
      <c r="AS1856" s="11"/>
      <c r="AT1856" s="11"/>
      <c r="AU1856" s="11"/>
      <c r="AV1856" s="11"/>
      <c r="AW1856" s="11"/>
      <c r="AX1856" s="11"/>
      <c r="AY1856" s="11"/>
      <c r="AZ1856" s="11"/>
      <c r="BA1856" s="11"/>
      <c r="BB1856" s="11"/>
    </row>
    <row r="1857" spans="1:54" x14ac:dyDescent="0.25">
      <c r="A1857" s="11"/>
      <c r="B1857" s="12"/>
      <c r="C1857" s="12"/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22"/>
      <c r="X1857" s="22"/>
      <c r="Y1857" s="29"/>
      <c r="Z1857" s="29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1"/>
      <c r="AL1857" s="11"/>
      <c r="AM1857" s="11"/>
      <c r="AN1857" s="11"/>
      <c r="AO1857" s="11"/>
      <c r="AP1857" s="11"/>
      <c r="AQ1857" s="11"/>
      <c r="AR1857" s="11"/>
      <c r="AS1857" s="11"/>
      <c r="AT1857" s="11"/>
      <c r="AU1857" s="11"/>
      <c r="AV1857" s="11"/>
      <c r="AW1857" s="11"/>
      <c r="AX1857" s="11"/>
      <c r="AY1857" s="11"/>
      <c r="AZ1857" s="11"/>
      <c r="BA1857" s="11"/>
      <c r="BB1857" s="11"/>
    </row>
    <row r="1858" spans="1:54" x14ac:dyDescent="0.25">
      <c r="A1858" s="11"/>
      <c r="B1858" s="12"/>
      <c r="C1858" s="12"/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22"/>
      <c r="X1858" s="22"/>
      <c r="Y1858" s="29"/>
      <c r="Z1858" s="29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1"/>
      <c r="AL1858" s="11"/>
      <c r="AM1858" s="11"/>
      <c r="AN1858" s="11"/>
      <c r="AO1858" s="11"/>
      <c r="AP1858" s="11"/>
      <c r="AQ1858" s="11"/>
      <c r="AR1858" s="11"/>
      <c r="AS1858" s="11"/>
      <c r="AT1858" s="11"/>
      <c r="AU1858" s="11"/>
      <c r="AV1858" s="11"/>
      <c r="AW1858" s="11"/>
      <c r="AX1858" s="11"/>
      <c r="AY1858" s="11"/>
      <c r="AZ1858" s="11"/>
      <c r="BA1858" s="11"/>
      <c r="BB1858" s="11"/>
    </row>
    <row r="1859" spans="1:54" x14ac:dyDescent="0.25">
      <c r="A1859" s="11"/>
      <c r="B1859" s="12"/>
      <c r="C1859" s="12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22"/>
      <c r="X1859" s="22"/>
      <c r="Y1859" s="29"/>
      <c r="Z1859" s="29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11"/>
      <c r="AR1859" s="11"/>
      <c r="AS1859" s="11"/>
      <c r="AT1859" s="11"/>
      <c r="AU1859" s="11"/>
      <c r="AV1859" s="11"/>
      <c r="AW1859" s="11"/>
      <c r="AX1859" s="11"/>
      <c r="AY1859" s="11"/>
      <c r="AZ1859" s="11"/>
      <c r="BA1859" s="11"/>
      <c r="BB1859" s="11"/>
    </row>
    <row r="1860" spans="1:54" x14ac:dyDescent="0.25">
      <c r="A1860" s="11"/>
      <c r="B1860" s="12"/>
      <c r="C1860" s="12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22"/>
      <c r="X1860" s="22"/>
      <c r="Y1860" s="29"/>
      <c r="Z1860" s="29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1"/>
      <c r="AL1860" s="11"/>
      <c r="AM1860" s="11"/>
      <c r="AN1860" s="11"/>
      <c r="AO1860" s="11"/>
      <c r="AP1860" s="11"/>
      <c r="AQ1860" s="11"/>
      <c r="AR1860" s="11"/>
      <c r="AS1860" s="11"/>
      <c r="AT1860" s="11"/>
      <c r="AU1860" s="11"/>
      <c r="AV1860" s="11"/>
      <c r="AW1860" s="11"/>
      <c r="AX1860" s="11"/>
      <c r="AY1860" s="11"/>
      <c r="AZ1860" s="11"/>
      <c r="BA1860" s="11"/>
      <c r="BB1860" s="11"/>
    </row>
    <row r="1861" spans="1:54" x14ac:dyDescent="0.25">
      <c r="A1861" s="11"/>
      <c r="B1861" s="12"/>
      <c r="C1861" s="12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22"/>
      <c r="X1861" s="22"/>
      <c r="Y1861" s="29"/>
      <c r="Z1861" s="29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11"/>
      <c r="AR1861" s="11"/>
      <c r="AS1861" s="11"/>
      <c r="AT1861" s="11"/>
      <c r="AU1861" s="11"/>
      <c r="AV1861" s="11"/>
      <c r="AW1861" s="11"/>
      <c r="AX1861" s="11"/>
      <c r="AY1861" s="11"/>
      <c r="AZ1861" s="11"/>
      <c r="BA1861" s="11"/>
      <c r="BB1861" s="11"/>
    </row>
    <row r="1862" spans="1:54" x14ac:dyDescent="0.25">
      <c r="A1862" s="11"/>
      <c r="B1862" s="12"/>
      <c r="C1862" s="12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22"/>
      <c r="X1862" s="22"/>
      <c r="Y1862" s="29"/>
      <c r="Z1862" s="29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1"/>
      <c r="AL1862" s="11"/>
      <c r="AM1862" s="11"/>
      <c r="AN1862" s="11"/>
      <c r="AO1862" s="11"/>
      <c r="AP1862" s="11"/>
      <c r="AQ1862" s="11"/>
      <c r="AR1862" s="11"/>
      <c r="AS1862" s="11"/>
      <c r="AT1862" s="11"/>
      <c r="AU1862" s="11"/>
      <c r="AV1862" s="11"/>
      <c r="AW1862" s="11"/>
      <c r="AX1862" s="11"/>
      <c r="AY1862" s="11"/>
      <c r="AZ1862" s="11"/>
      <c r="BA1862" s="11"/>
      <c r="BB1862" s="11"/>
    </row>
    <row r="1863" spans="1:54" x14ac:dyDescent="0.25">
      <c r="A1863" s="11"/>
      <c r="B1863" s="12"/>
      <c r="C1863" s="12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22"/>
      <c r="X1863" s="22"/>
      <c r="Y1863" s="29"/>
      <c r="Z1863" s="29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11"/>
      <c r="AR1863" s="11"/>
      <c r="AS1863" s="11"/>
      <c r="AT1863" s="11"/>
      <c r="AU1863" s="11"/>
      <c r="AV1863" s="11"/>
      <c r="AW1863" s="11"/>
      <c r="AX1863" s="11"/>
      <c r="AY1863" s="11"/>
      <c r="AZ1863" s="11"/>
      <c r="BA1863" s="11"/>
      <c r="BB1863" s="11"/>
    </row>
    <row r="1864" spans="1:54" x14ac:dyDescent="0.25">
      <c r="A1864" s="11"/>
      <c r="B1864" s="12"/>
      <c r="C1864" s="12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22"/>
      <c r="X1864" s="22"/>
      <c r="Y1864" s="29"/>
      <c r="Z1864" s="29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1"/>
      <c r="AL1864" s="11"/>
      <c r="AM1864" s="11"/>
      <c r="AN1864" s="11"/>
      <c r="AO1864" s="11"/>
      <c r="AP1864" s="11"/>
      <c r="AQ1864" s="11"/>
      <c r="AR1864" s="11"/>
      <c r="AS1864" s="11"/>
      <c r="AT1864" s="11"/>
      <c r="AU1864" s="11"/>
      <c r="AV1864" s="11"/>
      <c r="AW1864" s="11"/>
      <c r="AX1864" s="11"/>
      <c r="AY1864" s="11"/>
      <c r="AZ1864" s="11"/>
      <c r="BA1864" s="11"/>
      <c r="BB1864" s="11"/>
    </row>
    <row r="1865" spans="1:54" x14ac:dyDescent="0.25">
      <c r="A1865" s="11"/>
      <c r="B1865" s="12"/>
      <c r="C1865" s="12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22"/>
      <c r="X1865" s="22"/>
      <c r="Y1865" s="29"/>
      <c r="Z1865" s="29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1"/>
      <c r="AL1865" s="11"/>
      <c r="AM1865" s="11"/>
      <c r="AN1865" s="11"/>
      <c r="AO1865" s="11"/>
      <c r="AP1865" s="11"/>
      <c r="AQ1865" s="11"/>
      <c r="AR1865" s="11"/>
      <c r="AS1865" s="11"/>
      <c r="AT1865" s="11"/>
      <c r="AU1865" s="11"/>
      <c r="AV1865" s="11"/>
      <c r="AW1865" s="11"/>
      <c r="AX1865" s="11"/>
      <c r="AY1865" s="11"/>
      <c r="AZ1865" s="11"/>
      <c r="BA1865" s="11"/>
      <c r="BB1865" s="11"/>
    </row>
    <row r="1866" spans="1:54" x14ac:dyDescent="0.25">
      <c r="A1866" s="11"/>
      <c r="B1866" s="12"/>
      <c r="C1866" s="12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22"/>
      <c r="X1866" s="22"/>
      <c r="Y1866" s="29"/>
      <c r="Z1866" s="29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11"/>
      <c r="AR1866" s="11"/>
      <c r="AS1866" s="11"/>
      <c r="AT1866" s="11"/>
      <c r="AU1866" s="11"/>
      <c r="AV1866" s="11"/>
      <c r="AW1866" s="11"/>
      <c r="AX1866" s="11"/>
      <c r="AY1866" s="11"/>
      <c r="AZ1866" s="11"/>
      <c r="BA1866" s="11"/>
      <c r="BB1866" s="11"/>
    </row>
    <row r="1867" spans="1:54" x14ac:dyDescent="0.25">
      <c r="A1867" s="11"/>
      <c r="B1867" s="12"/>
      <c r="C1867" s="12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22"/>
      <c r="X1867" s="22"/>
      <c r="Y1867" s="29"/>
      <c r="Z1867" s="29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11"/>
      <c r="AR1867" s="11"/>
      <c r="AS1867" s="11"/>
      <c r="AT1867" s="11"/>
      <c r="AU1867" s="11"/>
      <c r="AV1867" s="11"/>
      <c r="AW1867" s="11"/>
      <c r="AX1867" s="11"/>
      <c r="AY1867" s="11"/>
      <c r="AZ1867" s="11"/>
      <c r="BA1867" s="11"/>
      <c r="BB1867" s="11"/>
    </row>
    <row r="1868" spans="1:54" x14ac:dyDescent="0.25">
      <c r="A1868" s="11"/>
      <c r="B1868" s="12"/>
      <c r="C1868" s="12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22"/>
      <c r="X1868" s="22"/>
      <c r="Y1868" s="29"/>
      <c r="Z1868" s="29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11"/>
      <c r="AR1868" s="11"/>
      <c r="AS1868" s="11"/>
      <c r="AT1868" s="11"/>
      <c r="AU1868" s="11"/>
      <c r="AV1868" s="11"/>
      <c r="AW1868" s="11"/>
      <c r="AX1868" s="11"/>
      <c r="AY1868" s="11"/>
      <c r="AZ1868" s="11"/>
      <c r="BA1868" s="11"/>
      <c r="BB1868" s="11"/>
    </row>
    <row r="1869" spans="1:54" x14ac:dyDescent="0.25">
      <c r="A1869" s="11"/>
      <c r="B1869" s="12"/>
      <c r="C1869" s="12"/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22"/>
      <c r="X1869" s="22"/>
      <c r="Y1869" s="29"/>
      <c r="Z1869" s="29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1"/>
      <c r="AL1869" s="11"/>
      <c r="AM1869" s="11"/>
      <c r="AN1869" s="11"/>
      <c r="AO1869" s="11"/>
      <c r="AP1869" s="11"/>
      <c r="AQ1869" s="11"/>
      <c r="AR1869" s="11"/>
      <c r="AS1869" s="11"/>
      <c r="AT1869" s="11"/>
      <c r="AU1869" s="11"/>
      <c r="AV1869" s="11"/>
      <c r="AW1869" s="11"/>
      <c r="AX1869" s="11"/>
      <c r="AY1869" s="11"/>
      <c r="AZ1869" s="11"/>
      <c r="BA1869" s="11"/>
      <c r="BB1869" s="11"/>
    </row>
    <row r="1870" spans="1:54" x14ac:dyDescent="0.25">
      <c r="A1870" s="11"/>
      <c r="B1870" s="12"/>
      <c r="C1870" s="12"/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22"/>
      <c r="X1870" s="22"/>
      <c r="Y1870" s="29"/>
      <c r="Z1870" s="29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1"/>
      <c r="AL1870" s="11"/>
      <c r="AM1870" s="11"/>
      <c r="AN1870" s="11"/>
      <c r="AO1870" s="11"/>
      <c r="AP1870" s="11"/>
      <c r="AQ1870" s="11"/>
      <c r="AR1870" s="11"/>
      <c r="AS1870" s="11"/>
      <c r="AT1870" s="11"/>
      <c r="AU1870" s="11"/>
      <c r="AV1870" s="11"/>
      <c r="AW1870" s="11"/>
      <c r="AX1870" s="11"/>
      <c r="AY1870" s="11"/>
      <c r="AZ1870" s="11"/>
      <c r="BA1870" s="11"/>
      <c r="BB1870" s="11"/>
    </row>
    <row r="1871" spans="1:54" x14ac:dyDescent="0.25">
      <c r="A1871" s="11"/>
      <c r="B1871" s="12"/>
      <c r="C1871" s="12"/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22"/>
      <c r="X1871" s="22"/>
      <c r="Y1871" s="29"/>
      <c r="Z1871" s="29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1"/>
      <c r="AL1871" s="11"/>
      <c r="AM1871" s="11"/>
      <c r="AN1871" s="11"/>
      <c r="AO1871" s="11"/>
      <c r="AP1871" s="11"/>
      <c r="AQ1871" s="11"/>
      <c r="AR1871" s="11"/>
      <c r="AS1871" s="11"/>
      <c r="AT1871" s="11"/>
      <c r="AU1871" s="11"/>
      <c r="AV1871" s="11"/>
      <c r="AW1871" s="11"/>
      <c r="AX1871" s="11"/>
      <c r="AY1871" s="11"/>
      <c r="AZ1871" s="11"/>
      <c r="BA1871" s="11"/>
      <c r="BB1871" s="11"/>
    </row>
    <row r="1872" spans="1:54" x14ac:dyDescent="0.25">
      <c r="A1872" s="11"/>
      <c r="B1872" s="12"/>
      <c r="C1872" s="12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22"/>
      <c r="X1872" s="22"/>
      <c r="Y1872" s="29"/>
      <c r="Z1872" s="29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1"/>
      <c r="AL1872" s="11"/>
      <c r="AM1872" s="11"/>
      <c r="AN1872" s="11"/>
      <c r="AO1872" s="11"/>
      <c r="AP1872" s="11"/>
      <c r="AQ1872" s="11"/>
      <c r="AR1872" s="11"/>
      <c r="AS1872" s="11"/>
      <c r="AT1872" s="11"/>
      <c r="AU1872" s="11"/>
      <c r="AV1872" s="11"/>
      <c r="AW1872" s="11"/>
      <c r="AX1872" s="11"/>
      <c r="AY1872" s="11"/>
      <c r="AZ1872" s="11"/>
      <c r="BA1872" s="11"/>
      <c r="BB1872" s="11"/>
    </row>
    <row r="1873" spans="1:54" x14ac:dyDescent="0.25">
      <c r="A1873" s="11"/>
      <c r="B1873" s="12"/>
      <c r="C1873" s="12"/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22"/>
      <c r="X1873" s="22"/>
      <c r="Y1873" s="29"/>
      <c r="Z1873" s="29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1"/>
      <c r="AN1873" s="11"/>
      <c r="AO1873" s="11"/>
      <c r="AP1873" s="11"/>
      <c r="AQ1873" s="11"/>
      <c r="AR1873" s="11"/>
      <c r="AS1873" s="11"/>
      <c r="AT1873" s="11"/>
      <c r="AU1873" s="11"/>
      <c r="AV1873" s="11"/>
      <c r="AW1873" s="11"/>
      <c r="AX1873" s="11"/>
      <c r="AY1873" s="11"/>
      <c r="AZ1873" s="11"/>
      <c r="BA1873" s="11"/>
      <c r="BB1873" s="11"/>
    </row>
    <row r="1874" spans="1:54" x14ac:dyDescent="0.25">
      <c r="A1874" s="11"/>
      <c r="B1874" s="12"/>
      <c r="C1874" s="12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22"/>
      <c r="X1874" s="22"/>
      <c r="Y1874" s="29"/>
      <c r="Z1874" s="29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1"/>
      <c r="AN1874" s="11"/>
      <c r="AO1874" s="11"/>
      <c r="AP1874" s="11"/>
      <c r="AQ1874" s="11"/>
      <c r="AR1874" s="11"/>
      <c r="AS1874" s="11"/>
      <c r="AT1874" s="11"/>
      <c r="AU1874" s="11"/>
      <c r="AV1874" s="11"/>
      <c r="AW1874" s="11"/>
      <c r="AX1874" s="11"/>
      <c r="AY1874" s="11"/>
      <c r="AZ1874" s="11"/>
      <c r="BA1874" s="11"/>
      <c r="BB1874" s="11"/>
    </row>
    <row r="1875" spans="1:54" x14ac:dyDescent="0.25">
      <c r="A1875" s="11"/>
      <c r="B1875" s="12"/>
      <c r="C1875" s="12"/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22"/>
      <c r="X1875" s="22"/>
      <c r="Y1875" s="29"/>
      <c r="Z1875" s="29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1"/>
      <c r="AL1875" s="11"/>
      <c r="AM1875" s="11"/>
      <c r="AN1875" s="11"/>
      <c r="AO1875" s="11"/>
      <c r="AP1875" s="11"/>
      <c r="AQ1875" s="11"/>
      <c r="AR1875" s="11"/>
      <c r="AS1875" s="11"/>
      <c r="AT1875" s="11"/>
      <c r="AU1875" s="11"/>
      <c r="AV1875" s="11"/>
      <c r="AW1875" s="11"/>
      <c r="AX1875" s="11"/>
      <c r="AY1875" s="11"/>
      <c r="AZ1875" s="11"/>
      <c r="BA1875" s="11"/>
      <c r="BB1875" s="11"/>
    </row>
    <row r="1876" spans="1:54" x14ac:dyDescent="0.25">
      <c r="A1876" s="11"/>
      <c r="B1876" s="12"/>
      <c r="C1876" s="12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22"/>
      <c r="X1876" s="22"/>
      <c r="Y1876" s="29"/>
      <c r="Z1876" s="29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11"/>
      <c r="AR1876" s="11"/>
      <c r="AS1876" s="11"/>
      <c r="AT1876" s="11"/>
      <c r="AU1876" s="11"/>
      <c r="AV1876" s="11"/>
      <c r="AW1876" s="11"/>
      <c r="AX1876" s="11"/>
      <c r="AY1876" s="11"/>
      <c r="AZ1876" s="11"/>
      <c r="BA1876" s="11"/>
      <c r="BB1876" s="11"/>
    </row>
    <row r="1877" spans="1:54" x14ac:dyDescent="0.25">
      <c r="A1877" s="11"/>
      <c r="B1877" s="12"/>
      <c r="C1877" s="12"/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22"/>
      <c r="X1877" s="22"/>
      <c r="Y1877" s="29"/>
      <c r="Z1877" s="29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1"/>
      <c r="AL1877" s="11"/>
      <c r="AM1877" s="11"/>
      <c r="AN1877" s="11"/>
      <c r="AO1877" s="11"/>
      <c r="AP1877" s="11"/>
      <c r="AQ1877" s="11"/>
      <c r="AR1877" s="11"/>
      <c r="AS1877" s="11"/>
      <c r="AT1877" s="11"/>
      <c r="AU1877" s="11"/>
      <c r="AV1877" s="11"/>
      <c r="AW1877" s="11"/>
      <c r="AX1877" s="11"/>
      <c r="AY1877" s="11"/>
      <c r="AZ1877" s="11"/>
      <c r="BA1877" s="11"/>
      <c r="BB1877" s="11"/>
    </row>
    <row r="1878" spans="1:54" x14ac:dyDescent="0.25">
      <c r="A1878" s="11"/>
      <c r="B1878" s="12"/>
      <c r="C1878" s="12"/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22"/>
      <c r="X1878" s="22"/>
      <c r="Y1878" s="29"/>
      <c r="Z1878" s="29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1"/>
      <c r="AL1878" s="11"/>
      <c r="AM1878" s="11"/>
      <c r="AN1878" s="11"/>
      <c r="AO1878" s="11"/>
      <c r="AP1878" s="11"/>
      <c r="AQ1878" s="11"/>
      <c r="AR1878" s="11"/>
      <c r="AS1878" s="11"/>
      <c r="AT1878" s="11"/>
      <c r="AU1878" s="11"/>
      <c r="AV1878" s="11"/>
      <c r="AW1878" s="11"/>
      <c r="AX1878" s="11"/>
      <c r="AY1878" s="11"/>
      <c r="AZ1878" s="11"/>
      <c r="BA1878" s="11"/>
      <c r="BB1878" s="11"/>
    </row>
    <row r="1879" spans="1:54" x14ac:dyDescent="0.25">
      <c r="A1879" s="11"/>
      <c r="B1879" s="12"/>
      <c r="C1879" s="12"/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22"/>
      <c r="X1879" s="22"/>
      <c r="Y1879" s="29"/>
      <c r="Z1879" s="29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1"/>
      <c r="AL1879" s="11"/>
      <c r="AM1879" s="11"/>
      <c r="AN1879" s="11"/>
      <c r="AO1879" s="11"/>
      <c r="AP1879" s="11"/>
      <c r="AQ1879" s="11"/>
      <c r="AR1879" s="11"/>
      <c r="AS1879" s="11"/>
      <c r="AT1879" s="11"/>
      <c r="AU1879" s="11"/>
      <c r="AV1879" s="11"/>
      <c r="AW1879" s="11"/>
      <c r="AX1879" s="11"/>
      <c r="AY1879" s="11"/>
      <c r="AZ1879" s="11"/>
      <c r="BA1879" s="11"/>
      <c r="BB1879" s="11"/>
    </row>
    <row r="1880" spans="1:54" x14ac:dyDescent="0.25">
      <c r="A1880" s="11"/>
      <c r="B1880" s="12"/>
      <c r="C1880" s="12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22"/>
      <c r="X1880" s="22"/>
      <c r="Y1880" s="29"/>
      <c r="Z1880" s="29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11"/>
      <c r="AR1880" s="11"/>
      <c r="AS1880" s="11"/>
      <c r="AT1880" s="11"/>
      <c r="AU1880" s="11"/>
      <c r="AV1880" s="11"/>
      <c r="AW1880" s="11"/>
      <c r="AX1880" s="11"/>
      <c r="AY1880" s="11"/>
      <c r="AZ1880" s="11"/>
      <c r="BA1880" s="11"/>
      <c r="BB1880" s="11"/>
    </row>
    <row r="1881" spans="1:54" x14ac:dyDescent="0.25">
      <c r="A1881" s="11"/>
      <c r="B1881" s="12"/>
      <c r="C1881" s="12"/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22"/>
      <c r="X1881" s="22"/>
      <c r="Y1881" s="29"/>
      <c r="Z1881" s="29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1"/>
      <c r="AL1881" s="11"/>
      <c r="AM1881" s="11"/>
      <c r="AN1881" s="11"/>
      <c r="AO1881" s="11"/>
      <c r="AP1881" s="11"/>
      <c r="AQ1881" s="11"/>
      <c r="AR1881" s="11"/>
      <c r="AS1881" s="11"/>
      <c r="AT1881" s="11"/>
      <c r="AU1881" s="11"/>
      <c r="AV1881" s="11"/>
      <c r="AW1881" s="11"/>
      <c r="AX1881" s="11"/>
      <c r="AY1881" s="11"/>
      <c r="AZ1881" s="11"/>
      <c r="BA1881" s="11"/>
      <c r="BB1881" s="11"/>
    </row>
    <row r="1882" spans="1:54" x14ac:dyDescent="0.25">
      <c r="A1882" s="11"/>
      <c r="B1882" s="12"/>
      <c r="C1882" s="12"/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22"/>
      <c r="X1882" s="22"/>
      <c r="Y1882" s="29"/>
      <c r="Z1882" s="29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1"/>
      <c r="AL1882" s="11"/>
      <c r="AM1882" s="11"/>
      <c r="AN1882" s="11"/>
      <c r="AO1882" s="11"/>
      <c r="AP1882" s="11"/>
      <c r="AQ1882" s="11"/>
      <c r="AR1882" s="11"/>
      <c r="AS1882" s="11"/>
      <c r="AT1882" s="11"/>
      <c r="AU1882" s="11"/>
      <c r="AV1882" s="11"/>
      <c r="AW1882" s="11"/>
      <c r="AX1882" s="11"/>
      <c r="AY1882" s="11"/>
      <c r="AZ1882" s="11"/>
      <c r="BA1882" s="11"/>
      <c r="BB1882" s="11"/>
    </row>
    <row r="1883" spans="1:54" x14ac:dyDescent="0.25">
      <c r="A1883" s="11"/>
      <c r="B1883" s="12"/>
      <c r="C1883" s="12"/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22"/>
      <c r="X1883" s="22"/>
      <c r="Y1883" s="29"/>
      <c r="Z1883" s="29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1"/>
      <c r="AL1883" s="11"/>
      <c r="AM1883" s="11"/>
      <c r="AN1883" s="11"/>
      <c r="AO1883" s="11"/>
      <c r="AP1883" s="11"/>
      <c r="AQ1883" s="11"/>
      <c r="AR1883" s="11"/>
      <c r="AS1883" s="11"/>
      <c r="AT1883" s="11"/>
      <c r="AU1883" s="11"/>
      <c r="AV1883" s="11"/>
      <c r="AW1883" s="11"/>
      <c r="AX1883" s="11"/>
      <c r="AY1883" s="11"/>
      <c r="AZ1883" s="11"/>
      <c r="BA1883" s="11"/>
      <c r="BB1883" s="11"/>
    </row>
    <row r="1884" spans="1:54" x14ac:dyDescent="0.25">
      <c r="A1884" s="11"/>
      <c r="B1884" s="12"/>
      <c r="C1884" s="12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22"/>
      <c r="X1884" s="22"/>
      <c r="Y1884" s="29"/>
      <c r="Z1884" s="29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1"/>
      <c r="AL1884" s="11"/>
      <c r="AM1884" s="11"/>
      <c r="AN1884" s="11"/>
      <c r="AO1884" s="11"/>
      <c r="AP1884" s="11"/>
      <c r="AQ1884" s="11"/>
      <c r="AR1884" s="11"/>
      <c r="AS1884" s="11"/>
      <c r="AT1884" s="11"/>
      <c r="AU1884" s="11"/>
      <c r="AV1884" s="11"/>
      <c r="AW1884" s="11"/>
      <c r="AX1884" s="11"/>
      <c r="AY1884" s="11"/>
      <c r="AZ1884" s="11"/>
      <c r="BA1884" s="11"/>
      <c r="BB1884" s="11"/>
    </row>
    <row r="1885" spans="1:54" x14ac:dyDescent="0.25">
      <c r="A1885" s="11"/>
      <c r="B1885" s="12"/>
      <c r="C1885" s="12"/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22"/>
      <c r="X1885" s="22"/>
      <c r="Y1885" s="29"/>
      <c r="Z1885" s="29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1"/>
      <c r="AL1885" s="11"/>
      <c r="AM1885" s="11"/>
      <c r="AN1885" s="11"/>
      <c r="AO1885" s="11"/>
      <c r="AP1885" s="11"/>
      <c r="AQ1885" s="11"/>
      <c r="AR1885" s="11"/>
      <c r="AS1885" s="11"/>
      <c r="AT1885" s="11"/>
      <c r="AU1885" s="11"/>
      <c r="AV1885" s="11"/>
      <c r="AW1885" s="11"/>
      <c r="AX1885" s="11"/>
      <c r="AY1885" s="11"/>
      <c r="AZ1885" s="11"/>
      <c r="BA1885" s="11"/>
      <c r="BB1885" s="11"/>
    </row>
    <row r="1886" spans="1:54" x14ac:dyDescent="0.25">
      <c r="A1886" s="11"/>
      <c r="B1886" s="12"/>
      <c r="C1886" s="12"/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22"/>
      <c r="X1886" s="22"/>
      <c r="Y1886" s="29"/>
      <c r="Z1886" s="29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1"/>
      <c r="AL1886" s="11"/>
      <c r="AM1886" s="11"/>
      <c r="AN1886" s="11"/>
      <c r="AO1886" s="11"/>
      <c r="AP1886" s="11"/>
      <c r="AQ1886" s="11"/>
      <c r="AR1886" s="11"/>
      <c r="AS1886" s="11"/>
      <c r="AT1886" s="11"/>
      <c r="AU1886" s="11"/>
      <c r="AV1886" s="11"/>
      <c r="AW1886" s="11"/>
      <c r="AX1886" s="11"/>
      <c r="AY1886" s="11"/>
      <c r="AZ1886" s="11"/>
      <c r="BA1886" s="11"/>
      <c r="BB1886" s="11"/>
    </row>
    <row r="1887" spans="1:54" x14ac:dyDescent="0.25">
      <c r="A1887" s="11"/>
      <c r="B1887" s="12"/>
      <c r="C1887" s="12"/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22"/>
      <c r="X1887" s="22"/>
      <c r="Y1887" s="29"/>
      <c r="Z1887" s="29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11"/>
      <c r="AR1887" s="11"/>
      <c r="AS1887" s="11"/>
      <c r="AT1887" s="11"/>
      <c r="AU1887" s="11"/>
      <c r="AV1887" s="11"/>
      <c r="AW1887" s="11"/>
      <c r="AX1887" s="11"/>
      <c r="AY1887" s="11"/>
      <c r="AZ1887" s="11"/>
      <c r="BA1887" s="11"/>
      <c r="BB1887" s="11"/>
    </row>
    <row r="1888" spans="1:54" x14ac:dyDescent="0.25">
      <c r="A1888" s="11"/>
      <c r="B1888" s="12"/>
      <c r="C1888" s="12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22"/>
      <c r="X1888" s="22"/>
      <c r="Y1888" s="29"/>
      <c r="Z1888" s="29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1"/>
      <c r="AL1888" s="11"/>
      <c r="AM1888" s="11"/>
      <c r="AN1888" s="11"/>
      <c r="AO1888" s="11"/>
      <c r="AP1888" s="11"/>
      <c r="AQ1888" s="11"/>
      <c r="AR1888" s="11"/>
      <c r="AS1888" s="11"/>
      <c r="AT1888" s="11"/>
      <c r="AU1888" s="11"/>
      <c r="AV1888" s="11"/>
      <c r="AW1888" s="11"/>
      <c r="AX1888" s="11"/>
      <c r="AY1888" s="11"/>
      <c r="AZ1888" s="11"/>
      <c r="BA1888" s="11"/>
      <c r="BB1888" s="11"/>
    </row>
    <row r="1889" spans="1:54" x14ac:dyDescent="0.25">
      <c r="A1889" s="11"/>
      <c r="B1889" s="12"/>
      <c r="C1889" s="12"/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22"/>
      <c r="X1889" s="22"/>
      <c r="Y1889" s="29"/>
      <c r="Z1889" s="29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11"/>
      <c r="AR1889" s="11"/>
      <c r="AS1889" s="11"/>
      <c r="AT1889" s="11"/>
      <c r="AU1889" s="11"/>
      <c r="AV1889" s="11"/>
      <c r="AW1889" s="11"/>
      <c r="AX1889" s="11"/>
      <c r="AY1889" s="11"/>
      <c r="AZ1889" s="11"/>
      <c r="BA1889" s="11"/>
      <c r="BB1889" s="11"/>
    </row>
    <row r="1890" spans="1:54" x14ac:dyDescent="0.25">
      <c r="A1890" s="11"/>
      <c r="B1890" s="12"/>
      <c r="C1890" s="12"/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22"/>
      <c r="X1890" s="22"/>
      <c r="Y1890" s="29"/>
      <c r="Z1890" s="29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11"/>
      <c r="AR1890" s="11"/>
      <c r="AS1890" s="11"/>
      <c r="AT1890" s="11"/>
      <c r="AU1890" s="11"/>
      <c r="AV1890" s="11"/>
      <c r="AW1890" s="11"/>
      <c r="AX1890" s="11"/>
      <c r="AY1890" s="11"/>
      <c r="AZ1890" s="11"/>
      <c r="BA1890" s="11"/>
      <c r="BB1890" s="11"/>
    </row>
    <row r="1891" spans="1:54" x14ac:dyDescent="0.25">
      <c r="A1891" s="11"/>
      <c r="B1891" s="12"/>
      <c r="C1891" s="12"/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22"/>
      <c r="X1891" s="22"/>
      <c r="Y1891" s="29"/>
      <c r="Z1891" s="29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11"/>
      <c r="AR1891" s="11"/>
      <c r="AS1891" s="11"/>
      <c r="AT1891" s="11"/>
      <c r="AU1891" s="11"/>
      <c r="AV1891" s="11"/>
      <c r="AW1891" s="11"/>
      <c r="AX1891" s="11"/>
      <c r="AY1891" s="11"/>
      <c r="AZ1891" s="11"/>
      <c r="BA1891" s="11"/>
      <c r="BB1891" s="11"/>
    </row>
    <row r="1892" spans="1:54" x14ac:dyDescent="0.25">
      <c r="A1892" s="11"/>
      <c r="B1892" s="12"/>
      <c r="C1892" s="12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22"/>
      <c r="X1892" s="22"/>
      <c r="Y1892" s="29"/>
      <c r="Z1892" s="29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1"/>
      <c r="AL1892" s="11"/>
      <c r="AM1892" s="11"/>
      <c r="AN1892" s="11"/>
      <c r="AO1892" s="11"/>
      <c r="AP1892" s="11"/>
      <c r="AQ1892" s="11"/>
      <c r="AR1892" s="11"/>
      <c r="AS1892" s="11"/>
      <c r="AT1892" s="11"/>
      <c r="AU1892" s="11"/>
      <c r="AV1892" s="11"/>
      <c r="AW1892" s="11"/>
      <c r="AX1892" s="11"/>
      <c r="AY1892" s="11"/>
      <c r="AZ1892" s="11"/>
      <c r="BA1892" s="11"/>
      <c r="BB1892" s="11"/>
    </row>
    <row r="1893" spans="1:54" x14ac:dyDescent="0.25">
      <c r="A1893" s="11"/>
      <c r="B1893" s="12"/>
      <c r="C1893" s="12"/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22"/>
      <c r="X1893" s="22"/>
      <c r="Y1893" s="29"/>
      <c r="Z1893" s="29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11"/>
      <c r="AR1893" s="11"/>
      <c r="AS1893" s="11"/>
      <c r="AT1893" s="11"/>
      <c r="AU1893" s="11"/>
      <c r="AV1893" s="11"/>
      <c r="AW1893" s="11"/>
      <c r="AX1893" s="11"/>
      <c r="AY1893" s="11"/>
      <c r="AZ1893" s="11"/>
      <c r="BA1893" s="11"/>
      <c r="BB1893" s="11"/>
    </row>
    <row r="1894" spans="1:54" x14ac:dyDescent="0.25">
      <c r="A1894" s="11"/>
      <c r="B1894" s="12"/>
      <c r="C1894" s="12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22"/>
      <c r="X1894" s="22"/>
      <c r="Y1894" s="29"/>
      <c r="Z1894" s="29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11"/>
      <c r="AR1894" s="11"/>
      <c r="AS1894" s="11"/>
      <c r="AT1894" s="11"/>
      <c r="AU1894" s="11"/>
      <c r="AV1894" s="11"/>
      <c r="AW1894" s="11"/>
      <c r="AX1894" s="11"/>
      <c r="AY1894" s="11"/>
      <c r="AZ1894" s="11"/>
      <c r="BA1894" s="11"/>
      <c r="BB1894" s="11"/>
    </row>
    <row r="1895" spans="1:54" x14ac:dyDescent="0.25">
      <c r="A1895" s="11"/>
      <c r="B1895" s="12"/>
      <c r="C1895" s="12"/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22"/>
      <c r="X1895" s="22"/>
      <c r="Y1895" s="29"/>
      <c r="Z1895" s="29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1"/>
      <c r="AL1895" s="11"/>
      <c r="AM1895" s="11"/>
      <c r="AN1895" s="11"/>
      <c r="AO1895" s="11"/>
      <c r="AP1895" s="11"/>
      <c r="AQ1895" s="11"/>
      <c r="AR1895" s="11"/>
      <c r="AS1895" s="11"/>
      <c r="AT1895" s="11"/>
      <c r="AU1895" s="11"/>
      <c r="AV1895" s="11"/>
      <c r="AW1895" s="11"/>
      <c r="AX1895" s="11"/>
      <c r="AY1895" s="11"/>
      <c r="AZ1895" s="11"/>
      <c r="BA1895" s="11"/>
      <c r="BB1895" s="11"/>
    </row>
    <row r="1896" spans="1:54" x14ac:dyDescent="0.25">
      <c r="A1896" s="11"/>
      <c r="B1896" s="12"/>
      <c r="C1896" s="12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22"/>
      <c r="X1896" s="22"/>
      <c r="Y1896" s="29"/>
      <c r="Z1896" s="29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1"/>
      <c r="AN1896" s="11"/>
      <c r="AO1896" s="11"/>
      <c r="AP1896" s="11"/>
      <c r="AQ1896" s="11"/>
      <c r="AR1896" s="11"/>
      <c r="AS1896" s="11"/>
      <c r="AT1896" s="11"/>
      <c r="AU1896" s="11"/>
      <c r="AV1896" s="11"/>
      <c r="AW1896" s="11"/>
      <c r="AX1896" s="11"/>
      <c r="AY1896" s="11"/>
      <c r="AZ1896" s="11"/>
      <c r="BA1896" s="11"/>
      <c r="BB1896" s="11"/>
    </row>
    <row r="1897" spans="1:54" x14ac:dyDescent="0.25">
      <c r="A1897" s="11"/>
      <c r="B1897" s="12"/>
      <c r="C1897" s="12"/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22"/>
      <c r="X1897" s="22"/>
      <c r="Y1897" s="29"/>
      <c r="Z1897" s="29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1"/>
      <c r="AL1897" s="11"/>
      <c r="AM1897" s="11"/>
      <c r="AN1897" s="11"/>
      <c r="AO1897" s="11"/>
      <c r="AP1897" s="11"/>
      <c r="AQ1897" s="11"/>
      <c r="AR1897" s="11"/>
      <c r="AS1897" s="11"/>
      <c r="AT1897" s="11"/>
      <c r="AU1897" s="11"/>
      <c r="AV1897" s="11"/>
      <c r="AW1897" s="11"/>
      <c r="AX1897" s="11"/>
      <c r="AY1897" s="11"/>
      <c r="AZ1897" s="11"/>
      <c r="BA1897" s="11"/>
      <c r="BB1897" s="11"/>
    </row>
    <row r="1898" spans="1:54" x14ac:dyDescent="0.25">
      <c r="A1898" s="11"/>
      <c r="B1898" s="12"/>
      <c r="C1898" s="12"/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22"/>
      <c r="X1898" s="22"/>
      <c r="Y1898" s="29"/>
      <c r="Z1898" s="29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1"/>
      <c r="AL1898" s="11"/>
      <c r="AM1898" s="11"/>
      <c r="AN1898" s="11"/>
      <c r="AO1898" s="11"/>
      <c r="AP1898" s="11"/>
      <c r="AQ1898" s="11"/>
      <c r="AR1898" s="11"/>
      <c r="AS1898" s="11"/>
      <c r="AT1898" s="11"/>
      <c r="AU1898" s="11"/>
      <c r="AV1898" s="11"/>
      <c r="AW1898" s="11"/>
      <c r="AX1898" s="11"/>
      <c r="AY1898" s="11"/>
      <c r="AZ1898" s="11"/>
      <c r="BA1898" s="11"/>
      <c r="BB1898" s="11"/>
    </row>
    <row r="1899" spans="1:54" x14ac:dyDescent="0.25">
      <c r="A1899" s="11"/>
      <c r="B1899" s="12"/>
      <c r="C1899" s="12"/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22"/>
      <c r="X1899" s="22"/>
      <c r="Y1899" s="29"/>
      <c r="Z1899" s="29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1"/>
      <c r="AL1899" s="11"/>
      <c r="AM1899" s="11"/>
      <c r="AN1899" s="11"/>
      <c r="AO1899" s="11"/>
      <c r="AP1899" s="11"/>
      <c r="AQ1899" s="11"/>
      <c r="AR1899" s="11"/>
      <c r="AS1899" s="11"/>
      <c r="AT1899" s="11"/>
      <c r="AU1899" s="11"/>
      <c r="AV1899" s="11"/>
      <c r="AW1899" s="11"/>
      <c r="AX1899" s="11"/>
      <c r="AY1899" s="11"/>
      <c r="AZ1899" s="11"/>
      <c r="BA1899" s="11"/>
      <c r="BB1899" s="11"/>
    </row>
    <row r="1900" spans="1:54" x14ac:dyDescent="0.25">
      <c r="A1900" s="11"/>
      <c r="B1900" s="12"/>
      <c r="C1900" s="12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22"/>
      <c r="X1900" s="22"/>
      <c r="Y1900" s="29"/>
      <c r="Z1900" s="29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1"/>
      <c r="AL1900" s="11"/>
      <c r="AM1900" s="11"/>
      <c r="AN1900" s="11"/>
      <c r="AO1900" s="11"/>
      <c r="AP1900" s="11"/>
      <c r="AQ1900" s="11"/>
      <c r="AR1900" s="11"/>
      <c r="AS1900" s="11"/>
      <c r="AT1900" s="11"/>
      <c r="AU1900" s="11"/>
      <c r="AV1900" s="11"/>
      <c r="AW1900" s="11"/>
      <c r="AX1900" s="11"/>
      <c r="AY1900" s="11"/>
      <c r="AZ1900" s="11"/>
      <c r="BA1900" s="11"/>
      <c r="BB1900" s="11"/>
    </row>
    <row r="1901" spans="1:54" x14ac:dyDescent="0.25">
      <c r="A1901" s="11"/>
      <c r="B1901" s="12"/>
      <c r="C1901" s="12"/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22"/>
      <c r="X1901" s="22"/>
      <c r="Y1901" s="29"/>
      <c r="Z1901" s="29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1"/>
      <c r="AL1901" s="11"/>
      <c r="AM1901" s="11"/>
      <c r="AN1901" s="11"/>
      <c r="AO1901" s="11"/>
      <c r="AP1901" s="11"/>
      <c r="AQ1901" s="11"/>
      <c r="AR1901" s="11"/>
      <c r="AS1901" s="11"/>
      <c r="AT1901" s="11"/>
      <c r="AU1901" s="11"/>
      <c r="AV1901" s="11"/>
      <c r="AW1901" s="11"/>
      <c r="AX1901" s="11"/>
      <c r="AY1901" s="11"/>
      <c r="AZ1901" s="11"/>
      <c r="BA1901" s="11"/>
      <c r="BB1901" s="11"/>
    </row>
    <row r="1902" spans="1:54" x14ac:dyDescent="0.25">
      <c r="A1902" s="11"/>
      <c r="B1902" s="12"/>
      <c r="C1902" s="12"/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22"/>
      <c r="X1902" s="22"/>
      <c r="Y1902" s="29"/>
      <c r="Z1902" s="29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1"/>
      <c r="AN1902" s="11"/>
      <c r="AO1902" s="11"/>
      <c r="AP1902" s="11"/>
      <c r="AQ1902" s="11"/>
      <c r="AR1902" s="11"/>
      <c r="AS1902" s="11"/>
      <c r="AT1902" s="11"/>
      <c r="AU1902" s="11"/>
      <c r="AV1902" s="11"/>
      <c r="AW1902" s="11"/>
      <c r="AX1902" s="11"/>
      <c r="AY1902" s="11"/>
      <c r="AZ1902" s="11"/>
      <c r="BA1902" s="11"/>
      <c r="BB1902" s="11"/>
    </row>
    <row r="1903" spans="1:54" x14ac:dyDescent="0.25">
      <c r="A1903" s="11"/>
      <c r="B1903" s="12"/>
      <c r="C1903" s="12"/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22"/>
      <c r="X1903" s="22"/>
      <c r="Y1903" s="29"/>
      <c r="Z1903" s="29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1"/>
      <c r="AN1903" s="11"/>
      <c r="AO1903" s="11"/>
      <c r="AP1903" s="11"/>
      <c r="AQ1903" s="11"/>
      <c r="AR1903" s="11"/>
      <c r="AS1903" s="11"/>
      <c r="AT1903" s="11"/>
      <c r="AU1903" s="11"/>
      <c r="AV1903" s="11"/>
      <c r="AW1903" s="11"/>
      <c r="AX1903" s="11"/>
      <c r="AY1903" s="11"/>
      <c r="AZ1903" s="11"/>
      <c r="BA1903" s="11"/>
      <c r="BB1903" s="11"/>
    </row>
    <row r="1904" spans="1:54" x14ac:dyDescent="0.25">
      <c r="A1904" s="11"/>
      <c r="B1904" s="12"/>
      <c r="C1904" s="12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22"/>
      <c r="X1904" s="22"/>
      <c r="Y1904" s="29"/>
      <c r="Z1904" s="29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1"/>
      <c r="AN1904" s="11"/>
      <c r="AO1904" s="11"/>
      <c r="AP1904" s="11"/>
      <c r="AQ1904" s="11"/>
      <c r="AR1904" s="11"/>
      <c r="AS1904" s="11"/>
      <c r="AT1904" s="11"/>
      <c r="AU1904" s="11"/>
      <c r="AV1904" s="11"/>
      <c r="AW1904" s="11"/>
      <c r="AX1904" s="11"/>
      <c r="AY1904" s="11"/>
      <c r="AZ1904" s="11"/>
      <c r="BA1904" s="11"/>
      <c r="BB1904" s="11"/>
    </row>
    <row r="1905" spans="1:54" x14ac:dyDescent="0.25">
      <c r="A1905" s="11"/>
      <c r="B1905" s="12"/>
      <c r="C1905" s="12"/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22"/>
      <c r="X1905" s="22"/>
      <c r="Y1905" s="29"/>
      <c r="Z1905" s="29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1"/>
      <c r="AL1905" s="11"/>
      <c r="AM1905" s="11"/>
      <c r="AN1905" s="11"/>
      <c r="AO1905" s="11"/>
      <c r="AP1905" s="11"/>
      <c r="AQ1905" s="11"/>
      <c r="AR1905" s="11"/>
      <c r="AS1905" s="11"/>
      <c r="AT1905" s="11"/>
      <c r="AU1905" s="11"/>
      <c r="AV1905" s="11"/>
      <c r="AW1905" s="11"/>
      <c r="AX1905" s="11"/>
      <c r="AY1905" s="11"/>
      <c r="AZ1905" s="11"/>
      <c r="BA1905" s="11"/>
      <c r="BB1905" s="11"/>
    </row>
    <row r="1906" spans="1:54" x14ac:dyDescent="0.25">
      <c r="A1906" s="11"/>
      <c r="B1906" s="12"/>
      <c r="C1906" s="12"/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22"/>
      <c r="X1906" s="22"/>
      <c r="Y1906" s="29"/>
      <c r="Z1906" s="29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1"/>
      <c r="AN1906" s="11"/>
      <c r="AO1906" s="11"/>
      <c r="AP1906" s="11"/>
      <c r="AQ1906" s="11"/>
      <c r="AR1906" s="11"/>
      <c r="AS1906" s="11"/>
      <c r="AT1906" s="11"/>
      <c r="AU1906" s="11"/>
      <c r="AV1906" s="11"/>
      <c r="AW1906" s="11"/>
      <c r="AX1906" s="11"/>
      <c r="AY1906" s="11"/>
      <c r="AZ1906" s="11"/>
      <c r="BA1906" s="11"/>
      <c r="BB1906" s="11"/>
    </row>
    <row r="1907" spans="1:54" x14ac:dyDescent="0.25">
      <c r="A1907" s="11"/>
      <c r="B1907" s="12"/>
      <c r="C1907" s="12"/>
      <c r="D1907" s="11"/>
      <c r="E1907" s="11"/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22"/>
      <c r="X1907" s="22"/>
      <c r="Y1907" s="29"/>
      <c r="Z1907" s="29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1"/>
      <c r="AN1907" s="11"/>
      <c r="AO1907" s="11"/>
      <c r="AP1907" s="11"/>
      <c r="AQ1907" s="11"/>
      <c r="AR1907" s="11"/>
      <c r="AS1907" s="11"/>
      <c r="AT1907" s="11"/>
      <c r="AU1907" s="11"/>
      <c r="AV1907" s="11"/>
      <c r="AW1907" s="11"/>
      <c r="AX1907" s="11"/>
      <c r="AY1907" s="11"/>
      <c r="AZ1907" s="11"/>
      <c r="BA1907" s="11"/>
      <c r="BB1907" s="11"/>
    </row>
    <row r="1908" spans="1:54" x14ac:dyDescent="0.25">
      <c r="A1908" s="11"/>
      <c r="B1908" s="12"/>
      <c r="C1908" s="12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22"/>
      <c r="X1908" s="22"/>
      <c r="Y1908" s="29"/>
      <c r="Z1908" s="29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1"/>
      <c r="AL1908" s="11"/>
      <c r="AM1908" s="11"/>
      <c r="AN1908" s="11"/>
      <c r="AO1908" s="11"/>
      <c r="AP1908" s="11"/>
      <c r="AQ1908" s="11"/>
      <c r="AR1908" s="11"/>
      <c r="AS1908" s="11"/>
      <c r="AT1908" s="11"/>
      <c r="AU1908" s="11"/>
      <c r="AV1908" s="11"/>
      <c r="AW1908" s="11"/>
      <c r="AX1908" s="11"/>
      <c r="AY1908" s="11"/>
      <c r="AZ1908" s="11"/>
      <c r="BA1908" s="11"/>
      <c r="BB1908" s="11"/>
    </row>
    <row r="1909" spans="1:54" x14ac:dyDescent="0.25">
      <c r="A1909" s="11"/>
      <c r="B1909" s="12"/>
      <c r="C1909" s="12"/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22"/>
      <c r="X1909" s="22"/>
      <c r="Y1909" s="29"/>
      <c r="Z1909" s="29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1"/>
      <c r="AN1909" s="11"/>
      <c r="AO1909" s="11"/>
      <c r="AP1909" s="11"/>
      <c r="AQ1909" s="11"/>
      <c r="AR1909" s="11"/>
      <c r="AS1909" s="11"/>
      <c r="AT1909" s="11"/>
      <c r="AU1909" s="11"/>
      <c r="AV1909" s="11"/>
      <c r="AW1909" s="11"/>
      <c r="AX1909" s="11"/>
      <c r="AY1909" s="11"/>
      <c r="AZ1909" s="11"/>
      <c r="BA1909" s="11"/>
      <c r="BB1909" s="11"/>
    </row>
    <row r="1910" spans="1:54" x14ac:dyDescent="0.25">
      <c r="A1910" s="11"/>
      <c r="B1910" s="12"/>
      <c r="C1910" s="12"/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22"/>
      <c r="X1910" s="22"/>
      <c r="Y1910" s="29"/>
      <c r="Z1910" s="29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1"/>
      <c r="AL1910" s="11"/>
      <c r="AM1910" s="11"/>
      <c r="AN1910" s="11"/>
      <c r="AO1910" s="11"/>
      <c r="AP1910" s="11"/>
      <c r="AQ1910" s="11"/>
      <c r="AR1910" s="11"/>
      <c r="AS1910" s="11"/>
      <c r="AT1910" s="11"/>
      <c r="AU1910" s="11"/>
      <c r="AV1910" s="11"/>
      <c r="AW1910" s="11"/>
      <c r="AX1910" s="11"/>
      <c r="AY1910" s="11"/>
      <c r="AZ1910" s="11"/>
      <c r="BA1910" s="11"/>
      <c r="BB1910" s="11"/>
    </row>
    <row r="1911" spans="1:54" x14ac:dyDescent="0.25">
      <c r="A1911" s="11"/>
      <c r="B1911" s="12"/>
      <c r="C1911" s="12"/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22"/>
      <c r="X1911" s="22"/>
      <c r="Y1911" s="29"/>
      <c r="Z1911" s="29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1"/>
      <c r="AL1911" s="11"/>
      <c r="AM1911" s="11"/>
      <c r="AN1911" s="11"/>
      <c r="AO1911" s="11"/>
      <c r="AP1911" s="11"/>
      <c r="AQ1911" s="11"/>
      <c r="AR1911" s="11"/>
      <c r="AS1911" s="11"/>
      <c r="AT1911" s="11"/>
      <c r="AU1911" s="11"/>
      <c r="AV1911" s="11"/>
      <c r="AW1911" s="11"/>
      <c r="AX1911" s="11"/>
      <c r="AY1911" s="11"/>
      <c r="AZ1911" s="11"/>
      <c r="BA1911" s="11"/>
      <c r="BB1911" s="11"/>
    </row>
    <row r="1912" spans="1:54" x14ac:dyDescent="0.25">
      <c r="A1912" s="11"/>
      <c r="B1912" s="12"/>
      <c r="C1912" s="12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22"/>
      <c r="X1912" s="22"/>
      <c r="Y1912" s="29"/>
      <c r="Z1912" s="29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1"/>
      <c r="AL1912" s="11"/>
      <c r="AM1912" s="11"/>
      <c r="AN1912" s="11"/>
      <c r="AO1912" s="11"/>
      <c r="AP1912" s="11"/>
      <c r="AQ1912" s="11"/>
      <c r="AR1912" s="11"/>
      <c r="AS1912" s="11"/>
      <c r="AT1912" s="11"/>
      <c r="AU1912" s="11"/>
      <c r="AV1912" s="11"/>
      <c r="AW1912" s="11"/>
      <c r="AX1912" s="11"/>
      <c r="AY1912" s="11"/>
      <c r="AZ1912" s="11"/>
      <c r="BA1912" s="11"/>
      <c r="BB1912" s="11"/>
    </row>
    <row r="1913" spans="1:54" x14ac:dyDescent="0.25">
      <c r="A1913" s="11"/>
      <c r="B1913" s="12"/>
      <c r="C1913" s="12"/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22"/>
      <c r="X1913" s="22"/>
      <c r="Y1913" s="29"/>
      <c r="Z1913" s="29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1"/>
      <c r="AL1913" s="11"/>
      <c r="AM1913" s="11"/>
      <c r="AN1913" s="11"/>
      <c r="AO1913" s="11"/>
      <c r="AP1913" s="11"/>
      <c r="AQ1913" s="11"/>
      <c r="AR1913" s="11"/>
      <c r="AS1913" s="11"/>
      <c r="AT1913" s="11"/>
      <c r="AU1913" s="11"/>
      <c r="AV1913" s="11"/>
      <c r="AW1913" s="11"/>
      <c r="AX1913" s="11"/>
      <c r="AY1913" s="11"/>
      <c r="AZ1913" s="11"/>
      <c r="BA1913" s="11"/>
      <c r="BB1913" s="11"/>
    </row>
    <row r="1914" spans="1:54" x14ac:dyDescent="0.25">
      <c r="A1914" s="11"/>
      <c r="B1914" s="12"/>
      <c r="C1914" s="12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22"/>
      <c r="X1914" s="22"/>
      <c r="Y1914" s="29"/>
      <c r="Z1914" s="29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1"/>
      <c r="AL1914" s="11"/>
      <c r="AM1914" s="11"/>
      <c r="AN1914" s="11"/>
      <c r="AO1914" s="11"/>
      <c r="AP1914" s="11"/>
      <c r="AQ1914" s="11"/>
      <c r="AR1914" s="11"/>
      <c r="AS1914" s="11"/>
      <c r="AT1914" s="11"/>
      <c r="AU1914" s="11"/>
      <c r="AV1914" s="11"/>
      <c r="AW1914" s="11"/>
      <c r="AX1914" s="11"/>
      <c r="AY1914" s="11"/>
      <c r="AZ1914" s="11"/>
      <c r="BA1914" s="11"/>
      <c r="BB1914" s="11"/>
    </row>
    <row r="1915" spans="1:54" x14ac:dyDescent="0.25">
      <c r="A1915" s="11"/>
      <c r="B1915" s="12"/>
      <c r="C1915" s="12"/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22"/>
      <c r="X1915" s="22"/>
      <c r="Y1915" s="29"/>
      <c r="Z1915" s="29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1"/>
      <c r="AN1915" s="11"/>
      <c r="AO1915" s="11"/>
      <c r="AP1915" s="11"/>
      <c r="AQ1915" s="11"/>
      <c r="AR1915" s="11"/>
      <c r="AS1915" s="11"/>
      <c r="AT1915" s="11"/>
      <c r="AU1915" s="11"/>
      <c r="AV1915" s="11"/>
      <c r="AW1915" s="11"/>
      <c r="AX1915" s="11"/>
      <c r="AY1915" s="11"/>
      <c r="AZ1915" s="11"/>
      <c r="BA1915" s="11"/>
      <c r="BB1915" s="11"/>
    </row>
    <row r="1916" spans="1:54" x14ac:dyDescent="0.25">
      <c r="A1916" s="11"/>
      <c r="B1916" s="12"/>
      <c r="C1916" s="12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22"/>
      <c r="X1916" s="22"/>
      <c r="Y1916" s="29"/>
      <c r="Z1916" s="29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1"/>
      <c r="AN1916" s="11"/>
      <c r="AO1916" s="11"/>
      <c r="AP1916" s="11"/>
      <c r="AQ1916" s="11"/>
      <c r="AR1916" s="11"/>
      <c r="AS1916" s="11"/>
      <c r="AT1916" s="11"/>
      <c r="AU1916" s="11"/>
      <c r="AV1916" s="11"/>
      <c r="AW1916" s="11"/>
      <c r="AX1916" s="11"/>
      <c r="AY1916" s="11"/>
      <c r="AZ1916" s="11"/>
      <c r="BA1916" s="11"/>
      <c r="BB1916" s="11"/>
    </row>
    <row r="1917" spans="1:54" x14ac:dyDescent="0.25">
      <c r="A1917" s="11"/>
      <c r="B1917" s="12"/>
      <c r="C1917" s="12"/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22"/>
      <c r="X1917" s="22"/>
      <c r="Y1917" s="29"/>
      <c r="Z1917" s="29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11"/>
      <c r="AR1917" s="11"/>
      <c r="AS1917" s="11"/>
      <c r="AT1917" s="11"/>
      <c r="AU1917" s="11"/>
      <c r="AV1917" s="11"/>
      <c r="AW1917" s="11"/>
      <c r="AX1917" s="11"/>
      <c r="AY1917" s="11"/>
      <c r="AZ1917" s="11"/>
      <c r="BA1917" s="11"/>
      <c r="BB1917" s="11"/>
    </row>
    <row r="1918" spans="1:54" x14ac:dyDescent="0.25">
      <c r="A1918" s="11"/>
      <c r="B1918" s="12"/>
      <c r="C1918" s="12"/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22"/>
      <c r="X1918" s="22"/>
      <c r="Y1918" s="29"/>
      <c r="Z1918" s="29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1"/>
      <c r="AL1918" s="11"/>
      <c r="AM1918" s="11"/>
      <c r="AN1918" s="11"/>
      <c r="AO1918" s="11"/>
      <c r="AP1918" s="11"/>
      <c r="AQ1918" s="11"/>
      <c r="AR1918" s="11"/>
      <c r="AS1918" s="11"/>
      <c r="AT1918" s="11"/>
      <c r="AU1918" s="11"/>
      <c r="AV1918" s="11"/>
      <c r="AW1918" s="11"/>
      <c r="AX1918" s="11"/>
      <c r="AY1918" s="11"/>
      <c r="AZ1918" s="11"/>
      <c r="BA1918" s="11"/>
      <c r="BB1918" s="11"/>
    </row>
    <row r="1919" spans="1:54" x14ac:dyDescent="0.25">
      <c r="A1919" s="11"/>
      <c r="B1919" s="12"/>
      <c r="C1919" s="12"/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22"/>
      <c r="X1919" s="22"/>
      <c r="Y1919" s="29"/>
      <c r="Z1919" s="29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11"/>
      <c r="AR1919" s="11"/>
      <c r="AS1919" s="11"/>
      <c r="AT1919" s="11"/>
      <c r="AU1919" s="11"/>
      <c r="AV1919" s="11"/>
      <c r="AW1919" s="11"/>
      <c r="AX1919" s="11"/>
      <c r="AY1919" s="11"/>
      <c r="AZ1919" s="11"/>
      <c r="BA1919" s="11"/>
      <c r="BB1919" s="11"/>
    </row>
    <row r="1920" spans="1:54" x14ac:dyDescent="0.25">
      <c r="A1920" s="11"/>
      <c r="B1920" s="12"/>
      <c r="C1920" s="12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22"/>
      <c r="X1920" s="22"/>
      <c r="Y1920" s="29"/>
      <c r="Z1920" s="29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1"/>
      <c r="AN1920" s="11"/>
      <c r="AO1920" s="11"/>
      <c r="AP1920" s="11"/>
      <c r="AQ1920" s="11"/>
      <c r="AR1920" s="11"/>
      <c r="AS1920" s="11"/>
      <c r="AT1920" s="11"/>
      <c r="AU1920" s="11"/>
      <c r="AV1920" s="11"/>
      <c r="AW1920" s="11"/>
      <c r="AX1920" s="11"/>
      <c r="AY1920" s="11"/>
      <c r="AZ1920" s="11"/>
      <c r="BA1920" s="11"/>
      <c r="BB1920" s="11"/>
    </row>
    <row r="1921" spans="1:54" x14ac:dyDescent="0.25">
      <c r="A1921" s="11"/>
      <c r="B1921" s="12"/>
      <c r="C1921" s="12"/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22"/>
      <c r="X1921" s="22"/>
      <c r="Y1921" s="29"/>
      <c r="Z1921" s="29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11"/>
      <c r="AR1921" s="11"/>
      <c r="AS1921" s="11"/>
      <c r="AT1921" s="11"/>
      <c r="AU1921" s="11"/>
      <c r="AV1921" s="11"/>
      <c r="AW1921" s="11"/>
      <c r="AX1921" s="11"/>
      <c r="AY1921" s="11"/>
      <c r="AZ1921" s="11"/>
      <c r="BA1921" s="11"/>
      <c r="BB1921" s="11"/>
    </row>
    <row r="1922" spans="1:54" x14ac:dyDescent="0.25">
      <c r="A1922" s="11"/>
      <c r="B1922" s="12"/>
      <c r="C1922" s="12"/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22"/>
      <c r="X1922" s="22"/>
      <c r="Y1922" s="29"/>
      <c r="Z1922" s="29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1"/>
      <c r="AL1922" s="11"/>
      <c r="AM1922" s="11"/>
      <c r="AN1922" s="11"/>
      <c r="AO1922" s="11"/>
      <c r="AP1922" s="11"/>
      <c r="AQ1922" s="11"/>
      <c r="AR1922" s="11"/>
      <c r="AS1922" s="11"/>
      <c r="AT1922" s="11"/>
      <c r="AU1922" s="11"/>
      <c r="AV1922" s="11"/>
      <c r="AW1922" s="11"/>
      <c r="AX1922" s="11"/>
      <c r="AY1922" s="11"/>
      <c r="AZ1922" s="11"/>
      <c r="BA1922" s="11"/>
      <c r="BB1922" s="11"/>
    </row>
    <row r="1923" spans="1:54" x14ac:dyDescent="0.25">
      <c r="A1923" s="11"/>
      <c r="B1923" s="12"/>
      <c r="C1923" s="12"/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22"/>
      <c r="X1923" s="22"/>
      <c r="Y1923" s="29"/>
      <c r="Z1923" s="29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1"/>
      <c r="AL1923" s="11"/>
      <c r="AM1923" s="11"/>
      <c r="AN1923" s="11"/>
      <c r="AO1923" s="11"/>
      <c r="AP1923" s="11"/>
      <c r="AQ1923" s="11"/>
      <c r="AR1923" s="11"/>
      <c r="AS1923" s="11"/>
      <c r="AT1923" s="11"/>
      <c r="AU1923" s="11"/>
      <c r="AV1923" s="11"/>
      <c r="AW1923" s="11"/>
      <c r="AX1923" s="11"/>
      <c r="AY1923" s="11"/>
      <c r="AZ1923" s="11"/>
      <c r="BA1923" s="11"/>
      <c r="BB1923" s="11"/>
    </row>
    <row r="1924" spans="1:54" x14ac:dyDescent="0.25">
      <c r="A1924" s="11"/>
      <c r="B1924" s="12"/>
      <c r="C1924" s="12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22"/>
      <c r="X1924" s="22"/>
      <c r="Y1924" s="29"/>
      <c r="Z1924" s="29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11"/>
      <c r="AR1924" s="11"/>
      <c r="AS1924" s="11"/>
      <c r="AT1924" s="11"/>
      <c r="AU1924" s="11"/>
      <c r="AV1924" s="11"/>
      <c r="AW1924" s="11"/>
      <c r="AX1924" s="11"/>
      <c r="AY1924" s="11"/>
      <c r="AZ1924" s="11"/>
      <c r="BA1924" s="11"/>
      <c r="BB1924" s="11"/>
    </row>
    <row r="1925" spans="1:54" x14ac:dyDescent="0.25">
      <c r="A1925" s="11"/>
      <c r="B1925" s="12"/>
      <c r="C1925" s="12"/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22"/>
      <c r="X1925" s="22"/>
      <c r="Y1925" s="29"/>
      <c r="Z1925" s="29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1"/>
      <c r="AL1925" s="11"/>
      <c r="AM1925" s="11"/>
      <c r="AN1925" s="11"/>
      <c r="AO1925" s="11"/>
      <c r="AP1925" s="11"/>
      <c r="AQ1925" s="11"/>
      <c r="AR1925" s="11"/>
      <c r="AS1925" s="11"/>
      <c r="AT1925" s="11"/>
      <c r="AU1925" s="11"/>
      <c r="AV1925" s="11"/>
      <c r="AW1925" s="11"/>
      <c r="AX1925" s="11"/>
      <c r="AY1925" s="11"/>
      <c r="AZ1925" s="11"/>
      <c r="BA1925" s="11"/>
      <c r="BB1925" s="11"/>
    </row>
    <row r="1926" spans="1:54" x14ac:dyDescent="0.25">
      <c r="A1926" s="11"/>
      <c r="B1926" s="12"/>
      <c r="C1926" s="12"/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22"/>
      <c r="X1926" s="22"/>
      <c r="Y1926" s="29"/>
      <c r="Z1926" s="29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1"/>
      <c r="AL1926" s="11"/>
      <c r="AM1926" s="11"/>
      <c r="AN1926" s="11"/>
      <c r="AO1926" s="11"/>
      <c r="AP1926" s="11"/>
      <c r="AQ1926" s="11"/>
      <c r="AR1926" s="11"/>
      <c r="AS1926" s="11"/>
      <c r="AT1926" s="11"/>
      <c r="AU1926" s="11"/>
      <c r="AV1926" s="11"/>
      <c r="AW1926" s="11"/>
      <c r="AX1926" s="11"/>
      <c r="AY1926" s="11"/>
      <c r="AZ1926" s="11"/>
      <c r="BA1926" s="11"/>
      <c r="BB1926" s="11"/>
    </row>
    <row r="1927" spans="1:54" x14ac:dyDescent="0.25">
      <c r="A1927" s="11"/>
      <c r="B1927" s="12"/>
      <c r="C1927" s="12"/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22"/>
      <c r="X1927" s="22"/>
      <c r="Y1927" s="29"/>
      <c r="Z1927" s="29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1"/>
      <c r="AN1927" s="11"/>
      <c r="AO1927" s="11"/>
      <c r="AP1927" s="11"/>
      <c r="AQ1927" s="11"/>
      <c r="AR1927" s="11"/>
      <c r="AS1927" s="11"/>
      <c r="AT1927" s="11"/>
      <c r="AU1927" s="11"/>
      <c r="AV1927" s="11"/>
      <c r="AW1927" s="11"/>
      <c r="AX1927" s="11"/>
      <c r="AY1927" s="11"/>
      <c r="AZ1927" s="11"/>
      <c r="BA1927" s="11"/>
      <c r="BB1927" s="11"/>
    </row>
    <row r="1928" spans="1:54" x14ac:dyDescent="0.25">
      <c r="A1928" s="11"/>
      <c r="B1928" s="12"/>
      <c r="C1928" s="12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22"/>
      <c r="X1928" s="22"/>
      <c r="Y1928" s="29"/>
      <c r="Z1928" s="29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11"/>
      <c r="AR1928" s="11"/>
      <c r="AS1928" s="11"/>
      <c r="AT1928" s="11"/>
      <c r="AU1928" s="11"/>
      <c r="AV1928" s="11"/>
      <c r="AW1928" s="11"/>
      <c r="AX1928" s="11"/>
      <c r="AY1928" s="11"/>
      <c r="AZ1928" s="11"/>
      <c r="BA1928" s="11"/>
      <c r="BB1928" s="11"/>
    </row>
    <row r="1929" spans="1:54" x14ac:dyDescent="0.25">
      <c r="A1929" s="11"/>
      <c r="B1929" s="12"/>
      <c r="C1929" s="12"/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22"/>
      <c r="X1929" s="22"/>
      <c r="Y1929" s="29"/>
      <c r="Z1929" s="29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11"/>
      <c r="AR1929" s="11"/>
      <c r="AS1929" s="11"/>
      <c r="AT1929" s="11"/>
      <c r="AU1929" s="11"/>
      <c r="AV1929" s="11"/>
      <c r="AW1929" s="11"/>
      <c r="AX1929" s="11"/>
      <c r="AY1929" s="11"/>
      <c r="AZ1929" s="11"/>
      <c r="BA1929" s="11"/>
      <c r="BB1929" s="11"/>
    </row>
    <row r="1930" spans="1:54" x14ac:dyDescent="0.25">
      <c r="A1930" s="11"/>
      <c r="B1930" s="12"/>
      <c r="C1930" s="12"/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22"/>
      <c r="X1930" s="22"/>
      <c r="Y1930" s="29"/>
      <c r="Z1930" s="29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11"/>
      <c r="AR1930" s="11"/>
      <c r="AS1930" s="11"/>
      <c r="AT1930" s="11"/>
      <c r="AU1930" s="11"/>
      <c r="AV1930" s="11"/>
      <c r="AW1930" s="11"/>
      <c r="AX1930" s="11"/>
      <c r="AY1930" s="11"/>
      <c r="AZ1930" s="11"/>
      <c r="BA1930" s="11"/>
      <c r="BB1930" s="11"/>
    </row>
    <row r="1931" spans="1:54" x14ac:dyDescent="0.25">
      <c r="A1931" s="11"/>
      <c r="B1931" s="12"/>
      <c r="C1931" s="12"/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22"/>
      <c r="X1931" s="22"/>
      <c r="Y1931" s="29"/>
      <c r="Z1931" s="29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1"/>
      <c r="AL1931" s="11"/>
      <c r="AM1931" s="11"/>
      <c r="AN1931" s="11"/>
      <c r="AO1931" s="11"/>
      <c r="AP1931" s="11"/>
      <c r="AQ1931" s="11"/>
      <c r="AR1931" s="11"/>
      <c r="AS1931" s="11"/>
      <c r="AT1931" s="11"/>
      <c r="AU1931" s="11"/>
      <c r="AV1931" s="11"/>
      <c r="AW1931" s="11"/>
      <c r="AX1931" s="11"/>
      <c r="AY1931" s="11"/>
      <c r="AZ1931" s="11"/>
      <c r="BA1931" s="11"/>
      <c r="BB1931" s="11"/>
    </row>
    <row r="1932" spans="1:54" x14ac:dyDescent="0.25">
      <c r="A1932" s="11"/>
      <c r="B1932" s="12"/>
      <c r="C1932" s="12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22"/>
      <c r="X1932" s="22"/>
      <c r="Y1932" s="29"/>
      <c r="Z1932" s="29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11"/>
      <c r="AR1932" s="11"/>
      <c r="AS1932" s="11"/>
      <c r="AT1932" s="11"/>
      <c r="AU1932" s="11"/>
      <c r="AV1932" s="11"/>
      <c r="AW1932" s="11"/>
      <c r="AX1932" s="11"/>
      <c r="AY1932" s="11"/>
      <c r="AZ1932" s="11"/>
      <c r="BA1932" s="11"/>
      <c r="BB1932" s="11"/>
    </row>
    <row r="1933" spans="1:54" x14ac:dyDescent="0.25">
      <c r="A1933" s="11"/>
      <c r="B1933" s="12"/>
      <c r="C1933" s="12"/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22"/>
      <c r="X1933" s="22"/>
      <c r="Y1933" s="29"/>
      <c r="Z1933" s="29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11"/>
      <c r="AR1933" s="11"/>
      <c r="AS1933" s="11"/>
      <c r="AT1933" s="11"/>
      <c r="AU1933" s="11"/>
      <c r="AV1933" s="11"/>
      <c r="AW1933" s="11"/>
      <c r="AX1933" s="11"/>
      <c r="AY1933" s="11"/>
      <c r="AZ1933" s="11"/>
      <c r="BA1933" s="11"/>
      <c r="BB1933" s="11"/>
    </row>
    <row r="1934" spans="1:54" x14ac:dyDescent="0.25">
      <c r="A1934" s="11"/>
      <c r="B1934" s="12"/>
      <c r="C1934" s="12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22"/>
      <c r="X1934" s="22"/>
      <c r="Y1934" s="29"/>
      <c r="Z1934" s="29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11"/>
      <c r="AR1934" s="11"/>
      <c r="AS1934" s="11"/>
      <c r="AT1934" s="11"/>
      <c r="AU1934" s="11"/>
      <c r="AV1934" s="11"/>
      <c r="AW1934" s="11"/>
      <c r="AX1934" s="11"/>
      <c r="AY1934" s="11"/>
      <c r="AZ1934" s="11"/>
      <c r="BA1934" s="11"/>
      <c r="BB1934" s="11"/>
    </row>
    <row r="1935" spans="1:54" x14ac:dyDescent="0.25">
      <c r="A1935" s="11"/>
      <c r="B1935" s="12"/>
      <c r="C1935" s="12"/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22"/>
      <c r="X1935" s="22"/>
      <c r="Y1935" s="29"/>
      <c r="Z1935" s="29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1"/>
      <c r="AL1935" s="11"/>
      <c r="AM1935" s="11"/>
      <c r="AN1935" s="11"/>
      <c r="AO1935" s="11"/>
      <c r="AP1935" s="11"/>
      <c r="AQ1935" s="11"/>
      <c r="AR1935" s="11"/>
      <c r="AS1935" s="11"/>
      <c r="AT1935" s="11"/>
      <c r="AU1935" s="11"/>
      <c r="AV1935" s="11"/>
      <c r="AW1935" s="11"/>
      <c r="AX1935" s="11"/>
      <c r="AY1935" s="11"/>
      <c r="AZ1935" s="11"/>
      <c r="BA1935" s="11"/>
      <c r="BB1935" s="11"/>
    </row>
    <row r="1936" spans="1:54" x14ac:dyDescent="0.25">
      <c r="A1936" s="11"/>
      <c r="B1936" s="12"/>
      <c r="C1936" s="12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22"/>
      <c r="X1936" s="22"/>
      <c r="Y1936" s="29"/>
      <c r="Z1936" s="29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11"/>
      <c r="AR1936" s="11"/>
      <c r="AS1936" s="11"/>
      <c r="AT1936" s="11"/>
      <c r="AU1936" s="11"/>
      <c r="AV1936" s="11"/>
      <c r="AW1936" s="11"/>
      <c r="AX1936" s="11"/>
      <c r="AY1936" s="11"/>
      <c r="AZ1936" s="11"/>
      <c r="BA1936" s="11"/>
      <c r="BB1936" s="11"/>
    </row>
    <row r="1937" spans="1:54" x14ac:dyDescent="0.25">
      <c r="A1937" s="11"/>
      <c r="B1937" s="12"/>
      <c r="C1937" s="12"/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22"/>
      <c r="X1937" s="22"/>
      <c r="Y1937" s="29"/>
      <c r="Z1937" s="29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1"/>
      <c r="AL1937" s="11"/>
      <c r="AM1937" s="11"/>
      <c r="AN1937" s="11"/>
      <c r="AO1937" s="11"/>
      <c r="AP1937" s="11"/>
      <c r="AQ1937" s="11"/>
      <c r="AR1937" s="11"/>
      <c r="AS1937" s="11"/>
      <c r="AT1937" s="11"/>
      <c r="AU1937" s="11"/>
      <c r="AV1937" s="11"/>
      <c r="AW1937" s="11"/>
      <c r="AX1937" s="11"/>
      <c r="AY1937" s="11"/>
      <c r="AZ1937" s="11"/>
      <c r="BA1937" s="11"/>
      <c r="BB1937" s="11"/>
    </row>
    <row r="1938" spans="1:54" x14ac:dyDescent="0.25">
      <c r="A1938" s="11"/>
      <c r="B1938" s="12"/>
      <c r="C1938" s="12"/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22"/>
      <c r="X1938" s="22"/>
      <c r="Y1938" s="29"/>
      <c r="Z1938" s="29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11"/>
      <c r="AR1938" s="11"/>
      <c r="AS1938" s="11"/>
      <c r="AT1938" s="11"/>
      <c r="AU1938" s="11"/>
      <c r="AV1938" s="11"/>
      <c r="AW1938" s="11"/>
      <c r="AX1938" s="11"/>
      <c r="AY1938" s="11"/>
      <c r="AZ1938" s="11"/>
      <c r="BA1938" s="11"/>
      <c r="BB1938" s="11"/>
    </row>
    <row r="1939" spans="1:54" x14ac:dyDescent="0.25">
      <c r="A1939" s="11"/>
      <c r="B1939" s="12"/>
      <c r="C1939" s="12"/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22"/>
      <c r="X1939" s="22"/>
      <c r="Y1939" s="29"/>
      <c r="Z1939" s="29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1"/>
      <c r="AL1939" s="11"/>
      <c r="AM1939" s="11"/>
      <c r="AN1939" s="11"/>
      <c r="AO1939" s="11"/>
      <c r="AP1939" s="11"/>
      <c r="AQ1939" s="11"/>
      <c r="AR1939" s="11"/>
      <c r="AS1939" s="11"/>
      <c r="AT1939" s="11"/>
      <c r="AU1939" s="11"/>
      <c r="AV1939" s="11"/>
      <c r="AW1939" s="11"/>
      <c r="AX1939" s="11"/>
      <c r="AY1939" s="11"/>
      <c r="AZ1939" s="11"/>
      <c r="BA1939" s="11"/>
      <c r="BB1939" s="11"/>
    </row>
    <row r="1940" spans="1:54" x14ac:dyDescent="0.25">
      <c r="A1940" s="11"/>
      <c r="B1940" s="12"/>
      <c r="C1940" s="12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22"/>
      <c r="X1940" s="22"/>
      <c r="Y1940" s="29"/>
      <c r="Z1940" s="29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11"/>
      <c r="AR1940" s="11"/>
      <c r="AS1940" s="11"/>
      <c r="AT1940" s="11"/>
      <c r="AU1940" s="11"/>
      <c r="AV1940" s="11"/>
      <c r="AW1940" s="11"/>
      <c r="AX1940" s="11"/>
      <c r="AY1940" s="11"/>
      <c r="AZ1940" s="11"/>
      <c r="BA1940" s="11"/>
      <c r="BB1940" s="11"/>
    </row>
    <row r="1941" spans="1:54" x14ac:dyDescent="0.25">
      <c r="A1941" s="11"/>
      <c r="B1941" s="12"/>
      <c r="C1941" s="12"/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22"/>
      <c r="X1941" s="22"/>
      <c r="Y1941" s="29"/>
      <c r="Z1941" s="29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1"/>
      <c r="AL1941" s="11"/>
      <c r="AM1941" s="11"/>
      <c r="AN1941" s="11"/>
      <c r="AO1941" s="11"/>
      <c r="AP1941" s="11"/>
      <c r="AQ1941" s="11"/>
      <c r="AR1941" s="11"/>
      <c r="AS1941" s="11"/>
      <c r="AT1941" s="11"/>
      <c r="AU1941" s="11"/>
      <c r="AV1941" s="11"/>
      <c r="AW1941" s="11"/>
      <c r="AX1941" s="11"/>
      <c r="AY1941" s="11"/>
      <c r="AZ1941" s="11"/>
      <c r="BA1941" s="11"/>
      <c r="BB1941" s="11"/>
    </row>
    <row r="1942" spans="1:54" x14ac:dyDescent="0.25">
      <c r="A1942" s="11"/>
      <c r="B1942" s="12"/>
      <c r="C1942" s="12"/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22"/>
      <c r="X1942" s="22"/>
      <c r="Y1942" s="29"/>
      <c r="Z1942" s="29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1"/>
      <c r="AL1942" s="11"/>
      <c r="AM1942" s="11"/>
      <c r="AN1942" s="11"/>
      <c r="AO1942" s="11"/>
      <c r="AP1942" s="11"/>
      <c r="AQ1942" s="11"/>
      <c r="AR1942" s="11"/>
      <c r="AS1942" s="11"/>
      <c r="AT1942" s="11"/>
      <c r="AU1942" s="11"/>
      <c r="AV1942" s="11"/>
      <c r="AW1942" s="11"/>
      <c r="AX1942" s="11"/>
      <c r="AY1942" s="11"/>
      <c r="AZ1942" s="11"/>
      <c r="BA1942" s="11"/>
      <c r="BB1942" s="11"/>
    </row>
    <row r="1943" spans="1:54" x14ac:dyDescent="0.25">
      <c r="A1943" s="11"/>
      <c r="B1943" s="12"/>
      <c r="C1943" s="12"/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22"/>
      <c r="X1943" s="22"/>
      <c r="Y1943" s="29"/>
      <c r="Z1943" s="29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11"/>
      <c r="AR1943" s="11"/>
      <c r="AS1943" s="11"/>
      <c r="AT1943" s="11"/>
      <c r="AU1943" s="11"/>
      <c r="AV1943" s="11"/>
      <c r="AW1943" s="11"/>
      <c r="AX1943" s="11"/>
      <c r="AY1943" s="11"/>
      <c r="AZ1943" s="11"/>
      <c r="BA1943" s="11"/>
      <c r="BB1943" s="11"/>
    </row>
    <row r="1944" spans="1:54" x14ac:dyDescent="0.25">
      <c r="A1944" s="11"/>
      <c r="B1944" s="12"/>
      <c r="C1944" s="12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22"/>
      <c r="X1944" s="22"/>
      <c r="Y1944" s="29"/>
      <c r="Z1944" s="29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11"/>
      <c r="AR1944" s="11"/>
      <c r="AS1944" s="11"/>
      <c r="AT1944" s="11"/>
      <c r="AU1944" s="11"/>
      <c r="AV1944" s="11"/>
      <c r="AW1944" s="11"/>
      <c r="AX1944" s="11"/>
      <c r="AY1944" s="11"/>
      <c r="AZ1944" s="11"/>
      <c r="BA1944" s="11"/>
      <c r="BB1944" s="11"/>
    </row>
    <row r="1945" spans="1:54" x14ac:dyDescent="0.25">
      <c r="A1945" s="11"/>
      <c r="B1945" s="12"/>
      <c r="C1945" s="12"/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22"/>
      <c r="X1945" s="22"/>
      <c r="Y1945" s="29"/>
      <c r="Z1945" s="29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11"/>
      <c r="AR1945" s="11"/>
      <c r="AS1945" s="11"/>
      <c r="AT1945" s="11"/>
      <c r="AU1945" s="11"/>
      <c r="AV1945" s="11"/>
      <c r="AW1945" s="11"/>
      <c r="AX1945" s="11"/>
      <c r="AY1945" s="11"/>
      <c r="AZ1945" s="11"/>
      <c r="BA1945" s="11"/>
      <c r="BB1945" s="11"/>
    </row>
    <row r="1946" spans="1:54" x14ac:dyDescent="0.25">
      <c r="A1946" s="11"/>
      <c r="B1946" s="12"/>
      <c r="C1946" s="12"/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22"/>
      <c r="X1946" s="22"/>
      <c r="Y1946" s="29"/>
      <c r="Z1946" s="29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1"/>
      <c r="AL1946" s="11"/>
      <c r="AM1946" s="11"/>
      <c r="AN1946" s="11"/>
      <c r="AO1946" s="11"/>
      <c r="AP1946" s="11"/>
      <c r="AQ1946" s="11"/>
      <c r="AR1946" s="11"/>
      <c r="AS1946" s="11"/>
      <c r="AT1946" s="11"/>
      <c r="AU1946" s="11"/>
      <c r="AV1946" s="11"/>
      <c r="AW1946" s="11"/>
      <c r="AX1946" s="11"/>
      <c r="AY1946" s="11"/>
      <c r="AZ1946" s="11"/>
      <c r="BA1946" s="11"/>
      <c r="BB1946" s="11"/>
    </row>
    <row r="1947" spans="1:54" x14ac:dyDescent="0.25">
      <c r="A1947" s="11"/>
      <c r="B1947" s="12"/>
      <c r="C1947" s="12"/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22"/>
      <c r="X1947" s="22"/>
      <c r="Y1947" s="29"/>
      <c r="Z1947" s="29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11"/>
      <c r="AR1947" s="11"/>
      <c r="AS1947" s="11"/>
      <c r="AT1947" s="11"/>
      <c r="AU1947" s="11"/>
      <c r="AV1947" s="11"/>
      <c r="AW1947" s="11"/>
      <c r="AX1947" s="11"/>
      <c r="AY1947" s="11"/>
      <c r="AZ1947" s="11"/>
      <c r="BA1947" s="11"/>
      <c r="BB1947" s="11"/>
    </row>
    <row r="1948" spans="1:54" x14ac:dyDescent="0.25">
      <c r="A1948" s="11"/>
      <c r="B1948" s="12"/>
      <c r="C1948" s="12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22"/>
      <c r="X1948" s="22"/>
      <c r="Y1948" s="29"/>
      <c r="Z1948" s="29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11"/>
      <c r="AR1948" s="11"/>
      <c r="AS1948" s="11"/>
      <c r="AT1948" s="11"/>
      <c r="AU1948" s="11"/>
      <c r="AV1948" s="11"/>
      <c r="AW1948" s="11"/>
      <c r="AX1948" s="11"/>
      <c r="AY1948" s="11"/>
      <c r="AZ1948" s="11"/>
      <c r="BA1948" s="11"/>
      <c r="BB1948" s="11"/>
    </row>
    <row r="1949" spans="1:54" x14ac:dyDescent="0.25">
      <c r="A1949" s="11"/>
      <c r="B1949" s="12"/>
      <c r="C1949" s="12"/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22"/>
      <c r="X1949" s="22"/>
      <c r="Y1949" s="29"/>
      <c r="Z1949" s="29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1"/>
      <c r="AL1949" s="11"/>
      <c r="AM1949" s="11"/>
      <c r="AN1949" s="11"/>
      <c r="AO1949" s="11"/>
      <c r="AP1949" s="11"/>
      <c r="AQ1949" s="11"/>
      <c r="AR1949" s="11"/>
      <c r="AS1949" s="11"/>
      <c r="AT1949" s="11"/>
      <c r="AU1949" s="11"/>
      <c r="AV1949" s="11"/>
      <c r="AW1949" s="11"/>
      <c r="AX1949" s="11"/>
      <c r="AY1949" s="11"/>
      <c r="AZ1949" s="11"/>
      <c r="BA1949" s="11"/>
      <c r="BB1949" s="11"/>
    </row>
    <row r="1950" spans="1:54" x14ac:dyDescent="0.25">
      <c r="A1950" s="11"/>
      <c r="B1950" s="12"/>
      <c r="C1950" s="12"/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22"/>
      <c r="X1950" s="22"/>
      <c r="Y1950" s="29"/>
      <c r="Z1950" s="29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1"/>
      <c r="AN1950" s="11"/>
      <c r="AO1950" s="11"/>
      <c r="AP1950" s="11"/>
      <c r="AQ1950" s="11"/>
      <c r="AR1950" s="11"/>
      <c r="AS1950" s="11"/>
      <c r="AT1950" s="11"/>
      <c r="AU1950" s="11"/>
      <c r="AV1950" s="11"/>
      <c r="AW1950" s="11"/>
      <c r="AX1950" s="11"/>
      <c r="AY1950" s="11"/>
      <c r="AZ1950" s="11"/>
      <c r="BA1950" s="11"/>
      <c r="BB1950" s="11"/>
    </row>
    <row r="1951" spans="1:54" x14ac:dyDescent="0.25">
      <c r="A1951" s="11"/>
      <c r="B1951" s="12"/>
      <c r="C1951" s="12"/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22"/>
      <c r="X1951" s="22"/>
      <c r="Y1951" s="29"/>
      <c r="Z1951" s="29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1"/>
      <c r="AL1951" s="11"/>
      <c r="AM1951" s="11"/>
      <c r="AN1951" s="11"/>
      <c r="AO1951" s="11"/>
      <c r="AP1951" s="11"/>
      <c r="AQ1951" s="11"/>
      <c r="AR1951" s="11"/>
      <c r="AS1951" s="11"/>
      <c r="AT1951" s="11"/>
      <c r="AU1951" s="11"/>
      <c r="AV1951" s="11"/>
      <c r="AW1951" s="11"/>
      <c r="AX1951" s="11"/>
      <c r="AY1951" s="11"/>
      <c r="AZ1951" s="11"/>
      <c r="BA1951" s="11"/>
      <c r="BB1951" s="11"/>
    </row>
    <row r="1952" spans="1:54" x14ac:dyDescent="0.25">
      <c r="A1952" s="11"/>
      <c r="B1952" s="12"/>
      <c r="C1952" s="12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22"/>
      <c r="X1952" s="22"/>
      <c r="Y1952" s="29"/>
      <c r="Z1952" s="29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1"/>
      <c r="AL1952" s="11"/>
      <c r="AM1952" s="11"/>
      <c r="AN1952" s="11"/>
      <c r="AO1952" s="11"/>
      <c r="AP1952" s="11"/>
      <c r="AQ1952" s="11"/>
      <c r="AR1952" s="11"/>
      <c r="AS1952" s="11"/>
      <c r="AT1952" s="11"/>
      <c r="AU1952" s="11"/>
      <c r="AV1952" s="11"/>
      <c r="AW1952" s="11"/>
      <c r="AX1952" s="11"/>
      <c r="AY1952" s="11"/>
      <c r="AZ1952" s="11"/>
      <c r="BA1952" s="11"/>
      <c r="BB1952" s="11"/>
    </row>
    <row r="1953" spans="1:54" x14ac:dyDescent="0.25">
      <c r="A1953" s="11"/>
      <c r="B1953" s="12"/>
      <c r="C1953" s="12"/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22"/>
      <c r="X1953" s="22"/>
      <c r="Y1953" s="29"/>
      <c r="Z1953" s="29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1"/>
      <c r="AL1953" s="11"/>
      <c r="AM1953" s="11"/>
      <c r="AN1953" s="11"/>
      <c r="AO1953" s="11"/>
      <c r="AP1953" s="11"/>
      <c r="AQ1953" s="11"/>
      <c r="AR1953" s="11"/>
      <c r="AS1953" s="11"/>
      <c r="AT1953" s="11"/>
      <c r="AU1953" s="11"/>
      <c r="AV1953" s="11"/>
      <c r="AW1953" s="11"/>
      <c r="AX1953" s="11"/>
      <c r="AY1953" s="11"/>
      <c r="AZ1953" s="11"/>
      <c r="BA1953" s="11"/>
      <c r="BB1953" s="11"/>
    </row>
    <row r="1954" spans="1:54" x14ac:dyDescent="0.25">
      <c r="A1954" s="11"/>
      <c r="B1954" s="12"/>
      <c r="C1954" s="12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22"/>
      <c r="X1954" s="22"/>
      <c r="Y1954" s="29"/>
      <c r="Z1954" s="29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1"/>
      <c r="AL1954" s="11"/>
      <c r="AM1954" s="11"/>
      <c r="AN1954" s="11"/>
      <c r="AO1954" s="11"/>
      <c r="AP1954" s="11"/>
      <c r="AQ1954" s="11"/>
      <c r="AR1954" s="11"/>
      <c r="AS1954" s="11"/>
      <c r="AT1954" s="11"/>
      <c r="AU1954" s="11"/>
      <c r="AV1954" s="11"/>
      <c r="AW1954" s="11"/>
      <c r="AX1954" s="11"/>
      <c r="AY1954" s="11"/>
      <c r="AZ1954" s="11"/>
      <c r="BA1954" s="11"/>
      <c r="BB1954" s="11"/>
    </row>
    <row r="1955" spans="1:54" x14ac:dyDescent="0.25">
      <c r="A1955" s="11"/>
      <c r="B1955" s="12"/>
      <c r="C1955" s="12"/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22"/>
      <c r="X1955" s="22"/>
      <c r="Y1955" s="29"/>
      <c r="Z1955" s="29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1"/>
      <c r="AL1955" s="11"/>
      <c r="AM1955" s="11"/>
      <c r="AN1955" s="11"/>
      <c r="AO1955" s="11"/>
      <c r="AP1955" s="11"/>
      <c r="AQ1955" s="11"/>
      <c r="AR1955" s="11"/>
      <c r="AS1955" s="11"/>
      <c r="AT1955" s="11"/>
      <c r="AU1955" s="11"/>
      <c r="AV1955" s="11"/>
      <c r="AW1955" s="11"/>
      <c r="AX1955" s="11"/>
      <c r="AY1955" s="11"/>
      <c r="AZ1955" s="11"/>
      <c r="BA1955" s="11"/>
      <c r="BB1955" s="11"/>
    </row>
    <row r="1956" spans="1:54" x14ac:dyDescent="0.25">
      <c r="A1956" s="11"/>
      <c r="B1956" s="12"/>
      <c r="C1956" s="12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22"/>
      <c r="X1956" s="22"/>
      <c r="Y1956" s="29"/>
      <c r="Z1956" s="29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1"/>
      <c r="AL1956" s="11"/>
      <c r="AM1956" s="11"/>
      <c r="AN1956" s="11"/>
      <c r="AO1956" s="11"/>
      <c r="AP1956" s="11"/>
      <c r="AQ1956" s="11"/>
      <c r="AR1956" s="11"/>
      <c r="AS1956" s="11"/>
      <c r="AT1956" s="11"/>
      <c r="AU1956" s="11"/>
      <c r="AV1956" s="11"/>
      <c r="AW1956" s="11"/>
      <c r="AX1956" s="11"/>
      <c r="AY1956" s="11"/>
      <c r="AZ1956" s="11"/>
      <c r="BA1956" s="11"/>
      <c r="BB1956" s="11"/>
    </row>
    <row r="1957" spans="1:54" x14ac:dyDescent="0.25">
      <c r="A1957" s="11"/>
      <c r="B1957" s="12"/>
      <c r="C1957" s="12"/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22"/>
      <c r="X1957" s="22"/>
      <c r="Y1957" s="29"/>
      <c r="Z1957" s="29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11"/>
      <c r="AR1957" s="11"/>
      <c r="AS1957" s="11"/>
      <c r="AT1957" s="11"/>
      <c r="AU1957" s="11"/>
      <c r="AV1957" s="11"/>
      <c r="AW1957" s="11"/>
      <c r="AX1957" s="11"/>
      <c r="AY1957" s="11"/>
      <c r="AZ1957" s="11"/>
      <c r="BA1957" s="11"/>
      <c r="BB1957" s="11"/>
    </row>
    <row r="1958" spans="1:54" x14ac:dyDescent="0.25">
      <c r="A1958" s="11"/>
      <c r="B1958" s="12"/>
      <c r="C1958" s="12"/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22"/>
      <c r="X1958" s="22"/>
      <c r="Y1958" s="29"/>
      <c r="Z1958" s="29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1"/>
      <c r="AL1958" s="11"/>
      <c r="AM1958" s="11"/>
      <c r="AN1958" s="11"/>
      <c r="AO1958" s="11"/>
      <c r="AP1958" s="11"/>
      <c r="AQ1958" s="11"/>
      <c r="AR1958" s="11"/>
      <c r="AS1958" s="11"/>
      <c r="AT1958" s="11"/>
      <c r="AU1958" s="11"/>
      <c r="AV1958" s="11"/>
      <c r="AW1958" s="11"/>
      <c r="AX1958" s="11"/>
      <c r="AY1958" s="11"/>
      <c r="AZ1958" s="11"/>
      <c r="BA1958" s="11"/>
      <c r="BB1958" s="11"/>
    </row>
    <row r="1959" spans="1:54" x14ac:dyDescent="0.25">
      <c r="A1959" s="11"/>
      <c r="B1959" s="12"/>
      <c r="C1959" s="12"/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22"/>
      <c r="X1959" s="22"/>
      <c r="Y1959" s="29"/>
      <c r="Z1959" s="29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1"/>
      <c r="AL1959" s="11"/>
      <c r="AM1959" s="11"/>
      <c r="AN1959" s="11"/>
      <c r="AO1959" s="11"/>
      <c r="AP1959" s="11"/>
      <c r="AQ1959" s="11"/>
      <c r="AR1959" s="11"/>
      <c r="AS1959" s="11"/>
      <c r="AT1959" s="11"/>
      <c r="AU1959" s="11"/>
      <c r="AV1959" s="11"/>
      <c r="AW1959" s="11"/>
      <c r="AX1959" s="11"/>
      <c r="AY1959" s="11"/>
      <c r="AZ1959" s="11"/>
      <c r="BA1959" s="11"/>
      <c r="BB1959" s="11"/>
    </row>
    <row r="1960" spans="1:54" x14ac:dyDescent="0.25">
      <c r="A1960" s="11"/>
      <c r="B1960" s="12"/>
      <c r="C1960" s="12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22"/>
      <c r="X1960" s="22"/>
      <c r="Y1960" s="29"/>
      <c r="Z1960" s="29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1"/>
      <c r="AL1960" s="11"/>
      <c r="AM1960" s="11"/>
      <c r="AN1960" s="11"/>
      <c r="AO1960" s="11"/>
      <c r="AP1960" s="11"/>
      <c r="AQ1960" s="11"/>
      <c r="AR1960" s="11"/>
      <c r="AS1960" s="11"/>
      <c r="AT1960" s="11"/>
      <c r="AU1960" s="11"/>
      <c r="AV1960" s="11"/>
      <c r="AW1960" s="11"/>
      <c r="AX1960" s="11"/>
      <c r="AY1960" s="11"/>
      <c r="AZ1960" s="11"/>
      <c r="BA1960" s="11"/>
      <c r="BB1960" s="11"/>
    </row>
    <row r="1961" spans="1:54" x14ac:dyDescent="0.25">
      <c r="A1961" s="11"/>
      <c r="B1961" s="12"/>
      <c r="C1961" s="12"/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22"/>
      <c r="X1961" s="22"/>
      <c r="Y1961" s="29"/>
      <c r="Z1961" s="29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1"/>
      <c r="AN1961" s="11"/>
      <c r="AO1961" s="11"/>
      <c r="AP1961" s="11"/>
      <c r="AQ1961" s="11"/>
      <c r="AR1961" s="11"/>
      <c r="AS1961" s="11"/>
      <c r="AT1961" s="11"/>
      <c r="AU1961" s="11"/>
      <c r="AV1961" s="11"/>
      <c r="AW1961" s="11"/>
      <c r="AX1961" s="11"/>
      <c r="AY1961" s="11"/>
      <c r="AZ1961" s="11"/>
      <c r="BA1961" s="11"/>
      <c r="BB1961" s="11"/>
    </row>
    <row r="1962" spans="1:54" x14ac:dyDescent="0.25">
      <c r="A1962" s="11"/>
      <c r="B1962" s="12"/>
      <c r="C1962" s="12"/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22"/>
      <c r="X1962" s="22"/>
      <c r="Y1962" s="29"/>
      <c r="Z1962" s="29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1"/>
      <c r="AN1962" s="11"/>
      <c r="AO1962" s="11"/>
      <c r="AP1962" s="11"/>
      <c r="AQ1962" s="11"/>
      <c r="AR1962" s="11"/>
      <c r="AS1962" s="11"/>
      <c r="AT1962" s="11"/>
      <c r="AU1962" s="11"/>
      <c r="AV1962" s="11"/>
      <c r="AW1962" s="11"/>
      <c r="AX1962" s="11"/>
      <c r="AY1962" s="11"/>
      <c r="AZ1962" s="11"/>
      <c r="BA1962" s="11"/>
      <c r="BB1962" s="11"/>
    </row>
    <row r="1963" spans="1:54" x14ac:dyDescent="0.25">
      <c r="A1963" s="11"/>
      <c r="B1963" s="12"/>
      <c r="C1963" s="12"/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22"/>
      <c r="X1963" s="22"/>
      <c r="Y1963" s="29"/>
      <c r="Z1963" s="29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1"/>
      <c r="AN1963" s="11"/>
      <c r="AO1963" s="11"/>
      <c r="AP1963" s="11"/>
      <c r="AQ1963" s="11"/>
      <c r="AR1963" s="11"/>
      <c r="AS1963" s="11"/>
      <c r="AT1963" s="11"/>
      <c r="AU1963" s="11"/>
      <c r="AV1963" s="11"/>
      <c r="AW1963" s="11"/>
      <c r="AX1963" s="11"/>
      <c r="AY1963" s="11"/>
      <c r="AZ1963" s="11"/>
      <c r="BA1963" s="11"/>
      <c r="BB1963" s="11"/>
    </row>
    <row r="1964" spans="1:54" x14ac:dyDescent="0.25">
      <c r="A1964" s="11"/>
      <c r="B1964" s="12"/>
      <c r="C1964" s="12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22"/>
      <c r="X1964" s="22"/>
      <c r="Y1964" s="29"/>
      <c r="Z1964" s="29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1"/>
      <c r="AN1964" s="11"/>
      <c r="AO1964" s="11"/>
      <c r="AP1964" s="11"/>
      <c r="AQ1964" s="11"/>
      <c r="AR1964" s="11"/>
      <c r="AS1964" s="11"/>
      <c r="AT1964" s="11"/>
      <c r="AU1964" s="11"/>
      <c r="AV1964" s="11"/>
      <c r="AW1964" s="11"/>
      <c r="AX1964" s="11"/>
      <c r="AY1964" s="11"/>
      <c r="AZ1964" s="11"/>
      <c r="BA1964" s="11"/>
      <c r="BB1964" s="11"/>
    </row>
    <row r="1965" spans="1:54" x14ac:dyDescent="0.25">
      <c r="A1965" s="11"/>
      <c r="B1965" s="12"/>
      <c r="C1965" s="12"/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22"/>
      <c r="X1965" s="22"/>
      <c r="Y1965" s="29"/>
      <c r="Z1965" s="29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1"/>
      <c r="AN1965" s="11"/>
      <c r="AO1965" s="11"/>
      <c r="AP1965" s="11"/>
      <c r="AQ1965" s="11"/>
      <c r="AR1965" s="11"/>
      <c r="AS1965" s="11"/>
      <c r="AT1965" s="11"/>
      <c r="AU1965" s="11"/>
      <c r="AV1965" s="11"/>
      <c r="AW1965" s="11"/>
      <c r="AX1965" s="11"/>
      <c r="AY1965" s="11"/>
      <c r="AZ1965" s="11"/>
      <c r="BA1965" s="11"/>
      <c r="BB1965" s="11"/>
    </row>
    <row r="1966" spans="1:54" x14ac:dyDescent="0.25">
      <c r="A1966" s="11"/>
      <c r="B1966" s="12"/>
      <c r="C1966" s="12"/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22"/>
      <c r="X1966" s="22"/>
      <c r="Y1966" s="29"/>
      <c r="Z1966" s="29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1"/>
      <c r="AN1966" s="11"/>
      <c r="AO1966" s="11"/>
      <c r="AP1966" s="11"/>
      <c r="AQ1966" s="11"/>
      <c r="AR1966" s="11"/>
      <c r="AS1966" s="11"/>
      <c r="AT1966" s="11"/>
      <c r="AU1966" s="11"/>
      <c r="AV1966" s="11"/>
      <c r="AW1966" s="11"/>
      <c r="AX1966" s="11"/>
      <c r="AY1966" s="11"/>
      <c r="AZ1966" s="11"/>
      <c r="BA1966" s="11"/>
      <c r="BB1966" s="11"/>
    </row>
    <row r="1967" spans="1:54" x14ac:dyDescent="0.25">
      <c r="A1967" s="11"/>
      <c r="B1967" s="12"/>
      <c r="C1967" s="12"/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22"/>
      <c r="X1967" s="22"/>
      <c r="Y1967" s="29"/>
      <c r="Z1967" s="29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1"/>
      <c r="AL1967" s="11"/>
      <c r="AM1967" s="11"/>
      <c r="AN1967" s="11"/>
      <c r="AO1967" s="11"/>
      <c r="AP1967" s="11"/>
      <c r="AQ1967" s="11"/>
      <c r="AR1967" s="11"/>
      <c r="AS1967" s="11"/>
      <c r="AT1967" s="11"/>
      <c r="AU1967" s="11"/>
      <c r="AV1967" s="11"/>
      <c r="AW1967" s="11"/>
      <c r="AX1967" s="11"/>
      <c r="AY1967" s="11"/>
      <c r="AZ1967" s="11"/>
      <c r="BA1967" s="11"/>
      <c r="BB1967" s="11"/>
    </row>
    <row r="1968" spans="1:54" x14ac:dyDescent="0.25">
      <c r="A1968" s="11"/>
      <c r="B1968" s="12"/>
      <c r="C1968" s="12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22"/>
      <c r="X1968" s="22"/>
      <c r="Y1968" s="29"/>
      <c r="Z1968" s="29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1"/>
      <c r="AN1968" s="11"/>
      <c r="AO1968" s="11"/>
      <c r="AP1968" s="11"/>
      <c r="AQ1968" s="11"/>
      <c r="AR1968" s="11"/>
      <c r="AS1968" s="11"/>
      <c r="AT1968" s="11"/>
      <c r="AU1968" s="11"/>
      <c r="AV1968" s="11"/>
      <c r="AW1968" s="11"/>
      <c r="AX1968" s="11"/>
      <c r="AY1968" s="11"/>
      <c r="AZ1968" s="11"/>
      <c r="BA1968" s="11"/>
      <c r="BB1968" s="11"/>
    </row>
    <row r="1969" spans="1:54" x14ac:dyDescent="0.25">
      <c r="A1969" s="11"/>
      <c r="B1969" s="12"/>
      <c r="C1969" s="12"/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22"/>
      <c r="X1969" s="22"/>
      <c r="Y1969" s="29"/>
      <c r="Z1969" s="29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1"/>
      <c r="AN1969" s="11"/>
      <c r="AO1969" s="11"/>
      <c r="AP1969" s="11"/>
      <c r="AQ1969" s="11"/>
      <c r="AR1969" s="11"/>
      <c r="AS1969" s="11"/>
      <c r="AT1969" s="11"/>
      <c r="AU1969" s="11"/>
      <c r="AV1969" s="11"/>
      <c r="AW1969" s="11"/>
      <c r="AX1969" s="11"/>
      <c r="AY1969" s="11"/>
      <c r="AZ1969" s="11"/>
      <c r="BA1969" s="11"/>
      <c r="BB1969" s="11"/>
    </row>
    <row r="1970" spans="1:54" x14ac:dyDescent="0.25">
      <c r="A1970" s="11"/>
      <c r="B1970" s="12"/>
      <c r="C1970" s="12"/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22"/>
      <c r="X1970" s="22"/>
      <c r="Y1970" s="29"/>
      <c r="Z1970" s="29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1"/>
      <c r="AL1970" s="11"/>
      <c r="AM1970" s="11"/>
      <c r="AN1970" s="11"/>
      <c r="AO1970" s="11"/>
      <c r="AP1970" s="11"/>
      <c r="AQ1970" s="11"/>
      <c r="AR1970" s="11"/>
      <c r="AS1970" s="11"/>
      <c r="AT1970" s="11"/>
      <c r="AU1970" s="11"/>
      <c r="AV1970" s="11"/>
      <c r="AW1970" s="11"/>
      <c r="AX1970" s="11"/>
      <c r="AY1970" s="11"/>
      <c r="AZ1970" s="11"/>
      <c r="BA1970" s="11"/>
      <c r="BB1970" s="11"/>
    </row>
    <row r="1971" spans="1:54" x14ac:dyDescent="0.25">
      <c r="A1971" s="11"/>
      <c r="B1971" s="12"/>
      <c r="C1971" s="12"/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22"/>
      <c r="X1971" s="22"/>
      <c r="Y1971" s="29"/>
      <c r="Z1971" s="29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1"/>
      <c r="AL1971" s="11"/>
      <c r="AM1971" s="11"/>
      <c r="AN1971" s="11"/>
      <c r="AO1971" s="11"/>
      <c r="AP1971" s="11"/>
      <c r="AQ1971" s="11"/>
      <c r="AR1971" s="11"/>
      <c r="AS1971" s="11"/>
      <c r="AT1971" s="11"/>
      <c r="AU1971" s="11"/>
      <c r="AV1971" s="11"/>
      <c r="AW1971" s="11"/>
      <c r="AX1971" s="11"/>
      <c r="AY1971" s="11"/>
      <c r="AZ1971" s="11"/>
      <c r="BA1971" s="11"/>
      <c r="BB1971" s="11"/>
    </row>
    <row r="1972" spans="1:54" x14ac:dyDescent="0.25">
      <c r="A1972" s="11"/>
      <c r="B1972" s="12"/>
      <c r="C1972" s="12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22"/>
      <c r="X1972" s="22"/>
      <c r="Y1972" s="29"/>
      <c r="Z1972" s="29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11"/>
      <c r="AR1972" s="11"/>
      <c r="AS1972" s="11"/>
      <c r="AT1972" s="11"/>
      <c r="AU1972" s="11"/>
      <c r="AV1972" s="11"/>
      <c r="AW1972" s="11"/>
      <c r="AX1972" s="11"/>
      <c r="AY1972" s="11"/>
      <c r="AZ1972" s="11"/>
      <c r="BA1972" s="11"/>
      <c r="BB1972" s="11"/>
    </row>
    <row r="1973" spans="1:54" x14ac:dyDescent="0.25">
      <c r="A1973" s="11"/>
      <c r="B1973" s="12"/>
      <c r="C1973" s="12"/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22"/>
      <c r="X1973" s="22"/>
      <c r="Y1973" s="29"/>
      <c r="Z1973" s="29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1"/>
      <c r="AL1973" s="11"/>
      <c r="AM1973" s="11"/>
      <c r="AN1973" s="11"/>
      <c r="AO1973" s="11"/>
      <c r="AP1973" s="11"/>
      <c r="AQ1973" s="11"/>
      <c r="AR1973" s="11"/>
      <c r="AS1973" s="11"/>
      <c r="AT1973" s="11"/>
      <c r="AU1973" s="11"/>
      <c r="AV1973" s="11"/>
      <c r="AW1973" s="11"/>
      <c r="AX1973" s="11"/>
      <c r="AY1973" s="11"/>
      <c r="AZ1973" s="11"/>
      <c r="BA1973" s="11"/>
      <c r="BB1973" s="11"/>
    </row>
    <row r="1974" spans="1:54" x14ac:dyDescent="0.25">
      <c r="A1974" s="11"/>
      <c r="B1974" s="12"/>
      <c r="C1974" s="12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22"/>
      <c r="X1974" s="22"/>
      <c r="Y1974" s="29"/>
      <c r="Z1974" s="29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1"/>
      <c r="AL1974" s="11"/>
      <c r="AM1974" s="11"/>
      <c r="AN1974" s="11"/>
      <c r="AO1974" s="11"/>
      <c r="AP1974" s="11"/>
      <c r="AQ1974" s="11"/>
      <c r="AR1974" s="11"/>
      <c r="AS1974" s="11"/>
      <c r="AT1974" s="11"/>
      <c r="AU1974" s="11"/>
      <c r="AV1974" s="11"/>
      <c r="AW1974" s="11"/>
      <c r="AX1974" s="11"/>
      <c r="AY1974" s="11"/>
      <c r="AZ1974" s="11"/>
      <c r="BA1974" s="11"/>
      <c r="BB1974" s="11"/>
    </row>
    <row r="1975" spans="1:54" x14ac:dyDescent="0.25">
      <c r="A1975" s="11"/>
      <c r="B1975" s="12"/>
      <c r="C1975" s="12"/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22"/>
      <c r="X1975" s="22"/>
      <c r="Y1975" s="29"/>
      <c r="Z1975" s="29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11"/>
      <c r="AR1975" s="11"/>
      <c r="AS1975" s="11"/>
      <c r="AT1975" s="11"/>
      <c r="AU1975" s="11"/>
      <c r="AV1975" s="11"/>
      <c r="AW1975" s="11"/>
      <c r="AX1975" s="11"/>
      <c r="AY1975" s="11"/>
      <c r="AZ1975" s="11"/>
      <c r="BA1975" s="11"/>
      <c r="BB1975" s="11"/>
    </row>
    <row r="1976" spans="1:54" x14ac:dyDescent="0.25">
      <c r="A1976" s="11"/>
      <c r="B1976" s="12"/>
      <c r="C1976" s="12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22"/>
      <c r="X1976" s="22"/>
      <c r="Y1976" s="29"/>
      <c r="Z1976" s="29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1"/>
      <c r="AL1976" s="11"/>
      <c r="AM1976" s="11"/>
      <c r="AN1976" s="11"/>
      <c r="AO1976" s="11"/>
      <c r="AP1976" s="11"/>
      <c r="AQ1976" s="11"/>
      <c r="AR1976" s="11"/>
      <c r="AS1976" s="11"/>
      <c r="AT1976" s="11"/>
      <c r="AU1976" s="11"/>
      <c r="AV1976" s="11"/>
      <c r="AW1976" s="11"/>
      <c r="AX1976" s="11"/>
      <c r="AY1976" s="11"/>
      <c r="AZ1976" s="11"/>
      <c r="BA1976" s="11"/>
      <c r="BB1976" s="11"/>
    </row>
    <row r="1977" spans="1:54" x14ac:dyDescent="0.25">
      <c r="A1977" s="11"/>
      <c r="B1977" s="12"/>
      <c r="C1977" s="12"/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22"/>
      <c r="X1977" s="22"/>
      <c r="Y1977" s="29"/>
      <c r="Z1977" s="29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1"/>
      <c r="AL1977" s="11"/>
      <c r="AM1977" s="11"/>
      <c r="AN1977" s="11"/>
      <c r="AO1977" s="11"/>
      <c r="AP1977" s="11"/>
      <c r="AQ1977" s="11"/>
      <c r="AR1977" s="11"/>
      <c r="AS1977" s="11"/>
      <c r="AT1977" s="11"/>
      <c r="AU1977" s="11"/>
      <c r="AV1977" s="11"/>
      <c r="AW1977" s="11"/>
      <c r="AX1977" s="11"/>
      <c r="AY1977" s="11"/>
      <c r="AZ1977" s="11"/>
      <c r="BA1977" s="11"/>
      <c r="BB1977" s="11"/>
    </row>
    <row r="1978" spans="1:54" x14ac:dyDescent="0.25">
      <c r="A1978" s="11"/>
      <c r="B1978" s="12"/>
      <c r="C1978" s="12"/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22"/>
      <c r="X1978" s="22"/>
      <c r="Y1978" s="29"/>
      <c r="Z1978" s="29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1"/>
      <c r="AL1978" s="11"/>
      <c r="AM1978" s="11"/>
      <c r="AN1978" s="11"/>
      <c r="AO1978" s="11"/>
      <c r="AP1978" s="11"/>
      <c r="AQ1978" s="11"/>
      <c r="AR1978" s="11"/>
      <c r="AS1978" s="11"/>
      <c r="AT1978" s="11"/>
      <c r="AU1978" s="11"/>
      <c r="AV1978" s="11"/>
      <c r="AW1978" s="11"/>
      <c r="AX1978" s="11"/>
      <c r="AY1978" s="11"/>
      <c r="AZ1978" s="11"/>
      <c r="BA1978" s="11"/>
      <c r="BB1978" s="11"/>
    </row>
    <row r="1979" spans="1:54" x14ac:dyDescent="0.25">
      <c r="A1979" s="11"/>
      <c r="B1979" s="12"/>
      <c r="C1979" s="12"/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22"/>
      <c r="X1979" s="22"/>
      <c r="Y1979" s="29"/>
      <c r="Z1979" s="29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1"/>
      <c r="AL1979" s="11"/>
      <c r="AM1979" s="11"/>
      <c r="AN1979" s="11"/>
      <c r="AO1979" s="11"/>
      <c r="AP1979" s="11"/>
      <c r="AQ1979" s="11"/>
      <c r="AR1979" s="11"/>
      <c r="AS1979" s="11"/>
      <c r="AT1979" s="11"/>
      <c r="AU1979" s="11"/>
      <c r="AV1979" s="11"/>
      <c r="AW1979" s="11"/>
      <c r="AX1979" s="11"/>
      <c r="AY1979" s="11"/>
      <c r="AZ1979" s="11"/>
      <c r="BA1979" s="11"/>
      <c r="BB1979" s="11"/>
    </row>
    <row r="1980" spans="1:54" x14ac:dyDescent="0.25">
      <c r="A1980" s="11"/>
      <c r="B1980" s="12"/>
      <c r="C1980" s="12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22"/>
      <c r="X1980" s="22"/>
      <c r="Y1980" s="29"/>
      <c r="Z1980" s="29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1"/>
      <c r="AL1980" s="11"/>
      <c r="AM1980" s="11"/>
      <c r="AN1980" s="11"/>
      <c r="AO1980" s="11"/>
      <c r="AP1980" s="11"/>
      <c r="AQ1980" s="11"/>
      <c r="AR1980" s="11"/>
      <c r="AS1980" s="11"/>
      <c r="AT1980" s="11"/>
      <c r="AU1980" s="11"/>
      <c r="AV1980" s="11"/>
      <c r="AW1980" s="11"/>
      <c r="AX1980" s="11"/>
      <c r="AY1980" s="11"/>
      <c r="AZ1980" s="11"/>
      <c r="BA1980" s="11"/>
      <c r="BB1980" s="11"/>
    </row>
    <row r="1981" spans="1:54" x14ac:dyDescent="0.25">
      <c r="A1981" s="11"/>
      <c r="B1981" s="12"/>
      <c r="C1981" s="12"/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22"/>
      <c r="X1981" s="22"/>
      <c r="Y1981" s="29"/>
      <c r="Z1981" s="29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1"/>
      <c r="AL1981" s="11"/>
      <c r="AM1981" s="11"/>
      <c r="AN1981" s="11"/>
      <c r="AO1981" s="11"/>
      <c r="AP1981" s="11"/>
      <c r="AQ1981" s="11"/>
      <c r="AR1981" s="11"/>
      <c r="AS1981" s="11"/>
      <c r="AT1981" s="11"/>
      <c r="AU1981" s="11"/>
      <c r="AV1981" s="11"/>
      <c r="AW1981" s="11"/>
      <c r="AX1981" s="11"/>
      <c r="AY1981" s="11"/>
      <c r="AZ1981" s="11"/>
      <c r="BA1981" s="11"/>
      <c r="BB1981" s="11"/>
    </row>
    <row r="1982" spans="1:54" x14ac:dyDescent="0.25">
      <c r="A1982" s="11"/>
      <c r="B1982" s="12"/>
      <c r="C1982" s="12"/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22"/>
      <c r="X1982" s="22"/>
      <c r="Y1982" s="29"/>
      <c r="Z1982" s="29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1"/>
      <c r="AL1982" s="11"/>
      <c r="AM1982" s="11"/>
      <c r="AN1982" s="11"/>
      <c r="AO1982" s="11"/>
      <c r="AP1982" s="11"/>
      <c r="AQ1982" s="11"/>
      <c r="AR1982" s="11"/>
      <c r="AS1982" s="11"/>
      <c r="AT1982" s="11"/>
      <c r="AU1982" s="11"/>
      <c r="AV1982" s="11"/>
      <c r="AW1982" s="11"/>
      <c r="AX1982" s="11"/>
      <c r="AY1982" s="11"/>
      <c r="AZ1982" s="11"/>
      <c r="BA1982" s="11"/>
      <c r="BB1982" s="11"/>
    </row>
    <row r="1983" spans="1:54" x14ac:dyDescent="0.25">
      <c r="A1983" s="11"/>
      <c r="B1983" s="12"/>
      <c r="C1983" s="12"/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22"/>
      <c r="X1983" s="22"/>
      <c r="Y1983" s="29"/>
      <c r="Z1983" s="29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1"/>
      <c r="AL1983" s="11"/>
      <c r="AM1983" s="11"/>
      <c r="AN1983" s="11"/>
      <c r="AO1983" s="11"/>
      <c r="AP1983" s="11"/>
      <c r="AQ1983" s="11"/>
      <c r="AR1983" s="11"/>
      <c r="AS1983" s="11"/>
      <c r="AT1983" s="11"/>
      <c r="AU1983" s="11"/>
      <c r="AV1983" s="11"/>
      <c r="AW1983" s="11"/>
      <c r="AX1983" s="11"/>
      <c r="AY1983" s="11"/>
      <c r="AZ1983" s="11"/>
      <c r="BA1983" s="11"/>
      <c r="BB1983" s="11"/>
    </row>
    <row r="1984" spans="1:54" x14ac:dyDescent="0.25">
      <c r="A1984" s="11"/>
      <c r="B1984" s="12"/>
      <c r="C1984" s="12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22"/>
      <c r="X1984" s="22"/>
      <c r="Y1984" s="29"/>
      <c r="Z1984" s="29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1"/>
      <c r="AN1984" s="11"/>
      <c r="AO1984" s="11"/>
      <c r="AP1984" s="11"/>
      <c r="AQ1984" s="11"/>
      <c r="AR1984" s="11"/>
      <c r="AS1984" s="11"/>
      <c r="AT1984" s="11"/>
      <c r="AU1984" s="11"/>
      <c r="AV1984" s="11"/>
      <c r="AW1984" s="11"/>
      <c r="AX1984" s="11"/>
      <c r="AY1984" s="11"/>
      <c r="AZ1984" s="11"/>
      <c r="BA1984" s="11"/>
      <c r="BB1984" s="11"/>
    </row>
    <row r="1985" spans="1:54" x14ac:dyDescent="0.25">
      <c r="A1985" s="11"/>
      <c r="B1985" s="12"/>
      <c r="C1985" s="12"/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22"/>
      <c r="X1985" s="22"/>
      <c r="Y1985" s="29"/>
      <c r="Z1985" s="29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1"/>
      <c r="AL1985" s="11"/>
      <c r="AM1985" s="11"/>
      <c r="AN1985" s="11"/>
      <c r="AO1985" s="11"/>
      <c r="AP1985" s="11"/>
      <c r="AQ1985" s="11"/>
      <c r="AR1985" s="11"/>
      <c r="AS1985" s="11"/>
      <c r="AT1985" s="11"/>
      <c r="AU1985" s="11"/>
      <c r="AV1985" s="11"/>
      <c r="AW1985" s="11"/>
      <c r="AX1985" s="11"/>
      <c r="AY1985" s="11"/>
      <c r="AZ1985" s="11"/>
      <c r="BA1985" s="11"/>
      <c r="BB1985" s="11"/>
    </row>
    <row r="1986" spans="1:54" x14ac:dyDescent="0.25">
      <c r="A1986" s="11"/>
      <c r="B1986" s="12"/>
      <c r="C1986" s="12"/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22"/>
      <c r="X1986" s="22"/>
      <c r="Y1986" s="29"/>
      <c r="Z1986" s="29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1"/>
      <c r="AL1986" s="11"/>
      <c r="AM1986" s="11"/>
      <c r="AN1986" s="11"/>
      <c r="AO1986" s="11"/>
      <c r="AP1986" s="11"/>
      <c r="AQ1986" s="11"/>
      <c r="AR1986" s="11"/>
      <c r="AS1986" s="11"/>
      <c r="AT1986" s="11"/>
      <c r="AU1986" s="11"/>
      <c r="AV1986" s="11"/>
      <c r="AW1986" s="11"/>
      <c r="AX1986" s="11"/>
      <c r="AY1986" s="11"/>
      <c r="AZ1986" s="11"/>
      <c r="BA1986" s="11"/>
      <c r="BB1986" s="11"/>
    </row>
    <row r="1987" spans="1:54" x14ac:dyDescent="0.25">
      <c r="A1987" s="11"/>
      <c r="B1987" s="12"/>
      <c r="C1987" s="12"/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22"/>
      <c r="X1987" s="22"/>
      <c r="Y1987" s="29"/>
      <c r="Z1987" s="29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1"/>
      <c r="AL1987" s="11"/>
      <c r="AM1987" s="11"/>
      <c r="AN1987" s="11"/>
      <c r="AO1987" s="11"/>
      <c r="AP1987" s="11"/>
      <c r="AQ1987" s="11"/>
      <c r="AR1987" s="11"/>
      <c r="AS1987" s="11"/>
      <c r="AT1987" s="11"/>
      <c r="AU1987" s="11"/>
      <c r="AV1987" s="11"/>
      <c r="AW1987" s="11"/>
      <c r="AX1987" s="11"/>
      <c r="AY1987" s="11"/>
      <c r="AZ1987" s="11"/>
      <c r="BA1987" s="11"/>
      <c r="BB1987" s="11"/>
    </row>
    <row r="1988" spans="1:54" x14ac:dyDescent="0.25">
      <c r="A1988" s="11"/>
      <c r="B1988" s="12"/>
      <c r="C1988" s="12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22"/>
      <c r="X1988" s="22"/>
      <c r="Y1988" s="29"/>
      <c r="Z1988" s="29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1"/>
      <c r="AL1988" s="11"/>
      <c r="AM1988" s="11"/>
      <c r="AN1988" s="11"/>
      <c r="AO1988" s="11"/>
      <c r="AP1988" s="11"/>
      <c r="AQ1988" s="11"/>
      <c r="AR1988" s="11"/>
      <c r="AS1988" s="11"/>
      <c r="AT1988" s="11"/>
      <c r="AU1988" s="11"/>
      <c r="AV1988" s="11"/>
      <c r="AW1988" s="11"/>
      <c r="AX1988" s="11"/>
      <c r="AY1988" s="11"/>
      <c r="AZ1988" s="11"/>
      <c r="BA1988" s="11"/>
      <c r="BB1988" s="11"/>
    </row>
    <row r="1989" spans="1:54" x14ac:dyDescent="0.25">
      <c r="A1989" s="11"/>
      <c r="B1989" s="12"/>
      <c r="C1989" s="12"/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22"/>
      <c r="X1989" s="22"/>
      <c r="Y1989" s="29"/>
      <c r="Z1989" s="29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1"/>
      <c r="AL1989" s="11"/>
      <c r="AM1989" s="11"/>
      <c r="AN1989" s="11"/>
      <c r="AO1989" s="11"/>
      <c r="AP1989" s="11"/>
      <c r="AQ1989" s="11"/>
      <c r="AR1989" s="11"/>
      <c r="AS1989" s="11"/>
      <c r="AT1989" s="11"/>
      <c r="AU1989" s="11"/>
      <c r="AV1989" s="11"/>
      <c r="AW1989" s="11"/>
      <c r="AX1989" s="11"/>
      <c r="AY1989" s="11"/>
      <c r="AZ1989" s="11"/>
      <c r="BA1989" s="11"/>
      <c r="BB1989" s="11"/>
    </row>
    <row r="1990" spans="1:54" x14ac:dyDescent="0.25">
      <c r="A1990" s="11"/>
      <c r="B1990" s="12"/>
      <c r="C1990" s="12"/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22"/>
      <c r="X1990" s="22"/>
      <c r="Y1990" s="29"/>
      <c r="Z1990" s="29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1"/>
      <c r="AN1990" s="11"/>
      <c r="AO1990" s="11"/>
      <c r="AP1990" s="11"/>
      <c r="AQ1990" s="11"/>
      <c r="AR1990" s="11"/>
      <c r="AS1990" s="11"/>
      <c r="AT1990" s="11"/>
      <c r="AU1990" s="11"/>
      <c r="AV1990" s="11"/>
      <c r="AW1990" s="11"/>
      <c r="AX1990" s="11"/>
      <c r="AY1990" s="11"/>
      <c r="AZ1990" s="11"/>
      <c r="BA1990" s="11"/>
      <c r="BB1990" s="11"/>
    </row>
    <row r="1991" spans="1:54" x14ac:dyDescent="0.25">
      <c r="A1991" s="11"/>
      <c r="B1991" s="12"/>
      <c r="C1991" s="12"/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22"/>
      <c r="X1991" s="22"/>
      <c r="Y1991" s="29"/>
      <c r="Z1991" s="29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1"/>
      <c r="AL1991" s="11"/>
      <c r="AM1991" s="11"/>
      <c r="AN1991" s="11"/>
      <c r="AO1991" s="11"/>
      <c r="AP1991" s="11"/>
      <c r="AQ1991" s="11"/>
      <c r="AR1991" s="11"/>
      <c r="AS1991" s="11"/>
      <c r="AT1991" s="11"/>
      <c r="AU1991" s="11"/>
      <c r="AV1991" s="11"/>
      <c r="AW1991" s="11"/>
      <c r="AX1991" s="11"/>
      <c r="AY1991" s="11"/>
      <c r="AZ1991" s="11"/>
      <c r="BA1991" s="11"/>
      <c r="BB1991" s="11"/>
    </row>
    <row r="1992" spans="1:54" x14ac:dyDescent="0.25">
      <c r="A1992" s="11"/>
      <c r="B1992" s="12"/>
      <c r="C1992" s="12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22"/>
      <c r="X1992" s="22"/>
      <c r="Y1992" s="29"/>
      <c r="Z1992" s="29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1"/>
      <c r="AN1992" s="11"/>
      <c r="AO1992" s="11"/>
      <c r="AP1992" s="11"/>
      <c r="AQ1992" s="11"/>
      <c r="AR1992" s="11"/>
      <c r="AS1992" s="11"/>
      <c r="AT1992" s="11"/>
      <c r="AU1992" s="11"/>
      <c r="AV1992" s="11"/>
      <c r="AW1992" s="11"/>
      <c r="AX1992" s="11"/>
      <c r="AY1992" s="11"/>
      <c r="AZ1992" s="11"/>
      <c r="BA1992" s="11"/>
      <c r="BB1992" s="11"/>
    </row>
    <row r="1993" spans="1:54" x14ac:dyDescent="0.25">
      <c r="A1993" s="11"/>
      <c r="B1993" s="12"/>
      <c r="C1993" s="12"/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22"/>
      <c r="X1993" s="22"/>
      <c r="Y1993" s="29"/>
      <c r="Z1993" s="29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1"/>
      <c r="AL1993" s="11"/>
      <c r="AM1993" s="11"/>
      <c r="AN1993" s="11"/>
      <c r="AO1993" s="11"/>
      <c r="AP1993" s="11"/>
      <c r="AQ1993" s="11"/>
      <c r="AR1993" s="11"/>
      <c r="AS1993" s="11"/>
      <c r="AT1993" s="11"/>
      <c r="AU1993" s="11"/>
      <c r="AV1993" s="11"/>
      <c r="AW1993" s="11"/>
      <c r="AX1993" s="11"/>
      <c r="AY1993" s="11"/>
      <c r="AZ1993" s="11"/>
      <c r="BA1993" s="11"/>
      <c r="BB1993" s="11"/>
    </row>
    <row r="1994" spans="1:54" x14ac:dyDescent="0.25">
      <c r="A1994" s="11"/>
      <c r="B1994" s="12"/>
      <c r="C1994" s="12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22"/>
      <c r="X1994" s="22"/>
      <c r="Y1994" s="29"/>
      <c r="Z1994" s="29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1"/>
      <c r="AL1994" s="11"/>
      <c r="AM1994" s="11"/>
      <c r="AN1994" s="11"/>
      <c r="AO1994" s="11"/>
      <c r="AP1994" s="11"/>
      <c r="AQ1994" s="11"/>
      <c r="AR1994" s="11"/>
      <c r="AS1994" s="11"/>
      <c r="AT1994" s="11"/>
      <c r="AU1994" s="11"/>
      <c r="AV1994" s="11"/>
      <c r="AW1994" s="11"/>
      <c r="AX1994" s="11"/>
      <c r="AY1994" s="11"/>
      <c r="AZ1994" s="11"/>
      <c r="BA1994" s="11"/>
      <c r="BB1994" s="11"/>
    </row>
    <row r="1995" spans="1:54" x14ac:dyDescent="0.25">
      <c r="A1995" s="11"/>
      <c r="B1995" s="12"/>
      <c r="C1995" s="12"/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22"/>
      <c r="X1995" s="22"/>
      <c r="Y1995" s="29"/>
      <c r="Z1995" s="29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1"/>
      <c r="AL1995" s="11"/>
      <c r="AM1995" s="11"/>
      <c r="AN1995" s="11"/>
      <c r="AO1995" s="11"/>
      <c r="AP1995" s="11"/>
      <c r="AQ1995" s="11"/>
      <c r="AR1995" s="11"/>
      <c r="AS1995" s="11"/>
      <c r="AT1995" s="11"/>
      <c r="AU1995" s="11"/>
      <c r="AV1995" s="11"/>
      <c r="AW1995" s="11"/>
      <c r="AX1995" s="11"/>
      <c r="AY1995" s="11"/>
      <c r="AZ1995" s="11"/>
      <c r="BA1995" s="11"/>
      <c r="BB1995" s="11"/>
    </row>
    <row r="1996" spans="1:54" x14ac:dyDescent="0.25">
      <c r="A1996" s="11"/>
      <c r="B1996" s="12"/>
      <c r="C1996" s="12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22"/>
      <c r="X1996" s="22"/>
      <c r="Y1996" s="29"/>
      <c r="Z1996" s="29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1"/>
      <c r="AL1996" s="11"/>
      <c r="AM1996" s="11"/>
      <c r="AN1996" s="11"/>
      <c r="AO1996" s="11"/>
      <c r="AP1996" s="11"/>
      <c r="AQ1996" s="11"/>
      <c r="AR1996" s="11"/>
      <c r="AS1996" s="11"/>
      <c r="AT1996" s="11"/>
      <c r="AU1996" s="11"/>
      <c r="AV1996" s="11"/>
      <c r="AW1996" s="11"/>
      <c r="AX1996" s="11"/>
      <c r="AY1996" s="11"/>
      <c r="AZ1996" s="11"/>
      <c r="BA1996" s="11"/>
      <c r="BB1996" s="11"/>
    </row>
    <row r="1997" spans="1:54" x14ac:dyDescent="0.25">
      <c r="A1997" s="11"/>
      <c r="B1997" s="12"/>
      <c r="C1997" s="12"/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22"/>
      <c r="X1997" s="22"/>
      <c r="Y1997" s="29"/>
      <c r="Z1997" s="29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1"/>
      <c r="AL1997" s="11"/>
      <c r="AM1997" s="11"/>
      <c r="AN1997" s="11"/>
      <c r="AO1997" s="11"/>
      <c r="AP1997" s="11"/>
      <c r="AQ1997" s="11"/>
      <c r="AR1997" s="11"/>
      <c r="AS1997" s="11"/>
      <c r="AT1997" s="11"/>
      <c r="AU1997" s="11"/>
      <c r="AV1997" s="11"/>
      <c r="AW1997" s="11"/>
      <c r="AX1997" s="11"/>
      <c r="AY1997" s="11"/>
      <c r="AZ1997" s="11"/>
      <c r="BA1997" s="11"/>
      <c r="BB1997" s="11"/>
    </row>
    <row r="1998" spans="1:54" x14ac:dyDescent="0.25">
      <c r="A1998" s="11"/>
      <c r="B1998" s="12"/>
      <c r="C1998" s="12"/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22"/>
      <c r="X1998" s="22"/>
      <c r="Y1998" s="29"/>
      <c r="Z1998" s="29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1"/>
      <c r="AL1998" s="11"/>
      <c r="AM1998" s="11"/>
      <c r="AN1998" s="11"/>
      <c r="AO1998" s="11"/>
      <c r="AP1998" s="11"/>
      <c r="AQ1998" s="11"/>
      <c r="AR1998" s="11"/>
      <c r="AS1998" s="11"/>
      <c r="AT1998" s="11"/>
      <c r="AU1998" s="11"/>
      <c r="AV1998" s="11"/>
      <c r="AW1998" s="11"/>
      <c r="AX1998" s="11"/>
      <c r="AY1998" s="11"/>
      <c r="AZ1998" s="11"/>
      <c r="BA1998" s="11"/>
      <c r="BB1998" s="11"/>
    </row>
    <row r="1999" spans="1:54" x14ac:dyDescent="0.25">
      <c r="A1999" s="11"/>
      <c r="B1999" s="12"/>
      <c r="C1999" s="12"/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22"/>
      <c r="X1999" s="22"/>
      <c r="Y1999" s="29"/>
      <c r="Z1999" s="29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11"/>
      <c r="AR1999" s="11"/>
      <c r="AS1999" s="11"/>
      <c r="AT1999" s="11"/>
      <c r="AU1999" s="11"/>
      <c r="AV1999" s="11"/>
      <c r="AW1999" s="11"/>
      <c r="AX1999" s="11"/>
      <c r="AY1999" s="11"/>
      <c r="AZ1999" s="11"/>
      <c r="BA1999" s="11"/>
      <c r="BB1999" s="11"/>
    </row>
    <row r="2000" spans="1:54" x14ac:dyDescent="0.25">
      <c r="A2000" s="11"/>
      <c r="B2000" s="12"/>
      <c r="C2000" s="12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22"/>
      <c r="X2000" s="22"/>
      <c r="Y2000" s="29"/>
      <c r="Z2000" s="29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11"/>
      <c r="AR2000" s="11"/>
      <c r="AS2000" s="11"/>
      <c r="AT2000" s="11"/>
      <c r="AU2000" s="11"/>
      <c r="AV2000" s="11"/>
      <c r="AW2000" s="11"/>
      <c r="AX2000" s="11"/>
      <c r="AY2000" s="11"/>
      <c r="AZ2000" s="11"/>
      <c r="BA2000" s="11"/>
      <c r="BB2000" s="11"/>
    </row>
    <row r="2001" spans="1:54" x14ac:dyDescent="0.25">
      <c r="A2001" s="11"/>
      <c r="B2001" s="12"/>
      <c r="C2001" s="12"/>
      <c r="D2001" s="11"/>
      <c r="E2001" s="11"/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22"/>
      <c r="X2001" s="22"/>
      <c r="Y2001" s="29"/>
      <c r="Z2001" s="29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11"/>
      <c r="AR2001" s="11"/>
      <c r="AS2001" s="11"/>
      <c r="AT2001" s="11"/>
      <c r="AU2001" s="11"/>
      <c r="AV2001" s="11"/>
      <c r="AW2001" s="11"/>
      <c r="AX2001" s="11"/>
      <c r="AY2001" s="11"/>
      <c r="AZ2001" s="11"/>
      <c r="BA2001" s="11"/>
      <c r="BB2001" s="11"/>
    </row>
    <row r="2002" spans="1:54" x14ac:dyDescent="0.25">
      <c r="A2002" s="11"/>
      <c r="B2002" s="12"/>
      <c r="C2002" s="12"/>
      <c r="D2002" s="11"/>
      <c r="E2002" s="11"/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22"/>
      <c r="X2002" s="22"/>
      <c r="Y2002" s="29"/>
      <c r="Z2002" s="29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11"/>
      <c r="AR2002" s="11"/>
      <c r="AS2002" s="11"/>
      <c r="AT2002" s="11"/>
      <c r="AU2002" s="11"/>
      <c r="AV2002" s="11"/>
      <c r="AW2002" s="11"/>
      <c r="AX2002" s="11"/>
      <c r="AY2002" s="11"/>
      <c r="AZ2002" s="11"/>
      <c r="BA2002" s="11"/>
      <c r="BB2002" s="11"/>
    </row>
    <row r="2003" spans="1:54" x14ac:dyDescent="0.25">
      <c r="A2003" s="11"/>
      <c r="B2003" s="12"/>
      <c r="C2003" s="12"/>
      <c r="D2003" s="11"/>
      <c r="E2003" s="11"/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22"/>
      <c r="X2003" s="22"/>
      <c r="Y2003" s="29"/>
      <c r="Z2003" s="29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1"/>
      <c r="AN2003" s="11"/>
      <c r="AO2003" s="11"/>
      <c r="AP2003" s="11"/>
      <c r="AQ2003" s="11"/>
      <c r="AR2003" s="11"/>
      <c r="AS2003" s="11"/>
      <c r="AT2003" s="11"/>
      <c r="AU2003" s="11"/>
      <c r="AV2003" s="11"/>
      <c r="AW2003" s="11"/>
      <c r="AX2003" s="11"/>
      <c r="AY2003" s="11"/>
      <c r="AZ2003" s="11"/>
      <c r="BA2003" s="11"/>
      <c r="BB2003" s="11"/>
    </row>
    <row r="2004" spans="1:54" x14ac:dyDescent="0.25">
      <c r="A2004" s="11"/>
      <c r="B2004" s="12"/>
      <c r="C2004" s="12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22"/>
      <c r="X2004" s="22"/>
      <c r="Y2004" s="29"/>
      <c r="Z2004" s="29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11"/>
      <c r="AR2004" s="11"/>
      <c r="AS2004" s="11"/>
      <c r="AT2004" s="11"/>
      <c r="AU2004" s="11"/>
      <c r="AV2004" s="11"/>
      <c r="AW2004" s="11"/>
      <c r="AX2004" s="11"/>
      <c r="AY2004" s="11"/>
      <c r="AZ2004" s="11"/>
      <c r="BA2004" s="11"/>
      <c r="BB2004" s="11"/>
    </row>
    <row r="2005" spans="1:54" x14ac:dyDescent="0.25">
      <c r="A2005" s="11"/>
      <c r="B2005" s="12"/>
      <c r="C2005" s="12"/>
      <c r="D2005" s="11"/>
      <c r="E2005" s="11"/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22"/>
      <c r="X2005" s="22"/>
      <c r="Y2005" s="29"/>
      <c r="Z2005" s="29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11"/>
      <c r="AR2005" s="11"/>
      <c r="AS2005" s="11"/>
      <c r="AT2005" s="11"/>
      <c r="AU2005" s="11"/>
      <c r="AV2005" s="11"/>
      <c r="AW2005" s="11"/>
      <c r="AX2005" s="11"/>
      <c r="AY2005" s="11"/>
      <c r="AZ2005" s="11"/>
      <c r="BA2005" s="11"/>
      <c r="BB2005" s="11"/>
    </row>
    <row r="2006" spans="1:54" x14ac:dyDescent="0.25">
      <c r="A2006" s="11"/>
      <c r="B2006" s="12"/>
      <c r="C2006" s="12"/>
      <c r="D2006" s="11"/>
      <c r="E2006" s="11"/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22"/>
      <c r="X2006" s="22"/>
      <c r="Y2006" s="29"/>
      <c r="Z2006" s="29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1"/>
      <c r="AN2006" s="11"/>
      <c r="AO2006" s="11"/>
      <c r="AP2006" s="11"/>
      <c r="AQ2006" s="11"/>
      <c r="AR2006" s="11"/>
      <c r="AS2006" s="11"/>
      <c r="AT2006" s="11"/>
      <c r="AU2006" s="11"/>
      <c r="AV2006" s="11"/>
      <c r="AW2006" s="11"/>
      <c r="AX2006" s="11"/>
      <c r="AY2006" s="11"/>
      <c r="AZ2006" s="11"/>
      <c r="BA2006" s="11"/>
      <c r="BB2006" s="11"/>
    </row>
    <row r="2007" spans="1:54" x14ac:dyDescent="0.25">
      <c r="A2007" s="11"/>
      <c r="B2007" s="12"/>
      <c r="C2007" s="12"/>
      <c r="D2007" s="11"/>
      <c r="E2007" s="11"/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22"/>
      <c r="X2007" s="22"/>
      <c r="Y2007" s="29"/>
      <c r="Z2007" s="29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1"/>
      <c r="AN2007" s="11"/>
      <c r="AO2007" s="11"/>
      <c r="AP2007" s="11"/>
      <c r="AQ2007" s="11"/>
      <c r="AR2007" s="11"/>
      <c r="AS2007" s="11"/>
      <c r="AT2007" s="11"/>
      <c r="AU2007" s="11"/>
      <c r="AV2007" s="11"/>
      <c r="AW2007" s="11"/>
      <c r="AX2007" s="11"/>
      <c r="AY2007" s="11"/>
      <c r="AZ2007" s="11"/>
      <c r="BA2007" s="11"/>
      <c r="BB2007" s="11"/>
    </row>
    <row r="2008" spans="1:54" x14ac:dyDescent="0.25">
      <c r="A2008" s="11"/>
      <c r="B2008" s="12"/>
      <c r="C2008" s="12"/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22"/>
      <c r="X2008" s="22"/>
      <c r="Y2008" s="29"/>
      <c r="Z2008" s="29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11"/>
      <c r="AR2008" s="11"/>
      <c r="AS2008" s="11"/>
      <c r="AT2008" s="11"/>
      <c r="AU2008" s="11"/>
      <c r="AV2008" s="11"/>
      <c r="AW2008" s="11"/>
      <c r="AX2008" s="11"/>
      <c r="AY2008" s="11"/>
      <c r="AZ2008" s="11"/>
      <c r="BA2008" s="11"/>
      <c r="BB2008" s="11"/>
    </row>
    <row r="2009" spans="1:54" x14ac:dyDescent="0.25">
      <c r="A2009" s="11"/>
      <c r="B2009" s="12"/>
      <c r="C2009" s="12"/>
      <c r="D2009" s="11"/>
      <c r="E2009" s="11"/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22"/>
      <c r="X2009" s="22"/>
      <c r="Y2009" s="29"/>
      <c r="Z2009" s="29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1"/>
      <c r="AN2009" s="11"/>
      <c r="AO2009" s="11"/>
      <c r="AP2009" s="11"/>
      <c r="AQ2009" s="11"/>
      <c r="AR2009" s="11"/>
      <c r="AS2009" s="11"/>
      <c r="AT2009" s="11"/>
      <c r="AU2009" s="11"/>
      <c r="AV2009" s="11"/>
      <c r="AW2009" s="11"/>
      <c r="AX2009" s="11"/>
      <c r="AY2009" s="11"/>
      <c r="AZ2009" s="11"/>
      <c r="BA2009" s="11"/>
      <c r="BB2009" s="11"/>
    </row>
    <row r="2010" spans="1:54" x14ac:dyDescent="0.25">
      <c r="A2010" s="11"/>
      <c r="B2010" s="12"/>
      <c r="C2010" s="12"/>
      <c r="D2010" s="11"/>
      <c r="E2010" s="11"/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22"/>
      <c r="X2010" s="22"/>
      <c r="Y2010" s="29"/>
      <c r="Z2010" s="29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1"/>
      <c r="AN2010" s="11"/>
      <c r="AO2010" s="11"/>
      <c r="AP2010" s="11"/>
      <c r="AQ2010" s="11"/>
      <c r="AR2010" s="11"/>
      <c r="AS2010" s="11"/>
      <c r="AT2010" s="11"/>
      <c r="AU2010" s="11"/>
      <c r="AV2010" s="11"/>
      <c r="AW2010" s="11"/>
      <c r="AX2010" s="11"/>
      <c r="AY2010" s="11"/>
      <c r="AZ2010" s="11"/>
      <c r="BA2010" s="11"/>
      <c r="BB2010" s="11"/>
    </row>
    <row r="2011" spans="1:54" x14ac:dyDescent="0.25">
      <c r="A2011" s="11"/>
      <c r="B2011" s="12"/>
      <c r="C2011" s="12"/>
      <c r="D2011" s="11"/>
      <c r="E2011" s="11"/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22"/>
      <c r="X2011" s="22"/>
      <c r="Y2011" s="29"/>
      <c r="Z2011" s="29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11"/>
      <c r="AR2011" s="11"/>
      <c r="AS2011" s="11"/>
      <c r="AT2011" s="11"/>
      <c r="AU2011" s="11"/>
      <c r="AV2011" s="11"/>
      <c r="AW2011" s="11"/>
      <c r="AX2011" s="11"/>
      <c r="AY2011" s="11"/>
      <c r="AZ2011" s="11"/>
      <c r="BA2011" s="11"/>
      <c r="BB2011" s="11"/>
    </row>
    <row r="2012" spans="1:54" x14ac:dyDescent="0.25">
      <c r="A2012" s="11"/>
      <c r="B2012" s="12"/>
      <c r="C2012" s="12"/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22"/>
      <c r="X2012" s="22"/>
      <c r="Y2012" s="29"/>
      <c r="Z2012" s="29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1"/>
      <c r="AL2012" s="11"/>
      <c r="AM2012" s="11"/>
      <c r="AN2012" s="11"/>
      <c r="AO2012" s="11"/>
      <c r="AP2012" s="11"/>
      <c r="AQ2012" s="11"/>
      <c r="AR2012" s="11"/>
      <c r="AS2012" s="11"/>
      <c r="AT2012" s="11"/>
      <c r="AU2012" s="11"/>
      <c r="AV2012" s="11"/>
      <c r="AW2012" s="11"/>
      <c r="AX2012" s="11"/>
      <c r="AY2012" s="11"/>
      <c r="AZ2012" s="11"/>
      <c r="BA2012" s="11"/>
      <c r="BB2012" s="11"/>
    </row>
    <row r="2013" spans="1:54" x14ac:dyDescent="0.25">
      <c r="A2013" s="11"/>
      <c r="B2013" s="12"/>
      <c r="C2013" s="12"/>
      <c r="D2013" s="11"/>
      <c r="E2013" s="11"/>
      <c r="F2013" s="11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22"/>
      <c r="X2013" s="22"/>
      <c r="Y2013" s="29"/>
      <c r="Z2013" s="29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1"/>
      <c r="AL2013" s="11"/>
      <c r="AM2013" s="11"/>
      <c r="AN2013" s="11"/>
      <c r="AO2013" s="11"/>
      <c r="AP2013" s="11"/>
      <c r="AQ2013" s="11"/>
      <c r="AR2013" s="11"/>
      <c r="AS2013" s="11"/>
      <c r="AT2013" s="11"/>
      <c r="AU2013" s="11"/>
      <c r="AV2013" s="11"/>
      <c r="AW2013" s="11"/>
      <c r="AX2013" s="11"/>
      <c r="AY2013" s="11"/>
      <c r="AZ2013" s="11"/>
      <c r="BA2013" s="11"/>
      <c r="BB2013" s="11"/>
    </row>
    <row r="2014" spans="1:54" x14ac:dyDescent="0.25">
      <c r="A2014" s="11"/>
      <c r="B2014" s="12"/>
      <c r="C2014" s="12"/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22"/>
      <c r="X2014" s="22"/>
      <c r="Y2014" s="29"/>
      <c r="Z2014" s="29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11"/>
      <c r="AR2014" s="11"/>
      <c r="AS2014" s="11"/>
      <c r="AT2014" s="11"/>
      <c r="AU2014" s="11"/>
      <c r="AV2014" s="11"/>
      <c r="AW2014" s="11"/>
      <c r="AX2014" s="11"/>
      <c r="AY2014" s="11"/>
      <c r="AZ2014" s="11"/>
      <c r="BA2014" s="11"/>
      <c r="BB2014" s="11"/>
    </row>
    <row r="2015" spans="1:54" x14ac:dyDescent="0.25">
      <c r="A2015" s="11"/>
      <c r="B2015" s="12"/>
      <c r="C2015" s="12"/>
      <c r="D2015" s="11"/>
      <c r="E2015" s="11"/>
      <c r="F2015" s="11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22"/>
      <c r="X2015" s="22"/>
      <c r="Y2015" s="29"/>
      <c r="Z2015" s="29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1"/>
      <c r="AL2015" s="11"/>
      <c r="AM2015" s="11"/>
      <c r="AN2015" s="11"/>
      <c r="AO2015" s="11"/>
      <c r="AP2015" s="11"/>
      <c r="AQ2015" s="11"/>
      <c r="AR2015" s="11"/>
      <c r="AS2015" s="11"/>
      <c r="AT2015" s="11"/>
      <c r="AU2015" s="11"/>
      <c r="AV2015" s="11"/>
      <c r="AW2015" s="11"/>
      <c r="AX2015" s="11"/>
      <c r="AY2015" s="11"/>
      <c r="AZ2015" s="11"/>
      <c r="BA2015" s="11"/>
      <c r="BB2015" s="11"/>
    </row>
    <row r="2016" spans="1:54" x14ac:dyDescent="0.25">
      <c r="A2016" s="11"/>
      <c r="B2016" s="12"/>
      <c r="C2016" s="12"/>
      <c r="D2016" s="11"/>
      <c r="E2016" s="11"/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22"/>
      <c r="X2016" s="22"/>
      <c r="Y2016" s="29"/>
      <c r="Z2016" s="29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1"/>
      <c r="AL2016" s="11"/>
      <c r="AM2016" s="11"/>
      <c r="AN2016" s="11"/>
      <c r="AO2016" s="11"/>
      <c r="AP2016" s="11"/>
      <c r="AQ2016" s="11"/>
      <c r="AR2016" s="11"/>
      <c r="AS2016" s="11"/>
      <c r="AT2016" s="11"/>
      <c r="AU2016" s="11"/>
      <c r="AV2016" s="11"/>
      <c r="AW2016" s="11"/>
      <c r="AX2016" s="11"/>
      <c r="AY2016" s="11"/>
      <c r="AZ2016" s="11"/>
      <c r="BA2016" s="11"/>
      <c r="BB2016" s="11"/>
    </row>
    <row r="2017" spans="1:54" x14ac:dyDescent="0.25">
      <c r="A2017" s="11"/>
      <c r="B2017" s="12"/>
      <c r="C2017" s="12"/>
      <c r="D2017" s="11"/>
      <c r="E2017" s="11"/>
      <c r="F2017" s="11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22"/>
      <c r="X2017" s="22"/>
      <c r="Y2017" s="29"/>
      <c r="Z2017" s="29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11"/>
      <c r="AR2017" s="11"/>
      <c r="AS2017" s="11"/>
      <c r="AT2017" s="11"/>
      <c r="AU2017" s="11"/>
      <c r="AV2017" s="11"/>
      <c r="AW2017" s="11"/>
      <c r="AX2017" s="11"/>
      <c r="AY2017" s="11"/>
      <c r="AZ2017" s="11"/>
      <c r="BA2017" s="11"/>
      <c r="BB2017" s="11"/>
    </row>
    <row r="2018" spans="1:54" x14ac:dyDescent="0.25">
      <c r="A2018" s="11"/>
      <c r="B2018" s="12"/>
      <c r="C2018" s="12"/>
      <c r="D2018" s="11"/>
      <c r="E2018" s="11"/>
      <c r="F2018" s="11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22"/>
      <c r="X2018" s="22"/>
      <c r="Y2018" s="29"/>
      <c r="Z2018" s="29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11"/>
      <c r="AR2018" s="11"/>
      <c r="AS2018" s="11"/>
      <c r="AT2018" s="11"/>
      <c r="AU2018" s="11"/>
      <c r="AV2018" s="11"/>
      <c r="AW2018" s="11"/>
      <c r="AX2018" s="11"/>
      <c r="AY2018" s="11"/>
      <c r="AZ2018" s="11"/>
      <c r="BA2018" s="11"/>
      <c r="BB2018" s="11"/>
    </row>
    <row r="2019" spans="1:54" x14ac:dyDescent="0.25">
      <c r="A2019" s="11"/>
      <c r="B2019" s="12"/>
      <c r="C2019" s="12"/>
      <c r="D2019" s="11"/>
      <c r="E2019" s="11"/>
      <c r="F2019" s="11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22"/>
      <c r="X2019" s="22"/>
      <c r="Y2019" s="29"/>
      <c r="Z2019" s="29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1"/>
      <c r="AL2019" s="11"/>
      <c r="AM2019" s="11"/>
      <c r="AN2019" s="11"/>
      <c r="AO2019" s="11"/>
      <c r="AP2019" s="11"/>
      <c r="AQ2019" s="11"/>
      <c r="AR2019" s="11"/>
      <c r="AS2019" s="11"/>
      <c r="AT2019" s="11"/>
      <c r="AU2019" s="11"/>
      <c r="AV2019" s="11"/>
      <c r="AW2019" s="11"/>
      <c r="AX2019" s="11"/>
      <c r="AY2019" s="11"/>
      <c r="AZ2019" s="11"/>
      <c r="BA2019" s="11"/>
      <c r="BB2019" s="11"/>
    </row>
    <row r="2020" spans="1:54" x14ac:dyDescent="0.25">
      <c r="A2020" s="11"/>
      <c r="B2020" s="12"/>
      <c r="C2020" s="12"/>
      <c r="D2020" s="11"/>
      <c r="E2020" s="11"/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22"/>
      <c r="X2020" s="22"/>
      <c r="Y2020" s="29"/>
      <c r="Z2020" s="29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1"/>
      <c r="AL2020" s="11"/>
      <c r="AM2020" s="11"/>
      <c r="AN2020" s="11"/>
      <c r="AO2020" s="11"/>
      <c r="AP2020" s="11"/>
      <c r="AQ2020" s="11"/>
      <c r="AR2020" s="11"/>
      <c r="AS2020" s="11"/>
      <c r="AT2020" s="11"/>
      <c r="AU2020" s="11"/>
      <c r="AV2020" s="11"/>
      <c r="AW2020" s="11"/>
      <c r="AX2020" s="11"/>
      <c r="AY2020" s="11"/>
      <c r="AZ2020" s="11"/>
      <c r="BA2020" s="11"/>
      <c r="BB2020" s="11"/>
    </row>
    <row r="2021" spans="1:54" x14ac:dyDescent="0.25">
      <c r="A2021" s="11"/>
      <c r="B2021" s="12"/>
      <c r="C2021" s="12"/>
      <c r="D2021" s="11"/>
      <c r="E2021" s="11"/>
      <c r="F2021" s="11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22"/>
      <c r="X2021" s="22"/>
      <c r="Y2021" s="29"/>
      <c r="Z2021" s="29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1"/>
      <c r="AL2021" s="11"/>
      <c r="AM2021" s="11"/>
      <c r="AN2021" s="11"/>
      <c r="AO2021" s="11"/>
      <c r="AP2021" s="11"/>
      <c r="AQ2021" s="11"/>
      <c r="AR2021" s="11"/>
      <c r="AS2021" s="11"/>
      <c r="AT2021" s="11"/>
      <c r="AU2021" s="11"/>
      <c r="AV2021" s="11"/>
      <c r="AW2021" s="11"/>
      <c r="AX2021" s="11"/>
      <c r="AY2021" s="11"/>
      <c r="AZ2021" s="11"/>
      <c r="BA2021" s="11"/>
      <c r="BB2021" s="11"/>
    </row>
    <row r="2022" spans="1:54" x14ac:dyDescent="0.25">
      <c r="A2022" s="11"/>
      <c r="B2022" s="12"/>
      <c r="C2022" s="12"/>
      <c r="D2022" s="11"/>
      <c r="E2022" s="11"/>
      <c r="F2022" s="11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22"/>
      <c r="X2022" s="22"/>
      <c r="Y2022" s="29"/>
      <c r="Z2022" s="29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11"/>
      <c r="AR2022" s="11"/>
      <c r="AS2022" s="11"/>
      <c r="AT2022" s="11"/>
      <c r="AU2022" s="11"/>
      <c r="AV2022" s="11"/>
      <c r="AW2022" s="11"/>
      <c r="AX2022" s="11"/>
      <c r="AY2022" s="11"/>
      <c r="AZ2022" s="11"/>
      <c r="BA2022" s="11"/>
      <c r="BB2022" s="11"/>
    </row>
    <row r="2023" spans="1:54" x14ac:dyDescent="0.25">
      <c r="A2023" s="11"/>
      <c r="B2023" s="12"/>
      <c r="C2023" s="12"/>
      <c r="D2023" s="11"/>
      <c r="E2023" s="11"/>
      <c r="F2023" s="11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22"/>
      <c r="X2023" s="22"/>
      <c r="Y2023" s="29"/>
      <c r="Z2023" s="29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11"/>
      <c r="AR2023" s="11"/>
      <c r="AS2023" s="11"/>
      <c r="AT2023" s="11"/>
      <c r="AU2023" s="11"/>
      <c r="AV2023" s="11"/>
      <c r="AW2023" s="11"/>
      <c r="AX2023" s="11"/>
      <c r="AY2023" s="11"/>
      <c r="AZ2023" s="11"/>
      <c r="BA2023" s="11"/>
      <c r="BB2023" s="11"/>
    </row>
    <row r="2024" spans="1:54" x14ac:dyDescent="0.25">
      <c r="A2024" s="11"/>
      <c r="B2024" s="12"/>
      <c r="C2024" s="12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22"/>
      <c r="X2024" s="22"/>
      <c r="Y2024" s="29"/>
      <c r="Z2024" s="29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11"/>
      <c r="AR2024" s="11"/>
      <c r="AS2024" s="11"/>
      <c r="AT2024" s="11"/>
      <c r="AU2024" s="11"/>
      <c r="AV2024" s="11"/>
      <c r="AW2024" s="11"/>
      <c r="AX2024" s="11"/>
      <c r="AY2024" s="11"/>
      <c r="AZ2024" s="11"/>
      <c r="BA2024" s="11"/>
      <c r="BB2024" s="11"/>
    </row>
    <row r="2025" spans="1:54" x14ac:dyDescent="0.25">
      <c r="A2025" s="11"/>
      <c r="B2025" s="12"/>
      <c r="C2025" s="12"/>
      <c r="D2025" s="11"/>
      <c r="E2025" s="11"/>
      <c r="F2025" s="11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22"/>
      <c r="X2025" s="22"/>
      <c r="Y2025" s="29"/>
      <c r="Z2025" s="29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11"/>
      <c r="AR2025" s="11"/>
      <c r="AS2025" s="11"/>
      <c r="AT2025" s="11"/>
      <c r="AU2025" s="11"/>
      <c r="AV2025" s="11"/>
      <c r="AW2025" s="11"/>
      <c r="AX2025" s="11"/>
      <c r="AY2025" s="11"/>
      <c r="AZ2025" s="11"/>
      <c r="BA2025" s="11"/>
      <c r="BB2025" s="11"/>
    </row>
    <row r="2026" spans="1:54" x14ac:dyDescent="0.25">
      <c r="A2026" s="11"/>
      <c r="B2026" s="12"/>
      <c r="C2026" s="12"/>
      <c r="D2026" s="11"/>
      <c r="E2026" s="11"/>
      <c r="F2026" s="11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22"/>
      <c r="X2026" s="22"/>
      <c r="Y2026" s="29"/>
      <c r="Z2026" s="29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11"/>
      <c r="AR2026" s="11"/>
      <c r="AS2026" s="11"/>
      <c r="AT2026" s="11"/>
      <c r="AU2026" s="11"/>
      <c r="AV2026" s="11"/>
      <c r="AW2026" s="11"/>
      <c r="AX2026" s="11"/>
      <c r="AY2026" s="11"/>
      <c r="AZ2026" s="11"/>
      <c r="BA2026" s="11"/>
      <c r="BB2026" s="11"/>
    </row>
    <row r="2027" spans="1:54" x14ac:dyDescent="0.25">
      <c r="A2027" s="11"/>
      <c r="B2027" s="12"/>
      <c r="C2027" s="12"/>
      <c r="D2027" s="11"/>
      <c r="E2027" s="11"/>
      <c r="F2027" s="11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22"/>
      <c r="X2027" s="22"/>
      <c r="Y2027" s="29"/>
      <c r="Z2027" s="29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11"/>
      <c r="AR2027" s="11"/>
      <c r="AS2027" s="11"/>
      <c r="AT2027" s="11"/>
      <c r="AU2027" s="11"/>
      <c r="AV2027" s="11"/>
      <c r="AW2027" s="11"/>
      <c r="AX2027" s="11"/>
      <c r="AY2027" s="11"/>
      <c r="AZ2027" s="11"/>
      <c r="BA2027" s="11"/>
      <c r="BB2027" s="11"/>
    </row>
    <row r="2028" spans="1:54" x14ac:dyDescent="0.25">
      <c r="A2028" s="11"/>
      <c r="B2028" s="12"/>
      <c r="C2028" s="12"/>
      <c r="D2028" s="11"/>
      <c r="E2028" s="11"/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22"/>
      <c r="X2028" s="22"/>
      <c r="Y2028" s="29"/>
      <c r="Z2028" s="29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1"/>
      <c r="AL2028" s="11"/>
      <c r="AM2028" s="11"/>
      <c r="AN2028" s="11"/>
      <c r="AO2028" s="11"/>
      <c r="AP2028" s="11"/>
      <c r="AQ2028" s="11"/>
      <c r="AR2028" s="11"/>
      <c r="AS2028" s="11"/>
      <c r="AT2028" s="11"/>
      <c r="AU2028" s="11"/>
      <c r="AV2028" s="11"/>
      <c r="AW2028" s="11"/>
      <c r="AX2028" s="11"/>
      <c r="AY2028" s="11"/>
      <c r="AZ2028" s="11"/>
      <c r="BA2028" s="11"/>
      <c r="BB2028" s="11"/>
    </row>
    <row r="2029" spans="1:54" x14ac:dyDescent="0.25">
      <c r="A2029" s="11"/>
      <c r="B2029" s="12"/>
      <c r="C2029" s="12"/>
      <c r="D2029" s="11"/>
      <c r="E2029" s="11"/>
      <c r="F2029" s="11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22"/>
      <c r="X2029" s="22"/>
      <c r="Y2029" s="29"/>
      <c r="Z2029" s="29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1"/>
      <c r="AL2029" s="11"/>
      <c r="AM2029" s="11"/>
      <c r="AN2029" s="11"/>
      <c r="AO2029" s="11"/>
      <c r="AP2029" s="11"/>
      <c r="AQ2029" s="11"/>
      <c r="AR2029" s="11"/>
      <c r="AS2029" s="11"/>
      <c r="AT2029" s="11"/>
      <c r="AU2029" s="11"/>
      <c r="AV2029" s="11"/>
      <c r="AW2029" s="11"/>
      <c r="AX2029" s="11"/>
      <c r="AY2029" s="11"/>
      <c r="AZ2029" s="11"/>
      <c r="BA2029" s="11"/>
      <c r="BB2029" s="11"/>
    </row>
    <row r="2030" spans="1:54" x14ac:dyDescent="0.25">
      <c r="A2030" s="11"/>
      <c r="B2030" s="12"/>
      <c r="C2030" s="12"/>
      <c r="D2030" s="11"/>
      <c r="E2030" s="11"/>
      <c r="F2030" s="11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22"/>
      <c r="X2030" s="22"/>
      <c r="Y2030" s="29"/>
      <c r="Z2030" s="29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1"/>
      <c r="AL2030" s="11"/>
      <c r="AM2030" s="11"/>
      <c r="AN2030" s="11"/>
      <c r="AO2030" s="11"/>
      <c r="AP2030" s="11"/>
      <c r="AQ2030" s="11"/>
      <c r="AR2030" s="11"/>
      <c r="AS2030" s="11"/>
      <c r="AT2030" s="11"/>
      <c r="AU2030" s="11"/>
      <c r="AV2030" s="11"/>
      <c r="AW2030" s="11"/>
      <c r="AX2030" s="11"/>
      <c r="AY2030" s="11"/>
      <c r="AZ2030" s="11"/>
      <c r="BA2030" s="11"/>
      <c r="BB2030" s="11"/>
    </row>
    <row r="2031" spans="1:54" x14ac:dyDescent="0.25">
      <c r="A2031" s="11"/>
      <c r="B2031" s="12"/>
      <c r="C2031" s="12"/>
      <c r="D2031" s="11"/>
      <c r="E2031" s="11"/>
      <c r="F2031" s="11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22"/>
      <c r="X2031" s="22"/>
      <c r="Y2031" s="29"/>
      <c r="Z2031" s="29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11"/>
      <c r="AR2031" s="11"/>
      <c r="AS2031" s="11"/>
      <c r="AT2031" s="11"/>
      <c r="AU2031" s="11"/>
      <c r="AV2031" s="11"/>
      <c r="AW2031" s="11"/>
      <c r="AX2031" s="11"/>
      <c r="AY2031" s="11"/>
      <c r="AZ2031" s="11"/>
      <c r="BA2031" s="11"/>
      <c r="BB2031" s="11"/>
    </row>
    <row r="2032" spans="1:54" x14ac:dyDescent="0.25">
      <c r="A2032" s="11"/>
      <c r="B2032" s="12"/>
      <c r="C2032" s="12"/>
      <c r="D2032" s="11"/>
      <c r="E2032" s="11"/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22"/>
      <c r="X2032" s="22"/>
      <c r="Y2032" s="29"/>
      <c r="Z2032" s="29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1"/>
      <c r="AL2032" s="11"/>
      <c r="AM2032" s="11"/>
      <c r="AN2032" s="11"/>
      <c r="AO2032" s="11"/>
      <c r="AP2032" s="11"/>
      <c r="AQ2032" s="11"/>
      <c r="AR2032" s="11"/>
      <c r="AS2032" s="11"/>
      <c r="AT2032" s="11"/>
      <c r="AU2032" s="11"/>
      <c r="AV2032" s="11"/>
      <c r="AW2032" s="11"/>
      <c r="AX2032" s="11"/>
      <c r="AY2032" s="11"/>
      <c r="AZ2032" s="11"/>
      <c r="BA2032" s="11"/>
      <c r="BB2032" s="11"/>
    </row>
    <row r="2033" spans="1:54" x14ac:dyDescent="0.25">
      <c r="A2033" s="11"/>
      <c r="B2033" s="12"/>
      <c r="C2033" s="12"/>
      <c r="D2033" s="11"/>
      <c r="E2033" s="11"/>
      <c r="F2033" s="11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22"/>
      <c r="X2033" s="22"/>
      <c r="Y2033" s="29"/>
      <c r="Z2033" s="29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1"/>
      <c r="AL2033" s="11"/>
      <c r="AM2033" s="11"/>
      <c r="AN2033" s="11"/>
      <c r="AO2033" s="11"/>
      <c r="AP2033" s="11"/>
      <c r="AQ2033" s="11"/>
      <c r="AR2033" s="11"/>
      <c r="AS2033" s="11"/>
      <c r="AT2033" s="11"/>
      <c r="AU2033" s="11"/>
      <c r="AV2033" s="11"/>
      <c r="AW2033" s="11"/>
      <c r="AX2033" s="11"/>
      <c r="AY2033" s="11"/>
      <c r="AZ2033" s="11"/>
      <c r="BA2033" s="11"/>
      <c r="BB2033" s="11"/>
    </row>
    <row r="2034" spans="1:54" x14ac:dyDescent="0.25">
      <c r="A2034" s="11"/>
      <c r="B2034" s="12"/>
      <c r="C2034" s="12"/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22"/>
      <c r="X2034" s="22"/>
      <c r="Y2034" s="29"/>
      <c r="Z2034" s="29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1"/>
      <c r="AL2034" s="11"/>
      <c r="AM2034" s="11"/>
      <c r="AN2034" s="11"/>
      <c r="AO2034" s="11"/>
      <c r="AP2034" s="11"/>
      <c r="AQ2034" s="11"/>
      <c r="AR2034" s="11"/>
      <c r="AS2034" s="11"/>
      <c r="AT2034" s="11"/>
      <c r="AU2034" s="11"/>
      <c r="AV2034" s="11"/>
      <c r="AW2034" s="11"/>
      <c r="AX2034" s="11"/>
      <c r="AY2034" s="11"/>
      <c r="AZ2034" s="11"/>
      <c r="BA2034" s="11"/>
      <c r="BB2034" s="11"/>
    </row>
    <row r="2035" spans="1:54" x14ac:dyDescent="0.25">
      <c r="A2035" s="11"/>
      <c r="B2035" s="12"/>
      <c r="C2035" s="12"/>
      <c r="D2035" s="11"/>
      <c r="E2035" s="11"/>
      <c r="F2035" s="11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22"/>
      <c r="X2035" s="22"/>
      <c r="Y2035" s="29"/>
      <c r="Z2035" s="29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11"/>
      <c r="AR2035" s="11"/>
      <c r="AS2035" s="11"/>
      <c r="AT2035" s="11"/>
      <c r="AU2035" s="11"/>
      <c r="AV2035" s="11"/>
      <c r="AW2035" s="11"/>
      <c r="AX2035" s="11"/>
      <c r="AY2035" s="11"/>
      <c r="AZ2035" s="11"/>
      <c r="BA2035" s="11"/>
      <c r="BB2035" s="11"/>
    </row>
    <row r="2036" spans="1:54" x14ac:dyDescent="0.25">
      <c r="A2036" s="11"/>
      <c r="B2036" s="12"/>
      <c r="C2036" s="12"/>
      <c r="D2036" s="11"/>
      <c r="E2036" s="11"/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22"/>
      <c r="X2036" s="22"/>
      <c r="Y2036" s="29"/>
      <c r="Z2036" s="29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1"/>
      <c r="AL2036" s="11"/>
      <c r="AM2036" s="11"/>
      <c r="AN2036" s="11"/>
      <c r="AO2036" s="11"/>
      <c r="AP2036" s="11"/>
      <c r="AQ2036" s="11"/>
      <c r="AR2036" s="11"/>
      <c r="AS2036" s="11"/>
      <c r="AT2036" s="11"/>
      <c r="AU2036" s="11"/>
      <c r="AV2036" s="11"/>
      <c r="AW2036" s="11"/>
      <c r="AX2036" s="11"/>
      <c r="AY2036" s="11"/>
      <c r="AZ2036" s="11"/>
      <c r="BA2036" s="11"/>
      <c r="BB2036" s="11"/>
    </row>
    <row r="2037" spans="1:54" x14ac:dyDescent="0.25">
      <c r="A2037" s="11"/>
      <c r="B2037" s="12"/>
      <c r="C2037" s="12"/>
      <c r="D2037" s="11"/>
      <c r="E2037" s="11"/>
      <c r="F2037" s="11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22"/>
      <c r="X2037" s="22"/>
      <c r="Y2037" s="29"/>
      <c r="Z2037" s="29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1"/>
      <c r="AL2037" s="11"/>
      <c r="AM2037" s="11"/>
      <c r="AN2037" s="11"/>
      <c r="AO2037" s="11"/>
      <c r="AP2037" s="11"/>
      <c r="AQ2037" s="11"/>
      <c r="AR2037" s="11"/>
      <c r="AS2037" s="11"/>
      <c r="AT2037" s="11"/>
      <c r="AU2037" s="11"/>
      <c r="AV2037" s="11"/>
      <c r="AW2037" s="11"/>
      <c r="AX2037" s="11"/>
      <c r="AY2037" s="11"/>
      <c r="AZ2037" s="11"/>
      <c r="BA2037" s="11"/>
      <c r="BB2037" s="11"/>
    </row>
    <row r="2038" spans="1:54" x14ac:dyDescent="0.25">
      <c r="A2038" s="11"/>
      <c r="B2038" s="12"/>
      <c r="C2038" s="12"/>
      <c r="D2038" s="11"/>
      <c r="E2038" s="11"/>
      <c r="F2038" s="11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22"/>
      <c r="X2038" s="22"/>
      <c r="Y2038" s="29"/>
      <c r="Z2038" s="29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1"/>
      <c r="AL2038" s="11"/>
      <c r="AM2038" s="11"/>
      <c r="AN2038" s="11"/>
      <c r="AO2038" s="11"/>
      <c r="AP2038" s="11"/>
      <c r="AQ2038" s="11"/>
      <c r="AR2038" s="11"/>
      <c r="AS2038" s="11"/>
      <c r="AT2038" s="11"/>
      <c r="AU2038" s="11"/>
      <c r="AV2038" s="11"/>
      <c r="AW2038" s="11"/>
      <c r="AX2038" s="11"/>
      <c r="AY2038" s="11"/>
      <c r="AZ2038" s="11"/>
      <c r="BA2038" s="11"/>
      <c r="BB2038" s="11"/>
    </row>
    <row r="2039" spans="1:54" x14ac:dyDescent="0.25">
      <c r="A2039" s="11"/>
      <c r="B2039" s="12"/>
      <c r="C2039" s="12"/>
      <c r="D2039" s="11"/>
      <c r="E2039" s="11"/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22"/>
      <c r="X2039" s="22"/>
      <c r="Y2039" s="29"/>
      <c r="Z2039" s="29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11"/>
      <c r="AR2039" s="11"/>
      <c r="AS2039" s="11"/>
      <c r="AT2039" s="11"/>
      <c r="AU2039" s="11"/>
      <c r="AV2039" s="11"/>
      <c r="AW2039" s="11"/>
      <c r="AX2039" s="11"/>
      <c r="AY2039" s="11"/>
      <c r="AZ2039" s="11"/>
      <c r="BA2039" s="11"/>
      <c r="BB2039" s="11"/>
    </row>
    <row r="2040" spans="1:54" x14ac:dyDescent="0.25">
      <c r="A2040" s="11"/>
      <c r="B2040" s="12"/>
      <c r="C2040" s="12"/>
      <c r="D2040" s="11"/>
      <c r="E2040" s="11"/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22"/>
      <c r="X2040" s="22"/>
      <c r="Y2040" s="29"/>
      <c r="Z2040" s="29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11"/>
      <c r="AR2040" s="11"/>
      <c r="AS2040" s="11"/>
      <c r="AT2040" s="11"/>
      <c r="AU2040" s="11"/>
      <c r="AV2040" s="11"/>
      <c r="AW2040" s="11"/>
      <c r="AX2040" s="11"/>
      <c r="AY2040" s="11"/>
      <c r="AZ2040" s="11"/>
      <c r="BA2040" s="11"/>
      <c r="BB2040" s="11"/>
    </row>
    <row r="2041" spans="1:54" x14ac:dyDescent="0.25">
      <c r="A2041" s="11"/>
      <c r="B2041" s="12"/>
      <c r="C2041" s="12"/>
      <c r="D2041" s="11"/>
      <c r="E2041" s="11"/>
      <c r="F2041" s="11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22"/>
      <c r="X2041" s="22"/>
      <c r="Y2041" s="29"/>
      <c r="Z2041" s="29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11"/>
      <c r="AR2041" s="11"/>
      <c r="AS2041" s="11"/>
      <c r="AT2041" s="11"/>
      <c r="AU2041" s="11"/>
      <c r="AV2041" s="11"/>
      <c r="AW2041" s="11"/>
      <c r="AX2041" s="11"/>
      <c r="AY2041" s="11"/>
      <c r="AZ2041" s="11"/>
      <c r="BA2041" s="11"/>
      <c r="BB2041" s="11"/>
    </row>
    <row r="2042" spans="1:54" x14ac:dyDescent="0.25">
      <c r="A2042" s="11"/>
      <c r="B2042" s="12"/>
      <c r="C2042" s="12"/>
      <c r="D2042" s="11"/>
      <c r="E2042" s="11"/>
      <c r="F2042" s="11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22"/>
      <c r="X2042" s="22"/>
      <c r="Y2042" s="29"/>
      <c r="Z2042" s="29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11"/>
      <c r="AR2042" s="11"/>
      <c r="AS2042" s="11"/>
      <c r="AT2042" s="11"/>
      <c r="AU2042" s="11"/>
      <c r="AV2042" s="11"/>
      <c r="AW2042" s="11"/>
      <c r="AX2042" s="11"/>
      <c r="AY2042" s="11"/>
      <c r="AZ2042" s="11"/>
      <c r="BA2042" s="11"/>
      <c r="BB2042" s="11"/>
    </row>
    <row r="2043" spans="1:54" x14ac:dyDescent="0.25">
      <c r="A2043" s="11"/>
      <c r="B2043" s="12"/>
      <c r="C2043" s="12"/>
      <c r="D2043" s="11"/>
      <c r="E2043" s="11"/>
      <c r="F2043" s="11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22"/>
      <c r="X2043" s="22"/>
      <c r="Y2043" s="29"/>
      <c r="Z2043" s="29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1"/>
      <c r="AL2043" s="11"/>
      <c r="AM2043" s="11"/>
      <c r="AN2043" s="11"/>
      <c r="AO2043" s="11"/>
      <c r="AP2043" s="11"/>
      <c r="AQ2043" s="11"/>
      <c r="AR2043" s="11"/>
      <c r="AS2043" s="11"/>
      <c r="AT2043" s="11"/>
      <c r="AU2043" s="11"/>
      <c r="AV2043" s="11"/>
      <c r="AW2043" s="11"/>
      <c r="AX2043" s="11"/>
      <c r="AY2043" s="11"/>
      <c r="AZ2043" s="11"/>
      <c r="BA2043" s="11"/>
      <c r="BB2043" s="11"/>
    </row>
    <row r="2044" spans="1:54" x14ac:dyDescent="0.25">
      <c r="A2044" s="11"/>
      <c r="B2044" s="12"/>
      <c r="C2044" s="12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22"/>
      <c r="X2044" s="22"/>
      <c r="Y2044" s="29"/>
      <c r="Z2044" s="29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1"/>
      <c r="AL2044" s="11"/>
      <c r="AM2044" s="11"/>
      <c r="AN2044" s="11"/>
      <c r="AO2044" s="11"/>
      <c r="AP2044" s="11"/>
      <c r="AQ2044" s="11"/>
      <c r="AR2044" s="11"/>
      <c r="AS2044" s="11"/>
      <c r="AT2044" s="11"/>
      <c r="AU2044" s="11"/>
      <c r="AV2044" s="11"/>
      <c r="AW2044" s="11"/>
      <c r="AX2044" s="11"/>
      <c r="AY2044" s="11"/>
      <c r="AZ2044" s="11"/>
      <c r="BA2044" s="11"/>
      <c r="BB2044" s="11"/>
    </row>
    <row r="2045" spans="1:54" x14ac:dyDescent="0.25">
      <c r="A2045" s="11"/>
      <c r="B2045" s="12"/>
      <c r="C2045" s="12"/>
      <c r="D2045" s="11"/>
      <c r="E2045" s="11"/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22"/>
      <c r="X2045" s="22"/>
      <c r="Y2045" s="29"/>
      <c r="Z2045" s="29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1"/>
      <c r="AL2045" s="11"/>
      <c r="AM2045" s="11"/>
      <c r="AN2045" s="11"/>
      <c r="AO2045" s="11"/>
      <c r="AP2045" s="11"/>
      <c r="AQ2045" s="11"/>
      <c r="AR2045" s="11"/>
      <c r="AS2045" s="11"/>
      <c r="AT2045" s="11"/>
      <c r="AU2045" s="11"/>
      <c r="AV2045" s="11"/>
      <c r="AW2045" s="11"/>
      <c r="AX2045" s="11"/>
      <c r="AY2045" s="11"/>
      <c r="AZ2045" s="11"/>
      <c r="BA2045" s="11"/>
      <c r="BB2045" s="11"/>
    </row>
    <row r="2046" spans="1:54" x14ac:dyDescent="0.25">
      <c r="A2046" s="11"/>
      <c r="B2046" s="12"/>
      <c r="C2046" s="12"/>
      <c r="D2046" s="11"/>
      <c r="E2046" s="11"/>
      <c r="F2046" s="11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22"/>
      <c r="X2046" s="22"/>
      <c r="Y2046" s="29"/>
      <c r="Z2046" s="29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1"/>
      <c r="AM2046" s="11"/>
      <c r="AN2046" s="11"/>
      <c r="AO2046" s="11"/>
      <c r="AP2046" s="11"/>
      <c r="AQ2046" s="11"/>
      <c r="AR2046" s="11"/>
      <c r="AS2046" s="11"/>
      <c r="AT2046" s="11"/>
      <c r="AU2046" s="11"/>
      <c r="AV2046" s="11"/>
      <c r="AW2046" s="11"/>
      <c r="AX2046" s="11"/>
      <c r="AY2046" s="11"/>
      <c r="AZ2046" s="11"/>
      <c r="BA2046" s="11"/>
      <c r="BB2046" s="11"/>
    </row>
    <row r="2047" spans="1:54" x14ac:dyDescent="0.25">
      <c r="A2047" s="11"/>
      <c r="B2047" s="12"/>
      <c r="C2047" s="12"/>
      <c r="D2047" s="11"/>
      <c r="E2047" s="11"/>
      <c r="F2047" s="11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22"/>
      <c r="X2047" s="22"/>
      <c r="Y2047" s="29"/>
      <c r="Z2047" s="29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11"/>
      <c r="AR2047" s="11"/>
      <c r="AS2047" s="11"/>
      <c r="AT2047" s="11"/>
      <c r="AU2047" s="11"/>
      <c r="AV2047" s="11"/>
      <c r="AW2047" s="11"/>
      <c r="AX2047" s="11"/>
      <c r="AY2047" s="11"/>
      <c r="AZ2047" s="11"/>
      <c r="BA2047" s="11"/>
      <c r="BB2047" s="11"/>
    </row>
    <row r="2048" spans="1:54" x14ac:dyDescent="0.25">
      <c r="A2048" s="11"/>
      <c r="B2048" s="12"/>
      <c r="C2048" s="12"/>
      <c r="D2048" s="11"/>
      <c r="E2048" s="11"/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22"/>
      <c r="X2048" s="22"/>
      <c r="Y2048" s="29"/>
      <c r="Z2048" s="29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1"/>
      <c r="AN2048" s="11"/>
      <c r="AO2048" s="11"/>
      <c r="AP2048" s="11"/>
      <c r="AQ2048" s="11"/>
      <c r="AR2048" s="11"/>
      <c r="AS2048" s="11"/>
      <c r="AT2048" s="11"/>
      <c r="AU2048" s="11"/>
      <c r="AV2048" s="11"/>
      <c r="AW2048" s="11"/>
      <c r="AX2048" s="11"/>
      <c r="AY2048" s="11"/>
      <c r="AZ2048" s="11"/>
      <c r="BA2048" s="11"/>
      <c r="BB2048" s="11"/>
    </row>
    <row r="2049" spans="1:54" x14ac:dyDescent="0.25">
      <c r="A2049" s="11"/>
      <c r="B2049" s="12"/>
      <c r="C2049" s="12"/>
      <c r="D2049" s="11"/>
      <c r="E2049" s="11"/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22"/>
      <c r="X2049" s="22"/>
      <c r="Y2049" s="29"/>
      <c r="Z2049" s="29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1"/>
      <c r="AL2049" s="11"/>
      <c r="AM2049" s="11"/>
      <c r="AN2049" s="11"/>
      <c r="AO2049" s="11"/>
      <c r="AP2049" s="11"/>
      <c r="AQ2049" s="11"/>
      <c r="AR2049" s="11"/>
      <c r="AS2049" s="11"/>
      <c r="AT2049" s="11"/>
      <c r="AU2049" s="11"/>
      <c r="AV2049" s="11"/>
      <c r="AW2049" s="11"/>
      <c r="AX2049" s="11"/>
      <c r="AY2049" s="11"/>
      <c r="AZ2049" s="11"/>
      <c r="BA2049" s="11"/>
      <c r="BB2049" s="11"/>
    </row>
    <row r="2050" spans="1:54" x14ac:dyDescent="0.25">
      <c r="A2050" s="11"/>
      <c r="B2050" s="12"/>
      <c r="C2050" s="12"/>
      <c r="D2050" s="11"/>
      <c r="E2050" s="11"/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22"/>
      <c r="X2050" s="22"/>
      <c r="Y2050" s="29"/>
      <c r="Z2050" s="29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1"/>
      <c r="AL2050" s="11"/>
      <c r="AM2050" s="11"/>
      <c r="AN2050" s="11"/>
      <c r="AO2050" s="11"/>
      <c r="AP2050" s="11"/>
      <c r="AQ2050" s="11"/>
      <c r="AR2050" s="11"/>
      <c r="AS2050" s="11"/>
      <c r="AT2050" s="11"/>
      <c r="AU2050" s="11"/>
      <c r="AV2050" s="11"/>
      <c r="AW2050" s="11"/>
      <c r="AX2050" s="11"/>
      <c r="AY2050" s="11"/>
      <c r="AZ2050" s="11"/>
      <c r="BA2050" s="11"/>
      <c r="BB2050" s="11"/>
    </row>
    <row r="2051" spans="1:54" x14ac:dyDescent="0.25">
      <c r="A2051" s="11"/>
      <c r="B2051" s="12"/>
      <c r="C2051" s="12"/>
      <c r="D2051" s="11"/>
      <c r="E2051" s="11"/>
      <c r="F2051" s="11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22"/>
      <c r="X2051" s="22"/>
      <c r="Y2051" s="29"/>
      <c r="Z2051" s="29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1"/>
      <c r="AL2051" s="11"/>
      <c r="AM2051" s="11"/>
      <c r="AN2051" s="11"/>
      <c r="AO2051" s="11"/>
      <c r="AP2051" s="11"/>
      <c r="AQ2051" s="11"/>
      <c r="AR2051" s="11"/>
      <c r="AS2051" s="11"/>
      <c r="AT2051" s="11"/>
      <c r="AU2051" s="11"/>
      <c r="AV2051" s="11"/>
      <c r="AW2051" s="11"/>
      <c r="AX2051" s="11"/>
      <c r="AY2051" s="11"/>
      <c r="AZ2051" s="11"/>
      <c r="BA2051" s="11"/>
      <c r="BB2051" s="11"/>
    </row>
    <row r="2052" spans="1:54" x14ac:dyDescent="0.25">
      <c r="A2052" s="11"/>
      <c r="B2052" s="12"/>
      <c r="C2052" s="12"/>
      <c r="D2052" s="11"/>
      <c r="E2052" s="11"/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22"/>
      <c r="X2052" s="22"/>
      <c r="Y2052" s="29"/>
      <c r="Z2052" s="29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11"/>
      <c r="AR2052" s="11"/>
      <c r="AS2052" s="11"/>
      <c r="AT2052" s="11"/>
      <c r="AU2052" s="11"/>
      <c r="AV2052" s="11"/>
      <c r="AW2052" s="11"/>
      <c r="AX2052" s="11"/>
      <c r="AY2052" s="11"/>
      <c r="AZ2052" s="11"/>
      <c r="BA2052" s="11"/>
      <c r="BB2052" s="11"/>
    </row>
    <row r="2053" spans="1:54" x14ac:dyDescent="0.25">
      <c r="A2053" s="11"/>
      <c r="B2053" s="12"/>
      <c r="C2053" s="12"/>
      <c r="D2053" s="11"/>
      <c r="E2053" s="11"/>
      <c r="F2053" s="11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22"/>
      <c r="X2053" s="22"/>
      <c r="Y2053" s="29"/>
      <c r="Z2053" s="29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11"/>
      <c r="AR2053" s="11"/>
      <c r="AS2053" s="11"/>
      <c r="AT2053" s="11"/>
      <c r="AU2053" s="11"/>
      <c r="AV2053" s="11"/>
      <c r="AW2053" s="11"/>
      <c r="AX2053" s="11"/>
      <c r="AY2053" s="11"/>
      <c r="AZ2053" s="11"/>
      <c r="BA2053" s="11"/>
      <c r="BB2053" s="11"/>
    </row>
    <row r="2054" spans="1:54" x14ac:dyDescent="0.25">
      <c r="A2054" s="11"/>
      <c r="B2054" s="12"/>
      <c r="C2054" s="12"/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22"/>
      <c r="X2054" s="22"/>
      <c r="Y2054" s="29"/>
      <c r="Z2054" s="29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11"/>
      <c r="AR2054" s="11"/>
      <c r="AS2054" s="11"/>
      <c r="AT2054" s="11"/>
      <c r="AU2054" s="11"/>
      <c r="AV2054" s="11"/>
      <c r="AW2054" s="11"/>
      <c r="AX2054" s="11"/>
      <c r="AY2054" s="11"/>
      <c r="AZ2054" s="11"/>
      <c r="BA2054" s="11"/>
      <c r="BB2054" s="11"/>
    </row>
    <row r="2055" spans="1:54" x14ac:dyDescent="0.25">
      <c r="A2055" s="11"/>
      <c r="B2055" s="12"/>
      <c r="C2055" s="12"/>
      <c r="D2055" s="11"/>
      <c r="E2055" s="11"/>
      <c r="F2055" s="11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22"/>
      <c r="X2055" s="22"/>
      <c r="Y2055" s="29"/>
      <c r="Z2055" s="29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1"/>
      <c r="AL2055" s="11"/>
      <c r="AM2055" s="11"/>
      <c r="AN2055" s="11"/>
      <c r="AO2055" s="11"/>
      <c r="AP2055" s="11"/>
      <c r="AQ2055" s="11"/>
      <c r="AR2055" s="11"/>
      <c r="AS2055" s="11"/>
      <c r="AT2055" s="11"/>
      <c r="AU2055" s="11"/>
      <c r="AV2055" s="11"/>
      <c r="AW2055" s="11"/>
      <c r="AX2055" s="11"/>
      <c r="AY2055" s="11"/>
      <c r="AZ2055" s="11"/>
      <c r="BA2055" s="11"/>
      <c r="BB2055" s="11"/>
    </row>
    <row r="2056" spans="1:54" x14ac:dyDescent="0.25">
      <c r="A2056" s="11"/>
      <c r="B2056" s="12"/>
      <c r="C2056" s="12"/>
      <c r="D2056" s="11"/>
      <c r="E2056" s="11"/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22"/>
      <c r="X2056" s="22"/>
      <c r="Y2056" s="29"/>
      <c r="Z2056" s="29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1"/>
      <c r="AL2056" s="11"/>
      <c r="AM2056" s="11"/>
      <c r="AN2056" s="11"/>
      <c r="AO2056" s="11"/>
      <c r="AP2056" s="11"/>
      <c r="AQ2056" s="11"/>
      <c r="AR2056" s="11"/>
      <c r="AS2056" s="11"/>
      <c r="AT2056" s="11"/>
      <c r="AU2056" s="11"/>
      <c r="AV2056" s="11"/>
      <c r="AW2056" s="11"/>
      <c r="AX2056" s="11"/>
      <c r="AY2056" s="11"/>
      <c r="AZ2056" s="11"/>
      <c r="BA2056" s="11"/>
      <c r="BB2056" s="11"/>
    </row>
    <row r="2057" spans="1:54" x14ac:dyDescent="0.25">
      <c r="A2057" s="11"/>
      <c r="B2057" s="12"/>
      <c r="C2057" s="12"/>
      <c r="D2057" s="11"/>
      <c r="E2057" s="11"/>
      <c r="F2057" s="11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22"/>
      <c r="X2057" s="22"/>
      <c r="Y2057" s="29"/>
      <c r="Z2057" s="29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1"/>
      <c r="AL2057" s="11"/>
      <c r="AM2057" s="11"/>
      <c r="AN2057" s="11"/>
      <c r="AO2057" s="11"/>
      <c r="AP2057" s="11"/>
      <c r="AQ2057" s="11"/>
      <c r="AR2057" s="11"/>
      <c r="AS2057" s="11"/>
      <c r="AT2057" s="11"/>
      <c r="AU2057" s="11"/>
      <c r="AV2057" s="11"/>
      <c r="AW2057" s="11"/>
      <c r="AX2057" s="11"/>
      <c r="AY2057" s="11"/>
      <c r="AZ2057" s="11"/>
      <c r="BA2057" s="11"/>
      <c r="BB2057" s="11"/>
    </row>
    <row r="2058" spans="1:54" x14ac:dyDescent="0.25">
      <c r="A2058" s="11"/>
      <c r="B2058" s="12"/>
      <c r="C2058" s="12"/>
      <c r="D2058" s="11"/>
      <c r="E2058" s="11"/>
      <c r="F2058" s="11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22"/>
      <c r="X2058" s="22"/>
      <c r="Y2058" s="29"/>
      <c r="Z2058" s="29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11"/>
      <c r="AR2058" s="11"/>
      <c r="AS2058" s="11"/>
      <c r="AT2058" s="11"/>
      <c r="AU2058" s="11"/>
      <c r="AV2058" s="11"/>
      <c r="AW2058" s="11"/>
      <c r="AX2058" s="11"/>
      <c r="AY2058" s="11"/>
      <c r="AZ2058" s="11"/>
      <c r="BA2058" s="11"/>
      <c r="BB2058" s="11"/>
    </row>
    <row r="2059" spans="1:54" x14ac:dyDescent="0.25">
      <c r="A2059" s="11"/>
      <c r="B2059" s="12"/>
      <c r="C2059" s="12"/>
      <c r="D2059" s="11"/>
      <c r="E2059" s="11"/>
      <c r="F2059" s="11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22"/>
      <c r="X2059" s="22"/>
      <c r="Y2059" s="29"/>
      <c r="Z2059" s="29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11"/>
      <c r="AR2059" s="11"/>
      <c r="AS2059" s="11"/>
      <c r="AT2059" s="11"/>
      <c r="AU2059" s="11"/>
      <c r="AV2059" s="11"/>
      <c r="AW2059" s="11"/>
      <c r="AX2059" s="11"/>
      <c r="AY2059" s="11"/>
      <c r="AZ2059" s="11"/>
      <c r="BA2059" s="11"/>
      <c r="BB2059" s="11"/>
    </row>
    <row r="2060" spans="1:54" x14ac:dyDescent="0.25">
      <c r="A2060" s="11"/>
      <c r="B2060" s="12"/>
      <c r="C2060" s="12"/>
      <c r="D2060" s="11"/>
      <c r="E2060" s="11"/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22"/>
      <c r="X2060" s="22"/>
      <c r="Y2060" s="29"/>
      <c r="Z2060" s="29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11"/>
      <c r="AR2060" s="11"/>
      <c r="AS2060" s="11"/>
      <c r="AT2060" s="11"/>
      <c r="AU2060" s="11"/>
      <c r="AV2060" s="11"/>
      <c r="AW2060" s="11"/>
      <c r="AX2060" s="11"/>
      <c r="AY2060" s="11"/>
      <c r="AZ2060" s="11"/>
      <c r="BA2060" s="11"/>
      <c r="BB2060" s="11"/>
    </row>
    <row r="2061" spans="1:54" x14ac:dyDescent="0.25">
      <c r="A2061" s="11"/>
      <c r="B2061" s="12"/>
      <c r="C2061" s="12"/>
      <c r="D2061" s="11"/>
      <c r="E2061" s="11"/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22"/>
      <c r="X2061" s="22"/>
      <c r="Y2061" s="29"/>
      <c r="Z2061" s="29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1"/>
      <c r="AL2061" s="11"/>
      <c r="AM2061" s="11"/>
      <c r="AN2061" s="11"/>
      <c r="AO2061" s="11"/>
      <c r="AP2061" s="11"/>
      <c r="AQ2061" s="11"/>
      <c r="AR2061" s="11"/>
      <c r="AS2061" s="11"/>
      <c r="AT2061" s="11"/>
      <c r="AU2061" s="11"/>
      <c r="AV2061" s="11"/>
      <c r="AW2061" s="11"/>
      <c r="AX2061" s="11"/>
      <c r="AY2061" s="11"/>
      <c r="AZ2061" s="11"/>
      <c r="BA2061" s="11"/>
      <c r="BB2061" s="11"/>
    </row>
    <row r="2062" spans="1:54" x14ac:dyDescent="0.25">
      <c r="A2062" s="11"/>
      <c r="B2062" s="12"/>
      <c r="C2062" s="12"/>
      <c r="D2062" s="11"/>
      <c r="E2062" s="11"/>
      <c r="F2062" s="11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22"/>
      <c r="X2062" s="22"/>
      <c r="Y2062" s="29"/>
      <c r="Z2062" s="29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11"/>
      <c r="AR2062" s="11"/>
      <c r="AS2062" s="11"/>
      <c r="AT2062" s="11"/>
      <c r="AU2062" s="11"/>
      <c r="AV2062" s="11"/>
      <c r="AW2062" s="11"/>
      <c r="AX2062" s="11"/>
      <c r="AY2062" s="11"/>
      <c r="AZ2062" s="11"/>
      <c r="BA2062" s="11"/>
      <c r="BB2062" s="11"/>
    </row>
    <row r="2063" spans="1:54" x14ac:dyDescent="0.25">
      <c r="A2063" s="11"/>
      <c r="B2063" s="12"/>
      <c r="C2063" s="12"/>
      <c r="D2063" s="11"/>
      <c r="E2063" s="11"/>
      <c r="F2063" s="11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22"/>
      <c r="X2063" s="22"/>
      <c r="Y2063" s="29"/>
      <c r="Z2063" s="29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1"/>
      <c r="AL2063" s="11"/>
      <c r="AM2063" s="11"/>
      <c r="AN2063" s="11"/>
      <c r="AO2063" s="11"/>
      <c r="AP2063" s="11"/>
      <c r="AQ2063" s="11"/>
      <c r="AR2063" s="11"/>
      <c r="AS2063" s="11"/>
      <c r="AT2063" s="11"/>
      <c r="AU2063" s="11"/>
      <c r="AV2063" s="11"/>
      <c r="AW2063" s="11"/>
      <c r="AX2063" s="11"/>
      <c r="AY2063" s="11"/>
      <c r="AZ2063" s="11"/>
      <c r="BA2063" s="11"/>
      <c r="BB2063" s="11"/>
    </row>
    <row r="2064" spans="1:54" x14ac:dyDescent="0.25">
      <c r="A2064" s="11"/>
      <c r="B2064" s="12"/>
      <c r="C2064" s="12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22"/>
      <c r="X2064" s="22"/>
      <c r="Y2064" s="29"/>
      <c r="Z2064" s="29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11"/>
      <c r="AR2064" s="11"/>
      <c r="AS2064" s="11"/>
      <c r="AT2064" s="11"/>
      <c r="AU2064" s="11"/>
      <c r="AV2064" s="11"/>
      <c r="AW2064" s="11"/>
      <c r="AX2064" s="11"/>
      <c r="AY2064" s="11"/>
      <c r="AZ2064" s="11"/>
      <c r="BA2064" s="11"/>
      <c r="BB2064" s="11"/>
    </row>
    <row r="2065" spans="1:54" x14ac:dyDescent="0.25">
      <c r="A2065" s="11"/>
      <c r="B2065" s="12"/>
      <c r="C2065" s="12"/>
      <c r="D2065" s="11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22"/>
      <c r="X2065" s="22"/>
      <c r="Y2065" s="29"/>
      <c r="Z2065" s="29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1"/>
      <c r="AL2065" s="11"/>
      <c r="AM2065" s="11"/>
      <c r="AN2065" s="11"/>
      <c r="AO2065" s="11"/>
      <c r="AP2065" s="11"/>
      <c r="AQ2065" s="11"/>
      <c r="AR2065" s="11"/>
      <c r="AS2065" s="11"/>
      <c r="AT2065" s="11"/>
      <c r="AU2065" s="11"/>
      <c r="AV2065" s="11"/>
      <c r="AW2065" s="11"/>
      <c r="AX2065" s="11"/>
      <c r="AY2065" s="11"/>
      <c r="AZ2065" s="11"/>
      <c r="BA2065" s="11"/>
      <c r="BB2065" s="11"/>
    </row>
    <row r="2066" spans="1:54" x14ac:dyDescent="0.25">
      <c r="A2066" s="11"/>
      <c r="B2066" s="12"/>
      <c r="C2066" s="12"/>
      <c r="D2066" s="11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22"/>
      <c r="X2066" s="22"/>
      <c r="Y2066" s="29"/>
      <c r="Z2066" s="29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1"/>
      <c r="AL2066" s="11"/>
      <c r="AM2066" s="11"/>
      <c r="AN2066" s="11"/>
      <c r="AO2066" s="11"/>
      <c r="AP2066" s="11"/>
      <c r="AQ2066" s="11"/>
      <c r="AR2066" s="11"/>
      <c r="AS2066" s="11"/>
      <c r="AT2066" s="11"/>
      <c r="AU2066" s="11"/>
      <c r="AV2066" s="11"/>
      <c r="AW2066" s="11"/>
      <c r="AX2066" s="11"/>
      <c r="AY2066" s="11"/>
      <c r="AZ2066" s="11"/>
      <c r="BA2066" s="11"/>
      <c r="BB2066" s="11"/>
    </row>
    <row r="2067" spans="1:54" x14ac:dyDescent="0.25">
      <c r="A2067" s="11"/>
      <c r="B2067" s="12"/>
      <c r="C2067" s="12"/>
      <c r="D2067" s="11"/>
      <c r="E2067" s="11"/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22"/>
      <c r="X2067" s="22"/>
      <c r="Y2067" s="29"/>
      <c r="Z2067" s="29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1"/>
      <c r="AN2067" s="11"/>
      <c r="AO2067" s="11"/>
      <c r="AP2067" s="11"/>
      <c r="AQ2067" s="11"/>
      <c r="AR2067" s="11"/>
      <c r="AS2067" s="11"/>
      <c r="AT2067" s="11"/>
      <c r="AU2067" s="11"/>
      <c r="AV2067" s="11"/>
      <c r="AW2067" s="11"/>
      <c r="AX2067" s="11"/>
      <c r="AY2067" s="11"/>
      <c r="AZ2067" s="11"/>
      <c r="BA2067" s="11"/>
      <c r="BB2067" s="11"/>
    </row>
    <row r="2068" spans="1:54" x14ac:dyDescent="0.25">
      <c r="A2068" s="11"/>
      <c r="B2068" s="12"/>
      <c r="C2068" s="12"/>
      <c r="D2068" s="11"/>
      <c r="E2068" s="11"/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22"/>
      <c r="X2068" s="22"/>
      <c r="Y2068" s="29"/>
      <c r="Z2068" s="29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1"/>
      <c r="AL2068" s="11"/>
      <c r="AM2068" s="11"/>
      <c r="AN2068" s="11"/>
      <c r="AO2068" s="11"/>
      <c r="AP2068" s="11"/>
      <c r="AQ2068" s="11"/>
      <c r="AR2068" s="11"/>
      <c r="AS2068" s="11"/>
      <c r="AT2068" s="11"/>
      <c r="AU2068" s="11"/>
      <c r="AV2068" s="11"/>
      <c r="AW2068" s="11"/>
      <c r="AX2068" s="11"/>
      <c r="AY2068" s="11"/>
      <c r="AZ2068" s="11"/>
      <c r="BA2068" s="11"/>
      <c r="BB2068" s="11"/>
    </row>
    <row r="2069" spans="1:54" x14ac:dyDescent="0.25">
      <c r="A2069" s="11"/>
      <c r="B2069" s="12"/>
      <c r="C2069" s="12"/>
      <c r="D2069" s="11"/>
      <c r="E2069" s="11"/>
      <c r="F2069" s="11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22"/>
      <c r="X2069" s="22"/>
      <c r="Y2069" s="29"/>
      <c r="Z2069" s="29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11"/>
      <c r="AR2069" s="11"/>
      <c r="AS2069" s="11"/>
      <c r="AT2069" s="11"/>
      <c r="AU2069" s="11"/>
      <c r="AV2069" s="11"/>
      <c r="AW2069" s="11"/>
      <c r="AX2069" s="11"/>
      <c r="AY2069" s="11"/>
      <c r="AZ2069" s="11"/>
      <c r="BA2069" s="11"/>
      <c r="BB2069" s="11"/>
    </row>
    <row r="2070" spans="1:54" x14ac:dyDescent="0.25">
      <c r="A2070" s="11"/>
      <c r="B2070" s="12"/>
      <c r="C2070" s="12"/>
      <c r="D2070" s="11"/>
      <c r="E2070" s="11"/>
      <c r="F2070" s="11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22"/>
      <c r="X2070" s="22"/>
      <c r="Y2070" s="29"/>
      <c r="Z2070" s="29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11"/>
      <c r="AR2070" s="11"/>
      <c r="AS2070" s="11"/>
      <c r="AT2070" s="11"/>
      <c r="AU2070" s="11"/>
      <c r="AV2070" s="11"/>
      <c r="AW2070" s="11"/>
      <c r="AX2070" s="11"/>
      <c r="AY2070" s="11"/>
      <c r="AZ2070" s="11"/>
      <c r="BA2070" s="11"/>
      <c r="BB2070" s="11"/>
    </row>
    <row r="2071" spans="1:54" x14ac:dyDescent="0.25">
      <c r="A2071" s="11"/>
      <c r="B2071" s="12"/>
      <c r="C2071" s="12"/>
      <c r="D2071" s="11"/>
      <c r="E2071" s="11"/>
      <c r="F2071" s="11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22"/>
      <c r="X2071" s="22"/>
      <c r="Y2071" s="29"/>
      <c r="Z2071" s="29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11"/>
      <c r="AR2071" s="11"/>
      <c r="AS2071" s="11"/>
      <c r="AT2071" s="11"/>
      <c r="AU2071" s="11"/>
      <c r="AV2071" s="11"/>
      <c r="AW2071" s="11"/>
      <c r="AX2071" s="11"/>
      <c r="AY2071" s="11"/>
      <c r="AZ2071" s="11"/>
      <c r="BA2071" s="11"/>
      <c r="BB2071" s="11"/>
    </row>
    <row r="2072" spans="1:54" x14ac:dyDescent="0.25">
      <c r="A2072" s="11"/>
      <c r="B2072" s="12"/>
      <c r="C2072" s="12"/>
      <c r="D2072" s="11"/>
      <c r="E2072" s="11"/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22"/>
      <c r="X2072" s="22"/>
      <c r="Y2072" s="29"/>
      <c r="Z2072" s="29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11"/>
      <c r="AR2072" s="11"/>
      <c r="AS2072" s="11"/>
      <c r="AT2072" s="11"/>
      <c r="AU2072" s="11"/>
      <c r="AV2072" s="11"/>
      <c r="AW2072" s="11"/>
      <c r="AX2072" s="11"/>
      <c r="AY2072" s="11"/>
      <c r="AZ2072" s="11"/>
      <c r="BA2072" s="11"/>
      <c r="BB2072" s="11"/>
    </row>
    <row r="2073" spans="1:54" x14ac:dyDescent="0.25">
      <c r="A2073" s="11"/>
      <c r="B2073" s="12"/>
      <c r="C2073" s="12"/>
      <c r="D2073" s="11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22"/>
      <c r="X2073" s="22"/>
      <c r="Y2073" s="29"/>
      <c r="Z2073" s="29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11"/>
      <c r="AR2073" s="11"/>
      <c r="AS2073" s="11"/>
      <c r="AT2073" s="11"/>
      <c r="AU2073" s="11"/>
      <c r="AV2073" s="11"/>
      <c r="AW2073" s="11"/>
      <c r="AX2073" s="11"/>
      <c r="AY2073" s="11"/>
      <c r="AZ2073" s="11"/>
      <c r="BA2073" s="11"/>
      <c r="BB2073" s="11"/>
    </row>
    <row r="2074" spans="1:54" x14ac:dyDescent="0.25">
      <c r="A2074" s="11"/>
      <c r="B2074" s="12"/>
      <c r="C2074" s="12"/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22"/>
      <c r="X2074" s="22"/>
      <c r="Y2074" s="29"/>
      <c r="Z2074" s="29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11"/>
      <c r="AR2074" s="11"/>
      <c r="AS2074" s="11"/>
      <c r="AT2074" s="11"/>
      <c r="AU2074" s="11"/>
      <c r="AV2074" s="11"/>
      <c r="AW2074" s="11"/>
      <c r="AX2074" s="11"/>
      <c r="AY2074" s="11"/>
      <c r="AZ2074" s="11"/>
      <c r="BA2074" s="11"/>
      <c r="BB2074" s="11"/>
    </row>
    <row r="2075" spans="1:54" x14ac:dyDescent="0.25">
      <c r="A2075" s="11"/>
      <c r="B2075" s="12"/>
      <c r="C2075" s="12"/>
      <c r="D2075" s="11"/>
      <c r="E2075" s="11"/>
      <c r="F2075" s="11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22"/>
      <c r="X2075" s="22"/>
      <c r="Y2075" s="29"/>
      <c r="Z2075" s="29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1"/>
      <c r="AL2075" s="11"/>
      <c r="AM2075" s="11"/>
      <c r="AN2075" s="11"/>
      <c r="AO2075" s="11"/>
      <c r="AP2075" s="11"/>
      <c r="AQ2075" s="11"/>
      <c r="AR2075" s="11"/>
      <c r="AS2075" s="11"/>
      <c r="AT2075" s="11"/>
      <c r="AU2075" s="11"/>
      <c r="AV2075" s="11"/>
      <c r="AW2075" s="11"/>
      <c r="AX2075" s="11"/>
      <c r="AY2075" s="11"/>
      <c r="AZ2075" s="11"/>
      <c r="BA2075" s="11"/>
      <c r="BB2075" s="11"/>
    </row>
    <row r="2076" spans="1:54" x14ac:dyDescent="0.25">
      <c r="A2076" s="11"/>
      <c r="B2076" s="12"/>
      <c r="C2076" s="12"/>
      <c r="D2076" s="11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22"/>
      <c r="X2076" s="22"/>
      <c r="Y2076" s="29"/>
      <c r="Z2076" s="29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1"/>
      <c r="AL2076" s="11"/>
      <c r="AM2076" s="11"/>
      <c r="AN2076" s="11"/>
      <c r="AO2076" s="11"/>
      <c r="AP2076" s="11"/>
      <c r="AQ2076" s="11"/>
      <c r="AR2076" s="11"/>
      <c r="AS2076" s="11"/>
      <c r="AT2076" s="11"/>
      <c r="AU2076" s="11"/>
      <c r="AV2076" s="11"/>
      <c r="AW2076" s="11"/>
      <c r="AX2076" s="11"/>
      <c r="AY2076" s="11"/>
      <c r="AZ2076" s="11"/>
      <c r="BA2076" s="11"/>
      <c r="BB2076" s="11"/>
    </row>
    <row r="2077" spans="1:54" x14ac:dyDescent="0.25">
      <c r="A2077" s="11"/>
      <c r="B2077" s="12"/>
      <c r="C2077" s="12"/>
      <c r="D2077" s="11"/>
      <c r="E2077" s="11"/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22"/>
      <c r="X2077" s="22"/>
      <c r="Y2077" s="29"/>
      <c r="Z2077" s="29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1"/>
      <c r="AL2077" s="11"/>
      <c r="AM2077" s="11"/>
      <c r="AN2077" s="11"/>
      <c r="AO2077" s="11"/>
      <c r="AP2077" s="11"/>
      <c r="AQ2077" s="11"/>
      <c r="AR2077" s="11"/>
      <c r="AS2077" s="11"/>
      <c r="AT2077" s="11"/>
      <c r="AU2077" s="11"/>
      <c r="AV2077" s="11"/>
      <c r="AW2077" s="11"/>
      <c r="AX2077" s="11"/>
      <c r="AY2077" s="11"/>
      <c r="AZ2077" s="11"/>
      <c r="BA2077" s="11"/>
      <c r="BB2077" s="11"/>
    </row>
    <row r="2078" spans="1:54" x14ac:dyDescent="0.25">
      <c r="A2078" s="11"/>
      <c r="B2078" s="12"/>
      <c r="C2078" s="12"/>
      <c r="D2078" s="11"/>
      <c r="E2078" s="11"/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22"/>
      <c r="X2078" s="22"/>
      <c r="Y2078" s="29"/>
      <c r="Z2078" s="29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1"/>
      <c r="AL2078" s="11"/>
      <c r="AM2078" s="11"/>
      <c r="AN2078" s="11"/>
      <c r="AO2078" s="11"/>
      <c r="AP2078" s="11"/>
      <c r="AQ2078" s="11"/>
      <c r="AR2078" s="11"/>
      <c r="AS2078" s="11"/>
      <c r="AT2078" s="11"/>
      <c r="AU2078" s="11"/>
      <c r="AV2078" s="11"/>
      <c r="AW2078" s="11"/>
      <c r="AX2078" s="11"/>
      <c r="AY2078" s="11"/>
      <c r="AZ2078" s="11"/>
      <c r="BA2078" s="11"/>
      <c r="BB2078" s="11"/>
    </row>
    <row r="2079" spans="1:54" x14ac:dyDescent="0.25">
      <c r="A2079" s="11"/>
      <c r="B2079" s="12"/>
      <c r="C2079" s="12"/>
      <c r="D2079" s="11"/>
      <c r="E2079" s="11"/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22"/>
      <c r="X2079" s="22"/>
      <c r="Y2079" s="29"/>
      <c r="Z2079" s="29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11"/>
      <c r="AR2079" s="11"/>
      <c r="AS2079" s="11"/>
      <c r="AT2079" s="11"/>
      <c r="AU2079" s="11"/>
      <c r="AV2079" s="11"/>
      <c r="AW2079" s="11"/>
      <c r="AX2079" s="11"/>
      <c r="AY2079" s="11"/>
      <c r="AZ2079" s="11"/>
      <c r="BA2079" s="11"/>
      <c r="BB2079" s="11"/>
    </row>
    <row r="2080" spans="1:54" x14ac:dyDescent="0.25">
      <c r="A2080" s="11"/>
      <c r="B2080" s="12"/>
      <c r="C2080" s="12"/>
      <c r="D2080" s="11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22"/>
      <c r="X2080" s="22"/>
      <c r="Y2080" s="29"/>
      <c r="Z2080" s="29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1"/>
      <c r="AN2080" s="11"/>
      <c r="AO2080" s="11"/>
      <c r="AP2080" s="11"/>
      <c r="AQ2080" s="11"/>
      <c r="AR2080" s="11"/>
      <c r="AS2080" s="11"/>
      <c r="AT2080" s="11"/>
      <c r="AU2080" s="11"/>
      <c r="AV2080" s="11"/>
      <c r="AW2080" s="11"/>
      <c r="AX2080" s="11"/>
      <c r="AY2080" s="11"/>
      <c r="AZ2080" s="11"/>
      <c r="BA2080" s="11"/>
      <c r="BB2080" s="11"/>
    </row>
    <row r="2081" spans="1:54" x14ac:dyDescent="0.25">
      <c r="A2081" s="11"/>
      <c r="B2081" s="12"/>
      <c r="C2081" s="12"/>
      <c r="D2081" s="11"/>
      <c r="E2081" s="11"/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22"/>
      <c r="X2081" s="22"/>
      <c r="Y2081" s="29"/>
      <c r="Z2081" s="29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1"/>
      <c r="AN2081" s="11"/>
      <c r="AO2081" s="11"/>
      <c r="AP2081" s="11"/>
      <c r="AQ2081" s="11"/>
      <c r="AR2081" s="11"/>
      <c r="AS2081" s="11"/>
      <c r="AT2081" s="11"/>
      <c r="AU2081" s="11"/>
      <c r="AV2081" s="11"/>
      <c r="AW2081" s="11"/>
      <c r="AX2081" s="11"/>
      <c r="AY2081" s="11"/>
      <c r="AZ2081" s="11"/>
      <c r="BA2081" s="11"/>
      <c r="BB2081" s="11"/>
    </row>
    <row r="2082" spans="1:54" x14ac:dyDescent="0.25">
      <c r="A2082" s="11"/>
      <c r="B2082" s="12"/>
      <c r="C2082" s="12"/>
      <c r="D2082" s="11"/>
      <c r="E2082" s="11"/>
      <c r="F2082" s="11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22"/>
      <c r="X2082" s="22"/>
      <c r="Y2082" s="29"/>
      <c r="Z2082" s="29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1"/>
      <c r="AL2082" s="11"/>
      <c r="AM2082" s="11"/>
      <c r="AN2082" s="11"/>
      <c r="AO2082" s="11"/>
      <c r="AP2082" s="11"/>
      <c r="AQ2082" s="11"/>
      <c r="AR2082" s="11"/>
      <c r="AS2082" s="11"/>
      <c r="AT2082" s="11"/>
      <c r="AU2082" s="11"/>
      <c r="AV2082" s="11"/>
      <c r="AW2082" s="11"/>
      <c r="AX2082" s="11"/>
      <c r="AY2082" s="11"/>
      <c r="AZ2082" s="11"/>
      <c r="BA2082" s="11"/>
      <c r="BB2082" s="11"/>
    </row>
    <row r="2083" spans="1:54" x14ac:dyDescent="0.25">
      <c r="A2083" s="11"/>
      <c r="B2083" s="12"/>
      <c r="C2083" s="12"/>
      <c r="D2083" s="11"/>
      <c r="E2083" s="11"/>
      <c r="F2083" s="11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22"/>
      <c r="X2083" s="22"/>
      <c r="Y2083" s="29"/>
      <c r="Z2083" s="29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1"/>
      <c r="AL2083" s="11"/>
      <c r="AM2083" s="11"/>
      <c r="AN2083" s="11"/>
      <c r="AO2083" s="11"/>
      <c r="AP2083" s="11"/>
      <c r="AQ2083" s="11"/>
      <c r="AR2083" s="11"/>
      <c r="AS2083" s="11"/>
      <c r="AT2083" s="11"/>
      <c r="AU2083" s="11"/>
      <c r="AV2083" s="11"/>
      <c r="AW2083" s="11"/>
      <c r="AX2083" s="11"/>
      <c r="AY2083" s="11"/>
      <c r="AZ2083" s="11"/>
      <c r="BA2083" s="11"/>
      <c r="BB2083" s="11"/>
    </row>
    <row r="2084" spans="1:54" x14ac:dyDescent="0.25">
      <c r="A2084" s="11"/>
      <c r="B2084" s="12"/>
      <c r="C2084" s="12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22"/>
      <c r="X2084" s="22"/>
      <c r="Y2084" s="29"/>
      <c r="Z2084" s="29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11"/>
      <c r="AR2084" s="11"/>
      <c r="AS2084" s="11"/>
      <c r="AT2084" s="11"/>
      <c r="AU2084" s="11"/>
      <c r="AV2084" s="11"/>
      <c r="AW2084" s="11"/>
      <c r="AX2084" s="11"/>
      <c r="AY2084" s="11"/>
      <c r="AZ2084" s="11"/>
      <c r="BA2084" s="11"/>
      <c r="BB2084" s="11"/>
    </row>
    <row r="2085" spans="1:54" x14ac:dyDescent="0.25">
      <c r="A2085" s="11"/>
      <c r="B2085" s="12"/>
      <c r="C2085" s="12"/>
      <c r="D2085" s="11"/>
      <c r="E2085" s="11"/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22"/>
      <c r="X2085" s="22"/>
      <c r="Y2085" s="29"/>
      <c r="Z2085" s="29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11"/>
      <c r="AR2085" s="11"/>
      <c r="AS2085" s="11"/>
      <c r="AT2085" s="11"/>
      <c r="AU2085" s="11"/>
      <c r="AV2085" s="11"/>
      <c r="AW2085" s="11"/>
      <c r="AX2085" s="11"/>
      <c r="AY2085" s="11"/>
      <c r="AZ2085" s="11"/>
      <c r="BA2085" s="11"/>
      <c r="BB2085" s="11"/>
    </row>
    <row r="2086" spans="1:54" x14ac:dyDescent="0.25">
      <c r="A2086" s="11"/>
      <c r="B2086" s="12"/>
      <c r="C2086" s="12"/>
      <c r="D2086" s="11"/>
      <c r="E2086" s="11"/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22"/>
      <c r="X2086" s="22"/>
      <c r="Y2086" s="29"/>
      <c r="Z2086" s="29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11"/>
      <c r="AR2086" s="11"/>
      <c r="AS2086" s="11"/>
      <c r="AT2086" s="11"/>
      <c r="AU2086" s="11"/>
      <c r="AV2086" s="11"/>
      <c r="AW2086" s="11"/>
      <c r="AX2086" s="11"/>
      <c r="AY2086" s="11"/>
      <c r="AZ2086" s="11"/>
      <c r="BA2086" s="11"/>
      <c r="BB2086" s="11"/>
    </row>
    <row r="2087" spans="1:54" x14ac:dyDescent="0.25">
      <c r="A2087" s="11"/>
      <c r="B2087" s="12"/>
      <c r="C2087" s="12"/>
      <c r="D2087" s="11"/>
      <c r="E2087" s="11"/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22"/>
      <c r="X2087" s="22"/>
      <c r="Y2087" s="29"/>
      <c r="Z2087" s="29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11"/>
      <c r="AR2087" s="11"/>
      <c r="AS2087" s="11"/>
      <c r="AT2087" s="11"/>
      <c r="AU2087" s="11"/>
      <c r="AV2087" s="11"/>
      <c r="AW2087" s="11"/>
      <c r="AX2087" s="11"/>
      <c r="AY2087" s="11"/>
      <c r="AZ2087" s="11"/>
      <c r="BA2087" s="11"/>
      <c r="BB2087" s="11"/>
    </row>
    <row r="2088" spans="1:54" x14ac:dyDescent="0.25">
      <c r="A2088" s="11"/>
      <c r="B2088" s="12"/>
      <c r="C2088" s="12"/>
      <c r="D2088" s="11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22"/>
      <c r="X2088" s="22"/>
      <c r="Y2088" s="29"/>
      <c r="Z2088" s="29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1"/>
      <c r="AN2088" s="11"/>
      <c r="AO2088" s="11"/>
      <c r="AP2088" s="11"/>
      <c r="AQ2088" s="11"/>
      <c r="AR2088" s="11"/>
      <c r="AS2088" s="11"/>
      <c r="AT2088" s="11"/>
      <c r="AU2088" s="11"/>
      <c r="AV2088" s="11"/>
      <c r="AW2088" s="11"/>
      <c r="AX2088" s="11"/>
      <c r="AY2088" s="11"/>
      <c r="AZ2088" s="11"/>
      <c r="BA2088" s="11"/>
      <c r="BB2088" s="11"/>
    </row>
    <row r="2089" spans="1:54" x14ac:dyDescent="0.25">
      <c r="A2089" s="11"/>
      <c r="B2089" s="12"/>
      <c r="C2089" s="12"/>
      <c r="D2089" s="11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22"/>
      <c r="X2089" s="22"/>
      <c r="Y2089" s="29"/>
      <c r="Z2089" s="29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1"/>
      <c r="AL2089" s="11"/>
      <c r="AM2089" s="11"/>
      <c r="AN2089" s="11"/>
      <c r="AO2089" s="11"/>
      <c r="AP2089" s="11"/>
      <c r="AQ2089" s="11"/>
      <c r="AR2089" s="11"/>
      <c r="AS2089" s="11"/>
      <c r="AT2089" s="11"/>
      <c r="AU2089" s="11"/>
      <c r="AV2089" s="11"/>
      <c r="AW2089" s="11"/>
      <c r="AX2089" s="11"/>
      <c r="AY2089" s="11"/>
      <c r="AZ2089" s="11"/>
      <c r="BA2089" s="11"/>
      <c r="BB2089" s="11"/>
    </row>
    <row r="2090" spans="1:54" x14ac:dyDescent="0.25">
      <c r="A2090" s="11"/>
      <c r="B2090" s="12"/>
      <c r="C2090" s="12"/>
      <c r="D2090" s="11"/>
      <c r="E2090" s="11"/>
      <c r="F2090" s="11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22"/>
      <c r="X2090" s="22"/>
      <c r="Y2090" s="29"/>
      <c r="Z2090" s="29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1"/>
      <c r="AL2090" s="11"/>
      <c r="AM2090" s="11"/>
      <c r="AN2090" s="11"/>
      <c r="AO2090" s="11"/>
      <c r="AP2090" s="11"/>
      <c r="AQ2090" s="11"/>
      <c r="AR2090" s="11"/>
      <c r="AS2090" s="11"/>
      <c r="AT2090" s="11"/>
      <c r="AU2090" s="11"/>
      <c r="AV2090" s="11"/>
      <c r="AW2090" s="11"/>
      <c r="AX2090" s="11"/>
      <c r="AY2090" s="11"/>
      <c r="AZ2090" s="11"/>
      <c r="BA2090" s="11"/>
      <c r="BB2090" s="11"/>
    </row>
    <row r="2091" spans="1:54" x14ac:dyDescent="0.25">
      <c r="A2091" s="11"/>
      <c r="B2091" s="12"/>
      <c r="C2091" s="12"/>
      <c r="D2091" s="11"/>
      <c r="E2091" s="11"/>
      <c r="F2091" s="11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22"/>
      <c r="X2091" s="22"/>
      <c r="Y2091" s="29"/>
      <c r="Z2091" s="29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11"/>
      <c r="AR2091" s="11"/>
      <c r="AS2091" s="11"/>
      <c r="AT2091" s="11"/>
      <c r="AU2091" s="11"/>
      <c r="AV2091" s="11"/>
      <c r="AW2091" s="11"/>
      <c r="AX2091" s="11"/>
      <c r="AY2091" s="11"/>
      <c r="AZ2091" s="11"/>
      <c r="BA2091" s="11"/>
      <c r="BB2091" s="11"/>
    </row>
    <row r="2092" spans="1:54" x14ac:dyDescent="0.25">
      <c r="A2092" s="11"/>
      <c r="B2092" s="12"/>
      <c r="C2092" s="12"/>
      <c r="D2092" s="11"/>
      <c r="E2092" s="11"/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22"/>
      <c r="X2092" s="22"/>
      <c r="Y2092" s="29"/>
      <c r="Z2092" s="29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1"/>
      <c r="AL2092" s="11"/>
      <c r="AM2092" s="11"/>
      <c r="AN2092" s="11"/>
      <c r="AO2092" s="11"/>
      <c r="AP2092" s="11"/>
      <c r="AQ2092" s="11"/>
      <c r="AR2092" s="11"/>
      <c r="AS2092" s="11"/>
      <c r="AT2092" s="11"/>
      <c r="AU2092" s="11"/>
      <c r="AV2092" s="11"/>
      <c r="AW2092" s="11"/>
      <c r="AX2092" s="11"/>
      <c r="AY2092" s="11"/>
      <c r="AZ2092" s="11"/>
      <c r="BA2092" s="11"/>
      <c r="BB2092" s="11"/>
    </row>
    <row r="2093" spans="1:54" x14ac:dyDescent="0.25">
      <c r="A2093" s="11"/>
      <c r="B2093" s="12"/>
      <c r="C2093" s="12"/>
      <c r="D2093" s="11"/>
      <c r="E2093" s="11"/>
      <c r="F2093" s="11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22"/>
      <c r="X2093" s="22"/>
      <c r="Y2093" s="29"/>
      <c r="Z2093" s="29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1"/>
      <c r="AL2093" s="11"/>
      <c r="AM2093" s="11"/>
      <c r="AN2093" s="11"/>
      <c r="AO2093" s="11"/>
      <c r="AP2093" s="11"/>
      <c r="AQ2093" s="11"/>
      <c r="AR2093" s="11"/>
      <c r="AS2093" s="11"/>
      <c r="AT2093" s="11"/>
      <c r="AU2093" s="11"/>
      <c r="AV2093" s="11"/>
      <c r="AW2093" s="11"/>
      <c r="AX2093" s="11"/>
      <c r="AY2093" s="11"/>
      <c r="AZ2093" s="11"/>
      <c r="BA2093" s="11"/>
      <c r="BB2093" s="11"/>
    </row>
    <row r="2094" spans="1:54" x14ac:dyDescent="0.25">
      <c r="A2094" s="11"/>
      <c r="B2094" s="12"/>
      <c r="C2094" s="12"/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22"/>
      <c r="X2094" s="22"/>
      <c r="Y2094" s="29"/>
      <c r="Z2094" s="29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1"/>
      <c r="AM2094" s="11"/>
      <c r="AN2094" s="11"/>
      <c r="AO2094" s="11"/>
      <c r="AP2094" s="11"/>
      <c r="AQ2094" s="11"/>
      <c r="AR2094" s="11"/>
      <c r="AS2094" s="11"/>
      <c r="AT2094" s="11"/>
      <c r="AU2094" s="11"/>
      <c r="AV2094" s="11"/>
      <c r="AW2094" s="11"/>
      <c r="AX2094" s="11"/>
      <c r="AY2094" s="11"/>
      <c r="AZ2094" s="11"/>
      <c r="BA2094" s="11"/>
      <c r="BB2094" s="11"/>
    </row>
    <row r="2095" spans="1:54" x14ac:dyDescent="0.25">
      <c r="A2095" s="11"/>
      <c r="B2095" s="12"/>
      <c r="C2095" s="12"/>
      <c r="D2095" s="11"/>
      <c r="E2095" s="11"/>
      <c r="F2095" s="11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22"/>
      <c r="X2095" s="22"/>
      <c r="Y2095" s="29"/>
      <c r="Z2095" s="29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1"/>
      <c r="AL2095" s="11"/>
      <c r="AM2095" s="11"/>
      <c r="AN2095" s="11"/>
      <c r="AO2095" s="11"/>
      <c r="AP2095" s="11"/>
      <c r="AQ2095" s="11"/>
      <c r="AR2095" s="11"/>
      <c r="AS2095" s="11"/>
      <c r="AT2095" s="11"/>
      <c r="AU2095" s="11"/>
      <c r="AV2095" s="11"/>
      <c r="AW2095" s="11"/>
      <c r="AX2095" s="11"/>
      <c r="AY2095" s="11"/>
      <c r="AZ2095" s="11"/>
      <c r="BA2095" s="11"/>
      <c r="BB2095" s="11"/>
    </row>
    <row r="2096" spans="1:54" x14ac:dyDescent="0.25">
      <c r="A2096" s="11"/>
      <c r="B2096" s="12"/>
      <c r="C2096" s="12"/>
      <c r="D2096" s="11"/>
      <c r="E2096" s="11"/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22"/>
      <c r="X2096" s="22"/>
      <c r="Y2096" s="29"/>
      <c r="Z2096" s="29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1"/>
      <c r="AL2096" s="11"/>
      <c r="AM2096" s="11"/>
      <c r="AN2096" s="11"/>
      <c r="AO2096" s="11"/>
      <c r="AP2096" s="11"/>
      <c r="AQ2096" s="11"/>
      <c r="AR2096" s="11"/>
      <c r="AS2096" s="11"/>
      <c r="AT2096" s="11"/>
      <c r="AU2096" s="11"/>
      <c r="AV2096" s="11"/>
      <c r="AW2096" s="11"/>
      <c r="AX2096" s="11"/>
      <c r="AY2096" s="11"/>
      <c r="AZ2096" s="11"/>
      <c r="BA2096" s="11"/>
      <c r="BB2096" s="11"/>
    </row>
    <row r="2097" spans="1:54" x14ac:dyDescent="0.25">
      <c r="A2097" s="11"/>
      <c r="B2097" s="12"/>
      <c r="C2097" s="12"/>
      <c r="D2097" s="11"/>
      <c r="E2097" s="11"/>
      <c r="F2097" s="11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22"/>
      <c r="X2097" s="22"/>
      <c r="Y2097" s="29"/>
      <c r="Z2097" s="29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11"/>
      <c r="AR2097" s="11"/>
      <c r="AS2097" s="11"/>
      <c r="AT2097" s="11"/>
      <c r="AU2097" s="11"/>
      <c r="AV2097" s="11"/>
      <c r="AW2097" s="11"/>
      <c r="AX2097" s="11"/>
      <c r="AY2097" s="11"/>
      <c r="AZ2097" s="11"/>
      <c r="BA2097" s="11"/>
      <c r="BB2097" s="11"/>
    </row>
    <row r="2098" spans="1:54" x14ac:dyDescent="0.25">
      <c r="A2098" s="11"/>
      <c r="B2098" s="12"/>
      <c r="C2098" s="12"/>
      <c r="D2098" s="11"/>
      <c r="E2098" s="11"/>
      <c r="F2098" s="11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22"/>
      <c r="X2098" s="22"/>
      <c r="Y2098" s="29"/>
      <c r="Z2098" s="29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1"/>
      <c r="AN2098" s="11"/>
      <c r="AO2098" s="11"/>
      <c r="AP2098" s="11"/>
      <c r="AQ2098" s="11"/>
      <c r="AR2098" s="11"/>
      <c r="AS2098" s="11"/>
      <c r="AT2098" s="11"/>
      <c r="AU2098" s="11"/>
      <c r="AV2098" s="11"/>
      <c r="AW2098" s="11"/>
      <c r="AX2098" s="11"/>
      <c r="AY2098" s="11"/>
      <c r="AZ2098" s="11"/>
      <c r="BA2098" s="11"/>
      <c r="BB2098" s="11"/>
    </row>
    <row r="2099" spans="1:54" x14ac:dyDescent="0.25">
      <c r="A2099" s="11"/>
      <c r="B2099" s="12"/>
      <c r="C2099" s="12"/>
      <c r="D2099" s="11"/>
      <c r="E2099" s="11"/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22"/>
      <c r="X2099" s="22"/>
      <c r="Y2099" s="29"/>
      <c r="Z2099" s="29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1"/>
      <c r="AL2099" s="11"/>
      <c r="AM2099" s="11"/>
      <c r="AN2099" s="11"/>
      <c r="AO2099" s="11"/>
      <c r="AP2099" s="11"/>
      <c r="AQ2099" s="11"/>
      <c r="AR2099" s="11"/>
      <c r="AS2099" s="11"/>
      <c r="AT2099" s="11"/>
      <c r="AU2099" s="11"/>
      <c r="AV2099" s="11"/>
      <c r="AW2099" s="11"/>
      <c r="AX2099" s="11"/>
      <c r="AY2099" s="11"/>
      <c r="AZ2099" s="11"/>
      <c r="BA2099" s="11"/>
      <c r="BB2099" s="11"/>
    </row>
    <row r="2100" spans="1:54" x14ac:dyDescent="0.25">
      <c r="A2100" s="11"/>
      <c r="B2100" s="12"/>
      <c r="C2100" s="12"/>
      <c r="D2100" s="11"/>
      <c r="E2100" s="11"/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22"/>
      <c r="X2100" s="22"/>
      <c r="Y2100" s="29"/>
      <c r="Z2100" s="29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1"/>
      <c r="AL2100" s="11"/>
      <c r="AM2100" s="11"/>
      <c r="AN2100" s="11"/>
      <c r="AO2100" s="11"/>
      <c r="AP2100" s="11"/>
      <c r="AQ2100" s="11"/>
      <c r="AR2100" s="11"/>
      <c r="AS2100" s="11"/>
      <c r="AT2100" s="11"/>
      <c r="AU2100" s="11"/>
      <c r="AV2100" s="11"/>
      <c r="AW2100" s="11"/>
      <c r="AX2100" s="11"/>
      <c r="AY2100" s="11"/>
      <c r="AZ2100" s="11"/>
      <c r="BA2100" s="11"/>
      <c r="BB2100" s="11"/>
    </row>
    <row r="2101" spans="1:54" x14ac:dyDescent="0.25">
      <c r="A2101" s="11"/>
      <c r="B2101" s="12"/>
      <c r="C2101" s="12"/>
      <c r="D2101" s="11"/>
      <c r="E2101" s="11"/>
      <c r="F2101" s="11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22"/>
      <c r="X2101" s="22"/>
      <c r="Y2101" s="29"/>
      <c r="Z2101" s="29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1"/>
      <c r="AL2101" s="11"/>
      <c r="AM2101" s="11"/>
      <c r="AN2101" s="11"/>
      <c r="AO2101" s="11"/>
      <c r="AP2101" s="11"/>
      <c r="AQ2101" s="11"/>
      <c r="AR2101" s="11"/>
      <c r="AS2101" s="11"/>
      <c r="AT2101" s="11"/>
      <c r="AU2101" s="11"/>
      <c r="AV2101" s="11"/>
      <c r="AW2101" s="11"/>
      <c r="AX2101" s="11"/>
      <c r="AY2101" s="11"/>
      <c r="AZ2101" s="11"/>
      <c r="BA2101" s="11"/>
      <c r="BB2101" s="11"/>
    </row>
    <row r="2102" spans="1:54" x14ac:dyDescent="0.25">
      <c r="A2102" s="11"/>
      <c r="B2102" s="12"/>
      <c r="C2102" s="12"/>
      <c r="D2102" s="11"/>
      <c r="E2102" s="11"/>
      <c r="F2102" s="11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22"/>
      <c r="X2102" s="22"/>
      <c r="Y2102" s="29"/>
      <c r="Z2102" s="29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1"/>
      <c r="AL2102" s="11"/>
      <c r="AM2102" s="11"/>
      <c r="AN2102" s="11"/>
      <c r="AO2102" s="11"/>
      <c r="AP2102" s="11"/>
      <c r="AQ2102" s="11"/>
      <c r="AR2102" s="11"/>
      <c r="AS2102" s="11"/>
      <c r="AT2102" s="11"/>
      <c r="AU2102" s="11"/>
      <c r="AV2102" s="11"/>
      <c r="AW2102" s="11"/>
      <c r="AX2102" s="11"/>
      <c r="AY2102" s="11"/>
      <c r="AZ2102" s="11"/>
      <c r="BA2102" s="11"/>
      <c r="BB2102" s="11"/>
    </row>
    <row r="2103" spans="1:54" x14ac:dyDescent="0.25">
      <c r="A2103" s="11"/>
      <c r="B2103" s="12"/>
      <c r="C2103" s="12"/>
      <c r="D2103" s="11"/>
      <c r="E2103" s="11"/>
      <c r="F2103" s="11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22"/>
      <c r="X2103" s="22"/>
      <c r="Y2103" s="29"/>
      <c r="Z2103" s="29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1"/>
      <c r="AL2103" s="11"/>
      <c r="AM2103" s="11"/>
      <c r="AN2103" s="11"/>
      <c r="AO2103" s="11"/>
      <c r="AP2103" s="11"/>
      <c r="AQ2103" s="11"/>
      <c r="AR2103" s="11"/>
      <c r="AS2103" s="11"/>
      <c r="AT2103" s="11"/>
      <c r="AU2103" s="11"/>
      <c r="AV2103" s="11"/>
      <c r="AW2103" s="11"/>
      <c r="AX2103" s="11"/>
      <c r="AY2103" s="11"/>
      <c r="AZ2103" s="11"/>
      <c r="BA2103" s="11"/>
      <c r="BB2103" s="11"/>
    </row>
    <row r="2104" spans="1:54" x14ac:dyDescent="0.25">
      <c r="A2104" s="11"/>
      <c r="B2104" s="12"/>
      <c r="C2104" s="12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22"/>
      <c r="X2104" s="22"/>
      <c r="Y2104" s="29"/>
      <c r="Z2104" s="29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1"/>
      <c r="AL2104" s="11"/>
      <c r="AM2104" s="11"/>
      <c r="AN2104" s="11"/>
      <c r="AO2104" s="11"/>
      <c r="AP2104" s="11"/>
      <c r="AQ2104" s="11"/>
      <c r="AR2104" s="11"/>
      <c r="AS2104" s="11"/>
      <c r="AT2104" s="11"/>
      <c r="AU2104" s="11"/>
      <c r="AV2104" s="11"/>
      <c r="AW2104" s="11"/>
      <c r="AX2104" s="11"/>
      <c r="AY2104" s="11"/>
      <c r="AZ2104" s="11"/>
      <c r="BA2104" s="11"/>
      <c r="BB2104" s="11"/>
    </row>
    <row r="2105" spans="1:54" x14ac:dyDescent="0.25">
      <c r="A2105" s="11"/>
      <c r="B2105" s="12"/>
      <c r="C2105" s="12"/>
      <c r="D2105" s="11"/>
      <c r="E2105" s="11"/>
      <c r="F2105" s="11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22"/>
      <c r="X2105" s="22"/>
      <c r="Y2105" s="29"/>
      <c r="Z2105" s="29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11"/>
      <c r="AR2105" s="11"/>
      <c r="AS2105" s="11"/>
      <c r="AT2105" s="11"/>
      <c r="AU2105" s="11"/>
      <c r="AV2105" s="11"/>
      <c r="AW2105" s="11"/>
      <c r="AX2105" s="11"/>
      <c r="AY2105" s="11"/>
      <c r="AZ2105" s="11"/>
      <c r="BA2105" s="11"/>
      <c r="BB2105" s="11"/>
    </row>
    <row r="2106" spans="1:54" x14ac:dyDescent="0.25">
      <c r="A2106" s="11"/>
      <c r="B2106" s="12"/>
      <c r="C2106" s="12"/>
      <c r="D2106" s="11"/>
      <c r="E2106" s="11"/>
      <c r="F2106" s="11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22"/>
      <c r="X2106" s="22"/>
      <c r="Y2106" s="29"/>
      <c r="Z2106" s="29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1"/>
      <c r="AL2106" s="11"/>
      <c r="AM2106" s="11"/>
      <c r="AN2106" s="11"/>
      <c r="AO2106" s="11"/>
      <c r="AP2106" s="11"/>
      <c r="AQ2106" s="11"/>
      <c r="AR2106" s="11"/>
      <c r="AS2106" s="11"/>
      <c r="AT2106" s="11"/>
      <c r="AU2106" s="11"/>
      <c r="AV2106" s="11"/>
      <c r="AW2106" s="11"/>
      <c r="AX2106" s="11"/>
      <c r="AY2106" s="11"/>
      <c r="AZ2106" s="11"/>
      <c r="BA2106" s="11"/>
      <c r="BB2106" s="11"/>
    </row>
    <row r="2107" spans="1:54" x14ac:dyDescent="0.25">
      <c r="A2107" s="11"/>
      <c r="B2107" s="12"/>
      <c r="C2107" s="12"/>
      <c r="D2107" s="11"/>
      <c r="E2107" s="11"/>
      <c r="F2107" s="11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22"/>
      <c r="X2107" s="22"/>
      <c r="Y2107" s="29"/>
      <c r="Z2107" s="29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1"/>
      <c r="AL2107" s="11"/>
      <c r="AM2107" s="11"/>
      <c r="AN2107" s="11"/>
      <c r="AO2107" s="11"/>
      <c r="AP2107" s="11"/>
      <c r="AQ2107" s="11"/>
      <c r="AR2107" s="11"/>
      <c r="AS2107" s="11"/>
      <c r="AT2107" s="11"/>
      <c r="AU2107" s="11"/>
      <c r="AV2107" s="11"/>
      <c r="AW2107" s="11"/>
      <c r="AX2107" s="11"/>
      <c r="AY2107" s="11"/>
      <c r="AZ2107" s="11"/>
      <c r="BA2107" s="11"/>
      <c r="BB2107" s="11"/>
    </row>
    <row r="2108" spans="1:54" x14ac:dyDescent="0.25">
      <c r="A2108" s="11"/>
      <c r="B2108" s="12"/>
      <c r="C2108" s="12"/>
      <c r="D2108" s="11"/>
      <c r="E2108" s="11"/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22"/>
      <c r="X2108" s="22"/>
      <c r="Y2108" s="29"/>
      <c r="Z2108" s="29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1"/>
      <c r="AL2108" s="11"/>
      <c r="AM2108" s="11"/>
      <c r="AN2108" s="11"/>
      <c r="AO2108" s="11"/>
      <c r="AP2108" s="11"/>
      <c r="AQ2108" s="11"/>
      <c r="AR2108" s="11"/>
      <c r="AS2108" s="11"/>
      <c r="AT2108" s="11"/>
      <c r="AU2108" s="11"/>
      <c r="AV2108" s="11"/>
      <c r="AW2108" s="11"/>
      <c r="AX2108" s="11"/>
      <c r="AY2108" s="11"/>
      <c r="AZ2108" s="11"/>
      <c r="BA2108" s="11"/>
      <c r="BB2108" s="11"/>
    </row>
    <row r="2109" spans="1:54" x14ac:dyDescent="0.25">
      <c r="A2109" s="11"/>
      <c r="B2109" s="12"/>
      <c r="C2109" s="12"/>
      <c r="D2109" s="11"/>
      <c r="E2109" s="11"/>
      <c r="F2109" s="11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22"/>
      <c r="X2109" s="22"/>
      <c r="Y2109" s="29"/>
      <c r="Z2109" s="29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11"/>
      <c r="AR2109" s="11"/>
      <c r="AS2109" s="11"/>
      <c r="AT2109" s="11"/>
      <c r="AU2109" s="11"/>
      <c r="AV2109" s="11"/>
      <c r="AW2109" s="11"/>
      <c r="AX2109" s="11"/>
      <c r="AY2109" s="11"/>
      <c r="AZ2109" s="11"/>
      <c r="BA2109" s="11"/>
      <c r="BB2109" s="11"/>
    </row>
    <row r="2110" spans="1:54" x14ac:dyDescent="0.25">
      <c r="A2110" s="11"/>
      <c r="B2110" s="12"/>
      <c r="C2110" s="12"/>
      <c r="D2110" s="11"/>
      <c r="E2110" s="11"/>
      <c r="F2110" s="11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22"/>
      <c r="X2110" s="22"/>
      <c r="Y2110" s="29"/>
      <c r="Z2110" s="29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1"/>
      <c r="AL2110" s="11"/>
      <c r="AM2110" s="11"/>
      <c r="AN2110" s="11"/>
      <c r="AO2110" s="11"/>
      <c r="AP2110" s="11"/>
      <c r="AQ2110" s="11"/>
      <c r="AR2110" s="11"/>
      <c r="AS2110" s="11"/>
      <c r="AT2110" s="11"/>
      <c r="AU2110" s="11"/>
      <c r="AV2110" s="11"/>
      <c r="AW2110" s="11"/>
      <c r="AX2110" s="11"/>
      <c r="AY2110" s="11"/>
      <c r="AZ2110" s="11"/>
      <c r="BA2110" s="11"/>
      <c r="BB2110" s="11"/>
    </row>
    <row r="2111" spans="1:54" x14ac:dyDescent="0.25">
      <c r="A2111" s="11"/>
      <c r="B2111" s="12"/>
      <c r="C2111" s="12"/>
      <c r="D2111" s="11"/>
      <c r="E2111" s="11"/>
      <c r="F2111" s="11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22"/>
      <c r="X2111" s="22"/>
      <c r="Y2111" s="29"/>
      <c r="Z2111" s="29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1"/>
      <c r="AL2111" s="11"/>
      <c r="AM2111" s="11"/>
      <c r="AN2111" s="11"/>
      <c r="AO2111" s="11"/>
      <c r="AP2111" s="11"/>
      <c r="AQ2111" s="11"/>
      <c r="AR2111" s="11"/>
      <c r="AS2111" s="11"/>
      <c r="AT2111" s="11"/>
      <c r="AU2111" s="11"/>
      <c r="AV2111" s="11"/>
      <c r="AW2111" s="11"/>
      <c r="AX2111" s="11"/>
      <c r="AY2111" s="11"/>
      <c r="AZ2111" s="11"/>
      <c r="BA2111" s="11"/>
      <c r="BB2111" s="11"/>
    </row>
    <row r="2112" spans="1:54" x14ac:dyDescent="0.25">
      <c r="A2112" s="11"/>
      <c r="B2112" s="12"/>
      <c r="C2112" s="12"/>
      <c r="D2112" s="11"/>
      <c r="E2112" s="11"/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22"/>
      <c r="X2112" s="22"/>
      <c r="Y2112" s="29"/>
      <c r="Z2112" s="29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11"/>
      <c r="AR2112" s="11"/>
      <c r="AS2112" s="11"/>
      <c r="AT2112" s="11"/>
      <c r="AU2112" s="11"/>
      <c r="AV2112" s="11"/>
      <c r="AW2112" s="11"/>
      <c r="AX2112" s="11"/>
      <c r="AY2112" s="11"/>
      <c r="AZ2112" s="11"/>
      <c r="BA2112" s="11"/>
      <c r="BB2112" s="11"/>
    </row>
    <row r="2113" spans="1:54" x14ac:dyDescent="0.25">
      <c r="A2113" s="11"/>
      <c r="B2113" s="12"/>
      <c r="C2113" s="12"/>
      <c r="D2113" s="11"/>
      <c r="E2113" s="11"/>
      <c r="F2113" s="11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22"/>
      <c r="X2113" s="22"/>
      <c r="Y2113" s="29"/>
      <c r="Z2113" s="29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11"/>
      <c r="AR2113" s="11"/>
      <c r="AS2113" s="11"/>
      <c r="AT2113" s="11"/>
      <c r="AU2113" s="11"/>
      <c r="AV2113" s="11"/>
      <c r="AW2113" s="11"/>
      <c r="AX2113" s="11"/>
      <c r="AY2113" s="11"/>
      <c r="AZ2113" s="11"/>
      <c r="BA2113" s="11"/>
      <c r="BB2113" s="11"/>
    </row>
    <row r="2114" spans="1:54" x14ac:dyDescent="0.25">
      <c r="A2114" s="11"/>
      <c r="B2114" s="12"/>
      <c r="C2114" s="12"/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22"/>
      <c r="X2114" s="22"/>
      <c r="Y2114" s="29"/>
      <c r="Z2114" s="29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1"/>
      <c r="AN2114" s="11"/>
      <c r="AO2114" s="11"/>
      <c r="AP2114" s="11"/>
      <c r="AQ2114" s="11"/>
      <c r="AR2114" s="11"/>
      <c r="AS2114" s="11"/>
      <c r="AT2114" s="11"/>
      <c r="AU2114" s="11"/>
      <c r="AV2114" s="11"/>
      <c r="AW2114" s="11"/>
      <c r="AX2114" s="11"/>
      <c r="AY2114" s="11"/>
      <c r="AZ2114" s="11"/>
      <c r="BA2114" s="11"/>
      <c r="BB2114" s="11"/>
    </row>
    <row r="2115" spans="1:54" x14ac:dyDescent="0.25">
      <c r="A2115" s="11"/>
      <c r="B2115" s="12"/>
      <c r="C2115" s="12"/>
      <c r="D2115" s="11"/>
      <c r="E2115" s="11"/>
      <c r="F2115" s="11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22"/>
      <c r="X2115" s="22"/>
      <c r="Y2115" s="29"/>
      <c r="Z2115" s="29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1"/>
      <c r="AL2115" s="11"/>
      <c r="AM2115" s="11"/>
      <c r="AN2115" s="11"/>
      <c r="AO2115" s="11"/>
      <c r="AP2115" s="11"/>
      <c r="AQ2115" s="11"/>
      <c r="AR2115" s="11"/>
      <c r="AS2115" s="11"/>
      <c r="AT2115" s="11"/>
      <c r="AU2115" s="11"/>
      <c r="AV2115" s="11"/>
      <c r="AW2115" s="11"/>
      <c r="AX2115" s="11"/>
      <c r="AY2115" s="11"/>
      <c r="AZ2115" s="11"/>
      <c r="BA2115" s="11"/>
      <c r="BB2115" s="11"/>
    </row>
    <row r="2116" spans="1:54" x14ac:dyDescent="0.25">
      <c r="A2116" s="11"/>
      <c r="B2116" s="12"/>
      <c r="C2116" s="12"/>
      <c r="D2116" s="11"/>
      <c r="E2116" s="11"/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22"/>
      <c r="X2116" s="22"/>
      <c r="Y2116" s="29"/>
      <c r="Z2116" s="29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1"/>
      <c r="AL2116" s="11"/>
      <c r="AM2116" s="11"/>
      <c r="AN2116" s="11"/>
      <c r="AO2116" s="11"/>
      <c r="AP2116" s="11"/>
      <c r="AQ2116" s="11"/>
      <c r="AR2116" s="11"/>
      <c r="AS2116" s="11"/>
      <c r="AT2116" s="11"/>
      <c r="AU2116" s="11"/>
      <c r="AV2116" s="11"/>
      <c r="AW2116" s="11"/>
      <c r="AX2116" s="11"/>
      <c r="AY2116" s="11"/>
      <c r="AZ2116" s="11"/>
      <c r="BA2116" s="11"/>
      <c r="BB2116" s="11"/>
    </row>
    <row r="2117" spans="1:54" x14ac:dyDescent="0.25">
      <c r="A2117" s="11"/>
      <c r="B2117" s="12"/>
      <c r="C2117" s="12"/>
      <c r="D2117" s="11"/>
      <c r="E2117" s="11"/>
      <c r="F2117" s="11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22"/>
      <c r="X2117" s="22"/>
      <c r="Y2117" s="29"/>
      <c r="Z2117" s="29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1"/>
      <c r="AL2117" s="11"/>
      <c r="AM2117" s="11"/>
      <c r="AN2117" s="11"/>
      <c r="AO2117" s="11"/>
      <c r="AP2117" s="11"/>
      <c r="AQ2117" s="11"/>
      <c r="AR2117" s="11"/>
      <c r="AS2117" s="11"/>
      <c r="AT2117" s="11"/>
      <c r="AU2117" s="11"/>
      <c r="AV2117" s="11"/>
      <c r="AW2117" s="11"/>
      <c r="AX2117" s="11"/>
      <c r="AY2117" s="11"/>
      <c r="AZ2117" s="11"/>
      <c r="BA2117" s="11"/>
      <c r="BB2117" s="11"/>
    </row>
    <row r="2118" spans="1:54" x14ac:dyDescent="0.25">
      <c r="A2118" s="11"/>
      <c r="B2118" s="12"/>
      <c r="C2118" s="12"/>
      <c r="D2118" s="11"/>
      <c r="E2118" s="11"/>
      <c r="F2118" s="11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22"/>
      <c r="X2118" s="22"/>
      <c r="Y2118" s="29"/>
      <c r="Z2118" s="29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11"/>
      <c r="AR2118" s="11"/>
      <c r="AS2118" s="11"/>
      <c r="AT2118" s="11"/>
      <c r="AU2118" s="11"/>
      <c r="AV2118" s="11"/>
      <c r="AW2118" s="11"/>
      <c r="AX2118" s="11"/>
      <c r="AY2118" s="11"/>
      <c r="AZ2118" s="11"/>
      <c r="BA2118" s="11"/>
      <c r="BB2118" s="11"/>
    </row>
    <row r="2119" spans="1:54" x14ac:dyDescent="0.25">
      <c r="A2119" s="11"/>
      <c r="B2119" s="12"/>
      <c r="C2119" s="12"/>
      <c r="D2119" s="11"/>
      <c r="E2119" s="11"/>
      <c r="F2119" s="11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22"/>
      <c r="X2119" s="22"/>
      <c r="Y2119" s="29"/>
      <c r="Z2119" s="29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1"/>
      <c r="AL2119" s="11"/>
      <c r="AM2119" s="11"/>
      <c r="AN2119" s="11"/>
      <c r="AO2119" s="11"/>
      <c r="AP2119" s="11"/>
      <c r="AQ2119" s="11"/>
      <c r="AR2119" s="11"/>
      <c r="AS2119" s="11"/>
      <c r="AT2119" s="11"/>
      <c r="AU2119" s="11"/>
      <c r="AV2119" s="11"/>
      <c r="AW2119" s="11"/>
      <c r="AX2119" s="11"/>
      <c r="AY2119" s="11"/>
      <c r="AZ2119" s="11"/>
      <c r="BA2119" s="11"/>
      <c r="BB2119" s="11"/>
    </row>
    <row r="2120" spans="1:54" x14ac:dyDescent="0.25">
      <c r="A2120" s="11"/>
      <c r="B2120" s="12"/>
      <c r="C2120" s="12"/>
      <c r="D2120" s="11"/>
      <c r="E2120" s="11"/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22"/>
      <c r="X2120" s="22"/>
      <c r="Y2120" s="29"/>
      <c r="Z2120" s="29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11"/>
      <c r="AR2120" s="11"/>
      <c r="AS2120" s="11"/>
      <c r="AT2120" s="11"/>
      <c r="AU2120" s="11"/>
      <c r="AV2120" s="11"/>
      <c r="AW2120" s="11"/>
      <c r="AX2120" s="11"/>
      <c r="AY2120" s="11"/>
      <c r="AZ2120" s="11"/>
      <c r="BA2120" s="11"/>
      <c r="BB2120" s="11"/>
    </row>
    <row r="2121" spans="1:54" x14ac:dyDescent="0.25">
      <c r="A2121" s="11"/>
      <c r="B2121" s="12"/>
      <c r="C2121" s="12"/>
      <c r="D2121" s="11"/>
      <c r="E2121" s="11"/>
      <c r="F2121" s="11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22"/>
      <c r="X2121" s="22"/>
      <c r="Y2121" s="29"/>
      <c r="Z2121" s="29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1"/>
      <c r="AL2121" s="11"/>
      <c r="AM2121" s="11"/>
      <c r="AN2121" s="11"/>
      <c r="AO2121" s="11"/>
      <c r="AP2121" s="11"/>
      <c r="AQ2121" s="11"/>
      <c r="AR2121" s="11"/>
      <c r="AS2121" s="11"/>
      <c r="AT2121" s="11"/>
      <c r="AU2121" s="11"/>
      <c r="AV2121" s="11"/>
      <c r="AW2121" s="11"/>
      <c r="AX2121" s="11"/>
      <c r="AY2121" s="11"/>
      <c r="AZ2121" s="11"/>
      <c r="BA2121" s="11"/>
      <c r="BB2121" s="11"/>
    </row>
    <row r="2122" spans="1:54" x14ac:dyDescent="0.25">
      <c r="A2122" s="11"/>
      <c r="B2122" s="12"/>
      <c r="C2122" s="12"/>
      <c r="D2122" s="11"/>
      <c r="E2122" s="11"/>
      <c r="F2122" s="11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22"/>
      <c r="X2122" s="22"/>
      <c r="Y2122" s="29"/>
      <c r="Z2122" s="29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1"/>
      <c r="AL2122" s="11"/>
      <c r="AM2122" s="11"/>
      <c r="AN2122" s="11"/>
      <c r="AO2122" s="11"/>
      <c r="AP2122" s="11"/>
      <c r="AQ2122" s="11"/>
      <c r="AR2122" s="11"/>
      <c r="AS2122" s="11"/>
      <c r="AT2122" s="11"/>
      <c r="AU2122" s="11"/>
      <c r="AV2122" s="11"/>
      <c r="AW2122" s="11"/>
      <c r="AX2122" s="11"/>
      <c r="AY2122" s="11"/>
      <c r="AZ2122" s="11"/>
      <c r="BA2122" s="11"/>
      <c r="BB2122" s="11"/>
    </row>
    <row r="2123" spans="1:54" x14ac:dyDescent="0.25">
      <c r="A2123" s="11"/>
      <c r="B2123" s="12"/>
      <c r="C2123" s="12"/>
      <c r="D2123" s="11"/>
      <c r="E2123" s="11"/>
      <c r="F2123" s="11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22"/>
      <c r="X2123" s="22"/>
      <c r="Y2123" s="29"/>
      <c r="Z2123" s="29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1"/>
      <c r="AL2123" s="11"/>
      <c r="AM2123" s="11"/>
      <c r="AN2123" s="11"/>
      <c r="AO2123" s="11"/>
      <c r="AP2123" s="11"/>
      <c r="AQ2123" s="11"/>
      <c r="AR2123" s="11"/>
      <c r="AS2123" s="11"/>
      <c r="AT2123" s="11"/>
      <c r="AU2123" s="11"/>
      <c r="AV2123" s="11"/>
      <c r="AW2123" s="11"/>
      <c r="AX2123" s="11"/>
      <c r="AY2123" s="11"/>
      <c r="AZ2123" s="11"/>
      <c r="BA2123" s="11"/>
      <c r="BB2123" s="11"/>
    </row>
    <row r="2124" spans="1:54" x14ac:dyDescent="0.25">
      <c r="A2124" s="11"/>
      <c r="B2124" s="12"/>
      <c r="C2124" s="12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22"/>
      <c r="X2124" s="22"/>
      <c r="Y2124" s="29"/>
      <c r="Z2124" s="29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1"/>
      <c r="AL2124" s="11"/>
      <c r="AM2124" s="11"/>
      <c r="AN2124" s="11"/>
      <c r="AO2124" s="11"/>
      <c r="AP2124" s="11"/>
      <c r="AQ2124" s="11"/>
      <c r="AR2124" s="11"/>
      <c r="AS2124" s="11"/>
      <c r="AT2124" s="11"/>
      <c r="AU2124" s="11"/>
      <c r="AV2124" s="11"/>
      <c r="AW2124" s="11"/>
      <c r="AX2124" s="11"/>
      <c r="AY2124" s="11"/>
      <c r="AZ2124" s="11"/>
      <c r="BA2124" s="11"/>
      <c r="BB2124" s="11"/>
    </row>
    <row r="2125" spans="1:54" x14ac:dyDescent="0.25">
      <c r="A2125" s="11"/>
      <c r="B2125" s="12"/>
      <c r="C2125" s="12"/>
      <c r="D2125" s="11"/>
      <c r="E2125" s="11"/>
      <c r="F2125" s="11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22"/>
      <c r="X2125" s="22"/>
      <c r="Y2125" s="29"/>
      <c r="Z2125" s="29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1"/>
      <c r="AL2125" s="11"/>
      <c r="AM2125" s="11"/>
      <c r="AN2125" s="11"/>
      <c r="AO2125" s="11"/>
      <c r="AP2125" s="11"/>
      <c r="AQ2125" s="11"/>
      <c r="AR2125" s="11"/>
      <c r="AS2125" s="11"/>
      <c r="AT2125" s="11"/>
      <c r="AU2125" s="11"/>
      <c r="AV2125" s="11"/>
      <c r="AW2125" s="11"/>
      <c r="AX2125" s="11"/>
      <c r="AY2125" s="11"/>
      <c r="AZ2125" s="11"/>
      <c r="BA2125" s="11"/>
      <c r="BB2125" s="11"/>
    </row>
    <row r="2126" spans="1:54" x14ac:dyDescent="0.25">
      <c r="A2126" s="11"/>
      <c r="B2126" s="12"/>
      <c r="C2126" s="12"/>
      <c r="D2126" s="11"/>
      <c r="E2126" s="11"/>
      <c r="F2126" s="11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22"/>
      <c r="X2126" s="22"/>
      <c r="Y2126" s="29"/>
      <c r="Z2126" s="29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11"/>
      <c r="AR2126" s="11"/>
      <c r="AS2126" s="11"/>
      <c r="AT2126" s="11"/>
      <c r="AU2126" s="11"/>
      <c r="AV2126" s="11"/>
      <c r="AW2126" s="11"/>
      <c r="AX2126" s="11"/>
      <c r="AY2126" s="11"/>
      <c r="AZ2126" s="11"/>
      <c r="BA2126" s="11"/>
      <c r="BB2126" s="11"/>
    </row>
    <row r="2127" spans="1:54" x14ac:dyDescent="0.25">
      <c r="A2127" s="11"/>
      <c r="B2127" s="12"/>
      <c r="C2127" s="12"/>
      <c r="D2127" s="11"/>
      <c r="E2127" s="11"/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22"/>
      <c r="X2127" s="22"/>
      <c r="Y2127" s="29"/>
      <c r="Z2127" s="29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1"/>
      <c r="AN2127" s="11"/>
      <c r="AO2127" s="11"/>
      <c r="AP2127" s="11"/>
      <c r="AQ2127" s="11"/>
      <c r="AR2127" s="11"/>
      <c r="AS2127" s="11"/>
      <c r="AT2127" s="11"/>
      <c r="AU2127" s="11"/>
      <c r="AV2127" s="11"/>
      <c r="AW2127" s="11"/>
      <c r="AX2127" s="11"/>
      <c r="AY2127" s="11"/>
      <c r="AZ2127" s="11"/>
      <c r="BA2127" s="11"/>
      <c r="BB2127" s="11"/>
    </row>
    <row r="2128" spans="1:54" x14ac:dyDescent="0.25">
      <c r="A2128" s="11"/>
      <c r="B2128" s="12"/>
      <c r="C2128" s="12"/>
      <c r="D2128" s="11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22"/>
      <c r="X2128" s="22"/>
      <c r="Y2128" s="29"/>
      <c r="Z2128" s="29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1"/>
      <c r="AL2128" s="11"/>
      <c r="AM2128" s="11"/>
      <c r="AN2128" s="11"/>
      <c r="AO2128" s="11"/>
      <c r="AP2128" s="11"/>
      <c r="AQ2128" s="11"/>
      <c r="AR2128" s="11"/>
      <c r="AS2128" s="11"/>
      <c r="AT2128" s="11"/>
      <c r="AU2128" s="11"/>
      <c r="AV2128" s="11"/>
      <c r="AW2128" s="11"/>
      <c r="AX2128" s="11"/>
      <c r="AY2128" s="11"/>
      <c r="AZ2128" s="11"/>
      <c r="BA2128" s="11"/>
      <c r="BB2128" s="11"/>
    </row>
    <row r="2129" spans="1:54" x14ac:dyDescent="0.25">
      <c r="A2129" s="11"/>
      <c r="B2129" s="12"/>
      <c r="C2129" s="12"/>
      <c r="D2129" s="11"/>
      <c r="E2129" s="11"/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22"/>
      <c r="X2129" s="22"/>
      <c r="Y2129" s="29"/>
      <c r="Z2129" s="29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1"/>
      <c r="AL2129" s="11"/>
      <c r="AM2129" s="11"/>
      <c r="AN2129" s="11"/>
      <c r="AO2129" s="11"/>
      <c r="AP2129" s="11"/>
      <c r="AQ2129" s="11"/>
      <c r="AR2129" s="11"/>
      <c r="AS2129" s="11"/>
      <c r="AT2129" s="11"/>
      <c r="AU2129" s="11"/>
      <c r="AV2129" s="11"/>
      <c r="AW2129" s="11"/>
      <c r="AX2129" s="11"/>
      <c r="AY2129" s="11"/>
      <c r="AZ2129" s="11"/>
      <c r="BA2129" s="11"/>
      <c r="BB2129" s="11"/>
    </row>
    <row r="2130" spans="1:54" x14ac:dyDescent="0.25">
      <c r="A2130" s="11"/>
      <c r="B2130" s="12"/>
      <c r="C2130" s="12"/>
      <c r="D2130" s="11"/>
      <c r="E2130" s="11"/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22"/>
      <c r="X2130" s="22"/>
      <c r="Y2130" s="29"/>
      <c r="Z2130" s="29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1"/>
      <c r="AL2130" s="11"/>
      <c r="AM2130" s="11"/>
      <c r="AN2130" s="11"/>
      <c r="AO2130" s="11"/>
      <c r="AP2130" s="11"/>
      <c r="AQ2130" s="11"/>
      <c r="AR2130" s="11"/>
      <c r="AS2130" s="11"/>
      <c r="AT2130" s="11"/>
      <c r="AU2130" s="11"/>
      <c r="AV2130" s="11"/>
      <c r="AW2130" s="11"/>
      <c r="AX2130" s="11"/>
      <c r="AY2130" s="11"/>
      <c r="AZ2130" s="11"/>
      <c r="BA2130" s="11"/>
      <c r="BB2130" s="11"/>
    </row>
    <row r="2131" spans="1:54" x14ac:dyDescent="0.25">
      <c r="A2131" s="11"/>
      <c r="B2131" s="12"/>
      <c r="C2131" s="12"/>
      <c r="D2131" s="11"/>
      <c r="E2131" s="11"/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22"/>
      <c r="X2131" s="22"/>
      <c r="Y2131" s="29"/>
      <c r="Z2131" s="29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1"/>
      <c r="AL2131" s="11"/>
      <c r="AM2131" s="11"/>
      <c r="AN2131" s="11"/>
      <c r="AO2131" s="11"/>
      <c r="AP2131" s="11"/>
      <c r="AQ2131" s="11"/>
      <c r="AR2131" s="11"/>
      <c r="AS2131" s="11"/>
      <c r="AT2131" s="11"/>
      <c r="AU2131" s="11"/>
      <c r="AV2131" s="11"/>
      <c r="AW2131" s="11"/>
      <c r="AX2131" s="11"/>
      <c r="AY2131" s="11"/>
      <c r="AZ2131" s="11"/>
      <c r="BA2131" s="11"/>
      <c r="BB2131" s="11"/>
    </row>
    <row r="2132" spans="1:54" x14ac:dyDescent="0.25">
      <c r="A2132" s="11"/>
      <c r="B2132" s="12"/>
      <c r="C2132" s="12"/>
      <c r="D2132" s="11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22"/>
      <c r="X2132" s="22"/>
      <c r="Y2132" s="29"/>
      <c r="Z2132" s="29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1"/>
      <c r="AL2132" s="11"/>
      <c r="AM2132" s="11"/>
      <c r="AN2132" s="11"/>
      <c r="AO2132" s="11"/>
      <c r="AP2132" s="11"/>
      <c r="AQ2132" s="11"/>
      <c r="AR2132" s="11"/>
      <c r="AS2132" s="11"/>
      <c r="AT2132" s="11"/>
      <c r="AU2132" s="11"/>
      <c r="AV2132" s="11"/>
      <c r="AW2132" s="11"/>
      <c r="AX2132" s="11"/>
      <c r="AY2132" s="11"/>
      <c r="AZ2132" s="11"/>
      <c r="BA2132" s="11"/>
      <c r="BB2132" s="11"/>
    </row>
    <row r="2133" spans="1:54" x14ac:dyDescent="0.25">
      <c r="A2133" s="11"/>
      <c r="B2133" s="12"/>
      <c r="C2133" s="12"/>
      <c r="D2133" s="11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22"/>
      <c r="X2133" s="22"/>
      <c r="Y2133" s="29"/>
      <c r="Z2133" s="29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1"/>
      <c r="AL2133" s="11"/>
      <c r="AM2133" s="11"/>
      <c r="AN2133" s="11"/>
      <c r="AO2133" s="11"/>
      <c r="AP2133" s="11"/>
      <c r="AQ2133" s="11"/>
      <c r="AR2133" s="11"/>
      <c r="AS2133" s="11"/>
      <c r="AT2133" s="11"/>
      <c r="AU2133" s="11"/>
      <c r="AV2133" s="11"/>
      <c r="AW2133" s="11"/>
      <c r="AX2133" s="11"/>
      <c r="AY2133" s="11"/>
      <c r="AZ2133" s="11"/>
      <c r="BA2133" s="11"/>
      <c r="BB2133" s="11"/>
    </row>
    <row r="2134" spans="1:54" x14ac:dyDescent="0.25">
      <c r="A2134" s="11"/>
      <c r="B2134" s="12"/>
      <c r="C2134" s="12"/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22"/>
      <c r="X2134" s="22"/>
      <c r="Y2134" s="29"/>
      <c r="Z2134" s="29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1"/>
      <c r="AL2134" s="11"/>
      <c r="AM2134" s="11"/>
      <c r="AN2134" s="11"/>
      <c r="AO2134" s="11"/>
      <c r="AP2134" s="11"/>
      <c r="AQ2134" s="11"/>
      <c r="AR2134" s="11"/>
      <c r="AS2134" s="11"/>
      <c r="AT2134" s="11"/>
      <c r="AU2134" s="11"/>
      <c r="AV2134" s="11"/>
      <c r="AW2134" s="11"/>
      <c r="AX2134" s="11"/>
      <c r="AY2134" s="11"/>
      <c r="AZ2134" s="11"/>
      <c r="BA2134" s="11"/>
      <c r="BB2134" s="11"/>
    </row>
    <row r="2135" spans="1:54" x14ac:dyDescent="0.25">
      <c r="A2135" s="11"/>
      <c r="B2135" s="12"/>
      <c r="C2135" s="12"/>
      <c r="D2135" s="11"/>
      <c r="E2135" s="11"/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22"/>
      <c r="X2135" s="22"/>
      <c r="Y2135" s="29"/>
      <c r="Z2135" s="29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1"/>
      <c r="AL2135" s="11"/>
      <c r="AM2135" s="11"/>
      <c r="AN2135" s="11"/>
      <c r="AO2135" s="11"/>
      <c r="AP2135" s="11"/>
      <c r="AQ2135" s="11"/>
      <c r="AR2135" s="11"/>
      <c r="AS2135" s="11"/>
      <c r="AT2135" s="11"/>
      <c r="AU2135" s="11"/>
      <c r="AV2135" s="11"/>
      <c r="AW2135" s="11"/>
      <c r="AX2135" s="11"/>
      <c r="AY2135" s="11"/>
      <c r="AZ2135" s="11"/>
      <c r="BA2135" s="11"/>
      <c r="BB2135" s="11"/>
    </row>
    <row r="2136" spans="1:54" x14ac:dyDescent="0.25">
      <c r="A2136" s="11"/>
      <c r="B2136" s="12"/>
      <c r="C2136" s="12"/>
      <c r="D2136" s="11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22"/>
      <c r="X2136" s="22"/>
      <c r="Y2136" s="29"/>
      <c r="Z2136" s="29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1"/>
      <c r="AL2136" s="11"/>
      <c r="AM2136" s="11"/>
      <c r="AN2136" s="11"/>
      <c r="AO2136" s="11"/>
      <c r="AP2136" s="11"/>
      <c r="AQ2136" s="11"/>
      <c r="AR2136" s="11"/>
      <c r="AS2136" s="11"/>
      <c r="AT2136" s="11"/>
      <c r="AU2136" s="11"/>
      <c r="AV2136" s="11"/>
      <c r="AW2136" s="11"/>
      <c r="AX2136" s="11"/>
      <c r="AY2136" s="11"/>
      <c r="AZ2136" s="11"/>
      <c r="BA2136" s="11"/>
      <c r="BB2136" s="11"/>
    </row>
    <row r="2137" spans="1:54" x14ac:dyDescent="0.25">
      <c r="A2137" s="11"/>
      <c r="B2137" s="12"/>
      <c r="C2137" s="12"/>
      <c r="D2137" s="11"/>
      <c r="E2137" s="11"/>
      <c r="F2137" s="11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22"/>
      <c r="X2137" s="22"/>
      <c r="Y2137" s="29"/>
      <c r="Z2137" s="29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1"/>
      <c r="AL2137" s="11"/>
      <c r="AM2137" s="11"/>
      <c r="AN2137" s="11"/>
      <c r="AO2137" s="11"/>
      <c r="AP2137" s="11"/>
      <c r="AQ2137" s="11"/>
      <c r="AR2137" s="11"/>
      <c r="AS2137" s="11"/>
      <c r="AT2137" s="11"/>
      <c r="AU2137" s="11"/>
      <c r="AV2137" s="11"/>
      <c r="AW2137" s="11"/>
      <c r="AX2137" s="11"/>
      <c r="AY2137" s="11"/>
      <c r="AZ2137" s="11"/>
      <c r="BA2137" s="11"/>
      <c r="BB2137" s="11"/>
    </row>
    <row r="2138" spans="1:54" x14ac:dyDescent="0.25">
      <c r="A2138" s="11"/>
      <c r="B2138" s="12"/>
      <c r="C2138" s="12"/>
      <c r="D2138" s="11"/>
      <c r="E2138" s="11"/>
      <c r="F2138" s="11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22"/>
      <c r="X2138" s="22"/>
      <c r="Y2138" s="29"/>
      <c r="Z2138" s="29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1"/>
      <c r="AL2138" s="11"/>
      <c r="AM2138" s="11"/>
      <c r="AN2138" s="11"/>
      <c r="AO2138" s="11"/>
      <c r="AP2138" s="11"/>
      <c r="AQ2138" s="11"/>
      <c r="AR2138" s="11"/>
      <c r="AS2138" s="11"/>
      <c r="AT2138" s="11"/>
      <c r="AU2138" s="11"/>
      <c r="AV2138" s="11"/>
      <c r="AW2138" s="11"/>
      <c r="AX2138" s="11"/>
      <c r="AY2138" s="11"/>
      <c r="AZ2138" s="11"/>
      <c r="BA2138" s="11"/>
      <c r="BB2138" s="11"/>
    </row>
    <row r="2139" spans="1:54" x14ac:dyDescent="0.25">
      <c r="A2139" s="11"/>
      <c r="B2139" s="12"/>
      <c r="C2139" s="12"/>
      <c r="D2139" s="11"/>
      <c r="E2139" s="11"/>
      <c r="F2139" s="11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22"/>
      <c r="X2139" s="22"/>
      <c r="Y2139" s="29"/>
      <c r="Z2139" s="29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1"/>
      <c r="AL2139" s="11"/>
      <c r="AM2139" s="11"/>
      <c r="AN2139" s="11"/>
      <c r="AO2139" s="11"/>
      <c r="AP2139" s="11"/>
      <c r="AQ2139" s="11"/>
      <c r="AR2139" s="11"/>
      <c r="AS2139" s="11"/>
      <c r="AT2139" s="11"/>
      <c r="AU2139" s="11"/>
      <c r="AV2139" s="11"/>
      <c r="AW2139" s="11"/>
      <c r="AX2139" s="11"/>
      <c r="AY2139" s="11"/>
      <c r="AZ2139" s="11"/>
      <c r="BA2139" s="11"/>
      <c r="BB2139" s="11"/>
    </row>
    <row r="2140" spans="1:54" x14ac:dyDescent="0.25">
      <c r="A2140" s="11"/>
      <c r="B2140" s="12"/>
      <c r="C2140" s="12"/>
      <c r="D2140" s="11"/>
      <c r="E2140" s="11"/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22"/>
      <c r="X2140" s="22"/>
      <c r="Y2140" s="29"/>
      <c r="Z2140" s="29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1"/>
      <c r="AL2140" s="11"/>
      <c r="AM2140" s="11"/>
      <c r="AN2140" s="11"/>
      <c r="AO2140" s="11"/>
      <c r="AP2140" s="11"/>
      <c r="AQ2140" s="11"/>
      <c r="AR2140" s="11"/>
      <c r="AS2140" s="11"/>
      <c r="AT2140" s="11"/>
      <c r="AU2140" s="11"/>
      <c r="AV2140" s="11"/>
      <c r="AW2140" s="11"/>
      <c r="AX2140" s="11"/>
      <c r="AY2140" s="11"/>
      <c r="AZ2140" s="11"/>
      <c r="BA2140" s="11"/>
      <c r="BB2140" s="11"/>
    </row>
    <row r="2141" spans="1:54" x14ac:dyDescent="0.25">
      <c r="A2141" s="11"/>
      <c r="B2141" s="12"/>
      <c r="C2141" s="12"/>
      <c r="D2141" s="11"/>
      <c r="E2141" s="11"/>
      <c r="F2141" s="11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22"/>
      <c r="X2141" s="22"/>
      <c r="Y2141" s="29"/>
      <c r="Z2141" s="29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1"/>
      <c r="AL2141" s="11"/>
      <c r="AM2141" s="11"/>
      <c r="AN2141" s="11"/>
      <c r="AO2141" s="11"/>
      <c r="AP2141" s="11"/>
      <c r="AQ2141" s="11"/>
      <c r="AR2141" s="11"/>
      <c r="AS2141" s="11"/>
      <c r="AT2141" s="11"/>
      <c r="AU2141" s="11"/>
      <c r="AV2141" s="11"/>
      <c r="AW2141" s="11"/>
      <c r="AX2141" s="11"/>
      <c r="AY2141" s="11"/>
      <c r="AZ2141" s="11"/>
      <c r="BA2141" s="11"/>
      <c r="BB2141" s="11"/>
    </row>
    <row r="2142" spans="1:54" x14ac:dyDescent="0.25">
      <c r="A2142" s="11"/>
      <c r="B2142" s="12"/>
      <c r="C2142" s="12"/>
      <c r="D2142" s="11"/>
      <c r="E2142" s="11"/>
      <c r="F2142" s="11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22"/>
      <c r="X2142" s="22"/>
      <c r="Y2142" s="29"/>
      <c r="Z2142" s="29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11"/>
      <c r="AR2142" s="11"/>
      <c r="AS2142" s="11"/>
      <c r="AT2142" s="11"/>
      <c r="AU2142" s="11"/>
      <c r="AV2142" s="11"/>
      <c r="AW2142" s="11"/>
      <c r="AX2142" s="11"/>
      <c r="AY2142" s="11"/>
      <c r="AZ2142" s="11"/>
      <c r="BA2142" s="11"/>
      <c r="BB2142" s="11"/>
    </row>
    <row r="2143" spans="1:54" x14ac:dyDescent="0.25">
      <c r="A2143" s="11"/>
      <c r="B2143" s="12"/>
      <c r="C2143" s="12"/>
      <c r="D2143" s="11"/>
      <c r="E2143" s="11"/>
      <c r="F2143" s="11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22"/>
      <c r="X2143" s="22"/>
      <c r="Y2143" s="29"/>
      <c r="Z2143" s="29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11"/>
      <c r="AR2143" s="11"/>
      <c r="AS2143" s="11"/>
      <c r="AT2143" s="11"/>
      <c r="AU2143" s="11"/>
      <c r="AV2143" s="11"/>
      <c r="AW2143" s="11"/>
      <c r="AX2143" s="11"/>
      <c r="AY2143" s="11"/>
      <c r="AZ2143" s="11"/>
      <c r="BA2143" s="11"/>
      <c r="BB2143" s="11"/>
    </row>
    <row r="2144" spans="1:54" x14ac:dyDescent="0.25">
      <c r="A2144" s="11"/>
      <c r="B2144" s="12"/>
      <c r="C2144" s="12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22"/>
      <c r="X2144" s="22"/>
      <c r="Y2144" s="29"/>
      <c r="Z2144" s="29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11"/>
      <c r="AR2144" s="11"/>
      <c r="AS2144" s="11"/>
      <c r="AT2144" s="11"/>
      <c r="AU2144" s="11"/>
      <c r="AV2144" s="11"/>
      <c r="AW2144" s="11"/>
      <c r="AX2144" s="11"/>
      <c r="AY2144" s="11"/>
      <c r="AZ2144" s="11"/>
      <c r="BA2144" s="11"/>
      <c r="BB2144" s="11"/>
    </row>
    <row r="2145" spans="1:54" x14ac:dyDescent="0.25">
      <c r="A2145" s="11"/>
      <c r="B2145" s="12"/>
      <c r="C2145" s="12"/>
      <c r="D2145" s="11"/>
      <c r="E2145" s="11"/>
      <c r="F2145" s="11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22"/>
      <c r="X2145" s="22"/>
      <c r="Y2145" s="29"/>
      <c r="Z2145" s="29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11"/>
      <c r="AR2145" s="11"/>
      <c r="AS2145" s="11"/>
      <c r="AT2145" s="11"/>
      <c r="AU2145" s="11"/>
      <c r="AV2145" s="11"/>
      <c r="AW2145" s="11"/>
      <c r="AX2145" s="11"/>
      <c r="AY2145" s="11"/>
      <c r="AZ2145" s="11"/>
      <c r="BA2145" s="11"/>
      <c r="BB2145" s="11"/>
    </row>
    <row r="2146" spans="1:54" x14ac:dyDescent="0.25">
      <c r="A2146" s="11"/>
      <c r="B2146" s="12"/>
      <c r="C2146" s="12"/>
      <c r="D2146" s="11"/>
      <c r="E2146" s="11"/>
      <c r="F2146" s="11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22"/>
      <c r="X2146" s="22"/>
      <c r="Y2146" s="29"/>
      <c r="Z2146" s="29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11"/>
      <c r="AR2146" s="11"/>
      <c r="AS2146" s="11"/>
      <c r="AT2146" s="11"/>
      <c r="AU2146" s="11"/>
      <c r="AV2146" s="11"/>
      <c r="AW2146" s="11"/>
      <c r="AX2146" s="11"/>
      <c r="AY2146" s="11"/>
      <c r="AZ2146" s="11"/>
      <c r="BA2146" s="11"/>
      <c r="BB2146" s="11"/>
    </row>
    <row r="2147" spans="1:54" x14ac:dyDescent="0.25">
      <c r="A2147" s="11"/>
      <c r="B2147" s="12"/>
      <c r="C2147" s="12"/>
      <c r="D2147" s="11"/>
      <c r="E2147" s="11"/>
      <c r="F2147" s="11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22"/>
      <c r="X2147" s="22"/>
      <c r="Y2147" s="29"/>
      <c r="Z2147" s="29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11"/>
      <c r="AR2147" s="11"/>
      <c r="AS2147" s="11"/>
      <c r="AT2147" s="11"/>
      <c r="AU2147" s="11"/>
      <c r="AV2147" s="11"/>
      <c r="AW2147" s="11"/>
      <c r="AX2147" s="11"/>
      <c r="AY2147" s="11"/>
      <c r="AZ2147" s="11"/>
      <c r="BA2147" s="11"/>
      <c r="BB2147" s="11"/>
    </row>
    <row r="2148" spans="1:54" x14ac:dyDescent="0.25">
      <c r="A2148" s="11"/>
      <c r="B2148" s="12"/>
      <c r="C2148" s="12"/>
      <c r="D2148" s="11"/>
      <c r="E2148" s="11"/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22"/>
      <c r="X2148" s="22"/>
      <c r="Y2148" s="29"/>
      <c r="Z2148" s="29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11"/>
      <c r="AR2148" s="11"/>
      <c r="AS2148" s="11"/>
      <c r="AT2148" s="11"/>
      <c r="AU2148" s="11"/>
      <c r="AV2148" s="11"/>
      <c r="AW2148" s="11"/>
      <c r="AX2148" s="11"/>
      <c r="AY2148" s="11"/>
      <c r="AZ2148" s="11"/>
      <c r="BA2148" s="11"/>
      <c r="BB2148" s="11"/>
    </row>
    <row r="2149" spans="1:54" x14ac:dyDescent="0.25">
      <c r="A2149" s="11"/>
      <c r="B2149" s="12"/>
      <c r="C2149" s="12"/>
      <c r="D2149" s="11"/>
      <c r="E2149" s="11"/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22"/>
      <c r="X2149" s="22"/>
      <c r="Y2149" s="29"/>
      <c r="Z2149" s="29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1"/>
      <c r="AL2149" s="11"/>
      <c r="AM2149" s="11"/>
      <c r="AN2149" s="11"/>
      <c r="AO2149" s="11"/>
      <c r="AP2149" s="11"/>
      <c r="AQ2149" s="11"/>
      <c r="AR2149" s="11"/>
      <c r="AS2149" s="11"/>
      <c r="AT2149" s="11"/>
      <c r="AU2149" s="11"/>
      <c r="AV2149" s="11"/>
      <c r="AW2149" s="11"/>
      <c r="AX2149" s="11"/>
      <c r="AY2149" s="11"/>
      <c r="AZ2149" s="11"/>
      <c r="BA2149" s="11"/>
      <c r="BB2149" s="11"/>
    </row>
    <row r="2150" spans="1:54" x14ac:dyDescent="0.25">
      <c r="A2150" s="11"/>
      <c r="B2150" s="12"/>
      <c r="C2150" s="12"/>
      <c r="D2150" s="11"/>
      <c r="E2150" s="11"/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22"/>
      <c r="X2150" s="22"/>
      <c r="Y2150" s="29"/>
      <c r="Z2150" s="29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1"/>
      <c r="AL2150" s="11"/>
      <c r="AM2150" s="11"/>
      <c r="AN2150" s="11"/>
      <c r="AO2150" s="11"/>
      <c r="AP2150" s="11"/>
      <c r="AQ2150" s="11"/>
      <c r="AR2150" s="11"/>
      <c r="AS2150" s="11"/>
      <c r="AT2150" s="11"/>
      <c r="AU2150" s="11"/>
      <c r="AV2150" s="11"/>
      <c r="AW2150" s="11"/>
      <c r="AX2150" s="11"/>
      <c r="AY2150" s="11"/>
      <c r="AZ2150" s="11"/>
      <c r="BA2150" s="11"/>
      <c r="BB2150" s="11"/>
    </row>
    <row r="2151" spans="1:54" x14ac:dyDescent="0.25">
      <c r="A2151" s="11"/>
      <c r="B2151" s="12"/>
      <c r="C2151" s="12"/>
      <c r="D2151" s="11"/>
      <c r="E2151" s="11"/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22"/>
      <c r="X2151" s="22"/>
      <c r="Y2151" s="29"/>
      <c r="Z2151" s="29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1"/>
      <c r="AL2151" s="11"/>
      <c r="AM2151" s="11"/>
      <c r="AN2151" s="11"/>
      <c r="AO2151" s="11"/>
      <c r="AP2151" s="11"/>
      <c r="AQ2151" s="11"/>
      <c r="AR2151" s="11"/>
      <c r="AS2151" s="11"/>
      <c r="AT2151" s="11"/>
      <c r="AU2151" s="11"/>
      <c r="AV2151" s="11"/>
      <c r="AW2151" s="11"/>
      <c r="AX2151" s="11"/>
      <c r="AY2151" s="11"/>
      <c r="AZ2151" s="11"/>
      <c r="BA2151" s="11"/>
      <c r="BB2151" s="11"/>
    </row>
    <row r="2152" spans="1:54" x14ac:dyDescent="0.25">
      <c r="A2152" s="11"/>
      <c r="B2152" s="12"/>
      <c r="C2152" s="12"/>
      <c r="D2152" s="11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22"/>
      <c r="X2152" s="22"/>
      <c r="Y2152" s="29"/>
      <c r="Z2152" s="29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11"/>
      <c r="AR2152" s="11"/>
      <c r="AS2152" s="11"/>
      <c r="AT2152" s="11"/>
      <c r="AU2152" s="11"/>
      <c r="AV2152" s="11"/>
      <c r="AW2152" s="11"/>
      <c r="AX2152" s="11"/>
      <c r="AY2152" s="11"/>
      <c r="AZ2152" s="11"/>
      <c r="BA2152" s="11"/>
      <c r="BB2152" s="11"/>
    </row>
    <row r="2153" spans="1:54" x14ac:dyDescent="0.25">
      <c r="A2153" s="11"/>
      <c r="B2153" s="12"/>
      <c r="C2153" s="12"/>
      <c r="D2153" s="11"/>
      <c r="E2153" s="11"/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22"/>
      <c r="X2153" s="22"/>
      <c r="Y2153" s="29"/>
      <c r="Z2153" s="29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1"/>
      <c r="AN2153" s="11"/>
      <c r="AO2153" s="11"/>
      <c r="AP2153" s="11"/>
      <c r="AQ2153" s="11"/>
      <c r="AR2153" s="11"/>
      <c r="AS2153" s="11"/>
      <c r="AT2153" s="11"/>
      <c r="AU2153" s="11"/>
      <c r="AV2153" s="11"/>
      <c r="AW2153" s="11"/>
      <c r="AX2153" s="11"/>
      <c r="AY2153" s="11"/>
      <c r="AZ2153" s="11"/>
      <c r="BA2153" s="11"/>
      <c r="BB2153" s="11"/>
    </row>
    <row r="2154" spans="1:54" x14ac:dyDescent="0.25">
      <c r="A2154" s="11"/>
      <c r="B2154" s="12"/>
      <c r="C2154" s="12"/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22"/>
      <c r="X2154" s="22"/>
      <c r="Y2154" s="29"/>
      <c r="Z2154" s="29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1"/>
      <c r="AL2154" s="11"/>
      <c r="AM2154" s="11"/>
      <c r="AN2154" s="11"/>
      <c r="AO2154" s="11"/>
      <c r="AP2154" s="11"/>
      <c r="AQ2154" s="11"/>
      <c r="AR2154" s="11"/>
      <c r="AS2154" s="11"/>
      <c r="AT2154" s="11"/>
      <c r="AU2154" s="11"/>
      <c r="AV2154" s="11"/>
      <c r="AW2154" s="11"/>
      <c r="AX2154" s="11"/>
      <c r="AY2154" s="11"/>
      <c r="AZ2154" s="11"/>
      <c r="BA2154" s="11"/>
      <c r="BB2154" s="11"/>
    </row>
    <row r="2155" spans="1:54" x14ac:dyDescent="0.25">
      <c r="A2155" s="11"/>
      <c r="B2155" s="12"/>
      <c r="C2155" s="12"/>
      <c r="D2155" s="11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22"/>
      <c r="X2155" s="22"/>
      <c r="Y2155" s="29"/>
      <c r="Z2155" s="29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1"/>
      <c r="AL2155" s="11"/>
      <c r="AM2155" s="11"/>
      <c r="AN2155" s="11"/>
      <c r="AO2155" s="11"/>
      <c r="AP2155" s="11"/>
      <c r="AQ2155" s="11"/>
      <c r="AR2155" s="11"/>
      <c r="AS2155" s="11"/>
      <c r="AT2155" s="11"/>
      <c r="AU2155" s="11"/>
      <c r="AV2155" s="11"/>
      <c r="AW2155" s="11"/>
      <c r="AX2155" s="11"/>
      <c r="AY2155" s="11"/>
      <c r="AZ2155" s="11"/>
      <c r="BA2155" s="11"/>
      <c r="BB2155" s="11"/>
    </row>
    <row r="2156" spans="1:54" x14ac:dyDescent="0.25">
      <c r="A2156" s="11"/>
      <c r="B2156" s="12"/>
      <c r="C2156" s="12"/>
      <c r="D2156" s="11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22"/>
      <c r="X2156" s="22"/>
      <c r="Y2156" s="29"/>
      <c r="Z2156" s="29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1"/>
      <c r="AL2156" s="11"/>
      <c r="AM2156" s="11"/>
      <c r="AN2156" s="11"/>
      <c r="AO2156" s="11"/>
      <c r="AP2156" s="11"/>
      <c r="AQ2156" s="11"/>
      <c r="AR2156" s="11"/>
      <c r="AS2156" s="11"/>
      <c r="AT2156" s="11"/>
      <c r="AU2156" s="11"/>
      <c r="AV2156" s="11"/>
      <c r="AW2156" s="11"/>
      <c r="AX2156" s="11"/>
      <c r="AY2156" s="11"/>
      <c r="AZ2156" s="11"/>
      <c r="BA2156" s="11"/>
      <c r="BB2156" s="11"/>
    </row>
    <row r="2157" spans="1:54" x14ac:dyDescent="0.25">
      <c r="A2157" s="11"/>
      <c r="B2157" s="12"/>
      <c r="C2157" s="12"/>
      <c r="D2157" s="11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22"/>
      <c r="X2157" s="22"/>
      <c r="Y2157" s="29"/>
      <c r="Z2157" s="29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1"/>
      <c r="AL2157" s="11"/>
      <c r="AM2157" s="11"/>
      <c r="AN2157" s="11"/>
      <c r="AO2157" s="11"/>
      <c r="AP2157" s="11"/>
      <c r="AQ2157" s="11"/>
      <c r="AR2157" s="11"/>
      <c r="AS2157" s="11"/>
      <c r="AT2157" s="11"/>
      <c r="AU2157" s="11"/>
      <c r="AV2157" s="11"/>
      <c r="AW2157" s="11"/>
      <c r="AX2157" s="11"/>
      <c r="AY2157" s="11"/>
      <c r="AZ2157" s="11"/>
      <c r="BA2157" s="11"/>
      <c r="BB2157" s="11"/>
    </row>
    <row r="2158" spans="1:54" x14ac:dyDescent="0.25">
      <c r="A2158" s="11"/>
      <c r="B2158" s="12"/>
      <c r="C2158" s="12"/>
      <c r="D2158" s="11"/>
      <c r="E2158" s="11"/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22"/>
      <c r="X2158" s="22"/>
      <c r="Y2158" s="29"/>
      <c r="Z2158" s="29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1"/>
      <c r="AL2158" s="11"/>
      <c r="AM2158" s="11"/>
      <c r="AN2158" s="11"/>
      <c r="AO2158" s="11"/>
      <c r="AP2158" s="11"/>
      <c r="AQ2158" s="11"/>
      <c r="AR2158" s="11"/>
      <c r="AS2158" s="11"/>
      <c r="AT2158" s="11"/>
      <c r="AU2158" s="11"/>
      <c r="AV2158" s="11"/>
      <c r="AW2158" s="11"/>
      <c r="AX2158" s="11"/>
      <c r="AY2158" s="11"/>
      <c r="AZ2158" s="11"/>
      <c r="BA2158" s="11"/>
      <c r="BB2158" s="11"/>
    </row>
    <row r="2159" spans="1:54" x14ac:dyDescent="0.25">
      <c r="A2159" s="11"/>
      <c r="B2159" s="12"/>
      <c r="C2159" s="12"/>
      <c r="D2159" s="11"/>
      <c r="E2159" s="11"/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22"/>
      <c r="X2159" s="22"/>
      <c r="Y2159" s="29"/>
      <c r="Z2159" s="29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11"/>
      <c r="AR2159" s="11"/>
      <c r="AS2159" s="11"/>
      <c r="AT2159" s="11"/>
      <c r="AU2159" s="11"/>
      <c r="AV2159" s="11"/>
      <c r="AW2159" s="11"/>
      <c r="AX2159" s="11"/>
      <c r="AY2159" s="11"/>
      <c r="AZ2159" s="11"/>
      <c r="BA2159" s="11"/>
      <c r="BB2159" s="11"/>
    </row>
    <row r="2160" spans="1:54" x14ac:dyDescent="0.25">
      <c r="A2160" s="11"/>
      <c r="B2160" s="12"/>
      <c r="C2160" s="12"/>
      <c r="D2160" s="11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22"/>
      <c r="X2160" s="22"/>
      <c r="Y2160" s="29"/>
      <c r="Z2160" s="29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1"/>
      <c r="AN2160" s="11"/>
      <c r="AO2160" s="11"/>
      <c r="AP2160" s="11"/>
      <c r="AQ2160" s="11"/>
      <c r="AR2160" s="11"/>
      <c r="AS2160" s="11"/>
      <c r="AT2160" s="11"/>
      <c r="AU2160" s="11"/>
      <c r="AV2160" s="11"/>
      <c r="AW2160" s="11"/>
      <c r="AX2160" s="11"/>
      <c r="AY2160" s="11"/>
      <c r="AZ2160" s="11"/>
      <c r="BA2160" s="11"/>
      <c r="BB2160" s="11"/>
    </row>
    <row r="2161" spans="1:54" x14ac:dyDescent="0.25">
      <c r="A2161" s="11"/>
      <c r="B2161" s="12"/>
      <c r="C2161" s="12"/>
      <c r="D2161" s="11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22"/>
      <c r="X2161" s="22"/>
      <c r="Y2161" s="29"/>
      <c r="Z2161" s="29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1"/>
      <c r="AL2161" s="11"/>
      <c r="AM2161" s="11"/>
      <c r="AN2161" s="11"/>
      <c r="AO2161" s="11"/>
      <c r="AP2161" s="11"/>
      <c r="AQ2161" s="11"/>
      <c r="AR2161" s="11"/>
      <c r="AS2161" s="11"/>
      <c r="AT2161" s="11"/>
      <c r="AU2161" s="11"/>
      <c r="AV2161" s="11"/>
      <c r="AW2161" s="11"/>
      <c r="AX2161" s="11"/>
      <c r="AY2161" s="11"/>
      <c r="AZ2161" s="11"/>
      <c r="BA2161" s="11"/>
      <c r="BB2161" s="11"/>
    </row>
    <row r="2162" spans="1:54" x14ac:dyDescent="0.25">
      <c r="A2162" s="11"/>
      <c r="B2162" s="12"/>
      <c r="C2162" s="12"/>
      <c r="D2162" s="11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22"/>
      <c r="X2162" s="22"/>
      <c r="Y2162" s="29"/>
      <c r="Z2162" s="29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1"/>
      <c r="AL2162" s="11"/>
      <c r="AM2162" s="11"/>
      <c r="AN2162" s="11"/>
      <c r="AO2162" s="11"/>
      <c r="AP2162" s="11"/>
      <c r="AQ2162" s="11"/>
      <c r="AR2162" s="11"/>
      <c r="AS2162" s="11"/>
      <c r="AT2162" s="11"/>
      <c r="AU2162" s="11"/>
      <c r="AV2162" s="11"/>
      <c r="AW2162" s="11"/>
      <c r="AX2162" s="11"/>
      <c r="AY2162" s="11"/>
      <c r="AZ2162" s="11"/>
      <c r="BA2162" s="11"/>
      <c r="BB2162" s="11"/>
    </row>
    <row r="2163" spans="1:54" x14ac:dyDescent="0.25">
      <c r="A2163" s="11"/>
      <c r="B2163" s="12"/>
      <c r="C2163" s="12"/>
      <c r="D2163" s="11"/>
      <c r="E2163" s="11"/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22"/>
      <c r="X2163" s="22"/>
      <c r="Y2163" s="29"/>
      <c r="Z2163" s="29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1"/>
      <c r="AN2163" s="11"/>
      <c r="AO2163" s="11"/>
      <c r="AP2163" s="11"/>
      <c r="AQ2163" s="11"/>
      <c r="AR2163" s="11"/>
      <c r="AS2163" s="11"/>
      <c r="AT2163" s="11"/>
      <c r="AU2163" s="11"/>
      <c r="AV2163" s="11"/>
      <c r="AW2163" s="11"/>
      <c r="AX2163" s="11"/>
      <c r="AY2163" s="11"/>
      <c r="AZ2163" s="11"/>
      <c r="BA2163" s="11"/>
      <c r="BB2163" s="11"/>
    </row>
    <row r="2164" spans="1:54" x14ac:dyDescent="0.25">
      <c r="A2164" s="11"/>
      <c r="B2164" s="12"/>
      <c r="C2164" s="12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22"/>
      <c r="X2164" s="22"/>
      <c r="Y2164" s="29"/>
      <c r="Z2164" s="29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1"/>
      <c r="AL2164" s="11"/>
      <c r="AM2164" s="11"/>
      <c r="AN2164" s="11"/>
      <c r="AO2164" s="11"/>
      <c r="AP2164" s="11"/>
      <c r="AQ2164" s="11"/>
      <c r="AR2164" s="11"/>
      <c r="AS2164" s="11"/>
      <c r="AT2164" s="11"/>
      <c r="AU2164" s="11"/>
      <c r="AV2164" s="11"/>
      <c r="AW2164" s="11"/>
      <c r="AX2164" s="11"/>
      <c r="AY2164" s="11"/>
      <c r="AZ2164" s="11"/>
      <c r="BA2164" s="11"/>
      <c r="BB2164" s="11"/>
    </row>
    <row r="2165" spans="1:54" x14ac:dyDescent="0.25">
      <c r="A2165" s="11"/>
      <c r="B2165" s="12"/>
      <c r="C2165" s="12"/>
      <c r="D2165" s="11"/>
      <c r="E2165" s="11"/>
      <c r="F2165" s="11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22"/>
      <c r="X2165" s="22"/>
      <c r="Y2165" s="29"/>
      <c r="Z2165" s="29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1"/>
      <c r="AL2165" s="11"/>
      <c r="AM2165" s="11"/>
      <c r="AN2165" s="11"/>
      <c r="AO2165" s="11"/>
      <c r="AP2165" s="11"/>
      <c r="AQ2165" s="11"/>
      <c r="AR2165" s="11"/>
      <c r="AS2165" s="11"/>
      <c r="AT2165" s="11"/>
      <c r="AU2165" s="11"/>
      <c r="AV2165" s="11"/>
      <c r="AW2165" s="11"/>
      <c r="AX2165" s="11"/>
      <c r="AY2165" s="11"/>
      <c r="AZ2165" s="11"/>
      <c r="BA2165" s="11"/>
      <c r="BB2165" s="11"/>
    </row>
    <row r="2166" spans="1:54" x14ac:dyDescent="0.25">
      <c r="A2166" s="11"/>
      <c r="B2166" s="12"/>
      <c r="C2166" s="12"/>
      <c r="D2166" s="11"/>
      <c r="E2166" s="11"/>
      <c r="F2166" s="11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22"/>
      <c r="X2166" s="22"/>
      <c r="Y2166" s="29"/>
      <c r="Z2166" s="29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11"/>
      <c r="AR2166" s="11"/>
      <c r="AS2166" s="11"/>
      <c r="AT2166" s="11"/>
      <c r="AU2166" s="11"/>
      <c r="AV2166" s="11"/>
      <c r="AW2166" s="11"/>
      <c r="AX2166" s="11"/>
      <c r="AY2166" s="11"/>
      <c r="AZ2166" s="11"/>
      <c r="BA2166" s="11"/>
      <c r="BB2166" s="11"/>
    </row>
    <row r="2167" spans="1:54" x14ac:dyDescent="0.25">
      <c r="A2167" s="11"/>
      <c r="B2167" s="12"/>
      <c r="C2167" s="12"/>
      <c r="D2167" s="11"/>
      <c r="E2167" s="11"/>
      <c r="F2167" s="11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22"/>
      <c r="X2167" s="22"/>
      <c r="Y2167" s="29"/>
      <c r="Z2167" s="29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11"/>
      <c r="AR2167" s="11"/>
      <c r="AS2167" s="11"/>
      <c r="AT2167" s="11"/>
      <c r="AU2167" s="11"/>
      <c r="AV2167" s="11"/>
      <c r="AW2167" s="11"/>
      <c r="AX2167" s="11"/>
      <c r="AY2167" s="11"/>
      <c r="AZ2167" s="11"/>
      <c r="BA2167" s="11"/>
      <c r="BB2167" s="11"/>
    </row>
    <row r="2168" spans="1:54" x14ac:dyDescent="0.25">
      <c r="A2168" s="11"/>
      <c r="B2168" s="12"/>
      <c r="C2168" s="12"/>
      <c r="D2168" s="11"/>
      <c r="E2168" s="11"/>
      <c r="F2168" s="11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22"/>
      <c r="X2168" s="22"/>
      <c r="Y2168" s="29"/>
      <c r="Z2168" s="29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11"/>
      <c r="AR2168" s="11"/>
      <c r="AS2168" s="11"/>
      <c r="AT2168" s="11"/>
      <c r="AU2168" s="11"/>
      <c r="AV2168" s="11"/>
      <c r="AW2168" s="11"/>
      <c r="AX2168" s="11"/>
      <c r="AY2168" s="11"/>
      <c r="AZ2168" s="11"/>
      <c r="BA2168" s="11"/>
      <c r="BB2168" s="11"/>
    </row>
    <row r="2169" spans="1:54" x14ac:dyDescent="0.25">
      <c r="A2169" s="11"/>
      <c r="B2169" s="12"/>
      <c r="C2169" s="12"/>
      <c r="D2169" s="11"/>
      <c r="E2169" s="11"/>
      <c r="F2169" s="11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22"/>
      <c r="X2169" s="22"/>
      <c r="Y2169" s="29"/>
      <c r="Z2169" s="29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11"/>
      <c r="AR2169" s="11"/>
      <c r="AS2169" s="11"/>
      <c r="AT2169" s="11"/>
      <c r="AU2169" s="11"/>
      <c r="AV2169" s="11"/>
      <c r="AW2169" s="11"/>
      <c r="AX2169" s="11"/>
      <c r="AY2169" s="11"/>
      <c r="AZ2169" s="11"/>
      <c r="BA2169" s="11"/>
      <c r="BB2169" s="11"/>
    </row>
    <row r="2170" spans="1:54" x14ac:dyDescent="0.25">
      <c r="A2170" s="11"/>
      <c r="B2170" s="12"/>
      <c r="C2170" s="12"/>
      <c r="D2170" s="11"/>
      <c r="E2170" s="11"/>
      <c r="F2170" s="11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22"/>
      <c r="X2170" s="22"/>
      <c r="Y2170" s="29"/>
      <c r="Z2170" s="29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1"/>
      <c r="AL2170" s="11"/>
      <c r="AM2170" s="11"/>
      <c r="AN2170" s="11"/>
      <c r="AO2170" s="11"/>
      <c r="AP2170" s="11"/>
      <c r="AQ2170" s="11"/>
      <c r="AR2170" s="11"/>
      <c r="AS2170" s="11"/>
      <c r="AT2170" s="11"/>
      <c r="AU2170" s="11"/>
      <c r="AV2170" s="11"/>
      <c r="AW2170" s="11"/>
      <c r="AX2170" s="11"/>
      <c r="AY2170" s="11"/>
      <c r="AZ2170" s="11"/>
      <c r="BA2170" s="11"/>
      <c r="BB2170" s="11"/>
    </row>
    <row r="2171" spans="1:54" x14ac:dyDescent="0.25">
      <c r="A2171" s="11"/>
      <c r="B2171" s="12"/>
      <c r="C2171" s="12"/>
      <c r="D2171" s="11"/>
      <c r="E2171" s="11"/>
      <c r="F2171" s="11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22"/>
      <c r="X2171" s="22"/>
      <c r="Y2171" s="29"/>
      <c r="Z2171" s="29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1"/>
      <c r="AL2171" s="11"/>
      <c r="AM2171" s="11"/>
      <c r="AN2171" s="11"/>
      <c r="AO2171" s="11"/>
      <c r="AP2171" s="11"/>
      <c r="AQ2171" s="11"/>
      <c r="AR2171" s="11"/>
      <c r="AS2171" s="11"/>
      <c r="AT2171" s="11"/>
      <c r="AU2171" s="11"/>
      <c r="AV2171" s="11"/>
      <c r="AW2171" s="11"/>
      <c r="AX2171" s="11"/>
      <c r="AY2171" s="11"/>
      <c r="AZ2171" s="11"/>
      <c r="BA2171" s="11"/>
      <c r="BB2171" s="11"/>
    </row>
    <row r="2172" spans="1:54" x14ac:dyDescent="0.25">
      <c r="A2172" s="11"/>
      <c r="B2172" s="12"/>
      <c r="C2172" s="12"/>
      <c r="D2172" s="11"/>
      <c r="E2172" s="11"/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22"/>
      <c r="X2172" s="22"/>
      <c r="Y2172" s="29"/>
      <c r="Z2172" s="29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1"/>
      <c r="AL2172" s="11"/>
      <c r="AM2172" s="11"/>
      <c r="AN2172" s="11"/>
      <c r="AO2172" s="11"/>
      <c r="AP2172" s="11"/>
      <c r="AQ2172" s="11"/>
      <c r="AR2172" s="11"/>
      <c r="AS2172" s="11"/>
      <c r="AT2172" s="11"/>
      <c r="AU2172" s="11"/>
      <c r="AV2172" s="11"/>
      <c r="AW2172" s="11"/>
      <c r="AX2172" s="11"/>
      <c r="AY2172" s="11"/>
      <c r="AZ2172" s="11"/>
      <c r="BA2172" s="11"/>
      <c r="BB2172" s="11"/>
    </row>
    <row r="2173" spans="1:54" x14ac:dyDescent="0.25">
      <c r="A2173" s="11"/>
      <c r="B2173" s="12"/>
      <c r="C2173" s="12"/>
      <c r="D2173" s="11"/>
      <c r="E2173" s="11"/>
      <c r="F2173" s="11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22"/>
      <c r="X2173" s="22"/>
      <c r="Y2173" s="29"/>
      <c r="Z2173" s="29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11"/>
      <c r="AR2173" s="11"/>
      <c r="AS2173" s="11"/>
      <c r="AT2173" s="11"/>
      <c r="AU2173" s="11"/>
      <c r="AV2173" s="11"/>
      <c r="AW2173" s="11"/>
      <c r="AX2173" s="11"/>
      <c r="AY2173" s="11"/>
      <c r="AZ2173" s="11"/>
      <c r="BA2173" s="11"/>
      <c r="BB2173" s="11"/>
    </row>
    <row r="2174" spans="1:54" x14ac:dyDescent="0.25">
      <c r="A2174" s="11"/>
      <c r="B2174" s="12"/>
      <c r="C2174" s="12"/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22"/>
      <c r="X2174" s="22"/>
      <c r="Y2174" s="29"/>
      <c r="Z2174" s="29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11"/>
      <c r="AR2174" s="11"/>
      <c r="AS2174" s="11"/>
      <c r="AT2174" s="11"/>
      <c r="AU2174" s="11"/>
      <c r="AV2174" s="11"/>
      <c r="AW2174" s="11"/>
      <c r="AX2174" s="11"/>
      <c r="AY2174" s="11"/>
      <c r="AZ2174" s="11"/>
      <c r="BA2174" s="11"/>
      <c r="BB2174" s="11"/>
    </row>
    <row r="2175" spans="1:54" x14ac:dyDescent="0.25">
      <c r="A2175" s="11"/>
      <c r="B2175" s="12"/>
      <c r="C2175" s="12"/>
      <c r="D2175" s="11"/>
      <c r="E2175" s="11"/>
      <c r="F2175" s="11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22"/>
      <c r="X2175" s="22"/>
      <c r="Y2175" s="29"/>
      <c r="Z2175" s="29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11"/>
      <c r="AR2175" s="11"/>
      <c r="AS2175" s="11"/>
      <c r="AT2175" s="11"/>
      <c r="AU2175" s="11"/>
      <c r="AV2175" s="11"/>
      <c r="AW2175" s="11"/>
      <c r="AX2175" s="11"/>
      <c r="AY2175" s="11"/>
      <c r="AZ2175" s="11"/>
      <c r="BA2175" s="11"/>
      <c r="BB2175" s="11"/>
    </row>
    <row r="2176" spans="1:54" x14ac:dyDescent="0.25">
      <c r="A2176" s="11"/>
      <c r="B2176" s="12"/>
      <c r="C2176" s="12"/>
      <c r="D2176" s="11"/>
      <c r="E2176" s="11"/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22"/>
      <c r="X2176" s="22"/>
      <c r="Y2176" s="29"/>
      <c r="Z2176" s="29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11"/>
      <c r="AR2176" s="11"/>
      <c r="AS2176" s="11"/>
      <c r="AT2176" s="11"/>
      <c r="AU2176" s="11"/>
      <c r="AV2176" s="11"/>
      <c r="AW2176" s="11"/>
      <c r="AX2176" s="11"/>
      <c r="AY2176" s="11"/>
      <c r="AZ2176" s="11"/>
      <c r="BA2176" s="11"/>
      <c r="BB2176" s="11"/>
    </row>
    <row r="2177" spans="1:54" x14ac:dyDescent="0.25">
      <c r="A2177" s="11"/>
      <c r="B2177" s="12"/>
      <c r="C2177" s="12"/>
      <c r="D2177" s="11"/>
      <c r="E2177" s="11"/>
      <c r="F2177" s="11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22"/>
      <c r="X2177" s="22"/>
      <c r="Y2177" s="29"/>
      <c r="Z2177" s="29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11"/>
      <c r="AR2177" s="11"/>
      <c r="AS2177" s="11"/>
      <c r="AT2177" s="11"/>
      <c r="AU2177" s="11"/>
      <c r="AV2177" s="11"/>
      <c r="AW2177" s="11"/>
      <c r="AX2177" s="11"/>
      <c r="AY2177" s="11"/>
      <c r="AZ2177" s="11"/>
      <c r="BA2177" s="11"/>
      <c r="BB2177" s="11"/>
    </row>
    <row r="2178" spans="1:54" x14ac:dyDescent="0.25">
      <c r="A2178" s="11"/>
      <c r="B2178" s="12"/>
      <c r="C2178" s="12"/>
      <c r="D2178" s="11"/>
      <c r="E2178" s="11"/>
      <c r="F2178" s="11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22"/>
      <c r="X2178" s="22"/>
      <c r="Y2178" s="29"/>
      <c r="Z2178" s="29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1"/>
      <c r="AL2178" s="11"/>
      <c r="AM2178" s="11"/>
      <c r="AN2178" s="11"/>
      <c r="AO2178" s="11"/>
      <c r="AP2178" s="11"/>
      <c r="AQ2178" s="11"/>
      <c r="AR2178" s="11"/>
      <c r="AS2178" s="11"/>
      <c r="AT2178" s="11"/>
      <c r="AU2178" s="11"/>
      <c r="AV2178" s="11"/>
      <c r="AW2178" s="11"/>
      <c r="AX2178" s="11"/>
      <c r="AY2178" s="11"/>
      <c r="AZ2178" s="11"/>
      <c r="BA2178" s="11"/>
      <c r="BB2178" s="11"/>
    </row>
    <row r="2179" spans="1:54" x14ac:dyDescent="0.25">
      <c r="A2179" s="11"/>
      <c r="B2179" s="12"/>
      <c r="C2179" s="12"/>
      <c r="D2179" s="11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22"/>
      <c r="X2179" s="22"/>
      <c r="Y2179" s="29"/>
      <c r="Z2179" s="29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1"/>
      <c r="AL2179" s="11"/>
      <c r="AM2179" s="11"/>
      <c r="AN2179" s="11"/>
      <c r="AO2179" s="11"/>
      <c r="AP2179" s="11"/>
      <c r="AQ2179" s="11"/>
      <c r="AR2179" s="11"/>
      <c r="AS2179" s="11"/>
      <c r="AT2179" s="11"/>
      <c r="AU2179" s="11"/>
      <c r="AV2179" s="11"/>
      <c r="AW2179" s="11"/>
      <c r="AX2179" s="11"/>
      <c r="AY2179" s="11"/>
      <c r="AZ2179" s="11"/>
      <c r="BA2179" s="11"/>
      <c r="BB2179" s="11"/>
    </row>
    <row r="2180" spans="1:54" x14ac:dyDescent="0.25">
      <c r="A2180" s="11"/>
      <c r="B2180" s="12"/>
      <c r="C2180" s="12"/>
      <c r="D2180" s="11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22"/>
      <c r="X2180" s="22"/>
      <c r="Y2180" s="29"/>
      <c r="Z2180" s="29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1"/>
      <c r="AL2180" s="11"/>
      <c r="AM2180" s="11"/>
      <c r="AN2180" s="11"/>
      <c r="AO2180" s="11"/>
      <c r="AP2180" s="11"/>
      <c r="AQ2180" s="11"/>
      <c r="AR2180" s="11"/>
      <c r="AS2180" s="11"/>
      <c r="AT2180" s="11"/>
      <c r="AU2180" s="11"/>
      <c r="AV2180" s="11"/>
      <c r="AW2180" s="11"/>
      <c r="AX2180" s="11"/>
      <c r="AY2180" s="11"/>
      <c r="AZ2180" s="11"/>
      <c r="BA2180" s="11"/>
      <c r="BB2180" s="11"/>
    </row>
    <row r="2181" spans="1:54" x14ac:dyDescent="0.25">
      <c r="A2181" s="11"/>
      <c r="B2181" s="12"/>
      <c r="C2181" s="12"/>
      <c r="D2181" s="11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22"/>
      <c r="X2181" s="22"/>
      <c r="Y2181" s="29"/>
      <c r="Z2181" s="29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1"/>
      <c r="AL2181" s="11"/>
      <c r="AM2181" s="11"/>
      <c r="AN2181" s="11"/>
      <c r="AO2181" s="11"/>
      <c r="AP2181" s="11"/>
      <c r="AQ2181" s="11"/>
      <c r="AR2181" s="11"/>
      <c r="AS2181" s="11"/>
      <c r="AT2181" s="11"/>
      <c r="AU2181" s="11"/>
      <c r="AV2181" s="11"/>
      <c r="AW2181" s="11"/>
      <c r="AX2181" s="11"/>
      <c r="AY2181" s="11"/>
      <c r="AZ2181" s="11"/>
      <c r="BA2181" s="11"/>
      <c r="BB2181" s="11"/>
    </row>
    <row r="2182" spans="1:54" x14ac:dyDescent="0.25">
      <c r="A2182" s="11"/>
      <c r="B2182" s="12"/>
      <c r="C2182" s="12"/>
      <c r="D2182" s="11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22"/>
      <c r="X2182" s="22"/>
      <c r="Y2182" s="29"/>
      <c r="Z2182" s="29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1"/>
      <c r="AL2182" s="11"/>
      <c r="AM2182" s="11"/>
      <c r="AN2182" s="11"/>
      <c r="AO2182" s="11"/>
      <c r="AP2182" s="11"/>
      <c r="AQ2182" s="11"/>
      <c r="AR2182" s="11"/>
      <c r="AS2182" s="11"/>
      <c r="AT2182" s="11"/>
      <c r="AU2182" s="11"/>
      <c r="AV2182" s="11"/>
      <c r="AW2182" s="11"/>
      <c r="AX2182" s="11"/>
      <c r="AY2182" s="11"/>
      <c r="AZ2182" s="11"/>
      <c r="BA2182" s="11"/>
      <c r="BB2182" s="11"/>
    </row>
    <row r="2183" spans="1:54" x14ac:dyDescent="0.25">
      <c r="A2183" s="11"/>
      <c r="B2183" s="12"/>
      <c r="C2183" s="12"/>
      <c r="D2183" s="11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22"/>
      <c r="X2183" s="22"/>
      <c r="Y2183" s="29"/>
      <c r="Z2183" s="29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1"/>
      <c r="AL2183" s="11"/>
      <c r="AM2183" s="11"/>
      <c r="AN2183" s="11"/>
      <c r="AO2183" s="11"/>
      <c r="AP2183" s="11"/>
      <c r="AQ2183" s="11"/>
      <c r="AR2183" s="11"/>
      <c r="AS2183" s="11"/>
      <c r="AT2183" s="11"/>
      <c r="AU2183" s="11"/>
      <c r="AV2183" s="11"/>
      <c r="AW2183" s="11"/>
      <c r="AX2183" s="11"/>
      <c r="AY2183" s="11"/>
      <c r="AZ2183" s="11"/>
      <c r="BA2183" s="11"/>
      <c r="BB2183" s="11"/>
    </row>
    <row r="2184" spans="1:54" x14ac:dyDescent="0.25">
      <c r="A2184" s="11"/>
      <c r="B2184" s="12"/>
      <c r="C2184" s="12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22"/>
      <c r="X2184" s="22"/>
      <c r="Y2184" s="29"/>
      <c r="Z2184" s="29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1"/>
      <c r="AN2184" s="11"/>
      <c r="AO2184" s="11"/>
      <c r="AP2184" s="11"/>
      <c r="AQ2184" s="11"/>
      <c r="AR2184" s="11"/>
      <c r="AS2184" s="11"/>
      <c r="AT2184" s="11"/>
      <c r="AU2184" s="11"/>
      <c r="AV2184" s="11"/>
      <c r="AW2184" s="11"/>
      <c r="AX2184" s="11"/>
      <c r="AY2184" s="11"/>
      <c r="AZ2184" s="11"/>
      <c r="BA2184" s="11"/>
      <c r="BB2184" s="11"/>
    </row>
    <row r="2185" spans="1:54" x14ac:dyDescent="0.25">
      <c r="A2185" s="11"/>
      <c r="B2185" s="12"/>
      <c r="C2185" s="12"/>
      <c r="D2185" s="11"/>
      <c r="E2185" s="11"/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22"/>
      <c r="X2185" s="22"/>
      <c r="Y2185" s="29"/>
      <c r="Z2185" s="29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11"/>
      <c r="AR2185" s="11"/>
      <c r="AS2185" s="11"/>
      <c r="AT2185" s="11"/>
      <c r="AU2185" s="11"/>
      <c r="AV2185" s="11"/>
      <c r="AW2185" s="11"/>
      <c r="AX2185" s="11"/>
      <c r="AY2185" s="11"/>
      <c r="AZ2185" s="11"/>
      <c r="BA2185" s="11"/>
      <c r="BB2185" s="11"/>
    </row>
    <row r="2186" spans="1:54" x14ac:dyDescent="0.25">
      <c r="A2186" s="11"/>
      <c r="B2186" s="12"/>
      <c r="C2186" s="12"/>
      <c r="D2186" s="11"/>
      <c r="E2186" s="11"/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22"/>
      <c r="X2186" s="22"/>
      <c r="Y2186" s="29"/>
      <c r="Z2186" s="29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1"/>
      <c r="AL2186" s="11"/>
      <c r="AM2186" s="11"/>
      <c r="AN2186" s="11"/>
      <c r="AO2186" s="11"/>
      <c r="AP2186" s="11"/>
      <c r="AQ2186" s="11"/>
      <c r="AR2186" s="11"/>
      <c r="AS2186" s="11"/>
      <c r="AT2186" s="11"/>
      <c r="AU2186" s="11"/>
      <c r="AV2186" s="11"/>
      <c r="AW2186" s="11"/>
      <c r="AX2186" s="11"/>
      <c r="AY2186" s="11"/>
      <c r="AZ2186" s="11"/>
      <c r="BA2186" s="11"/>
      <c r="BB2186" s="11"/>
    </row>
    <row r="2187" spans="1:54" x14ac:dyDescent="0.25">
      <c r="A2187" s="11"/>
      <c r="B2187" s="12"/>
      <c r="C2187" s="12"/>
      <c r="D2187" s="11"/>
      <c r="E2187" s="11"/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22"/>
      <c r="X2187" s="22"/>
      <c r="Y2187" s="29"/>
      <c r="Z2187" s="29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11"/>
      <c r="AR2187" s="11"/>
      <c r="AS2187" s="11"/>
      <c r="AT2187" s="11"/>
      <c r="AU2187" s="11"/>
      <c r="AV2187" s="11"/>
      <c r="AW2187" s="11"/>
      <c r="AX2187" s="11"/>
      <c r="AY2187" s="11"/>
      <c r="AZ2187" s="11"/>
      <c r="BA2187" s="11"/>
      <c r="BB2187" s="11"/>
    </row>
    <row r="2188" spans="1:54" x14ac:dyDescent="0.25">
      <c r="A2188" s="11"/>
      <c r="B2188" s="12"/>
      <c r="C2188" s="12"/>
      <c r="D2188" s="11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22"/>
      <c r="X2188" s="22"/>
      <c r="Y2188" s="29"/>
      <c r="Z2188" s="29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1"/>
      <c r="AL2188" s="11"/>
      <c r="AM2188" s="11"/>
      <c r="AN2188" s="11"/>
      <c r="AO2188" s="11"/>
      <c r="AP2188" s="11"/>
      <c r="AQ2188" s="11"/>
      <c r="AR2188" s="11"/>
      <c r="AS2188" s="11"/>
      <c r="AT2188" s="11"/>
      <c r="AU2188" s="11"/>
      <c r="AV2188" s="11"/>
      <c r="AW2188" s="11"/>
      <c r="AX2188" s="11"/>
      <c r="AY2188" s="11"/>
      <c r="AZ2188" s="11"/>
      <c r="BA2188" s="11"/>
      <c r="BB2188" s="11"/>
    </row>
    <row r="2189" spans="1:54" x14ac:dyDescent="0.25">
      <c r="A2189" s="11"/>
      <c r="B2189" s="12"/>
      <c r="C2189" s="12"/>
      <c r="D2189" s="11"/>
      <c r="E2189" s="11"/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22"/>
      <c r="X2189" s="22"/>
      <c r="Y2189" s="29"/>
      <c r="Z2189" s="29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11"/>
      <c r="AR2189" s="11"/>
      <c r="AS2189" s="11"/>
      <c r="AT2189" s="11"/>
      <c r="AU2189" s="11"/>
      <c r="AV2189" s="11"/>
      <c r="AW2189" s="11"/>
      <c r="AX2189" s="11"/>
      <c r="AY2189" s="11"/>
      <c r="AZ2189" s="11"/>
      <c r="BA2189" s="11"/>
      <c r="BB2189" s="11"/>
    </row>
    <row r="2190" spans="1:54" x14ac:dyDescent="0.25">
      <c r="A2190" s="11"/>
      <c r="B2190" s="12"/>
      <c r="C2190" s="12"/>
      <c r="D2190" s="11"/>
      <c r="E2190" s="11"/>
      <c r="F2190" s="11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22"/>
      <c r="X2190" s="22"/>
      <c r="Y2190" s="29"/>
      <c r="Z2190" s="29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1"/>
      <c r="AL2190" s="11"/>
      <c r="AM2190" s="11"/>
      <c r="AN2190" s="11"/>
      <c r="AO2190" s="11"/>
      <c r="AP2190" s="11"/>
      <c r="AQ2190" s="11"/>
      <c r="AR2190" s="11"/>
      <c r="AS2190" s="11"/>
      <c r="AT2190" s="11"/>
      <c r="AU2190" s="11"/>
      <c r="AV2190" s="11"/>
      <c r="AW2190" s="11"/>
      <c r="AX2190" s="11"/>
      <c r="AY2190" s="11"/>
      <c r="AZ2190" s="11"/>
      <c r="BA2190" s="11"/>
      <c r="BB2190" s="11"/>
    </row>
    <row r="2191" spans="1:54" x14ac:dyDescent="0.25">
      <c r="A2191" s="11"/>
      <c r="B2191" s="12"/>
      <c r="C2191" s="12"/>
      <c r="D2191" s="11"/>
      <c r="E2191" s="11"/>
      <c r="F2191" s="11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22"/>
      <c r="X2191" s="22"/>
      <c r="Y2191" s="29"/>
      <c r="Z2191" s="29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1"/>
      <c r="AL2191" s="11"/>
      <c r="AM2191" s="11"/>
      <c r="AN2191" s="11"/>
      <c r="AO2191" s="11"/>
      <c r="AP2191" s="11"/>
      <c r="AQ2191" s="11"/>
      <c r="AR2191" s="11"/>
      <c r="AS2191" s="11"/>
      <c r="AT2191" s="11"/>
      <c r="AU2191" s="11"/>
      <c r="AV2191" s="11"/>
      <c r="AW2191" s="11"/>
      <c r="AX2191" s="11"/>
      <c r="AY2191" s="11"/>
      <c r="AZ2191" s="11"/>
      <c r="BA2191" s="11"/>
      <c r="BB2191" s="11"/>
    </row>
    <row r="2192" spans="1:54" x14ac:dyDescent="0.25">
      <c r="A2192" s="11"/>
      <c r="B2192" s="12"/>
      <c r="C2192" s="12"/>
      <c r="D2192" s="11"/>
      <c r="E2192" s="11"/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22"/>
      <c r="X2192" s="22"/>
      <c r="Y2192" s="29"/>
      <c r="Z2192" s="29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1"/>
      <c r="AL2192" s="11"/>
      <c r="AM2192" s="11"/>
      <c r="AN2192" s="11"/>
      <c r="AO2192" s="11"/>
      <c r="AP2192" s="11"/>
      <c r="AQ2192" s="11"/>
      <c r="AR2192" s="11"/>
      <c r="AS2192" s="11"/>
      <c r="AT2192" s="11"/>
      <c r="AU2192" s="11"/>
      <c r="AV2192" s="11"/>
      <c r="AW2192" s="11"/>
      <c r="AX2192" s="11"/>
      <c r="AY2192" s="11"/>
      <c r="AZ2192" s="11"/>
      <c r="BA2192" s="11"/>
      <c r="BB2192" s="11"/>
    </row>
    <row r="2193" spans="1:54" x14ac:dyDescent="0.25">
      <c r="A2193" s="11"/>
      <c r="B2193" s="12"/>
      <c r="C2193" s="12"/>
      <c r="D2193" s="11"/>
      <c r="E2193" s="11"/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22"/>
      <c r="X2193" s="22"/>
      <c r="Y2193" s="29"/>
      <c r="Z2193" s="29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1"/>
      <c r="AL2193" s="11"/>
      <c r="AM2193" s="11"/>
      <c r="AN2193" s="11"/>
      <c r="AO2193" s="11"/>
      <c r="AP2193" s="11"/>
      <c r="AQ2193" s="11"/>
      <c r="AR2193" s="11"/>
      <c r="AS2193" s="11"/>
      <c r="AT2193" s="11"/>
      <c r="AU2193" s="11"/>
      <c r="AV2193" s="11"/>
      <c r="AW2193" s="11"/>
      <c r="AX2193" s="11"/>
      <c r="AY2193" s="11"/>
      <c r="AZ2193" s="11"/>
      <c r="BA2193" s="11"/>
      <c r="BB2193" s="11"/>
    </row>
    <row r="2194" spans="1:54" x14ac:dyDescent="0.25">
      <c r="A2194" s="11"/>
      <c r="B2194" s="12"/>
      <c r="C2194" s="12"/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22"/>
      <c r="X2194" s="22"/>
      <c r="Y2194" s="29"/>
      <c r="Z2194" s="29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1"/>
      <c r="AL2194" s="11"/>
      <c r="AM2194" s="11"/>
      <c r="AN2194" s="11"/>
      <c r="AO2194" s="11"/>
      <c r="AP2194" s="11"/>
      <c r="AQ2194" s="11"/>
      <c r="AR2194" s="11"/>
      <c r="AS2194" s="11"/>
      <c r="AT2194" s="11"/>
      <c r="AU2194" s="11"/>
      <c r="AV2194" s="11"/>
      <c r="AW2194" s="11"/>
      <c r="AX2194" s="11"/>
      <c r="AY2194" s="11"/>
      <c r="AZ2194" s="11"/>
      <c r="BA2194" s="11"/>
      <c r="BB2194" s="11"/>
    </row>
    <row r="2195" spans="1:54" x14ac:dyDescent="0.25">
      <c r="A2195" s="11"/>
      <c r="B2195" s="12"/>
      <c r="C2195" s="12"/>
      <c r="D2195" s="11"/>
      <c r="E2195" s="11"/>
      <c r="F2195" s="11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22"/>
      <c r="X2195" s="22"/>
      <c r="Y2195" s="29"/>
      <c r="Z2195" s="29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1"/>
      <c r="AN2195" s="11"/>
      <c r="AO2195" s="11"/>
      <c r="AP2195" s="11"/>
      <c r="AQ2195" s="11"/>
      <c r="AR2195" s="11"/>
      <c r="AS2195" s="11"/>
      <c r="AT2195" s="11"/>
      <c r="AU2195" s="11"/>
      <c r="AV2195" s="11"/>
      <c r="AW2195" s="11"/>
      <c r="AX2195" s="11"/>
      <c r="AY2195" s="11"/>
      <c r="AZ2195" s="11"/>
      <c r="BA2195" s="11"/>
      <c r="BB2195" s="11"/>
    </row>
    <row r="2196" spans="1:54" x14ac:dyDescent="0.25">
      <c r="A2196" s="11"/>
      <c r="B2196" s="12"/>
      <c r="C2196" s="12"/>
      <c r="D2196" s="11"/>
      <c r="E2196" s="11"/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22"/>
      <c r="X2196" s="22"/>
      <c r="Y2196" s="29"/>
      <c r="Z2196" s="29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1"/>
      <c r="AL2196" s="11"/>
      <c r="AM2196" s="11"/>
      <c r="AN2196" s="11"/>
      <c r="AO2196" s="11"/>
      <c r="AP2196" s="11"/>
      <c r="AQ2196" s="11"/>
      <c r="AR2196" s="11"/>
      <c r="AS2196" s="11"/>
      <c r="AT2196" s="11"/>
      <c r="AU2196" s="11"/>
      <c r="AV2196" s="11"/>
      <c r="AW2196" s="11"/>
      <c r="AX2196" s="11"/>
      <c r="AY2196" s="11"/>
      <c r="AZ2196" s="11"/>
      <c r="BA2196" s="11"/>
      <c r="BB2196" s="11"/>
    </row>
    <row r="2197" spans="1:54" x14ac:dyDescent="0.25">
      <c r="A2197" s="11"/>
      <c r="B2197" s="12"/>
      <c r="C2197" s="12"/>
      <c r="D2197" s="11"/>
      <c r="E2197" s="11"/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22"/>
      <c r="X2197" s="22"/>
      <c r="Y2197" s="29"/>
      <c r="Z2197" s="29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1"/>
      <c r="AL2197" s="11"/>
      <c r="AM2197" s="11"/>
      <c r="AN2197" s="11"/>
      <c r="AO2197" s="11"/>
      <c r="AP2197" s="11"/>
      <c r="AQ2197" s="11"/>
      <c r="AR2197" s="11"/>
      <c r="AS2197" s="11"/>
      <c r="AT2197" s="11"/>
      <c r="AU2197" s="11"/>
      <c r="AV2197" s="11"/>
      <c r="AW2197" s="11"/>
      <c r="AX2197" s="11"/>
      <c r="AY2197" s="11"/>
      <c r="AZ2197" s="11"/>
      <c r="BA2197" s="11"/>
      <c r="BB2197" s="11"/>
    </row>
    <row r="2198" spans="1:54" x14ac:dyDescent="0.25">
      <c r="A2198" s="11"/>
      <c r="B2198" s="12"/>
      <c r="C2198" s="12"/>
      <c r="D2198" s="11"/>
      <c r="E2198" s="11"/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22"/>
      <c r="X2198" s="22"/>
      <c r="Y2198" s="29"/>
      <c r="Z2198" s="29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1"/>
      <c r="AL2198" s="11"/>
      <c r="AM2198" s="11"/>
      <c r="AN2198" s="11"/>
      <c r="AO2198" s="11"/>
      <c r="AP2198" s="11"/>
      <c r="AQ2198" s="11"/>
      <c r="AR2198" s="11"/>
      <c r="AS2198" s="11"/>
      <c r="AT2198" s="11"/>
      <c r="AU2198" s="11"/>
      <c r="AV2198" s="11"/>
      <c r="AW2198" s="11"/>
      <c r="AX2198" s="11"/>
      <c r="AY2198" s="11"/>
      <c r="AZ2198" s="11"/>
      <c r="BA2198" s="11"/>
      <c r="BB2198" s="11"/>
    </row>
    <row r="2199" spans="1:54" x14ac:dyDescent="0.25">
      <c r="A2199" s="11"/>
      <c r="B2199" s="12"/>
      <c r="C2199" s="12"/>
      <c r="D2199" s="11"/>
      <c r="E2199" s="11"/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22"/>
      <c r="X2199" s="22"/>
      <c r="Y2199" s="29"/>
      <c r="Z2199" s="29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1"/>
      <c r="AL2199" s="11"/>
      <c r="AM2199" s="11"/>
      <c r="AN2199" s="11"/>
      <c r="AO2199" s="11"/>
      <c r="AP2199" s="11"/>
      <c r="AQ2199" s="11"/>
      <c r="AR2199" s="11"/>
      <c r="AS2199" s="11"/>
      <c r="AT2199" s="11"/>
      <c r="AU2199" s="11"/>
      <c r="AV2199" s="11"/>
      <c r="AW2199" s="11"/>
      <c r="AX2199" s="11"/>
      <c r="AY2199" s="11"/>
      <c r="AZ2199" s="11"/>
      <c r="BA2199" s="11"/>
      <c r="BB2199" s="11"/>
    </row>
    <row r="2200" spans="1:54" x14ac:dyDescent="0.25">
      <c r="A2200" s="11"/>
      <c r="B2200" s="12"/>
      <c r="C2200" s="12"/>
      <c r="D2200" s="11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22"/>
      <c r="X2200" s="22"/>
      <c r="Y2200" s="29"/>
      <c r="Z2200" s="29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11"/>
      <c r="AR2200" s="11"/>
      <c r="AS2200" s="11"/>
      <c r="AT2200" s="11"/>
      <c r="AU2200" s="11"/>
      <c r="AV2200" s="11"/>
      <c r="AW2200" s="11"/>
      <c r="AX2200" s="11"/>
      <c r="AY2200" s="11"/>
      <c r="AZ2200" s="11"/>
      <c r="BA2200" s="11"/>
      <c r="BB2200" s="11"/>
    </row>
    <row r="2201" spans="1:54" x14ac:dyDescent="0.25">
      <c r="A2201" s="11"/>
      <c r="B2201" s="12"/>
      <c r="C2201" s="12"/>
      <c r="D2201" s="11"/>
      <c r="E2201" s="11"/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22"/>
      <c r="X2201" s="22"/>
      <c r="Y2201" s="29"/>
      <c r="Z2201" s="29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1"/>
      <c r="AN2201" s="11"/>
      <c r="AO2201" s="11"/>
      <c r="AP2201" s="11"/>
      <c r="AQ2201" s="11"/>
      <c r="AR2201" s="11"/>
      <c r="AS2201" s="11"/>
      <c r="AT2201" s="11"/>
      <c r="AU2201" s="11"/>
      <c r="AV2201" s="11"/>
      <c r="AW2201" s="11"/>
      <c r="AX2201" s="11"/>
      <c r="AY2201" s="11"/>
      <c r="AZ2201" s="11"/>
      <c r="BA2201" s="11"/>
      <c r="BB2201" s="11"/>
    </row>
    <row r="2202" spans="1:54" x14ac:dyDescent="0.25">
      <c r="A2202" s="11"/>
      <c r="B2202" s="12"/>
      <c r="C2202" s="12"/>
      <c r="D2202" s="11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22"/>
      <c r="X2202" s="22"/>
      <c r="Y2202" s="29"/>
      <c r="Z2202" s="29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1"/>
      <c r="AN2202" s="11"/>
      <c r="AO2202" s="11"/>
      <c r="AP2202" s="11"/>
      <c r="AQ2202" s="11"/>
      <c r="AR2202" s="11"/>
      <c r="AS2202" s="11"/>
      <c r="AT2202" s="11"/>
      <c r="AU2202" s="11"/>
      <c r="AV2202" s="11"/>
      <c r="AW2202" s="11"/>
      <c r="AX2202" s="11"/>
      <c r="AY2202" s="11"/>
      <c r="AZ2202" s="11"/>
      <c r="BA2202" s="11"/>
      <c r="BB2202" s="11"/>
    </row>
    <row r="2203" spans="1:54" x14ac:dyDescent="0.25">
      <c r="A2203" s="11"/>
      <c r="B2203" s="12"/>
      <c r="C2203" s="12"/>
      <c r="D2203" s="11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22"/>
      <c r="X2203" s="22"/>
      <c r="Y2203" s="29"/>
      <c r="Z2203" s="29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1"/>
      <c r="AL2203" s="11"/>
      <c r="AM2203" s="11"/>
      <c r="AN2203" s="11"/>
      <c r="AO2203" s="11"/>
      <c r="AP2203" s="11"/>
      <c r="AQ2203" s="11"/>
      <c r="AR2203" s="11"/>
      <c r="AS2203" s="11"/>
      <c r="AT2203" s="11"/>
      <c r="AU2203" s="11"/>
      <c r="AV2203" s="11"/>
      <c r="AW2203" s="11"/>
      <c r="AX2203" s="11"/>
      <c r="AY2203" s="11"/>
      <c r="AZ2203" s="11"/>
      <c r="BA2203" s="11"/>
      <c r="BB2203" s="11"/>
    </row>
    <row r="2204" spans="1:54" x14ac:dyDescent="0.25">
      <c r="A2204" s="11"/>
      <c r="B2204" s="12"/>
      <c r="C2204" s="12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22"/>
      <c r="X2204" s="22"/>
      <c r="Y2204" s="29"/>
      <c r="Z2204" s="29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1"/>
      <c r="AL2204" s="11"/>
      <c r="AM2204" s="11"/>
      <c r="AN2204" s="11"/>
      <c r="AO2204" s="11"/>
      <c r="AP2204" s="11"/>
      <c r="AQ2204" s="11"/>
      <c r="AR2204" s="11"/>
      <c r="AS2204" s="11"/>
      <c r="AT2204" s="11"/>
      <c r="AU2204" s="11"/>
      <c r="AV2204" s="11"/>
      <c r="AW2204" s="11"/>
      <c r="AX2204" s="11"/>
      <c r="AY2204" s="11"/>
      <c r="AZ2204" s="11"/>
      <c r="BA2204" s="11"/>
      <c r="BB2204" s="11"/>
    </row>
    <row r="2205" spans="1:54" x14ac:dyDescent="0.25">
      <c r="A2205" s="11"/>
      <c r="B2205" s="12"/>
      <c r="C2205" s="12"/>
      <c r="D2205" s="11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22"/>
      <c r="X2205" s="22"/>
      <c r="Y2205" s="29"/>
      <c r="Z2205" s="29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1"/>
      <c r="AL2205" s="11"/>
      <c r="AM2205" s="11"/>
      <c r="AN2205" s="11"/>
      <c r="AO2205" s="11"/>
      <c r="AP2205" s="11"/>
      <c r="AQ2205" s="11"/>
      <c r="AR2205" s="11"/>
      <c r="AS2205" s="11"/>
      <c r="AT2205" s="11"/>
      <c r="AU2205" s="11"/>
      <c r="AV2205" s="11"/>
      <c r="AW2205" s="11"/>
      <c r="AX2205" s="11"/>
      <c r="AY2205" s="11"/>
      <c r="AZ2205" s="11"/>
      <c r="BA2205" s="11"/>
      <c r="BB2205" s="11"/>
    </row>
    <row r="2206" spans="1:54" x14ac:dyDescent="0.25">
      <c r="A2206" s="11"/>
      <c r="B2206" s="12"/>
      <c r="C2206" s="12"/>
      <c r="D2206" s="11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22"/>
      <c r="X2206" s="22"/>
      <c r="Y2206" s="29"/>
      <c r="Z2206" s="29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1"/>
      <c r="AL2206" s="11"/>
      <c r="AM2206" s="11"/>
      <c r="AN2206" s="11"/>
      <c r="AO2206" s="11"/>
      <c r="AP2206" s="11"/>
      <c r="AQ2206" s="11"/>
      <c r="AR2206" s="11"/>
      <c r="AS2206" s="11"/>
      <c r="AT2206" s="11"/>
      <c r="AU2206" s="11"/>
      <c r="AV2206" s="11"/>
      <c r="AW2206" s="11"/>
      <c r="AX2206" s="11"/>
      <c r="AY2206" s="11"/>
      <c r="AZ2206" s="11"/>
      <c r="BA2206" s="11"/>
      <c r="BB2206" s="11"/>
    </row>
    <row r="2207" spans="1:54" x14ac:dyDescent="0.25">
      <c r="A2207" s="11"/>
      <c r="B2207" s="12"/>
      <c r="C2207" s="12"/>
      <c r="D2207" s="11"/>
      <c r="E2207" s="11"/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22"/>
      <c r="X2207" s="22"/>
      <c r="Y2207" s="29"/>
      <c r="Z2207" s="29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1"/>
      <c r="AL2207" s="11"/>
      <c r="AM2207" s="11"/>
      <c r="AN2207" s="11"/>
      <c r="AO2207" s="11"/>
      <c r="AP2207" s="11"/>
      <c r="AQ2207" s="11"/>
      <c r="AR2207" s="11"/>
      <c r="AS2207" s="11"/>
      <c r="AT2207" s="11"/>
      <c r="AU2207" s="11"/>
      <c r="AV2207" s="11"/>
      <c r="AW2207" s="11"/>
      <c r="AX2207" s="11"/>
      <c r="AY2207" s="11"/>
      <c r="AZ2207" s="11"/>
      <c r="BA2207" s="11"/>
      <c r="BB2207" s="11"/>
    </row>
    <row r="2208" spans="1:54" x14ac:dyDescent="0.25">
      <c r="A2208" s="11"/>
      <c r="B2208" s="12"/>
      <c r="C2208" s="12"/>
      <c r="D2208" s="11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22"/>
      <c r="X2208" s="22"/>
      <c r="Y2208" s="29"/>
      <c r="Z2208" s="29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1"/>
      <c r="AL2208" s="11"/>
      <c r="AM2208" s="11"/>
      <c r="AN2208" s="11"/>
      <c r="AO2208" s="11"/>
      <c r="AP2208" s="11"/>
      <c r="AQ2208" s="11"/>
      <c r="AR2208" s="11"/>
      <c r="AS2208" s="11"/>
      <c r="AT2208" s="11"/>
      <c r="AU2208" s="11"/>
      <c r="AV2208" s="11"/>
      <c r="AW2208" s="11"/>
      <c r="AX2208" s="11"/>
      <c r="AY2208" s="11"/>
      <c r="AZ2208" s="11"/>
      <c r="BA2208" s="11"/>
      <c r="BB2208" s="11"/>
    </row>
    <row r="2209" spans="1:54" x14ac:dyDescent="0.25">
      <c r="A2209" s="11"/>
      <c r="B2209" s="12"/>
      <c r="C2209" s="12"/>
      <c r="D2209" s="11"/>
      <c r="E2209" s="11"/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22"/>
      <c r="X2209" s="22"/>
      <c r="Y2209" s="29"/>
      <c r="Z2209" s="29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1"/>
      <c r="AL2209" s="11"/>
      <c r="AM2209" s="11"/>
      <c r="AN2209" s="11"/>
      <c r="AO2209" s="11"/>
      <c r="AP2209" s="11"/>
      <c r="AQ2209" s="11"/>
      <c r="AR2209" s="11"/>
      <c r="AS2209" s="11"/>
      <c r="AT2209" s="11"/>
      <c r="AU2209" s="11"/>
      <c r="AV2209" s="11"/>
      <c r="AW2209" s="11"/>
      <c r="AX2209" s="11"/>
      <c r="AY2209" s="11"/>
      <c r="AZ2209" s="11"/>
      <c r="BA2209" s="11"/>
      <c r="BB2209" s="11"/>
    </row>
    <row r="2210" spans="1:54" x14ac:dyDescent="0.25">
      <c r="A2210" s="11"/>
      <c r="B2210" s="12"/>
      <c r="C2210" s="12"/>
      <c r="D2210" s="11"/>
      <c r="E2210" s="11"/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22"/>
      <c r="X2210" s="22"/>
      <c r="Y2210" s="29"/>
      <c r="Z2210" s="29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1"/>
      <c r="AL2210" s="11"/>
      <c r="AM2210" s="11"/>
      <c r="AN2210" s="11"/>
      <c r="AO2210" s="11"/>
      <c r="AP2210" s="11"/>
      <c r="AQ2210" s="11"/>
      <c r="AR2210" s="11"/>
      <c r="AS2210" s="11"/>
      <c r="AT2210" s="11"/>
      <c r="AU2210" s="11"/>
      <c r="AV2210" s="11"/>
      <c r="AW2210" s="11"/>
      <c r="AX2210" s="11"/>
      <c r="AY2210" s="11"/>
      <c r="AZ2210" s="11"/>
      <c r="BA2210" s="11"/>
      <c r="BB2210" s="11"/>
    </row>
    <row r="2211" spans="1:54" x14ac:dyDescent="0.25">
      <c r="A2211" s="11"/>
      <c r="B2211" s="12"/>
      <c r="C2211" s="12"/>
      <c r="D2211" s="11"/>
      <c r="E2211" s="11"/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22"/>
      <c r="X2211" s="22"/>
      <c r="Y2211" s="29"/>
      <c r="Z2211" s="29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1"/>
      <c r="AL2211" s="11"/>
      <c r="AM2211" s="11"/>
      <c r="AN2211" s="11"/>
      <c r="AO2211" s="11"/>
      <c r="AP2211" s="11"/>
      <c r="AQ2211" s="11"/>
      <c r="AR2211" s="11"/>
      <c r="AS2211" s="11"/>
      <c r="AT2211" s="11"/>
      <c r="AU2211" s="11"/>
      <c r="AV2211" s="11"/>
      <c r="AW2211" s="11"/>
      <c r="AX2211" s="11"/>
      <c r="AY2211" s="11"/>
      <c r="AZ2211" s="11"/>
      <c r="BA2211" s="11"/>
      <c r="BB2211" s="11"/>
    </row>
    <row r="2212" spans="1:54" x14ac:dyDescent="0.25">
      <c r="A2212" s="11"/>
      <c r="B2212" s="12"/>
      <c r="C2212" s="12"/>
      <c r="D2212" s="11"/>
      <c r="E2212" s="11"/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22"/>
      <c r="X2212" s="22"/>
      <c r="Y2212" s="29"/>
      <c r="Z2212" s="29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1"/>
      <c r="AL2212" s="11"/>
      <c r="AM2212" s="11"/>
      <c r="AN2212" s="11"/>
      <c r="AO2212" s="11"/>
      <c r="AP2212" s="11"/>
      <c r="AQ2212" s="11"/>
      <c r="AR2212" s="11"/>
      <c r="AS2212" s="11"/>
      <c r="AT2212" s="11"/>
      <c r="AU2212" s="11"/>
      <c r="AV2212" s="11"/>
      <c r="AW2212" s="11"/>
      <c r="AX2212" s="11"/>
      <c r="AY2212" s="11"/>
      <c r="AZ2212" s="11"/>
      <c r="BA2212" s="11"/>
      <c r="BB2212" s="11"/>
    </row>
    <row r="2213" spans="1:54" x14ac:dyDescent="0.25">
      <c r="A2213" s="11"/>
      <c r="B2213" s="12"/>
      <c r="C2213" s="12"/>
      <c r="D2213" s="11"/>
      <c r="E2213" s="11"/>
      <c r="F2213" s="11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22"/>
      <c r="X2213" s="22"/>
      <c r="Y2213" s="29"/>
      <c r="Z2213" s="29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1"/>
      <c r="AL2213" s="11"/>
      <c r="AM2213" s="11"/>
      <c r="AN2213" s="11"/>
      <c r="AO2213" s="11"/>
      <c r="AP2213" s="11"/>
      <c r="AQ2213" s="11"/>
      <c r="AR2213" s="11"/>
      <c r="AS2213" s="11"/>
      <c r="AT2213" s="11"/>
      <c r="AU2213" s="11"/>
      <c r="AV2213" s="11"/>
      <c r="AW2213" s="11"/>
      <c r="AX2213" s="11"/>
      <c r="AY2213" s="11"/>
      <c r="AZ2213" s="11"/>
      <c r="BA2213" s="11"/>
      <c r="BB2213" s="11"/>
    </row>
    <row r="2214" spans="1:54" x14ac:dyDescent="0.25">
      <c r="A2214" s="11"/>
      <c r="B2214" s="12"/>
      <c r="C2214" s="12"/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22"/>
      <c r="X2214" s="22"/>
      <c r="Y2214" s="29"/>
      <c r="Z2214" s="29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1"/>
      <c r="AL2214" s="11"/>
      <c r="AM2214" s="11"/>
      <c r="AN2214" s="11"/>
      <c r="AO2214" s="11"/>
      <c r="AP2214" s="11"/>
      <c r="AQ2214" s="11"/>
      <c r="AR2214" s="11"/>
      <c r="AS2214" s="11"/>
      <c r="AT2214" s="11"/>
      <c r="AU2214" s="11"/>
      <c r="AV2214" s="11"/>
      <c r="AW2214" s="11"/>
      <c r="AX2214" s="11"/>
      <c r="AY2214" s="11"/>
      <c r="AZ2214" s="11"/>
      <c r="BA2214" s="11"/>
      <c r="BB2214" s="11"/>
    </row>
    <row r="2215" spans="1:54" x14ac:dyDescent="0.25">
      <c r="A2215" s="11"/>
      <c r="B2215" s="12"/>
      <c r="C2215" s="12"/>
      <c r="D2215" s="11"/>
      <c r="E2215" s="11"/>
      <c r="F2215" s="11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22"/>
      <c r="X2215" s="22"/>
      <c r="Y2215" s="29"/>
      <c r="Z2215" s="29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1"/>
      <c r="AL2215" s="11"/>
      <c r="AM2215" s="11"/>
      <c r="AN2215" s="11"/>
      <c r="AO2215" s="11"/>
      <c r="AP2215" s="11"/>
      <c r="AQ2215" s="11"/>
      <c r="AR2215" s="11"/>
      <c r="AS2215" s="11"/>
      <c r="AT2215" s="11"/>
      <c r="AU2215" s="11"/>
      <c r="AV2215" s="11"/>
      <c r="AW2215" s="11"/>
      <c r="AX2215" s="11"/>
      <c r="AY2215" s="11"/>
      <c r="AZ2215" s="11"/>
      <c r="BA2215" s="11"/>
      <c r="BB2215" s="11"/>
    </row>
    <row r="2216" spans="1:54" x14ac:dyDescent="0.25">
      <c r="A2216" s="11"/>
      <c r="B2216" s="12"/>
      <c r="C2216" s="12"/>
      <c r="D2216" s="11"/>
      <c r="E2216" s="11"/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22"/>
      <c r="X2216" s="22"/>
      <c r="Y2216" s="29"/>
      <c r="Z2216" s="29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1"/>
      <c r="AN2216" s="11"/>
      <c r="AO2216" s="11"/>
      <c r="AP2216" s="11"/>
      <c r="AQ2216" s="11"/>
      <c r="AR2216" s="11"/>
      <c r="AS2216" s="11"/>
      <c r="AT2216" s="11"/>
      <c r="AU2216" s="11"/>
      <c r="AV2216" s="11"/>
      <c r="AW2216" s="11"/>
      <c r="AX2216" s="11"/>
      <c r="AY2216" s="11"/>
      <c r="AZ2216" s="11"/>
      <c r="BA2216" s="11"/>
      <c r="BB2216" s="11"/>
    </row>
    <row r="2217" spans="1:54" x14ac:dyDescent="0.25">
      <c r="A2217" s="11"/>
      <c r="B2217" s="12"/>
      <c r="C2217" s="12"/>
      <c r="D2217" s="11"/>
      <c r="E2217" s="11"/>
      <c r="F2217" s="11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22"/>
      <c r="X2217" s="22"/>
      <c r="Y2217" s="29"/>
      <c r="Z2217" s="29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1"/>
      <c r="AL2217" s="11"/>
      <c r="AM2217" s="11"/>
      <c r="AN2217" s="11"/>
      <c r="AO2217" s="11"/>
      <c r="AP2217" s="11"/>
      <c r="AQ2217" s="11"/>
      <c r="AR2217" s="11"/>
      <c r="AS2217" s="11"/>
      <c r="AT2217" s="11"/>
      <c r="AU2217" s="11"/>
      <c r="AV2217" s="11"/>
      <c r="AW2217" s="11"/>
      <c r="AX2217" s="11"/>
      <c r="AY2217" s="11"/>
      <c r="AZ2217" s="11"/>
      <c r="BA2217" s="11"/>
      <c r="BB2217" s="11"/>
    </row>
    <row r="2218" spans="1:54" x14ac:dyDescent="0.25">
      <c r="A2218" s="11"/>
      <c r="B2218" s="12"/>
      <c r="C2218" s="12"/>
      <c r="D2218" s="11"/>
      <c r="E2218" s="11"/>
      <c r="F2218" s="11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22"/>
      <c r="X2218" s="22"/>
      <c r="Y2218" s="29"/>
      <c r="Z2218" s="29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1"/>
      <c r="AL2218" s="11"/>
      <c r="AM2218" s="11"/>
      <c r="AN2218" s="11"/>
      <c r="AO2218" s="11"/>
      <c r="AP2218" s="11"/>
      <c r="AQ2218" s="11"/>
      <c r="AR2218" s="11"/>
      <c r="AS2218" s="11"/>
      <c r="AT2218" s="11"/>
      <c r="AU2218" s="11"/>
      <c r="AV2218" s="11"/>
      <c r="AW2218" s="11"/>
      <c r="AX2218" s="11"/>
      <c r="AY2218" s="11"/>
      <c r="AZ2218" s="11"/>
      <c r="BA2218" s="11"/>
      <c r="BB2218" s="11"/>
    </row>
    <row r="2219" spans="1:54" x14ac:dyDescent="0.25">
      <c r="A2219" s="11"/>
      <c r="B2219" s="12"/>
      <c r="C2219" s="12"/>
      <c r="D2219" s="11"/>
      <c r="E2219" s="11"/>
      <c r="F2219" s="11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22"/>
      <c r="X2219" s="22"/>
      <c r="Y2219" s="29"/>
      <c r="Z2219" s="29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1"/>
      <c r="AL2219" s="11"/>
      <c r="AM2219" s="11"/>
      <c r="AN2219" s="11"/>
      <c r="AO2219" s="11"/>
      <c r="AP2219" s="11"/>
      <c r="AQ2219" s="11"/>
      <c r="AR2219" s="11"/>
      <c r="AS2219" s="11"/>
      <c r="AT2219" s="11"/>
      <c r="AU2219" s="11"/>
      <c r="AV2219" s="11"/>
      <c r="AW2219" s="11"/>
      <c r="AX2219" s="11"/>
      <c r="AY2219" s="11"/>
      <c r="AZ2219" s="11"/>
      <c r="BA2219" s="11"/>
      <c r="BB2219" s="11"/>
    </row>
    <row r="2220" spans="1:54" x14ac:dyDescent="0.25">
      <c r="A2220" s="11"/>
      <c r="B2220" s="12"/>
      <c r="C2220" s="12"/>
      <c r="D2220" s="11"/>
      <c r="E2220" s="11"/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22"/>
      <c r="X2220" s="22"/>
      <c r="Y2220" s="29"/>
      <c r="Z2220" s="29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1"/>
      <c r="AL2220" s="11"/>
      <c r="AM2220" s="11"/>
      <c r="AN2220" s="11"/>
      <c r="AO2220" s="11"/>
      <c r="AP2220" s="11"/>
      <c r="AQ2220" s="11"/>
      <c r="AR2220" s="11"/>
      <c r="AS2220" s="11"/>
      <c r="AT2220" s="11"/>
      <c r="AU2220" s="11"/>
      <c r="AV2220" s="11"/>
      <c r="AW2220" s="11"/>
      <c r="AX2220" s="11"/>
      <c r="AY2220" s="11"/>
      <c r="AZ2220" s="11"/>
      <c r="BA2220" s="11"/>
      <c r="BB2220" s="11"/>
    </row>
    <row r="2221" spans="1:54" x14ac:dyDescent="0.25">
      <c r="A2221" s="11"/>
      <c r="B2221" s="12"/>
      <c r="C2221" s="12"/>
      <c r="D2221" s="11"/>
      <c r="E2221" s="11"/>
      <c r="F2221" s="11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22"/>
      <c r="X2221" s="22"/>
      <c r="Y2221" s="29"/>
      <c r="Z2221" s="29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1"/>
      <c r="AL2221" s="11"/>
      <c r="AM2221" s="11"/>
      <c r="AN2221" s="11"/>
      <c r="AO2221" s="11"/>
      <c r="AP2221" s="11"/>
      <c r="AQ2221" s="11"/>
      <c r="AR2221" s="11"/>
      <c r="AS2221" s="11"/>
      <c r="AT2221" s="11"/>
      <c r="AU2221" s="11"/>
      <c r="AV2221" s="11"/>
      <c r="AW2221" s="11"/>
      <c r="AX2221" s="11"/>
      <c r="AY2221" s="11"/>
      <c r="AZ2221" s="11"/>
      <c r="BA2221" s="11"/>
      <c r="BB2221" s="11"/>
    </row>
    <row r="2222" spans="1:54" x14ac:dyDescent="0.25">
      <c r="A2222" s="11"/>
      <c r="B2222" s="12"/>
      <c r="C2222" s="12"/>
      <c r="D2222" s="11"/>
      <c r="E2222" s="11"/>
      <c r="F2222" s="11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22"/>
      <c r="X2222" s="22"/>
      <c r="Y2222" s="29"/>
      <c r="Z2222" s="29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1"/>
      <c r="AL2222" s="11"/>
      <c r="AM2222" s="11"/>
      <c r="AN2222" s="11"/>
      <c r="AO2222" s="11"/>
      <c r="AP2222" s="11"/>
      <c r="AQ2222" s="11"/>
      <c r="AR2222" s="11"/>
      <c r="AS2222" s="11"/>
      <c r="AT2222" s="11"/>
      <c r="AU2222" s="11"/>
      <c r="AV2222" s="11"/>
      <c r="AW2222" s="11"/>
      <c r="AX2222" s="11"/>
      <c r="AY2222" s="11"/>
      <c r="AZ2222" s="11"/>
      <c r="BA2222" s="11"/>
      <c r="BB2222" s="11"/>
    </row>
    <row r="2223" spans="1:54" x14ac:dyDescent="0.25">
      <c r="A2223" s="11"/>
      <c r="B2223" s="12"/>
      <c r="C2223" s="12"/>
      <c r="D2223" s="11"/>
      <c r="E2223" s="11"/>
      <c r="F2223" s="11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22"/>
      <c r="X2223" s="22"/>
      <c r="Y2223" s="29"/>
      <c r="Z2223" s="29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1"/>
      <c r="AL2223" s="11"/>
      <c r="AM2223" s="11"/>
      <c r="AN2223" s="11"/>
      <c r="AO2223" s="11"/>
      <c r="AP2223" s="11"/>
      <c r="AQ2223" s="11"/>
      <c r="AR2223" s="11"/>
      <c r="AS2223" s="11"/>
      <c r="AT2223" s="11"/>
      <c r="AU2223" s="11"/>
      <c r="AV2223" s="11"/>
      <c r="AW2223" s="11"/>
      <c r="AX2223" s="11"/>
      <c r="AY2223" s="11"/>
      <c r="AZ2223" s="11"/>
      <c r="BA2223" s="11"/>
      <c r="BB2223" s="11"/>
    </row>
    <row r="2224" spans="1:54" x14ac:dyDescent="0.25">
      <c r="A2224" s="11"/>
      <c r="B2224" s="12"/>
      <c r="C2224" s="12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22"/>
      <c r="X2224" s="22"/>
      <c r="Y2224" s="29"/>
      <c r="Z2224" s="29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1"/>
      <c r="AL2224" s="11"/>
      <c r="AM2224" s="11"/>
      <c r="AN2224" s="11"/>
      <c r="AO2224" s="11"/>
      <c r="AP2224" s="11"/>
      <c r="AQ2224" s="11"/>
      <c r="AR2224" s="11"/>
      <c r="AS2224" s="11"/>
      <c r="AT2224" s="11"/>
      <c r="AU2224" s="11"/>
      <c r="AV2224" s="11"/>
      <c r="AW2224" s="11"/>
      <c r="AX2224" s="11"/>
      <c r="AY2224" s="11"/>
      <c r="AZ2224" s="11"/>
      <c r="BA2224" s="11"/>
      <c r="BB2224" s="11"/>
    </row>
    <row r="2225" spans="1:54" x14ac:dyDescent="0.25">
      <c r="A2225" s="11"/>
      <c r="B2225" s="12"/>
      <c r="C2225" s="12"/>
      <c r="D2225" s="11"/>
      <c r="E2225" s="11"/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22"/>
      <c r="X2225" s="22"/>
      <c r="Y2225" s="29"/>
      <c r="Z2225" s="29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1"/>
      <c r="AL2225" s="11"/>
      <c r="AM2225" s="11"/>
      <c r="AN2225" s="11"/>
      <c r="AO2225" s="11"/>
      <c r="AP2225" s="11"/>
      <c r="AQ2225" s="11"/>
      <c r="AR2225" s="11"/>
      <c r="AS2225" s="11"/>
      <c r="AT2225" s="11"/>
      <c r="AU2225" s="11"/>
      <c r="AV2225" s="11"/>
      <c r="AW2225" s="11"/>
      <c r="AX2225" s="11"/>
      <c r="AY2225" s="11"/>
      <c r="AZ2225" s="11"/>
      <c r="BA2225" s="11"/>
      <c r="BB2225" s="11"/>
    </row>
    <row r="2226" spans="1:54" x14ac:dyDescent="0.25">
      <c r="A2226" s="11"/>
      <c r="B2226" s="12"/>
      <c r="C2226" s="12"/>
      <c r="D2226" s="11"/>
      <c r="E2226" s="11"/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22"/>
      <c r="X2226" s="22"/>
      <c r="Y2226" s="29"/>
      <c r="Z2226" s="29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1"/>
      <c r="AL2226" s="11"/>
      <c r="AM2226" s="11"/>
      <c r="AN2226" s="11"/>
      <c r="AO2226" s="11"/>
      <c r="AP2226" s="11"/>
      <c r="AQ2226" s="11"/>
      <c r="AR2226" s="11"/>
      <c r="AS2226" s="11"/>
      <c r="AT2226" s="11"/>
      <c r="AU2226" s="11"/>
      <c r="AV2226" s="11"/>
      <c r="AW2226" s="11"/>
      <c r="AX2226" s="11"/>
      <c r="AY2226" s="11"/>
      <c r="AZ2226" s="11"/>
      <c r="BA2226" s="11"/>
      <c r="BB2226" s="11"/>
    </row>
    <row r="2227" spans="1:54" x14ac:dyDescent="0.25">
      <c r="A2227" s="11"/>
      <c r="B2227" s="12"/>
      <c r="C2227" s="12"/>
      <c r="D2227" s="11"/>
      <c r="E2227" s="11"/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22"/>
      <c r="X2227" s="22"/>
      <c r="Y2227" s="29"/>
      <c r="Z2227" s="29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1"/>
      <c r="AL2227" s="11"/>
      <c r="AM2227" s="11"/>
      <c r="AN2227" s="11"/>
      <c r="AO2227" s="11"/>
      <c r="AP2227" s="11"/>
      <c r="AQ2227" s="11"/>
      <c r="AR2227" s="11"/>
      <c r="AS2227" s="11"/>
      <c r="AT2227" s="11"/>
      <c r="AU2227" s="11"/>
      <c r="AV2227" s="11"/>
      <c r="AW2227" s="11"/>
      <c r="AX2227" s="11"/>
      <c r="AY2227" s="11"/>
      <c r="AZ2227" s="11"/>
      <c r="BA2227" s="11"/>
      <c r="BB2227" s="11"/>
    </row>
    <row r="2228" spans="1:54" x14ac:dyDescent="0.25">
      <c r="A2228" s="11"/>
      <c r="B2228" s="12"/>
      <c r="C2228" s="12"/>
      <c r="D2228" s="11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22"/>
      <c r="X2228" s="22"/>
      <c r="Y2228" s="29"/>
      <c r="Z2228" s="29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11"/>
      <c r="AR2228" s="11"/>
      <c r="AS2228" s="11"/>
      <c r="AT2228" s="11"/>
      <c r="AU2228" s="11"/>
      <c r="AV2228" s="11"/>
      <c r="AW2228" s="11"/>
      <c r="AX2228" s="11"/>
      <c r="AY2228" s="11"/>
      <c r="AZ2228" s="11"/>
      <c r="BA2228" s="11"/>
      <c r="BB2228" s="11"/>
    </row>
    <row r="2229" spans="1:54" x14ac:dyDescent="0.25">
      <c r="A2229" s="11"/>
      <c r="B2229" s="12"/>
      <c r="C2229" s="12"/>
      <c r="D2229" s="11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22"/>
      <c r="X2229" s="22"/>
      <c r="Y2229" s="29"/>
      <c r="Z2229" s="29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1"/>
      <c r="AL2229" s="11"/>
      <c r="AM2229" s="11"/>
      <c r="AN2229" s="11"/>
      <c r="AO2229" s="11"/>
      <c r="AP2229" s="11"/>
      <c r="AQ2229" s="11"/>
      <c r="AR2229" s="11"/>
      <c r="AS2229" s="11"/>
      <c r="AT2229" s="11"/>
      <c r="AU2229" s="11"/>
      <c r="AV2229" s="11"/>
      <c r="AW2229" s="11"/>
      <c r="AX2229" s="11"/>
      <c r="AY2229" s="11"/>
      <c r="AZ2229" s="11"/>
      <c r="BA2229" s="11"/>
      <c r="BB2229" s="11"/>
    </row>
    <row r="2230" spans="1:54" x14ac:dyDescent="0.25">
      <c r="A2230" s="11"/>
      <c r="B2230" s="12"/>
      <c r="C2230" s="12"/>
      <c r="D2230" s="11"/>
      <c r="E2230" s="11"/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22"/>
      <c r="X2230" s="22"/>
      <c r="Y2230" s="29"/>
      <c r="Z2230" s="29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11"/>
      <c r="AR2230" s="11"/>
      <c r="AS2230" s="11"/>
      <c r="AT2230" s="11"/>
      <c r="AU2230" s="11"/>
      <c r="AV2230" s="11"/>
      <c r="AW2230" s="11"/>
      <c r="AX2230" s="11"/>
      <c r="AY2230" s="11"/>
      <c r="AZ2230" s="11"/>
      <c r="BA2230" s="11"/>
      <c r="BB2230" s="11"/>
    </row>
    <row r="2231" spans="1:54" x14ac:dyDescent="0.25">
      <c r="A2231" s="11"/>
      <c r="B2231" s="12"/>
      <c r="C2231" s="12"/>
      <c r="D2231" s="11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22"/>
      <c r="X2231" s="22"/>
      <c r="Y2231" s="29"/>
      <c r="Z2231" s="29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1"/>
      <c r="AL2231" s="11"/>
      <c r="AM2231" s="11"/>
      <c r="AN2231" s="11"/>
      <c r="AO2231" s="11"/>
      <c r="AP2231" s="11"/>
      <c r="AQ2231" s="11"/>
      <c r="AR2231" s="11"/>
      <c r="AS2231" s="11"/>
      <c r="AT2231" s="11"/>
      <c r="AU2231" s="11"/>
      <c r="AV2231" s="11"/>
      <c r="AW2231" s="11"/>
      <c r="AX2231" s="11"/>
      <c r="AY2231" s="11"/>
      <c r="AZ2231" s="11"/>
      <c r="BA2231" s="11"/>
      <c r="BB2231" s="11"/>
    </row>
    <row r="2232" spans="1:54" x14ac:dyDescent="0.25">
      <c r="A2232" s="11"/>
      <c r="B2232" s="12"/>
      <c r="C2232" s="12"/>
      <c r="D2232" s="11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22"/>
      <c r="X2232" s="22"/>
      <c r="Y2232" s="29"/>
      <c r="Z2232" s="29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1"/>
      <c r="AL2232" s="11"/>
      <c r="AM2232" s="11"/>
      <c r="AN2232" s="11"/>
      <c r="AO2232" s="11"/>
      <c r="AP2232" s="11"/>
      <c r="AQ2232" s="11"/>
      <c r="AR2232" s="11"/>
      <c r="AS2232" s="11"/>
      <c r="AT2232" s="11"/>
      <c r="AU2232" s="11"/>
      <c r="AV2232" s="11"/>
      <c r="AW2232" s="11"/>
      <c r="AX2232" s="11"/>
      <c r="AY2232" s="11"/>
      <c r="AZ2232" s="11"/>
      <c r="BA2232" s="11"/>
      <c r="BB2232" s="11"/>
    </row>
    <row r="2233" spans="1:54" x14ac:dyDescent="0.25">
      <c r="A2233" s="11"/>
      <c r="B2233" s="12"/>
      <c r="C2233" s="12"/>
      <c r="D2233" s="11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22"/>
      <c r="X2233" s="22"/>
      <c r="Y2233" s="29"/>
      <c r="Z2233" s="29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1"/>
      <c r="AL2233" s="11"/>
      <c r="AM2233" s="11"/>
      <c r="AN2233" s="11"/>
      <c r="AO2233" s="11"/>
      <c r="AP2233" s="11"/>
      <c r="AQ2233" s="11"/>
      <c r="AR2233" s="11"/>
      <c r="AS2233" s="11"/>
      <c r="AT2233" s="11"/>
      <c r="AU2233" s="11"/>
      <c r="AV2233" s="11"/>
      <c r="AW2233" s="11"/>
      <c r="AX2233" s="11"/>
      <c r="AY2233" s="11"/>
      <c r="AZ2233" s="11"/>
      <c r="BA2233" s="11"/>
      <c r="BB2233" s="11"/>
    </row>
    <row r="2234" spans="1:54" x14ac:dyDescent="0.25">
      <c r="A2234" s="11"/>
      <c r="B2234" s="12"/>
      <c r="C2234" s="12"/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22"/>
      <c r="X2234" s="22"/>
      <c r="Y2234" s="29"/>
      <c r="Z2234" s="29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1"/>
      <c r="AL2234" s="11"/>
      <c r="AM2234" s="11"/>
      <c r="AN2234" s="11"/>
      <c r="AO2234" s="11"/>
      <c r="AP2234" s="11"/>
      <c r="AQ2234" s="11"/>
      <c r="AR2234" s="11"/>
      <c r="AS2234" s="11"/>
      <c r="AT2234" s="11"/>
      <c r="AU2234" s="11"/>
      <c r="AV2234" s="11"/>
      <c r="AW2234" s="11"/>
      <c r="AX2234" s="11"/>
      <c r="AY2234" s="11"/>
      <c r="AZ2234" s="11"/>
      <c r="BA2234" s="11"/>
      <c r="BB2234" s="11"/>
    </row>
    <row r="2235" spans="1:54" x14ac:dyDescent="0.25">
      <c r="A2235" s="11"/>
      <c r="B2235" s="12"/>
      <c r="C2235" s="12"/>
      <c r="D2235" s="11"/>
      <c r="E2235" s="11"/>
      <c r="F2235" s="11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22"/>
      <c r="X2235" s="22"/>
      <c r="Y2235" s="29"/>
      <c r="Z2235" s="29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1"/>
      <c r="AL2235" s="11"/>
      <c r="AM2235" s="11"/>
      <c r="AN2235" s="11"/>
      <c r="AO2235" s="11"/>
      <c r="AP2235" s="11"/>
      <c r="AQ2235" s="11"/>
      <c r="AR2235" s="11"/>
      <c r="AS2235" s="11"/>
      <c r="AT2235" s="11"/>
      <c r="AU2235" s="11"/>
      <c r="AV2235" s="11"/>
      <c r="AW2235" s="11"/>
      <c r="AX2235" s="11"/>
      <c r="AY2235" s="11"/>
      <c r="AZ2235" s="11"/>
      <c r="BA2235" s="11"/>
      <c r="BB2235" s="11"/>
    </row>
    <row r="2236" spans="1:54" x14ac:dyDescent="0.25">
      <c r="A2236" s="11"/>
      <c r="B2236" s="12"/>
      <c r="C2236" s="12"/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22"/>
      <c r="X2236" s="22"/>
      <c r="Y2236" s="29"/>
      <c r="Z2236" s="29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1"/>
      <c r="AL2236" s="11"/>
      <c r="AM2236" s="11"/>
      <c r="AN2236" s="11"/>
      <c r="AO2236" s="11"/>
      <c r="AP2236" s="11"/>
      <c r="AQ2236" s="11"/>
      <c r="AR2236" s="11"/>
      <c r="AS2236" s="11"/>
      <c r="AT2236" s="11"/>
      <c r="AU2236" s="11"/>
      <c r="AV2236" s="11"/>
      <c r="AW2236" s="11"/>
      <c r="AX2236" s="11"/>
      <c r="AY2236" s="11"/>
      <c r="AZ2236" s="11"/>
      <c r="BA2236" s="11"/>
      <c r="BB2236" s="11"/>
    </row>
    <row r="2237" spans="1:54" x14ac:dyDescent="0.25">
      <c r="A2237" s="11"/>
      <c r="B2237" s="12"/>
      <c r="C2237" s="12"/>
      <c r="D2237" s="11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22"/>
      <c r="X2237" s="22"/>
      <c r="Y2237" s="29"/>
      <c r="Z2237" s="29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1"/>
      <c r="AL2237" s="11"/>
      <c r="AM2237" s="11"/>
      <c r="AN2237" s="11"/>
      <c r="AO2237" s="11"/>
      <c r="AP2237" s="11"/>
      <c r="AQ2237" s="11"/>
      <c r="AR2237" s="11"/>
      <c r="AS2237" s="11"/>
      <c r="AT2237" s="11"/>
      <c r="AU2237" s="11"/>
      <c r="AV2237" s="11"/>
      <c r="AW2237" s="11"/>
      <c r="AX2237" s="11"/>
      <c r="AY2237" s="11"/>
      <c r="AZ2237" s="11"/>
      <c r="BA2237" s="11"/>
      <c r="BB2237" s="11"/>
    </row>
    <row r="2238" spans="1:54" x14ac:dyDescent="0.25">
      <c r="A2238" s="11"/>
      <c r="B2238" s="12"/>
      <c r="C2238" s="12"/>
      <c r="D2238" s="11"/>
      <c r="E2238" s="11"/>
      <c r="F2238" s="11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22"/>
      <c r="X2238" s="22"/>
      <c r="Y2238" s="29"/>
      <c r="Z2238" s="29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1"/>
      <c r="AL2238" s="11"/>
      <c r="AM2238" s="11"/>
      <c r="AN2238" s="11"/>
      <c r="AO2238" s="11"/>
      <c r="AP2238" s="11"/>
      <c r="AQ2238" s="11"/>
      <c r="AR2238" s="11"/>
      <c r="AS2238" s="11"/>
      <c r="AT2238" s="11"/>
      <c r="AU2238" s="11"/>
      <c r="AV2238" s="11"/>
      <c r="AW2238" s="11"/>
      <c r="AX2238" s="11"/>
      <c r="AY2238" s="11"/>
      <c r="AZ2238" s="11"/>
      <c r="BA2238" s="11"/>
      <c r="BB2238" s="11"/>
    </row>
    <row r="2239" spans="1:54" x14ac:dyDescent="0.25">
      <c r="A2239" s="11"/>
      <c r="B2239" s="12"/>
      <c r="C2239" s="12"/>
      <c r="D2239" s="11"/>
      <c r="E2239" s="11"/>
      <c r="F2239" s="11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22"/>
      <c r="X2239" s="22"/>
      <c r="Y2239" s="29"/>
      <c r="Z2239" s="29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11"/>
      <c r="AR2239" s="11"/>
      <c r="AS2239" s="11"/>
      <c r="AT2239" s="11"/>
      <c r="AU2239" s="11"/>
      <c r="AV2239" s="11"/>
      <c r="AW2239" s="11"/>
      <c r="AX2239" s="11"/>
      <c r="AY2239" s="11"/>
      <c r="AZ2239" s="11"/>
      <c r="BA2239" s="11"/>
      <c r="BB2239" s="11"/>
    </row>
    <row r="2240" spans="1:54" x14ac:dyDescent="0.25">
      <c r="A2240" s="11"/>
      <c r="B2240" s="12"/>
      <c r="C2240" s="12"/>
      <c r="D2240" s="11"/>
      <c r="E2240" s="11"/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22"/>
      <c r="X2240" s="22"/>
      <c r="Y2240" s="29"/>
      <c r="Z2240" s="29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11"/>
      <c r="AR2240" s="11"/>
      <c r="AS2240" s="11"/>
      <c r="AT2240" s="11"/>
      <c r="AU2240" s="11"/>
      <c r="AV2240" s="11"/>
      <c r="AW2240" s="11"/>
      <c r="AX2240" s="11"/>
      <c r="AY2240" s="11"/>
      <c r="AZ2240" s="11"/>
      <c r="BA2240" s="11"/>
      <c r="BB2240" s="11"/>
    </row>
    <row r="2241" spans="1:54" x14ac:dyDescent="0.25">
      <c r="A2241" s="11"/>
      <c r="B2241" s="12"/>
      <c r="C2241" s="12"/>
      <c r="D2241" s="11"/>
      <c r="E2241" s="11"/>
      <c r="F2241" s="11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22"/>
      <c r="X2241" s="22"/>
      <c r="Y2241" s="29"/>
      <c r="Z2241" s="29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1"/>
      <c r="AL2241" s="11"/>
      <c r="AM2241" s="11"/>
      <c r="AN2241" s="11"/>
      <c r="AO2241" s="11"/>
      <c r="AP2241" s="11"/>
      <c r="AQ2241" s="11"/>
      <c r="AR2241" s="11"/>
      <c r="AS2241" s="11"/>
      <c r="AT2241" s="11"/>
      <c r="AU2241" s="11"/>
      <c r="AV2241" s="11"/>
      <c r="AW2241" s="11"/>
      <c r="AX2241" s="11"/>
      <c r="AY2241" s="11"/>
      <c r="AZ2241" s="11"/>
      <c r="BA2241" s="11"/>
      <c r="BB2241" s="11"/>
    </row>
    <row r="2242" spans="1:54" x14ac:dyDescent="0.25">
      <c r="A2242" s="11"/>
      <c r="B2242" s="12"/>
      <c r="C2242" s="12"/>
      <c r="D2242" s="11"/>
      <c r="E2242" s="11"/>
      <c r="F2242" s="11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1"/>
      <c r="W2242" s="22"/>
      <c r="X2242" s="22"/>
      <c r="Y2242" s="29"/>
      <c r="Z2242" s="29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1"/>
      <c r="AL2242" s="11"/>
      <c r="AM2242" s="11"/>
      <c r="AN2242" s="11"/>
      <c r="AO2242" s="11"/>
      <c r="AP2242" s="11"/>
      <c r="AQ2242" s="11"/>
      <c r="AR2242" s="11"/>
      <c r="AS2242" s="11"/>
      <c r="AT2242" s="11"/>
      <c r="AU2242" s="11"/>
      <c r="AV2242" s="11"/>
      <c r="AW2242" s="11"/>
      <c r="AX2242" s="11"/>
      <c r="AY2242" s="11"/>
      <c r="AZ2242" s="11"/>
      <c r="BA2242" s="11"/>
      <c r="BB2242" s="11"/>
    </row>
    <row r="2243" spans="1:54" x14ac:dyDescent="0.25">
      <c r="A2243" s="11"/>
      <c r="B2243" s="12"/>
      <c r="C2243" s="12"/>
      <c r="D2243" s="11"/>
      <c r="E2243" s="11"/>
      <c r="F2243" s="11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1"/>
      <c r="W2243" s="22"/>
      <c r="X2243" s="22"/>
      <c r="Y2243" s="29"/>
      <c r="Z2243" s="29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1"/>
      <c r="AL2243" s="11"/>
      <c r="AM2243" s="11"/>
      <c r="AN2243" s="11"/>
      <c r="AO2243" s="11"/>
      <c r="AP2243" s="11"/>
      <c r="AQ2243" s="11"/>
      <c r="AR2243" s="11"/>
      <c r="AS2243" s="11"/>
      <c r="AT2243" s="11"/>
      <c r="AU2243" s="11"/>
      <c r="AV2243" s="11"/>
      <c r="AW2243" s="11"/>
      <c r="AX2243" s="11"/>
      <c r="AY2243" s="11"/>
      <c r="AZ2243" s="11"/>
      <c r="BA2243" s="11"/>
      <c r="BB2243" s="11"/>
    </row>
    <row r="2244" spans="1:54" x14ac:dyDescent="0.25">
      <c r="A2244" s="11"/>
      <c r="B2244" s="12"/>
      <c r="C2244" s="12"/>
      <c r="D2244" s="11"/>
      <c r="E2244" s="11"/>
      <c r="F2244" s="11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22"/>
      <c r="X2244" s="22"/>
      <c r="Y2244" s="29"/>
      <c r="Z2244" s="29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1"/>
      <c r="AL2244" s="11"/>
      <c r="AM2244" s="11"/>
      <c r="AN2244" s="11"/>
      <c r="AO2244" s="11"/>
      <c r="AP2244" s="11"/>
      <c r="AQ2244" s="11"/>
      <c r="AR2244" s="11"/>
      <c r="AS2244" s="11"/>
      <c r="AT2244" s="11"/>
      <c r="AU2244" s="11"/>
      <c r="AV2244" s="11"/>
      <c r="AW2244" s="11"/>
      <c r="AX2244" s="11"/>
      <c r="AY2244" s="11"/>
      <c r="AZ2244" s="11"/>
      <c r="BA2244" s="11"/>
      <c r="BB2244" s="11"/>
    </row>
    <row r="2245" spans="1:54" x14ac:dyDescent="0.25">
      <c r="A2245" s="11"/>
      <c r="B2245" s="12"/>
      <c r="C2245" s="12"/>
      <c r="D2245" s="11"/>
      <c r="E2245" s="11"/>
      <c r="F2245" s="11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1"/>
      <c r="W2245" s="22"/>
      <c r="X2245" s="22"/>
      <c r="Y2245" s="29"/>
      <c r="Z2245" s="29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11"/>
      <c r="AR2245" s="11"/>
      <c r="AS2245" s="11"/>
      <c r="AT2245" s="11"/>
      <c r="AU2245" s="11"/>
      <c r="AV2245" s="11"/>
      <c r="AW2245" s="11"/>
      <c r="AX2245" s="11"/>
      <c r="AY2245" s="11"/>
      <c r="AZ2245" s="11"/>
      <c r="BA2245" s="11"/>
      <c r="BB2245" s="11"/>
    </row>
    <row r="2246" spans="1:54" x14ac:dyDescent="0.25">
      <c r="A2246" s="11"/>
      <c r="B2246" s="12"/>
      <c r="C2246" s="12"/>
      <c r="D2246" s="11"/>
      <c r="E2246" s="11"/>
      <c r="F2246" s="11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1"/>
      <c r="W2246" s="22"/>
      <c r="X2246" s="22"/>
      <c r="Y2246" s="29"/>
      <c r="Z2246" s="29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11"/>
      <c r="AR2246" s="11"/>
      <c r="AS2246" s="11"/>
      <c r="AT2246" s="11"/>
      <c r="AU2246" s="11"/>
      <c r="AV2246" s="11"/>
      <c r="AW2246" s="11"/>
      <c r="AX2246" s="11"/>
      <c r="AY2246" s="11"/>
      <c r="AZ2246" s="11"/>
      <c r="BA2246" s="11"/>
      <c r="BB2246" s="11"/>
    </row>
    <row r="2247" spans="1:54" x14ac:dyDescent="0.25">
      <c r="A2247" s="11"/>
      <c r="B2247" s="12"/>
      <c r="C2247" s="12"/>
      <c r="D2247" s="11"/>
      <c r="E2247" s="11"/>
      <c r="F2247" s="11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1"/>
      <c r="W2247" s="22"/>
      <c r="X2247" s="22"/>
      <c r="Y2247" s="29"/>
      <c r="Z2247" s="29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1"/>
      <c r="AL2247" s="11"/>
      <c r="AM2247" s="11"/>
      <c r="AN2247" s="11"/>
      <c r="AO2247" s="11"/>
      <c r="AP2247" s="11"/>
      <c r="AQ2247" s="11"/>
      <c r="AR2247" s="11"/>
      <c r="AS2247" s="11"/>
      <c r="AT2247" s="11"/>
      <c r="AU2247" s="11"/>
      <c r="AV2247" s="11"/>
      <c r="AW2247" s="11"/>
      <c r="AX2247" s="11"/>
      <c r="AY2247" s="11"/>
      <c r="AZ2247" s="11"/>
      <c r="BA2247" s="11"/>
      <c r="BB2247" s="11"/>
    </row>
    <row r="2248" spans="1:54" x14ac:dyDescent="0.25">
      <c r="A2248" s="11"/>
      <c r="B2248" s="12"/>
      <c r="C2248" s="12"/>
      <c r="D2248" s="11"/>
      <c r="E2248" s="11"/>
      <c r="F2248" s="11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1"/>
      <c r="W2248" s="22"/>
      <c r="X2248" s="22"/>
      <c r="Y2248" s="29"/>
      <c r="Z2248" s="29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1"/>
      <c r="AL2248" s="11"/>
      <c r="AM2248" s="11"/>
      <c r="AN2248" s="11"/>
      <c r="AO2248" s="11"/>
      <c r="AP2248" s="11"/>
      <c r="AQ2248" s="11"/>
      <c r="AR2248" s="11"/>
      <c r="AS2248" s="11"/>
      <c r="AT2248" s="11"/>
      <c r="AU2248" s="11"/>
      <c r="AV2248" s="11"/>
      <c r="AW2248" s="11"/>
      <c r="AX2248" s="11"/>
      <c r="AY2248" s="11"/>
      <c r="AZ2248" s="11"/>
      <c r="BA2248" s="11"/>
      <c r="BB2248" s="11"/>
    </row>
    <row r="2249" spans="1:54" x14ac:dyDescent="0.25">
      <c r="A2249" s="11"/>
      <c r="B2249" s="12"/>
      <c r="C2249" s="12"/>
      <c r="D2249" s="11"/>
      <c r="E2249" s="11"/>
      <c r="F2249" s="11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1"/>
      <c r="W2249" s="22"/>
      <c r="X2249" s="22"/>
      <c r="Y2249" s="29"/>
      <c r="Z2249" s="29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1"/>
      <c r="AL2249" s="11"/>
      <c r="AM2249" s="11"/>
      <c r="AN2249" s="11"/>
      <c r="AO2249" s="11"/>
      <c r="AP2249" s="11"/>
      <c r="AQ2249" s="11"/>
      <c r="AR2249" s="11"/>
      <c r="AS2249" s="11"/>
      <c r="AT2249" s="11"/>
      <c r="AU2249" s="11"/>
      <c r="AV2249" s="11"/>
      <c r="AW2249" s="11"/>
      <c r="AX2249" s="11"/>
      <c r="AY2249" s="11"/>
      <c r="AZ2249" s="11"/>
      <c r="BA2249" s="11"/>
      <c r="BB2249" s="11"/>
    </row>
    <row r="2250" spans="1:54" x14ac:dyDescent="0.25">
      <c r="A2250" s="11"/>
      <c r="B2250" s="12"/>
      <c r="C2250" s="12"/>
      <c r="D2250" s="11"/>
      <c r="E2250" s="11"/>
      <c r="F2250" s="11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1"/>
      <c r="W2250" s="22"/>
      <c r="X2250" s="22"/>
      <c r="Y2250" s="29"/>
      <c r="Z2250" s="29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1"/>
      <c r="AL2250" s="11"/>
      <c r="AM2250" s="11"/>
      <c r="AN2250" s="11"/>
      <c r="AO2250" s="11"/>
      <c r="AP2250" s="11"/>
      <c r="AQ2250" s="11"/>
      <c r="AR2250" s="11"/>
      <c r="AS2250" s="11"/>
      <c r="AT2250" s="11"/>
      <c r="AU2250" s="11"/>
      <c r="AV2250" s="11"/>
      <c r="AW2250" s="11"/>
      <c r="AX2250" s="11"/>
      <c r="AY2250" s="11"/>
      <c r="AZ2250" s="11"/>
      <c r="BA2250" s="11"/>
      <c r="BB2250" s="11"/>
    </row>
    <row r="2251" spans="1:54" x14ac:dyDescent="0.25">
      <c r="A2251" s="11"/>
      <c r="B2251" s="12"/>
      <c r="C2251" s="12"/>
      <c r="D2251" s="11"/>
      <c r="E2251" s="11"/>
      <c r="F2251" s="11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1"/>
      <c r="W2251" s="22"/>
      <c r="X2251" s="22"/>
      <c r="Y2251" s="29"/>
      <c r="Z2251" s="29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1"/>
      <c r="AL2251" s="11"/>
      <c r="AM2251" s="11"/>
      <c r="AN2251" s="11"/>
      <c r="AO2251" s="11"/>
      <c r="AP2251" s="11"/>
      <c r="AQ2251" s="11"/>
      <c r="AR2251" s="11"/>
      <c r="AS2251" s="11"/>
      <c r="AT2251" s="11"/>
      <c r="AU2251" s="11"/>
      <c r="AV2251" s="11"/>
      <c r="AW2251" s="11"/>
      <c r="AX2251" s="11"/>
      <c r="AY2251" s="11"/>
      <c r="AZ2251" s="11"/>
      <c r="BA2251" s="11"/>
      <c r="BB2251" s="11"/>
    </row>
    <row r="2252" spans="1:54" x14ac:dyDescent="0.25">
      <c r="A2252" s="11"/>
      <c r="B2252" s="12"/>
      <c r="C2252" s="12"/>
      <c r="D2252" s="11"/>
      <c r="E2252" s="11"/>
      <c r="F2252" s="11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1"/>
      <c r="W2252" s="22"/>
      <c r="X2252" s="22"/>
      <c r="Y2252" s="29"/>
      <c r="Z2252" s="29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1"/>
      <c r="AL2252" s="11"/>
      <c r="AM2252" s="11"/>
      <c r="AN2252" s="11"/>
      <c r="AO2252" s="11"/>
      <c r="AP2252" s="11"/>
      <c r="AQ2252" s="11"/>
      <c r="AR2252" s="11"/>
      <c r="AS2252" s="11"/>
      <c r="AT2252" s="11"/>
      <c r="AU2252" s="11"/>
      <c r="AV2252" s="11"/>
      <c r="AW2252" s="11"/>
      <c r="AX2252" s="11"/>
      <c r="AY2252" s="11"/>
      <c r="AZ2252" s="11"/>
      <c r="BA2252" s="11"/>
      <c r="BB2252" s="11"/>
    </row>
    <row r="2253" spans="1:54" x14ac:dyDescent="0.25">
      <c r="A2253" s="11"/>
      <c r="B2253" s="12"/>
      <c r="C2253" s="12"/>
      <c r="D2253" s="11"/>
      <c r="E2253" s="11"/>
      <c r="F2253" s="11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1"/>
      <c r="W2253" s="22"/>
      <c r="X2253" s="22"/>
      <c r="Y2253" s="29"/>
      <c r="Z2253" s="29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1"/>
      <c r="AL2253" s="11"/>
      <c r="AM2253" s="11"/>
      <c r="AN2253" s="11"/>
      <c r="AO2253" s="11"/>
      <c r="AP2253" s="11"/>
      <c r="AQ2253" s="11"/>
      <c r="AR2253" s="11"/>
      <c r="AS2253" s="11"/>
      <c r="AT2253" s="11"/>
      <c r="AU2253" s="11"/>
      <c r="AV2253" s="11"/>
      <c r="AW2253" s="11"/>
      <c r="AX2253" s="11"/>
      <c r="AY2253" s="11"/>
      <c r="AZ2253" s="11"/>
      <c r="BA2253" s="11"/>
      <c r="BB2253" s="11"/>
    </row>
    <row r="2254" spans="1:54" x14ac:dyDescent="0.25">
      <c r="A2254" s="11"/>
      <c r="B2254" s="12"/>
      <c r="C2254" s="12"/>
      <c r="D2254" s="11"/>
      <c r="E2254" s="11"/>
      <c r="F2254" s="11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22"/>
      <c r="X2254" s="22"/>
      <c r="Y2254" s="29"/>
      <c r="Z2254" s="29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1"/>
      <c r="AL2254" s="11"/>
      <c r="AM2254" s="11"/>
      <c r="AN2254" s="11"/>
      <c r="AO2254" s="11"/>
      <c r="AP2254" s="11"/>
      <c r="AQ2254" s="11"/>
      <c r="AR2254" s="11"/>
      <c r="AS2254" s="11"/>
      <c r="AT2254" s="11"/>
      <c r="AU2254" s="11"/>
      <c r="AV2254" s="11"/>
      <c r="AW2254" s="11"/>
      <c r="AX2254" s="11"/>
      <c r="AY2254" s="11"/>
      <c r="AZ2254" s="11"/>
      <c r="BA2254" s="11"/>
      <c r="BB2254" s="11"/>
    </row>
    <row r="2255" spans="1:54" x14ac:dyDescent="0.25">
      <c r="A2255" s="11"/>
      <c r="B2255" s="12"/>
      <c r="C2255" s="12"/>
      <c r="D2255" s="11"/>
      <c r="E2255" s="11"/>
      <c r="F2255" s="11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1"/>
      <c r="W2255" s="22"/>
      <c r="X2255" s="22"/>
      <c r="Y2255" s="29"/>
      <c r="Z2255" s="29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1"/>
      <c r="AL2255" s="11"/>
      <c r="AM2255" s="11"/>
      <c r="AN2255" s="11"/>
      <c r="AO2255" s="11"/>
      <c r="AP2255" s="11"/>
      <c r="AQ2255" s="11"/>
      <c r="AR2255" s="11"/>
      <c r="AS2255" s="11"/>
      <c r="AT2255" s="11"/>
      <c r="AU2255" s="11"/>
      <c r="AV2255" s="11"/>
      <c r="AW2255" s="11"/>
      <c r="AX2255" s="11"/>
      <c r="AY2255" s="11"/>
      <c r="AZ2255" s="11"/>
      <c r="BA2255" s="11"/>
      <c r="BB2255" s="11"/>
    </row>
    <row r="2256" spans="1:54" x14ac:dyDescent="0.25">
      <c r="A2256" s="11"/>
      <c r="B2256" s="12"/>
      <c r="C2256" s="12"/>
      <c r="D2256" s="11"/>
      <c r="E2256" s="11"/>
      <c r="F2256" s="11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1"/>
      <c r="W2256" s="22"/>
      <c r="X2256" s="22"/>
      <c r="Y2256" s="29"/>
      <c r="Z2256" s="29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1"/>
      <c r="AL2256" s="11"/>
      <c r="AM2256" s="11"/>
      <c r="AN2256" s="11"/>
      <c r="AO2256" s="11"/>
      <c r="AP2256" s="11"/>
      <c r="AQ2256" s="11"/>
      <c r="AR2256" s="11"/>
      <c r="AS2256" s="11"/>
      <c r="AT2256" s="11"/>
      <c r="AU2256" s="11"/>
      <c r="AV2256" s="11"/>
      <c r="AW2256" s="11"/>
      <c r="AX2256" s="11"/>
      <c r="AY2256" s="11"/>
      <c r="AZ2256" s="11"/>
      <c r="BA2256" s="11"/>
      <c r="BB2256" s="11"/>
    </row>
    <row r="2257" spans="1:54" x14ac:dyDescent="0.25">
      <c r="A2257" s="11"/>
      <c r="B2257" s="12"/>
      <c r="C2257" s="12"/>
      <c r="D2257" s="11"/>
      <c r="E2257" s="11"/>
      <c r="F2257" s="11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1"/>
      <c r="W2257" s="22"/>
      <c r="X2257" s="22"/>
      <c r="Y2257" s="29"/>
      <c r="Z2257" s="29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1"/>
      <c r="AL2257" s="11"/>
      <c r="AM2257" s="11"/>
      <c r="AN2257" s="11"/>
      <c r="AO2257" s="11"/>
      <c r="AP2257" s="11"/>
      <c r="AQ2257" s="11"/>
      <c r="AR2257" s="11"/>
      <c r="AS2257" s="11"/>
      <c r="AT2257" s="11"/>
      <c r="AU2257" s="11"/>
      <c r="AV2257" s="11"/>
      <c r="AW2257" s="11"/>
      <c r="AX2257" s="11"/>
      <c r="AY2257" s="11"/>
      <c r="AZ2257" s="11"/>
      <c r="BA2257" s="11"/>
      <c r="BB2257" s="11"/>
    </row>
    <row r="2258" spans="1:54" x14ac:dyDescent="0.25">
      <c r="A2258" s="11"/>
      <c r="B2258" s="12"/>
      <c r="C2258" s="12"/>
      <c r="D2258" s="11"/>
      <c r="E2258" s="11"/>
      <c r="F2258" s="11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1"/>
      <c r="W2258" s="22"/>
      <c r="X2258" s="22"/>
      <c r="Y2258" s="29"/>
      <c r="Z2258" s="29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1"/>
      <c r="AL2258" s="11"/>
      <c r="AM2258" s="11"/>
      <c r="AN2258" s="11"/>
      <c r="AO2258" s="11"/>
      <c r="AP2258" s="11"/>
      <c r="AQ2258" s="11"/>
      <c r="AR2258" s="11"/>
      <c r="AS2258" s="11"/>
      <c r="AT2258" s="11"/>
      <c r="AU2258" s="11"/>
      <c r="AV2258" s="11"/>
      <c r="AW2258" s="11"/>
      <c r="AX2258" s="11"/>
      <c r="AY2258" s="11"/>
      <c r="AZ2258" s="11"/>
      <c r="BA2258" s="11"/>
      <c r="BB2258" s="11"/>
    </row>
    <row r="2259" spans="1:54" x14ac:dyDescent="0.25">
      <c r="A2259" s="11"/>
      <c r="B2259" s="12"/>
      <c r="C2259" s="12"/>
      <c r="D2259" s="11"/>
      <c r="E2259" s="11"/>
      <c r="F2259" s="11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1"/>
      <c r="W2259" s="22"/>
      <c r="X2259" s="22"/>
      <c r="Y2259" s="29"/>
      <c r="Z2259" s="29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1"/>
      <c r="AL2259" s="11"/>
      <c r="AM2259" s="11"/>
      <c r="AN2259" s="11"/>
      <c r="AO2259" s="11"/>
      <c r="AP2259" s="11"/>
      <c r="AQ2259" s="11"/>
      <c r="AR2259" s="11"/>
      <c r="AS2259" s="11"/>
      <c r="AT2259" s="11"/>
      <c r="AU2259" s="11"/>
      <c r="AV2259" s="11"/>
      <c r="AW2259" s="11"/>
      <c r="AX2259" s="11"/>
      <c r="AY2259" s="11"/>
      <c r="AZ2259" s="11"/>
      <c r="BA2259" s="11"/>
      <c r="BB2259" s="11"/>
    </row>
    <row r="2260" spans="1:54" x14ac:dyDescent="0.25">
      <c r="A2260" s="11"/>
      <c r="B2260" s="12"/>
      <c r="C2260" s="12"/>
      <c r="D2260" s="11"/>
      <c r="E2260" s="11"/>
      <c r="F2260" s="11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1"/>
      <c r="W2260" s="22"/>
      <c r="X2260" s="22"/>
      <c r="Y2260" s="29"/>
      <c r="Z2260" s="29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1"/>
      <c r="AL2260" s="11"/>
      <c r="AM2260" s="11"/>
      <c r="AN2260" s="11"/>
      <c r="AO2260" s="11"/>
      <c r="AP2260" s="11"/>
      <c r="AQ2260" s="11"/>
      <c r="AR2260" s="11"/>
      <c r="AS2260" s="11"/>
      <c r="AT2260" s="11"/>
      <c r="AU2260" s="11"/>
      <c r="AV2260" s="11"/>
      <c r="AW2260" s="11"/>
      <c r="AX2260" s="11"/>
      <c r="AY2260" s="11"/>
      <c r="AZ2260" s="11"/>
      <c r="BA2260" s="11"/>
      <c r="BB2260" s="11"/>
    </row>
    <row r="2261" spans="1:54" x14ac:dyDescent="0.25">
      <c r="A2261" s="11"/>
      <c r="B2261" s="12"/>
      <c r="C2261" s="12"/>
      <c r="D2261" s="11"/>
      <c r="E2261" s="11"/>
      <c r="F2261" s="11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1"/>
      <c r="W2261" s="22"/>
      <c r="X2261" s="22"/>
      <c r="Y2261" s="29"/>
      <c r="Z2261" s="29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1"/>
      <c r="AL2261" s="11"/>
      <c r="AM2261" s="11"/>
      <c r="AN2261" s="11"/>
      <c r="AO2261" s="11"/>
      <c r="AP2261" s="11"/>
      <c r="AQ2261" s="11"/>
      <c r="AR2261" s="11"/>
      <c r="AS2261" s="11"/>
      <c r="AT2261" s="11"/>
      <c r="AU2261" s="11"/>
      <c r="AV2261" s="11"/>
      <c r="AW2261" s="11"/>
      <c r="AX2261" s="11"/>
      <c r="AY2261" s="11"/>
      <c r="AZ2261" s="11"/>
      <c r="BA2261" s="11"/>
      <c r="BB2261" s="11"/>
    </row>
    <row r="2262" spans="1:54" x14ac:dyDescent="0.25">
      <c r="A2262" s="11"/>
      <c r="B2262" s="12"/>
      <c r="C2262" s="12"/>
      <c r="D2262" s="11"/>
      <c r="E2262" s="11"/>
      <c r="F2262" s="11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1"/>
      <c r="W2262" s="22"/>
      <c r="X2262" s="22"/>
      <c r="Y2262" s="29"/>
      <c r="Z2262" s="29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1"/>
      <c r="AL2262" s="11"/>
      <c r="AM2262" s="11"/>
      <c r="AN2262" s="11"/>
      <c r="AO2262" s="11"/>
      <c r="AP2262" s="11"/>
      <c r="AQ2262" s="11"/>
      <c r="AR2262" s="11"/>
      <c r="AS2262" s="11"/>
      <c r="AT2262" s="11"/>
      <c r="AU2262" s="11"/>
      <c r="AV2262" s="11"/>
      <c r="AW2262" s="11"/>
      <c r="AX2262" s="11"/>
      <c r="AY2262" s="11"/>
      <c r="AZ2262" s="11"/>
      <c r="BA2262" s="11"/>
      <c r="BB2262" s="11"/>
    </row>
    <row r="2263" spans="1:54" x14ac:dyDescent="0.25">
      <c r="A2263" s="11"/>
      <c r="B2263" s="12"/>
      <c r="C2263" s="12"/>
      <c r="D2263" s="11"/>
      <c r="E2263" s="11"/>
      <c r="F2263" s="11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1"/>
      <c r="W2263" s="22"/>
      <c r="X2263" s="22"/>
      <c r="Y2263" s="29"/>
      <c r="Z2263" s="29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1"/>
      <c r="AL2263" s="11"/>
      <c r="AM2263" s="11"/>
      <c r="AN2263" s="11"/>
      <c r="AO2263" s="11"/>
      <c r="AP2263" s="11"/>
      <c r="AQ2263" s="11"/>
      <c r="AR2263" s="11"/>
      <c r="AS2263" s="11"/>
      <c r="AT2263" s="11"/>
      <c r="AU2263" s="11"/>
      <c r="AV2263" s="11"/>
      <c r="AW2263" s="11"/>
      <c r="AX2263" s="11"/>
      <c r="AY2263" s="11"/>
      <c r="AZ2263" s="11"/>
      <c r="BA2263" s="11"/>
      <c r="BB2263" s="11"/>
    </row>
    <row r="2264" spans="1:54" x14ac:dyDescent="0.25">
      <c r="A2264" s="11"/>
      <c r="B2264" s="12"/>
      <c r="C2264" s="12"/>
      <c r="D2264" s="11"/>
      <c r="E2264" s="11"/>
      <c r="F2264" s="11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22"/>
      <c r="X2264" s="22"/>
      <c r="Y2264" s="29"/>
      <c r="Z2264" s="29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1"/>
      <c r="AL2264" s="11"/>
      <c r="AM2264" s="11"/>
      <c r="AN2264" s="11"/>
      <c r="AO2264" s="11"/>
      <c r="AP2264" s="11"/>
      <c r="AQ2264" s="11"/>
      <c r="AR2264" s="11"/>
      <c r="AS2264" s="11"/>
      <c r="AT2264" s="11"/>
      <c r="AU2264" s="11"/>
      <c r="AV2264" s="11"/>
      <c r="AW2264" s="11"/>
      <c r="AX2264" s="11"/>
      <c r="AY2264" s="11"/>
      <c r="AZ2264" s="11"/>
      <c r="BA2264" s="11"/>
      <c r="BB2264" s="11"/>
    </row>
    <row r="2265" spans="1:54" x14ac:dyDescent="0.25">
      <c r="A2265" s="11"/>
      <c r="B2265" s="12"/>
      <c r="C2265" s="12"/>
      <c r="D2265" s="11"/>
      <c r="E2265" s="11"/>
      <c r="F2265" s="11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1"/>
      <c r="W2265" s="22"/>
      <c r="X2265" s="22"/>
      <c r="Y2265" s="29"/>
      <c r="Z2265" s="29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1"/>
      <c r="AL2265" s="11"/>
      <c r="AM2265" s="11"/>
      <c r="AN2265" s="11"/>
      <c r="AO2265" s="11"/>
      <c r="AP2265" s="11"/>
      <c r="AQ2265" s="11"/>
      <c r="AR2265" s="11"/>
      <c r="AS2265" s="11"/>
      <c r="AT2265" s="11"/>
      <c r="AU2265" s="11"/>
      <c r="AV2265" s="11"/>
      <c r="AW2265" s="11"/>
      <c r="AX2265" s="11"/>
      <c r="AY2265" s="11"/>
      <c r="AZ2265" s="11"/>
      <c r="BA2265" s="11"/>
      <c r="BB2265" s="11"/>
    </row>
    <row r="2266" spans="1:54" x14ac:dyDescent="0.25">
      <c r="A2266" s="11"/>
      <c r="B2266" s="12"/>
      <c r="C2266" s="12"/>
      <c r="D2266" s="11"/>
      <c r="E2266" s="11"/>
      <c r="F2266" s="11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1"/>
      <c r="W2266" s="22"/>
      <c r="X2266" s="22"/>
      <c r="Y2266" s="29"/>
      <c r="Z2266" s="29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11"/>
      <c r="AR2266" s="11"/>
      <c r="AS2266" s="11"/>
      <c r="AT2266" s="11"/>
      <c r="AU2266" s="11"/>
      <c r="AV2266" s="11"/>
      <c r="AW2266" s="11"/>
      <c r="AX2266" s="11"/>
      <c r="AY2266" s="11"/>
      <c r="AZ2266" s="11"/>
      <c r="BA2266" s="11"/>
      <c r="BB2266" s="11"/>
    </row>
    <row r="2267" spans="1:54" x14ac:dyDescent="0.25">
      <c r="A2267" s="11"/>
      <c r="B2267" s="12"/>
      <c r="C2267" s="12"/>
      <c r="D2267" s="11"/>
      <c r="E2267" s="11"/>
      <c r="F2267" s="11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1"/>
      <c r="W2267" s="22"/>
      <c r="X2267" s="22"/>
      <c r="Y2267" s="29"/>
      <c r="Z2267" s="29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1"/>
      <c r="AL2267" s="11"/>
      <c r="AM2267" s="11"/>
      <c r="AN2267" s="11"/>
      <c r="AO2267" s="11"/>
      <c r="AP2267" s="11"/>
      <c r="AQ2267" s="11"/>
      <c r="AR2267" s="11"/>
      <c r="AS2267" s="11"/>
      <c r="AT2267" s="11"/>
      <c r="AU2267" s="11"/>
      <c r="AV2267" s="11"/>
      <c r="AW2267" s="11"/>
      <c r="AX2267" s="11"/>
      <c r="AY2267" s="11"/>
      <c r="AZ2267" s="11"/>
      <c r="BA2267" s="11"/>
      <c r="BB2267" s="11"/>
    </row>
    <row r="2268" spans="1:54" x14ac:dyDescent="0.25">
      <c r="A2268" s="11"/>
      <c r="B2268" s="12"/>
      <c r="C2268" s="12"/>
      <c r="D2268" s="11"/>
      <c r="E2268" s="11"/>
      <c r="F2268" s="11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1"/>
      <c r="W2268" s="22"/>
      <c r="X2268" s="22"/>
      <c r="Y2268" s="29"/>
      <c r="Z2268" s="29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1"/>
      <c r="AL2268" s="11"/>
      <c r="AM2268" s="11"/>
      <c r="AN2268" s="11"/>
      <c r="AO2268" s="11"/>
      <c r="AP2268" s="11"/>
      <c r="AQ2268" s="11"/>
      <c r="AR2268" s="11"/>
      <c r="AS2268" s="11"/>
      <c r="AT2268" s="11"/>
      <c r="AU2268" s="11"/>
      <c r="AV2268" s="11"/>
      <c r="AW2268" s="11"/>
      <c r="AX2268" s="11"/>
      <c r="AY2268" s="11"/>
      <c r="AZ2268" s="11"/>
      <c r="BA2268" s="11"/>
      <c r="BB2268" s="11"/>
    </row>
    <row r="2269" spans="1:54" x14ac:dyDescent="0.25">
      <c r="A2269" s="11"/>
      <c r="B2269" s="12"/>
      <c r="C2269" s="12"/>
      <c r="D2269" s="11"/>
      <c r="E2269" s="11"/>
      <c r="F2269" s="11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1"/>
      <c r="W2269" s="22"/>
      <c r="X2269" s="22"/>
      <c r="Y2269" s="29"/>
      <c r="Z2269" s="29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1"/>
      <c r="AL2269" s="11"/>
      <c r="AM2269" s="11"/>
      <c r="AN2269" s="11"/>
      <c r="AO2269" s="11"/>
      <c r="AP2269" s="11"/>
      <c r="AQ2269" s="11"/>
      <c r="AR2269" s="11"/>
      <c r="AS2269" s="11"/>
      <c r="AT2269" s="11"/>
      <c r="AU2269" s="11"/>
      <c r="AV2269" s="11"/>
      <c r="AW2269" s="11"/>
      <c r="AX2269" s="11"/>
      <c r="AY2269" s="11"/>
      <c r="AZ2269" s="11"/>
      <c r="BA2269" s="11"/>
      <c r="BB2269" s="11"/>
    </row>
    <row r="2270" spans="1:54" x14ac:dyDescent="0.25">
      <c r="A2270" s="11"/>
      <c r="B2270" s="12"/>
      <c r="C2270" s="12"/>
      <c r="D2270" s="11"/>
      <c r="E2270" s="11"/>
      <c r="F2270" s="11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1"/>
      <c r="W2270" s="22"/>
      <c r="X2270" s="22"/>
      <c r="Y2270" s="29"/>
      <c r="Z2270" s="29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1"/>
      <c r="AL2270" s="11"/>
      <c r="AM2270" s="11"/>
      <c r="AN2270" s="11"/>
      <c r="AO2270" s="11"/>
      <c r="AP2270" s="11"/>
      <c r="AQ2270" s="11"/>
      <c r="AR2270" s="11"/>
      <c r="AS2270" s="11"/>
      <c r="AT2270" s="11"/>
      <c r="AU2270" s="11"/>
      <c r="AV2270" s="11"/>
      <c r="AW2270" s="11"/>
      <c r="AX2270" s="11"/>
      <c r="AY2270" s="11"/>
      <c r="AZ2270" s="11"/>
      <c r="BA2270" s="11"/>
      <c r="BB2270" s="11"/>
    </row>
    <row r="2271" spans="1:54" x14ac:dyDescent="0.25">
      <c r="A2271" s="11"/>
      <c r="B2271" s="12"/>
      <c r="C2271" s="12"/>
      <c r="D2271" s="11"/>
      <c r="E2271" s="11"/>
      <c r="F2271" s="11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1"/>
      <c r="W2271" s="22"/>
      <c r="X2271" s="22"/>
      <c r="Y2271" s="29"/>
      <c r="Z2271" s="29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1"/>
      <c r="AL2271" s="11"/>
      <c r="AM2271" s="11"/>
      <c r="AN2271" s="11"/>
      <c r="AO2271" s="11"/>
      <c r="AP2271" s="11"/>
      <c r="AQ2271" s="11"/>
      <c r="AR2271" s="11"/>
      <c r="AS2271" s="11"/>
      <c r="AT2271" s="11"/>
      <c r="AU2271" s="11"/>
      <c r="AV2271" s="11"/>
      <c r="AW2271" s="11"/>
      <c r="AX2271" s="11"/>
      <c r="AY2271" s="11"/>
      <c r="AZ2271" s="11"/>
      <c r="BA2271" s="11"/>
      <c r="BB2271" s="11"/>
    </row>
    <row r="2272" spans="1:54" x14ac:dyDescent="0.25">
      <c r="A2272" s="11"/>
      <c r="B2272" s="12"/>
      <c r="C2272" s="12"/>
      <c r="D2272" s="11"/>
      <c r="E2272" s="11"/>
      <c r="F2272" s="11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1"/>
      <c r="W2272" s="22"/>
      <c r="X2272" s="22"/>
      <c r="Y2272" s="29"/>
      <c r="Z2272" s="29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1"/>
      <c r="AL2272" s="11"/>
      <c r="AM2272" s="11"/>
      <c r="AN2272" s="11"/>
      <c r="AO2272" s="11"/>
      <c r="AP2272" s="11"/>
      <c r="AQ2272" s="11"/>
      <c r="AR2272" s="11"/>
      <c r="AS2272" s="11"/>
      <c r="AT2272" s="11"/>
      <c r="AU2272" s="11"/>
      <c r="AV2272" s="11"/>
      <c r="AW2272" s="11"/>
      <c r="AX2272" s="11"/>
      <c r="AY2272" s="11"/>
      <c r="AZ2272" s="11"/>
      <c r="BA2272" s="11"/>
      <c r="BB2272" s="11"/>
    </row>
    <row r="2273" spans="1:54" x14ac:dyDescent="0.25">
      <c r="A2273" s="11"/>
      <c r="B2273" s="12"/>
      <c r="C2273" s="12"/>
      <c r="D2273" s="11"/>
      <c r="E2273" s="11"/>
      <c r="F2273" s="11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1"/>
      <c r="W2273" s="22"/>
      <c r="X2273" s="22"/>
      <c r="Y2273" s="29"/>
      <c r="Z2273" s="29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1"/>
      <c r="AL2273" s="11"/>
      <c r="AM2273" s="11"/>
      <c r="AN2273" s="11"/>
      <c r="AO2273" s="11"/>
      <c r="AP2273" s="11"/>
      <c r="AQ2273" s="11"/>
      <c r="AR2273" s="11"/>
      <c r="AS2273" s="11"/>
      <c r="AT2273" s="11"/>
      <c r="AU2273" s="11"/>
      <c r="AV2273" s="11"/>
      <c r="AW2273" s="11"/>
      <c r="AX2273" s="11"/>
      <c r="AY2273" s="11"/>
      <c r="AZ2273" s="11"/>
      <c r="BA2273" s="11"/>
      <c r="BB2273" s="11"/>
    </row>
    <row r="2274" spans="1:54" x14ac:dyDescent="0.25">
      <c r="A2274" s="11"/>
      <c r="B2274" s="12"/>
      <c r="C2274" s="12"/>
      <c r="D2274" s="11"/>
      <c r="E2274" s="11"/>
      <c r="F2274" s="11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22"/>
      <c r="X2274" s="22"/>
      <c r="Y2274" s="29"/>
      <c r="Z2274" s="29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1"/>
      <c r="AL2274" s="11"/>
      <c r="AM2274" s="11"/>
      <c r="AN2274" s="11"/>
      <c r="AO2274" s="11"/>
      <c r="AP2274" s="11"/>
      <c r="AQ2274" s="11"/>
      <c r="AR2274" s="11"/>
      <c r="AS2274" s="11"/>
      <c r="AT2274" s="11"/>
      <c r="AU2274" s="11"/>
      <c r="AV2274" s="11"/>
      <c r="AW2274" s="11"/>
      <c r="AX2274" s="11"/>
      <c r="AY2274" s="11"/>
      <c r="AZ2274" s="11"/>
      <c r="BA2274" s="11"/>
      <c r="BB2274" s="11"/>
    </row>
    <row r="2275" spans="1:54" x14ac:dyDescent="0.25">
      <c r="A2275" s="11"/>
      <c r="B2275" s="12"/>
      <c r="C2275" s="12"/>
      <c r="D2275" s="11"/>
      <c r="E2275" s="11"/>
      <c r="F2275" s="11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1"/>
      <c r="W2275" s="22"/>
      <c r="X2275" s="22"/>
      <c r="Y2275" s="29"/>
      <c r="Z2275" s="29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1"/>
      <c r="AL2275" s="11"/>
      <c r="AM2275" s="11"/>
      <c r="AN2275" s="11"/>
      <c r="AO2275" s="11"/>
      <c r="AP2275" s="11"/>
      <c r="AQ2275" s="11"/>
      <c r="AR2275" s="11"/>
      <c r="AS2275" s="11"/>
      <c r="AT2275" s="11"/>
      <c r="AU2275" s="11"/>
      <c r="AV2275" s="11"/>
      <c r="AW2275" s="11"/>
      <c r="AX2275" s="11"/>
      <c r="AY2275" s="11"/>
      <c r="AZ2275" s="11"/>
      <c r="BA2275" s="11"/>
      <c r="BB2275" s="11"/>
    </row>
    <row r="2276" spans="1:54" x14ac:dyDescent="0.25">
      <c r="A2276" s="11"/>
      <c r="B2276" s="12"/>
      <c r="C2276" s="12"/>
      <c r="D2276" s="11"/>
      <c r="E2276" s="11"/>
      <c r="F2276" s="11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1"/>
      <c r="W2276" s="22"/>
      <c r="X2276" s="22"/>
      <c r="Y2276" s="29"/>
      <c r="Z2276" s="29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1"/>
      <c r="AL2276" s="11"/>
      <c r="AM2276" s="11"/>
      <c r="AN2276" s="11"/>
      <c r="AO2276" s="11"/>
      <c r="AP2276" s="11"/>
      <c r="AQ2276" s="11"/>
      <c r="AR2276" s="11"/>
      <c r="AS2276" s="11"/>
      <c r="AT2276" s="11"/>
      <c r="AU2276" s="11"/>
      <c r="AV2276" s="11"/>
      <c r="AW2276" s="11"/>
      <c r="AX2276" s="11"/>
      <c r="AY2276" s="11"/>
      <c r="AZ2276" s="11"/>
      <c r="BA2276" s="11"/>
      <c r="BB2276" s="11"/>
    </row>
    <row r="2277" spans="1:54" x14ac:dyDescent="0.25">
      <c r="A2277" s="11"/>
      <c r="B2277" s="12"/>
      <c r="C2277" s="12"/>
      <c r="D2277" s="11"/>
      <c r="E2277" s="11"/>
      <c r="F2277" s="11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1"/>
      <c r="W2277" s="22"/>
      <c r="X2277" s="22"/>
      <c r="Y2277" s="29"/>
      <c r="Z2277" s="29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1"/>
      <c r="AL2277" s="11"/>
      <c r="AM2277" s="11"/>
      <c r="AN2277" s="11"/>
      <c r="AO2277" s="11"/>
      <c r="AP2277" s="11"/>
      <c r="AQ2277" s="11"/>
      <c r="AR2277" s="11"/>
      <c r="AS2277" s="11"/>
      <c r="AT2277" s="11"/>
      <c r="AU2277" s="11"/>
      <c r="AV2277" s="11"/>
      <c r="AW2277" s="11"/>
      <c r="AX2277" s="11"/>
      <c r="AY2277" s="11"/>
      <c r="AZ2277" s="11"/>
      <c r="BA2277" s="11"/>
      <c r="BB2277" s="11"/>
    </row>
    <row r="2278" spans="1:54" x14ac:dyDescent="0.25">
      <c r="A2278" s="11"/>
      <c r="B2278" s="12"/>
      <c r="C2278" s="12"/>
      <c r="D2278" s="11"/>
      <c r="E2278" s="11"/>
      <c r="F2278" s="11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1"/>
      <c r="W2278" s="22"/>
      <c r="X2278" s="22"/>
      <c r="Y2278" s="29"/>
      <c r="Z2278" s="29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1"/>
      <c r="AL2278" s="11"/>
      <c r="AM2278" s="11"/>
      <c r="AN2278" s="11"/>
      <c r="AO2278" s="11"/>
      <c r="AP2278" s="11"/>
      <c r="AQ2278" s="11"/>
      <c r="AR2278" s="11"/>
      <c r="AS2278" s="11"/>
      <c r="AT2278" s="11"/>
      <c r="AU2278" s="11"/>
      <c r="AV2278" s="11"/>
      <c r="AW2278" s="11"/>
      <c r="AX2278" s="11"/>
      <c r="AY2278" s="11"/>
      <c r="AZ2278" s="11"/>
      <c r="BA2278" s="11"/>
      <c r="BB2278" s="11"/>
    </row>
    <row r="2279" spans="1:54" x14ac:dyDescent="0.25">
      <c r="A2279" s="11"/>
      <c r="B2279" s="12"/>
      <c r="C2279" s="12"/>
      <c r="D2279" s="11"/>
      <c r="E2279" s="11"/>
      <c r="F2279" s="11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1"/>
      <c r="W2279" s="22"/>
      <c r="X2279" s="22"/>
      <c r="Y2279" s="29"/>
      <c r="Z2279" s="29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1"/>
      <c r="AL2279" s="11"/>
      <c r="AM2279" s="11"/>
      <c r="AN2279" s="11"/>
      <c r="AO2279" s="11"/>
      <c r="AP2279" s="11"/>
      <c r="AQ2279" s="11"/>
      <c r="AR2279" s="11"/>
      <c r="AS2279" s="11"/>
      <c r="AT2279" s="11"/>
      <c r="AU2279" s="11"/>
      <c r="AV2279" s="11"/>
      <c r="AW2279" s="11"/>
      <c r="AX2279" s="11"/>
      <c r="AY2279" s="11"/>
      <c r="AZ2279" s="11"/>
      <c r="BA2279" s="11"/>
      <c r="BB2279" s="11"/>
    </row>
    <row r="2280" spans="1:54" x14ac:dyDescent="0.25">
      <c r="A2280" s="11"/>
      <c r="B2280" s="12"/>
      <c r="C2280" s="12"/>
      <c r="D2280" s="11"/>
      <c r="E2280" s="11"/>
      <c r="F2280" s="11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1"/>
      <c r="W2280" s="22"/>
      <c r="X2280" s="22"/>
      <c r="Y2280" s="29"/>
      <c r="Z2280" s="29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1"/>
      <c r="AL2280" s="11"/>
      <c r="AM2280" s="11"/>
      <c r="AN2280" s="11"/>
      <c r="AO2280" s="11"/>
      <c r="AP2280" s="11"/>
      <c r="AQ2280" s="11"/>
      <c r="AR2280" s="11"/>
      <c r="AS2280" s="11"/>
      <c r="AT2280" s="11"/>
      <c r="AU2280" s="11"/>
      <c r="AV2280" s="11"/>
      <c r="AW2280" s="11"/>
      <c r="AX2280" s="11"/>
      <c r="AY2280" s="11"/>
      <c r="AZ2280" s="11"/>
      <c r="BA2280" s="11"/>
      <c r="BB2280" s="11"/>
    </row>
    <row r="2281" spans="1:54" x14ac:dyDescent="0.25">
      <c r="A2281" s="11"/>
      <c r="B2281" s="12"/>
      <c r="C2281" s="12"/>
      <c r="D2281" s="11"/>
      <c r="E2281" s="11"/>
      <c r="F2281" s="11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1"/>
      <c r="W2281" s="22"/>
      <c r="X2281" s="22"/>
      <c r="Y2281" s="29"/>
      <c r="Z2281" s="29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1"/>
      <c r="AL2281" s="11"/>
      <c r="AM2281" s="11"/>
      <c r="AN2281" s="11"/>
      <c r="AO2281" s="11"/>
      <c r="AP2281" s="11"/>
      <c r="AQ2281" s="11"/>
      <c r="AR2281" s="11"/>
      <c r="AS2281" s="11"/>
      <c r="AT2281" s="11"/>
      <c r="AU2281" s="11"/>
      <c r="AV2281" s="11"/>
      <c r="AW2281" s="11"/>
      <c r="AX2281" s="11"/>
      <c r="AY2281" s="11"/>
      <c r="AZ2281" s="11"/>
      <c r="BA2281" s="11"/>
      <c r="BB2281" s="11"/>
    </row>
    <row r="2282" spans="1:54" x14ac:dyDescent="0.25">
      <c r="A2282" s="11"/>
      <c r="B2282" s="12"/>
      <c r="C2282" s="12"/>
      <c r="D2282" s="11"/>
      <c r="E2282" s="11"/>
      <c r="F2282" s="11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1"/>
      <c r="W2282" s="22"/>
      <c r="X2282" s="22"/>
      <c r="Y2282" s="29"/>
      <c r="Z2282" s="29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1"/>
      <c r="AL2282" s="11"/>
      <c r="AM2282" s="11"/>
      <c r="AN2282" s="11"/>
      <c r="AO2282" s="11"/>
      <c r="AP2282" s="11"/>
      <c r="AQ2282" s="11"/>
      <c r="AR2282" s="11"/>
      <c r="AS2282" s="11"/>
      <c r="AT2282" s="11"/>
      <c r="AU2282" s="11"/>
      <c r="AV2282" s="11"/>
      <c r="AW2282" s="11"/>
      <c r="AX2282" s="11"/>
      <c r="AY2282" s="11"/>
      <c r="AZ2282" s="11"/>
      <c r="BA2282" s="11"/>
      <c r="BB2282" s="11"/>
    </row>
    <row r="2283" spans="1:54" x14ac:dyDescent="0.25">
      <c r="A2283" s="11"/>
      <c r="B2283" s="12"/>
      <c r="C2283" s="12"/>
      <c r="D2283" s="11"/>
      <c r="E2283" s="11"/>
      <c r="F2283" s="11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1"/>
      <c r="W2283" s="22"/>
      <c r="X2283" s="22"/>
      <c r="Y2283" s="29"/>
      <c r="Z2283" s="29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1"/>
      <c r="AL2283" s="11"/>
      <c r="AM2283" s="11"/>
      <c r="AN2283" s="11"/>
      <c r="AO2283" s="11"/>
      <c r="AP2283" s="11"/>
      <c r="AQ2283" s="11"/>
      <c r="AR2283" s="11"/>
      <c r="AS2283" s="11"/>
      <c r="AT2283" s="11"/>
      <c r="AU2283" s="11"/>
      <c r="AV2283" s="11"/>
      <c r="AW2283" s="11"/>
      <c r="AX2283" s="11"/>
      <c r="AY2283" s="11"/>
      <c r="AZ2283" s="11"/>
      <c r="BA2283" s="11"/>
      <c r="BB2283" s="11"/>
    </row>
    <row r="2284" spans="1:54" x14ac:dyDescent="0.25">
      <c r="A2284" s="11"/>
      <c r="B2284" s="12"/>
      <c r="C2284" s="12"/>
      <c r="D2284" s="11"/>
      <c r="E2284" s="11"/>
      <c r="F2284" s="11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22"/>
      <c r="X2284" s="22"/>
      <c r="Y2284" s="29"/>
      <c r="Z2284" s="29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1"/>
      <c r="AL2284" s="11"/>
      <c r="AM2284" s="11"/>
      <c r="AN2284" s="11"/>
      <c r="AO2284" s="11"/>
      <c r="AP2284" s="11"/>
      <c r="AQ2284" s="11"/>
      <c r="AR2284" s="11"/>
      <c r="AS2284" s="11"/>
      <c r="AT2284" s="11"/>
      <c r="AU2284" s="11"/>
      <c r="AV2284" s="11"/>
      <c r="AW2284" s="11"/>
      <c r="AX2284" s="11"/>
      <c r="AY2284" s="11"/>
      <c r="AZ2284" s="11"/>
      <c r="BA2284" s="11"/>
      <c r="BB2284" s="11"/>
    </row>
    <row r="2285" spans="1:54" x14ac:dyDescent="0.25">
      <c r="A2285" s="11"/>
      <c r="B2285" s="12"/>
      <c r="C2285" s="12"/>
      <c r="D2285" s="11"/>
      <c r="E2285" s="11"/>
      <c r="F2285" s="11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1"/>
      <c r="W2285" s="22"/>
      <c r="X2285" s="22"/>
      <c r="Y2285" s="29"/>
      <c r="Z2285" s="29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1"/>
      <c r="AL2285" s="11"/>
      <c r="AM2285" s="11"/>
      <c r="AN2285" s="11"/>
      <c r="AO2285" s="11"/>
      <c r="AP2285" s="11"/>
      <c r="AQ2285" s="11"/>
      <c r="AR2285" s="11"/>
      <c r="AS2285" s="11"/>
      <c r="AT2285" s="11"/>
      <c r="AU2285" s="11"/>
      <c r="AV2285" s="11"/>
      <c r="AW2285" s="11"/>
      <c r="AX2285" s="11"/>
      <c r="AY2285" s="11"/>
      <c r="AZ2285" s="11"/>
      <c r="BA2285" s="11"/>
      <c r="BB2285" s="11"/>
    </row>
    <row r="2286" spans="1:54" x14ac:dyDescent="0.25">
      <c r="A2286" s="11"/>
      <c r="B2286" s="12"/>
      <c r="C2286" s="12"/>
      <c r="D2286" s="11"/>
      <c r="E2286" s="11"/>
      <c r="F2286" s="11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1"/>
      <c r="W2286" s="22"/>
      <c r="X2286" s="22"/>
      <c r="Y2286" s="29"/>
      <c r="Z2286" s="29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1"/>
      <c r="AN2286" s="11"/>
      <c r="AO2286" s="11"/>
      <c r="AP2286" s="11"/>
      <c r="AQ2286" s="11"/>
      <c r="AR2286" s="11"/>
      <c r="AS2286" s="11"/>
      <c r="AT2286" s="11"/>
      <c r="AU2286" s="11"/>
      <c r="AV2286" s="11"/>
      <c r="AW2286" s="11"/>
      <c r="AX2286" s="11"/>
      <c r="AY2286" s="11"/>
      <c r="AZ2286" s="11"/>
      <c r="BA2286" s="11"/>
      <c r="BB2286" s="11"/>
    </row>
    <row r="2287" spans="1:54" x14ac:dyDescent="0.25">
      <c r="A2287" s="11"/>
      <c r="B2287" s="12"/>
      <c r="C2287" s="12"/>
      <c r="D2287" s="11"/>
      <c r="E2287" s="11"/>
      <c r="F2287" s="11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1"/>
      <c r="W2287" s="22"/>
      <c r="X2287" s="22"/>
      <c r="Y2287" s="29"/>
      <c r="Z2287" s="29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1"/>
      <c r="AL2287" s="11"/>
      <c r="AM2287" s="11"/>
      <c r="AN2287" s="11"/>
      <c r="AO2287" s="11"/>
      <c r="AP2287" s="11"/>
      <c r="AQ2287" s="11"/>
      <c r="AR2287" s="11"/>
      <c r="AS2287" s="11"/>
      <c r="AT2287" s="11"/>
      <c r="AU2287" s="11"/>
      <c r="AV2287" s="11"/>
      <c r="AW2287" s="11"/>
      <c r="AX2287" s="11"/>
      <c r="AY2287" s="11"/>
      <c r="AZ2287" s="11"/>
      <c r="BA2287" s="11"/>
      <c r="BB2287" s="11"/>
    </row>
    <row r="2288" spans="1:54" x14ac:dyDescent="0.25">
      <c r="A2288" s="11"/>
      <c r="B2288" s="12"/>
      <c r="C2288" s="12"/>
      <c r="D2288" s="11"/>
      <c r="E2288" s="11"/>
      <c r="F2288" s="11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1"/>
      <c r="W2288" s="22"/>
      <c r="X2288" s="22"/>
      <c r="Y2288" s="29"/>
      <c r="Z2288" s="29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1"/>
      <c r="AL2288" s="11"/>
      <c r="AM2288" s="11"/>
      <c r="AN2288" s="11"/>
      <c r="AO2288" s="11"/>
      <c r="AP2288" s="11"/>
      <c r="AQ2288" s="11"/>
      <c r="AR2288" s="11"/>
      <c r="AS2288" s="11"/>
      <c r="AT2288" s="11"/>
      <c r="AU2288" s="11"/>
      <c r="AV2288" s="11"/>
      <c r="AW2288" s="11"/>
      <c r="AX2288" s="11"/>
      <c r="AY2288" s="11"/>
      <c r="AZ2288" s="11"/>
      <c r="BA2288" s="11"/>
      <c r="BB2288" s="11"/>
    </row>
    <row r="2289" spans="1:54" x14ac:dyDescent="0.25">
      <c r="A2289" s="11"/>
      <c r="B2289" s="12"/>
      <c r="C2289" s="12"/>
      <c r="D2289" s="11"/>
      <c r="E2289" s="11"/>
      <c r="F2289" s="11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1"/>
      <c r="W2289" s="22"/>
      <c r="X2289" s="22"/>
      <c r="Y2289" s="29"/>
      <c r="Z2289" s="29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1"/>
      <c r="AL2289" s="11"/>
      <c r="AM2289" s="11"/>
      <c r="AN2289" s="11"/>
      <c r="AO2289" s="11"/>
      <c r="AP2289" s="11"/>
      <c r="AQ2289" s="11"/>
      <c r="AR2289" s="11"/>
      <c r="AS2289" s="11"/>
      <c r="AT2289" s="11"/>
      <c r="AU2289" s="11"/>
      <c r="AV2289" s="11"/>
      <c r="AW2289" s="11"/>
      <c r="AX2289" s="11"/>
      <c r="AY2289" s="11"/>
      <c r="AZ2289" s="11"/>
      <c r="BA2289" s="11"/>
      <c r="BB2289" s="11"/>
    </row>
    <row r="2290" spans="1:54" x14ac:dyDescent="0.25">
      <c r="A2290" s="11"/>
      <c r="B2290" s="12"/>
      <c r="C2290" s="12"/>
      <c r="D2290" s="11"/>
      <c r="E2290" s="11"/>
      <c r="F2290" s="11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1"/>
      <c r="W2290" s="22"/>
      <c r="X2290" s="22"/>
      <c r="Y2290" s="29"/>
      <c r="Z2290" s="29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1"/>
      <c r="AL2290" s="11"/>
      <c r="AM2290" s="11"/>
      <c r="AN2290" s="11"/>
      <c r="AO2290" s="11"/>
      <c r="AP2290" s="11"/>
      <c r="AQ2290" s="11"/>
      <c r="AR2290" s="11"/>
      <c r="AS2290" s="11"/>
      <c r="AT2290" s="11"/>
      <c r="AU2290" s="11"/>
      <c r="AV2290" s="11"/>
      <c r="AW2290" s="11"/>
      <c r="AX2290" s="11"/>
      <c r="AY2290" s="11"/>
      <c r="AZ2290" s="11"/>
      <c r="BA2290" s="11"/>
      <c r="BB2290" s="11"/>
    </row>
    <row r="2291" spans="1:54" x14ac:dyDescent="0.25">
      <c r="A2291" s="11"/>
      <c r="B2291" s="12"/>
      <c r="C2291" s="12"/>
      <c r="D2291" s="11"/>
      <c r="E2291" s="11"/>
      <c r="F2291" s="11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1"/>
      <c r="W2291" s="22"/>
      <c r="X2291" s="22"/>
      <c r="Y2291" s="29"/>
      <c r="Z2291" s="29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1"/>
      <c r="AL2291" s="11"/>
      <c r="AM2291" s="11"/>
      <c r="AN2291" s="11"/>
      <c r="AO2291" s="11"/>
      <c r="AP2291" s="11"/>
      <c r="AQ2291" s="11"/>
      <c r="AR2291" s="11"/>
      <c r="AS2291" s="11"/>
      <c r="AT2291" s="11"/>
      <c r="AU2291" s="11"/>
      <c r="AV2291" s="11"/>
      <c r="AW2291" s="11"/>
      <c r="AX2291" s="11"/>
      <c r="AY2291" s="11"/>
      <c r="AZ2291" s="11"/>
      <c r="BA2291" s="11"/>
      <c r="BB2291" s="11"/>
    </row>
    <row r="2292" spans="1:54" x14ac:dyDescent="0.25">
      <c r="A2292" s="11"/>
      <c r="B2292" s="12"/>
      <c r="C2292" s="12"/>
      <c r="D2292" s="11"/>
      <c r="E2292" s="11"/>
      <c r="F2292" s="11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1"/>
      <c r="W2292" s="22"/>
      <c r="X2292" s="22"/>
      <c r="Y2292" s="29"/>
      <c r="Z2292" s="29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1"/>
      <c r="AL2292" s="11"/>
      <c r="AM2292" s="11"/>
      <c r="AN2292" s="11"/>
      <c r="AO2292" s="11"/>
      <c r="AP2292" s="11"/>
      <c r="AQ2292" s="11"/>
      <c r="AR2292" s="11"/>
      <c r="AS2292" s="11"/>
      <c r="AT2292" s="11"/>
      <c r="AU2292" s="11"/>
      <c r="AV2292" s="11"/>
      <c r="AW2292" s="11"/>
      <c r="AX2292" s="11"/>
      <c r="AY2292" s="11"/>
      <c r="AZ2292" s="11"/>
      <c r="BA2292" s="11"/>
      <c r="BB2292" s="11"/>
    </row>
    <row r="2293" spans="1:54" x14ac:dyDescent="0.25">
      <c r="A2293" s="11"/>
      <c r="B2293" s="12"/>
      <c r="C2293" s="12"/>
      <c r="D2293" s="11"/>
      <c r="E2293" s="11"/>
      <c r="F2293" s="11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1"/>
      <c r="W2293" s="22"/>
      <c r="X2293" s="22"/>
      <c r="Y2293" s="29"/>
      <c r="Z2293" s="29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1"/>
      <c r="AN2293" s="11"/>
      <c r="AO2293" s="11"/>
      <c r="AP2293" s="11"/>
      <c r="AQ2293" s="11"/>
      <c r="AR2293" s="11"/>
      <c r="AS2293" s="11"/>
      <c r="AT2293" s="11"/>
      <c r="AU2293" s="11"/>
      <c r="AV2293" s="11"/>
      <c r="AW2293" s="11"/>
      <c r="AX2293" s="11"/>
      <c r="AY2293" s="11"/>
      <c r="AZ2293" s="11"/>
      <c r="BA2293" s="11"/>
      <c r="BB2293" s="11"/>
    </row>
    <row r="2294" spans="1:54" x14ac:dyDescent="0.25">
      <c r="A2294" s="11"/>
      <c r="B2294" s="12"/>
      <c r="C2294" s="12"/>
      <c r="D2294" s="11"/>
      <c r="E2294" s="11"/>
      <c r="F2294" s="11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22"/>
      <c r="X2294" s="22"/>
      <c r="Y2294" s="29"/>
      <c r="Z2294" s="29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1"/>
      <c r="AL2294" s="11"/>
      <c r="AM2294" s="11"/>
      <c r="AN2294" s="11"/>
      <c r="AO2294" s="11"/>
      <c r="AP2294" s="11"/>
      <c r="AQ2294" s="11"/>
      <c r="AR2294" s="11"/>
      <c r="AS2294" s="11"/>
      <c r="AT2294" s="11"/>
      <c r="AU2294" s="11"/>
      <c r="AV2294" s="11"/>
      <c r="AW2294" s="11"/>
      <c r="AX2294" s="11"/>
      <c r="AY2294" s="11"/>
      <c r="AZ2294" s="11"/>
      <c r="BA2294" s="11"/>
      <c r="BB2294" s="11"/>
    </row>
    <row r="2295" spans="1:54" x14ac:dyDescent="0.25">
      <c r="A2295" s="11"/>
      <c r="B2295" s="12"/>
      <c r="C2295" s="12"/>
      <c r="D2295" s="11"/>
      <c r="E2295" s="11"/>
      <c r="F2295" s="11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1"/>
      <c r="W2295" s="22"/>
      <c r="X2295" s="22"/>
      <c r="Y2295" s="29"/>
      <c r="Z2295" s="29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1"/>
      <c r="AL2295" s="11"/>
      <c r="AM2295" s="11"/>
      <c r="AN2295" s="11"/>
      <c r="AO2295" s="11"/>
      <c r="AP2295" s="11"/>
      <c r="AQ2295" s="11"/>
      <c r="AR2295" s="11"/>
      <c r="AS2295" s="11"/>
      <c r="AT2295" s="11"/>
      <c r="AU2295" s="11"/>
      <c r="AV2295" s="11"/>
      <c r="AW2295" s="11"/>
      <c r="AX2295" s="11"/>
      <c r="AY2295" s="11"/>
      <c r="AZ2295" s="11"/>
      <c r="BA2295" s="11"/>
      <c r="BB2295" s="11"/>
    </row>
    <row r="2296" spans="1:54" x14ac:dyDescent="0.25">
      <c r="A2296" s="11"/>
      <c r="B2296" s="12"/>
      <c r="C2296" s="12"/>
      <c r="D2296" s="11"/>
      <c r="E2296" s="11"/>
      <c r="F2296" s="11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1"/>
      <c r="W2296" s="22"/>
      <c r="X2296" s="22"/>
      <c r="Y2296" s="29"/>
      <c r="Z2296" s="29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1"/>
      <c r="AL2296" s="11"/>
      <c r="AM2296" s="11"/>
      <c r="AN2296" s="11"/>
      <c r="AO2296" s="11"/>
      <c r="AP2296" s="11"/>
      <c r="AQ2296" s="11"/>
      <c r="AR2296" s="11"/>
      <c r="AS2296" s="11"/>
      <c r="AT2296" s="11"/>
      <c r="AU2296" s="11"/>
      <c r="AV2296" s="11"/>
      <c r="AW2296" s="11"/>
      <c r="AX2296" s="11"/>
      <c r="AY2296" s="11"/>
      <c r="AZ2296" s="11"/>
      <c r="BA2296" s="11"/>
      <c r="BB2296" s="11"/>
    </row>
    <row r="2297" spans="1:54" x14ac:dyDescent="0.25">
      <c r="A2297" s="11"/>
      <c r="B2297" s="12"/>
      <c r="C2297" s="12"/>
      <c r="D2297" s="11"/>
      <c r="E2297" s="11"/>
      <c r="F2297" s="11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1"/>
      <c r="W2297" s="22"/>
      <c r="X2297" s="22"/>
      <c r="Y2297" s="29"/>
      <c r="Z2297" s="29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1"/>
      <c r="AL2297" s="11"/>
      <c r="AM2297" s="11"/>
      <c r="AN2297" s="11"/>
      <c r="AO2297" s="11"/>
      <c r="AP2297" s="11"/>
      <c r="AQ2297" s="11"/>
      <c r="AR2297" s="11"/>
      <c r="AS2297" s="11"/>
      <c r="AT2297" s="11"/>
      <c r="AU2297" s="11"/>
      <c r="AV2297" s="11"/>
      <c r="AW2297" s="11"/>
      <c r="AX2297" s="11"/>
      <c r="AY2297" s="11"/>
      <c r="AZ2297" s="11"/>
      <c r="BA2297" s="11"/>
      <c r="BB2297" s="11"/>
    </row>
    <row r="2298" spans="1:54" x14ac:dyDescent="0.25">
      <c r="A2298" s="11"/>
      <c r="B2298" s="12"/>
      <c r="C2298" s="12"/>
      <c r="D2298" s="11"/>
      <c r="E2298" s="11"/>
      <c r="F2298" s="11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1"/>
      <c r="W2298" s="22"/>
      <c r="X2298" s="22"/>
      <c r="Y2298" s="29"/>
      <c r="Z2298" s="29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1"/>
      <c r="AL2298" s="11"/>
      <c r="AM2298" s="11"/>
      <c r="AN2298" s="11"/>
      <c r="AO2298" s="11"/>
      <c r="AP2298" s="11"/>
      <c r="AQ2298" s="11"/>
      <c r="AR2298" s="11"/>
      <c r="AS2298" s="11"/>
      <c r="AT2298" s="11"/>
      <c r="AU2298" s="11"/>
      <c r="AV2298" s="11"/>
      <c r="AW2298" s="11"/>
      <c r="AX2298" s="11"/>
      <c r="AY2298" s="11"/>
      <c r="AZ2298" s="11"/>
      <c r="BA2298" s="11"/>
      <c r="BB2298" s="11"/>
    </row>
    <row r="2299" spans="1:54" x14ac:dyDescent="0.25">
      <c r="A2299" s="11"/>
      <c r="B2299" s="12"/>
      <c r="C2299" s="12"/>
      <c r="D2299" s="11"/>
      <c r="E2299" s="11"/>
      <c r="F2299" s="11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1"/>
      <c r="W2299" s="22"/>
      <c r="X2299" s="22"/>
      <c r="Y2299" s="29"/>
      <c r="Z2299" s="29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1"/>
      <c r="AL2299" s="11"/>
      <c r="AM2299" s="11"/>
      <c r="AN2299" s="11"/>
      <c r="AO2299" s="11"/>
      <c r="AP2299" s="11"/>
      <c r="AQ2299" s="11"/>
      <c r="AR2299" s="11"/>
      <c r="AS2299" s="11"/>
      <c r="AT2299" s="11"/>
      <c r="AU2299" s="11"/>
      <c r="AV2299" s="11"/>
      <c r="AW2299" s="11"/>
      <c r="AX2299" s="11"/>
      <c r="AY2299" s="11"/>
      <c r="AZ2299" s="11"/>
      <c r="BA2299" s="11"/>
      <c r="BB2299" s="11"/>
    </row>
    <row r="2300" spans="1:54" x14ac:dyDescent="0.25">
      <c r="A2300" s="11"/>
      <c r="B2300" s="12"/>
      <c r="C2300" s="12"/>
      <c r="D2300" s="11"/>
      <c r="E2300" s="11"/>
      <c r="F2300" s="11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1"/>
      <c r="W2300" s="22"/>
      <c r="X2300" s="22"/>
      <c r="Y2300" s="29"/>
      <c r="Z2300" s="29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1"/>
      <c r="AL2300" s="11"/>
      <c r="AM2300" s="11"/>
      <c r="AN2300" s="11"/>
      <c r="AO2300" s="11"/>
      <c r="AP2300" s="11"/>
      <c r="AQ2300" s="11"/>
      <c r="AR2300" s="11"/>
      <c r="AS2300" s="11"/>
      <c r="AT2300" s="11"/>
      <c r="AU2300" s="11"/>
      <c r="AV2300" s="11"/>
      <c r="AW2300" s="11"/>
      <c r="AX2300" s="11"/>
      <c r="AY2300" s="11"/>
      <c r="AZ2300" s="11"/>
      <c r="BA2300" s="11"/>
      <c r="BB2300" s="11"/>
    </row>
    <row r="2301" spans="1:54" x14ac:dyDescent="0.25">
      <c r="A2301" s="11"/>
      <c r="B2301" s="12"/>
      <c r="C2301" s="12"/>
      <c r="D2301" s="11"/>
      <c r="E2301" s="11"/>
      <c r="F2301" s="11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1"/>
      <c r="W2301" s="22"/>
      <c r="X2301" s="22"/>
      <c r="Y2301" s="29"/>
      <c r="Z2301" s="29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1"/>
      <c r="AL2301" s="11"/>
      <c r="AM2301" s="11"/>
      <c r="AN2301" s="11"/>
      <c r="AO2301" s="11"/>
      <c r="AP2301" s="11"/>
      <c r="AQ2301" s="11"/>
      <c r="AR2301" s="11"/>
      <c r="AS2301" s="11"/>
      <c r="AT2301" s="11"/>
      <c r="AU2301" s="11"/>
      <c r="AV2301" s="11"/>
      <c r="AW2301" s="11"/>
      <c r="AX2301" s="11"/>
      <c r="AY2301" s="11"/>
      <c r="AZ2301" s="11"/>
      <c r="BA2301" s="11"/>
      <c r="BB2301" s="11"/>
    </row>
    <row r="2302" spans="1:54" x14ac:dyDescent="0.25">
      <c r="A2302" s="11"/>
      <c r="B2302" s="12"/>
      <c r="C2302" s="12"/>
      <c r="D2302" s="11"/>
      <c r="E2302" s="11"/>
      <c r="F2302" s="11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1"/>
      <c r="W2302" s="22"/>
      <c r="X2302" s="22"/>
      <c r="Y2302" s="29"/>
      <c r="Z2302" s="29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11"/>
      <c r="AR2302" s="11"/>
      <c r="AS2302" s="11"/>
      <c r="AT2302" s="11"/>
      <c r="AU2302" s="11"/>
      <c r="AV2302" s="11"/>
      <c r="AW2302" s="11"/>
      <c r="AX2302" s="11"/>
      <c r="AY2302" s="11"/>
      <c r="AZ2302" s="11"/>
      <c r="BA2302" s="11"/>
      <c r="BB2302" s="11"/>
    </row>
    <row r="2303" spans="1:54" x14ac:dyDescent="0.25">
      <c r="A2303" s="11"/>
      <c r="B2303" s="12"/>
      <c r="C2303" s="12"/>
      <c r="D2303" s="11"/>
      <c r="E2303" s="11"/>
      <c r="F2303" s="11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1"/>
      <c r="W2303" s="22"/>
      <c r="X2303" s="22"/>
      <c r="Y2303" s="29"/>
      <c r="Z2303" s="29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1"/>
      <c r="AL2303" s="11"/>
      <c r="AM2303" s="11"/>
      <c r="AN2303" s="11"/>
      <c r="AO2303" s="11"/>
      <c r="AP2303" s="11"/>
      <c r="AQ2303" s="11"/>
      <c r="AR2303" s="11"/>
      <c r="AS2303" s="11"/>
      <c r="AT2303" s="11"/>
      <c r="AU2303" s="11"/>
      <c r="AV2303" s="11"/>
      <c r="AW2303" s="11"/>
      <c r="AX2303" s="11"/>
      <c r="AY2303" s="11"/>
      <c r="AZ2303" s="11"/>
      <c r="BA2303" s="11"/>
      <c r="BB2303" s="11"/>
    </row>
    <row r="2304" spans="1:54" x14ac:dyDescent="0.25">
      <c r="A2304" s="11"/>
      <c r="B2304" s="12"/>
      <c r="C2304" s="12"/>
      <c r="D2304" s="11"/>
      <c r="E2304" s="11"/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22"/>
      <c r="X2304" s="22"/>
      <c r="Y2304" s="29"/>
      <c r="Z2304" s="29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1"/>
      <c r="AL2304" s="11"/>
      <c r="AM2304" s="11"/>
      <c r="AN2304" s="11"/>
      <c r="AO2304" s="11"/>
      <c r="AP2304" s="11"/>
      <c r="AQ2304" s="11"/>
      <c r="AR2304" s="11"/>
      <c r="AS2304" s="11"/>
      <c r="AT2304" s="11"/>
      <c r="AU2304" s="11"/>
      <c r="AV2304" s="11"/>
      <c r="AW2304" s="11"/>
      <c r="AX2304" s="11"/>
      <c r="AY2304" s="11"/>
      <c r="AZ2304" s="11"/>
      <c r="BA2304" s="11"/>
      <c r="BB2304" s="11"/>
    </row>
    <row r="2305" spans="1:54" x14ac:dyDescent="0.25">
      <c r="A2305" s="11"/>
      <c r="B2305" s="12"/>
      <c r="C2305" s="12"/>
      <c r="D2305" s="11"/>
      <c r="E2305" s="11"/>
      <c r="F2305" s="11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1"/>
      <c r="W2305" s="22"/>
      <c r="X2305" s="22"/>
      <c r="Y2305" s="29"/>
      <c r="Z2305" s="29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1"/>
      <c r="AL2305" s="11"/>
      <c r="AM2305" s="11"/>
      <c r="AN2305" s="11"/>
      <c r="AO2305" s="11"/>
      <c r="AP2305" s="11"/>
      <c r="AQ2305" s="11"/>
      <c r="AR2305" s="11"/>
      <c r="AS2305" s="11"/>
      <c r="AT2305" s="11"/>
      <c r="AU2305" s="11"/>
      <c r="AV2305" s="11"/>
      <c r="AW2305" s="11"/>
      <c r="AX2305" s="11"/>
      <c r="AY2305" s="11"/>
      <c r="AZ2305" s="11"/>
      <c r="BA2305" s="11"/>
      <c r="BB2305" s="11"/>
    </row>
    <row r="2306" spans="1:54" x14ac:dyDescent="0.25">
      <c r="A2306" s="11"/>
      <c r="B2306" s="12"/>
      <c r="C2306" s="12"/>
      <c r="D2306" s="11"/>
      <c r="E2306" s="11"/>
      <c r="F2306" s="11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1"/>
      <c r="W2306" s="22"/>
      <c r="X2306" s="22"/>
      <c r="Y2306" s="29"/>
      <c r="Z2306" s="29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1"/>
      <c r="AL2306" s="11"/>
      <c r="AM2306" s="11"/>
      <c r="AN2306" s="11"/>
      <c r="AO2306" s="11"/>
      <c r="AP2306" s="11"/>
      <c r="AQ2306" s="11"/>
      <c r="AR2306" s="11"/>
      <c r="AS2306" s="11"/>
      <c r="AT2306" s="11"/>
      <c r="AU2306" s="11"/>
      <c r="AV2306" s="11"/>
      <c r="AW2306" s="11"/>
      <c r="AX2306" s="11"/>
      <c r="AY2306" s="11"/>
      <c r="AZ2306" s="11"/>
      <c r="BA2306" s="11"/>
      <c r="BB2306" s="11"/>
    </row>
    <row r="2307" spans="1:54" x14ac:dyDescent="0.25">
      <c r="A2307" s="11"/>
      <c r="B2307" s="12"/>
      <c r="C2307" s="12"/>
      <c r="D2307" s="11"/>
      <c r="E2307" s="11"/>
      <c r="F2307" s="11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1"/>
      <c r="W2307" s="22"/>
      <c r="X2307" s="22"/>
      <c r="Y2307" s="29"/>
      <c r="Z2307" s="29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1"/>
      <c r="AL2307" s="11"/>
      <c r="AM2307" s="11"/>
      <c r="AN2307" s="11"/>
      <c r="AO2307" s="11"/>
      <c r="AP2307" s="11"/>
      <c r="AQ2307" s="11"/>
      <c r="AR2307" s="11"/>
      <c r="AS2307" s="11"/>
      <c r="AT2307" s="11"/>
      <c r="AU2307" s="11"/>
      <c r="AV2307" s="11"/>
      <c r="AW2307" s="11"/>
      <c r="AX2307" s="11"/>
      <c r="AY2307" s="11"/>
      <c r="AZ2307" s="11"/>
      <c r="BA2307" s="11"/>
      <c r="BB2307" s="11"/>
    </row>
    <row r="2308" spans="1:54" x14ac:dyDescent="0.25">
      <c r="A2308" s="11"/>
      <c r="B2308" s="12"/>
      <c r="C2308" s="12"/>
      <c r="D2308" s="11"/>
      <c r="E2308" s="11"/>
      <c r="F2308" s="11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1"/>
      <c r="W2308" s="22"/>
      <c r="X2308" s="22"/>
      <c r="Y2308" s="29"/>
      <c r="Z2308" s="29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1"/>
      <c r="AL2308" s="11"/>
      <c r="AM2308" s="11"/>
      <c r="AN2308" s="11"/>
      <c r="AO2308" s="11"/>
      <c r="AP2308" s="11"/>
      <c r="AQ2308" s="11"/>
      <c r="AR2308" s="11"/>
      <c r="AS2308" s="11"/>
      <c r="AT2308" s="11"/>
      <c r="AU2308" s="11"/>
      <c r="AV2308" s="11"/>
      <c r="AW2308" s="11"/>
      <c r="AX2308" s="11"/>
      <c r="AY2308" s="11"/>
      <c r="AZ2308" s="11"/>
      <c r="BA2308" s="11"/>
      <c r="BB2308" s="11"/>
    </row>
    <row r="2309" spans="1:54" x14ac:dyDescent="0.25">
      <c r="A2309" s="11"/>
      <c r="B2309" s="12"/>
      <c r="C2309" s="12"/>
      <c r="D2309" s="11"/>
      <c r="E2309" s="11"/>
      <c r="F2309" s="11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1"/>
      <c r="W2309" s="22"/>
      <c r="X2309" s="22"/>
      <c r="Y2309" s="29"/>
      <c r="Z2309" s="29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1"/>
      <c r="AL2309" s="11"/>
      <c r="AM2309" s="11"/>
      <c r="AN2309" s="11"/>
      <c r="AO2309" s="11"/>
      <c r="AP2309" s="11"/>
      <c r="AQ2309" s="11"/>
      <c r="AR2309" s="11"/>
      <c r="AS2309" s="11"/>
      <c r="AT2309" s="11"/>
      <c r="AU2309" s="11"/>
      <c r="AV2309" s="11"/>
      <c r="AW2309" s="11"/>
      <c r="AX2309" s="11"/>
      <c r="AY2309" s="11"/>
      <c r="AZ2309" s="11"/>
      <c r="BA2309" s="11"/>
      <c r="BB2309" s="11"/>
    </row>
    <row r="2310" spans="1:54" x14ac:dyDescent="0.25">
      <c r="A2310" s="11"/>
      <c r="B2310" s="12"/>
      <c r="C2310" s="12"/>
      <c r="D2310" s="11"/>
      <c r="E2310" s="11"/>
      <c r="F2310" s="11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1"/>
      <c r="W2310" s="22"/>
      <c r="X2310" s="22"/>
      <c r="Y2310" s="29"/>
      <c r="Z2310" s="29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1"/>
      <c r="AL2310" s="11"/>
      <c r="AM2310" s="11"/>
      <c r="AN2310" s="11"/>
      <c r="AO2310" s="11"/>
      <c r="AP2310" s="11"/>
      <c r="AQ2310" s="11"/>
      <c r="AR2310" s="11"/>
      <c r="AS2310" s="11"/>
      <c r="AT2310" s="11"/>
      <c r="AU2310" s="11"/>
      <c r="AV2310" s="11"/>
      <c r="AW2310" s="11"/>
      <c r="AX2310" s="11"/>
      <c r="AY2310" s="11"/>
      <c r="AZ2310" s="11"/>
      <c r="BA2310" s="11"/>
      <c r="BB2310" s="11"/>
    </row>
    <row r="2311" spans="1:54" x14ac:dyDescent="0.25">
      <c r="A2311" s="11"/>
      <c r="B2311" s="12"/>
      <c r="C2311" s="12"/>
      <c r="D2311" s="11"/>
      <c r="E2311" s="11"/>
      <c r="F2311" s="11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1"/>
      <c r="W2311" s="22"/>
      <c r="X2311" s="22"/>
      <c r="Y2311" s="29"/>
      <c r="Z2311" s="29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1"/>
      <c r="AL2311" s="11"/>
      <c r="AM2311" s="11"/>
      <c r="AN2311" s="11"/>
      <c r="AO2311" s="11"/>
      <c r="AP2311" s="11"/>
      <c r="AQ2311" s="11"/>
      <c r="AR2311" s="11"/>
      <c r="AS2311" s="11"/>
      <c r="AT2311" s="11"/>
      <c r="AU2311" s="11"/>
      <c r="AV2311" s="11"/>
      <c r="AW2311" s="11"/>
      <c r="AX2311" s="11"/>
      <c r="AY2311" s="11"/>
      <c r="AZ2311" s="11"/>
      <c r="BA2311" s="11"/>
      <c r="BB2311" s="11"/>
    </row>
    <row r="2312" spans="1:54" x14ac:dyDescent="0.25">
      <c r="A2312" s="11"/>
      <c r="B2312" s="12"/>
      <c r="C2312" s="12"/>
      <c r="D2312" s="11"/>
      <c r="E2312" s="11"/>
      <c r="F2312" s="11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1"/>
      <c r="W2312" s="22"/>
      <c r="X2312" s="22"/>
      <c r="Y2312" s="29"/>
      <c r="Z2312" s="29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1"/>
      <c r="AN2312" s="11"/>
      <c r="AO2312" s="11"/>
      <c r="AP2312" s="11"/>
      <c r="AQ2312" s="11"/>
      <c r="AR2312" s="11"/>
      <c r="AS2312" s="11"/>
      <c r="AT2312" s="11"/>
      <c r="AU2312" s="11"/>
      <c r="AV2312" s="11"/>
      <c r="AW2312" s="11"/>
      <c r="AX2312" s="11"/>
      <c r="AY2312" s="11"/>
      <c r="AZ2312" s="11"/>
      <c r="BA2312" s="11"/>
      <c r="BB2312" s="11"/>
    </row>
    <row r="2313" spans="1:54" x14ac:dyDescent="0.25">
      <c r="A2313" s="11"/>
      <c r="B2313" s="12"/>
      <c r="C2313" s="12"/>
      <c r="D2313" s="11"/>
      <c r="E2313" s="11"/>
      <c r="F2313" s="11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1"/>
      <c r="W2313" s="22"/>
      <c r="X2313" s="22"/>
      <c r="Y2313" s="29"/>
      <c r="Z2313" s="29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1"/>
      <c r="AL2313" s="11"/>
      <c r="AM2313" s="11"/>
      <c r="AN2313" s="11"/>
      <c r="AO2313" s="11"/>
      <c r="AP2313" s="11"/>
      <c r="AQ2313" s="11"/>
      <c r="AR2313" s="11"/>
      <c r="AS2313" s="11"/>
      <c r="AT2313" s="11"/>
      <c r="AU2313" s="11"/>
      <c r="AV2313" s="11"/>
      <c r="AW2313" s="11"/>
      <c r="AX2313" s="11"/>
      <c r="AY2313" s="11"/>
      <c r="AZ2313" s="11"/>
      <c r="BA2313" s="11"/>
      <c r="BB2313" s="11"/>
    </row>
    <row r="2314" spans="1:54" x14ac:dyDescent="0.25">
      <c r="A2314" s="11"/>
      <c r="B2314" s="12"/>
      <c r="C2314" s="12"/>
      <c r="D2314" s="11"/>
      <c r="E2314" s="11"/>
      <c r="F2314" s="11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22"/>
      <c r="X2314" s="22"/>
      <c r="Y2314" s="29"/>
      <c r="Z2314" s="29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1"/>
      <c r="AN2314" s="11"/>
      <c r="AO2314" s="11"/>
      <c r="AP2314" s="11"/>
      <c r="AQ2314" s="11"/>
      <c r="AR2314" s="11"/>
      <c r="AS2314" s="11"/>
      <c r="AT2314" s="11"/>
      <c r="AU2314" s="11"/>
      <c r="AV2314" s="11"/>
      <c r="AW2314" s="11"/>
      <c r="AX2314" s="11"/>
      <c r="AY2314" s="11"/>
      <c r="AZ2314" s="11"/>
      <c r="BA2314" s="11"/>
      <c r="BB2314" s="11"/>
    </row>
    <row r="2315" spans="1:54" x14ac:dyDescent="0.25">
      <c r="A2315" s="11"/>
      <c r="B2315" s="12"/>
      <c r="C2315" s="12"/>
      <c r="D2315" s="11"/>
      <c r="E2315" s="11"/>
      <c r="F2315" s="11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1"/>
      <c r="W2315" s="22"/>
      <c r="X2315" s="22"/>
      <c r="Y2315" s="29"/>
      <c r="Z2315" s="29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1"/>
      <c r="AL2315" s="11"/>
      <c r="AM2315" s="11"/>
      <c r="AN2315" s="11"/>
      <c r="AO2315" s="11"/>
      <c r="AP2315" s="11"/>
      <c r="AQ2315" s="11"/>
      <c r="AR2315" s="11"/>
      <c r="AS2315" s="11"/>
      <c r="AT2315" s="11"/>
      <c r="AU2315" s="11"/>
      <c r="AV2315" s="11"/>
      <c r="AW2315" s="11"/>
      <c r="AX2315" s="11"/>
      <c r="AY2315" s="11"/>
      <c r="AZ2315" s="11"/>
      <c r="BA2315" s="11"/>
      <c r="BB2315" s="11"/>
    </row>
    <row r="2316" spans="1:54" x14ac:dyDescent="0.25">
      <c r="A2316" s="11"/>
      <c r="B2316" s="12"/>
      <c r="C2316" s="12"/>
      <c r="D2316" s="11"/>
      <c r="E2316" s="11"/>
      <c r="F2316" s="11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1"/>
      <c r="W2316" s="22"/>
      <c r="X2316" s="22"/>
      <c r="Y2316" s="29"/>
      <c r="Z2316" s="29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1"/>
      <c r="AN2316" s="11"/>
      <c r="AO2316" s="11"/>
      <c r="AP2316" s="11"/>
      <c r="AQ2316" s="11"/>
      <c r="AR2316" s="11"/>
      <c r="AS2316" s="11"/>
      <c r="AT2316" s="11"/>
      <c r="AU2316" s="11"/>
      <c r="AV2316" s="11"/>
      <c r="AW2316" s="11"/>
      <c r="AX2316" s="11"/>
      <c r="AY2316" s="11"/>
      <c r="AZ2316" s="11"/>
      <c r="BA2316" s="11"/>
      <c r="BB2316" s="11"/>
    </row>
    <row r="2317" spans="1:54" x14ac:dyDescent="0.25">
      <c r="A2317" s="11"/>
      <c r="B2317" s="12"/>
      <c r="C2317" s="12"/>
      <c r="D2317" s="11"/>
      <c r="E2317" s="11"/>
      <c r="F2317" s="11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1"/>
      <c r="W2317" s="22"/>
      <c r="X2317" s="22"/>
      <c r="Y2317" s="29"/>
      <c r="Z2317" s="29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1"/>
      <c r="AN2317" s="11"/>
      <c r="AO2317" s="11"/>
      <c r="AP2317" s="11"/>
      <c r="AQ2317" s="11"/>
      <c r="AR2317" s="11"/>
      <c r="AS2317" s="11"/>
      <c r="AT2317" s="11"/>
      <c r="AU2317" s="11"/>
      <c r="AV2317" s="11"/>
      <c r="AW2317" s="11"/>
      <c r="AX2317" s="11"/>
      <c r="AY2317" s="11"/>
      <c r="AZ2317" s="11"/>
      <c r="BA2317" s="11"/>
      <c r="BB2317" s="11"/>
    </row>
    <row r="2318" spans="1:54" x14ac:dyDescent="0.25">
      <c r="A2318" s="11"/>
      <c r="B2318" s="12"/>
      <c r="C2318" s="12"/>
      <c r="D2318" s="11"/>
      <c r="E2318" s="11"/>
      <c r="F2318" s="11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1"/>
      <c r="W2318" s="22"/>
      <c r="X2318" s="22"/>
      <c r="Y2318" s="29"/>
      <c r="Z2318" s="29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1"/>
      <c r="AL2318" s="11"/>
      <c r="AM2318" s="11"/>
      <c r="AN2318" s="11"/>
      <c r="AO2318" s="11"/>
      <c r="AP2318" s="11"/>
      <c r="AQ2318" s="11"/>
      <c r="AR2318" s="11"/>
      <c r="AS2318" s="11"/>
      <c r="AT2318" s="11"/>
      <c r="AU2318" s="11"/>
      <c r="AV2318" s="11"/>
      <c r="AW2318" s="11"/>
      <c r="AX2318" s="11"/>
      <c r="AY2318" s="11"/>
      <c r="AZ2318" s="11"/>
      <c r="BA2318" s="11"/>
      <c r="BB2318" s="11"/>
    </row>
    <row r="2319" spans="1:54" x14ac:dyDescent="0.25">
      <c r="A2319" s="11"/>
      <c r="B2319" s="12"/>
      <c r="C2319" s="12"/>
      <c r="D2319" s="11"/>
      <c r="E2319" s="11"/>
      <c r="F2319" s="11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1"/>
      <c r="W2319" s="22"/>
      <c r="X2319" s="22"/>
      <c r="Y2319" s="29"/>
      <c r="Z2319" s="29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1"/>
      <c r="AN2319" s="11"/>
      <c r="AO2319" s="11"/>
      <c r="AP2319" s="11"/>
      <c r="AQ2319" s="11"/>
      <c r="AR2319" s="11"/>
      <c r="AS2319" s="11"/>
      <c r="AT2319" s="11"/>
      <c r="AU2319" s="11"/>
      <c r="AV2319" s="11"/>
      <c r="AW2319" s="11"/>
      <c r="AX2319" s="11"/>
      <c r="AY2319" s="11"/>
      <c r="AZ2319" s="11"/>
      <c r="BA2319" s="11"/>
      <c r="BB2319" s="11"/>
    </row>
    <row r="2320" spans="1:54" x14ac:dyDescent="0.25">
      <c r="A2320" s="11"/>
      <c r="B2320" s="12"/>
      <c r="C2320" s="12"/>
      <c r="D2320" s="11"/>
      <c r="E2320" s="11"/>
      <c r="F2320" s="11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1"/>
      <c r="W2320" s="22"/>
      <c r="X2320" s="22"/>
      <c r="Y2320" s="29"/>
      <c r="Z2320" s="29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1"/>
      <c r="AL2320" s="11"/>
      <c r="AM2320" s="11"/>
      <c r="AN2320" s="11"/>
      <c r="AO2320" s="11"/>
      <c r="AP2320" s="11"/>
      <c r="AQ2320" s="11"/>
      <c r="AR2320" s="11"/>
      <c r="AS2320" s="11"/>
      <c r="AT2320" s="11"/>
      <c r="AU2320" s="11"/>
      <c r="AV2320" s="11"/>
      <c r="AW2320" s="11"/>
      <c r="AX2320" s="11"/>
      <c r="AY2320" s="11"/>
      <c r="AZ2320" s="11"/>
      <c r="BA2320" s="11"/>
      <c r="BB2320" s="11"/>
    </row>
    <row r="2321" spans="1:54" x14ac:dyDescent="0.25">
      <c r="A2321" s="11"/>
      <c r="B2321" s="12"/>
      <c r="C2321" s="12"/>
      <c r="D2321" s="11"/>
      <c r="E2321" s="11"/>
      <c r="F2321" s="11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1"/>
      <c r="W2321" s="22"/>
      <c r="X2321" s="22"/>
      <c r="Y2321" s="29"/>
      <c r="Z2321" s="29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11"/>
      <c r="AR2321" s="11"/>
      <c r="AS2321" s="11"/>
      <c r="AT2321" s="11"/>
      <c r="AU2321" s="11"/>
      <c r="AV2321" s="11"/>
      <c r="AW2321" s="11"/>
      <c r="AX2321" s="11"/>
      <c r="AY2321" s="11"/>
      <c r="AZ2321" s="11"/>
      <c r="BA2321" s="11"/>
      <c r="BB2321" s="11"/>
    </row>
    <row r="2322" spans="1:54" x14ac:dyDescent="0.25">
      <c r="A2322" s="11"/>
      <c r="B2322" s="12"/>
      <c r="C2322" s="12"/>
      <c r="D2322" s="11"/>
      <c r="E2322" s="11"/>
      <c r="F2322" s="11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1"/>
      <c r="W2322" s="22"/>
      <c r="X2322" s="22"/>
      <c r="Y2322" s="29"/>
      <c r="Z2322" s="29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11"/>
      <c r="AR2322" s="11"/>
      <c r="AS2322" s="11"/>
      <c r="AT2322" s="11"/>
      <c r="AU2322" s="11"/>
      <c r="AV2322" s="11"/>
      <c r="AW2322" s="11"/>
      <c r="AX2322" s="11"/>
      <c r="AY2322" s="11"/>
      <c r="AZ2322" s="11"/>
      <c r="BA2322" s="11"/>
      <c r="BB2322" s="11"/>
    </row>
    <row r="2323" spans="1:54" x14ac:dyDescent="0.25">
      <c r="A2323" s="11"/>
      <c r="B2323" s="12"/>
      <c r="C2323" s="12"/>
      <c r="D2323" s="11"/>
      <c r="E2323" s="11"/>
      <c r="F2323" s="11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1"/>
      <c r="W2323" s="22"/>
      <c r="X2323" s="22"/>
      <c r="Y2323" s="29"/>
      <c r="Z2323" s="29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1"/>
      <c r="AL2323" s="11"/>
      <c r="AM2323" s="11"/>
      <c r="AN2323" s="11"/>
      <c r="AO2323" s="11"/>
      <c r="AP2323" s="11"/>
      <c r="AQ2323" s="11"/>
      <c r="AR2323" s="11"/>
      <c r="AS2323" s="11"/>
      <c r="AT2323" s="11"/>
      <c r="AU2323" s="11"/>
      <c r="AV2323" s="11"/>
      <c r="AW2323" s="11"/>
      <c r="AX2323" s="11"/>
      <c r="AY2323" s="11"/>
      <c r="AZ2323" s="11"/>
      <c r="BA2323" s="11"/>
      <c r="BB2323" s="11"/>
    </row>
    <row r="2324" spans="1:54" x14ac:dyDescent="0.25">
      <c r="A2324" s="11"/>
      <c r="B2324" s="12"/>
      <c r="C2324" s="12"/>
      <c r="D2324" s="11"/>
      <c r="E2324" s="11"/>
      <c r="F2324" s="11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22"/>
      <c r="X2324" s="22"/>
      <c r="Y2324" s="29"/>
      <c r="Z2324" s="29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1"/>
      <c r="AL2324" s="11"/>
      <c r="AM2324" s="11"/>
      <c r="AN2324" s="11"/>
      <c r="AO2324" s="11"/>
      <c r="AP2324" s="11"/>
      <c r="AQ2324" s="11"/>
      <c r="AR2324" s="11"/>
      <c r="AS2324" s="11"/>
      <c r="AT2324" s="11"/>
      <c r="AU2324" s="11"/>
      <c r="AV2324" s="11"/>
      <c r="AW2324" s="11"/>
      <c r="AX2324" s="11"/>
      <c r="AY2324" s="11"/>
      <c r="AZ2324" s="11"/>
      <c r="BA2324" s="11"/>
      <c r="BB2324" s="11"/>
    </row>
    <row r="2325" spans="1:54" x14ac:dyDescent="0.25">
      <c r="A2325" s="11"/>
      <c r="B2325" s="12"/>
      <c r="C2325" s="12"/>
      <c r="D2325" s="11"/>
      <c r="E2325" s="11"/>
      <c r="F2325" s="11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1"/>
      <c r="W2325" s="22"/>
      <c r="X2325" s="22"/>
      <c r="Y2325" s="29"/>
      <c r="Z2325" s="29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1"/>
      <c r="AN2325" s="11"/>
      <c r="AO2325" s="11"/>
      <c r="AP2325" s="11"/>
      <c r="AQ2325" s="11"/>
      <c r="AR2325" s="11"/>
      <c r="AS2325" s="11"/>
      <c r="AT2325" s="11"/>
      <c r="AU2325" s="11"/>
      <c r="AV2325" s="11"/>
      <c r="AW2325" s="11"/>
      <c r="AX2325" s="11"/>
      <c r="AY2325" s="11"/>
      <c r="AZ2325" s="11"/>
      <c r="BA2325" s="11"/>
      <c r="BB2325" s="11"/>
    </row>
    <row r="2326" spans="1:54" x14ac:dyDescent="0.25">
      <c r="A2326" s="11"/>
      <c r="B2326" s="12"/>
      <c r="C2326" s="12"/>
      <c r="D2326" s="11"/>
      <c r="E2326" s="11"/>
      <c r="F2326" s="11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1"/>
      <c r="W2326" s="22"/>
      <c r="X2326" s="22"/>
      <c r="Y2326" s="29"/>
      <c r="Z2326" s="29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1"/>
      <c r="AL2326" s="11"/>
      <c r="AM2326" s="11"/>
      <c r="AN2326" s="11"/>
      <c r="AO2326" s="11"/>
      <c r="AP2326" s="11"/>
      <c r="AQ2326" s="11"/>
      <c r="AR2326" s="11"/>
      <c r="AS2326" s="11"/>
      <c r="AT2326" s="11"/>
      <c r="AU2326" s="11"/>
      <c r="AV2326" s="11"/>
      <c r="AW2326" s="11"/>
      <c r="AX2326" s="11"/>
      <c r="AY2326" s="11"/>
      <c r="AZ2326" s="11"/>
      <c r="BA2326" s="11"/>
      <c r="BB2326" s="11"/>
    </row>
    <row r="2327" spans="1:54" x14ac:dyDescent="0.25">
      <c r="A2327" s="11"/>
      <c r="B2327" s="12"/>
      <c r="C2327" s="12"/>
      <c r="D2327" s="11"/>
      <c r="E2327" s="11"/>
      <c r="F2327" s="11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1"/>
      <c r="W2327" s="22"/>
      <c r="X2327" s="22"/>
      <c r="Y2327" s="29"/>
      <c r="Z2327" s="29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1"/>
      <c r="AL2327" s="11"/>
      <c r="AM2327" s="11"/>
      <c r="AN2327" s="11"/>
      <c r="AO2327" s="11"/>
      <c r="AP2327" s="11"/>
      <c r="AQ2327" s="11"/>
      <c r="AR2327" s="11"/>
      <c r="AS2327" s="11"/>
      <c r="AT2327" s="11"/>
      <c r="AU2327" s="11"/>
      <c r="AV2327" s="11"/>
      <c r="AW2327" s="11"/>
      <c r="AX2327" s="11"/>
      <c r="AY2327" s="11"/>
      <c r="AZ2327" s="11"/>
      <c r="BA2327" s="11"/>
      <c r="BB2327" s="11"/>
    </row>
    <row r="2328" spans="1:54" x14ac:dyDescent="0.25">
      <c r="A2328" s="11"/>
      <c r="B2328" s="12"/>
      <c r="C2328" s="12"/>
      <c r="D2328" s="11"/>
      <c r="E2328" s="11"/>
      <c r="F2328" s="11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1"/>
      <c r="W2328" s="22"/>
      <c r="X2328" s="22"/>
      <c r="Y2328" s="29"/>
      <c r="Z2328" s="29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11"/>
      <c r="AR2328" s="11"/>
      <c r="AS2328" s="11"/>
      <c r="AT2328" s="11"/>
      <c r="AU2328" s="11"/>
      <c r="AV2328" s="11"/>
      <c r="AW2328" s="11"/>
      <c r="AX2328" s="11"/>
      <c r="AY2328" s="11"/>
      <c r="AZ2328" s="11"/>
      <c r="BA2328" s="11"/>
      <c r="BB2328" s="11"/>
    </row>
    <row r="2329" spans="1:54" x14ac:dyDescent="0.25">
      <c r="A2329" s="11"/>
      <c r="B2329" s="12"/>
      <c r="C2329" s="12"/>
      <c r="D2329" s="11"/>
      <c r="E2329" s="11"/>
      <c r="F2329" s="11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1"/>
      <c r="W2329" s="22"/>
      <c r="X2329" s="22"/>
      <c r="Y2329" s="29"/>
      <c r="Z2329" s="29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1"/>
      <c r="AL2329" s="11"/>
      <c r="AM2329" s="11"/>
      <c r="AN2329" s="11"/>
      <c r="AO2329" s="11"/>
      <c r="AP2329" s="11"/>
      <c r="AQ2329" s="11"/>
      <c r="AR2329" s="11"/>
      <c r="AS2329" s="11"/>
      <c r="AT2329" s="11"/>
      <c r="AU2329" s="11"/>
      <c r="AV2329" s="11"/>
      <c r="AW2329" s="11"/>
      <c r="AX2329" s="11"/>
      <c r="AY2329" s="11"/>
      <c r="AZ2329" s="11"/>
      <c r="BA2329" s="11"/>
      <c r="BB2329" s="11"/>
    </row>
    <row r="2330" spans="1:54" x14ac:dyDescent="0.25">
      <c r="A2330" s="11"/>
      <c r="B2330" s="12"/>
      <c r="C2330" s="12"/>
      <c r="D2330" s="11"/>
      <c r="E2330" s="11"/>
      <c r="F2330" s="11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1"/>
      <c r="W2330" s="22"/>
      <c r="X2330" s="22"/>
      <c r="Y2330" s="29"/>
      <c r="Z2330" s="29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11"/>
      <c r="AR2330" s="11"/>
      <c r="AS2330" s="11"/>
      <c r="AT2330" s="11"/>
      <c r="AU2330" s="11"/>
      <c r="AV2330" s="11"/>
      <c r="AW2330" s="11"/>
      <c r="AX2330" s="11"/>
      <c r="AY2330" s="11"/>
      <c r="AZ2330" s="11"/>
      <c r="BA2330" s="11"/>
      <c r="BB2330" s="11"/>
    </row>
    <row r="2331" spans="1:54" x14ac:dyDescent="0.25">
      <c r="A2331" s="11"/>
      <c r="B2331" s="12"/>
      <c r="C2331" s="12"/>
      <c r="D2331" s="11"/>
      <c r="E2331" s="11"/>
      <c r="F2331" s="11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1"/>
      <c r="W2331" s="22"/>
      <c r="X2331" s="22"/>
      <c r="Y2331" s="29"/>
      <c r="Z2331" s="29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11"/>
      <c r="AR2331" s="11"/>
      <c r="AS2331" s="11"/>
      <c r="AT2331" s="11"/>
      <c r="AU2331" s="11"/>
      <c r="AV2331" s="11"/>
      <c r="AW2331" s="11"/>
      <c r="AX2331" s="11"/>
      <c r="AY2331" s="11"/>
      <c r="AZ2331" s="11"/>
      <c r="BA2331" s="11"/>
      <c r="BB2331" s="11"/>
    </row>
    <row r="2332" spans="1:54" x14ac:dyDescent="0.25">
      <c r="A2332" s="11"/>
      <c r="B2332" s="12"/>
      <c r="C2332" s="12"/>
      <c r="D2332" s="11"/>
      <c r="E2332" s="11"/>
      <c r="F2332" s="11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1"/>
      <c r="W2332" s="22"/>
      <c r="X2332" s="22"/>
      <c r="Y2332" s="29"/>
      <c r="Z2332" s="29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1"/>
      <c r="AL2332" s="11"/>
      <c r="AM2332" s="11"/>
      <c r="AN2332" s="11"/>
      <c r="AO2332" s="11"/>
      <c r="AP2332" s="11"/>
      <c r="AQ2332" s="11"/>
      <c r="AR2332" s="11"/>
      <c r="AS2332" s="11"/>
      <c r="AT2332" s="11"/>
      <c r="AU2332" s="11"/>
      <c r="AV2332" s="11"/>
      <c r="AW2332" s="11"/>
      <c r="AX2332" s="11"/>
      <c r="AY2332" s="11"/>
      <c r="AZ2332" s="11"/>
      <c r="BA2332" s="11"/>
      <c r="BB2332" s="11"/>
    </row>
    <row r="2333" spans="1:54" x14ac:dyDescent="0.25">
      <c r="A2333" s="11"/>
      <c r="B2333" s="12"/>
      <c r="C2333" s="12"/>
      <c r="D2333" s="11"/>
      <c r="E2333" s="11"/>
      <c r="F2333" s="11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1"/>
      <c r="W2333" s="22"/>
      <c r="X2333" s="22"/>
      <c r="Y2333" s="29"/>
      <c r="Z2333" s="29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1"/>
      <c r="AL2333" s="11"/>
      <c r="AM2333" s="11"/>
      <c r="AN2333" s="11"/>
      <c r="AO2333" s="11"/>
      <c r="AP2333" s="11"/>
      <c r="AQ2333" s="11"/>
      <c r="AR2333" s="11"/>
      <c r="AS2333" s="11"/>
      <c r="AT2333" s="11"/>
      <c r="AU2333" s="11"/>
      <c r="AV2333" s="11"/>
      <c r="AW2333" s="11"/>
      <c r="AX2333" s="11"/>
      <c r="AY2333" s="11"/>
      <c r="AZ2333" s="11"/>
      <c r="BA2333" s="11"/>
      <c r="BB2333" s="11"/>
    </row>
    <row r="2334" spans="1:54" x14ac:dyDescent="0.25">
      <c r="A2334" s="11"/>
      <c r="B2334" s="12"/>
      <c r="C2334" s="12"/>
      <c r="D2334" s="11"/>
      <c r="E2334" s="11"/>
      <c r="F2334" s="11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22"/>
      <c r="X2334" s="22"/>
      <c r="Y2334" s="29"/>
      <c r="Z2334" s="29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11"/>
      <c r="AR2334" s="11"/>
      <c r="AS2334" s="11"/>
      <c r="AT2334" s="11"/>
      <c r="AU2334" s="11"/>
      <c r="AV2334" s="11"/>
      <c r="AW2334" s="11"/>
      <c r="AX2334" s="11"/>
      <c r="AY2334" s="11"/>
      <c r="AZ2334" s="11"/>
      <c r="BA2334" s="11"/>
      <c r="BB2334" s="11"/>
    </row>
    <row r="2335" spans="1:54" x14ac:dyDescent="0.25">
      <c r="A2335" s="11"/>
      <c r="B2335" s="12"/>
      <c r="C2335" s="12"/>
      <c r="D2335" s="11"/>
      <c r="E2335" s="11"/>
      <c r="F2335" s="11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1"/>
      <c r="W2335" s="22"/>
      <c r="X2335" s="22"/>
      <c r="Y2335" s="29"/>
      <c r="Z2335" s="29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1"/>
      <c r="AL2335" s="11"/>
      <c r="AM2335" s="11"/>
      <c r="AN2335" s="11"/>
      <c r="AO2335" s="11"/>
      <c r="AP2335" s="11"/>
      <c r="AQ2335" s="11"/>
      <c r="AR2335" s="11"/>
      <c r="AS2335" s="11"/>
      <c r="AT2335" s="11"/>
      <c r="AU2335" s="11"/>
      <c r="AV2335" s="11"/>
      <c r="AW2335" s="11"/>
      <c r="AX2335" s="11"/>
      <c r="AY2335" s="11"/>
      <c r="AZ2335" s="11"/>
      <c r="BA2335" s="11"/>
      <c r="BB2335" s="11"/>
    </row>
    <row r="2336" spans="1:54" x14ac:dyDescent="0.25">
      <c r="A2336" s="11"/>
      <c r="B2336" s="12"/>
      <c r="C2336" s="12"/>
      <c r="D2336" s="11"/>
      <c r="E2336" s="11"/>
      <c r="F2336" s="11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1"/>
      <c r="W2336" s="22"/>
      <c r="X2336" s="22"/>
      <c r="Y2336" s="29"/>
      <c r="Z2336" s="29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1"/>
      <c r="AL2336" s="11"/>
      <c r="AM2336" s="11"/>
      <c r="AN2336" s="11"/>
      <c r="AO2336" s="11"/>
      <c r="AP2336" s="11"/>
      <c r="AQ2336" s="11"/>
      <c r="AR2336" s="11"/>
      <c r="AS2336" s="11"/>
      <c r="AT2336" s="11"/>
      <c r="AU2336" s="11"/>
      <c r="AV2336" s="11"/>
      <c r="AW2336" s="11"/>
      <c r="AX2336" s="11"/>
      <c r="AY2336" s="11"/>
      <c r="AZ2336" s="11"/>
      <c r="BA2336" s="11"/>
      <c r="BB2336" s="11"/>
    </row>
    <row r="2337" spans="1:54" x14ac:dyDescent="0.25">
      <c r="A2337" s="11"/>
      <c r="B2337" s="12"/>
      <c r="C2337" s="12"/>
      <c r="D2337" s="11"/>
      <c r="E2337" s="11"/>
      <c r="F2337" s="11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1"/>
      <c r="W2337" s="22"/>
      <c r="X2337" s="22"/>
      <c r="Y2337" s="29"/>
      <c r="Z2337" s="29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11"/>
      <c r="AR2337" s="11"/>
      <c r="AS2337" s="11"/>
      <c r="AT2337" s="11"/>
      <c r="AU2337" s="11"/>
      <c r="AV2337" s="11"/>
      <c r="AW2337" s="11"/>
      <c r="AX2337" s="11"/>
      <c r="AY2337" s="11"/>
      <c r="AZ2337" s="11"/>
      <c r="BA2337" s="11"/>
      <c r="BB2337" s="11"/>
    </row>
    <row r="2338" spans="1:54" x14ac:dyDescent="0.25">
      <c r="A2338" s="11"/>
      <c r="B2338" s="12"/>
      <c r="C2338" s="12"/>
      <c r="D2338" s="11"/>
      <c r="E2338" s="11"/>
      <c r="F2338" s="11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1"/>
      <c r="W2338" s="22"/>
      <c r="X2338" s="22"/>
      <c r="Y2338" s="29"/>
      <c r="Z2338" s="29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11"/>
      <c r="AR2338" s="11"/>
      <c r="AS2338" s="11"/>
      <c r="AT2338" s="11"/>
      <c r="AU2338" s="11"/>
      <c r="AV2338" s="11"/>
      <c r="AW2338" s="11"/>
      <c r="AX2338" s="11"/>
      <c r="AY2338" s="11"/>
      <c r="AZ2338" s="11"/>
      <c r="BA2338" s="11"/>
      <c r="BB2338" s="11"/>
    </row>
    <row r="2339" spans="1:54" x14ac:dyDescent="0.25">
      <c r="A2339" s="11"/>
      <c r="B2339" s="12"/>
      <c r="C2339" s="12"/>
      <c r="D2339" s="11"/>
      <c r="E2339" s="11"/>
      <c r="F2339" s="11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1"/>
      <c r="W2339" s="22"/>
      <c r="X2339" s="22"/>
      <c r="Y2339" s="29"/>
      <c r="Z2339" s="29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11"/>
      <c r="AR2339" s="11"/>
      <c r="AS2339" s="11"/>
      <c r="AT2339" s="11"/>
      <c r="AU2339" s="11"/>
      <c r="AV2339" s="11"/>
      <c r="AW2339" s="11"/>
      <c r="AX2339" s="11"/>
      <c r="AY2339" s="11"/>
      <c r="AZ2339" s="11"/>
      <c r="BA2339" s="11"/>
      <c r="BB2339" s="11"/>
    </row>
    <row r="2340" spans="1:54" x14ac:dyDescent="0.25">
      <c r="A2340" s="11"/>
      <c r="B2340" s="12"/>
      <c r="C2340" s="12"/>
      <c r="D2340" s="11"/>
      <c r="E2340" s="11"/>
      <c r="F2340" s="11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1"/>
      <c r="W2340" s="22"/>
      <c r="X2340" s="22"/>
      <c r="Y2340" s="29"/>
      <c r="Z2340" s="29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11"/>
      <c r="AR2340" s="11"/>
      <c r="AS2340" s="11"/>
      <c r="AT2340" s="11"/>
      <c r="AU2340" s="11"/>
      <c r="AV2340" s="11"/>
      <c r="AW2340" s="11"/>
      <c r="AX2340" s="11"/>
      <c r="AY2340" s="11"/>
      <c r="AZ2340" s="11"/>
      <c r="BA2340" s="11"/>
      <c r="BB2340" s="11"/>
    </row>
    <row r="2341" spans="1:54" x14ac:dyDescent="0.25">
      <c r="A2341" s="11"/>
      <c r="B2341" s="12"/>
      <c r="C2341" s="12"/>
      <c r="D2341" s="11"/>
      <c r="E2341" s="11"/>
      <c r="F2341" s="11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1"/>
      <c r="W2341" s="22"/>
      <c r="X2341" s="22"/>
      <c r="Y2341" s="29"/>
      <c r="Z2341" s="29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1"/>
      <c r="AL2341" s="11"/>
      <c r="AM2341" s="11"/>
      <c r="AN2341" s="11"/>
      <c r="AO2341" s="11"/>
      <c r="AP2341" s="11"/>
      <c r="AQ2341" s="11"/>
      <c r="AR2341" s="11"/>
      <c r="AS2341" s="11"/>
      <c r="AT2341" s="11"/>
      <c r="AU2341" s="11"/>
      <c r="AV2341" s="11"/>
      <c r="AW2341" s="11"/>
      <c r="AX2341" s="11"/>
      <c r="AY2341" s="11"/>
      <c r="AZ2341" s="11"/>
      <c r="BA2341" s="11"/>
      <c r="BB2341" s="11"/>
    </row>
    <row r="2342" spans="1:54" x14ac:dyDescent="0.25">
      <c r="A2342" s="11"/>
      <c r="B2342" s="12"/>
      <c r="C2342" s="12"/>
      <c r="D2342" s="11"/>
      <c r="E2342" s="11"/>
      <c r="F2342" s="11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1"/>
      <c r="W2342" s="22"/>
      <c r="X2342" s="22"/>
      <c r="Y2342" s="29"/>
      <c r="Z2342" s="29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1"/>
      <c r="AL2342" s="11"/>
      <c r="AM2342" s="11"/>
      <c r="AN2342" s="11"/>
      <c r="AO2342" s="11"/>
      <c r="AP2342" s="11"/>
      <c r="AQ2342" s="11"/>
      <c r="AR2342" s="11"/>
      <c r="AS2342" s="11"/>
      <c r="AT2342" s="11"/>
      <c r="AU2342" s="11"/>
      <c r="AV2342" s="11"/>
      <c r="AW2342" s="11"/>
      <c r="AX2342" s="11"/>
      <c r="AY2342" s="11"/>
      <c r="AZ2342" s="11"/>
      <c r="BA2342" s="11"/>
      <c r="BB2342" s="11"/>
    </row>
    <row r="2343" spans="1:54" x14ac:dyDescent="0.25">
      <c r="A2343" s="11"/>
      <c r="B2343" s="12"/>
      <c r="C2343" s="12"/>
      <c r="D2343" s="11"/>
      <c r="E2343" s="11"/>
      <c r="F2343" s="11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1"/>
      <c r="W2343" s="22"/>
      <c r="X2343" s="22"/>
      <c r="Y2343" s="29"/>
      <c r="Z2343" s="29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1"/>
      <c r="AL2343" s="11"/>
      <c r="AM2343" s="11"/>
      <c r="AN2343" s="11"/>
      <c r="AO2343" s="11"/>
      <c r="AP2343" s="11"/>
      <c r="AQ2343" s="11"/>
      <c r="AR2343" s="11"/>
      <c r="AS2343" s="11"/>
      <c r="AT2343" s="11"/>
      <c r="AU2343" s="11"/>
      <c r="AV2343" s="11"/>
      <c r="AW2343" s="11"/>
      <c r="AX2343" s="11"/>
      <c r="AY2343" s="11"/>
      <c r="AZ2343" s="11"/>
      <c r="BA2343" s="11"/>
      <c r="BB2343" s="11"/>
    </row>
    <row r="2344" spans="1:54" x14ac:dyDescent="0.25">
      <c r="A2344" s="11"/>
      <c r="B2344" s="12"/>
      <c r="C2344" s="12"/>
      <c r="D2344" s="11"/>
      <c r="E2344" s="11"/>
      <c r="F2344" s="11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22"/>
      <c r="X2344" s="22"/>
      <c r="Y2344" s="29"/>
      <c r="Z2344" s="29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11"/>
      <c r="AR2344" s="11"/>
      <c r="AS2344" s="11"/>
      <c r="AT2344" s="11"/>
      <c r="AU2344" s="11"/>
      <c r="AV2344" s="11"/>
      <c r="AW2344" s="11"/>
      <c r="AX2344" s="11"/>
      <c r="AY2344" s="11"/>
      <c r="AZ2344" s="11"/>
      <c r="BA2344" s="11"/>
      <c r="BB2344" s="11"/>
    </row>
    <row r="2345" spans="1:54" x14ac:dyDescent="0.25">
      <c r="A2345" s="11"/>
      <c r="B2345" s="12"/>
      <c r="C2345" s="12"/>
      <c r="D2345" s="11"/>
      <c r="E2345" s="11"/>
      <c r="F2345" s="11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1"/>
      <c r="W2345" s="22"/>
      <c r="X2345" s="22"/>
      <c r="Y2345" s="29"/>
      <c r="Z2345" s="29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1"/>
      <c r="AL2345" s="11"/>
      <c r="AM2345" s="11"/>
      <c r="AN2345" s="11"/>
      <c r="AO2345" s="11"/>
      <c r="AP2345" s="11"/>
      <c r="AQ2345" s="11"/>
      <c r="AR2345" s="11"/>
      <c r="AS2345" s="11"/>
      <c r="AT2345" s="11"/>
      <c r="AU2345" s="11"/>
      <c r="AV2345" s="11"/>
      <c r="AW2345" s="11"/>
      <c r="AX2345" s="11"/>
      <c r="AY2345" s="11"/>
      <c r="AZ2345" s="11"/>
      <c r="BA2345" s="11"/>
      <c r="BB2345" s="11"/>
    </row>
    <row r="2346" spans="1:54" x14ac:dyDescent="0.25">
      <c r="A2346" s="11"/>
      <c r="B2346" s="12"/>
      <c r="C2346" s="12"/>
      <c r="D2346" s="11"/>
      <c r="E2346" s="11"/>
      <c r="F2346" s="11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1"/>
      <c r="W2346" s="22"/>
      <c r="X2346" s="22"/>
      <c r="Y2346" s="29"/>
      <c r="Z2346" s="29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1"/>
      <c r="AL2346" s="11"/>
      <c r="AM2346" s="11"/>
      <c r="AN2346" s="11"/>
      <c r="AO2346" s="11"/>
      <c r="AP2346" s="11"/>
      <c r="AQ2346" s="11"/>
      <c r="AR2346" s="11"/>
      <c r="AS2346" s="11"/>
      <c r="AT2346" s="11"/>
      <c r="AU2346" s="11"/>
      <c r="AV2346" s="11"/>
      <c r="AW2346" s="11"/>
      <c r="AX2346" s="11"/>
      <c r="AY2346" s="11"/>
      <c r="AZ2346" s="11"/>
      <c r="BA2346" s="11"/>
      <c r="BB2346" s="11"/>
    </row>
    <row r="2347" spans="1:54" x14ac:dyDescent="0.25">
      <c r="A2347" s="11"/>
      <c r="B2347" s="12"/>
      <c r="C2347" s="12"/>
      <c r="D2347" s="11"/>
      <c r="E2347" s="11"/>
      <c r="F2347" s="11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1"/>
      <c r="W2347" s="22"/>
      <c r="X2347" s="22"/>
      <c r="Y2347" s="29"/>
      <c r="Z2347" s="29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1"/>
      <c r="AL2347" s="11"/>
      <c r="AM2347" s="11"/>
      <c r="AN2347" s="11"/>
      <c r="AO2347" s="11"/>
      <c r="AP2347" s="11"/>
      <c r="AQ2347" s="11"/>
      <c r="AR2347" s="11"/>
      <c r="AS2347" s="11"/>
      <c r="AT2347" s="11"/>
      <c r="AU2347" s="11"/>
      <c r="AV2347" s="11"/>
      <c r="AW2347" s="11"/>
      <c r="AX2347" s="11"/>
      <c r="AY2347" s="11"/>
      <c r="AZ2347" s="11"/>
      <c r="BA2347" s="11"/>
      <c r="BB2347" s="11"/>
    </row>
    <row r="2348" spans="1:54" x14ac:dyDescent="0.25">
      <c r="A2348" s="11"/>
      <c r="B2348" s="12"/>
      <c r="C2348" s="12"/>
      <c r="D2348" s="11"/>
      <c r="E2348" s="11"/>
      <c r="F2348" s="11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1"/>
      <c r="W2348" s="22"/>
      <c r="X2348" s="22"/>
      <c r="Y2348" s="29"/>
      <c r="Z2348" s="29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11"/>
      <c r="AR2348" s="11"/>
      <c r="AS2348" s="11"/>
      <c r="AT2348" s="11"/>
      <c r="AU2348" s="11"/>
      <c r="AV2348" s="11"/>
      <c r="AW2348" s="11"/>
      <c r="AX2348" s="11"/>
      <c r="AY2348" s="11"/>
      <c r="AZ2348" s="11"/>
      <c r="BA2348" s="11"/>
      <c r="BB2348" s="11"/>
    </row>
    <row r="2349" spans="1:54" x14ac:dyDescent="0.25">
      <c r="A2349" s="11"/>
      <c r="B2349" s="12"/>
      <c r="C2349" s="12"/>
      <c r="D2349" s="11"/>
      <c r="E2349" s="11"/>
      <c r="F2349" s="11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1"/>
      <c r="W2349" s="22"/>
      <c r="X2349" s="22"/>
      <c r="Y2349" s="29"/>
      <c r="Z2349" s="29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1"/>
      <c r="AL2349" s="11"/>
      <c r="AM2349" s="11"/>
      <c r="AN2349" s="11"/>
      <c r="AO2349" s="11"/>
      <c r="AP2349" s="11"/>
      <c r="AQ2349" s="11"/>
      <c r="AR2349" s="11"/>
      <c r="AS2349" s="11"/>
      <c r="AT2349" s="11"/>
      <c r="AU2349" s="11"/>
      <c r="AV2349" s="11"/>
      <c r="AW2349" s="11"/>
      <c r="AX2349" s="11"/>
      <c r="AY2349" s="11"/>
      <c r="AZ2349" s="11"/>
      <c r="BA2349" s="11"/>
      <c r="BB2349" s="11"/>
    </row>
    <row r="2350" spans="1:54" x14ac:dyDescent="0.25">
      <c r="A2350" s="11"/>
      <c r="B2350" s="12"/>
      <c r="C2350" s="12"/>
      <c r="D2350" s="11"/>
      <c r="E2350" s="11"/>
      <c r="F2350" s="11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1"/>
      <c r="W2350" s="22"/>
      <c r="X2350" s="22"/>
      <c r="Y2350" s="29"/>
      <c r="Z2350" s="29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1"/>
      <c r="AL2350" s="11"/>
      <c r="AM2350" s="11"/>
      <c r="AN2350" s="11"/>
      <c r="AO2350" s="11"/>
      <c r="AP2350" s="11"/>
      <c r="AQ2350" s="11"/>
      <c r="AR2350" s="11"/>
      <c r="AS2350" s="11"/>
      <c r="AT2350" s="11"/>
      <c r="AU2350" s="11"/>
      <c r="AV2350" s="11"/>
      <c r="AW2350" s="11"/>
      <c r="AX2350" s="11"/>
      <c r="AY2350" s="11"/>
      <c r="AZ2350" s="11"/>
      <c r="BA2350" s="11"/>
      <c r="BB2350" s="11"/>
    </row>
    <row r="2351" spans="1:54" x14ac:dyDescent="0.25">
      <c r="A2351" s="11"/>
      <c r="B2351" s="12"/>
      <c r="C2351" s="12"/>
      <c r="D2351" s="11"/>
      <c r="E2351" s="11"/>
      <c r="F2351" s="11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1"/>
      <c r="W2351" s="22"/>
      <c r="X2351" s="22"/>
      <c r="Y2351" s="29"/>
      <c r="Z2351" s="29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1"/>
      <c r="AL2351" s="11"/>
      <c r="AM2351" s="11"/>
      <c r="AN2351" s="11"/>
      <c r="AO2351" s="11"/>
      <c r="AP2351" s="11"/>
      <c r="AQ2351" s="11"/>
      <c r="AR2351" s="11"/>
      <c r="AS2351" s="11"/>
      <c r="AT2351" s="11"/>
      <c r="AU2351" s="11"/>
      <c r="AV2351" s="11"/>
      <c r="AW2351" s="11"/>
      <c r="AX2351" s="11"/>
      <c r="AY2351" s="11"/>
      <c r="AZ2351" s="11"/>
      <c r="BA2351" s="11"/>
      <c r="BB2351" s="11"/>
    </row>
    <row r="2352" spans="1:54" x14ac:dyDescent="0.25">
      <c r="A2352" s="11"/>
      <c r="B2352" s="12"/>
      <c r="C2352" s="12"/>
      <c r="D2352" s="11"/>
      <c r="E2352" s="11"/>
      <c r="F2352" s="11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1"/>
      <c r="W2352" s="22"/>
      <c r="X2352" s="22"/>
      <c r="Y2352" s="29"/>
      <c r="Z2352" s="29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1"/>
      <c r="AL2352" s="11"/>
      <c r="AM2352" s="11"/>
      <c r="AN2352" s="11"/>
      <c r="AO2352" s="11"/>
      <c r="AP2352" s="11"/>
      <c r="AQ2352" s="11"/>
      <c r="AR2352" s="11"/>
      <c r="AS2352" s="11"/>
      <c r="AT2352" s="11"/>
      <c r="AU2352" s="11"/>
      <c r="AV2352" s="11"/>
      <c r="AW2352" s="11"/>
      <c r="AX2352" s="11"/>
      <c r="AY2352" s="11"/>
      <c r="AZ2352" s="11"/>
      <c r="BA2352" s="11"/>
      <c r="BB2352" s="11"/>
    </row>
    <row r="2353" spans="1:54" x14ac:dyDescent="0.25">
      <c r="A2353" s="11"/>
      <c r="B2353" s="12"/>
      <c r="C2353" s="12"/>
      <c r="D2353" s="11"/>
      <c r="E2353" s="11"/>
      <c r="F2353" s="11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1"/>
      <c r="W2353" s="22"/>
      <c r="X2353" s="22"/>
      <c r="Y2353" s="29"/>
      <c r="Z2353" s="29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1"/>
      <c r="AL2353" s="11"/>
      <c r="AM2353" s="11"/>
      <c r="AN2353" s="11"/>
      <c r="AO2353" s="11"/>
      <c r="AP2353" s="11"/>
      <c r="AQ2353" s="11"/>
      <c r="AR2353" s="11"/>
      <c r="AS2353" s="11"/>
      <c r="AT2353" s="11"/>
      <c r="AU2353" s="11"/>
      <c r="AV2353" s="11"/>
      <c r="AW2353" s="11"/>
      <c r="AX2353" s="11"/>
      <c r="AY2353" s="11"/>
      <c r="AZ2353" s="11"/>
      <c r="BA2353" s="11"/>
      <c r="BB2353" s="11"/>
    </row>
    <row r="2354" spans="1:54" x14ac:dyDescent="0.25">
      <c r="A2354" s="11"/>
      <c r="B2354" s="12"/>
      <c r="C2354" s="12"/>
      <c r="D2354" s="11"/>
      <c r="E2354" s="11"/>
      <c r="F2354" s="11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22"/>
      <c r="X2354" s="22"/>
      <c r="Y2354" s="29"/>
      <c r="Z2354" s="29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11"/>
      <c r="AR2354" s="11"/>
      <c r="AS2354" s="11"/>
      <c r="AT2354" s="11"/>
      <c r="AU2354" s="11"/>
      <c r="AV2354" s="11"/>
      <c r="AW2354" s="11"/>
      <c r="AX2354" s="11"/>
      <c r="AY2354" s="11"/>
      <c r="AZ2354" s="11"/>
      <c r="BA2354" s="11"/>
      <c r="BB2354" s="11"/>
    </row>
    <row r="2355" spans="1:54" x14ac:dyDescent="0.25">
      <c r="A2355" s="11"/>
      <c r="B2355" s="12"/>
      <c r="C2355" s="12"/>
      <c r="D2355" s="11"/>
      <c r="E2355" s="11"/>
      <c r="F2355" s="11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1"/>
      <c r="W2355" s="22"/>
      <c r="X2355" s="22"/>
      <c r="Y2355" s="29"/>
      <c r="Z2355" s="29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1"/>
      <c r="AL2355" s="11"/>
      <c r="AM2355" s="11"/>
      <c r="AN2355" s="11"/>
      <c r="AO2355" s="11"/>
      <c r="AP2355" s="11"/>
      <c r="AQ2355" s="11"/>
      <c r="AR2355" s="11"/>
      <c r="AS2355" s="11"/>
      <c r="AT2355" s="11"/>
      <c r="AU2355" s="11"/>
      <c r="AV2355" s="11"/>
      <c r="AW2355" s="11"/>
      <c r="AX2355" s="11"/>
      <c r="AY2355" s="11"/>
      <c r="AZ2355" s="11"/>
      <c r="BA2355" s="11"/>
      <c r="BB2355" s="11"/>
    </row>
    <row r="2356" spans="1:54" x14ac:dyDescent="0.25">
      <c r="A2356" s="11"/>
      <c r="B2356" s="12"/>
      <c r="C2356" s="12"/>
      <c r="D2356" s="11"/>
      <c r="E2356" s="11"/>
      <c r="F2356" s="11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1"/>
      <c r="W2356" s="22"/>
      <c r="X2356" s="22"/>
      <c r="Y2356" s="29"/>
      <c r="Z2356" s="29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1"/>
      <c r="AN2356" s="11"/>
      <c r="AO2356" s="11"/>
      <c r="AP2356" s="11"/>
      <c r="AQ2356" s="11"/>
      <c r="AR2356" s="11"/>
      <c r="AS2356" s="11"/>
      <c r="AT2356" s="11"/>
      <c r="AU2356" s="11"/>
      <c r="AV2356" s="11"/>
      <c r="AW2356" s="11"/>
      <c r="AX2356" s="11"/>
      <c r="AY2356" s="11"/>
      <c r="AZ2356" s="11"/>
      <c r="BA2356" s="11"/>
      <c r="BB2356" s="11"/>
    </row>
    <row r="2357" spans="1:54" x14ac:dyDescent="0.25">
      <c r="A2357" s="11"/>
      <c r="B2357" s="12"/>
      <c r="C2357" s="12"/>
      <c r="D2357" s="11"/>
      <c r="E2357" s="11"/>
      <c r="F2357" s="11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1"/>
      <c r="W2357" s="22"/>
      <c r="X2357" s="22"/>
      <c r="Y2357" s="29"/>
      <c r="Z2357" s="29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1"/>
      <c r="AL2357" s="11"/>
      <c r="AM2357" s="11"/>
      <c r="AN2357" s="11"/>
      <c r="AO2357" s="11"/>
      <c r="AP2357" s="11"/>
      <c r="AQ2357" s="11"/>
      <c r="AR2357" s="11"/>
      <c r="AS2357" s="11"/>
      <c r="AT2357" s="11"/>
      <c r="AU2357" s="11"/>
      <c r="AV2357" s="11"/>
      <c r="AW2357" s="11"/>
      <c r="AX2357" s="11"/>
      <c r="AY2357" s="11"/>
      <c r="AZ2357" s="11"/>
      <c r="BA2357" s="11"/>
      <c r="BB2357" s="11"/>
    </row>
    <row r="2358" spans="1:54" x14ac:dyDescent="0.25">
      <c r="A2358" s="11"/>
      <c r="B2358" s="12"/>
      <c r="C2358" s="12"/>
      <c r="D2358" s="11"/>
      <c r="E2358" s="11"/>
      <c r="F2358" s="11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1"/>
      <c r="W2358" s="22"/>
      <c r="X2358" s="22"/>
      <c r="Y2358" s="29"/>
      <c r="Z2358" s="29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1"/>
      <c r="AL2358" s="11"/>
      <c r="AM2358" s="11"/>
      <c r="AN2358" s="11"/>
      <c r="AO2358" s="11"/>
      <c r="AP2358" s="11"/>
      <c r="AQ2358" s="11"/>
      <c r="AR2358" s="11"/>
      <c r="AS2358" s="11"/>
      <c r="AT2358" s="11"/>
      <c r="AU2358" s="11"/>
      <c r="AV2358" s="11"/>
      <c r="AW2358" s="11"/>
      <c r="AX2358" s="11"/>
      <c r="AY2358" s="11"/>
      <c r="AZ2358" s="11"/>
      <c r="BA2358" s="11"/>
      <c r="BB2358" s="11"/>
    </row>
    <row r="2359" spans="1:54" x14ac:dyDescent="0.25">
      <c r="A2359" s="11"/>
      <c r="B2359" s="12"/>
      <c r="C2359" s="12"/>
      <c r="D2359" s="11"/>
      <c r="E2359" s="11"/>
      <c r="F2359" s="11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1"/>
      <c r="W2359" s="22"/>
      <c r="X2359" s="22"/>
      <c r="Y2359" s="29"/>
      <c r="Z2359" s="29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1"/>
      <c r="AL2359" s="11"/>
      <c r="AM2359" s="11"/>
      <c r="AN2359" s="11"/>
      <c r="AO2359" s="11"/>
      <c r="AP2359" s="11"/>
      <c r="AQ2359" s="11"/>
      <c r="AR2359" s="11"/>
      <c r="AS2359" s="11"/>
      <c r="AT2359" s="11"/>
      <c r="AU2359" s="11"/>
      <c r="AV2359" s="11"/>
      <c r="AW2359" s="11"/>
      <c r="AX2359" s="11"/>
      <c r="AY2359" s="11"/>
      <c r="AZ2359" s="11"/>
      <c r="BA2359" s="11"/>
      <c r="BB2359" s="11"/>
    </row>
    <row r="2360" spans="1:54" x14ac:dyDescent="0.25">
      <c r="A2360" s="11"/>
      <c r="B2360" s="12"/>
      <c r="C2360" s="12"/>
      <c r="D2360" s="11"/>
      <c r="E2360" s="11"/>
      <c r="F2360" s="11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1"/>
      <c r="W2360" s="22"/>
      <c r="X2360" s="22"/>
      <c r="Y2360" s="29"/>
      <c r="Z2360" s="29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1"/>
      <c r="AL2360" s="11"/>
      <c r="AM2360" s="11"/>
      <c r="AN2360" s="11"/>
      <c r="AO2360" s="11"/>
      <c r="AP2360" s="11"/>
      <c r="AQ2360" s="11"/>
      <c r="AR2360" s="11"/>
      <c r="AS2360" s="11"/>
      <c r="AT2360" s="11"/>
      <c r="AU2360" s="11"/>
      <c r="AV2360" s="11"/>
      <c r="AW2360" s="11"/>
      <c r="AX2360" s="11"/>
      <c r="AY2360" s="11"/>
      <c r="AZ2360" s="11"/>
      <c r="BA2360" s="11"/>
      <c r="BB2360" s="11"/>
    </row>
    <row r="2361" spans="1:54" x14ac:dyDescent="0.25">
      <c r="A2361" s="11"/>
      <c r="B2361" s="12"/>
      <c r="C2361" s="12"/>
      <c r="D2361" s="11"/>
      <c r="E2361" s="11"/>
      <c r="F2361" s="11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1"/>
      <c r="W2361" s="22"/>
      <c r="X2361" s="22"/>
      <c r="Y2361" s="29"/>
      <c r="Z2361" s="29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1"/>
      <c r="AL2361" s="11"/>
      <c r="AM2361" s="11"/>
      <c r="AN2361" s="11"/>
      <c r="AO2361" s="11"/>
      <c r="AP2361" s="11"/>
      <c r="AQ2361" s="11"/>
      <c r="AR2361" s="11"/>
      <c r="AS2361" s="11"/>
      <c r="AT2361" s="11"/>
      <c r="AU2361" s="11"/>
      <c r="AV2361" s="11"/>
      <c r="AW2361" s="11"/>
      <c r="AX2361" s="11"/>
      <c r="AY2361" s="11"/>
      <c r="AZ2361" s="11"/>
      <c r="BA2361" s="11"/>
      <c r="BB2361" s="11"/>
    </row>
    <row r="2362" spans="1:54" x14ac:dyDescent="0.25">
      <c r="A2362" s="11"/>
      <c r="B2362" s="12"/>
      <c r="C2362" s="12"/>
      <c r="D2362" s="11"/>
      <c r="E2362" s="11"/>
      <c r="F2362" s="11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1"/>
      <c r="W2362" s="22"/>
      <c r="X2362" s="22"/>
      <c r="Y2362" s="29"/>
      <c r="Z2362" s="29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1"/>
      <c r="AL2362" s="11"/>
      <c r="AM2362" s="11"/>
      <c r="AN2362" s="11"/>
      <c r="AO2362" s="11"/>
      <c r="AP2362" s="11"/>
      <c r="AQ2362" s="11"/>
      <c r="AR2362" s="11"/>
      <c r="AS2362" s="11"/>
      <c r="AT2362" s="11"/>
      <c r="AU2362" s="11"/>
      <c r="AV2362" s="11"/>
      <c r="AW2362" s="11"/>
      <c r="AX2362" s="11"/>
      <c r="AY2362" s="11"/>
      <c r="AZ2362" s="11"/>
      <c r="BA2362" s="11"/>
      <c r="BB2362" s="11"/>
    </row>
    <row r="2363" spans="1:54" x14ac:dyDescent="0.25">
      <c r="A2363" s="11"/>
      <c r="B2363" s="12"/>
      <c r="C2363" s="12"/>
      <c r="D2363" s="11"/>
      <c r="E2363" s="11"/>
      <c r="F2363" s="11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1"/>
      <c r="W2363" s="22"/>
      <c r="X2363" s="22"/>
      <c r="Y2363" s="29"/>
      <c r="Z2363" s="29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1"/>
      <c r="AL2363" s="11"/>
      <c r="AM2363" s="11"/>
      <c r="AN2363" s="11"/>
      <c r="AO2363" s="11"/>
      <c r="AP2363" s="11"/>
      <c r="AQ2363" s="11"/>
      <c r="AR2363" s="11"/>
      <c r="AS2363" s="11"/>
      <c r="AT2363" s="11"/>
      <c r="AU2363" s="11"/>
      <c r="AV2363" s="11"/>
      <c r="AW2363" s="11"/>
      <c r="AX2363" s="11"/>
      <c r="AY2363" s="11"/>
      <c r="AZ2363" s="11"/>
      <c r="BA2363" s="11"/>
      <c r="BB2363" s="11"/>
    </row>
    <row r="2364" spans="1:54" x14ac:dyDescent="0.25">
      <c r="A2364" s="11"/>
      <c r="B2364" s="12"/>
      <c r="C2364" s="12"/>
      <c r="D2364" s="11"/>
      <c r="E2364" s="11"/>
      <c r="F2364" s="11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22"/>
      <c r="X2364" s="22"/>
      <c r="Y2364" s="29"/>
      <c r="Z2364" s="29"/>
      <c r="AA2364" s="11"/>
      <c r="AB2364" s="11"/>
      <c r="AC2364" s="11"/>
      <c r="AD2364" s="11"/>
      <c r="AE2364" s="11"/>
      <c r="AF2364" s="11"/>
      <c r="AG2364" s="11"/>
      <c r="AH2364" s="11"/>
      <c r="AI2364" s="11"/>
      <c r="AJ2364" s="11"/>
      <c r="AK2364" s="11"/>
      <c r="AL2364" s="11"/>
      <c r="AM2364" s="11"/>
      <c r="AN2364" s="11"/>
      <c r="AO2364" s="11"/>
      <c r="AP2364" s="11"/>
      <c r="AQ2364" s="11"/>
      <c r="AR2364" s="11"/>
      <c r="AS2364" s="11"/>
      <c r="AT2364" s="11"/>
      <c r="AU2364" s="11"/>
      <c r="AV2364" s="11"/>
      <c r="AW2364" s="11"/>
      <c r="AX2364" s="11"/>
      <c r="AY2364" s="11"/>
      <c r="AZ2364" s="11"/>
      <c r="BA2364" s="11"/>
      <c r="BB2364" s="11"/>
    </row>
    <row r="2365" spans="1:54" x14ac:dyDescent="0.25">
      <c r="A2365" s="11"/>
      <c r="B2365" s="12"/>
      <c r="C2365" s="12"/>
      <c r="D2365" s="11"/>
      <c r="E2365" s="11"/>
      <c r="F2365" s="11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1"/>
      <c r="W2365" s="22"/>
      <c r="X2365" s="22"/>
      <c r="Y2365" s="29"/>
      <c r="Z2365" s="29"/>
      <c r="AA2365" s="11"/>
      <c r="AB2365" s="11"/>
      <c r="AC2365" s="11"/>
      <c r="AD2365" s="11"/>
      <c r="AE2365" s="11"/>
      <c r="AF2365" s="11"/>
      <c r="AG2365" s="11"/>
      <c r="AH2365" s="11"/>
      <c r="AI2365" s="11"/>
      <c r="AJ2365" s="11"/>
      <c r="AK2365" s="11"/>
      <c r="AL2365" s="11"/>
      <c r="AM2365" s="11"/>
      <c r="AN2365" s="11"/>
      <c r="AO2365" s="11"/>
      <c r="AP2365" s="11"/>
      <c r="AQ2365" s="11"/>
      <c r="AR2365" s="11"/>
      <c r="AS2365" s="11"/>
      <c r="AT2365" s="11"/>
      <c r="AU2365" s="11"/>
      <c r="AV2365" s="11"/>
      <c r="AW2365" s="11"/>
      <c r="AX2365" s="11"/>
      <c r="AY2365" s="11"/>
      <c r="AZ2365" s="11"/>
      <c r="BA2365" s="11"/>
      <c r="BB2365" s="11"/>
    </row>
    <row r="2366" spans="1:54" x14ac:dyDescent="0.25">
      <c r="A2366" s="11"/>
      <c r="B2366" s="12"/>
      <c r="C2366" s="12"/>
      <c r="D2366" s="11"/>
      <c r="E2366" s="11"/>
      <c r="F2366" s="11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1"/>
      <c r="W2366" s="22"/>
      <c r="X2366" s="22"/>
      <c r="Y2366" s="29"/>
      <c r="Z2366" s="29"/>
      <c r="AA2366" s="11"/>
      <c r="AB2366" s="11"/>
      <c r="AC2366" s="11"/>
      <c r="AD2366" s="11"/>
      <c r="AE2366" s="11"/>
      <c r="AF2366" s="11"/>
      <c r="AG2366" s="11"/>
      <c r="AH2366" s="11"/>
      <c r="AI2366" s="11"/>
      <c r="AJ2366" s="11"/>
      <c r="AK2366" s="11"/>
      <c r="AL2366" s="11"/>
      <c r="AM2366" s="11"/>
      <c r="AN2366" s="11"/>
      <c r="AO2366" s="11"/>
      <c r="AP2366" s="11"/>
      <c r="AQ2366" s="11"/>
      <c r="AR2366" s="11"/>
      <c r="AS2366" s="11"/>
      <c r="AT2366" s="11"/>
      <c r="AU2366" s="11"/>
      <c r="AV2366" s="11"/>
      <c r="AW2366" s="11"/>
      <c r="AX2366" s="11"/>
      <c r="AY2366" s="11"/>
      <c r="AZ2366" s="11"/>
      <c r="BA2366" s="11"/>
      <c r="BB2366" s="11"/>
    </row>
    <row r="2367" spans="1:54" x14ac:dyDescent="0.25">
      <c r="A2367" s="11"/>
      <c r="B2367" s="12"/>
      <c r="C2367" s="12"/>
      <c r="D2367" s="11"/>
      <c r="E2367" s="11"/>
      <c r="F2367" s="11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1"/>
      <c r="W2367" s="22"/>
      <c r="X2367" s="22"/>
      <c r="Y2367" s="29"/>
      <c r="Z2367" s="29"/>
      <c r="AA2367" s="11"/>
      <c r="AB2367" s="11"/>
      <c r="AC2367" s="11"/>
      <c r="AD2367" s="11"/>
      <c r="AE2367" s="11"/>
      <c r="AF2367" s="11"/>
      <c r="AG2367" s="11"/>
      <c r="AH2367" s="11"/>
      <c r="AI2367" s="11"/>
      <c r="AJ2367" s="11"/>
      <c r="AK2367" s="11"/>
      <c r="AL2367" s="11"/>
      <c r="AM2367" s="11"/>
      <c r="AN2367" s="11"/>
      <c r="AO2367" s="11"/>
      <c r="AP2367" s="11"/>
      <c r="AQ2367" s="11"/>
      <c r="AR2367" s="11"/>
      <c r="AS2367" s="11"/>
      <c r="AT2367" s="11"/>
      <c r="AU2367" s="11"/>
      <c r="AV2367" s="11"/>
      <c r="AW2367" s="11"/>
      <c r="AX2367" s="11"/>
      <c r="AY2367" s="11"/>
      <c r="AZ2367" s="11"/>
      <c r="BA2367" s="11"/>
      <c r="BB2367" s="11"/>
    </row>
    <row r="2368" spans="1:54" x14ac:dyDescent="0.25">
      <c r="A2368" s="11"/>
      <c r="B2368" s="12"/>
      <c r="C2368" s="12"/>
      <c r="D2368" s="11"/>
      <c r="E2368" s="11"/>
      <c r="F2368" s="11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1"/>
      <c r="W2368" s="22"/>
      <c r="X2368" s="22"/>
      <c r="Y2368" s="29"/>
      <c r="Z2368" s="29"/>
      <c r="AA2368" s="11"/>
      <c r="AB2368" s="11"/>
      <c r="AC2368" s="11"/>
      <c r="AD2368" s="11"/>
      <c r="AE2368" s="11"/>
      <c r="AF2368" s="11"/>
      <c r="AG2368" s="11"/>
      <c r="AH2368" s="11"/>
      <c r="AI2368" s="11"/>
      <c r="AJ2368" s="11"/>
      <c r="AK2368" s="11"/>
      <c r="AL2368" s="11"/>
      <c r="AM2368" s="11"/>
      <c r="AN2368" s="11"/>
      <c r="AO2368" s="11"/>
      <c r="AP2368" s="11"/>
      <c r="AQ2368" s="11"/>
      <c r="AR2368" s="11"/>
      <c r="AS2368" s="11"/>
      <c r="AT2368" s="11"/>
      <c r="AU2368" s="11"/>
      <c r="AV2368" s="11"/>
      <c r="AW2368" s="11"/>
      <c r="AX2368" s="11"/>
      <c r="AY2368" s="11"/>
      <c r="AZ2368" s="11"/>
      <c r="BA2368" s="11"/>
      <c r="BB2368" s="11"/>
    </row>
    <row r="2369" spans="1:54" x14ac:dyDescent="0.25">
      <c r="A2369" s="11"/>
      <c r="B2369" s="12"/>
      <c r="C2369" s="12"/>
      <c r="D2369" s="11"/>
      <c r="E2369" s="11"/>
      <c r="F2369" s="11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1"/>
      <c r="W2369" s="22"/>
      <c r="X2369" s="22"/>
      <c r="Y2369" s="29"/>
      <c r="Z2369" s="29"/>
      <c r="AA2369" s="11"/>
      <c r="AB2369" s="11"/>
      <c r="AC2369" s="11"/>
      <c r="AD2369" s="11"/>
      <c r="AE2369" s="11"/>
      <c r="AF2369" s="11"/>
      <c r="AG2369" s="11"/>
      <c r="AH2369" s="11"/>
      <c r="AI2369" s="11"/>
      <c r="AJ2369" s="11"/>
      <c r="AK2369" s="11"/>
      <c r="AL2369" s="11"/>
      <c r="AM2369" s="11"/>
      <c r="AN2369" s="11"/>
      <c r="AO2369" s="11"/>
      <c r="AP2369" s="11"/>
      <c r="AQ2369" s="11"/>
      <c r="AR2369" s="11"/>
      <c r="AS2369" s="11"/>
      <c r="AT2369" s="11"/>
      <c r="AU2369" s="11"/>
      <c r="AV2369" s="11"/>
      <c r="AW2369" s="11"/>
      <c r="AX2369" s="11"/>
      <c r="AY2369" s="11"/>
      <c r="AZ2369" s="11"/>
      <c r="BA2369" s="11"/>
      <c r="BB2369" s="11"/>
    </row>
    <row r="2370" spans="1:54" x14ac:dyDescent="0.25">
      <c r="A2370" s="11"/>
      <c r="B2370" s="12"/>
      <c r="C2370" s="12"/>
      <c r="D2370" s="11"/>
      <c r="E2370" s="11"/>
      <c r="F2370" s="11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1"/>
      <c r="W2370" s="22"/>
      <c r="X2370" s="22"/>
      <c r="Y2370" s="29"/>
      <c r="Z2370" s="29"/>
      <c r="AA2370" s="11"/>
      <c r="AB2370" s="11"/>
      <c r="AC2370" s="11"/>
      <c r="AD2370" s="11"/>
      <c r="AE2370" s="11"/>
      <c r="AF2370" s="11"/>
      <c r="AG2370" s="11"/>
      <c r="AH2370" s="11"/>
      <c r="AI2370" s="11"/>
      <c r="AJ2370" s="11"/>
      <c r="AK2370" s="11"/>
      <c r="AL2370" s="11"/>
      <c r="AM2370" s="11"/>
      <c r="AN2370" s="11"/>
      <c r="AO2370" s="11"/>
      <c r="AP2370" s="11"/>
      <c r="AQ2370" s="11"/>
      <c r="AR2370" s="11"/>
      <c r="AS2370" s="11"/>
      <c r="AT2370" s="11"/>
      <c r="AU2370" s="11"/>
      <c r="AV2370" s="11"/>
      <c r="AW2370" s="11"/>
      <c r="AX2370" s="11"/>
      <c r="AY2370" s="11"/>
      <c r="AZ2370" s="11"/>
      <c r="BA2370" s="11"/>
      <c r="BB2370" s="11"/>
    </row>
    <row r="2371" spans="1:54" x14ac:dyDescent="0.25">
      <c r="A2371" s="11"/>
      <c r="B2371" s="12"/>
      <c r="C2371" s="12"/>
      <c r="D2371" s="11"/>
      <c r="E2371" s="11"/>
      <c r="F2371" s="11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1"/>
      <c r="W2371" s="22"/>
      <c r="X2371" s="22"/>
      <c r="Y2371" s="29"/>
      <c r="Z2371" s="29"/>
      <c r="AA2371" s="11"/>
      <c r="AB2371" s="11"/>
      <c r="AC2371" s="11"/>
      <c r="AD2371" s="11"/>
      <c r="AE2371" s="11"/>
      <c r="AF2371" s="11"/>
      <c r="AG2371" s="11"/>
      <c r="AH2371" s="11"/>
      <c r="AI2371" s="11"/>
      <c r="AJ2371" s="11"/>
      <c r="AK2371" s="11"/>
      <c r="AL2371" s="11"/>
      <c r="AM2371" s="11"/>
      <c r="AN2371" s="11"/>
      <c r="AO2371" s="11"/>
      <c r="AP2371" s="11"/>
      <c r="AQ2371" s="11"/>
      <c r="AR2371" s="11"/>
      <c r="AS2371" s="11"/>
      <c r="AT2371" s="11"/>
      <c r="AU2371" s="11"/>
      <c r="AV2371" s="11"/>
      <c r="AW2371" s="11"/>
      <c r="AX2371" s="11"/>
      <c r="AY2371" s="11"/>
      <c r="AZ2371" s="11"/>
      <c r="BA2371" s="11"/>
      <c r="BB2371" s="11"/>
    </row>
    <row r="2372" spans="1:54" x14ac:dyDescent="0.25">
      <c r="A2372" s="11"/>
      <c r="B2372" s="12"/>
      <c r="C2372" s="12"/>
      <c r="D2372" s="11"/>
      <c r="E2372" s="11"/>
      <c r="F2372" s="11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1"/>
      <c r="W2372" s="22"/>
      <c r="X2372" s="22"/>
      <c r="Y2372" s="29"/>
      <c r="Z2372" s="29"/>
      <c r="AA2372" s="11"/>
      <c r="AB2372" s="11"/>
      <c r="AC2372" s="11"/>
      <c r="AD2372" s="11"/>
      <c r="AE2372" s="11"/>
      <c r="AF2372" s="11"/>
      <c r="AG2372" s="11"/>
      <c r="AH2372" s="11"/>
      <c r="AI2372" s="11"/>
      <c r="AJ2372" s="11"/>
      <c r="AK2372" s="11"/>
      <c r="AL2372" s="11"/>
      <c r="AM2372" s="11"/>
      <c r="AN2372" s="11"/>
      <c r="AO2372" s="11"/>
      <c r="AP2372" s="11"/>
      <c r="AQ2372" s="11"/>
      <c r="AR2372" s="11"/>
      <c r="AS2372" s="11"/>
      <c r="AT2372" s="11"/>
      <c r="AU2372" s="11"/>
      <c r="AV2372" s="11"/>
      <c r="AW2372" s="11"/>
      <c r="AX2372" s="11"/>
      <c r="AY2372" s="11"/>
      <c r="AZ2372" s="11"/>
      <c r="BA2372" s="11"/>
      <c r="BB2372" s="11"/>
    </row>
    <row r="2373" spans="1:54" x14ac:dyDescent="0.25">
      <c r="A2373" s="11"/>
      <c r="B2373" s="12"/>
      <c r="C2373" s="12"/>
      <c r="D2373" s="11"/>
      <c r="E2373" s="11"/>
      <c r="F2373" s="11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1"/>
      <c r="W2373" s="22"/>
      <c r="X2373" s="22"/>
      <c r="Y2373" s="29"/>
      <c r="Z2373" s="29"/>
      <c r="AA2373" s="11"/>
      <c r="AB2373" s="11"/>
      <c r="AC2373" s="11"/>
      <c r="AD2373" s="11"/>
      <c r="AE2373" s="11"/>
      <c r="AF2373" s="11"/>
      <c r="AG2373" s="11"/>
      <c r="AH2373" s="11"/>
      <c r="AI2373" s="11"/>
      <c r="AJ2373" s="11"/>
      <c r="AK2373" s="11"/>
      <c r="AL2373" s="11"/>
      <c r="AM2373" s="11"/>
      <c r="AN2373" s="11"/>
      <c r="AO2373" s="11"/>
      <c r="AP2373" s="11"/>
      <c r="AQ2373" s="11"/>
      <c r="AR2373" s="11"/>
      <c r="AS2373" s="11"/>
      <c r="AT2373" s="11"/>
      <c r="AU2373" s="11"/>
      <c r="AV2373" s="11"/>
      <c r="AW2373" s="11"/>
      <c r="AX2373" s="11"/>
      <c r="AY2373" s="11"/>
      <c r="AZ2373" s="11"/>
      <c r="BA2373" s="11"/>
      <c r="BB2373" s="11"/>
    </row>
    <row r="2374" spans="1:54" x14ac:dyDescent="0.25">
      <c r="A2374" s="11"/>
      <c r="B2374" s="12"/>
      <c r="C2374" s="12"/>
      <c r="D2374" s="11"/>
      <c r="E2374" s="11"/>
      <c r="F2374" s="11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22"/>
      <c r="X2374" s="22"/>
      <c r="Y2374" s="29"/>
      <c r="Z2374" s="29"/>
      <c r="AA2374" s="11"/>
      <c r="AB2374" s="11"/>
      <c r="AC2374" s="11"/>
      <c r="AD2374" s="11"/>
      <c r="AE2374" s="11"/>
      <c r="AF2374" s="11"/>
      <c r="AG2374" s="11"/>
      <c r="AH2374" s="11"/>
      <c r="AI2374" s="11"/>
      <c r="AJ2374" s="11"/>
      <c r="AK2374" s="11"/>
      <c r="AL2374" s="11"/>
      <c r="AM2374" s="11"/>
      <c r="AN2374" s="11"/>
      <c r="AO2374" s="11"/>
      <c r="AP2374" s="11"/>
      <c r="AQ2374" s="11"/>
      <c r="AR2374" s="11"/>
      <c r="AS2374" s="11"/>
      <c r="AT2374" s="11"/>
      <c r="AU2374" s="11"/>
      <c r="AV2374" s="11"/>
      <c r="AW2374" s="11"/>
      <c r="AX2374" s="11"/>
      <c r="AY2374" s="11"/>
      <c r="AZ2374" s="11"/>
      <c r="BA2374" s="11"/>
      <c r="BB2374" s="11"/>
    </row>
    <row r="2375" spans="1:54" x14ac:dyDescent="0.25">
      <c r="A2375" s="11"/>
      <c r="B2375" s="12"/>
      <c r="C2375" s="12"/>
      <c r="D2375" s="11"/>
      <c r="E2375" s="11"/>
      <c r="F2375" s="11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1"/>
      <c r="W2375" s="22"/>
      <c r="X2375" s="22"/>
      <c r="Y2375" s="29"/>
      <c r="Z2375" s="29"/>
      <c r="AA2375" s="11"/>
      <c r="AB2375" s="11"/>
      <c r="AC2375" s="11"/>
      <c r="AD2375" s="11"/>
      <c r="AE2375" s="11"/>
      <c r="AF2375" s="11"/>
      <c r="AG2375" s="11"/>
      <c r="AH2375" s="11"/>
      <c r="AI2375" s="11"/>
      <c r="AJ2375" s="11"/>
      <c r="AK2375" s="11"/>
      <c r="AL2375" s="11"/>
      <c r="AM2375" s="11"/>
      <c r="AN2375" s="11"/>
      <c r="AO2375" s="11"/>
      <c r="AP2375" s="11"/>
      <c r="AQ2375" s="11"/>
      <c r="AR2375" s="11"/>
      <c r="AS2375" s="11"/>
      <c r="AT2375" s="11"/>
      <c r="AU2375" s="11"/>
      <c r="AV2375" s="11"/>
      <c r="AW2375" s="11"/>
      <c r="AX2375" s="11"/>
      <c r="AY2375" s="11"/>
      <c r="AZ2375" s="11"/>
      <c r="BA2375" s="11"/>
      <c r="BB2375" s="11"/>
    </row>
    <row r="2376" spans="1:54" x14ac:dyDescent="0.25">
      <c r="A2376" s="11"/>
      <c r="B2376" s="12"/>
      <c r="C2376" s="12"/>
      <c r="D2376" s="11"/>
      <c r="E2376" s="11"/>
      <c r="F2376" s="11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1"/>
      <c r="W2376" s="22"/>
      <c r="X2376" s="22"/>
      <c r="Y2376" s="29"/>
      <c r="Z2376" s="29"/>
      <c r="AA2376" s="11"/>
      <c r="AB2376" s="11"/>
      <c r="AC2376" s="11"/>
      <c r="AD2376" s="11"/>
      <c r="AE2376" s="11"/>
      <c r="AF2376" s="11"/>
      <c r="AG2376" s="11"/>
      <c r="AH2376" s="11"/>
      <c r="AI2376" s="11"/>
      <c r="AJ2376" s="11"/>
      <c r="AK2376" s="11"/>
      <c r="AL2376" s="11"/>
      <c r="AM2376" s="11"/>
      <c r="AN2376" s="11"/>
      <c r="AO2376" s="11"/>
      <c r="AP2376" s="11"/>
      <c r="AQ2376" s="11"/>
      <c r="AR2376" s="11"/>
      <c r="AS2376" s="11"/>
      <c r="AT2376" s="11"/>
      <c r="AU2376" s="11"/>
      <c r="AV2376" s="11"/>
      <c r="AW2376" s="11"/>
      <c r="AX2376" s="11"/>
      <c r="AY2376" s="11"/>
      <c r="AZ2376" s="11"/>
      <c r="BA2376" s="11"/>
      <c r="BB2376" s="11"/>
    </row>
    <row r="2377" spans="1:54" x14ac:dyDescent="0.25">
      <c r="A2377" s="11"/>
      <c r="B2377" s="12"/>
      <c r="C2377" s="12"/>
      <c r="D2377" s="11"/>
      <c r="E2377" s="11"/>
      <c r="F2377" s="11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1"/>
      <c r="W2377" s="22"/>
      <c r="X2377" s="22"/>
      <c r="Y2377" s="29"/>
      <c r="Z2377" s="29"/>
      <c r="AA2377" s="11"/>
      <c r="AB2377" s="11"/>
      <c r="AC2377" s="11"/>
      <c r="AD2377" s="11"/>
      <c r="AE2377" s="11"/>
      <c r="AF2377" s="11"/>
      <c r="AG2377" s="11"/>
      <c r="AH2377" s="11"/>
      <c r="AI2377" s="11"/>
      <c r="AJ2377" s="11"/>
      <c r="AK2377" s="11"/>
      <c r="AL2377" s="11"/>
      <c r="AM2377" s="11"/>
      <c r="AN2377" s="11"/>
      <c r="AO2377" s="11"/>
      <c r="AP2377" s="11"/>
      <c r="AQ2377" s="11"/>
      <c r="AR2377" s="11"/>
      <c r="AS2377" s="11"/>
      <c r="AT2377" s="11"/>
      <c r="AU2377" s="11"/>
      <c r="AV2377" s="11"/>
      <c r="AW2377" s="11"/>
      <c r="AX2377" s="11"/>
      <c r="AY2377" s="11"/>
      <c r="AZ2377" s="11"/>
      <c r="BA2377" s="11"/>
      <c r="BB2377" s="11"/>
    </row>
    <row r="2378" spans="1:54" x14ac:dyDescent="0.25">
      <c r="A2378" s="11"/>
      <c r="B2378" s="12"/>
      <c r="C2378" s="12"/>
      <c r="D2378" s="11"/>
      <c r="E2378" s="11"/>
      <c r="F2378" s="11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1"/>
      <c r="W2378" s="22"/>
      <c r="X2378" s="22"/>
      <c r="Y2378" s="29"/>
      <c r="Z2378" s="29"/>
      <c r="AA2378" s="11"/>
      <c r="AB2378" s="11"/>
      <c r="AC2378" s="11"/>
      <c r="AD2378" s="11"/>
      <c r="AE2378" s="11"/>
      <c r="AF2378" s="11"/>
      <c r="AG2378" s="11"/>
      <c r="AH2378" s="11"/>
      <c r="AI2378" s="11"/>
      <c r="AJ2378" s="11"/>
      <c r="AK2378" s="11"/>
      <c r="AL2378" s="11"/>
      <c r="AM2378" s="11"/>
      <c r="AN2378" s="11"/>
      <c r="AO2378" s="11"/>
      <c r="AP2378" s="11"/>
      <c r="AQ2378" s="11"/>
      <c r="AR2378" s="11"/>
      <c r="AS2378" s="11"/>
      <c r="AT2378" s="11"/>
      <c r="AU2378" s="11"/>
      <c r="AV2378" s="11"/>
      <c r="AW2378" s="11"/>
      <c r="AX2378" s="11"/>
      <c r="AY2378" s="11"/>
      <c r="AZ2378" s="11"/>
      <c r="BA2378" s="11"/>
      <c r="BB2378" s="11"/>
    </row>
    <row r="2379" spans="1:54" x14ac:dyDescent="0.25">
      <c r="A2379" s="11"/>
      <c r="B2379" s="12"/>
      <c r="C2379" s="12"/>
      <c r="D2379" s="11"/>
      <c r="E2379" s="11"/>
      <c r="F2379" s="11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1"/>
      <c r="W2379" s="22"/>
      <c r="X2379" s="22"/>
      <c r="Y2379" s="29"/>
      <c r="Z2379" s="29"/>
      <c r="AA2379" s="11"/>
      <c r="AB2379" s="11"/>
      <c r="AC2379" s="11"/>
      <c r="AD2379" s="11"/>
      <c r="AE2379" s="11"/>
      <c r="AF2379" s="11"/>
      <c r="AG2379" s="11"/>
      <c r="AH2379" s="11"/>
      <c r="AI2379" s="11"/>
      <c r="AJ2379" s="11"/>
      <c r="AK2379" s="11"/>
      <c r="AL2379" s="11"/>
      <c r="AM2379" s="11"/>
      <c r="AN2379" s="11"/>
      <c r="AO2379" s="11"/>
      <c r="AP2379" s="11"/>
      <c r="AQ2379" s="11"/>
      <c r="AR2379" s="11"/>
      <c r="AS2379" s="11"/>
      <c r="AT2379" s="11"/>
      <c r="AU2379" s="11"/>
      <c r="AV2379" s="11"/>
      <c r="AW2379" s="11"/>
      <c r="AX2379" s="11"/>
      <c r="AY2379" s="11"/>
      <c r="AZ2379" s="11"/>
      <c r="BA2379" s="11"/>
      <c r="BB2379" s="11"/>
    </row>
    <row r="2380" spans="1:54" x14ac:dyDescent="0.25">
      <c r="A2380" s="11"/>
      <c r="B2380" s="12"/>
      <c r="C2380" s="12"/>
      <c r="D2380" s="11"/>
      <c r="E2380" s="11"/>
      <c r="F2380" s="11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1"/>
      <c r="W2380" s="22"/>
      <c r="X2380" s="22"/>
      <c r="Y2380" s="29"/>
      <c r="Z2380" s="29"/>
      <c r="AA2380" s="11"/>
      <c r="AB2380" s="11"/>
      <c r="AC2380" s="11"/>
      <c r="AD2380" s="11"/>
      <c r="AE2380" s="11"/>
      <c r="AF2380" s="11"/>
      <c r="AG2380" s="11"/>
      <c r="AH2380" s="11"/>
      <c r="AI2380" s="11"/>
      <c r="AJ2380" s="11"/>
      <c r="AK2380" s="11"/>
      <c r="AL2380" s="11"/>
      <c r="AM2380" s="11"/>
      <c r="AN2380" s="11"/>
      <c r="AO2380" s="11"/>
      <c r="AP2380" s="11"/>
      <c r="AQ2380" s="11"/>
      <c r="AR2380" s="11"/>
      <c r="AS2380" s="11"/>
      <c r="AT2380" s="11"/>
      <c r="AU2380" s="11"/>
      <c r="AV2380" s="11"/>
      <c r="AW2380" s="11"/>
      <c r="AX2380" s="11"/>
      <c r="AY2380" s="11"/>
      <c r="AZ2380" s="11"/>
      <c r="BA2380" s="11"/>
      <c r="BB2380" s="11"/>
    </row>
    <row r="2381" spans="1:54" x14ac:dyDescent="0.25">
      <c r="A2381" s="11"/>
      <c r="B2381" s="12"/>
      <c r="C2381" s="12"/>
      <c r="D2381" s="11"/>
      <c r="E2381" s="11"/>
      <c r="F2381" s="11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1"/>
      <c r="W2381" s="22"/>
      <c r="X2381" s="22"/>
      <c r="Y2381" s="29"/>
      <c r="Z2381" s="29"/>
      <c r="AA2381" s="11"/>
      <c r="AB2381" s="11"/>
      <c r="AC2381" s="11"/>
      <c r="AD2381" s="11"/>
      <c r="AE2381" s="11"/>
      <c r="AF2381" s="11"/>
      <c r="AG2381" s="11"/>
      <c r="AH2381" s="11"/>
      <c r="AI2381" s="11"/>
      <c r="AJ2381" s="11"/>
      <c r="AK2381" s="11"/>
      <c r="AL2381" s="11"/>
      <c r="AM2381" s="11"/>
      <c r="AN2381" s="11"/>
      <c r="AO2381" s="11"/>
      <c r="AP2381" s="11"/>
      <c r="AQ2381" s="11"/>
      <c r="AR2381" s="11"/>
      <c r="AS2381" s="11"/>
      <c r="AT2381" s="11"/>
      <c r="AU2381" s="11"/>
      <c r="AV2381" s="11"/>
      <c r="AW2381" s="11"/>
      <c r="AX2381" s="11"/>
      <c r="AY2381" s="11"/>
      <c r="AZ2381" s="11"/>
      <c r="BA2381" s="11"/>
      <c r="BB2381" s="11"/>
    </row>
    <row r="2382" spans="1:54" x14ac:dyDescent="0.25">
      <c r="A2382" s="11"/>
      <c r="B2382" s="12"/>
      <c r="C2382" s="12"/>
      <c r="D2382" s="11"/>
      <c r="E2382" s="11"/>
      <c r="F2382" s="11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1"/>
      <c r="W2382" s="22"/>
      <c r="X2382" s="22"/>
      <c r="Y2382" s="29"/>
      <c r="Z2382" s="29"/>
      <c r="AA2382" s="11"/>
      <c r="AB2382" s="11"/>
      <c r="AC2382" s="11"/>
      <c r="AD2382" s="11"/>
      <c r="AE2382" s="11"/>
      <c r="AF2382" s="11"/>
      <c r="AG2382" s="11"/>
      <c r="AH2382" s="11"/>
      <c r="AI2382" s="11"/>
      <c r="AJ2382" s="11"/>
      <c r="AK2382" s="11"/>
      <c r="AL2382" s="11"/>
      <c r="AM2382" s="11"/>
      <c r="AN2382" s="11"/>
      <c r="AO2382" s="11"/>
      <c r="AP2382" s="11"/>
      <c r="AQ2382" s="11"/>
      <c r="AR2382" s="11"/>
      <c r="AS2382" s="11"/>
      <c r="AT2382" s="11"/>
      <c r="AU2382" s="11"/>
      <c r="AV2382" s="11"/>
      <c r="AW2382" s="11"/>
      <c r="AX2382" s="11"/>
      <c r="AY2382" s="11"/>
      <c r="AZ2382" s="11"/>
      <c r="BA2382" s="11"/>
      <c r="BB2382" s="11"/>
    </row>
    <row r="2383" spans="1:54" x14ac:dyDescent="0.25">
      <c r="A2383" s="11"/>
      <c r="B2383" s="12"/>
      <c r="C2383" s="12"/>
      <c r="D2383" s="11"/>
      <c r="E2383" s="11"/>
      <c r="F2383" s="11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1"/>
      <c r="W2383" s="22"/>
      <c r="X2383" s="22"/>
      <c r="Y2383" s="29"/>
      <c r="Z2383" s="29"/>
      <c r="AA2383" s="11"/>
      <c r="AB2383" s="11"/>
      <c r="AC2383" s="11"/>
      <c r="AD2383" s="11"/>
      <c r="AE2383" s="11"/>
      <c r="AF2383" s="11"/>
      <c r="AG2383" s="11"/>
      <c r="AH2383" s="11"/>
      <c r="AI2383" s="11"/>
      <c r="AJ2383" s="11"/>
      <c r="AK2383" s="11"/>
      <c r="AL2383" s="11"/>
      <c r="AM2383" s="11"/>
      <c r="AN2383" s="11"/>
      <c r="AO2383" s="11"/>
      <c r="AP2383" s="11"/>
      <c r="AQ2383" s="11"/>
      <c r="AR2383" s="11"/>
      <c r="AS2383" s="11"/>
      <c r="AT2383" s="11"/>
      <c r="AU2383" s="11"/>
      <c r="AV2383" s="11"/>
      <c r="AW2383" s="11"/>
      <c r="AX2383" s="11"/>
      <c r="AY2383" s="11"/>
      <c r="AZ2383" s="11"/>
      <c r="BA2383" s="11"/>
      <c r="BB2383" s="11"/>
    </row>
    <row r="2384" spans="1:54" x14ac:dyDescent="0.25">
      <c r="A2384" s="11"/>
      <c r="B2384" s="12"/>
      <c r="C2384" s="12"/>
      <c r="D2384" s="11"/>
      <c r="E2384" s="11"/>
      <c r="F2384" s="11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22"/>
      <c r="X2384" s="22"/>
      <c r="Y2384" s="29"/>
      <c r="Z2384" s="29"/>
      <c r="AA2384" s="11"/>
      <c r="AB2384" s="11"/>
      <c r="AC2384" s="11"/>
      <c r="AD2384" s="11"/>
      <c r="AE2384" s="11"/>
      <c r="AF2384" s="11"/>
      <c r="AG2384" s="11"/>
      <c r="AH2384" s="11"/>
      <c r="AI2384" s="11"/>
      <c r="AJ2384" s="11"/>
      <c r="AK2384" s="11"/>
      <c r="AL2384" s="11"/>
      <c r="AM2384" s="11"/>
      <c r="AN2384" s="11"/>
      <c r="AO2384" s="11"/>
      <c r="AP2384" s="11"/>
      <c r="AQ2384" s="11"/>
      <c r="AR2384" s="11"/>
      <c r="AS2384" s="11"/>
      <c r="AT2384" s="11"/>
      <c r="AU2384" s="11"/>
      <c r="AV2384" s="11"/>
      <c r="AW2384" s="11"/>
      <c r="AX2384" s="11"/>
      <c r="AY2384" s="11"/>
      <c r="AZ2384" s="11"/>
      <c r="BA2384" s="11"/>
      <c r="BB2384" s="11"/>
    </row>
    <row r="2385" spans="1:54" x14ac:dyDescent="0.25">
      <c r="A2385" s="11"/>
      <c r="B2385" s="12"/>
      <c r="C2385" s="12"/>
      <c r="D2385" s="11"/>
      <c r="E2385" s="11"/>
      <c r="F2385" s="11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1"/>
      <c r="W2385" s="22"/>
      <c r="X2385" s="22"/>
      <c r="Y2385" s="29"/>
      <c r="Z2385" s="29"/>
      <c r="AA2385" s="11"/>
      <c r="AB2385" s="11"/>
      <c r="AC2385" s="11"/>
      <c r="AD2385" s="11"/>
      <c r="AE2385" s="11"/>
      <c r="AF2385" s="11"/>
      <c r="AG2385" s="11"/>
      <c r="AH2385" s="11"/>
      <c r="AI2385" s="11"/>
      <c r="AJ2385" s="11"/>
      <c r="AK2385" s="11"/>
      <c r="AL2385" s="11"/>
      <c r="AM2385" s="11"/>
      <c r="AN2385" s="11"/>
      <c r="AO2385" s="11"/>
      <c r="AP2385" s="11"/>
      <c r="AQ2385" s="11"/>
      <c r="AR2385" s="11"/>
      <c r="AS2385" s="11"/>
      <c r="AT2385" s="11"/>
      <c r="AU2385" s="11"/>
      <c r="AV2385" s="11"/>
      <c r="AW2385" s="11"/>
      <c r="AX2385" s="11"/>
      <c r="AY2385" s="11"/>
      <c r="AZ2385" s="11"/>
      <c r="BA2385" s="11"/>
      <c r="BB2385" s="11"/>
    </row>
    <row r="2386" spans="1:54" x14ac:dyDescent="0.25">
      <c r="A2386" s="11"/>
      <c r="B2386" s="12"/>
      <c r="C2386" s="12"/>
      <c r="D2386" s="11"/>
      <c r="E2386" s="11"/>
      <c r="F2386" s="11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1"/>
      <c r="W2386" s="22"/>
      <c r="X2386" s="22"/>
      <c r="Y2386" s="29"/>
      <c r="Z2386" s="29"/>
      <c r="AA2386" s="11"/>
      <c r="AB2386" s="11"/>
      <c r="AC2386" s="11"/>
      <c r="AD2386" s="11"/>
      <c r="AE2386" s="11"/>
      <c r="AF2386" s="11"/>
      <c r="AG2386" s="11"/>
      <c r="AH2386" s="11"/>
      <c r="AI2386" s="11"/>
      <c r="AJ2386" s="11"/>
      <c r="AK2386" s="11"/>
      <c r="AL2386" s="11"/>
      <c r="AM2386" s="11"/>
      <c r="AN2386" s="11"/>
      <c r="AO2386" s="11"/>
      <c r="AP2386" s="11"/>
      <c r="AQ2386" s="11"/>
      <c r="AR2386" s="11"/>
      <c r="AS2386" s="11"/>
      <c r="AT2386" s="11"/>
      <c r="AU2386" s="11"/>
      <c r="AV2386" s="11"/>
      <c r="AW2386" s="11"/>
      <c r="AX2386" s="11"/>
      <c r="AY2386" s="11"/>
      <c r="AZ2386" s="11"/>
      <c r="BA2386" s="11"/>
      <c r="BB2386" s="11"/>
    </row>
    <row r="2387" spans="1:54" x14ac:dyDescent="0.25">
      <c r="A2387" s="11"/>
      <c r="B2387" s="12"/>
      <c r="C2387" s="12"/>
      <c r="D2387" s="11"/>
      <c r="E2387" s="11"/>
      <c r="F2387" s="11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1"/>
      <c r="W2387" s="22"/>
      <c r="X2387" s="22"/>
      <c r="Y2387" s="29"/>
      <c r="Z2387" s="29"/>
      <c r="AA2387" s="11"/>
      <c r="AB2387" s="11"/>
      <c r="AC2387" s="11"/>
      <c r="AD2387" s="11"/>
      <c r="AE2387" s="11"/>
      <c r="AF2387" s="11"/>
      <c r="AG2387" s="11"/>
      <c r="AH2387" s="11"/>
      <c r="AI2387" s="11"/>
      <c r="AJ2387" s="11"/>
      <c r="AK2387" s="11"/>
      <c r="AL2387" s="11"/>
      <c r="AM2387" s="11"/>
      <c r="AN2387" s="11"/>
      <c r="AO2387" s="11"/>
      <c r="AP2387" s="11"/>
      <c r="AQ2387" s="11"/>
      <c r="AR2387" s="11"/>
      <c r="AS2387" s="11"/>
      <c r="AT2387" s="11"/>
      <c r="AU2387" s="11"/>
      <c r="AV2387" s="11"/>
      <c r="AW2387" s="11"/>
      <c r="AX2387" s="11"/>
      <c r="AY2387" s="11"/>
      <c r="AZ2387" s="11"/>
      <c r="BA2387" s="11"/>
      <c r="BB2387" s="11"/>
    </row>
    <row r="2388" spans="1:54" x14ac:dyDescent="0.25">
      <c r="A2388" s="11"/>
      <c r="B2388" s="12"/>
      <c r="C2388" s="12"/>
      <c r="D2388" s="11"/>
      <c r="E2388" s="11"/>
      <c r="F2388" s="11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1"/>
      <c r="W2388" s="22"/>
      <c r="X2388" s="22"/>
      <c r="Y2388" s="29"/>
      <c r="Z2388" s="29"/>
      <c r="AA2388" s="11"/>
      <c r="AB2388" s="11"/>
      <c r="AC2388" s="11"/>
      <c r="AD2388" s="11"/>
      <c r="AE2388" s="11"/>
      <c r="AF2388" s="11"/>
      <c r="AG2388" s="11"/>
      <c r="AH2388" s="11"/>
      <c r="AI2388" s="11"/>
      <c r="AJ2388" s="11"/>
      <c r="AK2388" s="11"/>
      <c r="AL2388" s="11"/>
      <c r="AM2388" s="11"/>
      <c r="AN2388" s="11"/>
      <c r="AO2388" s="11"/>
      <c r="AP2388" s="11"/>
      <c r="AQ2388" s="11"/>
      <c r="AR2388" s="11"/>
      <c r="AS2388" s="11"/>
      <c r="AT2388" s="11"/>
      <c r="AU2388" s="11"/>
      <c r="AV2388" s="11"/>
      <c r="AW2388" s="11"/>
      <c r="AX2388" s="11"/>
      <c r="AY2388" s="11"/>
      <c r="AZ2388" s="11"/>
      <c r="BA2388" s="11"/>
      <c r="BB2388" s="11"/>
    </row>
    <row r="2389" spans="1:54" x14ac:dyDescent="0.25">
      <c r="A2389" s="11"/>
      <c r="B2389" s="12"/>
      <c r="C2389" s="12"/>
      <c r="D2389" s="11"/>
      <c r="E2389" s="11"/>
      <c r="F2389" s="11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1"/>
      <c r="W2389" s="22"/>
      <c r="X2389" s="22"/>
      <c r="Y2389" s="29"/>
      <c r="Z2389" s="29"/>
      <c r="AA2389" s="11"/>
      <c r="AB2389" s="11"/>
      <c r="AC2389" s="11"/>
      <c r="AD2389" s="11"/>
      <c r="AE2389" s="11"/>
      <c r="AF2389" s="11"/>
      <c r="AG2389" s="11"/>
      <c r="AH2389" s="11"/>
      <c r="AI2389" s="11"/>
      <c r="AJ2389" s="11"/>
      <c r="AK2389" s="11"/>
      <c r="AL2389" s="11"/>
      <c r="AM2389" s="11"/>
      <c r="AN2389" s="11"/>
      <c r="AO2389" s="11"/>
      <c r="AP2389" s="11"/>
      <c r="AQ2389" s="11"/>
      <c r="AR2389" s="11"/>
      <c r="AS2389" s="11"/>
      <c r="AT2389" s="11"/>
      <c r="AU2389" s="11"/>
      <c r="AV2389" s="11"/>
      <c r="AW2389" s="11"/>
      <c r="AX2389" s="11"/>
      <c r="AY2389" s="11"/>
      <c r="AZ2389" s="11"/>
      <c r="BA2389" s="11"/>
      <c r="BB2389" s="11"/>
    </row>
    <row r="2390" spans="1:54" x14ac:dyDescent="0.25">
      <c r="A2390" s="11"/>
      <c r="B2390" s="12"/>
      <c r="C2390" s="12"/>
      <c r="D2390" s="11"/>
      <c r="E2390" s="11"/>
      <c r="F2390" s="11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1"/>
      <c r="W2390" s="22"/>
      <c r="X2390" s="22"/>
      <c r="Y2390" s="29"/>
      <c r="Z2390" s="29"/>
      <c r="AA2390" s="11"/>
      <c r="AB2390" s="11"/>
      <c r="AC2390" s="11"/>
      <c r="AD2390" s="11"/>
      <c r="AE2390" s="11"/>
      <c r="AF2390" s="11"/>
      <c r="AG2390" s="11"/>
      <c r="AH2390" s="11"/>
      <c r="AI2390" s="11"/>
      <c r="AJ2390" s="11"/>
      <c r="AK2390" s="11"/>
      <c r="AL2390" s="11"/>
      <c r="AM2390" s="11"/>
      <c r="AN2390" s="11"/>
      <c r="AO2390" s="11"/>
      <c r="AP2390" s="11"/>
      <c r="AQ2390" s="11"/>
      <c r="AR2390" s="11"/>
      <c r="AS2390" s="11"/>
      <c r="AT2390" s="11"/>
      <c r="AU2390" s="11"/>
      <c r="AV2390" s="11"/>
      <c r="AW2390" s="11"/>
      <c r="AX2390" s="11"/>
      <c r="AY2390" s="11"/>
      <c r="AZ2390" s="11"/>
      <c r="BA2390" s="11"/>
      <c r="BB2390" s="11"/>
    </row>
    <row r="2391" spans="1:54" x14ac:dyDescent="0.25">
      <c r="A2391" s="11"/>
      <c r="B2391" s="12"/>
      <c r="C2391" s="12"/>
      <c r="D2391" s="11"/>
      <c r="E2391" s="11"/>
      <c r="F2391" s="11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1"/>
      <c r="W2391" s="22"/>
      <c r="X2391" s="22"/>
      <c r="Y2391" s="29"/>
      <c r="Z2391" s="29"/>
      <c r="AA2391" s="11"/>
      <c r="AB2391" s="11"/>
      <c r="AC2391" s="11"/>
      <c r="AD2391" s="11"/>
      <c r="AE2391" s="11"/>
      <c r="AF2391" s="11"/>
      <c r="AG2391" s="11"/>
      <c r="AH2391" s="11"/>
      <c r="AI2391" s="11"/>
      <c r="AJ2391" s="11"/>
      <c r="AK2391" s="11"/>
      <c r="AL2391" s="11"/>
      <c r="AM2391" s="11"/>
      <c r="AN2391" s="11"/>
      <c r="AO2391" s="11"/>
      <c r="AP2391" s="11"/>
      <c r="AQ2391" s="11"/>
      <c r="AR2391" s="11"/>
      <c r="AS2391" s="11"/>
      <c r="AT2391" s="11"/>
      <c r="AU2391" s="11"/>
      <c r="AV2391" s="11"/>
      <c r="AW2391" s="11"/>
      <c r="AX2391" s="11"/>
      <c r="AY2391" s="11"/>
      <c r="AZ2391" s="11"/>
      <c r="BA2391" s="11"/>
      <c r="BB2391" s="11"/>
    </row>
    <row r="2392" spans="1:54" x14ac:dyDescent="0.25">
      <c r="A2392" s="11"/>
      <c r="B2392" s="12"/>
      <c r="C2392" s="12"/>
      <c r="D2392" s="11"/>
      <c r="E2392" s="11"/>
      <c r="F2392" s="11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1"/>
      <c r="W2392" s="22"/>
      <c r="X2392" s="22"/>
      <c r="Y2392" s="29"/>
      <c r="Z2392" s="29"/>
      <c r="AA2392" s="11"/>
      <c r="AB2392" s="11"/>
      <c r="AC2392" s="11"/>
      <c r="AD2392" s="11"/>
      <c r="AE2392" s="11"/>
      <c r="AF2392" s="11"/>
      <c r="AG2392" s="11"/>
      <c r="AH2392" s="11"/>
      <c r="AI2392" s="11"/>
      <c r="AJ2392" s="11"/>
      <c r="AK2392" s="11"/>
      <c r="AL2392" s="11"/>
      <c r="AM2392" s="11"/>
      <c r="AN2392" s="11"/>
      <c r="AO2392" s="11"/>
      <c r="AP2392" s="11"/>
      <c r="AQ2392" s="11"/>
      <c r="AR2392" s="11"/>
      <c r="AS2392" s="11"/>
      <c r="AT2392" s="11"/>
      <c r="AU2392" s="11"/>
      <c r="AV2392" s="11"/>
      <c r="AW2392" s="11"/>
      <c r="AX2392" s="11"/>
      <c r="AY2392" s="11"/>
      <c r="AZ2392" s="11"/>
      <c r="BA2392" s="11"/>
      <c r="BB2392" s="11"/>
    </row>
    <row r="2393" spans="1:54" x14ac:dyDescent="0.25">
      <c r="A2393" s="11"/>
      <c r="B2393" s="12"/>
      <c r="C2393" s="12"/>
      <c r="D2393" s="11"/>
      <c r="E2393" s="11"/>
      <c r="F2393" s="11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1"/>
      <c r="W2393" s="22"/>
      <c r="X2393" s="22"/>
      <c r="Y2393" s="29"/>
      <c r="Z2393" s="29"/>
      <c r="AA2393" s="11"/>
      <c r="AB2393" s="11"/>
      <c r="AC2393" s="11"/>
      <c r="AD2393" s="11"/>
      <c r="AE2393" s="11"/>
      <c r="AF2393" s="11"/>
      <c r="AG2393" s="11"/>
      <c r="AH2393" s="11"/>
      <c r="AI2393" s="11"/>
      <c r="AJ2393" s="11"/>
      <c r="AK2393" s="11"/>
      <c r="AL2393" s="11"/>
      <c r="AM2393" s="11"/>
      <c r="AN2393" s="11"/>
      <c r="AO2393" s="11"/>
      <c r="AP2393" s="11"/>
      <c r="AQ2393" s="11"/>
      <c r="AR2393" s="11"/>
      <c r="AS2393" s="11"/>
      <c r="AT2393" s="11"/>
      <c r="AU2393" s="11"/>
      <c r="AV2393" s="11"/>
      <c r="AW2393" s="11"/>
      <c r="AX2393" s="11"/>
      <c r="AY2393" s="11"/>
      <c r="AZ2393" s="11"/>
      <c r="BA2393" s="11"/>
      <c r="BB2393" s="11"/>
    </row>
    <row r="2394" spans="1:54" x14ac:dyDescent="0.25">
      <c r="A2394" s="11"/>
      <c r="B2394" s="12"/>
      <c r="C2394" s="12"/>
      <c r="D2394" s="11"/>
      <c r="E2394" s="11"/>
      <c r="F2394" s="11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22"/>
      <c r="X2394" s="22"/>
      <c r="Y2394" s="29"/>
      <c r="Z2394" s="29"/>
      <c r="AA2394" s="11"/>
      <c r="AB2394" s="11"/>
      <c r="AC2394" s="11"/>
      <c r="AD2394" s="11"/>
      <c r="AE2394" s="11"/>
      <c r="AF2394" s="11"/>
      <c r="AG2394" s="11"/>
      <c r="AH2394" s="11"/>
      <c r="AI2394" s="11"/>
      <c r="AJ2394" s="11"/>
      <c r="AK2394" s="11"/>
      <c r="AL2394" s="11"/>
      <c r="AM2394" s="11"/>
      <c r="AN2394" s="11"/>
      <c r="AO2394" s="11"/>
      <c r="AP2394" s="11"/>
      <c r="AQ2394" s="11"/>
      <c r="AR2394" s="11"/>
      <c r="AS2394" s="11"/>
      <c r="AT2394" s="11"/>
      <c r="AU2394" s="11"/>
      <c r="AV2394" s="11"/>
      <c r="AW2394" s="11"/>
      <c r="AX2394" s="11"/>
      <c r="AY2394" s="11"/>
      <c r="AZ2394" s="11"/>
      <c r="BA2394" s="11"/>
      <c r="BB2394" s="11"/>
    </row>
    <row r="2395" spans="1:54" x14ac:dyDescent="0.25">
      <c r="A2395" s="11"/>
      <c r="B2395" s="12"/>
      <c r="C2395" s="12"/>
      <c r="D2395" s="11"/>
      <c r="E2395" s="11"/>
      <c r="F2395" s="11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1"/>
      <c r="W2395" s="22"/>
      <c r="X2395" s="22"/>
      <c r="Y2395" s="29"/>
      <c r="Z2395" s="29"/>
      <c r="AA2395" s="11"/>
      <c r="AB2395" s="11"/>
      <c r="AC2395" s="11"/>
      <c r="AD2395" s="11"/>
      <c r="AE2395" s="11"/>
      <c r="AF2395" s="11"/>
      <c r="AG2395" s="11"/>
      <c r="AH2395" s="11"/>
      <c r="AI2395" s="11"/>
      <c r="AJ2395" s="11"/>
      <c r="AK2395" s="11"/>
      <c r="AL2395" s="11"/>
      <c r="AM2395" s="11"/>
      <c r="AN2395" s="11"/>
      <c r="AO2395" s="11"/>
      <c r="AP2395" s="11"/>
      <c r="AQ2395" s="11"/>
      <c r="AR2395" s="11"/>
      <c r="AS2395" s="11"/>
      <c r="AT2395" s="11"/>
      <c r="AU2395" s="11"/>
      <c r="AV2395" s="11"/>
      <c r="AW2395" s="11"/>
      <c r="AX2395" s="11"/>
      <c r="AY2395" s="11"/>
      <c r="AZ2395" s="11"/>
      <c r="BA2395" s="11"/>
      <c r="BB2395" s="11"/>
    </row>
    <row r="2396" spans="1:54" x14ac:dyDescent="0.25">
      <c r="A2396" s="11"/>
      <c r="B2396" s="12"/>
      <c r="C2396" s="12"/>
      <c r="D2396" s="11"/>
      <c r="E2396" s="11"/>
      <c r="F2396" s="11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1"/>
      <c r="W2396" s="22"/>
      <c r="X2396" s="22"/>
      <c r="Y2396" s="29"/>
      <c r="Z2396" s="29"/>
      <c r="AA2396" s="11"/>
      <c r="AB2396" s="11"/>
      <c r="AC2396" s="11"/>
      <c r="AD2396" s="11"/>
      <c r="AE2396" s="11"/>
      <c r="AF2396" s="11"/>
      <c r="AG2396" s="11"/>
      <c r="AH2396" s="11"/>
      <c r="AI2396" s="11"/>
      <c r="AJ2396" s="11"/>
      <c r="AK2396" s="11"/>
      <c r="AL2396" s="11"/>
      <c r="AM2396" s="11"/>
      <c r="AN2396" s="11"/>
      <c r="AO2396" s="11"/>
      <c r="AP2396" s="11"/>
      <c r="AQ2396" s="11"/>
      <c r="AR2396" s="11"/>
      <c r="AS2396" s="11"/>
      <c r="AT2396" s="11"/>
      <c r="AU2396" s="11"/>
      <c r="AV2396" s="11"/>
      <c r="AW2396" s="11"/>
      <c r="AX2396" s="11"/>
      <c r="AY2396" s="11"/>
      <c r="AZ2396" s="11"/>
      <c r="BA2396" s="11"/>
      <c r="BB2396" s="11"/>
    </row>
    <row r="2397" spans="1:54" x14ac:dyDescent="0.25">
      <c r="A2397" s="11"/>
      <c r="B2397" s="12"/>
      <c r="C2397" s="12"/>
      <c r="D2397" s="11"/>
      <c r="E2397" s="11"/>
      <c r="F2397" s="11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1"/>
      <c r="W2397" s="22"/>
      <c r="X2397" s="22"/>
      <c r="Y2397" s="29"/>
      <c r="Z2397" s="29"/>
      <c r="AA2397" s="11"/>
      <c r="AB2397" s="11"/>
      <c r="AC2397" s="11"/>
      <c r="AD2397" s="11"/>
      <c r="AE2397" s="11"/>
      <c r="AF2397" s="11"/>
      <c r="AG2397" s="11"/>
      <c r="AH2397" s="11"/>
      <c r="AI2397" s="11"/>
      <c r="AJ2397" s="11"/>
      <c r="AK2397" s="11"/>
      <c r="AL2397" s="11"/>
      <c r="AM2397" s="11"/>
      <c r="AN2397" s="11"/>
      <c r="AO2397" s="11"/>
      <c r="AP2397" s="11"/>
      <c r="AQ2397" s="11"/>
      <c r="AR2397" s="11"/>
      <c r="AS2397" s="11"/>
      <c r="AT2397" s="11"/>
      <c r="AU2397" s="11"/>
      <c r="AV2397" s="11"/>
      <c r="AW2397" s="11"/>
      <c r="AX2397" s="11"/>
      <c r="AY2397" s="11"/>
      <c r="AZ2397" s="11"/>
      <c r="BA2397" s="11"/>
      <c r="BB2397" s="11"/>
    </row>
    <row r="2398" spans="1:54" x14ac:dyDescent="0.25">
      <c r="A2398" s="11"/>
      <c r="B2398" s="12"/>
      <c r="C2398" s="12"/>
      <c r="D2398" s="11"/>
      <c r="E2398" s="11"/>
      <c r="F2398" s="11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1"/>
      <c r="W2398" s="22"/>
      <c r="X2398" s="22"/>
      <c r="Y2398" s="29"/>
      <c r="Z2398" s="29"/>
      <c r="AA2398" s="11"/>
      <c r="AB2398" s="11"/>
      <c r="AC2398" s="11"/>
      <c r="AD2398" s="11"/>
      <c r="AE2398" s="11"/>
      <c r="AF2398" s="11"/>
      <c r="AG2398" s="11"/>
      <c r="AH2398" s="11"/>
      <c r="AI2398" s="11"/>
      <c r="AJ2398" s="11"/>
      <c r="AK2398" s="11"/>
      <c r="AL2398" s="11"/>
      <c r="AM2398" s="11"/>
      <c r="AN2398" s="11"/>
      <c r="AO2398" s="11"/>
      <c r="AP2398" s="11"/>
      <c r="AQ2398" s="11"/>
      <c r="AR2398" s="11"/>
      <c r="AS2398" s="11"/>
      <c r="AT2398" s="11"/>
      <c r="AU2398" s="11"/>
      <c r="AV2398" s="11"/>
      <c r="AW2398" s="11"/>
      <c r="AX2398" s="11"/>
      <c r="AY2398" s="11"/>
      <c r="AZ2398" s="11"/>
      <c r="BA2398" s="11"/>
      <c r="BB2398" s="11"/>
    </row>
    <row r="2399" spans="1:54" x14ac:dyDescent="0.25">
      <c r="A2399" s="11"/>
      <c r="B2399" s="12"/>
      <c r="C2399" s="12"/>
      <c r="D2399" s="11"/>
      <c r="E2399" s="11"/>
      <c r="F2399" s="11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1"/>
      <c r="W2399" s="22"/>
      <c r="X2399" s="22"/>
      <c r="Y2399" s="29"/>
      <c r="Z2399" s="29"/>
      <c r="AA2399" s="11"/>
      <c r="AB2399" s="11"/>
      <c r="AC2399" s="11"/>
      <c r="AD2399" s="11"/>
      <c r="AE2399" s="11"/>
      <c r="AF2399" s="11"/>
      <c r="AG2399" s="11"/>
      <c r="AH2399" s="11"/>
      <c r="AI2399" s="11"/>
      <c r="AJ2399" s="11"/>
      <c r="AK2399" s="11"/>
      <c r="AL2399" s="11"/>
      <c r="AM2399" s="11"/>
      <c r="AN2399" s="11"/>
      <c r="AO2399" s="11"/>
      <c r="AP2399" s="11"/>
      <c r="AQ2399" s="11"/>
      <c r="AR2399" s="11"/>
      <c r="AS2399" s="11"/>
      <c r="AT2399" s="11"/>
      <c r="AU2399" s="11"/>
      <c r="AV2399" s="11"/>
      <c r="AW2399" s="11"/>
      <c r="AX2399" s="11"/>
      <c r="AY2399" s="11"/>
      <c r="AZ2399" s="11"/>
      <c r="BA2399" s="11"/>
      <c r="BB2399" s="11"/>
    </row>
    <row r="2400" spans="1:54" x14ac:dyDescent="0.25">
      <c r="A2400" s="11"/>
      <c r="B2400" s="12"/>
      <c r="C2400" s="12"/>
      <c r="D2400" s="11"/>
      <c r="E2400" s="11"/>
      <c r="F2400" s="11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1"/>
      <c r="W2400" s="22"/>
      <c r="X2400" s="22"/>
      <c r="Y2400" s="29"/>
      <c r="Z2400" s="29"/>
      <c r="AA2400" s="11"/>
      <c r="AB2400" s="11"/>
      <c r="AC2400" s="11"/>
      <c r="AD2400" s="11"/>
      <c r="AE2400" s="11"/>
      <c r="AF2400" s="11"/>
      <c r="AG2400" s="11"/>
      <c r="AH2400" s="11"/>
      <c r="AI2400" s="11"/>
      <c r="AJ2400" s="11"/>
      <c r="AK2400" s="11"/>
      <c r="AL2400" s="11"/>
      <c r="AM2400" s="11"/>
      <c r="AN2400" s="11"/>
      <c r="AO2400" s="11"/>
      <c r="AP2400" s="11"/>
      <c r="AQ2400" s="11"/>
      <c r="AR2400" s="11"/>
      <c r="AS2400" s="11"/>
      <c r="AT2400" s="11"/>
      <c r="AU2400" s="11"/>
      <c r="AV2400" s="11"/>
      <c r="AW2400" s="11"/>
      <c r="AX2400" s="11"/>
      <c r="AY2400" s="11"/>
      <c r="AZ2400" s="11"/>
      <c r="BA2400" s="11"/>
      <c r="BB2400" s="11"/>
    </row>
    <row r="2401" spans="1:54" x14ac:dyDescent="0.25">
      <c r="A2401" s="11"/>
      <c r="B2401" s="12"/>
      <c r="C2401" s="12"/>
      <c r="D2401" s="11"/>
      <c r="E2401" s="11"/>
      <c r="F2401" s="11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1"/>
      <c r="W2401" s="22"/>
      <c r="X2401" s="22"/>
      <c r="Y2401" s="29"/>
      <c r="Z2401" s="29"/>
      <c r="AA2401" s="11"/>
      <c r="AB2401" s="11"/>
      <c r="AC2401" s="11"/>
      <c r="AD2401" s="11"/>
      <c r="AE2401" s="11"/>
      <c r="AF2401" s="11"/>
      <c r="AG2401" s="11"/>
      <c r="AH2401" s="11"/>
      <c r="AI2401" s="11"/>
      <c r="AJ2401" s="11"/>
      <c r="AK2401" s="11"/>
      <c r="AL2401" s="11"/>
      <c r="AM2401" s="11"/>
      <c r="AN2401" s="11"/>
      <c r="AO2401" s="11"/>
      <c r="AP2401" s="11"/>
      <c r="AQ2401" s="11"/>
      <c r="AR2401" s="11"/>
      <c r="AS2401" s="11"/>
      <c r="AT2401" s="11"/>
      <c r="AU2401" s="11"/>
      <c r="AV2401" s="11"/>
      <c r="AW2401" s="11"/>
      <c r="AX2401" s="11"/>
      <c r="AY2401" s="11"/>
      <c r="AZ2401" s="11"/>
      <c r="BA2401" s="11"/>
      <c r="BB2401" s="11"/>
    </row>
    <row r="2402" spans="1:54" x14ac:dyDescent="0.25">
      <c r="A2402" s="11"/>
      <c r="B2402" s="12"/>
      <c r="C2402" s="12"/>
      <c r="D2402" s="11"/>
      <c r="E2402" s="11"/>
      <c r="F2402" s="11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1"/>
      <c r="W2402" s="22"/>
      <c r="X2402" s="22"/>
      <c r="Y2402" s="29"/>
      <c r="Z2402" s="29"/>
      <c r="AA2402" s="11"/>
      <c r="AB2402" s="11"/>
      <c r="AC2402" s="11"/>
      <c r="AD2402" s="11"/>
      <c r="AE2402" s="11"/>
      <c r="AF2402" s="11"/>
      <c r="AG2402" s="11"/>
      <c r="AH2402" s="11"/>
      <c r="AI2402" s="11"/>
      <c r="AJ2402" s="11"/>
      <c r="AK2402" s="11"/>
      <c r="AL2402" s="11"/>
      <c r="AM2402" s="11"/>
      <c r="AN2402" s="11"/>
      <c r="AO2402" s="11"/>
      <c r="AP2402" s="11"/>
      <c r="AQ2402" s="11"/>
      <c r="AR2402" s="11"/>
      <c r="AS2402" s="11"/>
      <c r="AT2402" s="11"/>
      <c r="AU2402" s="11"/>
      <c r="AV2402" s="11"/>
      <c r="AW2402" s="11"/>
      <c r="AX2402" s="11"/>
      <c r="AY2402" s="11"/>
      <c r="AZ2402" s="11"/>
      <c r="BA2402" s="11"/>
      <c r="BB2402" s="11"/>
    </row>
    <row r="2403" spans="1:54" x14ac:dyDescent="0.25">
      <c r="A2403" s="11"/>
      <c r="B2403" s="12"/>
      <c r="C2403" s="12"/>
      <c r="D2403" s="11"/>
      <c r="E2403" s="11"/>
      <c r="F2403" s="11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1"/>
      <c r="W2403" s="22"/>
      <c r="X2403" s="22"/>
      <c r="Y2403" s="29"/>
      <c r="Z2403" s="29"/>
      <c r="AA2403" s="11"/>
      <c r="AB2403" s="11"/>
      <c r="AC2403" s="11"/>
      <c r="AD2403" s="11"/>
      <c r="AE2403" s="11"/>
      <c r="AF2403" s="11"/>
      <c r="AG2403" s="11"/>
      <c r="AH2403" s="11"/>
      <c r="AI2403" s="11"/>
      <c r="AJ2403" s="11"/>
      <c r="AK2403" s="11"/>
      <c r="AL2403" s="11"/>
      <c r="AM2403" s="11"/>
      <c r="AN2403" s="11"/>
      <c r="AO2403" s="11"/>
      <c r="AP2403" s="11"/>
      <c r="AQ2403" s="11"/>
      <c r="AR2403" s="11"/>
      <c r="AS2403" s="11"/>
      <c r="AT2403" s="11"/>
      <c r="AU2403" s="11"/>
      <c r="AV2403" s="11"/>
      <c r="AW2403" s="11"/>
      <c r="AX2403" s="11"/>
      <c r="AY2403" s="11"/>
      <c r="AZ2403" s="11"/>
      <c r="BA2403" s="11"/>
      <c r="BB2403" s="11"/>
    </row>
    <row r="2404" spans="1:54" x14ac:dyDescent="0.25">
      <c r="A2404" s="11"/>
      <c r="B2404" s="12"/>
      <c r="C2404" s="12"/>
      <c r="D2404" s="11"/>
      <c r="E2404" s="11"/>
      <c r="F2404" s="11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22"/>
      <c r="X2404" s="22"/>
      <c r="Y2404" s="29"/>
      <c r="Z2404" s="29"/>
      <c r="AA2404" s="11"/>
      <c r="AB2404" s="11"/>
      <c r="AC2404" s="11"/>
      <c r="AD2404" s="11"/>
      <c r="AE2404" s="11"/>
      <c r="AF2404" s="11"/>
      <c r="AG2404" s="11"/>
      <c r="AH2404" s="11"/>
      <c r="AI2404" s="11"/>
      <c r="AJ2404" s="11"/>
      <c r="AK2404" s="11"/>
      <c r="AL2404" s="11"/>
      <c r="AM2404" s="11"/>
      <c r="AN2404" s="11"/>
      <c r="AO2404" s="11"/>
      <c r="AP2404" s="11"/>
      <c r="AQ2404" s="11"/>
      <c r="AR2404" s="11"/>
      <c r="AS2404" s="11"/>
      <c r="AT2404" s="11"/>
      <c r="AU2404" s="11"/>
      <c r="AV2404" s="11"/>
      <c r="AW2404" s="11"/>
      <c r="AX2404" s="11"/>
      <c r="AY2404" s="11"/>
      <c r="AZ2404" s="11"/>
      <c r="BA2404" s="11"/>
      <c r="BB2404" s="11"/>
    </row>
    <row r="2405" spans="1:54" x14ac:dyDescent="0.25">
      <c r="A2405" s="11"/>
      <c r="B2405" s="12"/>
      <c r="C2405" s="12"/>
      <c r="D2405" s="11"/>
      <c r="E2405" s="11"/>
      <c r="F2405" s="11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1"/>
      <c r="W2405" s="22"/>
      <c r="X2405" s="22"/>
      <c r="Y2405" s="29"/>
      <c r="Z2405" s="29"/>
      <c r="AA2405" s="11"/>
      <c r="AB2405" s="11"/>
      <c r="AC2405" s="11"/>
      <c r="AD2405" s="11"/>
      <c r="AE2405" s="11"/>
      <c r="AF2405" s="11"/>
      <c r="AG2405" s="11"/>
      <c r="AH2405" s="11"/>
      <c r="AI2405" s="11"/>
      <c r="AJ2405" s="11"/>
      <c r="AK2405" s="11"/>
      <c r="AL2405" s="11"/>
      <c r="AM2405" s="11"/>
      <c r="AN2405" s="11"/>
      <c r="AO2405" s="11"/>
      <c r="AP2405" s="11"/>
      <c r="AQ2405" s="11"/>
      <c r="AR2405" s="11"/>
      <c r="AS2405" s="11"/>
      <c r="AT2405" s="11"/>
      <c r="AU2405" s="11"/>
      <c r="AV2405" s="11"/>
      <c r="AW2405" s="11"/>
      <c r="AX2405" s="11"/>
      <c r="AY2405" s="11"/>
      <c r="AZ2405" s="11"/>
      <c r="BA2405" s="11"/>
      <c r="BB2405" s="11"/>
    </row>
    <row r="2406" spans="1:54" x14ac:dyDescent="0.25">
      <c r="A2406" s="11"/>
      <c r="B2406" s="12"/>
      <c r="C2406" s="12"/>
      <c r="D2406" s="11"/>
      <c r="E2406" s="11"/>
      <c r="F2406" s="11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1"/>
      <c r="W2406" s="22"/>
      <c r="X2406" s="22"/>
      <c r="Y2406" s="29"/>
      <c r="Z2406" s="29"/>
      <c r="AA2406" s="11"/>
      <c r="AB2406" s="11"/>
      <c r="AC2406" s="11"/>
      <c r="AD2406" s="11"/>
      <c r="AE2406" s="11"/>
      <c r="AF2406" s="11"/>
      <c r="AG2406" s="11"/>
      <c r="AH2406" s="11"/>
      <c r="AI2406" s="11"/>
      <c r="AJ2406" s="11"/>
      <c r="AK2406" s="11"/>
      <c r="AL2406" s="11"/>
      <c r="AM2406" s="11"/>
      <c r="AN2406" s="11"/>
      <c r="AO2406" s="11"/>
      <c r="AP2406" s="11"/>
      <c r="AQ2406" s="11"/>
      <c r="AR2406" s="11"/>
      <c r="AS2406" s="11"/>
      <c r="AT2406" s="11"/>
      <c r="AU2406" s="11"/>
      <c r="AV2406" s="11"/>
      <c r="AW2406" s="11"/>
      <c r="AX2406" s="11"/>
      <c r="AY2406" s="11"/>
      <c r="AZ2406" s="11"/>
      <c r="BA2406" s="11"/>
      <c r="BB2406" s="11"/>
    </row>
    <row r="2407" spans="1:54" x14ac:dyDescent="0.25">
      <c r="A2407" s="11"/>
      <c r="B2407" s="12"/>
      <c r="C2407" s="12"/>
      <c r="D2407" s="11"/>
      <c r="E2407" s="11"/>
      <c r="F2407" s="11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1"/>
      <c r="W2407" s="22"/>
      <c r="X2407" s="22"/>
      <c r="Y2407" s="29"/>
      <c r="Z2407" s="29"/>
      <c r="AA2407" s="11"/>
      <c r="AB2407" s="11"/>
      <c r="AC2407" s="11"/>
      <c r="AD2407" s="11"/>
      <c r="AE2407" s="11"/>
      <c r="AF2407" s="11"/>
      <c r="AG2407" s="11"/>
      <c r="AH2407" s="11"/>
      <c r="AI2407" s="11"/>
      <c r="AJ2407" s="11"/>
      <c r="AK2407" s="11"/>
      <c r="AL2407" s="11"/>
      <c r="AM2407" s="11"/>
      <c r="AN2407" s="11"/>
      <c r="AO2407" s="11"/>
      <c r="AP2407" s="11"/>
      <c r="AQ2407" s="11"/>
      <c r="AR2407" s="11"/>
      <c r="AS2407" s="11"/>
      <c r="AT2407" s="11"/>
      <c r="AU2407" s="11"/>
      <c r="AV2407" s="11"/>
      <c r="AW2407" s="11"/>
      <c r="AX2407" s="11"/>
      <c r="AY2407" s="11"/>
      <c r="AZ2407" s="11"/>
      <c r="BA2407" s="11"/>
      <c r="BB2407" s="11"/>
    </row>
    <row r="2408" spans="1:54" x14ac:dyDescent="0.25">
      <c r="A2408" s="11"/>
      <c r="B2408" s="12"/>
      <c r="C2408" s="12"/>
      <c r="D2408" s="11"/>
      <c r="E2408" s="11"/>
      <c r="F2408" s="11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1"/>
      <c r="W2408" s="22"/>
      <c r="X2408" s="22"/>
      <c r="Y2408" s="29"/>
      <c r="Z2408" s="29"/>
      <c r="AA2408" s="11"/>
      <c r="AB2408" s="11"/>
      <c r="AC2408" s="11"/>
      <c r="AD2408" s="11"/>
      <c r="AE2408" s="11"/>
      <c r="AF2408" s="11"/>
      <c r="AG2408" s="11"/>
      <c r="AH2408" s="11"/>
      <c r="AI2408" s="11"/>
      <c r="AJ2408" s="11"/>
      <c r="AK2408" s="11"/>
      <c r="AL2408" s="11"/>
      <c r="AM2408" s="11"/>
      <c r="AN2408" s="11"/>
      <c r="AO2408" s="11"/>
      <c r="AP2408" s="11"/>
      <c r="AQ2408" s="11"/>
      <c r="AR2408" s="11"/>
      <c r="AS2408" s="11"/>
      <c r="AT2408" s="11"/>
      <c r="AU2408" s="11"/>
      <c r="AV2408" s="11"/>
      <c r="AW2408" s="11"/>
      <c r="AX2408" s="11"/>
      <c r="AY2408" s="11"/>
      <c r="AZ2408" s="11"/>
      <c r="BA2408" s="11"/>
      <c r="BB2408" s="11"/>
    </row>
    <row r="2409" spans="1:54" x14ac:dyDescent="0.25">
      <c r="A2409" s="11"/>
      <c r="B2409" s="12"/>
      <c r="C2409" s="12"/>
      <c r="D2409" s="11"/>
      <c r="E2409" s="11"/>
      <c r="F2409" s="11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1"/>
      <c r="W2409" s="22"/>
      <c r="X2409" s="22"/>
      <c r="Y2409" s="29"/>
      <c r="Z2409" s="29"/>
      <c r="AA2409" s="11"/>
      <c r="AB2409" s="11"/>
      <c r="AC2409" s="11"/>
      <c r="AD2409" s="11"/>
      <c r="AE2409" s="11"/>
      <c r="AF2409" s="11"/>
      <c r="AG2409" s="11"/>
      <c r="AH2409" s="11"/>
      <c r="AI2409" s="11"/>
      <c r="AJ2409" s="11"/>
      <c r="AK2409" s="11"/>
      <c r="AL2409" s="11"/>
      <c r="AM2409" s="11"/>
      <c r="AN2409" s="11"/>
      <c r="AO2409" s="11"/>
      <c r="AP2409" s="11"/>
      <c r="AQ2409" s="11"/>
      <c r="AR2409" s="11"/>
      <c r="AS2409" s="11"/>
      <c r="AT2409" s="11"/>
      <c r="AU2409" s="11"/>
      <c r="AV2409" s="11"/>
      <c r="AW2409" s="11"/>
      <c r="AX2409" s="11"/>
      <c r="AY2409" s="11"/>
      <c r="AZ2409" s="11"/>
      <c r="BA2409" s="11"/>
      <c r="BB2409" s="11"/>
    </row>
    <row r="2410" spans="1:54" x14ac:dyDescent="0.25">
      <c r="A2410" s="11"/>
      <c r="B2410" s="12"/>
      <c r="C2410" s="12"/>
      <c r="D2410" s="11"/>
      <c r="E2410" s="11"/>
      <c r="F2410" s="11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1"/>
      <c r="W2410" s="22"/>
      <c r="X2410" s="22"/>
      <c r="Y2410" s="29"/>
      <c r="Z2410" s="29"/>
      <c r="AA2410" s="11"/>
      <c r="AB2410" s="11"/>
      <c r="AC2410" s="11"/>
      <c r="AD2410" s="11"/>
      <c r="AE2410" s="11"/>
      <c r="AF2410" s="11"/>
      <c r="AG2410" s="11"/>
      <c r="AH2410" s="11"/>
      <c r="AI2410" s="11"/>
      <c r="AJ2410" s="11"/>
      <c r="AK2410" s="11"/>
      <c r="AL2410" s="11"/>
      <c r="AM2410" s="11"/>
      <c r="AN2410" s="11"/>
      <c r="AO2410" s="11"/>
      <c r="AP2410" s="11"/>
      <c r="AQ2410" s="11"/>
      <c r="AR2410" s="11"/>
      <c r="AS2410" s="11"/>
      <c r="AT2410" s="11"/>
      <c r="AU2410" s="11"/>
      <c r="AV2410" s="11"/>
      <c r="AW2410" s="11"/>
      <c r="AX2410" s="11"/>
      <c r="AY2410" s="11"/>
      <c r="AZ2410" s="11"/>
      <c r="BA2410" s="11"/>
      <c r="BB2410" s="11"/>
    </row>
    <row r="2411" spans="1:54" x14ac:dyDescent="0.25">
      <c r="A2411" s="11"/>
      <c r="B2411" s="12"/>
      <c r="C2411" s="12"/>
      <c r="D2411" s="11"/>
      <c r="E2411" s="11"/>
      <c r="F2411" s="11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1"/>
      <c r="W2411" s="22"/>
      <c r="X2411" s="22"/>
      <c r="Y2411" s="29"/>
      <c r="Z2411" s="29"/>
      <c r="AA2411" s="11"/>
      <c r="AB2411" s="11"/>
      <c r="AC2411" s="11"/>
      <c r="AD2411" s="11"/>
      <c r="AE2411" s="11"/>
      <c r="AF2411" s="11"/>
      <c r="AG2411" s="11"/>
      <c r="AH2411" s="11"/>
      <c r="AI2411" s="11"/>
      <c r="AJ2411" s="11"/>
      <c r="AK2411" s="11"/>
      <c r="AL2411" s="11"/>
      <c r="AM2411" s="11"/>
      <c r="AN2411" s="11"/>
      <c r="AO2411" s="11"/>
      <c r="AP2411" s="11"/>
      <c r="AQ2411" s="11"/>
      <c r="AR2411" s="11"/>
      <c r="AS2411" s="11"/>
      <c r="AT2411" s="11"/>
      <c r="AU2411" s="11"/>
      <c r="AV2411" s="11"/>
      <c r="AW2411" s="11"/>
      <c r="AX2411" s="11"/>
      <c r="AY2411" s="11"/>
      <c r="AZ2411" s="11"/>
      <c r="BA2411" s="11"/>
      <c r="BB2411" s="11"/>
    </row>
    <row r="2412" spans="1:54" x14ac:dyDescent="0.25">
      <c r="A2412" s="11"/>
      <c r="B2412" s="12"/>
      <c r="C2412" s="12"/>
      <c r="D2412" s="11"/>
      <c r="E2412" s="11"/>
      <c r="F2412" s="11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1"/>
      <c r="W2412" s="22"/>
      <c r="X2412" s="22"/>
      <c r="Y2412" s="29"/>
      <c r="Z2412" s="29"/>
      <c r="AA2412" s="11"/>
      <c r="AB2412" s="11"/>
      <c r="AC2412" s="11"/>
      <c r="AD2412" s="11"/>
      <c r="AE2412" s="11"/>
      <c r="AF2412" s="11"/>
      <c r="AG2412" s="11"/>
      <c r="AH2412" s="11"/>
      <c r="AI2412" s="11"/>
      <c r="AJ2412" s="11"/>
      <c r="AK2412" s="11"/>
      <c r="AL2412" s="11"/>
      <c r="AM2412" s="11"/>
      <c r="AN2412" s="11"/>
      <c r="AO2412" s="11"/>
      <c r="AP2412" s="11"/>
      <c r="AQ2412" s="11"/>
      <c r="AR2412" s="11"/>
      <c r="AS2412" s="11"/>
      <c r="AT2412" s="11"/>
      <c r="AU2412" s="11"/>
      <c r="AV2412" s="11"/>
      <c r="AW2412" s="11"/>
      <c r="AX2412" s="11"/>
      <c r="AY2412" s="11"/>
      <c r="AZ2412" s="11"/>
      <c r="BA2412" s="11"/>
      <c r="BB2412" s="11"/>
    </row>
    <row r="2413" spans="1:54" x14ac:dyDescent="0.25">
      <c r="A2413" s="11"/>
      <c r="B2413" s="12"/>
      <c r="C2413" s="12"/>
      <c r="D2413" s="11"/>
      <c r="E2413" s="11"/>
      <c r="F2413" s="11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1"/>
      <c r="W2413" s="22"/>
      <c r="X2413" s="22"/>
      <c r="Y2413" s="29"/>
      <c r="Z2413" s="29"/>
      <c r="AA2413" s="11"/>
      <c r="AB2413" s="11"/>
      <c r="AC2413" s="11"/>
      <c r="AD2413" s="11"/>
      <c r="AE2413" s="11"/>
      <c r="AF2413" s="11"/>
      <c r="AG2413" s="11"/>
      <c r="AH2413" s="11"/>
      <c r="AI2413" s="11"/>
      <c r="AJ2413" s="11"/>
      <c r="AK2413" s="11"/>
      <c r="AL2413" s="11"/>
      <c r="AM2413" s="11"/>
      <c r="AN2413" s="11"/>
      <c r="AO2413" s="11"/>
      <c r="AP2413" s="11"/>
      <c r="AQ2413" s="11"/>
      <c r="AR2413" s="11"/>
      <c r="AS2413" s="11"/>
      <c r="AT2413" s="11"/>
      <c r="AU2413" s="11"/>
      <c r="AV2413" s="11"/>
      <c r="AW2413" s="11"/>
      <c r="AX2413" s="11"/>
      <c r="AY2413" s="11"/>
      <c r="AZ2413" s="11"/>
      <c r="BA2413" s="11"/>
      <c r="BB2413" s="11"/>
    </row>
    <row r="2414" spans="1:54" x14ac:dyDescent="0.25">
      <c r="A2414" s="11"/>
      <c r="B2414" s="12"/>
      <c r="C2414" s="12"/>
      <c r="D2414" s="11"/>
      <c r="E2414" s="11"/>
      <c r="F2414" s="11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22"/>
      <c r="X2414" s="22"/>
      <c r="Y2414" s="29"/>
      <c r="Z2414" s="29"/>
      <c r="AA2414" s="11"/>
      <c r="AB2414" s="11"/>
      <c r="AC2414" s="11"/>
      <c r="AD2414" s="11"/>
      <c r="AE2414" s="11"/>
      <c r="AF2414" s="11"/>
      <c r="AG2414" s="11"/>
      <c r="AH2414" s="11"/>
      <c r="AI2414" s="11"/>
      <c r="AJ2414" s="11"/>
      <c r="AK2414" s="11"/>
      <c r="AL2414" s="11"/>
      <c r="AM2414" s="11"/>
      <c r="AN2414" s="11"/>
      <c r="AO2414" s="11"/>
      <c r="AP2414" s="11"/>
      <c r="AQ2414" s="11"/>
      <c r="AR2414" s="11"/>
      <c r="AS2414" s="11"/>
      <c r="AT2414" s="11"/>
      <c r="AU2414" s="11"/>
      <c r="AV2414" s="11"/>
      <c r="AW2414" s="11"/>
      <c r="AX2414" s="11"/>
      <c r="AY2414" s="11"/>
      <c r="AZ2414" s="11"/>
      <c r="BA2414" s="11"/>
      <c r="BB2414" s="11"/>
    </row>
    <row r="2415" spans="1:54" x14ac:dyDescent="0.25">
      <c r="A2415" s="11"/>
      <c r="B2415" s="12"/>
      <c r="C2415" s="12"/>
      <c r="D2415" s="11"/>
      <c r="E2415" s="11"/>
      <c r="F2415" s="11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1"/>
      <c r="W2415" s="22"/>
      <c r="X2415" s="22"/>
      <c r="Y2415" s="29"/>
      <c r="Z2415" s="29"/>
      <c r="AA2415" s="11"/>
      <c r="AB2415" s="11"/>
      <c r="AC2415" s="11"/>
      <c r="AD2415" s="11"/>
      <c r="AE2415" s="11"/>
      <c r="AF2415" s="11"/>
      <c r="AG2415" s="11"/>
      <c r="AH2415" s="11"/>
      <c r="AI2415" s="11"/>
      <c r="AJ2415" s="11"/>
      <c r="AK2415" s="11"/>
      <c r="AL2415" s="11"/>
      <c r="AM2415" s="11"/>
      <c r="AN2415" s="11"/>
      <c r="AO2415" s="11"/>
      <c r="AP2415" s="11"/>
      <c r="AQ2415" s="11"/>
      <c r="AR2415" s="11"/>
      <c r="AS2415" s="11"/>
      <c r="AT2415" s="11"/>
      <c r="AU2415" s="11"/>
      <c r="AV2415" s="11"/>
      <c r="AW2415" s="11"/>
      <c r="AX2415" s="11"/>
      <c r="AY2415" s="11"/>
      <c r="AZ2415" s="11"/>
      <c r="BA2415" s="11"/>
      <c r="BB2415" s="11"/>
    </row>
    <row r="2416" spans="1:54" x14ac:dyDescent="0.25">
      <c r="A2416" s="11"/>
      <c r="B2416" s="12"/>
      <c r="C2416" s="12"/>
      <c r="D2416" s="11"/>
      <c r="E2416" s="11"/>
      <c r="F2416" s="11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1"/>
      <c r="W2416" s="22"/>
      <c r="X2416" s="22"/>
      <c r="Y2416" s="29"/>
      <c r="Z2416" s="29"/>
      <c r="AA2416" s="11"/>
      <c r="AB2416" s="11"/>
      <c r="AC2416" s="11"/>
      <c r="AD2416" s="11"/>
      <c r="AE2416" s="11"/>
      <c r="AF2416" s="11"/>
      <c r="AG2416" s="11"/>
      <c r="AH2416" s="11"/>
      <c r="AI2416" s="11"/>
      <c r="AJ2416" s="11"/>
      <c r="AK2416" s="11"/>
      <c r="AL2416" s="11"/>
      <c r="AM2416" s="11"/>
      <c r="AN2416" s="11"/>
      <c r="AO2416" s="11"/>
      <c r="AP2416" s="11"/>
      <c r="AQ2416" s="11"/>
      <c r="AR2416" s="11"/>
      <c r="AS2416" s="11"/>
      <c r="AT2416" s="11"/>
      <c r="AU2416" s="11"/>
      <c r="AV2416" s="11"/>
      <c r="AW2416" s="11"/>
      <c r="AX2416" s="11"/>
      <c r="AY2416" s="11"/>
      <c r="AZ2416" s="11"/>
      <c r="BA2416" s="11"/>
      <c r="BB2416" s="11"/>
    </row>
    <row r="2417" spans="1:54" x14ac:dyDescent="0.25">
      <c r="A2417" s="11"/>
      <c r="B2417" s="12"/>
      <c r="C2417" s="12"/>
      <c r="D2417" s="11"/>
      <c r="E2417" s="11"/>
      <c r="F2417" s="11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1"/>
      <c r="W2417" s="22"/>
      <c r="X2417" s="22"/>
      <c r="Y2417" s="29"/>
      <c r="Z2417" s="29"/>
      <c r="AA2417" s="11"/>
      <c r="AB2417" s="11"/>
      <c r="AC2417" s="11"/>
      <c r="AD2417" s="11"/>
      <c r="AE2417" s="11"/>
      <c r="AF2417" s="11"/>
      <c r="AG2417" s="11"/>
      <c r="AH2417" s="11"/>
      <c r="AI2417" s="11"/>
      <c r="AJ2417" s="11"/>
      <c r="AK2417" s="11"/>
      <c r="AL2417" s="11"/>
      <c r="AM2417" s="11"/>
      <c r="AN2417" s="11"/>
      <c r="AO2417" s="11"/>
      <c r="AP2417" s="11"/>
      <c r="AQ2417" s="11"/>
      <c r="AR2417" s="11"/>
      <c r="AS2417" s="11"/>
      <c r="AT2417" s="11"/>
      <c r="AU2417" s="11"/>
      <c r="AV2417" s="11"/>
      <c r="AW2417" s="11"/>
      <c r="AX2417" s="11"/>
      <c r="AY2417" s="11"/>
      <c r="AZ2417" s="11"/>
      <c r="BA2417" s="11"/>
      <c r="BB2417" s="11"/>
    </row>
    <row r="2418" spans="1:54" x14ac:dyDescent="0.25">
      <c r="A2418" s="11"/>
      <c r="B2418" s="12"/>
      <c r="C2418" s="12"/>
      <c r="D2418" s="11"/>
      <c r="E2418" s="11"/>
      <c r="F2418" s="11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1"/>
      <c r="W2418" s="22"/>
      <c r="X2418" s="22"/>
      <c r="Y2418" s="29"/>
      <c r="Z2418" s="29"/>
      <c r="AA2418" s="11"/>
      <c r="AB2418" s="11"/>
      <c r="AC2418" s="11"/>
      <c r="AD2418" s="11"/>
      <c r="AE2418" s="11"/>
      <c r="AF2418" s="11"/>
      <c r="AG2418" s="11"/>
      <c r="AH2418" s="11"/>
      <c r="AI2418" s="11"/>
      <c r="AJ2418" s="11"/>
      <c r="AK2418" s="11"/>
      <c r="AL2418" s="11"/>
      <c r="AM2418" s="11"/>
      <c r="AN2418" s="11"/>
      <c r="AO2418" s="11"/>
      <c r="AP2418" s="11"/>
      <c r="AQ2418" s="11"/>
      <c r="AR2418" s="11"/>
      <c r="AS2418" s="11"/>
      <c r="AT2418" s="11"/>
      <c r="AU2418" s="11"/>
      <c r="AV2418" s="11"/>
      <c r="AW2418" s="11"/>
      <c r="AX2418" s="11"/>
      <c r="AY2418" s="11"/>
      <c r="AZ2418" s="11"/>
      <c r="BA2418" s="11"/>
      <c r="BB2418" s="11"/>
    </row>
    <row r="2419" spans="1:54" x14ac:dyDescent="0.25">
      <c r="A2419" s="11"/>
      <c r="B2419" s="12"/>
      <c r="C2419" s="12"/>
      <c r="D2419" s="11"/>
      <c r="E2419" s="11"/>
      <c r="F2419" s="11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1"/>
      <c r="W2419" s="22"/>
      <c r="X2419" s="22"/>
      <c r="Y2419" s="29"/>
      <c r="Z2419" s="29"/>
      <c r="AA2419" s="11"/>
      <c r="AB2419" s="11"/>
      <c r="AC2419" s="11"/>
      <c r="AD2419" s="11"/>
      <c r="AE2419" s="11"/>
      <c r="AF2419" s="11"/>
      <c r="AG2419" s="11"/>
      <c r="AH2419" s="11"/>
      <c r="AI2419" s="11"/>
      <c r="AJ2419" s="11"/>
      <c r="AK2419" s="11"/>
      <c r="AL2419" s="11"/>
      <c r="AM2419" s="11"/>
      <c r="AN2419" s="11"/>
      <c r="AO2419" s="11"/>
      <c r="AP2419" s="11"/>
      <c r="AQ2419" s="11"/>
      <c r="AR2419" s="11"/>
      <c r="AS2419" s="11"/>
      <c r="AT2419" s="11"/>
      <c r="AU2419" s="11"/>
      <c r="AV2419" s="11"/>
      <c r="AW2419" s="11"/>
      <c r="AX2419" s="11"/>
      <c r="AY2419" s="11"/>
      <c r="AZ2419" s="11"/>
      <c r="BA2419" s="11"/>
      <c r="BB2419" s="11"/>
    </row>
    <row r="2420" spans="1:54" x14ac:dyDescent="0.25">
      <c r="A2420" s="11"/>
      <c r="B2420" s="12"/>
      <c r="C2420" s="12"/>
      <c r="D2420" s="11"/>
      <c r="E2420" s="11"/>
      <c r="F2420" s="11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1"/>
      <c r="W2420" s="22"/>
      <c r="X2420" s="22"/>
      <c r="Y2420" s="29"/>
      <c r="Z2420" s="29"/>
      <c r="AA2420" s="11"/>
      <c r="AB2420" s="11"/>
      <c r="AC2420" s="11"/>
      <c r="AD2420" s="11"/>
      <c r="AE2420" s="11"/>
      <c r="AF2420" s="11"/>
      <c r="AG2420" s="11"/>
      <c r="AH2420" s="11"/>
      <c r="AI2420" s="11"/>
      <c r="AJ2420" s="11"/>
      <c r="AK2420" s="11"/>
      <c r="AL2420" s="11"/>
      <c r="AM2420" s="11"/>
      <c r="AN2420" s="11"/>
      <c r="AO2420" s="11"/>
      <c r="AP2420" s="11"/>
      <c r="AQ2420" s="11"/>
      <c r="AR2420" s="11"/>
      <c r="AS2420" s="11"/>
      <c r="AT2420" s="11"/>
      <c r="AU2420" s="11"/>
      <c r="AV2420" s="11"/>
      <c r="AW2420" s="11"/>
      <c r="AX2420" s="11"/>
      <c r="AY2420" s="11"/>
      <c r="AZ2420" s="11"/>
      <c r="BA2420" s="11"/>
      <c r="BB2420" s="11"/>
    </row>
    <row r="2421" spans="1:54" x14ac:dyDescent="0.25">
      <c r="A2421" s="11"/>
      <c r="B2421" s="12"/>
      <c r="C2421" s="12"/>
      <c r="D2421" s="11"/>
      <c r="E2421" s="11"/>
      <c r="F2421" s="11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1"/>
      <c r="W2421" s="22"/>
      <c r="X2421" s="22"/>
      <c r="Y2421" s="29"/>
      <c r="Z2421" s="29"/>
      <c r="AA2421" s="11"/>
      <c r="AB2421" s="11"/>
      <c r="AC2421" s="11"/>
      <c r="AD2421" s="11"/>
      <c r="AE2421" s="11"/>
      <c r="AF2421" s="11"/>
      <c r="AG2421" s="11"/>
      <c r="AH2421" s="11"/>
      <c r="AI2421" s="11"/>
      <c r="AJ2421" s="11"/>
      <c r="AK2421" s="11"/>
      <c r="AL2421" s="11"/>
      <c r="AM2421" s="11"/>
      <c r="AN2421" s="11"/>
      <c r="AO2421" s="11"/>
      <c r="AP2421" s="11"/>
      <c r="AQ2421" s="11"/>
      <c r="AR2421" s="11"/>
      <c r="AS2421" s="11"/>
      <c r="AT2421" s="11"/>
      <c r="AU2421" s="11"/>
      <c r="AV2421" s="11"/>
      <c r="AW2421" s="11"/>
      <c r="AX2421" s="11"/>
      <c r="AY2421" s="11"/>
      <c r="AZ2421" s="11"/>
      <c r="BA2421" s="11"/>
      <c r="BB2421" s="11"/>
    </row>
    <row r="2422" spans="1:54" x14ac:dyDescent="0.25">
      <c r="A2422" s="11"/>
      <c r="B2422" s="12"/>
      <c r="C2422" s="12"/>
      <c r="D2422" s="11"/>
      <c r="E2422" s="11"/>
      <c r="F2422" s="11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1"/>
      <c r="W2422" s="22"/>
      <c r="X2422" s="22"/>
      <c r="Y2422" s="29"/>
      <c r="Z2422" s="29"/>
      <c r="AA2422" s="11"/>
      <c r="AB2422" s="11"/>
      <c r="AC2422" s="11"/>
      <c r="AD2422" s="11"/>
      <c r="AE2422" s="11"/>
      <c r="AF2422" s="11"/>
      <c r="AG2422" s="11"/>
      <c r="AH2422" s="11"/>
      <c r="AI2422" s="11"/>
      <c r="AJ2422" s="11"/>
      <c r="AK2422" s="11"/>
      <c r="AL2422" s="11"/>
      <c r="AM2422" s="11"/>
      <c r="AN2422" s="11"/>
      <c r="AO2422" s="11"/>
      <c r="AP2422" s="11"/>
      <c r="AQ2422" s="11"/>
      <c r="AR2422" s="11"/>
      <c r="AS2422" s="11"/>
      <c r="AT2422" s="11"/>
      <c r="AU2422" s="11"/>
      <c r="AV2422" s="11"/>
      <c r="AW2422" s="11"/>
      <c r="AX2422" s="11"/>
      <c r="AY2422" s="11"/>
      <c r="AZ2422" s="11"/>
      <c r="BA2422" s="11"/>
      <c r="BB2422" s="11"/>
    </row>
    <row r="2423" spans="1:54" x14ac:dyDescent="0.25">
      <c r="A2423" s="11"/>
      <c r="B2423" s="12"/>
      <c r="C2423" s="12"/>
      <c r="D2423" s="11"/>
      <c r="E2423" s="11"/>
      <c r="F2423" s="11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1"/>
      <c r="W2423" s="22"/>
      <c r="X2423" s="22"/>
      <c r="Y2423" s="29"/>
      <c r="Z2423" s="29"/>
      <c r="AA2423" s="11"/>
      <c r="AB2423" s="11"/>
      <c r="AC2423" s="11"/>
      <c r="AD2423" s="11"/>
      <c r="AE2423" s="11"/>
      <c r="AF2423" s="11"/>
      <c r="AG2423" s="11"/>
      <c r="AH2423" s="11"/>
      <c r="AI2423" s="11"/>
      <c r="AJ2423" s="11"/>
      <c r="AK2423" s="11"/>
      <c r="AL2423" s="11"/>
      <c r="AM2423" s="11"/>
      <c r="AN2423" s="11"/>
      <c r="AO2423" s="11"/>
      <c r="AP2423" s="11"/>
      <c r="AQ2423" s="11"/>
      <c r="AR2423" s="11"/>
      <c r="AS2423" s="11"/>
      <c r="AT2423" s="11"/>
      <c r="AU2423" s="11"/>
      <c r="AV2423" s="11"/>
      <c r="AW2423" s="11"/>
      <c r="AX2423" s="11"/>
      <c r="AY2423" s="11"/>
      <c r="AZ2423" s="11"/>
      <c r="BA2423" s="11"/>
      <c r="BB2423" s="11"/>
    </row>
    <row r="2424" spans="1:54" x14ac:dyDescent="0.25">
      <c r="A2424" s="11"/>
      <c r="B2424" s="12"/>
      <c r="C2424" s="12"/>
      <c r="D2424" s="11"/>
      <c r="E2424" s="11"/>
      <c r="F2424" s="11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22"/>
      <c r="X2424" s="22"/>
      <c r="Y2424" s="29"/>
      <c r="Z2424" s="29"/>
      <c r="AA2424" s="11"/>
      <c r="AB2424" s="11"/>
      <c r="AC2424" s="11"/>
      <c r="AD2424" s="11"/>
      <c r="AE2424" s="11"/>
      <c r="AF2424" s="11"/>
      <c r="AG2424" s="11"/>
      <c r="AH2424" s="11"/>
      <c r="AI2424" s="11"/>
      <c r="AJ2424" s="11"/>
      <c r="AK2424" s="11"/>
      <c r="AL2424" s="11"/>
      <c r="AM2424" s="11"/>
      <c r="AN2424" s="11"/>
      <c r="AO2424" s="11"/>
      <c r="AP2424" s="11"/>
      <c r="AQ2424" s="11"/>
      <c r="AR2424" s="11"/>
      <c r="AS2424" s="11"/>
      <c r="AT2424" s="11"/>
      <c r="AU2424" s="11"/>
      <c r="AV2424" s="11"/>
      <c r="AW2424" s="11"/>
      <c r="AX2424" s="11"/>
      <c r="AY2424" s="11"/>
      <c r="AZ2424" s="11"/>
      <c r="BA2424" s="11"/>
      <c r="BB2424" s="11"/>
    </row>
    <row r="2425" spans="1:54" x14ac:dyDescent="0.25">
      <c r="A2425" s="11"/>
      <c r="B2425" s="12"/>
      <c r="C2425" s="12"/>
      <c r="D2425" s="11"/>
      <c r="E2425" s="11"/>
      <c r="F2425" s="11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1"/>
      <c r="W2425" s="22"/>
      <c r="X2425" s="22"/>
      <c r="Y2425" s="29"/>
      <c r="Z2425" s="29"/>
      <c r="AA2425" s="11"/>
      <c r="AB2425" s="11"/>
      <c r="AC2425" s="11"/>
      <c r="AD2425" s="11"/>
      <c r="AE2425" s="11"/>
      <c r="AF2425" s="11"/>
      <c r="AG2425" s="11"/>
      <c r="AH2425" s="11"/>
      <c r="AI2425" s="11"/>
      <c r="AJ2425" s="11"/>
      <c r="AK2425" s="11"/>
      <c r="AL2425" s="11"/>
      <c r="AM2425" s="11"/>
      <c r="AN2425" s="11"/>
      <c r="AO2425" s="11"/>
      <c r="AP2425" s="11"/>
      <c r="AQ2425" s="11"/>
      <c r="AR2425" s="11"/>
      <c r="AS2425" s="11"/>
      <c r="AT2425" s="11"/>
      <c r="AU2425" s="11"/>
      <c r="AV2425" s="11"/>
      <c r="AW2425" s="11"/>
      <c r="AX2425" s="11"/>
      <c r="AY2425" s="11"/>
      <c r="AZ2425" s="11"/>
      <c r="BA2425" s="11"/>
      <c r="BB2425" s="11"/>
    </row>
    <row r="2426" spans="1:54" x14ac:dyDescent="0.25">
      <c r="A2426" s="11"/>
      <c r="B2426" s="12"/>
      <c r="C2426" s="12"/>
      <c r="D2426" s="11"/>
      <c r="E2426" s="11"/>
      <c r="F2426" s="11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1"/>
      <c r="W2426" s="22"/>
      <c r="X2426" s="22"/>
      <c r="Y2426" s="29"/>
      <c r="Z2426" s="29"/>
      <c r="AA2426" s="11"/>
      <c r="AB2426" s="11"/>
      <c r="AC2426" s="11"/>
      <c r="AD2426" s="11"/>
      <c r="AE2426" s="11"/>
      <c r="AF2426" s="11"/>
      <c r="AG2426" s="11"/>
      <c r="AH2426" s="11"/>
      <c r="AI2426" s="11"/>
      <c r="AJ2426" s="11"/>
      <c r="AK2426" s="11"/>
      <c r="AL2426" s="11"/>
      <c r="AM2426" s="11"/>
      <c r="AN2426" s="11"/>
      <c r="AO2426" s="11"/>
      <c r="AP2426" s="11"/>
      <c r="AQ2426" s="11"/>
      <c r="AR2426" s="11"/>
      <c r="AS2426" s="11"/>
      <c r="AT2426" s="11"/>
      <c r="AU2426" s="11"/>
      <c r="AV2426" s="11"/>
      <c r="AW2426" s="11"/>
      <c r="AX2426" s="11"/>
      <c r="AY2426" s="11"/>
      <c r="AZ2426" s="11"/>
      <c r="BA2426" s="11"/>
      <c r="BB2426" s="11"/>
    </row>
    <row r="2427" spans="1:54" x14ac:dyDescent="0.25">
      <c r="A2427" s="11"/>
      <c r="B2427" s="12"/>
      <c r="C2427" s="12"/>
      <c r="D2427" s="11"/>
      <c r="E2427" s="11"/>
      <c r="F2427" s="11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1"/>
      <c r="W2427" s="22"/>
      <c r="X2427" s="22"/>
      <c r="Y2427" s="29"/>
      <c r="Z2427" s="29"/>
      <c r="AA2427" s="11"/>
      <c r="AB2427" s="11"/>
      <c r="AC2427" s="11"/>
      <c r="AD2427" s="11"/>
      <c r="AE2427" s="11"/>
      <c r="AF2427" s="11"/>
      <c r="AG2427" s="11"/>
      <c r="AH2427" s="11"/>
      <c r="AI2427" s="11"/>
      <c r="AJ2427" s="11"/>
      <c r="AK2427" s="11"/>
      <c r="AL2427" s="11"/>
      <c r="AM2427" s="11"/>
      <c r="AN2427" s="11"/>
      <c r="AO2427" s="11"/>
      <c r="AP2427" s="11"/>
      <c r="AQ2427" s="11"/>
      <c r="AR2427" s="11"/>
      <c r="AS2427" s="11"/>
      <c r="AT2427" s="11"/>
      <c r="AU2427" s="11"/>
      <c r="AV2427" s="11"/>
      <c r="AW2427" s="11"/>
      <c r="AX2427" s="11"/>
      <c r="AY2427" s="11"/>
      <c r="AZ2427" s="11"/>
      <c r="BA2427" s="11"/>
      <c r="BB2427" s="11"/>
    </row>
    <row r="2428" spans="1:54" x14ac:dyDescent="0.25">
      <c r="A2428" s="11"/>
      <c r="B2428" s="12"/>
      <c r="C2428" s="12"/>
      <c r="D2428" s="11"/>
      <c r="E2428" s="11"/>
      <c r="F2428" s="11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1"/>
      <c r="W2428" s="22"/>
      <c r="X2428" s="22"/>
      <c r="Y2428" s="29"/>
      <c r="Z2428" s="29"/>
      <c r="AA2428" s="11"/>
      <c r="AB2428" s="11"/>
      <c r="AC2428" s="11"/>
      <c r="AD2428" s="11"/>
      <c r="AE2428" s="11"/>
      <c r="AF2428" s="11"/>
      <c r="AG2428" s="11"/>
      <c r="AH2428" s="11"/>
      <c r="AI2428" s="11"/>
      <c r="AJ2428" s="11"/>
      <c r="AK2428" s="11"/>
      <c r="AL2428" s="11"/>
      <c r="AM2428" s="11"/>
      <c r="AN2428" s="11"/>
      <c r="AO2428" s="11"/>
      <c r="AP2428" s="11"/>
      <c r="AQ2428" s="11"/>
      <c r="AR2428" s="11"/>
      <c r="AS2428" s="11"/>
      <c r="AT2428" s="11"/>
      <c r="AU2428" s="11"/>
      <c r="AV2428" s="11"/>
      <c r="AW2428" s="11"/>
      <c r="AX2428" s="11"/>
      <c r="AY2428" s="11"/>
      <c r="AZ2428" s="11"/>
      <c r="BA2428" s="11"/>
      <c r="BB2428" s="11"/>
    </row>
    <row r="2429" spans="1:54" x14ac:dyDescent="0.25">
      <c r="A2429" s="11"/>
      <c r="B2429" s="12"/>
      <c r="C2429" s="12"/>
      <c r="D2429" s="11"/>
      <c r="E2429" s="11"/>
      <c r="F2429" s="11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1"/>
      <c r="W2429" s="22"/>
      <c r="X2429" s="22"/>
      <c r="Y2429" s="29"/>
      <c r="Z2429" s="29"/>
      <c r="AA2429" s="11"/>
      <c r="AB2429" s="11"/>
      <c r="AC2429" s="11"/>
      <c r="AD2429" s="11"/>
      <c r="AE2429" s="11"/>
      <c r="AF2429" s="11"/>
      <c r="AG2429" s="11"/>
      <c r="AH2429" s="11"/>
      <c r="AI2429" s="11"/>
      <c r="AJ2429" s="11"/>
      <c r="AK2429" s="11"/>
      <c r="AL2429" s="11"/>
      <c r="AM2429" s="11"/>
      <c r="AN2429" s="11"/>
      <c r="AO2429" s="11"/>
      <c r="AP2429" s="11"/>
      <c r="AQ2429" s="11"/>
      <c r="AR2429" s="11"/>
      <c r="AS2429" s="11"/>
      <c r="AT2429" s="11"/>
      <c r="AU2429" s="11"/>
      <c r="AV2429" s="11"/>
      <c r="AW2429" s="11"/>
      <c r="AX2429" s="11"/>
      <c r="AY2429" s="11"/>
      <c r="AZ2429" s="11"/>
      <c r="BA2429" s="11"/>
      <c r="BB2429" s="11"/>
    </row>
    <row r="2430" spans="1:54" x14ac:dyDescent="0.25">
      <c r="A2430" s="11"/>
      <c r="B2430" s="12"/>
      <c r="C2430" s="12"/>
      <c r="D2430" s="11"/>
      <c r="E2430" s="11"/>
      <c r="F2430" s="11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1"/>
      <c r="W2430" s="22"/>
      <c r="X2430" s="22"/>
      <c r="Y2430" s="29"/>
      <c r="Z2430" s="29"/>
      <c r="AA2430" s="11"/>
      <c r="AB2430" s="11"/>
      <c r="AC2430" s="11"/>
      <c r="AD2430" s="11"/>
      <c r="AE2430" s="11"/>
      <c r="AF2430" s="11"/>
      <c r="AG2430" s="11"/>
      <c r="AH2430" s="11"/>
      <c r="AI2430" s="11"/>
      <c r="AJ2430" s="11"/>
      <c r="AK2430" s="11"/>
      <c r="AL2430" s="11"/>
      <c r="AM2430" s="11"/>
      <c r="AN2430" s="11"/>
      <c r="AO2430" s="11"/>
      <c r="AP2430" s="11"/>
      <c r="AQ2430" s="11"/>
      <c r="AR2430" s="11"/>
      <c r="AS2430" s="11"/>
      <c r="AT2430" s="11"/>
      <c r="AU2430" s="11"/>
      <c r="AV2430" s="11"/>
      <c r="AW2430" s="11"/>
      <c r="AX2430" s="11"/>
      <c r="AY2430" s="11"/>
      <c r="AZ2430" s="11"/>
      <c r="BA2430" s="11"/>
      <c r="BB2430" s="11"/>
    </row>
    <row r="2431" spans="1:54" x14ac:dyDescent="0.25">
      <c r="A2431" s="11"/>
      <c r="B2431" s="12"/>
      <c r="C2431" s="12"/>
      <c r="D2431" s="11"/>
      <c r="E2431" s="11"/>
      <c r="F2431" s="11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1"/>
      <c r="W2431" s="22"/>
      <c r="X2431" s="22"/>
      <c r="Y2431" s="29"/>
      <c r="Z2431" s="29"/>
      <c r="AA2431" s="11"/>
      <c r="AB2431" s="11"/>
      <c r="AC2431" s="11"/>
      <c r="AD2431" s="11"/>
      <c r="AE2431" s="11"/>
      <c r="AF2431" s="11"/>
      <c r="AG2431" s="11"/>
      <c r="AH2431" s="11"/>
      <c r="AI2431" s="11"/>
      <c r="AJ2431" s="11"/>
      <c r="AK2431" s="11"/>
      <c r="AL2431" s="11"/>
      <c r="AM2431" s="11"/>
      <c r="AN2431" s="11"/>
      <c r="AO2431" s="11"/>
      <c r="AP2431" s="11"/>
      <c r="AQ2431" s="11"/>
      <c r="AR2431" s="11"/>
      <c r="AS2431" s="11"/>
      <c r="AT2431" s="11"/>
      <c r="AU2431" s="11"/>
      <c r="AV2431" s="11"/>
      <c r="AW2431" s="11"/>
      <c r="AX2431" s="11"/>
      <c r="AY2431" s="11"/>
      <c r="AZ2431" s="11"/>
      <c r="BA2431" s="11"/>
      <c r="BB2431" s="11"/>
    </row>
    <row r="2432" spans="1:54" x14ac:dyDescent="0.25">
      <c r="A2432" s="11"/>
      <c r="B2432" s="12"/>
      <c r="C2432" s="12"/>
      <c r="D2432" s="11"/>
      <c r="E2432" s="11"/>
      <c r="F2432" s="11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1"/>
      <c r="W2432" s="22"/>
      <c r="X2432" s="22"/>
      <c r="Y2432" s="29"/>
      <c r="Z2432" s="29"/>
      <c r="AA2432" s="11"/>
      <c r="AB2432" s="11"/>
      <c r="AC2432" s="11"/>
      <c r="AD2432" s="11"/>
      <c r="AE2432" s="11"/>
      <c r="AF2432" s="11"/>
      <c r="AG2432" s="11"/>
      <c r="AH2432" s="11"/>
      <c r="AI2432" s="11"/>
      <c r="AJ2432" s="11"/>
      <c r="AK2432" s="11"/>
      <c r="AL2432" s="11"/>
      <c r="AM2432" s="11"/>
      <c r="AN2432" s="11"/>
      <c r="AO2432" s="11"/>
      <c r="AP2432" s="11"/>
      <c r="AQ2432" s="11"/>
      <c r="AR2432" s="11"/>
      <c r="AS2432" s="11"/>
      <c r="AT2432" s="11"/>
      <c r="AU2432" s="11"/>
      <c r="AV2432" s="11"/>
      <c r="AW2432" s="11"/>
      <c r="AX2432" s="11"/>
      <c r="AY2432" s="11"/>
      <c r="AZ2432" s="11"/>
      <c r="BA2432" s="11"/>
      <c r="BB2432" s="11"/>
    </row>
    <row r="2433" spans="1:54" x14ac:dyDescent="0.25">
      <c r="A2433" s="11"/>
      <c r="B2433" s="12"/>
      <c r="C2433" s="12"/>
      <c r="D2433" s="11"/>
      <c r="E2433" s="11"/>
      <c r="F2433" s="11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1"/>
      <c r="W2433" s="22"/>
      <c r="X2433" s="22"/>
      <c r="Y2433" s="29"/>
      <c r="Z2433" s="29"/>
      <c r="AA2433" s="11"/>
      <c r="AB2433" s="11"/>
      <c r="AC2433" s="11"/>
      <c r="AD2433" s="11"/>
      <c r="AE2433" s="11"/>
      <c r="AF2433" s="11"/>
      <c r="AG2433" s="11"/>
      <c r="AH2433" s="11"/>
      <c r="AI2433" s="11"/>
      <c r="AJ2433" s="11"/>
      <c r="AK2433" s="11"/>
      <c r="AL2433" s="11"/>
      <c r="AM2433" s="11"/>
      <c r="AN2433" s="11"/>
      <c r="AO2433" s="11"/>
      <c r="AP2433" s="11"/>
      <c r="AQ2433" s="11"/>
      <c r="AR2433" s="11"/>
      <c r="AS2433" s="11"/>
      <c r="AT2433" s="11"/>
      <c r="AU2433" s="11"/>
      <c r="AV2433" s="11"/>
      <c r="AW2433" s="11"/>
      <c r="AX2433" s="11"/>
      <c r="AY2433" s="11"/>
      <c r="AZ2433" s="11"/>
      <c r="BA2433" s="11"/>
      <c r="BB2433" s="11"/>
    </row>
    <row r="2434" spans="1:54" x14ac:dyDescent="0.25">
      <c r="A2434" s="11"/>
      <c r="B2434" s="12"/>
      <c r="C2434" s="12"/>
      <c r="D2434" s="11"/>
      <c r="E2434" s="11"/>
      <c r="F2434" s="11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22"/>
      <c r="X2434" s="22"/>
      <c r="Y2434" s="29"/>
      <c r="Z2434" s="29"/>
      <c r="AA2434" s="11"/>
      <c r="AB2434" s="11"/>
      <c r="AC2434" s="11"/>
      <c r="AD2434" s="11"/>
      <c r="AE2434" s="11"/>
      <c r="AF2434" s="11"/>
      <c r="AG2434" s="11"/>
      <c r="AH2434" s="11"/>
      <c r="AI2434" s="11"/>
      <c r="AJ2434" s="11"/>
      <c r="AK2434" s="11"/>
      <c r="AL2434" s="11"/>
      <c r="AM2434" s="11"/>
      <c r="AN2434" s="11"/>
      <c r="AO2434" s="11"/>
      <c r="AP2434" s="11"/>
      <c r="AQ2434" s="11"/>
      <c r="AR2434" s="11"/>
      <c r="AS2434" s="11"/>
      <c r="AT2434" s="11"/>
      <c r="AU2434" s="11"/>
      <c r="AV2434" s="11"/>
      <c r="AW2434" s="11"/>
      <c r="AX2434" s="11"/>
      <c r="AY2434" s="11"/>
      <c r="AZ2434" s="11"/>
      <c r="BA2434" s="11"/>
      <c r="BB2434" s="11"/>
    </row>
    <row r="2435" spans="1:54" x14ac:dyDescent="0.25">
      <c r="A2435" s="11"/>
      <c r="B2435" s="12"/>
      <c r="C2435" s="12"/>
      <c r="D2435" s="11"/>
      <c r="E2435" s="11"/>
      <c r="F2435" s="11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1"/>
      <c r="W2435" s="22"/>
      <c r="X2435" s="22"/>
      <c r="Y2435" s="29"/>
      <c r="Z2435" s="29"/>
      <c r="AA2435" s="11"/>
      <c r="AB2435" s="11"/>
      <c r="AC2435" s="11"/>
      <c r="AD2435" s="11"/>
      <c r="AE2435" s="11"/>
      <c r="AF2435" s="11"/>
      <c r="AG2435" s="11"/>
      <c r="AH2435" s="11"/>
      <c r="AI2435" s="11"/>
      <c r="AJ2435" s="11"/>
      <c r="AK2435" s="11"/>
      <c r="AL2435" s="11"/>
      <c r="AM2435" s="11"/>
      <c r="AN2435" s="11"/>
      <c r="AO2435" s="11"/>
      <c r="AP2435" s="11"/>
      <c r="AQ2435" s="11"/>
      <c r="AR2435" s="11"/>
      <c r="AS2435" s="11"/>
      <c r="AT2435" s="11"/>
      <c r="AU2435" s="11"/>
      <c r="AV2435" s="11"/>
      <c r="AW2435" s="11"/>
      <c r="AX2435" s="11"/>
      <c r="AY2435" s="11"/>
      <c r="AZ2435" s="11"/>
      <c r="BA2435" s="11"/>
      <c r="BB2435" s="11"/>
    </row>
    <row r="2436" spans="1:54" x14ac:dyDescent="0.25">
      <c r="A2436" s="11"/>
      <c r="B2436" s="12"/>
      <c r="C2436" s="12"/>
      <c r="D2436" s="11"/>
      <c r="E2436" s="11"/>
      <c r="F2436" s="11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1"/>
      <c r="W2436" s="22"/>
      <c r="X2436" s="22"/>
      <c r="Y2436" s="29"/>
      <c r="Z2436" s="29"/>
      <c r="AA2436" s="11"/>
      <c r="AB2436" s="11"/>
      <c r="AC2436" s="11"/>
      <c r="AD2436" s="11"/>
      <c r="AE2436" s="11"/>
      <c r="AF2436" s="11"/>
      <c r="AG2436" s="11"/>
      <c r="AH2436" s="11"/>
      <c r="AI2436" s="11"/>
      <c r="AJ2436" s="11"/>
      <c r="AK2436" s="11"/>
      <c r="AL2436" s="11"/>
      <c r="AM2436" s="11"/>
      <c r="AN2436" s="11"/>
      <c r="AO2436" s="11"/>
      <c r="AP2436" s="11"/>
      <c r="AQ2436" s="11"/>
      <c r="AR2436" s="11"/>
      <c r="AS2436" s="11"/>
      <c r="AT2436" s="11"/>
      <c r="AU2436" s="11"/>
      <c r="AV2436" s="11"/>
      <c r="AW2436" s="11"/>
      <c r="AX2436" s="11"/>
      <c r="AY2436" s="11"/>
      <c r="AZ2436" s="11"/>
      <c r="BA2436" s="11"/>
      <c r="BB2436" s="11"/>
    </row>
    <row r="2437" spans="1:54" x14ac:dyDescent="0.25">
      <c r="A2437" s="11"/>
      <c r="B2437" s="12"/>
      <c r="C2437" s="12"/>
      <c r="D2437" s="11"/>
      <c r="E2437" s="11"/>
      <c r="F2437" s="11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22"/>
      <c r="X2437" s="22"/>
      <c r="Y2437" s="29"/>
      <c r="Z2437" s="29"/>
      <c r="AA2437" s="11"/>
      <c r="AB2437" s="11"/>
      <c r="AC2437" s="11"/>
      <c r="AD2437" s="11"/>
      <c r="AE2437" s="11"/>
      <c r="AF2437" s="11"/>
      <c r="AG2437" s="11"/>
      <c r="AH2437" s="11"/>
      <c r="AI2437" s="11"/>
      <c r="AJ2437" s="11"/>
      <c r="AK2437" s="11"/>
      <c r="AL2437" s="11"/>
      <c r="AM2437" s="11"/>
      <c r="AN2437" s="11"/>
      <c r="AO2437" s="11"/>
      <c r="AP2437" s="11"/>
      <c r="AQ2437" s="11"/>
      <c r="AR2437" s="11"/>
      <c r="AS2437" s="11"/>
      <c r="AT2437" s="11"/>
      <c r="AU2437" s="11"/>
      <c r="AV2437" s="11"/>
      <c r="AW2437" s="11"/>
      <c r="AX2437" s="11"/>
      <c r="AY2437" s="11"/>
      <c r="AZ2437" s="11"/>
      <c r="BA2437" s="11"/>
      <c r="BB2437" s="11"/>
    </row>
    <row r="2438" spans="1:54" x14ac:dyDescent="0.25">
      <c r="A2438" s="11"/>
      <c r="B2438" s="12"/>
      <c r="C2438" s="12"/>
      <c r="D2438" s="11"/>
      <c r="E2438" s="11"/>
      <c r="F2438" s="11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22"/>
      <c r="X2438" s="22"/>
      <c r="Y2438" s="29"/>
      <c r="Z2438" s="29"/>
      <c r="AA2438" s="11"/>
      <c r="AB2438" s="11"/>
      <c r="AC2438" s="11"/>
      <c r="AD2438" s="11"/>
      <c r="AE2438" s="11"/>
      <c r="AF2438" s="11"/>
      <c r="AG2438" s="11"/>
      <c r="AH2438" s="11"/>
      <c r="AI2438" s="11"/>
      <c r="AJ2438" s="11"/>
      <c r="AK2438" s="11"/>
      <c r="AL2438" s="11"/>
      <c r="AM2438" s="11"/>
      <c r="AN2438" s="11"/>
      <c r="AO2438" s="11"/>
      <c r="AP2438" s="11"/>
      <c r="AQ2438" s="11"/>
      <c r="AR2438" s="11"/>
      <c r="AS2438" s="11"/>
      <c r="AT2438" s="11"/>
      <c r="AU2438" s="11"/>
      <c r="AV2438" s="11"/>
      <c r="AW2438" s="11"/>
      <c r="AX2438" s="11"/>
      <c r="AY2438" s="11"/>
      <c r="AZ2438" s="11"/>
      <c r="BA2438" s="11"/>
      <c r="BB2438" s="11"/>
    </row>
    <row r="2439" spans="1:54" x14ac:dyDescent="0.25">
      <c r="A2439" s="11"/>
      <c r="B2439" s="12"/>
      <c r="C2439" s="12"/>
      <c r="D2439" s="11"/>
      <c r="E2439" s="11"/>
      <c r="F2439" s="11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22"/>
      <c r="X2439" s="22"/>
      <c r="Y2439" s="29"/>
      <c r="Z2439" s="29"/>
      <c r="AA2439" s="11"/>
      <c r="AB2439" s="11"/>
      <c r="AC2439" s="11"/>
      <c r="AD2439" s="11"/>
      <c r="AE2439" s="11"/>
      <c r="AF2439" s="11"/>
      <c r="AG2439" s="11"/>
      <c r="AH2439" s="11"/>
      <c r="AI2439" s="11"/>
      <c r="AJ2439" s="11"/>
      <c r="AK2439" s="11"/>
      <c r="AL2439" s="11"/>
      <c r="AM2439" s="11"/>
      <c r="AN2439" s="11"/>
      <c r="AO2439" s="11"/>
      <c r="AP2439" s="11"/>
      <c r="AQ2439" s="11"/>
      <c r="AR2439" s="11"/>
      <c r="AS2439" s="11"/>
      <c r="AT2439" s="11"/>
      <c r="AU2439" s="11"/>
      <c r="AV2439" s="11"/>
      <c r="AW2439" s="11"/>
      <c r="AX2439" s="11"/>
      <c r="AY2439" s="11"/>
      <c r="AZ2439" s="11"/>
      <c r="BA2439" s="11"/>
      <c r="BB2439" s="11"/>
    </row>
    <row r="2440" spans="1:54" x14ac:dyDescent="0.25">
      <c r="A2440" s="11"/>
      <c r="B2440" s="12"/>
      <c r="C2440" s="12"/>
      <c r="D2440" s="11"/>
      <c r="E2440" s="11"/>
      <c r="F2440" s="11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22"/>
      <c r="X2440" s="22"/>
      <c r="Y2440" s="29"/>
      <c r="Z2440" s="29"/>
      <c r="AA2440" s="11"/>
      <c r="AB2440" s="11"/>
      <c r="AC2440" s="11"/>
      <c r="AD2440" s="11"/>
      <c r="AE2440" s="11"/>
      <c r="AF2440" s="11"/>
      <c r="AG2440" s="11"/>
      <c r="AH2440" s="11"/>
      <c r="AI2440" s="11"/>
      <c r="AJ2440" s="11"/>
      <c r="AK2440" s="11"/>
      <c r="AL2440" s="11"/>
      <c r="AM2440" s="11"/>
      <c r="AN2440" s="11"/>
      <c r="AO2440" s="11"/>
      <c r="AP2440" s="11"/>
      <c r="AQ2440" s="11"/>
      <c r="AR2440" s="11"/>
      <c r="AS2440" s="11"/>
      <c r="AT2440" s="11"/>
      <c r="AU2440" s="11"/>
      <c r="AV2440" s="11"/>
      <c r="AW2440" s="11"/>
      <c r="AX2440" s="11"/>
      <c r="AY2440" s="11"/>
      <c r="AZ2440" s="11"/>
      <c r="BA2440" s="11"/>
      <c r="BB2440" s="11"/>
    </row>
    <row r="2441" spans="1:54" x14ac:dyDescent="0.25">
      <c r="A2441" s="11"/>
      <c r="B2441" s="12"/>
      <c r="C2441" s="12"/>
      <c r="D2441" s="11"/>
      <c r="E2441" s="11"/>
      <c r="F2441" s="11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22"/>
      <c r="X2441" s="22"/>
      <c r="Y2441" s="29"/>
      <c r="Z2441" s="29"/>
      <c r="AA2441" s="11"/>
      <c r="AB2441" s="11"/>
      <c r="AC2441" s="11"/>
      <c r="AD2441" s="11"/>
      <c r="AE2441" s="11"/>
      <c r="AF2441" s="11"/>
      <c r="AG2441" s="11"/>
      <c r="AH2441" s="11"/>
      <c r="AI2441" s="11"/>
      <c r="AJ2441" s="11"/>
      <c r="AK2441" s="11"/>
      <c r="AL2441" s="11"/>
      <c r="AM2441" s="11"/>
      <c r="AN2441" s="11"/>
      <c r="AO2441" s="11"/>
      <c r="AP2441" s="11"/>
      <c r="AQ2441" s="11"/>
      <c r="AR2441" s="11"/>
      <c r="AS2441" s="11"/>
      <c r="AT2441" s="11"/>
      <c r="AU2441" s="11"/>
      <c r="AV2441" s="11"/>
      <c r="AW2441" s="11"/>
      <c r="AX2441" s="11"/>
      <c r="AY2441" s="11"/>
      <c r="AZ2441" s="11"/>
      <c r="BA2441" s="11"/>
      <c r="BB2441" s="11"/>
    </row>
    <row r="2442" spans="1:54" x14ac:dyDescent="0.25">
      <c r="A2442" s="11"/>
      <c r="B2442" s="12"/>
      <c r="C2442" s="12"/>
      <c r="D2442" s="11"/>
      <c r="E2442" s="11"/>
      <c r="F2442" s="11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22"/>
      <c r="X2442" s="22"/>
      <c r="Y2442" s="29"/>
      <c r="Z2442" s="29"/>
      <c r="AA2442" s="11"/>
      <c r="AB2442" s="11"/>
      <c r="AC2442" s="11"/>
      <c r="AD2442" s="11"/>
      <c r="AE2442" s="11"/>
      <c r="AF2442" s="11"/>
      <c r="AG2442" s="11"/>
      <c r="AH2442" s="11"/>
      <c r="AI2442" s="11"/>
      <c r="AJ2442" s="11"/>
      <c r="AK2442" s="11"/>
      <c r="AL2442" s="11"/>
      <c r="AM2442" s="11"/>
      <c r="AN2442" s="11"/>
      <c r="AO2442" s="11"/>
      <c r="AP2442" s="11"/>
      <c r="AQ2442" s="11"/>
      <c r="AR2442" s="11"/>
      <c r="AS2442" s="11"/>
      <c r="AT2442" s="11"/>
      <c r="AU2442" s="11"/>
      <c r="AV2442" s="11"/>
      <c r="AW2442" s="11"/>
      <c r="AX2442" s="11"/>
      <c r="AY2442" s="11"/>
      <c r="AZ2442" s="11"/>
      <c r="BA2442" s="11"/>
      <c r="BB2442" s="11"/>
    </row>
    <row r="2443" spans="1:54" x14ac:dyDescent="0.25">
      <c r="A2443" s="11"/>
      <c r="B2443" s="12"/>
      <c r="C2443" s="12"/>
      <c r="D2443" s="11"/>
      <c r="E2443" s="11"/>
      <c r="F2443" s="11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22"/>
      <c r="X2443" s="22"/>
      <c r="Y2443" s="29"/>
      <c r="Z2443" s="29"/>
      <c r="AA2443" s="11"/>
      <c r="AB2443" s="11"/>
      <c r="AC2443" s="11"/>
      <c r="AD2443" s="11"/>
      <c r="AE2443" s="11"/>
      <c r="AF2443" s="11"/>
      <c r="AG2443" s="11"/>
      <c r="AH2443" s="11"/>
      <c r="AI2443" s="11"/>
      <c r="AJ2443" s="11"/>
      <c r="AK2443" s="11"/>
      <c r="AL2443" s="11"/>
      <c r="AM2443" s="11"/>
      <c r="AN2443" s="11"/>
      <c r="AO2443" s="11"/>
      <c r="AP2443" s="11"/>
      <c r="AQ2443" s="11"/>
      <c r="AR2443" s="11"/>
      <c r="AS2443" s="11"/>
      <c r="AT2443" s="11"/>
      <c r="AU2443" s="11"/>
      <c r="AV2443" s="11"/>
      <c r="AW2443" s="11"/>
      <c r="AX2443" s="11"/>
      <c r="AY2443" s="11"/>
      <c r="AZ2443" s="11"/>
      <c r="BA2443" s="11"/>
      <c r="BB2443" s="11"/>
    </row>
    <row r="2444" spans="1:54" x14ac:dyDescent="0.25">
      <c r="A2444" s="11"/>
      <c r="B2444" s="12"/>
      <c r="C2444" s="12"/>
      <c r="D2444" s="11"/>
      <c r="E2444" s="11"/>
      <c r="F2444" s="11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22"/>
      <c r="X2444" s="22"/>
      <c r="Y2444" s="29"/>
      <c r="Z2444" s="29"/>
      <c r="AA2444" s="11"/>
      <c r="AB2444" s="11"/>
      <c r="AC2444" s="11"/>
      <c r="AD2444" s="11"/>
      <c r="AE2444" s="11"/>
      <c r="AF2444" s="11"/>
      <c r="AG2444" s="11"/>
      <c r="AH2444" s="11"/>
      <c r="AI2444" s="11"/>
      <c r="AJ2444" s="11"/>
      <c r="AK2444" s="11"/>
      <c r="AL2444" s="11"/>
      <c r="AM2444" s="11"/>
      <c r="AN2444" s="11"/>
      <c r="AO2444" s="11"/>
      <c r="AP2444" s="11"/>
      <c r="AQ2444" s="11"/>
      <c r="AR2444" s="11"/>
      <c r="AS2444" s="11"/>
      <c r="AT2444" s="11"/>
      <c r="AU2444" s="11"/>
      <c r="AV2444" s="11"/>
      <c r="AW2444" s="11"/>
      <c r="AX2444" s="11"/>
      <c r="AY2444" s="11"/>
      <c r="AZ2444" s="11"/>
      <c r="BA2444" s="11"/>
      <c r="BB2444" s="11"/>
    </row>
    <row r="2445" spans="1:54" x14ac:dyDescent="0.25">
      <c r="A2445" s="11"/>
      <c r="B2445" s="12"/>
      <c r="C2445" s="12"/>
      <c r="D2445" s="11"/>
      <c r="E2445" s="11"/>
      <c r="F2445" s="11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22"/>
      <c r="X2445" s="22"/>
      <c r="Y2445" s="29"/>
      <c r="Z2445" s="29"/>
      <c r="AA2445" s="11"/>
      <c r="AB2445" s="11"/>
      <c r="AC2445" s="11"/>
      <c r="AD2445" s="11"/>
      <c r="AE2445" s="11"/>
      <c r="AF2445" s="11"/>
      <c r="AG2445" s="11"/>
      <c r="AH2445" s="11"/>
      <c r="AI2445" s="11"/>
      <c r="AJ2445" s="11"/>
      <c r="AK2445" s="11"/>
      <c r="AL2445" s="11"/>
      <c r="AM2445" s="11"/>
      <c r="AN2445" s="11"/>
      <c r="AO2445" s="11"/>
      <c r="AP2445" s="11"/>
      <c r="AQ2445" s="11"/>
      <c r="AR2445" s="11"/>
      <c r="AS2445" s="11"/>
      <c r="AT2445" s="11"/>
      <c r="AU2445" s="11"/>
      <c r="AV2445" s="11"/>
      <c r="AW2445" s="11"/>
      <c r="AX2445" s="11"/>
      <c r="AY2445" s="11"/>
      <c r="AZ2445" s="11"/>
      <c r="BA2445" s="11"/>
      <c r="BB2445" s="11"/>
    </row>
    <row r="2446" spans="1:54" x14ac:dyDescent="0.25">
      <c r="A2446" s="11"/>
      <c r="B2446" s="12"/>
      <c r="C2446" s="12"/>
      <c r="D2446" s="11"/>
      <c r="E2446" s="11"/>
      <c r="F2446" s="11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22"/>
      <c r="X2446" s="22"/>
      <c r="Y2446" s="29"/>
      <c r="Z2446" s="29"/>
      <c r="AA2446" s="11"/>
      <c r="AB2446" s="11"/>
      <c r="AC2446" s="11"/>
      <c r="AD2446" s="11"/>
      <c r="AE2446" s="11"/>
      <c r="AF2446" s="11"/>
      <c r="AG2446" s="11"/>
      <c r="AH2446" s="11"/>
      <c r="AI2446" s="11"/>
      <c r="AJ2446" s="11"/>
      <c r="AK2446" s="11"/>
      <c r="AL2446" s="11"/>
      <c r="AM2446" s="11"/>
      <c r="AN2446" s="11"/>
      <c r="AO2446" s="11"/>
      <c r="AP2446" s="11"/>
      <c r="AQ2446" s="11"/>
      <c r="AR2446" s="11"/>
      <c r="AS2446" s="11"/>
      <c r="AT2446" s="11"/>
      <c r="AU2446" s="11"/>
      <c r="AV2446" s="11"/>
      <c r="AW2446" s="11"/>
      <c r="AX2446" s="11"/>
      <c r="AY2446" s="11"/>
      <c r="AZ2446" s="11"/>
      <c r="BA2446" s="11"/>
      <c r="BB2446" s="11"/>
    </row>
    <row r="2447" spans="1:54" x14ac:dyDescent="0.25">
      <c r="A2447" s="11"/>
      <c r="B2447" s="12"/>
      <c r="C2447" s="12"/>
      <c r="D2447" s="11"/>
      <c r="E2447" s="11"/>
      <c r="F2447" s="11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22"/>
      <c r="X2447" s="22"/>
      <c r="Y2447" s="29"/>
      <c r="Z2447" s="29"/>
      <c r="AA2447" s="11"/>
      <c r="AB2447" s="11"/>
      <c r="AC2447" s="11"/>
      <c r="AD2447" s="11"/>
      <c r="AE2447" s="11"/>
      <c r="AF2447" s="11"/>
      <c r="AG2447" s="11"/>
      <c r="AH2447" s="11"/>
      <c r="AI2447" s="11"/>
      <c r="AJ2447" s="11"/>
      <c r="AK2447" s="11"/>
      <c r="AL2447" s="11"/>
      <c r="AM2447" s="11"/>
      <c r="AN2447" s="11"/>
      <c r="AO2447" s="11"/>
      <c r="AP2447" s="11"/>
      <c r="AQ2447" s="11"/>
      <c r="AR2447" s="11"/>
      <c r="AS2447" s="11"/>
      <c r="AT2447" s="11"/>
      <c r="AU2447" s="11"/>
      <c r="AV2447" s="11"/>
      <c r="AW2447" s="11"/>
      <c r="AX2447" s="11"/>
      <c r="AY2447" s="11"/>
      <c r="AZ2447" s="11"/>
      <c r="BA2447" s="11"/>
      <c r="BB2447" s="11"/>
    </row>
    <row r="2448" spans="1:54" x14ac:dyDescent="0.25">
      <c r="A2448" s="11"/>
      <c r="B2448" s="12"/>
      <c r="C2448" s="12"/>
      <c r="D2448" s="11"/>
      <c r="E2448" s="11"/>
      <c r="F2448" s="11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22"/>
      <c r="X2448" s="22"/>
      <c r="Y2448" s="29"/>
      <c r="Z2448" s="29"/>
      <c r="AA2448" s="11"/>
      <c r="AB2448" s="11"/>
      <c r="AC2448" s="11"/>
      <c r="AD2448" s="11"/>
      <c r="AE2448" s="11"/>
      <c r="AF2448" s="11"/>
      <c r="AG2448" s="11"/>
      <c r="AH2448" s="11"/>
      <c r="AI2448" s="11"/>
      <c r="AJ2448" s="11"/>
      <c r="AK2448" s="11"/>
      <c r="AL2448" s="11"/>
      <c r="AM2448" s="11"/>
      <c r="AN2448" s="11"/>
      <c r="AO2448" s="11"/>
      <c r="AP2448" s="11"/>
      <c r="AQ2448" s="11"/>
      <c r="AR2448" s="11"/>
      <c r="AS2448" s="11"/>
      <c r="AT2448" s="11"/>
      <c r="AU2448" s="11"/>
      <c r="AV2448" s="11"/>
      <c r="AW2448" s="11"/>
      <c r="AX2448" s="11"/>
      <c r="AY2448" s="11"/>
      <c r="AZ2448" s="11"/>
      <c r="BA2448" s="11"/>
      <c r="BB2448" s="11"/>
    </row>
    <row r="2449" spans="1:54" x14ac:dyDescent="0.25">
      <c r="A2449" s="11"/>
      <c r="B2449" s="12"/>
      <c r="C2449" s="12"/>
      <c r="D2449" s="11"/>
      <c r="E2449" s="11"/>
      <c r="F2449" s="11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22"/>
      <c r="X2449" s="22"/>
      <c r="Y2449" s="29"/>
      <c r="Z2449" s="29"/>
      <c r="AA2449" s="11"/>
      <c r="AB2449" s="11"/>
      <c r="AC2449" s="11"/>
      <c r="AD2449" s="11"/>
      <c r="AE2449" s="11"/>
      <c r="AF2449" s="11"/>
      <c r="AG2449" s="11"/>
      <c r="AH2449" s="11"/>
      <c r="AI2449" s="11"/>
      <c r="AJ2449" s="11"/>
      <c r="AK2449" s="11"/>
      <c r="AL2449" s="11"/>
      <c r="AM2449" s="11"/>
      <c r="AN2449" s="11"/>
      <c r="AO2449" s="11"/>
      <c r="AP2449" s="11"/>
      <c r="AQ2449" s="11"/>
      <c r="AR2449" s="11"/>
      <c r="AS2449" s="11"/>
      <c r="AT2449" s="11"/>
      <c r="AU2449" s="11"/>
      <c r="AV2449" s="11"/>
      <c r="AW2449" s="11"/>
      <c r="AX2449" s="11"/>
      <c r="AY2449" s="11"/>
      <c r="AZ2449" s="11"/>
      <c r="BA2449" s="11"/>
      <c r="BB2449" s="11"/>
    </row>
    <row r="2450" spans="1:54" x14ac:dyDescent="0.25">
      <c r="A2450" s="11"/>
      <c r="B2450" s="12"/>
      <c r="C2450" s="12"/>
      <c r="D2450" s="11"/>
      <c r="E2450" s="11"/>
      <c r="F2450" s="11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22"/>
      <c r="X2450" s="22"/>
      <c r="Y2450" s="29"/>
      <c r="Z2450" s="29"/>
      <c r="AA2450" s="11"/>
      <c r="AB2450" s="11"/>
      <c r="AC2450" s="11"/>
      <c r="AD2450" s="11"/>
      <c r="AE2450" s="11"/>
      <c r="AF2450" s="11"/>
      <c r="AG2450" s="11"/>
      <c r="AH2450" s="11"/>
      <c r="AI2450" s="11"/>
      <c r="AJ2450" s="11"/>
      <c r="AK2450" s="11"/>
      <c r="AL2450" s="11"/>
      <c r="AM2450" s="11"/>
      <c r="AN2450" s="11"/>
      <c r="AO2450" s="11"/>
      <c r="AP2450" s="11"/>
      <c r="AQ2450" s="11"/>
      <c r="AR2450" s="11"/>
      <c r="AS2450" s="11"/>
      <c r="AT2450" s="11"/>
      <c r="AU2450" s="11"/>
      <c r="AV2450" s="11"/>
      <c r="AW2450" s="11"/>
      <c r="AX2450" s="11"/>
      <c r="AY2450" s="11"/>
      <c r="AZ2450" s="11"/>
      <c r="BA2450" s="11"/>
      <c r="BB2450" s="11"/>
    </row>
    <row r="2451" spans="1:54" x14ac:dyDescent="0.25">
      <c r="A2451" s="11"/>
      <c r="B2451" s="12"/>
      <c r="C2451" s="12"/>
      <c r="D2451" s="11"/>
      <c r="E2451" s="11"/>
      <c r="F2451" s="11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22"/>
      <c r="X2451" s="22"/>
      <c r="Y2451" s="29"/>
      <c r="Z2451" s="29"/>
      <c r="AA2451" s="11"/>
      <c r="AB2451" s="11"/>
      <c r="AC2451" s="11"/>
      <c r="AD2451" s="11"/>
      <c r="AE2451" s="11"/>
      <c r="AF2451" s="11"/>
      <c r="AG2451" s="11"/>
      <c r="AH2451" s="11"/>
      <c r="AI2451" s="11"/>
      <c r="AJ2451" s="11"/>
      <c r="AK2451" s="11"/>
      <c r="AL2451" s="11"/>
      <c r="AM2451" s="11"/>
      <c r="AN2451" s="11"/>
      <c r="AO2451" s="11"/>
      <c r="AP2451" s="11"/>
      <c r="AQ2451" s="11"/>
      <c r="AR2451" s="11"/>
      <c r="AS2451" s="11"/>
      <c r="AT2451" s="11"/>
      <c r="AU2451" s="11"/>
      <c r="AV2451" s="11"/>
      <c r="AW2451" s="11"/>
      <c r="AX2451" s="11"/>
      <c r="AY2451" s="11"/>
      <c r="AZ2451" s="11"/>
      <c r="BA2451" s="11"/>
      <c r="BB2451" s="11"/>
    </row>
    <row r="2452" spans="1:54" x14ac:dyDescent="0.25">
      <c r="A2452" s="11"/>
      <c r="B2452" s="12"/>
      <c r="C2452" s="12"/>
      <c r="D2452" s="11"/>
      <c r="E2452" s="11"/>
      <c r="F2452" s="11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22"/>
      <c r="X2452" s="22"/>
      <c r="Y2452" s="29"/>
      <c r="Z2452" s="29"/>
      <c r="AA2452" s="11"/>
      <c r="AB2452" s="11"/>
      <c r="AC2452" s="11"/>
      <c r="AD2452" s="11"/>
      <c r="AE2452" s="11"/>
      <c r="AF2452" s="11"/>
      <c r="AG2452" s="11"/>
      <c r="AH2452" s="11"/>
      <c r="AI2452" s="11"/>
      <c r="AJ2452" s="11"/>
      <c r="AK2452" s="11"/>
      <c r="AL2452" s="11"/>
      <c r="AM2452" s="11"/>
      <c r="AN2452" s="11"/>
      <c r="AO2452" s="11"/>
      <c r="AP2452" s="11"/>
      <c r="AQ2452" s="11"/>
      <c r="AR2452" s="11"/>
      <c r="AS2452" s="11"/>
      <c r="AT2452" s="11"/>
      <c r="AU2452" s="11"/>
      <c r="AV2452" s="11"/>
      <c r="AW2452" s="11"/>
      <c r="AX2452" s="11"/>
      <c r="AY2452" s="11"/>
      <c r="AZ2452" s="11"/>
      <c r="BA2452" s="11"/>
      <c r="BB2452" s="11"/>
    </row>
    <row r="2453" spans="1:54" x14ac:dyDescent="0.25">
      <c r="A2453" s="11"/>
      <c r="B2453" s="12"/>
      <c r="C2453" s="12"/>
      <c r="D2453" s="11"/>
      <c r="E2453" s="11"/>
      <c r="F2453" s="11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22"/>
      <c r="X2453" s="22"/>
      <c r="Y2453" s="29"/>
      <c r="Z2453" s="29"/>
      <c r="AA2453" s="11"/>
      <c r="AB2453" s="11"/>
      <c r="AC2453" s="11"/>
      <c r="AD2453" s="11"/>
      <c r="AE2453" s="11"/>
      <c r="AF2453" s="11"/>
      <c r="AG2453" s="11"/>
      <c r="AH2453" s="11"/>
      <c r="AI2453" s="11"/>
      <c r="AJ2453" s="11"/>
      <c r="AK2453" s="11"/>
      <c r="AL2453" s="11"/>
      <c r="AM2453" s="11"/>
      <c r="AN2453" s="11"/>
      <c r="AO2453" s="11"/>
      <c r="AP2453" s="11"/>
      <c r="AQ2453" s="11"/>
      <c r="AR2453" s="11"/>
      <c r="AS2453" s="11"/>
      <c r="AT2453" s="11"/>
      <c r="AU2453" s="11"/>
      <c r="AV2453" s="11"/>
      <c r="AW2453" s="11"/>
      <c r="AX2453" s="11"/>
      <c r="AY2453" s="11"/>
      <c r="AZ2453" s="11"/>
      <c r="BA2453" s="11"/>
      <c r="BB2453" s="11"/>
    </row>
    <row r="2454" spans="1:54" x14ac:dyDescent="0.25">
      <c r="A2454" s="11"/>
      <c r="B2454" s="12"/>
      <c r="C2454" s="12"/>
      <c r="D2454" s="11"/>
      <c r="E2454" s="11"/>
      <c r="F2454" s="11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22"/>
      <c r="X2454" s="22"/>
      <c r="Y2454" s="29"/>
      <c r="Z2454" s="29"/>
      <c r="AA2454" s="11"/>
      <c r="AB2454" s="11"/>
      <c r="AC2454" s="11"/>
      <c r="AD2454" s="11"/>
      <c r="AE2454" s="11"/>
      <c r="AF2454" s="11"/>
      <c r="AG2454" s="11"/>
      <c r="AH2454" s="11"/>
      <c r="AI2454" s="11"/>
      <c r="AJ2454" s="11"/>
      <c r="AK2454" s="11"/>
      <c r="AL2454" s="11"/>
      <c r="AM2454" s="11"/>
      <c r="AN2454" s="11"/>
      <c r="AO2454" s="11"/>
      <c r="AP2454" s="11"/>
      <c r="AQ2454" s="11"/>
      <c r="AR2454" s="11"/>
      <c r="AS2454" s="11"/>
      <c r="AT2454" s="11"/>
      <c r="AU2454" s="11"/>
      <c r="AV2454" s="11"/>
      <c r="AW2454" s="11"/>
      <c r="AX2454" s="11"/>
      <c r="AY2454" s="11"/>
      <c r="AZ2454" s="11"/>
      <c r="BA2454" s="11"/>
      <c r="BB2454" s="11"/>
    </row>
    <row r="2455" spans="1:54" x14ac:dyDescent="0.25">
      <c r="A2455" s="11"/>
      <c r="B2455" s="12"/>
      <c r="C2455" s="12"/>
      <c r="D2455" s="11"/>
      <c r="E2455" s="11"/>
      <c r="F2455" s="11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22"/>
      <c r="X2455" s="22"/>
      <c r="Y2455" s="29"/>
      <c r="Z2455" s="29"/>
      <c r="AA2455" s="11"/>
      <c r="AB2455" s="11"/>
      <c r="AC2455" s="11"/>
      <c r="AD2455" s="11"/>
      <c r="AE2455" s="11"/>
      <c r="AF2455" s="11"/>
      <c r="AG2455" s="11"/>
      <c r="AH2455" s="11"/>
      <c r="AI2455" s="11"/>
      <c r="AJ2455" s="11"/>
      <c r="AK2455" s="11"/>
      <c r="AL2455" s="11"/>
      <c r="AM2455" s="11"/>
      <c r="AN2455" s="11"/>
      <c r="AO2455" s="11"/>
      <c r="AP2455" s="11"/>
      <c r="AQ2455" s="11"/>
      <c r="AR2455" s="11"/>
      <c r="AS2455" s="11"/>
      <c r="AT2455" s="11"/>
      <c r="AU2455" s="11"/>
      <c r="AV2455" s="11"/>
      <c r="AW2455" s="11"/>
      <c r="AX2455" s="11"/>
      <c r="AY2455" s="11"/>
      <c r="AZ2455" s="11"/>
      <c r="BA2455" s="11"/>
      <c r="BB2455" s="11"/>
    </row>
    <row r="2456" spans="1:54" x14ac:dyDescent="0.25">
      <c r="A2456" s="11"/>
      <c r="B2456" s="12"/>
      <c r="C2456" s="12"/>
      <c r="D2456" s="11"/>
      <c r="E2456" s="11"/>
      <c r="F2456" s="11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22"/>
      <c r="X2456" s="22"/>
      <c r="Y2456" s="29"/>
      <c r="Z2456" s="29"/>
      <c r="AA2456" s="11"/>
      <c r="AB2456" s="11"/>
      <c r="AC2456" s="11"/>
      <c r="AD2456" s="11"/>
      <c r="AE2456" s="11"/>
      <c r="AF2456" s="11"/>
      <c r="AG2456" s="11"/>
      <c r="AH2456" s="11"/>
      <c r="AI2456" s="11"/>
      <c r="AJ2456" s="11"/>
      <c r="AK2456" s="11"/>
      <c r="AL2456" s="11"/>
      <c r="AM2456" s="11"/>
      <c r="AN2456" s="11"/>
      <c r="AO2456" s="11"/>
      <c r="AP2456" s="11"/>
      <c r="AQ2456" s="11"/>
      <c r="AR2456" s="11"/>
      <c r="AS2456" s="11"/>
      <c r="AT2456" s="11"/>
      <c r="AU2456" s="11"/>
      <c r="AV2456" s="11"/>
      <c r="AW2456" s="11"/>
      <c r="AX2456" s="11"/>
      <c r="AY2456" s="11"/>
      <c r="AZ2456" s="11"/>
      <c r="BA2456" s="11"/>
      <c r="BB2456" s="11"/>
    </row>
    <row r="2457" spans="1:54" x14ac:dyDescent="0.25">
      <c r="A2457" s="11"/>
      <c r="B2457" s="12"/>
      <c r="C2457" s="12"/>
      <c r="D2457" s="11"/>
      <c r="E2457" s="11"/>
      <c r="F2457" s="11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22"/>
      <c r="X2457" s="22"/>
      <c r="Y2457" s="29"/>
      <c r="Z2457" s="29"/>
      <c r="AA2457" s="11"/>
      <c r="AB2457" s="11"/>
      <c r="AC2457" s="11"/>
      <c r="AD2457" s="11"/>
      <c r="AE2457" s="11"/>
      <c r="AF2457" s="11"/>
      <c r="AG2457" s="11"/>
      <c r="AH2457" s="11"/>
      <c r="AI2457" s="11"/>
      <c r="AJ2457" s="11"/>
      <c r="AK2457" s="11"/>
      <c r="AL2457" s="11"/>
      <c r="AM2457" s="11"/>
      <c r="AN2457" s="11"/>
      <c r="AO2457" s="11"/>
      <c r="AP2457" s="11"/>
      <c r="AQ2457" s="11"/>
      <c r="AR2457" s="11"/>
      <c r="AS2457" s="11"/>
      <c r="AT2457" s="11"/>
      <c r="AU2457" s="11"/>
      <c r="AV2457" s="11"/>
      <c r="AW2457" s="11"/>
      <c r="AX2457" s="11"/>
      <c r="AY2457" s="11"/>
      <c r="AZ2457" s="11"/>
      <c r="BA2457" s="11"/>
      <c r="BB2457" s="11"/>
    </row>
    <row r="2458" spans="1:54" x14ac:dyDescent="0.25">
      <c r="A2458" s="11"/>
      <c r="B2458" s="12"/>
      <c r="C2458" s="12"/>
      <c r="D2458" s="11"/>
      <c r="E2458" s="11"/>
      <c r="F2458" s="11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22"/>
      <c r="X2458" s="22"/>
      <c r="Y2458" s="29"/>
      <c r="Z2458" s="29"/>
      <c r="AA2458" s="11"/>
      <c r="AB2458" s="11"/>
      <c r="AC2458" s="11"/>
      <c r="AD2458" s="11"/>
      <c r="AE2458" s="11"/>
      <c r="AF2458" s="11"/>
      <c r="AG2458" s="11"/>
      <c r="AH2458" s="11"/>
      <c r="AI2458" s="11"/>
      <c r="AJ2458" s="11"/>
      <c r="AK2458" s="11"/>
      <c r="AL2458" s="11"/>
      <c r="AM2458" s="11"/>
      <c r="AN2458" s="11"/>
      <c r="AO2458" s="11"/>
      <c r="AP2458" s="11"/>
      <c r="AQ2458" s="11"/>
      <c r="AR2458" s="11"/>
      <c r="AS2458" s="11"/>
      <c r="AT2458" s="11"/>
      <c r="AU2458" s="11"/>
      <c r="AV2458" s="11"/>
      <c r="AW2458" s="11"/>
      <c r="AX2458" s="11"/>
      <c r="AY2458" s="11"/>
      <c r="AZ2458" s="11"/>
      <c r="BA2458" s="11"/>
      <c r="BB2458" s="11"/>
    </row>
    <row r="2459" spans="1:54" x14ac:dyDescent="0.25">
      <c r="A2459" s="11"/>
      <c r="B2459" s="12"/>
      <c r="C2459" s="12"/>
      <c r="D2459" s="11"/>
      <c r="E2459" s="11"/>
      <c r="F2459" s="11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22"/>
      <c r="X2459" s="22"/>
      <c r="Y2459" s="29"/>
      <c r="Z2459" s="29"/>
      <c r="AA2459" s="11"/>
      <c r="AB2459" s="11"/>
      <c r="AC2459" s="11"/>
      <c r="AD2459" s="11"/>
      <c r="AE2459" s="11"/>
      <c r="AF2459" s="11"/>
      <c r="AG2459" s="11"/>
      <c r="AH2459" s="11"/>
      <c r="AI2459" s="11"/>
      <c r="AJ2459" s="11"/>
      <c r="AK2459" s="11"/>
      <c r="AL2459" s="11"/>
      <c r="AM2459" s="11"/>
      <c r="AN2459" s="11"/>
      <c r="AO2459" s="11"/>
      <c r="AP2459" s="11"/>
      <c r="AQ2459" s="11"/>
      <c r="AR2459" s="11"/>
      <c r="AS2459" s="11"/>
      <c r="AT2459" s="11"/>
      <c r="AU2459" s="11"/>
      <c r="AV2459" s="11"/>
      <c r="AW2459" s="11"/>
      <c r="AX2459" s="11"/>
      <c r="AY2459" s="11"/>
      <c r="AZ2459" s="11"/>
      <c r="BA2459" s="11"/>
      <c r="BB2459" s="11"/>
    </row>
    <row r="2460" spans="1:54" x14ac:dyDescent="0.25">
      <c r="A2460" s="11"/>
      <c r="B2460" s="12"/>
      <c r="C2460" s="12"/>
      <c r="D2460" s="11"/>
      <c r="E2460" s="11"/>
      <c r="F2460" s="11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22"/>
      <c r="X2460" s="22"/>
      <c r="Y2460" s="29"/>
      <c r="Z2460" s="29"/>
      <c r="AA2460" s="11"/>
      <c r="AB2460" s="11"/>
      <c r="AC2460" s="11"/>
      <c r="AD2460" s="11"/>
      <c r="AE2460" s="11"/>
      <c r="AF2460" s="11"/>
      <c r="AG2460" s="11"/>
      <c r="AH2460" s="11"/>
      <c r="AI2460" s="11"/>
      <c r="AJ2460" s="11"/>
      <c r="AK2460" s="11"/>
      <c r="AL2460" s="11"/>
      <c r="AM2460" s="11"/>
      <c r="AN2460" s="11"/>
      <c r="AO2460" s="11"/>
      <c r="AP2460" s="11"/>
      <c r="AQ2460" s="11"/>
      <c r="AR2460" s="11"/>
      <c r="AS2460" s="11"/>
      <c r="AT2460" s="11"/>
      <c r="AU2460" s="11"/>
      <c r="AV2460" s="11"/>
      <c r="AW2460" s="11"/>
      <c r="AX2460" s="11"/>
      <c r="AY2460" s="11"/>
      <c r="AZ2460" s="11"/>
      <c r="BA2460" s="11"/>
      <c r="BB2460" s="11"/>
    </row>
    <row r="2461" spans="1:54" x14ac:dyDescent="0.25">
      <c r="A2461" s="11"/>
      <c r="B2461" s="12"/>
      <c r="C2461" s="12"/>
      <c r="D2461" s="11"/>
      <c r="E2461" s="11"/>
      <c r="F2461" s="11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22"/>
      <c r="X2461" s="22"/>
      <c r="Y2461" s="29"/>
      <c r="Z2461" s="29"/>
      <c r="AA2461" s="11"/>
      <c r="AB2461" s="11"/>
      <c r="AC2461" s="11"/>
      <c r="AD2461" s="11"/>
      <c r="AE2461" s="11"/>
      <c r="AF2461" s="11"/>
      <c r="AG2461" s="11"/>
      <c r="AH2461" s="11"/>
      <c r="AI2461" s="11"/>
      <c r="AJ2461" s="11"/>
      <c r="AK2461" s="11"/>
      <c r="AL2461" s="11"/>
      <c r="AM2461" s="11"/>
      <c r="AN2461" s="11"/>
      <c r="AO2461" s="11"/>
      <c r="AP2461" s="11"/>
      <c r="AQ2461" s="11"/>
      <c r="AR2461" s="11"/>
      <c r="AS2461" s="11"/>
      <c r="AT2461" s="11"/>
      <c r="AU2461" s="11"/>
      <c r="AV2461" s="11"/>
      <c r="AW2461" s="11"/>
      <c r="AX2461" s="11"/>
      <c r="AY2461" s="11"/>
      <c r="AZ2461" s="11"/>
      <c r="BA2461" s="11"/>
      <c r="BB2461" s="11"/>
    </row>
    <row r="2462" spans="1:54" x14ac:dyDescent="0.25">
      <c r="A2462" s="11"/>
      <c r="B2462" s="12"/>
      <c r="C2462" s="12"/>
      <c r="D2462" s="11"/>
      <c r="E2462" s="11"/>
      <c r="F2462" s="11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22"/>
      <c r="X2462" s="22"/>
      <c r="Y2462" s="29"/>
      <c r="Z2462" s="29"/>
      <c r="AA2462" s="11"/>
      <c r="AB2462" s="11"/>
      <c r="AC2462" s="11"/>
      <c r="AD2462" s="11"/>
      <c r="AE2462" s="11"/>
      <c r="AF2462" s="11"/>
      <c r="AG2462" s="11"/>
      <c r="AH2462" s="11"/>
      <c r="AI2462" s="11"/>
      <c r="AJ2462" s="11"/>
      <c r="AK2462" s="11"/>
      <c r="AL2462" s="11"/>
      <c r="AM2462" s="11"/>
      <c r="AN2462" s="11"/>
      <c r="AO2462" s="11"/>
      <c r="AP2462" s="11"/>
      <c r="AQ2462" s="11"/>
      <c r="AR2462" s="11"/>
      <c r="AS2462" s="11"/>
      <c r="AT2462" s="11"/>
      <c r="AU2462" s="11"/>
      <c r="AV2462" s="11"/>
      <c r="AW2462" s="11"/>
      <c r="AX2462" s="11"/>
      <c r="AY2462" s="11"/>
      <c r="AZ2462" s="11"/>
      <c r="BA2462" s="11"/>
      <c r="BB2462" s="11"/>
    </row>
    <row r="2463" spans="1:54" x14ac:dyDescent="0.25">
      <c r="A2463" s="11"/>
      <c r="B2463" s="12"/>
      <c r="C2463" s="12"/>
      <c r="D2463" s="11"/>
      <c r="E2463" s="11"/>
      <c r="F2463" s="11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22"/>
      <c r="X2463" s="22"/>
      <c r="Y2463" s="29"/>
      <c r="Z2463" s="29"/>
      <c r="AA2463" s="11"/>
      <c r="AB2463" s="11"/>
      <c r="AC2463" s="11"/>
      <c r="AD2463" s="11"/>
      <c r="AE2463" s="11"/>
      <c r="AF2463" s="11"/>
      <c r="AG2463" s="11"/>
      <c r="AH2463" s="11"/>
      <c r="AI2463" s="11"/>
      <c r="AJ2463" s="11"/>
      <c r="AK2463" s="11"/>
      <c r="AL2463" s="11"/>
      <c r="AM2463" s="11"/>
      <c r="AN2463" s="11"/>
      <c r="AO2463" s="11"/>
      <c r="AP2463" s="11"/>
      <c r="AQ2463" s="11"/>
      <c r="AR2463" s="11"/>
      <c r="AS2463" s="11"/>
      <c r="AT2463" s="11"/>
      <c r="AU2463" s="11"/>
      <c r="AV2463" s="11"/>
      <c r="AW2463" s="11"/>
      <c r="AX2463" s="11"/>
      <c r="AY2463" s="11"/>
      <c r="AZ2463" s="11"/>
      <c r="BA2463" s="11"/>
      <c r="BB2463" s="11"/>
    </row>
    <row r="2464" spans="1:54" x14ac:dyDescent="0.25">
      <c r="A2464" s="11"/>
      <c r="B2464" s="12"/>
      <c r="C2464" s="12"/>
      <c r="D2464" s="11"/>
      <c r="E2464" s="11"/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22"/>
      <c r="X2464" s="22"/>
      <c r="Y2464" s="29"/>
      <c r="Z2464" s="29"/>
      <c r="AA2464" s="11"/>
      <c r="AB2464" s="11"/>
      <c r="AC2464" s="11"/>
      <c r="AD2464" s="11"/>
      <c r="AE2464" s="11"/>
      <c r="AF2464" s="11"/>
      <c r="AG2464" s="11"/>
      <c r="AH2464" s="11"/>
      <c r="AI2464" s="11"/>
      <c r="AJ2464" s="11"/>
      <c r="AK2464" s="11"/>
      <c r="AL2464" s="11"/>
      <c r="AM2464" s="11"/>
      <c r="AN2464" s="11"/>
      <c r="AO2464" s="11"/>
      <c r="AP2464" s="11"/>
      <c r="AQ2464" s="11"/>
      <c r="AR2464" s="11"/>
      <c r="AS2464" s="11"/>
      <c r="AT2464" s="11"/>
      <c r="AU2464" s="11"/>
      <c r="AV2464" s="11"/>
      <c r="AW2464" s="11"/>
      <c r="AX2464" s="11"/>
      <c r="AY2464" s="11"/>
      <c r="AZ2464" s="11"/>
      <c r="BA2464" s="11"/>
      <c r="BB2464" s="11"/>
    </row>
    <row r="2465" spans="1:54" x14ac:dyDescent="0.25">
      <c r="A2465" s="11"/>
      <c r="B2465" s="12"/>
      <c r="C2465" s="12"/>
      <c r="D2465" s="11"/>
      <c r="E2465" s="11"/>
      <c r="F2465" s="11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22"/>
      <c r="X2465" s="22"/>
      <c r="Y2465" s="29"/>
      <c r="Z2465" s="29"/>
      <c r="AA2465" s="11"/>
      <c r="AB2465" s="11"/>
      <c r="AC2465" s="11"/>
      <c r="AD2465" s="11"/>
      <c r="AE2465" s="11"/>
      <c r="AF2465" s="11"/>
      <c r="AG2465" s="11"/>
      <c r="AH2465" s="11"/>
      <c r="AI2465" s="11"/>
      <c r="AJ2465" s="11"/>
      <c r="AK2465" s="11"/>
      <c r="AL2465" s="11"/>
      <c r="AM2465" s="11"/>
      <c r="AN2465" s="11"/>
      <c r="AO2465" s="11"/>
      <c r="AP2465" s="11"/>
      <c r="AQ2465" s="11"/>
      <c r="AR2465" s="11"/>
      <c r="AS2465" s="11"/>
      <c r="AT2465" s="11"/>
      <c r="AU2465" s="11"/>
      <c r="AV2465" s="11"/>
      <c r="AW2465" s="11"/>
      <c r="AX2465" s="11"/>
      <c r="AY2465" s="11"/>
      <c r="AZ2465" s="11"/>
      <c r="BA2465" s="11"/>
      <c r="BB2465" s="11"/>
    </row>
    <row r="2466" spans="1:54" x14ac:dyDescent="0.25">
      <c r="A2466" s="11"/>
      <c r="B2466" s="12"/>
      <c r="C2466" s="12"/>
      <c r="D2466" s="11"/>
      <c r="E2466" s="11"/>
      <c r="F2466" s="11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22"/>
      <c r="X2466" s="22"/>
      <c r="Y2466" s="29"/>
      <c r="Z2466" s="29"/>
      <c r="AA2466" s="11"/>
      <c r="AB2466" s="11"/>
      <c r="AC2466" s="11"/>
      <c r="AD2466" s="11"/>
      <c r="AE2466" s="11"/>
      <c r="AF2466" s="11"/>
      <c r="AG2466" s="11"/>
      <c r="AH2466" s="11"/>
      <c r="AI2466" s="11"/>
      <c r="AJ2466" s="11"/>
      <c r="AK2466" s="11"/>
      <c r="AL2466" s="11"/>
      <c r="AM2466" s="11"/>
      <c r="AN2466" s="11"/>
      <c r="AO2466" s="11"/>
      <c r="AP2466" s="11"/>
      <c r="AQ2466" s="11"/>
      <c r="AR2466" s="11"/>
      <c r="AS2466" s="11"/>
      <c r="AT2466" s="11"/>
      <c r="AU2466" s="11"/>
      <c r="AV2466" s="11"/>
      <c r="AW2466" s="11"/>
      <c r="AX2466" s="11"/>
      <c r="AY2466" s="11"/>
      <c r="AZ2466" s="11"/>
      <c r="BA2466" s="11"/>
      <c r="BB2466" s="11"/>
    </row>
    <row r="2467" spans="1:54" x14ac:dyDescent="0.25">
      <c r="A2467" s="11"/>
      <c r="B2467" s="12"/>
      <c r="C2467" s="12"/>
      <c r="D2467" s="11"/>
      <c r="E2467" s="11"/>
      <c r="F2467" s="11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22"/>
      <c r="X2467" s="22"/>
      <c r="Y2467" s="29"/>
      <c r="Z2467" s="29"/>
      <c r="AA2467" s="11"/>
      <c r="AB2467" s="11"/>
      <c r="AC2467" s="11"/>
      <c r="AD2467" s="11"/>
      <c r="AE2467" s="11"/>
      <c r="AF2467" s="11"/>
      <c r="AG2467" s="11"/>
      <c r="AH2467" s="11"/>
      <c r="AI2467" s="11"/>
      <c r="AJ2467" s="11"/>
      <c r="AK2467" s="11"/>
      <c r="AL2467" s="11"/>
      <c r="AM2467" s="11"/>
      <c r="AN2467" s="11"/>
      <c r="AO2467" s="11"/>
      <c r="AP2467" s="11"/>
      <c r="AQ2467" s="11"/>
      <c r="AR2467" s="11"/>
      <c r="AS2467" s="11"/>
      <c r="AT2467" s="11"/>
      <c r="AU2467" s="11"/>
      <c r="AV2467" s="11"/>
      <c r="AW2467" s="11"/>
      <c r="AX2467" s="11"/>
      <c r="AY2467" s="11"/>
      <c r="AZ2467" s="11"/>
      <c r="BA2467" s="11"/>
      <c r="BB2467" s="11"/>
    </row>
    <row r="2468" spans="1:54" x14ac:dyDescent="0.25">
      <c r="A2468" s="11"/>
      <c r="B2468" s="12"/>
      <c r="C2468" s="12"/>
      <c r="D2468" s="11"/>
      <c r="E2468" s="11"/>
      <c r="F2468" s="11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22"/>
      <c r="X2468" s="22"/>
      <c r="Y2468" s="29"/>
      <c r="Z2468" s="29"/>
      <c r="AA2468" s="11"/>
      <c r="AB2468" s="11"/>
      <c r="AC2468" s="11"/>
      <c r="AD2468" s="11"/>
      <c r="AE2468" s="11"/>
      <c r="AF2468" s="11"/>
      <c r="AG2468" s="11"/>
      <c r="AH2468" s="11"/>
      <c r="AI2468" s="11"/>
      <c r="AJ2468" s="11"/>
      <c r="AK2468" s="11"/>
      <c r="AL2468" s="11"/>
      <c r="AM2468" s="11"/>
      <c r="AN2468" s="11"/>
      <c r="AO2468" s="11"/>
      <c r="AP2468" s="11"/>
      <c r="AQ2468" s="11"/>
      <c r="AR2468" s="11"/>
      <c r="AS2468" s="11"/>
      <c r="AT2468" s="11"/>
      <c r="AU2468" s="11"/>
      <c r="AV2468" s="11"/>
      <c r="AW2468" s="11"/>
      <c r="AX2468" s="11"/>
      <c r="AY2468" s="11"/>
      <c r="AZ2468" s="11"/>
      <c r="BA2468" s="11"/>
      <c r="BB2468" s="11"/>
    </row>
    <row r="2469" spans="1:54" x14ac:dyDescent="0.25">
      <c r="A2469" s="11"/>
      <c r="B2469" s="12"/>
      <c r="C2469" s="12"/>
      <c r="D2469" s="11"/>
      <c r="E2469" s="11"/>
      <c r="F2469" s="11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22"/>
      <c r="X2469" s="22"/>
      <c r="Y2469" s="29"/>
      <c r="Z2469" s="29"/>
      <c r="AA2469" s="11"/>
      <c r="AB2469" s="11"/>
      <c r="AC2469" s="11"/>
      <c r="AD2469" s="11"/>
      <c r="AE2469" s="11"/>
      <c r="AF2469" s="11"/>
      <c r="AG2469" s="11"/>
      <c r="AH2469" s="11"/>
      <c r="AI2469" s="11"/>
      <c r="AJ2469" s="11"/>
      <c r="AK2469" s="11"/>
      <c r="AL2469" s="11"/>
      <c r="AM2469" s="11"/>
      <c r="AN2469" s="11"/>
      <c r="AO2469" s="11"/>
      <c r="AP2469" s="11"/>
      <c r="AQ2469" s="11"/>
      <c r="AR2469" s="11"/>
      <c r="AS2469" s="11"/>
      <c r="AT2469" s="11"/>
      <c r="AU2469" s="11"/>
      <c r="AV2469" s="11"/>
      <c r="AW2469" s="11"/>
      <c r="AX2469" s="11"/>
      <c r="AY2469" s="11"/>
      <c r="AZ2469" s="11"/>
      <c r="BA2469" s="11"/>
      <c r="BB2469" s="11"/>
    </row>
    <row r="2470" spans="1:54" x14ac:dyDescent="0.25">
      <c r="A2470" s="11"/>
      <c r="B2470" s="12"/>
      <c r="C2470" s="12"/>
      <c r="D2470" s="11"/>
      <c r="E2470" s="11"/>
      <c r="F2470" s="11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22"/>
      <c r="X2470" s="22"/>
      <c r="Y2470" s="29"/>
      <c r="Z2470" s="29"/>
      <c r="AA2470" s="11"/>
      <c r="AB2470" s="11"/>
      <c r="AC2470" s="11"/>
      <c r="AD2470" s="11"/>
      <c r="AE2470" s="11"/>
      <c r="AF2470" s="11"/>
      <c r="AG2470" s="11"/>
      <c r="AH2470" s="11"/>
      <c r="AI2470" s="11"/>
      <c r="AJ2470" s="11"/>
      <c r="AK2470" s="11"/>
      <c r="AL2470" s="11"/>
      <c r="AM2470" s="11"/>
      <c r="AN2470" s="11"/>
      <c r="AO2470" s="11"/>
      <c r="AP2470" s="11"/>
      <c r="AQ2470" s="11"/>
      <c r="AR2470" s="11"/>
      <c r="AS2470" s="11"/>
      <c r="AT2470" s="11"/>
      <c r="AU2470" s="11"/>
      <c r="AV2470" s="11"/>
      <c r="AW2470" s="11"/>
      <c r="AX2470" s="11"/>
      <c r="AY2470" s="11"/>
      <c r="AZ2470" s="11"/>
      <c r="BA2470" s="11"/>
      <c r="BB2470" s="11"/>
    </row>
    <row r="2471" spans="1:54" x14ac:dyDescent="0.25">
      <c r="A2471" s="11"/>
      <c r="B2471" s="12"/>
      <c r="C2471" s="12"/>
      <c r="D2471" s="11"/>
      <c r="E2471" s="11"/>
      <c r="F2471" s="11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22"/>
      <c r="X2471" s="22"/>
      <c r="Y2471" s="29"/>
      <c r="Z2471" s="29"/>
      <c r="AA2471" s="11"/>
      <c r="AB2471" s="11"/>
      <c r="AC2471" s="11"/>
      <c r="AD2471" s="11"/>
      <c r="AE2471" s="11"/>
      <c r="AF2471" s="11"/>
      <c r="AG2471" s="11"/>
      <c r="AH2471" s="11"/>
      <c r="AI2471" s="11"/>
      <c r="AJ2471" s="11"/>
      <c r="AK2471" s="11"/>
      <c r="AL2471" s="11"/>
      <c r="AM2471" s="11"/>
      <c r="AN2471" s="11"/>
      <c r="AO2471" s="11"/>
      <c r="AP2471" s="11"/>
      <c r="AQ2471" s="11"/>
      <c r="AR2471" s="11"/>
      <c r="AS2471" s="11"/>
      <c r="AT2471" s="11"/>
      <c r="AU2471" s="11"/>
      <c r="AV2471" s="11"/>
      <c r="AW2471" s="11"/>
      <c r="AX2471" s="11"/>
      <c r="AY2471" s="11"/>
      <c r="AZ2471" s="11"/>
      <c r="BA2471" s="11"/>
      <c r="BB2471" s="11"/>
    </row>
    <row r="2472" spans="1:54" x14ac:dyDescent="0.25">
      <c r="A2472" s="11"/>
      <c r="B2472" s="12"/>
      <c r="C2472" s="12"/>
      <c r="D2472" s="11"/>
      <c r="E2472" s="11"/>
      <c r="F2472" s="11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22"/>
      <c r="X2472" s="22"/>
      <c r="Y2472" s="29"/>
      <c r="Z2472" s="29"/>
      <c r="AA2472" s="11"/>
      <c r="AB2472" s="11"/>
      <c r="AC2472" s="11"/>
      <c r="AD2472" s="11"/>
      <c r="AE2472" s="11"/>
      <c r="AF2472" s="11"/>
      <c r="AG2472" s="11"/>
      <c r="AH2472" s="11"/>
      <c r="AI2472" s="11"/>
      <c r="AJ2472" s="11"/>
      <c r="AK2472" s="11"/>
      <c r="AL2472" s="11"/>
      <c r="AM2472" s="11"/>
      <c r="AN2472" s="11"/>
      <c r="AO2472" s="11"/>
      <c r="AP2472" s="11"/>
      <c r="AQ2472" s="11"/>
      <c r="AR2472" s="11"/>
      <c r="AS2472" s="11"/>
      <c r="AT2472" s="11"/>
      <c r="AU2472" s="11"/>
      <c r="AV2472" s="11"/>
      <c r="AW2472" s="11"/>
      <c r="AX2472" s="11"/>
      <c r="AY2472" s="11"/>
      <c r="AZ2472" s="11"/>
      <c r="BA2472" s="11"/>
      <c r="BB2472" s="11"/>
    </row>
    <row r="2473" spans="1:54" x14ac:dyDescent="0.25">
      <c r="A2473" s="11"/>
      <c r="B2473" s="12"/>
      <c r="C2473" s="12"/>
      <c r="D2473" s="11"/>
      <c r="E2473" s="11"/>
      <c r="F2473" s="11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22"/>
      <c r="X2473" s="22"/>
      <c r="Y2473" s="29"/>
      <c r="Z2473" s="29"/>
      <c r="AA2473" s="11"/>
      <c r="AB2473" s="11"/>
      <c r="AC2473" s="11"/>
      <c r="AD2473" s="11"/>
      <c r="AE2473" s="11"/>
      <c r="AF2473" s="11"/>
      <c r="AG2473" s="11"/>
      <c r="AH2473" s="11"/>
      <c r="AI2473" s="11"/>
      <c r="AJ2473" s="11"/>
      <c r="AK2473" s="11"/>
      <c r="AL2473" s="11"/>
      <c r="AM2473" s="11"/>
      <c r="AN2473" s="11"/>
      <c r="AO2473" s="11"/>
      <c r="AP2473" s="11"/>
      <c r="AQ2473" s="11"/>
      <c r="AR2473" s="11"/>
      <c r="AS2473" s="11"/>
      <c r="AT2473" s="11"/>
      <c r="AU2473" s="11"/>
      <c r="AV2473" s="11"/>
      <c r="AW2473" s="11"/>
      <c r="AX2473" s="11"/>
      <c r="AY2473" s="11"/>
      <c r="AZ2473" s="11"/>
      <c r="BA2473" s="11"/>
      <c r="BB2473" s="11"/>
    </row>
    <row r="2474" spans="1:54" x14ac:dyDescent="0.25">
      <c r="A2474" s="11"/>
      <c r="B2474" s="12"/>
      <c r="C2474" s="12"/>
      <c r="D2474" s="11"/>
      <c r="E2474" s="11"/>
      <c r="F2474" s="11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22"/>
      <c r="X2474" s="22"/>
      <c r="Y2474" s="29"/>
      <c r="Z2474" s="29"/>
      <c r="AA2474" s="11"/>
      <c r="AB2474" s="11"/>
      <c r="AC2474" s="11"/>
      <c r="AD2474" s="11"/>
      <c r="AE2474" s="11"/>
      <c r="AF2474" s="11"/>
      <c r="AG2474" s="11"/>
      <c r="AH2474" s="11"/>
      <c r="AI2474" s="11"/>
      <c r="AJ2474" s="11"/>
      <c r="AK2474" s="11"/>
      <c r="AL2474" s="11"/>
      <c r="AM2474" s="11"/>
      <c r="AN2474" s="11"/>
      <c r="AO2474" s="11"/>
      <c r="AP2474" s="11"/>
      <c r="AQ2474" s="11"/>
      <c r="AR2474" s="11"/>
      <c r="AS2474" s="11"/>
      <c r="AT2474" s="11"/>
      <c r="AU2474" s="11"/>
      <c r="AV2474" s="11"/>
      <c r="AW2474" s="11"/>
      <c r="AX2474" s="11"/>
      <c r="AY2474" s="11"/>
      <c r="AZ2474" s="11"/>
      <c r="BA2474" s="11"/>
      <c r="BB2474" s="11"/>
    </row>
    <row r="2475" spans="1:54" x14ac:dyDescent="0.25">
      <c r="A2475" s="11"/>
      <c r="B2475" s="12"/>
      <c r="C2475" s="12"/>
      <c r="D2475" s="11"/>
      <c r="E2475" s="11"/>
      <c r="F2475" s="11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22"/>
      <c r="X2475" s="22"/>
      <c r="Y2475" s="29"/>
      <c r="Z2475" s="29"/>
      <c r="AA2475" s="11"/>
      <c r="AB2475" s="11"/>
      <c r="AC2475" s="11"/>
      <c r="AD2475" s="11"/>
      <c r="AE2475" s="11"/>
      <c r="AF2475" s="11"/>
      <c r="AG2475" s="11"/>
      <c r="AH2475" s="11"/>
      <c r="AI2475" s="11"/>
      <c r="AJ2475" s="11"/>
      <c r="AK2475" s="11"/>
      <c r="AL2475" s="11"/>
      <c r="AM2475" s="11"/>
      <c r="AN2475" s="11"/>
      <c r="AO2475" s="11"/>
      <c r="AP2475" s="11"/>
      <c r="AQ2475" s="11"/>
      <c r="AR2475" s="11"/>
      <c r="AS2475" s="11"/>
      <c r="AT2475" s="11"/>
      <c r="AU2475" s="11"/>
      <c r="AV2475" s="11"/>
      <c r="AW2475" s="11"/>
      <c r="AX2475" s="11"/>
      <c r="AY2475" s="11"/>
      <c r="AZ2475" s="11"/>
      <c r="BA2475" s="11"/>
      <c r="BB2475" s="11"/>
    </row>
    <row r="2476" spans="1:54" x14ac:dyDescent="0.25">
      <c r="A2476" s="11"/>
      <c r="B2476" s="12"/>
      <c r="C2476" s="12"/>
      <c r="D2476" s="11"/>
      <c r="E2476" s="11"/>
      <c r="F2476" s="11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22"/>
      <c r="X2476" s="22"/>
      <c r="Y2476" s="29"/>
      <c r="Z2476" s="29"/>
      <c r="AA2476" s="11"/>
      <c r="AB2476" s="11"/>
      <c r="AC2476" s="11"/>
      <c r="AD2476" s="11"/>
      <c r="AE2476" s="11"/>
      <c r="AF2476" s="11"/>
      <c r="AG2476" s="11"/>
      <c r="AH2476" s="11"/>
      <c r="AI2476" s="11"/>
      <c r="AJ2476" s="11"/>
      <c r="AK2476" s="11"/>
      <c r="AL2476" s="11"/>
      <c r="AM2476" s="11"/>
      <c r="AN2476" s="11"/>
      <c r="AO2476" s="11"/>
      <c r="AP2476" s="11"/>
      <c r="AQ2476" s="11"/>
      <c r="AR2476" s="11"/>
      <c r="AS2476" s="11"/>
      <c r="AT2476" s="11"/>
      <c r="AU2476" s="11"/>
      <c r="AV2476" s="11"/>
      <c r="AW2476" s="11"/>
      <c r="AX2476" s="11"/>
      <c r="AY2476" s="11"/>
      <c r="AZ2476" s="11"/>
      <c r="BA2476" s="11"/>
      <c r="BB2476" s="11"/>
    </row>
    <row r="2477" spans="1:54" x14ac:dyDescent="0.25">
      <c r="A2477" s="11"/>
      <c r="B2477" s="12"/>
      <c r="C2477" s="12"/>
      <c r="D2477" s="11"/>
      <c r="E2477" s="11"/>
      <c r="F2477" s="11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22"/>
      <c r="X2477" s="22"/>
      <c r="Y2477" s="29"/>
      <c r="Z2477" s="29"/>
      <c r="AA2477" s="11"/>
      <c r="AB2477" s="11"/>
      <c r="AC2477" s="11"/>
      <c r="AD2477" s="11"/>
      <c r="AE2477" s="11"/>
      <c r="AF2477" s="11"/>
      <c r="AG2477" s="11"/>
      <c r="AH2477" s="11"/>
      <c r="AI2477" s="11"/>
      <c r="AJ2477" s="11"/>
      <c r="AK2477" s="11"/>
      <c r="AL2477" s="11"/>
      <c r="AM2477" s="11"/>
      <c r="AN2477" s="11"/>
      <c r="AO2477" s="11"/>
      <c r="AP2477" s="11"/>
      <c r="AQ2477" s="11"/>
      <c r="AR2477" s="11"/>
      <c r="AS2477" s="11"/>
      <c r="AT2477" s="11"/>
      <c r="AU2477" s="11"/>
      <c r="AV2477" s="11"/>
      <c r="AW2477" s="11"/>
      <c r="AX2477" s="11"/>
      <c r="AY2477" s="11"/>
      <c r="AZ2477" s="11"/>
      <c r="BA2477" s="11"/>
      <c r="BB2477" s="11"/>
    </row>
    <row r="2478" spans="1:54" x14ac:dyDescent="0.25">
      <c r="A2478" s="11"/>
      <c r="B2478" s="12"/>
      <c r="C2478" s="12"/>
      <c r="D2478" s="11"/>
      <c r="E2478" s="11"/>
      <c r="F2478" s="11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22"/>
      <c r="X2478" s="22"/>
      <c r="Y2478" s="29"/>
      <c r="Z2478" s="29"/>
      <c r="AA2478" s="11"/>
      <c r="AB2478" s="11"/>
      <c r="AC2478" s="11"/>
      <c r="AD2478" s="11"/>
      <c r="AE2478" s="11"/>
      <c r="AF2478" s="11"/>
      <c r="AG2478" s="11"/>
      <c r="AH2478" s="11"/>
      <c r="AI2478" s="11"/>
      <c r="AJ2478" s="11"/>
      <c r="AK2478" s="11"/>
      <c r="AL2478" s="11"/>
      <c r="AM2478" s="11"/>
      <c r="AN2478" s="11"/>
      <c r="AO2478" s="11"/>
      <c r="AP2478" s="11"/>
      <c r="AQ2478" s="11"/>
      <c r="AR2478" s="11"/>
      <c r="AS2478" s="11"/>
      <c r="AT2478" s="11"/>
      <c r="AU2478" s="11"/>
      <c r="AV2478" s="11"/>
      <c r="AW2478" s="11"/>
      <c r="AX2478" s="11"/>
      <c r="AY2478" s="11"/>
      <c r="AZ2478" s="11"/>
      <c r="BA2478" s="11"/>
      <c r="BB2478" s="11"/>
    </row>
    <row r="2479" spans="1:54" x14ac:dyDescent="0.25">
      <c r="A2479" s="11"/>
      <c r="B2479" s="12"/>
      <c r="C2479" s="12"/>
      <c r="D2479" s="11"/>
      <c r="E2479" s="11"/>
      <c r="F2479" s="11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22"/>
      <c r="X2479" s="22"/>
      <c r="Y2479" s="29"/>
      <c r="Z2479" s="29"/>
      <c r="AA2479" s="11"/>
      <c r="AB2479" s="11"/>
      <c r="AC2479" s="11"/>
      <c r="AD2479" s="11"/>
      <c r="AE2479" s="11"/>
      <c r="AF2479" s="11"/>
      <c r="AG2479" s="11"/>
      <c r="AH2479" s="11"/>
      <c r="AI2479" s="11"/>
      <c r="AJ2479" s="11"/>
      <c r="AK2479" s="11"/>
      <c r="AL2479" s="11"/>
      <c r="AM2479" s="11"/>
      <c r="AN2479" s="11"/>
      <c r="AO2479" s="11"/>
      <c r="AP2479" s="11"/>
      <c r="AQ2479" s="11"/>
      <c r="AR2479" s="11"/>
      <c r="AS2479" s="11"/>
      <c r="AT2479" s="11"/>
      <c r="AU2479" s="11"/>
      <c r="AV2479" s="11"/>
      <c r="AW2479" s="11"/>
      <c r="AX2479" s="11"/>
      <c r="AY2479" s="11"/>
      <c r="AZ2479" s="11"/>
      <c r="BA2479" s="11"/>
      <c r="BB2479" s="11"/>
    </row>
    <row r="2480" spans="1:54" x14ac:dyDescent="0.25">
      <c r="A2480" s="11"/>
      <c r="B2480" s="12"/>
      <c r="C2480" s="12"/>
      <c r="D2480" s="11"/>
      <c r="E2480" s="11"/>
      <c r="F2480" s="11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22"/>
      <c r="X2480" s="22"/>
      <c r="Y2480" s="29"/>
      <c r="Z2480" s="29"/>
      <c r="AA2480" s="11"/>
      <c r="AB2480" s="11"/>
      <c r="AC2480" s="11"/>
      <c r="AD2480" s="11"/>
      <c r="AE2480" s="11"/>
      <c r="AF2480" s="11"/>
      <c r="AG2480" s="11"/>
      <c r="AH2480" s="11"/>
      <c r="AI2480" s="11"/>
      <c r="AJ2480" s="11"/>
      <c r="AK2480" s="11"/>
      <c r="AL2480" s="11"/>
      <c r="AM2480" s="11"/>
      <c r="AN2480" s="11"/>
      <c r="AO2480" s="11"/>
      <c r="AP2480" s="11"/>
      <c r="AQ2480" s="11"/>
      <c r="AR2480" s="11"/>
      <c r="AS2480" s="11"/>
      <c r="AT2480" s="11"/>
      <c r="AU2480" s="11"/>
      <c r="AV2480" s="11"/>
      <c r="AW2480" s="11"/>
      <c r="AX2480" s="11"/>
      <c r="AY2480" s="11"/>
      <c r="AZ2480" s="11"/>
      <c r="BA2480" s="11"/>
      <c r="BB2480" s="11"/>
    </row>
    <row r="2481" spans="1:54" x14ac:dyDescent="0.25">
      <c r="A2481" s="11"/>
      <c r="B2481" s="12"/>
      <c r="C2481" s="12"/>
      <c r="D2481" s="11"/>
      <c r="E2481" s="11"/>
      <c r="F2481" s="11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22"/>
      <c r="X2481" s="22"/>
      <c r="Y2481" s="29"/>
      <c r="Z2481" s="29"/>
      <c r="AA2481" s="11"/>
      <c r="AB2481" s="11"/>
      <c r="AC2481" s="11"/>
      <c r="AD2481" s="11"/>
      <c r="AE2481" s="11"/>
      <c r="AF2481" s="11"/>
      <c r="AG2481" s="11"/>
      <c r="AH2481" s="11"/>
      <c r="AI2481" s="11"/>
      <c r="AJ2481" s="11"/>
      <c r="AK2481" s="11"/>
      <c r="AL2481" s="11"/>
      <c r="AM2481" s="11"/>
      <c r="AN2481" s="11"/>
      <c r="AO2481" s="11"/>
      <c r="AP2481" s="11"/>
      <c r="AQ2481" s="11"/>
      <c r="AR2481" s="11"/>
      <c r="AS2481" s="11"/>
      <c r="AT2481" s="11"/>
      <c r="AU2481" s="11"/>
      <c r="AV2481" s="11"/>
      <c r="AW2481" s="11"/>
      <c r="AX2481" s="11"/>
      <c r="AY2481" s="11"/>
      <c r="AZ2481" s="11"/>
      <c r="BA2481" s="11"/>
      <c r="BB2481" s="11"/>
    </row>
    <row r="2482" spans="1:54" x14ac:dyDescent="0.25">
      <c r="A2482" s="11"/>
      <c r="B2482" s="12"/>
      <c r="C2482" s="12"/>
      <c r="D2482" s="11"/>
      <c r="E2482" s="11"/>
      <c r="F2482" s="11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22"/>
      <c r="X2482" s="22"/>
      <c r="Y2482" s="29"/>
      <c r="Z2482" s="29"/>
      <c r="AA2482" s="11"/>
      <c r="AB2482" s="11"/>
      <c r="AC2482" s="11"/>
      <c r="AD2482" s="11"/>
      <c r="AE2482" s="11"/>
      <c r="AF2482" s="11"/>
      <c r="AG2482" s="11"/>
      <c r="AH2482" s="11"/>
      <c r="AI2482" s="11"/>
      <c r="AJ2482" s="11"/>
      <c r="AK2482" s="11"/>
      <c r="AL2482" s="11"/>
      <c r="AM2482" s="11"/>
      <c r="AN2482" s="11"/>
      <c r="AO2482" s="11"/>
      <c r="AP2482" s="11"/>
      <c r="AQ2482" s="11"/>
      <c r="AR2482" s="11"/>
      <c r="AS2482" s="11"/>
      <c r="AT2482" s="11"/>
      <c r="AU2482" s="11"/>
      <c r="AV2482" s="11"/>
      <c r="AW2482" s="11"/>
      <c r="AX2482" s="11"/>
      <c r="AY2482" s="11"/>
      <c r="AZ2482" s="11"/>
      <c r="BA2482" s="11"/>
      <c r="BB2482" s="11"/>
    </row>
    <row r="2483" spans="1:54" x14ac:dyDescent="0.25">
      <c r="A2483" s="11"/>
      <c r="B2483" s="12"/>
      <c r="C2483" s="12"/>
      <c r="D2483" s="11"/>
      <c r="E2483" s="11"/>
      <c r="F2483" s="11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22"/>
      <c r="X2483" s="22"/>
      <c r="Y2483" s="29"/>
      <c r="Z2483" s="29"/>
      <c r="AA2483" s="11"/>
      <c r="AB2483" s="11"/>
      <c r="AC2483" s="11"/>
      <c r="AD2483" s="11"/>
      <c r="AE2483" s="11"/>
      <c r="AF2483" s="11"/>
      <c r="AG2483" s="11"/>
      <c r="AH2483" s="11"/>
      <c r="AI2483" s="11"/>
      <c r="AJ2483" s="11"/>
      <c r="AK2483" s="11"/>
      <c r="AL2483" s="11"/>
      <c r="AM2483" s="11"/>
      <c r="AN2483" s="11"/>
      <c r="AO2483" s="11"/>
      <c r="AP2483" s="11"/>
      <c r="AQ2483" s="11"/>
      <c r="AR2483" s="11"/>
      <c r="AS2483" s="11"/>
      <c r="AT2483" s="11"/>
      <c r="AU2483" s="11"/>
      <c r="AV2483" s="11"/>
      <c r="AW2483" s="11"/>
      <c r="AX2483" s="11"/>
      <c r="AY2483" s="11"/>
      <c r="AZ2483" s="11"/>
      <c r="BA2483" s="11"/>
      <c r="BB2483" s="11"/>
    </row>
    <row r="2484" spans="1:54" x14ac:dyDescent="0.25">
      <c r="A2484" s="11"/>
      <c r="B2484" s="12"/>
      <c r="C2484" s="12"/>
      <c r="D2484" s="11"/>
      <c r="E2484" s="11"/>
      <c r="F2484" s="11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22"/>
      <c r="X2484" s="22"/>
      <c r="Y2484" s="29"/>
      <c r="Z2484" s="29"/>
      <c r="AA2484" s="11"/>
      <c r="AB2484" s="11"/>
      <c r="AC2484" s="11"/>
      <c r="AD2484" s="11"/>
      <c r="AE2484" s="11"/>
      <c r="AF2484" s="11"/>
      <c r="AG2484" s="11"/>
      <c r="AH2484" s="11"/>
      <c r="AI2484" s="11"/>
      <c r="AJ2484" s="11"/>
      <c r="AK2484" s="11"/>
      <c r="AL2484" s="11"/>
      <c r="AM2484" s="11"/>
      <c r="AN2484" s="11"/>
      <c r="AO2484" s="11"/>
      <c r="AP2484" s="11"/>
      <c r="AQ2484" s="11"/>
      <c r="AR2484" s="11"/>
      <c r="AS2484" s="11"/>
      <c r="AT2484" s="11"/>
      <c r="AU2484" s="11"/>
      <c r="AV2484" s="11"/>
      <c r="AW2484" s="11"/>
      <c r="AX2484" s="11"/>
      <c r="AY2484" s="11"/>
      <c r="AZ2484" s="11"/>
      <c r="BA2484" s="11"/>
      <c r="BB2484" s="11"/>
    </row>
    <row r="2485" spans="1:54" x14ac:dyDescent="0.25">
      <c r="A2485" s="11"/>
      <c r="B2485" s="12"/>
      <c r="C2485" s="12"/>
      <c r="D2485" s="11"/>
      <c r="E2485" s="11"/>
      <c r="F2485" s="11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22"/>
      <c r="X2485" s="22"/>
      <c r="Y2485" s="29"/>
      <c r="Z2485" s="29"/>
      <c r="AA2485" s="11"/>
      <c r="AB2485" s="11"/>
      <c r="AC2485" s="11"/>
      <c r="AD2485" s="11"/>
      <c r="AE2485" s="11"/>
      <c r="AF2485" s="11"/>
      <c r="AG2485" s="11"/>
      <c r="AH2485" s="11"/>
      <c r="AI2485" s="11"/>
      <c r="AJ2485" s="11"/>
      <c r="AK2485" s="11"/>
      <c r="AL2485" s="11"/>
      <c r="AM2485" s="11"/>
      <c r="AN2485" s="11"/>
      <c r="AO2485" s="11"/>
      <c r="AP2485" s="11"/>
      <c r="AQ2485" s="11"/>
      <c r="AR2485" s="11"/>
      <c r="AS2485" s="11"/>
      <c r="AT2485" s="11"/>
      <c r="AU2485" s="11"/>
      <c r="AV2485" s="11"/>
      <c r="AW2485" s="11"/>
      <c r="AX2485" s="11"/>
      <c r="AY2485" s="11"/>
      <c r="AZ2485" s="11"/>
      <c r="BA2485" s="11"/>
      <c r="BB2485" s="11"/>
    </row>
    <row r="2486" spans="1:54" x14ac:dyDescent="0.25">
      <c r="A2486" s="11"/>
      <c r="B2486" s="12"/>
      <c r="C2486" s="12"/>
      <c r="D2486" s="11"/>
      <c r="E2486" s="11"/>
      <c r="F2486" s="11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22"/>
      <c r="X2486" s="22"/>
      <c r="Y2486" s="29"/>
      <c r="Z2486" s="29"/>
      <c r="AA2486" s="11"/>
      <c r="AB2486" s="11"/>
      <c r="AC2486" s="11"/>
      <c r="AD2486" s="11"/>
      <c r="AE2486" s="11"/>
      <c r="AF2486" s="11"/>
      <c r="AG2486" s="11"/>
      <c r="AH2486" s="11"/>
      <c r="AI2486" s="11"/>
      <c r="AJ2486" s="11"/>
      <c r="AK2486" s="11"/>
      <c r="AL2486" s="11"/>
      <c r="AM2486" s="11"/>
      <c r="AN2486" s="11"/>
      <c r="AO2486" s="11"/>
      <c r="AP2486" s="11"/>
      <c r="AQ2486" s="11"/>
      <c r="AR2486" s="11"/>
      <c r="AS2486" s="11"/>
      <c r="AT2486" s="11"/>
      <c r="AU2486" s="11"/>
      <c r="AV2486" s="11"/>
      <c r="AW2486" s="11"/>
      <c r="AX2486" s="11"/>
      <c r="AY2486" s="11"/>
      <c r="AZ2486" s="11"/>
      <c r="BA2486" s="11"/>
      <c r="BB2486" s="11"/>
    </row>
    <row r="2487" spans="1:54" x14ac:dyDescent="0.25">
      <c r="A2487" s="11"/>
      <c r="B2487" s="12"/>
      <c r="C2487" s="12"/>
      <c r="D2487" s="11"/>
      <c r="E2487" s="11"/>
      <c r="F2487" s="11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22"/>
      <c r="X2487" s="22"/>
      <c r="Y2487" s="29"/>
      <c r="Z2487" s="29"/>
      <c r="AA2487" s="11"/>
      <c r="AB2487" s="11"/>
      <c r="AC2487" s="11"/>
      <c r="AD2487" s="11"/>
      <c r="AE2487" s="11"/>
      <c r="AF2487" s="11"/>
      <c r="AG2487" s="11"/>
      <c r="AH2487" s="11"/>
      <c r="AI2487" s="11"/>
      <c r="AJ2487" s="11"/>
      <c r="AK2487" s="11"/>
      <c r="AL2487" s="11"/>
      <c r="AM2487" s="11"/>
      <c r="AN2487" s="11"/>
      <c r="AO2487" s="11"/>
      <c r="AP2487" s="11"/>
      <c r="AQ2487" s="11"/>
      <c r="AR2487" s="11"/>
      <c r="AS2487" s="11"/>
      <c r="AT2487" s="11"/>
      <c r="AU2487" s="11"/>
      <c r="AV2487" s="11"/>
      <c r="AW2487" s="11"/>
      <c r="AX2487" s="11"/>
      <c r="AY2487" s="11"/>
      <c r="AZ2487" s="11"/>
      <c r="BA2487" s="11"/>
      <c r="BB2487" s="11"/>
    </row>
    <row r="2488" spans="1:54" x14ac:dyDescent="0.25">
      <c r="A2488" s="11"/>
      <c r="B2488" s="12"/>
      <c r="C2488" s="12"/>
      <c r="D2488" s="11"/>
      <c r="E2488" s="11"/>
      <c r="F2488" s="11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22"/>
      <c r="X2488" s="22"/>
      <c r="Y2488" s="29"/>
      <c r="Z2488" s="29"/>
      <c r="AA2488" s="11"/>
      <c r="AB2488" s="11"/>
      <c r="AC2488" s="11"/>
      <c r="AD2488" s="11"/>
      <c r="AE2488" s="11"/>
      <c r="AF2488" s="11"/>
      <c r="AG2488" s="11"/>
      <c r="AH2488" s="11"/>
      <c r="AI2488" s="11"/>
      <c r="AJ2488" s="11"/>
      <c r="AK2488" s="11"/>
      <c r="AL2488" s="11"/>
      <c r="AM2488" s="11"/>
      <c r="AN2488" s="11"/>
      <c r="AO2488" s="11"/>
      <c r="AP2488" s="11"/>
      <c r="AQ2488" s="11"/>
      <c r="AR2488" s="11"/>
      <c r="AS2488" s="11"/>
      <c r="AT2488" s="11"/>
      <c r="AU2488" s="11"/>
      <c r="AV2488" s="11"/>
      <c r="AW2488" s="11"/>
      <c r="AX2488" s="11"/>
      <c r="AY2488" s="11"/>
      <c r="AZ2488" s="11"/>
      <c r="BA2488" s="11"/>
      <c r="BB2488" s="11"/>
    </row>
    <row r="2489" spans="1:54" x14ac:dyDescent="0.25">
      <c r="A2489" s="11"/>
      <c r="B2489" s="12"/>
      <c r="C2489" s="12"/>
      <c r="D2489" s="11"/>
      <c r="E2489" s="11"/>
      <c r="F2489" s="11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22"/>
      <c r="X2489" s="22"/>
      <c r="Y2489" s="29"/>
      <c r="Z2489" s="29"/>
      <c r="AA2489" s="11"/>
      <c r="AB2489" s="11"/>
      <c r="AC2489" s="11"/>
      <c r="AD2489" s="11"/>
      <c r="AE2489" s="11"/>
      <c r="AF2489" s="11"/>
      <c r="AG2489" s="11"/>
      <c r="AH2489" s="11"/>
      <c r="AI2489" s="11"/>
      <c r="AJ2489" s="11"/>
      <c r="AK2489" s="11"/>
      <c r="AL2489" s="11"/>
      <c r="AM2489" s="11"/>
      <c r="AN2489" s="11"/>
      <c r="AO2489" s="11"/>
      <c r="AP2489" s="11"/>
      <c r="AQ2489" s="11"/>
      <c r="AR2489" s="11"/>
      <c r="AS2489" s="11"/>
      <c r="AT2489" s="11"/>
      <c r="AU2489" s="11"/>
      <c r="AV2489" s="11"/>
      <c r="AW2489" s="11"/>
      <c r="AX2489" s="11"/>
      <c r="AY2489" s="11"/>
      <c r="AZ2489" s="11"/>
      <c r="BA2489" s="11"/>
      <c r="BB2489" s="11"/>
    </row>
    <row r="2490" spans="1:54" x14ac:dyDescent="0.25">
      <c r="A2490" s="11"/>
      <c r="B2490" s="12"/>
      <c r="C2490" s="12"/>
      <c r="D2490" s="11"/>
      <c r="E2490" s="11"/>
      <c r="F2490" s="11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22"/>
      <c r="X2490" s="22"/>
      <c r="Y2490" s="29"/>
      <c r="Z2490" s="29"/>
      <c r="AA2490" s="11"/>
      <c r="AB2490" s="11"/>
      <c r="AC2490" s="11"/>
      <c r="AD2490" s="11"/>
      <c r="AE2490" s="11"/>
      <c r="AF2490" s="11"/>
      <c r="AG2490" s="11"/>
      <c r="AH2490" s="11"/>
      <c r="AI2490" s="11"/>
      <c r="AJ2490" s="11"/>
      <c r="AK2490" s="11"/>
      <c r="AL2490" s="11"/>
      <c r="AM2490" s="11"/>
      <c r="AN2490" s="11"/>
      <c r="AO2490" s="11"/>
      <c r="AP2490" s="11"/>
      <c r="AQ2490" s="11"/>
      <c r="AR2490" s="11"/>
      <c r="AS2490" s="11"/>
      <c r="AT2490" s="11"/>
      <c r="AU2490" s="11"/>
      <c r="AV2490" s="11"/>
      <c r="AW2490" s="11"/>
      <c r="AX2490" s="11"/>
      <c r="AY2490" s="11"/>
      <c r="AZ2490" s="11"/>
      <c r="BA2490" s="11"/>
      <c r="BB2490" s="11"/>
    </row>
    <row r="2491" spans="1:54" x14ac:dyDescent="0.25">
      <c r="A2491" s="11"/>
      <c r="B2491" s="12"/>
      <c r="C2491" s="12"/>
      <c r="D2491" s="11"/>
      <c r="E2491" s="11"/>
      <c r="F2491" s="11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22"/>
      <c r="X2491" s="22"/>
      <c r="Y2491" s="29"/>
      <c r="Z2491" s="29"/>
      <c r="AA2491" s="11"/>
      <c r="AB2491" s="11"/>
      <c r="AC2491" s="11"/>
      <c r="AD2491" s="11"/>
      <c r="AE2491" s="11"/>
      <c r="AF2491" s="11"/>
      <c r="AG2491" s="11"/>
      <c r="AH2491" s="11"/>
      <c r="AI2491" s="11"/>
      <c r="AJ2491" s="11"/>
      <c r="AK2491" s="11"/>
      <c r="AL2491" s="11"/>
      <c r="AM2491" s="11"/>
      <c r="AN2491" s="11"/>
      <c r="AO2491" s="11"/>
      <c r="AP2491" s="11"/>
      <c r="AQ2491" s="11"/>
      <c r="AR2491" s="11"/>
      <c r="AS2491" s="11"/>
      <c r="AT2491" s="11"/>
      <c r="AU2491" s="11"/>
      <c r="AV2491" s="11"/>
      <c r="AW2491" s="11"/>
      <c r="AX2491" s="11"/>
      <c r="AY2491" s="11"/>
      <c r="AZ2491" s="11"/>
      <c r="BA2491" s="11"/>
      <c r="BB2491" s="11"/>
    </row>
    <row r="2492" spans="1:54" x14ac:dyDescent="0.25">
      <c r="A2492" s="11"/>
      <c r="B2492" s="12"/>
      <c r="C2492" s="12"/>
      <c r="D2492" s="11"/>
      <c r="E2492" s="11"/>
      <c r="F2492" s="11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22"/>
      <c r="X2492" s="22"/>
      <c r="Y2492" s="29"/>
      <c r="Z2492" s="29"/>
      <c r="AA2492" s="11"/>
      <c r="AB2492" s="11"/>
      <c r="AC2492" s="11"/>
      <c r="AD2492" s="11"/>
      <c r="AE2492" s="11"/>
      <c r="AF2492" s="11"/>
      <c r="AG2492" s="11"/>
      <c r="AH2492" s="11"/>
      <c r="AI2492" s="11"/>
      <c r="AJ2492" s="11"/>
      <c r="AK2492" s="11"/>
      <c r="AL2492" s="11"/>
      <c r="AM2492" s="11"/>
      <c r="AN2492" s="11"/>
      <c r="AO2492" s="11"/>
      <c r="AP2492" s="11"/>
      <c r="AQ2492" s="11"/>
      <c r="AR2492" s="11"/>
      <c r="AS2492" s="11"/>
      <c r="AT2492" s="11"/>
      <c r="AU2492" s="11"/>
      <c r="AV2492" s="11"/>
      <c r="AW2492" s="11"/>
      <c r="AX2492" s="11"/>
      <c r="AY2492" s="11"/>
      <c r="AZ2492" s="11"/>
      <c r="BA2492" s="11"/>
      <c r="BB2492" s="11"/>
    </row>
    <row r="2493" spans="1:54" x14ac:dyDescent="0.25">
      <c r="A2493" s="11"/>
      <c r="B2493" s="12"/>
      <c r="C2493" s="12"/>
      <c r="D2493" s="11"/>
      <c r="E2493" s="11"/>
      <c r="F2493" s="11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22"/>
      <c r="X2493" s="22"/>
      <c r="Y2493" s="29"/>
      <c r="Z2493" s="29"/>
      <c r="AA2493" s="11"/>
      <c r="AB2493" s="11"/>
      <c r="AC2493" s="11"/>
      <c r="AD2493" s="11"/>
      <c r="AE2493" s="11"/>
      <c r="AF2493" s="11"/>
      <c r="AG2493" s="11"/>
      <c r="AH2493" s="11"/>
      <c r="AI2493" s="11"/>
      <c r="AJ2493" s="11"/>
      <c r="AK2493" s="11"/>
      <c r="AL2493" s="11"/>
      <c r="AM2493" s="11"/>
      <c r="AN2493" s="11"/>
      <c r="AO2493" s="11"/>
      <c r="AP2493" s="11"/>
      <c r="AQ2493" s="11"/>
      <c r="AR2493" s="11"/>
      <c r="AS2493" s="11"/>
      <c r="AT2493" s="11"/>
      <c r="AU2493" s="11"/>
      <c r="AV2493" s="11"/>
      <c r="AW2493" s="11"/>
      <c r="AX2493" s="11"/>
      <c r="AY2493" s="11"/>
      <c r="AZ2493" s="11"/>
      <c r="BA2493" s="11"/>
      <c r="BB2493" s="11"/>
    </row>
    <row r="2494" spans="1:54" x14ac:dyDescent="0.25">
      <c r="A2494" s="11"/>
      <c r="B2494" s="12"/>
      <c r="C2494" s="12"/>
      <c r="D2494" s="11"/>
      <c r="E2494" s="11"/>
      <c r="F2494" s="11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22"/>
      <c r="X2494" s="22"/>
      <c r="Y2494" s="29"/>
      <c r="Z2494" s="29"/>
      <c r="AA2494" s="11"/>
      <c r="AB2494" s="11"/>
      <c r="AC2494" s="11"/>
      <c r="AD2494" s="11"/>
      <c r="AE2494" s="11"/>
      <c r="AF2494" s="11"/>
      <c r="AG2494" s="11"/>
      <c r="AH2494" s="11"/>
      <c r="AI2494" s="11"/>
      <c r="AJ2494" s="11"/>
      <c r="AK2494" s="11"/>
      <c r="AL2494" s="11"/>
      <c r="AM2494" s="11"/>
      <c r="AN2494" s="11"/>
      <c r="AO2494" s="11"/>
      <c r="AP2494" s="11"/>
      <c r="AQ2494" s="11"/>
      <c r="AR2494" s="11"/>
      <c r="AS2494" s="11"/>
      <c r="AT2494" s="11"/>
      <c r="AU2494" s="11"/>
      <c r="AV2494" s="11"/>
      <c r="AW2494" s="11"/>
      <c r="AX2494" s="11"/>
      <c r="AY2494" s="11"/>
      <c r="AZ2494" s="11"/>
      <c r="BA2494" s="11"/>
      <c r="BB2494" s="11"/>
    </row>
    <row r="2495" spans="1:54" x14ac:dyDescent="0.25">
      <c r="A2495" s="11"/>
      <c r="B2495" s="12"/>
      <c r="C2495" s="12"/>
      <c r="D2495" s="11"/>
      <c r="E2495" s="11"/>
      <c r="F2495" s="11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22"/>
      <c r="X2495" s="22"/>
      <c r="Y2495" s="29"/>
      <c r="Z2495" s="29"/>
      <c r="AA2495" s="11"/>
      <c r="AB2495" s="11"/>
      <c r="AC2495" s="11"/>
      <c r="AD2495" s="11"/>
      <c r="AE2495" s="11"/>
      <c r="AF2495" s="11"/>
      <c r="AG2495" s="11"/>
      <c r="AH2495" s="11"/>
      <c r="AI2495" s="11"/>
      <c r="AJ2495" s="11"/>
      <c r="AK2495" s="11"/>
      <c r="AL2495" s="11"/>
      <c r="AM2495" s="11"/>
      <c r="AN2495" s="11"/>
      <c r="AO2495" s="11"/>
      <c r="AP2495" s="11"/>
      <c r="AQ2495" s="11"/>
      <c r="AR2495" s="11"/>
      <c r="AS2495" s="11"/>
      <c r="AT2495" s="11"/>
      <c r="AU2495" s="11"/>
      <c r="AV2495" s="11"/>
      <c r="AW2495" s="11"/>
      <c r="AX2495" s="11"/>
      <c r="AY2495" s="11"/>
      <c r="AZ2495" s="11"/>
      <c r="BA2495" s="11"/>
      <c r="BB2495" s="11"/>
    </row>
    <row r="2496" spans="1:54" x14ac:dyDescent="0.25">
      <c r="A2496" s="11"/>
      <c r="B2496" s="12"/>
      <c r="C2496" s="12"/>
      <c r="D2496" s="11"/>
      <c r="E2496" s="11"/>
      <c r="F2496" s="11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22"/>
      <c r="X2496" s="22"/>
      <c r="Y2496" s="29"/>
      <c r="Z2496" s="29"/>
      <c r="AA2496" s="11"/>
      <c r="AB2496" s="11"/>
      <c r="AC2496" s="11"/>
      <c r="AD2496" s="11"/>
      <c r="AE2496" s="11"/>
      <c r="AF2496" s="11"/>
      <c r="AG2496" s="11"/>
      <c r="AH2496" s="11"/>
      <c r="AI2496" s="11"/>
      <c r="AJ2496" s="11"/>
      <c r="AK2496" s="11"/>
      <c r="AL2496" s="11"/>
      <c r="AM2496" s="11"/>
      <c r="AN2496" s="11"/>
      <c r="AO2496" s="11"/>
      <c r="AP2496" s="11"/>
      <c r="AQ2496" s="11"/>
      <c r="AR2496" s="11"/>
      <c r="AS2496" s="11"/>
      <c r="AT2496" s="11"/>
      <c r="AU2496" s="11"/>
      <c r="AV2496" s="11"/>
      <c r="AW2496" s="11"/>
      <c r="AX2496" s="11"/>
      <c r="AY2496" s="11"/>
      <c r="AZ2496" s="11"/>
      <c r="BA2496" s="11"/>
      <c r="BB2496" s="11"/>
    </row>
    <row r="2497" spans="1:54" x14ac:dyDescent="0.25">
      <c r="A2497" s="11"/>
      <c r="B2497" s="12"/>
      <c r="C2497" s="12"/>
      <c r="D2497" s="11"/>
      <c r="E2497" s="11"/>
      <c r="F2497" s="11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22"/>
      <c r="X2497" s="22"/>
      <c r="Y2497" s="29"/>
      <c r="Z2497" s="29"/>
      <c r="AA2497" s="11"/>
      <c r="AB2497" s="11"/>
      <c r="AC2497" s="11"/>
      <c r="AD2497" s="11"/>
      <c r="AE2497" s="11"/>
      <c r="AF2497" s="11"/>
      <c r="AG2497" s="11"/>
      <c r="AH2497" s="11"/>
      <c r="AI2497" s="11"/>
      <c r="AJ2497" s="11"/>
      <c r="AK2497" s="11"/>
      <c r="AL2497" s="11"/>
      <c r="AM2497" s="11"/>
      <c r="AN2497" s="11"/>
      <c r="AO2497" s="11"/>
      <c r="AP2497" s="11"/>
      <c r="AQ2497" s="11"/>
      <c r="AR2497" s="11"/>
      <c r="AS2497" s="11"/>
      <c r="AT2497" s="11"/>
      <c r="AU2497" s="11"/>
      <c r="AV2497" s="11"/>
      <c r="AW2497" s="11"/>
      <c r="AX2497" s="11"/>
      <c r="AY2497" s="11"/>
      <c r="AZ2497" s="11"/>
      <c r="BA2497" s="11"/>
      <c r="BB2497" s="11"/>
    </row>
    <row r="2498" spans="1:54" x14ac:dyDescent="0.25">
      <c r="A2498" s="11"/>
      <c r="B2498" s="12"/>
      <c r="C2498" s="12"/>
      <c r="D2498" s="11"/>
      <c r="E2498" s="11"/>
      <c r="F2498" s="11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22"/>
      <c r="X2498" s="22"/>
      <c r="Y2498" s="29"/>
      <c r="Z2498" s="29"/>
      <c r="AA2498" s="11"/>
      <c r="AB2498" s="11"/>
      <c r="AC2498" s="11"/>
      <c r="AD2498" s="11"/>
      <c r="AE2498" s="11"/>
      <c r="AF2498" s="11"/>
      <c r="AG2498" s="11"/>
      <c r="AH2498" s="11"/>
      <c r="AI2498" s="11"/>
      <c r="AJ2498" s="11"/>
      <c r="AK2498" s="11"/>
      <c r="AL2498" s="11"/>
      <c r="AM2498" s="11"/>
      <c r="AN2498" s="11"/>
      <c r="AO2498" s="11"/>
      <c r="AP2498" s="11"/>
      <c r="AQ2498" s="11"/>
      <c r="AR2498" s="11"/>
      <c r="AS2498" s="11"/>
      <c r="AT2498" s="11"/>
      <c r="AU2498" s="11"/>
      <c r="AV2498" s="11"/>
      <c r="AW2498" s="11"/>
      <c r="AX2498" s="11"/>
      <c r="AY2498" s="11"/>
      <c r="AZ2498" s="11"/>
      <c r="BA2498" s="11"/>
      <c r="BB2498" s="11"/>
    </row>
    <row r="2499" spans="1:54" x14ac:dyDescent="0.25">
      <c r="A2499" s="11"/>
      <c r="B2499" s="12"/>
      <c r="C2499" s="12"/>
      <c r="D2499" s="11"/>
      <c r="E2499" s="11"/>
      <c r="F2499" s="11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22"/>
      <c r="X2499" s="22"/>
      <c r="Y2499" s="29"/>
      <c r="Z2499" s="29"/>
      <c r="AA2499" s="11"/>
      <c r="AB2499" s="11"/>
      <c r="AC2499" s="11"/>
      <c r="AD2499" s="11"/>
      <c r="AE2499" s="11"/>
      <c r="AF2499" s="11"/>
      <c r="AG2499" s="11"/>
      <c r="AH2499" s="11"/>
      <c r="AI2499" s="11"/>
      <c r="AJ2499" s="11"/>
      <c r="AK2499" s="11"/>
      <c r="AL2499" s="11"/>
      <c r="AM2499" s="11"/>
      <c r="AN2499" s="11"/>
      <c r="AO2499" s="11"/>
      <c r="AP2499" s="11"/>
      <c r="AQ2499" s="11"/>
      <c r="AR2499" s="11"/>
      <c r="AS2499" s="11"/>
      <c r="AT2499" s="11"/>
      <c r="AU2499" s="11"/>
      <c r="AV2499" s="11"/>
      <c r="AW2499" s="11"/>
      <c r="AX2499" s="11"/>
      <c r="AY2499" s="11"/>
      <c r="AZ2499" s="11"/>
      <c r="BA2499" s="11"/>
      <c r="BB2499" s="11"/>
    </row>
    <row r="2500" spans="1:54" x14ac:dyDescent="0.25">
      <c r="A2500" s="11"/>
      <c r="B2500" s="12"/>
      <c r="C2500" s="12"/>
      <c r="D2500" s="11"/>
      <c r="E2500" s="11"/>
      <c r="F2500" s="11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22"/>
      <c r="X2500" s="22"/>
      <c r="Y2500" s="29"/>
      <c r="Z2500" s="29"/>
      <c r="AA2500" s="11"/>
      <c r="AB2500" s="11"/>
      <c r="AC2500" s="11"/>
      <c r="AD2500" s="11"/>
      <c r="AE2500" s="11"/>
      <c r="AF2500" s="11"/>
      <c r="AG2500" s="11"/>
      <c r="AH2500" s="11"/>
      <c r="AI2500" s="11"/>
      <c r="AJ2500" s="11"/>
      <c r="AK2500" s="11"/>
      <c r="AL2500" s="11"/>
      <c r="AM2500" s="11"/>
      <c r="AN2500" s="11"/>
      <c r="AO2500" s="11"/>
      <c r="AP2500" s="11"/>
      <c r="AQ2500" s="11"/>
      <c r="AR2500" s="11"/>
      <c r="AS2500" s="11"/>
      <c r="AT2500" s="11"/>
      <c r="AU2500" s="11"/>
      <c r="AV2500" s="11"/>
      <c r="AW2500" s="11"/>
      <c r="AX2500" s="11"/>
      <c r="AY2500" s="11"/>
      <c r="AZ2500" s="11"/>
      <c r="BA2500" s="11"/>
      <c r="BB2500" s="11"/>
    </row>
    <row r="2501" spans="1:54" x14ac:dyDescent="0.25">
      <c r="A2501" s="11"/>
      <c r="B2501" s="12"/>
      <c r="C2501" s="12"/>
      <c r="D2501" s="11"/>
      <c r="E2501" s="11"/>
      <c r="F2501" s="11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22"/>
      <c r="X2501" s="22"/>
      <c r="Y2501" s="29"/>
      <c r="Z2501" s="29"/>
      <c r="AA2501" s="11"/>
      <c r="AB2501" s="11"/>
      <c r="AC2501" s="11"/>
      <c r="AD2501" s="11"/>
      <c r="AE2501" s="11"/>
      <c r="AF2501" s="11"/>
      <c r="AG2501" s="11"/>
      <c r="AH2501" s="11"/>
      <c r="AI2501" s="11"/>
      <c r="AJ2501" s="11"/>
      <c r="AK2501" s="11"/>
      <c r="AL2501" s="11"/>
      <c r="AM2501" s="11"/>
      <c r="AN2501" s="11"/>
      <c r="AO2501" s="11"/>
      <c r="AP2501" s="11"/>
      <c r="AQ2501" s="11"/>
      <c r="AR2501" s="11"/>
      <c r="AS2501" s="11"/>
      <c r="AT2501" s="11"/>
      <c r="AU2501" s="11"/>
      <c r="AV2501" s="11"/>
      <c r="AW2501" s="11"/>
      <c r="AX2501" s="11"/>
      <c r="AY2501" s="11"/>
      <c r="AZ2501" s="11"/>
      <c r="BA2501" s="11"/>
      <c r="BB2501" s="11"/>
    </row>
    <row r="2502" spans="1:54" x14ac:dyDescent="0.25">
      <c r="A2502" s="11"/>
      <c r="B2502" s="12"/>
      <c r="C2502" s="12"/>
      <c r="D2502" s="11"/>
      <c r="E2502" s="11"/>
      <c r="F2502" s="11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22"/>
      <c r="X2502" s="22"/>
      <c r="Y2502" s="29"/>
      <c r="Z2502" s="29"/>
      <c r="AA2502" s="11"/>
      <c r="AB2502" s="11"/>
      <c r="AC2502" s="11"/>
      <c r="AD2502" s="11"/>
      <c r="AE2502" s="11"/>
      <c r="AF2502" s="11"/>
      <c r="AG2502" s="11"/>
      <c r="AH2502" s="11"/>
      <c r="AI2502" s="11"/>
      <c r="AJ2502" s="11"/>
      <c r="AK2502" s="11"/>
      <c r="AL2502" s="11"/>
      <c r="AM2502" s="11"/>
      <c r="AN2502" s="11"/>
      <c r="AO2502" s="11"/>
      <c r="AP2502" s="11"/>
      <c r="AQ2502" s="11"/>
      <c r="AR2502" s="11"/>
      <c r="AS2502" s="11"/>
      <c r="AT2502" s="11"/>
      <c r="AU2502" s="11"/>
      <c r="AV2502" s="11"/>
      <c r="AW2502" s="11"/>
      <c r="AX2502" s="11"/>
      <c r="AY2502" s="11"/>
      <c r="AZ2502" s="11"/>
      <c r="BA2502" s="11"/>
      <c r="BB2502" s="11"/>
    </row>
    <row r="2503" spans="1:54" x14ac:dyDescent="0.25">
      <c r="A2503" s="11"/>
      <c r="B2503" s="12"/>
      <c r="C2503" s="12"/>
      <c r="D2503" s="11"/>
      <c r="E2503" s="11"/>
      <c r="F2503" s="11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22"/>
      <c r="X2503" s="22"/>
      <c r="Y2503" s="29"/>
      <c r="Z2503" s="29"/>
      <c r="AA2503" s="11"/>
      <c r="AB2503" s="11"/>
      <c r="AC2503" s="11"/>
      <c r="AD2503" s="11"/>
      <c r="AE2503" s="11"/>
      <c r="AF2503" s="11"/>
      <c r="AG2503" s="11"/>
      <c r="AH2503" s="11"/>
      <c r="AI2503" s="11"/>
      <c r="AJ2503" s="11"/>
      <c r="AK2503" s="11"/>
      <c r="AL2503" s="11"/>
      <c r="AM2503" s="11"/>
      <c r="AN2503" s="11"/>
      <c r="AO2503" s="11"/>
      <c r="AP2503" s="11"/>
      <c r="AQ2503" s="11"/>
      <c r="AR2503" s="11"/>
      <c r="AS2503" s="11"/>
      <c r="AT2503" s="11"/>
      <c r="AU2503" s="11"/>
      <c r="AV2503" s="11"/>
      <c r="AW2503" s="11"/>
      <c r="AX2503" s="11"/>
      <c r="AY2503" s="11"/>
      <c r="AZ2503" s="11"/>
      <c r="BA2503" s="11"/>
      <c r="BB2503" s="11"/>
    </row>
    <row r="2504" spans="1:54" x14ac:dyDescent="0.25">
      <c r="A2504" s="11"/>
      <c r="B2504" s="12"/>
      <c r="C2504" s="12"/>
      <c r="D2504" s="11"/>
      <c r="E2504" s="11"/>
      <c r="F2504" s="11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22"/>
      <c r="X2504" s="22"/>
      <c r="Y2504" s="29"/>
      <c r="Z2504" s="29"/>
      <c r="AA2504" s="11"/>
      <c r="AB2504" s="11"/>
      <c r="AC2504" s="11"/>
      <c r="AD2504" s="11"/>
      <c r="AE2504" s="11"/>
      <c r="AF2504" s="11"/>
      <c r="AG2504" s="11"/>
      <c r="AH2504" s="11"/>
      <c r="AI2504" s="11"/>
      <c r="AJ2504" s="11"/>
      <c r="AK2504" s="11"/>
      <c r="AL2504" s="11"/>
      <c r="AM2504" s="11"/>
      <c r="AN2504" s="11"/>
      <c r="AO2504" s="11"/>
      <c r="AP2504" s="11"/>
      <c r="AQ2504" s="11"/>
      <c r="AR2504" s="11"/>
      <c r="AS2504" s="11"/>
      <c r="AT2504" s="11"/>
      <c r="AU2504" s="11"/>
      <c r="AV2504" s="11"/>
      <c r="AW2504" s="11"/>
      <c r="AX2504" s="11"/>
      <c r="AY2504" s="11"/>
      <c r="AZ2504" s="11"/>
      <c r="BA2504" s="11"/>
      <c r="BB2504" s="11"/>
    </row>
    <row r="2505" spans="1:54" x14ac:dyDescent="0.25">
      <c r="A2505" s="11"/>
      <c r="B2505" s="12"/>
      <c r="C2505" s="12"/>
      <c r="D2505" s="11"/>
      <c r="E2505" s="11"/>
      <c r="F2505" s="11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22"/>
      <c r="X2505" s="22"/>
      <c r="Y2505" s="29"/>
      <c r="Z2505" s="29"/>
      <c r="AA2505" s="11"/>
      <c r="AB2505" s="11"/>
      <c r="AC2505" s="11"/>
      <c r="AD2505" s="11"/>
      <c r="AE2505" s="11"/>
      <c r="AF2505" s="11"/>
      <c r="AG2505" s="11"/>
      <c r="AH2505" s="11"/>
      <c r="AI2505" s="11"/>
      <c r="AJ2505" s="11"/>
      <c r="AK2505" s="11"/>
      <c r="AL2505" s="11"/>
      <c r="AM2505" s="11"/>
      <c r="AN2505" s="11"/>
      <c r="AO2505" s="11"/>
      <c r="AP2505" s="11"/>
      <c r="AQ2505" s="11"/>
      <c r="AR2505" s="11"/>
      <c r="AS2505" s="11"/>
      <c r="AT2505" s="11"/>
      <c r="AU2505" s="11"/>
      <c r="AV2505" s="11"/>
      <c r="AW2505" s="11"/>
      <c r="AX2505" s="11"/>
      <c r="AY2505" s="11"/>
      <c r="AZ2505" s="11"/>
      <c r="BA2505" s="11"/>
      <c r="BB2505" s="11"/>
    </row>
    <row r="2506" spans="1:54" x14ac:dyDescent="0.25">
      <c r="A2506" s="11"/>
      <c r="B2506" s="12"/>
      <c r="C2506" s="12"/>
      <c r="D2506" s="11"/>
      <c r="E2506" s="11"/>
      <c r="F2506" s="11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22"/>
      <c r="X2506" s="22"/>
      <c r="Y2506" s="29"/>
      <c r="Z2506" s="29"/>
      <c r="AA2506" s="11"/>
      <c r="AB2506" s="11"/>
      <c r="AC2506" s="11"/>
      <c r="AD2506" s="11"/>
      <c r="AE2506" s="11"/>
      <c r="AF2506" s="11"/>
      <c r="AG2506" s="11"/>
      <c r="AH2506" s="11"/>
      <c r="AI2506" s="11"/>
      <c r="AJ2506" s="11"/>
      <c r="AK2506" s="11"/>
      <c r="AL2506" s="11"/>
      <c r="AM2506" s="11"/>
      <c r="AN2506" s="11"/>
      <c r="AO2506" s="11"/>
      <c r="AP2506" s="11"/>
      <c r="AQ2506" s="11"/>
      <c r="AR2506" s="11"/>
      <c r="AS2506" s="11"/>
      <c r="AT2506" s="11"/>
      <c r="AU2506" s="11"/>
      <c r="AV2506" s="11"/>
      <c r="AW2506" s="11"/>
      <c r="AX2506" s="11"/>
      <c r="AY2506" s="11"/>
      <c r="AZ2506" s="11"/>
      <c r="BA2506" s="11"/>
      <c r="BB2506" s="11"/>
    </row>
    <row r="2507" spans="1:54" x14ac:dyDescent="0.25">
      <c r="A2507" s="11"/>
      <c r="B2507" s="12"/>
      <c r="C2507" s="12"/>
      <c r="D2507" s="11"/>
      <c r="E2507" s="11"/>
      <c r="F2507" s="11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22"/>
      <c r="X2507" s="22"/>
      <c r="Y2507" s="29"/>
      <c r="Z2507" s="29"/>
      <c r="AA2507" s="11"/>
      <c r="AB2507" s="11"/>
      <c r="AC2507" s="11"/>
      <c r="AD2507" s="11"/>
      <c r="AE2507" s="11"/>
      <c r="AF2507" s="11"/>
      <c r="AG2507" s="11"/>
      <c r="AH2507" s="11"/>
      <c r="AI2507" s="11"/>
      <c r="AJ2507" s="11"/>
      <c r="AK2507" s="11"/>
      <c r="AL2507" s="11"/>
      <c r="AM2507" s="11"/>
      <c r="AN2507" s="11"/>
      <c r="AO2507" s="11"/>
      <c r="AP2507" s="11"/>
      <c r="AQ2507" s="11"/>
      <c r="AR2507" s="11"/>
      <c r="AS2507" s="11"/>
      <c r="AT2507" s="11"/>
      <c r="AU2507" s="11"/>
      <c r="AV2507" s="11"/>
      <c r="AW2507" s="11"/>
      <c r="AX2507" s="11"/>
      <c r="AY2507" s="11"/>
      <c r="AZ2507" s="11"/>
      <c r="BA2507" s="11"/>
      <c r="BB2507" s="11"/>
    </row>
    <row r="2508" spans="1:54" x14ac:dyDescent="0.25">
      <c r="A2508" s="11"/>
      <c r="B2508" s="12"/>
      <c r="C2508" s="12"/>
      <c r="D2508" s="11"/>
      <c r="E2508" s="11"/>
      <c r="F2508" s="11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22"/>
      <c r="X2508" s="22"/>
      <c r="Y2508" s="29"/>
      <c r="Z2508" s="29"/>
      <c r="AA2508" s="11"/>
      <c r="AB2508" s="11"/>
      <c r="AC2508" s="11"/>
      <c r="AD2508" s="11"/>
      <c r="AE2508" s="11"/>
      <c r="AF2508" s="11"/>
      <c r="AG2508" s="11"/>
      <c r="AH2508" s="11"/>
      <c r="AI2508" s="11"/>
      <c r="AJ2508" s="11"/>
      <c r="AK2508" s="11"/>
      <c r="AL2508" s="11"/>
      <c r="AM2508" s="11"/>
      <c r="AN2508" s="11"/>
      <c r="AO2508" s="11"/>
      <c r="AP2508" s="11"/>
      <c r="AQ2508" s="11"/>
      <c r="AR2508" s="11"/>
      <c r="AS2508" s="11"/>
      <c r="AT2508" s="11"/>
      <c r="AU2508" s="11"/>
      <c r="AV2508" s="11"/>
      <c r="AW2508" s="11"/>
      <c r="AX2508" s="11"/>
      <c r="AY2508" s="11"/>
      <c r="AZ2508" s="11"/>
      <c r="BA2508" s="11"/>
      <c r="BB2508" s="11"/>
    </row>
    <row r="2509" spans="1:54" x14ac:dyDescent="0.25">
      <c r="A2509" s="11"/>
      <c r="B2509" s="12"/>
      <c r="C2509" s="12"/>
      <c r="D2509" s="11"/>
      <c r="E2509" s="11"/>
      <c r="F2509" s="11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22"/>
      <c r="X2509" s="22"/>
      <c r="Y2509" s="29"/>
      <c r="Z2509" s="29"/>
      <c r="AA2509" s="11"/>
      <c r="AB2509" s="11"/>
      <c r="AC2509" s="11"/>
      <c r="AD2509" s="11"/>
      <c r="AE2509" s="11"/>
      <c r="AF2509" s="11"/>
      <c r="AG2509" s="11"/>
      <c r="AH2509" s="11"/>
      <c r="AI2509" s="11"/>
      <c r="AJ2509" s="11"/>
      <c r="AK2509" s="11"/>
      <c r="AL2509" s="11"/>
      <c r="AM2509" s="11"/>
      <c r="AN2509" s="11"/>
      <c r="AO2509" s="11"/>
      <c r="AP2509" s="11"/>
      <c r="AQ2509" s="11"/>
      <c r="AR2509" s="11"/>
      <c r="AS2509" s="11"/>
      <c r="AT2509" s="11"/>
      <c r="AU2509" s="11"/>
      <c r="AV2509" s="11"/>
      <c r="AW2509" s="11"/>
      <c r="AX2509" s="11"/>
      <c r="AY2509" s="11"/>
      <c r="AZ2509" s="11"/>
      <c r="BA2509" s="11"/>
      <c r="BB2509" s="11"/>
    </row>
    <row r="2510" spans="1:54" x14ac:dyDescent="0.25">
      <c r="A2510" s="11"/>
      <c r="B2510" s="12"/>
      <c r="C2510" s="12"/>
      <c r="D2510" s="11"/>
      <c r="E2510" s="11"/>
      <c r="F2510" s="11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22"/>
      <c r="X2510" s="22"/>
      <c r="Y2510" s="29"/>
      <c r="Z2510" s="29"/>
      <c r="AA2510" s="11"/>
      <c r="AB2510" s="11"/>
      <c r="AC2510" s="11"/>
      <c r="AD2510" s="11"/>
      <c r="AE2510" s="11"/>
      <c r="AF2510" s="11"/>
      <c r="AG2510" s="11"/>
      <c r="AH2510" s="11"/>
      <c r="AI2510" s="11"/>
      <c r="AJ2510" s="11"/>
      <c r="AK2510" s="11"/>
      <c r="AL2510" s="11"/>
      <c r="AM2510" s="11"/>
      <c r="AN2510" s="11"/>
      <c r="AO2510" s="11"/>
      <c r="AP2510" s="11"/>
      <c r="AQ2510" s="11"/>
      <c r="AR2510" s="11"/>
      <c r="AS2510" s="11"/>
      <c r="AT2510" s="11"/>
      <c r="AU2510" s="11"/>
      <c r="AV2510" s="11"/>
      <c r="AW2510" s="11"/>
      <c r="AX2510" s="11"/>
      <c r="AY2510" s="11"/>
      <c r="AZ2510" s="11"/>
      <c r="BA2510" s="11"/>
      <c r="BB2510" s="11"/>
    </row>
    <row r="2511" spans="1:54" x14ac:dyDescent="0.25">
      <c r="A2511" s="11"/>
      <c r="B2511" s="12"/>
      <c r="C2511" s="12"/>
      <c r="D2511" s="11"/>
      <c r="E2511" s="11"/>
      <c r="F2511" s="11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22"/>
      <c r="X2511" s="22"/>
      <c r="Y2511" s="29"/>
      <c r="Z2511" s="29"/>
      <c r="AA2511" s="11"/>
      <c r="AB2511" s="11"/>
      <c r="AC2511" s="11"/>
      <c r="AD2511" s="11"/>
      <c r="AE2511" s="11"/>
      <c r="AF2511" s="11"/>
      <c r="AG2511" s="11"/>
      <c r="AH2511" s="11"/>
      <c r="AI2511" s="11"/>
      <c r="AJ2511" s="11"/>
      <c r="AK2511" s="11"/>
      <c r="AL2511" s="11"/>
      <c r="AM2511" s="11"/>
      <c r="AN2511" s="11"/>
      <c r="AO2511" s="11"/>
      <c r="AP2511" s="11"/>
      <c r="AQ2511" s="11"/>
      <c r="AR2511" s="11"/>
      <c r="AS2511" s="11"/>
      <c r="AT2511" s="11"/>
      <c r="AU2511" s="11"/>
      <c r="AV2511" s="11"/>
      <c r="AW2511" s="11"/>
      <c r="AX2511" s="11"/>
      <c r="AY2511" s="11"/>
      <c r="AZ2511" s="11"/>
      <c r="BA2511" s="11"/>
      <c r="BB2511" s="11"/>
    </row>
    <row r="2512" spans="1:54" x14ac:dyDescent="0.25">
      <c r="A2512" s="11"/>
      <c r="B2512" s="12"/>
      <c r="C2512" s="12"/>
      <c r="D2512" s="11"/>
      <c r="E2512" s="11"/>
      <c r="F2512" s="11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22"/>
      <c r="X2512" s="22"/>
      <c r="Y2512" s="29"/>
      <c r="Z2512" s="29"/>
      <c r="AA2512" s="11"/>
      <c r="AB2512" s="11"/>
      <c r="AC2512" s="11"/>
      <c r="AD2512" s="11"/>
      <c r="AE2512" s="11"/>
      <c r="AF2512" s="11"/>
      <c r="AG2512" s="11"/>
      <c r="AH2512" s="11"/>
      <c r="AI2512" s="11"/>
      <c r="AJ2512" s="11"/>
      <c r="AK2512" s="11"/>
      <c r="AL2512" s="11"/>
      <c r="AM2512" s="11"/>
      <c r="AN2512" s="11"/>
      <c r="AO2512" s="11"/>
      <c r="AP2512" s="11"/>
      <c r="AQ2512" s="11"/>
      <c r="AR2512" s="11"/>
      <c r="AS2512" s="11"/>
      <c r="AT2512" s="11"/>
      <c r="AU2512" s="11"/>
      <c r="AV2512" s="11"/>
      <c r="AW2512" s="11"/>
      <c r="AX2512" s="11"/>
      <c r="AY2512" s="11"/>
      <c r="AZ2512" s="11"/>
      <c r="BA2512" s="11"/>
      <c r="BB2512" s="11"/>
    </row>
    <row r="2513" spans="1:54" x14ac:dyDescent="0.25">
      <c r="A2513" s="11"/>
      <c r="B2513" s="12"/>
      <c r="C2513" s="12"/>
      <c r="D2513" s="11"/>
      <c r="E2513" s="11"/>
      <c r="F2513" s="11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22"/>
      <c r="X2513" s="22"/>
      <c r="Y2513" s="29"/>
      <c r="Z2513" s="29"/>
      <c r="AA2513" s="11"/>
      <c r="AB2513" s="11"/>
      <c r="AC2513" s="11"/>
      <c r="AD2513" s="11"/>
      <c r="AE2513" s="11"/>
      <c r="AF2513" s="11"/>
      <c r="AG2513" s="11"/>
      <c r="AH2513" s="11"/>
      <c r="AI2513" s="11"/>
      <c r="AJ2513" s="11"/>
      <c r="AK2513" s="11"/>
      <c r="AL2513" s="11"/>
      <c r="AM2513" s="11"/>
      <c r="AN2513" s="11"/>
      <c r="AO2513" s="11"/>
      <c r="AP2513" s="11"/>
      <c r="AQ2513" s="11"/>
      <c r="AR2513" s="11"/>
      <c r="AS2513" s="11"/>
      <c r="AT2513" s="11"/>
      <c r="AU2513" s="11"/>
      <c r="AV2513" s="11"/>
      <c r="AW2513" s="11"/>
      <c r="AX2513" s="11"/>
      <c r="AY2513" s="11"/>
      <c r="AZ2513" s="11"/>
      <c r="BA2513" s="11"/>
      <c r="BB2513" s="11"/>
    </row>
    <row r="2514" spans="1:54" x14ac:dyDescent="0.25">
      <c r="A2514" s="11"/>
      <c r="B2514" s="12"/>
      <c r="C2514" s="12"/>
      <c r="D2514" s="11"/>
      <c r="E2514" s="11"/>
      <c r="F2514" s="11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22"/>
      <c r="X2514" s="22"/>
      <c r="Y2514" s="29"/>
      <c r="Z2514" s="29"/>
      <c r="AA2514" s="11"/>
      <c r="AB2514" s="11"/>
      <c r="AC2514" s="11"/>
      <c r="AD2514" s="11"/>
      <c r="AE2514" s="11"/>
      <c r="AF2514" s="11"/>
      <c r="AG2514" s="11"/>
      <c r="AH2514" s="11"/>
      <c r="AI2514" s="11"/>
      <c r="AJ2514" s="11"/>
      <c r="AK2514" s="11"/>
      <c r="AL2514" s="11"/>
      <c r="AM2514" s="11"/>
      <c r="AN2514" s="11"/>
      <c r="AO2514" s="11"/>
      <c r="AP2514" s="11"/>
      <c r="AQ2514" s="11"/>
      <c r="AR2514" s="11"/>
      <c r="AS2514" s="11"/>
      <c r="AT2514" s="11"/>
      <c r="AU2514" s="11"/>
      <c r="AV2514" s="11"/>
      <c r="AW2514" s="11"/>
      <c r="AX2514" s="11"/>
      <c r="AY2514" s="11"/>
      <c r="AZ2514" s="11"/>
      <c r="BA2514" s="11"/>
      <c r="BB2514" s="11"/>
    </row>
    <row r="2515" spans="1:54" x14ac:dyDescent="0.25">
      <c r="A2515" s="11"/>
      <c r="B2515" s="12"/>
      <c r="C2515" s="12"/>
      <c r="D2515" s="11"/>
      <c r="E2515" s="11"/>
      <c r="F2515" s="11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22"/>
      <c r="X2515" s="22"/>
      <c r="Y2515" s="29"/>
      <c r="Z2515" s="29"/>
      <c r="AA2515" s="11"/>
      <c r="AB2515" s="11"/>
      <c r="AC2515" s="11"/>
      <c r="AD2515" s="11"/>
      <c r="AE2515" s="11"/>
      <c r="AF2515" s="11"/>
      <c r="AG2515" s="11"/>
      <c r="AH2515" s="11"/>
      <c r="AI2515" s="11"/>
      <c r="AJ2515" s="11"/>
      <c r="AK2515" s="11"/>
      <c r="AL2515" s="11"/>
      <c r="AM2515" s="11"/>
      <c r="AN2515" s="11"/>
      <c r="AO2515" s="11"/>
      <c r="AP2515" s="11"/>
      <c r="AQ2515" s="11"/>
      <c r="AR2515" s="11"/>
      <c r="AS2515" s="11"/>
      <c r="AT2515" s="11"/>
      <c r="AU2515" s="11"/>
      <c r="AV2515" s="11"/>
      <c r="AW2515" s="11"/>
      <c r="AX2515" s="11"/>
      <c r="AY2515" s="11"/>
      <c r="AZ2515" s="11"/>
      <c r="BA2515" s="11"/>
      <c r="BB2515" s="11"/>
    </row>
    <row r="2516" spans="1:54" x14ac:dyDescent="0.25">
      <c r="A2516" s="11"/>
      <c r="B2516" s="12"/>
      <c r="C2516" s="12"/>
      <c r="D2516" s="11"/>
      <c r="E2516" s="11"/>
      <c r="F2516" s="11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22"/>
      <c r="X2516" s="22"/>
      <c r="Y2516" s="29"/>
      <c r="Z2516" s="29"/>
      <c r="AA2516" s="11"/>
      <c r="AB2516" s="11"/>
      <c r="AC2516" s="11"/>
      <c r="AD2516" s="11"/>
      <c r="AE2516" s="11"/>
      <c r="AF2516" s="11"/>
      <c r="AG2516" s="11"/>
      <c r="AH2516" s="11"/>
      <c r="AI2516" s="11"/>
      <c r="AJ2516" s="11"/>
      <c r="AK2516" s="11"/>
      <c r="AL2516" s="11"/>
      <c r="AM2516" s="11"/>
      <c r="AN2516" s="11"/>
      <c r="AO2516" s="11"/>
      <c r="AP2516" s="11"/>
      <c r="AQ2516" s="11"/>
      <c r="AR2516" s="11"/>
      <c r="AS2516" s="11"/>
      <c r="AT2516" s="11"/>
      <c r="AU2516" s="11"/>
      <c r="AV2516" s="11"/>
      <c r="AW2516" s="11"/>
      <c r="AX2516" s="11"/>
      <c r="AY2516" s="11"/>
      <c r="AZ2516" s="11"/>
      <c r="BA2516" s="11"/>
      <c r="BB2516" s="11"/>
    </row>
    <row r="2517" spans="1:54" x14ac:dyDescent="0.25">
      <c r="A2517" s="11"/>
      <c r="B2517" s="12"/>
      <c r="C2517" s="12"/>
      <c r="D2517" s="11"/>
      <c r="E2517" s="11"/>
      <c r="F2517" s="11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22"/>
      <c r="X2517" s="22"/>
      <c r="Y2517" s="29"/>
      <c r="Z2517" s="29"/>
      <c r="AA2517" s="11"/>
      <c r="AB2517" s="11"/>
      <c r="AC2517" s="11"/>
      <c r="AD2517" s="11"/>
      <c r="AE2517" s="11"/>
      <c r="AF2517" s="11"/>
      <c r="AG2517" s="11"/>
      <c r="AH2517" s="11"/>
      <c r="AI2517" s="11"/>
      <c r="AJ2517" s="11"/>
      <c r="AK2517" s="11"/>
      <c r="AL2517" s="11"/>
      <c r="AM2517" s="11"/>
      <c r="AN2517" s="11"/>
      <c r="AO2517" s="11"/>
      <c r="AP2517" s="11"/>
      <c r="AQ2517" s="11"/>
      <c r="AR2517" s="11"/>
      <c r="AS2517" s="11"/>
      <c r="AT2517" s="11"/>
      <c r="AU2517" s="11"/>
      <c r="AV2517" s="11"/>
      <c r="AW2517" s="11"/>
      <c r="AX2517" s="11"/>
      <c r="AY2517" s="11"/>
      <c r="AZ2517" s="11"/>
      <c r="BA2517" s="11"/>
      <c r="BB2517" s="11"/>
    </row>
    <row r="2518" spans="1:54" x14ac:dyDescent="0.25">
      <c r="A2518" s="11"/>
      <c r="B2518" s="12"/>
      <c r="C2518" s="12"/>
      <c r="D2518" s="11"/>
      <c r="E2518" s="11"/>
      <c r="F2518" s="11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22"/>
      <c r="X2518" s="22"/>
      <c r="Y2518" s="29"/>
      <c r="Z2518" s="29"/>
      <c r="AA2518" s="11"/>
      <c r="AB2518" s="11"/>
      <c r="AC2518" s="11"/>
      <c r="AD2518" s="11"/>
      <c r="AE2518" s="11"/>
      <c r="AF2518" s="11"/>
      <c r="AG2518" s="11"/>
      <c r="AH2518" s="11"/>
      <c r="AI2518" s="11"/>
      <c r="AJ2518" s="11"/>
      <c r="AK2518" s="11"/>
      <c r="AL2518" s="11"/>
      <c r="AM2518" s="11"/>
      <c r="AN2518" s="11"/>
      <c r="AO2518" s="11"/>
      <c r="AP2518" s="11"/>
      <c r="AQ2518" s="11"/>
      <c r="AR2518" s="11"/>
      <c r="AS2518" s="11"/>
      <c r="AT2518" s="11"/>
      <c r="AU2518" s="11"/>
      <c r="AV2518" s="11"/>
      <c r="AW2518" s="11"/>
      <c r="AX2518" s="11"/>
      <c r="AY2518" s="11"/>
      <c r="AZ2518" s="11"/>
      <c r="BA2518" s="11"/>
      <c r="BB2518" s="11"/>
    </row>
    <row r="2519" spans="1:54" x14ac:dyDescent="0.25">
      <c r="A2519" s="11"/>
      <c r="B2519" s="12"/>
      <c r="C2519" s="12"/>
      <c r="D2519" s="11"/>
      <c r="E2519" s="11"/>
      <c r="F2519" s="11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22"/>
      <c r="X2519" s="22"/>
      <c r="Y2519" s="29"/>
      <c r="Z2519" s="29"/>
      <c r="AA2519" s="11"/>
      <c r="AB2519" s="11"/>
      <c r="AC2519" s="11"/>
      <c r="AD2519" s="11"/>
      <c r="AE2519" s="11"/>
      <c r="AF2519" s="11"/>
      <c r="AG2519" s="11"/>
      <c r="AH2519" s="11"/>
      <c r="AI2519" s="11"/>
      <c r="AJ2519" s="11"/>
      <c r="AK2519" s="11"/>
      <c r="AL2519" s="11"/>
      <c r="AM2519" s="11"/>
      <c r="AN2519" s="11"/>
      <c r="AO2519" s="11"/>
      <c r="AP2519" s="11"/>
      <c r="AQ2519" s="11"/>
      <c r="AR2519" s="11"/>
      <c r="AS2519" s="11"/>
      <c r="AT2519" s="11"/>
      <c r="AU2519" s="11"/>
      <c r="AV2519" s="11"/>
      <c r="AW2519" s="11"/>
      <c r="AX2519" s="11"/>
      <c r="AY2519" s="11"/>
      <c r="AZ2519" s="11"/>
      <c r="BA2519" s="11"/>
      <c r="BB2519" s="11"/>
    </row>
    <row r="2520" spans="1:54" x14ac:dyDescent="0.25">
      <c r="A2520" s="11"/>
      <c r="B2520" s="12"/>
      <c r="C2520" s="12"/>
      <c r="D2520" s="11"/>
      <c r="E2520" s="11"/>
      <c r="F2520" s="11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22"/>
      <c r="X2520" s="22"/>
      <c r="Y2520" s="29"/>
      <c r="Z2520" s="29"/>
      <c r="AA2520" s="11"/>
      <c r="AB2520" s="11"/>
      <c r="AC2520" s="11"/>
      <c r="AD2520" s="11"/>
      <c r="AE2520" s="11"/>
      <c r="AF2520" s="11"/>
      <c r="AG2520" s="11"/>
      <c r="AH2520" s="11"/>
      <c r="AI2520" s="11"/>
      <c r="AJ2520" s="11"/>
      <c r="AK2520" s="11"/>
      <c r="AL2520" s="11"/>
      <c r="AM2520" s="11"/>
      <c r="AN2520" s="11"/>
      <c r="AO2520" s="11"/>
      <c r="AP2520" s="11"/>
      <c r="AQ2520" s="11"/>
      <c r="AR2520" s="11"/>
      <c r="AS2520" s="11"/>
      <c r="AT2520" s="11"/>
      <c r="AU2520" s="11"/>
      <c r="AV2520" s="11"/>
      <c r="AW2520" s="11"/>
      <c r="AX2520" s="11"/>
      <c r="AY2520" s="11"/>
      <c r="AZ2520" s="11"/>
      <c r="BA2520" s="11"/>
      <c r="BB2520" s="11"/>
    </row>
    <row r="2521" spans="1:54" x14ac:dyDescent="0.25">
      <c r="A2521" s="11"/>
      <c r="B2521" s="12"/>
      <c r="C2521" s="12"/>
      <c r="D2521" s="11"/>
      <c r="E2521" s="11"/>
      <c r="F2521" s="11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22"/>
      <c r="X2521" s="22"/>
      <c r="Y2521" s="29"/>
      <c r="Z2521" s="29"/>
      <c r="AA2521" s="11"/>
      <c r="AB2521" s="11"/>
      <c r="AC2521" s="11"/>
      <c r="AD2521" s="11"/>
      <c r="AE2521" s="11"/>
      <c r="AF2521" s="11"/>
      <c r="AG2521" s="11"/>
      <c r="AH2521" s="11"/>
      <c r="AI2521" s="11"/>
      <c r="AJ2521" s="11"/>
      <c r="AK2521" s="11"/>
      <c r="AL2521" s="11"/>
      <c r="AM2521" s="11"/>
      <c r="AN2521" s="11"/>
      <c r="AO2521" s="11"/>
      <c r="AP2521" s="11"/>
      <c r="AQ2521" s="11"/>
      <c r="AR2521" s="11"/>
      <c r="AS2521" s="11"/>
      <c r="AT2521" s="11"/>
      <c r="AU2521" s="11"/>
      <c r="AV2521" s="11"/>
      <c r="AW2521" s="11"/>
      <c r="AX2521" s="11"/>
      <c r="AY2521" s="11"/>
      <c r="AZ2521" s="11"/>
      <c r="BA2521" s="11"/>
      <c r="BB2521" s="11"/>
    </row>
    <row r="2522" spans="1:54" x14ac:dyDescent="0.25">
      <c r="A2522" s="11"/>
      <c r="B2522" s="12"/>
      <c r="C2522" s="12"/>
      <c r="D2522" s="11"/>
      <c r="E2522" s="11"/>
      <c r="F2522" s="11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22"/>
      <c r="X2522" s="22"/>
      <c r="Y2522" s="29"/>
      <c r="Z2522" s="29"/>
      <c r="AA2522" s="11"/>
      <c r="AB2522" s="11"/>
      <c r="AC2522" s="11"/>
      <c r="AD2522" s="11"/>
      <c r="AE2522" s="11"/>
      <c r="AF2522" s="11"/>
      <c r="AG2522" s="11"/>
      <c r="AH2522" s="11"/>
      <c r="AI2522" s="11"/>
      <c r="AJ2522" s="11"/>
      <c r="AK2522" s="11"/>
      <c r="AL2522" s="11"/>
      <c r="AM2522" s="11"/>
      <c r="AN2522" s="11"/>
      <c r="AO2522" s="11"/>
      <c r="AP2522" s="11"/>
      <c r="AQ2522" s="11"/>
      <c r="AR2522" s="11"/>
      <c r="AS2522" s="11"/>
      <c r="AT2522" s="11"/>
      <c r="AU2522" s="11"/>
      <c r="AV2522" s="11"/>
      <c r="AW2522" s="11"/>
      <c r="AX2522" s="11"/>
      <c r="AY2522" s="11"/>
      <c r="AZ2522" s="11"/>
      <c r="BA2522" s="11"/>
      <c r="BB2522" s="11"/>
    </row>
    <row r="2523" spans="1:54" x14ac:dyDescent="0.25">
      <c r="A2523" s="11"/>
      <c r="B2523" s="12"/>
      <c r="C2523" s="12"/>
      <c r="D2523" s="11"/>
      <c r="E2523" s="11"/>
      <c r="F2523" s="11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22"/>
      <c r="X2523" s="22"/>
      <c r="Y2523" s="29"/>
      <c r="Z2523" s="29"/>
      <c r="AA2523" s="11"/>
      <c r="AB2523" s="11"/>
      <c r="AC2523" s="11"/>
      <c r="AD2523" s="11"/>
      <c r="AE2523" s="11"/>
      <c r="AF2523" s="11"/>
      <c r="AG2523" s="11"/>
      <c r="AH2523" s="11"/>
      <c r="AI2523" s="11"/>
      <c r="AJ2523" s="11"/>
      <c r="AK2523" s="11"/>
      <c r="AL2523" s="11"/>
      <c r="AM2523" s="11"/>
      <c r="AN2523" s="11"/>
      <c r="AO2523" s="11"/>
      <c r="AP2523" s="11"/>
      <c r="AQ2523" s="11"/>
      <c r="AR2523" s="11"/>
      <c r="AS2523" s="11"/>
      <c r="AT2523" s="11"/>
      <c r="AU2523" s="11"/>
      <c r="AV2523" s="11"/>
      <c r="AW2523" s="11"/>
      <c r="AX2523" s="11"/>
      <c r="AY2523" s="11"/>
      <c r="AZ2523" s="11"/>
      <c r="BA2523" s="11"/>
      <c r="BB2523" s="11"/>
    </row>
    <row r="2524" spans="1:54" x14ac:dyDescent="0.25">
      <c r="A2524" s="11"/>
      <c r="B2524" s="12"/>
      <c r="C2524" s="12"/>
      <c r="D2524" s="11"/>
      <c r="E2524" s="11"/>
      <c r="F2524" s="11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22"/>
      <c r="X2524" s="22"/>
      <c r="Y2524" s="29"/>
      <c r="Z2524" s="29"/>
      <c r="AA2524" s="11"/>
      <c r="AB2524" s="11"/>
      <c r="AC2524" s="11"/>
      <c r="AD2524" s="11"/>
      <c r="AE2524" s="11"/>
      <c r="AF2524" s="11"/>
      <c r="AG2524" s="11"/>
      <c r="AH2524" s="11"/>
      <c r="AI2524" s="11"/>
      <c r="AJ2524" s="11"/>
      <c r="AK2524" s="11"/>
      <c r="AL2524" s="11"/>
      <c r="AM2524" s="11"/>
      <c r="AN2524" s="11"/>
      <c r="AO2524" s="11"/>
      <c r="AP2524" s="11"/>
      <c r="AQ2524" s="11"/>
      <c r="AR2524" s="11"/>
      <c r="AS2524" s="11"/>
      <c r="AT2524" s="11"/>
      <c r="AU2524" s="11"/>
      <c r="AV2524" s="11"/>
      <c r="AW2524" s="11"/>
      <c r="AX2524" s="11"/>
      <c r="AY2524" s="11"/>
      <c r="AZ2524" s="11"/>
      <c r="BA2524" s="11"/>
      <c r="BB2524" s="11"/>
    </row>
    <row r="2525" spans="1:54" x14ac:dyDescent="0.25">
      <c r="A2525" s="11"/>
      <c r="B2525" s="12"/>
      <c r="C2525" s="12"/>
      <c r="D2525" s="11"/>
      <c r="E2525" s="11"/>
      <c r="F2525" s="11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22"/>
      <c r="X2525" s="22"/>
      <c r="Y2525" s="29"/>
      <c r="Z2525" s="29"/>
      <c r="AA2525" s="11"/>
      <c r="AB2525" s="11"/>
      <c r="AC2525" s="11"/>
      <c r="AD2525" s="11"/>
      <c r="AE2525" s="11"/>
      <c r="AF2525" s="11"/>
      <c r="AG2525" s="11"/>
      <c r="AH2525" s="11"/>
      <c r="AI2525" s="11"/>
      <c r="AJ2525" s="11"/>
      <c r="AK2525" s="11"/>
      <c r="AL2525" s="11"/>
      <c r="AM2525" s="11"/>
      <c r="AN2525" s="11"/>
      <c r="AO2525" s="11"/>
      <c r="AP2525" s="11"/>
      <c r="AQ2525" s="11"/>
      <c r="AR2525" s="11"/>
      <c r="AS2525" s="11"/>
      <c r="AT2525" s="11"/>
      <c r="AU2525" s="11"/>
      <c r="AV2525" s="11"/>
      <c r="AW2525" s="11"/>
      <c r="AX2525" s="11"/>
      <c r="AY2525" s="11"/>
      <c r="AZ2525" s="11"/>
      <c r="BA2525" s="11"/>
      <c r="BB2525" s="11"/>
    </row>
    <row r="2526" spans="1:54" x14ac:dyDescent="0.25">
      <c r="A2526" s="11"/>
      <c r="B2526" s="12"/>
      <c r="C2526" s="12"/>
      <c r="D2526" s="11"/>
      <c r="E2526" s="11"/>
      <c r="F2526" s="11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22"/>
      <c r="X2526" s="22"/>
      <c r="Y2526" s="29"/>
      <c r="Z2526" s="29"/>
      <c r="AA2526" s="11"/>
      <c r="AB2526" s="11"/>
      <c r="AC2526" s="11"/>
      <c r="AD2526" s="11"/>
      <c r="AE2526" s="11"/>
      <c r="AF2526" s="11"/>
      <c r="AG2526" s="11"/>
      <c r="AH2526" s="11"/>
      <c r="AI2526" s="11"/>
      <c r="AJ2526" s="11"/>
      <c r="AK2526" s="11"/>
      <c r="AL2526" s="11"/>
      <c r="AM2526" s="11"/>
      <c r="AN2526" s="11"/>
      <c r="AO2526" s="11"/>
      <c r="AP2526" s="11"/>
      <c r="AQ2526" s="11"/>
      <c r="AR2526" s="11"/>
      <c r="AS2526" s="11"/>
      <c r="AT2526" s="11"/>
      <c r="AU2526" s="11"/>
      <c r="AV2526" s="11"/>
      <c r="AW2526" s="11"/>
      <c r="AX2526" s="11"/>
      <c r="AY2526" s="11"/>
      <c r="AZ2526" s="11"/>
      <c r="BA2526" s="11"/>
      <c r="BB2526" s="11"/>
    </row>
    <row r="2527" spans="1:54" x14ac:dyDescent="0.25">
      <c r="A2527" s="11"/>
      <c r="B2527" s="12"/>
      <c r="C2527" s="12"/>
      <c r="D2527" s="11"/>
      <c r="E2527" s="11"/>
      <c r="F2527" s="11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22"/>
      <c r="X2527" s="22"/>
      <c r="Y2527" s="29"/>
      <c r="Z2527" s="29"/>
      <c r="AA2527" s="11"/>
      <c r="AB2527" s="11"/>
      <c r="AC2527" s="11"/>
      <c r="AD2527" s="11"/>
      <c r="AE2527" s="11"/>
      <c r="AF2527" s="11"/>
      <c r="AG2527" s="11"/>
      <c r="AH2527" s="11"/>
      <c r="AI2527" s="11"/>
      <c r="AJ2527" s="11"/>
      <c r="AK2527" s="11"/>
      <c r="AL2527" s="11"/>
      <c r="AM2527" s="11"/>
      <c r="AN2527" s="11"/>
      <c r="AO2527" s="11"/>
      <c r="AP2527" s="11"/>
      <c r="AQ2527" s="11"/>
      <c r="AR2527" s="11"/>
      <c r="AS2527" s="11"/>
      <c r="AT2527" s="11"/>
      <c r="AU2527" s="11"/>
      <c r="AV2527" s="11"/>
      <c r="AW2527" s="11"/>
      <c r="AX2527" s="11"/>
      <c r="AY2527" s="11"/>
      <c r="AZ2527" s="11"/>
      <c r="BA2527" s="11"/>
      <c r="BB2527" s="11"/>
    </row>
    <row r="2528" spans="1:54" x14ac:dyDescent="0.25">
      <c r="A2528" s="11"/>
      <c r="B2528" s="12"/>
      <c r="C2528" s="12"/>
      <c r="D2528" s="11"/>
      <c r="E2528" s="11"/>
      <c r="F2528" s="11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22"/>
      <c r="X2528" s="22"/>
      <c r="Y2528" s="29"/>
      <c r="Z2528" s="29"/>
      <c r="AA2528" s="11"/>
      <c r="AB2528" s="11"/>
      <c r="AC2528" s="11"/>
      <c r="AD2528" s="11"/>
      <c r="AE2528" s="11"/>
      <c r="AF2528" s="11"/>
      <c r="AG2528" s="11"/>
      <c r="AH2528" s="11"/>
      <c r="AI2528" s="11"/>
      <c r="AJ2528" s="11"/>
      <c r="AK2528" s="11"/>
      <c r="AL2528" s="11"/>
      <c r="AM2528" s="11"/>
      <c r="AN2528" s="11"/>
      <c r="AO2528" s="11"/>
      <c r="AP2528" s="11"/>
      <c r="AQ2528" s="11"/>
      <c r="AR2528" s="11"/>
      <c r="AS2528" s="11"/>
      <c r="AT2528" s="11"/>
      <c r="AU2528" s="11"/>
      <c r="AV2528" s="11"/>
      <c r="AW2528" s="11"/>
      <c r="AX2528" s="11"/>
      <c r="AY2528" s="11"/>
      <c r="AZ2528" s="11"/>
      <c r="BA2528" s="11"/>
      <c r="BB2528" s="11"/>
    </row>
    <row r="2529" spans="1:54" x14ac:dyDescent="0.25">
      <c r="A2529" s="11"/>
      <c r="B2529" s="12"/>
      <c r="C2529" s="12"/>
      <c r="D2529" s="11"/>
      <c r="E2529" s="11"/>
      <c r="F2529" s="11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22"/>
      <c r="X2529" s="22"/>
      <c r="Y2529" s="29"/>
      <c r="Z2529" s="29"/>
      <c r="AA2529" s="11"/>
      <c r="AB2529" s="11"/>
      <c r="AC2529" s="11"/>
      <c r="AD2529" s="11"/>
      <c r="AE2529" s="11"/>
      <c r="AF2529" s="11"/>
      <c r="AG2529" s="11"/>
      <c r="AH2529" s="11"/>
      <c r="AI2529" s="11"/>
      <c r="AJ2529" s="11"/>
      <c r="AK2529" s="11"/>
      <c r="AL2529" s="11"/>
      <c r="AM2529" s="11"/>
      <c r="AN2529" s="11"/>
      <c r="AO2529" s="11"/>
      <c r="AP2529" s="11"/>
      <c r="AQ2529" s="11"/>
      <c r="AR2529" s="11"/>
      <c r="AS2529" s="11"/>
      <c r="AT2529" s="11"/>
      <c r="AU2529" s="11"/>
      <c r="AV2529" s="11"/>
      <c r="AW2529" s="11"/>
      <c r="AX2529" s="11"/>
      <c r="AY2529" s="11"/>
      <c r="AZ2529" s="11"/>
      <c r="BA2529" s="11"/>
      <c r="BB2529" s="11"/>
    </row>
    <row r="2530" spans="1:54" x14ac:dyDescent="0.25">
      <c r="A2530" s="11"/>
      <c r="B2530" s="12"/>
      <c r="C2530" s="12"/>
      <c r="D2530" s="11"/>
      <c r="E2530" s="11"/>
      <c r="F2530" s="11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22"/>
      <c r="X2530" s="22"/>
      <c r="Y2530" s="29"/>
      <c r="Z2530" s="29"/>
      <c r="AA2530" s="11"/>
      <c r="AB2530" s="11"/>
      <c r="AC2530" s="11"/>
      <c r="AD2530" s="11"/>
      <c r="AE2530" s="11"/>
      <c r="AF2530" s="11"/>
      <c r="AG2530" s="11"/>
      <c r="AH2530" s="11"/>
      <c r="AI2530" s="11"/>
      <c r="AJ2530" s="11"/>
      <c r="AK2530" s="11"/>
      <c r="AL2530" s="11"/>
      <c r="AM2530" s="11"/>
      <c r="AN2530" s="11"/>
      <c r="AO2530" s="11"/>
      <c r="AP2530" s="11"/>
      <c r="AQ2530" s="11"/>
      <c r="AR2530" s="11"/>
      <c r="AS2530" s="11"/>
      <c r="AT2530" s="11"/>
      <c r="AU2530" s="11"/>
      <c r="AV2530" s="11"/>
      <c r="AW2530" s="11"/>
      <c r="AX2530" s="11"/>
      <c r="AY2530" s="11"/>
      <c r="AZ2530" s="11"/>
      <c r="BA2530" s="11"/>
      <c r="BB2530" s="11"/>
    </row>
    <row r="2531" spans="1:54" x14ac:dyDescent="0.25">
      <c r="A2531" s="11"/>
      <c r="B2531" s="12"/>
      <c r="C2531" s="12"/>
      <c r="D2531" s="11"/>
      <c r="E2531" s="11"/>
      <c r="F2531" s="11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22"/>
      <c r="X2531" s="22"/>
      <c r="Y2531" s="29"/>
      <c r="Z2531" s="29"/>
      <c r="AA2531" s="11"/>
      <c r="AB2531" s="11"/>
      <c r="AC2531" s="11"/>
      <c r="AD2531" s="11"/>
      <c r="AE2531" s="11"/>
      <c r="AF2531" s="11"/>
      <c r="AG2531" s="11"/>
      <c r="AH2531" s="11"/>
      <c r="AI2531" s="11"/>
      <c r="AJ2531" s="11"/>
      <c r="AK2531" s="11"/>
      <c r="AL2531" s="11"/>
      <c r="AM2531" s="11"/>
      <c r="AN2531" s="11"/>
      <c r="AO2531" s="11"/>
      <c r="AP2531" s="11"/>
      <c r="AQ2531" s="11"/>
      <c r="AR2531" s="11"/>
      <c r="AS2531" s="11"/>
      <c r="AT2531" s="11"/>
      <c r="AU2531" s="11"/>
      <c r="AV2531" s="11"/>
      <c r="AW2531" s="11"/>
      <c r="AX2531" s="11"/>
      <c r="AY2531" s="11"/>
      <c r="AZ2531" s="11"/>
      <c r="BA2531" s="11"/>
      <c r="BB2531" s="11"/>
    </row>
    <row r="2532" spans="1:54" x14ac:dyDescent="0.25">
      <c r="A2532" s="11"/>
      <c r="B2532" s="12"/>
      <c r="C2532" s="12"/>
      <c r="D2532" s="11"/>
      <c r="E2532" s="11"/>
      <c r="F2532" s="11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22"/>
      <c r="X2532" s="22"/>
      <c r="Y2532" s="29"/>
      <c r="Z2532" s="29"/>
      <c r="AA2532" s="11"/>
      <c r="AB2532" s="11"/>
      <c r="AC2532" s="11"/>
      <c r="AD2532" s="11"/>
      <c r="AE2532" s="11"/>
      <c r="AF2532" s="11"/>
      <c r="AG2532" s="11"/>
      <c r="AH2532" s="11"/>
      <c r="AI2532" s="11"/>
      <c r="AJ2532" s="11"/>
      <c r="AK2532" s="11"/>
      <c r="AL2532" s="11"/>
      <c r="AM2532" s="11"/>
      <c r="AN2532" s="11"/>
      <c r="AO2532" s="11"/>
      <c r="AP2532" s="11"/>
      <c r="AQ2532" s="11"/>
      <c r="AR2532" s="11"/>
      <c r="AS2532" s="11"/>
      <c r="AT2532" s="11"/>
      <c r="AU2532" s="11"/>
      <c r="AV2532" s="11"/>
      <c r="AW2532" s="11"/>
      <c r="AX2532" s="11"/>
      <c r="AY2532" s="11"/>
      <c r="AZ2532" s="11"/>
      <c r="BA2532" s="11"/>
      <c r="BB2532" s="11"/>
    </row>
    <row r="2533" spans="1:54" x14ac:dyDescent="0.25">
      <c r="A2533" s="11"/>
      <c r="B2533" s="12"/>
      <c r="C2533" s="12"/>
      <c r="D2533" s="11"/>
      <c r="E2533" s="11"/>
      <c r="F2533" s="11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22"/>
      <c r="X2533" s="22"/>
      <c r="Y2533" s="29"/>
      <c r="Z2533" s="29"/>
      <c r="AA2533" s="11"/>
      <c r="AB2533" s="11"/>
      <c r="AC2533" s="11"/>
      <c r="AD2533" s="11"/>
      <c r="AE2533" s="11"/>
      <c r="AF2533" s="11"/>
      <c r="AG2533" s="11"/>
      <c r="AH2533" s="11"/>
      <c r="AI2533" s="11"/>
      <c r="AJ2533" s="11"/>
      <c r="AK2533" s="11"/>
      <c r="AL2533" s="11"/>
      <c r="AM2533" s="11"/>
      <c r="AN2533" s="11"/>
      <c r="AO2533" s="11"/>
      <c r="AP2533" s="11"/>
      <c r="AQ2533" s="11"/>
      <c r="AR2533" s="11"/>
      <c r="AS2533" s="11"/>
      <c r="AT2533" s="11"/>
      <c r="AU2533" s="11"/>
      <c r="AV2533" s="11"/>
      <c r="AW2533" s="11"/>
      <c r="AX2533" s="11"/>
      <c r="AY2533" s="11"/>
      <c r="AZ2533" s="11"/>
      <c r="BA2533" s="11"/>
      <c r="BB2533" s="11"/>
    </row>
    <row r="2534" spans="1:54" x14ac:dyDescent="0.25">
      <c r="A2534" s="11"/>
      <c r="B2534" s="12"/>
      <c r="C2534" s="12"/>
      <c r="D2534" s="11"/>
      <c r="E2534" s="11"/>
      <c r="F2534" s="11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22"/>
      <c r="X2534" s="22"/>
      <c r="Y2534" s="29"/>
      <c r="Z2534" s="29"/>
      <c r="AA2534" s="11"/>
      <c r="AB2534" s="11"/>
      <c r="AC2534" s="11"/>
      <c r="AD2534" s="11"/>
      <c r="AE2534" s="11"/>
      <c r="AF2534" s="11"/>
      <c r="AG2534" s="11"/>
      <c r="AH2534" s="11"/>
      <c r="AI2534" s="11"/>
      <c r="AJ2534" s="11"/>
      <c r="AK2534" s="11"/>
      <c r="AL2534" s="11"/>
      <c r="AM2534" s="11"/>
      <c r="AN2534" s="11"/>
      <c r="AO2534" s="11"/>
      <c r="AP2534" s="11"/>
      <c r="AQ2534" s="11"/>
      <c r="AR2534" s="11"/>
      <c r="AS2534" s="11"/>
      <c r="AT2534" s="11"/>
      <c r="AU2534" s="11"/>
      <c r="AV2534" s="11"/>
      <c r="AW2534" s="11"/>
      <c r="AX2534" s="11"/>
      <c r="AY2534" s="11"/>
      <c r="AZ2534" s="11"/>
      <c r="BA2534" s="11"/>
      <c r="BB2534" s="11"/>
    </row>
    <row r="2535" spans="1:54" x14ac:dyDescent="0.25">
      <c r="A2535" s="11"/>
      <c r="B2535" s="12"/>
      <c r="C2535" s="12"/>
      <c r="D2535" s="11"/>
      <c r="E2535" s="11"/>
      <c r="F2535" s="11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22"/>
      <c r="X2535" s="22"/>
      <c r="Y2535" s="29"/>
      <c r="Z2535" s="29"/>
      <c r="AA2535" s="11"/>
      <c r="AB2535" s="11"/>
      <c r="AC2535" s="11"/>
      <c r="AD2535" s="11"/>
      <c r="AE2535" s="11"/>
      <c r="AF2535" s="11"/>
      <c r="AG2535" s="11"/>
      <c r="AH2535" s="11"/>
      <c r="AI2535" s="11"/>
      <c r="AJ2535" s="11"/>
      <c r="AK2535" s="11"/>
      <c r="AL2535" s="11"/>
      <c r="AM2535" s="11"/>
      <c r="AN2535" s="11"/>
      <c r="AO2535" s="11"/>
      <c r="AP2535" s="11"/>
      <c r="AQ2535" s="11"/>
      <c r="AR2535" s="11"/>
      <c r="AS2535" s="11"/>
      <c r="AT2535" s="11"/>
      <c r="AU2535" s="11"/>
      <c r="AV2535" s="11"/>
      <c r="AW2535" s="11"/>
      <c r="AX2535" s="11"/>
      <c r="AY2535" s="11"/>
      <c r="AZ2535" s="11"/>
      <c r="BA2535" s="11"/>
      <c r="BB2535" s="11"/>
    </row>
    <row r="2536" spans="1:54" x14ac:dyDescent="0.25">
      <c r="A2536" s="11"/>
      <c r="B2536" s="12"/>
      <c r="C2536" s="12"/>
      <c r="D2536" s="11"/>
      <c r="E2536" s="11"/>
      <c r="F2536" s="11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22"/>
      <c r="X2536" s="22"/>
      <c r="Y2536" s="29"/>
      <c r="Z2536" s="29"/>
      <c r="AA2536" s="11"/>
      <c r="AB2536" s="11"/>
      <c r="AC2536" s="11"/>
      <c r="AD2536" s="11"/>
      <c r="AE2536" s="11"/>
      <c r="AF2536" s="11"/>
      <c r="AG2536" s="11"/>
      <c r="AH2536" s="11"/>
      <c r="AI2536" s="11"/>
      <c r="AJ2536" s="11"/>
      <c r="AK2536" s="11"/>
      <c r="AL2536" s="11"/>
      <c r="AM2536" s="11"/>
      <c r="AN2536" s="11"/>
      <c r="AO2536" s="11"/>
      <c r="AP2536" s="11"/>
      <c r="AQ2536" s="11"/>
      <c r="AR2536" s="11"/>
      <c r="AS2536" s="11"/>
      <c r="AT2536" s="11"/>
      <c r="AU2536" s="11"/>
      <c r="AV2536" s="11"/>
      <c r="AW2536" s="11"/>
      <c r="AX2536" s="11"/>
      <c r="AY2536" s="11"/>
      <c r="AZ2536" s="11"/>
      <c r="BA2536" s="11"/>
      <c r="BB2536" s="11"/>
    </row>
    <row r="2537" spans="1:54" x14ac:dyDescent="0.25">
      <c r="A2537" s="11"/>
      <c r="B2537" s="12"/>
      <c r="C2537" s="12"/>
      <c r="D2537" s="11"/>
      <c r="E2537" s="11"/>
      <c r="F2537" s="11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22"/>
      <c r="X2537" s="22"/>
      <c r="Y2537" s="29"/>
      <c r="Z2537" s="29"/>
      <c r="AA2537" s="11"/>
      <c r="AB2537" s="11"/>
      <c r="AC2537" s="11"/>
      <c r="AD2537" s="11"/>
      <c r="AE2537" s="11"/>
      <c r="AF2537" s="11"/>
      <c r="AG2537" s="11"/>
      <c r="AH2537" s="11"/>
      <c r="AI2537" s="11"/>
      <c r="AJ2537" s="11"/>
      <c r="AK2537" s="11"/>
      <c r="AL2537" s="11"/>
      <c r="AM2537" s="11"/>
      <c r="AN2537" s="11"/>
      <c r="AO2537" s="11"/>
      <c r="AP2537" s="11"/>
      <c r="AQ2537" s="11"/>
      <c r="AR2537" s="11"/>
      <c r="AS2537" s="11"/>
      <c r="AT2537" s="11"/>
      <c r="AU2537" s="11"/>
      <c r="AV2537" s="11"/>
      <c r="AW2537" s="11"/>
      <c r="AX2537" s="11"/>
      <c r="AY2537" s="11"/>
      <c r="AZ2537" s="11"/>
      <c r="BA2537" s="11"/>
      <c r="BB2537" s="11"/>
    </row>
    <row r="2538" spans="1:54" x14ac:dyDescent="0.25">
      <c r="A2538" s="11"/>
      <c r="B2538" s="12"/>
      <c r="C2538" s="12"/>
      <c r="D2538" s="11"/>
      <c r="E2538" s="11"/>
      <c r="F2538" s="11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22"/>
      <c r="X2538" s="22"/>
      <c r="Y2538" s="29"/>
      <c r="Z2538" s="29"/>
      <c r="AA2538" s="11"/>
      <c r="AB2538" s="11"/>
      <c r="AC2538" s="11"/>
      <c r="AD2538" s="11"/>
      <c r="AE2538" s="11"/>
      <c r="AF2538" s="11"/>
      <c r="AG2538" s="11"/>
      <c r="AH2538" s="11"/>
      <c r="AI2538" s="11"/>
      <c r="AJ2538" s="11"/>
      <c r="AK2538" s="11"/>
      <c r="AL2538" s="11"/>
      <c r="AM2538" s="11"/>
      <c r="AN2538" s="11"/>
      <c r="AO2538" s="11"/>
      <c r="AP2538" s="11"/>
      <c r="AQ2538" s="11"/>
      <c r="AR2538" s="11"/>
      <c r="AS2538" s="11"/>
      <c r="AT2538" s="11"/>
      <c r="AU2538" s="11"/>
      <c r="AV2538" s="11"/>
      <c r="AW2538" s="11"/>
      <c r="AX2538" s="11"/>
      <c r="AY2538" s="11"/>
      <c r="AZ2538" s="11"/>
      <c r="BA2538" s="11"/>
      <c r="BB2538" s="11"/>
    </row>
    <row r="2539" spans="1:54" x14ac:dyDescent="0.25">
      <c r="A2539" s="11"/>
      <c r="B2539" s="12"/>
      <c r="C2539" s="12"/>
      <c r="D2539" s="11"/>
      <c r="E2539" s="11"/>
      <c r="F2539" s="11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22"/>
      <c r="X2539" s="22"/>
      <c r="Y2539" s="29"/>
      <c r="Z2539" s="29"/>
      <c r="AA2539" s="11"/>
      <c r="AB2539" s="11"/>
      <c r="AC2539" s="11"/>
      <c r="AD2539" s="11"/>
      <c r="AE2539" s="11"/>
      <c r="AF2539" s="11"/>
      <c r="AG2539" s="11"/>
      <c r="AH2539" s="11"/>
      <c r="AI2539" s="11"/>
      <c r="AJ2539" s="11"/>
      <c r="AK2539" s="11"/>
      <c r="AL2539" s="11"/>
      <c r="AM2539" s="11"/>
      <c r="AN2539" s="11"/>
      <c r="AO2539" s="11"/>
      <c r="AP2539" s="11"/>
      <c r="AQ2539" s="11"/>
      <c r="AR2539" s="11"/>
      <c r="AS2539" s="11"/>
      <c r="AT2539" s="11"/>
      <c r="AU2539" s="11"/>
      <c r="AV2539" s="11"/>
      <c r="AW2539" s="11"/>
      <c r="AX2539" s="11"/>
      <c r="AY2539" s="11"/>
      <c r="AZ2539" s="11"/>
      <c r="BA2539" s="11"/>
      <c r="BB2539" s="11"/>
    </row>
    <row r="2540" spans="1:54" x14ac:dyDescent="0.25">
      <c r="A2540" s="11"/>
      <c r="B2540" s="12"/>
      <c r="C2540" s="12"/>
      <c r="D2540" s="11"/>
      <c r="E2540" s="11"/>
      <c r="F2540" s="11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22"/>
      <c r="X2540" s="22"/>
      <c r="Y2540" s="29"/>
      <c r="Z2540" s="29"/>
      <c r="AA2540" s="11"/>
      <c r="AB2540" s="11"/>
      <c r="AC2540" s="11"/>
      <c r="AD2540" s="11"/>
      <c r="AE2540" s="11"/>
      <c r="AF2540" s="11"/>
      <c r="AG2540" s="11"/>
      <c r="AH2540" s="11"/>
      <c r="AI2540" s="11"/>
      <c r="AJ2540" s="11"/>
      <c r="AK2540" s="11"/>
      <c r="AL2540" s="11"/>
      <c r="AM2540" s="11"/>
      <c r="AN2540" s="11"/>
      <c r="AO2540" s="11"/>
      <c r="AP2540" s="11"/>
      <c r="AQ2540" s="11"/>
      <c r="AR2540" s="11"/>
      <c r="AS2540" s="11"/>
      <c r="AT2540" s="11"/>
      <c r="AU2540" s="11"/>
      <c r="AV2540" s="11"/>
      <c r="AW2540" s="11"/>
      <c r="AX2540" s="11"/>
      <c r="AY2540" s="11"/>
      <c r="AZ2540" s="11"/>
      <c r="BA2540" s="11"/>
      <c r="BB2540" s="11"/>
    </row>
    <row r="2541" spans="1:54" x14ac:dyDescent="0.25">
      <c r="A2541" s="11"/>
      <c r="B2541" s="12"/>
      <c r="C2541" s="12"/>
      <c r="D2541" s="11"/>
      <c r="E2541" s="11"/>
      <c r="F2541" s="11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22"/>
      <c r="X2541" s="22"/>
      <c r="Y2541" s="29"/>
      <c r="Z2541" s="29"/>
      <c r="AA2541" s="11"/>
      <c r="AB2541" s="11"/>
      <c r="AC2541" s="11"/>
      <c r="AD2541" s="11"/>
      <c r="AE2541" s="11"/>
      <c r="AF2541" s="11"/>
      <c r="AG2541" s="11"/>
      <c r="AH2541" s="11"/>
      <c r="AI2541" s="11"/>
      <c r="AJ2541" s="11"/>
      <c r="AK2541" s="11"/>
      <c r="AL2541" s="11"/>
      <c r="AM2541" s="11"/>
      <c r="AN2541" s="11"/>
      <c r="AO2541" s="11"/>
      <c r="AP2541" s="11"/>
      <c r="AQ2541" s="11"/>
      <c r="AR2541" s="11"/>
      <c r="AS2541" s="11"/>
      <c r="AT2541" s="11"/>
      <c r="AU2541" s="11"/>
      <c r="AV2541" s="11"/>
      <c r="AW2541" s="11"/>
      <c r="AX2541" s="11"/>
      <c r="AY2541" s="11"/>
      <c r="AZ2541" s="11"/>
      <c r="BA2541" s="11"/>
      <c r="BB2541" s="11"/>
    </row>
    <row r="2542" spans="1:54" x14ac:dyDescent="0.25">
      <c r="A2542" s="11"/>
      <c r="B2542" s="12"/>
      <c r="C2542" s="12"/>
      <c r="D2542" s="11"/>
      <c r="E2542" s="11"/>
      <c r="F2542" s="11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22"/>
      <c r="X2542" s="22"/>
      <c r="Y2542" s="29"/>
      <c r="Z2542" s="29"/>
      <c r="AA2542" s="11"/>
      <c r="AB2542" s="11"/>
      <c r="AC2542" s="11"/>
      <c r="AD2542" s="11"/>
      <c r="AE2542" s="11"/>
      <c r="AF2542" s="11"/>
      <c r="AG2542" s="11"/>
      <c r="AH2542" s="11"/>
      <c r="AI2542" s="11"/>
      <c r="AJ2542" s="11"/>
      <c r="AK2542" s="11"/>
      <c r="AL2542" s="11"/>
      <c r="AM2542" s="11"/>
      <c r="AN2542" s="11"/>
      <c r="AO2542" s="11"/>
      <c r="AP2542" s="11"/>
      <c r="AQ2542" s="11"/>
      <c r="AR2542" s="11"/>
      <c r="AS2542" s="11"/>
      <c r="AT2542" s="11"/>
      <c r="AU2542" s="11"/>
      <c r="AV2542" s="11"/>
      <c r="AW2542" s="11"/>
      <c r="AX2542" s="11"/>
      <c r="AY2542" s="11"/>
      <c r="AZ2542" s="11"/>
      <c r="BA2542" s="11"/>
      <c r="BB2542" s="11"/>
    </row>
    <row r="2543" spans="1:54" x14ac:dyDescent="0.25">
      <c r="A2543" s="11"/>
      <c r="B2543" s="12"/>
      <c r="C2543" s="12"/>
      <c r="D2543" s="11"/>
      <c r="E2543" s="11"/>
      <c r="F2543" s="11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22"/>
      <c r="X2543" s="22"/>
      <c r="Y2543" s="29"/>
      <c r="Z2543" s="29"/>
      <c r="AA2543" s="11"/>
      <c r="AB2543" s="11"/>
      <c r="AC2543" s="11"/>
      <c r="AD2543" s="11"/>
      <c r="AE2543" s="11"/>
      <c r="AF2543" s="11"/>
      <c r="AG2543" s="11"/>
      <c r="AH2543" s="11"/>
      <c r="AI2543" s="11"/>
      <c r="AJ2543" s="11"/>
      <c r="AK2543" s="11"/>
      <c r="AL2543" s="11"/>
      <c r="AM2543" s="11"/>
      <c r="AN2543" s="11"/>
      <c r="AO2543" s="11"/>
      <c r="AP2543" s="11"/>
      <c r="AQ2543" s="11"/>
      <c r="AR2543" s="11"/>
      <c r="AS2543" s="11"/>
      <c r="AT2543" s="11"/>
      <c r="AU2543" s="11"/>
      <c r="AV2543" s="11"/>
      <c r="AW2543" s="11"/>
      <c r="AX2543" s="11"/>
      <c r="AY2543" s="11"/>
      <c r="AZ2543" s="11"/>
      <c r="BA2543" s="11"/>
      <c r="BB2543" s="11"/>
    </row>
    <row r="2544" spans="1:54" x14ac:dyDescent="0.25">
      <c r="A2544" s="11"/>
      <c r="B2544" s="12"/>
      <c r="C2544" s="12"/>
      <c r="D2544" s="11"/>
      <c r="E2544" s="11"/>
      <c r="F2544" s="11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22"/>
      <c r="X2544" s="22"/>
      <c r="Y2544" s="29"/>
      <c r="Z2544" s="29"/>
      <c r="AA2544" s="11"/>
      <c r="AB2544" s="11"/>
      <c r="AC2544" s="11"/>
      <c r="AD2544" s="11"/>
      <c r="AE2544" s="11"/>
      <c r="AF2544" s="11"/>
      <c r="AG2544" s="11"/>
      <c r="AH2544" s="11"/>
      <c r="AI2544" s="11"/>
      <c r="AJ2544" s="11"/>
      <c r="AK2544" s="11"/>
      <c r="AL2544" s="11"/>
      <c r="AM2544" s="11"/>
      <c r="AN2544" s="11"/>
      <c r="AO2544" s="11"/>
      <c r="AP2544" s="11"/>
      <c r="AQ2544" s="11"/>
      <c r="AR2544" s="11"/>
      <c r="AS2544" s="11"/>
      <c r="AT2544" s="11"/>
      <c r="AU2544" s="11"/>
      <c r="AV2544" s="11"/>
      <c r="AW2544" s="11"/>
      <c r="AX2544" s="11"/>
      <c r="AY2544" s="11"/>
      <c r="AZ2544" s="11"/>
      <c r="BA2544" s="11"/>
      <c r="BB2544" s="11"/>
    </row>
    <row r="2545" spans="1:54" x14ac:dyDescent="0.25">
      <c r="A2545" s="11"/>
      <c r="B2545" s="12"/>
      <c r="C2545" s="12"/>
      <c r="D2545" s="11"/>
      <c r="E2545" s="11"/>
      <c r="F2545" s="11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22"/>
      <c r="X2545" s="22"/>
      <c r="Y2545" s="29"/>
      <c r="Z2545" s="29"/>
      <c r="AA2545" s="11"/>
      <c r="AB2545" s="11"/>
      <c r="AC2545" s="11"/>
      <c r="AD2545" s="11"/>
      <c r="AE2545" s="11"/>
      <c r="AF2545" s="11"/>
      <c r="AG2545" s="11"/>
      <c r="AH2545" s="11"/>
      <c r="AI2545" s="11"/>
      <c r="AJ2545" s="11"/>
      <c r="AK2545" s="11"/>
      <c r="AL2545" s="11"/>
      <c r="AM2545" s="11"/>
      <c r="AN2545" s="11"/>
      <c r="AO2545" s="11"/>
      <c r="AP2545" s="11"/>
      <c r="AQ2545" s="11"/>
      <c r="AR2545" s="11"/>
      <c r="AS2545" s="11"/>
      <c r="AT2545" s="11"/>
      <c r="AU2545" s="11"/>
      <c r="AV2545" s="11"/>
      <c r="AW2545" s="11"/>
      <c r="AX2545" s="11"/>
      <c r="AY2545" s="11"/>
      <c r="AZ2545" s="11"/>
      <c r="BA2545" s="11"/>
      <c r="BB2545" s="11"/>
    </row>
    <row r="2546" spans="1:54" x14ac:dyDescent="0.25">
      <c r="A2546" s="11"/>
      <c r="B2546" s="12"/>
      <c r="C2546" s="12"/>
      <c r="D2546" s="11"/>
      <c r="E2546" s="11"/>
      <c r="F2546" s="11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22"/>
      <c r="X2546" s="22"/>
      <c r="Y2546" s="29"/>
      <c r="Z2546" s="29"/>
      <c r="AA2546" s="11"/>
      <c r="AB2546" s="11"/>
      <c r="AC2546" s="11"/>
      <c r="AD2546" s="11"/>
      <c r="AE2546" s="11"/>
      <c r="AF2546" s="11"/>
      <c r="AG2546" s="11"/>
      <c r="AH2546" s="11"/>
      <c r="AI2546" s="11"/>
      <c r="AJ2546" s="11"/>
      <c r="AK2546" s="11"/>
      <c r="AL2546" s="11"/>
      <c r="AM2546" s="11"/>
      <c r="AN2546" s="11"/>
      <c r="AO2546" s="11"/>
      <c r="AP2546" s="11"/>
      <c r="AQ2546" s="11"/>
      <c r="AR2546" s="11"/>
      <c r="AS2546" s="11"/>
      <c r="AT2546" s="11"/>
      <c r="AU2546" s="11"/>
      <c r="AV2546" s="11"/>
      <c r="AW2546" s="11"/>
      <c r="AX2546" s="11"/>
      <c r="AY2546" s="11"/>
      <c r="AZ2546" s="11"/>
      <c r="BA2546" s="11"/>
      <c r="BB2546" s="11"/>
    </row>
    <row r="2547" spans="1:54" x14ac:dyDescent="0.25">
      <c r="A2547" s="11"/>
      <c r="B2547" s="12"/>
      <c r="C2547" s="12"/>
      <c r="D2547" s="11"/>
      <c r="E2547" s="11"/>
      <c r="F2547" s="11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22"/>
      <c r="X2547" s="22"/>
      <c r="Y2547" s="29"/>
      <c r="Z2547" s="29"/>
      <c r="AA2547" s="11"/>
      <c r="AB2547" s="11"/>
      <c r="AC2547" s="11"/>
      <c r="AD2547" s="11"/>
      <c r="AE2547" s="11"/>
      <c r="AF2547" s="11"/>
      <c r="AG2547" s="11"/>
      <c r="AH2547" s="11"/>
      <c r="AI2547" s="11"/>
      <c r="AJ2547" s="11"/>
      <c r="AK2547" s="11"/>
      <c r="AL2547" s="11"/>
      <c r="AM2547" s="11"/>
      <c r="AN2547" s="11"/>
      <c r="AO2547" s="11"/>
      <c r="AP2547" s="11"/>
      <c r="AQ2547" s="11"/>
      <c r="AR2547" s="11"/>
      <c r="AS2547" s="11"/>
      <c r="AT2547" s="11"/>
      <c r="AU2547" s="11"/>
      <c r="AV2547" s="11"/>
      <c r="AW2547" s="11"/>
      <c r="AX2547" s="11"/>
      <c r="AY2547" s="11"/>
      <c r="AZ2547" s="11"/>
      <c r="BA2547" s="11"/>
      <c r="BB2547" s="11"/>
    </row>
    <row r="2548" spans="1:54" x14ac:dyDescent="0.25">
      <c r="A2548" s="11"/>
      <c r="B2548" s="12"/>
      <c r="C2548" s="12"/>
      <c r="D2548" s="11"/>
      <c r="E2548" s="11"/>
      <c r="F2548" s="11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22"/>
      <c r="X2548" s="22"/>
      <c r="Y2548" s="29"/>
      <c r="Z2548" s="29"/>
      <c r="AA2548" s="11"/>
      <c r="AB2548" s="11"/>
      <c r="AC2548" s="11"/>
      <c r="AD2548" s="11"/>
      <c r="AE2548" s="11"/>
      <c r="AF2548" s="11"/>
      <c r="AG2548" s="11"/>
      <c r="AH2548" s="11"/>
      <c r="AI2548" s="11"/>
      <c r="AJ2548" s="11"/>
      <c r="AK2548" s="11"/>
      <c r="AL2548" s="11"/>
      <c r="AM2548" s="11"/>
      <c r="AN2548" s="11"/>
      <c r="AO2548" s="11"/>
      <c r="AP2548" s="11"/>
      <c r="AQ2548" s="11"/>
      <c r="AR2548" s="11"/>
      <c r="AS2548" s="11"/>
      <c r="AT2548" s="11"/>
      <c r="AU2548" s="11"/>
      <c r="AV2548" s="11"/>
      <c r="AW2548" s="11"/>
      <c r="AX2548" s="11"/>
      <c r="AY2548" s="11"/>
      <c r="AZ2548" s="11"/>
      <c r="BA2548" s="11"/>
      <c r="BB2548" s="11"/>
    </row>
    <row r="2549" spans="1:54" x14ac:dyDescent="0.25">
      <c r="A2549" s="11"/>
      <c r="B2549" s="12"/>
      <c r="C2549" s="12"/>
      <c r="D2549" s="11"/>
      <c r="E2549" s="11"/>
      <c r="F2549" s="11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22"/>
      <c r="X2549" s="22"/>
      <c r="Y2549" s="29"/>
      <c r="Z2549" s="29"/>
      <c r="AA2549" s="11"/>
      <c r="AB2549" s="11"/>
      <c r="AC2549" s="11"/>
      <c r="AD2549" s="11"/>
      <c r="AE2549" s="11"/>
      <c r="AF2549" s="11"/>
      <c r="AG2549" s="11"/>
      <c r="AH2549" s="11"/>
      <c r="AI2549" s="11"/>
      <c r="AJ2549" s="11"/>
      <c r="AK2549" s="11"/>
      <c r="AL2549" s="11"/>
      <c r="AM2549" s="11"/>
      <c r="AN2549" s="11"/>
      <c r="AO2549" s="11"/>
      <c r="AP2549" s="11"/>
      <c r="AQ2549" s="11"/>
      <c r="AR2549" s="11"/>
      <c r="AS2549" s="11"/>
      <c r="AT2549" s="11"/>
      <c r="AU2549" s="11"/>
      <c r="AV2549" s="11"/>
      <c r="AW2549" s="11"/>
      <c r="AX2549" s="11"/>
      <c r="AY2549" s="11"/>
      <c r="AZ2549" s="11"/>
      <c r="BA2549" s="11"/>
      <c r="BB2549" s="11"/>
    </row>
    <row r="2550" spans="1:54" x14ac:dyDescent="0.25">
      <c r="A2550" s="11"/>
      <c r="B2550" s="12"/>
      <c r="C2550" s="12"/>
      <c r="D2550" s="11"/>
      <c r="E2550" s="11"/>
      <c r="F2550" s="11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22"/>
      <c r="X2550" s="22"/>
      <c r="Y2550" s="29"/>
      <c r="Z2550" s="29"/>
      <c r="AA2550" s="11"/>
      <c r="AB2550" s="11"/>
      <c r="AC2550" s="11"/>
      <c r="AD2550" s="11"/>
      <c r="AE2550" s="11"/>
      <c r="AF2550" s="11"/>
      <c r="AG2550" s="11"/>
      <c r="AH2550" s="11"/>
      <c r="AI2550" s="11"/>
      <c r="AJ2550" s="11"/>
      <c r="AK2550" s="11"/>
      <c r="AL2550" s="11"/>
      <c r="AM2550" s="11"/>
      <c r="AN2550" s="11"/>
      <c r="AO2550" s="11"/>
      <c r="AP2550" s="11"/>
      <c r="AQ2550" s="11"/>
      <c r="AR2550" s="11"/>
      <c r="AS2550" s="11"/>
      <c r="AT2550" s="11"/>
      <c r="AU2550" s="11"/>
      <c r="AV2550" s="11"/>
      <c r="AW2550" s="11"/>
      <c r="AX2550" s="11"/>
      <c r="AY2550" s="11"/>
      <c r="AZ2550" s="11"/>
      <c r="BA2550" s="11"/>
      <c r="BB2550" s="11"/>
    </row>
    <row r="2551" spans="1:54" x14ac:dyDescent="0.25">
      <c r="A2551" s="11"/>
      <c r="B2551" s="12"/>
      <c r="C2551" s="12"/>
      <c r="D2551" s="11"/>
      <c r="E2551" s="11"/>
      <c r="F2551" s="11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22"/>
      <c r="X2551" s="22"/>
      <c r="Y2551" s="29"/>
      <c r="Z2551" s="29"/>
      <c r="AA2551" s="11"/>
      <c r="AB2551" s="11"/>
      <c r="AC2551" s="11"/>
      <c r="AD2551" s="11"/>
      <c r="AE2551" s="11"/>
      <c r="AF2551" s="11"/>
      <c r="AG2551" s="11"/>
      <c r="AH2551" s="11"/>
      <c r="AI2551" s="11"/>
      <c r="AJ2551" s="11"/>
      <c r="AK2551" s="11"/>
      <c r="AL2551" s="11"/>
      <c r="AM2551" s="11"/>
      <c r="AN2551" s="11"/>
      <c r="AO2551" s="11"/>
      <c r="AP2551" s="11"/>
      <c r="AQ2551" s="11"/>
      <c r="AR2551" s="11"/>
      <c r="AS2551" s="11"/>
      <c r="AT2551" s="11"/>
      <c r="AU2551" s="11"/>
      <c r="AV2551" s="11"/>
      <c r="AW2551" s="11"/>
      <c r="AX2551" s="11"/>
      <c r="AY2551" s="11"/>
      <c r="AZ2551" s="11"/>
      <c r="BA2551" s="11"/>
      <c r="BB2551" s="11"/>
    </row>
    <row r="2552" spans="1:54" x14ac:dyDescent="0.25">
      <c r="A2552" s="11"/>
      <c r="B2552" s="12"/>
      <c r="C2552" s="12"/>
      <c r="D2552" s="11"/>
      <c r="E2552" s="11"/>
      <c r="F2552" s="11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22"/>
      <c r="X2552" s="22"/>
      <c r="Y2552" s="29"/>
      <c r="Z2552" s="29"/>
      <c r="AA2552" s="11"/>
      <c r="AB2552" s="11"/>
      <c r="AC2552" s="11"/>
      <c r="AD2552" s="11"/>
      <c r="AE2552" s="11"/>
      <c r="AF2552" s="11"/>
      <c r="AG2552" s="11"/>
      <c r="AH2552" s="11"/>
      <c r="AI2552" s="11"/>
      <c r="AJ2552" s="11"/>
      <c r="AK2552" s="11"/>
      <c r="AL2552" s="11"/>
      <c r="AM2552" s="11"/>
      <c r="AN2552" s="11"/>
      <c r="AO2552" s="11"/>
      <c r="AP2552" s="11"/>
      <c r="AQ2552" s="11"/>
      <c r="AR2552" s="11"/>
      <c r="AS2552" s="11"/>
      <c r="AT2552" s="11"/>
      <c r="AU2552" s="11"/>
      <c r="AV2552" s="11"/>
      <c r="AW2552" s="11"/>
      <c r="AX2552" s="11"/>
      <c r="AY2552" s="11"/>
      <c r="AZ2552" s="11"/>
      <c r="BA2552" s="11"/>
      <c r="BB2552" s="11"/>
    </row>
    <row r="2553" spans="1:54" x14ac:dyDescent="0.25">
      <c r="A2553" s="11"/>
      <c r="B2553" s="12"/>
      <c r="C2553" s="12"/>
      <c r="D2553" s="11"/>
      <c r="E2553" s="11"/>
      <c r="F2553" s="11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22"/>
      <c r="X2553" s="22"/>
      <c r="Y2553" s="29"/>
      <c r="Z2553" s="29"/>
      <c r="AA2553" s="11"/>
      <c r="AB2553" s="11"/>
      <c r="AC2553" s="11"/>
      <c r="AD2553" s="11"/>
      <c r="AE2553" s="11"/>
      <c r="AF2553" s="11"/>
      <c r="AG2553" s="11"/>
      <c r="AH2553" s="11"/>
      <c r="AI2553" s="11"/>
      <c r="AJ2553" s="11"/>
      <c r="AK2553" s="11"/>
      <c r="AL2553" s="11"/>
      <c r="AM2553" s="11"/>
      <c r="AN2553" s="11"/>
      <c r="AO2553" s="11"/>
      <c r="AP2553" s="11"/>
      <c r="AQ2553" s="11"/>
      <c r="AR2553" s="11"/>
      <c r="AS2553" s="11"/>
      <c r="AT2553" s="11"/>
      <c r="AU2553" s="11"/>
      <c r="AV2553" s="11"/>
      <c r="AW2553" s="11"/>
      <c r="AX2553" s="11"/>
      <c r="AY2553" s="11"/>
      <c r="AZ2553" s="11"/>
      <c r="BA2553" s="11"/>
      <c r="BB2553" s="11"/>
    </row>
    <row r="2554" spans="1:54" x14ac:dyDescent="0.25">
      <c r="A2554" s="11"/>
      <c r="B2554" s="12"/>
      <c r="C2554" s="12"/>
      <c r="D2554" s="11"/>
      <c r="E2554" s="11"/>
      <c r="F2554" s="11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22"/>
      <c r="X2554" s="22"/>
      <c r="Y2554" s="29"/>
      <c r="Z2554" s="29"/>
      <c r="AA2554" s="11"/>
      <c r="AB2554" s="11"/>
      <c r="AC2554" s="11"/>
      <c r="AD2554" s="11"/>
      <c r="AE2554" s="11"/>
      <c r="AF2554" s="11"/>
      <c r="AG2554" s="11"/>
      <c r="AH2554" s="11"/>
      <c r="AI2554" s="11"/>
      <c r="AJ2554" s="11"/>
      <c r="AK2554" s="11"/>
      <c r="AL2554" s="11"/>
      <c r="AM2554" s="11"/>
      <c r="AN2554" s="11"/>
      <c r="AO2554" s="11"/>
      <c r="AP2554" s="11"/>
      <c r="AQ2554" s="11"/>
      <c r="AR2554" s="11"/>
      <c r="AS2554" s="11"/>
      <c r="AT2554" s="11"/>
      <c r="AU2554" s="11"/>
      <c r="AV2554" s="11"/>
      <c r="AW2554" s="11"/>
      <c r="AX2554" s="11"/>
      <c r="AY2554" s="11"/>
      <c r="AZ2554" s="11"/>
      <c r="BA2554" s="11"/>
      <c r="BB2554" s="11"/>
    </row>
    <row r="2555" spans="1:54" x14ac:dyDescent="0.25">
      <c r="A2555" s="11"/>
      <c r="B2555" s="12"/>
      <c r="C2555" s="12"/>
      <c r="D2555" s="11"/>
      <c r="E2555" s="11"/>
      <c r="F2555" s="11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22"/>
      <c r="X2555" s="22"/>
      <c r="Y2555" s="29"/>
      <c r="Z2555" s="29"/>
      <c r="AA2555" s="11"/>
      <c r="AB2555" s="11"/>
      <c r="AC2555" s="11"/>
      <c r="AD2555" s="11"/>
      <c r="AE2555" s="11"/>
      <c r="AF2555" s="11"/>
      <c r="AG2555" s="11"/>
      <c r="AH2555" s="11"/>
      <c r="AI2555" s="11"/>
      <c r="AJ2555" s="11"/>
      <c r="AK2555" s="11"/>
      <c r="AL2555" s="11"/>
      <c r="AM2555" s="11"/>
      <c r="AN2555" s="11"/>
      <c r="AO2555" s="11"/>
      <c r="AP2555" s="11"/>
      <c r="AQ2555" s="11"/>
      <c r="AR2555" s="11"/>
      <c r="AS2555" s="11"/>
      <c r="AT2555" s="11"/>
      <c r="AU2555" s="11"/>
      <c r="AV2555" s="11"/>
      <c r="AW2555" s="11"/>
      <c r="AX2555" s="11"/>
      <c r="AY2555" s="11"/>
      <c r="AZ2555" s="11"/>
      <c r="BA2555" s="11"/>
      <c r="BB2555" s="11"/>
    </row>
    <row r="2556" spans="1:54" x14ac:dyDescent="0.25">
      <c r="A2556" s="11"/>
      <c r="B2556" s="12"/>
      <c r="C2556" s="12"/>
      <c r="D2556" s="11"/>
      <c r="E2556" s="11"/>
      <c r="F2556" s="11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22"/>
      <c r="X2556" s="22"/>
      <c r="Y2556" s="29"/>
      <c r="Z2556" s="29"/>
      <c r="AA2556" s="11"/>
      <c r="AB2556" s="11"/>
      <c r="AC2556" s="11"/>
      <c r="AD2556" s="11"/>
      <c r="AE2556" s="11"/>
      <c r="AF2556" s="11"/>
      <c r="AG2556" s="11"/>
      <c r="AH2556" s="11"/>
      <c r="AI2556" s="11"/>
      <c r="AJ2556" s="11"/>
      <c r="AK2556" s="11"/>
      <c r="AL2556" s="11"/>
      <c r="AM2556" s="11"/>
      <c r="AN2556" s="11"/>
      <c r="AO2556" s="11"/>
      <c r="AP2556" s="11"/>
      <c r="AQ2556" s="11"/>
      <c r="AR2556" s="11"/>
      <c r="AS2556" s="11"/>
      <c r="AT2556" s="11"/>
      <c r="AU2556" s="11"/>
      <c r="AV2556" s="11"/>
      <c r="AW2556" s="11"/>
      <c r="AX2556" s="11"/>
      <c r="AY2556" s="11"/>
      <c r="AZ2556" s="11"/>
      <c r="BA2556" s="11"/>
      <c r="BB2556" s="11"/>
    </row>
    <row r="2557" spans="1:54" x14ac:dyDescent="0.25">
      <c r="A2557" s="11"/>
      <c r="B2557" s="12"/>
      <c r="C2557" s="12"/>
      <c r="D2557" s="11"/>
      <c r="E2557" s="11"/>
      <c r="F2557" s="11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22"/>
      <c r="X2557" s="22"/>
      <c r="Y2557" s="29"/>
      <c r="Z2557" s="29"/>
      <c r="AA2557" s="11"/>
      <c r="AB2557" s="11"/>
      <c r="AC2557" s="11"/>
      <c r="AD2557" s="11"/>
      <c r="AE2557" s="11"/>
      <c r="AF2557" s="11"/>
      <c r="AG2557" s="11"/>
      <c r="AH2557" s="11"/>
      <c r="AI2557" s="11"/>
      <c r="AJ2557" s="11"/>
      <c r="AK2557" s="11"/>
      <c r="AL2557" s="11"/>
      <c r="AM2557" s="11"/>
      <c r="AN2557" s="11"/>
      <c r="AO2557" s="11"/>
      <c r="AP2557" s="11"/>
      <c r="AQ2557" s="11"/>
      <c r="AR2557" s="11"/>
      <c r="AS2557" s="11"/>
      <c r="AT2557" s="11"/>
      <c r="AU2557" s="11"/>
      <c r="AV2557" s="11"/>
      <c r="AW2557" s="11"/>
      <c r="AX2557" s="11"/>
      <c r="AY2557" s="11"/>
      <c r="AZ2557" s="11"/>
      <c r="BA2557" s="11"/>
      <c r="BB2557" s="11"/>
    </row>
    <row r="2558" spans="1:54" x14ac:dyDescent="0.25">
      <c r="A2558" s="11"/>
      <c r="B2558" s="12"/>
      <c r="C2558" s="12"/>
      <c r="D2558" s="11"/>
      <c r="E2558" s="11"/>
      <c r="F2558" s="11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22"/>
      <c r="X2558" s="22"/>
      <c r="Y2558" s="29"/>
      <c r="Z2558" s="29"/>
      <c r="AA2558" s="11"/>
      <c r="AB2558" s="11"/>
      <c r="AC2558" s="11"/>
      <c r="AD2558" s="11"/>
      <c r="AE2558" s="11"/>
      <c r="AF2558" s="11"/>
      <c r="AG2558" s="11"/>
      <c r="AH2558" s="11"/>
      <c r="AI2558" s="11"/>
      <c r="AJ2558" s="11"/>
      <c r="AK2558" s="11"/>
      <c r="AL2558" s="11"/>
      <c r="AM2558" s="11"/>
      <c r="AN2558" s="11"/>
      <c r="AO2558" s="11"/>
      <c r="AP2558" s="11"/>
      <c r="AQ2558" s="11"/>
      <c r="AR2558" s="11"/>
      <c r="AS2558" s="11"/>
      <c r="AT2558" s="11"/>
      <c r="AU2558" s="11"/>
      <c r="AV2558" s="11"/>
      <c r="AW2558" s="11"/>
      <c r="AX2558" s="11"/>
      <c r="AY2558" s="11"/>
      <c r="AZ2558" s="11"/>
      <c r="BA2558" s="11"/>
      <c r="BB2558" s="11"/>
    </row>
    <row r="2559" spans="1:54" x14ac:dyDescent="0.25">
      <c r="A2559" s="11"/>
      <c r="B2559" s="12"/>
      <c r="C2559" s="12"/>
      <c r="D2559" s="11"/>
      <c r="E2559" s="11"/>
      <c r="F2559" s="11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22"/>
      <c r="X2559" s="22"/>
      <c r="Y2559" s="29"/>
      <c r="Z2559" s="29"/>
      <c r="AA2559" s="11"/>
      <c r="AB2559" s="11"/>
      <c r="AC2559" s="11"/>
      <c r="AD2559" s="11"/>
      <c r="AE2559" s="11"/>
      <c r="AF2559" s="11"/>
      <c r="AG2559" s="11"/>
      <c r="AH2559" s="11"/>
      <c r="AI2559" s="11"/>
      <c r="AJ2559" s="11"/>
      <c r="AK2559" s="11"/>
      <c r="AL2559" s="11"/>
      <c r="AM2559" s="11"/>
      <c r="AN2559" s="11"/>
      <c r="AO2559" s="11"/>
      <c r="AP2559" s="11"/>
      <c r="AQ2559" s="11"/>
      <c r="AR2559" s="11"/>
      <c r="AS2559" s="11"/>
      <c r="AT2559" s="11"/>
      <c r="AU2559" s="11"/>
      <c r="AV2559" s="11"/>
      <c r="AW2559" s="11"/>
      <c r="AX2559" s="11"/>
      <c r="AY2559" s="11"/>
      <c r="AZ2559" s="11"/>
      <c r="BA2559" s="11"/>
      <c r="BB2559" s="11"/>
    </row>
    <row r="2560" spans="1:54" x14ac:dyDescent="0.25">
      <c r="A2560" s="11"/>
      <c r="B2560" s="12"/>
      <c r="C2560" s="12"/>
      <c r="D2560" s="11"/>
      <c r="E2560" s="11"/>
      <c r="F2560" s="11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22"/>
      <c r="X2560" s="22"/>
      <c r="Y2560" s="29"/>
      <c r="Z2560" s="29"/>
      <c r="AA2560" s="11"/>
      <c r="AB2560" s="11"/>
      <c r="AC2560" s="11"/>
      <c r="AD2560" s="11"/>
      <c r="AE2560" s="11"/>
      <c r="AF2560" s="11"/>
      <c r="AG2560" s="11"/>
      <c r="AH2560" s="11"/>
      <c r="AI2560" s="11"/>
      <c r="AJ2560" s="11"/>
      <c r="AK2560" s="11"/>
      <c r="AL2560" s="11"/>
      <c r="AM2560" s="11"/>
      <c r="AN2560" s="11"/>
      <c r="AO2560" s="11"/>
      <c r="AP2560" s="11"/>
      <c r="AQ2560" s="11"/>
      <c r="AR2560" s="11"/>
      <c r="AS2560" s="11"/>
      <c r="AT2560" s="11"/>
      <c r="AU2560" s="11"/>
      <c r="AV2560" s="11"/>
      <c r="AW2560" s="11"/>
      <c r="AX2560" s="11"/>
      <c r="AY2560" s="11"/>
      <c r="AZ2560" s="11"/>
      <c r="BA2560" s="11"/>
      <c r="BB2560" s="11"/>
    </row>
    <row r="2561" spans="1:54" x14ac:dyDescent="0.25">
      <c r="A2561" s="11"/>
      <c r="B2561" s="12"/>
      <c r="C2561" s="12"/>
      <c r="D2561" s="11"/>
      <c r="E2561" s="11"/>
      <c r="F2561" s="11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22"/>
      <c r="X2561" s="22"/>
      <c r="Y2561" s="29"/>
      <c r="Z2561" s="29"/>
      <c r="AA2561" s="11"/>
      <c r="AB2561" s="11"/>
      <c r="AC2561" s="11"/>
      <c r="AD2561" s="11"/>
      <c r="AE2561" s="11"/>
      <c r="AF2561" s="11"/>
      <c r="AG2561" s="11"/>
      <c r="AH2561" s="11"/>
      <c r="AI2561" s="11"/>
      <c r="AJ2561" s="11"/>
      <c r="AK2561" s="11"/>
      <c r="AL2561" s="11"/>
      <c r="AM2561" s="11"/>
      <c r="AN2561" s="11"/>
      <c r="AO2561" s="11"/>
      <c r="AP2561" s="11"/>
      <c r="AQ2561" s="11"/>
      <c r="AR2561" s="11"/>
      <c r="AS2561" s="11"/>
      <c r="AT2561" s="11"/>
      <c r="AU2561" s="11"/>
      <c r="AV2561" s="11"/>
      <c r="AW2561" s="11"/>
      <c r="AX2561" s="11"/>
      <c r="AY2561" s="11"/>
      <c r="AZ2561" s="11"/>
      <c r="BA2561" s="11"/>
      <c r="BB2561" s="11"/>
    </row>
    <row r="2562" spans="1:54" x14ac:dyDescent="0.25">
      <c r="A2562" s="11"/>
      <c r="B2562" s="12"/>
      <c r="C2562" s="12"/>
      <c r="D2562" s="11"/>
      <c r="E2562" s="11"/>
      <c r="F2562" s="11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22"/>
      <c r="X2562" s="22"/>
      <c r="Y2562" s="29"/>
      <c r="Z2562" s="29"/>
      <c r="AA2562" s="11"/>
      <c r="AB2562" s="11"/>
      <c r="AC2562" s="11"/>
      <c r="AD2562" s="11"/>
      <c r="AE2562" s="11"/>
      <c r="AF2562" s="11"/>
      <c r="AG2562" s="11"/>
      <c r="AH2562" s="11"/>
      <c r="AI2562" s="11"/>
      <c r="AJ2562" s="11"/>
      <c r="AK2562" s="11"/>
      <c r="AL2562" s="11"/>
      <c r="AM2562" s="11"/>
      <c r="AN2562" s="11"/>
      <c r="AO2562" s="11"/>
      <c r="AP2562" s="11"/>
      <c r="AQ2562" s="11"/>
      <c r="AR2562" s="11"/>
      <c r="AS2562" s="11"/>
      <c r="AT2562" s="11"/>
      <c r="AU2562" s="11"/>
      <c r="AV2562" s="11"/>
      <c r="AW2562" s="11"/>
      <c r="AX2562" s="11"/>
      <c r="AY2562" s="11"/>
      <c r="AZ2562" s="11"/>
      <c r="BA2562" s="11"/>
      <c r="BB2562" s="11"/>
    </row>
    <row r="2563" spans="1:54" x14ac:dyDescent="0.25">
      <c r="A2563" s="11"/>
      <c r="B2563" s="12"/>
      <c r="C2563" s="12"/>
      <c r="D2563" s="11"/>
      <c r="E2563" s="11"/>
      <c r="F2563" s="11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22"/>
      <c r="X2563" s="22"/>
      <c r="Y2563" s="29"/>
      <c r="Z2563" s="29"/>
      <c r="AA2563" s="11"/>
      <c r="AB2563" s="11"/>
      <c r="AC2563" s="11"/>
      <c r="AD2563" s="11"/>
      <c r="AE2563" s="11"/>
      <c r="AF2563" s="11"/>
      <c r="AG2563" s="11"/>
      <c r="AH2563" s="11"/>
      <c r="AI2563" s="11"/>
      <c r="AJ2563" s="11"/>
      <c r="AK2563" s="11"/>
      <c r="AL2563" s="11"/>
      <c r="AM2563" s="11"/>
      <c r="AN2563" s="11"/>
      <c r="AO2563" s="11"/>
      <c r="AP2563" s="11"/>
      <c r="AQ2563" s="11"/>
      <c r="AR2563" s="11"/>
      <c r="AS2563" s="11"/>
      <c r="AT2563" s="11"/>
      <c r="AU2563" s="11"/>
      <c r="AV2563" s="11"/>
      <c r="AW2563" s="11"/>
      <c r="AX2563" s="11"/>
      <c r="AY2563" s="11"/>
      <c r="AZ2563" s="11"/>
      <c r="BA2563" s="11"/>
      <c r="BB2563" s="11"/>
    </row>
    <row r="2564" spans="1:54" x14ac:dyDescent="0.25">
      <c r="A2564" s="11"/>
      <c r="B2564" s="12"/>
      <c r="C2564" s="12"/>
      <c r="D2564" s="11"/>
      <c r="E2564" s="11"/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22"/>
      <c r="X2564" s="22"/>
      <c r="Y2564" s="29"/>
      <c r="Z2564" s="29"/>
      <c r="AA2564" s="11"/>
      <c r="AB2564" s="11"/>
      <c r="AC2564" s="11"/>
      <c r="AD2564" s="11"/>
      <c r="AE2564" s="11"/>
      <c r="AF2564" s="11"/>
      <c r="AG2564" s="11"/>
      <c r="AH2564" s="11"/>
      <c r="AI2564" s="11"/>
      <c r="AJ2564" s="11"/>
      <c r="AK2564" s="11"/>
      <c r="AL2564" s="11"/>
      <c r="AM2564" s="11"/>
      <c r="AN2564" s="11"/>
      <c r="AO2564" s="11"/>
      <c r="AP2564" s="11"/>
      <c r="AQ2564" s="11"/>
      <c r="AR2564" s="11"/>
      <c r="AS2564" s="11"/>
      <c r="AT2564" s="11"/>
      <c r="AU2564" s="11"/>
      <c r="AV2564" s="11"/>
      <c r="AW2564" s="11"/>
      <c r="AX2564" s="11"/>
      <c r="AY2564" s="11"/>
      <c r="AZ2564" s="11"/>
      <c r="BA2564" s="11"/>
      <c r="BB2564" s="11"/>
    </row>
    <row r="2565" spans="1:54" x14ac:dyDescent="0.25">
      <c r="A2565" s="11"/>
      <c r="B2565" s="12"/>
      <c r="C2565" s="12"/>
      <c r="D2565" s="11"/>
      <c r="E2565" s="11"/>
      <c r="F2565" s="11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22"/>
      <c r="X2565" s="22"/>
      <c r="Y2565" s="29"/>
      <c r="Z2565" s="29"/>
      <c r="AA2565" s="11"/>
      <c r="AB2565" s="11"/>
      <c r="AC2565" s="11"/>
      <c r="AD2565" s="11"/>
      <c r="AE2565" s="11"/>
      <c r="AF2565" s="11"/>
      <c r="AG2565" s="11"/>
      <c r="AH2565" s="11"/>
      <c r="AI2565" s="11"/>
      <c r="AJ2565" s="11"/>
      <c r="AK2565" s="11"/>
      <c r="AL2565" s="11"/>
      <c r="AM2565" s="11"/>
      <c r="AN2565" s="11"/>
      <c r="AO2565" s="11"/>
      <c r="AP2565" s="11"/>
      <c r="AQ2565" s="11"/>
      <c r="AR2565" s="11"/>
      <c r="AS2565" s="11"/>
      <c r="AT2565" s="11"/>
      <c r="AU2565" s="11"/>
      <c r="AV2565" s="11"/>
      <c r="AW2565" s="11"/>
      <c r="AX2565" s="11"/>
      <c r="AY2565" s="11"/>
      <c r="AZ2565" s="11"/>
      <c r="BA2565" s="11"/>
      <c r="BB2565" s="11"/>
    </row>
    <row r="2566" spans="1:54" x14ac:dyDescent="0.25">
      <c r="A2566" s="11"/>
      <c r="B2566" s="12"/>
      <c r="C2566" s="12"/>
      <c r="D2566" s="11"/>
      <c r="E2566" s="11"/>
      <c r="F2566" s="11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22"/>
      <c r="X2566" s="22"/>
      <c r="Y2566" s="29"/>
      <c r="Z2566" s="29"/>
      <c r="AA2566" s="11"/>
      <c r="AB2566" s="11"/>
      <c r="AC2566" s="11"/>
      <c r="AD2566" s="11"/>
      <c r="AE2566" s="11"/>
      <c r="AF2566" s="11"/>
      <c r="AG2566" s="11"/>
      <c r="AH2566" s="11"/>
      <c r="AI2566" s="11"/>
      <c r="AJ2566" s="11"/>
      <c r="AK2566" s="11"/>
      <c r="AL2566" s="11"/>
      <c r="AM2566" s="11"/>
      <c r="AN2566" s="11"/>
      <c r="AO2566" s="11"/>
      <c r="AP2566" s="11"/>
      <c r="AQ2566" s="11"/>
      <c r="AR2566" s="11"/>
      <c r="AS2566" s="11"/>
      <c r="AT2566" s="11"/>
      <c r="AU2566" s="11"/>
      <c r="AV2566" s="11"/>
      <c r="AW2566" s="11"/>
      <c r="AX2566" s="11"/>
      <c r="AY2566" s="11"/>
      <c r="AZ2566" s="11"/>
      <c r="BA2566" s="11"/>
      <c r="BB2566" s="11"/>
    </row>
    <row r="2567" spans="1:54" x14ac:dyDescent="0.25">
      <c r="A2567" s="11"/>
      <c r="B2567" s="12"/>
      <c r="C2567" s="12"/>
      <c r="D2567" s="11"/>
      <c r="E2567" s="11"/>
      <c r="F2567" s="11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22"/>
      <c r="X2567" s="22"/>
      <c r="Y2567" s="29"/>
      <c r="Z2567" s="29"/>
      <c r="AA2567" s="11"/>
      <c r="AB2567" s="11"/>
      <c r="AC2567" s="11"/>
      <c r="AD2567" s="11"/>
      <c r="AE2567" s="11"/>
      <c r="AF2567" s="11"/>
      <c r="AG2567" s="11"/>
      <c r="AH2567" s="11"/>
      <c r="AI2567" s="11"/>
      <c r="AJ2567" s="11"/>
      <c r="AK2567" s="11"/>
      <c r="AL2567" s="11"/>
      <c r="AM2567" s="11"/>
      <c r="AN2567" s="11"/>
      <c r="AO2567" s="11"/>
      <c r="AP2567" s="11"/>
      <c r="AQ2567" s="11"/>
      <c r="AR2567" s="11"/>
      <c r="AS2567" s="11"/>
      <c r="AT2567" s="11"/>
      <c r="AU2567" s="11"/>
      <c r="AV2567" s="11"/>
      <c r="AW2567" s="11"/>
      <c r="AX2567" s="11"/>
      <c r="AY2567" s="11"/>
      <c r="AZ2567" s="11"/>
      <c r="BA2567" s="11"/>
      <c r="BB2567" s="11"/>
    </row>
    <row r="2568" spans="1:54" x14ac:dyDescent="0.25">
      <c r="A2568" s="11"/>
      <c r="B2568" s="12"/>
      <c r="C2568" s="12"/>
      <c r="D2568" s="11"/>
      <c r="E2568" s="11"/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22"/>
      <c r="X2568" s="22"/>
      <c r="Y2568" s="29"/>
      <c r="Z2568" s="29"/>
      <c r="AA2568" s="11"/>
      <c r="AB2568" s="11"/>
      <c r="AC2568" s="11"/>
      <c r="AD2568" s="11"/>
      <c r="AE2568" s="11"/>
      <c r="AF2568" s="11"/>
      <c r="AG2568" s="11"/>
      <c r="AH2568" s="11"/>
      <c r="AI2568" s="11"/>
      <c r="AJ2568" s="11"/>
      <c r="AK2568" s="11"/>
      <c r="AL2568" s="11"/>
      <c r="AM2568" s="11"/>
      <c r="AN2568" s="11"/>
      <c r="AO2568" s="11"/>
      <c r="AP2568" s="11"/>
      <c r="AQ2568" s="11"/>
      <c r="AR2568" s="11"/>
      <c r="AS2568" s="11"/>
      <c r="AT2568" s="11"/>
      <c r="AU2568" s="11"/>
      <c r="AV2568" s="11"/>
      <c r="AW2568" s="11"/>
      <c r="AX2568" s="11"/>
      <c r="AY2568" s="11"/>
      <c r="AZ2568" s="11"/>
      <c r="BA2568" s="11"/>
      <c r="BB2568" s="11"/>
    </row>
    <row r="2569" spans="1:54" x14ac:dyDescent="0.25">
      <c r="A2569" s="11"/>
      <c r="B2569" s="12"/>
      <c r="C2569" s="12"/>
      <c r="D2569" s="11"/>
      <c r="E2569" s="11"/>
      <c r="F2569" s="11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22"/>
      <c r="X2569" s="22"/>
      <c r="Y2569" s="29"/>
      <c r="Z2569" s="29"/>
      <c r="AA2569" s="11"/>
      <c r="AB2569" s="11"/>
      <c r="AC2569" s="11"/>
      <c r="AD2569" s="11"/>
      <c r="AE2569" s="11"/>
      <c r="AF2569" s="11"/>
      <c r="AG2569" s="11"/>
      <c r="AH2569" s="11"/>
      <c r="AI2569" s="11"/>
      <c r="AJ2569" s="11"/>
      <c r="AK2569" s="11"/>
      <c r="AL2569" s="11"/>
      <c r="AM2569" s="11"/>
      <c r="AN2569" s="11"/>
      <c r="AO2569" s="11"/>
      <c r="AP2569" s="11"/>
      <c r="AQ2569" s="11"/>
      <c r="AR2569" s="11"/>
      <c r="AS2569" s="11"/>
      <c r="AT2569" s="11"/>
      <c r="AU2569" s="11"/>
      <c r="AV2569" s="11"/>
      <c r="AW2569" s="11"/>
      <c r="AX2569" s="11"/>
      <c r="AY2569" s="11"/>
      <c r="AZ2569" s="11"/>
      <c r="BA2569" s="11"/>
      <c r="BB2569" s="11"/>
    </row>
    <row r="2570" spans="1:54" x14ac:dyDescent="0.25">
      <c r="A2570" s="11"/>
      <c r="B2570" s="12"/>
      <c r="C2570" s="12"/>
      <c r="D2570" s="11"/>
      <c r="E2570" s="11"/>
      <c r="F2570" s="11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22"/>
      <c r="X2570" s="22"/>
      <c r="Y2570" s="29"/>
      <c r="Z2570" s="29"/>
      <c r="AA2570" s="11"/>
      <c r="AB2570" s="11"/>
      <c r="AC2570" s="11"/>
      <c r="AD2570" s="11"/>
      <c r="AE2570" s="11"/>
      <c r="AF2570" s="11"/>
      <c r="AG2570" s="11"/>
      <c r="AH2570" s="11"/>
      <c r="AI2570" s="11"/>
      <c r="AJ2570" s="11"/>
      <c r="AK2570" s="11"/>
      <c r="AL2570" s="11"/>
      <c r="AM2570" s="11"/>
      <c r="AN2570" s="11"/>
      <c r="AO2570" s="11"/>
      <c r="AP2570" s="11"/>
      <c r="AQ2570" s="11"/>
      <c r="AR2570" s="11"/>
      <c r="AS2570" s="11"/>
      <c r="AT2570" s="11"/>
      <c r="AU2570" s="11"/>
      <c r="AV2570" s="11"/>
      <c r="AW2570" s="11"/>
      <c r="AX2570" s="11"/>
      <c r="AY2570" s="11"/>
      <c r="AZ2570" s="11"/>
      <c r="BA2570" s="11"/>
      <c r="BB2570" s="11"/>
    </row>
    <row r="2571" spans="1:54" x14ac:dyDescent="0.25">
      <c r="A2571" s="11"/>
      <c r="B2571" s="12"/>
      <c r="C2571" s="12"/>
      <c r="D2571" s="11"/>
      <c r="E2571" s="11"/>
      <c r="F2571" s="11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22"/>
      <c r="X2571" s="22"/>
      <c r="Y2571" s="29"/>
      <c r="Z2571" s="29"/>
      <c r="AA2571" s="11"/>
      <c r="AB2571" s="11"/>
      <c r="AC2571" s="11"/>
      <c r="AD2571" s="11"/>
      <c r="AE2571" s="11"/>
      <c r="AF2571" s="11"/>
      <c r="AG2571" s="11"/>
      <c r="AH2571" s="11"/>
      <c r="AI2571" s="11"/>
      <c r="AJ2571" s="11"/>
      <c r="AK2571" s="11"/>
      <c r="AL2571" s="11"/>
      <c r="AM2571" s="11"/>
      <c r="AN2571" s="11"/>
      <c r="AO2571" s="11"/>
      <c r="AP2571" s="11"/>
      <c r="AQ2571" s="11"/>
      <c r="AR2571" s="11"/>
      <c r="AS2571" s="11"/>
      <c r="AT2571" s="11"/>
      <c r="AU2571" s="11"/>
      <c r="AV2571" s="11"/>
      <c r="AW2571" s="11"/>
      <c r="AX2571" s="11"/>
      <c r="AY2571" s="11"/>
      <c r="AZ2571" s="11"/>
      <c r="BA2571" s="11"/>
      <c r="BB2571" s="11"/>
    </row>
    <row r="2572" spans="1:54" x14ac:dyDescent="0.25">
      <c r="A2572" s="11"/>
      <c r="B2572" s="12"/>
      <c r="C2572" s="12"/>
      <c r="D2572" s="11"/>
      <c r="E2572" s="11"/>
      <c r="F2572" s="11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22"/>
      <c r="X2572" s="22"/>
      <c r="Y2572" s="29"/>
      <c r="Z2572" s="29"/>
      <c r="AA2572" s="11"/>
      <c r="AB2572" s="11"/>
      <c r="AC2572" s="11"/>
      <c r="AD2572" s="11"/>
      <c r="AE2572" s="11"/>
      <c r="AF2572" s="11"/>
      <c r="AG2572" s="11"/>
      <c r="AH2572" s="11"/>
      <c r="AI2572" s="11"/>
      <c r="AJ2572" s="11"/>
      <c r="AK2572" s="11"/>
      <c r="AL2572" s="11"/>
      <c r="AM2572" s="11"/>
      <c r="AN2572" s="11"/>
      <c r="AO2572" s="11"/>
      <c r="AP2572" s="11"/>
      <c r="AQ2572" s="11"/>
      <c r="AR2572" s="11"/>
      <c r="AS2572" s="11"/>
      <c r="AT2572" s="11"/>
      <c r="AU2572" s="11"/>
      <c r="AV2572" s="11"/>
      <c r="AW2572" s="11"/>
      <c r="AX2572" s="11"/>
      <c r="AY2572" s="11"/>
      <c r="AZ2572" s="11"/>
      <c r="BA2572" s="11"/>
      <c r="BB2572" s="11"/>
    </row>
    <row r="2573" spans="1:54" x14ac:dyDescent="0.25">
      <c r="A2573" s="11"/>
      <c r="B2573" s="12"/>
      <c r="C2573" s="12"/>
      <c r="D2573" s="11"/>
      <c r="E2573" s="11"/>
      <c r="F2573" s="11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22"/>
      <c r="X2573" s="22"/>
      <c r="Y2573" s="29"/>
      <c r="Z2573" s="29"/>
      <c r="AA2573" s="11"/>
      <c r="AB2573" s="11"/>
      <c r="AC2573" s="11"/>
      <c r="AD2573" s="11"/>
      <c r="AE2573" s="11"/>
      <c r="AF2573" s="11"/>
      <c r="AG2573" s="11"/>
      <c r="AH2573" s="11"/>
      <c r="AI2573" s="11"/>
      <c r="AJ2573" s="11"/>
      <c r="AK2573" s="11"/>
      <c r="AL2573" s="11"/>
      <c r="AM2573" s="11"/>
      <c r="AN2573" s="11"/>
      <c r="AO2573" s="11"/>
      <c r="AP2573" s="11"/>
      <c r="AQ2573" s="11"/>
      <c r="AR2573" s="11"/>
      <c r="AS2573" s="11"/>
      <c r="AT2573" s="11"/>
      <c r="AU2573" s="11"/>
      <c r="AV2573" s="11"/>
      <c r="AW2573" s="11"/>
      <c r="AX2573" s="11"/>
      <c r="AY2573" s="11"/>
      <c r="AZ2573" s="11"/>
      <c r="BA2573" s="11"/>
      <c r="BB2573" s="11"/>
    </row>
    <row r="2574" spans="1:54" x14ac:dyDescent="0.25">
      <c r="A2574" s="11"/>
      <c r="B2574" s="12"/>
      <c r="C2574" s="12"/>
      <c r="D2574" s="11"/>
      <c r="E2574" s="11"/>
      <c r="F2574" s="11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22"/>
      <c r="X2574" s="22"/>
      <c r="Y2574" s="29"/>
      <c r="Z2574" s="29"/>
      <c r="AA2574" s="11"/>
      <c r="AB2574" s="11"/>
      <c r="AC2574" s="11"/>
      <c r="AD2574" s="11"/>
      <c r="AE2574" s="11"/>
      <c r="AF2574" s="11"/>
      <c r="AG2574" s="11"/>
      <c r="AH2574" s="11"/>
      <c r="AI2574" s="11"/>
      <c r="AJ2574" s="11"/>
      <c r="AK2574" s="11"/>
      <c r="AL2574" s="11"/>
      <c r="AM2574" s="11"/>
      <c r="AN2574" s="11"/>
      <c r="AO2574" s="11"/>
      <c r="AP2574" s="11"/>
      <c r="AQ2574" s="11"/>
      <c r="AR2574" s="11"/>
      <c r="AS2574" s="11"/>
      <c r="AT2574" s="11"/>
      <c r="AU2574" s="11"/>
      <c r="AV2574" s="11"/>
      <c r="AW2574" s="11"/>
      <c r="AX2574" s="11"/>
      <c r="AY2574" s="11"/>
      <c r="AZ2574" s="11"/>
      <c r="BA2574" s="11"/>
      <c r="BB2574" s="11"/>
    </row>
    <row r="2575" spans="1:54" x14ac:dyDescent="0.25">
      <c r="A2575" s="11"/>
      <c r="B2575" s="12"/>
      <c r="C2575" s="12"/>
      <c r="D2575" s="11"/>
      <c r="E2575" s="11"/>
      <c r="F2575" s="11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22"/>
      <c r="X2575" s="22"/>
      <c r="Y2575" s="29"/>
      <c r="Z2575" s="29"/>
      <c r="AA2575" s="11"/>
      <c r="AB2575" s="11"/>
      <c r="AC2575" s="11"/>
      <c r="AD2575" s="11"/>
      <c r="AE2575" s="11"/>
      <c r="AF2575" s="11"/>
      <c r="AG2575" s="11"/>
      <c r="AH2575" s="11"/>
      <c r="AI2575" s="11"/>
      <c r="AJ2575" s="11"/>
      <c r="AK2575" s="11"/>
      <c r="AL2575" s="11"/>
      <c r="AM2575" s="11"/>
      <c r="AN2575" s="11"/>
      <c r="AO2575" s="11"/>
      <c r="AP2575" s="11"/>
      <c r="AQ2575" s="11"/>
      <c r="AR2575" s="11"/>
      <c r="AS2575" s="11"/>
      <c r="AT2575" s="11"/>
      <c r="AU2575" s="11"/>
      <c r="AV2575" s="11"/>
      <c r="AW2575" s="11"/>
      <c r="AX2575" s="11"/>
      <c r="AY2575" s="11"/>
      <c r="AZ2575" s="11"/>
      <c r="BA2575" s="11"/>
      <c r="BB2575" s="11"/>
    </row>
    <row r="2576" spans="1:54" x14ac:dyDescent="0.25">
      <c r="A2576" s="11"/>
      <c r="B2576" s="12"/>
      <c r="C2576" s="12"/>
      <c r="D2576" s="11"/>
      <c r="E2576" s="11"/>
      <c r="F2576" s="11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22"/>
      <c r="X2576" s="22"/>
      <c r="Y2576" s="29"/>
      <c r="Z2576" s="29"/>
      <c r="AA2576" s="11"/>
      <c r="AB2576" s="11"/>
      <c r="AC2576" s="11"/>
      <c r="AD2576" s="11"/>
      <c r="AE2576" s="11"/>
      <c r="AF2576" s="11"/>
      <c r="AG2576" s="11"/>
      <c r="AH2576" s="11"/>
      <c r="AI2576" s="11"/>
      <c r="AJ2576" s="11"/>
      <c r="AK2576" s="11"/>
      <c r="AL2576" s="11"/>
      <c r="AM2576" s="11"/>
      <c r="AN2576" s="11"/>
      <c r="AO2576" s="11"/>
      <c r="AP2576" s="11"/>
      <c r="AQ2576" s="11"/>
      <c r="AR2576" s="11"/>
      <c r="AS2576" s="11"/>
      <c r="AT2576" s="11"/>
      <c r="AU2576" s="11"/>
      <c r="AV2576" s="11"/>
      <c r="AW2576" s="11"/>
      <c r="AX2576" s="11"/>
      <c r="AY2576" s="11"/>
      <c r="AZ2576" s="11"/>
      <c r="BA2576" s="11"/>
      <c r="BB2576" s="11"/>
    </row>
    <row r="2577" spans="1:54" x14ac:dyDescent="0.25">
      <c r="A2577" s="11"/>
      <c r="B2577" s="12"/>
      <c r="C2577" s="12"/>
      <c r="D2577" s="11"/>
      <c r="E2577" s="11"/>
      <c r="F2577" s="11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22"/>
      <c r="X2577" s="22"/>
      <c r="Y2577" s="29"/>
      <c r="Z2577" s="29"/>
      <c r="AA2577" s="11"/>
      <c r="AB2577" s="11"/>
      <c r="AC2577" s="11"/>
      <c r="AD2577" s="11"/>
      <c r="AE2577" s="11"/>
      <c r="AF2577" s="11"/>
      <c r="AG2577" s="11"/>
      <c r="AH2577" s="11"/>
      <c r="AI2577" s="11"/>
      <c r="AJ2577" s="11"/>
      <c r="AK2577" s="11"/>
      <c r="AL2577" s="11"/>
      <c r="AM2577" s="11"/>
      <c r="AN2577" s="11"/>
      <c r="AO2577" s="11"/>
      <c r="AP2577" s="11"/>
      <c r="AQ2577" s="11"/>
      <c r="AR2577" s="11"/>
      <c r="AS2577" s="11"/>
      <c r="AT2577" s="11"/>
      <c r="AU2577" s="11"/>
      <c r="AV2577" s="11"/>
      <c r="AW2577" s="11"/>
      <c r="AX2577" s="11"/>
      <c r="AY2577" s="11"/>
      <c r="AZ2577" s="11"/>
      <c r="BA2577" s="11"/>
      <c r="BB2577" s="11"/>
    </row>
    <row r="2578" spans="1:54" x14ac:dyDescent="0.25">
      <c r="A2578" s="11"/>
      <c r="B2578" s="12"/>
      <c r="C2578" s="12"/>
      <c r="D2578" s="11"/>
      <c r="E2578" s="11"/>
      <c r="F2578" s="11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22"/>
      <c r="X2578" s="22"/>
      <c r="Y2578" s="29"/>
      <c r="Z2578" s="29"/>
      <c r="AA2578" s="11"/>
      <c r="AB2578" s="11"/>
      <c r="AC2578" s="11"/>
      <c r="AD2578" s="11"/>
      <c r="AE2578" s="11"/>
      <c r="AF2578" s="11"/>
      <c r="AG2578" s="11"/>
      <c r="AH2578" s="11"/>
      <c r="AI2578" s="11"/>
      <c r="AJ2578" s="11"/>
      <c r="AK2578" s="11"/>
      <c r="AL2578" s="11"/>
      <c r="AM2578" s="11"/>
      <c r="AN2578" s="11"/>
      <c r="AO2578" s="11"/>
      <c r="AP2578" s="11"/>
      <c r="AQ2578" s="11"/>
      <c r="AR2578" s="11"/>
      <c r="AS2578" s="11"/>
      <c r="AT2578" s="11"/>
      <c r="AU2578" s="11"/>
      <c r="AV2578" s="11"/>
      <c r="AW2578" s="11"/>
      <c r="AX2578" s="11"/>
      <c r="AY2578" s="11"/>
      <c r="AZ2578" s="11"/>
      <c r="BA2578" s="11"/>
      <c r="BB2578" s="11"/>
    </row>
    <row r="2579" spans="1:54" x14ac:dyDescent="0.25">
      <c r="A2579" s="11"/>
      <c r="B2579" s="12"/>
      <c r="C2579" s="12"/>
      <c r="D2579" s="11"/>
      <c r="E2579" s="11"/>
      <c r="F2579" s="11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22"/>
      <c r="X2579" s="22"/>
      <c r="Y2579" s="29"/>
      <c r="Z2579" s="29"/>
      <c r="AA2579" s="11"/>
      <c r="AB2579" s="11"/>
      <c r="AC2579" s="11"/>
      <c r="AD2579" s="11"/>
      <c r="AE2579" s="11"/>
      <c r="AF2579" s="11"/>
      <c r="AG2579" s="11"/>
      <c r="AH2579" s="11"/>
      <c r="AI2579" s="11"/>
      <c r="AJ2579" s="11"/>
      <c r="AK2579" s="11"/>
      <c r="AL2579" s="11"/>
      <c r="AM2579" s="11"/>
      <c r="AN2579" s="11"/>
      <c r="AO2579" s="11"/>
      <c r="AP2579" s="11"/>
      <c r="AQ2579" s="11"/>
      <c r="AR2579" s="11"/>
      <c r="AS2579" s="11"/>
      <c r="AT2579" s="11"/>
      <c r="AU2579" s="11"/>
      <c r="AV2579" s="11"/>
      <c r="AW2579" s="11"/>
      <c r="AX2579" s="11"/>
      <c r="AY2579" s="11"/>
      <c r="AZ2579" s="11"/>
      <c r="BA2579" s="11"/>
      <c r="BB2579" s="11"/>
    </row>
    <row r="2580" spans="1:54" x14ac:dyDescent="0.25">
      <c r="A2580" s="11"/>
      <c r="B2580" s="12"/>
      <c r="C2580" s="12"/>
      <c r="D2580" s="11"/>
      <c r="E2580" s="11"/>
      <c r="F2580" s="11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22"/>
      <c r="X2580" s="22"/>
      <c r="Y2580" s="29"/>
      <c r="Z2580" s="29"/>
      <c r="AA2580" s="11"/>
      <c r="AB2580" s="11"/>
      <c r="AC2580" s="11"/>
      <c r="AD2580" s="11"/>
      <c r="AE2580" s="11"/>
      <c r="AF2580" s="11"/>
      <c r="AG2580" s="11"/>
      <c r="AH2580" s="11"/>
      <c r="AI2580" s="11"/>
      <c r="AJ2580" s="11"/>
      <c r="AK2580" s="11"/>
      <c r="AL2580" s="11"/>
      <c r="AM2580" s="11"/>
      <c r="AN2580" s="11"/>
      <c r="AO2580" s="11"/>
      <c r="AP2580" s="11"/>
      <c r="AQ2580" s="11"/>
      <c r="AR2580" s="11"/>
      <c r="AS2580" s="11"/>
      <c r="AT2580" s="11"/>
      <c r="AU2580" s="11"/>
      <c r="AV2580" s="11"/>
      <c r="AW2580" s="11"/>
      <c r="AX2580" s="11"/>
      <c r="AY2580" s="11"/>
      <c r="AZ2580" s="11"/>
      <c r="BA2580" s="11"/>
      <c r="BB2580" s="11"/>
    </row>
    <row r="2581" spans="1:54" x14ac:dyDescent="0.25">
      <c r="A2581" s="11"/>
      <c r="B2581" s="12"/>
      <c r="C2581" s="12"/>
      <c r="D2581" s="11"/>
      <c r="E2581" s="11"/>
      <c r="F2581" s="11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22"/>
      <c r="X2581" s="22"/>
      <c r="Y2581" s="29"/>
      <c r="Z2581" s="29"/>
      <c r="AA2581" s="11"/>
      <c r="AB2581" s="11"/>
      <c r="AC2581" s="11"/>
      <c r="AD2581" s="11"/>
      <c r="AE2581" s="11"/>
      <c r="AF2581" s="11"/>
      <c r="AG2581" s="11"/>
      <c r="AH2581" s="11"/>
      <c r="AI2581" s="11"/>
      <c r="AJ2581" s="11"/>
      <c r="AK2581" s="11"/>
      <c r="AL2581" s="11"/>
      <c r="AM2581" s="11"/>
      <c r="AN2581" s="11"/>
      <c r="AO2581" s="11"/>
      <c r="AP2581" s="11"/>
      <c r="AQ2581" s="11"/>
      <c r="AR2581" s="11"/>
      <c r="AS2581" s="11"/>
      <c r="AT2581" s="11"/>
      <c r="AU2581" s="11"/>
      <c r="AV2581" s="11"/>
      <c r="AW2581" s="11"/>
      <c r="AX2581" s="11"/>
      <c r="AY2581" s="11"/>
      <c r="AZ2581" s="11"/>
      <c r="BA2581" s="11"/>
      <c r="BB2581" s="11"/>
    </row>
    <row r="2582" spans="1:54" x14ac:dyDescent="0.25">
      <c r="A2582" s="11"/>
      <c r="B2582" s="12"/>
      <c r="C2582" s="12"/>
      <c r="D2582" s="11"/>
      <c r="E2582" s="11"/>
      <c r="F2582" s="11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22"/>
      <c r="X2582" s="22"/>
      <c r="Y2582" s="29"/>
      <c r="Z2582" s="29"/>
      <c r="AA2582" s="11"/>
      <c r="AB2582" s="11"/>
      <c r="AC2582" s="11"/>
      <c r="AD2582" s="11"/>
      <c r="AE2582" s="11"/>
      <c r="AF2582" s="11"/>
      <c r="AG2582" s="11"/>
      <c r="AH2582" s="11"/>
      <c r="AI2582" s="11"/>
      <c r="AJ2582" s="11"/>
      <c r="AK2582" s="11"/>
      <c r="AL2582" s="11"/>
      <c r="AM2582" s="11"/>
      <c r="AN2582" s="11"/>
      <c r="AO2582" s="11"/>
      <c r="AP2582" s="11"/>
      <c r="AQ2582" s="11"/>
      <c r="AR2582" s="11"/>
      <c r="AS2582" s="11"/>
      <c r="AT2582" s="11"/>
      <c r="AU2582" s="11"/>
      <c r="AV2582" s="11"/>
      <c r="AW2582" s="11"/>
      <c r="AX2582" s="11"/>
      <c r="AY2582" s="11"/>
      <c r="AZ2582" s="11"/>
      <c r="BA2582" s="11"/>
      <c r="BB2582" s="11"/>
    </row>
    <row r="2583" spans="1:54" x14ac:dyDescent="0.25">
      <c r="A2583" s="11"/>
      <c r="B2583" s="12"/>
      <c r="C2583" s="12"/>
      <c r="D2583" s="11"/>
      <c r="E2583" s="11"/>
      <c r="F2583" s="11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22"/>
      <c r="X2583" s="22"/>
      <c r="Y2583" s="29"/>
      <c r="Z2583" s="29"/>
      <c r="AA2583" s="11"/>
      <c r="AB2583" s="11"/>
      <c r="AC2583" s="11"/>
      <c r="AD2583" s="11"/>
      <c r="AE2583" s="11"/>
      <c r="AF2583" s="11"/>
      <c r="AG2583" s="11"/>
      <c r="AH2583" s="11"/>
      <c r="AI2583" s="11"/>
      <c r="AJ2583" s="11"/>
      <c r="AK2583" s="11"/>
      <c r="AL2583" s="11"/>
      <c r="AM2583" s="11"/>
      <c r="AN2583" s="11"/>
      <c r="AO2583" s="11"/>
      <c r="AP2583" s="11"/>
      <c r="AQ2583" s="11"/>
      <c r="AR2583" s="11"/>
      <c r="AS2583" s="11"/>
      <c r="AT2583" s="11"/>
      <c r="AU2583" s="11"/>
      <c r="AV2583" s="11"/>
      <c r="AW2583" s="11"/>
      <c r="AX2583" s="11"/>
      <c r="AY2583" s="11"/>
      <c r="AZ2583" s="11"/>
      <c r="BA2583" s="11"/>
      <c r="BB2583" s="11"/>
    </row>
    <row r="2584" spans="1:54" x14ac:dyDescent="0.25">
      <c r="A2584" s="11"/>
      <c r="B2584" s="12"/>
      <c r="C2584" s="12"/>
      <c r="D2584" s="11"/>
      <c r="E2584" s="11"/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22"/>
      <c r="X2584" s="22"/>
      <c r="Y2584" s="29"/>
      <c r="Z2584" s="29"/>
      <c r="AA2584" s="11"/>
      <c r="AB2584" s="11"/>
      <c r="AC2584" s="11"/>
      <c r="AD2584" s="11"/>
      <c r="AE2584" s="11"/>
      <c r="AF2584" s="11"/>
      <c r="AG2584" s="11"/>
      <c r="AH2584" s="11"/>
      <c r="AI2584" s="11"/>
      <c r="AJ2584" s="11"/>
      <c r="AK2584" s="11"/>
      <c r="AL2584" s="11"/>
      <c r="AM2584" s="11"/>
      <c r="AN2584" s="11"/>
      <c r="AO2584" s="11"/>
      <c r="AP2584" s="11"/>
      <c r="AQ2584" s="11"/>
      <c r="AR2584" s="11"/>
      <c r="AS2584" s="11"/>
      <c r="AT2584" s="11"/>
      <c r="AU2584" s="11"/>
      <c r="AV2584" s="11"/>
      <c r="AW2584" s="11"/>
      <c r="AX2584" s="11"/>
      <c r="AY2584" s="11"/>
      <c r="AZ2584" s="11"/>
      <c r="BA2584" s="11"/>
      <c r="BB2584" s="11"/>
    </row>
    <row r="2585" spans="1:54" x14ac:dyDescent="0.25">
      <c r="A2585" s="11"/>
      <c r="B2585" s="12"/>
      <c r="C2585" s="12"/>
      <c r="D2585" s="11"/>
      <c r="E2585" s="11"/>
      <c r="F2585" s="11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22"/>
      <c r="X2585" s="22"/>
      <c r="Y2585" s="29"/>
      <c r="Z2585" s="29"/>
      <c r="AA2585" s="11"/>
      <c r="AB2585" s="11"/>
      <c r="AC2585" s="11"/>
      <c r="AD2585" s="11"/>
      <c r="AE2585" s="11"/>
      <c r="AF2585" s="11"/>
      <c r="AG2585" s="11"/>
      <c r="AH2585" s="11"/>
      <c r="AI2585" s="11"/>
      <c r="AJ2585" s="11"/>
      <c r="AK2585" s="11"/>
      <c r="AL2585" s="11"/>
      <c r="AM2585" s="11"/>
      <c r="AN2585" s="11"/>
      <c r="AO2585" s="11"/>
      <c r="AP2585" s="11"/>
      <c r="AQ2585" s="11"/>
      <c r="AR2585" s="11"/>
      <c r="AS2585" s="11"/>
      <c r="AT2585" s="11"/>
      <c r="AU2585" s="11"/>
      <c r="AV2585" s="11"/>
      <c r="AW2585" s="11"/>
      <c r="AX2585" s="11"/>
      <c r="AY2585" s="11"/>
      <c r="AZ2585" s="11"/>
      <c r="BA2585" s="11"/>
      <c r="BB2585" s="11"/>
    </row>
    <row r="2586" spans="1:54" x14ac:dyDescent="0.25">
      <c r="A2586" s="11"/>
      <c r="B2586" s="12"/>
      <c r="C2586" s="12"/>
      <c r="D2586" s="11"/>
      <c r="E2586" s="11"/>
      <c r="F2586" s="11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22"/>
      <c r="X2586" s="22"/>
      <c r="Y2586" s="29"/>
      <c r="Z2586" s="29"/>
      <c r="AA2586" s="11"/>
      <c r="AB2586" s="11"/>
      <c r="AC2586" s="11"/>
      <c r="AD2586" s="11"/>
      <c r="AE2586" s="11"/>
      <c r="AF2586" s="11"/>
      <c r="AG2586" s="11"/>
      <c r="AH2586" s="11"/>
      <c r="AI2586" s="11"/>
      <c r="AJ2586" s="11"/>
      <c r="AK2586" s="11"/>
      <c r="AL2586" s="11"/>
      <c r="AM2586" s="11"/>
      <c r="AN2586" s="11"/>
      <c r="AO2586" s="11"/>
      <c r="AP2586" s="11"/>
      <c r="AQ2586" s="11"/>
      <c r="AR2586" s="11"/>
      <c r="AS2586" s="11"/>
      <c r="AT2586" s="11"/>
      <c r="AU2586" s="11"/>
      <c r="AV2586" s="11"/>
      <c r="AW2586" s="11"/>
      <c r="AX2586" s="11"/>
      <c r="AY2586" s="11"/>
      <c r="AZ2586" s="11"/>
      <c r="BA2586" s="11"/>
      <c r="BB2586" s="11"/>
    </row>
    <row r="2587" spans="1:54" x14ac:dyDescent="0.25">
      <c r="A2587" s="11"/>
      <c r="B2587" s="12"/>
      <c r="C2587" s="12"/>
      <c r="D2587" s="11"/>
      <c r="E2587" s="11"/>
      <c r="F2587" s="11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22"/>
      <c r="X2587" s="22"/>
      <c r="Y2587" s="29"/>
      <c r="Z2587" s="29"/>
      <c r="AA2587" s="11"/>
      <c r="AB2587" s="11"/>
      <c r="AC2587" s="11"/>
      <c r="AD2587" s="11"/>
      <c r="AE2587" s="11"/>
      <c r="AF2587" s="11"/>
      <c r="AG2587" s="11"/>
      <c r="AH2587" s="11"/>
      <c r="AI2587" s="11"/>
      <c r="AJ2587" s="11"/>
      <c r="AK2587" s="11"/>
      <c r="AL2587" s="11"/>
      <c r="AM2587" s="11"/>
      <c r="AN2587" s="11"/>
      <c r="AO2587" s="11"/>
      <c r="AP2587" s="11"/>
      <c r="AQ2587" s="11"/>
      <c r="AR2587" s="11"/>
      <c r="AS2587" s="11"/>
      <c r="AT2587" s="11"/>
      <c r="AU2587" s="11"/>
      <c r="AV2587" s="11"/>
      <c r="AW2587" s="11"/>
      <c r="AX2587" s="11"/>
      <c r="AY2587" s="11"/>
      <c r="AZ2587" s="11"/>
      <c r="BA2587" s="11"/>
      <c r="BB2587" s="11"/>
    </row>
    <row r="2588" spans="1:54" x14ac:dyDescent="0.25">
      <c r="A2588" s="11"/>
      <c r="B2588" s="12"/>
      <c r="C2588" s="12"/>
      <c r="D2588" s="11"/>
      <c r="E2588" s="11"/>
      <c r="F2588" s="11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22"/>
      <c r="X2588" s="22"/>
      <c r="Y2588" s="29"/>
      <c r="Z2588" s="29"/>
      <c r="AA2588" s="11"/>
      <c r="AB2588" s="11"/>
      <c r="AC2588" s="11"/>
      <c r="AD2588" s="11"/>
      <c r="AE2588" s="11"/>
      <c r="AF2588" s="11"/>
      <c r="AG2588" s="11"/>
      <c r="AH2588" s="11"/>
      <c r="AI2588" s="11"/>
      <c r="AJ2588" s="11"/>
      <c r="AK2588" s="11"/>
      <c r="AL2588" s="11"/>
      <c r="AM2588" s="11"/>
      <c r="AN2588" s="11"/>
      <c r="AO2588" s="11"/>
      <c r="AP2588" s="11"/>
      <c r="AQ2588" s="11"/>
      <c r="AR2588" s="11"/>
      <c r="AS2588" s="11"/>
      <c r="AT2588" s="11"/>
      <c r="AU2588" s="11"/>
      <c r="AV2588" s="11"/>
      <c r="AW2588" s="11"/>
      <c r="AX2588" s="11"/>
      <c r="AY2588" s="11"/>
      <c r="AZ2588" s="11"/>
      <c r="BA2588" s="11"/>
      <c r="BB2588" s="11"/>
    </row>
    <row r="2589" spans="1:54" x14ac:dyDescent="0.25">
      <c r="A2589" s="11"/>
      <c r="B2589" s="12"/>
      <c r="C2589" s="12"/>
      <c r="D2589" s="11"/>
      <c r="E2589" s="11"/>
      <c r="F2589" s="11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22"/>
      <c r="X2589" s="22"/>
      <c r="Y2589" s="29"/>
      <c r="Z2589" s="29"/>
      <c r="AA2589" s="11"/>
      <c r="AB2589" s="11"/>
      <c r="AC2589" s="11"/>
      <c r="AD2589" s="11"/>
      <c r="AE2589" s="11"/>
      <c r="AF2589" s="11"/>
      <c r="AG2589" s="11"/>
      <c r="AH2589" s="11"/>
      <c r="AI2589" s="11"/>
      <c r="AJ2589" s="11"/>
      <c r="AK2589" s="11"/>
      <c r="AL2589" s="11"/>
      <c r="AM2589" s="11"/>
      <c r="AN2589" s="11"/>
      <c r="AO2589" s="11"/>
      <c r="AP2589" s="11"/>
      <c r="AQ2589" s="11"/>
      <c r="AR2589" s="11"/>
      <c r="AS2589" s="11"/>
      <c r="AT2589" s="11"/>
      <c r="AU2589" s="11"/>
      <c r="AV2589" s="11"/>
      <c r="AW2589" s="11"/>
      <c r="AX2589" s="11"/>
      <c r="AY2589" s="11"/>
      <c r="AZ2589" s="11"/>
      <c r="BA2589" s="11"/>
      <c r="BB2589" s="11"/>
    </row>
    <row r="2590" spans="1:54" x14ac:dyDescent="0.25">
      <c r="A2590" s="11"/>
      <c r="B2590" s="12"/>
      <c r="C2590" s="12"/>
      <c r="D2590" s="11"/>
      <c r="E2590" s="11"/>
      <c r="F2590" s="11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22"/>
      <c r="X2590" s="22"/>
      <c r="Y2590" s="29"/>
      <c r="Z2590" s="29"/>
      <c r="AA2590" s="11"/>
      <c r="AB2590" s="11"/>
      <c r="AC2590" s="11"/>
      <c r="AD2590" s="11"/>
      <c r="AE2590" s="11"/>
      <c r="AF2590" s="11"/>
      <c r="AG2590" s="11"/>
      <c r="AH2590" s="11"/>
      <c r="AI2590" s="11"/>
      <c r="AJ2590" s="11"/>
      <c r="AK2590" s="11"/>
      <c r="AL2590" s="11"/>
      <c r="AM2590" s="11"/>
      <c r="AN2590" s="11"/>
      <c r="AO2590" s="11"/>
      <c r="AP2590" s="11"/>
      <c r="AQ2590" s="11"/>
      <c r="AR2590" s="11"/>
      <c r="AS2590" s="11"/>
      <c r="AT2590" s="11"/>
      <c r="AU2590" s="11"/>
      <c r="AV2590" s="11"/>
      <c r="AW2590" s="11"/>
      <c r="AX2590" s="11"/>
      <c r="AY2590" s="11"/>
      <c r="AZ2590" s="11"/>
      <c r="BA2590" s="11"/>
      <c r="BB2590" s="11"/>
    </row>
    <row r="2591" spans="1:54" x14ac:dyDescent="0.25">
      <c r="A2591" s="11"/>
      <c r="B2591" s="12"/>
      <c r="C2591" s="12"/>
      <c r="D2591" s="11"/>
      <c r="E2591" s="11"/>
      <c r="F2591" s="11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22"/>
      <c r="X2591" s="22"/>
      <c r="Y2591" s="29"/>
      <c r="Z2591" s="29"/>
      <c r="AA2591" s="11"/>
      <c r="AB2591" s="11"/>
      <c r="AC2591" s="11"/>
      <c r="AD2591" s="11"/>
      <c r="AE2591" s="11"/>
      <c r="AF2591" s="11"/>
      <c r="AG2591" s="11"/>
      <c r="AH2591" s="11"/>
      <c r="AI2591" s="11"/>
      <c r="AJ2591" s="11"/>
      <c r="AK2591" s="11"/>
      <c r="AL2591" s="11"/>
      <c r="AM2591" s="11"/>
      <c r="AN2591" s="11"/>
      <c r="AO2591" s="11"/>
      <c r="AP2591" s="11"/>
      <c r="AQ2591" s="11"/>
      <c r="AR2591" s="11"/>
      <c r="AS2591" s="11"/>
      <c r="AT2591" s="11"/>
      <c r="AU2591" s="11"/>
      <c r="AV2591" s="11"/>
      <c r="AW2591" s="11"/>
      <c r="AX2591" s="11"/>
      <c r="AY2591" s="11"/>
      <c r="AZ2591" s="11"/>
      <c r="BA2591" s="11"/>
      <c r="BB2591" s="11"/>
    </row>
    <row r="2592" spans="1:54" x14ac:dyDescent="0.25">
      <c r="A2592" s="11"/>
      <c r="B2592" s="12"/>
      <c r="C2592" s="12"/>
      <c r="D2592" s="11"/>
      <c r="E2592" s="11"/>
      <c r="F2592" s="11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22"/>
      <c r="X2592" s="22"/>
      <c r="Y2592" s="29"/>
      <c r="Z2592" s="29"/>
      <c r="AA2592" s="11"/>
      <c r="AB2592" s="11"/>
      <c r="AC2592" s="11"/>
      <c r="AD2592" s="11"/>
      <c r="AE2592" s="11"/>
      <c r="AF2592" s="11"/>
      <c r="AG2592" s="11"/>
      <c r="AH2592" s="11"/>
      <c r="AI2592" s="11"/>
      <c r="AJ2592" s="11"/>
      <c r="AK2592" s="11"/>
      <c r="AL2592" s="11"/>
      <c r="AM2592" s="11"/>
      <c r="AN2592" s="11"/>
      <c r="AO2592" s="11"/>
      <c r="AP2592" s="11"/>
      <c r="AQ2592" s="11"/>
      <c r="AR2592" s="11"/>
      <c r="AS2592" s="11"/>
      <c r="AT2592" s="11"/>
      <c r="AU2592" s="11"/>
      <c r="AV2592" s="11"/>
      <c r="AW2592" s="11"/>
      <c r="AX2592" s="11"/>
      <c r="AY2592" s="11"/>
      <c r="AZ2592" s="11"/>
      <c r="BA2592" s="11"/>
      <c r="BB2592" s="11"/>
    </row>
    <row r="2593" spans="1:54" x14ac:dyDescent="0.25">
      <c r="A2593" s="11"/>
      <c r="B2593" s="12"/>
      <c r="C2593" s="12"/>
      <c r="D2593" s="11"/>
      <c r="E2593" s="11"/>
      <c r="F2593" s="11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22"/>
      <c r="X2593" s="22"/>
      <c r="Y2593" s="29"/>
      <c r="Z2593" s="29"/>
      <c r="AA2593" s="11"/>
      <c r="AB2593" s="11"/>
      <c r="AC2593" s="11"/>
      <c r="AD2593" s="11"/>
      <c r="AE2593" s="11"/>
      <c r="AF2593" s="11"/>
      <c r="AG2593" s="11"/>
      <c r="AH2593" s="11"/>
      <c r="AI2593" s="11"/>
      <c r="AJ2593" s="11"/>
      <c r="AK2593" s="11"/>
      <c r="AL2593" s="11"/>
      <c r="AM2593" s="11"/>
      <c r="AN2593" s="11"/>
      <c r="AO2593" s="11"/>
      <c r="AP2593" s="11"/>
      <c r="AQ2593" s="11"/>
      <c r="AR2593" s="11"/>
      <c r="AS2593" s="11"/>
      <c r="AT2593" s="11"/>
      <c r="AU2593" s="11"/>
      <c r="AV2593" s="11"/>
      <c r="AW2593" s="11"/>
      <c r="AX2593" s="11"/>
      <c r="AY2593" s="11"/>
      <c r="AZ2593" s="11"/>
      <c r="BA2593" s="11"/>
      <c r="BB2593" s="11"/>
    </row>
    <row r="2594" spans="1:54" x14ac:dyDescent="0.25">
      <c r="A2594" s="11"/>
      <c r="B2594" s="12"/>
      <c r="C2594" s="12"/>
      <c r="D2594" s="11"/>
      <c r="E2594" s="11"/>
      <c r="F2594" s="11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22"/>
      <c r="X2594" s="22"/>
      <c r="Y2594" s="29"/>
      <c r="Z2594" s="29"/>
      <c r="AA2594" s="11"/>
      <c r="AB2594" s="11"/>
      <c r="AC2594" s="11"/>
      <c r="AD2594" s="11"/>
      <c r="AE2594" s="11"/>
      <c r="AF2594" s="11"/>
      <c r="AG2594" s="11"/>
      <c r="AH2594" s="11"/>
      <c r="AI2594" s="11"/>
      <c r="AJ2594" s="11"/>
      <c r="AK2594" s="11"/>
      <c r="AL2594" s="11"/>
      <c r="AM2594" s="11"/>
      <c r="AN2594" s="11"/>
      <c r="AO2594" s="11"/>
      <c r="AP2594" s="11"/>
      <c r="AQ2594" s="11"/>
      <c r="AR2594" s="11"/>
      <c r="AS2594" s="11"/>
      <c r="AT2594" s="11"/>
      <c r="AU2594" s="11"/>
      <c r="AV2594" s="11"/>
      <c r="AW2594" s="11"/>
      <c r="AX2594" s="11"/>
      <c r="AY2594" s="11"/>
      <c r="AZ2594" s="11"/>
      <c r="BA2594" s="11"/>
      <c r="BB2594" s="11"/>
    </row>
    <row r="2595" spans="1:54" x14ac:dyDescent="0.25">
      <c r="A2595" s="11"/>
      <c r="B2595" s="12"/>
      <c r="C2595" s="12"/>
      <c r="D2595" s="11"/>
      <c r="E2595" s="11"/>
      <c r="F2595" s="11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22"/>
      <c r="X2595" s="22"/>
      <c r="Y2595" s="29"/>
      <c r="Z2595" s="29"/>
      <c r="AA2595" s="11"/>
      <c r="AB2595" s="11"/>
      <c r="AC2595" s="11"/>
      <c r="AD2595" s="11"/>
      <c r="AE2595" s="11"/>
      <c r="AF2595" s="11"/>
      <c r="AG2595" s="11"/>
      <c r="AH2595" s="11"/>
      <c r="AI2595" s="11"/>
      <c r="AJ2595" s="11"/>
      <c r="AK2595" s="11"/>
      <c r="AL2595" s="11"/>
      <c r="AM2595" s="11"/>
      <c r="AN2595" s="11"/>
      <c r="AO2595" s="11"/>
      <c r="AP2595" s="11"/>
      <c r="AQ2595" s="11"/>
      <c r="AR2595" s="11"/>
      <c r="AS2595" s="11"/>
      <c r="AT2595" s="11"/>
      <c r="AU2595" s="11"/>
      <c r="AV2595" s="11"/>
      <c r="AW2595" s="11"/>
      <c r="AX2595" s="11"/>
      <c r="AY2595" s="11"/>
      <c r="AZ2595" s="11"/>
      <c r="BA2595" s="11"/>
      <c r="BB2595" s="11"/>
    </row>
    <row r="2596" spans="1:54" x14ac:dyDescent="0.25">
      <c r="A2596" s="11"/>
      <c r="B2596" s="12"/>
      <c r="C2596" s="12"/>
      <c r="D2596" s="11"/>
      <c r="E2596" s="11"/>
      <c r="F2596" s="11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22"/>
      <c r="X2596" s="22"/>
      <c r="Y2596" s="29"/>
      <c r="Z2596" s="29"/>
      <c r="AA2596" s="11"/>
      <c r="AB2596" s="11"/>
      <c r="AC2596" s="11"/>
      <c r="AD2596" s="11"/>
      <c r="AE2596" s="11"/>
      <c r="AF2596" s="11"/>
      <c r="AG2596" s="11"/>
      <c r="AH2596" s="11"/>
      <c r="AI2596" s="11"/>
      <c r="AJ2596" s="11"/>
      <c r="AK2596" s="11"/>
      <c r="AL2596" s="11"/>
      <c r="AM2596" s="11"/>
      <c r="AN2596" s="11"/>
      <c r="AO2596" s="11"/>
      <c r="AP2596" s="11"/>
      <c r="AQ2596" s="11"/>
      <c r="AR2596" s="11"/>
      <c r="AS2596" s="11"/>
      <c r="AT2596" s="11"/>
      <c r="AU2596" s="11"/>
      <c r="AV2596" s="11"/>
      <c r="AW2596" s="11"/>
      <c r="AX2596" s="11"/>
      <c r="AY2596" s="11"/>
      <c r="AZ2596" s="11"/>
      <c r="BA2596" s="11"/>
      <c r="BB2596" s="11"/>
    </row>
    <row r="2597" spans="1:54" x14ac:dyDescent="0.25">
      <c r="A2597" s="11"/>
      <c r="B2597" s="12"/>
      <c r="C2597" s="12"/>
      <c r="D2597" s="11"/>
      <c r="E2597" s="11"/>
      <c r="F2597" s="11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22"/>
      <c r="X2597" s="22"/>
      <c r="Y2597" s="29"/>
      <c r="Z2597" s="29"/>
      <c r="AA2597" s="11"/>
      <c r="AB2597" s="11"/>
      <c r="AC2597" s="11"/>
      <c r="AD2597" s="11"/>
      <c r="AE2597" s="11"/>
      <c r="AF2597" s="11"/>
      <c r="AG2597" s="11"/>
      <c r="AH2597" s="11"/>
      <c r="AI2597" s="11"/>
      <c r="AJ2597" s="11"/>
      <c r="AK2597" s="11"/>
      <c r="AL2597" s="11"/>
      <c r="AM2597" s="11"/>
      <c r="AN2597" s="11"/>
      <c r="AO2597" s="11"/>
      <c r="AP2597" s="11"/>
      <c r="AQ2597" s="11"/>
      <c r="AR2597" s="11"/>
      <c r="AS2597" s="11"/>
      <c r="AT2597" s="11"/>
      <c r="AU2597" s="11"/>
      <c r="AV2597" s="11"/>
      <c r="AW2597" s="11"/>
      <c r="AX2597" s="11"/>
      <c r="AY2597" s="11"/>
      <c r="AZ2597" s="11"/>
      <c r="BA2597" s="11"/>
      <c r="BB2597" s="11"/>
    </row>
    <row r="2598" spans="1:54" x14ac:dyDescent="0.25">
      <c r="A2598" s="11"/>
      <c r="B2598" s="12"/>
      <c r="C2598" s="12"/>
      <c r="D2598" s="11"/>
      <c r="E2598" s="11"/>
      <c r="F2598" s="11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22"/>
      <c r="X2598" s="22"/>
      <c r="Y2598" s="29"/>
      <c r="Z2598" s="29"/>
      <c r="AA2598" s="11"/>
      <c r="AB2598" s="11"/>
      <c r="AC2598" s="11"/>
      <c r="AD2598" s="11"/>
      <c r="AE2598" s="11"/>
      <c r="AF2598" s="11"/>
      <c r="AG2598" s="11"/>
      <c r="AH2598" s="11"/>
      <c r="AI2598" s="11"/>
      <c r="AJ2598" s="11"/>
      <c r="AK2598" s="11"/>
      <c r="AL2598" s="11"/>
      <c r="AM2598" s="11"/>
      <c r="AN2598" s="11"/>
      <c r="AO2598" s="11"/>
      <c r="AP2598" s="11"/>
      <c r="AQ2598" s="11"/>
      <c r="AR2598" s="11"/>
      <c r="AS2598" s="11"/>
      <c r="AT2598" s="11"/>
      <c r="AU2598" s="11"/>
      <c r="AV2598" s="11"/>
      <c r="AW2598" s="11"/>
      <c r="AX2598" s="11"/>
      <c r="AY2598" s="11"/>
      <c r="AZ2598" s="11"/>
      <c r="BA2598" s="11"/>
      <c r="BB2598" s="11"/>
    </row>
    <row r="2599" spans="1:54" x14ac:dyDescent="0.25">
      <c r="A2599" s="11"/>
      <c r="B2599" s="12"/>
      <c r="C2599" s="12"/>
      <c r="D2599" s="11"/>
      <c r="E2599" s="11"/>
      <c r="F2599" s="11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22"/>
      <c r="X2599" s="22"/>
      <c r="Y2599" s="29"/>
      <c r="Z2599" s="29"/>
      <c r="AA2599" s="11"/>
      <c r="AB2599" s="11"/>
      <c r="AC2599" s="11"/>
      <c r="AD2599" s="11"/>
      <c r="AE2599" s="11"/>
      <c r="AF2599" s="11"/>
      <c r="AG2599" s="11"/>
      <c r="AH2599" s="11"/>
      <c r="AI2599" s="11"/>
      <c r="AJ2599" s="11"/>
      <c r="AK2599" s="11"/>
      <c r="AL2599" s="11"/>
      <c r="AM2599" s="11"/>
      <c r="AN2599" s="11"/>
      <c r="AO2599" s="11"/>
      <c r="AP2599" s="11"/>
      <c r="AQ2599" s="11"/>
      <c r="AR2599" s="11"/>
      <c r="AS2599" s="11"/>
      <c r="AT2599" s="11"/>
      <c r="AU2599" s="11"/>
      <c r="AV2599" s="11"/>
      <c r="AW2599" s="11"/>
      <c r="AX2599" s="11"/>
      <c r="AY2599" s="11"/>
      <c r="AZ2599" s="11"/>
      <c r="BA2599" s="11"/>
      <c r="BB2599" s="11"/>
    </row>
    <row r="2600" spans="1:54" x14ac:dyDescent="0.25">
      <c r="A2600" s="11"/>
      <c r="B2600" s="12"/>
      <c r="C2600" s="12"/>
      <c r="D2600" s="11"/>
      <c r="E2600" s="11"/>
      <c r="F2600" s="11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22"/>
      <c r="X2600" s="22"/>
      <c r="Y2600" s="29"/>
      <c r="Z2600" s="29"/>
      <c r="AA2600" s="11"/>
      <c r="AB2600" s="11"/>
      <c r="AC2600" s="11"/>
      <c r="AD2600" s="11"/>
      <c r="AE2600" s="11"/>
      <c r="AF2600" s="11"/>
      <c r="AG2600" s="11"/>
      <c r="AH2600" s="11"/>
      <c r="AI2600" s="11"/>
      <c r="AJ2600" s="11"/>
      <c r="AK2600" s="11"/>
      <c r="AL2600" s="11"/>
      <c r="AM2600" s="11"/>
      <c r="AN2600" s="11"/>
      <c r="AO2600" s="11"/>
      <c r="AP2600" s="11"/>
      <c r="AQ2600" s="11"/>
      <c r="AR2600" s="11"/>
      <c r="AS2600" s="11"/>
      <c r="AT2600" s="11"/>
      <c r="AU2600" s="11"/>
      <c r="AV2600" s="11"/>
      <c r="AW2600" s="11"/>
      <c r="AX2600" s="11"/>
      <c r="AY2600" s="11"/>
      <c r="AZ2600" s="11"/>
      <c r="BA2600" s="11"/>
      <c r="BB2600" s="11"/>
    </row>
    <row r="2601" spans="1:54" x14ac:dyDescent="0.25">
      <c r="A2601" s="11"/>
      <c r="B2601" s="12"/>
      <c r="C2601" s="12"/>
      <c r="D2601" s="11"/>
      <c r="E2601" s="11"/>
      <c r="F2601" s="11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22"/>
      <c r="X2601" s="22"/>
      <c r="Y2601" s="29"/>
      <c r="Z2601" s="29"/>
      <c r="AA2601" s="11"/>
      <c r="AB2601" s="11"/>
      <c r="AC2601" s="11"/>
      <c r="AD2601" s="11"/>
      <c r="AE2601" s="11"/>
      <c r="AF2601" s="11"/>
      <c r="AG2601" s="11"/>
      <c r="AH2601" s="11"/>
      <c r="AI2601" s="11"/>
      <c r="AJ2601" s="11"/>
      <c r="AK2601" s="11"/>
      <c r="AL2601" s="11"/>
      <c r="AM2601" s="11"/>
      <c r="AN2601" s="11"/>
      <c r="AO2601" s="11"/>
      <c r="AP2601" s="11"/>
      <c r="AQ2601" s="11"/>
      <c r="AR2601" s="11"/>
      <c r="AS2601" s="11"/>
      <c r="AT2601" s="11"/>
      <c r="AU2601" s="11"/>
      <c r="AV2601" s="11"/>
      <c r="AW2601" s="11"/>
      <c r="AX2601" s="11"/>
      <c r="AY2601" s="11"/>
      <c r="AZ2601" s="11"/>
      <c r="BA2601" s="11"/>
      <c r="BB2601" s="11"/>
    </row>
    <row r="2602" spans="1:54" x14ac:dyDescent="0.25">
      <c r="A2602" s="11"/>
      <c r="B2602" s="12"/>
      <c r="C2602" s="12"/>
      <c r="D2602" s="11"/>
      <c r="E2602" s="11"/>
      <c r="F2602" s="11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22"/>
      <c r="X2602" s="22"/>
      <c r="Y2602" s="29"/>
      <c r="Z2602" s="29"/>
      <c r="AA2602" s="11"/>
      <c r="AB2602" s="11"/>
      <c r="AC2602" s="11"/>
      <c r="AD2602" s="11"/>
      <c r="AE2602" s="11"/>
      <c r="AF2602" s="11"/>
      <c r="AG2602" s="11"/>
      <c r="AH2602" s="11"/>
      <c r="AI2602" s="11"/>
      <c r="AJ2602" s="11"/>
      <c r="AK2602" s="11"/>
      <c r="AL2602" s="11"/>
      <c r="AM2602" s="11"/>
      <c r="AN2602" s="11"/>
      <c r="AO2602" s="11"/>
      <c r="AP2602" s="11"/>
      <c r="AQ2602" s="11"/>
      <c r="AR2602" s="11"/>
      <c r="AS2602" s="11"/>
      <c r="AT2602" s="11"/>
      <c r="AU2602" s="11"/>
      <c r="AV2602" s="11"/>
      <c r="AW2602" s="11"/>
      <c r="AX2602" s="11"/>
      <c r="AY2602" s="11"/>
      <c r="AZ2602" s="11"/>
      <c r="BA2602" s="11"/>
      <c r="BB2602" s="11"/>
    </row>
    <row r="2603" spans="1:54" x14ac:dyDescent="0.25">
      <c r="A2603" s="11"/>
      <c r="B2603" s="12"/>
      <c r="C2603" s="12"/>
      <c r="D2603" s="11"/>
      <c r="E2603" s="11"/>
      <c r="F2603" s="11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22"/>
      <c r="X2603" s="22"/>
      <c r="Y2603" s="29"/>
      <c r="Z2603" s="29"/>
      <c r="AA2603" s="11"/>
      <c r="AB2603" s="11"/>
      <c r="AC2603" s="11"/>
      <c r="AD2603" s="11"/>
      <c r="AE2603" s="11"/>
      <c r="AF2603" s="11"/>
      <c r="AG2603" s="11"/>
      <c r="AH2603" s="11"/>
      <c r="AI2603" s="11"/>
      <c r="AJ2603" s="11"/>
      <c r="AK2603" s="11"/>
      <c r="AL2603" s="11"/>
      <c r="AM2603" s="11"/>
      <c r="AN2603" s="11"/>
      <c r="AO2603" s="11"/>
      <c r="AP2603" s="11"/>
      <c r="AQ2603" s="11"/>
      <c r="AR2603" s="11"/>
      <c r="AS2603" s="11"/>
      <c r="AT2603" s="11"/>
      <c r="AU2603" s="11"/>
      <c r="AV2603" s="11"/>
      <c r="AW2603" s="11"/>
      <c r="AX2603" s="11"/>
      <c r="AY2603" s="11"/>
      <c r="AZ2603" s="11"/>
      <c r="BA2603" s="11"/>
      <c r="BB2603" s="11"/>
    </row>
    <row r="2604" spans="1:54" x14ac:dyDescent="0.25">
      <c r="A2604" s="11"/>
      <c r="B2604" s="12"/>
      <c r="C2604" s="12"/>
      <c r="D2604" s="11"/>
      <c r="E2604" s="11"/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22"/>
      <c r="X2604" s="22"/>
      <c r="Y2604" s="29"/>
      <c r="Z2604" s="29"/>
      <c r="AA2604" s="11"/>
      <c r="AB2604" s="11"/>
      <c r="AC2604" s="11"/>
      <c r="AD2604" s="11"/>
      <c r="AE2604" s="11"/>
      <c r="AF2604" s="11"/>
      <c r="AG2604" s="11"/>
      <c r="AH2604" s="11"/>
      <c r="AI2604" s="11"/>
      <c r="AJ2604" s="11"/>
      <c r="AK2604" s="11"/>
      <c r="AL2604" s="11"/>
      <c r="AM2604" s="11"/>
      <c r="AN2604" s="11"/>
      <c r="AO2604" s="11"/>
      <c r="AP2604" s="11"/>
      <c r="AQ2604" s="11"/>
      <c r="AR2604" s="11"/>
      <c r="AS2604" s="11"/>
      <c r="AT2604" s="11"/>
      <c r="AU2604" s="11"/>
      <c r="AV2604" s="11"/>
      <c r="AW2604" s="11"/>
      <c r="AX2604" s="11"/>
      <c r="AY2604" s="11"/>
      <c r="AZ2604" s="11"/>
      <c r="BA2604" s="11"/>
      <c r="BB2604" s="11"/>
    </row>
    <row r="2605" spans="1:54" x14ac:dyDescent="0.25">
      <c r="A2605" s="11"/>
      <c r="B2605" s="12"/>
      <c r="C2605" s="12"/>
      <c r="D2605" s="11"/>
      <c r="E2605" s="11"/>
      <c r="F2605" s="11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22"/>
      <c r="X2605" s="22"/>
      <c r="Y2605" s="29"/>
      <c r="Z2605" s="29"/>
      <c r="AA2605" s="11"/>
      <c r="AB2605" s="11"/>
      <c r="AC2605" s="11"/>
      <c r="AD2605" s="11"/>
      <c r="AE2605" s="11"/>
      <c r="AF2605" s="11"/>
      <c r="AG2605" s="11"/>
      <c r="AH2605" s="11"/>
      <c r="AI2605" s="11"/>
      <c r="AJ2605" s="11"/>
      <c r="AK2605" s="11"/>
      <c r="AL2605" s="11"/>
      <c r="AM2605" s="11"/>
      <c r="AN2605" s="11"/>
      <c r="AO2605" s="11"/>
      <c r="AP2605" s="11"/>
      <c r="AQ2605" s="11"/>
      <c r="AR2605" s="11"/>
      <c r="AS2605" s="11"/>
      <c r="AT2605" s="11"/>
      <c r="AU2605" s="11"/>
      <c r="AV2605" s="11"/>
      <c r="AW2605" s="11"/>
      <c r="AX2605" s="11"/>
      <c r="AY2605" s="11"/>
      <c r="AZ2605" s="11"/>
      <c r="BA2605" s="11"/>
      <c r="BB2605" s="11"/>
    </row>
    <row r="2606" spans="1:54" x14ac:dyDescent="0.25">
      <c r="A2606" s="11"/>
      <c r="B2606" s="12"/>
      <c r="C2606" s="12"/>
      <c r="D2606" s="11"/>
      <c r="E2606" s="11"/>
      <c r="F2606" s="11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22"/>
      <c r="X2606" s="22"/>
      <c r="Y2606" s="29"/>
      <c r="Z2606" s="29"/>
      <c r="AA2606" s="11"/>
      <c r="AB2606" s="11"/>
      <c r="AC2606" s="11"/>
      <c r="AD2606" s="11"/>
      <c r="AE2606" s="11"/>
      <c r="AF2606" s="11"/>
      <c r="AG2606" s="11"/>
      <c r="AH2606" s="11"/>
      <c r="AI2606" s="11"/>
      <c r="AJ2606" s="11"/>
      <c r="AK2606" s="11"/>
      <c r="AL2606" s="11"/>
      <c r="AM2606" s="11"/>
      <c r="AN2606" s="11"/>
      <c r="AO2606" s="11"/>
      <c r="AP2606" s="11"/>
      <c r="AQ2606" s="11"/>
      <c r="AR2606" s="11"/>
      <c r="AS2606" s="11"/>
      <c r="AT2606" s="11"/>
      <c r="AU2606" s="11"/>
      <c r="AV2606" s="11"/>
      <c r="AW2606" s="11"/>
      <c r="AX2606" s="11"/>
      <c r="AY2606" s="11"/>
      <c r="AZ2606" s="11"/>
      <c r="BA2606" s="11"/>
      <c r="BB2606" s="11"/>
    </row>
    <row r="2607" spans="1:54" x14ac:dyDescent="0.25">
      <c r="A2607" s="11"/>
      <c r="B2607" s="12"/>
      <c r="C2607" s="12"/>
      <c r="D2607" s="11"/>
      <c r="E2607" s="11"/>
      <c r="F2607" s="11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22"/>
      <c r="X2607" s="22"/>
      <c r="Y2607" s="29"/>
      <c r="Z2607" s="29"/>
      <c r="AA2607" s="11"/>
      <c r="AB2607" s="11"/>
      <c r="AC2607" s="11"/>
      <c r="AD2607" s="11"/>
      <c r="AE2607" s="11"/>
      <c r="AF2607" s="11"/>
      <c r="AG2607" s="11"/>
      <c r="AH2607" s="11"/>
      <c r="AI2607" s="11"/>
      <c r="AJ2607" s="11"/>
      <c r="AK2607" s="11"/>
      <c r="AL2607" s="11"/>
      <c r="AM2607" s="11"/>
      <c r="AN2607" s="11"/>
      <c r="AO2607" s="11"/>
      <c r="AP2607" s="11"/>
      <c r="AQ2607" s="11"/>
      <c r="AR2607" s="11"/>
      <c r="AS2607" s="11"/>
      <c r="AT2607" s="11"/>
      <c r="AU2607" s="11"/>
      <c r="AV2607" s="11"/>
      <c r="AW2607" s="11"/>
      <c r="AX2607" s="11"/>
      <c r="AY2607" s="11"/>
      <c r="AZ2607" s="11"/>
      <c r="BA2607" s="11"/>
      <c r="BB2607" s="11"/>
    </row>
    <row r="2608" spans="1:54" x14ac:dyDescent="0.25">
      <c r="A2608" s="11"/>
      <c r="B2608" s="12"/>
      <c r="C2608" s="12"/>
      <c r="D2608" s="11"/>
      <c r="E2608" s="11"/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22"/>
      <c r="X2608" s="22"/>
      <c r="Y2608" s="29"/>
      <c r="Z2608" s="29"/>
      <c r="AA2608" s="11"/>
      <c r="AB2608" s="11"/>
      <c r="AC2608" s="11"/>
      <c r="AD2608" s="11"/>
      <c r="AE2608" s="11"/>
      <c r="AF2608" s="11"/>
      <c r="AG2608" s="11"/>
      <c r="AH2608" s="11"/>
      <c r="AI2608" s="11"/>
      <c r="AJ2608" s="11"/>
      <c r="AK2608" s="11"/>
      <c r="AL2608" s="11"/>
      <c r="AM2608" s="11"/>
      <c r="AN2608" s="11"/>
      <c r="AO2608" s="11"/>
      <c r="AP2608" s="11"/>
      <c r="AQ2608" s="11"/>
      <c r="AR2608" s="11"/>
      <c r="AS2608" s="11"/>
      <c r="AT2608" s="11"/>
      <c r="AU2608" s="11"/>
      <c r="AV2608" s="11"/>
      <c r="AW2608" s="11"/>
      <c r="AX2608" s="11"/>
      <c r="AY2608" s="11"/>
      <c r="AZ2608" s="11"/>
      <c r="BA2608" s="11"/>
      <c r="BB2608" s="11"/>
    </row>
    <row r="2609" spans="1:54" x14ac:dyDescent="0.25">
      <c r="A2609" s="11"/>
      <c r="B2609" s="12"/>
      <c r="C2609" s="12"/>
      <c r="D2609" s="11"/>
      <c r="E2609" s="11"/>
      <c r="F2609" s="11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22"/>
      <c r="X2609" s="22"/>
      <c r="Y2609" s="29"/>
      <c r="Z2609" s="29"/>
      <c r="AA2609" s="11"/>
      <c r="AB2609" s="11"/>
      <c r="AC2609" s="11"/>
      <c r="AD2609" s="11"/>
      <c r="AE2609" s="11"/>
      <c r="AF2609" s="11"/>
      <c r="AG2609" s="11"/>
      <c r="AH2609" s="11"/>
      <c r="AI2609" s="11"/>
      <c r="AJ2609" s="11"/>
      <c r="AK2609" s="11"/>
      <c r="AL2609" s="11"/>
      <c r="AM2609" s="11"/>
      <c r="AN2609" s="11"/>
      <c r="AO2609" s="11"/>
      <c r="AP2609" s="11"/>
      <c r="AQ2609" s="11"/>
      <c r="AR2609" s="11"/>
      <c r="AS2609" s="11"/>
      <c r="AT2609" s="11"/>
      <c r="AU2609" s="11"/>
      <c r="AV2609" s="11"/>
      <c r="AW2609" s="11"/>
      <c r="AX2609" s="11"/>
      <c r="AY2609" s="11"/>
      <c r="AZ2609" s="11"/>
      <c r="BA2609" s="11"/>
      <c r="BB2609" s="11"/>
    </row>
    <row r="2610" spans="1:54" x14ac:dyDescent="0.25">
      <c r="A2610" s="11"/>
      <c r="B2610" s="12"/>
      <c r="C2610" s="12"/>
      <c r="D2610" s="11"/>
      <c r="E2610" s="11"/>
      <c r="F2610" s="11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22"/>
      <c r="X2610" s="22"/>
      <c r="Y2610" s="29"/>
      <c r="Z2610" s="29"/>
      <c r="AA2610" s="11"/>
      <c r="AB2610" s="11"/>
      <c r="AC2610" s="11"/>
      <c r="AD2610" s="11"/>
      <c r="AE2610" s="11"/>
      <c r="AF2610" s="11"/>
      <c r="AG2610" s="11"/>
      <c r="AH2610" s="11"/>
      <c r="AI2610" s="11"/>
      <c r="AJ2610" s="11"/>
      <c r="AK2610" s="11"/>
      <c r="AL2610" s="11"/>
      <c r="AM2610" s="11"/>
      <c r="AN2610" s="11"/>
      <c r="AO2610" s="11"/>
      <c r="AP2610" s="11"/>
      <c r="AQ2610" s="11"/>
      <c r="AR2610" s="11"/>
      <c r="AS2610" s="11"/>
      <c r="AT2610" s="11"/>
      <c r="AU2610" s="11"/>
      <c r="AV2610" s="11"/>
      <c r="AW2610" s="11"/>
      <c r="AX2610" s="11"/>
      <c r="AY2610" s="11"/>
      <c r="AZ2610" s="11"/>
      <c r="BA2610" s="11"/>
      <c r="BB2610" s="11"/>
    </row>
    <row r="2611" spans="1:54" x14ac:dyDescent="0.25">
      <c r="A2611" s="11"/>
      <c r="B2611" s="12"/>
      <c r="C2611" s="12"/>
      <c r="D2611" s="11"/>
      <c r="E2611" s="11"/>
      <c r="F2611" s="11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22"/>
      <c r="X2611" s="22"/>
      <c r="Y2611" s="29"/>
      <c r="Z2611" s="29"/>
      <c r="AA2611" s="11"/>
      <c r="AB2611" s="11"/>
      <c r="AC2611" s="11"/>
      <c r="AD2611" s="11"/>
      <c r="AE2611" s="11"/>
      <c r="AF2611" s="11"/>
      <c r="AG2611" s="11"/>
      <c r="AH2611" s="11"/>
      <c r="AI2611" s="11"/>
      <c r="AJ2611" s="11"/>
      <c r="AK2611" s="11"/>
      <c r="AL2611" s="11"/>
      <c r="AM2611" s="11"/>
      <c r="AN2611" s="11"/>
      <c r="AO2611" s="11"/>
      <c r="AP2611" s="11"/>
      <c r="AQ2611" s="11"/>
      <c r="AR2611" s="11"/>
      <c r="AS2611" s="11"/>
      <c r="AT2611" s="11"/>
      <c r="AU2611" s="11"/>
      <c r="AV2611" s="11"/>
      <c r="AW2611" s="11"/>
      <c r="AX2611" s="11"/>
      <c r="AY2611" s="11"/>
      <c r="AZ2611" s="11"/>
      <c r="BA2611" s="11"/>
      <c r="BB2611" s="11"/>
    </row>
    <row r="2612" spans="1:54" x14ac:dyDescent="0.25">
      <c r="A2612" s="11"/>
      <c r="B2612" s="12"/>
      <c r="C2612" s="12"/>
      <c r="D2612" s="11"/>
      <c r="E2612" s="11"/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22"/>
      <c r="X2612" s="22"/>
      <c r="Y2612" s="29"/>
      <c r="Z2612" s="29"/>
      <c r="AA2612" s="11"/>
      <c r="AB2612" s="11"/>
      <c r="AC2612" s="11"/>
      <c r="AD2612" s="11"/>
      <c r="AE2612" s="11"/>
      <c r="AF2612" s="11"/>
      <c r="AG2612" s="11"/>
      <c r="AH2612" s="11"/>
      <c r="AI2612" s="11"/>
      <c r="AJ2612" s="11"/>
      <c r="AK2612" s="11"/>
      <c r="AL2612" s="11"/>
      <c r="AM2612" s="11"/>
      <c r="AN2612" s="11"/>
      <c r="AO2612" s="11"/>
      <c r="AP2612" s="11"/>
      <c r="AQ2612" s="11"/>
      <c r="AR2612" s="11"/>
      <c r="AS2612" s="11"/>
      <c r="AT2612" s="11"/>
      <c r="AU2612" s="11"/>
      <c r="AV2612" s="11"/>
      <c r="AW2612" s="11"/>
      <c r="AX2612" s="11"/>
      <c r="AY2612" s="11"/>
      <c r="AZ2612" s="11"/>
      <c r="BA2612" s="11"/>
      <c r="BB2612" s="11"/>
    </row>
    <row r="2613" spans="1:54" x14ac:dyDescent="0.25">
      <c r="A2613" s="11"/>
      <c r="B2613" s="12"/>
      <c r="C2613" s="12"/>
      <c r="D2613" s="11"/>
      <c r="E2613" s="11"/>
      <c r="F2613" s="11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22"/>
      <c r="X2613" s="22"/>
      <c r="Y2613" s="29"/>
      <c r="Z2613" s="29"/>
      <c r="AA2613" s="11"/>
      <c r="AB2613" s="11"/>
      <c r="AC2613" s="11"/>
      <c r="AD2613" s="11"/>
      <c r="AE2613" s="11"/>
      <c r="AF2613" s="11"/>
      <c r="AG2613" s="11"/>
      <c r="AH2613" s="11"/>
      <c r="AI2613" s="11"/>
      <c r="AJ2613" s="11"/>
      <c r="AK2613" s="11"/>
      <c r="AL2613" s="11"/>
      <c r="AM2613" s="11"/>
      <c r="AN2613" s="11"/>
      <c r="AO2613" s="11"/>
      <c r="AP2613" s="11"/>
      <c r="AQ2613" s="11"/>
      <c r="AR2613" s="11"/>
      <c r="AS2613" s="11"/>
      <c r="AT2613" s="11"/>
      <c r="AU2613" s="11"/>
      <c r="AV2613" s="11"/>
      <c r="AW2613" s="11"/>
      <c r="AX2613" s="11"/>
      <c r="AY2613" s="11"/>
      <c r="AZ2613" s="11"/>
      <c r="BA2613" s="11"/>
      <c r="BB2613" s="11"/>
    </row>
    <row r="2614" spans="1:54" x14ac:dyDescent="0.25">
      <c r="A2614" s="11"/>
      <c r="B2614" s="12"/>
      <c r="C2614" s="12"/>
      <c r="D2614" s="11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22"/>
      <c r="X2614" s="22"/>
      <c r="Y2614" s="29"/>
      <c r="Z2614" s="29"/>
      <c r="AA2614" s="11"/>
      <c r="AB2614" s="11"/>
      <c r="AC2614" s="11"/>
      <c r="AD2614" s="11"/>
      <c r="AE2614" s="11"/>
      <c r="AF2614" s="11"/>
      <c r="AG2614" s="11"/>
      <c r="AH2614" s="11"/>
      <c r="AI2614" s="11"/>
      <c r="AJ2614" s="11"/>
      <c r="AK2614" s="11"/>
      <c r="AL2614" s="11"/>
      <c r="AM2614" s="11"/>
      <c r="AN2614" s="11"/>
      <c r="AO2614" s="11"/>
      <c r="AP2614" s="11"/>
      <c r="AQ2614" s="11"/>
      <c r="AR2614" s="11"/>
      <c r="AS2614" s="11"/>
      <c r="AT2614" s="11"/>
      <c r="AU2614" s="11"/>
      <c r="AV2614" s="11"/>
      <c r="AW2614" s="11"/>
      <c r="AX2614" s="11"/>
      <c r="AY2614" s="11"/>
      <c r="AZ2614" s="11"/>
      <c r="BA2614" s="11"/>
      <c r="BB2614" s="11"/>
    </row>
    <row r="2615" spans="1:54" x14ac:dyDescent="0.25">
      <c r="A2615" s="11"/>
      <c r="B2615" s="12"/>
      <c r="C2615" s="12"/>
      <c r="D2615" s="11"/>
      <c r="E2615" s="11"/>
      <c r="F2615" s="11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22"/>
      <c r="X2615" s="22"/>
      <c r="Y2615" s="29"/>
      <c r="Z2615" s="29"/>
      <c r="AA2615" s="11"/>
      <c r="AB2615" s="11"/>
      <c r="AC2615" s="11"/>
      <c r="AD2615" s="11"/>
      <c r="AE2615" s="11"/>
      <c r="AF2615" s="11"/>
      <c r="AG2615" s="11"/>
      <c r="AH2615" s="11"/>
      <c r="AI2615" s="11"/>
      <c r="AJ2615" s="11"/>
      <c r="AK2615" s="11"/>
      <c r="AL2615" s="11"/>
      <c r="AM2615" s="11"/>
      <c r="AN2615" s="11"/>
      <c r="AO2615" s="11"/>
      <c r="AP2615" s="11"/>
      <c r="AQ2615" s="11"/>
      <c r="AR2615" s="11"/>
      <c r="AS2615" s="11"/>
      <c r="AT2615" s="11"/>
      <c r="AU2615" s="11"/>
      <c r="AV2615" s="11"/>
      <c r="AW2615" s="11"/>
      <c r="AX2615" s="11"/>
      <c r="AY2615" s="11"/>
      <c r="AZ2615" s="11"/>
      <c r="BA2615" s="11"/>
      <c r="BB2615" s="11"/>
    </row>
    <row r="2616" spans="1:54" x14ac:dyDescent="0.25">
      <c r="A2616" s="11"/>
      <c r="B2616" s="12"/>
      <c r="C2616" s="12"/>
      <c r="D2616" s="11"/>
      <c r="E2616" s="11"/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22"/>
      <c r="X2616" s="22"/>
      <c r="Y2616" s="29"/>
      <c r="Z2616" s="29"/>
      <c r="AA2616" s="11"/>
      <c r="AB2616" s="11"/>
      <c r="AC2616" s="11"/>
      <c r="AD2616" s="11"/>
      <c r="AE2616" s="11"/>
      <c r="AF2616" s="11"/>
      <c r="AG2616" s="11"/>
      <c r="AH2616" s="11"/>
      <c r="AI2616" s="11"/>
      <c r="AJ2616" s="11"/>
      <c r="AK2616" s="11"/>
      <c r="AL2616" s="11"/>
      <c r="AM2616" s="11"/>
      <c r="AN2616" s="11"/>
      <c r="AO2616" s="11"/>
      <c r="AP2616" s="11"/>
      <c r="AQ2616" s="11"/>
      <c r="AR2616" s="11"/>
      <c r="AS2616" s="11"/>
      <c r="AT2616" s="11"/>
      <c r="AU2616" s="11"/>
      <c r="AV2616" s="11"/>
      <c r="AW2616" s="11"/>
      <c r="AX2616" s="11"/>
      <c r="AY2616" s="11"/>
      <c r="AZ2616" s="11"/>
      <c r="BA2616" s="11"/>
      <c r="BB2616" s="11"/>
    </row>
    <row r="2617" spans="1:54" x14ac:dyDescent="0.25">
      <c r="A2617" s="11"/>
      <c r="B2617" s="12"/>
      <c r="C2617" s="12"/>
      <c r="D2617" s="11"/>
      <c r="E2617" s="11"/>
      <c r="F2617" s="11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22"/>
      <c r="X2617" s="22"/>
      <c r="Y2617" s="29"/>
      <c r="Z2617" s="29"/>
      <c r="AA2617" s="11"/>
      <c r="AB2617" s="11"/>
      <c r="AC2617" s="11"/>
      <c r="AD2617" s="11"/>
      <c r="AE2617" s="11"/>
      <c r="AF2617" s="11"/>
      <c r="AG2617" s="11"/>
      <c r="AH2617" s="11"/>
      <c r="AI2617" s="11"/>
      <c r="AJ2617" s="11"/>
      <c r="AK2617" s="11"/>
      <c r="AL2617" s="11"/>
      <c r="AM2617" s="11"/>
      <c r="AN2617" s="11"/>
      <c r="AO2617" s="11"/>
      <c r="AP2617" s="11"/>
      <c r="AQ2617" s="11"/>
      <c r="AR2617" s="11"/>
      <c r="AS2617" s="11"/>
      <c r="AT2617" s="11"/>
      <c r="AU2617" s="11"/>
      <c r="AV2617" s="11"/>
      <c r="AW2617" s="11"/>
      <c r="AX2617" s="11"/>
      <c r="AY2617" s="11"/>
      <c r="AZ2617" s="11"/>
      <c r="BA2617" s="11"/>
      <c r="BB2617" s="11"/>
    </row>
    <row r="2618" spans="1:54" x14ac:dyDescent="0.25">
      <c r="A2618" s="11"/>
      <c r="B2618" s="12"/>
      <c r="C2618" s="12"/>
      <c r="D2618" s="11"/>
      <c r="E2618" s="11"/>
      <c r="F2618" s="11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22"/>
      <c r="X2618" s="22"/>
      <c r="Y2618" s="29"/>
      <c r="Z2618" s="29"/>
      <c r="AA2618" s="11"/>
      <c r="AB2618" s="11"/>
      <c r="AC2618" s="11"/>
      <c r="AD2618" s="11"/>
      <c r="AE2618" s="11"/>
      <c r="AF2618" s="11"/>
      <c r="AG2618" s="11"/>
      <c r="AH2618" s="11"/>
      <c r="AI2618" s="11"/>
      <c r="AJ2618" s="11"/>
      <c r="AK2618" s="11"/>
      <c r="AL2618" s="11"/>
      <c r="AM2618" s="11"/>
      <c r="AN2618" s="11"/>
      <c r="AO2618" s="11"/>
      <c r="AP2618" s="11"/>
      <c r="AQ2618" s="11"/>
      <c r="AR2618" s="11"/>
      <c r="AS2618" s="11"/>
      <c r="AT2618" s="11"/>
      <c r="AU2618" s="11"/>
      <c r="AV2618" s="11"/>
      <c r="AW2618" s="11"/>
      <c r="AX2618" s="11"/>
      <c r="AY2618" s="11"/>
      <c r="AZ2618" s="11"/>
      <c r="BA2618" s="11"/>
      <c r="BB2618" s="11"/>
    </row>
    <row r="2619" spans="1:54" x14ac:dyDescent="0.25">
      <c r="A2619" s="11"/>
      <c r="B2619" s="12"/>
      <c r="C2619" s="12"/>
      <c r="D2619" s="11"/>
      <c r="E2619" s="11"/>
      <c r="F2619" s="11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22"/>
      <c r="X2619" s="22"/>
      <c r="Y2619" s="29"/>
      <c r="Z2619" s="29"/>
      <c r="AA2619" s="11"/>
      <c r="AB2619" s="11"/>
      <c r="AC2619" s="11"/>
      <c r="AD2619" s="11"/>
      <c r="AE2619" s="11"/>
      <c r="AF2619" s="11"/>
      <c r="AG2619" s="11"/>
      <c r="AH2619" s="11"/>
      <c r="AI2619" s="11"/>
      <c r="AJ2619" s="11"/>
      <c r="AK2619" s="11"/>
      <c r="AL2619" s="11"/>
      <c r="AM2619" s="11"/>
      <c r="AN2619" s="11"/>
      <c r="AO2619" s="11"/>
      <c r="AP2619" s="11"/>
      <c r="AQ2619" s="11"/>
      <c r="AR2619" s="11"/>
      <c r="AS2619" s="11"/>
      <c r="AT2619" s="11"/>
      <c r="AU2619" s="11"/>
      <c r="AV2619" s="11"/>
      <c r="AW2619" s="11"/>
      <c r="AX2619" s="11"/>
      <c r="AY2619" s="11"/>
      <c r="AZ2619" s="11"/>
      <c r="BA2619" s="11"/>
      <c r="BB2619" s="11"/>
    </row>
    <row r="2620" spans="1:54" x14ac:dyDescent="0.25">
      <c r="A2620" s="11"/>
      <c r="B2620" s="12"/>
      <c r="C2620" s="12"/>
      <c r="D2620" s="11"/>
      <c r="E2620" s="11"/>
      <c r="F2620" s="11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22"/>
      <c r="X2620" s="22"/>
      <c r="Y2620" s="29"/>
      <c r="Z2620" s="29"/>
      <c r="AA2620" s="11"/>
      <c r="AB2620" s="11"/>
      <c r="AC2620" s="11"/>
      <c r="AD2620" s="11"/>
      <c r="AE2620" s="11"/>
      <c r="AF2620" s="11"/>
      <c r="AG2620" s="11"/>
      <c r="AH2620" s="11"/>
      <c r="AI2620" s="11"/>
      <c r="AJ2620" s="11"/>
      <c r="AK2620" s="11"/>
      <c r="AL2620" s="11"/>
      <c r="AM2620" s="11"/>
      <c r="AN2620" s="11"/>
      <c r="AO2620" s="11"/>
      <c r="AP2620" s="11"/>
      <c r="AQ2620" s="11"/>
      <c r="AR2620" s="11"/>
      <c r="AS2620" s="11"/>
      <c r="AT2620" s="11"/>
      <c r="AU2620" s="11"/>
      <c r="AV2620" s="11"/>
      <c r="AW2620" s="11"/>
      <c r="AX2620" s="11"/>
      <c r="AY2620" s="11"/>
      <c r="AZ2620" s="11"/>
      <c r="BA2620" s="11"/>
      <c r="BB2620" s="11"/>
    </row>
    <row r="2621" spans="1:54" x14ac:dyDescent="0.25">
      <c r="A2621" s="11"/>
      <c r="B2621" s="12"/>
      <c r="C2621" s="12"/>
      <c r="D2621" s="11"/>
      <c r="E2621" s="11"/>
      <c r="F2621" s="11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22"/>
      <c r="X2621" s="22"/>
      <c r="Y2621" s="29"/>
      <c r="Z2621" s="29"/>
      <c r="AA2621" s="11"/>
      <c r="AB2621" s="11"/>
      <c r="AC2621" s="11"/>
      <c r="AD2621" s="11"/>
      <c r="AE2621" s="11"/>
      <c r="AF2621" s="11"/>
      <c r="AG2621" s="11"/>
      <c r="AH2621" s="11"/>
      <c r="AI2621" s="11"/>
      <c r="AJ2621" s="11"/>
      <c r="AK2621" s="11"/>
      <c r="AL2621" s="11"/>
      <c r="AM2621" s="11"/>
      <c r="AN2621" s="11"/>
      <c r="AO2621" s="11"/>
      <c r="AP2621" s="11"/>
      <c r="AQ2621" s="11"/>
      <c r="AR2621" s="11"/>
      <c r="AS2621" s="11"/>
      <c r="AT2621" s="11"/>
      <c r="AU2621" s="11"/>
      <c r="AV2621" s="11"/>
      <c r="AW2621" s="11"/>
      <c r="AX2621" s="11"/>
      <c r="AY2621" s="11"/>
      <c r="AZ2621" s="11"/>
      <c r="BA2621" s="11"/>
      <c r="BB2621" s="11"/>
    </row>
    <row r="2622" spans="1:54" x14ac:dyDescent="0.25">
      <c r="A2622" s="11"/>
      <c r="B2622" s="12"/>
      <c r="C2622" s="12"/>
      <c r="D2622" s="11"/>
      <c r="E2622" s="11"/>
      <c r="F2622" s="11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22"/>
      <c r="X2622" s="22"/>
      <c r="Y2622" s="29"/>
      <c r="Z2622" s="29"/>
      <c r="AA2622" s="11"/>
      <c r="AB2622" s="11"/>
      <c r="AC2622" s="11"/>
      <c r="AD2622" s="11"/>
      <c r="AE2622" s="11"/>
      <c r="AF2622" s="11"/>
      <c r="AG2622" s="11"/>
      <c r="AH2622" s="11"/>
      <c r="AI2622" s="11"/>
      <c r="AJ2622" s="11"/>
      <c r="AK2622" s="11"/>
      <c r="AL2622" s="11"/>
      <c r="AM2622" s="11"/>
      <c r="AN2622" s="11"/>
      <c r="AO2622" s="11"/>
      <c r="AP2622" s="11"/>
      <c r="AQ2622" s="11"/>
      <c r="AR2622" s="11"/>
      <c r="AS2622" s="11"/>
      <c r="AT2622" s="11"/>
      <c r="AU2622" s="11"/>
      <c r="AV2622" s="11"/>
      <c r="AW2622" s="11"/>
      <c r="AX2622" s="11"/>
      <c r="AY2622" s="11"/>
      <c r="AZ2622" s="11"/>
      <c r="BA2622" s="11"/>
      <c r="BB2622" s="11"/>
    </row>
    <row r="2623" spans="1:54" x14ac:dyDescent="0.25">
      <c r="A2623" s="11"/>
      <c r="B2623" s="12"/>
      <c r="C2623" s="12"/>
      <c r="D2623" s="11"/>
      <c r="E2623" s="11"/>
      <c r="F2623" s="11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22"/>
      <c r="X2623" s="22"/>
      <c r="Y2623" s="29"/>
      <c r="Z2623" s="29"/>
      <c r="AA2623" s="11"/>
      <c r="AB2623" s="11"/>
      <c r="AC2623" s="11"/>
      <c r="AD2623" s="11"/>
      <c r="AE2623" s="11"/>
      <c r="AF2623" s="11"/>
      <c r="AG2623" s="11"/>
      <c r="AH2623" s="11"/>
      <c r="AI2623" s="11"/>
      <c r="AJ2623" s="11"/>
      <c r="AK2623" s="11"/>
      <c r="AL2623" s="11"/>
      <c r="AM2623" s="11"/>
      <c r="AN2623" s="11"/>
      <c r="AO2623" s="11"/>
      <c r="AP2623" s="11"/>
      <c r="AQ2623" s="11"/>
      <c r="AR2623" s="11"/>
      <c r="AS2623" s="11"/>
      <c r="AT2623" s="11"/>
      <c r="AU2623" s="11"/>
      <c r="AV2623" s="11"/>
      <c r="AW2623" s="11"/>
      <c r="AX2623" s="11"/>
      <c r="AY2623" s="11"/>
      <c r="AZ2623" s="11"/>
      <c r="BA2623" s="11"/>
      <c r="BB2623" s="11"/>
    </row>
    <row r="2624" spans="1:54" x14ac:dyDescent="0.25">
      <c r="A2624" s="11"/>
      <c r="B2624" s="12"/>
      <c r="C2624" s="12"/>
      <c r="D2624" s="11"/>
      <c r="E2624" s="11"/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22"/>
      <c r="X2624" s="22"/>
      <c r="Y2624" s="29"/>
      <c r="Z2624" s="29"/>
      <c r="AA2624" s="11"/>
      <c r="AB2624" s="11"/>
      <c r="AC2624" s="11"/>
      <c r="AD2624" s="11"/>
      <c r="AE2624" s="11"/>
      <c r="AF2624" s="11"/>
      <c r="AG2624" s="11"/>
      <c r="AH2624" s="11"/>
      <c r="AI2624" s="11"/>
      <c r="AJ2624" s="11"/>
      <c r="AK2624" s="11"/>
      <c r="AL2624" s="11"/>
      <c r="AM2624" s="11"/>
      <c r="AN2624" s="11"/>
      <c r="AO2624" s="11"/>
      <c r="AP2624" s="11"/>
      <c r="AQ2624" s="11"/>
      <c r="AR2624" s="11"/>
      <c r="AS2624" s="11"/>
      <c r="AT2624" s="11"/>
      <c r="AU2624" s="11"/>
      <c r="AV2624" s="11"/>
      <c r="AW2624" s="11"/>
      <c r="AX2624" s="11"/>
      <c r="AY2624" s="11"/>
      <c r="AZ2624" s="11"/>
      <c r="BA2624" s="11"/>
      <c r="BB2624" s="11"/>
    </row>
    <row r="2625" spans="1:54" x14ac:dyDescent="0.25">
      <c r="A2625" s="11"/>
      <c r="B2625" s="12"/>
      <c r="C2625" s="12"/>
      <c r="D2625" s="11"/>
      <c r="E2625" s="11"/>
      <c r="F2625" s="11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22"/>
      <c r="X2625" s="22"/>
      <c r="Y2625" s="29"/>
      <c r="Z2625" s="29"/>
      <c r="AA2625" s="11"/>
      <c r="AB2625" s="11"/>
      <c r="AC2625" s="11"/>
      <c r="AD2625" s="11"/>
      <c r="AE2625" s="11"/>
      <c r="AF2625" s="11"/>
      <c r="AG2625" s="11"/>
      <c r="AH2625" s="11"/>
      <c r="AI2625" s="11"/>
      <c r="AJ2625" s="11"/>
      <c r="AK2625" s="11"/>
      <c r="AL2625" s="11"/>
      <c r="AM2625" s="11"/>
      <c r="AN2625" s="11"/>
      <c r="AO2625" s="11"/>
      <c r="AP2625" s="11"/>
      <c r="AQ2625" s="11"/>
      <c r="AR2625" s="11"/>
      <c r="AS2625" s="11"/>
      <c r="AT2625" s="11"/>
      <c r="AU2625" s="11"/>
      <c r="AV2625" s="11"/>
      <c r="AW2625" s="11"/>
      <c r="AX2625" s="11"/>
      <c r="AY2625" s="11"/>
      <c r="AZ2625" s="11"/>
      <c r="BA2625" s="11"/>
      <c r="BB2625" s="11"/>
    </row>
    <row r="2626" spans="1:54" x14ac:dyDescent="0.25">
      <c r="A2626" s="11"/>
      <c r="B2626" s="12"/>
      <c r="C2626" s="12"/>
      <c r="D2626" s="11"/>
      <c r="E2626" s="11"/>
      <c r="F2626" s="11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22"/>
      <c r="X2626" s="22"/>
      <c r="Y2626" s="29"/>
      <c r="Z2626" s="29"/>
      <c r="AA2626" s="11"/>
      <c r="AB2626" s="11"/>
      <c r="AC2626" s="11"/>
      <c r="AD2626" s="11"/>
      <c r="AE2626" s="11"/>
      <c r="AF2626" s="11"/>
      <c r="AG2626" s="11"/>
      <c r="AH2626" s="11"/>
      <c r="AI2626" s="11"/>
      <c r="AJ2626" s="11"/>
      <c r="AK2626" s="11"/>
      <c r="AL2626" s="11"/>
      <c r="AM2626" s="11"/>
      <c r="AN2626" s="11"/>
      <c r="AO2626" s="11"/>
      <c r="AP2626" s="11"/>
      <c r="AQ2626" s="11"/>
      <c r="AR2626" s="11"/>
      <c r="AS2626" s="11"/>
      <c r="AT2626" s="11"/>
      <c r="AU2626" s="11"/>
      <c r="AV2626" s="11"/>
      <c r="AW2626" s="11"/>
      <c r="AX2626" s="11"/>
      <c r="AY2626" s="11"/>
      <c r="AZ2626" s="11"/>
      <c r="BA2626" s="11"/>
      <c r="BB2626" s="11"/>
    </row>
    <row r="2627" spans="1:54" x14ac:dyDescent="0.25">
      <c r="A2627" s="11"/>
      <c r="B2627" s="12"/>
      <c r="C2627" s="12"/>
      <c r="D2627" s="11"/>
      <c r="E2627" s="11"/>
      <c r="F2627" s="11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22"/>
      <c r="X2627" s="22"/>
      <c r="Y2627" s="29"/>
      <c r="Z2627" s="29"/>
      <c r="AA2627" s="11"/>
      <c r="AB2627" s="11"/>
      <c r="AC2627" s="11"/>
      <c r="AD2627" s="11"/>
      <c r="AE2627" s="11"/>
      <c r="AF2627" s="11"/>
      <c r="AG2627" s="11"/>
      <c r="AH2627" s="11"/>
      <c r="AI2627" s="11"/>
      <c r="AJ2627" s="11"/>
      <c r="AK2627" s="11"/>
      <c r="AL2627" s="11"/>
      <c r="AM2627" s="11"/>
      <c r="AN2627" s="11"/>
      <c r="AO2627" s="11"/>
      <c r="AP2627" s="11"/>
      <c r="AQ2627" s="11"/>
      <c r="AR2627" s="11"/>
      <c r="AS2627" s="11"/>
      <c r="AT2627" s="11"/>
      <c r="AU2627" s="11"/>
      <c r="AV2627" s="11"/>
      <c r="AW2627" s="11"/>
      <c r="AX2627" s="11"/>
      <c r="AY2627" s="11"/>
      <c r="AZ2627" s="11"/>
      <c r="BA2627" s="11"/>
      <c r="BB2627" s="11"/>
    </row>
    <row r="2628" spans="1:54" x14ac:dyDescent="0.25">
      <c r="A2628" s="11"/>
      <c r="B2628" s="12"/>
      <c r="C2628" s="12"/>
      <c r="D2628" s="11"/>
      <c r="E2628" s="11"/>
      <c r="F2628" s="11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22"/>
      <c r="X2628" s="22"/>
      <c r="Y2628" s="29"/>
      <c r="Z2628" s="29"/>
      <c r="AA2628" s="11"/>
      <c r="AB2628" s="11"/>
      <c r="AC2628" s="11"/>
      <c r="AD2628" s="11"/>
      <c r="AE2628" s="11"/>
      <c r="AF2628" s="11"/>
      <c r="AG2628" s="11"/>
      <c r="AH2628" s="11"/>
      <c r="AI2628" s="11"/>
      <c r="AJ2628" s="11"/>
      <c r="AK2628" s="11"/>
      <c r="AL2628" s="11"/>
      <c r="AM2628" s="11"/>
      <c r="AN2628" s="11"/>
      <c r="AO2628" s="11"/>
      <c r="AP2628" s="11"/>
      <c r="AQ2628" s="11"/>
      <c r="AR2628" s="11"/>
      <c r="AS2628" s="11"/>
      <c r="AT2628" s="11"/>
      <c r="AU2628" s="11"/>
      <c r="AV2628" s="11"/>
      <c r="AW2628" s="11"/>
      <c r="AX2628" s="11"/>
      <c r="AY2628" s="11"/>
      <c r="AZ2628" s="11"/>
      <c r="BA2628" s="11"/>
      <c r="BB2628" s="11"/>
    </row>
    <row r="2629" spans="1:54" x14ac:dyDescent="0.25">
      <c r="A2629" s="11"/>
      <c r="B2629" s="12"/>
      <c r="C2629" s="12"/>
      <c r="D2629" s="11"/>
      <c r="E2629" s="11"/>
      <c r="F2629" s="11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22"/>
      <c r="X2629" s="22"/>
      <c r="Y2629" s="29"/>
      <c r="Z2629" s="29"/>
      <c r="AA2629" s="11"/>
      <c r="AB2629" s="11"/>
      <c r="AC2629" s="11"/>
      <c r="AD2629" s="11"/>
      <c r="AE2629" s="11"/>
      <c r="AF2629" s="11"/>
      <c r="AG2629" s="11"/>
      <c r="AH2629" s="11"/>
      <c r="AI2629" s="11"/>
      <c r="AJ2629" s="11"/>
      <c r="AK2629" s="11"/>
      <c r="AL2629" s="11"/>
      <c r="AM2629" s="11"/>
      <c r="AN2629" s="11"/>
      <c r="AO2629" s="11"/>
      <c r="AP2629" s="11"/>
      <c r="AQ2629" s="11"/>
      <c r="AR2629" s="11"/>
      <c r="AS2629" s="11"/>
      <c r="AT2629" s="11"/>
      <c r="AU2629" s="11"/>
      <c r="AV2629" s="11"/>
      <c r="AW2629" s="11"/>
      <c r="AX2629" s="11"/>
      <c r="AY2629" s="11"/>
      <c r="AZ2629" s="11"/>
      <c r="BA2629" s="11"/>
      <c r="BB2629" s="11"/>
    </row>
    <row r="2630" spans="1:54" x14ac:dyDescent="0.25">
      <c r="A2630" s="11"/>
      <c r="B2630" s="12"/>
      <c r="C2630" s="12"/>
      <c r="D2630" s="11"/>
      <c r="E2630" s="11"/>
      <c r="F2630" s="11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22"/>
      <c r="X2630" s="22"/>
      <c r="Y2630" s="29"/>
      <c r="Z2630" s="29"/>
      <c r="AA2630" s="11"/>
      <c r="AB2630" s="11"/>
      <c r="AC2630" s="11"/>
      <c r="AD2630" s="11"/>
      <c r="AE2630" s="11"/>
      <c r="AF2630" s="11"/>
      <c r="AG2630" s="11"/>
      <c r="AH2630" s="11"/>
      <c r="AI2630" s="11"/>
      <c r="AJ2630" s="11"/>
      <c r="AK2630" s="11"/>
      <c r="AL2630" s="11"/>
      <c r="AM2630" s="11"/>
      <c r="AN2630" s="11"/>
      <c r="AO2630" s="11"/>
      <c r="AP2630" s="11"/>
      <c r="AQ2630" s="11"/>
      <c r="AR2630" s="11"/>
      <c r="AS2630" s="11"/>
      <c r="AT2630" s="11"/>
      <c r="AU2630" s="11"/>
      <c r="AV2630" s="11"/>
      <c r="AW2630" s="11"/>
      <c r="AX2630" s="11"/>
      <c r="AY2630" s="11"/>
      <c r="AZ2630" s="11"/>
      <c r="BA2630" s="11"/>
      <c r="BB2630" s="11"/>
    </row>
    <row r="2631" spans="1:54" x14ac:dyDescent="0.25">
      <c r="A2631" s="11"/>
      <c r="B2631" s="12"/>
      <c r="C2631" s="12"/>
      <c r="D2631" s="11"/>
      <c r="E2631" s="11"/>
      <c r="F2631" s="11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22"/>
      <c r="X2631" s="22"/>
      <c r="Y2631" s="29"/>
      <c r="Z2631" s="29"/>
      <c r="AA2631" s="11"/>
      <c r="AB2631" s="11"/>
      <c r="AC2631" s="11"/>
      <c r="AD2631" s="11"/>
      <c r="AE2631" s="11"/>
      <c r="AF2631" s="11"/>
      <c r="AG2631" s="11"/>
      <c r="AH2631" s="11"/>
      <c r="AI2631" s="11"/>
      <c r="AJ2631" s="11"/>
      <c r="AK2631" s="11"/>
      <c r="AL2631" s="11"/>
      <c r="AM2631" s="11"/>
      <c r="AN2631" s="11"/>
      <c r="AO2631" s="11"/>
      <c r="AP2631" s="11"/>
      <c r="AQ2631" s="11"/>
      <c r="AR2631" s="11"/>
      <c r="AS2631" s="11"/>
      <c r="AT2631" s="11"/>
      <c r="AU2631" s="11"/>
      <c r="AV2631" s="11"/>
      <c r="AW2631" s="11"/>
      <c r="AX2631" s="11"/>
      <c r="AY2631" s="11"/>
      <c r="AZ2631" s="11"/>
      <c r="BA2631" s="11"/>
      <c r="BB2631" s="11"/>
    </row>
    <row r="2632" spans="1:54" x14ac:dyDescent="0.25">
      <c r="A2632" s="11"/>
      <c r="B2632" s="12"/>
      <c r="C2632" s="12"/>
      <c r="D2632" s="11"/>
      <c r="E2632" s="11"/>
      <c r="F2632" s="11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22"/>
      <c r="X2632" s="22"/>
      <c r="Y2632" s="29"/>
      <c r="Z2632" s="29"/>
      <c r="AA2632" s="11"/>
      <c r="AB2632" s="11"/>
      <c r="AC2632" s="11"/>
      <c r="AD2632" s="11"/>
      <c r="AE2632" s="11"/>
      <c r="AF2632" s="11"/>
      <c r="AG2632" s="11"/>
      <c r="AH2632" s="11"/>
      <c r="AI2632" s="11"/>
      <c r="AJ2632" s="11"/>
      <c r="AK2632" s="11"/>
      <c r="AL2632" s="11"/>
      <c r="AM2632" s="11"/>
      <c r="AN2632" s="11"/>
      <c r="AO2632" s="11"/>
      <c r="AP2632" s="11"/>
      <c r="AQ2632" s="11"/>
      <c r="AR2632" s="11"/>
      <c r="AS2632" s="11"/>
      <c r="AT2632" s="11"/>
      <c r="AU2632" s="11"/>
      <c r="AV2632" s="11"/>
      <c r="AW2632" s="11"/>
      <c r="AX2632" s="11"/>
      <c r="AY2632" s="11"/>
      <c r="AZ2632" s="11"/>
      <c r="BA2632" s="11"/>
      <c r="BB2632" s="11"/>
    </row>
    <row r="2633" spans="1:54" x14ac:dyDescent="0.25">
      <c r="A2633" s="11"/>
      <c r="B2633" s="12"/>
      <c r="C2633" s="12"/>
      <c r="D2633" s="11"/>
      <c r="E2633" s="11"/>
      <c r="F2633" s="11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22"/>
      <c r="X2633" s="22"/>
      <c r="Y2633" s="29"/>
      <c r="Z2633" s="29"/>
      <c r="AA2633" s="11"/>
      <c r="AB2633" s="11"/>
      <c r="AC2633" s="11"/>
      <c r="AD2633" s="11"/>
      <c r="AE2633" s="11"/>
      <c r="AF2633" s="11"/>
      <c r="AG2633" s="11"/>
      <c r="AH2633" s="11"/>
      <c r="AI2633" s="11"/>
      <c r="AJ2633" s="11"/>
      <c r="AK2633" s="11"/>
      <c r="AL2633" s="11"/>
      <c r="AM2633" s="11"/>
      <c r="AN2633" s="11"/>
      <c r="AO2633" s="11"/>
      <c r="AP2633" s="11"/>
      <c r="AQ2633" s="11"/>
      <c r="AR2633" s="11"/>
      <c r="AS2633" s="11"/>
      <c r="AT2633" s="11"/>
      <c r="AU2633" s="11"/>
      <c r="AV2633" s="11"/>
      <c r="AW2633" s="11"/>
      <c r="AX2633" s="11"/>
      <c r="AY2633" s="11"/>
      <c r="AZ2633" s="11"/>
      <c r="BA2633" s="11"/>
      <c r="BB2633" s="11"/>
    </row>
    <row r="2634" spans="1:54" x14ac:dyDescent="0.25">
      <c r="A2634" s="11"/>
      <c r="B2634" s="12"/>
      <c r="C2634" s="12"/>
      <c r="D2634" s="11"/>
      <c r="E2634" s="11"/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22"/>
      <c r="X2634" s="22"/>
      <c r="Y2634" s="29"/>
      <c r="Z2634" s="29"/>
      <c r="AA2634" s="11"/>
      <c r="AB2634" s="11"/>
      <c r="AC2634" s="11"/>
      <c r="AD2634" s="11"/>
      <c r="AE2634" s="11"/>
      <c r="AF2634" s="11"/>
      <c r="AG2634" s="11"/>
      <c r="AH2634" s="11"/>
      <c r="AI2634" s="11"/>
      <c r="AJ2634" s="11"/>
      <c r="AK2634" s="11"/>
      <c r="AL2634" s="11"/>
      <c r="AM2634" s="11"/>
      <c r="AN2634" s="11"/>
      <c r="AO2634" s="11"/>
      <c r="AP2634" s="11"/>
      <c r="AQ2634" s="11"/>
      <c r="AR2634" s="11"/>
      <c r="AS2634" s="11"/>
      <c r="AT2634" s="11"/>
      <c r="AU2634" s="11"/>
      <c r="AV2634" s="11"/>
      <c r="AW2634" s="11"/>
      <c r="AX2634" s="11"/>
      <c r="AY2634" s="11"/>
      <c r="AZ2634" s="11"/>
      <c r="BA2634" s="11"/>
      <c r="BB2634" s="11"/>
    </row>
    <row r="2635" spans="1:54" x14ac:dyDescent="0.25">
      <c r="A2635" s="11"/>
      <c r="B2635" s="12"/>
      <c r="C2635" s="12"/>
      <c r="D2635" s="11"/>
      <c r="E2635" s="11"/>
      <c r="F2635" s="11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22"/>
      <c r="X2635" s="22"/>
      <c r="Y2635" s="29"/>
      <c r="Z2635" s="29"/>
      <c r="AA2635" s="11"/>
      <c r="AB2635" s="11"/>
      <c r="AC2635" s="11"/>
      <c r="AD2635" s="11"/>
      <c r="AE2635" s="11"/>
      <c r="AF2635" s="11"/>
      <c r="AG2635" s="11"/>
      <c r="AH2635" s="11"/>
      <c r="AI2635" s="11"/>
      <c r="AJ2635" s="11"/>
      <c r="AK2635" s="11"/>
      <c r="AL2635" s="11"/>
      <c r="AM2635" s="11"/>
      <c r="AN2635" s="11"/>
      <c r="AO2635" s="11"/>
      <c r="AP2635" s="11"/>
      <c r="AQ2635" s="11"/>
      <c r="AR2635" s="11"/>
      <c r="AS2635" s="11"/>
      <c r="AT2635" s="11"/>
      <c r="AU2635" s="11"/>
      <c r="AV2635" s="11"/>
      <c r="AW2635" s="11"/>
      <c r="AX2635" s="11"/>
      <c r="AY2635" s="11"/>
      <c r="AZ2635" s="11"/>
      <c r="BA2635" s="11"/>
      <c r="BB2635" s="11"/>
    </row>
    <row r="2636" spans="1:54" x14ac:dyDescent="0.25">
      <c r="A2636" s="11"/>
      <c r="B2636" s="12"/>
      <c r="C2636" s="12"/>
      <c r="D2636" s="11"/>
      <c r="E2636" s="11"/>
      <c r="F2636" s="11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22"/>
      <c r="X2636" s="22"/>
      <c r="Y2636" s="29"/>
      <c r="Z2636" s="29"/>
      <c r="AA2636" s="11"/>
      <c r="AB2636" s="11"/>
      <c r="AC2636" s="11"/>
      <c r="AD2636" s="11"/>
      <c r="AE2636" s="11"/>
      <c r="AF2636" s="11"/>
      <c r="AG2636" s="11"/>
      <c r="AH2636" s="11"/>
      <c r="AI2636" s="11"/>
      <c r="AJ2636" s="11"/>
      <c r="AK2636" s="11"/>
      <c r="AL2636" s="11"/>
      <c r="AM2636" s="11"/>
      <c r="AN2636" s="11"/>
      <c r="AO2636" s="11"/>
      <c r="AP2636" s="11"/>
      <c r="AQ2636" s="11"/>
      <c r="AR2636" s="11"/>
      <c r="AS2636" s="11"/>
      <c r="AT2636" s="11"/>
      <c r="AU2636" s="11"/>
      <c r="AV2636" s="11"/>
      <c r="AW2636" s="11"/>
      <c r="AX2636" s="11"/>
      <c r="AY2636" s="11"/>
      <c r="AZ2636" s="11"/>
      <c r="BA2636" s="11"/>
      <c r="BB2636" s="11"/>
    </row>
    <row r="2637" spans="1:54" x14ac:dyDescent="0.25">
      <c r="A2637" s="11"/>
      <c r="B2637" s="12"/>
      <c r="C2637" s="12"/>
      <c r="D2637" s="11"/>
      <c r="E2637" s="11"/>
      <c r="F2637" s="11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22"/>
      <c r="X2637" s="22"/>
      <c r="Y2637" s="29"/>
      <c r="Z2637" s="29"/>
      <c r="AA2637" s="11"/>
      <c r="AB2637" s="11"/>
      <c r="AC2637" s="11"/>
      <c r="AD2637" s="11"/>
      <c r="AE2637" s="11"/>
      <c r="AF2637" s="11"/>
      <c r="AG2637" s="11"/>
      <c r="AH2637" s="11"/>
      <c r="AI2637" s="11"/>
      <c r="AJ2637" s="11"/>
      <c r="AK2637" s="11"/>
      <c r="AL2637" s="11"/>
      <c r="AM2637" s="11"/>
      <c r="AN2637" s="11"/>
      <c r="AO2637" s="11"/>
      <c r="AP2637" s="11"/>
      <c r="AQ2637" s="11"/>
      <c r="AR2637" s="11"/>
      <c r="AS2637" s="11"/>
      <c r="AT2637" s="11"/>
      <c r="AU2637" s="11"/>
      <c r="AV2637" s="11"/>
      <c r="AW2637" s="11"/>
      <c r="AX2637" s="11"/>
      <c r="AY2637" s="11"/>
      <c r="AZ2637" s="11"/>
      <c r="BA2637" s="11"/>
      <c r="BB2637" s="11"/>
    </row>
    <row r="2638" spans="1:54" x14ac:dyDescent="0.25">
      <c r="A2638" s="11"/>
      <c r="B2638" s="12"/>
      <c r="C2638" s="12"/>
      <c r="D2638" s="11"/>
      <c r="E2638" s="11"/>
      <c r="F2638" s="11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22"/>
      <c r="X2638" s="22"/>
      <c r="Y2638" s="29"/>
      <c r="Z2638" s="29"/>
      <c r="AA2638" s="11"/>
      <c r="AB2638" s="11"/>
      <c r="AC2638" s="11"/>
      <c r="AD2638" s="11"/>
      <c r="AE2638" s="11"/>
      <c r="AF2638" s="11"/>
      <c r="AG2638" s="11"/>
      <c r="AH2638" s="11"/>
      <c r="AI2638" s="11"/>
      <c r="AJ2638" s="11"/>
      <c r="AK2638" s="11"/>
      <c r="AL2638" s="11"/>
      <c r="AM2638" s="11"/>
      <c r="AN2638" s="11"/>
      <c r="AO2638" s="11"/>
      <c r="AP2638" s="11"/>
      <c r="AQ2638" s="11"/>
      <c r="AR2638" s="11"/>
      <c r="AS2638" s="11"/>
      <c r="AT2638" s="11"/>
      <c r="AU2638" s="11"/>
      <c r="AV2638" s="11"/>
      <c r="AW2638" s="11"/>
      <c r="AX2638" s="11"/>
      <c r="AY2638" s="11"/>
      <c r="AZ2638" s="11"/>
      <c r="BA2638" s="11"/>
      <c r="BB2638" s="11"/>
    </row>
    <row r="2639" spans="1:54" x14ac:dyDescent="0.25">
      <c r="A2639" s="11"/>
      <c r="B2639" s="12"/>
      <c r="C2639" s="12"/>
      <c r="D2639" s="11"/>
      <c r="E2639" s="11"/>
      <c r="F2639" s="11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22"/>
      <c r="X2639" s="22"/>
      <c r="Y2639" s="29"/>
      <c r="Z2639" s="29"/>
      <c r="AA2639" s="11"/>
      <c r="AB2639" s="11"/>
      <c r="AC2639" s="11"/>
      <c r="AD2639" s="11"/>
      <c r="AE2639" s="11"/>
      <c r="AF2639" s="11"/>
      <c r="AG2639" s="11"/>
      <c r="AH2639" s="11"/>
      <c r="AI2639" s="11"/>
      <c r="AJ2639" s="11"/>
      <c r="AK2639" s="11"/>
      <c r="AL2639" s="11"/>
      <c r="AM2639" s="11"/>
      <c r="AN2639" s="11"/>
      <c r="AO2639" s="11"/>
      <c r="AP2639" s="11"/>
      <c r="AQ2639" s="11"/>
      <c r="AR2639" s="11"/>
      <c r="AS2639" s="11"/>
      <c r="AT2639" s="11"/>
      <c r="AU2639" s="11"/>
      <c r="AV2639" s="11"/>
      <c r="AW2639" s="11"/>
      <c r="AX2639" s="11"/>
      <c r="AY2639" s="11"/>
      <c r="AZ2639" s="11"/>
      <c r="BA2639" s="11"/>
      <c r="BB2639" s="11"/>
    </row>
    <row r="2640" spans="1:54" x14ac:dyDescent="0.25">
      <c r="A2640" s="11"/>
      <c r="B2640" s="12"/>
      <c r="C2640" s="12"/>
      <c r="D2640" s="11"/>
      <c r="E2640" s="11"/>
      <c r="F2640" s="11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22"/>
      <c r="X2640" s="22"/>
      <c r="Y2640" s="29"/>
      <c r="Z2640" s="29"/>
      <c r="AA2640" s="11"/>
      <c r="AB2640" s="11"/>
      <c r="AC2640" s="11"/>
      <c r="AD2640" s="11"/>
      <c r="AE2640" s="11"/>
      <c r="AF2640" s="11"/>
      <c r="AG2640" s="11"/>
      <c r="AH2640" s="11"/>
      <c r="AI2640" s="11"/>
      <c r="AJ2640" s="11"/>
      <c r="AK2640" s="11"/>
      <c r="AL2640" s="11"/>
      <c r="AM2640" s="11"/>
      <c r="AN2640" s="11"/>
      <c r="AO2640" s="11"/>
      <c r="AP2640" s="11"/>
      <c r="AQ2640" s="11"/>
      <c r="AR2640" s="11"/>
      <c r="AS2640" s="11"/>
      <c r="AT2640" s="11"/>
      <c r="AU2640" s="11"/>
      <c r="AV2640" s="11"/>
      <c r="AW2640" s="11"/>
      <c r="AX2640" s="11"/>
      <c r="AY2640" s="11"/>
      <c r="AZ2640" s="11"/>
      <c r="BA2640" s="11"/>
      <c r="BB2640" s="11"/>
    </row>
    <row r="2641" spans="1:54" x14ac:dyDescent="0.25">
      <c r="A2641" s="11"/>
      <c r="B2641" s="12"/>
      <c r="C2641" s="12"/>
      <c r="D2641" s="11"/>
      <c r="E2641" s="11"/>
      <c r="F2641" s="11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22"/>
      <c r="X2641" s="22"/>
      <c r="Y2641" s="29"/>
      <c r="Z2641" s="29"/>
      <c r="AA2641" s="11"/>
      <c r="AB2641" s="11"/>
      <c r="AC2641" s="11"/>
      <c r="AD2641" s="11"/>
      <c r="AE2641" s="11"/>
      <c r="AF2641" s="11"/>
      <c r="AG2641" s="11"/>
      <c r="AH2641" s="11"/>
      <c r="AI2641" s="11"/>
      <c r="AJ2641" s="11"/>
      <c r="AK2641" s="11"/>
      <c r="AL2641" s="11"/>
      <c r="AM2641" s="11"/>
      <c r="AN2641" s="11"/>
      <c r="AO2641" s="11"/>
      <c r="AP2641" s="11"/>
      <c r="AQ2641" s="11"/>
      <c r="AR2641" s="11"/>
      <c r="AS2641" s="11"/>
      <c r="AT2641" s="11"/>
      <c r="AU2641" s="11"/>
      <c r="AV2641" s="11"/>
      <c r="AW2641" s="11"/>
      <c r="AX2641" s="11"/>
      <c r="AY2641" s="11"/>
      <c r="AZ2641" s="11"/>
      <c r="BA2641" s="11"/>
      <c r="BB2641" s="11"/>
    </row>
    <row r="2642" spans="1:54" x14ac:dyDescent="0.25">
      <c r="A2642" s="11"/>
      <c r="B2642" s="12"/>
      <c r="C2642" s="12"/>
      <c r="D2642" s="11"/>
      <c r="E2642" s="11"/>
      <c r="F2642" s="11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22"/>
      <c r="X2642" s="22"/>
      <c r="Y2642" s="29"/>
      <c r="Z2642" s="29"/>
      <c r="AA2642" s="11"/>
      <c r="AB2642" s="11"/>
      <c r="AC2642" s="11"/>
      <c r="AD2642" s="11"/>
      <c r="AE2642" s="11"/>
      <c r="AF2642" s="11"/>
      <c r="AG2642" s="11"/>
      <c r="AH2642" s="11"/>
      <c r="AI2642" s="11"/>
      <c r="AJ2642" s="11"/>
      <c r="AK2642" s="11"/>
      <c r="AL2642" s="11"/>
      <c r="AM2642" s="11"/>
      <c r="AN2642" s="11"/>
      <c r="AO2642" s="11"/>
      <c r="AP2642" s="11"/>
      <c r="AQ2642" s="11"/>
      <c r="AR2642" s="11"/>
      <c r="AS2642" s="11"/>
      <c r="AT2642" s="11"/>
      <c r="AU2642" s="11"/>
      <c r="AV2642" s="11"/>
      <c r="AW2642" s="11"/>
      <c r="AX2642" s="11"/>
      <c r="AY2642" s="11"/>
      <c r="AZ2642" s="11"/>
      <c r="BA2642" s="11"/>
      <c r="BB2642" s="11"/>
    </row>
    <row r="2643" spans="1:54" x14ac:dyDescent="0.25">
      <c r="A2643" s="11"/>
      <c r="B2643" s="12"/>
      <c r="C2643" s="12"/>
      <c r="D2643" s="11"/>
      <c r="E2643" s="11"/>
      <c r="F2643" s="11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22"/>
      <c r="X2643" s="22"/>
      <c r="Y2643" s="29"/>
      <c r="Z2643" s="29"/>
      <c r="AA2643" s="11"/>
      <c r="AB2643" s="11"/>
      <c r="AC2643" s="11"/>
      <c r="AD2643" s="11"/>
      <c r="AE2643" s="11"/>
      <c r="AF2643" s="11"/>
      <c r="AG2643" s="11"/>
      <c r="AH2643" s="11"/>
      <c r="AI2643" s="11"/>
      <c r="AJ2643" s="11"/>
      <c r="AK2643" s="11"/>
      <c r="AL2643" s="11"/>
      <c r="AM2643" s="11"/>
      <c r="AN2643" s="11"/>
      <c r="AO2643" s="11"/>
      <c r="AP2643" s="11"/>
      <c r="AQ2643" s="11"/>
      <c r="AR2643" s="11"/>
      <c r="AS2643" s="11"/>
      <c r="AT2643" s="11"/>
      <c r="AU2643" s="11"/>
      <c r="AV2643" s="11"/>
      <c r="AW2643" s="11"/>
      <c r="AX2643" s="11"/>
      <c r="AY2643" s="11"/>
      <c r="AZ2643" s="11"/>
      <c r="BA2643" s="11"/>
      <c r="BB2643" s="11"/>
    </row>
    <row r="2644" spans="1:54" x14ac:dyDescent="0.25">
      <c r="A2644" s="11"/>
      <c r="B2644" s="12"/>
      <c r="C2644" s="12"/>
      <c r="D2644" s="11"/>
      <c r="E2644" s="11"/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22"/>
      <c r="X2644" s="22"/>
      <c r="Y2644" s="29"/>
      <c r="Z2644" s="29"/>
      <c r="AA2644" s="11"/>
      <c r="AB2644" s="11"/>
      <c r="AC2644" s="11"/>
      <c r="AD2644" s="11"/>
      <c r="AE2644" s="11"/>
      <c r="AF2644" s="11"/>
      <c r="AG2644" s="11"/>
      <c r="AH2644" s="11"/>
      <c r="AI2644" s="11"/>
      <c r="AJ2644" s="11"/>
      <c r="AK2644" s="11"/>
      <c r="AL2644" s="11"/>
      <c r="AM2644" s="11"/>
      <c r="AN2644" s="11"/>
      <c r="AO2644" s="11"/>
      <c r="AP2644" s="11"/>
      <c r="AQ2644" s="11"/>
      <c r="AR2644" s="11"/>
      <c r="AS2644" s="11"/>
      <c r="AT2644" s="11"/>
      <c r="AU2644" s="11"/>
      <c r="AV2644" s="11"/>
      <c r="AW2644" s="11"/>
      <c r="AX2644" s="11"/>
      <c r="AY2644" s="11"/>
      <c r="AZ2644" s="11"/>
      <c r="BA2644" s="11"/>
      <c r="BB2644" s="11"/>
    </row>
    <row r="2645" spans="1:54" x14ac:dyDescent="0.25">
      <c r="A2645" s="11"/>
      <c r="B2645" s="12"/>
      <c r="C2645" s="12"/>
      <c r="D2645" s="11"/>
      <c r="E2645" s="11"/>
      <c r="F2645" s="11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22"/>
      <c r="X2645" s="22"/>
      <c r="Y2645" s="29"/>
      <c r="Z2645" s="29"/>
      <c r="AA2645" s="11"/>
      <c r="AB2645" s="11"/>
      <c r="AC2645" s="11"/>
      <c r="AD2645" s="11"/>
      <c r="AE2645" s="11"/>
      <c r="AF2645" s="11"/>
      <c r="AG2645" s="11"/>
      <c r="AH2645" s="11"/>
      <c r="AI2645" s="11"/>
      <c r="AJ2645" s="11"/>
      <c r="AK2645" s="11"/>
      <c r="AL2645" s="11"/>
      <c r="AM2645" s="11"/>
      <c r="AN2645" s="11"/>
      <c r="AO2645" s="11"/>
      <c r="AP2645" s="11"/>
      <c r="AQ2645" s="11"/>
      <c r="AR2645" s="11"/>
      <c r="AS2645" s="11"/>
      <c r="AT2645" s="11"/>
      <c r="AU2645" s="11"/>
      <c r="AV2645" s="11"/>
      <c r="AW2645" s="11"/>
      <c r="AX2645" s="11"/>
      <c r="AY2645" s="11"/>
      <c r="AZ2645" s="11"/>
      <c r="BA2645" s="11"/>
      <c r="BB2645" s="11"/>
    </row>
    <row r="2646" spans="1:54" x14ac:dyDescent="0.25">
      <c r="A2646" s="11"/>
      <c r="B2646" s="12"/>
      <c r="C2646" s="12"/>
      <c r="D2646" s="11"/>
      <c r="E2646" s="11"/>
      <c r="F2646" s="11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22"/>
      <c r="X2646" s="22"/>
      <c r="Y2646" s="29"/>
      <c r="Z2646" s="29"/>
      <c r="AA2646" s="11"/>
      <c r="AB2646" s="11"/>
      <c r="AC2646" s="11"/>
      <c r="AD2646" s="11"/>
      <c r="AE2646" s="11"/>
      <c r="AF2646" s="11"/>
      <c r="AG2646" s="11"/>
      <c r="AH2646" s="11"/>
      <c r="AI2646" s="11"/>
      <c r="AJ2646" s="11"/>
      <c r="AK2646" s="11"/>
      <c r="AL2646" s="11"/>
      <c r="AM2646" s="11"/>
      <c r="AN2646" s="11"/>
      <c r="AO2646" s="11"/>
      <c r="AP2646" s="11"/>
      <c r="AQ2646" s="11"/>
      <c r="AR2646" s="11"/>
      <c r="AS2646" s="11"/>
      <c r="AT2646" s="11"/>
      <c r="AU2646" s="11"/>
      <c r="AV2646" s="11"/>
      <c r="AW2646" s="11"/>
      <c r="AX2646" s="11"/>
      <c r="AY2646" s="11"/>
      <c r="AZ2646" s="11"/>
      <c r="BA2646" s="11"/>
      <c r="BB2646" s="11"/>
    </row>
    <row r="2647" spans="1:54" x14ac:dyDescent="0.25">
      <c r="A2647" s="11"/>
      <c r="B2647" s="12"/>
      <c r="C2647" s="12"/>
      <c r="D2647" s="11"/>
      <c r="E2647" s="11"/>
      <c r="F2647" s="11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22"/>
      <c r="X2647" s="22"/>
      <c r="Y2647" s="29"/>
      <c r="Z2647" s="29"/>
      <c r="AA2647" s="11"/>
      <c r="AB2647" s="11"/>
      <c r="AC2647" s="11"/>
      <c r="AD2647" s="11"/>
      <c r="AE2647" s="11"/>
      <c r="AF2647" s="11"/>
      <c r="AG2647" s="11"/>
      <c r="AH2647" s="11"/>
      <c r="AI2647" s="11"/>
      <c r="AJ2647" s="11"/>
      <c r="AK2647" s="11"/>
      <c r="AL2647" s="11"/>
      <c r="AM2647" s="11"/>
      <c r="AN2647" s="11"/>
      <c r="AO2647" s="11"/>
      <c r="AP2647" s="11"/>
      <c r="AQ2647" s="11"/>
      <c r="AR2647" s="11"/>
      <c r="AS2647" s="11"/>
      <c r="AT2647" s="11"/>
      <c r="AU2647" s="11"/>
      <c r="AV2647" s="11"/>
      <c r="AW2647" s="11"/>
      <c r="AX2647" s="11"/>
      <c r="AY2647" s="11"/>
      <c r="AZ2647" s="11"/>
      <c r="BA2647" s="11"/>
      <c r="BB2647" s="11"/>
    </row>
    <row r="2648" spans="1:54" x14ac:dyDescent="0.25">
      <c r="A2648" s="11"/>
      <c r="B2648" s="12"/>
      <c r="C2648" s="12"/>
      <c r="D2648" s="11"/>
      <c r="E2648" s="11"/>
      <c r="F2648" s="11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22"/>
      <c r="X2648" s="22"/>
      <c r="Y2648" s="29"/>
      <c r="Z2648" s="29"/>
      <c r="AA2648" s="11"/>
      <c r="AB2648" s="11"/>
      <c r="AC2648" s="11"/>
      <c r="AD2648" s="11"/>
      <c r="AE2648" s="11"/>
      <c r="AF2648" s="11"/>
      <c r="AG2648" s="11"/>
      <c r="AH2648" s="11"/>
      <c r="AI2648" s="11"/>
      <c r="AJ2648" s="11"/>
      <c r="AK2648" s="11"/>
      <c r="AL2648" s="11"/>
      <c r="AM2648" s="11"/>
      <c r="AN2648" s="11"/>
      <c r="AO2648" s="11"/>
      <c r="AP2648" s="11"/>
      <c r="AQ2648" s="11"/>
      <c r="AR2648" s="11"/>
      <c r="AS2648" s="11"/>
      <c r="AT2648" s="11"/>
      <c r="AU2648" s="11"/>
      <c r="AV2648" s="11"/>
      <c r="AW2648" s="11"/>
      <c r="AX2648" s="11"/>
      <c r="AY2648" s="11"/>
      <c r="AZ2648" s="11"/>
      <c r="BA2648" s="11"/>
      <c r="BB2648" s="11"/>
    </row>
    <row r="2649" spans="1:54" x14ac:dyDescent="0.25">
      <c r="A2649" s="11"/>
      <c r="B2649" s="12"/>
      <c r="C2649" s="12"/>
      <c r="D2649" s="11"/>
      <c r="E2649" s="11"/>
      <c r="F2649" s="11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22"/>
      <c r="X2649" s="22"/>
      <c r="Y2649" s="29"/>
      <c r="Z2649" s="29"/>
      <c r="AA2649" s="11"/>
      <c r="AB2649" s="11"/>
      <c r="AC2649" s="11"/>
      <c r="AD2649" s="11"/>
      <c r="AE2649" s="11"/>
      <c r="AF2649" s="11"/>
      <c r="AG2649" s="11"/>
      <c r="AH2649" s="11"/>
      <c r="AI2649" s="11"/>
      <c r="AJ2649" s="11"/>
      <c r="AK2649" s="11"/>
      <c r="AL2649" s="11"/>
      <c r="AM2649" s="11"/>
      <c r="AN2649" s="11"/>
      <c r="AO2649" s="11"/>
      <c r="AP2649" s="11"/>
      <c r="AQ2649" s="11"/>
      <c r="AR2649" s="11"/>
      <c r="AS2649" s="11"/>
      <c r="AT2649" s="11"/>
      <c r="AU2649" s="11"/>
      <c r="AV2649" s="11"/>
      <c r="AW2649" s="11"/>
      <c r="AX2649" s="11"/>
      <c r="AY2649" s="11"/>
      <c r="AZ2649" s="11"/>
      <c r="BA2649" s="11"/>
      <c r="BB2649" s="11"/>
    </row>
    <row r="2650" spans="1:54" x14ac:dyDescent="0.25">
      <c r="A2650" s="11"/>
      <c r="B2650" s="12"/>
      <c r="C2650" s="12"/>
      <c r="D2650" s="11"/>
      <c r="E2650" s="11"/>
      <c r="F2650" s="11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22"/>
      <c r="X2650" s="22"/>
      <c r="Y2650" s="29"/>
      <c r="Z2650" s="29"/>
      <c r="AA2650" s="11"/>
      <c r="AB2650" s="11"/>
      <c r="AC2650" s="11"/>
      <c r="AD2650" s="11"/>
      <c r="AE2650" s="11"/>
      <c r="AF2650" s="11"/>
      <c r="AG2650" s="11"/>
      <c r="AH2650" s="11"/>
      <c r="AI2650" s="11"/>
      <c r="AJ2650" s="11"/>
      <c r="AK2650" s="11"/>
      <c r="AL2650" s="11"/>
      <c r="AM2650" s="11"/>
      <c r="AN2650" s="11"/>
      <c r="AO2650" s="11"/>
      <c r="AP2650" s="11"/>
      <c r="AQ2650" s="11"/>
      <c r="AR2650" s="11"/>
      <c r="AS2650" s="11"/>
      <c r="AT2650" s="11"/>
      <c r="AU2650" s="11"/>
      <c r="AV2650" s="11"/>
      <c r="AW2650" s="11"/>
      <c r="AX2650" s="11"/>
      <c r="AY2650" s="11"/>
      <c r="AZ2650" s="11"/>
      <c r="BA2650" s="11"/>
      <c r="BB2650" s="11"/>
    </row>
    <row r="2651" spans="1:54" x14ac:dyDescent="0.25">
      <c r="A2651" s="11"/>
      <c r="B2651" s="12"/>
      <c r="C2651" s="12"/>
      <c r="D2651" s="11"/>
      <c r="E2651" s="11"/>
      <c r="F2651" s="11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22"/>
      <c r="X2651" s="22"/>
      <c r="Y2651" s="29"/>
      <c r="Z2651" s="29"/>
      <c r="AA2651" s="11"/>
      <c r="AB2651" s="11"/>
      <c r="AC2651" s="11"/>
      <c r="AD2651" s="11"/>
      <c r="AE2651" s="11"/>
      <c r="AF2651" s="11"/>
      <c r="AG2651" s="11"/>
      <c r="AH2651" s="11"/>
      <c r="AI2651" s="11"/>
      <c r="AJ2651" s="11"/>
      <c r="AK2651" s="11"/>
      <c r="AL2651" s="11"/>
      <c r="AM2651" s="11"/>
      <c r="AN2651" s="11"/>
      <c r="AO2651" s="11"/>
      <c r="AP2651" s="11"/>
      <c r="AQ2651" s="11"/>
      <c r="AR2651" s="11"/>
      <c r="AS2651" s="11"/>
      <c r="AT2651" s="11"/>
      <c r="AU2651" s="11"/>
      <c r="AV2651" s="11"/>
      <c r="AW2651" s="11"/>
      <c r="AX2651" s="11"/>
      <c r="AY2651" s="11"/>
      <c r="AZ2651" s="11"/>
      <c r="BA2651" s="11"/>
      <c r="BB2651" s="11"/>
    </row>
    <row r="2652" spans="1:54" x14ac:dyDescent="0.25">
      <c r="A2652" s="11"/>
      <c r="B2652" s="12"/>
      <c r="C2652" s="12"/>
      <c r="D2652" s="11"/>
      <c r="E2652" s="11"/>
      <c r="F2652" s="11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22"/>
      <c r="X2652" s="22"/>
      <c r="Y2652" s="29"/>
      <c r="Z2652" s="29"/>
      <c r="AA2652" s="11"/>
      <c r="AB2652" s="11"/>
      <c r="AC2652" s="11"/>
      <c r="AD2652" s="11"/>
      <c r="AE2652" s="11"/>
      <c r="AF2652" s="11"/>
      <c r="AG2652" s="11"/>
      <c r="AH2652" s="11"/>
      <c r="AI2652" s="11"/>
      <c r="AJ2652" s="11"/>
      <c r="AK2652" s="11"/>
      <c r="AL2652" s="11"/>
      <c r="AM2652" s="11"/>
      <c r="AN2652" s="11"/>
      <c r="AO2652" s="11"/>
      <c r="AP2652" s="11"/>
      <c r="AQ2652" s="11"/>
      <c r="AR2652" s="11"/>
      <c r="AS2652" s="11"/>
      <c r="AT2652" s="11"/>
      <c r="AU2652" s="11"/>
      <c r="AV2652" s="11"/>
      <c r="AW2652" s="11"/>
      <c r="AX2652" s="11"/>
      <c r="AY2652" s="11"/>
      <c r="AZ2652" s="11"/>
      <c r="BA2652" s="11"/>
      <c r="BB2652" s="11"/>
    </row>
    <row r="2653" spans="1:54" x14ac:dyDescent="0.25">
      <c r="A2653" s="11"/>
      <c r="B2653" s="12"/>
      <c r="C2653" s="12"/>
      <c r="D2653" s="11"/>
      <c r="E2653" s="11"/>
      <c r="F2653" s="11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22"/>
      <c r="X2653" s="22"/>
      <c r="Y2653" s="29"/>
      <c r="Z2653" s="29"/>
      <c r="AA2653" s="11"/>
      <c r="AB2653" s="11"/>
      <c r="AC2653" s="11"/>
      <c r="AD2653" s="11"/>
      <c r="AE2653" s="11"/>
      <c r="AF2653" s="11"/>
      <c r="AG2653" s="11"/>
      <c r="AH2653" s="11"/>
      <c r="AI2653" s="11"/>
      <c r="AJ2653" s="11"/>
      <c r="AK2653" s="11"/>
      <c r="AL2653" s="11"/>
      <c r="AM2653" s="11"/>
      <c r="AN2653" s="11"/>
      <c r="AO2653" s="11"/>
      <c r="AP2653" s="11"/>
      <c r="AQ2653" s="11"/>
      <c r="AR2653" s="11"/>
      <c r="AS2653" s="11"/>
      <c r="AT2653" s="11"/>
      <c r="AU2653" s="11"/>
      <c r="AV2653" s="11"/>
      <c r="AW2653" s="11"/>
      <c r="AX2653" s="11"/>
      <c r="AY2653" s="11"/>
      <c r="AZ2653" s="11"/>
      <c r="BA2653" s="11"/>
      <c r="BB2653" s="11"/>
    </row>
    <row r="2654" spans="1:54" x14ac:dyDescent="0.25">
      <c r="A2654" s="11"/>
      <c r="B2654" s="12"/>
      <c r="C2654" s="12"/>
      <c r="D2654" s="11"/>
      <c r="E2654" s="11"/>
      <c r="F2654" s="11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22"/>
      <c r="X2654" s="22"/>
      <c r="Y2654" s="29"/>
      <c r="Z2654" s="29"/>
      <c r="AA2654" s="11"/>
      <c r="AB2654" s="11"/>
      <c r="AC2654" s="11"/>
      <c r="AD2654" s="11"/>
      <c r="AE2654" s="11"/>
      <c r="AF2654" s="11"/>
      <c r="AG2654" s="11"/>
      <c r="AH2654" s="11"/>
      <c r="AI2654" s="11"/>
      <c r="AJ2654" s="11"/>
      <c r="AK2654" s="11"/>
      <c r="AL2654" s="11"/>
      <c r="AM2654" s="11"/>
      <c r="AN2654" s="11"/>
      <c r="AO2654" s="11"/>
      <c r="AP2654" s="11"/>
      <c r="AQ2654" s="11"/>
      <c r="AR2654" s="11"/>
      <c r="AS2654" s="11"/>
      <c r="AT2654" s="11"/>
      <c r="AU2654" s="11"/>
      <c r="AV2654" s="11"/>
      <c r="AW2654" s="11"/>
      <c r="AX2654" s="11"/>
      <c r="AY2654" s="11"/>
      <c r="AZ2654" s="11"/>
      <c r="BA2654" s="11"/>
      <c r="BB2654" s="11"/>
    </row>
    <row r="2655" spans="1:54" x14ac:dyDescent="0.25">
      <c r="A2655" s="11"/>
      <c r="B2655" s="12"/>
      <c r="C2655" s="12"/>
      <c r="D2655" s="11"/>
      <c r="E2655" s="11"/>
      <c r="F2655" s="11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22"/>
      <c r="X2655" s="22"/>
      <c r="Y2655" s="29"/>
      <c r="Z2655" s="29"/>
      <c r="AA2655" s="11"/>
      <c r="AB2655" s="11"/>
      <c r="AC2655" s="11"/>
      <c r="AD2655" s="11"/>
      <c r="AE2655" s="11"/>
      <c r="AF2655" s="11"/>
      <c r="AG2655" s="11"/>
      <c r="AH2655" s="11"/>
      <c r="AI2655" s="11"/>
      <c r="AJ2655" s="11"/>
      <c r="AK2655" s="11"/>
      <c r="AL2655" s="11"/>
      <c r="AM2655" s="11"/>
      <c r="AN2655" s="11"/>
      <c r="AO2655" s="11"/>
      <c r="AP2655" s="11"/>
      <c r="AQ2655" s="11"/>
      <c r="AR2655" s="11"/>
      <c r="AS2655" s="11"/>
      <c r="AT2655" s="11"/>
      <c r="AU2655" s="11"/>
      <c r="AV2655" s="11"/>
      <c r="AW2655" s="11"/>
      <c r="AX2655" s="11"/>
      <c r="AY2655" s="11"/>
      <c r="AZ2655" s="11"/>
      <c r="BA2655" s="11"/>
      <c r="BB2655" s="11"/>
    </row>
    <row r="2656" spans="1:54" x14ac:dyDescent="0.25">
      <c r="A2656" s="11"/>
      <c r="B2656" s="12"/>
      <c r="C2656" s="12"/>
      <c r="D2656" s="11"/>
      <c r="E2656" s="11"/>
      <c r="F2656" s="11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22"/>
      <c r="X2656" s="22"/>
      <c r="Y2656" s="29"/>
      <c r="Z2656" s="29"/>
      <c r="AA2656" s="11"/>
      <c r="AB2656" s="11"/>
      <c r="AC2656" s="11"/>
      <c r="AD2656" s="11"/>
      <c r="AE2656" s="11"/>
      <c r="AF2656" s="11"/>
      <c r="AG2656" s="11"/>
      <c r="AH2656" s="11"/>
      <c r="AI2656" s="11"/>
      <c r="AJ2656" s="11"/>
      <c r="AK2656" s="11"/>
      <c r="AL2656" s="11"/>
      <c r="AM2656" s="11"/>
      <c r="AN2656" s="11"/>
      <c r="AO2656" s="11"/>
      <c r="AP2656" s="11"/>
      <c r="AQ2656" s="11"/>
      <c r="AR2656" s="11"/>
      <c r="AS2656" s="11"/>
      <c r="AT2656" s="11"/>
      <c r="AU2656" s="11"/>
      <c r="AV2656" s="11"/>
      <c r="AW2656" s="11"/>
      <c r="AX2656" s="11"/>
      <c r="AY2656" s="11"/>
      <c r="AZ2656" s="11"/>
      <c r="BA2656" s="11"/>
      <c r="BB2656" s="11"/>
    </row>
    <row r="2657" spans="1:54" x14ac:dyDescent="0.25">
      <c r="A2657" s="11"/>
      <c r="B2657" s="12"/>
      <c r="C2657" s="12"/>
      <c r="D2657" s="11"/>
      <c r="E2657" s="11"/>
      <c r="F2657" s="11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22"/>
      <c r="X2657" s="22"/>
      <c r="Y2657" s="29"/>
      <c r="Z2657" s="29"/>
      <c r="AA2657" s="11"/>
      <c r="AB2657" s="11"/>
      <c r="AC2657" s="11"/>
      <c r="AD2657" s="11"/>
      <c r="AE2657" s="11"/>
      <c r="AF2657" s="11"/>
      <c r="AG2657" s="11"/>
      <c r="AH2657" s="11"/>
      <c r="AI2657" s="11"/>
      <c r="AJ2657" s="11"/>
      <c r="AK2657" s="11"/>
      <c r="AL2657" s="11"/>
      <c r="AM2657" s="11"/>
      <c r="AN2657" s="11"/>
      <c r="AO2657" s="11"/>
      <c r="AP2657" s="11"/>
      <c r="AQ2657" s="11"/>
      <c r="AR2657" s="11"/>
      <c r="AS2657" s="11"/>
      <c r="AT2657" s="11"/>
      <c r="AU2657" s="11"/>
      <c r="AV2657" s="11"/>
      <c r="AW2657" s="11"/>
      <c r="AX2657" s="11"/>
      <c r="AY2657" s="11"/>
      <c r="AZ2657" s="11"/>
      <c r="BA2657" s="11"/>
      <c r="BB2657" s="11"/>
    </row>
    <row r="2658" spans="1:54" x14ac:dyDescent="0.25">
      <c r="A2658" s="11"/>
      <c r="B2658" s="12"/>
      <c r="C2658" s="12"/>
      <c r="D2658" s="11"/>
      <c r="E2658" s="11"/>
      <c r="F2658" s="11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22"/>
      <c r="X2658" s="22"/>
      <c r="Y2658" s="29"/>
      <c r="Z2658" s="29"/>
      <c r="AA2658" s="11"/>
      <c r="AB2658" s="11"/>
      <c r="AC2658" s="11"/>
      <c r="AD2658" s="11"/>
      <c r="AE2658" s="11"/>
      <c r="AF2658" s="11"/>
      <c r="AG2658" s="11"/>
      <c r="AH2658" s="11"/>
      <c r="AI2658" s="11"/>
      <c r="AJ2658" s="11"/>
      <c r="AK2658" s="11"/>
      <c r="AL2658" s="11"/>
      <c r="AM2658" s="11"/>
      <c r="AN2658" s="11"/>
      <c r="AO2658" s="11"/>
      <c r="AP2658" s="11"/>
      <c r="AQ2658" s="11"/>
      <c r="AR2658" s="11"/>
      <c r="AS2658" s="11"/>
      <c r="AT2658" s="11"/>
      <c r="AU2658" s="11"/>
      <c r="AV2658" s="11"/>
      <c r="AW2658" s="11"/>
      <c r="AX2658" s="11"/>
      <c r="AY2658" s="11"/>
      <c r="AZ2658" s="11"/>
      <c r="BA2658" s="11"/>
      <c r="BB2658" s="11"/>
    </row>
    <row r="2659" spans="1:54" x14ac:dyDescent="0.25">
      <c r="A2659" s="11"/>
      <c r="B2659" s="12"/>
      <c r="C2659" s="12"/>
      <c r="D2659" s="11"/>
      <c r="E2659" s="11"/>
      <c r="F2659" s="11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22"/>
      <c r="X2659" s="22"/>
      <c r="Y2659" s="29"/>
      <c r="Z2659" s="29"/>
      <c r="AA2659" s="11"/>
      <c r="AB2659" s="11"/>
      <c r="AC2659" s="11"/>
      <c r="AD2659" s="11"/>
      <c r="AE2659" s="11"/>
      <c r="AF2659" s="11"/>
      <c r="AG2659" s="11"/>
      <c r="AH2659" s="11"/>
      <c r="AI2659" s="11"/>
      <c r="AJ2659" s="11"/>
      <c r="AK2659" s="11"/>
      <c r="AL2659" s="11"/>
      <c r="AM2659" s="11"/>
      <c r="AN2659" s="11"/>
      <c r="AO2659" s="11"/>
      <c r="AP2659" s="11"/>
      <c r="AQ2659" s="11"/>
      <c r="AR2659" s="11"/>
      <c r="AS2659" s="11"/>
      <c r="AT2659" s="11"/>
      <c r="AU2659" s="11"/>
      <c r="AV2659" s="11"/>
      <c r="AW2659" s="11"/>
      <c r="AX2659" s="11"/>
      <c r="AY2659" s="11"/>
      <c r="AZ2659" s="11"/>
      <c r="BA2659" s="11"/>
      <c r="BB2659" s="11"/>
    </row>
    <row r="2660" spans="1:54" x14ac:dyDescent="0.25">
      <c r="A2660" s="11"/>
      <c r="B2660" s="12"/>
      <c r="C2660" s="12"/>
      <c r="D2660" s="11"/>
      <c r="E2660" s="11"/>
      <c r="F2660" s="11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22"/>
      <c r="X2660" s="22"/>
      <c r="Y2660" s="29"/>
      <c r="Z2660" s="29"/>
      <c r="AA2660" s="11"/>
      <c r="AB2660" s="11"/>
      <c r="AC2660" s="11"/>
      <c r="AD2660" s="11"/>
      <c r="AE2660" s="11"/>
      <c r="AF2660" s="11"/>
      <c r="AG2660" s="11"/>
      <c r="AH2660" s="11"/>
      <c r="AI2660" s="11"/>
      <c r="AJ2660" s="11"/>
      <c r="AK2660" s="11"/>
      <c r="AL2660" s="11"/>
      <c r="AM2660" s="11"/>
      <c r="AN2660" s="11"/>
      <c r="AO2660" s="11"/>
      <c r="AP2660" s="11"/>
      <c r="AQ2660" s="11"/>
      <c r="AR2660" s="11"/>
      <c r="AS2660" s="11"/>
      <c r="AT2660" s="11"/>
      <c r="AU2660" s="11"/>
      <c r="AV2660" s="11"/>
      <c r="AW2660" s="11"/>
      <c r="AX2660" s="11"/>
      <c r="AY2660" s="11"/>
      <c r="AZ2660" s="11"/>
      <c r="BA2660" s="11"/>
      <c r="BB2660" s="11"/>
    </row>
    <row r="2661" spans="1:54" x14ac:dyDescent="0.25">
      <c r="A2661" s="11"/>
      <c r="B2661" s="12"/>
      <c r="C2661" s="12"/>
      <c r="D2661" s="11"/>
      <c r="E2661" s="11"/>
      <c r="F2661" s="11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22"/>
      <c r="X2661" s="22"/>
      <c r="Y2661" s="29"/>
      <c r="Z2661" s="29"/>
      <c r="AA2661" s="11"/>
      <c r="AB2661" s="11"/>
      <c r="AC2661" s="11"/>
      <c r="AD2661" s="11"/>
      <c r="AE2661" s="11"/>
      <c r="AF2661" s="11"/>
      <c r="AG2661" s="11"/>
      <c r="AH2661" s="11"/>
      <c r="AI2661" s="11"/>
      <c r="AJ2661" s="11"/>
      <c r="AK2661" s="11"/>
      <c r="AL2661" s="11"/>
      <c r="AM2661" s="11"/>
      <c r="AN2661" s="11"/>
      <c r="AO2661" s="11"/>
      <c r="AP2661" s="11"/>
      <c r="AQ2661" s="11"/>
      <c r="AR2661" s="11"/>
      <c r="AS2661" s="11"/>
      <c r="AT2661" s="11"/>
      <c r="AU2661" s="11"/>
      <c r="AV2661" s="11"/>
      <c r="AW2661" s="11"/>
      <c r="AX2661" s="11"/>
      <c r="AY2661" s="11"/>
      <c r="AZ2661" s="11"/>
      <c r="BA2661" s="11"/>
      <c r="BB2661" s="11"/>
    </row>
    <row r="2662" spans="1:54" x14ac:dyDescent="0.25">
      <c r="A2662" s="11"/>
      <c r="B2662" s="12"/>
      <c r="C2662" s="12"/>
      <c r="D2662" s="11"/>
      <c r="E2662" s="11"/>
      <c r="F2662" s="11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22"/>
      <c r="X2662" s="22"/>
      <c r="Y2662" s="29"/>
      <c r="Z2662" s="29"/>
      <c r="AA2662" s="11"/>
      <c r="AB2662" s="11"/>
      <c r="AC2662" s="11"/>
      <c r="AD2662" s="11"/>
      <c r="AE2662" s="11"/>
      <c r="AF2662" s="11"/>
      <c r="AG2662" s="11"/>
      <c r="AH2662" s="11"/>
      <c r="AI2662" s="11"/>
      <c r="AJ2662" s="11"/>
      <c r="AK2662" s="11"/>
      <c r="AL2662" s="11"/>
      <c r="AM2662" s="11"/>
      <c r="AN2662" s="11"/>
      <c r="AO2662" s="11"/>
      <c r="AP2662" s="11"/>
      <c r="AQ2662" s="11"/>
      <c r="AR2662" s="11"/>
      <c r="AS2662" s="11"/>
      <c r="AT2662" s="11"/>
      <c r="AU2662" s="11"/>
      <c r="AV2662" s="11"/>
      <c r="AW2662" s="11"/>
      <c r="AX2662" s="11"/>
      <c r="AY2662" s="11"/>
      <c r="AZ2662" s="11"/>
      <c r="BA2662" s="11"/>
      <c r="BB2662" s="11"/>
    </row>
    <row r="2663" spans="1:54" x14ac:dyDescent="0.25">
      <c r="A2663" s="11"/>
      <c r="B2663" s="12"/>
      <c r="C2663" s="12"/>
      <c r="D2663" s="11"/>
      <c r="E2663" s="11"/>
      <c r="F2663" s="11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22"/>
      <c r="X2663" s="22"/>
      <c r="Y2663" s="29"/>
      <c r="Z2663" s="29"/>
      <c r="AA2663" s="11"/>
      <c r="AB2663" s="11"/>
      <c r="AC2663" s="11"/>
      <c r="AD2663" s="11"/>
      <c r="AE2663" s="11"/>
      <c r="AF2663" s="11"/>
      <c r="AG2663" s="11"/>
      <c r="AH2663" s="11"/>
      <c r="AI2663" s="11"/>
      <c r="AJ2663" s="11"/>
      <c r="AK2663" s="11"/>
      <c r="AL2663" s="11"/>
      <c r="AM2663" s="11"/>
      <c r="AN2663" s="11"/>
      <c r="AO2663" s="11"/>
      <c r="AP2663" s="11"/>
      <c r="AQ2663" s="11"/>
      <c r="AR2663" s="11"/>
      <c r="AS2663" s="11"/>
      <c r="AT2663" s="11"/>
      <c r="AU2663" s="11"/>
      <c r="AV2663" s="11"/>
      <c r="AW2663" s="11"/>
      <c r="AX2663" s="11"/>
      <c r="AY2663" s="11"/>
      <c r="AZ2663" s="11"/>
      <c r="BA2663" s="11"/>
      <c r="BB2663" s="11"/>
    </row>
    <row r="2664" spans="1:54" x14ac:dyDescent="0.25">
      <c r="A2664" s="11"/>
      <c r="B2664" s="12"/>
      <c r="C2664" s="12"/>
      <c r="D2664" s="11"/>
      <c r="E2664" s="11"/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22"/>
      <c r="X2664" s="22"/>
      <c r="Y2664" s="29"/>
      <c r="Z2664" s="29"/>
      <c r="AA2664" s="11"/>
      <c r="AB2664" s="11"/>
      <c r="AC2664" s="11"/>
      <c r="AD2664" s="11"/>
      <c r="AE2664" s="11"/>
      <c r="AF2664" s="11"/>
      <c r="AG2664" s="11"/>
      <c r="AH2664" s="11"/>
      <c r="AI2664" s="11"/>
      <c r="AJ2664" s="11"/>
      <c r="AK2664" s="11"/>
      <c r="AL2664" s="11"/>
      <c r="AM2664" s="11"/>
      <c r="AN2664" s="11"/>
      <c r="AO2664" s="11"/>
      <c r="AP2664" s="11"/>
      <c r="AQ2664" s="11"/>
      <c r="AR2664" s="11"/>
      <c r="AS2664" s="11"/>
      <c r="AT2664" s="11"/>
      <c r="AU2664" s="11"/>
      <c r="AV2664" s="11"/>
      <c r="AW2664" s="11"/>
      <c r="AX2664" s="11"/>
      <c r="AY2664" s="11"/>
      <c r="AZ2664" s="11"/>
      <c r="BA2664" s="11"/>
      <c r="BB2664" s="11"/>
    </row>
    <row r="2665" spans="1:54" x14ac:dyDescent="0.25">
      <c r="A2665" s="11"/>
      <c r="B2665" s="12"/>
      <c r="C2665" s="12"/>
      <c r="D2665" s="11"/>
      <c r="E2665" s="11"/>
      <c r="F2665" s="11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22"/>
      <c r="X2665" s="22"/>
      <c r="Y2665" s="29"/>
      <c r="Z2665" s="29"/>
      <c r="AA2665" s="11"/>
      <c r="AB2665" s="11"/>
      <c r="AC2665" s="11"/>
      <c r="AD2665" s="11"/>
      <c r="AE2665" s="11"/>
      <c r="AF2665" s="11"/>
      <c r="AG2665" s="11"/>
      <c r="AH2665" s="11"/>
      <c r="AI2665" s="11"/>
      <c r="AJ2665" s="11"/>
      <c r="AK2665" s="11"/>
      <c r="AL2665" s="11"/>
      <c r="AM2665" s="11"/>
      <c r="AN2665" s="11"/>
      <c r="AO2665" s="11"/>
      <c r="AP2665" s="11"/>
      <c r="AQ2665" s="11"/>
      <c r="AR2665" s="11"/>
      <c r="AS2665" s="11"/>
      <c r="AT2665" s="11"/>
      <c r="AU2665" s="11"/>
      <c r="AV2665" s="11"/>
      <c r="AW2665" s="11"/>
      <c r="AX2665" s="11"/>
      <c r="AY2665" s="11"/>
      <c r="AZ2665" s="11"/>
      <c r="BA2665" s="11"/>
      <c r="BB2665" s="11"/>
    </row>
    <row r="2666" spans="1:54" x14ac:dyDescent="0.25">
      <c r="A2666" s="11"/>
      <c r="B2666" s="12"/>
      <c r="C2666" s="12"/>
      <c r="D2666" s="11"/>
      <c r="E2666" s="11"/>
      <c r="F2666" s="11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22"/>
      <c r="X2666" s="22"/>
      <c r="Y2666" s="29"/>
      <c r="Z2666" s="29"/>
      <c r="AA2666" s="11"/>
      <c r="AB2666" s="11"/>
      <c r="AC2666" s="11"/>
      <c r="AD2666" s="11"/>
      <c r="AE2666" s="11"/>
      <c r="AF2666" s="11"/>
      <c r="AG2666" s="11"/>
      <c r="AH2666" s="11"/>
      <c r="AI2666" s="11"/>
      <c r="AJ2666" s="11"/>
      <c r="AK2666" s="11"/>
      <c r="AL2666" s="11"/>
      <c r="AM2666" s="11"/>
      <c r="AN2666" s="11"/>
      <c r="AO2666" s="11"/>
      <c r="AP2666" s="11"/>
      <c r="AQ2666" s="11"/>
      <c r="AR2666" s="11"/>
      <c r="AS2666" s="11"/>
      <c r="AT2666" s="11"/>
      <c r="AU2666" s="11"/>
      <c r="AV2666" s="11"/>
      <c r="AW2666" s="11"/>
      <c r="AX2666" s="11"/>
      <c r="AY2666" s="11"/>
      <c r="AZ2666" s="11"/>
      <c r="BA2666" s="11"/>
      <c r="BB2666" s="11"/>
    </row>
    <row r="2667" spans="1:54" x14ac:dyDescent="0.25">
      <c r="A2667" s="11"/>
      <c r="B2667" s="12"/>
      <c r="C2667" s="12"/>
      <c r="D2667" s="11"/>
      <c r="E2667" s="11"/>
      <c r="F2667" s="11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22"/>
      <c r="X2667" s="22"/>
      <c r="Y2667" s="29"/>
      <c r="Z2667" s="29"/>
      <c r="AA2667" s="11"/>
      <c r="AB2667" s="11"/>
      <c r="AC2667" s="11"/>
      <c r="AD2667" s="11"/>
      <c r="AE2667" s="11"/>
      <c r="AF2667" s="11"/>
      <c r="AG2667" s="11"/>
      <c r="AH2667" s="11"/>
      <c r="AI2667" s="11"/>
      <c r="AJ2667" s="11"/>
      <c r="AK2667" s="11"/>
      <c r="AL2667" s="11"/>
      <c r="AM2667" s="11"/>
      <c r="AN2667" s="11"/>
      <c r="AO2667" s="11"/>
      <c r="AP2667" s="11"/>
      <c r="AQ2667" s="11"/>
      <c r="AR2667" s="11"/>
      <c r="AS2667" s="11"/>
      <c r="AT2667" s="11"/>
      <c r="AU2667" s="11"/>
      <c r="AV2667" s="11"/>
      <c r="AW2667" s="11"/>
      <c r="AX2667" s="11"/>
      <c r="AY2667" s="11"/>
      <c r="AZ2667" s="11"/>
      <c r="BA2667" s="11"/>
      <c r="BB2667" s="11"/>
    </row>
    <row r="2668" spans="1:54" x14ac:dyDescent="0.25">
      <c r="A2668" s="11"/>
      <c r="B2668" s="12"/>
      <c r="C2668" s="12"/>
      <c r="D2668" s="11"/>
      <c r="E2668" s="11"/>
      <c r="F2668" s="11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22"/>
      <c r="X2668" s="22"/>
      <c r="Y2668" s="29"/>
      <c r="Z2668" s="29"/>
      <c r="AA2668" s="11"/>
      <c r="AB2668" s="11"/>
      <c r="AC2668" s="11"/>
      <c r="AD2668" s="11"/>
      <c r="AE2668" s="11"/>
      <c r="AF2668" s="11"/>
      <c r="AG2668" s="11"/>
      <c r="AH2668" s="11"/>
      <c r="AI2668" s="11"/>
      <c r="AJ2668" s="11"/>
      <c r="AK2668" s="11"/>
      <c r="AL2668" s="11"/>
      <c r="AM2668" s="11"/>
      <c r="AN2668" s="11"/>
      <c r="AO2668" s="11"/>
      <c r="AP2668" s="11"/>
      <c r="AQ2668" s="11"/>
      <c r="AR2668" s="11"/>
      <c r="AS2668" s="11"/>
      <c r="AT2668" s="11"/>
      <c r="AU2668" s="11"/>
      <c r="AV2668" s="11"/>
      <c r="AW2668" s="11"/>
      <c r="AX2668" s="11"/>
      <c r="AY2668" s="11"/>
      <c r="AZ2668" s="11"/>
      <c r="BA2668" s="11"/>
      <c r="BB2668" s="11"/>
    </row>
    <row r="2669" spans="1:54" x14ac:dyDescent="0.25">
      <c r="A2669" s="11"/>
      <c r="B2669" s="12"/>
      <c r="C2669" s="12"/>
      <c r="D2669" s="11"/>
      <c r="E2669" s="11"/>
      <c r="F2669" s="11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22"/>
      <c r="X2669" s="22"/>
      <c r="Y2669" s="29"/>
      <c r="Z2669" s="29"/>
      <c r="AA2669" s="11"/>
      <c r="AB2669" s="11"/>
      <c r="AC2669" s="11"/>
      <c r="AD2669" s="11"/>
      <c r="AE2669" s="11"/>
      <c r="AF2669" s="11"/>
      <c r="AG2669" s="11"/>
      <c r="AH2669" s="11"/>
      <c r="AI2669" s="11"/>
      <c r="AJ2669" s="11"/>
      <c r="AK2669" s="11"/>
      <c r="AL2669" s="11"/>
      <c r="AM2669" s="11"/>
      <c r="AN2669" s="11"/>
      <c r="AO2669" s="11"/>
      <c r="AP2669" s="11"/>
      <c r="AQ2669" s="11"/>
      <c r="AR2669" s="11"/>
      <c r="AS2669" s="11"/>
      <c r="AT2669" s="11"/>
      <c r="AU2669" s="11"/>
      <c r="AV2669" s="11"/>
      <c r="AW2669" s="11"/>
      <c r="AX2669" s="11"/>
      <c r="AY2669" s="11"/>
      <c r="AZ2669" s="11"/>
      <c r="BA2669" s="11"/>
      <c r="BB2669" s="11"/>
    </row>
    <row r="2670" spans="1:54" x14ac:dyDescent="0.25">
      <c r="A2670" s="11"/>
      <c r="B2670" s="12"/>
      <c r="C2670" s="12"/>
      <c r="D2670" s="11"/>
      <c r="E2670" s="11"/>
      <c r="F2670" s="11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22"/>
      <c r="X2670" s="22"/>
      <c r="Y2670" s="29"/>
      <c r="Z2670" s="29"/>
      <c r="AA2670" s="11"/>
      <c r="AB2670" s="11"/>
      <c r="AC2670" s="11"/>
      <c r="AD2670" s="11"/>
      <c r="AE2670" s="11"/>
      <c r="AF2670" s="11"/>
      <c r="AG2670" s="11"/>
      <c r="AH2670" s="11"/>
      <c r="AI2670" s="11"/>
      <c r="AJ2670" s="11"/>
      <c r="AK2670" s="11"/>
      <c r="AL2670" s="11"/>
      <c r="AM2670" s="11"/>
      <c r="AN2670" s="11"/>
      <c r="AO2670" s="11"/>
      <c r="AP2670" s="11"/>
      <c r="AQ2670" s="11"/>
      <c r="AR2670" s="11"/>
      <c r="AS2670" s="11"/>
      <c r="AT2670" s="11"/>
      <c r="AU2670" s="11"/>
      <c r="AV2670" s="11"/>
      <c r="AW2670" s="11"/>
      <c r="AX2670" s="11"/>
      <c r="AY2670" s="11"/>
      <c r="AZ2670" s="11"/>
      <c r="BA2670" s="11"/>
      <c r="BB2670" s="11"/>
    </row>
    <row r="2671" spans="1:54" x14ac:dyDescent="0.25">
      <c r="A2671" s="11"/>
      <c r="B2671" s="12"/>
      <c r="C2671" s="12"/>
      <c r="D2671" s="11"/>
      <c r="E2671" s="11"/>
      <c r="F2671" s="11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22"/>
      <c r="X2671" s="22"/>
      <c r="Y2671" s="29"/>
      <c r="Z2671" s="29"/>
      <c r="AA2671" s="11"/>
      <c r="AB2671" s="11"/>
      <c r="AC2671" s="11"/>
      <c r="AD2671" s="11"/>
      <c r="AE2671" s="11"/>
      <c r="AF2671" s="11"/>
      <c r="AG2671" s="11"/>
      <c r="AH2671" s="11"/>
      <c r="AI2671" s="11"/>
      <c r="AJ2671" s="11"/>
      <c r="AK2671" s="11"/>
      <c r="AL2671" s="11"/>
      <c r="AM2671" s="11"/>
      <c r="AN2671" s="11"/>
      <c r="AO2671" s="11"/>
      <c r="AP2671" s="11"/>
      <c r="AQ2671" s="11"/>
      <c r="AR2671" s="11"/>
      <c r="AS2671" s="11"/>
      <c r="AT2671" s="11"/>
      <c r="AU2671" s="11"/>
      <c r="AV2671" s="11"/>
      <c r="AW2671" s="11"/>
      <c r="AX2671" s="11"/>
      <c r="AY2671" s="11"/>
      <c r="AZ2671" s="11"/>
      <c r="BA2671" s="11"/>
      <c r="BB2671" s="11"/>
    </row>
    <row r="2672" spans="1:54" x14ac:dyDescent="0.25">
      <c r="A2672" s="11"/>
      <c r="B2672" s="12"/>
      <c r="C2672" s="12"/>
      <c r="D2672" s="11"/>
      <c r="E2672" s="11"/>
      <c r="F2672" s="11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22"/>
      <c r="X2672" s="22"/>
      <c r="Y2672" s="29"/>
      <c r="Z2672" s="29"/>
      <c r="AA2672" s="11"/>
      <c r="AB2672" s="11"/>
      <c r="AC2672" s="11"/>
      <c r="AD2672" s="11"/>
      <c r="AE2672" s="11"/>
      <c r="AF2672" s="11"/>
      <c r="AG2672" s="11"/>
      <c r="AH2672" s="11"/>
      <c r="AI2672" s="11"/>
      <c r="AJ2672" s="11"/>
      <c r="AK2672" s="11"/>
      <c r="AL2672" s="11"/>
      <c r="AM2672" s="11"/>
      <c r="AN2672" s="11"/>
      <c r="AO2672" s="11"/>
      <c r="AP2672" s="11"/>
      <c r="AQ2672" s="11"/>
      <c r="AR2672" s="11"/>
      <c r="AS2672" s="11"/>
      <c r="AT2672" s="11"/>
      <c r="AU2672" s="11"/>
      <c r="AV2672" s="11"/>
      <c r="AW2672" s="11"/>
      <c r="AX2672" s="11"/>
      <c r="AY2672" s="11"/>
      <c r="AZ2672" s="11"/>
      <c r="BA2672" s="11"/>
      <c r="BB2672" s="11"/>
    </row>
    <row r="2673" spans="1:54" x14ac:dyDescent="0.25">
      <c r="A2673" s="11"/>
      <c r="B2673" s="12"/>
      <c r="C2673" s="12"/>
      <c r="D2673" s="11"/>
      <c r="E2673" s="11"/>
      <c r="F2673" s="11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22"/>
      <c r="X2673" s="22"/>
      <c r="Y2673" s="29"/>
      <c r="Z2673" s="29"/>
      <c r="AA2673" s="11"/>
      <c r="AB2673" s="11"/>
      <c r="AC2673" s="11"/>
      <c r="AD2673" s="11"/>
      <c r="AE2673" s="11"/>
      <c r="AF2673" s="11"/>
      <c r="AG2673" s="11"/>
      <c r="AH2673" s="11"/>
      <c r="AI2673" s="11"/>
      <c r="AJ2673" s="11"/>
      <c r="AK2673" s="11"/>
      <c r="AL2673" s="11"/>
      <c r="AM2673" s="11"/>
      <c r="AN2673" s="11"/>
      <c r="AO2673" s="11"/>
      <c r="AP2673" s="11"/>
      <c r="AQ2673" s="11"/>
      <c r="AR2673" s="11"/>
      <c r="AS2673" s="11"/>
      <c r="AT2673" s="11"/>
      <c r="AU2673" s="11"/>
      <c r="AV2673" s="11"/>
      <c r="AW2673" s="11"/>
      <c r="AX2673" s="11"/>
      <c r="AY2673" s="11"/>
      <c r="AZ2673" s="11"/>
      <c r="BA2673" s="11"/>
      <c r="BB2673" s="11"/>
    </row>
    <row r="2674" spans="1:54" x14ac:dyDescent="0.25">
      <c r="A2674" s="11"/>
      <c r="B2674" s="12"/>
      <c r="C2674" s="12"/>
      <c r="D2674" s="11"/>
      <c r="E2674" s="11"/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22"/>
      <c r="X2674" s="22"/>
      <c r="Y2674" s="29"/>
      <c r="Z2674" s="29"/>
      <c r="AA2674" s="11"/>
      <c r="AB2674" s="11"/>
      <c r="AC2674" s="11"/>
      <c r="AD2674" s="11"/>
      <c r="AE2674" s="11"/>
      <c r="AF2674" s="11"/>
      <c r="AG2674" s="11"/>
      <c r="AH2674" s="11"/>
      <c r="AI2674" s="11"/>
      <c r="AJ2674" s="11"/>
      <c r="AK2674" s="11"/>
      <c r="AL2674" s="11"/>
      <c r="AM2674" s="11"/>
      <c r="AN2674" s="11"/>
      <c r="AO2674" s="11"/>
      <c r="AP2674" s="11"/>
      <c r="AQ2674" s="11"/>
      <c r="AR2674" s="11"/>
      <c r="AS2674" s="11"/>
      <c r="AT2674" s="11"/>
      <c r="AU2674" s="11"/>
      <c r="AV2674" s="11"/>
      <c r="AW2674" s="11"/>
      <c r="AX2674" s="11"/>
      <c r="AY2674" s="11"/>
      <c r="AZ2674" s="11"/>
      <c r="BA2674" s="11"/>
      <c r="BB2674" s="11"/>
    </row>
    <row r="2675" spans="1:54" x14ac:dyDescent="0.25">
      <c r="A2675" s="11"/>
      <c r="B2675" s="12"/>
      <c r="C2675" s="12"/>
      <c r="D2675" s="11"/>
      <c r="E2675" s="11"/>
      <c r="F2675" s="11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22"/>
      <c r="X2675" s="22"/>
      <c r="Y2675" s="29"/>
      <c r="Z2675" s="29"/>
      <c r="AA2675" s="11"/>
      <c r="AB2675" s="11"/>
      <c r="AC2675" s="11"/>
      <c r="AD2675" s="11"/>
      <c r="AE2675" s="11"/>
      <c r="AF2675" s="11"/>
      <c r="AG2675" s="11"/>
      <c r="AH2675" s="11"/>
      <c r="AI2675" s="11"/>
      <c r="AJ2675" s="11"/>
      <c r="AK2675" s="11"/>
      <c r="AL2675" s="11"/>
      <c r="AM2675" s="11"/>
      <c r="AN2675" s="11"/>
      <c r="AO2675" s="11"/>
      <c r="AP2675" s="11"/>
      <c r="AQ2675" s="11"/>
      <c r="AR2675" s="11"/>
      <c r="AS2675" s="11"/>
      <c r="AT2675" s="11"/>
      <c r="AU2675" s="11"/>
      <c r="AV2675" s="11"/>
      <c r="AW2675" s="11"/>
      <c r="AX2675" s="11"/>
      <c r="AY2675" s="11"/>
      <c r="AZ2675" s="11"/>
      <c r="BA2675" s="11"/>
      <c r="BB2675" s="11"/>
    </row>
    <row r="2676" spans="1:54" x14ac:dyDescent="0.25">
      <c r="A2676" s="11"/>
      <c r="B2676" s="12"/>
      <c r="C2676" s="12"/>
      <c r="D2676" s="11"/>
      <c r="E2676" s="11"/>
      <c r="F2676" s="11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22"/>
      <c r="X2676" s="22"/>
      <c r="Y2676" s="29"/>
      <c r="Z2676" s="29"/>
      <c r="AA2676" s="11"/>
      <c r="AB2676" s="11"/>
      <c r="AC2676" s="11"/>
      <c r="AD2676" s="11"/>
      <c r="AE2676" s="11"/>
      <c r="AF2676" s="11"/>
      <c r="AG2676" s="11"/>
      <c r="AH2676" s="11"/>
      <c r="AI2676" s="11"/>
      <c r="AJ2676" s="11"/>
      <c r="AK2676" s="11"/>
      <c r="AL2676" s="11"/>
      <c r="AM2676" s="11"/>
      <c r="AN2676" s="11"/>
      <c r="AO2676" s="11"/>
      <c r="AP2676" s="11"/>
      <c r="AQ2676" s="11"/>
      <c r="AR2676" s="11"/>
      <c r="AS2676" s="11"/>
      <c r="AT2676" s="11"/>
      <c r="AU2676" s="11"/>
      <c r="AV2676" s="11"/>
      <c r="AW2676" s="11"/>
      <c r="AX2676" s="11"/>
      <c r="AY2676" s="11"/>
      <c r="AZ2676" s="11"/>
      <c r="BA2676" s="11"/>
      <c r="BB2676" s="11"/>
    </row>
    <row r="2677" spans="1:54" x14ac:dyDescent="0.25">
      <c r="A2677" s="11"/>
      <c r="B2677" s="12"/>
      <c r="C2677" s="12"/>
      <c r="D2677" s="11"/>
      <c r="E2677" s="11"/>
      <c r="F2677" s="11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22"/>
      <c r="X2677" s="22"/>
      <c r="Y2677" s="29"/>
      <c r="Z2677" s="29"/>
      <c r="AA2677" s="11"/>
      <c r="AB2677" s="11"/>
      <c r="AC2677" s="11"/>
      <c r="AD2677" s="11"/>
      <c r="AE2677" s="11"/>
      <c r="AF2677" s="11"/>
      <c r="AG2677" s="11"/>
      <c r="AH2677" s="11"/>
      <c r="AI2677" s="11"/>
      <c r="AJ2677" s="11"/>
      <c r="AK2677" s="11"/>
      <c r="AL2677" s="11"/>
      <c r="AM2677" s="11"/>
      <c r="AN2677" s="11"/>
      <c r="AO2677" s="11"/>
      <c r="AP2677" s="11"/>
      <c r="AQ2677" s="11"/>
      <c r="AR2677" s="11"/>
      <c r="AS2677" s="11"/>
      <c r="AT2677" s="11"/>
      <c r="AU2677" s="11"/>
      <c r="AV2677" s="11"/>
      <c r="AW2677" s="11"/>
      <c r="AX2677" s="11"/>
      <c r="AY2677" s="11"/>
      <c r="AZ2677" s="11"/>
      <c r="BA2677" s="11"/>
      <c r="BB2677" s="11"/>
    </row>
    <row r="2678" spans="1:54" x14ac:dyDescent="0.25">
      <c r="A2678" s="11"/>
      <c r="B2678" s="12"/>
      <c r="C2678" s="12"/>
      <c r="D2678" s="11"/>
      <c r="E2678" s="11"/>
      <c r="F2678" s="11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22"/>
      <c r="X2678" s="22"/>
      <c r="Y2678" s="29"/>
      <c r="Z2678" s="29"/>
      <c r="AA2678" s="11"/>
      <c r="AB2678" s="11"/>
      <c r="AC2678" s="11"/>
      <c r="AD2678" s="11"/>
      <c r="AE2678" s="11"/>
      <c r="AF2678" s="11"/>
      <c r="AG2678" s="11"/>
      <c r="AH2678" s="11"/>
      <c r="AI2678" s="11"/>
      <c r="AJ2678" s="11"/>
      <c r="AK2678" s="11"/>
      <c r="AL2678" s="11"/>
      <c r="AM2678" s="11"/>
      <c r="AN2678" s="11"/>
      <c r="AO2678" s="11"/>
      <c r="AP2678" s="11"/>
      <c r="AQ2678" s="11"/>
      <c r="AR2678" s="11"/>
      <c r="AS2678" s="11"/>
      <c r="AT2678" s="11"/>
      <c r="AU2678" s="11"/>
      <c r="AV2678" s="11"/>
      <c r="AW2678" s="11"/>
      <c r="AX2678" s="11"/>
      <c r="AY2678" s="11"/>
      <c r="AZ2678" s="11"/>
      <c r="BA2678" s="11"/>
      <c r="BB2678" s="11"/>
    </row>
    <row r="2679" spans="1:54" x14ac:dyDescent="0.25">
      <c r="A2679" s="11"/>
      <c r="B2679" s="12"/>
      <c r="C2679" s="12"/>
      <c r="D2679" s="11"/>
      <c r="E2679" s="11"/>
      <c r="F2679" s="11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22"/>
      <c r="X2679" s="22"/>
      <c r="Y2679" s="29"/>
      <c r="Z2679" s="29"/>
      <c r="AA2679" s="11"/>
      <c r="AB2679" s="11"/>
      <c r="AC2679" s="11"/>
      <c r="AD2679" s="11"/>
      <c r="AE2679" s="11"/>
      <c r="AF2679" s="11"/>
      <c r="AG2679" s="11"/>
      <c r="AH2679" s="11"/>
      <c r="AI2679" s="11"/>
      <c r="AJ2679" s="11"/>
      <c r="AK2679" s="11"/>
      <c r="AL2679" s="11"/>
      <c r="AM2679" s="11"/>
      <c r="AN2679" s="11"/>
      <c r="AO2679" s="11"/>
      <c r="AP2679" s="11"/>
      <c r="AQ2679" s="11"/>
      <c r="AR2679" s="11"/>
      <c r="AS2679" s="11"/>
      <c r="AT2679" s="11"/>
      <c r="AU2679" s="11"/>
      <c r="AV2679" s="11"/>
      <c r="AW2679" s="11"/>
      <c r="AX2679" s="11"/>
      <c r="AY2679" s="11"/>
      <c r="AZ2679" s="11"/>
      <c r="BA2679" s="11"/>
      <c r="BB2679" s="11"/>
    </row>
    <row r="2680" spans="1:54" x14ac:dyDescent="0.25">
      <c r="A2680" s="11"/>
      <c r="B2680" s="12"/>
      <c r="C2680" s="12"/>
      <c r="D2680" s="11"/>
      <c r="E2680" s="11"/>
      <c r="F2680" s="11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22"/>
      <c r="X2680" s="22"/>
      <c r="Y2680" s="29"/>
      <c r="Z2680" s="29"/>
      <c r="AA2680" s="11"/>
      <c r="AB2680" s="11"/>
      <c r="AC2680" s="11"/>
      <c r="AD2680" s="11"/>
      <c r="AE2680" s="11"/>
      <c r="AF2680" s="11"/>
      <c r="AG2680" s="11"/>
      <c r="AH2680" s="11"/>
      <c r="AI2680" s="11"/>
      <c r="AJ2680" s="11"/>
      <c r="AK2680" s="11"/>
      <c r="AL2680" s="11"/>
      <c r="AM2680" s="11"/>
      <c r="AN2680" s="11"/>
      <c r="AO2680" s="11"/>
      <c r="AP2680" s="11"/>
      <c r="AQ2680" s="11"/>
      <c r="AR2680" s="11"/>
      <c r="AS2680" s="11"/>
      <c r="AT2680" s="11"/>
      <c r="AU2680" s="11"/>
      <c r="AV2680" s="11"/>
      <c r="AW2680" s="11"/>
      <c r="AX2680" s="11"/>
      <c r="AY2680" s="11"/>
      <c r="AZ2680" s="11"/>
      <c r="BA2680" s="11"/>
      <c r="BB2680" s="11"/>
    </row>
    <row r="2681" spans="1:54" x14ac:dyDescent="0.25">
      <c r="A2681" s="11"/>
      <c r="B2681" s="12"/>
      <c r="C2681" s="12"/>
      <c r="D2681" s="11"/>
      <c r="E2681" s="11"/>
      <c r="F2681" s="11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22"/>
      <c r="X2681" s="22"/>
      <c r="Y2681" s="29"/>
      <c r="Z2681" s="29"/>
      <c r="AA2681" s="11"/>
      <c r="AB2681" s="11"/>
      <c r="AC2681" s="11"/>
      <c r="AD2681" s="11"/>
      <c r="AE2681" s="11"/>
      <c r="AF2681" s="11"/>
      <c r="AG2681" s="11"/>
      <c r="AH2681" s="11"/>
      <c r="AI2681" s="11"/>
      <c r="AJ2681" s="11"/>
      <c r="AK2681" s="11"/>
      <c r="AL2681" s="11"/>
      <c r="AM2681" s="11"/>
      <c r="AN2681" s="11"/>
      <c r="AO2681" s="11"/>
      <c r="AP2681" s="11"/>
      <c r="AQ2681" s="11"/>
      <c r="AR2681" s="11"/>
      <c r="AS2681" s="11"/>
      <c r="AT2681" s="11"/>
      <c r="AU2681" s="11"/>
      <c r="AV2681" s="11"/>
      <c r="AW2681" s="11"/>
      <c r="AX2681" s="11"/>
      <c r="AY2681" s="11"/>
      <c r="AZ2681" s="11"/>
      <c r="BA2681" s="11"/>
      <c r="BB2681" s="11"/>
    </row>
    <row r="2682" spans="1:54" x14ac:dyDescent="0.25">
      <c r="A2682" s="11"/>
      <c r="B2682" s="12"/>
      <c r="C2682" s="12"/>
      <c r="D2682" s="11"/>
      <c r="E2682" s="11"/>
      <c r="F2682" s="11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22"/>
      <c r="X2682" s="22"/>
      <c r="Y2682" s="29"/>
      <c r="Z2682" s="29"/>
      <c r="AA2682" s="11"/>
      <c r="AB2682" s="11"/>
      <c r="AC2682" s="11"/>
      <c r="AD2682" s="11"/>
      <c r="AE2682" s="11"/>
      <c r="AF2682" s="11"/>
      <c r="AG2682" s="11"/>
      <c r="AH2682" s="11"/>
      <c r="AI2682" s="11"/>
      <c r="AJ2682" s="11"/>
      <c r="AK2682" s="11"/>
      <c r="AL2682" s="11"/>
      <c r="AM2682" s="11"/>
      <c r="AN2682" s="11"/>
      <c r="AO2682" s="11"/>
      <c r="AP2682" s="11"/>
      <c r="AQ2682" s="11"/>
      <c r="AR2682" s="11"/>
      <c r="AS2682" s="11"/>
      <c r="AT2682" s="11"/>
      <c r="AU2682" s="11"/>
      <c r="AV2682" s="11"/>
      <c r="AW2682" s="11"/>
      <c r="AX2682" s="11"/>
      <c r="AY2682" s="11"/>
      <c r="AZ2682" s="11"/>
      <c r="BA2682" s="11"/>
      <c r="BB2682" s="11"/>
    </row>
    <row r="2683" spans="1:54" x14ac:dyDescent="0.25">
      <c r="A2683" s="11"/>
      <c r="B2683" s="12"/>
      <c r="C2683" s="12"/>
      <c r="D2683" s="11"/>
      <c r="E2683" s="11"/>
      <c r="F2683" s="11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22"/>
      <c r="X2683" s="22"/>
      <c r="Y2683" s="29"/>
      <c r="Z2683" s="29"/>
      <c r="AA2683" s="11"/>
      <c r="AB2683" s="11"/>
      <c r="AC2683" s="11"/>
      <c r="AD2683" s="11"/>
      <c r="AE2683" s="11"/>
      <c r="AF2683" s="11"/>
      <c r="AG2683" s="11"/>
      <c r="AH2683" s="11"/>
      <c r="AI2683" s="11"/>
      <c r="AJ2683" s="11"/>
      <c r="AK2683" s="11"/>
      <c r="AL2683" s="11"/>
      <c r="AM2683" s="11"/>
      <c r="AN2683" s="11"/>
      <c r="AO2683" s="11"/>
      <c r="AP2683" s="11"/>
      <c r="AQ2683" s="11"/>
      <c r="AR2683" s="11"/>
      <c r="AS2683" s="11"/>
      <c r="AT2683" s="11"/>
      <c r="AU2683" s="11"/>
      <c r="AV2683" s="11"/>
      <c r="AW2683" s="11"/>
      <c r="AX2683" s="11"/>
      <c r="AY2683" s="11"/>
      <c r="AZ2683" s="11"/>
      <c r="BA2683" s="11"/>
      <c r="BB2683" s="11"/>
    </row>
    <row r="2684" spans="1:54" x14ac:dyDescent="0.25">
      <c r="A2684" s="11"/>
      <c r="B2684" s="12"/>
      <c r="C2684" s="12"/>
      <c r="D2684" s="11"/>
      <c r="E2684" s="11"/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22"/>
      <c r="X2684" s="22"/>
      <c r="Y2684" s="29"/>
      <c r="Z2684" s="29"/>
      <c r="AA2684" s="11"/>
      <c r="AB2684" s="11"/>
      <c r="AC2684" s="11"/>
      <c r="AD2684" s="11"/>
      <c r="AE2684" s="11"/>
      <c r="AF2684" s="11"/>
      <c r="AG2684" s="11"/>
      <c r="AH2684" s="11"/>
      <c r="AI2684" s="11"/>
      <c r="AJ2684" s="11"/>
      <c r="AK2684" s="11"/>
      <c r="AL2684" s="11"/>
      <c r="AM2684" s="11"/>
      <c r="AN2684" s="11"/>
      <c r="AO2684" s="11"/>
      <c r="AP2684" s="11"/>
      <c r="AQ2684" s="11"/>
      <c r="AR2684" s="11"/>
      <c r="AS2684" s="11"/>
      <c r="AT2684" s="11"/>
      <c r="AU2684" s="11"/>
      <c r="AV2684" s="11"/>
      <c r="AW2684" s="11"/>
      <c r="AX2684" s="11"/>
      <c r="AY2684" s="11"/>
      <c r="AZ2684" s="11"/>
      <c r="BA2684" s="11"/>
      <c r="BB2684" s="11"/>
    </row>
    <row r="2685" spans="1:54" x14ac:dyDescent="0.25">
      <c r="A2685" s="11"/>
      <c r="B2685" s="12"/>
      <c r="C2685" s="12"/>
      <c r="D2685" s="11"/>
      <c r="E2685" s="11"/>
      <c r="F2685" s="11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22"/>
      <c r="X2685" s="22"/>
      <c r="Y2685" s="29"/>
      <c r="Z2685" s="29"/>
      <c r="AA2685" s="11"/>
      <c r="AB2685" s="11"/>
      <c r="AC2685" s="11"/>
      <c r="AD2685" s="11"/>
      <c r="AE2685" s="11"/>
      <c r="AF2685" s="11"/>
      <c r="AG2685" s="11"/>
      <c r="AH2685" s="11"/>
      <c r="AI2685" s="11"/>
      <c r="AJ2685" s="11"/>
      <c r="AK2685" s="11"/>
      <c r="AL2685" s="11"/>
      <c r="AM2685" s="11"/>
      <c r="AN2685" s="11"/>
      <c r="AO2685" s="11"/>
      <c r="AP2685" s="11"/>
      <c r="AQ2685" s="11"/>
      <c r="AR2685" s="11"/>
      <c r="AS2685" s="11"/>
      <c r="AT2685" s="11"/>
      <c r="AU2685" s="11"/>
      <c r="AV2685" s="11"/>
      <c r="AW2685" s="11"/>
      <c r="AX2685" s="11"/>
      <c r="AY2685" s="11"/>
      <c r="AZ2685" s="11"/>
      <c r="BA2685" s="11"/>
      <c r="BB2685" s="11"/>
    </row>
    <row r="2686" spans="1:54" x14ac:dyDescent="0.25">
      <c r="A2686" s="11"/>
      <c r="B2686" s="12"/>
      <c r="C2686" s="12"/>
      <c r="D2686" s="11"/>
      <c r="E2686" s="11"/>
      <c r="F2686" s="11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22"/>
      <c r="X2686" s="22"/>
      <c r="Y2686" s="29"/>
      <c r="Z2686" s="29"/>
      <c r="AA2686" s="11"/>
      <c r="AB2686" s="11"/>
      <c r="AC2686" s="11"/>
      <c r="AD2686" s="11"/>
      <c r="AE2686" s="11"/>
      <c r="AF2686" s="11"/>
      <c r="AG2686" s="11"/>
      <c r="AH2686" s="11"/>
      <c r="AI2686" s="11"/>
      <c r="AJ2686" s="11"/>
      <c r="AK2686" s="11"/>
      <c r="AL2686" s="11"/>
      <c r="AM2686" s="11"/>
      <c r="AN2686" s="11"/>
      <c r="AO2686" s="11"/>
      <c r="AP2686" s="11"/>
      <c r="AQ2686" s="11"/>
      <c r="AR2686" s="11"/>
      <c r="AS2686" s="11"/>
      <c r="AT2686" s="11"/>
      <c r="AU2686" s="11"/>
      <c r="AV2686" s="11"/>
      <c r="AW2686" s="11"/>
      <c r="AX2686" s="11"/>
      <c r="AY2686" s="11"/>
      <c r="AZ2686" s="11"/>
      <c r="BA2686" s="11"/>
      <c r="BB2686" s="11"/>
    </row>
    <row r="2687" spans="1:54" x14ac:dyDescent="0.25">
      <c r="A2687" s="11"/>
      <c r="B2687" s="12"/>
      <c r="C2687" s="12"/>
      <c r="D2687" s="11"/>
      <c r="E2687" s="11"/>
      <c r="F2687" s="11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22"/>
      <c r="X2687" s="22"/>
      <c r="Y2687" s="29"/>
      <c r="Z2687" s="29"/>
      <c r="AA2687" s="11"/>
      <c r="AB2687" s="11"/>
      <c r="AC2687" s="11"/>
      <c r="AD2687" s="11"/>
      <c r="AE2687" s="11"/>
      <c r="AF2687" s="11"/>
      <c r="AG2687" s="11"/>
      <c r="AH2687" s="11"/>
      <c r="AI2687" s="11"/>
      <c r="AJ2687" s="11"/>
      <c r="AK2687" s="11"/>
      <c r="AL2687" s="11"/>
      <c r="AM2687" s="11"/>
      <c r="AN2687" s="11"/>
      <c r="AO2687" s="11"/>
      <c r="AP2687" s="11"/>
      <c r="AQ2687" s="11"/>
      <c r="AR2687" s="11"/>
      <c r="AS2687" s="11"/>
      <c r="AT2687" s="11"/>
      <c r="AU2687" s="11"/>
      <c r="AV2687" s="11"/>
      <c r="AW2687" s="11"/>
      <c r="AX2687" s="11"/>
      <c r="AY2687" s="11"/>
      <c r="AZ2687" s="11"/>
      <c r="BA2687" s="11"/>
      <c r="BB2687" s="11"/>
    </row>
    <row r="2688" spans="1:54" x14ac:dyDescent="0.25">
      <c r="A2688" s="11"/>
      <c r="B2688" s="12"/>
      <c r="C2688" s="12"/>
      <c r="D2688" s="11"/>
      <c r="E2688" s="11"/>
      <c r="F2688" s="11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22"/>
      <c r="X2688" s="22"/>
      <c r="Y2688" s="29"/>
      <c r="Z2688" s="29"/>
      <c r="AA2688" s="11"/>
      <c r="AB2688" s="11"/>
      <c r="AC2688" s="11"/>
      <c r="AD2688" s="11"/>
      <c r="AE2688" s="11"/>
      <c r="AF2688" s="11"/>
      <c r="AG2688" s="11"/>
      <c r="AH2688" s="11"/>
      <c r="AI2688" s="11"/>
      <c r="AJ2688" s="11"/>
      <c r="AK2688" s="11"/>
      <c r="AL2688" s="11"/>
      <c r="AM2688" s="11"/>
      <c r="AN2688" s="11"/>
      <c r="AO2688" s="11"/>
      <c r="AP2688" s="11"/>
      <c r="AQ2688" s="11"/>
      <c r="AR2688" s="11"/>
      <c r="AS2688" s="11"/>
      <c r="AT2688" s="11"/>
      <c r="AU2688" s="11"/>
      <c r="AV2688" s="11"/>
      <c r="AW2688" s="11"/>
      <c r="AX2688" s="11"/>
      <c r="AY2688" s="11"/>
      <c r="AZ2688" s="11"/>
      <c r="BA2688" s="11"/>
      <c r="BB2688" s="11"/>
    </row>
    <row r="2689" spans="1:54" x14ac:dyDescent="0.25">
      <c r="A2689" s="11"/>
      <c r="B2689" s="12"/>
      <c r="C2689" s="12"/>
      <c r="D2689" s="11"/>
      <c r="E2689" s="11"/>
      <c r="F2689" s="11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22"/>
      <c r="X2689" s="22"/>
      <c r="Y2689" s="29"/>
      <c r="Z2689" s="29"/>
      <c r="AA2689" s="11"/>
      <c r="AB2689" s="11"/>
      <c r="AC2689" s="11"/>
      <c r="AD2689" s="11"/>
      <c r="AE2689" s="11"/>
      <c r="AF2689" s="11"/>
      <c r="AG2689" s="11"/>
      <c r="AH2689" s="11"/>
      <c r="AI2689" s="11"/>
      <c r="AJ2689" s="11"/>
      <c r="AK2689" s="11"/>
      <c r="AL2689" s="11"/>
      <c r="AM2689" s="11"/>
      <c r="AN2689" s="11"/>
      <c r="AO2689" s="11"/>
      <c r="AP2689" s="11"/>
      <c r="AQ2689" s="11"/>
      <c r="AR2689" s="11"/>
      <c r="AS2689" s="11"/>
      <c r="AT2689" s="11"/>
      <c r="AU2689" s="11"/>
      <c r="AV2689" s="11"/>
      <c r="AW2689" s="11"/>
      <c r="AX2689" s="11"/>
      <c r="AY2689" s="11"/>
      <c r="AZ2689" s="11"/>
      <c r="BA2689" s="11"/>
      <c r="BB2689" s="11"/>
    </row>
    <row r="2690" spans="1:54" x14ac:dyDescent="0.25">
      <c r="A2690" s="11"/>
      <c r="B2690" s="12"/>
      <c r="C2690" s="12"/>
      <c r="D2690" s="11"/>
      <c r="E2690" s="11"/>
      <c r="F2690" s="11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22"/>
      <c r="X2690" s="22"/>
      <c r="Y2690" s="29"/>
      <c r="Z2690" s="29"/>
      <c r="AA2690" s="11"/>
      <c r="AB2690" s="11"/>
      <c r="AC2690" s="11"/>
      <c r="AD2690" s="11"/>
      <c r="AE2690" s="11"/>
      <c r="AF2690" s="11"/>
      <c r="AG2690" s="11"/>
      <c r="AH2690" s="11"/>
      <c r="AI2690" s="11"/>
      <c r="AJ2690" s="11"/>
      <c r="AK2690" s="11"/>
      <c r="AL2690" s="11"/>
      <c r="AM2690" s="11"/>
      <c r="AN2690" s="11"/>
      <c r="AO2690" s="11"/>
      <c r="AP2690" s="11"/>
      <c r="AQ2690" s="11"/>
      <c r="AR2690" s="11"/>
      <c r="AS2690" s="11"/>
      <c r="AT2690" s="11"/>
      <c r="AU2690" s="11"/>
      <c r="AV2690" s="11"/>
      <c r="AW2690" s="11"/>
      <c r="AX2690" s="11"/>
      <c r="AY2690" s="11"/>
      <c r="AZ2690" s="11"/>
      <c r="BA2690" s="11"/>
      <c r="BB2690" s="11"/>
    </row>
    <row r="2691" spans="1:54" x14ac:dyDescent="0.25">
      <c r="A2691" s="11"/>
      <c r="B2691" s="12"/>
      <c r="C2691" s="12"/>
      <c r="D2691" s="11"/>
      <c r="E2691" s="11"/>
      <c r="F2691" s="11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22"/>
      <c r="X2691" s="22"/>
      <c r="Y2691" s="29"/>
      <c r="Z2691" s="29"/>
      <c r="AA2691" s="11"/>
      <c r="AB2691" s="11"/>
      <c r="AC2691" s="11"/>
      <c r="AD2691" s="11"/>
      <c r="AE2691" s="11"/>
      <c r="AF2691" s="11"/>
      <c r="AG2691" s="11"/>
      <c r="AH2691" s="11"/>
      <c r="AI2691" s="11"/>
      <c r="AJ2691" s="11"/>
      <c r="AK2691" s="11"/>
      <c r="AL2691" s="11"/>
      <c r="AM2691" s="11"/>
      <c r="AN2691" s="11"/>
      <c r="AO2691" s="11"/>
      <c r="AP2691" s="11"/>
      <c r="AQ2691" s="11"/>
      <c r="AR2691" s="11"/>
      <c r="AS2691" s="11"/>
      <c r="AT2691" s="11"/>
      <c r="AU2691" s="11"/>
      <c r="AV2691" s="11"/>
      <c r="AW2691" s="11"/>
      <c r="AX2691" s="11"/>
      <c r="AY2691" s="11"/>
      <c r="AZ2691" s="11"/>
      <c r="BA2691" s="11"/>
      <c r="BB2691" s="11"/>
    </row>
    <row r="2692" spans="1:54" x14ac:dyDescent="0.25">
      <c r="A2692" s="11"/>
      <c r="B2692" s="12"/>
      <c r="C2692" s="12"/>
      <c r="D2692" s="11"/>
      <c r="E2692" s="11"/>
      <c r="F2692" s="11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22"/>
      <c r="X2692" s="22"/>
      <c r="Y2692" s="29"/>
      <c r="Z2692" s="29"/>
      <c r="AA2692" s="11"/>
      <c r="AB2692" s="11"/>
      <c r="AC2692" s="11"/>
      <c r="AD2692" s="11"/>
      <c r="AE2692" s="11"/>
      <c r="AF2692" s="11"/>
      <c r="AG2692" s="11"/>
      <c r="AH2692" s="11"/>
      <c r="AI2692" s="11"/>
      <c r="AJ2692" s="11"/>
      <c r="AK2692" s="11"/>
      <c r="AL2692" s="11"/>
      <c r="AM2692" s="11"/>
      <c r="AN2692" s="11"/>
      <c r="AO2692" s="11"/>
      <c r="AP2692" s="11"/>
      <c r="AQ2692" s="11"/>
      <c r="AR2692" s="11"/>
      <c r="AS2692" s="11"/>
      <c r="AT2692" s="11"/>
      <c r="AU2692" s="11"/>
      <c r="AV2692" s="11"/>
      <c r="AW2692" s="11"/>
      <c r="AX2692" s="11"/>
      <c r="AY2692" s="11"/>
      <c r="AZ2692" s="11"/>
      <c r="BA2692" s="11"/>
      <c r="BB2692" s="11"/>
    </row>
    <row r="2693" spans="1:54" x14ac:dyDescent="0.25">
      <c r="A2693" s="11"/>
      <c r="B2693" s="12"/>
      <c r="C2693" s="12"/>
      <c r="D2693" s="11"/>
      <c r="E2693" s="11"/>
      <c r="F2693" s="11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22"/>
      <c r="X2693" s="22"/>
      <c r="Y2693" s="29"/>
      <c r="Z2693" s="29"/>
      <c r="AA2693" s="11"/>
      <c r="AB2693" s="11"/>
      <c r="AC2693" s="11"/>
      <c r="AD2693" s="11"/>
      <c r="AE2693" s="11"/>
      <c r="AF2693" s="11"/>
      <c r="AG2693" s="11"/>
      <c r="AH2693" s="11"/>
      <c r="AI2693" s="11"/>
      <c r="AJ2693" s="11"/>
      <c r="AK2693" s="11"/>
      <c r="AL2693" s="11"/>
      <c r="AM2693" s="11"/>
      <c r="AN2693" s="11"/>
      <c r="AO2693" s="11"/>
      <c r="AP2693" s="11"/>
      <c r="AQ2693" s="11"/>
      <c r="AR2693" s="11"/>
      <c r="AS2693" s="11"/>
      <c r="AT2693" s="11"/>
      <c r="AU2693" s="11"/>
      <c r="AV2693" s="11"/>
      <c r="AW2693" s="11"/>
      <c r="AX2693" s="11"/>
      <c r="AY2693" s="11"/>
      <c r="AZ2693" s="11"/>
      <c r="BA2693" s="11"/>
      <c r="BB2693" s="11"/>
    </row>
    <row r="2694" spans="1:54" x14ac:dyDescent="0.25">
      <c r="A2694" s="11"/>
      <c r="B2694" s="12"/>
      <c r="C2694" s="12"/>
      <c r="D2694" s="11"/>
      <c r="E2694" s="11"/>
      <c r="F2694" s="11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22"/>
      <c r="X2694" s="22"/>
      <c r="Y2694" s="29"/>
      <c r="Z2694" s="29"/>
      <c r="AA2694" s="11"/>
      <c r="AB2694" s="11"/>
      <c r="AC2694" s="11"/>
      <c r="AD2694" s="11"/>
      <c r="AE2694" s="11"/>
      <c r="AF2694" s="11"/>
      <c r="AG2694" s="11"/>
      <c r="AH2694" s="11"/>
      <c r="AI2694" s="11"/>
      <c r="AJ2694" s="11"/>
      <c r="AK2694" s="11"/>
      <c r="AL2694" s="11"/>
      <c r="AM2694" s="11"/>
      <c r="AN2694" s="11"/>
      <c r="AO2694" s="11"/>
      <c r="AP2694" s="11"/>
      <c r="AQ2694" s="11"/>
      <c r="AR2694" s="11"/>
      <c r="AS2694" s="11"/>
      <c r="AT2694" s="11"/>
      <c r="AU2694" s="11"/>
      <c r="AV2694" s="11"/>
      <c r="AW2694" s="11"/>
      <c r="AX2694" s="11"/>
      <c r="AY2694" s="11"/>
      <c r="AZ2694" s="11"/>
      <c r="BA2694" s="11"/>
      <c r="BB2694" s="11"/>
    </row>
    <row r="2695" spans="1:54" x14ac:dyDescent="0.25">
      <c r="A2695" s="11"/>
      <c r="B2695" s="12"/>
      <c r="C2695" s="12"/>
      <c r="D2695" s="11"/>
      <c r="E2695" s="11"/>
      <c r="F2695" s="11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22"/>
      <c r="X2695" s="22"/>
      <c r="Y2695" s="29"/>
      <c r="Z2695" s="29"/>
      <c r="AA2695" s="11"/>
      <c r="AB2695" s="11"/>
      <c r="AC2695" s="11"/>
      <c r="AD2695" s="11"/>
      <c r="AE2695" s="11"/>
      <c r="AF2695" s="11"/>
      <c r="AG2695" s="11"/>
      <c r="AH2695" s="11"/>
      <c r="AI2695" s="11"/>
      <c r="AJ2695" s="11"/>
      <c r="AK2695" s="11"/>
      <c r="AL2695" s="11"/>
      <c r="AM2695" s="11"/>
      <c r="AN2695" s="11"/>
      <c r="AO2695" s="11"/>
      <c r="AP2695" s="11"/>
      <c r="AQ2695" s="11"/>
      <c r="AR2695" s="11"/>
      <c r="AS2695" s="11"/>
      <c r="AT2695" s="11"/>
      <c r="AU2695" s="11"/>
      <c r="AV2695" s="11"/>
      <c r="AW2695" s="11"/>
      <c r="AX2695" s="11"/>
      <c r="AY2695" s="11"/>
      <c r="AZ2695" s="11"/>
      <c r="BA2695" s="11"/>
      <c r="BB2695" s="11"/>
    </row>
    <row r="2696" spans="1:54" x14ac:dyDescent="0.25">
      <c r="A2696" s="11"/>
      <c r="B2696" s="12"/>
      <c r="C2696" s="12"/>
      <c r="D2696" s="11"/>
      <c r="E2696" s="11"/>
      <c r="F2696" s="11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22"/>
      <c r="X2696" s="22"/>
      <c r="Y2696" s="29"/>
      <c r="Z2696" s="29"/>
      <c r="AA2696" s="11"/>
      <c r="AB2696" s="11"/>
      <c r="AC2696" s="11"/>
      <c r="AD2696" s="11"/>
      <c r="AE2696" s="11"/>
      <c r="AF2696" s="11"/>
      <c r="AG2696" s="11"/>
      <c r="AH2696" s="11"/>
      <c r="AI2696" s="11"/>
      <c r="AJ2696" s="11"/>
      <c r="AK2696" s="11"/>
      <c r="AL2696" s="11"/>
      <c r="AM2696" s="11"/>
      <c r="AN2696" s="11"/>
      <c r="AO2696" s="11"/>
      <c r="AP2696" s="11"/>
      <c r="AQ2696" s="11"/>
      <c r="AR2696" s="11"/>
      <c r="AS2696" s="11"/>
      <c r="AT2696" s="11"/>
      <c r="AU2696" s="11"/>
      <c r="AV2696" s="11"/>
      <c r="AW2696" s="11"/>
      <c r="AX2696" s="11"/>
      <c r="AY2696" s="11"/>
      <c r="AZ2696" s="11"/>
      <c r="BA2696" s="11"/>
      <c r="BB2696" s="11"/>
    </row>
    <row r="2697" spans="1:54" x14ac:dyDescent="0.25">
      <c r="A2697" s="11"/>
      <c r="B2697" s="12"/>
      <c r="C2697" s="12"/>
      <c r="D2697" s="11"/>
      <c r="E2697" s="11"/>
      <c r="F2697" s="11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22"/>
      <c r="X2697" s="22"/>
      <c r="Y2697" s="29"/>
      <c r="Z2697" s="29"/>
      <c r="AA2697" s="11"/>
      <c r="AB2697" s="11"/>
      <c r="AC2697" s="11"/>
      <c r="AD2697" s="11"/>
      <c r="AE2697" s="11"/>
      <c r="AF2697" s="11"/>
      <c r="AG2697" s="11"/>
      <c r="AH2697" s="11"/>
      <c r="AI2697" s="11"/>
      <c r="AJ2697" s="11"/>
      <c r="AK2697" s="11"/>
      <c r="AL2697" s="11"/>
      <c r="AM2697" s="11"/>
      <c r="AN2697" s="11"/>
      <c r="AO2697" s="11"/>
      <c r="AP2697" s="11"/>
      <c r="AQ2697" s="11"/>
      <c r="AR2697" s="11"/>
      <c r="AS2697" s="11"/>
      <c r="AT2697" s="11"/>
      <c r="AU2697" s="11"/>
      <c r="AV2697" s="11"/>
      <c r="AW2697" s="11"/>
      <c r="AX2697" s="11"/>
      <c r="AY2697" s="11"/>
      <c r="AZ2697" s="11"/>
      <c r="BA2697" s="11"/>
      <c r="BB2697" s="11"/>
    </row>
    <row r="2698" spans="1:54" x14ac:dyDescent="0.25">
      <c r="A2698" s="11"/>
      <c r="B2698" s="12"/>
      <c r="C2698" s="12"/>
      <c r="D2698" s="11"/>
      <c r="E2698" s="11"/>
      <c r="F2698" s="11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22"/>
      <c r="X2698" s="22"/>
      <c r="Y2698" s="29"/>
      <c r="Z2698" s="29"/>
      <c r="AA2698" s="11"/>
      <c r="AB2698" s="11"/>
      <c r="AC2698" s="11"/>
      <c r="AD2698" s="11"/>
      <c r="AE2698" s="11"/>
      <c r="AF2698" s="11"/>
      <c r="AG2698" s="11"/>
      <c r="AH2698" s="11"/>
      <c r="AI2698" s="11"/>
      <c r="AJ2698" s="11"/>
      <c r="AK2698" s="11"/>
      <c r="AL2698" s="11"/>
      <c r="AM2698" s="11"/>
      <c r="AN2698" s="11"/>
      <c r="AO2698" s="11"/>
      <c r="AP2698" s="11"/>
      <c r="AQ2698" s="11"/>
      <c r="AR2698" s="11"/>
      <c r="AS2698" s="11"/>
      <c r="AT2698" s="11"/>
      <c r="AU2698" s="11"/>
      <c r="AV2698" s="11"/>
      <c r="AW2698" s="11"/>
      <c r="AX2698" s="11"/>
      <c r="AY2698" s="11"/>
      <c r="AZ2698" s="11"/>
      <c r="BA2698" s="11"/>
      <c r="BB2698" s="11"/>
    </row>
    <row r="2699" spans="1:54" x14ac:dyDescent="0.25">
      <c r="A2699" s="11"/>
      <c r="B2699" s="12"/>
      <c r="C2699" s="12"/>
      <c r="D2699" s="11"/>
      <c r="E2699" s="11"/>
      <c r="F2699" s="11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22"/>
      <c r="X2699" s="22"/>
      <c r="Y2699" s="29"/>
      <c r="Z2699" s="29"/>
      <c r="AA2699" s="11"/>
      <c r="AB2699" s="11"/>
      <c r="AC2699" s="11"/>
      <c r="AD2699" s="11"/>
      <c r="AE2699" s="11"/>
      <c r="AF2699" s="11"/>
      <c r="AG2699" s="11"/>
      <c r="AH2699" s="11"/>
      <c r="AI2699" s="11"/>
      <c r="AJ2699" s="11"/>
      <c r="AK2699" s="11"/>
      <c r="AL2699" s="11"/>
      <c r="AM2699" s="11"/>
      <c r="AN2699" s="11"/>
      <c r="AO2699" s="11"/>
      <c r="AP2699" s="11"/>
      <c r="AQ2699" s="11"/>
      <c r="AR2699" s="11"/>
      <c r="AS2699" s="11"/>
      <c r="AT2699" s="11"/>
      <c r="AU2699" s="11"/>
      <c r="AV2699" s="11"/>
      <c r="AW2699" s="11"/>
      <c r="AX2699" s="11"/>
      <c r="AY2699" s="11"/>
      <c r="AZ2699" s="11"/>
      <c r="BA2699" s="11"/>
      <c r="BB2699" s="11"/>
    </row>
    <row r="2700" spans="1:54" x14ac:dyDescent="0.25">
      <c r="A2700" s="11"/>
      <c r="B2700" s="12"/>
      <c r="C2700" s="12"/>
      <c r="D2700" s="11"/>
      <c r="E2700" s="11"/>
      <c r="F2700" s="11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22"/>
      <c r="X2700" s="22"/>
      <c r="Y2700" s="29"/>
      <c r="Z2700" s="29"/>
      <c r="AA2700" s="11"/>
      <c r="AB2700" s="11"/>
      <c r="AC2700" s="11"/>
      <c r="AD2700" s="11"/>
      <c r="AE2700" s="11"/>
      <c r="AF2700" s="11"/>
      <c r="AG2700" s="11"/>
      <c r="AH2700" s="11"/>
      <c r="AI2700" s="11"/>
      <c r="AJ2700" s="11"/>
      <c r="AK2700" s="11"/>
      <c r="AL2700" s="11"/>
      <c r="AM2700" s="11"/>
      <c r="AN2700" s="11"/>
      <c r="AO2700" s="11"/>
      <c r="AP2700" s="11"/>
      <c r="AQ2700" s="11"/>
      <c r="AR2700" s="11"/>
      <c r="AS2700" s="11"/>
      <c r="AT2700" s="11"/>
      <c r="AU2700" s="11"/>
      <c r="AV2700" s="11"/>
      <c r="AW2700" s="11"/>
      <c r="AX2700" s="11"/>
      <c r="AY2700" s="11"/>
      <c r="AZ2700" s="11"/>
      <c r="BA2700" s="11"/>
      <c r="BB2700" s="11"/>
    </row>
    <row r="2701" spans="1:54" x14ac:dyDescent="0.25">
      <c r="A2701" s="11"/>
      <c r="B2701" s="12"/>
      <c r="C2701" s="12"/>
      <c r="D2701" s="11"/>
      <c r="E2701" s="11"/>
      <c r="F2701" s="11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22"/>
      <c r="X2701" s="22"/>
      <c r="Y2701" s="29"/>
      <c r="Z2701" s="29"/>
      <c r="AA2701" s="11"/>
      <c r="AB2701" s="11"/>
      <c r="AC2701" s="11"/>
      <c r="AD2701" s="11"/>
      <c r="AE2701" s="11"/>
      <c r="AF2701" s="11"/>
      <c r="AG2701" s="11"/>
      <c r="AH2701" s="11"/>
      <c r="AI2701" s="11"/>
      <c r="AJ2701" s="11"/>
      <c r="AK2701" s="11"/>
      <c r="AL2701" s="11"/>
      <c r="AM2701" s="11"/>
      <c r="AN2701" s="11"/>
      <c r="AO2701" s="11"/>
      <c r="AP2701" s="11"/>
      <c r="AQ2701" s="11"/>
      <c r="AR2701" s="11"/>
      <c r="AS2701" s="11"/>
      <c r="AT2701" s="11"/>
      <c r="AU2701" s="11"/>
      <c r="AV2701" s="11"/>
      <c r="AW2701" s="11"/>
      <c r="AX2701" s="11"/>
      <c r="AY2701" s="11"/>
      <c r="AZ2701" s="11"/>
      <c r="BA2701" s="11"/>
      <c r="BB2701" s="11"/>
    </row>
    <row r="2702" spans="1:54" x14ac:dyDescent="0.25">
      <c r="A2702" s="11"/>
      <c r="B2702" s="12"/>
      <c r="C2702" s="12"/>
      <c r="D2702" s="11"/>
      <c r="E2702" s="11"/>
      <c r="F2702" s="11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22"/>
      <c r="X2702" s="22"/>
      <c r="Y2702" s="29"/>
      <c r="Z2702" s="29"/>
      <c r="AA2702" s="11"/>
      <c r="AB2702" s="11"/>
      <c r="AC2702" s="11"/>
      <c r="AD2702" s="11"/>
      <c r="AE2702" s="11"/>
      <c r="AF2702" s="11"/>
      <c r="AG2702" s="11"/>
      <c r="AH2702" s="11"/>
      <c r="AI2702" s="11"/>
      <c r="AJ2702" s="11"/>
      <c r="AK2702" s="11"/>
      <c r="AL2702" s="11"/>
      <c r="AM2702" s="11"/>
      <c r="AN2702" s="11"/>
      <c r="AO2702" s="11"/>
      <c r="AP2702" s="11"/>
      <c r="AQ2702" s="11"/>
      <c r="AR2702" s="11"/>
      <c r="AS2702" s="11"/>
      <c r="AT2702" s="11"/>
      <c r="AU2702" s="11"/>
      <c r="AV2702" s="11"/>
      <c r="AW2702" s="11"/>
      <c r="AX2702" s="11"/>
      <c r="AY2702" s="11"/>
      <c r="AZ2702" s="11"/>
      <c r="BA2702" s="11"/>
      <c r="BB2702" s="11"/>
    </row>
    <row r="2703" spans="1:54" x14ac:dyDescent="0.25">
      <c r="A2703" s="11"/>
      <c r="B2703" s="12"/>
      <c r="C2703" s="12"/>
      <c r="D2703" s="11"/>
      <c r="E2703" s="11"/>
      <c r="F2703" s="11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22"/>
      <c r="X2703" s="22"/>
      <c r="Y2703" s="29"/>
      <c r="Z2703" s="29"/>
      <c r="AA2703" s="11"/>
      <c r="AB2703" s="11"/>
      <c r="AC2703" s="11"/>
      <c r="AD2703" s="11"/>
      <c r="AE2703" s="11"/>
      <c r="AF2703" s="11"/>
      <c r="AG2703" s="11"/>
      <c r="AH2703" s="11"/>
      <c r="AI2703" s="11"/>
      <c r="AJ2703" s="11"/>
      <c r="AK2703" s="11"/>
      <c r="AL2703" s="11"/>
      <c r="AM2703" s="11"/>
      <c r="AN2703" s="11"/>
      <c r="AO2703" s="11"/>
      <c r="AP2703" s="11"/>
      <c r="AQ2703" s="11"/>
      <c r="AR2703" s="11"/>
      <c r="AS2703" s="11"/>
      <c r="AT2703" s="11"/>
      <c r="AU2703" s="11"/>
      <c r="AV2703" s="11"/>
      <c r="AW2703" s="11"/>
      <c r="AX2703" s="11"/>
      <c r="AY2703" s="11"/>
      <c r="AZ2703" s="11"/>
      <c r="BA2703" s="11"/>
      <c r="BB2703" s="11"/>
    </row>
    <row r="2704" spans="1:54" x14ac:dyDescent="0.25">
      <c r="A2704" s="11"/>
      <c r="B2704" s="12"/>
      <c r="C2704" s="12"/>
      <c r="D2704" s="11"/>
      <c r="E2704" s="11"/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22"/>
      <c r="X2704" s="22"/>
      <c r="Y2704" s="29"/>
      <c r="Z2704" s="29"/>
      <c r="AA2704" s="11"/>
      <c r="AB2704" s="11"/>
      <c r="AC2704" s="11"/>
      <c r="AD2704" s="11"/>
      <c r="AE2704" s="11"/>
      <c r="AF2704" s="11"/>
      <c r="AG2704" s="11"/>
      <c r="AH2704" s="11"/>
      <c r="AI2704" s="11"/>
      <c r="AJ2704" s="11"/>
      <c r="AK2704" s="11"/>
      <c r="AL2704" s="11"/>
      <c r="AM2704" s="11"/>
      <c r="AN2704" s="11"/>
      <c r="AO2704" s="11"/>
      <c r="AP2704" s="11"/>
      <c r="AQ2704" s="11"/>
      <c r="AR2704" s="11"/>
      <c r="AS2704" s="11"/>
      <c r="AT2704" s="11"/>
      <c r="AU2704" s="11"/>
      <c r="AV2704" s="11"/>
      <c r="AW2704" s="11"/>
      <c r="AX2704" s="11"/>
      <c r="AY2704" s="11"/>
      <c r="AZ2704" s="11"/>
      <c r="BA2704" s="11"/>
      <c r="BB2704" s="11"/>
    </row>
    <row r="2705" spans="1:54" x14ac:dyDescent="0.25">
      <c r="A2705" s="11"/>
      <c r="B2705" s="12"/>
      <c r="C2705" s="12"/>
      <c r="D2705" s="11"/>
      <c r="E2705" s="11"/>
      <c r="F2705" s="11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22"/>
      <c r="X2705" s="22"/>
      <c r="Y2705" s="29"/>
      <c r="Z2705" s="29"/>
      <c r="AA2705" s="11"/>
      <c r="AB2705" s="11"/>
      <c r="AC2705" s="11"/>
      <c r="AD2705" s="11"/>
      <c r="AE2705" s="11"/>
      <c r="AF2705" s="11"/>
      <c r="AG2705" s="11"/>
      <c r="AH2705" s="11"/>
      <c r="AI2705" s="11"/>
      <c r="AJ2705" s="11"/>
      <c r="AK2705" s="11"/>
      <c r="AL2705" s="11"/>
      <c r="AM2705" s="11"/>
      <c r="AN2705" s="11"/>
      <c r="AO2705" s="11"/>
      <c r="AP2705" s="11"/>
      <c r="AQ2705" s="11"/>
      <c r="AR2705" s="11"/>
      <c r="AS2705" s="11"/>
      <c r="AT2705" s="11"/>
      <c r="AU2705" s="11"/>
      <c r="AV2705" s="11"/>
      <c r="AW2705" s="11"/>
      <c r="AX2705" s="11"/>
      <c r="AY2705" s="11"/>
      <c r="AZ2705" s="11"/>
      <c r="BA2705" s="11"/>
      <c r="BB2705" s="11"/>
    </row>
    <row r="2706" spans="1:54" x14ac:dyDescent="0.25">
      <c r="A2706" s="11"/>
      <c r="B2706" s="12"/>
      <c r="C2706" s="12"/>
      <c r="D2706" s="11"/>
      <c r="E2706" s="11"/>
      <c r="F2706" s="11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22"/>
      <c r="X2706" s="22"/>
      <c r="Y2706" s="29"/>
      <c r="Z2706" s="29"/>
      <c r="AA2706" s="11"/>
      <c r="AB2706" s="11"/>
      <c r="AC2706" s="11"/>
      <c r="AD2706" s="11"/>
      <c r="AE2706" s="11"/>
      <c r="AF2706" s="11"/>
      <c r="AG2706" s="11"/>
      <c r="AH2706" s="11"/>
      <c r="AI2706" s="11"/>
      <c r="AJ2706" s="11"/>
      <c r="AK2706" s="11"/>
      <c r="AL2706" s="11"/>
      <c r="AM2706" s="11"/>
      <c r="AN2706" s="11"/>
      <c r="AO2706" s="11"/>
      <c r="AP2706" s="11"/>
      <c r="AQ2706" s="11"/>
      <c r="AR2706" s="11"/>
      <c r="AS2706" s="11"/>
      <c r="AT2706" s="11"/>
      <c r="AU2706" s="11"/>
      <c r="AV2706" s="11"/>
      <c r="AW2706" s="11"/>
      <c r="AX2706" s="11"/>
      <c r="AY2706" s="11"/>
      <c r="AZ2706" s="11"/>
      <c r="BA2706" s="11"/>
      <c r="BB2706" s="11"/>
    </row>
    <row r="2707" spans="1:54" x14ac:dyDescent="0.25">
      <c r="A2707" s="11"/>
      <c r="B2707" s="12"/>
      <c r="C2707" s="12"/>
      <c r="D2707" s="11"/>
      <c r="E2707" s="11"/>
      <c r="F2707" s="11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22"/>
      <c r="X2707" s="22"/>
      <c r="Y2707" s="29"/>
      <c r="Z2707" s="29"/>
      <c r="AA2707" s="11"/>
      <c r="AB2707" s="11"/>
      <c r="AC2707" s="11"/>
      <c r="AD2707" s="11"/>
      <c r="AE2707" s="11"/>
      <c r="AF2707" s="11"/>
      <c r="AG2707" s="11"/>
      <c r="AH2707" s="11"/>
      <c r="AI2707" s="11"/>
      <c r="AJ2707" s="11"/>
      <c r="AK2707" s="11"/>
      <c r="AL2707" s="11"/>
      <c r="AM2707" s="11"/>
      <c r="AN2707" s="11"/>
      <c r="AO2707" s="11"/>
      <c r="AP2707" s="11"/>
      <c r="AQ2707" s="11"/>
      <c r="AR2707" s="11"/>
      <c r="AS2707" s="11"/>
      <c r="AT2707" s="11"/>
      <c r="AU2707" s="11"/>
      <c r="AV2707" s="11"/>
      <c r="AW2707" s="11"/>
      <c r="AX2707" s="11"/>
      <c r="AY2707" s="11"/>
      <c r="AZ2707" s="11"/>
      <c r="BA2707" s="11"/>
      <c r="BB2707" s="11"/>
    </row>
    <row r="2708" spans="1:54" x14ac:dyDescent="0.25">
      <c r="A2708" s="11"/>
      <c r="B2708" s="12"/>
      <c r="C2708" s="12"/>
      <c r="D2708" s="11"/>
      <c r="E2708" s="11"/>
      <c r="F2708" s="11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22"/>
      <c r="X2708" s="22"/>
      <c r="Y2708" s="29"/>
      <c r="Z2708" s="29"/>
      <c r="AA2708" s="11"/>
      <c r="AB2708" s="11"/>
      <c r="AC2708" s="11"/>
      <c r="AD2708" s="11"/>
      <c r="AE2708" s="11"/>
      <c r="AF2708" s="11"/>
      <c r="AG2708" s="11"/>
      <c r="AH2708" s="11"/>
      <c r="AI2708" s="11"/>
      <c r="AJ2708" s="11"/>
      <c r="AK2708" s="11"/>
      <c r="AL2708" s="11"/>
      <c r="AM2708" s="11"/>
      <c r="AN2708" s="11"/>
      <c r="AO2708" s="11"/>
      <c r="AP2708" s="11"/>
      <c r="AQ2708" s="11"/>
      <c r="AR2708" s="11"/>
      <c r="AS2708" s="11"/>
      <c r="AT2708" s="11"/>
      <c r="AU2708" s="11"/>
      <c r="AV2708" s="11"/>
      <c r="AW2708" s="11"/>
      <c r="AX2708" s="11"/>
      <c r="AY2708" s="11"/>
      <c r="AZ2708" s="11"/>
      <c r="BA2708" s="11"/>
      <c r="BB2708" s="11"/>
    </row>
    <row r="2709" spans="1:54" x14ac:dyDescent="0.25">
      <c r="A2709" s="11"/>
      <c r="B2709" s="12"/>
      <c r="C2709" s="12"/>
      <c r="D2709" s="11"/>
      <c r="E2709" s="11"/>
      <c r="F2709" s="11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22"/>
      <c r="X2709" s="22"/>
      <c r="Y2709" s="29"/>
      <c r="Z2709" s="29"/>
      <c r="AA2709" s="11"/>
      <c r="AB2709" s="11"/>
      <c r="AC2709" s="11"/>
      <c r="AD2709" s="11"/>
      <c r="AE2709" s="11"/>
      <c r="AF2709" s="11"/>
      <c r="AG2709" s="11"/>
      <c r="AH2709" s="11"/>
      <c r="AI2709" s="11"/>
      <c r="AJ2709" s="11"/>
      <c r="AK2709" s="11"/>
      <c r="AL2709" s="11"/>
      <c r="AM2709" s="11"/>
      <c r="AN2709" s="11"/>
      <c r="AO2709" s="11"/>
      <c r="AP2709" s="11"/>
      <c r="AQ2709" s="11"/>
      <c r="AR2709" s="11"/>
      <c r="AS2709" s="11"/>
      <c r="AT2709" s="11"/>
      <c r="AU2709" s="11"/>
      <c r="AV2709" s="11"/>
      <c r="AW2709" s="11"/>
      <c r="AX2709" s="11"/>
      <c r="AY2709" s="11"/>
      <c r="AZ2709" s="11"/>
      <c r="BA2709" s="11"/>
      <c r="BB2709" s="11"/>
    </row>
    <row r="2710" spans="1:54" x14ac:dyDescent="0.25">
      <c r="A2710" s="11"/>
      <c r="B2710" s="12"/>
      <c r="C2710" s="12"/>
      <c r="D2710" s="11"/>
      <c r="E2710" s="11"/>
      <c r="F2710" s="11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22"/>
      <c r="X2710" s="22"/>
      <c r="Y2710" s="29"/>
      <c r="Z2710" s="29"/>
      <c r="AA2710" s="11"/>
      <c r="AB2710" s="11"/>
      <c r="AC2710" s="11"/>
      <c r="AD2710" s="11"/>
      <c r="AE2710" s="11"/>
      <c r="AF2710" s="11"/>
      <c r="AG2710" s="11"/>
      <c r="AH2710" s="11"/>
      <c r="AI2710" s="11"/>
      <c r="AJ2710" s="11"/>
      <c r="AK2710" s="11"/>
      <c r="AL2710" s="11"/>
      <c r="AM2710" s="11"/>
      <c r="AN2710" s="11"/>
      <c r="AO2710" s="11"/>
      <c r="AP2710" s="11"/>
      <c r="AQ2710" s="11"/>
      <c r="AR2710" s="11"/>
      <c r="AS2710" s="11"/>
      <c r="AT2710" s="11"/>
      <c r="AU2710" s="11"/>
      <c r="AV2710" s="11"/>
      <c r="AW2710" s="11"/>
      <c r="AX2710" s="11"/>
      <c r="AY2710" s="11"/>
      <c r="AZ2710" s="11"/>
      <c r="BA2710" s="11"/>
      <c r="BB2710" s="11"/>
    </row>
    <row r="2711" spans="1:54" x14ac:dyDescent="0.25">
      <c r="A2711" s="11"/>
      <c r="B2711" s="12"/>
      <c r="C2711" s="12"/>
      <c r="D2711" s="11"/>
      <c r="E2711" s="11"/>
      <c r="F2711" s="11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22"/>
      <c r="X2711" s="22"/>
      <c r="Y2711" s="29"/>
      <c r="Z2711" s="29"/>
      <c r="AA2711" s="11"/>
      <c r="AB2711" s="11"/>
      <c r="AC2711" s="11"/>
      <c r="AD2711" s="11"/>
      <c r="AE2711" s="11"/>
      <c r="AF2711" s="11"/>
      <c r="AG2711" s="11"/>
      <c r="AH2711" s="11"/>
      <c r="AI2711" s="11"/>
      <c r="AJ2711" s="11"/>
      <c r="AK2711" s="11"/>
      <c r="AL2711" s="11"/>
      <c r="AM2711" s="11"/>
      <c r="AN2711" s="11"/>
      <c r="AO2711" s="11"/>
      <c r="AP2711" s="11"/>
      <c r="AQ2711" s="11"/>
      <c r="AR2711" s="11"/>
      <c r="AS2711" s="11"/>
      <c r="AT2711" s="11"/>
      <c r="AU2711" s="11"/>
      <c r="AV2711" s="11"/>
      <c r="AW2711" s="11"/>
      <c r="AX2711" s="11"/>
      <c r="AY2711" s="11"/>
      <c r="AZ2711" s="11"/>
      <c r="BA2711" s="11"/>
      <c r="BB2711" s="11"/>
    </row>
    <row r="2712" spans="1:54" x14ac:dyDescent="0.25">
      <c r="A2712" s="11"/>
      <c r="B2712" s="12"/>
      <c r="C2712" s="12"/>
      <c r="D2712" s="11"/>
      <c r="E2712" s="11"/>
      <c r="F2712" s="11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22"/>
      <c r="X2712" s="22"/>
      <c r="Y2712" s="29"/>
      <c r="Z2712" s="29"/>
      <c r="AA2712" s="11"/>
      <c r="AB2712" s="11"/>
      <c r="AC2712" s="11"/>
      <c r="AD2712" s="11"/>
      <c r="AE2712" s="11"/>
      <c r="AF2712" s="11"/>
      <c r="AG2712" s="11"/>
      <c r="AH2712" s="11"/>
      <c r="AI2712" s="11"/>
      <c r="AJ2712" s="11"/>
      <c r="AK2712" s="11"/>
      <c r="AL2712" s="11"/>
      <c r="AM2712" s="11"/>
      <c r="AN2712" s="11"/>
      <c r="AO2712" s="11"/>
      <c r="AP2712" s="11"/>
      <c r="AQ2712" s="11"/>
      <c r="AR2712" s="11"/>
      <c r="AS2712" s="11"/>
      <c r="AT2712" s="11"/>
      <c r="AU2712" s="11"/>
      <c r="AV2712" s="11"/>
      <c r="AW2712" s="11"/>
      <c r="AX2712" s="11"/>
      <c r="AY2712" s="11"/>
      <c r="AZ2712" s="11"/>
      <c r="BA2712" s="11"/>
      <c r="BB2712" s="11"/>
    </row>
    <row r="2713" spans="1:54" x14ac:dyDescent="0.25">
      <c r="A2713" s="11"/>
      <c r="B2713" s="12"/>
      <c r="C2713" s="12"/>
      <c r="D2713" s="11"/>
      <c r="E2713" s="11"/>
      <c r="F2713" s="11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22"/>
      <c r="X2713" s="22"/>
      <c r="Y2713" s="29"/>
      <c r="Z2713" s="29"/>
      <c r="AA2713" s="11"/>
      <c r="AB2713" s="11"/>
      <c r="AC2713" s="11"/>
      <c r="AD2713" s="11"/>
      <c r="AE2713" s="11"/>
      <c r="AF2713" s="11"/>
      <c r="AG2713" s="11"/>
      <c r="AH2713" s="11"/>
      <c r="AI2713" s="11"/>
      <c r="AJ2713" s="11"/>
      <c r="AK2713" s="11"/>
      <c r="AL2713" s="11"/>
      <c r="AM2713" s="11"/>
      <c r="AN2713" s="11"/>
      <c r="AO2713" s="11"/>
      <c r="AP2713" s="11"/>
      <c r="AQ2713" s="11"/>
      <c r="AR2713" s="11"/>
      <c r="AS2713" s="11"/>
      <c r="AT2713" s="11"/>
      <c r="AU2713" s="11"/>
      <c r="AV2713" s="11"/>
      <c r="AW2713" s="11"/>
      <c r="AX2713" s="11"/>
      <c r="AY2713" s="11"/>
      <c r="AZ2713" s="11"/>
      <c r="BA2713" s="11"/>
      <c r="BB2713" s="11"/>
    </row>
    <row r="2714" spans="1:54" x14ac:dyDescent="0.25">
      <c r="A2714" s="11"/>
      <c r="B2714" s="12"/>
      <c r="C2714" s="12"/>
      <c r="D2714" s="11"/>
      <c r="E2714" s="11"/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22"/>
      <c r="X2714" s="22"/>
      <c r="Y2714" s="29"/>
      <c r="Z2714" s="29"/>
      <c r="AA2714" s="11"/>
      <c r="AB2714" s="11"/>
      <c r="AC2714" s="11"/>
      <c r="AD2714" s="11"/>
      <c r="AE2714" s="11"/>
      <c r="AF2714" s="11"/>
      <c r="AG2714" s="11"/>
      <c r="AH2714" s="11"/>
      <c r="AI2714" s="11"/>
      <c r="AJ2714" s="11"/>
      <c r="AK2714" s="11"/>
      <c r="AL2714" s="11"/>
      <c r="AM2714" s="11"/>
      <c r="AN2714" s="11"/>
      <c r="AO2714" s="11"/>
      <c r="AP2714" s="11"/>
      <c r="AQ2714" s="11"/>
      <c r="AR2714" s="11"/>
      <c r="AS2714" s="11"/>
      <c r="AT2714" s="11"/>
      <c r="AU2714" s="11"/>
      <c r="AV2714" s="11"/>
      <c r="AW2714" s="11"/>
      <c r="AX2714" s="11"/>
      <c r="AY2714" s="11"/>
      <c r="AZ2714" s="11"/>
      <c r="BA2714" s="11"/>
      <c r="BB2714" s="11"/>
    </row>
    <row r="2715" spans="1:54" x14ac:dyDescent="0.25">
      <c r="A2715" s="11"/>
      <c r="B2715" s="12"/>
      <c r="C2715" s="12"/>
      <c r="D2715" s="11"/>
      <c r="E2715" s="11"/>
      <c r="F2715" s="11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22"/>
      <c r="X2715" s="22"/>
      <c r="Y2715" s="29"/>
      <c r="Z2715" s="29"/>
      <c r="AA2715" s="11"/>
      <c r="AB2715" s="11"/>
      <c r="AC2715" s="11"/>
      <c r="AD2715" s="11"/>
      <c r="AE2715" s="11"/>
      <c r="AF2715" s="11"/>
      <c r="AG2715" s="11"/>
      <c r="AH2715" s="11"/>
      <c r="AI2715" s="11"/>
      <c r="AJ2715" s="11"/>
      <c r="AK2715" s="11"/>
      <c r="AL2715" s="11"/>
      <c r="AM2715" s="11"/>
      <c r="AN2715" s="11"/>
      <c r="AO2715" s="11"/>
      <c r="AP2715" s="11"/>
      <c r="AQ2715" s="11"/>
      <c r="AR2715" s="11"/>
      <c r="AS2715" s="11"/>
      <c r="AT2715" s="11"/>
      <c r="AU2715" s="11"/>
      <c r="AV2715" s="11"/>
      <c r="AW2715" s="11"/>
      <c r="AX2715" s="11"/>
      <c r="AY2715" s="11"/>
      <c r="AZ2715" s="11"/>
      <c r="BA2715" s="11"/>
      <c r="BB2715" s="11"/>
    </row>
    <row r="2716" spans="1:54" x14ac:dyDescent="0.25">
      <c r="A2716" s="11"/>
      <c r="B2716" s="12"/>
      <c r="C2716" s="12"/>
      <c r="D2716" s="11"/>
      <c r="E2716" s="11"/>
      <c r="F2716" s="11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22"/>
      <c r="X2716" s="22"/>
      <c r="Y2716" s="29"/>
      <c r="Z2716" s="29"/>
      <c r="AA2716" s="11"/>
      <c r="AB2716" s="11"/>
      <c r="AC2716" s="11"/>
      <c r="AD2716" s="11"/>
      <c r="AE2716" s="11"/>
      <c r="AF2716" s="11"/>
      <c r="AG2716" s="11"/>
      <c r="AH2716" s="11"/>
      <c r="AI2716" s="11"/>
      <c r="AJ2716" s="11"/>
      <c r="AK2716" s="11"/>
      <c r="AL2716" s="11"/>
      <c r="AM2716" s="11"/>
      <c r="AN2716" s="11"/>
      <c r="AO2716" s="11"/>
      <c r="AP2716" s="11"/>
      <c r="AQ2716" s="11"/>
      <c r="AR2716" s="11"/>
      <c r="AS2716" s="11"/>
      <c r="AT2716" s="11"/>
      <c r="AU2716" s="11"/>
      <c r="AV2716" s="11"/>
      <c r="AW2716" s="11"/>
      <c r="AX2716" s="11"/>
      <c r="AY2716" s="11"/>
      <c r="AZ2716" s="11"/>
      <c r="BA2716" s="11"/>
      <c r="BB2716" s="11"/>
    </row>
    <row r="2717" spans="1:54" x14ac:dyDescent="0.25">
      <c r="A2717" s="11"/>
      <c r="B2717" s="12"/>
      <c r="C2717" s="12"/>
      <c r="D2717" s="11"/>
      <c r="E2717" s="11"/>
      <c r="F2717" s="11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22"/>
      <c r="X2717" s="22"/>
      <c r="Y2717" s="29"/>
      <c r="Z2717" s="29"/>
      <c r="AA2717" s="11"/>
      <c r="AB2717" s="11"/>
      <c r="AC2717" s="11"/>
      <c r="AD2717" s="11"/>
      <c r="AE2717" s="11"/>
      <c r="AF2717" s="11"/>
      <c r="AG2717" s="11"/>
      <c r="AH2717" s="11"/>
      <c r="AI2717" s="11"/>
      <c r="AJ2717" s="11"/>
      <c r="AK2717" s="11"/>
      <c r="AL2717" s="11"/>
      <c r="AM2717" s="11"/>
      <c r="AN2717" s="11"/>
      <c r="AO2717" s="11"/>
      <c r="AP2717" s="11"/>
      <c r="AQ2717" s="11"/>
      <c r="AR2717" s="11"/>
      <c r="AS2717" s="11"/>
      <c r="AT2717" s="11"/>
      <c r="AU2717" s="11"/>
      <c r="AV2717" s="11"/>
      <c r="AW2717" s="11"/>
      <c r="AX2717" s="11"/>
      <c r="AY2717" s="11"/>
      <c r="AZ2717" s="11"/>
      <c r="BA2717" s="11"/>
      <c r="BB2717" s="11"/>
    </row>
    <row r="2718" spans="1:54" x14ac:dyDescent="0.25">
      <c r="A2718" s="11"/>
      <c r="B2718" s="12"/>
      <c r="C2718" s="12"/>
      <c r="D2718" s="11"/>
      <c r="E2718" s="11"/>
      <c r="F2718" s="11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22"/>
      <c r="X2718" s="22"/>
      <c r="Y2718" s="29"/>
      <c r="Z2718" s="29"/>
      <c r="AA2718" s="11"/>
      <c r="AB2718" s="11"/>
      <c r="AC2718" s="11"/>
      <c r="AD2718" s="11"/>
      <c r="AE2718" s="11"/>
      <c r="AF2718" s="11"/>
      <c r="AG2718" s="11"/>
      <c r="AH2718" s="11"/>
      <c r="AI2718" s="11"/>
      <c r="AJ2718" s="11"/>
      <c r="AK2718" s="11"/>
      <c r="AL2718" s="11"/>
      <c r="AM2718" s="11"/>
      <c r="AN2718" s="11"/>
      <c r="AO2718" s="11"/>
      <c r="AP2718" s="11"/>
      <c r="AQ2718" s="11"/>
      <c r="AR2718" s="11"/>
      <c r="AS2718" s="11"/>
      <c r="AT2718" s="11"/>
      <c r="AU2718" s="11"/>
      <c r="AV2718" s="11"/>
      <c r="AW2718" s="11"/>
      <c r="AX2718" s="11"/>
      <c r="AY2718" s="11"/>
      <c r="AZ2718" s="11"/>
      <c r="BA2718" s="11"/>
      <c r="BB2718" s="11"/>
    </row>
    <row r="2719" spans="1:54" x14ac:dyDescent="0.25">
      <c r="A2719" s="11"/>
      <c r="B2719" s="12"/>
      <c r="C2719" s="12"/>
      <c r="D2719" s="11"/>
      <c r="E2719" s="11"/>
      <c r="F2719" s="11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22"/>
      <c r="X2719" s="22"/>
      <c r="Y2719" s="29"/>
      <c r="Z2719" s="29"/>
      <c r="AA2719" s="11"/>
      <c r="AB2719" s="11"/>
      <c r="AC2719" s="11"/>
      <c r="AD2719" s="11"/>
      <c r="AE2719" s="11"/>
      <c r="AF2719" s="11"/>
      <c r="AG2719" s="11"/>
      <c r="AH2719" s="11"/>
      <c r="AI2719" s="11"/>
      <c r="AJ2719" s="11"/>
      <c r="AK2719" s="11"/>
      <c r="AL2719" s="11"/>
      <c r="AM2719" s="11"/>
      <c r="AN2719" s="11"/>
      <c r="AO2719" s="11"/>
      <c r="AP2719" s="11"/>
      <c r="AQ2719" s="11"/>
      <c r="AR2719" s="11"/>
      <c r="AS2719" s="11"/>
      <c r="AT2719" s="11"/>
      <c r="AU2719" s="11"/>
      <c r="AV2719" s="11"/>
      <c r="AW2719" s="11"/>
      <c r="AX2719" s="11"/>
      <c r="AY2719" s="11"/>
      <c r="AZ2719" s="11"/>
      <c r="BA2719" s="11"/>
      <c r="BB2719" s="11"/>
    </row>
    <row r="2720" spans="1:54" x14ac:dyDescent="0.25">
      <c r="A2720" s="11"/>
      <c r="B2720" s="12"/>
      <c r="C2720" s="12"/>
      <c r="D2720" s="11"/>
      <c r="E2720" s="11"/>
      <c r="F2720" s="11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22"/>
      <c r="X2720" s="22"/>
      <c r="Y2720" s="29"/>
      <c r="Z2720" s="29"/>
      <c r="AA2720" s="11"/>
      <c r="AB2720" s="11"/>
      <c r="AC2720" s="11"/>
      <c r="AD2720" s="11"/>
      <c r="AE2720" s="11"/>
      <c r="AF2720" s="11"/>
      <c r="AG2720" s="11"/>
      <c r="AH2720" s="11"/>
      <c r="AI2720" s="11"/>
      <c r="AJ2720" s="11"/>
      <c r="AK2720" s="11"/>
      <c r="AL2720" s="11"/>
      <c r="AM2720" s="11"/>
      <c r="AN2720" s="11"/>
      <c r="AO2720" s="11"/>
      <c r="AP2720" s="11"/>
      <c r="AQ2720" s="11"/>
      <c r="AR2720" s="11"/>
      <c r="AS2720" s="11"/>
      <c r="AT2720" s="11"/>
      <c r="AU2720" s="11"/>
      <c r="AV2720" s="11"/>
      <c r="AW2720" s="11"/>
      <c r="AX2720" s="11"/>
      <c r="AY2720" s="11"/>
      <c r="AZ2720" s="11"/>
      <c r="BA2720" s="11"/>
      <c r="BB2720" s="11"/>
    </row>
    <row r="2721" spans="1:54" x14ac:dyDescent="0.25">
      <c r="A2721" s="11"/>
      <c r="B2721" s="12"/>
      <c r="C2721" s="12"/>
      <c r="D2721" s="11"/>
      <c r="E2721" s="11"/>
      <c r="F2721" s="11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22"/>
      <c r="X2721" s="22"/>
      <c r="Y2721" s="29"/>
      <c r="Z2721" s="29"/>
      <c r="AA2721" s="11"/>
      <c r="AB2721" s="11"/>
      <c r="AC2721" s="11"/>
      <c r="AD2721" s="11"/>
      <c r="AE2721" s="11"/>
      <c r="AF2721" s="11"/>
      <c r="AG2721" s="11"/>
      <c r="AH2721" s="11"/>
      <c r="AI2721" s="11"/>
      <c r="AJ2721" s="11"/>
      <c r="AK2721" s="11"/>
      <c r="AL2721" s="11"/>
      <c r="AM2721" s="11"/>
      <c r="AN2721" s="11"/>
      <c r="AO2721" s="11"/>
      <c r="AP2721" s="11"/>
      <c r="AQ2721" s="11"/>
      <c r="AR2721" s="11"/>
      <c r="AS2721" s="11"/>
      <c r="AT2721" s="11"/>
      <c r="AU2721" s="11"/>
      <c r="AV2721" s="11"/>
      <c r="AW2721" s="11"/>
      <c r="AX2721" s="11"/>
      <c r="AY2721" s="11"/>
      <c r="AZ2721" s="11"/>
      <c r="BA2721" s="11"/>
      <c r="BB2721" s="11"/>
    </row>
    <row r="2722" spans="1:54" x14ac:dyDescent="0.25">
      <c r="A2722" s="11"/>
      <c r="B2722" s="12"/>
      <c r="C2722" s="12"/>
      <c r="D2722" s="11"/>
      <c r="E2722" s="11"/>
      <c r="F2722" s="11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22"/>
      <c r="X2722" s="22"/>
      <c r="Y2722" s="29"/>
      <c r="Z2722" s="29"/>
      <c r="AA2722" s="11"/>
      <c r="AB2722" s="11"/>
      <c r="AC2722" s="11"/>
      <c r="AD2722" s="11"/>
      <c r="AE2722" s="11"/>
      <c r="AF2722" s="11"/>
      <c r="AG2722" s="11"/>
      <c r="AH2722" s="11"/>
      <c r="AI2722" s="11"/>
      <c r="AJ2722" s="11"/>
      <c r="AK2722" s="11"/>
      <c r="AL2722" s="11"/>
      <c r="AM2722" s="11"/>
      <c r="AN2722" s="11"/>
      <c r="AO2722" s="11"/>
      <c r="AP2722" s="11"/>
      <c r="AQ2722" s="11"/>
      <c r="AR2722" s="11"/>
      <c r="AS2722" s="11"/>
      <c r="AT2722" s="11"/>
      <c r="AU2722" s="11"/>
      <c r="AV2722" s="11"/>
      <c r="AW2722" s="11"/>
      <c r="AX2722" s="11"/>
      <c r="AY2722" s="11"/>
      <c r="AZ2722" s="11"/>
      <c r="BA2722" s="11"/>
      <c r="BB2722" s="11"/>
    </row>
    <row r="2723" spans="1:54" x14ac:dyDescent="0.25">
      <c r="A2723" s="11"/>
      <c r="B2723" s="12"/>
      <c r="C2723" s="12"/>
      <c r="D2723" s="11"/>
      <c r="E2723" s="11"/>
      <c r="F2723" s="11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22"/>
      <c r="X2723" s="22"/>
      <c r="Y2723" s="29"/>
      <c r="Z2723" s="29"/>
      <c r="AA2723" s="11"/>
      <c r="AB2723" s="11"/>
      <c r="AC2723" s="11"/>
      <c r="AD2723" s="11"/>
      <c r="AE2723" s="11"/>
      <c r="AF2723" s="11"/>
      <c r="AG2723" s="11"/>
      <c r="AH2723" s="11"/>
      <c r="AI2723" s="11"/>
      <c r="AJ2723" s="11"/>
      <c r="AK2723" s="11"/>
      <c r="AL2723" s="11"/>
      <c r="AM2723" s="11"/>
      <c r="AN2723" s="11"/>
      <c r="AO2723" s="11"/>
      <c r="AP2723" s="11"/>
      <c r="AQ2723" s="11"/>
      <c r="AR2723" s="11"/>
      <c r="AS2723" s="11"/>
      <c r="AT2723" s="11"/>
      <c r="AU2723" s="11"/>
      <c r="AV2723" s="11"/>
      <c r="AW2723" s="11"/>
      <c r="AX2723" s="11"/>
      <c r="AY2723" s="11"/>
      <c r="AZ2723" s="11"/>
      <c r="BA2723" s="11"/>
      <c r="BB2723" s="11"/>
    </row>
    <row r="2724" spans="1:54" x14ac:dyDescent="0.25">
      <c r="A2724" s="11"/>
      <c r="B2724" s="12"/>
      <c r="C2724" s="12"/>
      <c r="D2724" s="11"/>
      <c r="E2724" s="11"/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22"/>
      <c r="X2724" s="22"/>
      <c r="Y2724" s="29"/>
      <c r="Z2724" s="29"/>
      <c r="AA2724" s="11"/>
      <c r="AB2724" s="11"/>
      <c r="AC2724" s="11"/>
      <c r="AD2724" s="11"/>
      <c r="AE2724" s="11"/>
      <c r="AF2724" s="11"/>
      <c r="AG2724" s="11"/>
      <c r="AH2724" s="11"/>
      <c r="AI2724" s="11"/>
      <c r="AJ2724" s="11"/>
      <c r="AK2724" s="11"/>
      <c r="AL2724" s="11"/>
      <c r="AM2724" s="11"/>
      <c r="AN2724" s="11"/>
      <c r="AO2724" s="11"/>
      <c r="AP2724" s="11"/>
      <c r="AQ2724" s="11"/>
      <c r="AR2724" s="11"/>
      <c r="AS2724" s="11"/>
      <c r="AT2724" s="11"/>
      <c r="AU2724" s="11"/>
      <c r="AV2724" s="11"/>
      <c r="AW2724" s="11"/>
      <c r="AX2724" s="11"/>
      <c r="AY2724" s="11"/>
      <c r="AZ2724" s="11"/>
      <c r="BA2724" s="11"/>
      <c r="BB2724" s="11"/>
    </row>
    <row r="2725" spans="1:54" x14ac:dyDescent="0.25">
      <c r="A2725" s="11"/>
      <c r="B2725" s="12"/>
      <c r="C2725" s="12"/>
      <c r="D2725" s="11"/>
      <c r="E2725" s="11"/>
      <c r="F2725" s="11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22"/>
      <c r="X2725" s="22"/>
      <c r="Y2725" s="29"/>
      <c r="Z2725" s="29"/>
      <c r="AA2725" s="11"/>
      <c r="AB2725" s="11"/>
      <c r="AC2725" s="11"/>
      <c r="AD2725" s="11"/>
      <c r="AE2725" s="11"/>
      <c r="AF2725" s="11"/>
      <c r="AG2725" s="11"/>
      <c r="AH2725" s="11"/>
      <c r="AI2725" s="11"/>
      <c r="AJ2725" s="11"/>
      <c r="AK2725" s="11"/>
      <c r="AL2725" s="11"/>
      <c r="AM2725" s="11"/>
      <c r="AN2725" s="11"/>
      <c r="AO2725" s="11"/>
      <c r="AP2725" s="11"/>
      <c r="AQ2725" s="11"/>
      <c r="AR2725" s="11"/>
      <c r="AS2725" s="11"/>
      <c r="AT2725" s="11"/>
      <c r="AU2725" s="11"/>
      <c r="AV2725" s="11"/>
      <c r="AW2725" s="11"/>
      <c r="AX2725" s="11"/>
      <c r="AY2725" s="11"/>
      <c r="AZ2725" s="11"/>
      <c r="BA2725" s="11"/>
      <c r="BB2725" s="11"/>
    </row>
    <row r="2726" spans="1:54" x14ac:dyDescent="0.25">
      <c r="A2726" s="11"/>
      <c r="B2726" s="12"/>
      <c r="C2726" s="12"/>
      <c r="D2726" s="11"/>
      <c r="E2726" s="11"/>
      <c r="F2726" s="11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22"/>
      <c r="X2726" s="22"/>
      <c r="Y2726" s="29"/>
      <c r="Z2726" s="29"/>
      <c r="AA2726" s="11"/>
      <c r="AB2726" s="11"/>
      <c r="AC2726" s="11"/>
      <c r="AD2726" s="11"/>
      <c r="AE2726" s="11"/>
      <c r="AF2726" s="11"/>
      <c r="AG2726" s="11"/>
      <c r="AH2726" s="11"/>
      <c r="AI2726" s="11"/>
      <c r="AJ2726" s="11"/>
      <c r="AK2726" s="11"/>
      <c r="AL2726" s="11"/>
      <c r="AM2726" s="11"/>
      <c r="AN2726" s="11"/>
      <c r="AO2726" s="11"/>
      <c r="AP2726" s="11"/>
      <c r="AQ2726" s="11"/>
      <c r="AR2726" s="11"/>
      <c r="AS2726" s="11"/>
      <c r="AT2726" s="11"/>
      <c r="AU2726" s="11"/>
      <c r="AV2726" s="11"/>
      <c r="AW2726" s="11"/>
      <c r="AX2726" s="11"/>
      <c r="AY2726" s="11"/>
      <c r="AZ2726" s="11"/>
      <c r="BA2726" s="11"/>
      <c r="BB2726" s="11"/>
    </row>
    <row r="2727" spans="1:54" x14ac:dyDescent="0.25">
      <c r="A2727" s="11"/>
      <c r="B2727" s="12"/>
      <c r="C2727" s="12"/>
      <c r="D2727" s="11"/>
      <c r="E2727" s="11"/>
      <c r="F2727" s="11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22"/>
      <c r="X2727" s="22"/>
      <c r="Y2727" s="29"/>
      <c r="Z2727" s="29"/>
      <c r="AA2727" s="11"/>
      <c r="AB2727" s="11"/>
      <c r="AC2727" s="11"/>
      <c r="AD2727" s="11"/>
      <c r="AE2727" s="11"/>
      <c r="AF2727" s="11"/>
      <c r="AG2727" s="11"/>
      <c r="AH2727" s="11"/>
      <c r="AI2727" s="11"/>
      <c r="AJ2727" s="11"/>
      <c r="AK2727" s="11"/>
      <c r="AL2727" s="11"/>
      <c r="AM2727" s="11"/>
      <c r="AN2727" s="11"/>
      <c r="AO2727" s="11"/>
      <c r="AP2727" s="11"/>
      <c r="AQ2727" s="11"/>
      <c r="AR2727" s="11"/>
      <c r="AS2727" s="11"/>
      <c r="AT2727" s="11"/>
      <c r="AU2727" s="11"/>
      <c r="AV2727" s="11"/>
      <c r="AW2727" s="11"/>
      <c r="AX2727" s="11"/>
      <c r="AY2727" s="11"/>
      <c r="AZ2727" s="11"/>
      <c r="BA2727" s="11"/>
      <c r="BB2727" s="11"/>
    </row>
    <row r="2728" spans="1:54" x14ac:dyDescent="0.25">
      <c r="A2728" s="11"/>
      <c r="B2728" s="12"/>
      <c r="C2728" s="12"/>
      <c r="D2728" s="11"/>
      <c r="E2728" s="11"/>
      <c r="F2728" s="11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22"/>
      <c r="X2728" s="22"/>
      <c r="Y2728" s="29"/>
      <c r="Z2728" s="29"/>
      <c r="AA2728" s="11"/>
      <c r="AB2728" s="11"/>
      <c r="AC2728" s="11"/>
      <c r="AD2728" s="11"/>
      <c r="AE2728" s="11"/>
      <c r="AF2728" s="11"/>
      <c r="AG2728" s="11"/>
      <c r="AH2728" s="11"/>
      <c r="AI2728" s="11"/>
      <c r="AJ2728" s="11"/>
      <c r="AK2728" s="11"/>
      <c r="AL2728" s="11"/>
      <c r="AM2728" s="11"/>
      <c r="AN2728" s="11"/>
      <c r="AO2728" s="11"/>
      <c r="AP2728" s="11"/>
      <c r="AQ2728" s="11"/>
      <c r="AR2728" s="11"/>
      <c r="AS2728" s="11"/>
      <c r="AT2728" s="11"/>
      <c r="AU2728" s="11"/>
      <c r="AV2728" s="11"/>
      <c r="AW2728" s="11"/>
      <c r="AX2728" s="11"/>
      <c r="AY2728" s="11"/>
      <c r="AZ2728" s="11"/>
      <c r="BA2728" s="11"/>
      <c r="BB2728" s="11"/>
    </row>
    <row r="2729" spans="1:54" x14ac:dyDescent="0.25">
      <c r="A2729" s="11"/>
      <c r="B2729" s="12"/>
      <c r="C2729" s="12"/>
      <c r="D2729" s="11"/>
      <c r="E2729" s="11"/>
      <c r="F2729" s="11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22"/>
      <c r="X2729" s="22"/>
      <c r="Y2729" s="29"/>
      <c r="Z2729" s="29"/>
      <c r="AA2729" s="11"/>
      <c r="AB2729" s="11"/>
      <c r="AC2729" s="11"/>
      <c r="AD2729" s="11"/>
      <c r="AE2729" s="11"/>
      <c r="AF2729" s="11"/>
      <c r="AG2729" s="11"/>
      <c r="AH2729" s="11"/>
      <c r="AI2729" s="11"/>
      <c r="AJ2729" s="11"/>
      <c r="AK2729" s="11"/>
      <c r="AL2729" s="11"/>
      <c r="AM2729" s="11"/>
      <c r="AN2729" s="11"/>
      <c r="AO2729" s="11"/>
      <c r="AP2729" s="11"/>
      <c r="AQ2729" s="11"/>
      <c r="AR2729" s="11"/>
      <c r="AS2729" s="11"/>
      <c r="AT2729" s="11"/>
      <c r="AU2729" s="11"/>
      <c r="AV2729" s="11"/>
      <c r="AW2729" s="11"/>
      <c r="AX2729" s="11"/>
      <c r="AY2729" s="11"/>
      <c r="AZ2729" s="11"/>
      <c r="BA2729" s="11"/>
      <c r="BB2729" s="11"/>
    </row>
    <row r="2730" spans="1:54" x14ac:dyDescent="0.25">
      <c r="A2730" s="11"/>
      <c r="B2730" s="12"/>
      <c r="C2730" s="12"/>
      <c r="D2730" s="11"/>
      <c r="E2730" s="11"/>
      <c r="F2730" s="11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22"/>
      <c r="X2730" s="22"/>
      <c r="Y2730" s="29"/>
      <c r="Z2730" s="29"/>
      <c r="AA2730" s="11"/>
      <c r="AB2730" s="11"/>
      <c r="AC2730" s="11"/>
      <c r="AD2730" s="11"/>
      <c r="AE2730" s="11"/>
      <c r="AF2730" s="11"/>
      <c r="AG2730" s="11"/>
      <c r="AH2730" s="11"/>
      <c r="AI2730" s="11"/>
      <c r="AJ2730" s="11"/>
      <c r="AK2730" s="11"/>
      <c r="AL2730" s="11"/>
      <c r="AM2730" s="11"/>
      <c r="AN2730" s="11"/>
      <c r="AO2730" s="11"/>
      <c r="AP2730" s="11"/>
      <c r="AQ2730" s="11"/>
      <c r="AR2730" s="11"/>
      <c r="AS2730" s="11"/>
      <c r="AT2730" s="11"/>
      <c r="AU2730" s="11"/>
      <c r="AV2730" s="11"/>
      <c r="AW2730" s="11"/>
      <c r="AX2730" s="11"/>
      <c r="AY2730" s="11"/>
      <c r="AZ2730" s="11"/>
      <c r="BA2730" s="11"/>
      <c r="BB2730" s="11"/>
    </row>
    <row r="2731" spans="1:54" x14ac:dyDescent="0.25">
      <c r="A2731" s="11"/>
      <c r="B2731" s="12"/>
      <c r="C2731" s="12"/>
      <c r="D2731" s="11"/>
      <c r="E2731" s="11"/>
      <c r="F2731" s="11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22"/>
      <c r="X2731" s="22"/>
      <c r="Y2731" s="29"/>
      <c r="Z2731" s="29"/>
      <c r="AA2731" s="11"/>
      <c r="AB2731" s="11"/>
      <c r="AC2731" s="11"/>
      <c r="AD2731" s="11"/>
      <c r="AE2731" s="11"/>
      <c r="AF2731" s="11"/>
      <c r="AG2731" s="11"/>
      <c r="AH2731" s="11"/>
      <c r="AI2731" s="11"/>
      <c r="AJ2731" s="11"/>
      <c r="AK2731" s="11"/>
      <c r="AL2731" s="11"/>
      <c r="AM2731" s="11"/>
      <c r="AN2731" s="11"/>
      <c r="AO2731" s="11"/>
      <c r="AP2731" s="11"/>
      <c r="AQ2731" s="11"/>
      <c r="AR2731" s="11"/>
      <c r="AS2731" s="11"/>
      <c r="AT2731" s="11"/>
      <c r="AU2731" s="11"/>
      <c r="AV2731" s="11"/>
      <c r="AW2731" s="11"/>
      <c r="AX2731" s="11"/>
      <c r="AY2731" s="11"/>
      <c r="AZ2731" s="11"/>
      <c r="BA2731" s="11"/>
      <c r="BB2731" s="11"/>
    </row>
    <row r="2732" spans="1:54" x14ac:dyDescent="0.25">
      <c r="A2732" s="11"/>
      <c r="B2732" s="12"/>
      <c r="C2732" s="12"/>
      <c r="D2732" s="11"/>
      <c r="E2732" s="11"/>
      <c r="F2732" s="11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22"/>
      <c r="X2732" s="22"/>
      <c r="Y2732" s="29"/>
      <c r="Z2732" s="29"/>
      <c r="AA2732" s="11"/>
      <c r="AB2732" s="11"/>
      <c r="AC2732" s="11"/>
      <c r="AD2732" s="11"/>
      <c r="AE2732" s="11"/>
      <c r="AF2732" s="11"/>
      <c r="AG2732" s="11"/>
      <c r="AH2732" s="11"/>
      <c r="AI2732" s="11"/>
      <c r="AJ2732" s="11"/>
      <c r="AK2732" s="11"/>
      <c r="AL2732" s="11"/>
      <c r="AM2732" s="11"/>
      <c r="AN2732" s="11"/>
      <c r="AO2732" s="11"/>
      <c r="AP2732" s="11"/>
      <c r="AQ2732" s="11"/>
      <c r="AR2732" s="11"/>
      <c r="AS2732" s="11"/>
      <c r="AT2732" s="11"/>
      <c r="AU2732" s="11"/>
      <c r="AV2732" s="11"/>
      <c r="AW2732" s="11"/>
      <c r="AX2732" s="11"/>
      <c r="AY2732" s="11"/>
      <c r="AZ2732" s="11"/>
      <c r="BA2732" s="11"/>
      <c r="BB2732" s="11"/>
    </row>
    <row r="2733" spans="1:54" x14ac:dyDescent="0.25">
      <c r="A2733" s="11"/>
      <c r="B2733" s="12"/>
      <c r="C2733" s="12"/>
      <c r="D2733" s="11"/>
      <c r="E2733" s="11"/>
      <c r="F2733" s="11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22"/>
      <c r="X2733" s="22"/>
      <c r="Y2733" s="29"/>
      <c r="Z2733" s="29"/>
      <c r="AA2733" s="11"/>
      <c r="AB2733" s="11"/>
      <c r="AC2733" s="11"/>
      <c r="AD2733" s="11"/>
      <c r="AE2733" s="11"/>
      <c r="AF2733" s="11"/>
      <c r="AG2733" s="11"/>
      <c r="AH2733" s="11"/>
      <c r="AI2733" s="11"/>
      <c r="AJ2733" s="11"/>
      <c r="AK2733" s="11"/>
      <c r="AL2733" s="11"/>
      <c r="AM2733" s="11"/>
      <c r="AN2733" s="11"/>
      <c r="AO2733" s="11"/>
      <c r="AP2733" s="11"/>
      <c r="AQ2733" s="11"/>
      <c r="AR2733" s="11"/>
      <c r="AS2733" s="11"/>
      <c r="AT2733" s="11"/>
      <c r="AU2733" s="11"/>
      <c r="AV2733" s="11"/>
      <c r="AW2733" s="11"/>
      <c r="AX2733" s="11"/>
      <c r="AY2733" s="11"/>
      <c r="AZ2733" s="11"/>
      <c r="BA2733" s="11"/>
      <c r="BB2733" s="11"/>
    </row>
    <row r="2734" spans="1:54" x14ac:dyDescent="0.25">
      <c r="A2734" s="11"/>
      <c r="B2734" s="12"/>
      <c r="C2734" s="12"/>
      <c r="D2734" s="11"/>
      <c r="E2734" s="11"/>
      <c r="F2734" s="11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22"/>
      <c r="X2734" s="22"/>
      <c r="Y2734" s="29"/>
      <c r="Z2734" s="29"/>
      <c r="AA2734" s="11"/>
      <c r="AB2734" s="11"/>
      <c r="AC2734" s="11"/>
      <c r="AD2734" s="11"/>
      <c r="AE2734" s="11"/>
      <c r="AF2734" s="11"/>
      <c r="AG2734" s="11"/>
      <c r="AH2734" s="11"/>
      <c r="AI2734" s="11"/>
      <c r="AJ2734" s="11"/>
      <c r="AK2734" s="11"/>
      <c r="AL2734" s="11"/>
      <c r="AM2734" s="11"/>
      <c r="AN2734" s="11"/>
      <c r="AO2734" s="11"/>
      <c r="AP2734" s="11"/>
      <c r="AQ2734" s="11"/>
      <c r="AR2734" s="11"/>
      <c r="AS2734" s="11"/>
      <c r="AT2734" s="11"/>
      <c r="AU2734" s="11"/>
      <c r="AV2734" s="11"/>
      <c r="AW2734" s="11"/>
      <c r="AX2734" s="11"/>
      <c r="AY2734" s="11"/>
      <c r="AZ2734" s="11"/>
      <c r="BA2734" s="11"/>
      <c r="BB2734" s="11"/>
    </row>
    <row r="2735" spans="1:54" x14ac:dyDescent="0.25">
      <c r="A2735" s="11"/>
      <c r="B2735" s="12"/>
      <c r="C2735" s="12"/>
      <c r="D2735" s="11"/>
      <c r="E2735" s="11"/>
      <c r="F2735" s="11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22"/>
      <c r="X2735" s="22"/>
      <c r="Y2735" s="29"/>
      <c r="Z2735" s="29"/>
      <c r="AA2735" s="11"/>
      <c r="AB2735" s="11"/>
      <c r="AC2735" s="11"/>
      <c r="AD2735" s="11"/>
      <c r="AE2735" s="11"/>
      <c r="AF2735" s="11"/>
      <c r="AG2735" s="11"/>
      <c r="AH2735" s="11"/>
      <c r="AI2735" s="11"/>
      <c r="AJ2735" s="11"/>
      <c r="AK2735" s="11"/>
      <c r="AL2735" s="11"/>
      <c r="AM2735" s="11"/>
      <c r="AN2735" s="11"/>
      <c r="AO2735" s="11"/>
      <c r="AP2735" s="11"/>
      <c r="AQ2735" s="11"/>
      <c r="AR2735" s="11"/>
      <c r="AS2735" s="11"/>
      <c r="AT2735" s="11"/>
      <c r="AU2735" s="11"/>
      <c r="AV2735" s="11"/>
      <c r="AW2735" s="11"/>
      <c r="AX2735" s="11"/>
      <c r="AY2735" s="11"/>
      <c r="AZ2735" s="11"/>
      <c r="BA2735" s="11"/>
      <c r="BB2735" s="11"/>
    </row>
  </sheetData>
  <autoFilter ref="A1:BB1847" xr:uid="{00000000-0001-0000-0200-000000000000}"/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72862-D5A1-43BD-AE6F-A4209939B83E}">
  <dimension ref="A1:B13"/>
  <sheetViews>
    <sheetView workbookViewId="0">
      <selection activeCell="H7" sqref="H7"/>
    </sheetView>
  </sheetViews>
  <sheetFormatPr baseColWidth="10" defaultRowHeight="12.75" x14ac:dyDescent="0.2"/>
  <sheetData>
    <row r="1" spans="1:2" x14ac:dyDescent="0.2">
      <c r="A1">
        <v>1</v>
      </c>
      <c r="B1" t="s">
        <v>6710</v>
      </c>
    </row>
    <row r="2" spans="1:2" x14ac:dyDescent="0.2">
      <c r="A2">
        <v>2</v>
      </c>
      <c r="B2" t="s">
        <v>6711</v>
      </c>
    </row>
    <row r="3" spans="1:2" x14ac:dyDescent="0.2">
      <c r="A3">
        <v>3</v>
      </c>
      <c r="B3" t="s">
        <v>6712</v>
      </c>
    </row>
    <row r="4" spans="1:2" x14ac:dyDescent="0.2">
      <c r="A4">
        <v>4</v>
      </c>
      <c r="B4" t="s">
        <v>6713</v>
      </c>
    </row>
    <row r="5" spans="1:2" x14ac:dyDescent="0.2">
      <c r="A5">
        <v>5</v>
      </c>
      <c r="B5" t="s">
        <v>6714</v>
      </c>
    </row>
    <row r="6" spans="1:2" x14ac:dyDescent="0.2">
      <c r="A6">
        <v>6</v>
      </c>
      <c r="B6" t="s">
        <v>6715</v>
      </c>
    </row>
    <row r="7" spans="1:2" x14ac:dyDescent="0.2">
      <c r="A7">
        <v>7</v>
      </c>
    </row>
    <row r="8" spans="1:2" x14ac:dyDescent="0.2">
      <c r="A8">
        <v>8</v>
      </c>
    </row>
    <row r="9" spans="1:2" x14ac:dyDescent="0.2">
      <c r="A9">
        <v>9</v>
      </c>
    </row>
    <row r="10" spans="1:2" x14ac:dyDescent="0.2">
      <c r="A10">
        <v>10</v>
      </c>
    </row>
    <row r="11" spans="1:2" x14ac:dyDescent="0.2">
      <c r="A11">
        <v>11</v>
      </c>
    </row>
    <row r="12" spans="1:2" x14ac:dyDescent="0.2">
      <c r="A12">
        <v>12</v>
      </c>
    </row>
    <row r="13" spans="1:2" x14ac:dyDescent="0.2">
      <c r="A13">
        <v>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B1724-9C0E-4122-900E-931C5025E4D4}">
  <dimension ref="C4"/>
  <sheetViews>
    <sheetView showGridLines="0" workbookViewId="0">
      <selection activeCell="D6" sqref="D6"/>
    </sheetView>
  </sheetViews>
  <sheetFormatPr baseColWidth="10" defaultRowHeight="12.75" x14ac:dyDescent="0.2"/>
  <sheetData>
    <row r="4" spans="3:3" x14ac:dyDescent="0.2">
      <c r="C4" s="36">
        <f>MEDIAN('2019'!D:D,'2019'!D1)</f>
        <v>36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2CD42-456C-40ED-8D0F-4E083B2A53B0}">
  <sheetPr codeName="Feuil5">
    <outlinePr summaryBelow="0" summaryRight="0"/>
  </sheetPr>
  <dimension ref="A1:AQ2848"/>
  <sheetViews>
    <sheetView topLeftCell="K1244" workbookViewId="0">
      <selection activeCell="L1263" sqref="L1263"/>
    </sheetView>
  </sheetViews>
  <sheetFormatPr baseColWidth="10" defaultColWidth="12.5703125" defaultRowHeight="15" customHeight="1" x14ac:dyDescent="0.2"/>
  <cols>
    <col min="4" max="4" width="21.7109375" customWidth="1"/>
    <col min="8" max="8" width="25.7109375" customWidth="1"/>
    <col min="9" max="9" width="27.85546875" customWidth="1"/>
    <col min="10" max="11" width="31.28515625" customWidth="1"/>
    <col min="12" max="12" width="32.7109375" customWidth="1"/>
    <col min="13" max="13" width="16.5703125" bestFit="1" customWidth="1"/>
    <col min="15" max="15" width="33.85546875" customWidth="1"/>
    <col min="16" max="16" width="12.5703125" style="20"/>
    <col min="17" max="17" width="32.5703125" customWidth="1"/>
    <col min="18" max="18" width="35.140625" customWidth="1"/>
    <col min="19" max="19" width="15" bestFit="1" customWidth="1"/>
    <col min="20" max="20" width="15" customWidth="1"/>
    <col min="30" max="30" width="53" customWidth="1"/>
    <col min="31" max="31" width="29.5703125" customWidth="1"/>
    <col min="32" max="32" width="48.28515625" customWidth="1"/>
    <col min="33" max="33" width="62.42578125" customWidth="1"/>
    <col min="34" max="34" width="49.42578125" customWidth="1"/>
    <col min="35" max="35" width="46.42578125" customWidth="1"/>
    <col min="36" max="36" width="47.140625" customWidth="1"/>
    <col min="37" max="37" width="46.140625" customWidth="1"/>
    <col min="38" max="38" width="45.5703125" customWidth="1"/>
    <col min="39" max="39" width="43.5703125" customWidth="1"/>
    <col min="40" max="40" width="43.140625" customWidth="1"/>
    <col min="41" max="41" width="35.42578125" customWidth="1"/>
  </cols>
  <sheetData>
    <row r="1" spans="1:43" ht="15" customHeight="1" x14ac:dyDescent="0.2">
      <c r="U1" t="s">
        <v>5510</v>
      </c>
      <c r="V1" t="s">
        <v>5511</v>
      </c>
      <c r="W1" t="s">
        <v>5512</v>
      </c>
      <c r="X1" t="s">
        <v>5513</v>
      </c>
      <c r="Y1" t="s">
        <v>5514</v>
      </c>
      <c r="Z1" t="s">
        <v>5515</v>
      </c>
      <c r="AA1" t="s">
        <v>5516</v>
      </c>
      <c r="AB1" t="s">
        <v>5517</v>
      </c>
      <c r="AC1" t="s">
        <v>5518</v>
      </c>
      <c r="AD1" t="s">
        <v>5519</v>
      </c>
      <c r="AE1" t="s">
        <v>5520</v>
      </c>
      <c r="AF1" t="s">
        <v>5521</v>
      </c>
      <c r="AG1" t="s">
        <v>5522</v>
      </c>
      <c r="AH1" t="s">
        <v>5523</v>
      </c>
      <c r="AI1" t="s">
        <v>5524</v>
      </c>
      <c r="AJ1" t="s">
        <v>5525</v>
      </c>
      <c r="AK1" t="s">
        <v>5526</v>
      </c>
      <c r="AL1" t="s">
        <v>5527</v>
      </c>
      <c r="AM1" t="s">
        <v>5528</v>
      </c>
      <c r="AN1" t="s">
        <v>5529</v>
      </c>
      <c r="AO1" t="s">
        <v>5530</v>
      </c>
      <c r="AP1" t="s">
        <v>5531</v>
      </c>
      <c r="AQ1" t="s">
        <v>5532</v>
      </c>
    </row>
    <row r="2" spans="1:43" x14ac:dyDescent="0.2">
      <c r="A2" s="10" t="s">
        <v>1418</v>
      </c>
      <c r="B2" s="10" t="s">
        <v>1419</v>
      </c>
      <c r="C2" s="10" t="s">
        <v>1389</v>
      </c>
      <c r="D2" s="10" t="s">
        <v>1420</v>
      </c>
      <c r="E2" s="10" t="s">
        <v>1421</v>
      </c>
      <c r="F2" s="10" t="s">
        <v>1422</v>
      </c>
      <c r="G2" s="10" t="s">
        <v>5</v>
      </c>
      <c r="H2" s="10" t="s">
        <v>1423</v>
      </c>
      <c r="I2" s="10" t="s">
        <v>1424</v>
      </c>
      <c r="J2" s="10" t="s">
        <v>1425</v>
      </c>
      <c r="K2" s="10" t="s">
        <v>5489</v>
      </c>
      <c r="L2" s="10" t="s">
        <v>1426</v>
      </c>
      <c r="M2" s="10" t="s">
        <v>1427</v>
      </c>
      <c r="N2" s="10" t="s">
        <v>1428</v>
      </c>
      <c r="O2" s="10" t="s">
        <v>1429</v>
      </c>
      <c r="P2" s="10" t="s">
        <v>1430</v>
      </c>
      <c r="Q2" s="10" t="s">
        <v>1431</v>
      </c>
      <c r="R2" s="10" t="s">
        <v>1432</v>
      </c>
      <c r="S2" s="10" t="s">
        <v>5533</v>
      </c>
      <c r="T2" s="10" t="s">
        <v>5534</v>
      </c>
      <c r="U2" s="10" t="s">
        <v>1433</v>
      </c>
      <c r="V2" s="10" t="s">
        <v>1434</v>
      </c>
      <c r="W2" s="10" t="s">
        <v>1435</v>
      </c>
      <c r="X2" s="10" t="s">
        <v>1436</v>
      </c>
      <c r="Y2" s="10" t="s">
        <v>1437</v>
      </c>
      <c r="Z2" s="10" t="s">
        <v>1438</v>
      </c>
      <c r="AA2" s="10" t="s">
        <v>1439</v>
      </c>
      <c r="AB2" s="10" t="s">
        <v>1440</v>
      </c>
      <c r="AC2" s="10" t="s">
        <v>1441</v>
      </c>
      <c r="AD2" s="10" t="s">
        <v>1442</v>
      </c>
      <c r="AE2" s="10" t="s">
        <v>1443</v>
      </c>
      <c r="AF2" s="10" t="s">
        <v>1444</v>
      </c>
      <c r="AG2" s="10" t="s">
        <v>1445</v>
      </c>
      <c r="AH2" s="10" t="s">
        <v>1446</v>
      </c>
      <c r="AI2" s="10" t="s">
        <v>1447</v>
      </c>
      <c r="AJ2" s="10" t="s">
        <v>1448</v>
      </c>
      <c r="AK2" s="10" t="s">
        <v>1449</v>
      </c>
      <c r="AL2" s="10" t="s">
        <v>1450</v>
      </c>
      <c r="AM2" s="10" t="s">
        <v>1451</v>
      </c>
      <c r="AN2" s="10" t="s">
        <v>1452</v>
      </c>
      <c r="AO2" s="10" t="s">
        <v>1453</v>
      </c>
      <c r="AP2" s="10" t="s">
        <v>1454</v>
      </c>
      <c r="AQ2" s="10" t="s">
        <v>1455</v>
      </c>
    </row>
    <row r="3" spans="1:43" ht="15" customHeight="1" x14ac:dyDescent="0.25">
      <c r="A3" s="11" t="s">
        <v>1456</v>
      </c>
      <c r="B3" s="12">
        <v>24</v>
      </c>
      <c r="C3" s="11" t="s">
        <v>1457</v>
      </c>
      <c r="D3" s="11" t="s">
        <v>48</v>
      </c>
      <c r="E3" s="11" t="s">
        <v>40</v>
      </c>
      <c r="F3" s="11"/>
      <c r="G3" s="11"/>
      <c r="H3" s="11" t="s">
        <v>41</v>
      </c>
      <c r="I3" s="11" t="s">
        <v>79</v>
      </c>
      <c r="J3" s="11" t="s">
        <v>43</v>
      </c>
      <c r="K3" s="11" t="s">
        <v>135</v>
      </c>
      <c r="L3" s="11" t="s">
        <v>104</v>
      </c>
      <c r="M3" s="11" t="s">
        <v>45</v>
      </c>
      <c r="N3" s="11" t="s">
        <v>58</v>
      </c>
      <c r="O3" s="11" t="s">
        <v>62</v>
      </c>
      <c r="P3" s="22"/>
      <c r="Q3" s="11"/>
      <c r="R3" s="11" t="s">
        <v>47</v>
      </c>
      <c r="S3" s="11">
        <f>COUNTIF(U3:AR3,"Oui")</f>
        <v>0</v>
      </c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</row>
    <row r="4" spans="1:43" ht="15" customHeight="1" x14ac:dyDescent="0.25">
      <c r="A4" s="11" t="s">
        <v>1458</v>
      </c>
      <c r="B4" s="12">
        <v>23</v>
      </c>
      <c r="C4" s="11" t="s">
        <v>1459</v>
      </c>
      <c r="D4" s="11" t="s">
        <v>48</v>
      </c>
      <c r="E4" s="11" t="s">
        <v>40</v>
      </c>
      <c r="F4" s="11"/>
      <c r="G4" s="11"/>
      <c r="H4" s="11" t="s">
        <v>41</v>
      </c>
      <c r="I4" s="11" t="s">
        <v>134</v>
      </c>
      <c r="J4" s="11" t="s">
        <v>1227</v>
      </c>
      <c r="K4" s="11"/>
      <c r="L4" s="11" t="s">
        <v>1280</v>
      </c>
      <c r="M4" s="11" t="s">
        <v>1227</v>
      </c>
      <c r="N4" s="11" t="s">
        <v>58</v>
      </c>
      <c r="O4" s="11" t="s">
        <v>46</v>
      </c>
      <c r="P4" s="22" t="s">
        <v>1460</v>
      </c>
      <c r="Q4" s="11" t="s">
        <v>909</v>
      </c>
      <c r="R4" s="11" t="s">
        <v>898</v>
      </c>
      <c r="S4" s="11">
        <f t="shared" ref="S4:S67" si="0">COUNTIF(U4:AR4,"Oui")</f>
        <v>1</v>
      </c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 t="s">
        <v>62</v>
      </c>
      <c r="AH4" s="11" t="s">
        <v>62</v>
      </c>
      <c r="AI4" s="11" t="s">
        <v>46</v>
      </c>
      <c r="AJ4" s="11" t="s">
        <v>62</v>
      </c>
      <c r="AK4" s="11" t="s">
        <v>62</v>
      </c>
      <c r="AL4" s="11" t="s">
        <v>62</v>
      </c>
      <c r="AM4" s="11" t="s">
        <v>62</v>
      </c>
      <c r="AN4" s="11" t="s">
        <v>62</v>
      </c>
      <c r="AO4" s="11" t="s">
        <v>62</v>
      </c>
      <c r="AP4" s="11" t="s">
        <v>62</v>
      </c>
      <c r="AQ4" s="11"/>
    </row>
    <row r="5" spans="1:43" ht="15" customHeight="1" x14ac:dyDescent="0.25">
      <c r="A5" s="11" t="s">
        <v>1461</v>
      </c>
      <c r="B5" s="12">
        <v>41</v>
      </c>
      <c r="C5" s="11" t="s">
        <v>1462</v>
      </c>
      <c r="D5" s="11" t="s">
        <v>269</v>
      </c>
      <c r="E5" s="11" t="s">
        <v>40</v>
      </c>
      <c r="F5" s="11"/>
      <c r="G5" s="11"/>
      <c r="H5" s="11" t="s">
        <v>49</v>
      </c>
      <c r="I5" s="11" t="s">
        <v>1304</v>
      </c>
      <c r="J5" s="11" t="s">
        <v>114</v>
      </c>
      <c r="K5" s="11" t="s">
        <v>135</v>
      </c>
      <c r="L5" s="11" t="s">
        <v>618</v>
      </c>
      <c r="M5" s="11" t="s">
        <v>45</v>
      </c>
      <c r="N5" s="11" t="s">
        <v>39</v>
      </c>
      <c r="O5" s="11" t="s">
        <v>62</v>
      </c>
      <c r="P5" s="22"/>
      <c r="Q5" s="11"/>
      <c r="R5" s="11" t="s">
        <v>898</v>
      </c>
      <c r="S5" s="11">
        <f t="shared" si="0"/>
        <v>0</v>
      </c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 t="s">
        <v>62</v>
      </c>
      <c r="AH5" s="11" t="s">
        <v>62</v>
      </c>
      <c r="AI5" s="11" t="s">
        <v>62</v>
      </c>
      <c r="AJ5" s="11" t="s">
        <v>62</v>
      </c>
      <c r="AK5" s="11" t="s">
        <v>62</v>
      </c>
      <c r="AL5" s="11" t="s">
        <v>62</v>
      </c>
      <c r="AM5" s="11" t="s">
        <v>62</v>
      </c>
      <c r="AN5" s="11" t="s">
        <v>62</v>
      </c>
      <c r="AO5" s="11" t="s">
        <v>62</v>
      </c>
      <c r="AP5" s="11" t="s">
        <v>62</v>
      </c>
      <c r="AQ5" s="11" t="s">
        <v>1305</v>
      </c>
    </row>
    <row r="6" spans="1:43" ht="15" customHeight="1" x14ac:dyDescent="0.25">
      <c r="A6" s="11" t="s">
        <v>1463</v>
      </c>
      <c r="B6" s="12">
        <v>24</v>
      </c>
      <c r="C6" s="11" t="s">
        <v>1464</v>
      </c>
      <c r="D6" s="11" t="s">
        <v>48</v>
      </c>
      <c r="E6" s="11" t="s">
        <v>40</v>
      </c>
      <c r="F6" s="11"/>
      <c r="G6" s="11"/>
      <c r="H6" s="11" t="s">
        <v>41</v>
      </c>
      <c r="I6" s="11" t="s">
        <v>425</v>
      </c>
      <c r="J6" s="11" t="s">
        <v>60</v>
      </c>
      <c r="K6" s="11" t="s">
        <v>135</v>
      </c>
      <c r="L6" s="11" t="s">
        <v>622</v>
      </c>
      <c r="M6" s="11" t="s">
        <v>45</v>
      </c>
      <c r="N6" s="11" t="s">
        <v>124</v>
      </c>
      <c r="O6" s="11" t="s">
        <v>62</v>
      </c>
      <c r="P6" s="22"/>
      <c r="Q6" s="11" t="s">
        <v>1465</v>
      </c>
      <c r="R6" s="11" t="s">
        <v>47</v>
      </c>
      <c r="S6" s="11">
        <f t="shared" si="0"/>
        <v>0</v>
      </c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</row>
    <row r="7" spans="1:43" ht="15" customHeight="1" x14ac:dyDescent="0.25">
      <c r="A7" s="11" t="s">
        <v>1466</v>
      </c>
      <c r="B7" s="12">
        <v>30</v>
      </c>
      <c r="C7" s="11" t="s">
        <v>1467</v>
      </c>
      <c r="D7" s="11" t="s">
        <v>54</v>
      </c>
      <c r="E7" s="11" t="s">
        <v>40</v>
      </c>
      <c r="F7" s="11"/>
      <c r="G7" s="11"/>
      <c r="H7" s="11" t="s">
        <v>41</v>
      </c>
      <c r="I7" s="11" t="s">
        <v>293</v>
      </c>
      <c r="J7" s="11" t="s">
        <v>51</v>
      </c>
      <c r="K7" s="11" t="s">
        <v>135</v>
      </c>
      <c r="L7" s="11" t="s">
        <v>222</v>
      </c>
      <c r="M7" s="11" t="s">
        <v>45</v>
      </c>
      <c r="N7" s="11" t="s">
        <v>294</v>
      </c>
      <c r="O7" s="11" t="s">
        <v>46</v>
      </c>
      <c r="P7" s="22" t="s">
        <v>1468</v>
      </c>
      <c r="Q7" s="11"/>
      <c r="R7" s="11" t="s">
        <v>47</v>
      </c>
      <c r="S7" s="11">
        <f t="shared" si="0"/>
        <v>0</v>
      </c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</row>
    <row r="8" spans="1:43" ht="15" customHeight="1" x14ac:dyDescent="0.25">
      <c r="A8" s="11" t="s">
        <v>1469</v>
      </c>
      <c r="B8" s="12">
        <v>28</v>
      </c>
      <c r="C8" s="11" t="s">
        <v>1470</v>
      </c>
      <c r="D8" s="11" t="s">
        <v>48</v>
      </c>
      <c r="E8" s="11" t="s">
        <v>40</v>
      </c>
      <c r="F8" s="11"/>
      <c r="G8" s="11"/>
      <c r="H8" s="11" t="s">
        <v>41</v>
      </c>
      <c r="I8" s="11" t="s">
        <v>79</v>
      </c>
      <c r="J8" s="11" t="s">
        <v>51</v>
      </c>
      <c r="K8" s="11" t="s">
        <v>135</v>
      </c>
      <c r="L8" s="11" t="s">
        <v>115</v>
      </c>
      <c r="M8" s="11" t="s">
        <v>45</v>
      </c>
      <c r="N8" s="11" t="s">
        <v>124</v>
      </c>
      <c r="O8" s="11" t="s">
        <v>62</v>
      </c>
      <c r="P8" s="22"/>
      <c r="Q8" s="11" t="s">
        <v>648</v>
      </c>
      <c r="R8" s="11" t="s">
        <v>47</v>
      </c>
      <c r="S8" s="11">
        <f t="shared" si="0"/>
        <v>0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</row>
    <row r="9" spans="1:43" ht="15" customHeight="1" x14ac:dyDescent="0.25">
      <c r="A9" s="11" t="s">
        <v>1471</v>
      </c>
      <c r="B9" s="12">
        <v>34</v>
      </c>
      <c r="C9" s="11" t="s">
        <v>1472</v>
      </c>
      <c r="D9" s="11" t="s">
        <v>92</v>
      </c>
      <c r="E9" s="11" t="s">
        <v>40</v>
      </c>
      <c r="F9" s="11"/>
      <c r="G9" s="11"/>
      <c r="H9" s="11" t="s">
        <v>49</v>
      </c>
      <c r="I9" s="11" t="s">
        <v>134</v>
      </c>
      <c r="J9" s="11" t="s">
        <v>51</v>
      </c>
      <c r="K9" s="11" t="s">
        <v>135</v>
      </c>
      <c r="L9" s="11" t="s">
        <v>593</v>
      </c>
      <c r="M9" s="11" t="s">
        <v>45</v>
      </c>
      <c r="N9" s="11" t="s">
        <v>39</v>
      </c>
      <c r="O9" s="11" t="s">
        <v>62</v>
      </c>
      <c r="P9" s="22"/>
      <c r="Q9" s="11"/>
      <c r="R9" s="11" t="s">
        <v>47</v>
      </c>
      <c r="S9" s="11">
        <f t="shared" si="0"/>
        <v>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</row>
    <row r="10" spans="1:43" ht="15" customHeight="1" x14ac:dyDescent="0.25">
      <c r="A10" s="11" t="s">
        <v>1473</v>
      </c>
      <c r="B10" s="12">
        <v>31</v>
      </c>
      <c r="C10" s="11" t="s">
        <v>1474</v>
      </c>
      <c r="D10" s="11" t="s">
        <v>39</v>
      </c>
      <c r="E10" s="11" t="s">
        <v>40</v>
      </c>
      <c r="F10" s="11"/>
      <c r="G10" s="11"/>
      <c r="H10" s="11" t="s">
        <v>49</v>
      </c>
      <c r="I10" s="11" t="s">
        <v>547</v>
      </c>
      <c r="J10" s="11" t="s">
        <v>428</v>
      </c>
      <c r="K10" s="11"/>
      <c r="L10" s="11" t="s">
        <v>428</v>
      </c>
      <c r="M10" s="11" t="s">
        <v>45</v>
      </c>
      <c r="N10" s="11" t="s">
        <v>124</v>
      </c>
      <c r="O10" s="11" t="s">
        <v>62</v>
      </c>
      <c r="P10" s="22"/>
      <c r="Q10" s="11"/>
      <c r="R10" s="11" t="s">
        <v>47</v>
      </c>
      <c r="S10" s="11">
        <f t="shared" si="0"/>
        <v>0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</row>
    <row r="11" spans="1:43" ht="15" customHeight="1" x14ac:dyDescent="0.25">
      <c r="A11" s="11" t="s">
        <v>1475</v>
      </c>
      <c r="B11" s="12">
        <v>22</v>
      </c>
      <c r="C11" s="11" t="s">
        <v>1476</v>
      </c>
      <c r="D11" s="11" t="s">
        <v>54</v>
      </c>
      <c r="E11" s="11" t="s">
        <v>40</v>
      </c>
      <c r="F11" s="11"/>
      <c r="G11" s="11"/>
      <c r="H11" s="11" t="s">
        <v>41</v>
      </c>
      <c r="I11" s="11" t="s">
        <v>922</v>
      </c>
      <c r="J11" s="11" t="s">
        <v>121</v>
      </c>
      <c r="K11" s="11" t="s">
        <v>135</v>
      </c>
      <c r="L11" s="11" t="s">
        <v>923</v>
      </c>
      <c r="M11" s="11" t="s">
        <v>45</v>
      </c>
      <c r="N11" s="11" t="s">
        <v>124</v>
      </c>
      <c r="O11" s="11" t="s">
        <v>62</v>
      </c>
      <c r="P11" s="22"/>
      <c r="Q11" s="11" t="s">
        <v>1477</v>
      </c>
      <c r="R11" s="11" t="s">
        <v>47</v>
      </c>
      <c r="S11" s="11">
        <f t="shared" si="0"/>
        <v>0</v>
      </c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</row>
    <row r="12" spans="1:43" ht="15" customHeight="1" x14ac:dyDescent="0.25">
      <c r="A12" s="11" t="s">
        <v>1478</v>
      </c>
      <c r="B12" s="12">
        <v>32</v>
      </c>
      <c r="C12" s="11" t="s">
        <v>1479</v>
      </c>
      <c r="D12" s="11" t="s">
        <v>48</v>
      </c>
      <c r="E12" s="11" t="s">
        <v>40</v>
      </c>
      <c r="F12" s="11"/>
      <c r="G12" s="11"/>
      <c r="H12" s="11" t="s">
        <v>49</v>
      </c>
      <c r="I12" s="11" t="s">
        <v>745</v>
      </c>
      <c r="J12" s="11" t="s">
        <v>43</v>
      </c>
      <c r="K12" s="11" t="s">
        <v>135</v>
      </c>
      <c r="L12" s="11" t="s">
        <v>564</v>
      </c>
      <c r="M12" s="11" t="s">
        <v>45</v>
      </c>
      <c r="N12" s="11" t="s">
        <v>124</v>
      </c>
      <c r="O12" s="11" t="s">
        <v>46</v>
      </c>
      <c r="P12" s="22" t="s">
        <v>1480</v>
      </c>
      <c r="Q12" s="11"/>
      <c r="R12" s="11" t="s">
        <v>845</v>
      </c>
      <c r="S12" s="11">
        <f t="shared" si="0"/>
        <v>1</v>
      </c>
      <c r="T12" s="11"/>
      <c r="U12" s="11" t="s">
        <v>46</v>
      </c>
      <c r="V12" s="11" t="s">
        <v>62</v>
      </c>
      <c r="W12" s="11" t="s">
        <v>62</v>
      </c>
      <c r="X12" s="11" t="s">
        <v>62</v>
      </c>
      <c r="Y12" s="11"/>
      <c r="Z12" s="11"/>
      <c r="AA12" s="11"/>
      <c r="AB12" s="11"/>
      <c r="AC12" s="11"/>
      <c r="AD12" s="11"/>
      <c r="AE12" s="11"/>
      <c r="AF12" s="11" t="s">
        <v>846</v>
      </c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</row>
    <row r="13" spans="1:43" ht="15" customHeight="1" x14ac:dyDescent="0.25">
      <c r="A13" s="11" t="s">
        <v>1481</v>
      </c>
      <c r="B13" s="12">
        <v>30</v>
      </c>
      <c r="C13" s="11" t="s">
        <v>1482</v>
      </c>
      <c r="D13" s="11" t="s">
        <v>48</v>
      </c>
      <c r="E13" s="11" t="s">
        <v>40</v>
      </c>
      <c r="F13" s="11"/>
      <c r="G13" s="11"/>
      <c r="H13" s="11" t="s">
        <v>41</v>
      </c>
      <c r="I13" s="11" t="s">
        <v>56</v>
      </c>
      <c r="J13" s="11" t="s">
        <v>51</v>
      </c>
      <c r="K13" s="11" t="s">
        <v>135</v>
      </c>
      <c r="L13" s="11" t="s">
        <v>64</v>
      </c>
      <c r="M13" s="11" t="s">
        <v>45</v>
      </c>
      <c r="N13" s="11" t="s">
        <v>124</v>
      </c>
      <c r="O13" s="11" t="s">
        <v>46</v>
      </c>
      <c r="P13" s="22" t="s">
        <v>1483</v>
      </c>
      <c r="Q13" s="11" t="s">
        <v>151</v>
      </c>
      <c r="R13" s="11" t="s">
        <v>47</v>
      </c>
      <c r="S13" s="11">
        <f t="shared" si="0"/>
        <v>0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</row>
    <row r="14" spans="1:43" ht="15" customHeight="1" x14ac:dyDescent="0.25">
      <c r="A14" s="11" t="s">
        <v>1484</v>
      </c>
      <c r="B14" s="12">
        <v>27</v>
      </c>
      <c r="C14" s="11" t="s">
        <v>1485</v>
      </c>
      <c r="D14" s="11" t="s">
        <v>54</v>
      </c>
      <c r="E14" s="11" t="s">
        <v>40</v>
      </c>
      <c r="F14" s="11"/>
      <c r="G14" s="11"/>
      <c r="H14" s="11" t="s">
        <v>41</v>
      </c>
      <c r="I14" s="11" t="s">
        <v>669</v>
      </c>
      <c r="J14" s="11" t="s">
        <v>51</v>
      </c>
      <c r="K14" s="11" t="s">
        <v>135</v>
      </c>
      <c r="L14" s="11" t="s">
        <v>104</v>
      </c>
      <c r="M14" s="11" t="s">
        <v>45</v>
      </c>
      <c r="N14" s="11" t="s">
        <v>39</v>
      </c>
      <c r="O14" s="11" t="s">
        <v>62</v>
      </c>
      <c r="P14" s="22"/>
      <c r="Q14" s="11" t="s">
        <v>112</v>
      </c>
      <c r="R14" s="11" t="s">
        <v>47</v>
      </c>
      <c r="S14" s="11">
        <f t="shared" si="0"/>
        <v>0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</row>
    <row r="15" spans="1:43" ht="15" customHeight="1" x14ac:dyDescent="0.25">
      <c r="A15" s="11" t="s">
        <v>1486</v>
      </c>
      <c r="B15" s="12">
        <v>31</v>
      </c>
      <c r="C15" s="11" t="s">
        <v>1487</v>
      </c>
      <c r="D15" s="11" t="s">
        <v>48</v>
      </c>
      <c r="E15" s="11" t="s">
        <v>40</v>
      </c>
      <c r="F15" s="11"/>
      <c r="G15" s="11"/>
      <c r="H15" s="11" t="s">
        <v>41</v>
      </c>
      <c r="I15" s="11" t="s">
        <v>675</v>
      </c>
      <c r="J15" s="11" t="s">
        <v>51</v>
      </c>
      <c r="K15" s="11" t="s">
        <v>135</v>
      </c>
      <c r="L15" s="11" t="s">
        <v>622</v>
      </c>
      <c r="M15" s="11" t="s">
        <v>45</v>
      </c>
      <c r="N15" s="11" t="s">
        <v>124</v>
      </c>
      <c r="O15" s="11" t="s">
        <v>46</v>
      </c>
      <c r="P15" s="22" t="s">
        <v>1488</v>
      </c>
      <c r="Q15" s="11" t="s">
        <v>640</v>
      </c>
      <c r="R15" s="11" t="s">
        <v>47</v>
      </c>
      <c r="S15" s="11">
        <f t="shared" si="0"/>
        <v>0</v>
      </c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</row>
    <row r="16" spans="1:43" ht="15" customHeight="1" x14ac:dyDescent="0.25">
      <c r="A16" s="11" t="s">
        <v>1489</v>
      </c>
      <c r="B16" s="12">
        <v>27</v>
      </c>
      <c r="C16" s="11" t="s">
        <v>1490</v>
      </c>
      <c r="D16" s="11" t="s">
        <v>48</v>
      </c>
      <c r="E16" s="11" t="s">
        <v>40</v>
      </c>
      <c r="F16" s="11"/>
      <c r="G16" s="11"/>
      <c r="H16" s="11" t="s">
        <v>41</v>
      </c>
      <c r="I16" s="11" t="s">
        <v>79</v>
      </c>
      <c r="J16" s="11" t="s">
        <v>43</v>
      </c>
      <c r="K16" s="11" t="s">
        <v>135</v>
      </c>
      <c r="L16" s="11" t="s">
        <v>590</v>
      </c>
      <c r="M16" s="11" t="s">
        <v>45</v>
      </c>
      <c r="N16" s="11" t="s">
        <v>84</v>
      </c>
      <c r="O16" s="11" t="s">
        <v>62</v>
      </c>
      <c r="P16" s="22"/>
      <c r="Q16" s="11"/>
      <c r="R16" s="11" t="s">
        <v>47</v>
      </c>
      <c r="S16" s="11">
        <f t="shared" si="0"/>
        <v>0</v>
      </c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</row>
    <row r="17" spans="1:43" ht="15" customHeight="1" x14ac:dyDescent="0.25">
      <c r="A17" s="11" t="s">
        <v>1491</v>
      </c>
      <c r="B17" s="12">
        <v>24</v>
      </c>
      <c r="C17" s="11" t="s">
        <v>1492</v>
      </c>
      <c r="D17" s="11" t="s">
        <v>54</v>
      </c>
      <c r="E17" s="11" t="s">
        <v>40</v>
      </c>
      <c r="F17" s="11"/>
      <c r="G17" s="11"/>
      <c r="H17" s="11" t="s">
        <v>41</v>
      </c>
      <c r="I17" s="11" t="s">
        <v>270</v>
      </c>
      <c r="J17" s="11" t="s">
        <v>51</v>
      </c>
      <c r="K17" s="11" t="s">
        <v>135</v>
      </c>
      <c r="L17" s="11" t="s">
        <v>629</v>
      </c>
      <c r="M17" s="11" t="s">
        <v>45</v>
      </c>
      <c r="N17" s="11" t="s">
        <v>39</v>
      </c>
      <c r="O17" s="11" t="s">
        <v>62</v>
      </c>
      <c r="P17" s="22"/>
      <c r="Q17" s="11"/>
      <c r="R17" s="11" t="s">
        <v>845</v>
      </c>
      <c r="S17" s="11">
        <f t="shared" si="0"/>
        <v>1</v>
      </c>
      <c r="T17" s="11"/>
      <c r="U17" s="11" t="s">
        <v>62</v>
      </c>
      <c r="V17" s="11" t="s">
        <v>46</v>
      </c>
      <c r="W17" s="11" t="s">
        <v>62</v>
      </c>
      <c r="X17" s="11" t="s">
        <v>62</v>
      </c>
      <c r="Y17" s="11"/>
      <c r="Z17" s="11"/>
      <c r="AA17" s="11"/>
      <c r="AB17" s="11"/>
      <c r="AC17" s="11"/>
      <c r="AD17" s="11"/>
      <c r="AE17" s="11"/>
      <c r="AF17" s="11" t="s">
        <v>846</v>
      </c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</row>
    <row r="18" spans="1:43" ht="15" customHeight="1" x14ac:dyDescent="0.25">
      <c r="A18" s="11" t="s">
        <v>1493</v>
      </c>
      <c r="B18" s="12">
        <v>21</v>
      </c>
      <c r="C18" s="11" t="s">
        <v>1494</v>
      </c>
      <c r="D18" s="11" t="s">
        <v>48</v>
      </c>
      <c r="E18" s="11" t="s">
        <v>55</v>
      </c>
      <c r="F18" s="11"/>
      <c r="G18" s="12">
        <v>55</v>
      </c>
      <c r="H18" s="11" t="s">
        <v>41</v>
      </c>
      <c r="I18" s="11" t="s">
        <v>79</v>
      </c>
      <c r="J18" s="11" t="s">
        <v>51</v>
      </c>
      <c r="K18" s="11" t="s">
        <v>135</v>
      </c>
      <c r="L18" s="11" t="s">
        <v>774</v>
      </c>
      <c r="M18" s="11" t="s">
        <v>45</v>
      </c>
      <c r="N18" s="11" t="s">
        <v>58</v>
      </c>
      <c r="O18" s="11" t="s">
        <v>62</v>
      </c>
      <c r="P18" s="22"/>
      <c r="Q18" s="11" t="s">
        <v>775</v>
      </c>
      <c r="R18" s="11" t="s">
        <v>47</v>
      </c>
      <c r="S18" s="11">
        <f t="shared" si="0"/>
        <v>0</v>
      </c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</row>
    <row r="19" spans="1:43" ht="15" customHeight="1" x14ac:dyDescent="0.25">
      <c r="A19" s="11" t="s">
        <v>1495</v>
      </c>
      <c r="B19" s="12">
        <v>29</v>
      </c>
      <c r="C19" s="11" t="s">
        <v>1496</v>
      </c>
      <c r="D19" s="11" t="s">
        <v>269</v>
      </c>
      <c r="E19" s="11" t="s">
        <v>40</v>
      </c>
      <c r="F19" s="11"/>
      <c r="G19" s="11"/>
      <c r="H19" s="11" t="s">
        <v>41</v>
      </c>
      <c r="I19" s="11" t="s">
        <v>108</v>
      </c>
      <c r="J19" s="11" t="s">
        <v>51</v>
      </c>
      <c r="K19" s="11" t="s">
        <v>135</v>
      </c>
      <c r="L19" s="11" t="s">
        <v>64</v>
      </c>
      <c r="M19" s="11" t="s">
        <v>45</v>
      </c>
      <c r="N19" s="11" t="s">
        <v>124</v>
      </c>
      <c r="O19" s="11" t="s">
        <v>62</v>
      </c>
      <c r="P19" s="22"/>
      <c r="Q19" s="11" t="s">
        <v>401</v>
      </c>
      <c r="R19" s="11" t="s">
        <v>47</v>
      </c>
      <c r="S19" s="11">
        <f t="shared" si="0"/>
        <v>0</v>
      </c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</row>
    <row r="20" spans="1:43" ht="15" customHeight="1" x14ac:dyDescent="0.25">
      <c r="A20" s="11" t="s">
        <v>1497</v>
      </c>
      <c r="B20" s="12">
        <v>26</v>
      </c>
      <c r="C20" s="11" t="s">
        <v>1498</v>
      </c>
      <c r="D20" s="11" t="s">
        <v>39</v>
      </c>
      <c r="E20" s="11" t="s">
        <v>55</v>
      </c>
      <c r="F20" s="11"/>
      <c r="G20" s="11"/>
      <c r="H20" s="11" t="s">
        <v>41</v>
      </c>
      <c r="I20" s="11" t="s">
        <v>1335</v>
      </c>
      <c r="J20" s="11" t="s">
        <v>60</v>
      </c>
      <c r="K20" s="11" t="s">
        <v>135</v>
      </c>
      <c r="L20" s="11" t="s">
        <v>804</v>
      </c>
      <c r="M20" s="11" t="s">
        <v>45</v>
      </c>
      <c r="N20" s="11" t="s">
        <v>84</v>
      </c>
      <c r="O20" s="11" t="s">
        <v>62</v>
      </c>
      <c r="P20" s="22"/>
      <c r="Q20" s="11"/>
      <c r="R20" s="11" t="s">
        <v>845</v>
      </c>
      <c r="S20" s="11">
        <f t="shared" si="0"/>
        <v>2</v>
      </c>
      <c r="T20" s="11"/>
      <c r="U20" s="11" t="s">
        <v>46</v>
      </c>
      <c r="V20" s="11"/>
      <c r="W20" s="11"/>
      <c r="X20" s="11"/>
      <c r="Y20" s="11"/>
      <c r="Z20" s="11" t="s">
        <v>46</v>
      </c>
      <c r="AA20" s="11"/>
      <c r="AB20" s="11"/>
      <c r="AC20" s="11"/>
      <c r="AD20" s="11"/>
      <c r="AE20" s="11"/>
      <c r="AF20" s="11" t="s">
        <v>846</v>
      </c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</row>
    <row r="21" spans="1:43" ht="15" customHeight="1" x14ac:dyDescent="0.25">
      <c r="A21" s="11" t="s">
        <v>1499</v>
      </c>
      <c r="B21" s="12">
        <v>24</v>
      </c>
      <c r="C21" s="11" t="s">
        <v>1500</v>
      </c>
      <c r="D21" s="11" t="s">
        <v>54</v>
      </c>
      <c r="E21" s="11" t="s">
        <v>40</v>
      </c>
      <c r="F21" s="11"/>
      <c r="G21" s="11"/>
      <c r="H21" s="11" t="s">
        <v>41</v>
      </c>
      <c r="I21" s="11" t="s">
        <v>71</v>
      </c>
      <c r="J21" s="11" t="s">
        <v>51</v>
      </c>
      <c r="K21" s="11" t="s">
        <v>135</v>
      </c>
      <c r="L21" s="11" t="s">
        <v>135</v>
      </c>
      <c r="M21" s="11" t="s">
        <v>45</v>
      </c>
      <c r="N21" s="11" t="s">
        <v>39</v>
      </c>
      <c r="O21" s="11" t="s">
        <v>62</v>
      </c>
      <c r="P21" s="22"/>
      <c r="Q21" s="11"/>
      <c r="R21" s="11" t="s">
        <v>47</v>
      </c>
      <c r="S21" s="11">
        <f t="shared" si="0"/>
        <v>0</v>
      </c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</row>
    <row r="22" spans="1:43" ht="15" customHeight="1" x14ac:dyDescent="0.25">
      <c r="A22" s="11" t="s">
        <v>1501</v>
      </c>
      <c r="B22" s="12">
        <v>21</v>
      </c>
      <c r="C22" s="11" t="s">
        <v>1502</v>
      </c>
      <c r="D22" s="11" t="s">
        <v>269</v>
      </c>
      <c r="E22" s="11" t="s">
        <v>40</v>
      </c>
      <c r="F22" s="11"/>
      <c r="G22" s="11"/>
      <c r="H22" s="11" t="s">
        <v>41</v>
      </c>
      <c r="I22" s="11" t="s">
        <v>1027</v>
      </c>
      <c r="J22" s="11" t="s">
        <v>51</v>
      </c>
      <c r="K22" s="11" t="s">
        <v>135</v>
      </c>
      <c r="L22" s="11" t="s">
        <v>64</v>
      </c>
      <c r="M22" s="11" t="s">
        <v>45</v>
      </c>
      <c r="N22" s="11" t="s">
        <v>124</v>
      </c>
      <c r="O22" s="11" t="s">
        <v>62</v>
      </c>
      <c r="P22" s="22"/>
      <c r="Q22" s="11" t="s">
        <v>132</v>
      </c>
      <c r="R22" s="11" t="s">
        <v>47</v>
      </c>
      <c r="S22" s="11">
        <f t="shared" si="0"/>
        <v>0</v>
      </c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</row>
    <row r="23" spans="1:43" ht="15" customHeight="1" x14ac:dyDescent="0.25">
      <c r="A23" s="11" t="s">
        <v>1503</v>
      </c>
      <c r="B23" s="12">
        <v>37</v>
      </c>
      <c r="C23" s="11" t="s">
        <v>1504</v>
      </c>
      <c r="D23" s="11" t="s">
        <v>54</v>
      </c>
      <c r="E23" s="11" t="s">
        <v>40</v>
      </c>
      <c r="F23" s="11"/>
      <c r="G23" s="11"/>
      <c r="H23" s="11" t="s">
        <v>41</v>
      </c>
      <c r="I23" s="11" t="s">
        <v>134</v>
      </c>
      <c r="J23" s="11" t="s">
        <v>157</v>
      </c>
      <c r="K23" s="11" t="s">
        <v>135</v>
      </c>
      <c r="L23" s="11" t="s">
        <v>664</v>
      </c>
      <c r="M23" s="11" t="s">
        <v>45</v>
      </c>
      <c r="N23" s="11" t="s">
        <v>229</v>
      </c>
      <c r="O23" s="11" t="s">
        <v>62</v>
      </c>
      <c r="P23" s="22"/>
      <c r="Q23" s="11" t="s">
        <v>109</v>
      </c>
      <c r="R23" s="11" t="s">
        <v>47</v>
      </c>
      <c r="S23" s="11">
        <f t="shared" si="0"/>
        <v>0</v>
      </c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</row>
    <row r="24" spans="1:43" x14ac:dyDescent="0.25">
      <c r="A24" s="11" t="s">
        <v>1505</v>
      </c>
      <c r="B24" s="12">
        <v>23</v>
      </c>
      <c r="C24" s="11" t="s">
        <v>1506</v>
      </c>
      <c r="D24" s="11" t="s">
        <v>39</v>
      </c>
      <c r="E24" s="11" t="s">
        <v>40</v>
      </c>
      <c r="F24" s="11"/>
      <c r="G24" s="11"/>
      <c r="H24" s="11" t="s">
        <v>41</v>
      </c>
      <c r="I24" s="11" t="s">
        <v>134</v>
      </c>
      <c r="J24" s="11" t="s">
        <v>51</v>
      </c>
      <c r="K24" s="11" t="s">
        <v>135</v>
      </c>
      <c r="L24" s="11" t="s">
        <v>64</v>
      </c>
      <c r="M24" s="11" t="s">
        <v>45</v>
      </c>
      <c r="N24" s="11" t="s">
        <v>39</v>
      </c>
      <c r="O24" s="11" t="s">
        <v>62</v>
      </c>
      <c r="P24" s="22"/>
      <c r="Q24" s="11" t="s">
        <v>1507</v>
      </c>
      <c r="R24" s="11" t="s">
        <v>47</v>
      </c>
      <c r="S24" s="11">
        <f t="shared" si="0"/>
        <v>0</v>
      </c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</row>
    <row r="25" spans="1:43" x14ac:dyDescent="0.25">
      <c r="A25" s="11" t="s">
        <v>1508</v>
      </c>
      <c r="B25" s="12">
        <v>45</v>
      </c>
      <c r="C25" s="11" t="s">
        <v>1509</v>
      </c>
      <c r="D25" s="11" t="s">
        <v>48</v>
      </c>
      <c r="E25" s="11" t="s">
        <v>55</v>
      </c>
      <c r="F25" s="11"/>
      <c r="G25" s="11"/>
      <c r="H25" s="11" t="s">
        <v>41</v>
      </c>
      <c r="I25" s="11" t="s">
        <v>299</v>
      </c>
      <c r="J25" s="11" t="s">
        <v>51</v>
      </c>
      <c r="K25" s="11" t="s">
        <v>135</v>
      </c>
      <c r="L25" s="11" t="s">
        <v>300</v>
      </c>
      <c r="M25" s="11" t="s">
        <v>45</v>
      </c>
      <c r="N25" s="11" t="s">
        <v>58</v>
      </c>
      <c r="O25" s="11" t="s">
        <v>62</v>
      </c>
      <c r="P25" s="22"/>
      <c r="Q25" s="11"/>
      <c r="R25" s="11" t="s">
        <v>47</v>
      </c>
      <c r="S25" s="11">
        <f t="shared" si="0"/>
        <v>0</v>
      </c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</row>
    <row r="26" spans="1:43" x14ac:dyDescent="0.25">
      <c r="A26" s="11" t="s">
        <v>1510</v>
      </c>
      <c r="B26" s="12">
        <v>29</v>
      </c>
      <c r="C26" s="11" t="s">
        <v>1511</v>
      </c>
      <c r="D26" s="11" t="s">
        <v>54</v>
      </c>
      <c r="E26" s="11" t="s">
        <v>40</v>
      </c>
      <c r="F26" s="11"/>
      <c r="G26" s="11"/>
      <c r="H26" s="11" t="s">
        <v>49</v>
      </c>
      <c r="I26" s="11" t="s">
        <v>134</v>
      </c>
      <c r="J26" s="11" t="s">
        <v>51</v>
      </c>
      <c r="K26" s="11" t="s">
        <v>135</v>
      </c>
      <c r="L26" s="11" t="s">
        <v>64</v>
      </c>
      <c r="M26" s="11" t="s">
        <v>45</v>
      </c>
      <c r="N26" s="11" t="s">
        <v>84</v>
      </c>
      <c r="O26" s="11" t="s">
        <v>62</v>
      </c>
      <c r="P26" s="22"/>
      <c r="Q26" s="11" t="s">
        <v>613</v>
      </c>
      <c r="R26" s="11" t="s">
        <v>47</v>
      </c>
      <c r="S26" s="11">
        <f t="shared" si="0"/>
        <v>0</v>
      </c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</row>
    <row r="27" spans="1:43" x14ac:dyDescent="0.25">
      <c r="A27" s="11" t="s">
        <v>1512</v>
      </c>
      <c r="B27" s="12">
        <v>35</v>
      </c>
      <c r="C27" s="11" t="s">
        <v>1513</v>
      </c>
      <c r="D27" s="11" t="s">
        <v>48</v>
      </c>
      <c r="E27" s="11" t="s">
        <v>40</v>
      </c>
      <c r="F27" s="11"/>
      <c r="G27" s="11"/>
      <c r="H27" s="11" t="s">
        <v>41</v>
      </c>
      <c r="I27" s="11" t="s">
        <v>408</v>
      </c>
      <c r="J27" s="11" t="s">
        <v>118</v>
      </c>
      <c r="K27" s="11"/>
      <c r="L27" s="11" t="s">
        <v>118</v>
      </c>
      <c r="M27" s="11" t="s">
        <v>45</v>
      </c>
      <c r="N27" s="11" t="s">
        <v>58</v>
      </c>
      <c r="O27" s="11" t="s">
        <v>62</v>
      </c>
      <c r="P27" s="22"/>
      <c r="Q27" s="11"/>
      <c r="R27" s="11" t="s">
        <v>47</v>
      </c>
      <c r="S27" s="11">
        <f t="shared" si="0"/>
        <v>0</v>
      </c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</row>
    <row r="28" spans="1:43" x14ac:dyDescent="0.25">
      <c r="A28" s="11" t="s">
        <v>1514</v>
      </c>
      <c r="B28" s="12">
        <v>35</v>
      </c>
      <c r="C28" s="11" t="s">
        <v>1515</v>
      </c>
      <c r="D28" s="11" t="s">
        <v>54</v>
      </c>
      <c r="E28" s="11" t="s">
        <v>40</v>
      </c>
      <c r="F28" s="11"/>
      <c r="G28" s="11"/>
      <c r="H28" s="11" t="s">
        <v>41</v>
      </c>
      <c r="I28" s="11" t="s">
        <v>276</v>
      </c>
      <c r="J28" s="11" t="s">
        <v>51</v>
      </c>
      <c r="K28" s="11" t="s">
        <v>135</v>
      </c>
      <c r="L28" s="11" t="s">
        <v>72</v>
      </c>
      <c r="M28" s="11" t="s">
        <v>45</v>
      </c>
      <c r="N28" s="11" t="s">
        <v>229</v>
      </c>
      <c r="O28" s="11" t="s">
        <v>46</v>
      </c>
      <c r="P28" s="22" t="s">
        <v>1516</v>
      </c>
      <c r="Q28" s="11" t="s">
        <v>109</v>
      </c>
      <c r="R28" s="11" t="s">
        <v>47</v>
      </c>
      <c r="S28" s="11">
        <f t="shared" si="0"/>
        <v>0</v>
      </c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</row>
    <row r="29" spans="1:43" x14ac:dyDescent="0.25">
      <c r="A29" s="11" t="s">
        <v>1517</v>
      </c>
      <c r="B29" s="12">
        <v>49</v>
      </c>
      <c r="C29" s="11" t="s">
        <v>1518</v>
      </c>
      <c r="D29" s="11" t="s">
        <v>269</v>
      </c>
      <c r="E29" s="11" t="s">
        <v>40</v>
      </c>
      <c r="F29" s="11"/>
      <c r="G29" s="11"/>
      <c r="H29" s="11" t="s">
        <v>49</v>
      </c>
      <c r="I29" s="11" t="s">
        <v>56</v>
      </c>
      <c r="J29" s="11" t="s">
        <v>1026</v>
      </c>
      <c r="K29" s="11"/>
      <c r="L29" s="11" t="s">
        <v>1026</v>
      </c>
      <c r="M29" s="11" t="s">
        <v>45</v>
      </c>
      <c r="N29" s="11" t="s">
        <v>124</v>
      </c>
      <c r="O29" s="11" t="s">
        <v>62</v>
      </c>
      <c r="P29" s="22"/>
      <c r="Q29" s="11" t="s">
        <v>1022</v>
      </c>
      <c r="R29" s="11" t="s">
        <v>47</v>
      </c>
      <c r="S29" s="11">
        <f t="shared" si="0"/>
        <v>0</v>
      </c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</row>
    <row r="30" spans="1:43" x14ac:dyDescent="0.25">
      <c r="A30" s="11" t="s">
        <v>1519</v>
      </c>
      <c r="B30" s="12">
        <v>26</v>
      </c>
      <c r="C30" s="11" t="s">
        <v>1520</v>
      </c>
      <c r="D30" s="11" t="s">
        <v>54</v>
      </c>
      <c r="E30" s="11" t="s">
        <v>40</v>
      </c>
      <c r="F30" s="11"/>
      <c r="G30" s="11"/>
      <c r="H30" s="11" t="s">
        <v>41</v>
      </c>
      <c r="I30" s="11" t="s">
        <v>134</v>
      </c>
      <c r="J30" s="11" t="s">
        <v>51</v>
      </c>
      <c r="K30" s="11" t="s">
        <v>135</v>
      </c>
      <c r="L30" s="11" t="s">
        <v>1223</v>
      </c>
      <c r="M30" s="11" t="s">
        <v>45</v>
      </c>
      <c r="N30" s="11" t="s">
        <v>58</v>
      </c>
      <c r="O30" s="11" t="s">
        <v>62</v>
      </c>
      <c r="P30" s="22"/>
      <c r="Q30" s="11" t="s">
        <v>1176</v>
      </c>
      <c r="R30" s="11" t="s">
        <v>845</v>
      </c>
      <c r="S30" s="11">
        <f t="shared" si="0"/>
        <v>1</v>
      </c>
      <c r="T30" s="11"/>
      <c r="U30" s="11"/>
      <c r="V30" s="11" t="s">
        <v>46</v>
      </c>
      <c r="W30" s="11"/>
      <c r="X30" s="11"/>
      <c r="Y30" s="11"/>
      <c r="Z30" s="11"/>
      <c r="AA30" s="11"/>
      <c r="AB30" s="11"/>
      <c r="AC30" s="11"/>
      <c r="AD30" s="11"/>
      <c r="AE30" s="11" t="s">
        <v>1224</v>
      </c>
      <c r="AF30" s="11" t="s">
        <v>846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</row>
    <row r="31" spans="1:43" x14ac:dyDescent="0.25">
      <c r="A31" s="11" t="s">
        <v>1521</v>
      </c>
      <c r="B31" s="12">
        <v>51</v>
      </c>
      <c r="C31" s="11" t="s">
        <v>1522</v>
      </c>
      <c r="D31" s="11" t="s">
        <v>48</v>
      </c>
      <c r="E31" s="11" t="s">
        <v>40</v>
      </c>
      <c r="F31" s="11"/>
      <c r="G31" s="11"/>
      <c r="H31" s="11" t="s">
        <v>41</v>
      </c>
      <c r="I31" s="11" t="s">
        <v>56</v>
      </c>
      <c r="J31" s="11" t="s">
        <v>114</v>
      </c>
      <c r="K31" s="11" t="s">
        <v>135</v>
      </c>
      <c r="L31" s="11" t="s">
        <v>115</v>
      </c>
      <c r="M31" s="11" t="s">
        <v>45</v>
      </c>
      <c r="N31" s="11" t="s">
        <v>84</v>
      </c>
      <c r="O31" s="11" t="s">
        <v>46</v>
      </c>
      <c r="P31" s="22" t="s">
        <v>1523</v>
      </c>
      <c r="Q31" s="11"/>
      <c r="R31" s="11" t="s">
        <v>47</v>
      </c>
      <c r="S31" s="11">
        <f t="shared" si="0"/>
        <v>0</v>
      </c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</row>
    <row r="32" spans="1:43" x14ac:dyDescent="0.25">
      <c r="A32" s="11" t="s">
        <v>1524</v>
      </c>
      <c r="B32" s="12">
        <v>26</v>
      </c>
      <c r="C32" s="11" t="s">
        <v>1525</v>
      </c>
      <c r="D32" s="11" t="s">
        <v>48</v>
      </c>
      <c r="E32" s="11" t="s">
        <v>40</v>
      </c>
      <c r="F32" s="11"/>
      <c r="G32" s="11"/>
      <c r="H32" s="11" t="s">
        <v>41</v>
      </c>
      <c r="I32" s="11" t="s">
        <v>79</v>
      </c>
      <c r="J32" s="11" t="s">
        <v>51</v>
      </c>
      <c r="K32" s="11" t="s">
        <v>135</v>
      </c>
      <c r="L32" s="11" t="s">
        <v>479</v>
      </c>
      <c r="M32" s="11" t="s">
        <v>45</v>
      </c>
      <c r="N32" s="11" t="s">
        <v>58</v>
      </c>
      <c r="O32" s="11" t="s">
        <v>62</v>
      </c>
      <c r="P32" s="22"/>
      <c r="Q32" s="11"/>
      <c r="R32" s="11" t="s">
        <v>47</v>
      </c>
      <c r="S32" s="11">
        <f t="shared" si="0"/>
        <v>0</v>
      </c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</row>
    <row r="33" spans="1:43" x14ac:dyDescent="0.25">
      <c r="A33" s="11" t="s">
        <v>1526</v>
      </c>
      <c r="B33" s="12">
        <v>46</v>
      </c>
      <c r="C33" s="11" t="s">
        <v>1527</v>
      </c>
      <c r="D33" s="11" t="s">
        <v>39</v>
      </c>
      <c r="E33" s="11" t="s">
        <v>55</v>
      </c>
      <c r="F33" s="11"/>
      <c r="G33" s="11"/>
      <c r="H33" s="11" t="s">
        <v>49</v>
      </c>
      <c r="I33" s="11" t="s">
        <v>1242</v>
      </c>
      <c r="J33" s="11" t="s">
        <v>1243</v>
      </c>
      <c r="K33" s="11"/>
      <c r="L33" s="11" t="s">
        <v>1244</v>
      </c>
      <c r="M33" s="11" t="s">
        <v>45</v>
      </c>
      <c r="N33" s="11" t="s">
        <v>84</v>
      </c>
      <c r="O33" s="11" t="s">
        <v>46</v>
      </c>
      <c r="P33" s="22" t="s">
        <v>1528</v>
      </c>
      <c r="Q33" s="11" t="s">
        <v>701</v>
      </c>
      <c r="R33" s="11" t="s">
        <v>898</v>
      </c>
      <c r="S33" s="11">
        <f t="shared" si="0"/>
        <v>1</v>
      </c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 t="s">
        <v>46</v>
      </c>
      <c r="AH33" s="11" t="s">
        <v>62</v>
      </c>
      <c r="AI33" s="11" t="s">
        <v>62</v>
      </c>
      <c r="AJ33" s="11" t="s">
        <v>62</v>
      </c>
      <c r="AK33" s="11" t="s">
        <v>62</v>
      </c>
      <c r="AL33" s="11" t="s">
        <v>62</v>
      </c>
      <c r="AM33" s="11" t="s">
        <v>62</v>
      </c>
      <c r="AN33" s="11" t="s">
        <v>62</v>
      </c>
      <c r="AO33" s="11" t="s">
        <v>62</v>
      </c>
      <c r="AP33" s="11" t="s">
        <v>62</v>
      </c>
      <c r="AQ33" s="11" t="s">
        <v>1245</v>
      </c>
    </row>
    <row r="34" spans="1:43" x14ac:dyDescent="0.25">
      <c r="A34" s="11" t="s">
        <v>1529</v>
      </c>
      <c r="B34" s="12">
        <v>35</v>
      </c>
      <c r="C34" s="11" t="s">
        <v>1530</v>
      </c>
      <c r="D34" s="11" t="s">
        <v>54</v>
      </c>
      <c r="E34" s="11" t="s">
        <v>55</v>
      </c>
      <c r="F34" s="11"/>
      <c r="G34" s="11"/>
      <c r="H34" s="11" t="s">
        <v>49</v>
      </c>
      <c r="I34" s="11" t="s">
        <v>56</v>
      </c>
      <c r="J34" s="11" t="s">
        <v>51</v>
      </c>
      <c r="K34" s="11" t="s">
        <v>135</v>
      </c>
      <c r="L34" s="11" t="s">
        <v>910</v>
      </c>
      <c r="M34" s="11" t="s">
        <v>45</v>
      </c>
      <c r="N34" s="11" t="s">
        <v>1179</v>
      </c>
      <c r="O34" s="11" t="s">
        <v>46</v>
      </c>
      <c r="P34" s="22" t="s">
        <v>1531</v>
      </c>
      <c r="Q34" s="11" t="s">
        <v>1166</v>
      </c>
      <c r="R34" s="11" t="s">
        <v>845</v>
      </c>
      <c r="S34" s="11">
        <f t="shared" si="0"/>
        <v>1</v>
      </c>
      <c r="T34" s="11"/>
      <c r="U34" s="11" t="s">
        <v>62</v>
      </c>
      <c r="V34" s="11" t="s">
        <v>46</v>
      </c>
      <c r="W34" s="11" t="s">
        <v>62</v>
      </c>
      <c r="X34" s="11" t="s">
        <v>62</v>
      </c>
      <c r="Y34" s="11" t="s">
        <v>1532</v>
      </c>
      <c r="Z34" s="11" t="s">
        <v>62</v>
      </c>
      <c r="AA34" s="11" t="s">
        <v>62</v>
      </c>
      <c r="AB34" s="11" t="s">
        <v>62</v>
      </c>
      <c r="AC34" s="11" t="s">
        <v>62</v>
      </c>
      <c r="AD34" s="11" t="s">
        <v>62</v>
      </c>
      <c r="AE34" s="11"/>
      <c r="AF34" s="11" t="s">
        <v>846</v>
      </c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</row>
    <row r="35" spans="1:43" x14ac:dyDescent="0.25">
      <c r="A35" s="11" t="s">
        <v>1533</v>
      </c>
      <c r="B35" s="12">
        <v>22</v>
      </c>
      <c r="C35" s="11" t="s">
        <v>1534</v>
      </c>
      <c r="D35" s="11" t="s">
        <v>54</v>
      </c>
      <c r="E35" s="11" t="s">
        <v>40</v>
      </c>
      <c r="F35" s="11"/>
      <c r="G35" s="11"/>
      <c r="H35" s="11" t="s">
        <v>41</v>
      </c>
      <c r="I35" s="11" t="s">
        <v>177</v>
      </c>
      <c r="J35" s="11" t="s">
        <v>51</v>
      </c>
      <c r="K35" s="11" t="s">
        <v>135</v>
      </c>
      <c r="L35" s="11" t="s">
        <v>500</v>
      </c>
      <c r="M35" s="11" t="s">
        <v>45</v>
      </c>
      <c r="N35" s="11" t="s">
        <v>39</v>
      </c>
      <c r="O35" s="11" t="s">
        <v>62</v>
      </c>
      <c r="P35" s="22"/>
      <c r="Q35" s="11"/>
      <c r="R35" s="11" t="s">
        <v>47</v>
      </c>
      <c r="S35" s="11">
        <f t="shared" si="0"/>
        <v>0</v>
      </c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</row>
    <row r="36" spans="1:43" x14ac:dyDescent="0.25">
      <c r="A36" s="11" t="s">
        <v>1535</v>
      </c>
      <c r="B36" s="12">
        <v>34</v>
      </c>
      <c r="C36" s="11" t="s">
        <v>1536</v>
      </c>
      <c r="D36" s="11" t="s">
        <v>39</v>
      </c>
      <c r="E36" s="11" t="s">
        <v>40</v>
      </c>
      <c r="F36" s="11"/>
      <c r="G36" s="11"/>
      <c r="H36" s="11" t="s">
        <v>41</v>
      </c>
      <c r="I36" s="11" t="s">
        <v>134</v>
      </c>
      <c r="J36" s="11" t="s">
        <v>51</v>
      </c>
      <c r="K36" s="11" t="s">
        <v>135</v>
      </c>
      <c r="L36" s="11" t="s">
        <v>403</v>
      </c>
      <c r="M36" s="11" t="s">
        <v>45</v>
      </c>
      <c r="N36" s="11" t="s">
        <v>84</v>
      </c>
      <c r="O36" s="11" t="s">
        <v>62</v>
      </c>
      <c r="P36" s="22"/>
      <c r="Q36" s="11"/>
      <c r="R36" s="11" t="s">
        <v>47</v>
      </c>
      <c r="S36" s="11">
        <f t="shared" si="0"/>
        <v>0</v>
      </c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</row>
    <row r="37" spans="1:43" x14ac:dyDescent="0.25">
      <c r="A37" s="11" t="s">
        <v>1537</v>
      </c>
      <c r="B37" s="12">
        <v>24</v>
      </c>
      <c r="C37" s="11" t="s">
        <v>1538</v>
      </c>
      <c r="D37" s="11" t="s">
        <v>48</v>
      </c>
      <c r="E37" s="11" t="s">
        <v>40</v>
      </c>
      <c r="F37" s="11"/>
      <c r="G37" s="11"/>
      <c r="H37" s="11" t="s">
        <v>41</v>
      </c>
      <c r="I37" s="11" t="s">
        <v>79</v>
      </c>
      <c r="J37" s="11" t="s">
        <v>43</v>
      </c>
      <c r="K37" s="11" t="s">
        <v>135</v>
      </c>
      <c r="L37" s="11" t="s">
        <v>246</v>
      </c>
      <c r="M37" s="11" t="s">
        <v>45</v>
      </c>
      <c r="N37" s="11" t="s">
        <v>84</v>
      </c>
      <c r="O37" s="11" t="s">
        <v>62</v>
      </c>
      <c r="P37" s="22"/>
      <c r="Q37" s="11"/>
      <c r="R37" s="11" t="s">
        <v>47</v>
      </c>
      <c r="S37" s="11">
        <f t="shared" si="0"/>
        <v>0</v>
      </c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</row>
    <row r="38" spans="1:43" x14ac:dyDescent="0.25">
      <c r="A38" s="11" t="s">
        <v>1539</v>
      </c>
      <c r="B38" s="12">
        <v>32</v>
      </c>
      <c r="C38" s="11" t="s">
        <v>1540</v>
      </c>
      <c r="D38" s="11" t="s">
        <v>92</v>
      </c>
      <c r="E38" s="11" t="s">
        <v>40</v>
      </c>
      <c r="F38" s="11"/>
      <c r="G38" s="11"/>
      <c r="H38" s="11" t="s">
        <v>41</v>
      </c>
      <c r="I38" s="11" t="s">
        <v>237</v>
      </c>
      <c r="J38" s="11" t="s">
        <v>60</v>
      </c>
      <c r="K38" s="11" t="s">
        <v>135</v>
      </c>
      <c r="L38" s="11" t="s">
        <v>139</v>
      </c>
      <c r="M38" s="11" t="s">
        <v>45</v>
      </c>
      <c r="N38" s="11" t="s">
        <v>39</v>
      </c>
      <c r="O38" s="11" t="s">
        <v>62</v>
      </c>
      <c r="P38" s="22"/>
      <c r="Q38" s="11"/>
      <c r="R38" s="11" t="s">
        <v>47</v>
      </c>
      <c r="S38" s="11">
        <f t="shared" si="0"/>
        <v>0</v>
      </c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</row>
    <row r="39" spans="1:43" x14ac:dyDescent="0.25">
      <c r="A39" s="11" t="s">
        <v>1541</v>
      </c>
      <c r="B39" s="12">
        <v>32</v>
      </c>
      <c r="C39" s="11" t="s">
        <v>1542</v>
      </c>
      <c r="D39" s="11" t="s">
        <v>54</v>
      </c>
      <c r="E39" s="11" t="s">
        <v>40</v>
      </c>
      <c r="F39" s="11"/>
      <c r="G39" s="11"/>
      <c r="H39" s="11" t="s">
        <v>41</v>
      </c>
      <c r="I39" s="11" t="s">
        <v>134</v>
      </c>
      <c r="J39" s="11" t="s">
        <v>51</v>
      </c>
      <c r="K39" s="11" t="s">
        <v>135</v>
      </c>
      <c r="L39" s="11" t="s">
        <v>115</v>
      </c>
      <c r="M39" s="11" t="s">
        <v>45</v>
      </c>
      <c r="N39" s="11" t="s">
        <v>84</v>
      </c>
      <c r="O39" s="11" t="s">
        <v>46</v>
      </c>
      <c r="P39" s="22" t="s">
        <v>1543</v>
      </c>
      <c r="Q39" s="11" t="s">
        <v>1507</v>
      </c>
      <c r="R39" s="11" t="s">
        <v>47</v>
      </c>
      <c r="S39" s="11">
        <f t="shared" si="0"/>
        <v>0</v>
      </c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</row>
    <row r="40" spans="1:43" x14ac:dyDescent="0.25">
      <c r="A40" s="11" t="s">
        <v>1544</v>
      </c>
      <c r="B40" s="12">
        <v>33</v>
      </c>
      <c r="C40" s="11" t="s">
        <v>1545</v>
      </c>
      <c r="D40" s="11" t="s">
        <v>39</v>
      </c>
      <c r="E40" s="11" t="s">
        <v>40</v>
      </c>
      <c r="F40" s="11"/>
      <c r="G40" s="11"/>
      <c r="H40" s="11" t="s">
        <v>41</v>
      </c>
      <c r="I40" s="11" t="s">
        <v>251</v>
      </c>
      <c r="J40" s="11" t="s">
        <v>114</v>
      </c>
      <c r="K40" s="11" t="s">
        <v>135</v>
      </c>
      <c r="L40" s="11" t="s">
        <v>252</v>
      </c>
      <c r="M40" s="11" t="s">
        <v>45</v>
      </c>
      <c r="N40" s="11" t="s">
        <v>58</v>
      </c>
      <c r="O40" s="11" t="s">
        <v>46</v>
      </c>
      <c r="P40" s="22" t="s">
        <v>1546</v>
      </c>
      <c r="Q40" s="11"/>
      <c r="R40" s="11" t="s">
        <v>47</v>
      </c>
      <c r="S40" s="11">
        <f t="shared" si="0"/>
        <v>0</v>
      </c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</row>
    <row r="41" spans="1:43" x14ac:dyDescent="0.25">
      <c r="A41" s="11" t="s">
        <v>1547</v>
      </c>
      <c r="B41" s="12">
        <v>25</v>
      </c>
      <c r="C41" s="11" t="s">
        <v>1548</v>
      </c>
      <c r="D41" s="11" t="s">
        <v>48</v>
      </c>
      <c r="E41" s="11" t="s">
        <v>40</v>
      </c>
      <c r="F41" s="11"/>
      <c r="G41" s="11"/>
      <c r="H41" s="11" t="s">
        <v>41</v>
      </c>
      <c r="I41" s="11" t="s">
        <v>79</v>
      </c>
      <c r="J41" s="11" t="s">
        <v>51</v>
      </c>
      <c r="K41" s="11" t="s">
        <v>135</v>
      </c>
      <c r="L41" s="11" t="s">
        <v>287</v>
      </c>
      <c r="M41" s="11" t="s">
        <v>45</v>
      </c>
      <c r="N41" s="11" t="s">
        <v>39</v>
      </c>
      <c r="O41" s="11" t="s">
        <v>62</v>
      </c>
      <c r="P41" s="22"/>
      <c r="Q41" s="11" t="s">
        <v>1507</v>
      </c>
      <c r="R41" s="11" t="s">
        <v>47</v>
      </c>
      <c r="S41" s="11">
        <f t="shared" si="0"/>
        <v>0</v>
      </c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</row>
    <row r="42" spans="1:43" x14ac:dyDescent="0.25">
      <c r="A42" s="11" t="s">
        <v>1549</v>
      </c>
      <c r="B42" s="12">
        <v>24</v>
      </c>
      <c r="C42" s="11" t="s">
        <v>1550</v>
      </c>
      <c r="D42" s="11" t="s">
        <v>269</v>
      </c>
      <c r="E42" s="11" t="s">
        <v>40</v>
      </c>
      <c r="F42" s="11"/>
      <c r="G42" s="11"/>
      <c r="H42" s="11" t="s">
        <v>41</v>
      </c>
      <c r="I42" s="11" t="s">
        <v>785</v>
      </c>
      <c r="J42" s="11" t="s">
        <v>51</v>
      </c>
      <c r="K42" s="11" t="s">
        <v>135</v>
      </c>
      <c r="L42" s="11" t="s">
        <v>135</v>
      </c>
      <c r="M42" s="11" t="s">
        <v>45</v>
      </c>
      <c r="N42" s="11" t="s">
        <v>58</v>
      </c>
      <c r="O42" s="11" t="s">
        <v>46</v>
      </c>
      <c r="P42" s="22" t="s">
        <v>1551</v>
      </c>
      <c r="Q42" s="11" t="s">
        <v>1507</v>
      </c>
      <c r="R42" s="11" t="s">
        <v>47</v>
      </c>
      <c r="S42" s="11">
        <f t="shared" si="0"/>
        <v>0</v>
      </c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</row>
    <row r="43" spans="1:43" x14ac:dyDescent="0.25">
      <c r="A43" s="11" t="s">
        <v>1552</v>
      </c>
      <c r="B43" s="12">
        <v>26</v>
      </c>
      <c r="C43" s="11" t="s">
        <v>1553</v>
      </c>
      <c r="D43" s="11" t="s">
        <v>48</v>
      </c>
      <c r="E43" s="11" t="s">
        <v>40</v>
      </c>
      <c r="F43" s="12">
        <v>175</v>
      </c>
      <c r="G43" s="11"/>
      <c r="H43" s="11" t="s">
        <v>41</v>
      </c>
      <c r="I43" s="11" t="s">
        <v>79</v>
      </c>
      <c r="J43" s="11" t="s">
        <v>43</v>
      </c>
      <c r="K43" s="11" t="s">
        <v>135</v>
      </c>
      <c r="L43" s="11" t="s">
        <v>201</v>
      </c>
      <c r="M43" s="11" t="s">
        <v>45</v>
      </c>
      <c r="N43" s="11" t="s">
        <v>58</v>
      </c>
      <c r="O43" s="11" t="s">
        <v>62</v>
      </c>
      <c r="P43" s="22"/>
      <c r="Q43" s="11"/>
      <c r="R43" s="11" t="s">
        <v>47</v>
      </c>
      <c r="S43" s="11">
        <f t="shared" si="0"/>
        <v>0</v>
      </c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</row>
    <row r="44" spans="1:43" x14ac:dyDescent="0.25">
      <c r="A44" s="11" t="s">
        <v>1554</v>
      </c>
      <c r="B44" s="12">
        <v>29</v>
      </c>
      <c r="C44" s="11" t="s">
        <v>1555</v>
      </c>
      <c r="D44" s="11" t="s">
        <v>39</v>
      </c>
      <c r="E44" s="11" t="s">
        <v>55</v>
      </c>
      <c r="F44" s="11"/>
      <c r="G44" s="11"/>
      <c r="H44" s="11" t="s">
        <v>41</v>
      </c>
      <c r="I44" s="11" t="s">
        <v>403</v>
      </c>
      <c r="J44" s="11" t="s">
        <v>51</v>
      </c>
      <c r="K44" s="11" t="s">
        <v>135</v>
      </c>
      <c r="L44" s="11" t="s">
        <v>64</v>
      </c>
      <c r="M44" s="11" t="s">
        <v>45</v>
      </c>
      <c r="N44" s="11" t="s">
        <v>39</v>
      </c>
      <c r="O44" s="11" t="s">
        <v>62</v>
      </c>
      <c r="P44" s="22"/>
      <c r="Q44" s="11" t="s">
        <v>401</v>
      </c>
      <c r="R44" s="11" t="s">
        <v>47</v>
      </c>
      <c r="S44" s="11">
        <f t="shared" si="0"/>
        <v>0</v>
      </c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</row>
    <row r="45" spans="1:43" x14ac:dyDescent="0.25">
      <c r="A45" s="11" t="s">
        <v>1556</v>
      </c>
      <c r="B45" s="12">
        <v>32</v>
      </c>
      <c r="C45" s="11" t="s">
        <v>1557</v>
      </c>
      <c r="D45" s="11" t="s">
        <v>48</v>
      </c>
      <c r="E45" s="11" t="s">
        <v>55</v>
      </c>
      <c r="F45" s="11"/>
      <c r="G45" s="11"/>
      <c r="H45" s="11" t="s">
        <v>49</v>
      </c>
      <c r="I45" s="11" t="s">
        <v>1377</v>
      </c>
      <c r="J45" s="11" t="s">
        <v>43</v>
      </c>
      <c r="K45" s="11" t="s">
        <v>135</v>
      </c>
      <c r="L45" s="11" t="s">
        <v>345</v>
      </c>
      <c r="M45" s="11" t="s">
        <v>45</v>
      </c>
      <c r="N45" s="11" t="s">
        <v>58</v>
      </c>
      <c r="O45" s="11" t="s">
        <v>62</v>
      </c>
      <c r="P45" s="22"/>
      <c r="Q45" s="11"/>
      <c r="R45" s="11" t="s">
        <v>47</v>
      </c>
      <c r="S45" s="11">
        <f t="shared" si="0"/>
        <v>0</v>
      </c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</row>
    <row r="46" spans="1:43" x14ac:dyDescent="0.25">
      <c r="A46" s="11" t="s">
        <v>1558</v>
      </c>
      <c r="B46" s="12">
        <v>31</v>
      </c>
      <c r="C46" s="11" t="s">
        <v>1559</v>
      </c>
      <c r="D46" s="11" t="s">
        <v>48</v>
      </c>
      <c r="E46" s="11" t="s">
        <v>40</v>
      </c>
      <c r="F46" s="11"/>
      <c r="G46" s="11"/>
      <c r="H46" s="11" t="s">
        <v>41</v>
      </c>
      <c r="I46" s="11" t="s">
        <v>414</v>
      </c>
      <c r="J46" s="11" t="s">
        <v>51</v>
      </c>
      <c r="K46" s="11" t="s">
        <v>135</v>
      </c>
      <c r="L46" s="11" t="s">
        <v>1044</v>
      </c>
      <c r="M46" s="11" t="s">
        <v>45</v>
      </c>
      <c r="N46" s="11" t="s">
        <v>39</v>
      </c>
      <c r="O46" s="11" t="s">
        <v>62</v>
      </c>
      <c r="P46" s="22"/>
      <c r="Q46" s="11" t="s">
        <v>1507</v>
      </c>
      <c r="R46" s="11" t="s">
        <v>47</v>
      </c>
      <c r="S46" s="11">
        <f t="shared" si="0"/>
        <v>0</v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</row>
    <row r="47" spans="1:43" x14ac:dyDescent="0.25">
      <c r="A47" s="11" t="s">
        <v>1560</v>
      </c>
      <c r="B47" s="12">
        <v>24</v>
      </c>
      <c r="C47" s="11" t="s">
        <v>1561</v>
      </c>
      <c r="D47" s="11" t="s">
        <v>54</v>
      </c>
      <c r="E47" s="11" t="s">
        <v>40</v>
      </c>
      <c r="F47" s="11"/>
      <c r="G47" s="11"/>
      <c r="H47" s="11" t="s">
        <v>41</v>
      </c>
      <c r="I47" s="11" t="s">
        <v>302</v>
      </c>
      <c r="J47" s="11" t="s">
        <v>43</v>
      </c>
      <c r="K47" s="11" t="s">
        <v>135</v>
      </c>
      <c r="L47" s="11" t="s">
        <v>271</v>
      </c>
      <c r="M47" s="11" t="s">
        <v>45</v>
      </c>
      <c r="N47" s="11" t="s">
        <v>39</v>
      </c>
      <c r="O47" s="11" t="s">
        <v>46</v>
      </c>
      <c r="P47" s="22" t="s">
        <v>1562</v>
      </c>
      <c r="Q47" s="11"/>
      <c r="R47" s="11" t="s">
        <v>47</v>
      </c>
      <c r="S47" s="11">
        <f t="shared" si="0"/>
        <v>0</v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</row>
    <row r="48" spans="1:43" x14ac:dyDescent="0.25">
      <c r="A48" s="11" t="s">
        <v>1563</v>
      </c>
      <c r="B48" s="12">
        <v>19</v>
      </c>
      <c r="C48" s="11" t="s">
        <v>1564</v>
      </c>
      <c r="D48" s="11" t="s">
        <v>54</v>
      </c>
      <c r="E48" s="11" t="s">
        <v>40</v>
      </c>
      <c r="F48" s="11"/>
      <c r="G48" s="11"/>
      <c r="H48" s="11" t="s">
        <v>41</v>
      </c>
      <c r="I48" s="11" t="s">
        <v>286</v>
      </c>
      <c r="J48" s="11" t="s">
        <v>428</v>
      </c>
      <c r="K48" s="11"/>
      <c r="L48" s="11" t="s">
        <v>428</v>
      </c>
      <c r="M48" s="11" t="s">
        <v>45</v>
      </c>
      <c r="N48" s="11" t="s">
        <v>58</v>
      </c>
      <c r="O48" s="11" t="s">
        <v>46</v>
      </c>
      <c r="P48" s="22" t="s">
        <v>1565</v>
      </c>
      <c r="Q48" s="11"/>
      <c r="R48" s="11" t="s">
        <v>47</v>
      </c>
      <c r="S48" s="11">
        <f t="shared" si="0"/>
        <v>0</v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</row>
    <row r="49" spans="1:43" x14ac:dyDescent="0.25">
      <c r="A49" s="11" t="s">
        <v>1566</v>
      </c>
      <c r="B49" s="12">
        <v>44</v>
      </c>
      <c r="C49" s="11" t="s">
        <v>1567</v>
      </c>
      <c r="D49" s="11" t="s">
        <v>54</v>
      </c>
      <c r="E49" s="11" t="s">
        <v>40</v>
      </c>
      <c r="F49" s="11"/>
      <c r="G49" s="11"/>
      <c r="H49" s="11" t="s">
        <v>49</v>
      </c>
      <c r="I49" s="11" t="s">
        <v>323</v>
      </c>
      <c r="J49" s="11" t="s">
        <v>51</v>
      </c>
      <c r="K49" s="11" t="s">
        <v>135</v>
      </c>
      <c r="L49" s="11" t="s">
        <v>195</v>
      </c>
      <c r="M49" s="11" t="s">
        <v>45</v>
      </c>
      <c r="N49" s="11" t="s">
        <v>39</v>
      </c>
      <c r="O49" s="11" t="s">
        <v>62</v>
      </c>
      <c r="P49" s="22"/>
      <c r="Q49" s="11"/>
      <c r="R49" s="11" t="s">
        <v>47</v>
      </c>
      <c r="S49" s="11">
        <f t="shared" si="0"/>
        <v>0</v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</row>
    <row r="50" spans="1:43" x14ac:dyDescent="0.25">
      <c r="A50" s="11" t="s">
        <v>1568</v>
      </c>
      <c r="B50" s="12">
        <v>19</v>
      </c>
      <c r="C50" s="11" t="s">
        <v>1569</v>
      </c>
      <c r="D50" s="11" t="s">
        <v>54</v>
      </c>
      <c r="E50" s="11" t="s">
        <v>40</v>
      </c>
      <c r="F50" s="11"/>
      <c r="G50" s="11"/>
      <c r="H50" s="11" t="s">
        <v>41</v>
      </c>
      <c r="I50" s="11" t="s">
        <v>286</v>
      </c>
      <c r="J50" s="11" t="s">
        <v>43</v>
      </c>
      <c r="K50" s="11" t="s">
        <v>135</v>
      </c>
      <c r="L50" s="11" t="s">
        <v>224</v>
      </c>
      <c r="M50" s="11" t="s">
        <v>45</v>
      </c>
      <c r="N50" s="11" t="s">
        <v>84</v>
      </c>
      <c r="O50" s="11" t="s">
        <v>62</v>
      </c>
      <c r="P50" s="22"/>
      <c r="Q50" s="11"/>
      <c r="R50" s="11" t="s">
        <v>47</v>
      </c>
      <c r="S50" s="11">
        <f t="shared" si="0"/>
        <v>0</v>
      </c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</row>
    <row r="51" spans="1:43" x14ac:dyDescent="0.25">
      <c r="A51" s="11" t="s">
        <v>1570</v>
      </c>
      <c r="B51" s="12">
        <v>22</v>
      </c>
      <c r="C51" s="11" t="s">
        <v>1571</v>
      </c>
      <c r="D51" s="11" t="s">
        <v>54</v>
      </c>
      <c r="E51" s="11" t="s">
        <v>40</v>
      </c>
      <c r="F51" s="11"/>
      <c r="G51" s="11"/>
      <c r="H51" s="11" t="s">
        <v>41</v>
      </c>
      <c r="I51" s="11" t="s">
        <v>286</v>
      </c>
      <c r="J51" s="11" t="s">
        <v>60</v>
      </c>
      <c r="K51" s="11" t="s">
        <v>135</v>
      </c>
      <c r="L51" s="11" t="s">
        <v>72</v>
      </c>
      <c r="M51" s="11" t="s">
        <v>45</v>
      </c>
      <c r="N51" s="11" t="s">
        <v>58</v>
      </c>
      <c r="O51" s="11" t="s">
        <v>62</v>
      </c>
      <c r="P51" s="22"/>
      <c r="Q51" s="11"/>
      <c r="R51" s="11" t="s">
        <v>47</v>
      </c>
      <c r="S51" s="11">
        <f t="shared" si="0"/>
        <v>0</v>
      </c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</row>
    <row r="52" spans="1:43" x14ac:dyDescent="0.25">
      <c r="A52" s="11" t="s">
        <v>1572</v>
      </c>
      <c r="B52" s="12">
        <v>0</v>
      </c>
      <c r="C52" s="11" t="s">
        <v>1573</v>
      </c>
      <c r="D52" s="11" t="s">
        <v>269</v>
      </c>
      <c r="E52" s="11" t="s">
        <v>40</v>
      </c>
      <c r="F52" s="11"/>
      <c r="G52" s="11"/>
      <c r="H52" s="11" t="s">
        <v>49</v>
      </c>
      <c r="I52" s="11" t="s">
        <v>56</v>
      </c>
      <c r="J52" s="11" t="s">
        <v>51</v>
      </c>
      <c r="K52" s="11" t="s">
        <v>135</v>
      </c>
      <c r="L52" s="11" t="s">
        <v>717</v>
      </c>
      <c r="M52" s="11" t="s">
        <v>716</v>
      </c>
      <c r="N52" s="11" t="s">
        <v>124</v>
      </c>
      <c r="O52" s="11" t="s">
        <v>46</v>
      </c>
      <c r="P52" s="22"/>
      <c r="Q52" s="11" t="s">
        <v>624</v>
      </c>
      <c r="R52" s="11" t="s">
        <v>47</v>
      </c>
      <c r="S52" s="11">
        <f t="shared" si="0"/>
        <v>0</v>
      </c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</row>
    <row r="53" spans="1:43" x14ac:dyDescent="0.25">
      <c r="A53" s="11" t="s">
        <v>1574</v>
      </c>
      <c r="B53" s="12">
        <v>22</v>
      </c>
      <c r="C53" s="11" t="s">
        <v>1575</v>
      </c>
      <c r="D53" s="11" t="s">
        <v>54</v>
      </c>
      <c r="E53" s="11" t="s">
        <v>40</v>
      </c>
      <c r="F53" s="11"/>
      <c r="G53" s="11"/>
      <c r="H53" s="11" t="s">
        <v>49</v>
      </c>
      <c r="I53" s="11" t="s">
        <v>302</v>
      </c>
      <c r="J53" s="11" t="s">
        <v>157</v>
      </c>
      <c r="K53" s="11" t="s">
        <v>135</v>
      </c>
      <c r="L53" s="11" t="s">
        <v>278</v>
      </c>
      <c r="M53" s="11" t="s">
        <v>45</v>
      </c>
      <c r="N53" s="11" t="s">
        <v>39</v>
      </c>
      <c r="O53" s="11" t="s">
        <v>62</v>
      </c>
      <c r="P53" s="22"/>
      <c r="Q53" s="11"/>
      <c r="R53" s="11" t="s">
        <v>47</v>
      </c>
      <c r="S53" s="11">
        <f t="shared" si="0"/>
        <v>0</v>
      </c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</row>
    <row r="54" spans="1:43" x14ac:dyDescent="0.25">
      <c r="A54" s="11" t="s">
        <v>1576</v>
      </c>
      <c r="B54" s="12">
        <v>51</v>
      </c>
      <c r="C54" s="11" t="s">
        <v>1577</v>
      </c>
      <c r="D54" s="11" t="s">
        <v>48</v>
      </c>
      <c r="E54" s="11" t="s">
        <v>40</v>
      </c>
      <c r="F54" s="11"/>
      <c r="G54" s="11"/>
      <c r="H54" s="11" t="s">
        <v>49</v>
      </c>
      <c r="I54" s="11" t="s">
        <v>56</v>
      </c>
      <c r="J54" s="11" t="s">
        <v>51</v>
      </c>
      <c r="K54" s="11" t="s">
        <v>135</v>
      </c>
      <c r="L54" s="11" t="s">
        <v>409</v>
      </c>
      <c r="M54" s="11" t="s">
        <v>45</v>
      </c>
      <c r="N54" s="11" t="s">
        <v>39</v>
      </c>
      <c r="O54" s="11" t="s">
        <v>46</v>
      </c>
      <c r="P54" s="22" t="s">
        <v>1578</v>
      </c>
      <c r="Q54" s="11"/>
      <c r="R54" s="11" t="s">
        <v>47</v>
      </c>
      <c r="S54" s="11">
        <f t="shared" si="0"/>
        <v>0</v>
      </c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</row>
    <row r="55" spans="1:43" x14ac:dyDescent="0.25">
      <c r="A55" s="11" t="s">
        <v>1579</v>
      </c>
      <c r="B55" s="12">
        <v>26</v>
      </c>
      <c r="C55" s="11" t="s">
        <v>1580</v>
      </c>
      <c r="D55" s="11" t="s">
        <v>54</v>
      </c>
      <c r="E55" s="11" t="s">
        <v>40</v>
      </c>
      <c r="F55" s="11"/>
      <c r="G55" s="11"/>
      <c r="H55" s="11" t="s">
        <v>41</v>
      </c>
      <c r="I55" s="11" t="s">
        <v>1028</v>
      </c>
      <c r="J55" s="11" t="s">
        <v>51</v>
      </c>
      <c r="K55" s="11" t="s">
        <v>135</v>
      </c>
      <c r="L55" s="11" t="s">
        <v>115</v>
      </c>
      <c r="M55" s="11" t="s">
        <v>45</v>
      </c>
      <c r="N55" s="11" t="s">
        <v>39</v>
      </c>
      <c r="O55" s="11" t="s">
        <v>62</v>
      </c>
      <c r="P55" s="22"/>
      <c r="Q55" s="11" t="s">
        <v>65</v>
      </c>
      <c r="R55" s="11" t="s">
        <v>47</v>
      </c>
      <c r="S55" s="11">
        <f t="shared" si="0"/>
        <v>0</v>
      </c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</row>
    <row r="56" spans="1:43" x14ac:dyDescent="0.25">
      <c r="A56" s="11" t="s">
        <v>1581</v>
      </c>
      <c r="B56" s="12">
        <v>29</v>
      </c>
      <c r="C56" s="11" t="s">
        <v>1582</v>
      </c>
      <c r="D56" s="11" t="s">
        <v>54</v>
      </c>
      <c r="E56" s="11" t="s">
        <v>40</v>
      </c>
      <c r="F56" s="11"/>
      <c r="G56" s="11"/>
      <c r="H56" s="11" t="s">
        <v>41</v>
      </c>
      <c r="I56" s="11" t="s">
        <v>794</v>
      </c>
      <c r="J56" s="11" t="s">
        <v>51</v>
      </c>
      <c r="K56" s="11" t="s">
        <v>135</v>
      </c>
      <c r="L56" s="11" t="s">
        <v>795</v>
      </c>
      <c r="M56" s="11" t="s">
        <v>45</v>
      </c>
      <c r="N56" s="11" t="s">
        <v>58</v>
      </c>
      <c r="O56" s="11" t="s">
        <v>46</v>
      </c>
      <c r="P56" s="22" t="s">
        <v>1583</v>
      </c>
      <c r="Q56" s="11" t="s">
        <v>1477</v>
      </c>
      <c r="R56" s="11" t="s">
        <v>47</v>
      </c>
      <c r="S56" s="11">
        <f t="shared" si="0"/>
        <v>0</v>
      </c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</row>
    <row r="57" spans="1:43" x14ac:dyDescent="0.25">
      <c r="A57" s="11" t="s">
        <v>1584</v>
      </c>
      <c r="B57" s="12">
        <v>26</v>
      </c>
      <c r="C57" s="11" t="s">
        <v>1585</v>
      </c>
      <c r="D57" s="11" t="s">
        <v>48</v>
      </c>
      <c r="E57" s="11" t="s">
        <v>40</v>
      </c>
      <c r="F57" s="11"/>
      <c r="G57" s="11"/>
      <c r="H57" s="11" t="s">
        <v>41</v>
      </c>
      <c r="I57" s="11" t="s">
        <v>79</v>
      </c>
      <c r="J57" s="11" t="s">
        <v>51</v>
      </c>
      <c r="K57" s="11" t="s">
        <v>135</v>
      </c>
      <c r="L57" s="11" t="s">
        <v>361</v>
      </c>
      <c r="M57" s="11" t="s">
        <v>45</v>
      </c>
      <c r="N57" s="11" t="s">
        <v>39</v>
      </c>
      <c r="O57" s="11" t="s">
        <v>62</v>
      </c>
      <c r="P57" s="22"/>
      <c r="Q57" s="11"/>
      <c r="R57" s="11" t="s">
        <v>47</v>
      </c>
      <c r="S57" s="11">
        <f t="shared" si="0"/>
        <v>0</v>
      </c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</row>
    <row r="58" spans="1:43" x14ac:dyDescent="0.25">
      <c r="A58" s="11" t="s">
        <v>1586</v>
      </c>
      <c r="B58" s="12">
        <v>29</v>
      </c>
      <c r="C58" s="11" t="s">
        <v>1587</v>
      </c>
      <c r="D58" s="11" t="s">
        <v>54</v>
      </c>
      <c r="E58" s="11" t="s">
        <v>40</v>
      </c>
      <c r="F58" s="11"/>
      <c r="G58" s="11"/>
      <c r="H58" s="11" t="s">
        <v>41</v>
      </c>
      <c r="I58" s="11" t="s">
        <v>95</v>
      </c>
      <c r="J58" s="11" t="s">
        <v>60</v>
      </c>
      <c r="K58" s="11" t="s">
        <v>135</v>
      </c>
      <c r="L58" s="11" t="s">
        <v>131</v>
      </c>
      <c r="M58" s="11" t="s">
        <v>45</v>
      </c>
      <c r="N58" s="11" t="s">
        <v>58</v>
      </c>
      <c r="O58" s="11" t="s">
        <v>62</v>
      </c>
      <c r="P58" s="22"/>
      <c r="Q58" s="11" t="s">
        <v>132</v>
      </c>
      <c r="R58" s="11" t="s">
        <v>47</v>
      </c>
      <c r="S58" s="11">
        <f t="shared" si="0"/>
        <v>0</v>
      </c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</row>
    <row r="59" spans="1:43" x14ac:dyDescent="0.25">
      <c r="A59" s="11" t="s">
        <v>1588</v>
      </c>
      <c r="B59" s="12">
        <v>29</v>
      </c>
      <c r="C59" s="11" t="s">
        <v>1589</v>
      </c>
      <c r="D59" s="11" t="s">
        <v>39</v>
      </c>
      <c r="E59" s="11" t="s">
        <v>40</v>
      </c>
      <c r="F59" s="11"/>
      <c r="G59" s="11"/>
      <c r="H59" s="11" t="s">
        <v>49</v>
      </c>
      <c r="I59" s="11" t="s">
        <v>56</v>
      </c>
      <c r="J59" s="11" t="s">
        <v>43</v>
      </c>
      <c r="K59" s="11" t="s">
        <v>135</v>
      </c>
      <c r="L59" s="11" t="s">
        <v>129</v>
      </c>
      <c r="M59" s="11" t="s">
        <v>45</v>
      </c>
      <c r="N59" s="11" t="s">
        <v>39</v>
      </c>
      <c r="O59" s="11" t="s">
        <v>46</v>
      </c>
      <c r="P59" s="22" t="s">
        <v>1551</v>
      </c>
      <c r="Q59" s="11"/>
      <c r="R59" s="11" t="s">
        <v>47</v>
      </c>
      <c r="S59" s="11">
        <f t="shared" si="0"/>
        <v>0</v>
      </c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</row>
    <row r="60" spans="1:43" x14ac:dyDescent="0.25">
      <c r="A60" s="11" t="s">
        <v>1590</v>
      </c>
      <c r="B60" s="12">
        <v>21</v>
      </c>
      <c r="C60" s="11" t="s">
        <v>1591</v>
      </c>
      <c r="D60" s="11" t="s">
        <v>48</v>
      </c>
      <c r="E60" s="11" t="s">
        <v>40</v>
      </c>
      <c r="F60" s="11"/>
      <c r="G60" s="11"/>
      <c r="H60" s="11" t="s">
        <v>41</v>
      </c>
      <c r="I60" s="11" t="s">
        <v>192</v>
      </c>
      <c r="J60" s="11" t="s">
        <v>51</v>
      </c>
      <c r="K60" s="11" t="s">
        <v>135</v>
      </c>
      <c r="L60" s="11" t="s">
        <v>194</v>
      </c>
      <c r="M60" s="11" t="s">
        <v>45</v>
      </c>
      <c r="N60" s="11" t="s">
        <v>124</v>
      </c>
      <c r="O60" s="11" t="s">
        <v>46</v>
      </c>
      <c r="P60" s="22" t="s">
        <v>1592</v>
      </c>
      <c r="Q60" s="11"/>
      <c r="R60" s="11" t="s">
        <v>47</v>
      </c>
      <c r="S60" s="11">
        <f t="shared" si="0"/>
        <v>0</v>
      </c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</row>
    <row r="61" spans="1:43" x14ac:dyDescent="0.25">
      <c r="A61" s="11" t="s">
        <v>1593</v>
      </c>
      <c r="B61" s="12">
        <v>21</v>
      </c>
      <c r="C61" s="11" t="s">
        <v>1594</v>
      </c>
      <c r="D61" s="11" t="s">
        <v>54</v>
      </c>
      <c r="E61" s="11" t="s">
        <v>40</v>
      </c>
      <c r="F61" s="11"/>
      <c r="G61" s="11"/>
      <c r="H61" s="11" t="s">
        <v>41</v>
      </c>
      <c r="I61" s="11" t="s">
        <v>89</v>
      </c>
      <c r="J61" s="11" t="s">
        <v>43</v>
      </c>
      <c r="K61" s="11" t="s">
        <v>135</v>
      </c>
      <c r="L61" s="11" t="s">
        <v>90</v>
      </c>
      <c r="M61" s="11" t="s">
        <v>45</v>
      </c>
      <c r="N61" s="11" t="s">
        <v>39</v>
      </c>
      <c r="O61" s="11" t="s">
        <v>62</v>
      </c>
      <c r="P61" s="22"/>
      <c r="Q61" s="11" t="s">
        <v>1477</v>
      </c>
      <c r="R61" s="11" t="s">
        <v>47</v>
      </c>
      <c r="S61" s="11">
        <f t="shared" si="0"/>
        <v>0</v>
      </c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</row>
    <row r="62" spans="1:43" x14ac:dyDescent="0.25">
      <c r="A62" s="11" t="s">
        <v>1595</v>
      </c>
      <c r="B62" s="12">
        <v>28</v>
      </c>
      <c r="C62" s="11" t="s">
        <v>1596</v>
      </c>
      <c r="D62" s="11" t="s">
        <v>48</v>
      </c>
      <c r="E62" s="11" t="s">
        <v>40</v>
      </c>
      <c r="F62" s="11"/>
      <c r="G62" s="11"/>
      <c r="H62" s="11" t="s">
        <v>41</v>
      </c>
      <c r="I62" s="11" t="s">
        <v>153</v>
      </c>
      <c r="J62" s="11" t="s">
        <v>51</v>
      </c>
      <c r="K62" s="11" t="s">
        <v>135</v>
      </c>
      <c r="L62" s="11" t="s">
        <v>149</v>
      </c>
      <c r="M62" s="11" t="s">
        <v>45</v>
      </c>
      <c r="N62" s="11" t="s">
        <v>39</v>
      </c>
      <c r="O62" s="11" t="s">
        <v>62</v>
      </c>
      <c r="P62" s="22"/>
      <c r="Q62" s="11" t="s">
        <v>1477</v>
      </c>
      <c r="R62" s="11" t="s">
        <v>47</v>
      </c>
      <c r="S62" s="11">
        <f t="shared" si="0"/>
        <v>0</v>
      </c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</row>
    <row r="63" spans="1:43" x14ac:dyDescent="0.25">
      <c r="A63" s="11" t="s">
        <v>1597</v>
      </c>
      <c r="B63" s="12">
        <v>31</v>
      </c>
      <c r="C63" s="11" t="s">
        <v>1598</v>
      </c>
      <c r="D63" s="11" t="s">
        <v>48</v>
      </c>
      <c r="E63" s="11" t="s">
        <v>40</v>
      </c>
      <c r="F63" s="11"/>
      <c r="G63" s="11"/>
      <c r="H63" s="11" t="s">
        <v>41</v>
      </c>
      <c r="I63" s="11" t="s">
        <v>79</v>
      </c>
      <c r="J63" s="11" t="s">
        <v>51</v>
      </c>
      <c r="K63" s="11" t="s">
        <v>135</v>
      </c>
      <c r="L63" s="11" t="s">
        <v>218</v>
      </c>
      <c r="M63" s="11" t="s">
        <v>45</v>
      </c>
      <c r="N63" s="11" t="s">
        <v>58</v>
      </c>
      <c r="O63" s="11" t="s">
        <v>46</v>
      </c>
      <c r="P63" s="22" t="s">
        <v>1543</v>
      </c>
      <c r="Q63" s="11"/>
      <c r="R63" s="11" t="s">
        <v>47</v>
      </c>
      <c r="S63" s="11">
        <f t="shared" si="0"/>
        <v>0</v>
      </c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</row>
    <row r="64" spans="1:43" x14ac:dyDescent="0.25">
      <c r="A64" s="11" t="s">
        <v>1599</v>
      </c>
      <c r="B64" s="12">
        <v>23</v>
      </c>
      <c r="C64" s="11" t="s">
        <v>1600</v>
      </c>
      <c r="D64" s="11" t="s">
        <v>48</v>
      </c>
      <c r="E64" s="11" t="s">
        <v>40</v>
      </c>
      <c r="F64" s="11"/>
      <c r="G64" s="11"/>
      <c r="H64" s="11" t="s">
        <v>41</v>
      </c>
      <c r="I64" s="11" t="s">
        <v>79</v>
      </c>
      <c r="J64" s="11" t="s">
        <v>51</v>
      </c>
      <c r="K64" s="11" t="s">
        <v>135</v>
      </c>
      <c r="L64" s="11" t="s">
        <v>271</v>
      </c>
      <c r="M64" s="11" t="s">
        <v>45</v>
      </c>
      <c r="N64" s="11" t="s">
        <v>39</v>
      </c>
      <c r="O64" s="11" t="s">
        <v>62</v>
      </c>
      <c r="P64" s="22"/>
      <c r="Q64" s="11" t="s">
        <v>1601</v>
      </c>
      <c r="R64" s="11" t="s">
        <v>47</v>
      </c>
      <c r="S64" s="11">
        <f t="shared" si="0"/>
        <v>0</v>
      </c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</row>
    <row r="65" spans="1:43" x14ac:dyDescent="0.25">
      <c r="A65" s="11" t="s">
        <v>1602</v>
      </c>
      <c r="B65" s="12">
        <v>30</v>
      </c>
      <c r="C65" s="11" t="s">
        <v>1603</v>
      </c>
      <c r="D65" s="11" t="s">
        <v>92</v>
      </c>
      <c r="E65" s="11" t="s">
        <v>40</v>
      </c>
      <c r="F65" s="11"/>
      <c r="G65" s="11"/>
      <c r="H65" s="11" t="s">
        <v>41</v>
      </c>
      <c r="I65" s="11" t="s">
        <v>93</v>
      </c>
      <c r="J65" s="11" t="s">
        <v>43</v>
      </c>
      <c r="K65" s="11" t="s">
        <v>135</v>
      </c>
      <c r="L65" s="11" t="s">
        <v>90</v>
      </c>
      <c r="M65" s="11" t="s">
        <v>45</v>
      </c>
      <c r="N65" s="11" t="s">
        <v>58</v>
      </c>
      <c r="O65" s="11" t="s">
        <v>46</v>
      </c>
      <c r="P65" s="22" t="s">
        <v>1468</v>
      </c>
      <c r="Q65" s="11" t="s">
        <v>94</v>
      </c>
      <c r="R65" s="11" t="s">
        <v>47</v>
      </c>
      <c r="S65" s="11">
        <f t="shared" si="0"/>
        <v>0</v>
      </c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</row>
    <row r="66" spans="1:43" x14ac:dyDescent="0.25">
      <c r="A66" s="11" t="s">
        <v>1604</v>
      </c>
      <c r="B66" s="12">
        <v>36</v>
      </c>
      <c r="C66" s="11" t="s">
        <v>1605</v>
      </c>
      <c r="D66" s="11" t="s">
        <v>39</v>
      </c>
      <c r="E66" s="11" t="s">
        <v>40</v>
      </c>
      <c r="F66" s="11"/>
      <c r="G66" s="11"/>
      <c r="H66" s="11" t="s">
        <v>41</v>
      </c>
      <c r="I66" s="11" t="s">
        <v>134</v>
      </c>
      <c r="J66" s="11" t="s">
        <v>428</v>
      </c>
      <c r="K66" s="11"/>
      <c r="L66" s="11" t="s">
        <v>428</v>
      </c>
      <c r="M66" s="11" t="s">
        <v>45</v>
      </c>
      <c r="N66" s="11" t="s">
        <v>39</v>
      </c>
      <c r="O66" s="11" t="s">
        <v>62</v>
      </c>
      <c r="P66" s="22"/>
      <c r="Q66" s="11"/>
      <c r="R66" s="11" t="s">
        <v>47</v>
      </c>
      <c r="S66" s="11">
        <f t="shared" si="0"/>
        <v>0</v>
      </c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</row>
    <row r="67" spans="1:43" x14ac:dyDescent="0.25">
      <c r="A67" s="11" t="s">
        <v>1606</v>
      </c>
      <c r="B67" s="12">
        <v>36</v>
      </c>
      <c r="C67" s="11" t="s">
        <v>1607</v>
      </c>
      <c r="D67" s="11" t="s">
        <v>39</v>
      </c>
      <c r="E67" s="11" t="s">
        <v>40</v>
      </c>
      <c r="F67" s="11"/>
      <c r="G67" s="11"/>
      <c r="H67" s="11" t="s">
        <v>49</v>
      </c>
      <c r="I67" s="11" t="s">
        <v>56</v>
      </c>
      <c r="J67" s="11" t="s">
        <v>43</v>
      </c>
      <c r="K67" s="11" t="s">
        <v>135</v>
      </c>
      <c r="L67" s="11" t="s">
        <v>319</v>
      </c>
      <c r="M67" s="11" t="s">
        <v>45</v>
      </c>
      <c r="N67" s="11" t="s">
        <v>58</v>
      </c>
      <c r="O67" s="11" t="s">
        <v>62</v>
      </c>
      <c r="P67" s="22"/>
      <c r="Q67" s="11" t="s">
        <v>1039</v>
      </c>
      <c r="R67" s="11" t="s">
        <v>47</v>
      </c>
      <c r="S67" s="11">
        <f t="shared" si="0"/>
        <v>0</v>
      </c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</row>
    <row r="68" spans="1:43" x14ac:dyDescent="0.25">
      <c r="A68" s="11" t="s">
        <v>1608</v>
      </c>
      <c r="B68" s="12">
        <v>21</v>
      </c>
      <c r="C68" s="11" t="s">
        <v>1609</v>
      </c>
      <c r="D68" s="11" t="s">
        <v>48</v>
      </c>
      <c r="E68" s="11" t="s">
        <v>40</v>
      </c>
      <c r="F68" s="11"/>
      <c r="G68" s="11"/>
      <c r="H68" s="11" t="s">
        <v>41</v>
      </c>
      <c r="I68" s="11" t="s">
        <v>79</v>
      </c>
      <c r="J68" s="11" t="s">
        <v>121</v>
      </c>
      <c r="K68" s="11" t="s">
        <v>135</v>
      </c>
      <c r="L68" s="11" t="s">
        <v>1159</v>
      </c>
      <c r="M68" s="11" t="s">
        <v>45</v>
      </c>
      <c r="N68" s="11" t="s">
        <v>39</v>
      </c>
      <c r="O68" s="11" t="s">
        <v>46</v>
      </c>
      <c r="P68" s="22" t="s">
        <v>1610</v>
      </c>
      <c r="Q68" s="11" t="s">
        <v>1158</v>
      </c>
      <c r="R68" s="11" t="s">
        <v>845</v>
      </c>
      <c r="S68" s="11">
        <f t="shared" ref="S68:S131" si="1">COUNTIF(U68:AR68,"Oui")</f>
        <v>1</v>
      </c>
      <c r="T68" s="11"/>
      <c r="U68" s="11" t="s">
        <v>62</v>
      </c>
      <c r="V68" s="11" t="s">
        <v>46</v>
      </c>
      <c r="W68" s="11" t="s">
        <v>62</v>
      </c>
      <c r="X68" s="11"/>
      <c r="Y68" s="11"/>
      <c r="Z68" s="11"/>
      <c r="AA68" s="11"/>
      <c r="AB68" s="11"/>
      <c r="AC68" s="11"/>
      <c r="AD68" s="11"/>
      <c r="AE68" s="11"/>
      <c r="AF68" s="11" t="s">
        <v>846</v>
      </c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</row>
    <row r="69" spans="1:43" x14ac:dyDescent="0.25">
      <c r="A69" s="11" t="s">
        <v>1611</v>
      </c>
      <c r="B69" s="12">
        <v>20</v>
      </c>
      <c r="C69" s="11" t="s">
        <v>1612</v>
      </c>
      <c r="D69" s="11" t="s">
        <v>54</v>
      </c>
      <c r="E69" s="11" t="s">
        <v>40</v>
      </c>
      <c r="F69" s="11"/>
      <c r="G69" s="11"/>
      <c r="H69" s="11" t="s">
        <v>41</v>
      </c>
      <c r="I69" s="11" t="s">
        <v>768</v>
      </c>
      <c r="J69" s="11" t="s">
        <v>51</v>
      </c>
      <c r="K69" s="11" t="s">
        <v>135</v>
      </c>
      <c r="L69" s="11" t="s">
        <v>149</v>
      </c>
      <c r="M69" s="11" t="s">
        <v>45</v>
      </c>
      <c r="N69" s="11" t="s">
        <v>124</v>
      </c>
      <c r="O69" s="11" t="s">
        <v>46</v>
      </c>
      <c r="P69" s="22" t="s">
        <v>1613</v>
      </c>
      <c r="Q69" s="11" t="s">
        <v>73</v>
      </c>
      <c r="R69" s="11" t="s">
        <v>47</v>
      </c>
      <c r="S69" s="11">
        <f t="shared" si="1"/>
        <v>0</v>
      </c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</row>
    <row r="70" spans="1:43" x14ac:dyDescent="0.25">
      <c r="A70" s="11" t="s">
        <v>1614</v>
      </c>
      <c r="B70" s="12">
        <v>40</v>
      </c>
      <c r="C70" s="11" t="s">
        <v>1615</v>
      </c>
      <c r="D70" s="11" t="s">
        <v>39</v>
      </c>
      <c r="E70" s="11" t="s">
        <v>40</v>
      </c>
      <c r="F70" s="11"/>
      <c r="G70" s="11"/>
      <c r="H70" s="11" t="s">
        <v>41</v>
      </c>
      <c r="I70" s="11" t="s">
        <v>108</v>
      </c>
      <c r="J70" s="11" t="s">
        <v>51</v>
      </c>
      <c r="K70" s="11" t="s">
        <v>135</v>
      </c>
      <c r="L70" s="11" t="s">
        <v>679</v>
      </c>
      <c r="M70" s="11" t="s">
        <v>45</v>
      </c>
      <c r="N70" s="11" t="s">
        <v>58</v>
      </c>
      <c r="O70" s="11" t="s">
        <v>62</v>
      </c>
      <c r="P70" s="22"/>
      <c r="Q70" s="11" t="s">
        <v>620</v>
      </c>
      <c r="R70" s="11" t="s">
        <v>47</v>
      </c>
      <c r="S70" s="11">
        <f t="shared" si="1"/>
        <v>0</v>
      </c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</row>
    <row r="71" spans="1:43" x14ac:dyDescent="0.25">
      <c r="A71" s="11" t="s">
        <v>1616</v>
      </c>
      <c r="B71" s="12">
        <v>35</v>
      </c>
      <c r="C71" s="11" t="s">
        <v>1617</v>
      </c>
      <c r="D71" s="11" t="s">
        <v>39</v>
      </c>
      <c r="E71" s="11" t="s">
        <v>40</v>
      </c>
      <c r="F71" s="11"/>
      <c r="G71" s="11"/>
      <c r="H71" s="11" t="s">
        <v>49</v>
      </c>
      <c r="I71" s="11" t="s">
        <v>435</v>
      </c>
      <c r="J71" s="11" t="s">
        <v>51</v>
      </c>
      <c r="K71" s="11" t="s">
        <v>135</v>
      </c>
      <c r="L71" s="11" t="s">
        <v>64</v>
      </c>
      <c r="M71" s="11" t="s">
        <v>45</v>
      </c>
      <c r="N71" s="11" t="s">
        <v>39</v>
      </c>
      <c r="O71" s="11" t="s">
        <v>62</v>
      </c>
      <c r="P71" s="22"/>
      <c r="Q71" s="11" t="s">
        <v>1477</v>
      </c>
      <c r="R71" s="11" t="s">
        <v>47</v>
      </c>
      <c r="S71" s="11">
        <f t="shared" si="1"/>
        <v>0</v>
      </c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</row>
    <row r="72" spans="1:43" x14ac:dyDescent="0.25">
      <c r="A72" s="11" t="s">
        <v>1618</v>
      </c>
      <c r="B72" s="12">
        <v>35</v>
      </c>
      <c r="C72" s="11" t="s">
        <v>1619</v>
      </c>
      <c r="D72" s="11" t="s">
        <v>54</v>
      </c>
      <c r="E72" s="11" t="s">
        <v>40</v>
      </c>
      <c r="F72" s="11"/>
      <c r="G72" s="11"/>
      <c r="H72" s="11" t="s">
        <v>41</v>
      </c>
      <c r="I72" s="11" t="s">
        <v>134</v>
      </c>
      <c r="J72" s="11" t="s">
        <v>51</v>
      </c>
      <c r="K72" s="11" t="s">
        <v>135</v>
      </c>
      <c r="L72" s="11" t="s">
        <v>64</v>
      </c>
      <c r="M72" s="11" t="s">
        <v>45</v>
      </c>
      <c r="N72" s="11" t="s">
        <v>58</v>
      </c>
      <c r="O72" s="11" t="s">
        <v>62</v>
      </c>
      <c r="P72" s="22"/>
      <c r="Q72" s="11" t="s">
        <v>620</v>
      </c>
      <c r="R72" s="11" t="s">
        <v>47</v>
      </c>
      <c r="S72" s="11">
        <f t="shared" si="1"/>
        <v>0</v>
      </c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</row>
    <row r="73" spans="1:43" x14ac:dyDescent="0.25">
      <c r="A73" s="11" t="s">
        <v>1620</v>
      </c>
      <c r="B73" s="12">
        <v>30</v>
      </c>
      <c r="C73" s="11" t="s">
        <v>1621</v>
      </c>
      <c r="D73" s="11" t="s">
        <v>48</v>
      </c>
      <c r="E73" s="11" t="s">
        <v>40</v>
      </c>
      <c r="F73" s="11"/>
      <c r="G73" s="11"/>
      <c r="H73" s="11" t="s">
        <v>41</v>
      </c>
      <c r="I73" s="11" t="s">
        <v>79</v>
      </c>
      <c r="J73" s="11" t="s">
        <v>43</v>
      </c>
      <c r="K73" s="11" t="s">
        <v>135</v>
      </c>
      <c r="L73" s="11" t="s">
        <v>194</v>
      </c>
      <c r="M73" s="11" t="s">
        <v>45</v>
      </c>
      <c r="N73" s="11" t="s">
        <v>58</v>
      </c>
      <c r="O73" s="11" t="s">
        <v>62</v>
      </c>
      <c r="P73" s="22"/>
      <c r="Q73" s="11" t="s">
        <v>136</v>
      </c>
      <c r="R73" s="11" t="s">
        <v>47</v>
      </c>
      <c r="S73" s="11">
        <f t="shared" si="1"/>
        <v>0</v>
      </c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</row>
    <row r="74" spans="1:43" x14ac:dyDescent="0.25">
      <c r="A74" s="11" t="s">
        <v>1622</v>
      </c>
      <c r="B74" s="12">
        <v>28</v>
      </c>
      <c r="C74" s="11" t="s">
        <v>1623</v>
      </c>
      <c r="D74" s="11" t="s">
        <v>92</v>
      </c>
      <c r="E74" s="11" t="s">
        <v>40</v>
      </c>
      <c r="F74" s="11"/>
      <c r="G74" s="11"/>
      <c r="H74" s="11" t="s">
        <v>41</v>
      </c>
      <c r="I74" s="11" t="s">
        <v>325</v>
      </c>
      <c r="J74" s="11" t="s">
        <v>51</v>
      </c>
      <c r="K74" s="11" t="s">
        <v>135</v>
      </c>
      <c r="L74" s="11" t="s">
        <v>87</v>
      </c>
      <c r="M74" s="11" t="s">
        <v>45</v>
      </c>
      <c r="N74" s="11" t="s">
        <v>58</v>
      </c>
      <c r="O74" s="11" t="s">
        <v>46</v>
      </c>
      <c r="P74" s="22" t="s">
        <v>1624</v>
      </c>
      <c r="Q74" s="11"/>
      <c r="R74" s="11" t="s">
        <v>47</v>
      </c>
      <c r="S74" s="11">
        <f t="shared" si="1"/>
        <v>0</v>
      </c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</row>
    <row r="75" spans="1:43" x14ac:dyDescent="0.25">
      <c r="A75" s="11" t="s">
        <v>1625</v>
      </c>
      <c r="B75" s="12">
        <v>22</v>
      </c>
      <c r="C75" s="11" t="s">
        <v>1626</v>
      </c>
      <c r="D75" s="11" t="s">
        <v>39</v>
      </c>
      <c r="E75" s="11" t="s">
        <v>40</v>
      </c>
      <c r="F75" s="11"/>
      <c r="G75" s="12">
        <v>69</v>
      </c>
      <c r="H75" s="11" t="s">
        <v>41</v>
      </c>
      <c r="I75" s="11" t="s">
        <v>134</v>
      </c>
      <c r="J75" s="11" t="s">
        <v>428</v>
      </c>
      <c r="K75" s="11"/>
      <c r="L75" s="11" t="s">
        <v>428</v>
      </c>
      <c r="M75" s="11" t="s">
        <v>45</v>
      </c>
      <c r="N75" s="11" t="s">
        <v>58</v>
      </c>
      <c r="O75" s="11" t="s">
        <v>62</v>
      </c>
      <c r="P75" s="22"/>
      <c r="Q75" s="11"/>
      <c r="R75" s="11" t="s">
        <v>47</v>
      </c>
      <c r="S75" s="11">
        <f t="shared" si="1"/>
        <v>0</v>
      </c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</row>
    <row r="76" spans="1:43" x14ac:dyDescent="0.25">
      <c r="A76" s="11" t="s">
        <v>1627</v>
      </c>
      <c r="B76" s="12">
        <v>35</v>
      </c>
      <c r="C76" s="11" t="s">
        <v>1628</v>
      </c>
      <c r="D76" s="11" t="s">
        <v>39</v>
      </c>
      <c r="E76" s="11" t="s">
        <v>40</v>
      </c>
      <c r="F76" s="11"/>
      <c r="G76" s="11"/>
      <c r="H76" s="11" t="s">
        <v>41</v>
      </c>
      <c r="I76" s="11" t="s">
        <v>134</v>
      </c>
      <c r="J76" s="11" t="s">
        <v>51</v>
      </c>
      <c r="K76" s="11" t="s">
        <v>135</v>
      </c>
      <c r="L76" s="11" t="s">
        <v>195</v>
      </c>
      <c r="M76" s="11" t="s">
        <v>45</v>
      </c>
      <c r="N76" s="11" t="s">
        <v>58</v>
      </c>
      <c r="O76" s="11" t="s">
        <v>62</v>
      </c>
      <c r="P76" s="22"/>
      <c r="Q76" s="11"/>
      <c r="R76" s="11" t="s">
        <v>47</v>
      </c>
      <c r="S76" s="11">
        <f t="shared" si="1"/>
        <v>0</v>
      </c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</row>
    <row r="77" spans="1:43" x14ac:dyDescent="0.25">
      <c r="A77" s="11" t="s">
        <v>1629</v>
      </c>
      <c r="B77" s="12">
        <v>29</v>
      </c>
      <c r="C77" s="11" t="s">
        <v>1630</v>
      </c>
      <c r="D77" s="11" t="s">
        <v>48</v>
      </c>
      <c r="E77" s="11" t="s">
        <v>40</v>
      </c>
      <c r="F77" s="11"/>
      <c r="G77" s="11"/>
      <c r="H77" s="11" t="s">
        <v>49</v>
      </c>
      <c r="I77" s="11" t="s">
        <v>71</v>
      </c>
      <c r="J77" s="11" t="s">
        <v>157</v>
      </c>
      <c r="K77" s="11" t="s">
        <v>135</v>
      </c>
      <c r="L77" s="11" t="s">
        <v>278</v>
      </c>
      <c r="M77" s="11" t="s">
        <v>45</v>
      </c>
      <c r="N77" s="11" t="s">
        <v>39</v>
      </c>
      <c r="O77" s="11" t="s">
        <v>46</v>
      </c>
      <c r="P77" s="22" t="s">
        <v>1631</v>
      </c>
      <c r="Q77" s="11"/>
      <c r="R77" s="11" t="s">
        <v>47</v>
      </c>
      <c r="S77" s="11">
        <f t="shared" si="1"/>
        <v>0</v>
      </c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</row>
    <row r="78" spans="1:43" x14ac:dyDescent="0.25">
      <c r="A78" s="11" t="s">
        <v>1632</v>
      </c>
      <c r="B78" s="12">
        <v>21</v>
      </c>
      <c r="C78" s="11" t="s">
        <v>1633</v>
      </c>
      <c r="D78" s="11" t="s">
        <v>48</v>
      </c>
      <c r="E78" s="11" t="s">
        <v>40</v>
      </c>
      <c r="F78" s="11"/>
      <c r="G78" s="11"/>
      <c r="H78" s="11" t="s">
        <v>41</v>
      </c>
      <c r="I78" s="11" t="s">
        <v>79</v>
      </c>
      <c r="J78" s="11" t="s">
        <v>157</v>
      </c>
      <c r="K78" s="11" t="s">
        <v>135</v>
      </c>
      <c r="L78" s="11" t="s">
        <v>169</v>
      </c>
      <c r="M78" s="11" t="s">
        <v>45</v>
      </c>
      <c r="N78" s="11" t="s">
        <v>84</v>
      </c>
      <c r="O78" s="11" t="s">
        <v>62</v>
      </c>
      <c r="P78" s="22"/>
      <c r="Q78" s="11"/>
      <c r="R78" s="11" t="s">
        <v>47</v>
      </c>
      <c r="S78" s="11">
        <f t="shared" si="1"/>
        <v>0</v>
      </c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</row>
    <row r="79" spans="1:43" x14ac:dyDescent="0.25">
      <c r="A79" s="11" t="s">
        <v>1634</v>
      </c>
      <c r="B79" s="12">
        <v>29</v>
      </c>
      <c r="C79" s="11" t="s">
        <v>1635</v>
      </c>
      <c r="D79" s="11" t="s">
        <v>54</v>
      </c>
      <c r="E79" s="11" t="s">
        <v>40</v>
      </c>
      <c r="F79" s="11"/>
      <c r="G79" s="11"/>
      <c r="H79" s="11" t="s">
        <v>41</v>
      </c>
      <c r="I79" s="11" t="s">
        <v>134</v>
      </c>
      <c r="J79" s="11" t="s">
        <v>43</v>
      </c>
      <c r="K79" s="11" t="s">
        <v>135</v>
      </c>
      <c r="L79" s="11" t="s">
        <v>90</v>
      </c>
      <c r="M79" s="11" t="s">
        <v>45</v>
      </c>
      <c r="N79" s="11" t="s">
        <v>39</v>
      </c>
      <c r="O79" s="11" t="s">
        <v>62</v>
      </c>
      <c r="P79" s="22"/>
      <c r="Q79" s="11" t="s">
        <v>857</v>
      </c>
      <c r="R79" s="11" t="s">
        <v>47</v>
      </c>
      <c r="S79" s="11">
        <f t="shared" si="1"/>
        <v>0</v>
      </c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</row>
    <row r="80" spans="1:43" x14ac:dyDescent="0.25">
      <c r="A80" s="11" t="s">
        <v>1636</v>
      </c>
      <c r="B80" s="12">
        <v>35</v>
      </c>
      <c r="C80" s="11" t="s">
        <v>1637</v>
      </c>
      <c r="D80" s="11" t="s">
        <v>39</v>
      </c>
      <c r="E80" s="11" t="s">
        <v>40</v>
      </c>
      <c r="F80" s="11"/>
      <c r="G80" s="11"/>
      <c r="H80" s="11" t="s">
        <v>49</v>
      </c>
      <c r="I80" s="11" t="s">
        <v>221</v>
      </c>
      <c r="J80" s="11" t="s">
        <v>43</v>
      </c>
      <c r="K80" s="11" t="s">
        <v>135</v>
      </c>
      <c r="L80" s="11" t="s">
        <v>104</v>
      </c>
      <c r="M80" s="11" t="s">
        <v>45</v>
      </c>
      <c r="N80" s="11" t="s">
        <v>39</v>
      </c>
      <c r="O80" s="11" t="s">
        <v>46</v>
      </c>
      <c r="P80" s="22" t="s">
        <v>1638</v>
      </c>
      <c r="Q80" s="11"/>
      <c r="R80" s="11" t="s">
        <v>47</v>
      </c>
      <c r="S80" s="11">
        <f t="shared" si="1"/>
        <v>0</v>
      </c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</row>
    <row r="81" spans="1:43" x14ac:dyDescent="0.25">
      <c r="A81" s="11" t="s">
        <v>1639</v>
      </c>
      <c r="B81" s="12">
        <v>30</v>
      </c>
      <c r="C81" s="11" t="s">
        <v>1640</v>
      </c>
      <c r="D81" s="11" t="s">
        <v>54</v>
      </c>
      <c r="E81" s="11" t="s">
        <v>40</v>
      </c>
      <c r="F81" s="11"/>
      <c r="G81" s="11"/>
      <c r="H81" s="11" t="s">
        <v>41</v>
      </c>
      <c r="I81" s="11" t="s">
        <v>134</v>
      </c>
      <c r="J81" s="11" t="s">
        <v>51</v>
      </c>
      <c r="K81" s="11" t="s">
        <v>135</v>
      </c>
      <c r="L81" s="11" t="s">
        <v>64</v>
      </c>
      <c r="M81" s="11" t="s">
        <v>45</v>
      </c>
      <c r="N81" s="11" t="s">
        <v>39</v>
      </c>
      <c r="O81" s="11" t="s">
        <v>46</v>
      </c>
      <c r="P81" s="22" t="s">
        <v>1641</v>
      </c>
      <c r="Q81" s="11" t="s">
        <v>1022</v>
      </c>
      <c r="R81" s="11" t="s">
        <v>47</v>
      </c>
      <c r="S81" s="11">
        <f t="shared" si="1"/>
        <v>0</v>
      </c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</row>
    <row r="82" spans="1:43" x14ac:dyDescent="0.25">
      <c r="A82" s="11" t="s">
        <v>1642</v>
      </c>
      <c r="B82" s="12">
        <v>33</v>
      </c>
      <c r="C82" s="11" t="s">
        <v>1643</v>
      </c>
      <c r="D82" s="11" t="s">
        <v>48</v>
      </c>
      <c r="E82" s="11" t="s">
        <v>40</v>
      </c>
      <c r="F82" s="11"/>
      <c r="G82" s="11"/>
      <c r="H82" s="11" t="s">
        <v>41</v>
      </c>
      <c r="I82" s="11" t="s">
        <v>144</v>
      </c>
      <c r="J82" s="11" t="s">
        <v>51</v>
      </c>
      <c r="K82" s="11" t="s">
        <v>135</v>
      </c>
      <c r="L82" s="11" t="s">
        <v>217</v>
      </c>
      <c r="M82" s="11" t="s">
        <v>45</v>
      </c>
      <c r="N82" s="11" t="s">
        <v>58</v>
      </c>
      <c r="O82" s="11" t="s">
        <v>46</v>
      </c>
      <c r="P82" s="22" t="s">
        <v>1460</v>
      </c>
      <c r="Q82" s="11"/>
      <c r="R82" s="11" t="s">
        <v>47</v>
      </c>
      <c r="S82" s="11">
        <f t="shared" si="1"/>
        <v>0</v>
      </c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</row>
    <row r="83" spans="1:43" x14ac:dyDescent="0.25">
      <c r="A83" s="11" t="s">
        <v>1644</v>
      </c>
      <c r="B83" s="12">
        <v>42</v>
      </c>
      <c r="C83" s="11" t="s">
        <v>1645</v>
      </c>
      <c r="D83" s="11" t="s">
        <v>48</v>
      </c>
      <c r="E83" s="11" t="s">
        <v>40</v>
      </c>
      <c r="F83" s="11"/>
      <c r="G83" s="11"/>
      <c r="H83" s="11" t="s">
        <v>49</v>
      </c>
      <c r="I83" s="11" t="s">
        <v>50</v>
      </c>
      <c r="J83" s="11" t="s">
        <v>51</v>
      </c>
      <c r="K83" s="11" t="s">
        <v>135</v>
      </c>
      <c r="L83" s="11" t="s">
        <v>52</v>
      </c>
      <c r="M83" s="11" t="s">
        <v>45</v>
      </c>
      <c r="N83" s="11" t="s">
        <v>53</v>
      </c>
      <c r="O83" s="11" t="s">
        <v>46</v>
      </c>
      <c r="P83" s="22" t="s">
        <v>1646</v>
      </c>
      <c r="Q83" s="11"/>
      <c r="R83" s="11" t="s">
        <v>47</v>
      </c>
      <c r="S83" s="11">
        <f t="shared" si="1"/>
        <v>0</v>
      </c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</row>
    <row r="84" spans="1:43" x14ac:dyDescent="0.25">
      <c r="A84" s="11" t="s">
        <v>1647</v>
      </c>
      <c r="B84" s="12">
        <v>36</v>
      </c>
      <c r="C84" s="11" t="s">
        <v>1648</v>
      </c>
      <c r="D84" s="11" t="s">
        <v>54</v>
      </c>
      <c r="E84" s="11" t="s">
        <v>40</v>
      </c>
      <c r="F84" s="11"/>
      <c r="G84" s="11"/>
      <c r="H84" s="11" t="s">
        <v>41</v>
      </c>
      <c r="I84" s="11" t="s">
        <v>978</v>
      </c>
      <c r="J84" s="11" t="s">
        <v>51</v>
      </c>
      <c r="K84" s="11" t="s">
        <v>135</v>
      </c>
      <c r="L84" s="11" t="s">
        <v>285</v>
      </c>
      <c r="M84" s="11" t="s">
        <v>45</v>
      </c>
      <c r="N84" s="11" t="s">
        <v>58</v>
      </c>
      <c r="O84" s="11" t="s">
        <v>46</v>
      </c>
      <c r="P84" s="22" t="s">
        <v>1649</v>
      </c>
      <c r="Q84" s="11" t="s">
        <v>613</v>
      </c>
      <c r="R84" s="11" t="s">
        <v>47</v>
      </c>
      <c r="S84" s="11">
        <f t="shared" si="1"/>
        <v>0</v>
      </c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</row>
    <row r="85" spans="1:43" x14ac:dyDescent="0.25">
      <c r="A85" s="11" t="s">
        <v>1650</v>
      </c>
      <c r="B85" s="12">
        <v>27</v>
      </c>
      <c r="C85" s="11" t="s">
        <v>1651</v>
      </c>
      <c r="D85" s="11" t="s">
        <v>48</v>
      </c>
      <c r="E85" s="11" t="s">
        <v>40</v>
      </c>
      <c r="F85" s="11"/>
      <c r="G85" s="11"/>
      <c r="H85" s="11" t="s">
        <v>41</v>
      </c>
      <c r="I85" s="11" t="s">
        <v>134</v>
      </c>
      <c r="J85" s="11" t="s">
        <v>43</v>
      </c>
      <c r="K85" s="11" t="s">
        <v>135</v>
      </c>
      <c r="L85" s="11" t="s">
        <v>135</v>
      </c>
      <c r="M85" s="11" t="s">
        <v>45</v>
      </c>
      <c r="N85" s="11" t="s">
        <v>58</v>
      </c>
      <c r="O85" s="11" t="s">
        <v>62</v>
      </c>
      <c r="P85" s="22"/>
      <c r="Q85" s="11" t="s">
        <v>136</v>
      </c>
      <c r="R85" s="11" t="s">
        <v>47</v>
      </c>
      <c r="S85" s="11">
        <f t="shared" si="1"/>
        <v>0</v>
      </c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</row>
    <row r="86" spans="1:43" x14ac:dyDescent="0.25">
      <c r="A86" s="11" t="s">
        <v>1652</v>
      </c>
      <c r="B86" s="12">
        <v>38</v>
      </c>
      <c r="C86" s="11" t="s">
        <v>1653</v>
      </c>
      <c r="D86" s="11" t="s">
        <v>48</v>
      </c>
      <c r="E86" s="11" t="s">
        <v>40</v>
      </c>
      <c r="F86" s="11"/>
      <c r="G86" s="11"/>
      <c r="H86" s="11" t="s">
        <v>41</v>
      </c>
      <c r="I86" s="11" t="s">
        <v>511</v>
      </c>
      <c r="J86" s="11" t="s">
        <v>641</v>
      </c>
      <c r="K86" s="11"/>
      <c r="L86" s="11" t="s">
        <v>641</v>
      </c>
      <c r="M86" s="11" t="s">
        <v>45</v>
      </c>
      <c r="N86" s="11" t="s">
        <v>53</v>
      </c>
      <c r="O86" s="11" t="s">
        <v>46</v>
      </c>
      <c r="P86" s="22" t="s">
        <v>1654</v>
      </c>
      <c r="Q86" s="11"/>
      <c r="R86" s="11" t="s">
        <v>47</v>
      </c>
      <c r="S86" s="11">
        <f t="shared" si="1"/>
        <v>0</v>
      </c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</row>
    <row r="87" spans="1:43" x14ac:dyDescent="0.25">
      <c r="A87" s="11" t="s">
        <v>1655</v>
      </c>
      <c r="B87" s="12">
        <v>34</v>
      </c>
      <c r="C87" s="11" t="s">
        <v>1656</v>
      </c>
      <c r="D87" s="11" t="s">
        <v>54</v>
      </c>
      <c r="E87" s="11" t="s">
        <v>40</v>
      </c>
      <c r="F87" s="11"/>
      <c r="G87" s="11"/>
      <c r="H87" s="11" t="s">
        <v>41</v>
      </c>
      <c r="I87" s="11" t="s">
        <v>779</v>
      </c>
      <c r="J87" s="11" t="s">
        <v>43</v>
      </c>
      <c r="K87" s="11" t="s">
        <v>135</v>
      </c>
      <c r="L87" s="11" t="s">
        <v>780</v>
      </c>
      <c r="M87" s="11" t="s">
        <v>45</v>
      </c>
      <c r="N87" s="11" t="s">
        <v>84</v>
      </c>
      <c r="O87" s="11" t="s">
        <v>62</v>
      </c>
      <c r="P87" s="22"/>
      <c r="Q87" s="11" t="s">
        <v>640</v>
      </c>
      <c r="R87" s="11" t="s">
        <v>47</v>
      </c>
      <c r="S87" s="11">
        <f t="shared" si="1"/>
        <v>0</v>
      </c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</row>
    <row r="88" spans="1:43" x14ac:dyDescent="0.25">
      <c r="A88" s="11" t="s">
        <v>1657</v>
      </c>
      <c r="B88" s="12">
        <v>27</v>
      </c>
      <c r="C88" s="11" t="s">
        <v>1658</v>
      </c>
      <c r="D88" s="11" t="s">
        <v>92</v>
      </c>
      <c r="E88" s="11" t="s">
        <v>40</v>
      </c>
      <c r="F88" s="11"/>
      <c r="G88" s="11"/>
      <c r="H88" s="11" t="s">
        <v>41</v>
      </c>
      <c r="I88" s="11" t="s">
        <v>95</v>
      </c>
      <c r="J88" s="11" t="s">
        <v>51</v>
      </c>
      <c r="K88" s="11" t="s">
        <v>135</v>
      </c>
      <c r="L88" s="11" t="s">
        <v>217</v>
      </c>
      <c r="M88" s="11" t="s">
        <v>45</v>
      </c>
      <c r="N88" s="11" t="s">
        <v>84</v>
      </c>
      <c r="O88" s="11" t="s">
        <v>46</v>
      </c>
      <c r="P88" s="22" t="s">
        <v>1659</v>
      </c>
      <c r="Q88" s="11" t="s">
        <v>1465</v>
      </c>
      <c r="R88" s="11" t="s">
        <v>47</v>
      </c>
      <c r="S88" s="11">
        <f t="shared" si="1"/>
        <v>0</v>
      </c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</row>
    <row r="89" spans="1:43" x14ac:dyDescent="0.25">
      <c r="A89" s="11" t="s">
        <v>1660</v>
      </c>
      <c r="B89" s="12">
        <v>43</v>
      </c>
      <c r="C89" s="11" t="s">
        <v>1661</v>
      </c>
      <c r="D89" s="11" t="s">
        <v>54</v>
      </c>
      <c r="E89" s="11" t="s">
        <v>40</v>
      </c>
      <c r="F89" s="11"/>
      <c r="G89" s="11"/>
      <c r="H89" s="11" t="s">
        <v>49</v>
      </c>
      <c r="I89" s="11" t="s">
        <v>311</v>
      </c>
      <c r="J89" s="11" t="s">
        <v>43</v>
      </c>
      <c r="K89" s="11" t="s">
        <v>135</v>
      </c>
      <c r="L89" s="11" t="s">
        <v>895</v>
      </c>
      <c r="M89" s="11" t="s">
        <v>45</v>
      </c>
      <c r="N89" s="11" t="s">
        <v>58</v>
      </c>
      <c r="O89" s="11" t="s">
        <v>46</v>
      </c>
      <c r="P89" s="22" t="s">
        <v>1662</v>
      </c>
      <c r="Q89" s="11" t="s">
        <v>107</v>
      </c>
      <c r="R89" s="11" t="s">
        <v>47</v>
      </c>
      <c r="S89" s="11">
        <f t="shared" si="1"/>
        <v>0</v>
      </c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</row>
    <row r="90" spans="1:43" x14ac:dyDescent="0.25">
      <c r="A90" s="11" t="s">
        <v>1663</v>
      </c>
      <c r="B90" s="12">
        <v>26</v>
      </c>
      <c r="C90" s="11" t="s">
        <v>1664</v>
      </c>
      <c r="D90" s="11" t="s">
        <v>54</v>
      </c>
      <c r="E90" s="11" t="s">
        <v>40</v>
      </c>
      <c r="F90" s="11"/>
      <c r="G90" s="11"/>
      <c r="H90" s="11" t="s">
        <v>41</v>
      </c>
      <c r="I90" s="11" t="s">
        <v>71</v>
      </c>
      <c r="J90" s="11" t="s">
        <v>43</v>
      </c>
      <c r="K90" s="11" t="s">
        <v>135</v>
      </c>
      <c r="L90" s="11" t="s">
        <v>87</v>
      </c>
      <c r="M90" s="11" t="s">
        <v>45</v>
      </c>
      <c r="N90" s="11" t="s">
        <v>58</v>
      </c>
      <c r="O90" s="11" t="s">
        <v>46</v>
      </c>
      <c r="P90" s="22" t="s">
        <v>1665</v>
      </c>
      <c r="Q90" s="11" t="s">
        <v>1477</v>
      </c>
      <c r="R90" s="11" t="s">
        <v>898</v>
      </c>
      <c r="S90" s="11">
        <f t="shared" si="1"/>
        <v>1</v>
      </c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 t="s">
        <v>62</v>
      </c>
      <c r="AH90" s="11" t="s">
        <v>62</v>
      </c>
      <c r="AI90" s="11" t="s">
        <v>46</v>
      </c>
      <c r="AJ90" s="11" t="s">
        <v>62</v>
      </c>
      <c r="AK90" s="11" t="s">
        <v>62</v>
      </c>
      <c r="AL90" s="11" t="s">
        <v>62</v>
      </c>
      <c r="AM90" s="11" t="s">
        <v>62</v>
      </c>
      <c r="AN90" s="11" t="s">
        <v>62</v>
      </c>
      <c r="AO90" s="11" t="s">
        <v>62</v>
      </c>
      <c r="AP90" s="11" t="s">
        <v>62</v>
      </c>
      <c r="AQ90" s="11"/>
    </row>
    <row r="91" spans="1:43" x14ac:dyDescent="0.25">
      <c r="A91" s="11" t="s">
        <v>1666</v>
      </c>
      <c r="B91" s="12">
        <v>21</v>
      </c>
      <c r="C91" s="11" t="s">
        <v>1667</v>
      </c>
      <c r="D91" s="11" t="s">
        <v>48</v>
      </c>
      <c r="E91" s="11" t="s">
        <v>55</v>
      </c>
      <c r="F91" s="11"/>
      <c r="G91" s="11"/>
      <c r="H91" s="11" t="s">
        <v>41</v>
      </c>
      <c r="I91" s="11" t="s">
        <v>79</v>
      </c>
      <c r="J91" s="11" t="s">
        <v>51</v>
      </c>
      <c r="K91" s="11" t="s">
        <v>135</v>
      </c>
      <c r="L91" s="11" t="s">
        <v>910</v>
      </c>
      <c r="M91" s="11" t="s">
        <v>45</v>
      </c>
      <c r="N91" s="11" t="s">
        <v>53</v>
      </c>
      <c r="O91" s="11" t="s">
        <v>62</v>
      </c>
      <c r="P91" s="22"/>
      <c r="Q91" s="11"/>
      <c r="R91" s="11" t="s">
        <v>898</v>
      </c>
      <c r="S91" s="11">
        <f t="shared" si="1"/>
        <v>1</v>
      </c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 t="s">
        <v>62</v>
      </c>
      <c r="AH91" s="11" t="s">
        <v>62</v>
      </c>
      <c r="AI91" s="11" t="s">
        <v>62</v>
      </c>
      <c r="AJ91" s="11" t="s">
        <v>62</v>
      </c>
      <c r="AK91" s="11" t="s">
        <v>62</v>
      </c>
      <c r="AL91" s="11" t="s">
        <v>62</v>
      </c>
      <c r="AM91" s="11" t="s">
        <v>62</v>
      </c>
      <c r="AN91" s="11" t="s">
        <v>46</v>
      </c>
      <c r="AO91" s="11" t="s">
        <v>62</v>
      </c>
      <c r="AP91" s="11" t="s">
        <v>62</v>
      </c>
      <c r="AQ91" s="11"/>
    </row>
    <row r="92" spans="1:43" x14ac:dyDescent="0.25">
      <c r="A92" s="11" t="s">
        <v>1668</v>
      </c>
      <c r="B92" s="12">
        <v>23</v>
      </c>
      <c r="C92" s="11" t="s">
        <v>1669</v>
      </c>
      <c r="D92" s="11" t="s">
        <v>48</v>
      </c>
      <c r="E92" s="11" t="s">
        <v>40</v>
      </c>
      <c r="F92" s="12">
        <v>184</v>
      </c>
      <c r="G92" s="12">
        <v>83</v>
      </c>
      <c r="H92" s="11" t="s">
        <v>41</v>
      </c>
      <c r="I92" s="11" t="s">
        <v>79</v>
      </c>
      <c r="J92" s="11" t="s">
        <v>51</v>
      </c>
      <c r="K92" s="11" t="s">
        <v>135</v>
      </c>
      <c r="L92" s="11" t="s">
        <v>719</v>
      </c>
      <c r="M92" s="11" t="s">
        <v>45</v>
      </c>
      <c r="N92" s="11" t="s">
        <v>58</v>
      </c>
      <c r="O92" s="11" t="s">
        <v>62</v>
      </c>
      <c r="P92" s="22"/>
      <c r="Q92" s="11" t="s">
        <v>112</v>
      </c>
      <c r="R92" s="11" t="s">
        <v>47</v>
      </c>
      <c r="S92" s="11">
        <f t="shared" si="1"/>
        <v>0</v>
      </c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</row>
    <row r="93" spans="1:43" x14ac:dyDescent="0.25">
      <c r="A93" s="11" t="s">
        <v>1670</v>
      </c>
      <c r="B93" s="12">
        <v>35</v>
      </c>
      <c r="C93" s="11" t="s">
        <v>1671</v>
      </c>
      <c r="D93" s="11" t="s">
        <v>48</v>
      </c>
      <c r="E93" s="11" t="s">
        <v>40</v>
      </c>
      <c r="F93" s="12">
        <v>175</v>
      </c>
      <c r="G93" s="12">
        <v>82</v>
      </c>
      <c r="H93" s="11" t="s">
        <v>49</v>
      </c>
      <c r="I93" s="11" t="s">
        <v>410</v>
      </c>
      <c r="J93" s="11" t="s">
        <v>43</v>
      </c>
      <c r="K93" s="11" t="s">
        <v>135</v>
      </c>
      <c r="L93" s="11" t="s">
        <v>246</v>
      </c>
      <c r="M93" s="11" t="s">
        <v>45</v>
      </c>
      <c r="N93" s="11" t="s">
        <v>84</v>
      </c>
      <c r="O93" s="11" t="s">
        <v>62</v>
      </c>
      <c r="P93" s="22"/>
      <c r="Q93" s="11"/>
      <c r="R93" s="11" t="s">
        <v>47</v>
      </c>
      <c r="S93" s="11">
        <f t="shared" si="1"/>
        <v>0</v>
      </c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</row>
    <row r="94" spans="1:43" x14ac:dyDescent="0.25">
      <c r="A94" s="11" t="s">
        <v>1672</v>
      </c>
      <c r="B94" s="12">
        <v>39</v>
      </c>
      <c r="C94" s="11" t="s">
        <v>1673</v>
      </c>
      <c r="D94" s="11" t="s">
        <v>48</v>
      </c>
      <c r="E94" s="11" t="s">
        <v>40</v>
      </c>
      <c r="F94" s="11"/>
      <c r="G94" s="11"/>
      <c r="H94" s="11" t="s">
        <v>41</v>
      </c>
      <c r="I94" s="11" t="s">
        <v>144</v>
      </c>
      <c r="J94" s="11" t="s">
        <v>43</v>
      </c>
      <c r="K94" s="11" t="s">
        <v>135</v>
      </c>
      <c r="L94" s="11" t="s">
        <v>87</v>
      </c>
      <c r="M94" s="11" t="s">
        <v>45</v>
      </c>
      <c r="N94" s="11" t="s">
        <v>39</v>
      </c>
      <c r="O94" s="11" t="s">
        <v>62</v>
      </c>
      <c r="P94" s="22"/>
      <c r="Q94" s="11" t="s">
        <v>613</v>
      </c>
      <c r="R94" s="11" t="s">
        <v>47</v>
      </c>
      <c r="S94" s="11">
        <f t="shared" si="1"/>
        <v>0</v>
      </c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</row>
    <row r="95" spans="1:43" x14ac:dyDescent="0.25">
      <c r="A95" s="11" t="s">
        <v>1674</v>
      </c>
      <c r="B95" s="12">
        <v>36</v>
      </c>
      <c r="C95" s="11" t="s">
        <v>1675</v>
      </c>
      <c r="D95" s="11" t="s">
        <v>54</v>
      </c>
      <c r="E95" s="11" t="s">
        <v>40</v>
      </c>
      <c r="F95" s="11"/>
      <c r="G95" s="11"/>
      <c r="H95" s="11" t="s">
        <v>41</v>
      </c>
      <c r="I95" s="11" t="s">
        <v>221</v>
      </c>
      <c r="J95" s="11" t="s">
        <v>51</v>
      </c>
      <c r="K95" s="11" t="s">
        <v>135</v>
      </c>
      <c r="L95" s="11" t="s">
        <v>64</v>
      </c>
      <c r="M95" s="11" t="s">
        <v>45</v>
      </c>
      <c r="N95" s="11" t="s">
        <v>84</v>
      </c>
      <c r="O95" s="11" t="s">
        <v>62</v>
      </c>
      <c r="P95" s="22"/>
      <c r="Q95" s="11"/>
      <c r="R95" s="11" t="s">
        <v>47</v>
      </c>
      <c r="S95" s="11">
        <f t="shared" si="1"/>
        <v>0</v>
      </c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</row>
    <row r="96" spans="1:43" x14ac:dyDescent="0.25">
      <c r="A96" s="11" t="s">
        <v>1676</v>
      </c>
      <c r="B96" s="12">
        <v>48</v>
      </c>
      <c r="C96" s="11" t="s">
        <v>1677</v>
      </c>
      <c r="D96" s="11" t="s">
        <v>54</v>
      </c>
      <c r="E96" s="11" t="s">
        <v>55</v>
      </c>
      <c r="F96" s="11"/>
      <c r="G96" s="11"/>
      <c r="H96" s="11" t="s">
        <v>49</v>
      </c>
      <c r="I96" s="11" t="s">
        <v>56</v>
      </c>
      <c r="J96" s="11" t="s">
        <v>51</v>
      </c>
      <c r="K96" s="11" t="s">
        <v>135</v>
      </c>
      <c r="L96" s="11" t="s">
        <v>64</v>
      </c>
      <c r="M96" s="11" t="s">
        <v>45</v>
      </c>
      <c r="N96" s="11" t="s">
        <v>39</v>
      </c>
      <c r="O96" s="11" t="s">
        <v>46</v>
      </c>
      <c r="P96" s="22" t="s">
        <v>1460</v>
      </c>
      <c r="Q96" s="11"/>
      <c r="R96" s="11" t="s">
        <v>47</v>
      </c>
      <c r="S96" s="11">
        <f t="shared" si="1"/>
        <v>0</v>
      </c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</row>
    <row r="97" spans="1:43" x14ac:dyDescent="0.25">
      <c r="A97" s="11" t="s">
        <v>1678</v>
      </c>
      <c r="B97" s="12">
        <v>26</v>
      </c>
      <c r="C97" s="11" t="s">
        <v>1679</v>
      </c>
      <c r="D97" s="11" t="s">
        <v>54</v>
      </c>
      <c r="E97" s="11" t="s">
        <v>40</v>
      </c>
      <c r="F97" s="11"/>
      <c r="G97" s="11"/>
      <c r="H97" s="11" t="s">
        <v>41</v>
      </c>
      <c r="I97" s="11" t="s">
        <v>95</v>
      </c>
      <c r="J97" s="11" t="s">
        <v>60</v>
      </c>
      <c r="K97" s="11" t="s">
        <v>135</v>
      </c>
      <c r="L97" s="11" t="s">
        <v>478</v>
      </c>
      <c r="M97" s="11" t="s">
        <v>45</v>
      </c>
      <c r="N97" s="11" t="s">
        <v>58</v>
      </c>
      <c r="O97" s="11" t="s">
        <v>46</v>
      </c>
      <c r="P97" s="22" t="s">
        <v>1680</v>
      </c>
      <c r="Q97" s="11"/>
      <c r="R97" s="11" t="s">
        <v>47</v>
      </c>
      <c r="S97" s="11">
        <f t="shared" si="1"/>
        <v>0</v>
      </c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</row>
    <row r="98" spans="1:43" x14ac:dyDescent="0.25">
      <c r="A98" s="11" t="s">
        <v>1681</v>
      </c>
      <c r="B98" s="12">
        <v>24</v>
      </c>
      <c r="C98" s="11" t="s">
        <v>1682</v>
      </c>
      <c r="D98" s="11" t="s">
        <v>48</v>
      </c>
      <c r="E98" s="11" t="s">
        <v>40</v>
      </c>
      <c r="F98" s="11"/>
      <c r="G98" s="11"/>
      <c r="H98" s="11" t="s">
        <v>41</v>
      </c>
      <c r="I98" s="11" t="s">
        <v>1049</v>
      </c>
      <c r="J98" s="11" t="s">
        <v>51</v>
      </c>
      <c r="K98" s="11" t="s">
        <v>135</v>
      </c>
      <c r="L98" s="11" t="s">
        <v>162</v>
      </c>
      <c r="M98" s="11" t="s">
        <v>45</v>
      </c>
      <c r="N98" s="11" t="s">
        <v>84</v>
      </c>
      <c r="O98" s="11" t="s">
        <v>46</v>
      </c>
      <c r="P98" s="22" t="s">
        <v>1631</v>
      </c>
      <c r="Q98" s="11" t="s">
        <v>136</v>
      </c>
      <c r="R98" s="11" t="s">
        <v>47</v>
      </c>
      <c r="S98" s="11">
        <f t="shared" si="1"/>
        <v>0</v>
      </c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</row>
    <row r="99" spans="1:43" x14ac:dyDescent="0.25">
      <c r="A99" s="11" t="s">
        <v>1683</v>
      </c>
      <c r="B99" s="12">
        <v>27</v>
      </c>
      <c r="C99" s="11" t="s">
        <v>1684</v>
      </c>
      <c r="D99" s="11" t="s">
        <v>48</v>
      </c>
      <c r="E99" s="11" t="s">
        <v>40</v>
      </c>
      <c r="F99" s="11"/>
      <c r="G99" s="11"/>
      <c r="H99" s="11" t="s">
        <v>41</v>
      </c>
      <c r="I99" s="11" t="s">
        <v>79</v>
      </c>
      <c r="J99" s="11" t="s">
        <v>51</v>
      </c>
      <c r="K99" s="11" t="s">
        <v>135</v>
      </c>
      <c r="L99" s="11" t="s">
        <v>72</v>
      </c>
      <c r="M99" s="11" t="s">
        <v>45</v>
      </c>
      <c r="N99" s="11" t="s">
        <v>58</v>
      </c>
      <c r="O99" s="11" t="s">
        <v>62</v>
      </c>
      <c r="P99" s="22"/>
      <c r="Q99" s="11"/>
      <c r="R99" s="11" t="s">
        <v>47</v>
      </c>
      <c r="S99" s="11">
        <f t="shared" si="1"/>
        <v>0</v>
      </c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</row>
    <row r="100" spans="1:43" x14ac:dyDescent="0.25">
      <c r="A100" s="11" t="s">
        <v>1685</v>
      </c>
      <c r="B100" s="12">
        <v>30</v>
      </c>
      <c r="C100" s="11" t="s">
        <v>1686</v>
      </c>
      <c r="D100" s="11" t="s">
        <v>48</v>
      </c>
      <c r="E100" s="11" t="s">
        <v>40</v>
      </c>
      <c r="F100" s="11"/>
      <c r="G100" s="11"/>
      <c r="H100" s="11" t="s">
        <v>41</v>
      </c>
      <c r="I100" s="11" t="s">
        <v>79</v>
      </c>
      <c r="J100" s="11" t="s">
        <v>43</v>
      </c>
      <c r="K100" s="11" t="s">
        <v>135</v>
      </c>
      <c r="L100" s="11" t="s">
        <v>800</v>
      </c>
      <c r="M100" s="11" t="s">
        <v>45</v>
      </c>
      <c r="N100" s="11" t="s">
        <v>39</v>
      </c>
      <c r="O100" s="11" t="s">
        <v>62</v>
      </c>
      <c r="P100" s="22"/>
      <c r="Q100" s="11" t="s">
        <v>100</v>
      </c>
      <c r="R100" s="11" t="s">
        <v>47</v>
      </c>
      <c r="S100" s="11">
        <f t="shared" si="1"/>
        <v>0</v>
      </c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</row>
    <row r="101" spans="1:43" x14ac:dyDescent="0.25">
      <c r="A101" s="11" t="s">
        <v>1687</v>
      </c>
      <c r="B101" s="12">
        <v>22</v>
      </c>
      <c r="C101" s="11" t="s">
        <v>1688</v>
      </c>
      <c r="D101" s="11" t="s">
        <v>54</v>
      </c>
      <c r="E101" s="11" t="s">
        <v>40</v>
      </c>
      <c r="F101" s="12">
        <v>167</v>
      </c>
      <c r="G101" s="11"/>
      <c r="H101" s="11" t="s">
        <v>41</v>
      </c>
      <c r="I101" s="11" t="s">
        <v>134</v>
      </c>
      <c r="J101" s="11" t="s">
        <v>43</v>
      </c>
      <c r="K101" s="11" t="s">
        <v>135</v>
      </c>
      <c r="L101" s="11" t="s">
        <v>528</v>
      </c>
      <c r="M101" s="11" t="s">
        <v>45</v>
      </c>
      <c r="N101" s="11" t="s">
        <v>58</v>
      </c>
      <c r="O101" s="11" t="s">
        <v>62</v>
      </c>
      <c r="P101" s="22"/>
      <c r="Q101" s="11"/>
      <c r="R101" s="11" t="s">
        <v>47</v>
      </c>
      <c r="S101" s="11">
        <f t="shared" si="1"/>
        <v>0</v>
      </c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</row>
    <row r="102" spans="1:43" x14ac:dyDescent="0.25">
      <c r="A102" s="11" t="s">
        <v>1689</v>
      </c>
      <c r="B102" s="12">
        <v>20</v>
      </c>
      <c r="C102" s="11" t="s">
        <v>1690</v>
      </c>
      <c r="D102" s="11" t="s">
        <v>39</v>
      </c>
      <c r="E102" s="11" t="s">
        <v>40</v>
      </c>
      <c r="F102" s="11"/>
      <c r="G102" s="11"/>
      <c r="H102" s="11" t="s">
        <v>41</v>
      </c>
      <c r="I102" s="11" t="s">
        <v>134</v>
      </c>
      <c r="J102" s="11" t="s">
        <v>428</v>
      </c>
      <c r="K102" s="11"/>
      <c r="L102" s="11" t="s">
        <v>428</v>
      </c>
      <c r="M102" s="11" t="s">
        <v>45</v>
      </c>
      <c r="N102" s="11" t="s">
        <v>58</v>
      </c>
      <c r="O102" s="11" t="s">
        <v>62</v>
      </c>
      <c r="P102" s="22" t="s">
        <v>1691</v>
      </c>
      <c r="Q102" s="11"/>
      <c r="R102" s="11" t="s">
        <v>47</v>
      </c>
      <c r="S102" s="11">
        <f t="shared" si="1"/>
        <v>0</v>
      </c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</row>
    <row r="103" spans="1:43" x14ac:dyDescent="0.25">
      <c r="A103" s="11" t="s">
        <v>1692</v>
      </c>
      <c r="B103" s="12">
        <v>35</v>
      </c>
      <c r="C103" s="11" t="s">
        <v>1693</v>
      </c>
      <c r="D103" s="11" t="s">
        <v>54</v>
      </c>
      <c r="E103" s="11" t="s">
        <v>40</v>
      </c>
      <c r="F103" s="11"/>
      <c r="G103" s="11"/>
      <c r="H103" s="11" t="s">
        <v>41</v>
      </c>
      <c r="I103" s="11" t="s">
        <v>784</v>
      </c>
      <c r="J103" s="11" t="s">
        <v>43</v>
      </c>
      <c r="K103" s="11" t="s">
        <v>135</v>
      </c>
      <c r="L103" s="11" t="s">
        <v>227</v>
      </c>
      <c r="M103" s="11" t="s">
        <v>45</v>
      </c>
      <c r="N103" s="11" t="s">
        <v>39</v>
      </c>
      <c r="O103" s="11" t="s">
        <v>46</v>
      </c>
      <c r="P103" s="22" t="s">
        <v>1583</v>
      </c>
      <c r="Q103" s="11" t="s">
        <v>136</v>
      </c>
      <c r="R103" s="11" t="s">
        <v>47</v>
      </c>
      <c r="S103" s="11">
        <f t="shared" si="1"/>
        <v>0</v>
      </c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</row>
    <row r="104" spans="1:43" x14ac:dyDescent="0.25">
      <c r="A104" s="11" t="s">
        <v>1694</v>
      </c>
      <c r="B104" s="12">
        <v>26</v>
      </c>
      <c r="C104" s="11" t="s">
        <v>1695</v>
      </c>
      <c r="D104" s="11" t="s">
        <v>54</v>
      </c>
      <c r="E104" s="11" t="s">
        <v>40</v>
      </c>
      <c r="F104" s="11"/>
      <c r="G104" s="11"/>
      <c r="H104" s="11" t="s">
        <v>41</v>
      </c>
      <c r="I104" s="11" t="s">
        <v>101</v>
      </c>
      <c r="J104" s="11" t="s">
        <v>51</v>
      </c>
      <c r="K104" s="11" t="s">
        <v>135</v>
      </c>
      <c r="L104" s="11" t="s">
        <v>718</v>
      </c>
      <c r="M104" s="11" t="s">
        <v>45</v>
      </c>
      <c r="N104" s="11" t="s">
        <v>58</v>
      </c>
      <c r="O104" s="11" t="s">
        <v>62</v>
      </c>
      <c r="P104" s="22"/>
      <c r="Q104" s="11"/>
      <c r="R104" s="11" t="s">
        <v>47</v>
      </c>
      <c r="S104" s="11">
        <f t="shared" si="1"/>
        <v>0</v>
      </c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</row>
    <row r="105" spans="1:43" x14ac:dyDescent="0.25">
      <c r="A105" s="11" t="s">
        <v>1696</v>
      </c>
      <c r="B105" s="12">
        <v>27</v>
      </c>
      <c r="C105" s="11" t="s">
        <v>1697</v>
      </c>
      <c r="D105" s="11" t="s">
        <v>39</v>
      </c>
      <c r="E105" s="11" t="s">
        <v>40</v>
      </c>
      <c r="F105" s="11"/>
      <c r="G105" s="11"/>
      <c r="H105" s="11" t="s">
        <v>41</v>
      </c>
      <c r="I105" s="11" t="s">
        <v>134</v>
      </c>
      <c r="J105" s="11" t="s">
        <v>1243</v>
      </c>
      <c r="K105" s="11"/>
      <c r="L105" s="11" t="s">
        <v>1244</v>
      </c>
      <c r="M105" s="11" t="s">
        <v>45</v>
      </c>
      <c r="N105" s="11" t="s">
        <v>58</v>
      </c>
      <c r="O105" s="11" t="s">
        <v>62</v>
      </c>
      <c r="P105" s="22"/>
      <c r="Q105" s="11" t="s">
        <v>1010</v>
      </c>
      <c r="R105" s="11" t="s">
        <v>898</v>
      </c>
      <c r="S105" s="11">
        <f t="shared" si="1"/>
        <v>1</v>
      </c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 t="s">
        <v>46</v>
      </c>
      <c r="AH105" s="11" t="s">
        <v>62</v>
      </c>
      <c r="AI105" s="11" t="s">
        <v>62</v>
      </c>
      <c r="AJ105" s="11" t="s">
        <v>62</v>
      </c>
      <c r="AK105" s="11" t="s">
        <v>62</v>
      </c>
      <c r="AL105" s="11" t="s">
        <v>62</v>
      </c>
      <c r="AM105" s="11" t="s">
        <v>62</v>
      </c>
      <c r="AN105" s="11" t="s">
        <v>62</v>
      </c>
      <c r="AO105" s="11" t="s">
        <v>62</v>
      </c>
      <c r="AP105" s="11" t="s">
        <v>62</v>
      </c>
      <c r="AQ105" s="11"/>
    </row>
    <row r="106" spans="1:43" x14ac:dyDescent="0.25">
      <c r="A106" s="11" t="s">
        <v>1698</v>
      </c>
      <c r="B106" s="12">
        <v>32</v>
      </c>
      <c r="C106" s="11" t="s">
        <v>1699</v>
      </c>
      <c r="D106" s="11" t="s">
        <v>92</v>
      </c>
      <c r="E106" s="11" t="s">
        <v>40</v>
      </c>
      <c r="F106" s="11"/>
      <c r="G106" s="11"/>
      <c r="H106" s="11" t="s">
        <v>41</v>
      </c>
      <c r="I106" s="11" t="s">
        <v>98</v>
      </c>
      <c r="J106" s="11" t="s">
        <v>641</v>
      </c>
      <c r="K106" s="11"/>
      <c r="L106" s="11" t="s">
        <v>1276</v>
      </c>
      <c r="M106" s="11" t="s">
        <v>45</v>
      </c>
      <c r="N106" s="11" t="s">
        <v>84</v>
      </c>
      <c r="O106" s="11" t="s">
        <v>62</v>
      </c>
      <c r="P106" s="22"/>
      <c r="Q106" s="11" t="s">
        <v>1193</v>
      </c>
      <c r="R106" s="11" t="s">
        <v>845</v>
      </c>
      <c r="S106" s="11">
        <f t="shared" si="1"/>
        <v>1</v>
      </c>
      <c r="T106" s="11"/>
      <c r="U106" s="11" t="s">
        <v>62</v>
      </c>
      <c r="V106" s="11" t="s">
        <v>46</v>
      </c>
      <c r="W106" s="11" t="s">
        <v>62</v>
      </c>
      <c r="X106" s="11" t="s">
        <v>62</v>
      </c>
      <c r="Y106" s="11"/>
      <c r="Z106" s="11"/>
      <c r="AA106" s="11"/>
      <c r="AB106" s="11"/>
      <c r="AC106" s="11"/>
      <c r="AD106" s="11"/>
      <c r="AE106" s="11"/>
      <c r="AF106" s="11" t="s">
        <v>846</v>
      </c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</row>
    <row r="107" spans="1:43" x14ac:dyDescent="0.25">
      <c r="A107" s="11" t="s">
        <v>1700</v>
      </c>
      <c r="B107" s="12">
        <v>31</v>
      </c>
      <c r="C107" s="11" t="s">
        <v>1701</v>
      </c>
      <c r="D107" s="11" t="s">
        <v>39</v>
      </c>
      <c r="E107" s="11" t="s">
        <v>40</v>
      </c>
      <c r="F107" s="11"/>
      <c r="G107" s="11"/>
      <c r="H107" s="11" t="s">
        <v>41</v>
      </c>
      <c r="I107" s="11" t="s">
        <v>279</v>
      </c>
      <c r="J107" s="11" t="s">
        <v>60</v>
      </c>
      <c r="K107" s="11" t="s">
        <v>135</v>
      </c>
      <c r="L107" s="11" t="s">
        <v>277</v>
      </c>
      <c r="M107" s="11" t="s">
        <v>45</v>
      </c>
      <c r="N107" s="11" t="s">
        <v>39</v>
      </c>
      <c r="O107" s="11" t="s">
        <v>46</v>
      </c>
      <c r="P107" s="22" t="s">
        <v>1702</v>
      </c>
      <c r="Q107" s="11"/>
      <c r="R107" s="11" t="s">
        <v>47</v>
      </c>
      <c r="S107" s="11">
        <f t="shared" si="1"/>
        <v>0</v>
      </c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</row>
    <row r="108" spans="1:43" x14ac:dyDescent="0.25">
      <c r="A108" s="11" t="s">
        <v>1703</v>
      </c>
      <c r="B108" s="12">
        <v>48</v>
      </c>
      <c r="C108" s="11" t="s">
        <v>1704</v>
      </c>
      <c r="D108" s="11" t="s">
        <v>48</v>
      </c>
      <c r="E108" s="11" t="s">
        <v>40</v>
      </c>
      <c r="F108" s="11"/>
      <c r="G108" s="11"/>
      <c r="H108" s="11" t="s">
        <v>49</v>
      </c>
      <c r="I108" s="11" t="s">
        <v>144</v>
      </c>
      <c r="J108" s="11" t="s">
        <v>51</v>
      </c>
      <c r="K108" s="11" t="s">
        <v>135</v>
      </c>
      <c r="L108" s="11" t="s">
        <v>64</v>
      </c>
      <c r="M108" s="11" t="s">
        <v>45</v>
      </c>
      <c r="N108" s="11" t="s">
        <v>39</v>
      </c>
      <c r="O108" s="11" t="s">
        <v>46</v>
      </c>
      <c r="P108" s="22" t="s">
        <v>1705</v>
      </c>
      <c r="Q108" s="11"/>
      <c r="R108" s="11" t="s">
        <v>47</v>
      </c>
      <c r="S108" s="11">
        <f t="shared" si="1"/>
        <v>0</v>
      </c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</row>
    <row r="109" spans="1:43" x14ac:dyDescent="0.25">
      <c r="A109" s="11" t="s">
        <v>1706</v>
      </c>
      <c r="B109" s="12">
        <v>24</v>
      </c>
      <c r="C109" s="11" t="s">
        <v>1707</v>
      </c>
      <c r="D109" s="11" t="s">
        <v>54</v>
      </c>
      <c r="E109" s="11" t="s">
        <v>40</v>
      </c>
      <c r="F109" s="11"/>
      <c r="G109" s="11"/>
      <c r="H109" s="11" t="s">
        <v>41</v>
      </c>
      <c r="I109" s="11" t="s">
        <v>908</v>
      </c>
      <c r="J109" s="11" t="s">
        <v>114</v>
      </c>
      <c r="K109" s="11" t="s">
        <v>135</v>
      </c>
      <c r="L109" s="11" t="s">
        <v>911</v>
      </c>
      <c r="M109" s="11" t="s">
        <v>45</v>
      </c>
      <c r="N109" s="11" t="s">
        <v>39</v>
      </c>
      <c r="O109" s="11" t="s">
        <v>62</v>
      </c>
      <c r="P109" s="22"/>
      <c r="Q109" s="11" t="s">
        <v>844</v>
      </c>
      <c r="R109" s="11" t="s">
        <v>845</v>
      </c>
      <c r="S109" s="11">
        <f t="shared" si="1"/>
        <v>1</v>
      </c>
      <c r="T109" s="11"/>
      <c r="U109" s="11" t="s">
        <v>62</v>
      </c>
      <c r="V109" s="11" t="s">
        <v>46</v>
      </c>
      <c r="W109" s="11" t="s">
        <v>62</v>
      </c>
      <c r="X109" s="11" t="s">
        <v>62</v>
      </c>
      <c r="Y109" s="11"/>
      <c r="Z109" s="11"/>
      <c r="AA109" s="11"/>
      <c r="AB109" s="11"/>
      <c r="AC109" s="11"/>
      <c r="AD109" s="11"/>
      <c r="AE109" s="11"/>
      <c r="AF109" s="11" t="s">
        <v>846</v>
      </c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</row>
    <row r="110" spans="1:43" x14ac:dyDescent="0.25">
      <c r="A110" s="11" t="s">
        <v>1708</v>
      </c>
      <c r="B110" s="12">
        <v>27</v>
      </c>
      <c r="C110" s="11" t="s">
        <v>1709</v>
      </c>
      <c r="D110" s="11" t="s">
        <v>92</v>
      </c>
      <c r="E110" s="11" t="s">
        <v>40</v>
      </c>
      <c r="F110" s="11"/>
      <c r="G110" s="11"/>
      <c r="H110" s="11" t="s">
        <v>41</v>
      </c>
      <c r="I110" s="11" t="s">
        <v>1347</v>
      </c>
      <c r="J110" s="11" t="s">
        <v>51</v>
      </c>
      <c r="K110" s="11" t="s">
        <v>135</v>
      </c>
      <c r="L110" s="11" t="s">
        <v>733</v>
      </c>
      <c r="M110" s="11" t="s">
        <v>45</v>
      </c>
      <c r="N110" s="11" t="s">
        <v>58</v>
      </c>
      <c r="O110" s="11" t="s">
        <v>62</v>
      </c>
      <c r="P110" s="22"/>
      <c r="Q110" s="11"/>
      <c r="R110" s="11" t="s">
        <v>845</v>
      </c>
      <c r="S110" s="11">
        <f t="shared" si="1"/>
        <v>0</v>
      </c>
      <c r="T110" s="11"/>
      <c r="U110" s="11" t="s">
        <v>62</v>
      </c>
      <c r="V110" s="11" t="s">
        <v>62</v>
      </c>
      <c r="W110" s="11" t="s">
        <v>62</v>
      </c>
      <c r="X110" s="11" t="s">
        <v>62</v>
      </c>
      <c r="Y110" s="11"/>
      <c r="Z110" s="11"/>
      <c r="AA110" s="11"/>
      <c r="AB110" s="11"/>
      <c r="AC110" s="11"/>
      <c r="AD110" s="11"/>
      <c r="AE110" s="11"/>
      <c r="AF110" s="11" t="s">
        <v>846</v>
      </c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</row>
    <row r="111" spans="1:43" x14ac:dyDescent="0.25">
      <c r="A111" s="11" t="s">
        <v>1710</v>
      </c>
      <c r="B111" s="12">
        <v>27</v>
      </c>
      <c r="C111" s="11" t="s">
        <v>1711</v>
      </c>
      <c r="D111" s="11" t="s">
        <v>54</v>
      </c>
      <c r="E111" s="11" t="s">
        <v>40</v>
      </c>
      <c r="F111" s="11"/>
      <c r="G111" s="11"/>
      <c r="H111" s="11" t="s">
        <v>41</v>
      </c>
      <c r="I111" s="11" t="s">
        <v>237</v>
      </c>
      <c r="J111" s="11" t="s">
        <v>51</v>
      </c>
      <c r="K111" s="11" t="s">
        <v>135</v>
      </c>
      <c r="L111" s="11" t="s">
        <v>423</v>
      </c>
      <c r="M111" s="11" t="s">
        <v>45</v>
      </c>
      <c r="N111" s="11" t="s">
        <v>58</v>
      </c>
      <c r="O111" s="11" t="s">
        <v>46</v>
      </c>
      <c r="P111" s="22" t="s">
        <v>1712</v>
      </c>
      <c r="Q111" s="11"/>
      <c r="R111" s="11" t="s">
        <v>47</v>
      </c>
      <c r="S111" s="11">
        <f t="shared" si="1"/>
        <v>0</v>
      </c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</row>
    <row r="112" spans="1:43" x14ac:dyDescent="0.25">
      <c r="A112" s="11" t="s">
        <v>1713</v>
      </c>
      <c r="B112" s="12">
        <v>19</v>
      </c>
      <c r="C112" s="11" t="s">
        <v>1714</v>
      </c>
      <c r="D112" s="11" t="s">
        <v>48</v>
      </c>
      <c r="E112" s="11" t="s">
        <v>40</v>
      </c>
      <c r="F112" s="11"/>
      <c r="G112" s="11"/>
      <c r="H112" s="11" t="s">
        <v>41</v>
      </c>
      <c r="I112" s="11" t="s">
        <v>79</v>
      </c>
      <c r="J112" s="11" t="s">
        <v>43</v>
      </c>
      <c r="K112" s="11" t="s">
        <v>135</v>
      </c>
      <c r="L112" s="11" t="s">
        <v>271</v>
      </c>
      <c r="M112" s="11" t="s">
        <v>45</v>
      </c>
      <c r="N112" s="11" t="s">
        <v>39</v>
      </c>
      <c r="O112" s="11" t="s">
        <v>62</v>
      </c>
      <c r="P112" s="22"/>
      <c r="Q112" s="11"/>
      <c r="R112" s="11" t="s">
        <v>47</v>
      </c>
      <c r="S112" s="11">
        <f t="shared" si="1"/>
        <v>0</v>
      </c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</row>
    <row r="113" spans="1:43" x14ac:dyDescent="0.25">
      <c r="A113" s="11" t="s">
        <v>1715</v>
      </c>
      <c r="B113" s="12">
        <v>38</v>
      </c>
      <c r="C113" s="11" t="s">
        <v>1716</v>
      </c>
      <c r="D113" s="11" t="s">
        <v>39</v>
      </c>
      <c r="E113" s="11" t="s">
        <v>40</v>
      </c>
      <c r="F113" s="11"/>
      <c r="G113" s="11"/>
      <c r="H113" s="11" t="s">
        <v>41</v>
      </c>
      <c r="I113" s="11" t="s">
        <v>126</v>
      </c>
      <c r="J113" s="11" t="s">
        <v>51</v>
      </c>
      <c r="K113" s="11" t="s">
        <v>135</v>
      </c>
      <c r="L113" s="11" t="s">
        <v>184</v>
      </c>
      <c r="M113" s="11" t="s">
        <v>45</v>
      </c>
      <c r="N113" s="11" t="s">
        <v>84</v>
      </c>
      <c r="O113" s="11" t="s">
        <v>46</v>
      </c>
      <c r="P113" s="22" t="s">
        <v>1665</v>
      </c>
      <c r="Q113" s="11" t="s">
        <v>109</v>
      </c>
      <c r="R113" s="11" t="s">
        <v>47</v>
      </c>
      <c r="S113" s="11">
        <f t="shared" si="1"/>
        <v>0</v>
      </c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</row>
    <row r="114" spans="1:43" x14ac:dyDescent="0.25">
      <c r="A114" s="11" t="s">
        <v>1717</v>
      </c>
      <c r="B114" s="12">
        <v>28</v>
      </c>
      <c r="C114" s="11" t="s">
        <v>1718</v>
      </c>
      <c r="D114" s="11" t="s">
        <v>39</v>
      </c>
      <c r="E114" s="11" t="s">
        <v>40</v>
      </c>
      <c r="F114" s="11"/>
      <c r="G114" s="11"/>
      <c r="H114" s="11" t="s">
        <v>41</v>
      </c>
      <c r="I114" s="11" t="s">
        <v>642</v>
      </c>
      <c r="J114" s="11" t="s">
        <v>51</v>
      </c>
      <c r="K114" s="11" t="s">
        <v>135</v>
      </c>
      <c r="L114" s="11" t="s">
        <v>217</v>
      </c>
      <c r="M114" s="11" t="s">
        <v>45</v>
      </c>
      <c r="N114" s="11" t="s">
        <v>58</v>
      </c>
      <c r="O114" s="11" t="s">
        <v>46</v>
      </c>
      <c r="P114" s="22" t="s">
        <v>1719</v>
      </c>
      <c r="Q114" s="11" t="s">
        <v>65</v>
      </c>
      <c r="R114" s="11" t="s">
        <v>47</v>
      </c>
      <c r="S114" s="11">
        <f t="shared" si="1"/>
        <v>0</v>
      </c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</row>
    <row r="115" spans="1:43" x14ac:dyDescent="0.25">
      <c r="A115" s="11" t="s">
        <v>1720</v>
      </c>
      <c r="B115" s="12">
        <v>19</v>
      </c>
      <c r="C115" s="11" t="s">
        <v>1721</v>
      </c>
      <c r="D115" s="11" t="s">
        <v>54</v>
      </c>
      <c r="E115" s="11" t="s">
        <v>40</v>
      </c>
      <c r="F115" s="11"/>
      <c r="G115" s="11"/>
      <c r="H115" s="11" t="s">
        <v>41</v>
      </c>
      <c r="I115" s="11" t="s">
        <v>237</v>
      </c>
      <c r="J115" s="11" t="s">
        <v>51</v>
      </c>
      <c r="K115" s="11" t="s">
        <v>135</v>
      </c>
      <c r="L115" s="11" t="s">
        <v>64</v>
      </c>
      <c r="M115" s="11" t="s">
        <v>45</v>
      </c>
      <c r="N115" s="11" t="s">
        <v>39</v>
      </c>
      <c r="O115" s="11" t="s">
        <v>62</v>
      </c>
      <c r="P115" s="22"/>
      <c r="Q115" s="11" t="s">
        <v>65</v>
      </c>
      <c r="R115" s="11" t="s">
        <v>47</v>
      </c>
      <c r="S115" s="11">
        <f t="shared" si="1"/>
        <v>0</v>
      </c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</row>
    <row r="116" spans="1:43" x14ac:dyDescent="0.25">
      <c r="A116" s="11" t="s">
        <v>1722</v>
      </c>
      <c r="B116" s="12">
        <v>23</v>
      </c>
      <c r="C116" s="11" t="s">
        <v>1723</v>
      </c>
      <c r="D116" s="11" t="s">
        <v>48</v>
      </c>
      <c r="E116" s="11" t="s">
        <v>55</v>
      </c>
      <c r="F116" s="11"/>
      <c r="G116" s="11"/>
      <c r="H116" s="11" t="s">
        <v>41</v>
      </c>
      <c r="I116" s="11" t="s">
        <v>79</v>
      </c>
      <c r="J116" s="11" t="s">
        <v>60</v>
      </c>
      <c r="K116" s="11" t="s">
        <v>135</v>
      </c>
      <c r="L116" s="11" t="s">
        <v>1155</v>
      </c>
      <c r="M116" s="11" t="s">
        <v>45</v>
      </c>
      <c r="N116" s="11" t="s">
        <v>84</v>
      </c>
      <c r="O116" s="11" t="s">
        <v>62</v>
      </c>
      <c r="P116" s="22"/>
      <c r="Q116" s="11"/>
      <c r="R116" s="11" t="s">
        <v>845</v>
      </c>
      <c r="S116" s="11">
        <f t="shared" si="1"/>
        <v>1</v>
      </c>
      <c r="T116" s="11"/>
      <c r="U116" s="11" t="s">
        <v>62</v>
      </c>
      <c r="V116" s="11" t="s">
        <v>62</v>
      </c>
      <c r="W116" s="11" t="s">
        <v>46</v>
      </c>
      <c r="X116" s="11" t="s">
        <v>62</v>
      </c>
      <c r="Y116" s="11"/>
      <c r="Z116" s="11" t="s">
        <v>62</v>
      </c>
      <c r="AA116" s="11" t="s">
        <v>62</v>
      </c>
      <c r="AB116" s="11" t="s">
        <v>62</v>
      </c>
      <c r="AC116" s="11" t="s">
        <v>62</v>
      </c>
      <c r="AD116" s="11" t="s">
        <v>62</v>
      </c>
      <c r="AE116" s="11"/>
      <c r="AF116" s="11" t="s">
        <v>846</v>
      </c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</row>
    <row r="117" spans="1:43" x14ac:dyDescent="0.25">
      <c r="A117" s="11" t="s">
        <v>1724</v>
      </c>
      <c r="B117" s="12">
        <v>31</v>
      </c>
      <c r="C117" s="11" t="s">
        <v>1725</v>
      </c>
      <c r="D117" s="11" t="s">
        <v>54</v>
      </c>
      <c r="E117" s="11" t="s">
        <v>40</v>
      </c>
      <c r="F117" s="11"/>
      <c r="G117" s="11"/>
      <c r="H117" s="11" t="s">
        <v>41</v>
      </c>
      <c r="I117" s="11" t="s">
        <v>98</v>
      </c>
      <c r="J117" s="11" t="s">
        <v>121</v>
      </c>
      <c r="K117" s="11" t="s">
        <v>135</v>
      </c>
      <c r="L117" s="11" t="s">
        <v>529</v>
      </c>
      <c r="M117" s="11" t="s">
        <v>45</v>
      </c>
      <c r="N117" s="11" t="s">
        <v>58</v>
      </c>
      <c r="O117" s="11" t="s">
        <v>46</v>
      </c>
      <c r="P117" s="22" t="s">
        <v>1488</v>
      </c>
      <c r="Q117" s="11" t="s">
        <v>626</v>
      </c>
      <c r="R117" s="11" t="s">
        <v>47</v>
      </c>
      <c r="S117" s="11">
        <f t="shared" si="1"/>
        <v>0</v>
      </c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</row>
    <row r="118" spans="1:43" x14ac:dyDescent="0.25">
      <c r="A118" s="11" t="s">
        <v>1726</v>
      </c>
      <c r="B118" s="12">
        <v>24</v>
      </c>
      <c r="C118" s="11" t="s">
        <v>1727</v>
      </c>
      <c r="D118" s="11" t="s">
        <v>54</v>
      </c>
      <c r="E118" s="11" t="s">
        <v>40</v>
      </c>
      <c r="F118" s="11"/>
      <c r="G118" s="11"/>
      <c r="H118" s="11" t="s">
        <v>41</v>
      </c>
      <c r="I118" s="11" t="s">
        <v>1218</v>
      </c>
      <c r="J118" s="11" t="s">
        <v>60</v>
      </c>
      <c r="K118" s="11" t="s">
        <v>135</v>
      </c>
      <c r="L118" s="11" t="s">
        <v>740</v>
      </c>
      <c r="M118" s="11" t="s">
        <v>45</v>
      </c>
      <c r="N118" s="11" t="s">
        <v>39</v>
      </c>
      <c r="O118" s="11" t="s">
        <v>46</v>
      </c>
      <c r="P118" s="22" t="s">
        <v>1728</v>
      </c>
      <c r="Q118" s="11" t="s">
        <v>619</v>
      </c>
      <c r="R118" s="11" t="s">
        <v>845</v>
      </c>
      <c r="S118" s="11">
        <f t="shared" si="1"/>
        <v>2</v>
      </c>
      <c r="T118" s="11"/>
      <c r="U118" s="11" t="s">
        <v>46</v>
      </c>
      <c r="V118" s="11"/>
      <c r="W118" s="11"/>
      <c r="X118" s="11" t="s">
        <v>46</v>
      </c>
      <c r="Y118" s="11"/>
      <c r="Z118" s="11"/>
      <c r="AA118" s="11"/>
      <c r="AB118" s="11"/>
      <c r="AC118" s="11"/>
      <c r="AD118" s="11"/>
      <c r="AE118" s="11"/>
      <c r="AF118" s="11" t="s">
        <v>846</v>
      </c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</row>
    <row r="119" spans="1:43" x14ac:dyDescent="0.25">
      <c r="A119" s="11" t="s">
        <v>1729</v>
      </c>
      <c r="B119" s="12">
        <v>49</v>
      </c>
      <c r="C119" s="11" t="s">
        <v>1730</v>
      </c>
      <c r="D119" s="11" t="s">
        <v>54</v>
      </c>
      <c r="E119" s="11" t="s">
        <v>40</v>
      </c>
      <c r="F119" s="11"/>
      <c r="G119" s="11"/>
      <c r="H119" s="11" t="s">
        <v>49</v>
      </c>
      <c r="I119" s="11" t="s">
        <v>404</v>
      </c>
      <c r="J119" s="11" t="s">
        <v>51</v>
      </c>
      <c r="K119" s="11" t="s">
        <v>135</v>
      </c>
      <c r="L119" s="11" t="s">
        <v>405</v>
      </c>
      <c r="M119" s="11" t="s">
        <v>45</v>
      </c>
      <c r="N119" s="11" t="s">
        <v>58</v>
      </c>
      <c r="O119" s="11" t="s">
        <v>46</v>
      </c>
      <c r="P119" s="22" t="s">
        <v>1731</v>
      </c>
      <c r="Q119" s="11"/>
      <c r="R119" s="11" t="s">
        <v>47</v>
      </c>
      <c r="S119" s="11">
        <f t="shared" si="1"/>
        <v>0</v>
      </c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</row>
    <row r="120" spans="1:43" x14ac:dyDescent="0.25">
      <c r="A120" s="11" t="s">
        <v>1732</v>
      </c>
      <c r="B120" s="12">
        <v>27</v>
      </c>
      <c r="C120" s="11" t="s">
        <v>1733</v>
      </c>
      <c r="D120" s="11" t="s">
        <v>48</v>
      </c>
      <c r="E120" s="11" t="s">
        <v>55</v>
      </c>
      <c r="F120" s="11"/>
      <c r="G120" s="11"/>
      <c r="H120" s="11" t="s">
        <v>49</v>
      </c>
      <c r="I120" s="11" t="s">
        <v>250</v>
      </c>
      <c r="J120" s="11" t="s">
        <v>43</v>
      </c>
      <c r="K120" s="11" t="s">
        <v>135</v>
      </c>
      <c r="L120" s="11" t="s">
        <v>1202</v>
      </c>
      <c r="M120" s="11" t="s">
        <v>45</v>
      </c>
      <c r="N120" s="11" t="s">
        <v>84</v>
      </c>
      <c r="O120" s="11" t="s">
        <v>46</v>
      </c>
      <c r="P120" s="22" t="s">
        <v>1734</v>
      </c>
      <c r="Q120" s="11"/>
      <c r="R120" s="11" t="s">
        <v>845</v>
      </c>
      <c r="S120" s="11">
        <f t="shared" si="1"/>
        <v>1</v>
      </c>
      <c r="T120" s="11"/>
      <c r="U120" s="11" t="s">
        <v>46</v>
      </c>
      <c r="V120" s="11" t="s">
        <v>62</v>
      </c>
      <c r="W120" s="11" t="s">
        <v>62</v>
      </c>
      <c r="X120" s="11" t="s">
        <v>62</v>
      </c>
      <c r="Y120" s="11" t="s">
        <v>1532</v>
      </c>
      <c r="Z120" s="11" t="s">
        <v>62</v>
      </c>
      <c r="AA120" s="11" t="s">
        <v>62</v>
      </c>
      <c r="AB120" s="11" t="s">
        <v>62</v>
      </c>
      <c r="AC120" s="11" t="s">
        <v>62</v>
      </c>
      <c r="AD120" s="11" t="s">
        <v>62</v>
      </c>
      <c r="AE120" s="11"/>
      <c r="AF120" s="11" t="s">
        <v>846</v>
      </c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</row>
    <row r="121" spans="1:43" x14ac:dyDescent="0.25">
      <c r="A121" s="11" t="s">
        <v>1735</v>
      </c>
      <c r="B121" s="12">
        <v>38</v>
      </c>
      <c r="C121" s="11" t="s">
        <v>1736</v>
      </c>
      <c r="D121" s="11" t="s">
        <v>48</v>
      </c>
      <c r="E121" s="11" t="s">
        <v>40</v>
      </c>
      <c r="F121" s="11"/>
      <c r="G121" s="11"/>
      <c r="H121" s="11" t="s">
        <v>41</v>
      </c>
      <c r="I121" s="11" t="s">
        <v>144</v>
      </c>
      <c r="J121" s="11" t="s">
        <v>114</v>
      </c>
      <c r="K121" s="11" t="s">
        <v>135</v>
      </c>
      <c r="L121" s="11" t="s">
        <v>340</v>
      </c>
      <c r="M121" s="11" t="s">
        <v>45</v>
      </c>
      <c r="N121" s="11" t="s">
        <v>84</v>
      </c>
      <c r="O121" s="11" t="s">
        <v>62</v>
      </c>
      <c r="P121" s="22"/>
      <c r="Q121" s="11" t="s">
        <v>775</v>
      </c>
      <c r="R121" s="11" t="s">
        <v>845</v>
      </c>
      <c r="S121" s="11">
        <f t="shared" si="1"/>
        <v>1</v>
      </c>
      <c r="T121" s="11"/>
      <c r="U121" s="11"/>
      <c r="V121" s="11" t="s">
        <v>46</v>
      </c>
      <c r="W121" s="11"/>
      <c r="X121" s="11"/>
      <c r="Y121" s="11"/>
      <c r="Z121" s="11"/>
      <c r="AA121" s="11"/>
      <c r="AB121" s="11"/>
      <c r="AC121" s="11"/>
      <c r="AD121" s="11"/>
      <c r="AE121" s="11"/>
      <c r="AF121" s="11" t="s">
        <v>846</v>
      </c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</row>
    <row r="122" spans="1:43" x14ac:dyDescent="0.25">
      <c r="A122" s="11" t="s">
        <v>1737</v>
      </c>
      <c r="B122" s="12">
        <v>25</v>
      </c>
      <c r="C122" s="11" t="s">
        <v>1738</v>
      </c>
      <c r="D122" s="11" t="s">
        <v>48</v>
      </c>
      <c r="E122" s="11" t="s">
        <v>40</v>
      </c>
      <c r="F122" s="11"/>
      <c r="G122" s="11"/>
      <c r="H122" s="11" t="s">
        <v>41</v>
      </c>
      <c r="I122" s="11" t="s">
        <v>466</v>
      </c>
      <c r="J122" s="11" t="s">
        <v>121</v>
      </c>
      <c r="K122" s="11" t="s">
        <v>135</v>
      </c>
      <c r="L122" s="11" t="s">
        <v>288</v>
      </c>
      <c r="M122" s="11" t="s">
        <v>45</v>
      </c>
      <c r="N122" s="11" t="s">
        <v>58</v>
      </c>
      <c r="O122" s="11" t="s">
        <v>62</v>
      </c>
      <c r="P122" s="22"/>
      <c r="Q122" s="11"/>
      <c r="R122" s="11" t="s">
        <v>47</v>
      </c>
      <c r="S122" s="11">
        <f t="shared" si="1"/>
        <v>0</v>
      </c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</row>
    <row r="123" spans="1:43" x14ac:dyDescent="0.25">
      <c r="A123" s="11" t="s">
        <v>1739</v>
      </c>
      <c r="B123" s="12">
        <v>30</v>
      </c>
      <c r="C123" s="11" t="s">
        <v>1740</v>
      </c>
      <c r="D123" s="11" t="s">
        <v>54</v>
      </c>
      <c r="E123" s="11" t="s">
        <v>40</v>
      </c>
      <c r="F123" s="11"/>
      <c r="G123" s="11"/>
      <c r="H123" s="11" t="s">
        <v>41</v>
      </c>
      <c r="I123" s="11" t="s">
        <v>305</v>
      </c>
      <c r="J123" s="11" t="s">
        <v>118</v>
      </c>
      <c r="K123" s="11"/>
      <c r="L123" s="11" t="s">
        <v>258</v>
      </c>
      <c r="M123" s="11" t="s">
        <v>45</v>
      </c>
      <c r="N123" s="11" t="s">
        <v>58</v>
      </c>
      <c r="O123" s="11" t="s">
        <v>46</v>
      </c>
      <c r="P123" s="22" t="s">
        <v>1460</v>
      </c>
      <c r="Q123" s="11"/>
      <c r="R123" s="11" t="s">
        <v>47</v>
      </c>
      <c r="S123" s="11">
        <f t="shared" si="1"/>
        <v>0</v>
      </c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</row>
    <row r="124" spans="1:43" x14ac:dyDescent="0.25">
      <c r="A124" s="11" t="s">
        <v>1741</v>
      </c>
      <c r="B124" s="12">
        <v>26</v>
      </c>
      <c r="C124" s="11" t="s">
        <v>1742</v>
      </c>
      <c r="D124" s="11" t="s">
        <v>54</v>
      </c>
      <c r="E124" s="11" t="s">
        <v>40</v>
      </c>
      <c r="F124" s="11"/>
      <c r="G124" s="11"/>
      <c r="H124" s="11" t="s">
        <v>41</v>
      </c>
      <c r="I124" s="11" t="s">
        <v>467</v>
      </c>
      <c r="J124" s="11" t="s">
        <v>51</v>
      </c>
      <c r="K124" s="11" t="s">
        <v>135</v>
      </c>
      <c r="L124" s="11" t="s">
        <v>64</v>
      </c>
      <c r="M124" s="11" t="s">
        <v>45</v>
      </c>
      <c r="N124" s="11" t="s">
        <v>58</v>
      </c>
      <c r="O124" s="11" t="s">
        <v>62</v>
      </c>
      <c r="P124" s="22"/>
      <c r="Q124" s="11"/>
      <c r="R124" s="11" t="s">
        <v>47</v>
      </c>
      <c r="S124" s="11">
        <f t="shared" si="1"/>
        <v>0</v>
      </c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</row>
    <row r="125" spans="1:43" x14ac:dyDescent="0.25">
      <c r="A125" s="11" t="s">
        <v>1743</v>
      </c>
      <c r="B125" s="12">
        <v>36</v>
      </c>
      <c r="C125" s="11" t="s">
        <v>1744</v>
      </c>
      <c r="D125" s="11" t="s">
        <v>48</v>
      </c>
      <c r="E125" s="11" t="s">
        <v>40</v>
      </c>
      <c r="F125" s="11"/>
      <c r="G125" s="11"/>
      <c r="H125" s="11" t="s">
        <v>41</v>
      </c>
      <c r="I125" s="11" t="s">
        <v>336</v>
      </c>
      <c r="J125" s="11" t="s">
        <v>51</v>
      </c>
      <c r="K125" s="11" t="s">
        <v>135</v>
      </c>
      <c r="L125" s="11" t="s">
        <v>337</v>
      </c>
      <c r="M125" s="11" t="s">
        <v>45</v>
      </c>
      <c r="N125" s="11" t="s">
        <v>58</v>
      </c>
      <c r="O125" s="11" t="s">
        <v>46</v>
      </c>
      <c r="P125" s="22" t="s">
        <v>1745</v>
      </c>
      <c r="Q125" s="11"/>
      <c r="R125" s="11" t="s">
        <v>47</v>
      </c>
      <c r="S125" s="11">
        <f t="shared" si="1"/>
        <v>0</v>
      </c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</row>
    <row r="126" spans="1:43" x14ac:dyDescent="0.25">
      <c r="A126" s="11" t="s">
        <v>1746</v>
      </c>
      <c r="B126" s="12">
        <v>20</v>
      </c>
      <c r="C126" s="11" t="s">
        <v>1747</v>
      </c>
      <c r="D126" s="11" t="s">
        <v>54</v>
      </c>
      <c r="E126" s="11" t="s">
        <v>40</v>
      </c>
      <c r="F126" s="11"/>
      <c r="G126" s="11"/>
      <c r="H126" s="11" t="s">
        <v>41</v>
      </c>
      <c r="I126" s="11" t="s">
        <v>71</v>
      </c>
      <c r="J126" s="11" t="s">
        <v>43</v>
      </c>
      <c r="K126" s="11" t="s">
        <v>135</v>
      </c>
      <c r="L126" s="11" t="s">
        <v>104</v>
      </c>
      <c r="M126" s="11" t="s">
        <v>45</v>
      </c>
      <c r="N126" s="11" t="s">
        <v>58</v>
      </c>
      <c r="O126" s="11" t="s">
        <v>62</v>
      </c>
      <c r="P126" s="22"/>
      <c r="Q126" s="11" t="s">
        <v>1507</v>
      </c>
      <c r="R126" s="11" t="s">
        <v>47</v>
      </c>
      <c r="S126" s="11">
        <f t="shared" si="1"/>
        <v>0</v>
      </c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</row>
    <row r="127" spans="1:43" x14ac:dyDescent="0.25">
      <c r="A127" s="11" t="s">
        <v>1748</v>
      </c>
      <c r="B127" s="12">
        <v>26</v>
      </c>
      <c r="C127" s="11" t="s">
        <v>1749</v>
      </c>
      <c r="D127" s="11" t="s">
        <v>39</v>
      </c>
      <c r="E127" s="11" t="s">
        <v>40</v>
      </c>
      <c r="F127" s="11"/>
      <c r="G127" s="11"/>
      <c r="H127" s="11" t="s">
        <v>49</v>
      </c>
      <c r="I127" s="11" t="s">
        <v>276</v>
      </c>
      <c r="J127" s="11" t="s">
        <v>51</v>
      </c>
      <c r="K127" s="11" t="s">
        <v>135</v>
      </c>
      <c r="L127" s="11" t="s">
        <v>927</v>
      </c>
      <c r="M127" s="11" t="s">
        <v>45</v>
      </c>
      <c r="N127" s="11" t="s">
        <v>229</v>
      </c>
      <c r="O127" s="11" t="s">
        <v>62</v>
      </c>
      <c r="P127" s="22"/>
      <c r="Q127" s="11" t="s">
        <v>1750</v>
      </c>
      <c r="R127" s="11" t="s">
        <v>47</v>
      </c>
      <c r="S127" s="11">
        <f t="shared" si="1"/>
        <v>0</v>
      </c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</row>
    <row r="128" spans="1:43" x14ac:dyDescent="0.25">
      <c r="A128" s="11" t="s">
        <v>1751</v>
      </c>
      <c r="B128" s="12">
        <v>30</v>
      </c>
      <c r="C128" s="11" t="s">
        <v>1752</v>
      </c>
      <c r="D128" s="11" t="s">
        <v>269</v>
      </c>
      <c r="E128" s="11" t="s">
        <v>40</v>
      </c>
      <c r="F128" s="11"/>
      <c r="G128" s="11"/>
      <c r="H128" s="11" t="s">
        <v>41</v>
      </c>
      <c r="I128" s="11" t="s">
        <v>134</v>
      </c>
      <c r="J128" s="11" t="s">
        <v>51</v>
      </c>
      <c r="K128" s="11" t="s">
        <v>135</v>
      </c>
      <c r="L128" s="11" t="s">
        <v>104</v>
      </c>
      <c r="M128" s="11" t="s">
        <v>45</v>
      </c>
      <c r="N128" s="11" t="s">
        <v>124</v>
      </c>
      <c r="O128" s="11" t="s">
        <v>62</v>
      </c>
      <c r="P128" s="22"/>
      <c r="Q128" s="11" t="s">
        <v>132</v>
      </c>
      <c r="R128" s="11" t="s">
        <v>47</v>
      </c>
      <c r="S128" s="11">
        <f t="shared" si="1"/>
        <v>0</v>
      </c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</row>
    <row r="129" spans="1:43" x14ac:dyDescent="0.25">
      <c r="A129" s="11" t="s">
        <v>1753</v>
      </c>
      <c r="B129" s="12">
        <v>34</v>
      </c>
      <c r="C129" s="11" t="s">
        <v>1754</v>
      </c>
      <c r="D129" s="11" t="s">
        <v>54</v>
      </c>
      <c r="E129" s="11" t="s">
        <v>40</v>
      </c>
      <c r="F129" s="11"/>
      <c r="G129" s="11"/>
      <c r="H129" s="11" t="s">
        <v>41</v>
      </c>
      <c r="I129" s="11" t="s">
        <v>954</v>
      </c>
      <c r="J129" s="11" t="s">
        <v>60</v>
      </c>
      <c r="K129" s="11" t="s">
        <v>135</v>
      </c>
      <c r="L129" s="11" t="s">
        <v>191</v>
      </c>
      <c r="M129" s="11" t="s">
        <v>45</v>
      </c>
      <c r="N129" s="11" t="s">
        <v>39</v>
      </c>
      <c r="O129" s="11" t="s">
        <v>46</v>
      </c>
      <c r="P129" s="22" t="s">
        <v>1665</v>
      </c>
      <c r="Q129" s="11" t="s">
        <v>1750</v>
      </c>
      <c r="R129" s="11" t="s">
        <v>47</v>
      </c>
      <c r="S129" s="11">
        <f t="shared" si="1"/>
        <v>0</v>
      </c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</row>
    <row r="130" spans="1:43" x14ac:dyDescent="0.25">
      <c r="A130" s="11" t="s">
        <v>1755</v>
      </c>
      <c r="B130" s="12">
        <v>34</v>
      </c>
      <c r="C130" s="11" t="s">
        <v>1756</v>
      </c>
      <c r="D130" s="11" t="s">
        <v>92</v>
      </c>
      <c r="E130" s="11" t="s">
        <v>55</v>
      </c>
      <c r="F130" s="12">
        <v>170</v>
      </c>
      <c r="G130" s="12">
        <v>68</v>
      </c>
      <c r="H130" s="11" t="s">
        <v>41</v>
      </c>
      <c r="I130" s="11" t="s">
        <v>899</v>
      </c>
      <c r="J130" s="11" t="s">
        <v>60</v>
      </c>
      <c r="K130" s="11" t="s">
        <v>135</v>
      </c>
      <c r="L130" s="11" t="s">
        <v>900</v>
      </c>
      <c r="M130" s="11" t="s">
        <v>45</v>
      </c>
      <c r="N130" s="11" t="s">
        <v>58</v>
      </c>
      <c r="O130" s="11" t="s">
        <v>62</v>
      </c>
      <c r="P130" s="22"/>
      <c r="Q130" s="11"/>
      <c r="R130" s="11" t="s">
        <v>898</v>
      </c>
      <c r="S130" s="11">
        <f t="shared" si="1"/>
        <v>3</v>
      </c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 t="s">
        <v>62</v>
      </c>
      <c r="AH130" s="11" t="s">
        <v>62</v>
      </c>
      <c r="AI130" s="11" t="s">
        <v>62</v>
      </c>
      <c r="AJ130" s="11" t="s">
        <v>62</v>
      </c>
      <c r="AK130" s="11" t="s">
        <v>62</v>
      </c>
      <c r="AL130" s="11" t="s">
        <v>62</v>
      </c>
      <c r="AM130" s="11" t="s">
        <v>62</v>
      </c>
      <c r="AN130" s="11" t="s">
        <v>46</v>
      </c>
      <c r="AO130" s="11" t="s">
        <v>46</v>
      </c>
      <c r="AP130" s="11" t="s">
        <v>46</v>
      </c>
      <c r="AQ130" s="11"/>
    </row>
    <row r="131" spans="1:43" x14ac:dyDescent="0.25">
      <c r="A131" s="11" t="s">
        <v>1757</v>
      </c>
      <c r="B131" s="12">
        <v>36</v>
      </c>
      <c r="C131" s="11" t="s">
        <v>1758</v>
      </c>
      <c r="D131" s="11" t="s">
        <v>48</v>
      </c>
      <c r="E131" s="11" t="s">
        <v>40</v>
      </c>
      <c r="F131" s="11"/>
      <c r="G131" s="11"/>
      <c r="H131" s="11" t="s">
        <v>41</v>
      </c>
      <c r="I131" s="11" t="s">
        <v>56</v>
      </c>
      <c r="J131" s="11" t="s">
        <v>51</v>
      </c>
      <c r="K131" s="11" t="s">
        <v>135</v>
      </c>
      <c r="L131" s="11" t="s">
        <v>729</v>
      </c>
      <c r="M131" s="11" t="s">
        <v>45</v>
      </c>
      <c r="N131" s="11" t="s">
        <v>84</v>
      </c>
      <c r="O131" s="11" t="s">
        <v>46</v>
      </c>
      <c r="P131" s="22" t="s">
        <v>1759</v>
      </c>
      <c r="Q131" s="11" t="s">
        <v>613</v>
      </c>
      <c r="R131" s="11" t="s">
        <v>47</v>
      </c>
      <c r="S131" s="11">
        <f t="shared" si="1"/>
        <v>0</v>
      </c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</row>
    <row r="132" spans="1:43" x14ac:dyDescent="0.25">
      <c r="A132" s="11" t="s">
        <v>1760</v>
      </c>
      <c r="B132" s="12">
        <v>24</v>
      </c>
      <c r="C132" s="11" t="s">
        <v>1761</v>
      </c>
      <c r="D132" s="11" t="s">
        <v>48</v>
      </c>
      <c r="E132" s="11" t="s">
        <v>40</v>
      </c>
      <c r="F132" s="11"/>
      <c r="G132" s="11"/>
      <c r="H132" s="11" t="s">
        <v>41</v>
      </c>
      <c r="I132" s="11" t="s">
        <v>79</v>
      </c>
      <c r="J132" s="11" t="s">
        <v>51</v>
      </c>
      <c r="K132" s="11" t="s">
        <v>135</v>
      </c>
      <c r="L132" s="11" t="s">
        <v>165</v>
      </c>
      <c r="M132" s="11" t="s">
        <v>45</v>
      </c>
      <c r="N132" s="11" t="s">
        <v>58</v>
      </c>
      <c r="O132" s="11" t="s">
        <v>46</v>
      </c>
      <c r="P132" s="22" t="s">
        <v>1762</v>
      </c>
      <c r="Q132" s="11" t="s">
        <v>151</v>
      </c>
      <c r="R132" s="11" t="s">
        <v>47</v>
      </c>
      <c r="S132" s="11">
        <f t="shared" ref="S132:S195" si="2">COUNTIF(U132:AR132,"Oui")</f>
        <v>0</v>
      </c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</row>
    <row r="133" spans="1:43" x14ac:dyDescent="0.25">
      <c r="A133" s="11" t="s">
        <v>1763</v>
      </c>
      <c r="B133" s="12">
        <v>30</v>
      </c>
      <c r="C133" s="11" t="s">
        <v>1764</v>
      </c>
      <c r="D133" s="11" t="s">
        <v>48</v>
      </c>
      <c r="E133" s="11" t="s">
        <v>40</v>
      </c>
      <c r="F133" s="11"/>
      <c r="G133" s="11"/>
      <c r="H133" s="11" t="s">
        <v>41</v>
      </c>
      <c r="I133" s="11" t="s">
        <v>79</v>
      </c>
      <c r="J133" s="11" t="s">
        <v>51</v>
      </c>
      <c r="K133" s="11" t="s">
        <v>135</v>
      </c>
      <c r="L133" s="11" t="s">
        <v>285</v>
      </c>
      <c r="M133" s="11" t="s">
        <v>45</v>
      </c>
      <c r="N133" s="11" t="s">
        <v>58</v>
      </c>
      <c r="O133" s="11" t="s">
        <v>62</v>
      </c>
      <c r="P133" s="22"/>
      <c r="Q133" s="11" t="s">
        <v>107</v>
      </c>
      <c r="R133" s="11" t="s">
        <v>47</v>
      </c>
      <c r="S133" s="11">
        <f t="shared" si="2"/>
        <v>0</v>
      </c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</row>
    <row r="134" spans="1:43" x14ac:dyDescent="0.25">
      <c r="A134" s="11" t="s">
        <v>1765</v>
      </c>
      <c r="B134" s="12">
        <v>51</v>
      </c>
      <c r="C134" s="11" t="s">
        <v>1766</v>
      </c>
      <c r="D134" s="11" t="s">
        <v>269</v>
      </c>
      <c r="E134" s="11" t="s">
        <v>55</v>
      </c>
      <c r="F134" s="11"/>
      <c r="G134" s="11"/>
      <c r="H134" s="11" t="s">
        <v>41</v>
      </c>
      <c r="I134" s="11" t="s">
        <v>1319</v>
      </c>
      <c r="J134" s="11" t="s">
        <v>43</v>
      </c>
      <c r="K134" s="11" t="s">
        <v>135</v>
      </c>
      <c r="L134" s="11" t="s">
        <v>1320</v>
      </c>
      <c r="M134" s="11" t="s">
        <v>1227</v>
      </c>
      <c r="N134" s="11" t="s">
        <v>39</v>
      </c>
      <c r="O134" s="11" t="s">
        <v>46</v>
      </c>
      <c r="P134" s="22" t="s">
        <v>1583</v>
      </c>
      <c r="Q134" s="11" t="s">
        <v>1321</v>
      </c>
      <c r="R134" s="11" t="s">
        <v>845</v>
      </c>
      <c r="S134" s="11">
        <f t="shared" si="2"/>
        <v>2</v>
      </c>
      <c r="T134" s="11"/>
      <c r="U134" s="11" t="s">
        <v>46</v>
      </c>
      <c r="V134" s="11" t="s">
        <v>46</v>
      </c>
      <c r="W134" s="11"/>
      <c r="X134" s="11"/>
      <c r="Y134" s="11"/>
      <c r="Z134" s="11"/>
      <c r="AA134" s="11"/>
      <c r="AB134" s="11"/>
      <c r="AC134" s="11"/>
      <c r="AD134" s="11"/>
      <c r="AE134" s="11"/>
      <c r="AF134" s="11" t="s">
        <v>846</v>
      </c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</row>
    <row r="135" spans="1:43" x14ac:dyDescent="0.25">
      <c r="A135" s="11" t="s">
        <v>1767</v>
      </c>
      <c r="B135" s="12">
        <v>30</v>
      </c>
      <c r="C135" s="11" t="s">
        <v>1768</v>
      </c>
      <c r="D135" s="11" t="s">
        <v>269</v>
      </c>
      <c r="E135" s="11" t="s">
        <v>40</v>
      </c>
      <c r="F135" s="11"/>
      <c r="G135" s="11"/>
      <c r="H135" s="11" t="s">
        <v>41</v>
      </c>
      <c r="I135" s="11" t="s">
        <v>289</v>
      </c>
      <c r="J135" s="11" t="s">
        <v>51</v>
      </c>
      <c r="K135" s="11" t="s">
        <v>135</v>
      </c>
      <c r="L135" s="11" t="s">
        <v>288</v>
      </c>
      <c r="M135" s="11" t="s">
        <v>45</v>
      </c>
      <c r="N135" s="11" t="s">
        <v>58</v>
      </c>
      <c r="O135" s="11" t="s">
        <v>62</v>
      </c>
      <c r="P135" s="22"/>
      <c r="Q135" s="11"/>
      <c r="R135" s="11" t="s">
        <v>47</v>
      </c>
      <c r="S135" s="11">
        <f t="shared" si="2"/>
        <v>0</v>
      </c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</row>
    <row r="136" spans="1:43" x14ac:dyDescent="0.25">
      <c r="A136" s="11" t="s">
        <v>1769</v>
      </c>
      <c r="B136" s="12">
        <v>28</v>
      </c>
      <c r="C136" s="11" t="s">
        <v>1770</v>
      </c>
      <c r="D136" s="11" t="s">
        <v>48</v>
      </c>
      <c r="E136" s="11" t="s">
        <v>55</v>
      </c>
      <c r="F136" s="11"/>
      <c r="G136" s="11"/>
      <c r="H136" s="11" t="s">
        <v>41</v>
      </c>
      <c r="I136" s="11" t="s">
        <v>1173</v>
      </c>
      <c r="J136" s="11" t="s">
        <v>43</v>
      </c>
      <c r="K136" s="11" t="s">
        <v>135</v>
      </c>
      <c r="L136" s="11" t="s">
        <v>564</v>
      </c>
      <c r="M136" s="11" t="s">
        <v>45</v>
      </c>
      <c r="N136" s="11" t="s">
        <v>84</v>
      </c>
      <c r="O136" s="11" t="s">
        <v>46</v>
      </c>
      <c r="P136" s="22" t="s">
        <v>1771</v>
      </c>
      <c r="Q136" s="11" t="s">
        <v>820</v>
      </c>
      <c r="R136" s="11" t="s">
        <v>845</v>
      </c>
      <c r="S136" s="11">
        <f t="shared" si="2"/>
        <v>1</v>
      </c>
      <c r="T136" s="11"/>
      <c r="U136" s="11" t="s">
        <v>62</v>
      </c>
      <c r="V136" s="11" t="s">
        <v>46</v>
      </c>
      <c r="W136" s="11" t="s">
        <v>62</v>
      </c>
      <c r="X136" s="11" t="s">
        <v>62</v>
      </c>
      <c r="Y136" s="11" t="s">
        <v>1532</v>
      </c>
      <c r="Z136" s="11" t="s">
        <v>62</v>
      </c>
      <c r="AA136" s="11" t="s">
        <v>62</v>
      </c>
      <c r="AB136" s="11" t="s">
        <v>62</v>
      </c>
      <c r="AC136" s="11" t="s">
        <v>62</v>
      </c>
      <c r="AD136" s="11" t="s">
        <v>62</v>
      </c>
      <c r="AE136" s="11"/>
      <c r="AF136" s="11" t="s">
        <v>846</v>
      </c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</row>
    <row r="137" spans="1:43" x14ac:dyDescent="0.25">
      <c r="A137" s="11" t="s">
        <v>1772</v>
      </c>
      <c r="B137" s="12">
        <v>27</v>
      </c>
      <c r="C137" s="11" t="s">
        <v>1773</v>
      </c>
      <c r="D137" s="11" t="s">
        <v>54</v>
      </c>
      <c r="E137" s="11" t="s">
        <v>40</v>
      </c>
      <c r="F137" s="11"/>
      <c r="G137" s="11"/>
      <c r="H137" s="11" t="s">
        <v>41</v>
      </c>
      <c r="I137" s="11" t="s">
        <v>56</v>
      </c>
      <c r="J137" s="11" t="s">
        <v>60</v>
      </c>
      <c r="K137" s="11" t="s">
        <v>135</v>
      </c>
      <c r="L137" s="11" t="s">
        <v>133</v>
      </c>
      <c r="M137" s="11" t="s">
        <v>45</v>
      </c>
      <c r="N137" s="11" t="s">
        <v>58</v>
      </c>
      <c r="O137" s="11" t="s">
        <v>46</v>
      </c>
      <c r="P137" s="22" t="s">
        <v>1774</v>
      </c>
      <c r="Q137" s="11" t="s">
        <v>130</v>
      </c>
      <c r="R137" s="11" t="s">
        <v>47</v>
      </c>
      <c r="S137" s="11">
        <f t="shared" si="2"/>
        <v>0</v>
      </c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</row>
    <row r="138" spans="1:43" x14ac:dyDescent="0.25">
      <c r="A138" s="11" t="s">
        <v>1775</v>
      </c>
      <c r="B138" s="12">
        <v>27</v>
      </c>
      <c r="C138" s="11" t="s">
        <v>1776</v>
      </c>
      <c r="D138" s="11" t="s">
        <v>48</v>
      </c>
      <c r="E138" s="11" t="s">
        <v>55</v>
      </c>
      <c r="F138" s="11"/>
      <c r="G138" s="11"/>
      <c r="H138" s="11" t="s">
        <v>49</v>
      </c>
      <c r="I138" s="11" t="s">
        <v>79</v>
      </c>
      <c r="J138" s="11" t="s">
        <v>60</v>
      </c>
      <c r="K138" s="11" t="s">
        <v>135</v>
      </c>
      <c r="L138" s="11" t="s">
        <v>115</v>
      </c>
      <c r="M138" s="11" t="s">
        <v>45</v>
      </c>
      <c r="N138" s="11" t="s">
        <v>58</v>
      </c>
      <c r="O138" s="11" t="s">
        <v>62</v>
      </c>
      <c r="P138" s="22"/>
      <c r="Q138" s="11"/>
      <c r="R138" s="11" t="s">
        <v>845</v>
      </c>
      <c r="S138" s="11">
        <f t="shared" si="2"/>
        <v>1</v>
      </c>
      <c r="T138" s="11"/>
      <c r="U138" s="11" t="s">
        <v>62</v>
      </c>
      <c r="V138" s="11"/>
      <c r="W138" s="11" t="s">
        <v>62</v>
      </c>
      <c r="X138" s="11" t="s">
        <v>62</v>
      </c>
      <c r="Y138" s="11" t="s">
        <v>1532</v>
      </c>
      <c r="Z138" s="11" t="s">
        <v>46</v>
      </c>
      <c r="AA138" s="11" t="s">
        <v>62</v>
      </c>
      <c r="AB138" s="11" t="s">
        <v>62</v>
      </c>
      <c r="AC138" s="11" t="s">
        <v>62</v>
      </c>
      <c r="AD138" s="11" t="s">
        <v>62</v>
      </c>
      <c r="AE138" s="11"/>
      <c r="AF138" s="11" t="s">
        <v>846</v>
      </c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</row>
    <row r="139" spans="1:43" x14ac:dyDescent="0.25">
      <c r="A139" s="11" t="s">
        <v>1777</v>
      </c>
      <c r="B139" s="12">
        <v>37</v>
      </c>
      <c r="C139" s="11" t="s">
        <v>1778</v>
      </c>
      <c r="D139" s="11" t="s">
        <v>54</v>
      </c>
      <c r="E139" s="11" t="s">
        <v>40</v>
      </c>
      <c r="F139" s="11"/>
      <c r="G139" s="11"/>
      <c r="H139" s="11" t="s">
        <v>41</v>
      </c>
      <c r="I139" s="11" t="s">
        <v>79</v>
      </c>
      <c r="J139" s="11" t="s">
        <v>43</v>
      </c>
      <c r="K139" s="11" t="s">
        <v>135</v>
      </c>
      <c r="L139" s="11" t="s">
        <v>460</v>
      </c>
      <c r="M139" s="11" t="s">
        <v>45</v>
      </c>
      <c r="N139" s="11" t="s">
        <v>58</v>
      </c>
      <c r="O139" s="11" t="s">
        <v>62</v>
      </c>
      <c r="P139" s="22"/>
      <c r="Q139" s="11" t="s">
        <v>401</v>
      </c>
      <c r="R139" s="11" t="s">
        <v>47</v>
      </c>
      <c r="S139" s="11">
        <f t="shared" si="2"/>
        <v>0</v>
      </c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</row>
    <row r="140" spans="1:43" x14ac:dyDescent="0.25">
      <c r="A140" s="11" t="s">
        <v>1779</v>
      </c>
      <c r="B140" s="12">
        <v>30</v>
      </c>
      <c r="C140" s="11" t="s">
        <v>1780</v>
      </c>
      <c r="D140" s="11" t="s">
        <v>54</v>
      </c>
      <c r="E140" s="11" t="s">
        <v>40</v>
      </c>
      <c r="F140" s="11"/>
      <c r="G140" s="11"/>
      <c r="H140" s="11" t="s">
        <v>41</v>
      </c>
      <c r="I140" s="11" t="s">
        <v>134</v>
      </c>
      <c r="J140" s="11" t="s">
        <v>60</v>
      </c>
      <c r="K140" s="11" t="s">
        <v>135</v>
      </c>
      <c r="L140" s="11" t="s">
        <v>554</v>
      </c>
      <c r="M140" s="11" t="s">
        <v>45</v>
      </c>
      <c r="N140" s="11" t="s">
        <v>84</v>
      </c>
      <c r="O140" s="11" t="s">
        <v>46</v>
      </c>
      <c r="P140" s="22" t="s">
        <v>1781</v>
      </c>
      <c r="Q140" s="11" t="s">
        <v>1465</v>
      </c>
      <c r="R140" s="11" t="s">
        <v>47</v>
      </c>
      <c r="S140" s="11">
        <f t="shared" si="2"/>
        <v>0</v>
      </c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</row>
    <row r="141" spans="1:43" x14ac:dyDescent="0.25">
      <c r="A141" s="11" t="s">
        <v>1782</v>
      </c>
      <c r="B141" s="12">
        <v>28</v>
      </c>
      <c r="C141" s="11" t="s">
        <v>1783</v>
      </c>
      <c r="D141" s="11" t="s">
        <v>54</v>
      </c>
      <c r="E141" s="11" t="s">
        <v>40</v>
      </c>
      <c r="F141" s="11"/>
      <c r="G141" s="11"/>
      <c r="H141" s="11" t="s">
        <v>41</v>
      </c>
      <c r="I141" s="11" t="s">
        <v>419</v>
      </c>
      <c r="J141" s="11" t="s">
        <v>51</v>
      </c>
      <c r="K141" s="11" t="s">
        <v>135</v>
      </c>
      <c r="L141" s="11" t="s">
        <v>420</v>
      </c>
      <c r="M141" s="11" t="s">
        <v>45</v>
      </c>
      <c r="N141" s="11" t="s">
        <v>58</v>
      </c>
      <c r="O141" s="11" t="s">
        <v>62</v>
      </c>
      <c r="P141" s="22"/>
      <c r="Q141" s="11"/>
      <c r="R141" s="11" t="s">
        <v>47</v>
      </c>
      <c r="S141" s="11">
        <f t="shared" si="2"/>
        <v>0</v>
      </c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</row>
    <row r="142" spans="1:43" x14ac:dyDescent="0.25">
      <c r="A142" s="11" t="s">
        <v>1784</v>
      </c>
      <c r="B142" s="12">
        <v>32</v>
      </c>
      <c r="C142" s="11" t="s">
        <v>1785</v>
      </c>
      <c r="D142" s="11" t="s">
        <v>92</v>
      </c>
      <c r="E142" s="11" t="s">
        <v>40</v>
      </c>
      <c r="F142" s="11"/>
      <c r="G142" s="11"/>
      <c r="H142" s="11" t="s">
        <v>49</v>
      </c>
      <c r="I142" s="11" t="s">
        <v>370</v>
      </c>
      <c r="J142" s="11" t="s">
        <v>51</v>
      </c>
      <c r="K142" s="11" t="s">
        <v>135</v>
      </c>
      <c r="L142" s="11" t="s">
        <v>331</v>
      </c>
      <c r="M142" s="11" t="s">
        <v>45</v>
      </c>
      <c r="N142" s="11" t="s">
        <v>84</v>
      </c>
      <c r="O142" s="11" t="s">
        <v>62</v>
      </c>
      <c r="P142" s="22"/>
      <c r="Q142" s="11"/>
      <c r="R142" s="11" t="s">
        <v>47</v>
      </c>
      <c r="S142" s="11">
        <f t="shared" si="2"/>
        <v>0</v>
      </c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</row>
    <row r="143" spans="1:43" x14ac:dyDescent="0.25">
      <c r="A143" s="11" t="s">
        <v>1786</v>
      </c>
      <c r="B143" s="12">
        <v>21</v>
      </c>
      <c r="C143" s="11" t="s">
        <v>1787</v>
      </c>
      <c r="D143" s="11" t="s">
        <v>54</v>
      </c>
      <c r="E143" s="11" t="s">
        <v>40</v>
      </c>
      <c r="F143" s="11"/>
      <c r="G143" s="11"/>
      <c r="H143" s="11" t="s">
        <v>41</v>
      </c>
      <c r="I143" s="11" t="s">
        <v>101</v>
      </c>
      <c r="J143" s="11" t="s">
        <v>51</v>
      </c>
      <c r="K143" s="11" t="s">
        <v>135</v>
      </c>
      <c r="L143" s="11" t="s">
        <v>149</v>
      </c>
      <c r="M143" s="11" t="s">
        <v>45</v>
      </c>
      <c r="N143" s="11" t="s">
        <v>39</v>
      </c>
      <c r="O143" s="11" t="s">
        <v>46</v>
      </c>
      <c r="P143" s="22" t="s">
        <v>1788</v>
      </c>
      <c r="Q143" s="11"/>
      <c r="R143" s="11" t="s">
        <v>47</v>
      </c>
      <c r="S143" s="11">
        <f t="shared" si="2"/>
        <v>0</v>
      </c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</row>
    <row r="144" spans="1:43" x14ac:dyDescent="0.25">
      <c r="A144" s="11" t="s">
        <v>1789</v>
      </c>
      <c r="B144" s="12">
        <v>24</v>
      </c>
      <c r="C144" s="11" t="s">
        <v>1790</v>
      </c>
      <c r="D144" s="11" t="s">
        <v>54</v>
      </c>
      <c r="E144" s="11" t="s">
        <v>40</v>
      </c>
      <c r="F144" s="11"/>
      <c r="G144" s="11"/>
      <c r="H144" s="11" t="s">
        <v>41</v>
      </c>
      <c r="I144" s="11" t="s">
        <v>134</v>
      </c>
      <c r="J144" s="11" t="s">
        <v>51</v>
      </c>
      <c r="K144" s="11" t="s">
        <v>135</v>
      </c>
      <c r="L144" s="11" t="s">
        <v>326</v>
      </c>
      <c r="M144" s="11" t="s">
        <v>45</v>
      </c>
      <c r="N144" s="11" t="s">
        <v>39</v>
      </c>
      <c r="O144" s="11" t="s">
        <v>62</v>
      </c>
      <c r="P144" s="22"/>
      <c r="Q144" s="11"/>
      <c r="R144" s="11" t="s">
        <v>47</v>
      </c>
      <c r="S144" s="11">
        <f t="shared" si="2"/>
        <v>0</v>
      </c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</row>
    <row r="145" spans="1:43" x14ac:dyDescent="0.25">
      <c r="A145" s="11" t="s">
        <v>1791</v>
      </c>
      <c r="B145" s="12">
        <v>46</v>
      </c>
      <c r="C145" s="11" t="s">
        <v>1792</v>
      </c>
      <c r="D145" s="11" t="s">
        <v>92</v>
      </c>
      <c r="E145" s="11" t="s">
        <v>40</v>
      </c>
      <c r="F145" s="11"/>
      <c r="G145" s="11"/>
      <c r="H145" s="11" t="s">
        <v>41</v>
      </c>
      <c r="I145" s="11" t="s">
        <v>798</v>
      </c>
      <c r="J145" s="11" t="s">
        <v>1357</v>
      </c>
      <c r="K145" s="11"/>
      <c r="L145" s="11" t="s">
        <v>1227</v>
      </c>
      <c r="M145" s="11" t="s">
        <v>45</v>
      </c>
      <c r="N145" s="11" t="s">
        <v>84</v>
      </c>
      <c r="O145" s="11" t="s">
        <v>62</v>
      </c>
      <c r="P145" s="22"/>
      <c r="Q145" s="11"/>
      <c r="R145" s="11" t="s">
        <v>845</v>
      </c>
      <c r="S145" s="11">
        <f t="shared" si="2"/>
        <v>1</v>
      </c>
      <c r="T145" s="11"/>
      <c r="U145" s="11"/>
      <c r="V145" s="11" t="s">
        <v>46</v>
      </c>
      <c r="W145" s="11"/>
      <c r="X145" s="11"/>
      <c r="Y145" s="11"/>
      <c r="Z145" s="11"/>
      <c r="AA145" s="11"/>
      <c r="AB145" s="11"/>
      <c r="AC145" s="11"/>
      <c r="AD145" s="11"/>
      <c r="AE145" s="11"/>
      <c r="AF145" s="11" t="s">
        <v>846</v>
      </c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</row>
    <row r="146" spans="1:43" x14ac:dyDescent="0.25">
      <c r="A146" s="11" t="s">
        <v>1793</v>
      </c>
      <c r="B146" s="12">
        <v>26</v>
      </c>
      <c r="C146" s="11" t="s">
        <v>1794</v>
      </c>
      <c r="D146" s="11" t="s">
        <v>54</v>
      </c>
      <c r="E146" s="11" t="s">
        <v>40</v>
      </c>
      <c r="F146" s="11"/>
      <c r="G146" s="11"/>
      <c r="H146" s="11" t="s">
        <v>41</v>
      </c>
      <c r="I146" s="11" t="s">
        <v>1114</v>
      </c>
      <c r="J146" s="11" t="s">
        <v>51</v>
      </c>
      <c r="K146" s="11" t="s">
        <v>135</v>
      </c>
      <c r="L146" s="11" t="s">
        <v>525</v>
      </c>
      <c r="M146" s="11" t="s">
        <v>45</v>
      </c>
      <c r="N146" s="11" t="s">
        <v>39</v>
      </c>
      <c r="O146" s="11" t="s">
        <v>46</v>
      </c>
      <c r="P146" s="22" t="s">
        <v>1795</v>
      </c>
      <c r="Q146" s="11"/>
      <c r="R146" s="11" t="s">
        <v>47</v>
      </c>
      <c r="S146" s="11">
        <f t="shared" si="2"/>
        <v>0</v>
      </c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</row>
    <row r="147" spans="1:43" x14ac:dyDescent="0.25">
      <c r="A147" s="11" t="s">
        <v>1796</v>
      </c>
      <c r="B147" s="12">
        <v>22</v>
      </c>
      <c r="C147" s="11" t="s">
        <v>1797</v>
      </c>
      <c r="D147" s="11" t="s">
        <v>48</v>
      </c>
      <c r="E147" s="11" t="s">
        <v>40</v>
      </c>
      <c r="F147" s="11"/>
      <c r="G147" s="11"/>
      <c r="H147" s="11" t="s">
        <v>41</v>
      </c>
      <c r="I147" s="11" t="s">
        <v>250</v>
      </c>
      <c r="J147" s="11" t="s">
        <v>51</v>
      </c>
      <c r="K147" s="11" t="s">
        <v>135</v>
      </c>
      <c r="L147" s="11" t="s">
        <v>331</v>
      </c>
      <c r="M147" s="11" t="s">
        <v>45</v>
      </c>
      <c r="N147" s="11" t="s">
        <v>58</v>
      </c>
      <c r="O147" s="11" t="s">
        <v>46</v>
      </c>
      <c r="P147" s="22" t="s">
        <v>1798</v>
      </c>
      <c r="Q147" s="11"/>
      <c r="R147" s="11" t="s">
        <v>47</v>
      </c>
      <c r="S147" s="11">
        <f t="shared" si="2"/>
        <v>0</v>
      </c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</row>
    <row r="148" spans="1:43" x14ac:dyDescent="0.25">
      <c r="A148" s="11" t="s">
        <v>1799</v>
      </c>
      <c r="B148" s="12">
        <v>21</v>
      </c>
      <c r="C148" s="11" t="s">
        <v>1800</v>
      </c>
      <c r="D148" s="11" t="s">
        <v>54</v>
      </c>
      <c r="E148" s="11" t="s">
        <v>40</v>
      </c>
      <c r="F148" s="11"/>
      <c r="G148" s="11"/>
      <c r="H148" s="11" t="s">
        <v>41</v>
      </c>
      <c r="I148" s="11" t="s">
        <v>342</v>
      </c>
      <c r="J148" s="11" t="s">
        <v>60</v>
      </c>
      <c r="K148" s="11" t="s">
        <v>135</v>
      </c>
      <c r="L148" s="11" t="s">
        <v>555</v>
      </c>
      <c r="M148" s="11" t="s">
        <v>45</v>
      </c>
      <c r="N148" s="11" t="s">
        <v>39</v>
      </c>
      <c r="O148" s="11" t="s">
        <v>62</v>
      </c>
      <c r="P148" s="22"/>
      <c r="Q148" s="11"/>
      <c r="R148" s="11" t="s">
        <v>47</v>
      </c>
      <c r="S148" s="11">
        <f t="shared" si="2"/>
        <v>0</v>
      </c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</row>
    <row r="149" spans="1:43" x14ac:dyDescent="0.25">
      <c r="A149" s="11" t="s">
        <v>1801</v>
      </c>
      <c r="B149" s="12">
        <v>36</v>
      </c>
      <c r="C149" s="11" t="s">
        <v>1802</v>
      </c>
      <c r="D149" s="11" t="s">
        <v>48</v>
      </c>
      <c r="E149" s="11" t="s">
        <v>40</v>
      </c>
      <c r="F149" s="11"/>
      <c r="G149" s="11"/>
      <c r="H149" s="11" t="s">
        <v>49</v>
      </c>
      <c r="I149" s="11" t="s">
        <v>335</v>
      </c>
      <c r="J149" s="11" t="s">
        <v>43</v>
      </c>
      <c r="K149" s="11" t="s">
        <v>135</v>
      </c>
      <c r="L149" s="11" t="s">
        <v>87</v>
      </c>
      <c r="M149" s="11" t="s">
        <v>45</v>
      </c>
      <c r="N149" s="11" t="s">
        <v>58</v>
      </c>
      <c r="O149" s="11" t="s">
        <v>62</v>
      </c>
      <c r="P149" s="22"/>
      <c r="Q149" s="11"/>
      <c r="R149" s="11" t="s">
        <v>47</v>
      </c>
      <c r="S149" s="11">
        <f t="shared" si="2"/>
        <v>0</v>
      </c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</row>
    <row r="150" spans="1:43" x14ac:dyDescent="0.25">
      <c r="A150" s="11" t="s">
        <v>1803</v>
      </c>
      <c r="B150" s="12">
        <v>26</v>
      </c>
      <c r="C150" s="11" t="s">
        <v>1804</v>
      </c>
      <c r="D150" s="11" t="s">
        <v>92</v>
      </c>
      <c r="E150" s="11" t="s">
        <v>40</v>
      </c>
      <c r="F150" s="11"/>
      <c r="G150" s="11"/>
      <c r="H150" s="11" t="s">
        <v>41</v>
      </c>
      <c r="I150" s="11" t="s">
        <v>897</v>
      </c>
      <c r="J150" s="11" t="s">
        <v>60</v>
      </c>
      <c r="K150" s="11" t="s">
        <v>135</v>
      </c>
      <c r="L150" s="11" t="s">
        <v>561</v>
      </c>
      <c r="M150" s="11" t="s">
        <v>45</v>
      </c>
      <c r="N150" s="11" t="s">
        <v>39</v>
      </c>
      <c r="O150" s="11" t="s">
        <v>62</v>
      </c>
      <c r="P150" s="22"/>
      <c r="Q150" s="11" t="s">
        <v>711</v>
      </c>
      <c r="R150" s="11" t="s">
        <v>845</v>
      </c>
      <c r="S150" s="11">
        <f t="shared" si="2"/>
        <v>1</v>
      </c>
      <c r="T150" s="11"/>
      <c r="U150" s="11" t="s">
        <v>62</v>
      </c>
      <c r="V150" s="11" t="s">
        <v>46</v>
      </c>
      <c r="W150" s="11" t="s">
        <v>62</v>
      </c>
      <c r="X150" s="11" t="s">
        <v>62</v>
      </c>
      <c r="Y150" s="11"/>
      <c r="Z150" s="11"/>
      <c r="AA150" s="11"/>
      <c r="AB150" s="11"/>
      <c r="AC150" s="11"/>
      <c r="AD150" s="11"/>
      <c r="AE150" s="11"/>
      <c r="AF150" s="11" t="s">
        <v>846</v>
      </c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</row>
    <row r="151" spans="1:43" x14ac:dyDescent="0.25">
      <c r="A151" s="11" t="s">
        <v>1805</v>
      </c>
      <c r="B151" s="12">
        <v>29</v>
      </c>
      <c r="C151" s="11" t="s">
        <v>1806</v>
      </c>
      <c r="D151" s="11" t="s">
        <v>54</v>
      </c>
      <c r="E151" s="11" t="s">
        <v>40</v>
      </c>
      <c r="F151" s="12">
        <v>164</v>
      </c>
      <c r="G151" s="11"/>
      <c r="H151" s="11" t="s">
        <v>41</v>
      </c>
      <c r="I151" s="11" t="s">
        <v>108</v>
      </c>
      <c r="J151" s="11" t="s">
        <v>60</v>
      </c>
      <c r="K151" s="11" t="s">
        <v>135</v>
      </c>
      <c r="L151" s="11" t="s">
        <v>244</v>
      </c>
      <c r="M151" s="11" t="s">
        <v>45</v>
      </c>
      <c r="N151" s="11" t="s">
        <v>39</v>
      </c>
      <c r="O151" s="11" t="s">
        <v>46</v>
      </c>
      <c r="P151" s="22" t="s">
        <v>1807</v>
      </c>
      <c r="Q151" s="11"/>
      <c r="R151" s="11" t="s">
        <v>47</v>
      </c>
      <c r="S151" s="11">
        <f t="shared" si="2"/>
        <v>0</v>
      </c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</row>
    <row r="152" spans="1:43" x14ac:dyDescent="0.25">
      <c r="A152" s="11" t="s">
        <v>1808</v>
      </c>
      <c r="B152" s="12">
        <v>23</v>
      </c>
      <c r="C152" s="11" t="s">
        <v>1809</v>
      </c>
      <c r="D152" s="11" t="s">
        <v>48</v>
      </c>
      <c r="E152" s="11" t="s">
        <v>40</v>
      </c>
      <c r="F152" s="11"/>
      <c r="G152" s="11"/>
      <c r="H152" s="11" t="s">
        <v>41</v>
      </c>
      <c r="I152" s="11" t="s">
        <v>79</v>
      </c>
      <c r="J152" s="11" t="s">
        <v>51</v>
      </c>
      <c r="K152" s="11" t="s">
        <v>135</v>
      </c>
      <c r="L152" s="11" t="s">
        <v>529</v>
      </c>
      <c r="M152" s="11" t="s">
        <v>45</v>
      </c>
      <c r="N152" s="11" t="s">
        <v>58</v>
      </c>
      <c r="O152" s="11" t="s">
        <v>46</v>
      </c>
      <c r="P152" s="22" t="s">
        <v>1665</v>
      </c>
      <c r="Q152" s="11" t="s">
        <v>1465</v>
      </c>
      <c r="R152" s="11" t="s">
        <v>47</v>
      </c>
      <c r="S152" s="11">
        <f t="shared" si="2"/>
        <v>0</v>
      </c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</row>
    <row r="153" spans="1:43" x14ac:dyDescent="0.25">
      <c r="A153" s="11" t="s">
        <v>1810</v>
      </c>
      <c r="B153" s="12">
        <v>25</v>
      </c>
      <c r="C153" s="11" t="s">
        <v>1811</v>
      </c>
      <c r="D153" s="11" t="s">
        <v>48</v>
      </c>
      <c r="E153" s="11" t="s">
        <v>55</v>
      </c>
      <c r="F153" s="11"/>
      <c r="G153" s="11"/>
      <c r="H153" s="11" t="s">
        <v>41</v>
      </c>
      <c r="I153" s="11" t="s">
        <v>79</v>
      </c>
      <c r="J153" s="11" t="s">
        <v>60</v>
      </c>
      <c r="K153" s="11" t="s">
        <v>135</v>
      </c>
      <c r="L153" s="11" t="s">
        <v>194</v>
      </c>
      <c r="M153" s="11" t="s">
        <v>45</v>
      </c>
      <c r="N153" s="11" t="s">
        <v>84</v>
      </c>
      <c r="O153" s="11" t="s">
        <v>62</v>
      </c>
      <c r="P153" s="22"/>
      <c r="Q153" s="11"/>
      <c r="R153" s="11" t="s">
        <v>47</v>
      </c>
      <c r="S153" s="11">
        <f t="shared" si="2"/>
        <v>0</v>
      </c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</row>
    <row r="154" spans="1:43" x14ac:dyDescent="0.25">
      <c r="A154" s="11" t="s">
        <v>1812</v>
      </c>
      <c r="B154" s="12">
        <v>39</v>
      </c>
      <c r="C154" s="11" t="s">
        <v>1813</v>
      </c>
      <c r="D154" s="11" t="s">
        <v>48</v>
      </c>
      <c r="E154" s="11" t="s">
        <v>40</v>
      </c>
      <c r="F154" s="11"/>
      <c r="G154" s="11"/>
      <c r="H154" s="11" t="s">
        <v>49</v>
      </c>
      <c r="I154" s="11" t="s">
        <v>71</v>
      </c>
      <c r="J154" s="11" t="s">
        <v>60</v>
      </c>
      <c r="K154" s="11" t="s">
        <v>135</v>
      </c>
      <c r="L154" s="11" t="s">
        <v>162</v>
      </c>
      <c r="M154" s="11" t="s">
        <v>45</v>
      </c>
      <c r="N154" s="11" t="s">
        <v>308</v>
      </c>
      <c r="O154" s="11" t="s">
        <v>46</v>
      </c>
      <c r="P154" s="22" t="s">
        <v>1814</v>
      </c>
      <c r="Q154" s="11" t="s">
        <v>132</v>
      </c>
      <c r="R154" s="11" t="s">
        <v>47</v>
      </c>
      <c r="S154" s="11">
        <f t="shared" si="2"/>
        <v>0</v>
      </c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</row>
    <row r="155" spans="1:43" x14ac:dyDescent="0.25">
      <c r="A155" s="11" t="s">
        <v>1815</v>
      </c>
      <c r="B155" s="12">
        <v>34</v>
      </c>
      <c r="C155" s="11" t="s">
        <v>1816</v>
      </c>
      <c r="D155" s="11" t="s">
        <v>39</v>
      </c>
      <c r="E155" s="11" t="s">
        <v>40</v>
      </c>
      <c r="F155" s="11"/>
      <c r="G155" s="11"/>
      <c r="H155" s="11" t="s">
        <v>41</v>
      </c>
      <c r="I155" s="11" t="s">
        <v>475</v>
      </c>
      <c r="J155" s="11" t="s">
        <v>157</v>
      </c>
      <c r="K155" s="11" t="s">
        <v>135</v>
      </c>
      <c r="L155" s="11" t="s">
        <v>476</v>
      </c>
      <c r="M155" s="11" t="s">
        <v>45</v>
      </c>
      <c r="N155" s="11" t="s">
        <v>39</v>
      </c>
      <c r="O155" s="11" t="s">
        <v>46</v>
      </c>
      <c r="P155" s="22" t="s">
        <v>1817</v>
      </c>
      <c r="Q155" s="11"/>
      <c r="R155" s="11" t="s">
        <v>47</v>
      </c>
      <c r="S155" s="11">
        <f t="shared" si="2"/>
        <v>0</v>
      </c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</row>
    <row r="156" spans="1:43" x14ac:dyDescent="0.25">
      <c r="A156" s="11" t="s">
        <v>1818</v>
      </c>
      <c r="B156" s="12">
        <v>27</v>
      </c>
      <c r="C156" s="11" t="s">
        <v>1819</v>
      </c>
      <c r="D156" s="11" t="s">
        <v>48</v>
      </c>
      <c r="E156" s="11" t="s">
        <v>40</v>
      </c>
      <c r="F156" s="11"/>
      <c r="G156" s="11"/>
      <c r="H156" s="11" t="s">
        <v>41</v>
      </c>
      <c r="I156" s="11" t="s">
        <v>298</v>
      </c>
      <c r="J156" s="11" t="s">
        <v>51</v>
      </c>
      <c r="K156" s="11" t="s">
        <v>135</v>
      </c>
      <c r="L156" s="11" t="s">
        <v>72</v>
      </c>
      <c r="M156" s="11" t="s">
        <v>45</v>
      </c>
      <c r="N156" s="11" t="s">
        <v>58</v>
      </c>
      <c r="O156" s="11" t="s">
        <v>62</v>
      </c>
      <c r="P156" s="22"/>
      <c r="Q156" s="11"/>
      <c r="R156" s="11" t="s">
        <v>47</v>
      </c>
      <c r="S156" s="11">
        <f t="shared" si="2"/>
        <v>0</v>
      </c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</row>
    <row r="157" spans="1:43" x14ac:dyDescent="0.25">
      <c r="A157" s="11" t="s">
        <v>1820</v>
      </c>
      <c r="B157" s="12">
        <v>26</v>
      </c>
      <c r="C157" s="11" t="s">
        <v>1821</v>
      </c>
      <c r="D157" s="11" t="s">
        <v>48</v>
      </c>
      <c r="E157" s="11" t="s">
        <v>40</v>
      </c>
      <c r="F157" s="11"/>
      <c r="G157" s="11"/>
      <c r="H157" s="11" t="s">
        <v>41</v>
      </c>
      <c r="I157" s="11" t="s">
        <v>1121</v>
      </c>
      <c r="J157" s="11" t="s">
        <v>118</v>
      </c>
      <c r="K157" s="11"/>
      <c r="L157" s="11" t="s">
        <v>118</v>
      </c>
      <c r="M157" s="11" t="s">
        <v>45</v>
      </c>
      <c r="N157" s="11" t="s">
        <v>39</v>
      </c>
      <c r="O157" s="11" t="s">
        <v>62</v>
      </c>
      <c r="P157" s="22"/>
      <c r="Q157" s="11"/>
      <c r="R157" s="11" t="s">
        <v>47</v>
      </c>
      <c r="S157" s="11">
        <f t="shared" si="2"/>
        <v>0</v>
      </c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</row>
    <row r="158" spans="1:43" x14ac:dyDescent="0.25">
      <c r="A158" s="11" t="s">
        <v>1822</v>
      </c>
      <c r="B158" s="12">
        <v>43</v>
      </c>
      <c r="C158" s="11" t="s">
        <v>1823</v>
      </c>
      <c r="D158" s="11" t="s">
        <v>54</v>
      </c>
      <c r="E158" s="11" t="s">
        <v>40</v>
      </c>
      <c r="F158" s="11"/>
      <c r="G158" s="11"/>
      <c r="H158" s="11" t="s">
        <v>41</v>
      </c>
      <c r="I158" s="11" t="s">
        <v>250</v>
      </c>
      <c r="J158" s="11" t="s">
        <v>51</v>
      </c>
      <c r="K158" s="11" t="s">
        <v>135</v>
      </c>
      <c r="L158" s="11" t="s">
        <v>1118</v>
      </c>
      <c r="M158" s="11" t="s">
        <v>45</v>
      </c>
      <c r="N158" s="11" t="s">
        <v>58</v>
      </c>
      <c r="O158" s="11" t="s">
        <v>46</v>
      </c>
      <c r="P158" s="22" t="s">
        <v>1824</v>
      </c>
      <c r="Q158" s="11"/>
      <c r="R158" s="11" t="s">
        <v>47</v>
      </c>
      <c r="S158" s="11">
        <f t="shared" si="2"/>
        <v>0</v>
      </c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</row>
    <row r="159" spans="1:43" x14ac:dyDescent="0.25">
      <c r="A159" s="11" t="s">
        <v>1825</v>
      </c>
      <c r="B159" s="12">
        <v>28</v>
      </c>
      <c r="C159" s="11" t="s">
        <v>1826</v>
      </c>
      <c r="D159" s="11" t="s">
        <v>54</v>
      </c>
      <c r="E159" s="11" t="s">
        <v>40</v>
      </c>
      <c r="F159" s="11"/>
      <c r="G159" s="11"/>
      <c r="H159" s="11" t="s">
        <v>41</v>
      </c>
      <c r="I159" s="11" t="s">
        <v>134</v>
      </c>
      <c r="J159" s="11" t="s">
        <v>51</v>
      </c>
      <c r="K159" s="11" t="s">
        <v>135</v>
      </c>
      <c r="L159" s="11" t="s">
        <v>143</v>
      </c>
      <c r="M159" s="11" t="s">
        <v>45</v>
      </c>
      <c r="N159" s="11" t="s">
        <v>39</v>
      </c>
      <c r="O159" s="11" t="s">
        <v>62</v>
      </c>
      <c r="P159" s="22"/>
      <c r="Q159" s="11"/>
      <c r="R159" s="11" t="s">
        <v>47</v>
      </c>
      <c r="S159" s="11">
        <f t="shared" si="2"/>
        <v>0</v>
      </c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</row>
    <row r="160" spans="1:43" x14ac:dyDescent="0.25">
      <c r="A160" s="11" t="s">
        <v>1827</v>
      </c>
      <c r="B160" s="12">
        <v>28</v>
      </c>
      <c r="C160" s="11" t="s">
        <v>1828</v>
      </c>
      <c r="D160" s="11" t="s">
        <v>48</v>
      </c>
      <c r="E160" s="11" t="s">
        <v>40</v>
      </c>
      <c r="F160" s="11"/>
      <c r="G160" s="11"/>
      <c r="H160" s="11" t="s">
        <v>41</v>
      </c>
      <c r="I160" s="11" t="s">
        <v>468</v>
      </c>
      <c r="J160" s="11" t="s">
        <v>51</v>
      </c>
      <c r="K160" s="11" t="s">
        <v>135</v>
      </c>
      <c r="L160" s="11" t="s">
        <v>271</v>
      </c>
      <c r="M160" s="11" t="s">
        <v>45</v>
      </c>
      <c r="N160" s="11" t="s">
        <v>39</v>
      </c>
      <c r="O160" s="11" t="s">
        <v>46</v>
      </c>
      <c r="P160" s="22" t="s">
        <v>1665</v>
      </c>
      <c r="Q160" s="11"/>
      <c r="R160" s="11" t="s">
        <v>898</v>
      </c>
      <c r="S160" s="11">
        <f t="shared" si="2"/>
        <v>1</v>
      </c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 t="s">
        <v>62</v>
      </c>
      <c r="AH160" s="11" t="s">
        <v>62</v>
      </c>
      <c r="AI160" s="11" t="s">
        <v>46</v>
      </c>
      <c r="AJ160" s="11" t="s">
        <v>62</v>
      </c>
      <c r="AK160" s="11" t="s">
        <v>62</v>
      </c>
      <c r="AL160" s="11" t="s">
        <v>62</v>
      </c>
      <c r="AM160" s="11" t="s">
        <v>62</v>
      </c>
      <c r="AN160" s="11" t="s">
        <v>62</v>
      </c>
      <c r="AO160" s="11" t="s">
        <v>62</v>
      </c>
      <c r="AP160" s="11" t="s">
        <v>62</v>
      </c>
      <c r="AQ160" s="11"/>
    </row>
    <row r="161" spans="1:43" x14ac:dyDescent="0.25">
      <c r="A161" s="11" t="s">
        <v>1829</v>
      </c>
      <c r="B161" s="12">
        <v>26</v>
      </c>
      <c r="C161" s="11" t="s">
        <v>1830</v>
      </c>
      <c r="D161" s="11" t="s">
        <v>54</v>
      </c>
      <c r="E161" s="11" t="s">
        <v>40</v>
      </c>
      <c r="F161" s="11"/>
      <c r="G161" s="11"/>
      <c r="H161" s="11" t="s">
        <v>41</v>
      </c>
      <c r="I161" s="11" t="s">
        <v>134</v>
      </c>
      <c r="J161" s="11" t="s">
        <v>51</v>
      </c>
      <c r="K161" s="11" t="s">
        <v>135</v>
      </c>
      <c r="L161" s="11" t="s">
        <v>811</v>
      </c>
      <c r="M161" s="11" t="s">
        <v>45</v>
      </c>
      <c r="N161" s="11" t="s">
        <v>39</v>
      </c>
      <c r="O161" s="11" t="s">
        <v>62</v>
      </c>
      <c r="P161" s="22"/>
      <c r="Q161" s="11" t="s">
        <v>232</v>
      </c>
      <c r="R161" s="11" t="s">
        <v>47</v>
      </c>
      <c r="S161" s="11">
        <f t="shared" si="2"/>
        <v>0</v>
      </c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</row>
    <row r="162" spans="1:43" x14ac:dyDescent="0.25">
      <c r="A162" s="11" t="s">
        <v>1831</v>
      </c>
      <c r="B162" s="12">
        <v>32</v>
      </c>
      <c r="C162" s="11" t="s">
        <v>1832</v>
      </c>
      <c r="D162" s="11" t="s">
        <v>54</v>
      </c>
      <c r="E162" s="11" t="s">
        <v>40</v>
      </c>
      <c r="F162" s="11"/>
      <c r="G162" s="11"/>
      <c r="H162" s="11" t="s">
        <v>41</v>
      </c>
      <c r="I162" s="11" t="s">
        <v>71</v>
      </c>
      <c r="J162" s="11" t="s">
        <v>43</v>
      </c>
      <c r="K162" s="11" t="s">
        <v>135</v>
      </c>
      <c r="L162" s="11" t="s">
        <v>162</v>
      </c>
      <c r="M162" s="11" t="s">
        <v>45</v>
      </c>
      <c r="N162" s="11" t="s">
        <v>58</v>
      </c>
      <c r="O162" s="11" t="s">
        <v>46</v>
      </c>
      <c r="P162" s="22"/>
      <c r="Q162" s="11" t="s">
        <v>1477</v>
      </c>
      <c r="R162" s="11" t="s">
        <v>47</v>
      </c>
      <c r="S162" s="11">
        <f t="shared" si="2"/>
        <v>0</v>
      </c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</row>
    <row r="163" spans="1:43" x14ac:dyDescent="0.25">
      <c r="A163" s="11" t="s">
        <v>1833</v>
      </c>
      <c r="B163" s="12">
        <v>24</v>
      </c>
      <c r="C163" s="11" t="s">
        <v>1462</v>
      </c>
      <c r="D163" s="11" t="s">
        <v>39</v>
      </c>
      <c r="E163" s="11" t="s">
        <v>40</v>
      </c>
      <c r="F163" s="11"/>
      <c r="G163" s="11"/>
      <c r="H163" s="11" t="s">
        <v>41</v>
      </c>
      <c r="I163" s="11" t="s">
        <v>193</v>
      </c>
      <c r="J163" s="11" t="s">
        <v>51</v>
      </c>
      <c r="K163" s="11" t="s">
        <v>135</v>
      </c>
      <c r="L163" s="11" t="s">
        <v>72</v>
      </c>
      <c r="M163" s="11" t="s">
        <v>45</v>
      </c>
      <c r="N163" s="11" t="s">
        <v>58</v>
      </c>
      <c r="O163" s="11" t="s">
        <v>62</v>
      </c>
      <c r="P163" s="22"/>
      <c r="Q163" s="11"/>
      <c r="R163" s="11" t="s">
        <v>47</v>
      </c>
      <c r="S163" s="11">
        <f t="shared" si="2"/>
        <v>0</v>
      </c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</row>
    <row r="164" spans="1:43" x14ac:dyDescent="0.25">
      <c r="A164" s="11" t="s">
        <v>1834</v>
      </c>
      <c r="B164" s="12">
        <v>35</v>
      </c>
      <c r="C164" s="11" t="s">
        <v>1835</v>
      </c>
      <c r="D164" s="11" t="s">
        <v>39</v>
      </c>
      <c r="E164" s="11" t="s">
        <v>40</v>
      </c>
      <c r="F164" s="11"/>
      <c r="G164" s="11"/>
      <c r="H164" s="11" t="s">
        <v>41</v>
      </c>
      <c r="I164" s="11" t="s">
        <v>325</v>
      </c>
      <c r="J164" s="11" t="s">
        <v>51</v>
      </c>
      <c r="K164" s="11" t="s">
        <v>135</v>
      </c>
      <c r="L164" s="11" t="s">
        <v>139</v>
      </c>
      <c r="M164" s="11" t="s">
        <v>45</v>
      </c>
      <c r="N164" s="11" t="s">
        <v>84</v>
      </c>
      <c r="O164" s="11" t="s">
        <v>62</v>
      </c>
      <c r="P164" s="22"/>
      <c r="Q164" s="11"/>
      <c r="R164" s="11" t="s">
        <v>47</v>
      </c>
      <c r="S164" s="11">
        <f t="shared" si="2"/>
        <v>0</v>
      </c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</row>
    <row r="165" spans="1:43" x14ac:dyDescent="0.25">
      <c r="A165" s="11" t="s">
        <v>1836</v>
      </c>
      <c r="B165" s="12">
        <v>44</v>
      </c>
      <c r="C165" s="11" t="s">
        <v>1837</v>
      </c>
      <c r="D165" s="11" t="s">
        <v>39</v>
      </c>
      <c r="E165" s="11" t="s">
        <v>40</v>
      </c>
      <c r="F165" s="11"/>
      <c r="G165" s="11"/>
      <c r="H165" s="11" t="s">
        <v>41</v>
      </c>
      <c r="I165" s="11" t="s">
        <v>325</v>
      </c>
      <c r="J165" s="11" t="s">
        <v>51</v>
      </c>
      <c r="K165" s="11" t="s">
        <v>135</v>
      </c>
      <c r="L165" s="11" t="s">
        <v>1230</v>
      </c>
      <c r="M165" s="11" t="s">
        <v>45</v>
      </c>
      <c r="N165" s="11" t="s">
        <v>39</v>
      </c>
      <c r="O165" s="11" t="s">
        <v>62</v>
      </c>
      <c r="P165" s="22"/>
      <c r="Q165" s="11" t="s">
        <v>1292</v>
      </c>
      <c r="R165" s="11" t="s">
        <v>845</v>
      </c>
      <c r="S165" s="11">
        <f t="shared" si="2"/>
        <v>1</v>
      </c>
      <c r="T165" s="11"/>
      <c r="U165" s="11" t="s">
        <v>62</v>
      </c>
      <c r="V165" s="11" t="s">
        <v>46</v>
      </c>
      <c r="W165" s="11" t="s">
        <v>62</v>
      </c>
      <c r="X165" s="11" t="s">
        <v>62</v>
      </c>
      <c r="Y165" s="11"/>
      <c r="Z165" s="11"/>
      <c r="AA165" s="11"/>
      <c r="AB165" s="11"/>
      <c r="AC165" s="11"/>
      <c r="AD165" s="11"/>
      <c r="AE165" s="11"/>
      <c r="AF165" s="11" t="s">
        <v>846</v>
      </c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</row>
    <row r="166" spans="1:43" x14ac:dyDescent="0.25">
      <c r="A166" s="11" t="s">
        <v>1838</v>
      </c>
      <c r="B166" s="12">
        <v>45</v>
      </c>
      <c r="C166" s="11" t="s">
        <v>1839</v>
      </c>
      <c r="D166" s="11" t="s">
        <v>54</v>
      </c>
      <c r="E166" s="11" t="s">
        <v>40</v>
      </c>
      <c r="F166" s="11"/>
      <c r="G166" s="11"/>
      <c r="H166" s="11" t="s">
        <v>41</v>
      </c>
      <c r="I166" s="11" t="s">
        <v>758</v>
      </c>
      <c r="J166" s="11" t="s">
        <v>51</v>
      </c>
      <c r="K166" s="11" t="s">
        <v>135</v>
      </c>
      <c r="L166" s="11" t="s">
        <v>52</v>
      </c>
      <c r="M166" s="11" t="s">
        <v>45</v>
      </c>
      <c r="N166" s="11" t="s">
        <v>39</v>
      </c>
      <c r="O166" s="11" t="s">
        <v>62</v>
      </c>
      <c r="P166" s="22"/>
      <c r="Q166" s="11" t="s">
        <v>125</v>
      </c>
      <c r="R166" s="11" t="s">
        <v>47</v>
      </c>
      <c r="S166" s="11">
        <f t="shared" si="2"/>
        <v>0</v>
      </c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</row>
    <row r="167" spans="1:43" x14ac:dyDescent="0.25">
      <c r="A167" s="11" t="s">
        <v>1840</v>
      </c>
      <c r="B167" s="12">
        <v>41</v>
      </c>
      <c r="C167" s="11" t="s">
        <v>1841</v>
      </c>
      <c r="D167" s="11" t="s">
        <v>39</v>
      </c>
      <c r="E167" s="11" t="s">
        <v>40</v>
      </c>
      <c r="F167" s="11"/>
      <c r="G167" s="11"/>
      <c r="H167" s="11" t="s">
        <v>41</v>
      </c>
      <c r="I167" s="11" t="s">
        <v>95</v>
      </c>
      <c r="J167" s="11" t="s">
        <v>43</v>
      </c>
      <c r="K167" s="11" t="s">
        <v>135</v>
      </c>
      <c r="L167" s="11" t="s">
        <v>96</v>
      </c>
      <c r="M167" s="11" t="s">
        <v>45</v>
      </c>
      <c r="N167" s="11" t="s">
        <v>84</v>
      </c>
      <c r="O167" s="11" t="s">
        <v>46</v>
      </c>
      <c r="P167" s="22" t="s">
        <v>1842</v>
      </c>
      <c r="Q167" s="11" t="s">
        <v>97</v>
      </c>
      <c r="R167" s="11" t="s">
        <v>47</v>
      </c>
      <c r="S167" s="11">
        <f t="shared" si="2"/>
        <v>0</v>
      </c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</row>
    <row r="168" spans="1:43" x14ac:dyDescent="0.25">
      <c r="A168" s="11" t="s">
        <v>1843</v>
      </c>
      <c r="B168" s="12">
        <v>35</v>
      </c>
      <c r="C168" s="11" t="s">
        <v>1844</v>
      </c>
      <c r="D168" s="11" t="s">
        <v>39</v>
      </c>
      <c r="E168" s="11" t="s">
        <v>40</v>
      </c>
      <c r="F168" s="11"/>
      <c r="G168" s="11"/>
      <c r="H168" s="11" t="s">
        <v>41</v>
      </c>
      <c r="I168" s="11" t="s">
        <v>134</v>
      </c>
      <c r="J168" s="11" t="s">
        <v>43</v>
      </c>
      <c r="K168" s="11" t="s">
        <v>135</v>
      </c>
      <c r="L168" s="11" t="s">
        <v>259</v>
      </c>
      <c r="M168" s="11" t="s">
        <v>45</v>
      </c>
      <c r="N168" s="11" t="s">
        <v>84</v>
      </c>
      <c r="O168" s="11" t="s">
        <v>46</v>
      </c>
      <c r="P168" s="22" t="s">
        <v>1845</v>
      </c>
      <c r="Q168" s="11"/>
      <c r="R168" s="11" t="s">
        <v>47</v>
      </c>
      <c r="S168" s="11">
        <f t="shared" si="2"/>
        <v>0</v>
      </c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</row>
    <row r="169" spans="1:43" x14ac:dyDescent="0.25">
      <c r="A169" s="11" t="s">
        <v>1846</v>
      </c>
      <c r="B169" s="12">
        <v>43</v>
      </c>
      <c r="C169" s="11" t="s">
        <v>1847</v>
      </c>
      <c r="D169" s="11" t="s">
        <v>54</v>
      </c>
      <c r="E169" s="11" t="s">
        <v>40</v>
      </c>
      <c r="F169" s="11"/>
      <c r="G169" s="11"/>
      <c r="H169" s="11" t="s">
        <v>49</v>
      </c>
      <c r="I169" s="11" t="s">
        <v>302</v>
      </c>
      <c r="J169" s="11" t="s">
        <v>60</v>
      </c>
      <c r="K169" s="11" t="s">
        <v>135</v>
      </c>
      <c r="L169" s="11" t="s">
        <v>244</v>
      </c>
      <c r="M169" s="11" t="s">
        <v>45</v>
      </c>
      <c r="N169" s="11" t="s">
        <v>58</v>
      </c>
      <c r="O169" s="11" t="s">
        <v>62</v>
      </c>
      <c r="P169" s="22"/>
      <c r="Q169" s="11"/>
      <c r="R169" s="11" t="s">
        <v>47</v>
      </c>
      <c r="S169" s="11">
        <f t="shared" si="2"/>
        <v>0</v>
      </c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</row>
    <row r="170" spans="1:43" x14ac:dyDescent="0.25">
      <c r="A170" s="11" t="s">
        <v>1848</v>
      </c>
      <c r="B170" s="12">
        <v>39</v>
      </c>
      <c r="C170" s="11" t="s">
        <v>1849</v>
      </c>
      <c r="D170" s="11" t="s">
        <v>39</v>
      </c>
      <c r="E170" s="11" t="s">
        <v>40</v>
      </c>
      <c r="F170" s="11"/>
      <c r="G170" s="11"/>
      <c r="H170" s="11" t="s">
        <v>49</v>
      </c>
      <c r="I170" s="11" t="s">
        <v>508</v>
      </c>
      <c r="J170" s="11" t="s">
        <v>51</v>
      </c>
      <c r="K170" s="11" t="s">
        <v>135</v>
      </c>
      <c r="L170" s="11" t="s">
        <v>509</v>
      </c>
      <c r="M170" s="11" t="s">
        <v>45</v>
      </c>
      <c r="N170" s="11" t="s">
        <v>58</v>
      </c>
      <c r="O170" s="11" t="s">
        <v>46</v>
      </c>
      <c r="P170" s="22" t="s">
        <v>1565</v>
      </c>
      <c r="Q170" s="11"/>
      <c r="R170" s="11" t="s">
        <v>47</v>
      </c>
      <c r="S170" s="11">
        <f t="shared" si="2"/>
        <v>0</v>
      </c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</row>
    <row r="171" spans="1:43" x14ac:dyDescent="0.25">
      <c r="A171" s="11" t="s">
        <v>1850</v>
      </c>
      <c r="B171" s="12">
        <v>43</v>
      </c>
      <c r="C171" s="11" t="s">
        <v>1851</v>
      </c>
      <c r="D171" s="11" t="s">
        <v>48</v>
      </c>
      <c r="E171" s="11" t="s">
        <v>40</v>
      </c>
      <c r="F171" s="11"/>
      <c r="G171" s="11"/>
      <c r="H171" s="11" t="s">
        <v>421</v>
      </c>
      <c r="I171" s="11" t="s">
        <v>293</v>
      </c>
      <c r="J171" s="11" t="s">
        <v>51</v>
      </c>
      <c r="K171" s="11" t="s">
        <v>135</v>
      </c>
      <c r="L171" s="11" t="s">
        <v>796</v>
      </c>
      <c r="M171" s="11" t="s">
        <v>45</v>
      </c>
      <c r="N171" s="11" t="s">
        <v>58</v>
      </c>
      <c r="O171" s="11" t="s">
        <v>46</v>
      </c>
      <c r="P171" s="22" t="s">
        <v>1852</v>
      </c>
      <c r="Q171" s="11" t="s">
        <v>136</v>
      </c>
      <c r="R171" s="11" t="s">
        <v>47</v>
      </c>
      <c r="S171" s="11">
        <f t="shared" si="2"/>
        <v>0</v>
      </c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</row>
    <row r="172" spans="1:43" x14ac:dyDescent="0.25">
      <c r="A172" s="11" t="s">
        <v>1853</v>
      </c>
      <c r="B172" s="12">
        <v>26</v>
      </c>
      <c r="C172" s="11" t="s">
        <v>1854</v>
      </c>
      <c r="D172" s="11" t="s">
        <v>48</v>
      </c>
      <c r="E172" s="11" t="s">
        <v>40</v>
      </c>
      <c r="F172" s="11"/>
      <c r="G172" s="11"/>
      <c r="H172" s="11" t="s">
        <v>41</v>
      </c>
      <c r="I172" s="11" t="s">
        <v>79</v>
      </c>
      <c r="J172" s="11" t="s">
        <v>51</v>
      </c>
      <c r="K172" s="11" t="s">
        <v>135</v>
      </c>
      <c r="L172" s="11" t="s">
        <v>529</v>
      </c>
      <c r="M172" s="11" t="s">
        <v>45</v>
      </c>
      <c r="N172" s="11" t="s">
        <v>58</v>
      </c>
      <c r="O172" s="11" t="s">
        <v>46</v>
      </c>
      <c r="P172" s="22" t="s">
        <v>1855</v>
      </c>
      <c r="Q172" s="11" t="s">
        <v>151</v>
      </c>
      <c r="R172" s="11" t="s">
        <v>47</v>
      </c>
      <c r="S172" s="11">
        <f t="shared" si="2"/>
        <v>0</v>
      </c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</row>
    <row r="173" spans="1:43" x14ac:dyDescent="0.25">
      <c r="A173" s="11" t="s">
        <v>1856</v>
      </c>
      <c r="B173" s="12">
        <v>22</v>
      </c>
      <c r="C173" s="11" t="s">
        <v>1857</v>
      </c>
      <c r="D173" s="11" t="s">
        <v>48</v>
      </c>
      <c r="E173" s="11" t="s">
        <v>40</v>
      </c>
      <c r="F173" s="11"/>
      <c r="G173" s="11"/>
      <c r="H173" s="11" t="s">
        <v>41</v>
      </c>
      <c r="I173" s="11" t="s">
        <v>79</v>
      </c>
      <c r="J173" s="11" t="s">
        <v>43</v>
      </c>
      <c r="K173" s="11" t="s">
        <v>135</v>
      </c>
      <c r="L173" s="11" t="s">
        <v>104</v>
      </c>
      <c r="M173" s="11" t="s">
        <v>45</v>
      </c>
      <c r="N173" s="11" t="s">
        <v>58</v>
      </c>
      <c r="O173" s="11" t="s">
        <v>62</v>
      </c>
      <c r="P173" s="22"/>
      <c r="Q173" s="11" t="s">
        <v>711</v>
      </c>
      <c r="R173" s="11" t="s">
        <v>845</v>
      </c>
      <c r="S173" s="11">
        <f t="shared" si="2"/>
        <v>1</v>
      </c>
      <c r="T173" s="11"/>
      <c r="U173" s="11" t="s">
        <v>62</v>
      </c>
      <c r="V173" s="11" t="s">
        <v>46</v>
      </c>
      <c r="W173" s="11" t="s">
        <v>62</v>
      </c>
      <c r="X173" s="11" t="s">
        <v>62</v>
      </c>
      <c r="Y173" s="11"/>
      <c r="Z173" s="11" t="s">
        <v>62</v>
      </c>
      <c r="AA173" s="11" t="s">
        <v>62</v>
      </c>
      <c r="AB173" s="11" t="s">
        <v>62</v>
      </c>
      <c r="AC173" s="11" t="s">
        <v>62</v>
      </c>
      <c r="AD173" s="11" t="s">
        <v>62</v>
      </c>
      <c r="AE173" s="11"/>
      <c r="AF173" s="11" t="s">
        <v>846</v>
      </c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</row>
    <row r="174" spans="1:43" x14ac:dyDescent="0.25">
      <c r="A174" s="11" t="s">
        <v>1858</v>
      </c>
      <c r="B174" s="12">
        <v>36</v>
      </c>
      <c r="C174" s="11" t="s">
        <v>1859</v>
      </c>
      <c r="D174" s="11" t="s">
        <v>54</v>
      </c>
      <c r="E174" s="11" t="s">
        <v>40</v>
      </c>
      <c r="F174" s="11"/>
      <c r="G174" s="11"/>
      <c r="H174" s="11" t="s">
        <v>49</v>
      </c>
      <c r="I174" s="11" t="s">
        <v>307</v>
      </c>
      <c r="J174" s="11" t="s">
        <v>60</v>
      </c>
      <c r="K174" s="11" t="s">
        <v>135</v>
      </c>
      <c r="L174" s="11" t="s">
        <v>83</v>
      </c>
      <c r="M174" s="11" t="s">
        <v>45</v>
      </c>
      <c r="N174" s="11" t="s">
        <v>308</v>
      </c>
      <c r="O174" s="11" t="s">
        <v>62</v>
      </c>
      <c r="P174" s="22"/>
      <c r="Q174" s="11"/>
      <c r="R174" s="11" t="s">
        <v>47</v>
      </c>
      <c r="S174" s="11">
        <f t="shared" si="2"/>
        <v>0</v>
      </c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</row>
    <row r="175" spans="1:43" x14ac:dyDescent="0.25">
      <c r="A175" s="11" t="s">
        <v>1860</v>
      </c>
      <c r="B175" s="12">
        <v>35</v>
      </c>
      <c r="C175" s="11" t="s">
        <v>1861</v>
      </c>
      <c r="D175" s="11" t="s">
        <v>39</v>
      </c>
      <c r="E175" s="11" t="s">
        <v>40</v>
      </c>
      <c r="F175" s="11"/>
      <c r="G175" s="11"/>
      <c r="H175" s="11" t="s">
        <v>49</v>
      </c>
      <c r="I175" s="11" t="s">
        <v>85</v>
      </c>
      <c r="J175" s="11" t="s">
        <v>60</v>
      </c>
      <c r="K175" s="11" t="s">
        <v>135</v>
      </c>
      <c r="L175" s="11" t="s">
        <v>86</v>
      </c>
      <c r="M175" s="11" t="s">
        <v>45</v>
      </c>
      <c r="N175" s="11" t="s">
        <v>39</v>
      </c>
      <c r="O175" s="11" t="s">
        <v>46</v>
      </c>
      <c r="P175" s="22" t="s">
        <v>1691</v>
      </c>
      <c r="Q175" s="11"/>
      <c r="R175" s="11" t="s">
        <v>47</v>
      </c>
      <c r="S175" s="11">
        <f t="shared" si="2"/>
        <v>0</v>
      </c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</row>
    <row r="176" spans="1:43" x14ac:dyDescent="0.25">
      <c r="A176" s="11" t="s">
        <v>1862</v>
      </c>
      <c r="B176" s="12">
        <v>23</v>
      </c>
      <c r="C176" s="11" t="s">
        <v>1863</v>
      </c>
      <c r="D176" s="11" t="s">
        <v>48</v>
      </c>
      <c r="E176" s="11" t="s">
        <v>40</v>
      </c>
      <c r="F176" s="11"/>
      <c r="G176" s="11"/>
      <c r="H176" s="11" t="s">
        <v>41</v>
      </c>
      <c r="I176" s="11" t="s">
        <v>79</v>
      </c>
      <c r="J176" s="11" t="s">
        <v>51</v>
      </c>
      <c r="K176" s="11" t="s">
        <v>135</v>
      </c>
      <c r="L176" s="11" t="s">
        <v>135</v>
      </c>
      <c r="M176" s="11" t="s">
        <v>45</v>
      </c>
      <c r="N176" s="11" t="s">
        <v>39</v>
      </c>
      <c r="O176" s="11" t="s">
        <v>62</v>
      </c>
      <c r="P176" s="22"/>
      <c r="Q176" s="11"/>
      <c r="R176" s="11" t="s">
        <v>47</v>
      </c>
      <c r="S176" s="11">
        <f t="shared" si="2"/>
        <v>0</v>
      </c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</row>
    <row r="177" spans="1:43" x14ac:dyDescent="0.25">
      <c r="A177" s="11" t="s">
        <v>1864</v>
      </c>
      <c r="B177" s="12">
        <v>19</v>
      </c>
      <c r="C177" s="11" t="s">
        <v>1865</v>
      </c>
      <c r="D177" s="11" t="s">
        <v>48</v>
      </c>
      <c r="E177" s="11" t="s">
        <v>40</v>
      </c>
      <c r="F177" s="11"/>
      <c r="G177" s="12">
        <v>74</v>
      </c>
      <c r="H177" s="11" t="s">
        <v>41</v>
      </c>
      <c r="I177" s="11" t="s">
        <v>79</v>
      </c>
      <c r="J177" s="11" t="s">
        <v>43</v>
      </c>
      <c r="K177" s="11" t="s">
        <v>135</v>
      </c>
      <c r="L177" s="11" t="s">
        <v>377</v>
      </c>
      <c r="M177" s="11" t="s">
        <v>45</v>
      </c>
      <c r="N177" s="11" t="s">
        <v>84</v>
      </c>
      <c r="O177" s="11" t="s">
        <v>62</v>
      </c>
      <c r="P177" s="22"/>
      <c r="Q177" s="11"/>
      <c r="R177" s="11" t="s">
        <v>845</v>
      </c>
      <c r="S177" s="11">
        <f t="shared" si="2"/>
        <v>0</v>
      </c>
      <c r="T177" s="11"/>
      <c r="U177" s="11" t="s">
        <v>62</v>
      </c>
      <c r="V177" s="11" t="s">
        <v>62</v>
      </c>
      <c r="W177" s="11" t="s">
        <v>62</v>
      </c>
      <c r="X177" s="11" t="s">
        <v>62</v>
      </c>
      <c r="Y177" s="11"/>
      <c r="Z177" s="11"/>
      <c r="AA177" s="11"/>
      <c r="AB177" s="11"/>
      <c r="AC177" s="11"/>
      <c r="AD177" s="11"/>
      <c r="AE177" s="11"/>
      <c r="AF177" s="11" t="s">
        <v>846</v>
      </c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</row>
    <row r="178" spans="1:43" x14ac:dyDescent="0.25">
      <c r="A178" s="11" t="s">
        <v>1866</v>
      </c>
      <c r="B178" s="12">
        <v>25</v>
      </c>
      <c r="C178" s="11" t="s">
        <v>1867</v>
      </c>
      <c r="D178" s="11" t="s">
        <v>48</v>
      </c>
      <c r="E178" s="11" t="s">
        <v>40</v>
      </c>
      <c r="F178" s="11"/>
      <c r="G178" s="11"/>
      <c r="H178" s="11" t="s">
        <v>41</v>
      </c>
      <c r="I178" s="11" t="s">
        <v>79</v>
      </c>
      <c r="J178" s="11" t="s">
        <v>51</v>
      </c>
      <c r="K178" s="11" t="s">
        <v>135</v>
      </c>
      <c r="L178" s="11" t="s">
        <v>518</v>
      </c>
      <c r="M178" s="11" t="s">
        <v>45</v>
      </c>
      <c r="N178" s="11" t="s">
        <v>39</v>
      </c>
      <c r="O178" s="11" t="s">
        <v>62</v>
      </c>
      <c r="P178" s="22"/>
      <c r="Q178" s="11"/>
      <c r="R178" s="11" t="s">
        <v>47</v>
      </c>
      <c r="S178" s="11">
        <f t="shared" si="2"/>
        <v>0</v>
      </c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</row>
    <row r="179" spans="1:43" x14ac:dyDescent="0.25">
      <c r="A179" s="11" t="s">
        <v>1868</v>
      </c>
      <c r="B179" s="12">
        <v>28</v>
      </c>
      <c r="C179" s="11" t="s">
        <v>1869</v>
      </c>
      <c r="D179" s="11" t="s">
        <v>92</v>
      </c>
      <c r="E179" s="11" t="s">
        <v>40</v>
      </c>
      <c r="F179" s="11"/>
      <c r="G179" s="11"/>
      <c r="H179" s="11" t="s">
        <v>49</v>
      </c>
      <c r="I179" s="11" t="s">
        <v>98</v>
      </c>
      <c r="J179" s="11" t="s">
        <v>51</v>
      </c>
      <c r="K179" s="11" t="s">
        <v>135</v>
      </c>
      <c r="L179" s="11" t="s">
        <v>326</v>
      </c>
      <c r="M179" s="11" t="s">
        <v>45</v>
      </c>
      <c r="N179" s="11" t="s">
        <v>39</v>
      </c>
      <c r="O179" s="11" t="s">
        <v>62</v>
      </c>
      <c r="P179" s="22"/>
      <c r="Q179" s="11"/>
      <c r="R179" s="11" t="s">
        <v>47</v>
      </c>
      <c r="S179" s="11">
        <f t="shared" si="2"/>
        <v>0</v>
      </c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</row>
    <row r="180" spans="1:43" x14ac:dyDescent="0.25">
      <c r="A180" s="11" t="s">
        <v>1870</v>
      </c>
      <c r="B180" s="12">
        <v>27</v>
      </c>
      <c r="C180" s="11" t="s">
        <v>1871</v>
      </c>
      <c r="D180" s="11" t="s">
        <v>54</v>
      </c>
      <c r="E180" s="11" t="s">
        <v>40</v>
      </c>
      <c r="F180" s="11"/>
      <c r="G180" s="11"/>
      <c r="H180" s="11" t="s">
        <v>41</v>
      </c>
      <c r="I180" s="11" t="s">
        <v>134</v>
      </c>
      <c r="J180" s="11" t="s">
        <v>157</v>
      </c>
      <c r="K180" s="11" t="s">
        <v>135</v>
      </c>
      <c r="L180" s="11" t="s">
        <v>278</v>
      </c>
      <c r="M180" s="11" t="s">
        <v>45</v>
      </c>
      <c r="N180" s="11" t="s">
        <v>84</v>
      </c>
      <c r="O180" s="11" t="s">
        <v>46</v>
      </c>
      <c r="P180" s="22" t="s">
        <v>1872</v>
      </c>
      <c r="Q180" s="11" t="s">
        <v>1095</v>
      </c>
      <c r="R180" s="11" t="s">
        <v>47</v>
      </c>
      <c r="S180" s="11">
        <f t="shared" si="2"/>
        <v>0</v>
      </c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</row>
    <row r="181" spans="1:43" x14ac:dyDescent="0.25">
      <c r="A181" s="11" t="s">
        <v>1873</v>
      </c>
      <c r="B181" s="12">
        <v>48</v>
      </c>
      <c r="C181" s="11" t="s">
        <v>1874</v>
      </c>
      <c r="D181" s="11" t="s">
        <v>54</v>
      </c>
      <c r="E181" s="11" t="s">
        <v>40</v>
      </c>
      <c r="F181" s="11"/>
      <c r="G181" s="11"/>
      <c r="H181" s="11" t="s">
        <v>49</v>
      </c>
      <c r="I181" s="11" t="s">
        <v>98</v>
      </c>
      <c r="J181" s="11" t="s">
        <v>51</v>
      </c>
      <c r="K181" s="11" t="s">
        <v>135</v>
      </c>
      <c r="L181" s="11" t="s">
        <v>1299</v>
      </c>
      <c r="M181" s="11" t="s">
        <v>45</v>
      </c>
      <c r="N181" s="11" t="s">
        <v>58</v>
      </c>
      <c r="O181" s="11" t="s">
        <v>62</v>
      </c>
      <c r="P181" s="22"/>
      <c r="Q181" s="11"/>
      <c r="R181" s="11" t="s">
        <v>898</v>
      </c>
      <c r="S181" s="11">
        <f t="shared" si="2"/>
        <v>1</v>
      </c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 t="s">
        <v>62</v>
      </c>
      <c r="AH181" s="11" t="s">
        <v>62</v>
      </c>
      <c r="AI181" s="11" t="s">
        <v>62</v>
      </c>
      <c r="AJ181" s="11" t="s">
        <v>62</v>
      </c>
      <c r="AK181" s="11" t="s">
        <v>62</v>
      </c>
      <c r="AL181" s="11" t="s">
        <v>62</v>
      </c>
      <c r="AM181" s="11" t="s">
        <v>62</v>
      </c>
      <c r="AN181" s="11" t="s">
        <v>62</v>
      </c>
      <c r="AO181" s="11" t="s">
        <v>46</v>
      </c>
      <c r="AP181" s="11" t="s">
        <v>62</v>
      </c>
      <c r="AQ181" s="11"/>
    </row>
    <row r="182" spans="1:43" x14ac:dyDescent="0.25">
      <c r="A182" s="11" t="s">
        <v>1875</v>
      </c>
      <c r="B182" s="12">
        <v>24</v>
      </c>
      <c r="C182" s="11" t="s">
        <v>1876</v>
      </c>
      <c r="D182" s="11" t="s">
        <v>39</v>
      </c>
      <c r="E182" s="11" t="s">
        <v>40</v>
      </c>
      <c r="F182" s="11"/>
      <c r="G182" s="11"/>
      <c r="H182" s="11" t="s">
        <v>41</v>
      </c>
      <c r="I182" s="11" t="s">
        <v>1205</v>
      </c>
      <c r="J182" s="11" t="s">
        <v>60</v>
      </c>
      <c r="K182" s="11" t="s">
        <v>135</v>
      </c>
      <c r="L182" s="11" t="s">
        <v>1206</v>
      </c>
      <c r="M182" s="11" t="s">
        <v>45</v>
      </c>
      <c r="N182" s="11" t="s">
        <v>58</v>
      </c>
      <c r="O182" s="11" t="s">
        <v>62</v>
      </c>
      <c r="P182" s="22"/>
      <c r="Q182" s="11" t="s">
        <v>1171</v>
      </c>
      <c r="R182" s="11" t="s">
        <v>845</v>
      </c>
      <c r="S182" s="11">
        <f t="shared" si="2"/>
        <v>1</v>
      </c>
      <c r="T182" s="11"/>
      <c r="U182" s="11"/>
      <c r="V182" s="11" t="s">
        <v>46</v>
      </c>
      <c r="W182" s="11"/>
      <c r="X182" s="11"/>
      <c r="Y182" s="11"/>
      <c r="Z182" s="11"/>
      <c r="AA182" s="11"/>
      <c r="AB182" s="11"/>
      <c r="AC182" s="11"/>
      <c r="AD182" s="11"/>
      <c r="AE182" s="11"/>
      <c r="AF182" s="11" t="s">
        <v>846</v>
      </c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</row>
    <row r="183" spans="1:43" x14ac:dyDescent="0.25">
      <c r="A183" s="11" t="s">
        <v>1877</v>
      </c>
      <c r="B183" s="12">
        <v>31</v>
      </c>
      <c r="C183" s="11" t="s">
        <v>1878</v>
      </c>
      <c r="D183" s="11" t="s">
        <v>269</v>
      </c>
      <c r="E183" s="11" t="s">
        <v>40</v>
      </c>
      <c r="F183" s="11"/>
      <c r="G183" s="12">
        <v>90</v>
      </c>
      <c r="H183" s="11" t="s">
        <v>49</v>
      </c>
      <c r="I183" s="11" t="s">
        <v>108</v>
      </c>
      <c r="J183" s="11" t="s">
        <v>43</v>
      </c>
      <c r="K183" s="11" t="s">
        <v>135</v>
      </c>
      <c r="L183" s="11" t="s">
        <v>164</v>
      </c>
      <c r="M183" s="11" t="s">
        <v>45</v>
      </c>
      <c r="N183" s="11" t="s">
        <v>39</v>
      </c>
      <c r="O183" s="11" t="s">
        <v>62</v>
      </c>
      <c r="P183" s="22"/>
      <c r="Q183" s="11" t="s">
        <v>648</v>
      </c>
      <c r="R183" s="11" t="s">
        <v>47</v>
      </c>
      <c r="S183" s="11">
        <f t="shared" si="2"/>
        <v>0</v>
      </c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</row>
    <row r="184" spans="1:43" x14ac:dyDescent="0.25">
      <c r="A184" s="11" t="s">
        <v>1879</v>
      </c>
      <c r="B184" s="12">
        <v>38</v>
      </c>
      <c r="C184" s="11" t="s">
        <v>1880</v>
      </c>
      <c r="D184" s="11" t="s">
        <v>54</v>
      </c>
      <c r="E184" s="11" t="s">
        <v>40</v>
      </c>
      <c r="F184" s="11"/>
      <c r="G184" s="11"/>
      <c r="H184" s="11" t="s">
        <v>49</v>
      </c>
      <c r="I184" s="11" t="s">
        <v>499</v>
      </c>
      <c r="J184" s="11" t="s">
        <v>157</v>
      </c>
      <c r="K184" s="11" t="s">
        <v>135</v>
      </c>
      <c r="L184" s="11" t="s">
        <v>438</v>
      </c>
      <c r="M184" s="11" t="s">
        <v>45</v>
      </c>
      <c r="N184" s="11" t="s">
        <v>58</v>
      </c>
      <c r="O184" s="11" t="s">
        <v>62</v>
      </c>
      <c r="P184" s="22"/>
      <c r="Q184" s="11"/>
      <c r="R184" s="11" t="s">
        <v>47</v>
      </c>
      <c r="S184" s="11">
        <f t="shared" si="2"/>
        <v>0</v>
      </c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</row>
    <row r="185" spans="1:43" x14ac:dyDescent="0.25">
      <c r="A185" s="11" t="s">
        <v>1881</v>
      </c>
      <c r="B185" s="12">
        <v>23</v>
      </c>
      <c r="C185" s="11" t="s">
        <v>1882</v>
      </c>
      <c r="D185" s="11" t="s">
        <v>54</v>
      </c>
      <c r="E185" s="11" t="s">
        <v>40</v>
      </c>
      <c r="F185" s="11"/>
      <c r="G185" s="11"/>
      <c r="H185" s="11" t="s">
        <v>41</v>
      </c>
      <c r="I185" s="11" t="s">
        <v>596</v>
      </c>
      <c r="J185" s="11" t="s">
        <v>121</v>
      </c>
      <c r="K185" s="11" t="s">
        <v>135</v>
      </c>
      <c r="L185" s="11" t="s">
        <v>288</v>
      </c>
      <c r="M185" s="11" t="s">
        <v>45</v>
      </c>
      <c r="N185" s="11" t="s">
        <v>58</v>
      </c>
      <c r="O185" s="11" t="s">
        <v>62</v>
      </c>
      <c r="P185" s="22"/>
      <c r="Q185" s="11"/>
      <c r="R185" s="11" t="s">
        <v>47</v>
      </c>
      <c r="S185" s="11">
        <f t="shared" si="2"/>
        <v>0</v>
      </c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</row>
    <row r="186" spans="1:43" x14ac:dyDescent="0.25">
      <c r="A186" s="11" t="s">
        <v>1883</v>
      </c>
      <c r="B186" s="12">
        <v>20</v>
      </c>
      <c r="C186" s="11" t="s">
        <v>1884</v>
      </c>
      <c r="D186" s="11" t="s">
        <v>54</v>
      </c>
      <c r="E186" s="11" t="s">
        <v>40</v>
      </c>
      <c r="F186" s="11"/>
      <c r="G186" s="11"/>
      <c r="H186" s="11" t="s">
        <v>41</v>
      </c>
      <c r="I186" s="11" t="s">
        <v>237</v>
      </c>
      <c r="J186" s="11" t="s">
        <v>51</v>
      </c>
      <c r="K186" s="11" t="s">
        <v>135</v>
      </c>
      <c r="L186" s="11" t="s">
        <v>64</v>
      </c>
      <c r="M186" s="11" t="s">
        <v>45</v>
      </c>
      <c r="N186" s="11" t="s">
        <v>39</v>
      </c>
      <c r="O186" s="11" t="s">
        <v>62</v>
      </c>
      <c r="P186" s="22"/>
      <c r="Q186" s="11" t="s">
        <v>147</v>
      </c>
      <c r="R186" s="11" t="s">
        <v>47</v>
      </c>
      <c r="S186" s="11">
        <f t="shared" si="2"/>
        <v>0</v>
      </c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</row>
    <row r="187" spans="1:43" x14ac:dyDescent="0.25">
      <c r="A187" s="11" t="s">
        <v>1885</v>
      </c>
      <c r="B187" s="12">
        <v>27</v>
      </c>
      <c r="C187" s="11" t="s">
        <v>1886</v>
      </c>
      <c r="D187" s="11" t="s">
        <v>48</v>
      </c>
      <c r="E187" s="11" t="s">
        <v>40</v>
      </c>
      <c r="F187" s="11"/>
      <c r="G187" s="11"/>
      <c r="H187" s="11" t="s">
        <v>41</v>
      </c>
      <c r="I187" s="11" t="s">
        <v>79</v>
      </c>
      <c r="J187" s="11" t="s">
        <v>51</v>
      </c>
      <c r="K187" s="11" t="s">
        <v>135</v>
      </c>
      <c r="L187" s="11" t="s">
        <v>288</v>
      </c>
      <c r="M187" s="11" t="s">
        <v>45</v>
      </c>
      <c r="N187" s="11" t="s">
        <v>58</v>
      </c>
      <c r="O187" s="11" t="s">
        <v>62</v>
      </c>
      <c r="P187" s="22"/>
      <c r="Q187" s="11" t="s">
        <v>711</v>
      </c>
      <c r="R187" s="11" t="s">
        <v>47</v>
      </c>
      <c r="S187" s="11">
        <f t="shared" si="2"/>
        <v>0</v>
      </c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</row>
    <row r="188" spans="1:43" x14ac:dyDescent="0.25">
      <c r="A188" s="11" t="s">
        <v>1887</v>
      </c>
      <c r="B188" s="12">
        <v>37</v>
      </c>
      <c r="C188" s="11" t="s">
        <v>1888</v>
      </c>
      <c r="D188" s="11" t="s">
        <v>54</v>
      </c>
      <c r="E188" s="11" t="s">
        <v>40</v>
      </c>
      <c r="F188" s="11"/>
      <c r="G188" s="11"/>
      <c r="H188" s="11" t="s">
        <v>49</v>
      </c>
      <c r="I188" s="11" t="s">
        <v>785</v>
      </c>
      <c r="J188" s="11" t="s">
        <v>118</v>
      </c>
      <c r="K188" s="11"/>
      <c r="L188" s="11" t="s">
        <v>786</v>
      </c>
      <c r="M188" s="11" t="s">
        <v>45</v>
      </c>
      <c r="N188" s="11" t="s">
        <v>58</v>
      </c>
      <c r="O188" s="11" t="s">
        <v>62</v>
      </c>
      <c r="P188" s="22"/>
      <c r="Q188" s="11" t="s">
        <v>619</v>
      </c>
      <c r="R188" s="11" t="s">
        <v>47</v>
      </c>
      <c r="S188" s="11">
        <f t="shared" si="2"/>
        <v>0</v>
      </c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</row>
    <row r="189" spans="1:43" x14ac:dyDescent="0.25">
      <c r="A189" s="11" t="s">
        <v>1889</v>
      </c>
      <c r="B189" s="12">
        <v>39</v>
      </c>
      <c r="C189" s="11" t="s">
        <v>1890</v>
      </c>
      <c r="D189" s="11" t="s">
        <v>48</v>
      </c>
      <c r="E189" s="11" t="s">
        <v>40</v>
      </c>
      <c r="F189" s="11"/>
      <c r="G189" s="11"/>
      <c r="H189" s="11" t="s">
        <v>41</v>
      </c>
      <c r="I189" s="11" t="s">
        <v>408</v>
      </c>
      <c r="J189" s="11" t="s">
        <v>51</v>
      </c>
      <c r="K189" s="11" t="s">
        <v>135</v>
      </c>
      <c r="L189" s="11" t="s">
        <v>885</v>
      </c>
      <c r="M189" s="11" t="s">
        <v>45</v>
      </c>
      <c r="N189" s="11" t="s">
        <v>39</v>
      </c>
      <c r="O189" s="11" t="s">
        <v>46</v>
      </c>
      <c r="P189" s="22" t="s">
        <v>1891</v>
      </c>
      <c r="Q189" s="11" t="s">
        <v>128</v>
      </c>
      <c r="R189" s="11" t="s">
        <v>47</v>
      </c>
      <c r="S189" s="11">
        <f t="shared" si="2"/>
        <v>0</v>
      </c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</row>
    <row r="190" spans="1:43" x14ac:dyDescent="0.25">
      <c r="A190" s="11" t="s">
        <v>1892</v>
      </c>
      <c r="B190" s="12">
        <v>25</v>
      </c>
      <c r="C190" s="11" t="s">
        <v>1893</v>
      </c>
      <c r="D190" s="11" t="s">
        <v>39</v>
      </c>
      <c r="E190" s="11" t="s">
        <v>40</v>
      </c>
      <c r="F190" s="11"/>
      <c r="G190" s="11"/>
      <c r="H190" s="11" t="s">
        <v>41</v>
      </c>
      <c r="I190" s="11" t="s">
        <v>433</v>
      </c>
      <c r="J190" s="11" t="s">
        <v>43</v>
      </c>
      <c r="K190" s="11" t="s">
        <v>135</v>
      </c>
      <c r="L190" s="11" t="s">
        <v>292</v>
      </c>
      <c r="M190" s="11" t="s">
        <v>45</v>
      </c>
      <c r="N190" s="11" t="s">
        <v>53</v>
      </c>
      <c r="O190" s="11" t="s">
        <v>62</v>
      </c>
      <c r="P190" s="22"/>
      <c r="Q190" s="11"/>
      <c r="R190" s="11" t="s">
        <v>47</v>
      </c>
      <c r="S190" s="11">
        <f t="shared" si="2"/>
        <v>0</v>
      </c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</row>
    <row r="191" spans="1:43" x14ac:dyDescent="0.25">
      <c r="A191" s="11" t="s">
        <v>1894</v>
      </c>
      <c r="B191" s="12">
        <v>52</v>
      </c>
      <c r="C191" s="11" t="s">
        <v>1895</v>
      </c>
      <c r="D191" s="11" t="s">
        <v>54</v>
      </c>
      <c r="E191" s="11" t="s">
        <v>55</v>
      </c>
      <c r="F191" s="11"/>
      <c r="G191" s="11"/>
      <c r="H191" s="11" t="s">
        <v>49</v>
      </c>
      <c r="I191" s="11" t="s">
        <v>154</v>
      </c>
      <c r="J191" s="11" t="s">
        <v>51</v>
      </c>
      <c r="K191" s="11" t="s">
        <v>135</v>
      </c>
      <c r="L191" s="11" t="s">
        <v>910</v>
      </c>
      <c r="M191" s="11" t="s">
        <v>45</v>
      </c>
      <c r="N191" s="11" t="s">
        <v>1179</v>
      </c>
      <c r="O191" s="11" t="s">
        <v>62</v>
      </c>
      <c r="P191" s="22"/>
      <c r="Q191" s="11" t="s">
        <v>1193</v>
      </c>
      <c r="R191" s="11" t="s">
        <v>845</v>
      </c>
      <c r="S191" s="11">
        <f t="shared" si="2"/>
        <v>1</v>
      </c>
      <c r="T191" s="11"/>
      <c r="U191" s="11" t="s">
        <v>62</v>
      </c>
      <c r="V191" s="11" t="s">
        <v>46</v>
      </c>
      <c r="W191" s="11" t="s">
        <v>62</v>
      </c>
      <c r="X191" s="11" t="s">
        <v>62</v>
      </c>
      <c r="Y191" s="11"/>
      <c r="Z191" s="11" t="s">
        <v>62</v>
      </c>
      <c r="AA191" s="11" t="s">
        <v>62</v>
      </c>
      <c r="AB191" s="11" t="s">
        <v>62</v>
      </c>
      <c r="AC191" s="11" t="s">
        <v>62</v>
      </c>
      <c r="AD191" s="11" t="s">
        <v>62</v>
      </c>
      <c r="AE191" s="11"/>
      <c r="AF191" s="11" t="s">
        <v>846</v>
      </c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</row>
    <row r="192" spans="1:43" x14ac:dyDescent="0.25">
      <c r="A192" s="11" t="s">
        <v>1896</v>
      </c>
      <c r="B192" s="12">
        <v>38</v>
      </c>
      <c r="C192" s="11" t="s">
        <v>1897</v>
      </c>
      <c r="D192" s="11" t="s">
        <v>54</v>
      </c>
      <c r="E192" s="11" t="s">
        <v>40</v>
      </c>
      <c r="F192" s="11"/>
      <c r="G192" s="11"/>
      <c r="H192" s="11" t="s">
        <v>421</v>
      </c>
      <c r="I192" s="11" t="s">
        <v>422</v>
      </c>
      <c r="J192" s="11" t="s">
        <v>114</v>
      </c>
      <c r="K192" s="11" t="s">
        <v>135</v>
      </c>
      <c r="L192" s="11" t="s">
        <v>115</v>
      </c>
      <c r="M192" s="11" t="s">
        <v>45</v>
      </c>
      <c r="N192" s="11" t="s">
        <v>84</v>
      </c>
      <c r="O192" s="11" t="s">
        <v>62</v>
      </c>
      <c r="P192" s="22"/>
      <c r="Q192" s="11"/>
      <c r="R192" s="11" t="s">
        <v>47</v>
      </c>
      <c r="S192" s="11">
        <f t="shared" si="2"/>
        <v>0</v>
      </c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</row>
    <row r="193" spans="1:43" x14ac:dyDescent="0.25">
      <c r="A193" s="11" t="s">
        <v>1898</v>
      </c>
      <c r="B193" s="12">
        <v>35</v>
      </c>
      <c r="C193" s="11" t="s">
        <v>1899</v>
      </c>
      <c r="D193" s="11" t="s">
        <v>54</v>
      </c>
      <c r="E193" s="11" t="s">
        <v>40</v>
      </c>
      <c r="F193" s="11"/>
      <c r="G193" s="11"/>
      <c r="H193" s="11" t="s">
        <v>41</v>
      </c>
      <c r="I193" s="11" t="s">
        <v>414</v>
      </c>
      <c r="J193" s="11" t="s">
        <v>121</v>
      </c>
      <c r="K193" s="11" t="s">
        <v>135</v>
      </c>
      <c r="L193" s="11" t="s">
        <v>149</v>
      </c>
      <c r="M193" s="11" t="s">
        <v>45</v>
      </c>
      <c r="N193" s="11" t="s">
        <v>84</v>
      </c>
      <c r="O193" s="11" t="s">
        <v>46</v>
      </c>
      <c r="P193" s="22" t="s">
        <v>1900</v>
      </c>
      <c r="Q193" s="11"/>
      <c r="R193" s="11" t="s">
        <v>47</v>
      </c>
      <c r="S193" s="11">
        <f t="shared" si="2"/>
        <v>0</v>
      </c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</row>
    <row r="194" spans="1:43" x14ac:dyDescent="0.25">
      <c r="A194" s="11" t="s">
        <v>1901</v>
      </c>
      <c r="B194" s="12">
        <v>28</v>
      </c>
      <c r="C194" s="11" t="s">
        <v>1902</v>
      </c>
      <c r="D194" s="11" t="s">
        <v>54</v>
      </c>
      <c r="E194" s="11" t="s">
        <v>40</v>
      </c>
      <c r="F194" s="11"/>
      <c r="G194" s="11"/>
      <c r="H194" s="11" t="s">
        <v>41</v>
      </c>
      <c r="I194" s="11" t="s">
        <v>293</v>
      </c>
      <c r="J194" s="11" t="s">
        <v>51</v>
      </c>
      <c r="K194" s="11" t="s">
        <v>135</v>
      </c>
      <c r="L194" s="11" t="s">
        <v>629</v>
      </c>
      <c r="M194" s="11" t="s">
        <v>45</v>
      </c>
      <c r="N194" s="11" t="s">
        <v>39</v>
      </c>
      <c r="O194" s="11" t="s">
        <v>62</v>
      </c>
      <c r="P194" s="22"/>
      <c r="Q194" s="11" t="s">
        <v>112</v>
      </c>
      <c r="R194" s="11" t="s">
        <v>47</v>
      </c>
      <c r="S194" s="11">
        <f t="shared" si="2"/>
        <v>0</v>
      </c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</row>
    <row r="195" spans="1:43" x14ac:dyDescent="0.25">
      <c r="A195" s="11" t="s">
        <v>1903</v>
      </c>
      <c r="B195" s="12">
        <v>26</v>
      </c>
      <c r="C195" s="11" t="s">
        <v>1904</v>
      </c>
      <c r="D195" s="11" t="s">
        <v>48</v>
      </c>
      <c r="E195" s="11" t="s">
        <v>40</v>
      </c>
      <c r="F195" s="11"/>
      <c r="G195" s="11"/>
      <c r="H195" s="11" t="s">
        <v>41</v>
      </c>
      <c r="I195" s="11" t="s">
        <v>1378</v>
      </c>
      <c r="J195" s="11" t="s">
        <v>60</v>
      </c>
      <c r="K195" s="11" t="s">
        <v>135</v>
      </c>
      <c r="L195" s="11" t="s">
        <v>377</v>
      </c>
      <c r="M195" s="11" t="s">
        <v>45</v>
      </c>
      <c r="N195" s="11" t="s">
        <v>58</v>
      </c>
      <c r="O195" s="11" t="s">
        <v>46</v>
      </c>
      <c r="P195" s="22" t="s">
        <v>1905</v>
      </c>
      <c r="Q195" s="11"/>
      <c r="R195" s="11" t="s">
        <v>898</v>
      </c>
      <c r="S195" s="11">
        <f t="shared" si="2"/>
        <v>2</v>
      </c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 t="s">
        <v>46</v>
      </c>
      <c r="AH195" s="11" t="s">
        <v>62</v>
      </c>
      <c r="AI195" s="11" t="s">
        <v>46</v>
      </c>
      <c r="AJ195" s="11" t="s">
        <v>62</v>
      </c>
      <c r="AK195" s="11" t="s">
        <v>62</v>
      </c>
      <c r="AL195" s="11" t="s">
        <v>62</v>
      </c>
      <c r="AM195" s="11" t="s">
        <v>62</v>
      </c>
      <c r="AN195" s="11" t="s">
        <v>62</v>
      </c>
      <c r="AO195" s="11" t="s">
        <v>62</v>
      </c>
      <c r="AP195" s="11" t="s">
        <v>62</v>
      </c>
      <c r="AQ195" s="11"/>
    </row>
    <row r="196" spans="1:43" x14ac:dyDescent="0.25">
      <c r="A196" s="11" t="s">
        <v>1906</v>
      </c>
      <c r="B196" s="12">
        <v>26</v>
      </c>
      <c r="C196" s="11" t="s">
        <v>1907</v>
      </c>
      <c r="D196" s="11" t="s">
        <v>39</v>
      </c>
      <c r="E196" s="11" t="s">
        <v>40</v>
      </c>
      <c r="F196" s="11"/>
      <c r="G196" s="11"/>
      <c r="H196" s="11" t="s">
        <v>41</v>
      </c>
      <c r="I196" s="11" t="s">
        <v>1318</v>
      </c>
      <c r="J196" s="11" t="s">
        <v>43</v>
      </c>
      <c r="K196" s="11" t="s">
        <v>135</v>
      </c>
      <c r="L196" s="11" t="s">
        <v>1299</v>
      </c>
      <c r="M196" s="11" t="s">
        <v>45</v>
      </c>
      <c r="N196" s="11" t="s">
        <v>58</v>
      </c>
      <c r="O196" s="11" t="s">
        <v>46</v>
      </c>
      <c r="P196" s="22" t="s">
        <v>1908</v>
      </c>
      <c r="Q196" s="11" t="s">
        <v>97</v>
      </c>
      <c r="R196" s="11" t="s">
        <v>898</v>
      </c>
      <c r="S196" s="11">
        <f t="shared" ref="S196:S259" si="3">COUNTIF(U196:AR196,"Oui")</f>
        <v>1</v>
      </c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 t="s">
        <v>62</v>
      </c>
      <c r="AH196" s="11" t="s">
        <v>62</v>
      </c>
      <c r="AI196" s="11" t="s">
        <v>46</v>
      </c>
      <c r="AJ196" s="11" t="s">
        <v>62</v>
      </c>
      <c r="AK196" s="11" t="s">
        <v>62</v>
      </c>
      <c r="AL196" s="11" t="s">
        <v>62</v>
      </c>
      <c r="AM196" s="11" t="s">
        <v>62</v>
      </c>
      <c r="AN196" s="11" t="s">
        <v>62</v>
      </c>
      <c r="AO196" s="11" t="s">
        <v>62</v>
      </c>
      <c r="AP196" s="11" t="s">
        <v>62</v>
      </c>
      <c r="AQ196" s="11"/>
    </row>
    <row r="197" spans="1:43" x14ac:dyDescent="0.25">
      <c r="A197" s="11" t="s">
        <v>1909</v>
      </c>
      <c r="B197" s="12">
        <v>41</v>
      </c>
      <c r="C197" s="11" t="s">
        <v>1910</v>
      </c>
      <c r="D197" s="11" t="s">
        <v>54</v>
      </c>
      <c r="E197" s="11" t="s">
        <v>40</v>
      </c>
      <c r="F197" s="11"/>
      <c r="G197" s="11"/>
      <c r="H197" s="11" t="s">
        <v>49</v>
      </c>
      <c r="I197" s="11" t="s">
        <v>108</v>
      </c>
      <c r="J197" s="11" t="s">
        <v>51</v>
      </c>
      <c r="K197" s="11" t="s">
        <v>135</v>
      </c>
      <c r="L197" s="11" t="s">
        <v>285</v>
      </c>
      <c r="M197" s="11" t="s">
        <v>45</v>
      </c>
      <c r="N197" s="11" t="s">
        <v>58</v>
      </c>
      <c r="O197" s="11" t="s">
        <v>46</v>
      </c>
      <c r="P197" s="22" t="s">
        <v>1662</v>
      </c>
      <c r="Q197" s="11" t="s">
        <v>613</v>
      </c>
      <c r="R197" s="11" t="s">
        <v>47</v>
      </c>
      <c r="S197" s="11">
        <f t="shared" si="3"/>
        <v>0</v>
      </c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</row>
    <row r="198" spans="1:43" x14ac:dyDescent="0.25">
      <c r="A198" s="11" t="s">
        <v>1911</v>
      </c>
      <c r="B198" s="12">
        <v>44</v>
      </c>
      <c r="C198" s="11" t="s">
        <v>1912</v>
      </c>
      <c r="D198" s="11" t="s">
        <v>48</v>
      </c>
      <c r="E198" s="11" t="s">
        <v>40</v>
      </c>
      <c r="F198" s="11"/>
      <c r="G198" s="11"/>
      <c r="H198" s="11" t="s">
        <v>41</v>
      </c>
      <c r="I198" s="11" t="s">
        <v>548</v>
      </c>
      <c r="J198" s="11" t="s">
        <v>51</v>
      </c>
      <c r="K198" s="11" t="s">
        <v>135</v>
      </c>
      <c r="L198" s="11" t="s">
        <v>875</v>
      </c>
      <c r="M198" s="11" t="s">
        <v>45</v>
      </c>
      <c r="N198" s="11" t="s">
        <v>84</v>
      </c>
      <c r="O198" s="11" t="s">
        <v>46</v>
      </c>
      <c r="P198" s="22" t="s">
        <v>1488</v>
      </c>
      <c r="Q198" s="11" t="s">
        <v>876</v>
      </c>
      <c r="R198" s="11" t="s">
        <v>47</v>
      </c>
      <c r="S198" s="11">
        <f t="shared" si="3"/>
        <v>0</v>
      </c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</row>
    <row r="199" spans="1:43" x14ac:dyDescent="0.25">
      <c r="A199" s="11" t="s">
        <v>1913</v>
      </c>
      <c r="B199" s="12">
        <v>43</v>
      </c>
      <c r="C199" s="11" t="s">
        <v>1914</v>
      </c>
      <c r="D199" s="11" t="s">
        <v>54</v>
      </c>
      <c r="E199" s="11" t="s">
        <v>40</v>
      </c>
      <c r="F199" s="11"/>
      <c r="G199" s="11"/>
      <c r="H199" s="11" t="s">
        <v>49</v>
      </c>
      <c r="I199" s="11" t="s">
        <v>144</v>
      </c>
      <c r="J199" s="11" t="s">
        <v>51</v>
      </c>
      <c r="K199" s="11" t="s">
        <v>135</v>
      </c>
      <c r="L199" s="11" t="s">
        <v>64</v>
      </c>
      <c r="M199" s="11" t="s">
        <v>45</v>
      </c>
      <c r="N199" s="11" t="s">
        <v>58</v>
      </c>
      <c r="O199" s="11" t="s">
        <v>62</v>
      </c>
      <c r="P199" s="22" t="s">
        <v>1915</v>
      </c>
      <c r="Q199" s="11" t="s">
        <v>613</v>
      </c>
      <c r="R199" s="11" t="s">
        <v>47</v>
      </c>
      <c r="S199" s="11">
        <f t="shared" si="3"/>
        <v>0</v>
      </c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</row>
    <row r="200" spans="1:43" x14ac:dyDescent="0.25">
      <c r="A200" s="11" t="s">
        <v>1916</v>
      </c>
      <c r="B200" s="12">
        <v>26</v>
      </c>
      <c r="C200" s="11" t="s">
        <v>1917</v>
      </c>
      <c r="D200" s="11" t="s">
        <v>48</v>
      </c>
      <c r="E200" s="11" t="s">
        <v>40</v>
      </c>
      <c r="F200" s="11"/>
      <c r="G200" s="11"/>
      <c r="H200" s="11" t="s">
        <v>41</v>
      </c>
      <c r="I200" s="11" t="s">
        <v>79</v>
      </c>
      <c r="J200" s="11" t="s">
        <v>60</v>
      </c>
      <c r="K200" s="11" t="s">
        <v>135</v>
      </c>
      <c r="L200" s="11" t="s">
        <v>519</v>
      </c>
      <c r="M200" s="11" t="s">
        <v>45</v>
      </c>
      <c r="N200" s="11" t="s">
        <v>124</v>
      </c>
      <c r="O200" s="11" t="s">
        <v>62</v>
      </c>
      <c r="P200" s="22"/>
      <c r="Q200" s="11"/>
      <c r="R200" s="11" t="s">
        <v>47</v>
      </c>
      <c r="S200" s="11">
        <f t="shared" si="3"/>
        <v>0</v>
      </c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</row>
    <row r="201" spans="1:43" x14ac:dyDescent="0.25">
      <c r="A201" s="11" t="s">
        <v>1918</v>
      </c>
      <c r="B201" s="12">
        <v>37</v>
      </c>
      <c r="C201" s="11" t="s">
        <v>1919</v>
      </c>
      <c r="D201" s="11" t="s">
        <v>54</v>
      </c>
      <c r="E201" s="11" t="s">
        <v>40</v>
      </c>
      <c r="F201" s="11"/>
      <c r="G201" s="11"/>
      <c r="H201" s="11" t="s">
        <v>41</v>
      </c>
      <c r="I201" s="11" t="s">
        <v>1059</v>
      </c>
      <c r="J201" s="11" t="s">
        <v>51</v>
      </c>
      <c r="K201" s="11" t="s">
        <v>135</v>
      </c>
      <c r="L201" s="11" t="s">
        <v>1060</v>
      </c>
      <c r="M201" s="11" t="s">
        <v>45</v>
      </c>
      <c r="N201" s="11" t="s">
        <v>84</v>
      </c>
      <c r="O201" s="11" t="s">
        <v>46</v>
      </c>
      <c r="P201" s="22" t="s">
        <v>1460</v>
      </c>
      <c r="Q201" s="11" t="s">
        <v>99</v>
      </c>
      <c r="R201" s="11" t="s">
        <v>47</v>
      </c>
      <c r="S201" s="11">
        <f t="shared" si="3"/>
        <v>0</v>
      </c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</row>
    <row r="202" spans="1:43" x14ac:dyDescent="0.25">
      <c r="A202" s="11" t="s">
        <v>1920</v>
      </c>
      <c r="B202" s="12">
        <v>19</v>
      </c>
      <c r="C202" s="11" t="s">
        <v>1921</v>
      </c>
      <c r="D202" s="11" t="s">
        <v>48</v>
      </c>
      <c r="E202" s="11" t="s">
        <v>40</v>
      </c>
      <c r="F202" s="11"/>
      <c r="G202" s="11"/>
      <c r="H202" s="11" t="s">
        <v>41</v>
      </c>
      <c r="I202" s="11" t="s">
        <v>79</v>
      </c>
      <c r="J202" s="11" t="s">
        <v>43</v>
      </c>
      <c r="K202" s="11" t="s">
        <v>135</v>
      </c>
      <c r="L202" s="11" t="s">
        <v>752</v>
      </c>
      <c r="M202" s="11" t="s">
        <v>1227</v>
      </c>
      <c r="N202" s="11" t="s">
        <v>39</v>
      </c>
      <c r="O202" s="11" t="s">
        <v>46</v>
      </c>
      <c r="P202" s="22" t="s">
        <v>1488</v>
      </c>
      <c r="Q202" s="11" t="s">
        <v>816</v>
      </c>
      <c r="R202" s="11" t="s">
        <v>845</v>
      </c>
      <c r="S202" s="11">
        <f t="shared" si="3"/>
        <v>1</v>
      </c>
      <c r="T202" s="11"/>
      <c r="U202" s="11"/>
      <c r="V202" s="11" t="s">
        <v>46</v>
      </c>
      <c r="W202" s="11"/>
      <c r="X202" s="11"/>
      <c r="Y202" s="11"/>
      <c r="Z202" s="11"/>
      <c r="AA202" s="11"/>
      <c r="AB202" s="11"/>
      <c r="AC202" s="11"/>
      <c r="AD202" s="11"/>
      <c r="AE202" s="11"/>
      <c r="AF202" s="11" t="s">
        <v>846</v>
      </c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</row>
    <row r="203" spans="1:43" x14ac:dyDescent="0.25">
      <c r="A203" s="11" t="s">
        <v>1922</v>
      </c>
      <c r="B203" s="12">
        <v>24</v>
      </c>
      <c r="C203" s="11" t="s">
        <v>1923</v>
      </c>
      <c r="D203" s="11" t="s">
        <v>48</v>
      </c>
      <c r="E203" s="11" t="s">
        <v>40</v>
      </c>
      <c r="F203" s="11"/>
      <c r="G203" s="11"/>
      <c r="H203" s="11" t="s">
        <v>41</v>
      </c>
      <c r="I203" s="11" t="s">
        <v>79</v>
      </c>
      <c r="J203" s="11" t="s">
        <v>60</v>
      </c>
      <c r="K203" s="11" t="s">
        <v>135</v>
      </c>
      <c r="L203" s="11" t="s">
        <v>843</v>
      </c>
      <c r="M203" s="11" t="s">
        <v>45</v>
      </c>
      <c r="N203" s="11" t="s">
        <v>58</v>
      </c>
      <c r="O203" s="11" t="s">
        <v>46</v>
      </c>
      <c r="P203" s="22" t="s">
        <v>1488</v>
      </c>
      <c r="Q203" s="11" t="s">
        <v>844</v>
      </c>
      <c r="R203" s="11" t="s">
        <v>845</v>
      </c>
      <c r="S203" s="11">
        <f t="shared" si="3"/>
        <v>1</v>
      </c>
      <c r="T203" s="11"/>
      <c r="U203" s="11" t="s">
        <v>62</v>
      </c>
      <c r="V203" s="11" t="s">
        <v>46</v>
      </c>
      <c r="W203" s="11" t="s">
        <v>62</v>
      </c>
      <c r="X203" s="11" t="s">
        <v>62</v>
      </c>
      <c r="Y203" s="11"/>
      <c r="Z203" s="11"/>
      <c r="AA203" s="11"/>
      <c r="AB203" s="11"/>
      <c r="AC203" s="11"/>
      <c r="AD203" s="11"/>
      <c r="AE203" s="11"/>
      <c r="AF203" s="11" t="s">
        <v>846</v>
      </c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</row>
    <row r="204" spans="1:43" x14ac:dyDescent="0.25">
      <c r="A204" s="11" t="s">
        <v>1924</v>
      </c>
      <c r="B204" s="12">
        <v>24</v>
      </c>
      <c r="C204" s="11" t="s">
        <v>1925</v>
      </c>
      <c r="D204" s="11" t="s">
        <v>48</v>
      </c>
      <c r="E204" s="11" t="s">
        <v>40</v>
      </c>
      <c r="F204" s="12">
        <v>182</v>
      </c>
      <c r="G204" s="12">
        <v>68</v>
      </c>
      <c r="H204" s="11" t="s">
        <v>41</v>
      </c>
      <c r="I204" s="11" t="s">
        <v>134</v>
      </c>
      <c r="J204" s="11" t="s">
        <v>60</v>
      </c>
      <c r="K204" s="11" t="s">
        <v>135</v>
      </c>
      <c r="L204" s="11" t="s">
        <v>313</v>
      </c>
      <c r="M204" s="11" t="s">
        <v>45</v>
      </c>
      <c r="N204" s="11" t="s">
        <v>58</v>
      </c>
      <c r="O204" s="11" t="s">
        <v>62</v>
      </c>
      <c r="P204" s="22"/>
      <c r="Q204" s="11"/>
      <c r="R204" s="11" t="s">
        <v>47</v>
      </c>
      <c r="S204" s="11">
        <f t="shared" si="3"/>
        <v>0</v>
      </c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</row>
    <row r="205" spans="1:43" x14ac:dyDescent="0.25">
      <c r="A205" s="11" t="s">
        <v>1926</v>
      </c>
      <c r="B205" s="12">
        <v>23</v>
      </c>
      <c r="C205" s="11" t="s">
        <v>1927</v>
      </c>
      <c r="D205" s="11" t="s">
        <v>48</v>
      </c>
      <c r="E205" s="11" t="s">
        <v>40</v>
      </c>
      <c r="F205" s="11"/>
      <c r="G205" s="11"/>
      <c r="H205" s="11" t="s">
        <v>41</v>
      </c>
      <c r="I205" s="11" t="s">
        <v>150</v>
      </c>
      <c r="J205" s="11" t="s">
        <v>51</v>
      </c>
      <c r="K205" s="11" t="s">
        <v>135</v>
      </c>
      <c r="L205" s="11" t="s">
        <v>195</v>
      </c>
      <c r="M205" s="11" t="s">
        <v>45</v>
      </c>
      <c r="N205" s="11" t="s">
        <v>58</v>
      </c>
      <c r="O205" s="11" t="s">
        <v>46</v>
      </c>
      <c r="P205" s="22"/>
      <c r="Q205" s="11"/>
      <c r="R205" s="11" t="s">
        <v>47</v>
      </c>
      <c r="S205" s="11">
        <f t="shared" si="3"/>
        <v>0</v>
      </c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</row>
    <row r="206" spans="1:43" x14ac:dyDescent="0.25">
      <c r="A206" s="11" t="s">
        <v>1928</v>
      </c>
      <c r="B206" s="12">
        <v>40</v>
      </c>
      <c r="C206" s="11" t="s">
        <v>1929</v>
      </c>
      <c r="D206" s="11" t="s">
        <v>48</v>
      </c>
      <c r="E206" s="11" t="s">
        <v>40</v>
      </c>
      <c r="F206" s="11"/>
      <c r="G206" s="11"/>
      <c r="H206" s="11" t="s">
        <v>49</v>
      </c>
      <c r="I206" s="11" t="s">
        <v>568</v>
      </c>
      <c r="J206" s="11" t="s">
        <v>157</v>
      </c>
      <c r="K206" s="11" t="s">
        <v>135</v>
      </c>
      <c r="L206" s="11" t="s">
        <v>566</v>
      </c>
      <c r="M206" s="11" t="s">
        <v>45</v>
      </c>
      <c r="N206" s="11" t="s">
        <v>39</v>
      </c>
      <c r="O206" s="11" t="s">
        <v>46</v>
      </c>
      <c r="P206" s="22" t="s">
        <v>1930</v>
      </c>
      <c r="Q206" s="11"/>
      <c r="R206" s="11" t="s">
        <v>47</v>
      </c>
      <c r="S206" s="11">
        <f t="shared" si="3"/>
        <v>0</v>
      </c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</row>
    <row r="207" spans="1:43" x14ac:dyDescent="0.25">
      <c r="A207" s="11" t="s">
        <v>1931</v>
      </c>
      <c r="B207" s="12">
        <v>26</v>
      </c>
      <c r="C207" s="11" t="s">
        <v>1932</v>
      </c>
      <c r="D207" s="11" t="s">
        <v>54</v>
      </c>
      <c r="E207" s="11" t="s">
        <v>40</v>
      </c>
      <c r="F207" s="11"/>
      <c r="G207" s="11"/>
      <c r="H207" s="11" t="s">
        <v>41</v>
      </c>
      <c r="I207" s="11" t="s">
        <v>56</v>
      </c>
      <c r="J207" s="11" t="s">
        <v>43</v>
      </c>
      <c r="K207" s="11" t="s">
        <v>135</v>
      </c>
      <c r="L207" s="11" t="s">
        <v>104</v>
      </c>
      <c r="M207" s="11" t="s">
        <v>45</v>
      </c>
      <c r="N207" s="11" t="s">
        <v>39</v>
      </c>
      <c r="O207" s="11" t="s">
        <v>62</v>
      </c>
      <c r="P207" s="22"/>
      <c r="Q207" s="11"/>
      <c r="R207" s="11" t="s">
        <v>47</v>
      </c>
      <c r="S207" s="11">
        <f t="shared" si="3"/>
        <v>0</v>
      </c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</row>
    <row r="208" spans="1:43" x14ac:dyDescent="0.25">
      <c r="A208" s="11" t="s">
        <v>1933</v>
      </c>
      <c r="B208" s="12">
        <v>44</v>
      </c>
      <c r="C208" s="11" t="s">
        <v>1934</v>
      </c>
      <c r="D208" s="11" t="s">
        <v>39</v>
      </c>
      <c r="E208" s="11" t="s">
        <v>40</v>
      </c>
      <c r="F208" s="11"/>
      <c r="G208" s="11"/>
      <c r="H208" s="11" t="s">
        <v>49</v>
      </c>
      <c r="I208" s="11" t="s">
        <v>134</v>
      </c>
      <c r="J208" s="11" t="s">
        <v>51</v>
      </c>
      <c r="K208" s="11" t="s">
        <v>135</v>
      </c>
      <c r="L208" s="11" t="s">
        <v>64</v>
      </c>
      <c r="M208" s="11" t="s">
        <v>45</v>
      </c>
      <c r="N208" s="11" t="s">
        <v>58</v>
      </c>
      <c r="O208" s="11" t="s">
        <v>62</v>
      </c>
      <c r="P208" s="22"/>
      <c r="Q208" s="11" t="s">
        <v>73</v>
      </c>
      <c r="R208" s="11" t="s">
        <v>47</v>
      </c>
      <c r="S208" s="11">
        <f t="shared" si="3"/>
        <v>0</v>
      </c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</row>
    <row r="209" spans="1:43" x14ac:dyDescent="0.25">
      <c r="A209" s="11" t="s">
        <v>1935</v>
      </c>
      <c r="B209" s="12">
        <v>38</v>
      </c>
      <c r="C209" s="11" t="s">
        <v>1936</v>
      </c>
      <c r="D209" s="11" t="s">
        <v>48</v>
      </c>
      <c r="E209" s="11" t="s">
        <v>40</v>
      </c>
      <c r="F209" s="11"/>
      <c r="G209" s="11"/>
      <c r="H209" s="11" t="s">
        <v>41</v>
      </c>
      <c r="I209" s="11" t="s">
        <v>144</v>
      </c>
      <c r="J209" s="11" t="s">
        <v>51</v>
      </c>
      <c r="K209" s="11" t="s">
        <v>135</v>
      </c>
      <c r="L209" s="11" t="s">
        <v>64</v>
      </c>
      <c r="M209" s="11" t="s">
        <v>45</v>
      </c>
      <c r="N209" s="11" t="s">
        <v>39</v>
      </c>
      <c r="O209" s="11" t="s">
        <v>46</v>
      </c>
      <c r="P209" s="22" t="s">
        <v>1937</v>
      </c>
      <c r="Q209" s="11" t="s">
        <v>1507</v>
      </c>
      <c r="R209" s="11" t="s">
        <v>47</v>
      </c>
      <c r="S209" s="11">
        <f t="shared" si="3"/>
        <v>0</v>
      </c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</row>
    <row r="210" spans="1:43" x14ac:dyDescent="0.25">
      <c r="A210" s="11" t="s">
        <v>1938</v>
      </c>
      <c r="B210" s="12">
        <v>33</v>
      </c>
      <c r="C210" s="11" t="s">
        <v>1939</v>
      </c>
      <c r="D210" s="11" t="s">
        <v>54</v>
      </c>
      <c r="E210" s="11" t="s">
        <v>40</v>
      </c>
      <c r="F210" s="11"/>
      <c r="G210" s="11"/>
      <c r="H210" s="11" t="s">
        <v>41</v>
      </c>
      <c r="I210" s="11" t="s">
        <v>1194</v>
      </c>
      <c r="J210" s="11" t="s">
        <v>121</v>
      </c>
      <c r="K210" s="11" t="s">
        <v>135</v>
      </c>
      <c r="L210" s="11" t="s">
        <v>1195</v>
      </c>
      <c r="M210" s="11" t="s">
        <v>45</v>
      </c>
      <c r="N210" s="11" t="s">
        <v>84</v>
      </c>
      <c r="O210" s="11" t="s">
        <v>62</v>
      </c>
      <c r="P210" s="22"/>
      <c r="Q210" s="11"/>
      <c r="R210" s="11" t="s">
        <v>845</v>
      </c>
      <c r="S210" s="11">
        <f t="shared" si="3"/>
        <v>1</v>
      </c>
      <c r="T210" s="11"/>
      <c r="U210" s="11" t="s">
        <v>46</v>
      </c>
      <c r="V210" s="11" t="s">
        <v>62</v>
      </c>
      <c r="W210" s="11" t="s">
        <v>62</v>
      </c>
      <c r="X210" s="11" t="s">
        <v>62</v>
      </c>
      <c r="Y210" s="11"/>
      <c r="Z210" s="11" t="s">
        <v>62</v>
      </c>
      <c r="AA210" s="11" t="s">
        <v>62</v>
      </c>
      <c r="AB210" s="11" t="s">
        <v>62</v>
      </c>
      <c r="AC210" s="11" t="s">
        <v>62</v>
      </c>
      <c r="AD210" s="11" t="s">
        <v>62</v>
      </c>
      <c r="AE210" s="11"/>
      <c r="AF210" s="11" t="s">
        <v>846</v>
      </c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</row>
    <row r="211" spans="1:43" x14ac:dyDescent="0.25">
      <c r="A211" s="11" t="s">
        <v>1940</v>
      </c>
      <c r="B211" s="12">
        <v>39</v>
      </c>
      <c r="C211" s="11" t="s">
        <v>1941</v>
      </c>
      <c r="D211" s="11" t="s">
        <v>269</v>
      </c>
      <c r="E211" s="11" t="s">
        <v>40</v>
      </c>
      <c r="F211" s="11"/>
      <c r="G211" s="11"/>
      <c r="H211" s="11" t="s">
        <v>41</v>
      </c>
      <c r="I211" s="11" t="s">
        <v>134</v>
      </c>
      <c r="J211" s="11" t="s">
        <v>51</v>
      </c>
      <c r="K211" s="11" t="s">
        <v>135</v>
      </c>
      <c r="L211" s="11" t="s">
        <v>439</v>
      </c>
      <c r="M211" s="11" t="s">
        <v>45</v>
      </c>
      <c r="N211" s="11" t="s">
        <v>229</v>
      </c>
      <c r="O211" s="11" t="s">
        <v>46</v>
      </c>
      <c r="P211" s="22" t="s">
        <v>1942</v>
      </c>
      <c r="Q211" s="11"/>
      <c r="R211" s="11" t="s">
        <v>47</v>
      </c>
      <c r="S211" s="11">
        <f t="shared" si="3"/>
        <v>0</v>
      </c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</row>
    <row r="212" spans="1:43" x14ac:dyDescent="0.25">
      <c r="A212" s="11" t="s">
        <v>1943</v>
      </c>
      <c r="B212" s="12">
        <v>41</v>
      </c>
      <c r="C212" s="11" t="s">
        <v>1944</v>
      </c>
      <c r="D212" s="11" t="s">
        <v>54</v>
      </c>
      <c r="E212" s="11" t="s">
        <v>40</v>
      </c>
      <c r="F212" s="11"/>
      <c r="G212" s="12">
        <v>70</v>
      </c>
      <c r="H212" s="11" t="s">
        <v>49</v>
      </c>
      <c r="I212" s="11" t="s">
        <v>275</v>
      </c>
      <c r="J212" s="11" t="s">
        <v>51</v>
      </c>
      <c r="K212" s="11" t="s">
        <v>135</v>
      </c>
      <c r="L212" s="11" t="s">
        <v>840</v>
      </c>
      <c r="M212" s="11" t="s">
        <v>45</v>
      </c>
      <c r="N212" s="11" t="s">
        <v>84</v>
      </c>
      <c r="O212" s="11" t="s">
        <v>62</v>
      </c>
      <c r="P212" s="22"/>
      <c r="Q212" s="11" t="s">
        <v>1477</v>
      </c>
      <c r="R212" s="11" t="s">
        <v>47</v>
      </c>
      <c r="S212" s="11">
        <f t="shared" si="3"/>
        <v>0</v>
      </c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</row>
    <row r="213" spans="1:43" x14ac:dyDescent="0.25">
      <c r="A213" s="11" t="s">
        <v>1945</v>
      </c>
      <c r="B213" s="12">
        <v>37</v>
      </c>
      <c r="C213" s="11" t="s">
        <v>1946</v>
      </c>
      <c r="D213" s="11" t="s">
        <v>48</v>
      </c>
      <c r="E213" s="11" t="s">
        <v>40</v>
      </c>
      <c r="F213" s="11"/>
      <c r="G213" s="11"/>
      <c r="H213" s="11" t="s">
        <v>49</v>
      </c>
      <c r="I213" s="11" t="s">
        <v>250</v>
      </c>
      <c r="J213" s="11" t="s">
        <v>43</v>
      </c>
      <c r="K213" s="11" t="s">
        <v>135</v>
      </c>
      <c r="L213" s="11" t="s">
        <v>696</v>
      </c>
      <c r="M213" s="11" t="s">
        <v>45</v>
      </c>
      <c r="N213" s="11" t="s">
        <v>84</v>
      </c>
      <c r="O213" s="11" t="s">
        <v>46</v>
      </c>
      <c r="P213" s="22" t="s">
        <v>1947</v>
      </c>
      <c r="Q213" s="11" t="s">
        <v>401</v>
      </c>
      <c r="R213" s="11" t="s">
        <v>47</v>
      </c>
      <c r="S213" s="11">
        <f t="shared" si="3"/>
        <v>0</v>
      </c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</row>
    <row r="214" spans="1:43" x14ac:dyDescent="0.25">
      <c r="A214" s="11" t="s">
        <v>1948</v>
      </c>
      <c r="B214" s="12">
        <v>31</v>
      </c>
      <c r="C214" s="11" t="s">
        <v>1949</v>
      </c>
      <c r="D214" s="11" t="s">
        <v>54</v>
      </c>
      <c r="E214" s="11" t="s">
        <v>40</v>
      </c>
      <c r="F214" s="11"/>
      <c r="G214" s="11"/>
      <c r="H214" s="11" t="s">
        <v>41</v>
      </c>
      <c r="I214" s="11" t="s">
        <v>293</v>
      </c>
      <c r="J214" s="11" t="s">
        <v>157</v>
      </c>
      <c r="K214" s="11" t="s">
        <v>135</v>
      </c>
      <c r="L214" s="11" t="s">
        <v>169</v>
      </c>
      <c r="M214" s="11" t="s">
        <v>45</v>
      </c>
      <c r="N214" s="11" t="s">
        <v>229</v>
      </c>
      <c r="O214" s="11" t="s">
        <v>46</v>
      </c>
      <c r="P214" s="22" t="s">
        <v>1702</v>
      </c>
      <c r="Q214" s="11" t="s">
        <v>136</v>
      </c>
      <c r="R214" s="11" t="s">
        <v>47</v>
      </c>
      <c r="S214" s="11">
        <f t="shared" si="3"/>
        <v>0</v>
      </c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</row>
    <row r="215" spans="1:43" x14ac:dyDescent="0.25">
      <c r="A215" s="11" t="s">
        <v>1950</v>
      </c>
      <c r="B215" s="12">
        <v>37</v>
      </c>
      <c r="C215" s="11" t="s">
        <v>1951</v>
      </c>
      <c r="D215" s="11" t="s">
        <v>269</v>
      </c>
      <c r="E215" s="11" t="s">
        <v>40</v>
      </c>
      <c r="F215" s="11"/>
      <c r="G215" s="11"/>
      <c r="H215" s="11" t="s">
        <v>49</v>
      </c>
      <c r="I215" s="11" t="s">
        <v>134</v>
      </c>
      <c r="J215" s="11" t="s">
        <v>157</v>
      </c>
      <c r="K215" s="11" t="s">
        <v>135</v>
      </c>
      <c r="L215" s="11" t="s">
        <v>278</v>
      </c>
      <c r="M215" s="11" t="s">
        <v>45</v>
      </c>
      <c r="N215" s="11" t="s">
        <v>39</v>
      </c>
      <c r="O215" s="11" t="s">
        <v>46</v>
      </c>
      <c r="P215" s="22" t="s">
        <v>1952</v>
      </c>
      <c r="Q215" s="11"/>
      <c r="R215" s="11" t="s">
        <v>47</v>
      </c>
      <c r="S215" s="11">
        <f t="shared" si="3"/>
        <v>0</v>
      </c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</row>
    <row r="216" spans="1:43" x14ac:dyDescent="0.25">
      <c r="A216" s="11" t="s">
        <v>1953</v>
      </c>
      <c r="B216" s="12">
        <v>40</v>
      </c>
      <c r="C216" s="11" t="s">
        <v>1954</v>
      </c>
      <c r="D216" s="11" t="s">
        <v>92</v>
      </c>
      <c r="E216" s="11" t="s">
        <v>40</v>
      </c>
      <c r="F216" s="11"/>
      <c r="G216" s="11"/>
      <c r="H216" s="11" t="s">
        <v>49</v>
      </c>
      <c r="I216" s="11" t="s">
        <v>289</v>
      </c>
      <c r="J216" s="11" t="s">
        <v>51</v>
      </c>
      <c r="K216" s="11" t="s">
        <v>135</v>
      </c>
      <c r="L216" s="11" t="s">
        <v>81</v>
      </c>
      <c r="M216" s="11" t="s">
        <v>45</v>
      </c>
      <c r="N216" s="11" t="s">
        <v>84</v>
      </c>
      <c r="O216" s="11" t="s">
        <v>62</v>
      </c>
      <c r="P216" s="22"/>
      <c r="Q216" s="11" t="s">
        <v>401</v>
      </c>
      <c r="R216" s="11" t="s">
        <v>47</v>
      </c>
      <c r="S216" s="11">
        <f t="shared" si="3"/>
        <v>0</v>
      </c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</row>
    <row r="217" spans="1:43" x14ac:dyDescent="0.25">
      <c r="A217" s="11" t="s">
        <v>1955</v>
      </c>
      <c r="B217" s="12">
        <v>26</v>
      </c>
      <c r="C217" s="11" t="s">
        <v>1956</v>
      </c>
      <c r="D217" s="11" t="s">
        <v>54</v>
      </c>
      <c r="E217" s="11" t="s">
        <v>40</v>
      </c>
      <c r="F217" s="11"/>
      <c r="G217" s="11"/>
      <c r="H217" s="11" t="s">
        <v>41</v>
      </c>
      <c r="I217" s="11" t="s">
        <v>101</v>
      </c>
      <c r="J217" s="11" t="s">
        <v>60</v>
      </c>
      <c r="K217" s="11" t="s">
        <v>135</v>
      </c>
      <c r="L217" s="11" t="s">
        <v>195</v>
      </c>
      <c r="M217" s="11" t="s">
        <v>45</v>
      </c>
      <c r="N217" s="11" t="s">
        <v>58</v>
      </c>
      <c r="O217" s="11" t="s">
        <v>46</v>
      </c>
      <c r="P217" s="22" t="s">
        <v>1957</v>
      </c>
      <c r="Q217" s="11" t="s">
        <v>1071</v>
      </c>
      <c r="R217" s="11" t="s">
        <v>47</v>
      </c>
      <c r="S217" s="11">
        <f t="shared" si="3"/>
        <v>0</v>
      </c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</row>
    <row r="218" spans="1:43" x14ac:dyDescent="0.25">
      <c r="A218" s="11" t="s">
        <v>1958</v>
      </c>
      <c r="B218" s="12">
        <v>26</v>
      </c>
      <c r="C218" s="11" t="s">
        <v>1959</v>
      </c>
      <c r="D218" s="11" t="s">
        <v>39</v>
      </c>
      <c r="E218" s="11" t="s">
        <v>40</v>
      </c>
      <c r="F218" s="11"/>
      <c r="G218" s="11"/>
      <c r="H218" s="11" t="s">
        <v>41</v>
      </c>
      <c r="I218" s="11" t="s">
        <v>79</v>
      </c>
      <c r="J218" s="11" t="s">
        <v>616</v>
      </c>
      <c r="K218" s="11"/>
      <c r="L218" s="11" t="s">
        <v>616</v>
      </c>
      <c r="M218" s="11" t="s">
        <v>45</v>
      </c>
      <c r="N218" s="11" t="s">
        <v>58</v>
      </c>
      <c r="O218" s="11" t="s">
        <v>46</v>
      </c>
      <c r="P218" s="22" t="s">
        <v>1960</v>
      </c>
      <c r="Q218" s="11" t="s">
        <v>710</v>
      </c>
      <c r="R218" s="11" t="s">
        <v>47</v>
      </c>
      <c r="S218" s="11">
        <f t="shared" si="3"/>
        <v>0</v>
      </c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</row>
    <row r="219" spans="1:43" x14ac:dyDescent="0.25">
      <c r="A219" s="11" t="s">
        <v>1961</v>
      </c>
      <c r="B219" s="12">
        <v>29</v>
      </c>
      <c r="C219" s="11" t="s">
        <v>1962</v>
      </c>
      <c r="D219" s="11" t="s">
        <v>54</v>
      </c>
      <c r="E219" s="11" t="s">
        <v>40</v>
      </c>
      <c r="F219" s="11"/>
      <c r="G219" s="11"/>
      <c r="H219" s="11" t="s">
        <v>41</v>
      </c>
      <c r="I219" s="11" t="s">
        <v>126</v>
      </c>
      <c r="J219" s="11" t="s">
        <v>43</v>
      </c>
      <c r="K219" s="11" t="s">
        <v>135</v>
      </c>
      <c r="L219" s="11" t="s">
        <v>319</v>
      </c>
      <c r="M219" s="11" t="s">
        <v>45</v>
      </c>
      <c r="N219" s="11" t="s">
        <v>39</v>
      </c>
      <c r="O219" s="11" t="s">
        <v>62</v>
      </c>
      <c r="P219" s="22"/>
      <c r="Q219" s="11" t="s">
        <v>109</v>
      </c>
      <c r="R219" s="11" t="s">
        <v>47</v>
      </c>
      <c r="S219" s="11">
        <f t="shared" si="3"/>
        <v>0</v>
      </c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</row>
    <row r="220" spans="1:43" x14ac:dyDescent="0.25">
      <c r="A220" s="11" t="s">
        <v>1963</v>
      </c>
      <c r="B220" s="12">
        <v>27</v>
      </c>
      <c r="C220" s="11" t="s">
        <v>1964</v>
      </c>
      <c r="D220" s="11" t="s">
        <v>39</v>
      </c>
      <c r="E220" s="11" t="s">
        <v>40</v>
      </c>
      <c r="F220" s="11"/>
      <c r="G220" s="11"/>
      <c r="H220" s="11" t="s">
        <v>49</v>
      </c>
      <c r="I220" s="11" t="s">
        <v>56</v>
      </c>
      <c r="J220" s="11" t="s">
        <v>43</v>
      </c>
      <c r="K220" s="11" t="s">
        <v>135</v>
      </c>
      <c r="L220" s="11" t="s">
        <v>518</v>
      </c>
      <c r="M220" s="11" t="s">
        <v>45</v>
      </c>
      <c r="N220" s="11" t="s">
        <v>84</v>
      </c>
      <c r="O220" s="11" t="s">
        <v>62</v>
      </c>
      <c r="P220" s="22"/>
      <c r="Q220" s="11"/>
      <c r="R220" s="11" t="s">
        <v>47</v>
      </c>
      <c r="S220" s="11">
        <f t="shared" si="3"/>
        <v>0</v>
      </c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</row>
    <row r="221" spans="1:43" x14ac:dyDescent="0.25">
      <c r="A221" s="11" t="s">
        <v>1965</v>
      </c>
      <c r="B221" s="12">
        <v>27</v>
      </c>
      <c r="C221" s="11" t="s">
        <v>1966</v>
      </c>
      <c r="D221" s="11" t="s">
        <v>54</v>
      </c>
      <c r="E221" s="11" t="s">
        <v>40</v>
      </c>
      <c r="F221" s="11"/>
      <c r="G221" s="11"/>
      <c r="H221" s="11" t="s">
        <v>41</v>
      </c>
      <c r="I221" s="11" t="s">
        <v>56</v>
      </c>
      <c r="J221" s="11" t="s">
        <v>51</v>
      </c>
      <c r="K221" s="11" t="s">
        <v>135</v>
      </c>
      <c r="L221" s="11" t="s">
        <v>64</v>
      </c>
      <c r="M221" s="11" t="s">
        <v>45</v>
      </c>
      <c r="N221" s="11" t="s">
        <v>39</v>
      </c>
      <c r="O221" s="11" t="s">
        <v>62</v>
      </c>
      <c r="P221" s="22"/>
      <c r="Q221" s="11"/>
      <c r="R221" s="11" t="s">
        <v>47</v>
      </c>
      <c r="S221" s="11">
        <f t="shared" si="3"/>
        <v>0</v>
      </c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</row>
    <row r="222" spans="1:43" x14ac:dyDescent="0.25">
      <c r="A222" s="11" t="s">
        <v>1967</v>
      </c>
      <c r="B222" s="12">
        <v>20</v>
      </c>
      <c r="C222" s="11" t="s">
        <v>1968</v>
      </c>
      <c r="D222" s="11" t="s">
        <v>54</v>
      </c>
      <c r="E222" s="11" t="s">
        <v>40</v>
      </c>
      <c r="F222" s="11"/>
      <c r="G222" s="11"/>
      <c r="H222" s="11" t="s">
        <v>41</v>
      </c>
      <c r="I222" s="11" t="s">
        <v>101</v>
      </c>
      <c r="J222" s="11" t="s">
        <v>121</v>
      </c>
      <c r="K222" s="11" t="s">
        <v>135</v>
      </c>
      <c r="L222" s="11" t="s">
        <v>487</v>
      </c>
      <c r="M222" s="11" t="s">
        <v>45</v>
      </c>
      <c r="N222" s="11" t="s">
        <v>58</v>
      </c>
      <c r="O222" s="11" t="s">
        <v>62</v>
      </c>
      <c r="P222" s="22"/>
      <c r="Q222" s="11" t="s">
        <v>109</v>
      </c>
      <c r="R222" s="11" t="s">
        <v>47</v>
      </c>
      <c r="S222" s="11">
        <f t="shared" si="3"/>
        <v>0</v>
      </c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</row>
    <row r="223" spans="1:43" x14ac:dyDescent="0.25">
      <c r="A223" s="11" t="s">
        <v>1969</v>
      </c>
      <c r="B223" s="12">
        <v>20</v>
      </c>
      <c r="C223" s="11" t="s">
        <v>1970</v>
      </c>
      <c r="D223" s="11" t="s">
        <v>48</v>
      </c>
      <c r="E223" s="11" t="s">
        <v>55</v>
      </c>
      <c r="F223" s="11"/>
      <c r="G223" s="11"/>
      <c r="H223" s="11" t="s">
        <v>41</v>
      </c>
      <c r="I223" s="11" t="s">
        <v>79</v>
      </c>
      <c r="J223" s="11" t="s">
        <v>43</v>
      </c>
      <c r="K223" s="11" t="s">
        <v>135</v>
      </c>
      <c r="L223" s="11" t="s">
        <v>90</v>
      </c>
      <c r="M223" s="11" t="s">
        <v>45</v>
      </c>
      <c r="N223" s="11" t="s">
        <v>58</v>
      </c>
      <c r="O223" s="11" t="s">
        <v>62</v>
      </c>
      <c r="P223" s="22"/>
      <c r="Q223" s="11" t="s">
        <v>1477</v>
      </c>
      <c r="R223" s="11" t="s">
        <v>47</v>
      </c>
      <c r="S223" s="11">
        <f t="shared" si="3"/>
        <v>0</v>
      </c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</row>
    <row r="224" spans="1:43" x14ac:dyDescent="0.25">
      <c r="A224" s="11" t="s">
        <v>1971</v>
      </c>
      <c r="B224" s="12">
        <v>55</v>
      </c>
      <c r="C224" s="11" t="s">
        <v>1972</v>
      </c>
      <c r="D224" s="11" t="s">
        <v>39</v>
      </c>
      <c r="E224" s="11" t="s">
        <v>40</v>
      </c>
      <c r="F224" s="11"/>
      <c r="G224" s="11"/>
      <c r="H224" s="11" t="s">
        <v>49</v>
      </c>
      <c r="I224" s="11" t="s">
        <v>1300</v>
      </c>
      <c r="J224" s="11" t="s">
        <v>51</v>
      </c>
      <c r="K224" s="11" t="s">
        <v>135</v>
      </c>
      <c r="L224" s="11" t="s">
        <v>1301</v>
      </c>
      <c r="M224" s="11" t="s">
        <v>45</v>
      </c>
      <c r="N224" s="11" t="s">
        <v>58</v>
      </c>
      <c r="O224" s="11" t="s">
        <v>62</v>
      </c>
      <c r="P224" s="22"/>
      <c r="Q224" s="11"/>
      <c r="R224" s="11" t="s">
        <v>898</v>
      </c>
      <c r="S224" s="11">
        <f t="shared" si="3"/>
        <v>2</v>
      </c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 t="s">
        <v>62</v>
      </c>
      <c r="AH224" s="11" t="s">
        <v>62</v>
      </c>
      <c r="AI224" s="11" t="s">
        <v>46</v>
      </c>
      <c r="AJ224" s="11" t="s">
        <v>62</v>
      </c>
      <c r="AK224" s="11" t="s">
        <v>62</v>
      </c>
      <c r="AL224" s="11" t="s">
        <v>62</v>
      </c>
      <c r="AM224" s="11" t="s">
        <v>62</v>
      </c>
      <c r="AN224" s="11" t="s">
        <v>46</v>
      </c>
      <c r="AO224" s="11" t="s">
        <v>62</v>
      </c>
      <c r="AP224" s="11" t="s">
        <v>62</v>
      </c>
      <c r="AQ224" s="11"/>
    </row>
    <row r="225" spans="1:43" x14ac:dyDescent="0.25">
      <c r="A225" s="11" t="s">
        <v>1973</v>
      </c>
      <c r="B225" s="12">
        <v>35</v>
      </c>
      <c r="C225" s="11" t="s">
        <v>1974</v>
      </c>
      <c r="D225" s="11" t="s">
        <v>92</v>
      </c>
      <c r="E225" s="11" t="s">
        <v>40</v>
      </c>
      <c r="F225" s="11"/>
      <c r="G225" s="11"/>
      <c r="H225" s="11" t="s">
        <v>41</v>
      </c>
      <c r="I225" s="11" t="s">
        <v>1249</v>
      </c>
      <c r="J225" s="11" t="s">
        <v>43</v>
      </c>
      <c r="K225" s="11" t="s">
        <v>135</v>
      </c>
      <c r="L225" s="11" t="s">
        <v>1250</v>
      </c>
      <c r="M225" s="11" t="s">
        <v>45</v>
      </c>
      <c r="N225" s="11" t="s">
        <v>39</v>
      </c>
      <c r="O225" s="11" t="s">
        <v>62</v>
      </c>
      <c r="P225" s="22"/>
      <c r="Q225" s="11"/>
      <c r="R225" s="11" t="s">
        <v>845</v>
      </c>
      <c r="S225" s="11">
        <f t="shared" si="3"/>
        <v>1</v>
      </c>
      <c r="T225" s="11"/>
      <c r="U225" s="11"/>
      <c r="V225" s="11" t="s">
        <v>46</v>
      </c>
      <c r="W225" s="11"/>
      <c r="X225" s="11"/>
      <c r="Y225" s="11"/>
      <c r="Z225" s="11"/>
      <c r="AA225" s="11"/>
      <c r="AB225" s="11"/>
      <c r="AC225" s="11"/>
      <c r="AD225" s="11"/>
      <c r="AE225" s="11"/>
      <c r="AF225" s="11" t="s">
        <v>846</v>
      </c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</row>
    <row r="226" spans="1:43" x14ac:dyDescent="0.25">
      <c r="A226" s="11" t="s">
        <v>1975</v>
      </c>
      <c r="B226" s="12">
        <v>19</v>
      </c>
      <c r="C226" s="11" t="s">
        <v>1976</v>
      </c>
      <c r="D226" s="11" t="s">
        <v>39</v>
      </c>
      <c r="E226" s="11" t="s">
        <v>40</v>
      </c>
      <c r="F226" s="11"/>
      <c r="G226" s="11"/>
      <c r="H226" s="11" t="s">
        <v>41</v>
      </c>
      <c r="I226" s="11" t="s">
        <v>1362</v>
      </c>
      <c r="J226" s="11" t="s">
        <v>51</v>
      </c>
      <c r="K226" s="11" t="s">
        <v>135</v>
      </c>
      <c r="L226" s="11" t="s">
        <v>383</v>
      </c>
      <c r="M226" s="11" t="s">
        <v>45</v>
      </c>
      <c r="N226" s="11" t="s">
        <v>229</v>
      </c>
      <c r="O226" s="11" t="s">
        <v>62</v>
      </c>
      <c r="P226" s="22"/>
      <c r="Q226" s="11"/>
      <c r="R226" s="11" t="s">
        <v>845</v>
      </c>
      <c r="S226" s="11">
        <f t="shared" si="3"/>
        <v>0</v>
      </c>
      <c r="T226" s="11"/>
      <c r="U226" s="11" t="s">
        <v>62</v>
      </c>
      <c r="V226" s="11" t="s">
        <v>62</v>
      </c>
      <c r="W226" s="11" t="s">
        <v>62</v>
      </c>
      <c r="X226" s="11" t="s">
        <v>62</v>
      </c>
      <c r="Y226" s="11"/>
      <c r="Z226" s="11"/>
      <c r="AA226" s="11"/>
      <c r="AB226" s="11"/>
      <c r="AC226" s="11"/>
      <c r="AD226" s="11"/>
      <c r="AE226" s="11"/>
      <c r="AF226" s="11" t="s">
        <v>846</v>
      </c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</row>
    <row r="227" spans="1:43" x14ac:dyDescent="0.25">
      <c r="A227" s="11" t="s">
        <v>1977</v>
      </c>
      <c r="B227" s="12">
        <v>29</v>
      </c>
      <c r="C227" s="11" t="s">
        <v>1978</v>
      </c>
      <c r="D227" s="11" t="s">
        <v>54</v>
      </c>
      <c r="E227" s="11" t="s">
        <v>40</v>
      </c>
      <c r="F227" s="11"/>
      <c r="G227" s="11"/>
      <c r="H227" s="11" t="s">
        <v>49</v>
      </c>
      <c r="I227" s="11" t="s">
        <v>56</v>
      </c>
      <c r="J227" s="11" t="s">
        <v>51</v>
      </c>
      <c r="K227" s="11" t="s">
        <v>135</v>
      </c>
      <c r="L227" s="11" t="s">
        <v>64</v>
      </c>
      <c r="M227" s="11" t="s">
        <v>45</v>
      </c>
      <c r="N227" s="11" t="s">
        <v>39</v>
      </c>
      <c r="O227" s="11" t="s">
        <v>62</v>
      </c>
      <c r="P227" s="22"/>
      <c r="Q227" s="11"/>
      <c r="R227" s="11" t="s">
        <v>47</v>
      </c>
      <c r="S227" s="11">
        <f t="shared" si="3"/>
        <v>0</v>
      </c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</row>
    <row r="228" spans="1:43" x14ac:dyDescent="0.25">
      <c r="A228" s="11" t="s">
        <v>1979</v>
      </c>
      <c r="B228" s="12">
        <v>31</v>
      </c>
      <c r="C228" s="11" t="s">
        <v>1980</v>
      </c>
      <c r="D228" s="11" t="s">
        <v>39</v>
      </c>
      <c r="E228" s="11" t="s">
        <v>40</v>
      </c>
      <c r="F228" s="11"/>
      <c r="G228" s="11"/>
      <c r="H228" s="11" t="s">
        <v>49</v>
      </c>
      <c r="I228" s="11" t="s">
        <v>134</v>
      </c>
      <c r="J228" s="11" t="s">
        <v>51</v>
      </c>
      <c r="K228" s="11" t="s">
        <v>135</v>
      </c>
      <c r="L228" s="11" t="s">
        <v>64</v>
      </c>
      <c r="M228" s="11" t="s">
        <v>45</v>
      </c>
      <c r="N228" s="11" t="s">
        <v>39</v>
      </c>
      <c r="O228" s="11" t="s">
        <v>62</v>
      </c>
      <c r="P228" s="22"/>
      <c r="Q228" s="11" t="s">
        <v>613</v>
      </c>
      <c r="R228" s="11" t="s">
        <v>47</v>
      </c>
      <c r="S228" s="11">
        <f t="shared" si="3"/>
        <v>0</v>
      </c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</row>
    <row r="229" spans="1:43" x14ac:dyDescent="0.25">
      <c r="A229" s="11" t="s">
        <v>1981</v>
      </c>
      <c r="B229" s="12">
        <v>38</v>
      </c>
      <c r="C229" s="11" t="s">
        <v>1982</v>
      </c>
      <c r="D229" s="11" t="s">
        <v>92</v>
      </c>
      <c r="E229" s="11" t="s">
        <v>40</v>
      </c>
      <c r="F229" s="11"/>
      <c r="G229" s="11"/>
      <c r="H229" s="11" t="s">
        <v>41</v>
      </c>
      <c r="I229" s="11" t="s">
        <v>77</v>
      </c>
      <c r="J229" s="11" t="s">
        <v>51</v>
      </c>
      <c r="K229" s="11" t="s">
        <v>135</v>
      </c>
      <c r="L229" s="11" t="s">
        <v>525</v>
      </c>
      <c r="M229" s="11" t="s">
        <v>45</v>
      </c>
      <c r="N229" s="11" t="s">
        <v>53</v>
      </c>
      <c r="O229" s="11" t="s">
        <v>46</v>
      </c>
      <c r="P229" s="22" t="s">
        <v>1983</v>
      </c>
      <c r="Q229" s="11" t="s">
        <v>1477</v>
      </c>
      <c r="R229" s="11" t="s">
        <v>47</v>
      </c>
      <c r="S229" s="11">
        <f t="shared" si="3"/>
        <v>0</v>
      </c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</row>
    <row r="230" spans="1:43" x14ac:dyDescent="0.25">
      <c r="A230" s="11" t="s">
        <v>1984</v>
      </c>
      <c r="B230" s="12">
        <v>20</v>
      </c>
      <c r="C230" s="11" t="s">
        <v>1985</v>
      </c>
      <c r="D230" s="11" t="s">
        <v>39</v>
      </c>
      <c r="E230" s="11" t="s">
        <v>40</v>
      </c>
      <c r="F230" s="11"/>
      <c r="G230" s="11"/>
      <c r="H230" s="11" t="s">
        <v>41</v>
      </c>
      <c r="I230" s="11" t="s">
        <v>101</v>
      </c>
      <c r="J230" s="11" t="s">
        <v>51</v>
      </c>
      <c r="K230" s="11" t="s">
        <v>135</v>
      </c>
      <c r="L230" s="11" t="s">
        <v>831</v>
      </c>
      <c r="M230" s="11" t="s">
        <v>45</v>
      </c>
      <c r="N230" s="11" t="s">
        <v>39</v>
      </c>
      <c r="O230" s="11" t="s">
        <v>62</v>
      </c>
      <c r="P230" s="22"/>
      <c r="Q230" s="11" t="s">
        <v>1507</v>
      </c>
      <c r="R230" s="11" t="s">
        <v>47</v>
      </c>
      <c r="S230" s="11">
        <f t="shared" si="3"/>
        <v>0</v>
      </c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</row>
    <row r="231" spans="1:43" x14ac:dyDescent="0.25">
      <c r="A231" s="11" t="s">
        <v>1986</v>
      </c>
      <c r="B231" s="12">
        <v>35</v>
      </c>
      <c r="C231" s="11" t="s">
        <v>1987</v>
      </c>
      <c r="D231" s="11" t="s">
        <v>54</v>
      </c>
      <c r="E231" s="11" t="s">
        <v>40</v>
      </c>
      <c r="F231" s="11"/>
      <c r="G231" s="11"/>
      <c r="H231" s="11" t="s">
        <v>49</v>
      </c>
      <c r="I231" s="11" t="s">
        <v>150</v>
      </c>
      <c r="J231" s="11" t="s">
        <v>51</v>
      </c>
      <c r="K231" s="11" t="s">
        <v>135</v>
      </c>
      <c r="L231" s="11" t="s">
        <v>64</v>
      </c>
      <c r="M231" s="11" t="s">
        <v>45</v>
      </c>
      <c r="N231" s="11" t="s">
        <v>58</v>
      </c>
      <c r="O231" s="11" t="s">
        <v>62</v>
      </c>
      <c r="P231" s="22"/>
      <c r="Q231" s="11" t="s">
        <v>151</v>
      </c>
      <c r="R231" s="11" t="s">
        <v>47</v>
      </c>
      <c r="S231" s="11">
        <f t="shared" si="3"/>
        <v>0</v>
      </c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</row>
    <row r="232" spans="1:43" x14ac:dyDescent="0.25">
      <c r="A232" s="11" t="s">
        <v>1988</v>
      </c>
      <c r="B232" s="12">
        <v>42</v>
      </c>
      <c r="C232" s="11" t="s">
        <v>1989</v>
      </c>
      <c r="D232" s="11" t="s">
        <v>54</v>
      </c>
      <c r="E232" s="11" t="s">
        <v>40</v>
      </c>
      <c r="F232" s="11"/>
      <c r="G232" s="11"/>
      <c r="H232" s="11" t="s">
        <v>41</v>
      </c>
      <c r="I232" s="11" t="s">
        <v>709</v>
      </c>
      <c r="J232" s="11" t="s">
        <v>51</v>
      </c>
      <c r="K232" s="11" t="s">
        <v>135</v>
      </c>
      <c r="L232" s="11" t="s">
        <v>290</v>
      </c>
      <c r="M232" s="11" t="s">
        <v>45</v>
      </c>
      <c r="N232" s="11" t="s">
        <v>39</v>
      </c>
      <c r="O232" s="11" t="s">
        <v>46</v>
      </c>
      <c r="P232" s="22" t="s">
        <v>1990</v>
      </c>
      <c r="Q232" s="11"/>
      <c r="R232" s="11" t="s">
        <v>47</v>
      </c>
      <c r="S232" s="11">
        <f t="shared" si="3"/>
        <v>0</v>
      </c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</row>
    <row r="233" spans="1:43" x14ac:dyDescent="0.25">
      <c r="A233" s="11" t="s">
        <v>1991</v>
      </c>
      <c r="B233" s="12">
        <v>26</v>
      </c>
      <c r="C233" s="11" t="s">
        <v>1992</v>
      </c>
      <c r="D233" s="11" t="s">
        <v>48</v>
      </c>
      <c r="E233" s="11" t="s">
        <v>40</v>
      </c>
      <c r="F233" s="11"/>
      <c r="G233" s="11"/>
      <c r="H233" s="11" t="s">
        <v>41</v>
      </c>
      <c r="I233" s="11" t="s">
        <v>79</v>
      </c>
      <c r="J233" s="11" t="s">
        <v>51</v>
      </c>
      <c r="K233" s="11" t="s">
        <v>135</v>
      </c>
      <c r="L233" s="11" t="s">
        <v>64</v>
      </c>
      <c r="M233" s="11" t="s">
        <v>45</v>
      </c>
      <c r="N233" s="11" t="s">
        <v>58</v>
      </c>
      <c r="O233" s="11" t="s">
        <v>46</v>
      </c>
      <c r="P233" s="22" t="s">
        <v>1665</v>
      </c>
      <c r="Q233" s="11" t="s">
        <v>1465</v>
      </c>
      <c r="R233" s="11" t="s">
        <v>47</v>
      </c>
      <c r="S233" s="11">
        <f t="shared" si="3"/>
        <v>0</v>
      </c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</row>
    <row r="234" spans="1:43" x14ac:dyDescent="0.25">
      <c r="A234" s="11" t="s">
        <v>1993</v>
      </c>
      <c r="B234" s="12">
        <v>34</v>
      </c>
      <c r="C234" s="11" t="s">
        <v>1994</v>
      </c>
      <c r="D234" s="11" t="s">
        <v>54</v>
      </c>
      <c r="E234" s="11" t="s">
        <v>55</v>
      </c>
      <c r="F234" s="11"/>
      <c r="G234" s="11"/>
      <c r="H234" s="11" t="s">
        <v>41</v>
      </c>
      <c r="I234" s="11" t="s">
        <v>1172</v>
      </c>
      <c r="J234" s="11" t="s">
        <v>51</v>
      </c>
      <c r="K234" s="11" t="s">
        <v>135</v>
      </c>
      <c r="L234" s="11" t="s">
        <v>910</v>
      </c>
      <c r="M234" s="11" t="s">
        <v>45</v>
      </c>
      <c r="N234" s="11" t="s">
        <v>58</v>
      </c>
      <c r="O234" s="11" t="s">
        <v>62</v>
      </c>
      <c r="P234" s="22"/>
      <c r="Q234" s="11" t="s">
        <v>711</v>
      </c>
      <c r="R234" s="11" t="s">
        <v>845</v>
      </c>
      <c r="S234" s="11">
        <f t="shared" si="3"/>
        <v>1</v>
      </c>
      <c r="T234" s="11"/>
      <c r="U234" s="11" t="s">
        <v>62</v>
      </c>
      <c r="V234" s="11" t="s">
        <v>46</v>
      </c>
      <c r="W234" s="11" t="s">
        <v>62</v>
      </c>
      <c r="X234" s="11" t="s">
        <v>62</v>
      </c>
      <c r="Y234" s="11" t="s">
        <v>1532</v>
      </c>
      <c r="Z234" s="11" t="s">
        <v>62</v>
      </c>
      <c r="AA234" s="11" t="s">
        <v>62</v>
      </c>
      <c r="AB234" s="11" t="s">
        <v>62</v>
      </c>
      <c r="AC234" s="11" t="s">
        <v>62</v>
      </c>
      <c r="AD234" s="11" t="s">
        <v>62</v>
      </c>
      <c r="AE234" s="11"/>
      <c r="AF234" s="11" t="s">
        <v>846</v>
      </c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</row>
    <row r="235" spans="1:43" x14ac:dyDescent="0.25">
      <c r="A235" s="11" t="s">
        <v>1995</v>
      </c>
      <c r="B235" s="12">
        <v>34</v>
      </c>
      <c r="C235" s="11" t="s">
        <v>1996</v>
      </c>
      <c r="D235" s="11" t="s">
        <v>39</v>
      </c>
      <c r="E235" s="11" t="s">
        <v>40</v>
      </c>
      <c r="F235" s="11"/>
      <c r="G235" s="11"/>
      <c r="H235" s="11" t="s">
        <v>41</v>
      </c>
      <c r="I235" s="11" t="s">
        <v>989</v>
      </c>
      <c r="J235" s="11" t="s">
        <v>51</v>
      </c>
      <c r="K235" s="11" t="s">
        <v>135</v>
      </c>
      <c r="L235" s="11" t="s">
        <v>990</v>
      </c>
      <c r="M235" s="11" t="s">
        <v>45</v>
      </c>
      <c r="N235" s="11" t="s">
        <v>84</v>
      </c>
      <c r="O235" s="11" t="s">
        <v>46</v>
      </c>
      <c r="P235" s="22" t="s">
        <v>1997</v>
      </c>
      <c r="Q235" s="11" t="s">
        <v>1477</v>
      </c>
      <c r="R235" s="11" t="s">
        <v>47</v>
      </c>
      <c r="S235" s="11">
        <f t="shared" si="3"/>
        <v>0</v>
      </c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</row>
    <row r="236" spans="1:43" x14ac:dyDescent="0.25">
      <c r="A236" s="11" t="s">
        <v>1998</v>
      </c>
      <c r="B236" s="12">
        <v>0</v>
      </c>
      <c r="C236" s="11" t="s">
        <v>1999</v>
      </c>
      <c r="D236" s="11" t="s">
        <v>48</v>
      </c>
      <c r="E236" s="11" t="s">
        <v>40</v>
      </c>
      <c r="F236" s="11"/>
      <c r="G236" s="11"/>
      <c r="H236" s="11" t="s">
        <v>41</v>
      </c>
      <c r="I236" s="11" t="s">
        <v>79</v>
      </c>
      <c r="J236" s="11" t="s">
        <v>51</v>
      </c>
      <c r="K236" s="11" t="s">
        <v>135</v>
      </c>
      <c r="L236" s="11" t="s">
        <v>223</v>
      </c>
      <c r="M236" s="11" t="s">
        <v>45</v>
      </c>
      <c r="N236" s="11" t="s">
        <v>84</v>
      </c>
      <c r="O236" s="11" t="s">
        <v>46</v>
      </c>
      <c r="P236" s="22" t="s">
        <v>2000</v>
      </c>
      <c r="Q236" s="11"/>
      <c r="R236" s="11" t="s">
        <v>47</v>
      </c>
      <c r="S236" s="11">
        <f t="shared" si="3"/>
        <v>0</v>
      </c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</row>
    <row r="237" spans="1:43" x14ac:dyDescent="0.25">
      <c r="A237" s="11" t="s">
        <v>2001</v>
      </c>
      <c r="B237" s="12">
        <v>32</v>
      </c>
      <c r="C237" s="11" t="s">
        <v>2002</v>
      </c>
      <c r="D237" s="11" t="s">
        <v>39</v>
      </c>
      <c r="E237" s="11" t="s">
        <v>40</v>
      </c>
      <c r="F237" s="11"/>
      <c r="G237" s="11"/>
      <c r="H237" s="11" t="s">
        <v>41</v>
      </c>
      <c r="I237" s="11" t="s">
        <v>56</v>
      </c>
      <c r="J237" s="11" t="s">
        <v>51</v>
      </c>
      <c r="K237" s="11" t="s">
        <v>135</v>
      </c>
      <c r="L237" s="11" t="s">
        <v>135</v>
      </c>
      <c r="M237" s="11" t="s">
        <v>45</v>
      </c>
      <c r="N237" s="11" t="s">
        <v>39</v>
      </c>
      <c r="O237" s="11" t="s">
        <v>62</v>
      </c>
      <c r="P237" s="22"/>
      <c r="Q237" s="11"/>
      <c r="R237" s="11" t="s">
        <v>47</v>
      </c>
      <c r="S237" s="11">
        <f t="shared" si="3"/>
        <v>0</v>
      </c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</row>
    <row r="238" spans="1:43" x14ac:dyDescent="0.25">
      <c r="A238" s="11" t="s">
        <v>2003</v>
      </c>
      <c r="B238" s="12">
        <v>25</v>
      </c>
      <c r="C238" s="11" t="s">
        <v>2004</v>
      </c>
      <c r="D238" s="11" t="s">
        <v>48</v>
      </c>
      <c r="E238" s="11" t="s">
        <v>40</v>
      </c>
      <c r="F238" s="11"/>
      <c r="G238" s="11"/>
      <c r="H238" s="11" t="s">
        <v>41</v>
      </c>
      <c r="I238" s="11" t="s">
        <v>134</v>
      </c>
      <c r="J238" s="11" t="s">
        <v>43</v>
      </c>
      <c r="K238" s="11" t="s">
        <v>135</v>
      </c>
      <c r="L238" s="11" t="s">
        <v>884</v>
      </c>
      <c r="M238" s="11" t="s">
        <v>45</v>
      </c>
      <c r="N238" s="11" t="s">
        <v>58</v>
      </c>
      <c r="O238" s="11" t="s">
        <v>62</v>
      </c>
      <c r="P238" s="22"/>
      <c r="Q238" s="11" t="s">
        <v>1477</v>
      </c>
      <c r="R238" s="11" t="s">
        <v>47</v>
      </c>
      <c r="S238" s="11">
        <f t="shared" si="3"/>
        <v>0</v>
      </c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</row>
    <row r="239" spans="1:43" x14ac:dyDescent="0.25">
      <c r="A239" s="11" t="s">
        <v>2005</v>
      </c>
      <c r="B239" s="12">
        <v>36</v>
      </c>
      <c r="C239" s="11" t="s">
        <v>2006</v>
      </c>
      <c r="D239" s="11" t="s">
        <v>54</v>
      </c>
      <c r="E239" s="11" t="s">
        <v>40</v>
      </c>
      <c r="F239" s="11"/>
      <c r="G239" s="12">
        <v>85</v>
      </c>
      <c r="H239" s="11" t="s">
        <v>49</v>
      </c>
      <c r="I239" s="11" t="s">
        <v>71</v>
      </c>
      <c r="J239" s="11" t="s">
        <v>43</v>
      </c>
      <c r="K239" s="11" t="s">
        <v>135</v>
      </c>
      <c r="L239" s="11" t="s">
        <v>131</v>
      </c>
      <c r="M239" s="11" t="s">
        <v>45</v>
      </c>
      <c r="N239" s="11" t="s">
        <v>84</v>
      </c>
      <c r="O239" s="11" t="s">
        <v>62</v>
      </c>
      <c r="P239" s="22"/>
      <c r="Q239" s="11"/>
      <c r="R239" s="11" t="s">
        <v>47</v>
      </c>
      <c r="S239" s="11">
        <f t="shared" si="3"/>
        <v>0</v>
      </c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</row>
    <row r="240" spans="1:43" x14ac:dyDescent="0.25">
      <c r="A240" s="11" t="s">
        <v>2007</v>
      </c>
      <c r="B240" s="12">
        <v>28</v>
      </c>
      <c r="C240" s="11" t="s">
        <v>2008</v>
      </c>
      <c r="D240" s="11" t="s">
        <v>48</v>
      </c>
      <c r="E240" s="11" t="s">
        <v>40</v>
      </c>
      <c r="F240" s="11"/>
      <c r="G240" s="11"/>
      <c r="H240" s="11" t="s">
        <v>41</v>
      </c>
      <c r="I240" s="11" t="s">
        <v>79</v>
      </c>
      <c r="J240" s="11" t="s">
        <v>60</v>
      </c>
      <c r="K240" s="11" t="s">
        <v>135</v>
      </c>
      <c r="L240" s="11" t="s">
        <v>887</v>
      </c>
      <c r="M240" s="11" t="s">
        <v>45</v>
      </c>
      <c r="N240" s="11" t="s">
        <v>58</v>
      </c>
      <c r="O240" s="11" t="s">
        <v>46</v>
      </c>
      <c r="P240" s="22" t="s">
        <v>2009</v>
      </c>
      <c r="Q240" s="11" t="s">
        <v>684</v>
      </c>
      <c r="R240" s="11" t="s">
        <v>47</v>
      </c>
      <c r="S240" s="11">
        <f t="shared" si="3"/>
        <v>0</v>
      </c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</row>
    <row r="241" spans="1:43" x14ac:dyDescent="0.25">
      <c r="A241" s="11" t="s">
        <v>2010</v>
      </c>
      <c r="B241" s="12">
        <v>23</v>
      </c>
      <c r="C241" s="11" t="s">
        <v>2011</v>
      </c>
      <c r="D241" s="11" t="s">
        <v>48</v>
      </c>
      <c r="E241" s="11" t="s">
        <v>40</v>
      </c>
      <c r="F241" s="11"/>
      <c r="G241" s="11"/>
      <c r="H241" s="11" t="s">
        <v>41</v>
      </c>
      <c r="I241" s="11" t="s">
        <v>79</v>
      </c>
      <c r="J241" s="11" t="s">
        <v>60</v>
      </c>
      <c r="K241" s="11" t="s">
        <v>135</v>
      </c>
      <c r="L241" s="11" t="s">
        <v>324</v>
      </c>
      <c r="M241" s="11" t="s">
        <v>45</v>
      </c>
      <c r="N241" s="11" t="s">
        <v>39</v>
      </c>
      <c r="O241" s="11" t="s">
        <v>62</v>
      </c>
      <c r="P241" s="22"/>
      <c r="Q241" s="11" t="s">
        <v>100</v>
      </c>
      <c r="R241" s="11" t="s">
        <v>47</v>
      </c>
      <c r="S241" s="11">
        <f t="shared" si="3"/>
        <v>0</v>
      </c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</row>
    <row r="242" spans="1:43" x14ac:dyDescent="0.25">
      <c r="A242" s="11" t="s">
        <v>2012</v>
      </c>
      <c r="B242" s="12">
        <v>38</v>
      </c>
      <c r="C242" s="11" t="s">
        <v>2013</v>
      </c>
      <c r="D242" s="11" t="s">
        <v>54</v>
      </c>
      <c r="E242" s="11" t="s">
        <v>40</v>
      </c>
      <c r="F242" s="11"/>
      <c r="G242" s="11"/>
      <c r="H242" s="11" t="s">
        <v>41</v>
      </c>
      <c r="I242" s="11" t="s">
        <v>198</v>
      </c>
      <c r="J242" s="11" t="s">
        <v>51</v>
      </c>
      <c r="K242" s="11" t="s">
        <v>135</v>
      </c>
      <c r="L242" s="11" t="s">
        <v>191</v>
      </c>
      <c r="M242" s="11" t="s">
        <v>45</v>
      </c>
      <c r="N242" s="11" t="s">
        <v>39</v>
      </c>
      <c r="O242" s="11" t="s">
        <v>46</v>
      </c>
      <c r="P242" s="22" t="s">
        <v>2014</v>
      </c>
      <c r="Q242" s="11"/>
      <c r="R242" s="11" t="s">
        <v>47</v>
      </c>
      <c r="S242" s="11">
        <f t="shared" si="3"/>
        <v>0</v>
      </c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</row>
    <row r="243" spans="1:43" x14ac:dyDescent="0.25">
      <c r="A243" s="11" t="s">
        <v>2015</v>
      </c>
      <c r="B243" s="12">
        <v>47</v>
      </c>
      <c r="C243" s="11" t="s">
        <v>2016</v>
      </c>
      <c r="D243" s="11" t="s">
        <v>48</v>
      </c>
      <c r="E243" s="11" t="s">
        <v>40</v>
      </c>
      <c r="F243" s="11"/>
      <c r="G243" s="11"/>
      <c r="H243" s="11" t="s">
        <v>49</v>
      </c>
      <c r="I243" s="11" t="s">
        <v>449</v>
      </c>
      <c r="J243" s="11" t="s">
        <v>114</v>
      </c>
      <c r="K243" s="11" t="s">
        <v>135</v>
      </c>
      <c r="L243" s="11" t="s">
        <v>170</v>
      </c>
      <c r="M243" s="11" t="s">
        <v>45</v>
      </c>
      <c r="N243" s="11" t="s">
        <v>39</v>
      </c>
      <c r="O243" s="11" t="s">
        <v>46</v>
      </c>
      <c r="P243" s="22" t="s">
        <v>2017</v>
      </c>
      <c r="Q243" s="11"/>
      <c r="R243" s="11" t="s">
        <v>47</v>
      </c>
      <c r="S243" s="11">
        <f t="shared" si="3"/>
        <v>0</v>
      </c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</row>
    <row r="244" spans="1:43" x14ac:dyDescent="0.25">
      <c r="A244" s="11" t="s">
        <v>2018</v>
      </c>
      <c r="B244" s="12">
        <v>44</v>
      </c>
      <c r="C244" s="11" t="s">
        <v>2019</v>
      </c>
      <c r="D244" s="11" t="s">
        <v>92</v>
      </c>
      <c r="E244" s="11" t="s">
        <v>40</v>
      </c>
      <c r="F244" s="11"/>
      <c r="G244" s="11"/>
      <c r="H244" s="11" t="s">
        <v>49</v>
      </c>
      <c r="I244" s="11" t="s">
        <v>445</v>
      </c>
      <c r="J244" s="11" t="s">
        <v>51</v>
      </c>
      <c r="K244" s="11" t="s">
        <v>135</v>
      </c>
      <c r="L244" s="11" t="s">
        <v>446</v>
      </c>
      <c r="M244" s="11" t="s">
        <v>45</v>
      </c>
      <c r="N244" s="11" t="s">
        <v>39</v>
      </c>
      <c r="O244" s="11" t="s">
        <v>46</v>
      </c>
      <c r="P244" s="22" t="s">
        <v>1460</v>
      </c>
      <c r="Q244" s="11"/>
      <c r="R244" s="11" t="s">
        <v>47</v>
      </c>
      <c r="S244" s="11">
        <f t="shared" si="3"/>
        <v>0</v>
      </c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</row>
    <row r="245" spans="1:43" x14ac:dyDescent="0.25">
      <c r="A245" s="11" t="s">
        <v>2020</v>
      </c>
      <c r="B245" s="12">
        <v>62</v>
      </c>
      <c r="C245" s="11" t="s">
        <v>2021</v>
      </c>
      <c r="D245" s="11" t="s">
        <v>54</v>
      </c>
      <c r="E245" s="11" t="s">
        <v>40</v>
      </c>
      <c r="F245" s="11"/>
      <c r="G245" s="11"/>
      <c r="H245" s="11" t="s">
        <v>49</v>
      </c>
      <c r="I245" s="11" t="s">
        <v>1379</v>
      </c>
      <c r="J245" s="11" t="s">
        <v>51</v>
      </c>
      <c r="K245" s="11" t="s">
        <v>135</v>
      </c>
      <c r="L245" s="11" t="s">
        <v>1380</v>
      </c>
      <c r="M245" s="11" t="s">
        <v>45</v>
      </c>
      <c r="N245" s="11" t="s">
        <v>58</v>
      </c>
      <c r="O245" s="11" t="s">
        <v>62</v>
      </c>
      <c r="P245" s="22"/>
      <c r="Q245" s="11"/>
      <c r="R245" s="11" t="s">
        <v>845</v>
      </c>
      <c r="S245" s="11">
        <f t="shared" si="3"/>
        <v>1</v>
      </c>
      <c r="T245" s="11"/>
      <c r="U245" s="11"/>
      <c r="V245" s="11" t="s">
        <v>46</v>
      </c>
      <c r="W245" s="11"/>
      <c r="X245" s="11"/>
      <c r="Y245" s="11"/>
      <c r="Z245" s="11"/>
      <c r="AA245" s="11"/>
      <c r="AB245" s="11"/>
      <c r="AC245" s="11"/>
      <c r="AD245" s="11"/>
      <c r="AE245" s="11"/>
      <c r="AF245" s="11" t="s">
        <v>846</v>
      </c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</row>
    <row r="246" spans="1:43" x14ac:dyDescent="0.25">
      <c r="A246" s="11" t="s">
        <v>2022</v>
      </c>
      <c r="B246" s="12">
        <v>24</v>
      </c>
      <c r="C246" s="11" t="s">
        <v>2023</v>
      </c>
      <c r="D246" s="11" t="s">
        <v>48</v>
      </c>
      <c r="E246" s="11" t="s">
        <v>40</v>
      </c>
      <c r="F246" s="11"/>
      <c r="G246" s="11"/>
      <c r="H246" s="11" t="s">
        <v>41</v>
      </c>
      <c r="I246" s="11" t="s">
        <v>79</v>
      </c>
      <c r="J246" s="11" t="s">
        <v>51</v>
      </c>
      <c r="K246" s="11" t="s">
        <v>135</v>
      </c>
      <c r="L246" s="11" t="s">
        <v>129</v>
      </c>
      <c r="M246" s="11" t="s">
        <v>45</v>
      </c>
      <c r="N246" s="11" t="s">
        <v>124</v>
      </c>
      <c r="O246" s="11" t="s">
        <v>62</v>
      </c>
      <c r="P246" s="22"/>
      <c r="Q246" s="11" t="s">
        <v>1477</v>
      </c>
      <c r="R246" s="11" t="s">
        <v>47</v>
      </c>
      <c r="S246" s="11">
        <f t="shared" si="3"/>
        <v>0</v>
      </c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</row>
    <row r="247" spans="1:43" x14ac:dyDescent="0.25">
      <c r="A247" s="11" t="s">
        <v>2024</v>
      </c>
      <c r="B247" s="12">
        <v>21</v>
      </c>
      <c r="C247" s="11" t="s">
        <v>2025</v>
      </c>
      <c r="D247" s="11" t="s">
        <v>92</v>
      </c>
      <c r="E247" s="11" t="s">
        <v>40</v>
      </c>
      <c r="F247" s="11"/>
      <c r="G247" s="11"/>
      <c r="H247" s="11" t="s">
        <v>41</v>
      </c>
      <c r="I247" s="11" t="s">
        <v>108</v>
      </c>
      <c r="J247" s="11" t="s">
        <v>157</v>
      </c>
      <c r="K247" s="11" t="s">
        <v>135</v>
      </c>
      <c r="L247" s="11" t="s">
        <v>868</v>
      </c>
      <c r="M247" s="11" t="s">
        <v>45</v>
      </c>
      <c r="N247" s="11" t="s">
        <v>84</v>
      </c>
      <c r="O247" s="11" t="s">
        <v>62</v>
      </c>
      <c r="P247" s="22"/>
      <c r="Q247" s="11" t="s">
        <v>151</v>
      </c>
      <c r="R247" s="11" t="s">
        <v>47</v>
      </c>
      <c r="S247" s="11">
        <f t="shared" si="3"/>
        <v>0</v>
      </c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</row>
    <row r="248" spans="1:43" x14ac:dyDescent="0.25">
      <c r="A248" s="11" t="s">
        <v>2026</v>
      </c>
      <c r="B248" s="12">
        <v>0</v>
      </c>
      <c r="C248" s="11" t="s">
        <v>2027</v>
      </c>
      <c r="D248" s="11" t="s">
        <v>39</v>
      </c>
      <c r="E248" s="11" t="s">
        <v>40</v>
      </c>
      <c r="F248" s="11"/>
      <c r="G248" s="11"/>
      <c r="H248" s="11" t="s">
        <v>41</v>
      </c>
      <c r="I248" s="11" t="s">
        <v>293</v>
      </c>
      <c r="J248" s="11" t="s">
        <v>157</v>
      </c>
      <c r="K248" s="11" t="s">
        <v>135</v>
      </c>
      <c r="L248" s="11" t="s">
        <v>331</v>
      </c>
      <c r="M248" s="11" t="s">
        <v>45</v>
      </c>
      <c r="N248" s="11" t="s">
        <v>39</v>
      </c>
      <c r="O248" s="11" t="s">
        <v>46</v>
      </c>
      <c r="P248" s="22" t="s">
        <v>2028</v>
      </c>
      <c r="Q248" s="11" t="s">
        <v>1010</v>
      </c>
      <c r="R248" s="11" t="s">
        <v>898</v>
      </c>
      <c r="S248" s="11">
        <f t="shared" si="3"/>
        <v>3</v>
      </c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 t="s">
        <v>46</v>
      </c>
      <c r="AH248" s="11" t="s">
        <v>62</v>
      </c>
      <c r="AI248" s="11" t="s">
        <v>62</v>
      </c>
      <c r="AJ248" s="11" t="s">
        <v>62</v>
      </c>
      <c r="AK248" s="11" t="s">
        <v>62</v>
      </c>
      <c r="AL248" s="11" t="s">
        <v>62</v>
      </c>
      <c r="AM248" s="11" t="s">
        <v>62</v>
      </c>
      <c r="AN248" s="11" t="s">
        <v>62</v>
      </c>
      <c r="AO248" s="11" t="s">
        <v>46</v>
      </c>
      <c r="AP248" s="11" t="s">
        <v>46</v>
      </c>
      <c r="AQ248" s="11"/>
    </row>
    <row r="249" spans="1:43" x14ac:dyDescent="0.25">
      <c r="A249" s="11" t="s">
        <v>2029</v>
      </c>
      <c r="B249" s="12">
        <v>26</v>
      </c>
      <c r="C249" s="11" t="s">
        <v>2030</v>
      </c>
      <c r="D249" s="11" t="s">
        <v>48</v>
      </c>
      <c r="E249" s="11" t="s">
        <v>40</v>
      </c>
      <c r="F249" s="11"/>
      <c r="G249" s="11"/>
      <c r="H249" s="11" t="s">
        <v>41</v>
      </c>
      <c r="I249" s="11" t="s">
        <v>79</v>
      </c>
      <c r="J249" s="11" t="s">
        <v>118</v>
      </c>
      <c r="K249" s="11"/>
      <c r="L249" s="11" t="s">
        <v>1001</v>
      </c>
      <c r="M249" s="11" t="s">
        <v>45</v>
      </c>
      <c r="N249" s="11" t="s">
        <v>58</v>
      </c>
      <c r="O249" s="11" t="s">
        <v>62</v>
      </c>
      <c r="P249" s="22"/>
      <c r="Q249" s="11" t="s">
        <v>1465</v>
      </c>
      <c r="R249" s="11" t="s">
        <v>47</v>
      </c>
      <c r="S249" s="11">
        <f t="shared" si="3"/>
        <v>0</v>
      </c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</row>
    <row r="250" spans="1:43" x14ac:dyDescent="0.25">
      <c r="A250" s="11" t="s">
        <v>2031</v>
      </c>
      <c r="B250" s="12">
        <v>43</v>
      </c>
      <c r="C250" s="11" t="s">
        <v>2032</v>
      </c>
      <c r="D250" s="11" t="s">
        <v>54</v>
      </c>
      <c r="E250" s="11" t="s">
        <v>40</v>
      </c>
      <c r="F250" s="11"/>
      <c r="G250" s="11"/>
      <c r="H250" s="11" t="s">
        <v>41</v>
      </c>
      <c r="I250" s="11" t="s">
        <v>108</v>
      </c>
      <c r="J250" s="11" t="s">
        <v>51</v>
      </c>
      <c r="K250" s="11" t="s">
        <v>135</v>
      </c>
      <c r="L250" s="11" t="s">
        <v>303</v>
      </c>
      <c r="M250" s="11" t="s">
        <v>45</v>
      </c>
      <c r="N250" s="11" t="s">
        <v>58</v>
      </c>
      <c r="O250" s="11" t="s">
        <v>62</v>
      </c>
      <c r="P250" s="22"/>
      <c r="Q250" s="11"/>
      <c r="R250" s="11" t="s">
        <v>47</v>
      </c>
      <c r="S250" s="11">
        <f t="shared" si="3"/>
        <v>0</v>
      </c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</row>
    <row r="251" spans="1:43" x14ac:dyDescent="0.25">
      <c r="A251" s="11" t="s">
        <v>2033</v>
      </c>
      <c r="B251" s="12">
        <v>37</v>
      </c>
      <c r="C251" s="11" t="s">
        <v>2034</v>
      </c>
      <c r="D251" s="11" t="s">
        <v>39</v>
      </c>
      <c r="E251" s="11" t="s">
        <v>40</v>
      </c>
      <c r="F251" s="11"/>
      <c r="G251" s="11"/>
      <c r="H251" s="11" t="s">
        <v>41</v>
      </c>
      <c r="I251" s="11" t="s">
        <v>56</v>
      </c>
      <c r="J251" s="11" t="s">
        <v>51</v>
      </c>
      <c r="K251" s="11" t="s">
        <v>135</v>
      </c>
      <c r="L251" s="11" t="s">
        <v>149</v>
      </c>
      <c r="M251" s="11" t="s">
        <v>45</v>
      </c>
      <c r="N251" s="11" t="s">
        <v>58</v>
      </c>
      <c r="O251" s="11" t="s">
        <v>46</v>
      </c>
      <c r="P251" s="22" t="s">
        <v>2035</v>
      </c>
      <c r="Q251" s="11" t="s">
        <v>132</v>
      </c>
      <c r="R251" s="11" t="s">
        <v>47</v>
      </c>
      <c r="S251" s="11">
        <f t="shared" si="3"/>
        <v>0</v>
      </c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</row>
    <row r="252" spans="1:43" x14ac:dyDescent="0.25">
      <c r="A252" s="11" t="s">
        <v>2036</v>
      </c>
      <c r="B252" s="12">
        <v>34</v>
      </c>
      <c r="C252" s="11" t="s">
        <v>2037</v>
      </c>
      <c r="D252" s="11" t="s">
        <v>48</v>
      </c>
      <c r="E252" s="11" t="s">
        <v>40</v>
      </c>
      <c r="F252" s="11"/>
      <c r="G252" s="11"/>
      <c r="H252" s="11" t="s">
        <v>49</v>
      </c>
      <c r="I252" s="11" t="s">
        <v>589</v>
      </c>
      <c r="J252" s="11" t="s">
        <v>51</v>
      </c>
      <c r="K252" s="11" t="s">
        <v>135</v>
      </c>
      <c r="L252" s="11" t="s">
        <v>194</v>
      </c>
      <c r="M252" s="11" t="s">
        <v>45</v>
      </c>
      <c r="N252" s="11" t="s">
        <v>39</v>
      </c>
      <c r="O252" s="11" t="s">
        <v>62</v>
      </c>
      <c r="P252" s="22"/>
      <c r="Q252" s="11"/>
      <c r="R252" s="11" t="s">
        <v>47</v>
      </c>
      <c r="S252" s="11">
        <f t="shared" si="3"/>
        <v>0</v>
      </c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</row>
    <row r="253" spans="1:43" x14ac:dyDescent="0.25">
      <c r="A253" s="11" t="s">
        <v>2038</v>
      </c>
      <c r="B253" s="12">
        <v>34</v>
      </c>
      <c r="C253" s="11" t="s">
        <v>2039</v>
      </c>
      <c r="D253" s="11" t="s">
        <v>48</v>
      </c>
      <c r="E253" s="11" t="s">
        <v>40</v>
      </c>
      <c r="F253" s="11"/>
      <c r="G253" s="11"/>
      <c r="H253" s="11" t="s">
        <v>49</v>
      </c>
      <c r="I253" s="11" t="s">
        <v>56</v>
      </c>
      <c r="J253" s="11" t="s">
        <v>43</v>
      </c>
      <c r="K253" s="11" t="s">
        <v>135</v>
      </c>
      <c r="L253" s="11" t="s">
        <v>131</v>
      </c>
      <c r="M253" s="11" t="s">
        <v>45</v>
      </c>
      <c r="N253" s="11" t="s">
        <v>39</v>
      </c>
      <c r="O253" s="11" t="s">
        <v>62</v>
      </c>
      <c r="P253" s="22"/>
      <c r="Q253" s="11" t="s">
        <v>1465</v>
      </c>
      <c r="R253" s="11" t="s">
        <v>47</v>
      </c>
      <c r="S253" s="11">
        <f t="shared" si="3"/>
        <v>0</v>
      </c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</row>
    <row r="254" spans="1:43" x14ac:dyDescent="0.25">
      <c r="A254" s="11" t="s">
        <v>2040</v>
      </c>
      <c r="B254" s="12">
        <v>30</v>
      </c>
      <c r="C254" s="11" t="s">
        <v>2041</v>
      </c>
      <c r="D254" s="11" t="s">
        <v>48</v>
      </c>
      <c r="E254" s="11" t="s">
        <v>40</v>
      </c>
      <c r="F254" s="11"/>
      <c r="G254" s="11"/>
      <c r="H254" s="11" t="s">
        <v>41</v>
      </c>
      <c r="I254" s="11" t="s">
        <v>79</v>
      </c>
      <c r="J254" s="11" t="s">
        <v>60</v>
      </c>
      <c r="K254" s="11" t="s">
        <v>135</v>
      </c>
      <c r="L254" s="11" t="s">
        <v>194</v>
      </c>
      <c r="M254" s="11" t="s">
        <v>45</v>
      </c>
      <c r="N254" s="11" t="s">
        <v>39</v>
      </c>
      <c r="O254" s="11" t="s">
        <v>46</v>
      </c>
      <c r="P254" s="22" t="s">
        <v>2042</v>
      </c>
      <c r="Q254" s="11" t="s">
        <v>128</v>
      </c>
      <c r="R254" s="11" t="s">
        <v>47</v>
      </c>
      <c r="S254" s="11">
        <f t="shared" si="3"/>
        <v>0</v>
      </c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</row>
    <row r="255" spans="1:43" x14ac:dyDescent="0.25">
      <c r="A255" s="11" t="s">
        <v>2043</v>
      </c>
      <c r="B255" s="12">
        <v>50</v>
      </c>
      <c r="C255" s="11" t="s">
        <v>2044</v>
      </c>
      <c r="D255" s="11" t="s">
        <v>54</v>
      </c>
      <c r="E255" s="11" t="s">
        <v>55</v>
      </c>
      <c r="F255" s="11"/>
      <c r="G255" s="11"/>
      <c r="H255" s="11" t="s">
        <v>49</v>
      </c>
      <c r="I255" s="11" t="s">
        <v>154</v>
      </c>
      <c r="J255" s="11" t="s">
        <v>43</v>
      </c>
      <c r="K255" s="11" t="s">
        <v>135</v>
      </c>
      <c r="L255" s="11" t="s">
        <v>564</v>
      </c>
      <c r="M255" s="11" t="s">
        <v>45</v>
      </c>
      <c r="N255" s="11" t="s">
        <v>84</v>
      </c>
      <c r="O255" s="11" t="s">
        <v>62</v>
      </c>
      <c r="P255" s="22"/>
      <c r="Q255" s="11" t="s">
        <v>1156</v>
      </c>
      <c r="R255" s="11" t="s">
        <v>845</v>
      </c>
      <c r="S255" s="11">
        <f t="shared" si="3"/>
        <v>1</v>
      </c>
      <c r="T255" s="11"/>
      <c r="U255" s="11" t="s">
        <v>62</v>
      </c>
      <c r="V255" s="11" t="s">
        <v>46</v>
      </c>
      <c r="W255" s="11" t="s">
        <v>62</v>
      </c>
      <c r="X255" s="11" t="s">
        <v>62</v>
      </c>
      <c r="Y255" s="11"/>
      <c r="Z255" s="11" t="s">
        <v>62</v>
      </c>
      <c r="AA255" s="11" t="s">
        <v>62</v>
      </c>
      <c r="AB255" s="11" t="s">
        <v>62</v>
      </c>
      <c r="AC255" s="11" t="s">
        <v>62</v>
      </c>
      <c r="AD255" s="11" t="s">
        <v>62</v>
      </c>
      <c r="AE255" s="11"/>
      <c r="AF255" s="11" t="s">
        <v>846</v>
      </c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</row>
    <row r="256" spans="1:43" x14ac:dyDescent="0.25">
      <c r="A256" s="11" t="s">
        <v>2045</v>
      </c>
      <c r="B256" s="12">
        <v>30</v>
      </c>
      <c r="C256" s="11" t="s">
        <v>2046</v>
      </c>
      <c r="D256" s="11" t="s">
        <v>54</v>
      </c>
      <c r="E256" s="11" t="s">
        <v>40</v>
      </c>
      <c r="F256" s="11"/>
      <c r="G256" s="11"/>
      <c r="H256" s="11" t="s">
        <v>41</v>
      </c>
      <c r="I256" s="11" t="s">
        <v>71</v>
      </c>
      <c r="J256" s="11" t="s">
        <v>51</v>
      </c>
      <c r="K256" s="11" t="s">
        <v>135</v>
      </c>
      <c r="L256" s="11" t="s">
        <v>1299</v>
      </c>
      <c r="M256" s="11" t="s">
        <v>45</v>
      </c>
      <c r="N256" s="11" t="s">
        <v>58</v>
      </c>
      <c r="O256" s="11" t="s">
        <v>62</v>
      </c>
      <c r="P256" s="22"/>
      <c r="Q256" s="11"/>
      <c r="R256" s="11" t="s">
        <v>845</v>
      </c>
      <c r="S256" s="11">
        <f t="shared" si="3"/>
        <v>1</v>
      </c>
      <c r="T256" s="11"/>
      <c r="U256" s="11" t="s">
        <v>62</v>
      </c>
      <c r="V256" s="11" t="s">
        <v>46</v>
      </c>
      <c r="W256" s="11" t="s">
        <v>62</v>
      </c>
      <c r="X256" s="11" t="s">
        <v>62</v>
      </c>
      <c r="Y256" s="11"/>
      <c r="Z256" s="11"/>
      <c r="AA256" s="11"/>
      <c r="AB256" s="11"/>
      <c r="AC256" s="11"/>
      <c r="AD256" s="11"/>
      <c r="AE256" s="11"/>
      <c r="AF256" s="11" t="s">
        <v>846</v>
      </c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</row>
    <row r="257" spans="1:43" x14ac:dyDescent="0.25">
      <c r="A257" s="11" t="s">
        <v>2047</v>
      </c>
      <c r="B257" s="12">
        <v>30</v>
      </c>
      <c r="C257" s="11" t="s">
        <v>2048</v>
      </c>
      <c r="D257" s="11" t="s">
        <v>54</v>
      </c>
      <c r="E257" s="11" t="s">
        <v>40</v>
      </c>
      <c r="F257" s="11"/>
      <c r="G257" s="11"/>
      <c r="H257" s="11" t="s">
        <v>41</v>
      </c>
      <c r="I257" s="11" t="s">
        <v>400</v>
      </c>
      <c r="J257" s="11" t="s">
        <v>51</v>
      </c>
      <c r="K257" s="11" t="s">
        <v>135</v>
      </c>
      <c r="L257" s="11" t="s">
        <v>64</v>
      </c>
      <c r="M257" s="11" t="s">
        <v>45</v>
      </c>
      <c r="N257" s="11" t="s">
        <v>39</v>
      </c>
      <c r="O257" s="11" t="s">
        <v>62</v>
      </c>
      <c r="P257" s="22"/>
      <c r="Q257" s="11" t="s">
        <v>401</v>
      </c>
      <c r="R257" s="11" t="s">
        <v>47</v>
      </c>
      <c r="S257" s="11">
        <f t="shared" si="3"/>
        <v>0</v>
      </c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</row>
    <row r="258" spans="1:43" x14ac:dyDescent="0.25">
      <c r="A258" s="11" t="s">
        <v>2049</v>
      </c>
      <c r="B258" s="12">
        <v>41</v>
      </c>
      <c r="C258" s="11" t="s">
        <v>2050</v>
      </c>
      <c r="D258" s="11" t="s">
        <v>39</v>
      </c>
      <c r="E258" s="11" t="s">
        <v>55</v>
      </c>
      <c r="F258" s="11"/>
      <c r="G258" s="11"/>
      <c r="H258" s="11" t="s">
        <v>49</v>
      </c>
      <c r="I258" s="11" t="s">
        <v>1241</v>
      </c>
      <c r="J258" s="11" t="s">
        <v>1241</v>
      </c>
      <c r="K258" s="11"/>
      <c r="L258" s="11" t="s">
        <v>1241</v>
      </c>
      <c r="M258" s="11" t="s">
        <v>45</v>
      </c>
      <c r="N258" s="11" t="s">
        <v>58</v>
      </c>
      <c r="O258" s="11" t="s">
        <v>62</v>
      </c>
      <c r="P258" s="22"/>
      <c r="Q258" s="11" t="s">
        <v>870</v>
      </c>
      <c r="R258" s="11" t="s">
        <v>845</v>
      </c>
      <c r="S258" s="11">
        <f t="shared" si="3"/>
        <v>1</v>
      </c>
      <c r="T258" s="11"/>
      <c r="U258" s="11" t="s">
        <v>62</v>
      </c>
      <c r="V258" s="11" t="s">
        <v>46</v>
      </c>
      <c r="W258" s="11" t="s">
        <v>62</v>
      </c>
      <c r="X258" s="11" t="s">
        <v>62</v>
      </c>
      <c r="Y258" s="11" t="s">
        <v>1532</v>
      </c>
      <c r="Z258" s="11" t="s">
        <v>62</v>
      </c>
      <c r="AA258" s="11" t="s">
        <v>62</v>
      </c>
      <c r="AB258" s="11" t="s">
        <v>62</v>
      </c>
      <c r="AC258" s="11" t="s">
        <v>62</v>
      </c>
      <c r="AD258" s="11" t="s">
        <v>62</v>
      </c>
      <c r="AE258" s="11"/>
      <c r="AF258" s="11" t="s">
        <v>846</v>
      </c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</row>
    <row r="259" spans="1:43" x14ac:dyDescent="0.25">
      <c r="A259" s="11" t="s">
        <v>2051</v>
      </c>
      <c r="B259" s="12">
        <v>46</v>
      </c>
      <c r="C259" s="11" t="s">
        <v>2052</v>
      </c>
      <c r="D259" s="11" t="s">
        <v>48</v>
      </c>
      <c r="E259" s="11" t="s">
        <v>40</v>
      </c>
      <c r="F259" s="11"/>
      <c r="G259" s="11"/>
      <c r="H259" s="11" t="s">
        <v>49</v>
      </c>
      <c r="I259" s="11" t="s">
        <v>919</v>
      </c>
      <c r="J259" s="11" t="s">
        <v>43</v>
      </c>
      <c r="K259" s="11" t="s">
        <v>135</v>
      </c>
      <c r="L259" s="11" t="s">
        <v>104</v>
      </c>
      <c r="M259" s="11" t="s">
        <v>45</v>
      </c>
      <c r="N259" s="11" t="s">
        <v>84</v>
      </c>
      <c r="O259" s="11" t="s">
        <v>62</v>
      </c>
      <c r="P259" s="22"/>
      <c r="Q259" s="11" t="s">
        <v>1477</v>
      </c>
      <c r="R259" s="11" t="s">
        <v>47</v>
      </c>
      <c r="S259" s="11">
        <f t="shared" si="3"/>
        <v>0</v>
      </c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</row>
    <row r="260" spans="1:43" x14ac:dyDescent="0.25">
      <c r="A260" s="11" t="s">
        <v>2053</v>
      </c>
      <c r="B260" s="12">
        <v>26</v>
      </c>
      <c r="C260" s="11" t="s">
        <v>2054</v>
      </c>
      <c r="D260" s="11" t="s">
        <v>48</v>
      </c>
      <c r="E260" s="11" t="s">
        <v>40</v>
      </c>
      <c r="F260" s="11"/>
      <c r="G260" s="11"/>
      <c r="H260" s="11" t="s">
        <v>41</v>
      </c>
      <c r="I260" s="11" t="s">
        <v>435</v>
      </c>
      <c r="J260" s="11" t="s">
        <v>60</v>
      </c>
      <c r="K260" s="11" t="s">
        <v>135</v>
      </c>
      <c r="L260" s="11" t="s">
        <v>436</v>
      </c>
      <c r="M260" s="11" t="s">
        <v>45</v>
      </c>
      <c r="N260" s="11" t="s">
        <v>58</v>
      </c>
      <c r="O260" s="11" t="s">
        <v>46</v>
      </c>
      <c r="P260" s="22" t="s">
        <v>2055</v>
      </c>
      <c r="Q260" s="11"/>
      <c r="R260" s="11" t="s">
        <v>47</v>
      </c>
      <c r="S260" s="11">
        <f t="shared" ref="S260:S323" si="4">COUNTIF(U260:AR260,"Oui")</f>
        <v>0</v>
      </c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</row>
    <row r="261" spans="1:43" x14ac:dyDescent="0.25">
      <c r="A261" s="11" t="s">
        <v>2056</v>
      </c>
      <c r="B261" s="12">
        <v>30</v>
      </c>
      <c r="C261" s="11" t="s">
        <v>2057</v>
      </c>
      <c r="D261" s="11" t="s">
        <v>48</v>
      </c>
      <c r="E261" s="11" t="s">
        <v>40</v>
      </c>
      <c r="F261" s="11"/>
      <c r="G261" s="11"/>
      <c r="H261" s="11" t="s">
        <v>41</v>
      </c>
      <c r="I261" s="11" t="s">
        <v>482</v>
      </c>
      <c r="J261" s="11" t="s">
        <v>51</v>
      </c>
      <c r="K261" s="11" t="s">
        <v>135</v>
      </c>
      <c r="L261" s="11" t="s">
        <v>383</v>
      </c>
      <c r="M261" s="11" t="s">
        <v>45</v>
      </c>
      <c r="N261" s="11" t="s">
        <v>58</v>
      </c>
      <c r="O261" s="11" t="s">
        <v>62</v>
      </c>
      <c r="P261" s="22"/>
      <c r="Q261" s="11"/>
      <c r="R261" s="11" t="s">
        <v>47</v>
      </c>
      <c r="S261" s="11">
        <f t="shared" si="4"/>
        <v>0</v>
      </c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</row>
    <row r="262" spans="1:43" x14ac:dyDescent="0.25">
      <c r="A262" s="11" t="s">
        <v>2058</v>
      </c>
      <c r="B262" s="12">
        <v>30</v>
      </c>
      <c r="C262" s="11" t="s">
        <v>2059</v>
      </c>
      <c r="D262" s="11" t="s">
        <v>39</v>
      </c>
      <c r="E262" s="11" t="s">
        <v>40</v>
      </c>
      <c r="F262" s="11"/>
      <c r="G262" s="11"/>
      <c r="H262" s="11" t="s">
        <v>41</v>
      </c>
      <c r="I262" s="11" t="s">
        <v>134</v>
      </c>
      <c r="J262" s="11" t="s">
        <v>60</v>
      </c>
      <c r="K262" s="11" t="s">
        <v>135</v>
      </c>
      <c r="L262" s="11" t="s">
        <v>371</v>
      </c>
      <c r="M262" s="11" t="s">
        <v>45</v>
      </c>
      <c r="N262" s="11" t="s">
        <v>58</v>
      </c>
      <c r="O262" s="11" t="s">
        <v>46</v>
      </c>
      <c r="P262" s="22" t="s">
        <v>2060</v>
      </c>
      <c r="Q262" s="11" t="s">
        <v>147</v>
      </c>
      <c r="R262" s="11" t="s">
        <v>47</v>
      </c>
      <c r="S262" s="11">
        <f t="shared" si="4"/>
        <v>0</v>
      </c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</row>
    <row r="263" spans="1:43" x14ac:dyDescent="0.25">
      <c r="A263" s="11" t="s">
        <v>2061</v>
      </c>
      <c r="B263" s="12">
        <v>35</v>
      </c>
      <c r="C263" s="11" t="s">
        <v>2062</v>
      </c>
      <c r="D263" s="11" t="s">
        <v>54</v>
      </c>
      <c r="E263" s="11" t="s">
        <v>40</v>
      </c>
      <c r="F263" s="11"/>
      <c r="G263" s="11"/>
      <c r="H263" s="11" t="s">
        <v>199</v>
      </c>
      <c r="I263" s="11" t="s">
        <v>108</v>
      </c>
      <c r="J263" s="11" t="s">
        <v>51</v>
      </c>
      <c r="K263" s="11" t="s">
        <v>135</v>
      </c>
      <c r="L263" s="11" t="s">
        <v>810</v>
      </c>
      <c r="M263" s="11" t="s">
        <v>45</v>
      </c>
      <c r="N263" s="11" t="s">
        <v>39</v>
      </c>
      <c r="O263" s="11" t="s">
        <v>62</v>
      </c>
      <c r="P263" s="22"/>
      <c r="Q263" s="11"/>
      <c r="R263" s="11" t="s">
        <v>47</v>
      </c>
      <c r="S263" s="11">
        <f t="shared" si="4"/>
        <v>0</v>
      </c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</row>
    <row r="264" spans="1:43" x14ac:dyDescent="0.25">
      <c r="A264" s="11" t="s">
        <v>2063</v>
      </c>
      <c r="B264" s="12">
        <v>23</v>
      </c>
      <c r="C264" s="11" t="s">
        <v>2064</v>
      </c>
      <c r="D264" s="11" t="s">
        <v>48</v>
      </c>
      <c r="E264" s="11" t="s">
        <v>40</v>
      </c>
      <c r="F264" s="12">
        <v>177</v>
      </c>
      <c r="G264" s="12">
        <v>85</v>
      </c>
      <c r="H264" s="11" t="s">
        <v>41</v>
      </c>
      <c r="I264" s="11" t="s">
        <v>79</v>
      </c>
      <c r="J264" s="11" t="s">
        <v>51</v>
      </c>
      <c r="K264" s="11" t="s">
        <v>135</v>
      </c>
      <c r="L264" s="11" t="s">
        <v>195</v>
      </c>
      <c r="M264" s="11" t="s">
        <v>45</v>
      </c>
      <c r="N264" s="11" t="s">
        <v>39</v>
      </c>
      <c r="O264" s="11" t="s">
        <v>46</v>
      </c>
      <c r="P264" s="22"/>
      <c r="Q264" s="11" t="s">
        <v>94</v>
      </c>
      <c r="R264" s="11" t="s">
        <v>47</v>
      </c>
      <c r="S264" s="11">
        <f t="shared" si="4"/>
        <v>0</v>
      </c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</row>
    <row r="265" spans="1:43" x14ac:dyDescent="0.25">
      <c r="A265" s="11" t="s">
        <v>2065</v>
      </c>
      <c r="B265" s="12">
        <v>55</v>
      </c>
      <c r="C265" s="11" t="s">
        <v>2066</v>
      </c>
      <c r="D265" s="11" t="s">
        <v>39</v>
      </c>
      <c r="E265" s="11" t="s">
        <v>40</v>
      </c>
      <c r="F265" s="11"/>
      <c r="G265" s="11"/>
      <c r="H265" s="11" t="s">
        <v>49</v>
      </c>
      <c r="I265" s="11" t="s">
        <v>150</v>
      </c>
      <c r="J265" s="11" t="s">
        <v>51</v>
      </c>
      <c r="K265" s="11" t="s">
        <v>135</v>
      </c>
      <c r="L265" s="11" t="s">
        <v>64</v>
      </c>
      <c r="M265" s="11" t="s">
        <v>45</v>
      </c>
      <c r="N265" s="11" t="s">
        <v>84</v>
      </c>
      <c r="O265" s="11" t="s">
        <v>46</v>
      </c>
      <c r="P265" s="22" t="s">
        <v>2067</v>
      </c>
      <c r="Q265" s="11"/>
      <c r="R265" s="11" t="s">
        <v>47</v>
      </c>
      <c r="S265" s="11">
        <f t="shared" si="4"/>
        <v>0</v>
      </c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</row>
    <row r="266" spans="1:43" x14ac:dyDescent="0.25">
      <c r="A266" s="11" t="s">
        <v>2068</v>
      </c>
      <c r="B266" s="12">
        <v>56</v>
      </c>
      <c r="C266" s="11" t="s">
        <v>2069</v>
      </c>
      <c r="D266" s="11" t="s">
        <v>54</v>
      </c>
      <c r="E266" s="11" t="s">
        <v>40</v>
      </c>
      <c r="F266" s="11"/>
      <c r="G266" s="11"/>
      <c r="H266" s="11" t="s">
        <v>49</v>
      </c>
      <c r="I266" s="11" t="s">
        <v>363</v>
      </c>
      <c r="J266" s="11" t="s">
        <v>51</v>
      </c>
      <c r="K266" s="11" t="s">
        <v>135</v>
      </c>
      <c r="L266" s="11" t="s">
        <v>378</v>
      </c>
      <c r="M266" s="11" t="s">
        <v>45</v>
      </c>
      <c r="N266" s="11" t="s">
        <v>58</v>
      </c>
      <c r="O266" s="11" t="s">
        <v>62</v>
      </c>
      <c r="P266" s="22"/>
      <c r="Q266" s="11"/>
      <c r="R266" s="11" t="s">
        <v>47</v>
      </c>
      <c r="S266" s="11">
        <f t="shared" si="4"/>
        <v>0</v>
      </c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</row>
    <row r="267" spans="1:43" x14ac:dyDescent="0.25">
      <c r="A267" s="11" t="s">
        <v>2070</v>
      </c>
      <c r="B267" s="12">
        <v>23</v>
      </c>
      <c r="C267" s="11" t="s">
        <v>2071</v>
      </c>
      <c r="D267" s="11" t="s">
        <v>48</v>
      </c>
      <c r="E267" s="11" t="s">
        <v>40</v>
      </c>
      <c r="F267" s="11"/>
      <c r="G267" s="11"/>
      <c r="H267" s="11" t="s">
        <v>41</v>
      </c>
      <c r="I267" s="11" t="s">
        <v>79</v>
      </c>
      <c r="J267" s="11" t="s">
        <v>51</v>
      </c>
      <c r="K267" s="11" t="s">
        <v>135</v>
      </c>
      <c r="L267" s="11" t="s">
        <v>115</v>
      </c>
      <c r="M267" s="11" t="s">
        <v>45</v>
      </c>
      <c r="N267" s="11" t="s">
        <v>84</v>
      </c>
      <c r="O267" s="11" t="s">
        <v>46</v>
      </c>
      <c r="P267" s="22" t="s">
        <v>2072</v>
      </c>
      <c r="Q267" s="11"/>
      <c r="R267" s="11" t="s">
        <v>47</v>
      </c>
      <c r="S267" s="11">
        <f t="shared" si="4"/>
        <v>0</v>
      </c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</row>
    <row r="268" spans="1:43" x14ac:dyDescent="0.25">
      <c r="A268" s="11" t="s">
        <v>2073</v>
      </c>
      <c r="B268" s="12">
        <v>39</v>
      </c>
      <c r="C268" s="11" t="s">
        <v>2074</v>
      </c>
      <c r="D268" s="11" t="s">
        <v>54</v>
      </c>
      <c r="E268" s="11" t="s">
        <v>40</v>
      </c>
      <c r="F268" s="11"/>
      <c r="G268" s="11"/>
      <c r="H268" s="11" t="s">
        <v>49</v>
      </c>
      <c r="I268" s="11" t="s">
        <v>171</v>
      </c>
      <c r="J268" s="11" t="s">
        <v>157</v>
      </c>
      <c r="K268" s="11" t="s">
        <v>135</v>
      </c>
      <c r="L268" s="11" t="s">
        <v>438</v>
      </c>
      <c r="M268" s="11" t="s">
        <v>45</v>
      </c>
      <c r="N268" s="11" t="s">
        <v>84</v>
      </c>
      <c r="O268" s="11" t="s">
        <v>62</v>
      </c>
      <c r="P268" s="22"/>
      <c r="Q268" s="11"/>
      <c r="R268" s="11" t="s">
        <v>47</v>
      </c>
      <c r="S268" s="11">
        <f t="shared" si="4"/>
        <v>0</v>
      </c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</row>
    <row r="269" spans="1:43" x14ac:dyDescent="0.25">
      <c r="A269" s="11" t="s">
        <v>2075</v>
      </c>
      <c r="B269" s="12">
        <v>23</v>
      </c>
      <c r="C269" s="11" t="s">
        <v>2076</v>
      </c>
      <c r="D269" s="11" t="s">
        <v>48</v>
      </c>
      <c r="E269" s="11" t="s">
        <v>40</v>
      </c>
      <c r="F269" s="11"/>
      <c r="G269" s="11"/>
      <c r="H269" s="11" t="s">
        <v>41</v>
      </c>
      <c r="I269" s="11" t="s">
        <v>79</v>
      </c>
      <c r="J269" s="11" t="s">
        <v>51</v>
      </c>
      <c r="K269" s="11" t="s">
        <v>135</v>
      </c>
      <c r="L269" s="11" t="s">
        <v>64</v>
      </c>
      <c r="M269" s="11" t="s">
        <v>45</v>
      </c>
      <c r="N269" s="11" t="s">
        <v>39</v>
      </c>
      <c r="O269" s="11" t="s">
        <v>62</v>
      </c>
      <c r="P269" s="22"/>
      <c r="Q269" s="11"/>
      <c r="R269" s="11" t="s">
        <v>47</v>
      </c>
      <c r="S269" s="11">
        <f t="shared" si="4"/>
        <v>0</v>
      </c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</row>
    <row r="270" spans="1:43" x14ac:dyDescent="0.25">
      <c r="A270" s="11" t="s">
        <v>2077</v>
      </c>
      <c r="B270" s="12">
        <v>30</v>
      </c>
      <c r="C270" s="11" t="s">
        <v>2078</v>
      </c>
      <c r="D270" s="11" t="s">
        <v>54</v>
      </c>
      <c r="E270" s="11" t="s">
        <v>40</v>
      </c>
      <c r="F270" s="11"/>
      <c r="G270" s="11"/>
      <c r="H270" s="11" t="s">
        <v>41</v>
      </c>
      <c r="I270" s="11" t="s">
        <v>758</v>
      </c>
      <c r="J270" s="11" t="s">
        <v>51</v>
      </c>
      <c r="K270" s="11" t="s">
        <v>135</v>
      </c>
      <c r="L270" s="11" t="s">
        <v>832</v>
      </c>
      <c r="M270" s="11" t="s">
        <v>45</v>
      </c>
      <c r="N270" s="11" t="s">
        <v>39</v>
      </c>
      <c r="O270" s="11" t="s">
        <v>62</v>
      </c>
      <c r="P270" s="22"/>
      <c r="Q270" s="11" t="s">
        <v>619</v>
      </c>
      <c r="R270" s="11" t="s">
        <v>47</v>
      </c>
      <c r="S270" s="11">
        <f t="shared" si="4"/>
        <v>0</v>
      </c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</row>
    <row r="271" spans="1:43" x14ac:dyDescent="0.25">
      <c r="A271" s="11" t="s">
        <v>2079</v>
      </c>
      <c r="B271" s="12">
        <v>42</v>
      </c>
      <c r="C271" s="11" t="s">
        <v>2080</v>
      </c>
      <c r="D271" s="11" t="s">
        <v>54</v>
      </c>
      <c r="E271" s="11" t="s">
        <v>40</v>
      </c>
      <c r="F271" s="11"/>
      <c r="G271" s="11"/>
      <c r="H271" s="11" t="s">
        <v>41</v>
      </c>
      <c r="I271" s="11" t="s">
        <v>413</v>
      </c>
      <c r="J271" s="11" t="s">
        <v>51</v>
      </c>
      <c r="K271" s="11" t="s">
        <v>135</v>
      </c>
      <c r="L271" s="11" t="s">
        <v>290</v>
      </c>
      <c r="M271" s="11" t="s">
        <v>45</v>
      </c>
      <c r="N271" s="11" t="s">
        <v>39</v>
      </c>
      <c r="O271" s="11" t="s">
        <v>46</v>
      </c>
      <c r="P271" s="22" t="s">
        <v>2081</v>
      </c>
      <c r="Q271" s="11"/>
      <c r="R271" s="11" t="s">
        <v>47</v>
      </c>
      <c r="S271" s="11">
        <f t="shared" si="4"/>
        <v>0</v>
      </c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</row>
    <row r="272" spans="1:43" x14ac:dyDescent="0.25">
      <c r="A272" s="11" t="s">
        <v>2082</v>
      </c>
      <c r="B272" s="12">
        <v>23</v>
      </c>
      <c r="C272" s="11" t="s">
        <v>2083</v>
      </c>
      <c r="D272" s="11" t="s">
        <v>48</v>
      </c>
      <c r="E272" s="11" t="s">
        <v>40</v>
      </c>
      <c r="F272" s="11"/>
      <c r="G272" s="11"/>
      <c r="H272" s="11" t="s">
        <v>41</v>
      </c>
      <c r="I272" s="11" t="s">
        <v>79</v>
      </c>
      <c r="J272" s="11" t="s">
        <v>51</v>
      </c>
      <c r="K272" s="11" t="s">
        <v>135</v>
      </c>
      <c r="L272" s="11" t="s">
        <v>288</v>
      </c>
      <c r="M272" s="11" t="s">
        <v>45</v>
      </c>
      <c r="N272" s="11" t="s">
        <v>84</v>
      </c>
      <c r="O272" s="11" t="s">
        <v>62</v>
      </c>
      <c r="P272" s="22"/>
      <c r="Q272" s="11" t="s">
        <v>401</v>
      </c>
      <c r="R272" s="11" t="s">
        <v>47</v>
      </c>
      <c r="S272" s="11">
        <f t="shared" si="4"/>
        <v>0</v>
      </c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</row>
    <row r="273" spans="1:43" x14ac:dyDescent="0.25">
      <c r="A273" s="11" t="s">
        <v>2084</v>
      </c>
      <c r="B273" s="12">
        <v>23</v>
      </c>
      <c r="C273" s="11" t="s">
        <v>2085</v>
      </c>
      <c r="D273" s="11" t="s">
        <v>48</v>
      </c>
      <c r="E273" s="11" t="s">
        <v>40</v>
      </c>
      <c r="F273" s="11"/>
      <c r="G273" s="11"/>
      <c r="H273" s="11" t="s">
        <v>41</v>
      </c>
      <c r="I273" s="11" t="s">
        <v>79</v>
      </c>
      <c r="J273" s="11" t="s">
        <v>51</v>
      </c>
      <c r="K273" s="11" t="s">
        <v>135</v>
      </c>
      <c r="L273" s="11" t="s">
        <v>380</v>
      </c>
      <c r="M273" s="11" t="s">
        <v>45</v>
      </c>
      <c r="N273" s="11" t="s">
        <v>58</v>
      </c>
      <c r="O273" s="11" t="s">
        <v>46</v>
      </c>
      <c r="P273" s="22" t="s">
        <v>2086</v>
      </c>
      <c r="Q273" s="11"/>
      <c r="R273" s="11" t="s">
        <v>47</v>
      </c>
      <c r="S273" s="11">
        <f t="shared" si="4"/>
        <v>0</v>
      </c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</row>
    <row r="274" spans="1:43" x14ac:dyDescent="0.25">
      <c r="A274" s="11" t="s">
        <v>2087</v>
      </c>
      <c r="B274" s="12">
        <v>40</v>
      </c>
      <c r="C274" s="11" t="s">
        <v>2088</v>
      </c>
      <c r="D274" s="11" t="s">
        <v>54</v>
      </c>
      <c r="E274" s="11" t="s">
        <v>40</v>
      </c>
      <c r="F274" s="11"/>
      <c r="G274" s="11"/>
      <c r="H274" s="11" t="s">
        <v>41</v>
      </c>
      <c r="I274" s="11" t="s">
        <v>496</v>
      </c>
      <c r="J274" s="11" t="s">
        <v>60</v>
      </c>
      <c r="K274" s="11" t="s">
        <v>135</v>
      </c>
      <c r="L274" s="11" t="s">
        <v>222</v>
      </c>
      <c r="M274" s="11" t="s">
        <v>45</v>
      </c>
      <c r="N274" s="11" t="s">
        <v>58</v>
      </c>
      <c r="O274" s="11" t="s">
        <v>62</v>
      </c>
      <c r="P274" s="22"/>
      <c r="Q274" s="11" t="s">
        <v>112</v>
      </c>
      <c r="R274" s="11" t="s">
        <v>47</v>
      </c>
      <c r="S274" s="11">
        <f t="shared" si="4"/>
        <v>0</v>
      </c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</row>
    <row r="275" spans="1:43" x14ac:dyDescent="0.25">
      <c r="A275" s="11" t="s">
        <v>2089</v>
      </c>
      <c r="B275" s="12">
        <v>32</v>
      </c>
      <c r="C275" s="11" t="s">
        <v>2090</v>
      </c>
      <c r="D275" s="11" t="s">
        <v>39</v>
      </c>
      <c r="E275" s="11" t="s">
        <v>40</v>
      </c>
      <c r="F275" s="11"/>
      <c r="G275" s="12">
        <v>75</v>
      </c>
      <c r="H275" s="11" t="s">
        <v>49</v>
      </c>
      <c r="I275" s="11" t="s">
        <v>108</v>
      </c>
      <c r="J275" s="11" t="s">
        <v>43</v>
      </c>
      <c r="K275" s="11" t="s">
        <v>135</v>
      </c>
      <c r="L275" s="11" t="s">
        <v>104</v>
      </c>
      <c r="M275" s="11" t="s">
        <v>45</v>
      </c>
      <c r="N275" s="11" t="s">
        <v>58</v>
      </c>
      <c r="O275" s="11" t="s">
        <v>62</v>
      </c>
      <c r="P275" s="22" t="s">
        <v>1691</v>
      </c>
      <c r="Q275" s="11"/>
      <c r="R275" s="11" t="s">
        <v>47</v>
      </c>
      <c r="S275" s="11">
        <f t="shared" si="4"/>
        <v>0</v>
      </c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</row>
    <row r="276" spans="1:43" x14ac:dyDescent="0.25">
      <c r="A276" s="11" t="s">
        <v>2091</v>
      </c>
      <c r="B276" s="12">
        <v>48</v>
      </c>
      <c r="C276" s="11" t="s">
        <v>2092</v>
      </c>
      <c r="D276" s="11" t="s">
        <v>54</v>
      </c>
      <c r="E276" s="11" t="s">
        <v>40</v>
      </c>
      <c r="F276" s="11"/>
      <c r="G276" s="11"/>
      <c r="H276" s="11" t="s">
        <v>49</v>
      </c>
      <c r="I276" s="11" t="s">
        <v>676</v>
      </c>
      <c r="J276" s="11" t="s">
        <v>677</v>
      </c>
      <c r="K276" s="11"/>
      <c r="L276" s="11" t="s">
        <v>677</v>
      </c>
      <c r="M276" s="11" t="s">
        <v>45</v>
      </c>
      <c r="N276" s="11" t="s">
        <v>58</v>
      </c>
      <c r="O276" s="11" t="s">
        <v>46</v>
      </c>
      <c r="P276" s="22" t="s">
        <v>2093</v>
      </c>
      <c r="Q276" s="11" t="s">
        <v>1507</v>
      </c>
      <c r="R276" s="11" t="s">
        <v>47</v>
      </c>
      <c r="S276" s="11">
        <f t="shared" si="4"/>
        <v>0</v>
      </c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</row>
    <row r="277" spans="1:43" x14ac:dyDescent="0.25">
      <c r="A277" s="11" t="s">
        <v>2094</v>
      </c>
      <c r="B277" s="12">
        <v>53</v>
      </c>
      <c r="C277" s="11" t="s">
        <v>2095</v>
      </c>
      <c r="D277" s="11" t="s">
        <v>39</v>
      </c>
      <c r="E277" s="11" t="s">
        <v>55</v>
      </c>
      <c r="F277" s="11"/>
      <c r="G277" s="11"/>
      <c r="H277" s="11" t="s">
        <v>49</v>
      </c>
      <c r="I277" s="11" t="s">
        <v>154</v>
      </c>
      <c r="J277" s="11" t="s">
        <v>51</v>
      </c>
      <c r="K277" s="11" t="s">
        <v>135</v>
      </c>
      <c r="L277" s="11" t="s">
        <v>135</v>
      </c>
      <c r="M277" s="11" t="s">
        <v>45</v>
      </c>
      <c r="N277" s="11" t="s">
        <v>124</v>
      </c>
      <c r="O277" s="11" t="s">
        <v>62</v>
      </c>
      <c r="P277" s="22"/>
      <c r="Q277" s="11"/>
      <c r="R277" s="11" t="s">
        <v>47</v>
      </c>
      <c r="S277" s="11">
        <f t="shared" si="4"/>
        <v>0</v>
      </c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</row>
    <row r="278" spans="1:43" x14ac:dyDescent="0.25">
      <c r="A278" s="11" t="s">
        <v>2096</v>
      </c>
      <c r="B278" s="12">
        <v>43</v>
      </c>
      <c r="C278" s="11" t="s">
        <v>2097</v>
      </c>
      <c r="D278" s="11" t="s">
        <v>92</v>
      </c>
      <c r="E278" s="11" t="s">
        <v>40</v>
      </c>
      <c r="F278" s="11"/>
      <c r="G278" s="11"/>
      <c r="H278" s="11" t="s">
        <v>41</v>
      </c>
      <c r="I278" s="11" t="s">
        <v>430</v>
      </c>
      <c r="J278" s="11" t="s">
        <v>121</v>
      </c>
      <c r="K278" s="11" t="s">
        <v>135</v>
      </c>
      <c r="L278" s="11" t="s">
        <v>431</v>
      </c>
      <c r="M278" s="11" t="s">
        <v>45</v>
      </c>
      <c r="N278" s="11" t="s">
        <v>58</v>
      </c>
      <c r="O278" s="11" t="s">
        <v>62</v>
      </c>
      <c r="P278" s="22"/>
      <c r="Q278" s="11"/>
      <c r="R278" s="11" t="s">
        <v>47</v>
      </c>
      <c r="S278" s="11">
        <f t="shared" si="4"/>
        <v>0</v>
      </c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</row>
    <row r="279" spans="1:43" x14ac:dyDescent="0.25">
      <c r="A279" s="11" t="s">
        <v>2098</v>
      </c>
      <c r="B279" s="12">
        <v>21</v>
      </c>
      <c r="C279" s="11" t="s">
        <v>2099</v>
      </c>
      <c r="D279" s="11" t="s">
        <v>54</v>
      </c>
      <c r="E279" s="11" t="s">
        <v>55</v>
      </c>
      <c r="F279" s="11"/>
      <c r="G279" s="11"/>
      <c r="H279" s="11" t="s">
        <v>41</v>
      </c>
      <c r="I279" s="11" t="s">
        <v>1023</v>
      </c>
      <c r="J279" s="11" t="s">
        <v>60</v>
      </c>
      <c r="K279" s="11" t="s">
        <v>135</v>
      </c>
      <c r="L279" s="11" t="s">
        <v>115</v>
      </c>
      <c r="M279" s="11" t="s">
        <v>45</v>
      </c>
      <c r="N279" s="11" t="s">
        <v>84</v>
      </c>
      <c r="O279" s="11" t="s">
        <v>62</v>
      </c>
      <c r="P279" s="22"/>
      <c r="Q279" s="11" t="s">
        <v>2100</v>
      </c>
      <c r="R279" s="11" t="s">
        <v>845</v>
      </c>
      <c r="S279" s="11">
        <f t="shared" si="4"/>
        <v>1</v>
      </c>
      <c r="T279" s="11"/>
      <c r="U279" s="11" t="s">
        <v>62</v>
      </c>
      <c r="V279" s="11" t="s">
        <v>46</v>
      </c>
      <c r="W279" s="11" t="s">
        <v>62</v>
      </c>
      <c r="X279" s="11" t="s">
        <v>62</v>
      </c>
      <c r="Y279" s="11" t="s">
        <v>1532</v>
      </c>
      <c r="Z279" s="11" t="s">
        <v>62</v>
      </c>
      <c r="AA279" s="11" t="s">
        <v>62</v>
      </c>
      <c r="AB279" s="11" t="s">
        <v>62</v>
      </c>
      <c r="AC279" s="11" t="s">
        <v>62</v>
      </c>
      <c r="AD279" s="11" t="s">
        <v>62</v>
      </c>
      <c r="AE279" s="11" t="s">
        <v>1025</v>
      </c>
      <c r="AF279" s="11" t="s">
        <v>846</v>
      </c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</row>
    <row r="280" spans="1:43" x14ac:dyDescent="0.25">
      <c r="A280" s="11" t="s">
        <v>2101</v>
      </c>
      <c r="B280" s="12">
        <v>23</v>
      </c>
      <c r="C280" s="11" t="s">
        <v>2102</v>
      </c>
      <c r="D280" s="11" t="s">
        <v>92</v>
      </c>
      <c r="E280" s="11" t="s">
        <v>40</v>
      </c>
      <c r="F280" s="11"/>
      <c r="G280" s="11"/>
      <c r="H280" s="11" t="s">
        <v>41</v>
      </c>
      <c r="I280" s="11" t="s">
        <v>347</v>
      </c>
      <c r="J280" s="11" t="s">
        <v>43</v>
      </c>
      <c r="K280" s="11" t="s">
        <v>135</v>
      </c>
      <c r="L280" s="11" t="s">
        <v>574</v>
      </c>
      <c r="M280" s="11" t="s">
        <v>45</v>
      </c>
      <c r="N280" s="11" t="s">
        <v>39</v>
      </c>
      <c r="O280" s="11" t="s">
        <v>46</v>
      </c>
      <c r="P280" s="22" t="s">
        <v>1665</v>
      </c>
      <c r="Q280" s="11" t="s">
        <v>1477</v>
      </c>
      <c r="R280" s="11" t="s">
        <v>47</v>
      </c>
      <c r="S280" s="11">
        <f t="shared" si="4"/>
        <v>0</v>
      </c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</row>
    <row r="281" spans="1:43" x14ac:dyDescent="0.25">
      <c r="A281" s="11" t="s">
        <v>2103</v>
      </c>
      <c r="B281" s="12">
        <v>23</v>
      </c>
      <c r="C281" s="11" t="s">
        <v>2104</v>
      </c>
      <c r="D281" s="11" t="s">
        <v>54</v>
      </c>
      <c r="E281" s="11" t="s">
        <v>40</v>
      </c>
      <c r="F281" s="11"/>
      <c r="G281" s="11"/>
      <c r="H281" s="11" t="s">
        <v>41</v>
      </c>
      <c r="I281" s="11" t="s">
        <v>79</v>
      </c>
      <c r="J281" s="11" t="s">
        <v>51</v>
      </c>
      <c r="K281" s="11" t="s">
        <v>135</v>
      </c>
      <c r="L281" s="11" t="s">
        <v>733</v>
      </c>
      <c r="M281" s="11" t="s">
        <v>45</v>
      </c>
      <c r="N281" s="11" t="s">
        <v>58</v>
      </c>
      <c r="O281" s="11" t="s">
        <v>62</v>
      </c>
      <c r="P281" s="22"/>
      <c r="Q281" s="11" t="s">
        <v>1507</v>
      </c>
      <c r="R281" s="11" t="s">
        <v>47</v>
      </c>
      <c r="S281" s="11">
        <f t="shared" si="4"/>
        <v>0</v>
      </c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</row>
    <row r="282" spans="1:43" x14ac:dyDescent="0.25">
      <c r="A282" s="11" t="s">
        <v>2105</v>
      </c>
      <c r="B282" s="12">
        <v>31</v>
      </c>
      <c r="C282" s="11" t="s">
        <v>2106</v>
      </c>
      <c r="D282" s="11" t="s">
        <v>48</v>
      </c>
      <c r="E282" s="11" t="s">
        <v>40</v>
      </c>
      <c r="F282" s="11"/>
      <c r="G282" s="11"/>
      <c r="H282" s="11" t="s">
        <v>41</v>
      </c>
      <c r="I282" s="11" t="s">
        <v>108</v>
      </c>
      <c r="J282" s="11" t="s">
        <v>114</v>
      </c>
      <c r="K282" s="11" t="s">
        <v>135</v>
      </c>
      <c r="L282" s="11" t="s">
        <v>288</v>
      </c>
      <c r="M282" s="11" t="s">
        <v>45</v>
      </c>
      <c r="N282" s="11" t="s">
        <v>58</v>
      </c>
      <c r="O282" s="11" t="s">
        <v>46</v>
      </c>
      <c r="P282" s="22" t="s">
        <v>2107</v>
      </c>
      <c r="Q282" s="11"/>
      <c r="R282" s="11" t="s">
        <v>47</v>
      </c>
      <c r="S282" s="11">
        <f t="shared" si="4"/>
        <v>0</v>
      </c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</row>
    <row r="283" spans="1:43" x14ac:dyDescent="0.25">
      <c r="A283" s="11" t="s">
        <v>2108</v>
      </c>
      <c r="B283" s="12">
        <v>41</v>
      </c>
      <c r="C283" s="11" t="s">
        <v>2109</v>
      </c>
      <c r="D283" s="11" t="s">
        <v>54</v>
      </c>
      <c r="E283" s="11" t="s">
        <v>40</v>
      </c>
      <c r="F283" s="11"/>
      <c r="G283" s="12">
        <v>70</v>
      </c>
      <c r="H283" s="11" t="s">
        <v>49</v>
      </c>
      <c r="I283" s="11" t="s">
        <v>302</v>
      </c>
      <c r="J283" s="11" t="s">
        <v>43</v>
      </c>
      <c r="K283" s="11" t="s">
        <v>135</v>
      </c>
      <c r="L283" s="11" t="s">
        <v>87</v>
      </c>
      <c r="M283" s="11" t="s">
        <v>45</v>
      </c>
      <c r="N283" s="11" t="s">
        <v>58</v>
      </c>
      <c r="O283" s="11" t="s">
        <v>46</v>
      </c>
      <c r="P283" s="22" t="s">
        <v>2110</v>
      </c>
      <c r="Q283" s="11" t="s">
        <v>100</v>
      </c>
      <c r="R283" s="11" t="s">
        <v>47</v>
      </c>
      <c r="S283" s="11">
        <f t="shared" si="4"/>
        <v>0</v>
      </c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</row>
    <row r="284" spans="1:43" x14ac:dyDescent="0.25">
      <c r="A284" s="11" t="s">
        <v>2111</v>
      </c>
      <c r="B284" s="12">
        <v>26</v>
      </c>
      <c r="C284" s="11" t="s">
        <v>2112</v>
      </c>
      <c r="D284" s="11" t="s">
        <v>48</v>
      </c>
      <c r="E284" s="11" t="s">
        <v>40</v>
      </c>
      <c r="F284" s="11"/>
      <c r="G284" s="11"/>
      <c r="H284" s="11" t="s">
        <v>41</v>
      </c>
      <c r="I284" s="11" t="s">
        <v>79</v>
      </c>
      <c r="J284" s="11" t="s">
        <v>43</v>
      </c>
      <c r="K284" s="11" t="s">
        <v>135</v>
      </c>
      <c r="L284" s="11" t="s">
        <v>104</v>
      </c>
      <c r="M284" s="11" t="s">
        <v>45</v>
      </c>
      <c r="N284" s="11" t="s">
        <v>53</v>
      </c>
      <c r="O284" s="11" t="s">
        <v>46</v>
      </c>
      <c r="P284" s="22" t="s">
        <v>2113</v>
      </c>
      <c r="Q284" s="11" t="s">
        <v>1072</v>
      </c>
      <c r="R284" s="11" t="s">
        <v>47</v>
      </c>
      <c r="S284" s="11">
        <f t="shared" si="4"/>
        <v>0</v>
      </c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</row>
    <row r="285" spans="1:43" x14ac:dyDescent="0.25">
      <c r="A285" s="11" t="s">
        <v>2114</v>
      </c>
      <c r="B285" s="12">
        <v>32</v>
      </c>
      <c r="C285" s="11" t="s">
        <v>2115</v>
      </c>
      <c r="D285" s="11" t="s">
        <v>54</v>
      </c>
      <c r="E285" s="11" t="s">
        <v>40</v>
      </c>
      <c r="F285" s="11"/>
      <c r="G285" s="11"/>
      <c r="H285" s="11" t="s">
        <v>41</v>
      </c>
      <c r="I285" s="11" t="s">
        <v>675</v>
      </c>
      <c r="J285" s="11" t="s">
        <v>60</v>
      </c>
      <c r="K285" s="11" t="s">
        <v>135</v>
      </c>
      <c r="L285" s="11" t="s">
        <v>1009</v>
      </c>
      <c r="M285" s="11" t="s">
        <v>45</v>
      </c>
      <c r="N285" s="11" t="s">
        <v>39</v>
      </c>
      <c r="O285" s="11" t="s">
        <v>62</v>
      </c>
      <c r="P285" s="22"/>
      <c r="Q285" s="11" t="s">
        <v>1010</v>
      </c>
      <c r="R285" s="11" t="s">
        <v>898</v>
      </c>
      <c r="S285" s="11">
        <f t="shared" si="4"/>
        <v>1</v>
      </c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 t="s">
        <v>46</v>
      </c>
      <c r="AH285" s="11" t="s">
        <v>62</v>
      </c>
      <c r="AI285" s="11" t="s">
        <v>62</v>
      </c>
      <c r="AJ285" s="11" t="s">
        <v>62</v>
      </c>
      <c r="AK285" s="11" t="s">
        <v>62</v>
      </c>
      <c r="AL285" s="11" t="s">
        <v>62</v>
      </c>
      <c r="AM285" s="11" t="s">
        <v>62</v>
      </c>
      <c r="AN285" s="11" t="s">
        <v>62</v>
      </c>
      <c r="AO285" s="11" t="s">
        <v>62</v>
      </c>
      <c r="AP285" s="11" t="s">
        <v>62</v>
      </c>
      <c r="AQ285" s="11"/>
    </row>
    <row r="286" spans="1:43" x14ac:dyDescent="0.25">
      <c r="A286" s="11" t="s">
        <v>2116</v>
      </c>
      <c r="B286" s="12">
        <v>29</v>
      </c>
      <c r="C286" s="11" t="s">
        <v>2117</v>
      </c>
      <c r="D286" s="11" t="s">
        <v>54</v>
      </c>
      <c r="E286" s="11" t="s">
        <v>40</v>
      </c>
      <c r="F286" s="11"/>
      <c r="G286" s="11"/>
      <c r="H286" s="11" t="s">
        <v>41</v>
      </c>
      <c r="I286" s="11" t="s">
        <v>134</v>
      </c>
      <c r="J286" s="11" t="s">
        <v>114</v>
      </c>
      <c r="K286" s="11" t="s">
        <v>135</v>
      </c>
      <c r="L286" s="11" t="s">
        <v>893</v>
      </c>
      <c r="M286" s="11" t="s">
        <v>45</v>
      </c>
      <c r="N286" s="11" t="s">
        <v>58</v>
      </c>
      <c r="O286" s="11" t="s">
        <v>62</v>
      </c>
      <c r="P286" s="22"/>
      <c r="Q286" s="11" t="s">
        <v>1477</v>
      </c>
      <c r="R286" s="11" t="s">
        <v>47</v>
      </c>
      <c r="S286" s="11">
        <f t="shared" si="4"/>
        <v>0</v>
      </c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</row>
    <row r="287" spans="1:43" x14ac:dyDescent="0.25">
      <c r="A287" s="11" t="s">
        <v>2118</v>
      </c>
      <c r="B287" s="12">
        <v>23</v>
      </c>
      <c r="C287" s="11" t="s">
        <v>2119</v>
      </c>
      <c r="D287" s="11" t="s">
        <v>39</v>
      </c>
      <c r="E287" s="11" t="s">
        <v>40</v>
      </c>
      <c r="F287" s="11"/>
      <c r="G287" s="11"/>
      <c r="H287" s="11" t="s">
        <v>41</v>
      </c>
      <c r="I287" s="11" t="s">
        <v>315</v>
      </c>
      <c r="J287" s="11" t="s">
        <v>51</v>
      </c>
      <c r="K287" s="11" t="s">
        <v>135</v>
      </c>
      <c r="L287" s="11" t="s">
        <v>86</v>
      </c>
      <c r="M287" s="11" t="s">
        <v>45</v>
      </c>
      <c r="N287" s="11" t="s">
        <v>84</v>
      </c>
      <c r="O287" s="11" t="s">
        <v>62</v>
      </c>
      <c r="P287" s="22"/>
      <c r="Q287" s="11"/>
      <c r="R287" s="11" t="s">
        <v>47</v>
      </c>
      <c r="S287" s="11">
        <f t="shared" si="4"/>
        <v>0</v>
      </c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</row>
    <row r="288" spans="1:43" x14ac:dyDescent="0.25">
      <c r="A288" s="11" t="s">
        <v>2120</v>
      </c>
      <c r="B288" s="12">
        <v>44</v>
      </c>
      <c r="C288" s="11" t="s">
        <v>2121</v>
      </c>
      <c r="D288" s="11" t="s">
        <v>48</v>
      </c>
      <c r="E288" s="11" t="s">
        <v>40</v>
      </c>
      <c r="F288" s="11"/>
      <c r="G288" s="11"/>
      <c r="H288" s="11" t="s">
        <v>41</v>
      </c>
      <c r="I288" s="11" t="s">
        <v>673</v>
      </c>
      <c r="J288" s="11" t="s">
        <v>60</v>
      </c>
      <c r="K288" s="11" t="s">
        <v>135</v>
      </c>
      <c r="L288" s="11" t="s">
        <v>246</v>
      </c>
      <c r="M288" s="11" t="s">
        <v>45</v>
      </c>
      <c r="N288" s="11" t="s">
        <v>58</v>
      </c>
      <c r="O288" s="11" t="s">
        <v>62</v>
      </c>
      <c r="P288" s="22"/>
      <c r="Q288" s="11" t="s">
        <v>1477</v>
      </c>
      <c r="R288" s="11" t="s">
        <v>47</v>
      </c>
      <c r="S288" s="11">
        <f t="shared" si="4"/>
        <v>0</v>
      </c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</row>
    <row r="289" spans="1:43" x14ac:dyDescent="0.25">
      <c r="A289" s="11" t="s">
        <v>2122</v>
      </c>
      <c r="B289" s="12">
        <v>36</v>
      </c>
      <c r="C289" s="11" t="s">
        <v>2123</v>
      </c>
      <c r="D289" s="11" t="s">
        <v>48</v>
      </c>
      <c r="E289" s="11" t="s">
        <v>40</v>
      </c>
      <c r="F289" s="11"/>
      <c r="G289" s="11"/>
      <c r="H289" s="11" t="s">
        <v>41</v>
      </c>
      <c r="I289" s="11" t="s">
        <v>408</v>
      </c>
      <c r="J289" s="11" t="s">
        <v>60</v>
      </c>
      <c r="K289" s="11" t="s">
        <v>135</v>
      </c>
      <c r="L289" s="11" t="s">
        <v>191</v>
      </c>
      <c r="M289" s="11" t="s">
        <v>45</v>
      </c>
      <c r="N289" s="11" t="s">
        <v>84</v>
      </c>
      <c r="O289" s="11" t="s">
        <v>62</v>
      </c>
      <c r="P289" s="22"/>
      <c r="Q289" s="11" t="s">
        <v>626</v>
      </c>
      <c r="R289" s="11" t="s">
        <v>47</v>
      </c>
      <c r="S289" s="11">
        <f t="shared" si="4"/>
        <v>0</v>
      </c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</row>
    <row r="290" spans="1:43" x14ac:dyDescent="0.25">
      <c r="A290" s="11" t="s">
        <v>2124</v>
      </c>
      <c r="B290" s="12">
        <v>57</v>
      </c>
      <c r="C290" s="11" t="s">
        <v>2125</v>
      </c>
      <c r="D290" s="11" t="s">
        <v>54</v>
      </c>
      <c r="E290" s="11" t="s">
        <v>40</v>
      </c>
      <c r="F290" s="12">
        <v>164</v>
      </c>
      <c r="G290" s="12">
        <v>88</v>
      </c>
      <c r="H290" s="11" t="s">
        <v>49</v>
      </c>
      <c r="I290" s="11" t="s">
        <v>1147</v>
      </c>
      <c r="J290" s="11" t="s">
        <v>43</v>
      </c>
      <c r="K290" s="11" t="s">
        <v>135</v>
      </c>
      <c r="L290" s="11" t="s">
        <v>1148</v>
      </c>
      <c r="M290" s="11" t="s">
        <v>45</v>
      </c>
      <c r="N290" s="11" t="s">
        <v>84</v>
      </c>
      <c r="O290" s="11" t="s">
        <v>46</v>
      </c>
      <c r="P290" s="22" t="s">
        <v>2126</v>
      </c>
      <c r="Q290" s="11"/>
      <c r="R290" s="11" t="s">
        <v>898</v>
      </c>
      <c r="S290" s="11">
        <f t="shared" si="4"/>
        <v>0</v>
      </c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 t="s">
        <v>62</v>
      </c>
      <c r="AH290" s="11" t="s">
        <v>62</v>
      </c>
      <c r="AI290" s="11" t="s">
        <v>62</v>
      </c>
      <c r="AJ290" s="11" t="s">
        <v>62</v>
      </c>
      <c r="AK290" s="11" t="s">
        <v>62</v>
      </c>
      <c r="AL290" s="11" t="s">
        <v>62</v>
      </c>
      <c r="AM290" s="11" t="s">
        <v>62</v>
      </c>
      <c r="AN290" s="11" t="s">
        <v>62</v>
      </c>
      <c r="AO290" s="11" t="s">
        <v>62</v>
      </c>
      <c r="AP290" s="11" t="s">
        <v>62</v>
      </c>
      <c r="AQ290" s="11" t="s">
        <v>1149</v>
      </c>
    </row>
    <row r="291" spans="1:43" x14ac:dyDescent="0.25">
      <c r="A291" s="11" t="s">
        <v>2127</v>
      </c>
      <c r="B291" s="12">
        <v>22</v>
      </c>
      <c r="C291" s="11" t="s">
        <v>2128</v>
      </c>
      <c r="D291" s="11" t="s">
        <v>48</v>
      </c>
      <c r="E291" s="11" t="s">
        <v>40</v>
      </c>
      <c r="F291" s="11"/>
      <c r="G291" s="11"/>
      <c r="H291" s="11" t="s">
        <v>41</v>
      </c>
      <c r="I291" s="11" t="s">
        <v>79</v>
      </c>
      <c r="J291" s="11" t="s">
        <v>51</v>
      </c>
      <c r="K291" s="11" t="s">
        <v>135</v>
      </c>
      <c r="L291" s="11" t="s">
        <v>288</v>
      </c>
      <c r="M291" s="11" t="s">
        <v>45</v>
      </c>
      <c r="N291" s="11" t="s">
        <v>84</v>
      </c>
      <c r="O291" s="11" t="s">
        <v>46</v>
      </c>
      <c r="P291" s="22" t="s">
        <v>2129</v>
      </c>
      <c r="Q291" s="11"/>
      <c r="R291" s="11" t="s">
        <v>47</v>
      </c>
      <c r="S291" s="11">
        <f t="shared" si="4"/>
        <v>0</v>
      </c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</row>
    <row r="292" spans="1:43" x14ac:dyDescent="0.25">
      <c r="A292" s="11" t="s">
        <v>2130</v>
      </c>
      <c r="B292" s="12">
        <v>30</v>
      </c>
      <c r="C292" s="11" t="s">
        <v>2131</v>
      </c>
      <c r="D292" s="11" t="s">
        <v>54</v>
      </c>
      <c r="E292" s="11" t="s">
        <v>40</v>
      </c>
      <c r="F292" s="12">
        <v>175</v>
      </c>
      <c r="G292" s="12">
        <v>72</v>
      </c>
      <c r="H292" s="11" t="s">
        <v>41</v>
      </c>
      <c r="I292" s="11" t="s">
        <v>912</v>
      </c>
      <c r="J292" s="11" t="s">
        <v>913</v>
      </c>
      <c r="K292" s="11" t="s">
        <v>135</v>
      </c>
      <c r="L292" s="11" t="s">
        <v>566</v>
      </c>
      <c r="M292" s="11" t="s">
        <v>45</v>
      </c>
      <c r="N292" s="11" t="s">
        <v>58</v>
      </c>
      <c r="O292" s="11" t="s">
        <v>62</v>
      </c>
      <c r="P292" s="22"/>
      <c r="Q292" s="11" t="s">
        <v>775</v>
      </c>
      <c r="R292" s="11" t="s">
        <v>845</v>
      </c>
      <c r="S292" s="11">
        <f t="shared" si="4"/>
        <v>1</v>
      </c>
      <c r="T292" s="11"/>
      <c r="U292" s="11" t="s">
        <v>62</v>
      </c>
      <c r="V292" s="11" t="s">
        <v>46</v>
      </c>
      <c r="W292" s="11" t="s">
        <v>62</v>
      </c>
      <c r="X292" s="11" t="s">
        <v>62</v>
      </c>
      <c r="Y292" s="11"/>
      <c r="Z292" s="11"/>
      <c r="AA292" s="11"/>
      <c r="AB292" s="11"/>
      <c r="AC292" s="11"/>
      <c r="AD292" s="11"/>
      <c r="AE292" s="11"/>
      <c r="AF292" s="11" t="s">
        <v>846</v>
      </c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</row>
    <row r="293" spans="1:43" x14ac:dyDescent="0.25">
      <c r="A293" s="11" t="s">
        <v>2132</v>
      </c>
      <c r="B293" s="12">
        <v>28</v>
      </c>
      <c r="C293" s="11" t="s">
        <v>2133</v>
      </c>
      <c r="D293" s="11" t="s">
        <v>39</v>
      </c>
      <c r="E293" s="11" t="s">
        <v>40</v>
      </c>
      <c r="F293" s="11"/>
      <c r="G293" s="12">
        <v>68</v>
      </c>
      <c r="H293" s="11" t="s">
        <v>41</v>
      </c>
      <c r="I293" s="11" t="s">
        <v>79</v>
      </c>
      <c r="J293" s="11" t="s">
        <v>60</v>
      </c>
      <c r="K293" s="11" t="s">
        <v>135</v>
      </c>
      <c r="L293" s="11" t="s">
        <v>746</v>
      </c>
      <c r="M293" s="11" t="s">
        <v>45</v>
      </c>
      <c r="N293" s="11" t="s">
        <v>821</v>
      </c>
      <c r="O293" s="11" t="s">
        <v>62</v>
      </c>
      <c r="P293" s="22"/>
      <c r="Q293" s="11" t="s">
        <v>613</v>
      </c>
      <c r="R293" s="11" t="s">
        <v>47</v>
      </c>
      <c r="S293" s="11">
        <f t="shared" si="4"/>
        <v>0</v>
      </c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</row>
    <row r="294" spans="1:43" x14ac:dyDescent="0.25">
      <c r="A294" s="11" t="s">
        <v>2134</v>
      </c>
      <c r="B294" s="12">
        <v>25</v>
      </c>
      <c r="C294" s="11" t="s">
        <v>2135</v>
      </c>
      <c r="D294" s="11" t="s">
        <v>48</v>
      </c>
      <c r="E294" s="11" t="s">
        <v>40</v>
      </c>
      <c r="F294" s="11"/>
      <c r="G294" s="11"/>
      <c r="H294" s="11" t="s">
        <v>41</v>
      </c>
      <c r="I294" s="11" t="s">
        <v>79</v>
      </c>
      <c r="J294" s="11" t="s">
        <v>51</v>
      </c>
      <c r="K294" s="11" t="s">
        <v>135</v>
      </c>
      <c r="L294" s="11" t="s">
        <v>135</v>
      </c>
      <c r="M294" s="11" t="s">
        <v>45</v>
      </c>
      <c r="N294" s="11" t="s">
        <v>58</v>
      </c>
      <c r="O294" s="11" t="s">
        <v>46</v>
      </c>
      <c r="P294" s="22" t="s">
        <v>2136</v>
      </c>
      <c r="Q294" s="11"/>
      <c r="R294" s="11" t="s">
        <v>47</v>
      </c>
      <c r="S294" s="11">
        <f t="shared" si="4"/>
        <v>0</v>
      </c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</row>
    <row r="295" spans="1:43" x14ac:dyDescent="0.25">
      <c r="A295" s="11" t="s">
        <v>2137</v>
      </c>
      <c r="B295" s="12">
        <v>26</v>
      </c>
      <c r="C295" s="11" t="s">
        <v>2138</v>
      </c>
      <c r="D295" s="11" t="s">
        <v>54</v>
      </c>
      <c r="E295" s="11" t="s">
        <v>40</v>
      </c>
      <c r="F295" s="11"/>
      <c r="G295" s="11"/>
      <c r="H295" s="11" t="s">
        <v>41</v>
      </c>
      <c r="I295" s="11" t="s">
        <v>101</v>
      </c>
      <c r="J295" s="11" t="s">
        <v>43</v>
      </c>
      <c r="K295" s="11" t="s">
        <v>135</v>
      </c>
      <c r="L295" s="11" t="s">
        <v>292</v>
      </c>
      <c r="M295" s="11" t="s">
        <v>45</v>
      </c>
      <c r="N295" s="11" t="s">
        <v>39</v>
      </c>
      <c r="O295" s="11" t="s">
        <v>62</v>
      </c>
      <c r="P295" s="22"/>
      <c r="Q295" s="11"/>
      <c r="R295" s="11" t="s">
        <v>47</v>
      </c>
      <c r="S295" s="11">
        <f t="shared" si="4"/>
        <v>0</v>
      </c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</row>
    <row r="296" spans="1:43" x14ac:dyDescent="0.25">
      <c r="A296" s="11" t="s">
        <v>2139</v>
      </c>
      <c r="B296" s="12">
        <v>26</v>
      </c>
      <c r="C296" s="11" t="s">
        <v>2140</v>
      </c>
      <c r="D296" s="11" t="s">
        <v>39</v>
      </c>
      <c r="E296" s="11" t="s">
        <v>40</v>
      </c>
      <c r="F296" s="11"/>
      <c r="G296" s="11"/>
      <c r="H296" s="11" t="s">
        <v>41</v>
      </c>
      <c r="I296" s="11" t="s">
        <v>286</v>
      </c>
      <c r="J296" s="11" t="s">
        <v>43</v>
      </c>
      <c r="K296" s="11" t="s">
        <v>135</v>
      </c>
      <c r="L296" s="11" t="s">
        <v>292</v>
      </c>
      <c r="M296" s="11" t="s">
        <v>45</v>
      </c>
      <c r="N296" s="11" t="s">
        <v>39</v>
      </c>
      <c r="O296" s="11" t="s">
        <v>62</v>
      </c>
      <c r="P296" s="22"/>
      <c r="Q296" s="11"/>
      <c r="R296" s="11" t="s">
        <v>47</v>
      </c>
      <c r="S296" s="11">
        <f t="shared" si="4"/>
        <v>0</v>
      </c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</row>
    <row r="297" spans="1:43" x14ac:dyDescent="0.25">
      <c r="A297" s="11" t="s">
        <v>2141</v>
      </c>
      <c r="B297" s="12">
        <v>35</v>
      </c>
      <c r="C297" s="11" t="s">
        <v>2142</v>
      </c>
      <c r="D297" s="11" t="s">
        <v>92</v>
      </c>
      <c r="E297" s="11" t="s">
        <v>40</v>
      </c>
      <c r="F297" s="11"/>
      <c r="G297" s="11"/>
      <c r="H297" s="11" t="s">
        <v>41</v>
      </c>
      <c r="I297" s="11" t="s">
        <v>642</v>
      </c>
      <c r="J297" s="11" t="s">
        <v>114</v>
      </c>
      <c r="K297" s="11" t="s">
        <v>135</v>
      </c>
      <c r="L297" s="11" t="s">
        <v>115</v>
      </c>
      <c r="M297" s="11" t="s">
        <v>45</v>
      </c>
      <c r="N297" s="11" t="s">
        <v>53</v>
      </c>
      <c r="O297" s="11" t="s">
        <v>62</v>
      </c>
      <c r="P297" s="22"/>
      <c r="Q297" s="11" t="s">
        <v>147</v>
      </c>
      <c r="R297" s="11" t="s">
        <v>47</v>
      </c>
      <c r="S297" s="11">
        <f t="shared" si="4"/>
        <v>0</v>
      </c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</row>
    <row r="298" spans="1:43" x14ac:dyDescent="0.25">
      <c r="A298" s="11" t="s">
        <v>2143</v>
      </c>
      <c r="B298" s="12">
        <v>32</v>
      </c>
      <c r="C298" s="11" t="s">
        <v>2144</v>
      </c>
      <c r="D298" s="11" t="s">
        <v>39</v>
      </c>
      <c r="E298" s="11" t="s">
        <v>40</v>
      </c>
      <c r="F298" s="11"/>
      <c r="G298" s="11"/>
      <c r="H298" s="11" t="s">
        <v>41</v>
      </c>
      <c r="I298" s="11" t="s">
        <v>134</v>
      </c>
      <c r="J298" s="11" t="s">
        <v>43</v>
      </c>
      <c r="K298" s="11" t="s">
        <v>135</v>
      </c>
      <c r="L298" s="11" t="s">
        <v>64</v>
      </c>
      <c r="M298" s="11" t="s">
        <v>45</v>
      </c>
      <c r="N298" s="11" t="s">
        <v>58</v>
      </c>
      <c r="O298" s="11" t="s">
        <v>46</v>
      </c>
      <c r="P298" s="22" t="s">
        <v>2145</v>
      </c>
      <c r="Q298" s="11" t="s">
        <v>401</v>
      </c>
      <c r="R298" s="11" t="s">
        <v>47</v>
      </c>
      <c r="S298" s="11">
        <f t="shared" si="4"/>
        <v>0</v>
      </c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</row>
    <row r="299" spans="1:43" x14ac:dyDescent="0.25">
      <c r="A299" s="11" t="s">
        <v>2146</v>
      </c>
      <c r="B299" s="12">
        <v>38</v>
      </c>
      <c r="C299" s="11" t="s">
        <v>2147</v>
      </c>
      <c r="D299" s="11" t="s">
        <v>269</v>
      </c>
      <c r="E299" s="11" t="s">
        <v>55</v>
      </c>
      <c r="F299" s="11"/>
      <c r="G299" s="11"/>
      <c r="H299" s="11" t="s">
        <v>49</v>
      </c>
      <c r="I299" s="11" t="s">
        <v>56</v>
      </c>
      <c r="J299" s="11" t="s">
        <v>51</v>
      </c>
      <c r="K299" s="11" t="s">
        <v>135</v>
      </c>
      <c r="L299" s="11" t="s">
        <v>164</v>
      </c>
      <c r="M299" s="11" t="s">
        <v>45</v>
      </c>
      <c r="N299" s="11" t="s">
        <v>84</v>
      </c>
      <c r="O299" s="11" t="s">
        <v>62</v>
      </c>
      <c r="P299" s="22"/>
      <c r="Q299" s="11"/>
      <c r="R299" s="11" t="s">
        <v>47</v>
      </c>
      <c r="S299" s="11">
        <f t="shared" si="4"/>
        <v>0</v>
      </c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</row>
    <row r="300" spans="1:43" x14ac:dyDescent="0.25">
      <c r="A300" s="11" t="s">
        <v>2148</v>
      </c>
      <c r="B300" s="12">
        <v>33</v>
      </c>
      <c r="C300" s="11" t="s">
        <v>2149</v>
      </c>
      <c r="D300" s="11" t="s">
        <v>48</v>
      </c>
      <c r="E300" s="11" t="s">
        <v>40</v>
      </c>
      <c r="F300" s="11"/>
      <c r="G300" s="11"/>
      <c r="H300" s="11" t="s">
        <v>41</v>
      </c>
      <c r="I300" s="11" t="s">
        <v>250</v>
      </c>
      <c r="J300" s="11" t="s">
        <v>114</v>
      </c>
      <c r="K300" s="11" t="s">
        <v>135</v>
      </c>
      <c r="L300" s="11" t="s">
        <v>889</v>
      </c>
      <c r="M300" s="11" t="s">
        <v>45</v>
      </c>
      <c r="N300" s="11" t="s">
        <v>39</v>
      </c>
      <c r="O300" s="11" t="s">
        <v>46</v>
      </c>
      <c r="P300" s="22" t="s">
        <v>1488</v>
      </c>
      <c r="Q300" s="11" t="s">
        <v>109</v>
      </c>
      <c r="R300" s="11" t="s">
        <v>47</v>
      </c>
      <c r="S300" s="11">
        <f t="shared" si="4"/>
        <v>0</v>
      </c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</row>
    <row r="301" spans="1:43" x14ac:dyDescent="0.25">
      <c r="A301" s="11" t="s">
        <v>2150</v>
      </c>
      <c r="B301" s="12">
        <v>33</v>
      </c>
      <c r="C301" s="11" t="s">
        <v>2151</v>
      </c>
      <c r="D301" s="11" t="s">
        <v>39</v>
      </c>
      <c r="E301" s="11" t="s">
        <v>40</v>
      </c>
      <c r="F301" s="11"/>
      <c r="G301" s="11"/>
      <c r="H301" s="11" t="s">
        <v>41</v>
      </c>
      <c r="I301" s="11" t="s">
        <v>250</v>
      </c>
      <c r="J301" s="11" t="s">
        <v>51</v>
      </c>
      <c r="K301" s="11" t="s">
        <v>135</v>
      </c>
      <c r="L301" s="11" t="s">
        <v>381</v>
      </c>
      <c r="M301" s="11" t="s">
        <v>45</v>
      </c>
      <c r="N301" s="11" t="s">
        <v>39</v>
      </c>
      <c r="O301" s="11" t="s">
        <v>62</v>
      </c>
      <c r="P301" s="22"/>
      <c r="Q301" s="11"/>
      <c r="R301" s="11" t="s">
        <v>47</v>
      </c>
      <c r="S301" s="11">
        <f t="shared" si="4"/>
        <v>0</v>
      </c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</row>
    <row r="302" spans="1:43" x14ac:dyDescent="0.25">
      <c r="A302" s="11" t="s">
        <v>2152</v>
      </c>
      <c r="B302" s="12">
        <v>33</v>
      </c>
      <c r="C302" s="11" t="s">
        <v>2153</v>
      </c>
      <c r="D302" s="11" t="s">
        <v>48</v>
      </c>
      <c r="E302" s="11" t="s">
        <v>40</v>
      </c>
      <c r="F302" s="12">
        <v>172</v>
      </c>
      <c r="G302" s="11"/>
      <c r="H302" s="11" t="s">
        <v>41</v>
      </c>
      <c r="I302" s="11" t="s">
        <v>56</v>
      </c>
      <c r="J302" s="11" t="s">
        <v>51</v>
      </c>
      <c r="K302" s="11" t="s">
        <v>135</v>
      </c>
      <c r="L302" s="11" t="s">
        <v>331</v>
      </c>
      <c r="M302" s="11" t="s">
        <v>45</v>
      </c>
      <c r="N302" s="11" t="s">
        <v>39</v>
      </c>
      <c r="O302" s="11" t="s">
        <v>62</v>
      </c>
      <c r="P302" s="22"/>
      <c r="Q302" s="11" t="s">
        <v>615</v>
      </c>
      <c r="R302" s="11" t="s">
        <v>47</v>
      </c>
      <c r="S302" s="11">
        <f t="shared" si="4"/>
        <v>0</v>
      </c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</row>
    <row r="303" spans="1:43" x14ac:dyDescent="0.25">
      <c r="A303" s="11" t="s">
        <v>2154</v>
      </c>
      <c r="B303" s="12">
        <v>35</v>
      </c>
      <c r="C303" s="11" t="s">
        <v>2155</v>
      </c>
      <c r="D303" s="11" t="s">
        <v>39</v>
      </c>
      <c r="E303" s="11" t="s">
        <v>40</v>
      </c>
      <c r="F303" s="12">
        <v>178</v>
      </c>
      <c r="G303" s="12">
        <v>90</v>
      </c>
      <c r="H303" s="11" t="s">
        <v>41</v>
      </c>
      <c r="I303" s="11" t="s">
        <v>145</v>
      </c>
      <c r="J303" s="11" t="s">
        <v>51</v>
      </c>
      <c r="K303" s="11" t="s">
        <v>135</v>
      </c>
      <c r="L303" s="11" t="s">
        <v>428</v>
      </c>
      <c r="M303" s="11" t="s">
        <v>45</v>
      </c>
      <c r="N303" s="11" t="s">
        <v>84</v>
      </c>
      <c r="O303" s="11" t="s">
        <v>62</v>
      </c>
      <c r="P303" s="22"/>
      <c r="Q303" s="11"/>
      <c r="R303" s="11" t="s">
        <v>47</v>
      </c>
      <c r="S303" s="11">
        <f t="shared" si="4"/>
        <v>0</v>
      </c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</row>
    <row r="304" spans="1:43" x14ac:dyDescent="0.25">
      <c r="A304" s="11" t="s">
        <v>2156</v>
      </c>
      <c r="B304" s="12">
        <v>31</v>
      </c>
      <c r="C304" s="11" t="s">
        <v>2157</v>
      </c>
      <c r="D304" s="11" t="s">
        <v>54</v>
      </c>
      <c r="E304" s="11" t="s">
        <v>40</v>
      </c>
      <c r="F304" s="11"/>
      <c r="G304" s="11"/>
      <c r="H304" s="11" t="s">
        <v>41</v>
      </c>
      <c r="I304" s="11" t="s">
        <v>237</v>
      </c>
      <c r="J304" s="11" t="s">
        <v>114</v>
      </c>
      <c r="K304" s="11" t="s">
        <v>135</v>
      </c>
      <c r="L304" s="11" t="s">
        <v>893</v>
      </c>
      <c r="M304" s="11" t="s">
        <v>45</v>
      </c>
      <c r="N304" s="11" t="s">
        <v>58</v>
      </c>
      <c r="O304" s="11" t="s">
        <v>46</v>
      </c>
      <c r="P304" s="22" t="s">
        <v>1528</v>
      </c>
      <c r="Q304" s="11" t="s">
        <v>65</v>
      </c>
      <c r="R304" s="11" t="s">
        <v>47</v>
      </c>
      <c r="S304" s="11">
        <f t="shared" si="4"/>
        <v>0</v>
      </c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</row>
    <row r="305" spans="1:43" x14ac:dyDescent="0.25">
      <c r="A305" s="11" t="s">
        <v>2158</v>
      </c>
      <c r="B305" s="12">
        <v>45</v>
      </c>
      <c r="C305" s="11" t="s">
        <v>2159</v>
      </c>
      <c r="D305" s="11" t="s">
        <v>39</v>
      </c>
      <c r="E305" s="11" t="s">
        <v>40</v>
      </c>
      <c r="F305" s="11"/>
      <c r="G305" s="11"/>
      <c r="H305" s="11" t="s">
        <v>49</v>
      </c>
      <c r="I305" s="11" t="s">
        <v>1381</v>
      </c>
      <c r="J305" s="11" t="s">
        <v>43</v>
      </c>
      <c r="K305" s="11" t="s">
        <v>135</v>
      </c>
      <c r="L305" s="11" t="s">
        <v>52</v>
      </c>
      <c r="M305" s="11" t="s">
        <v>1227</v>
      </c>
      <c r="N305" s="11" t="s">
        <v>84</v>
      </c>
      <c r="O305" s="11" t="s">
        <v>62</v>
      </c>
      <c r="P305" s="22"/>
      <c r="Q305" s="11"/>
      <c r="R305" s="11" t="s">
        <v>898</v>
      </c>
      <c r="S305" s="11">
        <f t="shared" si="4"/>
        <v>2</v>
      </c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 t="s">
        <v>46</v>
      </c>
      <c r="AH305" s="11" t="s">
        <v>46</v>
      </c>
      <c r="AI305" s="11" t="s">
        <v>62</v>
      </c>
      <c r="AJ305" s="11" t="s">
        <v>62</v>
      </c>
      <c r="AK305" s="11" t="s">
        <v>62</v>
      </c>
      <c r="AL305" s="11" t="s">
        <v>62</v>
      </c>
      <c r="AM305" s="11" t="s">
        <v>62</v>
      </c>
      <c r="AN305" s="11" t="s">
        <v>62</v>
      </c>
      <c r="AO305" s="11" t="s">
        <v>62</v>
      </c>
      <c r="AP305" s="11" t="s">
        <v>62</v>
      </c>
      <c r="AQ305" s="11"/>
    </row>
    <row r="306" spans="1:43" x14ac:dyDescent="0.25">
      <c r="A306" s="11" t="s">
        <v>2160</v>
      </c>
      <c r="B306" s="12">
        <v>46</v>
      </c>
      <c r="C306" s="11" t="s">
        <v>2161</v>
      </c>
      <c r="D306" s="11" t="s">
        <v>269</v>
      </c>
      <c r="E306" s="11" t="s">
        <v>40</v>
      </c>
      <c r="F306" s="11"/>
      <c r="G306" s="11"/>
      <c r="H306" s="11" t="s">
        <v>41</v>
      </c>
      <c r="I306" s="11" t="s">
        <v>134</v>
      </c>
      <c r="J306" s="11" t="s">
        <v>51</v>
      </c>
      <c r="K306" s="11" t="s">
        <v>135</v>
      </c>
      <c r="L306" s="11" t="s">
        <v>440</v>
      </c>
      <c r="M306" s="11" t="s">
        <v>45</v>
      </c>
      <c r="N306" s="11" t="s">
        <v>39</v>
      </c>
      <c r="O306" s="11" t="s">
        <v>62</v>
      </c>
      <c r="P306" s="22"/>
      <c r="Q306" s="11"/>
      <c r="R306" s="11" t="s">
        <v>47</v>
      </c>
      <c r="S306" s="11">
        <f t="shared" si="4"/>
        <v>0</v>
      </c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</row>
    <row r="307" spans="1:43" x14ac:dyDescent="0.25">
      <c r="A307" s="11" t="s">
        <v>2162</v>
      </c>
      <c r="B307" s="12">
        <v>48</v>
      </c>
      <c r="C307" s="11" t="s">
        <v>2163</v>
      </c>
      <c r="D307" s="11" t="s">
        <v>54</v>
      </c>
      <c r="E307" s="11" t="s">
        <v>40</v>
      </c>
      <c r="F307" s="11"/>
      <c r="G307" s="11"/>
      <c r="H307" s="11" t="s">
        <v>49</v>
      </c>
      <c r="I307" s="11" t="s">
        <v>111</v>
      </c>
      <c r="J307" s="11" t="s">
        <v>43</v>
      </c>
      <c r="K307" s="11" t="s">
        <v>135</v>
      </c>
      <c r="L307" s="11" t="s">
        <v>104</v>
      </c>
      <c r="M307" s="11" t="s">
        <v>45</v>
      </c>
      <c r="N307" s="11" t="s">
        <v>84</v>
      </c>
      <c r="O307" s="11" t="s">
        <v>62</v>
      </c>
      <c r="P307" s="22"/>
      <c r="Q307" s="11"/>
      <c r="R307" s="11" t="s">
        <v>47</v>
      </c>
      <c r="S307" s="11">
        <f t="shared" si="4"/>
        <v>0</v>
      </c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</row>
    <row r="308" spans="1:43" x14ac:dyDescent="0.25">
      <c r="A308" s="11" t="s">
        <v>2164</v>
      </c>
      <c r="B308" s="12">
        <v>22</v>
      </c>
      <c r="C308" s="11" t="s">
        <v>2165</v>
      </c>
      <c r="D308" s="11" t="s">
        <v>48</v>
      </c>
      <c r="E308" s="11" t="s">
        <v>55</v>
      </c>
      <c r="F308" s="11"/>
      <c r="G308" s="11"/>
      <c r="H308" s="11" t="s">
        <v>41</v>
      </c>
      <c r="I308" s="11" t="s">
        <v>79</v>
      </c>
      <c r="J308" s="11" t="s">
        <v>60</v>
      </c>
      <c r="K308" s="11" t="s">
        <v>135</v>
      </c>
      <c r="L308" s="11" t="s">
        <v>1178</v>
      </c>
      <c r="M308" s="11" t="s">
        <v>45</v>
      </c>
      <c r="N308" s="11" t="s">
        <v>1179</v>
      </c>
      <c r="O308" s="11" t="s">
        <v>62</v>
      </c>
      <c r="P308" s="22"/>
      <c r="Q308" s="11" t="s">
        <v>2166</v>
      </c>
      <c r="R308" s="11" t="s">
        <v>845</v>
      </c>
      <c r="S308" s="11">
        <f t="shared" si="4"/>
        <v>1</v>
      </c>
      <c r="T308" s="11"/>
      <c r="U308" s="11" t="s">
        <v>62</v>
      </c>
      <c r="V308" s="11" t="s">
        <v>46</v>
      </c>
      <c r="W308" s="11" t="s">
        <v>62</v>
      </c>
      <c r="X308" s="11" t="s">
        <v>62</v>
      </c>
      <c r="Y308" s="11"/>
      <c r="Z308" s="11" t="s">
        <v>62</v>
      </c>
      <c r="AA308" s="11" t="s">
        <v>62</v>
      </c>
      <c r="AB308" s="11" t="s">
        <v>62</v>
      </c>
      <c r="AC308" s="11" t="s">
        <v>62</v>
      </c>
      <c r="AD308" s="11" t="s">
        <v>62</v>
      </c>
      <c r="AE308" s="11"/>
      <c r="AF308" s="11" t="s">
        <v>846</v>
      </c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</row>
    <row r="309" spans="1:43" x14ac:dyDescent="0.25">
      <c r="A309" s="11" t="s">
        <v>2167</v>
      </c>
      <c r="B309" s="12">
        <v>42</v>
      </c>
      <c r="C309" s="11" t="s">
        <v>2168</v>
      </c>
      <c r="D309" s="11" t="s">
        <v>39</v>
      </c>
      <c r="E309" s="11" t="s">
        <v>55</v>
      </c>
      <c r="F309" s="11"/>
      <c r="G309" s="11"/>
      <c r="H309" s="11" t="s">
        <v>199</v>
      </c>
      <c r="I309" s="11" t="s">
        <v>154</v>
      </c>
      <c r="J309" s="11" t="s">
        <v>121</v>
      </c>
      <c r="K309" s="11" t="s">
        <v>135</v>
      </c>
      <c r="L309" s="11" t="s">
        <v>352</v>
      </c>
      <c r="M309" s="11" t="s">
        <v>45</v>
      </c>
      <c r="N309" s="11" t="s">
        <v>124</v>
      </c>
      <c r="O309" s="11" t="s">
        <v>62</v>
      </c>
      <c r="P309" s="22"/>
      <c r="Q309" s="11"/>
      <c r="R309" s="11" t="s">
        <v>898</v>
      </c>
      <c r="S309" s="11">
        <f t="shared" si="4"/>
        <v>1</v>
      </c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 t="s">
        <v>62</v>
      </c>
      <c r="AH309" s="11" t="s">
        <v>62</v>
      </c>
      <c r="AI309" s="11" t="s">
        <v>62</v>
      </c>
      <c r="AJ309" s="11" t="s">
        <v>62</v>
      </c>
      <c r="AK309" s="11" t="s">
        <v>62</v>
      </c>
      <c r="AL309" s="11" t="s">
        <v>62</v>
      </c>
      <c r="AM309" s="11" t="s">
        <v>62</v>
      </c>
      <c r="AN309" s="11" t="s">
        <v>62</v>
      </c>
      <c r="AO309" s="11" t="s">
        <v>62</v>
      </c>
      <c r="AP309" s="11" t="s">
        <v>46</v>
      </c>
      <c r="AQ309" s="11"/>
    </row>
    <row r="310" spans="1:43" x14ac:dyDescent="0.25">
      <c r="A310" s="11" t="s">
        <v>2169</v>
      </c>
      <c r="B310" s="12">
        <v>21</v>
      </c>
      <c r="C310" s="11" t="s">
        <v>2170</v>
      </c>
      <c r="D310" s="11" t="s">
        <v>48</v>
      </c>
      <c r="E310" s="11" t="s">
        <v>40</v>
      </c>
      <c r="F310" s="11"/>
      <c r="G310" s="12">
        <v>60</v>
      </c>
      <c r="H310" s="11" t="s">
        <v>41</v>
      </c>
      <c r="I310" s="11" t="s">
        <v>79</v>
      </c>
      <c r="J310" s="11" t="s">
        <v>51</v>
      </c>
      <c r="K310" s="11" t="s">
        <v>135</v>
      </c>
      <c r="L310" s="11" t="s">
        <v>572</v>
      </c>
      <c r="M310" s="11" t="s">
        <v>45</v>
      </c>
      <c r="N310" s="11" t="s">
        <v>58</v>
      </c>
      <c r="O310" s="11" t="s">
        <v>62</v>
      </c>
      <c r="P310" s="22"/>
      <c r="Q310" s="11"/>
      <c r="R310" s="11" t="s">
        <v>47</v>
      </c>
      <c r="S310" s="11">
        <f t="shared" si="4"/>
        <v>0</v>
      </c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</row>
    <row r="311" spans="1:43" x14ac:dyDescent="0.25">
      <c r="A311" s="11" t="s">
        <v>2171</v>
      </c>
      <c r="B311" s="12">
        <v>43</v>
      </c>
      <c r="C311" s="11" t="s">
        <v>2172</v>
      </c>
      <c r="D311" s="11" t="s">
        <v>54</v>
      </c>
      <c r="E311" s="11" t="s">
        <v>40</v>
      </c>
      <c r="F311" s="11"/>
      <c r="G311" s="11"/>
      <c r="H311" s="11" t="s">
        <v>49</v>
      </c>
      <c r="I311" s="11" t="s">
        <v>56</v>
      </c>
      <c r="J311" s="11" t="s">
        <v>51</v>
      </c>
      <c r="K311" s="11" t="s">
        <v>135</v>
      </c>
      <c r="L311" s="11" t="s">
        <v>961</v>
      </c>
      <c r="M311" s="11" t="s">
        <v>45</v>
      </c>
      <c r="N311" s="11" t="s">
        <v>58</v>
      </c>
      <c r="O311" s="11" t="s">
        <v>46</v>
      </c>
      <c r="P311" s="22"/>
      <c r="Q311" s="11" t="s">
        <v>1507</v>
      </c>
      <c r="R311" s="11" t="s">
        <v>47</v>
      </c>
      <c r="S311" s="11">
        <f t="shared" si="4"/>
        <v>0</v>
      </c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</row>
    <row r="312" spans="1:43" x14ac:dyDescent="0.25">
      <c r="A312" s="11" t="s">
        <v>2173</v>
      </c>
      <c r="B312" s="12">
        <v>20</v>
      </c>
      <c r="C312" s="11" t="s">
        <v>2174</v>
      </c>
      <c r="D312" s="11" t="s">
        <v>48</v>
      </c>
      <c r="E312" s="11" t="s">
        <v>55</v>
      </c>
      <c r="F312" s="11"/>
      <c r="G312" s="11"/>
      <c r="H312" s="11" t="s">
        <v>41</v>
      </c>
      <c r="I312" s="11" t="s">
        <v>79</v>
      </c>
      <c r="J312" s="11" t="s">
        <v>51</v>
      </c>
      <c r="K312" s="11" t="s">
        <v>135</v>
      </c>
      <c r="L312" s="11" t="s">
        <v>407</v>
      </c>
      <c r="M312" s="11" t="s">
        <v>45</v>
      </c>
      <c r="N312" s="11" t="s">
        <v>84</v>
      </c>
      <c r="O312" s="11" t="s">
        <v>62</v>
      </c>
      <c r="P312" s="22"/>
      <c r="Q312" s="11"/>
      <c r="R312" s="11" t="s">
        <v>47</v>
      </c>
      <c r="S312" s="11">
        <f t="shared" si="4"/>
        <v>0</v>
      </c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</row>
    <row r="313" spans="1:43" x14ac:dyDescent="0.25">
      <c r="A313" s="11" t="s">
        <v>2175</v>
      </c>
      <c r="B313" s="12">
        <v>41</v>
      </c>
      <c r="C313" s="11" t="s">
        <v>2176</v>
      </c>
      <c r="D313" s="11" t="s">
        <v>48</v>
      </c>
      <c r="E313" s="11" t="s">
        <v>40</v>
      </c>
      <c r="F313" s="11"/>
      <c r="G313" s="11"/>
      <c r="H313" s="11" t="s">
        <v>41</v>
      </c>
      <c r="I313" s="11" t="s">
        <v>541</v>
      </c>
      <c r="J313" s="11" t="s">
        <v>43</v>
      </c>
      <c r="K313" s="11" t="s">
        <v>135</v>
      </c>
      <c r="L313" s="11" t="s">
        <v>256</v>
      </c>
      <c r="M313" s="11" t="s">
        <v>45</v>
      </c>
      <c r="N313" s="11" t="s">
        <v>58</v>
      </c>
      <c r="O313" s="11" t="s">
        <v>46</v>
      </c>
      <c r="P313" s="22" t="s">
        <v>1631</v>
      </c>
      <c r="Q313" s="11"/>
      <c r="R313" s="11" t="s">
        <v>47</v>
      </c>
      <c r="S313" s="11">
        <f t="shared" si="4"/>
        <v>0</v>
      </c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</row>
    <row r="314" spans="1:43" x14ac:dyDescent="0.25">
      <c r="A314" s="11" t="s">
        <v>2177</v>
      </c>
      <c r="B314" s="12">
        <v>23</v>
      </c>
      <c r="C314" s="11" t="s">
        <v>2178</v>
      </c>
      <c r="D314" s="11" t="s">
        <v>48</v>
      </c>
      <c r="E314" s="11" t="s">
        <v>55</v>
      </c>
      <c r="F314" s="12">
        <v>163</v>
      </c>
      <c r="G314" s="11"/>
      <c r="H314" s="11" t="s">
        <v>41</v>
      </c>
      <c r="I314" s="11" t="s">
        <v>1335</v>
      </c>
      <c r="J314" s="11" t="s">
        <v>121</v>
      </c>
      <c r="K314" s="11" t="s">
        <v>135</v>
      </c>
      <c r="L314" s="11" t="s">
        <v>352</v>
      </c>
      <c r="M314" s="11" t="s">
        <v>1230</v>
      </c>
      <c r="N314" s="11" t="s">
        <v>124</v>
      </c>
      <c r="O314" s="11" t="s">
        <v>62</v>
      </c>
      <c r="P314" s="22"/>
      <c r="Q314" s="11"/>
      <c r="R314" s="11" t="s">
        <v>898</v>
      </c>
      <c r="S314" s="11">
        <f t="shared" si="4"/>
        <v>0</v>
      </c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 t="s">
        <v>62</v>
      </c>
      <c r="AH314" s="11" t="s">
        <v>62</v>
      </c>
      <c r="AI314" s="11" t="s">
        <v>62</v>
      </c>
      <c r="AJ314" s="11" t="s">
        <v>62</v>
      </c>
      <c r="AK314" s="11" t="s">
        <v>62</v>
      </c>
      <c r="AL314" s="11" t="s">
        <v>62</v>
      </c>
      <c r="AM314" s="11" t="s">
        <v>62</v>
      </c>
      <c r="AN314" s="11" t="s">
        <v>62</v>
      </c>
      <c r="AO314" s="11" t="s">
        <v>62</v>
      </c>
      <c r="AP314" s="11" t="s">
        <v>62</v>
      </c>
      <c r="AQ314" s="11" t="s">
        <v>1341</v>
      </c>
    </row>
    <row r="315" spans="1:43" x14ac:dyDescent="0.25">
      <c r="A315" s="11" t="s">
        <v>2179</v>
      </c>
      <c r="B315" s="12">
        <v>25</v>
      </c>
      <c r="C315" s="11" t="s">
        <v>2180</v>
      </c>
      <c r="D315" s="11" t="s">
        <v>39</v>
      </c>
      <c r="E315" s="11" t="s">
        <v>40</v>
      </c>
      <c r="F315" s="11"/>
      <c r="G315" s="11"/>
      <c r="H315" s="11" t="s">
        <v>41</v>
      </c>
      <c r="I315" s="11" t="s">
        <v>221</v>
      </c>
      <c r="J315" s="11" t="s">
        <v>51</v>
      </c>
      <c r="K315" s="11" t="s">
        <v>135</v>
      </c>
      <c r="L315" s="11" t="s">
        <v>880</v>
      </c>
      <c r="M315" s="11" t="s">
        <v>45</v>
      </c>
      <c r="N315" s="11" t="s">
        <v>58</v>
      </c>
      <c r="O315" s="11" t="s">
        <v>46</v>
      </c>
      <c r="P315" s="22" t="s">
        <v>2181</v>
      </c>
      <c r="Q315" s="11"/>
      <c r="R315" s="11" t="s">
        <v>47</v>
      </c>
      <c r="S315" s="11">
        <f t="shared" si="4"/>
        <v>0</v>
      </c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</row>
    <row r="316" spans="1:43" x14ac:dyDescent="0.25">
      <c r="A316" s="11" t="s">
        <v>2182</v>
      </c>
      <c r="B316" s="12">
        <v>32</v>
      </c>
      <c r="C316" s="11" t="s">
        <v>2183</v>
      </c>
      <c r="D316" s="11" t="s">
        <v>54</v>
      </c>
      <c r="E316" s="11" t="s">
        <v>40</v>
      </c>
      <c r="F316" s="11"/>
      <c r="G316" s="11"/>
      <c r="H316" s="11" t="s">
        <v>41</v>
      </c>
      <c r="I316" s="11" t="s">
        <v>154</v>
      </c>
      <c r="J316" s="11" t="s">
        <v>121</v>
      </c>
      <c r="K316" s="11" t="s">
        <v>135</v>
      </c>
      <c r="L316" s="11" t="s">
        <v>122</v>
      </c>
      <c r="M316" s="11" t="s">
        <v>45</v>
      </c>
      <c r="N316" s="11" t="s">
        <v>58</v>
      </c>
      <c r="O316" s="11" t="s">
        <v>62</v>
      </c>
      <c r="P316" s="22"/>
      <c r="Q316" s="11"/>
      <c r="R316" s="11" t="s">
        <v>47</v>
      </c>
      <c r="S316" s="11">
        <f t="shared" si="4"/>
        <v>0</v>
      </c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</row>
    <row r="317" spans="1:43" x14ac:dyDescent="0.25">
      <c r="A317" s="11" t="s">
        <v>2184</v>
      </c>
      <c r="B317" s="12">
        <v>28</v>
      </c>
      <c r="C317" s="11" t="s">
        <v>2185</v>
      </c>
      <c r="D317" s="11" t="s">
        <v>54</v>
      </c>
      <c r="E317" s="11" t="s">
        <v>40</v>
      </c>
      <c r="F317" s="11"/>
      <c r="G317" s="11"/>
      <c r="H317" s="11" t="s">
        <v>41</v>
      </c>
      <c r="I317" s="11" t="s">
        <v>824</v>
      </c>
      <c r="J317" s="11" t="s">
        <v>51</v>
      </c>
      <c r="K317" s="11" t="s">
        <v>135</v>
      </c>
      <c r="L317" s="11" t="s">
        <v>825</v>
      </c>
      <c r="M317" s="11" t="s">
        <v>45</v>
      </c>
      <c r="N317" s="11" t="s">
        <v>39</v>
      </c>
      <c r="O317" s="11" t="s">
        <v>62</v>
      </c>
      <c r="P317" s="22"/>
      <c r="Q317" s="11" t="s">
        <v>710</v>
      </c>
      <c r="R317" s="11" t="s">
        <v>47</v>
      </c>
      <c r="S317" s="11">
        <f t="shared" si="4"/>
        <v>0</v>
      </c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</row>
    <row r="318" spans="1:43" x14ac:dyDescent="0.25">
      <c r="A318" s="11" t="s">
        <v>2186</v>
      </c>
      <c r="B318" s="12">
        <v>28</v>
      </c>
      <c r="C318" s="11" t="s">
        <v>2187</v>
      </c>
      <c r="D318" s="11" t="s">
        <v>48</v>
      </c>
      <c r="E318" s="11" t="s">
        <v>40</v>
      </c>
      <c r="F318" s="11"/>
      <c r="G318" s="11"/>
      <c r="H318" s="11" t="s">
        <v>41</v>
      </c>
      <c r="I318" s="11" t="s">
        <v>79</v>
      </c>
      <c r="J318" s="11" t="s">
        <v>51</v>
      </c>
      <c r="K318" s="11" t="s">
        <v>135</v>
      </c>
      <c r="L318" s="11" t="s">
        <v>979</v>
      </c>
      <c r="M318" s="11" t="s">
        <v>45</v>
      </c>
      <c r="N318" s="11" t="s">
        <v>980</v>
      </c>
      <c r="O318" s="11" t="s">
        <v>62</v>
      </c>
      <c r="P318" s="22"/>
      <c r="Q318" s="11" t="s">
        <v>626</v>
      </c>
      <c r="R318" s="11" t="s">
        <v>47</v>
      </c>
      <c r="S318" s="11">
        <f t="shared" si="4"/>
        <v>0</v>
      </c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</row>
    <row r="319" spans="1:43" x14ac:dyDescent="0.25">
      <c r="A319" s="11" t="s">
        <v>2188</v>
      </c>
      <c r="B319" s="12">
        <v>33</v>
      </c>
      <c r="C319" s="11" t="s">
        <v>2189</v>
      </c>
      <c r="D319" s="11" t="s">
        <v>39</v>
      </c>
      <c r="E319" s="11" t="s">
        <v>40</v>
      </c>
      <c r="F319" s="11"/>
      <c r="G319" s="11"/>
      <c r="H319" s="11" t="s">
        <v>41</v>
      </c>
      <c r="I319" s="11" t="s">
        <v>873</v>
      </c>
      <c r="J319" s="11" t="s">
        <v>51</v>
      </c>
      <c r="K319" s="11" t="s">
        <v>135</v>
      </c>
      <c r="L319" s="11" t="s">
        <v>64</v>
      </c>
      <c r="M319" s="11" t="s">
        <v>45</v>
      </c>
      <c r="N319" s="11" t="s">
        <v>39</v>
      </c>
      <c r="O319" s="11" t="s">
        <v>46</v>
      </c>
      <c r="P319" s="22" t="s">
        <v>2190</v>
      </c>
      <c r="Q319" s="11" t="s">
        <v>1477</v>
      </c>
      <c r="R319" s="11" t="s">
        <v>47</v>
      </c>
      <c r="S319" s="11">
        <f t="shared" si="4"/>
        <v>0</v>
      </c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</row>
    <row r="320" spans="1:43" x14ac:dyDescent="0.25">
      <c r="A320" s="11" t="s">
        <v>2191</v>
      </c>
      <c r="B320" s="12">
        <v>20</v>
      </c>
      <c r="C320" s="11" t="s">
        <v>2192</v>
      </c>
      <c r="D320" s="11" t="s">
        <v>54</v>
      </c>
      <c r="E320" s="11" t="s">
        <v>40</v>
      </c>
      <c r="F320" s="11"/>
      <c r="G320" s="11"/>
      <c r="H320" s="11" t="s">
        <v>41</v>
      </c>
      <c r="I320" s="11" t="s">
        <v>134</v>
      </c>
      <c r="J320" s="11" t="s">
        <v>43</v>
      </c>
      <c r="K320" s="11" t="s">
        <v>135</v>
      </c>
      <c r="L320" s="11" t="s">
        <v>861</v>
      </c>
      <c r="M320" s="11" t="s">
        <v>45</v>
      </c>
      <c r="N320" s="11" t="s">
        <v>53</v>
      </c>
      <c r="O320" s="11" t="s">
        <v>62</v>
      </c>
      <c r="P320" s="22"/>
      <c r="Q320" s="11" t="s">
        <v>611</v>
      </c>
      <c r="R320" s="11" t="s">
        <v>47</v>
      </c>
      <c r="S320" s="11">
        <f t="shared" si="4"/>
        <v>0</v>
      </c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</row>
    <row r="321" spans="1:43" x14ac:dyDescent="0.25">
      <c r="A321" s="11" t="s">
        <v>2193</v>
      </c>
      <c r="B321" s="12">
        <v>38</v>
      </c>
      <c r="C321" s="11" t="s">
        <v>2194</v>
      </c>
      <c r="D321" s="11" t="s">
        <v>92</v>
      </c>
      <c r="E321" s="11" t="s">
        <v>40</v>
      </c>
      <c r="F321" s="11"/>
      <c r="G321" s="11"/>
      <c r="H321" s="11" t="s">
        <v>41</v>
      </c>
      <c r="I321" s="11" t="s">
        <v>108</v>
      </c>
      <c r="J321" s="11" t="s">
        <v>43</v>
      </c>
      <c r="K321" s="11" t="s">
        <v>135</v>
      </c>
      <c r="L321" s="11" t="s">
        <v>90</v>
      </c>
      <c r="M321" s="11" t="s">
        <v>45</v>
      </c>
      <c r="N321" s="11" t="s">
        <v>58</v>
      </c>
      <c r="O321" s="11" t="s">
        <v>62</v>
      </c>
      <c r="P321" s="22"/>
      <c r="Q321" s="11" t="s">
        <v>109</v>
      </c>
      <c r="R321" s="11" t="s">
        <v>47</v>
      </c>
      <c r="S321" s="11">
        <f t="shared" si="4"/>
        <v>0</v>
      </c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</row>
    <row r="322" spans="1:43" x14ac:dyDescent="0.25">
      <c r="A322" s="11" t="s">
        <v>2195</v>
      </c>
      <c r="B322" s="12">
        <v>35</v>
      </c>
      <c r="C322" s="11" t="s">
        <v>2196</v>
      </c>
      <c r="D322" s="11" t="s">
        <v>48</v>
      </c>
      <c r="E322" s="11" t="s">
        <v>40</v>
      </c>
      <c r="F322" s="11"/>
      <c r="G322" s="11"/>
      <c r="H322" s="11" t="s">
        <v>41</v>
      </c>
      <c r="I322" s="11" t="s">
        <v>56</v>
      </c>
      <c r="J322" s="11" t="s">
        <v>51</v>
      </c>
      <c r="K322" s="11" t="s">
        <v>135</v>
      </c>
      <c r="L322" s="11" t="s">
        <v>57</v>
      </c>
      <c r="M322" s="11" t="s">
        <v>45</v>
      </c>
      <c r="N322" s="11" t="s">
        <v>39</v>
      </c>
      <c r="O322" s="11" t="s">
        <v>46</v>
      </c>
      <c r="P322" s="22" t="s">
        <v>2197</v>
      </c>
      <c r="Q322" s="11" t="s">
        <v>102</v>
      </c>
      <c r="R322" s="11" t="s">
        <v>47</v>
      </c>
      <c r="S322" s="11">
        <f t="shared" si="4"/>
        <v>0</v>
      </c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</row>
    <row r="323" spans="1:43" x14ac:dyDescent="0.25">
      <c r="A323" s="11" t="s">
        <v>2198</v>
      </c>
      <c r="B323" s="12">
        <v>19</v>
      </c>
      <c r="C323" s="11" t="s">
        <v>2199</v>
      </c>
      <c r="D323" s="11" t="s">
        <v>39</v>
      </c>
      <c r="E323" s="11" t="s">
        <v>40</v>
      </c>
      <c r="F323" s="11"/>
      <c r="G323" s="11"/>
      <c r="H323" s="11" t="s">
        <v>49</v>
      </c>
      <c r="I323" s="11" t="s">
        <v>325</v>
      </c>
      <c r="J323" s="11" t="s">
        <v>51</v>
      </c>
      <c r="K323" s="11" t="s">
        <v>135</v>
      </c>
      <c r="L323" s="11" t="s">
        <v>556</v>
      </c>
      <c r="M323" s="11" t="s">
        <v>45</v>
      </c>
      <c r="N323" s="11" t="s">
        <v>84</v>
      </c>
      <c r="O323" s="11" t="s">
        <v>46</v>
      </c>
      <c r="P323" s="22" t="s">
        <v>1460</v>
      </c>
      <c r="Q323" s="11"/>
      <c r="R323" s="11" t="s">
        <v>845</v>
      </c>
      <c r="S323" s="11">
        <f t="shared" si="4"/>
        <v>0</v>
      </c>
      <c r="T323" s="11"/>
      <c r="U323" s="11" t="s">
        <v>62</v>
      </c>
      <c r="V323" s="11" t="s">
        <v>62</v>
      </c>
      <c r="W323" s="11" t="s">
        <v>62</v>
      </c>
      <c r="X323" s="11" t="s">
        <v>62</v>
      </c>
      <c r="Y323" s="11"/>
      <c r="Z323" s="11"/>
      <c r="AA323" s="11"/>
      <c r="AB323" s="11"/>
      <c r="AC323" s="11"/>
      <c r="AD323" s="11"/>
      <c r="AE323" s="11"/>
      <c r="AF323" s="11" t="s">
        <v>846</v>
      </c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</row>
    <row r="324" spans="1:43" x14ac:dyDescent="0.25">
      <c r="A324" s="11" t="s">
        <v>2200</v>
      </c>
      <c r="B324" s="12">
        <v>22</v>
      </c>
      <c r="C324" s="11" t="s">
        <v>2201</v>
      </c>
      <c r="D324" s="11" t="s">
        <v>92</v>
      </c>
      <c r="E324" s="11" t="s">
        <v>40</v>
      </c>
      <c r="F324" s="11"/>
      <c r="G324" s="11"/>
      <c r="H324" s="11" t="s">
        <v>41</v>
      </c>
      <c r="I324" s="11" t="s">
        <v>270</v>
      </c>
      <c r="J324" s="11" t="s">
        <v>51</v>
      </c>
      <c r="K324" s="11" t="s">
        <v>135</v>
      </c>
      <c r="L324" s="11" t="s">
        <v>81</v>
      </c>
      <c r="M324" s="11" t="s">
        <v>45</v>
      </c>
      <c r="N324" s="11" t="s">
        <v>58</v>
      </c>
      <c r="O324" s="11" t="s">
        <v>62</v>
      </c>
      <c r="P324" s="22"/>
      <c r="Q324" s="11"/>
      <c r="R324" s="11" t="s">
        <v>47</v>
      </c>
      <c r="S324" s="11">
        <f t="shared" ref="S324:S387" si="5">COUNTIF(U324:AR324,"Oui")</f>
        <v>0</v>
      </c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</row>
    <row r="325" spans="1:43" x14ac:dyDescent="0.25">
      <c r="A325" s="11" t="s">
        <v>2202</v>
      </c>
      <c r="B325" s="12">
        <v>27</v>
      </c>
      <c r="C325" s="11" t="s">
        <v>2203</v>
      </c>
      <c r="D325" s="11" t="s">
        <v>54</v>
      </c>
      <c r="E325" s="11" t="s">
        <v>40</v>
      </c>
      <c r="F325" s="11"/>
      <c r="G325" s="11"/>
      <c r="H325" s="11" t="s">
        <v>49</v>
      </c>
      <c r="I325" s="11" t="s">
        <v>808</v>
      </c>
      <c r="J325" s="11" t="s">
        <v>51</v>
      </c>
      <c r="K325" s="11" t="s">
        <v>135</v>
      </c>
      <c r="L325" s="11" t="s">
        <v>809</v>
      </c>
      <c r="M325" s="11" t="s">
        <v>45</v>
      </c>
      <c r="N325" s="11" t="s">
        <v>39</v>
      </c>
      <c r="O325" s="11" t="s">
        <v>62</v>
      </c>
      <c r="P325" s="22"/>
      <c r="Q325" s="11" t="s">
        <v>613</v>
      </c>
      <c r="R325" s="11" t="s">
        <v>47</v>
      </c>
      <c r="S325" s="11">
        <f t="shared" si="5"/>
        <v>0</v>
      </c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</row>
    <row r="326" spans="1:43" x14ac:dyDescent="0.25">
      <c r="A326" s="11" t="s">
        <v>2204</v>
      </c>
      <c r="B326" s="12">
        <v>24</v>
      </c>
      <c r="C326" s="11" t="s">
        <v>2205</v>
      </c>
      <c r="D326" s="11" t="s">
        <v>48</v>
      </c>
      <c r="E326" s="11" t="s">
        <v>40</v>
      </c>
      <c r="F326" s="11"/>
      <c r="G326" s="11"/>
      <c r="H326" s="11" t="s">
        <v>41</v>
      </c>
      <c r="I326" s="11" t="s">
        <v>79</v>
      </c>
      <c r="J326" s="11" t="s">
        <v>51</v>
      </c>
      <c r="K326" s="11" t="s">
        <v>135</v>
      </c>
      <c r="L326" s="11" t="s">
        <v>162</v>
      </c>
      <c r="M326" s="11" t="s">
        <v>45</v>
      </c>
      <c r="N326" s="11" t="s">
        <v>58</v>
      </c>
      <c r="O326" s="11" t="s">
        <v>46</v>
      </c>
      <c r="P326" s="22" t="s">
        <v>2206</v>
      </c>
      <c r="Q326" s="11"/>
      <c r="R326" s="11" t="s">
        <v>47</v>
      </c>
      <c r="S326" s="11">
        <f t="shared" si="5"/>
        <v>0</v>
      </c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</row>
    <row r="327" spans="1:43" x14ac:dyDescent="0.25">
      <c r="A327" s="11" t="s">
        <v>2207</v>
      </c>
      <c r="B327" s="12">
        <v>30</v>
      </c>
      <c r="C327" s="11" t="s">
        <v>2208</v>
      </c>
      <c r="D327" s="11" t="s">
        <v>48</v>
      </c>
      <c r="E327" s="11" t="s">
        <v>40</v>
      </c>
      <c r="F327" s="11"/>
      <c r="G327" s="11"/>
      <c r="H327" s="11" t="s">
        <v>41</v>
      </c>
      <c r="I327" s="11" t="s">
        <v>134</v>
      </c>
      <c r="J327" s="11" t="s">
        <v>60</v>
      </c>
      <c r="K327" s="11" t="s">
        <v>135</v>
      </c>
      <c r="L327" s="11" t="s">
        <v>561</v>
      </c>
      <c r="M327" s="11" t="s">
        <v>45</v>
      </c>
      <c r="N327" s="11" t="s">
        <v>53</v>
      </c>
      <c r="O327" s="11" t="s">
        <v>62</v>
      </c>
      <c r="P327" s="22"/>
      <c r="Q327" s="11"/>
      <c r="R327" s="11" t="s">
        <v>47</v>
      </c>
      <c r="S327" s="11">
        <f t="shared" si="5"/>
        <v>0</v>
      </c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</row>
    <row r="328" spans="1:43" x14ac:dyDescent="0.25">
      <c r="A328" s="11" t="s">
        <v>2209</v>
      </c>
      <c r="B328" s="12">
        <v>35</v>
      </c>
      <c r="C328" s="11" t="s">
        <v>2210</v>
      </c>
      <c r="D328" s="11" t="s">
        <v>54</v>
      </c>
      <c r="E328" s="11" t="s">
        <v>40</v>
      </c>
      <c r="F328" s="11"/>
      <c r="G328" s="11"/>
      <c r="H328" s="11" t="s">
        <v>41</v>
      </c>
      <c r="I328" s="11" t="s">
        <v>98</v>
      </c>
      <c r="J328" s="11" t="s">
        <v>43</v>
      </c>
      <c r="K328" s="11" t="s">
        <v>135</v>
      </c>
      <c r="L328" s="11" t="s">
        <v>57</v>
      </c>
      <c r="M328" s="11" t="s">
        <v>45</v>
      </c>
      <c r="N328" s="11" t="s">
        <v>84</v>
      </c>
      <c r="O328" s="11" t="s">
        <v>46</v>
      </c>
      <c r="P328" s="22"/>
      <c r="Q328" s="11" t="s">
        <v>99</v>
      </c>
      <c r="R328" s="11" t="s">
        <v>47</v>
      </c>
      <c r="S328" s="11">
        <f t="shared" si="5"/>
        <v>0</v>
      </c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</row>
    <row r="329" spans="1:43" x14ac:dyDescent="0.25">
      <c r="A329" s="11" t="s">
        <v>2211</v>
      </c>
      <c r="B329" s="12">
        <v>24</v>
      </c>
      <c r="C329" s="11" t="s">
        <v>2212</v>
      </c>
      <c r="D329" s="11" t="s">
        <v>54</v>
      </c>
      <c r="E329" s="11" t="s">
        <v>40</v>
      </c>
      <c r="F329" s="11"/>
      <c r="G329" s="11"/>
      <c r="H329" s="11" t="s">
        <v>41</v>
      </c>
      <c r="I329" s="11" t="s">
        <v>108</v>
      </c>
      <c r="J329" s="11" t="s">
        <v>60</v>
      </c>
      <c r="K329" s="11" t="s">
        <v>135</v>
      </c>
      <c r="L329" s="11" t="s">
        <v>83</v>
      </c>
      <c r="M329" s="11" t="s">
        <v>45</v>
      </c>
      <c r="N329" s="11" t="s">
        <v>84</v>
      </c>
      <c r="O329" s="11" t="s">
        <v>62</v>
      </c>
      <c r="P329" s="22"/>
      <c r="Q329" s="11" t="s">
        <v>1507</v>
      </c>
      <c r="R329" s="11" t="s">
        <v>47</v>
      </c>
      <c r="S329" s="11">
        <f t="shared" si="5"/>
        <v>0</v>
      </c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</row>
    <row r="330" spans="1:43" x14ac:dyDescent="0.25">
      <c r="A330" s="11" t="s">
        <v>2213</v>
      </c>
      <c r="B330" s="12">
        <v>20</v>
      </c>
      <c r="C330" s="11" t="s">
        <v>2214</v>
      </c>
      <c r="D330" s="11" t="s">
        <v>39</v>
      </c>
      <c r="E330" s="11" t="s">
        <v>55</v>
      </c>
      <c r="F330" s="11"/>
      <c r="G330" s="11"/>
      <c r="H330" s="11" t="s">
        <v>41</v>
      </c>
      <c r="I330" s="11" t="s">
        <v>1241</v>
      </c>
      <c r="J330" s="11" t="s">
        <v>1241</v>
      </c>
      <c r="K330" s="11"/>
      <c r="L330" s="11" t="s">
        <v>1241</v>
      </c>
      <c r="M330" s="11" t="s">
        <v>45</v>
      </c>
      <c r="N330" s="11" t="s">
        <v>39</v>
      </c>
      <c r="O330" s="11" t="s">
        <v>46</v>
      </c>
      <c r="P330" s="22" t="s">
        <v>2215</v>
      </c>
      <c r="Q330" s="11" t="s">
        <v>1176</v>
      </c>
      <c r="R330" s="11" t="s">
        <v>845</v>
      </c>
      <c r="S330" s="11">
        <f t="shared" si="5"/>
        <v>1</v>
      </c>
      <c r="T330" s="11"/>
      <c r="U330" s="11" t="s">
        <v>62</v>
      </c>
      <c r="V330" s="11" t="s">
        <v>46</v>
      </c>
      <c r="W330" s="11" t="s">
        <v>62</v>
      </c>
      <c r="X330" s="11" t="s">
        <v>62</v>
      </c>
      <c r="Y330" s="11"/>
      <c r="Z330" s="11"/>
      <c r="AA330" s="11"/>
      <c r="AB330" s="11"/>
      <c r="AC330" s="11"/>
      <c r="AD330" s="11"/>
      <c r="AE330" s="11"/>
      <c r="AF330" s="11" t="s">
        <v>846</v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</row>
    <row r="331" spans="1:43" x14ac:dyDescent="0.25">
      <c r="A331" s="11" t="s">
        <v>2216</v>
      </c>
      <c r="B331" s="12">
        <v>41</v>
      </c>
      <c r="C331" s="11" t="s">
        <v>2217</v>
      </c>
      <c r="D331" s="11" t="s">
        <v>54</v>
      </c>
      <c r="E331" s="11" t="s">
        <v>55</v>
      </c>
      <c r="F331" s="11"/>
      <c r="G331" s="11"/>
      <c r="H331" s="11" t="s">
        <v>41</v>
      </c>
      <c r="I331" s="11" t="s">
        <v>402</v>
      </c>
      <c r="J331" s="11" t="s">
        <v>43</v>
      </c>
      <c r="K331" s="11" t="s">
        <v>135</v>
      </c>
      <c r="L331" s="11" t="s">
        <v>668</v>
      </c>
      <c r="M331" s="11" t="s">
        <v>45</v>
      </c>
      <c r="N331" s="11" t="s">
        <v>58</v>
      </c>
      <c r="O331" s="11" t="s">
        <v>46</v>
      </c>
      <c r="P331" s="22" t="s">
        <v>2215</v>
      </c>
      <c r="Q331" s="11" t="s">
        <v>759</v>
      </c>
      <c r="R331" s="11" t="s">
        <v>47</v>
      </c>
      <c r="S331" s="11">
        <f t="shared" si="5"/>
        <v>0</v>
      </c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</row>
    <row r="332" spans="1:43" x14ac:dyDescent="0.25">
      <c r="A332" s="11" t="s">
        <v>2218</v>
      </c>
      <c r="B332" s="12">
        <v>28</v>
      </c>
      <c r="C332" s="11" t="s">
        <v>2219</v>
      </c>
      <c r="D332" s="11" t="s">
        <v>48</v>
      </c>
      <c r="E332" s="11" t="s">
        <v>40</v>
      </c>
      <c r="F332" s="11"/>
      <c r="G332" s="11"/>
      <c r="H332" s="11" t="s">
        <v>41</v>
      </c>
      <c r="I332" s="11" t="s">
        <v>468</v>
      </c>
      <c r="J332" s="11" t="s">
        <v>51</v>
      </c>
      <c r="K332" s="11" t="s">
        <v>135</v>
      </c>
      <c r="L332" s="11" t="s">
        <v>313</v>
      </c>
      <c r="M332" s="11" t="s">
        <v>45</v>
      </c>
      <c r="N332" s="11" t="s">
        <v>58</v>
      </c>
      <c r="O332" s="11" t="s">
        <v>62</v>
      </c>
      <c r="P332" s="22"/>
      <c r="Q332" s="11" t="s">
        <v>986</v>
      </c>
      <c r="R332" s="11" t="s">
        <v>47</v>
      </c>
      <c r="S332" s="11">
        <f t="shared" si="5"/>
        <v>0</v>
      </c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</row>
    <row r="333" spans="1:43" x14ac:dyDescent="0.25">
      <c r="A333" s="11" t="s">
        <v>2220</v>
      </c>
      <c r="B333" s="12">
        <v>22</v>
      </c>
      <c r="C333" s="11" t="s">
        <v>2221</v>
      </c>
      <c r="D333" s="11" t="s">
        <v>269</v>
      </c>
      <c r="E333" s="11" t="s">
        <v>40</v>
      </c>
      <c r="F333" s="11"/>
      <c r="G333" s="11"/>
      <c r="H333" s="11" t="s">
        <v>41</v>
      </c>
      <c r="I333" s="11" t="s">
        <v>134</v>
      </c>
      <c r="J333" s="11" t="s">
        <v>51</v>
      </c>
      <c r="K333" s="11" t="s">
        <v>135</v>
      </c>
      <c r="L333" s="11" t="s">
        <v>72</v>
      </c>
      <c r="M333" s="11" t="s">
        <v>45</v>
      </c>
      <c r="N333" s="11" t="s">
        <v>58</v>
      </c>
      <c r="O333" s="11" t="s">
        <v>62</v>
      </c>
      <c r="P333" s="22"/>
      <c r="Q333" s="11" t="s">
        <v>65</v>
      </c>
      <c r="R333" s="11" t="s">
        <v>47</v>
      </c>
      <c r="S333" s="11">
        <f t="shared" si="5"/>
        <v>0</v>
      </c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</row>
    <row r="334" spans="1:43" x14ac:dyDescent="0.25">
      <c r="A334" s="11" t="s">
        <v>2222</v>
      </c>
      <c r="B334" s="12">
        <v>40</v>
      </c>
      <c r="C334" s="11" t="s">
        <v>2223</v>
      </c>
      <c r="D334" s="11" t="s">
        <v>39</v>
      </c>
      <c r="E334" s="11" t="s">
        <v>40</v>
      </c>
      <c r="F334" s="11"/>
      <c r="G334" s="11"/>
      <c r="H334" s="11" t="s">
        <v>49</v>
      </c>
      <c r="I334" s="11" t="s">
        <v>56</v>
      </c>
      <c r="J334" s="11" t="s">
        <v>403</v>
      </c>
      <c r="K334" s="11"/>
      <c r="L334" s="11" t="s">
        <v>403</v>
      </c>
      <c r="M334" s="11" t="s">
        <v>45</v>
      </c>
      <c r="N334" s="11" t="s">
        <v>84</v>
      </c>
      <c r="O334" s="11" t="s">
        <v>46</v>
      </c>
      <c r="P334" s="22" t="s">
        <v>2224</v>
      </c>
      <c r="Q334" s="11" t="s">
        <v>1098</v>
      </c>
      <c r="R334" s="11" t="s">
        <v>47</v>
      </c>
      <c r="S334" s="11">
        <f t="shared" si="5"/>
        <v>0</v>
      </c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</row>
    <row r="335" spans="1:43" x14ac:dyDescent="0.25">
      <c r="A335" s="11" t="s">
        <v>2225</v>
      </c>
      <c r="B335" s="12">
        <v>38</v>
      </c>
      <c r="C335" s="11" t="s">
        <v>2226</v>
      </c>
      <c r="D335" s="11" t="s">
        <v>54</v>
      </c>
      <c r="E335" s="11" t="s">
        <v>40</v>
      </c>
      <c r="F335" s="11"/>
      <c r="G335" s="11"/>
      <c r="H335" s="11" t="s">
        <v>41</v>
      </c>
      <c r="I335" s="11" t="s">
        <v>434</v>
      </c>
      <c r="J335" s="11" t="s">
        <v>51</v>
      </c>
      <c r="K335" s="11" t="s">
        <v>135</v>
      </c>
      <c r="L335" s="11" t="s">
        <v>64</v>
      </c>
      <c r="M335" s="11" t="s">
        <v>45</v>
      </c>
      <c r="N335" s="11" t="s">
        <v>39</v>
      </c>
      <c r="O335" s="11" t="s">
        <v>46</v>
      </c>
      <c r="P335" s="22" t="s">
        <v>2227</v>
      </c>
      <c r="Q335" s="11"/>
      <c r="R335" s="11" t="s">
        <v>47</v>
      </c>
      <c r="S335" s="11">
        <f t="shared" si="5"/>
        <v>0</v>
      </c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</row>
    <row r="336" spans="1:43" x14ac:dyDescent="0.25">
      <c r="A336" s="11" t="s">
        <v>2228</v>
      </c>
      <c r="B336" s="12">
        <v>24</v>
      </c>
      <c r="C336" s="11" t="s">
        <v>2229</v>
      </c>
      <c r="D336" s="11" t="s">
        <v>48</v>
      </c>
      <c r="E336" s="11" t="s">
        <v>40</v>
      </c>
      <c r="F336" s="11"/>
      <c r="G336" s="11"/>
      <c r="H336" s="11" t="s">
        <v>41</v>
      </c>
      <c r="I336" s="11" t="s">
        <v>79</v>
      </c>
      <c r="J336" s="11" t="s">
        <v>51</v>
      </c>
      <c r="K336" s="11" t="s">
        <v>135</v>
      </c>
      <c r="L336" s="11" t="s">
        <v>72</v>
      </c>
      <c r="M336" s="11" t="s">
        <v>45</v>
      </c>
      <c r="N336" s="11" t="s">
        <v>39</v>
      </c>
      <c r="O336" s="11" t="s">
        <v>62</v>
      </c>
      <c r="P336" s="22"/>
      <c r="Q336" s="11"/>
      <c r="R336" s="11" t="s">
        <v>47</v>
      </c>
      <c r="S336" s="11">
        <f t="shared" si="5"/>
        <v>0</v>
      </c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</row>
    <row r="337" spans="1:43" x14ac:dyDescent="0.25">
      <c r="A337" s="11" t="s">
        <v>2230</v>
      </c>
      <c r="B337" s="12">
        <v>29</v>
      </c>
      <c r="C337" s="11" t="s">
        <v>2231</v>
      </c>
      <c r="D337" s="11" t="s">
        <v>54</v>
      </c>
      <c r="E337" s="11" t="s">
        <v>40</v>
      </c>
      <c r="F337" s="11"/>
      <c r="G337" s="11"/>
      <c r="H337" s="11" t="s">
        <v>41</v>
      </c>
      <c r="I337" s="11" t="s">
        <v>293</v>
      </c>
      <c r="J337" s="11" t="s">
        <v>575</v>
      </c>
      <c r="K337" s="11"/>
      <c r="L337" s="11" t="s">
        <v>575</v>
      </c>
      <c r="M337" s="11" t="s">
        <v>45</v>
      </c>
      <c r="N337" s="11" t="s">
        <v>84</v>
      </c>
      <c r="O337" s="11" t="s">
        <v>62</v>
      </c>
      <c r="P337" s="22"/>
      <c r="Q337" s="11"/>
      <c r="R337" s="11" t="s">
        <v>47</v>
      </c>
      <c r="S337" s="11">
        <f t="shared" si="5"/>
        <v>0</v>
      </c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</row>
    <row r="338" spans="1:43" x14ac:dyDescent="0.25">
      <c r="A338" s="11" t="s">
        <v>2232</v>
      </c>
      <c r="B338" s="12">
        <v>33</v>
      </c>
      <c r="C338" s="11" t="s">
        <v>2233</v>
      </c>
      <c r="D338" s="11" t="s">
        <v>39</v>
      </c>
      <c r="E338" s="11" t="s">
        <v>55</v>
      </c>
      <c r="F338" s="11"/>
      <c r="G338" s="11"/>
      <c r="H338" s="11" t="s">
        <v>49</v>
      </c>
      <c r="I338" s="11" t="s">
        <v>154</v>
      </c>
      <c r="J338" s="11" t="s">
        <v>43</v>
      </c>
      <c r="K338" s="11" t="s">
        <v>135</v>
      </c>
      <c r="L338" s="11" t="s">
        <v>104</v>
      </c>
      <c r="M338" s="11" t="s">
        <v>45</v>
      </c>
      <c r="N338" s="11" t="s">
        <v>58</v>
      </c>
      <c r="O338" s="11" t="s">
        <v>46</v>
      </c>
      <c r="P338" s="22" t="s">
        <v>2234</v>
      </c>
      <c r="Q338" s="11" t="s">
        <v>1032</v>
      </c>
      <c r="R338" s="11" t="s">
        <v>47</v>
      </c>
      <c r="S338" s="11">
        <f t="shared" si="5"/>
        <v>0</v>
      </c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</row>
    <row r="339" spans="1:43" x14ac:dyDescent="0.25">
      <c r="A339" s="11" t="s">
        <v>2235</v>
      </c>
      <c r="B339" s="12">
        <v>29</v>
      </c>
      <c r="C339" s="11" t="s">
        <v>2236</v>
      </c>
      <c r="D339" s="11" t="s">
        <v>48</v>
      </c>
      <c r="E339" s="11" t="s">
        <v>40</v>
      </c>
      <c r="F339" s="12">
        <v>168</v>
      </c>
      <c r="G339" s="12">
        <v>69</v>
      </c>
      <c r="H339" s="11" t="s">
        <v>41</v>
      </c>
      <c r="I339" s="11" t="s">
        <v>1230</v>
      </c>
      <c r="J339" s="11" t="s">
        <v>43</v>
      </c>
      <c r="K339" s="11" t="s">
        <v>135</v>
      </c>
      <c r="L339" s="11" t="s">
        <v>369</v>
      </c>
      <c r="M339" s="11" t="s">
        <v>45</v>
      </c>
      <c r="N339" s="11" t="s">
        <v>58</v>
      </c>
      <c r="O339" s="11" t="s">
        <v>62</v>
      </c>
      <c r="P339" s="22"/>
      <c r="Q339" s="11" t="s">
        <v>1233</v>
      </c>
      <c r="R339" s="11" t="s">
        <v>845</v>
      </c>
      <c r="S339" s="11">
        <f t="shared" si="5"/>
        <v>1</v>
      </c>
      <c r="T339" s="11"/>
      <c r="U339" s="11" t="s">
        <v>62</v>
      </c>
      <c r="V339" s="11" t="s">
        <v>46</v>
      </c>
      <c r="W339" s="11" t="s">
        <v>62</v>
      </c>
      <c r="X339" s="11" t="s">
        <v>62</v>
      </c>
      <c r="Y339" s="11"/>
      <c r="Z339" s="11"/>
      <c r="AA339" s="11"/>
      <c r="AB339" s="11"/>
      <c r="AC339" s="11"/>
      <c r="AD339" s="11"/>
      <c r="AE339" s="11"/>
      <c r="AF339" s="11" t="s">
        <v>846</v>
      </c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</row>
    <row r="340" spans="1:43" x14ac:dyDescent="0.25">
      <c r="A340" s="11" t="s">
        <v>2237</v>
      </c>
      <c r="B340" s="12">
        <v>44</v>
      </c>
      <c r="C340" s="11" t="s">
        <v>2238</v>
      </c>
      <c r="D340" s="11" t="s">
        <v>39</v>
      </c>
      <c r="E340" s="11" t="s">
        <v>40</v>
      </c>
      <c r="F340" s="11"/>
      <c r="G340" s="11"/>
      <c r="H340" s="11" t="s">
        <v>49</v>
      </c>
      <c r="I340" s="11" t="s">
        <v>511</v>
      </c>
      <c r="J340" s="11" t="s">
        <v>51</v>
      </c>
      <c r="K340" s="11" t="s">
        <v>135</v>
      </c>
      <c r="L340" s="11" t="s">
        <v>700</v>
      </c>
      <c r="M340" s="11" t="s">
        <v>45</v>
      </c>
      <c r="N340" s="11" t="s">
        <v>84</v>
      </c>
      <c r="O340" s="11" t="s">
        <v>62</v>
      </c>
      <c r="P340" s="22"/>
      <c r="Q340" s="11" t="s">
        <v>120</v>
      </c>
      <c r="R340" s="11" t="s">
        <v>47</v>
      </c>
      <c r="S340" s="11">
        <f t="shared" si="5"/>
        <v>0</v>
      </c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</row>
    <row r="341" spans="1:43" x14ac:dyDescent="0.25">
      <c r="A341" s="11" t="s">
        <v>2239</v>
      </c>
      <c r="B341" s="12">
        <v>26</v>
      </c>
      <c r="C341" s="11" t="s">
        <v>2240</v>
      </c>
      <c r="D341" s="11" t="s">
        <v>48</v>
      </c>
      <c r="E341" s="11" t="s">
        <v>40</v>
      </c>
      <c r="F341" s="11"/>
      <c r="G341" s="11"/>
      <c r="H341" s="11" t="s">
        <v>41</v>
      </c>
      <c r="I341" s="11" t="s">
        <v>79</v>
      </c>
      <c r="J341" s="11" t="s">
        <v>60</v>
      </c>
      <c r="K341" s="11" t="s">
        <v>135</v>
      </c>
      <c r="L341" s="11" t="s">
        <v>519</v>
      </c>
      <c r="M341" s="11" t="s">
        <v>45</v>
      </c>
      <c r="N341" s="11" t="s">
        <v>124</v>
      </c>
      <c r="O341" s="11" t="s">
        <v>62</v>
      </c>
      <c r="P341" s="22"/>
      <c r="Q341" s="11"/>
      <c r="R341" s="11" t="s">
        <v>47</v>
      </c>
      <c r="S341" s="11">
        <f t="shared" si="5"/>
        <v>0</v>
      </c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</row>
    <row r="342" spans="1:43" x14ac:dyDescent="0.25">
      <c r="A342" s="11" t="s">
        <v>2241</v>
      </c>
      <c r="B342" s="12">
        <v>34</v>
      </c>
      <c r="C342" s="11" t="s">
        <v>2242</v>
      </c>
      <c r="D342" s="11" t="s">
        <v>39</v>
      </c>
      <c r="E342" s="11" t="s">
        <v>40</v>
      </c>
      <c r="F342" s="11"/>
      <c r="G342" s="11"/>
      <c r="H342" s="11" t="s">
        <v>41</v>
      </c>
      <c r="I342" s="11" t="s">
        <v>74</v>
      </c>
      <c r="J342" s="11" t="s">
        <v>523</v>
      </c>
      <c r="K342" s="11"/>
      <c r="L342" s="11" t="s">
        <v>523</v>
      </c>
      <c r="M342" s="11" t="s">
        <v>45</v>
      </c>
      <c r="N342" s="11" t="s">
        <v>39</v>
      </c>
      <c r="O342" s="11" t="s">
        <v>46</v>
      </c>
      <c r="P342" s="22" t="s">
        <v>2107</v>
      </c>
      <c r="Q342" s="11"/>
      <c r="R342" s="11" t="s">
        <v>47</v>
      </c>
      <c r="S342" s="11">
        <f t="shared" si="5"/>
        <v>0</v>
      </c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</row>
    <row r="343" spans="1:43" x14ac:dyDescent="0.25">
      <c r="A343" s="11" t="s">
        <v>2243</v>
      </c>
      <c r="B343" s="12">
        <v>25</v>
      </c>
      <c r="C343" s="11" t="s">
        <v>2244</v>
      </c>
      <c r="D343" s="11" t="s">
        <v>39</v>
      </c>
      <c r="E343" s="11" t="s">
        <v>40</v>
      </c>
      <c r="F343" s="11"/>
      <c r="G343" s="11"/>
      <c r="H343" s="11" t="s">
        <v>41</v>
      </c>
      <c r="I343" s="11" t="s">
        <v>441</v>
      </c>
      <c r="J343" s="11" t="s">
        <v>51</v>
      </c>
      <c r="K343" s="11" t="s">
        <v>135</v>
      </c>
      <c r="L343" s="11" t="s">
        <v>70</v>
      </c>
      <c r="M343" s="11" t="s">
        <v>45</v>
      </c>
      <c r="N343" s="11" t="s">
        <v>39</v>
      </c>
      <c r="O343" s="11" t="s">
        <v>46</v>
      </c>
      <c r="P343" s="22" t="s">
        <v>1551</v>
      </c>
      <c r="Q343" s="11"/>
      <c r="R343" s="11" t="s">
        <v>47</v>
      </c>
      <c r="S343" s="11">
        <f t="shared" si="5"/>
        <v>0</v>
      </c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</row>
    <row r="344" spans="1:43" x14ac:dyDescent="0.25">
      <c r="A344" s="11" t="s">
        <v>2245</v>
      </c>
      <c r="B344" s="12">
        <v>19</v>
      </c>
      <c r="C344" s="11" t="s">
        <v>2246</v>
      </c>
      <c r="D344" s="11" t="s">
        <v>39</v>
      </c>
      <c r="E344" s="11" t="s">
        <v>40</v>
      </c>
      <c r="F344" s="11"/>
      <c r="G344" s="11"/>
      <c r="H344" s="11" t="s">
        <v>41</v>
      </c>
      <c r="I344" s="11" t="s">
        <v>101</v>
      </c>
      <c r="J344" s="11" t="s">
        <v>51</v>
      </c>
      <c r="K344" s="11" t="s">
        <v>135</v>
      </c>
      <c r="L344" s="11" t="s">
        <v>657</v>
      </c>
      <c r="M344" s="11" t="s">
        <v>45</v>
      </c>
      <c r="N344" s="11" t="s">
        <v>84</v>
      </c>
      <c r="O344" s="11" t="s">
        <v>62</v>
      </c>
      <c r="P344" s="22"/>
      <c r="Q344" s="11" t="s">
        <v>1094</v>
      </c>
      <c r="R344" s="11" t="s">
        <v>47</v>
      </c>
      <c r="S344" s="11">
        <f t="shared" si="5"/>
        <v>0</v>
      </c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</row>
    <row r="345" spans="1:43" x14ac:dyDescent="0.25">
      <c r="A345" s="11" t="s">
        <v>2247</v>
      </c>
      <c r="B345" s="12">
        <v>35</v>
      </c>
      <c r="C345" s="11" t="s">
        <v>2248</v>
      </c>
      <c r="D345" s="11" t="s">
        <v>39</v>
      </c>
      <c r="E345" s="11" t="s">
        <v>40</v>
      </c>
      <c r="F345" s="12">
        <v>184</v>
      </c>
      <c r="G345" s="12">
        <v>86</v>
      </c>
      <c r="H345" s="11" t="s">
        <v>41</v>
      </c>
      <c r="I345" s="11" t="s">
        <v>543</v>
      </c>
      <c r="J345" s="11" t="s">
        <v>51</v>
      </c>
      <c r="K345" s="11" t="s">
        <v>135</v>
      </c>
      <c r="L345" s="11" t="s">
        <v>428</v>
      </c>
      <c r="M345" s="11" t="s">
        <v>45</v>
      </c>
      <c r="N345" s="11" t="s">
        <v>84</v>
      </c>
      <c r="O345" s="11" t="s">
        <v>62</v>
      </c>
      <c r="P345" s="22"/>
      <c r="Q345" s="11"/>
      <c r="R345" s="11" t="s">
        <v>47</v>
      </c>
      <c r="S345" s="11">
        <f t="shared" si="5"/>
        <v>0</v>
      </c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</row>
    <row r="346" spans="1:43" x14ac:dyDescent="0.25">
      <c r="A346" s="11" t="s">
        <v>2249</v>
      </c>
      <c r="B346" s="12">
        <v>24</v>
      </c>
      <c r="C346" s="11" t="s">
        <v>2250</v>
      </c>
      <c r="D346" s="11" t="s">
        <v>39</v>
      </c>
      <c r="E346" s="11" t="s">
        <v>40</v>
      </c>
      <c r="F346" s="11"/>
      <c r="G346" s="11"/>
      <c r="H346" s="11" t="s">
        <v>41</v>
      </c>
      <c r="I346" s="11" t="s">
        <v>156</v>
      </c>
      <c r="J346" s="11" t="s">
        <v>157</v>
      </c>
      <c r="K346" s="11" t="s">
        <v>135</v>
      </c>
      <c r="L346" s="11" t="s">
        <v>158</v>
      </c>
      <c r="M346" s="11" t="s">
        <v>45</v>
      </c>
      <c r="N346" s="11" t="s">
        <v>84</v>
      </c>
      <c r="O346" s="11" t="s">
        <v>62</v>
      </c>
      <c r="P346" s="22"/>
      <c r="Q346" s="11" t="s">
        <v>1465</v>
      </c>
      <c r="R346" s="11" t="s">
        <v>47</v>
      </c>
      <c r="S346" s="11">
        <f t="shared" si="5"/>
        <v>0</v>
      </c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</row>
    <row r="347" spans="1:43" x14ac:dyDescent="0.25">
      <c r="A347" s="11" t="s">
        <v>2251</v>
      </c>
      <c r="B347" s="12">
        <v>39</v>
      </c>
      <c r="C347" s="11" t="s">
        <v>2252</v>
      </c>
      <c r="D347" s="11" t="s">
        <v>92</v>
      </c>
      <c r="E347" s="11" t="s">
        <v>40</v>
      </c>
      <c r="F347" s="11"/>
      <c r="G347" s="11"/>
      <c r="H347" s="11" t="s">
        <v>41</v>
      </c>
      <c r="I347" s="11" t="s">
        <v>108</v>
      </c>
      <c r="J347" s="11" t="s">
        <v>51</v>
      </c>
      <c r="K347" s="11" t="s">
        <v>135</v>
      </c>
      <c r="L347" s="11" t="s">
        <v>129</v>
      </c>
      <c r="M347" s="11" t="s">
        <v>45</v>
      </c>
      <c r="N347" s="11" t="s">
        <v>84</v>
      </c>
      <c r="O347" s="11" t="s">
        <v>62</v>
      </c>
      <c r="P347" s="22"/>
      <c r="Q347" s="11"/>
      <c r="R347" s="11" t="s">
        <v>47</v>
      </c>
      <c r="S347" s="11">
        <f t="shared" si="5"/>
        <v>0</v>
      </c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</row>
    <row r="348" spans="1:43" x14ac:dyDescent="0.25">
      <c r="A348" s="11" t="s">
        <v>2253</v>
      </c>
      <c r="B348" s="12">
        <v>56</v>
      </c>
      <c r="C348" s="11" t="s">
        <v>2254</v>
      </c>
      <c r="D348" s="11" t="s">
        <v>39</v>
      </c>
      <c r="E348" s="11" t="s">
        <v>40</v>
      </c>
      <c r="F348" s="11"/>
      <c r="G348" s="12">
        <v>75</v>
      </c>
      <c r="H348" s="11" t="s">
        <v>49</v>
      </c>
      <c r="I348" s="11" t="s">
        <v>318</v>
      </c>
      <c r="J348" s="11" t="s">
        <v>60</v>
      </c>
      <c r="K348" s="11" t="s">
        <v>135</v>
      </c>
      <c r="L348" s="11" t="s">
        <v>525</v>
      </c>
      <c r="M348" s="11" t="s">
        <v>45</v>
      </c>
      <c r="N348" s="11" t="s">
        <v>39</v>
      </c>
      <c r="O348" s="11" t="s">
        <v>62</v>
      </c>
      <c r="P348" s="22"/>
      <c r="Q348" s="11"/>
      <c r="R348" s="11" t="s">
        <v>47</v>
      </c>
      <c r="S348" s="11">
        <f t="shared" si="5"/>
        <v>0</v>
      </c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</row>
    <row r="349" spans="1:43" x14ac:dyDescent="0.25">
      <c r="A349" s="11" t="s">
        <v>2255</v>
      </c>
      <c r="B349" s="12">
        <v>43</v>
      </c>
      <c r="C349" s="11" t="s">
        <v>2256</v>
      </c>
      <c r="D349" s="11" t="s">
        <v>54</v>
      </c>
      <c r="E349" s="11" t="s">
        <v>40</v>
      </c>
      <c r="F349" s="11"/>
      <c r="G349" s="11"/>
      <c r="H349" s="11" t="s">
        <v>49</v>
      </c>
      <c r="I349" s="11" t="s">
        <v>279</v>
      </c>
      <c r="J349" s="11" t="s">
        <v>51</v>
      </c>
      <c r="K349" s="11" t="s">
        <v>135</v>
      </c>
      <c r="L349" s="11" t="s">
        <v>523</v>
      </c>
      <c r="M349" s="11" t="s">
        <v>45</v>
      </c>
      <c r="N349" s="11" t="s">
        <v>58</v>
      </c>
      <c r="O349" s="11" t="s">
        <v>46</v>
      </c>
      <c r="P349" s="22" t="s">
        <v>1702</v>
      </c>
      <c r="Q349" s="11"/>
      <c r="R349" s="11" t="s">
        <v>47</v>
      </c>
      <c r="S349" s="11">
        <f t="shared" si="5"/>
        <v>0</v>
      </c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</row>
    <row r="350" spans="1:43" x14ac:dyDescent="0.25">
      <c r="A350" s="11" t="s">
        <v>2257</v>
      </c>
      <c r="B350" s="12">
        <v>34</v>
      </c>
      <c r="C350" s="11" t="s">
        <v>2258</v>
      </c>
      <c r="D350" s="11" t="s">
        <v>54</v>
      </c>
      <c r="E350" s="11" t="s">
        <v>40</v>
      </c>
      <c r="F350" s="11"/>
      <c r="G350" s="11"/>
      <c r="H350" s="11" t="s">
        <v>49</v>
      </c>
      <c r="I350" s="11" t="s">
        <v>56</v>
      </c>
      <c r="J350" s="11" t="s">
        <v>60</v>
      </c>
      <c r="K350" s="11" t="s">
        <v>135</v>
      </c>
      <c r="L350" s="11" t="s">
        <v>542</v>
      </c>
      <c r="M350" s="11" t="s">
        <v>45</v>
      </c>
      <c r="N350" s="11" t="s">
        <v>58</v>
      </c>
      <c r="O350" s="11" t="s">
        <v>62</v>
      </c>
      <c r="P350" s="22"/>
      <c r="Q350" s="11"/>
      <c r="R350" s="11" t="s">
        <v>47</v>
      </c>
      <c r="S350" s="11">
        <f t="shared" si="5"/>
        <v>0</v>
      </c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</row>
    <row r="351" spans="1:43" x14ac:dyDescent="0.25">
      <c r="A351" s="11" t="s">
        <v>2259</v>
      </c>
      <c r="B351" s="12">
        <v>42</v>
      </c>
      <c r="C351" s="11" t="s">
        <v>2260</v>
      </c>
      <c r="D351" s="11" t="s">
        <v>48</v>
      </c>
      <c r="E351" s="11" t="s">
        <v>40</v>
      </c>
      <c r="F351" s="11"/>
      <c r="G351" s="11"/>
      <c r="H351" s="11" t="s">
        <v>49</v>
      </c>
      <c r="I351" s="11" t="s">
        <v>134</v>
      </c>
      <c r="J351" s="11" t="s">
        <v>523</v>
      </c>
      <c r="K351" s="11"/>
      <c r="L351" s="11" t="s">
        <v>523</v>
      </c>
      <c r="M351" s="11" t="s">
        <v>45</v>
      </c>
      <c r="N351" s="11" t="s">
        <v>527</v>
      </c>
      <c r="O351" s="11" t="s">
        <v>46</v>
      </c>
      <c r="P351" s="22" t="s">
        <v>2107</v>
      </c>
      <c r="Q351" s="11"/>
      <c r="R351" s="11" t="s">
        <v>47</v>
      </c>
      <c r="S351" s="11">
        <f t="shared" si="5"/>
        <v>0</v>
      </c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</row>
    <row r="352" spans="1:43" x14ac:dyDescent="0.25">
      <c r="A352" s="11" t="s">
        <v>2261</v>
      </c>
      <c r="B352" s="12">
        <v>31</v>
      </c>
      <c r="C352" s="11" t="s">
        <v>2262</v>
      </c>
      <c r="D352" s="11" t="s">
        <v>54</v>
      </c>
      <c r="E352" s="11" t="s">
        <v>40</v>
      </c>
      <c r="F352" s="12">
        <v>178</v>
      </c>
      <c r="G352" s="12">
        <v>75</v>
      </c>
      <c r="H352" s="11" t="s">
        <v>41</v>
      </c>
      <c r="I352" s="11" t="s">
        <v>111</v>
      </c>
      <c r="J352" s="11" t="s">
        <v>51</v>
      </c>
      <c r="K352" s="11" t="s">
        <v>135</v>
      </c>
      <c r="L352" s="11" t="s">
        <v>64</v>
      </c>
      <c r="M352" s="11" t="s">
        <v>45</v>
      </c>
      <c r="N352" s="11" t="s">
        <v>58</v>
      </c>
      <c r="O352" s="11" t="s">
        <v>62</v>
      </c>
      <c r="P352" s="22"/>
      <c r="Q352" s="11" t="s">
        <v>107</v>
      </c>
      <c r="R352" s="11" t="s">
        <v>47</v>
      </c>
      <c r="S352" s="11">
        <f t="shared" si="5"/>
        <v>0</v>
      </c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</row>
    <row r="353" spans="1:43" x14ac:dyDescent="0.25">
      <c r="A353" s="11" t="s">
        <v>2263</v>
      </c>
      <c r="B353" s="12">
        <v>37</v>
      </c>
      <c r="C353" s="11" t="s">
        <v>2264</v>
      </c>
      <c r="D353" s="11" t="s">
        <v>54</v>
      </c>
      <c r="E353" s="11" t="s">
        <v>40</v>
      </c>
      <c r="F353" s="11"/>
      <c r="G353" s="11"/>
      <c r="H353" s="11" t="s">
        <v>49</v>
      </c>
      <c r="I353" s="11" t="s">
        <v>108</v>
      </c>
      <c r="J353" s="11" t="s">
        <v>51</v>
      </c>
      <c r="K353" s="11" t="s">
        <v>135</v>
      </c>
      <c r="L353" s="11" t="s">
        <v>670</v>
      </c>
      <c r="M353" s="11" t="s">
        <v>45</v>
      </c>
      <c r="N353" s="11" t="s">
        <v>58</v>
      </c>
      <c r="O353" s="11" t="s">
        <v>46</v>
      </c>
      <c r="P353" s="22" t="s">
        <v>1665</v>
      </c>
      <c r="Q353" s="11" t="s">
        <v>619</v>
      </c>
      <c r="R353" s="11" t="s">
        <v>47</v>
      </c>
      <c r="S353" s="11">
        <f t="shared" si="5"/>
        <v>0</v>
      </c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</row>
    <row r="354" spans="1:43" x14ac:dyDescent="0.25">
      <c r="A354" s="11" t="s">
        <v>2265</v>
      </c>
      <c r="B354" s="12">
        <v>39</v>
      </c>
      <c r="C354" s="11" t="s">
        <v>2266</v>
      </c>
      <c r="D354" s="11" t="s">
        <v>39</v>
      </c>
      <c r="E354" s="11" t="s">
        <v>40</v>
      </c>
      <c r="F354" s="11"/>
      <c r="G354" s="11"/>
      <c r="H354" s="11" t="s">
        <v>49</v>
      </c>
      <c r="I354" s="11" t="s">
        <v>171</v>
      </c>
      <c r="J354" s="11" t="s">
        <v>172</v>
      </c>
      <c r="K354" s="11"/>
      <c r="L354" s="11" t="s">
        <v>172</v>
      </c>
      <c r="M354" s="11" t="s">
        <v>45</v>
      </c>
      <c r="N354" s="11" t="s">
        <v>39</v>
      </c>
      <c r="O354" s="11" t="s">
        <v>46</v>
      </c>
      <c r="P354" s="22" t="s">
        <v>1583</v>
      </c>
      <c r="Q354" s="11"/>
      <c r="R354" s="11" t="s">
        <v>47</v>
      </c>
      <c r="S354" s="11">
        <f t="shared" si="5"/>
        <v>0</v>
      </c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</row>
    <row r="355" spans="1:43" x14ac:dyDescent="0.25">
      <c r="A355" s="11" t="s">
        <v>2267</v>
      </c>
      <c r="B355" s="12">
        <v>35</v>
      </c>
      <c r="C355" s="11" t="s">
        <v>2268</v>
      </c>
      <c r="D355" s="11" t="s">
        <v>39</v>
      </c>
      <c r="E355" s="11" t="s">
        <v>40</v>
      </c>
      <c r="F355" s="11"/>
      <c r="G355" s="11"/>
      <c r="H355" s="11" t="s">
        <v>41</v>
      </c>
      <c r="I355" s="11" t="s">
        <v>188</v>
      </c>
      <c r="J355" s="11" t="s">
        <v>51</v>
      </c>
      <c r="K355" s="11" t="s">
        <v>135</v>
      </c>
      <c r="L355" s="11" t="s">
        <v>189</v>
      </c>
      <c r="M355" s="11" t="s">
        <v>45</v>
      </c>
      <c r="N355" s="11" t="s">
        <v>84</v>
      </c>
      <c r="O355" s="11" t="s">
        <v>62</v>
      </c>
      <c r="P355" s="22"/>
      <c r="Q355" s="11"/>
      <c r="R355" s="11" t="s">
        <v>47</v>
      </c>
      <c r="S355" s="11">
        <f t="shared" si="5"/>
        <v>0</v>
      </c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</row>
    <row r="356" spans="1:43" x14ac:dyDescent="0.25">
      <c r="A356" s="11" t="s">
        <v>2269</v>
      </c>
      <c r="B356" s="12">
        <v>34</v>
      </c>
      <c r="C356" s="11" t="s">
        <v>2270</v>
      </c>
      <c r="D356" s="11" t="s">
        <v>54</v>
      </c>
      <c r="E356" s="11" t="s">
        <v>40</v>
      </c>
      <c r="F356" s="11"/>
      <c r="G356" s="11"/>
      <c r="H356" s="11" t="s">
        <v>41</v>
      </c>
      <c r="I356" s="11" t="s">
        <v>250</v>
      </c>
      <c r="J356" s="11" t="s">
        <v>121</v>
      </c>
      <c r="K356" s="11" t="s">
        <v>135</v>
      </c>
      <c r="L356" s="11" t="s">
        <v>169</v>
      </c>
      <c r="M356" s="11" t="s">
        <v>45</v>
      </c>
      <c r="N356" s="11" t="s">
        <v>58</v>
      </c>
      <c r="O356" s="11" t="s">
        <v>46</v>
      </c>
      <c r="P356" s="22" t="s">
        <v>2271</v>
      </c>
      <c r="Q356" s="11" t="s">
        <v>151</v>
      </c>
      <c r="R356" s="11" t="s">
        <v>47</v>
      </c>
      <c r="S356" s="11">
        <f t="shared" si="5"/>
        <v>0</v>
      </c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</row>
    <row r="357" spans="1:43" x14ac:dyDescent="0.25">
      <c r="A357" s="11" t="s">
        <v>2272</v>
      </c>
      <c r="B357" s="12">
        <v>30</v>
      </c>
      <c r="C357" s="11" t="s">
        <v>2273</v>
      </c>
      <c r="D357" s="11" t="s">
        <v>48</v>
      </c>
      <c r="E357" s="11" t="s">
        <v>40</v>
      </c>
      <c r="F357" s="11"/>
      <c r="G357" s="11"/>
      <c r="H357" s="11" t="s">
        <v>41</v>
      </c>
      <c r="I357" s="11" t="s">
        <v>79</v>
      </c>
      <c r="J357" s="11" t="s">
        <v>51</v>
      </c>
      <c r="K357" s="11" t="s">
        <v>135</v>
      </c>
      <c r="L357" s="11" t="s">
        <v>195</v>
      </c>
      <c r="M357" s="11" t="s">
        <v>45</v>
      </c>
      <c r="N357" s="11" t="s">
        <v>39</v>
      </c>
      <c r="O357" s="11" t="s">
        <v>46</v>
      </c>
      <c r="P357" s="22" t="s">
        <v>2274</v>
      </c>
      <c r="Q357" s="11" t="s">
        <v>73</v>
      </c>
      <c r="R357" s="11" t="s">
        <v>47</v>
      </c>
      <c r="S357" s="11">
        <f t="shared" si="5"/>
        <v>0</v>
      </c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</row>
    <row r="358" spans="1:43" x14ac:dyDescent="0.25">
      <c r="A358" s="11" t="s">
        <v>2275</v>
      </c>
      <c r="B358" s="12">
        <v>26</v>
      </c>
      <c r="C358" s="11" t="s">
        <v>2276</v>
      </c>
      <c r="D358" s="11" t="s">
        <v>39</v>
      </c>
      <c r="E358" s="11" t="s">
        <v>40</v>
      </c>
      <c r="F358" s="11"/>
      <c r="G358" s="11"/>
      <c r="H358" s="11" t="s">
        <v>41</v>
      </c>
      <c r="I358" s="11" t="s">
        <v>413</v>
      </c>
      <c r="J358" s="11" t="s">
        <v>51</v>
      </c>
      <c r="K358" s="11" t="s">
        <v>135</v>
      </c>
      <c r="L358" s="11" t="s">
        <v>220</v>
      </c>
      <c r="M358" s="11" t="s">
        <v>45</v>
      </c>
      <c r="N358" s="11" t="s">
        <v>39</v>
      </c>
      <c r="O358" s="11" t="s">
        <v>62</v>
      </c>
      <c r="P358" s="22"/>
      <c r="Q358" s="11" t="s">
        <v>136</v>
      </c>
      <c r="R358" s="11" t="s">
        <v>47</v>
      </c>
      <c r="S358" s="11">
        <f t="shared" si="5"/>
        <v>0</v>
      </c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</row>
    <row r="359" spans="1:43" x14ac:dyDescent="0.25">
      <c r="A359" s="11" t="s">
        <v>2277</v>
      </c>
      <c r="B359" s="12">
        <v>29</v>
      </c>
      <c r="C359" s="11" t="s">
        <v>2278</v>
      </c>
      <c r="D359" s="11" t="s">
        <v>269</v>
      </c>
      <c r="E359" s="11" t="s">
        <v>40</v>
      </c>
      <c r="F359" s="11"/>
      <c r="G359" s="11"/>
      <c r="H359" s="11" t="s">
        <v>41</v>
      </c>
      <c r="I359" s="11" t="s">
        <v>134</v>
      </c>
      <c r="J359" s="11" t="s">
        <v>43</v>
      </c>
      <c r="K359" s="11" t="s">
        <v>135</v>
      </c>
      <c r="L359" s="11" t="s">
        <v>271</v>
      </c>
      <c r="M359" s="11" t="s">
        <v>45</v>
      </c>
      <c r="N359" s="11" t="s">
        <v>39</v>
      </c>
      <c r="O359" s="11" t="s">
        <v>46</v>
      </c>
      <c r="P359" s="22" t="s">
        <v>2279</v>
      </c>
      <c r="Q359" s="11" t="s">
        <v>1071</v>
      </c>
      <c r="R359" s="11" t="s">
        <v>47</v>
      </c>
      <c r="S359" s="11">
        <f t="shared" si="5"/>
        <v>0</v>
      </c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</row>
    <row r="360" spans="1:43" x14ac:dyDescent="0.25">
      <c r="A360" s="11" t="s">
        <v>2280</v>
      </c>
      <c r="B360" s="12">
        <v>29</v>
      </c>
      <c r="C360" s="11" t="s">
        <v>1690</v>
      </c>
      <c r="D360" s="11" t="s">
        <v>54</v>
      </c>
      <c r="E360" s="11" t="s">
        <v>40</v>
      </c>
      <c r="F360" s="11"/>
      <c r="G360" s="11"/>
      <c r="H360" s="11" t="s">
        <v>41</v>
      </c>
      <c r="I360" s="11" t="s">
        <v>237</v>
      </c>
      <c r="J360" s="11" t="s">
        <v>43</v>
      </c>
      <c r="K360" s="11" t="s">
        <v>135</v>
      </c>
      <c r="L360" s="11" t="s">
        <v>565</v>
      </c>
      <c r="M360" s="11" t="s">
        <v>45</v>
      </c>
      <c r="N360" s="11" t="s">
        <v>39</v>
      </c>
      <c r="O360" s="11" t="s">
        <v>46</v>
      </c>
      <c r="P360" s="22" t="s">
        <v>2281</v>
      </c>
      <c r="Q360" s="11"/>
      <c r="R360" s="11" t="s">
        <v>47</v>
      </c>
      <c r="S360" s="11">
        <f t="shared" si="5"/>
        <v>0</v>
      </c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</row>
    <row r="361" spans="1:43" x14ac:dyDescent="0.25">
      <c r="A361" s="11" t="s">
        <v>2282</v>
      </c>
      <c r="B361" s="12">
        <v>34</v>
      </c>
      <c r="C361" s="11" t="s">
        <v>2283</v>
      </c>
      <c r="D361" s="11" t="s">
        <v>39</v>
      </c>
      <c r="E361" s="11" t="s">
        <v>40</v>
      </c>
      <c r="F361" s="11"/>
      <c r="G361" s="11"/>
      <c r="H361" s="11" t="s">
        <v>41</v>
      </c>
      <c r="I361" s="11" t="s">
        <v>145</v>
      </c>
      <c r="J361" s="11" t="s">
        <v>114</v>
      </c>
      <c r="K361" s="11" t="s">
        <v>135</v>
      </c>
      <c r="L361" s="11" t="s">
        <v>288</v>
      </c>
      <c r="M361" s="11" t="s">
        <v>45</v>
      </c>
      <c r="N361" s="11" t="s">
        <v>84</v>
      </c>
      <c r="O361" s="11" t="s">
        <v>62</v>
      </c>
      <c r="P361" s="22"/>
      <c r="Q361" s="11"/>
      <c r="R361" s="11" t="s">
        <v>47</v>
      </c>
      <c r="S361" s="11">
        <f t="shared" si="5"/>
        <v>0</v>
      </c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</row>
    <row r="362" spans="1:43" x14ac:dyDescent="0.25">
      <c r="A362" s="11" t="s">
        <v>2284</v>
      </c>
      <c r="B362" s="12">
        <v>27</v>
      </c>
      <c r="C362" s="11" t="s">
        <v>2285</v>
      </c>
      <c r="D362" s="11" t="s">
        <v>39</v>
      </c>
      <c r="E362" s="11" t="s">
        <v>40</v>
      </c>
      <c r="F362" s="11"/>
      <c r="G362" s="11"/>
      <c r="H362" s="11" t="s">
        <v>41</v>
      </c>
      <c r="I362" s="11" t="s">
        <v>79</v>
      </c>
      <c r="J362" s="11" t="s">
        <v>51</v>
      </c>
      <c r="K362" s="11" t="s">
        <v>135</v>
      </c>
      <c r="L362" s="11" t="s">
        <v>165</v>
      </c>
      <c r="M362" s="11" t="s">
        <v>45</v>
      </c>
      <c r="N362" s="11" t="s">
        <v>58</v>
      </c>
      <c r="O362" s="11" t="s">
        <v>62</v>
      </c>
      <c r="P362" s="22"/>
      <c r="Q362" s="11" t="s">
        <v>1507</v>
      </c>
      <c r="R362" s="11" t="s">
        <v>47</v>
      </c>
      <c r="S362" s="11">
        <f t="shared" si="5"/>
        <v>0</v>
      </c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</row>
    <row r="363" spans="1:43" x14ac:dyDescent="0.25">
      <c r="A363" s="11" t="s">
        <v>2286</v>
      </c>
      <c r="B363" s="12">
        <v>22</v>
      </c>
      <c r="C363" s="11" t="s">
        <v>2287</v>
      </c>
      <c r="D363" s="11" t="s">
        <v>48</v>
      </c>
      <c r="E363" s="11" t="s">
        <v>40</v>
      </c>
      <c r="F363" s="11"/>
      <c r="G363" s="11"/>
      <c r="H363" s="11" t="s">
        <v>41</v>
      </c>
      <c r="I363" s="11" t="s">
        <v>79</v>
      </c>
      <c r="J363" s="11" t="s">
        <v>51</v>
      </c>
      <c r="K363" s="11" t="s">
        <v>135</v>
      </c>
      <c r="L363" s="11" t="s">
        <v>991</v>
      </c>
      <c r="M363" s="11" t="s">
        <v>45</v>
      </c>
      <c r="N363" s="11" t="s">
        <v>84</v>
      </c>
      <c r="O363" s="11" t="s">
        <v>62</v>
      </c>
      <c r="P363" s="22"/>
      <c r="Q363" s="11" t="s">
        <v>147</v>
      </c>
      <c r="R363" s="11" t="s">
        <v>47</v>
      </c>
      <c r="S363" s="11">
        <f t="shared" si="5"/>
        <v>0</v>
      </c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</row>
    <row r="364" spans="1:43" x14ac:dyDescent="0.25">
      <c r="A364" s="11" t="s">
        <v>2288</v>
      </c>
      <c r="B364" s="12">
        <v>31</v>
      </c>
      <c r="C364" s="11" t="s">
        <v>2289</v>
      </c>
      <c r="D364" s="11" t="s">
        <v>54</v>
      </c>
      <c r="E364" s="11" t="s">
        <v>40</v>
      </c>
      <c r="F364" s="11"/>
      <c r="G364" s="11"/>
      <c r="H364" s="11" t="s">
        <v>49</v>
      </c>
      <c r="I364" s="11" t="s">
        <v>134</v>
      </c>
      <c r="J364" s="11" t="s">
        <v>51</v>
      </c>
      <c r="K364" s="11" t="s">
        <v>135</v>
      </c>
      <c r="L364" s="11" t="s">
        <v>815</v>
      </c>
      <c r="M364" s="11" t="s">
        <v>45</v>
      </c>
      <c r="N364" s="11" t="s">
        <v>58</v>
      </c>
      <c r="O364" s="11" t="s">
        <v>62</v>
      </c>
      <c r="P364" s="22"/>
      <c r="Q364" s="11" t="s">
        <v>816</v>
      </c>
      <c r="R364" s="11" t="s">
        <v>47</v>
      </c>
      <c r="S364" s="11">
        <f t="shared" si="5"/>
        <v>0</v>
      </c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</row>
    <row r="365" spans="1:43" x14ac:dyDescent="0.25">
      <c r="A365" s="11" t="s">
        <v>2290</v>
      </c>
      <c r="B365" s="12">
        <v>30</v>
      </c>
      <c r="C365" s="11" t="s">
        <v>2291</v>
      </c>
      <c r="D365" s="11" t="s">
        <v>48</v>
      </c>
      <c r="E365" s="11" t="s">
        <v>40</v>
      </c>
      <c r="F365" s="11"/>
      <c r="G365" s="11"/>
      <c r="H365" s="11" t="s">
        <v>41</v>
      </c>
      <c r="I365" s="11" t="s">
        <v>267</v>
      </c>
      <c r="J365" s="11" t="s">
        <v>157</v>
      </c>
      <c r="K365" s="11" t="s">
        <v>135</v>
      </c>
      <c r="L365" s="11" t="s">
        <v>268</v>
      </c>
      <c r="M365" s="11" t="s">
        <v>45</v>
      </c>
      <c r="N365" s="11" t="s">
        <v>39</v>
      </c>
      <c r="O365" s="11" t="s">
        <v>46</v>
      </c>
      <c r="P365" s="22" t="s">
        <v>2292</v>
      </c>
      <c r="Q365" s="11"/>
      <c r="R365" s="11" t="s">
        <v>47</v>
      </c>
      <c r="S365" s="11">
        <f t="shared" si="5"/>
        <v>0</v>
      </c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</row>
    <row r="366" spans="1:43" x14ac:dyDescent="0.25">
      <c r="A366" s="11" t="s">
        <v>2293</v>
      </c>
      <c r="B366" s="12">
        <v>39</v>
      </c>
      <c r="C366" s="11" t="s">
        <v>2294</v>
      </c>
      <c r="D366" s="11" t="s">
        <v>54</v>
      </c>
      <c r="E366" s="11" t="s">
        <v>40</v>
      </c>
      <c r="F366" s="11"/>
      <c r="G366" s="11"/>
      <c r="H366" s="11" t="s">
        <v>41</v>
      </c>
      <c r="I366" s="11" t="s">
        <v>536</v>
      </c>
      <c r="J366" s="11" t="s">
        <v>60</v>
      </c>
      <c r="K366" s="11" t="s">
        <v>135</v>
      </c>
      <c r="L366" s="11" t="s">
        <v>86</v>
      </c>
      <c r="M366" s="11" t="s">
        <v>45</v>
      </c>
      <c r="N366" s="11" t="s">
        <v>84</v>
      </c>
      <c r="O366" s="11" t="s">
        <v>62</v>
      </c>
      <c r="P366" s="22"/>
      <c r="Q366" s="11"/>
      <c r="R366" s="11" t="s">
        <v>47</v>
      </c>
      <c r="S366" s="11">
        <f t="shared" si="5"/>
        <v>0</v>
      </c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</row>
    <row r="367" spans="1:43" x14ac:dyDescent="0.25">
      <c r="A367" s="11" t="s">
        <v>2295</v>
      </c>
      <c r="B367" s="12">
        <v>27</v>
      </c>
      <c r="C367" s="11" t="s">
        <v>2296</v>
      </c>
      <c r="D367" s="11" t="s">
        <v>54</v>
      </c>
      <c r="E367" s="11" t="s">
        <v>40</v>
      </c>
      <c r="F367" s="11"/>
      <c r="G367" s="11"/>
      <c r="H367" s="11" t="s">
        <v>41</v>
      </c>
      <c r="I367" s="11" t="s">
        <v>134</v>
      </c>
      <c r="J367" s="11" t="s">
        <v>114</v>
      </c>
      <c r="K367" s="11" t="s">
        <v>135</v>
      </c>
      <c r="L367" s="11" t="s">
        <v>115</v>
      </c>
      <c r="M367" s="11" t="s">
        <v>45</v>
      </c>
      <c r="N367" s="11" t="s">
        <v>39</v>
      </c>
      <c r="O367" s="11" t="s">
        <v>62</v>
      </c>
      <c r="P367" s="22"/>
      <c r="Q367" s="11" t="s">
        <v>682</v>
      </c>
      <c r="R367" s="11" t="s">
        <v>47</v>
      </c>
      <c r="S367" s="11">
        <f t="shared" si="5"/>
        <v>0</v>
      </c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</row>
    <row r="368" spans="1:43" x14ac:dyDescent="0.25">
      <c r="A368" s="11" t="s">
        <v>2297</v>
      </c>
      <c r="B368" s="12">
        <v>19</v>
      </c>
      <c r="C368" s="11" t="s">
        <v>2298</v>
      </c>
      <c r="D368" s="11" t="s">
        <v>39</v>
      </c>
      <c r="E368" s="11" t="s">
        <v>40</v>
      </c>
      <c r="F368" s="11"/>
      <c r="G368" s="11"/>
      <c r="H368" s="11" t="s">
        <v>41</v>
      </c>
      <c r="I368" s="11" t="s">
        <v>98</v>
      </c>
      <c r="J368" s="11" t="s">
        <v>51</v>
      </c>
      <c r="K368" s="11" t="s">
        <v>135</v>
      </c>
      <c r="L368" s="11" t="s">
        <v>135</v>
      </c>
      <c r="M368" s="11" t="s">
        <v>45</v>
      </c>
      <c r="N368" s="11" t="s">
        <v>58</v>
      </c>
      <c r="O368" s="11" t="s">
        <v>62</v>
      </c>
      <c r="P368" s="22"/>
      <c r="Q368" s="11"/>
      <c r="R368" s="11" t="s">
        <v>845</v>
      </c>
      <c r="S368" s="11">
        <f t="shared" si="5"/>
        <v>0</v>
      </c>
      <c r="T368" s="11"/>
      <c r="U368" s="11" t="s">
        <v>62</v>
      </c>
      <c r="V368" s="11" t="s">
        <v>62</v>
      </c>
      <c r="W368" s="11" t="s">
        <v>62</v>
      </c>
      <c r="X368" s="11" t="s">
        <v>62</v>
      </c>
      <c r="Y368" s="11"/>
      <c r="Z368" s="11"/>
      <c r="AA368" s="11"/>
      <c r="AB368" s="11"/>
      <c r="AC368" s="11"/>
      <c r="AD368" s="11"/>
      <c r="AE368" s="11" t="s">
        <v>1363</v>
      </c>
      <c r="AF368" s="11" t="s">
        <v>846</v>
      </c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</row>
    <row r="369" spans="1:43" x14ac:dyDescent="0.25">
      <c r="A369" s="11" t="s">
        <v>2299</v>
      </c>
      <c r="B369" s="12">
        <v>24</v>
      </c>
      <c r="C369" s="11" t="s">
        <v>2300</v>
      </c>
      <c r="D369" s="11" t="s">
        <v>54</v>
      </c>
      <c r="E369" s="11" t="s">
        <v>40</v>
      </c>
      <c r="F369" s="11"/>
      <c r="G369" s="11"/>
      <c r="H369" s="11" t="s">
        <v>41</v>
      </c>
      <c r="I369" s="11" t="s">
        <v>504</v>
      </c>
      <c r="J369" s="11" t="s">
        <v>51</v>
      </c>
      <c r="K369" s="11" t="s">
        <v>135</v>
      </c>
      <c r="L369" s="11" t="s">
        <v>594</v>
      </c>
      <c r="M369" s="11" t="s">
        <v>45</v>
      </c>
      <c r="N369" s="11" t="s">
        <v>39</v>
      </c>
      <c r="O369" s="11" t="s">
        <v>62</v>
      </c>
      <c r="P369" s="22"/>
      <c r="Q369" s="11"/>
      <c r="R369" s="11" t="s">
        <v>47</v>
      </c>
      <c r="S369" s="11">
        <f t="shared" si="5"/>
        <v>0</v>
      </c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</row>
    <row r="370" spans="1:43" x14ac:dyDescent="0.25">
      <c r="A370" s="11" t="s">
        <v>2301</v>
      </c>
      <c r="B370" s="12">
        <v>24</v>
      </c>
      <c r="C370" s="11" t="s">
        <v>2302</v>
      </c>
      <c r="D370" s="11" t="s">
        <v>48</v>
      </c>
      <c r="E370" s="11" t="s">
        <v>40</v>
      </c>
      <c r="F370" s="11"/>
      <c r="G370" s="11"/>
      <c r="H370" s="11" t="s">
        <v>41</v>
      </c>
      <c r="I370" s="11" t="s">
        <v>79</v>
      </c>
      <c r="J370" s="11" t="s">
        <v>51</v>
      </c>
      <c r="K370" s="11" t="s">
        <v>135</v>
      </c>
      <c r="L370" s="11" t="s">
        <v>687</v>
      </c>
      <c r="M370" s="11" t="s">
        <v>45</v>
      </c>
      <c r="N370" s="11" t="s">
        <v>58</v>
      </c>
      <c r="O370" s="11" t="s">
        <v>46</v>
      </c>
      <c r="P370" s="22" t="s">
        <v>2145</v>
      </c>
      <c r="Q370" s="11" t="s">
        <v>648</v>
      </c>
      <c r="R370" s="11" t="s">
        <v>47</v>
      </c>
      <c r="S370" s="11">
        <f t="shared" si="5"/>
        <v>0</v>
      </c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</row>
    <row r="371" spans="1:43" x14ac:dyDescent="0.25">
      <c r="A371" s="11" t="s">
        <v>2303</v>
      </c>
      <c r="B371" s="12">
        <v>36</v>
      </c>
      <c r="C371" s="11" t="s">
        <v>2304</v>
      </c>
      <c r="D371" s="11" t="s">
        <v>39</v>
      </c>
      <c r="E371" s="11" t="s">
        <v>55</v>
      </c>
      <c r="F371" s="11"/>
      <c r="G371" s="11"/>
      <c r="H371" s="11" t="s">
        <v>41</v>
      </c>
      <c r="I371" s="11" t="s">
        <v>645</v>
      </c>
      <c r="J371" s="11" t="s">
        <v>51</v>
      </c>
      <c r="K371" s="11" t="s">
        <v>135</v>
      </c>
      <c r="L371" s="11" t="s">
        <v>131</v>
      </c>
      <c r="M371" s="11" t="s">
        <v>45</v>
      </c>
      <c r="N371" s="11" t="s">
        <v>58</v>
      </c>
      <c r="O371" s="11" t="s">
        <v>62</v>
      </c>
      <c r="P371" s="22"/>
      <c r="Q371" s="11" t="s">
        <v>613</v>
      </c>
      <c r="R371" s="11" t="s">
        <v>47</v>
      </c>
      <c r="S371" s="11">
        <f t="shared" si="5"/>
        <v>0</v>
      </c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</row>
    <row r="372" spans="1:43" x14ac:dyDescent="0.25">
      <c r="A372" s="11" t="s">
        <v>2305</v>
      </c>
      <c r="B372" s="12">
        <v>40</v>
      </c>
      <c r="C372" s="11" t="s">
        <v>2306</v>
      </c>
      <c r="D372" s="11" t="s">
        <v>92</v>
      </c>
      <c r="E372" s="11" t="s">
        <v>40</v>
      </c>
      <c r="F372" s="11"/>
      <c r="G372" s="11"/>
      <c r="H372" s="11" t="s">
        <v>49</v>
      </c>
      <c r="I372" s="11" t="s">
        <v>847</v>
      </c>
      <c r="J372" s="11" t="s">
        <v>157</v>
      </c>
      <c r="K372" s="11" t="s">
        <v>135</v>
      </c>
      <c r="L372" s="11" t="s">
        <v>848</v>
      </c>
      <c r="M372" s="11" t="s">
        <v>45</v>
      </c>
      <c r="N372" s="11" t="s">
        <v>39</v>
      </c>
      <c r="O372" s="11" t="s">
        <v>46</v>
      </c>
      <c r="P372" s="22" t="s">
        <v>1665</v>
      </c>
      <c r="Q372" s="11" t="s">
        <v>136</v>
      </c>
      <c r="R372" s="11" t="s">
        <v>47</v>
      </c>
      <c r="S372" s="11">
        <f t="shared" si="5"/>
        <v>0</v>
      </c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</row>
    <row r="373" spans="1:43" x14ac:dyDescent="0.25">
      <c r="A373" s="11" t="s">
        <v>2307</v>
      </c>
      <c r="B373" s="12">
        <v>40</v>
      </c>
      <c r="C373" s="11" t="s">
        <v>2308</v>
      </c>
      <c r="D373" s="11" t="s">
        <v>39</v>
      </c>
      <c r="E373" s="11" t="s">
        <v>40</v>
      </c>
      <c r="F373" s="11"/>
      <c r="G373" s="11"/>
      <c r="H373" s="11" t="s">
        <v>41</v>
      </c>
      <c r="I373" s="11" t="s">
        <v>134</v>
      </c>
      <c r="J373" s="11" t="s">
        <v>51</v>
      </c>
      <c r="K373" s="11" t="s">
        <v>135</v>
      </c>
      <c r="L373" s="11" t="s">
        <v>64</v>
      </c>
      <c r="M373" s="11" t="s">
        <v>964</v>
      </c>
      <c r="N373" s="11" t="s">
        <v>58</v>
      </c>
      <c r="O373" s="11" t="s">
        <v>62</v>
      </c>
      <c r="P373" s="22"/>
      <c r="Q373" s="11" t="s">
        <v>401</v>
      </c>
      <c r="R373" s="11" t="s">
        <v>47</v>
      </c>
      <c r="S373" s="11">
        <f t="shared" si="5"/>
        <v>0</v>
      </c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</row>
    <row r="374" spans="1:43" x14ac:dyDescent="0.25">
      <c r="A374" s="11" t="s">
        <v>2309</v>
      </c>
      <c r="B374" s="12">
        <v>28</v>
      </c>
      <c r="C374" s="11" t="s">
        <v>2310</v>
      </c>
      <c r="D374" s="11" t="s">
        <v>48</v>
      </c>
      <c r="E374" s="11" t="s">
        <v>40</v>
      </c>
      <c r="F374" s="11"/>
      <c r="G374" s="11"/>
      <c r="H374" s="11" t="s">
        <v>41</v>
      </c>
      <c r="I374" s="11" t="s">
        <v>1019</v>
      </c>
      <c r="J374" s="11" t="s">
        <v>51</v>
      </c>
      <c r="K374" s="11" t="s">
        <v>135</v>
      </c>
      <c r="L374" s="11" t="s">
        <v>313</v>
      </c>
      <c r="M374" s="11" t="s">
        <v>45</v>
      </c>
      <c r="N374" s="11" t="s">
        <v>84</v>
      </c>
      <c r="O374" s="11" t="s">
        <v>46</v>
      </c>
      <c r="P374" s="22" t="s">
        <v>2311</v>
      </c>
      <c r="Q374" s="11" t="s">
        <v>97</v>
      </c>
      <c r="R374" s="11" t="s">
        <v>47</v>
      </c>
      <c r="S374" s="11">
        <f t="shared" si="5"/>
        <v>0</v>
      </c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</row>
    <row r="375" spans="1:43" x14ac:dyDescent="0.25">
      <c r="A375" s="11" t="s">
        <v>2312</v>
      </c>
      <c r="B375" s="12">
        <v>26</v>
      </c>
      <c r="C375" s="11" t="s">
        <v>2313</v>
      </c>
      <c r="D375" s="11" t="s">
        <v>48</v>
      </c>
      <c r="E375" s="11" t="s">
        <v>40</v>
      </c>
      <c r="F375" s="11"/>
      <c r="G375" s="11"/>
      <c r="H375" s="11" t="s">
        <v>41</v>
      </c>
      <c r="I375" s="11" t="s">
        <v>79</v>
      </c>
      <c r="J375" s="11" t="s">
        <v>51</v>
      </c>
      <c r="K375" s="11" t="s">
        <v>135</v>
      </c>
      <c r="L375" s="11" t="s">
        <v>182</v>
      </c>
      <c r="M375" s="11" t="s">
        <v>45</v>
      </c>
      <c r="N375" s="11" t="s">
        <v>39</v>
      </c>
      <c r="O375" s="11" t="s">
        <v>62</v>
      </c>
      <c r="P375" s="22"/>
      <c r="Q375" s="11"/>
      <c r="R375" s="11" t="s">
        <v>47</v>
      </c>
      <c r="S375" s="11">
        <f t="shared" si="5"/>
        <v>0</v>
      </c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</row>
    <row r="376" spans="1:43" x14ac:dyDescent="0.25">
      <c r="A376" s="11" t="s">
        <v>2314</v>
      </c>
      <c r="B376" s="12">
        <v>24</v>
      </c>
      <c r="C376" s="11" t="s">
        <v>2315</v>
      </c>
      <c r="D376" s="11" t="s">
        <v>54</v>
      </c>
      <c r="E376" s="11" t="s">
        <v>40</v>
      </c>
      <c r="F376" s="11"/>
      <c r="G376" s="11"/>
      <c r="H376" s="11" t="s">
        <v>41</v>
      </c>
      <c r="I376" s="11" t="s">
        <v>101</v>
      </c>
      <c r="J376" s="11" t="s">
        <v>51</v>
      </c>
      <c r="K376" s="11" t="s">
        <v>135</v>
      </c>
      <c r="L376" s="11" t="s">
        <v>274</v>
      </c>
      <c r="M376" s="11" t="s">
        <v>45</v>
      </c>
      <c r="N376" s="11" t="s">
        <v>58</v>
      </c>
      <c r="O376" s="11" t="s">
        <v>62</v>
      </c>
      <c r="P376" s="22"/>
      <c r="Q376" s="11" t="s">
        <v>94</v>
      </c>
      <c r="R376" s="11" t="s">
        <v>47</v>
      </c>
      <c r="S376" s="11">
        <f t="shared" si="5"/>
        <v>0</v>
      </c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</row>
    <row r="377" spans="1:43" x14ac:dyDescent="0.25">
      <c r="A377" s="11" t="s">
        <v>2316</v>
      </c>
      <c r="B377" s="12">
        <v>26</v>
      </c>
      <c r="C377" s="11" t="s">
        <v>2317</v>
      </c>
      <c r="D377" s="11" t="s">
        <v>48</v>
      </c>
      <c r="E377" s="11" t="s">
        <v>40</v>
      </c>
      <c r="F377" s="11"/>
      <c r="G377" s="11"/>
      <c r="H377" s="11" t="s">
        <v>49</v>
      </c>
      <c r="I377" s="11" t="s">
        <v>1162</v>
      </c>
      <c r="J377" s="11" t="s">
        <v>121</v>
      </c>
      <c r="K377" s="11" t="s">
        <v>135</v>
      </c>
      <c r="L377" s="11" t="s">
        <v>1159</v>
      </c>
      <c r="M377" s="11" t="s">
        <v>45</v>
      </c>
      <c r="N377" s="11" t="s">
        <v>39</v>
      </c>
      <c r="O377" s="11" t="s">
        <v>62</v>
      </c>
      <c r="P377" s="22"/>
      <c r="Q377" s="11" t="s">
        <v>624</v>
      </c>
      <c r="R377" s="11" t="s">
        <v>845</v>
      </c>
      <c r="S377" s="11">
        <f t="shared" si="5"/>
        <v>2</v>
      </c>
      <c r="T377" s="11"/>
      <c r="U377" s="11" t="s">
        <v>46</v>
      </c>
      <c r="V377" s="11" t="s">
        <v>46</v>
      </c>
      <c r="W377" s="11" t="s">
        <v>62</v>
      </c>
      <c r="X377" s="11" t="s">
        <v>62</v>
      </c>
      <c r="Y377" s="11"/>
      <c r="Z377" s="11"/>
      <c r="AA377" s="11"/>
      <c r="AB377" s="11"/>
      <c r="AC377" s="11"/>
      <c r="AD377" s="11"/>
      <c r="AE377" s="11"/>
      <c r="AF377" s="11" t="s">
        <v>846</v>
      </c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</row>
    <row r="378" spans="1:43" x14ac:dyDescent="0.25">
      <c r="A378" s="11" t="s">
        <v>2318</v>
      </c>
      <c r="B378" s="12">
        <v>35</v>
      </c>
      <c r="C378" s="11" t="s">
        <v>2319</v>
      </c>
      <c r="D378" s="11" t="s">
        <v>54</v>
      </c>
      <c r="E378" s="11" t="s">
        <v>55</v>
      </c>
      <c r="F378" s="11"/>
      <c r="G378" s="11"/>
      <c r="H378" s="11" t="s">
        <v>41</v>
      </c>
      <c r="I378" s="11" t="s">
        <v>304</v>
      </c>
      <c r="J378" s="11" t="s">
        <v>43</v>
      </c>
      <c r="K378" s="11" t="s">
        <v>135</v>
      </c>
      <c r="L378" s="11" t="s">
        <v>90</v>
      </c>
      <c r="M378" s="11" t="s">
        <v>45</v>
      </c>
      <c r="N378" s="11" t="s">
        <v>39</v>
      </c>
      <c r="O378" s="11" t="s">
        <v>62</v>
      </c>
      <c r="P378" s="22"/>
      <c r="Q378" s="11"/>
      <c r="R378" s="11" t="s">
        <v>47</v>
      </c>
      <c r="S378" s="11">
        <f t="shared" si="5"/>
        <v>0</v>
      </c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</row>
    <row r="379" spans="1:43" x14ac:dyDescent="0.25">
      <c r="A379" s="11" t="s">
        <v>2320</v>
      </c>
      <c r="B379" s="12">
        <v>29</v>
      </c>
      <c r="C379" s="11" t="s">
        <v>2321</v>
      </c>
      <c r="D379" s="11" t="s">
        <v>269</v>
      </c>
      <c r="E379" s="11" t="s">
        <v>40</v>
      </c>
      <c r="F379" s="12">
        <v>167</v>
      </c>
      <c r="G379" s="11"/>
      <c r="H379" s="11" t="s">
        <v>41</v>
      </c>
      <c r="I379" s="11" t="s">
        <v>897</v>
      </c>
      <c r="J379" s="11" t="s">
        <v>43</v>
      </c>
      <c r="K379" s="11" t="s">
        <v>135</v>
      </c>
      <c r="L379" s="11" t="s">
        <v>1151</v>
      </c>
      <c r="M379" s="11" t="s">
        <v>45</v>
      </c>
      <c r="N379" s="11" t="s">
        <v>58</v>
      </c>
      <c r="O379" s="11" t="s">
        <v>46</v>
      </c>
      <c r="P379" s="22" t="s">
        <v>2322</v>
      </c>
      <c r="Q379" s="11" t="s">
        <v>844</v>
      </c>
      <c r="R379" s="11" t="s">
        <v>845</v>
      </c>
      <c r="S379" s="11">
        <f t="shared" si="5"/>
        <v>1</v>
      </c>
      <c r="T379" s="11"/>
      <c r="U379" s="11" t="s">
        <v>62</v>
      </c>
      <c r="V379" s="11" t="s">
        <v>46</v>
      </c>
      <c r="W379" s="11" t="s">
        <v>62</v>
      </c>
      <c r="X379" s="11" t="s">
        <v>62</v>
      </c>
      <c r="Y379" s="11"/>
      <c r="Z379" s="11" t="s">
        <v>62</v>
      </c>
      <c r="AA379" s="11" t="s">
        <v>62</v>
      </c>
      <c r="AB379" s="11"/>
      <c r="AC379" s="11"/>
      <c r="AD379" s="11"/>
      <c r="AE379" s="11"/>
      <c r="AF379" s="11" t="s">
        <v>846</v>
      </c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</row>
    <row r="380" spans="1:43" x14ac:dyDescent="0.25">
      <c r="A380" s="11" t="s">
        <v>2323</v>
      </c>
      <c r="B380" s="12">
        <v>24</v>
      </c>
      <c r="C380" s="11" t="s">
        <v>2324</v>
      </c>
      <c r="D380" s="11" t="s">
        <v>54</v>
      </c>
      <c r="E380" s="11" t="s">
        <v>40</v>
      </c>
      <c r="F380" s="11"/>
      <c r="G380" s="11"/>
      <c r="H380" s="11" t="s">
        <v>41</v>
      </c>
      <c r="I380" s="11" t="s">
        <v>760</v>
      </c>
      <c r="J380" s="11" t="s">
        <v>51</v>
      </c>
      <c r="K380" s="11" t="s">
        <v>135</v>
      </c>
      <c r="L380" s="11" t="s">
        <v>373</v>
      </c>
      <c r="M380" s="11" t="s">
        <v>45</v>
      </c>
      <c r="N380" s="11" t="s">
        <v>39</v>
      </c>
      <c r="O380" s="11" t="s">
        <v>62</v>
      </c>
      <c r="P380" s="22"/>
      <c r="Q380" s="11" t="s">
        <v>97</v>
      </c>
      <c r="R380" s="11" t="s">
        <v>47</v>
      </c>
      <c r="S380" s="11">
        <f t="shared" si="5"/>
        <v>0</v>
      </c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</row>
    <row r="381" spans="1:43" x14ac:dyDescent="0.25">
      <c r="A381" s="11" t="s">
        <v>2325</v>
      </c>
      <c r="B381" s="12">
        <v>42</v>
      </c>
      <c r="C381" s="11" t="s">
        <v>2326</v>
      </c>
      <c r="D381" s="11" t="s">
        <v>48</v>
      </c>
      <c r="E381" s="11" t="s">
        <v>40</v>
      </c>
      <c r="F381" s="11"/>
      <c r="G381" s="11"/>
      <c r="H381" s="11" t="s">
        <v>49</v>
      </c>
      <c r="I381" s="11" t="s">
        <v>144</v>
      </c>
      <c r="J381" s="11" t="s">
        <v>121</v>
      </c>
      <c r="K381" s="11" t="s">
        <v>135</v>
      </c>
      <c r="L381" s="11" t="s">
        <v>529</v>
      </c>
      <c r="M381" s="11" t="s">
        <v>45</v>
      </c>
      <c r="N381" s="11" t="s">
        <v>58</v>
      </c>
      <c r="O381" s="11" t="s">
        <v>62</v>
      </c>
      <c r="P381" s="22"/>
      <c r="Q381" s="11"/>
      <c r="R381" s="11" t="s">
        <v>47</v>
      </c>
      <c r="S381" s="11">
        <f t="shared" si="5"/>
        <v>0</v>
      </c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</row>
    <row r="382" spans="1:43" x14ac:dyDescent="0.25">
      <c r="A382" s="11" t="s">
        <v>2327</v>
      </c>
      <c r="B382" s="12">
        <v>23</v>
      </c>
      <c r="C382" s="11" t="s">
        <v>2328</v>
      </c>
      <c r="D382" s="11" t="s">
        <v>48</v>
      </c>
      <c r="E382" s="11" t="s">
        <v>40</v>
      </c>
      <c r="F382" s="11"/>
      <c r="G382" s="11"/>
      <c r="H382" s="11" t="s">
        <v>41</v>
      </c>
      <c r="I382" s="11" t="s">
        <v>79</v>
      </c>
      <c r="J382" s="11" t="s">
        <v>60</v>
      </c>
      <c r="K382" s="11" t="s">
        <v>135</v>
      </c>
      <c r="L382" s="11" t="s">
        <v>914</v>
      </c>
      <c r="M382" s="11" t="s">
        <v>45</v>
      </c>
      <c r="N382" s="11" t="s">
        <v>39</v>
      </c>
      <c r="O382" s="11" t="s">
        <v>62</v>
      </c>
      <c r="P382" s="22"/>
      <c r="Q382" s="11" t="s">
        <v>775</v>
      </c>
      <c r="R382" s="11" t="s">
        <v>845</v>
      </c>
      <c r="S382" s="11">
        <f t="shared" si="5"/>
        <v>2</v>
      </c>
      <c r="T382" s="11"/>
      <c r="U382" s="11" t="s">
        <v>46</v>
      </c>
      <c r="V382" s="11" t="s">
        <v>46</v>
      </c>
      <c r="W382" s="11" t="s">
        <v>62</v>
      </c>
      <c r="X382" s="11" t="s">
        <v>62</v>
      </c>
      <c r="Y382" s="11"/>
      <c r="Z382" s="11"/>
      <c r="AA382" s="11"/>
      <c r="AB382" s="11"/>
      <c r="AC382" s="11"/>
      <c r="AD382" s="11"/>
      <c r="AE382" s="11"/>
      <c r="AF382" s="11" t="s">
        <v>846</v>
      </c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</row>
    <row r="383" spans="1:43" x14ac:dyDescent="0.25">
      <c r="A383" s="11" t="s">
        <v>2329</v>
      </c>
      <c r="B383" s="12">
        <v>33</v>
      </c>
      <c r="C383" s="11" t="s">
        <v>2330</v>
      </c>
      <c r="D383" s="11" t="s">
        <v>48</v>
      </c>
      <c r="E383" s="11" t="s">
        <v>40</v>
      </c>
      <c r="F383" s="11"/>
      <c r="G383" s="11"/>
      <c r="H383" s="11" t="s">
        <v>49</v>
      </c>
      <c r="I383" s="11" t="s">
        <v>940</v>
      </c>
      <c r="J383" s="11" t="s">
        <v>51</v>
      </c>
      <c r="K383" s="11" t="s">
        <v>135</v>
      </c>
      <c r="L383" s="11" t="s">
        <v>654</v>
      </c>
      <c r="M383" s="11" t="s">
        <v>45</v>
      </c>
      <c r="N383" s="11" t="s">
        <v>84</v>
      </c>
      <c r="O383" s="11" t="s">
        <v>46</v>
      </c>
      <c r="P383" s="22"/>
      <c r="Q383" s="11" t="s">
        <v>1465</v>
      </c>
      <c r="R383" s="11" t="s">
        <v>47</v>
      </c>
      <c r="S383" s="11">
        <f t="shared" si="5"/>
        <v>0</v>
      </c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</row>
    <row r="384" spans="1:43" x14ac:dyDescent="0.25">
      <c r="A384" s="11" t="s">
        <v>2331</v>
      </c>
      <c r="B384" s="12">
        <v>43</v>
      </c>
      <c r="C384" s="11" t="s">
        <v>2332</v>
      </c>
      <c r="D384" s="11" t="s">
        <v>269</v>
      </c>
      <c r="E384" s="11" t="s">
        <v>40</v>
      </c>
      <c r="F384" s="11"/>
      <c r="G384" s="11"/>
      <c r="H384" s="11" t="s">
        <v>49</v>
      </c>
      <c r="I384" s="11" t="s">
        <v>385</v>
      </c>
      <c r="J384" s="11" t="s">
        <v>51</v>
      </c>
      <c r="K384" s="11" t="s">
        <v>135</v>
      </c>
      <c r="L384" s="11" t="s">
        <v>135</v>
      </c>
      <c r="M384" s="11" t="s">
        <v>45</v>
      </c>
      <c r="N384" s="11" t="s">
        <v>39</v>
      </c>
      <c r="O384" s="11" t="s">
        <v>62</v>
      </c>
      <c r="P384" s="22"/>
      <c r="Q384" s="11"/>
      <c r="R384" s="11" t="s">
        <v>47</v>
      </c>
      <c r="S384" s="11">
        <f t="shared" si="5"/>
        <v>0</v>
      </c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</row>
    <row r="385" spans="1:43" x14ac:dyDescent="0.25">
      <c r="A385" s="11" t="s">
        <v>2333</v>
      </c>
      <c r="B385" s="12">
        <v>40</v>
      </c>
      <c r="C385" s="11" t="s">
        <v>2334</v>
      </c>
      <c r="D385" s="11" t="s">
        <v>54</v>
      </c>
      <c r="E385" s="11" t="s">
        <v>40</v>
      </c>
      <c r="F385" s="11"/>
      <c r="G385" s="11"/>
      <c r="H385" s="11" t="s">
        <v>41</v>
      </c>
      <c r="I385" s="11" t="s">
        <v>150</v>
      </c>
      <c r="J385" s="11" t="s">
        <v>51</v>
      </c>
      <c r="K385" s="11" t="s">
        <v>135</v>
      </c>
      <c r="L385" s="11" t="s">
        <v>115</v>
      </c>
      <c r="M385" s="11" t="s">
        <v>45</v>
      </c>
      <c r="N385" s="11" t="s">
        <v>39</v>
      </c>
      <c r="O385" s="11" t="s">
        <v>46</v>
      </c>
      <c r="P385" s="22" t="s">
        <v>2335</v>
      </c>
      <c r="Q385" s="11" t="s">
        <v>112</v>
      </c>
      <c r="R385" s="11" t="s">
        <v>47</v>
      </c>
      <c r="S385" s="11">
        <f t="shared" si="5"/>
        <v>0</v>
      </c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</row>
    <row r="386" spans="1:43" x14ac:dyDescent="0.25">
      <c r="A386" s="11" t="s">
        <v>2336</v>
      </c>
      <c r="B386" s="12">
        <v>24</v>
      </c>
      <c r="C386" s="11" t="s">
        <v>2337</v>
      </c>
      <c r="D386" s="11" t="s">
        <v>54</v>
      </c>
      <c r="E386" s="11" t="s">
        <v>55</v>
      </c>
      <c r="F386" s="11"/>
      <c r="G386" s="11"/>
      <c r="H386" s="11" t="s">
        <v>41</v>
      </c>
      <c r="I386" s="11" t="s">
        <v>154</v>
      </c>
      <c r="J386" s="11" t="s">
        <v>51</v>
      </c>
      <c r="K386" s="11" t="s">
        <v>135</v>
      </c>
      <c r="L386" s="11" t="s">
        <v>1248</v>
      </c>
      <c r="M386" s="11" t="s">
        <v>45</v>
      </c>
      <c r="N386" s="11" t="s">
        <v>58</v>
      </c>
      <c r="O386" s="11" t="s">
        <v>46</v>
      </c>
      <c r="P386" s="22" t="s">
        <v>2338</v>
      </c>
      <c r="Q386" s="11" t="s">
        <v>1022</v>
      </c>
      <c r="R386" s="11" t="s">
        <v>845</v>
      </c>
      <c r="S386" s="11">
        <f t="shared" si="5"/>
        <v>1</v>
      </c>
      <c r="T386" s="11"/>
      <c r="U386" s="11" t="s">
        <v>62</v>
      </c>
      <c r="V386" s="11" t="s">
        <v>62</v>
      </c>
      <c r="W386" s="11" t="s">
        <v>46</v>
      </c>
      <c r="X386" s="11" t="s">
        <v>62</v>
      </c>
      <c r="Y386" s="11" t="s">
        <v>1532</v>
      </c>
      <c r="Z386" s="11" t="s">
        <v>62</v>
      </c>
      <c r="AA386" s="11" t="s">
        <v>62</v>
      </c>
      <c r="AB386" s="11" t="s">
        <v>62</v>
      </c>
      <c r="AC386" s="11" t="s">
        <v>62</v>
      </c>
      <c r="AD386" s="11" t="s">
        <v>62</v>
      </c>
      <c r="AE386" s="11"/>
      <c r="AF386" s="11" t="s">
        <v>846</v>
      </c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</row>
    <row r="387" spans="1:43" x14ac:dyDescent="0.25">
      <c r="A387" s="11" t="s">
        <v>2339</v>
      </c>
      <c r="B387" s="12">
        <v>24</v>
      </c>
      <c r="C387" s="11" t="s">
        <v>2340</v>
      </c>
      <c r="D387" s="11" t="s">
        <v>54</v>
      </c>
      <c r="E387" s="11" t="s">
        <v>40</v>
      </c>
      <c r="F387" s="11"/>
      <c r="G387" s="11"/>
      <c r="H387" s="11" t="s">
        <v>41</v>
      </c>
      <c r="I387" s="11" t="s">
        <v>134</v>
      </c>
      <c r="J387" s="11" t="s">
        <v>43</v>
      </c>
      <c r="K387" s="11" t="s">
        <v>135</v>
      </c>
      <c r="L387" s="11" t="s">
        <v>1340</v>
      </c>
      <c r="M387" s="11" t="s">
        <v>1227</v>
      </c>
      <c r="N387" s="11" t="s">
        <v>39</v>
      </c>
      <c r="O387" s="11" t="s">
        <v>62</v>
      </c>
      <c r="P387" s="22"/>
      <c r="Q387" s="11"/>
      <c r="R387" s="11" t="s">
        <v>845</v>
      </c>
      <c r="S387" s="11">
        <f t="shared" si="5"/>
        <v>1</v>
      </c>
      <c r="T387" s="11"/>
      <c r="U387" s="11"/>
      <c r="V387" s="11" t="s">
        <v>46</v>
      </c>
      <c r="W387" s="11"/>
      <c r="X387" s="11"/>
      <c r="Y387" s="11"/>
      <c r="Z387" s="11"/>
      <c r="AA387" s="11"/>
      <c r="AB387" s="11"/>
      <c r="AC387" s="11"/>
      <c r="AD387" s="11"/>
      <c r="AE387" s="11"/>
      <c r="AF387" s="11" t="s">
        <v>846</v>
      </c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</row>
    <row r="388" spans="1:43" x14ac:dyDescent="0.25">
      <c r="A388" s="11" t="s">
        <v>2341</v>
      </c>
      <c r="B388" s="12">
        <v>24</v>
      </c>
      <c r="C388" s="11" t="s">
        <v>2342</v>
      </c>
      <c r="D388" s="11" t="s">
        <v>92</v>
      </c>
      <c r="E388" s="11" t="s">
        <v>40</v>
      </c>
      <c r="F388" s="11"/>
      <c r="G388" s="11"/>
      <c r="H388" s="11" t="s">
        <v>41</v>
      </c>
      <c r="I388" s="11" t="s">
        <v>98</v>
      </c>
      <c r="J388" s="11" t="s">
        <v>51</v>
      </c>
      <c r="K388" s="11" t="s">
        <v>135</v>
      </c>
      <c r="L388" s="11" t="s">
        <v>64</v>
      </c>
      <c r="M388" s="11" t="s">
        <v>45</v>
      </c>
      <c r="N388" s="11" t="s">
        <v>84</v>
      </c>
      <c r="O388" s="11" t="s">
        <v>62</v>
      </c>
      <c r="P388" s="22"/>
      <c r="Q388" s="11" t="s">
        <v>401</v>
      </c>
      <c r="R388" s="11" t="s">
        <v>47</v>
      </c>
      <c r="S388" s="11">
        <f t="shared" ref="S388:S451" si="6">COUNTIF(U388:AR388,"Oui")</f>
        <v>0</v>
      </c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</row>
    <row r="389" spans="1:43" x14ac:dyDescent="0.25">
      <c r="A389" s="11" t="s">
        <v>2343</v>
      </c>
      <c r="B389" s="12">
        <v>39</v>
      </c>
      <c r="C389" s="11" t="s">
        <v>2344</v>
      </c>
      <c r="D389" s="11" t="s">
        <v>54</v>
      </c>
      <c r="E389" s="11" t="s">
        <v>40</v>
      </c>
      <c r="F389" s="12">
        <v>178</v>
      </c>
      <c r="G389" s="12">
        <v>70</v>
      </c>
      <c r="H389" s="11" t="s">
        <v>41</v>
      </c>
      <c r="I389" s="11" t="s">
        <v>833</v>
      </c>
      <c r="J389" s="11" t="s">
        <v>51</v>
      </c>
      <c r="K389" s="11" t="s">
        <v>135</v>
      </c>
      <c r="L389" s="11" t="s">
        <v>87</v>
      </c>
      <c r="M389" s="11" t="s">
        <v>45</v>
      </c>
      <c r="N389" s="11" t="s">
        <v>84</v>
      </c>
      <c r="O389" s="11" t="s">
        <v>46</v>
      </c>
      <c r="P389" s="22" t="s">
        <v>2345</v>
      </c>
      <c r="Q389" s="11" t="s">
        <v>232</v>
      </c>
      <c r="R389" s="11" t="s">
        <v>47</v>
      </c>
      <c r="S389" s="11">
        <f t="shared" si="6"/>
        <v>0</v>
      </c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</row>
    <row r="390" spans="1:43" x14ac:dyDescent="0.25">
      <c r="A390" s="11" t="s">
        <v>2346</v>
      </c>
      <c r="B390" s="12">
        <v>39</v>
      </c>
      <c r="C390" s="11" t="s">
        <v>2347</v>
      </c>
      <c r="D390" s="11" t="s">
        <v>54</v>
      </c>
      <c r="E390" s="11" t="s">
        <v>40</v>
      </c>
      <c r="F390" s="11"/>
      <c r="G390" s="11"/>
      <c r="H390" s="11" t="s">
        <v>41</v>
      </c>
      <c r="I390" s="11" t="s">
        <v>221</v>
      </c>
      <c r="J390" s="11" t="s">
        <v>51</v>
      </c>
      <c r="K390" s="11" t="s">
        <v>135</v>
      </c>
      <c r="L390" s="11" t="s">
        <v>64</v>
      </c>
      <c r="M390" s="11" t="s">
        <v>45</v>
      </c>
      <c r="N390" s="11" t="s">
        <v>84</v>
      </c>
      <c r="O390" s="11" t="s">
        <v>46</v>
      </c>
      <c r="P390" s="22" t="s">
        <v>2348</v>
      </c>
      <c r="Q390" s="11"/>
      <c r="R390" s="11" t="s">
        <v>47</v>
      </c>
      <c r="S390" s="11">
        <f t="shared" si="6"/>
        <v>0</v>
      </c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</row>
    <row r="391" spans="1:43" x14ac:dyDescent="0.25">
      <c r="A391" s="11" t="s">
        <v>2349</v>
      </c>
      <c r="B391" s="12">
        <v>39</v>
      </c>
      <c r="C391" s="11" t="s">
        <v>2350</v>
      </c>
      <c r="D391" s="11" t="s">
        <v>54</v>
      </c>
      <c r="E391" s="11" t="s">
        <v>40</v>
      </c>
      <c r="F391" s="11"/>
      <c r="G391" s="11"/>
      <c r="H391" s="11" t="s">
        <v>41</v>
      </c>
      <c r="I391" s="11" t="s">
        <v>441</v>
      </c>
      <c r="J391" s="11" t="s">
        <v>51</v>
      </c>
      <c r="K391" s="11" t="s">
        <v>135</v>
      </c>
      <c r="L391" s="11" t="s">
        <v>271</v>
      </c>
      <c r="M391" s="11" t="s">
        <v>45</v>
      </c>
      <c r="N391" s="11" t="s">
        <v>84</v>
      </c>
      <c r="O391" s="11" t="s">
        <v>62</v>
      </c>
      <c r="P391" s="22"/>
      <c r="Q391" s="11"/>
      <c r="R391" s="11" t="s">
        <v>47</v>
      </c>
      <c r="S391" s="11">
        <f t="shared" si="6"/>
        <v>0</v>
      </c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</row>
    <row r="392" spans="1:43" x14ac:dyDescent="0.25">
      <c r="A392" s="11" t="s">
        <v>2351</v>
      </c>
      <c r="B392" s="12">
        <v>30</v>
      </c>
      <c r="C392" s="11" t="s">
        <v>2352</v>
      </c>
      <c r="D392" s="11" t="s">
        <v>54</v>
      </c>
      <c r="E392" s="11" t="s">
        <v>55</v>
      </c>
      <c r="F392" s="12">
        <v>170</v>
      </c>
      <c r="G392" s="12">
        <v>70</v>
      </c>
      <c r="H392" s="11" t="s">
        <v>41</v>
      </c>
      <c r="I392" s="11" t="s">
        <v>56</v>
      </c>
      <c r="J392" s="11" t="s">
        <v>60</v>
      </c>
      <c r="K392" s="11" t="s">
        <v>135</v>
      </c>
      <c r="L392" s="11" t="s">
        <v>1155</v>
      </c>
      <c r="M392" s="11" t="s">
        <v>45</v>
      </c>
      <c r="N392" s="11" t="s">
        <v>39</v>
      </c>
      <c r="O392" s="11" t="s">
        <v>62</v>
      </c>
      <c r="P392" s="22"/>
      <c r="Q392" s="11" t="s">
        <v>775</v>
      </c>
      <c r="R392" s="11" t="s">
        <v>845</v>
      </c>
      <c r="S392" s="11">
        <f t="shared" si="6"/>
        <v>1</v>
      </c>
      <c r="T392" s="11"/>
      <c r="U392" s="11" t="s">
        <v>46</v>
      </c>
      <c r="V392" s="11" t="s">
        <v>62</v>
      </c>
      <c r="W392" s="11" t="s">
        <v>62</v>
      </c>
      <c r="X392" s="11" t="s">
        <v>62</v>
      </c>
      <c r="Y392" s="11" t="s">
        <v>1532</v>
      </c>
      <c r="Z392" s="11" t="s">
        <v>62</v>
      </c>
      <c r="AA392" s="11" t="s">
        <v>62</v>
      </c>
      <c r="AB392" s="11" t="s">
        <v>62</v>
      </c>
      <c r="AC392" s="11" t="s">
        <v>62</v>
      </c>
      <c r="AD392" s="11" t="s">
        <v>62</v>
      </c>
      <c r="AE392" s="11"/>
      <c r="AF392" s="11" t="s">
        <v>846</v>
      </c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</row>
    <row r="393" spans="1:43" x14ac:dyDescent="0.25">
      <c r="A393" s="11" t="s">
        <v>2353</v>
      </c>
      <c r="B393" s="12">
        <v>29</v>
      </c>
      <c r="C393" s="11" t="s">
        <v>2354</v>
      </c>
      <c r="D393" s="11" t="s">
        <v>48</v>
      </c>
      <c r="E393" s="11" t="s">
        <v>40</v>
      </c>
      <c r="F393" s="11"/>
      <c r="G393" s="11"/>
      <c r="H393" s="11" t="s">
        <v>41</v>
      </c>
      <c r="I393" s="11" t="s">
        <v>467</v>
      </c>
      <c r="J393" s="11" t="s">
        <v>51</v>
      </c>
      <c r="K393" s="11" t="s">
        <v>135</v>
      </c>
      <c r="L393" s="11" t="s">
        <v>165</v>
      </c>
      <c r="M393" s="11" t="s">
        <v>45</v>
      </c>
      <c r="N393" s="11" t="s">
        <v>39</v>
      </c>
      <c r="O393" s="11" t="s">
        <v>46</v>
      </c>
      <c r="P393" s="22" t="s">
        <v>2355</v>
      </c>
      <c r="Q393" s="11"/>
      <c r="R393" s="11" t="s">
        <v>47</v>
      </c>
      <c r="S393" s="11">
        <f t="shared" si="6"/>
        <v>0</v>
      </c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</row>
    <row r="394" spans="1:43" x14ac:dyDescent="0.25">
      <c r="A394" s="11" t="s">
        <v>2356</v>
      </c>
      <c r="B394" s="12">
        <v>31</v>
      </c>
      <c r="C394" s="11" t="s">
        <v>2357</v>
      </c>
      <c r="D394" s="11" t="s">
        <v>48</v>
      </c>
      <c r="E394" s="11" t="s">
        <v>40</v>
      </c>
      <c r="F394" s="11"/>
      <c r="G394" s="11"/>
      <c r="H394" s="11" t="s">
        <v>41</v>
      </c>
      <c r="I394" s="11" t="s">
        <v>729</v>
      </c>
      <c r="J394" s="11" t="s">
        <v>51</v>
      </c>
      <c r="K394" s="11" t="s">
        <v>135</v>
      </c>
      <c r="L394" s="11" t="s">
        <v>165</v>
      </c>
      <c r="M394" s="11" t="s">
        <v>45</v>
      </c>
      <c r="N394" s="11" t="s">
        <v>39</v>
      </c>
      <c r="O394" s="11" t="s">
        <v>46</v>
      </c>
      <c r="P394" s="22" t="s">
        <v>2358</v>
      </c>
      <c r="Q394" s="11" t="s">
        <v>136</v>
      </c>
      <c r="R394" s="11" t="s">
        <v>47</v>
      </c>
      <c r="S394" s="11">
        <f t="shared" si="6"/>
        <v>0</v>
      </c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</row>
    <row r="395" spans="1:43" x14ac:dyDescent="0.25">
      <c r="A395" s="11" t="s">
        <v>2359</v>
      </c>
      <c r="B395" s="12">
        <v>20</v>
      </c>
      <c r="C395" s="11" t="s">
        <v>2360</v>
      </c>
      <c r="D395" s="11" t="s">
        <v>54</v>
      </c>
      <c r="E395" s="11" t="s">
        <v>55</v>
      </c>
      <c r="F395" s="11"/>
      <c r="G395" s="11"/>
      <c r="H395" s="11" t="s">
        <v>41</v>
      </c>
      <c r="I395" s="11" t="s">
        <v>177</v>
      </c>
      <c r="J395" s="11" t="s">
        <v>43</v>
      </c>
      <c r="K395" s="11" t="s">
        <v>135</v>
      </c>
      <c r="L395" s="11" t="s">
        <v>752</v>
      </c>
      <c r="M395" s="11" t="s">
        <v>45</v>
      </c>
      <c r="N395" s="11" t="s">
        <v>58</v>
      </c>
      <c r="O395" s="11" t="s">
        <v>62</v>
      </c>
      <c r="P395" s="22"/>
      <c r="Q395" s="11" t="s">
        <v>682</v>
      </c>
      <c r="R395" s="11" t="s">
        <v>47</v>
      </c>
      <c r="S395" s="11">
        <f t="shared" si="6"/>
        <v>0</v>
      </c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</row>
    <row r="396" spans="1:43" x14ac:dyDescent="0.25">
      <c r="A396" s="11" t="s">
        <v>2361</v>
      </c>
      <c r="B396" s="12">
        <v>40</v>
      </c>
      <c r="C396" s="11" t="s">
        <v>2362</v>
      </c>
      <c r="D396" s="11" t="s">
        <v>39</v>
      </c>
      <c r="E396" s="11" t="s">
        <v>40</v>
      </c>
      <c r="F396" s="11"/>
      <c r="G396" s="11"/>
      <c r="H396" s="11" t="s">
        <v>41</v>
      </c>
      <c r="I396" s="11" t="s">
        <v>363</v>
      </c>
      <c r="J396" s="11" t="s">
        <v>1227</v>
      </c>
      <c r="K396" s="11"/>
      <c r="L396" s="11" t="s">
        <v>1227</v>
      </c>
      <c r="M396" s="11" t="s">
        <v>45</v>
      </c>
      <c r="N396" s="11" t="s">
        <v>39</v>
      </c>
      <c r="O396" s="11" t="s">
        <v>62</v>
      </c>
      <c r="P396" s="22"/>
      <c r="Q396" s="11"/>
      <c r="R396" s="11" t="s">
        <v>845</v>
      </c>
      <c r="S396" s="11">
        <f t="shared" si="6"/>
        <v>1</v>
      </c>
      <c r="T396" s="11"/>
      <c r="U396" s="11"/>
      <c r="V396" s="11" t="s">
        <v>46</v>
      </c>
      <c r="W396" s="11"/>
      <c r="X396" s="11"/>
      <c r="Y396" s="11"/>
      <c r="Z396" s="11"/>
      <c r="AA396" s="11"/>
      <c r="AB396" s="11"/>
      <c r="AC396" s="11"/>
      <c r="AD396" s="11"/>
      <c r="AE396" s="11"/>
      <c r="AF396" s="11" t="s">
        <v>846</v>
      </c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</row>
    <row r="397" spans="1:43" x14ac:dyDescent="0.25">
      <c r="A397" s="11" t="s">
        <v>2363</v>
      </c>
      <c r="B397" s="12">
        <v>37</v>
      </c>
      <c r="C397" s="11" t="s">
        <v>2364</v>
      </c>
      <c r="D397" s="11" t="s">
        <v>54</v>
      </c>
      <c r="E397" s="11" t="s">
        <v>40</v>
      </c>
      <c r="F397" s="11"/>
      <c r="G397" s="11"/>
      <c r="H397" s="11" t="s">
        <v>41</v>
      </c>
      <c r="I397" s="11" t="s">
        <v>1096</v>
      </c>
      <c r="J397" s="11" t="s">
        <v>403</v>
      </c>
      <c r="K397" s="11"/>
      <c r="L397" s="11" t="s">
        <v>1026</v>
      </c>
      <c r="M397" s="11" t="s">
        <v>45</v>
      </c>
      <c r="N397" s="11" t="s">
        <v>240</v>
      </c>
      <c r="O397" s="11" t="s">
        <v>62</v>
      </c>
      <c r="P397" s="22"/>
      <c r="Q397" s="11" t="s">
        <v>1097</v>
      </c>
      <c r="R397" s="11" t="s">
        <v>47</v>
      </c>
      <c r="S397" s="11">
        <f t="shared" si="6"/>
        <v>0</v>
      </c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</row>
    <row r="398" spans="1:43" x14ac:dyDescent="0.25">
      <c r="A398" s="11" t="s">
        <v>2365</v>
      </c>
      <c r="B398" s="12">
        <v>26</v>
      </c>
      <c r="C398" s="11" t="s">
        <v>2366</v>
      </c>
      <c r="D398" s="11" t="s">
        <v>54</v>
      </c>
      <c r="E398" s="11" t="s">
        <v>40</v>
      </c>
      <c r="F398" s="11"/>
      <c r="G398" s="11"/>
      <c r="H398" s="11" t="s">
        <v>41</v>
      </c>
      <c r="I398" s="11" t="s">
        <v>134</v>
      </c>
      <c r="J398" s="11" t="s">
        <v>51</v>
      </c>
      <c r="K398" s="11" t="s">
        <v>135</v>
      </c>
      <c r="L398" s="11" t="s">
        <v>57</v>
      </c>
      <c r="M398" s="11" t="s">
        <v>45</v>
      </c>
      <c r="N398" s="11" t="s">
        <v>39</v>
      </c>
      <c r="O398" s="11" t="s">
        <v>62</v>
      </c>
      <c r="P398" s="22"/>
      <c r="Q398" s="11" t="s">
        <v>1084</v>
      </c>
      <c r="R398" s="11" t="s">
        <v>47</v>
      </c>
      <c r="S398" s="11">
        <f t="shared" si="6"/>
        <v>0</v>
      </c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</row>
    <row r="399" spans="1:43" x14ac:dyDescent="0.25">
      <c r="A399" s="11" t="s">
        <v>2367</v>
      </c>
      <c r="B399" s="12">
        <v>22</v>
      </c>
      <c r="C399" s="11" t="s">
        <v>2368</v>
      </c>
      <c r="D399" s="11" t="s">
        <v>54</v>
      </c>
      <c r="E399" s="11" t="s">
        <v>40</v>
      </c>
      <c r="F399" s="11"/>
      <c r="G399" s="11"/>
      <c r="H399" s="11" t="s">
        <v>41</v>
      </c>
      <c r="I399" s="11" t="s">
        <v>237</v>
      </c>
      <c r="J399" s="11" t="s">
        <v>51</v>
      </c>
      <c r="K399" s="11" t="s">
        <v>135</v>
      </c>
      <c r="L399" s="11" t="s">
        <v>115</v>
      </c>
      <c r="M399" s="11" t="s">
        <v>45</v>
      </c>
      <c r="N399" s="11" t="s">
        <v>39</v>
      </c>
      <c r="O399" s="11" t="s">
        <v>62</v>
      </c>
      <c r="P399" s="22"/>
      <c r="Q399" s="11"/>
      <c r="R399" s="11" t="s">
        <v>47</v>
      </c>
      <c r="S399" s="11">
        <f t="shared" si="6"/>
        <v>0</v>
      </c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</row>
    <row r="400" spans="1:43" x14ac:dyDescent="0.25">
      <c r="A400" s="11" t="s">
        <v>2369</v>
      </c>
      <c r="B400" s="12">
        <v>1</v>
      </c>
      <c r="C400" s="11" t="s">
        <v>2370</v>
      </c>
      <c r="D400" s="11" t="s">
        <v>54</v>
      </c>
      <c r="E400" s="11" t="s">
        <v>40</v>
      </c>
      <c r="F400" s="11"/>
      <c r="G400" s="11"/>
      <c r="H400" s="11" t="s">
        <v>41</v>
      </c>
      <c r="I400" s="11" t="s">
        <v>286</v>
      </c>
      <c r="J400" s="11" t="s">
        <v>428</v>
      </c>
      <c r="K400" s="11"/>
      <c r="L400" s="11" t="s">
        <v>428</v>
      </c>
      <c r="M400" s="11" t="s">
        <v>45</v>
      </c>
      <c r="N400" s="11" t="s">
        <v>58</v>
      </c>
      <c r="O400" s="11" t="s">
        <v>62</v>
      </c>
      <c r="P400" s="22"/>
      <c r="Q400" s="11"/>
      <c r="R400" s="11" t="s">
        <v>47</v>
      </c>
      <c r="S400" s="11">
        <f t="shared" si="6"/>
        <v>0</v>
      </c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</row>
    <row r="401" spans="1:43" x14ac:dyDescent="0.25">
      <c r="A401" s="11" t="s">
        <v>2371</v>
      </c>
      <c r="B401" s="12">
        <v>36</v>
      </c>
      <c r="C401" s="11" t="s">
        <v>2372</v>
      </c>
      <c r="D401" s="11" t="s">
        <v>54</v>
      </c>
      <c r="E401" s="11" t="s">
        <v>40</v>
      </c>
      <c r="F401" s="11"/>
      <c r="G401" s="11"/>
      <c r="H401" s="11" t="s">
        <v>49</v>
      </c>
      <c r="I401" s="11" t="s">
        <v>71</v>
      </c>
      <c r="J401" s="11" t="s">
        <v>51</v>
      </c>
      <c r="K401" s="11" t="s">
        <v>135</v>
      </c>
      <c r="L401" s="11" t="s">
        <v>64</v>
      </c>
      <c r="M401" s="11" t="s">
        <v>45</v>
      </c>
      <c r="N401" s="11" t="s">
        <v>58</v>
      </c>
      <c r="O401" s="11" t="s">
        <v>46</v>
      </c>
      <c r="P401" s="22" t="s">
        <v>2373</v>
      </c>
      <c r="Q401" s="11" t="s">
        <v>130</v>
      </c>
      <c r="R401" s="11" t="s">
        <v>47</v>
      </c>
      <c r="S401" s="11">
        <f t="shared" si="6"/>
        <v>0</v>
      </c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</row>
    <row r="402" spans="1:43" x14ac:dyDescent="0.25">
      <c r="A402" s="11" t="s">
        <v>2374</v>
      </c>
      <c r="B402" s="12">
        <v>23</v>
      </c>
      <c r="C402" s="11" t="s">
        <v>2375</v>
      </c>
      <c r="D402" s="11" t="s">
        <v>54</v>
      </c>
      <c r="E402" s="11" t="s">
        <v>40</v>
      </c>
      <c r="F402" s="11"/>
      <c r="G402" s="11"/>
      <c r="H402" s="11" t="s">
        <v>41</v>
      </c>
      <c r="I402" s="11" t="s">
        <v>108</v>
      </c>
      <c r="J402" s="11" t="s">
        <v>51</v>
      </c>
      <c r="K402" s="11" t="s">
        <v>135</v>
      </c>
      <c r="L402" s="11" t="s">
        <v>950</v>
      </c>
      <c r="M402" s="11" t="s">
        <v>45</v>
      </c>
      <c r="N402" s="11" t="s">
        <v>39</v>
      </c>
      <c r="O402" s="11" t="s">
        <v>46</v>
      </c>
      <c r="P402" s="22" t="s">
        <v>2376</v>
      </c>
      <c r="Q402" s="11" t="s">
        <v>1507</v>
      </c>
      <c r="R402" s="11" t="s">
        <v>47</v>
      </c>
      <c r="S402" s="11">
        <f t="shared" si="6"/>
        <v>0</v>
      </c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</row>
    <row r="403" spans="1:43" x14ac:dyDescent="0.25">
      <c r="A403" s="11" t="s">
        <v>2377</v>
      </c>
      <c r="B403" s="12">
        <v>29</v>
      </c>
      <c r="C403" s="11" t="s">
        <v>2378</v>
      </c>
      <c r="D403" s="11" t="s">
        <v>54</v>
      </c>
      <c r="E403" s="11" t="s">
        <v>40</v>
      </c>
      <c r="F403" s="11"/>
      <c r="G403" s="11"/>
      <c r="H403" s="11" t="s">
        <v>41</v>
      </c>
      <c r="I403" s="11" t="s">
        <v>1277</v>
      </c>
      <c r="J403" s="11" t="s">
        <v>51</v>
      </c>
      <c r="K403" s="11" t="s">
        <v>135</v>
      </c>
      <c r="L403" s="11" t="s">
        <v>810</v>
      </c>
      <c r="M403" s="11" t="s">
        <v>45</v>
      </c>
      <c r="N403" s="11" t="s">
        <v>84</v>
      </c>
      <c r="O403" s="11" t="s">
        <v>46</v>
      </c>
      <c r="P403" s="22" t="s">
        <v>2379</v>
      </c>
      <c r="Q403" s="11" t="s">
        <v>759</v>
      </c>
      <c r="R403" s="11" t="s">
        <v>845</v>
      </c>
      <c r="S403" s="11">
        <f t="shared" si="6"/>
        <v>1</v>
      </c>
      <c r="T403" s="11"/>
      <c r="U403" s="11" t="s">
        <v>62</v>
      </c>
      <c r="V403" s="11" t="s">
        <v>46</v>
      </c>
      <c r="W403" s="11" t="s">
        <v>62</v>
      </c>
      <c r="X403" s="11" t="s">
        <v>62</v>
      </c>
      <c r="Y403" s="11"/>
      <c r="Z403" s="11"/>
      <c r="AA403" s="11"/>
      <c r="AB403" s="11"/>
      <c r="AC403" s="11"/>
      <c r="AD403" s="11"/>
      <c r="AE403" s="11"/>
      <c r="AF403" s="11" t="s">
        <v>846</v>
      </c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</row>
    <row r="404" spans="1:43" x14ac:dyDescent="0.25">
      <c r="A404" s="11" t="s">
        <v>2380</v>
      </c>
      <c r="B404" s="12">
        <v>21</v>
      </c>
      <c r="C404" s="11" t="s">
        <v>2381</v>
      </c>
      <c r="D404" s="11" t="s">
        <v>48</v>
      </c>
      <c r="E404" s="11" t="s">
        <v>40</v>
      </c>
      <c r="F404" s="12">
        <v>168</v>
      </c>
      <c r="G404" s="12">
        <v>70</v>
      </c>
      <c r="H404" s="11" t="s">
        <v>41</v>
      </c>
      <c r="I404" s="11" t="s">
        <v>79</v>
      </c>
      <c r="J404" s="11" t="s">
        <v>60</v>
      </c>
      <c r="K404" s="11" t="s">
        <v>135</v>
      </c>
      <c r="L404" s="11" t="s">
        <v>195</v>
      </c>
      <c r="M404" s="11" t="s">
        <v>45</v>
      </c>
      <c r="N404" s="11" t="s">
        <v>527</v>
      </c>
      <c r="O404" s="11" t="s">
        <v>62</v>
      </c>
      <c r="P404" s="22"/>
      <c r="Q404" s="11"/>
      <c r="R404" s="11" t="s">
        <v>47</v>
      </c>
      <c r="S404" s="11">
        <f t="shared" si="6"/>
        <v>0</v>
      </c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</row>
    <row r="405" spans="1:43" x14ac:dyDescent="0.25">
      <c r="A405" s="11" t="s">
        <v>2382</v>
      </c>
      <c r="B405" s="12">
        <v>29</v>
      </c>
      <c r="C405" s="11" t="s">
        <v>2383</v>
      </c>
      <c r="D405" s="11" t="s">
        <v>54</v>
      </c>
      <c r="E405" s="11" t="s">
        <v>40</v>
      </c>
      <c r="F405" s="11"/>
      <c r="G405" s="11"/>
      <c r="H405" s="11" t="s">
        <v>199</v>
      </c>
      <c r="I405" s="11" t="s">
        <v>1210</v>
      </c>
      <c r="J405" s="11" t="s">
        <v>51</v>
      </c>
      <c r="K405" s="11" t="s">
        <v>135</v>
      </c>
      <c r="L405" s="11" t="s">
        <v>52</v>
      </c>
      <c r="M405" s="11" t="s">
        <v>45</v>
      </c>
      <c r="N405" s="11" t="s">
        <v>58</v>
      </c>
      <c r="O405" s="11" t="s">
        <v>62</v>
      </c>
      <c r="P405" s="22"/>
      <c r="Q405" s="11" t="s">
        <v>2384</v>
      </c>
      <c r="R405" s="11" t="s">
        <v>845</v>
      </c>
      <c r="S405" s="11">
        <f t="shared" si="6"/>
        <v>1</v>
      </c>
      <c r="T405" s="11"/>
      <c r="U405" s="11"/>
      <c r="V405" s="11" t="s">
        <v>46</v>
      </c>
      <c r="W405" s="11"/>
      <c r="X405" s="11"/>
      <c r="Y405" s="11"/>
      <c r="Z405" s="11"/>
      <c r="AA405" s="11"/>
      <c r="AB405" s="11"/>
      <c r="AC405" s="11"/>
      <c r="AD405" s="11"/>
      <c r="AE405" s="11"/>
      <c r="AF405" s="11" t="s">
        <v>846</v>
      </c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</row>
    <row r="406" spans="1:43" x14ac:dyDescent="0.25">
      <c r="A406" s="11" t="s">
        <v>2385</v>
      </c>
      <c r="B406" s="12">
        <v>34</v>
      </c>
      <c r="C406" s="11" t="s">
        <v>2386</v>
      </c>
      <c r="D406" s="11" t="s">
        <v>48</v>
      </c>
      <c r="E406" s="11" t="s">
        <v>40</v>
      </c>
      <c r="F406" s="11"/>
      <c r="G406" s="11"/>
      <c r="H406" s="11" t="s">
        <v>41</v>
      </c>
      <c r="I406" s="11" t="s">
        <v>1150</v>
      </c>
      <c r="J406" s="11" t="s">
        <v>121</v>
      </c>
      <c r="K406" s="11" t="s">
        <v>135</v>
      </c>
      <c r="L406" s="11" t="s">
        <v>1157</v>
      </c>
      <c r="M406" s="11" t="s">
        <v>45</v>
      </c>
      <c r="N406" s="11" t="s">
        <v>84</v>
      </c>
      <c r="O406" s="11" t="s">
        <v>46</v>
      </c>
      <c r="P406" s="22" t="s">
        <v>2387</v>
      </c>
      <c r="Q406" s="11" t="s">
        <v>1158</v>
      </c>
      <c r="R406" s="11" t="s">
        <v>845</v>
      </c>
      <c r="S406" s="11">
        <f t="shared" si="6"/>
        <v>1</v>
      </c>
      <c r="T406" s="11"/>
      <c r="U406" s="11" t="s">
        <v>62</v>
      </c>
      <c r="V406" s="11" t="s">
        <v>46</v>
      </c>
      <c r="W406" s="11" t="s">
        <v>62</v>
      </c>
      <c r="X406" s="11" t="s">
        <v>62</v>
      </c>
      <c r="Y406" s="11"/>
      <c r="Z406" s="11"/>
      <c r="AA406" s="11"/>
      <c r="AB406" s="11"/>
      <c r="AC406" s="11"/>
      <c r="AD406" s="11"/>
      <c r="AE406" s="11"/>
      <c r="AF406" s="11" t="s">
        <v>846</v>
      </c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</row>
    <row r="407" spans="1:43" x14ac:dyDescent="0.25">
      <c r="A407" s="11" t="s">
        <v>2388</v>
      </c>
      <c r="B407" s="12">
        <v>23</v>
      </c>
      <c r="C407" s="11" t="s">
        <v>2389</v>
      </c>
      <c r="D407" s="11" t="s">
        <v>54</v>
      </c>
      <c r="E407" s="11" t="s">
        <v>40</v>
      </c>
      <c r="F407" s="11"/>
      <c r="G407" s="11"/>
      <c r="H407" s="11" t="s">
        <v>41</v>
      </c>
      <c r="I407" s="11" t="s">
        <v>56</v>
      </c>
      <c r="J407" s="11" t="s">
        <v>51</v>
      </c>
      <c r="K407" s="11" t="s">
        <v>135</v>
      </c>
      <c r="L407" s="11" t="s">
        <v>350</v>
      </c>
      <c r="M407" s="11" t="s">
        <v>45</v>
      </c>
      <c r="N407" s="11" t="s">
        <v>39</v>
      </c>
      <c r="O407" s="11" t="s">
        <v>62</v>
      </c>
      <c r="P407" s="22"/>
      <c r="Q407" s="11"/>
      <c r="R407" s="11" t="s">
        <v>47</v>
      </c>
      <c r="S407" s="11">
        <f t="shared" si="6"/>
        <v>0</v>
      </c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</row>
    <row r="408" spans="1:43" x14ac:dyDescent="0.25">
      <c r="A408" s="11" t="s">
        <v>2390</v>
      </c>
      <c r="B408" s="12">
        <v>25</v>
      </c>
      <c r="C408" s="11" t="s">
        <v>2391</v>
      </c>
      <c r="D408" s="11" t="s">
        <v>39</v>
      </c>
      <c r="E408" s="11" t="s">
        <v>40</v>
      </c>
      <c r="F408" s="11"/>
      <c r="G408" s="11"/>
      <c r="H408" s="11" t="s">
        <v>41</v>
      </c>
      <c r="I408" s="11" t="s">
        <v>441</v>
      </c>
      <c r="J408" s="11" t="s">
        <v>51</v>
      </c>
      <c r="K408" s="11" t="s">
        <v>135</v>
      </c>
      <c r="L408" s="11" t="s">
        <v>503</v>
      </c>
      <c r="M408" s="11" t="s">
        <v>45</v>
      </c>
      <c r="N408" s="11" t="s">
        <v>58</v>
      </c>
      <c r="O408" s="11" t="s">
        <v>46</v>
      </c>
      <c r="P408" s="22" t="s">
        <v>1460</v>
      </c>
      <c r="Q408" s="11"/>
      <c r="R408" s="11" t="s">
        <v>47</v>
      </c>
      <c r="S408" s="11">
        <f t="shared" si="6"/>
        <v>0</v>
      </c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</row>
    <row r="409" spans="1:43" x14ac:dyDescent="0.25">
      <c r="A409" s="11" t="s">
        <v>2392</v>
      </c>
      <c r="B409" s="12">
        <v>1</v>
      </c>
      <c r="C409" s="11" t="s">
        <v>2393</v>
      </c>
      <c r="D409" s="11" t="s">
        <v>54</v>
      </c>
      <c r="E409" s="11" t="s">
        <v>40</v>
      </c>
      <c r="F409" s="11"/>
      <c r="G409" s="11"/>
      <c r="H409" s="11" t="s">
        <v>41</v>
      </c>
      <c r="I409" s="11" t="s">
        <v>177</v>
      </c>
      <c r="J409" s="11" t="s">
        <v>51</v>
      </c>
      <c r="K409" s="11" t="s">
        <v>135</v>
      </c>
      <c r="L409" s="11" t="s">
        <v>64</v>
      </c>
      <c r="M409" s="11" t="s">
        <v>45</v>
      </c>
      <c r="N409" s="11" t="s">
        <v>39</v>
      </c>
      <c r="O409" s="11" t="s">
        <v>62</v>
      </c>
      <c r="P409" s="22"/>
      <c r="Q409" s="11"/>
      <c r="R409" s="11" t="s">
        <v>47</v>
      </c>
      <c r="S409" s="11">
        <f t="shared" si="6"/>
        <v>0</v>
      </c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</row>
    <row r="410" spans="1:43" x14ac:dyDescent="0.25">
      <c r="A410" s="11" t="s">
        <v>2394</v>
      </c>
      <c r="B410" s="12">
        <v>27</v>
      </c>
      <c r="C410" s="11" t="s">
        <v>2395</v>
      </c>
      <c r="D410" s="11" t="s">
        <v>39</v>
      </c>
      <c r="E410" s="11" t="s">
        <v>40</v>
      </c>
      <c r="F410" s="11"/>
      <c r="G410" s="11"/>
      <c r="H410" s="11" t="s">
        <v>41</v>
      </c>
      <c r="I410" s="11" t="s">
        <v>56</v>
      </c>
      <c r="J410" s="11" t="s">
        <v>114</v>
      </c>
      <c r="K410" s="11" t="s">
        <v>135</v>
      </c>
      <c r="L410" s="11" t="s">
        <v>960</v>
      </c>
      <c r="M410" s="11" t="s">
        <v>45</v>
      </c>
      <c r="N410" s="11" t="s">
        <v>84</v>
      </c>
      <c r="O410" s="11" t="s">
        <v>46</v>
      </c>
      <c r="P410" s="22" t="s">
        <v>2042</v>
      </c>
      <c r="Q410" s="11" t="s">
        <v>1465</v>
      </c>
      <c r="R410" s="11" t="s">
        <v>47</v>
      </c>
      <c r="S410" s="11">
        <f t="shared" si="6"/>
        <v>0</v>
      </c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</row>
    <row r="411" spans="1:43" x14ac:dyDescent="0.25">
      <c r="A411" s="11" t="s">
        <v>2396</v>
      </c>
      <c r="B411" s="12">
        <v>57</v>
      </c>
      <c r="C411" s="11" t="s">
        <v>2397</v>
      </c>
      <c r="D411" s="11" t="s">
        <v>92</v>
      </c>
      <c r="E411" s="11" t="s">
        <v>40</v>
      </c>
      <c r="F411" s="11"/>
      <c r="G411" s="11"/>
      <c r="H411" s="11" t="s">
        <v>49</v>
      </c>
      <c r="I411" s="11" t="s">
        <v>108</v>
      </c>
      <c r="J411" s="11" t="s">
        <v>118</v>
      </c>
      <c r="K411" s="11"/>
      <c r="L411" s="11" t="s">
        <v>312</v>
      </c>
      <c r="M411" s="11" t="s">
        <v>45</v>
      </c>
      <c r="N411" s="11" t="s">
        <v>58</v>
      </c>
      <c r="O411" s="11" t="s">
        <v>46</v>
      </c>
      <c r="P411" s="22" t="s">
        <v>1528</v>
      </c>
      <c r="Q411" s="11"/>
      <c r="R411" s="11" t="s">
        <v>47</v>
      </c>
      <c r="S411" s="11">
        <f t="shared" si="6"/>
        <v>0</v>
      </c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</row>
    <row r="412" spans="1:43" x14ac:dyDescent="0.25">
      <c r="A412" s="11" t="s">
        <v>2398</v>
      </c>
      <c r="B412" s="12">
        <v>28</v>
      </c>
      <c r="C412" s="11" t="s">
        <v>2399</v>
      </c>
      <c r="D412" s="11" t="s">
        <v>54</v>
      </c>
      <c r="E412" s="11" t="s">
        <v>40</v>
      </c>
      <c r="F412" s="11"/>
      <c r="G412" s="11"/>
      <c r="H412" s="11" t="s">
        <v>41</v>
      </c>
      <c r="I412" s="11" t="s">
        <v>363</v>
      </c>
      <c r="J412" s="11" t="s">
        <v>51</v>
      </c>
      <c r="K412" s="11" t="s">
        <v>135</v>
      </c>
      <c r="L412" s="11" t="s">
        <v>1230</v>
      </c>
      <c r="M412" s="11" t="s">
        <v>45</v>
      </c>
      <c r="N412" s="11" t="s">
        <v>39</v>
      </c>
      <c r="O412" s="11" t="s">
        <v>46</v>
      </c>
      <c r="P412" s="22" t="s">
        <v>1665</v>
      </c>
      <c r="Q412" s="11" t="s">
        <v>1158</v>
      </c>
      <c r="R412" s="11" t="s">
        <v>845</v>
      </c>
      <c r="S412" s="11">
        <f t="shared" si="6"/>
        <v>1</v>
      </c>
      <c r="T412" s="11"/>
      <c r="U412" s="11" t="s">
        <v>62</v>
      </c>
      <c r="V412" s="11" t="s">
        <v>46</v>
      </c>
      <c r="W412" s="11" t="s">
        <v>62</v>
      </c>
      <c r="X412" s="11" t="s">
        <v>62</v>
      </c>
      <c r="Y412" s="11"/>
      <c r="Z412" s="11"/>
      <c r="AA412" s="11"/>
      <c r="AB412" s="11"/>
      <c r="AC412" s="11"/>
      <c r="AD412" s="11"/>
      <c r="AE412" s="11"/>
      <c r="AF412" s="11" t="s">
        <v>846</v>
      </c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</row>
    <row r="413" spans="1:43" x14ac:dyDescent="0.25">
      <c r="A413" s="11" t="s">
        <v>2400</v>
      </c>
      <c r="B413" s="12">
        <v>19</v>
      </c>
      <c r="C413" s="11" t="s">
        <v>2401</v>
      </c>
      <c r="D413" s="11" t="s">
        <v>54</v>
      </c>
      <c r="E413" s="11" t="s">
        <v>40</v>
      </c>
      <c r="F413" s="11"/>
      <c r="G413" s="11"/>
      <c r="H413" s="11" t="s">
        <v>41</v>
      </c>
      <c r="I413" s="11" t="s">
        <v>79</v>
      </c>
      <c r="J413" s="11" t="s">
        <v>51</v>
      </c>
      <c r="K413" s="11" t="s">
        <v>135</v>
      </c>
      <c r="L413" s="11" t="s">
        <v>274</v>
      </c>
      <c r="M413" s="11" t="s">
        <v>45</v>
      </c>
      <c r="N413" s="11" t="s">
        <v>58</v>
      </c>
      <c r="O413" s="11" t="s">
        <v>62</v>
      </c>
      <c r="P413" s="22"/>
      <c r="Q413" s="11" t="s">
        <v>65</v>
      </c>
      <c r="R413" s="11" t="s">
        <v>47</v>
      </c>
      <c r="S413" s="11">
        <f t="shared" si="6"/>
        <v>0</v>
      </c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</row>
    <row r="414" spans="1:43" x14ac:dyDescent="0.25">
      <c r="A414" s="11" t="s">
        <v>2402</v>
      </c>
      <c r="B414" s="12">
        <v>42</v>
      </c>
      <c r="C414" s="11" t="s">
        <v>2403</v>
      </c>
      <c r="D414" s="11" t="s">
        <v>39</v>
      </c>
      <c r="E414" s="11" t="s">
        <v>40</v>
      </c>
      <c r="F414" s="11"/>
      <c r="G414" s="11"/>
      <c r="H414" s="11" t="s">
        <v>41</v>
      </c>
      <c r="I414" s="11" t="s">
        <v>342</v>
      </c>
      <c r="J414" s="11" t="s">
        <v>51</v>
      </c>
      <c r="K414" s="11" t="s">
        <v>135</v>
      </c>
      <c r="L414" s="11" t="s">
        <v>135</v>
      </c>
      <c r="M414" s="11" t="s">
        <v>45</v>
      </c>
      <c r="N414" s="11" t="s">
        <v>84</v>
      </c>
      <c r="O414" s="11" t="s">
        <v>46</v>
      </c>
      <c r="P414" s="22" t="s">
        <v>2404</v>
      </c>
      <c r="Q414" s="11"/>
      <c r="R414" s="11" t="s">
        <v>47</v>
      </c>
      <c r="S414" s="11">
        <f t="shared" si="6"/>
        <v>0</v>
      </c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</row>
    <row r="415" spans="1:43" x14ac:dyDescent="0.25">
      <c r="A415" s="11" t="s">
        <v>2405</v>
      </c>
      <c r="B415" s="12">
        <v>22</v>
      </c>
      <c r="C415" s="11" t="s">
        <v>2406</v>
      </c>
      <c r="D415" s="11" t="s">
        <v>39</v>
      </c>
      <c r="E415" s="11" t="s">
        <v>40</v>
      </c>
      <c r="F415" s="11"/>
      <c r="G415" s="11"/>
      <c r="H415" s="11" t="s">
        <v>41</v>
      </c>
      <c r="I415" s="11" t="s">
        <v>103</v>
      </c>
      <c r="J415" s="11" t="s">
        <v>43</v>
      </c>
      <c r="K415" s="11" t="s">
        <v>135</v>
      </c>
      <c r="L415" s="11" t="s">
        <v>104</v>
      </c>
      <c r="M415" s="11" t="s">
        <v>45</v>
      </c>
      <c r="N415" s="11" t="s">
        <v>58</v>
      </c>
      <c r="O415" s="11" t="s">
        <v>62</v>
      </c>
      <c r="P415" s="22"/>
      <c r="Q415" s="11" t="s">
        <v>73</v>
      </c>
      <c r="R415" s="11" t="s">
        <v>47</v>
      </c>
      <c r="S415" s="11">
        <f t="shared" si="6"/>
        <v>0</v>
      </c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</row>
    <row r="416" spans="1:43" x14ac:dyDescent="0.25">
      <c r="A416" s="11" t="s">
        <v>2407</v>
      </c>
      <c r="B416" s="12">
        <v>30</v>
      </c>
      <c r="C416" s="11" t="s">
        <v>2408</v>
      </c>
      <c r="D416" s="11" t="s">
        <v>54</v>
      </c>
      <c r="E416" s="11" t="s">
        <v>40</v>
      </c>
      <c r="F416" s="11"/>
      <c r="G416" s="11"/>
      <c r="H416" s="11" t="s">
        <v>199</v>
      </c>
      <c r="I416" s="11" t="s">
        <v>126</v>
      </c>
      <c r="J416" s="11" t="s">
        <v>114</v>
      </c>
      <c r="K416" s="11" t="s">
        <v>135</v>
      </c>
      <c r="L416" s="11" t="s">
        <v>168</v>
      </c>
      <c r="M416" s="11" t="s">
        <v>45</v>
      </c>
      <c r="N416" s="11" t="s">
        <v>39</v>
      </c>
      <c r="O416" s="11" t="s">
        <v>46</v>
      </c>
      <c r="P416" s="22" t="s">
        <v>1702</v>
      </c>
      <c r="Q416" s="11"/>
      <c r="R416" s="11" t="s">
        <v>47</v>
      </c>
      <c r="S416" s="11">
        <f t="shared" si="6"/>
        <v>0</v>
      </c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</row>
    <row r="417" spans="1:43" x14ac:dyDescent="0.25">
      <c r="A417" s="11" t="s">
        <v>2409</v>
      </c>
      <c r="B417" s="12">
        <v>27</v>
      </c>
      <c r="C417" s="11" t="s">
        <v>2410</v>
      </c>
      <c r="D417" s="11" t="s">
        <v>54</v>
      </c>
      <c r="E417" s="11" t="s">
        <v>40</v>
      </c>
      <c r="F417" s="11"/>
      <c r="G417" s="11"/>
      <c r="H417" s="11" t="s">
        <v>41</v>
      </c>
      <c r="I417" s="11" t="s">
        <v>842</v>
      </c>
      <c r="J417" s="11" t="s">
        <v>43</v>
      </c>
      <c r="K417" s="11" t="s">
        <v>135</v>
      </c>
      <c r="L417" s="11" t="s">
        <v>87</v>
      </c>
      <c r="M417" s="11" t="s">
        <v>45</v>
      </c>
      <c r="N417" s="11" t="s">
        <v>58</v>
      </c>
      <c r="O417" s="11" t="s">
        <v>62</v>
      </c>
      <c r="P417" s="22"/>
      <c r="Q417" s="11" t="s">
        <v>107</v>
      </c>
      <c r="R417" s="11" t="s">
        <v>47</v>
      </c>
      <c r="S417" s="11">
        <f t="shared" si="6"/>
        <v>0</v>
      </c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</row>
    <row r="418" spans="1:43" x14ac:dyDescent="0.25">
      <c r="A418" s="11" t="s">
        <v>2411</v>
      </c>
      <c r="B418" s="12">
        <v>31</v>
      </c>
      <c r="C418" s="11" t="s">
        <v>2412</v>
      </c>
      <c r="D418" s="11" t="s">
        <v>48</v>
      </c>
      <c r="E418" s="11" t="s">
        <v>40</v>
      </c>
      <c r="F418" s="11"/>
      <c r="G418" s="11"/>
      <c r="H418" s="11" t="s">
        <v>41</v>
      </c>
      <c r="I418" s="11" t="s">
        <v>134</v>
      </c>
      <c r="J418" s="11" t="s">
        <v>43</v>
      </c>
      <c r="K418" s="11" t="s">
        <v>135</v>
      </c>
      <c r="L418" s="11" t="s">
        <v>225</v>
      </c>
      <c r="M418" s="11" t="s">
        <v>45</v>
      </c>
      <c r="N418" s="11" t="s">
        <v>58</v>
      </c>
      <c r="O418" s="11" t="s">
        <v>62</v>
      </c>
      <c r="P418" s="22"/>
      <c r="Q418" s="11"/>
      <c r="R418" s="11" t="s">
        <v>47</v>
      </c>
      <c r="S418" s="11">
        <f t="shared" si="6"/>
        <v>0</v>
      </c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</row>
    <row r="419" spans="1:43" x14ac:dyDescent="0.25">
      <c r="A419" s="11" t="s">
        <v>2413</v>
      </c>
      <c r="B419" s="12">
        <v>33</v>
      </c>
      <c r="C419" s="11" t="s">
        <v>2414</v>
      </c>
      <c r="D419" s="11" t="s">
        <v>39</v>
      </c>
      <c r="E419" s="11" t="s">
        <v>40</v>
      </c>
      <c r="F419" s="11"/>
      <c r="G419" s="11"/>
      <c r="H419" s="11" t="s">
        <v>41</v>
      </c>
      <c r="I419" s="11" t="s">
        <v>134</v>
      </c>
      <c r="J419" s="11" t="s">
        <v>43</v>
      </c>
      <c r="K419" s="11" t="s">
        <v>135</v>
      </c>
      <c r="L419" s="11" t="s">
        <v>164</v>
      </c>
      <c r="M419" s="11" t="s">
        <v>45</v>
      </c>
      <c r="N419" s="11" t="s">
        <v>39</v>
      </c>
      <c r="O419" s="11" t="s">
        <v>46</v>
      </c>
      <c r="P419" s="22" t="s">
        <v>1900</v>
      </c>
      <c r="Q419" s="11" t="s">
        <v>1507</v>
      </c>
      <c r="R419" s="11" t="s">
        <v>47</v>
      </c>
      <c r="S419" s="11">
        <f t="shared" si="6"/>
        <v>0</v>
      </c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</row>
    <row r="420" spans="1:43" x14ac:dyDescent="0.25">
      <c r="A420" s="11" t="s">
        <v>2415</v>
      </c>
      <c r="B420" s="12">
        <v>25</v>
      </c>
      <c r="C420" s="11" t="s">
        <v>2416</v>
      </c>
      <c r="D420" s="11" t="s">
        <v>54</v>
      </c>
      <c r="E420" s="11" t="s">
        <v>40</v>
      </c>
      <c r="F420" s="11"/>
      <c r="G420" s="11"/>
      <c r="H420" s="11" t="s">
        <v>41</v>
      </c>
      <c r="I420" s="11" t="s">
        <v>250</v>
      </c>
      <c r="J420" s="11" t="s">
        <v>51</v>
      </c>
      <c r="K420" s="11" t="s">
        <v>135</v>
      </c>
      <c r="L420" s="11" t="s">
        <v>64</v>
      </c>
      <c r="M420" s="11" t="s">
        <v>45</v>
      </c>
      <c r="N420" s="11" t="s">
        <v>39</v>
      </c>
      <c r="O420" s="11" t="s">
        <v>46</v>
      </c>
      <c r="P420" s="22" t="s">
        <v>2417</v>
      </c>
      <c r="Q420" s="11" t="s">
        <v>112</v>
      </c>
      <c r="R420" s="11" t="s">
        <v>47</v>
      </c>
      <c r="S420" s="11">
        <f t="shared" si="6"/>
        <v>0</v>
      </c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</row>
    <row r="421" spans="1:43" x14ac:dyDescent="0.25">
      <c r="A421" s="11" t="s">
        <v>2418</v>
      </c>
      <c r="B421" s="12">
        <v>53</v>
      </c>
      <c r="C421" s="11" t="s">
        <v>2419</v>
      </c>
      <c r="D421" s="11" t="s">
        <v>39</v>
      </c>
      <c r="E421" s="11" t="s">
        <v>55</v>
      </c>
      <c r="F421" s="11"/>
      <c r="G421" s="12">
        <v>76</v>
      </c>
      <c r="H421" s="11" t="s">
        <v>49</v>
      </c>
      <c r="I421" s="11" t="s">
        <v>1308</v>
      </c>
      <c r="J421" s="11" t="s">
        <v>51</v>
      </c>
      <c r="K421" s="11" t="s">
        <v>135</v>
      </c>
      <c r="L421" s="11" t="s">
        <v>1230</v>
      </c>
      <c r="M421" s="11" t="s">
        <v>45</v>
      </c>
      <c r="N421" s="11" t="s">
        <v>58</v>
      </c>
      <c r="O421" s="11" t="s">
        <v>62</v>
      </c>
      <c r="P421" s="22"/>
      <c r="Q421" s="11" t="s">
        <v>1309</v>
      </c>
      <c r="R421" s="11" t="s">
        <v>845</v>
      </c>
      <c r="S421" s="11">
        <f t="shared" si="6"/>
        <v>1</v>
      </c>
      <c r="T421" s="11"/>
      <c r="U421" s="11" t="s">
        <v>62</v>
      </c>
      <c r="V421" s="11" t="s">
        <v>46</v>
      </c>
      <c r="W421" s="11" t="s">
        <v>62</v>
      </c>
      <c r="X421" s="11" t="s">
        <v>62</v>
      </c>
      <c r="Y421" s="11"/>
      <c r="Z421" s="11"/>
      <c r="AA421" s="11"/>
      <c r="AB421" s="11"/>
      <c r="AC421" s="11"/>
      <c r="AD421" s="11"/>
      <c r="AE421" s="11"/>
      <c r="AF421" s="11" t="s">
        <v>846</v>
      </c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</row>
    <row r="422" spans="1:43" x14ac:dyDescent="0.25">
      <c r="A422" s="11" t="s">
        <v>2420</v>
      </c>
      <c r="B422" s="12">
        <v>26</v>
      </c>
      <c r="C422" s="11" t="s">
        <v>2421</v>
      </c>
      <c r="D422" s="11" t="s">
        <v>39</v>
      </c>
      <c r="E422" s="11" t="s">
        <v>40</v>
      </c>
      <c r="F422" s="11"/>
      <c r="G422" s="11"/>
      <c r="H422" s="11" t="s">
        <v>41</v>
      </c>
      <c r="I422" s="11" t="s">
        <v>907</v>
      </c>
      <c r="J422" s="11" t="s">
        <v>51</v>
      </c>
      <c r="K422" s="11" t="s">
        <v>135</v>
      </c>
      <c r="L422" s="11" t="s">
        <v>64</v>
      </c>
      <c r="M422" s="11" t="s">
        <v>45</v>
      </c>
      <c r="N422" s="11" t="s">
        <v>39</v>
      </c>
      <c r="O422" s="11" t="s">
        <v>62</v>
      </c>
      <c r="P422" s="22"/>
      <c r="Q422" s="11" t="s">
        <v>112</v>
      </c>
      <c r="R422" s="11" t="s">
        <v>47</v>
      </c>
      <c r="S422" s="11">
        <f t="shared" si="6"/>
        <v>0</v>
      </c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</row>
    <row r="423" spans="1:43" x14ac:dyDescent="0.25">
      <c r="A423" s="11" t="s">
        <v>2422</v>
      </c>
      <c r="B423" s="12">
        <v>41</v>
      </c>
      <c r="C423" s="11" t="s">
        <v>2423</v>
      </c>
      <c r="D423" s="11" t="s">
        <v>54</v>
      </c>
      <c r="E423" s="11" t="s">
        <v>55</v>
      </c>
      <c r="F423" s="11"/>
      <c r="G423" s="12">
        <v>63</v>
      </c>
      <c r="H423" s="11" t="s">
        <v>49</v>
      </c>
      <c r="I423" s="11" t="s">
        <v>1367</v>
      </c>
      <c r="J423" s="11" t="s">
        <v>51</v>
      </c>
      <c r="K423" s="11" t="s">
        <v>135</v>
      </c>
      <c r="L423" s="11" t="s">
        <v>135</v>
      </c>
      <c r="M423" s="11" t="s">
        <v>45</v>
      </c>
      <c r="N423" s="11" t="s">
        <v>124</v>
      </c>
      <c r="O423" s="11" t="s">
        <v>46</v>
      </c>
      <c r="P423" s="22" t="s">
        <v>2424</v>
      </c>
      <c r="Q423" s="11" t="s">
        <v>1368</v>
      </c>
      <c r="R423" s="11" t="s">
        <v>845</v>
      </c>
      <c r="S423" s="11">
        <f t="shared" si="6"/>
        <v>1</v>
      </c>
      <c r="T423" s="11"/>
      <c r="U423" s="11" t="s">
        <v>62</v>
      </c>
      <c r="V423" s="11" t="s">
        <v>46</v>
      </c>
      <c r="W423" s="11" t="s">
        <v>62</v>
      </c>
      <c r="X423" s="11" t="s">
        <v>62</v>
      </c>
      <c r="Y423" s="11"/>
      <c r="Z423" s="11" t="s">
        <v>62</v>
      </c>
      <c r="AA423" s="11" t="s">
        <v>62</v>
      </c>
      <c r="AB423" s="11" t="s">
        <v>62</v>
      </c>
      <c r="AC423" s="11" t="s">
        <v>62</v>
      </c>
      <c r="AD423" s="11" t="s">
        <v>62</v>
      </c>
      <c r="AE423" s="11"/>
      <c r="AF423" s="11" t="s">
        <v>846</v>
      </c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</row>
    <row r="424" spans="1:43" x14ac:dyDescent="0.25">
      <c r="A424" s="11" t="s">
        <v>2425</v>
      </c>
      <c r="B424" s="12">
        <v>26</v>
      </c>
      <c r="C424" s="11" t="s">
        <v>2426</v>
      </c>
      <c r="D424" s="11" t="s">
        <v>48</v>
      </c>
      <c r="E424" s="11" t="s">
        <v>40</v>
      </c>
      <c r="F424" s="11"/>
      <c r="G424" s="11"/>
      <c r="H424" s="11" t="s">
        <v>41</v>
      </c>
      <c r="I424" s="11" t="s">
        <v>79</v>
      </c>
      <c r="J424" s="11" t="s">
        <v>43</v>
      </c>
      <c r="K424" s="11" t="s">
        <v>135</v>
      </c>
      <c r="L424" s="11" t="s">
        <v>271</v>
      </c>
      <c r="M424" s="11" t="s">
        <v>45</v>
      </c>
      <c r="N424" s="11" t="s">
        <v>58</v>
      </c>
      <c r="O424" s="11" t="s">
        <v>62</v>
      </c>
      <c r="P424" s="22"/>
      <c r="Q424" s="11" t="s">
        <v>1507</v>
      </c>
      <c r="R424" s="11" t="s">
        <v>47</v>
      </c>
      <c r="S424" s="11">
        <f t="shared" si="6"/>
        <v>0</v>
      </c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</row>
    <row r="425" spans="1:43" x14ac:dyDescent="0.25">
      <c r="A425" s="11" t="s">
        <v>2427</v>
      </c>
      <c r="B425" s="12">
        <v>29</v>
      </c>
      <c r="C425" s="11" t="s">
        <v>2428</v>
      </c>
      <c r="D425" s="11" t="s">
        <v>54</v>
      </c>
      <c r="E425" s="11" t="s">
        <v>40</v>
      </c>
      <c r="F425" s="11"/>
      <c r="G425" s="11"/>
      <c r="H425" s="11" t="s">
        <v>41</v>
      </c>
      <c r="I425" s="11" t="s">
        <v>323</v>
      </c>
      <c r="J425" s="11" t="s">
        <v>43</v>
      </c>
      <c r="K425" s="11" t="s">
        <v>135</v>
      </c>
      <c r="L425" s="11" t="s">
        <v>90</v>
      </c>
      <c r="M425" s="11" t="s">
        <v>45</v>
      </c>
      <c r="N425" s="11" t="s">
        <v>39</v>
      </c>
      <c r="O425" s="11" t="s">
        <v>62</v>
      </c>
      <c r="P425" s="22"/>
      <c r="Q425" s="11" t="s">
        <v>1477</v>
      </c>
      <c r="R425" s="11" t="s">
        <v>47</v>
      </c>
      <c r="S425" s="11">
        <f t="shared" si="6"/>
        <v>0</v>
      </c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</row>
    <row r="426" spans="1:43" x14ac:dyDescent="0.25">
      <c r="A426" s="11" t="s">
        <v>2429</v>
      </c>
      <c r="B426" s="12">
        <v>23</v>
      </c>
      <c r="C426" s="11" t="s">
        <v>2430</v>
      </c>
      <c r="D426" s="11" t="s">
        <v>54</v>
      </c>
      <c r="E426" s="11" t="s">
        <v>40</v>
      </c>
      <c r="F426" s="11"/>
      <c r="G426" s="11"/>
      <c r="H426" s="11" t="s">
        <v>41</v>
      </c>
      <c r="I426" s="11" t="s">
        <v>101</v>
      </c>
      <c r="J426" s="11" t="s">
        <v>51</v>
      </c>
      <c r="K426" s="11" t="s">
        <v>135</v>
      </c>
      <c r="L426" s="11" t="s">
        <v>1091</v>
      </c>
      <c r="M426" s="11" t="s">
        <v>45</v>
      </c>
      <c r="N426" s="11" t="s">
        <v>240</v>
      </c>
      <c r="O426" s="11" t="s">
        <v>46</v>
      </c>
      <c r="P426" s="22" t="s">
        <v>2431</v>
      </c>
      <c r="Q426" s="11" t="s">
        <v>1507</v>
      </c>
      <c r="R426" s="11" t="s">
        <v>47</v>
      </c>
      <c r="S426" s="11">
        <f t="shared" si="6"/>
        <v>0</v>
      </c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</row>
    <row r="427" spans="1:43" x14ac:dyDescent="0.25">
      <c r="A427" s="11" t="s">
        <v>2432</v>
      </c>
      <c r="B427" s="12">
        <v>34</v>
      </c>
      <c r="C427" s="11" t="s">
        <v>2433</v>
      </c>
      <c r="D427" s="11" t="s">
        <v>54</v>
      </c>
      <c r="E427" s="11" t="s">
        <v>40</v>
      </c>
      <c r="F427" s="11"/>
      <c r="G427" s="11"/>
      <c r="H427" s="11" t="s">
        <v>41</v>
      </c>
      <c r="I427" s="11" t="s">
        <v>134</v>
      </c>
      <c r="J427" s="11" t="s">
        <v>51</v>
      </c>
      <c r="K427" s="11" t="s">
        <v>135</v>
      </c>
      <c r="L427" s="11" t="s">
        <v>622</v>
      </c>
      <c r="M427" s="11" t="s">
        <v>45</v>
      </c>
      <c r="N427" s="11" t="s">
        <v>58</v>
      </c>
      <c r="O427" s="11" t="s">
        <v>62</v>
      </c>
      <c r="P427" s="22"/>
      <c r="Q427" s="11"/>
      <c r="R427" s="11" t="s">
        <v>47</v>
      </c>
      <c r="S427" s="11">
        <f t="shared" si="6"/>
        <v>0</v>
      </c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</row>
    <row r="428" spans="1:43" x14ac:dyDescent="0.25">
      <c r="A428" s="11" t="s">
        <v>2434</v>
      </c>
      <c r="B428" s="12">
        <v>34</v>
      </c>
      <c r="C428" s="11" t="s">
        <v>2435</v>
      </c>
      <c r="D428" s="11" t="s">
        <v>54</v>
      </c>
      <c r="E428" s="11" t="s">
        <v>40</v>
      </c>
      <c r="F428" s="11"/>
      <c r="G428" s="11"/>
      <c r="H428" s="11" t="s">
        <v>41</v>
      </c>
      <c r="I428" s="11" t="s">
        <v>56</v>
      </c>
      <c r="J428" s="11" t="s">
        <v>43</v>
      </c>
      <c r="K428" s="11" t="s">
        <v>135</v>
      </c>
      <c r="L428" s="11" t="s">
        <v>57</v>
      </c>
      <c r="M428" s="11" t="s">
        <v>45</v>
      </c>
      <c r="N428" s="11" t="s">
        <v>58</v>
      </c>
      <c r="O428" s="11" t="s">
        <v>46</v>
      </c>
      <c r="P428" s="22"/>
      <c r="Q428" s="11" t="s">
        <v>100</v>
      </c>
      <c r="R428" s="11" t="s">
        <v>47</v>
      </c>
      <c r="S428" s="11">
        <f t="shared" si="6"/>
        <v>0</v>
      </c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</row>
    <row r="429" spans="1:43" x14ac:dyDescent="0.25">
      <c r="A429" s="11" t="s">
        <v>2436</v>
      </c>
      <c r="B429" s="12">
        <v>30</v>
      </c>
      <c r="C429" s="11" t="s">
        <v>2437</v>
      </c>
      <c r="D429" s="11" t="s">
        <v>54</v>
      </c>
      <c r="E429" s="11" t="s">
        <v>55</v>
      </c>
      <c r="F429" s="11"/>
      <c r="G429" s="11"/>
      <c r="H429" s="11" t="s">
        <v>41</v>
      </c>
      <c r="I429" s="11" t="s">
        <v>134</v>
      </c>
      <c r="J429" s="11" t="s">
        <v>60</v>
      </c>
      <c r="K429" s="11" t="s">
        <v>135</v>
      </c>
      <c r="L429" s="11" t="s">
        <v>733</v>
      </c>
      <c r="M429" s="11" t="s">
        <v>45</v>
      </c>
      <c r="N429" s="11" t="s">
        <v>39</v>
      </c>
      <c r="O429" s="11" t="s">
        <v>62</v>
      </c>
      <c r="P429" s="22" t="s">
        <v>1293</v>
      </c>
      <c r="Q429" s="11"/>
      <c r="R429" s="11" t="s">
        <v>845</v>
      </c>
      <c r="S429" s="11">
        <f t="shared" si="6"/>
        <v>2</v>
      </c>
      <c r="T429" s="11"/>
      <c r="U429" s="11"/>
      <c r="V429" s="11" t="s">
        <v>46</v>
      </c>
      <c r="W429" s="11"/>
      <c r="X429" s="11"/>
      <c r="Y429" s="11" t="s">
        <v>1532</v>
      </c>
      <c r="Z429" s="11" t="s">
        <v>46</v>
      </c>
      <c r="AA429" s="11"/>
      <c r="AB429" s="11"/>
      <c r="AC429" s="11"/>
      <c r="AD429" s="11"/>
      <c r="AE429" s="11"/>
      <c r="AF429" s="11" t="s">
        <v>846</v>
      </c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</row>
    <row r="430" spans="1:43" x14ac:dyDescent="0.25">
      <c r="A430" s="11" t="s">
        <v>2438</v>
      </c>
      <c r="B430" s="12">
        <v>20</v>
      </c>
      <c r="C430" s="11" t="s">
        <v>2439</v>
      </c>
      <c r="D430" s="11" t="s">
        <v>39</v>
      </c>
      <c r="E430" s="11" t="s">
        <v>40</v>
      </c>
      <c r="F430" s="11"/>
      <c r="G430" s="11"/>
      <c r="H430" s="11" t="s">
        <v>41</v>
      </c>
      <c r="I430" s="11" t="s">
        <v>134</v>
      </c>
      <c r="J430" s="11" t="s">
        <v>1227</v>
      </c>
      <c r="K430" s="11"/>
      <c r="L430" s="11" t="s">
        <v>1227</v>
      </c>
      <c r="M430" s="11" t="s">
        <v>1227</v>
      </c>
      <c r="N430" s="11" t="s">
        <v>39</v>
      </c>
      <c r="O430" s="11" t="s">
        <v>62</v>
      </c>
      <c r="P430" s="22"/>
      <c r="Q430" s="11" t="s">
        <v>1322</v>
      </c>
      <c r="R430" s="11" t="s">
        <v>845</v>
      </c>
      <c r="S430" s="11">
        <f t="shared" si="6"/>
        <v>1</v>
      </c>
      <c r="T430" s="11"/>
      <c r="U430" s="11"/>
      <c r="V430" s="11" t="s">
        <v>46</v>
      </c>
      <c r="W430" s="11"/>
      <c r="X430" s="11"/>
      <c r="Y430" s="11"/>
      <c r="Z430" s="11"/>
      <c r="AA430" s="11"/>
      <c r="AB430" s="11"/>
      <c r="AC430" s="11"/>
      <c r="AD430" s="11"/>
      <c r="AE430" s="11"/>
      <c r="AF430" s="11" t="s">
        <v>846</v>
      </c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</row>
    <row r="431" spans="1:43" x14ac:dyDescent="0.25">
      <c r="A431" s="11" t="s">
        <v>2440</v>
      </c>
      <c r="B431" s="12">
        <v>27</v>
      </c>
      <c r="C431" s="11" t="s">
        <v>2441</v>
      </c>
      <c r="D431" s="11" t="s">
        <v>269</v>
      </c>
      <c r="E431" s="11" t="s">
        <v>40</v>
      </c>
      <c r="F431" s="11"/>
      <c r="G431" s="11"/>
      <c r="H431" s="11" t="s">
        <v>41</v>
      </c>
      <c r="I431" s="11" t="s">
        <v>108</v>
      </c>
      <c r="J431" s="11" t="s">
        <v>51</v>
      </c>
      <c r="K431" s="11" t="s">
        <v>135</v>
      </c>
      <c r="L431" s="11" t="s">
        <v>64</v>
      </c>
      <c r="M431" s="11" t="s">
        <v>45</v>
      </c>
      <c r="N431" s="11" t="s">
        <v>84</v>
      </c>
      <c r="O431" s="11" t="s">
        <v>62</v>
      </c>
      <c r="P431" s="22"/>
      <c r="Q431" s="11"/>
      <c r="R431" s="11" t="s">
        <v>47</v>
      </c>
      <c r="S431" s="11">
        <f t="shared" si="6"/>
        <v>0</v>
      </c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</row>
    <row r="432" spans="1:43" x14ac:dyDescent="0.25">
      <c r="A432" s="11" t="s">
        <v>2442</v>
      </c>
      <c r="B432" s="12">
        <v>20</v>
      </c>
      <c r="C432" s="11" t="s">
        <v>2443</v>
      </c>
      <c r="D432" s="11" t="s">
        <v>39</v>
      </c>
      <c r="E432" s="11" t="s">
        <v>40</v>
      </c>
      <c r="F432" s="11"/>
      <c r="G432" s="11"/>
      <c r="H432" s="11" t="s">
        <v>41</v>
      </c>
      <c r="I432" s="11" t="s">
        <v>42</v>
      </c>
      <c r="J432" s="11" t="s">
        <v>43</v>
      </c>
      <c r="K432" s="11" t="s">
        <v>135</v>
      </c>
      <c r="L432" s="11" t="s">
        <v>44</v>
      </c>
      <c r="M432" s="11" t="s">
        <v>45</v>
      </c>
      <c r="N432" s="11" t="s">
        <v>39</v>
      </c>
      <c r="O432" s="11" t="s">
        <v>46</v>
      </c>
      <c r="P432" s="22" t="s">
        <v>1460</v>
      </c>
      <c r="Q432" s="11"/>
      <c r="R432" s="11" t="s">
        <v>47</v>
      </c>
      <c r="S432" s="11">
        <f t="shared" si="6"/>
        <v>0</v>
      </c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</row>
    <row r="433" spans="1:43" x14ac:dyDescent="0.25">
      <c r="A433" s="11" t="s">
        <v>2444</v>
      </c>
      <c r="B433" s="12">
        <v>39</v>
      </c>
      <c r="C433" s="11" t="s">
        <v>2445</v>
      </c>
      <c r="D433" s="11" t="s">
        <v>48</v>
      </c>
      <c r="E433" s="11" t="s">
        <v>40</v>
      </c>
      <c r="F433" s="11"/>
      <c r="G433" s="11"/>
      <c r="H433" s="11" t="s">
        <v>41</v>
      </c>
      <c r="I433" s="11" t="s">
        <v>145</v>
      </c>
      <c r="J433" s="11" t="s">
        <v>51</v>
      </c>
      <c r="K433" s="11" t="s">
        <v>135</v>
      </c>
      <c r="L433" s="11" t="s">
        <v>313</v>
      </c>
      <c r="M433" s="11" t="s">
        <v>45</v>
      </c>
      <c r="N433" s="11" t="s">
        <v>39</v>
      </c>
      <c r="O433" s="11" t="s">
        <v>62</v>
      </c>
      <c r="P433" s="22"/>
      <c r="Q433" s="11" t="s">
        <v>136</v>
      </c>
      <c r="R433" s="11" t="s">
        <v>47</v>
      </c>
      <c r="S433" s="11">
        <f t="shared" si="6"/>
        <v>0</v>
      </c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</row>
    <row r="434" spans="1:43" x14ac:dyDescent="0.25">
      <c r="A434" s="11" t="s">
        <v>2446</v>
      </c>
      <c r="B434" s="12">
        <v>40</v>
      </c>
      <c r="C434" s="11" t="s">
        <v>2447</v>
      </c>
      <c r="D434" s="11" t="s">
        <v>39</v>
      </c>
      <c r="E434" s="11" t="s">
        <v>40</v>
      </c>
      <c r="F434" s="11"/>
      <c r="G434" s="11"/>
      <c r="H434" s="11" t="s">
        <v>49</v>
      </c>
      <c r="I434" s="11" t="s">
        <v>905</v>
      </c>
      <c r="J434" s="11" t="s">
        <v>114</v>
      </c>
      <c r="K434" s="11" t="s">
        <v>135</v>
      </c>
      <c r="L434" s="11" t="s">
        <v>285</v>
      </c>
      <c r="M434" s="11" t="s">
        <v>45</v>
      </c>
      <c r="N434" s="11" t="s">
        <v>84</v>
      </c>
      <c r="O434" s="11" t="s">
        <v>62</v>
      </c>
      <c r="P434" s="22"/>
      <c r="Q434" s="11" t="s">
        <v>619</v>
      </c>
      <c r="R434" s="11" t="s">
        <v>47</v>
      </c>
      <c r="S434" s="11">
        <f t="shared" si="6"/>
        <v>0</v>
      </c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</row>
    <row r="435" spans="1:43" x14ac:dyDescent="0.25">
      <c r="A435" s="11" t="s">
        <v>2448</v>
      </c>
      <c r="B435" s="12">
        <v>34</v>
      </c>
      <c r="C435" s="11" t="s">
        <v>2449</v>
      </c>
      <c r="D435" s="11" t="s">
        <v>39</v>
      </c>
      <c r="E435" s="11" t="s">
        <v>40</v>
      </c>
      <c r="F435" s="11"/>
      <c r="G435" s="11"/>
      <c r="H435" s="11" t="s">
        <v>41</v>
      </c>
      <c r="I435" s="11" t="s">
        <v>56</v>
      </c>
      <c r="J435" s="11" t="s">
        <v>51</v>
      </c>
      <c r="K435" s="11" t="s">
        <v>135</v>
      </c>
      <c r="L435" s="11" t="s">
        <v>925</v>
      </c>
      <c r="M435" s="11" t="s">
        <v>45</v>
      </c>
      <c r="N435" s="11" t="s">
        <v>39</v>
      </c>
      <c r="O435" s="11" t="s">
        <v>46</v>
      </c>
      <c r="P435" s="22" t="s">
        <v>2450</v>
      </c>
      <c r="Q435" s="11" t="s">
        <v>1477</v>
      </c>
      <c r="R435" s="11" t="s">
        <v>47</v>
      </c>
      <c r="S435" s="11">
        <f t="shared" si="6"/>
        <v>0</v>
      </c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</row>
    <row r="436" spans="1:43" x14ac:dyDescent="0.25">
      <c r="A436" s="11" t="s">
        <v>2451</v>
      </c>
      <c r="B436" s="12">
        <v>34</v>
      </c>
      <c r="C436" s="11" t="s">
        <v>2452</v>
      </c>
      <c r="D436" s="11" t="s">
        <v>54</v>
      </c>
      <c r="E436" s="11" t="s">
        <v>40</v>
      </c>
      <c r="F436" s="11"/>
      <c r="G436" s="11"/>
      <c r="H436" s="11" t="s">
        <v>41</v>
      </c>
      <c r="I436" s="11" t="s">
        <v>56</v>
      </c>
      <c r="J436" s="11" t="s">
        <v>51</v>
      </c>
      <c r="K436" s="11" t="s">
        <v>135</v>
      </c>
      <c r="L436" s="11" t="s">
        <v>346</v>
      </c>
      <c r="M436" s="11" t="s">
        <v>45</v>
      </c>
      <c r="N436" s="11" t="s">
        <v>84</v>
      </c>
      <c r="O436" s="11" t="s">
        <v>62</v>
      </c>
      <c r="P436" s="22"/>
      <c r="Q436" s="11"/>
      <c r="R436" s="11" t="s">
        <v>47</v>
      </c>
      <c r="S436" s="11">
        <f t="shared" si="6"/>
        <v>0</v>
      </c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</row>
    <row r="437" spans="1:43" x14ac:dyDescent="0.25">
      <c r="A437" s="11" t="s">
        <v>2453</v>
      </c>
      <c r="B437" s="12">
        <v>43</v>
      </c>
      <c r="C437" s="11" t="s">
        <v>2454</v>
      </c>
      <c r="D437" s="11" t="s">
        <v>48</v>
      </c>
      <c r="E437" s="11" t="s">
        <v>40</v>
      </c>
      <c r="F437" s="11"/>
      <c r="G437" s="11"/>
      <c r="H437" s="11" t="s">
        <v>49</v>
      </c>
      <c r="I437" s="11" t="s">
        <v>559</v>
      </c>
      <c r="J437" s="11" t="s">
        <v>121</v>
      </c>
      <c r="K437" s="11" t="s">
        <v>135</v>
      </c>
      <c r="L437" s="11" t="s">
        <v>560</v>
      </c>
      <c r="M437" s="11" t="s">
        <v>45</v>
      </c>
      <c r="N437" s="11" t="s">
        <v>53</v>
      </c>
      <c r="O437" s="11" t="s">
        <v>46</v>
      </c>
      <c r="P437" s="22" t="s">
        <v>2455</v>
      </c>
      <c r="Q437" s="11"/>
      <c r="R437" s="11" t="s">
        <v>47</v>
      </c>
      <c r="S437" s="11">
        <f t="shared" si="6"/>
        <v>0</v>
      </c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</row>
    <row r="438" spans="1:43" x14ac:dyDescent="0.25">
      <c r="A438" s="11" t="s">
        <v>2456</v>
      </c>
      <c r="B438" s="12">
        <v>41</v>
      </c>
      <c r="C438" s="11" t="s">
        <v>2457</v>
      </c>
      <c r="D438" s="11" t="s">
        <v>48</v>
      </c>
      <c r="E438" s="11" t="s">
        <v>40</v>
      </c>
      <c r="F438" s="11"/>
      <c r="G438" s="11"/>
      <c r="H438" s="11" t="s">
        <v>49</v>
      </c>
      <c r="I438" s="11" t="s">
        <v>250</v>
      </c>
      <c r="J438" s="11" t="s">
        <v>51</v>
      </c>
      <c r="K438" s="11" t="s">
        <v>135</v>
      </c>
      <c r="L438" s="11" t="s">
        <v>64</v>
      </c>
      <c r="M438" s="11" t="s">
        <v>45</v>
      </c>
      <c r="N438" s="11" t="s">
        <v>39</v>
      </c>
      <c r="O438" s="11" t="s">
        <v>46</v>
      </c>
      <c r="P438" s="22" t="s">
        <v>1646</v>
      </c>
      <c r="Q438" s="11" t="s">
        <v>128</v>
      </c>
      <c r="R438" s="11" t="s">
        <v>47</v>
      </c>
      <c r="S438" s="11">
        <f t="shared" si="6"/>
        <v>0</v>
      </c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</row>
    <row r="439" spans="1:43" x14ac:dyDescent="0.25">
      <c r="A439" s="11" t="s">
        <v>2458</v>
      </c>
      <c r="B439" s="12">
        <v>22</v>
      </c>
      <c r="C439" s="11" t="s">
        <v>2459</v>
      </c>
      <c r="D439" s="11" t="s">
        <v>48</v>
      </c>
      <c r="E439" s="11" t="s">
        <v>40</v>
      </c>
      <c r="F439" s="11"/>
      <c r="G439" s="11"/>
      <c r="H439" s="11" t="s">
        <v>41</v>
      </c>
      <c r="I439" s="11" t="s">
        <v>79</v>
      </c>
      <c r="J439" s="11" t="s">
        <v>157</v>
      </c>
      <c r="K439" s="11" t="s">
        <v>135</v>
      </c>
      <c r="L439" s="11" t="s">
        <v>169</v>
      </c>
      <c r="M439" s="11" t="s">
        <v>45</v>
      </c>
      <c r="N439" s="11" t="s">
        <v>58</v>
      </c>
      <c r="O439" s="11" t="s">
        <v>62</v>
      </c>
      <c r="P439" s="22"/>
      <c r="Q439" s="11" t="s">
        <v>648</v>
      </c>
      <c r="R439" s="11" t="s">
        <v>47</v>
      </c>
      <c r="S439" s="11">
        <f t="shared" si="6"/>
        <v>0</v>
      </c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</row>
    <row r="440" spans="1:43" x14ac:dyDescent="0.25">
      <c r="A440" s="11" t="s">
        <v>2460</v>
      </c>
      <c r="B440" s="12">
        <v>40</v>
      </c>
      <c r="C440" s="11" t="s">
        <v>2461</v>
      </c>
      <c r="D440" s="11" t="s">
        <v>48</v>
      </c>
      <c r="E440" s="11" t="s">
        <v>55</v>
      </c>
      <c r="F440" s="11"/>
      <c r="G440" s="11"/>
      <c r="H440" s="11" t="s">
        <v>41</v>
      </c>
      <c r="I440" s="11" t="s">
        <v>145</v>
      </c>
      <c r="J440" s="11" t="s">
        <v>60</v>
      </c>
      <c r="K440" s="11" t="s">
        <v>135</v>
      </c>
      <c r="L440" s="11" t="s">
        <v>971</v>
      </c>
      <c r="M440" s="11" t="s">
        <v>45</v>
      </c>
      <c r="N440" s="11" t="s">
        <v>58</v>
      </c>
      <c r="O440" s="11" t="s">
        <v>62</v>
      </c>
      <c r="P440" s="22"/>
      <c r="Q440" s="11" t="s">
        <v>972</v>
      </c>
      <c r="R440" s="11" t="s">
        <v>845</v>
      </c>
      <c r="S440" s="11">
        <f t="shared" si="6"/>
        <v>0</v>
      </c>
      <c r="T440" s="11"/>
      <c r="U440" s="11" t="s">
        <v>62</v>
      </c>
      <c r="V440" s="11" t="s">
        <v>62</v>
      </c>
      <c r="W440" s="11" t="s">
        <v>62</v>
      </c>
      <c r="X440" s="11" t="s">
        <v>62</v>
      </c>
      <c r="Y440" s="11" t="s">
        <v>1532</v>
      </c>
      <c r="Z440" s="11" t="s">
        <v>62</v>
      </c>
      <c r="AA440" s="11" t="s">
        <v>62</v>
      </c>
      <c r="AB440" s="11" t="s">
        <v>62</v>
      </c>
      <c r="AC440" s="11" t="s">
        <v>62</v>
      </c>
      <c r="AD440" s="11" t="s">
        <v>62</v>
      </c>
      <c r="AE440" s="11"/>
      <c r="AF440" s="11" t="s">
        <v>846</v>
      </c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</row>
    <row r="441" spans="1:43" x14ac:dyDescent="0.25">
      <c r="A441" s="11" t="s">
        <v>2462</v>
      </c>
      <c r="B441" s="12">
        <v>35</v>
      </c>
      <c r="C441" s="11" t="s">
        <v>2463</v>
      </c>
      <c r="D441" s="11" t="s">
        <v>48</v>
      </c>
      <c r="E441" s="11" t="s">
        <v>55</v>
      </c>
      <c r="F441" s="11"/>
      <c r="G441" s="11"/>
      <c r="H441" s="11" t="s">
        <v>41</v>
      </c>
      <c r="I441" s="11" t="s">
        <v>144</v>
      </c>
      <c r="J441" s="11" t="s">
        <v>51</v>
      </c>
      <c r="K441" s="11" t="s">
        <v>135</v>
      </c>
      <c r="L441" s="11" t="s">
        <v>110</v>
      </c>
      <c r="M441" s="11" t="s">
        <v>45</v>
      </c>
      <c r="N441" s="11" t="s">
        <v>84</v>
      </c>
      <c r="O441" s="11" t="s">
        <v>46</v>
      </c>
      <c r="P441" s="22" t="s">
        <v>1488</v>
      </c>
      <c r="Q441" s="11" t="s">
        <v>619</v>
      </c>
      <c r="R441" s="11" t="s">
        <v>47</v>
      </c>
      <c r="S441" s="11">
        <f t="shared" si="6"/>
        <v>0</v>
      </c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</row>
    <row r="442" spans="1:43" x14ac:dyDescent="0.25">
      <c r="A442" s="11" t="s">
        <v>2464</v>
      </c>
      <c r="B442" s="12">
        <v>26</v>
      </c>
      <c r="C442" s="11" t="s">
        <v>2465</v>
      </c>
      <c r="D442" s="11" t="s">
        <v>48</v>
      </c>
      <c r="E442" s="11" t="s">
        <v>40</v>
      </c>
      <c r="F442" s="11"/>
      <c r="G442" s="11"/>
      <c r="H442" s="11" t="s">
        <v>41</v>
      </c>
      <c r="I442" s="11" t="s">
        <v>888</v>
      </c>
      <c r="J442" s="11" t="s">
        <v>114</v>
      </c>
      <c r="K442" s="11" t="s">
        <v>135</v>
      </c>
      <c r="L442" s="11" t="s">
        <v>889</v>
      </c>
      <c r="M442" s="11" t="s">
        <v>45</v>
      </c>
      <c r="N442" s="11" t="s">
        <v>39</v>
      </c>
      <c r="O442" s="11" t="s">
        <v>46</v>
      </c>
      <c r="P442" s="22" t="s">
        <v>1665</v>
      </c>
      <c r="Q442" s="11" t="s">
        <v>128</v>
      </c>
      <c r="R442" s="11" t="s">
        <v>47</v>
      </c>
      <c r="S442" s="11">
        <f t="shared" si="6"/>
        <v>0</v>
      </c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</row>
    <row r="443" spans="1:43" x14ac:dyDescent="0.25">
      <c r="A443" s="11" t="s">
        <v>2466</v>
      </c>
      <c r="B443" s="12">
        <v>30</v>
      </c>
      <c r="C443" s="11" t="s">
        <v>2467</v>
      </c>
      <c r="D443" s="11" t="s">
        <v>39</v>
      </c>
      <c r="E443" s="11" t="s">
        <v>40</v>
      </c>
      <c r="F443" s="11"/>
      <c r="G443" s="11"/>
      <c r="H443" s="11" t="s">
        <v>41</v>
      </c>
      <c r="I443" s="11" t="s">
        <v>449</v>
      </c>
      <c r="J443" s="11" t="s">
        <v>43</v>
      </c>
      <c r="K443" s="11" t="s">
        <v>135</v>
      </c>
      <c r="L443" s="11" t="s">
        <v>903</v>
      </c>
      <c r="M443" s="11" t="s">
        <v>45</v>
      </c>
      <c r="N443" s="11" t="s">
        <v>39</v>
      </c>
      <c r="O443" s="11" t="s">
        <v>62</v>
      </c>
      <c r="P443" s="22"/>
      <c r="Q443" s="11" t="s">
        <v>820</v>
      </c>
      <c r="R443" s="11" t="s">
        <v>845</v>
      </c>
      <c r="S443" s="11">
        <f t="shared" si="6"/>
        <v>1</v>
      </c>
      <c r="T443" s="11"/>
      <c r="U443" s="11" t="s">
        <v>62</v>
      </c>
      <c r="V443" s="11" t="s">
        <v>46</v>
      </c>
      <c r="W443" s="11" t="s">
        <v>62</v>
      </c>
      <c r="X443" s="11" t="s">
        <v>62</v>
      </c>
      <c r="Y443" s="11"/>
      <c r="Z443" s="11"/>
      <c r="AA443" s="11"/>
      <c r="AB443" s="11"/>
      <c r="AC443" s="11"/>
      <c r="AD443" s="11"/>
      <c r="AE443" s="11"/>
      <c r="AF443" s="11" t="s">
        <v>846</v>
      </c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</row>
    <row r="444" spans="1:43" x14ac:dyDescent="0.25">
      <c r="A444" s="11" t="s">
        <v>2468</v>
      </c>
      <c r="B444" s="12">
        <v>30</v>
      </c>
      <c r="C444" s="11" t="s">
        <v>2469</v>
      </c>
      <c r="D444" s="11" t="s">
        <v>39</v>
      </c>
      <c r="E444" s="11" t="s">
        <v>40</v>
      </c>
      <c r="F444" s="11"/>
      <c r="G444" s="11"/>
      <c r="H444" s="11" t="s">
        <v>41</v>
      </c>
      <c r="I444" s="11" t="s">
        <v>449</v>
      </c>
      <c r="J444" s="11" t="s">
        <v>51</v>
      </c>
      <c r="K444" s="11" t="s">
        <v>135</v>
      </c>
      <c r="L444" s="11" t="s">
        <v>165</v>
      </c>
      <c r="M444" s="11" t="s">
        <v>45</v>
      </c>
      <c r="N444" s="11" t="s">
        <v>39</v>
      </c>
      <c r="O444" s="11" t="s">
        <v>62</v>
      </c>
      <c r="P444" s="22"/>
      <c r="Q444" s="11" t="s">
        <v>820</v>
      </c>
      <c r="R444" s="11" t="s">
        <v>845</v>
      </c>
      <c r="S444" s="11">
        <f t="shared" si="6"/>
        <v>1</v>
      </c>
      <c r="T444" s="11"/>
      <c r="U444" s="11"/>
      <c r="V444" s="11" t="s">
        <v>46</v>
      </c>
      <c r="W444" s="11"/>
      <c r="X444" s="11"/>
      <c r="Y444" s="11"/>
      <c r="Z444" s="11"/>
      <c r="AA444" s="11"/>
      <c r="AB444" s="11"/>
      <c r="AC444" s="11"/>
      <c r="AD444" s="11"/>
      <c r="AE444" s="11"/>
      <c r="AF444" s="11" t="s">
        <v>846</v>
      </c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</row>
    <row r="445" spans="1:43" x14ac:dyDescent="0.25">
      <c r="A445" s="11" t="s">
        <v>2470</v>
      </c>
      <c r="B445" s="12">
        <v>22</v>
      </c>
      <c r="C445" s="11" t="s">
        <v>2471</v>
      </c>
      <c r="D445" s="11" t="s">
        <v>48</v>
      </c>
      <c r="E445" s="11" t="s">
        <v>40</v>
      </c>
      <c r="F445" s="11"/>
      <c r="G445" s="11"/>
      <c r="H445" s="11" t="s">
        <v>41</v>
      </c>
      <c r="I445" s="11" t="s">
        <v>79</v>
      </c>
      <c r="J445" s="11" t="s">
        <v>51</v>
      </c>
      <c r="K445" s="11" t="s">
        <v>135</v>
      </c>
      <c r="L445" s="11" t="s">
        <v>679</v>
      </c>
      <c r="M445" s="11" t="s">
        <v>45</v>
      </c>
      <c r="N445" s="11" t="s">
        <v>58</v>
      </c>
      <c r="O445" s="11" t="s">
        <v>46</v>
      </c>
      <c r="P445" s="22" t="s">
        <v>2472</v>
      </c>
      <c r="Q445" s="11" t="s">
        <v>1477</v>
      </c>
      <c r="R445" s="11" t="s">
        <v>47</v>
      </c>
      <c r="S445" s="11">
        <f t="shared" si="6"/>
        <v>0</v>
      </c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</row>
    <row r="446" spans="1:43" x14ac:dyDescent="0.25">
      <c r="A446" s="11" t="s">
        <v>2473</v>
      </c>
      <c r="B446" s="12">
        <v>40</v>
      </c>
      <c r="C446" s="11" t="s">
        <v>2474</v>
      </c>
      <c r="D446" s="11" t="s">
        <v>48</v>
      </c>
      <c r="E446" s="11" t="s">
        <v>40</v>
      </c>
      <c r="F446" s="11"/>
      <c r="G446" s="11"/>
      <c r="H446" s="11" t="s">
        <v>49</v>
      </c>
      <c r="I446" s="11" t="s">
        <v>408</v>
      </c>
      <c r="J446" s="11" t="s">
        <v>51</v>
      </c>
      <c r="K446" s="11" t="s">
        <v>135</v>
      </c>
      <c r="L446" s="11" t="s">
        <v>689</v>
      </c>
      <c r="M446" s="11" t="s">
        <v>45</v>
      </c>
      <c r="N446" s="11" t="s">
        <v>229</v>
      </c>
      <c r="O446" s="11" t="s">
        <v>46</v>
      </c>
      <c r="P446" s="22" t="s">
        <v>2145</v>
      </c>
      <c r="Q446" s="11" t="s">
        <v>73</v>
      </c>
      <c r="R446" s="11" t="s">
        <v>47</v>
      </c>
      <c r="S446" s="11">
        <f t="shared" si="6"/>
        <v>0</v>
      </c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</row>
    <row r="447" spans="1:43" x14ac:dyDescent="0.25">
      <c r="A447" s="11" t="s">
        <v>2475</v>
      </c>
      <c r="B447" s="12">
        <v>24</v>
      </c>
      <c r="C447" s="11" t="s">
        <v>2476</v>
      </c>
      <c r="D447" s="11" t="s">
        <v>54</v>
      </c>
      <c r="E447" s="11" t="s">
        <v>40</v>
      </c>
      <c r="F447" s="11"/>
      <c r="G447" s="12">
        <v>85</v>
      </c>
      <c r="H447" s="11" t="s">
        <v>41</v>
      </c>
      <c r="I447" s="11" t="s">
        <v>1272</v>
      </c>
      <c r="J447" s="11" t="s">
        <v>51</v>
      </c>
      <c r="K447" s="11" t="s">
        <v>135</v>
      </c>
      <c r="L447" s="11" t="s">
        <v>104</v>
      </c>
      <c r="M447" s="11" t="s">
        <v>45</v>
      </c>
      <c r="N447" s="11" t="s">
        <v>58</v>
      </c>
      <c r="O447" s="11" t="s">
        <v>46</v>
      </c>
      <c r="P447" s="22" t="s">
        <v>2450</v>
      </c>
      <c r="Q447" s="11" t="s">
        <v>2384</v>
      </c>
      <c r="R447" s="11" t="s">
        <v>845</v>
      </c>
      <c r="S447" s="11">
        <f t="shared" si="6"/>
        <v>1</v>
      </c>
      <c r="T447" s="11"/>
      <c r="U447" s="11" t="s">
        <v>62</v>
      </c>
      <c r="V447" s="11" t="s">
        <v>46</v>
      </c>
      <c r="W447" s="11" t="s">
        <v>62</v>
      </c>
      <c r="X447" s="11" t="s">
        <v>62</v>
      </c>
      <c r="Y447" s="11"/>
      <c r="Z447" s="11"/>
      <c r="AA447" s="11"/>
      <c r="AB447" s="11"/>
      <c r="AC447" s="11"/>
      <c r="AD447" s="11"/>
      <c r="AE447" s="11"/>
      <c r="AF447" s="11" t="s">
        <v>846</v>
      </c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</row>
    <row r="448" spans="1:43" x14ac:dyDescent="0.25">
      <c r="A448" s="11" t="s">
        <v>2477</v>
      </c>
      <c r="B448" s="12">
        <v>30</v>
      </c>
      <c r="C448" s="11" t="s">
        <v>2478</v>
      </c>
      <c r="D448" s="11" t="s">
        <v>92</v>
      </c>
      <c r="E448" s="11" t="s">
        <v>40</v>
      </c>
      <c r="F448" s="11"/>
      <c r="G448" s="11"/>
      <c r="H448" s="11" t="s">
        <v>41</v>
      </c>
      <c r="I448" s="11" t="s">
        <v>56</v>
      </c>
      <c r="J448" s="11" t="s">
        <v>60</v>
      </c>
      <c r="K448" s="11" t="s">
        <v>135</v>
      </c>
      <c r="L448" s="11" t="s">
        <v>222</v>
      </c>
      <c r="M448" s="11" t="s">
        <v>45</v>
      </c>
      <c r="N448" s="11" t="s">
        <v>58</v>
      </c>
      <c r="O448" s="11" t="s">
        <v>46</v>
      </c>
      <c r="P448" s="22" t="s">
        <v>2479</v>
      </c>
      <c r="Q448" s="11" t="s">
        <v>401</v>
      </c>
      <c r="R448" s="11" t="s">
        <v>47</v>
      </c>
      <c r="S448" s="11">
        <f t="shared" si="6"/>
        <v>0</v>
      </c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</row>
    <row r="449" spans="1:43" x14ac:dyDescent="0.25">
      <c r="A449" s="11" t="s">
        <v>2480</v>
      </c>
      <c r="B449" s="12">
        <v>22</v>
      </c>
      <c r="C449" s="11" t="s">
        <v>2481</v>
      </c>
      <c r="D449" s="11" t="s">
        <v>54</v>
      </c>
      <c r="E449" s="11" t="s">
        <v>40</v>
      </c>
      <c r="F449" s="11"/>
      <c r="G449" s="11"/>
      <c r="H449" s="11" t="s">
        <v>41</v>
      </c>
      <c r="I449" s="11" t="s">
        <v>134</v>
      </c>
      <c r="J449" s="11" t="s">
        <v>51</v>
      </c>
      <c r="K449" s="11" t="s">
        <v>135</v>
      </c>
      <c r="L449" s="11" t="s">
        <v>81</v>
      </c>
      <c r="M449" s="11" t="s">
        <v>45</v>
      </c>
      <c r="N449" s="11" t="s">
        <v>58</v>
      </c>
      <c r="O449" s="11" t="s">
        <v>46</v>
      </c>
      <c r="P449" s="22" t="s">
        <v>2482</v>
      </c>
      <c r="Q449" s="11"/>
      <c r="R449" s="11" t="s">
        <v>47</v>
      </c>
      <c r="S449" s="11">
        <f t="shared" si="6"/>
        <v>0</v>
      </c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</row>
    <row r="450" spans="1:43" x14ac:dyDescent="0.25">
      <c r="A450" s="11" t="s">
        <v>2483</v>
      </c>
      <c r="B450" s="12">
        <v>34</v>
      </c>
      <c r="C450" s="11" t="s">
        <v>2484</v>
      </c>
      <c r="D450" s="11" t="s">
        <v>48</v>
      </c>
      <c r="E450" s="11" t="s">
        <v>40</v>
      </c>
      <c r="F450" s="11"/>
      <c r="G450" s="11"/>
      <c r="H450" s="11" t="s">
        <v>41</v>
      </c>
      <c r="I450" s="11" t="s">
        <v>297</v>
      </c>
      <c r="J450" s="11" t="s">
        <v>51</v>
      </c>
      <c r="K450" s="11" t="s">
        <v>135</v>
      </c>
      <c r="L450" s="11" t="s">
        <v>115</v>
      </c>
      <c r="M450" s="11" t="s">
        <v>45</v>
      </c>
      <c r="N450" s="11" t="s">
        <v>39</v>
      </c>
      <c r="O450" s="11" t="s">
        <v>46</v>
      </c>
      <c r="P450" s="22" t="s">
        <v>1665</v>
      </c>
      <c r="Q450" s="11"/>
      <c r="R450" s="11" t="s">
        <v>47</v>
      </c>
      <c r="S450" s="11">
        <f t="shared" si="6"/>
        <v>0</v>
      </c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</row>
    <row r="451" spans="1:43" x14ac:dyDescent="0.25">
      <c r="A451" s="11" t="s">
        <v>2485</v>
      </c>
      <c r="B451" s="12">
        <v>24</v>
      </c>
      <c r="C451" s="11" t="s">
        <v>2486</v>
      </c>
      <c r="D451" s="11" t="s">
        <v>54</v>
      </c>
      <c r="E451" s="11" t="s">
        <v>40</v>
      </c>
      <c r="F451" s="11"/>
      <c r="G451" s="11"/>
      <c r="H451" s="11" t="s">
        <v>41</v>
      </c>
      <c r="I451" s="11" t="s">
        <v>134</v>
      </c>
      <c r="J451" s="11" t="s">
        <v>43</v>
      </c>
      <c r="K451" s="11" t="s">
        <v>135</v>
      </c>
      <c r="L451" s="11" t="s">
        <v>104</v>
      </c>
      <c r="M451" s="11" t="s">
        <v>45</v>
      </c>
      <c r="N451" s="11" t="s">
        <v>58</v>
      </c>
      <c r="O451" s="11" t="s">
        <v>46</v>
      </c>
      <c r="P451" s="22" t="s">
        <v>2107</v>
      </c>
      <c r="Q451" s="11"/>
      <c r="R451" s="11" t="s">
        <v>47</v>
      </c>
      <c r="S451" s="11">
        <f t="shared" si="6"/>
        <v>0</v>
      </c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</row>
    <row r="452" spans="1:43" x14ac:dyDescent="0.25">
      <c r="A452" s="11" t="s">
        <v>2487</v>
      </c>
      <c r="B452" s="12">
        <v>26</v>
      </c>
      <c r="C452" s="11" t="s">
        <v>2488</v>
      </c>
      <c r="D452" s="11" t="s">
        <v>48</v>
      </c>
      <c r="E452" s="11" t="s">
        <v>40</v>
      </c>
      <c r="F452" s="11"/>
      <c r="G452" s="11"/>
      <c r="H452" s="11" t="s">
        <v>41</v>
      </c>
      <c r="I452" s="11" t="s">
        <v>315</v>
      </c>
      <c r="J452" s="11" t="s">
        <v>60</v>
      </c>
      <c r="K452" s="11" t="s">
        <v>135</v>
      </c>
      <c r="L452" s="11" t="s">
        <v>195</v>
      </c>
      <c r="M452" s="11" t="s">
        <v>45</v>
      </c>
      <c r="N452" s="11" t="s">
        <v>39</v>
      </c>
      <c r="O452" s="11" t="s">
        <v>62</v>
      </c>
      <c r="P452" s="22"/>
      <c r="Q452" s="11" t="s">
        <v>1088</v>
      </c>
      <c r="R452" s="11" t="s">
        <v>47</v>
      </c>
      <c r="S452" s="11">
        <f t="shared" ref="S452:S515" si="7">COUNTIF(U452:AR452,"Oui")</f>
        <v>0</v>
      </c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</row>
    <row r="453" spans="1:43" x14ac:dyDescent="0.25">
      <c r="A453" s="11" t="s">
        <v>2489</v>
      </c>
      <c r="B453" s="12">
        <v>24</v>
      </c>
      <c r="C453" s="11" t="s">
        <v>2490</v>
      </c>
      <c r="D453" s="11" t="s">
        <v>54</v>
      </c>
      <c r="E453" s="11" t="s">
        <v>40</v>
      </c>
      <c r="F453" s="11"/>
      <c r="G453" s="11"/>
      <c r="H453" s="11" t="s">
        <v>41</v>
      </c>
      <c r="I453" s="11" t="s">
        <v>1310</v>
      </c>
      <c r="J453" s="11" t="s">
        <v>51</v>
      </c>
      <c r="K453" s="11" t="s">
        <v>135</v>
      </c>
      <c r="L453" s="11" t="s">
        <v>618</v>
      </c>
      <c r="M453" s="11" t="s">
        <v>45</v>
      </c>
      <c r="N453" s="11" t="s">
        <v>84</v>
      </c>
      <c r="O453" s="11" t="s">
        <v>46</v>
      </c>
      <c r="P453" s="22" t="s">
        <v>2491</v>
      </c>
      <c r="Q453" s="11"/>
      <c r="R453" s="11" t="s">
        <v>845</v>
      </c>
      <c r="S453" s="11">
        <f t="shared" si="7"/>
        <v>0</v>
      </c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 t="s">
        <v>846</v>
      </c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</row>
    <row r="454" spans="1:43" x14ac:dyDescent="0.25">
      <c r="A454" s="11" t="s">
        <v>2492</v>
      </c>
      <c r="B454" s="12">
        <v>33</v>
      </c>
      <c r="C454" s="11" t="s">
        <v>2493</v>
      </c>
      <c r="D454" s="11" t="s">
        <v>39</v>
      </c>
      <c r="E454" s="11" t="s">
        <v>40</v>
      </c>
      <c r="F454" s="11"/>
      <c r="G454" s="11"/>
      <c r="H454" s="11" t="s">
        <v>41</v>
      </c>
      <c r="I454" s="11" t="s">
        <v>363</v>
      </c>
      <c r="J454" s="11" t="s">
        <v>51</v>
      </c>
      <c r="K454" s="11" t="s">
        <v>135</v>
      </c>
      <c r="L454" s="11" t="s">
        <v>87</v>
      </c>
      <c r="M454" s="11" t="s">
        <v>45</v>
      </c>
      <c r="N454" s="11" t="s">
        <v>58</v>
      </c>
      <c r="O454" s="11" t="s">
        <v>62</v>
      </c>
      <c r="P454" s="22"/>
      <c r="Q454" s="11" t="s">
        <v>147</v>
      </c>
      <c r="R454" s="11" t="s">
        <v>47</v>
      </c>
      <c r="S454" s="11">
        <f t="shared" si="7"/>
        <v>0</v>
      </c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</row>
    <row r="455" spans="1:43" x14ac:dyDescent="0.25">
      <c r="A455" s="11" t="s">
        <v>2494</v>
      </c>
      <c r="B455" s="12">
        <v>23</v>
      </c>
      <c r="C455" s="11" t="s">
        <v>2495</v>
      </c>
      <c r="D455" s="11" t="s">
        <v>48</v>
      </c>
      <c r="E455" s="11" t="s">
        <v>40</v>
      </c>
      <c r="F455" s="11"/>
      <c r="G455" s="11"/>
      <c r="H455" s="11" t="s">
        <v>41</v>
      </c>
      <c r="I455" s="11" t="s">
        <v>79</v>
      </c>
      <c r="J455" s="11" t="s">
        <v>51</v>
      </c>
      <c r="K455" s="11" t="s">
        <v>135</v>
      </c>
      <c r="L455" s="11" t="s">
        <v>783</v>
      </c>
      <c r="M455" s="11" t="s">
        <v>45</v>
      </c>
      <c r="N455" s="11" t="s">
        <v>58</v>
      </c>
      <c r="O455" s="11" t="s">
        <v>62</v>
      </c>
      <c r="P455" s="22"/>
      <c r="Q455" s="11" t="s">
        <v>701</v>
      </c>
      <c r="R455" s="11" t="s">
        <v>47</v>
      </c>
      <c r="S455" s="11">
        <f t="shared" si="7"/>
        <v>0</v>
      </c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</row>
    <row r="456" spans="1:43" x14ac:dyDescent="0.25">
      <c r="A456" s="11" t="s">
        <v>2496</v>
      </c>
      <c r="B456" s="12">
        <v>23</v>
      </c>
      <c r="C456" s="11" t="s">
        <v>2497</v>
      </c>
      <c r="D456" s="11" t="s">
        <v>48</v>
      </c>
      <c r="E456" s="11" t="s">
        <v>40</v>
      </c>
      <c r="F456" s="11"/>
      <c r="G456" s="11"/>
      <c r="H456" s="11" t="s">
        <v>41</v>
      </c>
      <c r="I456" s="11" t="s">
        <v>79</v>
      </c>
      <c r="J456" s="11" t="s">
        <v>43</v>
      </c>
      <c r="K456" s="11" t="s">
        <v>135</v>
      </c>
      <c r="L456" s="11" t="s">
        <v>104</v>
      </c>
      <c r="M456" s="11" t="s">
        <v>45</v>
      </c>
      <c r="N456" s="11" t="s">
        <v>58</v>
      </c>
      <c r="O456" s="11" t="s">
        <v>62</v>
      </c>
      <c r="P456" s="22"/>
      <c r="Q456" s="11"/>
      <c r="R456" s="11" t="s">
        <v>47</v>
      </c>
      <c r="S456" s="11">
        <f t="shared" si="7"/>
        <v>0</v>
      </c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</row>
    <row r="457" spans="1:43" x14ac:dyDescent="0.25">
      <c r="A457" s="11" t="s">
        <v>2498</v>
      </c>
      <c r="B457" s="12">
        <v>33</v>
      </c>
      <c r="C457" s="11" t="s">
        <v>2499</v>
      </c>
      <c r="D457" s="11" t="s">
        <v>48</v>
      </c>
      <c r="E457" s="11" t="s">
        <v>40</v>
      </c>
      <c r="F457" s="11"/>
      <c r="G457" s="11"/>
      <c r="H457" s="11" t="s">
        <v>41</v>
      </c>
      <c r="I457" s="11" t="s">
        <v>134</v>
      </c>
      <c r="J457" s="11" t="s">
        <v>51</v>
      </c>
      <c r="K457" s="11" t="s">
        <v>135</v>
      </c>
      <c r="L457" s="11" t="s">
        <v>64</v>
      </c>
      <c r="M457" s="11" t="s">
        <v>45</v>
      </c>
      <c r="N457" s="11" t="s">
        <v>39</v>
      </c>
      <c r="O457" s="11" t="s">
        <v>46</v>
      </c>
      <c r="P457" s="22" t="s">
        <v>2042</v>
      </c>
      <c r="Q457" s="11" t="s">
        <v>1477</v>
      </c>
      <c r="R457" s="11" t="s">
        <v>47</v>
      </c>
      <c r="S457" s="11">
        <f t="shared" si="7"/>
        <v>0</v>
      </c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</row>
    <row r="458" spans="1:43" x14ac:dyDescent="0.25">
      <c r="A458" s="11" t="s">
        <v>2500</v>
      </c>
      <c r="B458" s="12">
        <v>31</v>
      </c>
      <c r="C458" s="11" t="s">
        <v>2501</v>
      </c>
      <c r="D458" s="11" t="s">
        <v>48</v>
      </c>
      <c r="E458" s="11" t="s">
        <v>40</v>
      </c>
      <c r="F458" s="11"/>
      <c r="G458" s="11"/>
      <c r="H458" s="11" t="s">
        <v>41</v>
      </c>
      <c r="I458" s="11" t="s">
        <v>79</v>
      </c>
      <c r="J458" s="11" t="s">
        <v>114</v>
      </c>
      <c r="K458" s="11" t="s">
        <v>135</v>
      </c>
      <c r="L458" s="11" t="s">
        <v>115</v>
      </c>
      <c r="M458" s="11" t="s">
        <v>45</v>
      </c>
      <c r="N458" s="11" t="s">
        <v>84</v>
      </c>
      <c r="O458" s="11" t="s">
        <v>62</v>
      </c>
      <c r="P458" s="22"/>
      <c r="Q458" s="11"/>
      <c r="R458" s="11" t="s">
        <v>47</v>
      </c>
      <c r="S458" s="11">
        <f t="shared" si="7"/>
        <v>0</v>
      </c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</row>
    <row r="459" spans="1:43" x14ac:dyDescent="0.25">
      <c r="A459" s="11" t="s">
        <v>2502</v>
      </c>
      <c r="B459" s="12">
        <v>1</v>
      </c>
      <c r="C459" s="11" t="s">
        <v>2503</v>
      </c>
      <c r="D459" s="11" t="s">
        <v>48</v>
      </c>
      <c r="E459" s="11" t="s">
        <v>40</v>
      </c>
      <c r="F459" s="11"/>
      <c r="G459" s="11"/>
      <c r="H459" s="11" t="s">
        <v>41</v>
      </c>
      <c r="I459" s="11" t="s">
        <v>451</v>
      </c>
      <c r="J459" s="11" t="s">
        <v>51</v>
      </c>
      <c r="K459" s="11" t="s">
        <v>135</v>
      </c>
      <c r="L459" s="11" t="s">
        <v>246</v>
      </c>
      <c r="M459" s="11" t="s">
        <v>45</v>
      </c>
      <c r="N459" s="11" t="s">
        <v>39</v>
      </c>
      <c r="O459" s="11" t="s">
        <v>46</v>
      </c>
      <c r="P459" s="22" t="s">
        <v>1528</v>
      </c>
      <c r="Q459" s="11"/>
      <c r="R459" s="11" t="s">
        <v>47</v>
      </c>
      <c r="S459" s="11">
        <f t="shared" si="7"/>
        <v>0</v>
      </c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</row>
    <row r="460" spans="1:43" x14ac:dyDescent="0.25">
      <c r="A460" s="11" t="s">
        <v>2504</v>
      </c>
      <c r="B460" s="12">
        <v>36</v>
      </c>
      <c r="C460" s="11" t="s">
        <v>2505</v>
      </c>
      <c r="D460" s="11" t="s">
        <v>48</v>
      </c>
      <c r="E460" s="11" t="s">
        <v>40</v>
      </c>
      <c r="F460" s="11"/>
      <c r="G460" s="11"/>
      <c r="H460" s="11" t="s">
        <v>49</v>
      </c>
      <c r="I460" s="11" t="s">
        <v>557</v>
      </c>
      <c r="J460" s="11" t="s">
        <v>51</v>
      </c>
      <c r="K460" s="11" t="s">
        <v>135</v>
      </c>
      <c r="L460" s="11" t="s">
        <v>135</v>
      </c>
      <c r="M460" s="11" t="s">
        <v>45</v>
      </c>
      <c r="N460" s="11" t="s">
        <v>58</v>
      </c>
      <c r="O460" s="11" t="s">
        <v>62</v>
      </c>
      <c r="P460" s="22"/>
      <c r="Q460" s="11"/>
      <c r="R460" s="11" t="s">
        <v>47</v>
      </c>
      <c r="S460" s="11">
        <f t="shared" si="7"/>
        <v>0</v>
      </c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</row>
    <row r="461" spans="1:43" x14ac:dyDescent="0.25">
      <c r="A461" s="11" t="s">
        <v>2506</v>
      </c>
      <c r="B461" s="12">
        <v>29</v>
      </c>
      <c r="C461" s="11" t="s">
        <v>2507</v>
      </c>
      <c r="D461" s="11" t="s">
        <v>48</v>
      </c>
      <c r="E461" s="11" t="s">
        <v>40</v>
      </c>
      <c r="F461" s="11"/>
      <c r="G461" s="11"/>
      <c r="H461" s="11" t="s">
        <v>41</v>
      </c>
      <c r="I461" s="11" t="s">
        <v>79</v>
      </c>
      <c r="J461" s="11" t="s">
        <v>51</v>
      </c>
      <c r="K461" s="11" t="s">
        <v>135</v>
      </c>
      <c r="L461" s="11" t="s">
        <v>195</v>
      </c>
      <c r="M461" s="11" t="s">
        <v>45</v>
      </c>
      <c r="N461" s="11" t="s">
        <v>39</v>
      </c>
      <c r="O461" s="11" t="s">
        <v>62</v>
      </c>
      <c r="P461" s="22"/>
      <c r="Q461" s="11"/>
      <c r="R461" s="11" t="s">
        <v>47</v>
      </c>
      <c r="S461" s="11">
        <f t="shared" si="7"/>
        <v>0</v>
      </c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</row>
    <row r="462" spans="1:43" x14ac:dyDescent="0.25">
      <c r="A462" s="11" t="s">
        <v>2508</v>
      </c>
      <c r="B462" s="12">
        <v>50</v>
      </c>
      <c r="C462" s="11" t="s">
        <v>1878</v>
      </c>
      <c r="D462" s="11" t="s">
        <v>92</v>
      </c>
      <c r="E462" s="11" t="s">
        <v>40</v>
      </c>
      <c r="F462" s="11"/>
      <c r="G462" s="11"/>
      <c r="H462" s="11" t="s">
        <v>49</v>
      </c>
      <c r="I462" s="11" t="s">
        <v>520</v>
      </c>
      <c r="J462" s="11" t="s">
        <v>43</v>
      </c>
      <c r="K462" s="11" t="s">
        <v>135</v>
      </c>
      <c r="L462" s="11" t="s">
        <v>90</v>
      </c>
      <c r="M462" s="11" t="s">
        <v>45</v>
      </c>
      <c r="N462" s="11" t="s">
        <v>58</v>
      </c>
      <c r="O462" s="11" t="s">
        <v>46</v>
      </c>
      <c r="P462" s="22" t="s">
        <v>2509</v>
      </c>
      <c r="Q462" s="11"/>
      <c r="R462" s="11" t="s">
        <v>47</v>
      </c>
      <c r="S462" s="11">
        <f t="shared" si="7"/>
        <v>0</v>
      </c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</row>
    <row r="463" spans="1:43" x14ac:dyDescent="0.25">
      <c r="A463" s="11" t="s">
        <v>2510</v>
      </c>
      <c r="B463" s="12">
        <v>31</v>
      </c>
      <c r="C463" s="11" t="s">
        <v>2511</v>
      </c>
      <c r="D463" s="11" t="s">
        <v>48</v>
      </c>
      <c r="E463" s="11" t="s">
        <v>40</v>
      </c>
      <c r="F463" s="11"/>
      <c r="G463" s="11"/>
      <c r="H463" s="11" t="s">
        <v>49</v>
      </c>
      <c r="I463" s="11" t="s">
        <v>1112</v>
      </c>
      <c r="J463" s="11" t="s">
        <v>51</v>
      </c>
      <c r="K463" s="11" t="s">
        <v>135</v>
      </c>
      <c r="L463" s="11" t="s">
        <v>246</v>
      </c>
      <c r="M463" s="11" t="s">
        <v>45</v>
      </c>
      <c r="N463" s="11" t="s">
        <v>39</v>
      </c>
      <c r="O463" s="11" t="s">
        <v>46</v>
      </c>
      <c r="P463" s="22" t="s">
        <v>2512</v>
      </c>
      <c r="Q463" s="11"/>
      <c r="R463" s="11" t="s">
        <v>47</v>
      </c>
      <c r="S463" s="11">
        <f t="shared" si="7"/>
        <v>0</v>
      </c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</row>
    <row r="464" spans="1:43" x14ac:dyDescent="0.25">
      <c r="A464" s="11" t="s">
        <v>2513</v>
      </c>
      <c r="B464" s="12">
        <v>30</v>
      </c>
      <c r="C464" s="11" t="s">
        <v>2514</v>
      </c>
      <c r="D464" s="11" t="s">
        <v>92</v>
      </c>
      <c r="E464" s="11" t="s">
        <v>40</v>
      </c>
      <c r="F464" s="11"/>
      <c r="G464" s="11"/>
      <c r="H464" s="11" t="s">
        <v>41</v>
      </c>
      <c r="I464" s="11" t="s">
        <v>1016</v>
      </c>
      <c r="J464" s="11" t="s">
        <v>51</v>
      </c>
      <c r="K464" s="11" t="s">
        <v>135</v>
      </c>
      <c r="L464" s="11" t="s">
        <v>720</v>
      </c>
      <c r="M464" s="11" t="s">
        <v>45</v>
      </c>
      <c r="N464" s="11" t="s">
        <v>39</v>
      </c>
      <c r="O464" s="11" t="s">
        <v>62</v>
      </c>
      <c r="P464" s="22"/>
      <c r="Q464" s="11"/>
      <c r="R464" s="11" t="s">
        <v>47</v>
      </c>
      <c r="S464" s="11">
        <f t="shared" si="7"/>
        <v>0</v>
      </c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</row>
    <row r="465" spans="1:43" x14ac:dyDescent="0.25">
      <c r="A465" s="11" t="s">
        <v>2515</v>
      </c>
      <c r="B465" s="12">
        <v>30</v>
      </c>
      <c r="C465" s="11" t="s">
        <v>2516</v>
      </c>
      <c r="D465" s="11" t="s">
        <v>48</v>
      </c>
      <c r="E465" s="11" t="s">
        <v>40</v>
      </c>
      <c r="F465" s="11"/>
      <c r="G465" s="11"/>
      <c r="H465" s="11" t="s">
        <v>41</v>
      </c>
      <c r="I465" s="11" t="s">
        <v>363</v>
      </c>
      <c r="J465" s="11" t="s">
        <v>51</v>
      </c>
      <c r="K465" s="11" t="s">
        <v>135</v>
      </c>
      <c r="L465" s="11" t="s">
        <v>331</v>
      </c>
      <c r="M465" s="11" t="s">
        <v>45</v>
      </c>
      <c r="N465" s="11" t="s">
        <v>84</v>
      </c>
      <c r="O465" s="11" t="s">
        <v>62</v>
      </c>
      <c r="P465" s="22"/>
      <c r="Q465" s="11"/>
      <c r="R465" s="11" t="s">
        <v>47</v>
      </c>
      <c r="S465" s="11">
        <f t="shared" si="7"/>
        <v>0</v>
      </c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</row>
    <row r="466" spans="1:43" x14ac:dyDescent="0.25">
      <c r="A466" s="11" t="s">
        <v>2517</v>
      </c>
      <c r="B466" s="12">
        <v>41</v>
      </c>
      <c r="C466" s="11" t="s">
        <v>2518</v>
      </c>
      <c r="D466" s="11" t="s">
        <v>39</v>
      </c>
      <c r="E466" s="11" t="s">
        <v>40</v>
      </c>
      <c r="F466" s="11"/>
      <c r="G466" s="11"/>
      <c r="H466" s="11" t="s">
        <v>49</v>
      </c>
      <c r="I466" s="11" t="s">
        <v>318</v>
      </c>
      <c r="J466" s="11" t="s">
        <v>51</v>
      </c>
      <c r="K466" s="11" t="s">
        <v>135</v>
      </c>
      <c r="L466" s="11" t="s">
        <v>64</v>
      </c>
      <c r="M466" s="11" t="s">
        <v>45</v>
      </c>
      <c r="N466" s="11" t="s">
        <v>39</v>
      </c>
      <c r="O466" s="11" t="s">
        <v>46</v>
      </c>
      <c r="P466" s="22" t="s">
        <v>1662</v>
      </c>
      <c r="Q466" s="11" t="s">
        <v>401</v>
      </c>
      <c r="R466" s="11" t="s">
        <v>47</v>
      </c>
      <c r="S466" s="11">
        <f t="shared" si="7"/>
        <v>0</v>
      </c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</row>
    <row r="467" spans="1:43" x14ac:dyDescent="0.25">
      <c r="A467" s="11" t="s">
        <v>2519</v>
      </c>
      <c r="B467" s="12">
        <v>34</v>
      </c>
      <c r="C467" s="11" t="s">
        <v>2520</v>
      </c>
      <c r="D467" s="11" t="s">
        <v>48</v>
      </c>
      <c r="E467" s="11" t="s">
        <v>55</v>
      </c>
      <c r="F467" s="11"/>
      <c r="G467" s="11"/>
      <c r="H467" s="11" t="s">
        <v>41</v>
      </c>
      <c r="I467" s="11" t="s">
        <v>79</v>
      </c>
      <c r="J467" s="11" t="s">
        <v>43</v>
      </c>
      <c r="K467" s="11" t="s">
        <v>135</v>
      </c>
      <c r="L467" s="11" t="s">
        <v>1198</v>
      </c>
      <c r="M467" s="11" t="s">
        <v>45</v>
      </c>
      <c r="N467" s="11" t="s">
        <v>39</v>
      </c>
      <c r="O467" s="11" t="s">
        <v>46</v>
      </c>
      <c r="P467" s="22" t="s">
        <v>2455</v>
      </c>
      <c r="Q467" s="11" t="s">
        <v>909</v>
      </c>
      <c r="R467" s="11" t="s">
        <v>845</v>
      </c>
      <c r="S467" s="11">
        <f t="shared" si="7"/>
        <v>1</v>
      </c>
      <c r="T467" s="11"/>
      <c r="U467" s="11" t="s">
        <v>62</v>
      </c>
      <c r="V467" s="11" t="s">
        <v>46</v>
      </c>
      <c r="W467" s="11" t="s">
        <v>62</v>
      </c>
      <c r="X467" s="11" t="s">
        <v>62</v>
      </c>
      <c r="Y467" s="11" t="s">
        <v>1532</v>
      </c>
      <c r="Z467" s="11" t="s">
        <v>62</v>
      </c>
      <c r="AA467" s="11" t="s">
        <v>62</v>
      </c>
      <c r="AB467" s="11" t="s">
        <v>62</v>
      </c>
      <c r="AC467" s="11" t="s">
        <v>62</v>
      </c>
      <c r="AD467" s="11" t="s">
        <v>62</v>
      </c>
      <c r="AE467" s="11"/>
      <c r="AF467" s="11" t="s">
        <v>846</v>
      </c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</row>
    <row r="468" spans="1:43" x14ac:dyDescent="0.25">
      <c r="A468" s="11" t="s">
        <v>2521</v>
      </c>
      <c r="B468" s="12">
        <v>18</v>
      </c>
      <c r="C468" s="11" t="s">
        <v>2522</v>
      </c>
      <c r="D468" s="11" t="s">
        <v>48</v>
      </c>
      <c r="E468" s="11" t="s">
        <v>40</v>
      </c>
      <c r="F468" s="11"/>
      <c r="G468" s="11"/>
      <c r="H468" s="11" t="s">
        <v>41</v>
      </c>
      <c r="I468" s="11" t="s">
        <v>79</v>
      </c>
      <c r="J468" s="11" t="s">
        <v>51</v>
      </c>
      <c r="K468" s="11" t="s">
        <v>135</v>
      </c>
      <c r="L468" s="11" t="s">
        <v>104</v>
      </c>
      <c r="M468" s="11" t="s">
        <v>45</v>
      </c>
      <c r="N468" s="11" t="s">
        <v>84</v>
      </c>
      <c r="O468" s="11" t="s">
        <v>62</v>
      </c>
      <c r="P468" s="22"/>
      <c r="Q468" s="11" t="s">
        <v>107</v>
      </c>
      <c r="R468" s="11" t="s">
        <v>47</v>
      </c>
      <c r="S468" s="11">
        <f t="shared" si="7"/>
        <v>0</v>
      </c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</row>
    <row r="469" spans="1:43" x14ac:dyDescent="0.25">
      <c r="A469" s="11" t="s">
        <v>2523</v>
      </c>
      <c r="B469" s="12">
        <v>40</v>
      </c>
      <c r="C469" s="11" t="s">
        <v>2524</v>
      </c>
      <c r="D469" s="11" t="s">
        <v>48</v>
      </c>
      <c r="E469" s="11" t="s">
        <v>40</v>
      </c>
      <c r="F469" s="11"/>
      <c r="G469" s="11"/>
      <c r="H469" s="11" t="s">
        <v>49</v>
      </c>
      <c r="I469" s="11" t="s">
        <v>894</v>
      </c>
      <c r="J469" s="11" t="s">
        <v>51</v>
      </c>
      <c r="K469" s="11" t="s">
        <v>135</v>
      </c>
      <c r="L469" s="11" t="s">
        <v>64</v>
      </c>
      <c r="M469" s="11" t="s">
        <v>45</v>
      </c>
      <c r="N469" s="11" t="s">
        <v>39</v>
      </c>
      <c r="O469" s="11" t="s">
        <v>62</v>
      </c>
      <c r="P469" s="22"/>
      <c r="Q469" s="11" t="s">
        <v>107</v>
      </c>
      <c r="R469" s="11" t="s">
        <v>47</v>
      </c>
      <c r="S469" s="11">
        <f t="shared" si="7"/>
        <v>0</v>
      </c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</row>
    <row r="470" spans="1:43" x14ac:dyDescent="0.25">
      <c r="A470" s="11" t="s">
        <v>2525</v>
      </c>
      <c r="B470" s="12">
        <v>40</v>
      </c>
      <c r="C470" s="11" t="s">
        <v>2526</v>
      </c>
      <c r="D470" s="11" t="s">
        <v>48</v>
      </c>
      <c r="E470" s="11" t="s">
        <v>40</v>
      </c>
      <c r="F470" s="11"/>
      <c r="G470" s="11"/>
      <c r="H470" s="11" t="s">
        <v>49</v>
      </c>
      <c r="I470" s="11" t="s">
        <v>1150</v>
      </c>
      <c r="J470" s="11" t="s">
        <v>51</v>
      </c>
      <c r="K470" s="11" t="s">
        <v>135</v>
      </c>
      <c r="L470" s="11" t="s">
        <v>910</v>
      </c>
      <c r="M470" s="11" t="s">
        <v>45</v>
      </c>
      <c r="N470" s="11" t="s">
        <v>53</v>
      </c>
      <c r="O470" s="11" t="s">
        <v>62</v>
      </c>
      <c r="P470" s="22"/>
      <c r="Q470" s="11" t="s">
        <v>1601</v>
      </c>
      <c r="R470" s="11" t="s">
        <v>898</v>
      </c>
      <c r="S470" s="11">
        <f t="shared" si="7"/>
        <v>1</v>
      </c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 t="s">
        <v>46</v>
      </c>
      <c r="AH470" s="11" t="s">
        <v>62</v>
      </c>
      <c r="AI470" s="11" t="s">
        <v>62</v>
      </c>
      <c r="AJ470" s="11" t="s">
        <v>62</v>
      </c>
      <c r="AK470" s="11" t="s">
        <v>62</v>
      </c>
      <c r="AL470" s="11" t="s">
        <v>62</v>
      </c>
      <c r="AM470" s="11" t="s">
        <v>62</v>
      </c>
      <c r="AN470" s="11" t="s">
        <v>62</v>
      </c>
      <c r="AO470" s="11" t="s">
        <v>62</v>
      </c>
      <c r="AP470" s="11" t="s">
        <v>62</v>
      </c>
      <c r="AQ470" s="11"/>
    </row>
    <row r="471" spans="1:43" x14ac:dyDescent="0.25">
      <c r="A471" s="11" t="s">
        <v>2527</v>
      </c>
      <c r="B471" s="12">
        <v>22</v>
      </c>
      <c r="C471" s="11" t="s">
        <v>2528</v>
      </c>
      <c r="D471" s="11" t="s">
        <v>54</v>
      </c>
      <c r="E471" s="11" t="s">
        <v>40</v>
      </c>
      <c r="F471" s="11"/>
      <c r="G471" s="11"/>
      <c r="H471" s="11" t="s">
        <v>41</v>
      </c>
      <c r="I471" s="11" t="s">
        <v>108</v>
      </c>
      <c r="J471" s="11" t="s">
        <v>51</v>
      </c>
      <c r="K471" s="11" t="s">
        <v>135</v>
      </c>
      <c r="L471" s="11" t="s">
        <v>817</v>
      </c>
      <c r="M471" s="11" t="s">
        <v>45</v>
      </c>
      <c r="N471" s="11" t="s">
        <v>84</v>
      </c>
      <c r="O471" s="11" t="s">
        <v>62</v>
      </c>
      <c r="P471" s="22"/>
      <c r="Q471" s="11" t="s">
        <v>682</v>
      </c>
      <c r="R471" s="11" t="s">
        <v>47</v>
      </c>
      <c r="S471" s="11">
        <f t="shared" si="7"/>
        <v>0</v>
      </c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</row>
    <row r="472" spans="1:43" x14ac:dyDescent="0.25">
      <c r="A472" s="11" t="s">
        <v>2529</v>
      </c>
      <c r="B472" s="12">
        <v>25</v>
      </c>
      <c r="C472" s="11" t="s">
        <v>2530</v>
      </c>
      <c r="D472" s="11" t="s">
        <v>48</v>
      </c>
      <c r="E472" s="11" t="s">
        <v>40</v>
      </c>
      <c r="F472" s="11"/>
      <c r="G472" s="11"/>
      <c r="H472" s="11" t="s">
        <v>41</v>
      </c>
      <c r="I472" s="11" t="s">
        <v>79</v>
      </c>
      <c r="J472" s="11" t="s">
        <v>51</v>
      </c>
      <c r="K472" s="11" t="s">
        <v>135</v>
      </c>
      <c r="L472" s="11" t="s">
        <v>752</v>
      </c>
      <c r="M472" s="11" t="s">
        <v>45</v>
      </c>
      <c r="N472" s="11" t="s">
        <v>58</v>
      </c>
      <c r="O472" s="11" t="s">
        <v>62</v>
      </c>
      <c r="P472" s="22"/>
      <c r="Q472" s="11" t="s">
        <v>107</v>
      </c>
      <c r="R472" s="11" t="s">
        <v>47</v>
      </c>
      <c r="S472" s="11">
        <f t="shared" si="7"/>
        <v>0</v>
      </c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</row>
    <row r="473" spans="1:43" x14ac:dyDescent="0.25">
      <c r="A473" s="11" t="s">
        <v>2531</v>
      </c>
      <c r="B473" s="12">
        <v>38</v>
      </c>
      <c r="C473" s="11" t="s">
        <v>2532</v>
      </c>
      <c r="D473" s="11" t="s">
        <v>54</v>
      </c>
      <c r="E473" s="11" t="s">
        <v>40</v>
      </c>
      <c r="F473" s="11"/>
      <c r="G473" s="11"/>
      <c r="H473" s="11" t="s">
        <v>41</v>
      </c>
      <c r="I473" s="11" t="s">
        <v>413</v>
      </c>
      <c r="J473" s="11" t="s">
        <v>51</v>
      </c>
      <c r="K473" s="11" t="s">
        <v>135</v>
      </c>
      <c r="L473" s="11" t="s">
        <v>290</v>
      </c>
      <c r="M473" s="11" t="s">
        <v>45</v>
      </c>
      <c r="N473" s="11" t="s">
        <v>39</v>
      </c>
      <c r="O473" s="11" t="s">
        <v>46</v>
      </c>
      <c r="P473" s="22" t="s">
        <v>2533</v>
      </c>
      <c r="Q473" s="11"/>
      <c r="R473" s="11" t="s">
        <v>47</v>
      </c>
      <c r="S473" s="11">
        <f t="shared" si="7"/>
        <v>0</v>
      </c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</row>
    <row r="474" spans="1:43" x14ac:dyDescent="0.25">
      <c r="A474" s="11" t="s">
        <v>2534</v>
      </c>
      <c r="B474" s="12">
        <v>38</v>
      </c>
      <c r="C474" s="11" t="s">
        <v>2535</v>
      </c>
      <c r="D474" s="11" t="s">
        <v>48</v>
      </c>
      <c r="E474" s="11" t="s">
        <v>40</v>
      </c>
      <c r="F474" s="11"/>
      <c r="G474" s="11"/>
      <c r="H474" s="11" t="s">
        <v>49</v>
      </c>
      <c r="I474" s="11" t="s">
        <v>1201</v>
      </c>
      <c r="J474" s="11" t="s">
        <v>43</v>
      </c>
      <c r="K474" s="11" t="s">
        <v>135</v>
      </c>
      <c r="L474" s="11" t="s">
        <v>1202</v>
      </c>
      <c r="M474" s="11" t="s">
        <v>45</v>
      </c>
      <c r="N474" s="11" t="s">
        <v>58</v>
      </c>
      <c r="O474" s="11" t="s">
        <v>46</v>
      </c>
      <c r="P474" s="22" t="s">
        <v>2536</v>
      </c>
      <c r="Q474" s="11"/>
      <c r="R474" s="11" t="s">
        <v>898</v>
      </c>
      <c r="S474" s="11">
        <f t="shared" si="7"/>
        <v>1</v>
      </c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 t="s">
        <v>46</v>
      </c>
      <c r="AH474" s="11" t="s">
        <v>62</v>
      </c>
      <c r="AI474" s="11" t="s">
        <v>62</v>
      </c>
      <c r="AJ474" s="11" t="s">
        <v>62</v>
      </c>
      <c r="AK474" s="11" t="s">
        <v>62</v>
      </c>
      <c r="AL474" s="11" t="s">
        <v>62</v>
      </c>
      <c r="AM474" s="11" t="s">
        <v>62</v>
      </c>
      <c r="AN474" s="11" t="s">
        <v>62</v>
      </c>
      <c r="AO474" s="11" t="s">
        <v>62</v>
      </c>
      <c r="AP474" s="11" t="s">
        <v>62</v>
      </c>
      <c r="AQ474" s="11"/>
    </row>
    <row r="475" spans="1:43" x14ac:dyDescent="0.25">
      <c r="A475" s="11" t="s">
        <v>2537</v>
      </c>
      <c r="B475" s="12">
        <v>47</v>
      </c>
      <c r="C475" s="11" t="s">
        <v>2538</v>
      </c>
      <c r="D475" s="11" t="s">
        <v>54</v>
      </c>
      <c r="E475" s="11" t="s">
        <v>55</v>
      </c>
      <c r="F475" s="11"/>
      <c r="G475" s="11"/>
      <c r="H475" s="11" t="s">
        <v>41</v>
      </c>
      <c r="I475" s="11" t="s">
        <v>154</v>
      </c>
      <c r="J475" s="11" t="s">
        <v>51</v>
      </c>
      <c r="K475" s="11" t="s">
        <v>135</v>
      </c>
      <c r="L475" s="11" t="s">
        <v>64</v>
      </c>
      <c r="M475" s="11" t="s">
        <v>45</v>
      </c>
      <c r="N475" s="11" t="s">
        <v>84</v>
      </c>
      <c r="O475" s="11" t="s">
        <v>46</v>
      </c>
      <c r="P475" s="22" t="s">
        <v>2539</v>
      </c>
      <c r="Q475" s="11" t="s">
        <v>1477</v>
      </c>
      <c r="R475" s="11" t="s">
        <v>898</v>
      </c>
      <c r="S475" s="11">
        <f t="shared" si="7"/>
        <v>1</v>
      </c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 t="s">
        <v>62</v>
      </c>
      <c r="AH475" s="11" t="s">
        <v>62</v>
      </c>
      <c r="AI475" s="11" t="s">
        <v>46</v>
      </c>
      <c r="AJ475" s="11" t="s">
        <v>62</v>
      </c>
      <c r="AK475" s="11" t="s">
        <v>62</v>
      </c>
      <c r="AL475" s="11" t="s">
        <v>62</v>
      </c>
      <c r="AM475" s="11" t="s">
        <v>62</v>
      </c>
      <c r="AN475" s="11" t="s">
        <v>62</v>
      </c>
      <c r="AO475" s="11" t="s">
        <v>62</v>
      </c>
      <c r="AP475" s="11" t="s">
        <v>62</v>
      </c>
      <c r="AQ475" s="11"/>
    </row>
    <row r="476" spans="1:43" x14ac:dyDescent="0.25">
      <c r="A476" s="11" t="s">
        <v>2540</v>
      </c>
      <c r="B476" s="12">
        <v>28</v>
      </c>
      <c r="C476" s="11" t="s">
        <v>2541</v>
      </c>
      <c r="D476" s="11" t="s">
        <v>54</v>
      </c>
      <c r="E476" s="11" t="s">
        <v>40</v>
      </c>
      <c r="F476" s="11"/>
      <c r="G476" s="11"/>
      <c r="H476" s="11" t="s">
        <v>41</v>
      </c>
      <c r="I476" s="11" t="s">
        <v>134</v>
      </c>
      <c r="J476" s="11" t="s">
        <v>51</v>
      </c>
      <c r="K476" s="11" t="s">
        <v>135</v>
      </c>
      <c r="L476" s="11" t="s">
        <v>1227</v>
      </c>
      <c r="M476" s="11" t="s">
        <v>1227</v>
      </c>
      <c r="N476" s="11" t="s">
        <v>58</v>
      </c>
      <c r="O476" s="11" t="s">
        <v>46</v>
      </c>
      <c r="P476" s="22" t="s">
        <v>2542</v>
      </c>
      <c r="Q476" s="11" t="s">
        <v>640</v>
      </c>
      <c r="R476" s="11" t="s">
        <v>845</v>
      </c>
      <c r="S476" s="11">
        <f t="shared" si="7"/>
        <v>1</v>
      </c>
      <c r="T476" s="11"/>
      <c r="U476" s="11"/>
      <c r="V476" s="11"/>
      <c r="W476" s="11" t="s">
        <v>46</v>
      </c>
      <c r="X476" s="11"/>
      <c r="Y476" s="11"/>
      <c r="Z476" s="11"/>
      <c r="AA476" s="11"/>
      <c r="AB476" s="11"/>
      <c r="AC476" s="11"/>
      <c r="AD476" s="11"/>
      <c r="AE476" s="11" t="s">
        <v>1228</v>
      </c>
      <c r="AF476" s="11" t="s">
        <v>846</v>
      </c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</row>
    <row r="477" spans="1:43" x14ac:dyDescent="0.25">
      <c r="A477" s="11" t="s">
        <v>2543</v>
      </c>
      <c r="B477" s="12">
        <v>33</v>
      </c>
      <c r="C477" s="11" t="s">
        <v>2544</v>
      </c>
      <c r="D477" s="11" t="s">
        <v>39</v>
      </c>
      <c r="E477" s="11" t="s">
        <v>40</v>
      </c>
      <c r="F477" s="11"/>
      <c r="G477" s="11"/>
      <c r="H477" s="11" t="s">
        <v>41</v>
      </c>
      <c r="I477" s="11" t="s">
        <v>982</v>
      </c>
      <c r="J477" s="11" t="s">
        <v>51</v>
      </c>
      <c r="K477" s="11" t="s">
        <v>135</v>
      </c>
      <c r="L477" s="11" t="s">
        <v>149</v>
      </c>
      <c r="M477" s="11" t="s">
        <v>45</v>
      </c>
      <c r="N477" s="11" t="s">
        <v>58</v>
      </c>
      <c r="O477" s="11" t="s">
        <v>46</v>
      </c>
      <c r="P477" s="22" t="s">
        <v>2545</v>
      </c>
      <c r="Q477" s="11" t="s">
        <v>102</v>
      </c>
      <c r="R477" s="11" t="s">
        <v>47</v>
      </c>
      <c r="S477" s="11">
        <f t="shared" si="7"/>
        <v>0</v>
      </c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</row>
    <row r="478" spans="1:43" x14ac:dyDescent="0.25">
      <c r="A478" s="11" t="s">
        <v>2546</v>
      </c>
      <c r="B478" s="12">
        <v>38</v>
      </c>
      <c r="C478" s="11" t="s">
        <v>2547</v>
      </c>
      <c r="D478" s="11" t="s">
        <v>92</v>
      </c>
      <c r="E478" s="11" t="s">
        <v>40</v>
      </c>
      <c r="F478" s="11"/>
      <c r="G478" s="11"/>
      <c r="H478" s="11" t="s">
        <v>49</v>
      </c>
      <c r="I478" s="11" t="s">
        <v>642</v>
      </c>
      <c r="J478" s="11" t="s">
        <v>51</v>
      </c>
      <c r="K478" s="11" t="s">
        <v>135</v>
      </c>
      <c r="L478" s="11" t="s">
        <v>149</v>
      </c>
      <c r="M478" s="11" t="s">
        <v>45</v>
      </c>
      <c r="N478" s="11" t="s">
        <v>58</v>
      </c>
      <c r="O478" s="11" t="s">
        <v>46</v>
      </c>
      <c r="P478" s="22" t="s">
        <v>2548</v>
      </c>
      <c r="Q478" s="11" t="s">
        <v>94</v>
      </c>
      <c r="R478" s="11" t="s">
        <v>47</v>
      </c>
      <c r="S478" s="11">
        <f t="shared" si="7"/>
        <v>0</v>
      </c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</row>
    <row r="479" spans="1:43" x14ac:dyDescent="0.25">
      <c r="A479" s="11" t="s">
        <v>2549</v>
      </c>
      <c r="B479" s="12">
        <v>22</v>
      </c>
      <c r="C479" s="11" t="s">
        <v>2550</v>
      </c>
      <c r="D479" s="11" t="s">
        <v>39</v>
      </c>
      <c r="E479" s="11" t="s">
        <v>40</v>
      </c>
      <c r="F479" s="11"/>
      <c r="G479" s="11"/>
      <c r="H479" s="11" t="s">
        <v>41</v>
      </c>
      <c r="I479" s="11" t="s">
        <v>803</v>
      </c>
      <c r="J479" s="11" t="s">
        <v>60</v>
      </c>
      <c r="K479" s="11" t="s">
        <v>135</v>
      </c>
      <c r="L479" s="11" t="s">
        <v>1225</v>
      </c>
      <c r="M479" s="11" t="s">
        <v>45</v>
      </c>
      <c r="N479" s="11" t="s">
        <v>58</v>
      </c>
      <c r="O479" s="11" t="s">
        <v>62</v>
      </c>
      <c r="P479" s="22"/>
      <c r="Q479" s="11" t="s">
        <v>2551</v>
      </c>
      <c r="R479" s="11" t="s">
        <v>845</v>
      </c>
      <c r="S479" s="11">
        <f t="shared" si="7"/>
        <v>1</v>
      </c>
      <c r="T479" s="11"/>
      <c r="U479" s="11" t="s">
        <v>62</v>
      </c>
      <c r="V479" s="11" t="s">
        <v>46</v>
      </c>
      <c r="W479" s="11" t="s">
        <v>62</v>
      </c>
      <c r="X479" s="11" t="s">
        <v>62</v>
      </c>
      <c r="Y479" s="11"/>
      <c r="Z479" s="11"/>
      <c r="AA479" s="11"/>
      <c r="AB479" s="11"/>
      <c r="AC479" s="11"/>
      <c r="AD479" s="11"/>
      <c r="AE479" s="11"/>
      <c r="AF479" s="11" t="s">
        <v>846</v>
      </c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</row>
    <row r="480" spans="1:43" x14ac:dyDescent="0.25">
      <c r="A480" s="11" t="s">
        <v>2552</v>
      </c>
      <c r="B480" s="12">
        <v>31</v>
      </c>
      <c r="C480" s="11" t="s">
        <v>2553</v>
      </c>
      <c r="D480" s="11" t="s">
        <v>54</v>
      </c>
      <c r="E480" s="11" t="s">
        <v>40</v>
      </c>
      <c r="F480" s="11"/>
      <c r="G480" s="11"/>
      <c r="H480" s="11" t="s">
        <v>49</v>
      </c>
      <c r="I480" s="11" t="s">
        <v>71</v>
      </c>
      <c r="J480" s="11" t="s">
        <v>43</v>
      </c>
      <c r="K480" s="11" t="s">
        <v>135</v>
      </c>
      <c r="L480" s="11" t="s">
        <v>683</v>
      </c>
      <c r="M480" s="11" t="s">
        <v>45</v>
      </c>
      <c r="N480" s="11" t="s">
        <v>58</v>
      </c>
      <c r="O480" s="11" t="s">
        <v>62</v>
      </c>
      <c r="P480" s="22"/>
      <c r="Q480" s="11" t="s">
        <v>684</v>
      </c>
      <c r="R480" s="11" t="s">
        <v>47</v>
      </c>
      <c r="S480" s="11">
        <f t="shared" si="7"/>
        <v>0</v>
      </c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</row>
    <row r="481" spans="1:43" x14ac:dyDescent="0.25">
      <c r="A481" s="11" t="s">
        <v>2554</v>
      </c>
      <c r="B481" s="12">
        <v>36</v>
      </c>
      <c r="C481" s="11" t="s">
        <v>2555</v>
      </c>
      <c r="D481" s="11" t="s">
        <v>48</v>
      </c>
      <c r="E481" s="11" t="s">
        <v>40</v>
      </c>
      <c r="F481" s="11"/>
      <c r="G481" s="11"/>
      <c r="H481" s="11" t="s">
        <v>49</v>
      </c>
      <c r="I481" s="11" t="s">
        <v>339</v>
      </c>
      <c r="J481" s="11" t="s">
        <v>114</v>
      </c>
      <c r="K481" s="11" t="s">
        <v>135</v>
      </c>
      <c r="L481" s="11" t="s">
        <v>340</v>
      </c>
      <c r="M481" s="11" t="s">
        <v>45</v>
      </c>
      <c r="N481" s="11" t="s">
        <v>39</v>
      </c>
      <c r="O481" s="11" t="s">
        <v>46</v>
      </c>
      <c r="P481" s="22" t="s">
        <v>2556</v>
      </c>
      <c r="Q481" s="11"/>
      <c r="R481" s="11" t="s">
        <v>47</v>
      </c>
      <c r="S481" s="11">
        <f t="shared" si="7"/>
        <v>0</v>
      </c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</row>
    <row r="482" spans="1:43" x14ac:dyDescent="0.25">
      <c r="A482" s="11" t="s">
        <v>2557</v>
      </c>
      <c r="B482" s="12">
        <v>20</v>
      </c>
      <c r="C482" s="11" t="s">
        <v>2558</v>
      </c>
      <c r="D482" s="11" t="s">
        <v>48</v>
      </c>
      <c r="E482" s="11" t="s">
        <v>40</v>
      </c>
      <c r="F482" s="11"/>
      <c r="G482" s="11"/>
      <c r="H482" s="11" t="s">
        <v>41</v>
      </c>
      <c r="I482" s="11" t="s">
        <v>79</v>
      </c>
      <c r="J482" s="11" t="s">
        <v>51</v>
      </c>
      <c r="K482" s="11" t="s">
        <v>135</v>
      </c>
      <c r="L482" s="11" t="s">
        <v>1029</v>
      </c>
      <c r="M482" s="11" t="s">
        <v>45</v>
      </c>
      <c r="N482" s="11" t="s">
        <v>124</v>
      </c>
      <c r="O482" s="11" t="s">
        <v>62</v>
      </c>
      <c r="P482" s="22"/>
      <c r="Q482" s="11" t="s">
        <v>1477</v>
      </c>
      <c r="R482" s="11" t="s">
        <v>47</v>
      </c>
      <c r="S482" s="11">
        <f t="shared" si="7"/>
        <v>0</v>
      </c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</row>
    <row r="483" spans="1:43" x14ac:dyDescent="0.25">
      <c r="A483" s="11" t="s">
        <v>2559</v>
      </c>
      <c r="B483" s="12">
        <v>26</v>
      </c>
      <c r="C483" s="11" t="s">
        <v>2560</v>
      </c>
      <c r="D483" s="11" t="s">
        <v>39</v>
      </c>
      <c r="E483" s="11" t="s">
        <v>40</v>
      </c>
      <c r="F483" s="11"/>
      <c r="G483" s="11"/>
      <c r="H483" s="11" t="s">
        <v>41</v>
      </c>
      <c r="I483" s="11" t="s">
        <v>363</v>
      </c>
      <c r="J483" s="11" t="s">
        <v>60</v>
      </c>
      <c r="K483" s="11" t="s">
        <v>135</v>
      </c>
      <c r="L483" s="11" t="s">
        <v>1351</v>
      </c>
      <c r="M483" s="11" t="s">
        <v>45</v>
      </c>
      <c r="N483" s="11" t="s">
        <v>124</v>
      </c>
      <c r="O483" s="11" t="s">
        <v>62</v>
      </c>
      <c r="P483" s="22"/>
      <c r="Q483" s="11"/>
      <c r="R483" s="11" t="s">
        <v>845</v>
      </c>
      <c r="S483" s="11">
        <f t="shared" si="7"/>
        <v>0</v>
      </c>
      <c r="T483" s="11"/>
      <c r="U483" s="11" t="s">
        <v>62</v>
      </c>
      <c r="V483" s="11"/>
      <c r="W483" s="11" t="s">
        <v>62</v>
      </c>
      <c r="X483" s="11" t="s">
        <v>62</v>
      </c>
      <c r="Y483" s="11"/>
      <c r="Z483" s="11"/>
      <c r="AA483" s="11"/>
      <c r="AB483" s="11"/>
      <c r="AC483" s="11"/>
      <c r="AD483" s="11"/>
      <c r="AE483" s="11"/>
      <c r="AF483" s="11" t="s">
        <v>846</v>
      </c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</row>
    <row r="484" spans="1:43" x14ac:dyDescent="0.25">
      <c r="A484" s="11" t="s">
        <v>2561</v>
      </c>
      <c r="B484" s="12">
        <v>31</v>
      </c>
      <c r="C484" s="11" t="s">
        <v>2562</v>
      </c>
      <c r="D484" s="11" t="s">
        <v>39</v>
      </c>
      <c r="E484" s="11" t="s">
        <v>40</v>
      </c>
      <c r="F484" s="11"/>
      <c r="G484" s="11"/>
      <c r="H484" s="11" t="s">
        <v>41</v>
      </c>
      <c r="I484" s="11" t="s">
        <v>56</v>
      </c>
      <c r="J484" s="11" t="s">
        <v>51</v>
      </c>
      <c r="K484" s="11" t="s">
        <v>135</v>
      </c>
      <c r="L484" s="11" t="s">
        <v>162</v>
      </c>
      <c r="M484" s="11" t="s">
        <v>45</v>
      </c>
      <c r="N484" s="11" t="s">
        <v>58</v>
      </c>
      <c r="O484" s="11" t="s">
        <v>46</v>
      </c>
      <c r="P484" s="22" t="s">
        <v>2017</v>
      </c>
      <c r="Q484" s="11" t="s">
        <v>1477</v>
      </c>
      <c r="R484" s="11" t="s">
        <v>47</v>
      </c>
      <c r="S484" s="11">
        <f t="shared" si="7"/>
        <v>0</v>
      </c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</row>
    <row r="485" spans="1:43" x14ac:dyDescent="0.25">
      <c r="A485" s="11" t="s">
        <v>2563</v>
      </c>
      <c r="B485" s="12">
        <v>45</v>
      </c>
      <c r="C485" s="11" t="s">
        <v>2564</v>
      </c>
      <c r="D485" s="11" t="s">
        <v>39</v>
      </c>
      <c r="E485" s="11" t="s">
        <v>40</v>
      </c>
      <c r="F485" s="11"/>
      <c r="G485" s="11"/>
      <c r="H485" s="11" t="s">
        <v>49</v>
      </c>
      <c r="I485" s="11" t="s">
        <v>595</v>
      </c>
      <c r="J485" s="11" t="s">
        <v>51</v>
      </c>
      <c r="K485" s="11" t="s">
        <v>135</v>
      </c>
      <c r="L485" s="11" t="s">
        <v>70</v>
      </c>
      <c r="M485" s="11" t="s">
        <v>45</v>
      </c>
      <c r="N485" s="11" t="s">
        <v>84</v>
      </c>
      <c r="O485" s="11" t="s">
        <v>46</v>
      </c>
      <c r="P485" s="22" t="s">
        <v>1712</v>
      </c>
      <c r="Q485" s="11"/>
      <c r="R485" s="11" t="s">
        <v>47</v>
      </c>
      <c r="S485" s="11">
        <f t="shared" si="7"/>
        <v>0</v>
      </c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</row>
    <row r="486" spans="1:43" x14ac:dyDescent="0.25">
      <c r="A486" s="11" t="s">
        <v>2565</v>
      </c>
      <c r="B486" s="12">
        <v>24</v>
      </c>
      <c r="C486" s="11" t="s">
        <v>2566</v>
      </c>
      <c r="D486" s="11" t="s">
        <v>54</v>
      </c>
      <c r="E486" s="11" t="s">
        <v>40</v>
      </c>
      <c r="F486" s="11"/>
      <c r="G486" s="11"/>
      <c r="H486" s="11" t="s">
        <v>41</v>
      </c>
      <c r="I486" s="11" t="s">
        <v>79</v>
      </c>
      <c r="J486" s="11" t="s">
        <v>43</v>
      </c>
      <c r="K486" s="11" t="s">
        <v>135</v>
      </c>
      <c r="L486" s="11" t="s">
        <v>131</v>
      </c>
      <c r="M486" s="11" t="s">
        <v>45</v>
      </c>
      <c r="N486" s="11" t="s">
        <v>58</v>
      </c>
      <c r="O486" s="11" t="s">
        <v>62</v>
      </c>
      <c r="P486" s="22"/>
      <c r="Q486" s="11" t="s">
        <v>1750</v>
      </c>
      <c r="R486" s="11" t="s">
        <v>47</v>
      </c>
      <c r="S486" s="11">
        <f t="shared" si="7"/>
        <v>0</v>
      </c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</row>
    <row r="487" spans="1:43" x14ac:dyDescent="0.25">
      <c r="A487" s="11" t="s">
        <v>2567</v>
      </c>
      <c r="B487" s="12">
        <v>29</v>
      </c>
      <c r="C487" s="11" t="s">
        <v>2568</v>
      </c>
      <c r="D487" s="11" t="s">
        <v>48</v>
      </c>
      <c r="E487" s="11" t="s">
        <v>40</v>
      </c>
      <c r="F487" s="11"/>
      <c r="G487" s="11"/>
      <c r="H487" s="11" t="s">
        <v>41</v>
      </c>
      <c r="I487" s="11" t="s">
        <v>79</v>
      </c>
      <c r="J487" s="11" t="s">
        <v>51</v>
      </c>
      <c r="K487" s="11" t="s">
        <v>135</v>
      </c>
      <c r="L487" s="11" t="s">
        <v>64</v>
      </c>
      <c r="M487" s="11" t="s">
        <v>45</v>
      </c>
      <c r="N487" s="11" t="s">
        <v>39</v>
      </c>
      <c r="O487" s="11" t="s">
        <v>62</v>
      </c>
      <c r="P487" s="22"/>
      <c r="Q487" s="11" t="s">
        <v>1507</v>
      </c>
      <c r="R487" s="11" t="s">
        <v>47</v>
      </c>
      <c r="S487" s="11">
        <f t="shared" si="7"/>
        <v>0</v>
      </c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</row>
    <row r="488" spans="1:43" x14ac:dyDescent="0.25">
      <c r="A488" s="11" t="s">
        <v>2569</v>
      </c>
      <c r="B488" s="12">
        <v>29</v>
      </c>
      <c r="C488" s="11" t="s">
        <v>2570</v>
      </c>
      <c r="D488" s="11" t="s">
        <v>39</v>
      </c>
      <c r="E488" s="11" t="s">
        <v>40</v>
      </c>
      <c r="F488" s="11"/>
      <c r="G488" s="11"/>
      <c r="H488" s="11" t="s">
        <v>41</v>
      </c>
      <c r="I488" s="11" t="s">
        <v>134</v>
      </c>
      <c r="J488" s="11" t="s">
        <v>51</v>
      </c>
      <c r="K488" s="11" t="s">
        <v>135</v>
      </c>
      <c r="L488" s="11" t="s">
        <v>64</v>
      </c>
      <c r="M488" s="11" t="s">
        <v>45</v>
      </c>
      <c r="N488" s="11" t="s">
        <v>39</v>
      </c>
      <c r="O488" s="11" t="s">
        <v>62</v>
      </c>
      <c r="P488" s="22"/>
      <c r="Q488" s="11"/>
      <c r="R488" s="11" t="s">
        <v>47</v>
      </c>
      <c r="S488" s="11">
        <f t="shared" si="7"/>
        <v>0</v>
      </c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</row>
    <row r="489" spans="1:43" x14ac:dyDescent="0.25">
      <c r="A489" s="11" t="s">
        <v>2571</v>
      </c>
      <c r="B489" s="12">
        <v>31</v>
      </c>
      <c r="C489" s="11" t="s">
        <v>2572</v>
      </c>
      <c r="D489" s="11" t="s">
        <v>39</v>
      </c>
      <c r="E489" s="11" t="s">
        <v>40</v>
      </c>
      <c r="F489" s="11"/>
      <c r="G489" s="11"/>
      <c r="H489" s="11" t="s">
        <v>49</v>
      </c>
      <c r="I489" s="11" t="s">
        <v>108</v>
      </c>
      <c r="J489" s="11" t="s">
        <v>51</v>
      </c>
      <c r="K489" s="11" t="s">
        <v>135</v>
      </c>
      <c r="L489" s="11" t="s">
        <v>319</v>
      </c>
      <c r="M489" s="11" t="s">
        <v>45</v>
      </c>
      <c r="N489" s="11" t="s">
        <v>58</v>
      </c>
      <c r="O489" s="11" t="s">
        <v>62</v>
      </c>
      <c r="P489" s="22"/>
      <c r="Q489" s="11" t="s">
        <v>1507</v>
      </c>
      <c r="R489" s="11" t="s">
        <v>47</v>
      </c>
      <c r="S489" s="11">
        <f t="shared" si="7"/>
        <v>0</v>
      </c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</row>
    <row r="490" spans="1:43" x14ac:dyDescent="0.25">
      <c r="A490" s="11" t="s">
        <v>2573</v>
      </c>
      <c r="B490" s="12">
        <v>26</v>
      </c>
      <c r="C490" s="11" t="s">
        <v>2574</v>
      </c>
      <c r="D490" s="11" t="s">
        <v>48</v>
      </c>
      <c r="E490" s="11" t="s">
        <v>40</v>
      </c>
      <c r="F490" s="11"/>
      <c r="G490" s="11"/>
      <c r="H490" s="11" t="s">
        <v>41</v>
      </c>
      <c r="I490" s="11" t="s">
        <v>658</v>
      </c>
      <c r="J490" s="11" t="s">
        <v>51</v>
      </c>
      <c r="K490" s="11" t="s">
        <v>135</v>
      </c>
      <c r="L490" s="11" t="s">
        <v>277</v>
      </c>
      <c r="M490" s="11" t="s">
        <v>45</v>
      </c>
      <c r="N490" s="11" t="s">
        <v>39</v>
      </c>
      <c r="O490" s="11" t="s">
        <v>62</v>
      </c>
      <c r="P490" s="22"/>
      <c r="Q490" s="11" t="s">
        <v>1477</v>
      </c>
      <c r="R490" s="11" t="s">
        <v>47</v>
      </c>
      <c r="S490" s="11">
        <f t="shared" si="7"/>
        <v>0</v>
      </c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</row>
    <row r="491" spans="1:43" x14ac:dyDescent="0.25">
      <c r="A491" s="11" t="s">
        <v>2575</v>
      </c>
      <c r="B491" s="12">
        <v>36</v>
      </c>
      <c r="C491" s="11" t="s">
        <v>2576</v>
      </c>
      <c r="D491" s="11" t="s">
        <v>54</v>
      </c>
      <c r="E491" s="11" t="s">
        <v>40</v>
      </c>
      <c r="F491" s="11"/>
      <c r="G491" s="11"/>
      <c r="H491" s="11" t="s">
        <v>41</v>
      </c>
      <c r="I491" s="11" t="s">
        <v>56</v>
      </c>
      <c r="J491" s="11" t="s">
        <v>121</v>
      </c>
      <c r="K491" s="11" t="s">
        <v>135</v>
      </c>
      <c r="L491" s="11" t="s">
        <v>122</v>
      </c>
      <c r="M491" s="11" t="s">
        <v>45</v>
      </c>
      <c r="N491" s="11" t="s">
        <v>58</v>
      </c>
      <c r="O491" s="11" t="s">
        <v>46</v>
      </c>
      <c r="P491" s="22" t="s">
        <v>1702</v>
      </c>
      <c r="Q491" s="11" t="s">
        <v>662</v>
      </c>
      <c r="R491" s="11" t="s">
        <v>47</v>
      </c>
      <c r="S491" s="11">
        <f t="shared" si="7"/>
        <v>0</v>
      </c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</row>
    <row r="492" spans="1:43" x14ac:dyDescent="0.25">
      <c r="A492" s="11" t="s">
        <v>2577</v>
      </c>
      <c r="B492" s="12">
        <v>25</v>
      </c>
      <c r="C492" s="11" t="s">
        <v>2578</v>
      </c>
      <c r="D492" s="11" t="s">
        <v>48</v>
      </c>
      <c r="E492" s="11" t="s">
        <v>40</v>
      </c>
      <c r="F492" s="11"/>
      <c r="G492" s="11"/>
      <c r="H492" s="11" t="s">
        <v>41</v>
      </c>
      <c r="I492" s="11" t="s">
        <v>562</v>
      </c>
      <c r="J492" s="11" t="s">
        <v>43</v>
      </c>
      <c r="K492" s="11" t="s">
        <v>135</v>
      </c>
      <c r="L492" s="11" t="s">
        <v>563</v>
      </c>
      <c r="M492" s="11" t="s">
        <v>45</v>
      </c>
      <c r="N492" s="11" t="s">
        <v>84</v>
      </c>
      <c r="O492" s="11" t="s">
        <v>46</v>
      </c>
      <c r="P492" s="22" t="s">
        <v>2579</v>
      </c>
      <c r="Q492" s="11"/>
      <c r="R492" s="11" t="s">
        <v>47</v>
      </c>
      <c r="S492" s="11">
        <f t="shared" si="7"/>
        <v>0</v>
      </c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</row>
    <row r="493" spans="1:43" x14ac:dyDescent="0.25">
      <c r="A493" s="11" t="s">
        <v>2580</v>
      </c>
      <c r="B493" s="12">
        <v>30</v>
      </c>
      <c r="C493" s="11" t="s">
        <v>2581</v>
      </c>
      <c r="D493" s="11" t="s">
        <v>48</v>
      </c>
      <c r="E493" s="11" t="s">
        <v>40</v>
      </c>
      <c r="F493" s="11"/>
      <c r="G493" s="11"/>
      <c r="H493" s="11" t="s">
        <v>41</v>
      </c>
      <c r="I493" s="11" t="s">
        <v>79</v>
      </c>
      <c r="J493" s="11" t="s">
        <v>51</v>
      </c>
      <c r="K493" s="11" t="s">
        <v>135</v>
      </c>
      <c r="L493" s="11" t="s">
        <v>409</v>
      </c>
      <c r="M493" s="11" t="s">
        <v>45</v>
      </c>
      <c r="N493" s="11" t="s">
        <v>84</v>
      </c>
      <c r="O493" s="11" t="s">
        <v>62</v>
      </c>
      <c r="P493" s="22"/>
      <c r="Q493" s="11" t="s">
        <v>1465</v>
      </c>
      <c r="R493" s="11" t="s">
        <v>47</v>
      </c>
      <c r="S493" s="11">
        <f t="shared" si="7"/>
        <v>0</v>
      </c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</row>
    <row r="494" spans="1:43" x14ac:dyDescent="0.25">
      <c r="A494" s="11" t="s">
        <v>2582</v>
      </c>
      <c r="B494" s="12">
        <v>39</v>
      </c>
      <c r="C494" s="11" t="s">
        <v>2583</v>
      </c>
      <c r="D494" s="11" t="s">
        <v>54</v>
      </c>
      <c r="E494" s="11" t="s">
        <v>40</v>
      </c>
      <c r="F494" s="11"/>
      <c r="G494" s="11"/>
      <c r="H494" s="11" t="s">
        <v>49</v>
      </c>
      <c r="I494" s="11" t="s">
        <v>108</v>
      </c>
      <c r="J494" s="11" t="s">
        <v>43</v>
      </c>
      <c r="K494" s="11" t="s">
        <v>135</v>
      </c>
      <c r="L494" s="11" t="s">
        <v>164</v>
      </c>
      <c r="M494" s="11" t="s">
        <v>45</v>
      </c>
      <c r="N494" s="11" t="s">
        <v>58</v>
      </c>
      <c r="O494" s="11" t="s">
        <v>46</v>
      </c>
      <c r="P494" s="22" t="s">
        <v>1528</v>
      </c>
      <c r="Q494" s="11"/>
      <c r="R494" s="11" t="s">
        <v>47</v>
      </c>
      <c r="S494" s="11">
        <f t="shared" si="7"/>
        <v>0</v>
      </c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</row>
    <row r="495" spans="1:43" x14ac:dyDescent="0.25">
      <c r="A495" s="11" t="s">
        <v>2584</v>
      </c>
      <c r="B495" s="12">
        <v>39</v>
      </c>
      <c r="C495" s="11" t="s">
        <v>2585</v>
      </c>
      <c r="D495" s="11" t="s">
        <v>54</v>
      </c>
      <c r="E495" s="11" t="s">
        <v>40</v>
      </c>
      <c r="F495" s="11"/>
      <c r="G495" s="11"/>
      <c r="H495" s="11" t="s">
        <v>49</v>
      </c>
      <c r="I495" s="11" t="s">
        <v>463</v>
      </c>
      <c r="J495" s="11" t="s">
        <v>51</v>
      </c>
      <c r="K495" s="11" t="s">
        <v>135</v>
      </c>
      <c r="L495" s="11" t="s">
        <v>591</v>
      </c>
      <c r="M495" s="11" t="s">
        <v>45</v>
      </c>
      <c r="N495" s="11" t="s">
        <v>58</v>
      </c>
      <c r="O495" s="11" t="s">
        <v>46</v>
      </c>
      <c r="P495" s="22" t="s">
        <v>2586</v>
      </c>
      <c r="Q495" s="11"/>
      <c r="R495" s="11" t="s">
        <v>47</v>
      </c>
      <c r="S495" s="11">
        <f t="shared" si="7"/>
        <v>0</v>
      </c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</row>
    <row r="496" spans="1:43" x14ac:dyDescent="0.25">
      <c r="A496" s="11" t="s">
        <v>2587</v>
      </c>
      <c r="B496" s="12">
        <v>49</v>
      </c>
      <c r="C496" s="11" t="s">
        <v>2588</v>
      </c>
      <c r="D496" s="11" t="s">
        <v>39</v>
      </c>
      <c r="E496" s="11" t="s">
        <v>40</v>
      </c>
      <c r="F496" s="11"/>
      <c r="G496" s="11"/>
      <c r="H496" s="11" t="s">
        <v>199</v>
      </c>
      <c r="I496" s="11" t="s">
        <v>171</v>
      </c>
      <c r="J496" s="11" t="s">
        <v>51</v>
      </c>
      <c r="K496" s="11" t="s">
        <v>135</v>
      </c>
      <c r="L496" s="11" t="s">
        <v>64</v>
      </c>
      <c r="M496" s="11" t="s">
        <v>45</v>
      </c>
      <c r="N496" s="11" t="s">
        <v>58</v>
      </c>
      <c r="O496" s="11" t="s">
        <v>46</v>
      </c>
      <c r="P496" s="22" t="s">
        <v>1665</v>
      </c>
      <c r="Q496" s="11"/>
      <c r="R496" s="11" t="s">
        <v>47</v>
      </c>
      <c r="S496" s="11">
        <f t="shared" si="7"/>
        <v>0</v>
      </c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</row>
    <row r="497" spans="1:43" x14ac:dyDescent="0.25">
      <c r="A497" s="11" t="s">
        <v>2589</v>
      </c>
      <c r="B497" s="12">
        <v>33</v>
      </c>
      <c r="C497" s="11" t="s">
        <v>2590</v>
      </c>
      <c r="D497" s="11" t="s">
        <v>39</v>
      </c>
      <c r="E497" s="11" t="s">
        <v>40</v>
      </c>
      <c r="F497" s="12">
        <v>182</v>
      </c>
      <c r="G497" s="12">
        <v>98</v>
      </c>
      <c r="H497" s="11" t="s">
        <v>49</v>
      </c>
      <c r="I497" s="11" t="s">
        <v>276</v>
      </c>
      <c r="J497" s="11" t="s">
        <v>60</v>
      </c>
      <c r="K497" s="11" t="s">
        <v>135</v>
      </c>
      <c r="L497" s="11" t="s">
        <v>83</v>
      </c>
      <c r="M497" s="11" t="s">
        <v>45</v>
      </c>
      <c r="N497" s="11" t="s">
        <v>39</v>
      </c>
      <c r="O497" s="11" t="s">
        <v>62</v>
      </c>
      <c r="P497" s="22"/>
      <c r="Q497" s="11"/>
      <c r="R497" s="11" t="s">
        <v>47</v>
      </c>
      <c r="S497" s="11">
        <f t="shared" si="7"/>
        <v>0</v>
      </c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</row>
    <row r="498" spans="1:43" x14ac:dyDescent="0.25">
      <c r="A498" s="11" t="s">
        <v>2591</v>
      </c>
      <c r="B498" s="12">
        <v>37</v>
      </c>
      <c r="C498" s="11" t="s">
        <v>2592</v>
      </c>
      <c r="D498" s="11" t="s">
        <v>48</v>
      </c>
      <c r="E498" s="11" t="s">
        <v>40</v>
      </c>
      <c r="F498" s="11"/>
      <c r="G498" s="11"/>
      <c r="H498" s="11" t="s">
        <v>41</v>
      </c>
      <c r="I498" s="11" t="s">
        <v>95</v>
      </c>
      <c r="J498" s="11" t="s">
        <v>60</v>
      </c>
      <c r="K498" s="11" t="s">
        <v>135</v>
      </c>
      <c r="L498" s="11" t="s">
        <v>310</v>
      </c>
      <c r="M498" s="11" t="s">
        <v>45</v>
      </c>
      <c r="N498" s="11" t="s">
        <v>39</v>
      </c>
      <c r="O498" s="11" t="s">
        <v>62</v>
      </c>
      <c r="P498" s="22"/>
      <c r="Q498" s="11"/>
      <c r="R498" s="11" t="s">
        <v>47</v>
      </c>
      <c r="S498" s="11">
        <f t="shared" si="7"/>
        <v>0</v>
      </c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</row>
    <row r="499" spans="1:43" x14ac:dyDescent="0.25">
      <c r="A499" s="11" t="s">
        <v>2593</v>
      </c>
      <c r="B499" s="12">
        <v>36</v>
      </c>
      <c r="C499" s="11" t="s">
        <v>2594</v>
      </c>
      <c r="D499" s="11" t="s">
        <v>39</v>
      </c>
      <c r="E499" s="11" t="s">
        <v>40</v>
      </c>
      <c r="F499" s="11"/>
      <c r="G499" s="11"/>
      <c r="H499" s="11" t="s">
        <v>41</v>
      </c>
      <c r="I499" s="11" t="s">
        <v>318</v>
      </c>
      <c r="J499" s="11" t="s">
        <v>43</v>
      </c>
      <c r="K499" s="11" t="s">
        <v>135</v>
      </c>
      <c r="L499" s="11" t="s">
        <v>951</v>
      </c>
      <c r="M499" s="11" t="s">
        <v>45</v>
      </c>
      <c r="N499" s="11" t="s">
        <v>84</v>
      </c>
      <c r="O499" s="11" t="s">
        <v>62</v>
      </c>
      <c r="P499" s="22"/>
      <c r="Q499" s="11" t="s">
        <v>1477</v>
      </c>
      <c r="R499" s="11" t="s">
        <v>47</v>
      </c>
      <c r="S499" s="11">
        <f t="shared" si="7"/>
        <v>0</v>
      </c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</row>
    <row r="500" spans="1:43" x14ac:dyDescent="0.25">
      <c r="A500" s="11" t="s">
        <v>2595</v>
      </c>
      <c r="B500" s="12">
        <v>42</v>
      </c>
      <c r="C500" s="11" t="s">
        <v>2596</v>
      </c>
      <c r="D500" s="11" t="s">
        <v>54</v>
      </c>
      <c r="E500" s="11" t="s">
        <v>40</v>
      </c>
      <c r="F500" s="11"/>
      <c r="G500" s="11"/>
      <c r="H500" s="11" t="s">
        <v>41</v>
      </c>
      <c r="I500" s="11" t="s">
        <v>652</v>
      </c>
      <c r="J500" s="11" t="s">
        <v>114</v>
      </c>
      <c r="K500" s="11" t="s">
        <v>135</v>
      </c>
      <c r="L500" s="11" t="s">
        <v>115</v>
      </c>
      <c r="M500" s="11" t="s">
        <v>45</v>
      </c>
      <c r="N500" s="11" t="s">
        <v>39</v>
      </c>
      <c r="O500" s="11" t="s">
        <v>62</v>
      </c>
      <c r="P500" s="22"/>
      <c r="Q500" s="11" t="s">
        <v>648</v>
      </c>
      <c r="R500" s="11" t="s">
        <v>47</v>
      </c>
      <c r="S500" s="11">
        <f t="shared" si="7"/>
        <v>0</v>
      </c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</row>
    <row r="501" spans="1:43" x14ac:dyDescent="0.25">
      <c r="A501" s="11" t="s">
        <v>2597</v>
      </c>
      <c r="B501" s="12">
        <v>22</v>
      </c>
      <c r="C501" s="11" t="s">
        <v>2598</v>
      </c>
      <c r="D501" s="11" t="s">
        <v>48</v>
      </c>
      <c r="E501" s="11" t="s">
        <v>40</v>
      </c>
      <c r="F501" s="11"/>
      <c r="G501" s="11"/>
      <c r="H501" s="11" t="s">
        <v>41</v>
      </c>
      <c r="I501" s="11" t="s">
        <v>1230</v>
      </c>
      <c r="J501" s="11" t="s">
        <v>1230</v>
      </c>
      <c r="K501" s="11"/>
      <c r="L501" s="11" t="s">
        <v>1230</v>
      </c>
      <c r="M501" s="11" t="s">
        <v>45</v>
      </c>
      <c r="N501" s="11" t="s">
        <v>39</v>
      </c>
      <c r="O501" s="11" t="s">
        <v>62</v>
      </c>
      <c r="P501" s="22"/>
      <c r="Q501" s="11" t="s">
        <v>2100</v>
      </c>
      <c r="R501" s="11" t="s">
        <v>845</v>
      </c>
      <c r="S501" s="11">
        <f t="shared" si="7"/>
        <v>1</v>
      </c>
      <c r="T501" s="11"/>
      <c r="U501" s="11" t="s">
        <v>62</v>
      </c>
      <c r="V501" s="11" t="s">
        <v>46</v>
      </c>
      <c r="W501" s="11" t="s">
        <v>62</v>
      </c>
      <c r="X501" s="11" t="s">
        <v>62</v>
      </c>
      <c r="Y501" s="11"/>
      <c r="Z501" s="11"/>
      <c r="AA501" s="11"/>
      <c r="AB501" s="11"/>
      <c r="AC501" s="11"/>
      <c r="AD501" s="11"/>
      <c r="AE501" s="11"/>
      <c r="AF501" s="11" t="s">
        <v>846</v>
      </c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</row>
    <row r="502" spans="1:43" x14ac:dyDescent="0.25">
      <c r="A502" s="11" t="s">
        <v>2599</v>
      </c>
      <c r="B502" s="12">
        <v>41</v>
      </c>
      <c r="C502" s="11" t="s">
        <v>2600</v>
      </c>
      <c r="D502" s="11" t="s">
        <v>54</v>
      </c>
      <c r="E502" s="11" t="s">
        <v>40</v>
      </c>
      <c r="F502" s="11"/>
      <c r="G502" s="11"/>
      <c r="H502" s="11" t="s">
        <v>199</v>
      </c>
      <c r="I502" s="11" t="s">
        <v>134</v>
      </c>
      <c r="J502" s="11" t="s">
        <v>51</v>
      </c>
      <c r="K502" s="11" t="s">
        <v>135</v>
      </c>
      <c r="L502" s="11" t="s">
        <v>169</v>
      </c>
      <c r="M502" s="11" t="s">
        <v>45</v>
      </c>
      <c r="N502" s="11" t="s">
        <v>39</v>
      </c>
      <c r="O502" s="11" t="s">
        <v>46</v>
      </c>
      <c r="P502" s="22" t="s">
        <v>2601</v>
      </c>
      <c r="Q502" s="11" t="s">
        <v>857</v>
      </c>
      <c r="R502" s="11" t="s">
        <v>47</v>
      </c>
      <c r="S502" s="11">
        <f t="shared" si="7"/>
        <v>0</v>
      </c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</row>
    <row r="503" spans="1:43" x14ac:dyDescent="0.25">
      <c r="A503" s="11" t="s">
        <v>2602</v>
      </c>
      <c r="B503" s="12">
        <v>24</v>
      </c>
      <c r="C503" s="11" t="s">
        <v>2603</v>
      </c>
      <c r="D503" s="11" t="s">
        <v>48</v>
      </c>
      <c r="E503" s="11" t="s">
        <v>40</v>
      </c>
      <c r="F503" s="11"/>
      <c r="G503" s="11"/>
      <c r="H503" s="11" t="s">
        <v>41</v>
      </c>
      <c r="I503" s="11" t="s">
        <v>134</v>
      </c>
      <c r="J503" s="11" t="s">
        <v>43</v>
      </c>
      <c r="K503" s="11" t="s">
        <v>135</v>
      </c>
      <c r="L503" s="11" t="s">
        <v>918</v>
      </c>
      <c r="M503" s="11" t="s">
        <v>45</v>
      </c>
      <c r="N503" s="11" t="s">
        <v>58</v>
      </c>
      <c r="O503" s="11" t="s">
        <v>62</v>
      </c>
      <c r="P503" s="22"/>
      <c r="Q503" s="11" t="s">
        <v>65</v>
      </c>
      <c r="R503" s="11" t="s">
        <v>47</v>
      </c>
      <c r="S503" s="11">
        <f t="shared" si="7"/>
        <v>0</v>
      </c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</row>
    <row r="504" spans="1:43" x14ac:dyDescent="0.25">
      <c r="A504" s="11" t="s">
        <v>2604</v>
      </c>
      <c r="B504" s="12">
        <v>33</v>
      </c>
      <c r="C504" s="11" t="s">
        <v>2605</v>
      </c>
      <c r="D504" s="11" t="s">
        <v>54</v>
      </c>
      <c r="E504" s="11" t="s">
        <v>40</v>
      </c>
      <c r="F504" s="11"/>
      <c r="G504" s="11"/>
      <c r="H504" s="11" t="s">
        <v>49</v>
      </c>
      <c r="I504" s="11" t="s">
        <v>583</v>
      </c>
      <c r="J504" s="11" t="s">
        <v>43</v>
      </c>
      <c r="K504" s="11" t="s">
        <v>135</v>
      </c>
      <c r="L504" s="11" t="s">
        <v>584</v>
      </c>
      <c r="M504" s="11" t="s">
        <v>45</v>
      </c>
      <c r="N504" s="11" t="s">
        <v>229</v>
      </c>
      <c r="O504" s="11" t="s">
        <v>62</v>
      </c>
      <c r="P504" s="22"/>
      <c r="Q504" s="11"/>
      <c r="R504" s="11" t="s">
        <v>47</v>
      </c>
      <c r="S504" s="11">
        <f t="shared" si="7"/>
        <v>0</v>
      </c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</row>
    <row r="505" spans="1:43" x14ac:dyDescent="0.25">
      <c r="A505" s="11" t="s">
        <v>2606</v>
      </c>
      <c r="B505" s="12">
        <v>26</v>
      </c>
      <c r="C505" s="11" t="s">
        <v>2607</v>
      </c>
      <c r="D505" s="11" t="s">
        <v>48</v>
      </c>
      <c r="E505" s="11" t="s">
        <v>40</v>
      </c>
      <c r="F505" s="11"/>
      <c r="G505" s="11"/>
      <c r="H505" s="11" t="s">
        <v>41</v>
      </c>
      <c r="I505" s="11" t="s">
        <v>79</v>
      </c>
      <c r="J505" s="11" t="s">
        <v>51</v>
      </c>
      <c r="K505" s="11" t="s">
        <v>135</v>
      </c>
      <c r="L505" s="11" t="s">
        <v>571</v>
      </c>
      <c r="M505" s="11" t="s">
        <v>45</v>
      </c>
      <c r="N505" s="11" t="s">
        <v>39</v>
      </c>
      <c r="O505" s="11" t="s">
        <v>46</v>
      </c>
      <c r="P505" s="22" t="s">
        <v>1842</v>
      </c>
      <c r="Q505" s="11" t="s">
        <v>1507</v>
      </c>
      <c r="R505" s="11" t="s">
        <v>47</v>
      </c>
      <c r="S505" s="11">
        <f t="shared" si="7"/>
        <v>0</v>
      </c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</row>
    <row r="506" spans="1:43" x14ac:dyDescent="0.25">
      <c r="A506" s="11" t="s">
        <v>2608</v>
      </c>
      <c r="B506" s="12">
        <v>31</v>
      </c>
      <c r="C506" s="11" t="s">
        <v>2609</v>
      </c>
      <c r="D506" s="11" t="s">
        <v>39</v>
      </c>
      <c r="E506" s="11" t="s">
        <v>40</v>
      </c>
      <c r="F506" s="11"/>
      <c r="G506" s="11"/>
      <c r="H506" s="11" t="s">
        <v>41</v>
      </c>
      <c r="I506" s="11" t="s">
        <v>108</v>
      </c>
      <c r="J506" s="11" t="s">
        <v>43</v>
      </c>
      <c r="K506" s="11" t="s">
        <v>135</v>
      </c>
      <c r="L506" s="11" t="s">
        <v>460</v>
      </c>
      <c r="M506" s="11" t="s">
        <v>45</v>
      </c>
      <c r="N506" s="11" t="s">
        <v>39</v>
      </c>
      <c r="O506" s="11" t="s">
        <v>46</v>
      </c>
      <c r="P506" s="22" t="s">
        <v>2610</v>
      </c>
      <c r="Q506" s="11" t="s">
        <v>100</v>
      </c>
      <c r="R506" s="11" t="s">
        <v>47</v>
      </c>
      <c r="S506" s="11">
        <f t="shared" si="7"/>
        <v>0</v>
      </c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</row>
    <row r="507" spans="1:43" x14ac:dyDescent="0.25">
      <c r="A507" s="11" t="s">
        <v>2611</v>
      </c>
      <c r="B507" s="12">
        <v>49</v>
      </c>
      <c r="C507" s="11" t="s">
        <v>2612</v>
      </c>
      <c r="D507" s="11" t="s">
        <v>48</v>
      </c>
      <c r="E507" s="11" t="s">
        <v>40</v>
      </c>
      <c r="F507" s="11"/>
      <c r="G507" s="11"/>
      <c r="H507" s="11" t="s">
        <v>41</v>
      </c>
      <c r="I507" s="11" t="s">
        <v>190</v>
      </c>
      <c r="J507" s="11" t="s">
        <v>157</v>
      </c>
      <c r="K507" s="11" t="s">
        <v>135</v>
      </c>
      <c r="L507" s="11" t="s">
        <v>169</v>
      </c>
      <c r="M507" s="11" t="s">
        <v>45</v>
      </c>
      <c r="N507" s="11" t="s">
        <v>229</v>
      </c>
      <c r="O507" s="11" t="s">
        <v>62</v>
      </c>
      <c r="P507" s="22"/>
      <c r="Q507" s="11" t="s">
        <v>94</v>
      </c>
      <c r="R507" s="11" t="s">
        <v>47</v>
      </c>
      <c r="S507" s="11">
        <f t="shared" si="7"/>
        <v>0</v>
      </c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</row>
    <row r="508" spans="1:43" x14ac:dyDescent="0.25">
      <c r="A508" s="11" t="s">
        <v>2613</v>
      </c>
      <c r="B508" s="12">
        <v>30</v>
      </c>
      <c r="C508" s="11" t="s">
        <v>2614</v>
      </c>
      <c r="D508" s="11" t="s">
        <v>48</v>
      </c>
      <c r="E508" s="11" t="s">
        <v>40</v>
      </c>
      <c r="F508" s="11"/>
      <c r="G508" s="11"/>
      <c r="H508" s="11" t="s">
        <v>41</v>
      </c>
      <c r="I508" s="11" t="s">
        <v>315</v>
      </c>
      <c r="J508" s="11" t="s">
        <v>51</v>
      </c>
      <c r="K508" s="11" t="s">
        <v>135</v>
      </c>
      <c r="L508" s="11" t="s">
        <v>164</v>
      </c>
      <c r="M508" s="11" t="s">
        <v>45</v>
      </c>
      <c r="N508" s="11" t="s">
        <v>58</v>
      </c>
      <c r="O508" s="11" t="s">
        <v>62</v>
      </c>
      <c r="P508" s="22"/>
      <c r="Q508" s="11"/>
      <c r="R508" s="11" t="s">
        <v>47</v>
      </c>
      <c r="S508" s="11">
        <f t="shared" si="7"/>
        <v>0</v>
      </c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</row>
    <row r="509" spans="1:43" x14ac:dyDescent="0.25">
      <c r="A509" s="11" t="s">
        <v>2615</v>
      </c>
      <c r="B509" s="12">
        <v>23</v>
      </c>
      <c r="C509" s="11" t="s">
        <v>2616</v>
      </c>
      <c r="D509" s="11" t="s">
        <v>48</v>
      </c>
      <c r="E509" s="11" t="s">
        <v>40</v>
      </c>
      <c r="F509" s="11"/>
      <c r="G509" s="11"/>
      <c r="H509" s="11" t="s">
        <v>41</v>
      </c>
      <c r="I509" s="11" t="s">
        <v>134</v>
      </c>
      <c r="J509" s="11" t="s">
        <v>60</v>
      </c>
      <c r="K509" s="11" t="s">
        <v>135</v>
      </c>
      <c r="L509" s="11" t="s">
        <v>364</v>
      </c>
      <c r="M509" s="11" t="s">
        <v>45</v>
      </c>
      <c r="N509" s="11" t="s">
        <v>58</v>
      </c>
      <c r="O509" s="11" t="s">
        <v>62</v>
      </c>
      <c r="P509" s="22"/>
      <c r="Q509" s="11" t="s">
        <v>401</v>
      </c>
      <c r="R509" s="11" t="s">
        <v>845</v>
      </c>
      <c r="S509" s="11">
        <f t="shared" si="7"/>
        <v>1</v>
      </c>
      <c r="T509" s="11"/>
      <c r="U509" s="11" t="s">
        <v>46</v>
      </c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 t="s">
        <v>846</v>
      </c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</row>
    <row r="510" spans="1:43" x14ac:dyDescent="0.25">
      <c r="A510" s="11" t="s">
        <v>2617</v>
      </c>
      <c r="B510" s="12">
        <v>54</v>
      </c>
      <c r="C510" s="11" t="s">
        <v>2618</v>
      </c>
      <c r="D510" s="11" t="s">
        <v>39</v>
      </c>
      <c r="E510" s="11" t="s">
        <v>40</v>
      </c>
      <c r="F510" s="11"/>
      <c r="G510" s="11"/>
      <c r="H510" s="11" t="s">
        <v>49</v>
      </c>
      <c r="I510" s="11" t="s">
        <v>1142</v>
      </c>
      <c r="J510" s="11" t="s">
        <v>51</v>
      </c>
      <c r="K510" s="11" t="s">
        <v>135</v>
      </c>
      <c r="L510" s="11" t="s">
        <v>191</v>
      </c>
      <c r="M510" s="11" t="s">
        <v>45</v>
      </c>
      <c r="N510" s="11" t="s">
        <v>58</v>
      </c>
      <c r="O510" s="11" t="s">
        <v>46</v>
      </c>
      <c r="P510" s="22" t="s">
        <v>2619</v>
      </c>
      <c r="Q510" s="11"/>
      <c r="R510" s="11" t="s">
        <v>47</v>
      </c>
      <c r="S510" s="11">
        <f t="shared" si="7"/>
        <v>0</v>
      </c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</row>
    <row r="511" spans="1:43" x14ac:dyDescent="0.25">
      <c r="A511" s="11" t="s">
        <v>2620</v>
      </c>
      <c r="B511" s="12">
        <v>36</v>
      </c>
      <c r="C511" s="11" t="s">
        <v>2621</v>
      </c>
      <c r="D511" s="11" t="s">
        <v>48</v>
      </c>
      <c r="E511" s="11" t="s">
        <v>40</v>
      </c>
      <c r="F511" s="11"/>
      <c r="G511" s="11"/>
      <c r="H511" s="11" t="s">
        <v>49</v>
      </c>
      <c r="I511" s="11" t="s">
        <v>674</v>
      </c>
      <c r="J511" s="11" t="s">
        <v>51</v>
      </c>
      <c r="K511" s="11" t="s">
        <v>135</v>
      </c>
      <c r="L511" s="11" t="s">
        <v>64</v>
      </c>
      <c r="M511" s="11" t="s">
        <v>45</v>
      </c>
      <c r="N511" s="11" t="s">
        <v>39</v>
      </c>
      <c r="O511" s="11" t="s">
        <v>62</v>
      </c>
      <c r="P511" s="22"/>
      <c r="Q511" s="11" t="s">
        <v>128</v>
      </c>
      <c r="R511" s="11" t="s">
        <v>47</v>
      </c>
      <c r="S511" s="11">
        <f t="shared" si="7"/>
        <v>0</v>
      </c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</row>
    <row r="512" spans="1:43" x14ac:dyDescent="0.25">
      <c r="A512" s="11" t="s">
        <v>2622</v>
      </c>
      <c r="B512" s="12">
        <v>24</v>
      </c>
      <c r="C512" s="11" t="s">
        <v>2623</v>
      </c>
      <c r="D512" s="11" t="s">
        <v>48</v>
      </c>
      <c r="E512" s="11" t="s">
        <v>40</v>
      </c>
      <c r="F512" s="11"/>
      <c r="G512" s="11"/>
      <c r="H512" s="11" t="s">
        <v>41</v>
      </c>
      <c r="I512" s="11" t="s">
        <v>581</v>
      </c>
      <c r="J512" s="11" t="s">
        <v>43</v>
      </c>
      <c r="K512" s="11" t="s">
        <v>135</v>
      </c>
      <c r="L512" s="11" t="s">
        <v>582</v>
      </c>
      <c r="M512" s="11" t="s">
        <v>45</v>
      </c>
      <c r="N512" s="11" t="s">
        <v>39</v>
      </c>
      <c r="O512" s="11" t="s">
        <v>62</v>
      </c>
      <c r="P512" s="22"/>
      <c r="Q512" s="11"/>
      <c r="R512" s="11" t="s">
        <v>47</v>
      </c>
      <c r="S512" s="11">
        <f t="shared" si="7"/>
        <v>0</v>
      </c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</row>
    <row r="513" spans="1:43" x14ac:dyDescent="0.25">
      <c r="A513" s="11" t="s">
        <v>2624</v>
      </c>
      <c r="B513" s="12">
        <v>35</v>
      </c>
      <c r="C513" s="11" t="s">
        <v>2625</v>
      </c>
      <c r="D513" s="11" t="s">
        <v>48</v>
      </c>
      <c r="E513" s="11" t="s">
        <v>40</v>
      </c>
      <c r="F513" s="11"/>
      <c r="G513" s="11"/>
      <c r="H513" s="11" t="s">
        <v>49</v>
      </c>
      <c r="I513" s="11" t="s">
        <v>279</v>
      </c>
      <c r="J513" s="11" t="s">
        <v>51</v>
      </c>
      <c r="K513" s="11" t="s">
        <v>135</v>
      </c>
      <c r="L513" s="11" t="s">
        <v>328</v>
      </c>
      <c r="M513" s="11" t="s">
        <v>45</v>
      </c>
      <c r="N513" s="11" t="s">
        <v>58</v>
      </c>
      <c r="O513" s="11" t="s">
        <v>46</v>
      </c>
      <c r="P513" s="22" t="s">
        <v>2626</v>
      </c>
      <c r="Q513" s="11" t="s">
        <v>1507</v>
      </c>
      <c r="R513" s="11" t="s">
        <v>47</v>
      </c>
      <c r="S513" s="11">
        <f t="shared" si="7"/>
        <v>0</v>
      </c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</row>
    <row r="514" spans="1:43" x14ac:dyDescent="0.25">
      <c r="A514" s="11" t="s">
        <v>2627</v>
      </c>
      <c r="B514" s="12">
        <v>26</v>
      </c>
      <c r="C514" s="11" t="s">
        <v>2628</v>
      </c>
      <c r="D514" s="11" t="s">
        <v>54</v>
      </c>
      <c r="E514" s="11" t="s">
        <v>55</v>
      </c>
      <c r="F514" s="11"/>
      <c r="G514" s="12">
        <v>88</v>
      </c>
      <c r="H514" s="11" t="s">
        <v>49</v>
      </c>
      <c r="I514" s="11" t="s">
        <v>402</v>
      </c>
      <c r="J514" s="11" t="s">
        <v>43</v>
      </c>
      <c r="K514" s="11" t="s">
        <v>135</v>
      </c>
      <c r="L514" s="11" t="s">
        <v>104</v>
      </c>
      <c r="M514" s="11" t="s">
        <v>45</v>
      </c>
      <c r="N514" s="11" t="s">
        <v>58</v>
      </c>
      <c r="O514" s="11" t="s">
        <v>62</v>
      </c>
      <c r="P514" s="22"/>
      <c r="Q514" s="11"/>
      <c r="R514" s="11" t="s">
        <v>47</v>
      </c>
      <c r="S514" s="11">
        <f t="shared" si="7"/>
        <v>0</v>
      </c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</row>
    <row r="515" spans="1:43" x14ac:dyDescent="0.25">
      <c r="A515" s="11" t="s">
        <v>2629</v>
      </c>
      <c r="B515" s="12">
        <v>16</v>
      </c>
      <c r="C515" s="11" t="s">
        <v>2630</v>
      </c>
      <c r="D515" s="11" t="s">
        <v>48</v>
      </c>
      <c r="E515" s="11" t="s">
        <v>40</v>
      </c>
      <c r="F515" s="11"/>
      <c r="G515" s="11"/>
      <c r="H515" s="11" t="s">
        <v>41</v>
      </c>
      <c r="I515" s="11" t="s">
        <v>79</v>
      </c>
      <c r="J515" s="11" t="s">
        <v>43</v>
      </c>
      <c r="K515" s="11" t="s">
        <v>135</v>
      </c>
      <c r="L515" s="11" t="s">
        <v>146</v>
      </c>
      <c r="M515" s="11" t="s">
        <v>45</v>
      </c>
      <c r="N515" s="11" t="s">
        <v>84</v>
      </c>
      <c r="O515" s="11" t="s">
        <v>62</v>
      </c>
      <c r="P515" s="22"/>
      <c r="Q515" s="11"/>
      <c r="R515" s="11" t="s">
        <v>845</v>
      </c>
      <c r="S515" s="11">
        <f t="shared" si="7"/>
        <v>1</v>
      </c>
      <c r="T515" s="11"/>
      <c r="U515" s="11" t="s">
        <v>62</v>
      </c>
      <c r="V515" s="11" t="s">
        <v>46</v>
      </c>
      <c r="W515" s="11" t="s">
        <v>62</v>
      </c>
      <c r="X515" s="11" t="s">
        <v>62</v>
      </c>
      <c r="Y515" s="11"/>
      <c r="Z515" s="11" t="s">
        <v>62</v>
      </c>
      <c r="AA515" s="11" t="s">
        <v>62</v>
      </c>
      <c r="AB515" s="11" t="s">
        <v>62</v>
      </c>
      <c r="AC515" s="11" t="s">
        <v>62</v>
      </c>
      <c r="AD515" s="11"/>
      <c r="AE515" s="11"/>
      <c r="AF515" s="11" t="s">
        <v>846</v>
      </c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</row>
    <row r="516" spans="1:43" x14ac:dyDescent="0.25">
      <c r="A516" s="11" t="s">
        <v>2631</v>
      </c>
      <c r="B516" s="12">
        <v>33</v>
      </c>
      <c r="C516" s="11" t="s">
        <v>2632</v>
      </c>
      <c r="D516" s="11" t="s">
        <v>39</v>
      </c>
      <c r="E516" s="11" t="s">
        <v>40</v>
      </c>
      <c r="F516" s="11"/>
      <c r="G516" s="11"/>
      <c r="H516" s="11" t="s">
        <v>49</v>
      </c>
      <c r="I516" s="11" t="s">
        <v>134</v>
      </c>
      <c r="J516" s="11" t="s">
        <v>51</v>
      </c>
      <c r="K516" s="11" t="s">
        <v>135</v>
      </c>
      <c r="L516" s="11" t="s">
        <v>217</v>
      </c>
      <c r="M516" s="11" t="s">
        <v>45</v>
      </c>
      <c r="N516" s="11" t="s">
        <v>39</v>
      </c>
      <c r="O516" s="11" t="s">
        <v>62</v>
      </c>
      <c r="P516" s="22"/>
      <c r="Q516" s="11"/>
      <c r="R516" s="11" t="s">
        <v>47</v>
      </c>
      <c r="S516" s="11">
        <f t="shared" ref="S516:S579" si="8">COUNTIF(U516:AR516,"Oui")</f>
        <v>0</v>
      </c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</row>
    <row r="517" spans="1:43" x14ac:dyDescent="0.25">
      <c r="A517" s="11" t="s">
        <v>2633</v>
      </c>
      <c r="B517" s="12">
        <v>24</v>
      </c>
      <c r="C517" s="11" t="s">
        <v>2634</v>
      </c>
      <c r="D517" s="11" t="s">
        <v>39</v>
      </c>
      <c r="E517" s="11" t="s">
        <v>40</v>
      </c>
      <c r="F517" s="11"/>
      <c r="G517" s="11"/>
      <c r="H517" s="11" t="s">
        <v>41</v>
      </c>
      <c r="I517" s="11" t="s">
        <v>803</v>
      </c>
      <c r="J517" s="11" t="s">
        <v>51</v>
      </c>
      <c r="K517" s="11" t="s">
        <v>135</v>
      </c>
      <c r="L517" s="11" t="s">
        <v>1227</v>
      </c>
      <c r="M517" s="11" t="s">
        <v>1230</v>
      </c>
      <c r="N517" s="11" t="s">
        <v>39</v>
      </c>
      <c r="O517" s="11" t="s">
        <v>62</v>
      </c>
      <c r="P517" s="22"/>
      <c r="Q517" s="11" t="s">
        <v>65</v>
      </c>
      <c r="R517" s="11" t="s">
        <v>845</v>
      </c>
      <c r="S517" s="11">
        <f t="shared" si="8"/>
        <v>1</v>
      </c>
      <c r="T517" s="11"/>
      <c r="U517" s="11"/>
      <c r="V517" s="11"/>
      <c r="W517" s="11"/>
      <c r="X517" s="11" t="s">
        <v>46</v>
      </c>
      <c r="Y517" s="11"/>
      <c r="Z517" s="11"/>
      <c r="AA517" s="11"/>
      <c r="AB517" s="11"/>
      <c r="AC517" s="11"/>
      <c r="AD517" s="11"/>
      <c r="AE517" s="11"/>
      <c r="AF517" s="11" t="s">
        <v>846</v>
      </c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</row>
    <row r="518" spans="1:43" x14ac:dyDescent="0.25">
      <c r="A518" s="11" t="s">
        <v>2635</v>
      </c>
      <c r="B518" s="12">
        <v>21</v>
      </c>
      <c r="C518" s="11" t="s">
        <v>2636</v>
      </c>
      <c r="D518" s="11" t="s">
        <v>48</v>
      </c>
      <c r="E518" s="11" t="s">
        <v>40</v>
      </c>
      <c r="F518" s="11"/>
      <c r="G518" s="11"/>
      <c r="H518" s="11" t="s">
        <v>41</v>
      </c>
      <c r="I518" s="11" t="s">
        <v>250</v>
      </c>
      <c r="J518" s="11" t="s">
        <v>51</v>
      </c>
      <c r="K518" s="11" t="s">
        <v>135</v>
      </c>
      <c r="L518" s="11" t="s">
        <v>344</v>
      </c>
      <c r="M518" s="11" t="s">
        <v>45</v>
      </c>
      <c r="N518" s="11" t="s">
        <v>84</v>
      </c>
      <c r="O518" s="11" t="s">
        <v>46</v>
      </c>
      <c r="P518" s="22" t="s">
        <v>2355</v>
      </c>
      <c r="Q518" s="11"/>
      <c r="R518" s="11" t="s">
        <v>47</v>
      </c>
      <c r="S518" s="11">
        <f t="shared" si="8"/>
        <v>0</v>
      </c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</row>
    <row r="519" spans="1:43" x14ac:dyDescent="0.25">
      <c r="A519" s="11" t="s">
        <v>2637</v>
      </c>
      <c r="B519" s="12">
        <v>35</v>
      </c>
      <c r="C519" s="11" t="s">
        <v>2638</v>
      </c>
      <c r="D519" s="11" t="s">
        <v>54</v>
      </c>
      <c r="E519" s="11" t="s">
        <v>40</v>
      </c>
      <c r="F519" s="11"/>
      <c r="G519" s="11"/>
      <c r="H519" s="11" t="s">
        <v>49</v>
      </c>
      <c r="I519" s="11" t="s">
        <v>496</v>
      </c>
      <c r="J519" s="11" t="s">
        <v>51</v>
      </c>
      <c r="K519" s="11" t="s">
        <v>135</v>
      </c>
      <c r="L519" s="11" t="s">
        <v>72</v>
      </c>
      <c r="M519" s="11" t="s">
        <v>45</v>
      </c>
      <c r="N519" s="11" t="s">
        <v>39</v>
      </c>
      <c r="O519" s="11" t="s">
        <v>62</v>
      </c>
      <c r="P519" s="22"/>
      <c r="Q519" s="11" t="s">
        <v>147</v>
      </c>
      <c r="R519" s="11" t="s">
        <v>47</v>
      </c>
      <c r="S519" s="11">
        <f t="shared" si="8"/>
        <v>0</v>
      </c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</row>
    <row r="520" spans="1:43" x14ac:dyDescent="0.25">
      <c r="A520" s="11" t="s">
        <v>2639</v>
      </c>
      <c r="B520" s="12">
        <v>36</v>
      </c>
      <c r="C520" s="11" t="s">
        <v>2640</v>
      </c>
      <c r="D520" s="11" t="s">
        <v>54</v>
      </c>
      <c r="E520" s="11" t="s">
        <v>40</v>
      </c>
      <c r="F520" s="11"/>
      <c r="G520" s="11"/>
      <c r="H520" s="11" t="s">
        <v>49</v>
      </c>
      <c r="I520" s="11" t="s">
        <v>74</v>
      </c>
      <c r="J520" s="11" t="s">
        <v>51</v>
      </c>
      <c r="K520" s="11" t="s">
        <v>135</v>
      </c>
      <c r="L520" s="11" t="s">
        <v>86</v>
      </c>
      <c r="M520" s="11" t="s">
        <v>45</v>
      </c>
      <c r="N520" s="11" t="s">
        <v>58</v>
      </c>
      <c r="O520" s="11" t="s">
        <v>46</v>
      </c>
      <c r="P520" s="22" t="s">
        <v>2545</v>
      </c>
      <c r="Q520" s="11" t="s">
        <v>100</v>
      </c>
      <c r="R520" s="11" t="s">
        <v>47</v>
      </c>
      <c r="S520" s="11">
        <f t="shared" si="8"/>
        <v>0</v>
      </c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</row>
    <row r="521" spans="1:43" x14ac:dyDescent="0.25">
      <c r="A521" s="11" t="s">
        <v>2641</v>
      </c>
      <c r="B521" s="12">
        <v>27</v>
      </c>
      <c r="C521" s="11" t="s">
        <v>2642</v>
      </c>
      <c r="D521" s="11" t="s">
        <v>39</v>
      </c>
      <c r="E521" s="11" t="s">
        <v>40</v>
      </c>
      <c r="F521" s="11"/>
      <c r="G521" s="11"/>
      <c r="H521" s="11" t="s">
        <v>41</v>
      </c>
      <c r="I521" s="11" t="s">
        <v>994</v>
      </c>
      <c r="J521" s="11" t="s">
        <v>51</v>
      </c>
      <c r="K521" s="11" t="s">
        <v>135</v>
      </c>
      <c r="L521" s="11" t="s">
        <v>129</v>
      </c>
      <c r="M521" s="11" t="s">
        <v>45</v>
      </c>
      <c r="N521" s="11" t="s">
        <v>84</v>
      </c>
      <c r="O521" s="11" t="s">
        <v>46</v>
      </c>
      <c r="P521" s="22" t="s">
        <v>2358</v>
      </c>
      <c r="Q521" s="11" t="s">
        <v>648</v>
      </c>
      <c r="R521" s="11" t="s">
        <v>47</v>
      </c>
      <c r="S521" s="11">
        <f t="shared" si="8"/>
        <v>0</v>
      </c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</row>
    <row r="522" spans="1:43" x14ac:dyDescent="0.25">
      <c r="A522" s="11" t="s">
        <v>2643</v>
      </c>
      <c r="B522" s="12">
        <v>22</v>
      </c>
      <c r="C522" s="11" t="s">
        <v>2644</v>
      </c>
      <c r="D522" s="11" t="s">
        <v>48</v>
      </c>
      <c r="E522" s="11" t="s">
        <v>40</v>
      </c>
      <c r="F522" s="11"/>
      <c r="G522" s="11"/>
      <c r="H522" s="11" t="s">
        <v>41</v>
      </c>
      <c r="I522" s="11" t="s">
        <v>79</v>
      </c>
      <c r="J522" s="11" t="s">
        <v>51</v>
      </c>
      <c r="K522" s="11" t="s">
        <v>135</v>
      </c>
      <c r="L522" s="11" t="s">
        <v>135</v>
      </c>
      <c r="M522" s="11" t="s">
        <v>45</v>
      </c>
      <c r="N522" s="11" t="s">
        <v>39</v>
      </c>
      <c r="O522" s="11" t="s">
        <v>62</v>
      </c>
      <c r="P522" s="22"/>
      <c r="Q522" s="11"/>
      <c r="R522" s="11" t="s">
        <v>47</v>
      </c>
      <c r="S522" s="11">
        <f t="shared" si="8"/>
        <v>0</v>
      </c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</row>
    <row r="523" spans="1:43" x14ac:dyDescent="0.25">
      <c r="A523" s="11" t="s">
        <v>2645</v>
      </c>
      <c r="B523" s="12">
        <v>33</v>
      </c>
      <c r="C523" s="11" t="s">
        <v>2646</v>
      </c>
      <c r="D523" s="11" t="s">
        <v>48</v>
      </c>
      <c r="E523" s="11" t="s">
        <v>40</v>
      </c>
      <c r="F523" s="11"/>
      <c r="G523" s="11"/>
      <c r="H523" s="11" t="s">
        <v>41</v>
      </c>
      <c r="I523" s="11" t="s">
        <v>144</v>
      </c>
      <c r="J523" s="11" t="s">
        <v>51</v>
      </c>
      <c r="K523" s="11" t="s">
        <v>135</v>
      </c>
      <c r="L523" s="11" t="s">
        <v>965</v>
      </c>
      <c r="M523" s="11" t="s">
        <v>45</v>
      </c>
      <c r="N523" s="11" t="s">
        <v>58</v>
      </c>
      <c r="O523" s="11" t="s">
        <v>62</v>
      </c>
      <c r="P523" s="22"/>
      <c r="Q523" s="11" t="s">
        <v>147</v>
      </c>
      <c r="R523" s="11" t="s">
        <v>47</v>
      </c>
      <c r="S523" s="11">
        <f t="shared" si="8"/>
        <v>0</v>
      </c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</row>
    <row r="524" spans="1:43" x14ac:dyDescent="0.25">
      <c r="A524" s="11" t="s">
        <v>2647</v>
      </c>
      <c r="B524" s="12">
        <v>25</v>
      </c>
      <c r="C524" s="11" t="s">
        <v>2648</v>
      </c>
      <c r="D524" s="11" t="s">
        <v>48</v>
      </c>
      <c r="E524" s="11" t="s">
        <v>40</v>
      </c>
      <c r="F524" s="11"/>
      <c r="G524" s="11"/>
      <c r="H524" s="11" t="s">
        <v>41</v>
      </c>
      <c r="I524" s="11" t="s">
        <v>79</v>
      </c>
      <c r="J524" s="11" t="s">
        <v>43</v>
      </c>
      <c r="K524" s="11" t="s">
        <v>135</v>
      </c>
      <c r="L524" s="11" t="s">
        <v>287</v>
      </c>
      <c r="M524" s="11" t="s">
        <v>45</v>
      </c>
      <c r="N524" s="11" t="s">
        <v>84</v>
      </c>
      <c r="O524" s="11" t="s">
        <v>46</v>
      </c>
      <c r="P524" s="22" t="s">
        <v>1824</v>
      </c>
      <c r="Q524" s="11" t="s">
        <v>1066</v>
      </c>
      <c r="R524" s="11" t="s">
        <v>47</v>
      </c>
      <c r="S524" s="11">
        <f t="shared" si="8"/>
        <v>0</v>
      </c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</row>
    <row r="525" spans="1:43" x14ac:dyDescent="0.25">
      <c r="A525" s="11" t="s">
        <v>2649</v>
      </c>
      <c r="B525" s="12">
        <v>28</v>
      </c>
      <c r="C525" s="11" t="s">
        <v>2650</v>
      </c>
      <c r="D525" s="11" t="s">
        <v>39</v>
      </c>
      <c r="E525" s="11" t="s">
        <v>40</v>
      </c>
      <c r="F525" s="11"/>
      <c r="G525" s="11"/>
      <c r="H525" s="11" t="s">
        <v>41</v>
      </c>
      <c r="I525" s="11" t="s">
        <v>134</v>
      </c>
      <c r="J525" s="11" t="s">
        <v>43</v>
      </c>
      <c r="K525" s="11" t="s">
        <v>135</v>
      </c>
      <c r="L525" s="11" t="s">
        <v>518</v>
      </c>
      <c r="M525" s="11" t="s">
        <v>45</v>
      </c>
      <c r="N525" s="11" t="s">
        <v>124</v>
      </c>
      <c r="O525" s="11" t="s">
        <v>62</v>
      </c>
      <c r="P525" s="22"/>
      <c r="Q525" s="11" t="s">
        <v>112</v>
      </c>
      <c r="R525" s="11" t="s">
        <v>47</v>
      </c>
      <c r="S525" s="11">
        <f t="shared" si="8"/>
        <v>0</v>
      </c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</row>
    <row r="526" spans="1:43" x14ac:dyDescent="0.25">
      <c r="A526" s="11" t="s">
        <v>2651</v>
      </c>
      <c r="B526" s="12">
        <v>20</v>
      </c>
      <c r="C526" s="11" t="s">
        <v>2652</v>
      </c>
      <c r="D526" s="11" t="s">
        <v>54</v>
      </c>
      <c r="E526" s="11" t="s">
        <v>40</v>
      </c>
      <c r="F526" s="11"/>
      <c r="G526" s="11"/>
      <c r="H526" s="11" t="s">
        <v>41</v>
      </c>
      <c r="I526" s="11" t="s">
        <v>347</v>
      </c>
      <c r="J526" s="11" t="s">
        <v>121</v>
      </c>
      <c r="K526" s="11" t="s">
        <v>135</v>
      </c>
      <c r="L526" s="11" t="s">
        <v>618</v>
      </c>
      <c r="M526" s="11" t="s">
        <v>45</v>
      </c>
      <c r="N526" s="11" t="s">
        <v>68</v>
      </c>
      <c r="O526" s="11" t="s">
        <v>62</v>
      </c>
      <c r="P526" s="22"/>
      <c r="Q526" s="11" t="s">
        <v>620</v>
      </c>
      <c r="R526" s="11" t="s">
        <v>47</v>
      </c>
      <c r="S526" s="11">
        <f t="shared" si="8"/>
        <v>0</v>
      </c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</row>
    <row r="527" spans="1:43" x14ac:dyDescent="0.25">
      <c r="A527" s="11" t="s">
        <v>2653</v>
      </c>
      <c r="B527" s="12">
        <v>54</v>
      </c>
      <c r="C527" s="11" t="s">
        <v>2654</v>
      </c>
      <c r="D527" s="11" t="s">
        <v>54</v>
      </c>
      <c r="E527" s="11" t="s">
        <v>40</v>
      </c>
      <c r="F527" s="11"/>
      <c r="G527" s="11"/>
      <c r="H527" s="11" t="s">
        <v>49</v>
      </c>
      <c r="I527" s="11" t="s">
        <v>71</v>
      </c>
      <c r="J527" s="11" t="s">
        <v>43</v>
      </c>
      <c r="K527" s="11" t="s">
        <v>135</v>
      </c>
      <c r="L527" s="11" t="s">
        <v>623</v>
      </c>
      <c r="M527" s="11" t="s">
        <v>45</v>
      </c>
      <c r="N527" s="11" t="s">
        <v>58</v>
      </c>
      <c r="O527" s="11" t="s">
        <v>46</v>
      </c>
      <c r="P527" s="22" t="s">
        <v>2655</v>
      </c>
      <c r="Q527" s="11" t="s">
        <v>624</v>
      </c>
      <c r="R527" s="11" t="s">
        <v>47</v>
      </c>
      <c r="S527" s="11">
        <f t="shared" si="8"/>
        <v>0</v>
      </c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</row>
    <row r="528" spans="1:43" x14ac:dyDescent="0.25">
      <c r="A528" s="11" t="s">
        <v>2656</v>
      </c>
      <c r="B528" s="12">
        <v>42</v>
      </c>
      <c r="C528" s="11" t="s">
        <v>2657</v>
      </c>
      <c r="D528" s="11" t="s">
        <v>54</v>
      </c>
      <c r="E528" s="11" t="s">
        <v>40</v>
      </c>
      <c r="F528" s="11"/>
      <c r="G528" s="12">
        <v>80</v>
      </c>
      <c r="H528" s="11" t="s">
        <v>49</v>
      </c>
      <c r="I528" s="11" t="s">
        <v>56</v>
      </c>
      <c r="J528" s="11" t="s">
        <v>51</v>
      </c>
      <c r="K528" s="11" t="s">
        <v>135</v>
      </c>
      <c r="L528" s="11" t="s">
        <v>222</v>
      </c>
      <c r="M528" s="11" t="s">
        <v>45</v>
      </c>
      <c r="N528" s="11" t="s">
        <v>58</v>
      </c>
      <c r="O528" s="11" t="s">
        <v>46</v>
      </c>
      <c r="P528" s="22" t="s">
        <v>2658</v>
      </c>
      <c r="Q528" s="11"/>
      <c r="R528" s="11" t="s">
        <v>47</v>
      </c>
      <c r="S528" s="11">
        <f t="shared" si="8"/>
        <v>0</v>
      </c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</row>
    <row r="529" spans="1:43" x14ac:dyDescent="0.25">
      <c r="A529" s="11" t="s">
        <v>2659</v>
      </c>
      <c r="B529" s="12">
        <v>40</v>
      </c>
      <c r="C529" s="11" t="s">
        <v>2660</v>
      </c>
      <c r="D529" s="11" t="s">
        <v>39</v>
      </c>
      <c r="E529" s="11" t="s">
        <v>40</v>
      </c>
      <c r="F529" s="11"/>
      <c r="G529" s="11"/>
      <c r="H529" s="11" t="s">
        <v>49</v>
      </c>
      <c r="I529" s="11" t="s">
        <v>463</v>
      </c>
      <c r="J529" s="11" t="s">
        <v>51</v>
      </c>
      <c r="K529" s="11" t="s">
        <v>135</v>
      </c>
      <c r="L529" s="11" t="s">
        <v>64</v>
      </c>
      <c r="M529" s="11" t="s">
        <v>45</v>
      </c>
      <c r="N529" s="11" t="s">
        <v>84</v>
      </c>
      <c r="O529" s="11" t="s">
        <v>62</v>
      </c>
      <c r="P529" s="22"/>
      <c r="Q529" s="11"/>
      <c r="R529" s="11" t="s">
        <v>47</v>
      </c>
      <c r="S529" s="11">
        <f t="shared" si="8"/>
        <v>0</v>
      </c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</row>
    <row r="530" spans="1:43" x14ac:dyDescent="0.25">
      <c r="A530" s="11" t="s">
        <v>2661</v>
      </c>
      <c r="B530" s="12">
        <v>21</v>
      </c>
      <c r="C530" s="11" t="s">
        <v>2662</v>
      </c>
      <c r="D530" s="11" t="s">
        <v>48</v>
      </c>
      <c r="E530" s="11" t="s">
        <v>40</v>
      </c>
      <c r="F530" s="11"/>
      <c r="G530" s="11"/>
      <c r="H530" s="11" t="s">
        <v>41</v>
      </c>
      <c r="I530" s="11" t="s">
        <v>608</v>
      </c>
      <c r="J530" s="11" t="s">
        <v>43</v>
      </c>
      <c r="K530" s="11" t="s">
        <v>135</v>
      </c>
      <c r="L530" s="11" t="s">
        <v>609</v>
      </c>
      <c r="M530" s="11" t="s">
        <v>45</v>
      </c>
      <c r="N530" s="11" t="s">
        <v>236</v>
      </c>
      <c r="O530" s="11" t="s">
        <v>62</v>
      </c>
      <c r="P530" s="22"/>
      <c r="Q530" s="11" t="s">
        <v>94</v>
      </c>
      <c r="R530" s="11" t="s">
        <v>47</v>
      </c>
      <c r="S530" s="11">
        <f t="shared" si="8"/>
        <v>0</v>
      </c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</row>
    <row r="531" spans="1:43" x14ac:dyDescent="0.25">
      <c r="A531" s="11" t="s">
        <v>2663</v>
      </c>
      <c r="B531" s="12">
        <v>25</v>
      </c>
      <c r="C531" s="11" t="s">
        <v>2664</v>
      </c>
      <c r="D531" s="11" t="s">
        <v>39</v>
      </c>
      <c r="E531" s="11" t="s">
        <v>40</v>
      </c>
      <c r="F531" s="11"/>
      <c r="G531" s="11"/>
      <c r="H531" s="11" t="s">
        <v>41</v>
      </c>
      <c r="I531" s="11" t="s">
        <v>134</v>
      </c>
      <c r="J531" s="11" t="s">
        <v>51</v>
      </c>
      <c r="K531" s="11" t="s">
        <v>135</v>
      </c>
      <c r="L531" s="11" t="s">
        <v>64</v>
      </c>
      <c r="M531" s="11" t="s">
        <v>45</v>
      </c>
      <c r="N531" s="11" t="s">
        <v>39</v>
      </c>
      <c r="O531" s="11" t="s">
        <v>62</v>
      </c>
      <c r="P531" s="22"/>
      <c r="Q531" s="11"/>
      <c r="R531" s="11" t="s">
        <v>47</v>
      </c>
      <c r="S531" s="11">
        <f t="shared" si="8"/>
        <v>0</v>
      </c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</row>
    <row r="532" spans="1:43" x14ac:dyDescent="0.25">
      <c r="A532" s="11" t="s">
        <v>2665</v>
      </c>
      <c r="B532" s="12">
        <v>39</v>
      </c>
      <c r="C532" s="11" t="s">
        <v>2666</v>
      </c>
      <c r="D532" s="11" t="s">
        <v>48</v>
      </c>
      <c r="E532" s="11" t="s">
        <v>40</v>
      </c>
      <c r="F532" s="11"/>
      <c r="G532" s="11"/>
      <c r="H532" s="11" t="s">
        <v>49</v>
      </c>
      <c r="I532" s="11" t="s">
        <v>745</v>
      </c>
      <c r="J532" s="11" t="s">
        <v>60</v>
      </c>
      <c r="K532" s="11" t="s">
        <v>135</v>
      </c>
      <c r="L532" s="11" t="s">
        <v>1266</v>
      </c>
      <c r="M532" s="11" t="s">
        <v>45</v>
      </c>
      <c r="N532" s="11" t="s">
        <v>229</v>
      </c>
      <c r="O532" s="11" t="s">
        <v>46</v>
      </c>
      <c r="P532" s="22" t="s">
        <v>1488</v>
      </c>
      <c r="Q532" s="11" t="s">
        <v>151</v>
      </c>
      <c r="R532" s="11" t="s">
        <v>845</v>
      </c>
      <c r="S532" s="11">
        <f t="shared" si="8"/>
        <v>1</v>
      </c>
      <c r="T532" s="11"/>
      <c r="U532" s="11" t="s">
        <v>62</v>
      </c>
      <c r="V532" s="11" t="s">
        <v>62</v>
      </c>
      <c r="W532" s="11" t="s">
        <v>62</v>
      </c>
      <c r="X532" s="11" t="s">
        <v>46</v>
      </c>
      <c r="Y532" s="11"/>
      <c r="Z532" s="11"/>
      <c r="AA532" s="11"/>
      <c r="AB532" s="11"/>
      <c r="AC532" s="11"/>
      <c r="AD532" s="11"/>
      <c r="AE532" s="11"/>
      <c r="AF532" s="11" t="s">
        <v>846</v>
      </c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</row>
    <row r="533" spans="1:43" x14ac:dyDescent="0.25">
      <c r="A533" s="11" t="s">
        <v>2667</v>
      </c>
      <c r="B533" s="12">
        <v>34</v>
      </c>
      <c r="C533" s="11" t="s">
        <v>2668</v>
      </c>
      <c r="D533" s="11" t="s">
        <v>48</v>
      </c>
      <c r="E533" s="11" t="s">
        <v>40</v>
      </c>
      <c r="F533" s="11"/>
      <c r="G533" s="11"/>
      <c r="H533" s="11" t="s">
        <v>49</v>
      </c>
      <c r="I533" s="11" t="s">
        <v>569</v>
      </c>
      <c r="J533" s="11" t="s">
        <v>43</v>
      </c>
      <c r="K533" s="11" t="s">
        <v>135</v>
      </c>
      <c r="L533" s="11" t="s">
        <v>570</v>
      </c>
      <c r="M533" s="11" t="s">
        <v>45</v>
      </c>
      <c r="N533" s="11" t="s">
        <v>53</v>
      </c>
      <c r="O533" s="11" t="s">
        <v>46</v>
      </c>
      <c r="P533" s="22" t="s">
        <v>2669</v>
      </c>
      <c r="Q533" s="11"/>
      <c r="R533" s="11" t="s">
        <v>47</v>
      </c>
      <c r="S533" s="11">
        <f t="shared" si="8"/>
        <v>0</v>
      </c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</row>
    <row r="534" spans="1:43" x14ac:dyDescent="0.25">
      <c r="A534" s="11" t="s">
        <v>2670</v>
      </c>
      <c r="B534" s="12">
        <v>22</v>
      </c>
      <c r="C534" s="11" t="s">
        <v>2671</v>
      </c>
      <c r="D534" s="11" t="s">
        <v>48</v>
      </c>
      <c r="E534" s="11" t="s">
        <v>40</v>
      </c>
      <c r="F534" s="11"/>
      <c r="G534" s="11"/>
      <c r="H534" s="11" t="s">
        <v>41</v>
      </c>
      <c r="I534" s="11" t="s">
        <v>79</v>
      </c>
      <c r="J534" s="11" t="s">
        <v>51</v>
      </c>
      <c r="K534" s="11" t="s">
        <v>135</v>
      </c>
      <c r="L534" s="11" t="s">
        <v>220</v>
      </c>
      <c r="M534" s="11" t="s">
        <v>45</v>
      </c>
      <c r="N534" s="11" t="s">
        <v>980</v>
      </c>
      <c r="O534" s="11" t="s">
        <v>46</v>
      </c>
      <c r="P534" s="22" t="s">
        <v>2672</v>
      </c>
      <c r="Q534" s="11" t="s">
        <v>620</v>
      </c>
      <c r="R534" s="11" t="s">
        <v>47</v>
      </c>
      <c r="S534" s="11">
        <f t="shared" si="8"/>
        <v>0</v>
      </c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</row>
    <row r="535" spans="1:43" x14ac:dyDescent="0.25">
      <c r="A535" s="11" t="s">
        <v>2673</v>
      </c>
      <c r="B535" s="12">
        <v>31</v>
      </c>
      <c r="C535" s="11" t="s">
        <v>2674</v>
      </c>
      <c r="D535" s="11" t="s">
        <v>39</v>
      </c>
      <c r="E535" s="11" t="s">
        <v>40</v>
      </c>
      <c r="F535" s="11"/>
      <c r="G535" s="11"/>
      <c r="H535" s="11" t="s">
        <v>41</v>
      </c>
      <c r="I535" s="11" t="s">
        <v>74</v>
      </c>
      <c r="J535" s="11" t="s">
        <v>43</v>
      </c>
      <c r="K535" s="11" t="s">
        <v>135</v>
      </c>
      <c r="L535" s="11" t="s">
        <v>104</v>
      </c>
      <c r="M535" s="11" t="s">
        <v>45</v>
      </c>
      <c r="N535" s="11" t="s">
        <v>39</v>
      </c>
      <c r="O535" s="11" t="s">
        <v>62</v>
      </c>
      <c r="P535" s="22"/>
      <c r="Q535" s="11" t="s">
        <v>99</v>
      </c>
      <c r="R535" s="11" t="s">
        <v>47</v>
      </c>
      <c r="S535" s="11">
        <f t="shared" si="8"/>
        <v>0</v>
      </c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</row>
    <row r="536" spans="1:43" x14ac:dyDescent="0.25">
      <c r="A536" s="11" t="s">
        <v>2675</v>
      </c>
      <c r="B536" s="12">
        <v>22</v>
      </c>
      <c r="C536" s="11" t="s">
        <v>2676</v>
      </c>
      <c r="D536" s="11" t="s">
        <v>48</v>
      </c>
      <c r="E536" s="11" t="s">
        <v>40</v>
      </c>
      <c r="F536" s="11"/>
      <c r="G536" s="11"/>
      <c r="H536" s="11" t="s">
        <v>41</v>
      </c>
      <c r="I536" s="11" t="s">
        <v>403</v>
      </c>
      <c r="J536" s="11" t="s">
        <v>51</v>
      </c>
      <c r="K536" s="11" t="s">
        <v>135</v>
      </c>
      <c r="L536" s="11" t="s">
        <v>246</v>
      </c>
      <c r="M536" s="11" t="s">
        <v>45</v>
      </c>
      <c r="N536" s="11" t="s">
        <v>58</v>
      </c>
      <c r="O536" s="11" t="s">
        <v>62</v>
      </c>
      <c r="P536" s="22"/>
      <c r="Q536" s="11" t="s">
        <v>65</v>
      </c>
      <c r="R536" s="11" t="s">
        <v>47</v>
      </c>
      <c r="S536" s="11">
        <f t="shared" si="8"/>
        <v>0</v>
      </c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</row>
    <row r="537" spans="1:43" x14ac:dyDescent="0.25">
      <c r="A537" s="11" t="s">
        <v>2677</v>
      </c>
      <c r="B537" s="12">
        <v>24</v>
      </c>
      <c r="C537" s="11" t="s">
        <v>2678</v>
      </c>
      <c r="D537" s="11" t="s">
        <v>54</v>
      </c>
      <c r="E537" s="11" t="s">
        <v>40</v>
      </c>
      <c r="F537" s="11"/>
      <c r="G537" s="11"/>
      <c r="H537" s="11" t="s">
        <v>41</v>
      </c>
      <c r="I537" s="11" t="s">
        <v>101</v>
      </c>
      <c r="J537" s="11" t="s">
        <v>51</v>
      </c>
      <c r="K537" s="11" t="s">
        <v>135</v>
      </c>
      <c r="L537" s="11" t="s">
        <v>90</v>
      </c>
      <c r="M537" s="11" t="s">
        <v>45</v>
      </c>
      <c r="N537" s="11" t="s">
        <v>58</v>
      </c>
      <c r="O537" s="11" t="s">
        <v>62</v>
      </c>
      <c r="P537" s="22"/>
      <c r="Q537" s="11" t="s">
        <v>94</v>
      </c>
      <c r="R537" s="11" t="s">
        <v>47</v>
      </c>
      <c r="S537" s="11">
        <f t="shared" si="8"/>
        <v>0</v>
      </c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</row>
    <row r="538" spans="1:43" x14ac:dyDescent="0.25">
      <c r="A538" s="11" t="s">
        <v>2679</v>
      </c>
      <c r="B538" s="12">
        <v>35</v>
      </c>
      <c r="C538" s="11" t="s">
        <v>2078</v>
      </c>
      <c r="D538" s="11" t="s">
        <v>39</v>
      </c>
      <c r="E538" s="11" t="s">
        <v>40</v>
      </c>
      <c r="F538" s="11"/>
      <c r="G538" s="11"/>
      <c r="H538" s="11" t="s">
        <v>49</v>
      </c>
      <c r="I538" s="11" t="s">
        <v>472</v>
      </c>
      <c r="J538" s="11" t="s">
        <v>51</v>
      </c>
      <c r="K538" s="11" t="s">
        <v>135</v>
      </c>
      <c r="L538" s="11" t="s">
        <v>473</v>
      </c>
      <c r="M538" s="11" t="s">
        <v>45</v>
      </c>
      <c r="N538" s="11" t="s">
        <v>39</v>
      </c>
      <c r="O538" s="11" t="s">
        <v>62</v>
      </c>
      <c r="P538" s="22"/>
      <c r="Q538" s="11"/>
      <c r="R538" s="11" t="s">
        <v>47</v>
      </c>
      <c r="S538" s="11">
        <f t="shared" si="8"/>
        <v>0</v>
      </c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</row>
    <row r="539" spans="1:43" x14ac:dyDescent="0.25">
      <c r="A539" s="11" t="s">
        <v>2680</v>
      </c>
      <c r="B539" s="12">
        <v>27</v>
      </c>
      <c r="C539" s="11" t="s">
        <v>2681</v>
      </c>
      <c r="D539" s="11" t="s">
        <v>54</v>
      </c>
      <c r="E539" s="11" t="s">
        <v>40</v>
      </c>
      <c r="F539" s="11"/>
      <c r="G539" s="11"/>
      <c r="H539" s="11" t="s">
        <v>41</v>
      </c>
      <c r="I539" s="11" t="s">
        <v>71</v>
      </c>
      <c r="J539" s="11" t="s">
        <v>43</v>
      </c>
      <c r="K539" s="11" t="s">
        <v>135</v>
      </c>
      <c r="L539" s="11" t="s">
        <v>869</v>
      </c>
      <c r="M539" s="11" t="s">
        <v>45</v>
      </c>
      <c r="N539" s="11" t="s">
        <v>53</v>
      </c>
      <c r="O539" s="11" t="s">
        <v>62</v>
      </c>
      <c r="P539" s="22"/>
      <c r="Q539" s="11" t="s">
        <v>870</v>
      </c>
      <c r="R539" s="11" t="s">
        <v>845</v>
      </c>
      <c r="S539" s="11">
        <f t="shared" si="8"/>
        <v>1</v>
      </c>
      <c r="T539" s="11"/>
      <c r="U539" s="11" t="s">
        <v>62</v>
      </c>
      <c r="V539" s="11" t="s">
        <v>46</v>
      </c>
      <c r="W539" s="11" t="s">
        <v>62</v>
      </c>
      <c r="X539" s="11" t="s">
        <v>62</v>
      </c>
      <c r="Y539" s="11"/>
      <c r="Z539" s="11"/>
      <c r="AA539" s="11"/>
      <c r="AB539" s="11"/>
      <c r="AC539" s="11"/>
      <c r="AD539" s="11"/>
      <c r="AE539" s="11"/>
      <c r="AF539" s="11" t="s">
        <v>846</v>
      </c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</row>
    <row r="540" spans="1:43" x14ac:dyDescent="0.25">
      <c r="A540" s="11" t="s">
        <v>2682</v>
      </c>
      <c r="B540" s="12">
        <v>18</v>
      </c>
      <c r="C540" s="11" t="s">
        <v>2683</v>
      </c>
      <c r="D540" s="11" t="s">
        <v>54</v>
      </c>
      <c r="E540" s="11" t="s">
        <v>40</v>
      </c>
      <c r="F540" s="11"/>
      <c r="G540" s="11"/>
      <c r="H540" s="11" t="s">
        <v>41</v>
      </c>
      <c r="I540" s="11" t="s">
        <v>237</v>
      </c>
      <c r="J540" s="11" t="s">
        <v>51</v>
      </c>
      <c r="K540" s="11" t="s">
        <v>135</v>
      </c>
      <c r="L540" s="11" t="s">
        <v>428</v>
      </c>
      <c r="M540" s="11" t="s">
        <v>45</v>
      </c>
      <c r="N540" s="11" t="s">
        <v>39</v>
      </c>
      <c r="O540" s="11" t="s">
        <v>62</v>
      </c>
      <c r="P540" s="22"/>
      <c r="Q540" s="11"/>
      <c r="R540" s="11" t="s">
        <v>47</v>
      </c>
      <c r="S540" s="11">
        <f t="shared" si="8"/>
        <v>0</v>
      </c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</row>
    <row r="541" spans="1:43" x14ac:dyDescent="0.25">
      <c r="A541" s="11" t="s">
        <v>2684</v>
      </c>
      <c r="B541" s="12">
        <v>21</v>
      </c>
      <c r="C541" s="11" t="s">
        <v>2685</v>
      </c>
      <c r="D541" s="11" t="s">
        <v>54</v>
      </c>
      <c r="E541" s="11" t="s">
        <v>40</v>
      </c>
      <c r="F541" s="12">
        <v>169</v>
      </c>
      <c r="G541" s="11"/>
      <c r="H541" s="11" t="s">
        <v>41</v>
      </c>
      <c r="I541" s="11" t="s">
        <v>134</v>
      </c>
      <c r="J541" s="11" t="s">
        <v>43</v>
      </c>
      <c r="K541" s="11" t="s">
        <v>135</v>
      </c>
      <c r="L541" s="11" t="s">
        <v>681</v>
      </c>
      <c r="M541" s="11" t="s">
        <v>45</v>
      </c>
      <c r="N541" s="11" t="s">
        <v>58</v>
      </c>
      <c r="O541" s="11" t="s">
        <v>62</v>
      </c>
      <c r="P541" s="22"/>
      <c r="Q541" s="11" t="s">
        <v>944</v>
      </c>
      <c r="R541" s="11" t="s">
        <v>845</v>
      </c>
      <c r="S541" s="11">
        <f t="shared" si="8"/>
        <v>1</v>
      </c>
      <c r="T541" s="11"/>
      <c r="U541" s="11" t="s">
        <v>62</v>
      </c>
      <c r="V541" s="11" t="s">
        <v>46</v>
      </c>
      <c r="W541" s="11" t="s">
        <v>62</v>
      </c>
      <c r="X541" s="11" t="s">
        <v>62</v>
      </c>
      <c r="Y541" s="11"/>
      <c r="Z541" s="11"/>
      <c r="AA541" s="11"/>
      <c r="AB541" s="11"/>
      <c r="AC541" s="11"/>
      <c r="AD541" s="11"/>
      <c r="AE541" s="11"/>
      <c r="AF541" s="11" t="s">
        <v>846</v>
      </c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</row>
    <row r="542" spans="1:43" x14ac:dyDescent="0.25">
      <c r="A542" s="11" t="s">
        <v>2686</v>
      </c>
      <c r="B542" s="12">
        <v>25</v>
      </c>
      <c r="C542" s="11" t="s">
        <v>2687</v>
      </c>
      <c r="D542" s="11" t="s">
        <v>39</v>
      </c>
      <c r="E542" s="11" t="s">
        <v>40</v>
      </c>
      <c r="F542" s="11"/>
      <c r="G542" s="11"/>
      <c r="H542" s="11" t="s">
        <v>41</v>
      </c>
      <c r="I542" s="11" t="s">
        <v>71</v>
      </c>
      <c r="J542" s="11" t="s">
        <v>1227</v>
      </c>
      <c r="K542" s="11"/>
      <c r="L542" s="11" t="s">
        <v>1227</v>
      </c>
      <c r="M542" s="11" t="s">
        <v>1227</v>
      </c>
      <c r="N542" s="11" t="s">
        <v>58</v>
      </c>
      <c r="O542" s="11" t="s">
        <v>62</v>
      </c>
      <c r="P542" s="22"/>
      <c r="Q542" s="11" t="s">
        <v>1313</v>
      </c>
      <c r="R542" s="11" t="s">
        <v>845</v>
      </c>
      <c r="S542" s="11">
        <f t="shared" si="8"/>
        <v>1</v>
      </c>
      <c r="T542" s="11"/>
      <c r="U542" s="11"/>
      <c r="V542" s="11" t="s">
        <v>46</v>
      </c>
      <c r="W542" s="11"/>
      <c r="X542" s="11"/>
      <c r="Y542" s="11"/>
      <c r="Z542" s="11"/>
      <c r="AA542" s="11"/>
      <c r="AB542" s="11"/>
      <c r="AC542" s="11"/>
      <c r="AD542" s="11"/>
      <c r="AE542" s="11"/>
      <c r="AF542" s="11" t="s">
        <v>846</v>
      </c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</row>
    <row r="543" spans="1:43" x14ac:dyDescent="0.25">
      <c r="A543" s="11" t="s">
        <v>2688</v>
      </c>
      <c r="B543" s="12">
        <v>27</v>
      </c>
      <c r="C543" s="11" t="s">
        <v>2689</v>
      </c>
      <c r="D543" s="11" t="s">
        <v>48</v>
      </c>
      <c r="E543" s="11" t="s">
        <v>55</v>
      </c>
      <c r="F543" s="11"/>
      <c r="G543" s="11"/>
      <c r="H543" s="11" t="s">
        <v>41</v>
      </c>
      <c r="I543" s="11" t="s">
        <v>213</v>
      </c>
      <c r="J543" s="11" t="s">
        <v>51</v>
      </c>
      <c r="K543" s="11" t="s">
        <v>135</v>
      </c>
      <c r="L543" s="11" t="s">
        <v>212</v>
      </c>
      <c r="M543" s="11" t="s">
        <v>45</v>
      </c>
      <c r="N543" s="11" t="s">
        <v>58</v>
      </c>
      <c r="O543" s="11" t="s">
        <v>46</v>
      </c>
      <c r="P543" s="22" t="s">
        <v>1460</v>
      </c>
      <c r="Q543" s="11"/>
      <c r="R543" s="11" t="s">
        <v>47</v>
      </c>
      <c r="S543" s="11">
        <f t="shared" si="8"/>
        <v>0</v>
      </c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</row>
    <row r="544" spans="1:43" x14ac:dyDescent="0.25">
      <c r="A544" s="11" t="s">
        <v>2690</v>
      </c>
      <c r="B544" s="12">
        <v>27</v>
      </c>
      <c r="C544" s="11" t="s">
        <v>2691</v>
      </c>
      <c r="D544" s="11" t="s">
        <v>39</v>
      </c>
      <c r="E544" s="11" t="s">
        <v>40</v>
      </c>
      <c r="F544" s="11"/>
      <c r="G544" s="11"/>
      <c r="H544" s="11" t="s">
        <v>41</v>
      </c>
      <c r="I544" s="11" t="s">
        <v>289</v>
      </c>
      <c r="J544" s="11" t="s">
        <v>60</v>
      </c>
      <c r="K544" s="11" t="s">
        <v>135</v>
      </c>
      <c r="L544" s="11" t="s">
        <v>162</v>
      </c>
      <c r="M544" s="11" t="s">
        <v>45</v>
      </c>
      <c r="N544" s="11" t="s">
        <v>84</v>
      </c>
      <c r="O544" s="11" t="s">
        <v>62</v>
      </c>
      <c r="P544" s="22"/>
      <c r="Q544" s="11"/>
      <c r="R544" s="11" t="s">
        <v>47</v>
      </c>
      <c r="S544" s="11">
        <f t="shared" si="8"/>
        <v>0</v>
      </c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</row>
    <row r="545" spans="1:43" x14ac:dyDescent="0.25">
      <c r="A545" s="11" t="s">
        <v>2692</v>
      </c>
      <c r="B545" s="12">
        <v>28</v>
      </c>
      <c r="C545" s="11" t="s">
        <v>2693</v>
      </c>
      <c r="D545" s="11" t="s">
        <v>92</v>
      </c>
      <c r="E545" s="11" t="s">
        <v>40</v>
      </c>
      <c r="F545" s="12">
        <v>172</v>
      </c>
      <c r="G545" s="12">
        <v>72</v>
      </c>
      <c r="H545" s="11" t="s">
        <v>49</v>
      </c>
      <c r="I545" s="11" t="s">
        <v>1254</v>
      </c>
      <c r="J545" s="11" t="s">
        <v>51</v>
      </c>
      <c r="K545" s="11" t="s">
        <v>135</v>
      </c>
      <c r="L545" s="11" t="s">
        <v>1255</v>
      </c>
      <c r="M545" s="11" t="s">
        <v>45</v>
      </c>
      <c r="N545" s="11" t="s">
        <v>39</v>
      </c>
      <c r="O545" s="11" t="s">
        <v>62</v>
      </c>
      <c r="P545" s="22"/>
      <c r="Q545" s="11" t="s">
        <v>1006</v>
      </c>
      <c r="R545" s="11" t="s">
        <v>845</v>
      </c>
      <c r="S545" s="11">
        <f t="shared" si="8"/>
        <v>1</v>
      </c>
      <c r="T545" s="11"/>
      <c r="U545" s="11" t="s">
        <v>62</v>
      </c>
      <c r="V545" s="11" t="s">
        <v>46</v>
      </c>
      <c r="W545" s="11" t="s">
        <v>62</v>
      </c>
      <c r="X545" s="11" t="s">
        <v>62</v>
      </c>
      <c r="Y545" s="11"/>
      <c r="Z545" s="11"/>
      <c r="AA545" s="11"/>
      <c r="AB545" s="11"/>
      <c r="AC545" s="11"/>
      <c r="AD545" s="11"/>
      <c r="AE545" s="11"/>
      <c r="AF545" s="11" t="s">
        <v>846</v>
      </c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</row>
    <row r="546" spans="1:43" x14ac:dyDescent="0.25">
      <c r="A546" s="11" t="s">
        <v>2694</v>
      </c>
      <c r="B546" s="12">
        <v>46</v>
      </c>
      <c r="C546" s="11" t="s">
        <v>2695</v>
      </c>
      <c r="D546" s="11" t="s">
        <v>48</v>
      </c>
      <c r="E546" s="11" t="s">
        <v>40</v>
      </c>
      <c r="F546" s="11"/>
      <c r="G546" s="11"/>
      <c r="H546" s="11" t="s">
        <v>49</v>
      </c>
      <c r="I546" s="11" t="s">
        <v>250</v>
      </c>
      <c r="J546" s="11" t="s">
        <v>43</v>
      </c>
      <c r="K546" s="11" t="s">
        <v>135</v>
      </c>
      <c r="L546" s="11" t="s">
        <v>227</v>
      </c>
      <c r="M546" s="11" t="s">
        <v>45</v>
      </c>
      <c r="N546" s="11" t="s">
        <v>39</v>
      </c>
      <c r="O546" s="11" t="s">
        <v>62</v>
      </c>
      <c r="P546" s="22"/>
      <c r="Q546" s="11"/>
      <c r="R546" s="11" t="s">
        <v>47</v>
      </c>
      <c r="S546" s="11">
        <f t="shared" si="8"/>
        <v>0</v>
      </c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</row>
    <row r="547" spans="1:43" x14ac:dyDescent="0.25">
      <c r="A547" s="11" t="s">
        <v>2696</v>
      </c>
      <c r="B547" s="12">
        <v>26</v>
      </c>
      <c r="C547" s="11" t="s">
        <v>2697</v>
      </c>
      <c r="D547" s="11" t="s">
        <v>48</v>
      </c>
      <c r="E547" s="11" t="s">
        <v>55</v>
      </c>
      <c r="F547" s="11"/>
      <c r="G547" s="11"/>
      <c r="H547" s="11" t="s">
        <v>41</v>
      </c>
      <c r="I547" s="11" t="s">
        <v>211</v>
      </c>
      <c r="J547" s="11" t="s">
        <v>51</v>
      </c>
      <c r="K547" s="11" t="s">
        <v>135</v>
      </c>
      <c r="L547" s="11" t="s">
        <v>212</v>
      </c>
      <c r="M547" s="11" t="s">
        <v>45</v>
      </c>
      <c r="N547" s="11" t="s">
        <v>58</v>
      </c>
      <c r="O547" s="11" t="s">
        <v>62</v>
      </c>
      <c r="P547" s="22"/>
      <c r="Q547" s="11"/>
      <c r="R547" s="11" t="s">
        <v>47</v>
      </c>
      <c r="S547" s="11">
        <f t="shared" si="8"/>
        <v>0</v>
      </c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</row>
    <row r="548" spans="1:43" x14ac:dyDescent="0.25">
      <c r="A548" s="11" t="s">
        <v>2698</v>
      </c>
      <c r="B548" s="12">
        <v>40</v>
      </c>
      <c r="C548" s="11" t="s">
        <v>2699</v>
      </c>
      <c r="D548" s="11" t="s">
        <v>48</v>
      </c>
      <c r="E548" s="11" t="s">
        <v>40</v>
      </c>
      <c r="F548" s="11"/>
      <c r="G548" s="11"/>
      <c r="H548" s="11" t="s">
        <v>49</v>
      </c>
      <c r="I548" s="11" t="s">
        <v>427</v>
      </c>
      <c r="J548" s="11" t="s">
        <v>60</v>
      </c>
      <c r="K548" s="11" t="s">
        <v>135</v>
      </c>
      <c r="L548" s="11" t="s">
        <v>478</v>
      </c>
      <c r="M548" s="11" t="s">
        <v>45</v>
      </c>
      <c r="N548" s="11" t="s">
        <v>58</v>
      </c>
      <c r="O548" s="11" t="s">
        <v>62</v>
      </c>
      <c r="P548" s="22"/>
      <c r="Q548" s="11"/>
      <c r="R548" s="11" t="s">
        <v>47</v>
      </c>
      <c r="S548" s="11">
        <f t="shared" si="8"/>
        <v>0</v>
      </c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</row>
    <row r="549" spans="1:43" x14ac:dyDescent="0.25">
      <c r="A549" s="11" t="s">
        <v>2700</v>
      </c>
      <c r="B549" s="12">
        <v>22</v>
      </c>
      <c r="C549" s="11" t="s">
        <v>2701</v>
      </c>
      <c r="D549" s="11" t="s">
        <v>54</v>
      </c>
      <c r="E549" s="11" t="s">
        <v>40</v>
      </c>
      <c r="F549" s="11"/>
      <c r="G549" s="11"/>
      <c r="H549" s="11" t="s">
        <v>41</v>
      </c>
      <c r="I549" s="11" t="s">
        <v>347</v>
      </c>
      <c r="J549" s="11" t="s">
        <v>51</v>
      </c>
      <c r="K549" s="11" t="s">
        <v>135</v>
      </c>
      <c r="L549" s="11" t="s">
        <v>348</v>
      </c>
      <c r="M549" s="11" t="s">
        <v>45</v>
      </c>
      <c r="N549" s="11" t="s">
        <v>58</v>
      </c>
      <c r="O549" s="11" t="s">
        <v>62</v>
      </c>
      <c r="P549" s="22"/>
      <c r="Q549" s="11"/>
      <c r="R549" s="11" t="s">
        <v>47</v>
      </c>
      <c r="S549" s="11">
        <f t="shared" si="8"/>
        <v>0</v>
      </c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</row>
    <row r="550" spans="1:43" x14ac:dyDescent="0.25">
      <c r="A550" s="11" t="s">
        <v>2702</v>
      </c>
      <c r="B550" s="12">
        <v>32</v>
      </c>
      <c r="C550" s="11" t="s">
        <v>2703</v>
      </c>
      <c r="D550" s="11" t="s">
        <v>54</v>
      </c>
      <c r="E550" s="11" t="s">
        <v>40</v>
      </c>
      <c r="F550" s="11"/>
      <c r="G550" s="11"/>
      <c r="H550" s="11" t="s">
        <v>41</v>
      </c>
      <c r="I550" s="11" t="s">
        <v>449</v>
      </c>
      <c r="J550" s="11" t="s">
        <v>43</v>
      </c>
      <c r="K550" s="11" t="s">
        <v>135</v>
      </c>
      <c r="L550" s="11" t="s">
        <v>690</v>
      </c>
      <c r="M550" s="11" t="s">
        <v>45</v>
      </c>
      <c r="N550" s="11" t="s">
        <v>58</v>
      </c>
      <c r="O550" s="11" t="s">
        <v>46</v>
      </c>
      <c r="P550" s="22" t="s">
        <v>2704</v>
      </c>
      <c r="Q550" s="11" t="s">
        <v>640</v>
      </c>
      <c r="R550" s="11" t="s">
        <v>47</v>
      </c>
      <c r="S550" s="11">
        <f t="shared" si="8"/>
        <v>0</v>
      </c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</row>
    <row r="551" spans="1:43" x14ac:dyDescent="0.25">
      <c r="A551" s="11" t="s">
        <v>2705</v>
      </c>
      <c r="B551" s="12">
        <v>34</v>
      </c>
      <c r="C551" s="11" t="s">
        <v>2706</v>
      </c>
      <c r="D551" s="11" t="s">
        <v>54</v>
      </c>
      <c r="E551" s="11" t="s">
        <v>40</v>
      </c>
      <c r="F551" s="11"/>
      <c r="G551" s="11"/>
      <c r="H551" s="11" t="s">
        <v>41</v>
      </c>
      <c r="I551" s="11" t="s">
        <v>59</v>
      </c>
      <c r="J551" s="11" t="s">
        <v>60</v>
      </c>
      <c r="K551" s="11" t="s">
        <v>135</v>
      </c>
      <c r="L551" s="11" t="s">
        <v>61</v>
      </c>
      <c r="M551" s="11" t="s">
        <v>45</v>
      </c>
      <c r="N551" s="11" t="s">
        <v>39</v>
      </c>
      <c r="O551" s="11" t="s">
        <v>62</v>
      </c>
      <c r="P551" s="22"/>
      <c r="Q551" s="11"/>
      <c r="R551" s="11" t="s">
        <v>47</v>
      </c>
      <c r="S551" s="11">
        <f t="shared" si="8"/>
        <v>0</v>
      </c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</row>
    <row r="552" spans="1:43" x14ac:dyDescent="0.25">
      <c r="A552" s="11" t="s">
        <v>2707</v>
      </c>
      <c r="B552" s="12">
        <v>19</v>
      </c>
      <c r="C552" s="11" t="s">
        <v>2708</v>
      </c>
      <c r="D552" s="11" t="s">
        <v>54</v>
      </c>
      <c r="E552" s="11" t="s">
        <v>40</v>
      </c>
      <c r="F552" s="11"/>
      <c r="G552" s="12">
        <v>71</v>
      </c>
      <c r="H552" s="11" t="s">
        <v>41</v>
      </c>
      <c r="I552" s="11" t="s">
        <v>286</v>
      </c>
      <c r="J552" s="11" t="s">
        <v>60</v>
      </c>
      <c r="K552" s="11" t="s">
        <v>135</v>
      </c>
      <c r="L552" s="11" t="s">
        <v>277</v>
      </c>
      <c r="M552" s="11" t="s">
        <v>45</v>
      </c>
      <c r="N552" s="11" t="s">
        <v>53</v>
      </c>
      <c r="O552" s="11" t="s">
        <v>46</v>
      </c>
      <c r="P552" s="22" t="s">
        <v>2709</v>
      </c>
      <c r="Q552" s="11"/>
      <c r="R552" s="11" t="s">
        <v>47</v>
      </c>
      <c r="S552" s="11">
        <f t="shared" si="8"/>
        <v>0</v>
      </c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</row>
    <row r="553" spans="1:43" x14ac:dyDescent="0.25">
      <c r="A553" s="11" t="s">
        <v>2710</v>
      </c>
      <c r="B553" s="12">
        <v>60</v>
      </c>
      <c r="C553" s="11" t="s">
        <v>2711</v>
      </c>
      <c r="D553" s="11" t="s">
        <v>54</v>
      </c>
      <c r="E553" s="11" t="s">
        <v>40</v>
      </c>
      <c r="F553" s="11"/>
      <c r="G553" s="11"/>
      <c r="H553" s="11" t="s">
        <v>49</v>
      </c>
      <c r="I553" s="11" t="s">
        <v>897</v>
      </c>
      <c r="J553" s="11" t="s">
        <v>43</v>
      </c>
      <c r="K553" s="11" t="s">
        <v>135</v>
      </c>
      <c r="L553" s="11" t="s">
        <v>903</v>
      </c>
      <c r="M553" s="11" t="s">
        <v>45</v>
      </c>
      <c r="N553" s="11" t="s">
        <v>124</v>
      </c>
      <c r="O553" s="11" t="s">
        <v>46</v>
      </c>
      <c r="P553" s="22" t="s">
        <v>2712</v>
      </c>
      <c r="Q553" s="11"/>
      <c r="R553" s="11" t="s">
        <v>898</v>
      </c>
      <c r="S553" s="11">
        <f t="shared" si="8"/>
        <v>1</v>
      </c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 t="s">
        <v>46</v>
      </c>
      <c r="AH553" s="11" t="s">
        <v>62</v>
      </c>
      <c r="AI553" s="11" t="s">
        <v>62</v>
      </c>
      <c r="AJ553" s="11" t="s">
        <v>62</v>
      </c>
      <c r="AK553" s="11" t="s">
        <v>62</v>
      </c>
      <c r="AL553" s="11" t="s">
        <v>62</v>
      </c>
      <c r="AM553" s="11" t="s">
        <v>62</v>
      </c>
      <c r="AN553" s="11" t="s">
        <v>62</v>
      </c>
      <c r="AO553" s="11" t="s">
        <v>62</v>
      </c>
      <c r="AP553" s="11" t="s">
        <v>62</v>
      </c>
      <c r="AQ553" s="11"/>
    </row>
    <row r="554" spans="1:43" x14ac:dyDescent="0.25">
      <c r="A554" s="11" t="s">
        <v>2713</v>
      </c>
      <c r="B554" s="12">
        <v>29</v>
      </c>
      <c r="C554" s="11" t="s">
        <v>2714</v>
      </c>
      <c r="D554" s="11" t="s">
        <v>54</v>
      </c>
      <c r="E554" s="11" t="s">
        <v>40</v>
      </c>
      <c r="F554" s="11"/>
      <c r="G554" s="11"/>
      <c r="H554" s="11" t="s">
        <v>41</v>
      </c>
      <c r="I554" s="11" t="s">
        <v>1387</v>
      </c>
      <c r="J554" s="11" t="s">
        <v>121</v>
      </c>
      <c r="K554" s="11" t="s">
        <v>135</v>
      </c>
      <c r="L554" s="11" t="s">
        <v>618</v>
      </c>
      <c r="M554" s="11" t="s">
        <v>45</v>
      </c>
      <c r="N554" s="11" t="s">
        <v>84</v>
      </c>
      <c r="O554" s="11" t="s">
        <v>62</v>
      </c>
      <c r="P554" s="22"/>
      <c r="Q554" s="11"/>
      <c r="R554" s="11" t="s">
        <v>845</v>
      </c>
      <c r="S554" s="11">
        <f t="shared" si="8"/>
        <v>1</v>
      </c>
      <c r="T554" s="11"/>
      <c r="U554" s="11"/>
      <c r="V554" s="11" t="s">
        <v>46</v>
      </c>
      <c r="W554" s="11"/>
      <c r="X554" s="11"/>
      <c r="Y554" s="11"/>
      <c r="Z554" s="11"/>
      <c r="AA554" s="11"/>
      <c r="AB554" s="11"/>
      <c r="AC554" s="11"/>
      <c r="AD554" s="11"/>
      <c r="AE554" s="11"/>
      <c r="AF554" s="11" t="s">
        <v>846</v>
      </c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</row>
    <row r="555" spans="1:43" x14ac:dyDescent="0.25">
      <c r="A555" s="11" t="s">
        <v>2715</v>
      </c>
      <c r="B555" s="12">
        <v>28</v>
      </c>
      <c r="C555" s="11" t="s">
        <v>2716</v>
      </c>
      <c r="D555" s="11" t="s">
        <v>48</v>
      </c>
      <c r="E555" s="11" t="s">
        <v>40</v>
      </c>
      <c r="F555" s="11"/>
      <c r="G555" s="11"/>
      <c r="H555" s="11" t="s">
        <v>41</v>
      </c>
      <c r="I555" s="11" t="s">
        <v>79</v>
      </c>
      <c r="J555" s="11" t="s">
        <v>121</v>
      </c>
      <c r="K555" s="11" t="s">
        <v>135</v>
      </c>
      <c r="L555" s="11" t="s">
        <v>57</v>
      </c>
      <c r="M555" s="11" t="s">
        <v>45</v>
      </c>
      <c r="N555" s="11" t="s">
        <v>58</v>
      </c>
      <c r="O555" s="11" t="s">
        <v>62</v>
      </c>
      <c r="P555" s="22"/>
      <c r="Q555" s="11"/>
      <c r="R555" s="11" t="s">
        <v>47</v>
      </c>
      <c r="S555" s="11">
        <f t="shared" si="8"/>
        <v>0</v>
      </c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</row>
    <row r="556" spans="1:43" x14ac:dyDescent="0.25">
      <c r="A556" s="11" t="s">
        <v>2717</v>
      </c>
      <c r="B556" s="12">
        <v>21</v>
      </c>
      <c r="C556" s="11" t="s">
        <v>2718</v>
      </c>
      <c r="D556" s="11" t="s">
        <v>54</v>
      </c>
      <c r="E556" s="11" t="s">
        <v>40</v>
      </c>
      <c r="F556" s="12">
        <v>170</v>
      </c>
      <c r="G556" s="12">
        <v>76</v>
      </c>
      <c r="H556" s="11" t="s">
        <v>41</v>
      </c>
      <c r="I556" s="11" t="s">
        <v>347</v>
      </c>
      <c r="J556" s="11" t="s">
        <v>571</v>
      </c>
      <c r="K556" s="11"/>
      <c r="L556" s="11" t="s">
        <v>571</v>
      </c>
      <c r="M556" s="11" t="s">
        <v>45</v>
      </c>
      <c r="N556" s="11" t="s">
        <v>58</v>
      </c>
      <c r="O556" s="11" t="s">
        <v>62</v>
      </c>
      <c r="P556" s="22"/>
      <c r="Q556" s="11"/>
      <c r="R556" s="11" t="s">
        <v>845</v>
      </c>
      <c r="S556" s="11">
        <f t="shared" si="8"/>
        <v>0</v>
      </c>
      <c r="T556" s="11"/>
      <c r="U556" s="11" t="s">
        <v>62</v>
      </c>
      <c r="V556" s="11" t="s">
        <v>62</v>
      </c>
      <c r="W556" s="11" t="s">
        <v>62</v>
      </c>
      <c r="X556" s="11" t="s">
        <v>62</v>
      </c>
      <c r="Y556" s="11"/>
      <c r="Z556" s="11"/>
      <c r="AA556" s="11"/>
      <c r="AB556" s="11"/>
      <c r="AC556" s="11"/>
      <c r="AD556" s="11"/>
      <c r="AE556" s="11"/>
      <c r="AF556" s="11" t="s">
        <v>846</v>
      </c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</row>
    <row r="557" spans="1:43" x14ac:dyDescent="0.25">
      <c r="A557" s="11" t="s">
        <v>2719</v>
      </c>
      <c r="B557" s="12">
        <v>24</v>
      </c>
      <c r="C557" s="11" t="s">
        <v>2720</v>
      </c>
      <c r="D557" s="11" t="s">
        <v>48</v>
      </c>
      <c r="E557" s="11" t="s">
        <v>40</v>
      </c>
      <c r="F557" s="12">
        <v>175</v>
      </c>
      <c r="G557" s="12">
        <v>80</v>
      </c>
      <c r="H557" s="11" t="s">
        <v>41</v>
      </c>
      <c r="I557" s="11" t="s">
        <v>79</v>
      </c>
      <c r="J557" s="11" t="s">
        <v>60</v>
      </c>
      <c r="K557" s="11" t="s">
        <v>135</v>
      </c>
      <c r="L557" s="11" t="s">
        <v>195</v>
      </c>
      <c r="M557" s="11" t="s">
        <v>45</v>
      </c>
      <c r="N557" s="11" t="s">
        <v>84</v>
      </c>
      <c r="O557" s="11" t="s">
        <v>46</v>
      </c>
      <c r="P557" s="22" t="s">
        <v>1702</v>
      </c>
      <c r="Q557" s="11"/>
      <c r="R557" s="11" t="s">
        <v>47</v>
      </c>
      <c r="S557" s="11">
        <f t="shared" si="8"/>
        <v>0</v>
      </c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</row>
    <row r="558" spans="1:43" x14ac:dyDescent="0.25">
      <c r="A558" s="11" t="s">
        <v>2721</v>
      </c>
      <c r="B558" s="12">
        <v>22</v>
      </c>
      <c r="C558" s="11" t="s">
        <v>2722</v>
      </c>
      <c r="D558" s="11" t="s">
        <v>92</v>
      </c>
      <c r="E558" s="11" t="s">
        <v>40</v>
      </c>
      <c r="F558" s="11"/>
      <c r="G558" s="11"/>
      <c r="H558" s="11" t="s">
        <v>41</v>
      </c>
      <c r="I558" s="11" t="s">
        <v>463</v>
      </c>
      <c r="J558" s="11" t="s">
        <v>51</v>
      </c>
      <c r="K558" s="11" t="s">
        <v>135</v>
      </c>
      <c r="L558" s="11" t="s">
        <v>64</v>
      </c>
      <c r="M558" s="11" t="s">
        <v>45</v>
      </c>
      <c r="N558" s="11" t="s">
        <v>58</v>
      </c>
      <c r="O558" s="11" t="s">
        <v>46</v>
      </c>
      <c r="P558" s="22" t="s">
        <v>1665</v>
      </c>
      <c r="Q558" s="11"/>
      <c r="R558" s="11" t="s">
        <v>47</v>
      </c>
      <c r="S558" s="11">
        <f t="shared" si="8"/>
        <v>0</v>
      </c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</row>
    <row r="559" spans="1:43" x14ac:dyDescent="0.25">
      <c r="A559" s="11" t="s">
        <v>2723</v>
      </c>
      <c r="B559" s="12">
        <v>36</v>
      </c>
      <c r="C559" s="11" t="s">
        <v>2724</v>
      </c>
      <c r="D559" s="11" t="s">
        <v>54</v>
      </c>
      <c r="E559" s="11" t="s">
        <v>40</v>
      </c>
      <c r="F559" s="11"/>
      <c r="G559" s="11"/>
      <c r="H559" s="11" t="s">
        <v>49</v>
      </c>
      <c r="I559" s="11" t="s">
        <v>108</v>
      </c>
      <c r="J559" s="11" t="s">
        <v>43</v>
      </c>
      <c r="K559" s="11" t="s">
        <v>135</v>
      </c>
      <c r="L559" s="11" t="s">
        <v>460</v>
      </c>
      <c r="M559" s="11" t="s">
        <v>45</v>
      </c>
      <c r="N559" s="11" t="s">
        <v>58</v>
      </c>
      <c r="O559" s="11" t="s">
        <v>62</v>
      </c>
      <c r="P559" s="22"/>
      <c r="Q559" s="11" t="s">
        <v>73</v>
      </c>
      <c r="R559" s="11" t="s">
        <v>47</v>
      </c>
      <c r="S559" s="11">
        <f t="shared" si="8"/>
        <v>0</v>
      </c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</row>
    <row r="560" spans="1:43" x14ac:dyDescent="0.25">
      <c r="A560" s="11" t="s">
        <v>2725</v>
      </c>
      <c r="B560" s="12">
        <v>49</v>
      </c>
      <c r="C560" s="11" t="s">
        <v>2726</v>
      </c>
      <c r="D560" s="11" t="s">
        <v>48</v>
      </c>
      <c r="E560" s="11" t="s">
        <v>40</v>
      </c>
      <c r="F560" s="11"/>
      <c r="G560" s="11"/>
      <c r="H560" s="11" t="s">
        <v>49</v>
      </c>
      <c r="I560" s="11" t="s">
        <v>1055</v>
      </c>
      <c r="J560" s="11" t="s">
        <v>51</v>
      </c>
      <c r="K560" s="11" t="s">
        <v>135</v>
      </c>
      <c r="L560" s="11" t="s">
        <v>644</v>
      </c>
      <c r="M560" s="11" t="s">
        <v>45</v>
      </c>
      <c r="N560" s="11" t="s">
        <v>84</v>
      </c>
      <c r="O560" s="11" t="s">
        <v>46</v>
      </c>
      <c r="P560" s="22" t="s">
        <v>2727</v>
      </c>
      <c r="Q560" s="11" t="s">
        <v>130</v>
      </c>
      <c r="R560" s="11" t="s">
        <v>47</v>
      </c>
      <c r="S560" s="11">
        <f t="shared" si="8"/>
        <v>0</v>
      </c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</row>
    <row r="561" spans="1:43" x14ac:dyDescent="0.25">
      <c r="A561" s="11" t="s">
        <v>2728</v>
      </c>
      <c r="B561" s="12">
        <v>24</v>
      </c>
      <c r="C561" s="11" t="s">
        <v>2729</v>
      </c>
      <c r="D561" s="11" t="s">
        <v>39</v>
      </c>
      <c r="E561" s="11" t="s">
        <v>40</v>
      </c>
      <c r="F561" s="11"/>
      <c r="G561" s="11"/>
      <c r="H561" s="11" t="s">
        <v>41</v>
      </c>
      <c r="I561" s="11" t="s">
        <v>676</v>
      </c>
      <c r="J561" s="11" t="s">
        <v>51</v>
      </c>
      <c r="K561" s="11" t="s">
        <v>135</v>
      </c>
      <c r="L561" s="11" t="s">
        <v>479</v>
      </c>
      <c r="M561" s="11" t="s">
        <v>45</v>
      </c>
      <c r="N561" s="11" t="s">
        <v>58</v>
      </c>
      <c r="O561" s="11" t="s">
        <v>46</v>
      </c>
      <c r="P561" s="22" t="s">
        <v>2730</v>
      </c>
      <c r="Q561" s="11" t="s">
        <v>775</v>
      </c>
      <c r="R561" s="11" t="s">
        <v>47</v>
      </c>
      <c r="S561" s="11">
        <f t="shared" si="8"/>
        <v>0</v>
      </c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</row>
    <row r="562" spans="1:43" x14ac:dyDescent="0.25">
      <c r="A562" s="11" t="s">
        <v>2731</v>
      </c>
      <c r="B562" s="12">
        <v>36</v>
      </c>
      <c r="C562" s="11" t="s">
        <v>2732</v>
      </c>
      <c r="D562" s="11" t="s">
        <v>54</v>
      </c>
      <c r="E562" s="11" t="s">
        <v>40</v>
      </c>
      <c r="F562" s="11"/>
      <c r="G562" s="11"/>
      <c r="H562" s="11" t="s">
        <v>49</v>
      </c>
      <c r="I562" s="11" t="s">
        <v>516</v>
      </c>
      <c r="J562" s="11" t="s">
        <v>517</v>
      </c>
      <c r="K562" s="11"/>
      <c r="L562" s="11" t="s">
        <v>517</v>
      </c>
      <c r="M562" s="11" t="s">
        <v>45</v>
      </c>
      <c r="N562" s="11" t="s">
        <v>58</v>
      </c>
      <c r="O562" s="11" t="s">
        <v>62</v>
      </c>
      <c r="P562" s="22"/>
      <c r="Q562" s="11"/>
      <c r="R562" s="11" t="s">
        <v>47</v>
      </c>
      <c r="S562" s="11">
        <f t="shared" si="8"/>
        <v>0</v>
      </c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</row>
    <row r="563" spans="1:43" x14ac:dyDescent="0.25">
      <c r="A563" s="11" t="s">
        <v>2733</v>
      </c>
      <c r="B563" s="12">
        <v>25</v>
      </c>
      <c r="C563" s="11" t="s">
        <v>2734</v>
      </c>
      <c r="D563" s="11" t="s">
        <v>269</v>
      </c>
      <c r="E563" s="11" t="s">
        <v>40</v>
      </c>
      <c r="F563" s="11"/>
      <c r="G563" s="11"/>
      <c r="H563" s="11" t="s">
        <v>41</v>
      </c>
      <c r="I563" s="11" t="s">
        <v>71</v>
      </c>
      <c r="J563" s="11" t="s">
        <v>60</v>
      </c>
      <c r="K563" s="11" t="s">
        <v>135</v>
      </c>
      <c r="L563" s="11" t="s">
        <v>942</v>
      </c>
      <c r="M563" s="11" t="s">
        <v>45</v>
      </c>
      <c r="N563" s="11" t="s">
        <v>39</v>
      </c>
      <c r="O563" s="11" t="s">
        <v>62</v>
      </c>
      <c r="P563" s="22"/>
      <c r="Q563" s="11" t="s">
        <v>2735</v>
      </c>
      <c r="R563" s="11" t="s">
        <v>47</v>
      </c>
      <c r="S563" s="11">
        <f t="shared" si="8"/>
        <v>0</v>
      </c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</row>
    <row r="564" spans="1:43" x14ac:dyDescent="0.25">
      <c r="A564" s="11" t="s">
        <v>2736</v>
      </c>
      <c r="B564" s="12">
        <v>31</v>
      </c>
      <c r="C564" s="11" t="s">
        <v>2737</v>
      </c>
      <c r="D564" s="11" t="s">
        <v>54</v>
      </c>
      <c r="E564" s="11" t="s">
        <v>55</v>
      </c>
      <c r="F564" s="11"/>
      <c r="G564" s="11"/>
      <c r="H564" s="11" t="s">
        <v>49</v>
      </c>
      <c r="I564" s="11" t="s">
        <v>154</v>
      </c>
      <c r="J564" s="11" t="s">
        <v>51</v>
      </c>
      <c r="K564" s="11" t="s">
        <v>135</v>
      </c>
      <c r="L564" s="11" t="s">
        <v>184</v>
      </c>
      <c r="M564" s="11" t="s">
        <v>45</v>
      </c>
      <c r="N564" s="11" t="s">
        <v>84</v>
      </c>
      <c r="O564" s="11" t="s">
        <v>62</v>
      </c>
      <c r="P564" s="22"/>
      <c r="Q564" s="11" t="s">
        <v>1233</v>
      </c>
      <c r="R564" s="11" t="s">
        <v>845</v>
      </c>
      <c r="S564" s="11">
        <f t="shared" si="8"/>
        <v>1</v>
      </c>
      <c r="T564" s="11"/>
      <c r="U564" s="11" t="s">
        <v>62</v>
      </c>
      <c r="V564" s="11" t="s">
        <v>46</v>
      </c>
      <c r="W564" s="11" t="s">
        <v>62</v>
      </c>
      <c r="X564" s="11" t="s">
        <v>62</v>
      </c>
      <c r="Y564" s="11" t="s">
        <v>1532</v>
      </c>
      <c r="Z564" s="11" t="s">
        <v>62</v>
      </c>
      <c r="AA564" s="11" t="s">
        <v>62</v>
      </c>
      <c r="AB564" s="11" t="s">
        <v>62</v>
      </c>
      <c r="AC564" s="11" t="s">
        <v>62</v>
      </c>
      <c r="AD564" s="11" t="s">
        <v>62</v>
      </c>
      <c r="AE564" s="11"/>
      <c r="AF564" s="11" t="s">
        <v>846</v>
      </c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</row>
    <row r="565" spans="1:43" x14ac:dyDescent="0.25">
      <c r="A565" s="11" t="s">
        <v>2738</v>
      </c>
      <c r="B565" s="12">
        <v>31</v>
      </c>
      <c r="C565" s="11" t="s">
        <v>2739</v>
      </c>
      <c r="D565" s="11" t="s">
        <v>48</v>
      </c>
      <c r="E565" s="11" t="s">
        <v>40</v>
      </c>
      <c r="F565" s="11"/>
      <c r="G565" s="11"/>
      <c r="H565" s="11" t="s">
        <v>41</v>
      </c>
      <c r="I565" s="11" t="s">
        <v>134</v>
      </c>
      <c r="J565" s="11" t="s">
        <v>43</v>
      </c>
      <c r="K565" s="11" t="s">
        <v>135</v>
      </c>
      <c r="L565" s="11" t="s">
        <v>383</v>
      </c>
      <c r="M565" s="11" t="s">
        <v>1220</v>
      </c>
      <c r="N565" s="11" t="s">
        <v>58</v>
      </c>
      <c r="O565" s="11" t="s">
        <v>46</v>
      </c>
      <c r="P565" s="22" t="s">
        <v>2740</v>
      </c>
      <c r="Q565" s="11" t="s">
        <v>109</v>
      </c>
      <c r="R565" s="11" t="s">
        <v>845</v>
      </c>
      <c r="S565" s="11">
        <f t="shared" si="8"/>
        <v>0</v>
      </c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 t="s">
        <v>1221</v>
      </c>
      <c r="AF565" s="11" t="s">
        <v>846</v>
      </c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</row>
    <row r="566" spans="1:43" x14ac:dyDescent="0.25">
      <c r="A566" s="11" t="s">
        <v>2741</v>
      </c>
      <c r="B566" s="12">
        <v>19</v>
      </c>
      <c r="C566" s="11" t="s">
        <v>2742</v>
      </c>
      <c r="D566" s="11" t="s">
        <v>48</v>
      </c>
      <c r="E566" s="11" t="s">
        <v>40</v>
      </c>
      <c r="F566" s="12">
        <v>180</v>
      </c>
      <c r="G566" s="12">
        <v>62</v>
      </c>
      <c r="H566" s="11" t="s">
        <v>41</v>
      </c>
      <c r="I566" s="11" t="s">
        <v>382</v>
      </c>
      <c r="J566" s="11" t="s">
        <v>51</v>
      </c>
      <c r="K566" s="11" t="s">
        <v>135</v>
      </c>
      <c r="L566" s="11" t="s">
        <v>1357</v>
      </c>
      <c r="M566" s="11" t="s">
        <v>45</v>
      </c>
      <c r="N566" s="11" t="s">
        <v>84</v>
      </c>
      <c r="O566" s="11" t="s">
        <v>62</v>
      </c>
      <c r="P566" s="22"/>
      <c r="Q566" s="11"/>
      <c r="R566" s="11" t="s">
        <v>845</v>
      </c>
      <c r="S566" s="11">
        <f t="shared" si="8"/>
        <v>0</v>
      </c>
      <c r="T566" s="11"/>
      <c r="U566" s="11" t="s">
        <v>62</v>
      </c>
      <c r="V566" s="11" t="s">
        <v>62</v>
      </c>
      <c r="W566" s="11" t="s">
        <v>62</v>
      </c>
      <c r="X566" s="11" t="s">
        <v>62</v>
      </c>
      <c r="Y566" s="11"/>
      <c r="Z566" s="11"/>
      <c r="AA566" s="11"/>
      <c r="AB566" s="11"/>
      <c r="AC566" s="11"/>
      <c r="AD566" s="11"/>
      <c r="AE566" s="11"/>
      <c r="AF566" s="11" t="s">
        <v>846</v>
      </c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</row>
    <row r="567" spans="1:43" x14ac:dyDescent="0.25">
      <c r="A567" s="11" t="s">
        <v>2743</v>
      </c>
      <c r="B567" s="12">
        <v>49</v>
      </c>
      <c r="C567" s="11" t="s">
        <v>2744</v>
      </c>
      <c r="D567" s="11" t="s">
        <v>54</v>
      </c>
      <c r="E567" s="11" t="s">
        <v>40</v>
      </c>
      <c r="F567" s="11"/>
      <c r="G567" s="11"/>
      <c r="H567" s="11" t="s">
        <v>49</v>
      </c>
      <c r="I567" s="11" t="s">
        <v>145</v>
      </c>
      <c r="J567" s="11" t="s">
        <v>51</v>
      </c>
      <c r="K567" s="11" t="s">
        <v>135</v>
      </c>
      <c r="L567" s="11" t="s">
        <v>195</v>
      </c>
      <c r="M567" s="11" t="s">
        <v>45</v>
      </c>
      <c r="N567" s="11" t="s">
        <v>58</v>
      </c>
      <c r="O567" s="11" t="s">
        <v>46</v>
      </c>
      <c r="P567" s="22" t="s">
        <v>2745</v>
      </c>
      <c r="Q567" s="11" t="s">
        <v>136</v>
      </c>
      <c r="R567" s="11" t="s">
        <v>47</v>
      </c>
      <c r="S567" s="11">
        <f t="shared" si="8"/>
        <v>0</v>
      </c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</row>
    <row r="568" spans="1:43" x14ac:dyDescent="0.25">
      <c r="A568" s="11" t="s">
        <v>2746</v>
      </c>
      <c r="B568" s="12">
        <v>25</v>
      </c>
      <c r="C568" s="11" t="s">
        <v>2747</v>
      </c>
      <c r="D568" s="11" t="s">
        <v>54</v>
      </c>
      <c r="E568" s="11" t="s">
        <v>40</v>
      </c>
      <c r="F568" s="11"/>
      <c r="G568" s="11"/>
      <c r="H568" s="11" t="s">
        <v>41</v>
      </c>
      <c r="I568" s="11" t="s">
        <v>126</v>
      </c>
      <c r="J568" s="11" t="s">
        <v>51</v>
      </c>
      <c r="K568" s="11" t="s">
        <v>135</v>
      </c>
      <c r="L568" s="11" t="s">
        <v>1146</v>
      </c>
      <c r="M568" s="11" t="s">
        <v>45</v>
      </c>
      <c r="N568" s="11" t="s">
        <v>39</v>
      </c>
      <c r="O568" s="11" t="s">
        <v>62</v>
      </c>
      <c r="P568" s="22"/>
      <c r="Q568" s="11"/>
      <c r="R568" s="11" t="s">
        <v>47</v>
      </c>
      <c r="S568" s="11">
        <f t="shared" si="8"/>
        <v>0</v>
      </c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</row>
    <row r="569" spans="1:43" x14ac:dyDescent="0.25">
      <c r="A569" s="11" t="s">
        <v>2748</v>
      </c>
      <c r="B569" s="12">
        <v>36</v>
      </c>
      <c r="C569" s="11" t="s">
        <v>2749</v>
      </c>
      <c r="D569" s="11" t="s">
        <v>48</v>
      </c>
      <c r="E569" s="11" t="s">
        <v>40</v>
      </c>
      <c r="F569" s="11"/>
      <c r="G569" s="11"/>
      <c r="H569" s="11" t="s">
        <v>41</v>
      </c>
      <c r="I569" s="11" t="s">
        <v>56</v>
      </c>
      <c r="J569" s="11" t="s">
        <v>51</v>
      </c>
      <c r="K569" s="11" t="s">
        <v>135</v>
      </c>
      <c r="L569" s="11" t="s">
        <v>290</v>
      </c>
      <c r="M569" s="11" t="s">
        <v>45</v>
      </c>
      <c r="N569" s="11" t="s">
        <v>84</v>
      </c>
      <c r="O569" s="11" t="s">
        <v>46</v>
      </c>
      <c r="P569" s="22" t="s">
        <v>1665</v>
      </c>
      <c r="Q569" s="11" t="s">
        <v>128</v>
      </c>
      <c r="R569" s="11" t="s">
        <v>47</v>
      </c>
      <c r="S569" s="11">
        <f t="shared" si="8"/>
        <v>0</v>
      </c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</row>
    <row r="570" spans="1:43" x14ac:dyDescent="0.25">
      <c r="A570" s="11" t="s">
        <v>2750</v>
      </c>
      <c r="B570" s="12">
        <v>19</v>
      </c>
      <c r="C570" s="11" t="s">
        <v>2751</v>
      </c>
      <c r="D570" s="11" t="s">
        <v>54</v>
      </c>
      <c r="E570" s="11" t="s">
        <v>40</v>
      </c>
      <c r="F570" s="11"/>
      <c r="G570" s="11"/>
      <c r="H570" s="11" t="s">
        <v>41</v>
      </c>
      <c r="I570" s="11" t="s">
        <v>237</v>
      </c>
      <c r="J570" s="11" t="s">
        <v>51</v>
      </c>
      <c r="K570" s="11" t="s">
        <v>135</v>
      </c>
      <c r="L570" s="11" t="s">
        <v>64</v>
      </c>
      <c r="M570" s="11" t="s">
        <v>45</v>
      </c>
      <c r="N570" s="11" t="s">
        <v>39</v>
      </c>
      <c r="O570" s="11" t="s">
        <v>62</v>
      </c>
      <c r="P570" s="22"/>
      <c r="Q570" s="11" t="s">
        <v>1477</v>
      </c>
      <c r="R570" s="11" t="s">
        <v>47</v>
      </c>
      <c r="S570" s="11">
        <f t="shared" si="8"/>
        <v>0</v>
      </c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</row>
    <row r="571" spans="1:43" x14ac:dyDescent="0.25">
      <c r="A571" s="11" t="s">
        <v>2752</v>
      </c>
      <c r="B571" s="12">
        <v>34</v>
      </c>
      <c r="C571" s="11" t="s">
        <v>2753</v>
      </c>
      <c r="D571" s="11" t="s">
        <v>39</v>
      </c>
      <c r="E571" s="11" t="s">
        <v>40</v>
      </c>
      <c r="F571" s="11"/>
      <c r="G571" s="11"/>
      <c r="H571" s="11" t="s">
        <v>41</v>
      </c>
      <c r="I571" s="11" t="s">
        <v>150</v>
      </c>
      <c r="J571" s="11" t="s">
        <v>51</v>
      </c>
      <c r="K571" s="11" t="s">
        <v>135</v>
      </c>
      <c r="L571" s="11" t="s">
        <v>64</v>
      </c>
      <c r="M571" s="11" t="s">
        <v>45</v>
      </c>
      <c r="N571" s="11" t="s">
        <v>58</v>
      </c>
      <c r="O571" s="11" t="s">
        <v>62</v>
      </c>
      <c r="P571" s="22"/>
      <c r="Q571" s="11" t="s">
        <v>147</v>
      </c>
      <c r="R571" s="11" t="s">
        <v>47</v>
      </c>
      <c r="S571" s="11">
        <f t="shared" si="8"/>
        <v>0</v>
      </c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</row>
    <row r="572" spans="1:43" x14ac:dyDescent="0.25">
      <c r="A572" s="11" t="s">
        <v>2754</v>
      </c>
      <c r="B572" s="12">
        <v>49</v>
      </c>
      <c r="C572" s="11" t="s">
        <v>2755</v>
      </c>
      <c r="D572" s="11" t="s">
        <v>54</v>
      </c>
      <c r="E572" s="11" t="s">
        <v>55</v>
      </c>
      <c r="F572" s="11"/>
      <c r="G572" s="11"/>
      <c r="H572" s="11" t="s">
        <v>41</v>
      </c>
      <c r="I572" s="11" t="s">
        <v>134</v>
      </c>
      <c r="J572" s="11" t="s">
        <v>60</v>
      </c>
      <c r="K572" s="11" t="s">
        <v>135</v>
      </c>
      <c r="L572" s="11" t="s">
        <v>1175</v>
      </c>
      <c r="M572" s="11" t="s">
        <v>45</v>
      </c>
      <c r="N572" s="11" t="s">
        <v>84</v>
      </c>
      <c r="O572" s="11" t="s">
        <v>62</v>
      </c>
      <c r="P572" s="22"/>
      <c r="Q572" s="11" t="s">
        <v>1176</v>
      </c>
      <c r="R572" s="11" t="s">
        <v>845</v>
      </c>
      <c r="S572" s="11">
        <f t="shared" si="8"/>
        <v>1</v>
      </c>
      <c r="T572" s="11"/>
      <c r="U572" s="11" t="s">
        <v>62</v>
      </c>
      <c r="V572" s="11" t="s">
        <v>46</v>
      </c>
      <c r="W572" s="11" t="s">
        <v>62</v>
      </c>
      <c r="X572" s="11" t="s">
        <v>62</v>
      </c>
      <c r="Y572" s="11"/>
      <c r="Z572" s="11" t="s">
        <v>62</v>
      </c>
      <c r="AA572" s="11" t="s">
        <v>62</v>
      </c>
      <c r="AB572" s="11" t="s">
        <v>62</v>
      </c>
      <c r="AC572" s="11" t="s">
        <v>62</v>
      </c>
      <c r="AD572" s="11" t="s">
        <v>62</v>
      </c>
      <c r="AE572" s="11"/>
      <c r="AF572" s="11" t="s">
        <v>846</v>
      </c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</row>
    <row r="573" spans="1:43" x14ac:dyDescent="0.25">
      <c r="A573" s="11" t="s">
        <v>2756</v>
      </c>
      <c r="B573" s="12">
        <v>24</v>
      </c>
      <c r="C573" s="11" t="s">
        <v>2757</v>
      </c>
      <c r="D573" s="11" t="s">
        <v>48</v>
      </c>
      <c r="E573" s="11" t="s">
        <v>40</v>
      </c>
      <c r="F573" s="11"/>
      <c r="G573" s="11"/>
      <c r="H573" s="11" t="s">
        <v>41</v>
      </c>
      <c r="I573" s="11" t="s">
        <v>79</v>
      </c>
      <c r="J573" s="11" t="s">
        <v>51</v>
      </c>
      <c r="K573" s="11" t="s">
        <v>135</v>
      </c>
      <c r="L573" s="11" t="s">
        <v>110</v>
      </c>
      <c r="M573" s="11" t="s">
        <v>45</v>
      </c>
      <c r="N573" s="11" t="s">
        <v>58</v>
      </c>
      <c r="O573" s="11" t="s">
        <v>62</v>
      </c>
      <c r="P573" s="22"/>
      <c r="Q573" s="11" t="s">
        <v>1477</v>
      </c>
      <c r="R573" s="11" t="s">
        <v>47</v>
      </c>
      <c r="S573" s="11">
        <f t="shared" si="8"/>
        <v>0</v>
      </c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</row>
    <row r="574" spans="1:43" x14ac:dyDescent="0.25">
      <c r="A574" s="11" t="s">
        <v>2758</v>
      </c>
      <c r="B574" s="12">
        <v>25</v>
      </c>
      <c r="C574" s="11" t="s">
        <v>2759</v>
      </c>
      <c r="D574" s="11" t="s">
        <v>48</v>
      </c>
      <c r="E574" s="11" t="s">
        <v>40</v>
      </c>
      <c r="F574" s="11"/>
      <c r="G574" s="11"/>
      <c r="H574" s="11" t="s">
        <v>41</v>
      </c>
      <c r="I574" s="11" t="s">
        <v>79</v>
      </c>
      <c r="J574" s="11" t="s">
        <v>43</v>
      </c>
      <c r="K574" s="11" t="s">
        <v>135</v>
      </c>
      <c r="L574" s="11" t="s">
        <v>479</v>
      </c>
      <c r="M574" s="11" t="s">
        <v>45</v>
      </c>
      <c r="N574" s="11" t="s">
        <v>58</v>
      </c>
      <c r="O574" s="11" t="s">
        <v>62</v>
      </c>
      <c r="P574" s="22"/>
      <c r="Q574" s="11" t="s">
        <v>1204</v>
      </c>
      <c r="R574" s="11" t="s">
        <v>845</v>
      </c>
      <c r="S574" s="11">
        <f t="shared" si="8"/>
        <v>1</v>
      </c>
      <c r="T574" s="11"/>
      <c r="U574" s="11"/>
      <c r="V574" s="11" t="s">
        <v>46</v>
      </c>
      <c r="W574" s="11"/>
      <c r="X574" s="11"/>
      <c r="Y574" s="11"/>
      <c r="Z574" s="11"/>
      <c r="AA574" s="11"/>
      <c r="AB574" s="11"/>
      <c r="AC574" s="11"/>
      <c r="AD574" s="11"/>
      <c r="AE574" s="11"/>
      <c r="AF574" s="11" t="s">
        <v>846</v>
      </c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</row>
    <row r="575" spans="1:43" x14ac:dyDescent="0.25">
      <c r="A575" s="11" t="s">
        <v>2760</v>
      </c>
      <c r="B575" s="12">
        <v>31</v>
      </c>
      <c r="C575" s="11" t="s">
        <v>1806</v>
      </c>
      <c r="D575" s="11" t="s">
        <v>92</v>
      </c>
      <c r="E575" s="11" t="s">
        <v>55</v>
      </c>
      <c r="F575" s="11"/>
      <c r="G575" s="11"/>
      <c r="H575" s="11" t="s">
        <v>41</v>
      </c>
      <c r="I575" s="11" t="s">
        <v>154</v>
      </c>
      <c r="J575" s="11" t="s">
        <v>51</v>
      </c>
      <c r="K575" s="11" t="s">
        <v>135</v>
      </c>
      <c r="L575" s="11" t="s">
        <v>1003</v>
      </c>
      <c r="M575" s="11" t="s">
        <v>45</v>
      </c>
      <c r="N575" s="11" t="s">
        <v>39</v>
      </c>
      <c r="O575" s="11" t="s">
        <v>62</v>
      </c>
      <c r="P575" s="22"/>
      <c r="Q575" s="11" t="s">
        <v>775</v>
      </c>
      <c r="R575" s="11" t="s">
        <v>845</v>
      </c>
      <c r="S575" s="11">
        <f t="shared" si="8"/>
        <v>1</v>
      </c>
      <c r="T575" s="11"/>
      <c r="U575" s="11" t="s">
        <v>62</v>
      </c>
      <c r="V575" s="11" t="s">
        <v>62</v>
      </c>
      <c r="W575" s="11" t="s">
        <v>62</v>
      </c>
      <c r="X575" s="11" t="s">
        <v>62</v>
      </c>
      <c r="Y575" s="11" t="s">
        <v>1532</v>
      </c>
      <c r="Z575" s="11" t="s">
        <v>46</v>
      </c>
      <c r="AA575" s="11" t="s">
        <v>62</v>
      </c>
      <c r="AB575" s="11" t="s">
        <v>62</v>
      </c>
      <c r="AC575" s="11" t="s">
        <v>62</v>
      </c>
      <c r="AD575" s="11" t="s">
        <v>62</v>
      </c>
      <c r="AE575" s="11"/>
      <c r="AF575" s="11" t="s">
        <v>846</v>
      </c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</row>
    <row r="576" spans="1:43" x14ac:dyDescent="0.25">
      <c r="A576" s="11" t="s">
        <v>2761</v>
      </c>
      <c r="B576" s="12">
        <v>28</v>
      </c>
      <c r="C576" s="11" t="s">
        <v>2762</v>
      </c>
      <c r="D576" s="11" t="s">
        <v>269</v>
      </c>
      <c r="E576" s="11" t="s">
        <v>40</v>
      </c>
      <c r="F576" s="11"/>
      <c r="G576" s="11"/>
      <c r="H576" s="11" t="s">
        <v>199</v>
      </c>
      <c r="I576" s="11" t="s">
        <v>134</v>
      </c>
      <c r="J576" s="11" t="s">
        <v>51</v>
      </c>
      <c r="K576" s="11" t="s">
        <v>135</v>
      </c>
      <c r="L576" s="11" t="s">
        <v>981</v>
      </c>
      <c r="M576" s="11" t="s">
        <v>45</v>
      </c>
      <c r="N576" s="11" t="s">
        <v>39</v>
      </c>
      <c r="O576" s="11" t="s">
        <v>62</v>
      </c>
      <c r="P576" s="22"/>
      <c r="Q576" s="11" t="s">
        <v>99</v>
      </c>
      <c r="R576" s="11" t="s">
        <v>47</v>
      </c>
      <c r="S576" s="11">
        <f t="shared" si="8"/>
        <v>0</v>
      </c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</row>
    <row r="577" spans="1:43" x14ac:dyDescent="0.25">
      <c r="A577" s="11" t="s">
        <v>2763</v>
      </c>
      <c r="B577" s="12">
        <v>49</v>
      </c>
      <c r="C577" s="11" t="s">
        <v>2764</v>
      </c>
      <c r="D577" s="11" t="s">
        <v>54</v>
      </c>
      <c r="E577" s="11" t="s">
        <v>40</v>
      </c>
      <c r="F577" s="11"/>
      <c r="G577" s="11"/>
      <c r="H577" s="11" t="s">
        <v>41</v>
      </c>
      <c r="I577" s="11" t="s">
        <v>126</v>
      </c>
      <c r="J577" s="11" t="s">
        <v>121</v>
      </c>
      <c r="K577" s="11" t="s">
        <v>135</v>
      </c>
      <c r="L577" s="11" t="s">
        <v>122</v>
      </c>
      <c r="M577" s="11" t="s">
        <v>45</v>
      </c>
      <c r="N577" s="11" t="s">
        <v>84</v>
      </c>
      <c r="O577" s="11" t="s">
        <v>62</v>
      </c>
      <c r="P577" s="22"/>
      <c r="Q577" s="11" t="s">
        <v>232</v>
      </c>
      <c r="R577" s="11" t="s">
        <v>47</v>
      </c>
      <c r="S577" s="11">
        <f t="shared" si="8"/>
        <v>0</v>
      </c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</row>
    <row r="578" spans="1:43" x14ac:dyDescent="0.25">
      <c r="A578" s="11" t="s">
        <v>2765</v>
      </c>
      <c r="B578" s="12">
        <v>42</v>
      </c>
      <c r="C578" s="11" t="s">
        <v>2766</v>
      </c>
      <c r="D578" s="11" t="s">
        <v>269</v>
      </c>
      <c r="E578" s="11" t="s">
        <v>40</v>
      </c>
      <c r="F578" s="11"/>
      <c r="G578" s="11"/>
      <c r="H578" s="11" t="s">
        <v>49</v>
      </c>
      <c r="I578" s="11" t="s">
        <v>134</v>
      </c>
      <c r="J578" s="11" t="s">
        <v>157</v>
      </c>
      <c r="K578" s="11" t="s">
        <v>135</v>
      </c>
      <c r="L578" s="11" t="s">
        <v>278</v>
      </c>
      <c r="M578" s="11" t="s">
        <v>45</v>
      </c>
      <c r="N578" s="11" t="s">
        <v>58</v>
      </c>
      <c r="O578" s="11" t="s">
        <v>62</v>
      </c>
      <c r="P578" s="22"/>
      <c r="Q578" s="11"/>
      <c r="R578" s="11" t="s">
        <v>47</v>
      </c>
      <c r="S578" s="11">
        <f t="shared" si="8"/>
        <v>0</v>
      </c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</row>
    <row r="579" spans="1:43" x14ac:dyDescent="0.25">
      <c r="A579" s="11" t="s">
        <v>2767</v>
      </c>
      <c r="B579" s="12">
        <v>26</v>
      </c>
      <c r="C579" s="11" t="s">
        <v>2768</v>
      </c>
      <c r="D579" s="11" t="s">
        <v>48</v>
      </c>
      <c r="E579" s="11" t="s">
        <v>40</v>
      </c>
      <c r="F579" s="11"/>
      <c r="G579" s="11"/>
      <c r="H579" s="11" t="s">
        <v>49</v>
      </c>
      <c r="I579" s="11" t="s">
        <v>144</v>
      </c>
      <c r="J579" s="11" t="s">
        <v>43</v>
      </c>
      <c r="K579" s="11" t="s">
        <v>135</v>
      </c>
      <c r="L579" s="11" t="s">
        <v>565</v>
      </c>
      <c r="M579" s="11" t="s">
        <v>45</v>
      </c>
      <c r="N579" s="11" t="s">
        <v>84</v>
      </c>
      <c r="O579" s="11" t="s">
        <v>62</v>
      </c>
      <c r="P579" s="22"/>
      <c r="Q579" s="11"/>
      <c r="R579" s="11" t="s">
        <v>845</v>
      </c>
      <c r="S579" s="11">
        <f t="shared" si="8"/>
        <v>1</v>
      </c>
      <c r="T579" s="11"/>
      <c r="U579" s="11" t="s">
        <v>46</v>
      </c>
      <c r="V579" s="11" t="s">
        <v>62</v>
      </c>
      <c r="W579" s="11" t="s">
        <v>62</v>
      </c>
      <c r="X579" s="11" t="s">
        <v>62</v>
      </c>
      <c r="Y579" s="11"/>
      <c r="Z579" s="11"/>
      <c r="AA579" s="11"/>
      <c r="AB579" s="11"/>
      <c r="AC579" s="11"/>
      <c r="AD579" s="11"/>
      <c r="AE579" s="11"/>
      <c r="AF579" s="11" t="s">
        <v>846</v>
      </c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</row>
    <row r="580" spans="1:43" x14ac:dyDescent="0.25">
      <c r="A580" s="11" t="s">
        <v>2769</v>
      </c>
      <c r="B580" s="12">
        <v>45</v>
      </c>
      <c r="C580" s="11" t="s">
        <v>2770</v>
      </c>
      <c r="D580" s="11" t="s">
        <v>54</v>
      </c>
      <c r="E580" s="11" t="s">
        <v>55</v>
      </c>
      <c r="F580" s="11"/>
      <c r="G580" s="11"/>
      <c r="H580" s="11" t="s">
        <v>41</v>
      </c>
      <c r="I580" s="11" t="s">
        <v>50</v>
      </c>
      <c r="J580" s="11" t="s">
        <v>114</v>
      </c>
      <c r="K580" s="11" t="s">
        <v>135</v>
      </c>
      <c r="L580" s="11" t="s">
        <v>317</v>
      </c>
      <c r="M580" s="11" t="s">
        <v>45</v>
      </c>
      <c r="N580" s="11" t="s">
        <v>84</v>
      </c>
      <c r="O580" s="11" t="s">
        <v>46</v>
      </c>
      <c r="P580" s="22" t="s">
        <v>2771</v>
      </c>
      <c r="Q580" s="11"/>
      <c r="R580" s="11" t="s">
        <v>47</v>
      </c>
      <c r="S580" s="11">
        <f t="shared" ref="S580:S643" si="9">COUNTIF(U580:AR580,"Oui")</f>
        <v>0</v>
      </c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</row>
    <row r="581" spans="1:43" x14ac:dyDescent="0.25">
      <c r="A581" s="11" t="s">
        <v>2772</v>
      </c>
      <c r="B581" s="12">
        <v>33</v>
      </c>
      <c r="C581" s="11" t="s">
        <v>2773</v>
      </c>
      <c r="D581" s="11" t="s">
        <v>39</v>
      </c>
      <c r="E581" s="11" t="s">
        <v>40</v>
      </c>
      <c r="F581" s="11"/>
      <c r="G581" s="11"/>
      <c r="H581" s="11" t="s">
        <v>41</v>
      </c>
      <c r="I581" s="11" t="s">
        <v>71</v>
      </c>
      <c r="J581" s="11" t="s">
        <v>43</v>
      </c>
      <c r="K581" s="11" t="s">
        <v>135</v>
      </c>
      <c r="L581" s="11" t="s">
        <v>271</v>
      </c>
      <c r="M581" s="11" t="s">
        <v>45</v>
      </c>
      <c r="N581" s="11" t="s">
        <v>39</v>
      </c>
      <c r="O581" s="11" t="s">
        <v>46</v>
      </c>
      <c r="P581" s="22" t="s">
        <v>1662</v>
      </c>
      <c r="Q581" s="11" t="s">
        <v>1477</v>
      </c>
      <c r="R581" s="11" t="s">
        <v>47</v>
      </c>
      <c r="S581" s="11">
        <f t="shared" si="9"/>
        <v>0</v>
      </c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</row>
    <row r="582" spans="1:43" x14ac:dyDescent="0.25">
      <c r="A582" s="11" t="s">
        <v>2774</v>
      </c>
      <c r="B582" s="12">
        <v>33</v>
      </c>
      <c r="C582" s="11" t="s">
        <v>2775</v>
      </c>
      <c r="D582" s="11" t="s">
        <v>48</v>
      </c>
      <c r="E582" s="11" t="s">
        <v>55</v>
      </c>
      <c r="F582" s="11"/>
      <c r="G582" s="11"/>
      <c r="H582" s="11" t="s">
        <v>49</v>
      </c>
      <c r="I582" s="11" t="s">
        <v>1173</v>
      </c>
      <c r="J582" s="11" t="s">
        <v>43</v>
      </c>
      <c r="K582" s="11" t="s">
        <v>135</v>
      </c>
      <c r="L582" s="11" t="s">
        <v>564</v>
      </c>
      <c r="M582" s="11" t="s">
        <v>45</v>
      </c>
      <c r="N582" s="11" t="s">
        <v>124</v>
      </c>
      <c r="O582" s="11" t="s">
        <v>62</v>
      </c>
      <c r="P582" s="22"/>
      <c r="Q582" s="11" t="s">
        <v>909</v>
      </c>
      <c r="R582" s="11" t="s">
        <v>845</v>
      </c>
      <c r="S582" s="11">
        <f t="shared" si="9"/>
        <v>1</v>
      </c>
      <c r="T582" s="11"/>
      <c r="U582" s="11" t="s">
        <v>62</v>
      </c>
      <c r="V582" s="11" t="s">
        <v>46</v>
      </c>
      <c r="W582" s="11" t="s">
        <v>62</v>
      </c>
      <c r="X582" s="11" t="s">
        <v>62</v>
      </c>
      <c r="Y582" s="11" t="s">
        <v>1532</v>
      </c>
      <c r="Z582" s="11" t="s">
        <v>62</v>
      </c>
      <c r="AA582" s="11" t="s">
        <v>62</v>
      </c>
      <c r="AB582" s="11" t="s">
        <v>62</v>
      </c>
      <c r="AC582" s="11" t="s">
        <v>62</v>
      </c>
      <c r="AD582" s="11" t="s">
        <v>62</v>
      </c>
      <c r="AE582" s="11"/>
      <c r="AF582" s="11" t="s">
        <v>846</v>
      </c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</row>
    <row r="583" spans="1:43" x14ac:dyDescent="0.25">
      <c r="A583" s="11" t="s">
        <v>2776</v>
      </c>
      <c r="B583" s="12">
        <v>24</v>
      </c>
      <c r="C583" s="11" t="s">
        <v>2777</v>
      </c>
      <c r="D583" s="11" t="s">
        <v>48</v>
      </c>
      <c r="E583" s="11" t="s">
        <v>40</v>
      </c>
      <c r="F583" s="11"/>
      <c r="G583" s="11"/>
      <c r="H583" s="11" t="s">
        <v>41</v>
      </c>
      <c r="I583" s="11" t="s">
        <v>79</v>
      </c>
      <c r="J583" s="11" t="s">
        <v>51</v>
      </c>
      <c r="K583" s="11" t="s">
        <v>135</v>
      </c>
      <c r="L583" s="11" t="s">
        <v>287</v>
      </c>
      <c r="M583" s="11" t="s">
        <v>45</v>
      </c>
      <c r="N583" s="11" t="s">
        <v>39</v>
      </c>
      <c r="O583" s="11" t="s">
        <v>62</v>
      </c>
      <c r="P583" s="22"/>
      <c r="Q583" s="11"/>
      <c r="R583" s="11" t="s">
        <v>47</v>
      </c>
      <c r="S583" s="11">
        <f t="shared" si="9"/>
        <v>0</v>
      </c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</row>
    <row r="584" spans="1:43" x14ac:dyDescent="0.25">
      <c r="A584" s="11" t="s">
        <v>2778</v>
      </c>
      <c r="B584" s="12">
        <v>40</v>
      </c>
      <c r="C584" s="11" t="s">
        <v>2779</v>
      </c>
      <c r="D584" s="11" t="s">
        <v>39</v>
      </c>
      <c r="E584" s="11" t="s">
        <v>40</v>
      </c>
      <c r="F584" s="11"/>
      <c r="G584" s="11"/>
      <c r="H584" s="11" t="s">
        <v>49</v>
      </c>
      <c r="I584" s="11" t="s">
        <v>548</v>
      </c>
      <c r="J584" s="11" t="s">
        <v>51</v>
      </c>
      <c r="K584" s="11" t="s">
        <v>135</v>
      </c>
      <c r="L584" s="11" t="s">
        <v>428</v>
      </c>
      <c r="M584" s="11" t="s">
        <v>45</v>
      </c>
      <c r="N584" s="11" t="s">
        <v>124</v>
      </c>
      <c r="O584" s="11" t="s">
        <v>62</v>
      </c>
      <c r="P584" s="22"/>
      <c r="Q584" s="11"/>
      <c r="R584" s="11" t="s">
        <v>47</v>
      </c>
      <c r="S584" s="11">
        <f t="shared" si="9"/>
        <v>0</v>
      </c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</row>
    <row r="585" spans="1:43" x14ac:dyDescent="0.25">
      <c r="A585" s="11" t="s">
        <v>2780</v>
      </c>
      <c r="B585" s="12">
        <v>24</v>
      </c>
      <c r="C585" s="11" t="s">
        <v>2781</v>
      </c>
      <c r="D585" s="11" t="s">
        <v>54</v>
      </c>
      <c r="E585" s="11" t="s">
        <v>40</v>
      </c>
      <c r="F585" s="11"/>
      <c r="G585" s="11"/>
      <c r="H585" s="11" t="s">
        <v>41</v>
      </c>
      <c r="I585" s="11" t="s">
        <v>318</v>
      </c>
      <c r="J585" s="11" t="s">
        <v>51</v>
      </c>
      <c r="K585" s="11" t="s">
        <v>135</v>
      </c>
      <c r="L585" s="11" t="s">
        <v>64</v>
      </c>
      <c r="M585" s="11" t="s">
        <v>45</v>
      </c>
      <c r="N585" s="11" t="s">
        <v>124</v>
      </c>
      <c r="O585" s="11" t="s">
        <v>62</v>
      </c>
      <c r="P585" s="22"/>
      <c r="Q585" s="11" t="s">
        <v>619</v>
      </c>
      <c r="R585" s="11" t="s">
        <v>47</v>
      </c>
      <c r="S585" s="11">
        <f t="shared" si="9"/>
        <v>0</v>
      </c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</row>
    <row r="586" spans="1:43" x14ac:dyDescent="0.25">
      <c r="A586" s="11" t="s">
        <v>2782</v>
      </c>
      <c r="B586" s="12">
        <v>29</v>
      </c>
      <c r="C586" s="11" t="s">
        <v>2783</v>
      </c>
      <c r="D586" s="11" t="s">
        <v>39</v>
      </c>
      <c r="E586" s="11" t="s">
        <v>40</v>
      </c>
      <c r="F586" s="11"/>
      <c r="G586" s="12">
        <v>69</v>
      </c>
      <c r="H586" s="11" t="s">
        <v>49</v>
      </c>
      <c r="I586" s="11" t="s">
        <v>512</v>
      </c>
      <c r="J586" s="11" t="s">
        <v>157</v>
      </c>
      <c r="K586" s="11" t="s">
        <v>135</v>
      </c>
      <c r="L586" s="11" t="s">
        <v>506</v>
      </c>
      <c r="M586" s="11" t="s">
        <v>45</v>
      </c>
      <c r="N586" s="11" t="s">
        <v>39</v>
      </c>
      <c r="O586" s="11" t="s">
        <v>62</v>
      </c>
      <c r="P586" s="22"/>
      <c r="Q586" s="11"/>
      <c r="R586" s="11" t="s">
        <v>47</v>
      </c>
      <c r="S586" s="11">
        <f t="shared" si="9"/>
        <v>0</v>
      </c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</row>
    <row r="587" spans="1:43" x14ac:dyDescent="0.25">
      <c r="A587" s="11" t="s">
        <v>2784</v>
      </c>
      <c r="B587" s="12">
        <v>38</v>
      </c>
      <c r="C587" s="11" t="s">
        <v>2785</v>
      </c>
      <c r="D587" s="11" t="s">
        <v>54</v>
      </c>
      <c r="E587" s="11" t="s">
        <v>40</v>
      </c>
      <c r="F587" s="11"/>
      <c r="G587" s="11"/>
      <c r="H587" s="11" t="s">
        <v>41</v>
      </c>
      <c r="I587" s="11" t="s">
        <v>318</v>
      </c>
      <c r="J587" s="11" t="s">
        <v>51</v>
      </c>
      <c r="K587" s="11" t="s">
        <v>135</v>
      </c>
      <c r="L587" s="11" t="s">
        <v>460</v>
      </c>
      <c r="M587" s="11" t="s">
        <v>45</v>
      </c>
      <c r="N587" s="11" t="s">
        <v>39</v>
      </c>
      <c r="O587" s="11" t="s">
        <v>46</v>
      </c>
      <c r="P587" s="22" t="s">
        <v>2786</v>
      </c>
      <c r="Q587" s="11"/>
      <c r="R587" s="11" t="s">
        <v>47</v>
      </c>
      <c r="S587" s="11">
        <f t="shared" si="9"/>
        <v>0</v>
      </c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</row>
    <row r="588" spans="1:43" x14ac:dyDescent="0.25">
      <c r="A588" s="11" t="s">
        <v>2787</v>
      </c>
      <c r="B588" s="12">
        <v>44</v>
      </c>
      <c r="C588" s="11" t="s">
        <v>2788</v>
      </c>
      <c r="D588" s="11" t="s">
        <v>54</v>
      </c>
      <c r="E588" s="11" t="s">
        <v>40</v>
      </c>
      <c r="F588" s="11"/>
      <c r="G588" s="11"/>
      <c r="H588" s="11" t="s">
        <v>41</v>
      </c>
      <c r="I588" s="11" t="s">
        <v>221</v>
      </c>
      <c r="J588" s="11" t="s">
        <v>43</v>
      </c>
      <c r="K588" s="11" t="s">
        <v>135</v>
      </c>
      <c r="L588" s="11" t="s">
        <v>222</v>
      </c>
      <c r="M588" s="11" t="s">
        <v>45</v>
      </c>
      <c r="N588" s="11" t="s">
        <v>58</v>
      </c>
      <c r="O588" s="11" t="s">
        <v>46</v>
      </c>
      <c r="P588" s="22" t="s">
        <v>2789</v>
      </c>
      <c r="Q588" s="11"/>
      <c r="R588" s="11" t="s">
        <v>47</v>
      </c>
      <c r="S588" s="11">
        <f t="shared" si="9"/>
        <v>0</v>
      </c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</row>
    <row r="589" spans="1:43" x14ac:dyDescent="0.25">
      <c r="A589" s="11" t="s">
        <v>2790</v>
      </c>
      <c r="B589" s="12">
        <v>20</v>
      </c>
      <c r="C589" s="11" t="s">
        <v>2791</v>
      </c>
      <c r="D589" s="11" t="s">
        <v>48</v>
      </c>
      <c r="E589" s="11" t="s">
        <v>40</v>
      </c>
      <c r="F589" s="11"/>
      <c r="G589" s="11"/>
      <c r="H589" s="11" t="s">
        <v>41</v>
      </c>
      <c r="I589" s="11" t="s">
        <v>79</v>
      </c>
      <c r="J589" s="11" t="s">
        <v>51</v>
      </c>
      <c r="K589" s="11" t="s">
        <v>135</v>
      </c>
      <c r="L589" s="11" t="s">
        <v>64</v>
      </c>
      <c r="M589" s="11" t="s">
        <v>45</v>
      </c>
      <c r="N589" s="11" t="s">
        <v>58</v>
      </c>
      <c r="O589" s="11" t="s">
        <v>62</v>
      </c>
      <c r="P589" s="22"/>
      <c r="Q589" s="11"/>
      <c r="R589" s="11" t="s">
        <v>47</v>
      </c>
      <c r="S589" s="11">
        <f t="shared" si="9"/>
        <v>0</v>
      </c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</row>
    <row r="590" spans="1:43" x14ac:dyDescent="0.25">
      <c r="A590" s="11" t="s">
        <v>2792</v>
      </c>
      <c r="B590" s="12">
        <v>35</v>
      </c>
      <c r="C590" s="11" t="s">
        <v>2793</v>
      </c>
      <c r="D590" s="11" t="s">
        <v>54</v>
      </c>
      <c r="E590" s="11" t="s">
        <v>55</v>
      </c>
      <c r="F590" s="12">
        <v>162</v>
      </c>
      <c r="G590" s="12">
        <v>85</v>
      </c>
      <c r="H590" s="11" t="s">
        <v>41</v>
      </c>
      <c r="I590" s="11" t="s">
        <v>928</v>
      </c>
      <c r="J590" s="11" t="s">
        <v>60</v>
      </c>
      <c r="K590" s="11" t="s">
        <v>135</v>
      </c>
      <c r="L590" s="11" t="s">
        <v>929</v>
      </c>
      <c r="M590" s="11" t="s">
        <v>45</v>
      </c>
      <c r="N590" s="11" t="s">
        <v>58</v>
      </c>
      <c r="O590" s="11" t="s">
        <v>46</v>
      </c>
      <c r="P590" s="22" t="s">
        <v>2794</v>
      </c>
      <c r="Q590" s="11" t="s">
        <v>711</v>
      </c>
      <c r="R590" s="11" t="s">
        <v>845</v>
      </c>
      <c r="S590" s="11">
        <f t="shared" si="9"/>
        <v>2</v>
      </c>
      <c r="T590" s="11"/>
      <c r="U590" s="11" t="s">
        <v>46</v>
      </c>
      <c r="V590" s="11" t="s">
        <v>46</v>
      </c>
      <c r="W590" s="11" t="s">
        <v>62</v>
      </c>
      <c r="X590" s="11" t="s">
        <v>62</v>
      </c>
      <c r="Y590" s="11" t="s">
        <v>1532</v>
      </c>
      <c r="Z590" s="11" t="s">
        <v>62</v>
      </c>
      <c r="AA590" s="11" t="s">
        <v>62</v>
      </c>
      <c r="AB590" s="11" t="s">
        <v>62</v>
      </c>
      <c r="AC590" s="11" t="s">
        <v>62</v>
      </c>
      <c r="AD590" s="11" t="s">
        <v>62</v>
      </c>
      <c r="AE590" s="11"/>
      <c r="AF590" s="11" t="s">
        <v>846</v>
      </c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</row>
    <row r="591" spans="1:43" x14ac:dyDescent="0.25">
      <c r="A591" s="11" t="s">
        <v>2795</v>
      </c>
      <c r="B591" s="12">
        <v>30</v>
      </c>
      <c r="C591" s="11" t="s">
        <v>2796</v>
      </c>
      <c r="D591" s="11" t="s">
        <v>54</v>
      </c>
      <c r="E591" s="11" t="s">
        <v>55</v>
      </c>
      <c r="F591" s="11"/>
      <c r="G591" s="11"/>
      <c r="H591" s="11" t="s">
        <v>41</v>
      </c>
      <c r="I591" s="11" t="s">
        <v>645</v>
      </c>
      <c r="J591" s="11" t="s">
        <v>114</v>
      </c>
      <c r="K591" s="11" t="s">
        <v>135</v>
      </c>
      <c r="L591" s="11" t="s">
        <v>195</v>
      </c>
      <c r="M591" s="11" t="s">
        <v>45</v>
      </c>
      <c r="N591" s="11" t="s">
        <v>58</v>
      </c>
      <c r="O591" s="11" t="s">
        <v>62</v>
      </c>
      <c r="P591" s="22"/>
      <c r="Q591" s="11" t="s">
        <v>1477</v>
      </c>
      <c r="R591" s="11" t="s">
        <v>47</v>
      </c>
      <c r="S591" s="11">
        <f t="shared" si="9"/>
        <v>0</v>
      </c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</row>
    <row r="592" spans="1:43" x14ac:dyDescent="0.25">
      <c r="A592" s="11" t="s">
        <v>2797</v>
      </c>
      <c r="B592" s="12">
        <v>37</v>
      </c>
      <c r="C592" s="11" t="s">
        <v>2798</v>
      </c>
      <c r="D592" s="11" t="s">
        <v>92</v>
      </c>
      <c r="E592" s="11" t="s">
        <v>40</v>
      </c>
      <c r="F592" s="11"/>
      <c r="G592" s="11"/>
      <c r="H592" s="11" t="s">
        <v>49</v>
      </c>
      <c r="I592" s="11" t="s">
        <v>71</v>
      </c>
      <c r="J592" s="11" t="s">
        <v>51</v>
      </c>
      <c r="K592" s="11" t="s">
        <v>135</v>
      </c>
      <c r="L592" s="11" t="s">
        <v>337</v>
      </c>
      <c r="M592" s="11" t="s">
        <v>45</v>
      </c>
      <c r="N592" s="11" t="s">
        <v>58</v>
      </c>
      <c r="O592" s="11" t="s">
        <v>46</v>
      </c>
      <c r="P592" s="22"/>
      <c r="Q592" s="11"/>
      <c r="R592" s="11" t="s">
        <v>47</v>
      </c>
      <c r="S592" s="11">
        <f t="shared" si="9"/>
        <v>0</v>
      </c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</row>
    <row r="593" spans="1:43" x14ac:dyDescent="0.25">
      <c r="A593" s="11" t="s">
        <v>2799</v>
      </c>
      <c r="B593" s="12">
        <v>34</v>
      </c>
      <c r="C593" s="11" t="s">
        <v>2800</v>
      </c>
      <c r="D593" s="11" t="s">
        <v>54</v>
      </c>
      <c r="E593" s="11" t="s">
        <v>40</v>
      </c>
      <c r="F593" s="11"/>
      <c r="G593" s="11"/>
      <c r="H593" s="11" t="s">
        <v>49</v>
      </c>
      <c r="I593" s="11" t="s">
        <v>729</v>
      </c>
      <c r="J593" s="11" t="s">
        <v>51</v>
      </c>
      <c r="K593" s="11" t="s">
        <v>135</v>
      </c>
      <c r="L593" s="11" t="s">
        <v>428</v>
      </c>
      <c r="M593" s="11" t="s">
        <v>45</v>
      </c>
      <c r="N593" s="11" t="s">
        <v>39</v>
      </c>
      <c r="O593" s="11" t="s">
        <v>62</v>
      </c>
      <c r="P593" s="22"/>
      <c r="Q593" s="11" t="s">
        <v>99</v>
      </c>
      <c r="R593" s="11" t="s">
        <v>47</v>
      </c>
      <c r="S593" s="11">
        <f t="shared" si="9"/>
        <v>0</v>
      </c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</row>
    <row r="594" spans="1:43" x14ac:dyDescent="0.25">
      <c r="A594" s="11" t="s">
        <v>2801</v>
      </c>
      <c r="B594" s="12">
        <v>28</v>
      </c>
      <c r="C594" s="11" t="s">
        <v>2802</v>
      </c>
      <c r="D594" s="11" t="s">
        <v>54</v>
      </c>
      <c r="E594" s="11" t="s">
        <v>40</v>
      </c>
      <c r="F594" s="11"/>
      <c r="G594" s="11"/>
      <c r="H594" s="11" t="s">
        <v>41</v>
      </c>
      <c r="I594" s="11" t="s">
        <v>71</v>
      </c>
      <c r="J594" s="11" t="s">
        <v>43</v>
      </c>
      <c r="K594" s="11" t="s">
        <v>135</v>
      </c>
      <c r="L594" s="11" t="s">
        <v>377</v>
      </c>
      <c r="M594" s="11" t="s">
        <v>45</v>
      </c>
      <c r="N594" s="11" t="s">
        <v>39</v>
      </c>
      <c r="O594" s="11" t="s">
        <v>62</v>
      </c>
      <c r="P594" s="22"/>
      <c r="Q594" s="11"/>
      <c r="R594" s="11" t="s">
        <v>47</v>
      </c>
      <c r="S594" s="11">
        <f t="shared" si="9"/>
        <v>0</v>
      </c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</row>
    <row r="595" spans="1:43" x14ac:dyDescent="0.25">
      <c r="A595" s="11" t="s">
        <v>2803</v>
      </c>
      <c r="B595" s="12">
        <v>47</v>
      </c>
      <c r="C595" s="11" t="s">
        <v>2804</v>
      </c>
      <c r="D595" s="11" t="s">
        <v>48</v>
      </c>
      <c r="E595" s="11" t="s">
        <v>40</v>
      </c>
      <c r="F595" s="11"/>
      <c r="G595" s="11"/>
      <c r="H595" s="11" t="s">
        <v>49</v>
      </c>
      <c r="I595" s="11" t="s">
        <v>249</v>
      </c>
      <c r="J595" s="11" t="s">
        <v>51</v>
      </c>
      <c r="K595" s="11" t="s">
        <v>135</v>
      </c>
      <c r="L595" s="11" t="s">
        <v>227</v>
      </c>
      <c r="M595" s="11" t="s">
        <v>45</v>
      </c>
      <c r="N595" s="11" t="s">
        <v>39</v>
      </c>
      <c r="O595" s="11" t="s">
        <v>46</v>
      </c>
      <c r="P595" s="22" t="s">
        <v>2805</v>
      </c>
      <c r="Q595" s="11"/>
      <c r="R595" s="11" t="s">
        <v>47</v>
      </c>
      <c r="S595" s="11">
        <f t="shared" si="9"/>
        <v>0</v>
      </c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</row>
    <row r="596" spans="1:43" x14ac:dyDescent="0.25">
      <c r="A596" s="11" t="s">
        <v>2806</v>
      </c>
      <c r="B596" s="12">
        <v>45</v>
      </c>
      <c r="C596" s="11" t="s">
        <v>2807</v>
      </c>
      <c r="D596" s="11" t="s">
        <v>54</v>
      </c>
      <c r="E596" s="11" t="s">
        <v>40</v>
      </c>
      <c r="F596" s="11"/>
      <c r="G596" s="11"/>
      <c r="H596" s="11" t="s">
        <v>49</v>
      </c>
      <c r="I596" s="11" t="s">
        <v>531</v>
      </c>
      <c r="J596" s="11" t="s">
        <v>114</v>
      </c>
      <c r="K596" s="11" t="s">
        <v>135</v>
      </c>
      <c r="L596" s="11" t="s">
        <v>115</v>
      </c>
      <c r="M596" s="11" t="s">
        <v>45</v>
      </c>
      <c r="N596" s="11" t="s">
        <v>58</v>
      </c>
      <c r="O596" s="11" t="s">
        <v>62</v>
      </c>
      <c r="P596" s="22"/>
      <c r="Q596" s="11"/>
      <c r="R596" s="11" t="s">
        <v>47</v>
      </c>
      <c r="S596" s="11">
        <f t="shared" si="9"/>
        <v>0</v>
      </c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</row>
    <row r="597" spans="1:43" x14ac:dyDescent="0.25">
      <c r="A597" s="11" t="s">
        <v>2808</v>
      </c>
      <c r="B597" s="12">
        <v>24</v>
      </c>
      <c r="C597" s="11" t="s">
        <v>2809</v>
      </c>
      <c r="D597" s="11" t="s">
        <v>48</v>
      </c>
      <c r="E597" s="11" t="s">
        <v>40</v>
      </c>
      <c r="F597" s="11"/>
      <c r="G597" s="11"/>
      <c r="H597" s="11" t="s">
        <v>41</v>
      </c>
      <c r="I597" s="11" t="s">
        <v>79</v>
      </c>
      <c r="J597" s="11" t="s">
        <v>51</v>
      </c>
      <c r="K597" s="11" t="s">
        <v>135</v>
      </c>
      <c r="L597" s="11" t="s">
        <v>64</v>
      </c>
      <c r="M597" s="11" t="s">
        <v>45</v>
      </c>
      <c r="N597" s="11" t="s">
        <v>58</v>
      </c>
      <c r="O597" s="11" t="s">
        <v>62</v>
      </c>
      <c r="P597" s="22"/>
      <c r="Q597" s="11"/>
      <c r="R597" s="11" t="s">
        <v>47</v>
      </c>
      <c r="S597" s="11">
        <f t="shared" si="9"/>
        <v>0</v>
      </c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</row>
    <row r="598" spans="1:43" x14ac:dyDescent="0.25">
      <c r="A598" s="11" t="s">
        <v>2810</v>
      </c>
      <c r="B598" s="12">
        <v>45</v>
      </c>
      <c r="C598" s="11" t="s">
        <v>2811</v>
      </c>
      <c r="D598" s="11" t="s">
        <v>48</v>
      </c>
      <c r="E598" s="11" t="s">
        <v>40</v>
      </c>
      <c r="F598" s="11"/>
      <c r="G598" s="11"/>
      <c r="H598" s="11" t="s">
        <v>41</v>
      </c>
      <c r="I598" s="11" t="s">
        <v>144</v>
      </c>
      <c r="J598" s="11" t="s">
        <v>51</v>
      </c>
      <c r="K598" s="11" t="s">
        <v>135</v>
      </c>
      <c r="L598" s="11" t="s">
        <v>162</v>
      </c>
      <c r="M598" s="11" t="s">
        <v>45</v>
      </c>
      <c r="N598" s="11" t="s">
        <v>58</v>
      </c>
      <c r="O598" s="11" t="s">
        <v>46</v>
      </c>
      <c r="P598" s="22" t="s">
        <v>1460</v>
      </c>
      <c r="Q598" s="11" t="s">
        <v>1477</v>
      </c>
      <c r="R598" s="11" t="s">
        <v>47</v>
      </c>
      <c r="S598" s="11">
        <f t="shared" si="9"/>
        <v>0</v>
      </c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</row>
    <row r="599" spans="1:43" x14ac:dyDescent="0.25">
      <c r="A599" s="11" t="s">
        <v>2812</v>
      </c>
      <c r="B599" s="12">
        <v>23</v>
      </c>
      <c r="C599" s="11" t="s">
        <v>2813</v>
      </c>
      <c r="D599" s="11" t="s">
        <v>54</v>
      </c>
      <c r="E599" s="11" t="s">
        <v>40</v>
      </c>
      <c r="F599" s="11"/>
      <c r="G599" s="11"/>
      <c r="H599" s="11" t="s">
        <v>41</v>
      </c>
      <c r="I599" s="11" t="s">
        <v>1167</v>
      </c>
      <c r="J599" s="11" t="s">
        <v>60</v>
      </c>
      <c r="K599" s="11" t="s">
        <v>135</v>
      </c>
      <c r="L599" s="11" t="s">
        <v>1165</v>
      </c>
      <c r="M599" s="11" t="s">
        <v>45</v>
      </c>
      <c r="N599" s="11" t="s">
        <v>39</v>
      </c>
      <c r="O599" s="11" t="s">
        <v>46</v>
      </c>
      <c r="P599" s="22" t="s">
        <v>2814</v>
      </c>
      <c r="Q599" s="11" t="s">
        <v>1010</v>
      </c>
      <c r="R599" s="11" t="s">
        <v>845</v>
      </c>
      <c r="S599" s="11">
        <f t="shared" si="9"/>
        <v>1</v>
      </c>
      <c r="T599" s="11"/>
      <c r="U599" s="11" t="s">
        <v>62</v>
      </c>
      <c r="V599" s="11" t="s">
        <v>46</v>
      </c>
      <c r="W599" s="11" t="s">
        <v>62</v>
      </c>
      <c r="X599" s="11" t="s">
        <v>62</v>
      </c>
      <c r="Y599" s="11"/>
      <c r="Z599" s="11"/>
      <c r="AA599" s="11"/>
      <c r="AB599" s="11"/>
      <c r="AC599" s="11"/>
      <c r="AD599" s="11"/>
      <c r="AE599" s="11"/>
      <c r="AF599" s="11" t="s">
        <v>846</v>
      </c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</row>
    <row r="600" spans="1:43" x14ac:dyDescent="0.25">
      <c r="A600" s="11" t="s">
        <v>2815</v>
      </c>
      <c r="B600" s="12">
        <v>26</v>
      </c>
      <c r="C600" s="11" t="s">
        <v>2816</v>
      </c>
      <c r="D600" s="11" t="s">
        <v>39</v>
      </c>
      <c r="E600" s="11" t="s">
        <v>40</v>
      </c>
      <c r="F600" s="11"/>
      <c r="G600" s="11"/>
      <c r="H600" s="11" t="s">
        <v>41</v>
      </c>
      <c r="I600" s="11" t="s">
        <v>134</v>
      </c>
      <c r="J600" s="11" t="s">
        <v>43</v>
      </c>
      <c r="K600" s="11" t="s">
        <v>135</v>
      </c>
      <c r="L600" s="11" t="s">
        <v>90</v>
      </c>
      <c r="M600" s="11" t="s">
        <v>45</v>
      </c>
      <c r="N600" s="11" t="s">
        <v>58</v>
      </c>
      <c r="O600" s="11" t="s">
        <v>62</v>
      </c>
      <c r="P600" s="22"/>
      <c r="Q600" s="11"/>
      <c r="R600" s="11" t="s">
        <v>47</v>
      </c>
      <c r="S600" s="11">
        <f t="shared" si="9"/>
        <v>0</v>
      </c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</row>
    <row r="601" spans="1:43" x14ac:dyDescent="0.25">
      <c r="A601" s="11" t="s">
        <v>2817</v>
      </c>
      <c r="B601" s="12">
        <v>34</v>
      </c>
      <c r="C601" s="11" t="s">
        <v>2818</v>
      </c>
      <c r="D601" s="11" t="s">
        <v>54</v>
      </c>
      <c r="E601" s="11" t="s">
        <v>40</v>
      </c>
      <c r="F601" s="11"/>
      <c r="G601" s="11"/>
      <c r="H601" s="11" t="s">
        <v>41</v>
      </c>
      <c r="I601" s="11" t="s">
        <v>537</v>
      </c>
      <c r="J601" s="11" t="s">
        <v>43</v>
      </c>
      <c r="K601" s="11" t="s">
        <v>135</v>
      </c>
      <c r="L601" s="11" t="s">
        <v>90</v>
      </c>
      <c r="M601" s="11" t="s">
        <v>45</v>
      </c>
      <c r="N601" s="11" t="s">
        <v>39</v>
      </c>
      <c r="O601" s="11" t="s">
        <v>62</v>
      </c>
      <c r="P601" s="22"/>
      <c r="Q601" s="11"/>
      <c r="R601" s="11" t="s">
        <v>47</v>
      </c>
      <c r="S601" s="11">
        <f t="shared" si="9"/>
        <v>0</v>
      </c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</row>
    <row r="602" spans="1:43" x14ac:dyDescent="0.25">
      <c r="A602" s="11" t="s">
        <v>2819</v>
      </c>
      <c r="B602" s="12">
        <v>34</v>
      </c>
      <c r="C602" s="11" t="s">
        <v>2820</v>
      </c>
      <c r="D602" s="11" t="s">
        <v>54</v>
      </c>
      <c r="E602" s="11" t="s">
        <v>40</v>
      </c>
      <c r="F602" s="11"/>
      <c r="G602" s="11"/>
      <c r="H602" s="11" t="s">
        <v>41</v>
      </c>
      <c r="I602" s="11" t="s">
        <v>413</v>
      </c>
      <c r="J602" s="11" t="s">
        <v>51</v>
      </c>
      <c r="K602" s="11" t="s">
        <v>135</v>
      </c>
      <c r="L602" s="11" t="s">
        <v>313</v>
      </c>
      <c r="M602" s="11" t="s">
        <v>45</v>
      </c>
      <c r="N602" s="11" t="s">
        <v>39</v>
      </c>
      <c r="O602" s="11" t="s">
        <v>62</v>
      </c>
      <c r="P602" s="22"/>
      <c r="Q602" s="11" t="s">
        <v>973</v>
      </c>
      <c r="R602" s="11" t="s">
        <v>47</v>
      </c>
      <c r="S602" s="11">
        <f t="shared" si="9"/>
        <v>0</v>
      </c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</row>
    <row r="603" spans="1:43" x14ac:dyDescent="0.25">
      <c r="A603" s="11" t="s">
        <v>2821</v>
      </c>
      <c r="B603" s="12">
        <v>32</v>
      </c>
      <c r="C603" s="11" t="s">
        <v>2822</v>
      </c>
      <c r="D603" s="11" t="s">
        <v>269</v>
      </c>
      <c r="E603" s="11" t="s">
        <v>40</v>
      </c>
      <c r="F603" s="11"/>
      <c r="G603" s="11"/>
      <c r="H603" s="11" t="s">
        <v>41</v>
      </c>
      <c r="I603" s="11" t="s">
        <v>134</v>
      </c>
      <c r="J603" s="11" t="s">
        <v>51</v>
      </c>
      <c r="K603" s="11" t="s">
        <v>135</v>
      </c>
      <c r="L603" s="11" t="s">
        <v>70</v>
      </c>
      <c r="M603" s="11" t="s">
        <v>45</v>
      </c>
      <c r="N603" s="11" t="s">
        <v>84</v>
      </c>
      <c r="O603" s="11" t="s">
        <v>62</v>
      </c>
      <c r="P603" s="22"/>
      <c r="Q603" s="11"/>
      <c r="R603" s="11" t="s">
        <v>47</v>
      </c>
      <c r="S603" s="11">
        <f t="shared" si="9"/>
        <v>0</v>
      </c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</row>
    <row r="604" spans="1:43" x14ac:dyDescent="0.25">
      <c r="A604" s="11" t="s">
        <v>2823</v>
      </c>
      <c r="B604" s="12">
        <v>39</v>
      </c>
      <c r="C604" s="11" t="s">
        <v>2824</v>
      </c>
      <c r="D604" s="11" t="s">
        <v>54</v>
      </c>
      <c r="E604" s="11" t="s">
        <v>40</v>
      </c>
      <c r="F604" s="11"/>
      <c r="G604" s="12">
        <v>115</v>
      </c>
      <c r="H604" s="11" t="s">
        <v>41</v>
      </c>
      <c r="I604" s="11" t="s">
        <v>56</v>
      </c>
      <c r="J604" s="11" t="s">
        <v>51</v>
      </c>
      <c r="K604" s="11" t="s">
        <v>135</v>
      </c>
      <c r="L604" s="11" t="s">
        <v>81</v>
      </c>
      <c r="M604" s="11" t="s">
        <v>45</v>
      </c>
      <c r="N604" s="11" t="s">
        <v>58</v>
      </c>
      <c r="O604" s="11" t="s">
        <v>46</v>
      </c>
      <c r="P604" s="22" t="s">
        <v>1662</v>
      </c>
      <c r="Q604" s="11"/>
      <c r="R604" s="11" t="s">
        <v>47</v>
      </c>
      <c r="S604" s="11">
        <f t="shared" si="9"/>
        <v>0</v>
      </c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</row>
    <row r="605" spans="1:43" x14ac:dyDescent="0.25">
      <c r="A605" s="11" t="s">
        <v>2825</v>
      </c>
      <c r="B605" s="12">
        <v>23</v>
      </c>
      <c r="C605" s="11" t="s">
        <v>2826</v>
      </c>
      <c r="D605" s="11" t="s">
        <v>48</v>
      </c>
      <c r="E605" s="11" t="s">
        <v>40</v>
      </c>
      <c r="F605" s="11"/>
      <c r="G605" s="12">
        <v>58</v>
      </c>
      <c r="H605" s="11" t="s">
        <v>41</v>
      </c>
      <c r="I605" s="11" t="s">
        <v>79</v>
      </c>
      <c r="J605" s="11" t="s">
        <v>121</v>
      </c>
      <c r="K605" s="11" t="s">
        <v>135</v>
      </c>
      <c r="L605" s="11" t="s">
        <v>122</v>
      </c>
      <c r="M605" s="11" t="s">
        <v>45</v>
      </c>
      <c r="N605" s="11" t="s">
        <v>58</v>
      </c>
      <c r="O605" s="11" t="s">
        <v>62</v>
      </c>
      <c r="P605" s="22"/>
      <c r="Q605" s="11"/>
      <c r="R605" s="11" t="s">
        <v>47</v>
      </c>
      <c r="S605" s="11">
        <f t="shared" si="9"/>
        <v>0</v>
      </c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</row>
    <row r="606" spans="1:43" x14ac:dyDescent="0.25">
      <c r="A606" s="11" t="s">
        <v>2827</v>
      </c>
      <c r="B606" s="12">
        <v>34</v>
      </c>
      <c r="C606" s="11" t="s">
        <v>2828</v>
      </c>
      <c r="D606" s="11" t="s">
        <v>54</v>
      </c>
      <c r="E606" s="11" t="s">
        <v>40</v>
      </c>
      <c r="F606" s="11"/>
      <c r="G606" s="11"/>
      <c r="H606" s="11" t="s">
        <v>49</v>
      </c>
      <c r="I606" s="11" t="s">
        <v>56</v>
      </c>
      <c r="J606" s="11" t="s">
        <v>51</v>
      </c>
      <c r="K606" s="11" t="s">
        <v>135</v>
      </c>
      <c r="L606" s="11" t="s">
        <v>288</v>
      </c>
      <c r="M606" s="11" t="s">
        <v>45</v>
      </c>
      <c r="N606" s="11" t="s">
        <v>124</v>
      </c>
      <c r="O606" s="11" t="s">
        <v>62</v>
      </c>
      <c r="P606" s="22"/>
      <c r="Q606" s="11"/>
      <c r="R606" s="11" t="s">
        <v>47</v>
      </c>
      <c r="S606" s="11">
        <f t="shared" si="9"/>
        <v>0</v>
      </c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</row>
    <row r="607" spans="1:43" x14ac:dyDescent="0.25">
      <c r="A607" s="11" t="s">
        <v>2829</v>
      </c>
      <c r="B607" s="12">
        <v>30</v>
      </c>
      <c r="C607" s="11" t="s">
        <v>2830</v>
      </c>
      <c r="D607" s="11" t="s">
        <v>39</v>
      </c>
      <c r="E607" s="11" t="s">
        <v>40</v>
      </c>
      <c r="F607" s="11"/>
      <c r="G607" s="11"/>
      <c r="H607" s="11" t="s">
        <v>41</v>
      </c>
      <c r="I607" s="11" t="s">
        <v>955</v>
      </c>
      <c r="J607" s="11" t="s">
        <v>121</v>
      </c>
      <c r="K607" s="11" t="s">
        <v>135</v>
      </c>
      <c r="L607" s="11" t="s">
        <v>956</v>
      </c>
      <c r="M607" s="11" t="s">
        <v>45</v>
      </c>
      <c r="N607" s="11" t="s">
        <v>957</v>
      </c>
      <c r="O607" s="11" t="s">
        <v>46</v>
      </c>
      <c r="P607" s="22" t="s">
        <v>1460</v>
      </c>
      <c r="Q607" s="11" t="s">
        <v>1465</v>
      </c>
      <c r="R607" s="11" t="s">
        <v>47</v>
      </c>
      <c r="S607" s="11">
        <f t="shared" si="9"/>
        <v>0</v>
      </c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</row>
    <row r="608" spans="1:43" x14ac:dyDescent="0.25">
      <c r="A608" s="11" t="s">
        <v>2831</v>
      </c>
      <c r="B608" s="12">
        <v>20</v>
      </c>
      <c r="C608" s="11" t="s">
        <v>2832</v>
      </c>
      <c r="D608" s="11" t="s">
        <v>92</v>
      </c>
      <c r="E608" s="11" t="s">
        <v>40</v>
      </c>
      <c r="F608" s="11"/>
      <c r="G608" s="11"/>
      <c r="H608" s="11" t="s">
        <v>41</v>
      </c>
      <c r="I608" s="11" t="s">
        <v>134</v>
      </c>
      <c r="J608" s="11" t="s">
        <v>51</v>
      </c>
      <c r="K608" s="11" t="s">
        <v>135</v>
      </c>
      <c r="L608" s="11" t="s">
        <v>64</v>
      </c>
      <c r="M608" s="11" t="s">
        <v>45</v>
      </c>
      <c r="N608" s="11" t="s">
        <v>58</v>
      </c>
      <c r="O608" s="11" t="s">
        <v>62</v>
      </c>
      <c r="P608" s="22"/>
      <c r="Q608" s="11" t="s">
        <v>109</v>
      </c>
      <c r="R608" s="11" t="s">
        <v>47</v>
      </c>
      <c r="S608" s="11">
        <f t="shared" si="9"/>
        <v>0</v>
      </c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</row>
    <row r="609" spans="1:43" x14ac:dyDescent="0.25">
      <c r="A609" s="11" t="s">
        <v>2833</v>
      </c>
      <c r="B609" s="12">
        <v>25</v>
      </c>
      <c r="C609" s="11" t="s">
        <v>2834</v>
      </c>
      <c r="D609" s="11" t="s">
        <v>48</v>
      </c>
      <c r="E609" s="11" t="s">
        <v>40</v>
      </c>
      <c r="F609" s="11"/>
      <c r="G609" s="11"/>
      <c r="H609" s="11" t="s">
        <v>41</v>
      </c>
      <c r="I609" s="11" t="s">
        <v>79</v>
      </c>
      <c r="J609" s="11" t="s">
        <v>121</v>
      </c>
      <c r="K609" s="11" t="s">
        <v>135</v>
      </c>
      <c r="L609" s="11" t="s">
        <v>529</v>
      </c>
      <c r="M609" s="11" t="s">
        <v>45</v>
      </c>
      <c r="N609" s="11" t="s">
        <v>39</v>
      </c>
      <c r="O609" s="11" t="s">
        <v>62</v>
      </c>
      <c r="P609" s="22"/>
      <c r="Q609" s="11" t="s">
        <v>112</v>
      </c>
      <c r="R609" s="11" t="s">
        <v>47</v>
      </c>
      <c r="S609" s="11">
        <f t="shared" si="9"/>
        <v>0</v>
      </c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</row>
    <row r="610" spans="1:43" x14ac:dyDescent="0.25">
      <c r="A610" s="11" t="s">
        <v>2835</v>
      </c>
      <c r="B610" s="12">
        <v>30</v>
      </c>
      <c r="C610" s="11" t="s">
        <v>2836</v>
      </c>
      <c r="D610" s="11" t="s">
        <v>92</v>
      </c>
      <c r="E610" s="11" t="s">
        <v>40</v>
      </c>
      <c r="F610" s="11"/>
      <c r="G610" s="11"/>
      <c r="H610" s="11" t="s">
        <v>49</v>
      </c>
      <c r="I610" s="11" t="s">
        <v>71</v>
      </c>
      <c r="J610" s="11" t="s">
        <v>51</v>
      </c>
      <c r="K610" s="11" t="s">
        <v>135</v>
      </c>
      <c r="L610" s="11" t="s">
        <v>723</v>
      </c>
      <c r="M610" s="11" t="s">
        <v>45</v>
      </c>
      <c r="N610" s="11" t="s">
        <v>124</v>
      </c>
      <c r="O610" s="11" t="s">
        <v>62</v>
      </c>
      <c r="P610" s="22"/>
      <c r="Q610" s="11" t="s">
        <v>65</v>
      </c>
      <c r="R610" s="11" t="s">
        <v>47</v>
      </c>
      <c r="S610" s="11">
        <f t="shared" si="9"/>
        <v>0</v>
      </c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</row>
    <row r="611" spans="1:43" x14ac:dyDescent="0.25">
      <c r="A611" s="11" t="s">
        <v>2837</v>
      </c>
      <c r="B611" s="12">
        <v>22</v>
      </c>
      <c r="C611" s="11" t="s">
        <v>2838</v>
      </c>
      <c r="D611" s="11" t="s">
        <v>54</v>
      </c>
      <c r="E611" s="11" t="s">
        <v>40</v>
      </c>
      <c r="F611" s="11"/>
      <c r="G611" s="11"/>
      <c r="H611" s="11" t="s">
        <v>41</v>
      </c>
      <c r="I611" s="11" t="s">
        <v>101</v>
      </c>
      <c r="J611" s="11" t="s">
        <v>43</v>
      </c>
      <c r="K611" s="11" t="s">
        <v>135</v>
      </c>
      <c r="L611" s="11" t="s">
        <v>86</v>
      </c>
      <c r="M611" s="11" t="s">
        <v>45</v>
      </c>
      <c r="N611" s="11" t="s">
        <v>58</v>
      </c>
      <c r="O611" s="11" t="s">
        <v>46</v>
      </c>
      <c r="P611" s="22" t="s">
        <v>2839</v>
      </c>
      <c r="Q611" s="11" t="s">
        <v>620</v>
      </c>
      <c r="R611" s="11" t="s">
        <v>47</v>
      </c>
      <c r="S611" s="11">
        <f t="shared" si="9"/>
        <v>0</v>
      </c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</row>
    <row r="612" spans="1:43" x14ac:dyDescent="0.25">
      <c r="A612" s="11" t="s">
        <v>2840</v>
      </c>
      <c r="B612" s="12">
        <v>24</v>
      </c>
      <c r="C612" s="11" t="s">
        <v>2841</v>
      </c>
      <c r="D612" s="11" t="s">
        <v>48</v>
      </c>
      <c r="E612" s="11" t="s">
        <v>40</v>
      </c>
      <c r="F612" s="11"/>
      <c r="G612" s="11"/>
      <c r="H612" s="11" t="s">
        <v>41</v>
      </c>
      <c r="I612" s="11" t="s">
        <v>79</v>
      </c>
      <c r="J612" s="11" t="s">
        <v>51</v>
      </c>
      <c r="K612" s="11" t="s">
        <v>135</v>
      </c>
      <c r="L612" s="11" t="s">
        <v>489</v>
      </c>
      <c r="M612" s="11" t="s">
        <v>45</v>
      </c>
      <c r="N612" s="11" t="s">
        <v>39</v>
      </c>
      <c r="O612" s="11" t="s">
        <v>62</v>
      </c>
      <c r="P612" s="22"/>
      <c r="Q612" s="11"/>
      <c r="R612" s="11" t="s">
        <v>47</v>
      </c>
      <c r="S612" s="11">
        <f t="shared" si="9"/>
        <v>0</v>
      </c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</row>
    <row r="613" spans="1:43" x14ac:dyDescent="0.25">
      <c r="A613" s="11" t="s">
        <v>2842</v>
      </c>
      <c r="B613" s="12">
        <v>24</v>
      </c>
      <c r="C613" s="11" t="s">
        <v>2843</v>
      </c>
      <c r="D613" s="11" t="s">
        <v>48</v>
      </c>
      <c r="E613" s="11" t="s">
        <v>40</v>
      </c>
      <c r="F613" s="11"/>
      <c r="G613" s="11"/>
      <c r="H613" s="11" t="s">
        <v>41</v>
      </c>
      <c r="I613" s="11" t="s">
        <v>79</v>
      </c>
      <c r="J613" s="11" t="s">
        <v>121</v>
      </c>
      <c r="K613" s="11" t="s">
        <v>135</v>
      </c>
      <c r="L613" s="11" t="s">
        <v>529</v>
      </c>
      <c r="M613" s="11" t="s">
        <v>45</v>
      </c>
      <c r="N613" s="11" t="s">
        <v>39</v>
      </c>
      <c r="O613" s="11" t="s">
        <v>46</v>
      </c>
      <c r="P613" s="22" t="s">
        <v>1488</v>
      </c>
      <c r="Q613" s="11" t="s">
        <v>1465</v>
      </c>
      <c r="R613" s="11" t="s">
        <v>47</v>
      </c>
      <c r="S613" s="11">
        <f t="shared" si="9"/>
        <v>0</v>
      </c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</row>
    <row r="614" spans="1:43" x14ac:dyDescent="0.25">
      <c r="A614" s="11" t="s">
        <v>2844</v>
      </c>
      <c r="B614" s="12">
        <v>35</v>
      </c>
      <c r="C614" s="11" t="s">
        <v>2845</v>
      </c>
      <c r="D614" s="11" t="s">
        <v>54</v>
      </c>
      <c r="E614" s="11" t="s">
        <v>55</v>
      </c>
      <c r="F614" s="11"/>
      <c r="G614" s="11"/>
      <c r="H614" s="11" t="s">
        <v>41</v>
      </c>
      <c r="I614" s="11" t="s">
        <v>154</v>
      </c>
      <c r="J614" s="11" t="s">
        <v>60</v>
      </c>
      <c r="K614" s="11" t="s">
        <v>135</v>
      </c>
      <c r="L614" s="11" t="s">
        <v>373</v>
      </c>
      <c r="M614" s="11" t="s">
        <v>45</v>
      </c>
      <c r="N614" s="11" t="s">
        <v>84</v>
      </c>
      <c r="O614" s="11" t="s">
        <v>62</v>
      </c>
      <c r="P614" s="22"/>
      <c r="Q614" s="11" t="s">
        <v>116</v>
      </c>
      <c r="R614" s="11" t="s">
        <v>845</v>
      </c>
      <c r="S614" s="11">
        <f t="shared" si="9"/>
        <v>1</v>
      </c>
      <c r="T614" s="11"/>
      <c r="U614" s="11" t="s">
        <v>62</v>
      </c>
      <c r="V614" s="11" t="s">
        <v>46</v>
      </c>
      <c r="W614" s="11" t="s">
        <v>62</v>
      </c>
      <c r="X614" s="11" t="s">
        <v>62</v>
      </c>
      <c r="Y614" s="11" t="s">
        <v>1532</v>
      </c>
      <c r="Z614" s="11" t="s">
        <v>62</v>
      </c>
      <c r="AA614" s="11" t="s">
        <v>62</v>
      </c>
      <c r="AB614" s="11" t="s">
        <v>62</v>
      </c>
      <c r="AC614" s="11" t="s">
        <v>62</v>
      </c>
      <c r="AD614" s="11" t="s">
        <v>62</v>
      </c>
      <c r="AE614" s="11"/>
      <c r="AF614" s="11" t="s">
        <v>846</v>
      </c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</row>
    <row r="615" spans="1:43" x14ac:dyDescent="0.25">
      <c r="A615" s="11" t="s">
        <v>2846</v>
      </c>
      <c r="B615" s="12">
        <v>22</v>
      </c>
      <c r="C615" s="11" t="s">
        <v>2847</v>
      </c>
      <c r="D615" s="11" t="s">
        <v>48</v>
      </c>
      <c r="E615" s="11" t="s">
        <v>40</v>
      </c>
      <c r="F615" s="11"/>
      <c r="G615" s="11"/>
      <c r="H615" s="11" t="s">
        <v>41</v>
      </c>
      <c r="I615" s="11" t="s">
        <v>79</v>
      </c>
      <c r="J615" s="11" t="s">
        <v>51</v>
      </c>
      <c r="K615" s="11" t="s">
        <v>135</v>
      </c>
      <c r="L615" s="11" t="s">
        <v>685</v>
      </c>
      <c r="M615" s="11" t="s">
        <v>45</v>
      </c>
      <c r="N615" s="11" t="s">
        <v>58</v>
      </c>
      <c r="O615" s="11" t="s">
        <v>46</v>
      </c>
      <c r="P615" s="22" t="s">
        <v>2145</v>
      </c>
      <c r="Q615" s="11" t="s">
        <v>147</v>
      </c>
      <c r="R615" s="11" t="s">
        <v>47</v>
      </c>
      <c r="S615" s="11">
        <f t="shared" si="9"/>
        <v>0</v>
      </c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</row>
    <row r="616" spans="1:43" x14ac:dyDescent="0.25">
      <c r="A616" s="11" t="s">
        <v>2848</v>
      </c>
      <c r="B616" s="12">
        <v>21</v>
      </c>
      <c r="C616" s="11" t="s">
        <v>2849</v>
      </c>
      <c r="D616" s="11" t="s">
        <v>54</v>
      </c>
      <c r="E616" s="11" t="s">
        <v>40</v>
      </c>
      <c r="F616" s="11"/>
      <c r="G616" s="12">
        <v>96</v>
      </c>
      <c r="H616" s="11" t="s">
        <v>41</v>
      </c>
      <c r="I616" s="11" t="s">
        <v>98</v>
      </c>
      <c r="J616" s="11" t="s">
        <v>60</v>
      </c>
      <c r="K616" s="11" t="s">
        <v>135</v>
      </c>
      <c r="L616" s="11" t="s">
        <v>914</v>
      </c>
      <c r="M616" s="11" t="s">
        <v>45</v>
      </c>
      <c r="N616" s="11" t="s">
        <v>39</v>
      </c>
      <c r="O616" s="11" t="s">
        <v>62</v>
      </c>
      <c r="P616" s="22"/>
      <c r="Q616" s="11"/>
      <c r="R616" s="11" t="s">
        <v>845</v>
      </c>
      <c r="S616" s="11">
        <f t="shared" si="9"/>
        <v>1</v>
      </c>
      <c r="T616" s="11"/>
      <c r="U616" s="11" t="s">
        <v>62</v>
      </c>
      <c r="V616" s="11" t="s">
        <v>46</v>
      </c>
      <c r="W616" s="11" t="s">
        <v>62</v>
      </c>
      <c r="X616" s="11" t="s">
        <v>62</v>
      </c>
      <c r="Y616" s="11"/>
      <c r="Z616" s="11"/>
      <c r="AA616" s="11"/>
      <c r="AB616" s="11"/>
      <c r="AC616" s="11"/>
      <c r="AD616" s="11"/>
      <c r="AE616" s="11"/>
      <c r="AF616" s="11" t="s">
        <v>846</v>
      </c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</row>
    <row r="617" spans="1:43" x14ac:dyDescent="0.25">
      <c r="A617" s="11" t="s">
        <v>2850</v>
      </c>
      <c r="B617" s="12">
        <v>33</v>
      </c>
      <c r="C617" s="11" t="s">
        <v>2851</v>
      </c>
      <c r="D617" s="11" t="s">
        <v>54</v>
      </c>
      <c r="E617" s="11" t="s">
        <v>40</v>
      </c>
      <c r="F617" s="11"/>
      <c r="G617" s="11"/>
      <c r="H617" s="11" t="s">
        <v>41</v>
      </c>
      <c r="I617" s="11" t="s">
        <v>408</v>
      </c>
      <c r="J617" s="11" t="s">
        <v>60</v>
      </c>
      <c r="K617" s="11" t="s">
        <v>135</v>
      </c>
      <c r="L617" s="11" t="s">
        <v>64</v>
      </c>
      <c r="M617" s="11" t="s">
        <v>45</v>
      </c>
      <c r="N617" s="11" t="s">
        <v>58</v>
      </c>
      <c r="O617" s="11" t="s">
        <v>62</v>
      </c>
      <c r="P617" s="22"/>
      <c r="Q617" s="11" t="s">
        <v>613</v>
      </c>
      <c r="R617" s="11" t="s">
        <v>47</v>
      </c>
      <c r="S617" s="11">
        <f t="shared" si="9"/>
        <v>0</v>
      </c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</row>
    <row r="618" spans="1:43" x14ac:dyDescent="0.25">
      <c r="A618" s="11" t="s">
        <v>2852</v>
      </c>
      <c r="B618" s="12">
        <v>34</v>
      </c>
      <c r="C618" s="11" t="s">
        <v>2853</v>
      </c>
      <c r="D618" s="11" t="s">
        <v>39</v>
      </c>
      <c r="E618" s="11" t="s">
        <v>40</v>
      </c>
      <c r="F618" s="11"/>
      <c r="G618" s="11"/>
      <c r="H618" s="11" t="s">
        <v>49</v>
      </c>
      <c r="I618" s="11" t="s">
        <v>71</v>
      </c>
      <c r="J618" s="11" t="s">
        <v>51</v>
      </c>
      <c r="K618" s="11" t="s">
        <v>135</v>
      </c>
      <c r="L618" s="11" t="s">
        <v>428</v>
      </c>
      <c r="M618" s="11" t="s">
        <v>45</v>
      </c>
      <c r="N618" s="11" t="s">
        <v>39</v>
      </c>
      <c r="O618" s="11" t="s">
        <v>62</v>
      </c>
      <c r="P618" s="22"/>
      <c r="Q618" s="11"/>
      <c r="R618" s="11" t="s">
        <v>47</v>
      </c>
      <c r="S618" s="11">
        <f t="shared" si="9"/>
        <v>0</v>
      </c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</row>
    <row r="619" spans="1:43" x14ac:dyDescent="0.25">
      <c r="A619" s="11" t="s">
        <v>2854</v>
      </c>
      <c r="B619" s="12">
        <v>32</v>
      </c>
      <c r="C619" s="11" t="s">
        <v>2855</v>
      </c>
      <c r="D619" s="11" t="s">
        <v>48</v>
      </c>
      <c r="E619" s="11" t="s">
        <v>40</v>
      </c>
      <c r="F619" s="11"/>
      <c r="G619" s="11"/>
      <c r="H619" s="11" t="s">
        <v>49</v>
      </c>
      <c r="I619" s="11" t="s">
        <v>745</v>
      </c>
      <c r="J619" s="11" t="s">
        <v>114</v>
      </c>
      <c r="K619" s="11" t="s">
        <v>135</v>
      </c>
      <c r="L619" s="11" t="s">
        <v>340</v>
      </c>
      <c r="M619" s="11" t="s">
        <v>45</v>
      </c>
      <c r="N619" s="11" t="s">
        <v>58</v>
      </c>
      <c r="O619" s="11" t="s">
        <v>46</v>
      </c>
      <c r="P619" s="22" t="s">
        <v>1662</v>
      </c>
      <c r="Q619" s="11" t="s">
        <v>401</v>
      </c>
      <c r="R619" s="11" t="s">
        <v>47</v>
      </c>
      <c r="S619" s="11">
        <f t="shared" si="9"/>
        <v>0</v>
      </c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</row>
    <row r="620" spans="1:43" x14ac:dyDescent="0.25">
      <c r="A620" s="11" t="s">
        <v>2856</v>
      </c>
      <c r="B620" s="12">
        <v>27</v>
      </c>
      <c r="C620" s="11" t="s">
        <v>2857</v>
      </c>
      <c r="D620" s="11" t="s">
        <v>39</v>
      </c>
      <c r="E620" s="11" t="s">
        <v>40</v>
      </c>
      <c r="F620" s="11"/>
      <c r="G620" s="11"/>
      <c r="H620" s="11" t="s">
        <v>41</v>
      </c>
      <c r="I620" s="11" t="s">
        <v>69</v>
      </c>
      <c r="J620" s="11" t="s">
        <v>60</v>
      </c>
      <c r="K620" s="11" t="s">
        <v>135</v>
      </c>
      <c r="L620" s="11" t="s">
        <v>70</v>
      </c>
      <c r="M620" s="11" t="s">
        <v>45</v>
      </c>
      <c r="N620" s="11" t="s">
        <v>58</v>
      </c>
      <c r="O620" s="11" t="s">
        <v>46</v>
      </c>
      <c r="P620" s="22" t="s">
        <v>2858</v>
      </c>
      <c r="Q620" s="11"/>
      <c r="R620" s="11" t="s">
        <v>47</v>
      </c>
      <c r="S620" s="11">
        <f t="shared" si="9"/>
        <v>0</v>
      </c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</row>
    <row r="621" spans="1:43" x14ac:dyDescent="0.25">
      <c r="A621" s="11" t="s">
        <v>2859</v>
      </c>
      <c r="B621" s="12">
        <v>23</v>
      </c>
      <c r="C621" s="11" t="s">
        <v>2860</v>
      </c>
      <c r="D621" s="11" t="s">
        <v>54</v>
      </c>
      <c r="E621" s="11" t="s">
        <v>40</v>
      </c>
      <c r="F621" s="11"/>
      <c r="G621" s="11"/>
      <c r="H621" s="11" t="s">
        <v>41</v>
      </c>
      <c r="I621" s="11" t="s">
        <v>284</v>
      </c>
      <c r="J621" s="11" t="s">
        <v>157</v>
      </c>
      <c r="K621" s="11" t="s">
        <v>135</v>
      </c>
      <c r="L621" s="11" t="s">
        <v>278</v>
      </c>
      <c r="M621" s="11" t="s">
        <v>45</v>
      </c>
      <c r="N621" s="11" t="s">
        <v>58</v>
      </c>
      <c r="O621" s="11" t="s">
        <v>62</v>
      </c>
      <c r="P621" s="22"/>
      <c r="Q621" s="11"/>
      <c r="R621" s="11" t="s">
        <v>47</v>
      </c>
      <c r="S621" s="11">
        <f t="shared" si="9"/>
        <v>0</v>
      </c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</row>
    <row r="622" spans="1:43" x14ac:dyDescent="0.25">
      <c r="A622" s="11" t="s">
        <v>2861</v>
      </c>
      <c r="B622" s="12">
        <v>42</v>
      </c>
      <c r="C622" s="11" t="s">
        <v>2862</v>
      </c>
      <c r="D622" s="11" t="s">
        <v>39</v>
      </c>
      <c r="E622" s="11" t="s">
        <v>40</v>
      </c>
      <c r="F622" s="11"/>
      <c r="G622" s="11"/>
      <c r="H622" s="11" t="s">
        <v>41</v>
      </c>
      <c r="I622" s="11" t="s">
        <v>435</v>
      </c>
      <c r="J622" s="11" t="s">
        <v>114</v>
      </c>
      <c r="K622" s="11" t="s">
        <v>135</v>
      </c>
      <c r="L622" s="11" t="s">
        <v>115</v>
      </c>
      <c r="M622" s="11" t="s">
        <v>45</v>
      </c>
      <c r="N622" s="11" t="s">
        <v>39</v>
      </c>
      <c r="O622" s="11" t="s">
        <v>62</v>
      </c>
      <c r="P622" s="22"/>
      <c r="Q622" s="11" t="s">
        <v>116</v>
      </c>
      <c r="R622" s="11" t="s">
        <v>47</v>
      </c>
      <c r="S622" s="11">
        <f t="shared" si="9"/>
        <v>0</v>
      </c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</row>
    <row r="623" spans="1:43" x14ac:dyDescent="0.25">
      <c r="A623" s="11" t="s">
        <v>2863</v>
      </c>
      <c r="B623" s="12">
        <v>30</v>
      </c>
      <c r="C623" s="11" t="s">
        <v>2864</v>
      </c>
      <c r="D623" s="11" t="s">
        <v>54</v>
      </c>
      <c r="E623" s="11" t="s">
        <v>40</v>
      </c>
      <c r="F623" s="11"/>
      <c r="G623" s="11"/>
      <c r="H623" s="11" t="s">
        <v>41</v>
      </c>
      <c r="I623" s="11" t="s">
        <v>101</v>
      </c>
      <c r="J623" s="11" t="s">
        <v>43</v>
      </c>
      <c r="K623" s="11" t="s">
        <v>135</v>
      </c>
      <c r="L623" s="11" t="s">
        <v>110</v>
      </c>
      <c r="M623" s="11" t="s">
        <v>45</v>
      </c>
      <c r="N623" s="11" t="s">
        <v>58</v>
      </c>
      <c r="O623" s="11" t="s">
        <v>62</v>
      </c>
      <c r="P623" s="22"/>
      <c r="Q623" s="11" t="s">
        <v>65</v>
      </c>
      <c r="R623" s="11" t="s">
        <v>47</v>
      </c>
      <c r="S623" s="11">
        <f t="shared" si="9"/>
        <v>0</v>
      </c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</row>
    <row r="624" spans="1:43" x14ac:dyDescent="0.25">
      <c r="A624" s="11" t="s">
        <v>2865</v>
      </c>
      <c r="B624" s="12">
        <v>30</v>
      </c>
      <c r="C624" s="11" t="s">
        <v>2866</v>
      </c>
      <c r="D624" s="11" t="s">
        <v>48</v>
      </c>
      <c r="E624" s="11" t="s">
        <v>40</v>
      </c>
      <c r="F624" s="11"/>
      <c r="G624" s="11"/>
      <c r="H624" s="11" t="s">
        <v>41</v>
      </c>
      <c r="I624" s="11" t="s">
        <v>79</v>
      </c>
      <c r="J624" s="11" t="s">
        <v>51</v>
      </c>
      <c r="K624" s="11" t="s">
        <v>135</v>
      </c>
      <c r="L624" s="11" t="s">
        <v>64</v>
      </c>
      <c r="M624" s="11" t="s">
        <v>45</v>
      </c>
      <c r="N624" s="11" t="s">
        <v>58</v>
      </c>
      <c r="O624" s="11" t="s">
        <v>62</v>
      </c>
      <c r="P624" s="22"/>
      <c r="Q624" s="11"/>
      <c r="R624" s="11" t="s">
        <v>47</v>
      </c>
      <c r="S624" s="11">
        <f t="shared" si="9"/>
        <v>0</v>
      </c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</row>
    <row r="625" spans="1:43" x14ac:dyDescent="0.25">
      <c r="A625" s="11" t="s">
        <v>2867</v>
      </c>
      <c r="B625" s="12">
        <v>30</v>
      </c>
      <c r="C625" s="11" t="s">
        <v>2868</v>
      </c>
      <c r="D625" s="11" t="s">
        <v>54</v>
      </c>
      <c r="E625" s="11" t="s">
        <v>40</v>
      </c>
      <c r="F625" s="11"/>
      <c r="G625" s="12">
        <v>80</v>
      </c>
      <c r="H625" s="11" t="s">
        <v>41</v>
      </c>
      <c r="I625" s="11" t="s">
        <v>533</v>
      </c>
      <c r="J625" s="11" t="s">
        <v>43</v>
      </c>
      <c r="K625" s="11" t="s">
        <v>135</v>
      </c>
      <c r="L625" s="11" t="s">
        <v>287</v>
      </c>
      <c r="M625" s="11" t="s">
        <v>45</v>
      </c>
      <c r="N625" s="11" t="s">
        <v>229</v>
      </c>
      <c r="O625" s="11" t="s">
        <v>62</v>
      </c>
      <c r="P625" s="22"/>
      <c r="Q625" s="11"/>
      <c r="R625" s="11" t="s">
        <v>47</v>
      </c>
      <c r="S625" s="11">
        <f t="shared" si="9"/>
        <v>0</v>
      </c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</row>
    <row r="626" spans="1:43" x14ac:dyDescent="0.25">
      <c r="A626" s="11" t="s">
        <v>2869</v>
      </c>
      <c r="B626" s="12">
        <v>23</v>
      </c>
      <c r="C626" s="11" t="s">
        <v>2870</v>
      </c>
      <c r="D626" s="11" t="s">
        <v>39</v>
      </c>
      <c r="E626" s="11" t="s">
        <v>40</v>
      </c>
      <c r="F626" s="11"/>
      <c r="G626" s="11"/>
      <c r="H626" s="11" t="s">
        <v>41</v>
      </c>
      <c r="I626" s="11" t="s">
        <v>79</v>
      </c>
      <c r="J626" s="11" t="s">
        <v>60</v>
      </c>
      <c r="K626" s="11" t="s">
        <v>135</v>
      </c>
      <c r="L626" s="11" t="s">
        <v>484</v>
      </c>
      <c r="M626" s="11" t="s">
        <v>45</v>
      </c>
      <c r="N626" s="11" t="s">
        <v>39</v>
      </c>
      <c r="O626" s="11" t="s">
        <v>62</v>
      </c>
      <c r="P626" s="22"/>
      <c r="Q626" s="11" t="s">
        <v>97</v>
      </c>
      <c r="R626" s="11" t="s">
        <v>47</v>
      </c>
      <c r="S626" s="11">
        <f t="shared" si="9"/>
        <v>0</v>
      </c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</row>
    <row r="627" spans="1:43" x14ac:dyDescent="0.25">
      <c r="A627" s="11" t="s">
        <v>2871</v>
      </c>
      <c r="B627" s="12">
        <v>36</v>
      </c>
      <c r="C627" s="11" t="s">
        <v>1677</v>
      </c>
      <c r="D627" s="11" t="s">
        <v>269</v>
      </c>
      <c r="E627" s="11" t="s">
        <v>40</v>
      </c>
      <c r="F627" s="12">
        <v>187</v>
      </c>
      <c r="G627" s="12">
        <v>75</v>
      </c>
      <c r="H627" s="11" t="s">
        <v>41</v>
      </c>
      <c r="I627" s="11" t="s">
        <v>74</v>
      </c>
      <c r="J627" s="11" t="s">
        <v>51</v>
      </c>
      <c r="K627" s="11" t="s">
        <v>135</v>
      </c>
      <c r="L627" s="11" t="s">
        <v>937</v>
      </c>
      <c r="M627" s="11" t="s">
        <v>45</v>
      </c>
      <c r="N627" s="11" t="s">
        <v>58</v>
      </c>
      <c r="O627" s="11" t="s">
        <v>46</v>
      </c>
      <c r="P627" s="22" t="s">
        <v>1528</v>
      </c>
      <c r="Q627" s="11" t="s">
        <v>1507</v>
      </c>
      <c r="R627" s="11" t="s">
        <v>47</v>
      </c>
      <c r="S627" s="11">
        <f t="shared" si="9"/>
        <v>0</v>
      </c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</row>
    <row r="628" spans="1:43" x14ac:dyDescent="0.25">
      <c r="A628" s="11" t="s">
        <v>2872</v>
      </c>
      <c r="B628" s="12">
        <v>40</v>
      </c>
      <c r="C628" s="11" t="s">
        <v>2873</v>
      </c>
      <c r="D628" s="11" t="s">
        <v>92</v>
      </c>
      <c r="E628" s="11" t="s">
        <v>40</v>
      </c>
      <c r="F628" s="11"/>
      <c r="G628" s="11"/>
      <c r="H628" s="11" t="s">
        <v>41</v>
      </c>
      <c r="I628" s="11" t="s">
        <v>105</v>
      </c>
      <c r="J628" s="11" t="s">
        <v>43</v>
      </c>
      <c r="K628" s="11" t="s">
        <v>135</v>
      </c>
      <c r="L628" s="11" t="s">
        <v>106</v>
      </c>
      <c r="M628" s="11" t="s">
        <v>45</v>
      </c>
      <c r="N628" s="11" t="s">
        <v>58</v>
      </c>
      <c r="O628" s="11" t="s">
        <v>62</v>
      </c>
      <c r="P628" s="22"/>
      <c r="Q628" s="11" t="s">
        <v>107</v>
      </c>
      <c r="R628" s="11" t="s">
        <v>47</v>
      </c>
      <c r="S628" s="11">
        <f t="shared" si="9"/>
        <v>0</v>
      </c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11"/>
    </row>
    <row r="629" spans="1:43" x14ac:dyDescent="0.25">
      <c r="A629" s="11" t="s">
        <v>2874</v>
      </c>
      <c r="B629" s="12">
        <v>34</v>
      </c>
      <c r="C629" s="11" t="s">
        <v>2875</v>
      </c>
      <c r="D629" s="11" t="s">
        <v>54</v>
      </c>
      <c r="E629" s="11" t="s">
        <v>40</v>
      </c>
      <c r="F629" s="11"/>
      <c r="G629" s="11"/>
      <c r="H629" s="11" t="s">
        <v>41</v>
      </c>
      <c r="I629" s="11" t="s">
        <v>126</v>
      </c>
      <c r="J629" s="11" t="s">
        <v>60</v>
      </c>
      <c r="K629" s="11" t="s">
        <v>135</v>
      </c>
      <c r="L629" s="11" t="s">
        <v>127</v>
      </c>
      <c r="M629" s="11" t="s">
        <v>45</v>
      </c>
      <c r="N629" s="11" t="s">
        <v>58</v>
      </c>
      <c r="O629" s="11" t="s">
        <v>62</v>
      </c>
      <c r="P629" s="22"/>
      <c r="Q629" s="11" t="s">
        <v>128</v>
      </c>
      <c r="R629" s="11" t="s">
        <v>47</v>
      </c>
      <c r="S629" s="11">
        <f t="shared" si="9"/>
        <v>0</v>
      </c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11"/>
    </row>
    <row r="630" spans="1:43" x14ac:dyDescent="0.25">
      <c r="A630" s="11" t="s">
        <v>2876</v>
      </c>
      <c r="B630" s="12">
        <v>36</v>
      </c>
      <c r="C630" s="11" t="s">
        <v>2877</v>
      </c>
      <c r="D630" s="11" t="s">
        <v>54</v>
      </c>
      <c r="E630" s="11" t="s">
        <v>40</v>
      </c>
      <c r="F630" s="11"/>
      <c r="G630" s="11"/>
      <c r="H630" s="11" t="s">
        <v>41</v>
      </c>
      <c r="I630" s="11" t="s">
        <v>108</v>
      </c>
      <c r="J630" s="11" t="s">
        <v>51</v>
      </c>
      <c r="K630" s="11" t="s">
        <v>135</v>
      </c>
      <c r="L630" s="11" t="s">
        <v>428</v>
      </c>
      <c r="M630" s="11" t="s">
        <v>45</v>
      </c>
      <c r="N630" s="11" t="s">
        <v>39</v>
      </c>
      <c r="O630" s="11" t="s">
        <v>62</v>
      </c>
      <c r="P630" s="22"/>
      <c r="Q630" s="11"/>
      <c r="R630" s="11" t="s">
        <v>47</v>
      </c>
      <c r="S630" s="11">
        <f t="shared" si="9"/>
        <v>0</v>
      </c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</row>
    <row r="631" spans="1:43" x14ac:dyDescent="0.25">
      <c r="A631" s="11" t="s">
        <v>2878</v>
      </c>
      <c r="B631" s="12">
        <v>24</v>
      </c>
      <c r="C631" s="11" t="s">
        <v>2879</v>
      </c>
      <c r="D631" s="11" t="s">
        <v>54</v>
      </c>
      <c r="E631" s="11" t="s">
        <v>40</v>
      </c>
      <c r="F631" s="11"/>
      <c r="G631" s="11"/>
      <c r="H631" s="11" t="s">
        <v>49</v>
      </c>
      <c r="I631" s="11" t="s">
        <v>150</v>
      </c>
      <c r="J631" s="11" t="s">
        <v>51</v>
      </c>
      <c r="K631" s="11" t="s">
        <v>135</v>
      </c>
      <c r="L631" s="11" t="s">
        <v>129</v>
      </c>
      <c r="M631" s="11" t="s">
        <v>45</v>
      </c>
      <c r="N631" s="11" t="s">
        <v>58</v>
      </c>
      <c r="O631" s="11" t="s">
        <v>62</v>
      </c>
      <c r="P631" s="22"/>
      <c r="Q631" s="11"/>
      <c r="R631" s="11" t="s">
        <v>47</v>
      </c>
      <c r="S631" s="11">
        <f t="shared" si="9"/>
        <v>0</v>
      </c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</row>
    <row r="632" spans="1:43" x14ac:dyDescent="0.25">
      <c r="A632" s="11" t="s">
        <v>2880</v>
      </c>
      <c r="B632" s="12">
        <v>26</v>
      </c>
      <c r="C632" s="11" t="s">
        <v>2881</v>
      </c>
      <c r="D632" s="11" t="s">
        <v>48</v>
      </c>
      <c r="E632" s="11" t="s">
        <v>55</v>
      </c>
      <c r="F632" s="11"/>
      <c r="G632" s="12">
        <v>64</v>
      </c>
      <c r="H632" s="11" t="s">
        <v>41</v>
      </c>
      <c r="I632" s="11" t="s">
        <v>79</v>
      </c>
      <c r="J632" s="11" t="s">
        <v>43</v>
      </c>
      <c r="K632" s="11" t="s">
        <v>135</v>
      </c>
      <c r="L632" s="11" t="s">
        <v>1021</v>
      </c>
      <c r="M632" s="11" t="s">
        <v>45</v>
      </c>
      <c r="N632" s="11" t="s">
        <v>58</v>
      </c>
      <c r="O632" s="11" t="s">
        <v>62</v>
      </c>
      <c r="P632" s="22"/>
      <c r="Q632" s="11" t="s">
        <v>879</v>
      </c>
      <c r="R632" s="11" t="s">
        <v>845</v>
      </c>
      <c r="S632" s="11">
        <f t="shared" si="9"/>
        <v>1</v>
      </c>
      <c r="T632" s="11"/>
      <c r="U632" s="11" t="s">
        <v>62</v>
      </c>
      <c r="V632" s="11" t="s">
        <v>46</v>
      </c>
      <c r="W632" s="11" t="s">
        <v>62</v>
      </c>
      <c r="X632" s="11" t="s">
        <v>62</v>
      </c>
      <c r="Y632" s="11" t="s">
        <v>1532</v>
      </c>
      <c r="Z632" s="11" t="s">
        <v>62</v>
      </c>
      <c r="AA632" s="11" t="s">
        <v>62</v>
      </c>
      <c r="AB632" s="11" t="s">
        <v>62</v>
      </c>
      <c r="AC632" s="11" t="s">
        <v>62</v>
      </c>
      <c r="AD632" s="11" t="s">
        <v>62</v>
      </c>
      <c r="AE632" s="11"/>
      <c r="AF632" s="11" t="s">
        <v>846</v>
      </c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</row>
    <row r="633" spans="1:43" x14ac:dyDescent="0.25">
      <c r="A633" s="11" t="s">
        <v>2882</v>
      </c>
      <c r="B633" s="12">
        <v>27</v>
      </c>
      <c r="C633" s="11" t="s">
        <v>2883</v>
      </c>
      <c r="D633" s="11" t="s">
        <v>54</v>
      </c>
      <c r="E633" s="11" t="s">
        <v>40</v>
      </c>
      <c r="F633" s="11"/>
      <c r="G633" s="11"/>
      <c r="H633" s="11" t="s">
        <v>41</v>
      </c>
      <c r="I633" s="11" t="s">
        <v>368</v>
      </c>
      <c r="J633" s="11" t="s">
        <v>51</v>
      </c>
      <c r="K633" s="11" t="s">
        <v>135</v>
      </c>
      <c r="L633" s="11" t="s">
        <v>369</v>
      </c>
      <c r="M633" s="11" t="s">
        <v>45</v>
      </c>
      <c r="N633" s="11" t="s">
        <v>58</v>
      </c>
      <c r="O633" s="11" t="s">
        <v>62</v>
      </c>
      <c r="P633" s="22"/>
      <c r="Q633" s="11"/>
      <c r="R633" s="11" t="s">
        <v>47</v>
      </c>
      <c r="S633" s="11">
        <f t="shared" si="9"/>
        <v>0</v>
      </c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</row>
    <row r="634" spans="1:43" x14ac:dyDescent="0.25">
      <c r="A634" s="11" t="s">
        <v>2884</v>
      </c>
      <c r="B634" s="12">
        <v>23</v>
      </c>
      <c r="C634" s="11" t="s">
        <v>2885</v>
      </c>
      <c r="D634" s="11" t="s">
        <v>54</v>
      </c>
      <c r="E634" s="11" t="s">
        <v>40</v>
      </c>
      <c r="F634" s="11"/>
      <c r="G634" s="11"/>
      <c r="H634" s="11" t="s">
        <v>41</v>
      </c>
      <c r="I634" s="11" t="s">
        <v>782</v>
      </c>
      <c r="J634" s="11" t="s">
        <v>51</v>
      </c>
      <c r="K634" s="11" t="s">
        <v>135</v>
      </c>
      <c r="L634" s="11" t="s">
        <v>783</v>
      </c>
      <c r="M634" s="11" t="s">
        <v>45</v>
      </c>
      <c r="N634" s="11" t="s">
        <v>58</v>
      </c>
      <c r="O634" s="11" t="s">
        <v>46</v>
      </c>
      <c r="P634" s="22"/>
      <c r="Q634" s="11" t="s">
        <v>147</v>
      </c>
      <c r="R634" s="11" t="s">
        <v>47</v>
      </c>
      <c r="S634" s="11">
        <f t="shared" si="9"/>
        <v>0</v>
      </c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</row>
    <row r="635" spans="1:43" x14ac:dyDescent="0.25">
      <c r="A635" s="11" t="s">
        <v>2886</v>
      </c>
      <c r="B635" s="12">
        <v>51</v>
      </c>
      <c r="C635" s="11" t="s">
        <v>2887</v>
      </c>
      <c r="D635" s="11" t="s">
        <v>92</v>
      </c>
      <c r="E635" s="11" t="s">
        <v>40</v>
      </c>
      <c r="F635" s="11"/>
      <c r="G635" s="11"/>
      <c r="H635" s="11" t="s">
        <v>49</v>
      </c>
      <c r="I635" s="11" t="s">
        <v>108</v>
      </c>
      <c r="J635" s="11" t="s">
        <v>51</v>
      </c>
      <c r="K635" s="11" t="s">
        <v>135</v>
      </c>
      <c r="L635" s="11" t="s">
        <v>81</v>
      </c>
      <c r="M635" s="11" t="s">
        <v>45</v>
      </c>
      <c r="N635" s="11" t="s">
        <v>39</v>
      </c>
      <c r="O635" s="11" t="s">
        <v>46</v>
      </c>
      <c r="P635" s="22" t="s">
        <v>2888</v>
      </c>
      <c r="Q635" s="11" t="s">
        <v>1022</v>
      </c>
      <c r="R635" s="11" t="s">
        <v>47</v>
      </c>
      <c r="S635" s="11">
        <f t="shared" si="9"/>
        <v>0</v>
      </c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</row>
    <row r="636" spans="1:43" x14ac:dyDescent="0.25">
      <c r="A636" s="11" t="s">
        <v>2889</v>
      </c>
      <c r="B636" s="12">
        <v>33</v>
      </c>
      <c r="C636" s="11" t="s">
        <v>2890</v>
      </c>
      <c r="D636" s="11" t="s">
        <v>269</v>
      </c>
      <c r="E636" s="11" t="s">
        <v>40</v>
      </c>
      <c r="F636" s="11"/>
      <c r="G636" s="11"/>
      <c r="H636" s="11" t="s">
        <v>49</v>
      </c>
      <c r="I636" s="11" t="s">
        <v>1027</v>
      </c>
      <c r="J636" s="11" t="s">
        <v>51</v>
      </c>
      <c r="K636" s="11" t="s">
        <v>135</v>
      </c>
      <c r="L636" s="11" t="s">
        <v>1124</v>
      </c>
      <c r="M636" s="11" t="s">
        <v>45</v>
      </c>
      <c r="N636" s="11" t="s">
        <v>39</v>
      </c>
      <c r="O636" s="11" t="s">
        <v>62</v>
      </c>
      <c r="P636" s="22"/>
      <c r="Q636" s="11"/>
      <c r="R636" s="11" t="s">
        <v>47</v>
      </c>
      <c r="S636" s="11">
        <f t="shared" si="9"/>
        <v>0</v>
      </c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</row>
    <row r="637" spans="1:43" x14ac:dyDescent="0.25">
      <c r="A637" s="11" t="s">
        <v>2891</v>
      </c>
      <c r="B637" s="12">
        <v>36</v>
      </c>
      <c r="C637" s="11" t="s">
        <v>2892</v>
      </c>
      <c r="D637" s="11" t="s">
        <v>48</v>
      </c>
      <c r="E637" s="11" t="s">
        <v>40</v>
      </c>
      <c r="F637" s="11"/>
      <c r="G637" s="11"/>
      <c r="H637" s="11" t="s">
        <v>49</v>
      </c>
      <c r="I637" s="11" t="s">
        <v>56</v>
      </c>
      <c r="J637" s="11" t="s">
        <v>43</v>
      </c>
      <c r="K637" s="11" t="s">
        <v>135</v>
      </c>
      <c r="L637" s="11" t="s">
        <v>460</v>
      </c>
      <c r="M637" s="11" t="s">
        <v>45</v>
      </c>
      <c r="N637" s="11" t="s">
        <v>39</v>
      </c>
      <c r="O637" s="11" t="s">
        <v>62</v>
      </c>
      <c r="P637" s="22"/>
      <c r="Q637" s="11" t="s">
        <v>1477</v>
      </c>
      <c r="R637" s="11" t="s">
        <v>47</v>
      </c>
      <c r="S637" s="11">
        <f t="shared" si="9"/>
        <v>0</v>
      </c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</row>
    <row r="638" spans="1:43" x14ac:dyDescent="0.25">
      <c r="A638" s="11" t="s">
        <v>2893</v>
      </c>
      <c r="B638" s="12">
        <v>25</v>
      </c>
      <c r="C638" s="11" t="s">
        <v>2894</v>
      </c>
      <c r="D638" s="11" t="s">
        <v>48</v>
      </c>
      <c r="E638" s="11" t="s">
        <v>40</v>
      </c>
      <c r="F638" s="11"/>
      <c r="G638" s="11"/>
      <c r="H638" s="11" t="s">
        <v>41</v>
      </c>
      <c r="I638" s="11" t="s">
        <v>79</v>
      </c>
      <c r="J638" s="11" t="s">
        <v>114</v>
      </c>
      <c r="K638" s="11" t="s">
        <v>135</v>
      </c>
      <c r="L638" s="11" t="s">
        <v>115</v>
      </c>
      <c r="M638" s="11" t="s">
        <v>45</v>
      </c>
      <c r="N638" s="11" t="s">
        <v>229</v>
      </c>
      <c r="O638" s="11" t="s">
        <v>62</v>
      </c>
      <c r="P638" s="22"/>
      <c r="Q638" s="11"/>
      <c r="R638" s="11" t="s">
        <v>47</v>
      </c>
      <c r="S638" s="11">
        <f t="shared" si="9"/>
        <v>0</v>
      </c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  <c r="AP638" s="11"/>
      <c r="AQ638" s="11"/>
    </row>
    <row r="639" spans="1:43" x14ac:dyDescent="0.25">
      <c r="A639" s="11" t="s">
        <v>2895</v>
      </c>
      <c r="B639" s="12">
        <v>44</v>
      </c>
      <c r="C639" s="11" t="s">
        <v>2896</v>
      </c>
      <c r="D639" s="11" t="s">
        <v>48</v>
      </c>
      <c r="E639" s="11" t="s">
        <v>40</v>
      </c>
      <c r="F639" s="11"/>
      <c r="G639" s="11"/>
      <c r="H639" s="11" t="s">
        <v>49</v>
      </c>
      <c r="I639" s="11" t="s">
        <v>877</v>
      </c>
      <c r="J639" s="11" t="s">
        <v>43</v>
      </c>
      <c r="K639" s="11" t="s">
        <v>135</v>
      </c>
      <c r="L639" s="11" t="s">
        <v>878</v>
      </c>
      <c r="M639" s="11" t="s">
        <v>45</v>
      </c>
      <c r="N639" s="11" t="s">
        <v>58</v>
      </c>
      <c r="O639" s="11" t="s">
        <v>46</v>
      </c>
      <c r="P639" s="22" t="s">
        <v>2897</v>
      </c>
      <c r="Q639" s="11" t="s">
        <v>879</v>
      </c>
      <c r="R639" s="11" t="s">
        <v>845</v>
      </c>
      <c r="S639" s="11">
        <f t="shared" si="9"/>
        <v>1</v>
      </c>
      <c r="T639" s="11"/>
      <c r="U639" s="11" t="s">
        <v>62</v>
      </c>
      <c r="V639" s="11" t="s">
        <v>46</v>
      </c>
      <c r="W639" s="11" t="s">
        <v>62</v>
      </c>
      <c r="X639" s="11" t="s">
        <v>62</v>
      </c>
      <c r="Y639" s="11"/>
      <c r="Z639" s="11"/>
      <c r="AA639" s="11"/>
      <c r="AB639" s="11"/>
      <c r="AC639" s="11"/>
      <c r="AD639" s="11"/>
      <c r="AE639" s="11"/>
      <c r="AF639" s="11" t="s">
        <v>846</v>
      </c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11"/>
    </row>
    <row r="640" spans="1:43" x14ac:dyDescent="0.25">
      <c r="A640" s="11" t="s">
        <v>2898</v>
      </c>
      <c r="B640" s="12">
        <v>37</v>
      </c>
      <c r="C640" s="11" t="s">
        <v>2899</v>
      </c>
      <c r="D640" s="11" t="s">
        <v>54</v>
      </c>
      <c r="E640" s="11" t="s">
        <v>40</v>
      </c>
      <c r="F640" s="11"/>
      <c r="G640" s="11"/>
      <c r="H640" s="11" t="s">
        <v>49</v>
      </c>
      <c r="I640" s="11" t="s">
        <v>302</v>
      </c>
      <c r="J640" s="11" t="s">
        <v>51</v>
      </c>
      <c r="K640" s="11" t="s">
        <v>135</v>
      </c>
      <c r="L640" s="11" t="s">
        <v>428</v>
      </c>
      <c r="M640" s="11" t="s">
        <v>45</v>
      </c>
      <c r="N640" s="11" t="s">
        <v>527</v>
      </c>
      <c r="O640" s="11" t="s">
        <v>62</v>
      </c>
      <c r="P640" s="22"/>
      <c r="Q640" s="11"/>
      <c r="R640" s="11" t="s">
        <v>47</v>
      </c>
      <c r="S640" s="11">
        <f t="shared" si="9"/>
        <v>0</v>
      </c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</row>
    <row r="641" spans="1:43" x14ac:dyDescent="0.25">
      <c r="A641" s="11" t="s">
        <v>2900</v>
      </c>
      <c r="B641" s="12">
        <v>36</v>
      </c>
      <c r="C641" s="11" t="s">
        <v>2901</v>
      </c>
      <c r="D641" s="11" t="s">
        <v>48</v>
      </c>
      <c r="E641" s="11" t="s">
        <v>40</v>
      </c>
      <c r="F641" s="11"/>
      <c r="G641" s="11"/>
      <c r="H641" s="11" t="s">
        <v>49</v>
      </c>
      <c r="I641" s="11" t="s">
        <v>297</v>
      </c>
      <c r="J641" s="11" t="s">
        <v>517</v>
      </c>
      <c r="K641" s="11"/>
      <c r="L641" s="11" t="s">
        <v>517</v>
      </c>
      <c r="M641" s="11" t="s">
        <v>45</v>
      </c>
      <c r="N641" s="11" t="s">
        <v>84</v>
      </c>
      <c r="O641" s="11" t="s">
        <v>62</v>
      </c>
      <c r="P641" s="22"/>
      <c r="Q641" s="11" t="s">
        <v>136</v>
      </c>
      <c r="R641" s="11" t="s">
        <v>47</v>
      </c>
      <c r="S641" s="11">
        <f t="shared" si="9"/>
        <v>0</v>
      </c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</row>
    <row r="642" spans="1:43" x14ac:dyDescent="0.25">
      <c r="A642" s="11" t="s">
        <v>2902</v>
      </c>
      <c r="B642" s="12">
        <v>27</v>
      </c>
      <c r="C642" s="11" t="s">
        <v>2903</v>
      </c>
      <c r="D642" s="11" t="s">
        <v>39</v>
      </c>
      <c r="E642" s="11" t="s">
        <v>55</v>
      </c>
      <c r="F642" s="11"/>
      <c r="G642" s="11"/>
      <c r="H642" s="11" t="s">
        <v>41</v>
      </c>
      <c r="I642" s="11" t="s">
        <v>705</v>
      </c>
      <c r="J642" s="11" t="s">
        <v>51</v>
      </c>
      <c r="K642" s="11" t="s">
        <v>135</v>
      </c>
      <c r="L642" s="11" t="s">
        <v>706</v>
      </c>
      <c r="M642" s="11" t="s">
        <v>45</v>
      </c>
      <c r="N642" s="11" t="s">
        <v>58</v>
      </c>
      <c r="O642" s="11" t="s">
        <v>46</v>
      </c>
      <c r="P642" s="22" t="s">
        <v>2904</v>
      </c>
      <c r="Q642" s="11" t="s">
        <v>1601</v>
      </c>
      <c r="R642" s="11" t="s">
        <v>47</v>
      </c>
      <c r="S642" s="11">
        <f t="shared" si="9"/>
        <v>0</v>
      </c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11"/>
    </row>
    <row r="643" spans="1:43" x14ac:dyDescent="0.25">
      <c r="A643" s="11" t="s">
        <v>2905</v>
      </c>
      <c r="B643" s="12">
        <v>37</v>
      </c>
      <c r="C643" s="11" t="s">
        <v>2906</v>
      </c>
      <c r="D643" s="11" t="s">
        <v>39</v>
      </c>
      <c r="E643" s="11" t="s">
        <v>40</v>
      </c>
      <c r="F643" s="11"/>
      <c r="G643" s="11"/>
      <c r="H643" s="11" t="s">
        <v>49</v>
      </c>
      <c r="I643" s="11" t="s">
        <v>768</v>
      </c>
      <c r="J643" s="11" t="s">
        <v>51</v>
      </c>
      <c r="K643" s="11" t="s">
        <v>135</v>
      </c>
      <c r="L643" s="11" t="s">
        <v>968</v>
      </c>
      <c r="M643" s="11" t="s">
        <v>45</v>
      </c>
      <c r="N643" s="11" t="s">
        <v>39</v>
      </c>
      <c r="O643" s="11" t="s">
        <v>62</v>
      </c>
      <c r="P643" s="22"/>
      <c r="Q643" s="11" t="s">
        <v>100</v>
      </c>
      <c r="R643" s="11" t="s">
        <v>47</v>
      </c>
      <c r="S643" s="11">
        <f t="shared" si="9"/>
        <v>0</v>
      </c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11"/>
    </row>
    <row r="644" spans="1:43" x14ac:dyDescent="0.25">
      <c r="A644" s="11" t="s">
        <v>2907</v>
      </c>
      <c r="B644" s="12">
        <v>22</v>
      </c>
      <c r="C644" s="11" t="s">
        <v>2908</v>
      </c>
      <c r="D644" s="11" t="s">
        <v>39</v>
      </c>
      <c r="E644" s="11" t="s">
        <v>55</v>
      </c>
      <c r="F644" s="11"/>
      <c r="G644" s="11"/>
      <c r="H644" s="11" t="s">
        <v>41</v>
      </c>
      <c r="I644" s="11" t="s">
        <v>272</v>
      </c>
      <c r="J644" s="11" t="s">
        <v>157</v>
      </c>
      <c r="K644" s="11" t="s">
        <v>135</v>
      </c>
      <c r="L644" s="11" t="s">
        <v>273</v>
      </c>
      <c r="M644" s="11" t="s">
        <v>45</v>
      </c>
      <c r="N644" s="11" t="s">
        <v>84</v>
      </c>
      <c r="O644" s="11" t="s">
        <v>62</v>
      </c>
      <c r="P644" s="22"/>
      <c r="Q644" s="11"/>
      <c r="R644" s="11" t="s">
        <v>47</v>
      </c>
      <c r="S644" s="11">
        <f t="shared" ref="S644:S707" si="10">COUNTIF(U644:AR644,"Oui")</f>
        <v>0</v>
      </c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11"/>
    </row>
    <row r="645" spans="1:43" x14ac:dyDescent="0.25">
      <c r="A645" s="11" t="s">
        <v>2909</v>
      </c>
      <c r="B645" s="12">
        <v>27</v>
      </c>
      <c r="C645" s="11" t="s">
        <v>2910</v>
      </c>
      <c r="D645" s="11" t="s">
        <v>48</v>
      </c>
      <c r="E645" s="11" t="s">
        <v>40</v>
      </c>
      <c r="F645" s="11"/>
      <c r="G645" s="11"/>
      <c r="H645" s="11" t="s">
        <v>41</v>
      </c>
      <c r="I645" s="11" t="s">
        <v>79</v>
      </c>
      <c r="J645" s="11" t="s">
        <v>51</v>
      </c>
      <c r="K645" s="11" t="s">
        <v>135</v>
      </c>
      <c r="L645" s="11" t="s">
        <v>331</v>
      </c>
      <c r="M645" s="11" t="s">
        <v>45</v>
      </c>
      <c r="N645" s="11" t="s">
        <v>58</v>
      </c>
      <c r="O645" s="11" t="s">
        <v>62</v>
      </c>
      <c r="P645" s="22"/>
      <c r="Q645" s="11"/>
      <c r="R645" s="11" t="s">
        <v>47</v>
      </c>
      <c r="S645" s="11">
        <f t="shared" si="10"/>
        <v>0</v>
      </c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</row>
    <row r="646" spans="1:43" x14ac:dyDescent="0.25">
      <c r="A646" s="11" t="s">
        <v>2911</v>
      </c>
      <c r="B646" s="12">
        <v>29</v>
      </c>
      <c r="C646" s="11" t="s">
        <v>2912</v>
      </c>
      <c r="D646" s="11" t="s">
        <v>48</v>
      </c>
      <c r="E646" s="11" t="s">
        <v>40</v>
      </c>
      <c r="F646" s="12">
        <v>173</v>
      </c>
      <c r="G646" s="11"/>
      <c r="H646" s="11" t="s">
        <v>41</v>
      </c>
      <c r="I646" s="11" t="s">
        <v>410</v>
      </c>
      <c r="J646" s="11" t="s">
        <v>60</v>
      </c>
      <c r="K646" s="11" t="s">
        <v>135</v>
      </c>
      <c r="L646" s="11" t="s">
        <v>195</v>
      </c>
      <c r="M646" s="11" t="s">
        <v>45</v>
      </c>
      <c r="N646" s="11" t="s">
        <v>39</v>
      </c>
      <c r="O646" s="11" t="s">
        <v>62</v>
      </c>
      <c r="P646" s="22"/>
      <c r="Q646" s="11"/>
      <c r="R646" s="11" t="s">
        <v>47</v>
      </c>
      <c r="S646" s="11">
        <f t="shared" si="10"/>
        <v>0</v>
      </c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</row>
    <row r="647" spans="1:43" x14ac:dyDescent="0.25">
      <c r="A647" s="11" t="s">
        <v>2913</v>
      </c>
      <c r="B647" s="12">
        <v>20</v>
      </c>
      <c r="C647" s="11" t="s">
        <v>2914</v>
      </c>
      <c r="D647" s="11" t="s">
        <v>54</v>
      </c>
      <c r="E647" s="11" t="s">
        <v>40</v>
      </c>
      <c r="F647" s="11"/>
      <c r="G647" s="11"/>
      <c r="H647" s="11" t="s">
        <v>41</v>
      </c>
      <c r="I647" s="11" t="s">
        <v>101</v>
      </c>
      <c r="J647" s="11" t="s">
        <v>121</v>
      </c>
      <c r="K647" s="11" t="s">
        <v>135</v>
      </c>
      <c r="L647" s="11" t="s">
        <v>122</v>
      </c>
      <c r="M647" s="11" t="s">
        <v>45</v>
      </c>
      <c r="N647" s="11" t="s">
        <v>58</v>
      </c>
      <c r="O647" s="11" t="s">
        <v>62</v>
      </c>
      <c r="P647" s="22"/>
      <c r="Q647" s="11" t="s">
        <v>73</v>
      </c>
      <c r="R647" s="11" t="s">
        <v>47</v>
      </c>
      <c r="S647" s="11">
        <f t="shared" si="10"/>
        <v>0</v>
      </c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11"/>
    </row>
    <row r="648" spans="1:43" x14ac:dyDescent="0.25">
      <c r="A648" s="11" t="s">
        <v>2915</v>
      </c>
      <c r="B648" s="12">
        <v>31</v>
      </c>
      <c r="C648" s="11" t="s">
        <v>2916</v>
      </c>
      <c r="D648" s="11" t="s">
        <v>48</v>
      </c>
      <c r="E648" s="11" t="s">
        <v>40</v>
      </c>
      <c r="F648" s="11"/>
      <c r="G648" s="12">
        <v>76</v>
      </c>
      <c r="H648" s="11" t="s">
        <v>41</v>
      </c>
      <c r="I648" s="11" t="s">
        <v>549</v>
      </c>
      <c r="J648" s="11" t="s">
        <v>60</v>
      </c>
      <c r="K648" s="11" t="s">
        <v>135</v>
      </c>
      <c r="L648" s="11" t="s">
        <v>195</v>
      </c>
      <c r="M648" s="11" t="s">
        <v>45</v>
      </c>
      <c r="N648" s="11" t="s">
        <v>39</v>
      </c>
      <c r="O648" s="11" t="s">
        <v>46</v>
      </c>
      <c r="P648" s="22" t="s">
        <v>2917</v>
      </c>
      <c r="Q648" s="11"/>
      <c r="R648" s="11" t="s">
        <v>47</v>
      </c>
      <c r="S648" s="11">
        <f t="shared" si="10"/>
        <v>0</v>
      </c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</row>
    <row r="649" spans="1:43" x14ac:dyDescent="0.25">
      <c r="A649" s="11" t="s">
        <v>2918</v>
      </c>
      <c r="B649" s="12">
        <v>54</v>
      </c>
      <c r="C649" s="11" t="s">
        <v>2919</v>
      </c>
      <c r="D649" s="11" t="s">
        <v>48</v>
      </c>
      <c r="E649" s="11" t="s">
        <v>40</v>
      </c>
      <c r="F649" s="11"/>
      <c r="G649" s="11"/>
      <c r="H649" s="11" t="s">
        <v>49</v>
      </c>
      <c r="I649" s="11" t="s">
        <v>449</v>
      </c>
      <c r="J649" s="11" t="s">
        <v>51</v>
      </c>
      <c r="K649" s="11" t="s">
        <v>135</v>
      </c>
      <c r="L649" s="11" t="s">
        <v>910</v>
      </c>
      <c r="M649" s="11" t="s">
        <v>45</v>
      </c>
      <c r="N649" s="11" t="s">
        <v>39</v>
      </c>
      <c r="O649" s="11" t="s">
        <v>62</v>
      </c>
      <c r="P649" s="22"/>
      <c r="Q649" s="11"/>
      <c r="R649" s="11" t="s">
        <v>845</v>
      </c>
      <c r="S649" s="11">
        <f t="shared" si="10"/>
        <v>1</v>
      </c>
      <c r="T649" s="11"/>
      <c r="U649" s="11" t="s">
        <v>46</v>
      </c>
      <c r="V649" s="11" t="s">
        <v>62</v>
      </c>
      <c r="W649" s="11" t="s">
        <v>62</v>
      </c>
      <c r="X649" s="11" t="s">
        <v>62</v>
      </c>
      <c r="Y649" s="11"/>
      <c r="Z649" s="11" t="s">
        <v>62</v>
      </c>
      <c r="AA649" s="11" t="s">
        <v>62</v>
      </c>
      <c r="AB649" s="11" t="s">
        <v>62</v>
      </c>
      <c r="AC649" s="11" t="s">
        <v>62</v>
      </c>
      <c r="AD649" s="11" t="s">
        <v>62</v>
      </c>
      <c r="AE649" s="11"/>
      <c r="AF649" s="11" t="s">
        <v>846</v>
      </c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11"/>
    </row>
    <row r="650" spans="1:43" x14ac:dyDescent="0.25">
      <c r="A650" s="11" t="s">
        <v>2920</v>
      </c>
      <c r="B650" s="12">
        <v>34</v>
      </c>
      <c r="C650" s="11" t="s">
        <v>2921</v>
      </c>
      <c r="D650" s="11" t="s">
        <v>48</v>
      </c>
      <c r="E650" s="11" t="s">
        <v>40</v>
      </c>
      <c r="F650" s="11"/>
      <c r="G650" s="11"/>
      <c r="H650" s="11" t="s">
        <v>41</v>
      </c>
      <c r="I650" s="11" t="s">
        <v>209</v>
      </c>
      <c r="J650" s="11" t="s">
        <v>43</v>
      </c>
      <c r="K650" s="11" t="s">
        <v>135</v>
      </c>
      <c r="L650" s="11" t="s">
        <v>210</v>
      </c>
      <c r="M650" s="11" t="s">
        <v>45</v>
      </c>
      <c r="N650" s="11" t="s">
        <v>58</v>
      </c>
      <c r="O650" s="11" t="s">
        <v>46</v>
      </c>
      <c r="P650" s="22" t="s">
        <v>2922</v>
      </c>
      <c r="Q650" s="11"/>
      <c r="R650" s="11" t="s">
        <v>47</v>
      </c>
      <c r="S650" s="11">
        <f t="shared" si="10"/>
        <v>0</v>
      </c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11"/>
    </row>
    <row r="651" spans="1:43" x14ac:dyDescent="0.25">
      <c r="A651" s="11" t="s">
        <v>2923</v>
      </c>
      <c r="B651" s="12">
        <v>33</v>
      </c>
      <c r="C651" s="11" t="s">
        <v>2924</v>
      </c>
      <c r="D651" s="11" t="s">
        <v>54</v>
      </c>
      <c r="E651" s="11" t="s">
        <v>40</v>
      </c>
      <c r="F651" s="11"/>
      <c r="G651" s="11"/>
      <c r="H651" s="11" t="s">
        <v>41</v>
      </c>
      <c r="I651" s="11" t="s">
        <v>145</v>
      </c>
      <c r="J651" s="11" t="s">
        <v>114</v>
      </c>
      <c r="K651" s="11" t="s">
        <v>135</v>
      </c>
      <c r="L651" s="11" t="s">
        <v>288</v>
      </c>
      <c r="M651" s="11" t="s">
        <v>45</v>
      </c>
      <c r="N651" s="11" t="s">
        <v>39</v>
      </c>
      <c r="O651" s="11" t="s">
        <v>46</v>
      </c>
      <c r="P651" s="22" t="s">
        <v>2424</v>
      </c>
      <c r="Q651" s="11"/>
      <c r="R651" s="11" t="s">
        <v>47</v>
      </c>
      <c r="S651" s="11">
        <f t="shared" si="10"/>
        <v>0</v>
      </c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11"/>
    </row>
    <row r="652" spans="1:43" x14ac:dyDescent="0.25">
      <c r="A652" s="11" t="s">
        <v>2925</v>
      </c>
      <c r="B652" s="12">
        <v>44</v>
      </c>
      <c r="C652" s="11" t="s">
        <v>2926</v>
      </c>
      <c r="D652" s="11" t="s">
        <v>39</v>
      </c>
      <c r="E652" s="11" t="s">
        <v>40</v>
      </c>
      <c r="F652" s="11"/>
      <c r="G652" s="11"/>
      <c r="H652" s="11" t="s">
        <v>41</v>
      </c>
      <c r="I652" s="11" t="s">
        <v>642</v>
      </c>
      <c r="J652" s="11" t="s">
        <v>51</v>
      </c>
      <c r="K652" s="11" t="s">
        <v>135</v>
      </c>
      <c r="L652" s="11" t="s">
        <v>64</v>
      </c>
      <c r="M652" s="11" t="s">
        <v>45</v>
      </c>
      <c r="N652" s="11" t="s">
        <v>334</v>
      </c>
      <c r="O652" s="11" t="s">
        <v>62</v>
      </c>
      <c r="P652" s="22"/>
      <c r="Q652" s="11" t="s">
        <v>128</v>
      </c>
      <c r="R652" s="11" t="s">
        <v>47</v>
      </c>
      <c r="S652" s="11">
        <f t="shared" si="10"/>
        <v>0</v>
      </c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</row>
    <row r="653" spans="1:43" x14ac:dyDescent="0.25">
      <c r="A653" s="11" t="s">
        <v>2927</v>
      </c>
      <c r="B653" s="12">
        <v>34</v>
      </c>
      <c r="C653" s="11" t="s">
        <v>2928</v>
      </c>
      <c r="D653" s="11" t="s">
        <v>39</v>
      </c>
      <c r="E653" s="11" t="s">
        <v>40</v>
      </c>
      <c r="F653" s="11"/>
      <c r="G653" s="11"/>
      <c r="H653" s="11" t="s">
        <v>41</v>
      </c>
      <c r="I653" s="11" t="s">
        <v>588</v>
      </c>
      <c r="J653" s="11" t="s">
        <v>157</v>
      </c>
      <c r="K653" s="11" t="s">
        <v>135</v>
      </c>
      <c r="L653" s="11" t="s">
        <v>497</v>
      </c>
      <c r="M653" s="11" t="s">
        <v>45</v>
      </c>
      <c r="N653" s="11" t="s">
        <v>84</v>
      </c>
      <c r="O653" s="11" t="s">
        <v>46</v>
      </c>
      <c r="P653" s="22" t="s">
        <v>2929</v>
      </c>
      <c r="Q653" s="11"/>
      <c r="R653" s="11" t="s">
        <v>47</v>
      </c>
      <c r="S653" s="11">
        <f t="shared" si="10"/>
        <v>0</v>
      </c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11"/>
    </row>
    <row r="654" spans="1:43" x14ac:dyDescent="0.25">
      <c r="A654" s="11" t="s">
        <v>2930</v>
      </c>
      <c r="B654" s="12">
        <v>30</v>
      </c>
      <c r="C654" s="11" t="s">
        <v>2931</v>
      </c>
      <c r="D654" s="11" t="s">
        <v>54</v>
      </c>
      <c r="E654" s="11" t="s">
        <v>40</v>
      </c>
      <c r="F654" s="11"/>
      <c r="G654" s="11"/>
      <c r="H654" s="11" t="s">
        <v>41</v>
      </c>
      <c r="I654" s="11" t="s">
        <v>134</v>
      </c>
      <c r="J654" s="11" t="s">
        <v>51</v>
      </c>
      <c r="K654" s="11" t="s">
        <v>135</v>
      </c>
      <c r="L654" s="11" t="s">
        <v>64</v>
      </c>
      <c r="M654" s="11" t="s">
        <v>45</v>
      </c>
      <c r="N654" s="11" t="s">
        <v>58</v>
      </c>
      <c r="O654" s="11" t="s">
        <v>62</v>
      </c>
      <c r="P654" s="22"/>
      <c r="Q654" s="11"/>
      <c r="R654" s="11" t="s">
        <v>47</v>
      </c>
      <c r="S654" s="11">
        <f t="shared" si="10"/>
        <v>0</v>
      </c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</row>
    <row r="655" spans="1:43" x14ac:dyDescent="0.25">
      <c r="A655" s="11" t="s">
        <v>2932</v>
      </c>
      <c r="B655" s="12">
        <v>55</v>
      </c>
      <c r="C655" s="11" t="s">
        <v>2933</v>
      </c>
      <c r="D655" s="11" t="s">
        <v>54</v>
      </c>
      <c r="E655" s="11" t="s">
        <v>40</v>
      </c>
      <c r="F655" s="11"/>
      <c r="G655" s="11"/>
      <c r="H655" s="11" t="s">
        <v>49</v>
      </c>
      <c r="I655" s="11" t="s">
        <v>134</v>
      </c>
      <c r="J655" s="11" t="s">
        <v>121</v>
      </c>
      <c r="K655" s="11" t="s">
        <v>135</v>
      </c>
      <c r="L655" s="11" t="s">
        <v>64</v>
      </c>
      <c r="M655" s="11" t="s">
        <v>45</v>
      </c>
      <c r="N655" s="11" t="s">
        <v>39</v>
      </c>
      <c r="O655" s="11" t="s">
        <v>46</v>
      </c>
      <c r="P655" s="22" t="s">
        <v>1702</v>
      </c>
      <c r="Q655" s="11" t="s">
        <v>100</v>
      </c>
      <c r="R655" s="11" t="s">
        <v>47</v>
      </c>
      <c r="S655" s="11">
        <f t="shared" si="10"/>
        <v>0</v>
      </c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</row>
    <row r="656" spans="1:43" x14ac:dyDescent="0.25">
      <c r="A656" s="11" t="s">
        <v>2934</v>
      </c>
      <c r="B656" s="12">
        <v>27</v>
      </c>
      <c r="C656" s="11" t="s">
        <v>2935</v>
      </c>
      <c r="D656" s="11" t="s">
        <v>39</v>
      </c>
      <c r="E656" s="11" t="s">
        <v>40</v>
      </c>
      <c r="F656" s="11"/>
      <c r="G656" s="11"/>
      <c r="H656" s="11" t="s">
        <v>41</v>
      </c>
      <c r="I656" s="11" t="s">
        <v>215</v>
      </c>
      <c r="J656" s="11" t="s">
        <v>51</v>
      </c>
      <c r="K656" s="11" t="s">
        <v>135</v>
      </c>
      <c r="L656" s="11" t="s">
        <v>216</v>
      </c>
      <c r="M656" s="11" t="s">
        <v>45</v>
      </c>
      <c r="N656" s="11" t="s">
        <v>58</v>
      </c>
      <c r="O656" s="11" t="s">
        <v>62</v>
      </c>
      <c r="P656" s="22"/>
      <c r="Q656" s="11"/>
      <c r="R656" s="11" t="s">
        <v>47</v>
      </c>
      <c r="S656" s="11">
        <f t="shared" si="10"/>
        <v>0</v>
      </c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</row>
    <row r="657" spans="1:43" x14ac:dyDescent="0.25">
      <c r="A657" s="11" t="s">
        <v>2936</v>
      </c>
      <c r="B657" s="12">
        <v>25</v>
      </c>
      <c r="C657" s="11" t="s">
        <v>2937</v>
      </c>
      <c r="D657" s="11" t="s">
        <v>48</v>
      </c>
      <c r="E657" s="11" t="s">
        <v>40</v>
      </c>
      <c r="F657" s="11"/>
      <c r="G657" s="11"/>
      <c r="H657" s="11" t="s">
        <v>41</v>
      </c>
      <c r="I657" s="11" t="s">
        <v>79</v>
      </c>
      <c r="J657" s="11" t="s">
        <v>51</v>
      </c>
      <c r="K657" s="11" t="s">
        <v>135</v>
      </c>
      <c r="L657" s="11" t="s">
        <v>362</v>
      </c>
      <c r="M657" s="11" t="s">
        <v>45</v>
      </c>
      <c r="N657" s="11" t="s">
        <v>39</v>
      </c>
      <c r="O657" s="11" t="s">
        <v>62</v>
      </c>
      <c r="P657" s="22"/>
      <c r="Q657" s="11"/>
      <c r="R657" s="11" t="s">
        <v>47</v>
      </c>
      <c r="S657" s="11">
        <f t="shared" si="10"/>
        <v>0</v>
      </c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11"/>
    </row>
    <row r="658" spans="1:43" x14ac:dyDescent="0.25">
      <c r="A658" s="11" t="s">
        <v>2938</v>
      </c>
      <c r="B658" s="12">
        <v>31</v>
      </c>
      <c r="C658" s="11" t="s">
        <v>2939</v>
      </c>
      <c r="D658" s="11" t="s">
        <v>48</v>
      </c>
      <c r="E658" s="11" t="s">
        <v>40</v>
      </c>
      <c r="F658" s="11"/>
      <c r="G658" s="11"/>
      <c r="H658" s="11" t="s">
        <v>41</v>
      </c>
      <c r="I658" s="11" t="s">
        <v>415</v>
      </c>
      <c r="J658" s="11" t="s">
        <v>51</v>
      </c>
      <c r="K658" s="11" t="s">
        <v>135</v>
      </c>
      <c r="L658" s="11" t="s">
        <v>518</v>
      </c>
      <c r="M658" s="11" t="s">
        <v>45</v>
      </c>
      <c r="N658" s="11" t="s">
        <v>58</v>
      </c>
      <c r="O658" s="11" t="s">
        <v>62</v>
      </c>
      <c r="P658" s="22"/>
      <c r="Q658" s="11" t="s">
        <v>640</v>
      </c>
      <c r="R658" s="11" t="s">
        <v>47</v>
      </c>
      <c r="S658" s="11">
        <f t="shared" si="10"/>
        <v>0</v>
      </c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11"/>
    </row>
    <row r="659" spans="1:43" x14ac:dyDescent="0.25">
      <c r="A659" s="11" t="s">
        <v>2940</v>
      </c>
      <c r="B659" s="12">
        <v>33</v>
      </c>
      <c r="C659" s="11" t="s">
        <v>2941</v>
      </c>
      <c r="D659" s="11" t="s">
        <v>54</v>
      </c>
      <c r="E659" s="11" t="s">
        <v>40</v>
      </c>
      <c r="F659" s="11"/>
      <c r="G659" s="11"/>
      <c r="H659" s="11" t="s">
        <v>41</v>
      </c>
      <c r="I659" s="11" t="s">
        <v>134</v>
      </c>
      <c r="J659" s="11" t="s">
        <v>51</v>
      </c>
      <c r="K659" s="11" t="s">
        <v>135</v>
      </c>
      <c r="L659" s="11" t="s">
        <v>70</v>
      </c>
      <c r="M659" s="11" t="s">
        <v>45</v>
      </c>
      <c r="N659" s="11" t="s">
        <v>58</v>
      </c>
      <c r="O659" s="11" t="s">
        <v>46</v>
      </c>
      <c r="P659" s="22" t="s">
        <v>1460</v>
      </c>
      <c r="Q659" s="11"/>
      <c r="R659" s="11" t="s">
        <v>47</v>
      </c>
      <c r="S659" s="11">
        <f t="shared" si="10"/>
        <v>0</v>
      </c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11"/>
    </row>
    <row r="660" spans="1:43" x14ac:dyDescent="0.25">
      <c r="A660" s="11" t="s">
        <v>2942</v>
      </c>
      <c r="B660" s="12">
        <v>25</v>
      </c>
      <c r="C660" s="11" t="s">
        <v>2943</v>
      </c>
      <c r="D660" s="11" t="s">
        <v>54</v>
      </c>
      <c r="E660" s="11" t="s">
        <v>40</v>
      </c>
      <c r="F660" s="11"/>
      <c r="G660" s="11"/>
      <c r="H660" s="11" t="s">
        <v>41</v>
      </c>
      <c r="I660" s="11" t="s">
        <v>463</v>
      </c>
      <c r="J660" s="11" t="s">
        <v>51</v>
      </c>
      <c r="K660" s="11" t="s">
        <v>135</v>
      </c>
      <c r="L660" s="11" t="s">
        <v>164</v>
      </c>
      <c r="M660" s="11" t="s">
        <v>45</v>
      </c>
      <c r="N660" s="11" t="s">
        <v>39</v>
      </c>
      <c r="O660" s="11" t="s">
        <v>46</v>
      </c>
      <c r="P660" s="22" t="s">
        <v>1516</v>
      </c>
      <c r="Q660" s="11"/>
      <c r="R660" s="11" t="s">
        <v>47</v>
      </c>
      <c r="S660" s="11">
        <f t="shared" si="10"/>
        <v>0</v>
      </c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</row>
    <row r="661" spans="1:43" x14ac:dyDescent="0.25">
      <c r="A661" s="11" t="s">
        <v>2944</v>
      </c>
      <c r="B661" s="12">
        <v>43</v>
      </c>
      <c r="C661" s="11" t="s">
        <v>2945</v>
      </c>
      <c r="D661" s="11" t="s">
        <v>48</v>
      </c>
      <c r="E661" s="11" t="s">
        <v>40</v>
      </c>
      <c r="F661" s="11"/>
      <c r="G661" s="11"/>
      <c r="H661" s="11" t="s">
        <v>49</v>
      </c>
      <c r="I661" s="11" t="s">
        <v>145</v>
      </c>
      <c r="J661" s="11" t="s">
        <v>60</v>
      </c>
      <c r="K661" s="11" t="s">
        <v>135</v>
      </c>
      <c r="L661" s="11" t="s">
        <v>409</v>
      </c>
      <c r="M661" s="11" t="s">
        <v>45</v>
      </c>
      <c r="N661" s="11" t="s">
        <v>58</v>
      </c>
      <c r="O661" s="11" t="s">
        <v>62</v>
      </c>
      <c r="P661" s="22" t="s">
        <v>2946</v>
      </c>
      <c r="Q661" s="11"/>
      <c r="R661" s="11" t="s">
        <v>898</v>
      </c>
      <c r="S661" s="11">
        <f t="shared" si="10"/>
        <v>0</v>
      </c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 t="s">
        <v>62</v>
      </c>
      <c r="AH661" s="11" t="s">
        <v>62</v>
      </c>
      <c r="AI661" s="11" t="s">
        <v>62</v>
      </c>
      <c r="AJ661" s="11" t="s">
        <v>62</v>
      </c>
      <c r="AK661" s="11" t="s">
        <v>62</v>
      </c>
      <c r="AL661" s="11" t="s">
        <v>62</v>
      </c>
      <c r="AM661" s="11" t="s">
        <v>62</v>
      </c>
      <c r="AN661" s="11" t="s">
        <v>62</v>
      </c>
      <c r="AO661" s="11" t="s">
        <v>62</v>
      </c>
      <c r="AP661" s="11" t="s">
        <v>62</v>
      </c>
      <c r="AQ661" s="11" t="s">
        <v>1020</v>
      </c>
    </row>
    <row r="662" spans="1:43" x14ac:dyDescent="0.25">
      <c r="A662" s="11" t="s">
        <v>2947</v>
      </c>
      <c r="B662" s="12">
        <v>39</v>
      </c>
      <c r="C662" s="11" t="s">
        <v>2948</v>
      </c>
      <c r="D662" s="11" t="s">
        <v>48</v>
      </c>
      <c r="E662" s="11" t="s">
        <v>40</v>
      </c>
      <c r="F662" s="11"/>
      <c r="G662" s="11"/>
      <c r="H662" s="11" t="s">
        <v>421</v>
      </c>
      <c r="I662" s="11" t="s">
        <v>126</v>
      </c>
      <c r="J662" s="11" t="s">
        <v>157</v>
      </c>
      <c r="K662" s="11" t="s">
        <v>135</v>
      </c>
      <c r="L662" s="11" t="s">
        <v>278</v>
      </c>
      <c r="M662" s="11" t="s">
        <v>45</v>
      </c>
      <c r="N662" s="11" t="s">
        <v>980</v>
      </c>
      <c r="O662" s="11" t="s">
        <v>62</v>
      </c>
      <c r="P662" s="22"/>
      <c r="Q662" s="11" t="s">
        <v>1087</v>
      </c>
      <c r="R662" s="11" t="s">
        <v>47</v>
      </c>
      <c r="S662" s="11">
        <f t="shared" si="10"/>
        <v>0</v>
      </c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</row>
    <row r="663" spans="1:43" x14ac:dyDescent="0.25">
      <c r="A663" s="11" t="s">
        <v>2949</v>
      </c>
      <c r="B663" s="12">
        <v>44</v>
      </c>
      <c r="C663" s="11" t="s">
        <v>2950</v>
      </c>
      <c r="D663" s="11" t="s">
        <v>48</v>
      </c>
      <c r="E663" s="11" t="s">
        <v>40</v>
      </c>
      <c r="F663" s="11"/>
      <c r="G663" s="11"/>
      <c r="H663" s="11" t="s">
        <v>41</v>
      </c>
      <c r="I663" s="11" t="s">
        <v>108</v>
      </c>
      <c r="J663" s="11" t="s">
        <v>51</v>
      </c>
      <c r="K663" s="11" t="s">
        <v>135</v>
      </c>
      <c r="L663" s="11" t="s">
        <v>52</v>
      </c>
      <c r="M663" s="11" t="s">
        <v>45</v>
      </c>
      <c r="N663" s="11" t="s">
        <v>39</v>
      </c>
      <c r="O663" s="11" t="s">
        <v>62</v>
      </c>
      <c r="P663" s="22"/>
      <c r="Q663" s="11" t="s">
        <v>1477</v>
      </c>
      <c r="R663" s="11" t="s">
        <v>47</v>
      </c>
      <c r="S663" s="11">
        <f t="shared" si="10"/>
        <v>0</v>
      </c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</row>
    <row r="664" spans="1:43" x14ac:dyDescent="0.25">
      <c r="A664" s="11" t="s">
        <v>2951</v>
      </c>
      <c r="B664" s="12">
        <v>33</v>
      </c>
      <c r="C664" s="11" t="s">
        <v>2952</v>
      </c>
      <c r="D664" s="11" t="s">
        <v>54</v>
      </c>
      <c r="E664" s="11" t="s">
        <v>40</v>
      </c>
      <c r="F664" s="11"/>
      <c r="G664" s="11"/>
      <c r="H664" s="11" t="s">
        <v>49</v>
      </c>
      <c r="I664" s="11" t="s">
        <v>56</v>
      </c>
      <c r="J664" s="11" t="s">
        <v>43</v>
      </c>
      <c r="K664" s="11" t="s">
        <v>135</v>
      </c>
      <c r="L664" s="11" t="s">
        <v>164</v>
      </c>
      <c r="M664" s="11" t="s">
        <v>45</v>
      </c>
      <c r="N664" s="11" t="s">
        <v>84</v>
      </c>
      <c r="O664" s="11" t="s">
        <v>62</v>
      </c>
      <c r="P664" s="22"/>
      <c r="Q664" s="11" t="s">
        <v>94</v>
      </c>
      <c r="R664" s="11" t="s">
        <v>47</v>
      </c>
      <c r="S664" s="11">
        <f t="shared" si="10"/>
        <v>0</v>
      </c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11"/>
    </row>
    <row r="665" spans="1:43" x14ac:dyDescent="0.25">
      <c r="A665" s="11" t="s">
        <v>2953</v>
      </c>
      <c r="B665" s="12">
        <v>24</v>
      </c>
      <c r="C665" s="11" t="s">
        <v>2954</v>
      </c>
      <c r="D665" s="11" t="s">
        <v>39</v>
      </c>
      <c r="E665" s="11" t="s">
        <v>40</v>
      </c>
      <c r="F665" s="11"/>
      <c r="G665" s="11"/>
      <c r="H665" s="11" t="s">
        <v>41</v>
      </c>
      <c r="I665" s="11" t="s">
        <v>1036</v>
      </c>
      <c r="J665" s="11" t="s">
        <v>43</v>
      </c>
      <c r="K665" s="11" t="s">
        <v>135</v>
      </c>
      <c r="L665" s="11" t="s">
        <v>104</v>
      </c>
      <c r="M665" s="11" t="s">
        <v>45</v>
      </c>
      <c r="N665" s="11" t="s">
        <v>58</v>
      </c>
      <c r="O665" s="11" t="s">
        <v>62</v>
      </c>
      <c r="P665" s="22"/>
      <c r="Q665" s="11" t="s">
        <v>1037</v>
      </c>
      <c r="R665" s="11" t="s">
        <v>47</v>
      </c>
      <c r="S665" s="11">
        <f t="shared" si="10"/>
        <v>0</v>
      </c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</row>
    <row r="666" spans="1:43" x14ac:dyDescent="0.25">
      <c r="A666" s="11" t="s">
        <v>2955</v>
      </c>
      <c r="B666" s="12">
        <v>19</v>
      </c>
      <c r="C666" s="11" t="s">
        <v>2956</v>
      </c>
      <c r="D666" s="11" t="s">
        <v>48</v>
      </c>
      <c r="E666" s="11" t="s">
        <v>40</v>
      </c>
      <c r="F666" s="11"/>
      <c r="G666" s="11"/>
      <c r="H666" s="11" t="s">
        <v>41</v>
      </c>
      <c r="I666" s="11" t="s">
        <v>101</v>
      </c>
      <c r="J666" s="11" t="s">
        <v>60</v>
      </c>
      <c r="K666" s="11" t="s">
        <v>135</v>
      </c>
      <c r="L666" s="11" t="s">
        <v>194</v>
      </c>
      <c r="M666" s="11" t="s">
        <v>45</v>
      </c>
      <c r="N666" s="11" t="s">
        <v>58</v>
      </c>
      <c r="O666" s="11" t="s">
        <v>62</v>
      </c>
      <c r="P666" s="22"/>
      <c r="Q666" s="11"/>
      <c r="R666" s="11" t="s">
        <v>47</v>
      </c>
      <c r="S666" s="11">
        <f t="shared" si="10"/>
        <v>0</v>
      </c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</row>
    <row r="667" spans="1:43" x14ac:dyDescent="0.25">
      <c r="A667" s="11" t="s">
        <v>2957</v>
      </c>
      <c r="B667" s="12">
        <v>28</v>
      </c>
      <c r="C667" s="11" t="s">
        <v>2958</v>
      </c>
      <c r="D667" s="11" t="s">
        <v>48</v>
      </c>
      <c r="E667" s="11" t="s">
        <v>40</v>
      </c>
      <c r="F667" s="11"/>
      <c r="G667" s="11"/>
      <c r="H667" s="11" t="s">
        <v>41</v>
      </c>
      <c r="I667" s="11" t="s">
        <v>79</v>
      </c>
      <c r="J667" s="11" t="s">
        <v>51</v>
      </c>
      <c r="K667" s="11" t="s">
        <v>135</v>
      </c>
      <c r="L667" s="11" t="s">
        <v>995</v>
      </c>
      <c r="M667" s="11" t="s">
        <v>45</v>
      </c>
      <c r="N667" s="11" t="s">
        <v>84</v>
      </c>
      <c r="O667" s="11" t="s">
        <v>46</v>
      </c>
      <c r="P667" s="22" t="s">
        <v>2959</v>
      </c>
      <c r="Q667" s="11" t="s">
        <v>147</v>
      </c>
      <c r="R667" s="11" t="s">
        <v>47</v>
      </c>
      <c r="S667" s="11">
        <f t="shared" si="10"/>
        <v>0</v>
      </c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  <c r="AP667" s="11"/>
      <c r="AQ667" s="11"/>
    </row>
    <row r="668" spans="1:43" x14ac:dyDescent="0.25">
      <c r="A668" s="11" t="s">
        <v>2960</v>
      </c>
      <c r="B668" s="12">
        <v>1</v>
      </c>
      <c r="C668" s="11" t="s">
        <v>2961</v>
      </c>
      <c r="D668" s="11" t="s">
        <v>54</v>
      </c>
      <c r="E668" s="11" t="s">
        <v>40</v>
      </c>
      <c r="F668" s="11"/>
      <c r="G668" s="11"/>
      <c r="H668" s="11" t="s">
        <v>41</v>
      </c>
      <c r="I668" s="11" t="s">
        <v>134</v>
      </c>
      <c r="J668" s="11" t="s">
        <v>60</v>
      </c>
      <c r="K668" s="11" t="s">
        <v>135</v>
      </c>
      <c r="L668" s="11" t="s">
        <v>364</v>
      </c>
      <c r="M668" s="11" t="s">
        <v>1227</v>
      </c>
      <c r="N668" s="11" t="s">
        <v>58</v>
      </c>
      <c r="O668" s="11" t="s">
        <v>62</v>
      </c>
      <c r="P668" s="22"/>
      <c r="Q668" s="11"/>
      <c r="R668" s="11" t="s">
        <v>845</v>
      </c>
      <c r="S668" s="11">
        <f t="shared" si="10"/>
        <v>1</v>
      </c>
      <c r="T668" s="11"/>
      <c r="U668" s="11"/>
      <c r="V668" s="11" t="s">
        <v>46</v>
      </c>
      <c r="W668" s="11"/>
      <c r="X668" s="11"/>
      <c r="Y668" s="11"/>
      <c r="Z668" s="11"/>
      <c r="AA668" s="11"/>
      <c r="AB668" s="11"/>
      <c r="AC668" s="11"/>
      <c r="AD668" s="11"/>
      <c r="AE668" s="11"/>
      <c r="AF668" s="11" t="s">
        <v>846</v>
      </c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11"/>
    </row>
    <row r="669" spans="1:43" x14ac:dyDescent="0.25">
      <c r="A669" s="11" t="s">
        <v>2962</v>
      </c>
      <c r="B669" s="12">
        <v>32</v>
      </c>
      <c r="C669" s="11" t="s">
        <v>2963</v>
      </c>
      <c r="D669" s="11" t="s">
        <v>92</v>
      </c>
      <c r="E669" s="11" t="s">
        <v>40</v>
      </c>
      <c r="F669" s="11"/>
      <c r="G669" s="11"/>
      <c r="H669" s="11" t="s">
        <v>41</v>
      </c>
      <c r="I669" s="11" t="s">
        <v>71</v>
      </c>
      <c r="J669" s="11" t="s">
        <v>51</v>
      </c>
      <c r="K669" s="11" t="s">
        <v>135</v>
      </c>
      <c r="L669" s="11" t="s">
        <v>64</v>
      </c>
      <c r="M669" s="11" t="s">
        <v>45</v>
      </c>
      <c r="N669" s="11" t="s">
        <v>39</v>
      </c>
      <c r="O669" s="11" t="s">
        <v>46</v>
      </c>
      <c r="P669" s="22" t="s">
        <v>2964</v>
      </c>
      <c r="Q669" s="11" t="s">
        <v>1465</v>
      </c>
      <c r="R669" s="11" t="s">
        <v>47</v>
      </c>
      <c r="S669" s="11">
        <f t="shared" si="10"/>
        <v>0</v>
      </c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</row>
    <row r="670" spans="1:43" x14ac:dyDescent="0.25">
      <c r="A670" s="11" t="s">
        <v>2965</v>
      </c>
      <c r="B670" s="12">
        <v>39</v>
      </c>
      <c r="C670" s="11" t="s">
        <v>2966</v>
      </c>
      <c r="D670" s="11" t="s">
        <v>48</v>
      </c>
      <c r="E670" s="11" t="s">
        <v>40</v>
      </c>
      <c r="F670" s="11"/>
      <c r="G670" s="11"/>
      <c r="H670" s="11" t="s">
        <v>49</v>
      </c>
      <c r="I670" s="11" t="s">
        <v>415</v>
      </c>
      <c r="J670" s="11" t="s">
        <v>51</v>
      </c>
      <c r="K670" s="11" t="s">
        <v>135</v>
      </c>
      <c r="L670" s="11" t="s">
        <v>290</v>
      </c>
      <c r="M670" s="11" t="s">
        <v>45</v>
      </c>
      <c r="N670" s="11" t="s">
        <v>84</v>
      </c>
      <c r="O670" s="11" t="s">
        <v>46</v>
      </c>
      <c r="P670" s="22" t="s">
        <v>1900</v>
      </c>
      <c r="Q670" s="11" t="s">
        <v>1477</v>
      </c>
      <c r="R670" s="11" t="s">
        <v>47</v>
      </c>
      <c r="S670" s="11">
        <f t="shared" si="10"/>
        <v>0</v>
      </c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</row>
    <row r="671" spans="1:43" x14ac:dyDescent="0.25">
      <c r="A671" s="11" t="s">
        <v>2967</v>
      </c>
      <c r="B671" s="12">
        <v>27</v>
      </c>
      <c r="C671" s="11" t="s">
        <v>2968</v>
      </c>
      <c r="D671" s="11" t="s">
        <v>54</v>
      </c>
      <c r="E671" s="11" t="s">
        <v>40</v>
      </c>
      <c r="F671" s="11"/>
      <c r="G671" s="11"/>
      <c r="H671" s="11" t="s">
        <v>41</v>
      </c>
      <c r="I671" s="11" t="s">
        <v>270</v>
      </c>
      <c r="J671" s="11" t="s">
        <v>51</v>
      </c>
      <c r="K671" s="11" t="s">
        <v>135</v>
      </c>
      <c r="L671" s="11" t="s">
        <v>704</v>
      </c>
      <c r="M671" s="11" t="s">
        <v>45</v>
      </c>
      <c r="N671" s="11" t="s">
        <v>39</v>
      </c>
      <c r="O671" s="11" t="s">
        <v>46</v>
      </c>
      <c r="P671" s="22" t="s">
        <v>2969</v>
      </c>
      <c r="Q671" s="11" t="s">
        <v>1507</v>
      </c>
      <c r="R671" s="11" t="s">
        <v>47</v>
      </c>
      <c r="S671" s="11">
        <f t="shared" si="10"/>
        <v>0</v>
      </c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</row>
    <row r="672" spans="1:43" x14ac:dyDescent="0.25">
      <c r="A672" s="11" t="s">
        <v>2970</v>
      </c>
      <c r="B672" s="12">
        <v>38</v>
      </c>
      <c r="C672" s="11" t="s">
        <v>2971</v>
      </c>
      <c r="D672" s="11" t="s">
        <v>92</v>
      </c>
      <c r="E672" s="11" t="s">
        <v>40</v>
      </c>
      <c r="F672" s="11"/>
      <c r="G672" s="11"/>
      <c r="H672" s="11" t="s">
        <v>41</v>
      </c>
      <c r="I672" s="11" t="s">
        <v>183</v>
      </c>
      <c r="J672" s="11" t="s">
        <v>51</v>
      </c>
      <c r="K672" s="11" t="s">
        <v>135</v>
      </c>
      <c r="L672" s="11" t="s">
        <v>187</v>
      </c>
      <c r="M672" s="11" t="s">
        <v>45</v>
      </c>
      <c r="N672" s="11" t="s">
        <v>58</v>
      </c>
      <c r="O672" s="11" t="s">
        <v>46</v>
      </c>
      <c r="P672" s="22" t="s">
        <v>2972</v>
      </c>
      <c r="Q672" s="11"/>
      <c r="R672" s="11" t="s">
        <v>47</v>
      </c>
      <c r="S672" s="11">
        <f t="shared" si="10"/>
        <v>0</v>
      </c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11"/>
    </row>
    <row r="673" spans="1:43" x14ac:dyDescent="0.25">
      <c r="A673" s="11" t="s">
        <v>2973</v>
      </c>
      <c r="B673" s="12">
        <v>27</v>
      </c>
      <c r="C673" s="11" t="s">
        <v>2974</v>
      </c>
      <c r="D673" s="11" t="s">
        <v>54</v>
      </c>
      <c r="E673" s="11" t="s">
        <v>55</v>
      </c>
      <c r="F673" s="11"/>
      <c r="G673" s="11"/>
      <c r="H673" s="11" t="s">
        <v>41</v>
      </c>
      <c r="I673" s="11" t="s">
        <v>79</v>
      </c>
      <c r="J673" s="11" t="s">
        <v>51</v>
      </c>
      <c r="K673" s="11" t="s">
        <v>135</v>
      </c>
      <c r="L673" s="11" t="s">
        <v>64</v>
      </c>
      <c r="M673" s="11" t="s">
        <v>45</v>
      </c>
      <c r="N673" s="11" t="s">
        <v>58</v>
      </c>
      <c r="O673" s="11" t="s">
        <v>62</v>
      </c>
      <c r="P673" s="22"/>
      <c r="Q673" s="11"/>
      <c r="R673" s="11" t="s">
        <v>47</v>
      </c>
      <c r="S673" s="11">
        <f t="shared" si="10"/>
        <v>0</v>
      </c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  <c r="AP673" s="11"/>
      <c r="AQ673" s="11"/>
    </row>
    <row r="674" spans="1:43" x14ac:dyDescent="0.25">
      <c r="A674" s="11" t="s">
        <v>2975</v>
      </c>
      <c r="B674" s="12">
        <v>59</v>
      </c>
      <c r="C674" s="11" t="s">
        <v>2189</v>
      </c>
      <c r="D674" s="11" t="s">
        <v>54</v>
      </c>
      <c r="E674" s="11" t="s">
        <v>40</v>
      </c>
      <c r="F674" s="11"/>
      <c r="G674" s="11"/>
      <c r="H674" s="11" t="s">
        <v>421</v>
      </c>
      <c r="I674" s="11" t="s">
        <v>1122</v>
      </c>
      <c r="J674" s="11" t="s">
        <v>51</v>
      </c>
      <c r="K674" s="11" t="s">
        <v>135</v>
      </c>
      <c r="L674" s="11" t="s">
        <v>271</v>
      </c>
      <c r="M674" s="11" t="s">
        <v>45</v>
      </c>
      <c r="N674" s="11" t="s">
        <v>58</v>
      </c>
      <c r="O674" s="11" t="s">
        <v>46</v>
      </c>
      <c r="P674" s="22" t="s">
        <v>1824</v>
      </c>
      <c r="Q674" s="11"/>
      <c r="R674" s="11" t="s">
        <v>47</v>
      </c>
      <c r="S674" s="11">
        <f t="shared" si="10"/>
        <v>0</v>
      </c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</row>
    <row r="675" spans="1:43" x14ac:dyDescent="0.25">
      <c r="A675" s="11" t="s">
        <v>2976</v>
      </c>
      <c r="B675" s="12">
        <v>26</v>
      </c>
      <c r="C675" s="11" t="s">
        <v>2977</v>
      </c>
      <c r="D675" s="11" t="s">
        <v>54</v>
      </c>
      <c r="E675" s="11" t="s">
        <v>40</v>
      </c>
      <c r="F675" s="11"/>
      <c r="G675" s="11"/>
      <c r="H675" s="11" t="s">
        <v>41</v>
      </c>
      <c r="I675" s="11" t="s">
        <v>98</v>
      </c>
      <c r="J675" s="11" t="s">
        <v>51</v>
      </c>
      <c r="K675" s="11" t="s">
        <v>135</v>
      </c>
      <c r="L675" s="11" t="s">
        <v>162</v>
      </c>
      <c r="M675" s="11" t="s">
        <v>45</v>
      </c>
      <c r="N675" s="11" t="s">
        <v>58</v>
      </c>
      <c r="O675" s="11" t="s">
        <v>62</v>
      </c>
      <c r="P675" s="22"/>
      <c r="Q675" s="11" t="s">
        <v>1477</v>
      </c>
      <c r="R675" s="11" t="s">
        <v>47</v>
      </c>
      <c r="S675" s="11">
        <f t="shared" si="10"/>
        <v>0</v>
      </c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  <c r="AP675" s="11"/>
      <c r="AQ675" s="11"/>
    </row>
    <row r="676" spans="1:43" x14ac:dyDescent="0.25">
      <c r="A676" s="11" t="s">
        <v>2978</v>
      </c>
      <c r="B676" s="12">
        <v>43</v>
      </c>
      <c r="C676" s="11" t="s">
        <v>2979</v>
      </c>
      <c r="D676" s="11" t="s">
        <v>269</v>
      </c>
      <c r="E676" s="11" t="s">
        <v>40</v>
      </c>
      <c r="F676" s="11"/>
      <c r="G676" s="11"/>
      <c r="H676" s="11" t="s">
        <v>49</v>
      </c>
      <c r="I676" s="11" t="s">
        <v>363</v>
      </c>
      <c r="J676" s="11" t="s">
        <v>51</v>
      </c>
      <c r="K676" s="11" t="s">
        <v>135</v>
      </c>
      <c r="L676" s="11" t="s">
        <v>366</v>
      </c>
      <c r="M676" s="11" t="s">
        <v>45</v>
      </c>
      <c r="N676" s="11" t="s">
        <v>124</v>
      </c>
      <c r="O676" s="11" t="s">
        <v>62</v>
      </c>
      <c r="P676" s="22"/>
      <c r="Q676" s="11"/>
      <c r="R676" s="11" t="s">
        <v>47</v>
      </c>
      <c r="S676" s="11">
        <f t="shared" si="10"/>
        <v>0</v>
      </c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</row>
    <row r="677" spans="1:43" x14ac:dyDescent="0.25">
      <c r="A677" s="11" t="s">
        <v>2980</v>
      </c>
      <c r="B677" s="12">
        <v>33</v>
      </c>
      <c r="C677" s="11" t="s">
        <v>2981</v>
      </c>
      <c r="D677" s="11" t="s">
        <v>48</v>
      </c>
      <c r="E677" s="11" t="s">
        <v>55</v>
      </c>
      <c r="F677" s="11"/>
      <c r="G677" s="11"/>
      <c r="H677" s="11" t="s">
        <v>41</v>
      </c>
      <c r="I677" s="11" t="s">
        <v>645</v>
      </c>
      <c r="J677" s="11" t="s">
        <v>43</v>
      </c>
      <c r="K677" s="11" t="s">
        <v>135</v>
      </c>
      <c r="L677" s="11" t="s">
        <v>727</v>
      </c>
      <c r="M677" s="11" t="s">
        <v>45</v>
      </c>
      <c r="N677" s="11" t="s">
        <v>84</v>
      </c>
      <c r="O677" s="11" t="s">
        <v>62</v>
      </c>
      <c r="P677" s="22"/>
      <c r="Q677" s="11" t="s">
        <v>870</v>
      </c>
      <c r="R677" s="11" t="s">
        <v>845</v>
      </c>
      <c r="S677" s="11">
        <f t="shared" si="10"/>
        <v>1</v>
      </c>
      <c r="T677" s="11"/>
      <c r="U677" s="11" t="s">
        <v>62</v>
      </c>
      <c r="V677" s="11" t="s">
        <v>46</v>
      </c>
      <c r="W677" s="11" t="s">
        <v>62</v>
      </c>
      <c r="X677" s="11" t="s">
        <v>62</v>
      </c>
      <c r="Y677" s="11" t="s">
        <v>1532</v>
      </c>
      <c r="Z677" s="11" t="s">
        <v>62</v>
      </c>
      <c r="AA677" s="11" t="s">
        <v>62</v>
      </c>
      <c r="AB677" s="11" t="s">
        <v>62</v>
      </c>
      <c r="AC677" s="11" t="s">
        <v>62</v>
      </c>
      <c r="AD677" s="11" t="s">
        <v>62</v>
      </c>
      <c r="AE677" s="11"/>
      <c r="AF677" s="11" t="s">
        <v>846</v>
      </c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</row>
    <row r="678" spans="1:43" x14ac:dyDescent="0.25">
      <c r="A678" s="11" t="s">
        <v>2982</v>
      </c>
      <c r="B678" s="12">
        <v>27</v>
      </c>
      <c r="C678" s="11" t="s">
        <v>2983</v>
      </c>
      <c r="D678" s="11" t="s">
        <v>48</v>
      </c>
      <c r="E678" s="11" t="s">
        <v>40</v>
      </c>
      <c r="F678" s="11"/>
      <c r="G678" s="11"/>
      <c r="H678" s="11" t="s">
        <v>41</v>
      </c>
      <c r="I678" s="11" t="s">
        <v>1388</v>
      </c>
      <c r="J678" s="11" t="s">
        <v>51</v>
      </c>
      <c r="K678" s="11" t="s">
        <v>135</v>
      </c>
      <c r="L678" s="11" t="s">
        <v>1227</v>
      </c>
      <c r="M678" s="11" t="s">
        <v>1227</v>
      </c>
      <c r="N678" s="11" t="s">
        <v>58</v>
      </c>
      <c r="O678" s="11" t="s">
        <v>46</v>
      </c>
      <c r="P678" s="22" t="s">
        <v>2984</v>
      </c>
      <c r="Q678" s="11"/>
      <c r="R678" s="11" t="s">
        <v>898</v>
      </c>
      <c r="S678" s="11">
        <f t="shared" si="10"/>
        <v>1</v>
      </c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 t="s">
        <v>62</v>
      </c>
      <c r="AH678" s="11" t="s">
        <v>62</v>
      </c>
      <c r="AI678" s="11" t="s">
        <v>46</v>
      </c>
      <c r="AJ678" s="11" t="s">
        <v>62</v>
      </c>
      <c r="AK678" s="11" t="s">
        <v>62</v>
      </c>
      <c r="AL678" s="11" t="s">
        <v>62</v>
      </c>
      <c r="AM678" s="11" t="s">
        <v>62</v>
      </c>
      <c r="AN678" s="11" t="s">
        <v>62</v>
      </c>
      <c r="AO678" s="11" t="s">
        <v>62</v>
      </c>
      <c r="AP678" s="11" t="s">
        <v>62</v>
      </c>
      <c r="AQ678" s="11"/>
    </row>
    <row r="679" spans="1:43" x14ac:dyDescent="0.25">
      <c r="A679" s="11" t="s">
        <v>2985</v>
      </c>
      <c r="B679" s="12">
        <v>40</v>
      </c>
      <c r="C679" s="11" t="s">
        <v>2986</v>
      </c>
      <c r="D679" s="11" t="s">
        <v>92</v>
      </c>
      <c r="E679" s="11" t="s">
        <v>40</v>
      </c>
      <c r="F679" s="11"/>
      <c r="G679" s="11"/>
      <c r="H679" s="11" t="s">
        <v>49</v>
      </c>
      <c r="I679" s="11" t="s">
        <v>56</v>
      </c>
      <c r="J679" s="11" t="s">
        <v>51</v>
      </c>
      <c r="K679" s="11" t="s">
        <v>135</v>
      </c>
      <c r="L679" s="11" t="s">
        <v>104</v>
      </c>
      <c r="M679" s="11" t="s">
        <v>45</v>
      </c>
      <c r="N679" s="11" t="s">
        <v>84</v>
      </c>
      <c r="O679" s="11" t="s">
        <v>62</v>
      </c>
      <c r="P679" s="22"/>
      <c r="Q679" s="11" t="s">
        <v>701</v>
      </c>
      <c r="R679" s="11" t="s">
        <v>47</v>
      </c>
      <c r="S679" s="11">
        <f t="shared" si="10"/>
        <v>0</v>
      </c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</row>
    <row r="680" spans="1:43" x14ac:dyDescent="0.25">
      <c r="A680" s="11" t="s">
        <v>2987</v>
      </c>
      <c r="B680" s="12">
        <v>35</v>
      </c>
      <c r="C680" s="11" t="s">
        <v>2988</v>
      </c>
      <c r="D680" s="11" t="s">
        <v>48</v>
      </c>
      <c r="E680" s="11" t="s">
        <v>40</v>
      </c>
      <c r="F680" s="11"/>
      <c r="G680" s="11"/>
      <c r="H680" s="11" t="s">
        <v>41</v>
      </c>
      <c r="I680" s="11" t="s">
        <v>408</v>
      </c>
      <c r="J680" s="11" t="s">
        <v>60</v>
      </c>
      <c r="K680" s="11" t="s">
        <v>135</v>
      </c>
      <c r="L680" s="11" t="s">
        <v>730</v>
      </c>
      <c r="M680" s="11" t="s">
        <v>45</v>
      </c>
      <c r="N680" s="11" t="s">
        <v>124</v>
      </c>
      <c r="O680" s="11" t="s">
        <v>46</v>
      </c>
      <c r="P680" s="22" t="s">
        <v>2989</v>
      </c>
      <c r="Q680" s="11" t="s">
        <v>662</v>
      </c>
      <c r="R680" s="11" t="s">
        <v>47</v>
      </c>
      <c r="S680" s="11">
        <f t="shared" si="10"/>
        <v>0</v>
      </c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</row>
    <row r="681" spans="1:43" x14ac:dyDescent="0.25">
      <c r="A681" s="11" t="s">
        <v>2990</v>
      </c>
      <c r="B681" s="12">
        <v>36</v>
      </c>
      <c r="C681" s="11" t="s">
        <v>2991</v>
      </c>
      <c r="D681" s="11" t="s">
        <v>54</v>
      </c>
      <c r="E681" s="11" t="s">
        <v>40</v>
      </c>
      <c r="F681" s="11"/>
      <c r="G681" s="11"/>
      <c r="H681" s="11" t="s">
        <v>49</v>
      </c>
      <c r="I681" s="11" t="s">
        <v>1047</v>
      </c>
      <c r="J681" s="11" t="s">
        <v>51</v>
      </c>
      <c r="K681" s="11" t="s">
        <v>135</v>
      </c>
      <c r="L681" s="11" t="s">
        <v>1048</v>
      </c>
      <c r="M681" s="11" t="s">
        <v>45</v>
      </c>
      <c r="N681" s="11" t="s">
        <v>53</v>
      </c>
      <c r="O681" s="11" t="s">
        <v>62</v>
      </c>
      <c r="P681" s="22"/>
      <c r="Q681" s="11" t="s">
        <v>1465</v>
      </c>
      <c r="R681" s="11" t="s">
        <v>47</v>
      </c>
      <c r="S681" s="11">
        <f t="shared" si="10"/>
        <v>0</v>
      </c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</row>
    <row r="682" spans="1:43" x14ac:dyDescent="0.25">
      <c r="A682" s="11" t="s">
        <v>2992</v>
      </c>
      <c r="B682" s="12">
        <v>50</v>
      </c>
      <c r="C682" s="11" t="s">
        <v>2993</v>
      </c>
      <c r="D682" s="11" t="s">
        <v>39</v>
      </c>
      <c r="E682" s="11" t="s">
        <v>40</v>
      </c>
      <c r="F682" s="11"/>
      <c r="G682" s="11"/>
      <c r="H682" s="11" t="s">
        <v>41</v>
      </c>
      <c r="I682" s="11" t="s">
        <v>532</v>
      </c>
      <c r="J682" s="11" t="s">
        <v>43</v>
      </c>
      <c r="K682" s="11" t="s">
        <v>135</v>
      </c>
      <c r="L682" s="11" t="s">
        <v>104</v>
      </c>
      <c r="M682" s="11" t="s">
        <v>45</v>
      </c>
      <c r="N682" s="11" t="s">
        <v>53</v>
      </c>
      <c r="O682" s="11" t="s">
        <v>46</v>
      </c>
      <c r="P682" s="22" t="s">
        <v>2107</v>
      </c>
      <c r="Q682" s="11"/>
      <c r="R682" s="11" t="s">
        <v>47</v>
      </c>
      <c r="S682" s="11">
        <f t="shared" si="10"/>
        <v>0</v>
      </c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  <c r="AP682" s="11"/>
      <c r="AQ682" s="11"/>
    </row>
    <row r="683" spans="1:43" x14ac:dyDescent="0.25">
      <c r="A683" s="11" t="s">
        <v>2994</v>
      </c>
      <c r="B683" s="12">
        <v>45</v>
      </c>
      <c r="C683" s="11" t="s">
        <v>2995</v>
      </c>
      <c r="D683" s="11" t="s">
        <v>92</v>
      </c>
      <c r="E683" s="11" t="s">
        <v>55</v>
      </c>
      <c r="F683" s="11"/>
      <c r="G683" s="11"/>
      <c r="H683" s="11" t="s">
        <v>41</v>
      </c>
      <c r="I683" s="11" t="s">
        <v>1294</v>
      </c>
      <c r="J683" s="11" t="s">
        <v>51</v>
      </c>
      <c r="K683" s="11" t="s">
        <v>135</v>
      </c>
      <c r="L683" s="11" t="s">
        <v>1382</v>
      </c>
      <c r="M683" s="11" t="s">
        <v>1227</v>
      </c>
      <c r="N683" s="11" t="s">
        <v>84</v>
      </c>
      <c r="O683" s="11" t="s">
        <v>46</v>
      </c>
      <c r="P683" s="22" t="s">
        <v>1583</v>
      </c>
      <c r="Q683" s="11"/>
      <c r="R683" s="11" t="s">
        <v>845</v>
      </c>
      <c r="S683" s="11">
        <f t="shared" si="10"/>
        <v>1</v>
      </c>
      <c r="T683" s="11"/>
      <c r="U683" s="11"/>
      <c r="V683" s="11" t="s">
        <v>46</v>
      </c>
      <c r="W683" s="11"/>
      <c r="X683" s="11"/>
      <c r="Y683" s="11" t="s">
        <v>1532</v>
      </c>
      <c r="Z683" s="11"/>
      <c r="AA683" s="11"/>
      <c r="AB683" s="11"/>
      <c r="AC683" s="11"/>
      <c r="AD683" s="11"/>
      <c r="AE683" s="11"/>
      <c r="AF683" s="11" t="s">
        <v>846</v>
      </c>
      <c r="AG683" s="11"/>
      <c r="AH683" s="11"/>
      <c r="AI683" s="11"/>
      <c r="AJ683" s="11"/>
      <c r="AK683" s="11"/>
      <c r="AL683" s="11"/>
      <c r="AM683" s="11"/>
      <c r="AN683" s="11"/>
      <c r="AO683" s="11"/>
      <c r="AP683" s="11"/>
      <c r="AQ683" s="11"/>
    </row>
    <row r="684" spans="1:43" x14ac:dyDescent="0.25">
      <c r="A684" s="11" t="s">
        <v>2996</v>
      </c>
      <c r="B684" s="12">
        <v>23</v>
      </c>
      <c r="C684" s="11" t="s">
        <v>2997</v>
      </c>
      <c r="D684" s="11" t="s">
        <v>54</v>
      </c>
      <c r="E684" s="11" t="s">
        <v>40</v>
      </c>
      <c r="F684" s="11"/>
      <c r="G684" s="11"/>
      <c r="H684" s="11" t="s">
        <v>41</v>
      </c>
      <c r="I684" s="11" t="s">
        <v>140</v>
      </c>
      <c r="J684" s="11" t="s">
        <v>51</v>
      </c>
      <c r="K684" s="11" t="s">
        <v>135</v>
      </c>
      <c r="L684" s="11" t="s">
        <v>679</v>
      </c>
      <c r="M684" s="11" t="s">
        <v>45</v>
      </c>
      <c r="N684" s="11" t="s">
        <v>84</v>
      </c>
      <c r="O684" s="11" t="s">
        <v>46</v>
      </c>
      <c r="P684" s="22" t="s">
        <v>2998</v>
      </c>
      <c r="Q684" s="11" t="s">
        <v>615</v>
      </c>
      <c r="R684" s="11" t="s">
        <v>47</v>
      </c>
      <c r="S684" s="11">
        <f t="shared" si="10"/>
        <v>0</v>
      </c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  <c r="AP684" s="11"/>
      <c r="AQ684" s="11"/>
    </row>
    <row r="685" spans="1:43" x14ac:dyDescent="0.25">
      <c r="A685" s="11" t="s">
        <v>2999</v>
      </c>
      <c r="B685" s="12">
        <v>20</v>
      </c>
      <c r="C685" s="11" t="s">
        <v>3000</v>
      </c>
      <c r="D685" s="11" t="s">
        <v>48</v>
      </c>
      <c r="E685" s="11" t="s">
        <v>55</v>
      </c>
      <c r="F685" s="11"/>
      <c r="G685" s="11"/>
      <c r="H685" s="11" t="s">
        <v>41</v>
      </c>
      <c r="I685" s="11" t="s">
        <v>79</v>
      </c>
      <c r="J685" s="11" t="s">
        <v>51</v>
      </c>
      <c r="K685" s="11" t="s">
        <v>135</v>
      </c>
      <c r="L685" s="11" t="s">
        <v>64</v>
      </c>
      <c r="M685" s="11" t="s">
        <v>45</v>
      </c>
      <c r="N685" s="11" t="s">
        <v>84</v>
      </c>
      <c r="O685" s="11" t="s">
        <v>62</v>
      </c>
      <c r="P685" s="22"/>
      <c r="Q685" s="11"/>
      <c r="R685" s="11" t="s">
        <v>47</v>
      </c>
      <c r="S685" s="11">
        <f t="shared" si="10"/>
        <v>0</v>
      </c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</row>
    <row r="686" spans="1:43" x14ac:dyDescent="0.25">
      <c r="A686" s="11" t="s">
        <v>3001</v>
      </c>
      <c r="B686" s="12">
        <v>27</v>
      </c>
      <c r="C686" s="11" t="s">
        <v>3002</v>
      </c>
      <c r="D686" s="11" t="s">
        <v>48</v>
      </c>
      <c r="E686" s="11" t="s">
        <v>40</v>
      </c>
      <c r="F686" s="11"/>
      <c r="G686" s="11"/>
      <c r="H686" s="11" t="s">
        <v>41</v>
      </c>
      <c r="I686" s="11" t="s">
        <v>144</v>
      </c>
      <c r="J686" s="11" t="s">
        <v>51</v>
      </c>
      <c r="K686" s="11" t="s">
        <v>135</v>
      </c>
      <c r="L686" s="11" t="s">
        <v>246</v>
      </c>
      <c r="M686" s="11" t="s">
        <v>45</v>
      </c>
      <c r="N686" s="11" t="s">
        <v>58</v>
      </c>
      <c r="O686" s="11" t="s">
        <v>62</v>
      </c>
      <c r="P686" s="22"/>
      <c r="Q686" s="11" t="s">
        <v>1071</v>
      </c>
      <c r="R686" s="11" t="s">
        <v>47</v>
      </c>
      <c r="S686" s="11">
        <f t="shared" si="10"/>
        <v>0</v>
      </c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</row>
    <row r="687" spans="1:43" x14ac:dyDescent="0.25">
      <c r="A687" s="11" t="s">
        <v>3003</v>
      </c>
      <c r="B687" s="12">
        <v>20</v>
      </c>
      <c r="C687" s="11" t="s">
        <v>3004</v>
      </c>
      <c r="D687" s="11" t="s">
        <v>92</v>
      </c>
      <c r="E687" s="11" t="s">
        <v>40</v>
      </c>
      <c r="F687" s="11"/>
      <c r="G687" s="11"/>
      <c r="H687" s="11" t="s">
        <v>41</v>
      </c>
      <c r="I687" s="11" t="s">
        <v>101</v>
      </c>
      <c r="J687" s="11" t="s">
        <v>51</v>
      </c>
      <c r="K687" s="11" t="s">
        <v>135</v>
      </c>
      <c r="L687" s="11" t="s">
        <v>64</v>
      </c>
      <c r="M687" s="11" t="s">
        <v>45</v>
      </c>
      <c r="N687" s="11" t="s">
        <v>39</v>
      </c>
      <c r="O687" s="11" t="s">
        <v>62</v>
      </c>
      <c r="P687" s="22"/>
      <c r="Q687" s="11"/>
      <c r="R687" s="11" t="s">
        <v>47</v>
      </c>
      <c r="S687" s="11">
        <f t="shared" si="10"/>
        <v>0</v>
      </c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  <c r="AP687" s="11"/>
      <c r="AQ687" s="11"/>
    </row>
    <row r="688" spans="1:43" x14ac:dyDescent="0.25">
      <c r="A688" s="11" t="s">
        <v>3005</v>
      </c>
      <c r="B688" s="12">
        <v>43</v>
      </c>
      <c r="C688" s="11" t="s">
        <v>3006</v>
      </c>
      <c r="D688" s="11" t="s">
        <v>54</v>
      </c>
      <c r="E688" s="11" t="s">
        <v>55</v>
      </c>
      <c r="F688" s="11"/>
      <c r="G688" s="11"/>
      <c r="H688" s="11" t="s">
        <v>49</v>
      </c>
      <c r="I688" s="11" t="s">
        <v>402</v>
      </c>
      <c r="J688" s="11" t="s">
        <v>51</v>
      </c>
      <c r="K688" s="11" t="s">
        <v>135</v>
      </c>
      <c r="L688" s="11" t="s">
        <v>162</v>
      </c>
      <c r="M688" s="11" t="s">
        <v>45</v>
      </c>
      <c r="N688" s="11" t="s">
        <v>58</v>
      </c>
      <c r="O688" s="11" t="s">
        <v>62</v>
      </c>
      <c r="P688" s="22"/>
      <c r="Q688" s="11" t="s">
        <v>1601</v>
      </c>
      <c r="R688" s="11" t="s">
        <v>47</v>
      </c>
      <c r="S688" s="11">
        <f t="shared" si="10"/>
        <v>0</v>
      </c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</row>
    <row r="689" spans="1:43" x14ac:dyDescent="0.25">
      <c r="A689" s="11" t="s">
        <v>3007</v>
      </c>
      <c r="B689" s="12">
        <v>40</v>
      </c>
      <c r="C689" s="11" t="s">
        <v>3008</v>
      </c>
      <c r="D689" s="11" t="s">
        <v>39</v>
      </c>
      <c r="E689" s="11" t="s">
        <v>40</v>
      </c>
      <c r="F689" s="11"/>
      <c r="G689" s="11"/>
      <c r="H689" s="11" t="s">
        <v>49</v>
      </c>
      <c r="I689" s="11" t="s">
        <v>351</v>
      </c>
      <c r="J689" s="11" t="s">
        <v>51</v>
      </c>
      <c r="K689" s="11" t="s">
        <v>135</v>
      </c>
      <c r="L689" s="11" t="s">
        <v>141</v>
      </c>
      <c r="M689" s="11" t="s">
        <v>45</v>
      </c>
      <c r="N689" s="11" t="s">
        <v>84</v>
      </c>
      <c r="O689" s="11" t="s">
        <v>62</v>
      </c>
      <c r="P689" s="22"/>
      <c r="Q689" s="11" t="s">
        <v>648</v>
      </c>
      <c r="R689" s="11" t="s">
        <v>47</v>
      </c>
      <c r="S689" s="11">
        <f t="shared" si="10"/>
        <v>0</v>
      </c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</row>
    <row r="690" spans="1:43" x14ac:dyDescent="0.25">
      <c r="A690" s="11" t="s">
        <v>3009</v>
      </c>
      <c r="B690" s="12">
        <v>37</v>
      </c>
      <c r="C690" s="11" t="s">
        <v>3010</v>
      </c>
      <c r="D690" s="11" t="s">
        <v>92</v>
      </c>
      <c r="E690" s="11" t="s">
        <v>55</v>
      </c>
      <c r="F690" s="11"/>
      <c r="G690" s="11"/>
      <c r="H690" s="11" t="s">
        <v>49</v>
      </c>
      <c r="I690" s="11" t="s">
        <v>154</v>
      </c>
      <c r="J690" s="11" t="s">
        <v>51</v>
      </c>
      <c r="K690" s="11" t="s">
        <v>135</v>
      </c>
      <c r="L690" s="11" t="s">
        <v>64</v>
      </c>
      <c r="M690" s="11" t="s">
        <v>45</v>
      </c>
      <c r="N690" s="11" t="s">
        <v>39</v>
      </c>
      <c r="O690" s="11" t="s">
        <v>62</v>
      </c>
      <c r="P690" s="22"/>
      <c r="Q690" s="11"/>
      <c r="R690" s="11" t="s">
        <v>47</v>
      </c>
      <c r="S690" s="11">
        <f t="shared" si="10"/>
        <v>0</v>
      </c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</row>
    <row r="691" spans="1:43" x14ac:dyDescent="0.25">
      <c r="A691" s="11" t="s">
        <v>3011</v>
      </c>
      <c r="B691" s="12">
        <v>28</v>
      </c>
      <c r="C691" s="11" t="s">
        <v>3012</v>
      </c>
      <c r="D691" s="11" t="s">
        <v>48</v>
      </c>
      <c r="E691" s="11" t="s">
        <v>55</v>
      </c>
      <c r="F691" s="11"/>
      <c r="G691" s="11"/>
      <c r="H691" s="11" t="s">
        <v>41</v>
      </c>
      <c r="I691" s="11" t="s">
        <v>56</v>
      </c>
      <c r="J691" s="11" t="s">
        <v>51</v>
      </c>
      <c r="K691" s="11" t="s">
        <v>135</v>
      </c>
      <c r="L691" s="11" t="s">
        <v>1235</v>
      </c>
      <c r="M691" s="11" t="s">
        <v>45</v>
      </c>
      <c r="N691" s="11" t="s">
        <v>84</v>
      </c>
      <c r="O691" s="11" t="s">
        <v>62</v>
      </c>
      <c r="P691" s="22"/>
      <c r="Q691" s="11"/>
      <c r="R691" s="11" t="s">
        <v>898</v>
      </c>
      <c r="S691" s="11">
        <f t="shared" si="10"/>
        <v>1</v>
      </c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 t="s">
        <v>62</v>
      </c>
      <c r="AH691" s="11" t="s">
        <v>62</v>
      </c>
      <c r="AI691" s="11" t="s">
        <v>46</v>
      </c>
      <c r="AJ691" s="11" t="s">
        <v>62</v>
      </c>
      <c r="AK691" s="11" t="s">
        <v>62</v>
      </c>
      <c r="AL691" s="11" t="s">
        <v>62</v>
      </c>
      <c r="AM691" s="11" t="s">
        <v>62</v>
      </c>
      <c r="AN691" s="11" t="s">
        <v>62</v>
      </c>
      <c r="AO691" s="11" t="s">
        <v>62</v>
      </c>
      <c r="AP691" s="11" t="s">
        <v>62</v>
      </c>
      <c r="AQ691" s="11"/>
    </row>
    <row r="692" spans="1:43" x14ac:dyDescent="0.25">
      <c r="A692" s="11" t="s">
        <v>3013</v>
      </c>
      <c r="B692" s="12">
        <v>25</v>
      </c>
      <c r="C692" s="11" t="s">
        <v>3014</v>
      </c>
      <c r="D692" s="11" t="s">
        <v>48</v>
      </c>
      <c r="E692" s="11" t="s">
        <v>40</v>
      </c>
      <c r="F692" s="11"/>
      <c r="G692" s="11"/>
      <c r="H692" s="11" t="s">
        <v>41</v>
      </c>
      <c r="I692" s="11" t="s">
        <v>79</v>
      </c>
      <c r="J692" s="11" t="s">
        <v>51</v>
      </c>
      <c r="K692" s="11" t="s">
        <v>135</v>
      </c>
      <c r="L692" s="11" t="s">
        <v>176</v>
      </c>
      <c r="M692" s="11" t="s">
        <v>45</v>
      </c>
      <c r="N692" s="11" t="s">
        <v>39</v>
      </c>
      <c r="O692" s="11" t="s">
        <v>46</v>
      </c>
      <c r="P692" s="22" t="s">
        <v>1460</v>
      </c>
      <c r="Q692" s="11"/>
      <c r="R692" s="11" t="s">
        <v>47</v>
      </c>
      <c r="S692" s="11">
        <f t="shared" si="10"/>
        <v>0</v>
      </c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</row>
    <row r="693" spans="1:43" x14ac:dyDescent="0.25">
      <c r="A693" s="11" t="s">
        <v>3015</v>
      </c>
      <c r="B693" s="12">
        <v>26</v>
      </c>
      <c r="C693" s="11" t="s">
        <v>3016</v>
      </c>
      <c r="D693" s="11" t="s">
        <v>54</v>
      </c>
      <c r="E693" s="11" t="s">
        <v>40</v>
      </c>
      <c r="F693" s="11"/>
      <c r="G693" s="11"/>
      <c r="H693" s="11" t="s">
        <v>41</v>
      </c>
      <c r="I693" s="11" t="s">
        <v>988</v>
      </c>
      <c r="J693" s="11" t="s">
        <v>51</v>
      </c>
      <c r="K693" s="11" t="s">
        <v>135</v>
      </c>
      <c r="L693" s="11" t="s">
        <v>129</v>
      </c>
      <c r="M693" s="11" t="s">
        <v>45</v>
      </c>
      <c r="N693" s="11" t="s">
        <v>58</v>
      </c>
      <c r="O693" s="11" t="s">
        <v>62</v>
      </c>
      <c r="P693" s="22"/>
      <c r="Q693" s="11" t="s">
        <v>107</v>
      </c>
      <c r="R693" s="11" t="s">
        <v>47</v>
      </c>
      <c r="S693" s="11">
        <f t="shared" si="10"/>
        <v>0</v>
      </c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  <c r="AP693" s="11"/>
      <c r="AQ693" s="11"/>
    </row>
    <row r="694" spans="1:43" x14ac:dyDescent="0.25">
      <c r="A694" s="11" t="s">
        <v>3017</v>
      </c>
      <c r="B694" s="12">
        <v>41</v>
      </c>
      <c r="C694" s="11" t="s">
        <v>3018</v>
      </c>
      <c r="D694" s="11" t="s">
        <v>54</v>
      </c>
      <c r="E694" s="11" t="s">
        <v>40</v>
      </c>
      <c r="F694" s="11"/>
      <c r="G694" s="11"/>
      <c r="H694" s="11" t="s">
        <v>49</v>
      </c>
      <c r="I694" s="11" t="s">
        <v>238</v>
      </c>
      <c r="J694" s="11" t="s">
        <v>60</v>
      </c>
      <c r="K694" s="11" t="s">
        <v>135</v>
      </c>
      <c r="L694" s="11" t="s">
        <v>326</v>
      </c>
      <c r="M694" s="11" t="s">
        <v>45</v>
      </c>
      <c r="N694" s="11" t="s">
        <v>1333</v>
      </c>
      <c r="O694" s="11" t="s">
        <v>62</v>
      </c>
      <c r="P694" s="22"/>
      <c r="Q694" s="11"/>
      <c r="R694" s="11" t="s">
        <v>845</v>
      </c>
      <c r="S694" s="11">
        <f t="shared" si="10"/>
        <v>1</v>
      </c>
      <c r="T694" s="11"/>
      <c r="U694" s="11" t="s">
        <v>46</v>
      </c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 t="s">
        <v>846</v>
      </c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</row>
    <row r="695" spans="1:43" x14ac:dyDescent="0.25">
      <c r="A695" s="11" t="s">
        <v>3019</v>
      </c>
      <c r="B695" s="12">
        <v>32</v>
      </c>
      <c r="C695" s="11" t="s">
        <v>3020</v>
      </c>
      <c r="D695" s="11" t="s">
        <v>54</v>
      </c>
      <c r="E695" s="11" t="s">
        <v>40</v>
      </c>
      <c r="F695" s="11"/>
      <c r="G695" s="11"/>
      <c r="H695" s="11" t="s">
        <v>41</v>
      </c>
      <c r="I695" s="11" t="s">
        <v>490</v>
      </c>
      <c r="J695" s="11" t="s">
        <v>51</v>
      </c>
      <c r="K695" s="11" t="s">
        <v>135</v>
      </c>
      <c r="L695" s="11" t="s">
        <v>491</v>
      </c>
      <c r="M695" s="11" t="s">
        <v>45</v>
      </c>
      <c r="N695" s="11" t="s">
        <v>58</v>
      </c>
      <c r="O695" s="11" t="s">
        <v>62</v>
      </c>
      <c r="P695" s="22"/>
      <c r="Q695" s="11"/>
      <c r="R695" s="11" t="s">
        <v>47</v>
      </c>
      <c r="S695" s="11">
        <f t="shared" si="10"/>
        <v>0</v>
      </c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</row>
    <row r="696" spans="1:43" x14ac:dyDescent="0.25">
      <c r="A696" s="11" t="s">
        <v>3021</v>
      </c>
      <c r="B696" s="12">
        <v>31</v>
      </c>
      <c r="C696" s="11" t="s">
        <v>3022</v>
      </c>
      <c r="D696" s="11" t="s">
        <v>54</v>
      </c>
      <c r="E696" s="11" t="s">
        <v>55</v>
      </c>
      <c r="F696" s="11"/>
      <c r="G696" s="11"/>
      <c r="H696" s="11" t="s">
        <v>49</v>
      </c>
      <c r="I696" s="11" t="s">
        <v>56</v>
      </c>
      <c r="J696" s="11" t="s">
        <v>121</v>
      </c>
      <c r="K696" s="11" t="s">
        <v>135</v>
      </c>
      <c r="L696" s="11" t="s">
        <v>1196</v>
      </c>
      <c r="M696" s="11" t="s">
        <v>45</v>
      </c>
      <c r="N696" s="11" t="s">
        <v>58</v>
      </c>
      <c r="O696" s="11" t="s">
        <v>62</v>
      </c>
      <c r="P696" s="22"/>
      <c r="Q696" s="11" t="s">
        <v>2551</v>
      </c>
      <c r="R696" s="11" t="s">
        <v>845</v>
      </c>
      <c r="S696" s="11">
        <f t="shared" si="10"/>
        <v>1</v>
      </c>
      <c r="T696" s="11"/>
      <c r="U696" s="11" t="s">
        <v>62</v>
      </c>
      <c r="V696" s="11" t="s">
        <v>46</v>
      </c>
      <c r="W696" s="11" t="s">
        <v>62</v>
      </c>
      <c r="X696" s="11" t="s">
        <v>62</v>
      </c>
      <c r="Y696" s="11" t="s">
        <v>1532</v>
      </c>
      <c r="Z696" s="11" t="s">
        <v>62</v>
      </c>
      <c r="AA696" s="11" t="s">
        <v>62</v>
      </c>
      <c r="AB696" s="11" t="s">
        <v>62</v>
      </c>
      <c r="AC696" s="11" t="s">
        <v>62</v>
      </c>
      <c r="AD696" s="11" t="s">
        <v>62</v>
      </c>
      <c r="AE696" s="11"/>
      <c r="AF696" s="11" t="s">
        <v>846</v>
      </c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</row>
    <row r="697" spans="1:43" x14ac:dyDescent="0.25">
      <c r="A697" s="11" t="s">
        <v>3023</v>
      </c>
      <c r="B697" s="12">
        <v>40</v>
      </c>
      <c r="C697" s="11" t="s">
        <v>3024</v>
      </c>
      <c r="D697" s="11" t="s">
        <v>269</v>
      </c>
      <c r="E697" s="11" t="s">
        <v>40</v>
      </c>
      <c r="F697" s="11"/>
      <c r="G697" s="12">
        <v>59</v>
      </c>
      <c r="H697" s="11" t="s">
        <v>49</v>
      </c>
      <c r="I697" s="11" t="s">
        <v>415</v>
      </c>
      <c r="J697" s="11" t="s">
        <v>51</v>
      </c>
      <c r="K697" s="11" t="s">
        <v>135</v>
      </c>
      <c r="L697" s="11" t="s">
        <v>81</v>
      </c>
      <c r="M697" s="11" t="s">
        <v>45</v>
      </c>
      <c r="N697" s="11" t="s">
        <v>58</v>
      </c>
      <c r="O697" s="11" t="s">
        <v>62</v>
      </c>
      <c r="P697" s="22"/>
      <c r="Q697" s="11"/>
      <c r="R697" s="11" t="s">
        <v>47</v>
      </c>
      <c r="S697" s="11">
        <f t="shared" si="10"/>
        <v>0</v>
      </c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</row>
    <row r="698" spans="1:43" x14ac:dyDescent="0.25">
      <c r="A698" s="11" t="s">
        <v>3025</v>
      </c>
      <c r="B698" s="12">
        <v>40</v>
      </c>
      <c r="C698" s="11" t="s">
        <v>3026</v>
      </c>
      <c r="D698" s="11" t="s">
        <v>54</v>
      </c>
      <c r="E698" s="11" t="s">
        <v>40</v>
      </c>
      <c r="F698" s="11"/>
      <c r="G698" s="11"/>
      <c r="H698" s="11" t="s">
        <v>41</v>
      </c>
      <c r="I698" s="11" t="s">
        <v>291</v>
      </c>
      <c r="J698" s="11" t="s">
        <v>51</v>
      </c>
      <c r="K698" s="11" t="s">
        <v>135</v>
      </c>
      <c r="L698" s="11" t="s">
        <v>292</v>
      </c>
      <c r="M698" s="11" t="s">
        <v>45</v>
      </c>
      <c r="N698" s="11" t="s">
        <v>58</v>
      </c>
      <c r="O698" s="11" t="s">
        <v>62</v>
      </c>
      <c r="P698" s="22"/>
      <c r="Q698" s="11"/>
      <c r="R698" s="11" t="s">
        <v>47</v>
      </c>
      <c r="S698" s="11">
        <f t="shared" si="10"/>
        <v>0</v>
      </c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  <c r="AP698" s="11"/>
      <c r="AQ698" s="11"/>
    </row>
    <row r="699" spans="1:43" x14ac:dyDescent="0.25">
      <c r="A699" s="11" t="s">
        <v>3027</v>
      </c>
      <c r="B699" s="12">
        <v>25</v>
      </c>
      <c r="C699" s="11" t="s">
        <v>3028</v>
      </c>
      <c r="D699" s="11" t="s">
        <v>54</v>
      </c>
      <c r="E699" s="11" t="s">
        <v>40</v>
      </c>
      <c r="F699" s="11"/>
      <c r="G699" s="11"/>
      <c r="H699" s="11" t="s">
        <v>41</v>
      </c>
      <c r="I699" s="11" t="s">
        <v>71</v>
      </c>
      <c r="J699" s="11" t="s">
        <v>60</v>
      </c>
      <c r="K699" s="11" t="s">
        <v>135</v>
      </c>
      <c r="L699" s="11" t="s">
        <v>72</v>
      </c>
      <c r="M699" s="11" t="s">
        <v>45</v>
      </c>
      <c r="N699" s="11" t="s">
        <v>58</v>
      </c>
      <c r="O699" s="11" t="s">
        <v>46</v>
      </c>
      <c r="P699" s="22" t="s">
        <v>3029</v>
      </c>
      <c r="Q699" s="11" t="s">
        <v>73</v>
      </c>
      <c r="R699" s="11" t="s">
        <v>47</v>
      </c>
      <c r="S699" s="11">
        <f t="shared" si="10"/>
        <v>0</v>
      </c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  <c r="AP699" s="11"/>
      <c r="AQ699" s="11"/>
    </row>
    <row r="700" spans="1:43" x14ac:dyDescent="0.25">
      <c r="A700" s="11" t="s">
        <v>3030</v>
      </c>
      <c r="B700" s="12">
        <v>35</v>
      </c>
      <c r="C700" s="11" t="s">
        <v>3031</v>
      </c>
      <c r="D700" s="11" t="s">
        <v>39</v>
      </c>
      <c r="E700" s="11" t="s">
        <v>40</v>
      </c>
      <c r="F700" s="11"/>
      <c r="G700" s="11"/>
      <c r="H700" s="11" t="s">
        <v>49</v>
      </c>
      <c r="I700" s="11" t="s">
        <v>171</v>
      </c>
      <c r="J700" s="11" t="s">
        <v>51</v>
      </c>
      <c r="K700" s="11" t="s">
        <v>135</v>
      </c>
      <c r="L700" s="11" t="s">
        <v>328</v>
      </c>
      <c r="M700" s="11" t="s">
        <v>45</v>
      </c>
      <c r="N700" s="11" t="s">
        <v>58</v>
      </c>
      <c r="O700" s="11" t="s">
        <v>62</v>
      </c>
      <c r="P700" s="22"/>
      <c r="Q700" s="11" t="s">
        <v>1477</v>
      </c>
      <c r="R700" s="11" t="s">
        <v>47</v>
      </c>
      <c r="S700" s="11">
        <f t="shared" si="10"/>
        <v>0</v>
      </c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</row>
    <row r="701" spans="1:43" x14ac:dyDescent="0.25">
      <c r="A701" s="11" t="s">
        <v>3032</v>
      </c>
      <c r="B701" s="12">
        <v>42</v>
      </c>
      <c r="C701" s="11" t="s">
        <v>3033</v>
      </c>
      <c r="D701" s="11" t="s">
        <v>54</v>
      </c>
      <c r="E701" s="11" t="s">
        <v>40</v>
      </c>
      <c r="F701" s="11"/>
      <c r="G701" s="11"/>
      <c r="H701" s="11" t="s">
        <v>49</v>
      </c>
      <c r="I701" s="11" t="s">
        <v>414</v>
      </c>
      <c r="J701" s="11" t="s">
        <v>114</v>
      </c>
      <c r="K701" s="11" t="s">
        <v>135</v>
      </c>
      <c r="L701" s="11" t="s">
        <v>195</v>
      </c>
      <c r="M701" s="11" t="s">
        <v>45</v>
      </c>
      <c r="N701" s="11" t="s">
        <v>39</v>
      </c>
      <c r="O701" s="11" t="s">
        <v>62</v>
      </c>
      <c r="P701" s="22"/>
      <c r="Q701" s="11" t="s">
        <v>147</v>
      </c>
      <c r="R701" s="11" t="s">
        <v>47</v>
      </c>
      <c r="S701" s="11">
        <f t="shared" si="10"/>
        <v>0</v>
      </c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</row>
    <row r="702" spans="1:43" x14ac:dyDescent="0.25">
      <c r="A702" s="11" t="s">
        <v>3034</v>
      </c>
      <c r="B702" s="12">
        <v>25</v>
      </c>
      <c r="C702" s="11" t="s">
        <v>3035</v>
      </c>
      <c r="D702" s="11" t="s">
        <v>48</v>
      </c>
      <c r="E702" s="11" t="s">
        <v>40</v>
      </c>
      <c r="F702" s="11"/>
      <c r="G702" s="11"/>
      <c r="H702" s="11" t="s">
        <v>41</v>
      </c>
      <c r="I702" s="11" t="s">
        <v>79</v>
      </c>
      <c r="J702" s="11" t="s">
        <v>51</v>
      </c>
      <c r="K702" s="11" t="s">
        <v>135</v>
      </c>
      <c r="L702" s="11" t="s">
        <v>64</v>
      </c>
      <c r="M702" s="11" t="s">
        <v>45</v>
      </c>
      <c r="N702" s="11" t="s">
        <v>58</v>
      </c>
      <c r="O702" s="11" t="s">
        <v>62</v>
      </c>
      <c r="P702" s="22"/>
      <c r="Q702" s="11" t="s">
        <v>1507</v>
      </c>
      <c r="R702" s="11" t="s">
        <v>47</v>
      </c>
      <c r="S702" s="11">
        <f t="shared" si="10"/>
        <v>0</v>
      </c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  <c r="AP702" s="11"/>
      <c r="AQ702" s="11"/>
    </row>
    <row r="703" spans="1:43" x14ac:dyDescent="0.25">
      <c r="A703" s="11" t="s">
        <v>3036</v>
      </c>
      <c r="B703" s="12">
        <v>33</v>
      </c>
      <c r="C703" s="11" t="s">
        <v>3037</v>
      </c>
      <c r="D703" s="11" t="s">
        <v>54</v>
      </c>
      <c r="E703" s="11" t="s">
        <v>40</v>
      </c>
      <c r="F703" s="11"/>
      <c r="G703" s="11"/>
      <c r="H703" s="11" t="s">
        <v>49</v>
      </c>
      <c r="I703" s="11" t="s">
        <v>659</v>
      </c>
      <c r="J703" s="11" t="s">
        <v>51</v>
      </c>
      <c r="K703" s="11" t="s">
        <v>135</v>
      </c>
      <c r="L703" s="11" t="s">
        <v>106</v>
      </c>
      <c r="M703" s="11" t="s">
        <v>45</v>
      </c>
      <c r="N703" s="11" t="s">
        <v>84</v>
      </c>
      <c r="O703" s="11" t="s">
        <v>46</v>
      </c>
      <c r="P703" s="22" t="s">
        <v>3038</v>
      </c>
      <c r="Q703" s="11"/>
      <c r="R703" s="11" t="s">
        <v>47</v>
      </c>
      <c r="S703" s="11">
        <f t="shared" si="10"/>
        <v>0</v>
      </c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</row>
    <row r="704" spans="1:43" x14ac:dyDescent="0.25">
      <c r="A704" s="11" t="s">
        <v>3039</v>
      </c>
      <c r="B704" s="12">
        <v>51</v>
      </c>
      <c r="C704" s="11" t="s">
        <v>3040</v>
      </c>
      <c r="D704" s="11" t="s">
        <v>39</v>
      </c>
      <c r="E704" s="11" t="s">
        <v>40</v>
      </c>
      <c r="F704" s="11"/>
      <c r="G704" s="11"/>
      <c r="H704" s="11" t="s">
        <v>49</v>
      </c>
      <c r="I704" s="11" t="s">
        <v>134</v>
      </c>
      <c r="J704" s="11" t="s">
        <v>51</v>
      </c>
      <c r="K704" s="11" t="s">
        <v>135</v>
      </c>
      <c r="L704" s="11" t="s">
        <v>64</v>
      </c>
      <c r="M704" s="11" t="s">
        <v>45</v>
      </c>
      <c r="N704" s="11" t="s">
        <v>58</v>
      </c>
      <c r="O704" s="11" t="s">
        <v>46</v>
      </c>
      <c r="P704" s="22" t="s">
        <v>1662</v>
      </c>
      <c r="Q704" s="11"/>
      <c r="R704" s="11" t="s">
        <v>47</v>
      </c>
      <c r="S704" s="11">
        <f t="shared" si="10"/>
        <v>0</v>
      </c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</row>
    <row r="705" spans="1:43" x14ac:dyDescent="0.25">
      <c r="A705" s="11" t="s">
        <v>3041</v>
      </c>
      <c r="B705" s="12">
        <v>31</v>
      </c>
      <c r="C705" s="11" t="s">
        <v>1718</v>
      </c>
      <c r="D705" s="11" t="s">
        <v>39</v>
      </c>
      <c r="E705" s="11" t="s">
        <v>40</v>
      </c>
      <c r="F705" s="11"/>
      <c r="G705" s="11"/>
      <c r="H705" s="11" t="s">
        <v>41</v>
      </c>
      <c r="I705" s="11" t="s">
        <v>134</v>
      </c>
      <c r="J705" s="11" t="s">
        <v>43</v>
      </c>
      <c r="K705" s="11" t="s">
        <v>135</v>
      </c>
      <c r="L705" s="11" t="s">
        <v>164</v>
      </c>
      <c r="M705" s="11" t="s">
        <v>45</v>
      </c>
      <c r="N705" s="11" t="s">
        <v>39</v>
      </c>
      <c r="O705" s="11" t="s">
        <v>46</v>
      </c>
      <c r="P705" s="22" t="s">
        <v>3042</v>
      </c>
      <c r="Q705" s="11" t="s">
        <v>112</v>
      </c>
      <c r="R705" s="11" t="s">
        <v>47</v>
      </c>
      <c r="S705" s="11">
        <f t="shared" si="10"/>
        <v>0</v>
      </c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</row>
    <row r="706" spans="1:43" x14ac:dyDescent="0.25">
      <c r="A706" s="11" t="s">
        <v>3043</v>
      </c>
      <c r="B706" s="12">
        <v>38</v>
      </c>
      <c r="C706" s="11" t="s">
        <v>3044</v>
      </c>
      <c r="D706" s="11" t="s">
        <v>92</v>
      </c>
      <c r="E706" s="11" t="s">
        <v>40</v>
      </c>
      <c r="F706" s="11"/>
      <c r="G706" s="11"/>
      <c r="H706" s="11" t="s">
        <v>49</v>
      </c>
      <c r="I706" s="11" t="s">
        <v>179</v>
      </c>
      <c r="J706" s="11" t="s">
        <v>51</v>
      </c>
      <c r="K706" s="11" t="s">
        <v>135</v>
      </c>
      <c r="L706" s="11" t="s">
        <v>180</v>
      </c>
      <c r="M706" s="11" t="s">
        <v>45</v>
      </c>
      <c r="N706" s="11" t="s">
        <v>39</v>
      </c>
      <c r="O706" s="11" t="s">
        <v>62</v>
      </c>
      <c r="P706" s="22"/>
      <c r="Q706" s="11"/>
      <c r="R706" s="11" t="s">
        <v>47</v>
      </c>
      <c r="S706" s="11">
        <f t="shared" si="10"/>
        <v>0</v>
      </c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</row>
    <row r="707" spans="1:43" x14ac:dyDescent="0.25">
      <c r="A707" s="11" t="s">
        <v>3045</v>
      </c>
      <c r="B707" s="12">
        <v>32</v>
      </c>
      <c r="C707" s="11" t="s">
        <v>3046</v>
      </c>
      <c r="D707" s="11" t="s">
        <v>54</v>
      </c>
      <c r="E707" s="11" t="s">
        <v>40</v>
      </c>
      <c r="F707" s="11"/>
      <c r="G707" s="11"/>
      <c r="H707" s="11" t="s">
        <v>49</v>
      </c>
      <c r="I707" s="11" t="s">
        <v>413</v>
      </c>
      <c r="J707" s="11" t="s">
        <v>121</v>
      </c>
      <c r="K707" s="11" t="s">
        <v>135</v>
      </c>
      <c r="L707" s="11" t="s">
        <v>558</v>
      </c>
      <c r="M707" s="11" t="s">
        <v>45</v>
      </c>
      <c r="N707" s="11" t="s">
        <v>39</v>
      </c>
      <c r="O707" s="11" t="s">
        <v>62</v>
      </c>
      <c r="P707" s="22"/>
      <c r="Q707" s="11"/>
      <c r="R707" s="11" t="s">
        <v>47</v>
      </c>
      <c r="S707" s="11">
        <f t="shared" si="10"/>
        <v>0</v>
      </c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  <c r="AP707" s="11"/>
      <c r="AQ707" s="11"/>
    </row>
    <row r="708" spans="1:43" x14ac:dyDescent="0.25">
      <c r="A708" s="11" t="s">
        <v>3047</v>
      </c>
      <c r="B708" s="12">
        <v>23</v>
      </c>
      <c r="C708" s="11" t="s">
        <v>3048</v>
      </c>
      <c r="D708" s="11" t="s">
        <v>54</v>
      </c>
      <c r="E708" s="11" t="s">
        <v>40</v>
      </c>
      <c r="F708" s="11"/>
      <c r="G708" s="11"/>
      <c r="H708" s="11" t="s">
        <v>41</v>
      </c>
      <c r="I708" s="11" t="s">
        <v>126</v>
      </c>
      <c r="J708" s="11" t="s">
        <v>51</v>
      </c>
      <c r="K708" s="11" t="s">
        <v>135</v>
      </c>
      <c r="L708" s="11" t="s">
        <v>1113</v>
      </c>
      <c r="M708" s="11" t="s">
        <v>45</v>
      </c>
      <c r="N708" s="11" t="s">
        <v>84</v>
      </c>
      <c r="O708" s="11" t="s">
        <v>46</v>
      </c>
      <c r="P708" s="22" t="s">
        <v>3049</v>
      </c>
      <c r="Q708" s="11"/>
      <c r="R708" s="11" t="s">
        <v>47</v>
      </c>
      <c r="S708" s="11">
        <f t="shared" ref="S708:S771" si="11">COUNTIF(U708:AR708,"Oui")</f>
        <v>0</v>
      </c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</row>
    <row r="709" spans="1:43" x14ac:dyDescent="0.25">
      <c r="A709" s="11" t="s">
        <v>3050</v>
      </c>
      <c r="B709" s="12">
        <v>20</v>
      </c>
      <c r="C709" s="11" t="s">
        <v>3051</v>
      </c>
      <c r="D709" s="11" t="s">
        <v>54</v>
      </c>
      <c r="E709" s="11" t="s">
        <v>40</v>
      </c>
      <c r="F709" s="11"/>
      <c r="G709" s="11"/>
      <c r="H709" s="11" t="s">
        <v>41</v>
      </c>
      <c r="I709" s="11" t="s">
        <v>101</v>
      </c>
      <c r="J709" s="11" t="s">
        <v>51</v>
      </c>
      <c r="K709" s="11" t="s">
        <v>135</v>
      </c>
      <c r="L709" s="11" t="s">
        <v>1116</v>
      </c>
      <c r="M709" s="11" t="s">
        <v>45</v>
      </c>
      <c r="N709" s="11" t="s">
        <v>58</v>
      </c>
      <c r="O709" s="11" t="s">
        <v>62</v>
      </c>
      <c r="P709" s="22"/>
      <c r="Q709" s="11"/>
      <c r="R709" s="11" t="s">
        <v>47</v>
      </c>
      <c r="S709" s="11">
        <f t="shared" si="11"/>
        <v>0</v>
      </c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</row>
    <row r="710" spans="1:43" x14ac:dyDescent="0.25">
      <c r="A710" s="11" t="s">
        <v>3052</v>
      </c>
      <c r="B710" s="12">
        <v>35</v>
      </c>
      <c r="C710" s="11" t="s">
        <v>3053</v>
      </c>
      <c r="D710" s="11" t="s">
        <v>48</v>
      </c>
      <c r="E710" s="11" t="s">
        <v>40</v>
      </c>
      <c r="F710" s="11"/>
      <c r="G710" s="11"/>
      <c r="H710" s="11" t="s">
        <v>41</v>
      </c>
      <c r="I710" s="11" t="s">
        <v>56</v>
      </c>
      <c r="J710" s="11" t="s">
        <v>60</v>
      </c>
      <c r="K710" s="11" t="s">
        <v>135</v>
      </c>
      <c r="L710" s="11" t="s">
        <v>1274</v>
      </c>
      <c r="M710" s="11" t="s">
        <v>45</v>
      </c>
      <c r="N710" s="11" t="s">
        <v>58</v>
      </c>
      <c r="O710" s="11" t="s">
        <v>62</v>
      </c>
      <c r="P710" s="22"/>
      <c r="Q710" s="11"/>
      <c r="R710" s="11" t="s">
        <v>845</v>
      </c>
      <c r="S710" s="11">
        <f t="shared" si="11"/>
        <v>0</v>
      </c>
      <c r="T710" s="11"/>
      <c r="U710" s="11" t="s">
        <v>62</v>
      </c>
      <c r="V710" s="11" t="s">
        <v>62</v>
      </c>
      <c r="W710" s="11" t="s">
        <v>62</v>
      </c>
      <c r="X710" s="11" t="s">
        <v>62</v>
      </c>
      <c r="Y710" s="11"/>
      <c r="Z710" s="11"/>
      <c r="AA710" s="11"/>
      <c r="AB710" s="11"/>
      <c r="AC710" s="11"/>
      <c r="AD710" s="11"/>
      <c r="AE710" s="11"/>
      <c r="AF710" s="11" t="s">
        <v>846</v>
      </c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</row>
    <row r="711" spans="1:43" x14ac:dyDescent="0.25">
      <c r="A711" s="11" t="s">
        <v>3054</v>
      </c>
      <c r="B711" s="12">
        <v>28</v>
      </c>
      <c r="C711" s="11" t="s">
        <v>3055</v>
      </c>
      <c r="D711" s="11" t="s">
        <v>48</v>
      </c>
      <c r="E711" s="11" t="s">
        <v>40</v>
      </c>
      <c r="F711" s="11"/>
      <c r="G711" s="11"/>
      <c r="H711" s="11" t="s">
        <v>41</v>
      </c>
      <c r="I711" s="11" t="s">
        <v>415</v>
      </c>
      <c r="J711" s="11" t="s">
        <v>51</v>
      </c>
      <c r="K711" s="11" t="s">
        <v>135</v>
      </c>
      <c r="L711" s="11" t="s">
        <v>64</v>
      </c>
      <c r="M711" s="11" t="s">
        <v>45</v>
      </c>
      <c r="N711" s="11" t="s">
        <v>58</v>
      </c>
      <c r="O711" s="11" t="s">
        <v>62</v>
      </c>
      <c r="P711" s="22"/>
      <c r="Q711" s="11" t="s">
        <v>626</v>
      </c>
      <c r="R711" s="11" t="s">
        <v>47</v>
      </c>
      <c r="S711" s="11">
        <f t="shared" si="11"/>
        <v>0</v>
      </c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  <c r="AP711" s="11"/>
      <c r="AQ711" s="11"/>
    </row>
    <row r="712" spans="1:43" x14ac:dyDescent="0.25">
      <c r="A712" s="11" t="s">
        <v>3056</v>
      </c>
      <c r="B712" s="12">
        <v>24</v>
      </c>
      <c r="C712" s="11" t="s">
        <v>3057</v>
      </c>
      <c r="D712" s="11" t="s">
        <v>48</v>
      </c>
      <c r="E712" s="11" t="s">
        <v>40</v>
      </c>
      <c r="F712" s="11"/>
      <c r="G712" s="11"/>
      <c r="H712" s="11" t="s">
        <v>41</v>
      </c>
      <c r="I712" s="11" t="s">
        <v>79</v>
      </c>
      <c r="J712" s="11" t="s">
        <v>51</v>
      </c>
      <c r="K712" s="11" t="s">
        <v>135</v>
      </c>
      <c r="L712" s="11" t="s">
        <v>222</v>
      </c>
      <c r="M712" s="11" t="s">
        <v>45</v>
      </c>
      <c r="N712" s="11" t="s">
        <v>39</v>
      </c>
      <c r="O712" s="11" t="s">
        <v>46</v>
      </c>
      <c r="P712" s="22" t="s">
        <v>3058</v>
      </c>
      <c r="Q712" s="11" t="s">
        <v>662</v>
      </c>
      <c r="R712" s="11" t="s">
        <v>47</v>
      </c>
      <c r="S712" s="11">
        <f t="shared" si="11"/>
        <v>0</v>
      </c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  <c r="AP712" s="11"/>
      <c r="AQ712" s="11"/>
    </row>
    <row r="713" spans="1:43" x14ac:dyDescent="0.25">
      <c r="A713" s="11" t="s">
        <v>3059</v>
      </c>
      <c r="B713" s="12">
        <v>22</v>
      </c>
      <c r="C713" s="11" t="s">
        <v>3060</v>
      </c>
      <c r="D713" s="11" t="s">
        <v>48</v>
      </c>
      <c r="E713" s="11" t="s">
        <v>40</v>
      </c>
      <c r="F713" s="11"/>
      <c r="G713" s="11"/>
      <c r="H713" s="11" t="s">
        <v>41</v>
      </c>
      <c r="I713" s="11" t="s">
        <v>79</v>
      </c>
      <c r="J713" s="11" t="s">
        <v>60</v>
      </c>
      <c r="K713" s="11" t="s">
        <v>135</v>
      </c>
      <c r="L713" s="11" t="s">
        <v>1177</v>
      </c>
      <c r="M713" s="11" t="s">
        <v>45</v>
      </c>
      <c r="N713" s="11" t="s">
        <v>84</v>
      </c>
      <c r="O713" s="11" t="s">
        <v>62</v>
      </c>
      <c r="P713" s="22"/>
      <c r="Q713" s="11" t="s">
        <v>147</v>
      </c>
      <c r="R713" s="11" t="s">
        <v>845</v>
      </c>
      <c r="S713" s="11">
        <f t="shared" si="11"/>
        <v>1</v>
      </c>
      <c r="T713" s="11"/>
      <c r="U713" s="11" t="s">
        <v>46</v>
      </c>
      <c r="V713" s="11" t="s">
        <v>62</v>
      </c>
      <c r="W713" s="11" t="s">
        <v>62</v>
      </c>
      <c r="X713" s="11" t="s">
        <v>62</v>
      </c>
      <c r="Y713" s="11"/>
      <c r="Z713" s="11"/>
      <c r="AA713" s="11"/>
      <c r="AB713" s="11"/>
      <c r="AC713" s="11"/>
      <c r="AD713" s="11"/>
      <c r="AE713" s="11"/>
      <c r="AF713" s="11" t="s">
        <v>846</v>
      </c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</row>
    <row r="714" spans="1:43" x14ac:dyDescent="0.25">
      <c r="A714" s="11" t="s">
        <v>3061</v>
      </c>
      <c r="B714" s="12">
        <v>20</v>
      </c>
      <c r="C714" s="11" t="s">
        <v>3062</v>
      </c>
      <c r="D714" s="11" t="s">
        <v>48</v>
      </c>
      <c r="E714" s="11" t="s">
        <v>40</v>
      </c>
      <c r="F714" s="11"/>
      <c r="G714" s="11"/>
      <c r="H714" s="11" t="s">
        <v>41</v>
      </c>
      <c r="I714" s="11" t="s">
        <v>79</v>
      </c>
      <c r="J714" s="11" t="s">
        <v>51</v>
      </c>
      <c r="K714" s="11" t="s">
        <v>135</v>
      </c>
      <c r="L714" s="11" t="s">
        <v>185</v>
      </c>
      <c r="M714" s="11" t="s">
        <v>45</v>
      </c>
      <c r="N714" s="11" t="s">
        <v>84</v>
      </c>
      <c r="O714" s="11" t="s">
        <v>62</v>
      </c>
      <c r="P714" s="22"/>
      <c r="Q714" s="11"/>
      <c r="R714" s="11" t="s">
        <v>47</v>
      </c>
      <c r="S714" s="11">
        <f t="shared" si="11"/>
        <v>0</v>
      </c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</row>
    <row r="715" spans="1:43" x14ac:dyDescent="0.25">
      <c r="A715" s="11" t="s">
        <v>3063</v>
      </c>
      <c r="B715" s="12">
        <v>36</v>
      </c>
      <c r="C715" s="11" t="s">
        <v>3064</v>
      </c>
      <c r="D715" s="11" t="s">
        <v>92</v>
      </c>
      <c r="E715" s="11" t="s">
        <v>55</v>
      </c>
      <c r="F715" s="11"/>
      <c r="G715" s="11"/>
      <c r="H715" s="11" t="s">
        <v>49</v>
      </c>
      <c r="I715" s="11" t="s">
        <v>154</v>
      </c>
      <c r="J715" s="11" t="s">
        <v>913</v>
      </c>
      <c r="K715" s="11" t="s">
        <v>135</v>
      </c>
      <c r="L715" s="11" t="s">
        <v>566</v>
      </c>
      <c r="M715" s="11" t="s">
        <v>45</v>
      </c>
      <c r="N715" s="11" t="s">
        <v>39</v>
      </c>
      <c r="O715" s="11" t="s">
        <v>62</v>
      </c>
      <c r="P715" s="22"/>
      <c r="Q715" s="11"/>
      <c r="R715" s="11" t="s">
        <v>845</v>
      </c>
      <c r="S715" s="11">
        <f t="shared" si="11"/>
        <v>1</v>
      </c>
      <c r="T715" s="11"/>
      <c r="U715" s="11" t="s">
        <v>62</v>
      </c>
      <c r="V715" s="11" t="s">
        <v>62</v>
      </c>
      <c r="W715" s="11" t="s">
        <v>62</v>
      </c>
      <c r="X715" s="11" t="s">
        <v>62</v>
      </c>
      <c r="Y715" s="11" t="s">
        <v>1532</v>
      </c>
      <c r="Z715" s="11" t="s">
        <v>46</v>
      </c>
      <c r="AA715" s="11" t="s">
        <v>62</v>
      </c>
      <c r="AB715" s="11" t="s">
        <v>62</v>
      </c>
      <c r="AC715" s="11" t="s">
        <v>62</v>
      </c>
      <c r="AD715" s="11" t="s">
        <v>62</v>
      </c>
      <c r="AE715" s="11"/>
      <c r="AF715" s="11" t="s">
        <v>846</v>
      </c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</row>
    <row r="716" spans="1:43" x14ac:dyDescent="0.25">
      <c r="A716" s="11" t="s">
        <v>3065</v>
      </c>
      <c r="B716" s="12">
        <v>25</v>
      </c>
      <c r="C716" s="11" t="s">
        <v>3066</v>
      </c>
      <c r="D716" s="11" t="s">
        <v>39</v>
      </c>
      <c r="E716" s="11" t="s">
        <v>40</v>
      </c>
      <c r="F716" s="11"/>
      <c r="G716" s="11"/>
      <c r="H716" s="11" t="s">
        <v>49</v>
      </c>
      <c r="I716" s="11" t="s">
        <v>56</v>
      </c>
      <c r="J716" s="11" t="s">
        <v>43</v>
      </c>
      <c r="K716" s="11" t="s">
        <v>135</v>
      </c>
      <c r="L716" s="11" t="s">
        <v>681</v>
      </c>
      <c r="M716" s="11" t="s">
        <v>45</v>
      </c>
      <c r="N716" s="11" t="s">
        <v>58</v>
      </c>
      <c r="O716" s="11" t="s">
        <v>62</v>
      </c>
      <c r="P716" s="22"/>
      <c r="Q716" s="11" t="s">
        <v>125</v>
      </c>
      <c r="R716" s="11" t="s">
        <v>47</v>
      </c>
      <c r="S716" s="11">
        <f t="shared" si="11"/>
        <v>0</v>
      </c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</row>
    <row r="717" spans="1:43" x14ac:dyDescent="0.25">
      <c r="A717" s="11" t="s">
        <v>3067</v>
      </c>
      <c r="B717" s="12">
        <v>21</v>
      </c>
      <c r="C717" s="11" t="s">
        <v>3068</v>
      </c>
      <c r="D717" s="11" t="s">
        <v>54</v>
      </c>
      <c r="E717" s="11" t="s">
        <v>40</v>
      </c>
      <c r="F717" s="11"/>
      <c r="G717" s="11"/>
      <c r="H717" s="11" t="s">
        <v>41</v>
      </c>
      <c r="I717" s="11" t="s">
        <v>71</v>
      </c>
      <c r="J717" s="11" t="s">
        <v>51</v>
      </c>
      <c r="K717" s="11" t="s">
        <v>135</v>
      </c>
      <c r="L717" s="11" t="s">
        <v>377</v>
      </c>
      <c r="M717" s="11" t="s">
        <v>45</v>
      </c>
      <c r="N717" s="11" t="s">
        <v>39</v>
      </c>
      <c r="O717" s="11" t="s">
        <v>62</v>
      </c>
      <c r="P717" s="22"/>
      <c r="Q717" s="11"/>
      <c r="R717" s="11" t="s">
        <v>47</v>
      </c>
      <c r="S717" s="11">
        <f t="shared" si="11"/>
        <v>0</v>
      </c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  <c r="AP717" s="11"/>
      <c r="AQ717" s="11"/>
    </row>
    <row r="718" spans="1:43" x14ac:dyDescent="0.25">
      <c r="A718" s="11" t="s">
        <v>3069</v>
      </c>
      <c r="B718" s="12">
        <v>46</v>
      </c>
      <c r="C718" s="11" t="s">
        <v>3070</v>
      </c>
      <c r="D718" s="11" t="s">
        <v>39</v>
      </c>
      <c r="E718" s="11" t="s">
        <v>40</v>
      </c>
      <c r="F718" s="11"/>
      <c r="G718" s="11"/>
      <c r="H718" s="11" t="s">
        <v>49</v>
      </c>
      <c r="I718" s="11" t="s">
        <v>56</v>
      </c>
      <c r="J718" s="11" t="s">
        <v>43</v>
      </c>
      <c r="K718" s="11" t="s">
        <v>135</v>
      </c>
      <c r="L718" s="11" t="s">
        <v>872</v>
      </c>
      <c r="M718" s="11" t="s">
        <v>45</v>
      </c>
      <c r="N718" s="11" t="s">
        <v>39</v>
      </c>
      <c r="O718" s="11" t="s">
        <v>46</v>
      </c>
      <c r="P718" s="22" t="s">
        <v>1583</v>
      </c>
      <c r="Q718" s="11" t="s">
        <v>130</v>
      </c>
      <c r="R718" s="11" t="s">
        <v>47</v>
      </c>
      <c r="S718" s="11">
        <f t="shared" si="11"/>
        <v>0</v>
      </c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1"/>
    </row>
    <row r="719" spans="1:43" x14ac:dyDescent="0.25">
      <c r="A719" s="11" t="s">
        <v>3071</v>
      </c>
      <c r="B719" s="12">
        <v>35</v>
      </c>
      <c r="C719" s="11" t="s">
        <v>3072</v>
      </c>
      <c r="D719" s="11" t="s">
        <v>48</v>
      </c>
      <c r="E719" s="11" t="s">
        <v>55</v>
      </c>
      <c r="F719" s="11"/>
      <c r="G719" s="11"/>
      <c r="H719" s="11" t="s">
        <v>41</v>
      </c>
      <c r="I719" s="11" t="s">
        <v>306</v>
      </c>
      <c r="J719" s="11" t="s">
        <v>114</v>
      </c>
      <c r="K719" s="11" t="s">
        <v>135</v>
      </c>
      <c r="L719" s="11" t="s">
        <v>285</v>
      </c>
      <c r="M719" s="11" t="s">
        <v>45</v>
      </c>
      <c r="N719" s="11" t="s">
        <v>58</v>
      </c>
      <c r="O719" s="11" t="s">
        <v>62</v>
      </c>
      <c r="P719" s="22"/>
      <c r="Q719" s="11"/>
      <c r="R719" s="11" t="s">
        <v>47</v>
      </c>
      <c r="S719" s="11">
        <f t="shared" si="11"/>
        <v>0</v>
      </c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  <c r="AP719" s="11"/>
      <c r="AQ719" s="11"/>
    </row>
    <row r="720" spans="1:43" x14ac:dyDescent="0.25">
      <c r="A720" s="11" t="s">
        <v>3073</v>
      </c>
      <c r="B720" s="12">
        <v>33</v>
      </c>
      <c r="C720" s="11" t="s">
        <v>3074</v>
      </c>
      <c r="D720" s="11" t="s">
        <v>54</v>
      </c>
      <c r="E720" s="11" t="s">
        <v>55</v>
      </c>
      <c r="F720" s="11"/>
      <c r="G720" s="11"/>
      <c r="H720" s="11" t="s">
        <v>49</v>
      </c>
      <c r="I720" s="11" t="s">
        <v>154</v>
      </c>
      <c r="J720" s="11" t="s">
        <v>51</v>
      </c>
      <c r="K720" s="11" t="s">
        <v>135</v>
      </c>
      <c r="L720" s="11" t="s">
        <v>819</v>
      </c>
      <c r="M720" s="11" t="s">
        <v>45</v>
      </c>
      <c r="N720" s="11" t="s">
        <v>58</v>
      </c>
      <c r="O720" s="11" t="s">
        <v>46</v>
      </c>
      <c r="P720" s="22" t="s">
        <v>2424</v>
      </c>
      <c r="Q720" s="11" t="s">
        <v>820</v>
      </c>
      <c r="R720" s="11" t="s">
        <v>47</v>
      </c>
      <c r="S720" s="11">
        <f t="shared" si="11"/>
        <v>0</v>
      </c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</row>
    <row r="721" spans="1:43" x14ac:dyDescent="0.25">
      <c r="A721" s="11" t="s">
        <v>3075</v>
      </c>
      <c r="B721" s="12">
        <v>30</v>
      </c>
      <c r="C721" s="11" t="s">
        <v>3076</v>
      </c>
      <c r="D721" s="11" t="s">
        <v>48</v>
      </c>
      <c r="E721" s="11" t="s">
        <v>55</v>
      </c>
      <c r="F721" s="11"/>
      <c r="G721" s="11"/>
      <c r="H721" s="11" t="s">
        <v>41</v>
      </c>
      <c r="I721" s="11" t="s">
        <v>154</v>
      </c>
      <c r="J721" s="11" t="s">
        <v>51</v>
      </c>
      <c r="K721" s="11" t="s">
        <v>135</v>
      </c>
      <c r="L721" s="11" t="s">
        <v>384</v>
      </c>
      <c r="M721" s="11" t="s">
        <v>45</v>
      </c>
      <c r="N721" s="11" t="s">
        <v>39</v>
      </c>
      <c r="O721" s="11" t="s">
        <v>62</v>
      </c>
      <c r="P721" s="22"/>
      <c r="Q721" s="11"/>
      <c r="R721" s="11" t="s">
        <v>47</v>
      </c>
      <c r="S721" s="11">
        <f t="shared" si="11"/>
        <v>0</v>
      </c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</row>
    <row r="722" spans="1:43" x14ac:dyDescent="0.25">
      <c r="A722" s="11" t="s">
        <v>3077</v>
      </c>
      <c r="B722" s="12">
        <v>31</v>
      </c>
      <c r="C722" s="11" t="s">
        <v>3078</v>
      </c>
      <c r="D722" s="11" t="s">
        <v>54</v>
      </c>
      <c r="E722" s="11" t="s">
        <v>40</v>
      </c>
      <c r="F722" s="11"/>
      <c r="G722" s="11"/>
      <c r="H722" s="11" t="s">
        <v>41</v>
      </c>
      <c r="I722" s="11" t="s">
        <v>74</v>
      </c>
      <c r="J722" s="11" t="s">
        <v>51</v>
      </c>
      <c r="K722" s="11" t="s">
        <v>135</v>
      </c>
      <c r="L722" s="11" t="s">
        <v>81</v>
      </c>
      <c r="M722" s="11" t="s">
        <v>45</v>
      </c>
      <c r="N722" s="11" t="s">
        <v>58</v>
      </c>
      <c r="O722" s="11" t="s">
        <v>62</v>
      </c>
      <c r="P722" s="22"/>
      <c r="Q722" s="11"/>
      <c r="R722" s="11" t="s">
        <v>47</v>
      </c>
      <c r="S722" s="11">
        <f t="shared" si="11"/>
        <v>0</v>
      </c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  <c r="AP722" s="11"/>
      <c r="AQ722" s="11"/>
    </row>
    <row r="723" spans="1:43" x14ac:dyDescent="0.25">
      <c r="A723" s="11" t="s">
        <v>3079</v>
      </c>
      <c r="B723" s="12">
        <v>34</v>
      </c>
      <c r="C723" s="11" t="s">
        <v>3080</v>
      </c>
      <c r="D723" s="11" t="s">
        <v>54</v>
      </c>
      <c r="E723" s="11" t="s">
        <v>40</v>
      </c>
      <c r="F723" s="11"/>
      <c r="G723" s="11"/>
      <c r="H723" s="11" t="s">
        <v>49</v>
      </c>
      <c r="I723" s="11" t="s">
        <v>531</v>
      </c>
      <c r="J723" s="11" t="s">
        <v>51</v>
      </c>
      <c r="K723" s="11" t="s">
        <v>135</v>
      </c>
      <c r="L723" s="11" t="s">
        <v>880</v>
      </c>
      <c r="M723" s="11" t="s">
        <v>45</v>
      </c>
      <c r="N723" s="11" t="s">
        <v>84</v>
      </c>
      <c r="O723" s="11" t="s">
        <v>46</v>
      </c>
      <c r="P723" s="22" t="s">
        <v>3081</v>
      </c>
      <c r="Q723" s="11" t="s">
        <v>97</v>
      </c>
      <c r="R723" s="11" t="s">
        <v>47</v>
      </c>
      <c r="S723" s="11">
        <f t="shared" si="11"/>
        <v>0</v>
      </c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  <c r="AP723" s="11"/>
      <c r="AQ723" s="11"/>
    </row>
    <row r="724" spans="1:43" x14ac:dyDescent="0.25">
      <c r="A724" s="11" t="s">
        <v>3082</v>
      </c>
      <c r="B724" s="12">
        <v>37</v>
      </c>
      <c r="C724" s="11" t="s">
        <v>3083</v>
      </c>
      <c r="D724" s="11" t="s">
        <v>92</v>
      </c>
      <c r="E724" s="11" t="s">
        <v>40</v>
      </c>
      <c r="F724" s="11"/>
      <c r="G724" s="11"/>
      <c r="H724" s="11" t="s">
        <v>49</v>
      </c>
      <c r="I724" s="11" t="s">
        <v>969</v>
      </c>
      <c r="J724" s="11" t="s">
        <v>51</v>
      </c>
      <c r="K724" s="11" t="s">
        <v>135</v>
      </c>
      <c r="L724" s="11" t="s">
        <v>965</v>
      </c>
      <c r="M724" s="11" t="s">
        <v>45</v>
      </c>
      <c r="N724" s="11" t="s">
        <v>39</v>
      </c>
      <c r="O724" s="11" t="s">
        <v>62</v>
      </c>
      <c r="P724" s="22"/>
      <c r="Q724" s="11" t="s">
        <v>97</v>
      </c>
      <c r="R724" s="11" t="s">
        <v>47</v>
      </c>
      <c r="S724" s="11">
        <f t="shared" si="11"/>
        <v>0</v>
      </c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  <c r="AP724" s="11"/>
      <c r="AQ724" s="11"/>
    </row>
    <row r="725" spans="1:43" x14ac:dyDescent="0.25">
      <c r="A725" s="11" t="s">
        <v>3084</v>
      </c>
      <c r="B725" s="12">
        <v>39</v>
      </c>
      <c r="C725" s="11" t="s">
        <v>3085</v>
      </c>
      <c r="D725" s="11" t="s">
        <v>48</v>
      </c>
      <c r="E725" s="11" t="s">
        <v>40</v>
      </c>
      <c r="F725" s="11"/>
      <c r="G725" s="11"/>
      <c r="H725" s="11" t="s">
        <v>49</v>
      </c>
      <c r="I725" s="11" t="s">
        <v>904</v>
      </c>
      <c r="J725" s="11" t="s">
        <v>43</v>
      </c>
      <c r="K725" s="11" t="s">
        <v>135</v>
      </c>
      <c r="L725" s="11" t="s">
        <v>164</v>
      </c>
      <c r="M725" s="11" t="s">
        <v>45</v>
      </c>
      <c r="N725" s="11" t="s">
        <v>58</v>
      </c>
      <c r="O725" s="11" t="s">
        <v>46</v>
      </c>
      <c r="P725" s="22" t="s">
        <v>1488</v>
      </c>
      <c r="Q725" s="11" t="s">
        <v>1507</v>
      </c>
      <c r="R725" s="11" t="s">
        <v>47</v>
      </c>
      <c r="S725" s="11">
        <f t="shared" si="11"/>
        <v>0</v>
      </c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</row>
    <row r="726" spans="1:43" x14ac:dyDescent="0.25">
      <c r="A726" s="11" t="s">
        <v>3086</v>
      </c>
      <c r="B726" s="12">
        <v>24</v>
      </c>
      <c r="C726" s="11" t="s">
        <v>3087</v>
      </c>
      <c r="D726" s="11" t="s">
        <v>92</v>
      </c>
      <c r="E726" s="11" t="s">
        <v>40</v>
      </c>
      <c r="F726" s="11"/>
      <c r="G726" s="11"/>
      <c r="H726" s="11" t="s">
        <v>41</v>
      </c>
      <c r="I726" s="11" t="s">
        <v>318</v>
      </c>
      <c r="J726" s="11" t="s">
        <v>43</v>
      </c>
      <c r="K726" s="11" t="s">
        <v>135</v>
      </c>
      <c r="L726" s="11" t="s">
        <v>106</v>
      </c>
      <c r="M726" s="11" t="s">
        <v>45</v>
      </c>
      <c r="N726" s="11" t="s">
        <v>84</v>
      </c>
      <c r="O726" s="11" t="s">
        <v>62</v>
      </c>
      <c r="P726" s="22"/>
      <c r="Q726" s="11" t="s">
        <v>1477</v>
      </c>
      <c r="R726" s="11" t="s">
        <v>47</v>
      </c>
      <c r="S726" s="11">
        <f t="shared" si="11"/>
        <v>0</v>
      </c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  <c r="AP726" s="11"/>
      <c r="AQ726" s="11"/>
    </row>
    <row r="727" spans="1:43" x14ac:dyDescent="0.25">
      <c r="A727" s="11" t="s">
        <v>3088</v>
      </c>
      <c r="B727" s="12">
        <v>32</v>
      </c>
      <c r="C727" s="11" t="s">
        <v>3089</v>
      </c>
      <c r="D727" s="11" t="s">
        <v>54</v>
      </c>
      <c r="E727" s="11" t="s">
        <v>40</v>
      </c>
      <c r="F727" s="11"/>
      <c r="G727" s="11"/>
      <c r="H727" s="11" t="s">
        <v>41</v>
      </c>
      <c r="I727" s="11" t="s">
        <v>643</v>
      </c>
      <c r="J727" s="11" t="s">
        <v>60</v>
      </c>
      <c r="K727" s="11" t="s">
        <v>135</v>
      </c>
      <c r="L727" s="11" t="s">
        <v>460</v>
      </c>
      <c r="M727" s="11" t="s">
        <v>45</v>
      </c>
      <c r="N727" s="11" t="s">
        <v>58</v>
      </c>
      <c r="O727" s="11" t="s">
        <v>46</v>
      </c>
      <c r="P727" s="22" t="s">
        <v>1937</v>
      </c>
      <c r="Q727" s="11" t="s">
        <v>1507</v>
      </c>
      <c r="R727" s="11" t="s">
        <v>47</v>
      </c>
      <c r="S727" s="11">
        <f t="shared" si="11"/>
        <v>0</v>
      </c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  <c r="AP727" s="11"/>
      <c r="AQ727" s="11"/>
    </row>
    <row r="728" spans="1:43" x14ac:dyDescent="0.25">
      <c r="A728" s="11" t="s">
        <v>3090</v>
      </c>
      <c r="B728" s="12">
        <v>26</v>
      </c>
      <c r="C728" s="11" t="s">
        <v>3091</v>
      </c>
      <c r="D728" s="11" t="s">
        <v>54</v>
      </c>
      <c r="E728" s="11" t="s">
        <v>40</v>
      </c>
      <c r="F728" s="11"/>
      <c r="G728" s="12">
        <v>76</v>
      </c>
      <c r="H728" s="11" t="s">
        <v>41</v>
      </c>
      <c r="I728" s="11" t="s">
        <v>192</v>
      </c>
      <c r="J728" s="11" t="s">
        <v>51</v>
      </c>
      <c r="K728" s="11" t="s">
        <v>135</v>
      </c>
      <c r="L728" s="11" t="s">
        <v>722</v>
      </c>
      <c r="M728" s="11" t="s">
        <v>45</v>
      </c>
      <c r="N728" s="11" t="s">
        <v>84</v>
      </c>
      <c r="O728" s="11" t="s">
        <v>62</v>
      </c>
      <c r="P728" s="22"/>
      <c r="Q728" s="11" t="s">
        <v>65</v>
      </c>
      <c r="R728" s="11" t="s">
        <v>47</v>
      </c>
      <c r="S728" s="11">
        <f t="shared" si="11"/>
        <v>0</v>
      </c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  <c r="AP728" s="11"/>
      <c r="AQ728" s="11"/>
    </row>
    <row r="729" spans="1:43" x14ac:dyDescent="0.25">
      <c r="A729" s="11" t="s">
        <v>3092</v>
      </c>
      <c r="B729" s="12">
        <v>30</v>
      </c>
      <c r="C729" s="11" t="s">
        <v>3093</v>
      </c>
      <c r="D729" s="11" t="s">
        <v>48</v>
      </c>
      <c r="E729" s="11" t="s">
        <v>40</v>
      </c>
      <c r="F729" s="11"/>
      <c r="G729" s="11"/>
      <c r="H729" s="11" t="s">
        <v>41</v>
      </c>
      <c r="I729" s="11" t="s">
        <v>665</v>
      </c>
      <c r="J729" s="11" t="s">
        <v>51</v>
      </c>
      <c r="K729" s="11" t="s">
        <v>135</v>
      </c>
      <c r="L729" s="11" t="s">
        <v>277</v>
      </c>
      <c r="M729" s="11" t="s">
        <v>45</v>
      </c>
      <c r="N729" s="11" t="s">
        <v>58</v>
      </c>
      <c r="O729" s="11" t="s">
        <v>46</v>
      </c>
      <c r="P729" s="22" t="s">
        <v>1937</v>
      </c>
      <c r="Q729" s="11" t="s">
        <v>132</v>
      </c>
      <c r="R729" s="11" t="s">
        <v>47</v>
      </c>
      <c r="S729" s="11">
        <f t="shared" si="11"/>
        <v>0</v>
      </c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  <c r="AP729" s="11"/>
      <c r="AQ729" s="11"/>
    </row>
    <row r="730" spans="1:43" x14ac:dyDescent="0.25">
      <c r="A730" s="11" t="s">
        <v>3094</v>
      </c>
      <c r="B730" s="12">
        <v>30</v>
      </c>
      <c r="C730" s="11" t="s">
        <v>3095</v>
      </c>
      <c r="D730" s="11" t="s">
        <v>54</v>
      </c>
      <c r="E730" s="11" t="s">
        <v>40</v>
      </c>
      <c r="F730" s="11"/>
      <c r="G730" s="11"/>
      <c r="H730" s="11" t="s">
        <v>49</v>
      </c>
      <c r="I730" s="11" t="s">
        <v>56</v>
      </c>
      <c r="J730" s="11" t="s">
        <v>699</v>
      </c>
      <c r="K730" s="11"/>
      <c r="L730" s="11" t="s">
        <v>699</v>
      </c>
      <c r="M730" s="11" t="s">
        <v>45</v>
      </c>
      <c r="N730" s="11" t="s">
        <v>229</v>
      </c>
      <c r="O730" s="11" t="s">
        <v>62</v>
      </c>
      <c r="P730" s="22"/>
      <c r="Q730" s="11" t="s">
        <v>611</v>
      </c>
      <c r="R730" s="11" t="s">
        <v>47</v>
      </c>
      <c r="S730" s="11">
        <f t="shared" si="11"/>
        <v>0</v>
      </c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11"/>
    </row>
    <row r="731" spans="1:43" x14ac:dyDescent="0.25">
      <c r="A731" s="11" t="s">
        <v>3096</v>
      </c>
      <c r="B731" s="12">
        <v>40</v>
      </c>
      <c r="C731" s="11" t="s">
        <v>3097</v>
      </c>
      <c r="D731" s="11" t="s">
        <v>54</v>
      </c>
      <c r="E731" s="11" t="s">
        <v>55</v>
      </c>
      <c r="F731" s="11"/>
      <c r="G731" s="11"/>
      <c r="H731" s="11" t="s">
        <v>41</v>
      </c>
      <c r="I731" s="11" t="s">
        <v>113</v>
      </c>
      <c r="J731" s="11" t="s">
        <v>114</v>
      </c>
      <c r="K731" s="11" t="s">
        <v>135</v>
      </c>
      <c r="L731" s="11" t="s">
        <v>115</v>
      </c>
      <c r="M731" s="11" t="s">
        <v>45</v>
      </c>
      <c r="N731" s="11" t="s">
        <v>58</v>
      </c>
      <c r="O731" s="11" t="s">
        <v>62</v>
      </c>
      <c r="P731" s="22"/>
      <c r="Q731" s="11" t="s">
        <v>116</v>
      </c>
      <c r="R731" s="11" t="s">
        <v>47</v>
      </c>
      <c r="S731" s="11">
        <f t="shared" si="11"/>
        <v>0</v>
      </c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</row>
    <row r="732" spans="1:43" x14ac:dyDescent="0.25">
      <c r="A732" s="11" t="s">
        <v>3098</v>
      </c>
      <c r="B732" s="12">
        <v>25</v>
      </c>
      <c r="C732" s="11" t="s">
        <v>3099</v>
      </c>
      <c r="D732" s="11" t="s">
        <v>48</v>
      </c>
      <c r="E732" s="11" t="s">
        <v>40</v>
      </c>
      <c r="F732" s="11"/>
      <c r="G732" s="11"/>
      <c r="H732" s="11" t="s">
        <v>41</v>
      </c>
      <c r="I732" s="11" t="s">
        <v>79</v>
      </c>
      <c r="J732" s="11" t="s">
        <v>51</v>
      </c>
      <c r="K732" s="11" t="s">
        <v>135</v>
      </c>
      <c r="L732" s="11" t="s">
        <v>290</v>
      </c>
      <c r="M732" s="11" t="s">
        <v>45</v>
      </c>
      <c r="N732" s="11" t="s">
        <v>84</v>
      </c>
      <c r="O732" s="11" t="s">
        <v>46</v>
      </c>
      <c r="P732" s="22" t="s">
        <v>3100</v>
      </c>
      <c r="Q732" s="11"/>
      <c r="R732" s="11" t="s">
        <v>47</v>
      </c>
      <c r="S732" s="11">
        <f t="shared" si="11"/>
        <v>0</v>
      </c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</row>
    <row r="733" spans="1:43" x14ac:dyDescent="0.25">
      <c r="A733" s="11" t="s">
        <v>3101</v>
      </c>
      <c r="B733" s="12">
        <v>33</v>
      </c>
      <c r="C733" s="11" t="s">
        <v>3102</v>
      </c>
      <c r="D733" s="11" t="s">
        <v>48</v>
      </c>
      <c r="E733" s="11" t="s">
        <v>40</v>
      </c>
      <c r="F733" s="11"/>
      <c r="G733" s="11"/>
      <c r="H733" s="11" t="s">
        <v>41</v>
      </c>
      <c r="I733" s="11" t="s">
        <v>1384</v>
      </c>
      <c r="J733" s="11" t="s">
        <v>60</v>
      </c>
      <c r="K733" s="11" t="s">
        <v>135</v>
      </c>
      <c r="L733" s="11" t="s">
        <v>1385</v>
      </c>
      <c r="M733" s="11" t="s">
        <v>1227</v>
      </c>
      <c r="N733" s="11" t="s">
        <v>84</v>
      </c>
      <c r="O733" s="11" t="s">
        <v>62</v>
      </c>
      <c r="P733" s="22"/>
      <c r="Q733" s="11"/>
      <c r="R733" s="11" t="s">
        <v>845</v>
      </c>
      <c r="S733" s="11">
        <f t="shared" si="11"/>
        <v>1</v>
      </c>
      <c r="T733" s="11"/>
      <c r="U733" s="11"/>
      <c r="V733" s="11" t="s">
        <v>46</v>
      </c>
      <c r="W733" s="11"/>
      <c r="X733" s="11"/>
      <c r="Y733" s="11"/>
      <c r="Z733" s="11"/>
      <c r="AA733" s="11"/>
      <c r="AB733" s="11"/>
      <c r="AC733" s="11"/>
      <c r="AD733" s="11"/>
      <c r="AE733" s="11"/>
      <c r="AF733" s="11" t="s">
        <v>846</v>
      </c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</row>
    <row r="734" spans="1:43" x14ac:dyDescent="0.25">
      <c r="A734" s="11" t="s">
        <v>3103</v>
      </c>
      <c r="B734" s="12">
        <v>50</v>
      </c>
      <c r="C734" s="11" t="s">
        <v>3104</v>
      </c>
      <c r="D734" s="11" t="s">
        <v>48</v>
      </c>
      <c r="E734" s="11" t="s">
        <v>40</v>
      </c>
      <c r="F734" s="11"/>
      <c r="G734" s="11"/>
      <c r="H734" s="11" t="s">
        <v>49</v>
      </c>
      <c r="I734" s="11" t="s">
        <v>1089</v>
      </c>
      <c r="J734" s="11" t="s">
        <v>51</v>
      </c>
      <c r="K734" s="11" t="s">
        <v>135</v>
      </c>
      <c r="L734" s="11" t="s">
        <v>290</v>
      </c>
      <c r="M734" s="11" t="s">
        <v>45</v>
      </c>
      <c r="N734" s="11" t="s">
        <v>1090</v>
      </c>
      <c r="O734" s="11" t="s">
        <v>62</v>
      </c>
      <c r="P734" s="22"/>
      <c r="Q734" s="11" t="s">
        <v>130</v>
      </c>
      <c r="R734" s="11" t="s">
        <v>47</v>
      </c>
      <c r="S734" s="11">
        <f t="shared" si="11"/>
        <v>0</v>
      </c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</row>
    <row r="735" spans="1:43" x14ac:dyDescent="0.25">
      <c r="A735" s="11" t="s">
        <v>3105</v>
      </c>
      <c r="B735" s="12">
        <v>31</v>
      </c>
      <c r="C735" s="11" t="s">
        <v>1787</v>
      </c>
      <c r="D735" s="11" t="s">
        <v>54</v>
      </c>
      <c r="E735" s="11" t="s">
        <v>40</v>
      </c>
      <c r="F735" s="11"/>
      <c r="G735" s="11"/>
      <c r="H735" s="11" t="s">
        <v>41</v>
      </c>
      <c r="I735" s="11" t="s">
        <v>630</v>
      </c>
      <c r="J735" s="11" t="s">
        <v>43</v>
      </c>
      <c r="K735" s="11" t="s">
        <v>135</v>
      </c>
      <c r="L735" s="11" t="s">
        <v>319</v>
      </c>
      <c r="M735" s="11" t="s">
        <v>45</v>
      </c>
      <c r="N735" s="11" t="s">
        <v>84</v>
      </c>
      <c r="O735" s="11" t="s">
        <v>46</v>
      </c>
      <c r="P735" s="22" t="s">
        <v>2839</v>
      </c>
      <c r="Q735" s="11" t="s">
        <v>1507</v>
      </c>
      <c r="R735" s="11" t="s">
        <v>47</v>
      </c>
      <c r="S735" s="11">
        <f t="shared" si="11"/>
        <v>0</v>
      </c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</row>
    <row r="736" spans="1:43" x14ac:dyDescent="0.25">
      <c r="A736" s="11" t="s">
        <v>3106</v>
      </c>
      <c r="B736" s="12">
        <v>30</v>
      </c>
      <c r="C736" s="11" t="s">
        <v>3107</v>
      </c>
      <c r="D736" s="11" t="s">
        <v>48</v>
      </c>
      <c r="E736" s="11" t="s">
        <v>40</v>
      </c>
      <c r="F736" s="11"/>
      <c r="G736" s="11"/>
      <c r="H736" s="11" t="s">
        <v>41</v>
      </c>
      <c r="I736" s="11" t="s">
        <v>79</v>
      </c>
      <c r="J736" s="11" t="s">
        <v>114</v>
      </c>
      <c r="K736" s="11" t="s">
        <v>135</v>
      </c>
      <c r="L736" s="11" t="s">
        <v>115</v>
      </c>
      <c r="M736" s="11" t="s">
        <v>45</v>
      </c>
      <c r="N736" s="11" t="s">
        <v>84</v>
      </c>
      <c r="O736" s="11" t="s">
        <v>46</v>
      </c>
      <c r="P736" s="22" t="s">
        <v>2858</v>
      </c>
      <c r="Q736" s="11"/>
      <c r="R736" s="11" t="s">
        <v>47</v>
      </c>
      <c r="S736" s="11">
        <f t="shared" si="11"/>
        <v>0</v>
      </c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</row>
    <row r="737" spans="1:43" x14ac:dyDescent="0.25">
      <c r="A737" s="11" t="s">
        <v>3108</v>
      </c>
      <c r="B737" s="12">
        <v>38</v>
      </c>
      <c r="C737" s="11" t="s">
        <v>3109</v>
      </c>
      <c r="D737" s="11" t="s">
        <v>54</v>
      </c>
      <c r="E737" s="11" t="s">
        <v>40</v>
      </c>
      <c r="F737" s="11"/>
      <c r="G737" s="12">
        <v>80</v>
      </c>
      <c r="H737" s="11" t="s">
        <v>41</v>
      </c>
      <c r="I737" s="11" t="s">
        <v>744</v>
      </c>
      <c r="J737" s="11" t="s">
        <v>43</v>
      </c>
      <c r="K737" s="11" t="s">
        <v>135</v>
      </c>
      <c r="L737" s="11" t="s">
        <v>345</v>
      </c>
      <c r="M737" s="11" t="s">
        <v>45</v>
      </c>
      <c r="N737" s="11" t="s">
        <v>58</v>
      </c>
      <c r="O737" s="11" t="s">
        <v>46</v>
      </c>
      <c r="P737" s="22" t="s">
        <v>1680</v>
      </c>
      <c r="Q737" s="11" t="s">
        <v>662</v>
      </c>
      <c r="R737" s="11" t="s">
        <v>47</v>
      </c>
      <c r="S737" s="11">
        <f t="shared" si="11"/>
        <v>0</v>
      </c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</row>
    <row r="738" spans="1:43" x14ac:dyDescent="0.25">
      <c r="A738" s="11" t="s">
        <v>3110</v>
      </c>
      <c r="B738" s="12">
        <v>24</v>
      </c>
      <c r="C738" s="11" t="s">
        <v>3111</v>
      </c>
      <c r="D738" s="11" t="s">
        <v>39</v>
      </c>
      <c r="E738" s="11" t="s">
        <v>40</v>
      </c>
      <c r="F738" s="11"/>
      <c r="G738" s="11"/>
      <c r="H738" s="11" t="s">
        <v>41</v>
      </c>
      <c r="I738" s="11" t="s">
        <v>134</v>
      </c>
      <c r="J738" s="11" t="s">
        <v>121</v>
      </c>
      <c r="K738" s="11" t="s">
        <v>135</v>
      </c>
      <c r="L738" s="11" t="s">
        <v>122</v>
      </c>
      <c r="M738" s="11" t="s">
        <v>45</v>
      </c>
      <c r="N738" s="11" t="s">
        <v>39</v>
      </c>
      <c r="O738" s="11" t="s">
        <v>46</v>
      </c>
      <c r="P738" s="22" t="s">
        <v>1516</v>
      </c>
      <c r="Q738" s="11"/>
      <c r="R738" s="11" t="s">
        <v>47</v>
      </c>
      <c r="S738" s="11">
        <f t="shared" si="11"/>
        <v>0</v>
      </c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</row>
    <row r="739" spans="1:43" x14ac:dyDescent="0.25">
      <c r="A739" s="11" t="s">
        <v>3112</v>
      </c>
      <c r="B739" s="12">
        <v>43</v>
      </c>
      <c r="C739" s="11" t="s">
        <v>3113</v>
      </c>
      <c r="D739" s="11" t="s">
        <v>39</v>
      </c>
      <c r="E739" s="11" t="s">
        <v>40</v>
      </c>
      <c r="F739" s="11"/>
      <c r="G739" s="11"/>
      <c r="H739" s="11" t="s">
        <v>41</v>
      </c>
      <c r="I739" s="11" t="s">
        <v>297</v>
      </c>
      <c r="J739" s="11" t="s">
        <v>51</v>
      </c>
      <c r="K739" s="11" t="s">
        <v>135</v>
      </c>
      <c r="L739" s="11" t="s">
        <v>162</v>
      </c>
      <c r="M739" s="11" t="s">
        <v>45</v>
      </c>
      <c r="N739" s="11" t="s">
        <v>58</v>
      </c>
      <c r="O739" s="11" t="s">
        <v>62</v>
      </c>
      <c r="P739" s="22"/>
      <c r="Q739" s="11" t="s">
        <v>1465</v>
      </c>
      <c r="R739" s="11" t="s">
        <v>47</v>
      </c>
      <c r="S739" s="11">
        <f t="shared" si="11"/>
        <v>0</v>
      </c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</row>
    <row r="740" spans="1:43" x14ac:dyDescent="0.25">
      <c r="A740" s="11" t="s">
        <v>3114</v>
      </c>
      <c r="B740" s="12">
        <v>41</v>
      </c>
      <c r="C740" s="11" t="s">
        <v>3115</v>
      </c>
      <c r="D740" s="11" t="s">
        <v>54</v>
      </c>
      <c r="E740" s="11" t="s">
        <v>40</v>
      </c>
      <c r="F740" s="11"/>
      <c r="G740" s="11"/>
      <c r="H740" s="11" t="s">
        <v>49</v>
      </c>
      <c r="I740" s="11" t="s">
        <v>724</v>
      </c>
      <c r="J740" s="11" t="s">
        <v>51</v>
      </c>
      <c r="K740" s="11" t="s">
        <v>135</v>
      </c>
      <c r="L740" s="11" t="s">
        <v>725</v>
      </c>
      <c r="M740" s="11" t="s">
        <v>45</v>
      </c>
      <c r="N740" s="11" t="s">
        <v>39</v>
      </c>
      <c r="O740" s="11" t="s">
        <v>46</v>
      </c>
      <c r="P740" s="22"/>
      <c r="Q740" s="11" t="s">
        <v>97</v>
      </c>
      <c r="R740" s="11" t="s">
        <v>47</v>
      </c>
      <c r="S740" s="11">
        <f t="shared" si="11"/>
        <v>0</v>
      </c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</row>
    <row r="741" spans="1:43" x14ac:dyDescent="0.25">
      <c r="A741" s="11" t="s">
        <v>3116</v>
      </c>
      <c r="B741" s="12">
        <v>40</v>
      </c>
      <c r="C741" s="11" t="s">
        <v>3117</v>
      </c>
      <c r="D741" s="11" t="s">
        <v>269</v>
      </c>
      <c r="E741" s="11" t="s">
        <v>40</v>
      </c>
      <c r="F741" s="11"/>
      <c r="G741" s="11"/>
      <c r="H741" s="11" t="s">
        <v>41</v>
      </c>
      <c r="I741" s="11" t="s">
        <v>56</v>
      </c>
      <c r="J741" s="11" t="s">
        <v>51</v>
      </c>
      <c r="K741" s="11" t="s">
        <v>135</v>
      </c>
      <c r="L741" s="11" t="s">
        <v>715</v>
      </c>
      <c r="M741" s="11" t="s">
        <v>716</v>
      </c>
      <c r="N741" s="11" t="s">
        <v>124</v>
      </c>
      <c r="O741" s="11" t="s">
        <v>62</v>
      </c>
      <c r="P741" s="22"/>
      <c r="Q741" s="11" t="s">
        <v>73</v>
      </c>
      <c r="R741" s="11" t="s">
        <v>47</v>
      </c>
      <c r="S741" s="11">
        <f t="shared" si="11"/>
        <v>0</v>
      </c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</row>
    <row r="742" spans="1:43" x14ac:dyDescent="0.25">
      <c r="A742" s="11" t="s">
        <v>3118</v>
      </c>
      <c r="B742" s="12">
        <v>31</v>
      </c>
      <c r="C742" s="11" t="s">
        <v>3119</v>
      </c>
      <c r="D742" s="11" t="s">
        <v>48</v>
      </c>
      <c r="E742" s="11" t="s">
        <v>40</v>
      </c>
      <c r="F742" s="11"/>
      <c r="G742" s="11"/>
      <c r="H742" s="11" t="s">
        <v>41</v>
      </c>
      <c r="I742" s="11" t="s">
        <v>427</v>
      </c>
      <c r="J742" s="11" t="s">
        <v>60</v>
      </c>
      <c r="K742" s="11" t="s">
        <v>135</v>
      </c>
      <c r="L742" s="11" t="s">
        <v>313</v>
      </c>
      <c r="M742" s="11" t="s">
        <v>45</v>
      </c>
      <c r="N742" s="11" t="s">
        <v>84</v>
      </c>
      <c r="O742" s="11" t="s">
        <v>62</v>
      </c>
      <c r="P742" s="22"/>
      <c r="Q742" s="11" t="s">
        <v>771</v>
      </c>
      <c r="R742" s="11" t="s">
        <v>47</v>
      </c>
      <c r="S742" s="11">
        <f t="shared" si="11"/>
        <v>0</v>
      </c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</row>
    <row r="743" spans="1:43" x14ac:dyDescent="0.25">
      <c r="A743" s="11" t="s">
        <v>3120</v>
      </c>
      <c r="B743" s="12">
        <v>19</v>
      </c>
      <c r="C743" s="11" t="s">
        <v>3121</v>
      </c>
      <c r="D743" s="11" t="s">
        <v>39</v>
      </c>
      <c r="E743" s="11" t="s">
        <v>40</v>
      </c>
      <c r="F743" s="11"/>
      <c r="G743" s="11"/>
      <c r="H743" s="11" t="s">
        <v>41</v>
      </c>
      <c r="I743" s="11" t="s">
        <v>79</v>
      </c>
      <c r="J743" s="11" t="s">
        <v>43</v>
      </c>
      <c r="K743" s="11" t="s">
        <v>135</v>
      </c>
      <c r="L743" s="11" t="s">
        <v>104</v>
      </c>
      <c r="M743" s="11" t="s">
        <v>45</v>
      </c>
      <c r="N743" s="11" t="s">
        <v>58</v>
      </c>
      <c r="O743" s="11" t="s">
        <v>62</v>
      </c>
      <c r="P743" s="22"/>
      <c r="Q743" s="11"/>
      <c r="R743" s="11" t="s">
        <v>47</v>
      </c>
      <c r="S743" s="11">
        <f t="shared" si="11"/>
        <v>0</v>
      </c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</row>
    <row r="744" spans="1:43" x14ac:dyDescent="0.25">
      <c r="A744" s="11" t="s">
        <v>3122</v>
      </c>
      <c r="B744" s="12">
        <v>40</v>
      </c>
      <c r="C744" s="11" t="s">
        <v>3123</v>
      </c>
      <c r="D744" s="11" t="s">
        <v>92</v>
      </c>
      <c r="E744" s="11" t="s">
        <v>40</v>
      </c>
      <c r="F744" s="11"/>
      <c r="G744" s="11"/>
      <c r="H744" s="11" t="s">
        <v>199</v>
      </c>
      <c r="I744" s="11" t="s">
        <v>98</v>
      </c>
      <c r="J744" s="11" t="s">
        <v>51</v>
      </c>
      <c r="K744" s="11" t="s">
        <v>135</v>
      </c>
      <c r="L744" s="11" t="s">
        <v>357</v>
      </c>
      <c r="M744" s="11" t="s">
        <v>45</v>
      </c>
      <c r="N744" s="11" t="s">
        <v>58</v>
      </c>
      <c r="O744" s="11" t="s">
        <v>46</v>
      </c>
      <c r="P744" s="22" t="s">
        <v>3124</v>
      </c>
      <c r="Q744" s="11"/>
      <c r="R744" s="11" t="s">
        <v>47</v>
      </c>
      <c r="S744" s="11">
        <f t="shared" si="11"/>
        <v>0</v>
      </c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  <c r="AP744" s="11"/>
      <c r="AQ744" s="11"/>
    </row>
    <row r="745" spans="1:43" x14ac:dyDescent="0.25">
      <c r="A745" s="11" t="s">
        <v>3125</v>
      </c>
      <c r="B745" s="12">
        <v>28</v>
      </c>
      <c r="C745" s="11" t="s">
        <v>3126</v>
      </c>
      <c r="D745" s="11" t="s">
        <v>48</v>
      </c>
      <c r="E745" s="11" t="s">
        <v>40</v>
      </c>
      <c r="F745" s="11"/>
      <c r="G745" s="11"/>
      <c r="H745" s="11" t="s">
        <v>41</v>
      </c>
      <c r="I745" s="11" t="s">
        <v>79</v>
      </c>
      <c r="J745" s="11" t="s">
        <v>43</v>
      </c>
      <c r="K745" s="11" t="s">
        <v>135</v>
      </c>
      <c r="L745" s="11" t="s">
        <v>164</v>
      </c>
      <c r="M745" s="11" t="s">
        <v>45</v>
      </c>
      <c r="N745" s="11" t="s">
        <v>84</v>
      </c>
      <c r="O745" s="11" t="s">
        <v>62</v>
      </c>
      <c r="P745" s="22"/>
      <c r="Q745" s="11" t="s">
        <v>97</v>
      </c>
      <c r="R745" s="11" t="s">
        <v>47</v>
      </c>
      <c r="S745" s="11">
        <f t="shared" si="11"/>
        <v>0</v>
      </c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</row>
    <row r="746" spans="1:43" x14ac:dyDescent="0.25">
      <c r="A746" s="11" t="s">
        <v>3127</v>
      </c>
      <c r="B746" s="12">
        <v>22</v>
      </c>
      <c r="C746" s="11" t="s">
        <v>3128</v>
      </c>
      <c r="D746" s="11" t="s">
        <v>54</v>
      </c>
      <c r="E746" s="11" t="s">
        <v>40</v>
      </c>
      <c r="F746" s="11"/>
      <c r="G746" s="12">
        <v>75</v>
      </c>
      <c r="H746" s="11" t="s">
        <v>41</v>
      </c>
      <c r="I746" s="11" t="s">
        <v>134</v>
      </c>
      <c r="J746" s="11" t="s">
        <v>121</v>
      </c>
      <c r="K746" s="11" t="s">
        <v>135</v>
      </c>
      <c r="L746" s="11" t="s">
        <v>579</v>
      </c>
      <c r="M746" s="11" t="s">
        <v>45</v>
      </c>
      <c r="N746" s="11" t="s">
        <v>84</v>
      </c>
      <c r="O746" s="11" t="s">
        <v>62</v>
      </c>
      <c r="P746" s="22"/>
      <c r="Q746" s="11"/>
      <c r="R746" s="11" t="s">
        <v>47</v>
      </c>
      <c r="S746" s="11">
        <f t="shared" si="11"/>
        <v>0</v>
      </c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</row>
    <row r="747" spans="1:43" x14ac:dyDescent="0.25">
      <c r="A747" s="11" t="s">
        <v>3129</v>
      </c>
      <c r="B747" s="12">
        <v>45</v>
      </c>
      <c r="C747" s="11" t="s">
        <v>3130</v>
      </c>
      <c r="D747" s="11" t="s">
        <v>39</v>
      </c>
      <c r="E747" s="11" t="s">
        <v>40</v>
      </c>
      <c r="F747" s="11"/>
      <c r="G747" s="11"/>
      <c r="H747" s="11" t="s">
        <v>41</v>
      </c>
      <c r="I747" s="11" t="s">
        <v>126</v>
      </c>
      <c r="J747" s="11" t="s">
        <v>114</v>
      </c>
      <c r="K747" s="11" t="s">
        <v>135</v>
      </c>
      <c r="L747" s="11" t="s">
        <v>285</v>
      </c>
      <c r="M747" s="11" t="s">
        <v>205</v>
      </c>
      <c r="N747" s="11" t="s">
        <v>39</v>
      </c>
      <c r="O747" s="11" t="s">
        <v>46</v>
      </c>
      <c r="P747" s="22" t="s">
        <v>1665</v>
      </c>
      <c r="Q747" s="11"/>
      <c r="R747" s="11" t="s">
        <v>47</v>
      </c>
      <c r="S747" s="11">
        <f t="shared" si="11"/>
        <v>0</v>
      </c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</row>
    <row r="748" spans="1:43" x14ac:dyDescent="0.25">
      <c r="A748" s="11" t="s">
        <v>3131</v>
      </c>
      <c r="B748" s="12">
        <v>25</v>
      </c>
      <c r="C748" s="11" t="s">
        <v>3132</v>
      </c>
      <c r="D748" s="11" t="s">
        <v>48</v>
      </c>
      <c r="E748" s="11" t="s">
        <v>40</v>
      </c>
      <c r="F748" s="11"/>
      <c r="G748" s="11"/>
      <c r="H748" s="11" t="s">
        <v>41</v>
      </c>
      <c r="I748" s="11" t="s">
        <v>79</v>
      </c>
      <c r="J748" s="11" t="s">
        <v>51</v>
      </c>
      <c r="K748" s="11" t="s">
        <v>135</v>
      </c>
      <c r="L748" s="11" t="s">
        <v>1353</v>
      </c>
      <c r="M748" s="11" t="s">
        <v>45</v>
      </c>
      <c r="N748" s="11" t="s">
        <v>58</v>
      </c>
      <c r="O748" s="11" t="s">
        <v>46</v>
      </c>
      <c r="P748" s="22" t="s">
        <v>1665</v>
      </c>
      <c r="Q748" s="11" t="s">
        <v>620</v>
      </c>
      <c r="R748" s="11" t="s">
        <v>845</v>
      </c>
      <c r="S748" s="11">
        <f t="shared" si="11"/>
        <v>0</v>
      </c>
      <c r="T748" s="11"/>
      <c r="U748" s="11" t="s">
        <v>62</v>
      </c>
      <c r="V748" s="11" t="s">
        <v>62</v>
      </c>
      <c r="W748" s="11" t="s">
        <v>62</v>
      </c>
      <c r="X748" s="11" t="s">
        <v>62</v>
      </c>
      <c r="Y748" s="11"/>
      <c r="Z748" s="11"/>
      <c r="AA748" s="11"/>
      <c r="AB748" s="11"/>
      <c r="AC748" s="11"/>
      <c r="AD748" s="11"/>
      <c r="AE748" s="11" t="s">
        <v>1354</v>
      </c>
      <c r="AF748" s="11" t="s">
        <v>846</v>
      </c>
      <c r="AG748" s="11"/>
      <c r="AH748" s="11"/>
      <c r="AI748" s="11"/>
      <c r="AJ748" s="11"/>
      <c r="AK748" s="11"/>
      <c r="AL748" s="11"/>
      <c r="AM748" s="11"/>
      <c r="AN748" s="11"/>
      <c r="AO748" s="11"/>
      <c r="AP748" s="11"/>
      <c r="AQ748" s="11"/>
    </row>
    <row r="749" spans="1:43" x14ac:dyDescent="0.25">
      <c r="A749" s="11" t="s">
        <v>3133</v>
      </c>
      <c r="B749" s="12">
        <v>21</v>
      </c>
      <c r="C749" s="11" t="s">
        <v>3134</v>
      </c>
      <c r="D749" s="11" t="s">
        <v>92</v>
      </c>
      <c r="E749" s="11" t="s">
        <v>40</v>
      </c>
      <c r="F749" s="11"/>
      <c r="G749" s="11"/>
      <c r="H749" s="11" t="s">
        <v>41</v>
      </c>
      <c r="I749" s="11" t="s">
        <v>142</v>
      </c>
      <c r="J749" s="11" t="s">
        <v>114</v>
      </c>
      <c r="K749" s="11" t="s">
        <v>135</v>
      </c>
      <c r="L749" s="11" t="s">
        <v>143</v>
      </c>
      <c r="M749" s="11" t="s">
        <v>45</v>
      </c>
      <c r="N749" s="11" t="s">
        <v>124</v>
      </c>
      <c r="O749" s="11" t="s">
        <v>62</v>
      </c>
      <c r="P749" s="22"/>
      <c r="Q749" s="11"/>
      <c r="R749" s="11" t="s">
        <v>47</v>
      </c>
      <c r="S749" s="11">
        <f t="shared" si="11"/>
        <v>0</v>
      </c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</row>
    <row r="750" spans="1:43" x14ac:dyDescent="0.25">
      <c r="A750" s="11" t="s">
        <v>3135</v>
      </c>
      <c r="B750" s="12">
        <v>20</v>
      </c>
      <c r="C750" s="11" t="s">
        <v>3136</v>
      </c>
      <c r="D750" s="11" t="s">
        <v>54</v>
      </c>
      <c r="E750" s="11" t="s">
        <v>40</v>
      </c>
      <c r="F750" s="11"/>
      <c r="G750" s="11"/>
      <c r="H750" s="11" t="s">
        <v>41</v>
      </c>
      <c r="I750" s="11" t="s">
        <v>1311</v>
      </c>
      <c r="J750" s="11" t="s">
        <v>1227</v>
      </c>
      <c r="K750" s="11"/>
      <c r="L750" s="11" t="s">
        <v>1312</v>
      </c>
      <c r="M750" s="11" t="s">
        <v>1227</v>
      </c>
      <c r="N750" s="11" t="s">
        <v>84</v>
      </c>
      <c r="O750" s="11" t="s">
        <v>62</v>
      </c>
      <c r="P750" s="22"/>
      <c r="Q750" s="11" t="s">
        <v>109</v>
      </c>
      <c r="R750" s="11" t="s">
        <v>845</v>
      </c>
      <c r="S750" s="11">
        <f t="shared" si="11"/>
        <v>1</v>
      </c>
      <c r="T750" s="11"/>
      <c r="U750" s="11" t="s">
        <v>46</v>
      </c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 t="s">
        <v>846</v>
      </c>
      <c r="AG750" s="11"/>
      <c r="AH750" s="11"/>
      <c r="AI750" s="11"/>
      <c r="AJ750" s="11"/>
      <c r="AK750" s="11"/>
      <c r="AL750" s="11"/>
      <c r="AM750" s="11"/>
      <c r="AN750" s="11"/>
      <c r="AO750" s="11"/>
      <c r="AP750" s="11"/>
      <c r="AQ750" s="11"/>
    </row>
    <row r="751" spans="1:43" x14ac:dyDescent="0.25">
      <c r="A751" s="11" t="s">
        <v>3137</v>
      </c>
      <c r="B751" s="12">
        <v>29</v>
      </c>
      <c r="C751" s="11" t="s">
        <v>3138</v>
      </c>
      <c r="D751" s="11" t="s">
        <v>48</v>
      </c>
      <c r="E751" s="11" t="s">
        <v>55</v>
      </c>
      <c r="F751" s="11"/>
      <c r="G751" s="11"/>
      <c r="H751" s="11" t="s">
        <v>41</v>
      </c>
      <c r="I751" s="11" t="s">
        <v>250</v>
      </c>
      <c r="J751" s="11" t="s">
        <v>121</v>
      </c>
      <c r="K751" s="11" t="s">
        <v>135</v>
      </c>
      <c r="L751" s="11" t="s">
        <v>1190</v>
      </c>
      <c r="M751" s="11" t="s">
        <v>45</v>
      </c>
      <c r="N751" s="11" t="s">
        <v>1191</v>
      </c>
      <c r="O751" s="11" t="s">
        <v>62</v>
      </c>
      <c r="P751" s="22"/>
      <c r="Q751" s="11" t="s">
        <v>1192</v>
      </c>
      <c r="R751" s="11" t="s">
        <v>845</v>
      </c>
      <c r="S751" s="11">
        <f t="shared" si="11"/>
        <v>1</v>
      </c>
      <c r="T751" s="11"/>
      <c r="U751" s="11" t="s">
        <v>62</v>
      </c>
      <c r="V751" s="11" t="s">
        <v>46</v>
      </c>
      <c r="W751" s="11" t="s">
        <v>62</v>
      </c>
      <c r="X751" s="11" t="s">
        <v>62</v>
      </c>
      <c r="Y751" s="11" t="s">
        <v>1532</v>
      </c>
      <c r="Z751" s="11" t="s">
        <v>62</v>
      </c>
      <c r="AA751" s="11" t="s">
        <v>62</v>
      </c>
      <c r="AB751" s="11" t="s">
        <v>62</v>
      </c>
      <c r="AC751" s="11" t="s">
        <v>62</v>
      </c>
      <c r="AD751" s="11" t="s">
        <v>62</v>
      </c>
      <c r="AE751" s="11"/>
      <c r="AF751" s="11" t="s">
        <v>846</v>
      </c>
      <c r="AG751" s="11"/>
      <c r="AH751" s="11"/>
      <c r="AI751" s="11"/>
      <c r="AJ751" s="11"/>
      <c r="AK751" s="11"/>
      <c r="AL751" s="11"/>
      <c r="AM751" s="11"/>
      <c r="AN751" s="11"/>
      <c r="AO751" s="11"/>
      <c r="AP751" s="11"/>
      <c r="AQ751" s="11"/>
    </row>
    <row r="752" spans="1:43" x14ac:dyDescent="0.25">
      <c r="A752" s="11" t="s">
        <v>3139</v>
      </c>
      <c r="B752" s="12">
        <v>28</v>
      </c>
      <c r="C752" s="11" t="s">
        <v>3140</v>
      </c>
      <c r="D752" s="11" t="s">
        <v>54</v>
      </c>
      <c r="E752" s="11" t="s">
        <v>55</v>
      </c>
      <c r="F752" s="11"/>
      <c r="G752" s="11"/>
      <c r="H752" s="11" t="s">
        <v>41</v>
      </c>
      <c r="I752" s="11" t="s">
        <v>745</v>
      </c>
      <c r="J752" s="11" t="s">
        <v>51</v>
      </c>
      <c r="K752" s="11" t="s">
        <v>135</v>
      </c>
      <c r="L752" s="11" t="s">
        <v>426</v>
      </c>
      <c r="M752" s="11" t="s">
        <v>45</v>
      </c>
      <c r="N752" s="11" t="s">
        <v>84</v>
      </c>
      <c r="O752" s="11" t="s">
        <v>62</v>
      </c>
      <c r="P752" s="22"/>
      <c r="Q752" s="11" t="s">
        <v>1074</v>
      </c>
      <c r="R752" s="11" t="s">
        <v>47</v>
      </c>
      <c r="S752" s="11">
        <f t="shared" si="11"/>
        <v>0</v>
      </c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</row>
    <row r="753" spans="1:43" x14ac:dyDescent="0.25">
      <c r="A753" s="11" t="s">
        <v>3141</v>
      </c>
      <c r="B753" s="12">
        <v>22</v>
      </c>
      <c r="C753" s="11" t="s">
        <v>3142</v>
      </c>
      <c r="D753" s="11" t="s">
        <v>48</v>
      </c>
      <c r="E753" s="11" t="s">
        <v>40</v>
      </c>
      <c r="F753" s="11"/>
      <c r="G753" s="11"/>
      <c r="H753" s="11" t="s">
        <v>41</v>
      </c>
      <c r="I753" s="11" t="s">
        <v>425</v>
      </c>
      <c r="J753" s="11" t="s">
        <v>51</v>
      </c>
      <c r="K753" s="11" t="s">
        <v>135</v>
      </c>
      <c r="L753" s="11" t="s">
        <v>1057</v>
      </c>
      <c r="M753" s="11" t="s">
        <v>45</v>
      </c>
      <c r="N753" s="11" t="s">
        <v>793</v>
      </c>
      <c r="O753" s="11" t="s">
        <v>62</v>
      </c>
      <c r="P753" s="22"/>
      <c r="Q753" s="11" t="s">
        <v>1058</v>
      </c>
      <c r="R753" s="11" t="s">
        <v>47</v>
      </c>
      <c r="S753" s="11">
        <f t="shared" si="11"/>
        <v>0</v>
      </c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  <c r="AP753" s="11"/>
      <c r="AQ753" s="11"/>
    </row>
    <row r="754" spans="1:43" x14ac:dyDescent="0.25">
      <c r="A754" s="11" t="s">
        <v>3143</v>
      </c>
      <c r="B754" s="12">
        <v>32</v>
      </c>
      <c r="C754" s="11" t="s">
        <v>3144</v>
      </c>
      <c r="D754" s="11" t="s">
        <v>39</v>
      </c>
      <c r="E754" s="11" t="s">
        <v>40</v>
      </c>
      <c r="F754" s="11"/>
      <c r="G754" s="11"/>
      <c r="H754" s="11" t="s">
        <v>49</v>
      </c>
      <c r="I754" s="11" t="s">
        <v>646</v>
      </c>
      <c r="J754" s="11" t="s">
        <v>114</v>
      </c>
      <c r="K754" s="11" t="s">
        <v>135</v>
      </c>
      <c r="L754" s="11" t="s">
        <v>195</v>
      </c>
      <c r="M754" s="11" t="s">
        <v>45</v>
      </c>
      <c r="N754" s="11" t="s">
        <v>39</v>
      </c>
      <c r="O754" s="11" t="s">
        <v>62</v>
      </c>
      <c r="P754" s="22"/>
      <c r="Q754" s="11" t="s">
        <v>613</v>
      </c>
      <c r="R754" s="11" t="s">
        <v>47</v>
      </c>
      <c r="S754" s="11">
        <f t="shared" si="11"/>
        <v>0</v>
      </c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</row>
    <row r="755" spans="1:43" x14ac:dyDescent="0.25">
      <c r="A755" s="11" t="s">
        <v>3145</v>
      </c>
      <c r="B755" s="12">
        <v>44</v>
      </c>
      <c r="C755" s="11" t="s">
        <v>3146</v>
      </c>
      <c r="D755" s="11" t="s">
        <v>54</v>
      </c>
      <c r="E755" s="11" t="s">
        <v>40</v>
      </c>
      <c r="F755" s="11"/>
      <c r="G755" s="12">
        <v>76</v>
      </c>
      <c r="H755" s="11" t="s">
        <v>49</v>
      </c>
      <c r="I755" s="11" t="s">
        <v>108</v>
      </c>
      <c r="J755" s="11" t="s">
        <v>51</v>
      </c>
      <c r="K755" s="11" t="s">
        <v>135</v>
      </c>
      <c r="L755" s="11" t="s">
        <v>331</v>
      </c>
      <c r="M755" s="11" t="s">
        <v>45</v>
      </c>
      <c r="N755" s="11" t="s">
        <v>229</v>
      </c>
      <c r="O755" s="11" t="s">
        <v>62</v>
      </c>
      <c r="P755" s="22"/>
      <c r="Q755" s="11" t="s">
        <v>109</v>
      </c>
      <c r="R755" s="11" t="s">
        <v>47</v>
      </c>
      <c r="S755" s="11">
        <f t="shared" si="11"/>
        <v>0</v>
      </c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  <c r="AP755" s="11"/>
      <c r="AQ755" s="11"/>
    </row>
    <row r="756" spans="1:43" x14ac:dyDescent="0.25">
      <c r="A756" s="11" t="s">
        <v>3147</v>
      </c>
      <c r="B756" s="12">
        <v>24</v>
      </c>
      <c r="C756" s="11" t="s">
        <v>3148</v>
      </c>
      <c r="D756" s="11" t="s">
        <v>48</v>
      </c>
      <c r="E756" s="11" t="s">
        <v>55</v>
      </c>
      <c r="F756" s="11"/>
      <c r="G756" s="11"/>
      <c r="H756" s="11" t="s">
        <v>41</v>
      </c>
      <c r="I756" s="11" t="s">
        <v>79</v>
      </c>
      <c r="J756" s="11" t="s">
        <v>157</v>
      </c>
      <c r="K756" s="11" t="s">
        <v>135</v>
      </c>
      <c r="L756" s="11" t="s">
        <v>438</v>
      </c>
      <c r="M756" s="11" t="s">
        <v>45</v>
      </c>
      <c r="N756" s="11" t="s">
        <v>58</v>
      </c>
      <c r="O756" s="11" t="s">
        <v>62</v>
      </c>
      <c r="P756" s="22"/>
      <c r="Q756" s="11"/>
      <c r="R756" s="11" t="s">
        <v>47</v>
      </c>
      <c r="S756" s="11">
        <f t="shared" si="11"/>
        <v>0</v>
      </c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  <c r="AP756" s="11"/>
      <c r="AQ756" s="11"/>
    </row>
    <row r="757" spans="1:43" x14ac:dyDescent="0.25">
      <c r="A757" s="11" t="s">
        <v>3149</v>
      </c>
      <c r="B757" s="12">
        <v>58</v>
      </c>
      <c r="C757" s="11" t="s">
        <v>3150</v>
      </c>
      <c r="D757" s="11" t="s">
        <v>48</v>
      </c>
      <c r="E757" s="11" t="s">
        <v>40</v>
      </c>
      <c r="F757" s="11"/>
      <c r="G757" s="11"/>
      <c r="H757" s="11" t="s">
        <v>49</v>
      </c>
      <c r="I757" s="11" t="s">
        <v>144</v>
      </c>
      <c r="J757" s="11" t="s">
        <v>551</v>
      </c>
      <c r="K757" s="11"/>
      <c r="L757" s="11" t="s">
        <v>428</v>
      </c>
      <c r="M757" s="11" t="s">
        <v>45</v>
      </c>
      <c r="N757" s="11" t="s">
        <v>39</v>
      </c>
      <c r="O757" s="11" t="s">
        <v>46</v>
      </c>
      <c r="P757" s="22" t="s">
        <v>3151</v>
      </c>
      <c r="Q757" s="11"/>
      <c r="R757" s="11" t="s">
        <v>47</v>
      </c>
      <c r="S757" s="11">
        <f t="shared" si="11"/>
        <v>0</v>
      </c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</row>
    <row r="758" spans="1:43" x14ac:dyDescent="0.25">
      <c r="A758" s="11" t="s">
        <v>3152</v>
      </c>
      <c r="B758" s="12">
        <v>31</v>
      </c>
      <c r="C758" s="11" t="s">
        <v>3153</v>
      </c>
      <c r="D758" s="11" t="s">
        <v>48</v>
      </c>
      <c r="E758" s="11" t="s">
        <v>40</v>
      </c>
      <c r="F758" s="11"/>
      <c r="G758" s="11"/>
      <c r="H758" s="11" t="s">
        <v>41</v>
      </c>
      <c r="I758" s="11" t="s">
        <v>79</v>
      </c>
      <c r="J758" s="11" t="s">
        <v>60</v>
      </c>
      <c r="K758" s="11" t="s">
        <v>135</v>
      </c>
      <c r="L758" s="11" t="s">
        <v>627</v>
      </c>
      <c r="M758" s="11" t="s">
        <v>45</v>
      </c>
      <c r="N758" s="11" t="s">
        <v>84</v>
      </c>
      <c r="O758" s="11" t="s">
        <v>46</v>
      </c>
      <c r="P758" s="22" t="s">
        <v>2009</v>
      </c>
      <c r="Q758" s="11" t="s">
        <v>100</v>
      </c>
      <c r="R758" s="11" t="s">
        <v>47</v>
      </c>
      <c r="S758" s="11">
        <f t="shared" si="11"/>
        <v>0</v>
      </c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  <c r="AP758" s="11"/>
      <c r="AQ758" s="11"/>
    </row>
    <row r="759" spans="1:43" x14ac:dyDescent="0.25">
      <c r="A759" s="11" t="s">
        <v>3154</v>
      </c>
      <c r="B759" s="12">
        <v>40</v>
      </c>
      <c r="C759" s="11" t="s">
        <v>3155</v>
      </c>
      <c r="D759" s="11" t="s">
        <v>92</v>
      </c>
      <c r="E759" s="11" t="s">
        <v>55</v>
      </c>
      <c r="F759" s="11"/>
      <c r="G759" s="11"/>
      <c r="H759" s="11" t="s">
        <v>49</v>
      </c>
      <c r="I759" s="11" t="s">
        <v>154</v>
      </c>
      <c r="J759" s="11" t="s">
        <v>1026</v>
      </c>
      <c r="K759" s="11"/>
      <c r="L759" s="11" t="s">
        <v>1026</v>
      </c>
      <c r="M759" s="11" t="s">
        <v>45</v>
      </c>
      <c r="N759" s="11" t="s">
        <v>39</v>
      </c>
      <c r="O759" s="11" t="s">
        <v>62</v>
      </c>
      <c r="P759" s="22"/>
      <c r="Q759" s="11" t="s">
        <v>624</v>
      </c>
      <c r="R759" s="11" t="s">
        <v>47</v>
      </c>
      <c r="S759" s="11">
        <f t="shared" si="11"/>
        <v>0</v>
      </c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</row>
    <row r="760" spans="1:43" x14ac:dyDescent="0.25">
      <c r="A760" s="11" t="s">
        <v>3156</v>
      </c>
      <c r="B760" s="12">
        <v>26</v>
      </c>
      <c r="C760" s="11" t="s">
        <v>3157</v>
      </c>
      <c r="D760" s="11" t="s">
        <v>48</v>
      </c>
      <c r="E760" s="11" t="s">
        <v>40</v>
      </c>
      <c r="F760" s="11"/>
      <c r="G760" s="11"/>
      <c r="H760" s="11" t="s">
        <v>41</v>
      </c>
      <c r="I760" s="11" t="s">
        <v>1314</v>
      </c>
      <c r="J760" s="11" t="s">
        <v>43</v>
      </c>
      <c r="K760" s="11" t="s">
        <v>135</v>
      </c>
      <c r="L760" s="11" t="s">
        <v>383</v>
      </c>
      <c r="M760" s="11" t="s">
        <v>45</v>
      </c>
      <c r="N760" s="11" t="s">
        <v>58</v>
      </c>
      <c r="O760" s="11" t="s">
        <v>46</v>
      </c>
      <c r="P760" s="22" t="s">
        <v>3158</v>
      </c>
      <c r="Q760" s="11" t="s">
        <v>128</v>
      </c>
      <c r="R760" s="11" t="s">
        <v>898</v>
      </c>
      <c r="S760" s="11">
        <f t="shared" si="11"/>
        <v>1</v>
      </c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 t="s">
        <v>62</v>
      </c>
      <c r="AH760" s="11" t="s">
        <v>46</v>
      </c>
      <c r="AI760" s="11" t="s">
        <v>62</v>
      </c>
      <c r="AJ760" s="11" t="s">
        <v>62</v>
      </c>
      <c r="AK760" s="11" t="s">
        <v>62</v>
      </c>
      <c r="AL760" s="11" t="s">
        <v>62</v>
      </c>
      <c r="AM760" s="11" t="s">
        <v>62</v>
      </c>
      <c r="AN760" s="11" t="s">
        <v>62</v>
      </c>
      <c r="AO760" s="11" t="s">
        <v>62</v>
      </c>
      <c r="AP760" s="11" t="s">
        <v>62</v>
      </c>
      <c r="AQ760" s="11"/>
    </row>
    <row r="761" spans="1:43" x14ac:dyDescent="0.25">
      <c r="A761" s="11" t="s">
        <v>3159</v>
      </c>
      <c r="B761" s="12">
        <v>24</v>
      </c>
      <c r="C761" s="11" t="s">
        <v>3160</v>
      </c>
      <c r="D761" s="11" t="s">
        <v>48</v>
      </c>
      <c r="E761" s="11" t="s">
        <v>40</v>
      </c>
      <c r="F761" s="11"/>
      <c r="G761" s="11"/>
      <c r="H761" s="11" t="s">
        <v>41</v>
      </c>
      <c r="I761" s="11" t="s">
        <v>134</v>
      </c>
      <c r="J761" s="11" t="s">
        <v>43</v>
      </c>
      <c r="K761" s="11" t="s">
        <v>135</v>
      </c>
      <c r="L761" s="11" t="s">
        <v>580</v>
      </c>
      <c r="M761" s="11" t="s">
        <v>45</v>
      </c>
      <c r="N761" s="11" t="s">
        <v>58</v>
      </c>
      <c r="O761" s="11" t="s">
        <v>62</v>
      </c>
      <c r="P761" s="22"/>
      <c r="Q761" s="11" t="s">
        <v>2384</v>
      </c>
      <c r="R761" s="11" t="s">
        <v>47</v>
      </c>
      <c r="S761" s="11">
        <f t="shared" si="11"/>
        <v>0</v>
      </c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</row>
    <row r="762" spans="1:43" x14ac:dyDescent="0.25">
      <c r="A762" s="11" t="s">
        <v>3161</v>
      </c>
      <c r="B762" s="12">
        <v>30</v>
      </c>
      <c r="C762" s="11" t="s">
        <v>3162</v>
      </c>
      <c r="D762" s="11" t="s">
        <v>39</v>
      </c>
      <c r="E762" s="11" t="s">
        <v>40</v>
      </c>
      <c r="F762" s="11"/>
      <c r="G762" s="11"/>
      <c r="H762" s="11" t="s">
        <v>41</v>
      </c>
      <c r="I762" s="11" t="s">
        <v>505</v>
      </c>
      <c r="J762" s="11" t="s">
        <v>60</v>
      </c>
      <c r="K762" s="11" t="s">
        <v>135</v>
      </c>
      <c r="L762" s="11" t="s">
        <v>83</v>
      </c>
      <c r="M762" s="11" t="s">
        <v>45</v>
      </c>
      <c r="N762" s="11" t="s">
        <v>84</v>
      </c>
      <c r="O762" s="11" t="s">
        <v>62</v>
      </c>
      <c r="P762" s="22"/>
      <c r="Q762" s="11"/>
      <c r="R762" s="11" t="s">
        <v>47</v>
      </c>
      <c r="S762" s="11">
        <f t="shared" si="11"/>
        <v>0</v>
      </c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</row>
    <row r="763" spans="1:43" x14ac:dyDescent="0.25">
      <c r="A763" s="11" t="s">
        <v>3163</v>
      </c>
      <c r="B763" s="12">
        <v>45</v>
      </c>
      <c r="C763" s="11" t="s">
        <v>3164</v>
      </c>
      <c r="D763" s="11" t="s">
        <v>48</v>
      </c>
      <c r="E763" s="11" t="s">
        <v>40</v>
      </c>
      <c r="F763" s="11"/>
      <c r="G763" s="11"/>
      <c r="H763" s="11" t="s">
        <v>49</v>
      </c>
      <c r="I763" s="11" t="s">
        <v>250</v>
      </c>
      <c r="J763" s="11" t="s">
        <v>121</v>
      </c>
      <c r="K763" s="11" t="s">
        <v>135</v>
      </c>
      <c r="L763" s="11" t="s">
        <v>558</v>
      </c>
      <c r="M763" s="11" t="s">
        <v>45</v>
      </c>
      <c r="N763" s="11" t="s">
        <v>58</v>
      </c>
      <c r="O763" s="11" t="s">
        <v>46</v>
      </c>
      <c r="P763" s="22" t="s">
        <v>3165</v>
      </c>
      <c r="Q763" s="11"/>
      <c r="R763" s="11" t="s">
        <v>47</v>
      </c>
      <c r="S763" s="11">
        <f t="shared" si="11"/>
        <v>0</v>
      </c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  <c r="AP763" s="11"/>
      <c r="AQ763" s="11"/>
    </row>
    <row r="764" spans="1:43" x14ac:dyDescent="0.25">
      <c r="A764" s="11" t="s">
        <v>3166</v>
      </c>
      <c r="B764" s="12">
        <v>36</v>
      </c>
      <c r="C764" s="11" t="s">
        <v>3167</v>
      </c>
      <c r="D764" s="11" t="s">
        <v>48</v>
      </c>
      <c r="E764" s="11" t="s">
        <v>40</v>
      </c>
      <c r="F764" s="11"/>
      <c r="G764" s="11"/>
      <c r="H764" s="11" t="s">
        <v>49</v>
      </c>
      <c r="I764" s="11" t="s">
        <v>280</v>
      </c>
      <c r="J764" s="11" t="s">
        <v>43</v>
      </c>
      <c r="K764" s="11" t="s">
        <v>135</v>
      </c>
      <c r="L764" s="11" t="s">
        <v>90</v>
      </c>
      <c r="M764" s="11" t="s">
        <v>45</v>
      </c>
      <c r="N764" s="11" t="s">
        <v>39</v>
      </c>
      <c r="O764" s="11" t="s">
        <v>46</v>
      </c>
      <c r="P764" s="22" t="s">
        <v>1631</v>
      </c>
      <c r="Q764" s="11"/>
      <c r="R764" s="11" t="s">
        <v>47</v>
      </c>
      <c r="S764" s="11">
        <f t="shared" si="11"/>
        <v>0</v>
      </c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  <c r="AP764" s="11"/>
      <c r="AQ764" s="11"/>
    </row>
    <row r="765" spans="1:43" x14ac:dyDescent="0.25">
      <c r="A765" s="11" t="s">
        <v>3168</v>
      </c>
      <c r="B765" s="12">
        <v>21</v>
      </c>
      <c r="C765" s="11" t="s">
        <v>3169</v>
      </c>
      <c r="D765" s="11" t="s">
        <v>54</v>
      </c>
      <c r="E765" s="11" t="s">
        <v>40</v>
      </c>
      <c r="F765" s="11"/>
      <c r="G765" s="11"/>
      <c r="H765" s="11" t="s">
        <v>41</v>
      </c>
      <c r="I765" s="11" t="s">
        <v>101</v>
      </c>
      <c r="J765" s="11" t="s">
        <v>51</v>
      </c>
      <c r="K765" s="11" t="s">
        <v>135</v>
      </c>
      <c r="L765" s="11" t="s">
        <v>702</v>
      </c>
      <c r="M765" s="11" t="s">
        <v>45</v>
      </c>
      <c r="N765" s="11" t="s">
        <v>124</v>
      </c>
      <c r="O765" s="11" t="s">
        <v>62</v>
      </c>
      <c r="P765" s="22"/>
      <c r="Q765" s="11" t="s">
        <v>94</v>
      </c>
      <c r="R765" s="11" t="s">
        <v>47</v>
      </c>
      <c r="S765" s="11">
        <f t="shared" si="11"/>
        <v>0</v>
      </c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  <c r="AP765" s="11"/>
      <c r="AQ765" s="11"/>
    </row>
    <row r="766" spans="1:43" x14ac:dyDescent="0.25">
      <c r="A766" s="11" t="s">
        <v>3170</v>
      </c>
      <c r="B766" s="12">
        <v>22</v>
      </c>
      <c r="C766" s="11" t="s">
        <v>3171</v>
      </c>
      <c r="D766" s="11" t="s">
        <v>54</v>
      </c>
      <c r="E766" s="11" t="s">
        <v>40</v>
      </c>
      <c r="F766" s="11"/>
      <c r="G766" s="11"/>
      <c r="H766" s="11" t="s">
        <v>41</v>
      </c>
      <c r="I766" s="11" t="s">
        <v>134</v>
      </c>
      <c r="J766" s="11" t="s">
        <v>51</v>
      </c>
      <c r="K766" s="11" t="s">
        <v>135</v>
      </c>
      <c r="L766" s="11" t="s">
        <v>83</v>
      </c>
      <c r="M766" s="11" t="s">
        <v>45</v>
      </c>
      <c r="N766" s="11" t="s">
        <v>124</v>
      </c>
      <c r="O766" s="11" t="s">
        <v>46</v>
      </c>
      <c r="P766" s="22"/>
      <c r="Q766" s="11" t="s">
        <v>94</v>
      </c>
      <c r="R766" s="11" t="s">
        <v>47</v>
      </c>
      <c r="S766" s="11">
        <f t="shared" si="11"/>
        <v>0</v>
      </c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</row>
    <row r="767" spans="1:43" x14ac:dyDescent="0.25">
      <c r="A767" s="11" t="s">
        <v>3172</v>
      </c>
      <c r="B767" s="12">
        <v>40</v>
      </c>
      <c r="C767" s="11" t="s">
        <v>3173</v>
      </c>
      <c r="D767" s="11" t="s">
        <v>54</v>
      </c>
      <c r="E767" s="11" t="s">
        <v>40</v>
      </c>
      <c r="F767" s="11"/>
      <c r="G767" s="11"/>
      <c r="H767" s="11" t="s">
        <v>49</v>
      </c>
      <c r="I767" s="11" t="s">
        <v>318</v>
      </c>
      <c r="J767" s="11" t="s">
        <v>43</v>
      </c>
      <c r="K767" s="11" t="s">
        <v>135</v>
      </c>
      <c r="L767" s="11" t="s">
        <v>131</v>
      </c>
      <c r="M767" s="11" t="s">
        <v>45</v>
      </c>
      <c r="N767" s="11" t="s">
        <v>58</v>
      </c>
      <c r="O767" s="11" t="s">
        <v>62</v>
      </c>
      <c r="P767" s="22"/>
      <c r="Q767" s="11"/>
      <c r="R767" s="11" t="s">
        <v>47</v>
      </c>
      <c r="S767" s="11">
        <f t="shared" si="11"/>
        <v>0</v>
      </c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</row>
    <row r="768" spans="1:43" x14ac:dyDescent="0.25">
      <c r="A768" s="11" t="s">
        <v>3174</v>
      </c>
      <c r="B768" s="12">
        <v>25</v>
      </c>
      <c r="C768" s="11" t="s">
        <v>3175</v>
      </c>
      <c r="D768" s="11" t="s">
        <v>48</v>
      </c>
      <c r="E768" s="11" t="s">
        <v>40</v>
      </c>
      <c r="F768" s="11"/>
      <c r="G768" s="11"/>
      <c r="H768" s="11" t="s">
        <v>41</v>
      </c>
      <c r="I768" s="11" t="s">
        <v>425</v>
      </c>
      <c r="J768" s="11" t="s">
        <v>51</v>
      </c>
      <c r="K768" s="11" t="s">
        <v>135</v>
      </c>
      <c r="L768" s="11" t="s">
        <v>319</v>
      </c>
      <c r="M768" s="11" t="s">
        <v>45</v>
      </c>
      <c r="N768" s="11" t="s">
        <v>39</v>
      </c>
      <c r="O768" s="11" t="s">
        <v>46</v>
      </c>
      <c r="P768" s="22" t="s">
        <v>1631</v>
      </c>
      <c r="Q768" s="11"/>
      <c r="R768" s="11" t="s">
        <v>47</v>
      </c>
      <c r="S768" s="11">
        <f t="shared" si="11"/>
        <v>0</v>
      </c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</row>
    <row r="769" spans="1:43" x14ac:dyDescent="0.25">
      <c r="A769" s="11" t="s">
        <v>3176</v>
      </c>
      <c r="B769" s="12">
        <v>28</v>
      </c>
      <c r="C769" s="11" t="s">
        <v>3177</v>
      </c>
      <c r="D769" s="11" t="s">
        <v>48</v>
      </c>
      <c r="E769" s="11" t="s">
        <v>40</v>
      </c>
      <c r="F769" s="12">
        <v>170</v>
      </c>
      <c r="G769" s="12">
        <v>65</v>
      </c>
      <c r="H769" s="11" t="s">
        <v>49</v>
      </c>
      <c r="I769" s="11" t="s">
        <v>1154</v>
      </c>
      <c r="J769" s="11" t="s">
        <v>60</v>
      </c>
      <c r="K769" s="11" t="s">
        <v>135</v>
      </c>
      <c r="L769" s="11" t="s">
        <v>1155</v>
      </c>
      <c r="M769" s="11" t="s">
        <v>45</v>
      </c>
      <c r="N769" s="11" t="s">
        <v>53</v>
      </c>
      <c r="O769" s="11" t="s">
        <v>62</v>
      </c>
      <c r="P769" s="22"/>
      <c r="Q769" s="11" t="s">
        <v>1156</v>
      </c>
      <c r="R769" s="11" t="s">
        <v>898</v>
      </c>
      <c r="S769" s="11">
        <f t="shared" si="11"/>
        <v>1</v>
      </c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 t="s">
        <v>62</v>
      </c>
      <c r="AH769" s="11" t="s">
        <v>62</v>
      </c>
      <c r="AI769" s="11" t="s">
        <v>46</v>
      </c>
      <c r="AJ769" s="11" t="s">
        <v>62</v>
      </c>
      <c r="AK769" s="11" t="s">
        <v>62</v>
      </c>
      <c r="AL769" s="11" t="s">
        <v>62</v>
      </c>
      <c r="AM769" s="11" t="s">
        <v>62</v>
      </c>
      <c r="AN769" s="11" t="s">
        <v>62</v>
      </c>
      <c r="AO769" s="11" t="s">
        <v>62</v>
      </c>
      <c r="AP769" s="11" t="s">
        <v>62</v>
      </c>
      <c r="AQ769" s="11"/>
    </row>
    <row r="770" spans="1:43" x14ac:dyDescent="0.25">
      <c r="A770" s="11" t="s">
        <v>3178</v>
      </c>
      <c r="B770" s="12">
        <v>35</v>
      </c>
      <c r="C770" s="11" t="s">
        <v>3179</v>
      </c>
      <c r="D770" s="11" t="s">
        <v>54</v>
      </c>
      <c r="E770" s="11" t="s">
        <v>40</v>
      </c>
      <c r="F770" s="11"/>
      <c r="G770" s="11"/>
      <c r="H770" s="11" t="s">
        <v>41</v>
      </c>
      <c r="I770" s="11" t="s">
        <v>98</v>
      </c>
      <c r="J770" s="11" t="s">
        <v>51</v>
      </c>
      <c r="K770" s="11" t="s">
        <v>135</v>
      </c>
      <c r="L770" s="11" t="s">
        <v>104</v>
      </c>
      <c r="M770" s="11" t="s">
        <v>45</v>
      </c>
      <c r="N770" s="11" t="s">
        <v>39</v>
      </c>
      <c r="O770" s="11" t="s">
        <v>62</v>
      </c>
      <c r="P770" s="22"/>
      <c r="Q770" s="11"/>
      <c r="R770" s="11" t="s">
        <v>47</v>
      </c>
      <c r="S770" s="11">
        <f t="shared" si="11"/>
        <v>0</v>
      </c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</row>
    <row r="771" spans="1:43" x14ac:dyDescent="0.25">
      <c r="A771" s="11" t="s">
        <v>3180</v>
      </c>
      <c r="B771" s="12">
        <v>35</v>
      </c>
      <c r="C771" s="11" t="s">
        <v>3181</v>
      </c>
      <c r="D771" s="11" t="s">
        <v>39</v>
      </c>
      <c r="E771" s="11" t="s">
        <v>40</v>
      </c>
      <c r="F771" s="11"/>
      <c r="G771" s="11"/>
      <c r="H771" s="11" t="s">
        <v>49</v>
      </c>
      <c r="I771" s="11" t="s">
        <v>71</v>
      </c>
      <c r="J771" s="11" t="s">
        <v>51</v>
      </c>
      <c r="K771" s="11" t="s">
        <v>135</v>
      </c>
      <c r="L771" s="11" t="s">
        <v>164</v>
      </c>
      <c r="M771" s="11" t="s">
        <v>45</v>
      </c>
      <c r="N771" s="11" t="s">
        <v>39</v>
      </c>
      <c r="O771" s="11" t="s">
        <v>46</v>
      </c>
      <c r="P771" s="22" t="s">
        <v>3151</v>
      </c>
      <c r="Q771" s="11" t="s">
        <v>102</v>
      </c>
      <c r="R771" s="11" t="s">
        <v>47</v>
      </c>
      <c r="S771" s="11">
        <f t="shared" si="11"/>
        <v>0</v>
      </c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</row>
    <row r="772" spans="1:43" x14ac:dyDescent="0.25">
      <c r="A772" s="11" t="s">
        <v>3182</v>
      </c>
      <c r="B772" s="12">
        <v>40</v>
      </c>
      <c r="C772" s="11" t="s">
        <v>3183</v>
      </c>
      <c r="D772" s="11" t="s">
        <v>54</v>
      </c>
      <c r="E772" s="11" t="s">
        <v>40</v>
      </c>
      <c r="F772" s="11"/>
      <c r="G772" s="11"/>
      <c r="H772" s="11" t="s">
        <v>49</v>
      </c>
      <c r="I772" s="11" t="s">
        <v>358</v>
      </c>
      <c r="J772" s="11" t="s">
        <v>51</v>
      </c>
      <c r="K772" s="11" t="s">
        <v>135</v>
      </c>
      <c r="L772" s="11" t="s">
        <v>359</v>
      </c>
      <c r="M772" s="11" t="s">
        <v>45</v>
      </c>
      <c r="N772" s="11" t="s">
        <v>58</v>
      </c>
      <c r="O772" s="11" t="s">
        <v>62</v>
      </c>
      <c r="P772" s="22"/>
      <c r="Q772" s="11"/>
      <c r="R772" s="11" t="s">
        <v>47</v>
      </c>
      <c r="S772" s="11">
        <f t="shared" ref="S772:S835" si="12">COUNTIF(U772:AR772,"Oui")</f>
        <v>0</v>
      </c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</row>
    <row r="773" spans="1:43" x14ac:dyDescent="0.25">
      <c r="A773" s="11" t="s">
        <v>3184</v>
      </c>
      <c r="B773" s="12">
        <v>50</v>
      </c>
      <c r="C773" s="11" t="s">
        <v>3185</v>
      </c>
      <c r="D773" s="11" t="s">
        <v>54</v>
      </c>
      <c r="E773" s="11" t="s">
        <v>40</v>
      </c>
      <c r="F773" s="11"/>
      <c r="G773" s="11"/>
      <c r="H773" s="11" t="s">
        <v>49</v>
      </c>
      <c r="I773" s="11" t="s">
        <v>367</v>
      </c>
      <c r="J773" s="11" t="s">
        <v>51</v>
      </c>
      <c r="K773" s="11" t="s">
        <v>135</v>
      </c>
      <c r="L773" s="11" t="s">
        <v>337</v>
      </c>
      <c r="M773" s="11" t="s">
        <v>45</v>
      </c>
      <c r="N773" s="11" t="s">
        <v>39</v>
      </c>
      <c r="O773" s="11" t="s">
        <v>46</v>
      </c>
      <c r="P773" s="22" t="s">
        <v>1798</v>
      </c>
      <c r="Q773" s="11"/>
      <c r="R773" s="11" t="s">
        <v>47</v>
      </c>
      <c r="S773" s="11">
        <f t="shared" si="12"/>
        <v>0</v>
      </c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  <c r="AP773" s="11"/>
      <c r="AQ773" s="11"/>
    </row>
    <row r="774" spans="1:43" x14ac:dyDescent="0.25">
      <c r="A774" s="11" t="s">
        <v>3186</v>
      </c>
      <c r="B774" s="12">
        <v>26</v>
      </c>
      <c r="C774" s="11" t="s">
        <v>3187</v>
      </c>
      <c r="D774" s="11" t="s">
        <v>48</v>
      </c>
      <c r="E774" s="11" t="s">
        <v>40</v>
      </c>
      <c r="F774" s="11"/>
      <c r="G774" s="11"/>
      <c r="H774" s="11" t="s">
        <v>41</v>
      </c>
      <c r="I774" s="11" t="s">
        <v>79</v>
      </c>
      <c r="J774" s="11" t="s">
        <v>51</v>
      </c>
      <c r="K774" s="11" t="s">
        <v>135</v>
      </c>
      <c r="L774" s="11" t="s">
        <v>597</v>
      </c>
      <c r="M774" s="11" t="s">
        <v>45</v>
      </c>
      <c r="N774" s="11" t="s">
        <v>84</v>
      </c>
      <c r="O774" s="11" t="s">
        <v>62</v>
      </c>
      <c r="P774" s="22"/>
      <c r="Q774" s="11"/>
      <c r="R774" s="11" t="s">
        <v>47</v>
      </c>
      <c r="S774" s="11">
        <f t="shared" si="12"/>
        <v>0</v>
      </c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  <c r="AP774" s="11"/>
      <c r="AQ774" s="11"/>
    </row>
    <row r="775" spans="1:43" x14ac:dyDescent="0.25">
      <c r="A775" s="11" t="s">
        <v>3188</v>
      </c>
      <c r="B775" s="12">
        <v>39</v>
      </c>
      <c r="C775" s="11" t="s">
        <v>3189</v>
      </c>
      <c r="D775" s="11" t="s">
        <v>39</v>
      </c>
      <c r="E775" s="11" t="s">
        <v>40</v>
      </c>
      <c r="F775" s="12">
        <v>176</v>
      </c>
      <c r="G775" s="12">
        <v>85</v>
      </c>
      <c r="H775" s="11" t="s">
        <v>49</v>
      </c>
      <c r="I775" s="11" t="s">
        <v>315</v>
      </c>
      <c r="J775" s="11" t="s">
        <v>428</v>
      </c>
      <c r="K775" s="11"/>
      <c r="L775" s="11" t="s">
        <v>428</v>
      </c>
      <c r="M775" s="11" t="s">
        <v>45</v>
      </c>
      <c r="N775" s="11" t="s">
        <v>84</v>
      </c>
      <c r="O775" s="11" t="s">
        <v>62</v>
      </c>
      <c r="P775" s="22"/>
      <c r="Q775" s="11"/>
      <c r="R775" s="11" t="s">
        <v>47</v>
      </c>
      <c r="S775" s="11">
        <f t="shared" si="12"/>
        <v>0</v>
      </c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  <c r="AP775" s="11"/>
      <c r="AQ775" s="11"/>
    </row>
    <row r="776" spans="1:43" x14ac:dyDescent="0.25">
      <c r="A776" s="11" t="s">
        <v>3190</v>
      </c>
      <c r="B776" s="12">
        <v>33</v>
      </c>
      <c r="C776" s="11" t="s">
        <v>3191</v>
      </c>
      <c r="D776" s="11" t="s">
        <v>48</v>
      </c>
      <c r="E776" s="11" t="s">
        <v>40</v>
      </c>
      <c r="F776" s="11"/>
      <c r="G776" s="11"/>
      <c r="H776" s="11" t="s">
        <v>41</v>
      </c>
      <c r="I776" s="11" t="s">
        <v>1102</v>
      </c>
      <c r="J776" s="11" t="s">
        <v>157</v>
      </c>
      <c r="K776" s="11" t="s">
        <v>135</v>
      </c>
      <c r="L776" s="11" t="s">
        <v>1103</v>
      </c>
      <c r="M776" s="11" t="s">
        <v>45</v>
      </c>
      <c r="N776" s="11" t="s">
        <v>84</v>
      </c>
      <c r="O776" s="11" t="s">
        <v>46</v>
      </c>
      <c r="P776" s="22" t="s">
        <v>3192</v>
      </c>
      <c r="Q776" s="11"/>
      <c r="R776" s="11" t="s">
        <v>47</v>
      </c>
      <c r="S776" s="11">
        <f t="shared" si="12"/>
        <v>0</v>
      </c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</row>
    <row r="777" spans="1:43" x14ac:dyDescent="0.25">
      <c r="A777" s="11" t="s">
        <v>3193</v>
      </c>
      <c r="B777" s="12">
        <v>32</v>
      </c>
      <c r="C777" s="11" t="s">
        <v>3194</v>
      </c>
      <c r="D777" s="11" t="s">
        <v>54</v>
      </c>
      <c r="E777" s="11" t="s">
        <v>40</v>
      </c>
      <c r="F777" s="11"/>
      <c r="G777" s="11"/>
      <c r="H777" s="11" t="s">
        <v>41</v>
      </c>
      <c r="I777" s="11" t="s">
        <v>753</v>
      </c>
      <c r="J777" s="11" t="s">
        <v>51</v>
      </c>
      <c r="K777" s="11" t="s">
        <v>135</v>
      </c>
      <c r="L777" s="11" t="s">
        <v>83</v>
      </c>
      <c r="M777" s="11" t="s">
        <v>45</v>
      </c>
      <c r="N777" s="11" t="s">
        <v>754</v>
      </c>
      <c r="O777" s="11" t="s">
        <v>62</v>
      </c>
      <c r="P777" s="22"/>
      <c r="Q777" s="11" t="s">
        <v>107</v>
      </c>
      <c r="R777" s="11" t="s">
        <v>47</v>
      </c>
      <c r="S777" s="11">
        <f t="shared" si="12"/>
        <v>0</v>
      </c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</row>
    <row r="778" spans="1:43" x14ac:dyDescent="0.25">
      <c r="A778" s="11" t="s">
        <v>3195</v>
      </c>
      <c r="B778" s="12">
        <v>28</v>
      </c>
      <c r="C778" s="11" t="s">
        <v>3196</v>
      </c>
      <c r="D778" s="11" t="s">
        <v>54</v>
      </c>
      <c r="E778" s="11" t="s">
        <v>40</v>
      </c>
      <c r="F778" s="11"/>
      <c r="G778" s="11"/>
      <c r="H778" s="11" t="s">
        <v>41</v>
      </c>
      <c r="I778" s="11" t="s">
        <v>985</v>
      </c>
      <c r="J778" s="11" t="s">
        <v>51</v>
      </c>
      <c r="K778" s="11" t="s">
        <v>135</v>
      </c>
      <c r="L778" s="11" t="s">
        <v>72</v>
      </c>
      <c r="M778" s="11" t="s">
        <v>45</v>
      </c>
      <c r="N778" s="11" t="s">
        <v>39</v>
      </c>
      <c r="O778" s="11" t="s">
        <v>46</v>
      </c>
      <c r="P778" s="22" t="s">
        <v>3197</v>
      </c>
      <c r="Q778" s="11" t="s">
        <v>132</v>
      </c>
      <c r="R778" s="11" t="s">
        <v>47</v>
      </c>
      <c r="S778" s="11">
        <f t="shared" si="12"/>
        <v>0</v>
      </c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</row>
    <row r="779" spans="1:43" x14ac:dyDescent="0.25">
      <c r="A779" s="11" t="s">
        <v>3198</v>
      </c>
      <c r="B779" s="12">
        <v>24</v>
      </c>
      <c r="C779" s="11" t="s">
        <v>3199</v>
      </c>
      <c r="D779" s="11" t="s">
        <v>48</v>
      </c>
      <c r="E779" s="11" t="s">
        <v>40</v>
      </c>
      <c r="F779" s="11"/>
      <c r="G779" s="11"/>
      <c r="H779" s="11" t="s">
        <v>41</v>
      </c>
      <c r="I779" s="11" t="s">
        <v>79</v>
      </c>
      <c r="J779" s="11" t="s">
        <v>51</v>
      </c>
      <c r="K779" s="11" t="s">
        <v>135</v>
      </c>
      <c r="L779" s="11" t="s">
        <v>83</v>
      </c>
      <c r="M779" s="11" t="s">
        <v>45</v>
      </c>
      <c r="N779" s="11" t="s">
        <v>58</v>
      </c>
      <c r="O779" s="11" t="s">
        <v>62</v>
      </c>
      <c r="P779" s="22"/>
      <c r="Q779" s="11" t="s">
        <v>88</v>
      </c>
      <c r="R779" s="11" t="s">
        <v>47</v>
      </c>
      <c r="S779" s="11">
        <f t="shared" si="12"/>
        <v>0</v>
      </c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  <c r="AP779" s="11"/>
      <c r="AQ779" s="11"/>
    </row>
    <row r="780" spans="1:43" x14ac:dyDescent="0.25">
      <c r="A780" s="11" t="s">
        <v>3200</v>
      </c>
      <c r="B780" s="12">
        <v>42</v>
      </c>
      <c r="C780" s="11" t="s">
        <v>3201</v>
      </c>
      <c r="D780" s="11" t="s">
        <v>39</v>
      </c>
      <c r="E780" s="11" t="s">
        <v>40</v>
      </c>
      <c r="F780" s="11"/>
      <c r="G780" s="11"/>
      <c r="H780" s="11" t="s">
        <v>49</v>
      </c>
      <c r="I780" s="11" t="s">
        <v>56</v>
      </c>
      <c r="J780" s="11" t="s">
        <v>51</v>
      </c>
      <c r="K780" s="11" t="s">
        <v>135</v>
      </c>
      <c r="L780" s="11" t="s">
        <v>1000</v>
      </c>
      <c r="M780" s="11" t="s">
        <v>45</v>
      </c>
      <c r="N780" s="11" t="s">
        <v>58</v>
      </c>
      <c r="O780" s="11" t="s">
        <v>62</v>
      </c>
      <c r="P780" s="22"/>
      <c r="Q780" s="11" t="s">
        <v>151</v>
      </c>
      <c r="R780" s="11" t="s">
        <v>47</v>
      </c>
      <c r="S780" s="11">
        <f t="shared" si="12"/>
        <v>0</v>
      </c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</row>
    <row r="781" spans="1:43" x14ac:dyDescent="0.25">
      <c r="A781" s="11" t="s">
        <v>3202</v>
      </c>
      <c r="B781" s="12">
        <v>20</v>
      </c>
      <c r="C781" s="11" t="s">
        <v>3203</v>
      </c>
      <c r="D781" s="11" t="s">
        <v>48</v>
      </c>
      <c r="E781" s="11" t="s">
        <v>40</v>
      </c>
      <c r="F781" s="11"/>
      <c r="G781" s="11"/>
      <c r="H781" s="11" t="s">
        <v>41</v>
      </c>
      <c r="I781" s="11" t="s">
        <v>79</v>
      </c>
      <c r="J781" s="11" t="s">
        <v>51</v>
      </c>
      <c r="K781" s="11" t="s">
        <v>135</v>
      </c>
      <c r="L781" s="11" t="s">
        <v>149</v>
      </c>
      <c r="M781" s="11" t="s">
        <v>45</v>
      </c>
      <c r="N781" s="11" t="s">
        <v>39</v>
      </c>
      <c r="O781" s="11" t="s">
        <v>62</v>
      </c>
      <c r="P781" s="22"/>
      <c r="Q781" s="11"/>
      <c r="R781" s="11" t="s">
        <v>47</v>
      </c>
      <c r="S781" s="11">
        <f t="shared" si="12"/>
        <v>0</v>
      </c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</row>
    <row r="782" spans="1:43" x14ac:dyDescent="0.25">
      <c r="A782" s="11" t="s">
        <v>3204</v>
      </c>
      <c r="B782" s="12">
        <v>31</v>
      </c>
      <c r="C782" s="11" t="s">
        <v>3205</v>
      </c>
      <c r="D782" s="11" t="s">
        <v>54</v>
      </c>
      <c r="E782" s="11" t="s">
        <v>40</v>
      </c>
      <c r="F782" s="11"/>
      <c r="G782" s="11"/>
      <c r="H782" s="11" t="s">
        <v>41</v>
      </c>
      <c r="I782" s="11" t="s">
        <v>71</v>
      </c>
      <c r="J782" s="11" t="s">
        <v>51</v>
      </c>
      <c r="K782" s="11" t="s">
        <v>135</v>
      </c>
      <c r="L782" s="11" t="s">
        <v>729</v>
      </c>
      <c r="M782" s="11" t="s">
        <v>45</v>
      </c>
      <c r="N782" s="11" t="s">
        <v>58</v>
      </c>
      <c r="O782" s="11" t="s">
        <v>62</v>
      </c>
      <c r="P782" s="22"/>
      <c r="Q782" s="11" t="s">
        <v>232</v>
      </c>
      <c r="R782" s="11" t="s">
        <v>47</v>
      </c>
      <c r="S782" s="11">
        <f t="shared" si="12"/>
        <v>0</v>
      </c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</row>
    <row r="783" spans="1:43" x14ac:dyDescent="0.25">
      <c r="A783" s="11" t="s">
        <v>3206</v>
      </c>
      <c r="B783" s="12">
        <v>26</v>
      </c>
      <c r="C783" s="11" t="s">
        <v>3207</v>
      </c>
      <c r="D783" s="11" t="s">
        <v>48</v>
      </c>
      <c r="E783" s="11" t="s">
        <v>40</v>
      </c>
      <c r="F783" s="11"/>
      <c r="G783" s="11"/>
      <c r="H783" s="11" t="s">
        <v>41</v>
      </c>
      <c r="I783" s="11" t="s">
        <v>79</v>
      </c>
      <c r="J783" s="11" t="s">
        <v>43</v>
      </c>
      <c r="K783" s="11" t="s">
        <v>135</v>
      </c>
      <c r="L783" s="11" t="s">
        <v>131</v>
      </c>
      <c r="M783" s="11" t="s">
        <v>45</v>
      </c>
      <c r="N783" s="11" t="s">
        <v>58</v>
      </c>
      <c r="O783" s="11" t="s">
        <v>62</v>
      </c>
      <c r="P783" s="22"/>
      <c r="Q783" s="11"/>
      <c r="R783" s="11" t="s">
        <v>47</v>
      </c>
      <c r="S783" s="11">
        <f t="shared" si="12"/>
        <v>0</v>
      </c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</row>
    <row r="784" spans="1:43" x14ac:dyDescent="0.25">
      <c r="A784" s="11" t="s">
        <v>3208</v>
      </c>
      <c r="B784" s="12">
        <v>24</v>
      </c>
      <c r="C784" s="11" t="s">
        <v>3209</v>
      </c>
      <c r="D784" s="11" t="s">
        <v>48</v>
      </c>
      <c r="E784" s="11" t="s">
        <v>40</v>
      </c>
      <c r="F784" s="11"/>
      <c r="G784" s="11"/>
      <c r="H784" s="11" t="s">
        <v>41</v>
      </c>
      <c r="I784" s="11" t="s">
        <v>79</v>
      </c>
      <c r="J784" s="11" t="s">
        <v>43</v>
      </c>
      <c r="K784" s="11" t="s">
        <v>135</v>
      </c>
      <c r="L784" s="11" t="s">
        <v>164</v>
      </c>
      <c r="M784" s="11" t="s">
        <v>45</v>
      </c>
      <c r="N784" s="11" t="s">
        <v>39</v>
      </c>
      <c r="O784" s="11" t="s">
        <v>46</v>
      </c>
      <c r="P784" s="22" t="s">
        <v>1937</v>
      </c>
      <c r="Q784" s="11" t="s">
        <v>65</v>
      </c>
      <c r="R784" s="11" t="s">
        <v>47</v>
      </c>
      <c r="S784" s="11">
        <f t="shared" si="12"/>
        <v>0</v>
      </c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  <c r="AP784" s="11"/>
      <c r="AQ784" s="11"/>
    </row>
    <row r="785" spans="1:43" x14ac:dyDescent="0.25">
      <c r="A785" s="11" t="s">
        <v>3210</v>
      </c>
      <c r="B785" s="12">
        <v>24</v>
      </c>
      <c r="C785" s="11" t="s">
        <v>3211</v>
      </c>
      <c r="D785" s="11" t="s">
        <v>48</v>
      </c>
      <c r="E785" s="11" t="s">
        <v>40</v>
      </c>
      <c r="F785" s="11"/>
      <c r="G785" s="11"/>
      <c r="H785" s="11" t="s">
        <v>41</v>
      </c>
      <c r="I785" s="11" t="s">
        <v>462</v>
      </c>
      <c r="J785" s="11" t="s">
        <v>51</v>
      </c>
      <c r="K785" s="11" t="s">
        <v>135</v>
      </c>
      <c r="L785" s="11" t="s">
        <v>64</v>
      </c>
      <c r="M785" s="11" t="s">
        <v>45</v>
      </c>
      <c r="N785" s="11" t="s">
        <v>39</v>
      </c>
      <c r="O785" s="11" t="s">
        <v>46</v>
      </c>
      <c r="P785" s="22" t="s">
        <v>2206</v>
      </c>
      <c r="Q785" s="11"/>
      <c r="R785" s="11" t="s">
        <v>47</v>
      </c>
      <c r="S785" s="11">
        <f t="shared" si="12"/>
        <v>0</v>
      </c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</row>
    <row r="786" spans="1:43" x14ac:dyDescent="0.25">
      <c r="A786" s="11" t="s">
        <v>3212</v>
      </c>
      <c r="B786" s="12">
        <v>45</v>
      </c>
      <c r="C786" s="11" t="s">
        <v>3213</v>
      </c>
      <c r="D786" s="11" t="s">
        <v>54</v>
      </c>
      <c r="E786" s="11" t="s">
        <v>40</v>
      </c>
      <c r="F786" s="11"/>
      <c r="G786" s="11"/>
      <c r="H786" s="11" t="s">
        <v>49</v>
      </c>
      <c r="I786" s="11" t="s">
        <v>82</v>
      </c>
      <c r="J786" s="11" t="s">
        <v>60</v>
      </c>
      <c r="K786" s="11" t="s">
        <v>135</v>
      </c>
      <c r="L786" s="11" t="s">
        <v>83</v>
      </c>
      <c r="M786" s="11" t="s">
        <v>45</v>
      </c>
      <c r="N786" s="11" t="s">
        <v>84</v>
      </c>
      <c r="O786" s="11" t="s">
        <v>46</v>
      </c>
      <c r="P786" s="22" t="s">
        <v>3214</v>
      </c>
      <c r="Q786" s="11"/>
      <c r="R786" s="11" t="s">
        <v>47</v>
      </c>
      <c r="S786" s="11">
        <f t="shared" si="12"/>
        <v>0</v>
      </c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</row>
    <row r="787" spans="1:43" x14ac:dyDescent="0.25">
      <c r="A787" s="11" t="s">
        <v>3215</v>
      </c>
      <c r="B787" s="12">
        <v>32</v>
      </c>
      <c r="C787" s="11" t="s">
        <v>3216</v>
      </c>
      <c r="D787" s="11" t="s">
        <v>48</v>
      </c>
      <c r="E787" s="11" t="s">
        <v>40</v>
      </c>
      <c r="F787" s="11"/>
      <c r="G787" s="11"/>
      <c r="H787" s="11" t="s">
        <v>41</v>
      </c>
      <c r="I787" s="11" t="s">
        <v>1105</v>
      </c>
      <c r="J787" s="11" t="s">
        <v>43</v>
      </c>
      <c r="K787" s="11" t="s">
        <v>135</v>
      </c>
      <c r="L787" s="11" t="s">
        <v>1106</v>
      </c>
      <c r="M787" s="11" t="s">
        <v>45</v>
      </c>
      <c r="N787" s="11" t="s">
        <v>39</v>
      </c>
      <c r="O787" s="11" t="s">
        <v>62</v>
      </c>
      <c r="P787" s="22"/>
      <c r="Q787" s="11"/>
      <c r="R787" s="11" t="s">
        <v>47</v>
      </c>
      <c r="S787" s="11">
        <f t="shared" si="12"/>
        <v>0</v>
      </c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  <c r="AP787" s="11"/>
      <c r="AQ787" s="11"/>
    </row>
    <row r="788" spans="1:43" x14ac:dyDescent="0.25">
      <c r="A788" s="11" t="s">
        <v>3217</v>
      </c>
      <c r="B788" s="12">
        <v>36</v>
      </c>
      <c r="C788" s="11" t="s">
        <v>3218</v>
      </c>
      <c r="D788" s="11" t="s">
        <v>54</v>
      </c>
      <c r="E788" s="11" t="s">
        <v>40</v>
      </c>
      <c r="F788" s="11"/>
      <c r="G788" s="11"/>
      <c r="H788" s="11" t="s">
        <v>41</v>
      </c>
      <c r="I788" s="11" t="s">
        <v>332</v>
      </c>
      <c r="J788" s="11" t="s">
        <v>51</v>
      </c>
      <c r="K788" s="11" t="s">
        <v>135</v>
      </c>
      <c r="L788" s="11" t="s">
        <v>361</v>
      </c>
      <c r="M788" s="11" t="s">
        <v>45</v>
      </c>
      <c r="N788" s="11" t="s">
        <v>821</v>
      </c>
      <c r="O788" s="11" t="s">
        <v>46</v>
      </c>
      <c r="P788" s="22"/>
      <c r="Q788" s="11" t="s">
        <v>130</v>
      </c>
      <c r="R788" s="11" t="s">
        <v>47</v>
      </c>
      <c r="S788" s="11">
        <f t="shared" si="12"/>
        <v>0</v>
      </c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1"/>
    </row>
    <row r="789" spans="1:43" x14ac:dyDescent="0.25">
      <c r="A789" s="11" t="s">
        <v>3219</v>
      </c>
      <c r="B789" s="12">
        <v>25</v>
      </c>
      <c r="C789" s="11" t="s">
        <v>3220</v>
      </c>
      <c r="D789" s="11" t="s">
        <v>92</v>
      </c>
      <c r="E789" s="11" t="s">
        <v>40</v>
      </c>
      <c r="F789" s="11"/>
      <c r="G789" s="11"/>
      <c r="H789" s="11" t="s">
        <v>41</v>
      </c>
      <c r="I789" s="11" t="s">
        <v>134</v>
      </c>
      <c r="J789" s="11" t="s">
        <v>51</v>
      </c>
      <c r="K789" s="11" t="s">
        <v>135</v>
      </c>
      <c r="L789" s="11" t="s">
        <v>104</v>
      </c>
      <c r="M789" s="11" t="s">
        <v>45</v>
      </c>
      <c r="N789" s="11" t="s">
        <v>84</v>
      </c>
      <c r="O789" s="11" t="s">
        <v>62</v>
      </c>
      <c r="P789" s="22"/>
      <c r="Q789" s="11" t="s">
        <v>1067</v>
      </c>
      <c r="R789" s="11" t="s">
        <v>47</v>
      </c>
      <c r="S789" s="11">
        <f t="shared" si="12"/>
        <v>0</v>
      </c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  <c r="AP789" s="11"/>
      <c r="AQ789" s="11"/>
    </row>
    <row r="790" spans="1:43" x14ac:dyDescent="0.25">
      <c r="A790" s="11" t="s">
        <v>3221</v>
      </c>
      <c r="B790" s="12">
        <v>34</v>
      </c>
      <c r="C790" s="11" t="s">
        <v>3222</v>
      </c>
      <c r="D790" s="11" t="s">
        <v>39</v>
      </c>
      <c r="E790" s="11" t="s">
        <v>40</v>
      </c>
      <c r="F790" s="11"/>
      <c r="G790" s="11"/>
      <c r="H790" s="11" t="s">
        <v>49</v>
      </c>
      <c r="I790" s="11" t="s">
        <v>279</v>
      </c>
      <c r="J790" s="11" t="s">
        <v>51</v>
      </c>
      <c r="K790" s="11" t="s">
        <v>135</v>
      </c>
      <c r="L790" s="11" t="s">
        <v>52</v>
      </c>
      <c r="M790" s="11" t="s">
        <v>45</v>
      </c>
      <c r="N790" s="11" t="s">
        <v>58</v>
      </c>
      <c r="O790" s="11" t="s">
        <v>46</v>
      </c>
      <c r="P790" s="22"/>
      <c r="Q790" s="11" t="s">
        <v>107</v>
      </c>
      <c r="R790" s="11" t="s">
        <v>47</v>
      </c>
      <c r="S790" s="11">
        <f t="shared" si="12"/>
        <v>0</v>
      </c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  <c r="AP790" s="11"/>
      <c r="AQ790" s="11"/>
    </row>
    <row r="791" spans="1:43" x14ac:dyDescent="0.25">
      <c r="A791" s="11" t="s">
        <v>3223</v>
      </c>
      <c r="B791" s="12">
        <v>24</v>
      </c>
      <c r="C791" s="11" t="s">
        <v>3224</v>
      </c>
      <c r="D791" s="11" t="s">
        <v>48</v>
      </c>
      <c r="E791" s="11" t="s">
        <v>40</v>
      </c>
      <c r="F791" s="11"/>
      <c r="G791" s="11"/>
      <c r="H791" s="11" t="s">
        <v>41</v>
      </c>
      <c r="I791" s="11" t="s">
        <v>79</v>
      </c>
      <c r="J791" s="11" t="s">
        <v>51</v>
      </c>
      <c r="K791" s="11" t="s">
        <v>135</v>
      </c>
      <c r="L791" s="11" t="s">
        <v>865</v>
      </c>
      <c r="M791" s="11" t="s">
        <v>45</v>
      </c>
      <c r="N791" s="11" t="s">
        <v>39</v>
      </c>
      <c r="O791" s="11" t="s">
        <v>46</v>
      </c>
      <c r="P791" s="22" t="s">
        <v>3225</v>
      </c>
      <c r="Q791" s="11" t="s">
        <v>109</v>
      </c>
      <c r="R791" s="11" t="s">
        <v>47</v>
      </c>
      <c r="S791" s="11">
        <f t="shared" si="12"/>
        <v>0</v>
      </c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</row>
    <row r="792" spans="1:43" x14ac:dyDescent="0.25">
      <c r="A792" s="11" t="s">
        <v>3226</v>
      </c>
      <c r="B792" s="12">
        <v>26</v>
      </c>
      <c r="C792" s="11" t="s">
        <v>3227</v>
      </c>
      <c r="D792" s="11" t="s">
        <v>48</v>
      </c>
      <c r="E792" s="11" t="s">
        <v>40</v>
      </c>
      <c r="F792" s="11"/>
      <c r="G792" s="11"/>
      <c r="H792" s="11" t="s">
        <v>41</v>
      </c>
      <c r="I792" s="11" t="s">
        <v>276</v>
      </c>
      <c r="J792" s="11" t="s">
        <v>51</v>
      </c>
      <c r="K792" s="11" t="s">
        <v>135</v>
      </c>
      <c r="L792" s="11" t="s">
        <v>932</v>
      </c>
      <c r="M792" s="11" t="s">
        <v>45</v>
      </c>
      <c r="N792" s="11" t="s">
        <v>39</v>
      </c>
      <c r="O792" s="11" t="s">
        <v>46</v>
      </c>
      <c r="P792" s="22" t="s">
        <v>1665</v>
      </c>
      <c r="Q792" s="11" t="s">
        <v>1750</v>
      </c>
      <c r="R792" s="11" t="s">
        <v>47</v>
      </c>
      <c r="S792" s="11">
        <f t="shared" si="12"/>
        <v>0</v>
      </c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  <c r="AP792" s="11"/>
      <c r="AQ792" s="11"/>
    </row>
    <row r="793" spans="1:43" x14ac:dyDescent="0.25">
      <c r="A793" s="11" t="s">
        <v>3228</v>
      </c>
      <c r="B793" s="12">
        <v>32</v>
      </c>
      <c r="C793" s="11" t="s">
        <v>3229</v>
      </c>
      <c r="D793" s="11" t="s">
        <v>54</v>
      </c>
      <c r="E793" s="11" t="s">
        <v>40</v>
      </c>
      <c r="F793" s="11"/>
      <c r="G793" s="11"/>
      <c r="H793" s="11" t="s">
        <v>49</v>
      </c>
      <c r="I793" s="11" t="s">
        <v>709</v>
      </c>
      <c r="J793" s="11" t="s">
        <v>51</v>
      </c>
      <c r="K793" s="11" t="s">
        <v>135</v>
      </c>
      <c r="L793" s="11" t="s">
        <v>122</v>
      </c>
      <c r="M793" s="11" t="s">
        <v>45</v>
      </c>
      <c r="N793" s="11" t="s">
        <v>84</v>
      </c>
      <c r="O793" s="11" t="s">
        <v>62</v>
      </c>
      <c r="P793" s="22"/>
      <c r="Q793" s="11" t="s">
        <v>710</v>
      </c>
      <c r="R793" s="11" t="s">
        <v>47</v>
      </c>
      <c r="S793" s="11">
        <f t="shared" si="12"/>
        <v>0</v>
      </c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</row>
    <row r="794" spans="1:43" x14ac:dyDescent="0.25">
      <c r="A794" s="11" t="s">
        <v>3230</v>
      </c>
      <c r="B794" s="12">
        <v>39</v>
      </c>
      <c r="C794" s="11" t="s">
        <v>3231</v>
      </c>
      <c r="D794" s="11" t="s">
        <v>48</v>
      </c>
      <c r="E794" s="11" t="s">
        <v>40</v>
      </c>
      <c r="F794" s="11"/>
      <c r="G794" s="11"/>
      <c r="H794" s="11" t="s">
        <v>41</v>
      </c>
      <c r="I794" s="11" t="s">
        <v>145</v>
      </c>
      <c r="J794" s="11" t="s">
        <v>43</v>
      </c>
      <c r="K794" s="11" t="s">
        <v>135</v>
      </c>
      <c r="L794" s="11" t="s">
        <v>750</v>
      </c>
      <c r="M794" s="11" t="s">
        <v>45</v>
      </c>
      <c r="N794" s="11" t="s">
        <v>84</v>
      </c>
      <c r="O794" s="11" t="s">
        <v>62</v>
      </c>
      <c r="P794" s="22"/>
      <c r="Q794" s="11" t="s">
        <v>611</v>
      </c>
      <c r="R794" s="11" t="s">
        <v>47</v>
      </c>
      <c r="S794" s="11">
        <f t="shared" si="12"/>
        <v>0</v>
      </c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  <c r="AP794" s="11"/>
      <c r="AQ794" s="11"/>
    </row>
    <row r="795" spans="1:43" x14ac:dyDescent="0.25">
      <c r="A795" s="11" t="s">
        <v>3232</v>
      </c>
      <c r="B795" s="12">
        <v>36</v>
      </c>
      <c r="C795" s="11" t="s">
        <v>3233</v>
      </c>
      <c r="D795" s="11" t="s">
        <v>269</v>
      </c>
      <c r="E795" s="11" t="s">
        <v>40</v>
      </c>
      <c r="F795" s="11"/>
      <c r="G795" s="11"/>
      <c r="H795" s="11" t="s">
        <v>41</v>
      </c>
      <c r="I795" s="11" t="s">
        <v>797</v>
      </c>
      <c r="J795" s="11" t="s">
        <v>51</v>
      </c>
      <c r="K795" s="11" t="s">
        <v>135</v>
      </c>
      <c r="L795" s="11" t="s">
        <v>135</v>
      </c>
      <c r="M795" s="11" t="s">
        <v>45</v>
      </c>
      <c r="N795" s="11" t="s">
        <v>58</v>
      </c>
      <c r="O795" s="11" t="s">
        <v>62</v>
      </c>
      <c r="P795" s="22"/>
      <c r="Q795" s="11" t="s">
        <v>232</v>
      </c>
      <c r="R795" s="11" t="s">
        <v>47</v>
      </c>
      <c r="S795" s="11">
        <f t="shared" si="12"/>
        <v>0</v>
      </c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  <c r="AP795" s="11"/>
      <c r="AQ795" s="11"/>
    </row>
    <row r="796" spans="1:43" x14ac:dyDescent="0.25">
      <c r="A796" s="11" t="s">
        <v>3234</v>
      </c>
      <c r="B796" s="12">
        <v>30</v>
      </c>
      <c r="C796" s="11" t="s">
        <v>3235</v>
      </c>
      <c r="D796" s="11" t="s">
        <v>92</v>
      </c>
      <c r="E796" s="11" t="s">
        <v>40</v>
      </c>
      <c r="F796" s="11"/>
      <c r="G796" s="11"/>
      <c r="H796" s="11" t="s">
        <v>49</v>
      </c>
      <c r="I796" s="11" t="s">
        <v>108</v>
      </c>
      <c r="J796" s="11" t="s">
        <v>60</v>
      </c>
      <c r="K796" s="11" t="s">
        <v>135</v>
      </c>
      <c r="L796" s="11" t="s">
        <v>83</v>
      </c>
      <c r="M796" s="11" t="s">
        <v>45</v>
      </c>
      <c r="N796" s="11" t="s">
        <v>58</v>
      </c>
      <c r="O796" s="11" t="s">
        <v>46</v>
      </c>
      <c r="P796" s="22" t="s">
        <v>2028</v>
      </c>
      <c r="Q796" s="11"/>
      <c r="R796" s="11" t="s">
        <v>47</v>
      </c>
      <c r="S796" s="11">
        <f t="shared" si="12"/>
        <v>0</v>
      </c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  <c r="AP796" s="11"/>
      <c r="AQ796" s="11"/>
    </row>
    <row r="797" spans="1:43" x14ac:dyDescent="0.25">
      <c r="A797" s="11" t="s">
        <v>3236</v>
      </c>
      <c r="B797" s="12">
        <v>37</v>
      </c>
      <c r="C797" s="11" t="s">
        <v>3237</v>
      </c>
      <c r="D797" s="11" t="s">
        <v>48</v>
      </c>
      <c r="E797" s="11" t="s">
        <v>40</v>
      </c>
      <c r="F797" s="11"/>
      <c r="G797" s="11"/>
      <c r="H797" s="11" t="s">
        <v>49</v>
      </c>
      <c r="I797" s="11" t="s">
        <v>144</v>
      </c>
      <c r="J797" s="11" t="s">
        <v>51</v>
      </c>
      <c r="K797" s="11" t="s">
        <v>135</v>
      </c>
      <c r="L797" s="11" t="s">
        <v>135</v>
      </c>
      <c r="M797" s="11" t="s">
        <v>45</v>
      </c>
      <c r="N797" s="11" t="s">
        <v>84</v>
      </c>
      <c r="O797" s="11" t="s">
        <v>46</v>
      </c>
      <c r="P797" s="22" t="s">
        <v>2014</v>
      </c>
      <c r="Q797" s="11" t="s">
        <v>147</v>
      </c>
      <c r="R797" s="11" t="s">
        <v>47</v>
      </c>
      <c r="S797" s="11">
        <f t="shared" si="12"/>
        <v>0</v>
      </c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</row>
    <row r="798" spans="1:43" x14ac:dyDescent="0.25">
      <c r="A798" s="11" t="s">
        <v>3238</v>
      </c>
      <c r="B798" s="12">
        <v>25</v>
      </c>
      <c r="C798" s="11" t="s">
        <v>3239</v>
      </c>
      <c r="D798" s="11" t="s">
        <v>48</v>
      </c>
      <c r="E798" s="11" t="s">
        <v>40</v>
      </c>
      <c r="F798" s="11"/>
      <c r="G798" s="11"/>
      <c r="H798" s="11" t="s">
        <v>41</v>
      </c>
      <c r="I798" s="11" t="s">
        <v>79</v>
      </c>
      <c r="J798" s="11" t="s">
        <v>51</v>
      </c>
      <c r="K798" s="11" t="s">
        <v>135</v>
      </c>
      <c r="L798" s="11" t="s">
        <v>104</v>
      </c>
      <c r="M798" s="11" t="s">
        <v>45</v>
      </c>
      <c r="N798" s="11" t="s">
        <v>58</v>
      </c>
      <c r="O798" s="11" t="s">
        <v>62</v>
      </c>
      <c r="P798" s="22"/>
      <c r="Q798" s="11"/>
      <c r="R798" s="11" t="s">
        <v>47</v>
      </c>
      <c r="S798" s="11">
        <f t="shared" si="12"/>
        <v>0</v>
      </c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  <c r="AP798" s="11"/>
      <c r="AQ798" s="11"/>
    </row>
    <row r="799" spans="1:43" x14ac:dyDescent="0.25">
      <c r="A799" s="11" t="s">
        <v>3240</v>
      </c>
      <c r="B799" s="12">
        <v>45</v>
      </c>
      <c r="C799" s="11" t="s">
        <v>3241</v>
      </c>
      <c r="D799" s="11" t="s">
        <v>54</v>
      </c>
      <c r="E799" s="11" t="s">
        <v>40</v>
      </c>
      <c r="F799" s="11"/>
      <c r="G799" s="11"/>
      <c r="H799" s="11" t="s">
        <v>49</v>
      </c>
      <c r="I799" s="11" t="s">
        <v>144</v>
      </c>
      <c r="J799" s="11" t="s">
        <v>43</v>
      </c>
      <c r="K799" s="11" t="s">
        <v>135</v>
      </c>
      <c r="L799" s="11" t="s">
        <v>104</v>
      </c>
      <c r="M799" s="11" t="s">
        <v>45</v>
      </c>
      <c r="N799" s="11" t="s">
        <v>39</v>
      </c>
      <c r="O799" s="11" t="s">
        <v>46</v>
      </c>
      <c r="P799" s="22" t="s">
        <v>3242</v>
      </c>
      <c r="Q799" s="11" t="s">
        <v>1031</v>
      </c>
      <c r="R799" s="11" t="s">
        <v>47</v>
      </c>
      <c r="S799" s="11">
        <f t="shared" si="12"/>
        <v>0</v>
      </c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</row>
    <row r="800" spans="1:43" x14ac:dyDescent="0.25">
      <c r="A800" s="11" t="s">
        <v>3243</v>
      </c>
      <c r="B800" s="12">
        <v>31</v>
      </c>
      <c r="C800" s="11" t="s">
        <v>3244</v>
      </c>
      <c r="D800" s="11" t="s">
        <v>48</v>
      </c>
      <c r="E800" s="11" t="s">
        <v>40</v>
      </c>
      <c r="F800" s="11"/>
      <c r="G800" s="11"/>
      <c r="H800" s="11" t="s">
        <v>49</v>
      </c>
      <c r="I800" s="11" t="s">
        <v>144</v>
      </c>
      <c r="J800" s="11" t="s">
        <v>121</v>
      </c>
      <c r="K800" s="11" t="s">
        <v>135</v>
      </c>
      <c r="L800" s="11" t="s">
        <v>106</v>
      </c>
      <c r="M800" s="11" t="s">
        <v>45</v>
      </c>
      <c r="N800" s="11" t="s">
        <v>84</v>
      </c>
      <c r="O800" s="11" t="s">
        <v>46</v>
      </c>
      <c r="P800" s="22" t="s">
        <v>2839</v>
      </c>
      <c r="Q800" s="11"/>
      <c r="R800" s="11" t="s">
        <v>47</v>
      </c>
      <c r="S800" s="11">
        <f t="shared" si="12"/>
        <v>0</v>
      </c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</row>
    <row r="801" spans="1:43" x14ac:dyDescent="0.25">
      <c r="A801" s="11" t="s">
        <v>3245</v>
      </c>
      <c r="B801" s="12">
        <v>19</v>
      </c>
      <c r="C801" s="11" t="s">
        <v>3246</v>
      </c>
      <c r="D801" s="11" t="s">
        <v>54</v>
      </c>
      <c r="E801" s="11" t="s">
        <v>40</v>
      </c>
      <c r="F801" s="11"/>
      <c r="G801" s="11"/>
      <c r="H801" s="11" t="s">
        <v>41</v>
      </c>
      <c r="I801" s="11" t="s">
        <v>1128</v>
      </c>
      <c r="J801" s="11" t="s">
        <v>51</v>
      </c>
      <c r="K801" s="11" t="s">
        <v>135</v>
      </c>
      <c r="L801" s="11" t="s">
        <v>910</v>
      </c>
      <c r="M801" s="11" t="s">
        <v>45</v>
      </c>
      <c r="N801" s="11" t="s">
        <v>84</v>
      </c>
      <c r="O801" s="11" t="s">
        <v>62</v>
      </c>
      <c r="P801" s="22"/>
      <c r="Q801" s="11"/>
      <c r="R801" s="11" t="s">
        <v>845</v>
      </c>
      <c r="S801" s="11">
        <f t="shared" si="12"/>
        <v>1</v>
      </c>
      <c r="T801" s="11"/>
      <c r="U801" s="11" t="s">
        <v>46</v>
      </c>
      <c r="V801" s="11" t="s">
        <v>62</v>
      </c>
      <c r="W801" s="11" t="s">
        <v>62</v>
      </c>
      <c r="X801" s="11" t="s">
        <v>62</v>
      </c>
      <c r="Y801" s="11"/>
      <c r="Z801" s="11"/>
      <c r="AA801" s="11"/>
      <c r="AB801" s="11"/>
      <c r="AC801" s="11"/>
      <c r="AD801" s="11"/>
      <c r="AE801" s="11"/>
      <c r="AF801" s="11" t="s">
        <v>846</v>
      </c>
      <c r="AG801" s="11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</row>
    <row r="802" spans="1:43" x14ac:dyDescent="0.25">
      <c r="A802" s="11" t="s">
        <v>3247</v>
      </c>
      <c r="B802" s="12">
        <v>20</v>
      </c>
      <c r="C802" s="11" t="s">
        <v>3248</v>
      </c>
      <c r="D802" s="11" t="s">
        <v>54</v>
      </c>
      <c r="E802" s="11" t="s">
        <v>40</v>
      </c>
      <c r="F802" s="11"/>
      <c r="G802" s="11"/>
      <c r="H802" s="11" t="s">
        <v>41</v>
      </c>
      <c r="I802" s="11" t="s">
        <v>286</v>
      </c>
      <c r="J802" s="11" t="s">
        <v>60</v>
      </c>
      <c r="K802" s="11" t="s">
        <v>135</v>
      </c>
      <c r="L802" s="11" t="s">
        <v>423</v>
      </c>
      <c r="M802" s="11" t="s">
        <v>45</v>
      </c>
      <c r="N802" s="11" t="s">
        <v>39</v>
      </c>
      <c r="O802" s="11" t="s">
        <v>62</v>
      </c>
      <c r="P802" s="22"/>
      <c r="Q802" s="11"/>
      <c r="R802" s="11" t="s">
        <v>47</v>
      </c>
      <c r="S802" s="11">
        <f t="shared" si="12"/>
        <v>0</v>
      </c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</row>
    <row r="803" spans="1:43" x14ac:dyDescent="0.25">
      <c r="A803" s="11" t="s">
        <v>3249</v>
      </c>
      <c r="B803" s="12">
        <v>28</v>
      </c>
      <c r="C803" s="11" t="s">
        <v>3250</v>
      </c>
      <c r="D803" s="11" t="s">
        <v>48</v>
      </c>
      <c r="E803" s="11" t="s">
        <v>40</v>
      </c>
      <c r="F803" s="11"/>
      <c r="G803" s="11"/>
      <c r="H803" s="11" t="s">
        <v>41</v>
      </c>
      <c r="I803" s="11" t="s">
        <v>71</v>
      </c>
      <c r="J803" s="11" t="s">
        <v>43</v>
      </c>
      <c r="K803" s="11" t="s">
        <v>135</v>
      </c>
      <c r="L803" s="11" t="s">
        <v>87</v>
      </c>
      <c r="M803" s="11" t="s">
        <v>45</v>
      </c>
      <c r="N803" s="11" t="s">
        <v>58</v>
      </c>
      <c r="O803" s="11" t="s">
        <v>62</v>
      </c>
      <c r="P803" s="22"/>
      <c r="Q803" s="11" t="s">
        <v>701</v>
      </c>
      <c r="R803" s="11" t="s">
        <v>845</v>
      </c>
      <c r="S803" s="11">
        <f t="shared" si="12"/>
        <v>1</v>
      </c>
      <c r="T803" s="11"/>
      <c r="U803" s="11" t="s">
        <v>62</v>
      </c>
      <c r="V803" s="11" t="s">
        <v>46</v>
      </c>
      <c r="W803" s="11" t="s">
        <v>62</v>
      </c>
      <c r="X803" s="11" t="s">
        <v>62</v>
      </c>
      <c r="Y803" s="11"/>
      <c r="Z803" s="11"/>
      <c r="AA803" s="11"/>
      <c r="AB803" s="11"/>
      <c r="AC803" s="11"/>
      <c r="AD803" s="11"/>
      <c r="AE803" s="11"/>
      <c r="AF803" s="11" t="s">
        <v>846</v>
      </c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</row>
    <row r="804" spans="1:43" x14ac:dyDescent="0.25">
      <c r="A804" s="11" t="s">
        <v>3251</v>
      </c>
      <c r="B804" s="12">
        <v>26</v>
      </c>
      <c r="C804" s="11" t="s">
        <v>3252</v>
      </c>
      <c r="D804" s="11" t="s">
        <v>48</v>
      </c>
      <c r="E804" s="11" t="s">
        <v>40</v>
      </c>
      <c r="F804" s="11"/>
      <c r="G804" s="11"/>
      <c r="H804" s="11" t="s">
        <v>41</v>
      </c>
      <c r="I804" s="11" t="s">
        <v>79</v>
      </c>
      <c r="J804" s="11" t="s">
        <v>51</v>
      </c>
      <c r="K804" s="11" t="s">
        <v>135</v>
      </c>
      <c r="L804" s="11" t="s">
        <v>525</v>
      </c>
      <c r="M804" s="11" t="s">
        <v>45</v>
      </c>
      <c r="N804" s="11" t="s">
        <v>58</v>
      </c>
      <c r="O804" s="11" t="s">
        <v>62</v>
      </c>
      <c r="P804" s="22"/>
      <c r="Q804" s="11" t="s">
        <v>132</v>
      </c>
      <c r="R804" s="11" t="s">
        <v>47</v>
      </c>
      <c r="S804" s="11">
        <f t="shared" si="12"/>
        <v>0</v>
      </c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</row>
    <row r="805" spans="1:43" x14ac:dyDescent="0.25">
      <c r="A805" s="11" t="s">
        <v>3253</v>
      </c>
      <c r="B805" s="12">
        <v>17</v>
      </c>
      <c r="C805" s="11" t="s">
        <v>3254</v>
      </c>
      <c r="D805" s="11" t="s">
        <v>54</v>
      </c>
      <c r="E805" s="11" t="s">
        <v>40</v>
      </c>
      <c r="F805" s="11"/>
      <c r="G805" s="11"/>
      <c r="H805" s="11" t="s">
        <v>41</v>
      </c>
      <c r="I805" s="11" t="s">
        <v>98</v>
      </c>
      <c r="J805" s="11" t="s">
        <v>43</v>
      </c>
      <c r="K805" s="11" t="s">
        <v>135</v>
      </c>
      <c r="L805" s="11" t="s">
        <v>271</v>
      </c>
      <c r="M805" s="11" t="s">
        <v>45</v>
      </c>
      <c r="N805" s="11" t="s">
        <v>39</v>
      </c>
      <c r="O805" s="11" t="s">
        <v>46</v>
      </c>
      <c r="P805" s="22" t="s">
        <v>1662</v>
      </c>
      <c r="Q805" s="11"/>
      <c r="R805" s="11" t="s">
        <v>47</v>
      </c>
      <c r="S805" s="11">
        <f t="shared" si="12"/>
        <v>0</v>
      </c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</row>
    <row r="806" spans="1:43" x14ac:dyDescent="0.25">
      <c r="A806" s="11" t="s">
        <v>3255</v>
      </c>
      <c r="B806" s="12">
        <v>36</v>
      </c>
      <c r="C806" s="11" t="s">
        <v>3256</v>
      </c>
      <c r="D806" s="11" t="s">
        <v>48</v>
      </c>
      <c r="E806" s="11" t="s">
        <v>40</v>
      </c>
      <c r="F806" s="11"/>
      <c r="G806" s="11"/>
      <c r="H806" s="11" t="s">
        <v>41</v>
      </c>
      <c r="I806" s="11" t="s">
        <v>279</v>
      </c>
      <c r="J806" s="11" t="s">
        <v>43</v>
      </c>
      <c r="K806" s="11" t="s">
        <v>135</v>
      </c>
      <c r="L806" s="11" t="s">
        <v>313</v>
      </c>
      <c r="M806" s="11" t="s">
        <v>45</v>
      </c>
      <c r="N806" s="11" t="s">
        <v>53</v>
      </c>
      <c r="O806" s="11" t="s">
        <v>46</v>
      </c>
      <c r="P806" s="22" t="s">
        <v>3257</v>
      </c>
      <c r="Q806" s="11"/>
      <c r="R806" s="11" t="s">
        <v>47</v>
      </c>
      <c r="S806" s="11">
        <f t="shared" si="12"/>
        <v>0</v>
      </c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</row>
    <row r="807" spans="1:43" x14ac:dyDescent="0.25">
      <c r="A807" s="11" t="s">
        <v>3258</v>
      </c>
      <c r="B807" s="12">
        <v>25</v>
      </c>
      <c r="C807" s="11" t="s">
        <v>3259</v>
      </c>
      <c r="D807" s="11" t="s">
        <v>48</v>
      </c>
      <c r="E807" s="11" t="s">
        <v>40</v>
      </c>
      <c r="F807" s="11"/>
      <c r="G807" s="11"/>
      <c r="H807" s="11" t="s">
        <v>41</v>
      </c>
      <c r="I807" s="11" t="s">
        <v>79</v>
      </c>
      <c r="J807" s="11" t="s">
        <v>60</v>
      </c>
      <c r="K807" s="11" t="s">
        <v>135</v>
      </c>
      <c r="L807" s="11" t="s">
        <v>314</v>
      </c>
      <c r="M807" s="11" t="s">
        <v>45</v>
      </c>
      <c r="N807" s="11" t="s">
        <v>84</v>
      </c>
      <c r="O807" s="11" t="s">
        <v>46</v>
      </c>
      <c r="P807" s="22" t="s">
        <v>3260</v>
      </c>
      <c r="Q807" s="11"/>
      <c r="R807" s="11" t="s">
        <v>47</v>
      </c>
      <c r="S807" s="11">
        <f t="shared" si="12"/>
        <v>0</v>
      </c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</row>
    <row r="808" spans="1:43" x14ac:dyDescent="0.25">
      <c r="A808" s="11" t="s">
        <v>3261</v>
      </c>
      <c r="B808" s="12">
        <v>35</v>
      </c>
      <c r="C808" s="11" t="s">
        <v>3262</v>
      </c>
      <c r="D808" s="11" t="s">
        <v>48</v>
      </c>
      <c r="E808" s="11" t="s">
        <v>40</v>
      </c>
      <c r="F808" s="11"/>
      <c r="G808" s="11"/>
      <c r="H808" s="11" t="s">
        <v>41</v>
      </c>
      <c r="I808" s="11" t="s">
        <v>416</v>
      </c>
      <c r="J808" s="11" t="s">
        <v>51</v>
      </c>
      <c r="K808" s="11" t="s">
        <v>135</v>
      </c>
      <c r="L808" s="11" t="s">
        <v>417</v>
      </c>
      <c r="M808" s="11" t="s">
        <v>45</v>
      </c>
      <c r="N808" s="11" t="s">
        <v>58</v>
      </c>
      <c r="O808" s="11" t="s">
        <v>46</v>
      </c>
      <c r="P808" s="22" t="s">
        <v>3263</v>
      </c>
      <c r="Q808" s="11"/>
      <c r="R808" s="11" t="s">
        <v>47</v>
      </c>
      <c r="S808" s="11">
        <f t="shared" si="12"/>
        <v>0</v>
      </c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  <c r="AP808" s="11"/>
      <c r="AQ808" s="11"/>
    </row>
    <row r="809" spans="1:43" x14ac:dyDescent="0.25">
      <c r="A809" s="11" t="s">
        <v>3264</v>
      </c>
      <c r="B809" s="12">
        <v>22</v>
      </c>
      <c r="C809" s="11" t="s">
        <v>3265</v>
      </c>
      <c r="D809" s="11" t="s">
        <v>54</v>
      </c>
      <c r="E809" s="11" t="s">
        <v>40</v>
      </c>
      <c r="F809" s="12">
        <v>169</v>
      </c>
      <c r="G809" s="11"/>
      <c r="H809" s="11" t="s">
        <v>41</v>
      </c>
      <c r="I809" s="11" t="s">
        <v>814</v>
      </c>
      <c r="J809" s="11" t="s">
        <v>51</v>
      </c>
      <c r="K809" s="11" t="s">
        <v>135</v>
      </c>
      <c r="L809" s="11" t="s">
        <v>733</v>
      </c>
      <c r="M809" s="11" t="s">
        <v>45</v>
      </c>
      <c r="N809" s="11" t="s">
        <v>58</v>
      </c>
      <c r="O809" s="11" t="s">
        <v>62</v>
      </c>
      <c r="P809" s="22"/>
      <c r="Q809" s="11" t="s">
        <v>100</v>
      </c>
      <c r="R809" s="11" t="s">
        <v>47</v>
      </c>
      <c r="S809" s="11">
        <f t="shared" si="12"/>
        <v>0</v>
      </c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  <c r="AP809" s="11"/>
      <c r="AQ809" s="11"/>
    </row>
    <row r="810" spans="1:43" x14ac:dyDescent="0.25">
      <c r="A810" s="11" t="s">
        <v>3266</v>
      </c>
      <c r="B810" s="12">
        <v>27</v>
      </c>
      <c r="C810" s="11" t="s">
        <v>3267</v>
      </c>
      <c r="D810" s="11" t="s">
        <v>54</v>
      </c>
      <c r="E810" s="11" t="s">
        <v>40</v>
      </c>
      <c r="F810" s="11"/>
      <c r="G810" s="11"/>
      <c r="H810" s="11" t="s">
        <v>41</v>
      </c>
      <c r="I810" s="11" t="s">
        <v>134</v>
      </c>
      <c r="J810" s="11" t="s">
        <v>51</v>
      </c>
      <c r="K810" s="11" t="s">
        <v>135</v>
      </c>
      <c r="L810" s="11" t="s">
        <v>72</v>
      </c>
      <c r="M810" s="11" t="s">
        <v>45</v>
      </c>
      <c r="N810" s="11" t="s">
        <v>58</v>
      </c>
      <c r="O810" s="11" t="s">
        <v>46</v>
      </c>
      <c r="P810" s="22" t="s">
        <v>1631</v>
      </c>
      <c r="Q810" s="11" t="s">
        <v>88</v>
      </c>
      <c r="R810" s="11" t="s">
        <v>47</v>
      </c>
      <c r="S810" s="11">
        <f t="shared" si="12"/>
        <v>0</v>
      </c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  <c r="AP810" s="11"/>
      <c r="AQ810" s="11"/>
    </row>
    <row r="811" spans="1:43" x14ac:dyDescent="0.25">
      <c r="A811" s="11" t="s">
        <v>3268</v>
      </c>
      <c r="B811" s="12">
        <v>36</v>
      </c>
      <c r="C811" s="11" t="s">
        <v>3269</v>
      </c>
      <c r="D811" s="11" t="s">
        <v>54</v>
      </c>
      <c r="E811" s="11" t="s">
        <v>40</v>
      </c>
      <c r="F811" s="11"/>
      <c r="G811" s="11"/>
      <c r="H811" s="11" t="s">
        <v>41</v>
      </c>
      <c r="I811" s="11" t="s">
        <v>477</v>
      </c>
      <c r="J811" s="11" t="s">
        <v>157</v>
      </c>
      <c r="K811" s="11" t="s">
        <v>135</v>
      </c>
      <c r="L811" s="11" t="s">
        <v>1107</v>
      </c>
      <c r="M811" s="11" t="s">
        <v>45</v>
      </c>
      <c r="N811" s="11" t="s">
        <v>84</v>
      </c>
      <c r="O811" s="11" t="s">
        <v>46</v>
      </c>
      <c r="P811" s="22" t="s">
        <v>1942</v>
      </c>
      <c r="Q811" s="11"/>
      <c r="R811" s="11" t="s">
        <v>47</v>
      </c>
      <c r="S811" s="11">
        <f t="shared" si="12"/>
        <v>0</v>
      </c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  <c r="AP811" s="11"/>
      <c r="AQ811" s="11"/>
    </row>
    <row r="812" spans="1:43" x14ac:dyDescent="0.25">
      <c r="A812" s="11" t="s">
        <v>3270</v>
      </c>
      <c r="B812" s="12">
        <v>36</v>
      </c>
      <c r="C812" s="11" t="s">
        <v>3271</v>
      </c>
      <c r="D812" s="11" t="s">
        <v>92</v>
      </c>
      <c r="E812" s="11" t="s">
        <v>40</v>
      </c>
      <c r="F812" s="11"/>
      <c r="G812" s="11"/>
      <c r="H812" s="11" t="s">
        <v>41</v>
      </c>
      <c r="I812" s="11" t="s">
        <v>639</v>
      </c>
      <c r="J812" s="11" t="s">
        <v>51</v>
      </c>
      <c r="K812" s="11" t="s">
        <v>135</v>
      </c>
      <c r="L812" s="11" t="s">
        <v>220</v>
      </c>
      <c r="M812" s="11" t="s">
        <v>45</v>
      </c>
      <c r="N812" s="11" t="s">
        <v>39</v>
      </c>
      <c r="O812" s="11" t="s">
        <v>62</v>
      </c>
      <c r="P812" s="22"/>
      <c r="Q812" s="11" t="s">
        <v>640</v>
      </c>
      <c r="R812" s="11" t="s">
        <v>47</v>
      </c>
      <c r="S812" s="11">
        <f t="shared" si="12"/>
        <v>0</v>
      </c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  <c r="AP812" s="11"/>
      <c r="AQ812" s="11"/>
    </row>
    <row r="813" spans="1:43" x14ac:dyDescent="0.25">
      <c r="A813" s="11" t="s">
        <v>3272</v>
      </c>
      <c r="B813" s="12">
        <v>40</v>
      </c>
      <c r="C813" s="11" t="s">
        <v>3273</v>
      </c>
      <c r="D813" s="11" t="s">
        <v>48</v>
      </c>
      <c r="E813" s="11" t="s">
        <v>40</v>
      </c>
      <c r="F813" s="11"/>
      <c r="G813" s="11"/>
      <c r="H813" s="11" t="s">
        <v>49</v>
      </c>
      <c r="I813" s="11" t="s">
        <v>250</v>
      </c>
      <c r="J813" s="11" t="s">
        <v>60</v>
      </c>
      <c r="K813" s="11" t="s">
        <v>135</v>
      </c>
      <c r="L813" s="11" t="s">
        <v>191</v>
      </c>
      <c r="M813" s="11" t="s">
        <v>45</v>
      </c>
      <c r="N813" s="11" t="s">
        <v>58</v>
      </c>
      <c r="O813" s="11" t="s">
        <v>62</v>
      </c>
      <c r="P813" s="22"/>
      <c r="Q813" s="11"/>
      <c r="R813" s="11" t="s">
        <v>47</v>
      </c>
      <c r="S813" s="11">
        <f t="shared" si="12"/>
        <v>0</v>
      </c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</row>
    <row r="814" spans="1:43" x14ac:dyDescent="0.25">
      <c r="A814" s="11" t="s">
        <v>3274</v>
      </c>
      <c r="B814" s="12">
        <v>34</v>
      </c>
      <c r="C814" s="11" t="s">
        <v>3275</v>
      </c>
      <c r="D814" s="11" t="s">
        <v>54</v>
      </c>
      <c r="E814" s="11" t="s">
        <v>40</v>
      </c>
      <c r="F814" s="11"/>
      <c r="G814" s="11"/>
      <c r="H814" s="11" t="s">
        <v>41</v>
      </c>
      <c r="I814" s="11" t="s">
        <v>98</v>
      </c>
      <c r="J814" s="11" t="s">
        <v>114</v>
      </c>
      <c r="K814" s="11" t="s">
        <v>135</v>
      </c>
      <c r="L814" s="11" t="s">
        <v>115</v>
      </c>
      <c r="M814" s="11" t="s">
        <v>45</v>
      </c>
      <c r="N814" s="11" t="s">
        <v>58</v>
      </c>
      <c r="O814" s="11" t="s">
        <v>46</v>
      </c>
      <c r="P814" s="22" t="s">
        <v>1460</v>
      </c>
      <c r="Q814" s="11" t="s">
        <v>125</v>
      </c>
      <c r="R814" s="11" t="s">
        <v>47</v>
      </c>
      <c r="S814" s="11">
        <f t="shared" si="12"/>
        <v>0</v>
      </c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  <c r="AP814" s="11"/>
      <c r="AQ814" s="11"/>
    </row>
    <row r="815" spans="1:43" x14ac:dyDescent="0.25">
      <c r="A815" s="11" t="s">
        <v>3276</v>
      </c>
      <c r="B815" s="12">
        <v>48</v>
      </c>
      <c r="C815" s="11" t="s">
        <v>3277</v>
      </c>
      <c r="D815" s="11" t="s">
        <v>48</v>
      </c>
      <c r="E815" s="11" t="s">
        <v>55</v>
      </c>
      <c r="F815" s="11"/>
      <c r="G815" s="11"/>
      <c r="H815" s="11" t="s">
        <v>41</v>
      </c>
      <c r="I815" s="11" t="s">
        <v>279</v>
      </c>
      <c r="J815" s="11" t="s">
        <v>43</v>
      </c>
      <c r="K815" s="11" t="s">
        <v>135</v>
      </c>
      <c r="L815" s="11" t="s">
        <v>131</v>
      </c>
      <c r="M815" s="11" t="s">
        <v>45</v>
      </c>
      <c r="N815" s="11" t="s">
        <v>58</v>
      </c>
      <c r="O815" s="11" t="s">
        <v>62</v>
      </c>
      <c r="P815" s="22"/>
      <c r="Q815" s="11" t="s">
        <v>1507</v>
      </c>
      <c r="R815" s="11" t="s">
        <v>47</v>
      </c>
      <c r="S815" s="11">
        <f t="shared" si="12"/>
        <v>0</v>
      </c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</row>
    <row r="816" spans="1:43" x14ac:dyDescent="0.25">
      <c r="A816" s="11" t="s">
        <v>3278</v>
      </c>
      <c r="B816" s="12">
        <v>35</v>
      </c>
      <c r="C816" s="11" t="s">
        <v>3279</v>
      </c>
      <c r="D816" s="11" t="s">
        <v>54</v>
      </c>
      <c r="E816" s="11" t="s">
        <v>40</v>
      </c>
      <c r="F816" s="11"/>
      <c r="G816" s="11"/>
      <c r="H816" s="11" t="s">
        <v>41</v>
      </c>
      <c r="I816" s="11" t="s">
        <v>293</v>
      </c>
      <c r="J816" s="11" t="s">
        <v>51</v>
      </c>
      <c r="K816" s="11" t="s">
        <v>135</v>
      </c>
      <c r="L816" s="11" t="s">
        <v>135</v>
      </c>
      <c r="M816" s="11" t="s">
        <v>45</v>
      </c>
      <c r="N816" s="11" t="s">
        <v>58</v>
      </c>
      <c r="O816" s="11" t="s">
        <v>62</v>
      </c>
      <c r="P816" s="22"/>
      <c r="Q816" s="11"/>
      <c r="R816" s="11" t="s">
        <v>47</v>
      </c>
      <c r="S816" s="11">
        <f t="shared" si="12"/>
        <v>0</v>
      </c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11"/>
    </row>
    <row r="817" spans="1:43" x14ac:dyDescent="0.25">
      <c r="A817" s="11" t="s">
        <v>3280</v>
      </c>
      <c r="B817" s="12">
        <v>33</v>
      </c>
      <c r="C817" s="11" t="s">
        <v>3281</v>
      </c>
      <c r="D817" s="11" t="s">
        <v>92</v>
      </c>
      <c r="E817" s="11" t="s">
        <v>40</v>
      </c>
      <c r="F817" s="11"/>
      <c r="G817" s="11"/>
      <c r="H817" s="11" t="s">
        <v>41</v>
      </c>
      <c r="I817" s="11" t="s">
        <v>134</v>
      </c>
      <c r="J817" s="11" t="s">
        <v>114</v>
      </c>
      <c r="K817" s="11" t="s">
        <v>135</v>
      </c>
      <c r="L817" s="11" t="s">
        <v>115</v>
      </c>
      <c r="M817" s="11" t="s">
        <v>45</v>
      </c>
      <c r="N817" s="11" t="s">
        <v>84</v>
      </c>
      <c r="O817" s="11" t="s">
        <v>46</v>
      </c>
      <c r="P817" s="22" t="s">
        <v>1691</v>
      </c>
      <c r="Q817" s="11"/>
      <c r="R817" s="11" t="s">
        <v>47</v>
      </c>
      <c r="S817" s="11">
        <f t="shared" si="12"/>
        <v>0</v>
      </c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11"/>
    </row>
    <row r="818" spans="1:43" x14ac:dyDescent="0.25">
      <c r="A818" s="11" t="s">
        <v>3282</v>
      </c>
      <c r="B818" s="12">
        <v>27</v>
      </c>
      <c r="C818" s="11" t="s">
        <v>3283</v>
      </c>
      <c r="D818" s="11" t="s">
        <v>48</v>
      </c>
      <c r="E818" s="11" t="s">
        <v>40</v>
      </c>
      <c r="F818" s="11"/>
      <c r="G818" s="11"/>
      <c r="H818" s="11" t="s">
        <v>41</v>
      </c>
      <c r="I818" s="11" t="s">
        <v>79</v>
      </c>
      <c r="J818" s="11" t="s">
        <v>157</v>
      </c>
      <c r="K818" s="11" t="s">
        <v>135</v>
      </c>
      <c r="L818" s="11" t="s">
        <v>497</v>
      </c>
      <c r="M818" s="11" t="s">
        <v>45</v>
      </c>
      <c r="N818" s="11" t="s">
        <v>39</v>
      </c>
      <c r="O818" s="11" t="s">
        <v>62</v>
      </c>
      <c r="P818" s="22"/>
      <c r="Q818" s="11"/>
      <c r="R818" s="11" t="s">
        <v>47</v>
      </c>
      <c r="S818" s="11">
        <f t="shared" si="12"/>
        <v>0</v>
      </c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11"/>
    </row>
    <row r="819" spans="1:43" x14ac:dyDescent="0.25">
      <c r="A819" s="11" t="s">
        <v>3284</v>
      </c>
      <c r="B819" s="12">
        <v>24</v>
      </c>
      <c r="C819" s="11" t="s">
        <v>3285</v>
      </c>
      <c r="D819" s="11" t="s">
        <v>54</v>
      </c>
      <c r="E819" s="11" t="s">
        <v>55</v>
      </c>
      <c r="F819" s="11"/>
      <c r="G819" s="11"/>
      <c r="H819" s="11" t="s">
        <v>41</v>
      </c>
      <c r="I819" s="11" t="s">
        <v>79</v>
      </c>
      <c r="J819" s="11" t="s">
        <v>43</v>
      </c>
      <c r="K819" s="11" t="s">
        <v>135</v>
      </c>
      <c r="L819" s="11" t="s">
        <v>377</v>
      </c>
      <c r="M819" s="11" t="s">
        <v>45</v>
      </c>
      <c r="N819" s="11" t="s">
        <v>58</v>
      </c>
      <c r="O819" s="11" t="s">
        <v>62</v>
      </c>
      <c r="P819" s="22"/>
      <c r="Q819" s="11" t="s">
        <v>759</v>
      </c>
      <c r="R819" s="11" t="s">
        <v>898</v>
      </c>
      <c r="S819" s="11">
        <f t="shared" si="12"/>
        <v>1</v>
      </c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 t="s">
        <v>62</v>
      </c>
      <c r="AH819" s="11" t="s">
        <v>62</v>
      </c>
      <c r="AI819" s="11" t="s">
        <v>46</v>
      </c>
      <c r="AJ819" s="11" t="s">
        <v>62</v>
      </c>
      <c r="AK819" s="11" t="s">
        <v>62</v>
      </c>
      <c r="AL819" s="11" t="s">
        <v>62</v>
      </c>
      <c r="AM819" s="11" t="s">
        <v>62</v>
      </c>
      <c r="AN819" s="11" t="s">
        <v>62</v>
      </c>
      <c r="AO819" s="11" t="s">
        <v>62</v>
      </c>
      <c r="AP819" s="11" t="s">
        <v>62</v>
      </c>
      <c r="AQ819" s="11"/>
    </row>
    <row r="820" spans="1:43" x14ac:dyDescent="0.25">
      <c r="A820" s="11" t="s">
        <v>3286</v>
      </c>
      <c r="B820" s="12">
        <v>31</v>
      </c>
      <c r="C820" s="11" t="s">
        <v>3287</v>
      </c>
      <c r="D820" s="11" t="s">
        <v>48</v>
      </c>
      <c r="E820" s="11" t="s">
        <v>55</v>
      </c>
      <c r="F820" s="11"/>
      <c r="G820" s="11"/>
      <c r="H820" s="11" t="s">
        <v>41</v>
      </c>
      <c r="I820" s="11" t="s">
        <v>79</v>
      </c>
      <c r="J820" s="11" t="s">
        <v>121</v>
      </c>
      <c r="K820" s="11" t="s">
        <v>135</v>
      </c>
      <c r="L820" s="11" t="s">
        <v>558</v>
      </c>
      <c r="M820" s="11" t="s">
        <v>45</v>
      </c>
      <c r="N820" s="11" t="s">
        <v>58</v>
      </c>
      <c r="O820" s="11" t="s">
        <v>62</v>
      </c>
      <c r="P820" s="22"/>
      <c r="Q820" s="11" t="s">
        <v>624</v>
      </c>
      <c r="R820" s="11" t="s">
        <v>845</v>
      </c>
      <c r="S820" s="11">
        <f t="shared" si="12"/>
        <v>1</v>
      </c>
      <c r="T820" s="11"/>
      <c r="U820" s="11" t="s">
        <v>46</v>
      </c>
      <c r="V820" s="11" t="s">
        <v>62</v>
      </c>
      <c r="W820" s="11" t="s">
        <v>62</v>
      </c>
      <c r="X820" s="11" t="s">
        <v>62</v>
      </c>
      <c r="Y820" s="11" t="s">
        <v>1532</v>
      </c>
      <c r="Z820" s="11" t="s">
        <v>62</v>
      </c>
      <c r="AA820" s="11" t="s">
        <v>62</v>
      </c>
      <c r="AB820" s="11" t="s">
        <v>62</v>
      </c>
      <c r="AC820" s="11" t="s">
        <v>62</v>
      </c>
      <c r="AD820" s="11" t="s">
        <v>62</v>
      </c>
      <c r="AE820" s="11"/>
      <c r="AF820" s="11" t="s">
        <v>846</v>
      </c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</row>
    <row r="821" spans="1:43" x14ac:dyDescent="0.25">
      <c r="A821" s="11" t="s">
        <v>3288</v>
      </c>
      <c r="B821" s="12">
        <v>50</v>
      </c>
      <c r="C821" s="11" t="s">
        <v>3289</v>
      </c>
      <c r="D821" s="11" t="s">
        <v>54</v>
      </c>
      <c r="E821" s="11" t="s">
        <v>55</v>
      </c>
      <c r="F821" s="11"/>
      <c r="G821" s="11"/>
      <c r="H821" s="11" t="s">
        <v>49</v>
      </c>
      <c r="I821" s="11" t="s">
        <v>154</v>
      </c>
      <c r="J821" s="11" t="s">
        <v>43</v>
      </c>
      <c r="K821" s="11" t="s">
        <v>135</v>
      </c>
      <c r="L821" s="11" t="s">
        <v>1267</v>
      </c>
      <c r="M821" s="11" t="s">
        <v>45</v>
      </c>
      <c r="N821" s="11" t="s">
        <v>58</v>
      </c>
      <c r="O821" s="11" t="s">
        <v>62</v>
      </c>
      <c r="P821" s="22"/>
      <c r="Q821" s="11" t="s">
        <v>711</v>
      </c>
      <c r="R821" s="11" t="s">
        <v>845</v>
      </c>
      <c r="S821" s="11">
        <f t="shared" si="12"/>
        <v>1</v>
      </c>
      <c r="T821" s="11"/>
      <c r="U821" s="11" t="s">
        <v>62</v>
      </c>
      <c r="V821" s="11" t="s">
        <v>46</v>
      </c>
      <c r="W821" s="11" t="s">
        <v>62</v>
      </c>
      <c r="X821" s="11" t="s">
        <v>62</v>
      </c>
      <c r="Y821" s="11" t="s">
        <v>1532</v>
      </c>
      <c r="Z821" s="11" t="s">
        <v>62</v>
      </c>
      <c r="AA821" s="11" t="s">
        <v>62</v>
      </c>
      <c r="AB821" s="11" t="s">
        <v>62</v>
      </c>
      <c r="AC821" s="11" t="s">
        <v>62</v>
      </c>
      <c r="AD821" s="11" t="s">
        <v>62</v>
      </c>
      <c r="AE821" s="11"/>
      <c r="AF821" s="11" t="s">
        <v>846</v>
      </c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</row>
    <row r="822" spans="1:43" x14ac:dyDescent="0.25">
      <c r="A822" s="11" t="s">
        <v>3290</v>
      </c>
      <c r="B822" s="12">
        <v>39</v>
      </c>
      <c r="C822" s="11" t="s">
        <v>3291</v>
      </c>
      <c r="D822" s="11" t="s">
        <v>39</v>
      </c>
      <c r="E822" s="11" t="s">
        <v>40</v>
      </c>
      <c r="F822" s="11"/>
      <c r="G822" s="11"/>
      <c r="H822" s="11" t="s">
        <v>41</v>
      </c>
      <c r="I822" s="11" t="s">
        <v>74</v>
      </c>
      <c r="J822" s="11" t="s">
        <v>51</v>
      </c>
      <c r="K822" s="11" t="s">
        <v>135</v>
      </c>
      <c r="L822" s="11" t="s">
        <v>75</v>
      </c>
      <c r="M822" s="11" t="s">
        <v>45</v>
      </c>
      <c r="N822" s="11" t="s">
        <v>76</v>
      </c>
      <c r="O822" s="11" t="s">
        <v>62</v>
      </c>
      <c r="P822" s="22"/>
      <c r="Q822" s="11"/>
      <c r="R822" s="11" t="s">
        <v>47</v>
      </c>
      <c r="S822" s="11">
        <f t="shared" si="12"/>
        <v>0</v>
      </c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1"/>
    </row>
    <row r="823" spans="1:43" x14ac:dyDescent="0.25">
      <c r="A823" s="11" t="s">
        <v>3292</v>
      </c>
      <c r="B823" s="12">
        <v>47</v>
      </c>
      <c r="C823" s="11" t="s">
        <v>3293</v>
      </c>
      <c r="D823" s="11" t="s">
        <v>54</v>
      </c>
      <c r="E823" s="11" t="s">
        <v>55</v>
      </c>
      <c r="F823" s="11"/>
      <c r="G823" s="11"/>
      <c r="H823" s="11" t="s">
        <v>49</v>
      </c>
      <c r="I823" s="11" t="s">
        <v>56</v>
      </c>
      <c r="J823" s="11" t="s">
        <v>43</v>
      </c>
      <c r="K823" s="11" t="s">
        <v>135</v>
      </c>
      <c r="L823" s="11" t="s">
        <v>556</v>
      </c>
      <c r="M823" s="11" t="s">
        <v>45</v>
      </c>
      <c r="N823" s="11" t="s">
        <v>58</v>
      </c>
      <c r="O823" s="11" t="s">
        <v>46</v>
      </c>
      <c r="P823" s="22" t="s">
        <v>3294</v>
      </c>
      <c r="Q823" s="11"/>
      <c r="R823" s="11" t="s">
        <v>47</v>
      </c>
      <c r="S823" s="11">
        <f t="shared" si="12"/>
        <v>0</v>
      </c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</row>
    <row r="824" spans="1:43" x14ac:dyDescent="0.25">
      <c r="A824" s="11" t="s">
        <v>3295</v>
      </c>
      <c r="B824" s="12">
        <v>42</v>
      </c>
      <c r="C824" s="11" t="s">
        <v>3296</v>
      </c>
      <c r="D824" s="11" t="s">
        <v>39</v>
      </c>
      <c r="E824" s="11" t="s">
        <v>55</v>
      </c>
      <c r="F824" s="11"/>
      <c r="G824" s="11"/>
      <c r="H824" s="11" t="s">
        <v>49</v>
      </c>
      <c r="I824" s="11" t="s">
        <v>154</v>
      </c>
      <c r="J824" s="11" t="s">
        <v>51</v>
      </c>
      <c r="K824" s="11" t="s">
        <v>135</v>
      </c>
      <c r="L824" s="11" t="s">
        <v>155</v>
      </c>
      <c r="M824" s="11" t="s">
        <v>45</v>
      </c>
      <c r="N824" s="11" t="s">
        <v>58</v>
      </c>
      <c r="O824" s="11" t="s">
        <v>62</v>
      </c>
      <c r="P824" s="22"/>
      <c r="Q824" s="11" t="s">
        <v>1601</v>
      </c>
      <c r="R824" s="11" t="s">
        <v>47</v>
      </c>
      <c r="S824" s="11">
        <f t="shared" si="12"/>
        <v>0</v>
      </c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</row>
    <row r="825" spans="1:43" x14ac:dyDescent="0.25">
      <c r="A825" s="11" t="s">
        <v>3297</v>
      </c>
      <c r="B825" s="12">
        <v>34</v>
      </c>
      <c r="C825" s="11" t="s">
        <v>3298</v>
      </c>
      <c r="D825" s="11" t="s">
        <v>48</v>
      </c>
      <c r="E825" s="11" t="s">
        <v>55</v>
      </c>
      <c r="F825" s="11"/>
      <c r="G825" s="11"/>
      <c r="H825" s="11" t="s">
        <v>41</v>
      </c>
      <c r="I825" s="11" t="s">
        <v>399</v>
      </c>
      <c r="J825" s="11" t="s">
        <v>60</v>
      </c>
      <c r="K825" s="11" t="s">
        <v>135</v>
      </c>
      <c r="L825" s="11" t="s">
        <v>83</v>
      </c>
      <c r="M825" s="11" t="s">
        <v>45</v>
      </c>
      <c r="N825" s="11" t="s">
        <v>39</v>
      </c>
      <c r="O825" s="11" t="s">
        <v>46</v>
      </c>
      <c r="P825" s="22" t="s">
        <v>2472</v>
      </c>
      <c r="Q825" s="11"/>
      <c r="R825" s="11" t="s">
        <v>47</v>
      </c>
      <c r="S825" s="11">
        <f t="shared" si="12"/>
        <v>0</v>
      </c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</row>
    <row r="826" spans="1:43" x14ac:dyDescent="0.25">
      <c r="A826" s="11" t="s">
        <v>3299</v>
      </c>
      <c r="B826" s="12">
        <v>34</v>
      </c>
      <c r="C826" s="11" t="s">
        <v>3300</v>
      </c>
      <c r="D826" s="11" t="s">
        <v>54</v>
      </c>
      <c r="E826" s="11" t="s">
        <v>40</v>
      </c>
      <c r="F826" s="11"/>
      <c r="G826" s="11"/>
      <c r="H826" s="11" t="s">
        <v>41</v>
      </c>
      <c r="I826" s="11" t="s">
        <v>134</v>
      </c>
      <c r="J826" s="11" t="s">
        <v>51</v>
      </c>
      <c r="K826" s="11" t="s">
        <v>135</v>
      </c>
      <c r="L826" s="11" t="s">
        <v>983</v>
      </c>
      <c r="M826" s="11" t="s">
        <v>45</v>
      </c>
      <c r="N826" s="11" t="s">
        <v>124</v>
      </c>
      <c r="O826" s="11" t="s">
        <v>62</v>
      </c>
      <c r="P826" s="22"/>
      <c r="Q826" s="11" t="s">
        <v>984</v>
      </c>
      <c r="R826" s="11" t="s">
        <v>47</v>
      </c>
      <c r="S826" s="11">
        <f t="shared" si="12"/>
        <v>0</v>
      </c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</row>
    <row r="827" spans="1:43" x14ac:dyDescent="0.25">
      <c r="A827" s="11" t="s">
        <v>3301</v>
      </c>
      <c r="B827" s="12">
        <v>34</v>
      </c>
      <c r="C827" s="11" t="s">
        <v>3302</v>
      </c>
      <c r="D827" s="11" t="s">
        <v>39</v>
      </c>
      <c r="E827" s="11" t="s">
        <v>40</v>
      </c>
      <c r="F827" s="11"/>
      <c r="G827" s="12">
        <v>91</v>
      </c>
      <c r="H827" s="11" t="s">
        <v>41</v>
      </c>
      <c r="I827" s="11" t="s">
        <v>403</v>
      </c>
      <c r="J827" s="11" t="s">
        <v>51</v>
      </c>
      <c r="K827" s="11" t="s">
        <v>135</v>
      </c>
      <c r="L827" s="11" t="s">
        <v>729</v>
      </c>
      <c r="M827" s="11" t="s">
        <v>45</v>
      </c>
      <c r="N827" s="11" t="s">
        <v>39</v>
      </c>
      <c r="O827" s="11" t="s">
        <v>46</v>
      </c>
      <c r="P827" s="22"/>
      <c r="Q827" s="11" t="s">
        <v>112</v>
      </c>
      <c r="R827" s="11" t="s">
        <v>47</v>
      </c>
      <c r="S827" s="11">
        <f t="shared" si="12"/>
        <v>0</v>
      </c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</row>
    <row r="828" spans="1:43" x14ac:dyDescent="0.25">
      <c r="A828" s="11" t="s">
        <v>3303</v>
      </c>
      <c r="B828" s="12">
        <v>36</v>
      </c>
      <c r="C828" s="11" t="s">
        <v>3304</v>
      </c>
      <c r="D828" s="11" t="s">
        <v>48</v>
      </c>
      <c r="E828" s="11" t="s">
        <v>40</v>
      </c>
      <c r="F828" s="11"/>
      <c r="G828" s="11"/>
      <c r="H828" s="11" t="s">
        <v>41</v>
      </c>
      <c r="I828" s="11" t="s">
        <v>353</v>
      </c>
      <c r="J828" s="11" t="s">
        <v>51</v>
      </c>
      <c r="K828" s="11" t="s">
        <v>135</v>
      </c>
      <c r="L828" s="11" t="s">
        <v>354</v>
      </c>
      <c r="M828" s="11" t="s">
        <v>45</v>
      </c>
      <c r="N828" s="11" t="s">
        <v>58</v>
      </c>
      <c r="O828" s="11" t="s">
        <v>46</v>
      </c>
      <c r="P828" s="22" t="s">
        <v>3305</v>
      </c>
      <c r="Q828" s="11"/>
      <c r="R828" s="11" t="s">
        <v>47</v>
      </c>
      <c r="S828" s="11">
        <f t="shared" si="12"/>
        <v>0</v>
      </c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</row>
    <row r="829" spans="1:43" x14ac:dyDescent="0.25">
      <c r="A829" s="11" t="s">
        <v>3306</v>
      </c>
      <c r="B829" s="12">
        <v>43</v>
      </c>
      <c r="C829" s="11" t="s">
        <v>3307</v>
      </c>
      <c r="D829" s="11" t="s">
        <v>39</v>
      </c>
      <c r="E829" s="11" t="s">
        <v>40</v>
      </c>
      <c r="F829" s="11"/>
      <c r="G829" s="11"/>
      <c r="H829" s="11" t="s">
        <v>49</v>
      </c>
      <c r="I829" s="11" t="s">
        <v>144</v>
      </c>
      <c r="J829" s="11" t="s">
        <v>51</v>
      </c>
      <c r="K829" s="11" t="s">
        <v>135</v>
      </c>
      <c r="L829" s="11" t="s">
        <v>584</v>
      </c>
      <c r="M829" s="11" t="s">
        <v>45</v>
      </c>
      <c r="N829" s="11" t="s">
        <v>84</v>
      </c>
      <c r="O829" s="11" t="s">
        <v>46</v>
      </c>
      <c r="P829" s="22" t="s">
        <v>3308</v>
      </c>
      <c r="Q829" s="11"/>
      <c r="R829" s="11" t="s">
        <v>47</v>
      </c>
      <c r="S829" s="11">
        <f t="shared" si="12"/>
        <v>0</v>
      </c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</row>
    <row r="830" spans="1:43" x14ac:dyDescent="0.25">
      <c r="A830" s="11" t="s">
        <v>3309</v>
      </c>
      <c r="B830" s="12">
        <v>24</v>
      </c>
      <c r="C830" s="11" t="s">
        <v>3310</v>
      </c>
      <c r="D830" s="11" t="s">
        <v>54</v>
      </c>
      <c r="E830" s="11" t="s">
        <v>40</v>
      </c>
      <c r="F830" s="11"/>
      <c r="G830" s="11"/>
      <c r="H830" s="11" t="s">
        <v>41</v>
      </c>
      <c r="I830" s="11" t="s">
        <v>1051</v>
      </c>
      <c r="J830" s="11" t="s">
        <v>641</v>
      </c>
      <c r="K830" s="11"/>
      <c r="L830" s="11" t="s">
        <v>641</v>
      </c>
      <c r="M830" s="11" t="s">
        <v>45</v>
      </c>
      <c r="N830" s="11" t="s">
        <v>39</v>
      </c>
      <c r="O830" s="11" t="s">
        <v>46</v>
      </c>
      <c r="P830" s="22" t="s">
        <v>2197</v>
      </c>
      <c r="Q830" s="11" t="s">
        <v>97</v>
      </c>
      <c r="R830" s="11" t="s">
        <v>47</v>
      </c>
      <c r="S830" s="11">
        <f t="shared" si="12"/>
        <v>0</v>
      </c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11"/>
    </row>
    <row r="831" spans="1:43" x14ac:dyDescent="0.25">
      <c r="A831" s="11" t="s">
        <v>3311</v>
      </c>
      <c r="B831" s="12">
        <v>1</v>
      </c>
      <c r="C831" s="11" t="s">
        <v>3312</v>
      </c>
      <c r="D831" s="11" t="s">
        <v>48</v>
      </c>
      <c r="E831" s="11" t="s">
        <v>40</v>
      </c>
      <c r="F831" s="11"/>
      <c r="G831" s="11"/>
      <c r="H831" s="11" t="s">
        <v>41</v>
      </c>
      <c r="I831" s="11" t="s">
        <v>145</v>
      </c>
      <c r="J831" s="11" t="s">
        <v>43</v>
      </c>
      <c r="K831" s="11" t="s">
        <v>135</v>
      </c>
      <c r="L831" s="11" t="s">
        <v>271</v>
      </c>
      <c r="M831" s="11" t="s">
        <v>45</v>
      </c>
      <c r="N831" s="11" t="s">
        <v>58</v>
      </c>
      <c r="O831" s="11" t="s">
        <v>46</v>
      </c>
      <c r="P831" s="22" t="s">
        <v>3313</v>
      </c>
      <c r="Q831" s="11"/>
      <c r="R831" s="11" t="s">
        <v>47</v>
      </c>
      <c r="S831" s="11">
        <f t="shared" si="12"/>
        <v>0</v>
      </c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11"/>
    </row>
    <row r="832" spans="1:43" x14ac:dyDescent="0.25">
      <c r="A832" s="11" t="s">
        <v>3314</v>
      </c>
      <c r="B832" s="12">
        <v>36</v>
      </c>
      <c r="C832" s="11" t="s">
        <v>3315</v>
      </c>
      <c r="D832" s="11" t="s">
        <v>48</v>
      </c>
      <c r="E832" s="11" t="s">
        <v>40</v>
      </c>
      <c r="F832" s="11"/>
      <c r="G832" s="11"/>
      <c r="H832" s="11" t="s">
        <v>41</v>
      </c>
      <c r="I832" s="11" t="s">
        <v>355</v>
      </c>
      <c r="J832" s="11" t="s">
        <v>51</v>
      </c>
      <c r="K832" s="11" t="s">
        <v>135</v>
      </c>
      <c r="L832" s="11" t="s">
        <v>356</v>
      </c>
      <c r="M832" s="11" t="s">
        <v>45</v>
      </c>
      <c r="N832" s="11" t="s">
        <v>58</v>
      </c>
      <c r="O832" s="11" t="s">
        <v>46</v>
      </c>
      <c r="P832" s="22" t="s">
        <v>2145</v>
      </c>
      <c r="Q832" s="11"/>
      <c r="R832" s="11" t="s">
        <v>47</v>
      </c>
      <c r="S832" s="11">
        <f t="shared" si="12"/>
        <v>0</v>
      </c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</row>
    <row r="833" spans="1:43" x14ac:dyDescent="0.25">
      <c r="A833" s="11" t="s">
        <v>3316</v>
      </c>
      <c r="B833" s="12">
        <v>36</v>
      </c>
      <c r="C833" s="11" t="s">
        <v>3317</v>
      </c>
      <c r="D833" s="11" t="s">
        <v>48</v>
      </c>
      <c r="E833" s="11" t="s">
        <v>40</v>
      </c>
      <c r="F833" s="11"/>
      <c r="G833" s="11"/>
      <c r="H833" s="11" t="s">
        <v>41</v>
      </c>
      <c r="I833" s="11" t="s">
        <v>462</v>
      </c>
      <c r="J833" s="11" t="s">
        <v>51</v>
      </c>
      <c r="K833" s="11" t="s">
        <v>135</v>
      </c>
      <c r="L833" s="11" t="s">
        <v>110</v>
      </c>
      <c r="M833" s="11" t="s">
        <v>45</v>
      </c>
      <c r="N833" s="11" t="s">
        <v>58</v>
      </c>
      <c r="O833" s="11" t="s">
        <v>46</v>
      </c>
      <c r="P833" s="22" t="s">
        <v>3318</v>
      </c>
      <c r="Q833" s="11" t="s">
        <v>1465</v>
      </c>
      <c r="R833" s="11" t="s">
        <v>47</v>
      </c>
      <c r="S833" s="11">
        <f t="shared" si="12"/>
        <v>0</v>
      </c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</row>
    <row r="834" spans="1:43" x14ac:dyDescent="0.25">
      <c r="A834" s="11" t="s">
        <v>3319</v>
      </c>
      <c r="B834" s="12">
        <v>33</v>
      </c>
      <c r="C834" s="11" t="s">
        <v>3320</v>
      </c>
      <c r="D834" s="11" t="s">
        <v>54</v>
      </c>
      <c r="E834" s="11" t="s">
        <v>40</v>
      </c>
      <c r="F834" s="11"/>
      <c r="G834" s="11"/>
      <c r="H834" s="11" t="s">
        <v>41</v>
      </c>
      <c r="I834" s="11" t="s">
        <v>347</v>
      </c>
      <c r="J834" s="11" t="s">
        <v>51</v>
      </c>
      <c r="K834" s="11" t="s">
        <v>135</v>
      </c>
      <c r="L834" s="11" t="s">
        <v>1230</v>
      </c>
      <c r="M834" s="11" t="s">
        <v>45</v>
      </c>
      <c r="N834" s="11" t="s">
        <v>58</v>
      </c>
      <c r="O834" s="11" t="s">
        <v>62</v>
      </c>
      <c r="P834" s="22"/>
      <c r="Q834" s="11" t="s">
        <v>844</v>
      </c>
      <c r="R834" s="11" t="s">
        <v>845</v>
      </c>
      <c r="S834" s="11">
        <f t="shared" si="12"/>
        <v>1</v>
      </c>
      <c r="T834" s="11"/>
      <c r="U834" s="11" t="s">
        <v>62</v>
      </c>
      <c r="V834" s="11" t="s">
        <v>46</v>
      </c>
      <c r="W834" s="11" t="s">
        <v>62</v>
      </c>
      <c r="X834" s="11" t="s">
        <v>62</v>
      </c>
      <c r="Y834" s="11"/>
      <c r="Z834" s="11"/>
      <c r="AA834" s="11"/>
      <c r="AB834" s="11"/>
      <c r="AC834" s="11"/>
      <c r="AD834" s="11"/>
      <c r="AE834" s="11"/>
      <c r="AF834" s="11" t="s">
        <v>846</v>
      </c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</row>
    <row r="835" spans="1:43" x14ac:dyDescent="0.25">
      <c r="A835" s="11" t="s">
        <v>3321</v>
      </c>
      <c r="B835" s="12">
        <v>32</v>
      </c>
      <c r="C835" s="11" t="s">
        <v>3322</v>
      </c>
      <c r="D835" s="11" t="s">
        <v>48</v>
      </c>
      <c r="E835" s="11" t="s">
        <v>40</v>
      </c>
      <c r="F835" s="11"/>
      <c r="G835" s="12">
        <v>67</v>
      </c>
      <c r="H835" s="11" t="s">
        <v>41</v>
      </c>
      <c r="I835" s="11" t="s">
        <v>841</v>
      </c>
      <c r="J835" s="11" t="s">
        <v>43</v>
      </c>
      <c r="K835" s="11" t="s">
        <v>135</v>
      </c>
      <c r="L835" s="11" t="s">
        <v>345</v>
      </c>
      <c r="M835" s="11" t="s">
        <v>45</v>
      </c>
      <c r="N835" s="11" t="s">
        <v>58</v>
      </c>
      <c r="O835" s="11" t="s">
        <v>62</v>
      </c>
      <c r="P835" s="22"/>
      <c r="Q835" s="11" t="s">
        <v>232</v>
      </c>
      <c r="R835" s="11" t="s">
        <v>47</v>
      </c>
      <c r="S835" s="11">
        <f t="shared" si="12"/>
        <v>0</v>
      </c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</row>
    <row r="836" spans="1:43" x14ac:dyDescent="0.25">
      <c r="A836" s="11" t="s">
        <v>3323</v>
      </c>
      <c r="B836" s="12">
        <v>22</v>
      </c>
      <c r="C836" s="11" t="s">
        <v>3324</v>
      </c>
      <c r="D836" s="11" t="s">
        <v>54</v>
      </c>
      <c r="E836" s="11" t="s">
        <v>40</v>
      </c>
      <c r="F836" s="11"/>
      <c r="G836" s="11"/>
      <c r="H836" s="11" t="s">
        <v>41</v>
      </c>
      <c r="I836" s="11" t="s">
        <v>101</v>
      </c>
      <c r="J836" s="11" t="s">
        <v>51</v>
      </c>
      <c r="K836" s="11" t="s">
        <v>135</v>
      </c>
      <c r="L836" s="11" t="s">
        <v>288</v>
      </c>
      <c r="M836" s="11" t="s">
        <v>45</v>
      </c>
      <c r="N836" s="11" t="s">
        <v>58</v>
      </c>
      <c r="O836" s="11" t="s">
        <v>62</v>
      </c>
      <c r="P836" s="22"/>
      <c r="Q836" s="11" t="s">
        <v>613</v>
      </c>
      <c r="R836" s="11" t="s">
        <v>47</v>
      </c>
      <c r="S836" s="11">
        <f t="shared" ref="S836:S899" si="13">COUNTIF(U836:AR836,"Oui")</f>
        <v>0</v>
      </c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</row>
    <row r="837" spans="1:43" x14ac:dyDescent="0.25">
      <c r="A837" s="11" t="s">
        <v>3325</v>
      </c>
      <c r="B837" s="12">
        <v>54</v>
      </c>
      <c r="C837" s="11" t="s">
        <v>3326</v>
      </c>
      <c r="D837" s="11" t="s">
        <v>54</v>
      </c>
      <c r="E837" s="11" t="s">
        <v>40</v>
      </c>
      <c r="F837" s="11"/>
      <c r="G837" s="11"/>
      <c r="H837" s="11" t="s">
        <v>421</v>
      </c>
      <c r="I837" s="11" t="s">
        <v>134</v>
      </c>
      <c r="J837" s="11" t="s">
        <v>51</v>
      </c>
      <c r="K837" s="11" t="s">
        <v>135</v>
      </c>
      <c r="L837" s="11" t="s">
        <v>594</v>
      </c>
      <c r="M837" s="11" t="s">
        <v>45</v>
      </c>
      <c r="N837" s="11" t="s">
        <v>58</v>
      </c>
      <c r="O837" s="11" t="s">
        <v>46</v>
      </c>
      <c r="P837" s="22" t="s">
        <v>3327</v>
      </c>
      <c r="Q837" s="11"/>
      <c r="R837" s="11" t="s">
        <v>47</v>
      </c>
      <c r="S837" s="11">
        <f t="shared" si="13"/>
        <v>0</v>
      </c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  <c r="AP837" s="11"/>
      <c r="AQ837" s="11"/>
    </row>
    <row r="838" spans="1:43" x14ac:dyDescent="0.25">
      <c r="A838" s="11" t="s">
        <v>3328</v>
      </c>
      <c r="B838" s="12">
        <v>20</v>
      </c>
      <c r="C838" s="11" t="s">
        <v>3329</v>
      </c>
      <c r="D838" s="11" t="s">
        <v>48</v>
      </c>
      <c r="E838" s="11" t="s">
        <v>55</v>
      </c>
      <c r="F838" s="11"/>
      <c r="G838" s="11"/>
      <c r="H838" s="11" t="s">
        <v>41</v>
      </c>
      <c r="I838" s="11" t="s">
        <v>134</v>
      </c>
      <c r="J838" s="11" t="s">
        <v>60</v>
      </c>
      <c r="K838" s="11" t="s">
        <v>135</v>
      </c>
      <c r="L838" s="11" t="s">
        <v>815</v>
      </c>
      <c r="M838" s="11" t="s">
        <v>45</v>
      </c>
      <c r="N838" s="11" t="s">
        <v>58</v>
      </c>
      <c r="O838" s="11" t="s">
        <v>62</v>
      </c>
      <c r="P838" s="22"/>
      <c r="Q838" s="11" t="s">
        <v>1166</v>
      </c>
      <c r="R838" s="11" t="s">
        <v>845</v>
      </c>
      <c r="S838" s="11">
        <f t="shared" si="13"/>
        <v>1</v>
      </c>
      <c r="T838" s="11"/>
      <c r="U838" s="11"/>
      <c r="V838" s="11" t="s">
        <v>46</v>
      </c>
      <c r="W838" s="11"/>
      <c r="X838" s="11"/>
      <c r="Y838" s="11"/>
      <c r="Z838" s="11"/>
      <c r="AA838" s="11"/>
      <c r="AB838" s="11"/>
      <c r="AC838" s="11"/>
      <c r="AD838" s="11"/>
      <c r="AE838" s="11"/>
      <c r="AF838" s="11" t="s">
        <v>846</v>
      </c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</row>
    <row r="839" spans="1:43" x14ac:dyDescent="0.25">
      <c r="A839" s="11" t="s">
        <v>3330</v>
      </c>
      <c r="B839" s="12">
        <v>32</v>
      </c>
      <c r="C839" s="11" t="s">
        <v>3331</v>
      </c>
      <c r="D839" s="11" t="s">
        <v>48</v>
      </c>
      <c r="E839" s="11" t="s">
        <v>40</v>
      </c>
      <c r="F839" s="11"/>
      <c r="G839" s="11"/>
      <c r="H839" s="11" t="s">
        <v>41</v>
      </c>
      <c r="I839" s="11" t="s">
        <v>408</v>
      </c>
      <c r="J839" s="11" t="s">
        <v>51</v>
      </c>
      <c r="K839" s="11" t="s">
        <v>135</v>
      </c>
      <c r="L839" s="11" t="s">
        <v>865</v>
      </c>
      <c r="M839" s="11" t="s">
        <v>45</v>
      </c>
      <c r="N839" s="11" t="s">
        <v>39</v>
      </c>
      <c r="O839" s="11" t="s">
        <v>62</v>
      </c>
      <c r="P839" s="22"/>
      <c r="Q839" s="11" t="s">
        <v>640</v>
      </c>
      <c r="R839" s="11" t="s">
        <v>47</v>
      </c>
      <c r="S839" s="11">
        <f t="shared" si="13"/>
        <v>0</v>
      </c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11"/>
    </row>
    <row r="840" spans="1:43" x14ac:dyDescent="0.25">
      <c r="A840" s="11" t="s">
        <v>3332</v>
      </c>
      <c r="B840" s="12">
        <v>30</v>
      </c>
      <c r="C840" s="11" t="s">
        <v>3333</v>
      </c>
      <c r="D840" s="11" t="s">
        <v>39</v>
      </c>
      <c r="E840" s="11" t="s">
        <v>40</v>
      </c>
      <c r="F840" s="11"/>
      <c r="G840" s="11"/>
      <c r="H840" s="11" t="s">
        <v>41</v>
      </c>
      <c r="I840" s="11" t="s">
        <v>192</v>
      </c>
      <c r="J840" s="11" t="s">
        <v>51</v>
      </c>
      <c r="K840" s="11" t="s">
        <v>135</v>
      </c>
      <c r="L840" s="11" t="s">
        <v>149</v>
      </c>
      <c r="M840" s="11" t="s">
        <v>45</v>
      </c>
      <c r="N840" s="11" t="s">
        <v>124</v>
      </c>
      <c r="O840" s="11" t="s">
        <v>62</v>
      </c>
      <c r="P840" s="22"/>
      <c r="Q840" s="11"/>
      <c r="R840" s="11" t="s">
        <v>47</v>
      </c>
      <c r="S840" s="11">
        <f t="shared" si="13"/>
        <v>0</v>
      </c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</row>
    <row r="841" spans="1:43" x14ac:dyDescent="0.25">
      <c r="A841" s="11" t="s">
        <v>3334</v>
      </c>
      <c r="B841" s="12">
        <v>17</v>
      </c>
      <c r="C841" s="11" t="s">
        <v>3335</v>
      </c>
      <c r="D841" s="11" t="s">
        <v>54</v>
      </c>
      <c r="E841" s="11" t="s">
        <v>40</v>
      </c>
      <c r="F841" s="11"/>
      <c r="G841" s="11"/>
      <c r="H841" s="11" t="s">
        <v>41</v>
      </c>
      <c r="I841" s="11" t="s">
        <v>79</v>
      </c>
      <c r="J841" s="11" t="s">
        <v>738</v>
      </c>
      <c r="K841" s="11"/>
      <c r="L841" s="11" t="s">
        <v>738</v>
      </c>
      <c r="M841" s="11" t="s">
        <v>45</v>
      </c>
      <c r="N841" s="11" t="s">
        <v>39</v>
      </c>
      <c r="O841" s="11" t="s">
        <v>62</v>
      </c>
      <c r="P841" s="22"/>
      <c r="Q841" s="11" t="s">
        <v>107</v>
      </c>
      <c r="R841" s="11" t="s">
        <v>47</v>
      </c>
      <c r="S841" s="11">
        <f t="shared" si="13"/>
        <v>0</v>
      </c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</row>
    <row r="842" spans="1:43" x14ac:dyDescent="0.25">
      <c r="A842" s="11" t="s">
        <v>3336</v>
      </c>
      <c r="B842" s="12">
        <v>29</v>
      </c>
      <c r="C842" s="11" t="s">
        <v>3337</v>
      </c>
      <c r="D842" s="11" t="s">
        <v>39</v>
      </c>
      <c r="E842" s="11" t="s">
        <v>40</v>
      </c>
      <c r="F842" s="11"/>
      <c r="G842" s="11"/>
      <c r="H842" s="11" t="s">
        <v>41</v>
      </c>
      <c r="I842" s="11" t="s">
        <v>108</v>
      </c>
      <c r="J842" s="11" t="s">
        <v>43</v>
      </c>
      <c r="K842" s="11" t="s">
        <v>135</v>
      </c>
      <c r="L842" s="11" t="s">
        <v>204</v>
      </c>
      <c r="M842" s="11" t="s">
        <v>205</v>
      </c>
      <c r="N842" s="11" t="s">
        <v>58</v>
      </c>
      <c r="O842" s="11" t="s">
        <v>46</v>
      </c>
      <c r="P842" s="22" t="s">
        <v>3338</v>
      </c>
      <c r="Q842" s="11"/>
      <c r="R842" s="11" t="s">
        <v>47</v>
      </c>
      <c r="S842" s="11">
        <f t="shared" si="13"/>
        <v>0</v>
      </c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11"/>
    </row>
    <row r="843" spans="1:43" x14ac:dyDescent="0.25">
      <c r="A843" s="11" t="s">
        <v>3339</v>
      </c>
      <c r="B843" s="12">
        <v>30</v>
      </c>
      <c r="C843" s="11" t="s">
        <v>3340</v>
      </c>
      <c r="D843" s="11" t="s">
        <v>54</v>
      </c>
      <c r="E843" s="11" t="s">
        <v>40</v>
      </c>
      <c r="F843" s="11"/>
      <c r="G843" s="11"/>
      <c r="H843" s="11" t="s">
        <v>41</v>
      </c>
      <c r="I843" s="11" t="s">
        <v>610</v>
      </c>
      <c r="J843" s="11" t="s">
        <v>43</v>
      </c>
      <c r="K843" s="11" t="s">
        <v>135</v>
      </c>
      <c r="L843" s="11" t="s">
        <v>139</v>
      </c>
      <c r="M843" s="11" t="s">
        <v>45</v>
      </c>
      <c r="N843" s="11" t="s">
        <v>39</v>
      </c>
      <c r="O843" s="11" t="s">
        <v>62</v>
      </c>
      <c r="P843" s="22"/>
      <c r="Q843" s="11" t="s">
        <v>611</v>
      </c>
      <c r="R843" s="11" t="s">
        <v>47</v>
      </c>
      <c r="S843" s="11">
        <f t="shared" si="13"/>
        <v>0</v>
      </c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</row>
    <row r="844" spans="1:43" x14ac:dyDescent="0.25">
      <c r="A844" s="11" t="s">
        <v>3341</v>
      </c>
      <c r="B844" s="12">
        <v>30</v>
      </c>
      <c r="C844" s="11" t="s">
        <v>3342</v>
      </c>
      <c r="D844" s="11" t="s">
        <v>92</v>
      </c>
      <c r="E844" s="11" t="s">
        <v>40</v>
      </c>
      <c r="F844" s="11"/>
      <c r="G844" s="11"/>
      <c r="H844" s="11" t="s">
        <v>49</v>
      </c>
      <c r="I844" s="11" t="s">
        <v>435</v>
      </c>
      <c r="J844" s="11" t="s">
        <v>51</v>
      </c>
      <c r="K844" s="11" t="s">
        <v>135</v>
      </c>
      <c r="L844" s="11" t="s">
        <v>217</v>
      </c>
      <c r="M844" s="11" t="s">
        <v>45</v>
      </c>
      <c r="N844" s="11" t="s">
        <v>84</v>
      </c>
      <c r="O844" s="11" t="s">
        <v>46</v>
      </c>
      <c r="P844" s="22" t="s">
        <v>1624</v>
      </c>
      <c r="Q844" s="11" t="s">
        <v>88</v>
      </c>
      <c r="R844" s="11" t="s">
        <v>47</v>
      </c>
      <c r="S844" s="11">
        <f t="shared" si="13"/>
        <v>0</v>
      </c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</row>
    <row r="845" spans="1:43" x14ac:dyDescent="0.25">
      <c r="A845" s="11" t="s">
        <v>3343</v>
      </c>
      <c r="B845" s="12">
        <v>40</v>
      </c>
      <c r="C845" s="11" t="s">
        <v>3344</v>
      </c>
      <c r="D845" s="11" t="s">
        <v>54</v>
      </c>
      <c r="E845" s="11" t="s">
        <v>40</v>
      </c>
      <c r="F845" s="11"/>
      <c r="G845" s="11"/>
      <c r="H845" s="11" t="s">
        <v>199</v>
      </c>
      <c r="I845" s="11" t="s">
        <v>56</v>
      </c>
      <c r="J845" s="11" t="s">
        <v>51</v>
      </c>
      <c r="K845" s="11" t="s">
        <v>135</v>
      </c>
      <c r="L845" s="11" t="s">
        <v>64</v>
      </c>
      <c r="M845" s="11" t="s">
        <v>45</v>
      </c>
      <c r="N845" s="11" t="s">
        <v>39</v>
      </c>
      <c r="O845" s="11" t="s">
        <v>46</v>
      </c>
      <c r="P845" s="22" t="s">
        <v>3345</v>
      </c>
      <c r="Q845" s="11"/>
      <c r="R845" s="11" t="s">
        <v>47</v>
      </c>
      <c r="S845" s="11">
        <f t="shared" si="13"/>
        <v>0</v>
      </c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</row>
    <row r="846" spans="1:43" x14ac:dyDescent="0.25">
      <c r="A846" s="11" t="s">
        <v>3346</v>
      </c>
      <c r="B846" s="12">
        <v>1</v>
      </c>
      <c r="C846" s="11" t="s">
        <v>3347</v>
      </c>
      <c r="D846" s="11" t="s">
        <v>48</v>
      </c>
      <c r="E846" s="11" t="s">
        <v>55</v>
      </c>
      <c r="F846" s="11"/>
      <c r="G846" s="11"/>
      <c r="H846" s="11" t="s">
        <v>41</v>
      </c>
      <c r="I846" s="11" t="s">
        <v>79</v>
      </c>
      <c r="J846" s="11" t="s">
        <v>51</v>
      </c>
      <c r="K846" s="11" t="s">
        <v>135</v>
      </c>
      <c r="L846" s="11" t="s">
        <v>196</v>
      </c>
      <c r="M846" s="11" t="s">
        <v>45</v>
      </c>
      <c r="N846" s="11" t="s">
        <v>58</v>
      </c>
      <c r="O846" s="11" t="s">
        <v>62</v>
      </c>
      <c r="P846" s="22"/>
      <c r="Q846" s="11"/>
      <c r="R846" s="11" t="s">
        <v>47</v>
      </c>
      <c r="S846" s="11">
        <f t="shared" si="13"/>
        <v>0</v>
      </c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</row>
    <row r="847" spans="1:43" x14ac:dyDescent="0.25">
      <c r="A847" s="11" t="s">
        <v>3348</v>
      </c>
      <c r="B847" s="12">
        <v>21</v>
      </c>
      <c r="C847" s="11" t="s">
        <v>3349</v>
      </c>
      <c r="D847" s="11" t="s">
        <v>54</v>
      </c>
      <c r="E847" s="11" t="s">
        <v>40</v>
      </c>
      <c r="F847" s="11"/>
      <c r="G847" s="11"/>
      <c r="H847" s="11" t="s">
        <v>41</v>
      </c>
      <c r="I847" s="11" t="s">
        <v>101</v>
      </c>
      <c r="J847" s="11" t="s">
        <v>51</v>
      </c>
      <c r="K847" s="11" t="s">
        <v>135</v>
      </c>
      <c r="L847" s="11" t="s">
        <v>288</v>
      </c>
      <c r="M847" s="11" t="s">
        <v>45</v>
      </c>
      <c r="N847" s="11" t="s">
        <v>124</v>
      </c>
      <c r="O847" s="11" t="s">
        <v>62</v>
      </c>
      <c r="P847" s="22"/>
      <c r="Q847" s="11" t="s">
        <v>99</v>
      </c>
      <c r="R847" s="11" t="s">
        <v>47</v>
      </c>
      <c r="S847" s="11">
        <f t="shared" si="13"/>
        <v>0</v>
      </c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</row>
    <row r="848" spans="1:43" x14ac:dyDescent="0.25">
      <c r="A848" s="11" t="s">
        <v>3350</v>
      </c>
      <c r="B848" s="12">
        <v>37</v>
      </c>
      <c r="C848" s="11" t="s">
        <v>3351</v>
      </c>
      <c r="D848" s="11" t="s">
        <v>39</v>
      </c>
      <c r="E848" s="11" t="s">
        <v>40</v>
      </c>
      <c r="F848" s="11"/>
      <c r="G848" s="11"/>
      <c r="H848" s="11" t="s">
        <v>41</v>
      </c>
      <c r="I848" s="11" t="s">
        <v>279</v>
      </c>
      <c r="J848" s="11" t="s">
        <v>51</v>
      </c>
      <c r="K848" s="11" t="s">
        <v>135</v>
      </c>
      <c r="L848" s="11" t="s">
        <v>64</v>
      </c>
      <c r="M848" s="11" t="s">
        <v>45</v>
      </c>
      <c r="N848" s="11" t="s">
        <v>84</v>
      </c>
      <c r="O848" s="11" t="s">
        <v>62</v>
      </c>
      <c r="P848" s="22"/>
      <c r="Q848" s="11" t="s">
        <v>1477</v>
      </c>
      <c r="R848" s="11" t="s">
        <v>47</v>
      </c>
      <c r="S848" s="11">
        <f t="shared" si="13"/>
        <v>0</v>
      </c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11"/>
    </row>
    <row r="849" spans="1:43" x14ac:dyDescent="0.25">
      <c r="A849" s="11" t="s">
        <v>3352</v>
      </c>
      <c r="B849" s="12">
        <v>32</v>
      </c>
      <c r="C849" s="11" t="s">
        <v>3353</v>
      </c>
      <c r="D849" s="11" t="s">
        <v>54</v>
      </c>
      <c r="E849" s="11" t="s">
        <v>55</v>
      </c>
      <c r="F849" s="11"/>
      <c r="G849" s="11"/>
      <c r="H849" s="11" t="s">
        <v>41</v>
      </c>
      <c r="I849" s="11" t="s">
        <v>402</v>
      </c>
      <c r="J849" s="11" t="s">
        <v>43</v>
      </c>
      <c r="K849" s="11" t="s">
        <v>135</v>
      </c>
      <c r="L849" s="11" t="s">
        <v>545</v>
      </c>
      <c r="M849" s="11" t="s">
        <v>45</v>
      </c>
      <c r="N849" s="11" t="s">
        <v>39</v>
      </c>
      <c r="O849" s="11" t="s">
        <v>62</v>
      </c>
      <c r="P849" s="22"/>
      <c r="Q849" s="11"/>
      <c r="R849" s="11" t="s">
        <v>47</v>
      </c>
      <c r="S849" s="11">
        <f t="shared" si="13"/>
        <v>0</v>
      </c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</row>
    <row r="850" spans="1:43" x14ac:dyDescent="0.25">
      <c r="A850" s="11" t="s">
        <v>3354</v>
      </c>
      <c r="B850" s="12">
        <v>38</v>
      </c>
      <c r="C850" s="11" t="s">
        <v>3355</v>
      </c>
      <c r="D850" s="11" t="s">
        <v>54</v>
      </c>
      <c r="E850" s="11" t="s">
        <v>40</v>
      </c>
      <c r="F850" s="11"/>
      <c r="G850" s="11"/>
      <c r="H850" s="11" t="s">
        <v>41</v>
      </c>
      <c r="I850" s="11" t="s">
        <v>111</v>
      </c>
      <c r="J850" s="11" t="s">
        <v>51</v>
      </c>
      <c r="K850" s="11" t="s">
        <v>135</v>
      </c>
      <c r="L850" s="11" t="s">
        <v>64</v>
      </c>
      <c r="M850" s="11" t="s">
        <v>45</v>
      </c>
      <c r="N850" s="11" t="s">
        <v>39</v>
      </c>
      <c r="O850" s="11" t="s">
        <v>62</v>
      </c>
      <c r="P850" s="22"/>
      <c r="Q850" s="11" t="s">
        <v>112</v>
      </c>
      <c r="R850" s="11" t="s">
        <v>47</v>
      </c>
      <c r="S850" s="11">
        <f t="shared" si="13"/>
        <v>0</v>
      </c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11"/>
    </row>
    <row r="851" spans="1:43" x14ac:dyDescent="0.25">
      <c r="A851" s="11" t="s">
        <v>3356</v>
      </c>
      <c r="B851" s="12">
        <v>58</v>
      </c>
      <c r="C851" s="11" t="s">
        <v>3357</v>
      </c>
      <c r="D851" s="11" t="s">
        <v>39</v>
      </c>
      <c r="E851" s="11" t="s">
        <v>55</v>
      </c>
      <c r="F851" s="11"/>
      <c r="G851" s="11"/>
      <c r="H851" s="11" t="s">
        <v>49</v>
      </c>
      <c r="I851" s="11" t="s">
        <v>134</v>
      </c>
      <c r="J851" s="11" t="s">
        <v>43</v>
      </c>
      <c r="K851" s="11" t="s">
        <v>135</v>
      </c>
      <c r="L851" s="11" t="s">
        <v>271</v>
      </c>
      <c r="M851" s="11" t="s">
        <v>45</v>
      </c>
      <c r="N851" s="11" t="s">
        <v>39</v>
      </c>
      <c r="O851" s="11" t="s">
        <v>46</v>
      </c>
      <c r="P851" s="22" t="s">
        <v>2610</v>
      </c>
      <c r="Q851" s="11" t="s">
        <v>613</v>
      </c>
      <c r="R851" s="11" t="s">
        <v>47</v>
      </c>
      <c r="S851" s="11">
        <f t="shared" si="13"/>
        <v>0</v>
      </c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11"/>
    </row>
    <row r="852" spans="1:43" x14ac:dyDescent="0.25">
      <c r="A852" s="11" t="s">
        <v>3358</v>
      </c>
      <c r="B852" s="12">
        <v>24</v>
      </c>
      <c r="C852" s="11" t="s">
        <v>3359</v>
      </c>
      <c r="D852" s="11" t="s">
        <v>54</v>
      </c>
      <c r="E852" s="11" t="s">
        <v>40</v>
      </c>
      <c r="F852" s="11"/>
      <c r="G852" s="11"/>
      <c r="H852" s="11" t="s">
        <v>41</v>
      </c>
      <c r="I852" s="11" t="s">
        <v>237</v>
      </c>
      <c r="J852" s="11" t="s">
        <v>43</v>
      </c>
      <c r="K852" s="11" t="s">
        <v>135</v>
      </c>
      <c r="L852" s="11" t="s">
        <v>345</v>
      </c>
      <c r="M852" s="11" t="s">
        <v>45</v>
      </c>
      <c r="N852" s="11" t="s">
        <v>58</v>
      </c>
      <c r="O852" s="11" t="s">
        <v>46</v>
      </c>
      <c r="P852" s="22" t="s">
        <v>3360</v>
      </c>
      <c r="Q852" s="11"/>
      <c r="R852" s="11" t="s">
        <v>47</v>
      </c>
      <c r="S852" s="11">
        <f t="shared" si="13"/>
        <v>0</v>
      </c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11"/>
    </row>
    <row r="853" spans="1:43" x14ac:dyDescent="0.25">
      <c r="A853" s="11" t="s">
        <v>3361</v>
      </c>
      <c r="B853" s="12">
        <v>38</v>
      </c>
      <c r="C853" s="11" t="s">
        <v>3362</v>
      </c>
      <c r="D853" s="11" t="s">
        <v>48</v>
      </c>
      <c r="E853" s="11" t="s">
        <v>40</v>
      </c>
      <c r="F853" s="11"/>
      <c r="G853" s="11"/>
      <c r="H853" s="11" t="s">
        <v>49</v>
      </c>
      <c r="I853" s="11" t="s">
        <v>408</v>
      </c>
      <c r="J853" s="11" t="s">
        <v>60</v>
      </c>
      <c r="K853" s="11" t="s">
        <v>135</v>
      </c>
      <c r="L853" s="11" t="s">
        <v>373</v>
      </c>
      <c r="M853" s="11" t="s">
        <v>45</v>
      </c>
      <c r="N853" s="11" t="s">
        <v>58</v>
      </c>
      <c r="O853" s="11" t="s">
        <v>46</v>
      </c>
      <c r="P853" s="22" t="s">
        <v>1468</v>
      </c>
      <c r="Q853" s="11" t="s">
        <v>611</v>
      </c>
      <c r="R853" s="11" t="s">
        <v>47</v>
      </c>
      <c r="S853" s="11">
        <f t="shared" si="13"/>
        <v>0</v>
      </c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11"/>
    </row>
    <row r="854" spans="1:43" x14ac:dyDescent="0.25">
      <c r="A854" s="11" t="s">
        <v>3363</v>
      </c>
      <c r="B854" s="12">
        <v>28</v>
      </c>
      <c r="C854" s="11" t="s">
        <v>3364</v>
      </c>
      <c r="D854" s="11" t="s">
        <v>48</v>
      </c>
      <c r="E854" s="11" t="s">
        <v>40</v>
      </c>
      <c r="F854" s="11"/>
      <c r="G854" s="11"/>
      <c r="H854" s="11" t="s">
        <v>41</v>
      </c>
      <c r="I854" s="11" t="s">
        <v>237</v>
      </c>
      <c r="J854" s="11" t="s">
        <v>43</v>
      </c>
      <c r="K854" s="11" t="s">
        <v>135</v>
      </c>
      <c r="L854" s="11" t="s">
        <v>746</v>
      </c>
      <c r="M854" s="11" t="s">
        <v>45</v>
      </c>
      <c r="N854" s="11" t="s">
        <v>58</v>
      </c>
      <c r="O854" s="11" t="s">
        <v>46</v>
      </c>
      <c r="P854" s="22" t="s">
        <v>1665</v>
      </c>
      <c r="Q854" s="11" t="s">
        <v>128</v>
      </c>
      <c r="R854" s="11" t="s">
        <v>47</v>
      </c>
      <c r="S854" s="11">
        <f t="shared" si="13"/>
        <v>0</v>
      </c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11"/>
    </row>
    <row r="855" spans="1:43" x14ac:dyDescent="0.25">
      <c r="A855" s="11" t="s">
        <v>3365</v>
      </c>
      <c r="B855" s="12">
        <v>44</v>
      </c>
      <c r="C855" s="11" t="s">
        <v>3366</v>
      </c>
      <c r="D855" s="11" t="s">
        <v>54</v>
      </c>
      <c r="E855" s="11" t="s">
        <v>40</v>
      </c>
      <c r="F855" s="11"/>
      <c r="G855" s="11"/>
      <c r="H855" s="11" t="s">
        <v>49</v>
      </c>
      <c r="I855" s="11" t="s">
        <v>413</v>
      </c>
      <c r="J855" s="11" t="s">
        <v>51</v>
      </c>
      <c r="K855" s="11" t="s">
        <v>135</v>
      </c>
      <c r="L855" s="11" t="s">
        <v>730</v>
      </c>
      <c r="M855" s="11" t="s">
        <v>45</v>
      </c>
      <c r="N855" s="11" t="s">
        <v>39</v>
      </c>
      <c r="O855" s="11" t="s">
        <v>46</v>
      </c>
      <c r="P855" s="22" t="s">
        <v>3367</v>
      </c>
      <c r="Q855" s="11"/>
      <c r="R855" s="11" t="s">
        <v>47</v>
      </c>
      <c r="S855" s="11">
        <f t="shared" si="13"/>
        <v>0</v>
      </c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</row>
    <row r="856" spans="1:43" x14ac:dyDescent="0.25">
      <c r="A856" s="11" t="s">
        <v>3368</v>
      </c>
      <c r="B856" s="12">
        <v>30</v>
      </c>
      <c r="C856" s="11" t="s">
        <v>3369</v>
      </c>
      <c r="D856" s="11" t="s">
        <v>48</v>
      </c>
      <c r="E856" s="11" t="s">
        <v>40</v>
      </c>
      <c r="F856" s="11"/>
      <c r="G856" s="11"/>
      <c r="H856" s="11" t="s">
        <v>49</v>
      </c>
      <c r="I856" s="11" t="s">
        <v>415</v>
      </c>
      <c r="J856" s="11" t="s">
        <v>51</v>
      </c>
      <c r="K856" s="11" t="s">
        <v>135</v>
      </c>
      <c r="L856" s="11" t="s">
        <v>64</v>
      </c>
      <c r="M856" s="11" t="s">
        <v>45</v>
      </c>
      <c r="N856" s="11" t="s">
        <v>39</v>
      </c>
      <c r="O856" s="11" t="s">
        <v>62</v>
      </c>
      <c r="P856" s="22"/>
      <c r="Q856" s="11"/>
      <c r="R856" s="11" t="s">
        <v>47</v>
      </c>
      <c r="S856" s="11">
        <f t="shared" si="13"/>
        <v>0</v>
      </c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</row>
    <row r="857" spans="1:43" x14ac:dyDescent="0.25">
      <c r="A857" s="11" t="s">
        <v>3370</v>
      </c>
      <c r="B857" s="12">
        <v>19</v>
      </c>
      <c r="C857" s="11" t="s">
        <v>3371</v>
      </c>
      <c r="D857" s="11" t="s">
        <v>48</v>
      </c>
      <c r="E857" s="11" t="s">
        <v>40</v>
      </c>
      <c r="F857" s="11"/>
      <c r="G857" s="11"/>
      <c r="H857" s="11" t="s">
        <v>41</v>
      </c>
      <c r="I857" s="11" t="s">
        <v>79</v>
      </c>
      <c r="J857" s="11" t="s">
        <v>60</v>
      </c>
      <c r="K857" s="11" t="s">
        <v>135</v>
      </c>
      <c r="L857" s="11" t="s">
        <v>277</v>
      </c>
      <c r="M857" s="11" t="s">
        <v>45</v>
      </c>
      <c r="N857" s="11" t="s">
        <v>84</v>
      </c>
      <c r="O857" s="11" t="s">
        <v>62</v>
      </c>
      <c r="P857" s="22"/>
      <c r="Q857" s="11"/>
      <c r="R857" s="11" t="s">
        <v>47</v>
      </c>
      <c r="S857" s="11">
        <f t="shared" si="13"/>
        <v>0</v>
      </c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</row>
    <row r="858" spans="1:43" x14ac:dyDescent="0.25">
      <c r="A858" s="11" t="s">
        <v>3372</v>
      </c>
      <c r="B858" s="12">
        <v>32</v>
      </c>
      <c r="C858" s="11" t="s">
        <v>3373</v>
      </c>
      <c r="D858" s="11" t="s">
        <v>39</v>
      </c>
      <c r="E858" s="11" t="s">
        <v>40</v>
      </c>
      <c r="F858" s="11"/>
      <c r="G858" s="11"/>
      <c r="H858" s="11" t="s">
        <v>41</v>
      </c>
      <c r="I858" s="11" t="s">
        <v>1061</v>
      </c>
      <c r="J858" s="11" t="s">
        <v>157</v>
      </c>
      <c r="K858" s="11" t="s">
        <v>135</v>
      </c>
      <c r="L858" s="11" t="s">
        <v>222</v>
      </c>
      <c r="M858" s="11" t="s">
        <v>45</v>
      </c>
      <c r="N858" s="11" t="s">
        <v>84</v>
      </c>
      <c r="O858" s="11" t="s">
        <v>46</v>
      </c>
      <c r="P858" s="22" t="s">
        <v>3374</v>
      </c>
      <c r="Q858" s="11" t="s">
        <v>1062</v>
      </c>
      <c r="R858" s="11" t="s">
        <v>47</v>
      </c>
      <c r="S858" s="11">
        <f t="shared" si="13"/>
        <v>0</v>
      </c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</row>
    <row r="859" spans="1:43" x14ac:dyDescent="0.25">
      <c r="A859" s="11" t="s">
        <v>3375</v>
      </c>
      <c r="B859" s="12">
        <v>37</v>
      </c>
      <c r="C859" s="11" t="s">
        <v>3376</v>
      </c>
      <c r="D859" s="11" t="s">
        <v>269</v>
      </c>
      <c r="E859" s="11" t="s">
        <v>40</v>
      </c>
      <c r="F859" s="11"/>
      <c r="G859" s="11"/>
      <c r="H859" s="11" t="s">
        <v>41</v>
      </c>
      <c r="I859" s="11" t="s">
        <v>342</v>
      </c>
      <c r="J859" s="11" t="s">
        <v>114</v>
      </c>
      <c r="K859" s="11" t="s">
        <v>135</v>
      </c>
      <c r="L859" s="11" t="s">
        <v>340</v>
      </c>
      <c r="M859" s="11" t="s">
        <v>45</v>
      </c>
      <c r="N859" s="11" t="s">
        <v>84</v>
      </c>
      <c r="O859" s="11" t="s">
        <v>46</v>
      </c>
      <c r="P859" s="22" t="s">
        <v>3377</v>
      </c>
      <c r="Q859" s="11"/>
      <c r="R859" s="11" t="s">
        <v>47</v>
      </c>
      <c r="S859" s="11">
        <f t="shared" si="13"/>
        <v>0</v>
      </c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</row>
    <row r="860" spans="1:43" x14ac:dyDescent="0.25">
      <c r="A860" s="11" t="s">
        <v>3378</v>
      </c>
      <c r="B860" s="12">
        <v>25</v>
      </c>
      <c r="C860" s="11" t="s">
        <v>3379</v>
      </c>
      <c r="D860" s="11" t="s">
        <v>54</v>
      </c>
      <c r="E860" s="11" t="s">
        <v>40</v>
      </c>
      <c r="F860" s="11"/>
      <c r="G860" s="11"/>
      <c r="H860" s="11" t="s">
        <v>41</v>
      </c>
      <c r="I860" s="11" t="s">
        <v>134</v>
      </c>
      <c r="J860" s="11" t="s">
        <v>51</v>
      </c>
      <c r="K860" s="11" t="s">
        <v>135</v>
      </c>
      <c r="L860" s="11" t="s">
        <v>349</v>
      </c>
      <c r="M860" s="11" t="s">
        <v>45</v>
      </c>
      <c r="N860" s="11" t="s">
        <v>58</v>
      </c>
      <c r="O860" s="11" t="s">
        <v>62</v>
      </c>
      <c r="P860" s="22"/>
      <c r="Q860" s="11"/>
      <c r="R860" s="11" t="s">
        <v>47</v>
      </c>
      <c r="S860" s="11">
        <f t="shared" si="13"/>
        <v>0</v>
      </c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</row>
    <row r="861" spans="1:43" x14ac:dyDescent="0.25">
      <c r="A861" s="11" t="s">
        <v>3380</v>
      </c>
      <c r="B861" s="12">
        <v>39</v>
      </c>
      <c r="C861" s="11" t="s">
        <v>3381</v>
      </c>
      <c r="D861" s="11" t="s">
        <v>48</v>
      </c>
      <c r="E861" s="11" t="s">
        <v>40</v>
      </c>
      <c r="F861" s="11"/>
      <c r="G861" s="11"/>
      <c r="H861" s="11" t="s">
        <v>49</v>
      </c>
      <c r="I861" s="11" t="s">
        <v>921</v>
      </c>
      <c r="J861" s="11" t="s">
        <v>43</v>
      </c>
      <c r="K861" s="11" t="s">
        <v>135</v>
      </c>
      <c r="L861" s="11" t="s">
        <v>164</v>
      </c>
      <c r="M861" s="11" t="s">
        <v>45</v>
      </c>
      <c r="N861" s="11" t="s">
        <v>124</v>
      </c>
      <c r="O861" s="11" t="s">
        <v>46</v>
      </c>
      <c r="P861" s="22" t="s">
        <v>1488</v>
      </c>
      <c r="Q861" s="11" t="s">
        <v>1477</v>
      </c>
      <c r="R861" s="11" t="s">
        <v>47</v>
      </c>
      <c r="S861" s="11">
        <f t="shared" si="13"/>
        <v>0</v>
      </c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</row>
    <row r="862" spans="1:43" x14ac:dyDescent="0.25">
      <c r="A862" s="11" t="s">
        <v>3382</v>
      </c>
      <c r="B862" s="12">
        <v>39</v>
      </c>
      <c r="C862" s="11" t="s">
        <v>3383</v>
      </c>
      <c r="D862" s="11" t="s">
        <v>48</v>
      </c>
      <c r="E862" s="11" t="s">
        <v>40</v>
      </c>
      <c r="F862" s="11"/>
      <c r="G862" s="11"/>
      <c r="H862" s="11" t="s">
        <v>49</v>
      </c>
      <c r="I862" s="11" t="s">
        <v>279</v>
      </c>
      <c r="J862" s="11" t="s">
        <v>43</v>
      </c>
      <c r="K862" s="11" t="s">
        <v>135</v>
      </c>
      <c r="L862" s="11" t="s">
        <v>530</v>
      </c>
      <c r="M862" s="11" t="s">
        <v>45</v>
      </c>
      <c r="N862" s="11" t="s">
        <v>124</v>
      </c>
      <c r="O862" s="11" t="s">
        <v>46</v>
      </c>
      <c r="P862" s="22" t="s">
        <v>1488</v>
      </c>
      <c r="Q862" s="11"/>
      <c r="R862" s="11" t="s">
        <v>47</v>
      </c>
      <c r="S862" s="11">
        <f t="shared" si="13"/>
        <v>0</v>
      </c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</row>
    <row r="863" spans="1:43" x14ac:dyDescent="0.25">
      <c r="A863" s="11" t="s">
        <v>3384</v>
      </c>
      <c r="B863" s="12">
        <v>39</v>
      </c>
      <c r="C863" s="11" t="s">
        <v>3385</v>
      </c>
      <c r="D863" s="11" t="s">
        <v>48</v>
      </c>
      <c r="E863" s="11" t="s">
        <v>40</v>
      </c>
      <c r="F863" s="11"/>
      <c r="G863" s="11"/>
      <c r="H863" s="11" t="s">
        <v>49</v>
      </c>
      <c r="I863" s="11" t="s">
        <v>145</v>
      </c>
      <c r="J863" s="11" t="s">
        <v>43</v>
      </c>
      <c r="K863" s="11" t="s">
        <v>135</v>
      </c>
      <c r="L863" s="11" t="s">
        <v>146</v>
      </c>
      <c r="M863" s="11" t="s">
        <v>45</v>
      </c>
      <c r="N863" s="11" t="s">
        <v>124</v>
      </c>
      <c r="O863" s="11" t="s">
        <v>46</v>
      </c>
      <c r="P863" s="22" t="s">
        <v>2482</v>
      </c>
      <c r="Q863" s="11" t="s">
        <v>147</v>
      </c>
      <c r="R863" s="11" t="s">
        <v>47</v>
      </c>
      <c r="S863" s="11">
        <f t="shared" si="13"/>
        <v>0</v>
      </c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</row>
    <row r="864" spans="1:43" x14ac:dyDescent="0.25">
      <c r="A864" s="11" t="s">
        <v>3386</v>
      </c>
      <c r="B864" s="12">
        <v>22</v>
      </c>
      <c r="C864" s="11" t="s">
        <v>3387</v>
      </c>
      <c r="D864" s="11" t="s">
        <v>39</v>
      </c>
      <c r="E864" s="11" t="s">
        <v>40</v>
      </c>
      <c r="F864" s="11"/>
      <c r="G864" s="11"/>
      <c r="H864" s="11" t="s">
        <v>41</v>
      </c>
      <c r="I864" s="11" t="s">
        <v>237</v>
      </c>
      <c r="J864" s="11" t="s">
        <v>121</v>
      </c>
      <c r="K864" s="11" t="s">
        <v>135</v>
      </c>
      <c r="L864" s="11" t="s">
        <v>149</v>
      </c>
      <c r="M864" s="11" t="s">
        <v>45</v>
      </c>
      <c r="N864" s="11" t="s">
        <v>58</v>
      </c>
      <c r="O864" s="11" t="s">
        <v>46</v>
      </c>
      <c r="P864" s="22" t="s">
        <v>2009</v>
      </c>
      <c r="Q864" s="11" t="s">
        <v>1507</v>
      </c>
      <c r="R864" s="11" t="s">
        <v>47</v>
      </c>
      <c r="S864" s="11">
        <f t="shared" si="13"/>
        <v>0</v>
      </c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</row>
    <row r="865" spans="1:43" x14ac:dyDescent="0.25">
      <c r="A865" s="11" t="s">
        <v>3388</v>
      </c>
      <c r="B865" s="12">
        <v>32</v>
      </c>
      <c r="C865" s="11" t="s">
        <v>3389</v>
      </c>
      <c r="D865" s="11" t="s">
        <v>92</v>
      </c>
      <c r="E865" s="11" t="s">
        <v>40</v>
      </c>
      <c r="F865" s="11"/>
      <c r="G865" s="12">
        <v>60</v>
      </c>
      <c r="H865" s="11" t="s">
        <v>41</v>
      </c>
      <c r="I865" s="11" t="s">
        <v>465</v>
      </c>
      <c r="J865" s="11" t="s">
        <v>641</v>
      </c>
      <c r="K865" s="11"/>
      <c r="L865" s="11" t="s">
        <v>641</v>
      </c>
      <c r="M865" s="11" t="s">
        <v>45</v>
      </c>
      <c r="N865" s="11" t="s">
        <v>84</v>
      </c>
      <c r="O865" s="11" t="s">
        <v>62</v>
      </c>
      <c r="P865" s="22"/>
      <c r="Q865" s="11" t="s">
        <v>151</v>
      </c>
      <c r="R865" s="11" t="s">
        <v>47</v>
      </c>
      <c r="S865" s="11">
        <f t="shared" si="13"/>
        <v>0</v>
      </c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</row>
    <row r="866" spans="1:43" x14ac:dyDescent="0.25">
      <c r="A866" s="11" t="s">
        <v>3390</v>
      </c>
      <c r="B866" s="12">
        <v>26</v>
      </c>
      <c r="C866" s="11" t="s">
        <v>3391</v>
      </c>
      <c r="D866" s="11" t="s">
        <v>39</v>
      </c>
      <c r="E866" s="11" t="s">
        <v>40</v>
      </c>
      <c r="F866" s="11"/>
      <c r="G866" s="11"/>
      <c r="H866" s="11" t="s">
        <v>41</v>
      </c>
      <c r="I866" s="11" t="s">
        <v>237</v>
      </c>
      <c r="J866" s="11" t="s">
        <v>51</v>
      </c>
      <c r="K866" s="11" t="s">
        <v>135</v>
      </c>
      <c r="L866" s="11" t="s">
        <v>64</v>
      </c>
      <c r="M866" s="11" t="s">
        <v>45</v>
      </c>
      <c r="N866" s="11" t="s">
        <v>39</v>
      </c>
      <c r="O866" s="11" t="s">
        <v>62</v>
      </c>
      <c r="P866" s="22"/>
      <c r="Q866" s="11" t="s">
        <v>619</v>
      </c>
      <c r="R866" s="11" t="s">
        <v>47</v>
      </c>
      <c r="S866" s="11">
        <f t="shared" si="13"/>
        <v>0</v>
      </c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11"/>
    </row>
    <row r="867" spans="1:43" x14ac:dyDescent="0.25">
      <c r="A867" s="11" t="s">
        <v>3392</v>
      </c>
      <c r="B867" s="12">
        <v>33</v>
      </c>
      <c r="C867" s="11" t="s">
        <v>3393</v>
      </c>
      <c r="D867" s="11" t="s">
        <v>48</v>
      </c>
      <c r="E867" s="11" t="s">
        <v>40</v>
      </c>
      <c r="F867" s="11"/>
      <c r="G867" s="11"/>
      <c r="H867" s="11" t="s">
        <v>41</v>
      </c>
      <c r="I867" s="11" t="s">
        <v>134</v>
      </c>
      <c r="J867" s="11" t="s">
        <v>43</v>
      </c>
      <c r="K867" s="11" t="s">
        <v>135</v>
      </c>
      <c r="L867" s="11" t="s">
        <v>874</v>
      </c>
      <c r="M867" s="11" t="s">
        <v>45</v>
      </c>
      <c r="N867" s="11" t="s">
        <v>58</v>
      </c>
      <c r="O867" s="11" t="s">
        <v>46</v>
      </c>
      <c r="P867" s="22" t="s">
        <v>2482</v>
      </c>
      <c r="Q867" s="11" t="s">
        <v>107</v>
      </c>
      <c r="R867" s="11" t="s">
        <v>47</v>
      </c>
      <c r="S867" s="11">
        <f t="shared" si="13"/>
        <v>0</v>
      </c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</row>
    <row r="868" spans="1:43" x14ac:dyDescent="0.25">
      <c r="A868" s="11" t="s">
        <v>3394</v>
      </c>
      <c r="B868" s="12">
        <v>29</v>
      </c>
      <c r="C868" s="11" t="s">
        <v>3395</v>
      </c>
      <c r="D868" s="11" t="s">
        <v>54</v>
      </c>
      <c r="E868" s="11" t="s">
        <v>40</v>
      </c>
      <c r="F868" s="11"/>
      <c r="G868" s="11"/>
      <c r="H868" s="11" t="s">
        <v>41</v>
      </c>
      <c r="I868" s="11" t="s">
        <v>363</v>
      </c>
      <c r="J868" s="11" t="s">
        <v>51</v>
      </c>
      <c r="K868" s="11" t="s">
        <v>135</v>
      </c>
      <c r="L868" s="11" t="s">
        <v>787</v>
      </c>
      <c r="M868" s="11" t="s">
        <v>45</v>
      </c>
      <c r="N868" s="11" t="s">
        <v>58</v>
      </c>
      <c r="O868" s="11" t="s">
        <v>46</v>
      </c>
      <c r="P868" s="22" t="s">
        <v>3396</v>
      </c>
      <c r="Q868" s="11" t="s">
        <v>107</v>
      </c>
      <c r="R868" s="11" t="s">
        <v>47</v>
      </c>
      <c r="S868" s="11">
        <f t="shared" si="13"/>
        <v>0</v>
      </c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</row>
    <row r="869" spans="1:43" x14ac:dyDescent="0.25">
      <c r="A869" s="11" t="s">
        <v>3397</v>
      </c>
      <c r="B869" s="12">
        <v>37</v>
      </c>
      <c r="C869" s="11" t="s">
        <v>3398</v>
      </c>
      <c r="D869" s="11" t="s">
        <v>54</v>
      </c>
      <c r="E869" s="11" t="s">
        <v>40</v>
      </c>
      <c r="F869" s="11"/>
      <c r="G869" s="12">
        <v>75</v>
      </c>
      <c r="H869" s="11" t="s">
        <v>41</v>
      </c>
      <c r="I869" s="11" t="s">
        <v>849</v>
      </c>
      <c r="J869" s="11" t="s">
        <v>114</v>
      </c>
      <c r="K869" s="11" t="s">
        <v>135</v>
      </c>
      <c r="L869" s="11" t="s">
        <v>850</v>
      </c>
      <c r="M869" s="11" t="s">
        <v>45</v>
      </c>
      <c r="N869" s="11" t="s">
        <v>851</v>
      </c>
      <c r="O869" s="11" t="s">
        <v>46</v>
      </c>
      <c r="P869" s="22" t="s">
        <v>1488</v>
      </c>
      <c r="Q869" s="11" t="s">
        <v>107</v>
      </c>
      <c r="R869" s="11" t="s">
        <v>47</v>
      </c>
      <c r="S869" s="11">
        <f t="shared" si="13"/>
        <v>0</v>
      </c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</row>
    <row r="870" spans="1:43" x14ac:dyDescent="0.25">
      <c r="A870" s="11" t="s">
        <v>3399</v>
      </c>
      <c r="B870" s="12">
        <v>29</v>
      </c>
      <c r="C870" s="11" t="s">
        <v>3400</v>
      </c>
      <c r="D870" s="11" t="s">
        <v>54</v>
      </c>
      <c r="E870" s="11" t="s">
        <v>40</v>
      </c>
      <c r="F870" s="11"/>
      <c r="G870" s="11"/>
      <c r="H870" s="11" t="s">
        <v>41</v>
      </c>
      <c r="I870" s="11" t="s">
        <v>1210</v>
      </c>
      <c r="J870" s="11" t="s">
        <v>43</v>
      </c>
      <c r="K870" s="11" t="s">
        <v>135</v>
      </c>
      <c r="L870" s="11" t="s">
        <v>1229</v>
      </c>
      <c r="M870" s="11" t="s">
        <v>45</v>
      </c>
      <c r="N870" s="11" t="s">
        <v>58</v>
      </c>
      <c r="O870" s="11" t="s">
        <v>46</v>
      </c>
      <c r="P870" s="22" t="s">
        <v>1551</v>
      </c>
      <c r="Q870" s="11" t="s">
        <v>147</v>
      </c>
      <c r="R870" s="11" t="s">
        <v>845</v>
      </c>
      <c r="S870" s="11">
        <f t="shared" si="13"/>
        <v>1</v>
      </c>
      <c r="T870" s="11"/>
      <c r="U870" s="11"/>
      <c r="V870" s="11"/>
      <c r="W870" s="11" t="s">
        <v>46</v>
      </c>
      <c r="X870" s="11"/>
      <c r="Y870" s="11"/>
      <c r="Z870" s="11"/>
      <c r="AA870" s="11"/>
      <c r="AB870" s="11"/>
      <c r="AC870" s="11"/>
      <c r="AD870" s="11"/>
      <c r="AE870" s="11"/>
      <c r="AF870" s="11" t="s">
        <v>846</v>
      </c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11"/>
    </row>
    <row r="871" spans="1:43" x14ac:dyDescent="0.25">
      <c r="A871" s="11" t="s">
        <v>3401</v>
      </c>
      <c r="B871" s="12">
        <v>28</v>
      </c>
      <c r="C871" s="11" t="s">
        <v>3402</v>
      </c>
      <c r="D871" s="11" t="s">
        <v>48</v>
      </c>
      <c r="E871" s="11" t="s">
        <v>40</v>
      </c>
      <c r="F871" s="11"/>
      <c r="G871" s="11"/>
      <c r="H871" s="11" t="s">
        <v>41</v>
      </c>
      <c r="I871" s="11" t="s">
        <v>79</v>
      </c>
      <c r="J871" s="11" t="s">
        <v>51</v>
      </c>
      <c r="K871" s="11" t="s">
        <v>135</v>
      </c>
      <c r="L871" s="11" t="s">
        <v>1018</v>
      </c>
      <c r="M871" s="11" t="s">
        <v>45</v>
      </c>
      <c r="N871" s="11" t="s">
        <v>84</v>
      </c>
      <c r="O871" s="11" t="s">
        <v>62</v>
      </c>
      <c r="P871" s="22"/>
      <c r="Q871" s="11" t="s">
        <v>130</v>
      </c>
      <c r="R871" s="11" t="s">
        <v>47</v>
      </c>
      <c r="S871" s="11">
        <f t="shared" si="13"/>
        <v>0</v>
      </c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</row>
    <row r="872" spans="1:43" x14ac:dyDescent="0.25">
      <c r="A872" s="11" t="s">
        <v>3403</v>
      </c>
      <c r="B872" s="12">
        <v>37</v>
      </c>
      <c r="C872" s="11" t="s">
        <v>3404</v>
      </c>
      <c r="D872" s="11" t="s">
        <v>54</v>
      </c>
      <c r="E872" s="11" t="s">
        <v>40</v>
      </c>
      <c r="F872" s="11"/>
      <c r="G872" s="11"/>
      <c r="H872" s="11" t="s">
        <v>41</v>
      </c>
      <c r="I872" s="11" t="s">
        <v>71</v>
      </c>
      <c r="J872" s="11" t="s">
        <v>157</v>
      </c>
      <c r="K872" s="11" t="s">
        <v>135</v>
      </c>
      <c r="L872" s="11" t="s">
        <v>169</v>
      </c>
      <c r="M872" s="11" t="s">
        <v>45</v>
      </c>
      <c r="N872" s="11" t="s">
        <v>84</v>
      </c>
      <c r="O872" s="11" t="s">
        <v>62</v>
      </c>
      <c r="P872" s="22"/>
      <c r="Q872" s="11"/>
      <c r="R872" s="11" t="s">
        <v>47</v>
      </c>
      <c r="S872" s="11">
        <f t="shared" si="13"/>
        <v>0</v>
      </c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11"/>
    </row>
    <row r="873" spans="1:43" x14ac:dyDescent="0.25">
      <c r="A873" s="11" t="s">
        <v>3405</v>
      </c>
      <c r="B873" s="12">
        <v>36</v>
      </c>
      <c r="C873" s="11" t="s">
        <v>3406</v>
      </c>
      <c r="D873" s="11" t="s">
        <v>48</v>
      </c>
      <c r="E873" s="11" t="s">
        <v>40</v>
      </c>
      <c r="F873" s="11"/>
      <c r="G873" s="11"/>
      <c r="H873" s="11" t="s">
        <v>41</v>
      </c>
      <c r="I873" s="11" t="s">
        <v>71</v>
      </c>
      <c r="J873" s="11" t="s">
        <v>60</v>
      </c>
      <c r="K873" s="11" t="s">
        <v>135</v>
      </c>
      <c r="L873" s="11" t="s">
        <v>740</v>
      </c>
      <c r="M873" s="11" t="s">
        <v>45</v>
      </c>
      <c r="N873" s="11" t="s">
        <v>84</v>
      </c>
      <c r="O873" s="11" t="s">
        <v>62</v>
      </c>
      <c r="P873" s="22"/>
      <c r="Q873" s="11" t="s">
        <v>401</v>
      </c>
      <c r="R873" s="11" t="s">
        <v>47</v>
      </c>
      <c r="S873" s="11">
        <f t="shared" si="13"/>
        <v>0</v>
      </c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</row>
    <row r="874" spans="1:43" x14ac:dyDescent="0.25">
      <c r="A874" s="11" t="s">
        <v>3407</v>
      </c>
      <c r="B874" s="12">
        <v>26</v>
      </c>
      <c r="C874" s="11" t="s">
        <v>3408</v>
      </c>
      <c r="D874" s="11" t="s">
        <v>39</v>
      </c>
      <c r="E874" s="11" t="s">
        <v>40</v>
      </c>
      <c r="F874" s="11"/>
      <c r="G874" s="11"/>
      <c r="H874" s="11" t="s">
        <v>41</v>
      </c>
      <c r="I874" s="11" t="s">
        <v>480</v>
      </c>
      <c r="J874" s="11" t="s">
        <v>51</v>
      </c>
      <c r="K874" s="11" t="s">
        <v>135</v>
      </c>
      <c r="L874" s="11" t="s">
        <v>64</v>
      </c>
      <c r="M874" s="11" t="s">
        <v>45</v>
      </c>
      <c r="N874" s="11" t="s">
        <v>39</v>
      </c>
      <c r="O874" s="11" t="s">
        <v>46</v>
      </c>
      <c r="P874" s="22" t="s">
        <v>1460</v>
      </c>
      <c r="Q874" s="11"/>
      <c r="R874" s="11" t="s">
        <v>47</v>
      </c>
      <c r="S874" s="11">
        <f t="shared" si="13"/>
        <v>0</v>
      </c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</row>
    <row r="875" spans="1:43" x14ac:dyDescent="0.25">
      <c r="A875" s="11" t="s">
        <v>3409</v>
      </c>
      <c r="B875" s="12">
        <v>38</v>
      </c>
      <c r="C875" s="11" t="s">
        <v>3410</v>
      </c>
      <c r="D875" s="11" t="s">
        <v>48</v>
      </c>
      <c r="E875" s="11" t="s">
        <v>40</v>
      </c>
      <c r="F875" s="11"/>
      <c r="G875" s="11"/>
      <c r="H875" s="11" t="s">
        <v>41</v>
      </c>
      <c r="I875" s="11" t="s">
        <v>1227</v>
      </c>
      <c r="J875" s="11" t="s">
        <v>60</v>
      </c>
      <c r="K875" s="11" t="s">
        <v>135</v>
      </c>
      <c r="L875" s="11" t="s">
        <v>1316</v>
      </c>
      <c r="M875" s="11" t="s">
        <v>1227</v>
      </c>
      <c r="N875" s="11" t="s">
        <v>58</v>
      </c>
      <c r="O875" s="11" t="s">
        <v>62</v>
      </c>
      <c r="P875" s="22"/>
      <c r="Q875" s="11"/>
      <c r="R875" s="11" t="s">
        <v>845</v>
      </c>
      <c r="S875" s="11">
        <f t="shared" si="13"/>
        <v>1</v>
      </c>
      <c r="T875" s="11"/>
      <c r="U875" s="11"/>
      <c r="V875" s="11" t="s">
        <v>46</v>
      </c>
      <c r="W875" s="11"/>
      <c r="X875" s="11"/>
      <c r="Y875" s="11"/>
      <c r="Z875" s="11"/>
      <c r="AA875" s="11"/>
      <c r="AB875" s="11"/>
      <c r="AC875" s="11"/>
      <c r="AD875" s="11"/>
      <c r="AE875" s="11"/>
      <c r="AF875" s="11" t="s">
        <v>846</v>
      </c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11"/>
    </row>
    <row r="876" spans="1:43" x14ac:dyDescent="0.25">
      <c r="A876" s="11" t="s">
        <v>3411</v>
      </c>
      <c r="B876" s="12">
        <v>36</v>
      </c>
      <c r="C876" s="11" t="s">
        <v>3412</v>
      </c>
      <c r="D876" s="11" t="s">
        <v>39</v>
      </c>
      <c r="E876" s="11" t="s">
        <v>55</v>
      </c>
      <c r="F876" s="11"/>
      <c r="G876" s="12">
        <v>103</v>
      </c>
      <c r="H876" s="11" t="s">
        <v>41</v>
      </c>
      <c r="I876" s="11" t="s">
        <v>250</v>
      </c>
      <c r="J876" s="11" t="s">
        <v>43</v>
      </c>
      <c r="K876" s="11" t="s">
        <v>135</v>
      </c>
      <c r="L876" s="11" t="s">
        <v>473</v>
      </c>
      <c r="M876" s="11" t="s">
        <v>45</v>
      </c>
      <c r="N876" s="11" t="s">
        <v>84</v>
      </c>
      <c r="O876" s="11" t="s">
        <v>46</v>
      </c>
      <c r="P876" s="22" t="s">
        <v>1937</v>
      </c>
      <c r="Q876" s="11"/>
      <c r="R876" s="11" t="s">
        <v>47</v>
      </c>
      <c r="S876" s="11">
        <f t="shared" si="13"/>
        <v>0</v>
      </c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11"/>
    </row>
    <row r="877" spans="1:43" x14ac:dyDescent="0.25">
      <c r="A877" s="11" t="s">
        <v>3413</v>
      </c>
      <c r="B877" s="12">
        <v>29</v>
      </c>
      <c r="C877" s="11" t="s">
        <v>3414</v>
      </c>
      <c r="D877" s="11" t="s">
        <v>54</v>
      </c>
      <c r="E877" s="11" t="s">
        <v>55</v>
      </c>
      <c r="F877" s="11"/>
      <c r="G877" s="11"/>
      <c r="H877" s="11" t="s">
        <v>41</v>
      </c>
      <c r="I877" s="11" t="s">
        <v>882</v>
      </c>
      <c r="J877" s="11" t="s">
        <v>51</v>
      </c>
      <c r="K877" s="11" t="s">
        <v>135</v>
      </c>
      <c r="L877" s="11" t="s">
        <v>64</v>
      </c>
      <c r="M877" s="11" t="s">
        <v>45</v>
      </c>
      <c r="N877" s="11" t="s">
        <v>39</v>
      </c>
      <c r="O877" s="11" t="s">
        <v>46</v>
      </c>
      <c r="P877" s="22" t="s">
        <v>1665</v>
      </c>
      <c r="Q877" s="11" t="s">
        <v>116</v>
      </c>
      <c r="R877" s="11" t="s">
        <v>47</v>
      </c>
      <c r="S877" s="11">
        <f t="shared" si="13"/>
        <v>0</v>
      </c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</row>
    <row r="878" spans="1:43" x14ac:dyDescent="0.25">
      <c r="A878" s="11" t="s">
        <v>3415</v>
      </c>
      <c r="B878" s="12">
        <v>23</v>
      </c>
      <c r="C878" s="11" t="s">
        <v>3416</v>
      </c>
      <c r="D878" s="11" t="s">
        <v>48</v>
      </c>
      <c r="E878" s="11" t="s">
        <v>40</v>
      </c>
      <c r="F878" s="11"/>
      <c r="G878" s="11"/>
      <c r="H878" s="11" t="s">
        <v>41</v>
      </c>
      <c r="I878" s="11" t="s">
        <v>612</v>
      </c>
      <c r="J878" s="11" t="s">
        <v>51</v>
      </c>
      <c r="K878" s="11" t="s">
        <v>135</v>
      </c>
      <c r="L878" s="11" t="s">
        <v>330</v>
      </c>
      <c r="M878" s="11" t="s">
        <v>45</v>
      </c>
      <c r="N878" s="11" t="s">
        <v>58</v>
      </c>
      <c r="O878" s="11" t="s">
        <v>62</v>
      </c>
      <c r="P878" s="22"/>
      <c r="Q878" s="11" t="s">
        <v>615</v>
      </c>
      <c r="R878" s="11" t="s">
        <v>47</v>
      </c>
      <c r="S878" s="11">
        <f t="shared" si="13"/>
        <v>0</v>
      </c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11"/>
    </row>
    <row r="879" spans="1:43" x14ac:dyDescent="0.25">
      <c r="A879" s="11" t="s">
        <v>3417</v>
      </c>
      <c r="B879" s="12">
        <v>28</v>
      </c>
      <c r="C879" s="11" t="s">
        <v>3418</v>
      </c>
      <c r="D879" s="11" t="s">
        <v>48</v>
      </c>
      <c r="E879" s="11" t="s">
        <v>40</v>
      </c>
      <c r="F879" s="11"/>
      <c r="G879" s="11"/>
      <c r="H879" s="11" t="s">
        <v>41</v>
      </c>
      <c r="I879" s="11" t="s">
        <v>982</v>
      </c>
      <c r="J879" s="11" t="s">
        <v>51</v>
      </c>
      <c r="K879" s="11" t="s">
        <v>135</v>
      </c>
      <c r="L879" s="11" t="s">
        <v>162</v>
      </c>
      <c r="M879" s="11" t="s">
        <v>45</v>
      </c>
      <c r="N879" s="11" t="s">
        <v>58</v>
      </c>
      <c r="O879" s="11" t="s">
        <v>62</v>
      </c>
      <c r="P879" s="22"/>
      <c r="Q879" s="11" t="s">
        <v>1477</v>
      </c>
      <c r="R879" s="11" t="s">
        <v>47</v>
      </c>
      <c r="S879" s="11">
        <f t="shared" si="13"/>
        <v>0</v>
      </c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</row>
    <row r="880" spans="1:43" x14ac:dyDescent="0.25">
      <c r="A880" s="11" t="s">
        <v>3419</v>
      </c>
      <c r="B880" s="12">
        <v>29</v>
      </c>
      <c r="C880" s="11" t="s">
        <v>3420</v>
      </c>
      <c r="D880" s="11" t="s">
        <v>54</v>
      </c>
      <c r="E880" s="11" t="s">
        <v>40</v>
      </c>
      <c r="F880" s="11"/>
      <c r="G880" s="11"/>
      <c r="H880" s="11" t="s">
        <v>41</v>
      </c>
      <c r="I880" s="11" t="s">
        <v>766</v>
      </c>
      <c r="J880" s="11" t="s">
        <v>51</v>
      </c>
      <c r="K880" s="11" t="s">
        <v>135</v>
      </c>
      <c r="L880" s="11" t="s">
        <v>767</v>
      </c>
      <c r="M880" s="11" t="s">
        <v>45</v>
      </c>
      <c r="N880" s="11" t="s">
        <v>58</v>
      </c>
      <c r="O880" s="11" t="s">
        <v>62</v>
      </c>
      <c r="P880" s="22"/>
      <c r="Q880" s="11" t="s">
        <v>147</v>
      </c>
      <c r="R880" s="11" t="s">
        <v>47</v>
      </c>
      <c r="S880" s="11">
        <f t="shared" si="13"/>
        <v>0</v>
      </c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</row>
    <row r="881" spans="1:43" x14ac:dyDescent="0.25">
      <c r="A881" s="11" t="s">
        <v>3421</v>
      </c>
      <c r="B881" s="12">
        <v>34</v>
      </c>
      <c r="C881" s="11" t="s">
        <v>3422</v>
      </c>
      <c r="D881" s="11" t="s">
        <v>54</v>
      </c>
      <c r="E881" s="11" t="s">
        <v>40</v>
      </c>
      <c r="F881" s="11"/>
      <c r="G881" s="11"/>
      <c r="H881" s="11" t="s">
        <v>41</v>
      </c>
      <c r="I881" s="11" t="s">
        <v>134</v>
      </c>
      <c r="J881" s="11" t="s">
        <v>51</v>
      </c>
      <c r="K881" s="11" t="s">
        <v>135</v>
      </c>
      <c r="L881" s="11" t="s">
        <v>81</v>
      </c>
      <c r="M881" s="11" t="s">
        <v>45</v>
      </c>
      <c r="N881" s="11" t="s">
        <v>39</v>
      </c>
      <c r="O881" s="11" t="s">
        <v>46</v>
      </c>
      <c r="P881" s="22" t="s">
        <v>2858</v>
      </c>
      <c r="Q881" s="11"/>
      <c r="R881" s="11" t="s">
        <v>47</v>
      </c>
      <c r="S881" s="11">
        <f t="shared" si="13"/>
        <v>0</v>
      </c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</row>
    <row r="882" spans="1:43" x14ac:dyDescent="0.25">
      <c r="A882" s="11" t="s">
        <v>3423</v>
      </c>
      <c r="B882" s="12">
        <v>33</v>
      </c>
      <c r="C882" s="11" t="s">
        <v>3424</v>
      </c>
      <c r="D882" s="11" t="s">
        <v>39</v>
      </c>
      <c r="E882" s="11" t="s">
        <v>40</v>
      </c>
      <c r="F882" s="11"/>
      <c r="G882" s="11"/>
      <c r="H882" s="11" t="s">
        <v>41</v>
      </c>
      <c r="I882" s="11" t="s">
        <v>1302</v>
      </c>
      <c r="J882" s="11" t="s">
        <v>51</v>
      </c>
      <c r="K882" s="11" t="s">
        <v>135</v>
      </c>
      <c r="L882" s="11" t="s">
        <v>1303</v>
      </c>
      <c r="M882" s="11" t="s">
        <v>45</v>
      </c>
      <c r="N882" s="11" t="s">
        <v>84</v>
      </c>
      <c r="O882" s="11" t="s">
        <v>46</v>
      </c>
      <c r="P882" s="22" t="s">
        <v>3425</v>
      </c>
      <c r="Q882" s="11" t="s">
        <v>130</v>
      </c>
      <c r="R882" s="11" t="s">
        <v>898</v>
      </c>
      <c r="S882" s="11">
        <f t="shared" si="13"/>
        <v>1</v>
      </c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 t="s">
        <v>62</v>
      </c>
      <c r="AH882" s="11" t="s">
        <v>62</v>
      </c>
      <c r="AI882" s="11" t="s">
        <v>46</v>
      </c>
      <c r="AJ882" s="11" t="s">
        <v>62</v>
      </c>
      <c r="AK882" s="11" t="s">
        <v>62</v>
      </c>
      <c r="AL882" s="11" t="s">
        <v>62</v>
      </c>
      <c r="AM882" s="11" t="s">
        <v>62</v>
      </c>
      <c r="AN882" s="11" t="s">
        <v>62</v>
      </c>
      <c r="AO882" s="11" t="s">
        <v>62</v>
      </c>
      <c r="AP882" s="11" t="s">
        <v>62</v>
      </c>
      <c r="AQ882" s="11"/>
    </row>
    <row r="883" spans="1:43" x14ac:dyDescent="0.25">
      <c r="A883" s="11" t="s">
        <v>3426</v>
      </c>
      <c r="B883" s="12">
        <v>21</v>
      </c>
      <c r="C883" s="11" t="s">
        <v>3427</v>
      </c>
      <c r="D883" s="11" t="s">
        <v>48</v>
      </c>
      <c r="E883" s="11" t="s">
        <v>55</v>
      </c>
      <c r="F883" s="11"/>
      <c r="G883" s="11"/>
      <c r="H883" s="11" t="s">
        <v>41</v>
      </c>
      <c r="I883" s="11" t="s">
        <v>79</v>
      </c>
      <c r="J883" s="11" t="s">
        <v>51</v>
      </c>
      <c r="K883" s="11" t="s">
        <v>135</v>
      </c>
      <c r="L883" s="11" t="s">
        <v>409</v>
      </c>
      <c r="M883" s="11" t="s">
        <v>45</v>
      </c>
      <c r="N883" s="11" t="s">
        <v>58</v>
      </c>
      <c r="O883" s="11" t="s">
        <v>62</v>
      </c>
      <c r="P883" s="22"/>
      <c r="Q883" s="11" t="s">
        <v>120</v>
      </c>
      <c r="R883" s="11" t="s">
        <v>47</v>
      </c>
      <c r="S883" s="11">
        <f t="shared" si="13"/>
        <v>0</v>
      </c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</row>
    <row r="884" spans="1:43" x14ac:dyDescent="0.25">
      <c r="A884" s="11" t="s">
        <v>3428</v>
      </c>
      <c r="B884" s="12">
        <v>38</v>
      </c>
      <c r="C884" s="11" t="s">
        <v>3429</v>
      </c>
      <c r="D884" s="11" t="s">
        <v>92</v>
      </c>
      <c r="E884" s="11" t="s">
        <v>40</v>
      </c>
      <c r="F884" s="11"/>
      <c r="G884" s="11"/>
      <c r="H884" s="11" t="s">
        <v>49</v>
      </c>
      <c r="I884" s="11" t="s">
        <v>108</v>
      </c>
      <c r="J884" s="11" t="s">
        <v>43</v>
      </c>
      <c r="K884" s="11" t="s">
        <v>135</v>
      </c>
      <c r="L884" s="11" t="s">
        <v>52</v>
      </c>
      <c r="M884" s="11" t="s">
        <v>45</v>
      </c>
      <c r="N884" s="11" t="s">
        <v>84</v>
      </c>
      <c r="O884" s="11" t="s">
        <v>46</v>
      </c>
      <c r="P884" s="22" t="s">
        <v>1528</v>
      </c>
      <c r="Q884" s="11" t="s">
        <v>1507</v>
      </c>
      <c r="R884" s="11" t="s">
        <v>47</v>
      </c>
      <c r="S884" s="11">
        <f t="shared" si="13"/>
        <v>0</v>
      </c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</row>
    <row r="885" spans="1:43" x14ac:dyDescent="0.25">
      <c r="A885" s="11" t="s">
        <v>3430</v>
      </c>
      <c r="B885" s="12">
        <v>19</v>
      </c>
      <c r="C885" s="11" t="s">
        <v>3431</v>
      </c>
      <c r="D885" s="11" t="s">
        <v>39</v>
      </c>
      <c r="E885" s="11" t="s">
        <v>40</v>
      </c>
      <c r="F885" s="11"/>
      <c r="G885" s="11"/>
      <c r="H885" s="11" t="s">
        <v>41</v>
      </c>
      <c r="I885" s="11" t="s">
        <v>1315</v>
      </c>
      <c r="J885" s="11" t="s">
        <v>60</v>
      </c>
      <c r="K885" s="11" t="s">
        <v>135</v>
      </c>
      <c r="L885" s="11" t="s">
        <v>1316</v>
      </c>
      <c r="M885" s="11" t="s">
        <v>1227</v>
      </c>
      <c r="N885" s="11" t="s">
        <v>39</v>
      </c>
      <c r="O885" s="11" t="s">
        <v>62</v>
      </c>
      <c r="P885" s="22"/>
      <c r="Q885" s="11"/>
      <c r="R885" s="11" t="s">
        <v>898</v>
      </c>
      <c r="S885" s="11">
        <f t="shared" si="13"/>
        <v>0</v>
      </c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 t="s">
        <v>62</v>
      </c>
      <c r="AH885" s="11" t="s">
        <v>62</v>
      </c>
      <c r="AI885" s="11" t="s">
        <v>62</v>
      </c>
      <c r="AJ885" s="11" t="s">
        <v>62</v>
      </c>
      <c r="AK885" s="11" t="s">
        <v>62</v>
      </c>
      <c r="AL885" s="11" t="s">
        <v>62</v>
      </c>
      <c r="AM885" s="11" t="s">
        <v>62</v>
      </c>
      <c r="AN885" s="11" t="s">
        <v>62</v>
      </c>
      <c r="AO885" s="11" t="s">
        <v>62</v>
      </c>
      <c r="AP885" s="11" t="s">
        <v>62</v>
      </c>
      <c r="AQ885" s="11" t="s">
        <v>1317</v>
      </c>
    </row>
    <row r="886" spans="1:43" x14ac:dyDescent="0.25">
      <c r="A886" s="11" t="s">
        <v>3432</v>
      </c>
      <c r="B886" s="12">
        <v>26</v>
      </c>
      <c r="C886" s="11" t="s">
        <v>3433</v>
      </c>
      <c r="D886" s="11" t="s">
        <v>269</v>
      </c>
      <c r="E886" s="11" t="s">
        <v>40</v>
      </c>
      <c r="F886" s="11"/>
      <c r="G886" s="11"/>
      <c r="H886" s="11" t="s">
        <v>41</v>
      </c>
      <c r="I886" s="11" t="s">
        <v>134</v>
      </c>
      <c r="J886" s="11" t="s">
        <v>51</v>
      </c>
      <c r="K886" s="11" t="s">
        <v>135</v>
      </c>
      <c r="L886" s="11" t="s">
        <v>222</v>
      </c>
      <c r="M886" s="11" t="s">
        <v>45</v>
      </c>
      <c r="N886" s="11" t="s">
        <v>39</v>
      </c>
      <c r="O886" s="11" t="s">
        <v>62</v>
      </c>
      <c r="P886" s="22"/>
      <c r="Q886" s="11" t="s">
        <v>1750</v>
      </c>
      <c r="R886" s="11" t="s">
        <v>47</v>
      </c>
      <c r="S886" s="11">
        <f t="shared" si="13"/>
        <v>0</v>
      </c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</row>
    <row r="887" spans="1:43" x14ac:dyDescent="0.25">
      <c r="A887" s="11" t="s">
        <v>3434</v>
      </c>
      <c r="B887" s="12">
        <v>43</v>
      </c>
      <c r="C887" s="11" t="s">
        <v>3435</v>
      </c>
      <c r="D887" s="11" t="s">
        <v>54</v>
      </c>
      <c r="E887" s="11" t="s">
        <v>40</v>
      </c>
      <c r="F887" s="11"/>
      <c r="G887" s="11"/>
      <c r="H887" s="11" t="s">
        <v>49</v>
      </c>
      <c r="I887" s="11" t="s">
        <v>279</v>
      </c>
      <c r="J887" s="11" t="s">
        <v>51</v>
      </c>
      <c r="K887" s="11" t="s">
        <v>135</v>
      </c>
      <c r="L887" s="11" t="s">
        <v>428</v>
      </c>
      <c r="M887" s="11" t="s">
        <v>45</v>
      </c>
      <c r="N887" s="11" t="s">
        <v>527</v>
      </c>
      <c r="O887" s="11" t="s">
        <v>62</v>
      </c>
      <c r="P887" s="22"/>
      <c r="Q887" s="11"/>
      <c r="R887" s="11" t="s">
        <v>47</v>
      </c>
      <c r="S887" s="11">
        <f t="shared" si="13"/>
        <v>0</v>
      </c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11"/>
    </row>
    <row r="888" spans="1:43" x14ac:dyDescent="0.25">
      <c r="A888" s="11" t="s">
        <v>3436</v>
      </c>
      <c r="B888" s="12">
        <v>28</v>
      </c>
      <c r="C888" s="11" t="s">
        <v>3437</v>
      </c>
      <c r="D888" s="11" t="s">
        <v>54</v>
      </c>
      <c r="E888" s="11" t="s">
        <v>40</v>
      </c>
      <c r="F888" s="11"/>
      <c r="G888" s="11"/>
      <c r="H888" s="11" t="s">
        <v>41</v>
      </c>
      <c r="I888" s="11" t="s">
        <v>134</v>
      </c>
      <c r="J888" s="11" t="s">
        <v>51</v>
      </c>
      <c r="K888" s="11" t="s">
        <v>135</v>
      </c>
      <c r="L888" s="11" t="s">
        <v>135</v>
      </c>
      <c r="M888" s="11" t="s">
        <v>45</v>
      </c>
      <c r="N888" s="11" t="s">
        <v>39</v>
      </c>
      <c r="O888" s="11" t="s">
        <v>46</v>
      </c>
      <c r="P888" s="22" t="s">
        <v>3438</v>
      </c>
      <c r="Q888" s="11"/>
      <c r="R888" s="11" t="s">
        <v>47</v>
      </c>
      <c r="S888" s="11">
        <f t="shared" si="13"/>
        <v>0</v>
      </c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11"/>
    </row>
    <row r="889" spans="1:43" x14ac:dyDescent="0.25">
      <c r="A889" s="11" t="s">
        <v>3439</v>
      </c>
      <c r="B889" s="12">
        <v>21</v>
      </c>
      <c r="C889" s="11" t="s">
        <v>3440</v>
      </c>
      <c r="D889" s="11" t="s">
        <v>39</v>
      </c>
      <c r="E889" s="11" t="s">
        <v>40</v>
      </c>
      <c r="F889" s="11"/>
      <c r="G889" s="11"/>
      <c r="H889" s="11" t="s">
        <v>41</v>
      </c>
      <c r="I889" s="11" t="s">
        <v>134</v>
      </c>
      <c r="J889" s="11" t="s">
        <v>51</v>
      </c>
      <c r="K889" s="11" t="s">
        <v>135</v>
      </c>
      <c r="L889" s="11" t="s">
        <v>218</v>
      </c>
      <c r="M889" s="11" t="s">
        <v>45</v>
      </c>
      <c r="N889" s="11" t="s">
        <v>39</v>
      </c>
      <c r="O889" s="11" t="s">
        <v>46</v>
      </c>
      <c r="P889" s="22" t="s">
        <v>1551</v>
      </c>
      <c r="Q889" s="11"/>
      <c r="R889" s="11" t="s">
        <v>47</v>
      </c>
      <c r="S889" s="11">
        <f t="shared" si="13"/>
        <v>0</v>
      </c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11"/>
    </row>
    <row r="890" spans="1:43" x14ac:dyDescent="0.25">
      <c r="A890" s="11" t="s">
        <v>3441</v>
      </c>
      <c r="B890" s="12">
        <v>46</v>
      </c>
      <c r="C890" s="11" t="s">
        <v>3442</v>
      </c>
      <c r="D890" s="11" t="s">
        <v>39</v>
      </c>
      <c r="E890" s="11" t="s">
        <v>40</v>
      </c>
      <c r="F890" s="11"/>
      <c r="G890" s="11"/>
      <c r="H890" s="11" t="s">
        <v>41</v>
      </c>
      <c r="I890" s="11" t="s">
        <v>134</v>
      </c>
      <c r="J890" s="11" t="s">
        <v>51</v>
      </c>
      <c r="K890" s="11" t="s">
        <v>135</v>
      </c>
      <c r="L890" s="11" t="s">
        <v>64</v>
      </c>
      <c r="M890" s="11" t="s">
        <v>45</v>
      </c>
      <c r="N890" s="11" t="s">
        <v>39</v>
      </c>
      <c r="O890" s="11" t="s">
        <v>62</v>
      </c>
      <c r="P890" s="22"/>
      <c r="Q890" s="11" t="s">
        <v>147</v>
      </c>
      <c r="R890" s="11" t="s">
        <v>47</v>
      </c>
      <c r="S890" s="11">
        <f t="shared" si="13"/>
        <v>0</v>
      </c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</row>
    <row r="891" spans="1:43" x14ac:dyDescent="0.25">
      <c r="A891" s="11" t="s">
        <v>3443</v>
      </c>
      <c r="B891" s="12">
        <v>33</v>
      </c>
      <c r="C891" s="11" t="s">
        <v>3444</v>
      </c>
      <c r="D891" s="11" t="s">
        <v>48</v>
      </c>
      <c r="E891" s="11" t="s">
        <v>40</v>
      </c>
      <c r="F891" s="11"/>
      <c r="G891" s="11"/>
      <c r="H891" s="11" t="s">
        <v>41</v>
      </c>
      <c r="I891" s="11" t="s">
        <v>250</v>
      </c>
      <c r="J891" s="11" t="s">
        <v>43</v>
      </c>
      <c r="K891" s="11" t="s">
        <v>135</v>
      </c>
      <c r="L891" s="11" t="s">
        <v>734</v>
      </c>
      <c r="M891" s="11" t="s">
        <v>45</v>
      </c>
      <c r="N891" s="11" t="s">
        <v>84</v>
      </c>
      <c r="O891" s="11" t="s">
        <v>62</v>
      </c>
      <c r="P891" s="22"/>
      <c r="Q891" s="11" t="s">
        <v>130</v>
      </c>
      <c r="R891" s="11" t="s">
        <v>47</v>
      </c>
      <c r="S891" s="11">
        <f t="shared" si="13"/>
        <v>0</v>
      </c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11"/>
    </row>
    <row r="892" spans="1:43" x14ac:dyDescent="0.25">
      <c r="A892" s="11" t="s">
        <v>3445</v>
      </c>
      <c r="B892" s="12">
        <v>37</v>
      </c>
      <c r="C892" s="11" t="s">
        <v>3446</v>
      </c>
      <c r="D892" s="11" t="s">
        <v>54</v>
      </c>
      <c r="E892" s="11" t="s">
        <v>40</v>
      </c>
      <c r="F892" s="11"/>
      <c r="G892" s="11"/>
      <c r="H892" s="11" t="s">
        <v>49</v>
      </c>
      <c r="I892" s="11" t="s">
        <v>108</v>
      </c>
      <c r="J892" s="11" t="s">
        <v>43</v>
      </c>
      <c r="K892" s="11" t="s">
        <v>135</v>
      </c>
      <c r="L892" s="11" t="s">
        <v>734</v>
      </c>
      <c r="M892" s="11" t="s">
        <v>45</v>
      </c>
      <c r="N892" s="11" t="s">
        <v>84</v>
      </c>
      <c r="O892" s="11" t="s">
        <v>62</v>
      </c>
      <c r="P892" s="22"/>
      <c r="Q892" s="11" t="s">
        <v>136</v>
      </c>
      <c r="R892" s="11" t="s">
        <v>47</v>
      </c>
      <c r="S892" s="11">
        <f t="shared" si="13"/>
        <v>0</v>
      </c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</row>
    <row r="893" spans="1:43" x14ac:dyDescent="0.25">
      <c r="A893" s="11" t="s">
        <v>3447</v>
      </c>
      <c r="B893" s="12">
        <v>24</v>
      </c>
      <c r="C893" s="11" t="s">
        <v>3448</v>
      </c>
      <c r="D893" s="11" t="s">
        <v>39</v>
      </c>
      <c r="E893" s="11" t="s">
        <v>40</v>
      </c>
      <c r="F893" s="11"/>
      <c r="G893" s="11"/>
      <c r="H893" s="11" t="s">
        <v>41</v>
      </c>
      <c r="I893" s="11" t="s">
        <v>56</v>
      </c>
      <c r="J893" s="11" t="s">
        <v>51</v>
      </c>
      <c r="K893" s="11" t="s">
        <v>135</v>
      </c>
      <c r="L893" s="11" t="s">
        <v>129</v>
      </c>
      <c r="M893" s="11" t="s">
        <v>45</v>
      </c>
      <c r="N893" s="11" t="s">
        <v>84</v>
      </c>
      <c r="O893" s="11" t="s">
        <v>46</v>
      </c>
      <c r="P893" s="22" t="s">
        <v>3449</v>
      </c>
      <c r="Q893" s="11" t="s">
        <v>232</v>
      </c>
      <c r="R893" s="11" t="s">
        <v>47</v>
      </c>
      <c r="S893" s="11">
        <f t="shared" si="13"/>
        <v>0</v>
      </c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</row>
    <row r="894" spans="1:43" x14ac:dyDescent="0.25">
      <c r="A894" s="11" t="s">
        <v>3450</v>
      </c>
      <c r="B894" s="12">
        <v>24</v>
      </c>
      <c r="C894" s="11" t="s">
        <v>3451</v>
      </c>
      <c r="D894" s="11" t="s">
        <v>48</v>
      </c>
      <c r="E894" s="11" t="s">
        <v>40</v>
      </c>
      <c r="F894" s="11"/>
      <c r="G894" s="11"/>
      <c r="H894" s="11" t="s">
        <v>41</v>
      </c>
      <c r="I894" s="11" t="s">
        <v>697</v>
      </c>
      <c r="J894" s="11" t="s">
        <v>51</v>
      </c>
      <c r="K894" s="11" t="s">
        <v>135</v>
      </c>
      <c r="L894" s="11" t="s">
        <v>571</v>
      </c>
      <c r="M894" s="11" t="s">
        <v>45</v>
      </c>
      <c r="N894" s="11" t="s">
        <v>58</v>
      </c>
      <c r="O894" s="11" t="s">
        <v>46</v>
      </c>
      <c r="P894" s="22" t="s">
        <v>3452</v>
      </c>
      <c r="Q894" s="11" t="s">
        <v>1507</v>
      </c>
      <c r="R894" s="11" t="s">
        <v>47</v>
      </c>
      <c r="S894" s="11">
        <f t="shared" si="13"/>
        <v>0</v>
      </c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</row>
    <row r="895" spans="1:43" x14ac:dyDescent="0.25">
      <c r="A895" s="11" t="s">
        <v>3453</v>
      </c>
      <c r="B895" s="12">
        <v>24</v>
      </c>
      <c r="C895" s="11" t="s">
        <v>3454</v>
      </c>
      <c r="D895" s="11" t="s">
        <v>48</v>
      </c>
      <c r="E895" s="11" t="s">
        <v>40</v>
      </c>
      <c r="F895" s="11"/>
      <c r="G895" s="11"/>
      <c r="H895" s="11" t="s">
        <v>41</v>
      </c>
      <c r="I895" s="11" t="s">
        <v>134</v>
      </c>
      <c r="J895" s="11" t="s">
        <v>43</v>
      </c>
      <c r="K895" s="11" t="s">
        <v>135</v>
      </c>
      <c r="L895" s="11" t="s">
        <v>571</v>
      </c>
      <c r="M895" s="11" t="s">
        <v>45</v>
      </c>
      <c r="N895" s="11" t="s">
        <v>84</v>
      </c>
      <c r="O895" s="11" t="s">
        <v>46</v>
      </c>
      <c r="P895" s="22" t="s">
        <v>3455</v>
      </c>
      <c r="Q895" s="11"/>
      <c r="R895" s="11" t="s">
        <v>47</v>
      </c>
      <c r="S895" s="11">
        <f t="shared" si="13"/>
        <v>0</v>
      </c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11"/>
    </row>
    <row r="896" spans="1:43" x14ac:dyDescent="0.25">
      <c r="A896" s="11" t="s">
        <v>3456</v>
      </c>
      <c r="B896" s="12">
        <v>28</v>
      </c>
      <c r="C896" s="11" t="s">
        <v>3457</v>
      </c>
      <c r="D896" s="11" t="s">
        <v>48</v>
      </c>
      <c r="E896" s="11" t="s">
        <v>40</v>
      </c>
      <c r="F896" s="11"/>
      <c r="G896" s="11"/>
      <c r="H896" s="11" t="s">
        <v>41</v>
      </c>
      <c r="I896" s="11" t="s">
        <v>79</v>
      </c>
      <c r="J896" s="11" t="s">
        <v>43</v>
      </c>
      <c r="K896" s="11" t="s">
        <v>135</v>
      </c>
      <c r="L896" s="11" t="s">
        <v>319</v>
      </c>
      <c r="M896" s="11" t="s">
        <v>45</v>
      </c>
      <c r="N896" s="11" t="s">
        <v>39</v>
      </c>
      <c r="O896" s="11" t="s">
        <v>46</v>
      </c>
      <c r="P896" s="22" t="s">
        <v>3458</v>
      </c>
      <c r="Q896" s="11" t="s">
        <v>1039</v>
      </c>
      <c r="R896" s="11" t="s">
        <v>47</v>
      </c>
      <c r="S896" s="11">
        <f t="shared" si="13"/>
        <v>0</v>
      </c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</row>
    <row r="897" spans="1:43" x14ac:dyDescent="0.25">
      <c r="A897" s="11" t="s">
        <v>3459</v>
      </c>
      <c r="B897" s="12">
        <v>25</v>
      </c>
      <c r="C897" s="11" t="s">
        <v>3460</v>
      </c>
      <c r="D897" s="11" t="s">
        <v>92</v>
      </c>
      <c r="E897" s="11" t="s">
        <v>40</v>
      </c>
      <c r="F897" s="11"/>
      <c r="G897" s="11"/>
      <c r="H897" s="11" t="s">
        <v>41</v>
      </c>
      <c r="I897" s="11" t="s">
        <v>71</v>
      </c>
      <c r="J897" s="11" t="s">
        <v>51</v>
      </c>
      <c r="K897" s="11" t="s">
        <v>135</v>
      </c>
      <c r="L897" s="11" t="s">
        <v>606</v>
      </c>
      <c r="M897" s="11" t="s">
        <v>45</v>
      </c>
      <c r="N897" s="11" t="s">
        <v>607</v>
      </c>
      <c r="O897" s="11" t="s">
        <v>62</v>
      </c>
      <c r="P897" s="22"/>
      <c r="Q897" s="11"/>
      <c r="R897" s="11" t="s">
        <v>47</v>
      </c>
      <c r="S897" s="11">
        <f t="shared" si="13"/>
        <v>0</v>
      </c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</row>
    <row r="898" spans="1:43" x14ac:dyDescent="0.25">
      <c r="A898" s="11" t="s">
        <v>3461</v>
      </c>
      <c r="B898" s="12">
        <v>21</v>
      </c>
      <c r="C898" s="11" t="s">
        <v>3462</v>
      </c>
      <c r="D898" s="11" t="s">
        <v>54</v>
      </c>
      <c r="E898" s="11" t="s">
        <v>40</v>
      </c>
      <c r="F898" s="11"/>
      <c r="G898" s="11"/>
      <c r="H898" s="11" t="s">
        <v>41</v>
      </c>
      <c r="I898" s="11" t="s">
        <v>101</v>
      </c>
      <c r="J898" s="11" t="s">
        <v>51</v>
      </c>
      <c r="K898" s="11" t="s">
        <v>135</v>
      </c>
      <c r="L898" s="11" t="s">
        <v>57</v>
      </c>
      <c r="M898" s="11" t="s">
        <v>45</v>
      </c>
      <c r="N898" s="11" t="s">
        <v>84</v>
      </c>
      <c r="O898" s="11" t="s">
        <v>62</v>
      </c>
      <c r="P898" s="22"/>
      <c r="Q898" s="11" t="s">
        <v>102</v>
      </c>
      <c r="R898" s="11" t="s">
        <v>47</v>
      </c>
      <c r="S898" s="11">
        <f t="shared" si="13"/>
        <v>0</v>
      </c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</row>
    <row r="899" spans="1:43" x14ac:dyDescent="0.25">
      <c r="A899" s="11" t="s">
        <v>3463</v>
      </c>
      <c r="B899" s="12">
        <v>25</v>
      </c>
      <c r="C899" s="11" t="s">
        <v>3464</v>
      </c>
      <c r="D899" s="11" t="s">
        <v>48</v>
      </c>
      <c r="E899" s="11" t="s">
        <v>40</v>
      </c>
      <c r="F899" s="11"/>
      <c r="G899" s="11"/>
      <c r="H899" s="11" t="s">
        <v>41</v>
      </c>
      <c r="I899" s="11" t="s">
        <v>79</v>
      </c>
      <c r="J899" s="11" t="s">
        <v>114</v>
      </c>
      <c r="K899" s="11" t="s">
        <v>135</v>
      </c>
      <c r="L899" s="11" t="s">
        <v>380</v>
      </c>
      <c r="M899" s="11" t="s">
        <v>45</v>
      </c>
      <c r="N899" s="11" t="s">
        <v>39</v>
      </c>
      <c r="O899" s="11" t="s">
        <v>62</v>
      </c>
      <c r="P899" s="22"/>
      <c r="Q899" s="11"/>
      <c r="R899" s="11" t="s">
        <v>47</v>
      </c>
      <c r="S899" s="11">
        <f t="shared" si="13"/>
        <v>0</v>
      </c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</row>
    <row r="900" spans="1:43" x14ac:dyDescent="0.25">
      <c r="A900" s="11" t="s">
        <v>3465</v>
      </c>
      <c r="B900" s="12">
        <v>51</v>
      </c>
      <c r="C900" s="11" t="s">
        <v>3466</v>
      </c>
      <c r="D900" s="11" t="s">
        <v>48</v>
      </c>
      <c r="E900" s="11" t="s">
        <v>40</v>
      </c>
      <c r="F900" s="11"/>
      <c r="G900" s="11"/>
      <c r="H900" s="11" t="s">
        <v>41</v>
      </c>
      <c r="I900" s="11" t="s">
        <v>1326</v>
      </c>
      <c r="J900" s="11" t="s">
        <v>114</v>
      </c>
      <c r="K900" s="11" t="s">
        <v>135</v>
      </c>
      <c r="L900" s="11" t="s">
        <v>1327</v>
      </c>
      <c r="M900" s="11" t="s">
        <v>1227</v>
      </c>
      <c r="N900" s="11" t="s">
        <v>39</v>
      </c>
      <c r="O900" s="11" t="s">
        <v>46</v>
      </c>
      <c r="P900" s="22" t="s">
        <v>1631</v>
      </c>
      <c r="Q900" s="11" t="s">
        <v>820</v>
      </c>
      <c r="R900" s="11" t="s">
        <v>845</v>
      </c>
      <c r="S900" s="11">
        <f t="shared" ref="S900:S963" si="14">COUNTIF(U900:AR900,"Oui")</f>
        <v>1</v>
      </c>
      <c r="T900" s="11"/>
      <c r="U900" s="11"/>
      <c r="V900" s="11" t="s">
        <v>46</v>
      </c>
      <c r="W900" s="11"/>
      <c r="X900" s="11"/>
      <c r="Y900" s="11"/>
      <c r="Z900" s="11"/>
      <c r="AA900" s="11"/>
      <c r="AB900" s="11"/>
      <c r="AC900" s="11"/>
      <c r="AD900" s="11"/>
      <c r="AE900" s="11"/>
      <c r="AF900" s="11" t="s">
        <v>846</v>
      </c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</row>
    <row r="901" spans="1:43" x14ac:dyDescent="0.25">
      <c r="A901" s="11" t="s">
        <v>3467</v>
      </c>
      <c r="B901" s="12">
        <v>26</v>
      </c>
      <c r="C901" s="11" t="s">
        <v>3468</v>
      </c>
      <c r="D901" s="11" t="s">
        <v>48</v>
      </c>
      <c r="E901" s="11" t="s">
        <v>40</v>
      </c>
      <c r="F901" s="11"/>
      <c r="G901" s="11"/>
      <c r="H901" s="11" t="s">
        <v>41</v>
      </c>
      <c r="I901" s="11" t="s">
        <v>79</v>
      </c>
      <c r="J901" s="11" t="s">
        <v>157</v>
      </c>
      <c r="K901" s="11" t="s">
        <v>135</v>
      </c>
      <c r="L901" s="11" t="s">
        <v>331</v>
      </c>
      <c r="M901" s="11" t="s">
        <v>45</v>
      </c>
      <c r="N901" s="11" t="s">
        <v>58</v>
      </c>
      <c r="O901" s="11" t="s">
        <v>62</v>
      </c>
      <c r="P901" s="22"/>
      <c r="Q901" s="11"/>
      <c r="R901" s="11" t="s">
        <v>898</v>
      </c>
      <c r="S901" s="11">
        <f t="shared" si="14"/>
        <v>1</v>
      </c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 t="s">
        <v>62</v>
      </c>
      <c r="AH901" s="11" t="s">
        <v>46</v>
      </c>
      <c r="AI901" s="11" t="s">
        <v>62</v>
      </c>
      <c r="AJ901" s="11" t="s">
        <v>62</v>
      </c>
      <c r="AK901" s="11" t="s">
        <v>62</v>
      </c>
      <c r="AL901" s="11" t="s">
        <v>62</v>
      </c>
      <c r="AM901" s="11" t="s">
        <v>62</v>
      </c>
      <c r="AN901" s="11" t="s">
        <v>62</v>
      </c>
      <c r="AO901" s="11" t="s">
        <v>62</v>
      </c>
      <c r="AP901" s="11" t="s">
        <v>62</v>
      </c>
      <c r="AQ901" s="11"/>
    </row>
    <row r="902" spans="1:43" x14ac:dyDescent="0.25">
      <c r="A902" s="11" t="s">
        <v>3469</v>
      </c>
      <c r="B902" s="12">
        <v>35</v>
      </c>
      <c r="C902" s="11" t="s">
        <v>3470</v>
      </c>
      <c r="D902" s="11" t="s">
        <v>92</v>
      </c>
      <c r="E902" s="11" t="s">
        <v>40</v>
      </c>
      <c r="F902" s="11"/>
      <c r="G902" s="11"/>
      <c r="H902" s="11" t="s">
        <v>49</v>
      </c>
      <c r="I902" s="11" t="s">
        <v>772</v>
      </c>
      <c r="J902" s="11" t="s">
        <v>51</v>
      </c>
      <c r="K902" s="11" t="s">
        <v>135</v>
      </c>
      <c r="L902" s="11" t="s">
        <v>773</v>
      </c>
      <c r="M902" s="11" t="s">
        <v>45</v>
      </c>
      <c r="N902" s="11" t="s">
        <v>84</v>
      </c>
      <c r="O902" s="11" t="s">
        <v>62</v>
      </c>
      <c r="P902" s="22"/>
      <c r="Q902" s="11" t="s">
        <v>151</v>
      </c>
      <c r="R902" s="11" t="s">
        <v>47</v>
      </c>
      <c r="S902" s="11">
        <f t="shared" si="14"/>
        <v>0</v>
      </c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</row>
    <row r="903" spans="1:43" x14ac:dyDescent="0.25">
      <c r="A903" s="11" t="s">
        <v>3471</v>
      </c>
      <c r="B903" s="12">
        <v>23</v>
      </c>
      <c r="C903" s="11" t="s">
        <v>3472</v>
      </c>
      <c r="D903" s="11" t="s">
        <v>48</v>
      </c>
      <c r="E903" s="11" t="s">
        <v>40</v>
      </c>
      <c r="F903" s="11"/>
      <c r="G903" s="11"/>
      <c r="H903" s="11" t="s">
        <v>41</v>
      </c>
      <c r="I903" s="11" t="s">
        <v>79</v>
      </c>
      <c r="J903" s="11" t="s">
        <v>51</v>
      </c>
      <c r="K903" s="11" t="s">
        <v>135</v>
      </c>
      <c r="L903" s="11" t="s">
        <v>175</v>
      </c>
      <c r="M903" s="11" t="s">
        <v>45</v>
      </c>
      <c r="N903" s="11" t="s">
        <v>58</v>
      </c>
      <c r="O903" s="11" t="s">
        <v>62</v>
      </c>
      <c r="P903" s="22"/>
      <c r="Q903" s="11"/>
      <c r="R903" s="11" t="s">
        <v>47</v>
      </c>
      <c r="S903" s="11">
        <f t="shared" si="14"/>
        <v>0</v>
      </c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</row>
    <row r="904" spans="1:43" x14ac:dyDescent="0.25">
      <c r="A904" s="11" t="s">
        <v>3473</v>
      </c>
      <c r="B904" s="12">
        <v>21</v>
      </c>
      <c r="C904" s="11" t="s">
        <v>3474</v>
      </c>
      <c r="D904" s="11" t="s">
        <v>39</v>
      </c>
      <c r="E904" s="11" t="s">
        <v>40</v>
      </c>
      <c r="F904" s="11"/>
      <c r="G904" s="11"/>
      <c r="H904" s="11" t="s">
        <v>41</v>
      </c>
      <c r="I904" s="11" t="s">
        <v>79</v>
      </c>
      <c r="J904" s="11" t="s">
        <v>51</v>
      </c>
      <c r="K904" s="11" t="s">
        <v>135</v>
      </c>
      <c r="L904" s="11" t="s">
        <v>296</v>
      </c>
      <c r="M904" s="11" t="s">
        <v>45</v>
      </c>
      <c r="N904" s="11" t="s">
        <v>53</v>
      </c>
      <c r="O904" s="11" t="s">
        <v>62</v>
      </c>
      <c r="P904" s="22"/>
      <c r="Q904" s="11" t="s">
        <v>1507</v>
      </c>
      <c r="R904" s="11" t="s">
        <v>47</v>
      </c>
      <c r="S904" s="11">
        <f t="shared" si="14"/>
        <v>0</v>
      </c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11"/>
    </row>
    <row r="905" spans="1:43" x14ac:dyDescent="0.25">
      <c r="A905" s="11" t="s">
        <v>3475</v>
      </c>
      <c r="B905" s="12">
        <v>23</v>
      </c>
      <c r="C905" s="11" t="s">
        <v>3476</v>
      </c>
      <c r="D905" s="11" t="s">
        <v>48</v>
      </c>
      <c r="E905" s="11" t="s">
        <v>40</v>
      </c>
      <c r="F905" s="11"/>
      <c r="G905" s="11"/>
      <c r="H905" s="11" t="s">
        <v>41</v>
      </c>
      <c r="I905" s="11" t="s">
        <v>279</v>
      </c>
      <c r="J905" s="11" t="s">
        <v>1238</v>
      </c>
      <c r="K905" s="11"/>
      <c r="L905" s="11" t="s">
        <v>810</v>
      </c>
      <c r="M905" s="11" t="s">
        <v>45</v>
      </c>
      <c r="N905" s="11" t="s">
        <v>39</v>
      </c>
      <c r="O905" s="11" t="s">
        <v>62</v>
      </c>
      <c r="P905" s="22"/>
      <c r="Q905" s="11" t="s">
        <v>1058</v>
      </c>
      <c r="R905" s="11" t="s">
        <v>898</v>
      </c>
      <c r="S905" s="11">
        <f t="shared" si="14"/>
        <v>1</v>
      </c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 t="s">
        <v>62</v>
      </c>
      <c r="AH905" s="11" t="s">
        <v>62</v>
      </c>
      <c r="AI905" s="11" t="s">
        <v>62</v>
      </c>
      <c r="AJ905" s="11" t="s">
        <v>62</v>
      </c>
      <c r="AK905" s="11" t="s">
        <v>62</v>
      </c>
      <c r="AL905" s="11" t="s">
        <v>62</v>
      </c>
      <c r="AM905" s="11" t="s">
        <v>62</v>
      </c>
      <c r="AN905" s="11" t="s">
        <v>62</v>
      </c>
      <c r="AO905" s="11" t="s">
        <v>46</v>
      </c>
      <c r="AP905" s="11" t="s">
        <v>62</v>
      </c>
      <c r="AQ905" s="11"/>
    </row>
    <row r="906" spans="1:43" x14ac:dyDescent="0.25">
      <c r="A906" s="11" t="s">
        <v>3477</v>
      </c>
      <c r="B906" s="12">
        <v>49</v>
      </c>
      <c r="C906" s="11" t="s">
        <v>3478</v>
      </c>
      <c r="D906" s="11" t="s">
        <v>48</v>
      </c>
      <c r="E906" s="11" t="s">
        <v>40</v>
      </c>
      <c r="F906" s="11"/>
      <c r="G906" s="11"/>
      <c r="H906" s="11" t="s">
        <v>49</v>
      </c>
      <c r="I906" s="11" t="s">
        <v>315</v>
      </c>
      <c r="J906" s="11" t="s">
        <v>51</v>
      </c>
      <c r="K906" s="11" t="s">
        <v>135</v>
      </c>
      <c r="L906" s="11" t="s">
        <v>64</v>
      </c>
      <c r="M906" s="11" t="s">
        <v>45</v>
      </c>
      <c r="N906" s="11" t="s">
        <v>58</v>
      </c>
      <c r="O906" s="11" t="s">
        <v>46</v>
      </c>
      <c r="P906" s="22" t="s">
        <v>1665</v>
      </c>
      <c r="Q906" s="11" t="s">
        <v>1477</v>
      </c>
      <c r="R906" s="11" t="s">
        <v>47</v>
      </c>
      <c r="S906" s="11">
        <f t="shared" si="14"/>
        <v>0</v>
      </c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</row>
    <row r="907" spans="1:43" x14ac:dyDescent="0.25">
      <c r="A907" s="11" t="s">
        <v>3479</v>
      </c>
      <c r="B907" s="12">
        <v>39</v>
      </c>
      <c r="C907" s="11" t="s">
        <v>3480</v>
      </c>
      <c r="D907" s="11" t="s">
        <v>48</v>
      </c>
      <c r="E907" s="11" t="s">
        <v>40</v>
      </c>
      <c r="F907" s="11"/>
      <c r="G907" s="11"/>
      <c r="H907" s="11" t="s">
        <v>49</v>
      </c>
      <c r="I907" s="11" t="s">
        <v>477</v>
      </c>
      <c r="J907" s="11" t="s">
        <v>51</v>
      </c>
      <c r="K907" s="11" t="s">
        <v>135</v>
      </c>
      <c r="L907" s="11" t="s">
        <v>64</v>
      </c>
      <c r="M907" s="11" t="s">
        <v>45</v>
      </c>
      <c r="N907" s="11" t="s">
        <v>58</v>
      </c>
      <c r="O907" s="11" t="s">
        <v>46</v>
      </c>
      <c r="P907" s="22" t="s">
        <v>1665</v>
      </c>
      <c r="Q907" s="11" t="s">
        <v>65</v>
      </c>
      <c r="R907" s="11" t="s">
        <v>47</v>
      </c>
      <c r="S907" s="11">
        <f t="shared" si="14"/>
        <v>0</v>
      </c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</row>
    <row r="908" spans="1:43" x14ac:dyDescent="0.25">
      <c r="A908" s="11" t="s">
        <v>3481</v>
      </c>
      <c r="B908" s="12">
        <v>35</v>
      </c>
      <c r="C908" s="11" t="s">
        <v>3482</v>
      </c>
      <c r="D908" s="11" t="s">
        <v>48</v>
      </c>
      <c r="E908" s="11" t="s">
        <v>40</v>
      </c>
      <c r="F908" s="11"/>
      <c r="G908" s="11"/>
      <c r="H908" s="11" t="s">
        <v>49</v>
      </c>
      <c r="I908" s="11" t="s">
        <v>71</v>
      </c>
      <c r="J908" s="11" t="s">
        <v>51</v>
      </c>
      <c r="K908" s="11" t="s">
        <v>135</v>
      </c>
      <c r="L908" s="11" t="s">
        <v>64</v>
      </c>
      <c r="M908" s="11" t="s">
        <v>45</v>
      </c>
      <c r="N908" s="11" t="s">
        <v>39</v>
      </c>
      <c r="O908" s="11" t="s">
        <v>46</v>
      </c>
      <c r="P908" s="22" t="s">
        <v>1488</v>
      </c>
      <c r="Q908" s="11" t="s">
        <v>136</v>
      </c>
      <c r="R908" s="11" t="s">
        <v>47</v>
      </c>
      <c r="S908" s="11">
        <f t="shared" si="14"/>
        <v>0</v>
      </c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</row>
    <row r="909" spans="1:43" x14ac:dyDescent="0.25">
      <c r="A909" s="11" t="s">
        <v>3483</v>
      </c>
      <c r="B909" s="12">
        <v>29</v>
      </c>
      <c r="C909" s="11" t="s">
        <v>3484</v>
      </c>
      <c r="D909" s="11" t="s">
        <v>92</v>
      </c>
      <c r="E909" s="11" t="s">
        <v>40</v>
      </c>
      <c r="F909" s="11"/>
      <c r="G909" s="11"/>
      <c r="H909" s="11" t="s">
        <v>49</v>
      </c>
      <c r="I909" s="11" t="s">
        <v>463</v>
      </c>
      <c r="J909" s="11" t="s">
        <v>51</v>
      </c>
      <c r="K909" s="11" t="s">
        <v>135</v>
      </c>
      <c r="L909" s="11" t="s">
        <v>64</v>
      </c>
      <c r="M909" s="11" t="s">
        <v>45</v>
      </c>
      <c r="N909" s="11" t="s">
        <v>39</v>
      </c>
      <c r="O909" s="11" t="s">
        <v>46</v>
      </c>
      <c r="P909" s="22" t="s">
        <v>2227</v>
      </c>
      <c r="Q909" s="11"/>
      <c r="R909" s="11" t="s">
        <v>47</v>
      </c>
      <c r="S909" s="11">
        <f t="shared" si="14"/>
        <v>0</v>
      </c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</row>
    <row r="910" spans="1:43" x14ac:dyDescent="0.25">
      <c r="A910" s="11" t="s">
        <v>3485</v>
      </c>
      <c r="B910" s="12">
        <v>23</v>
      </c>
      <c r="C910" s="11" t="s">
        <v>3486</v>
      </c>
      <c r="D910" s="11" t="s">
        <v>54</v>
      </c>
      <c r="E910" s="11" t="s">
        <v>40</v>
      </c>
      <c r="F910" s="11"/>
      <c r="G910" s="11"/>
      <c r="H910" s="11" t="s">
        <v>41</v>
      </c>
      <c r="I910" s="11" t="s">
        <v>177</v>
      </c>
      <c r="J910" s="11" t="s">
        <v>51</v>
      </c>
      <c r="K910" s="11" t="s">
        <v>135</v>
      </c>
      <c r="L910" s="11" t="s">
        <v>770</v>
      </c>
      <c r="M910" s="11" t="s">
        <v>45</v>
      </c>
      <c r="N910" s="11" t="s">
        <v>58</v>
      </c>
      <c r="O910" s="11" t="s">
        <v>62</v>
      </c>
      <c r="P910" s="22"/>
      <c r="Q910" s="11" t="s">
        <v>1507</v>
      </c>
      <c r="R910" s="11" t="s">
        <v>47</v>
      </c>
      <c r="S910" s="11">
        <f t="shared" si="14"/>
        <v>0</v>
      </c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</row>
    <row r="911" spans="1:43" x14ac:dyDescent="0.25">
      <c r="A911" s="11" t="s">
        <v>3487</v>
      </c>
      <c r="B911" s="12">
        <v>35</v>
      </c>
      <c r="C911" s="11" t="s">
        <v>3488</v>
      </c>
      <c r="D911" s="11" t="s">
        <v>92</v>
      </c>
      <c r="E911" s="11" t="s">
        <v>40</v>
      </c>
      <c r="F911" s="11"/>
      <c r="G911" s="11"/>
      <c r="H911" s="11" t="s">
        <v>41</v>
      </c>
      <c r="I911" s="11" t="s">
        <v>134</v>
      </c>
      <c r="J911" s="11" t="s">
        <v>43</v>
      </c>
      <c r="K911" s="11" t="s">
        <v>135</v>
      </c>
      <c r="L911" s="11" t="s">
        <v>164</v>
      </c>
      <c r="M911" s="11" t="s">
        <v>45</v>
      </c>
      <c r="N911" s="11" t="s">
        <v>39</v>
      </c>
      <c r="O911" s="11" t="s">
        <v>46</v>
      </c>
      <c r="P911" s="22" t="s">
        <v>3489</v>
      </c>
      <c r="Q911" s="11" t="s">
        <v>136</v>
      </c>
      <c r="R911" s="11" t="s">
        <v>47</v>
      </c>
      <c r="S911" s="11">
        <f t="shared" si="14"/>
        <v>0</v>
      </c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</row>
    <row r="912" spans="1:43" x14ac:dyDescent="0.25">
      <c r="A912" s="11" t="s">
        <v>3490</v>
      </c>
      <c r="B912" s="12">
        <v>23</v>
      </c>
      <c r="C912" s="11" t="s">
        <v>3491</v>
      </c>
      <c r="D912" s="11" t="s">
        <v>54</v>
      </c>
      <c r="E912" s="11" t="s">
        <v>40</v>
      </c>
      <c r="F912" s="11"/>
      <c r="G912" s="11"/>
      <c r="H912" s="11" t="s">
        <v>41</v>
      </c>
      <c r="I912" s="11" t="s">
        <v>101</v>
      </c>
      <c r="J912" s="11" t="s">
        <v>43</v>
      </c>
      <c r="K912" s="11" t="s">
        <v>135</v>
      </c>
      <c r="L912" s="11" t="s">
        <v>621</v>
      </c>
      <c r="M912" s="11" t="s">
        <v>45</v>
      </c>
      <c r="N912" s="11" t="s">
        <v>39</v>
      </c>
      <c r="O912" s="11" t="s">
        <v>62</v>
      </c>
      <c r="P912" s="22"/>
      <c r="Q912" s="11" t="s">
        <v>65</v>
      </c>
      <c r="R912" s="11" t="s">
        <v>47</v>
      </c>
      <c r="S912" s="11">
        <f t="shared" si="14"/>
        <v>0</v>
      </c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  <c r="AP912" s="11"/>
      <c r="AQ912" s="11"/>
    </row>
    <row r="913" spans="1:43" x14ac:dyDescent="0.25">
      <c r="A913" s="11" t="s">
        <v>3492</v>
      </c>
      <c r="B913" s="12">
        <v>23</v>
      </c>
      <c r="C913" s="11" t="s">
        <v>3493</v>
      </c>
      <c r="D913" s="11" t="s">
        <v>48</v>
      </c>
      <c r="E913" s="11" t="s">
        <v>40</v>
      </c>
      <c r="F913" s="11"/>
      <c r="G913" s="11"/>
      <c r="H913" s="11" t="s">
        <v>41</v>
      </c>
      <c r="I913" s="11" t="s">
        <v>237</v>
      </c>
      <c r="J913" s="11" t="s">
        <v>51</v>
      </c>
      <c r="K913" s="11" t="s">
        <v>135</v>
      </c>
      <c r="L913" s="11" t="s">
        <v>72</v>
      </c>
      <c r="M913" s="11" t="s">
        <v>45</v>
      </c>
      <c r="N913" s="11" t="s">
        <v>58</v>
      </c>
      <c r="O913" s="11" t="s">
        <v>46</v>
      </c>
      <c r="P913" s="22" t="s">
        <v>3494</v>
      </c>
      <c r="Q913" s="11" t="s">
        <v>151</v>
      </c>
      <c r="R913" s="11" t="s">
        <v>47</v>
      </c>
      <c r="S913" s="11">
        <f t="shared" si="14"/>
        <v>0</v>
      </c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</row>
    <row r="914" spans="1:43" x14ac:dyDescent="0.25">
      <c r="A914" s="11" t="s">
        <v>3495</v>
      </c>
      <c r="B914" s="12">
        <v>33</v>
      </c>
      <c r="C914" s="11" t="s">
        <v>3496</v>
      </c>
      <c r="D914" s="11" t="s">
        <v>54</v>
      </c>
      <c r="E914" s="11" t="s">
        <v>40</v>
      </c>
      <c r="F914" s="11"/>
      <c r="G914" s="11"/>
      <c r="H914" s="11" t="s">
        <v>41</v>
      </c>
      <c r="I914" s="11" t="s">
        <v>1041</v>
      </c>
      <c r="J914" s="11" t="s">
        <v>51</v>
      </c>
      <c r="K914" s="11" t="s">
        <v>135</v>
      </c>
      <c r="L914" s="11" t="s">
        <v>1042</v>
      </c>
      <c r="M914" s="11" t="s">
        <v>45</v>
      </c>
      <c r="N914" s="11" t="s">
        <v>39</v>
      </c>
      <c r="O914" s="11" t="s">
        <v>46</v>
      </c>
      <c r="P914" s="22" t="s">
        <v>3497</v>
      </c>
      <c r="Q914" s="11" t="s">
        <v>662</v>
      </c>
      <c r="R914" s="11" t="s">
        <v>47</v>
      </c>
      <c r="S914" s="11">
        <f t="shared" si="14"/>
        <v>0</v>
      </c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</row>
    <row r="915" spans="1:43" x14ac:dyDescent="0.25">
      <c r="A915" s="11" t="s">
        <v>3498</v>
      </c>
      <c r="B915" s="12">
        <v>25</v>
      </c>
      <c r="C915" s="11" t="s">
        <v>3499</v>
      </c>
      <c r="D915" s="11" t="s">
        <v>48</v>
      </c>
      <c r="E915" s="11" t="s">
        <v>40</v>
      </c>
      <c r="F915" s="11"/>
      <c r="G915" s="11"/>
      <c r="H915" s="11" t="s">
        <v>41</v>
      </c>
      <c r="I915" s="11" t="s">
        <v>441</v>
      </c>
      <c r="J915" s="11" t="s">
        <v>51</v>
      </c>
      <c r="K915" s="11" t="s">
        <v>135</v>
      </c>
      <c r="L915" s="11" t="s">
        <v>164</v>
      </c>
      <c r="M915" s="11" t="s">
        <v>45</v>
      </c>
      <c r="N915" s="11" t="s">
        <v>585</v>
      </c>
      <c r="O915" s="11" t="s">
        <v>46</v>
      </c>
      <c r="P915" s="22" t="s">
        <v>3500</v>
      </c>
      <c r="Q915" s="11"/>
      <c r="R915" s="11" t="s">
        <v>47</v>
      </c>
      <c r="S915" s="11">
        <f t="shared" si="14"/>
        <v>0</v>
      </c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  <c r="AP915" s="11"/>
      <c r="AQ915" s="11"/>
    </row>
    <row r="916" spans="1:43" x14ac:dyDescent="0.25">
      <c r="A916" s="11" t="s">
        <v>3501</v>
      </c>
      <c r="B916" s="12">
        <v>19</v>
      </c>
      <c r="C916" s="11" t="s">
        <v>3502</v>
      </c>
      <c r="D916" s="11" t="s">
        <v>48</v>
      </c>
      <c r="E916" s="11" t="s">
        <v>40</v>
      </c>
      <c r="F916" s="11"/>
      <c r="G916" s="11"/>
      <c r="H916" s="11" t="s">
        <v>41</v>
      </c>
      <c r="I916" s="11" t="s">
        <v>79</v>
      </c>
      <c r="J916" s="11" t="s">
        <v>51</v>
      </c>
      <c r="K916" s="11" t="s">
        <v>135</v>
      </c>
      <c r="L916" s="11" t="s">
        <v>139</v>
      </c>
      <c r="M916" s="11" t="s">
        <v>45</v>
      </c>
      <c r="N916" s="11" t="s">
        <v>84</v>
      </c>
      <c r="O916" s="11" t="s">
        <v>62</v>
      </c>
      <c r="P916" s="22"/>
      <c r="Q916" s="11"/>
      <c r="R916" s="11" t="s">
        <v>845</v>
      </c>
      <c r="S916" s="11">
        <f t="shared" si="14"/>
        <v>1</v>
      </c>
      <c r="T916" s="11"/>
      <c r="U916" s="11" t="s">
        <v>62</v>
      </c>
      <c r="V916" s="11" t="s">
        <v>46</v>
      </c>
      <c r="W916" s="11" t="s">
        <v>62</v>
      </c>
      <c r="X916" s="11" t="s">
        <v>62</v>
      </c>
      <c r="Y916" s="11"/>
      <c r="Z916" s="11"/>
      <c r="AA916" s="11"/>
      <c r="AB916" s="11"/>
      <c r="AC916" s="11"/>
      <c r="AD916" s="11"/>
      <c r="AE916" s="11"/>
      <c r="AF916" s="11" t="s">
        <v>846</v>
      </c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</row>
    <row r="917" spans="1:43" x14ac:dyDescent="0.25">
      <c r="A917" s="11" t="s">
        <v>3503</v>
      </c>
      <c r="B917" s="12">
        <v>39</v>
      </c>
      <c r="C917" s="11" t="s">
        <v>3504</v>
      </c>
      <c r="D917" s="11" t="s">
        <v>54</v>
      </c>
      <c r="E917" s="11" t="s">
        <v>40</v>
      </c>
      <c r="F917" s="12">
        <v>167</v>
      </c>
      <c r="G917" s="12">
        <v>79</v>
      </c>
      <c r="H917" s="11" t="s">
        <v>49</v>
      </c>
      <c r="I917" s="11" t="s">
        <v>837</v>
      </c>
      <c r="J917" s="11" t="s">
        <v>51</v>
      </c>
      <c r="K917" s="11" t="s">
        <v>135</v>
      </c>
      <c r="L917" s="11" t="s">
        <v>87</v>
      </c>
      <c r="M917" s="11" t="s">
        <v>45</v>
      </c>
      <c r="N917" s="11" t="s">
        <v>39</v>
      </c>
      <c r="O917" s="11" t="s">
        <v>62</v>
      </c>
      <c r="P917" s="22"/>
      <c r="Q917" s="11" t="s">
        <v>94</v>
      </c>
      <c r="R917" s="11" t="s">
        <v>47</v>
      </c>
      <c r="S917" s="11">
        <f t="shared" si="14"/>
        <v>0</v>
      </c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</row>
    <row r="918" spans="1:43" x14ac:dyDescent="0.25">
      <c r="A918" s="11" t="s">
        <v>3505</v>
      </c>
      <c r="B918" s="12">
        <v>24</v>
      </c>
      <c r="C918" s="11" t="s">
        <v>3506</v>
      </c>
      <c r="D918" s="11" t="s">
        <v>48</v>
      </c>
      <c r="E918" s="11" t="s">
        <v>40</v>
      </c>
      <c r="F918" s="11"/>
      <c r="G918" s="11"/>
      <c r="H918" s="11" t="s">
        <v>41</v>
      </c>
      <c r="I918" s="11" t="s">
        <v>79</v>
      </c>
      <c r="J918" s="11" t="s">
        <v>51</v>
      </c>
      <c r="K918" s="11" t="s">
        <v>135</v>
      </c>
      <c r="L918" s="11" t="s">
        <v>64</v>
      </c>
      <c r="M918" s="11" t="s">
        <v>45</v>
      </c>
      <c r="N918" s="11" t="s">
        <v>39</v>
      </c>
      <c r="O918" s="11" t="s">
        <v>46</v>
      </c>
      <c r="P918" s="22" t="s">
        <v>3507</v>
      </c>
      <c r="Q918" s="11" t="s">
        <v>99</v>
      </c>
      <c r="R918" s="11" t="s">
        <v>47</v>
      </c>
      <c r="S918" s="11">
        <f t="shared" si="14"/>
        <v>0</v>
      </c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</row>
    <row r="919" spans="1:43" x14ac:dyDescent="0.25">
      <c r="A919" s="11" t="s">
        <v>3508</v>
      </c>
      <c r="B919" s="12">
        <v>32</v>
      </c>
      <c r="C919" s="11" t="s">
        <v>3509</v>
      </c>
      <c r="D919" s="11" t="s">
        <v>54</v>
      </c>
      <c r="E919" s="11" t="s">
        <v>40</v>
      </c>
      <c r="F919" s="11"/>
      <c r="G919" s="11"/>
      <c r="H919" s="11" t="s">
        <v>41</v>
      </c>
      <c r="I919" s="11" t="s">
        <v>726</v>
      </c>
      <c r="J919" s="11" t="s">
        <v>51</v>
      </c>
      <c r="K919" s="11" t="s">
        <v>135</v>
      </c>
      <c r="L919" s="11" t="s">
        <v>169</v>
      </c>
      <c r="M919" s="11" t="s">
        <v>45</v>
      </c>
      <c r="N919" s="11" t="s">
        <v>58</v>
      </c>
      <c r="O919" s="11" t="s">
        <v>46</v>
      </c>
      <c r="P919" s="22"/>
      <c r="Q919" s="11"/>
      <c r="R919" s="11" t="s">
        <v>47</v>
      </c>
      <c r="S919" s="11">
        <f t="shared" si="14"/>
        <v>0</v>
      </c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1"/>
    </row>
    <row r="920" spans="1:43" x14ac:dyDescent="0.25">
      <c r="A920" s="11" t="s">
        <v>3510</v>
      </c>
      <c r="B920" s="12">
        <v>32</v>
      </c>
      <c r="C920" s="11" t="s">
        <v>3511</v>
      </c>
      <c r="D920" s="11" t="s">
        <v>39</v>
      </c>
      <c r="E920" s="11" t="s">
        <v>40</v>
      </c>
      <c r="F920" s="11"/>
      <c r="G920" s="11"/>
      <c r="H920" s="11" t="s">
        <v>41</v>
      </c>
      <c r="I920" s="11" t="s">
        <v>56</v>
      </c>
      <c r="J920" s="11" t="s">
        <v>51</v>
      </c>
      <c r="K920" s="11" t="s">
        <v>135</v>
      </c>
      <c r="L920" s="11" t="s">
        <v>64</v>
      </c>
      <c r="M920" s="11" t="s">
        <v>45</v>
      </c>
      <c r="N920" s="11" t="s">
        <v>124</v>
      </c>
      <c r="O920" s="11" t="s">
        <v>62</v>
      </c>
      <c r="P920" s="22"/>
      <c r="Q920" s="11" t="s">
        <v>615</v>
      </c>
      <c r="R920" s="11" t="s">
        <v>47</v>
      </c>
      <c r="S920" s="11">
        <f t="shared" si="14"/>
        <v>0</v>
      </c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</row>
    <row r="921" spans="1:43" x14ac:dyDescent="0.25">
      <c r="A921" s="11" t="s">
        <v>3512</v>
      </c>
      <c r="B921" s="12">
        <v>28</v>
      </c>
      <c r="C921" s="11" t="s">
        <v>3513</v>
      </c>
      <c r="D921" s="11" t="s">
        <v>48</v>
      </c>
      <c r="E921" s="11" t="s">
        <v>40</v>
      </c>
      <c r="F921" s="11"/>
      <c r="G921" s="11"/>
      <c r="H921" s="11" t="s">
        <v>41</v>
      </c>
      <c r="I921" s="11" t="s">
        <v>85</v>
      </c>
      <c r="J921" s="11" t="s">
        <v>51</v>
      </c>
      <c r="K921" s="11" t="s">
        <v>135</v>
      </c>
      <c r="L921" s="11" t="s">
        <v>57</v>
      </c>
      <c r="M921" s="11" t="s">
        <v>45</v>
      </c>
      <c r="N921" s="11" t="s">
        <v>39</v>
      </c>
      <c r="O921" s="11" t="s">
        <v>62</v>
      </c>
      <c r="P921" s="22"/>
      <c r="Q921" s="11" t="s">
        <v>1750</v>
      </c>
      <c r="R921" s="11" t="s">
        <v>47</v>
      </c>
      <c r="S921" s="11">
        <f t="shared" si="14"/>
        <v>0</v>
      </c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</row>
    <row r="922" spans="1:43" x14ac:dyDescent="0.25">
      <c r="A922" s="11" t="s">
        <v>3514</v>
      </c>
      <c r="B922" s="12">
        <v>56</v>
      </c>
      <c r="C922" s="11" t="s">
        <v>3515</v>
      </c>
      <c r="D922" s="11" t="s">
        <v>92</v>
      </c>
      <c r="E922" s="11" t="s">
        <v>40</v>
      </c>
      <c r="F922" s="11"/>
      <c r="G922" s="11"/>
      <c r="H922" s="11" t="s">
        <v>49</v>
      </c>
      <c r="I922" s="11" t="s">
        <v>56</v>
      </c>
      <c r="J922" s="11" t="s">
        <v>51</v>
      </c>
      <c r="K922" s="11" t="s">
        <v>135</v>
      </c>
      <c r="L922" s="11" t="s">
        <v>790</v>
      </c>
      <c r="M922" s="11" t="s">
        <v>45</v>
      </c>
      <c r="N922" s="11" t="s">
        <v>791</v>
      </c>
      <c r="O922" s="11" t="s">
        <v>46</v>
      </c>
      <c r="P922" s="22" t="s">
        <v>1852</v>
      </c>
      <c r="Q922" s="11" t="s">
        <v>65</v>
      </c>
      <c r="R922" s="11" t="s">
        <v>47</v>
      </c>
      <c r="S922" s="11">
        <f t="shared" si="14"/>
        <v>0</v>
      </c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  <c r="AP922" s="11"/>
      <c r="AQ922" s="11"/>
    </row>
    <row r="923" spans="1:43" x14ac:dyDescent="0.25">
      <c r="A923" s="11" t="s">
        <v>3516</v>
      </c>
      <c r="B923" s="12">
        <v>26</v>
      </c>
      <c r="C923" s="11" t="s">
        <v>3517</v>
      </c>
      <c r="D923" s="11" t="s">
        <v>48</v>
      </c>
      <c r="E923" s="11" t="s">
        <v>40</v>
      </c>
      <c r="F923" s="11"/>
      <c r="G923" s="11"/>
      <c r="H923" s="11" t="s">
        <v>41</v>
      </c>
      <c r="I923" s="11" t="s">
        <v>79</v>
      </c>
      <c r="J923" s="11" t="s">
        <v>51</v>
      </c>
      <c r="K923" s="11" t="s">
        <v>135</v>
      </c>
      <c r="L923" s="11" t="s">
        <v>83</v>
      </c>
      <c r="M923" s="11" t="s">
        <v>45</v>
      </c>
      <c r="N923" s="11" t="s">
        <v>39</v>
      </c>
      <c r="O923" s="11" t="s">
        <v>46</v>
      </c>
      <c r="P923" s="22" t="s">
        <v>2888</v>
      </c>
      <c r="Q923" s="11" t="s">
        <v>132</v>
      </c>
      <c r="R923" s="11" t="s">
        <v>47</v>
      </c>
      <c r="S923" s="11">
        <f t="shared" si="14"/>
        <v>0</v>
      </c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  <c r="AP923" s="11"/>
      <c r="AQ923" s="11"/>
    </row>
    <row r="924" spans="1:43" x14ac:dyDescent="0.25">
      <c r="A924" s="11" t="s">
        <v>3518</v>
      </c>
      <c r="B924" s="12">
        <v>24</v>
      </c>
      <c r="C924" s="11" t="s">
        <v>3519</v>
      </c>
      <c r="D924" s="11" t="s">
        <v>48</v>
      </c>
      <c r="E924" s="11" t="s">
        <v>40</v>
      </c>
      <c r="F924" s="11"/>
      <c r="G924" s="11"/>
      <c r="H924" s="11" t="s">
        <v>41</v>
      </c>
      <c r="I924" s="11" t="s">
        <v>79</v>
      </c>
      <c r="J924" s="11" t="s">
        <v>51</v>
      </c>
      <c r="K924" s="11" t="s">
        <v>135</v>
      </c>
      <c r="L924" s="11" t="s">
        <v>452</v>
      </c>
      <c r="M924" s="11" t="s">
        <v>45</v>
      </c>
      <c r="N924" s="11" t="s">
        <v>39</v>
      </c>
      <c r="O924" s="11" t="s">
        <v>62</v>
      </c>
      <c r="P924" s="22"/>
      <c r="Q924" s="11"/>
      <c r="R924" s="11" t="s">
        <v>47</v>
      </c>
      <c r="S924" s="11">
        <f t="shared" si="14"/>
        <v>0</v>
      </c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  <c r="AP924" s="11"/>
      <c r="AQ924" s="11"/>
    </row>
    <row r="925" spans="1:43" x14ac:dyDescent="0.25">
      <c r="A925" s="11" t="s">
        <v>3520</v>
      </c>
      <c r="B925" s="12">
        <v>34</v>
      </c>
      <c r="C925" s="11" t="s">
        <v>3521</v>
      </c>
      <c r="D925" s="11" t="s">
        <v>48</v>
      </c>
      <c r="E925" s="11" t="s">
        <v>40</v>
      </c>
      <c r="F925" s="11"/>
      <c r="G925" s="11"/>
      <c r="H925" s="11" t="s">
        <v>49</v>
      </c>
      <c r="I925" s="11" t="s">
        <v>745</v>
      </c>
      <c r="J925" s="11" t="s">
        <v>60</v>
      </c>
      <c r="K925" s="11" t="s">
        <v>135</v>
      </c>
      <c r="L925" s="11" t="s">
        <v>1155</v>
      </c>
      <c r="M925" s="11" t="s">
        <v>45</v>
      </c>
      <c r="N925" s="11" t="s">
        <v>58</v>
      </c>
      <c r="O925" s="11" t="s">
        <v>62</v>
      </c>
      <c r="P925" s="22"/>
      <c r="Q925" s="11"/>
      <c r="R925" s="11" t="s">
        <v>898</v>
      </c>
      <c r="S925" s="11">
        <f t="shared" si="14"/>
        <v>1</v>
      </c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 t="s">
        <v>62</v>
      </c>
      <c r="AH925" s="11" t="s">
        <v>62</v>
      </c>
      <c r="AI925" s="11" t="s">
        <v>46</v>
      </c>
      <c r="AJ925" s="11" t="s">
        <v>62</v>
      </c>
      <c r="AK925" s="11" t="s">
        <v>62</v>
      </c>
      <c r="AL925" s="11" t="s">
        <v>62</v>
      </c>
      <c r="AM925" s="11" t="s">
        <v>62</v>
      </c>
      <c r="AN925" s="11" t="s">
        <v>62</v>
      </c>
      <c r="AO925" s="11" t="s">
        <v>62</v>
      </c>
      <c r="AP925" s="11" t="s">
        <v>62</v>
      </c>
      <c r="AQ925" s="11"/>
    </row>
    <row r="926" spans="1:43" x14ac:dyDescent="0.25">
      <c r="A926" s="11" t="s">
        <v>3522</v>
      </c>
      <c r="B926" s="12">
        <v>37</v>
      </c>
      <c r="C926" s="11" t="s">
        <v>3523</v>
      </c>
      <c r="D926" s="11" t="s">
        <v>269</v>
      </c>
      <c r="E926" s="11" t="s">
        <v>40</v>
      </c>
      <c r="F926" s="11"/>
      <c r="G926" s="11"/>
      <c r="H926" s="11" t="s">
        <v>49</v>
      </c>
      <c r="I926" s="11" t="s">
        <v>807</v>
      </c>
      <c r="J926" s="11" t="s">
        <v>51</v>
      </c>
      <c r="K926" s="11" t="s">
        <v>135</v>
      </c>
      <c r="L926" s="11" t="s">
        <v>135</v>
      </c>
      <c r="M926" s="11" t="s">
        <v>45</v>
      </c>
      <c r="N926" s="11" t="s">
        <v>39</v>
      </c>
      <c r="O926" s="11" t="s">
        <v>46</v>
      </c>
      <c r="P926" s="22" t="s">
        <v>3524</v>
      </c>
      <c r="Q926" s="11" t="s">
        <v>613</v>
      </c>
      <c r="R926" s="11" t="s">
        <v>47</v>
      </c>
      <c r="S926" s="11">
        <f t="shared" si="14"/>
        <v>0</v>
      </c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</row>
    <row r="927" spans="1:43" x14ac:dyDescent="0.25">
      <c r="A927" s="11" t="s">
        <v>3525</v>
      </c>
      <c r="B927" s="12">
        <v>29</v>
      </c>
      <c r="C927" s="11" t="s">
        <v>3526</v>
      </c>
      <c r="D927" s="11" t="s">
        <v>54</v>
      </c>
      <c r="E927" s="11" t="s">
        <v>40</v>
      </c>
      <c r="F927" s="11"/>
      <c r="G927" s="11"/>
      <c r="H927" s="11" t="s">
        <v>41</v>
      </c>
      <c r="I927" s="11" t="s">
        <v>71</v>
      </c>
      <c r="J927" s="11" t="s">
        <v>51</v>
      </c>
      <c r="K927" s="11" t="s">
        <v>135</v>
      </c>
      <c r="L927" s="11" t="s">
        <v>244</v>
      </c>
      <c r="M927" s="11" t="s">
        <v>45</v>
      </c>
      <c r="N927" s="11" t="s">
        <v>39</v>
      </c>
      <c r="O927" s="11" t="s">
        <v>46</v>
      </c>
      <c r="P927" s="22" t="s">
        <v>2839</v>
      </c>
      <c r="Q927" s="11" t="s">
        <v>1079</v>
      </c>
      <c r="R927" s="11" t="s">
        <v>47</v>
      </c>
      <c r="S927" s="11">
        <f t="shared" si="14"/>
        <v>0</v>
      </c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</row>
    <row r="928" spans="1:43" x14ac:dyDescent="0.25">
      <c r="A928" s="11" t="s">
        <v>3527</v>
      </c>
      <c r="B928" s="12">
        <v>32</v>
      </c>
      <c r="C928" s="11" t="s">
        <v>3164</v>
      </c>
      <c r="D928" s="11" t="s">
        <v>48</v>
      </c>
      <c r="E928" s="11" t="s">
        <v>40</v>
      </c>
      <c r="F928" s="11"/>
      <c r="G928" s="11"/>
      <c r="H928" s="11" t="s">
        <v>41</v>
      </c>
      <c r="I928" s="11" t="s">
        <v>596</v>
      </c>
      <c r="J928" s="11" t="s">
        <v>51</v>
      </c>
      <c r="K928" s="11" t="s">
        <v>135</v>
      </c>
      <c r="L928" s="11" t="s">
        <v>122</v>
      </c>
      <c r="M928" s="11" t="s">
        <v>45</v>
      </c>
      <c r="N928" s="11" t="s">
        <v>84</v>
      </c>
      <c r="O928" s="11" t="s">
        <v>46</v>
      </c>
      <c r="P928" s="22" t="s">
        <v>3528</v>
      </c>
      <c r="Q928" s="11"/>
      <c r="R928" s="11" t="s">
        <v>47</v>
      </c>
      <c r="S928" s="11">
        <f t="shared" si="14"/>
        <v>0</v>
      </c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</row>
    <row r="929" spans="1:43" x14ac:dyDescent="0.25">
      <c r="A929" s="11" t="s">
        <v>3529</v>
      </c>
      <c r="B929" s="12">
        <v>29</v>
      </c>
      <c r="C929" s="11" t="s">
        <v>3530</v>
      </c>
      <c r="D929" s="11" t="s">
        <v>54</v>
      </c>
      <c r="E929" s="11" t="s">
        <v>40</v>
      </c>
      <c r="F929" s="11"/>
      <c r="G929" s="11"/>
      <c r="H929" s="11" t="s">
        <v>41</v>
      </c>
      <c r="I929" s="11" t="s">
        <v>166</v>
      </c>
      <c r="J929" s="11" t="s">
        <v>51</v>
      </c>
      <c r="K929" s="11" t="s">
        <v>135</v>
      </c>
      <c r="L929" s="11" t="s">
        <v>167</v>
      </c>
      <c r="M929" s="11" t="s">
        <v>45</v>
      </c>
      <c r="N929" s="11" t="s">
        <v>39</v>
      </c>
      <c r="O929" s="11" t="s">
        <v>46</v>
      </c>
      <c r="P929" s="22" t="s">
        <v>1460</v>
      </c>
      <c r="Q929" s="11" t="s">
        <v>1477</v>
      </c>
      <c r="R929" s="11" t="s">
        <v>47</v>
      </c>
      <c r="S929" s="11">
        <f t="shared" si="14"/>
        <v>0</v>
      </c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  <c r="AP929" s="11"/>
      <c r="AQ929" s="11"/>
    </row>
    <row r="930" spans="1:43" x14ac:dyDescent="0.25">
      <c r="A930" s="11" t="s">
        <v>3531</v>
      </c>
      <c r="B930" s="12">
        <v>32</v>
      </c>
      <c r="C930" s="11" t="s">
        <v>3532</v>
      </c>
      <c r="D930" s="11" t="s">
        <v>54</v>
      </c>
      <c r="E930" s="11" t="s">
        <v>40</v>
      </c>
      <c r="F930" s="11"/>
      <c r="G930" s="11"/>
      <c r="H930" s="11" t="s">
        <v>41</v>
      </c>
      <c r="I930" s="11" t="s">
        <v>351</v>
      </c>
      <c r="J930" s="11" t="s">
        <v>51</v>
      </c>
      <c r="K930" s="11" t="s">
        <v>135</v>
      </c>
      <c r="L930" s="11" t="s">
        <v>352</v>
      </c>
      <c r="M930" s="11" t="s">
        <v>45</v>
      </c>
      <c r="N930" s="11" t="s">
        <v>58</v>
      </c>
      <c r="O930" s="11" t="s">
        <v>46</v>
      </c>
      <c r="P930" s="22" t="s">
        <v>1774</v>
      </c>
      <c r="Q930" s="11"/>
      <c r="R930" s="11" t="s">
        <v>47</v>
      </c>
      <c r="S930" s="11">
        <f t="shared" si="14"/>
        <v>0</v>
      </c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</row>
    <row r="931" spans="1:43" x14ac:dyDescent="0.25">
      <c r="A931" s="11" t="s">
        <v>3533</v>
      </c>
      <c r="B931" s="12">
        <v>32</v>
      </c>
      <c r="C931" s="11" t="s">
        <v>3534</v>
      </c>
      <c r="D931" s="11" t="s">
        <v>48</v>
      </c>
      <c r="E931" s="11" t="s">
        <v>40</v>
      </c>
      <c r="F931" s="11"/>
      <c r="G931" s="11"/>
      <c r="H931" s="11" t="s">
        <v>41</v>
      </c>
      <c r="I931" s="11" t="s">
        <v>79</v>
      </c>
      <c r="J931" s="11" t="s">
        <v>114</v>
      </c>
      <c r="K931" s="11" t="s">
        <v>135</v>
      </c>
      <c r="L931" s="11" t="s">
        <v>461</v>
      </c>
      <c r="M931" s="11" t="s">
        <v>45</v>
      </c>
      <c r="N931" s="11" t="s">
        <v>84</v>
      </c>
      <c r="O931" s="11" t="s">
        <v>46</v>
      </c>
      <c r="P931" s="22" t="s">
        <v>2858</v>
      </c>
      <c r="Q931" s="11"/>
      <c r="R931" s="11" t="s">
        <v>47</v>
      </c>
      <c r="S931" s="11">
        <f t="shared" si="14"/>
        <v>0</v>
      </c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  <c r="AP931" s="11"/>
      <c r="AQ931" s="11"/>
    </row>
    <row r="932" spans="1:43" x14ac:dyDescent="0.25">
      <c r="A932" s="11" t="s">
        <v>3535</v>
      </c>
      <c r="B932" s="12">
        <v>23</v>
      </c>
      <c r="C932" s="11" t="s">
        <v>3536</v>
      </c>
      <c r="D932" s="11" t="s">
        <v>48</v>
      </c>
      <c r="E932" s="11" t="s">
        <v>40</v>
      </c>
      <c r="F932" s="11"/>
      <c r="G932" s="11"/>
      <c r="H932" s="11" t="s">
        <v>41</v>
      </c>
      <c r="I932" s="11" t="s">
        <v>79</v>
      </c>
      <c r="J932" s="11" t="s">
        <v>51</v>
      </c>
      <c r="K932" s="11" t="s">
        <v>135</v>
      </c>
      <c r="L932" s="11" t="s">
        <v>412</v>
      </c>
      <c r="M932" s="11" t="s">
        <v>45</v>
      </c>
      <c r="N932" s="11" t="s">
        <v>39</v>
      </c>
      <c r="O932" s="11" t="s">
        <v>46</v>
      </c>
      <c r="P932" s="22" t="s">
        <v>3537</v>
      </c>
      <c r="Q932" s="11"/>
      <c r="R932" s="11" t="s">
        <v>47</v>
      </c>
      <c r="S932" s="11">
        <f t="shared" si="14"/>
        <v>0</v>
      </c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</row>
    <row r="933" spans="1:43" x14ac:dyDescent="0.25">
      <c r="A933" s="11" t="s">
        <v>3538</v>
      </c>
      <c r="B933" s="12">
        <v>31</v>
      </c>
      <c r="C933" s="11" t="s">
        <v>3539</v>
      </c>
      <c r="D933" s="11" t="s">
        <v>48</v>
      </c>
      <c r="E933" s="11" t="s">
        <v>40</v>
      </c>
      <c r="F933" s="11"/>
      <c r="G933" s="11"/>
      <c r="H933" s="11" t="s">
        <v>41</v>
      </c>
      <c r="I933" s="11" t="s">
        <v>79</v>
      </c>
      <c r="J933" s="11" t="s">
        <v>51</v>
      </c>
      <c r="K933" s="11" t="s">
        <v>135</v>
      </c>
      <c r="L933" s="11" t="s">
        <v>222</v>
      </c>
      <c r="M933" s="11" t="s">
        <v>45</v>
      </c>
      <c r="N933" s="11" t="s">
        <v>39</v>
      </c>
      <c r="O933" s="11" t="s">
        <v>62</v>
      </c>
      <c r="P933" s="22"/>
      <c r="Q933" s="11"/>
      <c r="R933" s="11" t="s">
        <v>47</v>
      </c>
      <c r="S933" s="11">
        <f t="shared" si="14"/>
        <v>0</v>
      </c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  <c r="AP933" s="11"/>
      <c r="AQ933" s="11"/>
    </row>
    <row r="934" spans="1:43" x14ac:dyDescent="0.25">
      <c r="A934" s="11" t="s">
        <v>3540</v>
      </c>
      <c r="B934" s="12">
        <v>22</v>
      </c>
      <c r="C934" s="11" t="s">
        <v>3541</v>
      </c>
      <c r="D934" s="11" t="s">
        <v>54</v>
      </c>
      <c r="E934" s="11" t="s">
        <v>40</v>
      </c>
      <c r="F934" s="11"/>
      <c r="G934" s="11"/>
      <c r="H934" s="11" t="s">
        <v>41</v>
      </c>
      <c r="I934" s="11" t="s">
        <v>79</v>
      </c>
      <c r="J934" s="11" t="s">
        <v>51</v>
      </c>
      <c r="K934" s="11" t="s">
        <v>135</v>
      </c>
      <c r="L934" s="11" t="s">
        <v>959</v>
      </c>
      <c r="M934" s="11" t="s">
        <v>45</v>
      </c>
      <c r="N934" s="11" t="s">
        <v>39</v>
      </c>
      <c r="O934" s="11" t="s">
        <v>46</v>
      </c>
      <c r="P934" s="22" t="s">
        <v>3542</v>
      </c>
      <c r="Q934" s="11" t="s">
        <v>1601</v>
      </c>
      <c r="R934" s="11" t="s">
        <v>47</v>
      </c>
      <c r="S934" s="11">
        <f t="shared" si="14"/>
        <v>0</v>
      </c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  <c r="AP934" s="11"/>
      <c r="AQ934" s="11"/>
    </row>
    <row r="935" spans="1:43" x14ac:dyDescent="0.25">
      <c r="A935" s="11" t="s">
        <v>3543</v>
      </c>
      <c r="B935" s="12">
        <v>46</v>
      </c>
      <c r="C935" s="11" t="s">
        <v>3544</v>
      </c>
      <c r="D935" s="11" t="s">
        <v>54</v>
      </c>
      <c r="E935" s="11" t="s">
        <v>40</v>
      </c>
      <c r="F935" s="11"/>
      <c r="G935" s="11"/>
      <c r="H935" s="11" t="s">
        <v>49</v>
      </c>
      <c r="I935" s="11" t="s">
        <v>698</v>
      </c>
      <c r="J935" s="11" t="s">
        <v>51</v>
      </c>
      <c r="K935" s="11" t="s">
        <v>135</v>
      </c>
      <c r="L935" s="11" t="s">
        <v>64</v>
      </c>
      <c r="M935" s="11" t="s">
        <v>45</v>
      </c>
      <c r="N935" s="11" t="s">
        <v>58</v>
      </c>
      <c r="O935" s="11" t="s">
        <v>46</v>
      </c>
      <c r="P935" s="22" t="s">
        <v>3545</v>
      </c>
      <c r="Q935" s="11" t="s">
        <v>619</v>
      </c>
      <c r="R935" s="11" t="s">
        <v>47</v>
      </c>
      <c r="S935" s="11">
        <f t="shared" si="14"/>
        <v>0</v>
      </c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</row>
    <row r="936" spans="1:43" x14ac:dyDescent="0.25">
      <c r="A936" s="11" t="s">
        <v>3546</v>
      </c>
      <c r="B936" s="12">
        <v>31</v>
      </c>
      <c r="C936" s="11" t="s">
        <v>3547</v>
      </c>
      <c r="D936" s="11" t="s">
        <v>48</v>
      </c>
      <c r="E936" s="11" t="s">
        <v>40</v>
      </c>
      <c r="F936" s="11"/>
      <c r="G936" s="11"/>
      <c r="H936" s="11" t="s">
        <v>41</v>
      </c>
      <c r="I936" s="11" t="s">
        <v>289</v>
      </c>
      <c r="J936" s="11" t="s">
        <v>51</v>
      </c>
      <c r="K936" s="11" t="s">
        <v>135</v>
      </c>
      <c r="L936" s="11" t="s">
        <v>288</v>
      </c>
      <c r="M936" s="11" t="s">
        <v>45</v>
      </c>
      <c r="N936" s="11" t="s">
        <v>84</v>
      </c>
      <c r="O936" s="11" t="s">
        <v>46</v>
      </c>
      <c r="P936" s="22" t="s">
        <v>3548</v>
      </c>
      <c r="Q936" s="11"/>
      <c r="R936" s="11" t="s">
        <v>47</v>
      </c>
      <c r="S936" s="11">
        <f t="shared" si="14"/>
        <v>0</v>
      </c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</row>
    <row r="937" spans="1:43" x14ac:dyDescent="0.25">
      <c r="A937" s="11" t="s">
        <v>3549</v>
      </c>
      <c r="B937" s="12">
        <v>31</v>
      </c>
      <c r="C937" s="11" t="s">
        <v>3550</v>
      </c>
      <c r="D937" s="11" t="s">
        <v>54</v>
      </c>
      <c r="E937" s="11" t="s">
        <v>40</v>
      </c>
      <c r="F937" s="11"/>
      <c r="G937" s="11"/>
      <c r="H937" s="11" t="s">
        <v>41</v>
      </c>
      <c r="I937" s="11" t="s">
        <v>601</v>
      </c>
      <c r="J937" s="11" t="s">
        <v>157</v>
      </c>
      <c r="K937" s="11" t="s">
        <v>135</v>
      </c>
      <c r="L937" s="11" t="s">
        <v>169</v>
      </c>
      <c r="M937" s="11" t="s">
        <v>45</v>
      </c>
      <c r="N937" s="11" t="s">
        <v>84</v>
      </c>
      <c r="O937" s="11" t="s">
        <v>62</v>
      </c>
      <c r="P937" s="22"/>
      <c r="Q937" s="11"/>
      <c r="R937" s="11" t="s">
        <v>47</v>
      </c>
      <c r="S937" s="11">
        <f t="shared" si="14"/>
        <v>0</v>
      </c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</row>
    <row r="938" spans="1:43" x14ac:dyDescent="0.25">
      <c r="A938" s="11" t="s">
        <v>3551</v>
      </c>
      <c r="B938" s="12">
        <v>34</v>
      </c>
      <c r="C938" s="11" t="s">
        <v>3552</v>
      </c>
      <c r="D938" s="11" t="s">
        <v>54</v>
      </c>
      <c r="E938" s="11" t="s">
        <v>40</v>
      </c>
      <c r="F938" s="12">
        <v>174</v>
      </c>
      <c r="G938" s="12">
        <v>65</v>
      </c>
      <c r="H938" s="11" t="s">
        <v>41</v>
      </c>
      <c r="I938" s="11" t="s">
        <v>71</v>
      </c>
      <c r="J938" s="11" t="s">
        <v>51</v>
      </c>
      <c r="K938" s="11" t="s">
        <v>135</v>
      </c>
      <c r="L938" s="11" t="s">
        <v>135</v>
      </c>
      <c r="M938" s="11" t="s">
        <v>45</v>
      </c>
      <c r="N938" s="11" t="s">
        <v>84</v>
      </c>
      <c r="O938" s="11" t="s">
        <v>62</v>
      </c>
      <c r="P938" s="22"/>
      <c r="Q938" s="11" t="s">
        <v>835</v>
      </c>
      <c r="R938" s="11" t="s">
        <v>47</v>
      </c>
      <c r="S938" s="11">
        <f t="shared" si="14"/>
        <v>0</v>
      </c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  <c r="AP938" s="11"/>
      <c r="AQ938" s="11"/>
    </row>
    <row r="939" spans="1:43" x14ac:dyDescent="0.25">
      <c r="A939" s="11" t="s">
        <v>3553</v>
      </c>
      <c r="B939" s="12">
        <v>52</v>
      </c>
      <c r="C939" s="11" t="s">
        <v>3554</v>
      </c>
      <c r="D939" s="11" t="s">
        <v>48</v>
      </c>
      <c r="E939" s="11" t="s">
        <v>40</v>
      </c>
      <c r="F939" s="11"/>
      <c r="G939" s="11"/>
      <c r="H939" s="11" t="s">
        <v>41</v>
      </c>
      <c r="I939" s="11" t="s">
        <v>332</v>
      </c>
      <c r="J939" s="11" t="s">
        <v>51</v>
      </c>
      <c r="K939" s="11" t="s">
        <v>135</v>
      </c>
      <c r="L939" s="11" t="s">
        <v>135</v>
      </c>
      <c r="M939" s="11" t="s">
        <v>45</v>
      </c>
      <c r="N939" s="11" t="s">
        <v>58</v>
      </c>
      <c r="O939" s="11" t="s">
        <v>46</v>
      </c>
      <c r="P939" s="22" t="s">
        <v>3555</v>
      </c>
      <c r="Q939" s="11"/>
      <c r="R939" s="11" t="s">
        <v>47</v>
      </c>
      <c r="S939" s="11">
        <f t="shared" si="14"/>
        <v>0</v>
      </c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</row>
    <row r="940" spans="1:43" x14ac:dyDescent="0.25">
      <c r="A940" s="11" t="s">
        <v>3556</v>
      </c>
      <c r="B940" s="12">
        <v>49</v>
      </c>
      <c r="C940" s="11" t="s">
        <v>3557</v>
      </c>
      <c r="D940" s="11" t="s">
        <v>48</v>
      </c>
      <c r="E940" s="11" t="s">
        <v>40</v>
      </c>
      <c r="F940" s="11"/>
      <c r="G940" s="11"/>
      <c r="H940" s="11" t="s">
        <v>49</v>
      </c>
      <c r="I940" s="11" t="s">
        <v>1137</v>
      </c>
      <c r="J940" s="11" t="s">
        <v>641</v>
      </c>
      <c r="K940" s="11"/>
      <c r="L940" s="11" t="s">
        <v>641</v>
      </c>
      <c r="M940" s="11" t="s">
        <v>45</v>
      </c>
      <c r="N940" s="11" t="s">
        <v>58</v>
      </c>
      <c r="O940" s="11" t="s">
        <v>62</v>
      </c>
      <c r="P940" s="22"/>
      <c r="Q940" s="11"/>
      <c r="R940" s="11" t="s">
        <v>47</v>
      </c>
      <c r="S940" s="11">
        <f t="shared" si="14"/>
        <v>0</v>
      </c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</row>
    <row r="941" spans="1:43" x14ac:dyDescent="0.25">
      <c r="A941" s="11" t="s">
        <v>3558</v>
      </c>
      <c r="B941" s="12">
        <v>38</v>
      </c>
      <c r="C941" s="11" t="s">
        <v>3559</v>
      </c>
      <c r="D941" s="11" t="s">
        <v>54</v>
      </c>
      <c r="E941" s="11" t="s">
        <v>40</v>
      </c>
      <c r="F941" s="11"/>
      <c r="G941" s="11"/>
      <c r="H941" s="11" t="s">
        <v>49</v>
      </c>
      <c r="I941" s="11" t="s">
        <v>126</v>
      </c>
      <c r="J941" s="11" t="s">
        <v>51</v>
      </c>
      <c r="K941" s="11" t="s">
        <v>135</v>
      </c>
      <c r="L941" s="11" t="s">
        <v>1069</v>
      </c>
      <c r="M941" s="11" t="s">
        <v>45</v>
      </c>
      <c r="N941" s="11" t="s">
        <v>58</v>
      </c>
      <c r="O941" s="11" t="s">
        <v>46</v>
      </c>
      <c r="P941" s="22" t="s">
        <v>3560</v>
      </c>
      <c r="Q941" s="11" t="s">
        <v>1070</v>
      </c>
      <c r="R941" s="11" t="s">
        <v>47</v>
      </c>
      <c r="S941" s="11">
        <f t="shared" si="14"/>
        <v>0</v>
      </c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</row>
    <row r="942" spans="1:43" x14ac:dyDescent="0.25">
      <c r="A942" s="11" t="s">
        <v>3561</v>
      </c>
      <c r="B942" s="12">
        <v>31</v>
      </c>
      <c r="C942" s="11" t="s">
        <v>3562</v>
      </c>
      <c r="D942" s="11" t="s">
        <v>48</v>
      </c>
      <c r="E942" s="11" t="s">
        <v>40</v>
      </c>
      <c r="F942" s="11"/>
      <c r="G942" s="11"/>
      <c r="H942" s="11" t="s">
        <v>41</v>
      </c>
      <c r="I942" s="11" t="s">
        <v>886</v>
      </c>
      <c r="J942" s="11" t="s">
        <v>114</v>
      </c>
      <c r="K942" s="11" t="s">
        <v>135</v>
      </c>
      <c r="L942" s="11" t="s">
        <v>285</v>
      </c>
      <c r="M942" s="11" t="s">
        <v>45</v>
      </c>
      <c r="N942" s="11" t="s">
        <v>39</v>
      </c>
      <c r="O942" s="11" t="s">
        <v>46</v>
      </c>
      <c r="P942" s="22" t="s">
        <v>1488</v>
      </c>
      <c r="Q942" s="11" t="s">
        <v>128</v>
      </c>
      <c r="R942" s="11" t="s">
        <v>47</v>
      </c>
      <c r="S942" s="11">
        <f t="shared" si="14"/>
        <v>0</v>
      </c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  <c r="AP942" s="11"/>
      <c r="AQ942" s="11"/>
    </row>
    <row r="943" spans="1:43" x14ac:dyDescent="0.25">
      <c r="A943" s="11" t="s">
        <v>3563</v>
      </c>
      <c r="B943" s="12">
        <v>45</v>
      </c>
      <c r="C943" s="11" t="s">
        <v>3564</v>
      </c>
      <c r="D943" s="11" t="s">
        <v>48</v>
      </c>
      <c r="E943" s="11" t="s">
        <v>40</v>
      </c>
      <c r="F943" s="11"/>
      <c r="G943" s="11"/>
      <c r="H943" s="11" t="s">
        <v>49</v>
      </c>
      <c r="I943" s="11" t="s">
        <v>202</v>
      </c>
      <c r="J943" s="11" t="s">
        <v>51</v>
      </c>
      <c r="K943" s="11" t="s">
        <v>135</v>
      </c>
      <c r="L943" s="11" t="s">
        <v>83</v>
      </c>
      <c r="M943" s="11" t="s">
        <v>45</v>
      </c>
      <c r="N943" s="11" t="s">
        <v>58</v>
      </c>
      <c r="O943" s="11" t="s">
        <v>46</v>
      </c>
      <c r="P943" s="22" t="s">
        <v>3565</v>
      </c>
      <c r="Q943" s="11" t="s">
        <v>1477</v>
      </c>
      <c r="R943" s="11" t="s">
        <v>47</v>
      </c>
      <c r="S943" s="11">
        <f t="shared" si="14"/>
        <v>0</v>
      </c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</row>
    <row r="944" spans="1:43" x14ac:dyDescent="0.25">
      <c r="A944" s="11" t="s">
        <v>3566</v>
      </c>
      <c r="B944" s="12">
        <v>37</v>
      </c>
      <c r="C944" s="11" t="s">
        <v>3567</v>
      </c>
      <c r="D944" s="11" t="s">
        <v>39</v>
      </c>
      <c r="E944" s="11" t="s">
        <v>40</v>
      </c>
      <c r="F944" s="11"/>
      <c r="G944" s="11"/>
      <c r="H944" s="11" t="s">
        <v>49</v>
      </c>
      <c r="I944" s="11" t="s">
        <v>56</v>
      </c>
      <c r="J944" s="11" t="s">
        <v>428</v>
      </c>
      <c r="K944" s="11"/>
      <c r="L944" s="11" t="s">
        <v>428</v>
      </c>
      <c r="M944" s="11" t="s">
        <v>45</v>
      </c>
      <c r="N944" s="11" t="s">
        <v>58</v>
      </c>
      <c r="O944" s="11" t="s">
        <v>46</v>
      </c>
      <c r="P944" s="22" t="s">
        <v>2839</v>
      </c>
      <c r="Q944" s="11"/>
      <c r="R944" s="11" t="s">
        <v>47</v>
      </c>
      <c r="S944" s="11">
        <f t="shared" si="14"/>
        <v>0</v>
      </c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  <c r="AP944" s="11"/>
      <c r="AQ944" s="11"/>
    </row>
    <row r="945" spans="1:43" x14ac:dyDescent="0.25">
      <c r="A945" s="11" t="s">
        <v>3568</v>
      </c>
      <c r="B945" s="12">
        <v>25</v>
      </c>
      <c r="C945" s="11" t="s">
        <v>3569</v>
      </c>
      <c r="D945" s="11" t="s">
        <v>54</v>
      </c>
      <c r="E945" s="11" t="s">
        <v>40</v>
      </c>
      <c r="F945" s="11"/>
      <c r="G945" s="11"/>
      <c r="H945" s="11" t="s">
        <v>41</v>
      </c>
      <c r="I945" s="11" t="s">
        <v>1128</v>
      </c>
      <c r="J945" s="11" t="s">
        <v>51</v>
      </c>
      <c r="K945" s="11" t="s">
        <v>135</v>
      </c>
      <c r="L945" s="11" t="s">
        <v>910</v>
      </c>
      <c r="M945" s="11" t="s">
        <v>45</v>
      </c>
      <c r="N945" s="11" t="s">
        <v>39</v>
      </c>
      <c r="O945" s="11" t="s">
        <v>62</v>
      </c>
      <c r="P945" s="22"/>
      <c r="Q945" s="11" t="s">
        <v>870</v>
      </c>
      <c r="R945" s="11" t="s">
        <v>845</v>
      </c>
      <c r="S945" s="11">
        <f t="shared" si="14"/>
        <v>1</v>
      </c>
      <c r="T945" s="11"/>
      <c r="U945" s="11" t="s">
        <v>62</v>
      </c>
      <c r="V945" s="11" t="s">
        <v>46</v>
      </c>
      <c r="W945" s="11" t="s">
        <v>62</v>
      </c>
      <c r="X945" s="11" t="s">
        <v>62</v>
      </c>
      <c r="Y945" s="11"/>
      <c r="Z945" s="11"/>
      <c r="AA945" s="11"/>
      <c r="AB945" s="11"/>
      <c r="AC945" s="11"/>
      <c r="AD945" s="11"/>
      <c r="AE945" s="11"/>
      <c r="AF945" s="11" t="s">
        <v>846</v>
      </c>
      <c r="AG945" s="11"/>
      <c r="AH945" s="11"/>
      <c r="AI945" s="11"/>
      <c r="AJ945" s="11"/>
      <c r="AK945" s="11"/>
      <c r="AL945" s="11"/>
      <c r="AM945" s="11"/>
      <c r="AN945" s="11"/>
      <c r="AO945" s="11"/>
      <c r="AP945" s="11"/>
      <c r="AQ945" s="11"/>
    </row>
    <row r="946" spans="1:43" x14ac:dyDescent="0.25">
      <c r="A946" s="11" t="s">
        <v>3570</v>
      </c>
      <c r="B946" s="12">
        <v>34</v>
      </c>
      <c r="C946" s="11" t="s">
        <v>3571</v>
      </c>
      <c r="D946" s="11" t="s">
        <v>92</v>
      </c>
      <c r="E946" s="11" t="s">
        <v>40</v>
      </c>
      <c r="F946" s="11"/>
      <c r="G946" s="11"/>
      <c r="H946" s="11" t="s">
        <v>41</v>
      </c>
      <c r="I946" s="11" t="s">
        <v>134</v>
      </c>
      <c r="J946" s="11" t="s">
        <v>51</v>
      </c>
      <c r="K946" s="11" t="s">
        <v>135</v>
      </c>
      <c r="L946" s="11" t="s">
        <v>910</v>
      </c>
      <c r="M946" s="11" t="s">
        <v>45</v>
      </c>
      <c r="N946" s="11" t="s">
        <v>39</v>
      </c>
      <c r="O946" s="11" t="s">
        <v>62</v>
      </c>
      <c r="P946" s="22"/>
      <c r="Q946" s="11" t="s">
        <v>130</v>
      </c>
      <c r="R946" s="11" t="s">
        <v>845</v>
      </c>
      <c r="S946" s="11">
        <f t="shared" si="14"/>
        <v>1</v>
      </c>
      <c r="T946" s="11"/>
      <c r="U946" s="11" t="s">
        <v>46</v>
      </c>
      <c r="V946" s="11" t="s">
        <v>62</v>
      </c>
      <c r="W946" s="11" t="s">
        <v>62</v>
      </c>
      <c r="X946" s="11" t="s">
        <v>62</v>
      </c>
      <c r="Y946" s="11"/>
      <c r="Z946" s="11"/>
      <c r="AA946" s="11"/>
      <c r="AB946" s="11"/>
      <c r="AC946" s="11"/>
      <c r="AD946" s="11"/>
      <c r="AE946" s="11"/>
      <c r="AF946" s="11" t="s">
        <v>846</v>
      </c>
      <c r="AG946" s="11"/>
      <c r="AH946" s="11"/>
      <c r="AI946" s="11"/>
      <c r="AJ946" s="11"/>
      <c r="AK946" s="11"/>
      <c r="AL946" s="11"/>
      <c r="AM946" s="11"/>
      <c r="AN946" s="11"/>
      <c r="AO946" s="11"/>
      <c r="AP946" s="11"/>
      <c r="AQ946" s="11"/>
    </row>
    <row r="947" spans="1:43" x14ac:dyDescent="0.25">
      <c r="A947" s="11" t="s">
        <v>3572</v>
      </c>
      <c r="B947" s="12">
        <v>32</v>
      </c>
      <c r="C947" s="11" t="s">
        <v>3573</v>
      </c>
      <c r="D947" s="11" t="s">
        <v>92</v>
      </c>
      <c r="E947" s="11" t="s">
        <v>40</v>
      </c>
      <c r="F947" s="11"/>
      <c r="G947" s="11"/>
      <c r="H947" s="11" t="s">
        <v>49</v>
      </c>
      <c r="I947" s="11" t="s">
        <v>134</v>
      </c>
      <c r="J947" s="11" t="s">
        <v>43</v>
      </c>
      <c r="K947" s="11" t="s">
        <v>135</v>
      </c>
      <c r="L947" s="11" t="s">
        <v>164</v>
      </c>
      <c r="M947" s="11" t="s">
        <v>45</v>
      </c>
      <c r="N947" s="11" t="s">
        <v>58</v>
      </c>
      <c r="O947" s="11" t="s">
        <v>46</v>
      </c>
      <c r="P947" s="22" t="s">
        <v>2704</v>
      </c>
      <c r="Q947" s="11" t="s">
        <v>65</v>
      </c>
      <c r="R947" s="11" t="s">
        <v>47</v>
      </c>
      <c r="S947" s="11">
        <f t="shared" si="14"/>
        <v>0</v>
      </c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</row>
    <row r="948" spans="1:43" x14ac:dyDescent="0.25">
      <c r="A948" s="11" t="s">
        <v>3574</v>
      </c>
      <c r="B948" s="12">
        <v>30</v>
      </c>
      <c r="C948" s="11" t="s">
        <v>3575</v>
      </c>
      <c r="D948" s="11" t="s">
        <v>48</v>
      </c>
      <c r="E948" s="11" t="s">
        <v>40</v>
      </c>
      <c r="F948" s="11"/>
      <c r="G948" s="11"/>
      <c r="H948" s="11" t="s">
        <v>49</v>
      </c>
      <c r="I948" s="11" t="s">
        <v>432</v>
      </c>
      <c r="J948" s="11" t="s">
        <v>60</v>
      </c>
      <c r="K948" s="11" t="s">
        <v>135</v>
      </c>
      <c r="L948" s="11" t="s">
        <v>194</v>
      </c>
      <c r="M948" s="11" t="s">
        <v>45</v>
      </c>
      <c r="N948" s="11" t="s">
        <v>84</v>
      </c>
      <c r="O948" s="11" t="s">
        <v>46</v>
      </c>
      <c r="P948" s="22" t="s">
        <v>1665</v>
      </c>
      <c r="Q948" s="11"/>
      <c r="R948" s="11" t="s">
        <v>47</v>
      </c>
      <c r="S948" s="11">
        <f t="shared" si="14"/>
        <v>0</v>
      </c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  <c r="AP948" s="11"/>
      <c r="AQ948" s="11"/>
    </row>
    <row r="949" spans="1:43" x14ac:dyDescent="0.25">
      <c r="A949" s="11" t="s">
        <v>3576</v>
      </c>
      <c r="B949" s="12">
        <v>40</v>
      </c>
      <c r="C949" s="11" t="s">
        <v>3577</v>
      </c>
      <c r="D949" s="11" t="s">
        <v>92</v>
      </c>
      <c r="E949" s="11" t="s">
        <v>55</v>
      </c>
      <c r="F949" s="11"/>
      <c r="G949" s="11"/>
      <c r="H949" s="11" t="s">
        <v>49</v>
      </c>
      <c r="I949" s="11" t="s">
        <v>154</v>
      </c>
      <c r="J949" s="11" t="s">
        <v>43</v>
      </c>
      <c r="K949" s="11" t="s">
        <v>135</v>
      </c>
      <c r="L949" s="11" t="s">
        <v>1203</v>
      </c>
      <c r="M949" s="11" t="s">
        <v>45</v>
      </c>
      <c r="N949" s="11" t="s">
        <v>84</v>
      </c>
      <c r="O949" s="11" t="s">
        <v>46</v>
      </c>
      <c r="P949" s="22" t="s">
        <v>3578</v>
      </c>
      <c r="Q949" s="11"/>
      <c r="R949" s="11" t="s">
        <v>898</v>
      </c>
      <c r="S949" s="11">
        <f t="shared" si="14"/>
        <v>1</v>
      </c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 t="s">
        <v>62</v>
      </c>
      <c r="AH949" s="11" t="s">
        <v>62</v>
      </c>
      <c r="AI949" s="11" t="s">
        <v>62</v>
      </c>
      <c r="AJ949" s="11" t="s">
        <v>62</v>
      </c>
      <c r="AK949" s="11" t="s">
        <v>62</v>
      </c>
      <c r="AL949" s="11" t="s">
        <v>62</v>
      </c>
      <c r="AM949" s="11" t="s">
        <v>62</v>
      </c>
      <c r="AN949" s="11" t="s">
        <v>62</v>
      </c>
      <c r="AO949" s="11" t="s">
        <v>62</v>
      </c>
      <c r="AP949" s="11" t="s">
        <v>46</v>
      </c>
      <c r="AQ949" s="11"/>
    </row>
    <row r="950" spans="1:43" x14ac:dyDescent="0.25">
      <c r="A950" s="11" t="s">
        <v>3579</v>
      </c>
      <c r="B950" s="12">
        <v>27</v>
      </c>
      <c r="C950" s="11" t="s">
        <v>3580</v>
      </c>
      <c r="D950" s="11" t="s">
        <v>39</v>
      </c>
      <c r="E950" s="11" t="s">
        <v>40</v>
      </c>
      <c r="F950" s="11"/>
      <c r="G950" s="11"/>
      <c r="H950" s="11" t="s">
        <v>41</v>
      </c>
      <c r="I950" s="11" t="s">
        <v>111</v>
      </c>
      <c r="J950" s="11" t="s">
        <v>51</v>
      </c>
      <c r="K950" s="11" t="s">
        <v>135</v>
      </c>
      <c r="L950" s="11" t="s">
        <v>720</v>
      </c>
      <c r="M950" s="11" t="s">
        <v>45</v>
      </c>
      <c r="N950" s="11" t="s">
        <v>124</v>
      </c>
      <c r="O950" s="11" t="s">
        <v>62</v>
      </c>
      <c r="P950" s="22"/>
      <c r="Q950" s="11" t="s">
        <v>73</v>
      </c>
      <c r="R950" s="11" t="s">
        <v>47</v>
      </c>
      <c r="S950" s="11">
        <f t="shared" si="14"/>
        <v>0</v>
      </c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  <c r="AP950" s="11"/>
      <c r="AQ950" s="11"/>
    </row>
    <row r="951" spans="1:43" x14ac:dyDescent="0.25">
      <c r="A951" s="11" t="s">
        <v>3581</v>
      </c>
      <c r="B951" s="12">
        <v>28</v>
      </c>
      <c r="C951" s="11" t="s">
        <v>3582</v>
      </c>
      <c r="D951" s="11" t="s">
        <v>39</v>
      </c>
      <c r="E951" s="11" t="s">
        <v>40</v>
      </c>
      <c r="F951" s="11"/>
      <c r="G951" s="11"/>
      <c r="H951" s="11" t="s">
        <v>41</v>
      </c>
      <c r="I951" s="11" t="s">
        <v>134</v>
      </c>
      <c r="J951" s="11" t="s">
        <v>51</v>
      </c>
      <c r="K951" s="11" t="s">
        <v>135</v>
      </c>
      <c r="L951" s="11" t="s">
        <v>1268</v>
      </c>
      <c r="M951" s="11" t="s">
        <v>45</v>
      </c>
      <c r="N951" s="11" t="s">
        <v>58</v>
      </c>
      <c r="O951" s="11" t="s">
        <v>62</v>
      </c>
      <c r="P951" s="22"/>
      <c r="Q951" s="11" t="s">
        <v>151</v>
      </c>
      <c r="R951" s="11" t="s">
        <v>898</v>
      </c>
      <c r="S951" s="11">
        <f t="shared" si="14"/>
        <v>1</v>
      </c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 t="s">
        <v>62</v>
      </c>
      <c r="AH951" s="11" t="s">
        <v>62</v>
      </c>
      <c r="AI951" s="11" t="s">
        <v>62</v>
      </c>
      <c r="AJ951" s="11" t="s">
        <v>62</v>
      </c>
      <c r="AK951" s="11" t="s">
        <v>62</v>
      </c>
      <c r="AL951" s="11" t="s">
        <v>62</v>
      </c>
      <c r="AM951" s="11" t="s">
        <v>62</v>
      </c>
      <c r="AN951" s="11" t="s">
        <v>62</v>
      </c>
      <c r="AO951" s="11" t="s">
        <v>62</v>
      </c>
      <c r="AP951" s="11" t="s">
        <v>46</v>
      </c>
      <c r="AQ951" s="11"/>
    </row>
    <row r="952" spans="1:43" x14ac:dyDescent="0.25">
      <c r="A952" s="11" t="s">
        <v>3583</v>
      </c>
      <c r="B952" s="12">
        <v>27</v>
      </c>
      <c r="C952" s="11" t="s">
        <v>3584</v>
      </c>
      <c r="D952" s="11" t="s">
        <v>54</v>
      </c>
      <c r="E952" s="11" t="s">
        <v>40</v>
      </c>
      <c r="F952" s="11"/>
      <c r="G952" s="11"/>
      <c r="H952" s="11" t="s">
        <v>41</v>
      </c>
      <c r="I952" s="11" t="s">
        <v>108</v>
      </c>
      <c r="J952" s="11" t="s">
        <v>51</v>
      </c>
      <c r="K952" s="11" t="s">
        <v>135</v>
      </c>
      <c r="L952" s="11" t="s">
        <v>81</v>
      </c>
      <c r="M952" s="11" t="s">
        <v>45</v>
      </c>
      <c r="N952" s="11" t="s">
        <v>39</v>
      </c>
      <c r="O952" s="11" t="s">
        <v>46</v>
      </c>
      <c r="P952" s="22" t="s">
        <v>1665</v>
      </c>
      <c r="Q952" s="11" t="s">
        <v>1507</v>
      </c>
      <c r="R952" s="11" t="s">
        <v>47</v>
      </c>
      <c r="S952" s="11">
        <f t="shared" si="14"/>
        <v>0</v>
      </c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  <c r="AP952" s="11"/>
      <c r="AQ952" s="11"/>
    </row>
    <row r="953" spans="1:43" x14ac:dyDescent="0.25">
      <c r="A953" s="11" t="s">
        <v>3585</v>
      </c>
      <c r="B953" s="12">
        <v>41</v>
      </c>
      <c r="C953" s="11" t="s">
        <v>3586</v>
      </c>
      <c r="D953" s="11" t="s">
        <v>54</v>
      </c>
      <c r="E953" s="11" t="s">
        <v>55</v>
      </c>
      <c r="F953" s="11"/>
      <c r="G953" s="11"/>
      <c r="H953" s="11" t="s">
        <v>49</v>
      </c>
      <c r="I953" s="11" t="s">
        <v>154</v>
      </c>
      <c r="J953" s="11" t="s">
        <v>60</v>
      </c>
      <c r="K953" s="11" t="s">
        <v>135</v>
      </c>
      <c r="L953" s="11" t="s">
        <v>191</v>
      </c>
      <c r="M953" s="11" t="s">
        <v>45</v>
      </c>
      <c r="N953" s="11" t="s">
        <v>58</v>
      </c>
      <c r="O953" s="11" t="s">
        <v>46</v>
      </c>
      <c r="P953" s="22" t="s">
        <v>3587</v>
      </c>
      <c r="Q953" s="11" t="s">
        <v>1477</v>
      </c>
      <c r="R953" s="11" t="s">
        <v>898</v>
      </c>
      <c r="S953" s="11">
        <f t="shared" si="14"/>
        <v>1</v>
      </c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 t="s">
        <v>62</v>
      </c>
      <c r="AH953" s="11" t="s">
        <v>62</v>
      </c>
      <c r="AI953" s="11" t="s">
        <v>46</v>
      </c>
      <c r="AJ953" s="11" t="s">
        <v>62</v>
      </c>
      <c r="AK953" s="11" t="s">
        <v>62</v>
      </c>
      <c r="AL953" s="11" t="s">
        <v>62</v>
      </c>
      <c r="AM953" s="11" t="s">
        <v>62</v>
      </c>
      <c r="AN953" s="11" t="s">
        <v>62</v>
      </c>
      <c r="AO953" s="11" t="s">
        <v>62</v>
      </c>
      <c r="AP953" s="11" t="s">
        <v>62</v>
      </c>
      <c r="AQ953" s="11"/>
    </row>
    <row r="954" spans="1:43" x14ac:dyDescent="0.25">
      <c r="A954" s="11" t="s">
        <v>3588</v>
      </c>
      <c r="B954" s="12">
        <v>25</v>
      </c>
      <c r="C954" s="11" t="s">
        <v>3589</v>
      </c>
      <c r="D954" s="11" t="s">
        <v>48</v>
      </c>
      <c r="E954" s="11" t="s">
        <v>55</v>
      </c>
      <c r="F954" s="11"/>
      <c r="G954" s="12">
        <v>69</v>
      </c>
      <c r="H954" s="11" t="s">
        <v>41</v>
      </c>
      <c r="I954" s="11" t="s">
        <v>79</v>
      </c>
      <c r="J954" s="11" t="s">
        <v>60</v>
      </c>
      <c r="K954" s="11" t="s">
        <v>135</v>
      </c>
      <c r="L954" s="11" t="s">
        <v>195</v>
      </c>
      <c r="M954" s="11" t="s">
        <v>45</v>
      </c>
      <c r="N954" s="11" t="s">
        <v>84</v>
      </c>
      <c r="O954" s="11" t="s">
        <v>62</v>
      </c>
      <c r="P954" s="22"/>
      <c r="Q954" s="11"/>
      <c r="R954" s="11" t="s">
        <v>47</v>
      </c>
      <c r="S954" s="11">
        <f t="shared" si="14"/>
        <v>0</v>
      </c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</row>
    <row r="955" spans="1:43" x14ac:dyDescent="0.25">
      <c r="A955" s="11" t="s">
        <v>3590</v>
      </c>
      <c r="B955" s="12">
        <v>30</v>
      </c>
      <c r="C955" s="11" t="s">
        <v>3591</v>
      </c>
      <c r="D955" s="11" t="s">
        <v>48</v>
      </c>
      <c r="E955" s="11" t="s">
        <v>40</v>
      </c>
      <c r="F955" s="11"/>
      <c r="G955" s="11"/>
      <c r="H955" s="11" t="s">
        <v>41</v>
      </c>
      <c r="I955" s="11" t="s">
        <v>134</v>
      </c>
      <c r="J955" s="11" t="s">
        <v>51</v>
      </c>
      <c r="K955" s="11" t="s">
        <v>135</v>
      </c>
      <c r="L955" s="11" t="s">
        <v>64</v>
      </c>
      <c r="M955" s="11" t="s">
        <v>45</v>
      </c>
      <c r="N955" s="11" t="s">
        <v>58</v>
      </c>
      <c r="O955" s="11" t="s">
        <v>62</v>
      </c>
      <c r="P955" s="22"/>
      <c r="Q955" s="11" t="s">
        <v>1477</v>
      </c>
      <c r="R955" s="11" t="s">
        <v>47</v>
      </c>
      <c r="S955" s="11">
        <f t="shared" si="14"/>
        <v>0</v>
      </c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</row>
    <row r="956" spans="1:43" x14ac:dyDescent="0.25">
      <c r="A956" s="11" t="s">
        <v>3592</v>
      </c>
      <c r="B956" s="12">
        <v>42</v>
      </c>
      <c r="C956" s="11" t="s">
        <v>3593</v>
      </c>
      <c r="D956" s="11" t="s">
        <v>39</v>
      </c>
      <c r="E956" s="11" t="s">
        <v>55</v>
      </c>
      <c r="F956" s="11"/>
      <c r="G956" s="11"/>
      <c r="H956" s="11" t="s">
        <v>49</v>
      </c>
      <c r="I956" s="11" t="s">
        <v>154</v>
      </c>
      <c r="J956" s="11" t="s">
        <v>157</v>
      </c>
      <c r="K956" s="11" t="s">
        <v>135</v>
      </c>
      <c r="L956" s="11" t="s">
        <v>497</v>
      </c>
      <c r="M956" s="11" t="s">
        <v>45</v>
      </c>
      <c r="N956" s="11" t="s">
        <v>39</v>
      </c>
      <c r="O956" s="11" t="s">
        <v>62</v>
      </c>
      <c r="P956" s="22"/>
      <c r="Q956" s="11"/>
      <c r="R956" s="11" t="s">
        <v>47</v>
      </c>
      <c r="S956" s="11">
        <f t="shared" si="14"/>
        <v>0</v>
      </c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</row>
    <row r="957" spans="1:43" x14ac:dyDescent="0.25">
      <c r="A957" s="11" t="s">
        <v>3594</v>
      </c>
      <c r="B957" s="12">
        <v>30</v>
      </c>
      <c r="C957" s="11" t="s">
        <v>3595</v>
      </c>
      <c r="D957" s="11" t="s">
        <v>54</v>
      </c>
      <c r="E957" s="11" t="s">
        <v>40</v>
      </c>
      <c r="F957" s="11"/>
      <c r="G957" s="11"/>
      <c r="H957" s="11" t="s">
        <v>41</v>
      </c>
      <c r="I957" s="11" t="s">
        <v>144</v>
      </c>
      <c r="J957" s="11" t="s">
        <v>43</v>
      </c>
      <c r="K957" s="11" t="s">
        <v>135</v>
      </c>
      <c r="L957" s="11" t="s">
        <v>70</v>
      </c>
      <c r="M957" s="11" t="s">
        <v>45</v>
      </c>
      <c r="N957" s="11" t="s">
        <v>124</v>
      </c>
      <c r="O957" s="11" t="s">
        <v>62</v>
      </c>
      <c r="P957" s="22"/>
      <c r="Q957" s="11" t="s">
        <v>1477</v>
      </c>
      <c r="R957" s="11" t="s">
        <v>47</v>
      </c>
      <c r="S957" s="11">
        <f t="shared" si="14"/>
        <v>0</v>
      </c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</row>
    <row r="958" spans="1:43" x14ac:dyDescent="0.25">
      <c r="A958" s="11" t="s">
        <v>3596</v>
      </c>
      <c r="B958" s="12">
        <v>19</v>
      </c>
      <c r="C958" s="11" t="s">
        <v>3597</v>
      </c>
      <c r="D958" s="11" t="s">
        <v>54</v>
      </c>
      <c r="E958" s="11" t="s">
        <v>40</v>
      </c>
      <c r="F958" s="11"/>
      <c r="G958" s="11"/>
      <c r="H958" s="11" t="s">
        <v>41</v>
      </c>
      <c r="I958" s="11" t="s">
        <v>101</v>
      </c>
      <c r="J958" s="11" t="s">
        <v>51</v>
      </c>
      <c r="K958" s="11" t="s">
        <v>135</v>
      </c>
      <c r="L958" s="11" t="s">
        <v>651</v>
      </c>
      <c r="M958" s="11" t="s">
        <v>45</v>
      </c>
      <c r="N958" s="11" t="s">
        <v>39</v>
      </c>
      <c r="O958" s="11" t="s">
        <v>62</v>
      </c>
      <c r="P958" s="22"/>
      <c r="Q958" s="11" t="s">
        <v>1477</v>
      </c>
      <c r="R958" s="11" t="s">
        <v>47</v>
      </c>
      <c r="S958" s="11">
        <f t="shared" si="14"/>
        <v>0</v>
      </c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  <c r="AP958" s="11"/>
      <c r="AQ958" s="11"/>
    </row>
    <row r="959" spans="1:43" x14ac:dyDescent="0.25">
      <c r="A959" s="11" t="s">
        <v>3598</v>
      </c>
      <c r="B959" s="12">
        <v>24</v>
      </c>
      <c r="C959" s="11" t="s">
        <v>3599</v>
      </c>
      <c r="D959" s="11" t="s">
        <v>39</v>
      </c>
      <c r="E959" s="11" t="s">
        <v>40</v>
      </c>
      <c r="F959" s="11"/>
      <c r="G959" s="11"/>
      <c r="H959" s="11" t="s">
        <v>41</v>
      </c>
      <c r="I959" s="11" t="s">
        <v>617</v>
      </c>
      <c r="J959" s="11" t="s">
        <v>121</v>
      </c>
      <c r="K959" s="11" t="s">
        <v>135</v>
      </c>
      <c r="L959" s="11" t="s">
        <v>618</v>
      </c>
      <c r="M959" s="11" t="s">
        <v>45</v>
      </c>
      <c r="N959" s="11" t="s">
        <v>39</v>
      </c>
      <c r="O959" s="11" t="s">
        <v>46</v>
      </c>
      <c r="P959" s="22" t="s">
        <v>3600</v>
      </c>
      <c r="Q959" s="11" t="s">
        <v>619</v>
      </c>
      <c r="R959" s="11" t="s">
        <v>47</v>
      </c>
      <c r="S959" s="11">
        <f t="shared" si="14"/>
        <v>0</v>
      </c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  <c r="AP959" s="11"/>
      <c r="AQ959" s="11"/>
    </row>
    <row r="960" spans="1:43" x14ac:dyDescent="0.25">
      <c r="A960" s="11" t="s">
        <v>3601</v>
      </c>
      <c r="B960" s="12">
        <v>30</v>
      </c>
      <c r="C960" s="11" t="s">
        <v>3602</v>
      </c>
      <c r="D960" s="11" t="s">
        <v>48</v>
      </c>
      <c r="E960" s="11" t="s">
        <v>55</v>
      </c>
      <c r="F960" s="11"/>
      <c r="G960" s="11"/>
      <c r="H960" s="11" t="s">
        <v>41</v>
      </c>
      <c r="I960" s="11" t="s">
        <v>263</v>
      </c>
      <c r="J960" s="11" t="s">
        <v>157</v>
      </c>
      <c r="K960" s="11" t="s">
        <v>135</v>
      </c>
      <c r="L960" s="11" t="s">
        <v>169</v>
      </c>
      <c r="M960" s="11" t="s">
        <v>45</v>
      </c>
      <c r="N960" s="11" t="s">
        <v>39</v>
      </c>
      <c r="O960" s="11" t="s">
        <v>62</v>
      </c>
      <c r="P960" s="22"/>
      <c r="Q960" s="11"/>
      <c r="R960" s="11" t="s">
        <v>47</v>
      </c>
      <c r="S960" s="11">
        <f t="shared" si="14"/>
        <v>0</v>
      </c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  <c r="AP960" s="11"/>
      <c r="AQ960" s="11"/>
    </row>
    <row r="961" spans="1:43" x14ac:dyDescent="0.25">
      <c r="A961" s="11" t="s">
        <v>3603</v>
      </c>
      <c r="B961" s="12">
        <v>30</v>
      </c>
      <c r="C961" s="11" t="s">
        <v>3604</v>
      </c>
      <c r="D961" s="11" t="s">
        <v>39</v>
      </c>
      <c r="E961" s="11" t="s">
        <v>55</v>
      </c>
      <c r="F961" s="12">
        <v>158</v>
      </c>
      <c r="G961" s="12">
        <v>60</v>
      </c>
      <c r="H961" s="11" t="s">
        <v>41</v>
      </c>
      <c r="I961" s="11" t="s">
        <v>827</v>
      </c>
      <c r="J961" s="11" t="s">
        <v>51</v>
      </c>
      <c r="K961" s="11" t="s">
        <v>135</v>
      </c>
      <c r="L961" s="11" t="s">
        <v>828</v>
      </c>
      <c r="M961" s="11" t="s">
        <v>45</v>
      </c>
      <c r="N961" s="11" t="s">
        <v>58</v>
      </c>
      <c r="O961" s="11" t="s">
        <v>62</v>
      </c>
      <c r="P961" s="22"/>
      <c r="Q961" s="11" t="s">
        <v>624</v>
      </c>
      <c r="R961" s="11" t="s">
        <v>47</v>
      </c>
      <c r="S961" s="11">
        <f t="shared" si="14"/>
        <v>0</v>
      </c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</row>
    <row r="962" spans="1:43" x14ac:dyDescent="0.25">
      <c r="A962" s="11" t="s">
        <v>3605</v>
      </c>
      <c r="B962" s="12">
        <v>28</v>
      </c>
      <c r="C962" s="11" t="s">
        <v>3606</v>
      </c>
      <c r="D962" s="11" t="s">
        <v>48</v>
      </c>
      <c r="E962" s="11" t="s">
        <v>40</v>
      </c>
      <c r="F962" s="11"/>
      <c r="G962" s="11"/>
      <c r="H962" s="11" t="s">
        <v>41</v>
      </c>
      <c r="I962" s="11" t="s">
        <v>953</v>
      </c>
      <c r="J962" s="11" t="s">
        <v>51</v>
      </c>
      <c r="K962" s="11" t="s">
        <v>135</v>
      </c>
      <c r="L962" s="11" t="s">
        <v>313</v>
      </c>
      <c r="M962" s="11" t="s">
        <v>45</v>
      </c>
      <c r="N962" s="11" t="s">
        <v>39</v>
      </c>
      <c r="O962" s="11" t="s">
        <v>46</v>
      </c>
      <c r="P962" s="22" t="s">
        <v>2042</v>
      </c>
      <c r="Q962" s="11" t="s">
        <v>1507</v>
      </c>
      <c r="R962" s="11" t="s">
        <v>47</v>
      </c>
      <c r="S962" s="11">
        <f t="shared" si="14"/>
        <v>0</v>
      </c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</row>
    <row r="963" spans="1:43" x14ac:dyDescent="0.25">
      <c r="A963" s="11" t="s">
        <v>3607</v>
      </c>
      <c r="B963" s="12">
        <v>47</v>
      </c>
      <c r="C963" s="11" t="s">
        <v>3608</v>
      </c>
      <c r="D963" s="11" t="s">
        <v>39</v>
      </c>
      <c r="E963" s="11" t="s">
        <v>40</v>
      </c>
      <c r="F963" s="11"/>
      <c r="G963" s="11"/>
      <c r="H963" s="11" t="s">
        <v>49</v>
      </c>
      <c r="I963" s="11" t="s">
        <v>56</v>
      </c>
      <c r="J963" s="11" t="s">
        <v>114</v>
      </c>
      <c r="K963" s="11" t="s">
        <v>135</v>
      </c>
      <c r="L963" s="11" t="s">
        <v>195</v>
      </c>
      <c r="M963" s="11" t="s">
        <v>45</v>
      </c>
      <c r="N963" s="11" t="s">
        <v>39</v>
      </c>
      <c r="O963" s="11" t="s">
        <v>62</v>
      </c>
      <c r="P963" s="22"/>
      <c r="Q963" s="11" t="s">
        <v>132</v>
      </c>
      <c r="R963" s="11" t="s">
        <v>47</v>
      </c>
      <c r="S963" s="11">
        <f t="shared" si="14"/>
        <v>0</v>
      </c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</row>
    <row r="964" spans="1:43" x14ac:dyDescent="0.25">
      <c r="A964" s="11" t="s">
        <v>3609</v>
      </c>
      <c r="B964" s="12">
        <v>25</v>
      </c>
      <c r="C964" s="11" t="s">
        <v>3610</v>
      </c>
      <c r="D964" s="11" t="s">
        <v>48</v>
      </c>
      <c r="E964" s="11" t="s">
        <v>40</v>
      </c>
      <c r="F964" s="11"/>
      <c r="G964" s="11"/>
      <c r="H964" s="11" t="s">
        <v>41</v>
      </c>
      <c r="I964" s="11" t="s">
        <v>79</v>
      </c>
      <c r="J964" s="11" t="s">
        <v>51</v>
      </c>
      <c r="K964" s="11" t="s">
        <v>135</v>
      </c>
      <c r="L964" s="11" t="s">
        <v>168</v>
      </c>
      <c r="M964" s="11" t="s">
        <v>45</v>
      </c>
      <c r="N964" s="11" t="s">
        <v>39</v>
      </c>
      <c r="O964" s="11" t="s">
        <v>62</v>
      </c>
      <c r="P964" s="22"/>
      <c r="Q964" s="11"/>
      <c r="R964" s="11" t="s">
        <v>47</v>
      </c>
      <c r="S964" s="11">
        <f t="shared" ref="S964:S1027" si="15">COUNTIF(U964:AR964,"Oui")</f>
        <v>0</v>
      </c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  <c r="AP964" s="11"/>
      <c r="AQ964" s="11"/>
    </row>
    <row r="965" spans="1:43" x14ac:dyDescent="0.25">
      <c r="A965" s="11" t="s">
        <v>3611</v>
      </c>
      <c r="B965" s="12">
        <v>28</v>
      </c>
      <c r="C965" s="11" t="s">
        <v>3612</v>
      </c>
      <c r="D965" s="11" t="s">
        <v>48</v>
      </c>
      <c r="E965" s="11" t="s">
        <v>40</v>
      </c>
      <c r="F965" s="11"/>
      <c r="G965" s="11"/>
      <c r="H965" s="11" t="s">
        <v>41</v>
      </c>
      <c r="I965" s="11" t="s">
        <v>1182</v>
      </c>
      <c r="J965" s="11" t="s">
        <v>43</v>
      </c>
      <c r="K965" s="11" t="s">
        <v>135</v>
      </c>
      <c r="L965" s="11" t="s">
        <v>949</v>
      </c>
      <c r="M965" s="11" t="s">
        <v>45</v>
      </c>
      <c r="N965" s="11" t="s">
        <v>58</v>
      </c>
      <c r="O965" s="11" t="s">
        <v>62</v>
      </c>
      <c r="P965" s="22"/>
      <c r="Q965" s="11"/>
      <c r="R965" s="11" t="s">
        <v>845</v>
      </c>
      <c r="S965" s="11">
        <f t="shared" si="15"/>
        <v>1</v>
      </c>
      <c r="T965" s="11"/>
      <c r="U965" s="11" t="s">
        <v>46</v>
      </c>
      <c r="V965" s="11" t="s">
        <v>62</v>
      </c>
      <c r="W965" s="11" t="s">
        <v>62</v>
      </c>
      <c r="X965" s="11" t="s">
        <v>62</v>
      </c>
      <c r="Y965" s="11"/>
      <c r="Z965" s="11"/>
      <c r="AA965" s="11"/>
      <c r="AB965" s="11"/>
      <c r="AC965" s="11"/>
      <c r="AD965" s="11"/>
      <c r="AE965" s="11"/>
      <c r="AF965" s="11" t="s">
        <v>846</v>
      </c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</row>
    <row r="966" spans="1:43" x14ac:dyDescent="0.25">
      <c r="A966" s="11" t="s">
        <v>3613</v>
      </c>
      <c r="B966" s="12">
        <v>19</v>
      </c>
      <c r="C966" s="11" t="s">
        <v>3614</v>
      </c>
      <c r="D966" s="11" t="s">
        <v>54</v>
      </c>
      <c r="E966" s="11" t="s">
        <v>40</v>
      </c>
      <c r="F966" s="11"/>
      <c r="G966" s="11"/>
      <c r="H966" s="11" t="s">
        <v>41</v>
      </c>
      <c r="I966" s="11" t="s">
        <v>79</v>
      </c>
      <c r="J966" s="11" t="s">
        <v>60</v>
      </c>
      <c r="K966" s="11" t="s">
        <v>135</v>
      </c>
      <c r="L966" s="11" t="s">
        <v>733</v>
      </c>
      <c r="M966" s="11" t="s">
        <v>45</v>
      </c>
      <c r="N966" s="11" t="s">
        <v>84</v>
      </c>
      <c r="O966" s="11" t="s">
        <v>62</v>
      </c>
      <c r="P966" s="22"/>
      <c r="Q966" s="11" t="s">
        <v>120</v>
      </c>
      <c r="R966" s="11" t="s">
        <v>47</v>
      </c>
      <c r="S966" s="11">
        <f t="shared" si="15"/>
        <v>0</v>
      </c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  <c r="AP966" s="11"/>
      <c r="AQ966" s="11"/>
    </row>
    <row r="967" spans="1:43" x14ac:dyDescent="0.25">
      <c r="A967" s="11" t="s">
        <v>3615</v>
      </c>
      <c r="B967" s="12">
        <v>33</v>
      </c>
      <c r="C967" s="11" t="s">
        <v>3616</v>
      </c>
      <c r="D967" s="11" t="s">
        <v>48</v>
      </c>
      <c r="E967" s="11" t="s">
        <v>40</v>
      </c>
      <c r="F967" s="11"/>
      <c r="G967" s="11"/>
      <c r="H967" s="11" t="s">
        <v>41</v>
      </c>
      <c r="I967" s="11" t="s">
        <v>1241</v>
      </c>
      <c r="J967" s="11" t="s">
        <v>1241</v>
      </c>
      <c r="K967" s="11"/>
      <c r="L967" s="11" t="s">
        <v>1241</v>
      </c>
      <c r="M967" s="11" t="s">
        <v>45</v>
      </c>
      <c r="N967" s="11" t="s">
        <v>84</v>
      </c>
      <c r="O967" s="11" t="s">
        <v>62</v>
      </c>
      <c r="P967" s="22"/>
      <c r="Q967" s="11" t="s">
        <v>2384</v>
      </c>
      <c r="R967" s="11" t="s">
        <v>845</v>
      </c>
      <c r="S967" s="11">
        <f t="shared" si="15"/>
        <v>1</v>
      </c>
      <c r="T967" s="11"/>
      <c r="U967" s="11" t="s">
        <v>62</v>
      </c>
      <c r="V967" s="11" t="s">
        <v>46</v>
      </c>
      <c r="W967" s="11" t="s">
        <v>62</v>
      </c>
      <c r="X967" s="11" t="s">
        <v>62</v>
      </c>
      <c r="Y967" s="11"/>
      <c r="Z967" s="11"/>
      <c r="AA967" s="11"/>
      <c r="AB967" s="11"/>
      <c r="AC967" s="11"/>
      <c r="AD967" s="11"/>
      <c r="AE967" s="11"/>
      <c r="AF967" s="11" t="s">
        <v>846</v>
      </c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</row>
    <row r="968" spans="1:43" x14ac:dyDescent="0.25">
      <c r="A968" s="11" t="s">
        <v>3617</v>
      </c>
      <c r="B968" s="12">
        <v>20</v>
      </c>
      <c r="C968" s="11" t="s">
        <v>3618</v>
      </c>
      <c r="D968" s="11" t="s">
        <v>54</v>
      </c>
      <c r="E968" s="11" t="s">
        <v>40</v>
      </c>
      <c r="F968" s="11"/>
      <c r="G968" s="11"/>
      <c r="H968" s="11" t="s">
        <v>41</v>
      </c>
      <c r="I968" s="11" t="s">
        <v>789</v>
      </c>
      <c r="J968" s="11" t="s">
        <v>51</v>
      </c>
      <c r="K968" s="11" t="s">
        <v>135</v>
      </c>
      <c r="L968" s="11" t="s">
        <v>139</v>
      </c>
      <c r="M968" s="11" t="s">
        <v>45</v>
      </c>
      <c r="N968" s="11" t="s">
        <v>58</v>
      </c>
      <c r="O968" s="11" t="s">
        <v>62</v>
      </c>
      <c r="P968" s="22"/>
      <c r="Q968" s="11" t="s">
        <v>624</v>
      </c>
      <c r="R968" s="11" t="s">
        <v>47</v>
      </c>
      <c r="S968" s="11">
        <f t="shared" si="15"/>
        <v>0</v>
      </c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</row>
    <row r="969" spans="1:43" x14ac:dyDescent="0.25">
      <c r="A969" s="11" t="s">
        <v>3619</v>
      </c>
      <c r="B969" s="12">
        <v>28</v>
      </c>
      <c r="C969" s="11" t="s">
        <v>3620</v>
      </c>
      <c r="D969" s="11" t="s">
        <v>48</v>
      </c>
      <c r="E969" s="11" t="s">
        <v>40</v>
      </c>
      <c r="F969" s="11"/>
      <c r="G969" s="11"/>
      <c r="H969" s="11" t="s">
        <v>41</v>
      </c>
      <c r="I969" s="11" t="s">
        <v>79</v>
      </c>
      <c r="J969" s="11" t="s">
        <v>60</v>
      </c>
      <c r="K969" s="11" t="s">
        <v>135</v>
      </c>
      <c r="L969" s="11" t="s">
        <v>217</v>
      </c>
      <c r="M969" s="11" t="s">
        <v>45</v>
      </c>
      <c r="N969" s="11" t="s">
        <v>58</v>
      </c>
      <c r="O969" s="11" t="s">
        <v>46</v>
      </c>
      <c r="P969" s="22" t="s">
        <v>2042</v>
      </c>
      <c r="Q969" s="11"/>
      <c r="R969" s="11" t="s">
        <v>47</v>
      </c>
      <c r="S969" s="11">
        <f t="shared" si="15"/>
        <v>0</v>
      </c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</row>
    <row r="970" spans="1:43" x14ac:dyDescent="0.25">
      <c r="A970" s="11" t="s">
        <v>3621</v>
      </c>
      <c r="B970" s="12">
        <v>21</v>
      </c>
      <c r="C970" s="11" t="s">
        <v>3622</v>
      </c>
      <c r="D970" s="11" t="s">
        <v>48</v>
      </c>
      <c r="E970" s="11" t="s">
        <v>40</v>
      </c>
      <c r="F970" s="11"/>
      <c r="G970" s="11"/>
      <c r="H970" s="11" t="s">
        <v>41</v>
      </c>
      <c r="I970" s="11" t="s">
        <v>79</v>
      </c>
      <c r="J970" s="11" t="s">
        <v>157</v>
      </c>
      <c r="K970" s="11" t="s">
        <v>135</v>
      </c>
      <c r="L970" s="11" t="s">
        <v>169</v>
      </c>
      <c r="M970" s="11" t="s">
        <v>45</v>
      </c>
      <c r="N970" s="11" t="s">
        <v>39</v>
      </c>
      <c r="O970" s="11" t="s">
        <v>62</v>
      </c>
      <c r="P970" s="22"/>
      <c r="Q970" s="11" t="s">
        <v>626</v>
      </c>
      <c r="R970" s="11" t="s">
        <v>47</v>
      </c>
      <c r="S970" s="11">
        <f t="shared" si="15"/>
        <v>0</v>
      </c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</row>
    <row r="971" spans="1:43" x14ac:dyDescent="0.25">
      <c r="A971" s="11" t="s">
        <v>3623</v>
      </c>
      <c r="B971" s="12">
        <v>33</v>
      </c>
      <c r="C971" s="11" t="s">
        <v>3624</v>
      </c>
      <c r="D971" s="11" t="s">
        <v>48</v>
      </c>
      <c r="E971" s="11" t="s">
        <v>40</v>
      </c>
      <c r="F971" s="11"/>
      <c r="G971" s="11"/>
      <c r="H971" s="11" t="s">
        <v>49</v>
      </c>
      <c r="I971" s="11" t="s">
        <v>392</v>
      </c>
      <c r="J971" s="11" t="s">
        <v>51</v>
      </c>
      <c r="K971" s="11" t="s">
        <v>135</v>
      </c>
      <c r="L971" s="11" t="s">
        <v>393</v>
      </c>
      <c r="M971" s="11" t="s">
        <v>45</v>
      </c>
      <c r="N971" s="11" t="s">
        <v>84</v>
      </c>
      <c r="O971" s="11" t="s">
        <v>46</v>
      </c>
      <c r="P971" s="22" t="s">
        <v>3625</v>
      </c>
      <c r="Q971" s="11"/>
      <c r="R971" s="11" t="s">
        <v>47</v>
      </c>
      <c r="S971" s="11">
        <f t="shared" si="15"/>
        <v>0</v>
      </c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</row>
    <row r="972" spans="1:43" x14ac:dyDescent="0.25">
      <c r="A972" s="11" t="s">
        <v>3626</v>
      </c>
      <c r="B972" s="12">
        <v>36</v>
      </c>
      <c r="C972" s="11" t="s">
        <v>3627</v>
      </c>
      <c r="D972" s="11" t="s">
        <v>54</v>
      </c>
      <c r="E972" s="11" t="s">
        <v>40</v>
      </c>
      <c r="F972" s="11"/>
      <c r="G972" s="11"/>
      <c r="H972" s="11" t="s">
        <v>41</v>
      </c>
      <c r="I972" s="11" t="s">
        <v>255</v>
      </c>
      <c r="J972" s="11" t="s">
        <v>43</v>
      </c>
      <c r="K972" s="11" t="s">
        <v>135</v>
      </c>
      <c r="L972" s="11" t="s">
        <v>256</v>
      </c>
      <c r="M972" s="11" t="s">
        <v>45</v>
      </c>
      <c r="N972" s="11" t="s">
        <v>58</v>
      </c>
      <c r="O972" s="11" t="s">
        <v>46</v>
      </c>
      <c r="P972" s="22" t="s">
        <v>3197</v>
      </c>
      <c r="Q972" s="11"/>
      <c r="R972" s="11" t="s">
        <v>47</v>
      </c>
      <c r="S972" s="11">
        <f t="shared" si="15"/>
        <v>0</v>
      </c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  <c r="AP972" s="11"/>
      <c r="AQ972" s="11"/>
    </row>
    <row r="973" spans="1:43" x14ac:dyDescent="0.25">
      <c r="A973" s="11" t="s">
        <v>3628</v>
      </c>
      <c r="B973" s="12">
        <v>32</v>
      </c>
      <c r="C973" s="11" t="s">
        <v>3629</v>
      </c>
      <c r="D973" s="11" t="s">
        <v>48</v>
      </c>
      <c r="E973" s="11" t="s">
        <v>40</v>
      </c>
      <c r="F973" s="11"/>
      <c r="G973" s="11"/>
      <c r="H973" s="11" t="s">
        <v>41</v>
      </c>
      <c r="I973" s="11" t="s">
        <v>56</v>
      </c>
      <c r="J973" s="11" t="s">
        <v>51</v>
      </c>
      <c r="K973" s="11" t="s">
        <v>135</v>
      </c>
      <c r="L973" s="11" t="s">
        <v>64</v>
      </c>
      <c r="M973" s="11" t="s">
        <v>45</v>
      </c>
      <c r="N973" s="11" t="s">
        <v>39</v>
      </c>
      <c r="O973" s="11" t="s">
        <v>46</v>
      </c>
      <c r="P973" s="22" t="s">
        <v>1960</v>
      </c>
      <c r="Q973" s="11" t="s">
        <v>65</v>
      </c>
      <c r="R973" s="11" t="s">
        <v>47</v>
      </c>
      <c r="S973" s="11">
        <f t="shared" si="15"/>
        <v>0</v>
      </c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  <c r="AP973" s="11"/>
      <c r="AQ973" s="11"/>
    </row>
    <row r="974" spans="1:43" x14ac:dyDescent="0.25">
      <c r="A974" s="11" t="s">
        <v>3630</v>
      </c>
      <c r="B974" s="12">
        <v>26</v>
      </c>
      <c r="C974" s="11" t="s">
        <v>3631</v>
      </c>
      <c r="D974" s="11" t="s">
        <v>48</v>
      </c>
      <c r="E974" s="11" t="s">
        <v>55</v>
      </c>
      <c r="F974" s="11"/>
      <c r="G974" s="11"/>
      <c r="H974" s="11" t="s">
        <v>41</v>
      </c>
      <c r="I974" s="11" t="s">
        <v>79</v>
      </c>
      <c r="J974" s="11" t="s">
        <v>43</v>
      </c>
      <c r="K974" s="11" t="s">
        <v>135</v>
      </c>
      <c r="L974" s="11" t="s">
        <v>195</v>
      </c>
      <c r="M974" s="11" t="s">
        <v>45</v>
      </c>
      <c r="N974" s="11" t="s">
        <v>58</v>
      </c>
      <c r="O974" s="11" t="s">
        <v>62</v>
      </c>
      <c r="P974" s="22"/>
      <c r="Q974" s="11"/>
      <c r="R974" s="11" t="s">
        <v>47</v>
      </c>
      <c r="S974" s="11">
        <f t="shared" si="15"/>
        <v>0</v>
      </c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</row>
    <row r="975" spans="1:43" x14ac:dyDescent="0.25">
      <c r="A975" s="11" t="s">
        <v>3632</v>
      </c>
      <c r="B975" s="12">
        <v>0</v>
      </c>
      <c r="C975" s="11" t="s">
        <v>3633</v>
      </c>
      <c r="D975" s="11" t="s">
        <v>54</v>
      </c>
      <c r="E975" s="11" t="s">
        <v>40</v>
      </c>
      <c r="F975" s="11"/>
      <c r="G975" s="11"/>
      <c r="H975" s="11" t="s">
        <v>41</v>
      </c>
      <c r="I975" s="11" t="s">
        <v>338</v>
      </c>
      <c r="J975" s="11" t="s">
        <v>51</v>
      </c>
      <c r="K975" s="11" t="s">
        <v>135</v>
      </c>
      <c r="L975" s="11" t="s">
        <v>135</v>
      </c>
      <c r="M975" s="11" t="s">
        <v>45</v>
      </c>
      <c r="N975" s="11" t="s">
        <v>58</v>
      </c>
      <c r="O975" s="11" t="s">
        <v>46</v>
      </c>
      <c r="P975" s="22" t="s">
        <v>3634</v>
      </c>
      <c r="Q975" s="11"/>
      <c r="R975" s="11" t="s">
        <v>47</v>
      </c>
      <c r="S975" s="11">
        <f t="shared" si="15"/>
        <v>0</v>
      </c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</row>
    <row r="976" spans="1:43" x14ac:dyDescent="0.25">
      <c r="A976" s="11" t="s">
        <v>3635</v>
      </c>
      <c r="B976" s="12">
        <v>24</v>
      </c>
      <c r="C976" s="11" t="s">
        <v>3636</v>
      </c>
      <c r="D976" s="11" t="s">
        <v>54</v>
      </c>
      <c r="E976" s="11" t="s">
        <v>40</v>
      </c>
      <c r="F976" s="11"/>
      <c r="G976" s="11"/>
      <c r="H976" s="11" t="s">
        <v>41</v>
      </c>
      <c r="I976" s="11" t="s">
        <v>254</v>
      </c>
      <c r="J976" s="11" t="s">
        <v>51</v>
      </c>
      <c r="K976" s="11" t="s">
        <v>135</v>
      </c>
      <c r="L976" s="11" t="s">
        <v>164</v>
      </c>
      <c r="M976" s="11" t="s">
        <v>45</v>
      </c>
      <c r="N976" s="11" t="s">
        <v>58</v>
      </c>
      <c r="O976" s="11" t="s">
        <v>46</v>
      </c>
      <c r="P976" s="22" t="s">
        <v>3637</v>
      </c>
      <c r="Q976" s="11"/>
      <c r="R976" s="11" t="s">
        <v>47</v>
      </c>
      <c r="S976" s="11">
        <f t="shared" si="15"/>
        <v>0</v>
      </c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</row>
    <row r="977" spans="1:43" x14ac:dyDescent="0.25">
      <c r="A977" s="11" t="s">
        <v>3638</v>
      </c>
      <c r="B977" s="12">
        <v>28</v>
      </c>
      <c r="C977" s="11" t="s">
        <v>3639</v>
      </c>
      <c r="D977" s="11" t="s">
        <v>269</v>
      </c>
      <c r="E977" s="11" t="s">
        <v>40</v>
      </c>
      <c r="F977" s="11"/>
      <c r="G977" s="11"/>
      <c r="H977" s="11" t="s">
        <v>41</v>
      </c>
      <c r="I977" s="11" t="s">
        <v>154</v>
      </c>
      <c r="J977" s="11" t="s">
        <v>51</v>
      </c>
      <c r="K977" s="11" t="s">
        <v>135</v>
      </c>
      <c r="L977" s="11" t="s">
        <v>135</v>
      </c>
      <c r="M977" s="11" t="s">
        <v>45</v>
      </c>
      <c r="N977" s="11" t="s">
        <v>58</v>
      </c>
      <c r="O977" s="11" t="s">
        <v>46</v>
      </c>
      <c r="P977" s="22" t="s">
        <v>1937</v>
      </c>
      <c r="Q977" s="11" t="s">
        <v>112</v>
      </c>
      <c r="R977" s="11" t="s">
        <v>47</v>
      </c>
      <c r="S977" s="11">
        <f t="shared" si="15"/>
        <v>0</v>
      </c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  <c r="AP977" s="11"/>
      <c r="AQ977" s="11"/>
    </row>
    <row r="978" spans="1:43" x14ac:dyDescent="0.25">
      <c r="A978" s="11" t="s">
        <v>3640</v>
      </c>
      <c r="B978" s="12">
        <v>29</v>
      </c>
      <c r="C978" s="11" t="s">
        <v>3641</v>
      </c>
      <c r="D978" s="11" t="s">
        <v>48</v>
      </c>
      <c r="E978" s="11" t="s">
        <v>40</v>
      </c>
      <c r="F978" s="11"/>
      <c r="G978" s="11"/>
      <c r="H978" s="11" t="s">
        <v>41</v>
      </c>
      <c r="I978" s="11" t="s">
        <v>145</v>
      </c>
      <c r="J978" s="11" t="s">
        <v>51</v>
      </c>
      <c r="K978" s="11" t="s">
        <v>135</v>
      </c>
      <c r="L978" s="11" t="s">
        <v>90</v>
      </c>
      <c r="M978" s="11" t="s">
        <v>45</v>
      </c>
      <c r="N978" s="11" t="s">
        <v>39</v>
      </c>
      <c r="O978" s="11" t="s">
        <v>46</v>
      </c>
      <c r="P978" s="22" t="s">
        <v>2311</v>
      </c>
      <c r="Q978" s="11" t="s">
        <v>619</v>
      </c>
      <c r="R978" s="11" t="s">
        <v>47</v>
      </c>
      <c r="S978" s="11">
        <f t="shared" si="15"/>
        <v>0</v>
      </c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  <c r="AP978" s="11"/>
      <c r="AQ978" s="11"/>
    </row>
    <row r="979" spans="1:43" x14ac:dyDescent="0.25">
      <c r="A979" s="11" t="s">
        <v>3642</v>
      </c>
      <c r="B979" s="12">
        <v>38</v>
      </c>
      <c r="C979" s="11" t="s">
        <v>3643</v>
      </c>
      <c r="D979" s="11" t="s">
        <v>54</v>
      </c>
      <c r="E979" s="11" t="s">
        <v>40</v>
      </c>
      <c r="F979" s="11"/>
      <c r="G979" s="11"/>
      <c r="H979" s="11" t="s">
        <v>41</v>
      </c>
      <c r="I979" s="11" t="s">
        <v>134</v>
      </c>
      <c r="J979" s="11" t="s">
        <v>51</v>
      </c>
      <c r="K979" s="11" t="s">
        <v>135</v>
      </c>
      <c r="L979" s="11" t="s">
        <v>64</v>
      </c>
      <c r="M979" s="11" t="s">
        <v>45</v>
      </c>
      <c r="N979" s="11" t="s">
        <v>58</v>
      </c>
      <c r="O979" s="11" t="s">
        <v>46</v>
      </c>
      <c r="P979" s="22" t="s">
        <v>1947</v>
      </c>
      <c r="Q979" s="11" t="s">
        <v>401</v>
      </c>
      <c r="R979" s="11" t="s">
        <v>47</v>
      </c>
      <c r="S979" s="11">
        <f t="shared" si="15"/>
        <v>0</v>
      </c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  <c r="AP979" s="11"/>
      <c r="AQ979" s="11"/>
    </row>
    <row r="980" spans="1:43" x14ac:dyDescent="0.25">
      <c r="A980" s="11" t="s">
        <v>3644</v>
      </c>
      <c r="B980" s="12">
        <v>20</v>
      </c>
      <c r="C980" s="11" t="s">
        <v>3645</v>
      </c>
      <c r="D980" s="11" t="s">
        <v>54</v>
      </c>
      <c r="E980" s="11" t="s">
        <v>40</v>
      </c>
      <c r="F980" s="11"/>
      <c r="G980" s="11"/>
      <c r="H980" s="11" t="s">
        <v>41</v>
      </c>
      <c r="I980" s="11" t="s">
        <v>101</v>
      </c>
      <c r="J980" s="11" t="s">
        <v>51</v>
      </c>
      <c r="K980" s="11" t="s">
        <v>135</v>
      </c>
      <c r="L980" s="11" t="s">
        <v>90</v>
      </c>
      <c r="M980" s="11" t="s">
        <v>45</v>
      </c>
      <c r="N980" s="11" t="s">
        <v>84</v>
      </c>
      <c r="O980" s="11" t="s">
        <v>62</v>
      </c>
      <c r="P980" s="22"/>
      <c r="Q980" s="11" t="s">
        <v>615</v>
      </c>
      <c r="R980" s="11" t="s">
        <v>47</v>
      </c>
      <c r="S980" s="11">
        <f t="shared" si="15"/>
        <v>0</v>
      </c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  <c r="AP980" s="11"/>
      <c r="AQ980" s="11"/>
    </row>
    <row r="981" spans="1:43" x14ac:dyDescent="0.25">
      <c r="A981" s="11" t="s">
        <v>3646</v>
      </c>
      <c r="B981" s="12">
        <v>34</v>
      </c>
      <c r="C981" s="11" t="s">
        <v>3647</v>
      </c>
      <c r="D981" s="11" t="s">
        <v>39</v>
      </c>
      <c r="E981" s="11" t="s">
        <v>40</v>
      </c>
      <c r="F981" s="11"/>
      <c r="G981" s="11"/>
      <c r="H981" s="11" t="s">
        <v>41</v>
      </c>
      <c r="I981" s="11" t="s">
        <v>279</v>
      </c>
      <c r="J981" s="11" t="s">
        <v>43</v>
      </c>
      <c r="K981" s="11" t="s">
        <v>135</v>
      </c>
      <c r="L981" s="11" t="s">
        <v>540</v>
      </c>
      <c r="M981" s="11" t="s">
        <v>45</v>
      </c>
      <c r="N981" s="11" t="s">
        <v>84</v>
      </c>
      <c r="O981" s="11" t="s">
        <v>62</v>
      </c>
      <c r="P981" s="22"/>
      <c r="Q981" s="11"/>
      <c r="R981" s="11" t="s">
        <v>47</v>
      </c>
      <c r="S981" s="11">
        <f t="shared" si="15"/>
        <v>0</v>
      </c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</row>
    <row r="982" spans="1:43" x14ac:dyDescent="0.25">
      <c r="A982" s="11" t="s">
        <v>3648</v>
      </c>
      <c r="B982" s="12">
        <v>28</v>
      </c>
      <c r="C982" s="11" t="s">
        <v>3649</v>
      </c>
      <c r="D982" s="11" t="s">
        <v>92</v>
      </c>
      <c r="E982" s="11" t="s">
        <v>40</v>
      </c>
      <c r="F982" s="11"/>
      <c r="G982" s="11"/>
      <c r="H982" s="11" t="s">
        <v>49</v>
      </c>
      <c r="I982" s="11" t="s">
        <v>758</v>
      </c>
      <c r="J982" s="11" t="s">
        <v>51</v>
      </c>
      <c r="K982" s="11" t="s">
        <v>135</v>
      </c>
      <c r="L982" s="11" t="s">
        <v>164</v>
      </c>
      <c r="M982" s="11" t="s">
        <v>45</v>
      </c>
      <c r="N982" s="11" t="s">
        <v>124</v>
      </c>
      <c r="O982" s="11" t="s">
        <v>62</v>
      </c>
      <c r="P982" s="22"/>
      <c r="Q982" s="11" t="s">
        <v>662</v>
      </c>
      <c r="R982" s="11" t="s">
        <v>47</v>
      </c>
      <c r="S982" s="11">
        <f t="shared" si="15"/>
        <v>0</v>
      </c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11"/>
    </row>
    <row r="983" spans="1:43" x14ac:dyDescent="0.25">
      <c r="A983" s="11" t="s">
        <v>3650</v>
      </c>
      <c r="B983" s="12">
        <v>29</v>
      </c>
      <c r="C983" s="11" t="s">
        <v>3651</v>
      </c>
      <c r="D983" s="11" t="s">
        <v>54</v>
      </c>
      <c r="E983" s="11" t="s">
        <v>40</v>
      </c>
      <c r="F983" s="11"/>
      <c r="G983" s="11"/>
      <c r="H983" s="11" t="s">
        <v>41</v>
      </c>
      <c r="I983" s="11" t="s">
        <v>79</v>
      </c>
      <c r="J983" s="11" t="s">
        <v>51</v>
      </c>
      <c r="K983" s="11" t="s">
        <v>135</v>
      </c>
      <c r="L983" s="11" t="s">
        <v>64</v>
      </c>
      <c r="M983" s="11" t="s">
        <v>45</v>
      </c>
      <c r="N983" s="11" t="s">
        <v>124</v>
      </c>
      <c r="O983" s="11" t="s">
        <v>46</v>
      </c>
      <c r="P983" s="22" t="s">
        <v>1665</v>
      </c>
      <c r="Q983" s="11" t="s">
        <v>232</v>
      </c>
      <c r="R983" s="11" t="s">
        <v>47</v>
      </c>
      <c r="S983" s="11">
        <f t="shared" si="15"/>
        <v>0</v>
      </c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</row>
    <row r="984" spans="1:43" x14ac:dyDescent="0.25">
      <c r="A984" s="11" t="s">
        <v>3652</v>
      </c>
      <c r="B984" s="12">
        <v>43</v>
      </c>
      <c r="C984" s="11" t="s">
        <v>3653</v>
      </c>
      <c r="D984" s="11" t="s">
        <v>54</v>
      </c>
      <c r="E984" s="11" t="s">
        <v>40</v>
      </c>
      <c r="F984" s="11"/>
      <c r="G984" s="11"/>
      <c r="H984" s="11" t="s">
        <v>49</v>
      </c>
      <c r="I984" s="11" t="s">
        <v>108</v>
      </c>
      <c r="J984" s="11" t="s">
        <v>428</v>
      </c>
      <c r="K984" s="11"/>
      <c r="L984" s="11" t="s">
        <v>428</v>
      </c>
      <c r="M984" s="11" t="s">
        <v>45</v>
      </c>
      <c r="N984" s="11" t="s">
        <v>124</v>
      </c>
      <c r="O984" s="11" t="s">
        <v>62</v>
      </c>
      <c r="P984" s="22"/>
      <c r="Q984" s="11"/>
      <c r="R984" s="11" t="s">
        <v>47</v>
      </c>
      <c r="S984" s="11">
        <f t="shared" si="15"/>
        <v>0</v>
      </c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  <c r="AP984" s="11"/>
      <c r="AQ984" s="11"/>
    </row>
    <row r="985" spans="1:43" x14ac:dyDescent="0.25">
      <c r="A985" s="11" t="s">
        <v>3654</v>
      </c>
      <c r="B985" s="12">
        <v>38</v>
      </c>
      <c r="C985" s="11" t="s">
        <v>3655</v>
      </c>
      <c r="D985" s="11" t="s">
        <v>48</v>
      </c>
      <c r="E985" s="11" t="s">
        <v>40</v>
      </c>
      <c r="F985" s="11"/>
      <c r="G985" s="11"/>
      <c r="H985" s="11" t="s">
        <v>41</v>
      </c>
      <c r="I985" s="11" t="s">
        <v>671</v>
      </c>
      <c r="J985" s="11" t="s">
        <v>60</v>
      </c>
      <c r="K985" s="11" t="s">
        <v>135</v>
      </c>
      <c r="L985" s="11" t="s">
        <v>191</v>
      </c>
      <c r="M985" s="11" t="s">
        <v>45</v>
      </c>
      <c r="N985" s="11" t="s">
        <v>84</v>
      </c>
      <c r="O985" s="11" t="s">
        <v>46</v>
      </c>
      <c r="P985" s="22" t="s">
        <v>1631</v>
      </c>
      <c r="Q985" s="11" t="s">
        <v>613</v>
      </c>
      <c r="R985" s="11" t="s">
        <v>47</v>
      </c>
      <c r="S985" s="11">
        <f t="shared" si="15"/>
        <v>0</v>
      </c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  <c r="AP985" s="11"/>
      <c r="AQ985" s="11"/>
    </row>
    <row r="986" spans="1:43" x14ac:dyDescent="0.25">
      <c r="A986" s="11" t="s">
        <v>3656</v>
      </c>
      <c r="B986" s="12">
        <v>26</v>
      </c>
      <c r="C986" s="11" t="s">
        <v>1897</v>
      </c>
      <c r="D986" s="11" t="s">
        <v>39</v>
      </c>
      <c r="E986" s="11" t="s">
        <v>40</v>
      </c>
      <c r="F986" s="11"/>
      <c r="G986" s="11"/>
      <c r="H986" s="11" t="s">
        <v>41</v>
      </c>
      <c r="I986" s="11" t="s">
        <v>71</v>
      </c>
      <c r="J986" s="11" t="s">
        <v>43</v>
      </c>
      <c r="K986" s="11" t="s">
        <v>135</v>
      </c>
      <c r="L986" s="11" t="s">
        <v>518</v>
      </c>
      <c r="M986" s="11" t="s">
        <v>45</v>
      </c>
      <c r="N986" s="11" t="s">
        <v>334</v>
      </c>
      <c r="O986" s="11" t="s">
        <v>62</v>
      </c>
      <c r="P986" s="22"/>
      <c r="Q986" s="11" t="s">
        <v>1477</v>
      </c>
      <c r="R986" s="11" t="s">
        <v>47</v>
      </c>
      <c r="S986" s="11">
        <f t="shared" si="15"/>
        <v>0</v>
      </c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</row>
    <row r="987" spans="1:43" x14ac:dyDescent="0.25">
      <c r="A987" s="11" t="s">
        <v>3657</v>
      </c>
      <c r="B987" s="12">
        <v>29</v>
      </c>
      <c r="C987" s="11" t="s">
        <v>3658</v>
      </c>
      <c r="D987" s="11" t="s">
        <v>48</v>
      </c>
      <c r="E987" s="11" t="s">
        <v>40</v>
      </c>
      <c r="F987" s="11"/>
      <c r="G987" s="11"/>
      <c r="H987" s="11" t="s">
        <v>41</v>
      </c>
      <c r="I987" s="11" t="s">
        <v>56</v>
      </c>
      <c r="J987" s="11" t="s">
        <v>60</v>
      </c>
      <c r="K987" s="11" t="s">
        <v>135</v>
      </c>
      <c r="L987" s="11" t="s">
        <v>195</v>
      </c>
      <c r="M987" s="11" t="s">
        <v>45</v>
      </c>
      <c r="N987" s="11" t="s">
        <v>84</v>
      </c>
      <c r="O987" s="11" t="s">
        <v>62</v>
      </c>
      <c r="P987" s="22"/>
      <c r="Q987" s="11" t="s">
        <v>1082</v>
      </c>
      <c r="R987" s="11" t="s">
        <v>47</v>
      </c>
      <c r="S987" s="11">
        <f t="shared" si="15"/>
        <v>0</v>
      </c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</row>
    <row r="988" spans="1:43" x14ac:dyDescent="0.25">
      <c r="A988" s="11" t="s">
        <v>3659</v>
      </c>
      <c r="B988" s="12">
        <v>39</v>
      </c>
      <c r="C988" s="11" t="s">
        <v>3660</v>
      </c>
      <c r="D988" s="11" t="s">
        <v>54</v>
      </c>
      <c r="E988" s="11" t="s">
        <v>40</v>
      </c>
      <c r="F988" s="11"/>
      <c r="G988" s="11"/>
      <c r="H988" s="11" t="s">
        <v>49</v>
      </c>
      <c r="I988" s="11" t="s">
        <v>98</v>
      </c>
      <c r="J988" s="11" t="s">
        <v>913</v>
      </c>
      <c r="K988" s="11" t="s">
        <v>135</v>
      </c>
      <c r="L988" s="11" t="s">
        <v>566</v>
      </c>
      <c r="M988" s="11" t="s">
        <v>45</v>
      </c>
      <c r="N988" s="11" t="s">
        <v>84</v>
      </c>
      <c r="O988" s="11" t="s">
        <v>46</v>
      </c>
      <c r="P988" s="22" t="s">
        <v>3661</v>
      </c>
      <c r="Q988" s="11" t="s">
        <v>835</v>
      </c>
      <c r="R988" s="11" t="s">
        <v>845</v>
      </c>
      <c r="S988" s="11">
        <f t="shared" si="15"/>
        <v>1</v>
      </c>
      <c r="T988" s="11"/>
      <c r="U988" s="11" t="s">
        <v>62</v>
      </c>
      <c r="V988" s="11" t="s">
        <v>46</v>
      </c>
      <c r="W988" s="11" t="s">
        <v>62</v>
      </c>
      <c r="X988" s="11" t="s">
        <v>62</v>
      </c>
      <c r="Y988" s="11"/>
      <c r="Z988" s="11"/>
      <c r="AA988" s="11"/>
      <c r="AB988" s="11"/>
      <c r="AC988" s="11"/>
      <c r="AD988" s="11"/>
      <c r="AE988" s="11"/>
      <c r="AF988" s="11" t="s">
        <v>846</v>
      </c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</row>
    <row r="989" spans="1:43" x14ac:dyDescent="0.25">
      <c r="A989" s="11" t="s">
        <v>3662</v>
      </c>
      <c r="B989" s="12">
        <v>38</v>
      </c>
      <c r="C989" s="11" t="s">
        <v>3663</v>
      </c>
      <c r="D989" s="11" t="s">
        <v>48</v>
      </c>
      <c r="E989" s="11" t="s">
        <v>40</v>
      </c>
      <c r="F989" s="11"/>
      <c r="G989" s="11"/>
      <c r="H989" s="11" t="s">
        <v>49</v>
      </c>
      <c r="I989" s="11" t="s">
        <v>454</v>
      </c>
      <c r="J989" s="11" t="s">
        <v>51</v>
      </c>
      <c r="K989" s="11" t="s">
        <v>135</v>
      </c>
      <c r="L989" s="11" t="s">
        <v>64</v>
      </c>
      <c r="M989" s="11" t="s">
        <v>45</v>
      </c>
      <c r="N989" s="11" t="s">
        <v>58</v>
      </c>
      <c r="O989" s="11" t="s">
        <v>46</v>
      </c>
      <c r="P989" s="22" t="s">
        <v>1891</v>
      </c>
      <c r="Q989" s="11"/>
      <c r="R989" s="11" t="s">
        <v>47</v>
      </c>
      <c r="S989" s="11">
        <f t="shared" si="15"/>
        <v>0</v>
      </c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  <c r="AP989" s="11"/>
      <c r="AQ989" s="11"/>
    </row>
    <row r="990" spans="1:43" x14ac:dyDescent="0.25">
      <c r="A990" s="11" t="s">
        <v>3664</v>
      </c>
      <c r="B990" s="12">
        <v>40</v>
      </c>
      <c r="C990" s="11" t="s">
        <v>3665</v>
      </c>
      <c r="D990" s="11" t="s">
        <v>48</v>
      </c>
      <c r="E990" s="11" t="s">
        <v>40</v>
      </c>
      <c r="F990" s="11"/>
      <c r="G990" s="11"/>
      <c r="H990" s="11" t="s">
        <v>41</v>
      </c>
      <c r="I990" s="11" t="s">
        <v>293</v>
      </c>
      <c r="J990" s="11" t="s">
        <v>51</v>
      </c>
      <c r="K990" s="11" t="s">
        <v>135</v>
      </c>
      <c r="L990" s="11" t="s">
        <v>222</v>
      </c>
      <c r="M990" s="11" t="s">
        <v>45</v>
      </c>
      <c r="N990" s="11" t="s">
        <v>39</v>
      </c>
      <c r="O990" s="11" t="s">
        <v>62</v>
      </c>
      <c r="P990" s="22"/>
      <c r="Q990" s="11" t="s">
        <v>662</v>
      </c>
      <c r="R990" s="11" t="s">
        <v>47</v>
      </c>
      <c r="S990" s="11">
        <f t="shared" si="15"/>
        <v>0</v>
      </c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</row>
    <row r="991" spans="1:43" x14ac:dyDescent="0.25">
      <c r="A991" s="11" t="s">
        <v>3666</v>
      </c>
      <c r="B991" s="12">
        <v>30</v>
      </c>
      <c r="C991" s="11" t="s">
        <v>3667</v>
      </c>
      <c r="D991" s="11" t="s">
        <v>48</v>
      </c>
      <c r="E991" s="11" t="s">
        <v>40</v>
      </c>
      <c r="F991" s="11"/>
      <c r="G991" s="11"/>
      <c r="H991" s="11" t="s">
        <v>41</v>
      </c>
      <c r="I991" s="11" t="s">
        <v>501</v>
      </c>
      <c r="J991" s="11" t="s">
        <v>51</v>
      </c>
      <c r="K991" s="11" t="s">
        <v>135</v>
      </c>
      <c r="L991" s="11" t="s">
        <v>502</v>
      </c>
      <c r="M991" s="11" t="s">
        <v>45</v>
      </c>
      <c r="N991" s="11" t="s">
        <v>39</v>
      </c>
      <c r="O991" s="11" t="s">
        <v>46</v>
      </c>
      <c r="P991" s="22" t="s">
        <v>3668</v>
      </c>
      <c r="Q991" s="11"/>
      <c r="R991" s="11" t="s">
        <v>47</v>
      </c>
      <c r="S991" s="11">
        <f t="shared" si="15"/>
        <v>0</v>
      </c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</row>
    <row r="992" spans="1:43" x14ac:dyDescent="0.25">
      <c r="A992" s="11" t="s">
        <v>3669</v>
      </c>
      <c r="B992" s="12">
        <v>30</v>
      </c>
      <c r="C992" s="11" t="s">
        <v>3670</v>
      </c>
      <c r="D992" s="11" t="s">
        <v>54</v>
      </c>
      <c r="E992" s="11" t="s">
        <v>40</v>
      </c>
      <c r="F992" s="11"/>
      <c r="G992" s="11"/>
      <c r="H992" s="11" t="s">
        <v>41</v>
      </c>
      <c r="I992" s="11" t="s">
        <v>108</v>
      </c>
      <c r="J992" s="11" t="s">
        <v>51</v>
      </c>
      <c r="K992" s="11" t="s">
        <v>135</v>
      </c>
      <c r="L992" s="11" t="s">
        <v>90</v>
      </c>
      <c r="M992" s="11" t="s">
        <v>45</v>
      </c>
      <c r="N992" s="11" t="s">
        <v>39</v>
      </c>
      <c r="O992" s="11" t="s">
        <v>46</v>
      </c>
      <c r="P992" s="22" t="s">
        <v>3489</v>
      </c>
      <c r="Q992" s="11" t="s">
        <v>1099</v>
      </c>
      <c r="R992" s="11" t="s">
        <v>47</v>
      </c>
      <c r="S992" s="11">
        <f t="shared" si="15"/>
        <v>0</v>
      </c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  <c r="AP992" s="11"/>
      <c r="AQ992" s="11"/>
    </row>
    <row r="993" spans="1:43" x14ac:dyDescent="0.25">
      <c r="A993" s="11" t="s">
        <v>3671</v>
      </c>
      <c r="B993" s="12">
        <v>40</v>
      </c>
      <c r="C993" s="11" t="s">
        <v>3672</v>
      </c>
      <c r="D993" s="11" t="s">
        <v>54</v>
      </c>
      <c r="E993" s="11" t="s">
        <v>40</v>
      </c>
      <c r="F993" s="11"/>
      <c r="G993" s="11"/>
      <c r="H993" s="11" t="s">
        <v>41</v>
      </c>
      <c r="I993" s="11" t="s">
        <v>108</v>
      </c>
      <c r="J993" s="11" t="s">
        <v>60</v>
      </c>
      <c r="K993" s="11" t="s">
        <v>135</v>
      </c>
      <c r="L993" s="11" t="s">
        <v>195</v>
      </c>
      <c r="M993" s="11" t="s">
        <v>45</v>
      </c>
      <c r="N993" s="11" t="s">
        <v>84</v>
      </c>
      <c r="O993" s="11" t="s">
        <v>46</v>
      </c>
      <c r="P993" s="22" t="s">
        <v>1528</v>
      </c>
      <c r="Q993" s="11"/>
      <c r="R993" s="11" t="s">
        <v>47</v>
      </c>
      <c r="S993" s="11">
        <f t="shared" si="15"/>
        <v>0</v>
      </c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  <c r="AP993" s="11"/>
      <c r="AQ993" s="11"/>
    </row>
    <row r="994" spans="1:43" x14ac:dyDescent="0.25">
      <c r="A994" s="11" t="s">
        <v>3673</v>
      </c>
      <c r="B994" s="12">
        <v>45</v>
      </c>
      <c r="C994" s="11" t="s">
        <v>3674</v>
      </c>
      <c r="D994" s="11" t="s">
        <v>39</v>
      </c>
      <c r="E994" s="11" t="s">
        <v>40</v>
      </c>
      <c r="F994" s="11"/>
      <c r="G994" s="11"/>
      <c r="H994" s="11" t="s">
        <v>49</v>
      </c>
      <c r="I994" s="11" t="s">
        <v>455</v>
      </c>
      <c r="J994" s="11" t="s">
        <v>51</v>
      </c>
      <c r="K994" s="11" t="s">
        <v>135</v>
      </c>
      <c r="L994" s="11" t="s">
        <v>64</v>
      </c>
      <c r="M994" s="11" t="s">
        <v>45</v>
      </c>
      <c r="N994" s="11" t="s">
        <v>58</v>
      </c>
      <c r="O994" s="11" t="s">
        <v>62</v>
      </c>
      <c r="P994" s="22"/>
      <c r="Q994" s="11"/>
      <c r="R994" s="11" t="s">
        <v>47</v>
      </c>
      <c r="S994" s="11">
        <f t="shared" si="15"/>
        <v>0</v>
      </c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  <c r="AP994" s="11"/>
      <c r="AQ994" s="11"/>
    </row>
    <row r="995" spans="1:43" x14ac:dyDescent="0.25">
      <c r="A995" s="11" t="s">
        <v>3675</v>
      </c>
      <c r="B995" s="12">
        <v>31</v>
      </c>
      <c r="C995" s="11" t="s">
        <v>3676</v>
      </c>
      <c r="D995" s="11" t="s">
        <v>39</v>
      </c>
      <c r="E995" s="11" t="s">
        <v>40</v>
      </c>
      <c r="F995" s="11"/>
      <c r="G995" s="11"/>
      <c r="H995" s="11" t="s">
        <v>41</v>
      </c>
      <c r="I995" s="11" t="s">
        <v>134</v>
      </c>
      <c r="J995" s="11" t="s">
        <v>114</v>
      </c>
      <c r="K995" s="11" t="s">
        <v>135</v>
      </c>
      <c r="L995" s="11" t="s">
        <v>115</v>
      </c>
      <c r="M995" s="11" t="s">
        <v>45</v>
      </c>
      <c r="N995" s="11" t="s">
        <v>39</v>
      </c>
      <c r="O995" s="11" t="s">
        <v>46</v>
      </c>
      <c r="P995" s="22" t="s">
        <v>3677</v>
      </c>
      <c r="Q995" s="11" t="s">
        <v>109</v>
      </c>
      <c r="R995" s="11" t="s">
        <v>47</v>
      </c>
      <c r="S995" s="11">
        <f t="shared" si="15"/>
        <v>0</v>
      </c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  <c r="AP995" s="11"/>
      <c r="AQ995" s="11"/>
    </row>
    <row r="996" spans="1:43" x14ac:dyDescent="0.25">
      <c r="A996" s="11" t="s">
        <v>3678</v>
      </c>
      <c r="B996" s="12">
        <v>25</v>
      </c>
      <c r="C996" s="11" t="s">
        <v>3679</v>
      </c>
      <c r="D996" s="11" t="s">
        <v>48</v>
      </c>
      <c r="E996" s="11" t="s">
        <v>55</v>
      </c>
      <c r="F996" s="11"/>
      <c r="G996" s="11"/>
      <c r="H996" s="11" t="s">
        <v>41</v>
      </c>
      <c r="I996" s="11" t="s">
        <v>250</v>
      </c>
      <c r="J996" s="11" t="s">
        <v>60</v>
      </c>
      <c r="K996" s="11" t="s">
        <v>135</v>
      </c>
      <c r="L996" s="11" t="s">
        <v>195</v>
      </c>
      <c r="M996" s="11" t="s">
        <v>45</v>
      </c>
      <c r="N996" s="11" t="s">
        <v>53</v>
      </c>
      <c r="O996" s="11" t="s">
        <v>46</v>
      </c>
      <c r="P996" s="22" t="s">
        <v>2107</v>
      </c>
      <c r="Q996" s="11"/>
      <c r="R996" s="11" t="s">
        <v>47</v>
      </c>
      <c r="S996" s="11">
        <f t="shared" si="15"/>
        <v>0</v>
      </c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</row>
    <row r="997" spans="1:43" x14ac:dyDescent="0.25">
      <c r="A997" s="11" t="s">
        <v>3680</v>
      </c>
      <c r="B997" s="12">
        <v>29</v>
      </c>
      <c r="C997" s="11" t="s">
        <v>3681</v>
      </c>
      <c r="D997" s="11" t="s">
        <v>48</v>
      </c>
      <c r="E997" s="11" t="s">
        <v>55</v>
      </c>
      <c r="F997" s="11"/>
      <c r="G997" s="11"/>
      <c r="H997" s="11" t="s">
        <v>41</v>
      </c>
      <c r="I997" s="11" t="s">
        <v>449</v>
      </c>
      <c r="J997" s="11" t="s">
        <v>60</v>
      </c>
      <c r="K997" s="11" t="s">
        <v>135</v>
      </c>
      <c r="L997" s="11" t="s">
        <v>896</v>
      </c>
      <c r="M997" s="11" t="s">
        <v>45</v>
      </c>
      <c r="N997" s="11" t="s">
        <v>84</v>
      </c>
      <c r="O997" s="11" t="s">
        <v>62</v>
      </c>
      <c r="P997" s="22"/>
      <c r="Q997" s="11"/>
      <c r="R997" s="11" t="s">
        <v>845</v>
      </c>
      <c r="S997" s="11">
        <f t="shared" si="15"/>
        <v>1</v>
      </c>
      <c r="T997" s="11"/>
      <c r="U997" s="11" t="s">
        <v>46</v>
      </c>
      <c r="V997" s="11" t="s">
        <v>62</v>
      </c>
      <c r="W997" s="11" t="s">
        <v>62</v>
      </c>
      <c r="X997" s="11" t="s">
        <v>62</v>
      </c>
      <c r="Y997" s="11"/>
      <c r="Z997" s="11" t="s">
        <v>62</v>
      </c>
      <c r="AA997" s="11" t="s">
        <v>62</v>
      </c>
      <c r="AB997" s="11" t="s">
        <v>62</v>
      </c>
      <c r="AC997" s="11" t="s">
        <v>62</v>
      </c>
      <c r="AD997" s="11" t="s">
        <v>62</v>
      </c>
      <c r="AE997" s="11"/>
      <c r="AF997" s="11" t="s">
        <v>846</v>
      </c>
      <c r="AG997" s="11"/>
      <c r="AH997" s="11"/>
      <c r="AI997" s="11"/>
      <c r="AJ997" s="11"/>
      <c r="AK997" s="11"/>
      <c r="AL997" s="11"/>
      <c r="AM997" s="11"/>
      <c r="AN997" s="11"/>
      <c r="AO997" s="11"/>
      <c r="AP997" s="11"/>
      <c r="AQ997" s="11"/>
    </row>
    <row r="998" spans="1:43" x14ac:dyDescent="0.25">
      <c r="A998" s="11" t="s">
        <v>3682</v>
      </c>
      <c r="B998" s="12">
        <v>25</v>
      </c>
      <c r="C998" s="11" t="s">
        <v>1564</v>
      </c>
      <c r="D998" s="11" t="s">
        <v>48</v>
      </c>
      <c r="E998" s="11" t="s">
        <v>55</v>
      </c>
      <c r="F998" s="11"/>
      <c r="G998" s="11"/>
      <c r="H998" s="11" t="s">
        <v>41</v>
      </c>
      <c r="I998" s="11" t="s">
        <v>79</v>
      </c>
      <c r="J998" s="11" t="s">
        <v>51</v>
      </c>
      <c r="K998" s="11" t="s">
        <v>135</v>
      </c>
      <c r="L998" s="11" t="s">
        <v>328</v>
      </c>
      <c r="M998" s="11" t="s">
        <v>45</v>
      </c>
      <c r="N998" s="11" t="s">
        <v>84</v>
      </c>
      <c r="O998" s="11" t="s">
        <v>62</v>
      </c>
      <c r="P998" s="22"/>
      <c r="Q998" s="11"/>
      <c r="R998" s="11" t="s">
        <v>47</v>
      </c>
      <c r="S998" s="11">
        <f t="shared" si="15"/>
        <v>0</v>
      </c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  <c r="AP998" s="11"/>
      <c r="AQ998" s="11"/>
    </row>
    <row r="999" spans="1:43" x14ac:dyDescent="0.25">
      <c r="A999" s="11" t="s">
        <v>3683</v>
      </c>
      <c r="B999" s="12">
        <v>29</v>
      </c>
      <c r="C999" s="11" t="s">
        <v>3684</v>
      </c>
      <c r="D999" s="11" t="s">
        <v>48</v>
      </c>
      <c r="E999" s="11" t="s">
        <v>40</v>
      </c>
      <c r="F999" s="11"/>
      <c r="G999" s="11"/>
      <c r="H999" s="11" t="s">
        <v>41</v>
      </c>
      <c r="I999" s="11" t="s">
        <v>557</v>
      </c>
      <c r="J999" s="11" t="s">
        <v>60</v>
      </c>
      <c r="K999" s="11" t="s">
        <v>135</v>
      </c>
      <c r="L999" s="11" t="s">
        <v>141</v>
      </c>
      <c r="M999" s="11" t="s">
        <v>1227</v>
      </c>
      <c r="N999" s="11" t="s">
        <v>39</v>
      </c>
      <c r="O999" s="11" t="s">
        <v>62</v>
      </c>
      <c r="P999" s="22"/>
      <c r="Q999" s="11"/>
      <c r="R999" s="11" t="s">
        <v>845</v>
      </c>
      <c r="S999" s="11">
        <f t="shared" si="15"/>
        <v>1</v>
      </c>
      <c r="T999" s="11"/>
      <c r="U999" s="11"/>
      <c r="V999" s="11" t="s">
        <v>46</v>
      </c>
      <c r="W999" s="11"/>
      <c r="X999" s="11"/>
      <c r="Y999" s="11"/>
      <c r="Z999" s="11"/>
      <c r="AA999" s="11"/>
      <c r="AB999" s="11"/>
      <c r="AC999" s="11"/>
      <c r="AD999" s="11"/>
      <c r="AE999" s="11"/>
      <c r="AF999" s="11" t="s">
        <v>846</v>
      </c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</row>
    <row r="1000" spans="1:43" x14ac:dyDescent="0.25">
      <c r="A1000" s="11" t="s">
        <v>3685</v>
      </c>
      <c r="B1000" s="12">
        <v>20</v>
      </c>
      <c r="C1000" s="11" t="s">
        <v>3686</v>
      </c>
      <c r="D1000" s="11" t="s">
        <v>48</v>
      </c>
      <c r="E1000" s="11" t="s">
        <v>40</v>
      </c>
      <c r="F1000" s="11"/>
      <c r="G1000" s="11"/>
      <c r="H1000" s="11" t="s">
        <v>41</v>
      </c>
      <c r="I1000" s="11" t="s">
        <v>79</v>
      </c>
      <c r="J1000" s="11" t="s">
        <v>43</v>
      </c>
      <c r="K1000" s="11" t="s">
        <v>135</v>
      </c>
      <c r="L1000" s="11" t="s">
        <v>165</v>
      </c>
      <c r="M1000" s="11" t="s">
        <v>45</v>
      </c>
      <c r="N1000" s="11" t="s">
        <v>58</v>
      </c>
      <c r="O1000" s="11" t="s">
        <v>62</v>
      </c>
      <c r="P1000" s="22"/>
      <c r="Q1000" s="11"/>
      <c r="R1000" s="11" t="s">
        <v>47</v>
      </c>
      <c r="S1000" s="11">
        <f t="shared" si="15"/>
        <v>0</v>
      </c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</row>
    <row r="1001" spans="1:43" x14ac:dyDescent="0.25">
      <c r="A1001" s="11" t="s">
        <v>3687</v>
      </c>
      <c r="B1001" s="12">
        <v>43</v>
      </c>
      <c r="C1001" s="11" t="s">
        <v>3688</v>
      </c>
      <c r="D1001" s="11" t="s">
        <v>54</v>
      </c>
      <c r="E1001" s="11" t="s">
        <v>40</v>
      </c>
      <c r="F1001" s="11"/>
      <c r="G1001" s="11"/>
      <c r="H1001" s="11" t="s">
        <v>41</v>
      </c>
      <c r="I1001" s="11" t="s">
        <v>576</v>
      </c>
      <c r="J1001" s="11" t="s">
        <v>43</v>
      </c>
      <c r="K1001" s="11" t="s">
        <v>135</v>
      </c>
      <c r="L1001" s="11" t="s">
        <v>577</v>
      </c>
      <c r="M1001" s="11" t="s">
        <v>45</v>
      </c>
      <c r="N1001" s="11" t="s">
        <v>39</v>
      </c>
      <c r="O1001" s="11" t="s">
        <v>46</v>
      </c>
      <c r="P1001" s="22" t="s">
        <v>3689</v>
      </c>
      <c r="Q1001" s="11"/>
      <c r="R1001" s="11" t="s">
        <v>47</v>
      </c>
      <c r="S1001" s="11">
        <f t="shared" si="15"/>
        <v>0</v>
      </c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</row>
    <row r="1002" spans="1:43" x14ac:dyDescent="0.25">
      <c r="A1002" s="11" t="s">
        <v>3690</v>
      </c>
      <c r="B1002" s="12">
        <v>25</v>
      </c>
      <c r="C1002" s="11" t="s">
        <v>3691</v>
      </c>
      <c r="D1002" s="11" t="s">
        <v>48</v>
      </c>
      <c r="E1002" s="11" t="s">
        <v>40</v>
      </c>
      <c r="F1002" s="11"/>
      <c r="G1002" s="11"/>
      <c r="H1002" s="11" t="s">
        <v>41</v>
      </c>
      <c r="I1002" s="11" t="s">
        <v>79</v>
      </c>
      <c r="J1002" s="11" t="s">
        <v>51</v>
      </c>
      <c r="K1002" s="11" t="s">
        <v>135</v>
      </c>
      <c r="L1002" s="11" t="s">
        <v>244</v>
      </c>
      <c r="M1002" s="11" t="s">
        <v>45</v>
      </c>
      <c r="N1002" s="11" t="s">
        <v>39</v>
      </c>
      <c r="O1002" s="11" t="s">
        <v>46</v>
      </c>
      <c r="P1002" s="22" t="s">
        <v>3692</v>
      </c>
      <c r="Q1002" s="11" t="s">
        <v>100</v>
      </c>
      <c r="R1002" s="11" t="s">
        <v>47</v>
      </c>
      <c r="S1002" s="11">
        <f t="shared" si="15"/>
        <v>0</v>
      </c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</row>
    <row r="1003" spans="1:43" x14ac:dyDescent="0.25">
      <c r="A1003" s="11" t="s">
        <v>3693</v>
      </c>
      <c r="B1003" s="12">
        <v>29</v>
      </c>
      <c r="C1003" s="11" t="s">
        <v>3694</v>
      </c>
      <c r="D1003" s="11" t="s">
        <v>39</v>
      </c>
      <c r="E1003" s="11" t="s">
        <v>40</v>
      </c>
      <c r="F1003" s="11"/>
      <c r="G1003" s="11"/>
      <c r="H1003" s="11" t="s">
        <v>41</v>
      </c>
      <c r="I1003" s="11" t="s">
        <v>449</v>
      </c>
      <c r="J1003" s="11" t="s">
        <v>60</v>
      </c>
      <c r="K1003" s="11" t="s">
        <v>135</v>
      </c>
      <c r="L1003" s="11" t="s">
        <v>526</v>
      </c>
      <c r="M1003" s="11" t="s">
        <v>45</v>
      </c>
      <c r="N1003" s="11" t="s">
        <v>58</v>
      </c>
      <c r="O1003" s="11" t="s">
        <v>46</v>
      </c>
      <c r="P1003" s="22" t="s">
        <v>1631</v>
      </c>
      <c r="Q1003" s="11"/>
      <c r="R1003" s="11" t="s">
        <v>47</v>
      </c>
      <c r="S1003" s="11">
        <f t="shared" si="15"/>
        <v>0</v>
      </c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</row>
    <row r="1004" spans="1:43" x14ac:dyDescent="0.25">
      <c r="A1004" s="11" t="s">
        <v>3695</v>
      </c>
      <c r="B1004" s="12">
        <v>31</v>
      </c>
      <c r="C1004" s="11" t="s">
        <v>3696</v>
      </c>
      <c r="D1004" s="11" t="s">
        <v>54</v>
      </c>
      <c r="E1004" s="11" t="s">
        <v>40</v>
      </c>
      <c r="F1004" s="11"/>
      <c r="G1004" s="11"/>
      <c r="H1004" s="11" t="s">
        <v>41</v>
      </c>
      <c r="I1004" s="11" t="s">
        <v>150</v>
      </c>
      <c r="J1004" s="11" t="s">
        <v>51</v>
      </c>
      <c r="K1004" s="11" t="s">
        <v>135</v>
      </c>
      <c r="L1004" s="11" t="s">
        <v>641</v>
      </c>
      <c r="M1004" s="11" t="s">
        <v>45</v>
      </c>
      <c r="N1004" s="11" t="s">
        <v>84</v>
      </c>
      <c r="O1004" s="11" t="s">
        <v>46</v>
      </c>
      <c r="P1004" s="22"/>
      <c r="Q1004" s="11" t="s">
        <v>120</v>
      </c>
      <c r="R1004" s="11" t="s">
        <v>47</v>
      </c>
      <c r="S1004" s="11">
        <f t="shared" si="15"/>
        <v>0</v>
      </c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</row>
    <row r="1005" spans="1:43" x14ac:dyDescent="0.25">
      <c r="A1005" s="11" t="s">
        <v>3697</v>
      </c>
      <c r="B1005" s="12">
        <v>22</v>
      </c>
      <c r="C1005" s="11" t="s">
        <v>3698</v>
      </c>
      <c r="D1005" s="11" t="s">
        <v>54</v>
      </c>
      <c r="E1005" s="11" t="s">
        <v>40</v>
      </c>
      <c r="F1005" s="11"/>
      <c r="G1005" s="11"/>
      <c r="H1005" s="11" t="s">
        <v>41</v>
      </c>
      <c r="I1005" s="11" t="s">
        <v>134</v>
      </c>
      <c r="J1005" s="11" t="s">
        <v>43</v>
      </c>
      <c r="K1005" s="11" t="s">
        <v>135</v>
      </c>
      <c r="L1005" s="11" t="s">
        <v>1163</v>
      </c>
      <c r="M1005" s="11" t="s">
        <v>45</v>
      </c>
      <c r="N1005" s="11" t="s">
        <v>58</v>
      </c>
      <c r="O1005" s="11" t="s">
        <v>62</v>
      </c>
      <c r="P1005" s="22"/>
      <c r="Q1005" s="11" t="s">
        <v>1010</v>
      </c>
      <c r="R1005" s="11" t="s">
        <v>845</v>
      </c>
      <c r="S1005" s="11">
        <f t="shared" si="15"/>
        <v>1</v>
      </c>
      <c r="T1005" s="11"/>
      <c r="U1005" s="11" t="s">
        <v>62</v>
      </c>
      <c r="V1005" s="11" t="s">
        <v>46</v>
      </c>
      <c r="W1005" s="11" t="s">
        <v>62</v>
      </c>
      <c r="X1005" s="11" t="s">
        <v>62</v>
      </c>
      <c r="Y1005" s="11"/>
      <c r="Z1005" s="11"/>
      <c r="AA1005" s="11"/>
      <c r="AB1005" s="11"/>
      <c r="AC1005" s="11"/>
      <c r="AD1005" s="11"/>
      <c r="AE1005" s="11"/>
      <c r="AF1005" s="11" t="s">
        <v>846</v>
      </c>
      <c r="AG1005" s="11"/>
      <c r="AH1005" s="11"/>
      <c r="AI1005" s="11"/>
      <c r="AJ1005" s="11"/>
      <c r="AK1005" s="11"/>
      <c r="AL1005" s="11"/>
      <c r="AM1005" s="11"/>
      <c r="AN1005" s="11"/>
      <c r="AO1005" s="11"/>
      <c r="AP1005" s="11"/>
      <c r="AQ1005" s="11"/>
    </row>
    <row r="1006" spans="1:43" x14ac:dyDescent="0.25">
      <c r="A1006" s="11" t="s">
        <v>3699</v>
      </c>
      <c r="B1006" s="12">
        <v>28</v>
      </c>
      <c r="C1006" s="11" t="s">
        <v>3700</v>
      </c>
      <c r="D1006" s="11" t="s">
        <v>48</v>
      </c>
      <c r="E1006" s="11" t="s">
        <v>55</v>
      </c>
      <c r="F1006" s="11"/>
      <c r="G1006" s="11"/>
      <c r="H1006" s="11" t="s">
        <v>41</v>
      </c>
      <c r="I1006" s="11" t="s">
        <v>678</v>
      </c>
      <c r="J1006" s="11" t="s">
        <v>51</v>
      </c>
      <c r="K1006" s="11" t="s">
        <v>135</v>
      </c>
      <c r="L1006" s="11" t="s">
        <v>131</v>
      </c>
      <c r="M1006" s="11" t="s">
        <v>45</v>
      </c>
      <c r="N1006" s="11" t="s">
        <v>58</v>
      </c>
      <c r="O1006" s="11" t="s">
        <v>62</v>
      </c>
      <c r="P1006" s="22"/>
      <c r="Q1006" s="11" t="s">
        <v>120</v>
      </c>
      <c r="R1006" s="11" t="s">
        <v>47</v>
      </c>
      <c r="S1006" s="11">
        <f t="shared" si="15"/>
        <v>0</v>
      </c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</row>
    <row r="1007" spans="1:43" x14ac:dyDescent="0.25">
      <c r="A1007" s="11" t="s">
        <v>3701</v>
      </c>
      <c r="B1007" s="12">
        <v>32</v>
      </c>
      <c r="C1007" s="11" t="s">
        <v>3702</v>
      </c>
      <c r="D1007" s="11" t="s">
        <v>48</v>
      </c>
      <c r="E1007" s="11" t="s">
        <v>40</v>
      </c>
      <c r="F1007" s="11"/>
      <c r="G1007" s="11"/>
      <c r="H1007" s="11" t="s">
        <v>41</v>
      </c>
      <c r="I1007" s="11" t="s">
        <v>935</v>
      </c>
      <c r="J1007" s="11" t="s">
        <v>51</v>
      </c>
      <c r="K1007" s="11" t="s">
        <v>135</v>
      </c>
      <c r="L1007" s="11" t="s">
        <v>936</v>
      </c>
      <c r="M1007" s="11" t="s">
        <v>45</v>
      </c>
      <c r="N1007" s="11" t="s">
        <v>124</v>
      </c>
      <c r="O1007" s="11" t="s">
        <v>62</v>
      </c>
      <c r="P1007" s="22"/>
      <c r="Q1007" s="11" t="s">
        <v>112</v>
      </c>
      <c r="R1007" s="11" t="s">
        <v>47</v>
      </c>
      <c r="S1007" s="11">
        <f t="shared" si="15"/>
        <v>0</v>
      </c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  <c r="AP1007" s="11"/>
      <c r="AQ1007" s="11"/>
    </row>
    <row r="1008" spans="1:43" x14ac:dyDescent="0.25">
      <c r="A1008" s="11" t="s">
        <v>3703</v>
      </c>
      <c r="B1008" s="12">
        <v>24</v>
      </c>
      <c r="C1008" s="11" t="s">
        <v>3704</v>
      </c>
      <c r="D1008" s="11" t="s">
        <v>48</v>
      </c>
      <c r="E1008" s="11" t="s">
        <v>40</v>
      </c>
      <c r="F1008" s="11"/>
      <c r="G1008" s="11"/>
      <c r="H1008" s="11" t="s">
        <v>41</v>
      </c>
      <c r="I1008" s="11" t="s">
        <v>134</v>
      </c>
      <c r="J1008" s="11" t="s">
        <v>60</v>
      </c>
      <c r="K1008" s="11" t="s">
        <v>135</v>
      </c>
      <c r="L1008" s="11" t="s">
        <v>1253</v>
      </c>
      <c r="M1008" s="11" t="s">
        <v>1243</v>
      </c>
      <c r="N1008" s="11" t="s">
        <v>124</v>
      </c>
      <c r="O1008" s="11" t="s">
        <v>62</v>
      </c>
      <c r="P1008" s="22"/>
      <c r="Q1008" s="11" t="s">
        <v>879</v>
      </c>
      <c r="R1008" s="11" t="s">
        <v>845</v>
      </c>
      <c r="S1008" s="11">
        <f t="shared" si="15"/>
        <v>1</v>
      </c>
      <c r="T1008" s="11"/>
      <c r="U1008" s="11" t="s">
        <v>62</v>
      </c>
      <c r="V1008" s="11" t="s">
        <v>46</v>
      </c>
      <c r="W1008" s="11" t="s">
        <v>62</v>
      </c>
      <c r="X1008" s="11" t="s">
        <v>62</v>
      </c>
      <c r="Y1008" s="11"/>
      <c r="Z1008" s="11"/>
      <c r="AA1008" s="11"/>
      <c r="AB1008" s="11"/>
      <c r="AC1008" s="11"/>
      <c r="AD1008" s="11"/>
      <c r="AE1008" s="11"/>
      <c r="AF1008" s="11" t="s">
        <v>846</v>
      </c>
      <c r="AG1008" s="11"/>
      <c r="AH1008" s="11"/>
      <c r="AI1008" s="11"/>
      <c r="AJ1008" s="11"/>
      <c r="AK1008" s="11"/>
      <c r="AL1008" s="11"/>
      <c r="AM1008" s="11"/>
      <c r="AN1008" s="11"/>
      <c r="AO1008" s="11"/>
      <c r="AP1008" s="11"/>
      <c r="AQ1008" s="11"/>
    </row>
    <row r="1009" spans="1:43" x14ac:dyDescent="0.25">
      <c r="A1009" s="11" t="s">
        <v>3705</v>
      </c>
      <c r="B1009" s="12">
        <v>29</v>
      </c>
      <c r="C1009" s="11" t="s">
        <v>3706</v>
      </c>
      <c r="D1009" s="11" t="s">
        <v>92</v>
      </c>
      <c r="E1009" s="11" t="s">
        <v>40</v>
      </c>
      <c r="F1009" s="11"/>
      <c r="G1009" s="11"/>
      <c r="H1009" s="11" t="s">
        <v>49</v>
      </c>
      <c r="I1009" s="11" t="s">
        <v>56</v>
      </c>
      <c r="J1009" s="11" t="s">
        <v>121</v>
      </c>
      <c r="K1009" s="11" t="s">
        <v>135</v>
      </c>
      <c r="L1009" s="11" t="s">
        <v>122</v>
      </c>
      <c r="M1009" s="11" t="s">
        <v>123</v>
      </c>
      <c r="N1009" s="11" t="s">
        <v>124</v>
      </c>
      <c r="O1009" s="11" t="s">
        <v>62</v>
      </c>
      <c r="P1009" s="22"/>
      <c r="Q1009" s="11" t="s">
        <v>125</v>
      </c>
      <c r="R1009" s="11" t="s">
        <v>47</v>
      </c>
      <c r="S1009" s="11">
        <f t="shared" si="15"/>
        <v>0</v>
      </c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</row>
    <row r="1010" spans="1:43" x14ac:dyDescent="0.25">
      <c r="A1010" s="11" t="s">
        <v>3707</v>
      </c>
      <c r="B1010" s="12">
        <v>21</v>
      </c>
      <c r="C1010" s="11" t="s">
        <v>3708</v>
      </c>
      <c r="D1010" s="11" t="s">
        <v>48</v>
      </c>
      <c r="E1010" s="11" t="s">
        <v>40</v>
      </c>
      <c r="F1010" s="12">
        <v>170</v>
      </c>
      <c r="G1010" s="12">
        <v>65</v>
      </c>
      <c r="H1010" s="11" t="s">
        <v>41</v>
      </c>
      <c r="I1010" s="11" t="s">
        <v>79</v>
      </c>
      <c r="J1010" s="11" t="s">
        <v>60</v>
      </c>
      <c r="K1010" s="11" t="s">
        <v>135</v>
      </c>
      <c r="L1010" s="11" t="s">
        <v>1108</v>
      </c>
      <c r="M1010" s="11" t="s">
        <v>45</v>
      </c>
      <c r="N1010" s="11" t="s">
        <v>58</v>
      </c>
      <c r="O1010" s="11" t="s">
        <v>62</v>
      </c>
      <c r="P1010" s="22"/>
      <c r="Q1010" s="11"/>
      <c r="R1010" s="11" t="s">
        <v>47</v>
      </c>
      <c r="S1010" s="11">
        <f t="shared" si="15"/>
        <v>0</v>
      </c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  <c r="AP1010" s="11"/>
      <c r="AQ1010" s="11"/>
    </row>
    <row r="1011" spans="1:43" x14ac:dyDescent="0.25">
      <c r="A1011" s="11" t="s">
        <v>3709</v>
      </c>
      <c r="B1011" s="12">
        <v>35</v>
      </c>
      <c r="C1011" s="11" t="s">
        <v>3710</v>
      </c>
      <c r="D1011" s="11" t="s">
        <v>92</v>
      </c>
      <c r="E1011" s="11" t="s">
        <v>40</v>
      </c>
      <c r="F1011" s="11"/>
      <c r="G1011" s="11"/>
      <c r="H1011" s="11" t="s">
        <v>49</v>
      </c>
      <c r="I1011" s="11" t="s">
        <v>163</v>
      </c>
      <c r="J1011" s="11" t="s">
        <v>51</v>
      </c>
      <c r="K1011" s="11" t="s">
        <v>135</v>
      </c>
      <c r="L1011" s="11" t="s">
        <v>64</v>
      </c>
      <c r="M1011" s="11" t="s">
        <v>45</v>
      </c>
      <c r="N1011" s="11" t="s">
        <v>124</v>
      </c>
      <c r="O1011" s="11" t="s">
        <v>62</v>
      </c>
      <c r="P1011" s="22"/>
      <c r="Q1011" s="11" t="s">
        <v>128</v>
      </c>
      <c r="R1011" s="11" t="s">
        <v>47</v>
      </c>
      <c r="S1011" s="11">
        <f t="shared" si="15"/>
        <v>0</v>
      </c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  <c r="AP1011" s="11"/>
      <c r="AQ1011" s="11"/>
    </row>
    <row r="1012" spans="1:43" x14ac:dyDescent="0.25">
      <c r="A1012" s="11" t="s">
        <v>3711</v>
      </c>
      <c r="B1012" s="12">
        <v>31</v>
      </c>
      <c r="C1012" s="11" t="s">
        <v>3712</v>
      </c>
      <c r="D1012" s="11" t="s">
        <v>39</v>
      </c>
      <c r="E1012" s="11" t="s">
        <v>40</v>
      </c>
      <c r="F1012" s="11"/>
      <c r="G1012" s="11"/>
      <c r="H1012" s="11" t="s">
        <v>49</v>
      </c>
      <c r="I1012" s="11" t="s">
        <v>661</v>
      </c>
      <c r="J1012" s="11" t="s">
        <v>60</v>
      </c>
      <c r="K1012" s="11" t="s">
        <v>135</v>
      </c>
      <c r="L1012" s="11" t="s">
        <v>81</v>
      </c>
      <c r="M1012" s="11" t="s">
        <v>45</v>
      </c>
      <c r="N1012" s="11" t="s">
        <v>58</v>
      </c>
      <c r="O1012" s="11" t="s">
        <v>46</v>
      </c>
      <c r="P1012" s="22" t="s">
        <v>1516</v>
      </c>
      <c r="Q1012" s="11" t="s">
        <v>99</v>
      </c>
      <c r="R1012" s="11" t="s">
        <v>47</v>
      </c>
      <c r="S1012" s="11">
        <f t="shared" si="15"/>
        <v>0</v>
      </c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  <c r="AP1012" s="11"/>
      <c r="AQ1012" s="11"/>
    </row>
    <row r="1013" spans="1:43" x14ac:dyDescent="0.25">
      <c r="A1013" s="11" t="s">
        <v>3713</v>
      </c>
      <c r="B1013" s="12">
        <v>24</v>
      </c>
      <c r="C1013" s="11" t="s">
        <v>3714</v>
      </c>
      <c r="D1013" s="11" t="s">
        <v>54</v>
      </c>
      <c r="E1013" s="11" t="s">
        <v>40</v>
      </c>
      <c r="F1013" s="11"/>
      <c r="G1013" s="11"/>
      <c r="H1013" s="11" t="s">
        <v>41</v>
      </c>
      <c r="I1013" s="11" t="s">
        <v>71</v>
      </c>
      <c r="J1013" s="11" t="s">
        <v>43</v>
      </c>
      <c r="K1013" s="11" t="s">
        <v>135</v>
      </c>
      <c r="L1013" s="11" t="s">
        <v>165</v>
      </c>
      <c r="M1013" s="11" t="s">
        <v>45</v>
      </c>
      <c r="N1013" s="11" t="s">
        <v>39</v>
      </c>
      <c r="O1013" s="11" t="s">
        <v>62</v>
      </c>
      <c r="P1013" s="22"/>
      <c r="Q1013" s="11" t="s">
        <v>232</v>
      </c>
      <c r="R1013" s="11" t="s">
        <v>47</v>
      </c>
      <c r="S1013" s="11">
        <f t="shared" si="15"/>
        <v>0</v>
      </c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  <c r="AP1013" s="11"/>
      <c r="AQ1013" s="11"/>
    </row>
    <row r="1014" spans="1:43" x14ac:dyDescent="0.25">
      <c r="A1014" s="11" t="s">
        <v>3715</v>
      </c>
      <c r="B1014" s="12">
        <v>32</v>
      </c>
      <c r="C1014" s="11" t="s">
        <v>3716</v>
      </c>
      <c r="D1014" s="11" t="s">
        <v>54</v>
      </c>
      <c r="E1014" s="11" t="s">
        <v>40</v>
      </c>
      <c r="F1014" s="11"/>
      <c r="G1014" s="11"/>
      <c r="H1014" s="11" t="s">
        <v>49</v>
      </c>
      <c r="I1014" s="11" t="s">
        <v>301</v>
      </c>
      <c r="J1014" s="11" t="s">
        <v>121</v>
      </c>
      <c r="K1014" s="11" t="s">
        <v>135</v>
      </c>
      <c r="L1014" s="11" t="s">
        <v>149</v>
      </c>
      <c r="M1014" s="11" t="s">
        <v>45</v>
      </c>
      <c r="N1014" s="11" t="s">
        <v>84</v>
      </c>
      <c r="O1014" s="11" t="s">
        <v>46</v>
      </c>
      <c r="P1014" s="22" t="s">
        <v>1680</v>
      </c>
      <c r="Q1014" s="11"/>
      <c r="R1014" s="11" t="s">
        <v>47</v>
      </c>
      <c r="S1014" s="11">
        <f t="shared" si="15"/>
        <v>0</v>
      </c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  <c r="AP1014" s="11"/>
      <c r="AQ1014" s="11"/>
    </row>
    <row r="1015" spans="1:43" x14ac:dyDescent="0.25">
      <c r="A1015" s="11" t="s">
        <v>3717</v>
      </c>
      <c r="B1015" s="12">
        <v>44</v>
      </c>
      <c r="C1015" s="11" t="s">
        <v>3718</v>
      </c>
      <c r="D1015" s="11" t="s">
        <v>54</v>
      </c>
      <c r="E1015" s="11" t="s">
        <v>40</v>
      </c>
      <c r="F1015" s="11"/>
      <c r="G1015" s="11"/>
      <c r="H1015" s="11" t="s">
        <v>41</v>
      </c>
      <c r="I1015" s="11" t="s">
        <v>98</v>
      </c>
      <c r="J1015" s="11" t="s">
        <v>121</v>
      </c>
      <c r="K1015" s="11" t="s">
        <v>135</v>
      </c>
      <c r="L1015" s="11" t="s">
        <v>529</v>
      </c>
      <c r="M1015" s="11" t="s">
        <v>45</v>
      </c>
      <c r="N1015" s="11" t="s">
        <v>58</v>
      </c>
      <c r="O1015" s="11" t="s">
        <v>46</v>
      </c>
      <c r="P1015" s="22" t="s">
        <v>1488</v>
      </c>
      <c r="Q1015" s="11" t="s">
        <v>107</v>
      </c>
      <c r="R1015" s="11" t="s">
        <v>47</v>
      </c>
      <c r="S1015" s="11">
        <f t="shared" si="15"/>
        <v>0</v>
      </c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  <c r="AP1015" s="11"/>
      <c r="AQ1015" s="11"/>
    </row>
    <row r="1016" spans="1:43" x14ac:dyDescent="0.25">
      <c r="A1016" s="11" t="s">
        <v>3719</v>
      </c>
      <c r="B1016" s="12">
        <v>26</v>
      </c>
      <c r="C1016" s="11" t="s">
        <v>3720</v>
      </c>
      <c r="D1016" s="11" t="s">
        <v>48</v>
      </c>
      <c r="E1016" s="11" t="s">
        <v>40</v>
      </c>
      <c r="F1016" s="11"/>
      <c r="G1016" s="11"/>
      <c r="H1016" s="11" t="s">
        <v>41</v>
      </c>
      <c r="I1016" s="11" t="s">
        <v>79</v>
      </c>
      <c r="J1016" s="11" t="s">
        <v>60</v>
      </c>
      <c r="K1016" s="11" t="s">
        <v>135</v>
      </c>
      <c r="L1016" s="11" t="s">
        <v>313</v>
      </c>
      <c r="M1016" s="11" t="s">
        <v>45</v>
      </c>
      <c r="N1016" s="11" t="s">
        <v>58</v>
      </c>
      <c r="O1016" s="11" t="s">
        <v>46</v>
      </c>
      <c r="P1016" s="22" t="s">
        <v>1528</v>
      </c>
      <c r="Q1016" s="11"/>
      <c r="R1016" s="11" t="s">
        <v>47</v>
      </c>
      <c r="S1016" s="11">
        <f t="shared" si="15"/>
        <v>0</v>
      </c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</row>
    <row r="1017" spans="1:43" x14ac:dyDescent="0.25">
      <c r="A1017" s="11" t="s">
        <v>3721</v>
      </c>
      <c r="B1017" s="12">
        <v>29</v>
      </c>
      <c r="C1017" s="11" t="s">
        <v>3722</v>
      </c>
      <c r="D1017" s="11" t="s">
        <v>92</v>
      </c>
      <c r="E1017" s="11" t="s">
        <v>55</v>
      </c>
      <c r="F1017" s="11"/>
      <c r="G1017" s="11"/>
      <c r="H1017" s="11" t="s">
        <v>49</v>
      </c>
      <c r="I1017" s="11" t="s">
        <v>899</v>
      </c>
      <c r="J1017" s="11" t="s">
        <v>43</v>
      </c>
      <c r="K1017" s="11" t="s">
        <v>135</v>
      </c>
      <c r="L1017" s="11" t="s">
        <v>1168</v>
      </c>
      <c r="M1017" s="11" t="s">
        <v>45</v>
      </c>
      <c r="N1017" s="11" t="s">
        <v>39</v>
      </c>
      <c r="O1017" s="11" t="s">
        <v>62</v>
      </c>
      <c r="P1017" s="22"/>
      <c r="Q1017" s="11"/>
      <c r="R1017" s="11" t="s">
        <v>898</v>
      </c>
      <c r="S1017" s="11">
        <f t="shared" si="15"/>
        <v>1</v>
      </c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 t="s">
        <v>62</v>
      </c>
      <c r="AH1017" s="11" t="s">
        <v>62</v>
      </c>
      <c r="AI1017" s="11" t="s">
        <v>46</v>
      </c>
      <c r="AJ1017" s="11" t="s">
        <v>62</v>
      </c>
      <c r="AK1017" s="11" t="s">
        <v>62</v>
      </c>
      <c r="AL1017" s="11" t="s">
        <v>62</v>
      </c>
      <c r="AM1017" s="11" t="s">
        <v>62</v>
      </c>
      <c r="AN1017" s="11" t="s">
        <v>62</v>
      </c>
      <c r="AO1017" s="11" t="s">
        <v>62</v>
      </c>
      <c r="AP1017" s="11" t="s">
        <v>62</v>
      </c>
      <c r="AQ1017" s="11"/>
    </row>
    <row r="1018" spans="1:43" x14ac:dyDescent="0.25">
      <c r="A1018" s="11" t="s">
        <v>3723</v>
      </c>
      <c r="B1018" s="12">
        <v>42</v>
      </c>
      <c r="C1018" s="11" t="s">
        <v>3724</v>
      </c>
      <c r="D1018" s="11" t="s">
        <v>48</v>
      </c>
      <c r="E1018" s="11" t="s">
        <v>40</v>
      </c>
      <c r="F1018" s="11"/>
      <c r="G1018" s="11"/>
      <c r="H1018" s="11" t="s">
        <v>49</v>
      </c>
      <c r="I1018" s="11" t="s">
        <v>276</v>
      </c>
      <c r="J1018" s="11" t="s">
        <v>51</v>
      </c>
      <c r="K1018" s="11" t="s">
        <v>135</v>
      </c>
      <c r="L1018" s="11" t="s">
        <v>1053</v>
      </c>
      <c r="M1018" s="11" t="s">
        <v>45</v>
      </c>
      <c r="N1018" s="11" t="s">
        <v>39</v>
      </c>
      <c r="O1018" s="11" t="s">
        <v>46</v>
      </c>
      <c r="P1018" s="22" t="s">
        <v>2479</v>
      </c>
      <c r="Q1018" s="11" t="s">
        <v>624</v>
      </c>
      <c r="R1018" s="11" t="s">
        <v>47</v>
      </c>
      <c r="S1018" s="11">
        <f t="shared" si="15"/>
        <v>0</v>
      </c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</row>
    <row r="1019" spans="1:43" x14ac:dyDescent="0.25">
      <c r="A1019" s="11" t="s">
        <v>3725</v>
      </c>
      <c r="B1019" s="12">
        <v>37</v>
      </c>
      <c r="C1019" s="11" t="s">
        <v>3726</v>
      </c>
      <c r="D1019" s="11" t="s">
        <v>54</v>
      </c>
      <c r="E1019" s="11" t="s">
        <v>40</v>
      </c>
      <c r="F1019" s="11"/>
      <c r="G1019" s="11"/>
      <c r="H1019" s="11" t="s">
        <v>41</v>
      </c>
      <c r="I1019" s="11" t="s">
        <v>761</v>
      </c>
      <c r="J1019" s="11" t="s">
        <v>51</v>
      </c>
      <c r="K1019" s="11" t="s">
        <v>135</v>
      </c>
      <c r="L1019" s="11" t="s">
        <v>345</v>
      </c>
      <c r="M1019" s="11" t="s">
        <v>45</v>
      </c>
      <c r="N1019" s="11" t="s">
        <v>58</v>
      </c>
      <c r="O1019" s="11" t="s">
        <v>62</v>
      </c>
      <c r="P1019" s="22"/>
      <c r="Q1019" s="11" t="s">
        <v>147</v>
      </c>
      <c r="R1019" s="11" t="s">
        <v>47</v>
      </c>
      <c r="S1019" s="11">
        <f t="shared" si="15"/>
        <v>0</v>
      </c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</row>
    <row r="1020" spans="1:43" x14ac:dyDescent="0.25">
      <c r="A1020" s="11" t="s">
        <v>3727</v>
      </c>
      <c r="B1020" s="12">
        <v>42</v>
      </c>
      <c r="C1020" s="11" t="s">
        <v>3728</v>
      </c>
      <c r="D1020" s="11" t="s">
        <v>48</v>
      </c>
      <c r="E1020" s="11" t="s">
        <v>40</v>
      </c>
      <c r="F1020" s="11"/>
      <c r="G1020" s="11"/>
      <c r="H1020" s="11" t="s">
        <v>49</v>
      </c>
      <c r="I1020" s="11" t="s">
        <v>598</v>
      </c>
      <c r="J1020" s="11" t="s">
        <v>60</v>
      </c>
      <c r="K1020" s="11" t="s">
        <v>135</v>
      </c>
      <c r="L1020" s="11" t="s">
        <v>597</v>
      </c>
      <c r="M1020" s="11" t="s">
        <v>45</v>
      </c>
      <c r="N1020" s="11" t="s">
        <v>53</v>
      </c>
      <c r="O1020" s="11" t="s">
        <v>62</v>
      </c>
      <c r="P1020" s="22"/>
      <c r="Q1020" s="11"/>
      <c r="R1020" s="11" t="s">
        <v>47</v>
      </c>
      <c r="S1020" s="11">
        <f t="shared" si="15"/>
        <v>0</v>
      </c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</row>
    <row r="1021" spans="1:43" x14ac:dyDescent="0.25">
      <c r="A1021" s="11" t="s">
        <v>3729</v>
      </c>
      <c r="B1021" s="12">
        <v>36</v>
      </c>
      <c r="C1021" s="11" t="s">
        <v>3730</v>
      </c>
      <c r="D1021" s="11" t="s">
        <v>54</v>
      </c>
      <c r="E1021" s="11" t="s">
        <v>40</v>
      </c>
      <c r="F1021" s="11"/>
      <c r="G1021" s="12">
        <v>90</v>
      </c>
      <c r="H1021" s="11" t="s">
        <v>49</v>
      </c>
      <c r="I1021" s="11" t="s">
        <v>71</v>
      </c>
      <c r="J1021" s="11" t="s">
        <v>51</v>
      </c>
      <c r="K1021" s="11" t="s">
        <v>135</v>
      </c>
      <c r="L1021" s="11" t="s">
        <v>326</v>
      </c>
      <c r="M1021" s="11" t="s">
        <v>45</v>
      </c>
      <c r="N1021" s="11" t="s">
        <v>58</v>
      </c>
      <c r="O1021" s="11" t="s">
        <v>62</v>
      </c>
      <c r="P1021" s="22"/>
      <c r="Q1021" s="11" t="s">
        <v>232</v>
      </c>
      <c r="R1021" s="11" t="s">
        <v>47</v>
      </c>
      <c r="S1021" s="11">
        <f t="shared" si="15"/>
        <v>0</v>
      </c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</row>
    <row r="1022" spans="1:43" x14ac:dyDescent="0.25">
      <c r="A1022" s="11" t="s">
        <v>3731</v>
      </c>
      <c r="B1022" s="12">
        <v>45</v>
      </c>
      <c r="C1022" s="11" t="s">
        <v>3732</v>
      </c>
      <c r="D1022" s="11" t="s">
        <v>48</v>
      </c>
      <c r="E1022" s="11" t="s">
        <v>40</v>
      </c>
      <c r="F1022" s="11"/>
      <c r="G1022" s="11"/>
      <c r="H1022" s="11" t="s">
        <v>49</v>
      </c>
      <c r="I1022" s="11" t="s">
        <v>586</v>
      </c>
      <c r="J1022" s="11" t="s">
        <v>51</v>
      </c>
      <c r="K1022" s="11" t="s">
        <v>135</v>
      </c>
      <c r="L1022" s="11" t="s">
        <v>587</v>
      </c>
      <c r="M1022" s="11" t="s">
        <v>45</v>
      </c>
      <c r="N1022" s="11" t="s">
        <v>39</v>
      </c>
      <c r="O1022" s="11" t="s">
        <v>46</v>
      </c>
      <c r="P1022" s="22" t="s">
        <v>3733</v>
      </c>
      <c r="Q1022" s="11"/>
      <c r="R1022" s="11" t="s">
        <v>47</v>
      </c>
      <c r="S1022" s="11">
        <f t="shared" si="15"/>
        <v>0</v>
      </c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  <c r="AP1022" s="11"/>
      <c r="AQ1022" s="11"/>
    </row>
    <row r="1023" spans="1:43" x14ac:dyDescent="0.25">
      <c r="A1023" s="11" t="s">
        <v>3734</v>
      </c>
      <c r="B1023" s="12">
        <v>55</v>
      </c>
      <c r="C1023" s="11" t="s">
        <v>3735</v>
      </c>
      <c r="D1023" s="11" t="s">
        <v>54</v>
      </c>
      <c r="E1023" s="11" t="s">
        <v>40</v>
      </c>
      <c r="F1023" s="11"/>
      <c r="G1023" s="11"/>
      <c r="H1023" s="11" t="s">
        <v>41</v>
      </c>
      <c r="I1023" s="11" t="s">
        <v>363</v>
      </c>
      <c r="J1023" s="11" t="s">
        <v>51</v>
      </c>
      <c r="K1023" s="11" t="s">
        <v>135</v>
      </c>
      <c r="L1023" s="11" t="s">
        <v>364</v>
      </c>
      <c r="M1023" s="11" t="s">
        <v>45</v>
      </c>
      <c r="N1023" s="11" t="s">
        <v>58</v>
      </c>
      <c r="O1023" s="11" t="s">
        <v>46</v>
      </c>
      <c r="P1023" s="22" t="s">
        <v>3124</v>
      </c>
      <c r="Q1023" s="11"/>
      <c r="R1023" s="11" t="s">
        <v>47</v>
      </c>
      <c r="S1023" s="11">
        <f t="shared" si="15"/>
        <v>0</v>
      </c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  <c r="AP1023" s="11"/>
      <c r="AQ1023" s="11"/>
    </row>
    <row r="1024" spans="1:43" x14ac:dyDescent="0.25">
      <c r="A1024" s="11" t="s">
        <v>3736</v>
      </c>
      <c r="B1024" s="12">
        <v>33</v>
      </c>
      <c r="C1024" s="11" t="s">
        <v>3737</v>
      </c>
      <c r="D1024" s="11" t="s">
        <v>48</v>
      </c>
      <c r="E1024" s="11" t="s">
        <v>40</v>
      </c>
      <c r="F1024" s="11"/>
      <c r="G1024" s="11"/>
      <c r="H1024" s="11" t="s">
        <v>41</v>
      </c>
      <c r="I1024" s="11" t="s">
        <v>279</v>
      </c>
      <c r="J1024" s="11" t="s">
        <v>43</v>
      </c>
      <c r="K1024" s="11" t="s">
        <v>135</v>
      </c>
      <c r="L1024" s="11" t="s">
        <v>364</v>
      </c>
      <c r="M1024" s="11" t="s">
        <v>45</v>
      </c>
      <c r="N1024" s="11" t="s">
        <v>124</v>
      </c>
      <c r="O1024" s="11" t="s">
        <v>46</v>
      </c>
      <c r="P1024" s="22" t="s">
        <v>3738</v>
      </c>
      <c r="Q1024" s="11"/>
      <c r="R1024" s="11" t="s">
        <v>47</v>
      </c>
      <c r="S1024" s="11">
        <f t="shared" si="15"/>
        <v>0</v>
      </c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  <c r="AP1024" s="11"/>
      <c r="AQ1024" s="11"/>
    </row>
    <row r="1025" spans="1:43" x14ac:dyDescent="0.25">
      <c r="A1025" s="11" t="s">
        <v>3739</v>
      </c>
      <c r="B1025" s="12">
        <v>1</v>
      </c>
      <c r="C1025" s="11" t="s">
        <v>3740</v>
      </c>
      <c r="D1025" s="11" t="s">
        <v>48</v>
      </c>
      <c r="E1025" s="11" t="s">
        <v>55</v>
      </c>
      <c r="F1025" s="11"/>
      <c r="G1025" s="11"/>
      <c r="H1025" s="11" t="s">
        <v>41</v>
      </c>
      <c r="I1025" s="11" t="s">
        <v>79</v>
      </c>
      <c r="J1025" s="11" t="s">
        <v>121</v>
      </c>
      <c r="K1025" s="11" t="s">
        <v>135</v>
      </c>
      <c r="L1025" s="11" t="s">
        <v>558</v>
      </c>
      <c r="M1025" s="11" t="s">
        <v>45</v>
      </c>
      <c r="N1025" s="11" t="s">
        <v>84</v>
      </c>
      <c r="O1025" s="11" t="s">
        <v>62</v>
      </c>
      <c r="P1025" s="22"/>
      <c r="Q1025" s="11" t="s">
        <v>682</v>
      </c>
      <c r="R1025" s="11" t="s">
        <v>845</v>
      </c>
      <c r="S1025" s="11">
        <f t="shared" si="15"/>
        <v>1</v>
      </c>
      <c r="T1025" s="11"/>
      <c r="U1025" s="11" t="s">
        <v>46</v>
      </c>
      <c r="V1025" s="11" t="s">
        <v>62</v>
      </c>
      <c r="W1025" s="11" t="s">
        <v>62</v>
      </c>
      <c r="X1025" s="11" t="s">
        <v>62</v>
      </c>
      <c r="Y1025" s="11"/>
      <c r="Z1025" s="11" t="s">
        <v>62</v>
      </c>
      <c r="AA1025" s="11" t="s">
        <v>62</v>
      </c>
      <c r="AB1025" s="11" t="s">
        <v>62</v>
      </c>
      <c r="AC1025" s="11" t="s">
        <v>62</v>
      </c>
      <c r="AD1025" s="11" t="s">
        <v>62</v>
      </c>
      <c r="AE1025" s="11"/>
      <c r="AF1025" s="11" t="s">
        <v>846</v>
      </c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</row>
    <row r="1026" spans="1:43" x14ac:dyDescent="0.25">
      <c r="A1026" s="11" t="s">
        <v>3741</v>
      </c>
      <c r="B1026" s="12">
        <v>28</v>
      </c>
      <c r="C1026" s="11" t="s">
        <v>3742</v>
      </c>
      <c r="D1026" s="11" t="s">
        <v>48</v>
      </c>
      <c r="E1026" s="11" t="s">
        <v>40</v>
      </c>
      <c r="F1026" s="11"/>
      <c r="G1026" s="11"/>
      <c r="H1026" s="11" t="s">
        <v>41</v>
      </c>
      <c r="I1026" s="11" t="s">
        <v>134</v>
      </c>
      <c r="J1026" s="11" t="s">
        <v>51</v>
      </c>
      <c r="K1026" s="11" t="s">
        <v>135</v>
      </c>
      <c r="L1026" s="11" t="s">
        <v>361</v>
      </c>
      <c r="M1026" s="11" t="s">
        <v>45</v>
      </c>
      <c r="N1026" s="11" t="s">
        <v>58</v>
      </c>
      <c r="O1026" s="11" t="s">
        <v>46</v>
      </c>
      <c r="P1026" s="22" t="s">
        <v>3743</v>
      </c>
      <c r="Q1026" s="11"/>
      <c r="R1026" s="11" t="s">
        <v>47</v>
      </c>
      <c r="S1026" s="11">
        <f t="shared" si="15"/>
        <v>0</v>
      </c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</row>
    <row r="1027" spans="1:43" x14ac:dyDescent="0.25">
      <c r="A1027" s="11" t="s">
        <v>3744</v>
      </c>
      <c r="B1027" s="12">
        <v>37</v>
      </c>
      <c r="C1027" s="11" t="s">
        <v>3745</v>
      </c>
      <c r="D1027" s="11" t="s">
        <v>48</v>
      </c>
      <c r="E1027" s="11" t="s">
        <v>40</v>
      </c>
      <c r="F1027" s="11"/>
      <c r="G1027" s="11"/>
      <c r="H1027" s="11" t="s">
        <v>49</v>
      </c>
      <c r="I1027" s="11" t="s">
        <v>427</v>
      </c>
      <c r="J1027" s="11" t="s">
        <v>51</v>
      </c>
      <c r="K1027" s="11" t="s">
        <v>135</v>
      </c>
      <c r="L1027" s="11" t="s">
        <v>64</v>
      </c>
      <c r="M1027" s="11" t="s">
        <v>45</v>
      </c>
      <c r="N1027" s="11" t="s">
        <v>84</v>
      </c>
      <c r="O1027" s="11" t="s">
        <v>62</v>
      </c>
      <c r="P1027" s="22"/>
      <c r="Q1027" s="11"/>
      <c r="R1027" s="11" t="s">
        <v>47</v>
      </c>
      <c r="S1027" s="11">
        <f t="shared" si="15"/>
        <v>0</v>
      </c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</row>
    <row r="1028" spans="1:43" x14ac:dyDescent="0.25">
      <c r="A1028" s="11" t="s">
        <v>3746</v>
      </c>
      <c r="B1028" s="12">
        <v>46</v>
      </c>
      <c r="C1028" s="11" t="s">
        <v>3747</v>
      </c>
      <c r="D1028" s="11" t="s">
        <v>39</v>
      </c>
      <c r="E1028" s="11" t="s">
        <v>55</v>
      </c>
      <c r="F1028" s="11"/>
      <c r="G1028" s="11"/>
      <c r="H1028" s="11" t="s">
        <v>41</v>
      </c>
      <c r="I1028" s="11" t="s">
        <v>56</v>
      </c>
      <c r="J1028" s="11" t="s">
        <v>114</v>
      </c>
      <c r="K1028" s="11" t="s">
        <v>135</v>
      </c>
      <c r="L1028" s="11" t="s">
        <v>115</v>
      </c>
      <c r="M1028" s="11" t="s">
        <v>45</v>
      </c>
      <c r="N1028" s="11" t="s">
        <v>84</v>
      </c>
      <c r="O1028" s="11" t="s">
        <v>46</v>
      </c>
      <c r="P1028" s="22" t="s">
        <v>3748</v>
      </c>
      <c r="Q1028" s="11" t="s">
        <v>97</v>
      </c>
      <c r="R1028" s="11" t="s">
        <v>47</v>
      </c>
      <c r="S1028" s="11">
        <f t="shared" ref="S1028:S1091" si="16">COUNTIF(U1028:AR1028,"Oui")</f>
        <v>0</v>
      </c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  <c r="AP1028" s="11"/>
      <c r="AQ1028" s="11"/>
    </row>
    <row r="1029" spans="1:43" x14ac:dyDescent="0.25">
      <c r="A1029" s="11" t="s">
        <v>3749</v>
      </c>
      <c r="B1029" s="12">
        <v>29</v>
      </c>
      <c r="C1029" s="11" t="s">
        <v>3750</v>
      </c>
      <c r="D1029" s="11" t="s">
        <v>48</v>
      </c>
      <c r="E1029" s="11" t="s">
        <v>40</v>
      </c>
      <c r="F1029" s="11"/>
      <c r="G1029" s="11"/>
      <c r="H1029" s="11" t="s">
        <v>41</v>
      </c>
      <c r="I1029" s="11" t="s">
        <v>79</v>
      </c>
      <c r="J1029" s="11" t="s">
        <v>114</v>
      </c>
      <c r="K1029" s="11" t="s">
        <v>135</v>
      </c>
      <c r="L1029" s="11" t="s">
        <v>340</v>
      </c>
      <c r="M1029" s="11" t="s">
        <v>45</v>
      </c>
      <c r="N1029" s="11" t="s">
        <v>84</v>
      </c>
      <c r="O1029" s="11" t="s">
        <v>62</v>
      </c>
      <c r="P1029" s="22"/>
      <c r="Q1029" s="11"/>
      <c r="R1029" s="11" t="s">
        <v>47</v>
      </c>
      <c r="S1029" s="11">
        <f t="shared" si="16"/>
        <v>0</v>
      </c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  <c r="AP1029" s="11"/>
      <c r="AQ1029" s="11"/>
    </row>
    <row r="1030" spans="1:43" x14ac:dyDescent="0.25">
      <c r="A1030" s="11" t="s">
        <v>3751</v>
      </c>
      <c r="B1030" s="12">
        <v>29</v>
      </c>
      <c r="C1030" s="11" t="s">
        <v>3752</v>
      </c>
      <c r="D1030" s="11" t="s">
        <v>48</v>
      </c>
      <c r="E1030" s="11" t="s">
        <v>40</v>
      </c>
      <c r="F1030" s="11"/>
      <c r="G1030" s="11"/>
      <c r="H1030" s="11" t="s">
        <v>41</v>
      </c>
      <c r="I1030" s="11" t="s">
        <v>650</v>
      </c>
      <c r="J1030" s="11" t="s">
        <v>43</v>
      </c>
      <c r="K1030" s="11" t="s">
        <v>135</v>
      </c>
      <c r="L1030" s="11" t="s">
        <v>165</v>
      </c>
      <c r="M1030" s="11" t="s">
        <v>45</v>
      </c>
      <c r="N1030" s="11" t="s">
        <v>39</v>
      </c>
      <c r="O1030" s="11" t="s">
        <v>46</v>
      </c>
      <c r="P1030" s="22" t="s">
        <v>1937</v>
      </c>
      <c r="Q1030" s="11" t="s">
        <v>107</v>
      </c>
      <c r="R1030" s="11" t="s">
        <v>47</v>
      </c>
      <c r="S1030" s="11">
        <f t="shared" si="16"/>
        <v>0</v>
      </c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</row>
    <row r="1031" spans="1:43" x14ac:dyDescent="0.25">
      <c r="A1031" s="11" t="s">
        <v>3753</v>
      </c>
      <c r="B1031" s="12">
        <v>36</v>
      </c>
      <c r="C1031" s="11" t="s">
        <v>3754</v>
      </c>
      <c r="D1031" s="11" t="s">
        <v>48</v>
      </c>
      <c r="E1031" s="11" t="s">
        <v>40</v>
      </c>
      <c r="F1031" s="11"/>
      <c r="G1031" s="11"/>
      <c r="H1031" s="11" t="s">
        <v>49</v>
      </c>
      <c r="I1031" s="11" t="s">
        <v>108</v>
      </c>
      <c r="J1031" s="11" t="s">
        <v>51</v>
      </c>
      <c r="K1031" s="11" t="s">
        <v>135</v>
      </c>
      <c r="L1031" s="11" t="s">
        <v>1117</v>
      </c>
      <c r="M1031" s="11" t="s">
        <v>45</v>
      </c>
      <c r="N1031" s="11" t="s">
        <v>39</v>
      </c>
      <c r="O1031" s="11" t="s">
        <v>46</v>
      </c>
      <c r="P1031" s="22" t="s">
        <v>2536</v>
      </c>
      <c r="Q1031" s="11"/>
      <c r="R1031" s="11" t="s">
        <v>47</v>
      </c>
      <c r="S1031" s="11">
        <f t="shared" si="16"/>
        <v>0</v>
      </c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  <c r="AP1031" s="11"/>
      <c r="AQ1031" s="11"/>
    </row>
    <row r="1032" spans="1:43" x14ac:dyDescent="0.25">
      <c r="A1032" s="11" t="s">
        <v>3755</v>
      </c>
      <c r="B1032" s="12">
        <v>57</v>
      </c>
      <c r="C1032" s="11" t="s">
        <v>3756</v>
      </c>
      <c r="D1032" s="11" t="s">
        <v>54</v>
      </c>
      <c r="E1032" s="11" t="s">
        <v>40</v>
      </c>
      <c r="F1032" s="11"/>
      <c r="G1032" s="11"/>
      <c r="H1032" s="11" t="s">
        <v>41</v>
      </c>
      <c r="I1032" s="11" t="s">
        <v>134</v>
      </c>
      <c r="J1032" s="11" t="s">
        <v>43</v>
      </c>
      <c r="K1032" s="11" t="s">
        <v>135</v>
      </c>
      <c r="L1032" s="11" t="s">
        <v>165</v>
      </c>
      <c r="M1032" s="11" t="s">
        <v>45</v>
      </c>
      <c r="N1032" s="11" t="s">
        <v>58</v>
      </c>
      <c r="O1032" s="11" t="s">
        <v>62</v>
      </c>
      <c r="P1032" s="22"/>
      <c r="Q1032" s="11"/>
      <c r="R1032" s="11" t="s">
        <v>47</v>
      </c>
      <c r="S1032" s="11">
        <f t="shared" si="16"/>
        <v>0</v>
      </c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  <c r="AP1032" s="11"/>
      <c r="AQ1032" s="11"/>
    </row>
    <row r="1033" spans="1:43" x14ac:dyDescent="0.25">
      <c r="A1033" s="11" t="s">
        <v>3757</v>
      </c>
      <c r="B1033" s="12">
        <v>38</v>
      </c>
      <c r="C1033" s="11" t="s">
        <v>3758</v>
      </c>
      <c r="D1033" s="11" t="s">
        <v>54</v>
      </c>
      <c r="E1033" s="11" t="s">
        <v>40</v>
      </c>
      <c r="F1033" s="11"/>
      <c r="G1033" s="11"/>
      <c r="H1033" s="11" t="s">
        <v>49</v>
      </c>
      <c r="I1033" s="11" t="s">
        <v>56</v>
      </c>
      <c r="J1033" s="11" t="s">
        <v>43</v>
      </c>
      <c r="K1033" s="11" t="s">
        <v>135</v>
      </c>
      <c r="L1033" s="11" t="s">
        <v>552</v>
      </c>
      <c r="M1033" s="11" t="s">
        <v>45</v>
      </c>
      <c r="N1033" s="11" t="s">
        <v>124</v>
      </c>
      <c r="O1033" s="11" t="s">
        <v>46</v>
      </c>
      <c r="P1033" s="22" t="s">
        <v>3759</v>
      </c>
      <c r="Q1033" s="11"/>
      <c r="R1033" s="11" t="s">
        <v>47</v>
      </c>
      <c r="S1033" s="11">
        <f t="shared" si="16"/>
        <v>0</v>
      </c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  <c r="AP1033" s="11"/>
      <c r="AQ1033" s="11"/>
    </row>
    <row r="1034" spans="1:43" x14ac:dyDescent="0.25">
      <c r="A1034" s="11" t="s">
        <v>3760</v>
      </c>
      <c r="B1034" s="12">
        <v>32</v>
      </c>
      <c r="C1034" s="11" t="s">
        <v>3761</v>
      </c>
      <c r="D1034" s="11" t="s">
        <v>48</v>
      </c>
      <c r="E1034" s="11" t="s">
        <v>40</v>
      </c>
      <c r="F1034" s="11"/>
      <c r="G1034" s="11"/>
      <c r="H1034" s="11" t="s">
        <v>49</v>
      </c>
      <c r="I1034" s="11" t="s">
        <v>1046</v>
      </c>
      <c r="J1034" s="11" t="s">
        <v>51</v>
      </c>
      <c r="K1034" s="11" t="s">
        <v>135</v>
      </c>
      <c r="L1034" s="11" t="s">
        <v>319</v>
      </c>
      <c r="M1034" s="11" t="s">
        <v>45</v>
      </c>
      <c r="N1034" s="11" t="s">
        <v>53</v>
      </c>
      <c r="O1034" s="11" t="s">
        <v>46</v>
      </c>
      <c r="P1034" s="22" t="s">
        <v>1807</v>
      </c>
      <c r="Q1034" s="11" t="s">
        <v>130</v>
      </c>
      <c r="R1034" s="11" t="s">
        <v>47</v>
      </c>
      <c r="S1034" s="11">
        <f t="shared" si="16"/>
        <v>0</v>
      </c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</row>
    <row r="1035" spans="1:43" x14ac:dyDescent="0.25">
      <c r="A1035" s="11" t="s">
        <v>3762</v>
      </c>
      <c r="B1035" s="12">
        <v>33</v>
      </c>
      <c r="C1035" s="11" t="s">
        <v>3763</v>
      </c>
      <c r="D1035" s="11" t="s">
        <v>54</v>
      </c>
      <c r="E1035" s="11" t="s">
        <v>40</v>
      </c>
      <c r="F1035" s="11"/>
      <c r="G1035" s="11"/>
      <c r="H1035" s="11" t="s">
        <v>41</v>
      </c>
      <c r="I1035" s="11" t="s">
        <v>318</v>
      </c>
      <c r="J1035" s="11" t="s">
        <v>51</v>
      </c>
      <c r="K1035" s="11" t="s">
        <v>135</v>
      </c>
      <c r="L1035" s="11" t="s">
        <v>810</v>
      </c>
      <c r="M1035" s="11" t="s">
        <v>45</v>
      </c>
      <c r="N1035" s="11" t="s">
        <v>39</v>
      </c>
      <c r="O1035" s="11" t="s">
        <v>62</v>
      </c>
      <c r="P1035" s="22"/>
      <c r="Q1035" s="11" t="s">
        <v>1477</v>
      </c>
      <c r="R1035" s="11" t="s">
        <v>47</v>
      </c>
      <c r="S1035" s="11">
        <f t="shared" si="16"/>
        <v>0</v>
      </c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</row>
    <row r="1036" spans="1:43" x14ac:dyDescent="0.25">
      <c r="A1036" s="11" t="s">
        <v>3764</v>
      </c>
      <c r="B1036" s="12">
        <v>18</v>
      </c>
      <c r="C1036" s="11" t="s">
        <v>3765</v>
      </c>
      <c r="D1036" s="11" t="s">
        <v>54</v>
      </c>
      <c r="E1036" s="11" t="s">
        <v>40</v>
      </c>
      <c r="F1036" s="11"/>
      <c r="G1036" s="11"/>
      <c r="H1036" s="11" t="s">
        <v>41</v>
      </c>
      <c r="I1036" s="11" t="s">
        <v>286</v>
      </c>
      <c r="J1036" s="11" t="s">
        <v>428</v>
      </c>
      <c r="K1036" s="11"/>
      <c r="L1036" s="11" t="s">
        <v>428</v>
      </c>
      <c r="M1036" s="11" t="s">
        <v>45</v>
      </c>
      <c r="N1036" s="11" t="s">
        <v>84</v>
      </c>
      <c r="O1036" s="11" t="s">
        <v>62</v>
      </c>
      <c r="P1036" s="22"/>
      <c r="Q1036" s="11"/>
      <c r="R1036" s="11" t="s">
        <v>47</v>
      </c>
      <c r="S1036" s="11">
        <f t="shared" si="16"/>
        <v>0</v>
      </c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</row>
    <row r="1037" spans="1:43" x14ac:dyDescent="0.25">
      <c r="A1037" s="11" t="s">
        <v>3766</v>
      </c>
      <c r="B1037" s="12">
        <v>31</v>
      </c>
      <c r="C1037" s="11" t="s">
        <v>3767</v>
      </c>
      <c r="D1037" s="11" t="s">
        <v>48</v>
      </c>
      <c r="E1037" s="11" t="s">
        <v>55</v>
      </c>
      <c r="F1037" s="11"/>
      <c r="G1037" s="11"/>
      <c r="H1037" s="11" t="s">
        <v>41</v>
      </c>
      <c r="I1037" s="11" t="s">
        <v>636</v>
      </c>
      <c r="J1037" s="11" t="s">
        <v>60</v>
      </c>
      <c r="K1037" s="11" t="s">
        <v>135</v>
      </c>
      <c r="L1037" s="11" t="s">
        <v>627</v>
      </c>
      <c r="M1037" s="11" t="s">
        <v>45</v>
      </c>
      <c r="N1037" s="11" t="s">
        <v>39</v>
      </c>
      <c r="O1037" s="11" t="s">
        <v>62</v>
      </c>
      <c r="P1037" s="22"/>
      <c r="Q1037" s="11"/>
      <c r="R1037" s="11" t="s">
        <v>47</v>
      </c>
      <c r="S1037" s="11">
        <f t="shared" si="16"/>
        <v>0</v>
      </c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  <c r="AP1037" s="11"/>
      <c r="AQ1037" s="11"/>
    </row>
    <row r="1038" spans="1:43" x14ac:dyDescent="0.25">
      <c r="A1038" s="11" t="s">
        <v>3768</v>
      </c>
      <c r="B1038" s="12">
        <v>28</v>
      </c>
      <c r="C1038" s="11" t="s">
        <v>3769</v>
      </c>
      <c r="D1038" s="11" t="s">
        <v>48</v>
      </c>
      <c r="E1038" s="11" t="s">
        <v>40</v>
      </c>
      <c r="F1038" s="11"/>
      <c r="G1038" s="11"/>
      <c r="H1038" s="11" t="s">
        <v>41</v>
      </c>
      <c r="I1038" s="11" t="s">
        <v>79</v>
      </c>
      <c r="J1038" s="11" t="s">
        <v>43</v>
      </c>
      <c r="K1038" s="11" t="s">
        <v>135</v>
      </c>
      <c r="L1038" s="11" t="s">
        <v>165</v>
      </c>
      <c r="M1038" s="11" t="s">
        <v>45</v>
      </c>
      <c r="N1038" s="11" t="s">
        <v>39</v>
      </c>
      <c r="O1038" s="11" t="s">
        <v>62</v>
      </c>
      <c r="P1038" s="22"/>
      <c r="Q1038" s="11"/>
      <c r="R1038" s="11" t="s">
        <v>47</v>
      </c>
      <c r="S1038" s="11">
        <f t="shared" si="16"/>
        <v>0</v>
      </c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</row>
    <row r="1039" spans="1:43" x14ac:dyDescent="0.25">
      <c r="A1039" s="11" t="s">
        <v>3770</v>
      </c>
      <c r="B1039" s="12">
        <v>35</v>
      </c>
      <c r="C1039" s="11" t="s">
        <v>3771</v>
      </c>
      <c r="D1039" s="11" t="s">
        <v>48</v>
      </c>
      <c r="E1039" s="11" t="s">
        <v>40</v>
      </c>
      <c r="F1039" s="11"/>
      <c r="G1039" s="11"/>
      <c r="H1039" s="11" t="s">
        <v>41</v>
      </c>
      <c r="I1039" s="11" t="s">
        <v>1135</v>
      </c>
      <c r="J1039" s="11" t="s">
        <v>51</v>
      </c>
      <c r="K1039" s="11" t="s">
        <v>135</v>
      </c>
      <c r="L1039" s="11" t="s">
        <v>64</v>
      </c>
      <c r="M1039" s="11" t="s">
        <v>45</v>
      </c>
      <c r="N1039" s="11" t="s">
        <v>84</v>
      </c>
      <c r="O1039" s="11" t="s">
        <v>46</v>
      </c>
      <c r="P1039" s="22" t="s">
        <v>2348</v>
      </c>
      <c r="Q1039" s="11"/>
      <c r="R1039" s="11" t="s">
        <v>47</v>
      </c>
      <c r="S1039" s="11">
        <f t="shared" si="16"/>
        <v>0</v>
      </c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</row>
    <row r="1040" spans="1:43" x14ac:dyDescent="0.25">
      <c r="A1040" s="11" t="s">
        <v>3772</v>
      </c>
      <c r="B1040" s="12">
        <v>35</v>
      </c>
      <c r="C1040" s="11" t="s">
        <v>2378</v>
      </c>
      <c r="D1040" s="11" t="s">
        <v>48</v>
      </c>
      <c r="E1040" s="11" t="s">
        <v>40</v>
      </c>
      <c r="F1040" s="12">
        <v>177</v>
      </c>
      <c r="G1040" s="12">
        <v>74</v>
      </c>
      <c r="H1040" s="11" t="s">
        <v>41</v>
      </c>
      <c r="I1040" s="11" t="s">
        <v>1342</v>
      </c>
      <c r="J1040" s="11" t="s">
        <v>114</v>
      </c>
      <c r="K1040" s="11" t="s">
        <v>135</v>
      </c>
      <c r="L1040" s="11" t="s">
        <v>331</v>
      </c>
      <c r="M1040" s="11" t="s">
        <v>45</v>
      </c>
      <c r="N1040" s="11" t="s">
        <v>84</v>
      </c>
      <c r="O1040" s="11" t="s">
        <v>46</v>
      </c>
      <c r="P1040" s="22" t="s">
        <v>2042</v>
      </c>
      <c r="Q1040" s="11" t="s">
        <v>710</v>
      </c>
      <c r="R1040" s="11" t="s">
        <v>845</v>
      </c>
      <c r="S1040" s="11">
        <f t="shared" si="16"/>
        <v>1</v>
      </c>
      <c r="T1040" s="11"/>
      <c r="U1040" s="11" t="s">
        <v>62</v>
      </c>
      <c r="V1040" s="11" t="s">
        <v>46</v>
      </c>
      <c r="W1040" s="11" t="s">
        <v>62</v>
      </c>
      <c r="X1040" s="11" t="s">
        <v>62</v>
      </c>
      <c r="Y1040" s="11"/>
      <c r="Z1040" s="11"/>
      <c r="AA1040" s="11"/>
      <c r="AB1040" s="11"/>
      <c r="AC1040" s="11"/>
      <c r="AD1040" s="11"/>
      <c r="AE1040" s="11"/>
      <c r="AF1040" s="11" t="s">
        <v>846</v>
      </c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</row>
    <row r="1041" spans="1:43" x14ac:dyDescent="0.25">
      <c r="A1041" s="11" t="s">
        <v>3773</v>
      </c>
      <c r="B1041" s="12">
        <v>35</v>
      </c>
      <c r="C1041" s="11" t="s">
        <v>3774</v>
      </c>
      <c r="D1041" s="11" t="s">
        <v>48</v>
      </c>
      <c r="E1041" s="11" t="s">
        <v>40</v>
      </c>
      <c r="F1041" s="11"/>
      <c r="G1041" s="11"/>
      <c r="H1041" s="11" t="s">
        <v>41</v>
      </c>
      <c r="I1041" s="11" t="s">
        <v>453</v>
      </c>
      <c r="J1041" s="11" t="s">
        <v>157</v>
      </c>
      <c r="K1041" s="11" t="s">
        <v>135</v>
      </c>
      <c r="L1041" s="11" t="s">
        <v>438</v>
      </c>
      <c r="M1041" s="11" t="s">
        <v>45</v>
      </c>
      <c r="N1041" s="11" t="s">
        <v>84</v>
      </c>
      <c r="O1041" s="11" t="s">
        <v>62</v>
      </c>
      <c r="P1041" s="22"/>
      <c r="Q1041" s="11"/>
      <c r="R1041" s="11" t="s">
        <v>47</v>
      </c>
      <c r="S1041" s="11">
        <f t="shared" si="16"/>
        <v>0</v>
      </c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</row>
    <row r="1042" spans="1:43" x14ac:dyDescent="0.25">
      <c r="A1042" s="11" t="s">
        <v>3775</v>
      </c>
      <c r="B1042" s="12">
        <v>34</v>
      </c>
      <c r="C1042" s="11" t="s">
        <v>3776</v>
      </c>
      <c r="D1042" s="11" t="s">
        <v>54</v>
      </c>
      <c r="E1042" s="11" t="s">
        <v>40</v>
      </c>
      <c r="F1042" s="11"/>
      <c r="G1042" s="11"/>
      <c r="H1042" s="11" t="s">
        <v>49</v>
      </c>
      <c r="I1042" s="11" t="s">
        <v>302</v>
      </c>
      <c r="J1042" s="11" t="s">
        <v>114</v>
      </c>
      <c r="K1042" s="11" t="s">
        <v>135</v>
      </c>
      <c r="L1042" s="11" t="s">
        <v>641</v>
      </c>
      <c r="M1042" s="11" t="s">
        <v>45</v>
      </c>
      <c r="N1042" s="11" t="s">
        <v>58</v>
      </c>
      <c r="O1042" s="11" t="s">
        <v>46</v>
      </c>
      <c r="P1042" s="22" t="s">
        <v>2704</v>
      </c>
      <c r="Q1042" s="11" t="s">
        <v>613</v>
      </c>
      <c r="R1042" s="11" t="s">
        <v>47</v>
      </c>
      <c r="S1042" s="11">
        <f t="shared" si="16"/>
        <v>0</v>
      </c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</row>
    <row r="1043" spans="1:43" x14ac:dyDescent="0.25">
      <c r="A1043" s="11" t="s">
        <v>3777</v>
      </c>
      <c r="B1043" s="12">
        <v>39</v>
      </c>
      <c r="C1043" s="11" t="s">
        <v>3778</v>
      </c>
      <c r="D1043" s="11" t="s">
        <v>54</v>
      </c>
      <c r="E1043" s="11" t="s">
        <v>40</v>
      </c>
      <c r="F1043" s="11"/>
      <c r="G1043" s="11"/>
      <c r="H1043" s="11" t="s">
        <v>49</v>
      </c>
      <c r="I1043" s="11" t="s">
        <v>342</v>
      </c>
      <c r="J1043" s="11" t="s">
        <v>51</v>
      </c>
      <c r="K1043" s="11" t="s">
        <v>135</v>
      </c>
      <c r="L1043" s="11" t="s">
        <v>343</v>
      </c>
      <c r="M1043" s="11" t="s">
        <v>45</v>
      </c>
      <c r="N1043" s="11" t="s">
        <v>39</v>
      </c>
      <c r="O1043" s="11" t="s">
        <v>46</v>
      </c>
      <c r="P1043" s="22" t="s">
        <v>3779</v>
      </c>
      <c r="Q1043" s="11"/>
      <c r="R1043" s="11" t="s">
        <v>47</v>
      </c>
      <c r="S1043" s="11">
        <f t="shared" si="16"/>
        <v>0</v>
      </c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  <c r="AP1043" s="11"/>
      <c r="AQ1043" s="11"/>
    </row>
    <row r="1044" spans="1:43" x14ac:dyDescent="0.25">
      <c r="A1044" s="11" t="s">
        <v>3780</v>
      </c>
      <c r="B1044" s="12">
        <v>37</v>
      </c>
      <c r="C1044" s="11" t="s">
        <v>3781</v>
      </c>
      <c r="D1044" s="11" t="s">
        <v>48</v>
      </c>
      <c r="E1044" s="11" t="s">
        <v>40</v>
      </c>
      <c r="F1044" s="11"/>
      <c r="G1044" s="11"/>
      <c r="H1044" s="11" t="s">
        <v>41</v>
      </c>
      <c r="I1044" s="11" t="s">
        <v>493</v>
      </c>
      <c r="J1044" s="11" t="s">
        <v>121</v>
      </c>
      <c r="K1044" s="11" t="s">
        <v>135</v>
      </c>
      <c r="L1044" s="11" t="s">
        <v>494</v>
      </c>
      <c r="M1044" s="11" t="s">
        <v>45</v>
      </c>
      <c r="N1044" s="11" t="s">
        <v>39</v>
      </c>
      <c r="O1044" s="11" t="s">
        <v>62</v>
      </c>
      <c r="P1044" s="22"/>
      <c r="Q1044" s="11"/>
      <c r="R1044" s="11" t="s">
        <v>47</v>
      </c>
      <c r="S1044" s="11">
        <f t="shared" si="16"/>
        <v>0</v>
      </c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  <c r="AP1044" s="11"/>
      <c r="AQ1044" s="11"/>
    </row>
    <row r="1045" spans="1:43" x14ac:dyDescent="0.25">
      <c r="A1045" s="11" t="s">
        <v>3782</v>
      </c>
      <c r="B1045" s="12">
        <v>19</v>
      </c>
      <c r="C1045" s="11" t="s">
        <v>3783</v>
      </c>
      <c r="D1045" s="11" t="s">
        <v>48</v>
      </c>
      <c r="E1045" s="11" t="s">
        <v>55</v>
      </c>
      <c r="F1045" s="11"/>
      <c r="G1045" s="11"/>
      <c r="H1045" s="11" t="s">
        <v>41</v>
      </c>
      <c r="I1045" s="11" t="s">
        <v>79</v>
      </c>
      <c r="J1045" s="11" t="s">
        <v>51</v>
      </c>
      <c r="K1045" s="11" t="s">
        <v>135</v>
      </c>
      <c r="L1045" s="11" t="s">
        <v>1343</v>
      </c>
      <c r="M1045" s="11" t="s">
        <v>45</v>
      </c>
      <c r="N1045" s="11" t="s">
        <v>84</v>
      </c>
      <c r="O1045" s="11" t="s">
        <v>46</v>
      </c>
      <c r="P1045" s="22" t="s">
        <v>1528</v>
      </c>
      <c r="Q1045" s="11" t="s">
        <v>147</v>
      </c>
      <c r="R1045" s="11" t="s">
        <v>845</v>
      </c>
      <c r="S1045" s="11">
        <f t="shared" si="16"/>
        <v>0</v>
      </c>
      <c r="T1045" s="11"/>
      <c r="U1045" s="11" t="s">
        <v>62</v>
      </c>
      <c r="V1045" s="11" t="s">
        <v>62</v>
      </c>
      <c r="W1045" s="11" t="s">
        <v>62</v>
      </c>
      <c r="X1045" s="11" t="s">
        <v>62</v>
      </c>
      <c r="Y1045" s="11" t="s">
        <v>1532</v>
      </c>
      <c r="Z1045" s="11" t="s">
        <v>62</v>
      </c>
      <c r="AA1045" s="11" t="s">
        <v>62</v>
      </c>
      <c r="AB1045" s="11" t="s">
        <v>62</v>
      </c>
      <c r="AC1045" s="11" t="s">
        <v>62</v>
      </c>
      <c r="AD1045" s="11" t="s">
        <v>62</v>
      </c>
      <c r="AE1045" s="11" t="s">
        <v>1344</v>
      </c>
      <c r="AF1045" s="11" t="s">
        <v>846</v>
      </c>
      <c r="AG1045" s="11"/>
      <c r="AH1045" s="11"/>
      <c r="AI1045" s="11"/>
      <c r="AJ1045" s="11"/>
      <c r="AK1045" s="11"/>
      <c r="AL1045" s="11"/>
      <c r="AM1045" s="11"/>
      <c r="AN1045" s="11"/>
      <c r="AO1045" s="11"/>
      <c r="AP1045" s="11"/>
      <c r="AQ1045" s="11"/>
    </row>
    <row r="1046" spans="1:43" x14ac:dyDescent="0.25">
      <c r="A1046" s="11" t="s">
        <v>3784</v>
      </c>
      <c r="B1046" s="12">
        <v>30</v>
      </c>
      <c r="C1046" s="11" t="s">
        <v>3785</v>
      </c>
      <c r="D1046" s="11" t="s">
        <v>48</v>
      </c>
      <c r="E1046" s="11" t="s">
        <v>40</v>
      </c>
      <c r="F1046" s="11"/>
      <c r="G1046" s="11"/>
      <c r="H1046" s="11" t="s">
        <v>41</v>
      </c>
      <c r="I1046" s="11" t="s">
        <v>145</v>
      </c>
      <c r="J1046" s="11" t="s">
        <v>51</v>
      </c>
      <c r="K1046" s="11" t="s">
        <v>135</v>
      </c>
      <c r="L1046" s="11" t="s">
        <v>64</v>
      </c>
      <c r="M1046" s="11" t="s">
        <v>45</v>
      </c>
      <c r="N1046" s="11" t="s">
        <v>124</v>
      </c>
      <c r="O1046" s="11" t="s">
        <v>62</v>
      </c>
      <c r="P1046" s="22"/>
      <c r="Q1046" s="11"/>
      <c r="R1046" s="11" t="s">
        <v>47</v>
      </c>
      <c r="S1046" s="11">
        <f t="shared" si="16"/>
        <v>0</v>
      </c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</row>
    <row r="1047" spans="1:43" x14ac:dyDescent="0.25">
      <c r="A1047" s="11" t="s">
        <v>3786</v>
      </c>
      <c r="B1047" s="12">
        <v>43</v>
      </c>
      <c r="C1047" s="11" t="s">
        <v>3787</v>
      </c>
      <c r="D1047" s="11" t="s">
        <v>39</v>
      </c>
      <c r="E1047" s="11" t="s">
        <v>40</v>
      </c>
      <c r="F1047" s="11"/>
      <c r="G1047" s="11"/>
      <c r="H1047" s="11" t="s">
        <v>49</v>
      </c>
      <c r="I1047" s="11" t="s">
        <v>111</v>
      </c>
      <c r="J1047" s="11" t="s">
        <v>43</v>
      </c>
      <c r="K1047" s="11" t="s">
        <v>135</v>
      </c>
      <c r="L1047" s="11" t="s">
        <v>131</v>
      </c>
      <c r="M1047" s="11" t="s">
        <v>45</v>
      </c>
      <c r="N1047" s="11" t="s">
        <v>58</v>
      </c>
      <c r="O1047" s="11" t="s">
        <v>62</v>
      </c>
      <c r="P1047" s="22"/>
      <c r="Q1047" s="11" t="s">
        <v>1071</v>
      </c>
      <c r="R1047" s="11" t="s">
        <v>47</v>
      </c>
      <c r="S1047" s="11">
        <f t="shared" si="16"/>
        <v>0</v>
      </c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  <c r="AP1047" s="11"/>
      <c r="AQ1047" s="11"/>
    </row>
    <row r="1048" spans="1:43" x14ac:dyDescent="0.25">
      <c r="A1048" s="11" t="s">
        <v>3788</v>
      </c>
      <c r="B1048" s="12">
        <v>26</v>
      </c>
      <c r="C1048" s="11" t="s">
        <v>3789</v>
      </c>
      <c r="D1048" s="11" t="s">
        <v>48</v>
      </c>
      <c r="E1048" s="11" t="s">
        <v>40</v>
      </c>
      <c r="F1048" s="11"/>
      <c r="G1048" s="11"/>
      <c r="H1048" s="11" t="s">
        <v>41</v>
      </c>
      <c r="I1048" s="11" t="s">
        <v>342</v>
      </c>
      <c r="J1048" s="11" t="s">
        <v>51</v>
      </c>
      <c r="K1048" s="11" t="s">
        <v>135</v>
      </c>
      <c r="L1048" s="11" t="s">
        <v>139</v>
      </c>
      <c r="M1048" s="11" t="s">
        <v>45</v>
      </c>
      <c r="N1048" s="11" t="s">
        <v>58</v>
      </c>
      <c r="O1048" s="11" t="s">
        <v>62</v>
      </c>
      <c r="P1048" s="22"/>
      <c r="Q1048" s="11"/>
      <c r="R1048" s="11" t="s">
        <v>845</v>
      </c>
      <c r="S1048" s="11">
        <f t="shared" si="16"/>
        <v>0</v>
      </c>
      <c r="T1048" s="11"/>
      <c r="U1048" s="11" t="s">
        <v>62</v>
      </c>
      <c r="V1048" s="11" t="s">
        <v>62</v>
      </c>
      <c r="W1048" s="11" t="s">
        <v>62</v>
      </c>
      <c r="X1048" s="11" t="s">
        <v>62</v>
      </c>
      <c r="Y1048" s="11"/>
      <c r="Z1048" s="11"/>
      <c r="AA1048" s="11"/>
      <c r="AB1048" s="11"/>
      <c r="AC1048" s="11"/>
      <c r="AD1048" s="11"/>
      <c r="AE1048" s="11" t="s">
        <v>1365</v>
      </c>
      <c r="AF1048" s="11" t="s">
        <v>846</v>
      </c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</row>
    <row r="1049" spans="1:43" x14ac:dyDescent="0.25">
      <c r="A1049" s="11" t="s">
        <v>3790</v>
      </c>
      <c r="B1049" s="12">
        <v>33</v>
      </c>
      <c r="C1049" s="11" t="s">
        <v>3791</v>
      </c>
      <c r="D1049" s="11" t="s">
        <v>48</v>
      </c>
      <c r="E1049" s="11" t="s">
        <v>40</v>
      </c>
      <c r="F1049" s="11"/>
      <c r="G1049" s="11"/>
      <c r="H1049" s="11" t="s">
        <v>41</v>
      </c>
      <c r="I1049" s="11" t="s">
        <v>79</v>
      </c>
      <c r="J1049" s="11" t="s">
        <v>51</v>
      </c>
      <c r="K1049" s="11" t="s">
        <v>135</v>
      </c>
      <c r="L1049" s="11" t="s">
        <v>64</v>
      </c>
      <c r="M1049" s="11" t="s">
        <v>45</v>
      </c>
      <c r="N1049" s="11" t="s">
        <v>39</v>
      </c>
      <c r="O1049" s="11" t="s">
        <v>46</v>
      </c>
      <c r="P1049" s="22" t="s">
        <v>3792</v>
      </c>
      <c r="Q1049" s="11" t="s">
        <v>132</v>
      </c>
      <c r="R1049" s="11" t="s">
        <v>47</v>
      </c>
      <c r="S1049" s="11">
        <f t="shared" si="16"/>
        <v>0</v>
      </c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</row>
    <row r="1050" spans="1:43" x14ac:dyDescent="0.25">
      <c r="A1050" s="11" t="s">
        <v>3793</v>
      </c>
      <c r="B1050" s="12">
        <v>32</v>
      </c>
      <c r="C1050" s="11" t="s">
        <v>3794</v>
      </c>
      <c r="D1050" s="11" t="s">
        <v>54</v>
      </c>
      <c r="E1050" s="11" t="s">
        <v>40</v>
      </c>
      <c r="F1050" s="11"/>
      <c r="G1050" s="12">
        <v>92</v>
      </c>
      <c r="H1050" s="11" t="s">
        <v>41</v>
      </c>
      <c r="I1050" s="11" t="s">
        <v>548</v>
      </c>
      <c r="J1050" s="11" t="s">
        <v>157</v>
      </c>
      <c r="K1050" s="11" t="s">
        <v>135</v>
      </c>
      <c r="L1050" s="11" t="s">
        <v>278</v>
      </c>
      <c r="M1050" s="11" t="s">
        <v>45</v>
      </c>
      <c r="N1050" s="11" t="s">
        <v>39</v>
      </c>
      <c r="O1050" s="11" t="s">
        <v>62</v>
      </c>
      <c r="P1050" s="22"/>
      <c r="Q1050" s="11" t="s">
        <v>401</v>
      </c>
      <c r="R1050" s="11" t="s">
        <v>47</v>
      </c>
      <c r="S1050" s="11">
        <f t="shared" si="16"/>
        <v>0</v>
      </c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  <c r="AP1050" s="11"/>
      <c r="AQ1050" s="11"/>
    </row>
    <row r="1051" spans="1:43" x14ac:dyDescent="0.25">
      <c r="A1051" s="11" t="s">
        <v>3795</v>
      </c>
      <c r="B1051" s="12">
        <v>23</v>
      </c>
      <c r="C1051" s="11" t="s">
        <v>3796</v>
      </c>
      <c r="D1051" s="11" t="s">
        <v>39</v>
      </c>
      <c r="E1051" s="11" t="s">
        <v>40</v>
      </c>
      <c r="F1051" s="11"/>
      <c r="G1051" s="11"/>
      <c r="H1051" s="11" t="s">
        <v>41</v>
      </c>
      <c r="I1051" s="11" t="s">
        <v>134</v>
      </c>
      <c r="J1051" s="11" t="s">
        <v>51</v>
      </c>
      <c r="K1051" s="11" t="s">
        <v>135</v>
      </c>
      <c r="L1051" s="11" t="s">
        <v>1243</v>
      </c>
      <c r="M1051" s="11" t="s">
        <v>45</v>
      </c>
      <c r="N1051" s="11" t="s">
        <v>84</v>
      </c>
      <c r="O1051" s="11" t="s">
        <v>46</v>
      </c>
      <c r="P1051" s="22" t="s">
        <v>3797</v>
      </c>
      <c r="Q1051" s="11" t="s">
        <v>775</v>
      </c>
      <c r="R1051" s="11" t="s">
        <v>845</v>
      </c>
      <c r="S1051" s="11">
        <f t="shared" si="16"/>
        <v>1</v>
      </c>
      <c r="T1051" s="11"/>
      <c r="U1051" s="11" t="s">
        <v>62</v>
      </c>
      <c r="V1051" s="11" t="s">
        <v>46</v>
      </c>
      <c r="W1051" s="11" t="s">
        <v>62</v>
      </c>
      <c r="X1051" s="11" t="s">
        <v>62</v>
      </c>
      <c r="Y1051" s="11"/>
      <c r="Z1051" s="11"/>
      <c r="AA1051" s="11"/>
      <c r="AB1051" s="11"/>
      <c r="AC1051" s="11"/>
      <c r="AD1051" s="11"/>
      <c r="AE1051" s="11"/>
      <c r="AF1051" s="11" t="s">
        <v>846</v>
      </c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</row>
    <row r="1052" spans="1:43" x14ac:dyDescent="0.25">
      <c r="A1052" s="11" t="s">
        <v>3798</v>
      </c>
      <c r="B1052" s="12">
        <v>38</v>
      </c>
      <c r="C1052" s="11" t="s">
        <v>3799</v>
      </c>
      <c r="D1052" s="11" t="s">
        <v>54</v>
      </c>
      <c r="E1052" s="11" t="s">
        <v>40</v>
      </c>
      <c r="F1052" s="11"/>
      <c r="G1052" s="11"/>
      <c r="H1052" s="11" t="s">
        <v>41</v>
      </c>
      <c r="I1052" s="11" t="s">
        <v>302</v>
      </c>
      <c r="J1052" s="11" t="s">
        <v>114</v>
      </c>
      <c r="K1052" s="11" t="s">
        <v>135</v>
      </c>
      <c r="L1052" s="11" t="s">
        <v>115</v>
      </c>
      <c r="M1052" s="11" t="s">
        <v>45</v>
      </c>
      <c r="N1052" s="11" t="s">
        <v>58</v>
      </c>
      <c r="O1052" s="11" t="s">
        <v>46</v>
      </c>
      <c r="P1052" s="22" t="s">
        <v>1488</v>
      </c>
      <c r="Q1052" s="11" t="s">
        <v>648</v>
      </c>
      <c r="R1052" s="11" t="s">
        <v>47</v>
      </c>
      <c r="S1052" s="11">
        <f t="shared" si="16"/>
        <v>0</v>
      </c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</row>
    <row r="1053" spans="1:43" x14ac:dyDescent="0.25">
      <c r="A1053" s="11" t="s">
        <v>3800</v>
      </c>
      <c r="B1053" s="12">
        <v>41</v>
      </c>
      <c r="C1053" s="11" t="s">
        <v>3801</v>
      </c>
      <c r="D1053" s="11" t="s">
        <v>39</v>
      </c>
      <c r="E1053" s="11" t="s">
        <v>40</v>
      </c>
      <c r="F1053" s="11"/>
      <c r="G1053" s="11"/>
      <c r="H1053" s="11" t="s">
        <v>49</v>
      </c>
      <c r="I1053" s="11" t="s">
        <v>1050</v>
      </c>
      <c r="J1053" s="11" t="s">
        <v>403</v>
      </c>
      <c r="K1053" s="11"/>
      <c r="L1053" s="11" t="s">
        <v>403</v>
      </c>
      <c r="M1053" s="11" t="s">
        <v>45</v>
      </c>
      <c r="N1053" s="11" t="s">
        <v>53</v>
      </c>
      <c r="O1053" s="11" t="s">
        <v>46</v>
      </c>
      <c r="P1053" s="22" t="s">
        <v>3802</v>
      </c>
      <c r="Q1053" s="11" t="s">
        <v>107</v>
      </c>
      <c r="R1053" s="11" t="s">
        <v>47</v>
      </c>
      <c r="S1053" s="11">
        <f t="shared" si="16"/>
        <v>0</v>
      </c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</row>
    <row r="1054" spans="1:43" x14ac:dyDescent="0.25">
      <c r="A1054" s="11" t="s">
        <v>3803</v>
      </c>
      <c r="B1054" s="12">
        <v>37</v>
      </c>
      <c r="C1054" s="11" t="s">
        <v>3804</v>
      </c>
      <c r="D1054" s="11" t="s">
        <v>39</v>
      </c>
      <c r="E1054" s="11" t="s">
        <v>40</v>
      </c>
      <c r="F1054" s="11"/>
      <c r="G1054" s="11"/>
      <c r="H1054" s="11" t="s">
        <v>49</v>
      </c>
      <c r="I1054" s="11" t="s">
        <v>818</v>
      </c>
      <c r="J1054" s="11" t="s">
        <v>157</v>
      </c>
      <c r="K1054" s="11" t="s">
        <v>135</v>
      </c>
      <c r="L1054" s="11" t="s">
        <v>331</v>
      </c>
      <c r="M1054" s="11" t="s">
        <v>45</v>
      </c>
      <c r="N1054" s="11" t="s">
        <v>39</v>
      </c>
      <c r="O1054" s="11" t="s">
        <v>46</v>
      </c>
      <c r="P1054" s="22" t="s">
        <v>1665</v>
      </c>
      <c r="Q1054" s="11" t="s">
        <v>232</v>
      </c>
      <c r="R1054" s="11" t="s">
        <v>47</v>
      </c>
      <c r="S1054" s="11">
        <f t="shared" si="16"/>
        <v>0</v>
      </c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  <c r="AP1054" s="11"/>
      <c r="AQ1054" s="11"/>
    </row>
    <row r="1055" spans="1:43" x14ac:dyDescent="0.25">
      <c r="A1055" s="11" t="s">
        <v>3805</v>
      </c>
      <c r="B1055" s="12">
        <v>24</v>
      </c>
      <c r="C1055" s="11" t="s">
        <v>3806</v>
      </c>
      <c r="D1055" s="11" t="s">
        <v>54</v>
      </c>
      <c r="E1055" s="11" t="s">
        <v>40</v>
      </c>
      <c r="F1055" s="11"/>
      <c r="G1055" s="11"/>
      <c r="H1055" s="11" t="s">
        <v>41</v>
      </c>
      <c r="I1055" s="11" t="s">
        <v>433</v>
      </c>
      <c r="J1055" s="11" t="s">
        <v>43</v>
      </c>
      <c r="K1055" s="11" t="s">
        <v>135</v>
      </c>
      <c r="L1055" s="11" t="s">
        <v>104</v>
      </c>
      <c r="M1055" s="11" t="s">
        <v>45</v>
      </c>
      <c r="N1055" s="11" t="s">
        <v>58</v>
      </c>
      <c r="O1055" s="11" t="s">
        <v>62</v>
      </c>
      <c r="P1055" s="22"/>
      <c r="Q1055" s="11" t="s">
        <v>1465</v>
      </c>
      <c r="R1055" s="11" t="s">
        <v>47</v>
      </c>
      <c r="S1055" s="11">
        <f t="shared" si="16"/>
        <v>0</v>
      </c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  <c r="AP1055" s="11"/>
      <c r="AQ1055" s="11"/>
    </row>
    <row r="1056" spans="1:43" x14ac:dyDescent="0.25">
      <c r="A1056" s="11" t="s">
        <v>3807</v>
      </c>
      <c r="B1056" s="12">
        <v>26</v>
      </c>
      <c r="C1056" s="11" t="s">
        <v>3808</v>
      </c>
      <c r="D1056" s="11" t="s">
        <v>48</v>
      </c>
      <c r="E1056" s="11" t="s">
        <v>55</v>
      </c>
      <c r="F1056" s="11"/>
      <c r="G1056" s="11"/>
      <c r="H1056" s="11" t="s">
        <v>41</v>
      </c>
      <c r="I1056" s="11" t="s">
        <v>79</v>
      </c>
      <c r="J1056" s="11" t="s">
        <v>60</v>
      </c>
      <c r="K1056" s="11" t="s">
        <v>135</v>
      </c>
      <c r="L1056" s="11" t="s">
        <v>139</v>
      </c>
      <c r="M1056" s="11" t="s">
        <v>45</v>
      </c>
      <c r="N1056" s="11" t="s">
        <v>84</v>
      </c>
      <c r="O1056" s="11" t="s">
        <v>62</v>
      </c>
      <c r="P1056" s="22"/>
      <c r="Q1056" s="11" t="s">
        <v>130</v>
      </c>
      <c r="R1056" s="11" t="s">
        <v>47</v>
      </c>
      <c r="S1056" s="11">
        <f t="shared" si="16"/>
        <v>0</v>
      </c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  <c r="AP1056" s="11"/>
      <c r="AQ1056" s="11"/>
    </row>
    <row r="1057" spans="1:43" x14ac:dyDescent="0.25">
      <c r="A1057" s="11" t="s">
        <v>3809</v>
      </c>
      <c r="B1057" s="12">
        <v>24</v>
      </c>
      <c r="C1057" s="11" t="s">
        <v>3810</v>
      </c>
      <c r="D1057" s="11" t="s">
        <v>54</v>
      </c>
      <c r="E1057" s="11" t="s">
        <v>40</v>
      </c>
      <c r="F1057" s="11"/>
      <c r="G1057" s="11"/>
      <c r="H1057" s="11" t="s">
        <v>41</v>
      </c>
      <c r="I1057" s="11" t="s">
        <v>958</v>
      </c>
      <c r="J1057" s="11" t="s">
        <v>43</v>
      </c>
      <c r="K1057" s="11" t="s">
        <v>135</v>
      </c>
      <c r="L1057" s="11" t="s">
        <v>518</v>
      </c>
      <c r="M1057" s="11" t="s">
        <v>45</v>
      </c>
      <c r="N1057" s="11" t="s">
        <v>58</v>
      </c>
      <c r="O1057" s="11" t="s">
        <v>46</v>
      </c>
      <c r="P1057" s="22" t="s">
        <v>1460</v>
      </c>
      <c r="Q1057" s="11" t="s">
        <v>1477</v>
      </c>
      <c r="R1057" s="11" t="s">
        <v>47</v>
      </c>
      <c r="S1057" s="11">
        <f t="shared" si="16"/>
        <v>0</v>
      </c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</row>
    <row r="1058" spans="1:43" x14ac:dyDescent="0.25">
      <c r="A1058" s="11" t="s">
        <v>3811</v>
      </c>
      <c r="B1058" s="12">
        <v>35</v>
      </c>
      <c r="C1058" s="11" t="s">
        <v>3812</v>
      </c>
      <c r="D1058" s="11" t="s">
        <v>39</v>
      </c>
      <c r="E1058" s="11" t="s">
        <v>40</v>
      </c>
      <c r="F1058" s="11"/>
      <c r="G1058" s="11"/>
      <c r="H1058" s="11" t="s">
        <v>41</v>
      </c>
      <c r="I1058" s="11" t="s">
        <v>134</v>
      </c>
      <c r="J1058" s="11" t="s">
        <v>60</v>
      </c>
      <c r="K1058" s="11" t="s">
        <v>135</v>
      </c>
      <c r="L1058" s="11" t="s">
        <v>86</v>
      </c>
      <c r="M1058" s="11" t="s">
        <v>45</v>
      </c>
      <c r="N1058" s="11" t="s">
        <v>39</v>
      </c>
      <c r="O1058" s="11" t="s">
        <v>46</v>
      </c>
      <c r="P1058" s="22" t="s">
        <v>1702</v>
      </c>
      <c r="Q1058" s="11"/>
      <c r="R1058" s="11" t="s">
        <v>47</v>
      </c>
      <c r="S1058" s="11">
        <f t="shared" si="16"/>
        <v>0</v>
      </c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</row>
    <row r="1059" spans="1:43" x14ac:dyDescent="0.25">
      <c r="A1059" s="11" t="s">
        <v>3813</v>
      </c>
      <c r="B1059" s="12">
        <v>30</v>
      </c>
      <c r="C1059" s="11" t="s">
        <v>3814</v>
      </c>
      <c r="D1059" s="11" t="s">
        <v>39</v>
      </c>
      <c r="E1059" s="11" t="s">
        <v>40</v>
      </c>
      <c r="F1059" s="11"/>
      <c r="G1059" s="11"/>
      <c r="H1059" s="11" t="s">
        <v>41</v>
      </c>
      <c r="I1059" s="11" t="s">
        <v>56</v>
      </c>
      <c r="J1059" s="11" t="s">
        <v>43</v>
      </c>
      <c r="K1059" s="11" t="s">
        <v>135</v>
      </c>
      <c r="L1059" s="11" t="s">
        <v>747</v>
      </c>
      <c r="M1059" s="11" t="s">
        <v>45</v>
      </c>
      <c r="N1059" s="11" t="s">
        <v>229</v>
      </c>
      <c r="O1059" s="11" t="s">
        <v>62</v>
      </c>
      <c r="P1059" s="22"/>
      <c r="Q1059" s="11" t="s">
        <v>624</v>
      </c>
      <c r="R1059" s="11" t="s">
        <v>47</v>
      </c>
      <c r="S1059" s="11">
        <f t="shared" si="16"/>
        <v>0</v>
      </c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  <c r="AP1059" s="11"/>
      <c r="AQ1059" s="11"/>
    </row>
    <row r="1060" spans="1:43" x14ac:dyDescent="0.25">
      <c r="A1060" s="11" t="s">
        <v>3815</v>
      </c>
      <c r="B1060" s="12">
        <v>30</v>
      </c>
      <c r="C1060" s="11" t="s">
        <v>3816</v>
      </c>
      <c r="D1060" s="11" t="s">
        <v>54</v>
      </c>
      <c r="E1060" s="11" t="s">
        <v>40</v>
      </c>
      <c r="F1060" s="11"/>
      <c r="G1060" s="11"/>
      <c r="H1060" s="11" t="s">
        <v>41</v>
      </c>
      <c r="I1060" s="11" t="s">
        <v>56</v>
      </c>
      <c r="J1060" s="11" t="s">
        <v>157</v>
      </c>
      <c r="K1060" s="11" t="s">
        <v>135</v>
      </c>
      <c r="L1060" s="11" t="s">
        <v>578</v>
      </c>
      <c r="M1060" s="11" t="s">
        <v>45</v>
      </c>
      <c r="N1060" s="11" t="s">
        <v>39</v>
      </c>
      <c r="O1060" s="11" t="s">
        <v>46</v>
      </c>
      <c r="P1060" s="22" t="s">
        <v>3029</v>
      </c>
      <c r="Q1060" s="11"/>
      <c r="R1060" s="11" t="s">
        <v>47</v>
      </c>
      <c r="S1060" s="11">
        <f t="shared" si="16"/>
        <v>0</v>
      </c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  <c r="AP1060" s="11"/>
      <c r="AQ1060" s="11"/>
    </row>
    <row r="1061" spans="1:43" x14ac:dyDescent="0.25">
      <c r="A1061" s="11" t="s">
        <v>3817</v>
      </c>
      <c r="B1061" s="12">
        <v>21</v>
      </c>
      <c r="C1061" s="11" t="s">
        <v>3818</v>
      </c>
      <c r="D1061" s="11" t="s">
        <v>54</v>
      </c>
      <c r="E1061" s="11" t="s">
        <v>40</v>
      </c>
      <c r="F1061" s="12">
        <v>170</v>
      </c>
      <c r="G1061" s="12">
        <v>75</v>
      </c>
      <c r="H1061" s="11" t="s">
        <v>41</v>
      </c>
      <c r="I1061" s="11" t="s">
        <v>56</v>
      </c>
      <c r="J1061" s="11" t="s">
        <v>43</v>
      </c>
      <c r="K1061" s="11" t="s">
        <v>135</v>
      </c>
      <c r="L1061" s="11" t="s">
        <v>104</v>
      </c>
      <c r="M1061" s="11" t="s">
        <v>45</v>
      </c>
      <c r="N1061" s="11" t="s">
        <v>84</v>
      </c>
      <c r="O1061" s="11" t="s">
        <v>62</v>
      </c>
      <c r="P1061" s="22"/>
      <c r="Q1061" s="11" t="s">
        <v>3819</v>
      </c>
      <c r="R1061" s="11" t="s">
        <v>47</v>
      </c>
      <c r="S1061" s="11">
        <f t="shared" si="16"/>
        <v>0</v>
      </c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</row>
    <row r="1062" spans="1:43" x14ac:dyDescent="0.25">
      <c r="A1062" s="11" t="s">
        <v>3820</v>
      </c>
      <c r="B1062" s="12">
        <v>42</v>
      </c>
      <c r="C1062" s="11" t="s">
        <v>3821</v>
      </c>
      <c r="D1062" s="11" t="s">
        <v>269</v>
      </c>
      <c r="E1062" s="11" t="s">
        <v>40</v>
      </c>
      <c r="F1062" s="11"/>
      <c r="G1062" s="11"/>
      <c r="H1062" s="11" t="s">
        <v>41</v>
      </c>
      <c r="I1062" s="11" t="s">
        <v>134</v>
      </c>
      <c r="J1062" s="11" t="s">
        <v>43</v>
      </c>
      <c r="K1062" s="11" t="s">
        <v>135</v>
      </c>
      <c r="L1062" s="11" t="s">
        <v>244</v>
      </c>
      <c r="M1062" s="11" t="s">
        <v>45</v>
      </c>
      <c r="N1062" s="11" t="s">
        <v>39</v>
      </c>
      <c r="O1062" s="11" t="s">
        <v>46</v>
      </c>
      <c r="P1062" s="22" t="s">
        <v>3822</v>
      </c>
      <c r="Q1062" s="11"/>
      <c r="R1062" s="11" t="s">
        <v>47</v>
      </c>
      <c r="S1062" s="11">
        <f t="shared" si="16"/>
        <v>0</v>
      </c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</row>
    <row r="1063" spans="1:43" x14ac:dyDescent="0.25">
      <c r="A1063" s="11" t="s">
        <v>3823</v>
      </c>
      <c r="B1063" s="12">
        <v>39</v>
      </c>
      <c r="C1063" s="11" t="s">
        <v>3824</v>
      </c>
      <c r="D1063" s="11" t="s">
        <v>48</v>
      </c>
      <c r="E1063" s="11" t="s">
        <v>40</v>
      </c>
      <c r="F1063" s="11"/>
      <c r="G1063" s="11"/>
      <c r="H1063" s="11" t="s">
        <v>41</v>
      </c>
      <c r="I1063" s="11" t="s">
        <v>126</v>
      </c>
      <c r="J1063" s="11" t="s">
        <v>114</v>
      </c>
      <c r="K1063" s="11" t="s">
        <v>135</v>
      </c>
      <c r="L1063" s="11" t="s">
        <v>285</v>
      </c>
      <c r="M1063" s="11" t="s">
        <v>45</v>
      </c>
      <c r="N1063" s="11" t="s">
        <v>58</v>
      </c>
      <c r="O1063" s="11" t="s">
        <v>62</v>
      </c>
      <c r="P1063" s="22"/>
      <c r="Q1063" s="11"/>
      <c r="R1063" s="11" t="s">
        <v>47</v>
      </c>
      <c r="S1063" s="11">
        <f t="shared" si="16"/>
        <v>0</v>
      </c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1"/>
    </row>
    <row r="1064" spans="1:43" x14ac:dyDescent="0.25">
      <c r="A1064" s="11" t="s">
        <v>3825</v>
      </c>
      <c r="B1064" s="12">
        <v>23</v>
      </c>
      <c r="C1064" s="11" t="s">
        <v>3826</v>
      </c>
      <c r="D1064" s="11" t="s">
        <v>48</v>
      </c>
      <c r="E1064" s="11" t="s">
        <v>40</v>
      </c>
      <c r="F1064" s="11"/>
      <c r="G1064" s="11"/>
      <c r="H1064" s="11" t="s">
        <v>41</v>
      </c>
      <c r="I1064" s="11" t="s">
        <v>79</v>
      </c>
      <c r="J1064" s="11" t="s">
        <v>51</v>
      </c>
      <c r="K1064" s="11" t="s">
        <v>135</v>
      </c>
      <c r="L1064" s="11" t="s">
        <v>975</v>
      </c>
      <c r="M1064" s="11" t="s">
        <v>45</v>
      </c>
      <c r="N1064" s="11" t="s">
        <v>39</v>
      </c>
      <c r="O1064" s="11" t="s">
        <v>46</v>
      </c>
      <c r="P1064" s="22" t="s">
        <v>3827</v>
      </c>
      <c r="Q1064" s="11" t="s">
        <v>151</v>
      </c>
      <c r="R1064" s="11" t="s">
        <v>47</v>
      </c>
      <c r="S1064" s="11">
        <f t="shared" si="16"/>
        <v>0</v>
      </c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</row>
    <row r="1065" spans="1:43" x14ac:dyDescent="0.25">
      <c r="A1065" s="11" t="s">
        <v>3828</v>
      </c>
      <c r="B1065" s="12">
        <v>29</v>
      </c>
      <c r="C1065" s="11" t="s">
        <v>3829</v>
      </c>
      <c r="D1065" s="11" t="s">
        <v>39</v>
      </c>
      <c r="E1065" s="11" t="s">
        <v>40</v>
      </c>
      <c r="F1065" s="11"/>
      <c r="G1065" s="11"/>
      <c r="H1065" s="11" t="s">
        <v>41</v>
      </c>
      <c r="I1065" s="11" t="s">
        <v>56</v>
      </c>
      <c r="J1065" s="11" t="s">
        <v>43</v>
      </c>
      <c r="K1065" s="11" t="s">
        <v>135</v>
      </c>
      <c r="L1065" s="11" t="s">
        <v>514</v>
      </c>
      <c r="M1065" s="11" t="s">
        <v>45</v>
      </c>
      <c r="N1065" s="11" t="s">
        <v>53</v>
      </c>
      <c r="O1065" s="11" t="s">
        <v>62</v>
      </c>
      <c r="P1065" s="22"/>
      <c r="Q1065" s="11"/>
      <c r="R1065" s="11" t="s">
        <v>47</v>
      </c>
      <c r="S1065" s="11">
        <f t="shared" si="16"/>
        <v>0</v>
      </c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  <c r="AP1065" s="11"/>
      <c r="AQ1065" s="11"/>
    </row>
    <row r="1066" spans="1:43" x14ac:dyDescent="0.25">
      <c r="A1066" s="11" t="s">
        <v>3830</v>
      </c>
      <c r="B1066" s="12">
        <v>43</v>
      </c>
      <c r="C1066" s="11" t="s">
        <v>3831</v>
      </c>
      <c r="D1066" s="11" t="s">
        <v>48</v>
      </c>
      <c r="E1066" s="11" t="s">
        <v>40</v>
      </c>
      <c r="F1066" s="11"/>
      <c r="G1066" s="11"/>
      <c r="H1066" s="11" t="s">
        <v>49</v>
      </c>
      <c r="I1066" s="11" t="s">
        <v>1063</v>
      </c>
      <c r="J1066" s="11" t="s">
        <v>121</v>
      </c>
      <c r="K1066" s="11" t="s">
        <v>135</v>
      </c>
      <c r="L1066" s="11" t="s">
        <v>1064</v>
      </c>
      <c r="M1066" s="11" t="s">
        <v>45</v>
      </c>
      <c r="N1066" s="11" t="s">
        <v>84</v>
      </c>
      <c r="O1066" s="11" t="s">
        <v>46</v>
      </c>
      <c r="P1066" s="22" t="s">
        <v>3832</v>
      </c>
      <c r="Q1066" s="11" t="s">
        <v>1065</v>
      </c>
      <c r="R1066" s="11" t="s">
        <v>47</v>
      </c>
      <c r="S1066" s="11">
        <f t="shared" si="16"/>
        <v>0</v>
      </c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  <c r="AP1066" s="11"/>
      <c r="AQ1066" s="11"/>
    </row>
    <row r="1067" spans="1:43" x14ac:dyDescent="0.25">
      <c r="A1067" s="11" t="s">
        <v>3833</v>
      </c>
      <c r="B1067" s="12">
        <v>32</v>
      </c>
      <c r="C1067" s="11" t="s">
        <v>3834</v>
      </c>
      <c r="D1067" s="11" t="s">
        <v>48</v>
      </c>
      <c r="E1067" s="11" t="s">
        <v>40</v>
      </c>
      <c r="F1067" s="11"/>
      <c r="G1067" s="11"/>
      <c r="H1067" s="11" t="s">
        <v>41</v>
      </c>
      <c r="I1067" s="11" t="s">
        <v>448</v>
      </c>
      <c r="J1067" s="11" t="s">
        <v>51</v>
      </c>
      <c r="K1067" s="11" t="s">
        <v>135</v>
      </c>
      <c r="L1067" s="11" t="s">
        <v>104</v>
      </c>
      <c r="M1067" s="11" t="s">
        <v>45</v>
      </c>
      <c r="N1067" s="11" t="s">
        <v>58</v>
      </c>
      <c r="O1067" s="11" t="s">
        <v>46</v>
      </c>
      <c r="P1067" s="22" t="s">
        <v>3835</v>
      </c>
      <c r="Q1067" s="11"/>
      <c r="R1067" s="11" t="s">
        <v>47</v>
      </c>
      <c r="S1067" s="11">
        <f t="shared" si="16"/>
        <v>0</v>
      </c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</row>
    <row r="1068" spans="1:43" x14ac:dyDescent="0.25">
      <c r="A1068" s="11" t="s">
        <v>3836</v>
      </c>
      <c r="B1068" s="12">
        <v>18</v>
      </c>
      <c r="C1068" s="11" t="s">
        <v>3837</v>
      </c>
      <c r="D1068" s="11" t="s">
        <v>92</v>
      </c>
      <c r="E1068" s="11" t="s">
        <v>40</v>
      </c>
      <c r="F1068" s="11"/>
      <c r="G1068" s="11"/>
      <c r="H1068" s="11" t="s">
        <v>41</v>
      </c>
      <c r="I1068" s="11" t="s">
        <v>134</v>
      </c>
      <c r="J1068" s="11" t="s">
        <v>43</v>
      </c>
      <c r="K1068" s="11" t="s">
        <v>135</v>
      </c>
      <c r="L1068" s="11" t="s">
        <v>165</v>
      </c>
      <c r="M1068" s="11" t="s">
        <v>45</v>
      </c>
      <c r="N1068" s="11" t="s">
        <v>124</v>
      </c>
      <c r="O1068" s="11" t="s">
        <v>62</v>
      </c>
      <c r="P1068" s="22"/>
      <c r="Q1068" s="11"/>
      <c r="R1068" s="11" t="s">
        <v>47</v>
      </c>
      <c r="S1068" s="11">
        <f t="shared" si="16"/>
        <v>0</v>
      </c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  <c r="AP1068" s="11"/>
      <c r="AQ1068" s="11"/>
    </row>
    <row r="1069" spans="1:43" x14ac:dyDescent="0.25">
      <c r="A1069" s="11" t="s">
        <v>3838</v>
      </c>
      <c r="B1069" s="12">
        <v>40</v>
      </c>
      <c r="C1069" s="11" t="s">
        <v>3839</v>
      </c>
      <c r="D1069" s="11" t="s">
        <v>39</v>
      </c>
      <c r="E1069" s="11" t="s">
        <v>40</v>
      </c>
      <c r="F1069" s="11"/>
      <c r="G1069" s="11"/>
      <c r="H1069" s="11" t="s">
        <v>41</v>
      </c>
      <c r="I1069" s="11" t="s">
        <v>134</v>
      </c>
      <c r="J1069" s="11" t="s">
        <v>43</v>
      </c>
      <c r="K1069" s="11" t="s">
        <v>135</v>
      </c>
      <c r="L1069" s="11" t="s">
        <v>104</v>
      </c>
      <c r="M1069" s="11" t="s">
        <v>45</v>
      </c>
      <c r="N1069" s="11" t="s">
        <v>638</v>
      </c>
      <c r="O1069" s="11" t="s">
        <v>62</v>
      </c>
      <c r="P1069" s="22"/>
      <c r="Q1069" s="11" t="s">
        <v>613</v>
      </c>
      <c r="R1069" s="11" t="s">
        <v>47</v>
      </c>
      <c r="S1069" s="11">
        <f t="shared" si="16"/>
        <v>0</v>
      </c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  <c r="AP1069" s="11"/>
      <c r="AQ1069" s="11"/>
    </row>
    <row r="1070" spans="1:43" x14ac:dyDescent="0.25">
      <c r="A1070" s="11" t="s">
        <v>3840</v>
      </c>
      <c r="B1070" s="12">
        <v>20</v>
      </c>
      <c r="C1070" s="11" t="s">
        <v>3841</v>
      </c>
      <c r="D1070" s="11" t="s">
        <v>54</v>
      </c>
      <c r="E1070" s="11" t="s">
        <v>40</v>
      </c>
      <c r="F1070" s="11"/>
      <c r="G1070" s="11"/>
      <c r="H1070" s="11" t="s">
        <v>41</v>
      </c>
      <c r="I1070" s="11" t="s">
        <v>134</v>
      </c>
      <c r="J1070" s="11" t="s">
        <v>43</v>
      </c>
      <c r="K1070" s="11" t="s">
        <v>135</v>
      </c>
      <c r="L1070" s="11" t="s">
        <v>856</v>
      </c>
      <c r="M1070" s="11" t="s">
        <v>45</v>
      </c>
      <c r="N1070" s="11" t="s">
        <v>53</v>
      </c>
      <c r="O1070" s="11" t="s">
        <v>62</v>
      </c>
      <c r="P1070" s="22"/>
      <c r="Q1070" s="11" t="s">
        <v>1477</v>
      </c>
      <c r="R1070" s="11" t="s">
        <v>47</v>
      </c>
      <c r="S1070" s="11">
        <f t="shared" si="16"/>
        <v>0</v>
      </c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</row>
    <row r="1071" spans="1:43" x14ac:dyDescent="0.25">
      <c r="A1071" s="11" t="s">
        <v>3842</v>
      </c>
      <c r="B1071" s="12">
        <v>31</v>
      </c>
      <c r="C1071" s="11" t="s">
        <v>3843</v>
      </c>
      <c r="D1071" s="11" t="s">
        <v>54</v>
      </c>
      <c r="E1071" s="11" t="s">
        <v>40</v>
      </c>
      <c r="F1071" s="11"/>
      <c r="G1071" s="11"/>
      <c r="H1071" s="11" t="s">
        <v>41</v>
      </c>
      <c r="I1071" s="11" t="s">
        <v>441</v>
      </c>
      <c r="J1071" s="11" t="s">
        <v>51</v>
      </c>
      <c r="K1071" s="11" t="s">
        <v>135</v>
      </c>
      <c r="L1071" s="11" t="s">
        <v>442</v>
      </c>
      <c r="M1071" s="11" t="s">
        <v>45</v>
      </c>
      <c r="N1071" s="11" t="s">
        <v>53</v>
      </c>
      <c r="O1071" s="11" t="s">
        <v>46</v>
      </c>
      <c r="P1071" s="22" t="s">
        <v>3844</v>
      </c>
      <c r="Q1071" s="11"/>
      <c r="R1071" s="11" t="s">
        <v>47</v>
      </c>
      <c r="S1071" s="11">
        <f t="shared" si="16"/>
        <v>0</v>
      </c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  <c r="AP1071" s="11"/>
      <c r="AQ1071" s="11"/>
    </row>
    <row r="1072" spans="1:43" x14ac:dyDescent="0.25">
      <c r="A1072" s="11" t="s">
        <v>3845</v>
      </c>
      <c r="B1072" s="12">
        <v>21</v>
      </c>
      <c r="C1072" s="11" t="s">
        <v>3846</v>
      </c>
      <c r="D1072" s="11" t="s">
        <v>54</v>
      </c>
      <c r="E1072" s="11" t="s">
        <v>40</v>
      </c>
      <c r="F1072" s="11"/>
      <c r="G1072" s="11"/>
      <c r="H1072" s="11" t="s">
        <v>41</v>
      </c>
      <c r="I1072" s="11" t="s">
        <v>270</v>
      </c>
      <c r="J1072" s="11" t="s">
        <v>43</v>
      </c>
      <c r="K1072" s="11" t="s">
        <v>135</v>
      </c>
      <c r="L1072" s="11" t="s">
        <v>271</v>
      </c>
      <c r="M1072" s="11" t="s">
        <v>45</v>
      </c>
      <c r="N1072" s="11" t="s">
        <v>58</v>
      </c>
      <c r="O1072" s="11" t="s">
        <v>62</v>
      </c>
      <c r="P1072" s="22"/>
      <c r="Q1072" s="11"/>
      <c r="R1072" s="11" t="s">
        <v>47</v>
      </c>
      <c r="S1072" s="11">
        <f t="shared" si="16"/>
        <v>0</v>
      </c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</row>
    <row r="1073" spans="1:43" x14ac:dyDescent="0.25">
      <c r="A1073" s="11" t="s">
        <v>3847</v>
      </c>
      <c r="B1073" s="12">
        <v>36</v>
      </c>
      <c r="C1073" s="11" t="s">
        <v>3848</v>
      </c>
      <c r="D1073" s="11" t="s">
        <v>92</v>
      </c>
      <c r="E1073" s="11" t="s">
        <v>40</v>
      </c>
      <c r="F1073" s="11"/>
      <c r="G1073" s="11"/>
      <c r="H1073" s="11" t="s">
        <v>41</v>
      </c>
      <c r="I1073" s="11" t="s">
        <v>321</v>
      </c>
      <c r="J1073" s="11" t="s">
        <v>43</v>
      </c>
      <c r="K1073" s="11" t="s">
        <v>135</v>
      </c>
      <c r="L1073" s="11" t="s">
        <v>322</v>
      </c>
      <c r="M1073" s="11" t="s">
        <v>45</v>
      </c>
      <c r="N1073" s="11" t="s">
        <v>84</v>
      </c>
      <c r="O1073" s="11" t="s">
        <v>46</v>
      </c>
      <c r="P1073" s="22" t="s">
        <v>2858</v>
      </c>
      <c r="Q1073" s="11"/>
      <c r="R1073" s="11" t="s">
        <v>47</v>
      </c>
      <c r="S1073" s="11">
        <f t="shared" si="16"/>
        <v>0</v>
      </c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  <c r="AP1073" s="11"/>
      <c r="AQ1073" s="11"/>
    </row>
    <row r="1074" spans="1:43" x14ac:dyDescent="0.25">
      <c r="A1074" s="11" t="s">
        <v>3849</v>
      </c>
      <c r="B1074" s="12">
        <v>0</v>
      </c>
      <c r="C1074" s="11" t="s">
        <v>3850</v>
      </c>
      <c r="D1074" s="11" t="s">
        <v>48</v>
      </c>
      <c r="E1074" s="11" t="s">
        <v>40</v>
      </c>
      <c r="F1074" s="11"/>
      <c r="G1074" s="11"/>
      <c r="H1074" s="11" t="s">
        <v>41</v>
      </c>
      <c r="I1074" s="11" t="s">
        <v>79</v>
      </c>
      <c r="J1074" s="11" t="s">
        <v>51</v>
      </c>
      <c r="K1074" s="11" t="s">
        <v>135</v>
      </c>
      <c r="L1074" s="11" t="s">
        <v>70</v>
      </c>
      <c r="M1074" s="11" t="s">
        <v>45</v>
      </c>
      <c r="N1074" s="11" t="s">
        <v>39</v>
      </c>
      <c r="O1074" s="11" t="s">
        <v>62</v>
      </c>
      <c r="P1074" s="22" t="s">
        <v>3851</v>
      </c>
      <c r="Q1074" s="11"/>
      <c r="R1074" s="11" t="s">
        <v>47</v>
      </c>
      <c r="S1074" s="11">
        <f t="shared" si="16"/>
        <v>0</v>
      </c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  <c r="AP1074" s="11"/>
      <c r="AQ1074" s="11"/>
    </row>
    <row r="1075" spans="1:43" x14ac:dyDescent="0.25">
      <c r="A1075" s="11" t="s">
        <v>3852</v>
      </c>
      <c r="B1075" s="12">
        <v>23</v>
      </c>
      <c r="C1075" s="11" t="s">
        <v>3853</v>
      </c>
      <c r="D1075" s="11" t="s">
        <v>54</v>
      </c>
      <c r="E1075" s="11" t="s">
        <v>40</v>
      </c>
      <c r="F1075" s="11"/>
      <c r="G1075" s="11"/>
      <c r="H1075" s="11" t="s">
        <v>41</v>
      </c>
      <c r="I1075" s="11" t="s">
        <v>842</v>
      </c>
      <c r="J1075" s="11" t="s">
        <v>43</v>
      </c>
      <c r="K1075" s="11" t="s">
        <v>135</v>
      </c>
      <c r="L1075" s="11" t="s">
        <v>87</v>
      </c>
      <c r="M1075" s="11" t="s">
        <v>45</v>
      </c>
      <c r="N1075" s="11" t="s">
        <v>58</v>
      </c>
      <c r="O1075" s="11" t="s">
        <v>62</v>
      </c>
      <c r="P1075" s="22"/>
      <c r="Q1075" s="11" t="s">
        <v>835</v>
      </c>
      <c r="R1075" s="11" t="s">
        <v>47</v>
      </c>
      <c r="S1075" s="11">
        <f t="shared" si="16"/>
        <v>0</v>
      </c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  <c r="AP1075" s="11"/>
      <c r="AQ1075" s="11"/>
    </row>
    <row r="1076" spans="1:43" x14ac:dyDescent="0.25">
      <c r="A1076" s="11" t="s">
        <v>3854</v>
      </c>
      <c r="B1076" s="12">
        <v>28</v>
      </c>
      <c r="C1076" s="11" t="s">
        <v>3855</v>
      </c>
      <c r="D1076" s="11" t="s">
        <v>92</v>
      </c>
      <c r="E1076" s="11" t="s">
        <v>40</v>
      </c>
      <c r="F1076" s="11"/>
      <c r="G1076" s="11"/>
      <c r="H1076" s="11" t="s">
        <v>41</v>
      </c>
      <c r="I1076" s="11" t="s">
        <v>98</v>
      </c>
      <c r="J1076" s="11" t="s">
        <v>51</v>
      </c>
      <c r="K1076" s="11" t="s">
        <v>135</v>
      </c>
      <c r="L1076" s="11" t="s">
        <v>64</v>
      </c>
      <c r="M1076" s="11" t="s">
        <v>45</v>
      </c>
      <c r="N1076" s="11" t="s">
        <v>39</v>
      </c>
      <c r="O1076" s="11" t="s">
        <v>46</v>
      </c>
      <c r="P1076" s="22" t="s">
        <v>1952</v>
      </c>
      <c r="Q1076" s="11" t="s">
        <v>1465</v>
      </c>
      <c r="R1076" s="11" t="s">
        <v>47</v>
      </c>
      <c r="S1076" s="11">
        <f t="shared" si="16"/>
        <v>0</v>
      </c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</row>
    <row r="1077" spans="1:43" x14ac:dyDescent="0.25">
      <c r="A1077" s="11" t="s">
        <v>3856</v>
      </c>
      <c r="B1077" s="12">
        <v>29</v>
      </c>
      <c r="C1077" s="11" t="s">
        <v>3857</v>
      </c>
      <c r="D1077" s="11" t="s">
        <v>92</v>
      </c>
      <c r="E1077" s="11" t="s">
        <v>40</v>
      </c>
      <c r="F1077" s="11"/>
      <c r="G1077" s="11"/>
      <c r="H1077" s="11" t="s">
        <v>41</v>
      </c>
      <c r="I1077" s="11" t="s">
        <v>98</v>
      </c>
      <c r="J1077" s="11" t="s">
        <v>51</v>
      </c>
      <c r="K1077" s="11" t="s">
        <v>135</v>
      </c>
      <c r="L1077" s="11" t="s">
        <v>64</v>
      </c>
      <c r="M1077" s="11" t="s">
        <v>205</v>
      </c>
      <c r="N1077" s="11" t="s">
        <v>58</v>
      </c>
      <c r="O1077" s="11" t="s">
        <v>46</v>
      </c>
      <c r="P1077" s="22" t="s">
        <v>3759</v>
      </c>
      <c r="Q1077" s="11" t="s">
        <v>99</v>
      </c>
      <c r="R1077" s="11" t="s">
        <v>47</v>
      </c>
      <c r="S1077" s="11">
        <f t="shared" si="16"/>
        <v>0</v>
      </c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</row>
    <row r="1078" spans="1:43" x14ac:dyDescent="0.25">
      <c r="A1078" s="11" t="s">
        <v>3858</v>
      </c>
      <c r="B1078" s="12">
        <v>30</v>
      </c>
      <c r="C1078" s="11" t="s">
        <v>3859</v>
      </c>
      <c r="D1078" s="11" t="s">
        <v>54</v>
      </c>
      <c r="E1078" s="11" t="s">
        <v>40</v>
      </c>
      <c r="F1078" s="11"/>
      <c r="G1078" s="11"/>
      <c r="H1078" s="11" t="s">
        <v>41</v>
      </c>
      <c r="I1078" s="11" t="s">
        <v>1080</v>
      </c>
      <c r="J1078" s="11" t="s">
        <v>43</v>
      </c>
      <c r="K1078" s="11" t="s">
        <v>135</v>
      </c>
      <c r="L1078" s="11" t="s">
        <v>271</v>
      </c>
      <c r="M1078" s="11" t="s">
        <v>45</v>
      </c>
      <c r="N1078" s="11" t="s">
        <v>58</v>
      </c>
      <c r="O1078" s="11" t="s">
        <v>46</v>
      </c>
      <c r="P1078" s="22" t="s">
        <v>3860</v>
      </c>
      <c r="Q1078" s="11" t="s">
        <v>1081</v>
      </c>
      <c r="R1078" s="11" t="s">
        <v>47</v>
      </c>
      <c r="S1078" s="11">
        <f t="shared" si="16"/>
        <v>0</v>
      </c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  <c r="AP1078" s="11"/>
      <c r="AQ1078" s="11"/>
    </row>
    <row r="1079" spans="1:43" x14ac:dyDescent="0.25">
      <c r="A1079" s="11" t="s">
        <v>3861</v>
      </c>
      <c r="B1079" s="12">
        <v>37</v>
      </c>
      <c r="C1079" s="11" t="s">
        <v>3862</v>
      </c>
      <c r="D1079" s="11" t="s">
        <v>54</v>
      </c>
      <c r="E1079" s="11" t="s">
        <v>40</v>
      </c>
      <c r="F1079" s="11"/>
      <c r="G1079" s="11"/>
      <c r="H1079" s="11" t="s">
        <v>49</v>
      </c>
      <c r="I1079" s="11" t="s">
        <v>126</v>
      </c>
      <c r="J1079" s="11" t="s">
        <v>51</v>
      </c>
      <c r="K1079" s="11" t="s">
        <v>135</v>
      </c>
      <c r="L1079" s="11" t="s">
        <v>216</v>
      </c>
      <c r="M1079" s="11" t="s">
        <v>45</v>
      </c>
      <c r="N1079" s="11" t="s">
        <v>58</v>
      </c>
      <c r="O1079" s="11" t="s">
        <v>46</v>
      </c>
      <c r="P1079" s="22" t="s">
        <v>1937</v>
      </c>
      <c r="Q1079" s="11" t="s">
        <v>97</v>
      </c>
      <c r="R1079" s="11" t="s">
        <v>47</v>
      </c>
      <c r="S1079" s="11">
        <f t="shared" si="16"/>
        <v>0</v>
      </c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</row>
    <row r="1080" spans="1:43" x14ac:dyDescent="0.25">
      <c r="A1080" s="11" t="s">
        <v>3863</v>
      </c>
      <c r="B1080" s="12">
        <v>25</v>
      </c>
      <c r="C1080" s="11" t="s">
        <v>3864</v>
      </c>
      <c r="D1080" s="11" t="s">
        <v>54</v>
      </c>
      <c r="E1080" s="11" t="s">
        <v>40</v>
      </c>
      <c r="F1080" s="11"/>
      <c r="G1080" s="11"/>
      <c r="H1080" s="11" t="s">
        <v>41</v>
      </c>
      <c r="I1080" s="11" t="s">
        <v>79</v>
      </c>
      <c r="J1080" s="11" t="s">
        <v>51</v>
      </c>
      <c r="K1080" s="11" t="s">
        <v>135</v>
      </c>
      <c r="L1080" s="11" t="s">
        <v>64</v>
      </c>
      <c r="M1080" s="11" t="s">
        <v>45</v>
      </c>
      <c r="N1080" s="11" t="s">
        <v>39</v>
      </c>
      <c r="O1080" s="11" t="s">
        <v>62</v>
      </c>
      <c r="P1080" s="22"/>
      <c r="Q1080" s="11" t="s">
        <v>109</v>
      </c>
      <c r="R1080" s="11" t="s">
        <v>47</v>
      </c>
      <c r="S1080" s="11">
        <f t="shared" si="16"/>
        <v>0</v>
      </c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  <c r="AP1080" s="11"/>
      <c r="AQ1080" s="11"/>
    </row>
    <row r="1081" spans="1:43" x14ac:dyDescent="0.25">
      <c r="A1081" s="11" t="s">
        <v>3865</v>
      </c>
      <c r="B1081" s="12">
        <v>39</v>
      </c>
      <c r="C1081" s="11" t="s">
        <v>3866</v>
      </c>
      <c r="D1081" s="11" t="s">
        <v>48</v>
      </c>
      <c r="E1081" s="11" t="s">
        <v>40</v>
      </c>
      <c r="F1081" s="11"/>
      <c r="G1081" s="11"/>
      <c r="H1081" s="11" t="s">
        <v>49</v>
      </c>
      <c r="I1081" s="11" t="s">
        <v>1164</v>
      </c>
      <c r="J1081" s="11" t="s">
        <v>60</v>
      </c>
      <c r="K1081" s="11" t="s">
        <v>135</v>
      </c>
      <c r="L1081" s="11" t="s">
        <v>914</v>
      </c>
      <c r="M1081" s="11" t="s">
        <v>45</v>
      </c>
      <c r="N1081" s="11" t="s">
        <v>39</v>
      </c>
      <c r="O1081" s="11" t="s">
        <v>62</v>
      </c>
      <c r="P1081" s="22"/>
      <c r="Q1081" s="11" t="s">
        <v>1507</v>
      </c>
      <c r="R1081" s="11" t="s">
        <v>898</v>
      </c>
      <c r="S1081" s="11">
        <f t="shared" si="16"/>
        <v>1</v>
      </c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 t="s">
        <v>62</v>
      </c>
      <c r="AH1081" s="11" t="s">
        <v>62</v>
      </c>
      <c r="AI1081" s="11" t="s">
        <v>46</v>
      </c>
      <c r="AJ1081" s="11" t="s">
        <v>62</v>
      </c>
      <c r="AK1081" s="11" t="s">
        <v>62</v>
      </c>
      <c r="AL1081" s="11" t="s">
        <v>62</v>
      </c>
      <c r="AM1081" s="11" t="s">
        <v>62</v>
      </c>
      <c r="AN1081" s="11" t="s">
        <v>62</v>
      </c>
      <c r="AO1081" s="11" t="s">
        <v>62</v>
      </c>
      <c r="AP1081" s="11" t="s">
        <v>62</v>
      </c>
      <c r="AQ1081" s="11"/>
    </row>
    <row r="1082" spans="1:43" x14ac:dyDescent="0.25">
      <c r="A1082" s="11" t="s">
        <v>3867</v>
      </c>
      <c r="B1082" s="12">
        <v>25</v>
      </c>
      <c r="C1082" s="11" t="s">
        <v>1714</v>
      </c>
      <c r="D1082" s="11" t="s">
        <v>54</v>
      </c>
      <c r="E1082" s="11" t="s">
        <v>40</v>
      </c>
      <c r="F1082" s="11"/>
      <c r="G1082" s="11"/>
      <c r="H1082" s="11" t="s">
        <v>41</v>
      </c>
      <c r="I1082" s="11" t="s">
        <v>56</v>
      </c>
      <c r="J1082" s="11" t="s">
        <v>43</v>
      </c>
      <c r="K1082" s="11" t="s">
        <v>135</v>
      </c>
      <c r="L1082" s="11" t="s">
        <v>319</v>
      </c>
      <c r="M1082" s="11" t="s">
        <v>45</v>
      </c>
      <c r="N1082" s="11" t="s">
        <v>58</v>
      </c>
      <c r="O1082" s="11" t="s">
        <v>62</v>
      </c>
      <c r="P1082" s="22"/>
      <c r="Q1082" s="11"/>
      <c r="R1082" s="11" t="s">
        <v>47</v>
      </c>
      <c r="S1082" s="11">
        <f t="shared" si="16"/>
        <v>0</v>
      </c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  <c r="AP1082" s="11"/>
      <c r="AQ1082" s="11"/>
    </row>
    <row r="1083" spans="1:43" x14ac:dyDescent="0.25">
      <c r="A1083" s="11" t="s">
        <v>3868</v>
      </c>
      <c r="B1083" s="12">
        <v>30</v>
      </c>
      <c r="C1083" s="11" t="s">
        <v>3869</v>
      </c>
      <c r="D1083" s="11" t="s">
        <v>39</v>
      </c>
      <c r="E1083" s="11" t="s">
        <v>40</v>
      </c>
      <c r="F1083" s="11"/>
      <c r="G1083" s="11"/>
      <c r="H1083" s="11" t="s">
        <v>41</v>
      </c>
      <c r="I1083" s="11" t="s">
        <v>108</v>
      </c>
      <c r="J1083" s="11" t="s">
        <v>51</v>
      </c>
      <c r="K1083" s="11" t="s">
        <v>135</v>
      </c>
      <c r="L1083" s="11" t="s">
        <v>1007</v>
      </c>
      <c r="M1083" s="11" t="s">
        <v>45</v>
      </c>
      <c r="N1083" s="11" t="s">
        <v>334</v>
      </c>
      <c r="O1083" s="11" t="s">
        <v>46</v>
      </c>
      <c r="P1083" s="22" t="s">
        <v>3870</v>
      </c>
      <c r="Q1083" s="11" t="s">
        <v>1477</v>
      </c>
      <c r="R1083" s="11" t="s">
        <v>47</v>
      </c>
      <c r="S1083" s="11">
        <f t="shared" si="16"/>
        <v>0</v>
      </c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  <c r="AP1083" s="11"/>
      <c r="AQ1083" s="11"/>
    </row>
    <row r="1084" spans="1:43" x14ac:dyDescent="0.25">
      <c r="A1084" s="11" t="s">
        <v>3871</v>
      </c>
      <c r="B1084" s="12">
        <v>23</v>
      </c>
      <c r="C1084" s="11" t="s">
        <v>3872</v>
      </c>
      <c r="D1084" s="11" t="s">
        <v>48</v>
      </c>
      <c r="E1084" s="11" t="s">
        <v>40</v>
      </c>
      <c r="F1084" s="12">
        <v>165</v>
      </c>
      <c r="G1084" s="12">
        <v>70</v>
      </c>
      <c r="H1084" s="11" t="s">
        <v>41</v>
      </c>
      <c r="I1084" s="11" t="s">
        <v>908</v>
      </c>
      <c r="J1084" s="11" t="s">
        <v>51</v>
      </c>
      <c r="K1084" s="11" t="s">
        <v>135</v>
      </c>
      <c r="L1084" s="11" t="s">
        <v>64</v>
      </c>
      <c r="M1084" s="11" t="s">
        <v>45</v>
      </c>
      <c r="N1084" s="11" t="s">
        <v>58</v>
      </c>
      <c r="O1084" s="11" t="s">
        <v>46</v>
      </c>
      <c r="P1084" s="22" t="s">
        <v>3873</v>
      </c>
      <c r="Q1084" s="11" t="s">
        <v>909</v>
      </c>
      <c r="R1084" s="11" t="s">
        <v>845</v>
      </c>
      <c r="S1084" s="11">
        <f t="shared" si="16"/>
        <v>1</v>
      </c>
      <c r="T1084" s="11"/>
      <c r="U1084" s="11" t="s">
        <v>62</v>
      </c>
      <c r="V1084" s="11" t="s">
        <v>46</v>
      </c>
      <c r="W1084" s="11" t="s">
        <v>62</v>
      </c>
      <c r="X1084" s="11" t="s">
        <v>62</v>
      </c>
      <c r="Y1084" s="11"/>
      <c r="Z1084" s="11"/>
      <c r="AA1084" s="11"/>
      <c r="AB1084" s="11"/>
      <c r="AC1084" s="11"/>
      <c r="AD1084" s="11"/>
      <c r="AE1084" s="11"/>
      <c r="AF1084" s="11" t="s">
        <v>846</v>
      </c>
      <c r="AG1084" s="11"/>
      <c r="AH1084" s="11"/>
      <c r="AI1084" s="11"/>
      <c r="AJ1084" s="11"/>
      <c r="AK1084" s="11"/>
      <c r="AL1084" s="11"/>
      <c r="AM1084" s="11"/>
      <c r="AN1084" s="11"/>
      <c r="AO1084" s="11"/>
      <c r="AP1084" s="11"/>
      <c r="AQ1084" s="11"/>
    </row>
    <row r="1085" spans="1:43" x14ac:dyDescent="0.25">
      <c r="A1085" s="11" t="s">
        <v>3874</v>
      </c>
      <c r="B1085" s="12">
        <v>44</v>
      </c>
      <c r="C1085" s="11" t="s">
        <v>3875</v>
      </c>
      <c r="D1085" s="11" t="s">
        <v>39</v>
      </c>
      <c r="E1085" s="11" t="s">
        <v>40</v>
      </c>
      <c r="F1085" s="11"/>
      <c r="G1085" s="11"/>
      <c r="H1085" s="11" t="s">
        <v>41</v>
      </c>
      <c r="I1085" s="11" t="s">
        <v>85</v>
      </c>
      <c r="J1085" s="11" t="s">
        <v>60</v>
      </c>
      <c r="K1085" s="11" t="s">
        <v>135</v>
      </c>
      <c r="L1085" s="11" t="s">
        <v>83</v>
      </c>
      <c r="M1085" s="11" t="s">
        <v>45</v>
      </c>
      <c r="N1085" s="11" t="s">
        <v>58</v>
      </c>
      <c r="O1085" s="11" t="s">
        <v>62</v>
      </c>
      <c r="P1085" s="22"/>
      <c r="Q1085" s="11" t="s">
        <v>620</v>
      </c>
      <c r="R1085" s="11" t="s">
        <v>47</v>
      </c>
      <c r="S1085" s="11">
        <f t="shared" si="16"/>
        <v>0</v>
      </c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  <c r="AP1085" s="11"/>
      <c r="AQ1085" s="11"/>
    </row>
    <row r="1086" spans="1:43" x14ac:dyDescent="0.25">
      <c r="A1086" s="11" t="s">
        <v>3876</v>
      </c>
      <c r="B1086" s="12">
        <v>48</v>
      </c>
      <c r="C1086" s="11" t="s">
        <v>3877</v>
      </c>
      <c r="D1086" s="11" t="s">
        <v>39</v>
      </c>
      <c r="E1086" s="11" t="s">
        <v>40</v>
      </c>
      <c r="F1086" s="11"/>
      <c r="G1086" s="11"/>
      <c r="H1086" s="11" t="s">
        <v>41</v>
      </c>
      <c r="I1086" s="11" t="s">
        <v>449</v>
      </c>
      <c r="J1086" s="11" t="s">
        <v>51</v>
      </c>
      <c r="K1086" s="11" t="s">
        <v>135</v>
      </c>
      <c r="L1086" s="11" t="s">
        <v>64</v>
      </c>
      <c r="M1086" s="11" t="s">
        <v>45</v>
      </c>
      <c r="N1086" s="11" t="s">
        <v>124</v>
      </c>
      <c r="O1086" s="11" t="s">
        <v>62</v>
      </c>
      <c r="P1086" s="22"/>
      <c r="Q1086" s="11" t="s">
        <v>1507</v>
      </c>
      <c r="R1086" s="11" t="s">
        <v>47</v>
      </c>
      <c r="S1086" s="11">
        <f t="shared" si="16"/>
        <v>0</v>
      </c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  <c r="AP1086" s="11"/>
      <c r="AQ1086" s="11"/>
    </row>
    <row r="1087" spans="1:43" x14ac:dyDescent="0.25">
      <c r="A1087" s="11" t="s">
        <v>3878</v>
      </c>
      <c r="B1087" s="12">
        <v>51</v>
      </c>
      <c r="C1087" s="11" t="s">
        <v>3879</v>
      </c>
      <c r="D1087" s="11" t="s">
        <v>54</v>
      </c>
      <c r="E1087" s="11" t="s">
        <v>55</v>
      </c>
      <c r="F1087" s="11"/>
      <c r="G1087" s="11"/>
      <c r="H1087" s="11" t="s">
        <v>49</v>
      </c>
      <c r="I1087" s="11" t="s">
        <v>154</v>
      </c>
      <c r="J1087" s="11" t="s">
        <v>43</v>
      </c>
      <c r="K1087" s="11" t="s">
        <v>135</v>
      </c>
      <c r="L1087" s="11" t="s">
        <v>1177</v>
      </c>
      <c r="M1087" s="11" t="s">
        <v>45</v>
      </c>
      <c r="N1087" s="11" t="s">
        <v>58</v>
      </c>
      <c r="O1087" s="11" t="s">
        <v>46</v>
      </c>
      <c r="P1087" s="22" t="s">
        <v>3880</v>
      </c>
      <c r="Q1087" s="11"/>
      <c r="R1087" s="11" t="s">
        <v>845</v>
      </c>
      <c r="S1087" s="11">
        <f t="shared" si="16"/>
        <v>1</v>
      </c>
      <c r="T1087" s="11"/>
      <c r="U1087" s="11" t="s">
        <v>46</v>
      </c>
      <c r="V1087" s="11" t="s">
        <v>62</v>
      </c>
      <c r="W1087" s="11" t="s">
        <v>62</v>
      </c>
      <c r="X1087" s="11" t="s">
        <v>62</v>
      </c>
      <c r="Y1087" s="11" t="s">
        <v>1532</v>
      </c>
      <c r="Z1087" s="11" t="s">
        <v>62</v>
      </c>
      <c r="AA1087" s="11" t="s">
        <v>62</v>
      </c>
      <c r="AB1087" s="11" t="s">
        <v>62</v>
      </c>
      <c r="AC1087" s="11" t="s">
        <v>62</v>
      </c>
      <c r="AD1087" s="11" t="s">
        <v>62</v>
      </c>
      <c r="AE1087" s="11"/>
      <c r="AF1087" s="11" t="s">
        <v>846</v>
      </c>
      <c r="AG1087" s="11"/>
      <c r="AH1087" s="11"/>
      <c r="AI1087" s="11"/>
      <c r="AJ1087" s="11"/>
      <c r="AK1087" s="11"/>
      <c r="AL1087" s="11"/>
      <c r="AM1087" s="11"/>
      <c r="AN1087" s="11"/>
      <c r="AO1087" s="11"/>
      <c r="AP1087" s="11"/>
      <c r="AQ1087" s="11"/>
    </row>
    <row r="1088" spans="1:43" x14ac:dyDescent="0.25">
      <c r="A1088" s="11" t="s">
        <v>3881</v>
      </c>
      <c r="B1088" s="12">
        <v>24</v>
      </c>
      <c r="C1088" s="11" t="s">
        <v>3882</v>
      </c>
      <c r="D1088" s="11" t="s">
        <v>48</v>
      </c>
      <c r="E1088" s="11" t="s">
        <v>40</v>
      </c>
      <c r="F1088" s="12">
        <v>176</v>
      </c>
      <c r="G1088" s="12">
        <v>60</v>
      </c>
      <c r="H1088" s="11" t="s">
        <v>41</v>
      </c>
      <c r="I1088" s="11" t="s">
        <v>829</v>
      </c>
      <c r="J1088" s="11" t="s">
        <v>51</v>
      </c>
      <c r="K1088" s="11" t="s">
        <v>135</v>
      </c>
      <c r="L1088" s="11" t="s">
        <v>331</v>
      </c>
      <c r="M1088" s="11" t="s">
        <v>45</v>
      </c>
      <c r="N1088" s="11" t="s">
        <v>84</v>
      </c>
      <c r="O1088" s="11" t="s">
        <v>62</v>
      </c>
      <c r="P1088" s="22"/>
      <c r="Q1088" s="11" t="s">
        <v>1465</v>
      </c>
      <c r="R1088" s="11" t="s">
        <v>47</v>
      </c>
      <c r="S1088" s="11">
        <f t="shared" si="16"/>
        <v>0</v>
      </c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  <c r="AP1088" s="11"/>
      <c r="AQ1088" s="11"/>
    </row>
    <row r="1089" spans="1:43" x14ac:dyDescent="0.25">
      <c r="A1089" s="11" t="s">
        <v>3883</v>
      </c>
      <c r="B1089" s="12">
        <v>26</v>
      </c>
      <c r="C1089" s="11" t="s">
        <v>3884</v>
      </c>
      <c r="D1089" s="11" t="s">
        <v>48</v>
      </c>
      <c r="E1089" s="11" t="s">
        <v>40</v>
      </c>
      <c r="F1089" s="11"/>
      <c r="G1089" s="11"/>
      <c r="H1089" s="11" t="s">
        <v>41</v>
      </c>
      <c r="I1089" s="11" t="s">
        <v>79</v>
      </c>
      <c r="J1089" s="11" t="s">
        <v>51</v>
      </c>
      <c r="K1089" s="11" t="s">
        <v>135</v>
      </c>
      <c r="L1089" s="11" t="s">
        <v>80</v>
      </c>
      <c r="M1089" s="11" t="s">
        <v>45</v>
      </c>
      <c r="N1089" s="11" t="s">
        <v>39</v>
      </c>
      <c r="O1089" s="11" t="s">
        <v>62</v>
      </c>
      <c r="P1089" s="22"/>
      <c r="Q1089" s="11"/>
      <c r="R1089" s="11" t="s">
        <v>47</v>
      </c>
      <c r="S1089" s="11">
        <f t="shared" si="16"/>
        <v>0</v>
      </c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  <c r="AP1089" s="11"/>
      <c r="AQ1089" s="11"/>
    </row>
    <row r="1090" spans="1:43" x14ac:dyDescent="0.25">
      <c r="A1090" s="11" t="s">
        <v>3885</v>
      </c>
      <c r="B1090" s="12">
        <v>23</v>
      </c>
      <c r="C1090" s="11" t="s">
        <v>3886</v>
      </c>
      <c r="D1090" s="11" t="s">
        <v>92</v>
      </c>
      <c r="E1090" s="11" t="s">
        <v>40</v>
      </c>
      <c r="F1090" s="11"/>
      <c r="G1090" s="11"/>
      <c r="H1090" s="11" t="s">
        <v>41</v>
      </c>
      <c r="I1090" s="11" t="s">
        <v>1129</v>
      </c>
      <c r="J1090" s="11" t="s">
        <v>43</v>
      </c>
      <c r="K1090" s="11" t="s">
        <v>135</v>
      </c>
      <c r="L1090" s="11" t="s">
        <v>1130</v>
      </c>
      <c r="M1090" s="11" t="s">
        <v>45</v>
      </c>
      <c r="N1090" s="11" t="s">
        <v>58</v>
      </c>
      <c r="O1090" s="11" t="s">
        <v>62</v>
      </c>
      <c r="P1090" s="22"/>
      <c r="Q1090" s="11"/>
      <c r="R1090" s="11" t="s">
        <v>845</v>
      </c>
      <c r="S1090" s="11">
        <f t="shared" si="16"/>
        <v>0</v>
      </c>
      <c r="T1090" s="11"/>
      <c r="U1090" s="11" t="s">
        <v>62</v>
      </c>
      <c r="V1090" s="11" t="s">
        <v>62</v>
      </c>
      <c r="W1090" s="11" t="s">
        <v>62</v>
      </c>
      <c r="X1090" s="11" t="s">
        <v>62</v>
      </c>
      <c r="Y1090" s="11"/>
      <c r="Z1090" s="11"/>
      <c r="AA1090" s="11"/>
      <c r="AB1090" s="11"/>
      <c r="AC1090" s="11"/>
      <c r="AD1090" s="11"/>
      <c r="AE1090" s="11" t="s">
        <v>1131</v>
      </c>
      <c r="AF1090" s="11" t="s">
        <v>846</v>
      </c>
      <c r="AG1090" s="11"/>
      <c r="AH1090" s="11"/>
      <c r="AI1090" s="11"/>
      <c r="AJ1090" s="11"/>
      <c r="AK1090" s="11"/>
      <c r="AL1090" s="11"/>
      <c r="AM1090" s="11"/>
      <c r="AN1090" s="11"/>
      <c r="AO1090" s="11"/>
      <c r="AP1090" s="11"/>
      <c r="AQ1090" s="11"/>
    </row>
    <row r="1091" spans="1:43" x14ac:dyDescent="0.25">
      <c r="A1091" s="11" t="s">
        <v>3887</v>
      </c>
      <c r="B1091" s="12">
        <v>23</v>
      </c>
      <c r="C1091" s="11" t="s">
        <v>3888</v>
      </c>
      <c r="D1091" s="11" t="s">
        <v>39</v>
      </c>
      <c r="E1091" s="11" t="s">
        <v>40</v>
      </c>
      <c r="F1091" s="11"/>
      <c r="G1091" s="11"/>
      <c r="H1091" s="11" t="s">
        <v>41</v>
      </c>
      <c r="I1091" s="11" t="s">
        <v>134</v>
      </c>
      <c r="J1091" s="11" t="s">
        <v>51</v>
      </c>
      <c r="K1091" s="11" t="s">
        <v>135</v>
      </c>
      <c r="L1091" s="11" t="s">
        <v>1280</v>
      </c>
      <c r="M1091" s="11" t="s">
        <v>45</v>
      </c>
      <c r="N1091" s="11" t="s">
        <v>39</v>
      </c>
      <c r="O1091" s="11" t="s">
        <v>62</v>
      </c>
      <c r="P1091" s="22"/>
      <c r="Q1091" s="11" t="s">
        <v>120</v>
      </c>
      <c r="R1091" s="11" t="s">
        <v>845</v>
      </c>
      <c r="S1091" s="11">
        <f t="shared" si="16"/>
        <v>1</v>
      </c>
      <c r="T1091" s="11"/>
      <c r="U1091" s="11"/>
      <c r="V1091" s="11" t="s">
        <v>46</v>
      </c>
      <c r="W1091" s="11"/>
      <c r="X1091" s="11"/>
      <c r="Y1091" s="11"/>
      <c r="Z1091" s="11"/>
      <c r="AA1091" s="11"/>
      <c r="AB1091" s="11"/>
      <c r="AC1091" s="11"/>
      <c r="AD1091" s="11"/>
      <c r="AE1091" s="11" t="s">
        <v>1264</v>
      </c>
      <c r="AF1091" s="11" t="s">
        <v>846</v>
      </c>
      <c r="AG1091" s="11"/>
      <c r="AH1091" s="11"/>
      <c r="AI1091" s="11"/>
      <c r="AJ1091" s="11"/>
      <c r="AK1091" s="11"/>
      <c r="AL1091" s="11"/>
      <c r="AM1091" s="11"/>
      <c r="AN1091" s="11"/>
      <c r="AO1091" s="11"/>
      <c r="AP1091" s="11"/>
      <c r="AQ1091" s="11"/>
    </row>
    <row r="1092" spans="1:43" x14ac:dyDescent="0.25">
      <c r="A1092" s="11" t="s">
        <v>3889</v>
      </c>
      <c r="B1092" s="12">
        <v>28</v>
      </c>
      <c r="C1092" s="11" t="s">
        <v>3890</v>
      </c>
      <c r="D1092" s="11" t="s">
        <v>39</v>
      </c>
      <c r="E1092" s="11" t="s">
        <v>40</v>
      </c>
      <c r="F1092" s="11"/>
      <c r="G1092" s="11"/>
      <c r="H1092" s="11" t="s">
        <v>41</v>
      </c>
      <c r="I1092" s="11" t="s">
        <v>134</v>
      </c>
      <c r="J1092" s="11" t="s">
        <v>51</v>
      </c>
      <c r="K1092" s="11" t="s">
        <v>135</v>
      </c>
      <c r="L1092" s="11" t="s">
        <v>64</v>
      </c>
      <c r="M1092" s="11" t="s">
        <v>45</v>
      </c>
      <c r="N1092" s="11" t="s">
        <v>625</v>
      </c>
      <c r="O1092" s="11" t="s">
        <v>62</v>
      </c>
      <c r="P1092" s="22"/>
      <c r="Q1092" s="11" t="s">
        <v>94</v>
      </c>
      <c r="R1092" s="11" t="s">
        <v>47</v>
      </c>
      <c r="S1092" s="11">
        <f t="shared" ref="S1092:S1155" si="17">COUNTIF(U1092:AR1092,"Oui")</f>
        <v>0</v>
      </c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  <c r="AP1092" s="11"/>
      <c r="AQ1092" s="11"/>
    </row>
    <row r="1093" spans="1:43" x14ac:dyDescent="0.25">
      <c r="A1093" s="11" t="s">
        <v>3891</v>
      </c>
      <c r="B1093" s="12">
        <v>24</v>
      </c>
      <c r="C1093" s="11" t="s">
        <v>3892</v>
      </c>
      <c r="D1093" s="11" t="s">
        <v>54</v>
      </c>
      <c r="E1093" s="11" t="s">
        <v>40</v>
      </c>
      <c r="F1093" s="11"/>
      <c r="G1093" s="11"/>
      <c r="H1093" s="11" t="s">
        <v>41</v>
      </c>
      <c r="I1093" s="11" t="s">
        <v>275</v>
      </c>
      <c r="J1093" s="11" t="s">
        <v>51</v>
      </c>
      <c r="K1093" s="11" t="s">
        <v>135</v>
      </c>
      <c r="L1093" s="11" t="s">
        <v>274</v>
      </c>
      <c r="M1093" s="11" t="s">
        <v>45</v>
      </c>
      <c r="N1093" s="11" t="s">
        <v>58</v>
      </c>
      <c r="O1093" s="11" t="s">
        <v>62</v>
      </c>
      <c r="P1093" s="22"/>
      <c r="Q1093" s="11" t="s">
        <v>1477</v>
      </c>
      <c r="R1093" s="11" t="s">
        <v>47</v>
      </c>
      <c r="S1093" s="11">
        <f t="shared" si="17"/>
        <v>0</v>
      </c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  <c r="AP1093" s="11"/>
      <c r="AQ1093" s="11"/>
    </row>
    <row r="1094" spans="1:43" x14ac:dyDescent="0.25">
      <c r="A1094" s="11" t="s">
        <v>3893</v>
      </c>
      <c r="B1094" s="12">
        <v>28</v>
      </c>
      <c r="C1094" s="11" t="s">
        <v>3894</v>
      </c>
      <c r="D1094" s="11" t="s">
        <v>48</v>
      </c>
      <c r="E1094" s="11" t="s">
        <v>40</v>
      </c>
      <c r="F1094" s="11"/>
      <c r="G1094" s="11"/>
      <c r="H1094" s="11" t="s">
        <v>41</v>
      </c>
      <c r="I1094" s="11" t="s">
        <v>630</v>
      </c>
      <c r="J1094" s="11" t="s">
        <v>43</v>
      </c>
      <c r="K1094" s="11" t="s">
        <v>135</v>
      </c>
      <c r="L1094" s="11" t="s">
        <v>90</v>
      </c>
      <c r="M1094" s="11" t="s">
        <v>45</v>
      </c>
      <c r="N1094" s="11" t="s">
        <v>39</v>
      </c>
      <c r="O1094" s="11" t="s">
        <v>46</v>
      </c>
      <c r="P1094" s="22" t="s">
        <v>1528</v>
      </c>
      <c r="Q1094" s="11" t="s">
        <v>109</v>
      </c>
      <c r="R1094" s="11" t="s">
        <v>47</v>
      </c>
      <c r="S1094" s="11">
        <f t="shared" si="17"/>
        <v>0</v>
      </c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</row>
    <row r="1095" spans="1:43" x14ac:dyDescent="0.25">
      <c r="A1095" s="11" t="s">
        <v>3895</v>
      </c>
      <c r="B1095" s="12">
        <v>28</v>
      </c>
      <c r="C1095" s="11" t="s">
        <v>3896</v>
      </c>
      <c r="D1095" s="11" t="s">
        <v>48</v>
      </c>
      <c r="E1095" s="11" t="s">
        <v>40</v>
      </c>
      <c r="F1095" s="11"/>
      <c r="G1095" s="11"/>
      <c r="H1095" s="11" t="s">
        <v>41</v>
      </c>
      <c r="I1095" s="11" t="s">
        <v>134</v>
      </c>
      <c r="J1095" s="11" t="s">
        <v>121</v>
      </c>
      <c r="K1095" s="11" t="s">
        <v>135</v>
      </c>
      <c r="L1095" s="11" t="s">
        <v>578</v>
      </c>
      <c r="M1095" s="11" t="s">
        <v>1227</v>
      </c>
      <c r="N1095" s="11" t="s">
        <v>39</v>
      </c>
      <c r="O1095" s="11" t="s">
        <v>46</v>
      </c>
      <c r="P1095" s="22" t="s">
        <v>2028</v>
      </c>
      <c r="Q1095" s="11" t="s">
        <v>1323</v>
      </c>
      <c r="R1095" s="11" t="s">
        <v>898</v>
      </c>
      <c r="S1095" s="11">
        <f t="shared" si="17"/>
        <v>1</v>
      </c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 t="s">
        <v>62</v>
      </c>
      <c r="AH1095" s="11" t="s">
        <v>62</v>
      </c>
      <c r="AI1095" s="11" t="s">
        <v>46</v>
      </c>
      <c r="AJ1095" s="11" t="s">
        <v>62</v>
      </c>
      <c r="AK1095" s="11" t="s">
        <v>62</v>
      </c>
      <c r="AL1095" s="11" t="s">
        <v>62</v>
      </c>
      <c r="AM1095" s="11" t="s">
        <v>62</v>
      </c>
      <c r="AN1095" s="11" t="s">
        <v>62</v>
      </c>
      <c r="AO1095" s="11" t="s">
        <v>62</v>
      </c>
      <c r="AP1095" s="11" t="s">
        <v>62</v>
      </c>
      <c r="AQ1095" s="11"/>
    </row>
    <row r="1096" spans="1:43" x14ac:dyDescent="0.25">
      <c r="A1096" s="11" t="s">
        <v>3897</v>
      </c>
      <c r="B1096" s="12">
        <v>25</v>
      </c>
      <c r="C1096" s="11" t="s">
        <v>3898</v>
      </c>
      <c r="D1096" s="11" t="s">
        <v>48</v>
      </c>
      <c r="E1096" s="11" t="s">
        <v>40</v>
      </c>
      <c r="F1096" s="11"/>
      <c r="G1096" s="12">
        <v>101</v>
      </c>
      <c r="H1096" s="11" t="s">
        <v>41</v>
      </c>
      <c r="I1096" s="11" t="s">
        <v>79</v>
      </c>
      <c r="J1096" s="11" t="s">
        <v>121</v>
      </c>
      <c r="K1096" s="11" t="s">
        <v>135</v>
      </c>
      <c r="L1096" s="11" t="s">
        <v>122</v>
      </c>
      <c r="M1096" s="11" t="s">
        <v>45</v>
      </c>
      <c r="N1096" s="11" t="s">
        <v>53</v>
      </c>
      <c r="O1096" s="11" t="s">
        <v>46</v>
      </c>
      <c r="P1096" s="22" t="s">
        <v>1631</v>
      </c>
      <c r="Q1096" s="11"/>
      <c r="R1096" s="11" t="s">
        <v>47</v>
      </c>
      <c r="S1096" s="11">
        <f t="shared" si="17"/>
        <v>0</v>
      </c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</row>
    <row r="1097" spans="1:43" x14ac:dyDescent="0.25">
      <c r="A1097" s="11" t="s">
        <v>3899</v>
      </c>
      <c r="B1097" s="12">
        <v>30</v>
      </c>
      <c r="C1097" s="11" t="s">
        <v>3900</v>
      </c>
      <c r="D1097" s="11" t="s">
        <v>48</v>
      </c>
      <c r="E1097" s="11" t="s">
        <v>40</v>
      </c>
      <c r="F1097" s="11"/>
      <c r="G1097" s="11"/>
      <c r="H1097" s="11" t="s">
        <v>41</v>
      </c>
      <c r="I1097" s="11" t="s">
        <v>250</v>
      </c>
      <c r="J1097" s="11" t="s">
        <v>60</v>
      </c>
      <c r="K1097" s="11" t="s">
        <v>135</v>
      </c>
      <c r="L1097" s="11" t="s">
        <v>423</v>
      </c>
      <c r="M1097" s="11" t="s">
        <v>45</v>
      </c>
      <c r="N1097" s="11" t="s">
        <v>53</v>
      </c>
      <c r="O1097" s="11" t="s">
        <v>46</v>
      </c>
      <c r="P1097" s="22" t="s">
        <v>1631</v>
      </c>
      <c r="Q1097" s="11"/>
      <c r="R1097" s="11" t="s">
        <v>47</v>
      </c>
      <c r="S1097" s="11">
        <f t="shared" si="17"/>
        <v>0</v>
      </c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  <c r="AP1097" s="11"/>
      <c r="AQ1097" s="11"/>
    </row>
    <row r="1098" spans="1:43" x14ac:dyDescent="0.25">
      <c r="A1098" s="11" t="s">
        <v>3901</v>
      </c>
      <c r="B1098" s="12">
        <v>48</v>
      </c>
      <c r="C1098" s="11" t="s">
        <v>3902</v>
      </c>
      <c r="D1098" s="11" t="s">
        <v>54</v>
      </c>
      <c r="E1098" s="11" t="s">
        <v>40</v>
      </c>
      <c r="F1098" s="11"/>
      <c r="G1098" s="11"/>
      <c r="H1098" s="11" t="s">
        <v>49</v>
      </c>
      <c r="I1098" s="11" t="s">
        <v>56</v>
      </c>
      <c r="J1098" s="11" t="s">
        <v>157</v>
      </c>
      <c r="K1098" s="11" t="s">
        <v>135</v>
      </c>
      <c r="L1098" s="11" t="s">
        <v>916</v>
      </c>
      <c r="M1098" s="11" t="s">
        <v>45</v>
      </c>
      <c r="N1098" s="11" t="s">
        <v>58</v>
      </c>
      <c r="O1098" s="11" t="s">
        <v>46</v>
      </c>
      <c r="P1098" s="22" t="s">
        <v>1488</v>
      </c>
      <c r="Q1098" s="11" t="s">
        <v>65</v>
      </c>
      <c r="R1098" s="11" t="s">
        <v>47</v>
      </c>
      <c r="S1098" s="11">
        <f t="shared" si="17"/>
        <v>0</v>
      </c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  <c r="AP1098" s="11"/>
      <c r="AQ1098" s="11"/>
    </row>
    <row r="1099" spans="1:43" x14ac:dyDescent="0.25">
      <c r="A1099" s="11" t="s">
        <v>3903</v>
      </c>
      <c r="B1099" s="12">
        <v>45</v>
      </c>
      <c r="C1099" s="11" t="s">
        <v>3904</v>
      </c>
      <c r="D1099" s="11" t="s">
        <v>54</v>
      </c>
      <c r="E1099" s="11" t="s">
        <v>40</v>
      </c>
      <c r="F1099" s="11"/>
      <c r="G1099" s="11"/>
      <c r="H1099" s="11" t="s">
        <v>41</v>
      </c>
      <c r="I1099" s="11" t="s">
        <v>108</v>
      </c>
      <c r="J1099" s="11" t="s">
        <v>51</v>
      </c>
      <c r="K1099" s="11" t="s">
        <v>135</v>
      </c>
      <c r="L1099" s="11" t="s">
        <v>712</v>
      </c>
      <c r="M1099" s="11" t="s">
        <v>45</v>
      </c>
      <c r="N1099" s="11" t="s">
        <v>84</v>
      </c>
      <c r="O1099" s="11" t="s">
        <v>62</v>
      </c>
      <c r="P1099" s="22"/>
      <c r="Q1099" s="11" t="s">
        <v>1601</v>
      </c>
      <c r="R1099" s="11" t="s">
        <v>47</v>
      </c>
      <c r="S1099" s="11">
        <f t="shared" si="17"/>
        <v>0</v>
      </c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  <c r="AP1099" s="11"/>
      <c r="AQ1099" s="11"/>
    </row>
    <row r="1100" spans="1:43" x14ac:dyDescent="0.25">
      <c r="A1100" s="11" t="s">
        <v>3905</v>
      </c>
      <c r="B1100" s="12">
        <v>36</v>
      </c>
      <c r="C1100" s="11" t="s">
        <v>3906</v>
      </c>
      <c r="D1100" s="11" t="s">
        <v>54</v>
      </c>
      <c r="E1100" s="11" t="s">
        <v>40</v>
      </c>
      <c r="F1100" s="11"/>
      <c r="G1100" s="11"/>
      <c r="H1100" s="11" t="s">
        <v>41</v>
      </c>
      <c r="I1100" s="11" t="s">
        <v>531</v>
      </c>
      <c r="J1100" s="11" t="s">
        <v>43</v>
      </c>
      <c r="K1100" s="11" t="s">
        <v>135</v>
      </c>
      <c r="L1100" s="11" t="s">
        <v>271</v>
      </c>
      <c r="M1100" s="11" t="s">
        <v>45</v>
      </c>
      <c r="N1100" s="11" t="s">
        <v>84</v>
      </c>
      <c r="O1100" s="11" t="s">
        <v>62</v>
      </c>
      <c r="P1100" s="22"/>
      <c r="Q1100" s="11" t="s">
        <v>619</v>
      </c>
      <c r="R1100" s="11" t="s">
        <v>47</v>
      </c>
      <c r="S1100" s="11">
        <f t="shared" si="17"/>
        <v>0</v>
      </c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  <c r="AP1100" s="11"/>
      <c r="AQ1100" s="11"/>
    </row>
    <row r="1101" spans="1:43" x14ac:dyDescent="0.25">
      <c r="A1101" s="11" t="s">
        <v>3907</v>
      </c>
      <c r="B1101" s="12">
        <v>33</v>
      </c>
      <c r="C1101" s="11" t="s">
        <v>3908</v>
      </c>
      <c r="D1101" s="11" t="s">
        <v>54</v>
      </c>
      <c r="E1101" s="11" t="s">
        <v>40</v>
      </c>
      <c r="F1101" s="11"/>
      <c r="G1101" s="11"/>
      <c r="H1101" s="11" t="s">
        <v>41</v>
      </c>
      <c r="I1101" s="11" t="s">
        <v>150</v>
      </c>
      <c r="J1101" s="11" t="s">
        <v>60</v>
      </c>
      <c r="K1101" s="11" t="s">
        <v>135</v>
      </c>
      <c r="L1101" s="11" t="s">
        <v>1093</v>
      </c>
      <c r="M1101" s="11" t="s">
        <v>45</v>
      </c>
      <c r="N1101" s="11" t="s">
        <v>84</v>
      </c>
      <c r="O1101" s="11" t="s">
        <v>62</v>
      </c>
      <c r="P1101" s="22"/>
      <c r="Q1101" s="11" t="s">
        <v>97</v>
      </c>
      <c r="R1101" s="11" t="s">
        <v>47</v>
      </c>
      <c r="S1101" s="11">
        <f t="shared" si="17"/>
        <v>0</v>
      </c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</row>
    <row r="1102" spans="1:43" x14ac:dyDescent="0.25">
      <c r="A1102" s="11" t="s">
        <v>3909</v>
      </c>
      <c r="B1102" s="12">
        <v>58</v>
      </c>
      <c r="C1102" s="11" t="s">
        <v>3910</v>
      </c>
      <c r="D1102" s="11" t="s">
        <v>54</v>
      </c>
      <c r="E1102" s="11" t="s">
        <v>40</v>
      </c>
      <c r="F1102" s="11"/>
      <c r="G1102" s="11"/>
      <c r="H1102" s="11" t="s">
        <v>41</v>
      </c>
      <c r="I1102" s="11" t="s">
        <v>56</v>
      </c>
      <c r="J1102" s="11" t="s">
        <v>121</v>
      </c>
      <c r="K1102" s="11" t="s">
        <v>135</v>
      </c>
      <c r="L1102" s="11" t="s">
        <v>122</v>
      </c>
      <c r="M1102" s="11" t="s">
        <v>45</v>
      </c>
      <c r="N1102" s="11" t="s">
        <v>58</v>
      </c>
      <c r="O1102" s="11" t="s">
        <v>62</v>
      </c>
      <c r="P1102" s="22"/>
      <c r="Q1102" s="11"/>
      <c r="R1102" s="11" t="s">
        <v>47</v>
      </c>
      <c r="S1102" s="11">
        <f t="shared" si="17"/>
        <v>0</v>
      </c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  <c r="AP1102" s="11"/>
      <c r="AQ1102" s="11"/>
    </row>
    <row r="1103" spans="1:43" x14ac:dyDescent="0.25">
      <c r="A1103" s="11" t="s">
        <v>3911</v>
      </c>
      <c r="B1103" s="12">
        <v>41</v>
      </c>
      <c r="C1103" s="11" t="s">
        <v>3912</v>
      </c>
      <c r="D1103" s="11" t="s">
        <v>48</v>
      </c>
      <c r="E1103" s="11" t="s">
        <v>40</v>
      </c>
      <c r="F1103" s="11"/>
      <c r="G1103" s="11"/>
      <c r="H1103" s="11" t="s">
        <v>41</v>
      </c>
      <c r="I1103" s="11" t="s">
        <v>85</v>
      </c>
      <c r="J1103" s="11" t="s">
        <v>51</v>
      </c>
      <c r="K1103" s="11" t="s">
        <v>135</v>
      </c>
      <c r="L1103" s="11" t="s">
        <v>115</v>
      </c>
      <c r="M1103" s="11" t="s">
        <v>45</v>
      </c>
      <c r="N1103" s="11" t="s">
        <v>84</v>
      </c>
      <c r="O1103" s="11" t="s">
        <v>46</v>
      </c>
      <c r="P1103" s="22" t="s">
        <v>3913</v>
      </c>
      <c r="Q1103" s="11"/>
      <c r="R1103" s="11" t="s">
        <v>47</v>
      </c>
      <c r="S1103" s="11">
        <f t="shared" si="17"/>
        <v>0</v>
      </c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  <c r="AP1103" s="11"/>
      <c r="AQ1103" s="11"/>
    </row>
    <row r="1104" spans="1:43" x14ac:dyDescent="0.25">
      <c r="A1104" s="11" t="s">
        <v>3914</v>
      </c>
      <c r="B1104" s="12">
        <v>25</v>
      </c>
      <c r="C1104" s="11" t="s">
        <v>3915</v>
      </c>
      <c r="D1104" s="11" t="s">
        <v>48</v>
      </c>
      <c r="E1104" s="11" t="s">
        <v>40</v>
      </c>
      <c r="F1104" s="11"/>
      <c r="G1104" s="11"/>
      <c r="H1104" s="11" t="s">
        <v>41</v>
      </c>
      <c r="I1104" s="11" t="s">
        <v>79</v>
      </c>
      <c r="J1104" s="11" t="s">
        <v>51</v>
      </c>
      <c r="K1104" s="11" t="s">
        <v>135</v>
      </c>
      <c r="L1104" s="11" t="s">
        <v>72</v>
      </c>
      <c r="M1104" s="11" t="s">
        <v>45</v>
      </c>
      <c r="N1104" s="11" t="s">
        <v>58</v>
      </c>
      <c r="O1104" s="11" t="s">
        <v>46</v>
      </c>
      <c r="P1104" s="22" t="s">
        <v>2858</v>
      </c>
      <c r="Q1104" s="11" t="s">
        <v>640</v>
      </c>
      <c r="R1104" s="11" t="s">
        <v>47</v>
      </c>
      <c r="S1104" s="11">
        <f t="shared" si="17"/>
        <v>0</v>
      </c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  <c r="AP1104" s="11"/>
      <c r="AQ1104" s="11"/>
    </row>
    <row r="1105" spans="1:43" x14ac:dyDescent="0.25">
      <c r="A1105" s="11" t="s">
        <v>3916</v>
      </c>
      <c r="B1105" s="12">
        <v>39</v>
      </c>
      <c r="C1105" s="11" t="s">
        <v>3917</v>
      </c>
      <c r="D1105" s="11" t="s">
        <v>92</v>
      </c>
      <c r="E1105" s="11" t="s">
        <v>40</v>
      </c>
      <c r="F1105" s="11"/>
      <c r="G1105" s="11"/>
      <c r="H1105" s="11" t="s">
        <v>41</v>
      </c>
      <c r="I1105" s="11" t="s">
        <v>108</v>
      </c>
      <c r="J1105" s="11" t="s">
        <v>51</v>
      </c>
      <c r="K1105" s="11" t="s">
        <v>135</v>
      </c>
      <c r="L1105" s="11" t="s">
        <v>1014</v>
      </c>
      <c r="M1105" s="11" t="s">
        <v>45</v>
      </c>
      <c r="N1105" s="11" t="s">
        <v>124</v>
      </c>
      <c r="O1105" s="11" t="s">
        <v>46</v>
      </c>
      <c r="P1105" s="22" t="s">
        <v>3918</v>
      </c>
      <c r="Q1105" s="11" t="s">
        <v>73</v>
      </c>
      <c r="R1105" s="11" t="s">
        <v>47</v>
      </c>
      <c r="S1105" s="11">
        <f t="shared" si="17"/>
        <v>0</v>
      </c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  <c r="AP1105" s="11"/>
      <c r="AQ1105" s="11"/>
    </row>
    <row r="1106" spans="1:43" x14ac:dyDescent="0.25">
      <c r="A1106" s="11" t="s">
        <v>3919</v>
      </c>
      <c r="B1106" s="12">
        <v>47</v>
      </c>
      <c r="C1106" s="11" t="s">
        <v>3920</v>
      </c>
      <c r="D1106" s="11" t="s">
        <v>48</v>
      </c>
      <c r="E1106" s="11" t="s">
        <v>40</v>
      </c>
      <c r="F1106" s="11"/>
      <c r="G1106" s="12">
        <v>74</v>
      </c>
      <c r="H1106" s="11" t="s">
        <v>41</v>
      </c>
      <c r="I1106" s="11" t="s">
        <v>1153</v>
      </c>
      <c r="J1106" s="11" t="s">
        <v>121</v>
      </c>
      <c r="K1106" s="11" t="s">
        <v>135</v>
      </c>
      <c r="L1106" s="11" t="s">
        <v>566</v>
      </c>
      <c r="M1106" s="11" t="s">
        <v>45</v>
      </c>
      <c r="N1106" s="11" t="s">
        <v>58</v>
      </c>
      <c r="O1106" s="11" t="s">
        <v>62</v>
      </c>
      <c r="P1106" s="22"/>
      <c r="Q1106" s="11" t="s">
        <v>640</v>
      </c>
      <c r="R1106" s="11" t="s">
        <v>898</v>
      </c>
      <c r="S1106" s="11">
        <f t="shared" si="17"/>
        <v>1</v>
      </c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 t="s">
        <v>62</v>
      </c>
      <c r="AH1106" s="11" t="s">
        <v>62</v>
      </c>
      <c r="AI1106" s="11" t="s">
        <v>46</v>
      </c>
      <c r="AJ1106" s="11" t="s">
        <v>62</v>
      </c>
      <c r="AK1106" s="11" t="s">
        <v>62</v>
      </c>
      <c r="AL1106" s="11" t="s">
        <v>62</v>
      </c>
      <c r="AM1106" s="11" t="s">
        <v>62</v>
      </c>
      <c r="AN1106" s="11" t="s">
        <v>62</v>
      </c>
      <c r="AO1106" s="11" t="s">
        <v>62</v>
      </c>
      <c r="AP1106" s="11" t="s">
        <v>62</v>
      </c>
      <c r="AQ1106" s="11"/>
    </row>
    <row r="1107" spans="1:43" x14ac:dyDescent="0.25">
      <c r="A1107" s="11" t="s">
        <v>3921</v>
      </c>
      <c r="B1107" s="12">
        <v>29</v>
      </c>
      <c r="C1107" s="11" t="s">
        <v>3922</v>
      </c>
      <c r="D1107" s="11" t="s">
        <v>92</v>
      </c>
      <c r="E1107" s="11" t="s">
        <v>40</v>
      </c>
      <c r="F1107" s="11"/>
      <c r="G1107" s="11"/>
      <c r="H1107" s="11" t="s">
        <v>41</v>
      </c>
      <c r="I1107" s="11" t="s">
        <v>536</v>
      </c>
      <c r="J1107" s="11" t="s">
        <v>43</v>
      </c>
      <c r="K1107" s="11" t="s">
        <v>135</v>
      </c>
      <c r="L1107" s="11" t="s">
        <v>52</v>
      </c>
      <c r="M1107" s="11" t="s">
        <v>45</v>
      </c>
      <c r="N1107" s="11" t="s">
        <v>39</v>
      </c>
      <c r="O1107" s="11" t="s">
        <v>46</v>
      </c>
      <c r="P1107" s="22" t="s">
        <v>1551</v>
      </c>
      <c r="Q1107" s="11" t="s">
        <v>128</v>
      </c>
      <c r="R1107" s="11" t="s">
        <v>47</v>
      </c>
      <c r="S1107" s="11">
        <f t="shared" si="17"/>
        <v>0</v>
      </c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  <c r="AP1107" s="11"/>
      <c r="AQ1107" s="11"/>
    </row>
    <row r="1108" spans="1:43" x14ac:dyDescent="0.25">
      <c r="A1108" s="11" t="s">
        <v>3923</v>
      </c>
      <c r="B1108" s="12">
        <v>21</v>
      </c>
      <c r="C1108" s="11" t="s">
        <v>3924</v>
      </c>
      <c r="D1108" s="11" t="s">
        <v>48</v>
      </c>
      <c r="E1108" s="11" t="s">
        <v>40</v>
      </c>
      <c r="F1108" s="11"/>
      <c r="G1108" s="11"/>
      <c r="H1108" s="11" t="s">
        <v>41</v>
      </c>
      <c r="I1108" s="11" t="s">
        <v>134</v>
      </c>
      <c r="J1108" s="11" t="s">
        <v>51</v>
      </c>
      <c r="K1108" s="11" t="s">
        <v>135</v>
      </c>
      <c r="L1108" s="11" t="s">
        <v>135</v>
      </c>
      <c r="M1108" s="11" t="s">
        <v>45</v>
      </c>
      <c r="N1108" s="11" t="s">
        <v>58</v>
      </c>
      <c r="O1108" s="11" t="s">
        <v>62</v>
      </c>
      <c r="P1108" s="22"/>
      <c r="Q1108" s="11" t="s">
        <v>147</v>
      </c>
      <c r="R1108" s="11" t="s">
        <v>47</v>
      </c>
      <c r="S1108" s="11">
        <f t="shared" si="17"/>
        <v>0</v>
      </c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  <c r="AP1108" s="11"/>
      <c r="AQ1108" s="11"/>
    </row>
    <row r="1109" spans="1:43" x14ac:dyDescent="0.25">
      <c r="A1109" s="11" t="s">
        <v>3925</v>
      </c>
      <c r="B1109" s="12">
        <v>21</v>
      </c>
      <c r="C1109" s="11" t="s">
        <v>3926</v>
      </c>
      <c r="D1109" s="11" t="s">
        <v>54</v>
      </c>
      <c r="E1109" s="11" t="s">
        <v>40</v>
      </c>
      <c r="F1109" s="11"/>
      <c r="G1109" s="11"/>
      <c r="H1109" s="11" t="s">
        <v>41</v>
      </c>
      <c r="I1109" s="11" t="s">
        <v>134</v>
      </c>
      <c r="J1109" s="11" t="s">
        <v>51</v>
      </c>
      <c r="K1109" s="11" t="s">
        <v>135</v>
      </c>
      <c r="L1109" s="11" t="s">
        <v>1011</v>
      </c>
      <c r="M1109" s="11" t="s">
        <v>45</v>
      </c>
      <c r="N1109" s="11" t="s">
        <v>39</v>
      </c>
      <c r="O1109" s="11" t="s">
        <v>62</v>
      </c>
      <c r="P1109" s="22"/>
      <c r="Q1109" s="11"/>
      <c r="R1109" s="11" t="s">
        <v>47</v>
      </c>
      <c r="S1109" s="11">
        <f t="shared" si="17"/>
        <v>0</v>
      </c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  <c r="AP1109" s="11"/>
      <c r="AQ1109" s="11"/>
    </row>
    <row r="1110" spans="1:43" x14ac:dyDescent="0.25">
      <c r="A1110" s="11" t="s">
        <v>3927</v>
      </c>
      <c r="B1110" s="12">
        <v>40</v>
      </c>
      <c r="C1110" s="11" t="s">
        <v>1974</v>
      </c>
      <c r="D1110" s="11" t="s">
        <v>54</v>
      </c>
      <c r="E1110" s="11" t="s">
        <v>40</v>
      </c>
      <c r="F1110" s="11"/>
      <c r="G1110" s="11"/>
      <c r="H1110" s="11" t="s">
        <v>41</v>
      </c>
      <c r="I1110" s="11" t="s">
        <v>166</v>
      </c>
      <c r="J1110" s="11" t="s">
        <v>51</v>
      </c>
      <c r="K1110" s="11" t="s">
        <v>135</v>
      </c>
      <c r="L1110" s="11" t="s">
        <v>970</v>
      </c>
      <c r="M1110" s="11" t="s">
        <v>45</v>
      </c>
      <c r="N1110" s="11" t="s">
        <v>58</v>
      </c>
      <c r="O1110" s="11" t="s">
        <v>62</v>
      </c>
      <c r="P1110" s="22"/>
      <c r="Q1110" s="11" t="s">
        <v>136</v>
      </c>
      <c r="R1110" s="11" t="s">
        <v>47</v>
      </c>
      <c r="S1110" s="11">
        <f t="shared" si="17"/>
        <v>0</v>
      </c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</row>
    <row r="1111" spans="1:43" x14ac:dyDescent="0.25">
      <c r="A1111" s="11" t="s">
        <v>3928</v>
      </c>
      <c r="B1111" s="12">
        <v>51</v>
      </c>
      <c r="C1111" s="11" t="s">
        <v>3929</v>
      </c>
      <c r="D1111" s="11" t="s">
        <v>54</v>
      </c>
      <c r="E1111" s="11" t="s">
        <v>40</v>
      </c>
      <c r="F1111" s="11"/>
      <c r="G1111" s="11"/>
      <c r="H1111" s="11" t="s">
        <v>49</v>
      </c>
      <c r="I1111" s="11" t="s">
        <v>56</v>
      </c>
      <c r="J1111" s="11" t="s">
        <v>51</v>
      </c>
      <c r="K1111" s="11" t="s">
        <v>135</v>
      </c>
      <c r="L1111" s="11" t="s">
        <v>104</v>
      </c>
      <c r="M1111" s="11" t="s">
        <v>45</v>
      </c>
      <c r="N1111" s="11" t="s">
        <v>58</v>
      </c>
      <c r="O1111" s="11" t="s">
        <v>46</v>
      </c>
      <c r="P1111" s="22" t="s">
        <v>2969</v>
      </c>
      <c r="Q1111" s="11" t="s">
        <v>401</v>
      </c>
      <c r="R1111" s="11" t="s">
        <v>47</v>
      </c>
      <c r="S1111" s="11">
        <f t="shared" si="17"/>
        <v>0</v>
      </c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</row>
    <row r="1112" spans="1:43" x14ac:dyDescent="0.25">
      <c r="A1112" s="11" t="s">
        <v>3930</v>
      </c>
      <c r="B1112" s="12">
        <v>41</v>
      </c>
      <c r="C1112" s="11" t="s">
        <v>3931</v>
      </c>
      <c r="D1112" s="11" t="s">
        <v>39</v>
      </c>
      <c r="E1112" s="11" t="s">
        <v>40</v>
      </c>
      <c r="F1112" s="11"/>
      <c r="G1112" s="11"/>
      <c r="H1112" s="11" t="s">
        <v>41</v>
      </c>
      <c r="I1112" s="11" t="s">
        <v>111</v>
      </c>
      <c r="J1112" s="11" t="s">
        <v>43</v>
      </c>
      <c r="K1112" s="11" t="s">
        <v>135</v>
      </c>
      <c r="L1112" s="11" t="s">
        <v>169</v>
      </c>
      <c r="M1112" s="11" t="s">
        <v>45</v>
      </c>
      <c r="N1112" s="11" t="s">
        <v>39</v>
      </c>
      <c r="O1112" s="11" t="s">
        <v>46</v>
      </c>
      <c r="P1112" s="22" t="s">
        <v>1731</v>
      </c>
      <c r="Q1112" s="11"/>
      <c r="R1112" s="11" t="s">
        <v>47</v>
      </c>
      <c r="S1112" s="11">
        <f t="shared" si="17"/>
        <v>0</v>
      </c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  <c r="AP1112" s="11"/>
      <c r="AQ1112" s="11"/>
    </row>
    <row r="1113" spans="1:43" x14ac:dyDescent="0.25">
      <c r="A1113" s="11" t="s">
        <v>3932</v>
      </c>
      <c r="B1113" s="12">
        <v>28</v>
      </c>
      <c r="C1113" s="11" t="s">
        <v>3933</v>
      </c>
      <c r="D1113" s="11" t="s">
        <v>48</v>
      </c>
      <c r="E1113" s="11" t="s">
        <v>55</v>
      </c>
      <c r="F1113" s="11"/>
      <c r="G1113" s="11"/>
      <c r="H1113" s="11" t="s">
        <v>41</v>
      </c>
      <c r="I1113" s="11" t="s">
        <v>486</v>
      </c>
      <c r="J1113" s="11" t="s">
        <v>51</v>
      </c>
      <c r="K1113" s="11" t="s">
        <v>135</v>
      </c>
      <c r="L1113" s="11" t="s">
        <v>246</v>
      </c>
      <c r="M1113" s="11" t="s">
        <v>45</v>
      </c>
      <c r="N1113" s="11" t="s">
        <v>84</v>
      </c>
      <c r="O1113" s="11" t="s">
        <v>46</v>
      </c>
      <c r="P1113" s="22" t="s">
        <v>1551</v>
      </c>
      <c r="Q1113" s="11"/>
      <c r="R1113" s="11" t="s">
        <v>47</v>
      </c>
      <c r="S1113" s="11">
        <f t="shared" si="17"/>
        <v>0</v>
      </c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</row>
    <row r="1114" spans="1:43" x14ac:dyDescent="0.25">
      <c r="A1114" s="11" t="s">
        <v>3934</v>
      </c>
      <c r="B1114" s="12">
        <v>30</v>
      </c>
      <c r="C1114" s="11" t="s">
        <v>3935</v>
      </c>
      <c r="D1114" s="11" t="s">
        <v>54</v>
      </c>
      <c r="E1114" s="11" t="s">
        <v>40</v>
      </c>
      <c r="F1114" s="11"/>
      <c r="G1114" s="11"/>
      <c r="H1114" s="11" t="s">
        <v>41</v>
      </c>
      <c r="I1114" s="11" t="s">
        <v>456</v>
      </c>
      <c r="J1114" s="11" t="s">
        <v>60</v>
      </c>
      <c r="K1114" s="11" t="s">
        <v>135</v>
      </c>
      <c r="L1114" s="11" t="s">
        <v>457</v>
      </c>
      <c r="M1114" s="11" t="s">
        <v>45</v>
      </c>
      <c r="N1114" s="11" t="s">
        <v>458</v>
      </c>
      <c r="O1114" s="11" t="s">
        <v>62</v>
      </c>
      <c r="P1114" s="22"/>
      <c r="Q1114" s="11"/>
      <c r="R1114" s="11" t="s">
        <v>47</v>
      </c>
      <c r="S1114" s="11">
        <f t="shared" si="17"/>
        <v>0</v>
      </c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  <c r="AP1114" s="11"/>
      <c r="AQ1114" s="11"/>
    </row>
    <row r="1115" spans="1:43" x14ac:dyDescent="0.25">
      <c r="A1115" s="11" t="s">
        <v>3936</v>
      </c>
      <c r="B1115" s="12">
        <v>26</v>
      </c>
      <c r="C1115" s="11" t="s">
        <v>3937</v>
      </c>
      <c r="D1115" s="11" t="s">
        <v>39</v>
      </c>
      <c r="E1115" s="11" t="s">
        <v>40</v>
      </c>
      <c r="F1115" s="11"/>
      <c r="G1115" s="11"/>
      <c r="H1115" s="11" t="s">
        <v>41</v>
      </c>
      <c r="I1115" s="11" t="s">
        <v>98</v>
      </c>
      <c r="J1115" s="11" t="s">
        <v>60</v>
      </c>
      <c r="K1115" s="11" t="s">
        <v>135</v>
      </c>
      <c r="L1115" s="11" t="s">
        <v>1338</v>
      </c>
      <c r="M1115" s="11" t="s">
        <v>1243</v>
      </c>
      <c r="N1115" s="11" t="s">
        <v>39</v>
      </c>
      <c r="O1115" s="11" t="s">
        <v>62</v>
      </c>
      <c r="P1115" s="22" t="s">
        <v>1551</v>
      </c>
      <c r="Q1115" s="11"/>
      <c r="R1115" s="11" t="s">
        <v>898</v>
      </c>
      <c r="S1115" s="11">
        <f t="shared" si="17"/>
        <v>1</v>
      </c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 t="s">
        <v>46</v>
      </c>
      <c r="AH1115" s="11" t="s">
        <v>62</v>
      </c>
      <c r="AI1115" s="11" t="s">
        <v>62</v>
      </c>
      <c r="AJ1115" s="11" t="s">
        <v>62</v>
      </c>
      <c r="AK1115" s="11" t="s">
        <v>62</v>
      </c>
      <c r="AL1115" s="11" t="s">
        <v>62</v>
      </c>
      <c r="AM1115" s="11" t="s">
        <v>62</v>
      </c>
      <c r="AN1115" s="11" t="s">
        <v>62</v>
      </c>
      <c r="AO1115" s="11" t="s">
        <v>62</v>
      </c>
      <c r="AP1115" s="11" t="s">
        <v>62</v>
      </c>
      <c r="AQ1115" s="11"/>
    </row>
    <row r="1116" spans="1:43" x14ac:dyDescent="0.25">
      <c r="A1116" s="11" t="s">
        <v>3938</v>
      </c>
      <c r="B1116" s="12">
        <v>39</v>
      </c>
      <c r="C1116" s="11" t="s">
        <v>3939</v>
      </c>
      <c r="D1116" s="11" t="s">
        <v>54</v>
      </c>
      <c r="E1116" s="11" t="s">
        <v>55</v>
      </c>
      <c r="F1116" s="11"/>
      <c r="G1116" s="11"/>
      <c r="H1116" s="11" t="s">
        <v>41</v>
      </c>
      <c r="I1116" s="11" t="s">
        <v>1169</v>
      </c>
      <c r="J1116" s="11" t="s">
        <v>121</v>
      </c>
      <c r="K1116" s="11" t="s">
        <v>135</v>
      </c>
      <c r="L1116" s="11" t="s">
        <v>1170</v>
      </c>
      <c r="M1116" s="11" t="s">
        <v>45</v>
      </c>
      <c r="N1116" s="11" t="s">
        <v>58</v>
      </c>
      <c r="O1116" s="11" t="s">
        <v>62</v>
      </c>
      <c r="P1116" s="22"/>
      <c r="Q1116" s="11" t="s">
        <v>1171</v>
      </c>
      <c r="R1116" s="11" t="s">
        <v>845</v>
      </c>
      <c r="S1116" s="11">
        <f t="shared" si="17"/>
        <v>1</v>
      </c>
      <c r="T1116" s="11"/>
      <c r="U1116" s="11" t="s">
        <v>62</v>
      </c>
      <c r="V1116" s="11" t="s">
        <v>46</v>
      </c>
      <c r="W1116" s="11" t="s">
        <v>62</v>
      </c>
      <c r="X1116" s="11" t="s">
        <v>62</v>
      </c>
      <c r="Y1116" s="11" t="s">
        <v>1532</v>
      </c>
      <c r="Z1116" s="11" t="s">
        <v>62</v>
      </c>
      <c r="AA1116" s="11" t="s">
        <v>62</v>
      </c>
      <c r="AB1116" s="11" t="s">
        <v>62</v>
      </c>
      <c r="AC1116" s="11" t="s">
        <v>62</v>
      </c>
      <c r="AD1116" s="11" t="s">
        <v>62</v>
      </c>
      <c r="AE1116" s="11"/>
      <c r="AF1116" s="11" t="s">
        <v>846</v>
      </c>
      <c r="AG1116" s="11"/>
      <c r="AH1116" s="11"/>
      <c r="AI1116" s="11"/>
      <c r="AJ1116" s="11"/>
      <c r="AK1116" s="11"/>
      <c r="AL1116" s="11"/>
      <c r="AM1116" s="11"/>
      <c r="AN1116" s="11"/>
      <c r="AO1116" s="11"/>
      <c r="AP1116" s="11"/>
      <c r="AQ1116" s="11"/>
    </row>
    <row r="1117" spans="1:43" x14ac:dyDescent="0.25">
      <c r="A1117" s="11" t="s">
        <v>3940</v>
      </c>
      <c r="B1117" s="12">
        <v>31</v>
      </c>
      <c r="C1117" s="11" t="s">
        <v>3941</v>
      </c>
      <c r="D1117" s="11" t="s">
        <v>48</v>
      </c>
      <c r="E1117" s="11" t="s">
        <v>40</v>
      </c>
      <c r="F1117" s="11"/>
      <c r="G1117" s="11"/>
      <c r="H1117" s="11" t="s">
        <v>41</v>
      </c>
      <c r="I1117" s="11" t="s">
        <v>79</v>
      </c>
      <c r="J1117" s="11" t="s">
        <v>51</v>
      </c>
      <c r="K1117" s="11" t="s">
        <v>135</v>
      </c>
      <c r="L1117" s="11" t="s">
        <v>507</v>
      </c>
      <c r="M1117" s="11" t="s">
        <v>45</v>
      </c>
      <c r="N1117" s="11" t="s">
        <v>53</v>
      </c>
      <c r="O1117" s="11" t="s">
        <v>46</v>
      </c>
      <c r="P1117" s="22" t="s">
        <v>1665</v>
      </c>
      <c r="Q1117" s="11"/>
      <c r="R1117" s="11" t="s">
        <v>47</v>
      </c>
      <c r="S1117" s="11">
        <f t="shared" si="17"/>
        <v>0</v>
      </c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  <c r="AP1117" s="11"/>
      <c r="AQ1117" s="11"/>
    </row>
    <row r="1118" spans="1:43" x14ac:dyDescent="0.25">
      <c r="A1118" s="11" t="s">
        <v>3942</v>
      </c>
      <c r="B1118" s="12">
        <v>30</v>
      </c>
      <c r="C1118" s="11" t="s">
        <v>3943</v>
      </c>
      <c r="D1118" s="11" t="s">
        <v>48</v>
      </c>
      <c r="E1118" s="11" t="s">
        <v>40</v>
      </c>
      <c r="F1118" s="11"/>
      <c r="G1118" s="11"/>
      <c r="H1118" s="11" t="s">
        <v>41</v>
      </c>
      <c r="I1118" s="11" t="s">
        <v>336</v>
      </c>
      <c r="J1118" s="11" t="s">
        <v>51</v>
      </c>
      <c r="K1118" s="11" t="s">
        <v>135</v>
      </c>
      <c r="L1118" s="11" t="s">
        <v>227</v>
      </c>
      <c r="M1118" s="11" t="s">
        <v>45</v>
      </c>
      <c r="N1118" s="11" t="s">
        <v>58</v>
      </c>
      <c r="O1118" s="11" t="s">
        <v>46</v>
      </c>
      <c r="P1118" s="22" t="s">
        <v>3944</v>
      </c>
      <c r="Q1118" s="11" t="s">
        <v>128</v>
      </c>
      <c r="R1118" s="11" t="s">
        <v>47</v>
      </c>
      <c r="S1118" s="11">
        <f t="shared" si="17"/>
        <v>0</v>
      </c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</row>
    <row r="1119" spans="1:43" x14ac:dyDescent="0.25">
      <c r="A1119" s="11" t="s">
        <v>3945</v>
      </c>
      <c r="B1119" s="12">
        <v>31</v>
      </c>
      <c r="C1119" s="11" t="s">
        <v>3946</v>
      </c>
      <c r="D1119" s="11" t="s">
        <v>54</v>
      </c>
      <c r="E1119" s="11" t="s">
        <v>40</v>
      </c>
      <c r="F1119" s="11"/>
      <c r="G1119" s="11"/>
      <c r="H1119" s="11" t="s">
        <v>41</v>
      </c>
      <c r="I1119" s="11" t="s">
        <v>634</v>
      </c>
      <c r="J1119" s="11" t="s">
        <v>51</v>
      </c>
      <c r="K1119" s="11" t="s">
        <v>135</v>
      </c>
      <c r="L1119" s="11" t="s">
        <v>563</v>
      </c>
      <c r="M1119" s="11" t="s">
        <v>45</v>
      </c>
      <c r="N1119" s="11" t="s">
        <v>625</v>
      </c>
      <c r="O1119" s="11" t="s">
        <v>46</v>
      </c>
      <c r="P1119" s="22"/>
      <c r="Q1119" s="11" t="s">
        <v>707</v>
      </c>
      <c r="R1119" s="11" t="s">
        <v>47</v>
      </c>
      <c r="S1119" s="11">
        <f t="shared" si="17"/>
        <v>0</v>
      </c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  <c r="AP1119" s="11"/>
      <c r="AQ1119" s="11"/>
    </row>
    <row r="1120" spans="1:43" x14ac:dyDescent="0.25">
      <c r="A1120" s="11" t="s">
        <v>3947</v>
      </c>
      <c r="B1120" s="12">
        <v>19</v>
      </c>
      <c r="C1120" s="11" t="s">
        <v>3948</v>
      </c>
      <c r="D1120" s="11" t="s">
        <v>48</v>
      </c>
      <c r="E1120" s="11" t="s">
        <v>40</v>
      </c>
      <c r="F1120" s="11"/>
      <c r="G1120" s="11"/>
      <c r="H1120" s="11" t="s">
        <v>41</v>
      </c>
      <c r="I1120" s="11" t="s">
        <v>647</v>
      </c>
      <c r="J1120" s="11" t="s">
        <v>114</v>
      </c>
      <c r="K1120" s="11" t="s">
        <v>135</v>
      </c>
      <c r="L1120" s="11" t="s">
        <v>195</v>
      </c>
      <c r="M1120" s="11" t="s">
        <v>45</v>
      </c>
      <c r="N1120" s="11" t="s">
        <v>39</v>
      </c>
      <c r="O1120" s="11" t="s">
        <v>62</v>
      </c>
      <c r="P1120" s="22"/>
      <c r="Q1120" s="11" t="s">
        <v>109</v>
      </c>
      <c r="R1120" s="11" t="s">
        <v>47</v>
      </c>
      <c r="S1120" s="11">
        <f t="shared" si="17"/>
        <v>0</v>
      </c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</row>
    <row r="1121" spans="1:43" x14ac:dyDescent="0.25">
      <c r="A1121" s="11" t="s">
        <v>3949</v>
      </c>
      <c r="B1121" s="12">
        <v>37</v>
      </c>
      <c r="C1121" s="11" t="s">
        <v>3950</v>
      </c>
      <c r="D1121" s="11" t="s">
        <v>54</v>
      </c>
      <c r="E1121" s="11" t="s">
        <v>40</v>
      </c>
      <c r="F1121" s="11"/>
      <c r="G1121" s="11"/>
      <c r="H1121" s="11" t="s">
        <v>41</v>
      </c>
      <c r="I1121" s="11" t="s">
        <v>660</v>
      </c>
      <c r="J1121" s="11" t="s">
        <v>51</v>
      </c>
      <c r="K1121" s="11" t="s">
        <v>135</v>
      </c>
      <c r="L1121" s="11" t="s">
        <v>64</v>
      </c>
      <c r="M1121" s="11" t="s">
        <v>45</v>
      </c>
      <c r="N1121" s="11" t="s">
        <v>58</v>
      </c>
      <c r="O1121" s="11" t="s">
        <v>46</v>
      </c>
      <c r="P1121" s="22" t="s">
        <v>1824</v>
      </c>
      <c r="Q1121" s="11"/>
      <c r="R1121" s="11" t="s">
        <v>47</v>
      </c>
      <c r="S1121" s="11">
        <f t="shared" si="17"/>
        <v>0</v>
      </c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</row>
    <row r="1122" spans="1:43" x14ac:dyDescent="0.25">
      <c r="A1122" s="11" t="s">
        <v>3951</v>
      </c>
      <c r="B1122" s="12">
        <v>34</v>
      </c>
      <c r="C1122" s="11" t="s">
        <v>3952</v>
      </c>
      <c r="D1122" s="11" t="s">
        <v>54</v>
      </c>
      <c r="E1122" s="11" t="s">
        <v>40</v>
      </c>
      <c r="F1122" s="11"/>
      <c r="G1122" s="11"/>
      <c r="H1122" s="11" t="s">
        <v>41</v>
      </c>
      <c r="I1122" s="11" t="s">
        <v>463</v>
      </c>
      <c r="J1122" s="11" t="s">
        <v>641</v>
      </c>
      <c r="K1122" s="11"/>
      <c r="L1122" s="11" t="s">
        <v>1270</v>
      </c>
      <c r="M1122" s="11" t="s">
        <v>45</v>
      </c>
      <c r="N1122" s="11" t="s">
        <v>58</v>
      </c>
      <c r="O1122" s="11" t="s">
        <v>62</v>
      </c>
      <c r="P1122" s="22"/>
      <c r="Q1122" s="11" t="s">
        <v>1192</v>
      </c>
      <c r="R1122" s="11" t="s">
        <v>845</v>
      </c>
      <c r="S1122" s="11">
        <f t="shared" si="17"/>
        <v>1</v>
      </c>
      <c r="T1122" s="11"/>
      <c r="U1122" s="11" t="s">
        <v>62</v>
      </c>
      <c r="V1122" s="11" t="s">
        <v>46</v>
      </c>
      <c r="W1122" s="11" t="s">
        <v>62</v>
      </c>
      <c r="X1122" s="11" t="s">
        <v>62</v>
      </c>
      <c r="Y1122" s="11"/>
      <c r="Z1122" s="11"/>
      <c r="AA1122" s="11"/>
      <c r="AB1122" s="11"/>
      <c r="AC1122" s="11"/>
      <c r="AD1122" s="11"/>
      <c r="AE1122" s="11"/>
      <c r="AF1122" s="11" t="s">
        <v>846</v>
      </c>
      <c r="AG1122" s="11"/>
      <c r="AH1122" s="11"/>
      <c r="AI1122" s="11"/>
      <c r="AJ1122" s="11"/>
      <c r="AK1122" s="11"/>
      <c r="AL1122" s="11"/>
      <c r="AM1122" s="11"/>
      <c r="AN1122" s="11"/>
      <c r="AO1122" s="11"/>
      <c r="AP1122" s="11"/>
      <c r="AQ1122" s="11"/>
    </row>
    <row r="1123" spans="1:43" x14ac:dyDescent="0.25">
      <c r="A1123" s="11" t="s">
        <v>3953</v>
      </c>
      <c r="B1123" s="12">
        <v>23</v>
      </c>
      <c r="C1123" s="11" t="s">
        <v>2530</v>
      </c>
      <c r="D1123" s="11" t="s">
        <v>48</v>
      </c>
      <c r="E1123" s="11" t="s">
        <v>40</v>
      </c>
      <c r="F1123" s="11"/>
      <c r="G1123" s="11"/>
      <c r="H1123" s="11" t="s">
        <v>41</v>
      </c>
      <c r="I1123" s="11" t="s">
        <v>1043</v>
      </c>
      <c r="J1123" s="11" t="s">
        <v>51</v>
      </c>
      <c r="K1123" s="11" t="s">
        <v>135</v>
      </c>
      <c r="L1123" s="11" t="s">
        <v>447</v>
      </c>
      <c r="M1123" s="11" t="s">
        <v>45</v>
      </c>
      <c r="N1123" s="11" t="s">
        <v>39</v>
      </c>
      <c r="O1123" s="11" t="s">
        <v>62</v>
      </c>
      <c r="P1123" s="22"/>
      <c r="Q1123" s="11" t="s">
        <v>147</v>
      </c>
      <c r="R1123" s="11" t="s">
        <v>47</v>
      </c>
      <c r="S1123" s="11">
        <f t="shared" si="17"/>
        <v>0</v>
      </c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  <c r="AP1123" s="11"/>
      <c r="AQ1123" s="11"/>
    </row>
    <row r="1124" spans="1:43" x14ac:dyDescent="0.25">
      <c r="A1124" s="11" t="s">
        <v>3954</v>
      </c>
      <c r="B1124" s="12">
        <v>41</v>
      </c>
      <c r="C1124" s="11" t="s">
        <v>3955</v>
      </c>
      <c r="D1124" s="11" t="s">
        <v>54</v>
      </c>
      <c r="E1124" s="11" t="s">
        <v>40</v>
      </c>
      <c r="F1124" s="11"/>
      <c r="G1124" s="11"/>
      <c r="H1124" s="11" t="s">
        <v>41</v>
      </c>
      <c r="I1124" s="11" t="s">
        <v>206</v>
      </c>
      <c r="J1124" s="11" t="s">
        <v>43</v>
      </c>
      <c r="K1124" s="11" t="s">
        <v>135</v>
      </c>
      <c r="L1124" s="11" t="s">
        <v>207</v>
      </c>
      <c r="M1124" s="11" t="s">
        <v>45</v>
      </c>
      <c r="N1124" s="11" t="s">
        <v>58</v>
      </c>
      <c r="O1124" s="11" t="s">
        <v>46</v>
      </c>
      <c r="P1124" s="22" t="s">
        <v>3956</v>
      </c>
      <c r="Q1124" s="11"/>
      <c r="R1124" s="11" t="s">
        <v>47</v>
      </c>
      <c r="S1124" s="11">
        <f t="shared" si="17"/>
        <v>0</v>
      </c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  <c r="AP1124" s="11"/>
      <c r="AQ1124" s="11"/>
    </row>
    <row r="1125" spans="1:43" x14ac:dyDescent="0.25">
      <c r="A1125" s="11" t="s">
        <v>3957</v>
      </c>
      <c r="B1125" s="12">
        <v>22</v>
      </c>
      <c r="C1125" s="11" t="s">
        <v>3958</v>
      </c>
      <c r="D1125" s="11" t="s">
        <v>54</v>
      </c>
      <c r="E1125" s="11" t="s">
        <v>40</v>
      </c>
      <c r="F1125" s="11"/>
      <c r="G1125" s="11"/>
      <c r="H1125" s="11" t="s">
        <v>41</v>
      </c>
      <c r="I1125" s="11" t="s">
        <v>134</v>
      </c>
      <c r="J1125" s="11" t="s">
        <v>51</v>
      </c>
      <c r="K1125" s="11" t="s">
        <v>135</v>
      </c>
      <c r="L1125" s="11" t="s">
        <v>313</v>
      </c>
      <c r="M1125" s="11" t="s">
        <v>45</v>
      </c>
      <c r="N1125" s="11" t="s">
        <v>58</v>
      </c>
      <c r="O1125" s="11" t="s">
        <v>46</v>
      </c>
      <c r="P1125" s="22" t="s">
        <v>3959</v>
      </c>
      <c r="Q1125" s="11" t="s">
        <v>1507</v>
      </c>
      <c r="R1125" s="11" t="s">
        <v>47</v>
      </c>
      <c r="S1125" s="11">
        <f t="shared" si="17"/>
        <v>0</v>
      </c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  <c r="AP1125" s="11"/>
      <c r="AQ1125" s="11"/>
    </row>
    <row r="1126" spans="1:43" x14ac:dyDescent="0.25">
      <c r="A1126" s="11" t="s">
        <v>3960</v>
      </c>
      <c r="B1126" s="12">
        <v>28</v>
      </c>
      <c r="C1126" s="11" t="s">
        <v>3961</v>
      </c>
      <c r="D1126" s="11" t="s">
        <v>48</v>
      </c>
      <c r="E1126" s="11" t="s">
        <v>40</v>
      </c>
      <c r="F1126" s="11"/>
      <c r="G1126" s="11"/>
      <c r="H1126" s="11" t="s">
        <v>41</v>
      </c>
      <c r="I1126" s="11" t="s">
        <v>79</v>
      </c>
      <c r="J1126" s="11" t="s">
        <v>51</v>
      </c>
      <c r="K1126" s="11" t="s">
        <v>135</v>
      </c>
      <c r="L1126" s="11" t="s">
        <v>246</v>
      </c>
      <c r="M1126" s="11" t="s">
        <v>45</v>
      </c>
      <c r="N1126" s="11" t="s">
        <v>58</v>
      </c>
      <c r="O1126" s="11" t="s">
        <v>46</v>
      </c>
      <c r="P1126" s="22" t="s">
        <v>1631</v>
      </c>
      <c r="Q1126" s="11" t="s">
        <v>65</v>
      </c>
      <c r="R1126" s="11" t="s">
        <v>47</v>
      </c>
      <c r="S1126" s="11">
        <f t="shared" si="17"/>
        <v>0</v>
      </c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</row>
    <row r="1127" spans="1:43" x14ac:dyDescent="0.25">
      <c r="A1127" s="11" t="s">
        <v>3962</v>
      </c>
      <c r="B1127" s="12">
        <v>31</v>
      </c>
      <c r="C1127" s="11" t="s">
        <v>3963</v>
      </c>
      <c r="D1127" s="11" t="s">
        <v>48</v>
      </c>
      <c r="E1127" s="11" t="s">
        <v>40</v>
      </c>
      <c r="F1127" s="11"/>
      <c r="G1127" s="11"/>
      <c r="H1127" s="11" t="s">
        <v>41</v>
      </c>
      <c r="I1127" s="11" t="s">
        <v>79</v>
      </c>
      <c r="J1127" s="11" t="s">
        <v>51</v>
      </c>
      <c r="K1127" s="11" t="s">
        <v>135</v>
      </c>
      <c r="L1127" s="11" t="s">
        <v>83</v>
      </c>
      <c r="M1127" s="11" t="s">
        <v>45</v>
      </c>
      <c r="N1127" s="11" t="s">
        <v>39</v>
      </c>
      <c r="O1127" s="11" t="s">
        <v>62</v>
      </c>
      <c r="P1127" s="22"/>
      <c r="Q1127" s="11"/>
      <c r="R1127" s="11" t="s">
        <v>47</v>
      </c>
      <c r="S1127" s="11">
        <f t="shared" si="17"/>
        <v>0</v>
      </c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  <c r="AP1127" s="11"/>
      <c r="AQ1127" s="11"/>
    </row>
    <row r="1128" spans="1:43" x14ac:dyDescent="0.25">
      <c r="A1128" s="11" t="s">
        <v>3964</v>
      </c>
      <c r="B1128" s="12">
        <v>47</v>
      </c>
      <c r="C1128" s="11" t="s">
        <v>3965</v>
      </c>
      <c r="D1128" s="11" t="s">
        <v>39</v>
      </c>
      <c r="E1128" s="11" t="s">
        <v>40</v>
      </c>
      <c r="F1128" s="11"/>
      <c r="G1128" s="12">
        <v>83</v>
      </c>
      <c r="H1128" s="11" t="s">
        <v>41</v>
      </c>
      <c r="I1128" s="11" t="s">
        <v>382</v>
      </c>
      <c r="J1128" s="11" t="s">
        <v>121</v>
      </c>
      <c r="K1128" s="11" t="s">
        <v>135</v>
      </c>
      <c r="L1128" s="11" t="s">
        <v>941</v>
      </c>
      <c r="M1128" s="11" t="s">
        <v>45</v>
      </c>
      <c r="N1128" s="11" t="s">
        <v>39</v>
      </c>
      <c r="O1128" s="11" t="s">
        <v>46</v>
      </c>
      <c r="P1128" s="22" t="s">
        <v>3966</v>
      </c>
      <c r="Q1128" s="11" t="s">
        <v>147</v>
      </c>
      <c r="R1128" s="11" t="s">
        <v>47</v>
      </c>
      <c r="S1128" s="11">
        <f t="shared" si="17"/>
        <v>0</v>
      </c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  <c r="AP1128" s="11"/>
      <c r="AQ1128" s="11"/>
    </row>
    <row r="1129" spans="1:43" x14ac:dyDescent="0.25">
      <c r="A1129" s="11" t="s">
        <v>3967</v>
      </c>
      <c r="B1129" s="12">
        <v>28</v>
      </c>
      <c r="C1129" s="11" t="s">
        <v>3968</v>
      </c>
      <c r="D1129" s="11" t="s">
        <v>54</v>
      </c>
      <c r="E1129" s="11" t="s">
        <v>40</v>
      </c>
      <c r="F1129" s="11"/>
      <c r="G1129" s="11"/>
      <c r="H1129" s="11" t="s">
        <v>41</v>
      </c>
      <c r="I1129" s="11" t="s">
        <v>111</v>
      </c>
      <c r="J1129" s="11" t="s">
        <v>51</v>
      </c>
      <c r="K1129" s="11" t="s">
        <v>135</v>
      </c>
      <c r="L1129" s="11" t="s">
        <v>283</v>
      </c>
      <c r="M1129" s="11" t="s">
        <v>45</v>
      </c>
      <c r="N1129" s="11" t="s">
        <v>58</v>
      </c>
      <c r="O1129" s="11" t="s">
        <v>62</v>
      </c>
      <c r="P1129" s="22"/>
      <c r="Q1129" s="11"/>
      <c r="R1129" s="11" t="s">
        <v>47</v>
      </c>
      <c r="S1129" s="11">
        <f t="shared" si="17"/>
        <v>0</v>
      </c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</row>
    <row r="1130" spans="1:43" x14ac:dyDescent="0.25">
      <c r="A1130" s="11" t="s">
        <v>3969</v>
      </c>
      <c r="B1130" s="12">
        <v>34</v>
      </c>
      <c r="C1130" s="11" t="s">
        <v>3970</v>
      </c>
      <c r="D1130" s="11" t="s">
        <v>54</v>
      </c>
      <c r="E1130" s="11" t="s">
        <v>40</v>
      </c>
      <c r="F1130" s="12">
        <v>160</v>
      </c>
      <c r="G1130" s="11"/>
      <c r="H1130" s="11" t="s">
        <v>41</v>
      </c>
      <c r="I1130" s="11" t="s">
        <v>56</v>
      </c>
      <c r="J1130" s="11" t="s">
        <v>51</v>
      </c>
      <c r="K1130" s="11" t="s">
        <v>135</v>
      </c>
      <c r="L1130" s="11" t="s">
        <v>1263</v>
      </c>
      <c r="M1130" s="11" t="s">
        <v>1243</v>
      </c>
      <c r="N1130" s="11" t="s">
        <v>58</v>
      </c>
      <c r="O1130" s="11" t="s">
        <v>46</v>
      </c>
      <c r="P1130" s="22" t="s">
        <v>1460</v>
      </c>
      <c r="Q1130" s="11" t="s">
        <v>613</v>
      </c>
      <c r="R1130" s="11" t="s">
        <v>898</v>
      </c>
      <c r="S1130" s="11">
        <f t="shared" si="17"/>
        <v>2</v>
      </c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 t="s">
        <v>62</v>
      </c>
      <c r="AH1130" s="11" t="s">
        <v>62</v>
      </c>
      <c r="AI1130" s="11" t="s">
        <v>62</v>
      </c>
      <c r="AJ1130" s="11" t="s">
        <v>62</v>
      </c>
      <c r="AK1130" s="11" t="s">
        <v>62</v>
      </c>
      <c r="AL1130" s="11" t="s">
        <v>62</v>
      </c>
      <c r="AM1130" s="11" t="s">
        <v>62</v>
      </c>
      <c r="AN1130" s="11" t="s">
        <v>62</v>
      </c>
      <c r="AO1130" s="11" t="s">
        <v>46</v>
      </c>
      <c r="AP1130" s="11" t="s">
        <v>46</v>
      </c>
      <c r="AQ1130" s="11" t="s">
        <v>1264</v>
      </c>
    </row>
    <row r="1131" spans="1:43" x14ac:dyDescent="0.25">
      <c r="A1131" s="11" t="s">
        <v>3971</v>
      </c>
      <c r="B1131" s="12">
        <v>23</v>
      </c>
      <c r="C1131" s="11" t="s">
        <v>3972</v>
      </c>
      <c r="D1131" s="11" t="s">
        <v>39</v>
      </c>
      <c r="E1131" s="11" t="s">
        <v>40</v>
      </c>
      <c r="F1131" s="11"/>
      <c r="G1131" s="11"/>
      <c r="H1131" s="11" t="s">
        <v>41</v>
      </c>
      <c r="I1131" s="11" t="s">
        <v>465</v>
      </c>
      <c r="J1131" s="11" t="s">
        <v>51</v>
      </c>
      <c r="K1131" s="11" t="s">
        <v>135</v>
      </c>
      <c r="L1131" s="11" t="s">
        <v>70</v>
      </c>
      <c r="M1131" s="11" t="s">
        <v>45</v>
      </c>
      <c r="N1131" s="11" t="s">
        <v>84</v>
      </c>
      <c r="O1131" s="11" t="s">
        <v>46</v>
      </c>
      <c r="P1131" s="22" t="s">
        <v>1665</v>
      </c>
      <c r="Q1131" s="11" t="s">
        <v>97</v>
      </c>
      <c r="R1131" s="11" t="s">
        <v>47</v>
      </c>
      <c r="S1131" s="11">
        <f t="shared" si="17"/>
        <v>0</v>
      </c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  <c r="AP1131" s="11"/>
      <c r="AQ1131" s="11"/>
    </row>
    <row r="1132" spans="1:43" x14ac:dyDescent="0.25">
      <c r="A1132" s="11" t="s">
        <v>3973</v>
      </c>
      <c r="B1132" s="12">
        <v>28</v>
      </c>
      <c r="C1132" s="11" t="s">
        <v>3974</v>
      </c>
      <c r="D1132" s="11" t="s">
        <v>48</v>
      </c>
      <c r="E1132" s="11" t="s">
        <v>40</v>
      </c>
      <c r="F1132" s="11"/>
      <c r="G1132" s="11"/>
      <c r="H1132" s="11" t="s">
        <v>41</v>
      </c>
      <c r="I1132" s="11" t="s">
        <v>370</v>
      </c>
      <c r="J1132" s="11" t="s">
        <v>43</v>
      </c>
      <c r="K1132" s="11" t="s">
        <v>135</v>
      </c>
      <c r="L1132" s="11" t="s">
        <v>852</v>
      </c>
      <c r="M1132" s="11" t="s">
        <v>45</v>
      </c>
      <c r="N1132" s="11" t="s">
        <v>84</v>
      </c>
      <c r="O1132" s="11" t="s">
        <v>46</v>
      </c>
      <c r="P1132" s="22" t="s">
        <v>1551</v>
      </c>
      <c r="Q1132" s="11" t="s">
        <v>620</v>
      </c>
      <c r="R1132" s="11" t="s">
        <v>47</v>
      </c>
      <c r="S1132" s="11">
        <f t="shared" si="17"/>
        <v>0</v>
      </c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  <c r="AP1132" s="11"/>
      <c r="AQ1132" s="11"/>
    </row>
    <row r="1133" spans="1:43" x14ac:dyDescent="0.25">
      <c r="A1133" s="11" t="s">
        <v>3975</v>
      </c>
      <c r="B1133" s="12">
        <v>31</v>
      </c>
      <c r="C1133" s="11" t="s">
        <v>3976</v>
      </c>
      <c r="D1133" s="11" t="s">
        <v>48</v>
      </c>
      <c r="E1133" s="11" t="s">
        <v>40</v>
      </c>
      <c r="F1133" s="11"/>
      <c r="G1133" s="11"/>
      <c r="H1133" s="11" t="s">
        <v>49</v>
      </c>
      <c r="I1133" s="11" t="s">
        <v>860</v>
      </c>
      <c r="J1133" s="11" t="s">
        <v>51</v>
      </c>
      <c r="K1133" s="11" t="s">
        <v>135</v>
      </c>
      <c r="L1133" s="11" t="s">
        <v>64</v>
      </c>
      <c r="M1133" s="11" t="s">
        <v>45</v>
      </c>
      <c r="N1133" s="11" t="s">
        <v>58</v>
      </c>
      <c r="O1133" s="11" t="s">
        <v>62</v>
      </c>
      <c r="P1133" s="22"/>
      <c r="Q1133" s="11" t="s">
        <v>125</v>
      </c>
      <c r="R1133" s="11" t="s">
        <v>47</v>
      </c>
      <c r="S1133" s="11">
        <f t="shared" si="17"/>
        <v>0</v>
      </c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  <c r="AP1133" s="11"/>
      <c r="AQ1133" s="11"/>
    </row>
    <row r="1134" spans="1:43" x14ac:dyDescent="0.25">
      <c r="A1134" s="11" t="s">
        <v>3977</v>
      </c>
      <c r="B1134" s="12">
        <v>26</v>
      </c>
      <c r="C1134" s="11" t="s">
        <v>3978</v>
      </c>
      <c r="D1134" s="11" t="s">
        <v>54</v>
      </c>
      <c r="E1134" s="11" t="s">
        <v>40</v>
      </c>
      <c r="F1134" s="11"/>
      <c r="G1134" s="11"/>
      <c r="H1134" s="11" t="s">
        <v>41</v>
      </c>
      <c r="I1134" s="11" t="s">
        <v>134</v>
      </c>
      <c r="J1134" s="11" t="s">
        <v>43</v>
      </c>
      <c r="K1134" s="11" t="s">
        <v>135</v>
      </c>
      <c r="L1134" s="11" t="s">
        <v>565</v>
      </c>
      <c r="M1134" s="11" t="s">
        <v>45</v>
      </c>
      <c r="N1134" s="11" t="s">
        <v>58</v>
      </c>
      <c r="O1134" s="11" t="s">
        <v>62</v>
      </c>
      <c r="P1134" s="22"/>
      <c r="Q1134" s="11" t="s">
        <v>615</v>
      </c>
      <c r="R1134" s="11" t="s">
        <v>845</v>
      </c>
      <c r="S1134" s="11">
        <f t="shared" si="17"/>
        <v>1</v>
      </c>
      <c r="T1134" s="11"/>
      <c r="U1134" s="11" t="s">
        <v>62</v>
      </c>
      <c r="V1134" s="11" t="s">
        <v>46</v>
      </c>
      <c r="W1134" s="11" t="s">
        <v>62</v>
      </c>
      <c r="X1134" s="11" t="s">
        <v>62</v>
      </c>
      <c r="Y1134" s="11"/>
      <c r="Z1134" s="11"/>
      <c r="AA1134" s="11"/>
      <c r="AB1134" s="11"/>
      <c r="AC1134" s="11"/>
      <c r="AD1134" s="11"/>
      <c r="AE1134" s="11"/>
      <c r="AF1134" s="11" t="s">
        <v>846</v>
      </c>
      <c r="AG1134" s="11"/>
      <c r="AH1134" s="11"/>
      <c r="AI1134" s="11"/>
      <c r="AJ1134" s="11"/>
      <c r="AK1134" s="11"/>
      <c r="AL1134" s="11"/>
      <c r="AM1134" s="11"/>
      <c r="AN1134" s="11"/>
      <c r="AO1134" s="11"/>
      <c r="AP1134" s="11"/>
      <c r="AQ1134" s="11"/>
    </row>
    <row r="1135" spans="1:43" x14ac:dyDescent="0.25">
      <c r="A1135" s="11" t="s">
        <v>3979</v>
      </c>
      <c r="B1135" s="12">
        <v>33</v>
      </c>
      <c r="C1135" s="11" t="s">
        <v>3980</v>
      </c>
      <c r="D1135" s="11" t="s">
        <v>54</v>
      </c>
      <c r="E1135" s="11" t="s">
        <v>40</v>
      </c>
      <c r="F1135" s="11"/>
      <c r="G1135" s="11"/>
      <c r="H1135" s="11" t="s">
        <v>41</v>
      </c>
      <c r="I1135" s="11" t="s">
        <v>279</v>
      </c>
      <c r="J1135" s="11" t="s">
        <v>51</v>
      </c>
      <c r="K1135" s="11" t="s">
        <v>135</v>
      </c>
      <c r="L1135" s="11" t="s">
        <v>64</v>
      </c>
      <c r="M1135" s="11" t="s">
        <v>45</v>
      </c>
      <c r="N1135" s="11" t="s">
        <v>39</v>
      </c>
      <c r="O1135" s="11" t="s">
        <v>46</v>
      </c>
      <c r="P1135" s="22" t="s">
        <v>1460</v>
      </c>
      <c r="Q1135" s="11" t="s">
        <v>1507</v>
      </c>
      <c r="R1135" s="11" t="s">
        <v>47</v>
      </c>
      <c r="S1135" s="11">
        <f t="shared" si="17"/>
        <v>0</v>
      </c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  <c r="AP1135" s="11"/>
      <c r="AQ1135" s="11"/>
    </row>
    <row r="1136" spans="1:43" x14ac:dyDescent="0.25">
      <c r="A1136" s="11" t="s">
        <v>3981</v>
      </c>
      <c r="B1136" s="12">
        <v>27</v>
      </c>
      <c r="C1136" s="11" t="s">
        <v>3982</v>
      </c>
      <c r="D1136" s="11" t="s">
        <v>54</v>
      </c>
      <c r="E1136" s="11" t="s">
        <v>40</v>
      </c>
      <c r="F1136" s="11"/>
      <c r="G1136" s="11"/>
      <c r="H1136" s="11" t="s">
        <v>49</v>
      </c>
      <c r="I1136" s="11" t="s">
        <v>98</v>
      </c>
      <c r="J1136" s="11" t="s">
        <v>43</v>
      </c>
      <c r="K1136" s="11" t="s">
        <v>135</v>
      </c>
      <c r="L1136" s="11" t="s">
        <v>227</v>
      </c>
      <c r="M1136" s="11" t="s">
        <v>45</v>
      </c>
      <c r="N1136" s="11" t="s">
        <v>58</v>
      </c>
      <c r="O1136" s="11" t="s">
        <v>62</v>
      </c>
      <c r="P1136" s="22"/>
      <c r="Q1136" s="11" t="s">
        <v>107</v>
      </c>
      <c r="R1136" s="11" t="s">
        <v>845</v>
      </c>
      <c r="S1136" s="11">
        <f t="shared" si="17"/>
        <v>0</v>
      </c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 t="s">
        <v>1239</v>
      </c>
      <c r="AF1136" s="11" t="s">
        <v>846</v>
      </c>
      <c r="AG1136" s="11"/>
      <c r="AH1136" s="11"/>
      <c r="AI1136" s="11"/>
      <c r="AJ1136" s="11"/>
      <c r="AK1136" s="11"/>
      <c r="AL1136" s="11"/>
      <c r="AM1136" s="11"/>
      <c r="AN1136" s="11"/>
      <c r="AO1136" s="11"/>
      <c r="AP1136" s="11"/>
      <c r="AQ1136" s="11"/>
    </row>
    <row r="1137" spans="1:43" x14ac:dyDescent="0.25">
      <c r="A1137" s="11" t="s">
        <v>3983</v>
      </c>
      <c r="B1137" s="12">
        <v>24</v>
      </c>
      <c r="C1137" s="11" t="s">
        <v>3984</v>
      </c>
      <c r="D1137" s="11" t="s">
        <v>54</v>
      </c>
      <c r="E1137" s="11" t="s">
        <v>40</v>
      </c>
      <c r="F1137" s="11"/>
      <c r="G1137" s="11"/>
      <c r="H1137" s="11" t="s">
        <v>41</v>
      </c>
      <c r="I1137" s="11" t="s">
        <v>363</v>
      </c>
      <c r="J1137" s="11" t="s">
        <v>51</v>
      </c>
      <c r="K1137" s="11" t="s">
        <v>135</v>
      </c>
      <c r="L1137" s="11" t="s">
        <v>379</v>
      </c>
      <c r="M1137" s="11" t="s">
        <v>45</v>
      </c>
      <c r="N1137" s="11" t="s">
        <v>39</v>
      </c>
      <c r="O1137" s="11" t="s">
        <v>46</v>
      </c>
      <c r="P1137" s="22" t="s">
        <v>3985</v>
      </c>
      <c r="Q1137" s="11"/>
      <c r="R1137" s="11" t="s">
        <v>47</v>
      </c>
      <c r="S1137" s="11">
        <f t="shared" si="17"/>
        <v>0</v>
      </c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  <c r="AP1137" s="11"/>
      <c r="AQ1137" s="11"/>
    </row>
    <row r="1138" spans="1:43" x14ac:dyDescent="0.25">
      <c r="A1138" s="11" t="s">
        <v>3986</v>
      </c>
      <c r="B1138" s="12">
        <v>35</v>
      </c>
      <c r="C1138" s="11" t="s">
        <v>3987</v>
      </c>
      <c r="D1138" s="11" t="s">
        <v>54</v>
      </c>
      <c r="E1138" s="11" t="s">
        <v>40</v>
      </c>
      <c r="F1138" s="11"/>
      <c r="G1138" s="11"/>
      <c r="H1138" s="11" t="s">
        <v>49</v>
      </c>
      <c r="I1138" s="11" t="s">
        <v>150</v>
      </c>
      <c r="J1138" s="11" t="s">
        <v>43</v>
      </c>
      <c r="K1138" s="11" t="s">
        <v>135</v>
      </c>
      <c r="L1138" s="11" t="s">
        <v>90</v>
      </c>
      <c r="M1138" s="11" t="s">
        <v>45</v>
      </c>
      <c r="N1138" s="11" t="s">
        <v>84</v>
      </c>
      <c r="O1138" s="11" t="s">
        <v>62</v>
      </c>
      <c r="P1138" s="22"/>
      <c r="Q1138" s="11" t="s">
        <v>65</v>
      </c>
      <c r="R1138" s="11" t="s">
        <v>47</v>
      </c>
      <c r="S1138" s="11">
        <f t="shared" si="17"/>
        <v>0</v>
      </c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  <c r="AP1138" s="11"/>
      <c r="AQ1138" s="11"/>
    </row>
    <row r="1139" spans="1:43" x14ac:dyDescent="0.25">
      <c r="A1139" s="11" t="s">
        <v>3988</v>
      </c>
      <c r="B1139" s="12">
        <v>32</v>
      </c>
      <c r="C1139" s="11" t="s">
        <v>3989</v>
      </c>
      <c r="D1139" s="11" t="s">
        <v>39</v>
      </c>
      <c r="E1139" s="11" t="s">
        <v>40</v>
      </c>
      <c r="F1139" s="11"/>
      <c r="G1139" s="11"/>
      <c r="H1139" s="11" t="s">
        <v>41</v>
      </c>
      <c r="I1139" s="11" t="s">
        <v>63</v>
      </c>
      <c r="J1139" s="11" t="s">
        <v>51</v>
      </c>
      <c r="K1139" s="11" t="s">
        <v>135</v>
      </c>
      <c r="L1139" s="11" t="s">
        <v>64</v>
      </c>
      <c r="M1139" s="11" t="s">
        <v>45</v>
      </c>
      <c r="N1139" s="11" t="s">
        <v>58</v>
      </c>
      <c r="O1139" s="11" t="s">
        <v>62</v>
      </c>
      <c r="P1139" s="22"/>
      <c r="Q1139" s="11" t="s">
        <v>65</v>
      </c>
      <c r="R1139" s="11" t="s">
        <v>47</v>
      </c>
      <c r="S1139" s="11">
        <f t="shared" si="17"/>
        <v>0</v>
      </c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  <c r="AP1139" s="11"/>
      <c r="AQ1139" s="11"/>
    </row>
    <row r="1140" spans="1:43" x14ac:dyDescent="0.25">
      <c r="A1140" s="11" t="s">
        <v>3990</v>
      </c>
      <c r="B1140" s="12">
        <v>34</v>
      </c>
      <c r="C1140" s="11" t="s">
        <v>3991</v>
      </c>
      <c r="D1140" s="11" t="s">
        <v>54</v>
      </c>
      <c r="E1140" s="11" t="s">
        <v>40</v>
      </c>
      <c r="F1140" s="11"/>
      <c r="G1140" s="11"/>
      <c r="H1140" s="11" t="s">
        <v>49</v>
      </c>
      <c r="I1140" s="11" t="s">
        <v>993</v>
      </c>
      <c r="J1140" s="11" t="s">
        <v>51</v>
      </c>
      <c r="K1140" s="11" t="s">
        <v>135</v>
      </c>
      <c r="L1140" s="11" t="s">
        <v>200</v>
      </c>
      <c r="M1140" s="11" t="s">
        <v>45</v>
      </c>
      <c r="N1140" s="11" t="s">
        <v>84</v>
      </c>
      <c r="O1140" s="11" t="s">
        <v>62</v>
      </c>
      <c r="P1140" s="22"/>
      <c r="Q1140" s="11" t="s">
        <v>94</v>
      </c>
      <c r="R1140" s="11" t="s">
        <v>47</v>
      </c>
      <c r="S1140" s="11">
        <f t="shared" si="17"/>
        <v>0</v>
      </c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  <c r="AP1140" s="11"/>
      <c r="AQ1140" s="11"/>
    </row>
    <row r="1141" spans="1:43" x14ac:dyDescent="0.25">
      <c r="A1141" s="11" t="s">
        <v>3992</v>
      </c>
      <c r="B1141" s="12">
        <v>19</v>
      </c>
      <c r="C1141" s="11" t="s">
        <v>3993</v>
      </c>
      <c r="D1141" s="11" t="s">
        <v>54</v>
      </c>
      <c r="E1141" s="11" t="s">
        <v>40</v>
      </c>
      <c r="F1141" s="11"/>
      <c r="G1141" s="11"/>
      <c r="H1141" s="11" t="s">
        <v>41</v>
      </c>
      <c r="I1141" s="11" t="s">
        <v>134</v>
      </c>
      <c r="J1141" s="11" t="s">
        <v>60</v>
      </c>
      <c r="K1141" s="11" t="s">
        <v>135</v>
      </c>
      <c r="L1141" s="11" t="s">
        <v>804</v>
      </c>
      <c r="M1141" s="11" t="s">
        <v>1227</v>
      </c>
      <c r="N1141" s="11" t="s">
        <v>39</v>
      </c>
      <c r="O1141" s="11" t="s">
        <v>46</v>
      </c>
      <c r="P1141" s="22" t="s">
        <v>2548</v>
      </c>
      <c r="Q1141" s="11" t="s">
        <v>2100</v>
      </c>
      <c r="R1141" s="11" t="s">
        <v>845</v>
      </c>
      <c r="S1141" s="11">
        <f t="shared" si="17"/>
        <v>1</v>
      </c>
      <c r="T1141" s="11"/>
      <c r="U1141" s="11"/>
      <c r="V1141" s="11" t="s">
        <v>46</v>
      </c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 t="s">
        <v>846</v>
      </c>
      <c r="AG1141" s="11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</row>
    <row r="1142" spans="1:43" x14ac:dyDescent="0.25">
      <c r="A1142" s="11" t="s">
        <v>3994</v>
      </c>
      <c r="B1142" s="12">
        <v>23</v>
      </c>
      <c r="C1142" s="11" t="s">
        <v>3427</v>
      </c>
      <c r="D1142" s="11" t="s">
        <v>54</v>
      </c>
      <c r="E1142" s="11" t="s">
        <v>40</v>
      </c>
      <c r="F1142" s="11"/>
      <c r="G1142" s="11"/>
      <c r="H1142" s="11" t="s">
        <v>41</v>
      </c>
      <c r="I1142" s="11" t="s">
        <v>441</v>
      </c>
      <c r="J1142" s="11" t="s">
        <v>51</v>
      </c>
      <c r="K1142" s="11" t="s">
        <v>135</v>
      </c>
      <c r="L1142" s="11" t="s">
        <v>776</v>
      </c>
      <c r="M1142" s="11" t="s">
        <v>45</v>
      </c>
      <c r="N1142" s="11" t="s">
        <v>124</v>
      </c>
      <c r="O1142" s="11" t="s">
        <v>62</v>
      </c>
      <c r="P1142" s="22"/>
      <c r="Q1142" s="11" t="s">
        <v>73</v>
      </c>
      <c r="R1142" s="11" t="s">
        <v>47</v>
      </c>
      <c r="S1142" s="11">
        <f t="shared" si="17"/>
        <v>0</v>
      </c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  <c r="AP1142" s="11"/>
      <c r="AQ1142" s="11"/>
    </row>
    <row r="1143" spans="1:43" x14ac:dyDescent="0.25">
      <c r="A1143" s="11" t="s">
        <v>3995</v>
      </c>
      <c r="B1143" s="12">
        <v>23</v>
      </c>
      <c r="C1143" s="11" t="s">
        <v>3996</v>
      </c>
      <c r="D1143" s="11" t="s">
        <v>54</v>
      </c>
      <c r="E1143" s="11" t="s">
        <v>40</v>
      </c>
      <c r="F1143" s="11"/>
      <c r="G1143" s="11"/>
      <c r="H1143" s="11" t="s">
        <v>41</v>
      </c>
      <c r="I1143" s="11" t="s">
        <v>56</v>
      </c>
      <c r="J1143" s="11" t="s">
        <v>43</v>
      </c>
      <c r="K1143" s="11" t="s">
        <v>135</v>
      </c>
      <c r="L1143" s="11" t="s">
        <v>227</v>
      </c>
      <c r="M1143" s="11" t="s">
        <v>45</v>
      </c>
      <c r="N1143" s="11" t="s">
        <v>39</v>
      </c>
      <c r="O1143" s="11" t="s">
        <v>62</v>
      </c>
      <c r="P1143" s="22"/>
      <c r="Q1143" s="11" t="s">
        <v>94</v>
      </c>
      <c r="R1143" s="11" t="s">
        <v>845</v>
      </c>
      <c r="S1143" s="11">
        <f t="shared" si="17"/>
        <v>1</v>
      </c>
      <c r="T1143" s="11"/>
      <c r="U1143" s="11" t="s">
        <v>46</v>
      </c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 t="s">
        <v>846</v>
      </c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</row>
    <row r="1144" spans="1:43" x14ac:dyDescent="0.25">
      <c r="A1144" s="11" t="s">
        <v>3997</v>
      </c>
      <c r="B1144" s="12">
        <v>22</v>
      </c>
      <c r="C1144" s="11" t="s">
        <v>3998</v>
      </c>
      <c r="D1144" s="11" t="s">
        <v>54</v>
      </c>
      <c r="E1144" s="11" t="s">
        <v>40</v>
      </c>
      <c r="F1144" s="11"/>
      <c r="G1144" s="11"/>
      <c r="H1144" s="11" t="s">
        <v>41</v>
      </c>
      <c r="I1144" s="11" t="s">
        <v>504</v>
      </c>
      <c r="J1144" s="11" t="s">
        <v>51</v>
      </c>
      <c r="K1144" s="11" t="s">
        <v>135</v>
      </c>
      <c r="L1144" s="11" t="s">
        <v>594</v>
      </c>
      <c r="M1144" s="11" t="s">
        <v>45</v>
      </c>
      <c r="N1144" s="11" t="s">
        <v>39</v>
      </c>
      <c r="O1144" s="11" t="s">
        <v>62</v>
      </c>
      <c r="P1144" s="22"/>
      <c r="Q1144" s="11"/>
      <c r="R1144" s="11" t="s">
        <v>47</v>
      </c>
      <c r="S1144" s="11">
        <f t="shared" si="17"/>
        <v>0</v>
      </c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</row>
    <row r="1145" spans="1:43" x14ac:dyDescent="0.25">
      <c r="A1145" s="11" t="s">
        <v>3999</v>
      </c>
      <c r="B1145" s="12">
        <v>20</v>
      </c>
      <c r="C1145" s="11" t="s">
        <v>4000</v>
      </c>
      <c r="D1145" s="11" t="s">
        <v>48</v>
      </c>
      <c r="E1145" s="11" t="s">
        <v>55</v>
      </c>
      <c r="F1145" s="11"/>
      <c r="G1145" s="11"/>
      <c r="H1145" s="11" t="s">
        <v>41</v>
      </c>
      <c r="I1145" s="11" t="s">
        <v>79</v>
      </c>
      <c r="J1145" s="11" t="s">
        <v>43</v>
      </c>
      <c r="K1145" s="11" t="s">
        <v>135</v>
      </c>
      <c r="L1145" s="11" t="s">
        <v>1188</v>
      </c>
      <c r="M1145" s="11" t="s">
        <v>45</v>
      </c>
      <c r="N1145" s="11" t="s">
        <v>84</v>
      </c>
      <c r="O1145" s="11" t="s">
        <v>62</v>
      </c>
      <c r="P1145" s="22"/>
      <c r="Q1145" s="11" t="s">
        <v>1189</v>
      </c>
      <c r="R1145" s="11" t="s">
        <v>845</v>
      </c>
      <c r="S1145" s="11">
        <f t="shared" si="17"/>
        <v>1</v>
      </c>
      <c r="T1145" s="11"/>
      <c r="U1145" s="11" t="s">
        <v>62</v>
      </c>
      <c r="V1145" s="11" t="s">
        <v>46</v>
      </c>
      <c r="W1145" s="11" t="s">
        <v>62</v>
      </c>
      <c r="X1145" s="11" t="s">
        <v>62</v>
      </c>
      <c r="Y1145" s="11"/>
      <c r="Z1145" s="11" t="s">
        <v>62</v>
      </c>
      <c r="AA1145" s="11" t="s">
        <v>62</v>
      </c>
      <c r="AB1145" s="11" t="s">
        <v>62</v>
      </c>
      <c r="AC1145" s="11" t="s">
        <v>62</v>
      </c>
      <c r="AD1145" s="11" t="s">
        <v>62</v>
      </c>
      <c r="AE1145" s="11"/>
      <c r="AF1145" s="11" t="s">
        <v>846</v>
      </c>
      <c r="AG1145" s="11"/>
      <c r="AH1145" s="11"/>
      <c r="AI1145" s="11"/>
      <c r="AJ1145" s="11"/>
      <c r="AK1145" s="11"/>
      <c r="AL1145" s="11"/>
      <c r="AM1145" s="11"/>
      <c r="AN1145" s="11"/>
      <c r="AO1145" s="11"/>
      <c r="AP1145" s="11"/>
      <c r="AQ1145" s="11"/>
    </row>
    <row r="1146" spans="1:43" x14ac:dyDescent="0.25">
      <c r="A1146" s="11" t="s">
        <v>4001</v>
      </c>
      <c r="B1146" s="12">
        <v>35</v>
      </c>
      <c r="C1146" s="11" t="s">
        <v>4002</v>
      </c>
      <c r="D1146" s="11" t="s">
        <v>39</v>
      </c>
      <c r="E1146" s="11" t="s">
        <v>40</v>
      </c>
      <c r="F1146" s="11"/>
      <c r="G1146" s="11"/>
      <c r="H1146" s="11" t="s">
        <v>49</v>
      </c>
      <c r="I1146" s="11" t="s">
        <v>897</v>
      </c>
      <c r="J1146" s="11" t="s">
        <v>606</v>
      </c>
      <c r="K1146" s="11"/>
      <c r="L1146" s="11" t="s">
        <v>606</v>
      </c>
      <c r="M1146" s="11" t="s">
        <v>45</v>
      </c>
      <c r="N1146" s="11" t="s">
        <v>58</v>
      </c>
      <c r="O1146" s="11" t="s">
        <v>46</v>
      </c>
      <c r="P1146" s="22" t="s">
        <v>1665</v>
      </c>
      <c r="Q1146" s="11" t="s">
        <v>613</v>
      </c>
      <c r="R1146" s="11" t="s">
        <v>47</v>
      </c>
      <c r="S1146" s="11">
        <f t="shared" si="17"/>
        <v>0</v>
      </c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</row>
    <row r="1147" spans="1:43" x14ac:dyDescent="0.25">
      <c r="A1147" s="11" t="s">
        <v>4003</v>
      </c>
      <c r="B1147" s="12">
        <v>29</v>
      </c>
      <c r="C1147" s="11" t="s">
        <v>4004</v>
      </c>
      <c r="D1147" s="11" t="s">
        <v>54</v>
      </c>
      <c r="E1147" s="11" t="s">
        <v>40</v>
      </c>
      <c r="F1147" s="11"/>
      <c r="G1147" s="11"/>
      <c r="H1147" s="11" t="s">
        <v>41</v>
      </c>
      <c r="I1147" s="11" t="s">
        <v>71</v>
      </c>
      <c r="J1147" s="11" t="s">
        <v>51</v>
      </c>
      <c r="K1147" s="11" t="s">
        <v>135</v>
      </c>
      <c r="L1147" s="11" t="s">
        <v>64</v>
      </c>
      <c r="M1147" s="11" t="s">
        <v>45</v>
      </c>
      <c r="N1147" s="11" t="s">
        <v>39</v>
      </c>
      <c r="O1147" s="11" t="s">
        <v>46</v>
      </c>
      <c r="P1147" s="22" t="s">
        <v>1460</v>
      </c>
      <c r="Q1147" s="11"/>
      <c r="R1147" s="11" t="s">
        <v>47</v>
      </c>
      <c r="S1147" s="11">
        <f t="shared" si="17"/>
        <v>0</v>
      </c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  <c r="AP1147" s="11"/>
      <c r="AQ1147" s="11"/>
    </row>
    <row r="1148" spans="1:43" x14ac:dyDescent="0.25">
      <c r="A1148" s="11" t="s">
        <v>4005</v>
      </c>
      <c r="B1148" s="12">
        <v>19</v>
      </c>
      <c r="C1148" s="11" t="s">
        <v>4006</v>
      </c>
      <c r="D1148" s="11" t="s">
        <v>54</v>
      </c>
      <c r="E1148" s="11" t="s">
        <v>40</v>
      </c>
      <c r="F1148" s="11"/>
      <c r="G1148" s="11"/>
      <c r="H1148" s="11" t="s">
        <v>41</v>
      </c>
      <c r="I1148" s="11" t="s">
        <v>1208</v>
      </c>
      <c r="J1148" s="11" t="s">
        <v>51</v>
      </c>
      <c r="K1148" s="11" t="s">
        <v>135</v>
      </c>
      <c r="L1148" s="11" t="s">
        <v>777</v>
      </c>
      <c r="M1148" s="11" t="s">
        <v>45</v>
      </c>
      <c r="N1148" s="11" t="s">
        <v>58</v>
      </c>
      <c r="O1148" s="11" t="s">
        <v>62</v>
      </c>
      <c r="P1148" s="22"/>
      <c r="Q1148" s="11" t="s">
        <v>835</v>
      </c>
      <c r="R1148" s="11" t="s">
        <v>845</v>
      </c>
      <c r="S1148" s="11">
        <f t="shared" si="17"/>
        <v>1</v>
      </c>
      <c r="T1148" s="11"/>
      <c r="U1148" s="11"/>
      <c r="V1148" s="11" t="s">
        <v>46</v>
      </c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 t="s">
        <v>846</v>
      </c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</row>
    <row r="1149" spans="1:43" x14ac:dyDescent="0.25">
      <c r="A1149" s="11" t="s">
        <v>4007</v>
      </c>
      <c r="B1149" s="12">
        <v>38</v>
      </c>
      <c r="C1149" s="11" t="s">
        <v>4008</v>
      </c>
      <c r="D1149" s="11" t="s">
        <v>54</v>
      </c>
      <c r="E1149" s="11" t="s">
        <v>40</v>
      </c>
      <c r="F1149" s="11"/>
      <c r="G1149" s="11"/>
      <c r="H1149" s="11" t="s">
        <v>41</v>
      </c>
      <c r="I1149" s="11" t="s">
        <v>1075</v>
      </c>
      <c r="J1149" s="11" t="s">
        <v>121</v>
      </c>
      <c r="K1149" s="11" t="s">
        <v>135</v>
      </c>
      <c r="L1149" s="11" t="s">
        <v>149</v>
      </c>
      <c r="M1149" s="11" t="s">
        <v>45</v>
      </c>
      <c r="N1149" s="11" t="s">
        <v>39</v>
      </c>
      <c r="O1149" s="11" t="s">
        <v>46</v>
      </c>
      <c r="P1149" s="22" t="s">
        <v>4009</v>
      </c>
      <c r="Q1149" s="11" t="s">
        <v>88</v>
      </c>
      <c r="R1149" s="11" t="s">
        <v>47</v>
      </c>
      <c r="S1149" s="11">
        <f t="shared" si="17"/>
        <v>0</v>
      </c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  <c r="AP1149" s="11"/>
      <c r="AQ1149" s="11"/>
    </row>
    <row r="1150" spans="1:43" x14ac:dyDescent="0.25">
      <c r="A1150" s="11" t="s">
        <v>4010</v>
      </c>
      <c r="B1150" s="12">
        <v>36</v>
      </c>
      <c r="C1150" s="11" t="s">
        <v>4011</v>
      </c>
      <c r="D1150" s="11" t="s">
        <v>54</v>
      </c>
      <c r="E1150" s="11" t="s">
        <v>40</v>
      </c>
      <c r="F1150" s="11"/>
      <c r="G1150" s="11"/>
      <c r="H1150" s="11" t="s">
        <v>49</v>
      </c>
      <c r="I1150" s="11" t="s">
        <v>150</v>
      </c>
      <c r="J1150" s="11" t="s">
        <v>641</v>
      </c>
      <c r="K1150" s="11"/>
      <c r="L1150" s="11" t="s">
        <v>641</v>
      </c>
      <c r="M1150" s="11" t="s">
        <v>45</v>
      </c>
      <c r="N1150" s="11" t="s">
        <v>334</v>
      </c>
      <c r="O1150" s="11" t="s">
        <v>62</v>
      </c>
      <c r="P1150" s="22"/>
      <c r="Q1150" s="11" t="s">
        <v>611</v>
      </c>
      <c r="R1150" s="11" t="s">
        <v>47</v>
      </c>
      <c r="S1150" s="11">
        <f t="shared" si="17"/>
        <v>0</v>
      </c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  <c r="AP1150" s="11"/>
      <c r="AQ1150" s="11"/>
    </row>
    <row r="1151" spans="1:43" x14ac:dyDescent="0.25">
      <c r="A1151" s="11" t="s">
        <v>4012</v>
      </c>
      <c r="B1151" s="12">
        <v>34</v>
      </c>
      <c r="C1151" s="11" t="s">
        <v>4013</v>
      </c>
      <c r="D1151" s="11" t="s">
        <v>54</v>
      </c>
      <c r="E1151" s="11" t="s">
        <v>40</v>
      </c>
      <c r="F1151" s="11"/>
      <c r="G1151" s="11"/>
      <c r="H1151" s="11" t="s">
        <v>49</v>
      </c>
      <c r="I1151" s="11" t="s">
        <v>108</v>
      </c>
      <c r="J1151" s="11" t="s">
        <v>114</v>
      </c>
      <c r="K1151" s="11" t="s">
        <v>135</v>
      </c>
      <c r="L1151" s="11" t="s">
        <v>195</v>
      </c>
      <c r="M1151" s="11" t="s">
        <v>45</v>
      </c>
      <c r="N1151" s="11" t="s">
        <v>124</v>
      </c>
      <c r="O1151" s="11" t="s">
        <v>46</v>
      </c>
      <c r="P1151" s="22" t="s">
        <v>4014</v>
      </c>
      <c r="Q1151" s="11" t="s">
        <v>613</v>
      </c>
      <c r="R1151" s="11" t="s">
        <v>47</v>
      </c>
      <c r="S1151" s="11">
        <f t="shared" si="17"/>
        <v>0</v>
      </c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  <c r="AP1151" s="11"/>
      <c r="AQ1151" s="11"/>
    </row>
    <row r="1152" spans="1:43" x14ac:dyDescent="0.25">
      <c r="A1152" s="11" t="s">
        <v>4015</v>
      </c>
      <c r="B1152" s="12">
        <v>23</v>
      </c>
      <c r="C1152" s="11" t="s">
        <v>4016</v>
      </c>
      <c r="D1152" s="11" t="s">
        <v>39</v>
      </c>
      <c r="E1152" s="11" t="s">
        <v>40</v>
      </c>
      <c r="F1152" s="11"/>
      <c r="G1152" s="11"/>
      <c r="H1152" s="11" t="s">
        <v>41</v>
      </c>
      <c r="I1152" s="11" t="s">
        <v>286</v>
      </c>
      <c r="J1152" s="11" t="s">
        <v>43</v>
      </c>
      <c r="K1152" s="11" t="s">
        <v>135</v>
      </c>
      <c r="L1152" s="11" t="s">
        <v>246</v>
      </c>
      <c r="M1152" s="11" t="s">
        <v>45</v>
      </c>
      <c r="N1152" s="11" t="s">
        <v>53</v>
      </c>
      <c r="O1152" s="11" t="s">
        <v>62</v>
      </c>
      <c r="P1152" s="22"/>
      <c r="Q1152" s="11"/>
      <c r="R1152" s="11" t="s">
        <v>47</v>
      </c>
      <c r="S1152" s="11">
        <f t="shared" si="17"/>
        <v>0</v>
      </c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  <c r="AP1152" s="11"/>
      <c r="AQ1152" s="11"/>
    </row>
    <row r="1153" spans="1:43" x14ac:dyDescent="0.25">
      <c r="A1153" s="11" t="s">
        <v>4017</v>
      </c>
      <c r="B1153" s="12">
        <v>24</v>
      </c>
      <c r="C1153" s="11" t="s">
        <v>4018</v>
      </c>
      <c r="D1153" s="11" t="s">
        <v>48</v>
      </c>
      <c r="E1153" s="11" t="s">
        <v>40</v>
      </c>
      <c r="F1153" s="11"/>
      <c r="G1153" s="11"/>
      <c r="H1153" s="11" t="s">
        <v>41</v>
      </c>
      <c r="I1153" s="11" t="s">
        <v>79</v>
      </c>
      <c r="J1153" s="11" t="s">
        <v>51</v>
      </c>
      <c r="K1153" s="11" t="s">
        <v>135</v>
      </c>
      <c r="L1153" s="11" t="s">
        <v>341</v>
      </c>
      <c r="M1153" s="11" t="s">
        <v>45</v>
      </c>
      <c r="N1153" s="11" t="s">
        <v>58</v>
      </c>
      <c r="O1153" s="11" t="s">
        <v>62</v>
      </c>
      <c r="P1153" s="22"/>
      <c r="Q1153" s="11"/>
      <c r="R1153" s="11" t="s">
        <v>47</v>
      </c>
      <c r="S1153" s="11">
        <f t="shared" si="17"/>
        <v>0</v>
      </c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</row>
    <row r="1154" spans="1:43" x14ac:dyDescent="0.25">
      <c r="A1154" s="11" t="s">
        <v>4019</v>
      </c>
      <c r="B1154" s="12">
        <v>28</v>
      </c>
      <c r="C1154" s="11" t="s">
        <v>4020</v>
      </c>
      <c r="D1154" s="11" t="s">
        <v>54</v>
      </c>
      <c r="E1154" s="11" t="s">
        <v>40</v>
      </c>
      <c r="F1154" s="11"/>
      <c r="G1154" s="11"/>
      <c r="H1154" s="11" t="s">
        <v>49</v>
      </c>
      <c r="I1154" s="11" t="s">
        <v>488</v>
      </c>
      <c r="J1154" s="11" t="s">
        <v>51</v>
      </c>
      <c r="K1154" s="11" t="s">
        <v>135</v>
      </c>
      <c r="L1154" s="11" t="s">
        <v>64</v>
      </c>
      <c r="M1154" s="11" t="s">
        <v>45</v>
      </c>
      <c r="N1154" s="11" t="s">
        <v>58</v>
      </c>
      <c r="O1154" s="11" t="s">
        <v>62</v>
      </c>
      <c r="P1154" s="22"/>
      <c r="Q1154" s="11"/>
      <c r="R1154" s="11" t="s">
        <v>47</v>
      </c>
      <c r="S1154" s="11">
        <f t="shared" si="17"/>
        <v>0</v>
      </c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  <c r="AP1154" s="11"/>
      <c r="AQ1154" s="11"/>
    </row>
    <row r="1155" spans="1:43" x14ac:dyDescent="0.25">
      <c r="A1155" s="11" t="s">
        <v>4021</v>
      </c>
      <c r="B1155" s="12">
        <v>19</v>
      </c>
      <c r="C1155" s="11" t="s">
        <v>4022</v>
      </c>
      <c r="D1155" s="11" t="s">
        <v>54</v>
      </c>
      <c r="E1155" s="11" t="s">
        <v>40</v>
      </c>
      <c r="F1155" s="11"/>
      <c r="G1155" s="11"/>
      <c r="H1155" s="11" t="s">
        <v>41</v>
      </c>
      <c r="I1155" s="11" t="s">
        <v>101</v>
      </c>
      <c r="J1155" s="11" t="s">
        <v>121</v>
      </c>
      <c r="K1155" s="11" t="s">
        <v>135</v>
      </c>
      <c r="L1155" s="11" t="s">
        <v>122</v>
      </c>
      <c r="M1155" s="11" t="s">
        <v>45</v>
      </c>
      <c r="N1155" s="11" t="s">
        <v>58</v>
      </c>
      <c r="O1155" s="11" t="s">
        <v>46</v>
      </c>
      <c r="P1155" s="22" t="s">
        <v>2009</v>
      </c>
      <c r="Q1155" s="11" t="s">
        <v>626</v>
      </c>
      <c r="R1155" s="11" t="s">
        <v>47</v>
      </c>
      <c r="S1155" s="11">
        <f t="shared" si="17"/>
        <v>0</v>
      </c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  <c r="AP1155" s="11"/>
      <c r="AQ1155" s="11"/>
    </row>
    <row r="1156" spans="1:43" x14ac:dyDescent="0.25">
      <c r="A1156" s="11" t="s">
        <v>4023</v>
      </c>
      <c r="B1156" s="12">
        <v>38</v>
      </c>
      <c r="C1156" s="11" t="s">
        <v>4024</v>
      </c>
      <c r="D1156" s="11" t="s">
        <v>48</v>
      </c>
      <c r="E1156" s="11" t="s">
        <v>40</v>
      </c>
      <c r="F1156" s="11"/>
      <c r="G1156" s="11"/>
      <c r="H1156" s="11" t="s">
        <v>49</v>
      </c>
      <c r="I1156" s="11" t="s">
        <v>443</v>
      </c>
      <c r="J1156" s="11" t="s">
        <v>444</v>
      </c>
      <c r="K1156" s="11"/>
      <c r="L1156" s="11" t="s">
        <v>444</v>
      </c>
      <c r="M1156" s="11" t="s">
        <v>45</v>
      </c>
      <c r="N1156" s="11" t="s">
        <v>39</v>
      </c>
      <c r="O1156" s="11" t="s">
        <v>62</v>
      </c>
      <c r="P1156" s="22"/>
      <c r="Q1156" s="11"/>
      <c r="R1156" s="11" t="s">
        <v>47</v>
      </c>
      <c r="S1156" s="11">
        <f t="shared" ref="S1156:S1219" si="18">COUNTIF(U1156:AR1156,"Oui")</f>
        <v>0</v>
      </c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  <c r="AP1156" s="11"/>
      <c r="AQ1156" s="11"/>
    </row>
    <row r="1157" spans="1:43" x14ac:dyDescent="0.25">
      <c r="A1157" s="11" t="s">
        <v>4025</v>
      </c>
      <c r="B1157" s="12">
        <v>26</v>
      </c>
      <c r="C1157" s="11" t="s">
        <v>4026</v>
      </c>
      <c r="D1157" s="11" t="s">
        <v>48</v>
      </c>
      <c r="E1157" s="11" t="s">
        <v>40</v>
      </c>
      <c r="F1157" s="11"/>
      <c r="G1157" s="11"/>
      <c r="H1157" s="11" t="s">
        <v>41</v>
      </c>
      <c r="I1157" s="11" t="s">
        <v>656</v>
      </c>
      <c r="J1157" s="11" t="s">
        <v>43</v>
      </c>
      <c r="K1157" s="11" t="s">
        <v>135</v>
      </c>
      <c r="L1157" s="11" t="s">
        <v>131</v>
      </c>
      <c r="M1157" s="11" t="s">
        <v>45</v>
      </c>
      <c r="N1157" s="11" t="s">
        <v>58</v>
      </c>
      <c r="O1157" s="11" t="s">
        <v>46</v>
      </c>
      <c r="P1157" s="22" t="s">
        <v>2107</v>
      </c>
      <c r="Q1157" s="11" t="s">
        <v>626</v>
      </c>
      <c r="R1157" s="11" t="s">
        <v>47</v>
      </c>
      <c r="S1157" s="11">
        <f t="shared" si="18"/>
        <v>0</v>
      </c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  <c r="AP1157" s="11"/>
      <c r="AQ1157" s="11"/>
    </row>
    <row r="1158" spans="1:43" x14ac:dyDescent="0.25">
      <c r="A1158" s="11" t="s">
        <v>4027</v>
      </c>
      <c r="B1158" s="12">
        <v>20</v>
      </c>
      <c r="C1158" s="11" t="s">
        <v>3177</v>
      </c>
      <c r="D1158" s="11" t="s">
        <v>54</v>
      </c>
      <c r="E1158" s="11" t="s">
        <v>40</v>
      </c>
      <c r="F1158" s="11"/>
      <c r="G1158" s="11"/>
      <c r="H1158" s="11" t="s">
        <v>41</v>
      </c>
      <c r="I1158" s="11" t="s">
        <v>134</v>
      </c>
      <c r="J1158" s="11" t="s">
        <v>51</v>
      </c>
      <c r="K1158" s="11" t="s">
        <v>135</v>
      </c>
      <c r="L1158" s="11" t="s">
        <v>173</v>
      </c>
      <c r="M1158" s="11" t="s">
        <v>45</v>
      </c>
      <c r="N1158" s="11" t="s">
        <v>174</v>
      </c>
      <c r="O1158" s="11" t="s">
        <v>62</v>
      </c>
      <c r="P1158" s="22"/>
      <c r="Q1158" s="11"/>
      <c r="R1158" s="11" t="s">
        <v>47</v>
      </c>
      <c r="S1158" s="11">
        <f t="shared" si="18"/>
        <v>0</v>
      </c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  <c r="AP1158" s="11"/>
      <c r="AQ1158" s="11"/>
    </row>
    <row r="1159" spans="1:43" x14ac:dyDescent="0.25">
      <c r="A1159" s="11" t="s">
        <v>4028</v>
      </c>
      <c r="B1159" s="12">
        <v>36</v>
      </c>
      <c r="C1159" s="11" t="s">
        <v>4029</v>
      </c>
      <c r="D1159" s="11" t="s">
        <v>54</v>
      </c>
      <c r="E1159" s="11" t="s">
        <v>40</v>
      </c>
      <c r="F1159" s="11"/>
      <c r="G1159" s="11"/>
      <c r="H1159" s="11" t="s">
        <v>41</v>
      </c>
      <c r="I1159" s="11" t="s">
        <v>108</v>
      </c>
      <c r="J1159" s="11" t="s">
        <v>51</v>
      </c>
      <c r="K1159" s="11" t="s">
        <v>135</v>
      </c>
      <c r="L1159" s="11" t="s">
        <v>319</v>
      </c>
      <c r="M1159" s="11" t="s">
        <v>45</v>
      </c>
      <c r="N1159" s="11" t="s">
        <v>39</v>
      </c>
      <c r="O1159" s="11" t="s">
        <v>46</v>
      </c>
      <c r="P1159" s="22" t="s">
        <v>4030</v>
      </c>
      <c r="Q1159" s="11" t="s">
        <v>65</v>
      </c>
      <c r="R1159" s="11" t="s">
        <v>47</v>
      </c>
      <c r="S1159" s="11">
        <f t="shared" si="18"/>
        <v>0</v>
      </c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  <c r="AP1159" s="11"/>
      <c r="AQ1159" s="11"/>
    </row>
    <row r="1160" spans="1:43" x14ac:dyDescent="0.25">
      <c r="A1160" s="11" t="s">
        <v>4031</v>
      </c>
      <c r="B1160" s="12">
        <v>26</v>
      </c>
      <c r="C1160" s="11" t="s">
        <v>4032</v>
      </c>
      <c r="D1160" s="11" t="s">
        <v>269</v>
      </c>
      <c r="E1160" s="11" t="s">
        <v>40</v>
      </c>
      <c r="F1160" s="11"/>
      <c r="G1160" s="11"/>
      <c r="H1160" s="11" t="s">
        <v>41</v>
      </c>
      <c r="I1160" s="11" t="s">
        <v>134</v>
      </c>
      <c r="J1160" s="11" t="s">
        <v>51</v>
      </c>
      <c r="K1160" s="11" t="s">
        <v>135</v>
      </c>
      <c r="L1160" s="11" t="s">
        <v>979</v>
      </c>
      <c r="M1160" s="11" t="s">
        <v>45</v>
      </c>
      <c r="N1160" s="11" t="s">
        <v>58</v>
      </c>
      <c r="O1160" s="11" t="s">
        <v>62</v>
      </c>
      <c r="P1160" s="22"/>
      <c r="Q1160" s="11" t="s">
        <v>136</v>
      </c>
      <c r="R1160" s="11" t="s">
        <v>47</v>
      </c>
      <c r="S1160" s="11">
        <f t="shared" si="18"/>
        <v>0</v>
      </c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</row>
    <row r="1161" spans="1:43" x14ac:dyDescent="0.25">
      <c r="A1161" s="11" t="s">
        <v>4033</v>
      </c>
      <c r="B1161" s="12">
        <v>56</v>
      </c>
      <c r="C1161" s="11" t="s">
        <v>4034</v>
      </c>
      <c r="D1161" s="11" t="s">
        <v>54</v>
      </c>
      <c r="E1161" s="11" t="s">
        <v>40</v>
      </c>
      <c r="F1161" s="11"/>
      <c r="G1161" s="11"/>
      <c r="H1161" s="11" t="s">
        <v>49</v>
      </c>
      <c r="I1161" s="11" t="s">
        <v>408</v>
      </c>
      <c r="J1161" s="11" t="s">
        <v>43</v>
      </c>
      <c r="K1161" s="11" t="s">
        <v>135</v>
      </c>
      <c r="L1161" s="11" t="s">
        <v>741</v>
      </c>
      <c r="M1161" s="11" t="s">
        <v>45</v>
      </c>
      <c r="N1161" s="11" t="s">
        <v>58</v>
      </c>
      <c r="O1161" s="11" t="s">
        <v>46</v>
      </c>
      <c r="P1161" s="22" t="s">
        <v>4035</v>
      </c>
      <c r="Q1161" s="11" t="s">
        <v>125</v>
      </c>
      <c r="R1161" s="11" t="s">
        <v>47</v>
      </c>
      <c r="S1161" s="11">
        <f t="shared" si="18"/>
        <v>0</v>
      </c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</row>
    <row r="1162" spans="1:43" x14ac:dyDescent="0.25">
      <c r="A1162" s="11" t="s">
        <v>4036</v>
      </c>
      <c r="B1162" s="12">
        <v>36</v>
      </c>
      <c r="C1162" s="11" t="s">
        <v>4037</v>
      </c>
      <c r="D1162" s="11" t="s">
        <v>48</v>
      </c>
      <c r="E1162" s="11" t="s">
        <v>40</v>
      </c>
      <c r="F1162" s="11"/>
      <c r="G1162" s="11"/>
      <c r="H1162" s="11" t="s">
        <v>49</v>
      </c>
      <c r="I1162" s="11" t="s">
        <v>433</v>
      </c>
      <c r="J1162" s="11" t="s">
        <v>51</v>
      </c>
      <c r="K1162" s="11" t="s">
        <v>135</v>
      </c>
      <c r="L1162" s="11" t="s">
        <v>64</v>
      </c>
      <c r="M1162" s="11" t="s">
        <v>45</v>
      </c>
      <c r="N1162" s="11" t="s">
        <v>39</v>
      </c>
      <c r="O1162" s="11" t="s">
        <v>46</v>
      </c>
      <c r="P1162" s="22" t="s">
        <v>1937</v>
      </c>
      <c r="Q1162" s="11"/>
      <c r="R1162" s="11" t="s">
        <v>47</v>
      </c>
      <c r="S1162" s="11">
        <f t="shared" si="18"/>
        <v>0</v>
      </c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  <c r="AP1162" s="11"/>
      <c r="AQ1162" s="11"/>
    </row>
    <row r="1163" spans="1:43" x14ac:dyDescent="0.25">
      <c r="A1163" s="11" t="s">
        <v>4038</v>
      </c>
      <c r="B1163" s="12">
        <v>35</v>
      </c>
      <c r="C1163" s="11" t="s">
        <v>4039</v>
      </c>
      <c r="D1163" s="11" t="s">
        <v>54</v>
      </c>
      <c r="E1163" s="11" t="s">
        <v>55</v>
      </c>
      <c r="F1163" s="11"/>
      <c r="G1163" s="11"/>
      <c r="H1163" s="11" t="s">
        <v>49</v>
      </c>
      <c r="I1163" s="11" t="s">
        <v>89</v>
      </c>
      <c r="J1163" s="11" t="s">
        <v>51</v>
      </c>
      <c r="K1163" s="11" t="s">
        <v>135</v>
      </c>
      <c r="L1163" s="11" t="s">
        <v>1076</v>
      </c>
      <c r="M1163" s="11" t="s">
        <v>45</v>
      </c>
      <c r="N1163" s="11" t="s">
        <v>294</v>
      </c>
      <c r="O1163" s="11" t="s">
        <v>46</v>
      </c>
      <c r="P1163" s="22" t="s">
        <v>1638</v>
      </c>
      <c r="Q1163" s="11" t="s">
        <v>1077</v>
      </c>
      <c r="R1163" s="11" t="s">
        <v>47</v>
      </c>
      <c r="S1163" s="11">
        <f t="shared" si="18"/>
        <v>0</v>
      </c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</row>
    <row r="1164" spans="1:43" x14ac:dyDescent="0.25">
      <c r="A1164" s="11" t="s">
        <v>4040</v>
      </c>
      <c r="B1164" s="12">
        <v>20</v>
      </c>
      <c r="C1164" s="11" t="s">
        <v>4041</v>
      </c>
      <c r="D1164" s="11" t="s">
        <v>48</v>
      </c>
      <c r="E1164" s="11" t="s">
        <v>40</v>
      </c>
      <c r="F1164" s="11"/>
      <c r="G1164" s="11"/>
      <c r="H1164" s="11" t="s">
        <v>41</v>
      </c>
      <c r="I1164" s="11" t="s">
        <v>79</v>
      </c>
      <c r="J1164" s="11" t="s">
        <v>51</v>
      </c>
      <c r="K1164" s="11" t="s">
        <v>135</v>
      </c>
      <c r="L1164" s="11" t="s">
        <v>110</v>
      </c>
      <c r="M1164" s="11" t="s">
        <v>45</v>
      </c>
      <c r="N1164" s="11" t="s">
        <v>39</v>
      </c>
      <c r="O1164" s="11" t="s">
        <v>62</v>
      </c>
      <c r="P1164" s="22"/>
      <c r="Q1164" s="11"/>
      <c r="R1164" s="11" t="s">
        <v>47</v>
      </c>
      <c r="S1164" s="11">
        <f t="shared" si="18"/>
        <v>0</v>
      </c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</row>
    <row r="1165" spans="1:43" x14ac:dyDescent="0.25">
      <c r="A1165" s="11" t="s">
        <v>4042</v>
      </c>
      <c r="B1165" s="12">
        <v>23</v>
      </c>
      <c r="C1165" s="11" t="s">
        <v>4043</v>
      </c>
      <c r="D1165" s="11" t="s">
        <v>48</v>
      </c>
      <c r="E1165" s="11" t="s">
        <v>40</v>
      </c>
      <c r="F1165" s="11"/>
      <c r="G1165" s="11"/>
      <c r="H1165" s="11" t="s">
        <v>41</v>
      </c>
      <c r="I1165" s="11" t="s">
        <v>79</v>
      </c>
      <c r="J1165" s="11" t="s">
        <v>43</v>
      </c>
      <c r="K1165" s="11" t="s">
        <v>135</v>
      </c>
      <c r="L1165" s="11" t="s">
        <v>86</v>
      </c>
      <c r="M1165" s="11" t="s">
        <v>45</v>
      </c>
      <c r="N1165" s="11" t="s">
        <v>58</v>
      </c>
      <c r="O1165" s="11" t="s">
        <v>46</v>
      </c>
      <c r="P1165" s="22" t="s">
        <v>2227</v>
      </c>
      <c r="Q1165" s="11"/>
      <c r="R1165" s="11" t="s">
        <v>47</v>
      </c>
      <c r="S1165" s="11">
        <f t="shared" si="18"/>
        <v>0</v>
      </c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</row>
    <row r="1166" spans="1:43" x14ac:dyDescent="0.25">
      <c r="A1166" s="11" t="s">
        <v>4044</v>
      </c>
      <c r="B1166" s="12">
        <v>36</v>
      </c>
      <c r="C1166" s="11" t="s">
        <v>4045</v>
      </c>
      <c r="D1166" s="11" t="s">
        <v>92</v>
      </c>
      <c r="E1166" s="11" t="s">
        <v>40</v>
      </c>
      <c r="F1166" s="11"/>
      <c r="G1166" s="11"/>
      <c r="H1166" s="11" t="s">
        <v>41</v>
      </c>
      <c r="I1166" s="11" t="s">
        <v>238</v>
      </c>
      <c r="J1166" s="11" t="s">
        <v>60</v>
      </c>
      <c r="K1166" s="11" t="s">
        <v>135</v>
      </c>
      <c r="L1166" s="11" t="s">
        <v>139</v>
      </c>
      <c r="M1166" s="11" t="s">
        <v>45</v>
      </c>
      <c r="N1166" s="11" t="s">
        <v>58</v>
      </c>
      <c r="O1166" s="11" t="s">
        <v>46</v>
      </c>
      <c r="P1166" s="22" t="s">
        <v>4046</v>
      </c>
      <c r="Q1166" s="11"/>
      <c r="R1166" s="11" t="s">
        <v>47</v>
      </c>
      <c r="S1166" s="11">
        <f t="shared" si="18"/>
        <v>0</v>
      </c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</row>
    <row r="1167" spans="1:43" x14ac:dyDescent="0.25">
      <c r="A1167" s="11" t="s">
        <v>4047</v>
      </c>
      <c r="B1167" s="12">
        <v>32</v>
      </c>
      <c r="C1167" s="11" t="s">
        <v>4048</v>
      </c>
      <c r="D1167" s="11" t="s">
        <v>48</v>
      </c>
      <c r="E1167" s="11" t="s">
        <v>40</v>
      </c>
      <c r="F1167" s="11"/>
      <c r="G1167" s="11"/>
      <c r="H1167" s="11" t="s">
        <v>41</v>
      </c>
      <c r="I1167" s="11" t="s">
        <v>85</v>
      </c>
      <c r="J1167" s="11" t="s">
        <v>60</v>
      </c>
      <c r="K1167" s="11" t="s">
        <v>135</v>
      </c>
      <c r="L1167" s="11" t="s">
        <v>858</v>
      </c>
      <c r="M1167" s="11" t="s">
        <v>45</v>
      </c>
      <c r="N1167" s="11" t="s">
        <v>84</v>
      </c>
      <c r="O1167" s="11" t="s">
        <v>46</v>
      </c>
      <c r="P1167" s="22" t="s">
        <v>1937</v>
      </c>
      <c r="Q1167" s="11" t="s">
        <v>1477</v>
      </c>
      <c r="R1167" s="11" t="s">
        <v>47</v>
      </c>
      <c r="S1167" s="11">
        <f t="shared" si="18"/>
        <v>0</v>
      </c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  <c r="AP1167" s="11"/>
      <c r="AQ1167" s="11"/>
    </row>
    <row r="1168" spans="1:43" x14ac:dyDescent="0.25">
      <c r="A1168" s="11" t="s">
        <v>4049</v>
      </c>
      <c r="B1168" s="12">
        <v>45</v>
      </c>
      <c r="C1168" s="11" t="s">
        <v>4050</v>
      </c>
      <c r="D1168" s="11" t="s">
        <v>54</v>
      </c>
      <c r="E1168" s="11" t="s">
        <v>40</v>
      </c>
      <c r="F1168" s="12">
        <v>176</v>
      </c>
      <c r="G1168" s="12">
        <v>76</v>
      </c>
      <c r="H1168" s="11" t="s">
        <v>49</v>
      </c>
      <c r="I1168" s="11" t="s">
        <v>103</v>
      </c>
      <c r="J1168" s="11" t="s">
        <v>43</v>
      </c>
      <c r="K1168" s="11" t="s">
        <v>135</v>
      </c>
      <c r="L1168" s="11" t="s">
        <v>752</v>
      </c>
      <c r="M1168" s="11" t="s">
        <v>45</v>
      </c>
      <c r="N1168" s="11" t="s">
        <v>39</v>
      </c>
      <c r="O1168" s="11" t="s">
        <v>62</v>
      </c>
      <c r="P1168" s="22"/>
      <c r="Q1168" s="11" t="s">
        <v>232</v>
      </c>
      <c r="R1168" s="11" t="s">
        <v>47</v>
      </c>
      <c r="S1168" s="11">
        <f t="shared" si="18"/>
        <v>0</v>
      </c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  <c r="AP1168" s="11"/>
      <c r="AQ1168" s="11"/>
    </row>
    <row r="1169" spans="1:43" x14ac:dyDescent="0.25">
      <c r="A1169" s="11" t="s">
        <v>4051</v>
      </c>
      <c r="B1169" s="12">
        <v>26</v>
      </c>
      <c r="C1169" s="11" t="s">
        <v>4052</v>
      </c>
      <c r="D1169" s="11" t="s">
        <v>48</v>
      </c>
      <c r="E1169" s="11" t="s">
        <v>40</v>
      </c>
      <c r="F1169" s="11"/>
      <c r="G1169" s="11"/>
      <c r="H1169" s="11" t="s">
        <v>49</v>
      </c>
      <c r="I1169" s="11" t="s">
        <v>450</v>
      </c>
      <c r="J1169" s="11" t="s">
        <v>51</v>
      </c>
      <c r="K1169" s="11" t="s">
        <v>135</v>
      </c>
      <c r="L1169" s="11" t="s">
        <v>450</v>
      </c>
      <c r="M1169" s="11" t="s">
        <v>45</v>
      </c>
      <c r="N1169" s="11" t="s">
        <v>53</v>
      </c>
      <c r="O1169" s="11" t="s">
        <v>62</v>
      </c>
      <c r="P1169" s="22"/>
      <c r="Q1169" s="11"/>
      <c r="R1169" s="11" t="s">
        <v>47</v>
      </c>
      <c r="S1169" s="11">
        <f t="shared" si="18"/>
        <v>0</v>
      </c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  <c r="AP1169" s="11"/>
      <c r="AQ1169" s="11"/>
    </row>
    <row r="1170" spans="1:43" x14ac:dyDescent="0.25">
      <c r="A1170" s="11" t="s">
        <v>4053</v>
      </c>
      <c r="B1170" s="12">
        <v>32</v>
      </c>
      <c r="C1170" s="11" t="s">
        <v>4054</v>
      </c>
      <c r="D1170" s="11" t="s">
        <v>39</v>
      </c>
      <c r="E1170" s="11" t="s">
        <v>40</v>
      </c>
      <c r="F1170" s="12">
        <v>172</v>
      </c>
      <c r="G1170" s="12">
        <v>72</v>
      </c>
      <c r="H1170" s="11" t="s">
        <v>41</v>
      </c>
      <c r="I1170" s="11" t="s">
        <v>838</v>
      </c>
      <c r="J1170" s="11" t="s">
        <v>51</v>
      </c>
      <c r="K1170" s="11" t="s">
        <v>135</v>
      </c>
      <c r="L1170" s="11" t="s">
        <v>322</v>
      </c>
      <c r="M1170" s="11" t="s">
        <v>45</v>
      </c>
      <c r="N1170" s="11" t="s">
        <v>58</v>
      </c>
      <c r="O1170" s="11" t="s">
        <v>62</v>
      </c>
      <c r="P1170" s="22"/>
      <c r="Q1170" s="11" t="s">
        <v>151</v>
      </c>
      <c r="R1170" s="11" t="s">
        <v>47</v>
      </c>
      <c r="S1170" s="11">
        <f t="shared" si="18"/>
        <v>0</v>
      </c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  <c r="AP1170" s="11"/>
      <c r="AQ1170" s="11"/>
    </row>
    <row r="1171" spans="1:43" x14ac:dyDescent="0.25">
      <c r="A1171" s="11" t="s">
        <v>4055</v>
      </c>
      <c r="B1171" s="12">
        <v>32</v>
      </c>
      <c r="C1171" s="11" t="s">
        <v>4056</v>
      </c>
      <c r="D1171" s="11" t="s">
        <v>54</v>
      </c>
      <c r="E1171" s="11" t="s">
        <v>40</v>
      </c>
      <c r="F1171" s="11"/>
      <c r="G1171" s="11"/>
      <c r="H1171" s="11" t="s">
        <v>41</v>
      </c>
      <c r="I1171" s="11" t="s">
        <v>221</v>
      </c>
      <c r="J1171" s="11" t="s">
        <v>51</v>
      </c>
      <c r="K1171" s="11" t="s">
        <v>135</v>
      </c>
      <c r="L1171" s="11" t="s">
        <v>90</v>
      </c>
      <c r="M1171" s="11" t="s">
        <v>45</v>
      </c>
      <c r="N1171" s="11" t="s">
        <v>39</v>
      </c>
      <c r="O1171" s="11" t="s">
        <v>62</v>
      </c>
      <c r="P1171" s="22"/>
      <c r="Q1171" s="11"/>
      <c r="R1171" s="11" t="s">
        <v>47</v>
      </c>
      <c r="S1171" s="11">
        <f t="shared" si="18"/>
        <v>0</v>
      </c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  <c r="AP1171" s="11"/>
      <c r="AQ1171" s="11"/>
    </row>
    <row r="1172" spans="1:43" x14ac:dyDescent="0.25">
      <c r="A1172" s="11" t="s">
        <v>4057</v>
      </c>
      <c r="B1172" s="12">
        <v>33</v>
      </c>
      <c r="C1172" s="11" t="s">
        <v>4058</v>
      </c>
      <c r="D1172" s="11" t="s">
        <v>39</v>
      </c>
      <c r="E1172" s="11" t="s">
        <v>40</v>
      </c>
      <c r="F1172" s="11"/>
      <c r="G1172" s="11"/>
      <c r="H1172" s="11" t="s">
        <v>41</v>
      </c>
      <c r="I1172" s="11" t="s">
        <v>812</v>
      </c>
      <c r="J1172" s="11" t="s">
        <v>43</v>
      </c>
      <c r="K1172" s="11" t="s">
        <v>135</v>
      </c>
      <c r="L1172" s="11" t="s">
        <v>87</v>
      </c>
      <c r="M1172" s="11" t="s">
        <v>45</v>
      </c>
      <c r="N1172" s="11" t="s">
        <v>58</v>
      </c>
      <c r="O1172" s="11" t="s">
        <v>46</v>
      </c>
      <c r="P1172" s="22" t="s">
        <v>4059</v>
      </c>
      <c r="Q1172" s="11" t="s">
        <v>1477</v>
      </c>
      <c r="R1172" s="11" t="s">
        <v>47</v>
      </c>
      <c r="S1172" s="11">
        <f t="shared" si="18"/>
        <v>0</v>
      </c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</row>
    <row r="1173" spans="1:43" x14ac:dyDescent="0.25">
      <c r="A1173" s="11" t="s">
        <v>4060</v>
      </c>
      <c r="B1173" s="12">
        <v>48</v>
      </c>
      <c r="C1173" s="11" t="s">
        <v>4061</v>
      </c>
      <c r="D1173" s="11" t="s">
        <v>54</v>
      </c>
      <c r="E1173" s="11" t="s">
        <v>55</v>
      </c>
      <c r="F1173" s="11"/>
      <c r="G1173" s="11"/>
      <c r="H1173" s="11" t="s">
        <v>41</v>
      </c>
      <c r="I1173" s="11" t="s">
        <v>56</v>
      </c>
      <c r="J1173" s="11" t="s">
        <v>157</v>
      </c>
      <c r="K1173" s="11" t="s">
        <v>135</v>
      </c>
      <c r="L1173" s="11" t="s">
        <v>566</v>
      </c>
      <c r="M1173" s="11" t="s">
        <v>45</v>
      </c>
      <c r="N1173" s="11" t="s">
        <v>84</v>
      </c>
      <c r="O1173" s="11" t="s">
        <v>46</v>
      </c>
      <c r="P1173" s="22" t="s">
        <v>3634</v>
      </c>
      <c r="Q1173" s="11"/>
      <c r="R1173" s="11" t="s">
        <v>47</v>
      </c>
      <c r="S1173" s="11">
        <f t="shared" si="18"/>
        <v>0</v>
      </c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1"/>
    </row>
    <row r="1174" spans="1:43" x14ac:dyDescent="0.25">
      <c r="A1174" s="11" t="s">
        <v>4062</v>
      </c>
      <c r="B1174" s="12">
        <v>23</v>
      </c>
      <c r="C1174" s="11" t="s">
        <v>4063</v>
      </c>
      <c r="D1174" s="11" t="s">
        <v>48</v>
      </c>
      <c r="E1174" s="11" t="s">
        <v>40</v>
      </c>
      <c r="F1174" s="11"/>
      <c r="G1174" s="11"/>
      <c r="H1174" s="11" t="s">
        <v>41</v>
      </c>
      <c r="I1174" s="11" t="s">
        <v>79</v>
      </c>
      <c r="J1174" s="11" t="s">
        <v>43</v>
      </c>
      <c r="K1174" s="11" t="s">
        <v>135</v>
      </c>
      <c r="L1174" s="11" t="s">
        <v>649</v>
      </c>
      <c r="M1174" s="11" t="s">
        <v>45</v>
      </c>
      <c r="N1174" s="11" t="s">
        <v>39</v>
      </c>
      <c r="O1174" s="11" t="s">
        <v>62</v>
      </c>
      <c r="P1174" s="22"/>
      <c r="Q1174" s="11" t="s">
        <v>99</v>
      </c>
      <c r="R1174" s="11" t="s">
        <v>47</v>
      </c>
      <c r="S1174" s="11">
        <f t="shared" si="18"/>
        <v>0</v>
      </c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</row>
    <row r="1175" spans="1:43" x14ac:dyDescent="0.25">
      <c r="A1175" s="11" t="s">
        <v>4064</v>
      </c>
      <c r="B1175" s="12">
        <v>23</v>
      </c>
      <c r="C1175" s="11" t="s">
        <v>4065</v>
      </c>
      <c r="D1175" s="11" t="s">
        <v>54</v>
      </c>
      <c r="E1175" s="11" t="s">
        <v>40</v>
      </c>
      <c r="F1175" s="11"/>
      <c r="G1175" s="11"/>
      <c r="H1175" s="11" t="s">
        <v>41</v>
      </c>
      <c r="I1175" s="11" t="s">
        <v>237</v>
      </c>
      <c r="J1175" s="11" t="s">
        <v>60</v>
      </c>
      <c r="K1175" s="11" t="s">
        <v>135</v>
      </c>
      <c r="L1175" s="11" t="s">
        <v>1165</v>
      </c>
      <c r="M1175" s="11" t="s">
        <v>45</v>
      </c>
      <c r="N1175" s="11" t="s">
        <v>58</v>
      </c>
      <c r="O1175" s="11" t="s">
        <v>62</v>
      </c>
      <c r="P1175" s="22"/>
      <c r="Q1175" s="11" t="s">
        <v>1166</v>
      </c>
      <c r="R1175" s="11" t="s">
        <v>845</v>
      </c>
      <c r="S1175" s="11">
        <f t="shared" si="18"/>
        <v>1</v>
      </c>
      <c r="T1175" s="11"/>
      <c r="U1175" s="11" t="s">
        <v>62</v>
      </c>
      <c r="V1175" s="11" t="s">
        <v>46</v>
      </c>
      <c r="W1175" s="11" t="s">
        <v>62</v>
      </c>
      <c r="X1175" s="11" t="s">
        <v>62</v>
      </c>
      <c r="Y1175" s="11"/>
      <c r="Z1175" s="11"/>
      <c r="AA1175" s="11"/>
      <c r="AB1175" s="11"/>
      <c r="AC1175" s="11"/>
      <c r="AD1175" s="11"/>
      <c r="AE1175" s="11"/>
      <c r="AF1175" s="11" t="s">
        <v>846</v>
      </c>
      <c r="AG1175" s="11"/>
      <c r="AH1175" s="11"/>
      <c r="AI1175" s="11"/>
      <c r="AJ1175" s="11"/>
      <c r="AK1175" s="11"/>
      <c r="AL1175" s="11"/>
      <c r="AM1175" s="11"/>
      <c r="AN1175" s="11"/>
      <c r="AO1175" s="11"/>
      <c r="AP1175" s="11"/>
      <c r="AQ1175" s="11"/>
    </row>
    <row r="1176" spans="1:43" x14ac:dyDescent="0.25">
      <c r="A1176" s="11" t="s">
        <v>4066</v>
      </c>
      <c r="B1176" s="12">
        <v>24</v>
      </c>
      <c r="C1176" s="11" t="s">
        <v>4067</v>
      </c>
      <c r="D1176" s="11" t="s">
        <v>48</v>
      </c>
      <c r="E1176" s="11" t="s">
        <v>40</v>
      </c>
      <c r="F1176" s="11"/>
      <c r="G1176" s="11"/>
      <c r="H1176" s="11" t="s">
        <v>41</v>
      </c>
      <c r="I1176" s="11" t="s">
        <v>79</v>
      </c>
      <c r="J1176" s="11" t="s">
        <v>43</v>
      </c>
      <c r="K1176" s="11" t="s">
        <v>135</v>
      </c>
      <c r="L1176" s="11" t="s">
        <v>695</v>
      </c>
      <c r="M1176" s="11" t="s">
        <v>45</v>
      </c>
      <c r="N1176" s="11" t="s">
        <v>58</v>
      </c>
      <c r="O1176" s="11" t="s">
        <v>62</v>
      </c>
      <c r="P1176" s="22"/>
      <c r="Q1176" s="11" t="s">
        <v>132</v>
      </c>
      <c r="R1176" s="11" t="s">
        <v>47</v>
      </c>
      <c r="S1176" s="11">
        <f t="shared" si="18"/>
        <v>0</v>
      </c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  <c r="AP1176" s="11"/>
      <c r="AQ1176" s="11"/>
    </row>
    <row r="1177" spans="1:43" x14ac:dyDescent="0.25">
      <c r="A1177" s="11" t="s">
        <v>4068</v>
      </c>
      <c r="B1177" s="12">
        <v>30</v>
      </c>
      <c r="C1177" s="11" t="s">
        <v>4069</v>
      </c>
      <c r="D1177" s="11" t="s">
        <v>48</v>
      </c>
      <c r="E1177" s="11" t="s">
        <v>40</v>
      </c>
      <c r="F1177" s="11"/>
      <c r="G1177" s="11"/>
      <c r="H1177" s="11" t="s">
        <v>41</v>
      </c>
      <c r="I1177" s="11" t="s">
        <v>79</v>
      </c>
      <c r="J1177" s="11" t="s">
        <v>60</v>
      </c>
      <c r="K1177" s="11" t="s">
        <v>135</v>
      </c>
      <c r="L1177" s="11" t="s">
        <v>248</v>
      </c>
      <c r="M1177" s="11" t="s">
        <v>45</v>
      </c>
      <c r="N1177" s="11" t="s">
        <v>58</v>
      </c>
      <c r="O1177" s="11" t="s">
        <v>62</v>
      </c>
      <c r="P1177" s="22"/>
      <c r="Q1177" s="11"/>
      <c r="R1177" s="11" t="s">
        <v>47</v>
      </c>
      <c r="S1177" s="11">
        <f t="shared" si="18"/>
        <v>0</v>
      </c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  <c r="AP1177" s="11"/>
      <c r="AQ1177" s="11"/>
    </row>
    <row r="1178" spans="1:43" x14ac:dyDescent="0.25">
      <c r="A1178" s="11" t="s">
        <v>4070</v>
      </c>
      <c r="B1178" s="12">
        <v>22</v>
      </c>
      <c r="C1178" s="11" t="s">
        <v>4071</v>
      </c>
      <c r="D1178" s="11" t="s">
        <v>48</v>
      </c>
      <c r="E1178" s="11" t="s">
        <v>40</v>
      </c>
      <c r="F1178" s="11"/>
      <c r="G1178" s="11"/>
      <c r="H1178" s="11" t="s">
        <v>41</v>
      </c>
      <c r="I1178" s="11" t="s">
        <v>79</v>
      </c>
      <c r="J1178" s="11" t="s">
        <v>114</v>
      </c>
      <c r="K1178" s="11" t="s">
        <v>135</v>
      </c>
      <c r="L1178" s="11" t="s">
        <v>902</v>
      </c>
      <c r="M1178" s="11" t="s">
        <v>45</v>
      </c>
      <c r="N1178" s="11" t="s">
        <v>58</v>
      </c>
      <c r="O1178" s="11" t="s">
        <v>62</v>
      </c>
      <c r="P1178" s="22"/>
      <c r="Q1178" s="11"/>
      <c r="R1178" s="11" t="s">
        <v>845</v>
      </c>
      <c r="S1178" s="11">
        <f t="shared" si="18"/>
        <v>1</v>
      </c>
      <c r="T1178" s="11"/>
      <c r="U1178" s="11" t="s">
        <v>46</v>
      </c>
      <c r="V1178" s="11" t="s">
        <v>62</v>
      </c>
      <c r="W1178" s="11" t="s">
        <v>62</v>
      </c>
      <c r="X1178" s="11" t="s">
        <v>62</v>
      </c>
      <c r="Y1178" s="11"/>
      <c r="Z1178" s="11" t="s">
        <v>62</v>
      </c>
      <c r="AA1178" s="11" t="s">
        <v>62</v>
      </c>
      <c r="AB1178" s="11" t="s">
        <v>62</v>
      </c>
      <c r="AC1178" s="11" t="s">
        <v>62</v>
      </c>
      <c r="AD1178" s="11" t="s">
        <v>62</v>
      </c>
      <c r="AE1178" s="11"/>
      <c r="AF1178" s="11" t="s">
        <v>846</v>
      </c>
      <c r="AG1178" s="11"/>
      <c r="AH1178" s="11"/>
      <c r="AI1178" s="11"/>
      <c r="AJ1178" s="11"/>
      <c r="AK1178" s="11"/>
      <c r="AL1178" s="11"/>
      <c r="AM1178" s="11"/>
      <c r="AN1178" s="11"/>
      <c r="AO1178" s="11"/>
      <c r="AP1178" s="11"/>
      <c r="AQ1178" s="11"/>
    </row>
    <row r="1179" spans="1:43" x14ac:dyDescent="0.25">
      <c r="A1179" s="11" t="s">
        <v>4072</v>
      </c>
      <c r="B1179" s="12">
        <v>29</v>
      </c>
      <c r="C1179" s="11" t="s">
        <v>4073</v>
      </c>
      <c r="D1179" s="11" t="s">
        <v>54</v>
      </c>
      <c r="E1179" s="11" t="s">
        <v>40</v>
      </c>
      <c r="F1179" s="11"/>
      <c r="G1179" s="11"/>
      <c r="H1179" s="11" t="s">
        <v>41</v>
      </c>
      <c r="I1179" s="11" t="s">
        <v>98</v>
      </c>
      <c r="J1179" s="11" t="s">
        <v>51</v>
      </c>
      <c r="K1179" s="11" t="s">
        <v>135</v>
      </c>
      <c r="L1179" s="11" t="s">
        <v>288</v>
      </c>
      <c r="M1179" s="11" t="s">
        <v>45</v>
      </c>
      <c r="N1179" s="11" t="s">
        <v>58</v>
      </c>
      <c r="O1179" s="11" t="s">
        <v>46</v>
      </c>
      <c r="P1179" s="22" t="s">
        <v>4074</v>
      </c>
      <c r="Q1179" s="11" t="s">
        <v>613</v>
      </c>
      <c r="R1179" s="11" t="s">
        <v>47</v>
      </c>
      <c r="S1179" s="11">
        <f t="shared" si="18"/>
        <v>0</v>
      </c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  <c r="AP1179" s="11"/>
      <c r="AQ1179" s="11"/>
    </row>
    <row r="1180" spans="1:43" x14ac:dyDescent="0.25">
      <c r="A1180" s="11" t="s">
        <v>4075</v>
      </c>
      <c r="B1180" s="12">
        <v>21</v>
      </c>
      <c r="C1180" s="11" t="s">
        <v>4076</v>
      </c>
      <c r="D1180" s="11" t="s">
        <v>39</v>
      </c>
      <c r="E1180" s="11" t="s">
        <v>40</v>
      </c>
      <c r="F1180" s="11"/>
      <c r="G1180" s="11"/>
      <c r="H1180" s="11" t="s">
        <v>41</v>
      </c>
      <c r="I1180" s="11" t="s">
        <v>635</v>
      </c>
      <c r="J1180" s="11" t="s">
        <v>114</v>
      </c>
      <c r="K1180" s="11" t="s">
        <v>135</v>
      </c>
      <c r="L1180" s="11" t="s">
        <v>288</v>
      </c>
      <c r="M1180" s="11" t="s">
        <v>45</v>
      </c>
      <c r="N1180" s="11" t="s">
        <v>58</v>
      </c>
      <c r="O1180" s="11" t="s">
        <v>46</v>
      </c>
      <c r="P1180" s="22" t="s">
        <v>2839</v>
      </c>
      <c r="Q1180" s="11" t="s">
        <v>94</v>
      </c>
      <c r="R1180" s="11" t="s">
        <v>47</v>
      </c>
      <c r="S1180" s="11">
        <f t="shared" si="18"/>
        <v>0</v>
      </c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</row>
    <row r="1181" spans="1:43" x14ac:dyDescent="0.25">
      <c r="A1181" s="11" t="s">
        <v>4077</v>
      </c>
      <c r="B1181" s="12">
        <v>32</v>
      </c>
      <c r="C1181" s="11" t="s">
        <v>4078</v>
      </c>
      <c r="D1181" s="11" t="s">
        <v>48</v>
      </c>
      <c r="E1181" s="11" t="s">
        <v>40</v>
      </c>
      <c r="F1181" s="11"/>
      <c r="G1181" s="11"/>
      <c r="H1181" s="11" t="s">
        <v>49</v>
      </c>
      <c r="I1181" s="11" t="s">
        <v>145</v>
      </c>
      <c r="J1181" s="11" t="s">
        <v>60</v>
      </c>
      <c r="K1181" s="11" t="s">
        <v>135</v>
      </c>
      <c r="L1181" s="11" t="s">
        <v>320</v>
      </c>
      <c r="M1181" s="11" t="s">
        <v>45</v>
      </c>
      <c r="N1181" s="11" t="s">
        <v>58</v>
      </c>
      <c r="O1181" s="11" t="s">
        <v>62</v>
      </c>
      <c r="P1181" s="22"/>
      <c r="Q1181" s="11"/>
      <c r="R1181" s="11" t="s">
        <v>47</v>
      </c>
      <c r="S1181" s="11">
        <f t="shared" si="18"/>
        <v>0</v>
      </c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</row>
    <row r="1182" spans="1:43" x14ac:dyDescent="0.25">
      <c r="A1182" s="11" t="s">
        <v>4079</v>
      </c>
      <c r="B1182" s="12">
        <v>46</v>
      </c>
      <c r="C1182" s="11" t="s">
        <v>4080</v>
      </c>
      <c r="D1182" s="11" t="s">
        <v>39</v>
      </c>
      <c r="E1182" s="11" t="s">
        <v>40</v>
      </c>
      <c r="F1182" s="11"/>
      <c r="G1182" s="11"/>
      <c r="H1182" s="11" t="s">
        <v>49</v>
      </c>
      <c r="I1182" s="11" t="s">
        <v>325</v>
      </c>
      <c r="J1182" s="11" t="s">
        <v>43</v>
      </c>
      <c r="K1182" s="11" t="s">
        <v>135</v>
      </c>
      <c r="L1182" s="11" t="s">
        <v>1374</v>
      </c>
      <c r="M1182" s="11" t="s">
        <v>45</v>
      </c>
      <c r="N1182" s="11" t="s">
        <v>58</v>
      </c>
      <c r="O1182" s="11" t="s">
        <v>62</v>
      </c>
      <c r="P1182" s="22" t="s">
        <v>1293</v>
      </c>
      <c r="Q1182" s="11"/>
      <c r="R1182" s="11" t="s">
        <v>845</v>
      </c>
      <c r="S1182" s="11">
        <f t="shared" si="18"/>
        <v>1</v>
      </c>
      <c r="T1182" s="11"/>
      <c r="U1182" s="11"/>
      <c r="V1182" s="11" t="s">
        <v>46</v>
      </c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 t="s">
        <v>846</v>
      </c>
      <c r="AG1182" s="11"/>
      <c r="AH1182" s="11"/>
      <c r="AI1182" s="11"/>
      <c r="AJ1182" s="11"/>
      <c r="AK1182" s="11"/>
      <c r="AL1182" s="11"/>
      <c r="AM1182" s="11"/>
      <c r="AN1182" s="11"/>
      <c r="AO1182" s="11"/>
      <c r="AP1182" s="11"/>
      <c r="AQ1182" s="11"/>
    </row>
    <row r="1183" spans="1:43" x14ac:dyDescent="0.25">
      <c r="A1183" s="11" t="s">
        <v>4081</v>
      </c>
      <c r="B1183" s="12">
        <v>48</v>
      </c>
      <c r="C1183" s="11" t="s">
        <v>4082</v>
      </c>
      <c r="D1183" s="11" t="s">
        <v>39</v>
      </c>
      <c r="E1183" s="11" t="s">
        <v>40</v>
      </c>
      <c r="F1183" s="11"/>
      <c r="G1183" s="11"/>
      <c r="H1183" s="11" t="s">
        <v>49</v>
      </c>
      <c r="I1183" s="11" t="s">
        <v>329</v>
      </c>
      <c r="J1183" s="11" t="s">
        <v>43</v>
      </c>
      <c r="K1183" s="11" t="s">
        <v>135</v>
      </c>
      <c r="L1183" s="11" t="s">
        <v>227</v>
      </c>
      <c r="M1183" s="11" t="s">
        <v>45</v>
      </c>
      <c r="N1183" s="11" t="s">
        <v>58</v>
      </c>
      <c r="O1183" s="11" t="s">
        <v>46</v>
      </c>
      <c r="P1183" s="22" t="s">
        <v>4083</v>
      </c>
      <c r="Q1183" s="11"/>
      <c r="R1183" s="11" t="s">
        <v>47</v>
      </c>
      <c r="S1183" s="11">
        <f t="shared" si="18"/>
        <v>0</v>
      </c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  <c r="AP1183" s="11"/>
      <c r="AQ1183" s="11"/>
    </row>
    <row r="1184" spans="1:43" x14ac:dyDescent="0.25">
      <c r="A1184" s="11" t="s">
        <v>4084</v>
      </c>
      <c r="B1184" s="12">
        <v>29</v>
      </c>
      <c r="C1184" s="11" t="s">
        <v>4085</v>
      </c>
      <c r="D1184" s="11" t="s">
        <v>48</v>
      </c>
      <c r="E1184" s="11" t="s">
        <v>40</v>
      </c>
      <c r="F1184" s="11"/>
      <c r="G1184" s="11"/>
      <c r="H1184" s="11" t="s">
        <v>41</v>
      </c>
      <c r="I1184" s="11" t="s">
        <v>327</v>
      </c>
      <c r="J1184" s="11" t="s">
        <v>51</v>
      </c>
      <c r="K1184" s="11" t="s">
        <v>135</v>
      </c>
      <c r="L1184" s="11" t="s">
        <v>328</v>
      </c>
      <c r="M1184" s="11" t="s">
        <v>45</v>
      </c>
      <c r="N1184" s="11" t="s">
        <v>58</v>
      </c>
      <c r="O1184" s="11" t="s">
        <v>46</v>
      </c>
      <c r="P1184" s="22" t="s">
        <v>4086</v>
      </c>
      <c r="Q1184" s="11"/>
      <c r="R1184" s="11" t="s">
        <v>47</v>
      </c>
      <c r="S1184" s="11">
        <f t="shared" si="18"/>
        <v>0</v>
      </c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</row>
    <row r="1185" spans="1:43" x14ac:dyDescent="0.25">
      <c r="A1185" s="11" t="s">
        <v>4087</v>
      </c>
      <c r="B1185" s="12">
        <v>36</v>
      </c>
      <c r="C1185" s="11" t="s">
        <v>4088</v>
      </c>
      <c r="D1185" s="11" t="s">
        <v>92</v>
      </c>
      <c r="E1185" s="11" t="s">
        <v>40</v>
      </c>
      <c r="F1185" s="11"/>
      <c r="G1185" s="11"/>
      <c r="H1185" s="11" t="s">
        <v>49</v>
      </c>
      <c r="I1185" s="11" t="s">
        <v>812</v>
      </c>
      <c r="J1185" s="11" t="s">
        <v>51</v>
      </c>
      <c r="K1185" s="11" t="s">
        <v>135</v>
      </c>
      <c r="L1185" s="11" t="s">
        <v>577</v>
      </c>
      <c r="M1185" s="11" t="s">
        <v>45</v>
      </c>
      <c r="N1185" s="11" t="s">
        <v>84</v>
      </c>
      <c r="O1185" s="11" t="s">
        <v>62</v>
      </c>
      <c r="P1185" s="22"/>
      <c r="Q1185" s="11" t="s">
        <v>1507</v>
      </c>
      <c r="R1185" s="11" t="s">
        <v>47</v>
      </c>
      <c r="S1185" s="11">
        <f t="shared" si="18"/>
        <v>0</v>
      </c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  <c r="AP1185" s="11"/>
      <c r="AQ1185" s="11"/>
    </row>
    <row r="1186" spans="1:43" x14ac:dyDescent="0.25">
      <c r="A1186" s="11" t="s">
        <v>4089</v>
      </c>
      <c r="B1186" s="12">
        <v>41</v>
      </c>
      <c r="C1186" s="11" t="s">
        <v>4090</v>
      </c>
      <c r="D1186" s="11" t="s">
        <v>54</v>
      </c>
      <c r="E1186" s="11" t="s">
        <v>40</v>
      </c>
      <c r="F1186" s="11"/>
      <c r="G1186" s="11"/>
      <c r="H1186" s="11" t="s">
        <v>49</v>
      </c>
      <c r="I1186" s="11" t="s">
        <v>437</v>
      </c>
      <c r="J1186" s="11" t="s">
        <v>157</v>
      </c>
      <c r="K1186" s="11" t="s">
        <v>135</v>
      </c>
      <c r="L1186" s="11" t="s">
        <v>438</v>
      </c>
      <c r="M1186" s="11" t="s">
        <v>45</v>
      </c>
      <c r="N1186" s="11" t="s">
        <v>58</v>
      </c>
      <c r="O1186" s="11" t="s">
        <v>46</v>
      </c>
      <c r="P1186" s="22" t="s">
        <v>1891</v>
      </c>
      <c r="Q1186" s="11"/>
      <c r="R1186" s="11" t="s">
        <v>47</v>
      </c>
      <c r="S1186" s="11">
        <f t="shared" si="18"/>
        <v>0</v>
      </c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  <c r="AP1186" s="11"/>
      <c r="AQ1186" s="11"/>
    </row>
    <row r="1187" spans="1:43" x14ac:dyDescent="0.25">
      <c r="A1187" s="11" t="s">
        <v>4091</v>
      </c>
      <c r="B1187" s="12">
        <v>30</v>
      </c>
      <c r="C1187" s="11" t="s">
        <v>4092</v>
      </c>
      <c r="D1187" s="11" t="s">
        <v>48</v>
      </c>
      <c r="E1187" s="11" t="s">
        <v>40</v>
      </c>
      <c r="F1187" s="11"/>
      <c r="G1187" s="11"/>
      <c r="H1187" s="11" t="s">
        <v>41</v>
      </c>
      <c r="I1187" s="11" t="s">
        <v>1234</v>
      </c>
      <c r="J1187" s="11" t="s">
        <v>121</v>
      </c>
      <c r="K1187" s="11" t="s">
        <v>135</v>
      </c>
      <c r="L1187" s="11" t="s">
        <v>618</v>
      </c>
      <c r="M1187" s="11" t="s">
        <v>45</v>
      </c>
      <c r="N1187" s="11" t="s">
        <v>84</v>
      </c>
      <c r="O1187" s="11" t="s">
        <v>46</v>
      </c>
      <c r="P1187" s="22" t="s">
        <v>2042</v>
      </c>
      <c r="Q1187" s="11" t="s">
        <v>648</v>
      </c>
      <c r="R1187" s="11" t="s">
        <v>898</v>
      </c>
      <c r="S1187" s="11">
        <f t="shared" si="18"/>
        <v>1</v>
      </c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 t="s">
        <v>62</v>
      </c>
      <c r="AH1187" s="11" t="s">
        <v>62</v>
      </c>
      <c r="AI1187" s="11" t="s">
        <v>46</v>
      </c>
      <c r="AJ1187" s="11" t="s">
        <v>62</v>
      </c>
      <c r="AK1187" s="11" t="s">
        <v>62</v>
      </c>
      <c r="AL1187" s="11" t="s">
        <v>62</v>
      </c>
      <c r="AM1187" s="11" t="s">
        <v>62</v>
      </c>
      <c r="AN1187" s="11" t="s">
        <v>62</v>
      </c>
      <c r="AO1187" s="11" t="s">
        <v>62</v>
      </c>
      <c r="AP1187" s="11" t="s">
        <v>62</v>
      </c>
      <c r="AQ1187" s="11"/>
    </row>
    <row r="1188" spans="1:43" x14ac:dyDescent="0.25">
      <c r="A1188" s="11" t="s">
        <v>4093</v>
      </c>
      <c r="B1188" s="12">
        <v>30</v>
      </c>
      <c r="C1188" s="11" t="s">
        <v>4094</v>
      </c>
      <c r="D1188" s="11" t="s">
        <v>54</v>
      </c>
      <c r="E1188" s="11" t="s">
        <v>55</v>
      </c>
      <c r="F1188" s="11"/>
      <c r="G1188" s="11"/>
      <c r="H1188" s="11" t="s">
        <v>41</v>
      </c>
      <c r="I1188" s="11" t="s">
        <v>933</v>
      </c>
      <c r="J1188" s="11" t="s">
        <v>43</v>
      </c>
      <c r="K1188" s="11" t="s">
        <v>135</v>
      </c>
      <c r="L1188" s="11" t="s">
        <v>934</v>
      </c>
      <c r="M1188" s="11" t="s">
        <v>45</v>
      </c>
      <c r="N1188" s="11" t="s">
        <v>39</v>
      </c>
      <c r="O1188" s="11" t="s">
        <v>62</v>
      </c>
      <c r="P1188" s="22"/>
      <c r="Q1188" s="11" t="s">
        <v>1477</v>
      </c>
      <c r="R1188" s="11" t="s">
        <v>47</v>
      </c>
      <c r="S1188" s="11">
        <f t="shared" si="18"/>
        <v>0</v>
      </c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  <c r="AP1188" s="11"/>
      <c r="AQ1188" s="11"/>
    </row>
    <row r="1189" spans="1:43" x14ac:dyDescent="0.25">
      <c r="A1189" s="11" t="s">
        <v>4095</v>
      </c>
      <c r="B1189" s="12">
        <v>23</v>
      </c>
      <c r="C1189" s="11" t="s">
        <v>4096</v>
      </c>
      <c r="D1189" s="11" t="s">
        <v>54</v>
      </c>
      <c r="E1189" s="11" t="s">
        <v>40</v>
      </c>
      <c r="F1189" s="11"/>
      <c r="G1189" s="11"/>
      <c r="H1189" s="11" t="s">
        <v>41</v>
      </c>
      <c r="I1189" s="11" t="s">
        <v>631</v>
      </c>
      <c r="J1189" s="11" t="s">
        <v>51</v>
      </c>
      <c r="K1189" s="11" t="s">
        <v>135</v>
      </c>
      <c r="L1189" s="11" t="s">
        <v>64</v>
      </c>
      <c r="M1189" s="11" t="s">
        <v>45</v>
      </c>
      <c r="N1189" s="11" t="s">
        <v>58</v>
      </c>
      <c r="O1189" s="11" t="s">
        <v>46</v>
      </c>
      <c r="P1189" s="22" t="s">
        <v>1702</v>
      </c>
      <c r="Q1189" s="11" t="s">
        <v>1477</v>
      </c>
      <c r="R1189" s="11" t="s">
        <v>47</v>
      </c>
      <c r="S1189" s="11">
        <f t="shared" si="18"/>
        <v>0</v>
      </c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  <c r="AP1189" s="11"/>
      <c r="AQ1189" s="11"/>
    </row>
    <row r="1190" spans="1:43" x14ac:dyDescent="0.25">
      <c r="A1190" s="11" t="s">
        <v>4097</v>
      </c>
      <c r="B1190" s="12">
        <v>38</v>
      </c>
      <c r="C1190" s="11" t="s">
        <v>4098</v>
      </c>
      <c r="D1190" s="11" t="s">
        <v>39</v>
      </c>
      <c r="E1190" s="11" t="s">
        <v>40</v>
      </c>
      <c r="F1190" s="11"/>
      <c r="G1190" s="11"/>
      <c r="H1190" s="11" t="s">
        <v>49</v>
      </c>
      <c r="I1190" s="11" t="s">
        <v>803</v>
      </c>
      <c r="J1190" s="11" t="s">
        <v>51</v>
      </c>
      <c r="K1190" s="11" t="s">
        <v>135</v>
      </c>
      <c r="L1190" s="11" t="s">
        <v>1355</v>
      </c>
      <c r="M1190" s="11" t="s">
        <v>45</v>
      </c>
      <c r="N1190" s="11" t="s">
        <v>84</v>
      </c>
      <c r="O1190" s="11" t="s">
        <v>46</v>
      </c>
      <c r="P1190" s="22" t="s">
        <v>2424</v>
      </c>
      <c r="Q1190" s="11" t="s">
        <v>112</v>
      </c>
      <c r="R1190" s="11" t="s">
        <v>898</v>
      </c>
      <c r="S1190" s="11">
        <f t="shared" si="18"/>
        <v>1</v>
      </c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 t="s">
        <v>62</v>
      </c>
      <c r="AH1190" s="11" t="s">
        <v>62</v>
      </c>
      <c r="AI1190" s="11" t="s">
        <v>46</v>
      </c>
      <c r="AJ1190" s="11" t="s">
        <v>62</v>
      </c>
      <c r="AK1190" s="11" t="s">
        <v>62</v>
      </c>
      <c r="AL1190" s="11" t="s">
        <v>62</v>
      </c>
      <c r="AM1190" s="11" t="s">
        <v>62</v>
      </c>
      <c r="AN1190" s="11" t="s">
        <v>62</v>
      </c>
      <c r="AO1190" s="11" t="s">
        <v>62</v>
      </c>
      <c r="AP1190" s="11" t="s">
        <v>62</v>
      </c>
      <c r="AQ1190" s="11"/>
    </row>
    <row r="1191" spans="1:43" x14ac:dyDescent="0.25">
      <c r="A1191" s="11" t="s">
        <v>4099</v>
      </c>
      <c r="B1191" s="12">
        <v>19</v>
      </c>
      <c r="C1191" s="11" t="s">
        <v>4100</v>
      </c>
      <c r="D1191" s="11" t="s">
        <v>39</v>
      </c>
      <c r="E1191" s="11" t="s">
        <v>55</v>
      </c>
      <c r="F1191" s="11"/>
      <c r="G1191" s="11"/>
      <c r="H1191" s="11" t="s">
        <v>49</v>
      </c>
      <c r="I1191" s="11" t="s">
        <v>56</v>
      </c>
      <c r="J1191" s="11" t="s">
        <v>43</v>
      </c>
      <c r="K1191" s="11" t="s">
        <v>135</v>
      </c>
      <c r="L1191" s="11" t="s">
        <v>1330</v>
      </c>
      <c r="M1191" s="11" t="s">
        <v>1331</v>
      </c>
      <c r="N1191" s="11" t="s">
        <v>58</v>
      </c>
      <c r="O1191" s="11" t="s">
        <v>46</v>
      </c>
      <c r="P1191" s="22" t="s">
        <v>4101</v>
      </c>
      <c r="Q1191" s="11" t="s">
        <v>909</v>
      </c>
      <c r="R1191" s="11" t="s">
        <v>845</v>
      </c>
      <c r="S1191" s="11">
        <f t="shared" si="18"/>
        <v>1</v>
      </c>
      <c r="T1191" s="11"/>
      <c r="U1191" s="11"/>
      <c r="V1191" s="11" t="s">
        <v>46</v>
      </c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 t="s">
        <v>846</v>
      </c>
      <c r="AG1191" s="11"/>
      <c r="AH1191" s="11"/>
      <c r="AI1191" s="11"/>
      <c r="AJ1191" s="11"/>
      <c r="AK1191" s="11"/>
      <c r="AL1191" s="11"/>
      <c r="AM1191" s="11"/>
      <c r="AN1191" s="11"/>
      <c r="AO1191" s="11"/>
      <c r="AP1191" s="11"/>
      <c r="AQ1191" s="11"/>
    </row>
    <row r="1192" spans="1:43" x14ac:dyDescent="0.25">
      <c r="A1192" s="11" t="s">
        <v>4102</v>
      </c>
      <c r="B1192" s="12">
        <v>35</v>
      </c>
      <c r="C1192" s="11" t="s">
        <v>4103</v>
      </c>
      <c r="D1192" s="11" t="s">
        <v>54</v>
      </c>
      <c r="E1192" s="11" t="s">
        <v>40</v>
      </c>
      <c r="F1192" s="11"/>
      <c r="G1192" s="11"/>
      <c r="H1192" s="11" t="s">
        <v>49</v>
      </c>
      <c r="I1192" s="11" t="s">
        <v>56</v>
      </c>
      <c r="J1192" s="11" t="s">
        <v>51</v>
      </c>
      <c r="K1192" s="11" t="s">
        <v>135</v>
      </c>
      <c r="L1192" s="11" t="s">
        <v>485</v>
      </c>
      <c r="M1192" s="11" t="s">
        <v>45</v>
      </c>
      <c r="N1192" s="11" t="s">
        <v>84</v>
      </c>
      <c r="O1192" s="11" t="s">
        <v>62</v>
      </c>
      <c r="P1192" s="22"/>
      <c r="Q1192" s="11"/>
      <c r="R1192" s="11" t="s">
        <v>47</v>
      </c>
      <c r="S1192" s="11">
        <f t="shared" si="18"/>
        <v>0</v>
      </c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  <c r="AP1192" s="11"/>
      <c r="AQ1192" s="11"/>
    </row>
    <row r="1193" spans="1:43" x14ac:dyDescent="0.25">
      <c r="A1193" s="11" t="s">
        <v>4104</v>
      </c>
      <c r="B1193" s="12">
        <v>38</v>
      </c>
      <c r="C1193" s="11" t="s">
        <v>4105</v>
      </c>
      <c r="D1193" s="11" t="s">
        <v>54</v>
      </c>
      <c r="E1193" s="11" t="s">
        <v>40</v>
      </c>
      <c r="F1193" s="11"/>
      <c r="G1193" s="11"/>
      <c r="H1193" s="11" t="s">
        <v>41</v>
      </c>
      <c r="I1193" s="11" t="s">
        <v>463</v>
      </c>
      <c r="J1193" s="11" t="s">
        <v>51</v>
      </c>
      <c r="K1193" s="11" t="s">
        <v>135</v>
      </c>
      <c r="L1193" s="11" t="s">
        <v>64</v>
      </c>
      <c r="M1193" s="11" t="s">
        <v>45</v>
      </c>
      <c r="N1193" s="11" t="s">
        <v>58</v>
      </c>
      <c r="O1193" s="11" t="s">
        <v>62</v>
      </c>
      <c r="P1193" s="22"/>
      <c r="Q1193" s="11"/>
      <c r="R1193" s="11" t="s">
        <v>47</v>
      </c>
      <c r="S1193" s="11">
        <f t="shared" si="18"/>
        <v>0</v>
      </c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  <c r="AP1193" s="11"/>
      <c r="AQ1193" s="11"/>
    </row>
    <row r="1194" spans="1:43" x14ac:dyDescent="0.25">
      <c r="A1194" s="11" t="s">
        <v>4106</v>
      </c>
      <c r="B1194" s="12">
        <v>28</v>
      </c>
      <c r="C1194" s="11" t="s">
        <v>4107</v>
      </c>
      <c r="D1194" s="11" t="s">
        <v>48</v>
      </c>
      <c r="E1194" s="11" t="s">
        <v>40</v>
      </c>
      <c r="F1194" s="11"/>
      <c r="G1194" s="11"/>
      <c r="H1194" s="11" t="s">
        <v>41</v>
      </c>
      <c r="I1194" s="11" t="s">
        <v>144</v>
      </c>
      <c r="J1194" s="11" t="s">
        <v>43</v>
      </c>
      <c r="K1194" s="11" t="s">
        <v>135</v>
      </c>
      <c r="L1194" s="11" t="s">
        <v>57</v>
      </c>
      <c r="M1194" s="11" t="s">
        <v>45</v>
      </c>
      <c r="N1194" s="11" t="s">
        <v>58</v>
      </c>
      <c r="O1194" s="11" t="s">
        <v>46</v>
      </c>
      <c r="P1194" s="22" t="s">
        <v>4108</v>
      </c>
      <c r="Q1194" s="11" t="s">
        <v>128</v>
      </c>
      <c r="R1194" s="11" t="s">
        <v>47</v>
      </c>
      <c r="S1194" s="11">
        <f t="shared" si="18"/>
        <v>0</v>
      </c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  <c r="AP1194" s="11"/>
      <c r="AQ1194" s="11"/>
    </row>
    <row r="1195" spans="1:43" x14ac:dyDescent="0.25">
      <c r="A1195" s="11" t="s">
        <v>4109</v>
      </c>
      <c r="B1195" s="12">
        <v>24</v>
      </c>
      <c r="C1195" s="11" t="s">
        <v>4110</v>
      </c>
      <c r="D1195" s="11" t="s">
        <v>39</v>
      </c>
      <c r="E1195" s="11" t="s">
        <v>40</v>
      </c>
      <c r="F1195" s="11"/>
      <c r="G1195" s="11"/>
      <c r="H1195" s="11" t="s">
        <v>41</v>
      </c>
      <c r="I1195" s="11" t="s">
        <v>56</v>
      </c>
      <c r="J1195" s="11" t="s">
        <v>43</v>
      </c>
      <c r="K1195" s="11" t="s">
        <v>135</v>
      </c>
      <c r="L1195" s="11" t="s">
        <v>227</v>
      </c>
      <c r="M1195" s="11" t="s">
        <v>45</v>
      </c>
      <c r="N1195" s="11" t="s">
        <v>39</v>
      </c>
      <c r="O1195" s="11" t="s">
        <v>46</v>
      </c>
      <c r="P1195" s="22" t="s">
        <v>1460</v>
      </c>
      <c r="Q1195" s="11" t="s">
        <v>136</v>
      </c>
      <c r="R1195" s="11" t="s">
        <v>47</v>
      </c>
      <c r="S1195" s="11">
        <f t="shared" si="18"/>
        <v>0</v>
      </c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  <c r="AP1195" s="11"/>
      <c r="AQ1195" s="11"/>
    </row>
    <row r="1196" spans="1:43" x14ac:dyDescent="0.25">
      <c r="A1196" s="11" t="s">
        <v>4111</v>
      </c>
      <c r="B1196" s="12">
        <v>22</v>
      </c>
      <c r="C1196" s="11" t="s">
        <v>4112</v>
      </c>
      <c r="D1196" s="11" t="s">
        <v>54</v>
      </c>
      <c r="E1196" s="11" t="s">
        <v>40</v>
      </c>
      <c r="F1196" s="11"/>
      <c r="G1196" s="11"/>
      <c r="H1196" s="11" t="s">
        <v>41</v>
      </c>
      <c r="I1196" s="11" t="s">
        <v>134</v>
      </c>
      <c r="J1196" s="11" t="s">
        <v>60</v>
      </c>
      <c r="K1196" s="11" t="s">
        <v>135</v>
      </c>
      <c r="L1196" s="11" t="s">
        <v>222</v>
      </c>
      <c r="M1196" s="11" t="s">
        <v>45</v>
      </c>
      <c r="N1196" s="11" t="s">
        <v>39</v>
      </c>
      <c r="O1196" s="11" t="s">
        <v>62</v>
      </c>
      <c r="P1196" s="22"/>
      <c r="Q1196" s="11"/>
      <c r="R1196" s="11" t="s">
        <v>47</v>
      </c>
      <c r="S1196" s="11">
        <f t="shared" si="18"/>
        <v>0</v>
      </c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  <c r="AP1196" s="11"/>
      <c r="AQ1196" s="11"/>
    </row>
    <row r="1197" spans="1:43" x14ac:dyDescent="0.25">
      <c r="A1197" s="11" t="s">
        <v>4113</v>
      </c>
      <c r="B1197" s="12">
        <v>38</v>
      </c>
      <c r="C1197" s="11" t="s">
        <v>4114</v>
      </c>
      <c r="D1197" s="11" t="s">
        <v>39</v>
      </c>
      <c r="E1197" s="11" t="s">
        <v>40</v>
      </c>
      <c r="F1197" s="11"/>
      <c r="G1197" s="11"/>
      <c r="H1197" s="11" t="s">
        <v>49</v>
      </c>
      <c r="I1197" s="11" t="s">
        <v>481</v>
      </c>
      <c r="J1197" s="11" t="s">
        <v>121</v>
      </c>
      <c r="K1197" s="11" t="s">
        <v>135</v>
      </c>
      <c r="L1197" s="11" t="s">
        <v>337</v>
      </c>
      <c r="M1197" s="11" t="s">
        <v>1220</v>
      </c>
      <c r="N1197" s="11" t="s">
        <v>58</v>
      </c>
      <c r="O1197" s="11" t="s">
        <v>62</v>
      </c>
      <c r="P1197" s="22"/>
      <c r="Q1197" s="11" t="s">
        <v>1507</v>
      </c>
      <c r="R1197" s="11" t="s">
        <v>845</v>
      </c>
      <c r="S1197" s="11">
        <f t="shared" si="18"/>
        <v>0</v>
      </c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 t="s">
        <v>1222</v>
      </c>
      <c r="AF1197" s="11" t="s">
        <v>846</v>
      </c>
      <c r="AG1197" s="11"/>
      <c r="AH1197" s="11"/>
      <c r="AI1197" s="11"/>
      <c r="AJ1197" s="11"/>
      <c r="AK1197" s="11"/>
      <c r="AL1197" s="11"/>
      <c r="AM1197" s="11"/>
      <c r="AN1197" s="11"/>
      <c r="AO1197" s="11"/>
      <c r="AP1197" s="11"/>
      <c r="AQ1197" s="11"/>
    </row>
    <row r="1198" spans="1:43" x14ac:dyDescent="0.25">
      <c r="A1198" s="11" t="s">
        <v>4115</v>
      </c>
      <c r="B1198" s="12">
        <v>35</v>
      </c>
      <c r="C1198" s="11" t="s">
        <v>4116</v>
      </c>
      <c r="D1198" s="11" t="s">
        <v>48</v>
      </c>
      <c r="E1198" s="11" t="s">
        <v>40</v>
      </c>
      <c r="F1198" s="11"/>
      <c r="G1198" s="11"/>
      <c r="H1198" s="11" t="s">
        <v>49</v>
      </c>
      <c r="I1198" s="11" t="s">
        <v>79</v>
      </c>
      <c r="J1198" s="11" t="s">
        <v>43</v>
      </c>
      <c r="K1198" s="11" t="s">
        <v>135</v>
      </c>
      <c r="L1198" s="11" t="s">
        <v>104</v>
      </c>
      <c r="M1198" s="11" t="s">
        <v>45</v>
      </c>
      <c r="N1198" s="11" t="s">
        <v>124</v>
      </c>
      <c r="O1198" s="11" t="s">
        <v>62</v>
      </c>
      <c r="P1198" s="22"/>
      <c r="Q1198" s="11" t="s">
        <v>1040</v>
      </c>
      <c r="R1198" s="11" t="s">
        <v>47</v>
      </c>
      <c r="S1198" s="11">
        <f t="shared" si="18"/>
        <v>0</v>
      </c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  <c r="AP1198" s="11"/>
      <c r="AQ1198" s="11"/>
    </row>
    <row r="1199" spans="1:43" x14ac:dyDescent="0.25">
      <c r="A1199" s="11" t="s">
        <v>4117</v>
      </c>
      <c r="B1199" s="12">
        <v>27</v>
      </c>
      <c r="C1199" s="11" t="s">
        <v>4118</v>
      </c>
      <c r="D1199" s="11" t="s">
        <v>39</v>
      </c>
      <c r="E1199" s="11" t="s">
        <v>55</v>
      </c>
      <c r="F1199" s="11"/>
      <c r="G1199" s="11"/>
      <c r="H1199" s="11" t="s">
        <v>41</v>
      </c>
      <c r="I1199" s="11" t="s">
        <v>245</v>
      </c>
      <c r="J1199" s="11" t="s">
        <v>43</v>
      </c>
      <c r="K1199" s="11" t="s">
        <v>135</v>
      </c>
      <c r="L1199" s="11" t="s">
        <v>246</v>
      </c>
      <c r="M1199" s="11" t="s">
        <v>45</v>
      </c>
      <c r="N1199" s="11" t="s">
        <v>58</v>
      </c>
      <c r="O1199" s="11" t="s">
        <v>62</v>
      </c>
      <c r="P1199" s="22"/>
      <c r="Q1199" s="11"/>
      <c r="R1199" s="11" t="s">
        <v>47</v>
      </c>
      <c r="S1199" s="11">
        <f t="shared" si="18"/>
        <v>0</v>
      </c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</row>
    <row r="1200" spans="1:43" x14ac:dyDescent="0.25">
      <c r="A1200" s="11" t="s">
        <v>4119</v>
      </c>
      <c r="B1200" s="12">
        <v>37</v>
      </c>
      <c r="C1200" s="11" t="s">
        <v>4120</v>
      </c>
      <c r="D1200" s="11" t="s">
        <v>54</v>
      </c>
      <c r="E1200" s="11" t="s">
        <v>40</v>
      </c>
      <c r="F1200" s="11"/>
      <c r="G1200" s="11"/>
      <c r="H1200" s="11" t="s">
        <v>49</v>
      </c>
      <c r="I1200" s="11" t="s">
        <v>504</v>
      </c>
      <c r="J1200" s="11" t="s">
        <v>43</v>
      </c>
      <c r="K1200" s="11" t="s">
        <v>135</v>
      </c>
      <c r="L1200" s="11" t="s">
        <v>319</v>
      </c>
      <c r="M1200" s="11" t="s">
        <v>45</v>
      </c>
      <c r="N1200" s="11" t="s">
        <v>39</v>
      </c>
      <c r="O1200" s="11" t="s">
        <v>46</v>
      </c>
      <c r="P1200" s="22" t="s">
        <v>4121</v>
      </c>
      <c r="Q1200" s="11" t="s">
        <v>136</v>
      </c>
      <c r="R1200" s="11" t="s">
        <v>47</v>
      </c>
      <c r="S1200" s="11">
        <f t="shared" si="18"/>
        <v>0</v>
      </c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</row>
    <row r="1201" spans="1:43" x14ac:dyDescent="0.25">
      <c r="A1201" s="11" t="s">
        <v>4122</v>
      </c>
      <c r="B1201" s="12">
        <v>24</v>
      </c>
      <c r="C1201" s="11" t="s">
        <v>4123</v>
      </c>
      <c r="D1201" s="11" t="s">
        <v>54</v>
      </c>
      <c r="E1201" s="11" t="s">
        <v>55</v>
      </c>
      <c r="F1201" s="11"/>
      <c r="G1201" s="11"/>
      <c r="H1201" s="11" t="s">
        <v>41</v>
      </c>
      <c r="I1201" s="11" t="s">
        <v>79</v>
      </c>
      <c r="J1201" s="11" t="s">
        <v>43</v>
      </c>
      <c r="K1201" s="11" t="s">
        <v>135</v>
      </c>
      <c r="L1201" s="11" t="s">
        <v>165</v>
      </c>
      <c r="M1201" s="11" t="s">
        <v>45</v>
      </c>
      <c r="N1201" s="11" t="s">
        <v>58</v>
      </c>
      <c r="O1201" s="11" t="s">
        <v>62</v>
      </c>
      <c r="P1201" s="22"/>
      <c r="Q1201" s="11" t="s">
        <v>682</v>
      </c>
      <c r="R1201" s="11" t="s">
        <v>47</v>
      </c>
      <c r="S1201" s="11">
        <f t="shared" si="18"/>
        <v>0</v>
      </c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</row>
    <row r="1202" spans="1:43" x14ac:dyDescent="0.25">
      <c r="A1202" s="11" t="s">
        <v>4124</v>
      </c>
      <c r="B1202" s="12">
        <v>38</v>
      </c>
      <c r="C1202" s="11" t="s">
        <v>4125</v>
      </c>
      <c r="D1202" s="11" t="s">
        <v>48</v>
      </c>
      <c r="E1202" s="11" t="s">
        <v>55</v>
      </c>
      <c r="F1202" s="11"/>
      <c r="G1202" s="11"/>
      <c r="H1202" s="11" t="s">
        <v>41</v>
      </c>
      <c r="I1202" s="11" t="s">
        <v>279</v>
      </c>
      <c r="J1202" s="11" t="s">
        <v>43</v>
      </c>
      <c r="K1202" s="11" t="s">
        <v>135</v>
      </c>
      <c r="L1202" s="11" t="s">
        <v>271</v>
      </c>
      <c r="M1202" s="11" t="s">
        <v>45</v>
      </c>
      <c r="N1202" s="11" t="s">
        <v>84</v>
      </c>
      <c r="O1202" s="11" t="s">
        <v>46</v>
      </c>
      <c r="P1202" s="22" t="s">
        <v>2227</v>
      </c>
      <c r="Q1202" s="11"/>
      <c r="R1202" s="11" t="s">
        <v>47</v>
      </c>
      <c r="S1202" s="11">
        <f t="shared" si="18"/>
        <v>0</v>
      </c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  <c r="AP1202" s="11"/>
      <c r="AQ1202" s="11"/>
    </row>
    <row r="1203" spans="1:43" x14ac:dyDescent="0.25">
      <c r="A1203" s="11" t="s">
        <v>4126</v>
      </c>
      <c r="B1203" s="12">
        <v>33</v>
      </c>
      <c r="C1203" s="11" t="s">
        <v>4127</v>
      </c>
      <c r="D1203" s="11" t="s">
        <v>92</v>
      </c>
      <c r="E1203" s="11" t="s">
        <v>55</v>
      </c>
      <c r="F1203" s="11"/>
      <c r="G1203" s="11"/>
      <c r="H1203" s="11" t="s">
        <v>49</v>
      </c>
      <c r="I1203" s="11" t="s">
        <v>402</v>
      </c>
      <c r="J1203" s="11" t="s">
        <v>43</v>
      </c>
      <c r="K1203" s="11" t="s">
        <v>135</v>
      </c>
      <c r="L1203" s="11" t="s">
        <v>271</v>
      </c>
      <c r="M1203" s="11" t="s">
        <v>45</v>
      </c>
      <c r="N1203" s="11" t="s">
        <v>58</v>
      </c>
      <c r="O1203" s="11" t="s">
        <v>62</v>
      </c>
      <c r="P1203" s="22"/>
      <c r="Q1203" s="11"/>
      <c r="R1203" s="11" t="s">
        <v>47</v>
      </c>
      <c r="S1203" s="11">
        <f t="shared" si="18"/>
        <v>0</v>
      </c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</row>
    <row r="1204" spans="1:43" x14ac:dyDescent="0.25">
      <c r="A1204" s="11" t="s">
        <v>4128</v>
      </c>
      <c r="B1204" s="12">
        <v>38</v>
      </c>
      <c r="C1204" s="11" t="s">
        <v>4129</v>
      </c>
      <c r="D1204" s="11" t="s">
        <v>48</v>
      </c>
      <c r="E1204" s="11" t="s">
        <v>55</v>
      </c>
      <c r="F1204" s="11"/>
      <c r="G1204" s="11"/>
      <c r="H1204" s="11" t="s">
        <v>41</v>
      </c>
      <c r="I1204" s="11" t="s">
        <v>257</v>
      </c>
      <c r="J1204" s="11" t="s">
        <v>118</v>
      </c>
      <c r="K1204" s="11"/>
      <c r="L1204" s="11" t="s">
        <v>258</v>
      </c>
      <c r="M1204" s="11" t="s">
        <v>45</v>
      </c>
      <c r="N1204" s="11" t="s">
        <v>58</v>
      </c>
      <c r="O1204" s="11" t="s">
        <v>62</v>
      </c>
      <c r="P1204" s="22"/>
      <c r="Q1204" s="11"/>
      <c r="R1204" s="11" t="s">
        <v>47</v>
      </c>
      <c r="S1204" s="11">
        <f t="shared" si="18"/>
        <v>0</v>
      </c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</row>
    <row r="1205" spans="1:43" x14ac:dyDescent="0.25">
      <c r="A1205" s="11" t="s">
        <v>4130</v>
      </c>
      <c r="B1205" s="12">
        <v>45</v>
      </c>
      <c r="C1205" s="11" t="s">
        <v>4131</v>
      </c>
      <c r="D1205" s="11" t="s">
        <v>54</v>
      </c>
      <c r="E1205" s="11" t="s">
        <v>55</v>
      </c>
      <c r="F1205" s="11"/>
      <c r="G1205" s="11"/>
      <c r="H1205" s="11" t="s">
        <v>49</v>
      </c>
      <c r="I1205" s="11" t="s">
        <v>56</v>
      </c>
      <c r="J1205" s="11" t="s">
        <v>43</v>
      </c>
      <c r="K1205" s="11" t="s">
        <v>135</v>
      </c>
      <c r="L1205" s="11" t="s">
        <v>227</v>
      </c>
      <c r="M1205" s="11" t="s">
        <v>1243</v>
      </c>
      <c r="N1205" s="11" t="s">
        <v>58</v>
      </c>
      <c r="O1205" s="11" t="s">
        <v>62</v>
      </c>
      <c r="P1205" s="22"/>
      <c r="Q1205" s="11" t="s">
        <v>128</v>
      </c>
      <c r="R1205" s="11" t="s">
        <v>898</v>
      </c>
      <c r="S1205" s="11">
        <f t="shared" si="18"/>
        <v>10</v>
      </c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 t="s">
        <v>46</v>
      </c>
      <c r="AH1205" s="11" t="s">
        <v>46</v>
      </c>
      <c r="AI1205" s="11" t="s">
        <v>46</v>
      </c>
      <c r="AJ1205" s="11" t="s">
        <v>46</v>
      </c>
      <c r="AK1205" s="11" t="s">
        <v>46</v>
      </c>
      <c r="AL1205" s="11" t="s">
        <v>46</v>
      </c>
      <c r="AM1205" s="11" t="s">
        <v>46</v>
      </c>
      <c r="AN1205" s="11" t="s">
        <v>46</v>
      </c>
      <c r="AO1205" s="11" t="s">
        <v>46</v>
      </c>
      <c r="AP1205" s="11" t="s">
        <v>46</v>
      </c>
      <c r="AQ1205" s="11" t="s">
        <v>1262</v>
      </c>
    </row>
    <row r="1206" spans="1:43" x14ac:dyDescent="0.25">
      <c r="A1206" s="11" t="s">
        <v>4132</v>
      </c>
      <c r="B1206" s="12">
        <v>22</v>
      </c>
      <c r="C1206" s="11" t="s">
        <v>4133</v>
      </c>
      <c r="D1206" s="11" t="s">
        <v>48</v>
      </c>
      <c r="E1206" s="11" t="s">
        <v>55</v>
      </c>
      <c r="F1206" s="11"/>
      <c r="G1206" s="11"/>
      <c r="H1206" s="11" t="s">
        <v>41</v>
      </c>
      <c r="I1206" s="11" t="s">
        <v>79</v>
      </c>
      <c r="J1206" s="11" t="s">
        <v>43</v>
      </c>
      <c r="K1206" s="11" t="s">
        <v>135</v>
      </c>
      <c r="L1206" s="11" t="s">
        <v>104</v>
      </c>
      <c r="M1206" s="11" t="s">
        <v>45</v>
      </c>
      <c r="N1206" s="11" t="s">
        <v>39</v>
      </c>
      <c r="O1206" s="11" t="s">
        <v>46</v>
      </c>
      <c r="P1206" s="22" t="s">
        <v>1665</v>
      </c>
      <c r="Q1206" s="11" t="s">
        <v>120</v>
      </c>
      <c r="R1206" s="11" t="s">
        <v>47</v>
      </c>
      <c r="S1206" s="11">
        <f t="shared" si="18"/>
        <v>0</v>
      </c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  <c r="AP1206" s="11"/>
      <c r="AQ1206" s="11"/>
    </row>
    <row r="1207" spans="1:43" x14ac:dyDescent="0.25">
      <c r="A1207" s="11" t="s">
        <v>4134</v>
      </c>
      <c r="B1207" s="12">
        <v>39</v>
      </c>
      <c r="C1207" s="11" t="s">
        <v>4135</v>
      </c>
      <c r="D1207" s="11" t="s">
        <v>39</v>
      </c>
      <c r="E1207" s="11" t="s">
        <v>55</v>
      </c>
      <c r="F1207" s="11"/>
      <c r="G1207" s="11"/>
      <c r="H1207" s="11" t="s">
        <v>41</v>
      </c>
      <c r="I1207" s="11" t="s">
        <v>154</v>
      </c>
      <c r="J1207" s="11" t="s">
        <v>51</v>
      </c>
      <c r="K1207" s="11" t="s">
        <v>135</v>
      </c>
      <c r="L1207" s="11" t="s">
        <v>602</v>
      </c>
      <c r="M1207" s="11" t="s">
        <v>45</v>
      </c>
      <c r="N1207" s="11" t="s">
        <v>84</v>
      </c>
      <c r="O1207" s="11" t="s">
        <v>62</v>
      </c>
      <c r="P1207" s="22"/>
      <c r="Q1207" s="11"/>
      <c r="R1207" s="11" t="s">
        <v>47</v>
      </c>
      <c r="S1207" s="11">
        <f t="shared" si="18"/>
        <v>0</v>
      </c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  <c r="AP1207" s="11"/>
      <c r="AQ1207" s="11"/>
    </row>
    <row r="1208" spans="1:43" x14ac:dyDescent="0.25">
      <c r="A1208" s="11" t="s">
        <v>4136</v>
      </c>
      <c r="B1208" s="12">
        <v>31</v>
      </c>
      <c r="C1208" s="11" t="s">
        <v>4137</v>
      </c>
      <c r="D1208" s="11" t="s">
        <v>54</v>
      </c>
      <c r="E1208" s="11" t="s">
        <v>55</v>
      </c>
      <c r="F1208" s="11"/>
      <c r="G1208" s="11"/>
      <c r="H1208" s="11" t="s">
        <v>49</v>
      </c>
      <c r="I1208" s="11" t="s">
        <v>134</v>
      </c>
      <c r="J1208" s="11" t="s">
        <v>43</v>
      </c>
      <c r="K1208" s="11" t="s">
        <v>135</v>
      </c>
      <c r="L1208" s="11" t="s">
        <v>165</v>
      </c>
      <c r="M1208" s="11" t="s">
        <v>45</v>
      </c>
      <c r="N1208" s="11" t="s">
        <v>58</v>
      </c>
      <c r="O1208" s="11" t="s">
        <v>46</v>
      </c>
      <c r="P1208" s="22" t="s">
        <v>4138</v>
      </c>
      <c r="Q1208" s="11" t="s">
        <v>701</v>
      </c>
      <c r="R1208" s="11" t="s">
        <v>47</v>
      </c>
      <c r="S1208" s="11">
        <f t="shared" si="18"/>
        <v>0</v>
      </c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  <c r="AP1208" s="11"/>
      <c r="AQ1208" s="11"/>
    </row>
    <row r="1209" spans="1:43" x14ac:dyDescent="0.25">
      <c r="A1209" s="11" t="s">
        <v>4139</v>
      </c>
      <c r="B1209" s="12">
        <v>33</v>
      </c>
      <c r="C1209" s="11" t="s">
        <v>4140</v>
      </c>
      <c r="D1209" s="11" t="s">
        <v>48</v>
      </c>
      <c r="E1209" s="11" t="s">
        <v>55</v>
      </c>
      <c r="F1209" s="11"/>
      <c r="G1209" s="11"/>
      <c r="H1209" s="11" t="s">
        <v>41</v>
      </c>
      <c r="I1209" s="11" t="s">
        <v>250</v>
      </c>
      <c r="J1209" s="11" t="s">
        <v>51</v>
      </c>
      <c r="K1209" s="11" t="s">
        <v>135</v>
      </c>
      <c r="L1209" s="11" t="s">
        <v>64</v>
      </c>
      <c r="M1209" s="11" t="s">
        <v>45</v>
      </c>
      <c r="N1209" s="11" t="s">
        <v>84</v>
      </c>
      <c r="O1209" s="11" t="s">
        <v>46</v>
      </c>
      <c r="P1209" s="22" t="s">
        <v>4141</v>
      </c>
      <c r="Q1209" s="11"/>
      <c r="R1209" s="11" t="s">
        <v>898</v>
      </c>
      <c r="S1209" s="11">
        <f t="shared" si="18"/>
        <v>0</v>
      </c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 t="s">
        <v>62</v>
      </c>
      <c r="AH1209" s="11" t="s">
        <v>62</v>
      </c>
      <c r="AI1209" s="11" t="s">
        <v>62</v>
      </c>
      <c r="AJ1209" s="11" t="s">
        <v>62</v>
      </c>
      <c r="AK1209" s="11" t="s">
        <v>62</v>
      </c>
      <c r="AL1209" s="11" t="s">
        <v>62</v>
      </c>
      <c r="AM1209" s="11" t="s">
        <v>62</v>
      </c>
      <c r="AN1209" s="11" t="s">
        <v>62</v>
      </c>
      <c r="AO1209" s="11" t="s">
        <v>62</v>
      </c>
      <c r="AP1209" s="11" t="s">
        <v>62</v>
      </c>
      <c r="AQ1209" s="11"/>
    </row>
    <row r="1210" spans="1:43" x14ac:dyDescent="0.25">
      <c r="A1210" s="11" t="s">
        <v>4142</v>
      </c>
      <c r="B1210" s="12">
        <v>41</v>
      </c>
      <c r="C1210" s="11" t="s">
        <v>4143</v>
      </c>
      <c r="D1210" s="11" t="s">
        <v>54</v>
      </c>
      <c r="E1210" s="11" t="s">
        <v>55</v>
      </c>
      <c r="F1210" s="11"/>
      <c r="G1210" s="11"/>
      <c r="H1210" s="11" t="s">
        <v>49</v>
      </c>
      <c r="I1210" s="11" t="s">
        <v>402</v>
      </c>
      <c r="J1210" s="11" t="s">
        <v>51</v>
      </c>
      <c r="K1210" s="11" t="s">
        <v>135</v>
      </c>
      <c r="L1210" s="11" t="s">
        <v>428</v>
      </c>
      <c r="M1210" s="11" t="s">
        <v>45</v>
      </c>
      <c r="N1210" s="11" t="s">
        <v>527</v>
      </c>
      <c r="O1210" s="11" t="s">
        <v>62</v>
      </c>
      <c r="P1210" s="22"/>
      <c r="Q1210" s="11"/>
      <c r="R1210" s="11" t="s">
        <v>47</v>
      </c>
      <c r="S1210" s="11">
        <f t="shared" si="18"/>
        <v>0</v>
      </c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  <c r="AP1210" s="11"/>
      <c r="AQ1210" s="11"/>
    </row>
    <row r="1211" spans="1:43" x14ac:dyDescent="0.25">
      <c r="A1211" s="11" t="s">
        <v>4144</v>
      </c>
      <c r="B1211" s="12">
        <v>45</v>
      </c>
      <c r="C1211" s="11" t="s">
        <v>4145</v>
      </c>
      <c r="D1211" s="11" t="s">
        <v>92</v>
      </c>
      <c r="E1211" s="11" t="s">
        <v>40</v>
      </c>
      <c r="F1211" s="11"/>
      <c r="G1211" s="11"/>
      <c r="H1211" s="11" t="s">
        <v>41</v>
      </c>
      <c r="I1211" s="11" t="s">
        <v>56</v>
      </c>
      <c r="J1211" s="11" t="s">
        <v>51</v>
      </c>
      <c r="K1211" s="11" t="s">
        <v>135</v>
      </c>
      <c r="L1211" s="11" t="s">
        <v>1116</v>
      </c>
      <c r="M1211" s="11" t="s">
        <v>45</v>
      </c>
      <c r="N1211" s="11" t="s">
        <v>39</v>
      </c>
      <c r="O1211" s="11" t="s">
        <v>62</v>
      </c>
      <c r="P1211" s="22"/>
      <c r="Q1211" s="11"/>
      <c r="R1211" s="11" t="s">
        <v>47</v>
      </c>
      <c r="S1211" s="11">
        <f t="shared" si="18"/>
        <v>0</v>
      </c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  <c r="AP1211" s="11"/>
      <c r="AQ1211" s="11"/>
    </row>
    <row r="1212" spans="1:43" x14ac:dyDescent="0.25">
      <c r="A1212" s="11" t="s">
        <v>4146</v>
      </c>
      <c r="B1212" s="12">
        <v>36</v>
      </c>
      <c r="C1212" s="11" t="s">
        <v>3982</v>
      </c>
      <c r="D1212" s="11" t="s">
        <v>39</v>
      </c>
      <c r="E1212" s="11" t="s">
        <v>55</v>
      </c>
      <c r="F1212" s="11"/>
      <c r="G1212" s="11"/>
      <c r="H1212" s="11" t="s">
        <v>41</v>
      </c>
      <c r="I1212" s="11" t="s">
        <v>1139</v>
      </c>
      <c r="J1212" s="11" t="s">
        <v>51</v>
      </c>
      <c r="K1212" s="11" t="s">
        <v>135</v>
      </c>
      <c r="L1212" s="11" t="s">
        <v>271</v>
      </c>
      <c r="M1212" s="11" t="s">
        <v>45</v>
      </c>
      <c r="N1212" s="11" t="s">
        <v>84</v>
      </c>
      <c r="O1212" s="11" t="s">
        <v>46</v>
      </c>
      <c r="P1212" s="22" t="s">
        <v>4147</v>
      </c>
      <c r="Q1212" s="11"/>
      <c r="R1212" s="11" t="s">
        <v>47</v>
      </c>
      <c r="S1212" s="11">
        <f t="shared" si="18"/>
        <v>0</v>
      </c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  <c r="AP1212" s="11"/>
      <c r="AQ1212" s="11"/>
    </row>
    <row r="1213" spans="1:43" x14ac:dyDescent="0.25">
      <c r="A1213" s="11" t="s">
        <v>4148</v>
      </c>
      <c r="B1213" s="12">
        <v>30</v>
      </c>
      <c r="C1213" s="11" t="s">
        <v>4149</v>
      </c>
      <c r="D1213" s="11" t="s">
        <v>54</v>
      </c>
      <c r="E1213" s="11" t="s">
        <v>55</v>
      </c>
      <c r="F1213" s="11"/>
      <c r="G1213" s="11"/>
      <c r="H1213" s="11" t="s">
        <v>41</v>
      </c>
      <c r="I1213" s="11" t="s">
        <v>56</v>
      </c>
      <c r="J1213" s="11" t="s">
        <v>51</v>
      </c>
      <c r="K1213" s="11" t="s">
        <v>135</v>
      </c>
      <c r="L1213" s="11" t="s">
        <v>910</v>
      </c>
      <c r="M1213" s="11" t="s">
        <v>45</v>
      </c>
      <c r="N1213" s="11" t="s">
        <v>39</v>
      </c>
      <c r="O1213" s="11" t="s">
        <v>62</v>
      </c>
      <c r="P1213" s="22"/>
      <c r="Q1213" s="11"/>
      <c r="R1213" s="11" t="s">
        <v>898</v>
      </c>
      <c r="S1213" s="11">
        <f t="shared" si="18"/>
        <v>1</v>
      </c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 t="s">
        <v>62</v>
      </c>
      <c r="AH1213" s="11" t="s">
        <v>62</v>
      </c>
      <c r="AI1213" s="11" t="s">
        <v>62</v>
      </c>
      <c r="AJ1213" s="11" t="s">
        <v>62</v>
      </c>
      <c r="AK1213" s="11" t="s">
        <v>46</v>
      </c>
      <c r="AL1213" s="11" t="s">
        <v>62</v>
      </c>
      <c r="AM1213" s="11" t="s">
        <v>62</v>
      </c>
      <c r="AN1213" s="11" t="s">
        <v>62</v>
      </c>
      <c r="AO1213" s="11" t="s">
        <v>62</v>
      </c>
      <c r="AP1213" s="11" t="s">
        <v>62</v>
      </c>
      <c r="AQ1213" s="11"/>
    </row>
    <row r="1214" spans="1:43" x14ac:dyDescent="0.25">
      <c r="A1214" s="11" t="s">
        <v>4150</v>
      </c>
      <c r="B1214" s="12">
        <v>37</v>
      </c>
      <c r="C1214" s="11" t="s">
        <v>4151</v>
      </c>
      <c r="D1214" s="11" t="s">
        <v>54</v>
      </c>
      <c r="E1214" s="11" t="s">
        <v>40</v>
      </c>
      <c r="F1214" s="11"/>
      <c r="G1214" s="11"/>
      <c r="H1214" s="11" t="s">
        <v>41</v>
      </c>
      <c r="I1214" s="11" t="s">
        <v>275</v>
      </c>
      <c r="J1214" s="11" t="s">
        <v>51</v>
      </c>
      <c r="K1214" s="11" t="s">
        <v>135</v>
      </c>
      <c r="L1214" s="11" t="s">
        <v>853</v>
      </c>
      <c r="M1214" s="11" t="s">
        <v>45</v>
      </c>
      <c r="N1214" s="11" t="s">
        <v>39</v>
      </c>
      <c r="O1214" s="11" t="s">
        <v>46</v>
      </c>
      <c r="P1214" s="22" t="s">
        <v>2379</v>
      </c>
      <c r="Q1214" s="11" t="s">
        <v>100</v>
      </c>
      <c r="R1214" s="11" t="s">
        <v>47</v>
      </c>
      <c r="S1214" s="11">
        <f t="shared" si="18"/>
        <v>0</v>
      </c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</row>
    <row r="1215" spans="1:43" x14ac:dyDescent="0.25">
      <c r="A1215" s="11" t="s">
        <v>4152</v>
      </c>
      <c r="B1215" s="12">
        <v>51</v>
      </c>
      <c r="C1215" s="11" t="s">
        <v>4153</v>
      </c>
      <c r="D1215" s="11" t="s">
        <v>92</v>
      </c>
      <c r="E1215" s="11" t="s">
        <v>40</v>
      </c>
      <c r="F1215" s="11"/>
      <c r="G1215" s="11"/>
      <c r="H1215" s="11" t="s">
        <v>49</v>
      </c>
      <c r="I1215" s="11" t="s">
        <v>318</v>
      </c>
      <c r="J1215" s="11" t="s">
        <v>43</v>
      </c>
      <c r="K1215" s="11" t="s">
        <v>135</v>
      </c>
      <c r="L1215" s="11" t="s">
        <v>871</v>
      </c>
      <c r="M1215" s="11" t="s">
        <v>45</v>
      </c>
      <c r="N1215" s="11" t="s">
        <v>58</v>
      </c>
      <c r="O1215" s="11" t="s">
        <v>62</v>
      </c>
      <c r="P1215" s="22"/>
      <c r="Q1215" s="11" t="s">
        <v>1750</v>
      </c>
      <c r="R1215" s="11" t="s">
        <v>47</v>
      </c>
      <c r="S1215" s="11">
        <f t="shared" si="18"/>
        <v>0</v>
      </c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  <c r="AP1215" s="11"/>
      <c r="AQ1215" s="11"/>
    </row>
    <row r="1216" spans="1:43" x14ac:dyDescent="0.25">
      <c r="A1216" s="11" t="s">
        <v>4154</v>
      </c>
      <c r="B1216" s="12">
        <v>30</v>
      </c>
      <c r="C1216" s="11" t="s">
        <v>4155</v>
      </c>
      <c r="D1216" s="11" t="s">
        <v>48</v>
      </c>
      <c r="E1216" s="11" t="s">
        <v>40</v>
      </c>
      <c r="F1216" s="11"/>
      <c r="G1216" s="11"/>
      <c r="H1216" s="11" t="s">
        <v>41</v>
      </c>
      <c r="I1216" s="11" t="s">
        <v>150</v>
      </c>
      <c r="J1216" s="11" t="s">
        <v>60</v>
      </c>
      <c r="K1216" s="11" t="s">
        <v>135</v>
      </c>
      <c r="L1216" s="11" t="s">
        <v>83</v>
      </c>
      <c r="M1216" s="11" t="s">
        <v>45</v>
      </c>
      <c r="N1216" s="11" t="s">
        <v>334</v>
      </c>
      <c r="O1216" s="11" t="s">
        <v>62</v>
      </c>
      <c r="P1216" s="22"/>
      <c r="Q1216" s="11" t="s">
        <v>125</v>
      </c>
      <c r="R1216" s="11" t="s">
        <v>47</v>
      </c>
      <c r="S1216" s="11">
        <f t="shared" si="18"/>
        <v>0</v>
      </c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  <c r="AP1216" s="11"/>
      <c r="AQ1216" s="11"/>
    </row>
    <row r="1217" spans="1:43" x14ac:dyDescent="0.25">
      <c r="A1217" s="11" t="s">
        <v>4156</v>
      </c>
      <c r="B1217" s="12">
        <v>29</v>
      </c>
      <c r="C1217" s="11" t="s">
        <v>4157</v>
      </c>
      <c r="D1217" s="11" t="s">
        <v>54</v>
      </c>
      <c r="E1217" s="11" t="s">
        <v>40</v>
      </c>
      <c r="F1217" s="11"/>
      <c r="G1217" s="11"/>
      <c r="H1217" s="11" t="s">
        <v>41</v>
      </c>
      <c r="I1217" s="11" t="s">
        <v>612</v>
      </c>
      <c r="J1217" s="11" t="s">
        <v>51</v>
      </c>
      <c r="K1217" s="11" t="s">
        <v>135</v>
      </c>
      <c r="L1217" s="11" t="s">
        <v>330</v>
      </c>
      <c r="M1217" s="11" t="s">
        <v>45</v>
      </c>
      <c r="N1217" s="11" t="s">
        <v>58</v>
      </c>
      <c r="O1217" s="11" t="s">
        <v>46</v>
      </c>
      <c r="P1217" s="22" t="s">
        <v>1551</v>
      </c>
      <c r="Q1217" s="11" t="s">
        <v>613</v>
      </c>
      <c r="R1217" s="11" t="s">
        <v>47</v>
      </c>
      <c r="S1217" s="11">
        <f t="shared" si="18"/>
        <v>0</v>
      </c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</row>
    <row r="1218" spans="1:43" x14ac:dyDescent="0.25">
      <c r="A1218" s="11" t="s">
        <v>4158</v>
      </c>
      <c r="B1218" s="12">
        <v>37</v>
      </c>
      <c r="C1218" s="11" t="s">
        <v>4159</v>
      </c>
      <c r="D1218" s="11" t="s">
        <v>54</v>
      </c>
      <c r="E1218" s="11" t="s">
        <v>40</v>
      </c>
      <c r="F1218" s="11"/>
      <c r="G1218" s="11"/>
      <c r="H1218" s="11" t="s">
        <v>49</v>
      </c>
      <c r="I1218" s="11" t="s">
        <v>71</v>
      </c>
      <c r="J1218" s="11" t="s">
        <v>114</v>
      </c>
      <c r="K1218" s="11" t="s">
        <v>135</v>
      </c>
      <c r="L1218" s="11" t="s">
        <v>115</v>
      </c>
      <c r="M1218" s="11" t="s">
        <v>45</v>
      </c>
      <c r="N1218" s="11" t="s">
        <v>39</v>
      </c>
      <c r="O1218" s="11" t="s">
        <v>62</v>
      </c>
      <c r="P1218" s="22"/>
      <c r="Q1218" s="11"/>
      <c r="R1218" s="11" t="s">
        <v>47</v>
      </c>
      <c r="S1218" s="11">
        <f t="shared" si="18"/>
        <v>0</v>
      </c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  <c r="AP1218" s="11"/>
      <c r="AQ1218" s="11"/>
    </row>
    <row r="1219" spans="1:43" x14ac:dyDescent="0.25">
      <c r="A1219" s="11" t="s">
        <v>4160</v>
      </c>
      <c r="B1219" s="12">
        <v>55</v>
      </c>
      <c r="C1219" s="11" t="s">
        <v>4161</v>
      </c>
      <c r="D1219" s="11" t="s">
        <v>54</v>
      </c>
      <c r="E1219" s="11" t="s">
        <v>40</v>
      </c>
      <c r="F1219" s="11"/>
      <c r="G1219" s="11"/>
      <c r="H1219" s="11" t="s">
        <v>49</v>
      </c>
      <c r="I1219" s="11" t="s">
        <v>325</v>
      </c>
      <c r="J1219" s="11" t="s">
        <v>43</v>
      </c>
      <c r="K1219" s="11" t="s">
        <v>135</v>
      </c>
      <c r="L1219" s="11" t="s">
        <v>1375</v>
      </c>
      <c r="M1219" s="11" t="s">
        <v>45</v>
      </c>
      <c r="N1219" s="11" t="s">
        <v>58</v>
      </c>
      <c r="O1219" s="11" t="s">
        <v>46</v>
      </c>
      <c r="P1219" s="22" t="s">
        <v>4162</v>
      </c>
      <c r="Q1219" s="11"/>
      <c r="R1219" s="11" t="s">
        <v>898</v>
      </c>
      <c r="S1219" s="11">
        <f t="shared" si="18"/>
        <v>3</v>
      </c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 t="s">
        <v>46</v>
      </c>
      <c r="AH1219" s="11" t="s">
        <v>62</v>
      </c>
      <c r="AI1219" s="11" t="s">
        <v>62</v>
      </c>
      <c r="AJ1219" s="11" t="s">
        <v>62</v>
      </c>
      <c r="AK1219" s="11" t="s">
        <v>62</v>
      </c>
      <c r="AL1219" s="11" t="s">
        <v>62</v>
      </c>
      <c r="AM1219" s="11" t="s">
        <v>62</v>
      </c>
      <c r="AN1219" s="11" t="s">
        <v>62</v>
      </c>
      <c r="AO1219" s="11" t="s">
        <v>46</v>
      </c>
      <c r="AP1219" s="11" t="s">
        <v>46</v>
      </c>
      <c r="AQ1219" s="11" t="s">
        <v>1376</v>
      </c>
    </row>
    <row r="1220" spans="1:43" x14ac:dyDescent="0.25">
      <c r="A1220" s="11" t="s">
        <v>4163</v>
      </c>
      <c r="B1220" s="12">
        <v>36</v>
      </c>
      <c r="C1220" s="11" t="s">
        <v>4164</v>
      </c>
      <c r="D1220" s="11" t="s">
        <v>54</v>
      </c>
      <c r="E1220" s="11" t="s">
        <v>55</v>
      </c>
      <c r="F1220" s="11"/>
      <c r="G1220" s="11"/>
      <c r="H1220" s="11" t="s">
        <v>41</v>
      </c>
      <c r="I1220" s="11" t="s">
        <v>154</v>
      </c>
      <c r="J1220" s="11" t="s">
        <v>1243</v>
      </c>
      <c r="K1220" s="11"/>
      <c r="L1220" s="11" t="s">
        <v>1256</v>
      </c>
      <c r="M1220" s="11" t="s">
        <v>1243</v>
      </c>
      <c r="N1220" s="11" t="s">
        <v>84</v>
      </c>
      <c r="O1220" s="11" t="s">
        <v>62</v>
      </c>
      <c r="P1220" s="22"/>
      <c r="Q1220" s="11" t="s">
        <v>820</v>
      </c>
      <c r="R1220" s="11" t="s">
        <v>845</v>
      </c>
      <c r="S1220" s="11">
        <f t="shared" ref="S1220:S1283" si="19">COUNTIF(U1220:AR1220,"Oui")</f>
        <v>1</v>
      </c>
      <c r="T1220" s="11"/>
      <c r="U1220" s="11" t="s">
        <v>62</v>
      </c>
      <c r="V1220" s="11" t="s">
        <v>46</v>
      </c>
      <c r="W1220" s="11" t="s">
        <v>62</v>
      </c>
      <c r="X1220" s="11" t="s">
        <v>62</v>
      </c>
      <c r="Y1220" s="11" t="s">
        <v>1532</v>
      </c>
      <c r="Z1220" s="11"/>
      <c r="AA1220" s="11" t="s">
        <v>62</v>
      </c>
      <c r="AB1220" s="11" t="s">
        <v>62</v>
      </c>
      <c r="AC1220" s="11" t="s">
        <v>62</v>
      </c>
      <c r="AD1220" s="11" t="s">
        <v>62</v>
      </c>
      <c r="AE1220" s="11"/>
      <c r="AF1220" s="11" t="s">
        <v>846</v>
      </c>
      <c r="AG1220" s="11"/>
      <c r="AH1220" s="11"/>
      <c r="AI1220" s="11"/>
      <c r="AJ1220" s="11"/>
      <c r="AK1220" s="11"/>
      <c r="AL1220" s="11"/>
      <c r="AM1220" s="11"/>
      <c r="AN1220" s="11"/>
      <c r="AO1220" s="11"/>
      <c r="AP1220" s="11"/>
      <c r="AQ1220" s="11"/>
    </row>
    <row r="1221" spans="1:43" x14ac:dyDescent="0.25">
      <c r="A1221" s="11" t="s">
        <v>4165</v>
      </c>
      <c r="B1221" s="12">
        <v>28</v>
      </c>
      <c r="C1221" s="11" t="s">
        <v>4166</v>
      </c>
      <c r="D1221" s="11" t="s">
        <v>48</v>
      </c>
      <c r="E1221" s="11" t="s">
        <v>55</v>
      </c>
      <c r="F1221" s="11"/>
      <c r="G1221" s="11"/>
      <c r="H1221" s="11" t="s">
        <v>41</v>
      </c>
      <c r="I1221" s="11" t="s">
        <v>134</v>
      </c>
      <c r="J1221" s="11" t="s">
        <v>43</v>
      </c>
      <c r="K1221" s="11" t="s">
        <v>135</v>
      </c>
      <c r="L1221" s="11" t="s">
        <v>383</v>
      </c>
      <c r="M1221" s="11" t="s">
        <v>1227</v>
      </c>
      <c r="N1221" s="11" t="s">
        <v>58</v>
      </c>
      <c r="O1221" s="11" t="s">
        <v>62</v>
      </c>
      <c r="P1221" s="22"/>
      <c r="Q1221" s="11"/>
      <c r="R1221" s="11" t="s">
        <v>845</v>
      </c>
      <c r="S1221" s="11">
        <f t="shared" si="19"/>
        <v>1</v>
      </c>
      <c r="T1221" s="11"/>
      <c r="U1221" s="11"/>
      <c r="V1221" s="11" t="s">
        <v>46</v>
      </c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 t="s">
        <v>846</v>
      </c>
      <c r="AG1221" s="11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</row>
    <row r="1222" spans="1:43" x14ac:dyDescent="0.25">
      <c r="A1222" s="11" t="s">
        <v>4167</v>
      </c>
      <c r="B1222" s="12">
        <v>38</v>
      </c>
      <c r="C1222" s="11" t="s">
        <v>4168</v>
      </c>
      <c r="D1222" s="11" t="s">
        <v>54</v>
      </c>
      <c r="E1222" s="11" t="s">
        <v>40</v>
      </c>
      <c r="F1222" s="11"/>
      <c r="G1222" s="11"/>
      <c r="H1222" s="11" t="s">
        <v>41</v>
      </c>
      <c r="I1222" s="11" t="s">
        <v>1030</v>
      </c>
      <c r="J1222" s="11" t="s">
        <v>51</v>
      </c>
      <c r="K1222" s="11" t="s">
        <v>135</v>
      </c>
      <c r="L1222" s="11" t="s">
        <v>64</v>
      </c>
      <c r="M1222" s="11" t="s">
        <v>45</v>
      </c>
      <c r="N1222" s="11" t="s">
        <v>39</v>
      </c>
      <c r="O1222" s="11" t="s">
        <v>46</v>
      </c>
      <c r="P1222" s="22" t="s">
        <v>1641</v>
      </c>
      <c r="Q1222" s="11" t="s">
        <v>613</v>
      </c>
      <c r="R1222" s="11" t="s">
        <v>47</v>
      </c>
      <c r="S1222" s="11">
        <f t="shared" si="19"/>
        <v>0</v>
      </c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11"/>
    </row>
    <row r="1223" spans="1:43" x14ac:dyDescent="0.25">
      <c r="A1223" s="11" t="s">
        <v>4169</v>
      </c>
      <c r="B1223" s="12">
        <v>23</v>
      </c>
      <c r="C1223" s="11" t="s">
        <v>4170</v>
      </c>
      <c r="D1223" s="11" t="s">
        <v>48</v>
      </c>
      <c r="E1223" s="11" t="s">
        <v>40</v>
      </c>
      <c r="F1223" s="11"/>
      <c r="G1223" s="11"/>
      <c r="H1223" s="11" t="s">
        <v>41</v>
      </c>
      <c r="I1223" s="11" t="s">
        <v>79</v>
      </c>
      <c r="J1223" s="11" t="s">
        <v>51</v>
      </c>
      <c r="K1223" s="11" t="s">
        <v>135</v>
      </c>
      <c r="L1223" s="11" t="s">
        <v>64</v>
      </c>
      <c r="M1223" s="11" t="s">
        <v>45</v>
      </c>
      <c r="N1223" s="11" t="s">
        <v>58</v>
      </c>
      <c r="O1223" s="11" t="s">
        <v>62</v>
      </c>
      <c r="P1223" s="22"/>
      <c r="Q1223" s="11" t="s">
        <v>401</v>
      </c>
      <c r="R1223" s="11" t="s">
        <v>47</v>
      </c>
      <c r="S1223" s="11">
        <f t="shared" si="19"/>
        <v>0</v>
      </c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  <c r="AP1223" s="11"/>
      <c r="AQ1223" s="11"/>
    </row>
    <row r="1224" spans="1:43" x14ac:dyDescent="0.25">
      <c r="A1224" s="11" t="s">
        <v>4171</v>
      </c>
      <c r="B1224" s="12">
        <v>44</v>
      </c>
      <c r="C1224" s="11" t="s">
        <v>4172</v>
      </c>
      <c r="D1224" s="11" t="s">
        <v>48</v>
      </c>
      <c r="E1224" s="11" t="s">
        <v>40</v>
      </c>
      <c r="F1224" s="11"/>
      <c r="G1224" s="11"/>
      <c r="H1224" s="11" t="s">
        <v>41</v>
      </c>
      <c r="I1224" s="11" t="s">
        <v>126</v>
      </c>
      <c r="J1224" s="11" t="s">
        <v>51</v>
      </c>
      <c r="K1224" s="11" t="s">
        <v>135</v>
      </c>
      <c r="L1224" s="11" t="s">
        <v>104</v>
      </c>
      <c r="M1224" s="11" t="s">
        <v>45</v>
      </c>
      <c r="N1224" s="11" t="s">
        <v>39</v>
      </c>
      <c r="O1224" s="11" t="s">
        <v>46</v>
      </c>
      <c r="P1224" s="22" t="s">
        <v>4173</v>
      </c>
      <c r="Q1224" s="11"/>
      <c r="R1224" s="11" t="s">
        <v>47</v>
      </c>
      <c r="S1224" s="11">
        <f t="shared" si="19"/>
        <v>0</v>
      </c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  <c r="AP1224" s="11"/>
      <c r="AQ1224" s="11"/>
    </row>
    <row r="1225" spans="1:43" x14ac:dyDescent="0.25">
      <c r="A1225" s="11" t="s">
        <v>4174</v>
      </c>
      <c r="B1225" s="12">
        <v>30</v>
      </c>
      <c r="C1225" s="11" t="s">
        <v>4175</v>
      </c>
      <c r="D1225" s="11" t="s">
        <v>54</v>
      </c>
      <c r="E1225" s="11" t="s">
        <v>40</v>
      </c>
      <c r="F1225" s="11"/>
      <c r="G1225" s="11"/>
      <c r="H1225" s="11" t="s">
        <v>41</v>
      </c>
      <c r="I1225" s="11" t="s">
        <v>190</v>
      </c>
      <c r="J1225" s="11" t="s">
        <v>51</v>
      </c>
      <c r="K1225" s="11" t="s">
        <v>135</v>
      </c>
      <c r="L1225" s="11" t="s">
        <v>64</v>
      </c>
      <c r="M1225" s="11" t="s">
        <v>45</v>
      </c>
      <c r="N1225" s="11" t="s">
        <v>58</v>
      </c>
      <c r="O1225" s="11" t="s">
        <v>46</v>
      </c>
      <c r="P1225" s="22" t="s">
        <v>1702</v>
      </c>
      <c r="Q1225" s="11" t="s">
        <v>620</v>
      </c>
      <c r="R1225" s="11" t="s">
        <v>47</v>
      </c>
      <c r="S1225" s="11">
        <f t="shared" si="19"/>
        <v>0</v>
      </c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  <c r="AP1225" s="11"/>
      <c r="AQ1225" s="11"/>
    </row>
    <row r="1226" spans="1:43" x14ac:dyDescent="0.25">
      <c r="A1226" s="11" t="s">
        <v>4176</v>
      </c>
      <c r="B1226" s="12">
        <v>29</v>
      </c>
      <c r="C1226" s="11" t="s">
        <v>4177</v>
      </c>
      <c r="D1226" s="11" t="s">
        <v>48</v>
      </c>
      <c r="E1226" s="11" t="s">
        <v>55</v>
      </c>
      <c r="F1226" s="11"/>
      <c r="G1226" s="11"/>
      <c r="H1226" s="11" t="s">
        <v>41</v>
      </c>
      <c r="I1226" s="11" t="s">
        <v>250</v>
      </c>
      <c r="J1226" s="11" t="s">
        <v>43</v>
      </c>
      <c r="K1226" s="11" t="s">
        <v>135</v>
      </c>
      <c r="L1226" s="11" t="s">
        <v>565</v>
      </c>
      <c r="M1226" s="11" t="s">
        <v>45</v>
      </c>
      <c r="N1226" s="11" t="s">
        <v>39</v>
      </c>
      <c r="O1226" s="11" t="s">
        <v>62</v>
      </c>
      <c r="P1226" s="22"/>
      <c r="Q1226" s="11" t="s">
        <v>1181</v>
      </c>
      <c r="R1226" s="11" t="s">
        <v>845</v>
      </c>
      <c r="S1226" s="11">
        <f t="shared" si="19"/>
        <v>1</v>
      </c>
      <c r="T1226" s="11"/>
      <c r="U1226" s="11" t="s">
        <v>62</v>
      </c>
      <c r="V1226" s="11" t="s">
        <v>46</v>
      </c>
      <c r="W1226" s="11" t="s">
        <v>62</v>
      </c>
      <c r="X1226" s="11" t="s">
        <v>62</v>
      </c>
      <c r="Y1226" s="11" t="s">
        <v>1532</v>
      </c>
      <c r="Z1226" s="11" t="s">
        <v>62</v>
      </c>
      <c r="AA1226" s="11" t="s">
        <v>62</v>
      </c>
      <c r="AB1226" s="11" t="s">
        <v>62</v>
      </c>
      <c r="AC1226" s="11" t="s">
        <v>62</v>
      </c>
      <c r="AD1226" s="11" t="s">
        <v>62</v>
      </c>
      <c r="AE1226" s="11"/>
      <c r="AF1226" s="11" t="s">
        <v>846</v>
      </c>
      <c r="AG1226" s="11"/>
      <c r="AH1226" s="11"/>
      <c r="AI1226" s="11"/>
      <c r="AJ1226" s="11"/>
      <c r="AK1226" s="11"/>
      <c r="AL1226" s="11"/>
      <c r="AM1226" s="11"/>
      <c r="AN1226" s="11"/>
      <c r="AO1226" s="11"/>
      <c r="AP1226" s="11"/>
      <c r="AQ1226" s="11"/>
    </row>
    <row r="1227" spans="1:43" x14ac:dyDescent="0.25">
      <c r="A1227" s="11" t="s">
        <v>4178</v>
      </c>
      <c r="B1227" s="12">
        <v>19</v>
      </c>
      <c r="C1227" s="11" t="s">
        <v>4179</v>
      </c>
      <c r="D1227" s="11" t="s">
        <v>48</v>
      </c>
      <c r="E1227" s="11" t="s">
        <v>55</v>
      </c>
      <c r="F1227" s="11"/>
      <c r="G1227" s="11"/>
      <c r="H1227" s="11" t="s">
        <v>41</v>
      </c>
      <c r="I1227" s="11" t="s">
        <v>1356</v>
      </c>
      <c r="J1227" s="11" t="s">
        <v>51</v>
      </c>
      <c r="K1227" s="11" t="s">
        <v>135</v>
      </c>
      <c r="L1227" s="11" t="s">
        <v>135</v>
      </c>
      <c r="M1227" s="11" t="s">
        <v>45</v>
      </c>
      <c r="N1227" s="11" t="s">
        <v>58</v>
      </c>
      <c r="O1227" s="11" t="s">
        <v>62</v>
      </c>
      <c r="P1227" s="22"/>
      <c r="Q1227" s="11"/>
      <c r="R1227" s="11" t="s">
        <v>845</v>
      </c>
      <c r="S1227" s="11">
        <f t="shared" si="19"/>
        <v>0</v>
      </c>
      <c r="T1227" s="11"/>
      <c r="U1227" s="11" t="s">
        <v>62</v>
      </c>
      <c r="V1227" s="11" t="s">
        <v>62</v>
      </c>
      <c r="W1227" s="11" t="s">
        <v>62</v>
      </c>
      <c r="X1227" s="11" t="s">
        <v>62</v>
      </c>
      <c r="Y1227" s="11" t="s">
        <v>1532</v>
      </c>
      <c r="Z1227" s="11" t="s">
        <v>62</v>
      </c>
      <c r="AA1227" s="11" t="s">
        <v>62</v>
      </c>
      <c r="AB1227" s="11" t="s">
        <v>62</v>
      </c>
      <c r="AC1227" s="11" t="s">
        <v>62</v>
      </c>
      <c r="AD1227" s="11" t="s">
        <v>62</v>
      </c>
      <c r="AE1227" s="11"/>
      <c r="AF1227" s="11" t="s">
        <v>846</v>
      </c>
      <c r="AG1227" s="11"/>
      <c r="AH1227" s="11"/>
      <c r="AI1227" s="11"/>
      <c r="AJ1227" s="11"/>
      <c r="AK1227" s="11"/>
      <c r="AL1227" s="11"/>
      <c r="AM1227" s="11"/>
      <c r="AN1227" s="11"/>
      <c r="AO1227" s="11"/>
      <c r="AP1227" s="11"/>
      <c r="AQ1227" s="11"/>
    </row>
    <row r="1228" spans="1:43" x14ac:dyDescent="0.25">
      <c r="A1228" s="11" t="s">
        <v>4180</v>
      </c>
      <c r="B1228" s="12">
        <v>30</v>
      </c>
      <c r="C1228" s="11" t="s">
        <v>4181</v>
      </c>
      <c r="D1228" s="11" t="s">
        <v>39</v>
      </c>
      <c r="E1228" s="11" t="s">
        <v>40</v>
      </c>
      <c r="F1228" s="11"/>
      <c r="G1228" s="11"/>
      <c r="H1228" s="11" t="s">
        <v>41</v>
      </c>
      <c r="I1228" s="11" t="s">
        <v>538</v>
      </c>
      <c r="J1228" s="11" t="s">
        <v>43</v>
      </c>
      <c r="K1228" s="11" t="s">
        <v>135</v>
      </c>
      <c r="L1228" s="11" t="s">
        <v>104</v>
      </c>
      <c r="M1228" s="11" t="s">
        <v>45</v>
      </c>
      <c r="N1228" s="11" t="s">
        <v>58</v>
      </c>
      <c r="O1228" s="11" t="s">
        <v>46</v>
      </c>
      <c r="P1228" s="22" t="s">
        <v>1631</v>
      </c>
      <c r="Q1228" s="11"/>
      <c r="R1228" s="11" t="s">
        <v>47</v>
      </c>
      <c r="S1228" s="11">
        <f t="shared" si="19"/>
        <v>0</v>
      </c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  <c r="AP1228" s="11"/>
      <c r="AQ1228" s="11"/>
    </row>
    <row r="1229" spans="1:43" x14ac:dyDescent="0.25">
      <c r="A1229" s="11" t="s">
        <v>4182</v>
      </c>
      <c r="B1229" s="12">
        <v>21</v>
      </c>
      <c r="C1229" s="11" t="s">
        <v>4183</v>
      </c>
      <c r="D1229" s="11" t="s">
        <v>48</v>
      </c>
      <c r="E1229" s="11" t="s">
        <v>40</v>
      </c>
      <c r="F1229" s="11"/>
      <c r="G1229" s="11"/>
      <c r="H1229" s="11" t="s">
        <v>41</v>
      </c>
      <c r="I1229" s="11" t="s">
        <v>79</v>
      </c>
      <c r="J1229" s="11" t="s">
        <v>43</v>
      </c>
      <c r="K1229" s="11" t="s">
        <v>135</v>
      </c>
      <c r="L1229" s="11" t="s">
        <v>90</v>
      </c>
      <c r="M1229" s="11" t="s">
        <v>45</v>
      </c>
      <c r="N1229" s="11" t="s">
        <v>58</v>
      </c>
      <c r="O1229" s="11" t="s">
        <v>46</v>
      </c>
      <c r="P1229" s="22" t="s">
        <v>4184</v>
      </c>
      <c r="Q1229" s="11"/>
      <c r="R1229" s="11" t="s">
        <v>47</v>
      </c>
      <c r="S1229" s="11">
        <f t="shared" si="19"/>
        <v>0</v>
      </c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</row>
    <row r="1230" spans="1:43" x14ac:dyDescent="0.25">
      <c r="A1230" s="11" t="s">
        <v>4185</v>
      </c>
      <c r="B1230" s="12">
        <v>23</v>
      </c>
      <c r="C1230" s="11" t="s">
        <v>4186</v>
      </c>
      <c r="D1230" s="11" t="s">
        <v>54</v>
      </c>
      <c r="E1230" s="11" t="s">
        <v>40</v>
      </c>
      <c r="F1230" s="11"/>
      <c r="G1230" s="11"/>
      <c r="H1230" s="11" t="s">
        <v>41</v>
      </c>
      <c r="I1230" s="11" t="s">
        <v>254</v>
      </c>
      <c r="J1230" s="11" t="s">
        <v>43</v>
      </c>
      <c r="K1230" s="11" t="s">
        <v>135</v>
      </c>
      <c r="L1230" s="11" t="s">
        <v>104</v>
      </c>
      <c r="M1230" s="11" t="s">
        <v>45</v>
      </c>
      <c r="N1230" s="11" t="s">
        <v>53</v>
      </c>
      <c r="O1230" s="11" t="s">
        <v>62</v>
      </c>
      <c r="P1230" s="22"/>
      <c r="Q1230" s="11" t="s">
        <v>1477</v>
      </c>
      <c r="R1230" s="11" t="s">
        <v>47</v>
      </c>
      <c r="S1230" s="11">
        <f t="shared" si="19"/>
        <v>0</v>
      </c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  <c r="AP1230" s="11"/>
      <c r="AQ1230" s="11"/>
    </row>
    <row r="1231" spans="1:43" x14ac:dyDescent="0.25">
      <c r="A1231" s="11" t="s">
        <v>4187</v>
      </c>
      <c r="B1231" s="12">
        <v>42</v>
      </c>
      <c r="C1231" s="11" t="s">
        <v>4188</v>
      </c>
      <c r="D1231" s="11" t="s">
        <v>54</v>
      </c>
      <c r="E1231" s="11" t="s">
        <v>55</v>
      </c>
      <c r="F1231" s="11"/>
      <c r="G1231" s="11"/>
      <c r="H1231" s="11" t="s">
        <v>49</v>
      </c>
      <c r="I1231" s="11" t="s">
        <v>56</v>
      </c>
      <c r="J1231" s="11" t="s">
        <v>51</v>
      </c>
      <c r="K1231" s="11" t="s">
        <v>135</v>
      </c>
      <c r="L1231" s="11" t="s">
        <v>57</v>
      </c>
      <c r="M1231" s="11" t="s">
        <v>45</v>
      </c>
      <c r="N1231" s="11" t="s">
        <v>58</v>
      </c>
      <c r="O1231" s="11" t="s">
        <v>46</v>
      </c>
      <c r="P1231" s="22" t="s">
        <v>2017</v>
      </c>
      <c r="Q1231" s="11"/>
      <c r="R1231" s="11" t="s">
        <v>47</v>
      </c>
      <c r="S1231" s="11">
        <f t="shared" si="19"/>
        <v>0</v>
      </c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  <c r="AP1231" s="11"/>
      <c r="AQ1231" s="11"/>
    </row>
    <row r="1232" spans="1:43" x14ac:dyDescent="0.25">
      <c r="A1232" s="11" t="s">
        <v>4189</v>
      </c>
      <c r="B1232" s="12">
        <v>33</v>
      </c>
      <c r="C1232" s="11" t="s">
        <v>4190</v>
      </c>
      <c r="D1232" s="11" t="s">
        <v>39</v>
      </c>
      <c r="E1232" s="11" t="s">
        <v>40</v>
      </c>
      <c r="F1232" s="11"/>
      <c r="G1232" s="11"/>
      <c r="H1232" s="11" t="s">
        <v>41</v>
      </c>
      <c r="I1232" s="11" t="s">
        <v>659</v>
      </c>
      <c r="J1232" s="11" t="s">
        <v>51</v>
      </c>
      <c r="K1232" s="11" t="s">
        <v>135</v>
      </c>
      <c r="L1232" s="11" t="s">
        <v>64</v>
      </c>
      <c r="M1232" s="11" t="s">
        <v>45</v>
      </c>
      <c r="N1232" s="11" t="s">
        <v>39</v>
      </c>
      <c r="O1232" s="11" t="s">
        <v>46</v>
      </c>
      <c r="P1232" s="22" t="s">
        <v>1631</v>
      </c>
      <c r="Q1232" s="11" t="s">
        <v>151</v>
      </c>
      <c r="R1232" s="11" t="s">
        <v>47</v>
      </c>
      <c r="S1232" s="11">
        <f t="shared" si="19"/>
        <v>0</v>
      </c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  <c r="AP1232" s="11"/>
      <c r="AQ1232" s="11"/>
    </row>
    <row r="1233" spans="1:43" x14ac:dyDescent="0.25">
      <c r="A1233" s="11" t="s">
        <v>4191</v>
      </c>
      <c r="B1233" s="12">
        <v>38</v>
      </c>
      <c r="C1233" s="11" t="s">
        <v>4192</v>
      </c>
      <c r="D1233" s="11" t="s">
        <v>92</v>
      </c>
      <c r="E1233" s="11" t="s">
        <v>55</v>
      </c>
      <c r="F1233" s="11"/>
      <c r="G1233" s="11"/>
      <c r="H1233" s="11" t="s">
        <v>49</v>
      </c>
      <c r="I1233" s="11" t="s">
        <v>1335</v>
      </c>
      <c r="J1233" s="11" t="s">
        <v>51</v>
      </c>
      <c r="K1233" s="11" t="s">
        <v>135</v>
      </c>
      <c r="L1233" s="11" t="s">
        <v>1230</v>
      </c>
      <c r="M1233" s="11" t="s">
        <v>45</v>
      </c>
      <c r="N1233" s="11" t="s">
        <v>58</v>
      </c>
      <c r="O1233" s="11" t="s">
        <v>62</v>
      </c>
      <c r="P1233" s="22"/>
      <c r="Q1233" s="11" t="s">
        <v>151</v>
      </c>
      <c r="R1233" s="11" t="s">
        <v>845</v>
      </c>
      <c r="S1233" s="11">
        <f t="shared" si="19"/>
        <v>0</v>
      </c>
      <c r="T1233" s="11"/>
      <c r="U1233" s="11" t="s">
        <v>62</v>
      </c>
      <c r="V1233" s="11" t="s">
        <v>62</v>
      </c>
      <c r="W1233" s="11" t="s">
        <v>62</v>
      </c>
      <c r="X1233" s="11" t="s">
        <v>62</v>
      </c>
      <c r="Y1233" s="11" t="s">
        <v>1532</v>
      </c>
      <c r="Z1233" s="11" t="s">
        <v>62</v>
      </c>
      <c r="AA1233" s="11" t="s">
        <v>62</v>
      </c>
      <c r="AB1233" s="11" t="s">
        <v>62</v>
      </c>
      <c r="AC1233" s="11" t="s">
        <v>62</v>
      </c>
      <c r="AD1233" s="11" t="s">
        <v>62</v>
      </c>
      <c r="AE1233" s="11"/>
      <c r="AF1233" s="11" t="s">
        <v>846</v>
      </c>
      <c r="AG1233" s="11"/>
      <c r="AH1233" s="11"/>
      <c r="AI1233" s="11"/>
      <c r="AJ1233" s="11"/>
      <c r="AK1233" s="11"/>
      <c r="AL1233" s="11"/>
      <c r="AM1233" s="11"/>
      <c r="AN1233" s="11"/>
      <c r="AO1233" s="11"/>
      <c r="AP1233" s="11"/>
      <c r="AQ1233" s="11"/>
    </row>
    <row r="1234" spans="1:43" x14ac:dyDescent="0.25">
      <c r="A1234" s="11" t="s">
        <v>4193</v>
      </c>
      <c r="B1234" s="12">
        <v>28</v>
      </c>
      <c r="C1234" s="11" t="s">
        <v>4194</v>
      </c>
      <c r="D1234" s="11" t="s">
        <v>54</v>
      </c>
      <c r="E1234" s="11" t="s">
        <v>40</v>
      </c>
      <c r="F1234" s="11"/>
      <c r="G1234" s="11"/>
      <c r="H1234" s="11" t="s">
        <v>41</v>
      </c>
      <c r="I1234" s="11" t="s">
        <v>183</v>
      </c>
      <c r="J1234" s="11" t="s">
        <v>51</v>
      </c>
      <c r="K1234" s="11" t="s">
        <v>135</v>
      </c>
      <c r="L1234" s="11" t="s">
        <v>184</v>
      </c>
      <c r="M1234" s="11" t="s">
        <v>45</v>
      </c>
      <c r="N1234" s="11" t="s">
        <v>84</v>
      </c>
      <c r="O1234" s="11" t="s">
        <v>46</v>
      </c>
      <c r="P1234" s="22" t="s">
        <v>4195</v>
      </c>
      <c r="Q1234" s="11"/>
      <c r="R1234" s="11" t="s">
        <v>47</v>
      </c>
      <c r="S1234" s="11">
        <f t="shared" si="19"/>
        <v>0</v>
      </c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  <c r="AP1234" s="11"/>
      <c r="AQ1234" s="11"/>
    </row>
    <row r="1235" spans="1:43" x14ac:dyDescent="0.25">
      <c r="A1235" s="11" t="s">
        <v>4196</v>
      </c>
      <c r="B1235" s="12">
        <v>25</v>
      </c>
      <c r="C1235" s="11" t="s">
        <v>4197</v>
      </c>
      <c r="D1235" s="11" t="s">
        <v>48</v>
      </c>
      <c r="E1235" s="11" t="s">
        <v>40</v>
      </c>
      <c r="F1235" s="11"/>
      <c r="G1235" s="11"/>
      <c r="H1235" s="11" t="s">
        <v>41</v>
      </c>
      <c r="I1235" s="11" t="s">
        <v>532</v>
      </c>
      <c r="J1235" s="11" t="s">
        <v>51</v>
      </c>
      <c r="K1235" s="11" t="s">
        <v>135</v>
      </c>
      <c r="L1235" s="11" t="s">
        <v>246</v>
      </c>
      <c r="M1235" s="11" t="s">
        <v>45</v>
      </c>
      <c r="N1235" s="11" t="s">
        <v>84</v>
      </c>
      <c r="O1235" s="11" t="s">
        <v>62</v>
      </c>
      <c r="P1235" s="22"/>
      <c r="Q1235" s="11" t="s">
        <v>1084</v>
      </c>
      <c r="R1235" s="11" t="s">
        <v>47</v>
      </c>
      <c r="S1235" s="11">
        <f t="shared" si="19"/>
        <v>0</v>
      </c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</row>
    <row r="1236" spans="1:43" x14ac:dyDescent="0.25">
      <c r="A1236" s="11" t="s">
        <v>4198</v>
      </c>
      <c r="B1236" s="12">
        <v>27</v>
      </c>
      <c r="C1236" s="11" t="s">
        <v>4199</v>
      </c>
      <c r="D1236" s="11" t="s">
        <v>39</v>
      </c>
      <c r="E1236" s="11" t="s">
        <v>40</v>
      </c>
      <c r="F1236" s="11"/>
      <c r="G1236" s="11"/>
      <c r="H1236" s="11" t="s">
        <v>41</v>
      </c>
      <c r="I1236" s="11" t="s">
        <v>220</v>
      </c>
      <c r="J1236" s="11" t="s">
        <v>51</v>
      </c>
      <c r="K1236" s="11" t="s">
        <v>135</v>
      </c>
      <c r="L1236" s="11" t="s">
        <v>220</v>
      </c>
      <c r="M1236" s="11" t="s">
        <v>45</v>
      </c>
      <c r="N1236" s="11" t="s">
        <v>39</v>
      </c>
      <c r="O1236" s="11" t="s">
        <v>46</v>
      </c>
      <c r="P1236" s="22" t="s">
        <v>4200</v>
      </c>
      <c r="Q1236" s="11" t="s">
        <v>128</v>
      </c>
      <c r="R1236" s="11" t="s">
        <v>47</v>
      </c>
      <c r="S1236" s="11">
        <f t="shared" si="19"/>
        <v>0</v>
      </c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</row>
    <row r="1237" spans="1:43" x14ac:dyDescent="0.25">
      <c r="A1237" s="11" t="s">
        <v>4201</v>
      </c>
      <c r="B1237" s="12">
        <v>45</v>
      </c>
      <c r="C1237" s="11" t="s">
        <v>4202</v>
      </c>
      <c r="D1237" s="11" t="s">
        <v>54</v>
      </c>
      <c r="E1237" s="11" t="s">
        <v>40</v>
      </c>
      <c r="F1237" s="11"/>
      <c r="G1237" s="11"/>
      <c r="H1237" s="11" t="s">
        <v>49</v>
      </c>
      <c r="I1237" s="11" t="s">
        <v>163</v>
      </c>
      <c r="J1237" s="11" t="s">
        <v>51</v>
      </c>
      <c r="K1237" s="11" t="s">
        <v>135</v>
      </c>
      <c r="L1237" s="11" t="s">
        <v>164</v>
      </c>
      <c r="M1237" s="11" t="s">
        <v>45</v>
      </c>
      <c r="N1237" s="11" t="s">
        <v>58</v>
      </c>
      <c r="O1237" s="11" t="s">
        <v>46</v>
      </c>
      <c r="P1237" s="22" t="s">
        <v>2658</v>
      </c>
      <c r="Q1237" s="11" t="s">
        <v>4203</v>
      </c>
      <c r="R1237" s="11" t="s">
        <v>47</v>
      </c>
      <c r="S1237" s="11">
        <f t="shared" si="19"/>
        <v>0</v>
      </c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  <c r="AP1237" s="11"/>
      <c r="AQ1237" s="11"/>
    </row>
    <row r="1238" spans="1:43" x14ac:dyDescent="0.25">
      <c r="A1238" s="11" t="s">
        <v>4204</v>
      </c>
      <c r="B1238" s="12">
        <v>35</v>
      </c>
      <c r="C1238" s="11" t="s">
        <v>4205</v>
      </c>
      <c r="D1238" s="11" t="s">
        <v>92</v>
      </c>
      <c r="E1238" s="11" t="s">
        <v>40</v>
      </c>
      <c r="F1238" s="11"/>
      <c r="G1238" s="11"/>
      <c r="H1238" s="11" t="s">
        <v>49</v>
      </c>
      <c r="I1238" s="11" t="s">
        <v>163</v>
      </c>
      <c r="J1238" s="11" t="s">
        <v>60</v>
      </c>
      <c r="K1238" s="11" t="s">
        <v>135</v>
      </c>
      <c r="L1238" s="11" t="s">
        <v>70</v>
      </c>
      <c r="M1238" s="11" t="s">
        <v>45</v>
      </c>
      <c r="N1238" s="11" t="s">
        <v>39</v>
      </c>
      <c r="O1238" s="11" t="s">
        <v>62</v>
      </c>
      <c r="P1238" s="22"/>
      <c r="Q1238" s="11"/>
      <c r="R1238" s="11" t="s">
        <v>47</v>
      </c>
      <c r="S1238" s="11">
        <f t="shared" si="19"/>
        <v>0</v>
      </c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  <c r="AP1238" s="11"/>
      <c r="AQ1238" s="11"/>
    </row>
    <row r="1239" spans="1:43" x14ac:dyDescent="0.25">
      <c r="A1239" s="11" t="s">
        <v>4206</v>
      </c>
      <c r="B1239" s="12">
        <v>24</v>
      </c>
      <c r="C1239" s="11" t="s">
        <v>4207</v>
      </c>
      <c r="D1239" s="11" t="s">
        <v>48</v>
      </c>
      <c r="E1239" s="11" t="s">
        <v>40</v>
      </c>
      <c r="F1239" s="11"/>
      <c r="G1239" s="11"/>
      <c r="H1239" s="11" t="s">
        <v>41</v>
      </c>
      <c r="I1239" s="11" t="s">
        <v>79</v>
      </c>
      <c r="J1239" s="11" t="s">
        <v>121</v>
      </c>
      <c r="K1239" s="11" t="s">
        <v>135</v>
      </c>
      <c r="L1239" s="11" t="s">
        <v>352</v>
      </c>
      <c r="M1239" s="11" t="s">
        <v>45</v>
      </c>
      <c r="N1239" s="11" t="s">
        <v>58</v>
      </c>
      <c r="O1239" s="11" t="s">
        <v>46</v>
      </c>
      <c r="P1239" s="22" t="s">
        <v>4208</v>
      </c>
      <c r="Q1239" s="11"/>
      <c r="R1239" s="11" t="s">
        <v>47</v>
      </c>
      <c r="S1239" s="11">
        <f t="shared" si="19"/>
        <v>0</v>
      </c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  <c r="AP1239" s="11"/>
      <c r="AQ1239" s="11"/>
    </row>
    <row r="1240" spans="1:43" x14ac:dyDescent="0.25">
      <c r="A1240" s="11" t="s">
        <v>4209</v>
      </c>
      <c r="B1240" s="12">
        <v>28</v>
      </c>
      <c r="C1240" s="11" t="s">
        <v>4210</v>
      </c>
      <c r="D1240" s="11" t="s">
        <v>39</v>
      </c>
      <c r="E1240" s="11" t="s">
        <v>40</v>
      </c>
      <c r="F1240" s="11"/>
      <c r="G1240" s="11"/>
      <c r="H1240" s="11" t="s">
        <v>41</v>
      </c>
      <c r="I1240" s="11" t="s">
        <v>134</v>
      </c>
      <c r="J1240" s="11" t="s">
        <v>51</v>
      </c>
      <c r="K1240" s="11" t="s">
        <v>135</v>
      </c>
      <c r="L1240" s="11" t="s">
        <v>331</v>
      </c>
      <c r="M1240" s="11" t="s">
        <v>45</v>
      </c>
      <c r="N1240" s="11" t="s">
        <v>58</v>
      </c>
      <c r="O1240" s="11" t="s">
        <v>62</v>
      </c>
      <c r="P1240" s="22"/>
      <c r="Q1240" s="11"/>
      <c r="R1240" s="11" t="s">
        <v>47</v>
      </c>
      <c r="S1240" s="11">
        <f t="shared" si="19"/>
        <v>0</v>
      </c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  <c r="AP1240" s="11"/>
      <c r="AQ1240" s="11"/>
    </row>
    <row r="1241" spans="1:43" x14ac:dyDescent="0.25">
      <c r="A1241" s="11" t="s">
        <v>4211</v>
      </c>
      <c r="B1241" s="12">
        <v>13</v>
      </c>
      <c r="C1241" s="11" t="s">
        <v>4212</v>
      </c>
      <c r="D1241" s="11" t="s">
        <v>39</v>
      </c>
      <c r="E1241" s="11" t="s">
        <v>40</v>
      </c>
      <c r="F1241" s="11"/>
      <c r="G1241" s="11"/>
      <c r="H1241" s="11" t="s">
        <v>41</v>
      </c>
      <c r="I1241" s="11" t="s">
        <v>79</v>
      </c>
      <c r="J1241" s="11" t="s">
        <v>51</v>
      </c>
      <c r="K1241" s="11" t="s">
        <v>135</v>
      </c>
      <c r="L1241" s="11" t="s">
        <v>64</v>
      </c>
      <c r="M1241" s="11" t="s">
        <v>45</v>
      </c>
      <c r="N1241" s="11" t="s">
        <v>58</v>
      </c>
      <c r="O1241" s="11" t="s">
        <v>62</v>
      </c>
      <c r="P1241" s="22"/>
      <c r="Q1241" s="11" t="s">
        <v>619</v>
      </c>
      <c r="R1241" s="11" t="s">
        <v>47</v>
      </c>
      <c r="S1241" s="11">
        <f t="shared" si="19"/>
        <v>0</v>
      </c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</row>
    <row r="1242" spans="1:43" x14ac:dyDescent="0.25">
      <c r="A1242" s="11" t="s">
        <v>4213</v>
      </c>
      <c r="B1242" s="12">
        <v>30</v>
      </c>
      <c r="C1242" s="11" t="s">
        <v>4214</v>
      </c>
      <c r="D1242" s="11" t="s">
        <v>48</v>
      </c>
      <c r="E1242" s="11" t="s">
        <v>40</v>
      </c>
      <c r="F1242" s="11"/>
      <c r="G1242" s="11"/>
      <c r="H1242" s="11" t="s">
        <v>199</v>
      </c>
      <c r="I1242" s="11" t="s">
        <v>415</v>
      </c>
      <c r="J1242" s="11" t="s">
        <v>51</v>
      </c>
      <c r="K1242" s="11" t="s">
        <v>135</v>
      </c>
      <c r="L1242" s="11" t="s">
        <v>86</v>
      </c>
      <c r="M1242" s="11" t="s">
        <v>45</v>
      </c>
      <c r="N1242" s="11" t="s">
        <v>58</v>
      </c>
      <c r="O1242" s="11" t="s">
        <v>46</v>
      </c>
      <c r="P1242" s="22" t="s">
        <v>4215</v>
      </c>
      <c r="Q1242" s="11" t="s">
        <v>637</v>
      </c>
      <c r="R1242" s="11" t="s">
        <v>47</v>
      </c>
      <c r="S1242" s="11">
        <f t="shared" si="19"/>
        <v>0</v>
      </c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  <c r="AP1242" s="11"/>
      <c r="AQ1242" s="11"/>
    </row>
    <row r="1243" spans="1:43" x14ac:dyDescent="0.25">
      <c r="A1243" s="11" t="s">
        <v>4216</v>
      </c>
      <c r="B1243" s="12">
        <v>63</v>
      </c>
      <c r="C1243" s="11" t="s">
        <v>4217</v>
      </c>
      <c r="D1243" s="11" t="s">
        <v>54</v>
      </c>
      <c r="E1243" s="11" t="s">
        <v>40</v>
      </c>
      <c r="F1243" s="11"/>
      <c r="G1243" s="11"/>
      <c r="H1243" s="11" t="s">
        <v>41</v>
      </c>
      <c r="I1243" s="11" t="s">
        <v>134</v>
      </c>
      <c r="J1243" s="11" t="s">
        <v>60</v>
      </c>
      <c r="K1243" s="11" t="s">
        <v>135</v>
      </c>
      <c r="L1243" s="11" t="s">
        <v>222</v>
      </c>
      <c r="M1243" s="11" t="s">
        <v>45</v>
      </c>
      <c r="N1243" s="11" t="s">
        <v>84</v>
      </c>
      <c r="O1243" s="11" t="s">
        <v>62</v>
      </c>
      <c r="P1243" s="22"/>
      <c r="Q1243" s="11" t="s">
        <v>1006</v>
      </c>
      <c r="R1243" s="11" t="s">
        <v>845</v>
      </c>
      <c r="S1243" s="11">
        <f t="shared" si="19"/>
        <v>1</v>
      </c>
      <c r="T1243" s="11"/>
      <c r="U1243" s="11" t="s">
        <v>62</v>
      </c>
      <c r="V1243" s="11" t="s">
        <v>46</v>
      </c>
      <c r="W1243" s="11" t="s">
        <v>62</v>
      </c>
      <c r="X1243" s="11" t="s">
        <v>62</v>
      </c>
      <c r="Y1243" s="11"/>
      <c r="Z1243" s="11" t="s">
        <v>62</v>
      </c>
      <c r="AA1243" s="11" t="s">
        <v>62</v>
      </c>
      <c r="AB1243" s="11" t="s">
        <v>62</v>
      </c>
      <c r="AC1243" s="11" t="s">
        <v>62</v>
      </c>
      <c r="AD1243" s="11" t="s">
        <v>62</v>
      </c>
      <c r="AE1243" s="11"/>
      <c r="AF1243" s="11" t="s">
        <v>846</v>
      </c>
      <c r="AG1243" s="11"/>
      <c r="AH1243" s="11"/>
      <c r="AI1243" s="11"/>
      <c r="AJ1243" s="11"/>
      <c r="AK1243" s="11"/>
      <c r="AL1243" s="11"/>
      <c r="AM1243" s="11"/>
      <c r="AN1243" s="11"/>
      <c r="AO1243" s="11"/>
      <c r="AP1243" s="11"/>
      <c r="AQ1243" s="11"/>
    </row>
    <row r="1244" spans="1:43" x14ac:dyDescent="0.25">
      <c r="A1244" s="11" t="s">
        <v>4218</v>
      </c>
      <c r="B1244" s="12">
        <v>48</v>
      </c>
      <c r="C1244" s="11" t="s">
        <v>4219</v>
      </c>
      <c r="D1244" s="11" t="s">
        <v>54</v>
      </c>
      <c r="E1244" s="11" t="s">
        <v>40</v>
      </c>
      <c r="F1244" s="11"/>
      <c r="G1244" s="11"/>
      <c r="H1244" s="11" t="s">
        <v>41</v>
      </c>
      <c r="I1244" s="11" t="s">
        <v>79</v>
      </c>
      <c r="J1244" s="11" t="s">
        <v>51</v>
      </c>
      <c r="K1244" s="11" t="s">
        <v>135</v>
      </c>
      <c r="L1244" s="11" t="s">
        <v>693</v>
      </c>
      <c r="M1244" s="11" t="s">
        <v>45</v>
      </c>
      <c r="N1244" s="11" t="s">
        <v>58</v>
      </c>
      <c r="O1244" s="11" t="s">
        <v>62</v>
      </c>
      <c r="P1244" s="22"/>
      <c r="Q1244" s="11" t="s">
        <v>97</v>
      </c>
      <c r="R1244" s="11" t="s">
        <v>47</v>
      </c>
      <c r="S1244" s="11">
        <f t="shared" si="19"/>
        <v>0</v>
      </c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  <c r="AP1244" s="11"/>
      <c r="AQ1244" s="11"/>
    </row>
    <row r="1245" spans="1:43" x14ac:dyDescent="0.25">
      <c r="A1245" s="11" t="s">
        <v>4220</v>
      </c>
      <c r="B1245" s="12">
        <v>48</v>
      </c>
      <c r="C1245" s="11" t="s">
        <v>4221</v>
      </c>
      <c r="D1245" s="11" t="s">
        <v>54</v>
      </c>
      <c r="E1245" s="11" t="s">
        <v>40</v>
      </c>
      <c r="F1245" s="11"/>
      <c r="G1245" s="11"/>
      <c r="H1245" s="11" t="s">
        <v>41</v>
      </c>
      <c r="I1245" s="11" t="s">
        <v>95</v>
      </c>
      <c r="J1245" s="11" t="s">
        <v>51</v>
      </c>
      <c r="K1245" s="11" t="s">
        <v>135</v>
      </c>
      <c r="L1245" s="11" t="s">
        <v>875</v>
      </c>
      <c r="M1245" s="11" t="s">
        <v>45</v>
      </c>
      <c r="N1245" s="11" t="s">
        <v>58</v>
      </c>
      <c r="O1245" s="11" t="s">
        <v>46</v>
      </c>
      <c r="P1245" s="22" t="s">
        <v>3497</v>
      </c>
      <c r="Q1245" s="11" t="s">
        <v>619</v>
      </c>
      <c r="R1245" s="11" t="s">
        <v>47</v>
      </c>
      <c r="S1245" s="11">
        <f t="shared" si="19"/>
        <v>0</v>
      </c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  <c r="AP1245" s="11"/>
      <c r="AQ1245" s="11"/>
    </row>
    <row r="1246" spans="1:43" x14ac:dyDescent="0.25">
      <c r="A1246" s="11" t="s">
        <v>4222</v>
      </c>
      <c r="B1246" s="12">
        <v>29</v>
      </c>
      <c r="C1246" s="11" t="s">
        <v>4223</v>
      </c>
      <c r="D1246" s="11" t="s">
        <v>48</v>
      </c>
      <c r="E1246" s="11" t="s">
        <v>40</v>
      </c>
      <c r="F1246" s="11"/>
      <c r="G1246" s="11"/>
      <c r="H1246" s="11" t="s">
        <v>41</v>
      </c>
      <c r="I1246" s="11" t="s">
        <v>79</v>
      </c>
      <c r="J1246" s="11" t="s">
        <v>51</v>
      </c>
      <c r="K1246" s="11" t="s">
        <v>135</v>
      </c>
      <c r="L1246" s="11" t="s">
        <v>64</v>
      </c>
      <c r="M1246" s="11" t="s">
        <v>45</v>
      </c>
      <c r="N1246" s="11" t="s">
        <v>84</v>
      </c>
      <c r="O1246" s="11" t="s">
        <v>46</v>
      </c>
      <c r="P1246" s="22" t="s">
        <v>1960</v>
      </c>
      <c r="Q1246" s="11" t="s">
        <v>112</v>
      </c>
      <c r="R1246" s="11" t="s">
        <v>47</v>
      </c>
      <c r="S1246" s="11">
        <f t="shared" si="19"/>
        <v>0</v>
      </c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  <c r="AP1246" s="11"/>
      <c r="AQ1246" s="11"/>
    </row>
    <row r="1247" spans="1:43" x14ac:dyDescent="0.25">
      <c r="A1247" s="11" t="s">
        <v>4224</v>
      </c>
      <c r="B1247" s="12">
        <v>35</v>
      </c>
      <c r="C1247" s="11" t="s">
        <v>4225</v>
      </c>
      <c r="D1247" s="11" t="s">
        <v>48</v>
      </c>
      <c r="E1247" s="11" t="s">
        <v>40</v>
      </c>
      <c r="F1247" s="11"/>
      <c r="G1247" s="11"/>
      <c r="H1247" s="11" t="s">
        <v>49</v>
      </c>
      <c r="I1247" s="11" t="s">
        <v>144</v>
      </c>
      <c r="J1247" s="11" t="s">
        <v>51</v>
      </c>
      <c r="K1247" s="11" t="s">
        <v>135</v>
      </c>
      <c r="L1247" s="11" t="s">
        <v>604</v>
      </c>
      <c r="M1247" s="11" t="s">
        <v>45</v>
      </c>
      <c r="N1247" s="11" t="s">
        <v>39</v>
      </c>
      <c r="O1247" s="11" t="s">
        <v>46</v>
      </c>
      <c r="P1247" s="22" t="s">
        <v>1662</v>
      </c>
      <c r="Q1247" s="11" t="s">
        <v>112</v>
      </c>
      <c r="R1247" s="11" t="s">
        <v>47</v>
      </c>
      <c r="S1247" s="11">
        <f t="shared" si="19"/>
        <v>0</v>
      </c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</row>
    <row r="1248" spans="1:43" x14ac:dyDescent="0.25">
      <c r="A1248" s="11" t="s">
        <v>4226</v>
      </c>
      <c r="B1248" s="12">
        <v>24</v>
      </c>
      <c r="C1248" s="11" t="s">
        <v>4227</v>
      </c>
      <c r="D1248" s="11" t="s">
        <v>48</v>
      </c>
      <c r="E1248" s="11" t="s">
        <v>40</v>
      </c>
      <c r="F1248" s="11"/>
      <c r="G1248" s="11"/>
      <c r="H1248" s="11" t="s">
        <v>41</v>
      </c>
      <c r="I1248" s="11" t="s">
        <v>134</v>
      </c>
      <c r="J1248" s="11" t="s">
        <v>51</v>
      </c>
      <c r="K1248" s="11" t="s">
        <v>135</v>
      </c>
      <c r="L1248" s="11" t="s">
        <v>381</v>
      </c>
      <c r="M1248" s="11" t="s">
        <v>45</v>
      </c>
      <c r="N1248" s="11" t="s">
        <v>39</v>
      </c>
      <c r="O1248" s="11" t="s">
        <v>46</v>
      </c>
      <c r="P1248" s="22" t="s">
        <v>4228</v>
      </c>
      <c r="Q1248" s="11"/>
      <c r="R1248" s="11" t="s">
        <v>47</v>
      </c>
      <c r="S1248" s="11">
        <f t="shared" si="19"/>
        <v>0</v>
      </c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</row>
    <row r="1249" spans="1:43" x14ac:dyDescent="0.25">
      <c r="A1249" s="11" t="s">
        <v>4229</v>
      </c>
      <c r="B1249" s="12">
        <v>21</v>
      </c>
      <c r="C1249" s="11" t="s">
        <v>4230</v>
      </c>
      <c r="D1249" s="11" t="s">
        <v>48</v>
      </c>
      <c r="E1249" s="11" t="s">
        <v>55</v>
      </c>
      <c r="F1249" s="11"/>
      <c r="G1249" s="11"/>
      <c r="H1249" s="11" t="s">
        <v>41</v>
      </c>
      <c r="I1249" s="11" t="s">
        <v>79</v>
      </c>
      <c r="J1249" s="11" t="s">
        <v>444</v>
      </c>
      <c r="K1249" s="11"/>
      <c r="L1249" s="11" t="s">
        <v>444</v>
      </c>
      <c r="M1249" s="11" t="s">
        <v>45</v>
      </c>
      <c r="N1249" s="11" t="s">
        <v>39</v>
      </c>
      <c r="O1249" s="11" t="s">
        <v>62</v>
      </c>
      <c r="P1249" s="22"/>
      <c r="Q1249" s="11"/>
      <c r="R1249" s="11" t="s">
        <v>47</v>
      </c>
      <c r="S1249" s="11">
        <f t="shared" si="19"/>
        <v>0</v>
      </c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  <c r="AP1249" s="11"/>
      <c r="AQ1249" s="11"/>
    </row>
    <row r="1250" spans="1:43" x14ac:dyDescent="0.25">
      <c r="A1250" s="11" t="s">
        <v>4231</v>
      </c>
      <c r="B1250" s="12">
        <v>44</v>
      </c>
      <c r="C1250" s="11" t="s">
        <v>4232</v>
      </c>
      <c r="D1250" s="11" t="s">
        <v>54</v>
      </c>
      <c r="E1250" s="11" t="s">
        <v>40</v>
      </c>
      <c r="F1250" s="11"/>
      <c r="G1250" s="11"/>
      <c r="H1250" s="11" t="s">
        <v>199</v>
      </c>
      <c r="I1250" s="11" t="s">
        <v>56</v>
      </c>
      <c r="J1250" s="11" t="s">
        <v>157</v>
      </c>
      <c r="K1250" s="11" t="s">
        <v>135</v>
      </c>
      <c r="L1250" s="11" t="s">
        <v>331</v>
      </c>
      <c r="M1250" s="11" t="s">
        <v>45</v>
      </c>
      <c r="N1250" s="11" t="s">
        <v>58</v>
      </c>
      <c r="O1250" s="11" t="s">
        <v>62</v>
      </c>
      <c r="P1250" s="22"/>
      <c r="Q1250" s="11" t="s">
        <v>130</v>
      </c>
      <c r="R1250" s="11" t="s">
        <v>47</v>
      </c>
      <c r="S1250" s="11">
        <f t="shared" si="19"/>
        <v>0</v>
      </c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  <c r="AP1250" s="11"/>
      <c r="AQ1250" s="11"/>
    </row>
    <row r="1251" spans="1:43" x14ac:dyDescent="0.25">
      <c r="A1251" s="11" t="s">
        <v>4233</v>
      </c>
      <c r="B1251" s="12">
        <v>48</v>
      </c>
      <c r="C1251" s="11" t="s">
        <v>4234</v>
      </c>
      <c r="D1251" s="11" t="s">
        <v>48</v>
      </c>
      <c r="E1251" s="11" t="s">
        <v>40</v>
      </c>
      <c r="F1251" s="11"/>
      <c r="G1251" s="11"/>
      <c r="H1251" s="11" t="s">
        <v>41</v>
      </c>
      <c r="I1251" s="11" t="s">
        <v>56</v>
      </c>
      <c r="J1251" s="11" t="s">
        <v>51</v>
      </c>
      <c r="K1251" s="11" t="s">
        <v>135</v>
      </c>
      <c r="L1251" s="11" t="s">
        <v>81</v>
      </c>
      <c r="M1251" s="11" t="s">
        <v>45</v>
      </c>
      <c r="N1251" s="11" t="s">
        <v>58</v>
      </c>
      <c r="O1251" s="11" t="s">
        <v>46</v>
      </c>
      <c r="P1251" s="22" t="s">
        <v>1649</v>
      </c>
      <c r="Q1251" s="11" t="s">
        <v>619</v>
      </c>
      <c r="R1251" s="11" t="s">
        <v>47</v>
      </c>
      <c r="S1251" s="11">
        <f t="shared" si="19"/>
        <v>0</v>
      </c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  <c r="AP1251" s="11"/>
      <c r="AQ1251" s="11"/>
    </row>
    <row r="1252" spans="1:43" x14ac:dyDescent="0.25">
      <c r="A1252" s="11" t="s">
        <v>4235</v>
      </c>
      <c r="B1252" s="12">
        <v>47</v>
      </c>
      <c r="C1252" s="11" t="s">
        <v>4236</v>
      </c>
      <c r="D1252" s="11" t="s">
        <v>54</v>
      </c>
      <c r="E1252" s="11" t="s">
        <v>40</v>
      </c>
      <c r="F1252" s="12">
        <v>192</v>
      </c>
      <c r="G1252" s="12">
        <v>72</v>
      </c>
      <c r="H1252" s="11" t="s">
        <v>49</v>
      </c>
      <c r="I1252" s="11" t="s">
        <v>938</v>
      </c>
      <c r="J1252" s="11" t="s">
        <v>51</v>
      </c>
      <c r="K1252" s="11" t="s">
        <v>135</v>
      </c>
      <c r="L1252" s="11" t="s">
        <v>939</v>
      </c>
      <c r="M1252" s="11" t="s">
        <v>45</v>
      </c>
      <c r="N1252" s="11" t="s">
        <v>84</v>
      </c>
      <c r="O1252" s="11" t="s">
        <v>46</v>
      </c>
      <c r="P1252" s="22" t="s">
        <v>1488</v>
      </c>
      <c r="Q1252" s="11" t="s">
        <v>1477</v>
      </c>
      <c r="R1252" s="11" t="s">
        <v>47</v>
      </c>
      <c r="S1252" s="11">
        <f t="shared" si="19"/>
        <v>0</v>
      </c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  <c r="AP1252" s="11"/>
      <c r="AQ1252" s="11"/>
    </row>
    <row r="1253" spans="1:43" x14ac:dyDescent="0.25">
      <c r="A1253" s="11" t="s">
        <v>4237</v>
      </c>
      <c r="B1253" s="12">
        <v>19</v>
      </c>
      <c r="C1253" s="11" t="s">
        <v>4238</v>
      </c>
      <c r="D1253" s="11" t="s">
        <v>54</v>
      </c>
      <c r="E1253" s="11" t="s">
        <v>40</v>
      </c>
      <c r="F1253" s="11"/>
      <c r="G1253" s="11"/>
      <c r="H1253" s="11" t="s">
        <v>41</v>
      </c>
      <c r="I1253" s="11" t="s">
        <v>79</v>
      </c>
      <c r="J1253" s="11" t="s">
        <v>51</v>
      </c>
      <c r="K1253" s="11" t="s">
        <v>135</v>
      </c>
      <c r="L1253" s="11" t="s">
        <v>64</v>
      </c>
      <c r="M1253" s="11" t="s">
        <v>45</v>
      </c>
      <c r="N1253" s="11" t="s">
        <v>39</v>
      </c>
      <c r="O1253" s="11" t="s">
        <v>62</v>
      </c>
      <c r="P1253" s="22"/>
      <c r="Q1253" s="11" t="s">
        <v>401</v>
      </c>
      <c r="R1253" s="11" t="s">
        <v>47</v>
      </c>
      <c r="S1253" s="11">
        <f t="shared" si="19"/>
        <v>0</v>
      </c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  <c r="AP1253" s="11"/>
      <c r="AQ1253" s="11"/>
    </row>
    <row r="1254" spans="1:43" x14ac:dyDescent="0.25">
      <c r="A1254" s="11" t="s">
        <v>4239</v>
      </c>
      <c r="B1254" s="12">
        <v>29</v>
      </c>
      <c r="C1254" s="11" t="s">
        <v>4240</v>
      </c>
      <c r="D1254" s="11" t="s">
        <v>54</v>
      </c>
      <c r="E1254" s="11" t="s">
        <v>40</v>
      </c>
      <c r="F1254" s="11"/>
      <c r="G1254" s="11"/>
      <c r="H1254" s="11" t="s">
        <v>41</v>
      </c>
      <c r="I1254" s="11" t="s">
        <v>79</v>
      </c>
      <c r="J1254" s="11" t="s">
        <v>43</v>
      </c>
      <c r="K1254" s="11" t="s">
        <v>135</v>
      </c>
      <c r="L1254" s="11" t="s">
        <v>319</v>
      </c>
      <c r="M1254" s="11" t="s">
        <v>45</v>
      </c>
      <c r="N1254" s="11" t="s">
        <v>58</v>
      </c>
      <c r="O1254" s="11" t="s">
        <v>62</v>
      </c>
      <c r="P1254" s="22"/>
      <c r="Q1254" s="11" t="s">
        <v>73</v>
      </c>
      <c r="R1254" s="11" t="s">
        <v>47</v>
      </c>
      <c r="S1254" s="11">
        <f t="shared" si="19"/>
        <v>0</v>
      </c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  <c r="AP1254" s="11"/>
      <c r="AQ1254" s="11"/>
    </row>
    <row r="1255" spans="1:43" x14ac:dyDescent="0.25">
      <c r="A1255" s="11" t="s">
        <v>4241</v>
      </c>
      <c r="B1255" s="12">
        <v>43</v>
      </c>
      <c r="C1255" s="11" t="s">
        <v>4242</v>
      </c>
      <c r="D1255" s="11" t="s">
        <v>54</v>
      </c>
      <c r="E1255" s="11" t="s">
        <v>40</v>
      </c>
      <c r="F1255" s="11"/>
      <c r="G1255" s="11"/>
      <c r="H1255" s="11" t="s">
        <v>49</v>
      </c>
      <c r="I1255" s="11" t="s">
        <v>56</v>
      </c>
      <c r="J1255" s="11" t="s">
        <v>51</v>
      </c>
      <c r="K1255" s="11" t="s">
        <v>135</v>
      </c>
      <c r="L1255" s="11" t="s">
        <v>447</v>
      </c>
      <c r="M1255" s="11" t="s">
        <v>45</v>
      </c>
      <c r="N1255" s="11" t="s">
        <v>58</v>
      </c>
      <c r="O1255" s="11" t="s">
        <v>46</v>
      </c>
      <c r="P1255" s="22" t="s">
        <v>4243</v>
      </c>
      <c r="Q1255" s="11"/>
      <c r="R1255" s="11" t="s">
        <v>47</v>
      </c>
      <c r="S1255" s="11">
        <f t="shared" si="19"/>
        <v>0</v>
      </c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  <c r="AP1255" s="11"/>
      <c r="AQ1255" s="11"/>
    </row>
    <row r="1256" spans="1:43" x14ac:dyDescent="0.25">
      <c r="A1256" s="11" t="s">
        <v>4244</v>
      </c>
      <c r="B1256" s="12">
        <v>36</v>
      </c>
      <c r="C1256" s="11" t="s">
        <v>4245</v>
      </c>
      <c r="D1256" s="11" t="s">
        <v>54</v>
      </c>
      <c r="E1256" s="11" t="s">
        <v>40</v>
      </c>
      <c r="F1256" s="11"/>
      <c r="G1256" s="11"/>
      <c r="H1256" s="11" t="s">
        <v>41</v>
      </c>
      <c r="I1256" s="11" t="s">
        <v>318</v>
      </c>
      <c r="J1256" s="11" t="s">
        <v>51</v>
      </c>
      <c r="K1256" s="11" t="s">
        <v>135</v>
      </c>
      <c r="L1256" s="11" t="s">
        <v>1056</v>
      </c>
      <c r="M1256" s="11" t="s">
        <v>45</v>
      </c>
      <c r="N1256" s="11" t="s">
        <v>58</v>
      </c>
      <c r="O1256" s="11" t="s">
        <v>46</v>
      </c>
      <c r="P1256" s="22" t="s">
        <v>4200</v>
      </c>
      <c r="Q1256" s="11" t="s">
        <v>147</v>
      </c>
      <c r="R1256" s="11" t="s">
        <v>47</v>
      </c>
      <c r="S1256" s="11">
        <f t="shared" si="19"/>
        <v>0</v>
      </c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  <c r="AP1256" s="11"/>
      <c r="AQ1256" s="11"/>
    </row>
    <row r="1257" spans="1:43" x14ac:dyDescent="0.25">
      <c r="A1257" s="11" t="s">
        <v>4246</v>
      </c>
      <c r="B1257" s="12">
        <v>37</v>
      </c>
      <c r="C1257" s="11" t="s">
        <v>4247</v>
      </c>
      <c r="D1257" s="11" t="s">
        <v>48</v>
      </c>
      <c r="E1257" s="11" t="s">
        <v>40</v>
      </c>
      <c r="F1257" s="11"/>
      <c r="G1257" s="11"/>
      <c r="H1257" s="11" t="s">
        <v>41</v>
      </c>
      <c r="I1257" s="11" t="s">
        <v>144</v>
      </c>
      <c r="J1257" s="11" t="s">
        <v>51</v>
      </c>
      <c r="K1257" s="11" t="s">
        <v>135</v>
      </c>
      <c r="L1257" s="11" t="s">
        <v>72</v>
      </c>
      <c r="M1257" s="11" t="s">
        <v>45</v>
      </c>
      <c r="N1257" s="11" t="s">
        <v>84</v>
      </c>
      <c r="O1257" s="11" t="s">
        <v>46</v>
      </c>
      <c r="P1257" s="22" t="s">
        <v>4248</v>
      </c>
      <c r="Q1257" s="11"/>
      <c r="R1257" s="11" t="s">
        <v>47</v>
      </c>
      <c r="S1257" s="11">
        <f t="shared" si="19"/>
        <v>0</v>
      </c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  <c r="AP1257" s="11"/>
      <c r="AQ1257" s="11"/>
    </row>
    <row r="1258" spans="1:43" x14ac:dyDescent="0.25">
      <c r="A1258" s="11" t="s">
        <v>4249</v>
      </c>
      <c r="B1258" s="12">
        <v>22</v>
      </c>
      <c r="C1258" s="11" t="s">
        <v>4250</v>
      </c>
      <c r="D1258" s="11" t="s">
        <v>48</v>
      </c>
      <c r="E1258" s="11" t="s">
        <v>55</v>
      </c>
      <c r="F1258" s="11"/>
      <c r="G1258" s="11"/>
      <c r="H1258" s="11" t="s">
        <v>41</v>
      </c>
      <c r="I1258" s="11" t="s">
        <v>79</v>
      </c>
      <c r="J1258" s="11" t="s">
        <v>60</v>
      </c>
      <c r="K1258" s="11" t="s">
        <v>135</v>
      </c>
      <c r="L1258" s="11" t="s">
        <v>409</v>
      </c>
      <c r="M1258" s="11" t="s">
        <v>45</v>
      </c>
      <c r="N1258" s="11" t="s">
        <v>58</v>
      </c>
      <c r="O1258" s="11" t="s">
        <v>62</v>
      </c>
      <c r="P1258" s="22"/>
      <c r="Q1258" s="11"/>
      <c r="R1258" s="11" t="s">
        <v>47</v>
      </c>
      <c r="S1258" s="11">
        <f t="shared" si="19"/>
        <v>0</v>
      </c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  <c r="AP1258" s="11"/>
      <c r="AQ1258" s="11"/>
    </row>
    <row r="1259" spans="1:43" x14ac:dyDescent="0.25">
      <c r="A1259" s="11" t="s">
        <v>4251</v>
      </c>
      <c r="B1259" s="12">
        <v>31</v>
      </c>
      <c r="C1259" s="11" t="s">
        <v>4252</v>
      </c>
      <c r="D1259" s="11" t="s">
        <v>48</v>
      </c>
      <c r="E1259" s="11" t="s">
        <v>40</v>
      </c>
      <c r="F1259" s="11"/>
      <c r="G1259" s="11"/>
      <c r="H1259" s="11" t="s">
        <v>41</v>
      </c>
      <c r="I1259" s="11" t="s">
        <v>279</v>
      </c>
      <c r="J1259" s="11" t="s">
        <v>60</v>
      </c>
      <c r="K1259" s="11" t="s">
        <v>135</v>
      </c>
      <c r="L1259" s="11" t="s">
        <v>409</v>
      </c>
      <c r="M1259" s="11" t="s">
        <v>45</v>
      </c>
      <c r="N1259" s="11" t="s">
        <v>58</v>
      </c>
      <c r="O1259" s="11" t="s">
        <v>62</v>
      </c>
      <c r="P1259" s="22"/>
      <c r="Q1259" s="11"/>
      <c r="R1259" s="11" t="s">
        <v>47</v>
      </c>
      <c r="S1259" s="11">
        <f t="shared" si="19"/>
        <v>0</v>
      </c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  <c r="AP1259" s="11"/>
      <c r="AQ1259" s="11"/>
    </row>
    <row r="1260" spans="1:43" x14ac:dyDescent="0.25">
      <c r="A1260" s="11" t="s">
        <v>4253</v>
      </c>
      <c r="B1260" s="12">
        <v>30</v>
      </c>
      <c r="C1260" s="11" t="s">
        <v>4254</v>
      </c>
      <c r="D1260" s="11" t="s">
        <v>54</v>
      </c>
      <c r="E1260" s="11" t="s">
        <v>40</v>
      </c>
      <c r="F1260" s="11"/>
      <c r="G1260" s="11"/>
      <c r="H1260" s="11" t="s">
        <v>41</v>
      </c>
      <c r="I1260" s="11" t="s">
        <v>134</v>
      </c>
      <c r="J1260" s="11" t="s">
        <v>51</v>
      </c>
      <c r="K1260" s="11" t="s">
        <v>135</v>
      </c>
      <c r="L1260" s="11" t="s">
        <v>64</v>
      </c>
      <c r="M1260" s="11" t="s">
        <v>45</v>
      </c>
      <c r="N1260" s="11" t="s">
        <v>58</v>
      </c>
      <c r="O1260" s="11" t="s">
        <v>62</v>
      </c>
      <c r="P1260" s="22"/>
      <c r="Q1260" s="11"/>
      <c r="R1260" s="11" t="s">
        <v>47</v>
      </c>
      <c r="S1260" s="11">
        <f t="shared" si="19"/>
        <v>0</v>
      </c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</row>
    <row r="1261" spans="1:43" x14ac:dyDescent="0.25">
      <c r="A1261" s="11" t="s">
        <v>4255</v>
      </c>
      <c r="B1261" s="12">
        <v>36</v>
      </c>
      <c r="C1261" s="11" t="s">
        <v>4256</v>
      </c>
      <c r="D1261" s="11" t="s">
        <v>269</v>
      </c>
      <c r="E1261" s="11" t="s">
        <v>40</v>
      </c>
      <c r="F1261" s="11"/>
      <c r="G1261" s="11"/>
      <c r="H1261" s="11" t="s">
        <v>49</v>
      </c>
      <c r="I1261" s="11" t="s">
        <v>672</v>
      </c>
      <c r="J1261" s="11" t="s">
        <v>43</v>
      </c>
      <c r="K1261" s="11" t="s">
        <v>135</v>
      </c>
      <c r="L1261" s="11" t="s">
        <v>131</v>
      </c>
      <c r="M1261" s="11" t="s">
        <v>45</v>
      </c>
      <c r="N1261" s="11" t="s">
        <v>58</v>
      </c>
      <c r="O1261" s="11" t="s">
        <v>62</v>
      </c>
      <c r="P1261" s="22"/>
      <c r="Q1261" s="11" t="s">
        <v>619</v>
      </c>
      <c r="R1261" s="11" t="s">
        <v>47</v>
      </c>
      <c r="S1261" s="11">
        <f t="shared" si="19"/>
        <v>0</v>
      </c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</row>
    <row r="1262" spans="1:43" x14ac:dyDescent="0.25">
      <c r="A1262" s="11" t="s">
        <v>4257</v>
      </c>
      <c r="B1262" s="12">
        <v>19</v>
      </c>
      <c r="C1262" s="11" t="s">
        <v>4258</v>
      </c>
      <c r="D1262" s="11" t="s">
        <v>39</v>
      </c>
      <c r="E1262" s="11" t="s">
        <v>40</v>
      </c>
      <c r="F1262" s="11"/>
      <c r="G1262" s="11"/>
      <c r="H1262" s="11" t="s">
        <v>41</v>
      </c>
      <c r="I1262" s="11" t="s">
        <v>98</v>
      </c>
      <c r="J1262" s="11" t="s">
        <v>51</v>
      </c>
      <c r="K1262" s="11" t="s">
        <v>135</v>
      </c>
      <c r="L1262" s="11" t="s">
        <v>1346</v>
      </c>
      <c r="M1262" s="11" t="s">
        <v>45</v>
      </c>
      <c r="N1262" s="11" t="s">
        <v>39</v>
      </c>
      <c r="O1262" s="11" t="s">
        <v>46</v>
      </c>
      <c r="P1262" s="22" t="s">
        <v>1468</v>
      </c>
      <c r="Q1262" s="11" t="s">
        <v>401</v>
      </c>
      <c r="R1262" s="11" t="s">
        <v>845</v>
      </c>
      <c r="S1262" s="11">
        <f t="shared" si="19"/>
        <v>0</v>
      </c>
      <c r="T1262" s="11"/>
      <c r="U1262" s="11" t="s">
        <v>62</v>
      </c>
      <c r="V1262" s="11" t="s">
        <v>62</v>
      </c>
      <c r="W1262" s="11" t="s">
        <v>62</v>
      </c>
      <c r="X1262" s="11" t="s">
        <v>62</v>
      </c>
      <c r="Y1262" s="11"/>
      <c r="Z1262" s="11"/>
      <c r="AA1262" s="11"/>
      <c r="AB1262" s="11"/>
      <c r="AC1262" s="11"/>
      <c r="AD1262" s="11"/>
      <c r="AE1262" s="11" t="s">
        <v>1230</v>
      </c>
      <c r="AF1262" s="11" t="s">
        <v>846</v>
      </c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</row>
    <row r="1263" spans="1:43" x14ac:dyDescent="0.25">
      <c r="A1263" s="11" t="s">
        <v>4259</v>
      </c>
      <c r="B1263" s="12">
        <v>33</v>
      </c>
      <c r="C1263" s="11" t="s">
        <v>4260</v>
      </c>
      <c r="D1263" s="11" t="s">
        <v>54</v>
      </c>
      <c r="E1263" s="11" t="s">
        <v>40</v>
      </c>
      <c r="F1263" s="11"/>
      <c r="G1263" s="11"/>
      <c r="H1263" s="11" t="s">
        <v>41</v>
      </c>
      <c r="I1263" s="11" t="s">
        <v>140</v>
      </c>
      <c r="J1263" s="11" t="s">
        <v>51</v>
      </c>
      <c r="K1263" s="11" t="s">
        <v>135</v>
      </c>
      <c r="L1263" s="11" t="s">
        <v>423</v>
      </c>
      <c r="M1263" s="11" t="s">
        <v>45</v>
      </c>
      <c r="N1263" s="11" t="s">
        <v>58</v>
      </c>
      <c r="O1263" s="11" t="s">
        <v>62</v>
      </c>
      <c r="P1263" s="22"/>
      <c r="Q1263" s="11" t="s">
        <v>125</v>
      </c>
      <c r="R1263" s="11" t="s">
        <v>47</v>
      </c>
      <c r="S1263" s="11">
        <f t="shared" si="19"/>
        <v>0</v>
      </c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</row>
    <row r="1264" spans="1:43" x14ac:dyDescent="0.25">
      <c r="A1264" s="11" t="s">
        <v>4261</v>
      </c>
      <c r="B1264" s="12">
        <v>26</v>
      </c>
      <c r="C1264" s="11" t="s">
        <v>4262</v>
      </c>
      <c r="D1264" s="11" t="s">
        <v>54</v>
      </c>
      <c r="E1264" s="11" t="s">
        <v>40</v>
      </c>
      <c r="F1264" s="11"/>
      <c r="G1264" s="11"/>
      <c r="H1264" s="11" t="s">
        <v>41</v>
      </c>
      <c r="I1264" s="11" t="s">
        <v>279</v>
      </c>
      <c r="J1264" s="11" t="s">
        <v>43</v>
      </c>
      <c r="K1264" s="11" t="s">
        <v>135</v>
      </c>
      <c r="L1264" s="11" t="s">
        <v>271</v>
      </c>
      <c r="M1264" s="11" t="s">
        <v>45</v>
      </c>
      <c r="N1264" s="11" t="s">
        <v>58</v>
      </c>
      <c r="O1264" s="11" t="s">
        <v>62</v>
      </c>
      <c r="P1264" s="22"/>
      <c r="Q1264" s="11" t="s">
        <v>1071</v>
      </c>
      <c r="R1264" s="11" t="s">
        <v>47</v>
      </c>
      <c r="S1264" s="11">
        <f t="shared" si="19"/>
        <v>0</v>
      </c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</row>
    <row r="1265" spans="1:43" x14ac:dyDescent="0.25">
      <c r="A1265" s="11" t="s">
        <v>4263</v>
      </c>
      <c r="B1265" s="12">
        <v>28</v>
      </c>
      <c r="C1265" s="11" t="s">
        <v>4264</v>
      </c>
      <c r="D1265" s="11" t="s">
        <v>48</v>
      </c>
      <c r="E1265" s="11" t="s">
        <v>40</v>
      </c>
      <c r="F1265" s="11"/>
      <c r="G1265" s="11"/>
      <c r="H1265" s="11" t="s">
        <v>41</v>
      </c>
      <c r="I1265" s="11" t="s">
        <v>79</v>
      </c>
      <c r="J1265" s="11" t="s">
        <v>60</v>
      </c>
      <c r="K1265" s="11" t="s">
        <v>135</v>
      </c>
      <c r="L1265" s="11" t="s">
        <v>1185</v>
      </c>
      <c r="M1265" s="11" t="s">
        <v>45</v>
      </c>
      <c r="N1265" s="11" t="s">
        <v>58</v>
      </c>
      <c r="O1265" s="11" t="s">
        <v>62</v>
      </c>
      <c r="P1265" s="22"/>
      <c r="Q1265" s="11"/>
      <c r="R1265" s="11" t="s">
        <v>898</v>
      </c>
      <c r="S1265" s="11">
        <f t="shared" si="19"/>
        <v>1</v>
      </c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 t="s">
        <v>62</v>
      </c>
      <c r="AH1265" s="11" t="s">
        <v>62</v>
      </c>
      <c r="AI1265" s="11" t="s">
        <v>62</v>
      </c>
      <c r="AJ1265" s="11" t="s">
        <v>62</v>
      </c>
      <c r="AK1265" s="11" t="s">
        <v>62</v>
      </c>
      <c r="AL1265" s="11" t="s">
        <v>62</v>
      </c>
      <c r="AM1265" s="11" t="s">
        <v>62</v>
      </c>
      <c r="AN1265" s="11" t="s">
        <v>46</v>
      </c>
      <c r="AO1265" s="11" t="s">
        <v>62</v>
      </c>
      <c r="AP1265" s="11" t="s">
        <v>62</v>
      </c>
      <c r="AQ1265" s="11"/>
    </row>
    <row r="1266" spans="1:43" x14ac:dyDescent="0.25">
      <c r="A1266" s="11" t="s">
        <v>4265</v>
      </c>
      <c r="B1266" s="12">
        <v>20</v>
      </c>
      <c r="C1266" s="11" t="s">
        <v>4266</v>
      </c>
      <c r="D1266" s="11" t="s">
        <v>54</v>
      </c>
      <c r="E1266" s="11" t="s">
        <v>40</v>
      </c>
      <c r="F1266" s="11"/>
      <c r="G1266" s="11"/>
      <c r="H1266" s="11" t="s">
        <v>41</v>
      </c>
      <c r="I1266" s="11" t="s">
        <v>192</v>
      </c>
      <c r="J1266" s="11" t="s">
        <v>51</v>
      </c>
      <c r="K1266" s="11" t="s">
        <v>135</v>
      </c>
      <c r="L1266" s="11" t="s">
        <v>72</v>
      </c>
      <c r="M1266" s="11" t="s">
        <v>45</v>
      </c>
      <c r="N1266" s="11" t="s">
        <v>58</v>
      </c>
      <c r="O1266" s="11" t="s">
        <v>62</v>
      </c>
      <c r="P1266" s="22"/>
      <c r="Q1266" s="11"/>
      <c r="R1266" s="11" t="s">
        <v>47</v>
      </c>
      <c r="S1266" s="11">
        <f t="shared" si="19"/>
        <v>0</v>
      </c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  <c r="AP1266" s="11"/>
      <c r="AQ1266" s="11"/>
    </row>
    <row r="1267" spans="1:43" x14ac:dyDescent="0.25">
      <c r="A1267" s="11" t="s">
        <v>4267</v>
      </c>
      <c r="B1267" s="12">
        <v>58</v>
      </c>
      <c r="C1267" s="11" t="s">
        <v>4268</v>
      </c>
      <c r="D1267" s="11" t="s">
        <v>54</v>
      </c>
      <c r="E1267" s="11" t="s">
        <v>40</v>
      </c>
      <c r="F1267" s="12">
        <v>173</v>
      </c>
      <c r="G1267" s="12">
        <v>84</v>
      </c>
      <c r="H1267" s="11" t="s">
        <v>49</v>
      </c>
      <c r="I1267" s="11" t="s">
        <v>98</v>
      </c>
      <c r="J1267" s="11" t="s">
        <v>51</v>
      </c>
      <c r="K1267" s="11" t="s">
        <v>135</v>
      </c>
      <c r="L1267" s="11" t="s">
        <v>83</v>
      </c>
      <c r="M1267" s="11" t="s">
        <v>45</v>
      </c>
      <c r="N1267" s="11" t="s">
        <v>39</v>
      </c>
      <c r="O1267" s="11" t="s">
        <v>46</v>
      </c>
      <c r="P1267" s="22" t="s">
        <v>4269</v>
      </c>
      <c r="Q1267" s="11"/>
      <c r="R1267" s="11" t="s">
        <v>47</v>
      </c>
      <c r="S1267" s="11">
        <f t="shared" si="19"/>
        <v>0</v>
      </c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</row>
    <row r="1268" spans="1:43" x14ac:dyDescent="0.25">
      <c r="A1268" s="11" t="s">
        <v>4270</v>
      </c>
      <c r="B1268" s="12">
        <v>20</v>
      </c>
      <c r="C1268" s="11" t="s">
        <v>4271</v>
      </c>
      <c r="D1268" s="11" t="s">
        <v>54</v>
      </c>
      <c r="E1268" s="11" t="s">
        <v>40</v>
      </c>
      <c r="F1268" s="11"/>
      <c r="G1268" s="11"/>
      <c r="H1268" s="11" t="s">
        <v>41</v>
      </c>
      <c r="I1268" s="11" t="s">
        <v>101</v>
      </c>
      <c r="J1268" s="11" t="s">
        <v>197</v>
      </c>
      <c r="K1268" s="11"/>
      <c r="L1268" s="11" t="s">
        <v>197</v>
      </c>
      <c r="M1268" s="11" t="s">
        <v>45</v>
      </c>
      <c r="N1268" s="11" t="s">
        <v>58</v>
      </c>
      <c r="O1268" s="11" t="s">
        <v>62</v>
      </c>
      <c r="P1268" s="22"/>
      <c r="Q1268" s="11"/>
      <c r="R1268" s="11" t="s">
        <v>47</v>
      </c>
      <c r="S1268" s="11">
        <f t="shared" si="19"/>
        <v>0</v>
      </c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</row>
    <row r="1269" spans="1:43" x14ac:dyDescent="0.25">
      <c r="A1269" s="11" t="s">
        <v>4272</v>
      </c>
      <c r="B1269" s="12">
        <v>52</v>
      </c>
      <c r="C1269" s="11" t="s">
        <v>4273</v>
      </c>
      <c r="D1269" s="11" t="s">
        <v>48</v>
      </c>
      <c r="E1269" s="11" t="s">
        <v>40</v>
      </c>
      <c r="F1269" s="11"/>
      <c r="G1269" s="11"/>
      <c r="H1269" s="11" t="s">
        <v>199</v>
      </c>
      <c r="I1269" s="11" t="s">
        <v>202</v>
      </c>
      <c r="J1269" s="11" t="s">
        <v>118</v>
      </c>
      <c r="K1269" s="11"/>
      <c r="L1269" s="11" t="s">
        <v>203</v>
      </c>
      <c r="M1269" s="11" t="s">
        <v>45</v>
      </c>
      <c r="N1269" s="11" t="s">
        <v>84</v>
      </c>
      <c r="O1269" s="11" t="s">
        <v>62</v>
      </c>
      <c r="P1269" s="22"/>
      <c r="Q1269" s="11"/>
      <c r="R1269" s="11" t="s">
        <v>47</v>
      </c>
      <c r="S1269" s="11">
        <f t="shared" si="19"/>
        <v>0</v>
      </c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  <c r="AP1269" s="11"/>
      <c r="AQ1269" s="11"/>
    </row>
    <row r="1270" spans="1:43" x14ac:dyDescent="0.25">
      <c r="A1270" s="11" t="s">
        <v>4274</v>
      </c>
      <c r="B1270" s="12">
        <v>27</v>
      </c>
      <c r="C1270" s="11" t="s">
        <v>4275</v>
      </c>
      <c r="D1270" s="11" t="s">
        <v>48</v>
      </c>
      <c r="E1270" s="11" t="s">
        <v>40</v>
      </c>
      <c r="F1270" s="11"/>
      <c r="G1270" s="11"/>
      <c r="H1270" s="11" t="s">
        <v>41</v>
      </c>
      <c r="I1270" s="11" t="s">
        <v>79</v>
      </c>
      <c r="J1270" s="11" t="s">
        <v>51</v>
      </c>
      <c r="K1270" s="11" t="s">
        <v>135</v>
      </c>
      <c r="L1270" s="11" t="s">
        <v>110</v>
      </c>
      <c r="M1270" s="11" t="s">
        <v>45</v>
      </c>
      <c r="N1270" s="11" t="s">
        <v>58</v>
      </c>
      <c r="O1270" s="11" t="s">
        <v>62</v>
      </c>
      <c r="P1270" s="22"/>
      <c r="Q1270" s="11" t="s">
        <v>1507</v>
      </c>
      <c r="R1270" s="11" t="s">
        <v>47</v>
      </c>
      <c r="S1270" s="11">
        <f t="shared" si="19"/>
        <v>0</v>
      </c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  <c r="AP1270" s="11"/>
      <c r="AQ1270" s="11"/>
    </row>
    <row r="1271" spans="1:43" x14ac:dyDescent="0.25">
      <c r="A1271" s="11" t="s">
        <v>4276</v>
      </c>
      <c r="B1271" s="12">
        <v>40</v>
      </c>
      <c r="C1271" s="11" t="s">
        <v>4277</v>
      </c>
      <c r="D1271" s="11" t="s">
        <v>48</v>
      </c>
      <c r="E1271" s="11" t="s">
        <v>40</v>
      </c>
      <c r="F1271" s="11"/>
      <c r="G1271" s="11"/>
      <c r="H1271" s="11" t="s">
        <v>49</v>
      </c>
      <c r="I1271" s="11" t="s">
        <v>394</v>
      </c>
      <c r="J1271" s="11" t="s">
        <v>51</v>
      </c>
      <c r="K1271" s="11" t="s">
        <v>135</v>
      </c>
      <c r="L1271" s="11" t="s">
        <v>395</v>
      </c>
      <c r="M1271" s="11" t="s">
        <v>45</v>
      </c>
      <c r="N1271" s="11" t="s">
        <v>84</v>
      </c>
      <c r="O1271" s="11" t="s">
        <v>46</v>
      </c>
      <c r="P1271" s="22" t="s">
        <v>4278</v>
      </c>
      <c r="Q1271" s="11"/>
      <c r="R1271" s="11" t="s">
        <v>47</v>
      </c>
      <c r="S1271" s="11">
        <f t="shared" si="19"/>
        <v>0</v>
      </c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</row>
    <row r="1272" spans="1:43" x14ac:dyDescent="0.25">
      <c r="A1272" s="11" t="s">
        <v>4279</v>
      </c>
      <c r="B1272" s="12">
        <v>33</v>
      </c>
      <c r="C1272" s="11" t="s">
        <v>4280</v>
      </c>
      <c r="D1272" s="11" t="s">
        <v>48</v>
      </c>
      <c r="E1272" s="11" t="s">
        <v>40</v>
      </c>
      <c r="F1272" s="11"/>
      <c r="G1272" s="11"/>
      <c r="H1272" s="11" t="s">
        <v>41</v>
      </c>
      <c r="I1272" s="11" t="s">
        <v>736</v>
      </c>
      <c r="J1272" s="11" t="s">
        <v>121</v>
      </c>
      <c r="K1272" s="11" t="s">
        <v>135</v>
      </c>
      <c r="L1272" s="11" t="s">
        <v>737</v>
      </c>
      <c r="M1272" s="11" t="s">
        <v>45</v>
      </c>
      <c r="N1272" s="11" t="s">
        <v>39</v>
      </c>
      <c r="O1272" s="11" t="s">
        <v>62</v>
      </c>
      <c r="P1272" s="22"/>
      <c r="Q1272" s="11" t="s">
        <v>613</v>
      </c>
      <c r="R1272" s="11" t="s">
        <v>47</v>
      </c>
      <c r="S1272" s="11">
        <f t="shared" si="19"/>
        <v>0</v>
      </c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  <c r="AP1272" s="11"/>
      <c r="AQ1272" s="11"/>
    </row>
    <row r="1273" spans="1:43" x14ac:dyDescent="0.25">
      <c r="A1273" s="11" t="s">
        <v>4281</v>
      </c>
      <c r="B1273" s="12">
        <v>33</v>
      </c>
      <c r="C1273" s="11" t="s">
        <v>4282</v>
      </c>
      <c r="D1273" s="11" t="s">
        <v>39</v>
      </c>
      <c r="E1273" s="11" t="s">
        <v>40</v>
      </c>
      <c r="F1273" s="11"/>
      <c r="G1273" s="11"/>
      <c r="H1273" s="11" t="s">
        <v>49</v>
      </c>
      <c r="I1273" s="11" t="s">
        <v>680</v>
      </c>
      <c r="J1273" s="11" t="s">
        <v>51</v>
      </c>
      <c r="K1273" s="11" t="s">
        <v>135</v>
      </c>
      <c r="L1273" s="11" t="s">
        <v>64</v>
      </c>
      <c r="M1273" s="11" t="s">
        <v>45</v>
      </c>
      <c r="N1273" s="11" t="s">
        <v>58</v>
      </c>
      <c r="O1273" s="11" t="s">
        <v>46</v>
      </c>
      <c r="P1273" s="22" t="s">
        <v>4283</v>
      </c>
      <c r="Q1273" s="11" t="s">
        <v>619</v>
      </c>
      <c r="R1273" s="11" t="s">
        <v>47</v>
      </c>
      <c r="S1273" s="11">
        <f t="shared" si="19"/>
        <v>0</v>
      </c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</row>
    <row r="1274" spans="1:43" x14ac:dyDescent="0.25">
      <c r="A1274" s="11" t="s">
        <v>4284</v>
      </c>
      <c r="B1274" s="12">
        <v>28</v>
      </c>
      <c r="C1274" s="11" t="s">
        <v>4285</v>
      </c>
      <c r="D1274" s="11" t="s">
        <v>92</v>
      </c>
      <c r="E1274" s="11" t="s">
        <v>40</v>
      </c>
      <c r="F1274" s="11"/>
      <c r="G1274" s="11"/>
      <c r="H1274" s="11" t="s">
        <v>49</v>
      </c>
      <c r="I1274" s="11" t="s">
        <v>768</v>
      </c>
      <c r="J1274" s="11" t="s">
        <v>51</v>
      </c>
      <c r="K1274" s="11" t="s">
        <v>135</v>
      </c>
      <c r="L1274" s="11" t="s">
        <v>769</v>
      </c>
      <c r="M1274" s="11" t="s">
        <v>45</v>
      </c>
      <c r="N1274" s="11" t="s">
        <v>84</v>
      </c>
      <c r="O1274" s="11" t="s">
        <v>62</v>
      </c>
      <c r="P1274" s="22"/>
      <c r="Q1274" s="11" t="s">
        <v>637</v>
      </c>
      <c r="R1274" s="11" t="s">
        <v>47</v>
      </c>
      <c r="S1274" s="11">
        <f t="shared" si="19"/>
        <v>0</v>
      </c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  <c r="AP1274" s="11"/>
      <c r="AQ1274" s="11"/>
    </row>
    <row r="1275" spans="1:43" x14ac:dyDescent="0.25">
      <c r="A1275" s="11" t="s">
        <v>4286</v>
      </c>
      <c r="B1275" s="12">
        <v>20</v>
      </c>
      <c r="C1275" s="11" t="s">
        <v>4287</v>
      </c>
      <c r="D1275" s="11" t="s">
        <v>54</v>
      </c>
      <c r="E1275" s="11" t="s">
        <v>40</v>
      </c>
      <c r="F1275" s="11"/>
      <c r="G1275" s="11"/>
      <c r="H1275" s="11" t="s">
        <v>41</v>
      </c>
      <c r="I1275" s="11" t="s">
        <v>134</v>
      </c>
      <c r="J1275" s="11" t="s">
        <v>51</v>
      </c>
      <c r="K1275" s="11" t="s">
        <v>135</v>
      </c>
      <c r="L1275" s="11" t="s">
        <v>765</v>
      </c>
      <c r="M1275" s="11" t="s">
        <v>45</v>
      </c>
      <c r="N1275" s="11" t="s">
        <v>58</v>
      </c>
      <c r="O1275" s="11" t="s">
        <v>62</v>
      </c>
      <c r="P1275" s="22"/>
      <c r="Q1275" s="11" t="s">
        <v>1477</v>
      </c>
      <c r="R1275" s="11" t="s">
        <v>47</v>
      </c>
      <c r="S1275" s="11">
        <f t="shared" si="19"/>
        <v>0</v>
      </c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</row>
    <row r="1276" spans="1:43" x14ac:dyDescent="0.25">
      <c r="A1276" s="11" t="s">
        <v>4288</v>
      </c>
      <c r="B1276" s="12">
        <v>27</v>
      </c>
      <c r="C1276" s="11" t="s">
        <v>4289</v>
      </c>
      <c r="D1276" s="11" t="s">
        <v>48</v>
      </c>
      <c r="E1276" s="11" t="s">
        <v>40</v>
      </c>
      <c r="F1276" s="12">
        <v>180</v>
      </c>
      <c r="G1276" s="11"/>
      <c r="H1276" s="11" t="s">
        <v>41</v>
      </c>
      <c r="I1276" s="11" t="s">
        <v>79</v>
      </c>
      <c r="J1276" s="11" t="s">
        <v>51</v>
      </c>
      <c r="K1276" s="11" t="s">
        <v>135</v>
      </c>
      <c r="L1276" s="11" t="s">
        <v>563</v>
      </c>
      <c r="M1276" s="11" t="s">
        <v>45</v>
      </c>
      <c r="N1276" s="11" t="s">
        <v>39</v>
      </c>
      <c r="O1276" s="11" t="s">
        <v>62</v>
      </c>
      <c r="P1276" s="22"/>
      <c r="Q1276" s="11" t="s">
        <v>94</v>
      </c>
      <c r="R1276" s="11" t="s">
        <v>47</v>
      </c>
      <c r="S1276" s="11">
        <f t="shared" si="19"/>
        <v>0</v>
      </c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  <c r="AP1276" s="11"/>
      <c r="AQ1276" s="11"/>
    </row>
    <row r="1277" spans="1:43" x14ac:dyDescent="0.25">
      <c r="A1277" s="11" t="s">
        <v>4290</v>
      </c>
      <c r="B1277" s="12">
        <v>29</v>
      </c>
      <c r="C1277" s="11" t="s">
        <v>4291</v>
      </c>
      <c r="D1277" s="11" t="s">
        <v>48</v>
      </c>
      <c r="E1277" s="11" t="s">
        <v>40</v>
      </c>
      <c r="F1277" s="11"/>
      <c r="G1277" s="11"/>
      <c r="H1277" s="11" t="s">
        <v>41</v>
      </c>
      <c r="I1277" s="11" t="s">
        <v>79</v>
      </c>
      <c r="J1277" s="11" t="s">
        <v>51</v>
      </c>
      <c r="K1277" s="11" t="s">
        <v>135</v>
      </c>
      <c r="L1277" s="11" t="s">
        <v>70</v>
      </c>
      <c r="M1277" s="11" t="s">
        <v>45</v>
      </c>
      <c r="N1277" s="11" t="s">
        <v>39</v>
      </c>
      <c r="O1277" s="11" t="s">
        <v>62</v>
      </c>
      <c r="P1277" s="22"/>
      <c r="Q1277" s="11"/>
      <c r="R1277" s="11" t="s">
        <v>47</v>
      </c>
      <c r="S1277" s="11">
        <f t="shared" si="19"/>
        <v>0</v>
      </c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  <c r="AP1277" s="11"/>
      <c r="AQ1277" s="11"/>
    </row>
    <row r="1278" spans="1:43" x14ac:dyDescent="0.25">
      <c r="A1278" s="11" t="s">
        <v>4292</v>
      </c>
      <c r="B1278" s="12">
        <v>50</v>
      </c>
      <c r="C1278" s="11" t="s">
        <v>4293</v>
      </c>
      <c r="D1278" s="11" t="s">
        <v>54</v>
      </c>
      <c r="E1278" s="11" t="s">
        <v>40</v>
      </c>
      <c r="F1278" s="11"/>
      <c r="G1278" s="12">
        <v>64</v>
      </c>
      <c r="H1278" s="11" t="s">
        <v>49</v>
      </c>
      <c r="I1278" s="11" t="s">
        <v>325</v>
      </c>
      <c r="J1278" s="11" t="s">
        <v>51</v>
      </c>
      <c r="K1278" s="11" t="s">
        <v>135</v>
      </c>
      <c r="L1278" s="11" t="s">
        <v>1230</v>
      </c>
      <c r="M1278" s="11" t="s">
        <v>45</v>
      </c>
      <c r="N1278" s="11" t="s">
        <v>980</v>
      </c>
      <c r="O1278" s="11" t="s">
        <v>62</v>
      </c>
      <c r="P1278" s="22"/>
      <c r="Q1278" s="11" t="s">
        <v>132</v>
      </c>
      <c r="R1278" s="11" t="s">
        <v>845</v>
      </c>
      <c r="S1278" s="11">
        <f t="shared" si="19"/>
        <v>0</v>
      </c>
      <c r="T1278" s="11"/>
      <c r="U1278" s="11" t="s">
        <v>62</v>
      </c>
      <c r="V1278" s="11" t="s">
        <v>62</v>
      </c>
      <c r="W1278" s="11" t="s">
        <v>62</v>
      </c>
      <c r="X1278" s="11" t="s">
        <v>62</v>
      </c>
      <c r="Y1278" s="11"/>
      <c r="Z1278" s="11"/>
      <c r="AA1278" s="11"/>
      <c r="AB1278" s="11"/>
      <c r="AC1278" s="11"/>
      <c r="AD1278" s="11"/>
      <c r="AE1278" s="11" t="s">
        <v>1307</v>
      </c>
      <c r="AF1278" s="11" t="s">
        <v>846</v>
      </c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</row>
    <row r="1279" spans="1:43" x14ac:dyDescent="0.25">
      <c r="A1279" s="11" t="s">
        <v>4294</v>
      </c>
      <c r="B1279" s="12">
        <v>29</v>
      </c>
      <c r="C1279" s="11" t="s">
        <v>4295</v>
      </c>
      <c r="D1279" s="11" t="s">
        <v>48</v>
      </c>
      <c r="E1279" s="11" t="s">
        <v>40</v>
      </c>
      <c r="F1279" s="11"/>
      <c r="G1279" s="11"/>
      <c r="H1279" s="11" t="s">
        <v>41</v>
      </c>
      <c r="I1279" s="11" t="s">
        <v>71</v>
      </c>
      <c r="J1279" s="11" t="s">
        <v>51</v>
      </c>
      <c r="K1279" s="11" t="s">
        <v>135</v>
      </c>
      <c r="L1279" s="11" t="s">
        <v>96</v>
      </c>
      <c r="M1279" s="11" t="s">
        <v>45</v>
      </c>
      <c r="N1279" s="11" t="s">
        <v>229</v>
      </c>
      <c r="O1279" s="11" t="s">
        <v>62</v>
      </c>
      <c r="P1279" s="22"/>
      <c r="Q1279" s="11"/>
      <c r="R1279" s="11" t="s">
        <v>47</v>
      </c>
      <c r="S1279" s="11">
        <f t="shared" si="19"/>
        <v>0</v>
      </c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  <c r="AP1279" s="11"/>
      <c r="AQ1279" s="11"/>
    </row>
    <row r="1280" spans="1:43" x14ac:dyDescent="0.25">
      <c r="A1280" s="11" t="s">
        <v>4296</v>
      </c>
      <c r="B1280" s="12">
        <v>54</v>
      </c>
      <c r="C1280" s="11" t="s">
        <v>4297</v>
      </c>
      <c r="D1280" s="11" t="s">
        <v>54</v>
      </c>
      <c r="E1280" s="11" t="s">
        <v>40</v>
      </c>
      <c r="F1280" s="11"/>
      <c r="G1280" s="11"/>
      <c r="H1280" s="11" t="s">
        <v>41</v>
      </c>
      <c r="I1280" s="11" t="s">
        <v>1119</v>
      </c>
      <c r="J1280" s="11" t="s">
        <v>51</v>
      </c>
      <c r="K1280" s="11" t="s">
        <v>135</v>
      </c>
      <c r="L1280" s="11" t="s">
        <v>1120</v>
      </c>
      <c r="M1280" s="11" t="s">
        <v>45</v>
      </c>
      <c r="N1280" s="11" t="s">
        <v>84</v>
      </c>
      <c r="O1280" s="11" t="s">
        <v>62</v>
      </c>
      <c r="P1280" s="22"/>
      <c r="Q1280" s="11"/>
      <c r="R1280" s="11" t="s">
        <v>47</v>
      </c>
      <c r="S1280" s="11">
        <f t="shared" si="19"/>
        <v>0</v>
      </c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  <c r="AP1280" s="11"/>
      <c r="AQ1280" s="11"/>
    </row>
    <row r="1281" spans="1:43" x14ac:dyDescent="0.25">
      <c r="A1281" s="11" t="s">
        <v>4298</v>
      </c>
      <c r="B1281" s="12">
        <v>42</v>
      </c>
      <c r="C1281" s="11" t="s">
        <v>4299</v>
      </c>
      <c r="D1281" s="11" t="s">
        <v>54</v>
      </c>
      <c r="E1281" s="11" t="s">
        <v>40</v>
      </c>
      <c r="F1281" s="11"/>
      <c r="G1281" s="12">
        <v>65</v>
      </c>
      <c r="H1281" s="11" t="s">
        <v>41</v>
      </c>
      <c r="I1281" s="11" t="s">
        <v>1152</v>
      </c>
      <c r="J1281" s="11" t="s">
        <v>121</v>
      </c>
      <c r="K1281" s="11" t="s">
        <v>135</v>
      </c>
      <c r="L1281" s="11" t="s">
        <v>566</v>
      </c>
      <c r="M1281" s="11" t="s">
        <v>45</v>
      </c>
      <c r="N1281" s="11" t="s">
        <v>39</v>
      </c>
      <c r="O1281" s="11" t="s">
        <v>46</v>
      </c>
      <c r="P1281" s="22" t="s">
        <v>4300</v>
      </c>
      <c r="Q1281" s="11" t="s">
        <v>120</v>
      </c>
      <c r="R1281" s="11" t="s">
        <v>845</v>
      </c>
      <c r="S1281" s="11">
        <f t="shared" si="19"/>
        <v>1</v>
      </c>
      <c r="T1281" s="11"/>
      <c r="U1281" s="11" t="s">
        <v>62</v>
      </c>
      <c r="V1281" s="11" t="s">
        <v>46</v>
      </c>
      <c r="W1281" s="11" t="s">
        <v>62</v>
      </c>
      <c r="X1281" s="11" t="s">
        <v>62</v>
      </c>
      <c r="Y1281" s="11"/>
      <c r="Z1281" s="11"/>
      <c r="AA1281" s="11"/>
      <c r="AB1281" s="11"/>
      <c r="AC1281" s="11"/>
      <c r="AD1281" s="11"/>
      <c r="AE1281" s="11"/>
      <c r="AF1281" s="11" t="s">
        <v>846</v>
      </c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</row>
    <row r="1282" spans="1:43" x14ac:dyDescent="0.25">
      <c r="A1282" s="11" t="s">
        <v>4301</v>
      </c>
      <c r="B1282" s="12">
        <v>20</v>
      </c>
      <c r="C1282" s="11" t="s">
        <v>4302</v>
      </c>
      <c r="D1282" s="11" t="s">
        <v>269</v>
      </c>
      <c r="E1282" s="11" t="s">
        <v>40</v>
      </c>
      <c r="F1282" s="12">
        <v>168</v>
      </c>
      <c r="G1282" s="12">
        <v>60</v>
      </c>
      <c r="H1282" s="11" t="s">
        <v>41</v>
      </c>
      <c r="I1282" s="11" t="s">
        <v>79</v>
      </c>
      <c r="J1282" s="11" t="s">
        <v>51</v>
      </c>
      <c r="K1282" s="11" t="s">
        <v>135</v>
      </c>
      <c r="L1282" s="11" t="s">
        <v>78</v>
      </c>
      <c r="M1282" s="11" t="s">
        <v>45</v>
      </c>
      <c r="N1282" s="11" t="s">
        <v>58</v>
      </c>
      <c r="O1282" s="11" t="s">
        <v>62</v>
      </c>
      <c r="P1282" s="22"/>
      <c r="Q1282" s="11" t="s">
        <v>1507</v>
      </c>
      <c r="R1282" s="11" t="s">
        <v>47</v>
      </c>
      <c r="S1282" s="11">
        <f t="shared" si="19"/>
        <v>0</v>
      </c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</row>
    <row r="1283" spans="1:43" x14ac:dyDescent="0.25">
      <c r="A1283" s="11" t="s">
        <v>4303</v>
      </c>
      <c r="B1283" s="12">
        <v>40</v>
      </c>
      <c r="C1283" s="11" t="s">
        <v>4304</v>
      </c>
      <c r="D1283" s="11" t="s">
        <v>39</v>
      </c>
      <c r="E1283" s="11" t="s">
        <v>40</v>
      </c>
      <c r="F1283" s="11"/>
      <c r="G1283" s="11"/>
      <c r="H1283" s="11" t="s">
        <v>41</v>
      </c>
      <c r="I1283" s="11" t="s">
        <v>150</v>
      </c>
      <c r="J1283" s="11" t="s">
        <v>51</v>
      </c>
      <c r="K1283" s="11" t="s">
        <v>135</v>
      </c>
      <c r="L1283" s="11" t="s">
        <v>162</v>
      </c>
      <c r="M1283" s="11" t="s">
        <v>45</v>
      </c>
      <c r="N1283" s="11" t="s">
        <v>58</v>
      </c>
      <c r="O1283" s="11" t="s">
        <v>62</v>
      </c>
      <c r="P1283" s="22"/>
      <c r="Q1283" s="11" t="s">
        <v>1507</v>
      </c>
      <c r="R1283" s="11" t="s">
        <v>47</v>
      </c>
      <c r="S1283" s="11">
        <f t="shared" si="19"/>
        <v>0</v>
      </c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</row>
    <row r="1284" spans="1:43" x14ac:dyDescent="0.25">
      <c r="A1284" s="11" t="s">
        <v>4305</v>
      </c>
      <c r="B1284" s="12">
        <v>20</v>
      </c>
      <c r="C1284" s="11" t="s">
        <v>4306</v>
      </c>
      <c r="D1284" s="11" t="s">
        <v>48</v>
      </c>
      <c r="E1284" s="11" t="s">
        <v>40</v>
      </c>
      <c r="F1284" s="11"/>
      <c r="G1284" s="12">
        <v>79</v>
      </c>
      <c r="H1284" s="11" t="s">
        <v>41</v>
      </c>
      <c r="I1284" s="11" t="s">
        <v>79</v>
      </c>
      <c r="J1284" s="11" t="s">
        <v>51</v>
      </c>
      <c r="K1284" s="11" t="s">
        <v>135</v>
      </c>
      <c r="L1284" s="11" t="s">
        <v>217</v>
      </c>
      <c r="M1284" s="11" t="s">
        <v>45</v>
      </c>
      <c r="N1284" s="11" t="s">
        <v>39</v>
      </c>
      <c r="O1284" s="11" t="s">
        <v>62</v>
      </c>
      <c r="P1284" s="22"/>
      <c r="Q1284" s="11" t="s">
        <v>1507</v>
      </c>
      <c r="R1284" s="11" t="s">
        <v>47</v>
      </c>
      <c r="S1284" s="11">
        <f t="shared" ref="S1284:S1347" si="20">COUNTIF(U1284:AR1284,"Oui")</f>
        <v>0</v>
      </c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  <c r="AP1284" s="11"/>
      <c r="AQ1284" s="11"/>
    </row>
    <row r="1285" spans="1:43" x14ac:dyDescent="0.25">
      <c r="A1285" s="11" t="s">
        <v>4307</v>
      </c>
      <c r="B1285" s="12">
        <v>30</v>
      </c>
      <c r="C1285" s="11" t="s">
        <v>4308</v>
      </c>
      <c r="D1285" s="11" t="s">
        <v>48</v>
      </c>
      <c r="E1285" s="11" t="s">
        <v>55</v>
      </c>
      <c r="F1285" s="11"/>
      <c r="G1285" s="11"/>
      <c r="H1285" s="11" t="s">
        <v>41</v>
      </c>
      <c r="I1285" s="11" t="s">
        <v>1258</v>
      </c>
      <c r="J1285" s="11" t="s">
        <v>51</v>
      </c>
      <c r="K1285" s="11" t="s">
        <v>135</v>
      </c>
      <c r="L1285" s="11" t="s">
        <v>369</v>
      </c>
      <c r="M1285" s="11" t="s">
        <v>45</v>
      </c>
      <c r="N1285" s="11" t="s">
        <v>980</v>
      </c>
      <c r="O1285" s="11" t="s">
        <v>46</v>
      </c>
      <c r="P1285" s="22" t="s">
        <v>4309</v>
      </c>
      <c r="Q1285" s="11" t="s">
        <v>870</v>
      </c>
      <c r="R1285" s="11" t="s">
        <v>845</v>
      </c>
      <c r="S1285" s="11">
        <f t="shared" si="20"/>
        <v>1</v>
      </c>
      <c r="T1285" s="11"/>
      <c r="U1285" s="11" t="s">
        <v>62</v>
      </c>
      <c r="V1285" s="11" t="s">
        <v>46</v>
      </c>
      <c r="W1285" s="11" t="s">
        <v>62</v>
      </c>
      <c r="X1285" s="11" t="s">
        <v>62</v>
      </c>
      <c r="Y1285" s="11" t="s">
        <v>1532</v>
      </c>
      <c r="Z1285" s="11"/>
      <c r="AA1285" s="11" t="s">
        <v>62</v>
      </c>
      <c r="AB1285" s="11" t="s">
        <v>62</v>
      </c>
      <c r="AC1285" s="11" t="s">
        <v>62</v>
      </c>
      <c r="AD1285" s="11" t="s">
        <v>62</v>
      </c>
      <c r="AE1285" s="11"/>
      <c r="AF1285" s="11" t="s">
        <v>846</v>
      </c>
      <c r="AG1285" s="11"/>
      <c r="AH1285" s="11"/>
      <c r="AI1285" s="11"/>
      <c r="AJ1285" s="11"/>
      <c r="AK1285" s="11"/>
      <c r="AL1285" s="11"/>
      <c r="AM1285" s="11"/>
      <c r="AN1285" s="11"/>
      <c r="AO1285" s="11"/>
      <c r="AP1285" s="11"/>
      <c r="AQ1285" s="11"/>
    </row>
    <row r="1286" spans="1:43" x14ac:dyDescent="0.25">
      <c r="A1286" s="11" t="s">
        <v>4310</v>
      </c>
      <c r="B1286" s="12">
        <v>27</v>
      </c>
      <c r="C1286" s="11" t="s">
        <v>4311</v>
      </c>
      <c r="D1286" s="11" t="s">
        <v>54</v>
      </c>
      <c r="E1286" s="11" t="s">
        <v>40</v>
      </c>
      <c r="F1286" s="11"/>
      <c r="G1286" s="11"/>
      <c r="H1286" s="11" t="s">
        <v>41</v>
      </c>
      <c r="I1286" s="11" t="s">
        <v>56</v>
      </c>
      <c r="J1286" s="11" t="s">
        <v>157</v>
      </c>
      <c r="K1286" s="11" t="s">
        <v>135</v>
      </c>
      <c r="L1286" s="11" t="s">
        <v>169</v>
      </c>
      <c r="M1286" s="11" t="s">
        <v>45</v>
      </c>
      <c r="N1286" s="11" t="s">
        <v>58</v>
      </c>
      <c r="O1286" s="11" t="s">
        <v>62</v>
      </c>
      <c r="P1286" s="22"/>
      <c r="Q1286" s="11" t="s">
        <v>1750</v>
      </c>
      <c r="R1286" s="11" t="s">
        <v>47</v>
      </c>
      <c r="S1286" s="11">
        <f t="shared" si="20"/>
        <v>0</v>
      </c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  <c r="AP1286" s="11"/>
      <c r="AQ1286" s="11"/>
    </row>
    <row r="1287" spans="1:43" x14ac:dyDescent="0.25">
      <c r="A1287" s="11" t="s">
        <v>4312</v>
      </c>
      <c r="B1287" s="12">
        <v>38</v>
      </c>
      <c r="C1287" s="11" t="s">
        <v>4313</v>
      </c>
      <c r="D1287" s="11" t="s">
        <v>48</v>
      </c>
      <c r="E1287" s="11" t="s">
        <v>40</v>
      </c>
      <c r="F1287" s="11"/>
      <c r="G1287" s="11"/>
      <c r="H1287" s="11" t="s">
        <v>41</v>
      </c>
      <c r="I1287" s="11" t="s">
        <v>144</v>
      </c>
      <c r="J1287" s="11" t="s">
        <v>114</v>
      </c>
      <c r="K1287" s="11" t="s">
        <v>135</v>
      </c>
      <c r="L1287" s="11" t="s">
        <v>309</v>
      </c>
      <c r="M1287" s="11" t="s">
        <v>45</v>
      </c>
      <c r="N1287" s="11" t="s">
        <v>124</v>
      </c>
      <c r="O1287" s="11" t="s">
        <v>46</v>
      </c>
      <c r="P1287" s="22" t="s">
        <v>2028</v>
      </c>
      <c r="Q1287" s="11"/>
      <c r="R1287" s="11" t="s">
        <v>47</v>
      </c>
      <c r="S1287" s="11">
        <f t="shared" si="20"/>
        <v>0</v>
      </c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  <c r="AP1287" s="11"/>
      <c r="AQ1287" s="11"/>
    </row>
    <row r="1288" spans="1:43" x14ac:dyDescent="0.25">
      <c r="A1288" s="11" t="s">
        <v>4314</v>
      </c>
      <c r="B1288" s="12">
        <v>28</v>
      </c>
      <c r="C1288" s="11" t="s">
        <v>4315</v>
      </c>
      <c r="D1288" s="11" t="s">
        <v>48</v>
      </c>
      <c r="E1288" s="11" t="s">
        <v>40</v>
      </c>
      <c r="F1288" s="11"/>
      <c r="G1288" s="11"/>
      <c r="H1288" s="11" t="s">
        <v>41</v>
      </c>
      <c r="I1288" s="11" t="s">
        <v>101</v>
      </c>
      <c r="J1288" s="11" t="s">
        <v>51</v>
      </c>
      <c r="K1288" s="11" t="s">
        <v>135</v>
      </c>
      <c r="L1288" s="11" t="s">
        <v>164</v>
      </c>
      <c r="M1288" s="11" t="s">
        <v>45</v>
      </c>
      <c r="N1288" s="11" t="s">
        <v>124</v>
      </c>
      <c r="O1288" s="11" t="s">
        <v>46</v>
      </c>
      <c r="P1288" s="22" t="s">
        <v>3489</v>
      </c>
      <c r="Q1288" s="11" t="s">
        <v>1086</v>
      </c>
      <c r="R1288" s="11" t="s">
        <v>47</v>
      </c>
      <c r="S1288" s="11">
        <f t="shared" si="20"/>
        <v>0</v>
      </c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</row>
    <row r="1289" spans="1:43" x14ac:dyDescent="0.25">
      <c r="A1289" s="11" t="s">
        <v>4316</v>
      </c>
      <c r="B1289" s="12">
        <v>1</v>
      </c>
      <c r="C1289" s="11" t="s">
        <v>4317</v>
      </c>
      <c r="D1289" s="11" t="s">
        <v>92</v>
      </c>
      <c r="E1289" s="11" t="s">
        <v>40</v>
      </c>
      <c r="F1289" s="11"/>
      <c r="G1289" s="11"/>
      <c r="H1289" s="11" t="s">
        <v>49</v>
      </c>
      <c r="I1289" s="11" t="s">
        <v>171</v>
      </c>
      <c r="J1289" s="11" t="s">
        <v>51</v>
      </c>
      <c r="K1289" s="11" t="s">
        <v>135</v>
      </c>
      <c r="L1289" s="11" t="s">
        <v>64</v>
      </c>
      <c r="M1289" s="11" t="s">
        <v>45</v>
      </c>
      <c r="N1289" s="11" t="s">
        <v>84</v>
      </c>
      <c r="O1289" s="11" t="s">
        <v>46</v>
      </c>
      <c r="P1289" s="22" t="s">
        <v>1665</v>
      </c>
      <c r="Q1289" s="11"/>
      <c r="R1289" s="11" t="s">
        <v>47</v>
      </c>
      <c r="S1289" s="11">
        <f t="shared" si="20"/>
        <v>0</v>
      </c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  <c r="AP1289" s="11"/>
      <c r="AQ1289" s="11"/>
    </row>
    <row r="1290" spans="1:43" x14ac:dyDescent="0.25">
      <c r="A1290" s="11" t="s">
        <v>4318</v>
      </c>
      <c r="B1290" s="12">
        <v>40</v>
      </c>
      <c r="C1290" s="11" t="s">
        <v>4319</v>
      </c>
      <c r="D1290" s="11" t="s">
        <v>54</v>
      </c>
      <c r="E1290" s="11" t="s">
        <v>40</v>
      </c>
      <c r="F1290" s="11"/>
      <c r="G1290" s="11"/>
      <c r="H1290" s="11" t="s">
        <v>199</v>
      </c>
      <c r="I1290" s="11" t="s">
        <v>410</v>
      </c>
      <c r="J1290" s="11" t="s">
        <v>51</v>
      </c>
      <c r="K1290" s="11" t="s">
        <v>135</v>
      </c>
      <c r="L1290" s="11" t="s">
        <v>411</v>
      </c>
      <c r="M1290" s="11" t="s">
        <v>45</v>
      </c>
      <c r="N1290" s="11" t="s">
        <v>84</v>
      </c>
      <c r="O1290" s="11" t="s">
        <v>46</v>
      </c>
      <c r="P1290" s="22" t="s">
        <v>4320</v>
      </c>
      <c r="Q1290" s="11"/>
      <c r="R1290" s="11" t="s">
        <v>47</v>
      </c>
      <c r="S1290" s="11">
        <f t="shared" si="20"/>
        <v>0</v>
      </c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</row>
    <row r="1291" spans="1:43" x14ac:dyDescent="0.25">
      <c r="A1291" s="11" t="s">
        <v>4321</v>
      </c>
      <c r="B1291" s="12">
        <v>31</v>
      </c>
      <c r="C1291" s="11" t="s">
        <v>4322</v>
      </c>
      <c r="D1291" s="11" t="s">
        <v>39</v>
      </c>
      <c r="E1291" s="11" t="s">
        <v>40</v>
      </c>
      <c r="F1291" s="11"/>
      <c r="G1291" s="11"/>
      <c r="H1291" s="11" t="s">
        <v>41</v>
      </c>
      <c r="I1291" s="11" t="s">
        <v>134</v>
      </c>
      <c r="J1291" s="11" t="s">
        <v>43</v>
      </c>
      <c r="K1291" s="11" t="s">
        <v>135</v>
      </c>
      <c r="L1291" s="11" t="s">
        <v>763</v>
      </c>
      <c r="M1291" s="11" t="s">
        <v>45</v>
      </c>
      <c r="N1291" s="11" t="s">
        <v>84</v>
      </c>
      <c r="O1291" s="11" t="s">
        <v>62</v>
      </c>
      <c r="P1291" s="22"/>
      <c r="Q1291" s="11" t="s">
        <v>132</v>
      </c>
      <c r="R1291" s="11" t="s">
        <v>47</v>
      </c>
      <c r="S1291" s="11">
        <f t="shared" si="20"/>
        <v>0</v>
      </c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  <c r="AP1291" s="11"/>
      <c r="AQ1291" s="11"/>
    </row>
    <row r="1292" spans="1:43" x14ac:dyDescent="0.25">
      <c r="A1292" s="11" t="s">
        <v>4323</v>
      </c>
      <c r="B1292" s="12">
        <v>56</v>
      </c>
      <c r="C1292" s="11" t="s">
        <v>4324</v>
      </c>
      <c r="D1292" s="11" t="s">
        <v>54</v>
      </c>
      <c r="E1292" s="11" t="s">
        <v>40</v>
      </c>
      <c r="F1292" s="12">
        <v>172</v>
      </c>
      <c r="G1292" s="12">
        <v>91</v>
      </c>
      <c r="H1292" s="11" t="s">
        <v>49</v>
      </c>
      <c r="I1292" s="11" t="s">
        <v>897</v>
      </c>
      <c r="J1292" s="11" t="s">
        <v>43</v>
      </c>
      <c r="K1292" s="11" t="s">
        <v>135</v>
      </c>
      <c r="L1292" s="11" t="s">
        <v>563</v>
      </c>
      <c r="M1292" s="11" t="s">
        <v>45</v>
      </c>
      <c r="N1292" s="11" t="s">
        <v>84</v>
      </c>
      <c r="O1292" s="11" t="s">
        <v>62</v>
      </c>
      <c r="P1292" s="22"/>
      <c r="Q1292" s="11"/>
      <c r="R1292" s="11" t="s">
        <v>898</v>
      </c>
      <c r="S1292" s="11">
        <f t="shared" si="20"/>
        <v>1</v>
      </c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 t="s">
        <v>62</v>
      </c>
      <c r="AH1292" s="11" t="s">
        <v>62</v>
      </c>
      <c r="AI1292" s="11" t="s">
        <v>62</v>
      </c>
      <c r="AJ1292" s="11" t="s">
        <v>62</v>
      </c>
      <c r="AK1292" s="11" t="s">
        <v>62</v>
      </c>
      <c r="AL1292" s="11" t="s">
        <v>62</v>
      </c>
      <c r="AM1292" s="11" t="s">
        <v>62</v>
      </c>
      <c r="AN1292" s="11" t="s">
        <v>46</v>
      </c>
      <c r="AO1292" s="11" t="s">
        <v>62</v>
      </c>
      <c r="AP1292" s="11" t="s">
        <v>62</v>
      </c>
      <c r="AQ1292" s="11"/>
    </row>
    <row r="1293" spans="1:43" x14ac:dyDescent="0.25">
      <c r="A1293" s="11" t="s">
        <v>4325</v>
      </c>
      <c r="B1293" s="12">
        <v>22</v>
      </c>
      <c r="C1293" s="11" t="s">
        <v>4326</v>
      </c>
      <c r="D1293" s="11" t="s">
        <v>48</v>
      </c>
      <c r="E1293" s="11" t="s">
        <v>40</v>
      </c>
      <c r="F1293" s="11"/>
      <c r="G1293" s="11"/>
      <c r="H1293" s="11" t="s">
        <v>41</v>
      </c>
      <c r="I1293" s="11" t="s">
        <v>79</v>
      </c>
      <c r="J1293" s="11" t="s">
        <v>51</v>
      </c>
      <c r="K1293" s="11" t="s">
        <v>135</v>
      </c>
      <c r="L1293" s="11" t="s">
        <v>104</v>
      </c>
      <c r="M1293" s="11" t="s">
        <v>45</v>
      </c>
      <c r="N1293" s="11" t="s">
        <v>84</v>
      </c>
      <c r="O1293" s="11" t="s">
        <v>46</v>
      </c>
      <c r="P1293" s="22" t="s">
        <v>4327</v>
      </c>
      <c r="Q1293" s="11" t="s">
        <v>619</v>
      </c>
      <c r="R1293" s="11" t="s">
        <v>47</v>
      </c>
      <c r="S1293" s="11">
        <f t="shared" si="20"/>
        <v>0</v>
      </c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  <c r="AP1293" s="11"/>
      <c r="AQ1293" s="11"/>
    </row>
    <row r="1294" spans="1:43" x14ac:dyDescent="0.25">
      <c r="A1294" s="11" t="s">
        <v>4328</v>
      </c>
      <c r="B1294" s="12">
        <v>22</v>
      </c>
      <c r="C1294" s="11" t="s">
        <v>4329</v>
      </c>
      <c r="D1294" s="11" t="s">
        <v>48</v>
      </c>
      <c r="E1294" s="11" t="s">
        <v>40</v>
      </c>
      <c r="F1294" s="11"/>
      <c r="G1294" s="11"/>
      <c r="H1294" s="11" t="s">
        <v>41</v>
      </c>
      <c r="I1294" s="11" t="s">
        <v>134</v>
      </c>
      <c r="J1294" s="11" t="s">
        <v>43</v>
      </c>
      <c r="K1294" s="11" t="s">
        <v>135</v>
      </c>
      <c r="L1294" s="11" t="s">
        <v>227</v>
      </c>
      <c r="M1294" s="11" t="s">
        <v>45</v>
      </c>
      <c r="N1294" s="11" t="s">
        <v>53</v>
      </c>
      <c r="O1294" s="11" t="s">
        <v>62</v>
      </c>
      <c r="P1294" s="22"/>
      <c r="Q1294" s="11"/>
      <c r="R1294" s="11" t="s">
        <v>47</v>
      </c>
      <c r="S1294" s="11">
        <f t="shared" si="20"/>
        <v>0</v>
      </c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  <c r="AP1294" s="11"/>
      <c r="AQ1294" s="11"/>
    </row>
    <row r="1295" spans="1:43" x14ac:dyDescent="0.25">
      <c r="A1295" s="11" t="s">
        <v>4330</v>
      </c>
      <c r="B1295" s="12">
        <v>39</v>
      </c>
      <c r="C1295" s="11" t="s">
        <v>4331</v>
      </c>
      <c r="D1295" s="11" t="s">
        <v>39</v>
      </c>
      <c r="E1295" s="11" t="s">
        <v>40</v>
      </c>
      <c r="F1295" s="11"/>
      <c r="G1295" s="11"/>
      <c r="H1295" s="11" t="s">
        <v>49</v>
      </c>
      <c r="I1295" s="11" t="s">
        <v>449</v>
      </c>
      <c r="J1295" s="11" t="s">
        <v>121</v>
      </c>
      <c r="K1295" s="11" t="s">
        <v>135</v>
      </c>
      <c r="L1295" s="11" t="s">
        <v>319</v>
      </c>
      <c r="M1295" s="11" t="s">
        <v>45</v>
      </c>
      <c r="N1295" s="11" t="s">
        <v>58</v>
      </c>
      <c r="O1295" s="11" t="s">
        <v>62</v>
      </c>
      <c r="P1295" s="22"/>
      <c r="Q1295" s="11" t="s">
        <v>1465</v>
      </c>
      <c r="R1295" s="11" t="s">
        <v>47</v>
      </c>
      <c r="S1295" s="11">
        <f t="shared" si="20"/>
        <v>0</v>
      </c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  <c r="AP1295" s="11"/>
      <c r="AQ1295" s="11"/>
    </row>
    <row r="1296" spans="1:43" x14ac:dyDescent="0.25">
      <c r="A1296" s="11" t="s">
        <v>4332</v>
      </c>
      <c r="B1296" s="12">
        <v>36</v>
      </c>
      <c r="C1296" s="11" t="s">
        <v>4333</v>
      </c>
      <c r="D1296" s="11" t="s">
        <v>54</v>
      </c>
      <c r="E1296" s="11" t="s">
        <v>40</v>
      </c>
      <c r="F1296" s="11"/>
      <c r="G1296" s="11"/>
      <c r="H1296" s="11" t="s">
        <v>41</v>
      </c>
      <c r="I1296" s="11" t="s">
        <v>126</v>
      </c>
      <c r="J1296" s="11" t="s">
        <v>157</v>
      </c>
      <c r="K1296" s="11" t="s">
        <v>135</v>
      </c>
      <c r="L1296" s="11" t="s">
        <v>169</v>
      </c>
      <c r="M1296" s="11" t="s">
        <v>45</v>
      </c>
      <c r="N1296" s="11" t="s">
        <v>84</v>
      </c>
      <c r="O1296" s="11" t="s">
        <v>46</v>
      </c>
      <c r="P1296" s="22" t="s">
        <v>3318</v>
      </c>
      <c r="Q1296" s="11"/>
      <c r="R1296" s="11" t="s">
        <v>47</v>
      </c>
      <c r="S1296" s="11">
        <f t="shared" si="20"/>
        <v>0</v>
      </c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</row>
    <row r="1297" spans="1:43" x14ac:dyDescent="0.25">
      <c r="A1297" s="11" t="s">
        <v>4334</v>
      </c>
      <c r="B1297" s="12">
        <v>23</v>
      </c>
      <c r="C1297" s="11" t="s">
        <v>4335</v>
      </c>
      <c r="D1297" s="11" t="s">
        <v>48</v>
      </c>
      <c r="E1297" s="11" t="s">
        <v>40</v>
      </c>
      <c r="F1297" s="11"/>
      <c r="G1297" s="11"/>
      <c r="H1297" s="11" t="s">
        <v>41</v>
      </c>
      <c r="I1297" s="11" t="s">
        <v>79</v>
      </c>
      <c r="J1297" s="11" t="s">
        <v>43</v>
      </c>
      <c r="K1297" s="11" t="s">
        <v>135</v>
      </c>
      <c r="L1297" s="11" t="s">
        <v>104</v>
      </c>
      <c r="M1297" s="11" t="s">
        <v>45</v>
      </c>
      <c r="N1297" s="11" t="s">
        <v>515</v>
      </c>
      <c r="O1297" s="11" t="s">
        <v>62</v>
      </c>
      <c r="P1297" s="22"/>
      <c r="Q1297" s="11"/>
      <c r="R1297" s="11" t="s">
        <v>47</v>
      </c>
      <c r="S1297" s="11">
        <f t="shared" si="20"/>
        <v>0</v>
      </c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</row>
    <row r="1298" spans="1:43" x14ac:dyDescent="0.25">
      <c r="A1298" s="11" t="s">
        <v>4336</v>
      </c>
      <c r="B1298" s="12">
        <v>29</v>
      </c>
      <c r="C1298" s="11" t="s">
        <v>4337</v>
      </c>
      <c r="D1298" s="11" t="s">
        <v>54</v>
      </c>
      <c r="E1298" s="11" t="s">
        <v>40</v>
      </c>
      <c r="F1298" s="11"/>
      <c r="G1298" s="11"/>
      <c r="H1298" s="11" t="s">
        <v>41</v>
      </c>
      <c r="I1298" s="11" t="s">
        <v>79</v>
      </c>
      <c r="J1298" s="11" t="s">
        <v>946</v>
      </c>
      <c r="K1298" s="11"/>
      <c r="L1298" s="11" t="s">
        <v>947</v>
      </c>
      <c r="M1298" s="11" t="s">
        <v>45</v>
      </c>
      <c r="N1298" s="11" t="s">
        <v>124</v>
      </c>
      <c r="O1298" s="11" t="s">
        <v>46</v>
      </c>
      <c r="P1298" s="22"/>
      <c r="Q1298" s="11" t="s">
        <v>1507</v>
      </c>
      <c r="R1298" s="11" t="s">
        <v>47</v>
      </c>
      <c r="S1298" s="11">
        <f t="shared" si="20"/>
        <v>0</v>
      </c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</row>
    <row r="1299" spans="1:43" x14ac:dyDescent="0.25">
      <c r="A1299" s="11" t="s">
        <v>4338</v>
      </c>
      <c r="B1299" s="12">
        <v>31</v>
      </c>
      <c r="C1299" s="11" t="s">
        <v>4339</v>
      </c>
      <c r="D1299" s="11" t="s">
        <v>54</v>
      </c>
      <c r="E1299" s="11" t="s">
        <v>40</v>
      </c>
      <c r="F1299" s="11"/>
      <c r="G1299" s="11"/>
      <c r="H1299" s="11" t="s">
        <v>49</v>
      </c>
      <c r="I1299" s="11" t="s">
        <v>56</v>
      </c>
      <c r="J1299" s="11" t="s">
        <v>43</v>
      </c>
      <c r="K1299" s="11" t="s">
        <v>135</v>
      </c>
      <c r="L1299" s="11" t="s">
        <v>70</v>
      </c>
      <c r="M1299" s="11" t="s">
        <v>45</v>
      </c>
      <c r="N1299" s="11" t="s">
        <v>39</v>
      </c>
      <c r="O1299" s="11" t="s">
        <v>46</v>
      </c>
      <c r="P1299" s="22" t="s">
        <v>4340</v>
      </c>
      <c r="Q1299" s="11" t="s">
        <v>132</v>
      </c>
      <c r="R1299" s="11" t="s">
        <v>47</v>
      </c>
      <c r="S1299" s="11">
        <f t="shared" si="20"/>
        <v>0</v>
      </c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  <c r="AP1299" s="11"/>
      <c r="AQ1299" s="11"/>
    </row>
    <row r="1300" spans="1:43" x14ac:dyDescent="0.25">
      <c r="A1300" s="11" t="s">
        <v>4341</v>
      </c>
      <c r="B1300" s="12">
        <v>43</v>
      </c>
      <c r="C1300" s="11" t="s">
        <v>4342</v>
      </c>
      <c r="D1300" s="11" t="s">
        <v>54</v>
      </c>
      <c r="E1300" s="11" t="s">
        <v>40</v>
      </c>
      <c r="F1300" s="11"/>
      <c r="G1300" s="11"/>
      <c r="H1300" s="11" t="s">
        <v>49</v>
      </c>
      <c r="I1300" s="11" t="s">
        <v>742</v>
      </c>
      <c r="J1300" s="11" t="s">
        <v>43</v>
      </c>
      <c r="K1300" s="11" t="s">
        <v>135</v>
      </c>
      <c r="L1300" s="11" t="s">
        <v>743</v>
      </c>
      <c r="M1300" s="11" t="s">
        <v>45</v>
      </c>
      <c r="N1300" s="11" t="s">
        <v>124</v>
      </c>
      <c r="O1300" s="11" t="s">
        <v>46</v>
      </c>
      <c r="P1300" s="22" t="s">
        <v>4343</v>
      </c>
      <c r="Q1300" s="11" t="s">
        <v>132</v>
      </c>
      <c r="R1300" s="11" t="s">
        <v>47</v>
      </c>
      <c r="S1300" s="11">
        <f t="shared" si="20"/>
        <v>0</v>
      </c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  <c r="AP1300" s="11"/>
      <c r="AQ1300" s="11"/>
    </row>
    <row r="1301" spans="1:43" x14ac:dyDescent="0.25">
      <c r="A1301" s="11" t="s">
        <v>4344</v>
      </c>
      <c r="B1301" s="12">
        <v>29</v>
      </c>
      <c r="C1301" s="11" t="s">
        <v>4345</v>
      </c>
      <c r="D1301" s="11" t="s">
        <v>39</v>
      </c>
      <c r="E1301" s="11" t="s">
        <v>40</v>
      </c>
      <c r="F1301" s="11"/>
      <c r="G1301" s="11"/>
      <c r="H1301" s="11" t="s">
        <v>41</v>
      </c>
      <c r="I1301" s="11" t="s">
        <v>134</v>
      </c>
      <c r="J1301" s="11" t="s">
        <v>51</v>
      </c>
      <c r="K1301" s="11" t="s">
        <v>135</v>
      </c>
      <c r="L1301" s="11" t="s">
        <v>216</v>
      </c>
      <c r="M1301" s="11" t="s">
        <v>45</v>
      </c>
      <c r="N1301" s="11" t="s">
        <v>124</v>
      </c>
      <c r="O1301" s="11" t="s">
        <v>62</v>
      </c>
      <c r="P1301" s="22"/>
      <c r="Q1301" s="11" t="s">
        <v>109</v>
      </c>
      <c r="R1301" s="11" t="s">
        <v>47</v>
      </c>
      <c r="S1301" s="11">
        <f t="shared" si="20"/>
        <v>0</v>
      </c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</row>
    <row r="1302" spans="1:43" x14ac:dyDescent="0.25">
      <c r="A1302" s="11" t="s">
        <v>4346</v>
      </c>
      <c r="B1302" s="12">
        <v>23</v>
      </c>
      <c r="C1302" s="11" t="s">
        <v>4347</v>
      </c>
      <c r="D1302" s="11" t="s">
        <v>39</v>
      </c>
      <c r="E1302" s="11" t="s">
        <v>40</v>
      </c>
      <c r="F1302" s="11"/>
      <c r="G1302" s="11"/>
      <c r="H1302" s="11" t="s">
        <v>421</v>
      </c>
      <c r="I1302" s="11" t="s">
        <v>755</v>
      </c>
      <c r="J1302" s="11" t="s">
        <v>756</v>
      </c>
      <c r="K1302" s="11"/>
      <c r="L1302" s="11" t="s">
        <v>757</v>
      </c>
      <c r="M1302" s="11" t="s">
        <v>45</v>
      </c>
      <c r="N1302" s="11" t="s">
        <v>124</v>
      </c>
      <c r="O1302" s="11" t="s">
        <v>62</v>
      </c>
      <c r="P1302" s="22"/>
      <c r="Q1302" s="11" t="s">
        <v>65</v>
      </c>
      <c r="R1302" s="11" t="s">
        <v>47</v>
      </c>
      <c r="S1302" s="11">
        <f t="shared" si="20"/>
        <v>0</v>
      </c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  <c r="AP1302" s="11"/>
      <c r="AQ1302" s="11"/>
    </row>
    <row r="1303" spans="1:43" x14ac:dyDescent="0.25">
      <c r="A1303" s="11" t="s">
        <v>4348</v>
      </c>
      <c r="B1303" s="12">
        <v>27</v>
      </c>
      <c r="C1303" s="11" t="s">
        <v>4349</v>
      </c>
      <c r="D1303" s="11" t="s">
        <v>48</v>
      </c>
      <c r="E1303" s="11" t="s">
        <v>40</v>
      </c>
      <c r="F1303" s="11"/>
      <c r="G1303" s="11"/>
      <c r="H1303" s="11" t="s">
        <v>49</v>
      </c>
      <c r="I1303" s="11" t="s">
        <v>467</v>
      </c>
      <c r="J1303" s="11" t="s">
        <v>60</v>
      </c>
      <c r="K1303" s="11" t="s">
        <v>135</v>
      </c>
      <c r="L1303" s="11" t="s">
        <v>196</v>
      </c>
      <c r="M1303" s="11" t="s">
        <v>45</v>
      </c>
      <c r="N1303" s="11" t="s">
        <v>39</v>
      </c>
      <c r="O1303" s="11" t="s">
        <v>46</v>
      </c>
      <c r="P1303" s="22" t="s">
        <v>4350</v>
      </c>
      <c r="Q1303" s="11"/>
      <c r="R1303" s="11" t="s">
        <v>47</v>
      </c>
      <c r="S1303" s="11">
        <f t="shared" si="20"/>
        <v>0</v>
      </c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  <c r="AP1303" s="11"/>
      <c r="AQ1303" s="11"/>
    </row>
    <row r="1304" spans="1:43" x14ac:dyDescent="0.25">
      <c r="A1304" s="11" t="s">
        <v>4351</v>
      </c>
      <c r="B1304" s="12">
        <v>29</v>
      </c>
      <c r="C1304" s="11" t="s">
        <v>4352</v>
      </c>
      <c r="D1304" s="11" t="s">
        <v>92</v>
      </c>
      <c r="E1304" s="11" t="s">
        <v>40</v>
      </c>
      <c r="F1304" s="11"/>
      <c r="G1304" s="11"/>
      <c r="H1304" s="11" t="s">
        <v>41</v>
      </c>
      <c r="I1304" s="11" t="s">
        <v>56</v>
      </c>
      <c r="J1304" s="11" t="s">
        <v>51</v>
      </c>
      <c r="K1304" s="11" t="s">
        <v>135</v>
      </c>
      <c r="L1304" s="11" t="s">
        <v>296</v>
      </c>
      <c r="M1304" s="11" t="s">
        <v>45</v>
      </c>
      <c r="N1304" s="11" t="s">
        <v>58</v>
      </c>
      <c r="O1304" s="11" t="s">
        <v>46</v>
      </c>
      <c r="P1304" s="22" t="s">
        <v>2839</v>
      </c>
      <c r="Q1304" s="11" t="s">
        <v>1088</v>
      </c>
      <c r="R1304" s="11" t="s">
        <v>47</v>
      </c>
      <c r="S1304" s="11">
        <f t="shared" si="20"/>
        <v>0</v>
      </c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  <c r="AP1304" s="11"/>
      <c r="AQ1304" s="11"/>
    </row>
    <row r="1305" spans="1:43" x14ac:dyDescent="0.25">
      <c r="A1305" s="11" t="s">
        <v>4353</v>
      </c>
      <c r="B1305" s="12">
        <v>30</v>
      </c>
      <c r="C1305" s="11" t="s">
        <v>4354</v>
      </c>
      <c r="D1305" s="11" t="s">
        <v>39</v>
      </c>
      <c r="E1305" s="11" t="s">
        <v>40</v>
      </c>
      <c r="F1305" s="11"/>
      <c r="G1305" s="11"/>
      <c r="H1305" s="11" t="s">
        <v>49</v>
      </c>
      <c r="I1305" s="11" t="s">
        <v>483</v>
      </c>
      <c r="J1305" s="11" t="s">
        <v>51</v>
      </c>
      <c r="K1305" s="11" t="s">
        <v>135</v>
      </c>
      <c r="L1305" s="11" t="s">
        <v>484</v>
      </c>
      <c r="M1305" s="11" t="s">
        <v>45</v>
      </c>
      <c r="N1305" s="11" t="s">
        <v>39</v>
      </c>
      <c r="O1305" s="11" t="s">
        <v>62</v>
      </c>
      <c r="P1305" s="22"/>
      <c r="Q1305" s="11"/>
      <c r="R1305" s="11" t="s">
        <v>47</v>
      </c>
      <c r="S1305" s="11">
        <f t="shared" si="20"/>
        <v>0</v>
      </c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</row>
    <row r="1306" spans="1:43" x14ac:dyDescent="0.25">
      <c r="A1306" s="11" t="s">
        <v>4355</v>
      </c>
      <c r="B1306" s="12">
        <v>24</v>
      </c>
      <c r="C1306" s="11" t="s">
        <v>4356</v>
      </c>
      <c r="D1306" s="11" t="s">
        <v>54</v>
      </c>
      <c r="E1306" s="11" t="s">
        <v>40</v>
      </c>
      <c r="F1306" s="11"/>
      <c r="G1306" s="11"/>
      <c r="H1306" s="11" t="s">
        <v>41</v>
      </c>
      <c r="I1306" s="11" t="s">
        <v>134</v>
      </c>
      <c r="J1306" s="11" t="s">
        <v>51</v>
      </c>
      <c r="K1306" s="11" t="s">
        <v>135</v>
      </c>
      <c r="L1306" s="11" t="s">
        <v>72</v>
      </c>
      <c r="M1306" s="11" t="s">
        <v>45</v>
      </c>
      <c r="N1306" s="11" t="s">
        <v>58</v>
      </c>
      <c r="O1306" s="11" t="s">
        <v>46</v>
      </c>
      <c r="P1306" s="22" t="s">
        <v>1631</v>
      </c>
      <c r="Q1306" s="11" t="s">
        <v>151</v>
      </c>
      <c r="R1306" s="11" t="s">
        <v>47</v>
      </c>
      <c r="S1306" s="11">
        <f t="shared" si="20"/>
        <v>0</v>
      </c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  <c r="AP1306" s="11"/>
      <c r="AQ1306" s="11"/>
    </row>
    <row r="1307" spans="1:43" x14ac:dyDescent="0.25">
      <c r="A1307" s="11" t="s">
        <v>4357</v>
      </c>
      <c r="B1307" s="12">
        <v>28</v>
      </c>
      <c r="C1307" s="11" t="s">
        <v>4358</v>
      </c>
      <c r="D1307" s="11" t="s">
        <v>48</v>
      </c>
      <c r="E1307" s="11" t="s">
        <v>40</v>
      </c>
      <c r="F1307" s="11"/>
      <c r="G1307" s="12">
        <v>58</v>
      </c>
      <c r="H1307" s="11" t="s">
        <v>41</v>
      </c>
      <c r="I1307" s="11" t="s">
        <v>79</v>
      </c>
      <c r="J1307" s="11" t="s">
        <v>60</v>
      </c>
      <c r="K1307" s="11" t="s">
        <v>135</v>
      </c>
      <c r="L1307" s="11" t="s">
        <v>162</v>
      </c>
      <c r="M1307" s="11" t="s">
        <v>45</v>
      </c>
      <c r="N1307" s="11" t="s">
        <v>58</v>
      </c>
      <c r="O1307" s="11" t="s">
        <v>62</v>
      </c>
      <c r="P1307" s="22"/>
      <c r="Q1307" s="11"/>
      <c r="R1307" s="11" t="s">
        <v>47</v>
      </c>
      <c r="S1307" s="11">
        <f t="shared" si="20"/>
        <v>0</v>
      </c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  <c r="AP1307" s="11"/>
      <c r="AQ1307" s="11"/>
    </row>
    <row r="1308" spans="1:43" x14ac:dyDescent="0.25">
      <c r="A1308" s="11" t="s">
        <v>4359</v>
      </c>
      <c r="B1308" s="12">
        <v>26</v>
      </c>
      <c r="C1308" s="11" t="s">
        <v>4360</v>
      </c>
      <c r="D1308" s="11" t="s">
        <v>48</v>
      </c>
      <c r="E1308" s="11" t="s">
        <v>40</v>
      </c>
      <c r="F1308" s="11"/>
      <c r="G1308" s="11"/>
      <c r="H1308" s="11" t="s">
        <v>41</v>
      </c>
      <c r="I1308" s="11" t="s">
        <v>79</v>
      </c>
      <c r="J1308" s="11" t="s">
        <v>51</v>
      </c>
      <c r="K1308" s="11" t="s">
        <v>135</v>
      </c>
      <c r="L1308" s="11" t="s">
        <v>926</v>
      </c>
      <c r="M1308" s="11" t="s">
        <v>45</v>
      </c>
      <c r="N1308" s="11" t="s">
        <v>39</v>
      </c>
      <c r="O1308" s="11" t="s">
        <v>46</v>
      </c>
      <c r="P1308" s="22" t="s">
        <v>2042</v>
      </c>
      <c r="Q1308" s="11" t="s">
        <v>1477</v>
      </c>
      <c r="R1308" s="11" t="s">
        <v>47</v>
      </c>
      <c r="S1308" s="11">
        <f t="shared" si="20"/>
        <v>0</v>
      </c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  <c r="AP1308" s="11"/>
      <c r="AQ1308" s="11"/>
    </row>
    <row r="1309" spans="1:43" x14ac:dyDescent="0.25">
      <c r="A1309" s="11" t="s">
        <v>4361</v>
      </c>
      <c r="B1309" s="12">
        <v>38</v>
      </c>
      <c r="C1309" s="11" t="s">
        <v>4362</v>
      </c>
      <c r="D1309" s="11" t="s">
        <v>54</v>
      </c>
      <c r="E1309" s="11" t="s">
        <v>40</v>
      </c>
      <c r="F1309" s="11"/>
      <c r="G1309" s="11"/>
      <c r="H1309" s="11" t="s">
        <v>41</v>
      </c>
      <c r="I1309" s="11" t="s">
        <v>134</v>
      </c>
      <c r="J1309" s="11" t="s">
        <v>51</v>
      </c>
      <c r="K1309" s="11" t="s">
        <v>135</v>
      </c>
      <c r="L1309" s="11" t="s">
        <v>83</v>
      </c>
      <c r="M1309" s="11" t="s">
        <v>45</v>
      </c>
      <c r="N1309" s="11" t="s">
        <v>39</v>
      </c>
      <c r="O1309" s="11" t="s">
        <v>62</v>
      </c>
      <c r="P1309" s="22"/>
      <c r="Q1309" s="11" t="s">
        <v>109</v>
      </c>
      <c r="R1309" s="11" t="s">
        <v>47</v>
      </c>
      <c r="S1309" s="11">
        <f t="shared" si="20"/>
        <v>0</v>
      </c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</row>
    <row r="1310" spans="1:43" x14ac:dyDescent="0.25">
      <c r="A1310" s="11" t="s">
        <v>4363</v>
      </c>
      <c r="B1310" s="12">
        <v>20</v>
      </c>
      <c r="C1310" s="11" t="s">
        <v>4364</v>
      </c>
      <c r="D1310" s="11" t="s">
        <v>54</v>
      </c>
      <c r="E1310" s="11" t="s">
        <v>40</v>
      </c>
      <c r="F1310" s="11"/>
      <c r="G1310" s="11"/>
      <c r="H1310" s="11" t="s">
        <v>41</v>
      </c>
      <c r="I1310" s="11" t="s">
        <v>71</v>
      </c>
      <c r="J1310" s="11" t="s">
        <v>60</v>
      </c>
      <c r="K1310" s="11" t="s">
        <v>135</v>
      </c>
      <c r="L1310" s="11" t="s">
        <v>567</v>
      </c>
      <c r="M1310" s="11" t="s">
        <v>45</v>
      </c>
      <c r="N1310" s="11" t="s">
        <v>84</v>
      </c>
      <c r="O1310" s="11" t="s">
        <v>62</v>
      </c>
      <c r="P1310" s="22"/>
      <c r="Q1310" s="11"/>
      <c r="R1310" s="11" t="s">
        <v>47</v>
      </c>
      <c r="S1310" s="11">
        <f t="shared" si="20"/>
        <v>0</v>
      </c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  <c r="AP1310" s="11"/>
      <c r="AQ1310" s="11"/>
    </row>
    <row r="1311" spans="1:43" x14ac:dyDescent="0.25">
      <c r="A1311" s="11" t="s">
        <v>4365</v>
      </c>
      <c r="B1311" s="12">
        <v>26</v>
      </c>
      <c r="C1311" s="11" t="s">
        <v>4366</v>
      </c>
      <c r="D1311" s="11" t="s">
        <v>39</v>
      </c>
      <c r="E1311" s="11" t="s">
        <v>40</v>
      </c>
      <c r="F1311" s="11"/>
      <c r="G1311" s="11"/>
      <c r="H1311" s="11" t="s">
        <v>41</v>
      </c>
      <c r="I1311" s="11" t="s">
        <v>79</v>
      </c>
      <c r="J1311" s="11" t="s">
        <v>51</v>
      </c>
      <c r="K1311" s="11" t="s">
        <v>135</v>
      </c>
      <c r="L1311" s="11" t="s">
        <v>64</v>
      </c>
      <c r="M1311" s="11" t="s">
        <v>45</v>
      </c>
      <c r="N1311" s="11" t="s">
        <v>84</v>
      </c>
      <c r="O1311" s="11" t="s">
        <v>62</v>
      </c>
      <c r="P1311" s="22"/>
      <c r="Q1311" s="11"/>
      <c r="R1311" s="11" t="s">
        <v>47</v>
      </c>
      <c r="S1311" s="11">
        <f t="shared" si="20"/>
        <v>0</v>
      </c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  <c r="AP1311" s="11"/>
      <c r="AQ1311" s="11"/>
    </row>
    <row r="1312" spans="1:43" x14ac:dyDescent="0.25">
      <c r="A1312" s="11" t="s">
        <v>4367</v>
      </c>
      <c r="B1312" s="12">
        <v>21</v>
      </c>
      <c r="C1312" s="11" t="s">
        <v>4368</v>
      </c>
      <c r="D1312" s="11" t="s">
        <v>48</v>
      </c>
      <c r="E1312" s="11" t="s">
        <v>40</v>
      </c>
      <c r="F1312" s="11"/>
      <c r="G1312" s="11"/>
      <c r="H1312" s="11" t="s">
        <v>41</v>
      </c>
      <c r="I1312" s="11" t="s">
        <v>415</v>
      </c>
      <c r="J1312" s="11" t="s">
        <v>51</v>
      </c>
      <c r="K1312" s="11" t="s">
        <v>135</v>
      </c>
      <c r="L1312" s="11" t="s">
        <v>64</v>
      </c>
      <c r="M1312" s="11" t="s">
        <v>45</v>
      </c>
      <c r="N1312" s="11" t="s">
        <v>84</v>
      </c>
      <c r="O1312" s="11" t="s">
        <v>62</v>
      </c>
      <c r="P1312" s="22"/>
      <c r="Q1312" s="11"/>
      <c r="R1312" s="11" t="s">
        <v>47</v>
      </c>
      <c r="S1312" s="11">
        <f t="shared" si="20"/>
        <v>0</v>
      </c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  <c r="AP1312" s="11"/>
      <c r="AQ1312" s="11"/>
    </row>
    <row r="1313" spans="1:43" x14ac:dyDescent="0.25">
      <c r="A1313" s="11" t="s">
        <v>4369</v>
      </c>
      <c r="B1313" s="12">
        <v>23</v>
      </c>
      <c r="C1313" s="11" t="s">
        <v>4370</v>
      </c>
      <c r="D1313" s="11" t="s">
        <v>48</v>
      </c>
      <c r="E1313" s="11" t="s">
        <v>40</v>
      </c>
      <c r="F1313" s="11"/>
      <c r="G1313" s="11"/>
      <c r="H1313" s="11" t="s">
        <v>41</v>
      </c>
      <c r="I1313" s="11" t="s">
        <v>79</v>
      </c>
      <c r="J1313" s="11" t="s">
        <v>51</v>
      </c>
      <c r="K1313" s="11" t="s">
        <v>135</v>
      </c>
      <c r="L1313" s="11" t="s">
        <v>64</v>
      </c>
      <c r="M1313" s="11" t="s">
        <v>45</v>
      </c>
      <c r="N1313" s="11" t="s">
        <v>39</v>
      </c>
      <c r="O1313" s="11" t="s">
        <v>62</v>
      </c>
      <c r="P1313" s="22"/>
      <c r="Q1313" s="11" t="s">
        <v>128</v>
      </c>
      <c r="R1313" s="11" t="s">
        <v>47</v>
      </c>
      <c r="S1313" s="11">
        <f t="shared" si="20"/>
        <v>0</v>
      </c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  <c r="AP1313" s="11"/>
      <c r="AQ1313" s="11"/>
    </row>
    <row r="1314" spans="1:43" x14ac:dyDescent="0.25">
      <c r="A1314" s="11" t="s">
        <v>4371</v>
      </c>
      <c r="B1314" s="12">
        <v>29</v>
      </c>
      <c r="C1314" s="11" t="s">
        <v>4372</v>
      </c>
      <c r="D1314" s="11" t="s">
        <v>39</v>
      </c>
      <c r="E1314" s="11" t="s">
        <v>40</v>
      </c>
      <c r="F1314" s="11"/>
      <c r="G1314" s="11"/>
      <c r="H1314" s="11" t="s">
        <v>41</v>
      </c>
      <c r="I1314" s="11" t="s">
        <v>408</v>
      </c>
      <c r="J1314" s="11" t="s">
        <v>51</v>
      </c>
      <c r="K1314" s="11" t="s">
        <v>135</v>
      </c>
      <c r="L1314" s="11" t="s">
        <v>81</v>
      </c>
      <c r="M1314" s="11" t="s">
        <v>45</v>
      </c>
      <c r="N1314" s="11" t="s">
        <v>58</v>
      </c>
      <c r="O1314" s="11" t="s">
        <v>62</v>
      </c>
      <c r="P1314" s="22"/>
      <c r="Q1314" s="11" t="s">
        <v>112</v>
      </c>
      <c r="R1314" s="11" t="s">
        <v>47</v>
      </c>
      <c r="S1314" s="11">
        <f t="shared" si="20"/>
        <v>0</v>
      </c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  <c r="AP1314" s="11"/>
      <c r="AQ1314" s="11"/>
    </row>
    <row r="1315" spans="1:43" x14ac:dyDescent="0.25">
      <c r="A1315" s="11" t="s">
        <v>4373</v>
      </c>
      <c r="B1315" s="12">
        <v>20</v>
      </c>
      <c r="C1315" s="11" t="s">
        <v>4374</v>
      </c>
      <c r="D1315" s="11" t="s">
        <v>54</v>
      </c>
      <c r="E1315" s="11" t="s">
        <v>40</v>
      </c>
      <c r="F1315" s="11"/>
      <c r="G1315" s="11"/>
      <c r="H1315" s="11" t="s">
        <v>41</v>
      </c>
      <c r="I1315" s="11" t="s">
        <v>134</v>
      </c>
      <c r="J1315" s="11" t="s">
        <v>60</v>
      </c>
      <c r="K1315" s="11" t="s">
        <v>135</v>
      </c>
      <c r="L1315" s="11" t="s">
        <v>574</v>
      </c>
      <c r="M1315" s="11" t="s">
        <v>45</v>
      </c>
      <c r="N1315" s="11" t="s">
        <v>39</v>
      </c>
      <c r="O1315" s="11" t="s">
        <v>62</v>
      </c>
      <c r="P1315" s="22"/>
      <c r="Q1315" s="11"/>
      <c r="R1315" s="11" t="s">
        <v>47</v>
      </c>
      <c r="S1315" s="11">
        <f t="shared" si="20"/>
        <v>0</v>
      </c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  <c r="AP1315" s="11"/>
      <c r="AQ1315" s="11"/>
    </row>
    <row r="1316" spans="1:43" x14ac:dyDescent="0.25">
      <c r="A1316" s="11" t="s">
        <v>4375</v>
      </c>
      <c r="B1316" s="12">
        <v>37</v>
      </c>
      <c r="C1316" s="11" t="s">
        <v>4376</v>
      </c>
      <c r="D1316" s="11" t="s">
        <v>39</v>
      </c>
      <c r="E1316" s="11" t="s">
        <v>40</v>
      </c>
      <c r="F1316" s="11"/>
      <c r="G1316" s="11"/>
      <c r="H1316" s="11" t="s">
        <v>41</v>
      </c>
      <c r="I1316" s="11" t="s">
        <v>1100</v>
      </c>
      <c r="J1316" s="11" t="s">
        <v>403</v>
      </c>
      <c r="K1316" s="11"/>
      <c r="L1316" s="11" t="s">
        <v>729</v>
      </c>
      <c r="M1316" s="11" t="s">
        <v>45</v>
      </c>
      <c r="N1316" s="11" t="s">
        <v>58</v>
      </c>
      <c r="O1316" s="11" t="s">
        <v>62</v>
      </c>
      <c r="P1316" s="22"/>
      <c r="Q1316" s="11"/>
      <c r="R1316" s="11" t="s">
        <v>47</v>
      </c>
      <c r="S1316" s="11">
        <f t="shared" si="20"/>
        <v>0</v>
      </c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  <c r="AP1316" s="11"/>
      <c r="AQ1316" s="11"/>
    </row>
    <row r="1317" spans="1:43" x14ac:dyDescent="0.25">
      <c r="A1317" s="11" t="s">
        <v>4377</v>
      </c>
      <c r="B1317" s="12">
        <v>1</v>
      </c>
      <c r="C1317" s="11" t="s">
        <v>4378</v>
      </c>
      <c r="D1317" s="11" t="s">
        <v>54</v>
      </c>
      <c r="E1317" s="11" t="s">
        <v>40</v>
      </c>
      <c r="F1317" s="11"/>
      <c r="G1317" s="11"/>
      <c r="H1317" s="11" t="s">
        <v>41</v>
      </c>
      <c r="I1317" s="11" t="s">
        <v>1383</v>
      </c>
      <c r="J1317" s="11" t="s">
        <v>43</v>
      </c>
      <c r="K1317" s="11" t="s">
        <v>135</v>
      </c>
      <c r="L1317" s="11" t="s">
        <v>227</v>
      </c>
      <c r="M1317" s="11" t="s">
        <v>45</v>
      </c>
      <c r="N1317" s="11" t="s">
        <v>39</v>
      </c>
      <c r="O1317" s="11" t="s">
        <v>62</v>
      </c>
      <c r="P1317" s="22"/>
      <c r="Q1317" s="11"/>
      <c r="R1317" s="11" t="s">
        <v>845</v>
      </c>
      <c r="S1317" s="11">
        <f t="shared" si="20"/>
        <v>1</v>
      </c>
      <c r="T1317" s="11"/>
      <c r="U1317" s="11"/>
      <c r="V1317" s="11" t="s">
        <v>46</v>
      </c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 t="s">
        <v>846</v>
      </c>
      <c r="AG1317" s="11"/>
      <c r="AH1317" s="11"/>
      <c r="AI1317" s="11"/>
      <c r="AJ1317" s="11"/>
      <c r="AK1317" s="11"/>
      <c r="AL1317" s="11"/>
      <c r="AM1317" s="11"/>
      <c r="AN1317" s="11"/>
      <c r="AO1317" s="11"/>
      <c r="AP1317" s="11"/>
      <c r="AQ1317" s="11"/>
    </row>
    <row r="1318" spans="1:43" x14ac:dyDescent="0.25">
      <c r="A1318" s="11" t="s">
        <v>4379</v>
      </c>
      <c r="B1318" s="12">
        <v>20</v>
      </c>
      <c r="C1318" s="11" t="s">
        <v>4380</v>
      </c>
      <c r="D1318" s="11" t="s">
        <v>54</v>
      </c>
      <c r="E1318" s="11" t="s">
        <v>40</v>
      </c>
      <c r="F1318" s="11"/>
      <c r="G1318" s="11"/>
      <c r="H1318" s="11" t="s">
        <v>41</v>
      </c>
      <c r="I1318" s="11" t="s">
        <v>177</v>
      </c>
      <c r="J1318" s="11" t="s">
        <v>43</v>
      </c>
      <c r="K1318" s="11" t="s">
        <v>135</v>
      </c>
      <c r="L1318" s="11" t="s">
        <v>104</v>
      </c>
      <c r="M1318" s="11" t="s">
        <v>45</v>
      </c>
      <c r="N1318" s="11" t="s">
        <v>39</v>
      </c>
      <c r="O1318" s="11" t="s">
        <v>46</v>
      </c>
      <c r="P1318" s="22" t="s">
        <v>1631</v>
      </c>
      <c r="Q1318" s="11"/>
      <c r="R1318" s="11" t="s">
        <v>47</v>
      </c>
      <c r="S1318" s="11">
        <f t="shared" si="20"/>
        <v>0</v>
      </c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</row>
    <row r="1319" spans="1:43" x14ac:dyDescent="0.25">
      <c r="A1319" s="11" t="s">
        <v>4381</v>
      </c>
      <c r="B1319" s="12">
        <v>25</v>
      </c>
      <c r="C1319" s="11" t="s">
        <v>4382</v>
      </c>
      <c r="D1319" s="11" t="s">
        <v>48</v>
      </c>
      <c r="E1319" s="11" t="s">
        <v>40</v>
      </c>
      <c r="F1319" s="11"/>
      <c r="G1319" s="11"/>
      <c r="H1319" s="11" t="s">
        <v>41</v>
      </c>
      <c r="I1319" s="11" t="s">
        <v>279</v>
      </c>
      <c r="J1319" s="11" t="s">
        <v>60</v>
      </c>
      <c r="K1319" s="11" t="s">
        <v>135</v>
      </c>
      <c r="L1319" s="11" t="s">
        <v>896</v>
      </c>
      <c r="M1319" s="11" t="s">
        <v>45</v>
      </c>
      <c r="N1319" s="11" t="s">
        <v>39</v>
      </c>
      <c r="O1319" s="11" t="s">
        <v>62</v>
      </c>
      <c r="P1319" s="22"/>
      <c r="Q1319" s="11" t="s">
        <v>97</v>
      </c>
      <c r="R1319" s="11" t="s">
        <v>845</v>
      </c>
      <c r="S1319" s="11">
        <f t="shared" si="20"/>
        <v>1</v>
      </c>
      <c r="T1319" s="11"/>
      <c r="U1319" s="11" t="s">
        <v>46</v>
      </c>
      <c r="V1319" s="11" t="s">
        <v>62</v>
      </c>
      <c r="W1319" s="11" t="s">
        <v>62</v>
      </c>
      <c r="X1319" s="11" t="s">
        <v>62</v>
      </c>
      <c r="Y1319" s="11"/>
      <c r="Z1319" s="11"/>
      <c r="AA1319" s="11"/>
      <c r="AB1319" s="11"/>
      <c r="AC1319" s="11"/>
      <c r="AD1319" s="11"/>
      <c r="AE1319" s="11"/>
      <c r="AF1319" s="11" t="s">
        <v>846</v>
      </c>
      <c r="AG1319" s="11"/>
      <c r="AH1319" s="11"/>
      <c r="AI1319" s="11"/>
      <c r="AJ1319" s="11"/>
      <c r="AK1319" s="11"/>
      <c r="AL1319" s="11"/>
      <c r="AM1319" s="11"/>
      <c r="AN1319" s="11"/>
      <c r="AO1319" s="11"/>
      <c r="AP1319" s="11"/>
      <c r="AQ1319" s="11"/>
    </row>
    <row r="1320" spans="1:43" x14ac:dyDescent="0.25">
      <c r="A1320" s="11" t="s">
        <v>4383</v>
      </c>
      <c r="B1320" s="12">
        <v>29</v>
      </c>
      <c r="C1320" s="11" t="s">
        <v>4384</v>
      </c>
      <c r="D1320" s="11" t="s">
        <v>54</v>
      </c>
      <c r="E1320" s="11" t="s">
        <v>40</v>
      </c>
      <c r="F1320" s="11"/>
      <c r="G1320" s="11"/>
      <c r="H1320" s="11" t="s">
        <v>41</v>
      </c>
      <c r="I1320" s="11" t="s">
        <v>803</v>
      </c>
      <c r="J1320" s="11" t="s">
        <v>51</v>
      </c>
      <c r="K1320" s="11" t="s">
        <v>135</v>
      </c>
      <c r="L1320" s="11" t="s">
        <v>804</v>
      </c>
      <c r="M1320" s="11" t="s">
        <v>45</v>
      </c>
      <c r="N1320" s="11" t="s">
        <v>58</v>
      </c>
      <c r="O1320" s="11" t="s">
        <v>62</v>
      </c>
      <c r="P1320" s="22"/>
      <c r="Q1320" s="11" t="s">
        <v>1507</v>
      </c>
      <c r="R1320" s="11" t="s">
        <v>47</v>
      </c>
      <c r="S1320" s="11">
        <f t="shared" si="20"/>
        <v>0</v>
      </c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  <c r="AP1320" s="11"/>
      <c r="AQ1320" s="11"/>
    </row>
    <row r="1321" spans="1:43" x14ac:dyDescent="0.25">
      <c r="A1321" s="11" t="s">
        <v>4385</v>
      </c>
      <c r="B1321" s="12">
        <v>30</v>
      </c>
      <c r="C1321" s="11" t="s">
        <v>4386</v>
      </c>
      <c r="D1321" s="11" t="s">
        <v>48</v>
      </c>
      <c r="E1321" s="11" t="s">
        <v>40</v>
      </c>
      <c r="F1321" s="11"/>
      <c r="G1321" s="11"/>
      <c r="H1321" s="11" t="s">
        <v>41</v>
      </c>
      <c r="I1321" s="11" t="s">
        <v>427</v>
      </c>
      <c r="J1321" s="11" t="s">
        <v>60</v>
      </c>
      <c r="K1321" s="11" t="s">
        <v>135</v>
      </c>
      <c r="L1321" s="11" t="s">
        <v>83</v>
      </c>
      <c r="M1321" s="11" t="s">
        <v>45</v>
      </c>
      <c r="N1321" s="11" t="s">
        <v>58</v>
      </c>
      <c r="O1321" s="11" t="s">
        <v>46</v>
      </c>
      <c r="P1321" s="22" t="s">
        <v>1680</v>
      </c>
      <c r="Q1321" s="11"/>
      <c r="R1321" s="11" t="s">
        <v>47</v>
      </c>
      <c r="S1321" s="11">
        <f t="shared" si="20"/>
        <v>0</v>
      </c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</row>
    <row r="1322" spans="1:43" x14ac:dyDescent="0.25">
      <c r="A1322" s="11" t="s">
        <v>4387</v>
      </c>
      <c r="B1322" s="12">
        <v>41</v>
      </c>
      <c r="C1322" s="11" t="s">
        <v>4388</v>
      </c>
      <c r="D1322" s="11" t="s">
        <v>48</v>
      </c>
      <c r="E1322" s="11" t="s">
        <v>40</v>
      </c>
      <c r="F1322" s="11"/>
      <c r="G1322" s="11"/>
      <c r="H1322" s="11" t="s">
        <v>41</v>
      </c>
      <c r="I1322" s="11" t="s">
        <v>465</v>
      </c>
      <c r="J1322" s="11" t="s">
        <v>121</v>
      </c>
      <c r="K1322" s="11" t="s">
        <v>135</v>
      </c>
      <c r="L1322" s="11" t="s">
        <v>288</v>
      </c>
      <c r="M1322" s="11" t="s">
        <v>45</v>
      </c>
      <c r="N1322" s="11" t="s">
        <v>39</v>
      </c>
      <c r="O1322" s="11" t="s">
        <v>46</v>
      </c>
      <c r="P1322" s="22" t="s">
        <v>1662</v>
      </c>
      <c r="Q1322" s="11"/>
      <c r="R1322" s="11" t="s">
        <v>47</v>
      </c>
      <c r="S1322" s="11">
        <f t="shared" si="20"/>
        <v>0</v>
      </c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</row>
    <row r="1323" spans="1:43" x14ac:dyDescent="0.25">
      <c r="A1323" s="11" t="s">
        <v>4389</v>
      </c>
      <c r="B1323" s="12">
        <v>39</v>
      </c>
      <c r="C1323" s="11" t="s">
        <v>4390</v>
      </c>
      <c r="D1323" s="11" t="s">
        <v>54</v>
      </c>
      <c r="E1323" s="11" t="s">
        <v>40</v>
      </c>
      <c r="F1323" s="11"/>
      <c r="G1323" s="11"/>
      <c r="H1323" s="11" t="s">
        <v>41</v>
      </c>
      <c r="I1323" s="11" t="s">
        <v>463</v>
      </c>
      <c r="J1323" s="11" t="s">
        <v>51</v>
      </c>
      <c r="K1323" s="11" t="s">
        <v>135</v>
      </c>
      <c r="L1323" s="11" t="s">
        <v>64</v>
      </c>
      <c r="M1323" s="11" t="s">
        <v>45</v>
      </c>
      <c r="N1323" s="11" t="s">
        <v>39</v>
      </c>
      <c r="O1323" s="11" t="s">
        <v>46</v>
      </c>
      <c r="P1323" s="22" t="s">
        <v>1662</v>
      </c>
      <c r="Q1323" s="11"/>
      <c r="R1323" s="11" t="s">
        <v>47</v>
      </c>
      <c r="S1323" s="11">
        <f t="shared" si="20"/>
        <v>0</v>
      </c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  <c r="AP1323" s="11"/>
      <c r="AQ1323" s="11"/>
    </row>
    <row r="1324" spans="1:43" x14ac:dyDescent="0.25">
      <c r="A1324" s="11" t="s">
        <v>4391</v>
      </c>
      <c r="B1324" s="12">
        <v>29</v>
      </c>
      <c r="C1324" s="11" t="s">
        <v>4392</v>
      </c>
      <c r="D1324" s="11" t="s">
        <v>54</v>
      </c>
      <c r="E1324" s="11" t="s">
        <v>40</v>
      </c>
      <c r="F1324" s="11"/>
      <c r="G1324" s="11"/>
      <c r="H1324" s="11" t="s">
        <v>49</v>
      </c>
      <c r="I1324" s="11" t="s">
        <v>98</v>
      </c>
      <c r="J1324" s="11" t="s">
        <v>51</v>
      </c>
      <c r="K1324" s="11" t="s">
        <v>135</v>
      </c>
      <c r="L1324" s="11" t="s">
        <v>752</v>
      </c>
      <c r="M1324" s="11" t="s">
        <v>45</v>
      </c>
      <c r="N1324" s="11" t="s">
        <v>58</v>
      </c>
      <c r="O1324" s="11" t="s">
        <v>62</v>
      </c>
      <c r="P1324" s="22"/>
      <c r="Q1324" s="11" t="s">
        <v>130</v>
      </c>
      <c r="R1324" s="11" t="s">
        <v>47</v>
      </c>
      <c r="S1324" s="11">
        <f t="shared" si="20"/>
        <v>0</v>
      </c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  <c r="AP1324" s="11"/>
      <c r="AQ1324" s="11"/>
    </row>
    <row r="1325" spans="1:43" x14ac:dyDescent="0.25">
      <c r="A1325" s="11" t="s">
        <v>4393</v>
      </c>
      <c r="B1325" s="12">
        <v>34</v>
      </c>
      <c r="C1325" s="11" t="s">
        <v>4394</v>
      </c>
      <c r="D1325" s="11" t="s">
        <v>48</v>
      </c>
      <c r="E1325" s="11" t="s">
        <v>40</v>
      </c>
      <c r="F1325" s="11"/>
      <c r="G1325" s="11"/>
      <c r="H1325" s="11" t="s">
        <v>41</v>
      </c>
      <c r="I1325" s="11" t="s">
        <v>974</v>
      </c>
      <c r="J1325" s="11" t="s">
        <v>51</v>
      </c>
      <c r="K1325" s="11" t="s">
        <v>135</v>
      </c>
      <c r="L1325" s="11" t="s">
        <v>409</v>
      </c>
      <c r="M1325" s="11" t="s">
        <v>45</v>
      </c>
      <c r="N1325" s="11" t="s">
        <v>58</v>
      </c>
      <c r="O1325" s="11" t="s">
        <v>46</v>
      </c>
      <c r="P1325" s="22" t="s">
        <v>1759</v>
      </c>
      <c r="Q1325" s="11" t="s">
        <v>1507</v>
      </c>
      <c r="R1325" s="11" t="s">
        <v>47</v>
      </c>
      <c r="S1325" s="11">
        <f t="shared" si="20"/>
        <v>0</v>
      </c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  <c r="AP1325" s="11"/>
      <c r="AQ1325" s="11"/>
    </row>
    <row r="1326" spans="1:43" x14ac:dyDescent="0.25">
      <c r="A1326" s="11" t="s">
        <v>4395</v>
      </c>
      <c r="B1326" s="12">
        <v>24</v>
      </c>
      <c r="C1326" s="11" t="s">
        <v>4396</v>
      </c>
      <c r="D1326" s="11" t="s">
        <v>54</v>
      </c>
      <c r="E1326" s="11" t="s">
        <v>40</v>
      </c>
      <c r="F1326" s="11"/>
      <c r="G1326" s="11"/>
      <c r="H1326" s="11" t="s">
        <v>41</v>
      </c>
      <c r="I1326" s="11" t="s">
        <v>279</v>
      </c>
      <c r="J1326" s="11" t="s">
        <v>51</v>
      </c>
      <c r="K1326" s="11" t="s">
        <v>135</v>
      </c>
      <c r="L1326" s="11" t="s">
        <v>513</v>
      </c>
      <c r="M1326" s="11" t="s">
        <v>45</v>
      </c>
      <c r="N1326" s="11" t="s">
        <v>53</v>
      </c>
      <c r="O1326" s="11" t="s">
        <v>46</v>
      </c>
      <c r="P1326" s="22" t="s">
        <v>1691</v>
      </c>
      <c r="Q1326" s="11"/>
      <c r="R1326" s="11" t="s">
        <v>47</v>
      </c>
      <c r="S1326" s="11">
        <f t="shared" si="20"/>
        <v>0</v>
      </c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</row>
    <row r="1327" spans="1:43" x14ac:dyDescent="0.25">
      <c r="A1327" s="11" t="s">
        <v>4397</v>
      </c>
      <c r="B1327" s="12">
        <v>27</v>
      </c>
      <c r="C1327" s="11" t="s">
        <v>4398</v>
      </c>
      <c r="D1327" s="11" t="s">
        <v>48</v>
      </c>
      <c r="E1327" s="11" t="s">
        <v>40</v>
      </c>
      <c r="F1327" s="11"/>
      <c r="G1327" s="11"/>
      <c r="H1327" s="11" t="s">
        <v>41</v>
      </c>
      <c r="I1327" s="11" t="s">
        <v>1325</v>
      </c>
      <c r="J1327" s="11" t="s">
        <v>60</v>
      </c>
      <c r="K1327" s="11" t="s">
        <v>135</v>
      </c>
      <c r="L1327" s="11" t="s">
        <v>139</v>
      </c>
      <c r="M1327" s="11" t="s">
        <v>1227</v>
      </c>
      <c r="N1327" s="11" t="s">
        <v>39</v>
      </c>
      <c r="O1327" s="11" t="s">
        <v>46</v>
      </c>
      <c r="P1327" s="22" t="s">
        <v>1488</v>
      </c>
      <c r="Q1327" s="11" t="s">
        <v>879</v>
      </c>
      <c r="R1327" s="11" t="s">
        <v>898</v>
      </c>
      <c r="S1327" s="11">
        <f t="shared" si="20"/>
        <v>1</v>
      </c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 t="s">
        <v>46</v>
      </c>
      <c r="AH1327" s="11" t="s">
        <v>62</v>
      </c>
      <c r="AI1327" s="11" t="s">
        <v>62</v>
      </c>
      <c r="AJ1327" s="11" t="s">
        <v>62</v>
      </c>
      <c r="AK1327" s="11" t="s">
        <v>62</v>
      </c>
      <c r="AL1327" s="11" t="s">
        <v>62</v>
      </c>
      <c r="AM1327" s="11" t="s">
        <v>62</v>
      </c>
      <c r="AN1327" s="11" t="s">
        <v>62</v>
      </c>
      <c r="AO1327" s="11" t="s">
        <v>62</v>
      </c>
      <c r="AP1327" s="11" t="s">
        <v>62</v>
      </c>
      <c r="AQ1327" s="11"/>
    </row>
    <row r="1328" spans="1:43" x14ac:dyDescent="0.25">
      <c r="A1328" s="11" t="s">
        <v>4399</v>
      </c>
      <c r="B1328" s="12">
        <v>45</v>
      </c>
      <c r="C1328" s="11" t="s">
        <v>4400</v>
      </c>
      <c r="D1328" s="11" t="s">
        <v>54</v>
      </c>
      <c r="E1328" s="11" t="s">
        <v>40</v>
      </c>
      <c r="F1328" s="11"/>
      <c r="G1328" s="11"/>
      <c r="H1328" s="11" t="s">
        <v>41</v>
      </c>
      <c r="I1328" s="11" t="s">
        <v>1015</v>
      </c>
      <c r="J1328" s="11" t="s">
        <v>641</v>
      </c>
      <c r="K1328" s="11"/>
      <c r="L1328" s="11" t="s">
        <v>641</v>
      </c>
      <c r="M1328" s="11" t="s">
        <v>45</v>
      </c>
      <c r="N1328" s="11" t="s">
        <v>84</v>
      </c>
      <c r="O1328" s="11" t="s">
        <v>62</v>
      </c>
      <c r="P1328" s="22"/>
      <c r="Q1328" s="11" t="s">
        <v>1477</v>
      </c>
      <c r="R1328" s="11" t="s">
        <v>47</v>
      </c>
      <c r="S1328" s="11">
        <f t="shared" si="20"/>
        <v>0</v>
      </c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</row>
    <row r="1329" spans="1:43" x14ac:dyDescent="0.25">
      <c r="A1329" s="11" t="s">
        <v>4401</v>
      </c>
      <c r="B1329" s="12">
        <v>30</v>
      </c>
      <c r="C1329" s="11" t="s">
        <v>4402</v>
      </c>
      <c r="D1329" s="11" t="s">
        <v>48</v>
      </c>
      <c r="E1329" s="11" t="s">
        <v>40</v>
      </c>
      <c r="F1329" s="11"/>
      <c r="G1329" s="11"/>
      <c r="H1329" s="11" t="s">
        <v>41</v>
      </c>
      <c r="I1329" s="11" t="s">
        <v>1115</v>
      </c>
      <c r="J1329" s="11" t="s">
        <v>51</v>
      </c>
      <c r="K1329" s="11" t="s">
        <v>135</v>
      </c>
      <c r="L1329" s="11" t="s">
        <v>64</v>
      </c>
      <c r="M1329" s="11" t="s">
        <v>45</v>
      </c>
      <c r="N1329" s="11" t="s">
        <v>58</v>
      </c>
      <c r="O1329" s="11" t="s">
        <v>46</v>
      </c>
      <c r="P1329" s="22" t="s">
        <v>3029</v>
      </c>
      <c r="Q1329" s="11"/>
      <c r="R1329" s="11" t="s">
        <v>47</v>
      </c>
      <c r="S1329" s="11">
        <f t="shared" si="20"/>
        <v>0</v>
      </c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  <c r="AP1329" s="11"/>
      <c r="AQ1329" s="11"/>
    </row>
    <row r="1330" spans="1:43" x14ac:dyDescent="0.25">
      <c r="A1330" s="11" t="s">
        <v>4403</v>
      </c>
      <c r="B1330" s="12">
        <v>28</v>
      </c>
      <c r="C1330" s="11" t="s">
        <v>4404</v>
      </c>
      <c r="D1330" s="11" t="s">
        <v>54</v>
      </c>
      <c r="E1330" s="11" t="s">
        <v>40</v>
      </c>
      <c r="F1330" s="11"/>
      <c r="G1330" s="11"/>
      <c r="H1330" s="11" t="s">
        <v>41</v>
      </c>
      <c r="I1330" s="11" t="s">
        <v>71</v>
      </c>
      <c r="J1330" s="11" t="s">
        <v>51</v>
      </c>
      <c r="K1330" s="11" t="s">
        <v>135</v>
      </c>
      <c r="L1330" s="11" t="s">
        <v>288</v>
      </c>
      <c r="M1330" s="11" t="s">
        <v>45</v>
      </c>
      <c r="N1330" s="11" t="s">
        <v>58</v>
      </c>
      <c r="O1330" s="11" t="s">
        <v>62</v>
      </c>
      <c r="P1330" s="22"/>
      <c r="Q1330" s="11" t="s">
        <v>1465</v>
      </c>
      <c r="R1330" s="11" t="s">
        <v>47</v>
      </c>
      <c r="S1330" s="11">
        <f t="shared" si="20"/>
        <v>0</v>
      </c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  <c r="AP1330" s="11"/>
      <c r="AQ1330" s="11"/>
    </row>
    <row r="1331" spans="1:43" x14ac:dyDescent="0.25">
      <c r="A1331" s="11" t="s">
        <v>4405</v>
      </c>
      <c r="B1331" s="12">
        <v>22</v>
      </c>
      <c r="C1331" s="11" t="s">
        <v>4406</v>
      </c>
      <c r="D1331" s="11" t="s">
        <v>39</v>
      </c>
      <c r="E1331" s="11" t="s">
        <v>40</v>
      </c>
      <c r="F1331" s="11"/>
      <c r="G1331" s="11"/>
      <c r="H1331" s="11" t="s">
        <v>41</v>
      </c>
      <c r="I1331" s="11" t="s">
        <v>177</v>
      </c>
      <c r="J1331" s="11" t="s">
        <v>51</v>
      </c>
      <c r="K1331" s="11" t="s">
        <v>135</v>
      </c>
      <c r="L1331" s="11" t="s">
        <v>186</v>
      </c>
      <c r="M1331" s="11" t="s">
        <v>45</v>
      </c>
      <c r="N1331" s="11" t="s">
        <v>58</v>
      </c>
      <c r="O1331" s="11" t="s">
        <v>62</v>
      </c>
      <c r="P1331" s="22"/>
      <c r="Q1331" s="11"/>
      <c r="R1331" s="11" t="s">
        <v>47</v>
      </c>
      <c r="S1331" s="11">
        <f t="shared" si="20"/>
        <v>0</v>
      </c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  <c r="AP1331" s="11"/>
      <c r="AQ1331" s="11"/>
    </row>
    <row r="1332" spans="1:43" x14ac:dyDescent="0.25">
      <c r="A1332" s="11" t="s">
        <v>4407</v>
      </c>
      <c r="B1332" s="12">
        <v>45</v>
      </c>
      <c r="C1332" s="11" t="s">
        <v>4408</v>
      </c>
      <c r="D1332" s="11" t="s">
        <v>48</v>
      </c>
      <c r="E1332" s="11" t="s">
        <v>40</v>
      </c>
      <c r="F1332" s="11"/>
      <c r="G1332" s="11"/>
      <c r="H1332" s="11" t="s">
        <v>49</v>
      </c>
      <c r="I1332" s="11" t="s">
        <v>144</v>
      </c>
      <c r="J1332" s="11" t="s">
        <v>641</v>
      </c>
      <c r="K1332" s="11"/>
      <c r="L1332" s="11" t="s">
        <v>641</v>
      </c>
      <c r="M1332" s="11" t="s">
        <v>45</v>
      </c>
      <c r="N1332" s="11" t="s">
        <v>39</v>
      </c>
      <c r="O1332" s="11" t="s">
        <v>46</v>
      </c>
      <c r="P1332" s="22" t="s">
        <v>4409</v>
      </c>
      <c r="Q1332" s="11" t="s">
        <v>648</v>
      </c>
      <c r="R1332" s="11" t="s">
        <v>47</v>
      </c>
      <c r="S1332" s="11">
        <f t="shared" si="20"/>
        <v>0</v>
      </c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  <c r="AP1332" s="11"/>
      <c r="AQ1332" s="11"/>
    </row>
    <row r="1333" spans="1:43" x14ac:dyDescent="0.25">
      <c r="A1333" s="11" t="s">
        <v>4410</v>
      </c>
      <c r="B1333" s="12">
        <v>54</v>
      </c>
      <c r="C1333" s="11" t="s">
        <v>4411</v>
      </c>
      <c r="D1333" s="11" t="s">
        <v>54</v>
      </c>
      <c r="E1333" s="11" t="s">
        <v>55</v>
      </c>
      <c r="F1333" s="11"/>
      <c r="G1333" s="11"/>
      <c r="H1333" s="11" t="s">
        <v>41</v>
      </c>
      <c r="I1333" s="11" t="s">
        <v>1174</v>
      </c>
      <c r="J1333" s="11" t="s">
        <v>43</v>
      </c>
      <c r="K1333" s="11" t="s">
        <v>135</v>
      </c>
      <c r="L1333" s="11" t="s">
        <v>914</v>
      </c>
      <c r="M1333" s="11" t="s">
        <v>45</v>
      </c>
      <c r="N1333" s="11" t="s">
        <v>53</v>
      </c>
      <c r="O1333" s="11" t="s">
        <v>62</v>
      </c>
      <c r="P1333" s="22"/>
      <c r="Q1333" s="11" t="s">
        <v>909</v>
      </c>
      <c r="R1333" s="11" t="s">
        <v>845</v>
      </c>
      <c r="S1333" s="11">
        <f t="shared" si="20"/>
        <v>1</v>
      </c>
      <c r="T1333" s="11"/>
      <c r="U1333" s="11" t="s">
        <v>62</v>
      </c>
      <c r="V1333" s="11" t="s">
        <v>46</v>
      </c>
      <c r="W1333" s="11" t="s">
        <v>62</v>
      </c>
      <c r="X1333" s="11" t="s">
        <v>62</v>
      </c>
      <c r="Y1333" s="11"/>
      <c r="Z1333" s="11" t="s">
        <v>62</v>
      </c>
      <c r="AA1333" s="11" t="s">
        <v>62</v>
      </c>
      <c r="AB1333" s="11" t="s">
        <v>62</v>
      </c>
      <c r="AC1333" s="11" t="s">
        <v>62</v>
      </c>
      <c r="AD1333" s="11" t="s">
        <v>62</v>
      </c>
      <c r="AE1333" s="11"/>
      <c r="AF1333" s="11" t="s">
        <v>846</v>
      </c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</row>
    <row r="1334" spans="1:43" x14ac:dyDescent="0.25">
      <c r="A1334" s="11" t="s">
        <v>4412</v>
      </c>
      <c r="B1334" s="12">
        <v>29</v>
      </c>
      <c r="C1334" s="11" t="s">
        <v>4413</v>
      </c>
      <c r="D1334" s="11" t="s">
        <v>48</v>
      </c>
      <c r="E1334" s="11" t="s">
        <v>40</v>
      </c>
      <c r="F1334" s="11"/>
      <c r="G1334" s="11"/>
      <c r="H1334" s="11" t="s">
        <v>41</v>
      </c>
      <c r="I1334" s="11" t="s">
        <v>79</v>
      </c>
      <c r="J1334" s="11" t="s">
        <v>43</v>
      </c>
      <c r="K1334" s="11" t="s">
        <v>135</v>
      </c>
      <c r="L1334" s="11" t="s">
        <v>57</v>
      </c>
      <c r="M1334" s="11" t="s">
        <v>45</v>
      </c>
      <c r="N1334" s="11" t="s">
        <v>58</v>
      </c>
      <c r="O1334" s="11" t="s">
        <v>62</v>
      </c>
      <c r="P1334" s="22"/>
      <c r="Q1334" s="11" t="s">
        <v>94</v>
      </c>
      <c r="R1334" s="11" t="s">
        <v>47</v>
      </c>
      <c r="S1334" s="11">
        <f t="shared" si="20"/>
        <v>0</v>
      </c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  <c r="AP1334" s="11"/>
      <c r="AQ1334" s="11"/>
    </row>
    <row r="1335" spans="1:43" x14ac:dyDescent="0.25">
      <c r="A1335" s="11" t="s">
        <v>4414</v>
      </c>
      <c r="B1335" s="12">
        <v>43</v>
      </c>
      <c r="C1335" s="11" t="s">
        <v>2524</v>
      </c>
      <c r="D1335" s="11" t="s">
        <v>39</v>
      </c>
      <c r="E1335" s="11" t="s">
        <v>40</v>
      </c>
      <c r="F1335" s="11"/>
      <c r="G1335" s="11"/>
      <c r="H1335" s="11" t="s">
        <v>41</v>
      </c>
      <c r="I1335" s="11" t="s">
        <v>488</v>
      </c>
      <c r="J1335" s="11" t="s">
        <v>641</v>
      </c>
      <c r="K1335" s="11"/>
      <c r="L1335" s="11" t="s">
        <v>1269</v>
      </c>
      <c r="M1335" s="11" t="s">
        <v>45</v>
      </c>
      <c r="N1335" s="11" t="s">
        <v>84</v>
      </c>
      <c r="O1335" s="11" t="s">
        <v>62</v>
      </c>
      <c r="P1335" s="22"/>
      <c r="Q1335" s="11" t="s">
        <v>879</v>
      </c>
      <c r="R1335" s="11" t="s">
        <v>845</v>
      </c>
      <c r="S1335" s="11">
        <f t="shared" si="20"/>
        <v>1</v>
      </c>
      <c r="T1335" s="11"/>
      <c r="U1335" s="11" t="s">
        <v>62</v>
      </c>
      <c r="V1335" s="11" t="s">
        <v>46</v>
      </c>
      <c r="W1335" s="11" t="s">
        <v>62</v>
      </c>
      <c r="X1335" s="11" t="s">
        <v>62</v>
      </c>
      <c r="Y1335" s="11"/>
      <c r="Z1335" s="11"/>
      <c r="AA1335" s="11"/>
      <c r="AB1335" s="11"/>
      <c r="AC1335" s="11"/>
      <c r="AD1335" s="11"/>
      <c r="AE1335" s="11"/>
      <c r="AF1335" s="11" t="s">
        <v>846</v>
      </c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</row>
    <row r="1336" spans="1:43" x14ac:dyDescent="0.25">
      <c r="A1336" s="11" t="s">
        <v>4415</v>
      </c>
      <c r="B1336" s="12">
        <v>35</v>
      </c>
      <c r="C1336" s="11" t="s">
        <v>4416</v>
      </c>
      <c r="D1336" s="11" t="s">
        <v>54</v>
      </c>
      <c r="E1336" s="11" t="s">
        <v>40</v>
      </c>
      <c r="F1336" s="11"/>
      <c r="G1336" s="11"/>
      <c r="H1336" s="11" t="s">
        <v>41</v>
      </c>
      <c r="I1336" s="11" t="s">
        <v>108</v>
      </c>
      <c r="J1336" s="11" t="s">
        <v>51</v>
      </c>
      <c r="K1336" s="11" t="s">
        <v>135</v>
      </c>
      <c r="L1336" s="11" t="s">
        <v>165</v>
      </c>
      <c r="M1336" s="11" t="s">
        <v>45</v>
      </c>
      <c r="N1336" s="11" t="s">
        <v>58</v>
      </c>
      <c r="O1336" s="11" t="s">
        <v>62</v>
      </c>
      <c r="P1336" s="22"/>
      <c r="Q1336" s="11"/>
      <c r="R1336" s="11" t="s">
        <v>47</v>
      </c>
      <c r="S1336" s="11">
        <f t="shared" si="20"/>
        <v>0</v>
      </c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  <c r="AP1336" s="11"/>
      <c r="AQ1336" s="11"/>
    </row>
    <row r="1337" spans="1:43" x14ac:dyDescent="0.25">
      <c r="A1337" s="11" t="s">
        <v>4417</v>
      </c>
      <c r="B1337" s="12">
        <v>32</v>
      </c>
      <c r="C1337" s="11" t="s">
        <v>4418</v>
      </c>
      <c r="D1337" s="11" t="s">
        <v>48</v>
      </c>
      <c r="E1337" s="11" t="s">
        <v>40</v>
      </c>
      <c r="F1337" s="11"/>
      <c r="G1337" s="11"/>
      <c r="H1337" s="11" t="s">
        <v>41</v>
      </c>
      <c r="I1337" s="11" t="s">
        <v>56</v>
      </c>
      <c r="J1337" s="11" t="s">
        <v>43</v>
      </c>
      <c r="K1337" s="11" t="s">
        <v>135</v>
      </c>
      <c r="L1337" s="11" t="s">
        <v>271</v>
      </c>
      <c r="M1337" s="11" t="s">
        <v>45</v>
      </c>
      <c r="N1337" s="11" t="s">
        <v>980</v>
      </c>
      <c r="O1337" s="11" t="s">
        <v>62</v>
      </c>
      <c r="P1337" s="22"/>
      <c r="Q1337" s="11"/>
      <c r="R1337" s="11" t="s">
        <v>47</v>
      </c>
      <c r="S1337" s="11">
        <f t="shared" si="20"/>
        <v>0</v>
      </c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  <c r="AP1337" s="11"/>
      <c r="AQ1337" s="11"/>
    </row>
    <row r="1338" spans="1:43" x14ac:dyDescent="0.25">
      <c r="A1338" s="11" t="s">
        <v>4419</v>
      </c>
      <c r="B1338" s="12">
        <v>31</v>
      </c>
      <c r="C1338" s="11" t="s">
        <v>4420</v>
      </c>
      <c r="D1338" s="11" t="s">
        <v>48</v>
      </c>
      <c r="E1338" s="11" t="s">
        <v>40</v>
      </c>
      <c r="F1338" s="11"/>
      <c r="G1338" s="11"/>
      <c r="H1338" s="11" t="s">
        <v>41</v>
      </c>
      <c r="I1338" s="11" t="s">
        <v>79</v>
      </c>
      <c r="J1338" s="11" t="s">
        <v>43</v>
      </c>
      <c r="K1338" s="11" t="s">
        <v>135</v>
      </c>
      <c r="L1338" s="11" t="s">
        <v>1161</v>
      </c>
      <c r="M1338" s="11" t="s">
        <v>45</v>
      </c>
      <c r="N1338" s="11" t="s">
        <v>39</v>
      </c>
      <c r="O1338" s="11" t="s">
        <v>62</v>
      </c>
      <c r="P1338" s="22"/>
      <c r="Q1338" s="11" t="s">
        <v>816</v>
      </c>
      <c r="R1338" s="11" t="s">
        <v>845</v>
      </c>
      <c r="S1338" s="11">
        <f t="shared" si="20"/>
        <v>1</v>
      </c>
      <c r="T1338" s="11"/>
      <c r="U1338" s="11" t="s">
        <v>62</v>
      </c>
      <c r="V1338" s="11" t="s">
        <v>46</v>
      </c>
      <c r="W1338" s="11" t="s">
        <v>62</v>
      </c>
      <c r="X1338" s="11" t="s">
        <v>62</v>
      </c>
      <c r="Y1338" s="11"/>
      <c r="Z1338" s="11"/>
      <c r="AA1338" s="11"/>
      <c r="AB1338" s="11"/>
      <c r="AC1338" s="11"/>
      <c r="AD1338" s="11"/>
      <c r="AE1338" s="11"/>
      <c r="AF1338" s="11" t="s">
        <v>846</v>
      </c>
      <c r="AG1338" s="11"/>
      <c r="AH1338" s="11"/>
      <c r="AI1338" s="11"/>
      <c r="AJ1338" s="11"/>
      <c r="AK1338" s="11"/>
      <c r="AL1338" s="11"/>
      <c r="AM1338" s="11"/>
      <c r="AN1338" s="11"/>
      <c r="AO1338" s="11"/>
      <c r="AP1338" s="11"/>
      <c r="AQ1338" s="11"/>
    </row>
    <row r="1339" spans="1:43" x14ac:dyDescent="0.25">
      <c r="A1339" s="11" t="s">
        <v>4421</v>
      </c>
      <c r="B1339" s="12">
        <v>33</v>
      </c>
      <c r="C1339" s="11" t="s">
        <v>4422</v>
      </c>
      <c r="D1339" s="11" t="s">
        <v>48</v>
      </c>
      <c r="E1339" s="11" t="s">
        <v>40</v>
      </c>
      <c r="F1339" s="11"/>
      <c r="G1339" s="11"/>
      <c r="H1339" s="11" t="s">
        <v>41</v>
      </c>
      <c r="I1339" s="11" t="s">
        <v>79</v>
      </c>
      <c r="J1339" s="11" t="s">
        <v>51</v>
      </c>
      <c r="K1339" s="11" t="s">
        <v>135</v>
      </c>
      <c r="L1339" s="11" t="s">
        <v>222</v>
      </c>
      <c r="M1339" s="11" t="s">
        <v>45</v>
      </c>
      <c r="N1339" s="11" t="s">
        <v>58</v>
      </c>
      <c r="O1339" s="11" t="s">
        <v>62</v>
      </c>
      <c r="P1339" s="22"/>
      <c r="Q1339" s="11"/>
      <c r="R1339" s="11" t="s">
        <v>47</v>
      </c>
      <c r="S1339" s="11">
        <f t="shared" si="20"/>
        <v>0</v>
      </c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  <c r="AP1339" s="11"/>
      <c r="AQ1339" s="11"/>
    </row>
    <row r="1340" spans="1:43" x14ac:dyDescent="0.25">
      <c r="A1340" s="11" t="s">
        <v>4423</v>
      </c>
      <c r="B1340" s="12">
        <v>38</v>
      </c>
      <c r="C1340" s="11" t="s">
        <v>4424</v>
      </c>
      <c r="D1340" s="11" t="s">
        <v>54</v>
      </c>
      <c r="E1340" s="11" t="s">
        <v>40</v>
      </c>
      <c r="F1340" s="11"/>
      <c r="G1340" s="11"/>
      <c r="H1340" s="11" t="s">
        <v>41</v>
      </c>
      <c r="I1340" s="11" t="s">
        <v>126</v>
      </c>
      <c r="J1340" s="11" t="s">
        <v>60</v>
      </c>
      <c r="K1340" s="11" t="s">
        <v>135</v>
      </c>
      <c r="L1340" s="11" t="s">
        <v>246</v>
      </c>
      <c r="M1340" s="11" t="s">
        <v>45</v>
      </c>
      <c r="N1340" s="11" t="s">
        <v>58</v>
      </c>
      <c r="O1340" s="11" t="s">
        <v>62</v>
      </c>
      <c r="P1340" s="22"/>
      <c r="Q1340" s="11" t="s">
        <v>73</v>
      </c>
      <c r="R1340" s="11" t="s">
        <v>47</v>
      </c>
      <c r="S1340" s="11">
        <f t="shared" si="20"/>
        <v>0</v>
      </c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  <c r="AP1340" s="11"/>
      <c r="AQ1340" s="11"/>
    </row>
    <row r="1341" spans="1:43" x14ac:dyDescent="0.25">
      <c r="A1341" s="11" t="s">
        <v>4425</v>
      </c>
      <c r="B1341" s="12">
        <v>48</v>
      </c>
      <c r="C1341" s="11" t="s">
        <v>4426</v>
      </c>
      <c r="D1341" s="11" t="s">
        <v>48</v>
      </c>
      <c r="E1341" s="11" t="s">
        <v>40</v>
      </c>
      <c r="F1341" s="11"/>
      <c r="G1341" s="11"/>
      <c r="H1341" s="11" t="s">
        <v>49</v>
      </c>
      <c r="I1341" s="11" t="s">
        <v>862</v>
      </c>
      <c r="J1341" s="11" t="s">
        <v>43</v>
      </c>
      <c r="K1341" s="11" t="s">
        <v>135</v>
      </c>
      <c r="L1341" s="11" t="s">
        <v>106</v>
      </c>
      <c r="M1341" s="11" t="s">
        <v>45</v>
      </c>
      <c r="N1341" s="11" t="s">
        <v>84</v>
      </c>
      <c r="O1341" s="11" t="s">
        <v>46</v>
      </c>
      <c r="P1341" s="22" t="s">
        <v>1900</v>
      </c>
      <c r="Q1341" s="11" t="s">
        <v>132</v>
      </c>
      <c r="R1341" s="11" t="s">
        <v>47</v>
      </c>
      <c r="S1341" s="11">
        <f t="shared" si="20"/>
        <v>0</v>
      </c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</row>
    <row r="1342" spans="1:43" x14ac:dyDescent="0.25">
      <c r="A1342" s="11" t="s">
        <v>4427</v>
      </c>
      <c r="B1342" s="12">
        <v>30</v>
      </c>
      <c r="C1342" s="11" t="s">
        <v>4428</v>
      </c>
      <c r="D1342" s="11" t="s">
        <v>48</v>
      </c>
      <c r="E1342" s="11" t="s">
        <v>40</v>
      </c>
      <c r="F1342" s="11"/>
      <c r="G1342" s="11"/>
      <c r="H1342" s="11" t="s">
        <v>41</v>
      </c>
      <c r="I1342" s="11" t="s">
        <v>315</v>
      </c>
      <c r="J1342" s="11" t="s">
        <v>51</v>
      </c>
      <c r="K1342" s="11" t="s">
        <v>135</v>
      </c>
      <c r="L1342" s="11" t="s">
        <v>313</v>
      </c>
      <c r="M1342" s="11" t="s">
        <v>45</v>
      </c>
      <c r="N1342" s="11" t="s">
        <v>84</v>
      </c>
      <c r="O1342" s="11" t="s">
        <v>62</v>
      </c>
      <c r="P1342" s="22"/>
      <c r="Q1342" s="11" t="s">
        <v>1465</v>
      </c>
      <c r="R1342" s="11" t="s">
        <v>47</v>
      </c>
      <c r="S1342" s="11">
        <f t="shared" si="20"/>
        <v>0</v>
      </c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</row>
    <row r="1343" spans="1:43" x14ac:dyDescent="0.25">
      <c r="A1343" s="11" t="s">
        <v>4429</v>
      </c>
      <c r="B1343" s="12">
        <v>38</v>
      </c>
      <c r="C1343" s="11" t="s">
        <v>4430</v>
      </c>
      <c r="D1343" s="11" t="s">
        <v>54</v>
      </c>
      <c r="E1343" s="11" t="s">
        <v>40</v>
      </c>
      <c r="F1343" s="11"/>
      <c r="G1343" s="11"/>
      <c r="H1343" s="11" t="s">
        <v>49</v>
      </c>
      <c r="I1343" s="11" t="s">
        <v>126</v>
      </c>
      <c r="J1343" s="11" t="s">
        <v>51</v>
      </c>
      <c r="K1343" s="11" t="s">
        <v>135</v>
      </c>
      <c r="L1343" s="11" t="s">
        <v>271</v>
      </c>
      <c r="M1343" s="11" t="s">
        <v>45</v>
      </c>
      <c r="N1343" s="11" t="s">
        <v>39</v>
      </c>
      <c r="O1343" s="11" t="s">
        <v>46</v>
      </c>
      <c r="P1343" s="22" t="s">
        <v>4431</v>
      </c>
      <c r="Q1343" s="11"/>
      <c r="R1343" s="11" t="s">
        <v>47</v>
      </c>
      <c r="S1343" s="11">
        <f t="shared" si="20"/>
        <v>0</v>
      </c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  <c r="AP1343" s="11"/>
      <c r="AQ1343" s="11"/>
    </row>
    <row r="1344" spans="1:43" x14ac:dyDescent="0.25">
      <c r="A1344" s="11" t="s">
        <v>4432</v>
      </c>
      <c r="B1344" s="12">
        <v>26</v>
      </c>
      <c r="C1344" s="11" t="s">
        <v>4433</v>
      </c>
      <c r="D1344" s="11" t="s">
        <v>39</v>
      </c>
      <c r="E1344" s="11" t="s">
        <v>55</v>
      </c>
      <c r="F1344" s="11"/>
      <c r="G1344" s="11"/>
      <c r="H1344" s="11" t="s">
        <v>41</v>
      </c>
      <c r="I1344" s="11" t="s">
        <v>265</v>
      </c>
      <c r="J1344" s="11" t="s">
        <v>157</v>
      </c>
      <c r="K1344" s="11" t="s">
        <v>135</v>
      </c>
      <c r="L1344" s="11" t="s">
        <v>266</v>
      </c>
      <c r="M1344" s="11" t="s">
        <v>45</v>
      </c>
      <c r="N1344" s="11" t="s">
        <v>58</v>
      </c>
      <c r="O1344" s="11" t="s">
        <v>62</v>
      </c>
      <c r="P1344" s="22"/>
      <c r="Q1344" s="11"/>
      <c r="R1344" s="11" t="s">
        <v>47</v>
      </c>
      <c r="S1344" s="11">
        <f t="shared" si="20"/>
        <v>0</v>
      </c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  <c r="AP1344" s="11"/>
      <c r="AQ1344" s="11"/>
    </row>
    <row r="1345" spans="1:43" x14ac:dyDescent="0.25">
      <c r="A1345" s="11" t="s">
        <v>4434</v>
      </c>
      <c r="B1345" s="12">
        <v>37</v>
      </c>
      <c r="C1345" s="11" t="s">
        <v>4435</v>
      </c>
      <c r="D1345" s="11" t="s">
        <v>48</v>
      </c>
      <c r="E1345" s="11" t="s">
        <v>40</v>
      </c>
      <c r="F1345" s="11"/>
      <c r="G1345" s="11"/>
      <c r="H1345" s="11" t="s">
        <v>49</v>
      </c>
      <c r="I1345" s="11" t="s">
        <v>1138</v>
      </c>
      <c r="J1345" s="11" t="s">
        <v>51</v>
      </c>
      <c r="K1345" s="11" t="s">
        <v>135</v>
      </c>
      <c r="L1345" s="11" t="s">
        <v>86</v>
      </c>
      <c r="M1345" s="11" t="s">
        <v>45</v>
      </c>
      <c r="N1345" s="11" t="s">
        <v>53</v>
      </c>
      <c r="O1345" s="11" t="s">
        <v>46</v>
      </c>
      <c r="P1345" s="22" t="s">
        <v>1788</v>
      </c>
      <c r="Q1345" s="11"/>
      <c r="R1345" s="11" t="s">
        <v>47</v>
      </c>
      <c r="S1345" s="11">
        <f t="shared" si="20"/>
        <v>0</v>
      </c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  <c r="AP1345" s="11"/>
      <c r="AQ1345" s="11"/>
    </row>
    <row r="1346" spans="1:43" x14ac:dyDescent="0.25">
      <c r="A1346" s="11" t="s">
        <v>4436</v>
      </c>
      <c r="B1346" s="12">
        <v>39</v>
      </c>
      <c r="C1346" s="11" t="s">
        <v>4437</v>
      </c>
      <c r="D1346" s="11" t="s">
        <v>39</v>
      </c>
      <c r="E1346" s="11" t="s">
        <v>40</v>
      </c>
      <c r="F1346" s="11"/>
      <c r="G1346" s="11"/>
      <c r="H1346" s="11" t="s">
        <v>49</v>
      </c>
      <c r="I1346" s="11" t="s">
        <v>108</v>
      </c>
      <c r="J1346" s="11" t="s">
        <v>51</v>
      </c>
      <c r="K1346" s="11" t="s">
        <v>135</v>
      </c>
      <c r="L1346" s="11" t="s">
        <v>534</v>
      </c>
      <c r="M1346" s="11" t="s">
        <v>45</v>
      </c>
      <c r="N1346" s="11" t="s">
        <v>39</v>
      </c>
      <c r="O1346" s="11" t="s">
        <v>46</v>
      </c>
      <c r="P1346" s="22" t="s">
        <v>1631</v>
      </c>
      <c r="Q1346" s="11"/>
      <c r="R1346" s="11" t="s">
        <v>47</v>
      </c>
      <c r="S1346" s="11">
        <f t="shared" si="20"/>
        <v>0</v>
      </c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  <c r="AP1346" s="11"/>
      <c r="AQ1346" s="11"/>
    </row>
    <row r="1347" spans="1:43" x14ac:dyDescent="0.25">
      <c r="A1347" s="11" t="s">
        <v>4438</v>
      </c>
      <c r="B1347" s="12">
        <v>24</v>
      </c>
      <c r="C1347" s="11" t="s">
        <v>4439</v>
      </c>
      <c r="D1347" s="11" t="s">
        <v>48</v>
      </c>
      <c r="E1347" s="11" t="s">
        <v>55</v>
      </c>
      <c r="F1347" s="11"/>
      <c r="G1347" s="11"/>
      <c r="H1347" s="11" t="s">
        <v>41</v>
      </c>
      <c r="I1347" s="11" t="s">
        <v>408</v>
      </c>
      <c r="J1347" s="11" t="s">
        <v>43</v>
      </c>
      <c r="K1347" s="11" t="s">
        <v>135</v>
      </c>
      <c r="L1347" s="11" t="s">
        <v>90</v>
      </c>
      <c r="M1347" s="11" t="s">
        <v>45</v>
      </c>
      <c r="N1347" s="11" t="s">
        <v>58</v>
      </c>
      <c r="O1347" s="11" t="s">
        <v>62</v>
      </c>
      <c r="P1347" s="22"/>
      <c r="Q1347" s="11" t="s">
        <v>1601</v>
      </c>
      <c r="R1347" s="11" t="s">
        <v>47</v>
      </c>
      <c r="S1347" s="11">
        <f t="shared" si="20"/>
        <v>0</v>
      </c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  <c r="AP1347" s="11"/>
      <c r="AQ1347" s="11"/>
    </row>
    <row r="1348" spans="1:43" x14ac:dyDescent="0.25">
      <c r="A1348" s="11" t="s">
        <v>4440</v>
      </c>
      <c r="B1348" s="12">
        <v>43</v>
      </c>
      <c r="C1348" s="11" t="s">
        <v>4441</v>
      </c>
      <c r="D1348" s="11" t="s">
        <v>39</v>
      </c>
      <c r="E1348" s="11" t="s">
        <v>40</v>
      </c>
      <c r="F1348" s="11"/>
      <c r="G1348" s="11"/>
      <c r="H1348" s="11" t="s">
        <v>49</v>
      </c>
      <c r="I1348" s="11" t="s">
        <v>134</v>
      </c>
      <c r="J1348" s="11" t="s">
        <v>51</v>
      </c>
      <c r="K1348" s="11" t="s">
        <v>135</v>
      </c>
      <c r="L1348" s="11" t="s">
        <v>813</v>
      </c>
      <c r="M1348" s="11" t="s">
        <v>45</v>
      </c>
      <c r="N1348" s="11" t="s">
        <v>39</v>
      </c>
      <c r="O1348" s="11" t="s">
        <v>46</v>
      </c>
      <c r="P1348" s="22" t="s">
        <v>2424</v>
      </c>
      <c r="Q1348" s="11" t="s">
        <v>648</v>
      </c>
      <c r="R1348" s="11" t="s">
        <v>47</v>
      </c>
      <c r="S1348" s="11">
        <f t="shared" ref="S1348:S1411" si="21">COUNTIF(U1348:AR1348,"Oui")</f>
        <v>0</v>
      </c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  <c r="AP1348" s="11"/>
      <c r="AQ1348" s="11"/>
    </row>
    <row r="1349" spans="1:43" x14ac:dyDescent="0.25">
      <c r="A1349" s="11" t="s">
        <v>4442</v>
      </c>
      <c r="B1349" s="12">
        <v>37</v>
      </c>
      <c r="C1349" s="11" t="s">
        <v>4443</v>
      </c>
      <c r="D1349" s="11" t="s">
        <v>39</v>
      </c>
      <c r="E1349" s="11" t="s">
        <v>40</v>
      </c>
      <c r="F1349" s="11"/>
      <c r="G1349" s="11"/>
      <c r="H1349" s="11" t="s">
        <v>41</v>
      </c>
      <c r="I1349" s="11" t="s">
        <v>190</v>
      </c>
      <c r="J1349" s="11" t="s">
        <v>51</v>
      </c>
      <c r="K1349" s="11" t="s">
        <v>135</v>
      </c>
      <c r="L1349" s="11" t="s">
        <v>191</v>
      </c>
      <c r="M1349" s="11" t="s">
        <v>45</v>
      </c>
      <c r="N1349" s="11" t="s">
        <v>39</v>
      </c>
      <c r="O1349" s="11" t="s">
        <v>46</v>
      </c>
      <c r="P1349" s="22" t="s">
        <v>2028</v>
      </c>
      <c r="Q1349" s="11"/>
      <c r="R1349" s="11" t="s">
        <v>47</v>
      </c>
      <c r="S1349" s="11">
        <f t="shared" si="21"/>
        <v>0</v>
      </c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  <c r="AP1349" s="11"/>
      <c r="AQ1349" s="11"/>
    </row>
    <row r="1350" spans="1:43" x14ac:dyDescent="0.25">
      <c r="A1350" s="11" t="s">
        <v>4444</v>
      </c>
      <c r="B1350" s="12">
        <v>38</v>
      </c>
      <c r="C1350" s="11" t="s">
        <v>4445</v>
      </c>
      <c r="D1350" s="11" t="s">
        <v>54</v>
      </c>
      <c r="E1350" s="11" t="s">
        <v>40</v>
      </c>
      <c r="F1350" s="11"/>
      <c r="G1350" s="11"/>
      <c r="H1350" s="11" t="s">
        <v>49</v>
      </c>
      <c r="I1350" s="11" t="s">
        <v>318</v>
      </c>
      <c r="J1350" s="11" t="s">
        <v>43</v>
      </c>
      <c r="K1350" s="11" t="s">
        <v>135</v>
      </c>
      <c r="L1350" s="11" t="s">
        <v>164</v>
      </c>
      <c r="M1350" s="11" t="s">
        <v>45</v>
      </c>
      <c r="N1350" s="11" t="s">
        <v>39</v>
      </c>
      <c r="O1350" s="11" t="s">
        <v>62</v>
      </c>
      <c r="P1350" s="22"/>
      <c r="Q1350" s="11"/>
      <c r="R1350" s="11" t="s">
        <v>47</v>
      </c>
      <c r="S1350" s="11">
        <f t="shared" si="21"/>
        <v>0</v>
      </c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</row>
    <row r="1351" spans="1:43" x14ac:dyDescent="0.25">
      <c r="A1351" s="11" t="s">
        <v>4446</v>
      </c>
      <c r="B1351" s="12">
        <v>30</v>
      </c>
      <c r="C1351" s="11" t="s">
        <v>4447</v>
      </c>
      <c r="D1351" s="11" t="s">
        <v>48</v>
      </c>
      <c r="E1351" s="11" t="s">
        <v>55</v>
      </c>
      <c r="F1351" s="11"/>
      <c r="G1351" s="11"/>
      <c r="H1351" s="11" t="s">
        <v>49</v>
      </c>
      <c r="I1351" s="11" t="s">
        <v>250</v>
      </c>
      <c r="J1351" s="11" t="s">
        <v>43</v>
      </c>
      <c r="K1351" s="11" t="s">
        <v>135</v>
      </c>
      <c r="L1351" s="11" t="s">
        <v>337</v>
      </c>
      <c r="M1351" s="11" t="s">
        <v>45</v>
      </c>
      <c r="N1351" s="11" t="s">
        <v>58</v>
      </c>
      <c r="O1351" s="11" t="s">
        <v>46</v>
      </c>
      <c r="P1351" s="22" t="s">
        <v>4448</v>
      </c>
      <c r="Q1351" s="11"/>
      <c r="R1351" s="11" t="s">
        <v>47</v>
      </c>
      <c r="S1351" s="11">
        <f t="shared" si="21"/>
        <v>0</v>
      </c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  <c r="AP1351" s="11"/>
      <c r="AQ1351" s="11"/>
    </row>
    <row r="1352" spans="1:43" x14ac:dyDescent="0.25">
      <c r="A1352" s="11" t="s">
        <v>4449</v>
      </c>
      <c r="B1352" s="12">
        <v>29</v>
      </c>
      <c r="C1352" s="11" t="s">
        <v>4450</v>
      </c>
      <c r="D1352" s="11" t="s">
        <v>54</v>
      </c>
      <c r="E1352" s="11" t="s">
        <v>40</v>
      </c>
      <c r="F1352" s="11"/>
      <c r="G1352" s="11"/>
      <c r="H1352" s="11" t="s">
        <v>41</v>
      </c>
      <c r="I1352" s="11" t="s">
        <v>150</v>
      </c>
      <c r="J1352" s="11" t="s">
        <v>51</v>
      </c>
      <c r="K1352" s="11" t="s">
        <v>135</v>
      </c>
      <c r="L1352" s="11" t="s">
        <v>70</v>
      </c>
      <c r="M1352" s="11" t="s">
        <v>45</v>
      </c>
      <c r="N1352" s="11" t="s">
        <v>58</v>
      </c>
      <c r="O1352" s="11" t="s">
        <v>46</v>
      </c>
      <c r="P1352" s="22" t="s">
        <v>4451</v>
      </c>
      <c r="Q1352" s="11"/>
      <c r="R1352" s="11" t="s">
        <v>47</v>
      </c>
      <c r="S1352" s="11">
        <f t="shared" si="21"/>
        <v>0</v>
      </c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  <c r="AP1352" s="11"/>
      <c r="AQ1352" s="11"/>
    </row>
    <row r="1353" spans="1:43" x14ac:dyDescent="0.25">
      <c r="A1353" s="11" t="s">
        <v>4452</v>
      </c>
      <c r="B1353" s="12">
        <v>39</v>
      </c>
      <c r="C1353" s="11" t="s">
        <v>4453</v>
      </c>
      <c r="D1353" s="11" t="s">
        <v>54</v>
      </c>
      <c r="E1353" s="11" t="s">
        <v>40</v>
      </c>
      <c r="F1353" s="11"/>
      <c r="G1353" s="12">
        <v>87</v>
      </c>
      <c r="H1353" s="11" t="s">
        <v>41</v>
      </c>
      <c r="I1353" s="11" t="s">
        <v>71</v>
      </c>
      <c r="J1353" s="11" t="s">
        <v>43</v>
      </c>
      <c r="K1353" s="11" t="s">
        <v>135</v>
      </c>
      <c r="L1353" s="11" t="s">
        <v>313</v>
      </c>
      <c r="M1353" s="11" t="s">
        <v>45</v>
      </c>
      <c r="N1353" s="11" t="s">
        <v>58</v>
      </c>
      <c r="O1353" s="11" t="s">
        <v>46</v>
      </c>
      <c r="P1353" s="22" t="s">
        <v>1551</v>
      </c>
      <c r="Q1353" s="11" t="s">
        <v>112</v>
      </c>
      <c r="R1353" s="11" t="s">
        <v>47</v>
      </c>
      <c r="S1353" s="11">
        <f t="shared" si="21"/>
        <v>0</v>
      </c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  <c r="AP1353" s="11"/>
      <c r="AQ1353" s="11"/>
    </row>
    <row r="1354" spans="1:43" x14ac:dyDescent="0.25">
      <c r="A1354" s="11" t="s">
        <v>4454</v>
      </c>
      <c r="B1354" s="12">
        <v>37</v>
      </c>
      <c r="C1354" s="11" t="s">
        <v>4455</v>
      </c>
      <c r="D1354" s="11" t="s">
        <v>48</v>
      </c>
      <c r="E1354" s="11" t="s">
        <v>55</v>
      </c>
      <c r="F1354" s="11"/>
      <c r="G1354" s="11"/>
      <c r="H1354" s="11" t="s">
        <v>49</v>
      </c>
      <c r="I1354" s="11" t="s">
        <v>1004</v>
      </c>
      <c r="J1354" s="11" t="s">
        <v>51</v>
      </c>
      <c r="K1354" s="11" t="s">
        <v>135</v>
      </c>
      <c r="L1354" s="11" t="s">
        <v>574</v>
      </c>
      <c r="M1354" s="11" t="s">
        <v>45</v>
      </c>
      <c r="N1354" s="11" t="s">
        <v>84</v>
      </c>
      <c r="O1354" s="11" t="s">
        <v>46</v>
      </c>
      <c r="P1354" s="22" t="s">
        <v>4456</v>
      </c>
      <c r="Q1354" s="11" t="s">
        <v>1601</v>
      </c>
      <c r="R1354" s="11" t="s">
        <v>47</v>
      </c>
      <c r="S1354" s="11">
        <f t="shared" si="21"/>
        <v>0</v>
      </c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  <c r="AP1354" s="11"/>
      <c r="AQ1354" s="11"/>
    </row>
    <row r="1355" spans="1:43" x14ac:dyDescent="0.25">
      <c r="A1355" s="11" t="s">
        <v>4457</v>
      </c>
      <c r="B1355" s="12">
        <v>38</v>
      </c>
      <c r="C1355" s="11" t="s">
        <v>4458</v>
      </c>
      <c r="D1355" s="11" t="s">
        <v>54</v>
      </c>
      <c r="E1355" s="11" t="s">
        <v>55</v>
      </c>
      <c r="F1355" s="11"/>
      <c r="G1355" s="11"/>
      <c r="H1355" s="11" t="s">
        <v>49</v>
      </c>
      <c r="I1355" s="11" t="s">
        <v>154</v>
      </c>
      <c r="J1355" s="11" t="s">
        <v>51</v>
      </c>
      <c r="K1355" s="11" t="s">
        <v>135</v>
      </c>
      <c r="L1355" s="11" t="s">
        <v>129</v>
      </c>
      <c r="M1355" s="11" t="s">
        <v>45</v>
      </c>
      <c r="N1355" s="11" t="s">
        <v>84</v>
      </c>
      <c r="O1355" s="11" t="s">
        <v>62</v>
      </c>
      <c r="P1355" s="22"/>
      <c r="Q1355" s="11" t="s">
        <v>1071</v>
      </c>
      <c r="R1355" s="11" t="s">
        <v>47</v>
      </c>
      <c r="S1355" s="11">
        <f t="shared" si="21"/>
        <v>0</v>
      </c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  <c r="AP1355" s="11"/>
      <c r="AQ1355" s="11"/>
    </row>
    <row r="1356" spans="1:43" x14ac:dyDescent="0.25">
      <c r="A1356" s="11" t="s">
        <v>4459</v>
      </c>
      <c r="B1356" s="12">
        <v>40</v>
      </c>
      <c r="C1356" s="11" t="s">
        <v>4460</v>
      </c>
      <c r="D1356" s="11" t="s">
        <v>39</v>
      </c>
      <c r="E1356" s="11" t="s">
        <v>40</v>
      </c>
      <c r="F1356" s="11"/>
      <c r="G1356" s="11"/>
      <c r="H1356" s="11" t="s">
        <v>41</v>
      </c>
      <c r="I1356" s="11" t="s">
        <v>134</v>
      </c>
      <c r="J1356" s="11" t="s">
        <v>118</v>
      </c>
      <c r="K1356" s="11"/>
      <c r="L1356" s="11" t="s">
        <v>118</v>
      </c>
      <c r="M1356" s="11" t="s">
        <v>45</v>
      </c>
      <c r="N1356" s="11" t="s">
        <v>124</v>
      </c>
      <c r="O1356" s="11" t="s">
        <v>46</v>
      </c>
      <c r="P1356" s="22"/>
      <c r="Q1356" s="11" t="s">
        <v>682</v>
      </c>
      <c r="R1356" s="11" t="s">
        <v>47</v>
      </c>
      <c r="S1356" s="11">
        <f t="shared" si="21"/>
        <v>0</v>
      </c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  <c r="AP1356" s="11"/>
      <c r="AQ1356" s="11"/>
    </row>
    <row r="1357" spans="1:43" x14ac:dyDescent="0.25">
      <c r="A1357" s="11" t="s">
        <v>4461</v>
      </c>
      <c r="B1357" s="12">
        <v>23</v>
      </c>
      <c r="C1357" s="11" t="s">
        <v>4462</v>
      </c>
      <c r="D1357" s="11" t="s">
        <v>48</v>
      </c>
      <c r="E1357" s="11" t="s">
        <v>55</v>
      </c>
      <c r="F1357" s="11"/>
      <c r="G1357" s="11"/>
      <c r="H1357" s="11" t="s">
        <v>41</v>
      </c>
      <c r="I1357" s="11" t="s">
        <v>890</v>
      </c>
      <c r="J1357" s="11" t="s">
        <v>51</v>
      </c>
      <c r="K1357" s="11" t="s">
        <v>135</v>
      </c>
      <c r="L1357" s="11" t="s">
        <v>891</v>
      </c>
      <c r="M1357" s="11" t="s">
        <v>45</v>
      </c>
      <c r="N1357" s="11" t="s">
        <v>39</v>
      </c>
      <c r="O1357" s="11" t="s">
        <v>46</v>
      </c>
      <c r="P1357" s="22" t="s">
        <v>1488</v>
      </c>
      <c r="Q1357" s="11" t="s">
        <v>1507</v>
      </c>
      <c r="R1357" s="11" t="s">
        <v>47</v>
      </c>
      <c r="S1357" s="11">
        <f t="shared" si="21"/>
        <v>0</v>
      </c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1"/>
    </row>
    <row r="1358" spans="1:43" x14ac:dyDescent="0.25">
      <c r="A1358" s="11" t="s">
        <v>4463</v>
      </c>
      <c r="B1358" s="12">
        <v>26</v>
      </c>
      <c r="C1358" s="11" t="s">
        <v>4464</v>
      </c>
      <c r="D1358" s="11" t="s">
        <v>48</v>
      </c>
      <c r="E1358" s="11" t="s">
        <v>55</v>
      </c>
      <c r="F1358" s="11"/>
      <c r="G1358" s="11"/>
      <c r="H1358" s="11" t="s">
        <v>41</v>
      </c>
      <c r="I1358" s="11" t="s">
        <v>892</v>
      </c>
      <c r="J1358" s="11" t="s">
        <v>60</v>
      </c>
      <c r="K1358" s="11" t="s">
        <v>135</v>
      </c>
      <c r="L1358" s="11" t="s">
        <v>83</v>
      </c>
      <c r="M1358" s="11" t="s">
        <v>45</v>
      </c>
      <c r="N1358" s="11" t="s">
        <v>84</v>
      </c>
      <c r="O1358" s="11" t="s">
        <v>62</v>
      </c>
      <c r="P1358" s="22"/>
      <c r="Q1358" s="11" t="s">
        <v>130</v>
      </c>
      <c r="R1358" s="11" t="s">
        <v>47</v>
      </c>
      <c r="S1358" s="11">
        <f t="shared" si="21"/>
        <v>0</v>
      </c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  <c r="AP1358" s="11"/>
      <c r="AQ1358" s="11"/>
    </row>
    <row r="1359" spans="1:43" x14ac:dyDescent="0.25">
      <c r="A1359" s="11" t="s">
        <v>4465</v>
      </c>
      <c r="B1359" s="12">
        <v>32</v>
      </c>
      <c r="C1359" s="11" t="s">
        <v>4466</v>
      </c>
      <c r="D1359" s="11" t="s">
        <v>39</v>
      </c>
      <c r="E1359" s="11" t="s">
        <v>40</v>
      </c>
      <c r="F1359" s="11"/>
      <c r="G1359" s="12">
        <v>96</v>
      </c>
      <c r="H1359" s="11" t="s">
        <v>41</v>
      </c>
      <c r="I1359" s="11" t="s">
        <v>413</v>
      </c>
      <c r="J1359" s="11" t="s">
        <v>60</v>
      </c>
      <c r="K1359" s="11" t="s">
        <v>135</v>
      </c>
      <c r="L1359" s="11" t="s">
        <v>70</v>
      </c>
      <c r="M1359" s="11" t="s">
        <v>45</v>
      </c>
      <c r="N1359" s="11" t="s">
        <v>39</v>
      </c>
      <c r="O1359" s="11" t="s">
        <v>46</v>
      </c>
      <c r="P1359" s="22" t="s">
        <v>2107</v>
      </c>
      <c r="Q1359" s="11"/>
      <c r="R1359" s="11" t="s">
        <v>47</v>
      </c>
      <c r="S1359" s="11">
        <f t="shared" si="21"/>
        <v>0</v>
      </c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  <c r="AP1359" s="11"/>
      <c r="AQ1359" s="11"/>
    </row>
    <row r="1360" spans="1:43" x14ac:dyDescent="0.25">
      <c r="A1360" s="11" t="s">
        <v>4467</v>
      </c>
      <c r="B1360" s="12">
        <v>53</v>
      </c>
      <c r="C1360" s="11" t="s">
        <v>4468</v>
      </c>
      <c r="D1360" s="11" t="s">
        <v>48</v>
      </c>
      <c r="E1360" s="11" t="s">
        <v>40</v>
      </c>
      <c r="F1360" s="11"/>
      <c r="G1360" s="11"/>
      <c r="H1360" s="11" t="s">
        <v>49</v>
      </c>
      <c r="I1360" s="11" t="s">
        <v>144</v>
      </c>
      <c r="J1360" s="11" t="s">
        <v>51</v>
      </c>
      <c r="K1360" s="11" t="s">
        <v>135</v>
      </c>
      <c r="L1360" s="11" t="s">
        <v>220</v>
      </c>
      <c r="M1360" s="11" t="s">
        <v>45</v>
      </c>
      <c r="N1360" s="11" t="s">
        <v>58</v>
      </c>
      <c r="O1360" s="11" t="s">
        <v>46</v>
      </c>
      <c r="P1360" s="22" t="s">
        <v>2998</v>
      </c>
      <c r="Q1360" s="11" t="s">
        <v>128</v>
      </c>
      <c r="R1360" s="11" t="s">
        <v>47</v>
      </c>
      <c r="S1360" s="11">
        <f t="shared" si="21"/>
        <v>0</v>
      </c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  <c r="AP1360" s="11"/>
      <c r="AQ1360" s="11"/>
    </row>
    <row r="1361" spans="1:43" x14ac:dyDescent="0.25">
      <c r="A1361" s="11" t="s">
        <v>4469</v>
      </c>
      <c r="B1361" s="12">
        <v>25</v>
      </c>
      <c r="C1361" s="11" t="s">
        <v>4470</v>
      </c>
      <c r="D1361" s="11" t="s">
        <v>48</v>
      </c>
      <c r="E1361" s="11" t="s">
        <v>40</v>
      </c>
      <c r="F1361" s="11"/>
      <c r="G1361" s="11"/>
      <c r="H1361" s="11" t="s">
        <v>41</v>
      </c>
      <c r="I1361" s="11" t="s">
        <v>79</v>
      </c>
      <c r="J1361" s="11" t="s">
        <v>43</v>
      </c>
      <c r="K1361" s="11" t="s">
        <v>135</v>
      </c>
      <c r="L1361" s="11" t="s">
        <v>313</v>
      </c>
      <c r="M1361" s="11" t="s">
        <v>45</v>
      </c>
      <c r="N1361" s="11" t="s">
        <v>510</v>
      </c>
      <c r="O1361" s="11" t="s">
        <v>62</v>
      </c>
      <c r="P1361" s="22"/>
      <c r="Q1361" s="11"/>
      <c r="R1361" s="11" t="s">
        <v>47</v>
      </c>
      <c r="S1361" s="11">
        <f t="shared" si="21"/>
        <v>0</v>
      </c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</row>
    <row r="1362" spans="1:43" x14ac:dyDescent="0.25">
      <c r="A1362" s="11" t="s">
        <v>4471</v>
      </c>
      <c r="B1362" s="12">
        <v>38</v>
      </c>
      <c r="C1362" s="11" t="s">
        <v>4472</v>
      </c>
      <c r="D1362" s="11" t="s">
        <v>48</v>
      </c>
      <c r="E1362" s="11" t="s">
        <v>40</v>
      </c>
      <c r="F1362" s="11"/>
      <c r="G1362" s="11"/>
      <c r="H1362" s="11" t="s">
        <v>41</v>
      </c>
      <c r="I1362" s="11" t="s">
        <v>646</v>
      </c>
      <c r="J1362" s="11" t="s">
        <v>51</v>
      </c>
      <c r="K1362" s="11" t="s">
        <v>135</v>
      </c>
      <c r="L1362" s="11" t="s">
        <v>64</v>
      </c>
      <c r="M1362" s="11" t="s">
        <v>45</v>
      </c>
      <c r="N1362" s="11" t="s">
        <v>39</v>
      </c>
      <c r="O1362" s="11" t="s">
        <v>62</v>
      </c>
      <c r="P1362" s="22"/>
      <c r="Q1362" s="11" t="s">
        <v>1477</v>
      </c>
      <c r="R1362" s="11" t="s">
        <v>47</v>
      </c>
      <c r="S1362" s="11">
        <f t="shared" si="21"/>
        <v>0</v>
      </c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</row>
    <row r="1363" spans="1:43" x14ac:dyDescent="0.25">
      <c r="A1363" s="11" t="s">
        <v>4473</v>
      </c>
      <c r="B1363" s="12">
        <v>48</v>
      </c>
      <c r="C1363" s="11" t="s">
        <v>4474</v>
      </c>
      <c r="D1363" s="11" t="s">
        <v>54</v>
      </c>
      <c r="E1363" s="11" t="s">
        <v>40</v>
      </c>
      <c r="F1363" s="11"/>
      <c r="G1363" s="11"/>
      <c r="H1363" s="11" t="s">
        <v>49</v>
      </c>
      <c r="I1363" s="11" t="s">
        <v>56</v>
      </c>
      <c r="J1363" s="11" t="s">
        <v>51</v>
      </c>
      <c r="K1363" s="11" t="s">
        <v>135</v>
      </c>
      <c r="L1363" s="11" t="s">
        <v>246</v>
      </c>
      <c r="M1363" s="11" t="s">
        <v>45</v>
      </c>
      <c r="N1363" s="11" t="s">
        <v>53</v>
      </c>
      <c r="O1363" s="11" t="s">
        <v>62</v>
      </c>
      <c r="P1363" s="22"/>
      <c r="Q1363" s="11"/>
      <c r="R1363" s="11" t="s">
        <v>47</v>
      </c>
      <c r="S1363" s="11">
        <f t="shared" si="21"/>
        <v>0</v>
      </c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  <c r="AP1363" s="11"/>
      <c r="AQ1363" s="11"/>
    </row>
    <row r="1364" spans="1:43" x14ac:dyDescent="0.25">
      <c r="A1364" s="11" t="s">
        <v>4475</v>
      </c>
      <c r="B1364" s="12">
        <v>27</v>
      </c>
      <c r="C1364" s="11" t="s">
        <v>4476</v>
      </c>
      <c r="D1364" s="11" t="s">
        <v>54</v>
      </c>
      <c r="E1364" s="11" t="s">
        <v>40</v>
      </c>
      <c r="F1364" s="11"/>
      <c r="G1364" s="11"/>
      <c r="H1364" s="11" t="s">
        <v>41</v>
      </c>
      <c r="I1364" s="11" t="s">
        <v>777</v>
      </c>
      <c r="J1364" s="11" t="s">
        <v>51</v>
      </c>
      <c r="K1364" s="11" t="s">
        <v>135</v>
      </c>
      <c r="L1364" s="11" t="s">
        <v>778</v>
      </c>
      <c r="M1364" s="11" t="s">
        <v>45</v>
      </c>
      <c r="N1364" s="11" t="s">
        <v>39</v>
      </c>
      <c r="O1364" s="11" t="s">
        <v>46</v>
      </c>
      <c r="P1364" s="22" t="s">
        <v>3318</v>
      </c>
      <c r="Q1364" s="11" t="s">
        <v>128</v>
      </c>
      <c r="R1364" s="11" t="s">
        <v>47</v>
      </c>
      <c r="S1364" s="11">
        <f t="shared" si="21"/>
        <v>0</v>
      </c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  <c r="AP1364" s="11"/>
      <c r="AQ1364" s="11"/>
    </row>
    <row r="1365" spans="1:43" x14ac:dyDescent="0.25">
      <c r="A1365" s="11" t="s">
        <v>4477</v>
      </c>
      <c r="B1365" s="12">
        <v>32</v>
      </c>
      <c r="C1365" s="11" t="s">
        <v>4478</v>
      </c>
      <c r="D1365" s="11" t="s">
        <v>48</v>
      </c>
      <c r="E1365" s="11" t="s">
        <v>40</v>
      </c>
      <c r="F1365" s="11"/>
      <c r="G1365" s="11"/>
      <c r="H1365" s="11" t="s">
        <v>41</v>
      </c>
      <c r="I1365" s="11" t="s">
        <v>250</v>
      </c>
      <c r="J1365" s="11" t="s">
        <v>51</v>
      </c>
      <c r="K1365" s="11" t="s">
        <v>135</v>
      </c>
      <c r="L1365" s="11" t="s">
        <v>81</v>
      </c>
      <c r="M1365" s="11" t="s">
        <v>45</v>
      </c>
      <c r="N1365" s="11" t="s">
        <v>53</v>
      </c>
      <c r="O1365" s="11" t="s">
        <v>62</v>
      </c>
      <c r="P1365" s="22"/>
      <c r="Q1365" s="11" t="s">
        <v>97</v>
      </c>
      <c r="R1365" s="11" t="s">
        <v>47</v>
      </c>
      <c r="S1365" s="11">
        <f t="shared" si="21"/>
        <v>0</v>
      </c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  <c r="AP1365" s="11"/>
      <c r="AQ1365" s="11"/>
    </row>
    <row r="1366" spans="1:43" x14ac:dyDescent="0.25">
      <c r="A1366" s="11" t="s">
        <v>4479</v>
      </c>
      <c r="B1366" s="12">
        <v>43</v>
      </c>
      <c r="C1366" s="11" t="s">
        <v>4480</v>
      </c>
      <c r="D1366" s="11" t="s">
        <v>48</v>
      </c>
      <c r="E1366" s="11" t="s">
        <v>40</v>
      </c>
      <c r="F1366" s="12">
        <v>177</v>
      </c>
      <c r="G1366" s="11"/>
      <c r="H1366" s="11" t="s">
        <v>49</v>
      </c>
      <c r="I1366" s="11" t="s">
        <v>56</v>
      </c>
      <c r="J1366" s="11" t="s">
        <v>43</v>
      </c>
      <c r="K1366" s="11" t="s">
        <v>135</v>
      </c>
      <c r="L1366" s="11" t="s">
        <v>319</v>
      </c>
      <c r="M1366" s="11" t="s">
        <v>45</v>
      </c>
      <c r="N1366" s="11" t="s">
        <v>58</v>
      </c>
      <c r="O1366" s="11" t="s">
        <v>62</v>
      </c>
      <c r="P1366" s="22"/>
      <c r="Q1366" s="11"/>
      <c r="R1366" s="11" t="s">
        <v>47</v>
      </c>
      <c r="S1366" s="11">
        <f t="shared" si="21"/>
        <v>0</v>
      </c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  <c r="AP1366" s="11"/>
      <c r="AQ1366" s="11"/>
    </row>
    <row r="1367" spans="1:43" x14ac:dyDescent="0.25">
      <c r="A1367" s="11" t="s">
        <v>4481</v>
      </c>
      <c r="B1367" s="12">
        <v>42</v>
      </c>
      <c r="C1367" s="11" t="s">
        <v>4482</v>
      </c>
      <c r="D1367" s="11" t="s">
        <v>54</v>
      </c>
      <c r="E1367" s="11" t="s">
        <v>55</v>
      </c>
      <c r="F1367" s="11"/>
      <c r="G1367" s="11"/>
      <c r="H1367" s="11" t="s">
        <v>41</v>
      </c>
      <c r="I1367" s="11" t="s">
        <v>56</v>
      </c>
      <c r="J1367" s="11" t="s">
        <v>43</v>
      </c>
      <c r="K1367" s="11" t="s">
        <v>135</v>
      </c>
      <c r="L1367" s="11" t="s">
        <v>164</v>
      </c>
      <c r="M1367" s="11" t="s">
        <v>45</v>
      </c>
      <c r="N1367" s="11" t="s">
        <v>58</v>
      </c>
      <c r="O1367" s="11" t="s">
        <v>46</v>
      </c>
      <c r="P1367" s="22" t="s">
        <v>3374</v>
      </c>
      <c r="Q1367" s="11" t="s">
        <v>682</v>
      </c>
      <c r="R1367" s="11" t="s">
        <v>47</v>
      </c>
      <c r="S1367" s="11">
        <f t="shared" si="21"/>
        <v>0</v>
      </c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  <c r="AP1367" s="11"/>
      <c r="AQ1367" s="11"/>
    </row>
    <row r="1368" spans="1:43" x14ac:dyDescent="0.25">
      <c r="A1368" s="11" t="s">
        <v>4483</v>
      </c>
      <c r="B1368" s="12">
        <v>38</v>
      </c>
      <c r="C1368" s="11" t="s">
        <v>3831</v>
      </c>
      <c r="D1368" s="11" t="s">
        <v>48</v>
      </c>
      <c r="E1368" s="11" t="s">
        <v>40</v>
      </c>
      <c r="F1368" s="11"/>
      <c r="G1368" s="11"/>
      <c r="H1368" s="11" t="s">
        <v>49</v>
      </c>
      <c r="I1368" s="11" t="s">
        <v>315</v>
      </c>
      <c r="J1368" s="11" t="s">
        <v>60</v>
      </c>
      <c r="K1368" s="11" t="s">
        <v>135</v>
      </c>
      <c r="L1368" s="11" t="s">
        <v>83</v>
      </c>
      <c r="M1368" s="11" t="s">
        <v>45</v>
      </c>
      <c r="N1368" s="11" t="s">
        <v>84</v>
      </c>
      <c r="O1368" s="11" t="s">
        <v>46</v>
      </c>
      <c r="P1368" s="22" t="s">
        <v>4484</v>
      </c>
      <c r="Q1368" s="11" t="s">
        <v>684</v>
      </c>
      <c r="R1368" s="11" t="s">
        <v>47</v>
      </c>
      <c r="S1368" s="11">
        <f t="shared" si="21"/>
        <v>0</v>
      </c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</row>
    <row r="1369" spans="1:43" x14ac:dyDescent="0.25">
      <c r="A1369" s="11" t="s">
        <v>4485</v>
      </c>
      <c r="B1369" s="12">
        <v>54</v>
      </c>
      <c r="C1369" s="11" t="s">
        <v>4486</v>
      </c>
      <c r="D1369" s="11" t="s">
        <v>54</v>
      </c>
      <c r="E1369" s="11" t="s">
        <v>40</v>
      </c>
      <c r="F1369" s="11"/>
      <c r="G1369" s="12">
        <v>78</v>
      </c>
      <c r="H1369" s="11" t="s">
        <v>49</v>
      </c>
      <c r="I1369" s="11" t="s">
        <v>293</v>
      </c>
      <c r="J1369" s="11" t="s">
        <v>64</v>
      </c>
      <c r="K1369" s="11" t="s">
        <v>135</v>
      </c>
      <c r="L1369" s="11" t="s">
        <v>64</v>
      </c>
      <c r="M1369" s="11" t="s">
        <v>45</v>
      </c>
      <c r="N1369" s="11" t="s">
        <v>84</v>
      </c>
      <c r="O1369" s="11" t="s">
        <v>46</v>
      </c>
      <c r="P1369" s="22"/>
      <c r="Q1369" s="11" t="s">
        <v>624</v>
      </c>
      <c r="R1369" s="11" t="s">
        <v>47</v>
      </c>
      <c r="S1369" s="11">
        <f t="shared" si="21"/>
        <v>0</v>
      </c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  <c r="AP1369" s="11"/>
      <c r="AQ1369" s="11"/>
    </row>
    <row r="1370" spans="1:43" x14ac:dyDescent="0.25">
      <c r="A1370" s="11" t="s">
        <v>4487</v>
      </c>
      <c r="B1370" s="12">
        <v>34</v>
      </c>
      <c r="C1370" s="11" t="s">
        <v>4488</v>
      </c>
      <c r="D1370" s="11" t="s">
        <v>48</v>
      </c>
      <c r="E1370" s="11" t="s">
        <v>40</v>
      </c>
      <c r="F1370" s="11"/>
      <c r="G1370" s="11"/>
      <c r="H1370" s="11" t="s">
        <v>41</v>
      </c>
      <c r="I1370" s="11" t="s">
        <v>250</v>
      </c>
      <c r="J1370" s="11" t="s">
        <v>51</v>
      </c>
      <c r="K1370" s="11" t="s">
        <v>135</v>
      </c>
      <c r="L1370" s="11" t="s">
        <v>86</v>
      </c>
      <c r="M1370" s="11" t="s">
        <v>45</v>
      </c>
      <c r="N1370" s="11" t="s">
        <v>39</v>
      </c>
      <c r="O1370" s="11" t="s">
        <v>46</v>
      </c>
      <c r="P1370" s="22" t="s">
        <v>1488</v>
      </c>
      <c r="Q1370" s="11" t="s">
        <v>1465</v>
      </c>
      <c r="R1370" s="11" t="s">
        <v>47</v>
      </c>
      <c r="S1370" s="11">
        <f t="shared" si="21"/>
        <v>0</v>
      </c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  <c r="AP1370" s="11"/>
      <c r="AQ1370" s="11"/>
    </row>
    <row r="1371" spans="1:43" x14ac:dyDescent="0.25">
      <c r="A1371" s="11" t="s">
        <v>4489</v>
      </c>
      <c r="B1371" s="12">
        <v>23</v>
      </c>
      <c r="C1371" s="11" t="s">
        <v>4490</v>
      </c>
      <c r="D1371" s="11" t="s">
        <v>54</v>
      </c>
      <c r="E1371" s="11" t="s">
        <v>40</v>
      </c>
      <c r="F1371" s="11"/>
      <c r="G1371" s="11"/>
      <c r="H1371" s="11" t="s">
        <v>41</v>
      </c>
      <c r="I1371" s="11" t="s">
        <v>226</v>
      </c>
      <c r="J1371" s="11" t="s">
        <v>51</v>
      </c>
      <c r="K1371" s="11" t="s">
        <v>135</v>
      </c>
      <c r="L1371" s="11" t="s">
        <v>605</v>
      </c>
      <c r="M1371" s="11" t="s">
        <v>45</v>
      </c>
      <c r="N1371" s="11" t="s">
        <v>39</v>
      </c>
      <c r="O1371" s="11" t="s">
        <v>62</v>
      </c>
      <c r="P1371" s="22"/>
      <c r="Q1371" s="11"/>
      <c r="R1371" s="11" t="s">
        <v>898</v>
      </c>
      <c r="S1371" s="11">
        <f t="shared" si="21"/>
        <v>1</v>
      </c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 t="s">
        <v>62</v>
      </c>
      <c r="AH1371" s="11" t="s">
        <v>62</v>
      </c>
      <c r="AI1371" s="11" t="s">
        <v>46</v>
      </c>
      <c r="AJ1371" s="11" t="s">
        <v>62</v>
      </c>
      <c r="AK1371" s="11" t="s">
        <v>62</v>
      </c>
      <c r="AL1371" s="11" t="s">
        <v>62</v>
      </c>
      <c r="AM1371" s="11" t="s">
        <v>62</v>
      </c>
      <c r="AN1371" s="11" t="s">
        <v>62</v>
      </c>
      <c r="AO1371" s="11" t="s">
        <v>62</v>
      </c>
      <c r="AP1371" s="11" t="s">
        <v>62</v>
      </c>
      <c r="AQ1371" s="11"/>
    </row>
    <row r="1372" spans="1:43" x14ac:dyDescent="0.25">
      <c r="A1372" s="11" t="s">
        <v>4491</v>
      </c>
      <c r="B1372" s="12">
        <v>27</v>
      </c>
      <c r="C1372" s="11" t="s">
        <v>4492</v>
      </c>
      <c r="D1372" s="11" t="s">
        <v>48</v>
      </c>
      <c r="E1372" s="11" t="s">
        <v>40</v>
      </c>
      <c r="F1372" s="11"/>
      <c r="G1372" s="11"/>
      <c r="H1372" s="11" t="s">
        <v>41</v>
      </c>
      <c r="I1372" s="11" t="s">
        <v>250</v>
      </c>
      <c r="J1372" s="11" t="s">
        <v>157</v>
      </c>
      <c r="K1372" s="11" t="s">
        <v>135</v>
      </c>
      <c r="L1372" s="11" t="s">
        <v>217</v>
      </c>
      <c r="M1372" s="11" t="s">
        <v>45</v>
      </c>
      <c r="N1372" s="11" t="s">
        <v>58</v>
      </c>
      <c r="O1372" s="11" t="s">
        <v>46</v>
      </c>
      <c r="P1372" s="22" t="s">
        <v>4493</v>
      </c>
      <c r="Q1372" s="11" t="s">
        <v>1040</v>
      </c>
      <c r="R1372" s="11" t="s">
        <v>47</v>
      </c>
      <c r="S1372" s="11">
        <f t="shared" si="21"/>
        <v>0</v>
      </c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</row>
    <row r="1373" spans="1:43" x14ac:dyDescent="0.25">
      <c r="A1373" s="11" t="s">
        <v>4494</v>
      </c>
      <c r="B1373" s="12">
        <v>33</v>
      </c>
      <c r="C1373" s="11" t="s">
        <v>4495</v>
      </c>
      <c r="D1373" s="11" t="s">
        <v>269</v>
      </c>
      <c r="E1373" s="11" t="s">
        <v>40</v>
      </c>
      <c r="F1373" s="11"/>
      <c r="G1373" s="11"/>
      <c r="H1373" s="11" t="s">
        <v>41</v>
      </c>
      <c r="I1373" s="11" t="s">
        <v>134</v>
      </c>
      <c r="J1373" s="11" t="s">
        <v>43</v>
      </c>
      <c r="K1373" s="11" t="s">
        <v>135</v>
      </c>
      <c r="L1373" s="11" t="s">
        <v>271</v>
      </c>
      <c r="M1373" s="11" t="s">
        <v>45</v>
      </c>
      <c r="N1373" s="11" t="s">
        <v>84</v>
      </c>
      <c r="O1373" s="11" t="s">
        <v>46</v>
      </c>
      <c r="P1373" s="22" t="s">
        <v>4496</v>
      </c>
      <c r="Q1373" s="11" t="s">
        <v>1073</v>
      </c>
      <c r="R1373" s="11" t="s">
        <v>47</v>
      </c>
      <c r="S1373" s="11">
        <f t="shared" si="21"/>
        <v>0</v>
      </c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  <c r="AP1373" s="11"/>
      <c r="AQ1373" s="11"/>
    </row>
    <row r="1374" spans="1:43" x14ac:dyDescent="0.25">
      <c r="A1374" s="11" t="s">
        <v>4497</v>
      </c>
      <c r="B1374" s="12">
        <v>33</v>
      </c>
      <c r="C1374" s="11" t="s">
        <v>4498</v>
      </c>
      <c r="D1374" s="11" t="s">
        <v>54</v>
      </c>
      <c r="E1374" s="11" t="s">
        <v>40</v>
      </c>
      <c r="F1374" s="11"/>
      <c r="G1374" s="11"/>
      <c r="H1374" s="11" t="s">
        <v>41</v>
      </c>
      <c r="I1374" s="11" t="s">
        <v>134</v>
      </c>
      <c r="J1374" s="11" t="s">
        <v>43</v>
      </c>
      <c r="K1374" s="11" t="s">
        <v>135</v>
      </c>
      <c r="L1374" s="11" t="s">
        <v>565</v>
      </c>
      <c r="M1374" s="11" t="s">
        <v>45</v>
      </c>
      <c r="N1374" s="11" t="s">
        <v>84</v>
      </c>
      <c r="O1374" s="11" t="s">
        <v>46</v>
      </c>
      <c r="P1374" s="22" t="s">
        <v>2455</v>
      </c>
      <c r="Q1374" s="11"/>
      <c r="R1374" s="11" t="s">
        <v>47</v>
      </c>
      <c r="S1374" s="11">
        <f t="shared" si="21"/>
        <v>0</v>
      </c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  <c r="AP1374" s="11"/>
      <c r="AQ1374" s="11"/>
    </row>
    <row r="1375" spans="1:43" x14ac:dyDescent="0.25">
      <c r="A1375" s="11" t="s">
        <v>4499</v>
      </c>
      <c r="B1375" s="12">
        <v>36</v>
      </c>
      <c r="C1375" s="11" t="s">
        <v>4500</v>
      </c>
      <c r="D1375" s="11" t="s">
        <v>39</v>
      </c>
      <c r="E1375" s="11" t="s">
        <v>40</v>
      </c>
      <c r="F1375" s="11"/>
      <c r="G1375" s="11"/>
      <c r="H1375" s="11" t="s">
        <v>41</v>
      </c>
      <c r="I1375" s="11" t="s">
        <v>134</v>
      </c>
      <c r="J1375" s="11" t="s">
        <v>51</v>
      </c>
      <c r="K1375" s="11" t="s">
        <v>135</v>
      </c>
      <c r="L1375" s="11" t="s">
        <v>222</v>
      </c>
      <c r="M1375" s="11" t="s">
        <v>45</v>
      </c>
      <c r="N1375" s="11" t="s">
        <v>84</v>
      </c>
      <c r="O1375" s="11" t="s">
        <v>62</v>
      </c>
      <c r="P1375" s="22"/>
      <c r="Q1375" s="11" t="s">
        <v>94</v>
      </c>
      <c r="R1375" s="11" t="s">
        <v>47</v>
      </c>
      <c r="S1375" s="11">
        <f t="shared" si="21"/>
        <v>0</v>
      </c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  <c r="AP1375" s="11"/>
      <c r="AQ1375" s="11"/>
    </row>
    <row r="1376" spans="1:43" x14ac:dyDescent="0.25">
      <c r="A1376" s="11" t="s">
        <v>4501</v>
      </c>
      <c r="B1376" s="12">
        <v>46</v>
      </c>
      <c r="C1376" s="11" t="s">
        <v>4502</v>
      </c>
      <c r="D1376" s="11" t="s">
        <v>54</v>
      </c>
      <c r="E1376" s="11" t="s">
        <v>40</v>
      </c>
      <c r="F1376" s="11"/>
      <c r="G1376" s="11"/>
      <c r="H1376" s="11" t="s">
        <v>41</v>
      </c>
      <c r="I1376" s="11" t="s">
        <v>1068</v>
      </c>
      <c r="J1376" s="11" t="s">
        <v>51</v>
      </c>
      <c r="K1376" s="11" t="s">
        <v>135</v>
      </c>
      <c r="L1376" s="11" t="s">
        <v>81</v>
      </c>
      <c r="M1376" s="11" t="s">
        <v>45</v>
      </c>
      <c r="N1376" s="11" t="s">
        <v>39</v>
      </c>
      <c r="O1376" s="11" t="s">
        <v>62</v>
      </c>
      <c r="P1376" s="22"/>
      <c r="Q1376" s="11" t="s">
        <v>620</v>
      </c>
      <c r="R1376" s="11" t="s">
        <v>47</v>
      </c>
      <c r="S1376" s="11">
        <f t="shared" si="21"/>
        <v>0</v>
      </c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  <c r="AP1376" s="11"/>
      <c r="AQ1376" s="11"/>
    </row>
    <row r="1377" spans="1:43" x14ac:dyDescent="0.25">
      <c r="A1377" s="11" t="s">
        <v>4503</v>
      </c>
      <c r="B1377" s="12">
        <v>25</v>
      </c>
      <c r="C1377" s="11" t="s">
        <v>4504</v>
      </c>
      <c r="D1377" s="11" t="s">
        <v>48</v>
      </c>
      <c r="E1377" s="11" t="s">
        <v>55</v>
      </c>
      <c r="F1377" s="11"/>
      <c r="G1377" s="11"/>
      <c r="H1377" s="11" t="s">
        <v>41</v>
      </c>
      <c r="I1377" s="11" t="s">
        <v>79</v>
      </c>
      <c r="J1377" s="11" t="s">
        <v>43</v>
      </c>
      <c r="K1377" s="11" t="s">
        <v>135</v>
      </c>
      <c r="L1377" s="11" t="s">
        <v>104</v>
      </c>
      <c r="M1377" s="11" t="s">
        <v>45</v>
      </c>
      <c r="N1377" s="11" t="s">
        <v>58</v>
      </c>
      <c r="O1377" s="11" t="s">
        <v>62</v>
      </c>
      <c r="P1377" s="22"/>
      <c r="Q1377" s="11" t="s">
        <v>820</v>
      </c>
      <c r="R1377" s="11" t="s">
        <v>845</v>
      </c>
      <c r="S1377" s="11">
        <f t="shared" si="21"/>
        <v>1</v>
      </c>
      <c r="T1377" s="11"/>
      <c r="U1377" s="11"/>
      <c r="V1377" s="11" t="s">
        <v>46</v>
      </c>
      <c r="W1377" s="11" t="s">
        <v>62</v>
      </c>
      <c r="X1377" s="11" t="s">
        <v>62</v>
      </c>
      <c r="Y1377" s="11" t="s">
        <v>1532</v>
      </c>
      <c r="Z1377" s="11" t="s">
        <v>62</v>
      </c>
      <c r="AA1377" s="11" t="s">
        <v>62</v>
      </c>
      <c r="AB1377" s="11" t="s">
        <v>62</v>
      </c>
      <c r="AC1377" s="11" t="s">
        <v>62</v>
      </c>
      <c r="AD1377" s="11" t="s">
        <v>62</v>
      </c>
      <c r="AE1377" s="11"/>
      <c r="AF1377" s="11" t="s">
        <v>846</v>
      </c>
      <c r="AG1377" s="11"/>
      <c r="AH1377" s="11"/>
      <c r="AI1377" s="11"/>
      <c r="AJ1377" s="11"/>
      <c r="AK1377" s="11"/>
      <c r="AL1377" s="11"/>
      <c r="AM1377" s="11"/>
      <c r="AN1377" s="11"/>
      <c r="AO1377" s="11"/>
      <c r="AP1377" s="11"/>
      <c r="AQ1377" s="11"/>
    </row>
    <row r="1378" spans="1:43" x14ac:dyDescent="0.25">
      <c r="A1378" s="11" t="s">
        <v>4505</v>
      </c>
      <c r="B1378" s="12">
        <v>27</v>
      </c>
      <c r="C1378" s="11" t="s">
        <v>4506</v>
      </c>
      <c r="D1378" s="11" t="s">
        <v>54</v>
      </c>
      <c r="E1378" s="11" t="s">
        <v>40</v>
      </c>
      <c r="F1378" s="11"/>
      <c r="G1378" s="11"/>
      <c r="H1378" s="11" t="s">
        <v>41</v>
      </c>
      <c r="I1378" s="11" t="s">
        <v>237</v>
      </c>
      <c r="J1378" s="11" t="s">
        <v>51</v>
      </c>
      <c r="K1378" s="11" t="s">
        <v>135</v>
      </c>
      <c r="L1378" s="11" t="s">
        <v>277</v>
      </c>
      <c r="M1378" s="11" t="s">
        <v>45</v>
      </c>
      <c r="N1378" s="11" t="s">
        <v>39</v>
      </c>
      <c r="O1378" s="11" t="s">
        <v>46</v>
      </c>
      <c r="P1378" s="22" t="s">
        <v>4507</v>
      </c>
      <c r="Q1378" s="11"/>
      <c r="R1378" s="11" t="s">
        <v>47</v>
      </c>
      <c r="S1378" s="11">
        <f t="shared" si="21"/>
        <v>0</v>
      </c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  <c r="AP1378" s="11"/>
      <c r="AQ1378" s="11"/>
    </row>
    <row r="1379" spans="1:43" x14ac:dyDescent="0.25">
      <c r="A1379" s="11" t="s">
        <v>4508</v>
      </c>
      <c r="B1379" s="12">
        <v>38</v>
      </c>
      <c r="C1379" s="11" t="s">
        <v>4509</v>
      </c>
      <c r="D1379" s="11" t="s">
        <v>54</v>
      </c>
      <c r="E1379" s="11" t="s">
        <v>40</v>
      </c>
      <c r="F1379" s="11"/>
      <c r="G1379" s="11"/>
      <c r="H1379" s="11" t="s">
        <v>41</v>
      </c>
      <c r="I1379" s="11" t="s">
        <v>666</v>
      </c>
      <c r="J1379" s="11" t="s">
        <v>51</v>
      </c>
      <c r="K1379" s="11" t="s">
        <v>135</v>
      </c>
      <c r="L1379" s="11" t="s">
        <v>525</v>
      </c>
      <c r="M1379" s="11" t="s">
        <v>45</v>
      </c>
      <c r="N1379" s="11" t="s">
        <v>58</v>
      </c>
      <c r="O1379" s="11" t="s">
        <v>62</v>
      </c>
      <c r="P1379" s="22"/>
      <c r="Q1379" s="11" t="s">
        <v>648</v>
      </c>
      <c r="R1379" s="11" t="s">
        <v>47</v>
      </c>
      <c r="S1379" s="11">
        <f t="shared" si="21"/>
        <v>0</v>
      </c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</row>
    <row r="1380" spans="1:43" x14ac:dyDescent="0.25">
      <c r="A1380" s="11" t="s">
        <v>4510</v>
      </c>
      <c r="B1380" s="12">
        <v>30</v>
      </c>
      <c r="C1380" s="11" t="s">
        <v>4511</v>
      </c>
      <c r="D1380" s="11" t="s">
        <v>48</v>
      </c>
      <c r="E1380" s="11" t="s">
        <v>40</v>
      </c>
      <c r="F1380" s="11"/>
      <c r="G1380" s="11"/>
      <c r="H1380" s="11" t="s">
        <v>41</v>
      </c>
      <c r="I1380" s="11" t="s">
        <v>920</v>
      </c>
      <c r="J1380" s="11" t="s">
        <v>51</v>
      </c>
      <c r="K1380" s="11" t="s">
        <v>135</v>
      </c>
      <c r="L1380" s="11" t="s">
        <v>64</v>
      </c>
      <c r="M1380" s="11" t="s">
        <v>45</v>
      </c>
      <c r="N1380" s="11" t="s">
        <v>39</v>
      </c>
      <c r="O1380" s="11" t="s">
        <v>46</v>
      </c>
      <c r="P1380" s="22" t="s">
        <v>2227</v>
      </c>
      <c r="Q1380" s="11" t="s">
        <v>835</v>
      </c>
      <c r="R1380" s="11" t="s">
        <v>47</v>
      </c>
      <c r="S1380" s="11">
        <f t="shared" si="21"/>
        <v>0</v>
      </c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  <c r="AP1380" s="11"/>
      <c r="AQ1380" s="11"/>
    </row>
    <row r="1381" spans="1:43" x14ac:dyDescent="0.25">
      <c r="A1381" s="11" t="s">
        <v>4512</v>
      </c>
      <c r="B1381" s="12">
        <v>22</v>
      </c>
      <c r="C1381" s="11" t="s">
        <v>4513</v>
      </c>
      <c r="D1381" s="11" t="s">
        <v>54</v>
      </c>
      <c r="E1381" s="11" t="s">
        <v>40</v>
      </c>
      <c r="F1381" s="11"/>
      <c r="G1381" s="11"/>
      <c r="H1381" s="11" t="s">
        <v>41</v>
      </c>
      <c r="I1381" s="11" t="s">
        <v>134</v>
      </c>
      <c r="J1381" s="11" t="s">
        <v>51</v>
      </c>
      <c r="K1381" s="11" t="s">
        <v>135</v>
      </c>
      <c r="L1381" s="11" t="s">
        <v>64</v>
      </c>
      <c r="M1381" s="11" t="s">
        <v>45</v>
      </c>
      <c r="N1381" s="11" t="s">
        <v>39</v>
      </c>
      <c r="O1381" s="11" t="s">
        <v>62</v>
      </c>
      <c r="P1381" s="22"/>
      <c r="Q1381" s="11" t="s">
        <v>147</v>
      </c>
      <c r="R1381" s="11" t="s">
        <v>47</v>
      </c>
      <c r="S1381" s="11">
        <f t="shared" si="21"/>
        <v>0</v>
      </c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</row>
    <row r="1382" spans="1:43" x14ac:dyDescent="0.25">
      <c r="A1382" s="11" t="s">
        <v>4514</v>
      </c>
      <c r="B1382" s="12">
        <v>29</v>
      </c>
      <c r="C1382" s="11" t="s">
        <v>4515</v>
      </c>
      <c r="D1382" s="11" t="s">
        <v>48</v>
      </c>
      <c r="E1382" s="11" t="s">
        <v>40</v>
      </c>
      <c r="F1382" s="11"/>
      <c r="G1382" s="11"/>
      <c r="H1382" s="11" t="s">
        <v>41</v>
      </c>
      <c r="I1382" s="11" t="s">
        <v>79</v>
      </c>
      <c r="J1382" s="11" t="s">
        <v>157</v>
      </c>
      <c r="K1382" s="11" t="s">
        <v>135</v>
      </c>
      <c r="L1382" s="11" t="s">
        <v>331</v>
      </c>
      <c r="M1382" s="11" t="s">
        <v>1227</v>
      </c>
      <c r="N1382" s="11" t="s">
        <v>39</v>
      </c>
      <c r="O1382" s="11" t="s">
        <v>62</v>
      </c>
      <c r="P1382" s="22"/>
      <c r="Q1382" s="11"/>
      <c r="R1382" s="11" t="s">
        <v>898</v>
      </c>
      <c r="S1382" s="11">
        <f t="shared" si="21"/>
        <v>1</v>
      </c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 t="s">
        <v>62</v>
      </c>
      <c r="AH1382" s="11" t="s">
        <v>46</v>
      </c>
      <c r="AI1382" s="11" t="s">
        <v>62</v>
      </c>
      <c r="AJ1382" s="11" t="s">
        <v>62</v>
      </c>
      <c r="AK1382" s="11" t="s">
        <v>62</v>
      </c>
      <c r="AL1382" s="11" t="s">
        <v>62</v>
      </c>
      <c r="AM1382" s="11" t="s">
        <v>62</v>
      </c>
      <c r="AN1382" s="11" t="s">
        <v>62</v>
      </c>
      <c r="AO1382" s="11" t="s">
        <v>62</v>
      </c>
      <c r="AP1382" s="11" t="s">
        <v>62</v>
      </c>
      <c r="AQ1382" s="11"/>
    </row>
    <row r="1383" spans="1:43" x14ac:dyDescent="0.25">
      <c r="A1383" s="11" t="s">
        <v>4516</v>
      </c>
      <c r="B1383" s="12">
        <v>29</v>
      </c>
      <c r="C1383" s="11" t="s">
        <v>4517</v>
      </c>
      <c r="D1383" s="11" t="s">
        <v>92</v>
      </c>
      <c r="E1383" s="11" t="s">
        <v>40</v>
      </c>
      <c r="F1383" s="11"/>
      <c r="G1383" s="11"/>
      <c r="H1383" s="11" t="s">
        <v>41</v>
      </c>
      <c r="I1383" s="11" t="s">
        <v>470</v>
      </c>
      <c r="J1383" s="11" t="s">
        <v>51</v>
      </c>
      <c r="K1383" s="11" t="s">
        <v>135</v>
      </c>
      <c r="L1383" s="11" t="s">
        <v>471</v>
      </c>
      <c r="M1383" s="11" t="s">
        <v>45</v>
      </c>
      <c r="N1383" s="11" t="s">
        <v>58</v>
      </c>
      <c r="O1383" s="11" t="s">
        <v>46</v>
      </c>
      <c r="P1383" s="22" t="s">
        <v>1891</v>
      </c>
      <c r="Q1383" s="11"/>
      <c r="R1383" s="11" t="s">
        <v>47</v>
      </c>
      <c r="S1383" s="11">
        <f t="shared" si="21"/>
        <v>0</v>
      </c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  <c r="AP1383" s="11"/>
      <c r="AQ1383" s="11"/>
    </row>
    <row r="1384" spans="1:43" x14ac:dyDescent="0.25">
      <c r="A1384" s="11" t="s">
        <v>4518</v>
      </c>
      <c r="B1384" s="12">
        <v>28</v>
      </c>
      <c r="C1384" s="11" t="s">
        <v>4519</v>
      </c>
      <c r="D1384" s="11" t="s">
        <v>54</v>
      </c>
      <c r="E1384" s="11" t="s">
        <v>40</v>
      </c>
      <c r="F1384" s="11"/>
      <c r="G1384" s="11"/>
      <c r="H1384" s="11" t="s">
        <v>41</v>
      </c>
      <c r="I1384" s="11" t="s">
        <v>79</v>
      </c>
      <c r="J1384" s="11" t="s">
        <v>51</v>
      </c>
      <c r="K1384" s="11" t="s">
        <v>135</v>
      </c>
      <c r="L1384" s="11" t="s">
        <v>64</v>
      </c>
      <c r="M1384" s="11" t="s">
        <v>45</v>
      </c>
      <c r="N1384" s="11" t="s">
        <v>39</v>
      </c>
      <c r="O1384" s="11" t="s">
        <v>46</v>
      </c>
      <c r="P1384" s="22" t="s">
        <v>4228</v>
      </c>
      <c r="Q1384" s="11" t="s">
        <v>147</v>
      </c>
      <c r="R1384" s="11" t="s">
        <v>47</v>
      </c>
      <c r="S1384" s="11">
        <f t="shared" si="21"/>
        <v>0</v>
      </c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</row>
    <row r="1385" spans="1:43" x14ac:dyDescent="0.25">
      <c r="A1385" s="11" t="s">
        <v>4520</v>
      </c>
      <c r="B1385" s="12">
        <v>52</v>
      </c>
      <c r="C1385" s="11" t="s">
        <v>4521</v>
      </c>
      <c r="D1385" s="11" t="s">
        <v>39</v>
      </c>
      <c r="E1385" s="11" t="s">
        <v>40</v>
      </c>
      <c r="F1385" s="11"/>
      <c r="G1385" s="11"/>
      <c r="H1385" s="11" t="s">
        <v>49</v>
      </c>
      <c r="I1385" s="11" t="s">
        <v>669</v>
      </c>
      <c r="J1385" s="11" t="s">
        <v>60</v>
      </c>
      <c r="K1385" s="11" t="s">
        <v>135</v>
      </c>
      <c r="L1385" s="11" t="s">
        <v>670</v>
      </c>
      <c r="M1385" s="11" t="s">
        <v>45</v>
      </c>
      <c r="N1385" s="11" t="s">
        <v>39</v>
      </c>
      <c r="O1385" s="11" t="s">
        <v>62</v>
      </c>
      <c r="P1385" s="22"/>
      <c r="Q1385" s="11" t="s">
        <v>147</v>
      </c>
      <c r="R1385" s="11" t="s">
        <v>47</v>
      </c>
      <c r="S1385" s="11">
        <f t="shared" si="21"/>
        <v>0</v>
      </c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11"/>
    </row>
    <row r="1386" spans="1:43" x14ac:dyDescent="0.25">
      <c r="A1386" s="11" t="s">
        <v>4522</v>
      </c>
      <c r="B1386" s="12">
        <v>29</v>
      </c>
      <c r="C1386" s="11" t="s">
        <v>4523</v>
      </c>
      <c r="D1386" s="11" t="s">
        <v>48</v>
      </c>
      <c r="E1386" s="11" t="s">
        <v>40</v>
      </c>
      <c r="F1386" s="11"/>
      <c r="G1386" s="11"/>
      <c r="H1386" s="11" t="s">
        <v>41</v>
      </c>
      <c r="I1386" s="11" t="s">
        <v>788</v>
      </c>
      <c r="J1386" s="11" t="s">
        <v>51</v>
      </c>
      <c r="K1386" s="11" t="s">
        <v>135</v>
      </c>
      <c r="L1386" s="11" t="s">
        <v>328</v>
      </c>
      <c r="M1386" s="11" t="s">
        <v>45</v>
      </c>
      <c r="N1386" s="11" t="s">
        <v>58</v>
      </c>
      <c r="O1386" s="11" t="s">
        <v>46</v>
      </c>
      <c r="P1386" s="22" t="s">
        <v>1488</v>
      </c>
      <c r="Q1386" s="11" t="s">
        <v>107</v>
      </c>
      <c r="R1386" s="11" t="s">
        <v>47</v>
      </c>
      <c r="S1386" s="11">
        <f t="shared" si="21"/>
        <v>0</v>
      </c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11"/>
    </row>
    <row r="1387" spans="1:43" x14ac:dyDescent="0.25">
      <c r="A1387" s="11" t="s">
        <v>4524</v>
      </c>
      <c r="B1387" s="12">
        <v>26</v>
      </c>
      <c r="C1387" s="11" t="s">
        <v>4525</v>
      </c>
      <c r="D1387" s="11" t="s">
        <v>48</v>
      </c>
      <c r="E1387" s="11" t="s">
        <v>40</v>
      </c>
      <c r="F1387" s="11"/>
      <c r="G1387" s="11"/>
      <c r="H1387" s="11" t="s">
        <v>41</v>
      </c>
      <c r="I1387" s="11" t="s">
        <v>237</v>
      </c>
      <c r="J1387" s="11" t="s">
        <v>43</v>
      </c>
      <c r="K1387" s="11" t="s">
        <v>135</v>
      </c>
      <c r="L1387" s="11" t="s">
        <v>746</v>
      </c>
      <c r="M1387" s="11" t="s">
        <v>45</v>
      </c>
      <c r="N1387" s="11" t="s">
        <v>84</v>
      </c>
      <c r="O1387" s="11" t="s">
        <v>62</v>
      </c>
      <c r="P1387" s="22"/>
      <c r="Q1387" s="11" t="s">
        <v>128</v>
      </c>
      <c r="R1387" s="11" t="s">
        <v>47</v>
      </c>
      <c r="S1387" s="11">
        <f t="shared" si="21"/>
        <v>0</v>
      </c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11"/>
    </row>
    <row r="1388" spans="1:43" x14ac:dyDescent="0.25">
      <c r="A1388" s="11" t="s">
        <v>4526</v>
      </c>
      <c r="B1388" s="12">
        <v>29</v>
      </c>
      <c r="C1388" s="11" t="s">
        <v>4527</v>
      </c>
      <c r="D1388" s="11" t="s">
        <v>48</v>
      </c>
      <c r="E1388" s="11" t="s">
        <v>40</v>
      </c>
      <c r="F1388" s="11"/>
      <c r="G1388" s="11"/>
      <c r="H1388" s="11" t="s">
        <v>41</v>
      </c>
      <c r="I1388" s="11" t="s">
        <v>302</v>
      </c>
      <c r="J1388" s="11" t="s">
        <v>51</v>
      </c>
      <c r="K1388" s="11" t="s">
        <v>135</v>
      </c>
      <c r="L1388" s="11" t="s">
        <v>217</v>
      </c>
      <c r="M1388" s="11" t="s">
        <v>45</v>
      </c>
      <c r="N1388" s="11" t="s">
        <v>58</v>
      </c>
      <c r="O1388" s="11" t="s">
        <v>46</v>
      </c>
      <c r="P1388" s="22" t="s">
        <v>3497</v>
      </c>
      <c r="Q1388" s="11"/>
      <c r="R1388" s="11" t="s">
        <v>47</v>
      </c>
      <c r="S1388" s="11">
        <f t="shared" si="21"/>
        <v>0</v>
      </c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11"/>
    </row>
    <row r="1389" spans="1:43" x14ac:dyDescent="0.25">
      <c r="A1389" s="11" t="s">
        <v>4528</v>
      </c>
      <c r="B1389" s="12">
        <v>25</v>
      </c>
      <c r="C1389" s="11" t="s">
        <v>4529</v>
      </c>
      <c r="D1389" s="11" t="s">
        <v>48</v>
      </c>
      <c r="E1389" s="11" t="s">
        <v>40</v>
      </c>
      <c r="F1389" s="11"/>
      <c r="G1389" s="11"/>
      <c r="H1389" s="11" t="s">
        <v>41</v>
      </c>
      <c r="I1389" s="11" t="s">
        <v>1144</v>
      </c>
      <c r="J1389" s="11" t="s">
        <v>51</v>
      </c>
      <c r="K1389" s="11" t="s">
        <v>135</v>
      </c>
      <c r="L1389" s="11" t="s">
        <v>83</v>
      </c>
      <c r="M1389" s="11" t="s">
        <v>45</v>
      </c>
      <c r="N1389" s="11" t="s">
        <v>58</v>
      </c>
      <c r="O1389" s="11" t="s">
        <v>46</v>
      </c>
      <c r="P1389" s="22" t="s">
        <v>4451</v>
      </c>
      <c r="Q1389" s="11"/>
      <c r="R1389" s="11" t="s">
        <v>47</v>
      </c>
      <c r="S1389" s="11">
        <f t="shared" si="21"/>
        <v>0</v>
      </c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11"/>
    </row>
    <row r="1390" spans="1:43" x14ac:dyDescent="0.25">
      <c r="A1390" s="11" t="s">
        <v>4530</v>
      </c>
      <c r="B1390" s="12">
        <v>40</v>
      </c>
      <c r="C1390" s="11" t="s">
        <v>4531</v>
      </c>
      <c r="D1390" s="11" t="s">
        <v>39</v>
      </c>
      <c r="E1390" s="11" t="s">
        <v>40</v>
      </c>
      <c r="F1390" s="11"/>
      <c r="G1390" s="11"/>
      <c r="H1390" s="11" t="s">
        <v>41</v>
      </c>
      <c r="I1390" s="11" t="s">
        <v>963</v>
      </c>
      <c r="J1390" s="11" t="s">
        <v>51</v>
      </c>
      <c r="K1390" s="11" t="s">
        <v>135</v>
      </c>
      <c r="L1390" s="11" t="s">
        <v>64</v>
      </c>
      <c r="M1390" s="11" t="s">
        <v>45</v>
      </c>
      <c r="N1390" s="11" t="s">
        <v>39</v>
      </c>
      <c r="O1390" s="11" t="s">
        <v>46</v>
      </c>
      <c r="P1390" s="22" t="s">
        <v>3748</v>
      </c>
      <c r="Q1390" s="11" t="s">
        <v>130</v>
      </c>
      <c r="R1390" s="11" t="s">
        <v>47</v>
      </c>
      <c r="S1390" s="11">
        <f t="shared" si="21"/>
        <v>0</v>
      </c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</row>
    <row r="1391" spans="1:43" x14ac:dyDescent="0.25">
      <c r="A1391" s="11" t="s">
        <v>4532</v>
      </c>
      <c r="B1391" s="12">
        <v>35</v>
      </c>
      <c r="C1391" s="11" t="s">
        <v>4533</v>
      </c>
      <c r="D1391" s="11" t="s">
        <v>48</v>
      </c>
      <c r="E1391" s="11" t="s">
        <v>40</v>
      </c>
      <c r="F1391" s="11"/>
      <c r="G1391" s="11"/>
      <c r="H1391" s="11" t="s">
        <v>41</v>
      </c>
      <c r="I1391" s="11" t="s">
        <v>71</v>
      </c>
      <c r="J1391" s="11" t="s">
        <v>51</v>
      </c>
      <c r="K1391" s="11" t="s">
        <v>135</v>
      </c>
      <c r="L1391" s="11" t="s">
        <v>880</v>
      </c>
      <c r="M1391" s="11" t="s">
        <v>45</v>
      </c>
      <c r="N1391" s="11" t="s">
        <v>58</v>
      </c>
      <c r="O1391" s="11" t="s">
        <v>62</v>
      </c>
      <c r="P1391" s="22"/>
      <c r="Q1391" s="11" t="s">
        <v>401</v>
      </c>
      <c r="R1391" s="11" t="s">
        <v>47</v>
      </c>
      <c r="S1391" s="11">
        <f t="shared" si="21"/>
        <v>0</v>
      </c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11"/>
    </row>
    <row r="1392" spans="1:43" x14ac:dyDescent="0.25">
      <c r="A1392" s="11" t="s">
        <v>4534</v>
      </c>
      <c r="B1392" s="12">
        <v>26</v>
      </c>
      <c r="C1392" s="11" t="s">
        <v>4535</v>
      </c>
      <c r="D1392" s="11" t="s">
        <v>54</v>
      </c>
      <c r="E1392" s="11" t="s">
        <v>40</v>
      </c>
      <c r="F1392" s="11"/>
      <c r="G1392" s="12">
        <v>75</v>
      </c>
      <c r="H1392" s="11" t="s">
        <v>41</v>
      </c>
      <c r="I1392" s="11" t="s">
        <v>413</v>
      </c>
      <c r="J1392" s="11" t="s">
        <v>43</v>
      </c>
      <c r="K1392" s="11" t="s">
        <v>135</v>
      </c>
      <c r="L1392" s="11" t="s">
        <v>271</v>
      </c>
      <c r="M1392" s="11" t="s">
        <v>45</v>
      </c>
      <c r="N1392" s="11" t="s">
        <v>39</v>
      </c>
      <c r="O1392" s="11" t="s">
        <v>62</v>
      </c>
      <c r="P1392" s="22"/>
      <c r="Q1392" s="11"/>
      <c r="R1392" s="11" t="s">
        <v>47</v>
      </c>
      <c r="S1392" s="11">
        <f t="shared" si="21"/>
        <v>0</v>
      </c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1"/>
    </row>
    <row r="1393" spans="1:43" x14ac:dyDescent="0.25">
      <c r="A1393" s="11" t="s">
        <v>4536</v>
      </c>
      <c r="B1393" s="12">
        <v>23</v>
      </c>
      <c r="C1393" s="11" t="s">
        <v>4537</v>
      </c>
      <c r="D1393" s="11" t="s">
        <v>39</v>
      </c>
      <c r="E1393" s="11" t="s">
        <v>40</v>
      </c>
      <c r="F1393" s="11"/>
      <c r="G1393" s="11"/>
      <c r="H1393" s="11" t="s">
        <v>41</v>
      </c>
      <c r="I1393" s="11" t="s">
        <v>908</v>
      </c>
      <c r="J1393" s="11" t="s">
        <v>51</v>
      </c>
      <c r="K1393" s="11" t="s">
        <v>135</v>
      </c>
      <c r="L1393" s="11" t="s">
        <v>910</v>
      </c>
      <c r="M1393" s="11" t="s">
        <v>45</v>
      </c>
      <c r="N1393" s="11" t="s">
        <v>39</v>
      </c>
      <c r="O1393" s="11" t="s">
        <v>62</v>
      </c>
      <c r="P1393" s="22"/>
      <c r="Q1393" s="11" t="s">
        <v>120</v>
      </c>
      <c r="R1393" s="11" t="s">
        <v>845</v>
      </c>
      <c r="S1393" s="11">
        <f t="shared" si="21"/>
        <v>1</v>
      </c>
      <c r="T1393" s="11"/>
      <c r="U1393" s="11" t="s">
        <v>62</v>
      </c>
      <c r="V1393" s="11" t="s">
        <v>46</v>
      </c>
      <c r="W1393" s="11" t="s">
        <v>62</v>
      </c>
      <c r="X1393" s="11" t="s">
        <v>62</v>
      </c>
      <c r="Y1393" s="11"/>
      <c r="Z1393" s="11"/>
      <c r="AA1393" s="11"/>
      <c r="AB1393" s="11"/>
      <c r="AC1393" s="11"/>
      <c r="AD1393" s="11"/>
      <c r="AE1393" s="11"/>
      <c r="AF1393" s="11" t="s">
        <v>846</v>
      </c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11"/>
    </row>
    <row r="1394" spans="1:43" x14ac:dyDescent="0.25">
      <c r="A1394" s="11" t="s">
        <v>4538</v>
      </c>
      <c r="B1394" s="12">
        <v>30</v>
      </c>
      <c r="C1394" s="11" t="s">
        <v>3915</v>
      </c>
      <c r="D1394" s="11" t="s">
        <v>54</v>
      </c>
      <c r="E1394" s="11" t="s">
        <v>40</v>
      </c>
      <c r="F1394" s="11"/>
      <c r="G1394" s="11"/>
      <c r="H1394" s="11" t="s">
        <v>41</v>
      </c>
      <c r="I1394" s="11" t="s">
        <v>56</v>
      </c>
      <c r="J1394" s="11" t="s">
        <v>121</v>
      </c>
      <c r="K1394" s="11" t="s">
        <v>135</v>
      </c>
      <c r="L1394" s="11" t="s">
        <v>614</v>
      </c>
      <c r="M1394" s="11" t="s">
        <v>45</v>
      </c>
      <c r="N1394" s="11" t="s">
        <v>84</v>
      </c>
      <c r="O1394" s="11" t="s">
        <v>46</v>
      </c>
      <c r="P1394" s="22" t="s">
        <v>4539</v>
      </c>
      <c r="Q1394" s="11" t="s">
        <v>65</v>
      </c>
      <c r="R1394" s="11" t="s">
        <v>47</v>
      </c>
      <c r="S1394" s="11">
        <f t="shared" si="21"/>
        <v>0</v>
      </c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</row>
    <row r="1395" spans="1:43" x14ac:dyDescent="0.25">
      <c r="A1395" s="11" t="s">
        <v>4540</v>
      </c>
      <c r="B1395" s="12">
        <v>37</v>
      </c>
      <c r="C1395" s="11" t="s">
        <v>4541</v>
      </c>
      <c r="D1395" s="11" t="s">
        <v>54</v>
      </c>
      <c r="E1395" s="11" t="s">
        <v>40</v>
      </c>
      <c r="F1395" s="11"/>
      <c r="G1395" s="11"/>
      <c r="H1395" s="11" t="s">
        <v>49</v>
      </c>
      <c r="I1395" s="11" t="s">
        <v>98</v>
      </c>
      <c r="J1395" s="11" t="s">
        <v>51</v>
      </c>
      <c r="K1395" s="11" t="s">
        <v>135</v>
      </c>
      <c r="L1395" s="11" t="s">
        <v>428</v>
      </c>
      <c r="M1395" s="11" t="s">
        <v>45</v>
      </c>
      <c r="N1395" s="11" t="s">
        <v>527</v>
      </c>
      <c r="O1395" s="11" t="s">
        <v>62</v>
      </c>
      <c r="P1395" s="22"/>
      <c r="Q1395" s="11"/>
      <c r="R1395" s="11" t="s">
        <v>47</v>
      </c>
      <c r="S1395" s="11">
        <f t="shared" si="21"/>
        <v>0</v>
      </c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11"/>
    </row>
    <row r="1396" spans="1:43" x14ac:dyDescent="0.25">
      <c r="A1396" s="11" t="s">
        <v>4542</v>
      </c>
      <c r="B1396" s="12">
        <v>26</v>
      </c>
      <c r="C1396" s="11" t="s">
        <v>4543</v>
      </c>
      <c r="D1396" s="11" t="s">
        <v>48</v>
      </c>
      <c r="E1396" s="11" t="s">
        <v>40</v>
      </c>
      <c r="F1396" s="11"/>
      <c r="G1396" s="11"/>
      <c r="H1396" s="11" t="s">
        <v>41</v>
      </c>
      <c r="I1396" s="11" t="s">
        <v>410</v>
      </c>
      <c r="J1396" s="11" t="s">
        <v>51</v>
      </c>
      <c r="K1396" s="11" t="s">
        <v>135</v>
      </c>
      <c r="L1396" s="11" t="s">
        <v>460</v>
      </c>
      <c r="M1396" s="11" t="s">
        <v>45</v>
      </c>
      <c r="N1396" s="11" t="s">
        <v>58</v>
      </c>
      <c r="O1396" s="11" t="s">
        <v>62</v>
      </c>
      <c r="P1396" s="22"/>
      <c r="Q1396" s="11" t="s">
        <v>1088</v>
      </c>
      <c r="R1396" s="11" t="s">
        <v>47</v>
      </c>
      <c r="S1396" s="11">
        <f t="shared" si="21"/>
        <v>0</v>
      </c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  <c r="AP1396" s="11"/>
      <c r="AQ1396" s="11"/>
    </row>
    <row r="1397" spans="1:43" x14ac:dyDescent="0.25">
      <c r="A1397" s="11" t="s">
        <v>4544</v>
      </c>
      <c r="B1397" s="12">
        <v>30</v>
      </c>
      <c r="C1397" s="11" t="s">
        <v>4545</v>
      </c>
      <c r="D1397" s="11" t="s">
        <v>39</v>
      </c>
      <c r="E1397" s="11" t="s">
        <v>40</v>
      </c>
      <c r="F1397" s="12">
        <v>173</v>
      </c>
      <c r="G1397" s="11"/>
      <c r="H1397" s="11" t="s">
        <v>41</v>
      </c>
      <c r="I1397" s="11" t="s">
        <v>363</v>
      </c>
      <c r="J1397" s="11" t="s">
        <v>51</v>
      </c>
      <c r="K1397" s="11" t="s">
        <v>135</v>
      </c>
      <c r="L1397" s="11" t="s">
        <v>1348</v>
      </c>
      <c r="M1397" s="11" t="s">
        <v>45</v>
      </c>
      <c r="N1397" s="11" t="s">
        <v>39</v>
      </c>
      <c r="O1397" s="11" t="s">
        <v>62</v>
      </c>
      <c r="P1397" s="22"/>
      <c r="Q1397" s="11" t="s">
        <v>130</v>
      </c>
      <c r="R1397" s="11" t="s">
        <v>845</v>
      </c>
      <c r="S1397" s="11">
        <f t="shared" si="21"/>
        <v>0</v>
      </c>
      <c r="T1397" s="11"/>
      <c r="U1397" s="11" t="s">
        <v>62</v>
      </c>
      <c r="V1397" s="11" t="s">
        <v>62</v>
      </c>
      <c r="W1397" s="11" t="s">
        <v>62</v>
      </c>
      <c r="X1397" s="11" t="s">
        <v>62</v>
      </c>
      <c r="Y1397" s="11"/>
      <c r="Z1397" s="11"/>
      <c r="AA1397" s="11"/>
      <c r="AB1397" s="11"/>
      <c r="AC1397" s="11"/>
      <c r="AD1397" s="11"/>
      <c r="AE1397" s="11" t="s">
        <v>1349</v>
      </c>
      <c r="AF1397" s="11" t="s">
        <v>846</v>
      </c>
      <c r="AG1397" s="11"/>
      <c r="AH1397" s="11"/>
      <c r="AI1397" s="11"/>
      <c r="AJ1397" s="11"/>
      <c r="AK1397" s="11"/>
      <c r="AL1397" s="11"/>
      <c r="AM1397" s="11"/>
      <c r="AN1397" s="11"/>
      <c r="AO1397" s="11"/>
      <c r="AP1397" s="11"/>
      <c r="AQ1397" s="11"/>
    </row>
    <row r="1398" spans="1:43" x14ac:dyDescent="0.25">
      <c r="A1398" s="11" t="s">
        <v>4546</v>
      </c>
      <c r="B1398" s="12">
        <v>30</v>
      </c>
      <c r="C1398" s="11" t="s">
        <v>4547</v>
      </c>
      <c r="D1398" s="11" t="s">
        <v>54</v>
      </c>
      <c r="E1398" s="11" t="s">
        <v>40</v>
      </c>
      <c r="F1398" s="11"/>
      <c r="G1398" s="11"/>
      <c r="H1398" s="11" t="s">
        <v>41</v>
      </c>
      <c r="I1398" s="11" t="s">
        <v>1132</v>
      </c>
      <c r="J1398" s="11" t="s">
        <v>51</v>
      </c>
      <c r="K1398" s="11" t="s">
        <v>135</v>
      </c>
      <c r="L1398" s="11" t="s">
        <v>910</v>
      </c>
      <c r="M1398" s="11" t="s">
        <v>45</v>
      </c>
      <c r="N1398" s="11" t="s">
        <v>39</v>
      </c>
      <c r="O1398" s="11" t="s">
        <v>46</v>
      </c>
      <c r="P1398" s="22" t="s">
        <v>4548</v>
      </c>
      <c r="Q1398" s="11" t="s">
        <v>682</v>
      </c>
      <c r="R1398" s="11" t="s">
        <v>845</v>
      </c>
      <c r="S1398" s="11">
        <f t="shared" si="21"/>
        <v>1</v>
      </c>
      <c r="T1398" s="11"/>
      <c r="U1398" s="11" t="s">
        <v>62</v>
      </c>
      <c r="V1398" s="11" t="s">
        <v>46</v>
      </c>
      <c r="W1398" s="11" t="s">
        <v>62</v>
      </c>
      <c r="X1398" s="11" t="s">
        <v>62</v>
      </c>
      <c r="Y1398" s="11"/>
      <c r="Z1398" s="11"/>
      <c r="AA1398" s="11"/>
      <c r="AB1398" s="11"/>
      <c r="AC1398" s="11"/>
      <c r="AD1398" s="11"/>
      <c r="AE1398" s="11"/>
      <c r="AF1398" s="11" t="s">
        <v>846</v>
      </c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11"/>
    </row>
    <row r="1399" spans="1:43" x14ac:dyDescent="0.25">
      <c r="A1399" s="11" t="s">
        <v>4549</v>
      </c>
      <c r="B1399" s="12">
        <v>30</v>
      </c>
      <c r="C1399" s="11" t="s">
        <v>4550</v>
      </c>
      <c r="D1399" s="11" t="s">
        <v>48</v>
      </c>
      <c r="E1399" s="11" t="s">
        <v>40</v>
      </c>
      <c r="F1399" s="11"/>
      <c r="G1399" s="11"/>
      <c r="H1399" s="11" t="s">
        <v>41</v>
      </c>
      <c r="I1399" s="11" t="s">
        <v>917</v>
      </c>
      <c r="J1399" s="11" t="s">
        <v>121</v>
      </c>
      <c r="K1399" s="11" t="s">
        <v>135</v>
      </c>
      <c r="L1399" s="11" t="s">
        <v>529</v>
      </c>
      <c r="M1399" s="11" t="s">
        <v>45</v>
      </c>
      <c r="N1399" s="11" t="s">
        <v>39</v>
      </c>
      <c r="O1399" s="11" t="s">
        <v>46</v>
      </c>
      <c r="P1399" s="22" t="s">
        <v>1460</v>
      </c>
      <c r="Q1399" s="11" t="s">
        <v>1477</v>
      </c>
      <c r="R1399" s="11" t="s">
        <v>47</v>
      </c>
      <c r="S1399" s="11">
        <f t="shared" si="21"/>
        <v>0</v>
      </c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11"/>
    </row>
    <row r="1400" spans="1:43" x14ac:dyDescent="0.25">
      <c r="A1400" s="11" t="s">
        <v>4551</v>
      </c>
      <c r="B1400" s="12">
        <v>26</v>
      </c>
      <c r="C1400" s="11" t="s">
        <v>4552</v>
      </c>
      <c r="D1400" s="11" t="s">
        <v>39</v>
      </c>
      <c r="E1400" s="11" t="s">
        <v>40</v>
      </c>
      <c r="F1400" s="11"/>
      <c r="G1400" s="11"/>
      <c r="H1400" s="11" t="s">
        <v>41</v>
      </c>
      <c r="I1400" s="11" t="s">
        <v>134</v>
      </c>
      <c r="J1400" s="11" t="s">
        <v>51</v>
      </c>
      <c r="K1400" s="11" t="s">
        <v>135</v>
      </c>
      <c r="L1400" s="11" t="s">
        <v>277</v>
      </c>
      <c r="M1400" s="11" t="s">
        <v>45</v>
      </c>
      <c r="N1400" s="11" t="s">
        <v>39</v>
      </c>
      <c r="O1400" s="11" t="s">
        <v>46</v>
      </c>
      <c r="P1400" s="22" t="s">
        <v>4553</v>
      </c>
      <c r="Q1400" s="11"/>
      <c r="R1400" s="11" t="s">
        <v>47</v>
      </c>
      <c r="S1400" s="11">
        <f t="shared" si="21"/>
        <v>0</v>
      </c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11"/>
    </row>
    <row r="1401" spans="1:43" x14ac:dyDescent="0.25">
      <c r="A1401" s="11" t="s">
        <v>4554</v>
      </c>
      <c r="B1401" s="12">
        <v>45</v>
      </c>
      <c r="C1401" s="11" t="s">
        <v>4555</v>
      </c>
      <c r="D1401" s="11" t="s">
        <v>54</v>
      </c>
      <c r="E1401" s="11" t="s">
        <v>40</v>
      </c>
      <c r="F1401" s="11"/>
      <c r="G1401" s="11"/>
      <c r="H1401" s="11" t="s">
        <v>41</v>
      </c>
      <c r="I1401" s="11" t="s">
        <v>660</v>
      </c>
      <c r="J1401" s="11" t="s">
        <v>114</v>
      </c>
      <c r="K1401" s="11" t="s">
        <v>135</v>
      </c>
      <c r="L1401" s="11" t="s">
        <v>290</v>
      </c>
      <c r="M1401" s="11" t="s">
        <v>45</v>
      </c>
      <c r="N1401" s="11" t="s">
        <v>84</v>
      </c>
      <c r="O1401" s="11" t="s">
        <v>46</v>
      </c>
      <c r="P1401" s="22" t="s">
        <v>2107</v>
      </c>
      <c r="Q1401" s="11" t="s">
        <v>100</v>
      </c>
      <c r="R1401" s="11" t="s">
        <v>47</v>
      </c>
      <c r="S1401" s="11">
        <f t="shared" si="21"/>
        <v>0</v>
      </c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</row>
    <row r="1402" spans="1:43" x14ac:dyDescent="0.25">
      <c r="A1402" s="11" t="s">
        <v>4556</v>
      </c>
      <c r="B1402" s="12">
        <v>28</v>
      </c>
      <c r="C1402" s="11" t="s">
        <v>4557</v>
      </c>
      <c r="D1402" s="11" t="s">
        <v>48</v>
      </c>
      <c r="E1402" s="11" t="s">
        <v>40</v>
      </c>
      <c r="F1402" s="11"/>
      <c r="G1402" s="12">
        <v>64</v>
      </c>
      <c r="H1402" s="11" t="s">
        <v>41</v>
      </c>
      <c r="I1402" s="11" t="s">
        <v>410</v>
      </c>
      <c r="J1402" s="11" t="s">
        <v>60</v>
      </c>
      <c r="K1402" s="11" t="s">
        <v>135</v>
      </c>
      <c r="L1402" s="11" t="s">
        <v>194</v>
      </c>
      <c r="M1402" s="11" t="s">
        <v>45</v>
      </c>
      <c r="N1402" s="11" t="s">
        <v>515</v>
      </c>
      <c r="O1402" s="11" t="s">
        <v>62</v>
      </c>
      <c r="P1402" s="22"/>
      <c r="Q1402" s="11"/>
      <c r="R1402" s="11" t="s">
        <v>47</v>
      </c>
      <c r="S1402" s="11">
        <f t="shared" si="21"/>
        <v>0</v>
      </c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11"/>
    </row>
    <row r="1403" spans="1:43" x14ac:dyDescent="0.25">
      <c r="A1403" s="11" t="s">
        <v>4558</v>
      </c>
      <c r="B1403" s="12">
        <v>27</v>
      </c>
      <c r="C1403" s="11" t="s">
        <v>4559</v>
      </c>
      <c r="D1403" s="11" t="s">
        <v>48</v>
      </c>
      <c r="E1403" s="11" t="s">
        <v>40</v>
      </c>
      <c r="F1403" s="11"/>
      <c r="G1403" s="11"/>
      <c r="H1403" s="11" t="s">
        <v>41</v>
      </c>
      <c r="I1403" s="11" t="s">
        <v>134</v>
      </c>
      <c r="J1403" s="11" t="s">
        <v>51</v>
      </c>
      <c r="K1403" s="11" t="s">
        <v>135</v>
      </c>
      <c r="L1403" s="11" t="s">
        <v>810</v>
      </c>
      <c r="M1403" s="11" t="s">
        <v>45</v>
      </c>
      <c r="N1403" s="11" t="s">
        <v>39</v>
      </c>
      <c r="O1403" s="11" t="s">
        <v>46</v>
      </c>
      <c r="P1403" s="22" t="s">
        <v>1842</v>
      </c>
      <c r="Q1403" s="11" t="s">
        <v>128</v>
      </c>
      <c r="R1403" s="11" t="s">
        <v>47</v>
      </c>
      <c r="S1403" s="11">
        <f t="shared" si="21"/>
        <v>0</v>
      </c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11"/>
    </row>
    <row r="1404" spans="1:43" x14ac:dyDescent="0.25">
      <c r="A1404" s="11" t="s">
        <v>4560</v>
      </c>
      <c r="B1404" s="12">
        <v>18</v>
      </c>
      <c r="C1404" s="11" t="s">
        <v>4561</v>
      </c>
      <c r="D1404" s="11" t="s">
        <v>92</v>
      </c>
      <c r="E1404" s="11" t="s">
        <v>40</v>
      </c>
      <c r="F1404" s="11"/>
      <c r="G1404" s="12">
        <v>73</v>
      </c>
      <c r="H1404" s="11" t="s">
        <v>41</v>
      </c>
      <c r="I1404" s="11" t="s">
        <v>74</v>
      </c>
      <c r="J1404" s="11" t="s">
        <v>60</v>
      </c>
      <c r="K1404" s="11" t="s">
        <v>135</v>
      </c>
      <c r="L1404" s="11" t="s">
        <v>539</v>
      </c>
      <c r="M1404" s="11" t="s">
        <v>45</v>
      </c>
      <c r="N1404" s="11" t="s">
        <v>39</v>
      </c>
      <c r="O1404" s="11" t="s">
        <v>46</v>
      </c>
      <c r="P1404" s="22" t="s">
        <v>4562</v>
      </c>
      <c r="Q1404" s="11"/>
      <c r="R1404" s="11" t="s">
        <v>47</v>
      </c>
      <c r="S1404" s="11">
        <f t="shared" si="21"/>
        <v>0</v>
      </c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</row>
    <row r="1405" spans="1:43" x14ac:dyDescent="0.25">
      <c r="A1405" s="11" t="s">
        <v>4563</v>
      </c>
      <c r="B1405" s="12">
        <v>21</v>
      </c>
      <c r="C1405" s="11" t="s">
        <v>4564</v>
      </c>
      <c r="D1405" s="11" t="s">
        <v>48</v>
      </c>
      <c r="E1405" s="11" t="s">
        <v>40</v>
      </c>
      <c r="F1405" s="11"/>
      <c r="G1405" s="11"/>
      <c r="H1405" s="11" t="s">
        <v>41</v>
      </c>
      <c r="I1405" s="11" t="s">
        <v>79</v>
      </c>
      <c r="J1405" s="11" t="s">
        <v>51</v>
      </c>
      <c r="K1405" s="11" t="s">
        <v>135</v>
      </c>
      <c r="L1405" s="11" t="s">
        <v>83</v>
      </c>
      <c r="M1405" s="11" t="s">
        <v>45</v>
      </c>
      <c r="N1405" s="11" t="s">
        <v>58</v>
      </c>
      <c r="O1405" s="11" t="s">
        <v>62</v>
      </c>
      <c r="P1405" s="22"/>
      <c r="Q1405" s="11"/>
      <c r="R1405" s="11" t="s">
        <v>47</v>
      </c>
      <c r="S1405" s="11">
        <f t="shared" si="21"/>
        <v>0</v>
      </c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11"/>
    </row>
    <row r="1406" spans="1:43" x14ac:dyDescent="0.25">
      <c r="A1406" s="11" t="s">
        <v>4565</v>
      </c>
      <c r="B1406" s="12">
        <v>20</v>
      </c>
      <c r="C1406" s="11" t="s">
        <v>4566</v>
      </c>
      <c r="D1406" s="11" t="s">
        <v>54</v>
      </c>
      <c r="E1406" s="11" t="s">
        <v>40</v>
      </c>
      <c r="F1406" s="11"/>
      <c r="G1406" s="11"/>
      <c r="H1406" s="11" t="s">
        <v>41</v>
      </c>
      <c r="I1406" s="11" t="s">
        <v>177</v>
      </c>
      <c r="J1406" s="11" t="s">
        <v>51</v>
      </c>
      <c r="K1406" s="11" t="s">
        <v>135</v>
      </c>
      <c r="L1406" s="11" t="s">
        <v>487</v>
      </c>
      <c r="M1406" s="11" t="s">
        <v>45</v>
      </c>
      <c r="N1406" s="11" t="s">
        <v>124</v>
      </c>
      <c r="O1406" s="11" t="s">
        <v>62</v>
      </c>
      <c r="P1406" s="22"/>
      <c r="Q1406" s="11"/>
      <c r="R1406" s="11" t="s">
        <v>47</v>
      </c>
      <c r="S1406" s="11">
        <f t="shared" si="21"/>
        <v>0</v>
      </c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</row>
    <row r="1407" spans="1:43" x14ac:dyDescent="0.25">
      <c r="A1407" s="11" t="s">
        <v>4567</v>
      </c>
      <c r="B1407" s="12">
        <v>24</v>
      </c>
      <c r="C1407" s="11" t="s">
        <v>4568</v>
      </c>
      <c r="D1407" s="11" t="s">
        <v>48</v>
      </c>
      <c r="E1407" s="11" t="s">
        <v>40</v>
      </c>
      <c r="F1407" s="11"/>
      <c r="G1407" s="11"/>
      <c r="H1407" s="11" t="s">
        <v>41</v>
      </c>
      <c r="I1407" s="11" t="s">
        <v>134</v>
      </c>
      <c r="J1407" s="11" t="s">
        <v>121</v>
      </c>
      <c r="K1407" s="11" t="s">
        <v>135</v>
      </c>
      <c r="L1407" s="11" t="s">
        <v>848</v>
      </c>
      <c r="M1407" s="11" t="s">
        <v>1230</v>
      </c>
      <c r="N1407" s="11" t="s">
        <v>58</v>
      </c>
      <c r="O1407" s="11" t="s">
        <v>62</v>
      </c>
      <c r="P1407" s="22"/>
      <c r="Q1407" s="11"/>
      <c r="R1407" s="11" t="s">
        <v>845</v>
      </c>
      <c r="S1407" s="11">
        <f t="shared" si="21"/>
        <v>1</v>
      </c>
      <c r="T1407" s="11"/>
      <c r="U1407" s="11" t="s">
        <v>46</v>
      </c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 t="s">
        <v>846</v>
      </c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11"/>
    </row>
    <row r="1408" spans="1:43" x14ac:dyDescent="0.25">
      <c r="A1408" s="11" t="s">
        <v>4569</v>
      </c>
      <c r="B1408" s="12">
        <v>20</v>
      </c>
      <c r="C1408" s="11" t="s">
        <v>4570</v>
      </c>
      <c r="D1408" s="11" t="s">
        <v>54</v>
      </c>
      <c r="E1408" s="11" t="s">
        <v>55</v>
      </c>
      <c r="F1408" s="11"/>
      <c r="G1408" s="11"/>
      <c r="H1408" s="11" t="s">
        <v>41</v>
      </c>
      <c r="I1408" s="11" t="s">
        <v>79</v>
      </c>
      <c r="J1408" s="11" t="s">
        <v>60</v>
      </c>
      <c r="K1408" s="11" t="s">
        <v>135</v>
      </c>
      <c r="L1408" s="11" t="s">
        <v>735</v>
      </c>
      <c r="M1408" s="11" t="s">
        <v>45</v>
      </c>
      <c r="N1408" s="11" t="s">
        <v>174</v>
      </c>
      <c r="O1408" s="11" t="s">
        <v>62</v>
      </c>
      <c r="P1408" s="22"/>
      <c r="Q1408" s="11" t="s">
        <v>682</v>
      </c>
      <c r="R1408" s="11" t="s">
        <v>47</v>
      </c>
      <c r="S1408" s="11">
        <f t="shared" si="21"/>
        <v>0</v>
      </c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11"/>
    </row>
    <row r="1409" spans="1:43" x14ac:dyDescent="0.25">
      <c r="A1409" s="11" t="s">
        <v>4571</v>
      </c>
      <c r="B1409" s="12">
        <v>26</v>
      </c>
      <c r="C1409" s="11" t="s">
        <v>4572</v>
      </c>
      <c r="D1409" s="11" t="s">
        <v>48</v>
      </c>
      <c r="E1409" s="11" t="s">
        <v>40</v>
      </c>
      <c r="F1409" s="11"/>
      <c r="G1409" s="11"/>
      <c r="H1409" s="11" t="s">
        <v>41</v>
      </c>
      <c r="I1409" s="11" t="s">
        <v>79</v>
      </c>
      <c r="J1409" s="11" t="s">
        <v>51</v>
      </c>
      <c r="K1409" s="11" t="s">
        <v>135</v>
      </c>
      <c r="L1409" s="11" t="s">
        <v>195</v>
      </c>
      <c r="M1409" s="11" t="s">
        <v>45</v>
      </c>
      <c r="N1409" s="11" t="s">
        <v>58</v>
      </c>
      <c r="O1409" s="11" t="s">
        <v>62</v>
      </c>
      <c r="P1409" s="22"/>
      <c r="Q1409" s="11"/>
      <c r="R1409" s="11" t="s">
        <v>47</v>
      </c>
      <c r="S1409" s="11">
        <f t="shared" si="21"/>
        <v>0</v>
      </c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11"/>
    </row>
    <row r="1410" spans="1:43" x14ac:dyDescent="0.25">
      <c r="A1410" s="11" t="s">
        <v>4573</v>
      </c>
      <c r="B1410" s="12">
        <v>29</v>
      </c>
      <c r="C1410" s="11" t="s">
        <v>4574</v>
      </c>
      <c r="D1410" s="11" t="s">
        <v>39</v>
      </c>
      <c r="E1410" s="11" t="s">
        <v>40</v>
      </c>
      <c r="F1410" s="11"/>
      <c r="G1410" s="11"/>
      <c r="H1410" s="11" t="s">
        <v>49</v>
      </c>
      <c r="I1410" s="11" t="s">
        <v>906</v>
      </c>
      <c r="J1410" s="11" t="s">
        <v>157</v>
      </c>
      <c r="K1410" s="11" t="s">
        <v>135</v>
      </c>
      <c r="L1410" s="11" t="s">
        <v>278</v>
      </c>
      <c r="M1410" s="11" t="s">
        <v>45</v>
      </c>
      <c r="N1410" s="11" t="s">
        <v>58</v>
      </c>
      <c r="O1410" s="11" t="s">
        <v>62</v>
      </c>
      <c r="P1410" s="22"/>
      <c r="Q1410" s="11" t="s">
        <v>112</v>
      </c>
      <c r="R1410" s="11" t="s">
        <v>47</v>
      </c>
      <c r="S1410" s="11">
        <f t="shared" si="21"/>
        <v>0</v>
      </c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11"/>
    </row>
    <row r="1411" spans="1:43" x14ac:dyDescent="0.25">
      <c r="A1411" s="11" t="s">
        <v>4575</v>
      </c>
      <c r="B1411" s="12">
        <v>46</v>
      </c>
      <c r="C1411" s="11" t="s">
        <v>4576</v>
      </c>
      <c r="D1411" s="11" t="s">
        <v>48</v>
      </c>
      <c r="E1411" s="11" t="s">
        <v>40</v>
      </c>
      <c r="F1411" s="11"/>
      <c r="G1411" s="11"/>
      <c r="H1411" s="11" t="s">
        <v>49</v>
      </c>
      <c r="I1411" s="11" t="s">
        <v>134</v>
      </c>
      <c r="J1411" s="11" t="s">
        <v>43</v>
      </c>
      <c r="K1411" s="11" t="s">
        <v>135</v>
      </c>
      <c r="L1411" s="11" t="s">
        <v>319</v>
      </c>
      <c r="M1411" s="11" t="s">
        <v>45</v>
      </c>
      <c r="N1411" s="11" t="s">
        <v>58</v>
      </c>
      <c r="O1411" s="11" t="s">
        <v>46</v>
      </c>
      <c r="P1411" s="22" t="s">
        <v>2839</v>
      </c>
      <c r="Q1411" s="11" t="s">
        <v>626</v>
      </c>
      <c r="R1411" s="11" t="s">
        <v>47</v>
      </c>
      <c r="S1411" s="11">
        <f t="shared" si="21"/>
        <v>0</v>
      </c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11"/>
    </row>
    <row r="1412" spans="1:43" x14ac:dyDescent="0.25">
      <c r="A1412" s="11" t="s">
        <v>4577</v>
      </c>
      <c r="B1412" s="12">
        <v>30</v>
      </c>
      <c r="C1412" s="11" t="s">
        <v>4578</v>
      </c>
      <c r="D1412" s="11" t="s">
        <v>48</v>
      </c>
      <c r="E1412" s="11" t="s">
        <v>40</v>
      </c>
      <c r="F1412" s="11"/>
      <c r="G1412" s="11"/>
      <c r="H1412" s="11" t="s">
        <v>41</v>
      </c>
      <c r="I1412" s="11" t="s">
        <v>71</v>
      </c>
      <c r="J1412" s="11" t="s">
        <v>43</v>
      </c>
      <c r="K1412" s="11" t="s">
        <v>135</v>
      </c>
      <c r="L1412" s="11" t="s">
        <v>233</v>
      </c>
      <c r="M1412" s="11" t="s">
        <v>45</v>
      </c>
      <c r="N1412" s="11" t="s">
        <v>58</v>
      </c>
      <c r="O1412" s="11" t="s">
        <v>46</v>
      </c>
      <c r="P1412" s="22" t="s">
        <v>4579</v>
      </c>
      <c r="Q1412" s="11" t="s">
        <v>1507</v>
      </c>
      <c r="R1412" s="11" t="s">
        <v>47</v>
      </c>
      <c r="S1412" s="11">
        <f t="shared" ref="S1412:S1475" si="22">COUNTIF(U1412:AR1412,"Oui")</f>
        <v>0</v>
      </c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11"/>
    </row>
    <row r="1413" spans="1:43" x14ac:dyDescent="0.25">
      <c r="A1413" s="11" t="s">
        <v>4580</v>
      </c>
      <c r="B1413" s="12">
        <v>27</v>
      </c>
      <c r="C1413" s="11" t="s">
        <v>4581</v>
      </c>
      <c r="D1413" s="11" t="s">
        <v>48</v>
      </c>
      <c r="E1413" s="11" t="s">
        <v>40</v>
      </c>
      <c r="F1413" s="11"/>
      <c r="G1413" s="11"/>
      <c r="H1413" s="11" t="s">
        <v>41</v>
      </c>
      <c r="I1413" s="11" t="s">
        <v>992</v>
      </c>
      <c r="J1413" s="11" t="s">
        <v>51</v>
      </c>
      <c r="K1413" s="11" t="s">
        <v>135</v>
      </c>
      <c r="L1413" s="11" t="s">
        <v>194</v>
      </c>
      <c r="M1413" s="11" t="s">
        <v>45</v>
      </c>
      <c r="N1413" s="11" t="s">
        <v>58</v>
      </c>
      <c r="O1413" s="11" t="s">
        <v>62</v>
      </c>
      <c r="P1413" s="22"/>
      <c r="Q1413" s="11" t="s">
        <v>125</v>
      </c>
      <c r="R1413" s="11" t="s">
        <v>47</v>
      </c>
      <c r="S1413" s="11">
        <f t="shared" si="22"/>
        <v>0</v>
      </c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</row>
    <row r="1414" spans="1:43" x14ac:dyDescent="0.25">
      <c r="A1414" s="11" t="s">
        <v>4582</v>
      </c>
      <c r="B1414" s="12">
        <v>27</v>
      </c>
      <c r="C1414" s="11" t="s">
        <v>4583</v>
      </c>
      <c r="D1414" s="11" t="s">
        <v>48</v>
      </c>
      <c r="E1414" s="11" t="s">
        <v>40</v>
      </c>
      <c r="F1414" s="11"/>
      <c r="G1414" s="11"/>
      <c r="H1414" s="11" t="s">
        <v>41</v>
      </c>
      <c r="I1414" s="11" t="s">
        <v>415</v>
      </c>
      <c r="J1414" s="11" t="s">
        <v>51</v>
      </c>
      <c r="K1414" s="11" t="s">
        <v>135</v>
      </c>
      <c r="L1414" s="11" t="s">
        <v>296</v>
      </c>
      <c r="M1414" s="11" t="s">
        <v>45</v>
      </c>
      <c r="N1414" s="11" t="s">
        <v>58</v>
      </c>
      <c r="O1414" s="11" t="s">
        <v>62</v>
      </c>
      <c r="P1414" s="22"/>
      <c r="Q1414" s="11" t="s">
        <v>232</v>
      </c>
      <c r="R1414" s="11" t="s">
        <v>47</v>
      </c>
      <c r="S1414" s="11">
        <f t="shared" si="22"/>
        <v>0</v>
      </c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11"/>
    </row>
    <row r="1415" spans="1:43" x14ac:dyDescent="0.25">
      <c r="A1415" s="11" t="s">
        <v>4584</v>
      </c>
      <c r="B1415" s="12">
        <v>28</v>
      </c>
      <c r="C1415" s="11" t="s">
        <v>4585</v>
      </c>
      <c r="D1415" s="11" t="s">
        <v>48</v>
      </c>
      <c r="E1415" s="11" t="s">
        <v>40</v>
      </c>
      <c r="F1415" s="11"/>
      <c r="G1415" s="11"/>
      <c r="H1415" s="11" t="s">
        <v>41</v>
      </c>
      <c r="I1415" s="11" t="s">
        <v>79</v>
      </c>
      <c r="J1415" s="11" t="s">
        <v>43</v>
      </c>
      <c r="K1415" s="11" t="s">
        <v>135</v>
      </c>
      <c r="L1415" s="11" t="s">
        <v>247</v>
      </c>
      <c r="M1415" s="11" t="s">
        <v>45</v>
      </c>
      <c r="N1415" s="11" t="s">
        <v>58</v>
      </c>
      <c r="O1415" s="11" t="s">
        <v>62</v>
      </c>
      <c r="P1415" s="22"/>
      <c r="Q1415" s="11"/>
      <c r="R1415" s="11" t="s">
        <v>47</v>
      </c>
      <c r="S1415" s="11">
        <f t="shared" si="22"/>
        <v>0</v>
      </c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  <c r="AP1415" s="11"/>
      <c r="AQ1415" s="11"/>
    </row>
    <row r="1416" spans="1:43" x14ac:dyDescent="0.25">
      <c r="A1416" s="11" t="s">
        <v>4586</v>
      </c>
      <c r="B1416" s="12">
        <v>48</v>
      </c>
      <c r="C1416" s="11" t="s">
        <v>4587</v>
      </c>
      <c r="D1416" s="11" t="s">
        <v>92</v>
      </c>
      <c r="E1416" s="11" t="s">
        <v>40</v>
      </c>
      <c r="F1416" s="11"/>
      <c r="G1416" s="11"/>
      <c r="H1416" s="11" t="s">
        <v>41</v>
      </c>
      <c r="I1416" s="11" t="s">
        <v>1160</v>
      </c>
      <c r="J1416" s="11" t="s">
        <v>43</v>
      </c>
      <c r="K1416" s="11" t="s">
        <v>135</v>
      </c>
      <c r="L1416" s="11" t="s">
        <v>1126</v>
      </c>
      <c r="M1416" s="11" t="s">
        <v>45</v>
      </c>
      <c r="N1416" s="11" t="s">
        <v>39</v>
      </c>
      <c r="O1416" s="11" t="s">
        <v>62</v>
      </c>
      <c r="P1416" s="22"/>
      <c r="Q1416" s="11" t="s">
        <v>711</v>
      </c>
      <c r="R1416" s="11" t="s">
        <v>845</v>
      </c>
      <c r="S1416" s="11">
        <f t="shared" si="22"/>
        <v>1</v>
      </c>
      <c r="T1416" s="11"/>
      <c r="U1416" s="11" t="s">
        <v>62</v>
      </c>
      <c r="V1416" s="11" t="s">
        <v>46</v>
      </c>
      <c r="W1416" s="11" t="s">
        <v>62</v>
      </c>
      <c r="X1416" s="11" t="s">
        <v>62</v>
      </c>
      <c r="Y1416" s="11"/>
      <c r="Z1416" s="11"/>
      <c r="AA1416" s="11"/>
      <c r="AB1416" s="11"/>
      <c r="AC1416" s="11"/>
      <c r="AD1416" s="11"/>
      <c r="AE1416" s="11"/>
      <c r="AF1416" s="11" t="s">
        <v>846</v>
      </c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11"/>
    </row>
    <row r="1417" spans="1:43" x14ac:dyDescent="0.25">
      <c r="A1417" s="11" t="s">
        <v>4588</v>
      </c>
      <c r="B1417" s="12">
        <v>34</v>
      </c>
      <c r="C1417" s="11" t="s">
        <v>4589</v>
      </c>
      <c r="D1417" s="11" t="s">
        <v>54</v>
      </c>
      <c r="E1417" s="11" t="s">
        <v>40</v>
      </c>
      <c r="F1417" s="12">
        <v>170</v>
      </c>
      <c r="G1417" s="11"/>
      <c r="H1417" s="11" t="s">
        <v>41</v>
      </c>
      <c r="I1417" s="11" t="s">
        <v>150</v>
      </c>
      <c r="J1417" s="11" t="s">
        <v>51</v>
      </c>
      <c r="K1417" s="11" t="s">
        <v>135</v>
      </c>
      <c r="L1417" s="11" t="s">
        <v>721</v>
      </c>
      <c r="M1417" s="11" t="s">
        <v>45</v>
      </c>
      <c r="N1417" s="11" t="s">
        <v>84</v>
      </c>
      <c r="O1417" s="11" t="s">
        <v>46</v>
      </c>
      <c r="P1417" s="22"/>
      <c r="Q1417" s="11" t="s">
        <v>65</v>
      </c>
      <c r="R1417" s="11" t="s">
        <v>47</v>
      </c>
      <c r="S1417" s="11">
        <f t="shared" si="22"/>
        <v>0</v>
      </c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  <c r="AP1417" s="11"/>
      <c r="AQ1417" s="11"/>
    </row>
    <row r="1418" spans="1:43" x14ac:dyDescent="0.25">
      <c r="A1418" s="11" t="s">
        <v>4590</v>
      </c>
      <c r="B1418" s="12">
        <v>24</v>
      </c>
      <c r="C1418" s="11" t="s">
        <v>4591</v>
      </c>
      <c r="D1418" s="11" t="s">
        <v>48</v>
      </c>
      <c r="E1418" s="11" t="s">
        <v>40</v>
      </c>
      <c r="F1418" s="11"/>
      <c r="G1418" s="11"/>
      <c r="H1418" s="11" t="s">
        <v>41</v>
      </c>
      <c r="I1418" s="11" t="s">
        <v>79</v>
      </c>
      <c r="J1418" s="11" t="s">
        <v>1230</v>
      </c>
      <c r="K1418" s="11"/>
      <c r="L1418" s="11" t="s">
        <v>1230</v>
      </c>
      <c r="M1418" s="11" t="s">
        <v>45</v>
      </c>
      <c r="N1418" s="11" t="s">
        <v>39</v>
      </c>
      <c r="O1418" s="11" t="s">
        <v>62</v>
      </c>
      <c r="P1418" s="22"/>
      <c r="Q1418" s="11" t="s">
        <v>844</v>
      </c>
      <c r="R1418" s="11" t="s">
        <v>845</v>
      </c>
      <c r="S1418" s="11">
        <f t="shared" si="22"/>
        <v>1</v>
      </c>
      <c r="T1418" s="11"/>
      <c r="U1418" s="11" t="s">
        <v>62</v>
      </c>
      <c r="V1418" s="11" t="s">
        <v>46</v>
      </c>
      <c r="W1418" s="11" t="s">
        <v>62</v>
      </c>
      <c r="X1418" s="11" t="s">
        <v>62</v>
      </c>
      <c r="Y1418" s="11"/>
      <c r="Z1418" s="11"/>
      <c r="AA1418" s="11"/>
      <c r="AB1418" s="11"/>
      <c r="AC1418" s="11"/>
      <c r="AD1418" s="11"/>
      <c r="AE1418" s="11"/>
      <c r="AF1418" s="11" t="s">
        <v>846</v>
      </c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1"/>
    </row>
    <row r="1419" spans="1:43" x14ac:dyDescent="0.25">
      <c r="A1419" s="11" t="s">
        <v>4592</v>
      </c>
      <c r="B1419" s="12">
        <v>38</v>
      </c>
      <c r="C1419" s="11" t="s">
        <v>4593</v>
      </c>
      <c r="D1419" s="11" t="s">
        <v>39</v>
      </c>
      <c r="E1419" s="11" t="s">
        <v>40</v>
      </c>
      <c r="F1419" s="11"/>
      <c r="G1419" s="11"/>
      <c r="H1419" s="11" t="s">
        <v>41</v>
      </c>
      <c r="I1419" s="11" t="s">
        <v>839</v>
      </c>
      <c r="J1419" s="11" t="s">
        <v>43</v>
      </c>
      <c r="K1419" s="11" t="s">
        <v>135</v>
      </c>
      <c r="L1419" s="11" t="s">
        <v>87</v>
      </c>
      <c r="M1419" s="11" t="s">
        <v>45</v>
      </c>
      <c r="N1419" s="11" t="s">
        <v>58</v>
      </c>
      <c r="O1419" s="11" t="s">
        <v>46</v>
      </c>
      <c r="P1419" s="22" t="s">
        <v>1551</v>
      </c>
      <c r="Q1419" s="11" t="s">
        <v>116</v>
      </c>
      <c r="R1419" s="11" t="s">
        <v>47</v>
      </c>
      <c r="S1419" s="11">
        <f t="shared" si="22"/>
        <v>0</v>
      </c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11"/>
    </row>
    <row r="1420" spans="1:43" x14ac:dyDescent="0.25">
      <c r="A1420" s="11" t="s">
        <v>4594</v>
      </c>
      <c r="B1420" s="12">
        <v>41</v>
      </c>
      <c r="C1420" s="11" t="s">
        <v>4595</v>
      </c>
      <c r="D1420" s="11" t="s">
        <v>54</v>
      </c>
      <c r="E1420" s="11" t="s">
        <v>40</v>
      </c>
      <c r="F1420" s="11"/>
      <c r="G1420" s="11"/>
      <c r="H1420" s="11" t="s">
        <v>41</v>
      </c>
      <c r="I1420" s="11" t="s">
        <v>150</v>
      </c>
      <c r="J1420" s="11" t="s">
        <v>43</v>
      </c>
      <c r="K1420" s="11" t="s">
        <v>135</v>
      </c>
      <c r="L1420" s="11" t="s">
        <v>227</v>
      </c>
      <c r="M1420" s="11" t="s">
        <v>45</v>
      </c>
      <c r="N1420" s="11" t="s">
        <v>39</v>
      </c>
      <c r="O1420" s="11" t="s">
        <v>46</v>
      </c>
      <c r="P1420" s="22" t="s">
        <v>4596</v>
      </c>
      <c r="Q1420" s="11"/>
      <c r="R1420" s="11" t="s">
        <v>47</v>
      </c>
      <c r="S1420" s="11">
        <f t="shared" si="22"/>
        <v>0</v>
      </c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11"/>
    </row>
    <row r="1421" spans="1:43" x14ac:dyDescent="0.25">
      <c r="A1421" s="11" t="s">
        <v>4597</v>
      </c>
      <c r="B1421" s="12">
        <v>41</v>
      </c>
      <c r="C1421" s="11" t="s">
        <v>4598</v>
      </c>
      <c r="D1421" s="11" t="s">
        <v>54</v>
      </c>
      <c r="E1421" s="11" t="s">
        <v>40</v>
      </c>
      <c r="F1421" s="11"/>
      <c r="G1421" s="11"/>
      <c r="H1421" s="11" t="s">
        <v>41</v>
      </c>
      <c r="I1421" s="11" t="s">
        <v>171</v>
      </c>
      <c r="J1421" s="11" t="s">
        <v>51</v>
      </c>
      <c r="K1421" s="11" t="s">
        <v>135</v>
      </c>
      <c r="L1421" s="11" t="s">
        <v>104</v>
      </c>
      <c r="M1421" s="11" t="s">
        <v>45</v>
      </c>
      <c r="N1421" s="11" t="s">
        <v>58</v>
      </c>
      <c r="O1421" s="11" t="s">
        <v>46</v>
      </c>
      <c r="P1421" s="22" t="s">
        <v>1665</v>
      </c>
      <c r="Q1421" s="11"/>
      <c r="R1421" s="11" t="s">
        <v>47</v>
      </c>
      <c r="S1421" s="11">
        <f t="shared" si="22"/>
        <v>0</v>
      </c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</row>
    <row r="1422" spans="1:43" x14ac:dyDescent="0.25">
      <c r="A1422" s="11" t="s">
        <v>4599</v>
      </c>
      <c r="B1422" s="12">
        <v>22</v>
      </c>
      <c r="C1422" s="11" t="s">
        <v>4600</v>
      </c>
      <c r="D1422" s="11" t="s">
        <v>48</v>
      </c>
      <c r="E1422" s="11" t="s">
        <v>40</v>
      </c>
      <c r="F1422" s="11"/>
      <c r="G1422" s="11"/>
      <c r="H1422" s="11" t="s">
        <v>41</v>
      </c>
      <c r="I1422" s="11" t="s">
        <v>79</v>
      </c>
      <c r="J1422" s="11" t="s">
        <v>51</v>
      </c>
      <c r="K1422" s="11" t="s">
        <v>135</v>
      </c>
      <c r="L1422" s="11" t="s">
        <v>377</v>
      </c>
      <c r="M1422" s="11" t="s">
        <v>45</v>
      </c>
      <c r="N1422" s="11" t="s">
        <v>58</v>
      </c>
      <c r="O1422" s="11" t="s">
        <v>62</v>
      </c>
      <c r="P1422" s="22"/>
      <c r="Q1422" s="11"/>
      <c r="R1422" s="11" t="s">
        <v>47</v>
      </c>
      <c r="S1422" s="11">
        <f t="shared" si="22"/>
        <v>0</v>
      </c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11"/>
    </row>
    <row r="1423" spans="1:43" x14ac:dyDescent="0.25">
      <c r="A1423" s="11" t="s">
        <v>4601</v>
      </c>
      <c r="B1423" s="12">
        <v>22</v>
      </c>
      <c r="C1423" s="11" t="s">
        <v>4602</v>
      </c>
      <c r="D1423" s="11" t="s">
        <v>54</v>
      </c>
      <c r="E1423" s="11" t="s">
        <v>40</v>
      </c>
      <c r="F1423" s="11"/>
      <c r="G1423" s="11"/>
      <c r="H1423" s="11" t="s">
        <v>41</v>
      </c>
      <c r="I1423" s="11" t="s">
        <v>286</v>
      </c>
      <c r="J1423" s="11" t="s">
        <v>51</v>
      </c>
      <c r="K1423" s="11" t="s">
        <v>135</v>
      </c>
      <c r="L1423" s="11" t="s">
        <v>428</v>
      </c>
      <c r="M1423" s="11" t="s">
        <v>45</v>
      </c>
      <c r="N1423" s="11" t="s">
        <v>58</v>
      </c>
      <c r="O1423" s="11" t="s">
        <v>62</v>
      </c>
      <c r="P1423" s="22"/>
      <c r="Q1423" s="11"/>
      <c r="R1423" s="11" t="s">
        <v>47</v>
      </c>
      <c r="S1423" s="11">
        <f t="shared" si="22"/>
        <v>0</v>
      </c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</row>
    <row r="1424" spans="1:43" x14ac:dyDescent="0.25">
      <c r="A1424" s="11" t="s">
        <v>4603</v>
      </c>
      <c r="B1424" s="12">
        <v>32</v>
      </c>
      <c r="C1424" s="11" t="s">
        <v>4604</v>
      </c>
      <c r="D1424" s="11" t="s">
        <v>48</v>
      </c>
      <c r="E1424" s="11" t="s">
        <v>40</v>
      </c>
      <c r="F1424" s="11"/>
      <c r="G1424" s="11"/>
      <c r="H1424" s="11" t="s">
        <v>41</v>
      </c>
      <c r="I1424" s="11" t="s">
        <v>140</v>
      </c>
      <c r="J1424" s="11" t="s">
        <v>60</v>
      </c>
      <c r="K1424" s="11" t="s">
        <v>135</v>
      </c>
      <c r="L1424" s="11" t="s">
        <v>141</v>
      </c>
      <c r="M1424" s="11" t="s">
        <v>45</v>
      </c>
      <c r="N1424" s="11" t="s">
        <v>58</v>
      </c>
      <c r="O1424" s="11" t="s">
        <v>46</v>
      </c>
      <c r="P1424" s="22" t="s">
        <v>1460</v>
      </c>
      <c r="Q1424" s="11" t="s">
        <v>94</v>
      </c>
      <c r="R1424" s="11" t="s">
        <v>47</v>
      </c>
      <c r="S1424" s="11">
        <f t="shared" si="22"/>
        <v>0</v>
      </c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11"/>
    </row>
    <row r="1425" spans="1:43" x14ac:dyDescent="0.25">
      <c r="A1425" s="11" t="s">
        <v>4605</v>
      </c>
      <c r="B1425" s="12">
        <v>25</v>
      </c>
      <c r="C1425" s="11" t="s">
        <v>4606</v>
      </c>
      <c r="D1425" s="11" t="s">
        <v>54</v>
      </c>
      <c r="E1425" s="11" t="s">
        <v>40</v>
      </c>
      <c r="F1425" s="11"/>
      <c r="G1425" s="11"/>
      <c r="H1425" s="11" t="s">
        <v>41</v>
      </c>
      <c r="I1425" s="11" t="s">
        <v>1033</v>
      </c>
      <c r="J1425" s="11" t="s">
        <v>43</v>
      </c>
      <c r="K1425" s="11" t="s">
        <v>135</v>
      </c>
      <c r="L1425" s="11" t="s">
        <v>1034</v>
      </c>
      <c r="M1425" s="11" t="s">
        <v>45</v>
      </c>
      <c r="N1425" s="11" t="s">
        <v>58</v>
      </c>
      <c r="O1425" s="11" t="s">
        <v>62</v>
      </c>
      <c r="P1425" s="22"/>
      <c r="Q1425" s="11" t="s">
        <v>1035</v>
      </c>
      <c r="R1425" s="11" t="s">
        <v>47</v>
      </c>
      <c r="S1425" s="11">
        <f t="shared" si="22"/>
        <v>0</v>
      </c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11"/>
    </row>
    <row r="1426" spans="1:43" x14ac:dyDescent="0.25">
      <c r="A1426" s="11" t="s">
        <v>4607</v>
      </c>
      <c r="B1426" s="12">
        <v>25</v>
      </c>
      <c r="C1426" s="11" t="s">
        <v>2933</v>
      </c>
      <c r="D1426" s="11" t="s">
        <v>39</v>
      </c>
      <c r="E1426" s="11" t="s">
        <v>40</v>
      </c>
      <c r="F1426" s="11"/>
      <c r="G1426" s="11"/>
      <c r="H1426" s="11" t="s">
        <v>41</v>
      </c>
      <c r="I1426" s="11" t="s">
        <v>286</v>
      </c>
      <c r="J1426" s="11" t="s">
        <v>523</v>
      </c>
      <c r="K1426" s="11"/>
      <c r="L1426" s="11" t="s">
        <v>523</v>
      </c>
      <c r="M1426" s="11" t="s">
        <v>45</v>
      </c>
      <c r="N1426" s="11" t="s">
        <v>39</v>
      </c>
      <c r="O1426" s="11" t="s">
        <v>62</v>
      </c>
      <c r="P1426" s="22"/>
      <c r="Q1426" s="11"/>
      <c r="R1426" s="11" t="s">
        <v>47</v>
      </c>
      <c r="S1426" s="11">
        <f t="shared" si="22"/>
        <v>0</v>
      </c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11"/>
    </row>
    <row r="1427" spans="1:43" x14ac:dyDescent="0.25">
      <c r="A1427" s="11" t="s">
        <v>4608</v>
      </c>
      <c r="B1427" s="12">
        <v>33</v>
      </c>
      <c r="C1427" s="11" t="s">
        <v>4609</v>
      </c>
      <c r="D1427" s="11" t="s">
        <v>39</v>
      </c>
      <c r="E1427" s="11" t="s">
        <v>40</v>
      </c>
      <c r="F1427" s="11"/>
      <c r="G1427" s="11"/>
      <c r="H1427" s="11" t="s">
        <v>49</v>
      </c>
      <c r="I1427" s="11" t="s">
        <v>427</v>
      </c>
      <c r="J1427" s="11" t="s">
        <v>51</v>
      </c>
      <c r="K1427" s="11" t="s">
        <v>135</v>
      </c>
      <c r="L1427" s="11" t="s">
        <v>484</v>
      </c>
      <c r="M1427" s="11" t="s">
        <v>45</v>
      </c>
      <c r="N1427" s="11" t="s">
        <v>39</v>
      </c>
      <c r="O1427" s="11" t="s">
        <v>62</v>
      </c>
      <c r="P1427" s="22"/>
      <c r="Q1427" s="11"/>
      <c r="R1427" s="11" t="s">
        <v>47</v>
      </c>
      <c r="S1427" s="11">
        <f t="shared" si="22"/>
        <v>0</v>
      </c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11"/>
    </row>
    <row r="1428" spans="1:43" x14ac:dyDescent="0.25">
      <c r="A1428" s="11" t="s">
        <v>4610</v>
      </c>
      <c r="B1428" s="12">
        <v>28</v>
      </c>
      <c r="C1428" s="11" t="s">
        <v>4611</v>
      </c>
      <c r="D1428" s="11" t="s">
        <v>54</v>
      </c>
      <c r="E1428" s="11" t="s">
        <v>40</v>
      </c>
      <c r="F1428" s="11"/>
      <c r="G1428" s="11"/>
      <c r="H1428" s="11" t="s">
        <v>41</v>
      </c>
      <c r="I1428" s="11" t="s">
        <v>161</v>
      </c>
      <c r="J1428" s="11" t="s">
        <v>51</v>
      </c>
      <c r="K1428" s="11" t="s">
        <v>135</v>
      </c>
      <c r="L1428" s="11" t="s">
        <v>162</v>
      </c>
      <c r="M1428" s="11" t="s">
        <v>45</v>
      </c>
      <c r="N1428" s="11" t="s">
        <v>58</v>
      </c>
      <c r="O1428" s="11" t="s">
        <v>62</v>
      </c>
      <c r="P1428" s="22"/>
      <c r="Q1428" s="11"/>
      <c r="R1428" s="11" t="s">
        <v>47</v>
      </c>
      <c r="S1428" s="11">
        <f t="shared" si="22"/>
        <v>0</v>
      </c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11"/>
    </row>
    <row r="1429" spans="1:43" x14ac:dyDescent="0.25">
      <c r="A1429" s="11" t="s">
        <v>4612</v>
      </c>
      <c r="B1429" s="12">
        <v>30</v>
      </c>
      <c r="C1429" s="11" t="s">
        <v>4613</v>
      </c>
      <c r="D1429" s="11" t="s">
        <v>48</v>
      </c>
      <c r="E1429" s="11" t="s">
        <v>40</v>
      </c>
      <c r="F1429" s="11"/>
      <c r="G1429" s="11"/>
      <c r="H1429" s="11" t="s">
        <v>41</v>
      </c>
      <c r="I1429" s="11" t="s">
        <v>144</v>
      </c>
      <c r="J1429" s="11" t="s">
        <v>43</v>
      </c>
      <c r="K1429" s="11" t="s">
        <v>135</v>
      </c>
      <c r="L1429" s="11" t="s">
        <v>271</v>
      </c>
      <c r="M1429" s="11" t="s">
        <v>45</v>
      </c>
      <c r="N1429" s="11" t="s">
        <v>58</v>
      </c>
      <c r="O1429" s="11" t="s">
        <v>46</v>
      </c>
      <c r="P1429" s="22" t="s">
        <v>2839</v>
      </c>
      <c r="Q1429" s="11" t="s">
        <v>94</v>
      </c>
      <c r="R1429" s="11" t="s">
        <v>47</v>
      </c>
      <c r="S1429" s="11">
        <f t="shared" si="22"/>
        <v>0</v>
      </c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11"/>
    </row>
    <row r="1430" spans="1:43" x14ac:dyDescent="0.25">
      <c r="A1430" s="11" t="s">
        <v>4614</v>
      </c>
      <c r="B1430" s="12">
        <v>23</v>
      </c>
      <c r="C1430" s="11" t="s">
        <v>4615</v>
      </c>
      <c r="D1430" s="11" t="s">
        <v>54</v>
      </c>
      <c r="E1430" s="11" t="s">
        <v>40</v>
      </c>
      <c r="F1430" s="11"/>
      <c r="G1430" s="11"/>
      <c r="H1430" s="11" t="s">
        <v>41</v>
      </c>
      <c r="I1430" s="11" t="s">
        <v>347</v>
      </c>
      <c r="J1430" s="11" t="s">
        <v>51</v>
      </c>
      <c r="K1430" s="11" t="s">
        <v>135</v>
      </c>
      <c r="L1430" s="11" t="s">
        <v>752</v>
      </c>
      <c r="M1430" s="11" t="s">
        <v>45</v>
      </c>
      <c r="N1430" s="11" t="s">
        <v>39</v>
      </c>
      <c r="O1430" s="11" t="s">
        <v>46</v>
      </c>
      <c r="P1430" s="22" t="s">
        <v>4616</v>
      </c>
      <c r="Q1430" s="11"/>
      <c r="R1430" s="11" t="s">
        <v>898</v>
      </c>
      <c r="S1430" s="11">
        <f t="shared" si="22"/>
        <v>1</v>
      </c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 t="s">
        <v>46</v>
      </c>
      <c r="AH1430" s="11" t="s">
        <v>62</v>
      </c>
      <c r="AI1430" s="11" t="s">
        <v>62</v>
      </c>
      <c r="AJ1430" s="11" t="s">
        <v>62</v>
      </c>
      <c r="AK1430" s="11" t="s">
        <v>62</v>
      </c>
      <c r="AL1430" s="11" t="s">
        <v>62</v>
      </c>
      <c r="AM1430" s="11" t="s">
        <v>62</v>
      </c>
      <c r="AN1430" s="11" t="s">
        <v>62</v>
      </c>
      <c r="AO1430" s="11" t="s">
        <v>62</v>
      </c>
      <c r="AP1430" s="11" t="s">
        <v>62</v>
      </c>
      <c r="AQ1430" s="11"/>
    </row>
    <row r="1431" spans="1:43" x14ac:dyDescent="0.25">
      <c r="A1431" s="11" t="s">
        <v>4617</v>
      </c>
      <c r="B1431" s="12">
        <v>34</v>
      </c>
      <c r="C1431" s="11" t="s">
        <v>4618</v>
      </c>
      <c r="D1431" s="11" t="s">
        <v>48</v>
      </c>
      <c r="E1431" s="11" t="s">
        <v>40</v>
      </c>
      <c r="F1431" s="11"/>
      <c r="G1431" s="11"/>
      <c r="H1431" s="11" t="s">
        <v>41</v>
      </c>
      <c r="I1431" s="11" t="s">
        <v>826</v>
      </c>
      <c r="J1431" s="11" t="s">
        <v>51</v>
      </c>
      <c r="K1431" s="11" t="s">
        <v>135</v>
      </c>
      <c r="L1431" s="11" t="s">
        <v>87</v>
      </c>
      <c r="M1431" s="11" t="s">
        <v>45</v>
      </c>
      <c r="N1431" s="11" t="s">
        <v>58</v>
      </c>
      <c r="O1431" s="11" t="s">
        <v>46</v>
      </c>
      <c r="P1431" s="22" t="s">
        <v>2107</v>
      </c>
      <c r="Q1431" s="11" t="s">
        <v>120</v>
      </c>
      <c r="R1431" s="11" t="s">
        <v>47</v>
      </c>
      <c r="S1431" s="11">
        <f t="shared" si="22"/>
        <v>0</v>
      </c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</row>
    <row r="1432" spans="1:43" x14ac:dyDescent="0.25">
      <c r="A1432" s="11" t="s">
        <v>4619</v>
      </c>
      <c r="B1432" s="12">
        <v>25</v>
      </c>
      <c r="C1432" s="11" t="s">
        <v>4620</v>
      </c>
      <c r="D1432" s="11" t="s">
        <v>92</v>
      </c>
      <c r="E1432" s="11" t="s">
        <v>40</v>
      </c>
      <c r="F1432" s="11"/>
      <c r="G1432" s="11"/>
      <c r="H1432" s="11" t="s">
        <v>41</v>
      </c>
      <c r="I1432" s="11" t="s">
        <v>365</v>
      </c>
      <c r="J1432" s="11" t="s">
        <v>51</v>
      </c>
      <c r="K1432" s="11" t="s">
        <v>135</v>
      </c>
      <c r="L1432" s="11" t="s">
        <v>364</v>
      </c>
      <c r="M1432" s="11" t="s">
        <v>45</v>
      </c>
      <c r="N1432" s="11" t="s">
        <v>58</v>
      </c>
      <c r="O1432" s="11" t="s">
        <v>62</v>
      </c>
      <c r="P1432" s="22"/>
      <c r="Q1432" s="11"/>
      <c r="R1432" s="11" t="s">
        <v>47</v>
      </c>
      <c r="S1432" s="11">
        <f t="shared" si="22"/>
        <v>0</v>
      </c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11"/>
    </row>
    <row r="1433" spans="1:43" x14ac:dyDescent="0.25">
      <c r="A1433" s="11" t="s">
        <v>4621</v>
      </c>
      <c r="B1433" s="12">
        <v>28</v>
      </c>
      <c r="C1433" s="11" t="s">
        <v>4622</v>
      </c>
      <c r="D1433" s="11" t="s">
        <v>48</v>
      </c>
      <c r="E1433" s="11" t="s">
        <v>40</v>
      </c>
      <c r="F1433" s="11"/>
      <c r="G1433" s="11"/>
      <c r="H1433" s="11" t="s">
        <v>41</v>
      </c>
      <c r="I1433" s="11" t="s">
        <v>137</v>
      </c>
      <c r="J1433" s="11" t="s">
        <v>60</v>
      </c>
      <c r="K1433" s="11" t="s">
        <v>135</v>
      </c>
      <c r="L1433" s="11" t="s">
        <v>138</v>
      </c>
      <c r="M1433" s="11" t="s">
        <v>45</v>
      </c>
      <c r="N1433" s="11" t="s">
        <v>58</v>
      </c>
      <c r="O1433" s="11" t="s">
        <v>62</v>
      </c>
      <c r="P1433" s="22"/>
      <c r="Q1433" s="11" t="s">
        <v>100</v>
      </c>
      <c r="R1433" s="11" t="s">
        <v>47</v>
      </c>
      <c r="S1433" s="11">
        <f t="shared" si="22"/>
        <v>0</v>
      </c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  <c r="AP1433" s="11"/>
      <c r="AQ1433" s="11"/>
    </row>
    <row r="1434" spans="1:43" x14ac:dyDescent="0.25">
      <c r="A1434" s="11" t="s">
        <v>4623</v>
      </c>
      <c r="B1434" s="12">
        <v>34</v>
      </c>
      <c r="C1434" s="11" t="s">
        <v>4624</v>
      </c>
      <c r="D1434" s="11" t="s">
        <v>54</v>
      </c>
      <c r="E1434" s="11" t="s">
        <v>55</v>
      </c>
      <c r="F1434" s="11"/>
      <c r="G1434" s="11"/>
      <c r="H1434" s="11" t="s">
        <v>41</v>
      </c>
      <c r="I1434" s="11" t="s">
        <v>154</v>
      </c>
      <c r="J1434" s="11" t="s">
        <v>60</v>
      </c>
      <c r="K1434" s="11" t="s">
        <v>135</v>
      </c>
      <c r="L1434" s="11" t="s">
        <v>373</v>
      </c>
      <c r="M1434" s="11" t="s">
        <v>45</v>
      </c>
      <c r="N1434" s="11" t="s">
        <v>58</v>
      </c>
      <c r="O1434" s="11" t="s">
        <v>62</v>
      </c>
      <c r="P1434" s="22"/>
      <c r="Q1434" s="11" t="s">
        <v>1193</v>
      </c>
      <c r="R1434" s="11" t="s">
        <v>845</v>
      </c>
      <c r="S1434" s="11">
        <f t="shared" si="22"/>
        <v>1</v>
      </c>
      <c r="T1434" s="11"/>
      <c r="U1434" s="11" t="s">
        <v>62</v>
      </c>
      <c r="V1434" s="11" t="s">
        <v>46</v>
      </c>
      <c r="W1434" s="11" t="s">
        <v>62</v>
      </c>
      <c r="X1434" s="11" t="s">
        <v>62</v>
      </c>
      <c r="Y1434" s="11"/>
      <c r="Z1434" s="11"/>
      <c r="AA1434" s="11"/>
      <c r="AB1434" s="11"/>
      <c r="AC1434" s="11"/>
      <c r="AD1434" s="11"/>
      <c r="AE1434" s="11"/>
      <c r="AF1434" s="11" t="s">
        <v>846</v>
      </c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11"/>
    </row>
    <row r="1435" spans="1:43" x14ac:dyDescent="0.25">
      <c r="A1435" s="11" t="s">
        <v>4625</v>
      </c>
      <c r="B1435" s="12">
        <v>44</v>
      </c>
      <c r="C1435" s="11" t="s">
        <v>4626</v>
      </c>
      <c r="D1435" s="11" t="s">
        <v>48</v>
      </c>
      <c r="E1435" s="11" t="s">
        <v>40</v>
      </c>
      <c r="F1435" s="12">
        <v>178</v>
      </c>
      <c r="G1435" s="12">
        <v>75</v>
      </c>
      <c r="H1435" s="11" t="s">
        <v>49</v>
      </c>
      <c r="I1435" s="11" t="s">
        <v>315</v>
      </c>
      <c r="J1435" s="11" t="s">
        <v>43</v>
      </c>
      <c r="K1435" s="11" t="s">
        <v>135</v>
      </c>
      <c r="L1435" s="11" t="s">
        <v>164</v>
      </c>
      <c r="M1435" s="11" t="s">
        <v>45</v>
      </c>
      <c r="N1435" s="11" t="s">
        <v>84</v>
      </c>
      <c r="O1435" s="11" t="s">
        <v>46</v>
      </c>
      <c r="P1435" s="22" t="s">
        <v>1665</v>
      </c>
      <c r="Q1435" s="11" t="s">
        <v>1477</v>
      </c>
      <c r="R1435" s="11" t="s">
        <v>47</v>
      </c>
      <c r="S1435" s="11">
        <f t="shared" si="22"/>
        <v>0</v>
      </c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</row>
    <row r="1436" spans="1:43" x14ac:dyDescent="0.25">
      <c r="A1436" s="11" t="s">
        <v>4627</v>
      </c>
      <c r="B1436" s="12">
        <v>29</v>
      </c>
      <c r="C1436" s="11" t="s">
        <v>4628</v>
      </c>
      <c r="D1436" s="11" t="s">
        <v>48</v>
      </c>
      <c r="E1436" s="11" t="s">
        <v>40</v>
      </c>
      <c r="F1436" s="11"/>
      <c r="G1436" s="11"/>
      <c r="H1436" s="11" t="s">
        <v>41</v>
      </c>
      <c r="I1436" s="11" t="s">
        <v>389</v>
      </c>
      <c r="J1436" s="11" t="s">
        <v>60</v>
      </c>
      <c r="K1436" s="11" t="s">
        <v>135</v>
      </c>
      <c r="L1436" s="11" t="s">
        <v>390</v>
      </c>
      <c r="M1436" s="11" t="s">
        <v>45</v>
      </c>
      <c r="N1436" s="11" t="s">
        <v>58</v>
      </c>
      <c r="O1436" s="11" t="s">
        <v>46</v>
      </c>
      <c r="P1436" s="22" t="s">
        <v>4629</v>
      </c>
      <c r="Q1436" s="11" t="s">
        <v>391</v>
      </c>
      <c r="R1436" s="11" t="s">
        <v>47</v>
      </c>
      <c r="S1436" s="11">
        <f t="shared" si="22"/>
        <v>0</v>
      </c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</row>
    <row r="1437" spans="1:43" x14ac:dyDescent="0.25">
      <c r="A1437" s="11" t="s">
        <v>4630</v>
      </c>
      <c r="B1437" s="12">
        <v>25</v>
      </c>
      <c r="C1437" s="11" t="s">
        <v>4631</v>
      </c>
      <c r="D1437" s="11" t="s">
        <v>54</v>
      </c>
      <c r="E1437" s="11" t="s">
        <v>55</v>
      </c>
      <c r="F1437" s="11"/>
      <c r="G1437" s="11"/>
      <c r="H1437" s="11" t="s">
        <v>41</v>
      </c>
      <c r="I1437" s="11" t="s">
        <v>987</v>
      </c>
      <c r="J1437" s="11" t="s">
        <v>51</v>
      </c>
      <c r="K1437" s="11" t="s">
        <v>135</v>
      </c>
      <c r="L1437" s="11" t="s">
        <v>64</v>
      </c>
      <c r="M1437" s="11" t="s">
        <v>45</v>
      </c>
      <c r="N1437" s="11" t="s">
        <v>39</v>
      </c>
      <c r="O1437" s="11" t="s">
        <v>62</v>
      </c>
      <c r="P1437" s="22"/>
      <c r="Q1437" s="11" t="s">
        <v>132</v>
      </c>
      <c r="R1437" s="11" t="s">
        <v>47</v>
      </c>
      <c r="S1437" s="11">
        <f t="shared" si="22"/>
        <v>0</v>
      </c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11"/>
    </row>
    <row r="1438" spans="1:43" x14ac:dyDescent="0.25">
      <c r="A1438" s="11" t="s">
        <v>4632</v>
      </c>
      <c r="B1438" s="12">
        <v>38</v>
      </c>
      <c r="C1438" s="11" t="s">
        <v>4633</v>
      </c>
      <c r="D1438" s="11" t="s">
        <v>39</v>
      </c>
      <c r="E1438" s="11" t="s">
        <v>40</v>
      </c>
      <c r="F1438" s="11"/>
      <c r="G1438" s="11"/>
      <c r="H1438" s="11" t="s">
        <v>41</v>
      </c>
      <c r="I1438" s="11" t="s">
        <v>108</v>
      </c>
      <c r="J1438" s="11" t="s">
        <v>51</v>
      </c>
      <c r="K1438" s="11" t="s">
        <v>135</v>
      </c>
      <c r="L1438" s="11" t="s">
        <v>64</v>
      </c>
      <c r="M1438" s="11" t="s">
        <v>45</v>
      </c>
      <c r="N1438" s="11" t="s">
        <v>39</v>
      </c>
      <c r="O1438" s="11" t="s">
        <v>46</v>
      </c>
      <c r="P1438" s="22" t="s">
        <v>3038</v>
      </c>
      <c r="Q1438" s="11" t="s">
        <v>99</v>
      </c>
      <c r="R1438" s="11" t="s">
        <v>47</v>
      </c>
      <c r="S1438" s="11">
        <f t="shared" si="22"/>
        <v>0</v>
      </c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11"/>
    </row>
    <row r="1439" spans="1:43" x14ac:dyDescent="0.25">
      <c r="A1439" s="11" t="s">
        <v>4634</v>
      </c>
      <c r="B1439" s="12">
        <v>24</v>
      </c>
      <c r="C1439" s="11" t="s">
        <v>4635</v>
      </c>
      <c r="D1439" s="11" t="s">
        <v>54</v>
      </c>
      <c r="E1439" s="11" t="s">
        <v>40</v>
      </c>
      <c r="F1439" s="11"/>
      <c r="G1439" s="11"/>
      <c r="H1439" s="11" t="s">
        <v>41</v>
      </c>
      <c r="I1439" s="11" t="s">
        <v>812</v>
      </c>
      <c r="J1439" s="11" t="s">
        <v>51</v>
      </c>
      <c r="K1439" s="11" t="s">
        <v>135</v>
      </c>
      <c r="L1439" s="11" t="s">
        <v>64</v>
      </c>
      <c r="M1439" s="11" t="s">
        <v>45</v>
      </c>
      <c r="N1439" s="11" t="s">
        <v>58</v>
      </c>
      <c r="O1439" s="11" t="s">
        <v>46</v>
      </c>
      <c r="P1439" s="22" t="s">
        <v>3497</v>
      </c>
      <c r="Q1439" s="11" t="s">
        <v>1477</v>
      </c>
      <c r="R1439" s="11" t="s">
        <v>47</v>
      </c>
      <c r="S1439" s="11">
        <f t="shared" si="22"/>
        <v>0</v>
      </c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</row>
    <row r="1440" spans="1:43" x14ac:dyDescent="0.25">
      <c r="A1440" s="11" t="s">
        <v>4636</v>
      </c>
      <c r="B1440" s="12">
        <v>24</v>
      </c>
      <c r="C1440" s="11" t="s">
        <v>4637</v>
      </c>
      <c r="D1440" s="11" t="s">
        <v>39</v>
      </c>
      <c r="E1440" s="11" t="s">
        <v>40</v>
      </c>
      <c r="F1440" s="11"/>
      <c r="G1440" s="11"/>
      <c r="H1440" s="11" t="s">
        <v>49</v>
      </c>
      <c r="I1440" s="11" t="s">
        <v>221</v>
      </c>
      <c r="J1440" s="11" t="s">
        <v>51</v>
      </c>
      <c r="K1440" s="11" t="s">
        <v>135</v>
      </c>
      <c r="L1440" s="11" t="s">
        <v>64</v>
      </c>
      <c r="M1440" s="11" t="s">
        <v>45</v>
      </c>
      <c r="N1440" s="11" t="s">
        <v>58</v>
      </c>
      <c r="O1440" s="11" t="s">
        <v>62</v>
      </c>
      <c r="P1440" s="22"/>
      <c r="Q1440" s="11"/>
      <c r="R1440" s="11" t="s">
        <v>47</v>
      </c>
      <c r="S1440" s="11">
        <f t="shared" si="22"/>
        <v>0</v>
      </c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11"/>
    </row>
    <row r="1441" spans="1:43" x14ac:dyDescent="0.25">
      <c r="A1441" s="11" t="s">
        <v>4638</v>
      </c>
      <c r="B1441" s="12">
        <v>26</v>
      </c>
      <c r="C1441" s="11" t="s">
        <v>4639</v>
      </c>
      <c r="D1441" s="11" t="s">
        <v>48</v>
      </c>
      <c r="E1441" s="11" t="s">
        <v>55</v>
      </c>
      <c r="F1441" s="11"/>
      <c r="G1441" s="11"/>
      <c r="H1441" s="11" t="s">
        <v>41</v>
      </c>
      <c r="I1441" s="11" t="s">
        <v>79</v>
      </c>
      <c r="J1441" s="11" t="s">
        <v>51</v>
      </c>
      <c r="K1441" s="11" t="s">
        <v>135</v>
      </c>
      <c r="L1441" s="11" t="s">
        <v>328</v>
      </c>
      <c r="M1441" s="11" t="s">
        <v>45</v>
      </c>
      <c r="N1441" s="11" t="s">
        <v>58</v>
      </c>
      <c r="O1441" s="11" t="s">
        <v>46</v>
      </c>
      <c r="P1441" s="22" t="s">
        <v>4640</v>
      </c>
      <c r="Q1441" s="11"/>
      <c r="R1441" s="11" t="s">
        <v>47</v>
      </c>
      <c r="S1441" s="11">
        <f t="shared" si="22"/>
        <v>0</v>
      </c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</row>
    <row r="1442" spans="1:43" x14ac:dyDescent="0.25">
      <c r="A1442" s="11" t="s">
        <v>4641</v>
      </c>
      <c r="B1442" s="12">
        <v>29</v>
      </c>
      <c r="C1442" s="11" t="s">
        <v>4642</v>
      </c>
      <c r="D1442" s="11" t="s">
        <v>48</v>
      </c>
      <c r="E1442" s="11" t="s">
        <v>55</v>
      </c>
      <c r="F1442" s="11"/>
      <c r="G1442" s="11"/>
      <c r="H1442" s="11" t="s">
        <v>41</v>
      </c>
      <c r="I1442" s="11" t="s">
        <v>1227</v>
      </c>
      <c r="J1442" s="11" t="s">
        <v>43</v>
      </c>
      <c r="K1442" s="11" t="s">
        <v>135</v>
      </c>
      <c r="L1442" s="11" t="s">
        <v>1373</v>
      </c>
      <c r="M1442" s="11" t="s">
        <v>1227</v>
      </c>
      <c r="N1442" s="11" t="s">
        <v>58</v>
      </c>
      <c r="O1442" s="11" t="s">
        <v>62</v>
      </c>
      <c r="P1442" s="22"/>
      <c r="Q1442" s="11"/>
      <c r="R1442" s="11" t="s">
        <v>898</v>
      </c>
      <c r="S1442" s="11">
        <f t="shared" si="22"/>
        <v>1</v>
      </c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 t="s">
        <v>62</v>
      </c>
      <c r="AH1442" s="11" t="s">
        <v>62</v>
      </c>
      <c r="AI1442" s="11" t="s">
        <v>46</v>
      </c>
      <c r="AJ1442" s="11" t="s">
        <v>62</v>
      </c>
      <c r="AK1442" s="11" t="s">
        <v>62</v>
      </c>
      <c r="AL1442" s="11" t="s">
        <v>62</v>
      </c>
      <c r="AM1442" s="11" t="s">
        <v>62</v>
      </c>
      <c r="AN1442" s="11" t="s">
        <v>62</v>
      </c>
      <c r="AO1442" s="11" t="s">
        <v>62</v>
      </c>
      <c r="AP1442" s="11" t="s">
        <v>62</v>
      </c>
      <c r="AQ1442" s="11"/>
    </row>
    <row r="1443" spans="1:43" x14ac:dyDescent="0.25">
      <c r="A1443" s="11" t="s">
        <v>4643</v>
      </c>
      <c r="B1443" s="12">
        <v>23</v>
      </c>
      <c r="C1443" s="11" t="s">
        <v>4644</v>
      </c>
      <c r="D1443" s="11" t="s">
        <v>48</v>
      </c>
      <c r="E1443" s="11" t="s">
        <v>40</v>
      </c>
      <c r="F1443" s="11"/>
      <c r="G1443" s="11"/>
      <c r="H1443" s="11" t="s">
        <v>41</v>
      </c>
      <c r="I1443" s="11" t="s">
        <v>822</v>
      </c>
      <c r="J1443" s="11" t="s">
        <v>43</v>
      </c>
      <c r="K1443" s="11" t="s">
        <v>135</v>
      </c>
      <c r="L1443" s="11" t="s">
        <v>823</v>
      </c>
      <c r="M1443" s="11" t="s">
        <v>45</v>
      </c>
      <c r="N1443" s="11" t="s">
        <v>124</v>
      </c>
      <c r="O1443" s="11" t="s">
        <v>62</v>
      </c>
      <c r="P1443" s="22"/>
      <c r="Q1443" s="11" t="s">
        <v>613</v>
      </c>
      <c r="R1443" s="11" t="s">
        <v>47</v>
      </c>
      <c r="S1443" s="11">
        <f t="shared" si="22"/>
        <v>0</v>
      </c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11"/>
    </row>
    <row r="1444" spans="1:43" x14ac:dyDescent="0.25">
      <c r="A1444" s="11" t="s">
        <v>4645</v>
      </c>
      <c r="B1444" s="12">
        <v>22</v>
      </c>
      <c r="C1444" s="11" t="s">
        <v>4646</v>
      </c>
      <c r="D1444" s="11" t="s">
        <v>39</v>
      </c>
      <c r="E1444" s="11" t="s">
        <v>40</v>
      </c>
      <c r="F1444" s="11"/>
      <c r="G1444" s="11"/>
      <c r="H1444" s="11" t="s">
        <v>41</v>
      </c>
      <c r="I1444" s="11" t="s">
        <v>397</v>
      </c>
      <c r="J1444" s="11" t="s">
        <v>51</v>
      </c>
      <c r="K1444" s="11" t="s">
        <v>135</v>
      </c>
      <c r="L1444" s="11" t="s">
        <v>398</v>
      </c>
      <c r="M1444" s="11" t="s">
        <v>45</v>
      </c>
      <c r="N1444" s="11" t="s">
        <v>84</v>
      </c>
      <c r="O1444" s="11" t="s">
        <v>62</v>
      </c>
      <c r="P1444" s="22"/>
      <c r="Q1444" s="11"/>
      <c r="R1444" s="11" t="s">
        <v>47</v>
      </c>
      <c r="S1444" s="11">
        <f t="shared" si="22"/>
        <v>0</v>
      </c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11"/>
    </row>
    <row r="1445" spans="1:43" x14ac:dyDescent="0.25">
      <c r="A1445" s="11" t="s">
        <v>4647</v>
      </c>
      <c r="B1445" s="12">
        <v>29</v>
      </c>
      <c r="C1445" s="11" t="s">
        <v>4648</v>
      </c>
      <c r="D1445" s="11" t="s">
        <v>39</v>
      </c>
      <c r="E1445" s="11" t="s">
        <v>40</v>
      </c>
      <c r="F1445" s="11"/>
      <c r="G1445" s="11"/>
      <c r="H1445" s="11" t="s">
        <v>41</v>
      </c>
      <c r="I1445" s="11" t="s">
        <v>749</v>
      </c>
      <c r="J1445" s="11" t="s">
        <v>51</v>
      </c>
      <c r="K1445" s="11" t="s">
        <v>135</v>
      </c>
      <c r="L1445" s="11" t="s">
        <v>733</v>
      </c>
      <c r="M1445" s="11" t="s">
        <v>45</v>
      </c>
      <c r="N1445" s="11" t="s">
        <v>58</v>
      </c>
      <c r="O1445" s="11" t="s">
        <v>62</v>
      </c>
      <c r="P1445" s="22"/>
      <c r="Q1445" s="11" t="s">
        <v>97</v>
      </c>
      <c r="R1445" s="11" t="s">
        <v>47</v>
      </c>
      <c r="S1445" s="11">
        <f t="shared" si="22"/>
        <v>0</v>
      </c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11"/>
    </row>
    <row r="1446" spans="1:43" x14ac:dyDescent="0.25">
      <c r="A1446" s="11" t="s">
        <v>4649</v>
      </c>
      <c r="B1446" s="12">
        <v>48</v>
      </c>
      <c r="C1446" s="11" t="s">
        <v>4650</v>
      </c>
      <c r="D1446" s="11" t="s">
        <v>48</v>
      </c>
      <c r="E1446" s="11" t="s">
        <v>40</v>
      </c>
      <c r="F1446" s="11"/>
      <c r="G1446" s="11"/>
      <c r="H1446" s="11" t="s">
        <v>199</v>
      </c>
      <c r="I1446" s="11" t="s">
        <v>190</v>
      </c>
      <c r="J1446" s="11" t="s">
        <v>43</v>
      </c>
      <c r="K1446" s="11" t="s">
        <v>135</v>
      </c>
      <c r="L1446" s="11" t="s">
        <v>200</v>
      </c>
      <c r="M1446" s="11" t="s">
        <v>45</v>
      </c>
      <c r="N1446" s="11" t="s">
        <v>58</v>
      </c>
      <c r="O1446" s="11" t="s">
        <v>46</v>
      </c>
      <c r="P1446" s="22" t="s">
        <v>4651</v>
      </c>
      <c r="Q1446" s="11"/>
      <c r="R1446" s="11" t="s">
        <v>47</v>
      </c>
      <c r="S1446" s="11">
        <f t="shared" si="22"/>
        <v>0</v>
      </c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11"/>
    </row>
    <row r="1447" spans="1:43" x14ac:dyDescent="0.25">
      <c r="A1447" s="11" t="s">
        <v>4652</v>
      </c>
      <c r="B1447" s="12">
        <v>24</v>
      </c>
      <c r="C1447" s="11" t="s">
        <v>4653</v>
      </c>
      <c r="D1447" s="11" t="s">
        <v>54</v>
      </c>
      <c r="E1447" s="11" t="s">
        <v>40</v>
      </c>
      <c r="F1447" s="11"/>
      <c r="G1447" s="11"/>
      <c r="H1447" s="11" t="s">
        <v>41</v>
      </c>
      <c r="I1447" s="11" t="s">
        <v>134</v>
      </c>
      <c r="J1447" s="11" t="s">
        <v>51</v>
      </c>
      <c r="K1447" s="11" t="s">
        <v>135</v>
      </c>
      <c r="L1447" s="11" t="s">
        <v>64</v>
      </c>
      <c r="M1447" s="11" t="s">
        <v>45</v>
      </c>
      <c r="N1447" s="11" t="s">
        <v>58</v>
      </c>
      <c r="O1447" s="11" t="s">
        <v>62</v>
      </c>
      <c r="P1447" s="22"/>
      <c r="Q1447" s="11" t="s">
        <v>128</v>
      </c>
      <c r="R1447" s="11" t="s">
        <v>47</v>
      </c>
      <c r="S1447" s="11">
        <f t="shared" si="22"/>
        <v>0</v>
      </c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  <c r="AP1447" s="11"/>
      <c r="AQ1447" s="11"/>
    </row>
    <row r="1448" spans="1:43" x14ac:dyDescent="0.25">
      <c r="A1448" s="11" t="s">
        <v>4654</v>
      </c>
      <c r="B1448" s="12">
        <v>43</v>
      </c>
      <c r="C1448" s="11" t="s">
        <v>4655</v>
      </c>
      <c r="D1448" s="11" t="s">
        <v>39</v>
      </c>
      <c r="E1448" s="11" t="s">
        <v>40</v>
      </c>
      <c r="F1448" s="12">
        <v>167</v>
      </c>
      <c r="G1448" s="11"/>
      <c r="H1448" s="11" t="s">
        <v>49</v>
      </c>
      <c r="I1448" s="11" t="s">
        <v>1227</v>
      </c>
      <c r="J1448" s="11" t="s">
        <v>60</v>
      </c>
      <c r="K1448" s="11" t="s">
        <v>135</v>
      </c>
      <c r="L1448" s="11" t="s">
        <v>780</v>
      </c>
      <c r="M1448" s="11" t="s">
        <v>45</v>
      </c>
      <c r="N1448" s="11" t="s">
        <v>58</v>
      </c>
      <c r="O1448" s="11" t="s">
        <v>46</v>
      </c>
      <c r="P1448" s="22" t="s">
        <v>2215</v>
      </c>
      <c r="Q1448" s="11" t="s">
        <v>972</v>
      </c>
      <c r="R1448" s="11" t="s">
        <v>845</v>
      </c>
      <c r="S1448" s="11">
        <f t="shared" si="22"/>
        <v>2</v>
      </c>
      <c r="T1448" s="11"/>
      <c r="U1448" s="11"/>
      <c r="V1448" s="11" t="s">
        <v>46</v>
      </c>
      <c r="W1448" s="11" t="s">
        <v>46</v>
      </c>
      <c r="X1448" s="11"/>
      <c r="Y1448" s="11"/>
      <c r="Z1448" s="11"/>
      <c r="AA1448" s="11"/>
      <c r="AB1448" s="11"/>
      <c r="AC1448" s="11"/>
      <c r="AD1448" s="11"/>
      <c r="AE1448" s="11"/>
      <c r="AF1448" s="11" t="s">
        <v>846</v>
      </c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11"/>
    </row>
    <row r="1449" spans="1:43" x14ac:dyDescent="0.25">
      <c r="A1449" s="11" t="s">
        <v>4656</v>
      </c>
      <c r="B1449" s="12">
        <v>43</v>
      </c>
      <c r="C1449" s="11" t="s">
        <v>4657</v>
      </c>
      <c r="D1449" s="11" t="s">
        <v>54</v>
      </c>
      <c r="E1449" s="11" t="s">
        <v>40</v>
      </c>
      <c r="F1449" s="11"/>
      <c r="G1449" s="11"/>
      <c r="H1449" s="11" t="s">
        <v>49</v>
      </c>
      <c r="I1449" s="11" t="s">
        <v>221</v>
      </c>
      <c r="J1449" s="11" t="s">
        <v>51</v>
      </c>
      <c r="K1449" s="11" t="s">
        <v>135</v>
      </c>
      <c r="L1449" s="11" t="s">
        <v>162</v>
      </c>
      <c r="M1449" s="11" t="s">
        <v>45</v>
      </c>
      <c r="N1449" s="11" t="s">
        <v>58</v>
      </c>
      <c r="O1449" s="11" t="s">
        <v>46</v>
      </c>
      <c r="P1449" s="22" t="s">
        <v>4658</v>
      </c>
      <c r="Q1449" s="11"/>
      <c r="R1449" s="11" t="s">
        <v>47</v>
      </c>
      <c r="S1449" s="11">
        <f t="shared" si="22"/>
        <v>0</v>
      </c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11"/>
    </row>
    <row r="1450" spans="1:43" x14ac:dyDescent="0.25">
      <c r="A1450" s="11" t="s">
        <v>4659</v>
      </c>
      <c r="B1450" s="12">
        <v>43</v>
      </c>
      <c r="C1450" s="11" t="s">
        <v>4660</v>
      </c>
      <c r="D1450" s="11" t="s">
        <v>54</v>
      </c>
      <c r="E1450" s="11" t="s">
        <v>40</v>
      </c>
      <c r="F1450" s="11"/>
      <c r="G1450" s="11"/>
      <c r="H1450" s="11" t="s">
        <v>49</v>
      </c>
      <c r="I1450" s="11" t="s">
        <v>134</v>
      </c>
      <c r="J1450" s="11" t="s">
        <v>60</v>
      </c>
      <c r="K1450" s="11" t="s">
        <v>135</v>
      </c>
      <c r="L1450" s="11" t="s">
        <v>162</v>
      </c>
      <c r="M1450" s="11" t="s">
        <v>45</v>
      </c>
      <c r="N1450" s="11" t="s">
        <v>58</v>
      </c>
      <c r="O1450" s="11" t="s">
        <v>46</v>
      </c>
      <c r="P1450" s="22" t="s">
        <v>1662</v>
      </c>
      <c r="Q1450" s="11"/>
      <c r="R1450" s="11" t="s">
        <v>47</v>
      </c>
      <c r="S1450" s="11">
        <f t="shared" si="22"/>
        <v>0</v>
      </c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11"/>
    </row>
    <row r="1451" spans="1:43" x14ac:dyDescent="0.25">
      <c r="A1451" s="11" t="s">
        <v>4661</v>
      </c>
      <c r="B1451" s="12">
        <v>37</v>
      </c>
      <c r="C1451" s="11" t="s">
        <v>4662</v>
      </c>
      <c r="D1451" s="11" t="s">
        <v>92</v>
      </c>
      <c r="E1451" s="11" t="s">
        <v>40</v>
      </c>
      <c r="F1451" s="11"/>
      <c r="G1451" s="11"/>
      <c r="H1451" s="11" t="s">
        <v>41</v>
      </c>
      <c r="I1451" s="11" t="s">
        <v>468</v>
      </c>
      <c r="J1451" s="11" t="s">
        <v>43</v>
      </c>
      <c r="K1451" s="11" t="s">
        <v>135</v>
      </c>
      <c r="L1451" s="11" t="s">
        <v>104</v>
      </c>
      <c r="M1451" s="11" t="s">
        <v>45</v>
      </c>
      <c r="N1451" s="11" t="s">
        <v>58</v>
      </c>
      <c r="O1451" s="11" t="s">
        <v>46</v>
      </c>
      <c r="P1451" s="22" t="s">
        <v>1460</v>
      </c>
      <c r="Q1451" s="11"/>
      <c r="R1451" s="11" t="s">
        <v>47</v>
      </c>
      <c r="S1451" s="11">
        <f t="shared" si="22"/>
        <v>0</v>
      </c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</row>
    <row r="1452" spans="1:43" x14ac:dyDescent="0.25">
      <c r="A1452" s="11" t="s">
        <v>4663</v>
      </c>
      <c r="B1452" s="12">
        <v>37</v>
      </c>
      <c r="C1452" s="11" t="s">
        <v>4664</v>
      </c>
      <c r="D1452" s="11" t="s">
        <v>48</v>
      </c>
      <c r="E1452" s="11" t="s">
        <v>40</v>
      </c>
      <c r="F1452" s="11"/>
      <c r="G1452" s="11"/>
      <c r="H1452" s="11" t="s">
        <v>41</v>
      </c>
      <c r="I1452" s="11" t="s">
        <v>1140</v>
      </c>
      <c r="J1452" s="11" t="s">
        <v>51</v>
      </c>
      <c r="K1452" s="11" t="s">
        <v>135</v>
      </c>
      <c r="L1452" s="11" t="s">
        <v>1141</v>
      </c>
      <c r="M1452" s="11" t="s">
        <v>45</v>
      </c>
      <c r="N1452" s="11" t="s">
        <v>39</v>
      </c>
      <c r="O1452" s="11" t="s">
        <v>62</v>
      </c>
      <c r="P1452" s="22"/>
      <c r="Q1452" s="11"/>
      <c r="R1452" s="11" t="s">
        <v>47</v>
      </c>
      <c r="S1452" s="11">
        <f t="shared" si="22"/>
        <v>0</v>
      </c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11"/>
    </row>
    <row r="1453" spans="1:43" x14ac:dyDescent="0.25">
      <c r="A1453" s="11" t="s">
        <v>4665</v>
      </c>
      <c r="B1453" s="12">
        <v>33</v>
      </c>
      <c r="C1453" s="11" t="s">
        <v>4666</v>
      </c>
      <c r="D1453" s="11" t="s">
        <v>54</v>
      </c>
      <c r="E1453" s="11" t="s">
        <v>55</v>
      </c>
      <c r="F1453" s="11"/>
      <c r="G1453" s="11"/>
      <c r="H1453" s="11" t="s">
        <v>41</v>
      </c>
      <c r="I1453" s="11" t="s">
        <v>449</v>
      </c>
      <c r="J1453" s="11" t="s">
        <v>60</v>
      </c>
      <c r="K1453" s="11" t="s">
        <v>135</v>
      </c>
      <c r="L1453" s="11" t="s">
        <v>169</v>
      </c>
      <c r="M1453" s="11" t="s">
        <v>45</v>
      </c>
      <c r="N1453" s="11" t="s">
        <v>39</v>
      </c>
      <c r="O1453" s="11" t="s">
        <v>62</v>
      </c>
      <c r="P1453" s="22"/>
      <c r="Q1453" s="11" t="s">
        <v>1601</v>
      </c>
      <c r="R1453" s="11" t="s">
        <v>47</v>
      </c>
      <c r="S1453" s="11">
        <f t="shared" si="22"/>
        <v>0</v>
      </c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</row>
    <row r="1454" spans="1:43" x14ac:dyDescent="0.25">
      <c r="A1454" s="11" t="s">
        <v>4667</v>
      </c>
      <c r="B1454" s="12">
        <v>44</v>
      </c>
      <c r="C1454" s="11" t="s">
        <v>4668</v>
      </c>
      <c r="D1454" s="11" t="s">
        <v>39</v>
      </c>
      <c r="E1454" s="11" t="s">
        <v>40</v>
      </c>
      <c r="F1454" s="11"/>
      <c r="G1454" s="11"/>
      <c r="H1454" s="11" t="s">
        <v>49</v>
      </c>
      <c r="I1454" s="11" t="s">
        <v>108</v>
      </c>
      <c r="J1454" s="11" t="s">
        <v>51</v>
      </c>
      <c r="K1454" s="11" t="s">
        <v>135</v>
      </c>
      <c r="L1454" s="11" t="s">
        <v>535</v>
      </c>
      <c r="M1454" s="11" t="s">
        <v>45</v>
      </c>
      <c r="N1454" s="11" t="s">
        <v>39</v>
      </c>
      <c r="O1454" s="11" t="s">
        <v>62</v>
      </c>
      <c r="P1454" s="22"/>
      <c r="Q1454" s="11"/>
      <c r="R1454" s="11" t="s">
        <v>47</v>
      </c>
      <c r="S1454" s="11">
        <f t="shared" si="22"/>
        <v>0</v>
      </c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11"/>
    </row>
    <row r="1455" spans="1:43" x14ac:dyDescent="0.25">
      <c r="A1455" s="11" t="s">
        <v>4669</v>
      </c>
      <c r="B1455" s="12">
        <v>38</v>
      </c>
      <c r="C1455" s="11" t="s">
        <v>4670</v>
      </c>
      <c r="D1455" s="11" t="s">
        <v>39</v>
      </c>
      <c r="E1455" s="11" t="s">
        <v>40</v>
      </c>
      <c r="F1455" s="11"/>
      <c r="G1455" s="11"/>
      <c r="H1455" s="11" t="s">
        <v>49</v>
      </c>
      <c r="I1455" s="11" t="s">
        <v>429</v>
      </c>
      <c r="J1455" s="11" t="s">
        <v>114</v>
      </c>
      <c r="K1455" s="11" t="s">
        <v>135</v>
      </c>
      <c r="L1455" s="11" t="s">
        <v>115</v>
      </c>
      <c r="M1455" s="11" t="s">
        <v>45</v>
      </c>
      <c r="N1455" s="11" t="s">
        <v>84</v>
      </c>
      <c r="O1455" s="11" t="s">
        <v>46</v>
      </c>
      <c r="P1455" s="22" t="s">
        <v>1551</v>
      </c>
      <c r="Q1455" s="11"/>
      <c r="R1455" s="11" t="s">
        <v>47</v>
      </c>
      <c r="S1455" s="11">
        <f t="shared" si="22"/>
        <v>0</v>
      </c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11"/>
    </row>
    <row r="1456" spans="1:43" x14ac:dyDescent="0.25">
      <c r="A1456" s="11" t="s">
        <v>4671</v>
      </c>
      <c r="B1456" s="12">
        <v>21</v>
      </c>
      <c r="C1456" s="11" t="s">
        <v>4672</v>
      </c>
      <c r="D1456" s="11" t="s">
        <v>54</v>
      </c>
      <c r="E1456" s="11" t="s">
        <v>40</v>
      </c>
      <c r="F1456" s="11"/>
      <c r="G1456" s="11"/>
      <c r="H1456" s="11" t="s">
        <v>41</v>
      </c>
      <c r="I1456" s="11" t="s">
        <v>413</v>
      </c>
      <c r="J1456" s="11" t="s">
        <v>43</v>
      </c>
      <c r="K1456" s="11" t="s">
        <v>135</v>
      </c>
      <c r="L1456" s="11" t="s">
        <v>271</v>
      </c>
      <c r="M1456" s="11" t="s">
        <v>45</v>
      </c>
      <c r="N1456" s="11" t="s">
        <v>58</v>
      </c>
      <c r="O1456" s="11" t="s">
        <v>62</v>
      </c>
      <c r="P1456" s="22"/>
      <c r="Q1456" s="11"/>
      <c r="R1456" s="11" t="s">
        <v>47</v>
      </c>
      <c r="S1456" s="11">
        <f t="shared" si="22"/>
        <v>0</v>
      </c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</row>
    <row r="1457" spans="1:43" x14ac:dyDescent="0.25">
      <c r="A1457" s="11" t="s">
        <v>4673</v>
      </c>
      <c r="B1457" s="12">
        <v>27</v>
      </c>
      <c r="C1457" s="11" t="s">
        <v>4674</v>
      </c>
      <c r="D1457" s="11" t="s">
        <v>48</v>
      </c>
      <c r="E1457" s="11" t="s">
        <v>40</v>
      </c>
      <c r="F1457" s="11"/>
      <c r="G1457" s="11"/>
      <c r="H1457" s="11" t="s">
        <v>41</v>
      </c>
      <c r="I1457" s="11" t="s">
        <v>490</v>
      </c>
      <c r="J1457" s="11" t="s">
        <v>43</v>
      </c>
      <c r="K1457" s="11" t="s">
        <v>135</v>
      </c>
      <c r="L1457" s="11" t="s">
        <v>1252</v>
      </c>
      <c r="M1457" s="11" t="s">
        <v>45</v>
      </c>
      <c r="N1457" s="11" t="s">
        <v>39</v>
      </c>
      <c r="O1457" s="11" t="s">
        <v>62</v>
      </c>
      <c r="P1457" s="22"/>
      <c r="Q1457" s="11" t="s">
        <v>102</v>
      </c>
      <c r="R1457" s="11" t="s">
        <v>898</v>
      </c>
      <c r="S1457" s="11">
        <f t="shared" si="22"/>
        <v>1</v>
      </c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 t="s">
        <v>62</v>
      </c>
      <c r="AH1457" s="11" t="s">
        <v>62</v>
      </c>
      <c r="AI1457" s="11" t="s">
        <v>46</v>
      </c>
      <c r="AJ1457" s="11" t="s">
        <v>62</v>
      </c>
      <c r="AK1457" s="11" t="s">
        <v>62</v>
      </c>
      <c r="AL1457" s="11" t="s">
        <v>62</v>
      </c>
      <c r="AM1457" s="11" t="s">
        <v>62</v>
      </c>
      <c r="AN1457" s="11" t="s">
        <v>62</v>
      </c>
      <c r="AO1457" s="11" t="s">
        <v>62</v>
      </c>
      <c r="AP1457" s="11" t="s">
        <v>62</v>
      </c>
      <c r="AQ1457" s="11"/>
    </row>
    <row r="1458" spans="1:43" x14ac:dyDescent="0.25">
      <c r="A1458" s="11" t="s">
        <v>4675</v>
      </c>
      <c r="B1458" s="12">
        <v>19</v>
      </c>
      <c r="C1458" s="11" t="s">
        <v>4676</v>
      </c>
      <c r="D1458" s="11" t="s">
        <v>39</v>
      </c>
      <c r="E1458" s="11" t="s">
        <v>55</v>
      </c>
      <c r="F1458" s="11"/>
      <c r="G1458" s="11"/>
      <c r="H1458" s="11" t="s">
        <v>41</v>
      </c>
      <c r="I1458" s="11" t="s">
        <v>1294</v>
      </c>
      <c r="J1458" s="11" t="s">
        <v>1295</v>
      </c>
      <c r="K1458" s="11"/>
      <c r="L1458" s="11" t="s">
        <v>1230</v>
      </c>
      <c r="M1458" s="11" t="s">
        <v>45</v>
      </c>
      <c r="N1458" s="11" t="s">
        <v>58</v>
      </c>
      <c r="O1458" s="11" t="s">
        <v>62</v>
      </c>
      <c r="P1458" s="22"/>
      <c r="Q1458" s="11" t="s">
        <v>1192</v>
      </c>
      <c r="R1458" s="11" t="s">
        <v>898</v>
      </c>
      <c r="S1458" s="11">
        <f t="shared" si="22"/>
        <v>1</v>
      </c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 t="s">
        <v>62</v>
      </c>
      <c r="AH1458" s="11" t="s">
        <v>62</v>
      </c>
      <c r="AI1458" s="11" t="s">
        <v>46</v>
      </c>
      <c r="AJ1458" s="11" t="s">
        <v>62</v>
      </c>
      <c r="AK1458" s="11" t="s">
        <v>62</v>
      </c>
      <c r="AL1458" s="11" t="s">
        <v>62</v>
      </c>
      <c r="AM1458" s="11" t="s">
        <v>62</v>
      </c>
      <c r="AN1458" s="11" t="s">
        <v>62</v>
      </c>
      <c r="AO1458" s="11" t="s">
        <v>62</v>
      </c>
      <c r="AP1458" s="11" t="s">
        <v>62</v>
      </c>
      <c r="AQ1458" s="11"/>
    </row>
    <row r="1459" spans="1:43" x14ac:dyDescent="0.25">
      <c r="A1459" s="11" t="s">
        <v>4677</v>
      </c>
      <c r="B1459" s="12">
        <v>29</v>
      </c>
      <c r="C1459" s="11" t="s">
        <v>4678</v>
      </c>
      <c r="D1459" s="11" t="s">
        <v>48</v>
      </c>
      <c r="E1459" s="11" t="s">
        <v>40</v>
      </c>
      <c r="F1459" s="11"/>
      <c r="G1459" s="11"/>
      <c r="H1459" s="11" t="s">
        <v>41</v>
      </c>
      <c r="I1459" s="11" t="s">
        <v>79</v>
      </c>
      <c r="J1459" s="11" t="s">
        <v>51</v>
      </c>
      <c r="K1459" s="11" t="s">
        <v>135</v>
      </c>
      <c r="L1459" s="11" t="s">
        <v>313</v>
      </c>
      <c r="M1459" s="11" t="s">
        <v>45</v>
      </c>
      <c r="N1459" s="11" t="s">
        <v>58</v>
      </c>
      <c r="O1459" s="11" t="s">
        <v>62</v>
      </c>
      <c r="P1459" s="22"/>
      <c r="Q1459" s="11" t="s">
        <v>401</v>
      </c>
      <c r="R1459" s="11" t="s">
        <v>47</v>
      </c>
      <c r="S1459" s="11">
        <f t="shared" si="22"/>
        <v>0</v>
      </c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</row>
    <row r="1460" spans="1:43" x14ac:dyDescent="0.25">
      <c r="A1460" s="11" t="s">
        <v>4679</v>
      </c>
      <c r="B1460" s="12">
        <v>29</v>
      </c>
      <c r="C1460" s="11" t="s">
        <v>4680</v>
      </c>
      <c r="D1460" s="11" t="s">
        <v>54</v>
      </c>
      <c r="E1460" s="11" t="s">
        <v>55</v>
      </c>
      <c r="F1460" s="11"/>
      <c r="G1460" s="11"/>
      <c r="H1460" s="11" t="s">
        <v>41</v>
      </c>
      <c r="I1460" s="11" t="s">
        <v>1143</v>
      </c>
      <c r="J1460" s="11" t="s">
        <v>51</v>
      </c>
      <c r="K1460" s="11" t="s">
        <v>135</v>
      </c>
      <c r="L1460" s="11" t="s">
        <v>90</v>
      </c>
      <c r="M1460" s="11" t="s">
        <v>45</v>
      </c>
      <c r="N1460" s="11" t="s">
        <v>39</v>
      </c>
      <c r="O1460" s="11" t="s">
        <v>62</v>
      </c>
      <c r="P1460" s="22"/>
      <c r="Q1460" s="11"/>
      <c r="R1460" s="11" t="s">
        <v>47</v>
      </c>
      <c r="S1460" s="11">
        <f t="shared" si="22"/>
        <v>0</v>
      </c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</row>
    <row r="1461" spans="1:43" x14ac:dyDescent="0.25">
      <c r="A1461" s="11" t="s">
        <v>4681</v>
      </c>
      <c r="B1461" s="12">
        <v>25</v>
      </c>
      <c r="C1461" s="11" t="s">
        <v>4682</v>
      </c>
      <c r="D1461" s="11" t="s">
        <v>48</v>
      </c>
      <c r="E1461" s="11" t="s">
        <v>40</v>
      </c>
      <c r="F1461" s="11"/>
      <c r="G1461" s="11"/>
      <c r="H1461" s="11" t="s">
        <v>41</v>
      </c>
      <c r="I1461" s="11" t="s">
        <v>79</v>
      </c>
      <c r="J1461" s="11" t="s">
        <v>51</v>
      </c>
      <c r="K1461" s="11" t="s">
        <v>135</v>
      </c>
      <c r="L1461" s="11" t="s">
        <v>314</v>
      </c>
      <c r="M1461" s="11" t="s">
        <v>45</v>
      </c>
      <c r="N1461" s="11" t="s">
        <v>58</v>
      </c>
      <c r="O1461" s="11" t="s">
        <v>46</v>
      </c>
      <c r="P1461" s="22" t="s">
        <v>3497</v>
      </c>
      <c r="Q1461" s="11" t="s">
        <v>1477</v>
      </c>
      <c r="R1461" s="11" t="s">
        <v>47</v>
      </c>
      <c r="S1461" s="11">
        <f t="shared" si="22"/>
        <v>0</v>
      </c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</row>
    <row r="1462" spans="1:43" x14ac:dyDescent="0.25">
      <c r="A1462" s="11" t="s">
        <v>4683</v>
      </c>
      <c r="B1462" s="12">
        <v>31</v>
      </c>
      <c r="C1462" s="11" t="s">
        <v>4684</v>
      </c>
      <c r="D1462" s="11" t="s">
        <v>54</v>
      </c>
      <c r="E1462" s="11" t="s">
        <v>40</v>
      </c>
      <c r="F1462" s="11"/>
      <c r="G1462" s="11"/>
      <c r="H1462" s="11" t="s">
        <v>41</v>
      </c>
      <c r="I1462" s="11" t="s">
        <v>108</v>
      </c>
      <c r="J1462" s="11" t="s">
        <v>51</v>
      </c>
      <c r="K1462" s="11" t="s">
        <v>135</v>
      </c>
      <c r="L1462" s="11" t="s">
        <v>863</v>
      </c>
      <c r="M1462" s="11" t="s">
        <v>45</v>
      </c>
      <c r="N1462" s="11" t="s">
        <v>39</v>
      </c>
      <c r="O1462" s="11" t="s">
        <v>62</v>
      </c>
      <c r="P1462" s="22"/>
      <c r="Q1462" s="11" t="s">
        <v>97</v>
      </c>
      <c r="R1462" s="11" t="s">
        <v>47</v>
      </c>
      <c r="S1462" s="11">
        <f t="shared" si="22"/>
        <v>0</v>
      </c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11"/>
    </row>
    <row r="1463" spans="1:43" x14ac:dyDescent="0.25">
      <c r="A1463" s="11" t="s">
        <v>4685</v>
      </c>
      <c r="B1463" s="12">
        <v>31</v>
      </c>
      <c r="C1463" s="11" t="s">
        <v>4686</v>
      </c>
      <c r="D1463" s="11" t="s">
        <v>92</v>
      </c>
      <c r="E1463" s="11" t="s">
        <v>40</v>
      </c>
      <c r="F1463" s="11"/>
      <c r="G1463" s="11"/>
      <c r="H1463" s="11" t="s">
        <v>41</v>
      </c>
      <c r="I1463" s="11" t="s">
        <v>642</v>
      </c>
      <c r="J1463" s="11" t="s">
        <v>51</v>
      </c>
      <c r="K1463" s="11" t="s">
        <v>135</v>
      </c>
      <c r="L1463" s="11" t="s">
        <v>708</v>
      </c>
      <c r="M1463" s="11" t="s">
        <v>45</v>
      </c>
      <c r="N1463" s="11" t="s">
        <v>58</v>
      </c>
      <c r="O1463" s="11" t="s">
        <v>62</v>
      </c>
      <c r="P1463" s="22"/>
      <c r="Q1463" s="11" t="s">
        <v>619</v>
      </c>
      <c r="R1463" s="11" t="s">
        <v>47</v>
      </c>
      <c r="S1463" s="11">
        <f t="shared" si="22"/>
        <v>0</v>
      </c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</row>
    <row r="1464" spans="1:43" x14ac:dyDescent="0.25">
      <c r="A1464" s="11" t="s">
        <v>4687</v>
      </c>
      <c r="B1464" s="12">
        <v>31</v>
      </c>
      <c r="C1464" s="11" t="s">
        <v>4688</v>
      </c>
      <c r="D1464" s="11" t="s">
        <v>92</v>
      </c>
      <c r="E1464" s="11" t="s">
        <v>40</v>
      </c>
      <c r="F1464" s="11"/>
      <c r="G1464" s="11"/>
      <c r="H1464" s="11" t="s">
        <v>41</v>
      </c>
      <c r="I1464" s="11" t="s">
        <v>134</v>
      </c>
      <c r="J1464" s="11" t="s">
        <v>51</v>
      </c>
      <c r="K1464" s="11" t="s">
        <v>135</v>
      </c>
      <c r="L1464" s="11" t="s">
        <v>110</v>
      </c>
      <c r="M1464" s="11" t="s">
        <v>45</v>
      </c>
      <c r="N1464" s="11" t="s">
        <v>39</v>
      </c>
      <c r="O1464" s="11" t="s">
        <v>62</v>
      </c>
      <c r="P1464" s="22"/>
      <c r="Q1464" s="11"/>
      <c r="R1464" s="11" t="s">
        <v>47</v>
      </c>
      <c r="S1464" s="11">
        <f t="shared" si="22"/>
        <v>0</v>
      </c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11"/>
    </row>
    <row r="1465" spans="1:43" x14ac:dyDescent="0.25">
      <c r="A1465" s="11" t="s">
        <v>4689</v>
      </c>
      <c r="B1465" s="12">
        <v>40</v>
      </c>
      <c r="C1465" s="11" t="s">
        <v>4690</v>
      </c>
      <c r="D1465" s="11" t="s">
        <v>39</v>
      </c>
      <c r="E1465" s="11" t="s">
        <v>40</v>
      </c>
      <c r="F1465" s="11"/>
      <c r="G1465" s="11"/>
      <c r="H1465" s="11" t="s">
        <v>49</v>
      </c>
      <c r="I1465" s="11" t="s">
        <v>71</v>
      </c>
      <c r="J1465" s="11" t="s">
        <v>51</v>
      </c>
      <c r="K1465" s="11" t="s">
        <v>135</v>
      </c>
      <c r="L1465" s="11" t="s">
        <v>668</v>
      </c>
      <c r="M1465" s="11" t="s">
        <v>45</v>
      </c>
      <c r="N1465" s="11" t="s">
        <v>84</v>
      </c>
      <c r="O1465" s="11" t="s">
        <v>62</v>
      </c>
      <c r="P1465" s="22"/>
      <c r="Q1465" s="11" t="s">
        <v>986</v>
      </c>
      <c r="R1465" s="11" t="s">
        <v>47</v>
      </c>
      <c r="S1465" s="11">
        <f t="shared" si="22"/>
        <v>0</v>
      </c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</row>
    <row r="1466" spans="1:43" x14ac:dyDescent="0.25">
      <c r="A1466" s="11" t="s">
        <v>4691</v>
      </c>
      <c r="B1466" s="12">
        <v>27</v>
      </c>
      <c r="C1466" s="11" t="s">
        <v>4692</v>
      </c>
      <c r="D1466" s="11" t="s">
        <v>54</v>
      </c>
      <c r="E1466" s="11" t="s">
        <v>55</v>
      </c>
      <c r="F1466" s="11"/>
      <c r="G1466" s="11"/>
      <c r="H1466" s="11" t="s">
        <v>49</v>
      </c>
      <c r="I1466" s="11" t="s">
        <v>464</v>
      </c>
      <c r="J1466" s="11" t="s">
        <v>121</v>
      </c>
      <c r="K1466" s="11" t="s">
        <v>135</v>
      </c>
      <c r="L1466" s="11" t="s">
        <v>122</v>
      </c>
      <c r="M1466" s="11" t="s">
        <v>45</v>
      </c>
      <c r="N1466" s="11" t="s">
        <v>39</v>
      </c>
      <c r="O1466" s="11" t="s">
        <v>46</v>
      </c>
      <c r="P1466" s="22" t="s">
        <v>1551</v>
      </c>
      <c r="Q1466" s="11"/>
      <c r="R1466" s="11" t="s">
        <v>47</v>
      </c>
      <c r="S1466" s="11">
        <f t="shared" si="22"/>
        <v>0</v>
      </c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11"/>
    </row>
    <row r="1467" spans="1:43" x14ac:dyDescent="0.25">
      <c r="A1467" s="11" t="s">
        <v>4693</v>
      </c>
      <c r="B1467" s="12">
        <v>45</v>
      </c>
      <c r="C1467" s="11" t="s">
        <v>4694</v>
      </c>
      <c r="D1467" s="11" t="s">
        <v>39</v>
      </c>
      <c r="E1467" s="11" t="s">
        <v>40</v>
      </c>
      <c r="F1467" s="11"/>
      <c r="G1467" s="11"/>
      <c r="H1467" s="11" t="s">
        <v>41</v>
      </c>
      <c r="I1467" s="11" t="s">
        <v>126</v>
      </c>
      <c r="J1467" s="11" t="s">
        <v>51</v>
      </c>
      <c r="K1467" s="11" t="s">
        <v>135</v>
      </c>
      <c r="L1467" s="11" t="s">
        <v>115</v>
      </c>
      <c r="M1467" s="11" t="s">
        <v>45</v>
      </c>
      <c r="N1467" s="11" t="s">
        <v>39</v>
      </c>
      <c r="O1467" s="11" t="s">
        <v>62</v>
      </c>
      <c r="P1467" s="22"/>
      <c r="Q1467" s="11" t="s">
        <v>611</v>
      </c>
      <c r="R1467" s="11" t="s">
        <v>47</v>
      </c>
      <c r="S1467" s="11">
        <f t="shared" si="22"/>
        <v>0</v>
      </c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</row>
    <row r="1468" spans="1:43" x14ac:dyDescent="0.25">
      <c r="A1468" s="11" t="s">
        <v>4695</v>
      </c>
      <c r="B1468" s="12">
        <v>38</v>
      </c>
      <c r="C1468" s="11" t="s">
        <v>4696</v>
      </c>
      <c r="D1468" s="11" t="s">
        <v>39</v>
      </c>
      <c r="E1468" s="11" t="s">
        <v>40</v>
      </c>
      <c r="F1468" s="11"/>
      <c r="G1468" s="11"/>
      <c r="H1468" s="11" t="s">
        <v>41</v>
      </c>
      <c r="I1468" s="11" t="s">
        <v>56</v>
      </c>
      <c r="J1468" s="11" t="s">
        <v>43</v>
      </c>
      <c r="K1468" s="11" t="s">
        <v>135</v>
      </c>
      <c r="L1468" s="11" t="s">
        <v>880</v>
      </c>
      <c r="M1468" s="11" t="s">
        <v>45</v>
      </c>
      <c r="N1468" s="11" t="s">
        <v>58</v>
      </c>
      <c r="O1468" s="11" t="s">
        <v>46</v>
      </c>
      <c r="P1468" s="22" t="s">
        <v>2491</v>
      </c>
      <c r="Q1468" s="11" t="s">
        <v>147</v>
      </c>
      <c r="R1468" s="11" t="s">
        <v>47</v>
      </c>
      <c r="S1468" s="11">
        <f t="shared" si="22"/>
        <v>0</v>
      </c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</row>
    <row r="1469" spans="1:43" x14ac:dyDescent="0.25">
      <c r="A1469" s="11" t="s">
        <v>4697</v>
      </c>
      <c r="B1469" s="12">
        <v>38</v>
      </c>
      <c r="C1469" s="11" t="s">
        <v>4698</v>
      </c>
      <c r="D1469" s="11" t="s">
        <v>39</v>
      </c>
      <c r="E1469" s="11" t="s">
        <v>40</v>
      </c>
      <c r="F1469" s="11"/>
      <c r="G1469" s="11"/>
      <c r="H1469" s="11" t="s">
        <v>41</v>
      </c>
      <c r="I1469" s="11" t="s">
        <v>71</v>
      </c>
      <c r="J1469" s="11" t="s">
        <v>51</v>
      </c>
      <c r="K1469" s="11" t="s">
        <v>135</v>
      </c>
      <c r="L1469" s="11" t="s">
        <v>64</v>
      </c>
      <c r="M1469" s="11" t="s">
        <v>45</v>
      </c>
      <c r="N1469" s="11" t="s">
        <v>39</v>
      </c>
      <c r="O1469" s="11" t="s">
        <v>62</v>
      </c>
      <c r="P1469" s="22"/>
      <c r="Q1469" s="11" t="s">
        <v>1477</v>
      </c>
      <c r="R1469" s="11" t="s">
        <v>47</v>
      </c>
      <c r="S1469" s="11">
        <f t="shared" si="22"/>
        <v>0</v>
      </c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11"/>
    </row>
    <row r="1470" spans="1:43" x14ac:dyDescent="0.25">
      <c r="A1470" s="11" t="s">
        <v>4699</v>
      </c>
      <c r="B1470" s="12">
        <v>42</v>
      </c>
      <c r="C1470" s="11" t="s">
        <v>4700</v>
      </c>
      <c r="D1470" s="11" t="s">
        <v>48</v>
      </c>
      <c r="E1470" s="11" t="s">
        <v>40</v>
      </c>
      <c r="F1470" s="11"/>
      <c r="G1470" s="11"/>
      <c r="H1470" s="11" t="s">
        <v>41</v>
      </c>
      <c r="I1470" s="11" t="s">
        <v>360</v>
      </c>
      <c r="J1470" s="11" t="s">
        <v>51</v>
      </c>
      <c r="K1470" s="11" t="s">
        <v>135</v>
      </c>
      <c r="L1470" s="11" t="s">
        <v>361</v>
      </c>
      <c r="M1470" s="11" t="s">
        <v>45</v>
      </c>
      <c r="N1470" s="11" t="s">
        <v>58</v>
      </c>
      <c r="O1470" s="11" t="s">
        <v>46</v>
      </c>
      <c r="P1470" s="22" t="s">
        <v>4701</v>
      </c>
      <c r="Q1470" s="11"/>
      <c r="R1470" s="11" t="s">
        <v>47</v>
      </c>
      <c r="S1470" s="11">
        <f t="shared" si="22"/>
        <v>0</v>
      </c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</row>
    <row r="1471" spans="1:43" x14ac:dyDescent="0.25">
      <c r="A1471" s="11" t="s">
        <v>4702</v>
      </c>
      <c r="B1471" s="12">
        <v>22</v>
      </c>
      <c r="C1471" s="11" t="s">
        <v>4703</v>
      </c>
      <c r="D1471" s="11" t="s">
        <v>54</v>
      </c>
      <c r="E1471" s="11" t="s">
        <v>40</v>
      </c>
      <c r="F1471" s="11"/>
      <c r="G1471" s="11"/>
      <c r="H1471" s="11" t="s">
        <v>41</v>
      </c>
      <c r="I1471" s="11" t="s">
        <v>177</v>
      </c>
      <c r="J1471" s="11" t="s">
        <v>51</v>
      </c>
      <c r="K1471" s="11" t="s">
        <v>135</v>
      </c>
      <c r="L1471" s="11" t="s">
        <v>64</v>
      </c>
      <c r="M1471" s="11" t="s">
        <v>45</v>
      </c>
      <c r="N1471" s="11" t="s">
        <v>39</v>
      </c>
      <c r="O1471" s="11" t="s">
        <v>46</v>
      </c>
      <c r="P1471" s="22" t="s">
        <v>1551</v>
      </c>
      <c r="Q1471" s="11"/>
      <c r="R1471" s="11" t="s">
        <v>47</v>
      </c>
      <c r="S1471" s="11">
        <f t="shared" si="22"/>
        <v>0</v>
      </c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11"/>
    </row>
    <row r="1472" spans="1:43" x14ac:dyDescent="0.25">
      <c r="A1472" s="11" t="s">
        <v>4704</v>
      </c>
      <c r="B1472" s="12">
        <v>52</v>
      </c>
      <c r="C1472" s="11" t="s">
        <v>4705</v>
      </c>
      <c r="D1472" s="11" t="s">
        <v>48</v>
      </c>
      <c r="E1472" s="11" t="s">
        <v>40</v>
      </c>
      <c r="F1472" s="11"/>
      <c r="G1472" s="11"/>
      <c r="H1472" s="11" t="s">
        <v>49</v>
      </c>
      <c r="I1472" s="11" t="s">
        <v>1328</v>
      </c>
      <c r="J1472" s="11" t="s">
        <v>51</v>
      </c>
      <c r="K1472" s="11" t="s">
        <v>135</v>
      </c>
      <c r="L1472" s="11" t="s">
        <v>1227</v>
      </c>
      <c r="M1472" s="11" t="s">
        <v>1227</v>
      </c>
      <c r="N1472" s="11" t="s">
        <v>980</v>
      </c>
      <c r="O1472" s="11" t="s">
        <v>46</v>
      </c>
      <c r="P1472" s="22" t="s">
        <v>2548</v>
      </c>
      <c r="Q1472" s="11" t="s">
        <v>107</v>
      </c>
      <c r="R1472" s="11" t="s">
        <v>898</v>
      </c>
      <c r="S1472" s="11">
        <f t="shared" si="22"/>
        <v>0</v>
      </c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 t="s">
        <v>62</v>
      </c>
      <c r="AH1472" s="11" t="s">
        <v>62</v>
      </c>
      <c r="AI1472" s="11" t="s">
        <v>62</v>
      </c>
      <c r="AJ1472" s="11" t="s">
        <v>62</v>
      </c>
      <c r="AK1472" s="11" t="s">
        <v>62</v>
      </c>
      <c r="AL1472" s="11" t="s">
        <v>62</v>
      </c>
      <c r="AM1472" s="11" t="s">
        <v>62</v>
      </c>
      <c r="AN1472" s="11" t="s">
        <v>62</v>
      </c>
      <c r="AO1472" s="11" t="s">
        <v>62</v>
      </c>
      <c r="AP1472" s="11" t="s">
        <v>62</v>
      </c>
      <c r="AQ1472" s="11" t="s">
        <v>1329</v>
      </c>
    </row>
    <row r="1473" spans="1:43" x14ac:dyDescent="0.25">
      <c r="A1473" s="11" t="s">
        <v>4706</v>
      </c>
      <c r="B1473" s="12">
        <v>49</v>
      </c>
      <c r="C1473" s="11" t="s">
        <v>4707</v>
      </c>
      <c r="D1473" s="11" t="s">
        <v>54</v>
      </c>
      <c r="E1473" s="11" t="s">
        <v>40</v>
      </c>
      <c r="F1473" s="11"/>
      <c r="G1473" s="11"/>
      <c r="H1473" s="11" t="s">
        <v>49</v>
      </c>
      <c r="I1473" s="11" t="s">
        <v>71</v>
      </c>
      <c r="J1473" s="11" t="s">
        <v>51</v>
      </c>
      <c r="K1473" s="11" t="s">
        <v>135</v>
      </c>
      <c r="L1473" s="11" t="s">
        <v>64</v>
      </c>
      <c r="M1473" s="11" t="s">
        <v>45</v>
      </c>
      <c r="N1473" s="11" t="s">
        <v>84</v>
      </c>
      <c r="O1473" s="11" t="s">
        <v>46</v>
      </c>
      <c r="P1473" s="22" t="s">
        <v>3748</v>
      </c>
      <c r="Q1473" s="11" t="s">
        <v>100</v>
      </c>
      <c r="R1473" s="11" t="s">
        <v>47</v>
      </c>
      <c r="S1473" s="11">
        <f t="shared" si="22"/>
        <v>0</v>
      </c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11"/>
    </row>
    <row r="1474" spans="1:43" x14ac:dyDescent="0.25">
      <c r="A1474" s="11" t="s">
        <v>4708</v>
      </c>
      <c r="B1474" s="12">
        <v>35</v>
      </c>
      <c r="C1474" s="11" t="s">
        <v>4709</v>
      </c>
      <c r="D1474" s="11" t="s">
        <v>92</v>
      </c>
      <c r="E1474" s="11" t="s">
        <v>40</v>
      </c>
      <c r="F1474" s="11"/>
      <c r="G1474" s="11"/>
      <c r="H1474" s="11" t="s">
        <v>41</v>
      </c>
      <c r="I1474" s="11" t="s">
        <v>667</v>
      </c>
      <c r="J1474" s="11" t="s">
        <v>43</v>
      </c>
      <c r="K1474" s="11" t="s">
        <v>135</v>
      </c>
      <c r="L1474" s="11" t="s">
        <v>668</v>
      </c>
      <c r="M1474" s="11" t="s">
        <v>45</v>
      </c>
      <c r="N1474" s="11" t="s">
        <v>58</v>
      </c>
      <c r="O1474" s="11" t="s">
        <v>62</v>
      </c>
      <c r="P1474" s="22"/>
      <c r="Q1474" s="11" t="s">
        <v>611</v>
      </c>
      <c r="R1474" s="11" t="s">
        <v>47</v>
      </c>
      <c r="S1474" s="11">
        <f t="shared" si="22"/>
        <v>0</v>
      </c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</row>
    <row r="1475" spans="1:43" x14ac:dyDescent="0.25">
      <c r="A1475" s="11" t="s">
        <v>4710</v>
      </c>
      <c r="B1475" s="12">
        <v>51</v>
      </c>
      <c r="C1475" s="11" t="s">
        <v>4711</v>
      </c>
      <c r="D1475" s="11" t="s">
        <v>48</v>
      </c>
      <c r="E1475" s="11" t="s">
        <v>40</v>
      </c>
      <c r="F1475" s="11"/>
      <c r="G1475" s="11"/>
      <c r="H1475" s="11" t="s">
        <v>49</v>
      </c>
      <c r="I1475" s="11" t="s">
        <v>997</v>
      </c>
      <c r="J1475" s="11" t="s">
        <v>51</v>
      </c>
      <c r="K1475" s="11" t="s">
        <v>135</v>
      </c>
      <c r="L1475" s="11" t="s">
        <v>998</v>
      </c>
      <c r="M1475" s="11" t="s">
        <v>45</v>
      </c>
      <c r="N1475" s="11" t="s">
        <v>39</v>
      </c>
      <c r="O1475" s="11" t="s">
        <v>62</v>
      </c>
      <c r="P1475" s="22"/>
      <c r="Q1475" s="11" t="s">
        <v>999</v>
      </c>
      <c r="R1475" s="11" t="s">
        <v>47</v>
      </c>
      <c r="S1475" s="11">
        <f t="shared" si="22"/>
        <v>0</v>
      </c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  <c r="AP1475" s="11"/>
      <c r="AQ1475" s="11"/>
    </row>
    <row r="1476" spans="1:43" x14ac:dyDescent="0.25">
      <c r="A1476" s="11" t="s">
        <v>4712</v>
      </c>
      <c r="B1476" s="12">
        <v>30</v>
      </c>
      <c r="C1476" s="11" t="s">
        <v>4713</v>
      </c>
      <c r="D1476" s="11" t="s">
        <v>54</v>
      </c>
      <c r="E1476" s="11" t="s">
        <v>40</v>
      </c>
      <c r="F1476" s="11"/>
      <c r="G1476" s="11"/>
      <c r="H1476" s="11" t="s">
        <v>41</v>
      </c>
      <c r="I1476" s="11" t="s">
        <v>930</v>
      </c>
      <c r="J1476" s="11" t="s">
        <v>60</v>
      </c>
      <c r="K1476" s="11" t="s">
        <v>135</v>
      </c>
      <c r="L1476" s="11" t="s">
        <v>914</v>
      </c>
      <c r="M1476" s="11" t="s">
        <v>45</v>
      </c>
      <c r="N1476" s="11" t="s">
        <v>84</v>
      </c>
      <c r="O1476" s="11" t="s">
        <v>62</v>
      </c>
      <c r="P1476" s="22"/>
      <c r="Q1476" s="11" t="s">
        <v>100</v>
      </c>
      <c r="R1476" s="11" t="s">
        <v>845</v>
      </c>
      <c r="S1476" s="11">
        <f t="shared" ref="S1476:S1539" si="23">COUNTIF(U1476:AR1476,"Oui")</f>
        <v>1</v>
      </c>
      <c r="T1476" s="11"/>
      <c r="U1476" s="11" t="s">
        <v>46</v>
      </c>
      <c r="V1476" s="11" t="s">
        <v>62</v>
      </c>
      <c r="W1476" s="11" t="s">
        <v>62</v>
      </c>
      <c r="X1476" s="11" t="s">
        <v>62</v>
      </c>
      <c r="Y1476" s="11"/>
      <c r="Z1476" s="11"/>
      <c r="AA1476" s="11"/>
      <c r="AB1476" s="11"/>
      <c r="AC1476" s="11"/>
      <c r="AD1476" s="11"/>
      <c r="AE1476" s="11"/>
      <c r="AF1476" s="11" t="s">
        <v>846</v>
      </c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11"/>
    </row>
    <row r="1477" spans="1:43" x14ac:dyDescent="0.25">
      <c r="A1477" s="11" t="s">
        <v>4714</v>
      </c>
      <c r="B1477" s="12">
        <v>30</v>
      </c>
      <c r="C1477" s="11" t="s">
        <v>4715</v>
      </c>
      <c r="D1477" s="11" t="s">
        <v>54</v>
      </c>
      <c r="E1477" s="11" t="s">
        <v>40</v>
      </c>
      <c r="F1477" s="11"/>
      <c r="G1477" s="11"/>
      <c r="H1477" s="11" t="s">
        <v>41</v>
      </c>
      <c r="I1477" s="11" t="s">
        <v>1260</v>
      </c>
      <c r="J1477" s="11" t="s">
        <v>60</v>
      </c>
      <c r="K1477" s="11" t="s">
        <v>135</v>
      </c>
      <c r="L1477" s="11" t="s">
        <v>733</v>
      </c>
      <c r="M1477" s="11" t="s">
        <v>1243</v>
      </c>
      <c r="N1477" s="11" t="s">
        <v>84</v>
      </c>
      <c r="O1477" s="11" t="s">
        <v>62</v>
      </c>
      <c r="P1477" s="22"/>
      <c r="Q1477" s="11" t="s">
        <v>100</v>
      </c>
      <c r="R1477" s="11" t="s">
        <v>898</v>
      </c>
      <c r="S1477" s="11">
        <f t="shared" si="23"/>
        <v>2</v>
      </c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 t="s">
        <v>62</v>
      </c>
      <c r="AH1477" s="11" t="s">
        <v>62</v>
      </c>
      <c r="AI1477" s="11" t="s">
        <v>62</v>
      </c>
      <c r="AJ1477" s="11" t="s">
        <v>62</v>
      </c>
      <c r="AK1477" s="11" t="s">
        <v>62</v>
      </c>
      <c r="AL1477" s="11" t="s">
        <v>62</v>
      </c>
      <c r="AM1477" s="11" t="s">
        <v>46</v>
      </c>
      <c r="AN1477" s="11" t="s">
        <v>46</v>
      </c>
      <c r="AO1477" s="11" t="s">
        <v>62</v>
      </c>
      <c r="AP1477" s="11" t="s">
        <v>62</v>
      </c>
      <c r="AQ1477" s="11"/>
    </row>
    <row r="1478" spans="1:43" x14ac:dyDescent="0.25">
      <c r="A1478" s="11" t="s">
        <v>4716</v>
      </c>
      <c r="B1478" s="12">
        <v>40</v>
      </c>
      <c r="C1478" s="11" t="s">
        <v>4717</v>
      </c>
      <c r="D1478" s="11" t="s">
        <v>48</v>
      </c>
      <c r="E1478" s="11" t="s">
        <v>40</v>
      </c>
      <c r="F1478" s="11"/>
      <c r="G1478" s="11"/>
      <c r="H1478" s="11" t="s">
        <v>41</v>
      </c>
      <c r="I1478" s="11" t="s">
        <v>134</v>
      </c>
      <c r="J1478" s="11" t="s">
        <v>51</v>
      </c>
      <c r="K1478" s="11" t="s">
        <v>135</v>
      </c>
      <c r="L1478" s="11" t="s">
        <v>387</v>
      </c>
      <c r="M1478" s="11" t="s">
        <v>45</v>
      </c>
      <c r="N1478" s="11" t="s">
        <v>39</v>
      </c>
      <c r="O1478" s="11" t="s">
        <v>62</v>
      </c>
      <c r="P1478" s="22"/>
      <c r="Q1478" s="11"/>
      <c r="R1478" s="11" t="s">
        <v>47</v>
      </c>
      <c r="S1478" s="11">
        <f t="shared" si="23"/>
        <v>0</v>
      </c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11"/>
    </row>
    <row r="1479" spans="1:43" x14ac:dyDescent="0.25">
      <c r="A1479" s="11" t="s">
        <v>4718</v>
      </c>
      <c r="B1479" s="12">
        <v>26</v>
      </c>
      <c r="C1479" s="11" t="s">
        <v>4719</v>
      </c>
      <c r="D1479" s="11" t="s">
        <v>39</v>
      </c>
      <c r="E1479" s="11" t="s">
        <v>40</v>
      </c>
      <c r="F1479" s="11"/>
      <c r="G1479" s="11"/>
      <c r="H1479" s="11" t="s">
        <v>49</v>
      </c>
      <c r="I1479" s="11" t="s">
        <v>134</v>
      </c>
      <c r="J1479" s="11" t="s">
        <v>51</v>
      </c>
      <c r="K1479" s="11" t="s">
        <v>135</v>
      </c>
      <c r="L1479" s="11" t="s">
        <v>64</v>
      </c>
      <c r="M1479" s="11" t="s">
        <v>45</v>
      </c>
      <c r="N1479" s="11" t="s">
        <v>84</v>
      </c>
      <c r="O1479" s="11" t="s">
        <v>62</v>
      </c>
      <c r="P1479" s="22"/>
      <c r="Q1479" s="11" t="s">
        <v>94</v>
      </c>
      <c r="R1479" s="11" t="s">
        <v>47</v>
      </c>
      <c r="S1479" s="11">
        <f t="shared" si="23"/>
        <v>0</v>
      </c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</row>
    <row r="1480" spans="1:43" x14ac:dyDescent="0.25">
      <c r="A1480" s="11" t="s">
        <v>4720</v>
      </c>
      <c r="B1480" s="12">
        <v>19</v>
      </c>
      <c r="C1480" s="11" t="s">
        <v>4721</v>
      </c>
      <c r="D1480" s="11" t="s">
        <v>39</v>
      </c>
      <c r="E1480" s="11" t="s">
        <v>40</v>
      </c>
      <c r="F1480" s="11"/>
      <c r="G1480" s="11"/>
      <c r="H1480" s="11" t="s">
        <v>199</v>
      </c>
      <c r="I1480" s="11" t="s">
        <v>1361</v>
      </c>
      <c r="J1480" s="11" t="s">
        <v>51</v>
      </c>
      <c r="K1480" s="11" t="s">
        <v>135</v>
      </c>
      <c r="L1480" s="11" t="s">
        <v>135</v>
      </c>
      <c r="M1480" s="11" t="s">
        <v>45</v>
      </c>
      <c r="N1480" s="11" t="s">
        <v>39</v>
      </c>
      <c r="O1480" s="11" t="s">
        <v>62</v>
      </c>
      <c r="P1480" s="22"/>
      <c r="Q1480" s="11"/>
      <c r="R1480" s="11" t="s">
        <v>845</v>
      </c>
      <c r="S1480" s="11">
        <f t="shared" si="23"/>
        <v>0</v>
      </c>
      <c r="T1480" s="11"/>
      <c r="U1480" s="11" t="s">
        <v>62</v>
      </c>
      <c r="V1480" s="11" t="s">
        <v>62</v>
      </c>
      <c r="W1480" s="11" t="s">
        <v>62</v>
      </c>
      <c r="X1480" s="11" t="s">
        <v>62</v>
      </c>
      <c r="Y1480" s="11"/>
      <c r="Z1480" s="11"/>
      <c r="AA1480" s="11"/>
      <c r="AB1480" s="11"/>
      <c r="AC1480" s="11"/>
      <c r="AD1480" s="11"/>
      <c r="AE1480" s="11"/>
      <c r="AF1480" s="11" t="s">
        <v>846</v>
      </c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11"/>
    </row>
    <row r="1481" spans="1:43" x14ac:dyDescent="0.25">
      <c r="A1481" s="11" t="s">
        <v>4722</v>
      </c>
      <c r="B1481" s="12">
        <v>38</v>
      </c>
      <c r="C1481" s="11" t="s">
        <v>4723</v>
      </c>
      <c r="D1481" s="11" t="s">
        <v>48</v>
      </c>
      <c r="E1481" s="11" t="s">
        <v>40</v>
      </c>
      <c r="F1481" s="11"/>
      <c r="G1481" s="11"/>
      <c r="H1481" s="11" t="s">
        <v>41</v>
      </c>
      <c r="I1481" s="11" t="s">
        <v>279</v>
      </c>
      <c r="J1481" s="11" t="s">
        <v>60</v>
      </c>
      <c r="K1481" s="11" t="s">
        <v>135</v>
      </c>
      <c r="L1481" s="11" t="s">
        <v>381</v>
      </c>
      <c r="M1481" s="11" t="s">
        <v>45</v>
      </c>
      <c r="N1481" s="11" t="s">
        <v>58</v>
      </c>
      <c r="O1481" s="11" t="s">
        <v>62</v>
      </c>
      <c r="P1481" s="22"/>
      <c r="Q1481" s="11"/>
      <c r="R1481" s="11" t="s">
        <v>47</v>
      </c>
      <c r="S1481" s="11">
        <f t="shared" si="23"/>
        <v>0</v>
      </c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</row>
    <row r="1482" spans="1:43" x14ac:dyDescent="0.25">
      <c r="A1482" s="11" t="s">
        <v>4724</v>
      </c>
      <c r="B1482" s="12">
        <v>36</v>
      </c>
      <c r="C1482" s="11" t="s">
        <v>4725</v>
      </c>
      <c r="D1482" s="11" t="s">
        <v>92</v>
      </c>
      <c r="E1482" s="11" t="s">
        <v>40</v>
      </c>
      <c r="F1482" s="11"/>
      <c r="G1482" s="11"/>
      <c r="H1482" s="11" t="s">
        <v>41</v>
      </c>
      <c r="I1482" s="11" t="s">
        <v>963</v>
      </c>
      <c r="J1482" s="11" t="s">
        <v>51</v>
      </c>
      <c r="K1482" s="11" t="s">
        <v>135</v>
      </c>
      <c r="L1482" s="11" t="s">
        <v>720</v>
      </c>
      <c r="M1482" s="11" t="s">
        <v>45</v>
      </c>
      <c r="N1482" s="11" t="s">
        <v>124</v>
      </c>
      <c r="O1482" s="11" t="s">
        <v>62</v>
      </c>
      <c r="P1482" s="22"/>
      <c r="Q1482" s="11" t="s">
        <v>94</v>
      </c>
      <c r="R1482" s="11" t="s">
        <v>47</v>
      </c>
      <c r="S1482" s="11">
        <f t="shared" si="23"/>
        <v>0</v>
      </c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</row>
    <row r="1483" spans="1:43" x14ac:dyDescent="0.25">
      <c r="A1483" s="11" t="s">
        <v>4726</v>
      </c>
      <c r="B1483" s="12">
        <v>50</v>
      </c>
      <c r="C1483" s="11" t="s">
        <v>4727</v>
      </c>
      <c r="D1483" s="11" t="s">
        <v>39</v>
      </c>
      <c r="E1483" s="11" t="s">
        <v>40</v>
      </c>
      <c r="F1483" s="11"/>
      <c r="G1483" s="11"/>
      <c r="H1483" s="11" t="s">
        <v>41</v>
      </c>
      <c r="I1483" s="11" t="s">
        <v>801</v>
      </c>
      <c r="J1483" s="11" t="s">
        <v>51</v>
      </c>
      <c r="K1483" s="11" t="s">
        <v>135</v>
      </c>
      <c r="L1483" s="11" t="s">
        <v>802</v>
      </c>
      <c r="M1483" s="11" t="s">
        <v>45</v>
      </c>
      <c r="N1483" s="11" t="s">
        <v>84</v>
      </c>
      <c r="O1483" s="11" t="s">
        <v>62</v>
      </c>
      <c r="P1483" s="22"/>
      <c r="Q1483" s="11" t="s">
        <v>107</v>
      </c>
      <c r="R1483" s="11" t="s">
        <v>47</v>
      </c>
      <c r="S1483" s="11">
        <f t="shared" si="23"/>
        <v>0</v>
      </c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</row>
    <row r="1484" spans="1:43" x14ac:dyDescent="0.25">
      <c r="A1484" s="11" t="s">
        <v>4728</v>
      </c>
      <c r="B1484" s="12">
        <v>23</v>
      </c>
      <c r="C1484" s="11" t="s">
        <v>4729</v>
      </c>
      <c r="D1484" s="11" t="s">
        <v>54</v>
      </c>
      <c r="E1484" s="11" t="s">
        <v>40</v>
      </c>
      <c r="F1484" s="11"/>
      <c r="G1484" s="11"/>
      <c r="H1484" s="11" t="s">
        <v>41</v>
      </c>
      <c r="I1484" s="11" t="s">
        <v>134</v>
      </c>
      <c r="J1484" s="11" t="s">
        <v>641</v>
      </c>
      <c r="K1484" s="11"/>
      <c r="L1484" s="11" t="s">
        <v>866</v>
      </c>
      <c r="M1484" s="11" t="s">
        <v>45</v>
      </c>
      <c r="N1484" s="11" t="s">
        <v>39</v>
      </c>
      <c r="O1484" s="11" t="s">
        <v>62</v>
      </c>
      <c r="P1484" s="22"/>
      <c r="Q1484" s="11" t="s">
        <v>94</v>
      </c>
      <c r="R1484" s="11" t="s">
        <v>47</v>
      </c>
      <c r="S1484" s="11">
        <f t="shared" si="23"/>
        <v>0</v>
      </c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11"/>
    </row>
    <row r="1485" spans="1:43" x14ac:dyDescent="0.25">
      <c r="A1485" s="11" t="s">
        <v>4730</v>
      </c>
      <c r="B1485" s="12">
        <v>29</v>
      </c>
      <c r="C1485" s="11" t="s">
        <v>4731</v>
      </c>
      <c r="D1485" s="11" t="s">
        <v>54</v>
      </c>
      <c r="E1485" s="11" t="s">
        <v>40</v>
      </c>
      <c r="F1485" s="11"/>
      <c r="G1485" s="11"/>
      <c r="H1485" s="11" t="s">
        <v>41</v>
      </c>
      <c r="I1485" s="11" t="s">
        <v>150</v>
      </c>
      <c r="J1485" s="11" t="s">
        <v>157</v>
      </c>
      <c r="K1485" s="11" t="s">
        <v>135</v>
      </c>
      <c r="L1485" s="11" t="s">
        <v>169</v>
      </c>
      <c r="M1485" s="11" t="s">
        <v>45</v>
      </c>
      <c r="N1485" s="11" t="s">
        <v>58</v>
      </c>
      <c r="O1485" s="11" t="s">
        <v>46</v>
      </c>
      <c r="P1485" s="22" t="s">
        <v>4732</v>
      </c>
      <c r="Q1485" s="11"/>
      <c r="R1485" s="11" t="s">
        <v>47</v>
      </c>
      <c r="S1485" s="11">
        <f t="shared" si="23"/>
        <v>0</v>
      </c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11"/>
    </row>
    <row r="1486" spans="1:43" x14ac:dyDescent="0.25">
      <c r="A1486" s="11" t="s">
        <v>4733</v>
      </c>
      <c r="B1486" s="12">
        <v>50</v>
      </c>
      <c r="C1486" s="11" t="s">
        <v>1594</v>
      </c>
      <c r="D1486" s="11" t="s">
        <v>54</v>
      </c>
      <c r="E1486" s="11" t="s">
        <v>40</v>
      </c>
      <c r="F1486" s="11"/>
      <c r="G1486" s="11"/>
      <c r="H1486" s="11" t="s">
        <v>49</v>
      </c>
      <c r="I1486" s="11" t="s">
        <v>729</v>
      </c>
      <c r="J1486" s="11" t="s">
        <v>51</v>
      </c>
      <c r="K1486" s="11" t="s">
        <v>135</v>
      </c>
      <c r="L1486" s="11" t="s">
        <v>64</v>
      </c>
      <c r="M1486" s="11" t="s">
        <v>45</v>
      </c>
      <c r="N1486" s="11" t="s">
        <v>84</v>
      </c>
      <c r="O1486" s="11" t="s">
        <v>46</v>
      </c>
      <c r="P1486" s="22" t="s">
        <v>2335</v>
      </c>
      <c r="Q1486" s="11" t="s">
        <v>151</v>
      </c>
      <c r="R1486" s="11" t="s">
        <v>47</v>
      </c>
      <c r="S1486" s="11">
        <f t="shared" si="23"/>
        <v>0</v>
      </c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11"/>
    </row>
    <row r="1487" spans="1:43" x14ac:dyDescent="0.25">
      <c r="A1487" s="11" t="s">
        <v>4734</v>
      </c>
      <c r="B1487" s="12">
        <v>23</v>
      </c>
      <c r="C1487" s="11" t="s">
        <v>4735</v>
      </c>
      <c r="D1487" s="11" t="s">
        <v>48</v>
      </c>
      <c r="E1487" s="11" t="s">
        <v>40</v>
      </c>
      <c r="F1487" s="11"/>
      <c r="G1487" s="11"/>
      <c r="H1487" s="11" t="s">
        <v>41</v>
      </c>
      <c r="I1487" s="11" t="s">
        <v>315</v>
      </c>
      <c r="J1487" s="11" t="s">
        <v>51</v>
      </c>
      <c r="K1487" s="11" t="s">
        <v>135</v>
      </c>
      <c r="L1487" s="11" t="s">
        <v>64</v>
      </c>
      <c r="M1487" s="11" t="s">
        <v>45</v>
      </c>
      <c r="N1487" s="11" t="s">
        <v>58</v>
      </c>
      <c r="O1487" s="11" t="s">
        <v>62</v>
      </c>
      <c r="P1487" s="22"/>
      <c r="Q1487" s="11"/>
      <c r="R1487" s="11" t="s">
        <v>47</v>
      </c>
      <c r="S1487" s="11">
        <f t="shared" si="23"/>
        <v>0</v>
      </c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11"/>
    </row>
    <row r="1488" spans="1:43" x14ac:dyDescent="0.25">
      <c r="A1488" s="11" t="s">
        <v>4736</v>
      </c>
      <c r="B1488" s="12">
        <v>31</v>
      </c>
      <c r="C1488" s="11" t="s">
        <v>4737</v>
      </c>
      <c r="D1488" s="11" t="s">
        <v>39</v>
      </c>
      <c r="E1488" s="11" t="s">
        <v>40</v>
      </c>
      <c r="F1488" s="11"/>
      <c r="G1488" s="11"/>
      <c r="H1488" s="11" t="s">
        <v>41</v>
      </c>
      <c r="I1488" s="11" t="s">
        <v>134</v>
      </c>
      <c r="J1488" s="11" t="s">
        <v>114</v>
      </c>
      <c r="K1488" s="11" t="s">
        <v>135</v>
      </c>
      <c r="L1488" s="11" t="s">
        <v>859</v>
      </c>
      <c r="M1488" s="11" t="s">
        <v>45</v>
      </c>
      <c r="N1488" s="11" t="s">
        <v>39</v>
      </c>
      <c r="O1488" s="11" t="s">
        <v>62</v>
      </c>
      <c r="P1488" s="22"/>
      <c r="Q1488" s="11" t="s">
        <v>401</v>
      </c>
      <c r="R1488" s="11" t="s">
        <v>47</v>
      </c>
      <c r="S1488" s="11">
        <f t="shared" si="23"/>
        <v>0</v>
      </c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11"/>
    </row>
    <row r="1489" spans="1:43" x14ac:dyDescent="0.25">
      <c r="A1489" s="11" t="s">
        <v>4738</v>
      </c>
      <c r="B1489" s="12">
        <v>26</v>
      </c>
      <c r="C1489" s="11" t="s">
        <v>4739</v>
      </c>
      <c r="D1489" s="11" t="s">
        <v>48</v>
      </c>
      <c r="E1489" s="11" t="s">
        <v>40</v>
      </c>
      <c r="F1489" s="11"/>
      <c r="G1489" s="11"/>
      <c r="H1489" s="11" t="s">
        <v>41</v>
      </c>
      <c r="I1489" s="11" t="s">
        <v>79</v>
      </c>
      <c r="J1489" s="11" t="s">
        <v>51</v>
      </c>
      <c r="K1489" s="11" t="s">
        <v>135</v>
      </c>
      <c r="L1489" s="11" t="s">
        <v>891</v>
      </c>
      <c r="M1489" s="11" t="s">
        <v>45</v>
      </c>
      <c r="N1489" s="11" t="s">
        <v>39</v>
      </c>
      <c r="O1489" s="11" t="s">
        <v>62</v>
      </c>
      <c r="P1489" s="22"/>
      <c r="Q1489" s="11" t="s">
        <v>1507</v>
      </c>
      <c r="R1489" s="11" t="s">
        <v>47</v>
      </c>
      <c r="S1489" s="11">
        <f t="shared" si="23"/>
        <v>0</v>
      </c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</row>
    <row r="1490" spans="1:43" x14ac:dyDescent="0.25">
      <c r="A1490" s="11" t="s">
        <v>4740</v>
      </c>
      <c r="B1490" s="12">
        <v>23</v>
      </c>
      <c r="C1490" s="11" t="s">
        <v>4741</v>
      </c>
      <c r="D1490" s="11" t="s">
        <v>39</v>
      </c>
      <c r="E1490" s="11" t="s">
        <v>40</v>
      </c>
      <c r="F1490" s="11"/>
      <c r="G1490" s="11"/>
      <c r="H1490" s="11" t="s">
        <v>41</v>
      </c>
      <c r="I1490" s="11" t="s">
        <v>79</v>
      </c>
      <c r="J1490" s="11" t="s">
        <v>43</v>
      </c>
      <c r="K1490" s="11" t="s">
        <v>135</v>
      </c>
      <c r="L1490" s="11" t="s">
        <v>1240</v>
      </c>
      <c r="M1490" s="11" t="s">
        <v>45</v>
      </c>
      <c r="N1490" s="11" t="s">
        <v>39</v>
      </c>
      <c r="O1490" s="11" t="s">
        <v>62</v>
      </c>
      <c r="P1490" s="22"/>
      <c r="Q1490" s="11"/>
      <c r="R1490" s="11" t="s">
        <v>845</v>
      </c>
      <c r="S1490" s="11">
        <f t="shared" si="23"/>
        <v>0</v>
      </c>
      <c r="T1490" s="11"/>
      <c r="U1490" s="11" t="s">
        <v>62</v>
      </c>
      <c r="V1490" s="11" t="s">
        <v>62</v>
      </c>
      <c r="W1490" s="11" t="s">
        <v>62</v>
      </c>
      <c r="X1490" s="11" t="s">
        <v>62</v>
      </c>
      <c r="Y1490" s="11"/>
      <c r="Z1490" s="11"/>
      <c r="AA1490" s="11"/>
      <c r="AB1490" s="11"/>
      <c r="AC1490" s="11"/>
      <c r="AD1490" s="11"/>
      <c r="AE1490" s="11"/>
      <c r="AF1490" s="11" t="s">
        <v>846</v>
      </c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11"/>
    </row>
    <row r="1491" spans="1:43" x14ac:dyDescent="0.25">
      <c r="A1491" s="11" t="s">
        <v>4742</v>
      </c>
      <c r="B1491" s="12">
        <v>29</v>
      </c>
      <c r="C1491" s="11" t="s">
        <v>4743</v>
      </c>
      <c r="D1491" s="11" t="s">
        <v>48</v>
      </c>
      <c r="E1491" s="11" t="s">
        <v>40</v>
      </c>
      <c r="F1491" s="11"/>
      <c r="G1491" s="12">
        <v>76</v>
      </c>
      <c r="H1491" s="11" t="s">
        <v>41</v>
      </c>
      <c r="I1491" s="11" t="s">
        <v>1226</v>
      </c>
      <c r="J1491" s="11" t="s">
        <v>51</v>
      </c>
      <c r="K1491" s="11" t="s">
        <v>135</v>
      </c>
      <c r="L1491" s="11" t="s">
        <v>64</v>
      </c>
      <c r="M1491" s="11" t="s">
        <v>45</v>
      </c>
      <c r="N1491" s="11" t="s">
        <v>39</v>
      </c>
      <c r="O1491" s="11" t="s">
        <v>62</v>
      </c>
      <c r="P1491" s="22"/>
      <c r="Q1491" s="11"/>
      <c r="R1491" s="11" t="s">
        <v>898</v>
      </c>
      <c r="S1491" s="11">
        <f t="shared" si="23"/>
        <v>1</v>
      </c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 t="s">
        <v>62</v>
      </c>
      <c r="AH1491" s="11" t="s">
        <v>62</v>
      </c>
      <c r="AI1491" s="11" t="s">
        <v>46</v>
      </c>
      <c r="AJ1491" s="11" t="s">
        <v>62</v>
      </c>
      <c r="AK1491" s="11" t="s">
        <v>62</v>
      </c>
      <c r="AL1491" s="11" t="s">
        <v>62</v>
      </c>
      <c r="AM1491" s="11" t="s">
        <v>62</v>
      </c>
      <c r="AN1491" s="11" t="s">
        <v>62</v>
      </c>
      <c r="AO1491" s="11" t="s">
        <v>62</v>
      </c>
      <c r="AP1491" s="11" t="s">
        <v>62</v>
      </c>
      <c r="AQ1491" s="11"/>
    </row>
    <row r="1492" spans="1:43" x14ac:dyDescent="0.25">
      <c r="A1492" s="11" t="s">
        <v>4744</v>
      </c>
      <c r="B1492" s="12">
        <v>42</v>
      </c>
      <c r="C1492" s="11" t="s">
        <v>4745</v>
      </c>
      <c r="D1492" s="11" t="s">
        <v>54</v>
      </c>
      <c r="E1492" s="11" t="s">
        <v>55</v>
      </c>
      <c r="F1492" s="11"/>
      <c r="G1492" s="11"/>
      <c r="H1492" s="11" t="s">
        <v>41</v>
      </c>
      <c r="I1492" s="11" t="s">
        <v>1360</v>
      </c>
      <c r="J1492" s="11" t="s">
        <v>51</v>
      </c>
      <c r="K1492" s="11" t="s">
        <v>135</v>
      </c>
      <c r="L1492" s="11" t="s">
        <v>135</v>
      </c>
      <c r="M1492" s="11" t="s">
        <v>45</v>
      </c>
      <c r="N1492" s="11" t="s">
        <v>58</v>
      </c>
      <c r="O1492" s="11" t="s">
        <v>62</v>
      </c>
      <c r="P1492" s="22"/>
      <c r="Q1492" s="11"/>
      <c r="R1492" s="11" t="s">
        <v>898</v>
      </c>
      <c r="S1492" s="11">
        <f t="shared" si="23"/>
        <v>1</v>
      </c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 t="s">
        <v>62</v>
      </c>
      <c r="AH1492" s="11" t="s">
        <v>62</v>
      </c>
      <c r="AI1492" s="11" t="s">
        <v>46</v>
      </c>
      <c r="AJ1492" s="11" t="s">
        <v>62</v>
      </c>
      <c r="AK1492" s="11" t="s">
        <v>62</v>
      </c>
      <c r="AL1492" s="11" t="s">
        <v>62</v>
      </c>
      <c r="AM1492" s="11" t="s">
        <v>62</v>
      </c>
      <c r="AN1492" s="11" t="s">
        <v>62</v>
      </c>
      <c r="AO1492" s="11" t="s">
        <v>62</v>
      </c>
      <c r="AP1492" s="11" t="s">
        <v>62</v>
      </c>
      <c r="AQ1492" s="11"/>
    </row>
    <row r="1493" spans="1:43" x14ac:dyDescent="0.25">
      <c r="A1493" s="11" t="s">
        <v>4746</v>
      </c>
      <c r="B1493" s="12">
        <v>25</v>
      </c>
      <c r="C1493" s="11" t="s">
        <v>4747</v>
      </c>
      <c r="D1493" s="11" t="s">
        <v>39</v>
      </c>
      <c r="E1493" s="11" t="s">
        <v>40</v>
      </c>
      <c r="F1493" s="11"/>
      <c r="G1493" s="11"/>
      <c r="H1493" s="11" t="s">
        <v>41</v>
      </c>
      <c r="I1493" s="11" t="s">
        <v>293</v>
      </c>
      <c r="J1493" s="11" t="s">
        <v>1246</v>
      </c>
      <c r="K1493" s="11"/>
      <c r="L1493" s="11" t="s">
        <v>1247</v>
      </c>
      <c r="M1493" s="11" t="s">
        <v>1243</v>
      </c>
      <c r="N1493" s="11" t="s">
        <v>58</v>
      </c>
      <c r="O1493" s="11" t="s">
        <v>62</v>
      </c>
      <c r="P1493" s="22"/>
      <c r="Q1493" s="11" t="s">
        <v>710</v>
      </c>
      <c r="R1493" s="11" t="s">
        <v>898</v>
      </c>
      <c r="S1493" s="11">
        <f t="shared" si="23"/>
        <v>1</v>
      </c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 t="s">
        <v>62</v>
      </c>
      <c r="AH1493" s="11" t="s">
        <v>62</v>
      </c>
      <c r="AI1493" s="11" t="s">
        <v>46</v>
      </c>
      <c r="AJ1493" s="11" t="s">
        <v>62</v>
      </c>
      <c r="AK1493" s="11" t="s">
        <v>62</v>
      </c>
      <c r="AL1493" s="11" t="s">
        <v>62</v>
      </c>
      <c r="AM1493" s="11" t="s">
        <v>62</v>
      </c>
      <c r="AN1493" s="11" t="s">
        <v>62</v>
      </c>
      <c r="AO1493" s="11" t="s">
        <v>62</v>
      </c>
      <c r="AP1493" s="11" t="s">
        <v>62</v>
      </c>
      <c r="AQ1493" s="11"/>
    </row>
    <row r="1494" spans="1:43" x14ac:dyDescent="0.25">
      <c r="A1494" s="11" t="s">
        <v>4748</v>
      </c>
      <c r="B1494" s="12">
        <v>31</v>
      </c>
      <c r="C1494" s="11" t="s">
        <v>4749</v>
      </c>
      <c r="D1494" s="11" t="s">
        <v>39</v>
      </c>
      <c r="E1494" s="11" t="s">
        <v>40</v>
      </c>
      <c r="F1494" s="11"/>
      <c r="G1494" s="11"/>
      <c r="H1494" s="11" t="s">
        <v>49</v>
      </c>
      <c r="I1494" s="11" t="s">
        <v>881</v>
      </c>
      <c r="J1494" s="11" t="s">
        <v>43</v>
      </c>
      <c r="K1494" s="11" t="s">
        <v>135</v>
      </c>
      <c r="L1494" s="11" t="s">
        <v>880</v>
      </c>
      <c r="M1494" s="11" t="s">
        <v>45</v>
      </c>
      <c r="N1494" s="11" t="s">
        <v>39</v>
      </c>
      <c r="O1494" s="11" t="s">
        <v>46</v>
      </c>
      <c r="P1494" s="22" t="s">
        <v>1665</v>
      </c>
      <c r="Q1494" s="11" t="s">
        <v>232</v>
      </c>
      <c r="R1494" s="11" t="s">
        <v>47</v>
      </c>
      <c r="S1494" s="11">
        <f t="shared" si="23"/>
        <v>0</v>
      </c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</row>
    <row r="1495" spans="1:43" x14ac:dyDescent="0.25">
      <c r="A1495" s="11" t="s">
        <v>4750</v>
      </c>
      <c r="B1495" s="12">
        <v>36</v>
      </c>
      <c r="C1495" s="11" t="s">
        <v>4751</v>
      </c>
      <c r="D1495" s="11" t="s">
        <v>48</v>
      </c>
      <c r="E1495" s="11" t="s">
        <v>40</v>
      </c>
      <c r="F1495" s="11"/>
      <c r="G1495" s="11"/>
      <c r="H1495" s="11" t="s">
        <v>49</v>
      </c>
      <c r="I1495" s="11" t="s">
        <v>140</v>
      </c>
      <c r="J1495" s="11" t="s">
        <v>60</v>
      </c>
      <c r="K1495" s="11" t="s">
        <v>135</v>
      </c>
      <c r="L1495" s="11" t="s">
        <v>195</v>
      </c>
      <c r="M1495" s="11" t="s">
        <v>45</v>
      </c>
      <c r="N1495" s="11" t="s">
        <v>53</v>
      </c>
      <c r="O1495" s="11" t="s">
        <v>46</v>
      </c>
      <c r="P1495" s="22" t="s">
        <v>1516</v>
      </c>
      <c r="Q1495" s="11"/>
      <c r="R1495" s="11" t="s">
        <v>47</v>
      </c>
      <c r="S1495" s="11">
        <f t="shared" si="23"/>
        <v>0</v>
      </c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</row>
    <row r="1496" spans="1:43" x14ac:dyDescent="0.25">
      <c r="A1496" s="11" t="s">
        <v>4752</v>
      </c>
      <c r="B1496" s="12">
        <v>27</v>
      </c>
      <c r="C1496" s="11" t="s">
        <v>4753</v>
      </c>
      <c r="D1496" s="11" t="s">
        <v>39</v>
      </c>
      <c r="E1496" s="11" t="s">
        <v>40</v>
      </c>
      <c r="F1496" s="11"/>
      <c r="G1496" s="11"/>
      <c r="H1496" s="11" t="s">
        <v>41</v>
      </c>
      <c r="I1496" s="11" t="s">
        <v>134</v>
      </c>
      <c r="J1496" s="11" t="s">
        <v>121</v>
      </c>
      <c r="K1496" s="11" t="s">
        <v>135</v>
      </c>
      <c r="L1496" s="11" t="s">
        <v>764</v>
      </c>
      <c r="M1496" s="11" t="s">
        <v>45</v>
      </c>
      <c r="N1496" s="11" t="s">
        <v>84</v>
      </c>
      <c r="O1496" s="11" t="s">
        <v>62</v>
      </c>
      <c r="P1496" s="22"/>
      <c r="Q1496" s="11" t="s">
        <v>648</v>
      </c>
      <c r="R1496" s="11" t="s">
        <v>47</v>
      </c>
      <c r="S1496" s="11">
        <f t="shared" si="23"/>
        <v>0</v>
      </c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11"/>
    </row>
    <row r="1497" spans="1:43" x14ac:dyDescent="0.25">
      <c r="A1497" s="11" t="s">
        <v>4754</v>
      </c>
      <c r="B1497" s="12">
        <v>45</v>
      </c>
      <c r="C1497" s="11" t="s">
        <v>4755</v>
      </c>
      <c r="D1497" s="11" t="s">
        <v>54</v>
      </c>
      <c r="E1497" s="11" t="s">
        <v>40</v>
      </c>
      <c r="F1497" s="11"/>
      <c r="G1497" s="11"/>
      <c r="H1497" s="11" t="s">
        <v>41</v>
      </c>
      <c r="I1497" s="11" t="s">
        <v>134</v>
      </c>
      <c r="J1497" s="11" t="s">
        <v>51</v>
      </c>
      <c r="K1497" s="11" t="s">
        <v>135</v>
      </c>
      <c r="L1497" s="11" t="s">
        <v>1145</v>
      </c>
      <c r="M1497" s="11" t="s">
        <v>45</v>
      </c>
      <c r="N1497" s="11" t="s">
        <v>39</v>
      </c>
      <c r="O1497" s="11" t="s">
        <v>46</v>
      </c>
      <c r="P1497" s="22" t="s">
        <v>4756</v>
      </c>
      <c r="Q1497" s="11"/>
      <c r="R1497" s="11" t="s">
        <v>47</v>
      </c>
      <c r="S1497" s="11">
        <f t="shared" si="23"/>
        <v>0</v>
      </c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11"/>
    </row>
    <row r="1498" spans="1:43" x14ac:dyDescent="0.25">
      <c r="A1498" s="11" t="s">
        <v>4757</v>
      </c>
      <c r="B1498" s="12">
        <v>26</v>
      </c>
      <c r="C1498" s="11" t="s">
        <v>4758</v>
      </c>
      <c r="D1498" s="11" t="s">
        <v>48</v>
      </c>
      <c r="E1498" s="11" t="s">
        <v>40</v>
      </c>
      <c r="F1498" s="11"/>
      <c r="G1498" s="11"/>
      <c r="H1498" s="11" t="s">
        <v>41</v>
      </c>
      <c r="I1498" s="11" t="s">
        <v>714</v>
      </c>
      <c r="J1498" s="11" t="s">
        <v>51</v>
      </c>
      <c r="K1498" s="11" t="s">
        <v>135</v>
      </c>
      <c r="L1498" s="11" t="s">
        <v>461</v>
      </c>
      <c r="M1498" s="11" t="s">
        <v>45</v>
      </c>
      <c r="N1498" s="11" t="s">
        <v>39</v>
      </c>
      <c r="O1498" s="11" t="s">
        <v>46</v>
      </c>
      <c r="P1498" s="22" t="s">
        <v>3197</v>
      </c>
      <c r="Q1498" s="11" t="s">
        <v>107</v>
      </c>
      <c r="R1498" s="11" t="s">
        <v>47</v>
      </c>
      <c r="S1498" s="11">
        <f t="shared" si="23"/>
        <v>0</v>
      </c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11"/>
    </row>
    <row r="1499" spans="1:43" x14ac:dyDescent="0.25">
      <c r="A1499" s="11" t="s">
        <v>4759</v>
      </c>
      <c r="B1499" s="12">
        <v>33</v>
      </c>
      <c r="C1499" s="11" t="s">
        <v>4760</v>
      </c>
      <c r="D1499" s="11" t="s">
        <v>54</v>
      </c>
      <c r="E1499" s="11" t="s">
        <v>40</v>
      </c>
      <c r="F1499" s="11"/>
      <c r="G1499" s="11"/>
      <c r="H1499" s="11" t="s">
        <v>41</v>
      </c>
      <c r="I1499" s="11" t="s">
        <v>692</v>
      </c>
      <c r="J1499" s="11" t="s">
        <v>43</v>
      </c>
      <c r="K1499" s="11" t="s">
        <v>135</v>
      </c>
      <c r="L1499" s="11" t="s">
        <v>194</v>
      </c>
      <c r="M1499" s="11" t="s">
        <v>45</v>
      </c>
      <c r="N1499" s="11" t="s">
        <v>510</v>
      </c>
      <c r="O1499" s="11" t="s">
        <v>62</v>
      </c>
      <c r="P1499" s="22"/>
      <c r="Q1499" s="11" t="s">
        <v>132</v>
      </c>
      <c r="R1499" s="11" t="s">
        <v>47</v>
      </c>
      <c r="S1499" s="11">
        <f t="shared" si="23"/>
        <v>0</v>
      </c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11"/>
    </row>
    <row r="1500" spans="1:43" x14ac:dyDescent="0.25">
      <c r="A1500" s="11" t="s">
        <v>4761</v>
      </c>
      <c r="B1500" s="12">
        <v>28</v>
      </c>
      <c r="C1500" s="11" t="s">
        <v>4762</v>
      </c>
      <c r="D1500" s="11" t="s">
        <v>54</v>
      </c>
      <c r="E1500" s="11" t="s">
        <v>40</v>
      </c>
      <c r="F1500" s="11"/>
      <c r="G1500" s="11"/>
      <c r="H1500" s="11" t="s">
        <v>41</v>
      </c>
      <c r="I1500" s="11" t="s">
        <v>1296</v>
      </c>
      <c r="J1500" s="11" t="s">
        <v>43</v>
      </c>
      <c r="K1500" s="11" t="s">
        <v>135</v>
      </c>
      <c r="L1500" s="11" t="s">
        <v>1297</v>
      </c>
      <c r="M1500" s="11" t="s">
        <v>45</v>
      </c>
      <c r="N1500" s="11" t="s">
        <v>39</v>
      </c>
      <c r="O1500" s="11" t="s">
        <v>62</v>
      </c>
      <c r="P1500" s="22"/>
      <c r="Q1500" s="11" t="s">
        <v>648</v>
      </c>
      <c r="R1500" s="11" t="s">
        <v>898</v>
      </c>
      <c r="S1500" s="11">
        <f t="shared" si="23"/>
        <v>0</v>
      </c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 t="s">
        <v>62</v>
      </c>
      <c r="AH1500" s="11" t="s">
        <v>62</v>
      </c>
      <c r="AI1500" s="11" t="s">
        <v>62</v>
      </c>
      <c r="AJ1500" s="11" t="s">
        <v>62</v>
      </c>
      <c r="AK1500" s="11" t="s">
        <v>62</v>
      </c>
      <c r="AL1500" s="11" t="s">
        <v>62</v>
      </c>
      <c r="AM1500" s="11" t="s">
        <v>62</v>
      </c>
      <c r="AN1500" s="11" t="s">
        <v>62</v>
      </c>
      <c r="AO1500" s="11" t="s">
        <v>62</v>
      </c>
      <c r="AP1500" s="11" t="s">
        <v>62</v>
      </c>
      <c r="AQ1500" s="11" t="s">
        <v>1298</v>
      </c>
    </row>
    <row r="1501" spans="1:43" x14ac:dyDescent="0.25">
      <c r="A1501" s="11" t="s">
        <v>4763</v>
      </c>
      <c r="B1501" s="12">
        <v>35</v>
      </c>
      <c r="C1501" s="11" t="s">
        <v>4676</v>
      </c>
      <c r="D1501" s="11" t="s">
        <v>48</v>
      </c>
      <c r="E1501" s="11" t="s">
        <v>40</v>
      </c>
      <c r="F1501" s="11"/>
      <c r="G1501" s="11"/>
      <c r="H1501" s="11" t="s">
        <v>41</v>
      </c>
      <c r="I1501" s="11" t="s">
        <v>134</v>
      </c>
      <c r="J1501" s="11" t="s">
        <v>43</v>
      </c>
      <c r="K1501" s="11" t="s">
        <v>135</v>
      </c>
      <c r="L1501" s="11" t="s">
        <v>686</v>
      </c>
      <c r="M1501" s="11" t="s">
        <v>45</v>
      </c>
      <c r="N1501" s="11" t="s">
        <v>58</v>
      </c>
      <c r="O1501" s="11" t="s">
        <v>46</v>
      </c>
      <c r="P1501" s="22" t="s">
        <v>4764</v>
      </c>
      <c r="Q1501" s="11" t="s">
        <v>130</v>
      </c>
      <c r="R1501" s="11" t="s">
        <v>47</v>
      </c>
      <c r="S1501" s="11">
        <f t="shared" si="23"/>
        <v>0</v>
      </c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</row>
    <row r="1502" spans="1:43" x14ac:dyDescent="0.25">
      <c r="A1502" s="11" t="s">
        <v>4765</v>
      </c>
      <c r="B1502" s="12">
        <v>18</v>
      </c>
      <c r="C1502" s="11" t="s">
        <v>4766</v>
      </c>
      <c r="D1502" s="11" t="s">
        <v>54</v>
      </c>
      <c r="E1502" s="11" t="s">
        <v>40</v>
      </c>
      <c r="F1502" s="11"/>
      <c r="G1502" s="11"/>
      <c r="H1502" s="11" t="s">
        <v>41</v>
      </c>
      <c r="I1502" s="11" t="s">
        <v>101</v>
      </c>
      <c r="J1502" s="11" t="s">
        <v>121</v>
      </c>
      <c r="K1502" s="11" t="s">
        <v>135</v>
      </c>
      <c r="L1502" s="11" t="s">
        <v>122</v>
      </c>
      <c r="M1502" s="11" t="s">
        <v>45</v>
      </c>
      <c r="N1502" s="11" t="s">
        <v>334</v>
      </c>
      <c r="O1502" s="11" t="s">
        <v>62</v>
      </c>
      <c r="P1502" s="22"/>
      <c r="Q1502" s="11" t="s">
        <v>1465</v>
      </c>
      <c r="R1502" s="11" t="s">
        <v>47</v>
      </c>
      <c r="S1502" s="11">
        <f t="shared" si="23"/>
        <v>0</v>
      </c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11"/>
    </row>
    <row r="1503" spans="1:43" x14ac:dyDescent="0.25">
      <c r="A1503" s="11" t="s">
        <v>4767</v>
      </c>
      <c r="B1503" s="12">
        <v>19</v>
      </c>
      <c r="C1503" s="11" t="s">
        <v>4768</v>
      </c>
      <c r="D1503" s="11" t="s">
        <v>54</v>
      </c>
      <c r="E1503" s="11" t="s">
        <v>40</v>
      </c>
      <c r="F1503" s="11"/>
      <c r="G1503" s="11"/>
      <c r="H1503" s="11" t="s">
        <v>41</v>
      </c>
      <c r="I1503" s="11" t="s">
        <v>56</v>
      </c>
      <c r="J1503" s="11" t="s">
        <v>114</v>
      </c>
      <c r="K1503" s="11" t="s">
        <v>135</v>
      </c>
      <c r="L1503" s="11" t="s">
        <v>115</v>
      </c>
      <c r="M1503" s="11" t="s">
        <v>45</v>
      </c>
      <c r="N1503" s="11" t="s">
        <v>58</v>
      </c>
      <c r="O1503" s="11" t="s">
        <v>62</v>
      </c>
      <c r="P1503" s="22"/>
      <c r="Q1503" s="11"/>
      <c r="R1503" s="11" t="s">
        <v>47</v>
      </c>
      <c r="S1503" s="11">
        <f t="shared" si="23"/>
        <v>0</v>
      </c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</row>
    <row r="1504" spans="1:43" x14ac:dyDescent="0.25">
      <c r="A1504" s="11" t="s">
        <v>4769</v>
      </c>
      <c r="B1504" s="12">
        <v>21</v>
      </c>
      <c r="C1504" s="11" t="s">
        <v>4770</v>
      </c>
      <c r="D1504" s="11" t="s">
        <v>39</v>
      </c>
      <c r="E1504" s="11" t="s">
        <v>40</v>
      </c>
      <c r="F1504" s="11"/>
      <c r="G1504" s="11"/>
      <c r="H1504" s="11" t="s">
        <v>41</v>
      </c>
      <c r="I1504" s="11" t="s">
        <v>192</v>
      </c>
      <c r="J1504" s="11" t="s">
        <v>157</v>
      </c>
      <c r="K1504" s="11" t="s">
        <v>135</v>
      </c>
      <c r="L1504" s="11" t="s">
        <v>976</v>
      </c>
      <c r="M1504" s="11" t="s">
        <v>45</v>
      </c>
      <c r="N1504" s="11" t="s">
        <v>58</v>
      </c>
      <c r="O1504" s="11" t="s">
        <v>62</v>
      </c>
      <c r="P1504" s="22"/>
      <c r="Q1504" s="11" t="s">
        <v>977</v>
      </c>
      <c r="R1504" s="11" t="s">
        <v>47</v>
      </c>
      <c r="S1504" s="11">
        <f t="shared" si="23"/>
        <v>0</v>
      </c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11"/>
    </row>
    <row r="1505" spans="1:43" x14ac:dyDescent="0.25">
      <c r="A1505" s="11" t="s">
        <v>4771</v>
      </c>
      <c r="B1505" s="12">
        <v>38</v>
      </c>
      <c r="C1505" s="11" t="s">
        <v>4772</v>
      </c>
      <c r="D1505" s="11" t="s">
        <v>92</v>
      </c>
      <c r="E1505" s="11" t="s">
        <v>40</v>
      </c>
      <c r="F1505" s="11"/>
      <c r="G1505" s="11"/>
      <c r="H1505" s="11" t="s">
        <v>49</v>
      </c>
      <c r="I1505" s="11" t="s">
        <v>56</v>
      </c>
      <c r="J1505" s="11" t="s">
        <v>121</v>
      </c>
      <c r="K1505" s="11" t="s">
        <v>135</v>
      </c>
      <c r="L1505" s="11" t="s">
        <v>122</v>
      </c>
      <c r="M1505" s="11" t="s">
        <v>45</v>
      </c>
      <c r="N1505" s="11" t="s">
        <v>124</v>
      </c>
      <c r="O1505" s="11" t="s">
        <v>46</v>
      </c>
      <c r="P1505" s="22" t="s">
        <v>4773</v>
      </c>
      <c r="Q1505" s="11" t="s">
        <v>1477</v>
      </c>
      <c r="R1505" s="11" t="s">
        <v>47</v>
      </c>
      <c r="S1505" s="11">
        <f t="shared" si="23"/>
        <v>0</v>
      </c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11"/>
    </row>
    <row r="1506" spans="1:43" x14ac:dyDescent="0.25">
      <c r="A1506" s="11" t="s">
        <v>4774</v>
      </c>
      <c r="B1506" s="12">
        <v>26</v>
      </c>
      <c r="C1506" s="11" t="s">
        <v>4775</v>
      </c>
      <c r="D1506" s="11" t="s">
        <v>48</v>
      </c>
      <c r="E1506" s="11" t="s">
        <v>40</v>
      </c>
      <c r="F1506" s="11"/>
      <c r="G1506" s="11"/>
      <c r="H1506" s="11" t="s">
        <v>41</v>
      </c>
      <c r="I1506" s="11" t="s">
        <v>134</v>
      </c>
      <c r="J1506" s="11" t="s">
        <v>51</v>
      </c>
      <c r="K1506" s="11" t="s">
        <v>135</v>
      </c>
      <c r="L1506" s="11" t="s">
        <v>64</v>
      </c>
      <c r="M1506" s="11" t="s">
        <v>45</v>
      </c>
      <c r="N1506" s="11" t="s">
        <v>84</v>
      </c>
      <c r="O1506" s="11" t="s">
        <v>46</v>
      </c>
      <c r="P1506" s="22" t="s">
        <v>2227</v>
      </c>
      <c r="Q1506" s="11"/>
      <c r="R1506" s="11" t="s">
        <v>47</v>
      </c>
      <c r="S1506" s="11">
        <f t="shared" si="23"/>
        <v>0</v>
      </c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11"/>
    </row>
    <row r="1507" spans="1:43" x14ac:dyDescent="0.25">
      <c r="A1507" s="11" t="s">
        <v>4776</v>
      </c>
      <c r="B1507" s="12">
        <v>29</v>
      </c>
      <c r="C1507" s="11" t="s">
        <v>4777</v>
      </c>
      <c r="D1507" s="11" t="s">
        <v>48</v>
      </c>
      <c r="E1507" s="11" t="s">
        <v>40</v>
      </c>
      <c r="F1507" s="11"/>
      <c r="G1507" s="11"/>
      <c r="H1507" s="11" t="s">
        <v>41</v>
      </c>
      <c r="I1507" s="11" t="s">
        <v>79</v>
      </c>
      <c r="J1507" s="11" t="s">
        <v>51</v>
      </c>
      <c r="K1507" s="11" t="s">
        <v>135</v>
      </c>
      <c r="L1507" s="11" t="s">
        <v>409</v>
      </c>
      <c r="M1507" s="11" t="s">
        <v>45</v>
      </c>
      <c r="N1507" s="11" t="s">
        <v>39</v>
      </c>
      <c r="O1507" s="11" t="s">
        <v>46</v>
      </c>
      <c r="P1507" s="22" t="s">
        <v>4778</v>
      </c>
      <c r="Q1507" s="11" t="s">
        <v>1031</v>
      </c>
      <c r="R1507" s="11" t="s">
        <v>47</v>
      </c>
      <c r="S1507" s="11">
        <f t="shared" si="23"/>
        <v>0</v>
      </c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11"/>
    </row>
    <row r="1508" spans="1:43" x14ac:dyDescent="0.25">
      <c r="A1508" s="11" t="s">
        <v>4779</v>
      </c>
      <c r="B1508" s="12">
        <v>34</v>
      </c>
      <c r="C1508" s="11" t="s">
        <v>4780</v>
      </c>
      <c r="D1508" s="11" t="s">
        <v>39</v>
      </c>
      <c r="E1508" s="11" t="s">
        <v>40</v>
      </c>
      <c r="F1508" s="11"/>
      <c r="G1508" s="11"/>
      <c r="H1508" s="11" t="s">
        <v>41</v>
      </c>
      <c r="I1508" s="11" t="s">
        <v>521</v>
      </c>
      <c r="J1508" s="11" t="s">
        <v>43</v>
      </c>
      <c r="K1508" s="11" t="s">
        <v>135</v>
      </c>
      <c r="L1508" s="11" t="s">
        <v>522</v>
      </c>
      <c r="M1508" s="11" t="s">
        <v>45</v>
      </c>
      <c r="N1508" s="11" t="s">
        <v>124</v>
      </c>
      <c r="O1508" s="11" t="s">
        <v>46</v>
      </c>
      <c r="P1508" s="22" t="s">
        <v>1691</v>
      </c>
      <c r="Q1508" s="11"/>
      <c r="R1508" s="11" t="s">
        <v>47</v>
      </c>
      <c r="S1508" s="11">
        <f t="shared" si="23"/>
        <v>0</v>
      </c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</row>
    <row r="1509" spans="1:43" x14ac:dyDescent="0.25">
      <c r="A1509" s="11" t="s">
        <v>4781</v>
      </c>
      <c r="B1509" s="12">
        <v>31</v>
      </c>
      <c r="C1509" s="11" t="s">
        <v>4782</v>
      </c>
      <c r="D1509" s="11" t="s">
        <v>39</v>
      </c>
      <c r="E1509" s="11" t="s">
        <v>40</v>
      </c>
      <c r="F1509" s="11"/>
      <c r="G1509" s="11"/>
      <c r="H1509" s="11" t="s">
        <v>41</v>
      </c>
      <c r="I1509" s="11" t="s">
        <v>56</v>
      </c>
      <c r="J1509" s="11" t="s">
        <v>51</v>
      </c>
      <c r="K1509" s="11" t="s">
        <v>135</v>
      </c>
      <c r="L1509" s="11" t="s">
        <v>217</v>
      </c>
      <c r="M1509" s="11" t="s">
        <v>45</v>
      </c>
      <c r="N1509" s="11" t="s">
        <v>58</v>
      </c>
      <c r="O1509" s="11" t="s">
        <v>46</v>
      </c>
      <c r="P1509" s="22" t="s">
        <v>1631</v>
      </c>
      <c r="Q1509" s="11" t="s">
        <v>232</v>
      </c>
      <c r="R1509" s="11" t="s">
        <v>47</v>
      </c>
      <c r="S1509" s="11">
        <f t="shared" si="23"/>
        <v>0</v>
      </c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</row>
    <row r="1510" spans="1:43" x14ac:dyDescent="0.25">
      <c r="A1510" s="11" t="s">
        <v>4783</v>
      </c>
      <c r="B1510" s="12">
        <v>34</v>
      </c>
      <c r="C1510" s="11" t="s">
        <v>4784</v>
      </c>
      <c r="D1510" s="11" t="s">
        <v>39</v>
      </c>
      <c r="E1510" s="11" t="s">
        <v>40</v>
      </c>
      <c r="F1510" s="11"/>
      <c r="G1510" s="11"/>
      <c r="H1510" s="11" t="s">
        <v>41</v>
      </c>
      <c r="I1510" s="11" t="s">
        <v>375</v>
      </c>
      <c r="J1510" s="11" t="s">
        <v>51</v>
      </c>
      <c r="K1510" s="11" t="s">
        <v>135</v>
      </c>
      <c r="L1510" s="11" t="s">
        <v>361</v>
      </c>
      <c r="M1510" s="11" t="s">
        <v>45</v>
      </c>
      <c r="N1510" s="11" t="s">
        <v>39</v>
      </c>
      <c r="O1510" s="11" t="s">
        <v>46</v>
      </c>
      <c r="P1510" s="22" t="s">
        <v>4785</v>
      </c>
      <c r="Q1510" s="11"/>
      <c r="R1510" s="11" t="s">
        <v>47</v>
      </c>
      <c r="S1510" s="11">
        <f t="shared" si="23"/>
        <v>0</v>
      </c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11"/>
    </row>
    <row r="1511" spans="1:43" x14ac:dyDescent="0.25">
      <c r="A1511" s="11" t="s">
        <v>4786</v>
      </c>
      <c r="B1511" s="12">
        <v>26</v>
      </c>
      <c r="C1511" s="11" t="s">
        <v>4787</v>
      </c>
      <c r="D1511" s="11" t="s">
        <v>48</v>
      </c>
      <c r="E1511" s="11" t="s">
        <v>40</v>
      </c>
      <c r="F1511" s="11"/>
      <c r="G1511" s="11"/>
      <c r="H1511" s="11" t="s">
        <v>41</v>
      </c>
      <c r="I1511" s="11" t="s">
        <v>134</v>
      </c>
      <c r="J1511" s="11" t="s">
        <v>51</v>
      </c>
      <c r="K1511" s="11" t="s">
        <v>135</v>
      </c>
      <c r="L1511" s="11" t="s">
        <v>195</v>
      </c>
      <c r="M1511" s="11" t="s">
        <v>45</v>
      </c>
      <c r="N1511" s="11" t="s">
        <v>39</v>
      </c>
      <c r="O1511" s="11" t="s">
        <v>62</v>
      </c>
      <c r="P1511" s="22"/>
      <c r="Q1511" s="11"/>
      <c r="R1511" s="11" t="s">
        <v>47</v>
      </c>
      <c r="S1511" s="11">
        <f t="shared" si="23"/>
        <v>0</v>
      </c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11"/>
    </row>
    <row r="1512" spans="1:43" x14ac:dyDescent="0.25">
      <c r="A1512" s="11" t="s">
        <v>4788</v>
      </c>
      <c r="B1512" s="12">
        <v>31</v>
      </c>
      <c r="C1512" s="11" t="s">
        <v>4789</v>
      </c>
      <c r="D1512" s="11" t="s">
        <v>54</v>
      </c>
      <c r="E1512" s="11" t="s">
        <v>40</v>
      </c>
      <c r="F1512" s="11"/>
      <c r="G1512" s="11"/>
      <c r="H1512" s="11" t="s">
        <v>49</v>
      </c>
      <c r="I1512" s="11" t="s">
        <v>56</v>
      </c>
      <c r="J1512" s="11" t="s">
        <v>43</v>
      </c>
      <c r="K1512" s="11" t="s">
        <v>135</v>
      </c>
      <c r="L1512" s="11" t="s">
        <v>164</v>
      </c>
      <c r="M1512" s="11" t="s">
        <v>45</v>
      </c>
      <c r="N1512" s="11" t="s">
        <v>84</v>
      </c>
      <c r="O1512" s="11" t="s">
        <v>46</v>
      </c>
      <c r="P1512" s="22" t="s">
        <v>2704</v>
      </c>
      <c r="Q1512" s="11" t="s">
        <v>648</v>
      </c>
      <c r="R1512" s="11" t="s">
        <v>47</v>
      </c>
      <c r="S1512" s="11">
        <f t="shared" si="23"/>
        <v>0</v>
      </c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11"/>
    </row>
    <row r="1513" spans="1:43" x14ac:dyDescent="0.25">
      <c r="A1513" s="11" t="s">
        <v>4790</v>
      </c>
      <c r="B1513" s="12">
        <v>19</v>
      </c>
      <c r="C1513" s="11" t="s">
        <v>4791</v>
      </c>
      <c r="D1513" s="11" t="s">
        <v>54</v>
      </c>
      <c r="E1513" s="11" t="s">
        <v>40</v>
      </c>
      <c r="F1513" s="11"/>
      <c r="G1513" s="11"/>
      <c r="H1513" s="11" t="s">
        <v>41</v>
      </c>
      <c r="I1513" s="11" t="s">
        <v>79</v>
      </c>
      <c r="J1513" s="11" t="s">
        <v>157</v>
      </c>
      <c r="K1513" s="11" t="s">
        <v>135</v>
      </c>
      <c r="L1513" s="11" t="s">
        <v>169</v>
      </c>
      <c r="M1513" s="11" t="s">
        <v>45</v>
      </c>
      <c r="N1513" s="11" t="s">
        <v>39</v>
      </c>
      <c r="O1513" s="11" t="s">
        <v>62</v>
      </c>
      <c r="P1513" s="22"/>
      <c r="Q1513" s="11" t="s">
        <v>1750</v>
      </c>
      <c r="R1513" s="11" t="s">
        <v>47</v>
      </c>
      <c r="S1513" s="11">
        <f t="shared" si="23"/>
        <v>0</v>
      </c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  <c r="AP1513" s="11"/>
      <c r="AQ1513" s="11"/>
    </row>
    <row r="1514" spans="1:43" x14ac:dyDescent="0.25">
      <c r="A1514" s="11" t="s">
        <v>4792</v>
      </c>
      <c r="B1514" s="12">
        <v>35</v>
      </c>
      <c r="C1514" s="11" t="s">
        <v>4793</v>
      </c>
      <c r="D1514" s="11" t="s">
        <v>54</v>
      </c>
      <c r="E1514" s="11" t="s">
        <v>40</v>
      </c>
      <c r="F1514" s="11"/>
      <c r="G1514" s="11"/>
      <c r="H1514" s="11" t="s">
        <v>41</v>
      </c>
      <c r="I1514" s="11" t="s">
        <v>901</v>
      </c>
      <c r="J1514" s="11" t="s">
        <v>114</v>
      </c>
      <c r="K1514" s="11" t="s">
        <v>135</v>
      </c>
      <c r="L1514" s="11" t="s">
        <v>902</v>
      </c>
      <c r="M1514" s="11" t="s">
        <v>45</v>
      </c>
      <c r="N1514" s="11" t="s">
        <v>39</v>
      </c>
      <c r="O1514" s="11" t="s">
        <v>46</v>
      </c>
      <c r="P1514" s="22" t="s">
        <v>4794</v>
      </c>
      <c r="Q1514" s="11" t="s">
        <v>626</v>
      </c>
      <c r="R1514" s="11" t="s">
        <v>845</v>
      </c>
      <c r="S1514" s="11">
        <f t="shared" si="23"/>
        <v>1</v>
      </c>
      <c r="T1514" s="11"/>
      <c r="U1514" s="11" t="s">
        <v>46</v>
      </c>
      <c r="V1514" s="11" t="s">
        <v>62</v>
      </c>
      <c r="W1514" s="11" t="s">
        <v>62</v>
      </c>
      <c r="X1514" s="11" t="s">
        <v>62</v>
      </c>
      <c r="Y1514" s="11"/>
      <c r="Z1514" s="11"/>
      <c r="AA1514" s="11"/>
      <c r="AB1514" s="11"/>
      <c r="AC1514" s="11"/>
      <c r="AD1514" s="11"/>
      <c r="AE1514" s="11"/>
      <c r="AF1514" s="11" t="s">
        <v>846</v>
      </c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11"/>
    </row>
    <row r="1515" spans="1:43" x14ac:dyDescent="0.25">
      <c r="A1515" s="11" t="s">
        <v>4795</v>
      </c>
      <c r="B1515" s="12">
        <v>35</v>
      </c>
      <c r="C1515" s="11" t="s">
        <v>4796</v>
      </c>
      <c r="D1515" s="11" t="s">
        <v>39</v>
      </c>
      <c r="E1515" s="11" t="s">
        <v>40</v>
      </c>
      <c r="F1515" s="11"/>
      <c r="G1515" s="11"/>
      <c r="H1515" s="11" t="s">
        <v>41</v>
      </c>
      <c r="I1515" s="11" t="s">
        <v>71</v>
      </c>
      <c r="J1515" s="11" t="s">
        <v>121</v>
      </c>
      <c r="K1515" s="11" t="s">
        <v>135</v>
      </c>
      <c r="L1515" s="11" t="s">
        <v>553</v>
      </c>
      <c r="M1515" s="11" t="s">
        <v>45</v>
      </c>
      <c r="N1515" s="11" t="s">
        <v>39</v>
      </c>
      <c r="O1515" s="11" t="s">
        <v>46</v>
      </c>
      <c r="P1515" s="22" t="s">
        <v>2472</v>
      </c>
      <c r="Q1515" s="11"/>
      <c r="R1515" s="11" t="s">
        <v>47</v>
      </c>
      <c r="S1515" s="11">
        <f t="shared" si="23"/>
        <v>0</v>
      </c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</row>
    <row r="1516" spans="1:43" x14ac:dyDescent="0.25">
      <c r="A1516" s="11" t="s">
        <v>4797</v>
      </c>
      <c r="B1516" s="12">
        <v>18</v>
      </c>
      <c r="C1516" s="11" t="s">
        <v>4798</v>
      </c>
      <c r="D1516" s="11" t="s">
        <v>92</v>
      </c>
      <c r="E1516" s="11" t="s">
        <v>40</v>
      </c>
      <c r="F1516" s="11"/>
      <c r="G1516" s="11"/>
      <c r="H1516" s="11" t="s">
        <v>41</v>
      </c>
      <c r="I1516" s="11" t="s">
        <v>134</v>
      </c>
      <c r="J1516" s="11" t="s">
        <v>428</v>
      </c>
      <c r="K1516" s="11"/>
      <c r="L1516" s="11" t="s">
        <v>428</v>
      </c>
      <c r="M1516" s="11" t="s">
        <v>45</v>
      </c>
      <c r="N1516" s="11" t="s">
        <v>39</v>
      </c>
      <c r="O1516" s="11" t="s">
        <v>62</v>
      </c>
      <c r="P1516" s="22"/>
      <c r="Q1516" s="11"/>
      <c r="R1516" s="11" t="s">
        <v>47</v>
      </c>
      <c r="S1516" s="11">
        <f t="shared" si="23"/>
        <v>0</v>
      </c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</row>
    <row r="1517" spans="1:43" x14ac:dyDescent="0.25">
      <c r="A1517" s="11" t="s">
        <v>4799</v>
      </c>
      <c r="B1517" s="12">
        <v>30</v>
      </c>
      <c r="C1517" s="11" t="s">
        <v>4800</v>
      </c>
      <c r="D1517" s="11" t="s">
        <v>54</v>
      </c>
      <c r="E1517" s="11" t="s">
        <v>40</v>
      </c>
      <c r="F1517" s="11"/>
      <c r="G1517" s="11"/>
      <c r="H1517" s="11" t="s">
        <v>41</v>
      </c>
      <c r="I1517" s="11" t="s">
        <v>241</v>
      </c>
      <c r="J1517" s="11" t="s">
        <v>43</v>
      </c>
      <c r="K1517" s="11" t="s">
        <v>135</v>
      </c>
      <c r="L1517" s="11" t="s">
        <v>242</v>
      </c>
      <c r="M1517" s="11" t="s">
        <v>45</v>
      </c>
      <c r="N1517" s="11" t="s">
        <v>39</v>
      </c>
      <c r="O1517" s="11" t="s">
        <v>46</v>
      </c>
      <c r="P1517" s="22" t="s">
        <v>4801</v>
      </c>
      <c r="Q1517" s="11" t="s">
        <v>65</v>
      </c>
      <c r="R1517" s="11" t="s">
        <v>47</v>
      </c>
      <c r="S1517" s="11">
        <f t="shared" si="23"/>
        <v>0</v>
      </c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11"/>
    </row>
    <row r="1518" spans="1:43" x14ac:dyDescent="0.25">
      <c r="A1518" s="11" t="s">
        <v>4802</v>
      </c>
      <c r="B1518" s="12">
        <v>12</v>
      </c>
      <c r="C1518" s="11" t="s">
        <v>4803</v>
      </c>
      <c r="D1518" s="11" t="s">
        <v>92</v>
      </c>
      <c r="E1518" s="11" t="s">
        <v>40</v>
      </c>
      <c r="F1518" s="11"/>
      <c r="G1518" s="11"/>
      <c r="H1518" s="11" t="s">
        <v>41</v>
      </c>
      <c r="I1518" s="11" t="s">
        <v>134</v>
      </c>
      <c r="J1518" s="11" t="s">
        <v>51</v>
      </c>
      <c r="K1518" s="11" t="s">
        <v>135</v>
      </c>
      <c r="L1518" s="11" t="s">
        <v>64</v>
      </c>
      <c r="M1518" s="11" t="s">
        <v>45</v>
      </c>
      <c r="N1518" s="11" t="s">
        <v>39</v>
      </c>
      <c r="O1518" s="11" t="s">
        <v>62</v>
      </c>
      <c r="P1518" s="22"/>
      <c r="Q1518" s="11"/>
      <c r="R1518" s="11" t="s">
        <v>47</v>
      </c>
      <c r="S1518" s="11">
        <f t="shared" si="23"/>
        <v>0</v>
      </c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11"/>
    </row>
    <row r="1519" spans="1:43" x14ac:dyDescent="0.25">
      <c r="A1519" s="11" t="s">
        <v>4804</v>
      </c>
      <c r="B1519" s="12">
        <v>24</v>
      </c>
      <c r="C1519" s="11" t="s">
        <v>4805</v>
      </c>
      <c r="D1519" s="11" t="s">
        <v>39</v>
      </c>
      <c r="E1519" s="11" t="s">
        <v>40</v>
      </c>
      <c r="F1519" s="11"/>
      <c r="G1519" s="11"/>
      <c r="H1519" s="11" t="s">
        <v>41</v>
      </c>
      <c r="I1519" s="11" t="s">
        <v>79</v>
      </c>
      <c r="J1519" s="11" t="s">
        <v>51</v>
      </c>
      <c r="K1519" s="11" t="s">
        <v>135</v>
      </c>
      <c r="L1519" s="11" t="s">
        <v>64</v>
      </c>
      <c r="M1519" s="11" t="s">
        <v>45</v>
      </c>
      <c r="N1519" s="11" t="s">
        <v>58</v>
      </c>
      <c r="O1519" s="11" t="s">
        <v>62</v>
      </c>
      <c r="P1519" s="22"/>
      <c r="Q1519" s="11" t="s">
        <v>682</v>
      </c>
      <c r="R1519" s="11" t="s">
        <v>47</v>
      </c>
      <c r="S1519" s="11">
        <f t="shared" si="23"/>
        <v>0</v>
      </c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11"/>
    </row>
    <row r="1520" spans="1:43" x14ac:dyDescent="0.25">
      <c r="A1520" s="11" t="s">
        <v>4806</v>
      </c>
      <c r="B1520" s="12">
        <v>38</v>
      </c>
      <c r="C1520" s="11" t="s">
        <v>4807</v>
      </c>
      <c r="D1520" s="11" t="s">
        <v>54</v>
      </c>
      <c r="E1520" s="11" t="s">
        <v>40</v>
      </c>
      <c r="F1520" s="11"/>
      <c r="G1520" s="11"/>
      <c r="H1520" s="11" t="s">
        <v>41</v>
      </c>
      <c r="I1520" s="11" t="s">
        <v>511</v>
      </c>
      <c r="J1520" s="11" t="s">
        <v>51</v>
      </c>
      <c r="K1520" s="11" t="s">
        <v>135</v>
      </c>
      <c r="L1520" s="11" t="s">
        <v>64</v>
      </c>
      <c r="M1520" s="11" t="s">
        <v>45</v>
      </c>
      <c r="N1520" s="11" t="s">
        <v>510</v>
      </c>
      <c r="O1520" s="11" t="s">
        <v>62</v>
      </c>
      <c r="P1520" s="22"/>
      <c r="Q1520" s="11"/>
      <c r="R1520" s="11" t="s">
        <v>47</v>
      </c>
      <c r="S1520" s="11">
        <f t="shared" si="23"/>
        <v>0</v>
      </c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11"/>
    </row>
    <row r="1521" spans="1:43" x14ac:dyDescent="0.25">
      <c r="A1521" s="11" t="s">
        <v>4808</v>
      </c>
      <c r="B1521" s="12">
        <v>26</v>
      </c>
      <c r="C1521" s="11" t="s">
        <v>4809</v>
      </c>
      <c r="D1521" s="11" t="s">
        <v>48</v>
      </c>
      <c r="E1521" s="11" t="s">
        <v>55</v>
      </c>
      <c r="F1521" s="11"/>
      <c r="G1521" s="11"/>
      <c r="H1521" s="11" t="s">
        <v>41</v>
      </c>
      <c r="I1521" s="11" t="s">
        <v>79</v>
      </c>
      <c r="J1521" s="11" t="s">
        <v>51</v>
      </c>
      <c r="K1521" s="11" t="s">
        <v>135</v>
      </c>
      <c r="L1521" s="11" t="s">
        <v>386</v>
      </c>
      <c r="M1521" s="11" t="s">
        <v>45</v>
      </c>
      <c r="N1521" s="11" t="s">
        <v>84</v>
      </c>
      <c r="O1521" s="11" t="s">
        <v>62</v>
      </c>
      <c r="P1521" s="22"/>
      <c r="Q1521" s="11"/>
      <c r="R1521" s="11" t="s">
        <v>47</v>
      </c>
      <c r="S1521" s="11">
        <f t="shared" si="23"/>
        <v>0</v>
      </c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</row>
    <row r="1522" spans="1:43" x14ac:dyDescent="0.25">
      <c r="A1522" s="11" t="s">
        <v>4810</v>
      </c>
      <c r="B1522" s="12">
        <v>37</v>
      </c>
      <c r="C1522" s="11" t="s">
        <v>4811</v>
      </c>
      <c r="D1522" s="11" t="s">
        <v>48</v>
      </c>
      <c r="E1522" s="11" t="s">
        <v>55</v>
      </c>
      <c r="F1522" s="12">
        <v>162</v>
      </c>
      <c r="G1522" s="11"/>
      <c r="H1522" s="11" t="s">
        <v>49</v>
      </c>
      <c r="I1522" s="11" t="s">
        <v>1213</v>
      </c>
      <c r="J1522" s="11" t="s">
        <v>114</v>
      </c>
      <c r="K1522" s="11" t="s">
        <v>135</v>
      </c>
      <c r="L1522" s="11" t="s">
        <v>288</v>
      </c>
      <c r="M1522" s="11" t="s">
        <v>45</v>
      </c>
      <c r="N1522" s="11" t="s">
        <v>84</v>
      </c>
      <c r="O1522" s="11" t="s">
        <v>62</v>
      </c>
      <c r="P1522" s="22"/>
      <c r="Q1522" s="11" t="s">
        <v>615</v>
      </c>
      <c r="R1522" s="11" t="s">
        <v>898</v>
      </c>
      <c r="S1522" s="11">
        <f t="shared" si="23"/>
        <v>2</v>
      </c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 t="s">
        <v>62</v>
      </c>
      <c r="AH1522" s="11" t="s">
        <v>62</v>
      </c>
      <c r="AI1522" s="11" t="s">
        <v>46</v>
      </c>
      <c r="AJ1522" s="11" t="s">
        <v>62</v>
      </c>
      <c r="AK1522" s="11" t="s">
        <v>62</v>
      </c>
      <c r="AL1522" s="11" t="s">
        <v>62</v>
      </c>
      <c r="AM1522" s="11" t="s">
        <v>62</v>
      </c>
      <c r="AN1522" s="11" t="s">
        <v>62</v>
      </c>
      <c r="AO1522" s="11" t="s">
        <v>62</v>
      </c>
      <c r="AP1522" s="11" t="s">
        <v>46</v>
      </c>
      <c r="AQ1522" s="11"/>
    </row>
    <row r="1523" spans="1:43" x14ac:dyDescent="0.25">
      <c r="A1523" s="11" t="s">
        <v>4812</v>
      </c>
      <c r="B1523" s="12">
        <v>44</v>
      </c>
      <c r="C1523" s="11" t="s">
        <v>4813</v>
      </c>
      <c r="D1523" s="11" t="s">
        <v>39</v>
      </c>
      <c r="E1523" s="11" t="s">
        <v>40</v>
      </c>
      <c r="F1523" s="11"/>
      <c r="G1523" s="11"/>
      <c r="H1523" s="11" t="s">
        <v>41</v>
      </c>
      <c r="I1523" s="11" t="s">
        <v>834</v>
      </c>
      <c r="J1523" s="11" t="s">
        <v>43</v>
      </c>
      <c r="K1523" s="11" t="s">
        <v>135</v>
      </c>
      <c r="L1523" s="11" t="s">
        <v>345</v>
      </c>
      <c r="M1523" s="11" t="s">
        <v>45</v>
      </c>
      <c r="N1523" s="11" t="s">
        <v>39</v>
      </c>
      <c r="O1523" s="11" t="s">
        <v>46</v>
      </c>
      <c r="P1523" s="22" t="s">
        <v>1528</v>
      </c>
      <c r="Q1523" s="11" t="s">
        <v>619</v>
      </c>
      <c r="R1523" s="11" t="s">
        <v>47</v>
      </c>
      <c r="S1523" s="11">
        <f t="shared" si="23"/>
        <v>0</v>
      </c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11"/>
    </row>
    <row r="1524" spans="1:43" x14ac:dyDescent="0.25">
      <c r="A1524" s="11" t="s">
        <v>4814</v>
      </c>
      <c r="B1524" s="12">
        <v>29</v>
      </c>
      <c r="C1524" s="11" t="s">
        <v>1487</v>
      </c>
      <c r="D1524" s="11" t="s">
        <v>48</v>
      </c>
      <c r="E1524" s="11" t="s">
        <v>40</v>
      </c>
      <c r="F1524" s="11"/>
      <c r="G1524" s="11"/>
      <c r="H1524" s="11" t="s">
        <v>41</v>
      </c>
      <c r="I1524" s="11" t="s">
        <v>134</v>
      </c>
      <c r="J1524" s="11" t="s">
        <v>51</v>
      </c>
      <c r="K1524" s="11" t="s">
        <v>135</v>
      </c>
      <c r="L1524" s="11" t="s">
        <v>191</v>
      </c>
      <c r="M1524" s="11" t="s">
        <v>45</v>
      </c>
      <c r="N1524" s="11" t="s">
        <v>58</v>
      </c>
      <c r="O1524" s="11" t="s">
        <v>46</v>
      </c>
      <c r="P1524" s="22" t="s">
        <v>4815</v>
      </c>
      <c r="Q1524" s="11"/>
      <c r="R1524" s="11" t="s">
        <v>47</v>
      </c>
      <c r="S1524" s="11">
        <f t="shared" si="23"/>
        <v>0</v>
      </c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11"/>
    </row>
    <row r="1525" spans="1:43" x14ac:dyDescent="0.25">
      <c r="A1525" s="11" t="s">
        <v>4816</v>
      </c>
      <c r="B1525" s="12">
        <v>34</v>
      </c>
      <c r="C1525" s="11" t="s">
        <v>4817</v>
      </c>
      <c r="D1525" s="11" t="s">
        <v>39</v>
      </c>
      <c r="E1525" s="11" t="s">
        <v>40</v>
      </c>
      <c r="F1525" s="11"/>
      <c r="G1525" s="11"/>
      <c r="H1525" s="11" t="s">
        <v>41</v>
      </c>
      <c r="I1525" s="11" t="s">
        <v>330</v>
      </c>
      <c r="J1525" s="11" t="s">
        <v>51</v>
      </c>
      <c r="K1525" s="11" t="s">
        <v>135</v>
      </c>
      <c r="L1525" s="11" t="s">
        <v>331</v>
      </c>
      <c r="M1525" s="11" t="s">
        <v>45</v>
      </c>
      <c r="N1525" s="11" t="s">
        <v>39</v>
      </c>
      <c r="O1525" s="11" t="s">
        <v>62</v>
      </c>
      <c r="P1525" s="22"/>
      <c r="Q1525" s="11"/>
      <c r="R1525" s="11" t="s">
        <v>47</v>
      </c>
      <c r="S1525" s="11">
        <f t="shared" si="23"/>
        <v>0</v>
      </c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</row>
    <row r="1526" spans="1:43" x14ac:dyDescent="0.25">
      <c r="A1526" s="11" t="s">
        <v>4818</v>
      </c>
      <c r="B1526" s="12">
        <v>33</v>
      </c>
      <c r="C1526" s="11" t="s">
        <v>4819</v>
      </c>
      <c r="D1526" s="11" t="s">
        <v>92</v>
      </c>
      <c r="E1526" s="11" t="s">
        <v>40</v>
      </c>
      <c r="F1526" s="11"/>
      <c r="G1526" s="11"/>
      <c r="H1526" s="11" t="s">
        <v>49</v>
      </c>
      <c r="I1526" s="11" t="s">
        <v>134</v>
      </c>
      <c r="J1526" s="11" t="s">
        <v>51</v>
      </c>
      <c r="K1526" s="11" t="s">
        <v>135</v>
      </c>
      <c r="L1526" s="11" t="s">
        <v>592</v>
      </c>
      <c r="M1526" s="11" t="s">
        <v>45</v>
      </c>
      <c r="N1526" s="11" t="s">
        <v>39</v>
      </c>
      <c r="O1526" s="11" t="s">
        <v>62</v>
      </c>
      <c r="P1526" s="22"/>
      <c r="Q1526" s="11"/>
      <c r="R1526" s="11" t="s">
        <v>47</v>
      </c>
      <c r="S1526" s="11">
        <f t="shared" si="23"/>
        <v>0</v>
      </c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  <c r="AP1526" s="11"/>
      <c r="AQ1526" s="11"/>
    </row>
    <row r="1527" spans="1:43" x14ac:dyDescent="0.25">
      <c r="A1527" s="11" t="s">
        <v>4820</v>
      </c>
      <c r="B1527" s="12">
        <v>27</v>
      </c>
      <c r="C1527" s="11" t="s">
        <v>4821</v>
      </c>
      <c r="D1527" s="11" t="s">
        <v>48</v>
      </c>
      <c r="E1527" s="11" t="s">
        <v>40</v>
      </c>
      <c r="F1527" s="11"/>
      <c r="G1527" s="12">
        <v>97</v>
      </c>
      <c r="H1527" s="11" t="s">
        <v>41</v>
      </c>
      <c r="I1527" s="11" t="s">
        <v>1231</v>
      </c>
      <c r="J1527" s="11" t="s">
        <v>51</v>
      </c>
      <c r="K1527" s="11" t="s">
        <v>135</v>
      </c>
      <c r="L1527" s="11" t="s">
        <v>910</v>
      </c>
      <c r="M1527" s="11" t="s">
        <v>45</v>
      </c>
      <c r="N1527" s="11" t="s">
        <v>39</v>
      </c>
      <c r="O1527" s="11" t="s">
        <v>62</v>
      </c>
      <c r="P1527" s="22"/>
      <c r="Q1527" s="11" t="s">
        <v>1006</v>
      </c>
      <c r="R1527" s="11" t="s">
        <v>845</v>
      </c>
      <c r="S1527" s="11">
        <f t="shared" si="23"/>
        <v>1</v>
      </c>
      <c r="T1527" s="11"/>
      <c r="U1527" s="11" t="s">
        <v>62</v>
      </c>
      <c r="V1527" s="11" t="s">
        <v>46</v>
      </c>
      <c r="W1527" s="11" t="s">
        <v>62</v>
      </c>
      <c r="X1527" s="11" t="s">
        <v>62</v>
      </c>
      <c r="Y1527" s="11"/>
      <c r="Z1527" s="11"/>
      <c r="AA1527" s="11"/>
      <c r="AB1527" s="11"/>
      <c r="AC1527" s="11"/>
      <c r="AD1527" s="11"/>
      <c r="AE1527" s="11"/>
      <c r="AF1527" s="11" t="s">
        <v>846</v>
      </c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11"/>
    </row>
    <row r="1528" spans="1:43" x14ac:dyDescent="0.25">
      <c r="A1528" s="11" t="s">
        <v>4822</v>
      </c>
      <c r="B1528" s="12">
        <v>24</v>
      </c>
      <c r="C1528" s="11" t="s">
        <v>1492</v>
      </c>
      <c r="D1528" s="11" t="s">
        <v>54</v>
      </c>
      <c r="E1528" s="11" t="s">
        <v>40</v>
      </c>
      <c r="F1528" s="11"/>
      <c r="G1528" s="11"/>
      <c r="H1528" s="11" t="s">
        <v>41</v>
      </c>
      <c r="I1528" s="11" t="s">
        <v>79</v>
      </c>
      <c r="J1528" s="11" t="s">
        <v>157</v>
      </c>
      <c r="K1528" s="11" t="s">
        <v>135</v>
      </c>
      <c r="L1528" s="11" t="s">
        <v>278</v>
      </c>
      <c r="M1528" s="11" t="s">
        <v>45</v>
      </c>
      <c r="N1528" s="11" t="s">
        <v>58</v>
      </c>
      <c r="O1528" s="11" t="s">
        <v>62</v>
      </c>
      <c r="P1528" s="22"/>
      <c r="Q1528" s="11"/>
      <c r="R1528" s="11" t="s">
        <v>47</v>
      </c>
      <c r="S1528" s="11">
        <f t="shared" si="23"/>
        <v>0</v>
      </c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  <c r="AP1528" s="11"/>
      <c r="AQ1528" s="11"/>
    </row>
    <row r="1529" spans="1:43" x14ac:dyDescent="0.25">
      <c r="A1529" s="11" t="s">
        <v>4823</v>
      </c>
      <c r="B1529" s="12">
        <v>19</v>
      </c>
      <c r="C1529" s="11" t="s">
        <v>4824</v>
      </c>
      <c r="D1529" s="11" t="s">
        <v>92</v>
      </c>
      <c r="E1529" s="11" t="s">
        <v>40</v>
      </c>
      <c r="F1529" s="11"/>
      <c r="G1529" s="11"/>
      <c r="H1529" s="11" t="s">
        <v>41</v>
      </c>
      <c r="I1529" s="11" t="s">
        <v>1350</v>
      </c>
      <c r="J1529" s="11" t="s">
        <v>51</v>
      </c>
      <c r="K1529" s="11" t="s">
        <v>135</v>
      </c>
      <c r="L1529" s="11" t="s">
        <v>395</v>
      </c>
      <c r="M1529" s="11" t="s">
        <v>45</v>
      </c>
      <c r="N1529" s="11" t="s">
        <v>84</v>
      </c>
      <c r="O1529" s="11" t="s">
        <v>62</v>
      </c>
      <c r="P1529" s="22"/>
      <c r="Q1529" s="11" t="s">
        <v>879</v>
      </c>
      <c r="R1529" s="11" t="s">
        <v>845</v>
      </c>
      <c r="S1529" s="11">
        <f t="shared" si="23"/>
        <v>1</v>
      </c>
      <c r="T1529" s="11"/>
      <c r="U1529" s="11" t="s">
        <v>62</v>
      </c>
      <c r="V1529" s="11" t="s">
        <v>46</v>
      </c>
      <c r="W1529" s="11" t="s">
        <v>62</v>
      </c>
      <c r="X1529" s="11" t="s">
        <v>62</v>
      </c>
      <c r="Y1529" s="11"/>
      <c r="Z1529" s="11"/>
      <c r="AA1529" s="11"/>
      <c r="AB1529" s="11"/>
      <c r="AC1529" s="11"/>
      <c r="AD1529" s="11"/>
      <c r="AE1529" s="11"/>
      <c r="AF1529" s="11" t="s">
        <v>846</v>
      </c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11"/>
    </row>
    <row r="1530" spans="1:43" x14ac:dyDescent="0.25">
      <c r="A1530" s="11" t="s">
        <v>4825</v>
      </c>
      <c r="B1530" s="12">
        <v>31</v>
      </c>
      <c r="C1530" s="11" t="s">
        <v>4826</v>
      </c>
      <c r="D1530" s="11" t="s">
        <v>54</v>
      </c>
      <c r="E1530" s="11" t="s">
        <v>40</v>
      </c>
      <c r="F1530" s="11"/>
      <c r="G1530" s="11"/>
      <c r="H1530" s="11" t="s">
        <v>41</v>
      </c>
      <c r="I1530" s="11" t="s">
        <v>56</v>
      </c>
      <c r="J1530" s="11" t="s">
        <v>51</v>
      </c>
      <c r="K1530" s="11" t="s">
        <v>135</v>
      </c>
      <c r="L1530" s="11" t="s">
        <v>164</v>
      </c>
      <c r="M1530" s="11" t="s">
        <v>45</v>
      </c>
      <c r="N1530" s="11" t="s">
        <v>39</v>
      </c>
      <c r="O1530" s="11" t="s">
        <v>46</v>
      </c>
      <c r="P1530" s="22" t="s">
        <v>1631</v>
      </c>
      <c r="Q1530" s="11"/>
      <c r="R1530" s="11" t="s">
        <v>47</v>
      </c>
      <c r="S1530" s="11">
        <f t="shared" si="23"/>
        <v>0</v>
      </c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</row>
    <row r="1531" spans="1:43" x14ac:dyDescent="0.25">
      <c r="A1531" s="11" t="s">
        <v>4827</v>
      </c>
      <c r="B1531" s="12">
        <v>31</v>
      </c>
      <c r="C1531" s="11" t="s">
        <v>4828</v>
      </c>
      <c r="D1531" s="11" t="s">
        <v>54</v>
      </c>
      <c r="E1531" s="11" t="s">
        <v>40</v>
      </c>
      <c r="F1531" s="11"/>
      <c r="G1531" s="11"/>
      <c r="H1531" s="11" t="s">
        <v>41</v>
      </c>
      <c r="I1531" s="11" t="s">
        <v>56</v>
      </c>
      <c r="J1531" s="11" t="s">
        <v>51</v>
      </c>
      <c r="K1531" s="11" t="s">
        <v>135</v>
      </c>
      <c r="L1531" s="11" t="s">
        <v>164</v>
      </c>
      <c r="M1531" s="11" t="s">
        <v>45</v>
      </c>
      <c r="N1531" s="11" t="s">
        <v>39</v>
      </c>
      <c r="O1531" s="11" t="s">
        <v>46</v>
      </c>
      <c r="P1531" s="22" t="s">
        <v>4829</v>
      </c>
      <c r="Q1531" s="11"/>
      <c r="R1531" s="11" t="s">
        <v>47</v>
      </c>
      <c r="S1531" s="11">
        <f t="shared" si="23"/>
        <v>0</v>
      </c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11"/>
    </row>
    <row r="1532" spans="1:43" x14ac:dyDescent="0.25">
      <c r="A1532" s="11" t="s">
        <v>4830</v>
      </c>
      <c r="B1532" s="12">
        <v>28</v>
      </c>
      <c r="C1532" s="11" t="s">
        <v>4831</v>
      </c>
      <c r="D1532" s="11" t="s">
        <v>39</v>
      </c>
      <c r="E1532" s="11" t="s">
        <v>40</v>
      </c>
      <c r="F1532" s="11"/>
      <c r="G1532" s="11"/>
      <c r="H1532" s="11" t="s">
        <v>41</v>
      </c>
      <c r="I1532" s="11" t="s">
        <v>279</v>
      </c>
      <c r="J1532" s="11" t="s">
        <v>51</v>
      </c>
      <c r="K1532" s="11" t="s">
        <v>135</v>
      </c>
      <c r="L1532" s="11" t="s">
        <v>64</v>
      </c>
      <c r="M1532" s="11" t="s">
        <v>45</v>
      </c>
      <c r="N1532" s="11" t="s">
        <v>58</v>
      </c>
      <c r="O1532" s="11" t="s">
        <v>46</v>
      </c>
      <c r="P1532" s="22" t="s">
        <v>4832</v>
      </c>
      <c r="Q1532" s="11"/>
      <c r="R1532" s="11" t="s">
        <v>47</v>
      </c>
      <c r="S1532" s="11">
        <f t="shared" si="23"/>
        <v>0</v>
      </c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</row>
    <row r="1533" spans="1:43" x14ac:dyDescent="0.25">
      <c r="A1533" s="11" t="s">
        <v>4833</v>
      </c>
      <c r="B1533" s="12">
        <v>23</v>
      </c>
      <c r="C1533" s="11" t="s">
        <v>4834</v>
      </c>
      <c r="D1533" s="11" t="s">
        <v>54</v>
      </c>
      <c r="E1533" s="11" t="s">
        <v>40</v>
      </c>
      <c r="F1533" s="11"/>
      <c r="G1533" s="11"/>
      <c r="H1533" s="11" t="s">
        <v>41</v>
      </c>
      <c r="I1533" s="11" t="s">
        <v>101</v>
      </c>
      <c r="J1533" s="11" t="s">
        <v>51</v>
      </c>
      <c r="K1533" s="11" t="s">
        <v>135</v>
      </c>
      <c r="L1533" s="11" t="s">
        <v>149</v>
      </c>
      <c r="M1533" s="11" t="s">
        <v>45</v>
      </c>
      <c r="N1533" s="11" t="s">
        <v>58</v>
      </c>
      <c r="O1533" s="11" t="s">
        <v>62</v>
      </c>
      <c r="P1533" s="22"/>
      <c r="Q1533" s="11"/>
      <c r="R1533" s="11" t="s">
        <v>47</v>
      </c>
      <c r="S1533" s="11">
        <f t="shared" si="23"/>
        <v>0</v>
      </c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11"/>
    </row>
    <row r="1534" spans="1:43" x14ac:dyDescent="0.25">
      <c r="A1534" s="11" t="s">
        <v>4835</v>
      </c>
      <c r="B1534" s="12">
        <v>43</v>
      </c>
      <c r="C1534" s="11" t="s">
        <v>2490</v>
      </c>
      <c r="D1534" s="11" t="s">
        <v>54</v>
      </c>
      <c r="E1534" s="11" t="s">
        <v>40</v>
      </c>
      <c r="F1534" s="11"/>
      <c r="G1534" s="11"/>
      <c r="H1534" s="11" t="s">
        <v>41</v>
      </c>
      <c r="I1534" s="11" t="s">
        <v>71</v>
      </c>
      <c r="J1534" s="11" t="s">
        <v>121</v>
      </c>
      <c r="K1534" s="11" t="s">
        <v>135</v>
      </c>
      <c r="L1534" s="11" t="s">
        <v>288</v>
      </c>
      <c r="M1534" s="11" t="s">
        <v>45</v>
      </c>
      <c r="N1534" s="11" t="s">
        <v>58</v>
      </c>
      <c r="O1534" s="11" t="s">
        <v>46</v>
      </c>
      <c r="P1534" s="22" t="s">
        <v>3548</v>
      </c>
      <c r="Q1534" s="11"/>
      <c r="R1534" s="11" t="s">
        <v>47</v>
      </c>
      <c r="S1534" s="11">
        <f t="shared" si="23"/>
        <v>0</v>
      </c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11"/>
    </row>
    <row r="1535" spans="1:43" x14ac:dyDescent="0.25">
      <c r="A1535" s="11" t="s">
        <v>4836</v>
      </c>
      <c r="B1535" s="12">
        <v>47</v>
      </c>
      <c r="C1535" s="11" t="s">
        <v>4837</v>
      </c>
      <c r="D1535" s="11" t="s">
        <v>48</v>
      </c>
      <c r="E1535" s="11" t="s">
        <v>40</v>
      </c>
      <c r="F1535" s="11"/>
      <c r="G1535" s="11"/>
      <c r="H1535" s="11" t="s">
        <v>49</v>
      </c>
      <c r="I1535" s="11" t="s">
        <v>71</v>
      </c>
      <c r="J1535" s="11" t="s">
        <v>157</v>
      </c>
      <c r="K1535" s="11" t="s">
        <v>135</v>
      </c>
      <c r="L1535" s="11" t="s">
        <v>169</v>
      </c>
      <c r="M1535" s="11" t="s">
        <v>45</v>
      </c>
      <c r="N1535" s="11" t="s">
        <v>524</v>
      </c>
      <c r="O1535" s="11" t="s">
        <v>46</v>
      </c>
      <c r="P1535" s="22" t="s">
        <v>2107</v>
      </c>
      <c r="Q1535" s="11"/>
      <c r="R1535" s="11" t="s">
        <v>47</v>
      </c>
      <c r="S1535" s="11">
        <f t="shared" si="23"/>
        <v>0</v>
      </c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11"/>
    </row>
    <row r="1536" spans="1:43" x14ac:dyDescent="0.25">
      <c r="A1536" s="11" t="s">
        <v>4838</v>
      </c>
      <c r="B1536" s="12">
        <v>23</v>
      </c>
      <c r="C1536" s="11" t="s">
        <v>4839</v>
      </c>
      <c r="D1536" s="11" t="s">
        <v>39</v>
      </c>
      <c r="E1536" s="11" t="s">
        <v>40</v>
      </c>
      <c r="F1536" s="11"/>
      <c r="G1536" s="11"/>
      <c r="H1536" s="11" t="s">
        <v>41</v>
      </c>
      <c r="I1536" s="11" t="s">
        <v>672</v>
      </c>
      <c r="J1536" s="11" t="s">
        <v>51</v>
      </c>
      <c r="K1536" s="11" t="s">
        <v>135</v>
      </c>
      <c r="L1536" s="11" t="s">
        <v>127</v>
      </c>
      <c r="M1536" s="11" t="s">
        <v>45</v>
      </c>
      <c r="N1536" s="11" t="s">
        <v>39</v>
      </c>
      <c r="O1536" s="11" t="s">
        <v>46</v>
      </c>
      <c r="P1536" s="22" t="s">
        <v>4840</v>
      </c>
      <c r="Q1536" s="11" t="s">
        <v>109</v>
      </c>
      <c r="R1536" s="11" t="s">
        <v>47</v>
      </c>
      <c r="S1536" s="11">
        <f t="shared" si="23"/>
        <v>0</v>
      </c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11"/>
    </row>
    <row r="1537" spans="1:43" x14ac:dyDescent="0.25">
      <c r="A1537" s="11" t="s">
        <v>4841</v>
      </c>
      <c r="B1537" s="12">
        <v>27</v>
      </c>
      <c r="C1537" s="11" t="s">
        <v>4842</v>
      </c>
      <c r="D1537" s="11" t="s">
        <v>54</v>
      </c>
      <c r="E1537" s="11" t="s">
        <v>40</v>
      </c>
      <c r="F1537" s="11"/>
      <c r="G1537" s="11"/>
      <c r="H1537" s="11" t="s">
        <v>41</v>
      </c>
      <c r="I1537" s="11" t="s">
        <v>237</v>
      </c>
      <c r="J1537" s="11" t="s">
        <v>114</v>
      </c>
      <c r="K1537" s="11" t="s">
        <v>135</v>
      </c>
      <c r="L1537" s="11" t="s">
        <v>285</v>
      </c>
      <c r="M1537" s="11" t="s">
        <v>45</v>
      </c>
      <c r="N1537" s="11" t="s">
        <v>58</v>
      </c>
      <c r="O1537" s="11" t="s">
        <v>62</v>
      </c>
      <c r="P1537" s="22"/>
      <c r="Q1537" s="11" t="s">
        <v>107</v>
      </c>
      <c r="R1537" s="11" t="s">
        <v>47</v>
      </c>
      <c r="S1537" s="11">
        <f t="shared" si="23"/>
        <v>0</v>
      </c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11"/>
    </row>
    <row r="1538" spans="1:43" x14ac:dyDescent="0.25">
      <c r="A1538" s="11" t="s">
        <v>4843</v>
      </c>
      <c r="B1538" s="12">
        <v>27</v>
      </c>
      <c r="C1538" s="11" t="s">
        <v>4844</v>
      </c>
      <c r="D1538" s="11" t="s">
        <v>54</v>
      </c>
      <c r="E1538" s="11" t="s">
        <v>40</v>
      </c>
      <c r="F1538" s="11"/>
      <c r="G1538" s="11"/>
      <c r="H1538" s="11" t="s">
        <v>41</v>
      </c>
      <c r="I1538" s="11" t="s">
        <v>79</v>
      </c>
      <c r="J1538" s="11" t="s">
        <v>51</v>
      </c>
      <c r="K1538" s="11" t="s">
        <v>135</v>
      </c>
      <c r="L1538" s="11" t="s">
        <v>285</v>
      </c>
      <c r="M1538" s="11" t="s">
        <v>45</v>
      </c>
      <c r="N1538" s="11" t="s">
        <v>58</v>
      </c>
      <c r="O1538" s="11" t="s">
        <v>46</v>
      </c>
      <c r="P1538" s="22" t="s">
        <v>3214</v>
      </c>
      <c r="Q1538" s="11"/>
      <c r="R1538" s="11" t="s">
        <v>47</v>
      </c>
      <c r="S1538" s="11">
        <f t="shared" si="23"/>
        <v>0</v>
      </c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11"/>
    </row>
    <row r="1539" spans="1:43" x14ac:dyDescent="0.25">
      <c r="A1539" s="11" t="s">
        <v>4845</v>
      </c>
      <c r="B1539" s="12">
        <v>35</v>
      </c>
      <c r="C1539" s="11" t="s">
        <v>4846</v>
      </c>
      <c r="D1539" s="11" t="s">
        <v>54</v>
      </c>
      <c r="E1539" s="11" t="s">
        <v>55</v>
      </c>
      <c r="F1539" s="11"/>
      <c r="G1539" s="11"/>
      <c r="H1539" s="11" t="s">
        <v>41</v>
      </c>
      <c r="I1539" s="11" t="s">
        <v>599</v>
      </c>
      <c r="J1539" s="11" t="s">
        <v>43</v>
      </c>
      <c r="K1539" s="11" t="s">
        <v>135</v>
      </c>
      <c r="L1539" s="11" t="s">
        <v>584</v>
      </c>
      <c r="M1539" s="11" t="s">
        <v>45</v>
      </c>
      <c r="N1539" s="11" t="s">
        <v>58</v>
      </c>
      <c r="O1539" s="11" t="s">
        <v>62</v>
      </c>
      <c r="P1539" s="22"/>
      <c r="Q1539" s="11"/>
      <c r="R1539" s="11" t="s">
        <v>47</v>
      </c>
      <c r="S1539" s="11">
        <f t="shared" si="23"/>
        <v>0</v>
      </c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11"/>
    </row>
    <row r="1540" spans="1:43" x14ac:dyDescent="0.25">
      <c r="A1540" s="11" t="s">
        <v>4847</v>
      </c>
      <c r="B1540" s="12">
        <v>45</v>
      </c>
      <c r="C1540" s="11" t="s">
        <v>4848</v>
      </c>
      <c r="D1540" s="11" t="s">
        <v>54</v>
      </c>
      <c r="E1540" s="11" t="s">
        <v>40</v>
      </c>
      <c r="F1540" s="11"/>
      <c r="G1540" s="11"/>
      <c r="H1540" s="11" t="s">
        <v>41</v>
      </c>
      <c r="I1540" s="11" t="s">
        <v>703</v>
      </c>
      <c r="J1540" s="11" t="s">
        <v>51</v>
      </c>
      <c r="K1540" s="11" t="s">
        <v>135</v>
      </c>
      <c r="L1540" s="11" t="s">
        <v>704</v>
      </c>
      <c r="M1540" s="11" t="s">
        <v>45</v>
      </c>
      <c r="N1540" s="11" t="s">
        <v>84</v>
      </c>
      <c r="O1540" s="11" t="s">
        <v>46</v>
      </c>
      <c r="P1540" s="22"/>
      <c r="Q1540" s="11" t="s">
        <v>615</v>
      </c>
      <c r="R1540" s="11" t="s">
        <v>47</v>
      </c>
      <c r="S1540" s="11">
        <f t="shared" ref="S1540:S1603" si="24">COUNTIF(U1540:AR1540,"Oui")</f>
        <v>0</v>
      </c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</row>
    <row r="1541" spans="1:43" x14ac:dyDescent="0.25">
      <c r="A1541" s="11" t="s">
        <v>4849</v>
      </c>
      <c r="B1541" s="12">
        <v>31</v>
      </c>
      <c r="C1541" s="11" t="s">
        <v>4850</v>
      </c>
      <c r="D1541" s="11" t="s">
        <v>54</v>
      </c>
      <c r="E1541" s="11" t="s">
        <v>40</v>
      </c>
      <c r="F1541" s="11"/>
      <c r="G1541" s="11"/>
      <c r="H1541" s="11" t="s">
        <v>49</v>
      </c>
      <c r="I1541" s="11" t="s">
        <v>56</v>
      </c>
      <c r="J1541" s="11" t="s">
        <v>60</v>
      </c>
      <c r="K1541" s="11" t="s">
        <v>135</v>
      </c>
      <c r="L1541" s="11" t="s">
        <v>57</v>
      </c>
      <c r="M1541" s="11" t="s">
        <v>45</v>
      </c>
      <c r="N1541" s="11" t="s">
        <v>39</v>
      </c>
      <c r="O1541" s="11" t="s">
        <v>62</v>
      </c>
      <c r="P1541" s="22"/>
      <c r="Q1541" s="11" t="s">
        <v>112</v>
      </c>
      <c r="R1541" s="11" t="s">
        <v>47</v>
      </c>
      <c r="S1541" s="11">
        <f t="shared" si="24"/>
        <v>0</v>
      </c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</row>
    <row r="1542" spans="1:43" x14ac:dyDescent="0.25">
      <c r="A1542" s="11" t="s">
        <v>4851</v>
      </c>
      <c r="B1542" s="12">
        <v>32</v>
      </c>
      <c r="C1542" s="11" t="s">
        <v>4852</v>
      </c>
      <c r="D1542" s="11" t="s">
        <v>54</v>
      </c>
      <c r="E1542" s="11" t="s">
        <v>40</v>
      </c>
      <c r="F1542" s="11"/>
      <c r="G1542" s="11"/>
      <c r="H1542" s="11" t="s">
        <v>41</v>
      </c>
      <c r="I1542" s="11" t="s">
        <v>108</v>
      </c>
      <c r="J1542" s="11" t="s">
        <v>51</v>
      </c>
      <c r="K1542" s="11" t="s">
        <v>135</v>
      </c>
      <c r="L1542" s="11" t="s">
        <v>1017</v>
      </c>
      <c r="M1542" s="11" t="s">
        <v>45</v>
      </c>
      <c r="N1542" s="11" t="s">
        <v>58</v>
      </c>
      <c r="O1542" s="11" t="s">
        <v>62</v>
      </c>
      <c r="P1542" s="22"/>
      <c r="Q1542" s="11"/>
      <c r="R1542" s="11" t="s">
        <v>47</v>
      </c>
      <c r="S1542" s="11">
        <f t="shared" si="24"/>
        <v>0</v>
      </c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</row>
    <row r="1543" spans="1:43" x14ac:dyDescent="0.25">
      <c r="A1543" s="11" t="s">
        <v>4853</v>
      </c>
      <c r="B1543" s="12">
        <v>33</v>
      </c>
      <c r="C1543" s="11" t="s">
        <v>4854</v>
      </c>
      <c r="D1543" s="11" t="s">
        <v>54</v>
      </c>
      <c r="E1543" s="11" t="s">
        <v>40</v>
      </c>
      <c r="F1543" s="11"/>
      <c r="G1543" s="11"/>
      <c r="H1543" s="11" t="s">
        <v>49</v>
      </c>
      <c r="I1543" s="11" t="s">
        <v>792</v>
      </c>
      <c r="J1543" s="11" t="s">
        <v>43</v>
      </c>
      <c r="K1543" s="11" t="s">
        <v>135</v>
      </c>
      <c r="L1543" s="11" t="s">
        <v>164</v>
      </c>
      <c r="M1543" s="11" t="s">
        <v>45</v>
      </c>
      <c r="N1543" s="11" t="s">
        <v>58</v>
      </c>
      <c r="O1543" s="11" t="s">
        <v>46</v>
      </c>
      <c r="P1543" s="22" t="s">
        <v>1662</v>
      </c>
      <c r="Q1543" s="11" t="s">
        <v>130</v>
      </c>
      <c r="R1543" s="11" t="s">
        <v>47</v>
      </c>
      <c r="S1543" s="11">
        <f t="shared" si="24"/>
        <v>0</v>
      </c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11"/>
    </row>
    <row r="1544" spans="1:43" x14ac:dyDescent="0.25">
      <c r="A1544" s="11" t="s">
        <v>4855</v>
      </c>
      <c r="B1544" s="12">
        <v>43</v>
      </c>
      <c r="C1544" s="11" t="s">
        <v>4856</v>
      </c>
      <c r="D1544" s="11" t="s">
        <v>54</v>
      </c>
      <c r="E1544" s="11" t="s">
        <v>40</v>
      </c>
      <c r="F1544" s="11"/>
      <c r="G1544" s="11"/>
      <c r="H1544" s="11" t="s">
        <v>49</v>
      </c>
      <c r="I1544" s="11" t="s">
        <v>481</v>
      </c>
      <c r="J1544" s="11" t="s">
        <v>60</v>
      </c>
      <c r="K1544" s="11" t="s">
        <v>135</v>
      </c>
      <c r="L1544" s="11" t="s">
        <v>460</v>
      </c>
      <c r="M1544" s="11" t="s">
        <v>45</v>
      </c>
      <c r="N1544" s="11" t="s">
        <v>58</v>
      </c>
      <c r="O1544" s="11" t="s">
        <v>46</v>
      </c>
      <c r="P1544" s="22" t="s">
        <v>1842</v>
      </c>
      <c r="Q1544" s="11"/>
      <c r="R1544" s="11" t="s">
        <v>47</v>
      </c>
      <c r="S1544" s="11">
        <f t="shared" si="24"/>
        <v>0</v>
      </c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</row>
    <row r="1545" spans="1:43" x14ac:dyDescent="0.25">
      <c r="A1545" s="11" t="s">
        <v>4857</v>
      </c>
      <c r="B1545" s="12">
        <v>28</v>
      </c>
      <c r="C1545" s="11" t="s">
        <v>4291</v>
      </c>
      <c r="D1545" s="11" t="s">
        <v>54</v>
      </c>
      <c r="E1545" s="11" t="s">
        <v>40</v>
      </c>
      <c r="F1545" s="11"/>
      <c r="G1545" s="11"/>
      <c r="H1545" s="11" t="s">
        <v>41</v>
      </c>
      <c r="I1545" s="11" t="s">
        <v>177</v>
      </c>
      <c r="J1545" s="11" t="s">
        <v>121</v>
      </c>
      <c r="K1545" s="11" t="s">
        <v>135</v>
      </c>
      <c r="L1545" s="11" t="s">
        <v>762</v>
      </c>
      <c r="M1545" s="11" t="s">
        <v>45</v>
      </c>
      <c r="N1545" s="11" t="s">
        <v>58</v>
      </c>
      <c r="O1545" s="11" t="s">
        <v>46</v>
      </c>
      <c r="P1545" s="22" t="s">
        <v>1662</v>
      </c>
      <c r="Q1545" s="11" t="s">
        <v>102</v>
      </c>
      <c r="R1545" s="11" t="s">
        <v>47</v>
      </c>
      <c r="S1545" s="11">
        <f t="shared" si="24"/>
        <v>0</v>
      </c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11"/>
    </row>
    <row r="1546" spans="1:43" x14ac:dyDescent="0.25">
      <c r="A1546" s="11" t="s">
        <v>4858</v>
      </c>
      <c r="B1546" s="12">
        <v>36</v>
      </c>
      <c r="C1546" s="11" t="s">
        <v>4859</v>
      </c>
      <c r="D1546" s="11" t="s">
        <v>54</v>
      </c>
      <c r="E1546" s="11" t="s">
        <v>40</v>
      </c>
      <c r="F1546" s="11"/>
      <c r="G1546" s="11"/>
      <c r="H1546" s="11" t="s">
        <v>49</v>
      </c>
      <c r="I1546" s="11" t="s">
        <v>134</v>
      </c>
      <c r="J1546" s="11" t="s">
        <v>51</v>
      </c>
      <c r="K1546" s="11" t="s">
        <v>135</v>
      </c>
      <c r="L1546" s="11" t="s">
        <v>80</v>
      </c>
      <c r="M1546" s="11" t="s">
        <v>45</v>
      </c>
      <c r="N1546" s="11" t="s">
        <v>58</v>
      </c>
      <c r="O1546" s="11" t="s">
        <v>62</v>
      </c>
      <c r="P1546" s="22"/>
      <c r="Q1546" s="11"/>
      <c r="R1546" s="11" t="s">
        <v>47</v>
      </c>
      <c r="S1546" s="11">
        <f t="shared" si="24"/>
        <v>0</v>
      </c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</row>
    <row r="1547" spans="1:43" x14ac:dyDescent="0.25">
      <c r="A1547" s="11" t="s">
        <v>4860</v>
      </c>
      <c r="B1547" s="12">
        <v>19</v>
      </c>
      <c r="C1547" s="11" t="s">
        <v>4861</v>
      </c>
      <c r="D1547" s="11" t="s">
        <v>54</v>
      </c>
      <c r="E1547" s="11" t="s">
        <v>40</v>
      </c>
      <c r="F1547" s="11"/>
      <c r="G1547" s="11"/>
      <c r="H1547" s="11" t="s">
        <v>41</v>
      </c>
      <c r="I1547" s="11" t="s">
        <v>101</v>
      </c>
      <c r="J1547" s="11" t="s">
        <v>43</v>
      </c>
      <c r="K1547" s="11" t="s">
        <v>135</v>
      </c>
      <c r="L1547" s="11" t="s">
        <v>224</v>
      </c>
      <c r="M1547" s="11" t="s">
        <v>45</v>
      </c>
      <c r="N1547" s="11" t="s">
        <v>58</v>
      </c>
      <c r="O1547" s="11" t="s">
        <v>62</v>
      </c>
      <c r="P1547" s="22"/>
      <c r="Q1547" s="11"/>
      <c r="R1547" s="11" t="s">
        <v>47</v>
      </c>
      <c r="S1547" s="11">
        <f t="shared" si="24"/>
        <v>0</v>
      </c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11"/>
    </row>
    <row r="1548" spans="1:43" x14ac:dyDescent="0.25">
      <c r="A1548" s="11" t="s">
        <v>4862</v>
      </c>
      <c r="B1548" s="12">
        <v>36</v>
      </c>
      <c r="C1548" s="11" t="s">
        <v>4863</v>
      </c>
      <c r="D1548" s="11" t="s">
        <v>48</v>
      </c>
      <c r="E1548" s="11" t="s">
        <v>40</v>
      </c>
      <c r="F1548" s="11"/>
      <c r="G1548" s="11"/>
      <c r="H1548" s="11" t="s">
        <v>41</v>
      </c>
      <c r="I1548" s="11" t="s">
        <v>79</v>
      </c>
      <c r="J1548" s="11" t="s">
        <v>51</v>
      </c>
      <c r="K1548" s="11" t="s">
        <v>135</v>
      </c>
      <c r="L1548" s="11" t="s">
        <v>388</v>
      </c>
      <c r="M1548" s="11" t="s">
        <v>45</v>
      </c>
      <c r="N1548" s="11" t="s">
        <v>39</v>
      </c>
      <c r="O1548" s="11" t="s">
        <v>46</v>
      </c>
      <c r="P1548" s="22" t="s">
        <v>2113</v>
      </c>
      <c r="Q1548" s="11"/>
      <c r="R1548" s="11" t="s">
        <v>47</v>
      </c>
      <c r="S1548" s="11">
        <f t="shared" si="24"/>
        <v>0</v>
      </c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</row>
    <row r="1549" spans="1:43" x14ac:dyDescent="0.25">
      <c r="A1549" s="11" t="s">
        <v>4864</v>
      </c>
      <c r="B1549" s="12">
        <v>45</v>
      </c>
      <c r="C1549" s="11" t="s">
        <v>4865</v>
      </c>
      <c r="D1549" s="11" t="s">
        <v>92</v>
      </c>
      <c r="E1549" s="11" t="s">
        <v>40</v>
      </c>
      <c r="F1549" s="11"/>
      <c r="G1549" s="11"/>
      <c r="H1549" s="11" t="s">
        <v>41</v>
      </c>
      <c r="I1549" s="11" t="s">
        <v>792</v>
      </c>
      <c r="J1549" s="11" t="s">
        <v>43</v>
      </c>
      <c r="K1549" s="11" t="s">
        <v>135</v>
      </c>
      <c r="L1549" s="11" t="s">
        <v>90</v>
      </c>
      <c r="M1549" s="11" t="s">
        <v>45</v>
      </c>
      <c r="N1549" s="11" t="s">
        <v>793</v>
      </c>
      <c r="O1549" s="11" t="s">
        <v>46</v>
      </c>
      <c r="P1549" s="22" t="s">
        <v>1528</v>
      </c>
      <c r="Q1549" s="11" t="s">
        <v>128</v>
      </c>
      <c r="R1549" s="11" t="s">
        <v>47</v>
      </c>
      <c r="S1549" s="11">
        <f t="shared" si="24"/>
        <v>0</v>
      </c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</row>
    <row r="1550" spans="1:43" x14ac:dyDescent="0.25">
      <c r="A1550" s="11" t="s">
        <v>4866</v>
      </c>
      <c r="B1550" s="12">
        <v>24</v>
      </c>
      <c r="C1550" s="11" t="s">
        <v>4867</v>
      </c>
      <c r="D1550" s="11" t="s">
        <v>92</v>
      </c>
      <c r="E1550" s="11" t="s">
        <v>40</v>
      </c>
      <c r="F1550" s="11"/>
      <c r="G1550" s="11"/>
      <c r="H1550" s="11" t="s">
        <v>41</v>
      </c>
      <c r="I1550" s="11" t="s">
        <v>134</v>
      </c>
      <c r="J1550" s="11" t="s">
        <v>51</v>
      </c>
      <c r="K1550" s="11" t="s">
        <v>135</v>
      </c>
      <c r="L1550" s="11" t="s">
        <v>910</v>
      </c>
      <c r="M1550" s="11" t="s">
        <v>45</v>
      </c>
      <c r="N1550" s="11" t="s">
        <v>39</v>
      </c>
      <c r="O1550" s="11" t="s">
        <v>62</v>
      </c>
      <c r="P1550" s="22"/>
      <c r="Q1550" s="11"/>
      <c r="R1550" s="11" t="s">
        <v>845</v>
      </c>
      <c r="S1550" s="11">
        <f t="shared" si="24"/>
        <v>1</v>
      </c>
      <c r="T1550" s="11"/>
      <c r="U1550" s="11" t="s">
        <v>46</v>
      </c>
      <c r="V1550" s="11" t="s">
        <v>62</v>
      </c>
      <c r="W1550" s="11" t="s">
        <v>62</v>
      </c>
      <c r="X1550" s="11" t="s">
        <v>62</v>
      </c>
      <c r="Y1550" s="11"/>
      <c r="Z1550" s="11"/>
      <c r="AA1550" s="11"/>
      <c r="AB1550" s="11"/>
      <c r="AC1550" s="11"/>
      <c r="AD1550" s="11"/>
      <c r="AE1550" s="11"/>
      <c r="AF1550" s="11" t="s">
        <v>846</v>
      </c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</row>
    <row r="1551" spans="1:43" x14ac:dyDescent="0.25">
      <c r="A1551" s="11" t="s">
        <v>4868</v>
      </c>
      <c r="B1551" s="12">
        <v>51</v>
      </c>
      <c r="C1551" s="11" t="s">
        <v>4869</v>
      </c>
      <c r="D1551" s="11" t="s">
        <v>54</v>
      </c>
      <c r="E1551" s="11" t="s">
        <v>40</v>
      </c>
      <c r="F1551" s="11"/>
      <c r="G1551" s="11"/>
      <c r="H1551" s="11" t="s">
        <v>49</v>
      </c>
      <c r="I1551" s="11" t="s">
        <v>469</v>
      </c>
      <c r="J1551" s="11" t="s">
        <v>51</v>
      </c>
      <c r="K1551" s="11" t="s">
        <v>135</v>
      </c>
      <c r="L1551" s="11" t="s">
        <v>64</v>
      </c>
      <c r="M1551" s="11" t="s">
        <v>45</v>
      </c>
      <c r="N1551" s="11" t="s">
        <v>84</v>
      </c>
      <c r="O1551" s="11" t="s">
        <v>62</v>
      </c>
      <c r="P1551" s="22"/>
      <c r="Q1551" s="11"/>
      <c r="R1551" s="11" t="s">
        <v>47</v>
      </c>
      <c r="S1551" s="11">
        <f t="shared" si="24"/>
        <v>0</v>
      </c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  <c r="AP1551" s="11"/>
      <c r="AQ1551" s="11"/>
    </row>
    <row r="1552" spans="1:43" x14ac:dyDescent="0.25">
      <c r="A1552" s="11" t="s">
        <v>4870</v>
      </c>
      <c r="B1552" s="12">
        <v>32</v>
      </c>
      <c r="C1552" s="11" t="s">
        <v>4871</v>
      </c>
      <c r="D1552" s="11" t="s">
        <v>92</v>
      </c>
      <c r="E1552" s="11" t="s">
        <v>40</v>
      </c>
      <c r="F1552" s="11"/>
      <c r="G1552" s="11"/>
      <c r="H1552" s="11" t="s">
        <v>49</v>
      </c>
      <c r="I1552" s="11" t="s">
        <v>467</v>
      </c>
      <c r="J1552" s="11" t="s">
        <v>60</v>
      </c>
      <c r="K1552" s="11" t="s">
        <v>135</v>
      </c>
      <c r="L1552" s="11" t="s">
        <v>423</v>
      </c>
      <c r="M1552" s="11" t="s">
        <v>45</v>
      </c>
      <c r="N1552" s="11" t="s">
        <v>458</v>
      </c>
      <c r="O1552" s="11" t="s">
        <v>62</v>
      </c>
      <c r="P1552" s="22"/>
      <c r="Q1552" s="11"/>
      <c r="R1552" s="11" t="s">
        <v>47</v>
      </c>
      <c r="S1552" s="11">
        <f t="shared" si="24"/>
        <v>0</v>
      </c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  <c r="AP1552" s="11"/>
      <c r="AQ1552" s="11"/>
    </row>
    <row r="1553" spans="1:43" x14ac:dyDescent="0.25">
      <c r="A1553" s="11" t="s">
        <v>4872</v>
      </c>
      <c r="B1553" s="12">
        <v>43</v>
      </c>
      <c r="C1553" s="11" t="s">
        <v>4873</v>
      </c>
      <c r="D1553" s="11" t="s">
        <v>92</v>
      </c>
      <c r="E1553" s="11" t="s">
        <v>40</v>
      </c>
      <c r="F1553" s="11"/>
      <c r="G1553" s="11"/>
      <c r="H1553" s="11" t="s">
        <v>49</v>
      </c>
      <c r="I1553" s="11" t="s">
        <v>56</v>
      </c>
      <c r="J1553" s="11" t="s">
        <v>51</v>
      </c>
      <c r="K1553" s="11" t="s">
        <v>135</v>
      </c>
      <c r="L1553" s="11" t="s">
        <v>720</v>
      </c>
      <c r="M1553" s="11" t="s">
        <v>45</v>
      </c>
      <c r="N1553" s="11" t="s">
        <v>58</v>
      </c>
      <c r="O1553" s="11" t="s">
        <v>46</v>
      </c>
      <c r="P1553" s="22" t="s">
        <v>2009</v>
      </c>
      <c r="Q1553" s="11"/>
      <c r="R1553" s="11" t="s">
        <v>47</v>
      </c>
      <c r="S1553" s="11">
        <f t="shared" si="24"/>
        <v>0</v>
      </c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  <c r="AP1553" s="11"/>
      <c r="AQ1553" s="11"/>
    </row>
    <row r="1554" spans="1:43" x14ac:dyDescent="0.25">
      <c r="A1554" s="11" t="s">
        <v>4874</v>
      </c>
      <c r="B1554" s="12">
        <v>22</v>
      </c>
      <c r="C1554" s="11" t="s">
        <v>4875</v>
      </c>
      <c r="D1554" s="11" t="s">
        <v>54</v>
      </c>
      <c r="E1554" s="11" t="s">
        <v>40</v>
      </c>
      <c r="F1554" s="11"/>
      <c r="G1554" s="11"/>
      <c r="H1554" s="11" t="s">
        <v>41</v>
      </c>
      <c r="I1554" s="11" t="s">
        <v>347</v>
      </c>
      <c r="J1554" s="11" t="s">
        <v>51</v>
      </c>
      <c r="K1554" s="11" t="s">
        <v>135</v>
      </c>
      <c r="L1554" s="11" t="s">
        <v>758</v>
      </c>
      <c r="M1554" s="11" t="s">
        <v>45</v>
      </c>
      <c r="N1554" s="11" t="s">
        <v>39</v>
      </c>
      <c r="O1554" s="11" t="s">
        <v>62</v>
      </c>
      <c r="P1554" s="22"/>
      <c r="Q1554" s="11" t="s">
        <v>94</v>
      </c>
      <c r="R1554" s="11" t="s">
        <v>47</v>
      </c>
      <c r="S1554" s="11">
        <f t="shared" si="24"/>
        <v>0</v>
      </c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</row>
    <row r="1555" spans="1:43" x14ac:dyDescent="0.25">
      <c r="A1555" s="11" t="s">
        <v>4876</v>
      </c>
      <c r="B1555" s="12">
        <v>25</v>
      </c>
      <c r="C1555" s="11" t="s">
        <v>4877</v>
      </c>
      <c r="D1555" s="11" t="s">
        <v>48</v>
      </c>
      <c r="E1555" s="11" t="s">
        <v>55</v>
      </c>
      <c r="F1555" s="11"/>
      <c r="G1555" s="11"/>
      <c r="H1555" s="11" t="s">
        <v>41</v>
      </c>
      <c r="I1555" s="11" t="s">
        <v>79</v>
      </c>
      <c r="J1555" s="11" t="s">
        <v>51</v>
      </c>
      <c r="K1555" s="11" t="s">
        <v>135</v>
      </c>
      <c r="L1555" s="11" t="s">
        <v>83</v>
      </c>
      <c r="M1555" s="11" t="s">
        <v>45</v>
      </c>
      <c r="N1555" s="11" t="s">
        <v>58</v>
      </c>
      <c r="O1555" s="11" t="s">
        <v>62</v>
      </c>
      <c r="P1555" s="22"/>
      <c r="Q1555" s="11" t="s">
        <v>132</v>
      </c>
      <c r="R1555" s="11" t="s">
        <v>47</v>
      </c>
      <c r="S1555" s="11">
        <f t="shared" si="24"/>
        <v>0</v>
      </c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  <c r="AP1555" s="11"/>
      <c r="AQ1555" s="11"/>
    </row>
    <row r="1556" spans="1:43" x14ac:dyDescent="0.25">
      <c r="A1556" s="11" t="s">
        <v>4878</v>
      </c>
      <c r="B1556" s="12">
        <v>36</v>
      </c>
      <c r="C1556" s="11" t="s">
        <v>4879</v>
      </c>
      <c r="D1556" s="11" t="s">
        <v>48</v>
      </c>
      <c r="E1556" s="11" t="s">
        <v>40</v>
      </c>
      <c r="F1556" s="11"/>
      <c r="G1556" s="11"/>
      <c r="H1556" s="11" t="s">
        <v>41</v>
      </c>
      <c r="I1556" s="11" t="s">
        <v>805</v>
      </c>
      <c r="J1556" s="11" t="s">
        <v>51</v>
      </c>
      <c r="K1556" s="11" t="s">
        <v>135</v>
      </c>
      <c r="L1556" s="11" t="s">
        <v>135</v>
      </c>
      <c r="M1556" s="11" t="s">
        <v>45</v>
      </c>
      <c r="N1556" s="11" t="s">
        <v>39</v>
      </c>
      <c r="O1556" s="11" t="s">
        <v>46</v>
      </c>
      <c r="P1556" s="22" t="s">
        <v>4880</v>
      </c>
      <c r="Q1556" s="11" t="s">
        <v>232</v>
      </c>
      <c r="R1556" s="11" t="s">
        <v>47</v>
      </c>
      <c r="S1556" s="11">
        <f t="shared" si="24"/>
        <v>0</v>
      </c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</row>
    <row r="1557" spans="1:43" x14ac:dyDescent="0.25">
      <c r="A1557" s="11" t="s">
        <v>4881</v>
      </c>
      <c r="B1557" s="12">
        <v>52</v>
      </c>
      <c r="C1557" s="11" t="s">
        <v>4882</v>
      </c>
      <c r="D1557" s="11" t="s">
        <v>48</v>
      </c>
      <c r="E1557" s="11" t="s">
        <v>40</v>
      </c>
      <c r="F1557" s="11"/>
      <c r="G1557" s="11"/>
      <c r="H1557" s="11" t="s">
        <v>49</v>
      </c>
      <c r="I1557" s="11" t="s">
        <v>332</v>
      </c>
      <c r="J1557" s="11" t="s">
        <v>51</v>
      </c>
      <c r="K1557" s="11" t="s">
        <v>135</v>
      </c>
      <c r="L1557" s="11" t="s">
        <v>396</v>
      </c>
      <c r="M1557" s="11" t="s">
        <v>45</v>
      </c>
      <c r="N1557" s="11" t="s">
        <v>39</v>
      </c>
      <c r="O1557" s="11" t="s">
        <v>46</v>
      </c>
      <c r="P1557" s="22" t="s">
        <v>4883</v>
      </c>
      <c r="Q1557" s="11"/>
      <c r="R1557" s="11" t="s">
        <v>47</v>
      </c>
      <c r="S1557" s="11">
        <f t="shared" si="24"/>
        <v>0</v>
      </c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</row>
    <row r="1558" spans="1:43" x14ac:dyDescent="0.25">
      <c r="A1558" s="11" t="s">
        <v>4884</v>
      </c>
      <c r="B1558" s="12">
        <v>34</v>
      </c>
      <c r="C1558" s="11" t="s">
        <v>4885</v>
      </c>
      <c r="D1558" s="11" t="s">
        <v>54</v>
      </c>
      <c r="E1558" s="11" t="s">
        <v>40</v>
      </c>
      <c r="F1558" s="12">
        <v>168</v>
      </c>
      <c r="G1558" s="11"/>
      <c r="H1558" s="11" t="s">
        <v>49</v>
      </c>
      <c r="I1558" s="11" t="s">
        <v>1275</v>
      </c>
      <c r="J1558" s="11" t="s">
        <v>1241</v>
      </c>
      <c r="K1558" s="11"/>
      <c r="L1558" s="11" t="s">
        <v>1241</v>
      </c>
      <c r="M1558" s="11" t="s">
        <v>45</v>
      </c>
      <c r="N1558" s="11" t="s">
        <v>308</v>
      </c>
      <c r="O1558" s="11" t="s">
        <v>62</v>
      </c>
      <c r="P1558" s="22"/>
      <c r="Q1558" s="11" t="s">
        <v>816</v>
      </c>
      <c r="R1558" s="11" t="s">
        <v>845</v>
      </c>
      <c r="S1558" s="11">
        <f t="shared" si="24"/>
        <v>1</v>
      </c>
      <c r="T1558" s="11"/>
      <c r="U1558" s="11" t="s">
        <v>62</v>
      </c>
      <c r="V1558" s="11" t="s">
        <v>46</v>
      </c>
      <c r="W1558" s="11" t="s">
        <v>62</v>
      </c>
      <c r="X1558" s="11" t="s">
        <v>62</v>
      </c>
      <c r="Y1558" s="11"/>
      <c r="Z1558" s="11"/>
      <c r="AA1558" s="11"/>
      <c r="AB1558" s="11"/>
      <c r="AC1558" s="11"/>
      <c r="AD1558" s="11"/>
      <c r="AE1558" s="11"/>
      <c r="AF1558" s="11" t="s">
        <v>846</v>
      </c>
      <c r="AG1558" s="11"/>
      <c r="AH1558" s="11"/>
      <c r="AI1558" s="11"/>
      <c r="AJ1558" s="11"/>
      <c r="AK1558" s="11"/>
      <c r="AL1558" s="11"/>
      <c r="AM1558" s="11"/>
      <c r="AN1558" s="11"/>
      <c r="AO1558" s="11"/>
      <c r="AP1558" s="11"/>
      <c r="AQ1558" s="11"/>
    </row>
    <row r="1559" spans="1:43" x14ac:dyDescent="0.25">
      <c r="A1559" s="11" t="s">
        <v>4886</v>
      </c>
      <c r="B1559" s="12">
        <v>39</v>
      </c>
      <c r="C1559" s="11" t="s">
        <v>4887</v>
      </c>
      <c r="D1559" s="11" t="s">
        <v>39</v>
      </c>
      <c r="E1559" s="11" t="s">
        <v>40</v>
      </c>
      <c r="F1559" s="11"/>
      <c r="G1559" s="11"/>
      <c r="H1559" s="11" t="s">
        <v>49</v>
      </c>
      <c r="I1559" s="11" t="s">
        <v>134</v>
      </c>
      <c r="J1559" s="11" t="s">
        <v>43</v>
      </c>
      <c r="K1559" s="11" t="s">
        <v>135</v>
      </c>
      <c r="L1559" s="11" t="s">
        <v>518</v>
      </c>
      <c r="M1559" s="11" t="s">
        <v>45</v>
      </c>
      <c r="N1559" s="11" t="s">
        <v>39</v>
      </c>
      <c r="O1559" s="11" t="s">
        <v>62</v>
      </c>
      <c r="P1559" s="22"/>
      <c r="Q1559" s="11"/>
      <c r="R1559" s="11" t="s">
        <v>47</v>
      </c>
      <c r="S1559" s="11">
        <f t="shared" si="24"/>
        <v>0</v>
      </c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</row>
    <row r="1560" spans="1:43" x14ac:dyDescent="0.25">
      <c r="A1560" s="11" t="s">
        <v>4888</v>
      </c>
      <c r="B1560" s="12">
        <v>42</v>
      </c>
      <c r="C1560" s="11" t="s">
        <v>4889</v>
      </c>
      <c r="D1560" s="11" t="s">
        <v>54</v>
      </c>
      <c r="E1560" s="11" t="s">
        <v>40</v>
      </c>
      <c r="F1560" s="11"/>
      <c r="G1560" s="11"/>
      <c r="H1560" s="11" t="s">
        <v>49</v>
      </c>
      <c r="I1560" s="11" t="s">
        <v>318</v>
      </c>
      <c r="J1560" s="11" t="s">
        <v>51</v>
      </c>
      <c r="K1560" s="11" t="s">
        <v>135</v>
      </c>
      <c r="L1560" s="11" t="s">
        <v>70</v>
      </c>
      <c r="M1560" s="11" t="s">
        <v>45</v>
      </c>
      <c r="N1560" s="11" t="s">
        <v>84</v>
      </c>
      <c r="O1560" s="11" t="s">
        <v>62</v>
      </c>
      <c r="P1560" s="22"/>
      <c r="Q1560" s="11"/>
      <c r="R1560" s="11" t="s">
        <v>47</v>
      </c>
      <c r="S1560" s="11">
        <f t="shared" si="24"/>
        <v>0</v>
      </c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  <c r="AP1560" s="11"/>
      <c r="AQ1560" s="11"/>
    </row>
    <row r="1561" spans="1:43" x14ac:dyDescent="0.25">
      <c r="A1561" s="11" t="s">
        <v>4890</v>
      </c>
      <c r="B1561" s="12">
        <v>31</v>
      </c>
      <c r="C1561" s="11" t="s">
        <v>4891</v>
      </c>
      <c r="D1561" s="11" t="s">
        <v>92</v>
      </c>
      <c r="E1561" s="11" t="s">
        <v>40</v>
      </c>
      <c r="F1561" s="11"/>
      <c r="G1561" s="11"/>
      <c r="H1561" s="11" t="s">
        <v>49</v>
      </c>
      <c r="I1561" s="11" t="s">
        <v>56</v>
      </c>
      <c r="J1561" s="11" t="s">
        <v>157</v>
      </c>
      <c r="K1561" s="11" t="s">
        <v>135</v>
      </c>
      <c r="L1561" s="11" t="s">
        <v>506</v>
      </c>
      <c r="M1561" s="11" t="s">
        <v>45</v>
      </c>
      <c r="N1561" s="11" t="s">
        <v>58</v>
      </c>
      <c r="O1561" s="11" t="s">
        <v>62</v>
      </c>
      <c r="P1561" s="22"/>
      <c r="Q1561" s="11" t="s">
        <v>1477</v>
      </c>
      <c r="R1561" s="11" t="s">
        <v>47</v>
      </c>
      <c r="S1561" s="11">
        <f t="shared" si="24"/>
        <v>0</v>
      </c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</row>
    <row r="1562" spans="1:43" x14ac:dyDescent="0.25">
      <c r="A1562" s="11" t="s">
        <v>4892</v>
      </c>
      <c r="B1562" s="12">
        <v>27</v>
      </c>
      <c r="C1562" s="11" t="s">
        <v>4893</v>
      </c>
      <c r="D1562" s="11" t="s">
        <v>39</v>
      </c>
      <c r="E1562" s="11" t="s">
        <v>40</v>
      </c>
      <c r="F1562" s="11"/>
      <c r="G1562" s="11"/>
      <c r="H1562" s="11" t="s">
        <v>41</v>
      </c>
      <c r="I1562" s="11" t="s">
        <v>134</v>
      </c>
      <c r="J1562" s="11" t="s">
        <v>428</v>
      </c>
      <c r="K1562" s="11"/>
      <c r="L1562" s="11" t="s">
        <v>428</v>
      </c>
      <c r="M1562" s="11" t="s">
        <v>45</v>
      </c>
      <c r="N1562" s="11" t="s">
        <v>39</v>
      </c>
      <c r="O1562" s="11" t="s">
        <v>62</v>
      </c>
      <c r="P1562" s="22"/>
      <c r="Q1562" s="11"/>
      <c r="R1562" s="11" t="s">
        <v>47</v>
      </c>
      <c r="S1562" s="11">
        <f t="shared" si="24"/>
        <v>0</v>
      </c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  <c r="AP1562" s="11"/>
      <c r="AQ1562" s="11"/>
    </row>
    <row r="1563" spans="1:43" x14ac:dyDescent="0.25">
      <c r="A1563" s="11" t="s">
        <v>4894</v>
      </c>
      <c r="B1563" s="12">
        <v>27</v>
      </c>
      <c r="C1563" s="11" t="s">
        <v>4895</v>
      </c>
      <c r="D1563" s="11" t="s">
        <v>54</v>
      </c>
      <c r="E1563" s="11" t="s">
        <v>40</v>
      </c>
      <c r="F1563" s="11"/>
      <c r="G1563" s="11"/>
      <c r="H1563" s="11" t="s">
        <v>41</v>
      </c>
      <c r="I1563" s="11" t="s">
        <v>134</v>
      </c>
      <c r="J1563" s="11" t="s">
        <v>51</v>
      </c>
      <c r="K1563" s="11" t="s">
        <v>135</v>
      </c>
      <c r="L1563" s="11" t="s">
        <v>64</v>
      </c>
      <c r="M1563" s="11" t="s">
        <v>45</v>
      </c>
      <c r="N1563" s="11" t="s">
        <v>84</v>
      </c>
      <c r="O1563" s="11" t="s">
        <v>46</v>
      </c>
      <c r="P1563" s="22" t="s">
        <v>4896</v>
      </c>
      <c r="Q1563" s="11" t="s">
        <v>99</v>
      </c>
      <c r="R1563" s="11" t="s">
        <v>47</v>
      </c>
      <c r="S1563" s="11">
        <f t="shared" si="24"/>
        <v>0</v>
      </c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  <c r="AP1563" s="11"/>
      <c r="AQ1563" s="11"/>
    </row>
    <row r="1564" spans="1:43" x14ac:dyDescent="0.25">
      <c r="A1564" s="11" t="s">
        <v>4897</v>
      </c>
      <c r="B1564" s="12">
        <v>46</v>
      </c>
      <c r="C1564" s="11" t="s">
        <v>4898</v>
      </c>
      <c r="D1564" s="11" t="s">
        <v>48</v>
      </c>
      <c r="E1564" s="11" t="s">
        <v>40</v>
      </c>
      <c r="F1564" s="11"/>
      <c r="G1564" s="11"/>
      <c r="H1564" s="11" t="s">
        <v>49</v>
      </c>
      <c r="I1564" s="11" t="s">
        <v>230</v>
      </c>
      <c r="J1564" s="11" t="s">
        <v>43</v>
      </c>
      <c r="K1564" s="11" t="s">
        <v>135</v>
      </c>
      <c r="L1564" s="11" t="s">
        <v>231</v>
      </c>
      <c r="M1564" s="11" t="s">
        <v>45</v>
      </c>
      <c r="N1564" s="11" t="s">
        <v>84</v>
      </c>
      <c r="O1564" s="11" t="s">
        <v>46</v>
      </c>
      <c r="P1564" s="22" t="s">
        <v>4899</v>
      </c>
      <c r="Q1564" s="11" t="s">
        <v>232</v>
      </c>
      <c r="R1564" s="11" t="s">
        <v>47</v>
      </c>
      <c r="S1564" s="11">
        <f t="shared" si="24"/>
        <v>0</v>
      </c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  <c r="AP1564" s="11"/>
      <c r="AQ1564" s="11"/>
    </row>
    <row r="1565" spans="1:43" x14ac:dyDescent="0.25">
      <c r="A1565" s="11" t="s">
        <v>4900</v>
      </c>
      <c r="B1565" s="12">
        <v>36</v>
      </c>
      <c r="C1565" s="11" t="s">
        <v>4901</v>
      </c>
      <c r="D1565" s="11" t="s">
        <v>48</v>
      </c>
      <c r="E1565" s="11" t="s">
        <v>40</v>
      </c>
      <c r="F1565" s="11"/>
      <c r="G1565" s="11"/>
      <c r="H1565" s="11" t="s">
        <v>49</v>
      </c>
      <c r="I1565" s="11" t="s">
        <v>181</v>
      </c>
      <c r="J1565" s="11" t="s">
        <v>51</v>
      </c>
      <c r="K1565" s="11" t="s">
        <v>135</v>
      </c>
      <c r="L1565" s="11" t="s">
        <v>83</v>
      </c>
      <c r="M1565" s="11" t="s">
        <v>45</v>
      </c>
      <c r="N1565" s="11" t="s">
        <v>84</v>
      </c>
      <c r="O1565" s="11" t="s">
        <v>62</v>
      </c>
      <c r="P1565" s="22"/>
      <c r="Q1565" s="11"/>
      <c r="R1565" s="11" t="s">
        <v>47</v>
      </c>
      <c r="S1565" s="11">
        <f t="shared" si="24"/>
        <v>0</v>
      </c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  <c r="AP1565" s="11"/>
      <c r="AQ1565" s="11"/>
    </row>
    <row r="1566" spans="1:43" x14ac:dyDescent="0.25">
      <c r="A1566" s="11" t="s">
        <v>4902</v>
      </c>
      <c r="B1566" s="12">
        <v>39</v>
      </c>
      <c r="C1566" s="11" t="s">
        <v>3451</v>
      </c>
      <c r="D1566" s="11" t="s">
        <v>48</v>
      </c>
      <c r="E1566" s="11" t="s">
        <v>40</v>
      </c>
      <c r="F1566" s="11"/>
      <c r="G1566" s="11"/>
      <c r="H1566" s="11" t="s">
        <v>41</v>
      </c>
      <c r="I1566" s="11" t="s">
        <v>663</v>
      </c>
      <c r="J1566" s="11" t="s">
        <v>43</v>
      </c>
      <c r="K1566" s="11" t="s">
        <v>135</v>
      </c>
      <c r="L1566" s="11" t="s">
        <v>90</v>
      </c>
      <c r="M1566" s="11" t="s">
        <v>45</v>
      </c>
      <c r="N1566" s="11" t="s">
        <v>58</v>
      </c>
      <c r="O1566" s="11" t="s">
        <v>46</v>
      </c>
      <c r="P1566" s="22" t="s">
        <v>1631</v>
      </c>
      <c r="Q1566" s="11" t="s">
        <v>130</v>
      </c>
      <c r="R1566" s="11" t="s">
        <v>47</v>
      </c>
      <c r="S1566" s="11">
        <f t="shared" si="24"/>
        <v>0</v>
      </c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  <c r="AP1566" s="11"/>
      <c r="AQ1566" s="11"/>
    </row>
    <row r="1567" spans="1:43" x14ac:dyDescent="0.25">
      <c r="A1567" s="11" t="s">
        <v>4903</v>
      </c>
      <c r="B1567" s="12">
        <v>22</v>
      </c>
      <c r="C1567" s="11" t="s">
        <v>4904</v>
      </c>
      <c r="D1567" s="11" t="s">
        <v>54</v>
      </c>
      <c r="E1567" s="11" t="s">
        <v>40</v>
      </c>
      <c r="F1567" s="11"/>
      <c r="G1567" s="11"/>
      <c r="H1567" s="11" t="s">
        <v>41</v>
      </c>
      <c r="I1567" s="11" t="s">
        <v>79</v>
      </c>
      <c r="J1567" s="11" t="s">
        <v>51</v>
      </c>
      <c r="K1567" s="11" t="s">
        <v>135</v>
      </c>
      <c r="L1567" s="11" t="s">
        <v>64</v>
      </c>
      <c r="M1567" s="11" t="s">
        <v>45</v>
      </c>
      <c r="N1567" s="11" t="s">
        <v>84</v>
      </c>
      <c r="O1567" s="11" t="s">
        <v>62</v>
      </c>
      <c r="P1567" s="22"/>
      <c r="Q1567" s="11" t="s">
        <v>128</v>
      </c>
      <c r="R1567" s="11" t="s">
        <v>47</v>
      </c>
      <c r="S1567" s="11">
        <f t="shared" si="24"/>
        <v>0</v>
      </c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</row>
    <row r="1568" spans="1:43" x14ac:dyDescent="0.25">
      <c r="A1568" s="11" t="s">
        <v>4905</v>
      </c>
      <c r="B1568" s="12">
        <v>35</v>
      </c>
      <c r="C1568" s="11" t="s">
        <v>4906</v>
      </c>
      <c r="D1568" s="11" t="s">
        <v>54</v>
      </c>
      <c r="E1568" s="11" t="s">
        <v>40</v>
      </c>
      <c r="F1568" s="11"/>
      <c r="G1568" s="11"/>
      <c r="H1568" s="11" t="s">
        <v>49</v>
      </c>
      <c r="I1568" s="11" t="s">
        <v>71</v>
      </c>
      <c r="J1568" s="11" t="s">
        <v>51</v>
      </c>
      <c r="K1568" s="11" t="s">
        <v>135</v>
      </c>
      <c r="L1568" s="11" t="s">
        <v>952</v>
      </c>
      <c r="M1568" s="11" t="s">
        <v>45</v>
      </c>
      <c r="N1568" s="11" t="s">
        <v>39</v>
      </c>
      <c r="O1568" s="11" t="s">
        <v>62</v>
      </c>
      <c r="P1568" s="22"/>
      <c r="Q1568" s="11" t="s">
        <v>1507</v>
      </c>
      <c r="R1568" s="11" t="s">
        <v>47</v>
      </c>
      <c r="S1568" s="11">
        <f t="shared" si="24"/>
        <v>0</v>
      </c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  <c r="AP1568" s="11"/>
      <c r="AQ1568" s="11"/>
    </row>
    <row r="1569" spans="1:43" x14ac:dyDescent="0.25">
      <c r="A1569" s="11" t="s">
        <v>4907</v>
      </c>
      <c r="B1569" s="12">
        <v>23</v>
      </c>
      <c r="C1569" s="11" t="s">
        <v>4908</v>
      </c>
      <c r="D1569" s="11" t="s">
        <v>48</v>
      </c>
      <c r="E1569" s="11" t="s">
        <v>40</v>
      </c>
      <c r="F1569" s="11"/>
      <c r="G1569" s="11"/>
      <c r="H1569" s="11" t="s">
        <v>41</v>
      </c>
      <c r="I1569" s="11" t="s">
        <v>79</v>
      </c>
      <c r="J1569" s="11" t="s">
        <v>157</v>
      </c>
      <c r="K1569" s="11" t="s">
        <v>135</v>
      </c>
      <c r="L1569" s="11" t="s">
        <v>169</v>
      </c>
      <c r="M1569" s="11" t="s">
        <v>45</v>
      </c>
      <c r="N1569" s="11" t="s">
        <v>84</v>
      </c>
      <c r="O1569" s="11" t="s">
        <v>62</v>
      </c>
      <c r="P1569" s="22"/>
      <c r="Q1569" s="11"/>
      <c r="R1569" s="11" t="s">
        <v>47</v>
      </c>
      <c r="S1569" s="11">
        <f t="shared" si="24"/>
        <v>0</v>
      </c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  <c r="AP1569" s="11"/>
      <c r="AQ1569" s="11"/>
    </row>
    <row r="1570" spans="1:43" x14ac:dyDescent="0.25">
      <c r="A1570" s="11" t="s">
        <v>4909</v>
      </c>
      <c r="B1570" s="12">
        <v>35</v>
      </c>
      <c r="C1570" s="11" t="s">
        <v>4910</v>
      </c>
      <c r="D1570" s="11" t="s">
        <v>39</v>
      </c>
      <c r="E1570" s="11" t="s">
        <v>40</v>
      </c>
      <c r="F1570" s="11"/>
      <c r="G1570" s="11"/>
      <c r="H1570" s="11" t="s">
        <v>49</v>
      </c>
      <c r="I1570" s="11" t="s">
        <v>385</v>
      </c>
      <c r="J1570" s="11" t="s">
        <v>51</v>
      </c>
      <c r="K1570" s="11" t="s">
        <v>135</v>
      </c>
      <c r="L1570" s="11" t="s">
        <v>135</v>
      </c>
      <c r="M1570" s="11" t="s">
        <v>45</v>
      </c>
      <c r="N1570" s="11" t="s">
        <v>39</v>
      </c>
      <c r="O1570" s="11" t="s">
        <v>46</v>
      </c>
      <c r="P1570" s="22" t="s">
        <v>4911</v>
      </c>
      <c r="Q1570" s="11"/>
      <c r="R1570" s="11" t="s">
        <v>47</v>
      </c>
      <c r="S1570" s="11">
        <f t="shared" si="24"/>
        <v>0</v>
      </c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</row>
    <row r="1571" spans="1:43" x14ac:dyDescent="0.25">
      <c r="A1571" s="11" t="s">
        <v>4912</v>
      </c>
      <c r="B1571" s="12">
        <v>43</v>
      </c>
      <c r="C1571" s="11" t="s">
        <v>4913</v>
      </c>
      <c r="D1571" s="11" t="s">
        <v>39</v>
      </c>
      <c r="E1571" s="11" t="s">
        <v>40</v>
      </c>
      <c r="F1571" s="11"/>
      <c r="G1571" s="11"/>
      <c r="H1571" s="11" t="s">
        <v>49</v>
      </c>
      <c r="I1571" s="11" t="s">
        <v>474</v>
      </c>
      <c r="J1571" s="11" t="s">
        <v>121</v>
      </c>
      <c r="K1571" s="11" t="s">
        <v>135</v>
      </c>
      <c r="L1571" s="11" t="s">
        <v>290</v>
      </c>
      <c r="M1571" s="11" t="s">
        <v>45</v>
      </c>
      <c r="N1571" s="11" t="s">
        <v>58</v>
      </c>
      <c r="O1571" s="11" t="s">
        <v>46</v>
      </c>
      <c r="P1571" s="22" t="s">
        <v>3260</v>
      </c>
      <c r="Q1571" s="11"/>
      <c r="R1571" s="11" t="s">
        <v>47</v>
      </c>
      <c r="S1571" s="11">
        <f t="shared" si="24"/>
        <v>0</v>
      </c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  <c r="AP1571" s="11"/>
      <c r="AQ1571" s="11"/>
    </row>
    <row r="1572" spans="1:43" x14ac:dyDescent="0.25">
      <c r="A1572" s="11" t="s">
        <v>4914</v>
      </c>
      <c r="B1572" s="12">
        <v>47</v>
      </c>
      <c r="C1572" s="11" t="s">
        <v>2023</v>
      </c>
      <c r="D1572" s="11" t="s">
        <v>54</v>
      </c>
      <c r="E1572" s="11" t="s">
        <v>40</v>
      </c>
      <c r="F1572" s="11"/>
      <c r="G1572" s="11"/>
      <c r="H1572" s="11" t="s">
        <v>49</v>
      </c>
      <c r="I1572" s="11" t="s">
        <v>56</v>
      </c>
      <c r="J1572" s="11" t="s">
        <v>43</v>
      </c>
      <c r="K1572" s="11" t="s">
        <v>135</v>
      </c>
      <c r="L1572" s="11" t="s">
        <v>616</v>
      </c>
      <c r="M1572" s="11" t="s">
        <v>45</v>
      </c>
      <c r="N1572" s="11" t="s">
        <v>39</v>
      </c>
      <c r="O1572" s="11" t="s">
        <v>46</v>
      </c>
      <c r="P1572" s="22" t="s">
        <v>1460</v>
      </c>
      <c r="Q1572" s="11" t="s">
        <v>112</v>
      </c>
      <c r="R1572" s="11" t="s">
        <v>47</v>
      </c>
      <c r="S1572" s="11">
        <f t="shared" si="24"/>
        <v>0</v>
      </c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  <c r="AP1572" s="11"/>
      <c r="AQ1572" s="11"/>
    </row>
    <row r="1573" spans="1:43" x14ac:dyDescent="0.25">
      <c r="A1573" s="11" t="s">
        <v>4915</v>
      </c>
      <c r="B1573" s="12">
        <v>55</v>
      </c>
      <c r="C1573" s="11" t="s">
        <v>4916</v>
      </c>
      <c r="D1573" s="11" t="s">
        <v>54</v>
      </c>
      <c r="E1573" s="11" t="s">
        <v>40</v>
      </c>
      <c r="F1573" s="11"/>
      <c r="G1573" s="12">
        <v>120</v>
      </c>
      <c r="H1573" s="11" t="s">
        <v>49</v>
      </c>
      <c r="I1573" s="11" t="s">
        <v>930</v>
      </c>
      <c r="J1573" s="11" t="s">
        <v>114</v>
      </c>
      <c r="K1573" s="11" t="s">
        <v>135</v>
      </c>
      <c r="L1573" s="11" t="s">
        <v>931</v>
      </c>
      <c r="M1573" s="11" t="s">
        <v>45</v>
      </c>
      <c r="N1573" s="11" t="s">
        <v>39</v>
      </c>
      <c r="O1573" s="11" t="s">
        <v>46</v>
      </c>
      <c r="P1573" s="22" t="s">
        <v>4917</v>
      </c>
      <c r="Q1573" s="11" t="s">
        <v>619</v>
      </c>
      <c r="R1573" s="11" t="s">
        <v>898</v>
      </c>
      <c r="S1573" s="11">
        <f t="shared" si="24"/>
        <v>1</v>
      </c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 t="s">
        <v>62</v>
      </c>
      <c r="AH1573" s="11" t="s">
        <v>62</v>
      </c>
      <c r="AI1573" s="11" t="s">
        <v>62</v>
      </c>
      <c r="AJ1573" s="11" t="s">
        <v>62</v>
      </c>
      <c r="AK1573" s="11" t="s">
        <v>62</v>
      </c>
      <c r="AL1573" s="11" t="s">
        <v>62</v>
      </c>
      <c r="AM1573" s="11" t="s">
        <v>62</v>
      </c>
      <c r="AN1573" s="11" t="s">
        <v>46</v>
      </c>
      <c r="AO1573" s="11" t="s">
        <v>62</v>
      </c>
      <c r="AP1573" s="11" t="s">
        <v>62</v>
      </c>
      <c r="AQ1573" s="11"/>
    </row>
    <row r="1574" spans="1:43" x14ac:dyDescent="0.25">
      <c r="A1574" s="11" t="s">
        <v>4918</v>
      </c>
      <c r="B1574" s="12">
        <v>25</v>
      </c>
      <c r="C1574" s="11" t="s">
        <v>4919</v>
      </c>
      <c r="D1574" s="11" t="s">
        <v>48</v>
      </c>
      <c r="E1574" s="11" t="s">
        <v>40</v>
      </c>
      <c r="F1574" s="11"/>
      <c r="G1574" s="11"/>
      <c r="H1574" s="11" t="s">
        <v>41</v>
      </c>
      <c r="I1574" s="11" t="s">
        <v>79</v>
      </c>
      <c r="J1574" s="11" t="s">
        <v>51</v>
      </c>
      <c r="K1574" s="11" t="s">
        <v>135</v>
      </c>
      <c r="L1574" s="11" t="s">
        <v>1133</v>
      </c>
      <c r="M1574" s="11" t="s">
        <v>45</v>
      </c>
      <c r="N1574" s="11" t="s">
        <v>58</v>
      </c>
      <c r="O1574" s="11" t="s">
        <v>62</v>
      </c>
      <c r="P1574" s="22"/>
      <c r="Q1574" s="11"/>
      <c r="R1574" s="11" t="s">
        <v>47</v>
      </c>
      <c r="S1574" s="11">
        <f t="shared" si="24"/>
        <v>0</v>
      </c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  <c r="AP1574" s="11"/>
      <c r="AQ1574" s="11"/>
    </row>
    <row r="1575" spans="1:43" x14ac:dyDescent="0.25">
      <c r="A1575" s="11" t="s">
        <v>4920</v>
      </c>
      <c r="B1575" s="12">
        <v>38</v>
      </c>
      <c r="C1575" s="11" t="s">
        <v>1847</v>
      </c>
      <c r="D1575" s="11" t="s">
        <v>54</v>
      </c>
      <c r="E1575" s="11" t="s">
        <v>40</v>
      </c>
      <c r="F1575" s="11"/>
      <c r="G1575" s="11"/>
      <c r="H1575" s="11" t="s">
        <v>49</v>
      </c>
      <c r="I1575" s="11" t="s">
        <v>490</v>
      </c>
      <c r="J1575" s="11" t="s">
        <v>51</v>
      </c>
      <c r="K1575" s="11" t="s">
        <v>135</v>
      </c>
      <c r="L1575" s="11" t="s">
        <v>492</v>
      </c>
      <c r="M1575" s="11" t="s">
        <v>45</v>
      </c>
      <c r="N1575" s="11" t="s">
        <v>39</v>
      </c>
      <c r="O1575" s="11" t="s">
        <v>62</v>
      </c>
      <c r="P1575" s="22"/>
      <c r="Q1575" s="11"/>
      <c r="R1575" s="11" t="s">
        <v>47</v>
      </c>
      <c r="S1575" s="11">
        <f t="shared" si="24"/>
        <v>0</v>
      </c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  <c r="AP1575" s="11"/>
      <c r="AQ1575" s="11"/>
    </row>
    <row r="1576" spans="1:43" x14ac:dyDescent="0.25">
      <c r="A1576" s="11" t="s">
        <v>4921</v>
      </c>
      <c r="B1576" s="12">
        <v>34</v>
      </c>
      <c r="C1576" s="11" t="s">
        <v>4922</v>
      </c>
      <c r="D1576" s="11" t="s">
        <v>54</v>
      </c>
      <c r="E1576" s="11" t="s">
        <v>40</v>
      </c>
      <c r="F1576" s="11"/>
      <c r="G1576" s="11"/>
      <c r="H1576" s="11" t="s">
        <v>41</v>
      </c>
      <c r="I1576" s="11" t="s">
        <v>71</v>
      </c>
      <c r="J1576" s="11" t="s">
        <v>43</v>
      </c>
      <c r="K1576" s="11" t="s">
        <v>135</v>
      </c>
      <c r="L1576" s="11" t="s">
        <v>564</v>
      </c>
      <c r="M1576" s="11" t="s">
        <v>45</v>
      </c>
      <c r="N1576" s="11" t="s">
        <v>58</v>
      </c>
      <c r="O1576" s="11" t="s">
        <v>62</v>
      </c>
      <c r="P1576" s="22"/>
      <c r="Q1576" s="11"/>
      <c r="R1576" s="11" t="s">
        <v>47</v>
      </c>
      <c r="S1576" s="11">
        <f t="shared" si="24"/>
        <v>0</v>
      </c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</row>
    <row r="1577" spans="1:43" x14ac:dyDescent="0.25">
      <c r="A1577" s="11" t="s">
        <v>4923</v>
      </c>
      <c r="B1577" s="12">
        <v>44</v>
      </c>
      <c r="C1577" s="11" t="s">
        <v>4924</v>
      </c>
      <c r="D1577" s="11" t="s">
        <v>39</v>
      </c>
      <c r="E1577" s="11" t="s">
        <v>40</v>
      </c>
      <c r="F1577" s="11"/>
      <c r="G1577" s="12">
        <v>95</v>
      </c>
      <c r="H1577" s="11" t="s">
        <v>49</v>
      </c>
      <c r="I1577" s="11" t="s">
        <v>1230</v>
      </c>
      <c r="J1577" s="11" t="s">
        <v>1230</v>
      </c>
      <c r="K1577" s="11"/>
      <c r="L1577" s="11" t="s">
        <v>1230</v>
      </c>
      <c r="M1577" s="11" t="s">
        <v>45</v>
      </c>
      <c r="N1577" s="11" t="s">
        <v>84</v>
      </c>
      <c r="O1577" s="11" t="s">
        <v>62</v>
      </c>
      <c r="P1577" s="22"/>
      <c r="Q1577" s="11" t="s">
        <v>232</v>
      </c>
      <c r="R1577" s="11" t="s">
        <v>898</v>
      </c>
      <c r="S1577" s="11">
        <f t="shared" si="24"/>
        <v>2</v>
      </c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 t="s">
        <v>62</v>
      </c>
      <c r="AH1577" s="11" t="s">
        <v>62</v>
      </c>
      <c r="AI1577" s="11" t="s">
        <v>46</v>
      </c>
      <c r="AJ1577" s="11" t="s">
        <v>46</v>
      </c>
      <c r="AK1577" s="11" t="s">
        <v>62</v>
      </c>
      <c r="AL1577" s="11" t="s">
        <v>62</v>
      </c>
      <c r="AM1577" s="11" t="s">
        <v>62</v>
      </c>
      <c r="AN1577" s="11" t="s">
        <v>62</v>
      </c>
      <c r="AO1577" s="11" t="s">
        <v>62</v>
      </c>
      <c r="AP1577" s="11" t="s">
        <v>62</v>
      </c>
      <c r="AQ1577" s="11"/>
    </row>
    <row r="1578" spans="1:43" x14ac:dyDescent="0.25">
      <c r="A1578" s="11" t="s">
        <v>4925</v>
      </c>
      <c r="B1578" s="12">
        <v>30</v>
      </c>
      <c r="C1578" s="11" t="s">
        <v>4926</v>
      </c>
      <c r="D1578" s="11" t="s">
        <v>54</v>
      </c>
      <c r="E1578" s="11" t="s">
        <v>40</v>
      </c>
      <c r="F1578" s="11"/>
      <c r="G1578" s="11"/>
      <c r="H1578" s="11" t="s">
        <v>41</v>
      </c>
      <c r="I1578" s="11" t="s">
        <v>134</v>
      </c>
      <c r="J1578" s="11" t="s">
        <v>43</v>
      </c>
      <c r="K1578" s="11" t="s">
        <v>135</v>
      </c>
      <c r="L1578" s="11" t="s">
        <v>688</v>
      </c>
      <c r="M1578" s="11" t="s">
        <v>45</v>
      </c>
      <c r="N1578" s="11" t="s">
        <v>58</v>
      </c>
      <c r="O1578" s="11" t="s">
        <v>62</v>
      </c>
      <c r="P1578" s="22"/>
      <c r="Q1578" s="11"/>
      <c r="R1578" s="11" t="s">
        <v>47</v>
      </c>
      <c r="S1578" s="11">
        <f t="shared" si="24"/>
        <v>0</v>
      </c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  <c r="AP1578" s="11"/>
      <c r="AQ1578" s="11"/>
    </row>
    <row r="1579" spans="1:43" x14ac:dyDescent="0.25">
      <c r="A1579" s="11" t="s">
        <v>4927</v>
      </c>
      <c r="B1579" s="12">
        <v>31</v>
      </c>
      <c r="C1579" s="11" t="s">
        <v>4928</v>
      </c>
      <c r="D1579" s="11" t="s">
        <v>48</v>
      </c>
      <c r="E1579" s="11" t="s">
        <v>40</v>
      </c>
      <c r="F1579" s="11"/>
      <c r="G1579" s="11"/>
      <c r="H1579" s="11" t="s">
        <v>41</v>
      </c>
      <c r="I1579" s="11" t="s">
        <v>504</v>
      </c>
      <c r="J1579" s="11" t="s">
        <v>51</v>
      </c>
      <c r="K1579" s="11" t="s">
        <v>135</v>
      </c>
      <c r="L1579" s="11" t="s">
        <v>104</v>
      </c>
      <c r="M1579" s="11" t="s">
        <v>45</v>
      </c>
      <c r="N1579" s="11" t="s">
        <v>58</v>
      </c>
      <c r="O1579" s="11" t="s">
        <v>62</v>
      </c>
      <c r="P1579" s="22"/>
      <c r="Q1579" s="11"/>
      <c r="R1579" s="11" t="s">
        <v>47</v>
      </c>
      <c r="S1579" s="11">
        <f t="shared" si="24"/>
        <v>0</v>
      </c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</row>
    <row r="1580" spans="1:43" x14ac:dyDescent="0.25">
      <c r="A1580" s="11" t="s">
        <v>4929</v>
      </c>
      <c r="B1580" s="12">
        <v>34</v>
      </c>
      <c r="C1580" s="11" t="s">
        <v>4930</v>
      </c>
      <c r="D1580" s="11" t="s">
        <v>39</v>
      </c>
      <c r="E1580" s="11" t="s">
        <v>40</v>
      </c>
      <c r="F1580" s="11"/>
      <c r="G1580" s="11"/>
      <c r="H1580" s="11" t="s">
        <v>41</v>
      </c>
      <c r="I1580" s="11" t="s">
        <v>71</v>
      </c>
      <c r="J1580" s="11" t="s">
        <v>51</v>
      </c>
      <c r="K1580" s="11" t="s">
        <v>135</v>
      </c>
      <c r="L1580" s="11" t="s">
        <v>81</v>
      </c>
      <c r="M1580" s="11" t="s">
        <v>45</v>
      </c>
      <c r="N1580" s="11" t="s">
        <v>84</v>
      </c>
      <c r="O1580" s="11" t="s">
        <v>46</v>
      </c>
      <c r="P1580" s="22" t="s">
        <v>4931</v>
      </c>
      <c r="Q1580" s="11" t="s">
        <v>1507</v>
      </c>
      <c r="R1580" s="11" t="s">
        <v>47</v>
      </c>
      <c r="S1580" s="11">
        <f t="shared" si="24"/>
        <v>0</v>
      </c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</row>
    <row r="1581" spans="1:43" x14ac:dyDescent="0.25">
      <c r="A1581" s="11" t="s">
        <v>4932</v>
      </c>
      <c r="B1581" s="12">
        <v>23</v>
      </c>
      <c r="C1581" s="11" t="s">
        <v>4933</v>
      </c>
      <c r="D1581" s="11" t="s">
        <v>48</v>
      </c>
      <c r="E1581" s="11" t="s">
        <v>40</v>
      </c>
      <c r="F1581" s="11"/>
      <c r="G1581" s="11"/>
      <c r="H1581" s="11" t="s">
        <v>41</v>
      </c>
      <c r="I1581" s="11" t="s">
        <v>79</v>
      </c>
      <c r="J1581" s="11" t="s">
        <v>43</v>
      </c>
      <c r="K1581" s="11" t="s">
        <v>135</v>
      </c>
      <c r="L1581" s="11" t="s">
        <v>90</v>
      </c>
      <c r="M1581" s="11" t="s">
        <v>45</v>
      </c>
      <c r="N1581" s="11" t="s">
        <v>58</v>
      </c>
      <c r="O1581" s="11" t="s">
        <v>62</v>
      </c>
      <c r="P1581" s="22"/>
      <c r="Q1581" s="11" t="s">
        <v>112</v>
      </c>
      <c r="R1581" s="11" t="s">
        <v>47</v>
      </c>
      <c r="S1581" s="11">
        <f t="shared" si="24"/>
        <v>0</v>
      </c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</row>
    <row r="1582" spans="1:43" x14ac:dyDescent="0.25">
      <c r="A1582" s="11" t="s">
        <v>4934</v>
      </c>
      <c r="B1582" s="12">
        <v>24</v>
      </c>
      <c r="C1582" s="11" t="s">
        <v>4935</v>
      </c>
      <c r="D1582" s="11" t="s">
        <v>48</v>
      </c>
      <c r="E1582" s="11" t="s">
        <v>40</v>
      </c>
      <c r="F1582" s="11"/>
      <c r="G1582" s="11"/>
      <c r="H1582" s="11" t="s">
        <v>41</v>
      </c>
      <c r="I1582" s="11" t="s">
        <v>79</v>
      </c>
      <c r="J1582" s="11" t="s">
        <v>51</v>
      </c>
      <c r="K1582" s="11" t="s">
        <v>135</v>
      </c>
      <c r="L1582" s="11" t="s">
        <v>910</v>
      </c>
      <c r="M1582" s="11" t="s">
        <v>45</v>
      </c>
      <c r="N1582" s="11" t="s">
        <v>39</v>
      </c>
      <c r="O1582" s="11" t="s">
        <v>62</v>
      </c>
      <c r="P1582" s="22"/>
      <c r="Q1582" s="11" t="s">
        <v>640</v>
      </c>
      <c r="R1582" s="11" t="s">
        <v>898</v>
      </c>
      <c r="S1582" s="11">
        <f t="shared" si="24"/>
        <v>1</v>
      </c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 t="s">
        <v>62</v>
      </c>
      <c r="AH1582" s="11" t="s">
        <v>62</v>
      </c>
      <c r="AI1582" s="11" t="s">
        <v>46</v>
      </c>
      <c r="AJ1582" s="11" t="s">
        <v>62</v>
      </c>
      <c r="AK1582" s="11" t="s">
        <v>62</v>
      </c>
      <c r="AL1582" s="11" t="s">
        <v>62</v>
      </c>
      <c r="AM1582" s="11" t="s">
        <v>62</v>
      </c>
      <c r="AN1582" s="11" t="s">
        <v>62</v>
      </c>
      <c r="AO1582" s="11" t="s">
        <v>62</v>
      </c>
      <c r="AP1582" s="11" t="s">
        <v>62</v>
      </c>
      <c r="AQ1582" s="11"/>
    </row>
    <row r="1583" spans="1:43" x14ac:dyDescent="0.25">
      <c r="A1583" s="11" t="s">
        <v>4936</v>
      </c>
      <c r="B1583" s="12">
        <v>48</v>
      </c>
      <c r="C1583" s="11" t="s">
        <v>4937</v>
      </c>
      <c r="D1583" s="11" t="s">
        <v>48</v>
      </c>
      <c r="E1583" s="11" t="s">
        <v>40</v>
      </c>
      <c r="F1583" s="11"/>
      <c r="G1583" s="11"/>
      <c r="H1583" s="11" t="s">
        <v>49</v>
      </c>
      <c r="I1583" s="11" t="s">
        <v>152</v>
      </c>
      <c r="J1583" s="11" t="s">
        <v>43</v>
      </c>
      <c r="K1583" s="11" t="s">
        <v>135</v>
      </c>
      <c r="L1583" s="11" t="s">
        <v>104</v>
      </c>
      <c r="M1583" s="11" t="s">
        <v>45</v>
      </c>
      <c r="N1583" s="11" t="s">
        <v>124</v>
      </c>
      <c r="O1583" s="11" t="s">
        <v>46</v>
      </c>
      <c r="P1583" s="22" t="s">
        <v>4208</v>
      </c>
      <c r="Q1583" s="11" t="s">
        <v>65</v>
      </c>
      <c r="R1583" s="11" t="s">
        <v>47</v>
      </c>
      <c r="S1583" s="11">
        <f t="shared" si="24"/>
        <v>0</v>
      </c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  <c r="AP1583" s="11"/>
      <c r="AQ1583" s="11"/>
    </row>
    <row r="1584" spans="1:43" x14ac:dyDescent="0.25">
      <c r="A1584" s="11" t="s">
        <v>4938</v>
      </c>
      <c r="B1584" s="12">
        <v>41</v>
      </c>
      <c r="C1584" s="11" t="s">
        <v>4939</v>
      </c>
      <c r="D1584" s="11" t="s">
        <v>54</v>
      </c>
      <c r="E1584" s="11" t="s">
        <v>40</v>
      </c>
      <c r="F1584" s="11"/>
      <c r="G1584" s="11"/>
      <c r="H1584" s="11" t="s">
        <v>49</v>
      </c>
      <c r="I1584" s="11" t="s">
        <v>660</v>
      </c>
      <c r="J1584" s="11" t="s">
        <v>51</v>
      </c>
      <c r="K1584" s="11" t="s">
        <v>135</v>
      </c>
      <c r="L1584" s="11" t="s">
        <v>727</v>
      </c>
      <c r="M1584" s="11" t="s">
        <v>45</v>
      </c>
      <c r="N1584" s="11" t="s">
        <v>58</v>
      </c>
      <c r="O1584" s="11" t="s">
        <v>62</v>
      </c>
      <c r="P1584" s="22"/>
      <c r="Q1584" s="11" t="s">
        <v>73</v>
      </c>
      <c r="R1584" s="11" t="s">
        <v>47</v>
      </c>
      <c r="S1584" s="11">
        <f t="shared" si="24"/>
        <v>0</v>
      </c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</row>
    <row r="1585" spans="1:43" x14ac:dyDescent="0.25">
      <c r="A1585" s="11" t="s">
        <v>4940</v>
      </c>
      <c r="B1585" s="12">
        <v>21</v>
      </c>
      <c r="C1585" s="11" t="s">
        <v>4941</v>
      </c>
      <c r="D1585" s="11" t="s">
        <v>39</v>
      </c>
      <c r="E1585" s="11" t="s">
        <v>40</v>
      </c>
      <c r="F1585" s="11"/>
      <c r="G1585" s="11"/>
      <c r="H1585" s="11" t="s">
        <v>41</v>
      </c>
      <c r="I1585" s="11" t="s">
        <v>134</v>
      </c>
      <c r="J1585" s="11" t="s">
        <v>51</v>
      </c>
      <c r="K1585" s="11" t="s">
        <v>135</v>
      </c>
      <c r="L1585" s="11" t="s">
        <v>64</v>
      </c>
      <c r="M1585" s="11" t="s">
        <v>45</v>
      </c>
      <c r="N1585" s="11" t="s">
        <v>39</v>
      </c>
      <c r="O1585" s="11" t="s">
        <v>46</v>
      </c>
      <c r="P1585" s="22" t="s">
        <v>1543</v>
      </c>
      <c r="Q1585" s="11"/>
      <c r="R1585" s="11" t="s">
        <v>47</v>
      </c>
      <c r="S1585" s="11">
        <f t="shared" si="24"/>
        <v>0</v>
      </c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  <c r="AP1585" s="11"/>
      <c r="AQ1585" s="11"/>
    </row>
    <row r="1586" spans="1:43" x14ac:dyDescent="0.25">
      <c r="A1586" s="11" t="s">
        <v>4942</v>
      </c>
      <c r="B1586" s="12">
        <v>17</v>
      </c>
      <c r="C1586" s="11" t="s">
        <v>4943</v>
      </c>
      <c r="D1586" s="11" t="s">
        <v>54</v>
      </c>
      <c r="E1586" s="11" t="s">
        <v>40</v>
      </c>
      <c r="F1586" s="11"/>
      <c r="G1586" s="11"/>
      <c r="H1586" s="11" t="s">
        <v>41</v>
      </c>
      <c r="I1586" s="11" t="s">
        <v>134</v>
      </c>
      <c r="J1586" s="11" t="s">
        <v>43</v>
      </c>
      <c r="K1586" s="11" t="s">
        <v>135</v>
      </c>
      <c r="L1586" s="11" t="s">
        <v>573</v>
      </c>
      <c r="M1586" s="11" t="s">
        <v>45</v>
      </c>
      <c r="N1586" s="11" t="s">
        <v>58</v>
      </c>
      <c r="O1586" s="11" t="s">
        <v>62</v>
      </c>
      <c r="P1586" s="22"/>
      <c r="Q1586" s="11"/>
      <c r="R1586" s="11" t="s">
        <v>47</v>
      </c>
      <c r="S1586" s="11">
        <f t="shared" si="24"/>
        <v>0</v>
      </c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</row>
    <row r="1587" spans="1:43" x14ac:dyDescent="0.25">
      <c r="A1587" s="11" t="s">
        <v>4944</v>
      </c>
      <c r="B1587" s="12">
        <v>36</v>
      </c>
      <c r="C1587" s="11" t="s">
        <v>4945</v>
      </c>
      <c r="D1587" s="11" t="s">
        <v>54</v>
      </c>
      <c r="E1587" s="11" t="s">
        <v>40</v>
      </c>
      <c r="F1587" s="11"/>
      <c r="G1587" s="11"/>
      <c r="H1587" s="11" t="s">
        <v>41</v>
      </c>
      <c r="I1587" s="11" t="s">
        <v>71</v>
      </c>
      <c r="J1587" s="11" t="s">
        <v>43</v>
      </c>
      <c r="K1587" s="11" t="s">
        <v>135</v>
      </c>
      <c r="L1587" s="11" t="s">
        <v>129</v>
      </c>
      <c r="M1587" s="11" t="s">
        <v>45</v>
      </c>
      <c r="N1587" s="11" t="s">
        <v>58</v>
      </c>
      <c r="O1587" s="11" t="s">
        <v>62</v>
      </c>
      <c r="P1587" s="22"/>
      <c r="Q1587" s="11" t="s">
        <v>640</v>
      </c>
      <c r="R1587" s="11" t="s">
        <v>47</v>
      </c>
      <c r="S1587" s="11">
        <f t="shared" si="24"/>
        <v>0</v>
      </c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</row>
    <row r="1588" spans="1:43" x14ac:dyDescent="0.25">
      <c r="A1588" s="11" t="s">
        <v>4946</v>
      </c>
      <c r="B1588" s="12">
        <v>41</v>
      </c>
      <c r="C1588" s="11" t="s">
        <v>4947</v>
      </c>
      <c r="D1588" s="11" t="s">
        <v>39</v>
      </c>
      <c r="E1588" s="11" t="s">
        <v>40</v>
      </c>
      <c r="F1588" s="11"/>
      <c r="G1588" s="11"/>
      <c r="H1588" s="11" t="s">
        <v>41</v>
      </c>
      <c r="I1588" s="11" t="s">
        <v>523</v>
      </c>
      <c r="J1588" s="11" t="s">
        <v>523</v>
      </c>
      <c r="K1588" s="11"/>
      <c r="L1588" s="11" t="s">
        <v>523</v>
      </c>
      <c r="M1588" s="11" t="s">
        <v>45</v>
      </c>
      <c r="N1588" s="11" t="s">
        <v>39</v>
      </c>
      <c r="O1588" s="11" t="s">
        <v>46</v>
      </c>
      <c r="P1588" s="22" t="s">
        <v>1638</v>
      </c>
      <c r="Q1588" s="11" t="s">
        <v>1101</v>
      </c>
      <c r="R1588" s="11" t="s">
        <v>47</v>
      </c>
      <c r="S1588" s="11">
        <f t="shared" si="24"/>
        <v>0</v>
      </c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</row>
    <row r="1589" spans="1:43" x14ac:dyDescent="0.25">
      <c r="A1589" s="11" t="s">
        <v>4948</v>
      </c>
      <c r="B1589" s="12">
        <v>33</v>
      </c>
      <c r="C1589" s="11" t="s">
        <v>4949</v>
      </c>
      <c r="D1589" s="11" t="s">
        <v>54</v>
      </c>
      <c r="E1589" s="11" t="s">
        <v>40</v>
      </c>
      <c r="F1589" s="11"/>
      <c r="G1589" s="11"/>
      <c r="H1589" s="11" t="s">
        <v>41</v>
      </c>
      <c r="I1589" s="11" t="s">
        <v>95</v>
      </c>
      <c r="J1589" s="11" t="s">
        <v>51</v>
      </c>
      <c r="K1589" s="11" t="s">
        <v>135</v>
      </c>
      <c r="L1589" s="11" t="s">
        <v>64</v>
      </c>
      <c r="M1589" s="11" t="s">
        <v>45</v>
      </c>
      <c r="N1589" s="11" t="s">
        <v>58</v>
      </c>
      <c r="O1589" s="11" t="s">
        <v>46</v>
      </c>
      <c r="P1589" s="22"/>
      <c r="Q1589" s="11" t="s">
        <v>401</v>
      </c>
      <c r="R1589" s="11" t="s">
        <v>47</v>
      </c>
      <c r="S1589" s="11">
        <f t="shared" si="24"/>
        <v>0</v>
      </c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  <c r="AP1589" s="11"/>
      <c r="AQ1589" s="11"/>
    </row>
    <row r="1590" spans="1:43" x14ac:dyDescent="0.25">
      <c r="A1590" s="11" t="s">
        <v>4950</v>
      </c>
      <c r="B1590" s="12">
        <v>29</v>
      </c>
      <c r="C1590" s="11" t="s">
        <v>4951</v>
      </c>
      <c r="D1590" s="11" t="s">
        <v>54</v>
      </c>
      <c r="E1590" s="11" t="s">
        <v>40</v>
      </c>
      <c r="F1590" s="11"/>
      <c r="G1590" s="11"/>
      <c r="H1590" s="11" t="s">
        <v>41</v>
      </c>
      <c r="I1590" s="11" t="s">
        <v>134</v>
      </c>
      <c r="J1590" s="11" t="s">
        <v>114</v>
      </c>
      <c r="K1590" s="11" t="s">
        <v>135</v>
      </c>
      <c r="L1590" s="11" t="s">
        <v>170</v>
      </c>
      <c r="M1590" s="11" t="s">
        <v>45</v>
      </c>
      <c r="N1590" s="11" t="s">
        <v>84</v>
      </c>
      <c r="O1590" s="11" t="s">
        <v>46</v>
      </c>
      <c r="P1590" s="22" t="s">
        <v>1460</v>
      </c>
      <c r="Q1590" s="11"/>
      <c r="R1590" s="11" t="s">
        <v>47</v>
      </c>
      <c r="S1590" s="11">
        <f t="shared" si="24"/>
        <v>0</v>
      </c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</row>
    <row r="1591" spans="1:43" x14ac:dyDescent="0.25">
      <c r="A1591" s="11" t="s">
        <v>4952</v>
      </c>
      <c r="B1591" s="12">
        <v>31</v>
      </c>
      <c r="C1591" s="11" t="s">
        <v>4953</v>
      </c>
      <c r="D1591" s="11" t="s">
        <v>54</v>
      </c>
      <c r="E1591" s="11" t="s">
        <v>40</v>
      </c>
      <c r="F1591" s="11"/>
      <c r="G1591" s="11"/>
      <c r="H1591" s="11" t="s">
        <v>49</v>
      </c>
      <c r="I1591" s="11" t="s">
        <v>108</v>
      </c>
      <c r="J1591" s="11" t="s">
        <v>51</v>
      </c>
      <c r="K1591" s="11" t="s">
        <v>135</v>
      </c>
      <c r="L1591" s="11" t="s">
        <v>644</v>
      </c>
      <c r="M1591" s="11" t="s">
        <v>45</v>
      </c>
      <c r="N1591" s="11" t="s">
        <v>334</v>
      </c>
      <c r="O1591" s="11" t="s">
        <v>46</v>
      </c>
      <c r="P1591" s="22" t="s">
        <v>1807</v>
      </c>
      <c r="Q1591" s="11" t="s">
        <v>640</v>
      </c>
      <c r="R1591" s="11" t="s">
        <v>47</v>
      </c>
      <c r="S1591" s="11">
        <f t="shared" si="24"/>
        <v>0</v>
      </c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  <c r="AP1591" s="11"/>
      <c r="AQ1591" s="11"/>
    </row>
    <row r="1592" spans="1:43" x14ac:dyDescent="0.25">
      <c r="A1592" s="11" t="s">
        <v>4954</v>
      </c>
      <c r="B1592" s="12">
        <v>31</v>
      </c>
      <c r="C1592" s="11" t="s">
        <v>4955</v>
      </c>
      <c r="D1592" s="11" t="s">
        <v>48</v>
      </c>
      <c r="E1592" s="11" t="s">
        <v>40</v>
      </c>
      <c r="F1592" s="11"/>
      <c r="G1592" s="11"/>
      <c r="H1592" s="11" t="s">
        <v>49</v>
      </c>
      <c r="I1592" s="11" t="s">
        <v>280</v>
      </c>
      <c r="J1592" s="11" t="s">
        <v>118</v>
      </c>
      <c r="K1592" s="11"/>
      <c r="L1592" s="11" t="s">
        <v>281</v>
      </c>
      <c r="M1592" s="11" t="s">
        <v>45</v>
      </c>
      <c r="N1592" s="11" t="s">
        <v>282</v>
      </c>
      <c r="O1592" s="11" t="s">
        <v>62</v>
      </c>
      <c r="P1592" s="22"/>
      <c r="Q1592" s="11"/>
      <c r="R1592" s="11" t="s">
        <v>47</v>
      </c>
      <c r="S1592" s="11">
        <f t="shared" si="24"/>
        <v>0</v>
      </c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</row>
    <row r="1593" spans="1:43" x14ac:dyDescent="0.25">
      <c r="A1593" s="11" t="s">
        <v>4956</v>
      </c>
      <c r="B1593" s="12">
        <v>35</v>
      </c>
      <c r="C1593" s="11" t="s">
        <v>4957</v>
      </c>
      <c r="D1593" s="11" t="s">
        <v>92</v>
      </c>
      <c r="E1593" s="11" t="s">
        <v>40</v>
      </c>
      <c r="F1593" s="11"/>
      <c r="G1593" s="11"/>
      <c r="H1593" s="11" t="s">
        <v>49</v>
      </c>
      <c r="I1593" s="11" t="s">
        <v>410</v>
      </c>
      <c r="J1593" s="11" t="s">
        <v>51</v>
      </c>
      <c r="K1593" s="11" t="s">
        <v>135</v>
      </c>
      <c r="L1593" s="11" t="s">
        <v>52</v>
      </c>
      <c r="M1593" s="11" t="s">
        <v>45</v>
      </c>
      <c r="N1593" s="11" t="s">
        <v>58</v>
      </c>
      <c r="O1593" s="11" t="s">
        <v>46</v>
      </c>
      <c r="P1593" s="22"/>
      <c r="Q1593" s="11"/>
      <c r="R1593" s="11" t="s">
        <v>47</v>
      </c>
      <c r="S1593" s="11">
        <f t="shared" si="24"/>
        <v>0</v>
      </c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  <c r="AP1593" s="11"/>
      <c r="AQ1593" s="11"/>
    </row>
    <row r="1594" spans="1:43" x14ac:dyDescent="0.25">
      <c r="A1594" s="11" t="s">
        <v>4958</v>
      </c>
      <c r="B1594" s="12">
        <v>42</v>
      </c>
      <c r="C1594" s="11" t="s">
        <v>4959</v>
      </c>
      <c r="D1594" s="11" t="s">
        <v>39</v>
      </c>
      <c r="E1594" s="11" t="s">
        <v>40</v>
      </c>
      <c r="F1594" s="11"/>
      <c r="G1594" s="11"/>
      <c r="H1594" s="11" t="s">
        <v>49</v>
      </c>
      <c r="I1594" s="11" t="s">
        <v>600</v>
      </c>
      <c r="J1594" s="11" t="s">
        <v>51</v>
      </c>
      <c r="K1594" s="11" t="s">
        <v>135</v>
      </c>
      <c r="L1594" s="11" t="s">
        <v>133</v>
      </c>
      <c r="M1594" s="11" t="s">
        <v>45</v>
      </c>
      <c r="N1594" s="11" t="s">
        <v>58</v>
      </c>
      <c r="O1594" s="11" t="s">
        <v>62</v>
      </c>
      <c r="P1594" s="22"/>
      <c r="Q1594" s="11"/>
      <c r="R1594" s="11" t="s">
        <v>47</v>
      </c>
      <c r="S1594" s="11">
        <f t="shared" si="24"/>
        <v>0</v>
      </c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  <c r="AP1594" s="11"/>
      <c r="AQ1594" s="11"/>
    </row>
    <row r="1595" spans="1:43" x14ac:dyDescent="0.25">
      <c r="A1595" s="11" t="s">
        <v>4960</v>
      </c>
      <c r="B1595" s="12">
        <v>31</v>
      </c>
      <c r="C1595" s="11" t="s">
        <v>4961</v>
      </c>
      <c r="D1595" s="11" t="s">
        <v>54</v>
      </c>
      <c r="E1595" s="11" t="s">
        <v>40</v>
      </c>
      <c r="F1595" s="11"/>
      <c r="G1595" s="11"/>
      <c r="H1595" s="11" t="s">
        <v>49</v>
      </c>
      <c r="I1595" s="11" t="s">
        <v>333</v>
      </c>
      <c r="J1595" s="11" t="s">
        <v>51</v>
      </c>
      <c r="K1595" s="11" t="s">
        <v>135</v>
      </c>
      <c r="L1595" s="11" t="s">
        <v>135</v>
      </c>
      <c r="M1595" s="11" t="s">
        <v>45</v>
      </c>
      <c r="N1595" s="11" t="s">
        <v>58</v>
      </c>
      <c r="O1595" s="11" t="s">
        <v>62</v>
      </c>
      <c r="P1595" s="22"/>
      <c r="Q1595" s="11"/>
      <c r="R1595" s="11" t="s">
        <v>47</v>
      </c>
      <c r="S1595" s="11">
        <f t="shared" si="24"/>
        <v>0</v>
      </c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  <c r="AP1595" s="11"/>
      <c r="AQ1595" s="11"/>
    </row>
    <row r="1596" spans="1:43" x14ac:dyDescent="0.25">
      <c r="A1596" s="11" t="s">
        <v>4962</v>
      </c>
      <c r="B1596" s="12">
        <v>31</v>
      </c>
      <c r="C1596" s="11" t="s">
        <v>4963</v>
      </c>
      <c r="D1596" s="11" t="s">
        <v>92</v>
      </c>
      <c r="E1596" s="11" t="s">
        <v>40</v>
      </c>
      <c r="F1596" s="11"/>
      <c r="G1596" s="11"/>
      <c r="H1596" s="11" t="s">
        <v>41</v>
      </c>
      <c r="I1596" s="11" t="s">
        <v>134</v>
      </c>
      <c r="J1596" s="11" t="s">
        <v>43</v>
      </c>
      <c r="K1596" s="11" t="s">
        <v>135</v>
      </c>
      <c r="L1596" s="11" t="s">
        <v>460</v>
      </c>
      <c r="M1596" s="11" t="s">
        <v>45</v>
      </c>
      <c r="N1596" s="11" t="s">
        <v>84</v>
      </c>
      <c r="O1596" s="11" t="s">
        <v>62</v>
      </c>
      <c r="P1596" s="22"/>
      <c r="Q1596" s="11"/>
      <c r="R1596" s="11" t="s">
        <v>47</v>
      </c>
      <c r="S1596" s="11">
        <f t="shared" si="24"/>
        <v>0</v>
      </c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  <c r="AP1596" s="11"/>
      <c r="AQ1596" s="11"/>
    </row>
    <row r="1597" spans="1:43" x14ac:dyDescent="0.25">
      <c r="A1597" s="11" t="s">
        <v>4964</v>
      </c>
      <c r="B1597" s="12">
        <v>46</v>
      </c>
      <c r="C1597" s="11" t="s">
        <v>4965</v>
      </c>
      <c r="D1597" s="11" t="s">
        <v>54</v>
      </c>
      <c r="E1597" s="11" t="s">
        <v>40</v>
      </c>
      <c r="F1597" s="11"/>
      <c r="G1597" s="11"/>
      <c r="H1597" s="11" t="s">
        <v>49</v>
      </c>
      <c r="I1597" s="11" t="s">
        <v>792</v>
      </c>
      <c r="J1597" s="11" t="s">
        <v>157</v>
      </c>
      <c r="K1597" s="11" t="s">
        <v>135</v>
      </c>
      <c r="L1597" s="11" t="s">
        <v>331</v>
      </c>
      <c r="M1597" s="11" t="s">
        <v>45</v>
      </c>
      <c r="N1597" s="11" t="s">
        <v>39</v>
      </c>
      <c r="O1597" s="11" t="s">
        <v>46</v>
      </c>
      <c r="P1597" s="22" t="s">
        <v>2424</v>
      </c>
      <c r="Q1597" s="11" t="s">
        <v>94</v>
      </c>
      <c r="R1597" s="11" t="s">
        <v>47</v>
      </c>
      <c r="S1597" s="11">
        <f t="shared" si="24"/>
        <v>0</v>
      </c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</row>
    <row r="1598" spans="1:43" x14ac:dyDescent="0.25">
      <c r="A1598" s="11" t="s">
        <v>4966</v>
      </c>
      <c r="B1598" s="12">
        <v>27</v>
      </c>
      <c r="C1598" s="11" t="s">
        <v>4967</v>
      </c>
      <c r="D1598" s="11" t="s">
        <v>54</v>
      </c>
      <c r="E1598" s="11" t="s">
        <v>40</v>
      </c>
      <c r="F1598" s="11"/>
      <c r="G1598" s="11"/>
      <c r="H1598" s="11" t="s">
        <v>49</v>
      </c>
      <c r="I1598" s="11" t="s">
        <v>74</v>
      </c>
      <c r="J1598" s="11" t="s">
        <v>43</v>
      </c>
      <c r="K1598" s="11" t="s">
        <v>135</v>
      </c>
      <c r="L1598" s="11" t="s">
        <v>460</v>
      </c>
      <c r="M1598" s="11" t="s">
        <v>45</v>
      </c>
      <c r="N1598" s="11" t="s">
        <v>58</v>
      </c>
      <c r="O1598" s="11" t="s">
        <v>46</v>
      </c>
      <c r="P1598" s="22" t="s">
        <v>3944</v>
      </c>
      <c r="Q1598" s="11" t="s">
        <v>1477</v>
      </c>
      <c r="R1598" s="11" t="s">
        <v>47</v>
      </c>
      <c r="S1598" s="11">
        <f t="shared" si="24"/>
        <v>0</v>
      </c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  <c r="AP1598" s="11"/>
      <c r="AQ1598" s="11"/>
    </row>
    <row r="1599" spans="1:43" x14ac:dyDescent="0.25">
      <c r="A1599" s="11" t="s">
        <v>4968</v>
      </c>
      <c r="B1599" s="12">
        <v>42</v>
      </c>
      <c r="C1599" s="11" t="s">
        <v>4969</v>
      </c>
      <c r="D1599" s="11" t="s">
        <v>92</v>
      </c>
      <c r="E1599" s="11" t="s">
        <v>40</v>
      </c>
      <c r="F1599" s="11"/>
      <c r="G1599" s="11"/>
      <c r="H1599" s="11" t="s">
        <v>49</v>
      </c>
      <c r="I1599" s="11" t="s">
        <v>98</v>
      </c>
      <c r="J1599" s="11" t="s">
        <v>51</v>
      </c>
      <c r="K1599" s="11" t="s">
        <v>135</v>
      </c>
      <c r="L1599" s="11" t="s">
        <v>498</v>
      </c>
      <c r="M1599" s="11" t="s">
        <v>45</v>
      </c>
      <c r="N1599" s="11" t="s">
        <v>229</v>
      </c>
      <c r="O1599" s="11" t="s">
        <v>46</v>
      </c>
      <c r="P1599" s="22" t="s">
        <v>1662</v>
      </c>
      <c r="Q1599" s="11"/>
      <c r="R1599" s="11" t="s">
        <v>47</v>
      </c>
      <c r="S1599" s="11">
        <f t="shared" si="24"/>
        <v>0</v>
      </c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  <c r="AP1599" s="11"/>
      <c r="AQ1599" s="11"/>
    </row>
    <row r="1600" spans="1:43" x14ac:dyDescent="0.25">
      <c r="A1600" s="11" t="s">
        <v>4970</v>
      </c>
      <c r="B1600" s="12">
        <v>28</v>
      </c>
      <c r="C1600" s="11" t="s">
        <v>4971</v>
      </c>
      <c r="D1600" s="11" t="s">
        <v>48</v>
      </c>
      <c r="E1600" s="11" t="s">
        <v>40</v>
      </c>
      <c r="F1600" s="11"/>
      <c r="G1600" s="11"/>
      <c r="H1600" s="11" t="s">
        <v>41</v>
      </c>
      <c r="I1600" s="11" t="s">
        <v>1104</v>
      </c>
      <c r="J1600" s="11" t="s">
        <v>60</v>
      </c>
      <c r="K1600" s="11" t="s">
        <v>135</v>
      </c>
      <c r="L1600" s="11" t="s">
        <v>194</v>
      </c>
      <c r="M1600" s="11" t="s">
        <v>45</v>
      </c>
      <c r="N1600" s="11" t="s">
        <v>58</v>
      </c>
      <c r="O1600" s="11" t="s">
        <v>62</v>
      </c>
      <c r="P1600" s="22"/>
      <c r="Q1600" s="11"/>
      <c r="R1600" s="11" t="s">
        <v>47</v>
      </c>
      <c r="S1600" s="11">
        <f t="shared" si="24"/>
        <v>0</v>
      </c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  <c r="AP1600" s="11"/>
      <c r="AQ1600" s="11"/>
    </row>
    <row r="1601" spans="1:43" x14ac:dyDescent="0.25">
      <c r="A1601" s="11" t="s">
        <v>4972</v>
      </c>
      <c r="B1601" s="12">
        <v>41</v>
      </c>
      <c r="C1601" s="11" t="s">
        <v>4973</v>
      </c>
      <c r="D1601" s="11" t="s">
        <v>269</v>
      </c>
      <c r="E1601" s="11" t="s">
        <v>40</v>
      </c>
      <c r="F1601" s="11"/>
      <c r="G1601" s="11"/>
      <c r="H1601" s="11" t="s">
        <v>41</v>
      </c>
      <c r="I1601" s="11" t="s">
        <v>134</v>
      </c>
      <c r="J1601" s="11" t="s">
        <v>60</v>
      </c>
      <c r="K1601" s="11" t="s">
        <v>135</v>
      </c>
      <c r="L1601" s="11" t="s">
        <v>554</v>
      </c>
      <c r="M1601" s="11" t="s">
        <v>45</v>
      </c>
      <c r="N1601" s="11" t="s">
        <v>39</v>
      </c>
      <c r="O1601" s="11" t="s">
        <v>46</v>
      </c>
      <c r="P1601" s="22" t="s">
        <v>4974</v>
      </c>
      <c r="Q1601" s="11" t="s">
        <v>125</v>
      </c>
      <c r="R1601" s="11" t="s">
        <v>47</v>
      </c>
      <c r="S1601" s="11">
        <f t="shared" si="24"/>
        <v>0</v>
      </c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</row>
    <row r="1602" spans="1:43" x14ac:dyDescent="0.25">
      <c r="A1602" s="11" t="s">
        <v>4975</v>
      </c>
      <c r="B1602" s="12">
        <v>39</v>
      </c>
      <c r="C1602" s="11" t="s">
        <v>4976</v>
      </c>
      <c r="D1602" s="11" t="s">
        <v>54</v>
      </c>
      <c r="E1602" s="11" t="s">
        <v>40</v>
      </c>
      <c r="F1602" s="11"/>
      <c r="G1602" s="11"/>
      <c r="H1602" s="11" t="s">
        <v>49</v>
      </c>
      <c r="I1602" s="11" t="s">
        <v>672</v>
      </c>
      <c r="J1602" s="11" t="s">
        <v>51</v>
      </c>
      <c r="K1602" s="11" t="s">
        <v>135</v>
      </c>
      <c r="L1602" s="11" t="s">
        <v>319</v>
      </c>
      <c r="M1602" s="11" t="s">
        <v>45</v>
      </c>
      <c r="N1602" s="11" t="s">
        <v>39</v>
      </c>
      <c r="O1602" s="11" t="s">
        <v>62</v>
      </c>
      <c r="P1602" s="22"/>
      <c r="Q1602" s="11" t="s">
        <v>1477</v>
      </c>
      <c r="R1602" s="11" t="s">
        <v>47</v>
      </c>
      <c r="S1602" s="11">
        <f t="shared" si="24"/>
        <v>0</v>
      </c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  <c r="AP1602" s="11"/>
      <c r="AQ1602" s="11"/>
    </row>
    <row r="1603" spans="1:43" x14ac:dyDescent="0.25">
      <c r="A1603" s="11" t="s">
        <v>4977</v>
      </c>
      <c r="B1603" s="12">
        <v>32</v>
      </c>
      <c r="C1603" s="11" t="s">
        <v>4978</v>
      </c>
      <c r="D1603" s="11" t="s">
        <v>54</v>
      </c>
      <c r="E1603" s="11" t="s">
        <v>40</v>
      </c>
      <c r="F1603" s="11"/>
      <c r="G1603" s="11"/>
      <c r="H1603" s="11" t="s">
        <v>41</v>
      </c>
      <c r="I1603" s="11" t="s">
        <v>286</v>
      </c>
      <c r="J1603" s="11" t="s">
        <v>43</v>
      </c>
      <c r="K1603" s="11" t="s">
        <v>135</v>
      </c>
      <c r="L1603" s="11" t="s">
        <v>287</v>
      </c>
      <c r="M1603" s="11" t="s">
        <v>45</v>
      </c>
      <c r="N1603" s="11" t="s">
        <v>58</v>
      </c>
      <c r="O1603" s="11" t="s">
        <v>62</v>
      </c>
      <c r="P1603" s="22"/>
      <c r="Q1603" s="11"/>
      <c r="R1603" s="11" t="s">
        <v>47</v>
      </c>
      <c r="S1603" s="11">
        <f t="shared" si="24"/>
        <v>0</v>
      </c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  <c r="AP1603" s="11"/>
      <c r="AQ1603" s="11"/>
    </row>
    <row r="1604" spans="1:43" x14ac:dyDescent="0.25">
      <c r="A1604" s="11" t="s">
        <v>4979</v>
      </c>
      <c r="B1604" s="12">
        <v>36</v>
      </c>
      <c r="C1604" s="11" t="s">
        <v>4980</v>
      </c>
      <c r="D1604" s="11" t="s">
        <v>48</v>
      </c>
      <c r="E1604" s="11" t="s">
        <v>40</v>
      </c>
      <c r="F1604" s="11"/>
      <c r="G1604" s="11"/>
      <c r="H1604" s="11" t="s">
        <v>49</v>
      </c>
      <c r="I1604" s="11" t="s">
        <v>56</v>
      </c>
      <c r="J1604" s="11" t="s">
        <v>51</v>
      </c>
      <c r="K1604" s="11" t="s">
        <v>135</v>
      </c>
      <c r="L1604" s="11" t="s">
        <v>64</v>
      </c>
      <c r="M1604" s="11" t="s">
        <v>45</v>
      </c>
      <c r="N1604" s="11" t="s">
        <v>58</v>
      </c>
      <c r="O1604" s="11" t="s">
        <v>62</v>
      </c>
      <c r="P1604" s="22"/>
      <c r="Q1604" s="11" t="s">
        <v>637</v>
      </c>
      <c r="R1604" s="11" t="s">
        <v>47</v>
      </c>
      <c r="S1604" s="11">
        <f t="shared" ref="S1604:S1667" si="25">COUNTIF(U1604:AR1604,"Oui")</f>
        <v>0</v>
      </c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</row>
    <row r="1605" spans="1:43" x14ac:dyDescent="0.25">
      <c r="A1605" s="11" t="s">
        <v>4981</v>
      </c>
      <c r="B1605" s="12">
        <v>20</v>
      </c>
      <c r="C1605" s="11" t="s">
        <v>4982</v>
      </c>
      <c r="D1605" s="11" t="s">
        <v>54</v>
      </c>
      <c r="E1605" s="11" t="s">
        <v>40</v>
      </c>
      <c r="F1605" s="11"/>
      <c r="G1605" s="11"/>
      <c r="H1605" s="11" t="s">
        <v>41</v>
      </c>
      <c r="I1605" s="11" t="s">
        <v>286</v>
      </c>
      <c r="J1605" s="11" t="s">
        <v>51</v>
      </c>
      <c r="K1605" s="11" t="s">
        <v>135</v>
      </c>
      <c r="L1605" s="11" t="s">
        <v>428</v>
      </c>
      <c r="M1605" s="11" t="s">
        <v>45</v>
      </c>
      <c r="N1605" s="11" t="s">
        <v>39</v>
      </c>
      <c r="O1605" s="11" t="s">
        <v>62</v>
      </c>
      <c r="P1605" s="22"/>
      <c r="Q1605" s="11"/>
      <c r="R1605" s="11" t="s">
        <v>47</v>
      </c>
      <c r="S1605" s="11">
        <f t="shared" si="25"/>
        <v>0</v>
      </c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  <c r="AP1605" s="11"/>
      <c r="AQ1605" s="11"/>
    </row>
    <row r="1606" spans="1:43" x14ac:dyDescent="0.25">
      <c r="A1606" s="11" t="s">
        <v>4983</v>
      </c>
      <c r="B1606" s="12">
        <v>21</v>
      </c>
      <c r="C1606" s="11" t="s">
        <v>4984</v>
      </c>
      <c r="D1606" s="11" t="s">
        <v>48</v>
      </c>
      <c r="E1606" s="11" t="s">
        <v>40</v>
      </c>
      <c r="F1606" s="11"/>
      <c r="G1606" s="11"/>
      <c r="H1606" s="11" t="s">
        <v>41</v>
      </c>
      <c r="I1606" s="11" t="s">
        <v>79</v>
      </c>
      <c r="J1606" s="11" t="s">
        <v>43</v>
      </c>
      <c r="K1606" s="11" t="s">
        <v>135</v>
      </c>
      <c r="L1606" s="11" t="s">
        <v>90</v>
      </c>
      <c r="M1606" s="11" t="s">
        <v>45</v>
      </c>
      <c r="N1606" s="11" t="s">
        <v>58</v>
      </c>
      <c r="O1606" s="11" t="s">
        <v>46</v>
      </c>
      <c r="P1606" s="22" t="s">
        <v>3214</v>
      </c>
      <c r="Q1606" s="11"/>
      <c r="R1606" s="11" t="s">
        <v>47</v>
      </c>
      <c r="S1606" s="11">
        <f t="shared" si="25"/>
        <v>0</v>
      </c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</row>
    <row r="1607" spans="1:43" x14ac:dyDescent="0.25">
      <c r="A1607" s="11" t="s">
        <v>4985</v>
      </c>
      <c r="B1607" s="12">
        <v>34</v>
      </c>
      <c r="C1607" s="11" t="s">
        <v>4986</v>
      </c>
      <c r="D1607" s="11" t="s">
        <v>39</v>
      </c>
      <c r="E1607" s="11" t="s">
        <v>40</v>
      </c>
      <c r="F1607" s="11"/>
      <c r="G1607" s="11"/>
      <c r="H1607" s="11" t="s">
        <v>41</v>
      </c>
      <c r="I1607" s="11" t="s">
        <v>632</v>
      </c>
      <c r="J1607" s="11" t="s">
        <v>43</v>
      </c>
      <c r="K1607" s="11" t="s">
        <v>135</v>
      </c>
      <c r="L1607" s="11" t="s">
        <v>131</v>
      </c>
      <c r="M1607" s="11" t="s">
        <v>45</v>
      </c>
      <c r="N1607" s="11" t="s">
        <v>39</v>
      </c>
      <c r="O1607" s="11" t="s">
        <v>46</v>
      </c>
      <c r="P1607" s="22" t="s">
        <v>4987</v>
      </c>
      <c r="Q1607" s="11" t="s">
        <v>112</v>
      </c>
      <c r="R1607" s="11" t="s">
        <v>47</v>
      </c>
      <c r="S1607" s="11">
        <f t="shared" si="25"/>
        <v>0</v>
      </c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  <c r="AP1607" s="11"/>
      <c r="AQ1607" s="11"/>
    </row>
    <row r="1608" spans="1:43" x14ac:dyDescent="0.25">
      <c r="A1608" s="11" t="s">
        <v>4988</v>
      </c>
      <c r="B1608" s="12">
        <v>29</v>
      </c>
      <c r="C1608" s="11" t="s">
        <v>4989</v>
      </c>
      <c r="D1608" s="11" t="s">
        <v>48</v>
      </c>
      <c r="E1608" s="11" t="s">
        <v>40</v>
      </c>
      <c r="F1608" s="11"/>
      <c r="G1608" s="11"/>
      <c r="H1608" s="11" t="s">
        <v>41</v>
      </c>
      <c r="I1608" s="11" t="s">
        <v>134</v>
      </c>
      <c r="J1608" s="11" t="s">
        <v>51</v>
      </c>
      <c r="K1608" s="11" t="s">
        <v>135</v>
      </c>
      <c r="L1608" s="11" t="s">
        <v>361</v>
      </c>
      <c r="M1608" s="11" t="s">
        <v>45</v>
      </c>
      <c r="N1608" s="11" t="s">
        <v>39</v>
      </c>
      <c r="O1608" s="11" t="s">
        <v>62</v>
      </c>
      <c r="P1608" s="22"/>
      <c r="Q1608" s="11"/>
      <c r="R1608" s="11" t="s">
        <v>47</v>
      </c>
      <c r="S1608" s="11">
        <f t="shared" si="25"/>
        <v>0</v>
      </c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  <c r="AP1608" s="11"/>
      <c r="AQ1608" s="11"/>
    </row>
    <row r="1609" spans="1:43" x14ac:dyDescent="0.25">
      <c r="A1609" s="11" t="s">
        <v>4990</v>
      </c>
      <c r="B1609" s="12">
        <v>26</v>
      </c>
      <c r="C1609" s="11" t="s">
        <v>4991</v>
      </c>
      <c r="D1609" s="11" t="s">
        <v>48</v>
      </c>
      <c r="E1609" s="11" t="s">
        <v>40</v>
      </c>
      <c r="F1609" s="11"/>
      <c r="G1609" s="11"/>
      <c r="H1609" s="11" t="s">
        <v>41</v>
      </c>
      <c r="I1609" s="11" t="s">
        <v>214</v>
      </c>
      <c r="J1609" s="11" t="s">
        <v>51</v>
      </c>
      <c r="K1609" s="11" t="s">
        <v>135</v>
      </c>
      <c r="L1609" s="11" t="s">
        <v>81</v>
      </c>
      <c r="M1609" s="11" t="s">
        <v>45</v>
      </c>
      <c r="N1609" s="11" t="s">
        <v>39</v>
      </c>
      <c r="O1609" s="11" t="s">
        <v>62</v>
      </c>
      <c r="P1609" s="22"/>
      <c r="Q1609" s="11"/>
      <c r="R1609" s="11" t="s">
        <v>47</v>
      </c>
      <c r="S1609" s="11">
        <f t="shared" si="25"/>
        <v>0</v>
      </c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  <c r="AP1609" s="11"/>
      <c r="AQ1609" s="11"/>
    </row>
    <row r="1610" spans="1:43" x14ac:dyDescent="0.25">
      <c r="A1610" s="11" t="s">
        <v>4992</v>
      </c>
      <c r="B1610" s="12">
        <v>28</v>
      </c>
      <c r="C1610" s="11" t="s">
        <v>4993</v>
      </c>
      <c r="D1610" s="11" t="s">
        <v>48</v>
      </c>
      <c r="E1610" s="11" t="s">
        <v>40</v>
      </c>
      <c r="F1610" s="11"/>
      <c r="G1610" s="11"/>
      <c r="H1610" s="11" t="s">
        <v>41</v>
      </c>
      <c r="I1610" s="11" t="s">
        <v>79</v>
      </c>
      <c r="J1610" s="11" t="s">
        <v>43</v>
      </c>
      <c r="K1610" s="11" t="s">
        <v>135</v>
      </c>
      <c r="L1610" s="11" t="s">
        <v>864</v>
      </c>
      <c r="M1610" s="11" t="s">
        <v>45</v>
      </c>
      <c r="N1610" s="11" t="s">
        <v>58</v>
      </c>
      <c r="O1610" s="11" t="s">
        <v>62</v>
      </c>
      <c r="P1610" s="22"/>
      <c r="Q1610" s="11" t="s">
        <v>1477</v>
      </c>
      <c r="R1610" s="11" t="s">
        <v>47</v>
      </c>
      <c r="S1610" s="11">
        <f t="shared" si="25"/>
        <v>0</v>
      </c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  <c r="AP1610" s="11"/>
      <c r="AQ1610" s="11"/>
    </row>
    <row r="1611" spans="1:43" x14ac:dyDescent="0.25">
      <c r="A1611" s="11" t="s">
        <v>4994</v>
      </c>
      <c r="B1611" s="12">
        <v>28</v>
      </c>
      <c r="C1611" s="11" t="s">
        <v>4995</v>
      </c>
      <c r="D1611" s="11" t="s">
        <v>48</v>
      </c>
      <c r="E1611" s="11" t="s">
        <v>40</v>
      </c>
      <c r="F1611" s="11"/>
      <c r="G1611" s="11"/>
      <c r="H1611" s="11" t="s">
        <v>41</v>
      </c>
      <c r="I1611" s="11" t="s">
        <v>279</v>
      </c>
      <c r="J1611" s="11" t="s">
        <v>43</v>
      </c>
      <c r="K1611" s="11" t="s">
        <v>135</v>
      </c>
      <c r="L1611" s="11" t="s">
        <v>319</v>
      </c>
      <c r="M1611" s="11" t="s">
        <v>45</v>
      </c>
      <c r="N1611" s="11" t="s">
        <v>58</v>
      </c>
      <c r="O1611" s="11" t="s">
        <v>62</v>
      </c>
      <c r="P1611" s="22"/>
      <c r="Q1611" s="11" t="s">
        <v>1477</v>
      </c>
      <c r="R1611" s="11" t="s">
        <v>47</v>
      </c>
      <c r="S1611" s="11">
        <f t="shared" si="25"/>
        <v>0</v>
      </c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</row>
    <row r="1612" spans="1:43" x14ac:dyDescent="0.25">
      <c r="A1612" s="11" t="s">
        <v>4996</v>
      </c>
      <c r="B1612" s="12">
        <v>31</v>
      </c>
      <c r="C1612" s="11" t="s">
        <v>4997</v>
      </c>
      <c r="D1612" s="11" t="s">
        <v>39</v>
      </c>
      <c r="E1612" s="11" t="s">
        <v>40</v>
      </c>
      <c r="F1612" s="11"/>
      <c r="G1612" s="11"/>
      <c r="H1612" s="11" t="s">
        <v>41</v>
      </c>
      <c r="I1612" s="11" t="s">
        <v>634</v>
      </c>
      <c r="J1612" s="11" t="s">
        <v>51</v>
      </c>
      <c r="K1612" s="11" t="s">
        <v>135</v>
      </c>
      <c r="L1612" s="11" t="s">
        <v>216</v>
      </c>
      <c r="M1612" s="11" t="s">
        <v>45</v>
      </c>
      <c r="N1612" s="11" t="s">
        <v>39</v>
      </c>
      <c r="O1612" s="11" t="s">
        <v>62</v>
      </c>
      <c r="P1612" s="22"/>
      <c r="Q1612" s="11" t="s">
        <v>232</v>
      </c>
      <c r="R1612" s="11" t="s">
        <v>47</v>
      </c>
      <c r="S1612" s="11">
        <f t="shared" si="25"/>
        <v>0</v>
      </c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  <c r="AP1612" s="11"/>
      <c r="AQ1612" s="11"/>
    </row>
    <row r="1613" spans="1:43" x14ac:dyDescent="0.25">
      <c r="A1613" s="11" t="s">
        <v>4998</v>
      </c>
      <c r="B1613" s="12">
        <v>25</v>
      </c>
      <c r="C1613" s="11" t="s">
        <v>4999</v>
      </c>
      <c r="D1613" s="11" t="s">
        <v>54</v>
      </c>
      <c r="E1613" s="11" t="s">
        <v>40</v>
      </c>
      <c r="F1613" s="11"/>
      <c r="G1613" s="11"/>
      <c r="H1613" s="11" t="s">
        <v>41</v>
      </c>
      <c r="I1613" s="11" t="s">
        <v>71</v>
      </c>
      <c r="J1613" s="11" t="s">
        <v>51</v>
      </c>
      <c r="K1613" s="11" t="s">
        <v>135</v>
      </c>
      <c r="L1613" s="11" t="s">
        <v>1136</v>
      </c>
      <c r="M1613" s="11" t="s">
        <v>45</v>
      </c>
      <c r="N1613" s="11" t="s">
        <v>58</v>
      </c>
      <c r="O1613" s="11" t="s">
        <v>46</v>
      </c>
      <c r="P1613" s="22" t="s">
        <v>5000</v>
      </c>
      <c r="Q1613" s="11"/>
      <c r="R1613" s="11" t="s">
        <v>47</v>
      </c>
      <c r="S1613" s="11">
        <f t="shared" si="25"/>
        <v>0</v>
      </c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</row>
    <row r="1614" spans="1:43" x14ac:dyDescent="0.25">
      <c r="A1614" s="11" t="s">
        <v>5001</v>
      </c>
      <c r="B1614" s="12">
        <v>40</v>
      </c>
      <c r="C1614" s="11" t="s">
        <v>5002</v>
      </c>
      <c r="D1614" s="11" t="s">
        <v>54</v>
      </c>
      <c r="E1614" s="11" t="s">
        <v>40</v>
      </c>
      <c r="F1614" s="11"/>
      <c r="G1614" s="11"/>
      <c r="H1614" s="11" t="s">
        <v>41</v>
      </c>
      <c r="I1614" s="11" t="s">
        <v>297</v>
      </c>
      <c r="J1614" s="11" t="s">
        <v>51</v>
      </c>
      <c r="K1614" s="11" t="s">
        <v>135</v>
      </c>
      <c r="L1614" s="11" t="s">
        <v>277</v>
      </c>
      <c r="M1614" s="11" t="s">
        <v>45</v>
      </c>
      <c r="N1614" s="11" t="s">
        <v>39</v>
      </c>
      <c r="O1614" s="11" t="s">
        <v>46</v>
      </c>
      <c r="P1614" s="22" t="s">
        <v>3489</v>
      </c>
      <c r="Q1614" s="11"/>
      <c r="R1614" s="11" t="s">
        <v>47</v>
      </c>
      <c r="S1614" s="11">
        <f t="shared" si="25"/>
        <v>0</v>
      </c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  <c r="AP1614" s="11"/>
      <c r="AQ1614" s="11"/>
    </row>
    <row r="1615" spans="1:43" x14ac:dyDescent="0.25">
      <c r="A1615" s="11" t="s">
        <v>5003</v>
      </c>
      <c r="B1615" s="12">
        <v>33</v>
      </c>
      <c r="C1615" s="11" t="s">
        <v>5004</v>
      </c>
      <c r="D1615" s="11" t="s">
        <v>48</v>
      </c>
      <c r="E1615" s="11" t="s">
        <v>40</v>
      </c>
      <c r="F1615" s="11"/>
      <c r="G1615" s="11"/>
      <c r="H1615" s="11" t="s">
        <v>41</v>
      </c>
      <c r="I1615" s="11" t="s">
        <v>1345</v>
      </c>
      <c r="J1615" s="11" t="s">
        <v>51</v>
      </c>
      <c r="K1615" s="11" t="s">
        <v>135</v>
      </c>
      <c r="L1615" s="11" t="s">
        <v>1346</v>
      </c>
      <c r="M1615" s="11" t="s">
        <v>45</v>
      </c>
      <c r="N1615" s="11" t="s">
        <v>39</v>
      </c>
      <c r="O1615" s="11" t="s">
        <v>46</v>
      </c>
      <c r="P1615" s="22" t="s">
        <v>1665</v>
      </c>
      <c r="Q1615" s="11" t="s">
        <v>147</v>
      </c>
      <c r="R1615" s="11" t="s">
        <v>845</v>
      </c>
      <c r="S1615" s="11">
        <f t="shared" si="25"/>
        <v>0</v>
      </c>
      <c r="T1615" s="11"/>
      <c r="U1615" s="11" t="s">
        <v>62</v>
      </c>
      <c r="V1615" s="11" t="s">
        <v>62</v>
      </c>
      <c r="W1615" s="11" t="s">
        <v>62</v>
      </c>
      <c r="X1615" s="11" t="s">
        <v>62</v>
      </c>
      <c r="Y1615" s="11"/>
      <c r="Z1615" s="11"/>
      <c r="AA1615" s="11"/>
      <c r="AB1615" s="11"/>
      <c r="AC1615" s="11"/>
      <c r="AD1615" s="11"/>
      <c r="AE1615" s="11"/>
      <c r="AF1615" s="11" t="s">
        <v>846</v>
      </c>
      <c r="AG1615" s="11"/>
      <c r="AH1615" s="11"/>
      <c r="AI1615" s="11"/>
      <c r="AJ1615" s="11"/>
      <c r="AK1615" s="11"/>
      <c r="AL1615" s="11"/>
      <c r="AM1615" s="11"/>
      <c r="AN1615" s="11"/>
      <c r="AO1615" s="11"/>
      <c r="AP1615" s="11"/>
      <c r="AQ1615" s="11"/>
    </row>
    <row r="1616" spans="1:43" x14ac:dyDescent="0.25">
      <c r="A1616" s="11" t="s">
        <v>5005</v>
      </c>
      <c r="B1616" s="12">
        <v>25</v>
      </c>
      <c r="C1616" s="11" t="s">
        <v>5006</v>
      </c>
      <c r="D1616" s="11" t="s">
        <v>39</v>
      </c>
      <c r="E1616" s="11" t="s">
        <v>40</v>
      </c>
      <c r="F1616" s="11"/>
      <c r="G1616" s="11"/>
      <c r="H1616" s="11" t="s">
        <v>41</v>
      </c>
      <c r="I1616" s="11" t="s">
        <v>134</v>
      </c>
      <c r="J1616" s="11" t="s">
        <v>51</v>
      </c>
      <c r="K1616" s="11" t="s">
        <v>135</v>
      </c>
      <c r="L1616" s="11" t="s">
        <v>655</v>
      </c>
      <c r="M1616" s="11" t="s">
        <v>45</v>
      </c>
      <c r="N1616" s="11" t="s">
        <v>39</v>
      </c>
      <c r="O1616" s="11" t="s">
        <v>46</v>
      </c>
      <c r="P1616" s="22" t="s">
        <v>4484</v>
      </c>
      <c r="Q1616" s="11" t="s">
        <v>401</v>
      </c>
      <c r="R1616" s="11" t="s">
        <v>47</v>
      </c>
      <c r="S1616" s="11">
        <f t="shared" si="25"/>
        <v>0</v>
      </c>
      <c r="T1616" s="11"/>
      <c r="U1616" s="11"/>
      <c r="V1616" s="11"/>
      <c r="W1616" s="11"/>
      <c r="X1616" s="11"/>
      <c r="Y1616" s="11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1"/>
      <c r="AN1616" s="11"/>
      <c r="AO1616" s="11"/>
      <c r="AP1616" s="11"/>
      <c r="AQ1616" s="11"/>
    </row>
    <row r="1617" spans="1:43" x14ac:dyDescent="0.25">
      <c r="A1617" s="11" t="s">
        <v>5007</v>
      </c>
      <c r="B1617" s="12">
        <v>30</v>
      </c>
      <c r="C1617" s="11" t="s">
        <v>5008</v>
      </c>
      <c r="D1617" s="11" t="s">
        <v>48</v>
      </c>
      <c r="E1617" s="11" t="s">
        <v>55</v>
      </c>
      <c r="F1617" s="12">
        <v>167</v>
      </c>
      <c r="G1617" s="12">
        <v>74</v>
      </c>
      <c r="H1617" s="11" t="s">
        <v>49</v>
      </c>
      <c r="I1617" s="11" t="s">
        <v>144</v>
      </c>
      <c r="J1617" s="11" t="s">
        <v>60</v>
      </c>
      <c r="K1617" s="11" t="s">
        <v>135</v>
      </c>
      <c r="L1617" s="11" t="s">
        <v>1306</v>
      </c>
      <c r="M1617" s="11" t="s">
        <v>45</v>
      </c>
      <c r="N1617" s="11" t="s">
        <v>39</v>
      </c>
      <c r="O1617" s="11" t="s">
        <v>62</v>
      </c>
      <c r="P1617" s="22"/>
      <c r="Q1617" s="11" t="s">
        <v>775</v>
      </c>
      <c r="R1617" s="11" t="s">
        <v>898</v>
      </c>
      <c r="S1617" s="11">
        <f t="shared" si="25"/>
        <v>2</v>
      </c>
      <c r="T1617" s="11"/>
      <c r="U1617" s="11"/>
      <c r="V1617" s="11"/>
      <c r="W1617" s="11"/>
      <c r="X1617" s="11"/>
      <c r="Y1617" s="11"/>
      <c r="Z1617" s="11"/>
      <c r="AA1617" s="11"/>
      <c r="AB1617" s="11"/>
      <c r="AC1617" s="11"/>
      <c r="AD1617" s="11"/>
      <c r="AE1617" s="11"/>
      <c r="AF1617" s="11"/>
      <c r="AG1617" s="11" t="s">
        <v>62</v>
      </c>
      <c r="AH1617" s="11" t="s">
        <v>62</v>
      </c>
      <c r="AI1617" s="11" t="s">
        <v>46</v>
      </c>
      <c r="AJ1617" s="11" t="s">
        <v>62</v>
      </c>
      <c r="AK1617" s="11" t="s">
        <v>62</v>
      </c>
      <c r="AL1617" s="11" t="s">
        <v>62</v>
      </c>
      <c r="AM1617" s="11" t="s">
        <v>62</v>
      </c>
      <c r="AN1617" s="11" t="s">
        <v>62</v>
      </c>
      <c r="AO1617" s="11" t="s">
        <v>46</v>
      </c>
      <c r="AP1617" s="11" t="s">
        <v>62</v>
      </c>
      <c r="AQ1617" s="11"/>
    </row>
    <row r="1618" spans="1:43" x14ac:dyDescent="0.25">
      <c r="A1618" s="11" t="s">
        <v>5009</v>
      </c>
      <c r="B1618" s="12">
        <v>29</v>
      </c>
      <c r="C1618" s="11" t="s">
        <v>5010</v>
      </c>
      <c r="D1618" s="11" t="s">
        <v>48</v>
      </c>
      <c r="E1618" s="11" t="s">
        <v>40</v>
      </c>
      <c r="F1618" s="11"/>
      <c r="G1618" s="11"/>
      <c r="H1618" s="11" t="s">
        <v>49</v>
      </c>
      <c r="I1618" s="11" t="s">
        <v>108</v>
      </c>
      <c r="J1618" s="11" t="s">
        <v>51</v>
      </c>
      <c r="K1618" s="11" t="s">
        <v>135</v>
      </c>
      <c r="L1618" s="11" t="s">
        <v>319</v>
      </c>
      <c r="M1618" s="11" t="s">
        <v>45</v>
      </c>
      <c r="N1618" s="11" t="s">
        <v>84</v>
      </c>
      <c r="O1618" s="11" t="s">
        <v>62</v>
      </c>
      <c r="P1618" s="22"/>
      <c r="Q1618" s="11" t="s">
        <v>100</v>
      </c>
      <c r="R1618" s="11" t="s">
        <v>47</v>
      </c>
      <c r="S1618" s="11">
        <f t="shared" si="25"/>
        <v>0</v>
      </c>
      <c r="T1618" s="11"/>
      <c r="U1618" s="11"/>
      <c r="V1618" s="11"/>
      <c r="W1618" s="11"/>
      <c r="X1618" s="11"/>
      <c r="Y1618" s="11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11"/>
    </row>
    <row r="1619" spans="1:43" x14ac:dyDescent="0.25">
      <c r="A1619" s="11" t="s">
        <v>5011</v>
      </c>
      <c r="B1619" s="12">
        <v>42</v>
      </c>
      <c r="C1619" s="11" t="s">
        <v>5012</v>
      </c>
      <c r="D1619" s="11" t="s">
        <v>54</v>
      </c>
      <c r="E1619" s="11" t="s">
        <v>40</v>
      </c>
      <c r="F1619" s="11"/>
      <c r="G1619" s="11"/>
      <c r="H1619" s="11" t="s">
        <v>41</v>
      </c>
      <c r="I1619" s="11" t="s">
        <v>1016</v>
      </c>
      <c r="J1619" s="11" t="s">
        <v>51</v>
      </c>
      <c r="K1619" s="11" t="s">
        <v>135</v>
      </c>
      <c r="L1619" s="11" t="s">
        <v>343</v>
      </c>
      <c r="M1619" s="11" t="s">
        <v>45</v>
      </c>
      <c r="N1619" s="11" t="s">
        <v>39</v>
      </c>
      <c r="O1619" s="11" t="s">
        <v>62</v>
      </c>
      <c r="P1619" s="22"/>
      <c r="Q1619" s="11" t="s">
        <v>620</v>
      </c>
      <c r="R1619" s="11" t="s">
        <v>47</v>
      </c>
      <c r="S1619" s="11">
        <f t="shared" si="25"/>
        <v>0</v>
      </c>
      <c r="T1619" s="11"/>
      <c r="U1619" s="11"/>
      <c r="V1619" s="11"/>
      <c r="W1619" s="11"/>
      <c r="X1619" s="11"/>
      <c r="Y1619" s="11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1"/>
      <c r="AN1619" s="11"/>
      <c r="AO1619" s="11"/>
      <c r="AP1619" s="11"/>
      <c r="AQ1619" s="11"/>
    </row>
    <row r="1620" spans="1:43" x14ac:dyDescent="0.25">
      <c r="A1620" s="11" t="s">
        <v>5013</v>
      </c>
      <c r="B1620" s="12">
        <v>33</v>
      </c>
      <c r="C1620" s="11" t="s">
        <v>5014</v>
      </c>
      <c r="D1620" s="11" t="s">
        <v>39</v>
      </c>
      <c r="E1620" s="11" t="s">
        <v>40</v>
      </c>
      <c r="F1620" s="11"/>
      <c r="G1620" s="12">
        <v>75</v>
      </c>
      <c r="H1620" s="11" t="s">
        <v>41</v>
      </c>
      <c r="I1620" s="11" t="s">
        <v>56</v>
      </c>
      <c r="J1620" s="11" t="s">
        <v>51</v>
      </c>
      <c r="K1620" s="11" t="s">
        <v>135</v>
      </c>
      <c r="L1620" s="11" t="s">
        <v>90</v>
      </c>
      <c r="M1620" s="11" t="s">
        <v>45</v>
      </c>
      <c r="N1620" s="11" t="s">
        <v>58</v>
      </c>
      <c r="O1620" s="11" t="s">
        <v>62</v>
      </c>
      <c r="P1620" s="22"/>
      <c r="Q1620" s="11" t="s">
        <v>1465</v>
      </c>
      <c r="R1620" s="11" t="s">
        <v>47</v>
      </c>
      <c r="S1620" s="11">
        <f t="shared" si="25"/>
        <v>0</v>
      </c>
      <c r="T1620" s="11"/>
      <c r="U1620" s="11"/>
      <c r="V1620" s="11"/>
      <c r="W1620" s="11"/>
      <c r="X1620" s="11"/>
      <c r="Y1620" s="11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1"/>
      <c r="AL1620" s="11"/>
      <c r="AM1620" s="11"/>
      <c r="AN1620" s="11"/>
      <c r="AO1620" s="11"/>
      <c r="AP1620" s="11"/>
      <c r="AQ1620" s="11"/>
    </row>
    <row r="1621" spans="1:43" x14ac:dyDescent="0.25">
      <c r="A1621" s="11" t="s">
        <v>5015</v>
      </c>
      <c r="B1621" s="12">
        <v>19</v>
      </c>
      <c r="C1621" s="11" t="s">
        <v>5016</v>
      </c>
      <c r="D1621" s="11" t="s">
        <v>39</v>
      </c>
      <c r="E1621" s="11" t="s">
        <v>40</v>
      </c>
      <c r="F1621" s="11"/>
      <c r="G1621" s="11"/>
      <c r="H1621" s="11" t="s">
        <v>41</v>
      </c>
      <c r="I1621" s="11" t="s">
        <v>302</v>
      </c>
      <c r="J1621" s="11" t="s">
        <v>60</v>
      </c>
      <c r="K1621" s="11" t="s">
        <v>135</v>
      </c>
      <c r="L1621" s="11" t="s">
        <v>292</v>
      </c>
      <c r="M1621" s="11" t="s">
        <v>45</v>
      </c>
      <c r="N1621" s="11" t="s">
        <v>58</v>
      </c>
      <c r="O1621" s="11" t="s">
        <v>62</v>
      </c>
      <c r="P1621" s="22" t="s">
        <v>1691</v>
      </c>
      <c r="Q1621" s="11"/>
      <c r="R1621" s="11" t="s">
        <v>47</v>
      </c>
      <c r="S1621" s="11">
        <f t="shared" si="25"/>
        <v>0</v>
      </c>
      <c r="T1621" s="11"/>
      <c r="U1621" s="11"/>
      <c r="V1621" s="11"/>
      <c r="W1621" s="11"/>
      <c r="X1621" s="11"/>
      <c r="Y1621" s="11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1"/>
      <c r="AL1621" s="11"/>
      <c r="AM1621" s="11"/>
      <c r="AN1621" s="11"/>
      <c r="AO1621" s="11"/>
      <c r="AP1621" s="11"/>
      <c r="AQ1621" s="11"/>
    </row>
    <row r="1622" spans="1:43" x14ac:dyDescent="0.25">
      <c r="A1622" s="11" t="s">
        <v>5017</v>
      </c>
      <c r="B1622" s="12">
        <v>25</v>
      </c>
      <c r="C1622" s="11" t="s">
        <v>5018</v>
      </c>
      <c r="D1622" s="11" t="s">
        <v>54</v>
      </c>
      <c r="E1622" s="11" t="s">
        <v>40</v>
      </c>
      <c r="F1622" s="11"/>
      <c r="G1622" s="11"/>
      <c r="H1622" s="11" t="s">
        <v>41</v>
      </c>
      <c r="I1622" s="11" t="s">
        <v>1125</v>
      </c>
      <c r="J1622" s="11" t="s">
        <v>51</v>
      </c>
      <c r="K1622" s="11" t="s">
        <v>135</v>
      </c>
      <c r="L1622" s="11" t="s">
        <v>64</v>
      </c>
      <c r="M1622" s="11" t="s">
        <v>45</v>
      </c>
      <c r="N1622" s="11" t="s">
        <v>58</v>
      </c>
      <c r="O1622" s="11" t="s">
        <v>62</v>
      </c>
      <c r="P1622" s="22"/>
      <c r="Q1622" s="11"/>
      <c r="R1622" s="11" t="s">
        <v>47</v>
      </c>
      <c r="S1622" s="11">
        <f t="shared" si="25"/>
        <v>0</v>
      </c>
      <c r="T1622" s="11"/>
      <c r="U1622" s="11"/>
      <c r="V1622" s="11"/>
      <c r="W1622" s="11"/>
      <c r="X1622" s="11"/>
      <c r="Y1622" s="11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1"/>
      <c r="AL1622" s="11"/>
      <c r="AM1622" s="11"/>
      <c r="AN1622" s="11"/>
      <c r="AO1622" s="11"/>
      <c r="AP1622" s="11"/>
      <c r="AQ1622" s="11"/>
    </row>
    <row r="1623" spans="1:43" x14ac:dyDescent="0.25">
      <c r="A1623" s="11" t="s">
        <v>5019</v>
      </c>
      <c r="B1623" s="12">
        <v>26</v>
      </c>
      <c r="C1623" s="11" t="s">
        <v>5020</v>
      </c>
      <c r="D1623" s="11" t="s">
        <v>48</v>
      </c>
      <c r="E1623" s="11" t="s">
        <v>40</v>
      </c>
      <c r="F1623" s="11"/>
      <c r="G1623" s="11"/>
      <c r="H1623" s="11" t="s">
        <v>41</v>
      </c>
      <c r="I1623" s="11" t="s">
        <v>79</v>
      </c>
      <c r="J1623" s="11" t="s">
        <v>51</v>
      </c>
      <c r="K1623" s="11" t="s">
        <v>135</v>
      </c>
      <c r="L1623" s="11" t="s">
        <v>164</v>
      </c>
      <c r="M1623" s="11" t="s">
        <v>45</v>
      </c>
      <c r="N1623" s="11" t="s">
        <v>39</v>
      </c>
      <c r="O1623" s="11" t="s">
        <v>46</v>
      </c>
      <c r="P1623" s="22" t="s">
        <v>5021</v>
      </c>
      <c r="Q1623" s="11"/>
      <c r="R1623" s="11" t="s">
        <v>47</v>
      </c>
      <c r="S1623" s="11">
        <f t="shared" si="25"/>
        <v>0</v>
      </c>
      <c r="T1623" s="11"/>
      <c r="U1623" s="11"/>
      <c r="V1623" s="11"/>
      <c r="W1623" s="11"/>
      <c r="X1623" s="11"/>
      <c r="Y1623" s="11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11"/>
    </row>
    <row r="1624" spans="1:43" x14ac:dyDescent="0.25">
      <c r="A1624" s="11" t="s">
        <v>5022</v>
      </c>
      <c r="B1624" s="12">
        <v>0</v>
      </c>
      <c r="C1624" s="11" t="s">
        <v>5023</v>
      </c>
      <c r="D1624" s="11" t="s">
        <v>39</v>
      </c>
      <c r="E1624" s="11" t="s">
        <v>40</v>
      </c>
      <c r="F1624" s="11"/>
      <c r="G1624" s="11"/>
      <c r="H1624" s="11" t="s">
        <v>41</v>
      </c>
      <c r="I1624" s="11" t="s">
        <v>74</v>
      </c>
      <c r="J1624" s="11" t="s">
        <v>43</v>
      </c>
      <c r="K1624" s="11" t="s">
        <v>135</v>
      </c>
      <c r="L1624" s="11" t="s">
        <v>131</v>
      </c>
      <c r="M1624" s="11" t="s">
        <v>45</v>
      </c>
      <c r="N1624" s="11" t="s">
        <v>58</v>
      </c>
      <c r="O1624" s="11" t="s">
        <v>62</v>
      </c>
      <c r="P1624" s="22"/>
      <c r="Q1624" s="11"/>
      <c r="R1624" s="11" t="s">
        <v>47</v>
      </c>
      <c r="S1624" s="11">
        <f t="shared" si="25"/>
        <v>0</v>
      </c>
      <c r="T1624" s="11"/>
      <c r="U1624" s="11"/>
      <c r="V1624" s="11"/>
      <c r="W1624" s="11"/>
      <c r="X1624" s="11"/>
      <c r="Y1624" s="11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1"/>
      <c r="AL1624" s="11"/>
      <c r="AM1624" s="11"/>
      <c r="AN1624" s="11"/>
      <c r="AO1624" s="11"/>
      <c r="AP1624" s="11"/>
      <c r="AQ1624" s="11"/>
    </row>
    <row r="1625" spans="1:43" x14ac:dyDescent="0.25">
      <c r="A1625" s="11" t="s">
        <v>5024</v>
      </c>
      <c r="B1625" s="12">
        <v>26</v>
      </c>
      <c r="C1625" s="11" t="s">
        <v>5025</v>
      </c>
      <c r="D1625" s="11" t="s">
        <v>39</v>
      </c>
      <c r="E1625" s="11" t="s">
        <v>40</v>
      </c>
      <c r="F1625" s="11"/>
      <c r="G1625" s="11"/>
      <c r="H1625" s="11" t="s">
        <v>41</v>
      </c>
      <c r="I1625" s="11" t="s">
        <v>74</v>
      </c>
      <c r="J1625" s="11" t="s">
        <v>43</v>
      </c>
      <c r="K1625" s="11" t="s">
        <v>135</v>
      </c>
      <c r="L1625" s="11" t="s">
        <v>633</v>
      </c>
      <c r="M1625" s="11" t="s">
        <v>45</v>
      </c>
      <c r="N1625" s="11" t="s">
        <v>39</v>
      </c>
      <c r="O1625" s="11" t="s">
        <v>62</v>
      </c>
      <c r="P1625" s="22"/>
      <c r="Q1625" s="11" t="s">
        <v>1477</v>
      </c>
      <c r="R1625" s="11" t="s">
        <v>47</v>
      </c>
      <c r="S1625" s="11">
        <f t="shared" si="25"/>
        <v>0</v>
      </c>
      <c r="T1625" s="11"/>
      <c r="U1625" s="11"/>
      <c r="V1625" s="11"/>
      <c r="W1625" s="11"/>
      <c r="X1625" s="11"/>
      <c r="Y1625" s="11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1"/>
      <c r="AL1625" s="11"/>
      <c r="AM1625" s="11"/>
      <c r="AN1625" s="11"/>
      <c r="AO1625" s="11"/>
      <c r="AP1625" s="11"/>
      <c r="AQ1625" s="11"/>
    </row>
    <row r="1626" spans="1:43" x14ac:dyDescent="0.25">
      <c r="A1626" s="11" t="s">
        <v>5026</v>
      </c>
      <c r="B1626" s="12">
        <v>37</v>
      </c>
      <c r="C1626" s="11" t="s">
        <v>5027</v>
      </c>
      <c r="D1626" s="11" t="s">
        <v>54</v>
      </c>
      <c r="E1626" s="11" t="s">
        <v>40</v>
      </c>
      <c r="F1626" s="11"/>
      <c r="G1626" s="11"/>
      <c r="H1626" s="11" t="s">
        <v>49</v>
      </c>
      <c r="I1626" s="11" t="s">
        <v>134</v>
      </c>
      <c r="J1626" s="11" t="s">
        <v>51</v>
      </c>
      <c r="K1626" s="11" t="s">
        <v>135</v>
      </c>
      <c r="L1626" s="11" t="s">
        <v>446</v>
      </c>
      <c r="M1626" s="11" t="s">
        <v>45</v>
      </c>
      <c r="N1626" s="11" t="s">
        <v>39</v>
      </c>
      <c r="O1626" s="11" t="s">
        <v>46</v>
      </c>
      <c r="P1626" s="22" t="s">
        <v>1551</v>
      </c>
      <c r="Q1626" s="11"/>
      <c r="R1626" s="11" t="s">
        <v>47</v>
      </c>
      <c r="S1626" s="11">
        <f t="shared" si="25"/>
        <v>0</v>
      </c>
      <c r="T1626" s="11"/>
      <c r="U1626" s="11"/>
      <c r="V1626" s="11"/>
      <c r="W1626" s="11"/>
      <c r="X1626" s="11"/>
      <c r="Y1626" s="11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1"/>
      <c r="AL1626" s="11"/>
      <c r="AM1626" s="11"/>
      <c r="AN1626" s="11"/>
      <c r="AO1626" s="11"/>
      <c r="AP1626" s="11"/>
      <c r="AQ1626" s="11"/>
    </row>
    <row r="1627" spans="1:43" x14ac:dyDescent="0.25">
      <c r="A1627" s="11" t="s">
        <v>5028</v>
      </c>
      <c r="B1627" s="12">
        <v>24</v>
      </c>
      <c r="C1627" s="11" t="s">
        <v>5029</v>
      </c>
      <c r="D1627" s="11" t="s">
        <v>39</v>
      </c>
      <c r="E1627" s="11" t="s">
        <v>40</v>
      </c>
      <c r="F1627" s="11"/>
      <c r="G1627" s="11"/>
      <c r="H1627" s="11" t="s">
        <v>41</v>
      </c>
      <c r="I1627" s="11" t="s">
        <v>144</v>
      </c>
      <c r="J1627" s="11" t="s">
        <v>777</v>
      </c>
      <c r="K1627" s="11"/>
      <c r="L1627" s="11" t="s">
        <v>777</v>
      </c>
      <c r="M1627" s="11" t="s">
        <v>45</v>
      </c>
      <c r="N1627" s="11" t="s">
        <v>1217</v>
      </c>
      <c r="O1627" s="11" t="s">
        <v>62</v>
      </c>
      <c r="P1627" s="22"/>
      <c r="Q1627" s="11" t="s">
        <v>835</v>
      </c>
      <c r="R1627" s="11" t="s">
        <v>898</v>
      </c>
      <c r="S1627" s="11">
        <f t="shared" si="25"/>
        <v>2</v>
      </c>
      <c r="T1627" s="11"/>
      <c r="U1627" s="11"/>
      <c r="V1627" s="11"/>
      <c r="W1627" s="11"/>
      <c r="X1627" s="11"/>
      <c r="Y1627" s="11"/>
      <c r="Z1627" s="11"/>
      <c r="AA1627" s="11"/>
      <c r="AB1627" s="11"/>
      <c r="AC1627" s="11"/>
      <c r="AD1627" s="11"/>
      <c r="AE1627" s="11"/>
      <c r="AF1627" s="11"/>
      <c r="AG1627" s="11" t="s">
        <v>62</v>
      </c>
      <c r="AH1627" s="11" t="s">
        <v>62</v>
      </c>
      <c r="AI1627" s="11" t="s">
        <v>62</v>
      </c>
      <c r="AJ1627" s="11" t="s">
        <v>62</v>
      </c>
      <c r="AK1627" s="11" t="s">
        <v>62</v>
      </c>
      <c r="AL1627" s="11" t="s">
        <v>62</v>
      </c>
      <c r="AM1627" s="11" t="s">
        <v>62</v>
      </c>
      <c r="AN1627" s="11" t="s">
        <v>46</v>
      </c>
      <c r="AO1627" s="11" t="s">
        <v>46</v>
      </c>
      <c r="AP1627" s="11" t="s">
        <v>62</v>
      </c>
      <c r="AQ1627" s="11"/>
    </row>
    <row r="1628" spans="1:43" x14ac:dyDescent="0.25">
      <c r="A1628" s="11" t="s">
        <v>5030</v>
      </c>
      <c r="B1628" s="12">
        <v>29</v>
      </c>
      <c r="C1628" s="11" t="s">
        <v>5031</v>
      </c>
      <c r="D1628" s="11" t="s">
        <v>54</v>
      </c>
      <c r="E1628" s="11" t="s">
        <v>40</v>
      </c>
      <c r="F1628" s="11"/>
      <c r="G1628" s="11"/>
      <c r="H1628" s="11" t="s">
        <v>41</v>
      </c>
      <c r="I1628" s="11" t="s">
        <v>634</v>
      </c>
      <c r="J1628" s="11" t="s">
        <v>51</v>
      </c>
      <c r="K1628" s="11" t="s">
        <v>135</v>
      </c>
      <c r="L1628" s="11" t="s">
        <v>86</v>
      </c>
      <c r="M1628" s="11" t="s">
        <v>45</v>
      </c>
      <c r="N1628" s="11" t="s">
        <v>39</v>
      </c>
      <c r="O1628" s="11" t="s">
        <v>62</v>
      </c>
      <c r="P1628" s="22"/>
      <c r="Q1628" s="11" t="s">
        <v>65</v>
      </c>
      <c r="R1628" s="11" t="s">
        <v>47</v>
      </c>
      <c r="S1628" s="11">
        <f t="shared" si="25"/>
        <v>0</v>
      </c>
      <c r="T1628" s="11"/>
      <c r="U1628" s="11"/>
      <c r="V1628" s="11"/>
      <c r="W1628" s="11"/>
      <c r="X1628" s="11"/>
      <c r="Y1628" s="11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11"/>
    </row>
    <row r="1629" spans="1:43" x14ac:dyDescent="0.25">
      <c r="A1629" s="11" t="s">
        <v>5032</v>
      </c>
      <c r="B1629" s="12">
        <v>0</v>
      </c>
      <c r="C1629" s="11" t="s">
        <v>5033</v>
      </c>
      <c r="D1629" s="11" t="s">
        <v>92</v>
      </c>
      <c r="E1629" s="11" t="s">
        <v>40</v>
      </c>
      <c r="F1629" s="11"/>
      <c r="G1629" s="11"/>
      <c r="H1629" s="11" t="s">
        <v>41</v>
      </c>
      <c r="I1629" s="11" t="s">
        <v>101</v>
      </c>
      <c r="J1629" s="11" t="s">
        <v>43</v>
      </c>
      <c r="K1629" s="11" t="s">
        <v>135</v>
      </c>
      <c r="L1629" s="11" t="s">
        <v>81</v>
      </c>
      <c r="M1629" s="11" t="s">
        <v>45</v>
      </c>
      <c r="N1629" s="11" t="s">
        <v>58</v>
      </c>
      <c r="O1629" s="11" t="s">
        <v>62</v>
      </c>
      <c r="P1629" s="22"/>
      <c r="Q1629" s="11"/>
      <c r="R1629" s="11" t="s">
        <v>47</v>
      </c>
      <c r="S1629" s="11">
        <f t="shared" si="25"/>
        <v>0</v>
      </c>
      <c r="T1629" s="11"/>
      <c r="U1629" s="11"/>
      <c r="V1629" s="11"/>
      <c r="W1629" s="11"/>
      <c r="X1629" s="11"/>
      <c r="Y1629" s="11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  <c r="AP1629" s="11"/>
      <c r="AQ1629" s="11"/>
    </row>
    <row r="1630" spans="1:43" x14ac:dyDescent="0.25">
      <c r="A1630" s="11" t="s">
        <v>5034</v>
      </c>
      <c r="B1630" s="12">
        <v>36</v>
      </c>
      <c r="C1630" s="11" t="s">
        <v>5035</v>
      </c>
      <c r="D1630" s="11" t="s">
        <v>54</v>
      </c>
      <c r="E1630" s="11" t="s">
        <v>55</v>
      </c>
      <c r="F1630" s="11"/>
      <c r="G1630" s="11"/>
      <c r="H1630" s="11" t="s">
        <v>41</v>
      </c>
      <c r="I1630" s="11" t="s">
        <v>1209</v>
      </c>
      <c r="J1630" s="11" t="s">
        <v>51</v>
      </c>
      <c r="K1630" s="11" t="s">
        <v>135</v>
      </c>
      <c r="L1630" s="11" t="s">
        <v>452</v>
      </c>
      <c r="M1630" s="11" t="s">
        <v>45</v>
      </c>
      <c r="N1630" s="11" t="s">
        <v>58</v>
      </c>
      <c r="O1630" s="11" t="s">
        <v>62</v>
      </c>
      <c r="P1630" s="22"/>
      <c r="Q1630" s="11" t="s">
        <v>1193</v>
      </c>
      <c r="R1630" s="11" t="s">
        <v>845</v>
      </c>
      <c r="S1630" s="11">
        <f t="shared" si="25"/>
        <v>1</v>
      </c>
      <c r="T1630" s="11"/>
      <c r="U1630" s="11"/>
      <c r="V1630" s="11" t="s">
        <v>46</v>
      </c>
      <c r="W1630" s="11"/>
      <c r="X1630" s="11"/>
      <c r="Y1630" s="11"/>
      <c r="Z1630" s="11"/>
      <c r="AA1630" s="11"/>
      <c r="AB1630" s="11"/>
      <c r="AC1630" s="11"/>
      <c r="AD1630" s="11"/>
      <c r="AE1630" s="11"/>
      <c r="AF1630" s="11" t="s">
        <v>846</v>
      </c>
      <c r="AG1630" s="11"/>
      <c r="AH1630" s="11"/>
      <c r="AI1630" s="11"/>
      <c r="AJ1630" s="11"/>
      <c r="AK1630" s="11"/>
      <c r="AL1630" s="11"/>
      <c r="AM1630" s="11"/>
      <c r="AN1630" s="11"/>
      <c r="AO1630" s="11"/>
      <c r="AP1630" s="11"/>
      <c r="AQ1630" s="11"/>
    </row>
    <row r="1631" spans="1:43" x14ac:dyDescent="0.25">
      <c r="A1631" s="11" t="s">
        <v>5036</v>
      </c>
      <c r="B1631" s="12">
        <v>43</v>
      </c>
      <c r="C1631" s="11" t="s">
        <v>5037</v>
      </c>
      <c r="D1631" s="11" t="s">
        <v>54</v>
      </c>
      <c r="E1631" s="11" t="s">
        <v>40</v>
      </c>
      <c r="F1631" s="11"/>
      <c r="G1631" s="11"/>
      <c r="H1631" s="11" t="s">
        <v>49</v>
      </c>
      <c r="I1631" s="11" t="s">
        <v>435</v>
      </c>
      <c r="J1631" s="11" t="s">
        <v>114</v>
      </c>
      <c r="K1631" s="11" t="s">
        <v>135</v>
      </c>
      <c r="L1631" s="11" t="s">
        <v>290</v>
      </c>
      <c r="M1631" s="11" t="s">
        <v>45</v>
      </c>
      <c r="N1631" s="11" t="s">
        <v>58</v>
      </c>
      <c r="O1631" s="11" t="s">
        <v>62</v>
      </c>
      <c r="P1631" s="22"/>
      <c r="Q1631" s="11" t="s">
        <v>130</v>
      </c>
      <c r="R1631" s="11" t="s">
        <v>47</v>
      </c>
      <c r="S1631" s="11">
        <f t="shared" si="25"/>
        <v>0</v>
      </c>
      <c r="T1631" s="11"/>
      <c r="U1631" s="11"/>
      <c r="V1631" s="11"/>
      <c r="W1631" s="11"/>
      <c r="X1631" s="11"/>
      <c r="Y1631" s="11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1"/>
      <c r="AN1631" s="11"/>
      <c r="AO1631" s="11"/>
      <c r="AP1631" s="11"/>
      <c r="AQ1631" s="11"/>
    </row>
    <row r="1632" spans="1:43" x14ac:dyDescent="0.25">
      <c r="A1632" s="11" t="s">
        <v>5038</v>
      </c>
      <c r="B1632" s="12">
        <v>39</v>
      </c>
      <c r="C1632" s="11" t="s">
        <v>5039</v>
      </c>
      <c r="D1632" s="11" t="s">
        <v>39</v>
      </c>
      <c r="E1632" s="11" t="s">
        <v>40</v>
      </c>
      <c r="F1632" s="11"/>
      <c r="G1632" s="11"/>
      <c r="H1632" s="11" t="s">
        <v>41</v>
      </c>
      <c r="I1632" s="11" t="s">
        <v>108</v>
      </c>
      <c r="J1632" s="11" t="s">
        <v>51</v>
      </c>
      <c r="K1632" s="11" t="s">
        <v>135</v>
      </c>
      <c r="L1632" s="11" t="s">
        <v>64</v>
      </c>
      <c r="M1632" s="11" t="s">
        <v>45</v>
      </c>
      <c r="N1632" s="11" t="s">
        <v>58</v>
      </c>
      <c r="O1632" s="11" t="s">
        <v>62</v>
      </c>
      <c r="P1632" s="22"/>
      <c r="Q1632" s="11"/>
      <c r="R1632" s="11" t="s">
        <v>47</v>
      </c>
      <c r="S1632" s="11">
        <f t="shared" si="25"/>
        <v>0</v>
      </c>
      <c r="T1632" s="11"/>
      <c r="U1632" s="11"/>
      <c r="V1632" s="11"/>
      <c r="W1632" s="11"/>
      <c r="X1632" s="11"/>
      <c r="Y1632" s="11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11"/>
    </row>
    <row r="1633" spans="1:43" x14ac:dyDescent="0.25">
      <c r="A1633" s="11" t="s">
        <v>5040</v>
      </c>
      <c r="B1633" s="12">
        <v>25</v>
      </c>
      <c r="C1633" s="11" t="s">
        <v>5041</v>
      </c>
      <c r="D1633" s="11" t="s">
        <v>48</v>
      </c>
      <c r="E1633" s="11" t="s">
        <v>40</v>
      </c>
      <c r="F1633" s="11"/>
      <c r="G1633" s="11"/>
      <c r="H1633" s="11" t="s">
        <v>41</v>
      </c>
      <c r="I1633" s="11" t="s">
        <v>79</v>
      </c>
      <c r="J1633" s="11" t="s">
        <v>51</v>
      </c>
      <c r="K1633" s="11" t="s">
        <v>135</v>
      </c>
      <c r="L1633" s="11" t="s">
        <v>377</v>
      </c>
      <c r="M1633" s="11" t="s">
        <v>45</v>
      </c>
      <c r="N1633" s="11" t="s">
        <v>58</v>
      </c>
      <c r="O1633" s="11" t="s">
        <v>46</v>
      </c>
      <c r="P1633" s="22" t="s">
        <v>3985</v>
      </c>
      <c r="Q1633" s="11"/>
      <c r="R1633" s="11" t="s">
        <v>47</v>
      </c>
      <c r="S1633" s="11">
        <f t="shared" si="25"/>
        <v>0</v>
      </c>
      <c r="T1633" s="11"/>
      <c r="U1633" s="11"/>
      <c r="V1633" s="11"/>
      <c r="W1633" s="11"/>
      <c r="X1633" s="11"/>
      <c r="Y1633" s="11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11"/>
    </row>
    <row r="1634" spans="1:43" x14ac:dyDescent="0.25">
      <c r="A1634" s="11" t="s">
        <v>5042</v>
      </c>
      <c r="B1634" s="12">
        <v>28</v>
      </c>
      <c r="C1634" s="11" t="s">
        <v>5043</v>
      </c>
      <c r="D1634" s="11" t="s">
        <v>48</v>
      </c>
      <c r="E1634" s="11" t="s">
        <v>40</v>
      </c>
      <c r="F1634" s="11"/>
      <c r="G1634" s="11"/>
      <c r="H1634" s="11" t="s">
        <v>41</v>
      </c>
      <c r="I1634" s="11" t="s">
        <v>79</v>
      </c>
      <c r="J1634" s="11" t="s">
        <v>60</v>
      </c>
      <c r="K1634" s="11" t="s">
        <v>135</v>
      </c>
      <c r="L1634" s="11" t="s">
        <v>129</v>
      </c>
      <c r="M1634" s="11" t="s">
        <v>45</v>
      </c>
      <c r="N1634" s="11" t="s">
        <v>58</v>
      </c>
      <c r="O1634" s="11" t="s">
        <v>62</v>
      </c>
      <c r="P1634" s="22"/>
      <c r="Q1634" s="11" t="s">
        <v>130</v>
      </c>
      <c r="R1634" s="11" t="s">
        <v>47</v>
      </c>
      <c r="S1634" s="11">
        <f t="shared" si="25"/>
        <v>0</v>
      </c>
      <c r="T1634" s="11"/>
      <c r="U1634" s="11"/>
      <c r="V1634" s="11"/>
      <c r="W1634" s="11"/>
      <c r="X1634" s="11"/>
      <c r="Y1634" s="11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11"/>
    </row>
    <row r="1635" spans="1:43" x14ac:dyDescent="0.25">
      <c r="A1635" s="11" t="s">
        <v>5044</v>
      </c>
      <c r="B1635" s="12">
        <v>20</v>
      </c>
      <c r="C1635" s="11" t="s">
        <v>5045</v>
      </c>
      <c r="D1635" s="11" t="s">
        <v>39</v>
      </c>
      <c r="E1635" s="11" t="s">
        <v>40</v>
      </c>
      <c r="F1635" s="11"/>
      <c r="G1635" s="11"/>
      <c r="H1635" s="11" t="s">
        <v>41</v>
      </c>
      <c r="I1635" s="11" t="s">
        <v>134</v>
      </c>
      <c r="J1635" s="11" t="s">
        <v>115</v>
      </c>
      <c r="K1635" s="11"/>
      <c r="L1635" s="11" t="s">
        <v>115</v>
      </c>
      <c r="M1635" s="11" t="s">
        <v>45</v>
      </c>
      <c r="N1635" s="11" t="s">
        <v>84</v>
      </c>
      <c r="O1635" s="11" t="s">
        <v>62</v>
      </c>
      <c r="P1635" s="22"/>
      <c r="Q1635" s="11" t="s">
        <v>151</v>
      </c>
      <c r="R1635" s="11" t="s">
        <v>47</v>
      </c>
      <c r="S1635" s="11">
        <f t="shared" si="25"/>
        <v>0</v>
      </c>
      <c r="T1635" s="11"/>
      <c r="U1635" s="11"/>
      <c r="V1635" s="11"/>
      <c r="W1635" s="11"/>
      <c r="X1635" s="11"/>
      <c r="Y1635" s="11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11"/>
    </row>
    <row r="1636" spans="1:43" x14ac:dyDescent="0.25">
      <c r="A1636" s="11" t="s">
        <v>5046</v>
      </c>
      <c r="B1636" s="12">
        <v>31</v>
      </c>
      <c r="C1636" s="11" t="s">
        <v>5047</v>
      </c>
      <c r="D1636" s="11" t="s">
        <v>48</v>
      </c>
      <c r="E1636" s="11" t="s">
        <v>40</v>
      </c>
      <c r="F1636" s="11"/>
      <c r="G1636" s="11"/>
      <c r="H1636" s="11" t="s">
        <v>41</v>
      </c>
      <c r="I1636" s="11" t="s">
        <v>79</v>
      </c>
      <c r="J1636" s="11" t="s">
        <v>51</v>
      </c>
      <c r="K1636" s="11" t="s">
        <v>135</v>
      </c>
      <c r="L1636" s="11" t="s">
        <v>730</v>
      </c>
      <c r="M1636" s="11" t="s">
        <v>45</v>
      </c>
      <c r="N1636" s="11" t="s">
        <v>58</v>
      </c>
      <c r="O1636" s="11" t="s">
        <v>46</v>
      </c>
      <c r="P1636" s="22" t="s">
        <v>1488</v>
      </c>
      <c r="Q1636" s="11" t="s">
        <v>109</v>
      </c>
      <c r="R1636" s="11" t="s">
        <v>47</v>
      </c>
      <c r="S1636" s="11">
        <f t="shared" si="25"/>
        <v>0</v>
      </c>
      <c r="T1636" s="11"/>
      <c r="U1636" s="11"/>
      <c r="V1636" s="11"/>
      <c r="W1636" s="11"/>
      <c r="X1636" s="11"/>
      <c r="Y1636" s="11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11"/>
    </row>
    <row r="1637" spans="1:43" x14ac:dyDescent="0.25">
      <c r="A1637" s="11" t="s">
        <v>5048</v>
      </c>
      <c r="B1637" s="12">
        <v>27</v>
      </c>
      <c r="C1637" s="11" t="s">
        <v>5049</v>
      </c>
      <c r="D1637" s="11" t="s">
        <v>48</v>
      </c>
      <c r="E1637" s="11" t="s">
        <v>40</v>
      </c>
      <c r="F1637" s="11"/>
      <c r="G1637" s="11"/>
      <c r="H1637" s="11" t="s">
        <v>41</v>
      </c>
      <c r="I1637" s="11" t="s">
        <v>449</v>
      </c>
      <c r="J1637" s="11" t="s">
        <v>60</v>
      </c>
      <c r="K1637" s="11" t="s">
        <v>135</v>
      </c>
      <c r="L1637" s="11" t="s">
        <v>364</v>
      </c>
      <c r="M1637" s="11" t="s">
        <v>45</v>
      </c>
      <c r="N1637" s="11" t="s">
        <v>58</v>
      </c>
      <c r="O1637" s="11" t="s">
        <v>46</v>
      </c>
      <c r="P1637" s="22" t="s">
        <v>1680</v>
      </c>
      <c r="Q1637" s="11" t="s">
        <v>1465</v>
      </c>
      <c r="R1637" s="11" t="s">
        <v>898</v>
      </c>
      <c r="S1637" s="11">
        <f t="shared" si="25"/>
        <v>1</v>
      </c>
      <c r="T1637" s="11"/>
      <c r="U1637" s="11"/>
      <c r="V1637" s="11"/>
      <c r="W1637" s="11"/>
      <c r="X1637" s="11"/>
      <c r="Y1637" s="11"/>
      <c r="Z1637" s="11"/>
      <c r="AA1637" s="11"/>
      <c r="AB1637" s="11"/>
      <c r="AC1637" s="11"/>
      <c r="AD1637" s="11"/>
      <c r="AE1637" s="11"/>
      <c r="AF1637" s="11"/>
      <c r="AG1637" s="11" t="s">
        <v>46</v>
      </c>
      <c r="AH1637" s="11" t="s">
        <v>62</v>
      </c>
      <c r="AI1637" s="11" t="s">
        <v>62</v>
      </c>
      <c r="AJ1637" s="11" t="s">
        <v>62</v>
      </c>
      <c r="AK1637" s="11" t="s">
        <v>62</v>
      </c>
      <c r="AL1637" s="11" t="s">
        <v>62</v>
      </c>
      <c r="AM1637" s="11" t="s">
        <v>62</v>
      </c>
      <c r="AN1637" s="11" t="s">
        <v>62</v>
      </c>
      <c r="AO1637" s="11" t="s">
        <v>62</v>
      </c>
      <c r="AP1637" s="11" t="s">
        <v>62</v>
      </c>
      <c r="AQ1637" s="11"/>
    </row>
    <row r="1638" spans="1:43" x14ac:dyDescent="0.25">
      <c r="A1638" s="11" t="s">
        <v>5050</v>
      </c>
      <c r="B1638" s="12">
        <v>42</v>
      </c>
      <c r="C1638" s="11" t="s">
        <v>5051</v>
      </c>
      <c r="D1638" s="11" t="s">
        <v>92</v>
      </c>
      <c r="E1638" s="11" t="s">
        <v>40</v>
      </c>
      <c r="F1638" s="11"/>
      <c r="G1638" s="11"/>
      <c r="H1638" s="11" t="s">
        <v>49</v>
      </c>
      <c r="I1638" s="11" t="s">
        <v>134</v>
      </c>
      <c r="J1638" s="11" t="s">
        <v>60</v>
      </c>
      <c r="K1638" s="11" t="s">
        <v>135</v>
      </c>
      <c r="L1638" s="11" t="s">
        <v>440</v>
      </c>
      <c r="M1638" s="11" t="s">
        <v>45</v>
      </c>
      <c r="N1638" s="11" t="s">
        <v>229</v>
      </c>
      <c r="O1638" s="11" t="s">
        <v>46</v>
      </c>
      <c r="P1638" s="22" t="s">
        <v>5052</v>
      </c>
      <c r="Q1638" s="11"/>
      <c r="R1638" s="11" t="s">
        <v>47</v>
      </c>
      <c r="S1638" s="11">
        <f t="shared" si="25"/>
        <v>0</v>
      </c>
      <c r="T1638" s="11"/>
      <c r="U1638" s="11"/>
      <c r="V1638" s="11"/>
      <c r="W1638" s="11"/>
      <c r="X1638" s="11"/>
      <c r="Y1638" s="11"/>
      <c r="Z1638" s="11"/>
      <c r="AA1638" s="11"/>
      <c r="AB1638" s="11"/>
      <c r="AC1638" s="11"/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11"/>
    </row>
    <row r="1639" spans="1:43" x14ac:dyDescent="0.25">
      <c r="A1639" s="11" t="s">
        <v>5053</v>
      </c>
      <c r="B1639" s="12">
        <v>33</v>
      </c>
      <c r="C1639" s="11" t="s">
        <v>5054</v>
      </c>
      <c r="D1639" s="11" t="s">
        <v>54</v>
      </c>
      <c r="E1639" s="11" t="s">
        <v>40</v>
      </c>
      <c r="F1639" s="11"/>
      <c r="G1639" s="11"/>
      <c r="H1639" s="11" t="s">
        <v>49</v>
      </c>
      <c r="I1639" s="11" t="s">
        <v>732</v>
      </c>
      <c r="J1639" s="11" t="s">
        <v>43</v>
      </c>
      <c r="K1639" s="11" t="s">
        <v>135</v>
      </c>
      <c r="L1639" s="11" t="s">
        <v>64</v>
      </c>
      <c r="M1639" s="11" t="s">
        <v>45</v>
      </c>
      <c r="N1639" s="11" t="s">
        <v>58</v>
      </c>
      <c r="O1639" s="11" t="s">
        <v>62</v>
      </c>
      <c r="P1639" s="22"/>
      <c r="Q1639" s="11" t="s">
        <v>232</v>
      </c>
      <c r="R1639" s="11" t="s">
        <v>47</v>
      </c>
      <c r="S1639" s="11">
        <f t="shared" si="25"/>
        <v>0</v>
      </c>
      <c r="T1639" s="11"/>
      <c r="U1639" s="11"/>
      <c r="V1639" s="11"/>
      <c r="W1639" s="11"/>
      <c r="X1639" s="11"/>
      <c r="Y1639" s="11"/>
      <c r="Z1639" s="11"/>
      <c r="AA1639" s="11"/>
      <c r="AB1639" s="11"/>
      <c r="AC1639" s="11"/>
      <c r="AD1639" s="11"/>
      <c r="AE1639" s="11"/>
      <c r="AF1639" s="11"/>
      <c r="AG1639" s="11"/>
      <c r="AH1639" s="11"/>
      <c r="AI1639" s="11"/>
      <c r="AJ1639" s="11"/>
      <c r="AK1639" s="11"/>
      <c r="AL1639" s="11"/>
      <c r="AM1639" s="11"/>
      <c r="AN1639" s="11"/>
      <c r="AO1639" s="11"/>
      <c r="AP1639" s="11"/>
      <c r="AQ1639" s="11"/>
    </row>
    <row r="1640" spans="1:43" x14ac:dyDescent="0.25">
      <c r="A1640" s="11" t="s">
        <v>5055</v>
      </c>
      <c r="B1640" s="12">
        <v>45</v>
      </c>
      <c r="C1640" s="11" t="s">
        <v>5056</v>
      </c>
      <c r="D1640" s="11" t="s">
        <v>54</v>
      </c>
      <c r="E1640" s="11" t="s">
        <v>40</v>
      </c>
      <c r="F1640" s="11"/>
      <c r="G1640" s="11"/>
      <c r="H1640" s="11" t="s">
        <v>49</v>
      </c>
      <c r="I1640" s="11" t="s">
        <v>449</v>
      </c>
      <c r="J1640" s="11" t="s">
        <v>60</v>
      </c>
      <c r="K1640" s="11" t="s">
        <v>135</v>
      </c>
      <c r="L1640" s="11" t="s">
        <v>561</v>
      </c>
      <c r="M1640" s="11" t="s">
        <v>45</v>
      </c>
      <c r="N1640" s="11" t="s">
        <v>58</v>
      </c>
      <c r="O1640" s="11" t="s">
        <v>62</v>
      </c>
      <c r="P1640" s="22"/>
      <c r="Q1640" s="11" t="s">
        <v>1477</v>
      </c>
      <c r="R1640" s="11" t="s">
        <v>845</v>
      </c>
      <c r="S1640" s="11">
        <f t="shared" si="25"/>
        <v>1</v>
      </c>
      <c r="T1640" s="11"/>
      <c r="U1640" s="11" t="s">
        <v>46</v>
      </c>
      <c r="V1640" s="11" t="s">
        <v>62</v>
      </c>
      <c r="W1640" s="11" t="s">
        <v>62</v>
      </c>
      <c r="X1640" s="11" t="s">
        <v>62</v>
      </c>
      <c r="Y1640" s="11"/>
      <c r="Z1640" s="11"/>
      <c r="AA1640" s="11"/>
      <c r="AB1640" s="11"/>
      <c r="AC1640" s="11"/>
      <c r="AD1640" s="11"/>
      <c r="AE1640" s="11"/>
      <c r="AF1640" s="11" t="s">
        <v>846</v>
      </c>
      <c r="AG1640" s="11"/>
      <c r="AH1640" s="11"/>
      <c r="AI1640" s="11"/>
      <c r="AJ1640" s="11"/>
      <c r="AK1640" s="11"/>
      <c r="AL1640" s="11"/>
      <c r="AM1640" s="11"/>
      <c r="AN1640" s="11"/>
      <c r="AO1640" s="11"/>
      <c r="AP1640" s="11"/>
      <c r="AQ1640" s="11"/>
    </row>
    <row r="1641" spans="1:43" x14ac:dyDescent="0.25">
      <c r="A1641" s="11" t="s">
        <v>5057</v>
      </c>
      <c r="B1641" s="12">
        <v>32</v>
      </c>
      <c r="C1641" s="11" t="s">
        <v>5058</v>
      </c>
      <c r="D1641" s="11" t="s">
        <v>39</v>
      </c>
      <c r="E1641" s="11" t="s">
        <v>40</v>
      </c>
      <c r="F1641" s="11"/>
      <c r="G1641" s="11"/>
      <c r="H1641" s="11" t="s">
        <v>41</v>
      </c>
      <c r="I1641" s="11" t="s">
        <v>111</v>
      </c>
      <c r="J1641" s="11" t="s">
        <v>60</v>
      </c>
      <c r="K1641" s="11" t="s">
        <v>135</v>
      </c>
      <c r="L1641" s="11" t="s">
        <v>194</v>
      </c>
      <c r="M1641" s="11" t="s">
        <v>45</v>
      </c>
      <c r="N1641" s="11" t="s">
        <v>39</v>
      </c>
      <c r="O1641" s="11" t="s">
        <v>62</v>
      </c>
      <c r="P1641" s="22"/>
      <c r="Q1641" s="11" t="s">
        <v>1084</v>
      </c>
      <c r="R1641" s="11" t="s">
        <v>47</v>
      </c>
      <c r="S1641" s="11">
        <f t="shared" si="25"/>
        <v>0</v>
      </c>
      <c r="T1641" s="11"/>
      <c r="U1641" s="11"/>
      <c r="V1641" s="11"/>
      <c r="W1641" s="11"/>
      <c r="X1641" s="11"/>
      <c r="Y1641" s="11"/>
      <c r="Z1641" s="11"/>
      <c r="AA1641" s="11"/>
      <c r="AB1641" s="11"/>
      <c r="AC1641" s="11"/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11"/>
    </row>
    <row r="1642" spans="1:43" x14ac:dyDescent="0.25">
      <c r="A1642" s="11" t="s">
        <v>5059</v>
      </c>
      <c r="B1642" s="12">
        <v>35</v>
      </c>
      <c r="C1642" s="11" t="s">
        <v>5060</v>
      </c>
      <c r="D1642" s="11" t="s">
        <v>48</v>
      </c>
      <c r="E1642" s="11" t="s">
        <v>40</v>
      </c>
      <c r="F1642" s="11"/>
      <c r="G1642" s="11"/>
      <c r="H1642" s="11" t="s">
        <v>41</v>
      </c>
      <c r="I1642" s="11" t="s">
        <v>163</v>
      </c>
      <c r="J1642" s="11" t="s">
        <v>51</v>
      </c>
      <c r="K1642" s="11" t="s">
        <v>135</v>
      </c>
      <c r="L1642" s="11" t="s">
        <v>657</v>
      </c>
      <c r="M1642" s="11" t="s">
        <v>45</v>
      </c>
      <c r="N1642" s="11" t="s">
        <v>39</v>
      </c>
      <c r="O1642" s="11" t="s">
        <v>62</v>
      </c>
      <c r="P1642" s="22"/>
      <c r="Q1642" s="11" t="s">
        <v>125</v>
      </c>
      <c r="R1642" s="11" t="s">
        <v>47</v>
      </c>
      <c r="S1642" s="11">
        <f t="shared" si="25"/>
        <v>0</v>
      </c>
      <c r="T1642" s="11"/>
      <c r="U1642" s="11"/>
      <c r="V1642" s="11"/>
      <c r="W1642" s="11"/>
      <c r="X1642" s="11"/>
      <c r="Y1642" s="11"/>
      <c r="Z1642" s="11"/>
      <c r="AA1642" s="11"/>
      <c r="AB1642" s="11"/>
      <c r="AC1642" s="11"/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11"/>
    </row>
    <row r="1643" spans="1:43" x14ac:dyDescent="0.25">
      <c r="A1643" s="11" t="s">
        <v>5061</v>
      </c>
      <c r="B1643" s="12">
        <v>29</v>
      </c>
      <c r="C1643" s="11" t="s">
        <v>5062</v>
      </c>
      <c r="D1643" s="11" t="s">
        <v>269</v>
      </c>
      <c r="E1643" s="11" t="s">
        <v>40</v>
      </c>
      <c r="F1643" s="11"/>
      <c r="G1643" s="11"/>
      <c r="H1643" s="11" t="s">
        <v>41</v>
      </c>
      <c r="I1643" s="11" t="s">
        <v>134</v>
      </c>
      <c r="J1643" s="11" t="s">
        <v>51</v>
      </c>
      <c r="K1643" s="11" t="s">
        <v>135</v>
      </c>
      <c r="L1643" s="11" t="s">
        <v>979</v>
      </c>
      <c r="M1643" s="11" t="s">
        <v>45</v>
      </c>
      <c r="N1643" s="11" t="s">
        <v>980</v>
      </c>
      <c r="O1643" s="11" t="s">
        <v>46</v>
      </c>
      <c r="P1643" s="22" t="s">
        <v>2904</v>
      </c>
      <c r="Q1643" s="11" t="s">
        <v>130</v>
      </c>
      <c r="R1643" s="11" t="s">
        <v>47</v>
      </c>
      <c r="S1643" s="11">
        <f t="shared" si="25"/>
        <v>0</v>
      </c>
      <c r="T1643" s="11"/>
      <c r="U1643" s="11"/>
      <c r="V1643" s="11"/>
      <c r="W1643" s="11"/>
      <c r="X1643" s="11"/>
      <c r="Y1643" s="11"/>
      <c r="Z1643" s="11"/>
      <c r="AA1643" s="11"/>
      <c r="AB1643" s="11"/>
      <c r="AC1643" s="11"/>
      <c r="AD1643" s="11"/>
      <c r="AE1643" s="11"/>
      <c r="AF1643" s="11"/>
      <c r="AG1643" s="11"/>
      <c r="AH1643" s="11"/>
      <c r="AI1643" s="11"/>
      <c r="AJ1643" s="11"/>
      <c r="AK1643" s="11"/>
      <c r="AL1643" s="11"/>
      <c r="AM1643" s="11"/>
      <c r="AN1643" s="11"/>
      <c r="AO1643" s="11"/>
      <c r="AP1643" s="11"/>
      <c r="AQ1643" s="11"/>
    </row>
    <row r="1644" spans="1:43" x14ac:dyDescent="0.25">
      <c r="A1644" s="11" t="s">
        <v>5063</v>
      </c>
      <c r="B1644" s="12">
        <v>37</v>
      </c>
      <c r="C1644" s="11" t="s">
        <v>5064</v>
      </c>
      <c r="D1644" s="11" t="s">
        <v>92</v>
      </c>
      <c r="E1644" s="11" t="s">
        <v>40</v>
      </c>
      <c r="F1644" s="11"/>
      <c r="G1644" s="11"/>
      <c r="H1644" s="11" t="s">
        <v>41</v>
      </c>
      <c r="I1644" s="11" t="s">
        <v>1232</v>
      </c>
      <c r="J1644" s="11" t="s">
        <v>60</v>
      </c>
      <c r="K1644" s="11" t="s">
        <v>135</v>
      </c>
      <c r="L1644" s="11" t="s">
        <v>740</v>
      </c>
      <c r="M1644" s="11" t="s">
        <v>45</v>
      </c>
      <c r="N1644" s="11" t="s">
        <v>58</v>
      </c>
      <c r="O1644" s="11" t="s">
        <v>46</v>
      </c>
      <c r="P1644" s="22" t="s">
        <v>1460</v>
      </c>
      <c r="Q1644" s="11" t="s">
        <v>816</v>
      </c>
      <c r="R1644" s="11" t="s">
        <v>845</v>
      </c>
      <c r="S1644" s="11">
        <f t="shared" si="25"/>
        <v>1</v>
      </c>
      <c r="T1644" s="11"/>
      <c r="U1644" s="11"/>
      <c r="V1644" s="11" t="s">
        <v>46</v>
      </c>
      <c r="W1644" s="11"/>
      <c r="X1644" s="11"/>
      <c r="Y1644" s="11"/>
      <c r="Z1644" s="11"/>
      <c r="AA1644" s="11"/>
      <c r="AB1644" s="11"/>
      <c r="AC1644" s="11"/>
      <c r="AD1644" s="11"/>
      <c r="AE1644" s="11"/>
      <c r="AF1644" s="11" t="s">
        <v>846</v>
      </c>
      <c r="AG1644" s="11"/>
      <c r="AH1644" s="11"/>
      <c r="AI1644" s="11"/>
      <c r="AJ1644" s="11"/>
      <c r="AK1644" s="11"/>
      <c r="AL1644" s="11"/>
      <c r="AM1644" s="11"/>
      <c r="AN1644" s="11"/>
      <c r="AO1644" s="11"/>
      <c r="AP1644" s="11"/>
      <c r="AQ1644" s="11"/>
    </row>
    <row r="1645" spans="1:43" x14ac:dyDescent="0.25">
      <c r="A1645" s="11" t="s">
        <v>5065</v>
      </c>
      <c r="B1645" s="12">
        <v>33</v>
      </c>
      <c r="C1645" s="11" t="s">
        <v>5066</v>
      </c>
      <c r="D1645" s="11" t="s">
        <v>54</v>
      </c>
      <c r="E1645" s="11" t="s">
        <v>40</v>
      </c>
      <c r="F1645" s="11"/>
      <c r="G1645" s="11"/>
      <c r="H1645" s="11" t="s">
        <v>41</v>
      </c>
      <c r="I1645" s="11" t="s">
        <v>134</v>
      </c>
      <c r="J1645" s="11" t="s">
        <v>43</v>
      </c>
      <c r="K1645" s="11" t="s">
        <v>135</v>
      </c>
      <c r="L1645" s="11" t="s">
        <v>864</v>
      </c>
      <c r="M1645" s="11" t="s">
        <v>45</v>
      </c>
      <c r="N1645" s="11" t="s">
        <v>58</v>
      </c>
      <c r="O1645" s="11" t="s">
        <v>46</v>
      </c>
      <c r="P1645" s="22" t="s">
        <v>1488</v>
      </c>
      <c r="Q1645" s="11" t="s">
        <v>97</v>
      </c>
      <c r="R1645" s="11" t="s">
        <v>47</v>
      </c>
      <c r="S1645" s="11">
        <f t="shared" si="25"/>
        <v>0</v>
      </c>
      <c r="T1645" s="11"/>
      <c r="U1645" s="11"/>
      <c r="V1645" s="11"/>
      <c r="W1645" s="11"/>
      <c r="X1645" s="11"/>
      <c r="Y1645" s="11"/>
      <c r="Z1645" s="11"/>
      <c r="AA1645" s="11"/>
      <c r="AB1645" s="11"/>
      <c r="AC1645" s="11"/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11"/>
    </row>
    <row r="1646" spans="1:43" x14ac:dyDescent="0.25">
      <c r="A1646" s="11" t="s">
        <v>5067</v>
      </c>
      <c r="B1646" s="12">
        <v>38</v>
      </c>
      <c r="C1646" s="11" t="s">
        <v>5068</v>
      </c>
      <c r="D1646" s="11" t="s">
        <v>48</v>
      </c>
      <c r="E1646" s="11" t="s">
        <v>40</v>
      </c>
      <c r="F1646" s="11"/>
      <c r="G1646" s="11"/>
      <c r="H1646" s="11" t="s">
        <v>41</v>
      </c>
      <c r="I1646" s="11" t="s">
        <v>79</v>
      </c>
      <c r="J1646" s="11" t="s">
        <v>43</v>
      </c>
      <c r="K1646" s="11" t="s">
        <v>135</v>
      </c>
      <c r="L1646" s="11" t="s">
        <v>731</v>
      </c>
      <c r="M1646" s="11" t="s">
        <v>45</v>
      </c>
      <c r="N1646" s="11" t="s">
        <v>58</v>
      </c>
      <c r="O1646" s="11" t="s">
        <v>62</v>
      </c>
      <c r="P1646" s="22"/>
      <c r="Q1646" s="11" t="s">
        <v>701</v>
      </c>
      <c r="R1646" s="11" t="s">
        <v>47</v>
      </c>
      <c r="S1646" s="11">
        <f t="shared" si="25"/>
        <v>0</v>
      </c>
      <c r="T1646" s="11"/>
      <c r="U1646" s="11"/>
      <c r="V1646" s="11"/>
      <c r="W1646" s="11"/>
      <c r="X1646" s="11"/>
      <c r="Y1646" s="11"/>
      <c r="Z1646" s="11"/>
      <c r="AA1646" s="11"/>
      <c r="AB1646" s="11"/>
      <c r="AC1646" s="11"/>
      <c r="AD1646" s="11"/>
      <c r="AE1646" s="11"/>
      <c r="AF1646" s="11"/>
      <c r="AG1646" s="11"/>
      <c r="AH1646" s="11"/>
      <c r="AI1646" s="11"/>
      <c r="AJ1646" s="11"/>
      <c r="AK1646" s="11"/>
      <c r="AL1646" s="11"/>
      <c r="AM1646" s="11"/>
      <c r="AN1646" s="11"/>
      <c r="AO1646" s="11"/>
      <c r="AP1646" s="11"/>
      <c r="AQ1646" s="11"/>
    </row>
    <row r="1647" spans="1:43" x14ac:dyDescent="0.25">
      <c r="A1647" s="11" t="s">
        <v>5069</v>
      </c>
      <c r="B1647" s="12">
        <v>33</v>
      </c>
      <c r="C1647" s="11" t="s">
        <v>1951</v>
      </c>
      <c r="D1647" s="11" t="s">
        <v>48</v>
      </c>
      <c r="E1647" s="11" t="s">
        <v>55</v>
      </c>
      <c r="F1647" s="11"/>
      <c r="G1647" s="11"/>
      <c r="H1647" s="11" t="s">
        <v>41</v>
      </c>
      <c r="I1647" s="11" t="s">
        <v>1092</v>
      </c>
      <c r="J1647" s="11" t="s">
        <v>60</v>
      </c>
      <c r="K1647" s="11" t="s">
        <v>135</v>
      </c>
      <c r="L1647" s="11" t="s">
        <v>1093</v>
      </c>
      <c r="M1647" s="11" t="s">
        <v>45</v>
      </c>
      <c r="N1647" s="11" t="s">
        <v>84</v>
      </c>
      <c r="O1647" s="11" t="s">
        <v>62</v>
      </c>
      <c r="P1647" s="22"/>
      <c r="Q1647" s="11" t="s">
        <v>1601</v>
      </c>
      <c r="R1647" s="11" t="s">
        <v>47</v>
      </c>
      <c r="S1647" s="11">
        <f t="shared" si="25"/>
        <v>0</v>
      </c>
      <c r="T1647" s="11"/>
      <c r="U1647" s="11"/>
      <c r="V1647" s="11"/>
      <c r="W1647" s="11"/>
      <c r="X1647" s="11"/>
      <c r="Y1647" s="11"/>
      <c r="Z1647" s="11"/>
      <c r="AA1647" s="11"/>
      <c r="AB1647" s="11"/>
      <c r="AC1647" s="11"/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11"/>
    </row>
    <row r="1648" spans="1:43" x14ac:dyDescent="0.25">
      <c r="A1648" s="11" t="s">
        <v>5070</v>
      </c>
      <c r="B1648" s="12">
        <v>30</v>
      </c>
      <c r="C1648" s="11" t="s">
        <v>5071</v>
      </c>
      <c r="D1648" s="11" t="s">
        <v>39</v>
      </c>
      <c r="E1648" s="11" t="s">
        <v>40</v>
      </c>
      <c r="F1648" s="11"/>
      <c r="G1648" s="11"/>
      <c r="H1648" s="11" t="s">
        <v>49</v>
      </c>
      <c r="I1648" s="11" t="s">
        <v>630</v>
      </c>
      <c r="J1648" s="11" t="s">
        <v>51</v>
      </c>
      <c r="K1648" s="11" t="s">
        <v>135</v>
      </c>
      <c r="L1648" s="11" t="s">
        <v>165</v>
      </c>
      <c r="M1648" s="11" t="s">
        <v>45</v>
      </c>
      <c r="N1648" s="11" t="s">
        <v>84</v>
      </c>
      <c r="O1648" s="11" t="s">
        <v>62</v>
      </c>
      <c r="P1648" s="22"/>
      <c r="Q1648" s="11"/>
      <c r="R1648" s="11" t="s">
        <v>47</v>
      </c>
      <c r="S1648" s="11">
        <f t="shared" si="25"/>
        <v>0</v>
      </c>
      <c r="T1648" s="11"/>
      <c r="U1648" s="11"/>
      <c r="V1648" s="11"/>
      <c r="W1648" s="11"/>
      <c r="X1648" s="11"/>
      <c r="Y1648" s="11"/>
      <c r="Z1648" s="11"/>
      <c r="AA1648" s="11"/>
      <c r="AB1648" s="11"/>
      <c r="AC1648" s="11"/>
      <c r="AD1648" s="11"/>
      <c r="AE1648" s="11"/>
      <c r="AF1648" s="11"/>
      <c r="AG1648" s="11"/>
      <c r="AH1648" s="11"/>
      <c r="AI1648" s="11"/>
      <c r="AJ1648" s="11"/>
      <c r="AK1648" s="11"/>
      <c r="AL1648" s="11"/>
      <c r="AM1648" s="11"/>
      <c r="AN1648" s="11"/>
      <c r="AO1648" s="11"/>
      <c r="AP1648" s="11"/>
      <c r="AQ1648" s="11"/>
    </row>
    <row r="1649" spans="1:43" x14ac:dyDescent="0.25">
      <c r="A1649" s="11" t="s">
        <v>5072</v>
      </c>
      <c r="B1649" s="12">
        <v>32</v>
      </c>
      <c r="C1649" s="11" t="s">
        <v>5073</v>
      </c>
      <c r="D1649" s="11" t="s">
        <v>48</v>
      </c>
      <c r="E1649" s="11" t="s">
        <v>40</v>
      </c>
      <c r="F1649" s="11"/>
      <c r="G1649" s="11"/>
      <c r="H1649" s="11" t="s">
        <v>41</v>
      </c>
      <c r="I1649" s="11" t="s">
        <v>134</v>
      </c>
      <c r="J1649" s="11" t="s">
        <v>51</v>
      </c>
      <c r="K1649" s="11" t="s">
        <v>135</v>
      </c>
      <c r="L1649" s="11" t="s">
        <v>506</v>
      </c>
      <c r="M1649" s="11" t="s">
        <v>45</v>
      </c>
      <c r="N1649" s="11" t="s">
        <v>84</v>
      </c>
      <c r="O1649" s="11" t="s">
        <v>46</v>
      </c>
      <c r="P1649" s="22" t="s">
        <v>1528</v>
      </c>
      <c r="Q1649" s="11"/>
      <c r="R1649" s="11" t="s">
        <v>47</v>
      </c>
      <c r="S1649" s="11">
        <f t="shared" si="25"/>
        <v>0</v>
      </c>
      <c r="T1649" s="11"/>
      <c r="U1649" s="11"/>
      <c r="V1649" s="11"/>
      <c r="W1649" s="11"/>
      <c r="X1649" s="11"/>
      <c r="Y1649" s="11"/>
      <c r="Z1649" s="11"/>
      <c r="AA1649" s="11"/>
      <c r="AB1649" s="11"/>
      <c r="AC1649" s="11"/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11"/>
    </row>
    <row r="1650" spans="1:43" x14ac:dyDescent="0.25">
      <c r="A1650" s="11" t="s">
        <v>5074</v>
      </c>
      <c r="B1650" s="12">
        <v>24</v>
      </c>
      <c r="C1650" s="11" t="s">
        <v>5075</v>
      </c>
      <c r="D1650" s="11" t="s">
        <v>39</v>
      </c>
      <c r="E1650" s="11" t="s">
        <v>40</v>
      </c>
      <c r="F1650" s="12">
        <v>170</v>
      </c>
      <c r="G1650" s="12">
        <v>72</v>
      </c>
      <c r="H1650" s="11" t="s">
        <v>41</v>
      </c>
      <c r="I1650" s="11" t="s">
        <v>134</v>
      </c>
      <c r="J1650" s="11" t="s">
        <v>428</v>
      </c>
      <c r="K1650" s="11"/>
      <c r="L1650" s="11" t="s">
        <v>428</v>
      </c>
      <c r="M1650" s="11" t="s">
        <v>45</v>
      </c>
      <c r="N1650" s="11" t="s">
        <v>58</v>
      </c>
      <c r="O1650" s="11" t="s">
        <v>46</v>
      </c>
      <c r="P1650" s="22" t="s">
        <v>2107</v>
      </c>
      <c r="Q1650" s="11"/>
      <c r="R1650" s="11" t="s">
        <v>47</v>
      </c>
      <c r="S1650" s="11">
        <f t="shared" si="25"/>
        <v>0</v>
      </c>
      <c r="T1650" s="11"/>
      <c r="U1650" s="11"/>
      <c r="V1650" s="11"/>
      <c r="W1650" s="11"/>
      <c r="X1650" s="11"/>
      <c r="Y1650" s="11"/>
      <c r="Z1650" s="11"/>
      <c r="AA1650" s="11"/>
      <c r="AB1650" s="11"/>
      <c r="AC1650" s="11"/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11"/>
    </row>
    <row r="1651" spans="1:43" x14ac:dyDescent="0.25">
      <c r="A1651" s="11" t="s">
        <v>5076</v>
      </c>
      <c r="B1651" s="12">
        <v>24</v>
      </c>
      <c r="C1651" s="11" t="s">
        <v>5077</v>
      </c>
      <c r="D1651" s="11" t="s">
        <v>54</v>
      </c>
      <c r="E1651" s="11" t="s">
        <v>40</v>
      </c>
      <c r="F1651" s="11"/>
      <c r="G1651" s="11"/>
      <c r="H1651" s="11" t="s">
        <v>41</v>
      </c>
      <c r="I1651" s="11" t="s">
        <v>237</v>
      </c>
      <c r="J1651" s="11" t="s">
        <v>51</v>
      </c>
      <c r="K1651" s="11" t="s">
        <v>135</v>
      </c>
      <c r="L1651" s="11" t="s">
        <v>296</v>
      </c>
      <c r="M1651" s="11" t="s">
        <v>45</v>
      </c>
      <c r="N1651" s="11" t="s">
        <v>39</v>
      </c>
      <c r="O1651" s="11" t="s">
        <v>62</v>
      </c>
      <c r="P1651" s="22"/>
      <c r="Q1651" s="11" t="s">
        <v>107</v>
      </c>
      <c r="R1651" s="11" t="s">
        <v>47</v>
      </c>
      <c r="S1651" s="11">
        <f t="shared" si="25"/>
        <v>0</v>
      </c>
      <c r="T1651" s="11"/>
      <c r="U1651" s="11"/>
      <c r="V1651" s="11"/>
      <c r="W1651" s="11"/>
      <c r="X1651" s="11"/>
      <c r="Y1651" s="11"/>
      <c r="Z1651" s="11"/>
      <c r="AA1651" s="11"/>
      <c r="AB1651" s="11"/>
      <c r="AC1651" s="11"/>
      <c r="AD1651" s="11"/>
      <c r="AE1651" s="11"/>
      <c r="AF1651" s="11"/>
      <c r="AG1651" s="11"/>
      <c r="AH1651" s="11"/>
      <c r="AI1651" s="11"/>
      <c r="AJ1651" s="11"/>
      <c r="AK1651" s="11"/>
      <c r="AL1651" s="11"/>
      <c r="AM1651" s="11"/>
      <c r="AN1651" s="11"/>
      <c r="AO1651" s="11"/>
      <c r="AP1651" s="11"/>
      <c r="AQ1651" s="11"/>
    </row>
    <row r="1652" spans="1:43" x14ac:dyDescent="0.25">
      <c r="A1652" s="11" t="s">
        <v>5078</v>
      </c>
      <c r="B1652" s="12">
        <v>24</v>
      </c>
      <c r="C1652" s="11" t="s">
        <v>5079</v>
      </c>
      <c r="D1652" s="11" t="s">
        <v>48</v>
      </c>
      <c r="E1652" s="11" t="s">
        <v>40</v>
      </c>
      <c r="F1652" s="11"/>
      <c r="G1652" s="11"/>
      <c r="H1652" s="11" t="s">
        <v>41</v>
      </c>
      <c r="I1652" s="11" t="s">
        <v>1083</v>
      </c>
      <c r="J1652" s="11" t="s">
        <v>60</v>
      </c>
      <c r="K1652" s="11" t="s">
        <v>135</v>
      </c>
      <c r="L1652" s="11" t="s">
        <v>194</v>
      </c>
      <c r="M1652" s="11" t="s">
        <v>45</v>
      </c>
      <c r="N1652" s="11" t="s">
        <v>39</v>
      </c>
      <c r="O1652" s="11" t="s">
        <v>62</v>
      </c>
      <c r="P1652" s="22"/>
      <c r="Q1652" s="11" t="s">
        <v>1084</v>
      </c>
      <c r="R1652" s="11" t="s">
        <v>47</v>
      </c>
      <c r="S1652" s="11">
        <f t="shared" si="25"/>
        <v>0</v>
      </c>
      <c r="T1652" s="11"/>
      <c r="U1652" s="11"/>
      <c r="V1652" s="11"/>
      <c r="W1652" s="11"/>
      <c r="X1652" s="11"/>
      <c r="Y1652" s="11"/>
      <c r="Z1652" s="11"/>
      <c r="AA1652" s="11"/>
      <c r="AB1652" s="11"/>
      <c r="AC1652" s="11"/>
      <c r="AD1652" s="11"/>
      <c r="AE1652" s="11"/>
      <c r="AF1652" s="11"/>
      <c r="AG1652" s="11"/>
      <c r="AH1652" s="11"/>
      <c r="AI1652" s="11"/>
      <c r="AJ1652" s="11"/>
      <c r="AK1652" s="11"/>
      <c r="AL1652" s="11"/>
      <c r="AM1652" s="11"/>
      <c r="AN1652" s="11"/>
      <c r="AO1652" s="11"/>
      <c r="AP1652" s="11"/>
      <c r="AQ1652" s="11"/>
    </row>
    <row r="1653" spans="1:43" x14ac:dyDescent="0.25">
      <c r="A1653" s="11" t="s">
        <v>5080</v>
      </c>
      <c r="B1653" s="12">
        <v>36</v>
      </c>
      <c r="C1653" s="11" t="s">
        <v>5081</v>
      </c>
      <c r="D1653" s="11" t="s">
        <v>54</v>
      </c>
      <c r="E1653" s="11" t="s">
        <v>40</v>
      </c>
      <c r="F1653" s="11"/>
      <c r="G1653" s="11"/>
      <c r="H1653" s="11" t="s">
        <v>49</v>
      </c>
      <c r="I1653" s="11" t="s">
        <v>56</v>
      </c>
      <c r="J1653" s="11" t="s">
        <v>60</v>
      </c>
      <c r="K1653" s="11" t="s">
        <v>135</v>
      </c>
      <c r="L1653" s="11" t="s">
        <v>1175</v>
      </c>
      <c r="M1653" s="11" t="s">
        <v>45</v>
      </c>
      <c r="N1653" s="11" t="s">
        <v>39</v>
      </c>
      <c r="O1653" s="11" t="s">
        <v>62</v>
      </c>
      <c r="P1653" s="22"/>
      <c r="Q1653" s="11"/>
      <c r="R1653" s="11" t="s">
        <v>845</v>
      </c>
      <c r="S1653" s="11">
        <f t="shared" si="25"/>
        <v>1</v>
      </c>
      <c r="T1653" s="11"/>
      <c r="U1653" s="11" t="s">
        <v>46</v>
      </c>
      <c r="V1653" s="11" t="s">
        <v>62</v>
      </c>
      <c r="W1653" s="11" t="s">
        <v>62</v>
      </c>
      <c r="X1653" s="11" t="s">
        <v>62</v>
      </c>
      <c r="Y1653" s="11"/>
      <c r="Z1653" s="11" t="s">
        <v>62</v>
      </c>
      <c r="AA1653" s="11" t="s">
        <v>62</v>
      </c>
      <c r="AB1653" s="11" t="s">
        <v>62</v>
      </c>
      <c r="AC1653" s="11" t="s">
        <v>62</v>
      </c>
      <c r="AD1653" s="11" t="s">
        <v>62</v>
      </c>
      <c r="AE1653" s="11"/>
      <c r="AF1653" s="11" t="s">
        <v>846</v>
      </c>
      <c r="AG1653" s="11"/>
      <c r="AH1653" s="11"/>
      <c r="AI1653" s="11"/>
      <c r="AJ1653" s="11"/>
      <c r="AK1653" s="11"/>
      <c r="AL1653" s="11"/>
      <c r="AM1653" s="11"/>
      <c r="AN1653" s="11"/>
      <c r="AO1653" s="11"/>
      <c r="AP1653" s="11"/>
      <c r="AQ1653" s="11"/>
    </row>
    <row r="1654" spans="1:43" x14ac:dyDescent="0.25">
      <c r="A1654" s="11" t="s">
        <v>5082</v>
      </c>
      <c r="B1654" s="12">
        <v>21</v>
      </c>
      <c r="C1654" s="11" t="s">
        <v>5083</v>
      </c>
      <c r="D1654" s="11" t="s">
        <v>48</v>
      </c>
      <c r="E1654" s="11" t="s">
        <v>40</v>
      </c>
      <c r="F1654" s="11"/>
      <c r="G1654" s="11"/>
      <c r="H1654" s="11" t="s">
        <v>49</v>
      </c>
      <c r="I1654" s="11" t="s">
        <v>630</v>
      </c>
      <c r="J1654" s="11" t="s">
        <v>51</v>
      </c>
      <c r="K1654" s="11" t="s">
        <v>135</v>
      </c>
      <c r="L1654" s="11" t="s">
        <v>57</v>
      </c>
      <c r="M1654" s="11" t="s">
        <v>45</v>
      </c>
      <c r="N1654" s="11" t="s">
        <v>58</v>
      </c>
      <c r="O1654" s="11" t="s">
        <v>46</v>
      </c>
      <c r="P1654" s="22"/>
      <c r="Q1654" s="11" t="s">
        <v>232</v>
      </c>
      <c r="R1654" s="11" t="s">
        <v>47</v>
      </c>
      <c r="S1654" s="11">
        <f t="shared" si="25"/>
        <v>0</v>
      </c>
      <c r="T1654" s="11"/>
      <c r="U1654" s="11"/>
      <c r="V1654" s="11"/>
      <c r="W1654" s="11"/>
      <c r="X1654" s="11"/>
      <c r="Y1654" s="11"/>
      <c r="Z1654" s="11"/>
      <c r="AA1654" s="11"/>
      <c r="AB1654" s="11"/>
      <c r="AC1654" s="11"/>
      <c r="AD1654" s="11"/>
      <c r="AE1654" s="11"/>
      <c r="AF1654" s="11"/>
      <c r="AG1654" s="11"/>
      <c r="AH1654" s="11"/>
      <c r="AI1654" s="11"/>
      <c r="AJ1654" s="11"/>
      <c r="AK1654" s="11"/>
      <c r="AL1654" s="11"/>
      <c r="AM1654" s="11"/>
      <c r="AN1654" s="11"/>
      <c r="AO1654" s="11"/>
      <c r="AP1654" s="11"/>
      <c r="AQ1654" s="11"/>
    </row>
    <row r="1655" spans="1:43" x14ac:dyDescent="0.25">
      <c r="A1655" s="11" t="s">
        <v>5084</v>
      </c>
      <c r="B1655" s="12">
        <v>20</v>
      </c>
      <c r="C1655" s="11" t="s">
        <v>5085</v>
      </c>
      <c r="D1655" s="11" t="s">
        <v>54</v>
      </c>
      <c r="E1655" s="11" t="s">
        <v>40</v>
      </c>
      <c r="F1655" s="11"/>
      <c r="G1655" s="11"/>
      <c r="H1655" s="11" t="s">
        <v>41</v>
      </c>
      <c r="I1655" s="11" t="s">
        <v>101</v>
      </c>
      <c r="J1655" s="11" t="s">
        <v>51</v>
      </c>
      <c r="K1655" s="11" t="s">
        <v>135</v>
      </c>
      <c r="L1655" s="11" t="s">
        <v>164</v>
      </c>
      <c r="M1655" s="11" t="s">
        <v>45</v>
      </c>
      <c r="N1655" s="11" t="s">
        <v>58</v>
      </c>
      <c r="O1655" s="11" t="s">
        <v>62</v>
      </c>
      <c r="P1655" s="22"/>
      <c r="Q1655" s="11" t="s">
        <v>128</v>
      </c>
      <c r="R1655" s="11" t="s">
        <v>47</v>
      </c>
      <c r="S1655" s="11">
        <f t="shared" si="25"/>
        <v>0</v>
      </c>
      <c r="T1655" s="11"/>
      <c r="U1655" s="11"/>
      <c r="V1655" s="11"/>
      <c r="W1655" s="11"/>
      <c r="X1655" s="11"/>
      <c r="Y1655" s="11"/>
      <c r="Z1655" s="11"/>
      <c r="AA1655" s="11"/>
      <c r="AB1655" s="11"/>
      <c r="AC1655" s="11"/>
      <c r="AD1655" s="11"/>
      <c r="AE1655" s="11"/>
      <c r="AF1655" s="11"/>
      <c r="AG1655" s="11"/>
      <c r="AH1655" s="11"/>
      <c r="AI1655" s="11"/>
      <c r="AJ1655" s="11"/>
      <c r="AK1655" s="11"/>
      <c r="AL1655" s="11"/>
      <c r="AM1655" s="11"/>
      <c r="AN1655" s="11"/>
      <c r="AO1655" s="11"/>
      <c r="AP1655" s="11"/>
      <c r="AQ1655" s="11"/>
    </row>
    <row r="1656" spans="1:43" x14ac:dyDescent="0.25">
      <c r="A1656" s="11" t="s">
        <v>5086</v>
      </c>
      <c r="B1656" s="12">
        <v>31</v>
      </c>
      <c r="C1656" s="11" t="s">
        <v>5087</v>
      </c>
      <c r="D1656" s="11" t="s">
        <v>48</v>
      </c>
      <c r="E1656" s="11" t="s">
        <v>40</v>
      </c>
      <c r="F1656" s="11"/>
      <c r="G1656" s="11"/>
      <c r="H1656" s="11" t="s">
        <v>41</v>
      </c>
      <c r="I1656" s="11" t="s">
        <v>276</v>
      </c>
      <c r="J1656" s="11" t="s">
        <v>51</v>
      </c>
      <c r="K1656" s="11" t="s">
        <v>135</v>
      </c>
      <c r="L1656" s="11" t="s">
        <v>277</v>
      </c>
      <c r="M1656" s="11" t="s">
        <v>45</v>
      </c>
      <c r="N1656" s="11" t="s">
        <v>84</v>
      </c>
      <c r="O1656" s="11" t="s">
        <v>46</v>
      </c>
      <c r="P1656" s="22" t="s">
        <v>1551</v>
      </c>
      <c r="Q1656" s="11" t="s">
        <v>1465</v>
      </c>
      <c r="R1656" s="11" t="s">
        <v>47</v>
      </c>
      <c r="S1656" s="11">
        <f t="shared" si="25"/>
        <v>0</v>
      </c>
      <c r="T1656" s="11"/>
      <c r="U1656" s="11"/>
      <c r="V1656" s="11"/>
      <c r="W1656" s="11"/>
      <c r="X1656" s="11"/>
      <c r="Y1656" s="11"/>
      <c r="Z1656" s="11"/>
      <c r="AA1656" s="11"/>
      <c r="AB1656" s="11"/>
      <c r="AC1656" s="11"/>
      <c r="AD1656" s="11"/>
      <c r="AE1656" s="11"/>
      <c r="AF1656" s="11"/>
      <c r="AG1656" s="11"/>
      <c r="AH1656" s="11"/>
      <c r="AI1656" s="11"/>
      <c r="AJ1656" s="11"/>
      <c r="AK1656" s="11"/>
      <c r="AL1656" s="11"/>
      <c r="AM1656" s="11"/>
      <c r="AN1656" s="11"/>
      <c r="AO1656" s="11"/>
      <c r="AP1656" s="11"/>
      <c r="AQ1656" s="11"/>
    </row>
    <row r="1657" spans="1:43" x14ac:dyDescent="0.25">
      <c r="A1657" s="11" t="s">
        <v>5088</v>
      </c>
      <c r="B1657" s="12">
        <v>30</v>
      </c>
      <c r="C1657" s="11" t="s">
        <v>5089</v>
      </c>
      <c r="D1657" s="11" t="s">
        <v>48</v>
      </c>
      <c r="E1657" s="11" t="s">
        <v>40</v>
      </c>
      <c r="F1657" s="11"/>
      <c r="G1657" s="11"/>
      <c r="H1657" s="11" t="s">
        <v>49</v>
      </c>
      <c r="I1657" s="11" t="s">
        <v>144</v>
      </c>
      <c r="J1657" s="11" t="s">
        <v>51</v>
      </c>
      <c r="K1657" s="11" t="s">
        <v>135</v>
      </c>
      <c r="L1657" s="11" t="s">
        <v>162</v>
      </c>
      <c r="M1657" s="11" t="s">
        <v>45</v>
      </c>
      <c r="N1657" s="11" t="s">
        <v>39</v>
      </c>
      <c r="O1657" s="11" t="s">
        <v>46</v>
      </c>
      <c r="P1657" s="22" t="s">
        <v>5090</v>
      </c>
      <c r="Q1657" s="11" t="s">
        <v>97</v>
      </c>
      <c r="R1657" s="11" t="s">
        <v>47</v>
      </c>
      <c r="S1657" s="11">
        <f t="shared" si="25"/>
        <v>0</v>
      </c>
      <c r="T1657" s="11"/>
      <c r="U1657" s="11"/>
      <c r="V1657" s="11"/>
      <c r="W1657" s="11"/>
      <c r="X1657" s="11"/>
      <c r="Y1657" s="11"/>
      <c r="Z1657" s="11"/>
      <c r="AA1657" s="11"/>
      <c r="AB1657" s="11"/>
      <c r="AC1657" s="11"/>
      <c r="AD1657" s="11"/>
      <c r="AE1657" s="11"/>
      <c r="AF1657" s="11"/>
      <c r="AG1657" s="11"/>
      <c r="AH1657" s="11"/>
      <c r="AI1657" s="11"/>
      <c r="AJ1657" s="11"/>
      <c r="AK1657" s="11"/>
      <c r="AL1657" s="11"/>
      <c r="AM1657" s="11"/>
      <c r="AN1657" s="11"/>
      <c r="AO1657" s="11"/>
      <c r="AP1657" s="11"/>
      <c r="AQ1657" s="11"/>
    </row>
    <row r="1658" spans="1:43" x14ac:dyDescent="0.25">
      <c r="A1658" s="11" t="s">
        <v>5091</v>
      </c>
      <c r="B1658" s="12">
        <v>34</v>
      </c>
      <c r="C1658" s="11" t="s">
        <v>5092</v>
      </c>
      <c r="D1658" s="11" t="s">
        <v>48</v>
      </c>
      <c r="E1658" s="11" t="s">
        <v>55</v>
      </c>
      <c r="F1658" s="11"/>
      <c r="G1658" s="11"/>
      <c r="H1658" s="11" t="s">
        <v>49</v>
      </c>
      <c r="I1658" s="11" t="s">
        <v>1002</v>
      </c>
      <c r="J1658" s="11" t="s">
        <v>51</v>
      </c>
      <c r="K1658" s="11" t="s">
        <v>135</v>
      </c>
      <c r="L1658" s="11" t="s">
        <v>64</v>
      </c>
      <c r="M1658" s="11" t="s">
        <v>45</v>
      </c>
      <c r="N1658" s="11" t="s">
        <v>58</v>
      </c>
      <c r="O1658" s="11" t="s">
        <v>46</v>
      </c>
      <c r="P1658" s="22" t="s">
        <v>5093</v>
      </c>
      <c r="Q1658" s="11" t="s">
        <v>615</v>
      </c>
      <c r="R1658" s="11" t="s">
        <v>47</v>
      </c>
      <c r="S1658" s="11">
        <f t="shared" si="25"/>
        <v>0</v>
      </c>
      <c r="T1658" s="11"/>
      <c r="U1658" s="11"/>
      <c r="V1658" s="11"/>
      <c r="W1658" s="11"/>
      <c r="X1658" s="11"/>
      <c r="Y1658" s="11"/>
      <c r="Z1658" s="11"/>
      <c r="AA1658" s="11"/>
      <c r="AB1658" s="11"/>
      <c r="AC1658" s="11"/>
      <c r="AD1658" s="11"/>
      <c r="AE1658" s="11"/>
      <c r="AF1658" s="11"/>
      <c r="AG1658" s="11"/>
      <c r="AH1658" s="11"/>
      <c r="AI1658" s="11"/>
      <c r="AJ1658" s="11"/>
      <c r="AK1658" s="11"/>
      <c r="AL1658" s="11"/>
      <c r="AM1658" s="11"/>
      <c r="AN1658" s="11"/>
      <c r="AO1658" s="11"/>
      <c r="AP1658" s="11"/>
      <c r="AQ1658" s="11"/>
    </row>
    <row r="1659" spans="1:43" x14ac:dyDescent="0.25">
      <c r="A1659" s="11" t="s">
        <v>5094</v>
      </c>
      <c r="B1659" s="12">
        <v>28</v>
      </c>
      <c r="C1659" s="11" t="s">
        <v>5095</v>
      </c>
      <c r="D1659" s="11" t="s">
        <v>54</v>
      </c>
      <c r="E1659" s="11" t="s">
        <v>40</v>
      </c>
      <c r="F1659" s="11"/>
      <c r="G1659" s="11"/>
      <c r="H1659" s="11" t="s">
        <v>41</v>
      </c>
      <c r="I1659" s="11" t="s">
        <v>316</v>
      </c>
      <c r="J1659" s="11" t="s">
        <v>43</v>
      </c>
      <c r="K1659" s="11" t="s">
        <v>135</v>
      </c>
      <c r="L1659" s="11" t="s">
        <v>104</v>
      </c>
      <c r="M1659" s="11" t="s">
        <v>45</v>
      </c>
      <c r="N1659" s="11" t="s">
        <v>58</v>
      </c>
      <c r="O1659" s="11" t="s">
        <v>62</v>
      </c>
      <c r="P1659" s="22"/>
      <c r="Q1659" s="11"/>
      <c r="R1659" s="11" t="s">
        <v>47</v>
      </c>
      <c r="S1659" s="11">
        <f t="shared" si="25"/>
        <v>0</v>
      </c>
      <c r="T1659" s="11"/>
      <c r="U1659" s="11"/>
      <c r="V1659" s="11"/>
      <c r="W1659" s="11"/>
      <c r="X1659" s="11"/>
      <c r="Y1659" s="11"/>
      <c r="Z1659" s="11"/>
      <c r="AA1659" s="11"/>
      <c r="AB1659" s="11"/>
      <c r="AC1659" s="11"/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11"/>
    </row>
    <row r="1660" spans="1:43" x14ac:dyDescent="0.25">
      <c r="A1660" s="11" t="s">
        <v>5096</v>
      </c>
      <c r="B1660" s="12">
        <v>21</v>
      </c>
      <c r="C1660" s="11" t="s">
        <v>3769</v>
      </c>
      <c r="D1660" s="11" t="s">
        <v>54</v>
      </c>
      <c r="E1660" s="11" t="s">
        <v>40</v>
      </c>
      <c r="F1660" s="11"/>
      <c r="G1660" s="11"/>
      <c r="H1660" s="11" t="s">
        <v>41</v>
      </c>
      <c r="I1660" s="11" t="s">
        <v>101</v>
      </c>
      <c r="J1660" s="11" t="s">
        <v>60</v>
      </c>
      <c r="K1660" s="11" t="s">
        <v>135</v>
      </c>
      <c r="L1660" s="11" t="s">
        <v>191</v>
      </c>
      <c r="M1660" s="11" t="s">
        <v>45</v>
      </c>
      <c r="N1660" s="11" t="s">
        <v>58</v>
      </c>
      <c r="O1660" s="11" t="s">
        <v>46</v>
      </c>
      <c r="P1660" s="22" t="s">
        <v>2009</v>
      </c>
      <c r="Q1660" s="11" t="s">
        <v>1085</v>
      </c>
      <c r="R1660" s="11" t="s">
        <v>47</v>
      </c>
      <c r="S1660" s="11">
        <f t="shared" si="25"/>
        <v>0</v>
      </c>
      <c r="T1660" s="11"/>
      <c r="U1660" s="11"/>
      <c r="V1660" s="11"/>
      <c r="W1660" s="11"/>
      <c r="X1660" s="11"/>
      <c r="Y1660" s="11"/>
      <c r="Z1660" s="11"/>
      <c r="AA1660" s="11"/>
      <c r="AB1660" s="11"/>
      <c r="AC1660" s="11"/>
      <c r="AD1660" s="11"/>
      <c r="AE1660" s="11"/>
      <c r="AF1660" s="11"/>
      <c r="AG1660" s="11"/>
      <c r="AH1660" s="11"/>
      <c r="AI1660" s="11"/>
      <c r="AJ1660" s="11"/>
      <c r="AK1660" s="11"/>
      <c r="AL1660" s="11"/>
      <c r="AM1660" s="11"/>
      <c r="AN1660" s="11"/>
      <c r="AO1660" s="11"/>
      <c r="AP1660" s="11"/>
      <c r="AQ1660" s="11"/>
    </row>
    <row r="1661" spans="1:43" x14ac:dyDescent="0.25">
      <c r="A1661" s="11" t="s">
        <v>5097</v>
      </c>
      <c r="B1661" s="12">
        <v>26</v>
      </c>
      <c r="C1661" s="11" t="s">
        <v>5098</v>
      </c>
      <c r="D1661" s="11" t="s">
        <v>48</v>
      </c>
      <c r="E1661" s="11" t="s">
        <v>55</v>
      </c>
      <c r="F1661" s="11"/>
      <c r="G1661" s="11"/>
      <c r="H1661" s="11" t="s">
        <v>41</v>
      </c>
      <c r="I1661" s="11" t="s">
        <v>250</v>
      </c>
      <c r="J1661" s="11" t="s">
        <v>43</v>
      </c>
      <c r="K1661" s="11" t="s">
        <v>135</v>
      </c>
      <c r="L1661" s="11" t="s">
        <v>227</v>
      </c>
      <c r="M1661" s="11" t="s">
        <v>45</v>
      </c>
      <c r="N1661" s="11" t="s">
        <v>58</v>
      </c>
      <c r="O1661" s="11" t="s">
        <v>46</v>
      </c>
      <c r="P1661" s="22" t="s">
        <v>4553</v>
      </c>
      <c r="Q1661" s="11"/>
      <c r="R1661" s="11" t="s">
        <v>47</v>
      </c>
      <c r="S1661" s="11">
        <f t="shared" si="25"/>
        <v>0</v>
      </c>
      <c r="T1661" s="11"/>
      <c r="U1661" s="11"/>
      <c r="V1661" s="11"/>
      <c r="W1661" s="11"/>
      <c r="X1661" s="11"/>
      <c r="Y1661" s="11"/>
      <c r="Z1661" s="11"/>
      <c r="AA1661" s="11"/>
      <c r="AB1661" s="11"/>
      <c r="AC1661" s="11"/>
      <c r="AD1661" s="11"/>
      <c r="AE1661" s="11"/>
      <c r="AF1661" s="11"/>
      <c r="AG1661" s="11"/>
      <c r="AH1661" s="11"/>
      <c r="AI1661" s="11"/>
      <c r="AJ1661" s="11"/>
      <c r="AK1661" s="11"/>
      <c r="AL1661" s="11"/>
      <c r="AM1661" s="11"/>
      <c r="AN1661" s="11"/>
      <c r="AO1661" s="11"/>
      <c r="AP1661" s="11"/>
      <c r="AQ1661" s="11"/>
    </row>
    <row r="1662" spans="1:43" x14ac:dyDescent="0.25">
      <c r="A1662" s="11" t="s">
        <v>5099</v>
      </c>
      <c r="B1662" s="12">
        <v>32</v>
      </c>
      <c r="C1662" s="11" t="s">
        <v>5100</v>
      </c>
      <c r="D1662" s="11" t="s">
        <v>39</v>
      </c>
      <c r="E1662" s="11" t="s">
        <v>40</v>
      </c>
      <c r="F1662" s="11"/>
      <c r="G1662" s="11"/>
      <c r="H1662" s="11" t="s">
        <v>41</v>
      </c>
      <c r="I1662" s="11" t="s">
        <v>56</v>
      </c>
      <c r="J1662" s="11" t="s">
        <v>428</v>
      </c>
      <c r="K1662" s="11"/>
      <c r="L1662" s="11" t="s">
        <v>269</v>
      </c>
      <c r="M1662" s="11" t="s">
        <v>45</v>
      </c>
      <c r="N1662" s="11" t="s">
        <v>84</v>
      </c>
      <c r="O1662" s="11" t="s">
        <v>46</v>
      </c>
      <c r="P1662" s="22" t="s">
        <v>1691</v>
      </c>
      <c r="Q1662" s="11"/>
      <c r="R1662" s="11" t="s">
        <v>47</v>
      </c>
      <c r="S1662" s="11">
        <f t="shared" si="25"/>
        <v>0</v>
      </c>
      <c r="T1662" s="11"/>
      <c r="U1662" s="11"/>
      <c r="V1662" s="11"/>
      <c r="W1662" s="11"/>
      <c r="X1662" s="11"/>
      <c r="Y1662" s="11"/>
      <c r="Z1662" s="11"/>
      <c r="AA1662" s="11"/>
      <c r="AB1662" s="11"/>
      <c r="AC1662" s="11"/>
      <c r="AD1662" s="11"/>
      <c r="AE1662" s="11"/>
      <c r="AF1662" s="11"/>
      <c r="AG1662" s="11"/>
      <c r="AH1662" s="11"/>
      <c r="AI1662" s="11"/>
      <c r="AJ1662" s="11"/>
      <c r="AK1662" s="11"/>
      <c r="AL1662" s="11"/>
      <c r="AM1662" s="11"/>
      <c r="AN1662" s="11"/>
      <c r="AO1662" s="11"/>
      <c r="AP1662" s="11"/>
      <c r="AQ1662" s="11"/>
    </row>
    <row r="1663" spans="1:43" x14ac:dyDescent="0.25">
      <c r="A1663" s="11" t="s">
        <v>5101</v>
      </c>
      <c r="B1663" s="12">
        <v>35</v>
      </c>
      <c r="C1663" s="11" t="s">
        <v>5102</v>
      </c>
      <c r="D1663" s="11" t="s">
        <v>54</v>
      </c>
      <c r="E1663" s="11" t="s">
        <v>55</v>
      </c>
      <c r="F1663" s="11"/>
      <c r="G1663" s="11"/>
      <c r="H1663" s="11" t="s">
        <v>49</v>
      </c>
      <c r="I1663" s="11" t="s">
        <v>56</v>
      </c>
      <c r="J1663" s="11" t="s">
        <v>121</v>
      </c>
      <c r="K1663" s="11" t="s">
        <v>135</v>
      </c>
      <c r="L1663" s="11" t="s">
        <v>1186</v>
      </c>
      <c r="M1663" s="11" t="s">
        <v>45</v>
      </c>
      <c r="N1663" s="11" t="s">
        <v>39</v>
      </c>
      <c r="O1663" s="11" t="s">
        <v>62</v>
      </c>
      <c r="P1663" s="22"/>
      <c r="Q1663" s="11"/>
      <c r="R1663" s="11" t="s">
        <v>898</v>
      </c>
      <c r="S1663" s="11">
        <f t="shared" si="25"/>
        <v>0</v>
      </c>
      <c r="T1663" s="11"/>
      <c r="U1663" s="11"/>
      <c r="V1663" s="11"/>
      <c r="W1663" s="11"/>
      <c r="X1663" s="11"/>
      <c r="Y1663" s="11"/>
      <c r="Z1663" s="11"/>
      <c r="AA1663" s="11"/>
      <c r="AB1663" s="11"/>
      <c r="AC1663" s="11"/>
      <c r="AD1663" s="11"/>
      <c r="AE1663" s="11"/>
      <c r="AF1663" s="11"/>
      <c r="AG1663" s="11" t="s">
        <v>62</v>
      </c>
      <c r="AH1663" s="11" t="s">
        <v>62</v>
      </c>
      <c r="AI1663" s="11" t="s">
        <v>62</v>
      </c>
      <c r="AJ1663" s="11" t="s">
        <v>62</v>
      </c>
      <c r="AK1663" s="11" t="s">
        <v>62</v>
      </c>
      <c r="AL1663" s="11" t="s">
        <v>62</v>
      </c>
      <c r="AM1663" s="11" t="s">
        <v>62</v>
      </c>
      <c r="AN1663" s="11" t="s">
        <v>62</v>
      </c>
      <c r="AO1663" s="11" t="s">
        <v>62</v>
      </c>
      <c r="AP1663" s="11" t="s">
        <v>62</v>
      </c>
      <c r="AQ1663" s="11" t="s">
        <v>1187</v>
      </c>
    </row>
    <row r="1664" spans="1:43" x14ac:dyDescent="0.25">
      <c r="A1664" s="11" t="s">
        <v>5103</v>
      </c>
      <c r="B1664" s="12">
        <v>30</v>
      </c>
      <c r="C1664" s="11" t="s">
        <v>5104</v>
      </c>
      <c r="D1664" s="11" t="s">
        <v>48</v>
      </c>
      <c r="E1664" s="11" t="s">
        <v>40</v>
      </c>
      <c r="F1664" s="11"/>
      <c r="G1664" s="11"/>
      <c r="H1664" s="11" t="s">
        <v>41</v>
      </c>
      <c r="I1664" s="11" t="s">
        <v>79</v>
      </c>
      <c r="J1664" s="11" t="s">
        <v>121</v>
      </c>
      <c r="K1664" s="11" t="s">
        <v>135</v>
      </c>
      <c r="L1664" s="11" t="s">
        <v>554</v>
      </c>
      <c r="M1664" s="11" t="s">
        <v>45</v>
      </c>
      <c r="N1664" s="11" t="s">
        <v>39</v>
      </c>
      <c r="O1664" s="11" t="s">
        <v>62</v>
      </c>
      <c r="P1664" s="22"/>
      <c r="Q1664" s="11"/>
      <c r="R1664" s="11" t="s">
        <v>47</v>
      </c>
      <c r="S1664" s="11">
        <f t="shared" si="25"/>
        <v>0</v>
      </c>
      <c r="T1664" s="11"/>
      <c r="U1664" s="11"/>
      <c r="V1664" s="11"/>
      <c r="W1664" s="11"/>
      <c r="X1664" s="11"/>
      <c r="Y1664" s="11"/>
      <c r="Z1664" s="11"/>
      <c r="AA1664" s="11"/>
      <c r="AB1664" s="11"/>
      <c r="AC1664" s="11"/>
      <c r="AD1664" s="11"/>
      <c r="AE1664" s="11"/>
      <c r="AF1664" s="11"/>
      <c r="AG1664" s="11"/>
      <c r="AH1664" s="11"/>
      <c r="AI1664" s="11"/>
      <c r="AJ1664" s="11"/>
      <c r="AK1664" s="11"/>
      <c r="AL1664" s="11"/>
      <c r="AM1664" s="11"/>
      <c r="AN1664" s="11"/>
      <c r="AO1664" s="11"/>
      <c r="AP1664" s="11"/>
      <c r="AQ1664" s="11"/>
    </row>
    <row r="1665" spans="1:43" x14ac:dyDescent="0.25">
      <c r="A1665" s="11" t="s">
        <v>5105</v>
      </c>
      <c r="B1665" s="12">
        <v>22</v>
      </c>
      <c r="C1665" s="11" t="s">
        <v>5106</v>
      </c>
      <c r="D1665" s="11" t="s">
        <v>54</v>
      </c>
      <c r="E1665" s="11" t="s">
        <v>40</v>
      </c>
      <c r="F1665" s="11"/>
      <c r="G1665" s="11"/>
      <c r="H1665" s="11" t="s">
        <v>41</v>
      </c>
      <c r="I1665" s="11" t="s">
        <v>1109</v>
      </c>
      <c r="J1665" s="11" t="s">
        <v>43</v>
      </c>
      <c r="K1665" s="11" t="s">
        <v>135</v>
      </c>
      <c r="L1665" s="11" t="s">
        <v>227</v>
      </c>
      <c r="M1665" s="11" t="s">
        <v>45</v>
      </c>
      <c r="N1665" s="11" t="s">
        <v>39</v>
      </c>
      <c r="O1665" s="11" t="s">
        <v>62</v>
      </c>
      <c r="P1665" s="22"/>
      <c r="Q1665" s="11" t="s">
        <v>626</v>
      </c>
      <c r="R1665" s="11" t="s">
        <v>47</v>
      </c>
      <c r="S1665" s="11">
        <f t="shared" si="25"/>
        <v>0</v>
      </c>
      <c r="T1665" s="11"/>
      <c r="U1665" s="11"/>
      <c r="V1665" s="11"/>
      <c r="W1665" s="11"/>
      <c r="X1665" s="11"/>
      <c r="Y1665" s="11"/>
      <c r="Z1665" s="11"/>
      <c r="AA1665" s="11"/>
      <c r="AB1665" s="11"/>
      <c r="AC1665" s="11"/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11"/>
    </row>
    <row r="1666" spans="1:43" x14ac:dyDescent="0.25">
      <c r="A1666" s="11" t="s">
        <v>5107</v>
      </c>
      <c r="B1666" s="12">
        <v>25</v>
      </c>
      <c r="C1666" s="11" t="s">
        <v>1479</v>
      </c>
      <c r="D1666" s="11" t="s">
        <v>39</v>
      </c>
      <c r="E1666" s="11" t="s">
        <v>40</v>
      </c>
      <c r="F1666" s="11"/>
      <c r="G1666" s="11"/>
      <c r="H1666" s="11" t="s">
        <v>41</v>
      </c>
      <c r="I1666" s="11" t="s">
        <v>134</v>
      </c>
      <c r="J1666" s="11" t="s">
        <v>51</v>
      </c>
      <c r="K1666" s="11" t="s">
        <v>135</v>
      </c>
      <c r="L1666" s="11" t="s">
        <v>369</v>
      </c>
      <c r="M1666" s="11" t="s">
        <v>45</v>
      </c>
      <c r="N1666" s="11" t="s">
        <v>39</v>
      </c>
      <c r="O1666" s="11" t="s">
        <v>62</v>
      </c>
      <c r="P1666" s="22"/>
      <c r="Q1666" s="11"/>
      <c r="R1666" s="11" t="s">
        <v>47</v>
      </c>
      <c r="S1666" s="11">
        <f t="shared" si="25"/>
        <v>0</v>
      </c>
      <c r="T1666" s="11"/>
      <c r="U1666" s="11"/>
      <c r="V1666" s="11"/>
      <c r="W1666" s="11"/>
      <c r="X1666" s="11"/>
      <c r="Y1666" s="11"/>
      <c r="Z1666" s="11"/>
      <c r="AA1666" s="11"/>
      <c r="AB1666" s="11"/>
      <c r="AC1666" s="11"/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11"/>
    </row>
    <row r="1667" spans="1:43" x14ac:dyDescent="0.25">
      <c r="A1667" s="11" t="s">
        <v>5108</v>
      </c>
      <c r="B1667" s="12">
        <v>32</v>
      </c>
      <c r="C1667" s="11" t="s">
        <v>5109</v>
      </c>
      <c r="D1667" s="11" t="s">
        <v>54</v>
      </c>
      <c r="E1667" s="11" t="s">
        <v>40</v>
      </c>
      <c r="F1667" s="11"/>
      <c r="G1667" s="11"/>
      <c r="H1667" s="11" t="s">
        <v>41</v>
      </c>
      <c r="I1667" s="11" t="s">
        <v>628</v>
      </c>
      <c r="J1667" s="11" t="s">
        <v>51</v>
      </c>
      <c r="K1667" s="11" t="s">
        <v>135</v>
      </c>
      <c r="L1667" s="11" t="s">
        <v>446</v>
      </c>
      <c r="M1667" s="11" t="s">
        <v>45</v>
      </c>
      <c r="N1667" s="11" t="s">
        <v>39</v>
      </c>
      <c r="O1667" s="11" t="s">
        <v>62</v>
      </c>
      <c r="P1667" s="22"/>
      <c r="Q1667" s="11" t="s">
        <v>613</v>
      </c>
      <c r="R1667" s="11" t="s">
        <v>47</v>
      </c>
      <c r="S1667" s="11">
        <f t="shared" si="25"/>
        <v>0</v>
      </c>
      <c r="T1667" s="11"/>
      <c r="U1667" s="11"/>
      <c r="V1667" s="11"/>
      <c r="W1667" s="11"/>
      <c r="X1667" s="11"/>
      <c r="Y1667" s="11"/>
      <c r="Z1667" s="11"/>
      <c r="AA1667" s="11"/>
      <c r="AB1667" s="11"/>
      <c r="AC1667" s="11"/>
      <c r="AD1667" s="11"/>
      <c r="AE1667" s="11"/>
      <c r="AF1667" s="11"/>
      <c r="AG1667" s="11"/>
      <c r="AH1667" s="11"/>
      <c r="AI1667" s="11"/>
      <c r="AJ1667" s="11"/>
      <c r="AK1667" s="11"/>
      <c r="AL1667" s="11"/>
      <c r="AM1667" s="11"/>
      <c r="AN1667" s="11"/>
      <c r="AO1667" s="11"/>
      <c r="AP1667" s="11"/>
      <c r="AQ1667" s="11"/>
    </row>
    <row r="1668" spans="1:43" x14ac:dyDescent="0.25">
      <c r="A1668" s="11" t="s">
        <v>5110</v>
      </c>
      <c r="B1668" s="12">
        <v>42</v>
      </c>
      <c r="C1668" s="11" t="s">
        <v>5111</v>
      </c>
      <c r="D1668" s="11" t="s">
        <v>92</v>
      </c>
      <c r="E1668" s="11" t="s">
        <v>55</v>
      </c>
      <c r="F1668" s="11"/>
      <c r="G1668" s="11"/>
      <c r="H1668" s="11" t="s">
        <v>49</v>
      </c>
      <c r="I1668" s="11" t="s">
        <v>154</v>
      </c>
      <c r="J1668" s="11" t="s">
        <v>1227</v>
      </c>
      <c r="K1668" s="11"/>
      <c r="L1668" s="11" t="s">
        <v>1227</v>
      </c>
      <c r="M1668" s="11" t="s">
        <v>1227</v>
      </c>
      <c r="N1668" s="11" t="s">
        <v>84</v>
      </c>
      <c r="O1668" s="11" t="s">
        <v>62</v>
      </c>
      <c r="P1668" s="22"/>
      <c r="Q1668" s="11" t="s">
        <v>944</v>
      </c>
      <c r="R1668" s="11" t="s">
        <v>898</v>
      </c>
      <c r="S1668" s="11">
        <f t="shared" ref="S1668:S1731" si="26">COUNTIF(U1668:AR1668,"Oui")</f>
        <v>1</v>
      </c>
      <c r="T1668" s="11"/>
      <c r="U1668" s="11"/>
      <c r="V1668" s="11"/>
      <c r="W1668" s="11"/>
      <c r="X1668" s="11"/>
      <c r="Y1668" s="11"/>
      <c r="Z1668" s="11"/>
      <c r="AA1668" s="11"/>
      <c r="AB1668" s="11"/>
      <c r="AC1668" s="11"/>
      <c r="AD1668" s="11"/>
      <c r="AE1668" s="11"/>
      <c r="AF1668" s="11"/>
      <c r="AG1668" s="11" t="s">
        <v>62</v>
      </c>
      <c r="AH1668" s="11" t="s">
        <v>62</v>
      </c>
      <c r="AI1668" s="11" t="s">
        <v>46</v>
      </c>
      <c r="AJ1668" s="11" t="s">
        <v>62</v>
      </c>
      <c r="AK1668" s="11" t="s">
        <v>62</v>
      </c>
      <c r="AL1668" s="11" t="s">
        <v>62</v>
      </c>
      <c r="AM1668" s="11" t="s">
        <v>62</v>
      </c>
      <c r="AN1668" s="11" t="s">
        <v>62</v>
      </c>
      <c r="AO1668" s="11" t="s">
        <v>62</v>
      </c>
      <c r="AP1668" s="11" t="s">
        <v>62</v>
      </c>
      <c r="AQ1668" s="11"/>
    </row>
    <row r="1669" spans="1:43" x14ac:dyDescent="0.25">
      <c r="A1669" s="11" t="s">
        <v>5112</v>
      </c>
      <c r="B1669" s="12">
        <v>30</v>
      </c>
      <c r="C1669" s="11" t="s">
        <v>5113</v>
      </c>
      <c r="D1669" s="11" t="s">
        <v>54</v>
      </c>
      <c r="E1669" s="11" t="s">
        <v>40</v>
      </c>
      <c r="F1669" s="11"/>
      <c r="G1669" s="11"/>
      <c r="H1669" s="11" t="s">
        <v>41</v>
      </c>
      <c r="I1669" s="11" t="s">
        <v>134</v>
      </c>
      <c r="J1669" s="11" t="s">
        <v>51</v>
      </c>
      <c r="K1669" s="11" t="s">
        <v>135</v>
      </c>
      <c r="L1669" s="11" t="s">
        <v>627</v>
      </c>
      <c r="M1669" s="11" t="s">
        <v>45</v>
      </c>
      <c r="N1669" s="11" t="s">
        <v>39</v>
      </c>
      <c r="O1669" s="11" t="s">
        <v>62</v>
      </c>
      <c r="P1669" s="22"/>
      <c r="Q1669" s="11" t="s">
        <v>624</v>
      </c>
      <c r="R1669" s="11" t="s">
        <v>47</v>
      </c>
      <c r="S1669" s="11">
        <f t="shared" si="26"/>
        <v>0</v>
      </c>
      <c r="T1669" s="11"/>
      <c r="U1669" s="11"/>
      <c r="V1669" s="11"/>
      <c r="W1669" s="11"/>
      <c r="X1669" s="11"/>
      <c r="Y1669" s="11"/>
      <c r="Z1669" s="11"/>
      <c r="AA1669" s="11"/>
      <c r="AB1669" s="11"/>
      <c r="AC1669" s="11"/>
      <c r="AD1669" s="11"/>
      <c r="AE1669" s="11"/>
      <c r="AF1669" s="11"/>
      <c r="AG1669" s="11"/>
      <c r="AH1669" s="11"/>
      <c r="AI1669" s="11"/>
      <c r="AJ1669" s="11"/>
      <c r="AK1669" s="11"/>
      <c r="AL1669" s="11"/>
      <c r="AM1669" s="11"/>
      <c r="AN1669" s="11"/>
      <c r="AO1669" s="11"/>
      <c r="AP1669" s="11"/>
      <c r="AQ1669" s="11"/>
    </row>
    <row r="1670" spans="1:43" x14ac:dyDescent="0.25">
      <c r="A1670" s="11" t="s">
        <v>5114</v>
      </c>
      <c r="B1670" s="12">
        <v>39</v>
      </c>
      <c r="C1670" s="11" t="s">
        <v>5115</v>
      </c>
      <c r="D1670" s="11" t="s">
        <v>39</v>
      </c>
      <c r="E1670" s="11" t="s">
        <v>40</v>
      </c>
      <c r="F1670" s="11"/>
      <c r="G1670" s="11"/>
      <c r="H1670" s="11" t="s">
        <v>49</v>
      </c>
      <c r="I1670" s="11" t="s">
        <v>372</v>
      </c>
      <c r="J1670" s="11" t="s">
        <v>51</v>
      </c>
      <c r="K1670" s="11" t="s">
        <v>135</v>
      </c>
      <c r="L1670" s="11" t="s">
        <v>373</v>
      </c>
      <c r="M1670" s="11" t="s">
        <v>374</v>
      </c>
      <c r="N1670" s="11" t="s">
        <v>39</v>
      </c>
      <c r="O1670" s="11" t="s">
        <v>46</v>
      </c>
      <c r="P1670" s="22" t="s">
        <v>5116</v>
      </c>
      <c r="Q1670" s="11"/>
      <c r="R1670" s="11" t="s">
        <v>47</v>
      </c>
      <c r="S1670" s="11">
        <f t="shared" si="26"/>
        <v>0</v>
      </c>
      <c r="T1670" s="11"/>
      <c r="U1670" s="11"/>
      <c r="V1670" s="11"/>
      <c r="W1670" s="11"/>
      <c r="X1670" s="11"/>
      <c r="Y1670" s="11"/>
      <c r="Z1670" s="11"/>
      <c r="AA1670" s="11"/>
      <c r="AB1670" s="11"/>
      <c r="AC1670" s="11"/>
      <c r="AD1670" s="11"/>
      <c r="AE1670" s="11"/>
      <c r="AF1670" s="11"/>
      <c r="AG1670" s="11"/>
      <c r="AH1670" s="11"/>
      <c r="AI1670" s="11"/>
      <c r="AJ1670" s="11"/>
      <c r="AK1670" s="11"/>
      <c r="AL1670" s="11"/>
      <c r="AM1670" s="11"/>
      <c r="AN1670" s="11"/>
      <c r="AO1670" s="11"/>
      <c r="AP1670" s="11"/>
      <c r="AQ1670" s="11"/>
    </row>
    <row r="1671" spans="1:43" x14ac:dyDescent="0.25">
      <c r="A1671" s="11" t="s">
        <v>5117</v>
      </c>
      <c r="B1671" s="12">
        <v>32</v>
      </c>
      <c r="C1671" s="11" t="s">
        <v>5118</v>
      </c>
      <c r="D1671" s="11" t="s">
        <v>48</v>
      </c>
      <c r="E1671" s="11" t="s">
        <v>40</v>
      </c>
      <c r="F1671" s="12">
        <v>185</v>
      </c>
      <c r="G1671" s="12">
        <v>105</v>
      </c>
      <c r="H1671" s="11" t="s">
        <v>41</v>
      </c>
      <c r="I1671" s="11" t="s">
        <v>550</v>
      </c>
      <c r="J1671" s="11" t="s">
        <v>43</v>
      </c>
      <c r="K1671" s="11" t="s">
        <v>135</v>
      </c>
      <c r="L1671" s="11" t="s">
        <v>271</v>
      </c>
      <c r="M1671" s="11" t="s">
        <v>45</v>
      </c>
      <c r="N1671" s="11" t="s">
        <v>84</v>
      </c>
      <c r="O1671" s="11" t="s">
        <v>46</v>
      </c>
      <c r="P1671" s="22" t="s">
        <v>2472</v>
      </c>
      <c r="Q1671" s="11"/>
      <c r="R1671" s="11" t="s">
        <v>47</v>
      </c>
      <c r="S1671" s="11">
        <f t="shared" si="26"/>
        <v>0</v>
      </c>
      <c r="T1671" s="11"/>
      <c r="U1671" s="11"/>
      <c r="V1671" s="11"/>
      <c r="W1671" s="11"/>
      <c r="X1671" s="11"/>
      <c r="Y1671" s="11"/>
      <c r="Z1671" s="11"/>
      <c r="AA1671" s="11"/>
      <c r="AB1671" s="11"/>
      <c r="AC1671" s="11"/>
      <c r="AD1671" s="11"/>
      <c r="AE1671" s="11"/>
      <c r="AF1671" s="11"/>
      <c r="AG1671" s="11"/>
      <c r="AH1671" s="11"/>
      <c r="AI1671" s="11"/>
      <c r="AJ1671" s="11"/>
      <c r="AK1671" s="11"/>
      <c r="AL1671" s="11"/>
      <c r="AM1671" s="11"/>
      <c r="AN1671" s="11"/>
      <c r="AO1671" s="11"/>
      <c r="AP1671" s="11"/>
      <c r="AQ1671" s="11"/>
    </row>
    <row r="1672" spans="1:43" x14ac:dyDescent="0.25">
      <c r="A1672" s="11" t="s">
        <v>5119</v>
      </c>
      <c r="B1672" s="12">
        <v>25</v>
      </c>
      <c r="C1672" s="11" t="s">
        <v>5120</v>
      </c>
      <c r="D1672" s="11" t="s">
        <v>92</v>
      </c>
      <c r="E1672" s="11" t="s">
        <v>40</v>
      </c>
      <c r="F1672" s="11"/>
      <c r="G1672" s="11"/>
      <c r="H1672" s="11" t="s">
        <v>41</v>
      </c>
      <c r="I1672" s="11" t="s">
        <v>108</v>
      </c>
      <c r="J1672" s="11" t="s">
        <v>43</v>
      </c>
      <c r="K1672" s="11" t="s">
        <v>135</v>
      </c>
      <c r="L1672" s="11" t="s">
        <v>122</v>
      </c>
      <c r="M1672" s="11" t="s">
        <v>45</v>
      </c>
      <c r="N1672" s="11" t="s">
        <v>39</v>
      </c>
      <c r="O1672" s="11" t="s">
        <v>46</v>
      </c>
      <c r="P1672" s="22" t="s">
        <v>3759</v>
      </c>
      <c r="Q1672" s="11"/>
      <c r="R1672" s="11" t="s">
        <v>47</v>
      </c>
      <c r="S1672" s="11">
        <f t="shared" si="26"/>
        <v>0</v>
      </c>
      <c r="T1672" s="11"/>
      <c r="U1672" s="11"/>
      <c r="V1672" s="11"/>
      <c r="W1672" s="11"/>
      <c r="X1672" s="11"/>
      <c r="Y1672" s="11"/>
      <c r="Z1672" s="11"/>
      <c r="AA1672" s="11"/>
      <c r="AB1672" s="11"/>
      <c r="AC1672" s="11"/>
      <c r="AD1672" s="11"/>
      <c r="AE1672" s="11"/>
      <c r="AF1672" s="11"/>
      <c r="AG1672" s="11"/>
      <c r="AH1672" s="11"/>
      <c r="AI1672" s="11"/>
      <c r="AJ1672" s="11"/>
      <c r="AK1672" s="11"/>
      <c r="AL1672" s="11"/>
      <c r="AM1672" s="11"/>
      <c r="AN1672" s="11"/>
      <c r="AO1672" s="11"/>
      <c r="AP1672" s="11"/>
      <c r="AQ1672" s="11"/>
    </row>
    <row r="1673" spans="1:43" x14ac:dyDescent="0.25">
      <c r="A1673" s="11" t="s">
        <v>5121</v>
      </c>
      <c r="B1673" s="12">
        <v>26</v>
      </c>
      <c r="C1673" s="11" t="s">
        <v>5122</v>
      </c>
      <c r="D1673" s="11" t="s">
        <v>39</v>
      </c>
      <c r="E1673" s="11" t="s">
        <v>55</v>
      </c>
      <c r="F1673" s="11"/>
      <c r="G1673" s="11"/>
      <c r="H1673" s="11" t="s">
        <v>41</v>
      </c>
      <c r="I1673" s="11" t="s">
        <v>177</v>
      </c>
      <c r="J1673" s="11" t="s">
        <v>51</v>
      </c>
      <c r="K1673" s="11" t="s">
        <v>135</v>
      </c>
      <c r="L1673" s="11" t="s">
        <v>178</v>
      </c>
      <c r="M1673" s="11" t="s">
        <v>45</v>
      </c>
      <c r="N1673" s="11" t="s">
        <v>39</v>
      </c>
      <c r="O1673" s="11" t="s">
        <v>62</v>
      </c>
      <c r="P1673" s="22"/>
      <c r="Q1673" s="11"/>
      <c r="R1673" s="11" t="s">
        <v>47</v>
      </c>
      <c r="S1673" s="11">
        <f t="shared" si="26"/>
        <v>0</v>
      </c>
      <c r="T1673" s="11"/>
      <c r="U1673" s="11"/>
      <c r="V1673" s="11"/>
      <c r="W1673" s="11"/>
      <c r="X1673" s="11"/>
      <c r="Y1673" s="11"/>
      <c r="Z1673" s="11"/>
      <c r="AA1673" s="11"/>
      <c r="AB1673" s="11"/>
      <c r="AC1673" s="11"/>
      <c r="AD1673" s="11"/>
      <c r="AE1673" s="11"/>
      <c r="AF1673" s="11"/>
      <c r="AG1673" s="11"/>
      <c r="AH1673" s="11"/>
      <c r="AI1673" s="11"/>
      <c r="AJ1673" s="11"/>
      <c r="AK1673" s="11"/>
      <c r="AL1673" s="11"/>
      <c r="AM1673" s="11"/>
      <c r="AN1673" s="11"/>
      <c r="AO1673" s="11"/>
      <c r="AP1673" s="11"/>
      <c r="AQ1673" s="11"/>
    </row>
    <row r="1674" spans="1:43" x14ac:dyDescent="0.25">
      <c r="A1674" s="11" t="s">
        <v>5123</v>
      </c>
      <c r="B1674" s="12">
        <v>34</v>
      </c>
      <c r="C1674" s="11" t="s">
        <v>5124</v>
      </c>
      <c r="D1674" s="11" t="s">
        <v>39</v>
      </c>
      <c r="E1674" s="11" t="s">
        <v>40</v>
      </c>
      <c r="F1674" s="11"/>
      <c r="G1674" s="11"/>
      <c r="H1674" s="11" t="s">
        <v>41</v>
      </c>
      <c r="I1674" s="11" t="s">
        <v>111</v>
      </c>
      <c r="J1674" s="11" t="s">
        <v>51</v>
      </c>
      <c r="K1674" s="11" t="s">
        <v>135</v>
      </c>
      <c r="L1674" s="11" t="s">
        <v>104</v>
      </c>
      <c r="M1674" s="11" t="s">
        <v>45</v>
      </c>
      <c r="N1674" s="11" t="s">
        <v>39</v>
      </c>
      <c r="O1674" s="11" t="s">
        <v>62</v>
      </c>
      <c r="P1674" s="22"/>
      <c r="Q1674" s="11"/>
      <c r="R1674" s="11" t="s">
        <v>47</v>
      </c>
      <c r="S1674" s="11">
        <f t="shared" si="26"/>
        <v>0</v>
      </c>
      <c r="T1674" s="11"/>
      <c r="U1674" s="11"/>
      <c r="V1674" s="11"/>
      <c r="W1674" s="11"/>
      <c r="X1674" s="11"/>
      <c r="Y1674" s="11"/>
      <c r="Z1674" s="11"/>
      <c r="AA1674" s="11"/>
      <c r="AB1674" s="11"/>
      <c r="AC1674" s="11"/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11"/>
    </row>
    <row r="1675" spans="1:43" x14ac:dyDescent="0.25">
      <c r="A1675" s="11" t="s">
        <v>5125</v>
      </c>
      <c r="B1675" s="12">
        <v>32</v>
      </c>
      <c r="C1675" s="11" t="s">
        <v>5126</v>
      </c>
      <c r="D1675" s="11" t="s">
        <v>92</v>
      </c>
      <c r="E1675" s="11" t="s">
        <v>40</v>
      </c>
      <c r="F1675" s="11"/>
      <c r="G1675" s="11"/>
      <c r="H1675" s="11" t="s">
        <v>49</v>
      </c>
      <c r="I1675" s="11" t="s">
        <v>134</v>
      </c>
      <c r="J1675" s="11" t="s">
        <v>43</v>
      </c>
      <c r="K1675" s="11" t="s">
        <v>135</v>
      </c>
      <c r="L1675" s="11" t="s">
        <v>271</v>
      </c>
      <c r="M1675" s="11" t="s">
        <v>45</v>
      </c>
      <c r="N1675" s="11" t="s">
        <v>39</v>
      </c>
      <c r="O1675" s="11" t="s">
        <v>62</v>
      </c>
      <c r="P1675" s="22"/>
      <c r="Q1675" s="11" t="s">
        <v>648</v>
      </c>
      <c r="R1675" s="11" t="s">
        <v>47</v>
      </c>
      <c r="S1675" s="11">
        <f t="shared" si="26"/>
        <v>0</v>
      </c>
      <c r="T1675" s="11"/>
      <c r="U1675" s="11"/>
      <c r="V1675" s="11"/>
      <c r="W1675" s="11"/>
      <c r="X1675" s="11"/>
      <c r="Y1675" s="11"/>
      <c r="Z1675" s="11"/>
      <c r="AA1675" s="11"/>
      <c r="AB1675" s="11"/>
      <c r="AC1675" s="11"/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11"/>
    </row>
    <row r="1676" spans="1:43" x14ac:dyDescent="0.25">
      <c r="A1676" s="11" t="s">
        <v>5127</v>
      </c>
      <c r="B1676" s="12">
        <v>37</v>
      </c>
      <c r="C1676" s="11" t="s">
        <v>5128</v>
      </c>
      <c r="D1676" s="11" t="s">
        <v>39</v>
      </c>
      <c r="E1676" s="11" t="s">
        <v>40</v>
      </c>
      <c r="F1676" s="11"/>
      <c r="G1676" s="11"/>
      <c r="H1676" s="11" t="s">
        <v>49</v>
      </c>
      <c r="I1676" s="11" t="s">
        <v>108</v>
      </c>
      <c r="J1676" s="11" t="s">
        <v>43</v>
      </c>
      <c r="K1676" s="11" t="s">
        <v>135</v>
      </c>
      <c r="L1676" s="11" t="s">
        <v>518</v>
      </c>
      <c r="M1676" s="11" t="s">
        <v>45</v>
      </c>
      <c r="N1676" s="11" t="s">
        <v>58</v>
      </c>
      <c r="O1676" s="11" t="s">
        <v>46</v>
      </c>
      <c r="P1676" s="22" t="s">
        <v>2998</v>
      </c>
      <c r="Q1676" s="11" t="s">
        <v>1038</v>
      </c>
      <c r="R1676" s="11" t="s">
        <v>47</v>
      </c>
      <c r="S1676" s="11">
        <f t="shared" si="26"/>
        <v>0</v>
      </c>
      <c r="T1676" s="11"/>
      <c r="U1676" s="11"/>
      <c r="V1676" s="11"/>
      <c r="W1676" s="11"/>
      <c r="X1676" s="11"/>
      <c r="Y1676" s="11"/>
      <c r="Z1676" s="11"/>
      <c r="AA1676" s="11"/>
      <c r="AB1676" s="11"/>
      <c r="AC1676" s="11"/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11"/>
    </row>
    <row r="1677" spans="1:43" x14ac:dyDescent="0.25">
      <c r="A1677" s="11" t="s">
        <v>5129</v>
      </c>
      <c r="B1677" s="12">
        <v>30</v>
      </c>
      <c r="C1677" s="11" t="s">
        <v>5130</v>
      </c>
      <c r="D1677" s="11" t="s">
        <v>54</v>
      </c>
      <c r="E1677" s="11" t="s">
        <v>40</v>
      </c>
      <c r="F1677" s="11"/>
      <c r="G1677" s="11"/>
      <c r="H1677" s="11" t="s">
        <v>41</v>
      </c>
      <c r="I1677" s="11" t="s">
        <v>148</v>
      </c>
      <c r="J1677" s="11" t="s">
        <v>43</v>
      </c>
      <c r="K1677" s="11" t="s">
        <v>135</v>
      </c>
      <c r="L1677" s="11" t="s">
        <v>164</v>
      </c>
      <c r="M1677" s="11" t="s">
        <v>45</v>
      </c>
      <c r="N1677" s="11" t="s">
        <v>58</v>
      </c>
      <c r="O1677" s="11" t="s">
        <v>62</v>
      </c>
      <c r="P1677" s="22"/>
      <c r="Q1677" s="11"/>
      <c r="R1677" s="11" t="s">
        <v>47</v>
      </c>
      <c r="S1677" s="11">
        <f t="shared" si="26"/>
        <v>0</v>
      </c>
      <c r="T1677" s="11"/>
      <c r="U1677" s="11"/>
      <c r="V1677" s="11"/>
      <c r="W1677" s="11"/>
      <c r="X1677" s="11"/>
      <c r="Y1677" s="11"/>
      <c r="Z1677" s="11"/>
      <c r="AA1677" s="11"/>
      <c r="AB1677" s="11"/>
      <c r="AC1677" s="11"/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11"/>
    </row>
    <row r="1678" spans="1:43" x14ac:dyDescent="0.25">
      <c r="A1678" s="11" t="s">
        <v>5131</v>
      </c>
      <c r="B1678" s="12">
        <v>45</v>
      </c>
      <c r="C1678" s="11" t="s">
        <v>5132</v>
      </c>
      <c r="D1678" s="11" t="s">
        <v>48</v>
      </c>
      <c r="E1678" s="11" t="s">
        <v>40</v>
      </c>
      <c r="F1678" s="11"/>
      <c r="G1678" s="11"/>
      <c r="H1678" s="11" t="s">
        <v>41</v>
      </c>
      <c r="I1678" s="11" t="s">
        <v>148</v>
      </c>
      <c r="J1678" s="11" t="s">
        <v>121</v>
      </c>
      <c r="K1678" s="11" t="s">
        <v>135</v>
      </c>
      <c r="L1678" s="11" t="s">
        <v>149</v>
      </c>
      <c r="M1678" s="11" t="s">
        <v>45</v>
      </c>
      <c r="N1678" s="11" t="s">
        <v>58</v>
      </c>
      <c r="O1678" s="11" t="s">
        <v>62</v>
      </c>
      <c r="P1678" s="22"/>
      <c r="Q1678" s="11" t="s">
        <v>109</v>
      </c>
      <c r="R1678" s="11" t="s">
        <v>47</v>
      </c>
      <c r="S1678" s="11">
        <f t="shared" si="26"/>
        <v>0</v>
      </c>
      <c r="T1678" s="11"/>
      <c r="U1678" s="11"/>
      <c r="V1678" s="11"/>
      <c r="W1678" s="11"/>
      <c r="X1678" s="11"/>
      <c r="Y1678" s="11"/>
      <c r="Z1678" s="11"/>
      <c r="AA1678" s="11"/>
      <c r="AB1678" s="11"/>
      <c r="AC1678" s="11"/>
      <c r="AD1678" s="11"/>
      <c r="AE1678" s="11"/>
      <c r="AF1678" s="11"/>
      <c r="AG1678" s="11"/>
      <c r="AH1678" s="11"/>
      <c r="AI1678" s="11"/>
      <c r="AJ1678" s="11"/>
      <c r="AK1678" s="11"/>
      <c r="AL1678" s="11"/>
      <c r="AM1678" s="11"/>
      <c r="AN1678" s="11"/>
      <c r="AO1678" s="11"/>
      <c r="AP1678" s="11"/>
      <c r="AQ1678" s="11"/>
    </row>
    <row r="1679" spans="1:43" x14ac:dyDescent="0.25">
      <c r="A1679" s="11" t="s">
        <v>5133</v>
      </c>
      <c r="B1679" s="12">
        <v>42</v>
      </c>
      <c r="C1679" s="11" t="s">
        <v>5134</v>
      </c>
      <c r="D1679" s="11" t="s">
        <v>48</v>
      </c>
      <c r="E1679" s="11" t="s">
        <v>40</v>
      </c>
      <c r="F1679" s="11"/>
      <c r="G1679" s="11"/>
      <c r="H1679" s="11" t="s">
        <v>49</v>
      </c>
      <c r="I1679" s="11" t="s">
        <v>449</v>
      </c>
      <c r="J1679" s="11" t="s">
        <v>51</v>
      </c>
      <c r="K1679" s="11" t="s">
        <v>135</v>
      </c>
      <c r="L1679" s="11" t="s">
        <v>428</v>
      </c>
      <c r="M1679" s="11" t="s">
        <v>45</v>
      </c>
      <c r="N1679" s="11" t="s">
        <v>58</v>
      </c>
      <c r="O1679" s="11" t="s">
        <v>62</v>
      </c>
      <c r="P1679" s="22"/>
      <c r="Q1679" s="11"/>
      <c r="R1679" s="11" t="s">
        <v>47</v>
      </c>
      <c r="S1679" s="11">
        <f t="shared" si="26"/>
        <v>0</v>
      </c>
      <c r="T1679" s="11"/>
      <c r="U1679" s="11"/>
      <c r="V1679" s="11"/>
      <c r="W1679" s="11"/>
      <c r="X1679" s="11"/>
      <c r="Y1679" s="11"/>
      <c r="Z1679" s="11"/>
      <c r="AA1679" s="11"/>
      <c r="AB1679" s="11"/>
      <c r="AC1679" s="11"/>
      <c r="AD1679" s="11"/>
      <c r="AE1679" s="11"/>
      <c r="AF1679" s="11"/>
      <c r="AG1679" s="11"/>
      <c r="AH1679" s="11"/>
      <c r="AI1679" s="11"/>
      <c r="AJ1679" s="11"/>
      <c r="AK1679" s="11"/>
      <c r="AL1679" s="11"/>
      <c r="AM1679" s="11"/>
      <c r="AN1679" s="11"/>
      <c r="AO1679" s="11"/>
      <c r="AP1679" s="11"/>
      <c r="AQ1679" s="11"/>
    </row>
    <row r="1680" spans="1:43" x14ac:dyDescent="0.25">
      <c r="A1680" s="11" t="s">
        <v>5135</v>
      </c>
      <c r="B1680" s="12">
        <v>35</v>
      </c>
      <c r="C1680" s="11" t="s">
        <v>5136</v>
      </c>
      <c r="D1680" s="11" t="s">
        <v>48</v>
      </c>
      <c r="E1680" s="11" t="s">
        <v>55</v>
      </c>
      <c r="F1680" s="11"/>
      <c r="G1680" s="11"/>
      <c r="H1680" s="11" t="s">
        <v>49</v>
      </c>
      <c r="I1680" s="11" t="s">
        <v>1199</v>
      </c>
      <c r="J1680" s="11" t="s">
        <v>43</v>
      </c>
      <c r="K1680" s="11" t="s">
        <v>135</v>
      </c>
      <c r="L1680" s="11" t="s">
        <v>1198</v>
      </c>
      <c r="M1680" s="11" t="s">
        <v>45</v>
      </c>
      <c r="N1680" s="11" t="s">
        <v>58</v>
      </c>
      <c r="O1680" s="11" t="s">
        <v>62</v>
      </c>
      <c r="P1680" s="22"/>
      <c r="Q1680" s="11" t="s">
        <v>1200</v>
      </c>
      <c r="R1680" s="11" t="s">
        <v>845</v>
      </c>
      <c r="S1680" s="11">
        <f t="shared" si="26"/>
        <v>1</v>
      </c>
      <c r="T1680" s="11"/>
      <c r="U1680" s="11" t="s">
        <v>62</v>
      </c>
      <c r="V1680" s="11" t="s">
        <v>46</v>
      </c>
      <c r="W1680" s="11" t="s">
        <v>62</v>
      </c>
      <c r="X1680" s="11" t="s">
        <v>62</v>
      </c>
      <c r="Y1680" s="11" t="s">
        <v>1532</v>
      </c>
      <c r="Z1680" s="11" t="s">
        <v>62</v>
      </c>
      <c r="AA1680" s="11" t="s">
        <v>62</v>
      </c>
      <c r="AB1680" s="11" t="s">
        <v>62</v>
      </c>
      <c r="AC1680" s="11" t="s">
        <v>62</v>
      </c>
      <c r="AD1680" s="11" t="s">
        <v>62</v>
      </c>
      <c r="AE1680" s="11"/>
      <c r="AF1680" s="11" t="s">
        <v>846</v>
      </c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11"/>
    </row>
    <row r="1681" spans="1:43" x14ac:dyDescent="0.25">
      <c r="A1681" s="11" t="s">
        <v>5137</v>
      </c>
      <c r="B1681" s="12">
        <v>34</v>
      </c>
      <c r="C1681" s="11" t="s">
        <v>5138</v>
      </c>
      <c r="D1681" s="11" t="s">
        <v>39</v>
      </c>
      <c r="E1681" s="11" t="s">
        <v>55</v>
      </c>
      <c r="F1681" s="11"/>
      <c r="G1681" s="11"/>
      <c r="H1681" s="11" t="s">
        <v>41</v>
      </c>
      <c r="I1681" s="11" t="s">
        <v>402</v>
      </c>
      <c r="J1681" s="11" t="s">
        <v>51</v>
      </c>
      <c r="K1681" s="11" t="s">
        <v>135</v>
      </c>
      <c r="L1681" s="11" t="s">
        <v>64</v>
      </c>
      <c r="M1681" s="11" t="s">
        <v>45</v>
      </c>
      <c r="N1681" s="11" t="s">
        <v>39</v>
      </c>
      <c r="O1681" s="11" t="s">
        <v>62</v>
      </c>
      <c r="P1681" s="22"/>
      <c r="Q1681" s="11"/>
      <c r="R1681" s="11" t="s">
        <v>47</v>
      </c>
      <c r="S1681" s="11">
        <f t="shared" si="26"/>
        <v>0</v>
      </c>
      <c r="T1681" s="11"/>
      <c r="U1681" s="11"/>
      <c r="V1681" s="11"/>
      <c r="W1681" s="11"/>
      <c r="X1681" s="11"/>
      <c r="Y1681" s="11"/>
      <c r="Z1681" s="11"/>
      <c r="AA1681" s="11"/>
      <c r="AB1681" s="11"/>
      <c r="AC1681" s="11"/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11"/>
    </row>
    <row r="1682" spans="1:43" x14ac:dyDescent="0.25">
      <c r="A1682" s="11" t="s">
        <v>5139</v>
      </c>
      <c r="B1682" s="12">
        <v>29</v>
      </c>
      <c r="C1682" s="11" t="s">
        <v>5140</v>
      </c>
      <c r="D1682" s="11" t="s">
        <v>48</v>
      </c>
      <c r="E1682" s="11" t="s">
        <v>40</v>
      </c>
      <c r="F1682" s="11"/>
      <c r="G1682" s="11"/>
      <c r="H1682" s="11" t="s">
        <v>41</v>
      </c>
      <c r="I1682" s="11" t="s">
        <v>79</v>
      </c>
      <c r="J1682" s="11" t="s">
        <v>60</v>
      </c>
      <c r="K1682" s="11" t="s">
        <v>135</v>
      </c>
      <c r="L1682" s="11" t="s">
        <v>70</v>
      </c>
      <c r="M1682" s="11" t="s">
        <v>45</v>
      </c>
      <c r="N1682" s="11" t="s">
        <v>58</v>
      </c>
      <c r="O1682" s="11" t="s">
        <v>62</v>
      </c>
      <c r="P1682" s="22"/>
      <c r="Q1682" s="11"/>
      <c r="R1682" s="11" t="s">
        <v>47</v>
      </c>
      <c r="S1682" s="11">
        <f t="shared" si="26"/>
        <v>0</v>
      </c>
      <c r="T1682" s="11"/>
      <c r="U1682" s="11"/>
      <c r="V1682" s="11"/>
      <c r="W1682" s="11"/>
      <c r="X1682" s="11"/>
      <c r="Y1682" s="11"/>
      <c r="Z1682" s="11"/>
      <c r="AA1682" s="11"/>
      <c r="AB1682" s="11"/>
      <c r="AC1682" s="11"/>
      <c r="AD1682" s="11"/>
      <c r="AE1682" s="11"/>
      <c r="AF1682" s="11"/>
      <c r="AG1682" s="11"/>
      <c r="AH1682" s="11"/>
      <c r="AI1682" s="11"/>
      <c r="AJ1682" s="11"/>
      <c r="AK1682" s="11"/>
      <c r="AL1682" s="11"/>
      <c r="AM1682" s="11"/>
      <c r="AN1682" s="11"/>
      <c r="AO1682" s="11"/>
      <c r="AP1682" s="11"/>
      <c r="AQ1682" s="11"/>
    </row>
    <row r="1683" spans="1:43" x14ac:dyDescent="0.25">
      <c r="A1683" s="11" t="s">
        <v>5141</v>
      </c>
      <c r="B1683" s="12">
        <v>32</v>
      </c>
      <c r="C1683" s="11" t="s">
        <v>5142</v>
      </c>
      <c r="D1683" s="11" t="s">
        <v>54</v>
      </c>
      <c r="E1683" s="11" t="s">
        <v>40</v>
      </c>
      <c r="F1683" s="11"/>
      <c r="G1683" s="11"/>
      <c r="H1683" s="11" t="s">
        <v>41</v>
      </c>
      <c r="I1683" s="11" t="s">
        <v>459</v>
      </c>
      <c r="J1683" s="11" t="s">
        <v>43</v>
      </c>
      <c r="K1683" s="11" t="s">
        <v>135</v>
      </c>
      <c r="L1683" s="11" t="s">
        <v>460</v>
      </c>
      <c r="M1683" s="11" t="s">
        <v>45</v>
      </c>
      <c r="N1683" s="11" t="s">
        <v>39</v>
      </c>
      <c r="O1683" s="11" t="s">
        <v>62</v>
      </c>
      <c r="P1683" s="22"/>
      <c r="Q1683" s="11"/>
      <c r="R1683" s="11" t="s">
        <v>47</v>
      </c>
      <c r="S1683" s="11">
        <f t="shared" si="26"/>
        <v>0</v>
      </c>
      <c r="T1683" s="11"/>
      <c r="U1683" s="11"/>
      <c r="V1683" s="11"/>
      <c r="W1683" s="11"/>
      <c r="X1683" s="11"/>
      <c r="Y1683" s="11"/>
      <c r="Z1683" s="11"/>
      <c r="AA1683" s="11"/>
      <c r="AB1683" s="11"/>
      <c r="AC1683" s="11"/>
      <c r="AD1683" s="11"/>
      <c r="AE1683" s="11"/>
      <c r="AF1683" s="11"/>
      <c r="AG1683" s="11"/>
      <c r="AH1683" s="11"/>
      <c r="AI1683" s="11"/>
      <c r="AJ1683" s="11"/>
      <c r="AK1683" s="11"/>
      <c r="AL1683" s="11"/>
      <c r="AM1683" s="11"/>
      <c r="AN1683" s="11"/>
      <c r="AO1683" s="11"/>
      <c r="AP1683" s="11"/>
      <c r="AQ1683" s="11"/>
    </row>
    <row r="1684" spans="1:43" x14ac:dyDescent="0.25">
      <c r="A1684" s="11" t="s">
        <v>5143</v>
      </c>
      <c r="B1684" s="12">
        <v>36</v>
      </c>
      <c r="C1684" s="11" t="s">
        <v>5144</v>
      </c>
      <c r="D1684" s="11" t="s">
        <v>48</v>
      </c>
      <c r="E1684" s="11" t="s">
        <v>40</v>
      </c>
      <c r="F1684" s="11"/>
      <c r="G1684" s="11"/>
      <c r="H1684" s="11" t="s">
        <v>49</v>
      </c>
      <c r="I1684" s="11" t="s">
        <v>56</v>
      </c>
      <c r="J1684" s="11" t="s">
        <v>51</v>
      </c>
      <c r="K1684" s="11" t="s">
        <v>135</v>
      </c>
      <c r="L1684" s="11" t="s">
        <v>889</v>
      </c>
      <c r="M1684" s="11" t="s">
        <v>45</v>
      </c>
      <c r="N1684" s="11" t="s">
        <v>39</v>
      </c>
      <c r="O1684" s="11" t="s">
        <v>46</v>
      </c>
      <c r="P1684" s="22" t="s">
        <v>3313</v>
      </c>
      <c r="Q1684" s="11" t="s">
        <v>707</v>
      </c>
      <c r="R1684" s="11" t="s">
        <v>47</v>
      </c>
      <c r="S1684" s="11">
        <f t="shared" si="26"/>
        <v>0</v>
      </c>
      <c r="T1684" s="11"/>
      <c r="U1684" s="11"/>
      <c r="V1684" s="11"/>
      <c r="W1684" s="11"/>
      <c r="X1684" s="11"/>
      <c r="Y1684" s="11"/>
      <c r="Z1684" s="11"/>
      <c r="AA1684" s="11"/>
      <c r="AB1684" s="11"/>
      <c r="AC1684" s="11"/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11"/>
    </row>
    <row r="1685" spans="1:43" x14ac:dyDescent="0.25">
      <c r="A1685" s="11" t="s">
        <v>5145</v>
      </c>
      <c r="B1685" s="12">
        <v>37</v>
      </c>
      <c r="C1685" s="11" t="s">
        <v>5146</v>
      </c>
      <c r="D1685" s="11" t="s">
        <v>269</v>
      </c>
      <c r="E1685" s="11" t="s">
        <v>40</v>
      </c>
      <c r="F1685" s="11"/>
      <c r="G1685" s="11"/>
      <c r="H1685" s="11" t="s">
        <v>49</v>
      </c>
      <c r="I1685" s="11" t="s">
        <v>134</v>
      </c>
      <c r="J1685" s="11" t="s">
        <v>60</v>
      </c>
      <c r="K1685" s="11" t="s">
        <v>135</v>
      </c>
      <c r="L1685" s="11" t="s">
        <v>554</v>
      </c>
      <c r="M1685" s="11" t="s">
        <v>45</v>
      </c>
      <c r="N1685" s="11" t="s">
        <v>58</v>
      </c>
      <c r="O1685" s="11" t="s">
        <v>46</v>
      </c>
      <c r="P1685" s="22" t="s">
        <v>5147</v>
      </c>
      <c r="Q1685" s="11" t="s">
        <v>73</v>
      </c>
      <c r="R1685" s="11" t="s">
        <v>47</v>
      </c>
      <c r="S1685" s="11">
        <f t="shared" si="26"/>
        <v>0</v>
      </c>
      <c r="T1685" s="11"/>
      <c r="U1685" s="11"/>
      <c r="V1685" s="11"/>
      <c r="W1685" s="11"/>
      <c r="X1685" s="11"/>
      <c r="Y1685" s="11"/>
      <c r="Z1685" s="11"/>
      <c r="AA1685" s="11"/>
      <c r="AB1685" s="11"/>
      <c r="AC1685" s="11"/>
      <c r="AD1685" s="11"/>
      <c r="AE1685" s="11"/>
      <c r="AF1685" s="11"/>
      <c r="AG1685" s="11"/>
      <c r="AH1685" s="11"/>
      <c r="AI1685" s="11"/>
      <c r="AJ1685" s="11"/>
      <c r="AK1685" s="11"/>
      <c r="AL1685" s="11"/>
      <c r="AM1685" s="11"/>
      <c r="AN1685" s="11"/>
      <c r="AO1685" s="11"/>
      <c r="AP1685" s="11"/>
      <c r="AQ1685" s="11"/>
    </row>
    <row r="1686" spans="1:43" x14ac:dyDescent="0.25">
      <c r="A1686" s="11" t="s">
        <v>5148</v>
      </c>
      <c r="B1686" s="12">
        <v>35</v>
      </c>
      <c r="C1686" s="11" t="s">
        <v>5149</v>
      </c>
      <c r="D1686" s="11" t="s">
        <v>48</v>
      </c>
      <c r="E1686" s="11" t="s">
        <v>40</v>
      </c>
      <c r="F1686" s="11"/>
      <c r="G1686" s="11"/>
      <c r="H1686" s="11" t="s">
        <v>41</v>
      </c>
      <c r="I1686" s="11" t="s">
        <v>79</v>
      </c>
      <c r="J1686" s="11" t="s">
        <v>51</v>
      </c>
      <c r="K1686" s="11" t="s">
        <v>135</v>
      </c>
      <c r="L1686" s="11" t="s">
        <v>288</v>
      </c>
      <c r="M1686" s="11" t="s">
        <v>45</v>
      </c>
      <c r="N1686" s="11" t="s">
        <v>58</v>
      </c>
      <c r="O1686" s="11" t="s">
        <v>62</v>
      </c>
      <c r="P1686" s="22"/>
      <c r="Q1686" s="11" t="s">
        <v>624</v>
      </c>
      <c r="R1686" s="11" t="s">
        <v>47</v>
      </c>
      <c r="S1686" s="11">
        <f t="shared" si="26"/>
        <v>0</v>
      </c>
      <c r="T1686" s="11"/>
      <c r="U1686" s="11"/>
      <c r="V1686" s="11"/>
      <c r="W1686" s="11"/>
      <c r="X1686" s="11"/>
      <c r="Y1686" s="11"/>
      <c r="Z1686" s="11"/>
      <c r="AA1686" s="11"/>
      <c r="AB1686" s="11"/>
      <c r="AC1686" s="11"/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11"/>
    </row>
    <row r="1687" spans="1:43" x14ac:dyDescent="0.25">
      <c r="A1687" s="11" t="s">
        <v>5150</v>
      </c>
      <c r="B1687" s="12">
        <v>35</v>
      </c>
      <c r="C1687" s="11" t="s">
        <v>5151</v>
      </c>
      <c r="D1687" s="11" t="s">
        <v>48</v>
      </c>
      <c r="E1687" s="11" t="s">
        <v>40</v>
      </c>
      <c r="F1687" s="11"/>
      <c r="G1687" s="11"/>
      <c r="H1687" s="11" t="s">
        <v>41</v>
      </c>
      <c r="I1687" s="11" t="s">
        <v>79</v>
      </c>
      <c r="J1687" s="11" t="s">
        <v>51</v>
      </c>
      <c r="K1687" s="11" t="s">
        <v>135</v>
      </c>
      <c r="L1687" s="11" t="s">
        <v>288</v>
      </c>
      <c r="M1687" s="11" t="s">
        <v>45</v>
      </c>
      <c r="N1687" s="11" t="s">
        <v>58</v>
      </c>
      <c r="O1687" s="11" t="s">
        <v>46</v>
      </c>
      <c r="P1687" s="22" t="s">
        <v>5152</v>
      </c>
      <c r="Q1687" s="11" t="s">
        <v>130</v>
      </c>
      <c r="R1687" s="11" t="s">
        <v>47</v>
      </c>
      <c r="S1687" s="11">
        <f t="shared" si="26"/>
        <v>0</v>
      </c>
      <c r="T1687" s="11"/>
      <c r="U1687" s="11"/>
      <c r="V1687" s="11"/>
      <c r="W1687" s="11"/>
      <c r="X1687" s="11"/>
      <c r="Y1687" s="11"/>
      <c r="Z1687" s="11"/>
      <c r="AA1687" s="11"/>
      <c r="AB1687" s="11"/>
      <c r="AC1687" s="11"/>
      <c r="AD1687" s="11"/>
      <c r="AE1687" s="11"/>
      <c r="AF1687" s="11"/>
      <c r="AG1687" s="11"/>
      <c r="AH1687" s="11"/>
      <c r="AI1687" s="11"/>
      <c r="AJ1687" s="11"/>
      <c r="AK1687" s="11"/>
      <c r="AL1687" s="11"/>
      <c r="AM1687" s="11"/>
      <c r="AN1687" s="11"/>
      <c r="AO1687" s="11"/>
      <c r="AP1687" s="11"/>
      <c r="AQ1687" s="11"/>
    </row>
    <row r="1688" spans="1:43" x14ac:dyDescent="0.25">
      <c r="A1688" s="11" t="s">
        <v>5153</v>
      </c>
      <c r="B1688" s="12">
        <v>35</v>
      </c>
      <c r="C1688" s="11" t="s">
        <v>5154</v>
      </c>
      <c r="D1688" s="11" t="s">
        <v>48</v>
      </c>
      <c r="E1688" s="11" t="s">
        <v>40</v>
      </c>
      <c r="F1688" s="11"/>
      <c r="G1688" s="11"/>
      <c r="H1688" s="11" t="s">
        <v>41</v>
      </c>
      <c r="I1688" s="11" t="s">
        <v>79</v>
      </c>
      <c r="J1688" s="11" t="s">
        <v>51</v>
      </c>
      <c r="K1688" s="11" t="s">
        <v>135</v>
      </c>
      <c r="L1688" s="11" t="s">
        <v>64</v>
      </c>
      <c r="M1688" s="11" t="s">
        <v>45</v>
      </c>
      <c r="N1688" s="11" t="s">
        <v>58</v>
      </c>
      <c r="O1688" s="11" t="s">
        <v>46</v>
      </c>
      <c r="P1688" s="22" t="s">
        <v>5155</v>
      </c>
      <c r="Q1688" s="11"/>
      <c r="R1688" s="11" t="s">
        <v>47</v>
      </c>
      <c r="S1688" s="11">
        <f t="shared" si="26"/>
        <v>0</v>
      </c>
      <c r="T1688" s="11"/>
      <c r="U1688" s="11"/>
      <c r="V1688" s="11"/>
      <c r="W1688" s="11"/>
      <c r="X1688" s="11"/>
      <c r="Y1688" s="11"/>
      <c r="Z1688" s="11"/>
      <c r="AA1688" s="11"/>
      <c r="AB1688" s="11"/>
      <c r="AC1688" s="11"/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11"/>
    </row>
    <row r="1689" spans="1:43" x14ac:dyDescent="0.25">
      <c r="A1689" s="11" t="s">
        <v>5156</v>
      </c>
      <c r="B1689" s="12">
        <v>35</v>
      </c>
      <c r="C1689" s="11" t="s">
        <v>5157</v>
      </c>
      <c r="D1689" s="11" t="s">
        <v>48</v>
      </c>
      <c r="E1689" s="11" t="s">
        <v>40</v>
      </c>
      <c r="F1689" s="11"/>
      <c r="G1689" s="11"/>
      <c r="H1689" s="11" t="s">
        <v>41</v>
      </c>
      <c r="I1689" s="11" t="s">
        <v>79</v>
      </c>
      <c r="J1689" s="11" t="s">
        <v>51</v>
      </c>
      <c r="K1689" s="11" t="s">
        <v>135</v>
      </c>
      <c r="L1689" s="11" t="s">
        <v>288</v>
      </c>
      <c r="M1689" s="11" t="s">
        <v>45</v>
      </c>
      <c r="N1689" s="11" t="s">
        <v>39</v>
      </c>
      <c r="O1689" s="11" t="s">
        <v>62</v>
      </c>
      <c r="P1689" s="22"/>
      <c r="Q1689" s="11"/>
      <c r="R1689" s="11" t="s">
        <v>47</v>
      </c>
      <c r="S1689" s="11">
        <f t="shared" si="26"/>
        <v>0</v>
      </c>
      <c r="T1689" s="11"/>
      <c r="U1689" s="11"/>
      <c r="V1689" s="11"/>
      <c r="W1689" s="11"/>
      <c r="X1689" s="11"/>
      <c r="Y1689" s="11"/>
      <c r="Z1689" s="11"/>
      <c r="AA1689" s="11"/>
      <c r="AB1689" s="11"/>
      <c r="AC1689" s="11"/>
      <c r="AD1689" s="11"/>
      <c r="AE1689" s="11"/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11"/>
    </row>
    <row r="1690" spans="1:43" x14ac:dyDescent="0.25">
      <c r="A1690" s="11" t="s">
        <v>5158</v>
      </c>
      <c r="B1690" s="12">
        <v>27</v>
      </c>
      <c r="C1690" s="11" t="s">
        <v>5159</v>
      </c>
      <c r="D1690" s="11" t="s">
        <v>48</v>
      </c>
      <c r="E1690" s="11" t="s">
        <v>40</v>
      </c>
      <c r="F1690" s="11"/>
      <c r="G1690" s="11"/>
      <c r="H1690" s="11" t="s">
        <v>41</v>
      </c>
      <c r="I1690" s="11" t="s">
        <v>1008</v>
      </c>
      <c r="J1690" s="11" t="s">
        <v>60</v>
      </c>
      <c r="K1690" s="11" t="s">
        <v>135</v>
      </c>
      <c r="L1690" s="11" t="s">
        <v>72</v>
      </c>
      <c r="M1690" s="11" t="s">
        <v>45</v>
      </c>
      <c r="N1690" s="11" t="s">
        <v>39</v>
      </c>
      <c r="O1690" s="11" t="s">
        <v>62</v>
      </c>
      <c r="P1690" s="22"/>
      <c r="Q1690" s="11" t="s">
        <v>682</v>
      </c>
      <c r="R1690" s="11" t="s">
        <v>898</v>
      </c>
      <c r="S1690" s="11">
        <f t="shared" si="26"/>
        <v>1</v>
      </c>
      <c r="T1690" s="11"/>
      <c r="U1690" s="11"/>
      <c r="V1690" s="11"/>
      <c r="W1690" s="11"/>
      <c r="X1690" s="11"/>
      <c r="Y1690" s="11"/>
      <c r="Z1690" s="11"/>
      <c r="AA1690" s="11"/>
      <c r="AB1690" s="11"/>
      <c r="AC1690" s="11"/>
      <c r="AD1690" s="11"/>
      <c r="AE1690" s="11"/>
      <c r="AF1690" s="11"/>
      <c r="AG1690" s="11" t="s">
        <v>46</v>
      </c>
      <c r="AH1690" s="11" t="s">
        <v>62</v>
      </c>
      <c r="AI1690" s="11" t="s">
        <v>62</v>
      </c>
      <c r="AJ1690" s="11" t="s">
        <v>62</v>
      </c>
      <c r="AK1690" s="11" t="s">
        <v>62</v>
      </c>
      <c r="AL1690" s="11" t="s">
        <v>62</v>
      </c>
      <c r="AM1690" s="11" t="s">
        <v>62</v>
      </c>
      <c r="AN1690" s="11" t="s">
        <v>62</v>
      </c>
      <c r="AO1690" s="11" t="s">
        <v>62</v>
      </c>
      <c r="AP1690" s="11" t="s">
        <v>62</v>
      </c>
      <c r="AQ1690" s="11"/>
    </row>
    <row r="1691" spans="1:43" x14ac:dyDescent="0.25">
      <c r="A1691" s="11" t="s">
        <v>5160</v>
      </c>
      <c r="B1691" s="12">
        <v>31</v>
      </c>
      <c r="C1691" s="11" t="s">
        <v>5014</v>
      </c>
      <c r="D1691" s="11" t="s">
        <v>92</v>
      </c>
      <c r="E1691" s="11" t="s">
        <v>40</v>
      </c>
      <c r="F1691" s="11"/>
      <c r="G1691" s="11"/>
      <c r="H1691" s="11" t="s">
        <v>41</v>
      </c>
      <c r="I1691" s="11" t="s">
        <v>56</v>
      </c>
      <c r="J1691" s="11" t="s">
        <v>51</v>
      </c>
      <c r="K1691" s="11" t="s">
        <v>135</v>
      </c>
      <c r="L1691" s="11" t="s">
        <v>720</v>
      </c>
      <c r="M1691" s="11" t="s">
        <v>45</v>
      </c>
      <c r="N1691" s="11" t="s">
        <v>39</v>
      </c>
      <c r="O1691" s="11" t="s">
        <v>62</v>
      </c>
      <c r="P1691" s="22"/>
      <c r="Q1691" s="11"/>
      <c r="R1691" s="11" t="s">
        <v>47</v>
      </c>
      <c r="S1691" s="11">
        <f t="shared" si="26"/>
        <v>0</v>
      </c>
      <c r="T1691" s="11"/>
      <c r="U1691" s="11"/>
      <c r="V1691" s="11"/>
      <c r="W1691" s="11"/>
      <c r="X1691" s="11"/>
      <c r="Y1691" s="11"/>
      <c r="Z1691" s="11"/>
      <c r="AA1691" s="11"/>
      <c r="AB1691" s="11"/>
      <c r="AC1691" s="11"/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1"/>
      <c r="AN1691" s="11"/>
      <c r="AO1691" s="11"/>
      <c r="AP1691" s="11"/>
      <c r="AQ1691" s="11"/>
    </row>
    <row r="1692" spans="1:43" x14ac:dyDescent="0.25">
      <c r="A1692" s="11" t="s">
        <v>5161</v>
      </c>
      <c r="B1692" s="12">
        <v>57</v>
      </c>
      <c r="C1692" s="11" t="s">
        <v>5162</v>
      </c>
      <c r="D1692" s="11" t="s">
        <v>54</v>
      </c>
      <c r="E1692" s="11" t="s">
        <v>40</v>
      </c>
      <c r="F1692" s="11"/>
      <c r="G1692" s="11"/>
      <c r="H1692" s="11" t="s">
        <v>49</v>
      </c>
      <c r="I1692" s="11" t="s">
        <v>145</v>
      </c>
      <c r="J1692" s="11" t="s">
        <v>51</v>
      </c>
      <c r="K1692" s="11" t="s">
        <v>135</v>
      </c>
      <c r="L1692" s="11" t="s">
        <v>278</v>
      </c>
      <c r="M1692" s="11" t="s">
        <v>45</v>
      </c>
      <c r="N1692" s="11" t="s">
        <v>58</v>
      </c>
      <c r="O1692" s="11" t="s">
        <v>62</v>
      </c>
      <c r="P1692" s="22"/>
      <c r="Q1692" s="11"/>
      <c r="R1692" s="11" t="s">
        <v>47</v>
      </c>
      <c r="S1692" s="11">
        <f t="shared" si="26"/>
        <v>0</v>
      </c>
      <c r="T1692" s="11"/>
      <c r="U1692" s="11"/>
      <c r="V1692" s="11"/>
      <c r="W1692" s="11"/>
      <c r="X1692" s="11"/>
      <c r="Y1692" s="11"/>
      <c r="Z1692" s="11"/>
      <c r="AA1692" s="11"/>
      <c r="AB1692" s="11"/>
      <c r="AC1692" s="11"/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1"/>
      <c r="AN1692" s="11"/>
      <c r="AO1692" s="11"/>
      <c r="AP1692" s="11"/>
      <c r="AQ1692" s="11"/>
    </row>
    <row r="1693" spans="1:43" x14ac:dyDescent="0.25">
      <c r="A1693" s="11" t="s">
        <v>5163</v>
      </c>
      <c r="B1693" s="12">
        <v>29</v>
      </c>
      <c r="C1693" s="11" t="s">
        <v>5164</v>
      </c>
      <c r="D1693" s="11" t="s">
        <v>54</v>
      </c>
      <c r="E1693" s="11" t="s">
        <v>40</v>
      </c>
      <c r="F1693" s="11"/>
      <c r="G1693" s="11"/>
      <c r="H1693" s="11" t="s">
        <v>41</v>
      </c>
      <c r="I1693" s="11" t="s">
        <v>435</v>
      </c>
      <c r="J1693" s="11" t="s">
        <v>51</v>
      </c>
      <c r="K1693" s="11" t="s">
        <v>135</v>
      </c>
      <c r="L1693" s="11" t="s">
        <v>81</v>
      </c>
      <c r="M1693" s="11" t="s">
        <v>45</v>
      </c>
      <c r="N1693" s="11" t="s">
        <v>39</v>
      </c>
      <c r="O1693" s="11" t="s">
        <v>46</v>
      </c>
      <c r="P1693" s="22" t="s">
        <v>1665</v>
      </c>
      <c r="Q1693" s="11" t="s">
        <v>1507</v>
      </c>
      <c r="R1693" s="11" t="s">
        <v>47</v>
      </c>
      <c r="S1693" s="11">
        <f t="shared" si="26"/>
        <v>0</v>
      </c>
      <c r="T1693" s="11"/>
      <c r="U1693" s="11"/>
      <c r="V1693" s="11"/>
      <c r="W1693" s="11"/>
      <c r="X1693" s="11"/>
      <c r="Y1693" s="11"/>
      <c r="Z1693" s="11"/>
      <c r="AA1693" s="11"/>
      <c r="AB1693" s="11"/>
      <c r="AC1693" s="11"/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1"/>
      <c r="AN1693" s="11"/>
      <c r="AO1693" s="11"/>
      <c r="AP1693" s="11"/>
      <c r="AQ1693" s="11"/>
    </row>
    <row r="1694" spans="1:43" x14ac:dyDescent="0.25">
      <c r="A1694" s="11" t="s">
        <v>5165</v>
      </c>
      <c r="B1694" s="12">
        <v>30</v>
      </c>
      <c r="C1694" s="11" t="s">
        <v>5166</v>
      </c>
      <c r="D1694" s="11" t="s">
        <v>39</v>
      </c>
      <c r="E1694" s="11" t="s">
        <v>40</v>
      </c>
      <c r="F1694" s="11"/>
      <c r="G1694" s="11"/>
      <c r="H1694" s="11" t="s">
        <v>41</v>
      </c>
      <c r="I1694" s="11" t="s">
        <v>134</v>
      </c>
      <c r="J1694" s="11" t="s">
        <v>51</v>
      </c>
      <c r="K1694" s="11" t="s">
        <v>135</v>
      </c>
      <c r="L1694" s="11" t="s">
        <v>64</v>
      </c>
      <c r="M1694" s="11" t="s">
        <v>45</v>
      </c>
      <c r="N1694" s="11" t="s">
        <v>39</v>
      </c>
      <c r="O1694" s="11" t="s">
        <v>62</v>
      </c>
      <c r="P1694" s="22"/>
      <c r="Q1694" s="11"/>
      <c r="R1694" s="11" t="s">
        <v>47</v>
      </c>
      <c r="S1694" s="11">
        <f t="shared" si="26"/>
        <v>0</v>
      </c>
      <c r="T1694" s="11"/>
      <c r="U1694" s="11"/>
      <c r="V1694" s="11"/>
      <c r="W1694" s="11"/>
      <c r="X1694" s="11"/>
      <c r="Y1694" s="11"/>
      <c r="Z1694" s="11"/>
      <c r="AA1694" s="11"/>
      <c r="AB1694" s="11"/>
      <c r="AC1694" s="11"/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11"/>
    </row>
    <row r="1695" spans="1:43" x14ac:dyDescent="0.25">
      <c r="A1695" s="11" t="s">
        <v>5167</v>
      </c>
      <c r="B1695" s="12">
        <v>34</v>
      </c>
      <c r="C1695" s="11" t="s">
        <v>5168</v>
      </c>
      <c r="D1695" s="11" t="s">
        <v>48</v>
      </c>
      <c r="E1695" s="11" t="s">
        <v>40</v>
      </c>
      <c r="F1695" s="11"/>
      <c r="G1695" s="11"/>
      <c r="H1695" s="11" t="s">
        <v>41</v>
      </c>
      <c r="I1695" s="11" t="s">
        <v>253</v>
      </c>
      <c r="J1695" s="11" t="s">
        <v>43</v>
      </c>
      <c r="K1695" s="11" t="s">
        <v>135</v>
      </c>
      <c r="L1695" s="11" t="s">
        <v>246</v>
      </c>
      <c r="M1695" s="11" t="s">
        <v>45</v>
      </c>
      <c r="N1695" s="11" t="s">
        <v>58</v>
      </c>
      <c r="O1695" s="11" t="s">
        <v>46</v>
      </c>
      <c r="P1695" s="22" t="s">
        <v>3507</v>
      </c>
      <c r="Q1695" s="11"/>
      <c r="R1695" s="11" t="s">
        <v>47</v>
      </c>
      <c r="S1695" s="11">
        <f t="shared" si="26"/>
        <v>0</v>
      </c>
      <c r="T1695" s="11"/>
      <c r="U1695" s="11"/>
      <c r="V1695" s="11"/>
      <c r="W1695" s="11"/>
      <c r="X1695" s="11"/>
      <c r="Y1695" s="11"/>
      <c r="Z1695" s="11"/>
      <c r="AA1695" s="11"/>
      <c r="AB1695" s="11"/>
      <c r="AC1695" s="11"/>
      <c r="AD1695" s="11"/>
      <c r="AE1695" s="11"/>
      <c r="AF1695" s="11"/>
      <c r="AG1695" s="11"/>
      <c r="AH1695" s="11"/>
      <c r="AI1695" s="11"/>
      <c r="AJ1695" s="11"/>
      <c r="AK1695" s="11"/>
      <c r="AL1695" s="11"/>
      <c r="AM1695" s="11"/>
      <c r="AN1695" s="11"/>
      <c r="AO1695" s="11"/>
      <c r="AP1695" s="11"/>
      <c r="AQ1695" s="11"/>
    </row>
    <row r="1696" spans="1:43" x14ac:dyDescent="0.25">
      <c r="A1696" s="11" t="s">
        <v>5169</v>
      </c>
      <c r="B1696" s="12">
        <v>28</v>
      </c>
      <c r="C1696" s="11" t="s">
        <v>5170</v>
      </c>
      <c r="D1696" s="11" t="s">
        <v>48</v>
      </c>
      <c r="E1696" s="11" t="s">
        <v>55</v>
      </c>
      <c r="F1696" s="11"/>
      <c r="G1696" s="11"/>
      <c r="H1696" s="11" t="s">
        <v>41</v>
      </c>
      <c r="I1696" s="11" t="s">
        <v>1183</v>
      </c>
      <c r="J1696" s="11" t="s">
        <v>60</v>
      </c>
      <c r="K1696" s="11" t="s">
        <v>135</v>
      </c>
      <c r="L1696" s="11" t="s">
        <v>1184</v>
      </c>
      <c r="M1696" s="11" t="s">
        <v>45</v>
      </c>
      <c r="N1696" s="11" t="s">
        <v>58</v>
      </c>
      <c r="O1696" s="11" t="s">
        <v>46</v>
      </c>
      <c r="P1696" s="22" t="s">
        <v>1613</v>
      </c>
      <c r="Q1696" s="11"/>
      <c r="R1696" s="11" t="s">
        <v>845</v>
      </c>
      <c r="S1696" s="11">
        <f t="shared" si="26"/>
        <v>1</v>
      </c>
      <c r="T1696" s="11"/>
      <c r="U1696" s="11" t="s">
        <v>46</v>
      </c>
      <c r="V1696" s="11" t="s">
        <v>62</v>
      </c>
      <c r="W1696" s="11" t="s">
        <v>62</v>
      </c>
      <c r="X1696" s="11" t="s">
        <v>62</v>
      </c>
      <c r="Y1696" s="11"/>
      <c r="Z1696" s="11" t="s">
        <v>62</v>
      </c>
      <c r="AA1696" s="11" t="s">
        <v>62</v>
      </c>
      <c r="AB1696" s="11" t="s">
        <v>62</v>
      </c>
      <c r="AC1696" s="11" t="s">
        <v>62</v>
      </c>
      <c r="AD1696" s="11" t="s">
        <v>62</v>
      </c>
      <c r="AE1696" s="11"/>
      <c r="AF1696" s="11" t="s">
        <v>846</v>
      </c>
      <c r="AG1696" s="11"/>
      <c r="AH1696" s="11"/>
      <c r="AI1696" s="11"/>
      <c r="AJ1696" s="11"/>
      <c r="AK1696" s="11"/>
      <c r="AL1696" s="11"/>
      <c r="AM1696" s="11"/>
      <c r="AN1696" s="11"/>
      <c r="AO1696" s="11"/>
      <c r="AP1696" s="11"/>
      <c r="AQ1696" s="11"/>
    </row>
    <row r="1697" spans="1:43" x14ac:dyDescent="0.25">
      <c r="A1697" s="11" t="s">
        <v>5171</v>
      </c>
      <c r="B1697" s="12">
        <v>32</v>
      </c>
      <c r="C1697" s="11" t="s">
        <v>5172</v>
      </c>
      <c r="D1697" s="11" t="s">
        <v>54</v>
      </c>
      <c r="E1697" s="11" t="s">
        <v>40</v>
      </c>
      <c r="F1697" s="11"/>
      <c r="G1697" s="11"/>
      <c r="H1697" s="11" t="s">
        <v>41</v>
      </c>
      <c r="I1697" s="11" t="s">
        <v>56</v>
      </c>
      <c r="J1697" s="11" t="s">
        <v>51</v>
      </c>
      <c r="K1697" s="11" t="s">
        <v>135</v>
      </c>
      <c r="L1697" s="11" t="s">
        <v>86</v>
      </c>
      <c r="M1697" s="11" t="s">
        <v>45</v>
      </c>
      <c r="N1697" s="11" t="s">
        <v>58</v>
      </c>
      <c r="O1697" s="11" t="s">
        <v>62</v>
      </c>
      <c r="P1697" s="22"/>
      <c r="Q1697" s="11" t="s">
        <v>109</v>
      </c>
      <c r="R1697" s="11" t="s">
        <v>47</v>
      </c>
      <c r="S1697" s="11">
        <f t="shared" si="26"/>
        <v>0</v>
      </c>
      <c r="T1697" s="11"/>
      <c r="U1697" s="11"/>
      <c r="V1697" s="11"/>
      <c r="W1697" s="11"/>
      <c r="X1697" s="11"/>
      <c r="Y1697" s="11"/>
      <c r="Z1697" s="11"/>
      <c r="AA1697" s="11"/>
      <c r="AB1697" s="11"/>
      <c r="AC1697" s="11"/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11"/>
    </row>
    <row r="1698" spans="1:43" x14ac:dyDescent="0.25">
      <c r="A1698" s="11" t="s">
        <v>5173</v>
      </c>
      <c r="B1698" s="12">
        <v>21</v>
      </c>
      <c r="C1698" s="11" t="s">
        <v>5174</v>
      </c>
      <c r="D1698" s="11" t="s">
        <v>54</v>
      </c>
      <c r="E1698" s="11" t="s">
        <v>40</v>
      </c>
      <c r="F1698" s="11"/>
      <c r="G1698" s="12">
        <v>95</v>
      </c>
      <c r="H1698" s="11" t="s">
        <v>49</v>
      </c>
      <c r="I1698" s="11" t="s">
        <v>56</v>
      </c>
      <c r="J1698" s="11" t="s">
        <v>51</v>
      </c>
      <c r="K1698" s="11" t="s">
        <v>135</v>
      </c>
      <c r="L1698" s="11" t="s">
        <v>83</v>
      </c>
      <c r="M1698" s="11" t="s">
        <v>45</v>
      </c>
      <c r="N1698" s="11" t="s">
        <v>58</v>
      </c>
      <c r="O1698" s="11" t="s">
        <v>62</v>
      </c>
      <c r="P1698" s="22"/>
      <c r="Q1698" s="11" t="s">
        <v>701</v>
      </c>
      <c r="R1698" s="11" t="s">
        <v>47</v>
      </c>
      <c r="S1698" s="11">
        <f t="shared" si="26"/>
        <v>0</v>
      </c>
      <c r="T1698" s="11"/>
      <c r="U1698" s="11"/>
      <c r="V1698" s="11"/>
      <c r="W1698" s="11"/>
      <c r="X1698" s="11"/>
      <c r="Y1698" s="11"/>
      <c r="Z1698" s="11"/>
      <c r="AA1698" s="11"/>
      <c r="AB1698" s="11"/>
      <c r="AC1698" s="11"/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11"/>
    </row>
    <row r="1699" spans="1:43" x14ac:dyDescent="0.25">
      <c r="A1699" s="11" t="s">
        <v>5175</v>
      </c>
      <c r="B1699" s="12">
        <v>25</v>
      </c>
      <c r="C1699" s="11" t="s">
        <v>5176</v>
      </c>
      <c r="D1699" s="11" t="s">
        <v>54</v>
      </c>
      <c r="E1699" s="11" t="s">
        <v>40</v>
      </c>
      <c r="F1699" s="11"/>
      <c r="G1699" s="11"/>
      <c r="H1699" s="11" t="s">
        <v>41</v>
      </c>
      <c r="I1699" s="11" t="s">
        <v>177</v>
      </c>
      <c r="J1699" s="11" t="s">
        <v>51</v>
      </c>
      <c r="K1699" s="11" t="s">
        <v>135</v>
      </c>
      <c r="L1699" s="11" t="s">
        <v>104</v>
      </c>
      <c r="M1699" s="11" t="s">
        <v>45</v>
      </c>
      <c r="N1699" s="11" t="s">
        <v>39</v>
      </c>
      <c r="O1699" s="11" t="s">
        <v>46</v>
      </c>
      <c r="P1699" s="22" t="s">
        <v>1460</v>
      </c>
      <c r="Q1699" s="11"/>
      <c r="R1699" s="11" t="s">
        <v>47</v>
      </c>
      <c r="S1699" s="11">
        <f t="shared" si="26"/>
        <v>0</v>
      </c>
      <c r="T1699" s="11"/>
      <c r="U1699" s="11"/>
      <c r="V1699" s="11"/>
      <c r="W1699" s="11"/>
      <c r="X1699" s="11"/>
      <c r="Y1699" s="11"/>
      <c r="Z1699" s="11"/>
      <c r="AA1699" s="11"/>
      <c r="AB1699" s="11"/>
      <c r="AC1699" s="11"/>
      <c r="AD1699" s="11"/>
      <c r="AE1699" s="11"/>
      <c r="AF1699" s="11"/>
      <c r="AG1699" s="11"/>
      <c r="AH1699" s="11"/>
      <c r="AI1699" s="11"/>
      <c r="AJ1699" s="11"/>
      <c r="AK1699" s="11"/>
      <c r="AL1699" s="11"/>
      <c r="AM1699" s="11"/>
      <c r="AN1699" s="11"/>
      <c r="AO1699" s="11"/>
      <c r="AP1699" s="11"/>
      <c r="AQ1699" s="11"/>
    </row>
    <row r="1700" spans="1:43" x14ac:dyDescent="0.25">
      <c r="A1700" s="11" t="s">
        <v>5177</v>
      </c>
      <c r="B1700" s="12">
        <v>26</v>
      </c>
      <c r="C1700" s="11" t="s">
        <v>5178</v>
      </c>
      <c r="D1700" s="11" t="s">
        <v>39</v>
      </c>
      <c r="E1700" s="11" t="s">
        <v>40</v>
      </c>
      <c r="F1700" s="11"/>
      <c r="G1700" s="11"/>
      <c r="H1700" s="11" t="s">
        <v>41</v>
      </c>
      <c r="I1700" s="11" t="s">
        <v>413</v>
      </c>
      <c r="J1700" s="11" t="s">
        <v>51</v>
      </c>
      <c r="K1700" s="11" t="s">
        <v>135</v>
      </c>
      <c r="L1700" s="11" t="s">
        <v>86</v>
      </c>
      <c r="M1700" s="11" t="s">
        <v>45</v>
      </c>
      <c r="N1700" s="11" t="s">
        <v>39</v>
      </c>
      <c r="O1700" s="11" t="s">
        <v>62</v>
      </c>
      <c r="P1700" s="22"/>
      <c r="Q1700" s="11" t="s">
        <v>107</v>
      </c>
      <c r="R1700" s="11" t="s">
        <v>47</v>
      </c>
      <c r="S1700" s="11">
        <f t="shared" si="26"/>
        <v>0</v>
      </c>
      <c r="T1700" s="11"/>
      <c r="U1700" s="11"/>
      <c r="V1700" s="11"/>
      <c r="W1700" s="11"/>
      <c r="X1700" s="11"/>
      <c r="Y1700" s="11"/>
      <c r="Z1700" s="11"/>
      <c r="AA1700" s="11"/>
      <c r="AB1700" s="11"/>
      <c r="AC1700" s="11"/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11"/>
    </row>
    <row r="1701" spans="1:43" x14ac:dyDescent="0.25">
      <c r="A1701" s="11" t="s">
        <v>5179</v>
      </c>
      <c r="B1701" s="12">
        <v>31</v>
      </c>
      <c r="C1701" s="11" t="s">
        <v>5180</v>
      </c>
      <c r="D1701" s="11" t="s">
        <v>54</v>
      </c>
      <c r="E1701" s="11" t="s">
        <v>40</v>
      </c>
      <c r="F1701" s="11"/>
      <c r="G1701" s="11"/>
      <c r="H1701" s="11" t="s">
        <v>49</v>
      </c>
      <c r="I1701" s="11" t="s">
        <v>302</v>
      </c>
      <c r="J1701" s="11" t="s">
        <v>51</v>
      </c>
      <c r="K1701" s="11" t="s">
        <v>135</v>
      </c>
      <c r="L1701" s="11" t="s">
        <v>867</v>
      </c>
      <c r="M1701" s="11" t="s">
        <v>45</v>
      </c>
      <c r="N1701" s="11" t="s">
        <v>39</v>
      </c>
      <c r="O1701" s="11" t="s">
        <v>62</v>
      </c>
      <c r="P1701" s="22"/>
      <c r="Q1701" s="11" t="s">
        <v>1477</v>
      </c>
      <c r="R1701" s="11" t="s">
        <v>47</v>
      </c>
      <c r="S1701" s="11">
        <f t="shared" si="26"/>
        <v>0</v>
      </c>
      <c r="T1701" s="11"/>
      <c r="U1701" s="11"/>
      <c r="V1701" s="11"/>
      <c r="W1701" s="11"/>
      <c r="X1701" s="11"/>
      <c r="Y1701" s="11"/>
      <c r="Z1701" s="11"/>
      <c r="AA1701" s="11"/>
      <c r="AB1701" s="11"/>
      <c r="AC1701" s="11"/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1"/>
      <c r="AN1701" s="11"/>
      <c r="AO1701" s="11"/>
      <c r="AP1701" s="11"/>
      <c r="AQ1701" s="11"/>
    </row>
    <row r="1702" spans="1:43" x14ac:dyDescent="0.25">
      <c r="A1702" s="11" t="s">
        <v>5181</v>
      </c>
      <c r="B1702" s="12">
        <v>25</v>
      </c>
      <c r="C1702" s="11" t="s">
        <v>5182</v>
      </c>
      <c r="D1702" s="11" t="s">
        <v>48</v>
      </c>
      <c r="E1702" s="11" t="s">
        <v>40</v>
      </c>
      <c r="F1702" s="11"/>
      <c r="G1702" s="11"/>
      <c r="H1702" s="11" t="s">
        <v>41</v>
      </c>
      <c r="I1702" s="11" t="s">
        <v>79</v>
      </c>
      <c r="J1702" s="11" t="s">
        <v>51</v>
      </c>
      <c r="K1702" s="11" t="s">
        <v>135</v>
      </c>
      <c r="L1702" s="11" t="s">
        <v>479</v>
      </c>
      <c r="M1702" s="11" t="s">
        <v>45</v>
      </c>
      <c r="N1702" s="11" t="s">
        <v>39</v>
      </c>
      <c r="O1702" s="11" t="s">
        <v>62</v>
      </c>
      <c r="P1702" s="22"/>
      <c r="Q1702" s="11"/>
      <c r="R1702" s="11" t="s">
        <v>47</v>
      </c>
      <c r="S1702" s="11">
        <f t="shared" si="26"/>
        <v>0</v>
      </c>
      <c r="T1702" s="11"/>
      <c r="U1702" s="11"/>
      <c r="V1702" s="11"/>
      <c r="W1702" s="11"/>
      <c r="X1702" s="11"/>
      <c r="Y1702" s="11"/>
      <c r="Z1702" s="11"/>
      <c r="AA1702" s="11"/>
      <c r="AB1702" s="11"/>
      <c r="AC1702" s="11"/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11"/>
    </row>
    <row r="1703" spans="1:43" x14ac:dyDescent="0.25">
      <c r="A1703" s="11" t="s">
        <v>5183</v>
      </c>
      <c r="B1703" s="12">
        <v>44</v>
      </c>
      <c r="C1703" s="11" t="s">
        <v>5184</v>
      </c>
      <c r="D1703" s="11" t="s">
        <v>54</v>
      </c>
      <c r="E1703" s="11" t="s">
        <v>40</v>
      </c>
      <c r="F1703" s="11"/>
      <c r="G1703" s="12">
        <v>65</v>
      </c>
      <c r="H1703" s="11" t="s">
        <v>41</v>
      </c>
      <c r="I1703" s="11" t="s">
        <v>854</v>
      </c>
      <c r="J1703" s="11" t="s">
        <v>43</v>
      </c>
      <c r="K1703" s="11" t="s">
        <v>135</v>
      </c>
      <c r="L1703" s="11" t="s">
        <v>87</v>
      </c>
      <c r="M1703" s="11" t="s">
        <v>45</v>
      </c>
      <c r="N1703" s="11" t="s">
        <v>84</v>
      </c>
      <c r="O1703" s="11" t="s">
        <v>62</v>
      </c>
      <c r="P1703" s="22"/>
      <c r="Q1703" s="11" t="s">
        <v>855</v>
      </c>
      <c r="R1703" s="11" t="s">
        <v>47</v>
      </c>
      <c r="S1703" s="11">
        <f t="shared" si="26"/>
        <v>0</v>
      </c>
      <c r="T1703" s="11"/>
      <c r="U1703" s="11"/>
      <c r="V1703" s="11"/>
      <c r="W1703" s="11"/>
      <c r="X1703" s="11"/>
      <c r="Y1703" s="11"/>
      <c r="Z1703" s="11"/>
      <c r="AA1703" s="11"/>
      <c r="AB1703" s="11"/>
      <c r="AC1703" s="11"/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11"/>
    </row>
    <row r="1704" spans="1:43" x14ac:dyDescent="0.25">
      <c r="A1704" s="11" t="s">
        <v>5185</v>
      </c>
      <c r="B1704" s="12">
        <v>34</v>
      </c>
      <c r="C1704" s="11" t="s">
        <v>5186</v>
      </c>
      <c r="D1704" s="11" t="s">
        <v>54</v>
      </c>
      <c r="E1704" s="11" t="s">
        <v>40</v>
      </c>
      <c r="F1704" s="11"/>
      <c r="G1704" s="11"/>
      <c r="H1704" s="11" t="s">
        <v>41</v>
      </c>
      <c r="I1704" s="11" t="s">
        <v>237</v>
      </c>
      <c r="J1704" s="11" t="s">
        <v>43</v>
      </c>
      <c r="K1704" s="11" t="s">
        <v>135</v>
      </c>
      <c r="L1704" s="11" t="s">
        <v>691</v>
      </c>
      <c r="M1704" s="11" t="s">
        <v>45</v>
      </c>
      <c r="N1704" s="11" t="s">
        <v>124</v>
      </c>
      <c r="O1704" s="11" t="s">
        <v>62</v>
      </c>
      <c r="P1704" s="22"/>
      <c r="Q1704" s="11" t="s">
        <v>619</v>
      </c>
      <c r="R1704" s="11" t="s">
        <v>47</v>
      </c>
      <c r="S1704" s="11">
        <f t="shared" si="26"/>
        <v>0</v>
      </c>
      <c r="T1704" s="11"/>
      <c r="U1704" s="11"/>
      <c r="V1704" s="11"/>
      <c r="W1704" s="11"/>
      <c r="X1704" s="11"/>
      <c r="Y1704" s="11"/>
      <c r="Z1704" s="11"/>
      <c r="AA1704" s="11"/>
      <c r="AB1704" s="11"/>
      <c r="AC1704" s="11"/>
      <c r="AD1704" s="11"/>
      <c r="AE1704" s="11"/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11"/>
    </row>
    <row r="1705" spans="1:43" x14ac:dyDescent="0.25">
      <c r="A1705" s="11" t="s">
        <v>5187</v>
      </c>
      <c r="B1705" s="12">
        <v>36</v>
      </c>
      <c r="C1705" s="11" t="s">
        <v>5188</v>
      </c>
      <c r="D1705" s="11" t="s">
        <v>48</v>
      </c>
      <c r="E1705" s="11" t="s">
        <v>40</v>
      </c>
      <c r="F1705" s="11"/>
      <c r="G1705" s="11"/>
      <c r="H1705" s="11" t="s">
        <v>41</v>
      </c>
      <c r="I1705" s="11" t="s">
        <v>134</v>
      </c>
      <c r="J1705" s="11" t="s">
        <v>1215</v>
      </c>
      <c r="K1705" s="11"/>
      <c r="L1705" s="11" t="s">
        <v>1216</v>
      </c>
      <c r="M1705" s="11" t="s">
        <v>45</v>
      </c>
      <c r="N1705" s="11" t="s">
        <v>84</v>
      </c>
      <c r="O1705" s="11" t="s">
        <v>46</v>
      </c>
      <c r="P1705" s="22" t="s">
        <v>1551</v>
      </c>
      <c r="Q1705" s="11" t="s">
        <v>613</v>
      </c>
      <c r="R1705" s="11" t="s">
        <v>898</v>
      </c>
      <c r="S1705" s="11">
        <f t="shared" si="26"/>
        <v>2</v>
      </c>
      <c r="T1705" s="11"/>
      <c r="U1705" s="11"/>
      <c r="V1705" s="11"/>
      <c r="W1705" s="11"/>
      <c r="X1705" s="11"/>
      <c r="Y1705" s="11"/>
      <c r="Z1705" s="11"/>
      <c r="AA1705" s="11"/>
      <c r="AB1705" s="11"/>
      <c r="AC1705" s="11"/>
      <c r="AD1705" s="11"/>
      <c r="AE1705" s="11"/>
      <c r="AF1705" s="11"/>
      <c r="AG1705" s="11" t="s">
        <v>46</v>
      </c>
      <c r="AH1705" s="11" t="s">
        <v>62</v>
      </c>
      <c r="AI1705" s="11" t="s">
        <v>46</v>
      </c>
      <c r="AJ1705" s="11" t="s">
        <v>62</v>
      </c>
      <c r="AK1705" s="11" t="s">
        <v>62</v>
      </c>
      <c r="AL1705" s="11" t="s">
        <v>62</v>
      </c>
      <c r="AM1705" s="11" t="s">
        <v>62</v>
      </c>
      <c r="AN1705" s="11" t="s">
        <v>62</v>
      </c>
      <c r="AO1705" s="11" t="s">
        <v>62</v>
      </c>
      <c r="AP1705" s="11" t="s">
        <v>62</v>
      </c>
      <c r="AQ1705" s="11"/>
    </row>
    <row r="1706" spans="1:43" x14ac:dyDescent="0.25">
      <c r="A1706" s="11" t="s">
        <v>5189</v>
      </c>
      <c r="B1706" s="12">
        <v>37</v>
      </c>
      <c r="C1706" s="11" t="s">
        <v>5190</v>
      </c>
      <c r="D1706" s="11" t="s">
        <v>54</v>
      </c>
      <c r="E1706" s="11" t="s">
        <v>40</v>
      </c>
      <c r="F1706" s="11"/>
      <c r="G1706" s="11"/>
      <c r="H1706" s="11" t="s">
        <v>41</v>
      </c>
      <c r="I1706" s="11" t="s">
        <v>490</v>
      </c>
      <c r="J1706" s="11" t="s">
        <v>51</v>
      </c>
      <c r="K1706" s="11" t="s">
        <v>135</v>
      </c>
      <c r="L1706" s="11" t="s">
        <v>277</v>
      </c>
      <c r="M1706" s="11" t="s">
        <v>45</v>
      </c>
      <c r="N1706" s="11" t="s">
        <v>39</v>
      </c>
      <c r="O1706" s="11" t="s">
        <v>46</v>
      </c>
      <c r="P1706" s="22" t="s">
        <v>5191</v>
      </c>
      <c r="Q1706" s="11" t="s">
        <v>1176</v>
      </c>
      <c r="R1706" s="11" t="s">
        <v>845</v>
      </c>
      <c r="S1706" s="11">
        <f t="shared" si="26"/>
        <v>1</v>
      </c>
      <c r="T1706" s="11"/>
      <c r="U1706" s="11" t="s">
        <v>62</v>
      </c>
      <c r="V1706" s="11" t="s">
        <v>46</v>
      </c>
      <c r="W1706" s="11" t="s">
        <v>62</v>
      </c>
      <c r="X1706" s="11" t="s">
        <v>62</v>
      </c>
      <c r="Y1706" s="11"/>
      <c r="Z1706" s="11"/>
      <c r="AA1706" s="11"/>
      <c r="AB1706" s="11"/>
      <c r="AC1706" s="11"/>
      <c r="AD1706" s="11"/>
      <c r="AE1706" s="11"/>
      <c r="AF1706" s="11" t="s">
        <v>846</v>
      </c>
      <c r="AG1706" s="11"/>
      <c r="AH1706" s="11"/>
      <c r="AI1706" s="11"/>
      <c r="AJ1706" s="11"/>
      <c r="AK1706" s="11"/>
      <c r="AL1706" s="11"/>
      <c r="AM1706" s="11"/>
      <c r="AN1706" s="11"/>
      <c r="AO1706" s="11"/>
      <c r="AP1706" s="11"/>
      <c r="AQ1706" s="11"/>
    </row>
    <row r="1707" spans="1:43" x14ac:dyDescent="0.25">
      <c r="A1707" s="11" t="s">
        <v>5192</v>
      </c>
      <c r="B1707" s="12">
        <v>28</v>
      </c>
      <c r="C1707" s="11" t="s">
        <v>5193</v>
      </c>
      <c r="D1707" s="11" t="s">
        <v>48</v>
      </c>
      <c r="E1707" s="11" t="s">
        <v>40</v>
      </c>
      <c r="F1707" s="11"/>
      <c r="G1707" s="11"/>
      <c r="H1707" s="11" t="s">
        <v>41</v>
      </c>
      <c r="I1707" s="11" t="s">
        <v>134</v>
      </c>
      <c r="J1707" s="11" t="s">
        <v>51</v>
      </c>
      <c r="K1707" s="11" t="s">
        <v>135</v>
      </c>
      <c r="L1707" s="11" t="s">
        <v>409</v>
      </c>
      <c r="M1707" s="11" t="s">
        <v>45</v>
      </c>
      <c r="N1707" s="11" t="s">
        <v>53</v>
      </c>
      <c r="O1707" s="11" t="s">
        <v>62</v>
      </c>
      <c r="P1707" s="22"/>
      <c r="Q1707" s="11"/>
      <c r="R1707" s="11" t="s">
        <v>47</v>
      </c>
      <c r="S1707" s="11">
        <f t="shared" si="26"/>
        <v>0</v>
      </c>
      <c r="T1707" s="11"/>
      <c r="U1707" s="11"/>
      <c r="V1707" s="11"/>
      <c r="W1707" s="11"/>
      <c r="X1707" s="11"/>
      <c r="Y1707" s="11"/>
      <c r="Z1707" s="11"/>
      <c r="AA1707" s="11"/>
      <c r="AB1707" s="11"/>
      <c r="AC1707" s="11"/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11"/>
    </row>
    <row r="1708" spans="1:43" x14ac:dyDescent="0.25">
      <c r="A1708" s="11" t="s">
        <v>5194</v>
      </c>
      <c r="B1708" s="12">
        <v>28</v>
      </c>
      <c r="C1708" s="11" t="s">
        <v>5195</v>
      </c>
      <c r="D1708" s="11" t="s">
        <v>39</v>
      </c>
      <c r="E1708" s="11" t="s">
        <v>40</v>
      </c>
      <c r="F1708" s="11"/>
      <c r="G1708" s="11"/>
      <c r="H1708" s="11" t="s">
        <v>41</v>
      </c>
      <c r="I1708" s="11" t="s">
        <v>250</v>
      </c>
      <c r="J1708" s="11" t="s">
        <v>51</v>
      </c>
      <c r="K1708" s="11" t="s">
        <v>135</v>
      </c>
      <c r="L1708" s="11" t="s">
        <v>409</v>
      </c>
      <c r="M1708" s="11" t="s">
        <v>45</v>
      </c>
      <c r="N1708" s="11" t="s">
        <v>84</v>
      </c>
      <c r="O1708" s="11" t="s">
        <v>46</v>
      </c>
      <c r="P1708" s="22" t="s">
        <v>5196</v>
      </c>
      <c r="Q1708" s="11"/>
      <c r="R1708" s="11" t="s">
        <v>47</v>
      </c>
      <c r="S1708" s="11">
        <f t="shared" si="26"/>
        <v>0</v>
      </c>
      <c r="T1708" s="11"/>
      <c r="U1708" s="11"/>
      <c r="V1708" s="11"/>
      <c r="W1708" s="11"/>
      <c r="X1708" s="11"/>
      <c r="Y1708" s="11"/>
      <c r="Z1708" s="11"/>
      <c r="AA1708" s="11"/>
      <c r="AB1708" s="11"/>
      <c r="AC1708" s="11"/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11"/>
    </row>
    <row r="1709" spans="1:43" x14ac:dyDescent="0.25">
      <c r="A1709" s="11" t="s">
        <v>5197</v>
      </c>
      <c r="B1709" s="12">
        <v>25</v>
      </c>
      <c r="C1709" s="11" t="s">
        <v>5198</v>
      </c>
      <c r="D1709" s="11" t="s">
        <v>54</v>
      </c>
      <c r="E1709" s="11" t="s">
        <v>40</v>
      </c>
      <c r="F1709" s="11"/>
      <c r="G1709" s="11"/>
      <c r="H1709" s="11" t="s">
        <v>41</v>
      </c>
      <c r="I1709" s="11" t="s">
        <v>536</v>
      </c>
      <c r="J1709" s="11" t="s">
        <v>60</v>
      </c>
      <c r="K1709" s="11" t="s">
        <v>135</v>
      </c>
      <c r="L1709" s="11" t="s">
        <v>191</v>
      </c>
      <c r="M1709" s="11" t="s">
        <v>45</v>
      </c>
      <c r="N1709" s="11" t="s">
        <v>58</v>
      </c>
      <c r="O1709" s="11" t="s">
        <v>62</v>
      </c>
      <c r="P1709" s="22"/>
      <c r="Q1709" s="11" t="s">
        <v>1507</v>
      </c>
      <c r="R1709" s="11" t="s">
        <v>47</v>
      </c>
      <c r="S1709" s="11">
        <f t="shared" si="26"/>
        <v>0</v>
      </c>
      <c r="T1709" s="11"/>
      <c r="U1709" s="11"/>
      <c r="V1709" s="11"/>
      <c r="W1709" s="11"/>
      <c r="X1709" s="11"/>
      <c r="Y1709" s="11"/>
      <c r="Z1709" s="11"/>
      <c r="AA1709" s="11"/>
      <c r="AB1709" s="11"/>
      <c r="AC1709" s="11"/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1"/>
      <c r="AN1709" s="11"/>
      <c r="AO1709" s="11"/>
      <c r="AP1709" s="11"/>
      <c r="AQ1709" s="11"/>
    </row>
    <row r="1710" spans="1:43" x14ac:dyDescent="0.25">
      <c r="A1710" s="11" t="s">
        <v>5199</v>
      </c>
      <c r="B1710" s="12">
        <v>25</v>
      </c>
      <c r="C1710" s="11" t="s">
        <v>5200</v>
      </c>
      <c r="D1710" s="11" t="s">
        <v>54</v>
      </c>
      <c r="E1710" s="11" t="s">
        <v>40</v>
      </c>
      <c r="F1710" s="11"/>
      <c r="G1710" s="11"/>
      <c r="H1710" s="11" t="s">
        <v>41</v>
      </c>
      <c r="I1710" s="11" t="s">
        <v>177</v>
      </c>
      <c r="J1710" s="11" t="s">
        <v>60</v>
      </c>
      <c r="K1710" s="11" t="s">
        <v>135</v>
      </c>
      <c r="L1710" s="11" t="s">
        <v>70</v>
      </c>
      <c r="M1710" s="11" t="s">
        <v>45</v>
      </c>
      <c r="N1710" s="11" t="s">
        <v>84</v>
      </c>
      <c r="O1710" s="11" t="s">
        <v>62</v>
      </c>
      <c r="P1710" s="22"/>
      <c r="Q1710" s="11"/>
      <c r="R1710" s="11" t="s">
        <v>47</v>
      </c>
      <c r="S1710" s="11">
        <f t="shared" si="26"/>
        <v>0</v>
      </c>
      <c r="T1710" s="11"/>
      <c r="U1710" s="11"/>
      <c r="V1710" s="11"/>
      <c r="W1710" s="11"/>
      <c r="X1710" s="11"/>
      <c r="Y1710" s="11"/>
      <c r="Z1710" s="11"/>
      <c r="AA1710" s="11"/>
      <c r="AB1710" s="11"/>
      <c r="AC1710" s="11"/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11"/>
    </row>
    <row r="1711" spans="1:43" x14ac:dyDescent="0.25">
      <c r="A1711" s="11" t="s">
        <v>5201</v>
      </c>
      <c r="B1711" s="12">
        <v>36</v>
      </c>
      <c r="C1711" s="11" t="s">
        <v>5202</v>
      </c>
      <c r="D1711" s="11" t="s">
        <v>48</v>
      </c>
      <c r="E1711" s="11" t="s">
        <v>40</v>
      </c>
      <c r="F1711" s="11"/>
      <c r="G1711" s="11"/>
      <c r="H1711" s="11" t="s">
        <v>49</v>
      </c>
      <c r="I1711" s="11" t="s">
        <v>159</v>
      </c>
      <c r="J1711" s="11" t="s">
        <v>118</v>
      </c>
      <c r="K1711" s="11"/>
      <c r="L1711" s="11" t="s">
        <v>160</v>
      </c>
      <c r="M1711" s="11" t="s">
        <v>45</v>
      </c>
      <c r="N1711" s="11" t="s">
        <v>58</v>
      </c>
      <c r="O1711" s="11" t="s">
        <v>46</v>
      </c>
      <c r="P1711" s="22" t="s">
        <v>1662</v>
      </c>
      <c r="Q1711" s="11" t="s">
        <v>1465</v>
      </c>
      <c r="R1711" s="11" t="s">
        <v>47</v>
      </c>
      <c r="S1711" s="11">
        <f t="shared" si="26"/>
        <v>0</v>
      </c>
      <c r="T1711" s="11"/>
      <c r="U1711" s="11"/>
      <c r="V1711" s="11"/>
      <c r="W1711" s="11"/>
      <c r="X1711" s="11"/>
      <c r="Y1711" s="11"/>
      <c r="Z1711" s="11"/>
      <c r="AA1711" s="11"/>
      <c r="AB1711" s="11"/>
      <c r="AC1711" s="11"/>
      <c r="AD1711" s="11"/>
      <c r="AE1711" s="11"/>
      <c r="AF1711" s="11"/>
      <c r="AG1711" s="11"/>
      <c r="AH1711" s="11"/>
      <c r="AI1711" s="11"/>
      <c r="AJ1711" s="11"/>
      <c r="AK1711" s="11"/>
      <c r="AL1711" s="11"/>
      <c r="AM1711" s="11"/>
      <c r="AN1711" s="11"/>
      <c r="AO1711" s="11"/>
      <c r="AP1711" s="11"/>
      <c r="AQ1711" s="11"/>
    </row>
    <row r="1712" spans="1:43" x14ac:dyDescent="0.25">
      <c r="A1712" s="11" t="s">
        <v>5203</v>
      </c>
      <c r="B1712" s="12">
        <v>25</v>
      </c>
      <c r="C1712" s="11" t="s">
        <v>5204</v>
      </c>
      <c r="D1712" s="11" t="s">
        <v>48</v>
      </c>
      <c r="E1712" s="11" t="s">
        <v>40</v>
      </c>
      <c r="F1712" s="11"/>
      <c r="G1712" s="11"/>
      <c r="H1712" s="11" t="s">
        <v>41</v>
      </c>
      <c r="I1712" s="11" t="s">
        <v>126</v>
      </c>
      <c r="J1712" s="11" t="s">
        <v>43</v>
      </c>
      <c r="K1712" s="11" t="s">
        <v>135</v>
      </c>
      <c r="L1712" s="11" t="s">
        <v>90</v>
      </c>
      <c r="M1712" s="11" t="s">
        <v>45</v>
      </c>
      <c r="N1712" s="11" t="s">
        <v>84</v>
      </c>
      <c r="O1712" s="11" t="s">
        <v>46</v>
      </c>
      <c r="P1712" s="22" t="s">
        <v>4732</v>
      </c>
      <c r="Q1712" s="11"/>
      <c r="R1712" s="11" t="s">
        <v>47</v>
      </c>
      <c r="S1712" s="11">
        <f t="shared" si="26"/>
        <v>0</v>
      </c>
      <c r="T1712" s="11"/>
      <c r="U1712" s="11"/>
      <c r="V1712" s="11"/>
      <c r="W1712" s="11"/>
      <c r="X1712" s="11"/>
      <c r="Y1712" s="11"/>
      <c r="Z1712" s="11"/>
      <c r="AA1712" s="11"/>
      <c r="AB1712" s="11"/>
      <c r="AC1712" s="11"/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11"/>
    </row>
    <row r="1713" spans="1:43" x14ac:dyDescent="0.25">
      <c r="A1713" s="11" t="s">
        <v>5205</v>
      </c>
      <c r="B1713" s="12">
        <v>32</v>
      </c>
      <c r="C1713" s="11" t="s">
        <v>5206</v>
      </c>
      <c r="D1713" s="11" t="s">
        <v>48</v>
      </c>
      <c r="E1713" s="11" t="s">
        <v>40</v>
      </c>
      <c r="F1713" s="11"/>
      <c r="G1713" s="11"/>
      <c r="H1713" s="11" t="s">
        <v>41</v>
      </c>
      <c r="I1713" s="11" t="s">
        <v>79</v>
      </c>
      <c r="J1713" s="11" t="s">
        <v>118</v>
      </c>
      <c r="K1713" s="11"/>
      <c r="L1713" s="11" t="s">
        <v>781</v>
      </c>
      <c r="M1713" s="11" t="s">
        <v>45</v>
      </c>
      <c r="N1713" s="11" t="s">
        <v>84</v>
      </c>
      <c r="O1713" s="11" t="s">
        <v>46</v>
      </c>
      <c r="P1713" s="22" t="s">
        <v>3318</v>
      </c>
      <c r="Q1713" s="11" t="s">
        <v>132</v>
      </c>
      <c r="R1713" s="11" t="s">
        <v>47</v>
      </c>
      <c r="S1713" s="11">
        <f t="shared" si="26"/>
        <v>0</v>
      </c>
      <c r="T1713" s="11"/>
      <c r="U1713" s="11"/>
      <c r="V1713" s="11"/>
      <c r="W1713" s="11"/>
      <c r="X1713" s="11"/>
      <c r="Y1713" s="11"/>
      <c r="Z1713" s="11"/>
      <c r="AA1713" s="11"/>
      <c r="AB1713" s="11"/>
      <c r="AC1713" s="11"/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1"/>
      <c r="AN1713" s="11"/>
      <c r="AO1713" s="11"/>
      <c r="AP1713" s="11"/>
      <c r="AQ1713" s="11"/>
    </row>
    <row r="1714" spans="1:43" x14ac:dyDescent="0.25">
      <c r="A1714" s="11" t="s">
        <v>5207</v>
      </c>
      <c r="B1714" s="12">
        <v>31</v>
      </c>
      <c r="C1714" s="11" t="s">
        <v>5208</v>
      </c>
      <c r="D1714" s="11" t="s">
        <v>54</v>
      </c>
      <c r="E1714" s="11" t="s">
        <v>40</v>
      </c>
      <c r="F1714" s="11"/>
      <c r="G1714" s="11"/>
      <c r="H1714" s="11" t="s">
        <v>41</v>
      </c>
      <c r="I1714" s="11" t="s">
        <v>318</v>
      </c>
      <c r="J1714" s="11" t="s">
        <v>51</v>
      </c>
      <c r="K1714" s="11" t="s">
        <v>135</v>
      </c>
      <c r="L1714" s="11" t="s">
        <v>195</v>
      </c>
      <c r="M1714" s="11" t="s">
        <v>45</v>
      </c>
      <c r="N1714" s="11" t="s">
        <v>58</v>
      </c>
      <c r="O1714" s="11" t="s">
        <v>46</v>
      </c>
      <c r="P1714" s="22" t="s">
        <v>1551</v>
      </c>
      <c r="Q1714" s="11" t="s">
        <v>401</v>
      </c>
      <c r="R1714" s="11" t="s">
        <v>47</v>
      </c>
      <c r="S1714" s="11">
        <f t="shared" si="26"/>
        <v>0</v>
      </c>
      <c r="T1714" s="11"/>
      <c r="U1714" s="11"/>
      <c r="V1714" s="11"/>
      <c r="W1714" s="11"/>
      <c r="X1714" s="11"/>
      <c r="Y1714" s="11"/>
      <c r="Z1714" s="11"/>
      <c r="AA1714" s="11"/>
      <c r="AB1714" s="11"/>
      <c r="AC1714" s="11"/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11"/>
    </row>
    <row r="1715" spans="1:43" x14ac:dyDescent="0.25">
      <c r="A1715" s="11" t="s">
        <v>5209</v>
      </c>
      <c r="B1715" s="12">
        <v>21</v>
      </c>
      <c r="C1715" s="11" t="s">
        <v>5210</v>
      </c>
      <c r="D1715" s="11" t="s">
        <v>48</v>
      </c>
      <c r="E1715" s="11" t="s">
        <v>40</v>
      </c>
      <c r="F1715" s="11"/>
      <c r="G1715" s="11"/>
      <c r="H1715" s="11" t="s">
        <v>41</v>
      </c>
      <c r="I1715" s="11" t="s">
        <v>435</v>
      </c>
      <c r="J1715" s="11" t="s">
        <v>758</v>
      </c>
      <c r="K1715" s="11"/>
      <c r="L1715" s="11" t="s">
        <v>758</v>
      </c>
      <c r="M1715" s="11" t="s">
        <v>45</v>
      </c>
      <c r="N1715" s="11" t="s">
        <v>39</v>
      </c>
      <c r="O1715" s="11" t="s">
        <v>62</v>
      </c>
      <c r="P1715" s="22"/>
      <c r="Q1715" s="11" t="s">
        <v>100</v>
      </c>
      <c r="R1715" s="11" t="s">
        <v>47</v>
      </c>
      <c r="S1715" s="11">
        <f t="shared" si="26"/>
        <v>0</v>
      </c>
      <c r="T1715" s="11"/>
      <c r="U1715" s="11"/>
      <c r="V1715" s="11"/>
      <c r="W1715" s="11"/>
      <c r="X1715" s="11"/>
      <c r="Y1715" s="11"/>
      <c r="Z1715" s="11"/>
      <c r="AA1715" s="11"/>
      <c r="AB1715" s="11"/>
      <c r="AC1715" s="11"/>
      <c r="AD1715" s="11"/>
      <c r="AE1715" s="11"/>
      <c r="AF1715" s="11"/>
      <c r="AG1715" s="11"/>
      <c r="AH1715" s="11"/>
      <c r="AI1715" s="11"/>
      <c r="AJ1715" s="11"/>
      <c r="AK1715" s="11"/>
      <c r="AL1715" s="11"/>
      <c r="AM1715" s="11"/>
      <c r="AN1715" s="11"/>
      <c r="AO1715" s="11"/>
      <c r="AP1715" s="11"/>
      <c r="AQ1715" s="11"/>
    </row>
    <row r="1716" spans="1:43" x14ac:dyDescent="0.25">
      <c r="A1716" s="11" t="s">
        <v>5211</v>
      </c>
      <c r="B1716" s="12">
        <v>21</v>
      </c>
      <c r="C1716" s="11" t="s">
        <v>5212</v>
      </c>
      <c r="D1716" s="11" t="s">
        <v>269</v>
      </c>
      <c r="E1716" s="11" t="s">
        <v>40</v>
      </c>
      <c r="F1716" s="11"/>
      <c r="G1716" s="11"/>
      <c r="H1716" s="11" t="s">
        <v>41</v>
      </c>
      <c r="I1716" s="11" t="s">
        <v>71</v>
      </c>
      <c r="J1716" s="11" t="s">
        <v>60</v>
      </c>
      <c r="K1716" s="11" t="s">
        <v>135</v>
      </c>
      <c r="L1716" s="11" t="s">
        <v>554</v>
      </c>
      <c r="M1716" s="11" t="s">
        <v>45</v>
      </c>
      <c r="N1716" s="11" t="s">
        <v>84</v>
      </c>
      <c r="O1716" s="11" t="s">
        <v>46</v>
      </c>
      <c r="P1716" s="22" t="s">
        <v>5147</v>
      </c>
      <c r="Q1716" s="11" t="s">
        <v>620</v>
      </c>
      <c r="R1716" s="11" t="s">
        <v>47</v>
      </c>
      <c r="S1716" s="11">
        <f t="shared" si="26"/>
        <v>0</v>
      </c>
      <c r="T1716" s="11"/>
      <c r="U1716" s="11"/>
      <c r="V1716" s="11"/>
      <c r="W1716" s="11"/>
      <c r="X1716" s="11"/>
      <c r="Y1716" s="11"/>
      <c r="Z1716" s="11"/>
      <c r="AA1716" s="11"/>
      <c r="AB1716" s="11"/>
      <c r="AC1716" s="11"/>
      <c r="AD1716" s="11"/>
      <c r="AE1716" s="11"/>
      <c r="AF1716" s="11"/>
      <c r="AG1716" s="11"/>
      <c r="AH1716" s="11"/>
      <c r="AI1716" s="11"/>
      <c r="AJ1716" s="11"/>
      <c r="AK1716" s="11"/>
      <c r="AL1716" s="11"/>
      <c r="AM1716" s="11"/>
      <c r="AN1716" s="11"/>
      <c r="AO1716" s="11"/>
      <c r="AP1716" s="11"/>
      <c r="AQ1716" s="11"/>
    </row>
    <row r="1717" spans="1:43" x14ac:dyDescent="0.25">
      <c r="A1717" s="11" t="s">
        <v>5213</v>
      </c>
      <c r="B1717" s="12">
        <v>23</v>
      </c>
      <c r="C1717" s="11" t="s">
        <v>5214</v>
      </c>
      <c r="D1717" s="11" t="s">
        <v>48</v>
      </c>
      <c r="E1717" s="11" t="s">
        <v>40</v>
      </c>
      <c r="F1717" s="11"/>
      <c r="G1717" s="11"/>
      <c r="H1717" s="11" t="s">
        <v>41</v>
      </c>
      <c r="I1717" s="11" t="s">
        <v>79</v>
      </c>
      <c r="J1717" s="11" t="s">
        <v>43</v>
      </c>
      <c r="K1717" s="11" t="s">
        <v>135</v>
      </c>
      <c r="L1717" s="11" t="s">
        <v>208</v>
      </c>
      <c r="M1717" s="11" t="s">
        <v>45</v>
      </c>
      <c r="N1717" s="11" t="s">
        <v>58</v>
      </c>
      <c r="O1717" s="11" t="s">
        <v>46</v>
      </c>
      <c r="P1717" s="22" t="s">
        <v>5215</v>
      </c>
      <c r="Q1717" s="11"/>
      <c r="R1717" s="11" t="s">
        <v>47</v>
      </c>
      <c r="S1717" s="11">
        <f t="shared" si="26"/>
        <v>0</v>
      </c>
      <c r="T1717" s="11"/>
      <c r="U1717" s="11"/>
      <c r="V1717" s="11"/>
      <c r="W1717" s="11"/>
      <c r="X1717" s="11"/>
      <c r="Y1717" s="11"/>
      <c r="Z1717" s="11"/>
      <c r="AA1717" s="11"/>
      <c r="AB1717" s="11"/>
      <c r="AC1717" s="11"/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11"/>
    </row>
    <row r="1718" spans="1:43" x14ac:dyDescent="0.25">
      <c r="A1718" s="11" t="s">
        <v>5216</v>
      </c>
      <c r="B1718" s="12">
        <v>23</v>
      </c>
      <c r="C1718" s="11" t="s">
        <v>5217</v>
      </c>
      <c r="D1718" s="11" t="s">
        <v>39</v>
      </c>
      <c r="E1718" s="11" t="s">
        <v>40</v>
      </c>
      <c r="F1718" s="11"/>
      <c r="G1718" s="11"/>
      <c r="H1718" s="11" t="s">
        <v>41</v>
      </c>
      <c r="I1718" s="11" t="s">
        <v>237</v>
      </c>
      <c r="J1718" s="11" t="s">
        <v>60</v>
      </c>
      <c r="K1718" s="11" t="s">
        <v>135</v>
      </c>
      <c r="L1718" s="11" t="s">
        <v>195</v>
      </c>
      <c r="M1718" s="11" t="s">
        <v>45</v>
      </c>
      <c r="N1718" s="11" t="s">
        <v>58</v>
      </c>
      <c r="O1718" s="11" t="s">
        <v>62</v>
      </c>
      <c r="P1718" s="22"/>
      <c r="Q1718" s="11"/>
      <c r="R1718" s="11" t="s">
        <v>47</v>
      </c>
      <c r="S1718" s="11">
        <f t="shared" si="26"/>
        <v>0</v>
      </c>
      <c r="T1718" s="11"/>
      <c r="U1718" s="11"/>
      <c r="V1718" s="11"/>
      <c r="W1718" s="11"/>
      <c r="X1718" s="11"/>
      <c r="Y1718" s="11"/>
      <c r="Z1718" s="11"/>
      <c r="AA1718" s="11"/>
      <c r="AB1718" s="11"/>
      <c r="AC1718" s="11"/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11"/>
    </row>
    <row r="1719" spans="1:43" x14ac:dyDescent="0.25">
      <c r="A1719" s="11" t="s">
        <v>5218</v>
      </c>
      <c r="B1719" s="12">
        <v>22</v>
      </c>
      <c r="C1719" s="11" t="s">
        <v>5219</v>
      </c>
      <c r="D1719" s="11" t="s">
        <v>48</v>
      </c>
      <c r="E1719" s="11" t="s">
        <v>40</v>
      </c>
      <c r="F1719" s="11"/>
      <c r="G1719" s="11"/>
      <c r="H1719" s="11" t="s">
        <v>41</v>
      </c>
      <c r="I1719" s="11" t="s">
        <v>79</v>
      </c>
      <c r="J1719" s="11" t="s">
        <v>60</v>
      </c>
      <c r="K1719" s="11" t="s">
        <v>135</v>
      </c>
      <c r="L1719" s="11" t="s">
        <v>195</v>
      </c>
      <c r="M1719" s="11" t="s">
        <v>45</v>
      </c>
      <c r="N1719" s="11" t="s">
        <v>58</v>
      </c>
      <c r="O1719" s="11" t="s">
        <v>46</v>
      </c>
      <c r="P1719" s="22" t="s">
        <v>1691</v>
      </c>
      <c r="Q1719" s="11"/>
      <c r="R1719" s="11" t="s">
        <v>47</v>
      </c>
      <c r="S1719" s="11">
        <f t="shared" si="26"/>
        <v>0</v>
      </c>
      <c r="T1719" s="11"/>
      <c r="U1719" s="11"/>
      <c r="V1719" s="11"/>
      <c r="W1719" s="11"/>
      <c r="X1719" s="11"/>
      <c r="Y1719" s="11"/>
      <c r="Z1719" s="11"/>
      <c r="AA1719" s="11"/>
      <c r="AB1719" s="11"/>
      <c r="AC1719" s="11"/>
      <c r="AD1719" s="11"/>
      <c r="AE1719" s="11"/>
      <c r="AF1719" s="11"/>
      <c r="AG1719" s="11"/>
      <c r="AH1719" s="11"/>
      <c r="AI1719" s="11"/>
      <c r="AJ1719" s="11"/>
      <c r="AK1719" s="11"/>
      <c r="AL1719" s="11"/>
      <c r="AM1719" s="11"/>
      <c r="AN1719" s="11"/>
      <c r="AO1719" s="11"/>
      <c r="AP1719" s="11"/>
      <c r="AQ1719" s="11"/>
    </row>
    <row r="1720" spans="1:43" x14ac:dyDescent="0.25">
      <c r="A1720" s="11" t="s">
        <v>5220</v>
      </c>
      <c r="B1720" s="12">
        <v>22</v>
      </c>
      <c r="C1720" s="11" t="s">
        <v>5221</v>
      </c>
      <c r="D1720" s="11" t="s">
        <v>48</v>
      </c>
      <c r="E1720" s="11" t="s">
        <v>55</v>
      </c>
      <c r="F1720" s="11"/>
      <c r="G1720" s="11"/>
      <c r="H1720" s="11" t="s">
        <v>41</v>
      </c>
      <c r="I1720" s="11" t="s">
        <v>79</v>
      </c>
      <c r="J1720" s="11" t="s">
        <v>51</v>
      </c>
      <c r="K1720" s="11" t="s">
        <v>135</v>
      </c>
      <c r="L1720" s="11" t="s">
        <v>64</v>
      </c>
      <c r="M1720" s="11" t="s">
        <v>45</v>
      </c>
      <c r="N1720" s="11" t="s">
        <v>58</v>
      </c>
      <c r="O1720" s="11" t="s">
        <v>62</v>
      </c>
      <c r="P1720" s="22"/>
      <c r="Q1720" s="11"/>
      <c r="R1720" s="11" t="s">
        <v>47</v>
      </c>
      <c r="S1720" s="11">
        <f t="shared" si="26"/>
        <v>0</v>
      </c>
      <c r="T1720" s="11"/>
      <c r="U1720" s="11"/>
      <c r="V1720" s="11"/>
      <c r="W1720" s="11"/>
      <c r="X1720" s="11"/>
      <c r="Y1720" s="11"/>
      <c r="Z1720" s="11"/>
      <c r="AA1720" s="11"/>
      <c r="AB1720" s="11"/>
      <c r="AC1720" s="11"/>
      <c r="AD1720" s="11"/>
      <c r="AE1720" s="11"/>
      <c r="AF1720" s="11"/>
      <c r="AG1720" s="11"/>
      <c r="AH1720" s="11"/>
      <c r="AI1720" s="11"/>
      <c r="AJ1720" s="11"/>
      <c r="AK1720" s="11"/>
      <c r="AL1720" s="11"/>
      <c r="AM1720" s="11"/>
      <c r="AN1720" s="11"/>
      <c r="AO1720" s="11"/>
      <c r="AP1720" s="11"/>
      <c r="AQ1720" s="11"/>
    </row>
    <row r="1721" spans="1:43" x14ac:dyDescent="0.25">
      <c r="A1721" s="11" t="s">
        <v>5222</v>
      </c>
      <c r="B1721" s="12">
        <v>38</v>
      </c>
      <c r="C1721" s="11" t="s">
        <v>5223</v>
      </c>
      <c r="D1721" s="11" t="s">
        <v>54</v>
      </c>
      <c r="E1721" s="11" t="s">
        <v>40</v>
      </c>
      <c r="F1721" s="11"/>
      <c r="G1721" s="11"/>
      <c r="H1721" s="11" t="s">
        <v>41</v>
      </c>
      <c r="I1721" s="11" t="s">
        <v>536</v>
      </c>
      <c r="J1721" s="11" t="s">
        <v>51</v>
      </c>
      <c r="K1721" s="11" t="s">
        <v>135</v>
      </c>
      <c r="L1721" s="11" t="s">
        <v>1052</v>
      </c>
      <c r="M1721" s="11" t="s">
        <v>45</v>
      </c>
      <c r="N1721" s="11" t="s">
        <v>39</v>
      </c>
      <c r="O1721" s="11" t="s">
        <v>46</v>
      </c>
      <c r="P1721" s="22" t="s">
        <v>3677</v>
      </c>
      <c r="Q1721" s="11" t="s">
        <v>401</v>
      </c>
      <c r="R1721" s="11" t="s">
        <v>47</v>
      </c>
      <c r="S1721" s="11">
        <f t="shared" si="26"/>
        <v>0</v>
      </c>
      <c r="T1721" s="11"/>
      <c r="U1721" s="11"/>
      <c r="V1721" s="11"/>
      <c r="W1721" s="11"/>
      <c r="X1721" s="11"/>
      <c r="Y1721" s="11"/>
      <c r="Z1721" s="11"/>
      <c r="AA1721" s="11"/>
      <c r="AB1721" s="11"/>
      <c r="AC1721" s="11"/>
      <c r="AD1721" s="11"/>
      <c r="AE1721" s="11"/>
      <c r="AF1721" s="11"/>
      <c r="AG1721" s="11"/>
      <c r="AH1721" s="11"/>
      <c r="AI1721" s="11"/>
      <c r="AJ1721" s="11"/>
      <c r="AK1721" s="11"/>
      <c r="AL1721" s="11"/>
      <c r="AM1721" s="11"/>
      <c r="AN1721" s="11"/>
      <c r="AO1721" s="11"/>
      <c r="AP1721" s="11"/>
      <c r="AQ1721" s="11"/>
    </row>
    <row r="1722" spans="1:43" x14ac:dyDescent="0.25">
      <c r="A1722" s="11" t="s">
        <v>5224</v>
      </c>
      <c r="B1722" s="12">
        <v>32</v>
      </c>
      <c r="C1722" s="11" t="s">
        <v>5225</v>
      </c>
      <c r="D1722" s="11" t="s">
        <v>54</v>
      </c>
      <c r="E1722" s="11" t="s">
        <v>55</v>
      </c>
      <c r="F1722" s="11"/>
      <c r="G1722" s="11"/>
      <c r="H1722" s="11" t="s">
        <v>49</v>
      </c>
      <c r="I1722" s="11" t="s">
        <v>1358</v>
      </c>
      <c r="J1722" s="11" t="s">
        <v>51</v>
      </c>
      <c r="K1722" s="11" t="s">
        <v>135</v>
      </c>
      <c r="L1722" s="11" t="s">
        <v>1359</v>
      </c>
      <c r="M1722" s="11" t="s">
        <v>45</v>
      </c>
      <c r="N1722" s="11" t="s">
        <v>58</v>
      </c>
      <c r="O1722" s="11" t="s">
        <v>46</v>
      </c>
      <c r="P1722" s="22" t="s">
        <v>5226</v>
      </c>
      <c r="Q1722" s="11" t="s">
        <v>1309</v>
      </c>
      <c r="R1722" s="11" t="s">
        <v>845</v>
      </c>
      <c r="S1722" s="11">
        <f t="shared" si="26"/>
        <v>1</v>
      </c>
      <c r="T1722" s="11"/>
      <c r="U1722" s="11" t="s">
        <v>62</v>
      </c>
      <c r="V1722" s="11" t="s">
        <v>46</v>
      </c>
      <c r="W1722" s="11" t="s">
        <v>62</v>
      </c>
      <c r="X1722" s="11" t="s">
        <v>62</v>
      </c>
      <c r="Y1722" s="11" t="s">
        <v>1532</v>
      </c>
      <c r="Z1722" s="11" t="s">
        <v>62</v>
      </c>
      <c r="AA1722" s="11" t="s">
        <v>62</v>
      </c>
      <c r="AB1722" s="11" t="s">
        <v>62</v>
      </c>
      <c r="AC1722" s="11" t="s">
        <v>62</v>
      </c>
      <c r="AD1722" s="11" t="s">
        <v>62</v>
      </c>
      <c r="AE1722" s="11"/>
      <c r="AF1722" s="11" t="s">
        <v>846</v>
      </c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11"/>
    </row>
    <row r="1723" spans="1:43" x14ac:dyDescent="0.25">
      <c r="A1723" s="11" t="s">
        <v>5227</v>
      </c>
      <c r="B1723" s="12">
        <v>19</v>
      </c>
      <c r="C1723" s="11" t="s">
        <v>5228</v>
      </c>
      <c r="D1723" s="11" t="s">
        <v>54</v>
      </c>
      <c r="E1723" s="11" t="s">
        <v>40</v>
      </c>
      <c r="F1723" s="11"/>
      <c r="G1723" s="11"/>
      <c r="H1723" s="11" t="s">
        <v>49</v>
      </c>
      <c r="I1723" s="11" t="s">
        <v>1352</v>
      </c>
      <c r="J1723" s="11" t="s">
        <v>51</v>
      </c>
      <c r="K1723" s="11" t="s">
        <v>135</v>
      </c>
      <c r="L1723" s="11" t="s">
        <v>1230</v>
      </c>
      <c r="M1723" s="11" t="s">
        <v>45</v>
      </c>
      <c r="N1723" s="11" t="s">
        <v>39</v>
      </c>
      <c r="O1723" s="11" t="s">
        <v>62</v>
      </c>
      <c r="P1723" s="22"/>
      <c r="Q1723" s="11" t="s">
        <v>624</v>
      </c>
      <c r="R1723" s="11" t="s">
        <v>898</v>
      </c>
      <c r="S1723" s="11">
        <f t="shared" si="26"/>
        <v>1</v>
      </c>
      <c r="T1723" s="11"/>
      <c r="U1723" s="11"/>
      <c r="V1723" s="11"/>
      <c r="W1723" s="11"/>
      <c r="X1723" s="11"/>
      <c r="Y1723" s="11"/>
      <c r="Z1723" s="11"/>
      <c r="AA1723" s="11"/>
      <c r="AB1723" s="11"/>
      <c r="AC1723" s="11"/>
      <c r="AD1723" s="11"/>
      <c r="AE1723" s="11"/>
      <c r="AF1723" s="11"/>
      <c r="AG1723" s="11" t="s">
        <v>46</v>
      </c>
      <c r="AH1723" s="11" t="s">
        <v>62</v>
      </c>
      <c r="AI1723" s="11" t="s">
        <v>62</v>
      </c>
      <c r="AJ1723" s="11" t="s">
        <v>62</v>
      </c>
      <c r="AK1723" s="11" t="s">
        <v>62</v>
      </c>
      <c r="AL1723" s="11" t="s">
        <v>62</v>
      </c>
      <c r="AM1723" s="11" t="s">
        <v>62</v>
      </c>
      <c r="AN1723" s="11" t="s">
        <v>62</v>
      </c>
      <c r="AO1723" s="11" t="s">
        <v>62</v>
      </c>
      <c r="AP1723" s="11" t="s">
        <v>62</v>
      </c>
      <c r="AQ1723" s="11"/>
    </row>
    <row r="1724" spans="1:43" x14ac:dyDescent="0.25">
      <c r="A1724" s="11" t="s">
        <v>5229</v>
      </c>
      <c r="B1724" s="12">
        <v>26</v>
      </c>
      <c r="C1724" s="11" t="s">
        <v>5230</v>
      </c>
      <c r="D1724" s="11" t="s">
        <v>48</v>
      </c>
      <c r="E1724" s="11" t="s">
        <v>40</v>
      </c>
      <c r="F1724" s="11"/>
      <c r="G1724" s="11"/>
      <c r="H1724" s="11" t="s">
        <v>41</v>
      </c>
      <c r="I1724" s="11" t="s">
        <v>79</v>
      </c>
      <c r="J1724" s="11" t="s">
        <v>51</v>
      </c>
      <c r="K1724" s="11" t="s">
        <v>135</v>
      </c>
      <c r="L1724" s="11" t="s">
        <v>64</v>
      </c>
      <c r="M1724" s="11" t="s">
        <v>45</v>
      </c>
      <c r="N1724" s="11" t="s">
        <v>58</v>
      </c>
      <c r="O1724" s="11" t="s">
        <v>46</v>
      </c>
      <c r="P1724" s="22" t="s">
        <v>1631</v>
      </c>
      <c r="Q1724" s="11" t="s">
        <v>640</v>
      </c>
      <c r="R1724" s="11" t="s">
        <v>47</v>
      </c>
      <c r="S1724" s="11">
        <f t="shared" si="26"/>
        <v>0</v>
      </c>
      <c r="T1724" s="11"/>
      <c r="U1724" s="11"/>
      <c r="V1724" s="11"/>
      <c r="W1724" s="11"/>
      <c r="X1724" s="11"/>
      <c r="Y1724" s="11"/>
      <c r="Z1724" s="11"/>
      <c r="AA1724" s="11"/>
      <c r="AB1724" s="11"/>
      <c r="AC1724" s="11"/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11"/>
    </row>
    <row r="1725" spans="1:43" x14ac:dyDescent="0.25">
      <c r="A1725" s="11" t="s">
        <v>5231</v>
      </c>
      <c r="B1725" s="12">
        <v>37</v>
      </c>
      <c r="C1725" s="11" t="s">
        <v>5232</v>
      </c>
      <c r="D1725" s="11" t="s">
        <v>48</v>
      </c>
      <c r="E1725" s="11" t="s">
        <v>40</v>
      </c>
      <c r="F1725" s="11"/>
      <c r="G1725" s="11"/>
      <c r="H1725" s="11" t="s">
        <v>49</v>
      </c>
      <c r="I1725" s="11" t="s">
        <v>56</v>
      </c>
      <c r="J1725" s="11" t="s">
        <v>60</v>
      </c>
      <c r="K1725" s="11" t="s">
        <v>135</v>
      </c>
      <c r="L1725" s="11" t="s">
        <v>424</v>
      </c>
      <c r="M1725" s="11" t="s">
        <v>45</v>
      </c>
      <c r="N1725" s="11" t="s">
        <v>84</v>
      </c>
      <c r="O1725" s="11" t="s">
        <v>46</v>
      </c>
      <c r="P1725" s="22" t="s">
        <v>1712</v>
      </c>
      <c r="Q1725" s="11"/>
      <c r="R1725" s="11" t="s">
        <v>47</v>
      </c>
      <c r="S1725" s="11">
        <f t="shared" si="26"/>
        <v>0</v>
      </c>
      <c r="T1725" s="11"/>
      <c r="U1725" s="11"/>
      <c r="V1725" s="11"/>
      <c r="W1725" s="11"/>
      <c r="X1725" s="11"/>
      <c r="Y1725" s="11"/>
      <c r="Z1725" s="11"/>
      <c r="AA1725" s="11"/>
      <c r="AB1725" s="11"/>
      <c r="AC1725" s="11"/>
      <c r="AD1725" s="11"/>
      <c r="AE1725" s="11"/>
      <c r="AF1725" s="11"/>
      <c r="AG1725" s="11"/>
      <c r="AH1725" s="11"/>
      <c r="AI1725" s="11"/>
      <c r="AJ1725" s="11"/>
      <c r="AK1725" s="11"/>
      <c r="AL1725" s="11"/>
      <c r="AM1725" s="11"/>
      <c r="AN1725" s="11"/>
      <c r="AO1725" s="11"/>
      <c r="AP1725" s="11"/>
      <c r="AQ1725" s="11"/>
    </row>
    <row r="1726" spans="1:43" x14ac:dyDescent="0.25">
      <c r="A1726" s="11" t="s">
        <v>5233</v>
      </c>
      <c r="B1726" s="12">
        <v>27</v>
      </c>
      <c r="C1726" s="11" t="s">
        <v>5234</v>
      </c>
      <c r="D1726" s="11" t="s">
        <v>48</v>
      </c>
      <c r="E1726" s="11" t="s">
        <v>40</v>
      </c>
      <c r="F1726" s="11"/>
      <c r="G1726" s="11"/>
      <c r="H1726" s="11" t="s">
        <v>41</v>
      </c>
      <c r="I1726" s="11" t="s">
        <v>79</v>
      </c>
      <c r="J1726" s="11" t="s">
        <v>60</v>
      </c>
      <c r="K1726" s="11" t="s">
        <v>135</v>
      </c>
      <c r="L1726" s="11" t="s">
        <v>127</v>
      </c>
      <c r="M1726" s="11" t="s">
        <v>45</v>
      </c>
      <c r="N1726" s="11" t="s">
        <v>527</v>
      </c>
      <c r="O1726" s="11" t="s">
        <v>62</v>
      </c>
      <c r="P1726" s="22"/>
      <c r="Q1726" s="11"/>
      <c r="R1726" s="11" t="s">
        <v>47</v>
      </c>
      <c r="S1726" s="11">
        <f t="shared" si="26"/>
        <v>0</v>
      </c>
      <c r="T1726" s="11"/>
      <c r="U1726" s="11"/>
      <c r="V1726" s="11"/>
      <c r="W1726" s="11"/>
      <c r="X1726" s="11"/>
      <c r="Y1726" s="11"/>
      <c r="Z1726" s="11"/>
      <c r="AA1726" s="11"/>
      <c r="AB1726" s="11"/>
      <c r="AC1726" s="11"/>
      <c r="AD1726" s="11"/>
      <c r="AE1726" s="11"/>
      <c r="AF1726" s="11"/>
      <c r="AG1726" s="11"/>
      <c r="AH1726" s="11"/>
      <c r="AI1726" s="11"/>
      <c r="AJ1726" s="11"/>
      <c r="AK1726" s="11"/>
      <c r="AL1726" s="11"/>
      <c r="AM1726" s="11"/>
      <c r="AN1726" s="11"/>
      <c r="AO1726" s="11"/>
      <c r="AP1726" s="11"/>
      <c r="AQ1726" s="11"/>
    </row>
    <row r="1727" spans="1:43" x14ac:dyDescent="0.25">
      <c r="A1727" s="11" t="s">
        <v>5235</v>
      </c>
      <c r="B1727" s="12">
        <v>37</v>
      </c>
      <c r="C1727" s="11" t="s">
        <v>5236</v>
      </c>
      <c r="D1727" s="11" t="s">
        <v>54</v>
      </c>
      <c r="E1727" s="11" t="s">
        <v>40</v>
      </c>
      <c r="F1727" s="11"/>
      <c r="G1727" s="11"/>
      <c r="H1727" s="11" t="s">
        <v>41</v>
      </c>
      <c r="I1727" s="11" t="s">
        <v>237</v>
      </c>
      <c r="J1727" s="11" t="s">
        <v>51</v>
      </c>
      <c r="K1727" s="11" t="s">
        <v>135</v>
      </c>
      <c r="L1727" s="11" t="s">
        <v>720</v>
      </c>
      <c r="M1727" s="11" t="s">
        <v>45</v>
      </c>
      <c r="N1727" s="11" t="s">
        <v>39</v>
      </c>
      <c r="O1727" s="11" t="s">
        <v>62</v>
      </c>
      <c r="P1727" s="22"/>
      <c r="Q1727" s="11"/>
      <c r="R1727" s="11" t="s">
        <v>47</v>
      </c>
      <c r="S1727" s="11">
        <f t="shared" si="26"/>
        <v>0</v>
      </c>
      <c r="T1727" s="11"/>
      <c r="U1727" s="11"/>
      <c r="V1727" s="11"/>
      <c r="W1727" s="11"/>
      <c r="X1727" s="11"/>
      <c r="Y1727" s="11"/>
      <c r="Z1727" s="11"/>
      <c r="AA1727" s="11"/>
      <c r="AB1727" s="11"/>
      <c r="AC1727" s="11"/>
      <c r="AD1727" s="11"/>
      <c r="AE1727" s="11"/>
      <c r="AF1727" s="11"/>
      <c r="AG1727" s="11"/>
      <c r="AH1727" s="11"/>
      <c r="AI1727" s="11"/>
      <c r="AJ1727" s="11"/>
      <c r="AK1727" s="11"/>
      <c r="AL1727" s="11"/>
      <c r="AM1727" s="11"/>
      <c r="AN1727" s="11"/>
      <c r="AO1727" s="11"/>
      <c r="AP1727" s="11"/>
      <c r="AQ1727" s="11"/>
    </row>
    <row r="1728" spans="1:43" x14ac:dyDescent="0.25">
      <c r="A1728" s="11" t="s">
        <v>5237</v>
      </c>
      <c r="B1728" s="12">
        <v>42</v>
      </c>
      <c r="C1728" s="11" t="s">
        <v>2217</v>
      </c>
      <c r="D1728" s="11" t="s">
        <v>39</v>
      </c>
      <c r="E1728" s="11" t="s">
        <v>40</v>
      </c>
      <c r="F1728" s="11"/>
      <c r="G1728" s="11"/>
      <c r="H1728" s="11" t="s">
        <v>41</v>
      </c>
      <c r="I1728" s="11" t="s">
        <v>441</v>
      </c>
      <c r="J1728" s="11" t="s">
        <v>51</v>
      </c>
      <c r="K1728" s="11" t="s">
        <v>135</v>
      </c>
      <c r="L1728" s="11" t="s">
        <v>216</v>
      </c>
      <c r="M1728" s="11" t="s">
        <v>45</v>
      </c>
      <c r="N1728" s="11" t="s">
        <v>58</v>
      </c>
      <c r="O1728" s="11" t="s">
        <v>62</v>
      </c>
      <c r="P1728" s="22"/>
      <c r="Q1728" s="11" t="s">
        <v>1193</v>
      </c>
      <c r="R1728" s="11" t="s">
        <v>845</v>
      </c>
      <c r="S1728" s="11">
        <f t="shared" si="26"/>
        <v>1</v>
      </c>
      <c r="T1728" s="11"/>
      <c r="U1728" s="11" t="s">
        <v>62</v>
      </c>
      <c r="V1728" s="11" t="s">
        <v>46</v>
      </c>
      <c r="W1728" s="11" t="s">
        <v>62</v>
      </c>
      <c r="X1728" s="11" t="s">
        <v>62</v>
      </c>
      <c r="Y1728" s="11"/>
      <c r="Z1728" s="11"/>
      <c r="AA1728" s="11"/>
      <c r="AB1728" s="11"/>
      <c r="AC1728" s="11"/>
      <c r="AD1728" s="11"/>
      <c r="AE1728" s="11"/>
      <c r="AF1728" s="11" t="s">
        <v>846</v>
      </c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11"/>
    </row>
    <row r="1729" spans="1:43" x14ac:dyDescent="0.25">
      <c r="A1729" s="11" t="s">
        <v>5238</v>
      </c>
      <c r="B1729" s="12">
        <v>34</v>
      </c>
      <c r="C1729" s="11" t="s">
        <v>5239</v>
      </c>
      <c r="D1729" s="11" t="s">
        <v>54</v>
      </c>
      <c r="E1729" s="11" t="s">
        <v>40</v>
      </c>
      <c r="F1729" s="11"/>
      <c r="G1729" s="11"/>
      <c r="H1729" s="11" t="s">
        <v>41</v>
      </c>
      <c r="I1729" s="11" t="s">
        <v>221</v>
      </c>
      <c r="J1729" s="11" t="s">
        <v>43</v>
      </c>
      <c r="K1729" s="11" t="s">
        <v>135</v>
      </c>
      <c r="L1729" s="11" t="s">
        <v>83</v>
      </c>
      <c r="M1729" s="11" t="s">
        <v>45</v>
      </c>
      <c r="N1729" s="11" t="s">
        <v>39</v>
      </c>
      <c r="O1729" s="11" t="s">
        <v>46</v>
      </c>
      <c r="P1729" s="22" t="s">
        <v>3338</v>
      </c>
      <c r="Q1729" s="11"/>
      <c r="R1729" s="11" t="s">
        <v>47</v>
      </c>
      <c r="S1729" s="11">
        <f t="shared" si="26"/>
        <v>0</v>
      </c>
      <c r="T1729" s="11"/>
      <c r="U1729" s="11"/>
      <c r="V1729" s="11"/>
      <c r="W1729" s="11"/>
      <c r="X1729" s="11"/>
      <c r="Y1729" s="11"/>
      <c r="Z1729" s="11"/>
      <c r="AA1729" s="11"/>
      <c r="AB1729" s="11"/>
      <c r="AC1729" s="11"/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11"/>
    </row>
    <row r="1730" spans="1:43" x14ac:dyDescent="0.25">
      <c r="A1730" s="11" t="s">
        <v>5240</v>
      </c>
      <c r="B1730" s="12">
        <v>42</v>
      </c>
      <c r="C1730" s="11" t="s">
        <v>5241</v>
      </c>
      <c r="D1730" s="11" t="s">
        <v>39</v>
      </c>
      <c r="E1730" s="11" t="s">
        <v>40</v>
      </c>
      <c r="F1730" s="11"/>
      <c r="G1730" s="11"/>
      <c r="H1730" s="11" t="s">
        <v>41</v>
      </c>
      <c r="I1730" s="11" t="s">
        <v>134</v>
      </c>
      <c r="J1730" s="11" t="s">
        <v>121</v>
      </c>
      <c r="K1730" s="11" t="s">
        <v>135</v>
      </c>
      <c r="L1730" s="11" t="s">
        <v>875</v>
      </c>
      <c r="M1730" s="11" t="s">
        <v>45</v>
      </c>
      <c r="N1730" s="11" t="s">
        <v>58</v>
      </c>
      <c r="O1730" s="11" t="s">
        <v>62</v>
      </c>
      <c r="P1730" s="22"/>
      <c r="Q1730" s="11" t="s">
        <v>401</v>
      </c>
      <c r="R1730" s="11" t="s">
        <v>47</v>
      </c>
      <c r="S1730" s="11">
        <f t="shared" si="26"/>
        <v>0</v>
      </c>
      <c r="T1730" s="11"/>
      <c r="U1730" s="11"/>
      <c r="V1730" s="11"/>
      <c r="W1730" s="11"/>
      <c r="X1730" s="11"/>
      <c r="Y1730" s="11"/>
      <c r="Z1730" s="11"/>
      <c r="AA1730" s="11"/>
      <c r="AB1730" s="11"/>
      <c r="AC1730" s="11"/>
      <c r="AD1730" s="11"/>
      <c r="AE1730" s="11"/>
      <c r="AF1730" s="11"/>
      <c r="AG1730" s="11"/>
      <c r="AH1730" s="11"/>
      <c r="AI1730" s="11"/>
      <c r="AJ1730" s="11"/>
      <c r="AK1730" s="11"/>
      <c r="AL1730" s="11"/>
      <c r="AM1730" s="11"/>
      <c r="AN1730" s="11"/>
      <c r="AO1730" s="11"/>
      <c r="AP1730" s="11"/>
      <c r="AQ1730" s="11"/>
    </row>
    <row r="1731" spans="1:43" x14ac:dyDescent="0.25">
      <c r="A1731" s="11" t="s">
        <v>5242</v>
      </c>
      <c r="B1731" s="12">
        <v>33</v>
      </c>
      <c r="C1731" s="11" t="s">
        <v>5243</v>
      </c>
      <c r="D1731" s="11" t="s">
        <v>54</v>
      </c>
      <c r="E1731" s="11" t="s">
        <v>40</v>
      </c>
      <c r="F1731" s="11"/>
      <c r="G1731" s="11"/>
      <c r="H1731" s="11" t="s">
        <v>49</v>
      </c>
      <c r="I1731" s="11" t="s">
        <v>966</v>
      </c>
      <c r="J1731" s="11" t="s">
        <v>51</v>
      </c>
      <c r="K1731" s="11" t="s">
        <v>135</v>
      </c>
      <c r="L1731" s="11" t="s">
        <v>729</v>
      </c>
      <c r="M1731" s="11" t="s">
        <v>45</v>
      </c>
      <c r="N1731" s="11" t="s">
        <v>39</v>
      </c>
      <c r="O1731" s="11" t="s">
        <v>62</v>
      </c>
      <c r="P1731" s="22"/>
      <c r="Q1731" s="11" t="s">
        <v>147</v>
      </c>
      <c r="R1731" s="11" t="s">
        <v>47</v>
      </c>
      <c r="S1731" s="11">
        <f t="shared" si="26"/>
        <v>0</v>
      </c>
      <c r="T1731" s="11"/>
      <c r="U1731" s="11"/>
      <c r="V1731" s="11"/>
      <c r="W1731" s="11"/>
      <c r="X1731" s="11"/>
      <c r="Y1731" s="11"/>
      <c r="Z1731" s="11"/>
      <c r="AA1731" s="11"/>
      <c r="AB1731" s="11"/>
      <c r="AC1731" s="11"/>
      <c r="AD1731" s="11"/>
      <c r="AE1731" s="11"/>
      <c r="AF1731" s="11"/>
      <c r="AG1731" s="11"/>
      <c r="AH1731" s="11"/>
      <c r="AI1731" s="11"/>
      <c r="AJ1731" s="11"/>
      <c r="AK1731" s="11"/>
      <c r="AL1731" s="11"/>
      <c r="AM1731" s="11"/>
      <c r="AN1731" s="11"/>
      <c r="AO1731" s="11"/>
      <c r="AP1731" s="11"/>
      <c r="AQ1731" s="11"/>
    </row>
    <row r="1732" spans="1:43" x14ac:dyDescent="0.25">
      <c r="A1732" s="11" t="s">
        <v>5244</v>
      </c>
      <c r="B1732" s="12">
        <v>34</v>
      </c>
      <c r="C1732" s="11" t="s">
        <v>5245</v>
      </c>
      <c r="D1732" s="11" t="s">
        <v>54</v>
      </c>
      <c r="E1732" s="11" t="s">
        <v>40</v>
      </c>
      <c r="F1732" s="11"/>
      <c r="G1732" s="11"/>
      <c r="H1732" s="11" t="s">
        <v>49</v>
      </c>
      <c r="I1732" s="11" t="s">
        <v>71</v>
      </c>
      <c r="J1732" s="11" t="s">
        <v>43</v>
      </c>
      <c r="K1732" s="11" t="s">
        <v>135</v>
      </c>
      <c r="L1732" s="11" t="s">
        <v>948</v>
      </c>
      <c r="M1732" s="11" t="s">
        <v>45</v>
      </c>
      <c r="N1732" s="11" t="s">
        <v>39</v>
      </c>
      <c r="O1732" s="11" t="s">
        <v>46</v>
      </c>
      <c r="P1732" s="22" t="s">
        <v>1665</v>
      </c>
      <c r="Q1732" s="11" t="s">
        <v>1477</v>
      </c>
      <c r="R1732" s="11" t="s">
        <v>47</v>
      </c>
      <c r="S1732" s="11">
        <f t="shared" ref="S1732:S1795" si="27">COUNTIF(U1732:AR1732,"Oui")</f>
        <v>0</v>
      </c>
      <c r="T1732" s="11"/>
      <c r="U1732" s="11"/>
      <c r="V1732" s="11"/>
      <c r="W1732" s="11"/>
      <c r="X1732" s="11"/>
      <c r="Y1732" s="11"/>
      <c r="Z1732" s="11"/>
      <c r="AA1732" s="11"/>
      <c r="AB1732" s="11"/>
      <c r="AC1732" s="11"/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1"/>
      <c r="AN1732" s="11"/>
      <c r="AO1732" s="11"/>
      <c r="AP1732" s="11"/>
      <c r="AQ1732" s="11"/>
    </row>
    <row r="1733" spans="1:43" x14ac:dyDescent="0.25">
      <c r="A1733" s="11" t="s">
        <v>5246</v>
      </c>
      <c r="B1733" s="12">
        <v>34</v>
      </c>
      <c r="C1733" s="11" t="s">
        <v>5247</v>
      </c>
      <c r="D1733" s="11" t="s">
        <v>48</v>
      </c>
      <c r="E1733" s="11" t="s">
        <v>40</v>
      </c>
      <c r="F1733" s="11"/>
      <c r="G1733" s="11"/>
      <c r="H1733" s="11" t="s">
        <v>41</v>
      </c>
      <c r="I1733" s="11" t="s">
        <v>134</v>
      </c>
      <c r="J1733" s="11" t="s">
        <v>51</v>
      </c>
      <c r="K1733" s="11" t="s">
        <v>135</v>
      </c>
      <c r="L1733" s="11" t="s">
        <v>403</v>
      </c>
      <c r="M1733" s="11" t="s">
        <v>45</v>
      </c>
      <c r="N1733" s="11" t="s">
        <v>39</v>
      </c>
      <c r="O1733" s="11" t="s">
        <v>46</v>
      </c>
      <c r="P1733" s="22" t="s">
        <v>3151</v>
      </c>
      <c r="Q1733" s="11"/>
      <c r="R1733" s="11" t="s">
        <v>47</v>
      </c>
      <c r="S1733" s="11">
        <f t="shared" si="27"/>
        <v>0</v>
      </c>
      <c r="T1733" s="11"/>
      <c r="U1733" s="11"/>
      <c r="V1733" s="11"/>
      <c r="W1733" s="11"/>
      <c r="X1733" s="11"/>
      <c r="Y1733" s="11"/>
      <c r="Z1733" s="11"/>
      <c r="AA1733" s="11"/>
      <c r="AB1733" s="11"/>
      <c r="AC1733" s="11"/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11"/>
    </row>
    <row r="1734" spans="1:43" x14ac:dyDescent="0.25">
      <c r="A1734" s="11" t="s">
        <v>5248</v>
      </c>
      <c r="B1734" s="12">
        <v>47</v>
      </c>
      <c r="C1734" s="11" t="s">
        <v>5249</v>
      </c>
      <c r="D1734" s="11" t="s">
        <v>39</v>
      </c>
      <c r="E1734" s="11" t="s">
        <v>40</v>
      </c>
      <c r="F1734" s="11"/>
      <c r="G1734" s="11"/>
      <c r="H1734" s="11" t="s">
        <v>41</v>
      </c>
      <c r="I1734" s="11" t="s">
        <v>332</v>
      </c>
      <c r="J1734" s="11" t="s">
        <v>51</v>
      </c>
      <c r="K1734" s="11" t="s">
        <v>135</v>
      </c>
      <c r="L1734" s="11" t="s">
        <v>135</v>
      </c>
      <c r="M1734" s="11" t="s">
        <v>45</v>
      </c>
      <c r="N1734" s="11" t="s">
        <v>39</v>
      </c>
      <c r="O1734" s="11" t="s">
        <v>62</v>
      </c>
      <c r="P1734" s="22"/>
      <c r="Q1734" s="11"/>
      <c r="R1734" s="11" t="s">
        <v>47</v>
      </c>
      <c r="S1734" s="11">
        <f t="shared" si="27"/>
        <v>0</v>
      </c>
      <c r="T1734" s="11"/>
      <c r="U1734" s="11"/>
      <c r="V1734" s="11"/>
      <c r="W1734" s="11"/>
      <c r="X1734" s="11"/>
      <c r="Y1734" s="11"/>
      <c r="Z1734" s="11"/>
      <c r="AA1734" s="11"/>
      <c r="AB1734" s="11"/>
      <c r="AC1734" s="11"/>
      <c r="AD1734" s="11"/>
      <c r="AE1734" s="11"/>
      <c r="AF1734" s="11"/>
      <c r="AG1734" s="11"/>
      <c r="AH1734" s="11"/>
      <c r="AI1734" s="11"/>
      <c r="AJ1734" s="11"/>
      <c r="AK1734" s="11"/>
      <c r="AL1734" s="11"/>
      <c r="AM1734" s="11"/>
      <c r="AN1734" s="11"/>
      <c r="AO1734" s="11"/>
      <c r="AP1734" s="11"/>
      <c r="AQ1734" s="11"/>
    </row>
    <row r="1735" spans="1:43" x14ac:dyDescent="0.25">
      <c r="A1735" s="11" t="s">
        <v>5250</v>
      </c>
      <c r="B1735" s="12">
        <v>25</v>
      </c>
      <c r="C1735" s="11" t="s">
        <v>5251</v>
      </c>
      <c r="D1735" s="11" t="s">
        <v>54</v>
      </c>
      <c r="E1735" s="11" t="s">
        <v>40</v>
      </c>
      <c r="F1735" s="11"/>
      <c r="G1735" s="11"/>
      <c r="H1735" s="11" t="s">
        <v>41</v>
      </c>
      <c r="I1735" s="11" t="s">
        <v>56</v>
      </c>
      <c r="J1735" s="11" t="s">
        <v>121</v>
      </c>
      <c r="K1735" s="11" t="s">
        <v>135</v>
      </c>
      <c r="L1735" s="11" t="s">
        <v>1159</v>
      </c>
      <c r="M1735" s="11" t="s">
        <v>45</v>
      </c>
      <c r="N1735" s="11" t="s">
        <v>39</v>
      </c>
      <c r="O1735" s="11" t="s">
        <v>62</v>
      </c>
      <c r="P1735" s="22"/>
      <c r="Q1735" s="11" t="s">
        <v>130</v>
      </c>
      <c r="R1735" s="11" t="s">
        <v>898</v>
      </c>
      <c r="S1735" s="11">
        <f t="shared" si="27"/>
        <v>1</v>
      </c>
      <c r="T1735" s="11"/>
      <c r="U1735" s="11"/>
      <c r="V1735" s="11"/>
      <c r="W1735" s="11"/>
      <c r="X1735" s="11"/>
      <c r="Y1735" s="11"/>
      <c r="Z1735" s="11"/>
      <c r="AA1735" s="11"/>
      <c r="AB1735" s="11"/>
      <c r="AC1735" s="11"/>
      <c r="AD1735" s="11"/>
      <c r="AE1735" s="11"/>
      <c r="AF1735" s="11"/>
      <c r="AG1735" s="11" t="s">
        <v>62</v>
      </c>
      <c r="AH1735" s="11" t="s">
        <v>62</v>
      </c>
      <c r="AI1735" s="11" t="s">
        <v>62</v>
      </c>
      <c r="AJ1735" s="11" t="s">
        <v>62</v>
      </c>
      <c r="AK1735" s="11" t="s">
        <v>62</v>
      </c>
      <c r="AL1735" s="11" t="s">
        <v>62</v>
      </c>
      <c r="AM1735" s="11" t="s">
        <v>62</v>
      </c>
      <c r="AN1735" s="11" t="s">
        <v>62</v>
      </c>
      <c r="AO1735" s="11" t="s">
        <v>46</v>
      </c>
      <c r="AP1735" s="11" t="s">
        <v>62</v>
      </c>
      <c r="AQ1735" s="11"/>
    </row>
    <row r="1736" spans="1:43" x14ac:dyDescent="0.25">
      <c r="A1736" s="11" t="s">
        <v>5252</v>
      </c>
      <c r="B1736" s="12">
        <v>22</v>
      </c>
      <c r="C1736" s="11" t="s">
        <v>5253</v>
      </c>
      <c r="D1736" s="11" t="s">
        <v>39</v>
      </c>
      <c r="E1736" s="11" t="s">
        <v>40</v>
      </c>
      <c r="F1736" s="11"/>
      <c r="G1736" s="11"/>
      <c r="H1736" s="11" t="s">
        <v>49</v>
      </c>
      <c r="I1736" s="11" t="s">
        <v>1211</v>
      </c>
      <c r="J1736" s="11" t="s">
        <v>51</v>
      </c>
      <c r="K1736" s="11" t="s">
        <v>135</v>
      </c>
      <c r="L1736" s="11" t="s">
        <v>328</v>
      </c>
      <c r="M1736" s="11" t="s">
        <v>45</v>
      </c>
      <c r="N1736" s="11" t="s">
        <v>58</v>
      </c>
      <c r="O1736" s="11" t="s">
        <v>62</v>
      </c>
      <c r="P1736" s="22"/>
      <c r="Q1736" s="11" t="s">
        <v>615</v>
      </c>
      <c r="R1736" s="11" t="s">
        <v>898</v>
      </c>
      <c r="S1736" s="11">
        <f t="shared" si="27"/>
        <v>1</v>
      </c>
      <c r="T1736" s="11"/>
      <c r="U1736" s="11"/>
      <c r="V1736" s="11"/>
      <c r="W1736" s="11"/>
      <c r="X1736" s="11"/>
      <c r="Y1736" s="11"/>
      <c r="Z1736" s="11"/>
      <c r="AA1736" s="11"/>
      <c r="AB1736" s="11"/>
      <c r="AC1736" s="11"/>
      <c r="AD1736" s="11"/>
      <c r="AE1736" s="11"/>
      <c r="AF1736" s="11"/>
      <c r="AG1736" s="11" t="s">
        <v>62</v>
      </c>
      <c r="AH1736" s="11" t="s">
        <v>62</v>
      </c>
      <c r="AI1736" s="11" t="s">
        <v>62</v>
      </c>
      <c r="AJ1736" s="11" t="s">
        <v>62</v>
      </c>
      <c r="AK1736" s="11" t="s">
        <v>62</v>
      </c>
      <c r="AL1736" s="11" t="s">
        <v>62</v>
      </c>
      <c r="AM1736" s="11" t="s">
        <v>62</v>
      </c>
      <c r="AN1736" s="11" t="s">
        <v>46</v>
      </c>
      <c r="AO1736" s="11" t="s">
        <v>62</v>
      </c>
      <c r="AP1736" s="11" t="s">
        <v>62</v>
      </c>
      <c r="AQ1736" s="11" t="s">
        <v>1212</v>
      </c>
    </row>
    <row r="1737" spans="1:43" x14ac:dyDescent="0.25">
      <c r="A1737" s="11" t="s">
        <v>5254</v>
      </c>
      <c r="B1737" s="12">
        <v>32</v>
      </c>
      <c r="C1737" s="11" t="s">
        <v>5255</v>
      </c>
      <c r="D1737" s="11" t="s">
        <v>48</v>
      </c>
      <c r="E1737" s="11" t="s">
        <v>40</v>
      </c>
      <c r="F1737" s="11"/>
      <c r="G1737" s="11"/>
      <c r="H1737" s="11" t="s">
        <v>41</v>
      </c>
      <c r="I1737" s="11" t="s">
        <v>250</v>
      </c>
      <c r="J1737" s="11" t="s">
        <v>51</v>
      </c>
      <c r="K1737" s="11" t="s">
        <v>135</v>
      </c>
      <c r="L1737" s="11" t="s">
        <v>418</v>
      </c>
      <c r="M1737" s="11" t="s">
        <v>45</v>
      </c>
      <c r="N1737" s="11" t="s">
        <v>58</v>
      </c>
      <c r="O1737" s="11" t="s">
        <v>62</v>
      </c>
      <c r="P1737" s="22"/>
      <c r="Q1737" s="11"/>
      <c r="R1737" s="11" t="s">
        <v>47</v>
      </c>
      <c r="S1737" s="11">
        <f t="shared" si="27"/>
        <v>0</v>
      </c>
      <c r="T1737" s="11"/>
      <c r="U1737" s="11"/>
      <c r="V1737" s="11"/>
      <c r="W1737" s="11"/>
      <c r="X1737" s="11"/>
      <c r="Y1737" s="11"/>
      <c r="Z1737" s="11"/>
      <c r="AA1737" s="11"/>
      <c r="AB1737" s="11"/>
      <c r="AC1737" s="11"/>
      <c r="AD1737" s="11"/>
      <c r="AE1737" s="11"/>
      <c r="AF1737" s="11"/>
      <c r="AG1737" s="11"/>
      <c r="AH1737" s="11"/>
      <c r="AI1737" s="11"/>
      <c r="AJ1737" s="11"/>
      <c r="AK1737" s="11"/>
      <c r="AL1737" s="11"/>
      <c r="AM1737" s="11"/>
      <c r="AN1737" s="11"/>
      <c r="AO1737" s="11"/>
      <c r="AP1737" s="11"/>
      <c r="AQ1737" s="11"/>
    </row>
    <row r="1738" spans="1:43" x14ac:dyDescent="0.25">
      <c r="A1738" s="11" t="s">
        <v>5256</v>
      </c>
      <c r="B1738" s="12">
        <v>41</v>
      </c>
      <c r="C1738" s="11" t="s">
        <v>5257</v>
      </c>
      <c r="D1738" s="11" t="s">
        <v>39</v>
      </c>
      <c r="E1738" s="11" t="s">
        <v>40</v>
      </c>
      <c r="F1738" s="12">
        <v>183</v>
      </c>
      <c r="G1738" s="12">
        <v>87</v>
      </c>
      <c r="H1738" s="11" t="s">
        <v>41</v>
      </c>
      <c r="I1738" s="11" t="s">
        <v>406</v>
      </c>
      <c r="J1738" s="11" t="s">
        <v>51</v>
      </c>
      <c r="K1738" s="11" t="s">
        <v>135</v>
      </c>
      <c r="L1738" s="11" t="s">
        <v>403</v>
      </c>
      <c r="M1738" s="11" t="s">
        <v>45</v>
      </c>
      <c r="N1738" s="11" t="s">
        <v>58</v>
      </c>
      <c r="O1738" s="11" t="s">
        <v>62</v>
      </c>
      <c r="P1738" s="22"/>
      <c r="Q1738" s="11"/>
      <c r="R1738" s="11" t="s">
        <v>47</v>
      </c>
      <c r="S1738" s="11">
        <f t="shared" si="27"/>
        <v>0</v>
      </c>
      <c r="T1738" s="11"/>
      <c r="U1738" s="11"/>
      <c r="V1738" s="11"/>
      <c r="W1738" s="11"/>
      <c r="X1738" s="11"/>
      <c r="Y1738" s="11"/>
      <c r="Z1738" s="11"/>
      <c r="AA1738" s="11"/>
      <c r="AB1738" s="11"/>
      <c r="AC1738" s="11"/>
      <c r="AD1738" s="11"/>
      <c r="AE1738" s="11"/>
      <c r="AF1738" s="11"/>
      <c r="AG1738" s="11"/>
      <c r="AH1738" s="11"/>
      <c r="AI1738" s="11"/>
      <c r="AJ1738" s="11"/>
      <c r="AK1738" s="11"/>
      <c r="AL1738" s="11"/>
      <c r="AM1738" s="11"/>
      <c r="AN1738" s="11"/>
      <c r="AO1738" s="11"/>
      <c r="AP1738" s="11"/>
      <c r="AQ1738" s="11"/>
    </row>
    <row r="1739" spans="1:43" x14ac:dyDescent="0.25">
      <c r="A1739" s="11" t="s">
        <v>5258</v>
      </c>
      <c r="B1739" s="12">
        <v>26</v>
      </c>
      <c r="C1739" s="11" t="s">
        <v>5259</v>
      </c>
      <c r="D1739" s="11" t="s">
        <v>48</v>
      </c>
      <c r="E1739" s="11" t="s">
        <v>40</v>
      </c>
      <c r="F1739" s="12">
        <v>175</v>
      </c>
      <c r="G1739" s="12">
        <v>73</v>
      </c>
      <c r="H1739" s="11" t="s">
        <v>41</v>
      </c>
      <c r="I1739" s="11" t="s">
        <v>425</v>
      </c>
      <c r="J1739" s="11" t="s">
        <v>51</v>
      </c>
      <c r="K1739" s="11" t="s">
        <v>135</v>
      </c>
      <c r="L1739" s="11" t="s">
        <v>426</v>
      </c>
      <c r="M1739" s="11" t="s">
        <v>45</v>
      </c>
      <c r="N1739" s="11" t="s">
        <v>58</v>
      </c>
      <c r="O1739" s="11" t="s">
        <v>62</v>
      </c>
      <c r="P1739" s="22"/>
      <c r="Q1739" s="11"/>
      <c r="R1739" s="11" t="s">
        <v>47</v>
      </c>
      <c r="S1739" s="11">
        <f t="shared" si="27"/>
        <v>0</v>
      </c>
      <c r="T1739" s="11"/>
      <c r="U1739" s="11"/>
      <c r="V1739" s="11"/>
      <c r="W1739" s="11"/>
      <c r="X1739" s="11"/>
      <c r="Y1739" s="11"/>
      <c r="Z1739" s="11"/>
      <c r="AA1739" s="11"/>
      <c r="AB1739" s="11"/>
      <c r="AC1739" s="11"/>
      <c r="AD1739" s="11"/>
      <c r="AE1739" s="11"/>
      <c r="AF1739" s="11"/>
      <c r="AG1739" s="11"/>
      <c r="AH1739" s="11"/>
      <c r="AI1739" s="11"/>
      <c r="AJ1739" s="11"/>
      <c r="AK1739" s="11"/>
      <c r="AL1739" s="11"/>
      <c r="AM1739" s="11"/>
      <c r="AN1739" s="11"/>
      <c r="AO1739" s="11"/>
      <c r="AP1739" s="11"/>
      <c r="AQ1739" s="11"/>
    </row>
    <row r="1740" spans="1:43" x14ac:dyDescent="0.25">
      <c r="A1740" s="11" t="s">
        <v>5260</v>
      </c>
      <c r="B1740" s="12">
        <v>20</v>
      </c>
      <c r="C1740" s="11" t="s">
        <v>5261</v>
      </c>
      <c r="D1740" s="11" t="s">
        <v>54</v>
      </c>
      <c r="E1740" s="11" t="s">
        <v>40</v>
      </c>
      <c r="F1740" s="11"/>
      <c r="G1740" s="11"/>
      <c r="H1740" s="11" t="s">
        <v>41</v>
      </c>
      <c r="I1740" s="11" t="s">
        <v>101</v>
      </c>
      <c r="J1740" s="11" t="s">
        <v>51</v>
      </c>
      <c r="K1740" s="11" t="s">
        <v>135</v>
      </c>
      <c r="L1740" s="11" t="s">
        <v>149</v>
      </c>
      <c r="M1740" s="11" t="s">
        <v>45</v>
      </c>
      <c r="N1740" s="11" t="s">
        <v>39</v>
      </c>
      <c r="O1740" s="11" t="s">
        <v>46</v>
      </c>
      <c r="P1740" s="22" t="s">
        <v>5262</v>
      </c>
      <c r="Q1740" s="11"/>
      <c r="R1740" s="11" t="s">
        <v>47</v>
      </c>
      <c r="S1740" s="11">
        <f t="shared" si="27"/>
        <v>0</v>
      </c>
      <c r="T1740" s="11"/>
      <c r="U1740" s="11"/>
      <c r="V1740" s="11"/>
      <c r="W1740" s="11"/>
      <c r="X1740" s="11"/>
      <c r="Y1740" s="11"/>
      <c r="Z1740" s="11"/>
      <c r="AA1740" s="11"/>
      <c r="AB1740" s="11"/>
      <c r="AC1740" s="11"/>
      <c r="AD1740" s="11"/>
      <c r="AE1740" s="11"/>
      <c r="AF1740" s="11"/>
      <c r="AG1740" s="11"/>
      <c r="AH1740" s="11"/>
      <c r="AI1740" s="11"/>
      <c r="AJ1740" s="11"/>
      <c r="AK1740" s="11"/>
      <c r="AL1740" s="11"/>
      <c r="AM1740" s="11"/>
      <c r="AN1740" s="11"/>
      <c r="AO1740" s="11"/>
      <c r="AP1740" s="11"/>
      <c r="AQ1740" s="11"/>
    </row>
    <row r="1741" spans="1:43" x14ac:dyDescent="0.25">
      <c r="A1741" s="11" t="s">
        <v>5263</v>
      </c>
      <c r="B1741" s="12">
        <v>26</v>
      </c>
      <c r="C1741" s="11" t="s">
        <v>5264</v>
      </c>
      <c r="D1741" s="11" t="s">
        <v>92</v>
      </c>
      <c r="E1741" s="11" t="s">
        <v>40</v>
      </c>
      <c r="F1741" s="11"/>
      <c r="G1741" s="11"/>
      <c r="H1741" s="11" t="s">
        <v>41</v>
      </c>
      <c r="I1741" s="11" t="s">
        <v>318</v>
      </c>
      <c r="J1741" s="11" t="s">
        <v>43</v>
      </c>
      <c r="K1741" s="11" t="s">
        <v>135</v>
      </c>
      <c r="L1741" s="11" t="s">
        <v>319</v>
      </c>
      <c r="M1741" s="11" t="s">
        <v>45</v>
      </c>
      <c r="N1741" s="11" t="s">
        <v>229</v>
      </c>
      <c r="O1741" s="11" t="s">
        <v>46</v>
      </c>
      <c r="P1741" s="22" t="s">
        <v>1460</v>
      </c>
      <c r="Q1741" s="11"/>
      <c r="R1741" s="11" t="s">
        <v>47</v>
      </c>
      <c r="S1741" s="11">
        <f t="shared" si="27"/>
        <v>0</v>
      </c>
      <c r="T1741" s="11"/>
      <c r="U1741" s="11"/>
      <c r="V1741" s="11"/>
      <c r="W1741" s="11"/>
      <c r="X1741" s="11"/>
      <c r="Y1741" s="11"/>
      <c r="Z1741" s="11"/>
      <c r="AA1741" s="11"/>
      <c r="AB1741" s="11"/>
      <c r="AC1741" s="11"/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11"/>
    </row>
    <row r="1742" spans="1:43" x14ac:dyDescent="0.25">
      <c r="A1742" s="11" t="s">
        <v>5265</v>
      </c>
      <c r="B1742" s="12">
        <v>54</v>
      </c>
      <c r="C1742" s="11" t="s">
        <v>5266</v>
      </c>
      <c r="D1742" s="11" t="s">
        <v>54</v>
      </c>
      <c r="E1742" s="11" t="s">
        <v>40</v>
      </c>
      <c r="F1742" s="11"/>
      <c r="G1742" s="11"/>
      <c r="H1742" s="11" t="s">
        <v>41</v>
      </c>
      <c r="I1742" s="11" t="s">
        <v>98</v>
      </c>
      <c r="J1742" s="11" t="s">
        <v>114</v>
      </c>
      <c r="K1742" s="11" t="s">
        <v>135</v>
      </c>
      <c r="L1742" s="11" t="s">
        <v>170</v>
      </c>
      <c r="M1742" s="11" t="s">
        <v>45</v>
      </c>
      <c r="N1742" s="11" t="s">
        <v>84</v>
      </c>
      <c r="O1742" s="11" t="s">
        <v>46</v>
      </c>
      <c r="P1742" s="22" t="s">
        <v>5267</v>
      </c>
      <c r="Q1742" s="11"/>
      <c r="R1742" s="11" t="s">
        <v>47</v>
      </c>
      <c r="S1742" s="11">
        <f t="shared" si="27"/>
        <v>0</v>
      </c>
      <c r="T1742" s="11"/>
      <c r="U1742" s="11"/>
      <c r="V1742" s="11"/>
      <c r="W1742" s="11"/>
      <c r="X1742" s="11"/>
      <c r="Y1742" s="11"/>
      <c r="Z1742" s="11"/>
      <c r="AA1742" s="11"/>
      <c r="AB1742" s="11"/>
      <c r="AC1742" s="11"/>
      <c r="AD1742" s="11"/>
      <c r="AE1742" s="11"/>
      <c r="AF1742" s="11"/>
      <c r="AG1742" s="11"/>
      <c r="AH1742" s="11"/>
      <c r="AI1742" s="11"/>
      <c r="AJ1742" s="11"/>
      <c r="AK1742" s="11"/>
      <c r="AL1742" s="11"/>
      <c r="AM1742" s="11"/>
      <c r="AN1742" s="11"/>
      <c r="AO1742" s="11"/>
      <c r="AP1742" s="11"/>
      <c r="AQ1742" s="11"/>
    </row>
    <row r="1743" spans="1:43" x14ac:dyDescent="0.25">
      <c r="A1743" s="11" t="s">
        <v>5268</v>
      </c>
      <c r="B1743" s="12">
        <v>21</v>
      </c>
      <c r="C1743" s="11" t="s">
        <v>5269</v>
      </c>
      <c r="D1743" s="11" t="s">
        <v>54</v>
      </c>
      <c r="E1743" s="11" t="s">
        <v>40</v>
      </c>
      <c r="F1743" s="11"/>
      <c r="G1743" s="11"/>
      <c r="H1743" s="11" t="s">
        <v>41</v>
      </c>
      <c r="I1743" s="11" t="s">
        <v>286</v>
      </c>
      <c r="J1743" s="11" t="s">
        <v>43</v>
      </c>
      <c r="K1743" s="11" t="s">
        <v>135</v>
      </c>
      <c r="L1743" s="11" t="s">
        <v>479</v>
      </c>
      <c r="M1743" s="11" t="s">
        <v>45</v>
      </c>
      <c r="N1743" s="11" t="s">
        <v>84</v>
      </c>
      <c r="O1743" s="11" t="s">
        <v>62</v>
      </c>
      <c r="P1743" s="22"/>
      <c r="Q1743" s="11" t="s">
        <v>816</v>
      </c>
      <c r="R1743" s="11" t="s">
        <v>845</v>
      </c>
      <c r="S1743" s="11">
        <f t="shared" si="27"/>
        <v>1</v>
      </c>
      <c r="T1743" s="11"/>
      <c r="U1743" s="11" t="s">
        <v>62</v>
      </c>
      <c r="V1743" s="11" t="s">
        <v>46</v>
      </c>
      <c r="W1743" s="11" t="s">
        <v>62</v>
      </c>
      <c r="X1743" s="11" t="s">
        <v>62</v>
      </c>
      <c r="Y1743" s="11"/>
      <c r="Z1743" s="11"/>
      <c r="AA1743" s="11"/>
      <c r="AB1743" s="11"/>
      <c r="AC1743" s="11"/>
      <c r="AD1743" s="11"/>
      <c r="AE1743" s="11"/>
      <c r="AF1743" s="11" t="s">
        <v>846</v>
      </c>
      <c r="AG1743" s="11"/>
      <c r="AH1743" s="11"/>
      <c r="AI1743" s="11"/>
      <c r="AJ1743" s="11"/>
      <c r="AK1743" s="11"/>
      <c r="AL1743" s="11"/>
      <c r="AM1743" s="11"/>
      <c r="AN1743" s="11"/>
      <c r="AO1743" s="11"/>
      <c r="AP1743" s="11"/>
      <c r="AQ1743" s="11"/>
    </row>
    <row r="1744" spans="1:43" x14ac:dyDescent="0.25">
      <c r="A1744" s="11" t="s">
        <v>5270</v>
      </c>
      <c r="B1744" s="12">
        <v>30</v>
      </c>
      <c r="C1744" s="11" t="s">
        <v>3087</v>
      </c>
      <c r="D1744" s="11" t="s">
        <v>39</v>
      </c>
      <c r="E1744" s="11" t="s">
        <v>40</v>
      </c>
      <c r="F1744" s="11"/>
      <c r="G1744" s="11"/>
      <c r="H1744" s="11" t="s">
        <v>41</v>
      </c>
      <c r="I1744" s="11" t="s">
        <v>1054</v>
      </c>
      <c r="J1744" s="11" t="s">
        <v>51</v>
      </c>
      <c r="K1744" s="11" t="s">
        <v>135</v>
      </c>
      <c r="L1744" s="11" t="s">
        <v>296</v>
      </c>
      <c r="M1744" s="11" t="s">
        <v>45</v>
      </c>
      <c r="N1744" s="11" t="s">
        <v>58</v>
      </c>
      <c r="O1744" s="11" t="s">
        <v>62</v>
      </c>
      <c r="P1744" s="22"/>
      <c r="Q1744" s="11" t="s">
        <v>128</v>
      </c>
      <c r="R1744" s="11" t="s">
        <v>47</v>
      </c>
      <c r="S1744" s="11">
        <f t="shared" si="27"/>
        <v>0</v>
      </c>
      <c r="T1744" s="11"/>
      <c r="U1744" s="11"/>
      <c r="V1744" s="11"/>
      <c r="W1744" s="11"/>
      <c r="X1744" s="11"/>
      <c r="Y1744" s="11"/>
      <c r="Z1744" s="11"/>
      <c r="AA1744" s="11"/>
      <c r="AB1744" s="11"/>
      <c r="AC1744" s="11"/>
      <c r="AD1744" s="11"/>
      <c r="AE1744" s="11"/>
      <c r="AF1744" s="11"/>
      <c r="AG1744" s="11"/>
      <c r="AH1744" s="11"/>
      <c r="AI1744" s="11"/>
      <c r="AJ1744" s="11"/>
      <c r="AK1744" s="11"/>
      <c r="AL1744" s="11"/>
      <c r="AM1744" s="11"/>
      <c r="AN1744" s="11"/>
      <c r="AO1744" s="11"/>
      <c r="AP1744" s="11"/>
      <c r="AQ1744" s="11"/>
    </row>
    <row r="1745" spans="1:43" x14ac:dyDescent="0.25">
      <c r="A1745" s="11" t="s">
        <v>5271</v>
      </c>
      <c r="B1745" s="12">
        <v>27</v>
      </c>
      <c r="C1745" s="11" t="s">
        <v>5272</v>
      </c>
      <c r="D1745" s="11" t="s">
        <v>48</v>
      </c>
      <c r="E1745" s="11" t="s">
        <v>40</v>
      </c>
      <c r="F1745" s="11"/>
      <c r="G1745" s="11"/>
      <c r="H1745" s="11" t="s">
        <v>41</v>
      </c>
      <c r="I1745" s="11" t="s">
        <v>79</v>
      </c>
      <c r="J1745" s="11" t="s">
        <v>43</v>
      </c>
      <c r="K1745" s="11" t="s">
        <v>135</v>
      </c>
      <c r="L1745" s="11" t="s">
        <v>681</v>
      </c>
      <c r="M1745" s="11" t="s">
        <v>45</v>
      </c>
      <c r="N1745" s="11" t="s">
        <v>39</v>
      </c>
      <c r="O1745" s="11" t="s">
        <v>62</v>
      </c>
      <c r="P1745" s="22"/>
      <c r="Q1745" s="11"/>
      <c r="R1745" s="11" t="s">
        <v>845</v>
      </c>
      <c r="S1745" s="11">
        <f t="shared" si="27"/>
        <v>1</v>
      </c>
      <c r="T1745" s="11"/>
      <c r="U1745" s="11" t="s">
        <v>46</v>
      </c>
      <c r="V1745" s="11" t="s">
        <v>62</v>
      </c>
      <c r="W1745" s="11" t="s">
        <v>62</v>
      </c>
      <c r="X1745" s="11" t="s">
        <v>62</v>
      </c>
      <c r="Y1745" s="11"/>
      <c r="Z1745" s="11"/>
      <c r="AA1745" s="11"/>
      <c r="AB1745" s="11"/>
      <c r="AC1745" s="11"/>
      <c r="AD1745" s="11"/>
      <c r="AE1745" s="11"/>
      <c r="AF1745" s="11" t="s">
        <v>846</v>
      </c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11"/>
    </row>
    <row r="1746" spans="1:43" x14ac:dyDescent="0.25">
      <c r="A1746" s="11" t="s">
        <v>5273</v>
      </c>
      <c r="B1746" s="12">
        <v>31</v>
      </c>
      <c r="C1746" s="11" t="s">
        <v>5274</v>
      </c>
      <c r="D1746" s="11" t="s">
        <v>48</v>
      </c>
      <c r="E1746" s="11" t="s">
        <v>40</v>
      </c>
      <c r="F1746" s="11"/>
      <c r="G1746" s="11"/>
      <c r="H1746" s="11" t="s">
        <v>41</v>
      </c>
      <c r="I1746" s="11" t="s">
        <v>79</v>
      </c>
      <c r="J1746" s="11" t="s">
        <v>60</v>
      </c>
      <c r="K1746" s="11" t="s">
        <v>135</v>
      </c>
      <c r="L1746" s="11" t="s">
        <v>67</v>
      </c>
      <c r="M1746" s="11" t="s">
        <v>45</v>
      </c>
      <c r="N1746" s="11" t="s">
        <v>39</v>
      </c>
      <c r="O1746" s="11" t="s">
        <v>62</v>
      </c>
      <c r="P1746" s="22"/>
      <c r="Q1746" s="11"/>
      <c r="R1746" s="11" t="s">
        <v>47</v>
      </c>
      <c r="S1746" s="11">
        <f t="shared" si="27"/>
        <v>0</v>
      </c>
      <c r="T1746" s="11"/>
      <c r="U1746" s="11"/>
      <c r="V1746" s="11"/>
      <c r="W1746" s="11"/>
      <c r="X1746" s="11"/>
      <c r="Y1746" s="11"/>
      <c r="Z1746" s="11"/>
      <c r="AA1746" s="11"/>
      <c r="AB1746" s="11"/>
      <c r="AC1746" s="11"/>
      <c r="AD1746" s="11"/>
      <c r="AE1746" s="11"/>
      <c r="AF1746" s="11"/>
      <c r="AG1746" s="11"/>
      <c r="AH1746" s="11"/>
      <c r="AI1746" s="11"/>
      <c r="AJ1746" s="11"/>
      <c r="AK1746" s="11"/>
      <c r="AL1746" s="11"/>
      <c r="AM1746" s="11"/>
      <c r="AN1746" s="11"/>
      <c r="AO1746" s="11"/>
      <c r="AP1746" s="11"/>
      <c r="AQ1746" s="11"/>
    </row>
    <row r="1747" spans="1:43" x14ac:dyDescent="0.25">
      <c r="A1747" s="11" t="s">
        <v>5275</v>
      </c>
      <c r="B1747" s="12">
        <v>33</v>
      </c>
      <c r="C1747" s="11" t="s">
        <v>5276</v>
      </c>
      <c r="D1747" s="11" t="s">
        <v>54</v>
      </c>
      <c r="E1747" s="11" t="s">
        <v>55</v>
      </c>
      <c r="F1747" s="11"/>
      <c r="G1747" s="11"/>
      <c r="H1747" s="11" t="s">
        <v>41</v>
      </c>
      <c r="I1747" s="11" t="s">
        <v>996</v>
      </c>
      <c r="J1747" s="11" t="s">
        <v>43</v>
      </c>
      <c r="K1747" s="11" t="s">
        <v>135</v>
      </c>
      <c r="L1747" s="11" t="s">
        <v>271</v>
      </c>
      <c r="M1747" s="11" t="s">
        <v>45</v>
      </c>
      <c r="N1747" s="11" t="s">
        <v>39</v>
      </c>
      <c r="O1747" s="11" t="s">
        <v>62</v>
      </c>
      <c r="P1747" s="22"/>
      <c r="Q1747" s="11" t="s">
        <v>820</v>
      </c>
      <c r="R1747" s="11" t="s">
        <v>845</v>
      </c>
      <c r="S1747" s="11">
        <f t="shared" si="27"/>
        <v>1</v>
      </c>
      <c r="T1747" s="11"/>
      <c r="U1747" s="11" t="s">
        <v>62</v>
      </c>
      <c r="V1747" s="11" t="s">
        <v>46</v>
      </c>
      <c r="W1747" s="11" t="s">
        <v>62</v>
      </c>
      <c r="X1747" s="11" t="s">
        <v>62</v>
      </c>
      <c r="Y1747" s="11" t="s">
        <v>1532</v>
      </c>
      <c r="Z1747" s="11" t="s">
        <v>62</v>
      </c>
      <c r="AA1747" s="11" t="s">
        <v>62</v>
      </c>
      <c r="AB1747" s="11" t="s">
        <v>62</v>
      </c>
      <c r="AC1747" s="11" t="s">
        <v>62</v>
      </c>
      <c r="AD1747" s="11" t="s">
        <v>62</v>
      </c>
      <c r="AE1747" s="11"/>
      <c r="AF1747" s="11" t="s">
        <v>846</v>
      </c>
      <c r="AG1747" s="11"/>
      <c r="AH1747" s="11"/>
      <c r="AI1747" s="11"/>
      <c r="AJ1747" s="11"/>
      <c r="AK1747" s="11"/>
      <c r="AL1747" s="11"/>
      <c r="AM1747" s="11"/>
      <c r="AN1747" s="11"/>
      <c r="AO1747" s="11"/>
      <c r="AP1747" s="11"/>
      <c r="AQ1747" s="11"/>
    </row>
    <row r="1748" spans="1:43" x14ac:dyDescent="0.25">
      <c r="A1748" s="11" t="s">
        <v>5277</v>
      </c>
      <c r="B1748" s="12">
        <v>30</v>
      </c>
      <c r="C1748" s="11" t="s">
        <v>5278</v>
      </c>
      <c r="D1748" s="11" t="s">
        <v>54</v>
      </c>
      <c r="E1748" s="11" t="s">
        <v>40</v>
      </c>
      <c r="F1748" s="11"/>
      <c r="G1748" s="11"/>
      <c r="H1748" s="11" t="s">
        <v>41</v>
      </c>
      <c r="I1748" s="11" t="s">
        <v>66</v>
      </c>
      <c r="J1748" s="11" t="s">
        <v>51</v>
      </c>
      <c r="K1748" s="11" t="s">
        <v>135</v>
      </c>
      <c r="L1748" s="11" t="s">
        <v>67</v>
      </c>
      <c r="M1748" s="11" t="s">
        <v>45</v>
      </c>
      <c r="N1748" s="11" t="s">
        <v>68</v>
      </c>
      <c r="O1748" s="11" t="s">
        <v>46</v>
      </c>
      <c r="P1748" s="22" t="s">
        <v>5279</v>
      </c>
      <c r="Q1748" s="11"/>
      <c r="R1748" s="11" t="s">
        <v>47</v>
      </c>
      <c r="S1748" s="11">
        <f t="shared" si="27"/>
        <v>0</v>
      </c>
      <c r="T1748" s="11"/>
      <c r="U1748" s="11"/>
      <c r="V1748" s="11"/>
      <c r="W1748" s="11"/>
      <c r="X1748" s="11"/>
      <c r="Y1748" s="11"/>
      <c r="Z1748" s="11"/>
      <c r="AA1748" s="11"/>
      <c r="AB1748" s="11"/>
      <c r="AC1748" s="11"/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11"/>
    </row>
    <row r="1749" spans="1:43" x14ac:dyDescent="0.25">
      <c r="A1749" s="11" t="s">
        <v>5280</v>
      </c>
      <c r="B1749" s="12">
        <v>32</v>
      </c>
      <c r="C1749" s="11" t="s">
        <v>5281</v>
      </c>
      <c r="D1749" s="11" t="s">
        <v>48</v>
      </c>
      <c r="E1749" s="11" t="s">
        <v>40</v>
      </c>
      <c r="F1749" s="11"/>
      <c r="G1749" s="11"/>
      <c r="H1749" s="11" t="s">
        <v>41</v>
      </c>
      <c r="I1749" s="11" t="s">
        <v>71</v>
      </c>
      <c r="J1749" s="11" t="s">
        <v>43</v>
      </c>
      <c r="K1749" s="11" t="s">
        <v>135</v>
      </c>
      <c r="L1749" s="11" t="s">
        <v>262</v>
      </c>
      <c r="M1749" s="11" t="s">
        <v>45</v>
      </c>
      <c r="N1749" s="11" t="s">
        <v>84</v>
      </c>
      <c r="O1749" s="11" t="s">
        <v>62</v>
      </c>
      <c r="P1749" s="22"/>
      <c r="Q1749" s="11"/>
      <c r="R1749" s="11" t="s">
        <v>47</v>
      </c>
      <c r="S1749" s="11">
        <f t="shared" si="27"/>
        <v>0</v>
      </c>
      <c r="T1749" s="11"/>
      <c r="U1749" s="11"/>
      <c r="V1749" s="11"/>
      <c r="W1749" s="11"/>
      <c r="X1749" s="11"/>
      <c r="Y1749" s="11"/>
      <c r="Z1749" s="11"/>
      <c r="AA1749" s="11"/>
      <c r="AB1749" s="11"/>
      <c r="AC1749" s="11"/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11"/>
    </row>
    <row r="1750" spans="1:43" x14ac:dyDescent="0.25">
      <c r="A1750" s="11" t="s">
        <v>5282</v>
      </c>
      <c r="B1750" s="12">
        <v>26</v>
      </c>
      <c r="C1750" s="11" t="s">
        <v>5283</v>
      </c>
      <c r="D1750" s="11" t="s">
        <v>48</v>
      </c>
      <c r="E1750" s="11" t="s">
        <v>40</v>
      </c>
      <c r="F1750" s="11"/>
      <c r="G1750" s="11"/>
      <c r="H1750" s="11" t="s">
        <v>41</v>
      </c>
      <c r="I1750" s="11" t="s">
        <v>1045</v>
      </c>
      <c r="J1750" s="11" t="s">
        <v>51</v>
      </c>
      <c r="K1750" s="11" t="s">
        <v>135</v>
      </c>
      <c r="L1750" s="11" t="s">
        <v>403</v>
      </c>
      <c r="M1750" s="11" t="s">
        <v>45</v>
      </c>
      <c r="N1750" s="11" t="s">
        <v>58</v>
      </c>
      <c r="O1750" s="11" t="s">
        <v>46</v>
      </c>
      <c r="P1750" s="22" t="s">
        <v>5284</v>
      </c>
      <c r="Q1750" s="11" t="s">
        <v>125</v>
      </c>
      <c r="R1750" s="11" t="s">
        <v>47</v>
      </c>
      <c r="S1750" s="11">
        <f t="shared" si="27"/>
        <v>0</v>
      </c>
      <c r="T1750" s="11"/>
      <c r="U1750" s="11"/>
      <c r="V1750" s="11"/>
      <c r="W1750" s="11"/>
      <c r="X1750" s="11"/>
      <c r="Y1750" s="11"/>
      <c r="Z1750" s="11"/>
      <c r="AA1750" s="11"/>
      <c r="AB1750" s="11"/>
      <c r="AC1750" s="11"/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11"/>
    </row>
    <row r="1751" spans="1:43" x14ac:dyDescent="0.25">
      <c r="A1751" s="11" t="s">
        <v>5285</v>
      </c>
      <c r="B1751" s="12">
        <v>35</v>
      </c>
      <c r="C1751" s="11" t="s">
        <v>5286</v>
      </c>
      <c r="D1751" s="11" t="s">
        <v>39</v>
      </c>
      <c r="E1751" s="11" t="s">
        <v>40</v>
      </c>
      <c r="F1751" s="11"/>
      <c r="G1751" s="11"/>
      <c r="H1751" s="11" t="s">
        <v>49</v>
      </c>
      <c r="I1751" s="11" t="s">
        <v>134</v>
      </c>
      <c r="J1751" s="11" t="s">
        <v>51</v>
      </c>
      <c r="K1751" s="11" t="s">
        <v>135</v>
      </c>
      <c r="L1751" s="11" t="s">
        <v>195</v>
      </c>
      <c r="M1751" s="11" t="s">
        <v>45</v>
      </c>
      <c r="N1751" s="11" t="s">
        <v>58</v>
      </c>
      <c r="O1751" s="11" t="s">
        <v>62</v>
      </c>
      <c r="P1751" s="22"/>
      <c r="Q1751" s="11"/>
      <c r="R1751" s="11" t="s">
        <v>47</v>
      </c>
      <c r="S1751" s="11">
        <f t="shared" si="27"/>
        <v>0</v>
      </c>
      <c r="T1751" s="11"/>
      <c r="U1751" s="11"/>
      <c r="V1751" s="11"/>
      <c r="W1751" s="11"/>
      <c r="X1751" s="11"/>
      <c r="Y1751" s="11"/>
      <c r="Z1751" s="11"/>
      <c r="AA1751" s="11"/>
      <c r="AB1751" s="11"/>
      <c r="AC1751" s="11"/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11"/>
    </row>
    <row r="1752" spans="1:43" x14ac:dyDescent="0.25">
      <c r="A1752" s="11" t="s">
        <v>5287</v>
      </c>
      <c r="B1752" s="12">
        <v>34</v>
      </c>
      <c r="C1752" s="11" t="s">
        <v>5288</v>
      </c>
      <c r="D1752" s="11" t="s">
        <v>48</v>
      </c>
      <c r="E1752" s="11" t="s">
        <v>40</v>
      </c>
      <c r="F1752" s="11"/>
      <c r="G1752" s="11"/>
      <c r="H1752" s="11" t="s">
        <v>49</v>
      </c>
      <c r="I1752" s="11" t="s">
        <v>295</v>
      </c>
      <c r="J1752" s="11" t="s">
        <v>51</v>
      </c>
      <c r="K1752" s="11" t="s">
        <v>135</v>
      </c>
      <c r="L1752" s="11" t="s">
        <v>296</v>
      </c>
      <c r="M1752" s="11" t="s">
        <v>45</v>
      </c>
      <c r="N1752" s="11" t="s">
        <v>84</v>
      </c>
      <c r="O1752" s="11" t="s">
        <v>62</v>
      </c>
      <c r="P1752" s="22"/>
      <c r="Q1752" s="11"/>
      <c r="R1752" s="11" t="s">
        <v>47</v>
      </c>
      <c r="S1752" s="11">
        <f t="shared" si="27"/>
        <v>0</v>
      </c>
      <c r="T1752" s="11"/>
      <c r="U1752" s="11"/>
      <c r="V1752" s="11"/>
      <c r="W1752" s="11"/>
      <c r="X1752" s="11"/>
      <c r="Y1752" s="11"/>
      <c r="Z1752" s="11"/>
      <c r="AA1752" s="11"/>
      <c r="AB1752" s="11"/>
      <c r="AC1752" s="11"/>
      <c r="AD1752" s="11"/>
      <c r="AE1752" s="11"/>
      <c r="AF1752" s="11"/>
      <c r="AG1752" s="11"/>
      <c r="AH1752" s="11"/>
      <c r="AI1752" s="11"/>
      <c r="AJ1752" s="11"/>
      <c r="AK1752" s="11"/>
      <c r="AL1752" s="11"/>
      <c r="AM1752" s="11"/>
      <c r="AN1752" s="11"/>
      <c r="AO1752" s="11"/>
      <c r="AP1752" s="11"/>
      <c r="AQ1752" s="11"/>
    </row>
    <row r="1753" spans="1:43" x14ac:dyDescent="0.25">
      <c r="A1753" s="11" t="s">
        <v>5289</v>
      </c>
      <c r="B1753" s="12">
        <v>21</v>
      </c>
      <c r="C1753" s="11" t="s">
        <v>5290</v>
      </c>
      <c r="D1753" s="11" t="s">
        <v>92</v>
      </c>
      <c r="E1753" s="11" t="s">
        <v>40</v>
      </c>
      <c r="F1753" s="11"/>
      <c r="G1753" s="11"/>
      <c r="H1753" s="11" t="s">
        <v>41</v>
      </c>
      <c r="I1753" s="11" t="s">
        <v>915</v>
      </c>
      <c r="J1753" s="11" t="s">
        <v>60</v>
      </c>
      <c r="K1753" s="11" t="s">
        <v>135</v>
      </c>
      <c r="L1753" s="11" t="s">
        <v>914</v>
      </c>
      <c r="M1753" s="11" t="s">
        <v>45</v>
      </c>
      <c r="N1753" s="11" t="s">
        <v>39</v>
      </c>
      <c r="O1753" s="11" t="s">
        <v>62</v>
      </c>
      <c r="P1753" s="22"/>
      <c r="Q1753" s="11" t="s">
        <v>120</v>
      </c>
      <c r="R1753" s="11" t="s">
        <v>845</v>
      </c>
      <c r="S1753" s="11">
        <f t="shared" si="27"/>
        <v>1</v>
      </c>
      <c r="T1753" s="11"/>
      <c r="U1753" s="11" t="s">
        <v>62</v>
      </c>
      <c r="V1753" s="11" t="s">
        <v>46</v>
      </c>
      <c r="W1753" s="11" t="s">
        <v>62</v>
      </c>
      <c r="X1753" s="11" t="s">
        <v>62</v>
      </c>
      <c r="Y1753" s="11"/>
      <c r="Z1753" s="11"/>
      <c r="AA1753" s="11"/>
      <c r="AB1753" s="11"/>
      <c r="AC1753" s="11"/>
      <c r="AD1753" s="11"/>
      <c r="AE1753" s="11"/>
      <c r="AF1753" s="11" t="s">
        <v>846</v>
      </c>
      <c r="AG1753" s="11"/>
      <c r="AH1753" s="11"/>
      <c r="AI1753" s="11"/>
      <c r="AJ1753" s="11"/>
      <c r="AK1753" s="11"/>
      <c r="AL1753" s="11"/>
      <c r="AM1753" s="11"/>
      <c r="AN1753" s="11"/>
      <c r="AO1753" s="11"/>
      <c r="AP1753" s="11"/>
      <c r="AQ1753" s="11"/>
    </row>
    <row r="1754" spans="1:43" x14ac:dyDescent="0.25">
      <c r="A1754" s="11" t="s">
        <v>5291</v>
      </c>
      <c r="B1754" s="12">
        <v>49</v>
      </c>
      <c r="C1754" s="11" t="s">
        <v>5292</v>
      </c>
      <c r="D1754" s="11" t="s">
        <v>48</v>
      </c>
      <c r="E1754" s="11" t="s">
        <v>40</v>
      </c>
      <c r="F1754" s="11"/>
      <c r="G1754" s="11"/>
      <c r="H1754" s="11" t="s">
        <v>49</v>
      </c>
      <c r="I1754" s="11" t="s">
        <v>924</v>
      </c>
      <c r="J1754" s="11" t="s">
        <v>51</v>
      </c>
      <c r="K1754" s="11" t="s">
        <v>135</v>
      </c>
      <c r="L1754" s="11" t="s">
        <v>162</v>
      </c>
      <c r="M1754" s="11" t="s">
        <v>45</v>
      </c>
      <c r="N1754" s="11" t="s">
        <v>58</v>
      </c>
      <c r="O1754" s="11" t="s">
        <v>62</v>
      </c>
      <c r="P1754" s="22"/>
      <c r="Q1754" s="11" t="s">
        <v>1477</v>
      </c>
      <c r="R1754" s="11" t="s">
        <v>47</v>
      </c>
      <c r="S1754" s="11">
        <f t="shared" si="27"/>
        <v>0</v>
      </c>
      <c r="T1754" s="11"/>
      <c r="U1754" s="11"/>
      <c r="V1754" s="11"/>
      <c r="W1754" s="11"/>
      <c r="X1754" s="11"/>
      <c r="Y1754" s="11"/>
      <c r="Z1754" s="11"/>
      <c r="AA1754" s="11"/>
      <c r="AB1754" s="11"/>
      <c r="AC1754" s="11"/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11"/>
    </row>
    <row r="1755" spans="1:43" x14ac:dyDescent="0.25">
      <c r="A1755" s="11" t="s">
        <v>5293</v>
      </c>
      <c r="B1755" s="12">
        <v>32</v>
      </c>
      <c r="C1755" s="11" t="s">
        <v>5294</v>
      </c>
      <c r="D1755" s="11" t="s">
        <v>54</v>
      </c>
      <c r="E1755" s="11" t="s">
        <v>40</v>
      </c>
      <c r="F1755" s="11"/>
      <c r="G1755" s="11"/>
      <c r="H1755" s="11" t="s">
        <v>41</v>
      </c>
      <c r="I1755" s="11" t="s">
        <v>134</v>
      </c>
      <c r="J1755" s="11" t="s">
        <v>51</v>
      </c>
      <c r="K1755" s="11" t="s">
        <v>135</v>
      </c>
      <c r="L1755" s="11" t="s">
        <v>164</v>
      </c>
      <c r="M1755" s="11" t="s">
        <v>45</v>
      </c>
      <c r="N1755" s="11" t="s">
        <v>58</v>
      </c>
      <c r="O1755" s="11" t="s">
        <v>46</v>
      </c>
      <c r="P1755" s="22" t="s">
        <v>1983</v>
      </c>
      <c r="Q1755" s="11" t="s">
        <v>626</v>
      </c>
      <c r="R1755" s="11" t="s">
        <v>47</v>
      </c>
      <c r="S1755" s="11">
        <f t="shared" si="27"/>
        <v>0</v>
      </c>
      <c r="T1755" s="11"/>
      <c r="U1755" s="11"/>
      <c r="V1755" s="11"/>
      <c r="W1755" s="11"/>
      <c r="X1755" s="11"/>
      <c r="Y1755" s="11"/>
      <c r="Z1755" s="11"/>
      <c r="AA1755" s="11"/>
      <c r="AB1755" s="11"/>
      <c r="AC1755" s="11"/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11"/>
    </row>
    <row r="1756" spans="1:43" x14ac:dyDescent="0.25">
      <c r="A1756" s="11" t="s">
        <v>5295</v>
      </c>
      <c r="B1756" s="12">
        <v>39</v>
      </c>
      <c r="C1756" s="11" t="s">
        <v>5296</v>
      </c>
      <c r="D1756" s="11" t="s">
        <v>92</v>
      </c>
      <c r="E1756" s="11" t="s">
        <v>40</v>
      </c>
      <c r="F1756" s="11"/>
      <c r="G1756" s="11"/>
      <c r="H1756" s="11" t="s">
        <v>49</v>
      </c>
      <c r="I1756" s="11" t="s">
        <v>108</v>
      </c>
      <c r="J1756" s="11" t="s">
        <v>60</v>
      </c>
      <c r="K1756" s="11" t="s">
        <v>135</v>
      </c>
      <c r="L1756" s="11" t="s">
        <v>70</v>
      </c>
      <c r="M1756" s="11" t="s">
        <v>45</v>
      </c>
      <c r="N1756" s="11" t="s">
        <v>39</v>
      </c>
      <c r="O1756" s="11" t="s">
        <v>62</v>
      </c>
      <c r="P1756" s="22"/>
      <c r="Q1756" s="11" t="s">
        <v>97</v>
      </c>
      <c r="R1756" s="11" t="s">
        <v>47</v>
      </c>
      <c r="S1756" s="11">
        <f t="shared" si="27"/>
        <v>0</v>
      </c>
      <c r="T1756" s="11"/>
      <c r="U1756" s="11"/>
      <c r="V1756" s="11"/>
      <c r="W1756" s="11"/>
      <c r="X1756" s="11"/>
      <c r="Y1756" s="11"/>
      <c r="Z1756" s="11"/>
      <c r="AA1756" s="11"/>
      <c r="AB1756" s="11"/>
      <c r="AC1756" s="11"/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11"/>
    </row>
    <row r="1757" spans="1:43" x14ac:dyDescent="0.25">
      <c r="A1757" s="11" t="s">
        <v>5297</v>
      </c>
      <c r="B1757" s="12">
        <v>33</v>
      </c>
      <c r="C1757" s="11" t="s">
        <v>5298</v>
      </c>
      <c r="D1757" s="11" t="s">
        <v>39</v>
      </c>
      <c r="E1757" s="11" t="s">
        <v>40</v>
      </c>
      <c r="F1757" s="11"/>
      <c r="G1757" s="11"/>
      <c r="H1757" s="11" t="s">
        <v>41</v>
      </c>
      <c r="I1757" s="11" t="s">
        <v>279</v>
      </c>
      <c r="J1757" s="11" t="s">
        <v>60</v>
      </c>
      <c r="K1757" s="11" t="s">
        <v>135</v>
      </c>
      <c r="L1757" s="11" t="s">
        <v>546</v>
      </c>
      <c r="M1757" s="11" t="s">
        <v>45</v>
      </c>
      <c r="N1757" s="11" t="s">
        <v>39</v>
      </c>
      <c r="O1757" s="11" t="s">
        <v>62</v>
      </c>
      <c r="P1757" s="22"/>
      <c r="Q1757" s="11"/>
      <c r="R1757" s="11" t="s">
        <v>47</v>
      </c>
      <c r="S1757" s="11">
        <f t="shared" si="27"/>
        <v>0</v>
      </c>
      <c r="T1757" s="11"/>
      <c r="U1757" s="11"/>
      <c r="V1757" s="11"/>
      <c r="W1757" s="11"/>
      <c r="X1757" s="11"/>
      <c r="Y1757" s="11"/>
      <c r="Z1757" s="11"/>
      <c r="AA1757" s="11"/>
      <c r="AB1757" s="11"/>
      <c r="AC1757" s="11"/>
      <c r="AD1757" s="11"/>
      <c r="AE1757" s="11"/>
      <c r="AF1757" s="11"/>
      <c r="AG1757" s="11"/>
      <c r="AH1757" s="11"/>
      <c r="AI1757" s="11"/>
      <c r="AJ1757" s="11"/>
      <c r="AK1757" s="11"/>
      <c r="AL1757" s="11"/>
      <c r="AM1757" s="11"/>
      <c r="AN1757" s="11"/>
      <c r="AO1757" s="11"/>
      <c r="AP1757" s="11"/>
      <c r="AQ1757" s="11"/>
    </row>
    <row r="1758" spans="1:43" x14ac:dyDescent="0.25">
      <c r="A1758" s="11" t="s">
        <v>5299</v>
      </c>
      <c r="B1758" s="12">
        <v>40</v>
      </c>
      <c r="C1758" s="11" t="s">
        <v>5300</v>
      </c>
      <c r="D1758" s="11" t="s">
        <v>92</v>
      </c>
      <c r="E1758" s="11" t="s">
        <v>40</v>
      </c>
      <c r="F1758" s="11"/>
      <c r="G1758" s="11"/>
      <c r="H1758" s="11" t="s">
        <v>49</v>
      </c>
      <c r="I1758" s="11" t="s">
        <v>279</v>
      </c>
      <c r="J1758" s="11" t="s">
        <v>60</v>
      </c>
      <c r="K1758" s="11" t="s">
        <v>135</v>
      </c>
      <c r="L1758" s="11" t="s">
        <v>194</v>
      </c>
      <c r="M1758" s="11" t="s">
        <v>45</v>
      </c>
      <c r="N1758" s="11" t="s">
        <v>84</v>
      </c>
      <c r="O1758" s="11" t="s">
        <v>62</v>
      </c>
      <c r="P1758" s="22"/>
      <c r="Q1758" s="11"/>
      <c r="R1758" s="11" t="s">
        <v>47</v>
      </c>
      <c r="S1758" s="11">
        <f t="shared" si="27"/>
        <v>0</v>
      </c>
      <c r="T1758" s="11"/>
      <c r="U1758" s="11"/>
      <c r="V1758" s="11"/>
      <c r="W1758" s="11"/>
      <c r="X1758" s="11"/>
      <c r="Y1758" s="11"/>
      <c r="Z1758" s="11"/>
      <c r="AA1758" s="11"/>
      <c r="AB1758" s="11"/>
      <c r="AC1758" s="11"/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11"/>
    </row>
    <row r="1759" spans="1:43" x14ac:dyDescent="0.25">
      <c r="A1759" s="11" t="s">
        <v>5301</v>
      </c>
      <c r="B1759" s="12">
        <v>50</v>
      </c>
      <c r="C1759" s="11" t="s">
        <v>5302</v>
      </c>
      <c r="D1759" s="11" t="s">
        <v>48</v>
      </c>
      <c r="E1759" s="11" t="s">
        <v>40</v>
      </c>
      <c r="F1759" s="11"/>
      <c r="G1759" s="11"/>
      <c r="H1759" s="11" t="s">
        <v>49</v>
      </c>
      <c r="I1759" s="11" t="s">
        <v>311</v>
      </c>
      <c r="J1759" s="11" t="s">
        <v>43</v>
      </c>
      <c r="K1759" s="11" t="s">
        <v>135</v>
      </c>
      <c r="L1759" s="11" t="s">
        <v>200</v>
      </c>
      <c r="M1759" s="11" t="s">
        <v>45</v>
      </c>
      <c r="N1759" s="11" t="s">
        <v>84</v>
      </c>
      <c r="O1759" s="11" t="s">
        <v>46</v>
      </c>
      <c r="P1759" s="22" t="s">
        <v>1528</v>
      </c>
      <c r="Q1759" s="11"/>
      <c r="R1759" s="11" t="s">
        <v>47</v>
      </c>
      <c r="S1759" s="11">
        <f t="shared" si="27"/>
        <v>0</v>
      </c>
      <c r="T1759" s="11"/>
      <c r="U1759" s="11"/>
      <c r="V1759" s="11"/>
      <c r="W1759" s="11"/>
      <c r="X1759" s="11"/>
      <c r="Y1759" s="11"/>
      <c r="Z1759" s="11"/>
      <c r="AA1759" s="11"/>
      <c r="AB1759" s="11"/>
      <c r="AC1759" s="11"/>
      <c r="AD1759" s="11"/>
      <c r="AE1759" s="11"/>
      <c r="AF1759" s="11"/>
      <c r="AG1759" s="11"/>
      <c r="AH1759" s="11"/>
      <c r="AI1759" s="11"/>
      <c r="AJ1759" s="11"/>
      <c r="AK1759" s="11"/>
      <c r="AL1759" s="11"/>
      <c r="AM1759" s="11"/>
      <c r="AN1759" s="11"/>
      <c r="AO1759" s="11"/>
      <c r="AP1759" s="11"/>
      <c r="AQ1759" s="11"/>
    </row>
    <row r="1760" spans="1:43" x14ac:dyDescent="0.25">
      <c r="A1760" s="11" t="s">
        <v>5303</v>
      </c>
      <c r="B1760" s="12">
        <v>32</v>
      </c>
      <c r="C1760" s="11" t="s">
        <v>5304</v>
      </c>
      <c r="D1760" s="11" t="s">
        <v>39</v>
      </c>
      <c r="E1760" s="11" t="s">
        <v>40</v>
      </c>
      <c r="F1760" s="11"/>
      <c r="G1760" s="11"/>
      <c r="H1760" s="11" t="s">
        <v>41</v>
      </c>
      <c r="I1760" s="11" t="s">
        <v>108</v>
      </c>
      <c r="J1760" s="11" t="s">
        <v>114</v>
      </c>
      <c r="K1760" s="11" t="s">
        <v>135</v>
      </c>
      <c r="L1760" s="11" t="s">
        <v>960</v>
      </c>
      <c r="M1760" s="11" t="s">
        <v>45</v>
      </c>
      <c r="N1760" s="11" t="s">
        <v>39</v>
      </c>
      <c r="O1760" s="11" t="s">
        <v>46</v>
      </c>
      <c r="P1760" s="22" t="s">
        <v>2042</v>
      </c>
      <c r="Q1760" s="11" t="s">
        <v>1507</v>
      </c>
      <c r="R1760" s="11" t="s">
        <v>47</v>
      </c>
      <c r="S1760" s="11">
        <f t="shared" si="27"/>
        <v>0</v>
      </c>
      <c r="T1760" s="11"/>
      <c r="U1760" s="11"/>
      <c r="V1760" s="11"/>
      <c r="W1760" s="11"/>
      <c r="X1760" s="11"/>
      <c r="Y1760" s="11"/>
      <c r="Z1760" s="11"/>
      <c r="AA1760" s="11"/>
      <c r="AB1760" s="11"/>
      <c r="AC1760" s="11"/>
      <c r="AD1760" s="11"/>
      <c r="AE1760" s="11"/>
      <c r="AF1760" s="11"/>
      <c r="AG1760" s="11"/>
      <c r="AH1760" s="11"/>
      <c r="AI1760" s="11"/>
      <c r="AJ1760" s="11"/>
      <c r="AK1760" s="11"/>
      <c r="AL1760" s="11"/>
      <c r="AM1760" s="11"/>
      <c r="AN1760" s="11"/>
      <c r="AO1760" s="11"/>
      <c r="AP1760" s="11"/>
      <c r="AQ1760" s="11"/>
    </row>
    <row r="1761" spans="1:43" x14ac:dyDescent="0.25">
      <c r="A1761" s="11" t="s">
        <v>5305</v>
      </c>
      <c r="B1761" s="12">
        <v>44</v>
      </c>
      <c r="C1761" s="11" t="s">
        <v>5306</v>
      </c>
      <c r="D1761" s="11" t="s">
        <v>39</v>
      </c>
      <c r="E1761" s="11" t="s">
        <v>40</v>
      </c>
      <c r="F1761" s="11"/>
      <c r="G1761" s="11"/>
      <c r="H1761" s="11" t="s">
        <v>49</v>
      </c>
      <c r="I1761" s="11" t="s">
        <v>1371</v>
      </c>
      <c r="J1761" s="11" t="s">
        <v>43</v>
      </c>
      <c r="K1761" s="11" t="s">
        <v>135</v>
      </c>
      <c r="L1761" s="11" t="s">
        <v>227</v>
      </c>
      <c r="M1761" s="11" t="s">
        <v>1227</v>
      </c>
      <c r="N1761" s="11" t="s">
        <v>53</v>
      </c>
      <c r="O1761" s="11" t="s">
        <v>62</v>
      </c>
      <c r="P1761" s="22"/>
      <c r="Q1761" s="11"/>
      <c r="R1761" s="11" t="s">
        <v>845</v>
      </c>
      <c r="S1761" s="11">
        <f t="shared" si="27"/>
        <v>1</v>
      </c>
      <c r="T1761" s="11"/>
      <c r="U1761" s="11"/>
      <c r="V1761" s="11" t="s">
        <v>46</v>
      </c>
      <c r="W1761" s="11"/>
      <c r="X1761" s="11"/>
      <c r="Y1761" s="11"/>
      <c r="Z1761" s="11"/>
      <c r="AA1761" s="11"/>
      <c r="AB1761" s="11"/>
      <c r="AC1761" s="11"/>
      <c r="AD1761" s="11"/>
      <c r="AE1761" s="11"/>
      <c r="AF1761" s="11" t="s">
        <v>846</v>
      </c>
      <c r="AG1761" s="11"/>
      <c r="AH1761" s="11"/>
      <c r="AI1761" s="11"/>
      <c r="AJ1761" s="11"/>
      <c r="AK1761" s="11"/>
      <c r="AL1761" s="11"/>
      <c r="AM1761" s="11"/>
      <c r="AN1761" s="11"/>
      <c r="AO1761" s="11"/>
      <c r="AP1761" s="11"/>
      <c r="AQ1761" s="11"/>
    </row>
    <row r="1762" spans="1:43" x14ac:dyDescent="0.25">
      <c r="A1762" s="11" t="s">
        <v>5307</v>
      </c>
      <c r="B1762" s="12">
        <v>23</v>
      </c>
      <c r="C1762" s="11" t="s">
        <v>5308</v>
      </c>
      <c r="D1762" s="11" t="s">
        <v>48</v>
      </c>
      <c r="E1762" s="11" t="s">
        <v>55</v>
      </c>
      <c r="F1762" s="11"/>
      <c r="G1762" s="11"/>
      <c r="H1762" s="11" t="s">
        <v>41</v>
      </c>
      <c r="I1762" s="11" t="s">
        <v>79</v>
      </c>
      <c r="J1762" s="11" t="s">
        <v>51</v>
      </c>
      <c r="K1762" s="11" t="s">
        <v>135</v>
      </c>
      <c r="L1762" s="11" t="s">
        <v>90</v>
      </c>
      <c r="M1762" s="11" t="s">
        <v>45</v>
      </c>
      <c r="N1762" s="11" t="s">
        <v>39</v>
      </c>
      <c r="O1762" s="11" t="s">
        <v>62</v>
      </c>
      <c r="P1762" s="22"/>
      <c r="Q1762" s="11" t="s">
        <v>130</v>
      </c>
      <c r="R1762" s="11" t="s">
        <v>47</v>
      </c>
      <c r="S1762" s="11">
        <f t="shared" si="27"/>
        <v>0</v>
      </c>
      <c r="T1762" s="11"/>
      <c r="U1762" s="11"/>
      <c r="V1762" s="11"/>
      <c r="W1762" s="11"/>
      <c r="X1762" s="11"/>
      <c r="Y1762" s="11"/>
      <c r="Z1762" s="11"/>
      <c r="AA1762" s="11"/>
      <c r="AB1762" s="11"/>
      <c r="AC1762" s="11"/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11"/>
    </row>
    <row r="1763" spans="1:43" x14ac:dyDescent="0.25">
      <c r="A1763" s="11" t="s">
        <v>5309</v>
      </c>
      <c r="B1763" s="12">
        <v>27</v>
      </c>
      <c r="C1763" s="11" t="s">
        <v>5310</v>
      </c>
      <c r="D1763" s="11" t="s">
        <v>54</v>
      </c>
      <c r="E1763" s="11" t="s">
        <v>40</v>
      </c>
      <c r="F1763" s="11"/>
      <c r="G1763" s="11"/>
      <c r="H1763" s="11" t="s">
        <v>41</v>
      </c>
      <c r="I1763" s="11" t="s">
        <v>422</v>
      </c>
      <c r="J1763" s="11" t="s">
        <v>51</v>
      </c>
      <c r="K1763" s="11" t="s">
        <v>135</v>
      </c>
      <c r="L1763" s="11" t="s">
        <v>790</v>
      </c>
      <c r="M1763" s="11" t="s">
        <v>45</v>
      </c>
      <c r="N1763" s="11" t="s">
        <v>58</v>
      </c>
      <c r="O1763" s="11" t="s">
        <v>62</v>
      </c>
      <c r="P1763" s="22"/>
      <c r="Q1763" s="11"/>
      <c r="R1763" s="11" t="s">
        <v>47</v>
      </c>
      <c r="S1763" s="11">
        <f t="shared" si="27"/>
        <v>0</v>
      </c>
      <c r="T1763" s="11"/>
      <c r="U1763" s="11"/>
      <c r="V1763" s="11"/>
      <c r="W1763" s="11"/>
      <c r="X1763" s="11"/>
      <c r="Y1763" s="11"/>
      <c r="Z1763" s="11"/>
      <c r="AA1763" s="11"/>
      <c r="AB1763" s="11"/>
      <c r="AC1763" s="11"/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1"/>
      <c r="AN1763" s="11"/>
      <c r="AO1763" s="11"/>
      <c r="AP1763" s="11"/>
      <c r="AQ1763" s="11"/>
    </row>
    <row r="1764" spans="1:43" x14ac:dyDescent="0.25">
      <c r="A1764" s="11" t="s">
        <v>5311</v>
      </c>
      <c r="B1764" s="12">
        <v>21</v>
      </c>
      <c r="C1764" s="11" t="s">
        <v>5312</v>
      </c>
      <c r="D1764" s="11" t="s">
        <v>54</v>
      </c>
      <c r="E1764" s="11" t="s">
        <v>40</v>
      </c>
      <c r="F1764" s="11"/>
      <c r="G1764" s="12">
        <v>73</v>
      </c>
      <c r="H1764" s="11" t="s">
        <v>41</v>
      </c>
      <c r="I1764" s="11" t="s">
        <v>134</v>
      </c>
      <c r="J1764" s="11" t="s">
        <v>51</v>
      </c>
      <c r="K1764" s="11" t="s">
        <v>135</v>
      </c>
      <c r="L1764" s="11" t="s">
        <v>722</v>
      </c>
      <c r="M1764" s="11" t="s">
        <v>45</v>
      </c>
      <c r="N1764" s="11" t="s">
        <v>84</v>
      </c>
      <c r="O1764" s="11" t="s">
        <v>62</v>
      </c>
      <c r="P1764" s="22"/>
      <c r="Q1764" s="11" t="s">
        <v>1507</v>
      </c>
      <c r="R1764" s="11" t="s">
        <v>47</v>
      </c>
      <c r="S1764" s="11">
        <f t="shared" si="27"/>
        <v>0</v>
      </c>
      <c r="T1764" s="11"/>
      <c r="U1764" s="11"/>
      <c r="V1764" s="11"/>
      <c r="W1764" s="11"/>
      <c r="X1764" s="11"/>
      <c r="Y1764" s="11"/>
      <c r="Z1764" s="11"/>
      <c r="AA1764" s="11"/>
      <c r="AB1764" s="11"/>
      <c r="AC1764" s="11"/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11"/>
    </row>
    <row r="1765" spans="1:43" x14ac:dyDescent="0.25">
      <c r="A1765" s="11" t="s">
        <v>5313</v>
      </c>
      <c r="B1765" s="12">
        <v>27</v>
      </c>
      <c r="C1765" s="11" t="s">
        <v>5314</v>
      </c>
      <c r="D1765" s="11" t="s">
        <v>54</v>
      </c>
      <c r="E1765" s="11" t="s">
        <v>40</v>
      </c>
      <c r="F1765" s="11"/>
      <c r="G1765" s="11"/>
      <c r="H1765" s="11" t="s">
        <v>41</v>
      </c>
      <c r="I1765" s="11" t="s">
        <v>631</v>
      </c>
      <c r="J1765" s="11" t="s">
        <v>51</v>
      </c>
      <c r="K1765" s="11" t="s">
        <v>135</v>
      </c>
      <c r="L1765" s="11" t="s">
        <v>64</v>
      </c>
      <c r="M1765" s="11" t="s">
        <v>45</v>
      </c>
      <c r="N1765" s="11" t="s">
        <v>39</v>
      </c>
      <c r="O1765" s="11" t="s">
        <v>46</v>
      </c>
      <c r="P1765" s="22" t="s">
        <v>5315</v>
      </c>
      <c r="Q1765" s="11" t="s">
        <v>107</v>
      </c>
      <c r="R1765" s="11" t="s">
        <v>47</v>
      </c>
      <c r="S1765" s="11">
        <f t="shared" si="27"/>
        <v>0</v>
      </c>
      <c r="T1765" s="11"/>
      <c r="U1765" s="11"/>
      <c r="V1765" s="11"/>
      <c r="W1765" s="11"/>
      <c r="X1765" s="11"/>
      <c r="Y1765" s="11"/>
      <c r="Z1765" s="11"/>
      <c r="AA1765" s="11"/>
      <c r="AB1765" s="11"/>
      <c r="AC1765" s="11"/>
      <c r="AD1765" s="11"/>
      <c r="AE1765" s="11"/>
      <c r="AF1765" s="11"/>
      <c r="AG1765" s="11"/>
      <c r="AH1765" s="11"/>
      <c r="AI1765" s="11"/>
      <c r="AJ1765" s="11"/>
      <c r="AK1765" s="11"/>
      <c r="AL1765" s="11"/>
      <c r="AM1765" s="11"/>
      <c r="AN1765" s="11"/>
      <c r="AO1765" s="11"/>
      <c r="AP1765" s="11"/>
      <c r="AQ1765" s="11"/>
    </row>
    <row r="1766" spans="1:43" x14ac:dyDescent="0.25">
      <c r="A1766" s="11" t="s">
        <v>5316</v>
      </c>
      <c r="B1766" s="12">
        <v>30</v>
      </c>
      <c r="C1766" s="11" t="s">
        <v>5317</v>
      </c>
      <c r="D1766" s="11" t="s">
        <v>54</v>
      </c>
      <c r="E1766" s="11" t="s">
        <v>40</v>
      </c>
      <c r="F1766" s="11"/>
      <c r="G1766" s="11"/>
      <c r="H1766" s="11" t="s">
        <v>41</v>
      </c>
      <c r="I1766" s="11" t="s">
        <v>108</v>
      </c>
      <c r="J1766" s="11" t="s">
        <v>43</v>
      </c>
      <c r="K1766" s="11" t="s">
        <v>135</v>
      </c>
      <c r="L1766" s="11" t="s">
        <v>104</v>
      </c>
      <c r="M1766" s="11" t="s">
        <v>45</v>
      </c>
      <c r="N1766" s="11" t="s">
        <v>58</v>
      </c>
      <c r="O1766" s="11" t="s">
        <v>46</v>
      </c>
      <c r="P1766" s="22" t="s">
        <v>2060</v>
      </c>
      <c r="Q1766" s="11" t="s">
        <v>1074</v>
      </c>
      <c r="R1766" s="11" t="s">
        <v>47</v>
      </c>
      <c r="S1766" s="11">
        <f t="shared" si="27"/>
        <v>0</v>
      </c>
      <c r="T1766" s="11"/>
      <c r="U1766" s="11"/>
      <c r="V1766" s="11"/>
      <c r="W1766" s="11"/>
      <c r="X1766" s="11"/>
      <c r="Y1766" s="11"/>
      <c r="Z1766" s="11"/>
      <c r="AA1766" s="11"/>
      <c r="AB1766" s="11"/>
      <c r="AC1766" s="11"/>
      <c r="AD1766" s="11"/>
      <c r="AE1766" s="11"/>
      <c r="AF1766" s="11"/>
      <c r="AG1766" s="11"/>
      <c r="AH1766" s="11"/>
      <c r="AI1766" s="11"/>
      <c r="AJ1766" s="11"/>
      <c r="AK1766" s="11"/>
      <c r="AL1766" s="11"/>
      <c r="AM1766" s="11"/>
      <c r="AN1766" s="11"/>
      <c r="AO1766" s="11"/>
      <c r="AP1766" s="11"/>
      <c r="AQ1766" s="11"/>
    </row>
    <row r="1767" spans="1:43" x14ac:dyDescent="0.25">
      <c r="A1767" s="11" t="s">
        <v>5318</v>
      </c>
      <c r="B1767" s="12">
        <v>25</v>
      </c>
      <c r="C1767" s="11" t="s">
        <v>5319</v>
      </c>
      <c r="D1767" s="11" t="s">
        <v>92</v>
      </c>
      <c r="E1767" s="11" t="s">
        <v>40</v>
      </c>
      <c r="F1767" s="11"/>
      <c r="G1767" s="11"/>
      <c r="H1767" s="11" t="s">
        <v>41</v>
      </c>
      <c r="I1767" s="11" t="s">
        <v>422</v>
      </c>
      <c r="J1767" s="11" t="s">
        <v>51</v>
      </c>
      <c r="K1767" s="11" t="s">
        <v>135</v>
      </c>
      <c r="L1767" s="11" t="s">
        <v>319</v>
      </c>
      <c r="M1767" s="11" t="s">
        <v>45</v>
      </c>
      <c r="N1767" s="11" t="s">
        <v>58</v>
      </c>
      <c r="O1767" s="11" t="s">
        <v>62</v>
      </c>
      <c r="P1767" s="22"/>
      <c r="Q1767" s="11" t="s">
        <v>99</v>
      </c>
      <c r="R1767" s="11" t="s">
        <v>47</v>
      </c>
      <c r="S1767" s="11">
        <f t="shared" si="27"/>
        <v>0</v>
      </c>
      <c r="T1767" s="11"/>
      <c r="U1767" s="11"/>
      <c r="V1767" s="11"/>
      <c r="W1767" s="11"/>
      <c r="X1767" s="11"/>
      <c r="Y1767" s="11"/>
      <c r="Z1767" s="11"/>
      <c r="AA1767" s="11"/>
      <c r="AB1767" s="11"/>
      <c r="AC1767" s="11"/>
      <c r="AD1767" s="11"/>
      <c r="AE1767" s="11"/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11"/>
    </row>
    <row r="1768" spans="1:43" x14ac:dyDescent="0.25">
      <c r="A1768" s="11" t="s">
        <v>5320</v>
      </c>
      <c r="B1768" s="12">
        <v>30</v>
      </c>
      <c r="C1768" s="11" t="s">
        <v>5321</v>
      </c>
      <c r="D1768" s="11" t="s">
        <v>54</v>
      </c>
      <c r="E1768" s="11" t="s">
        <v>40</v>
      </c>
      <c r="F1768" s="11"/>
      <c r="G1768" s="11"/>
      <c r="H1768" s="11" t="s">
        <v>41</v>
      </c>
      <c r="I1768" s="11" t="s">
        <v>140</v>
      </c>
      <c r="J1768" s="11" t="s">
        <v>60</v>
      </c>
      <c r="K1768" s="11" t="s">
        <v>135</v>
      </c>
      <c r="L1768" s="11" t="s">
        <v>194</v>
      </c>
      <c r="M1768" s="11" t="s">
        <v>1227</v>
      </c>
      <c r="N1768" s="11" t="s">
        <v>58</v>
      </c>
      <c r="O1768" s="11" t="s">
        <v>62</v>
      </c>
      <c r="P1768" s="22"/>
      <c r="Q1768" s="11" t="s">
        <v>401</v>
      </c>
      <c r="R1768" s="11" t="s">
        <v>898</v>
      </c>
      <c r="S1768" s="11">
        <f t="shared" si="27"/>
        <v>3</v>
      </c>
      <c r="T1768" s="11"/>
      <c r="U1768" s="11"/>
      <c r="V1768" s="11"/>
      <c r="W1768" s="11"/>
      <c r="X1768" s="11"/>
      <c r="Y1768" s="11"/>
      <c r="Z1768" s="11"/>
      <c r="AA1768" s="11"/>
      <c r="AB1768" s="11"/>
      <c r="AC1768" s="11"/>
      <c r="AD1768" s="11"/>
      <c r="AE1768" s="11"/>
      <c r="AF1768" s="11"/>
      <c r="AG1768" s="11" t="s">
        <v>62</v>
      </c>
      <c r="AH1768" s="11" t="s">
        <v>62</v>
      </c>
      <c r="AI1768" s="11" t="s">
        <v>46</v>
      </c>
      <c r="AJ1768" s="11" t="s">
        <v>62</v>
      </c>
      <c r="AK1768" s="11" t="s">
        <v>62</v>
      </c>
      <c r="AL1768" s="11" t="s">
        <v>62</v>
      </c>
      <c r="AM1768" s="11" t="s">
        <v>62</v>
      </c>
      <c r="AN1768" s="11" t="s">
        <v>62</v>
      </c>
      <c r="AO1768" s="11" t="s">
        <v>46</v>
      </c>
      <c r="AP1768" s="11" t="s">
        <v>46</v>
      </c>
      <c r="AQ1768" s="11"/>
    </row>
    <row r="1769" spans="1:43" x14ac:dyDescent="0.25">
      <c r="A1769" s="11" t="s">
        <v>5322</v>
      </c>
      <c r="B1769" s="12">
        <v>46</v>
      </c>
      <c r="C1769" s="11" t="s">
        <v>5323</v>
      </c>
      <c r="D1769" s="11" t="s">
        <v>54</v>
      </c>
      <c r="E1769" s="11" t="s">
        <v>40</v>
      </c>
      <c r="F1769" s="11"/>
      <c r="G1769" s="11"/>
      <c r="H1769" s="11" t="s">
        <v>49</v>
      </c>
      <c r="I1769" s="11" t="s">
        <v>145</v>
      </c>
      <c r="J1769" s="11" t="s">
        <v>43</v>
      </c>
      <c r="K1769" s="11" t="s">
        <v>135</v>
      </c>
      <c r="L1769" s="11" t="s">
        <v>131</v>
      </c>
      <c r="M1769" s="11" t="s">
        <v>45</v>
      </c>
      <c r="N1769" s="11" t="s">
        <v>39</v>
      </c>
      <c r="O1769" s="11" t="s">
        <v>62</v>
      </c>
      <c r="P1769" s="22"/>
      <c r="Q1769" s="11"/>
      <c r="R1769" s="11" t="s">
        <v>47</v>
      </c>
      <c r="S1769" s="11">
        <f t="shared" si="27"/>
        <v>0</v>
      </c>
      <c r="T1769" s="11"/>
      <c r="U1769" s="11"/>
      <c r="V1769" s="11"/>
      <c r="W1769" s="11"/>
      <c r="X1769" s="11"/>
      <c r="Y1769" s="11"/>
      <c r="Z1769" s="11"/>
      <c r="AA1769" s="11"/>
      <c r="AB1769" s="11"/>
      <c r="AC1769" s="11"/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11"/>
    </row>
    <row r="1770" spans="1:43" x14ac:dyDescent="0.25">
      <c r="A1770" s="11" t="s">
        <v>5324</v>
      </c>
      <c r="B1770" s="12">
        <v>31</v>
      </c>
      <c r="C1770" s="11" t="s">
        <v>5325</v>
      </c>
      <c r="D1770" s="11" t="s">
        <v>54</v>
      </c>
      <c r="E1770" s="11" t="s">
        <v>40</v>
      </c>
      <c r="F1770" s="11"/>
      <c r="G1770" s="11"/>
      <c r="H1770" s="11" t="s">
        <v>49</v>
      </c>
      <c r="I1770" s="11" t="s">
        <v>603</v>
      </c>
      <c r="J1770" s="11" t="s">
        <v>51</v>
      </c>
      <c r="K1770" s="11" t="s">
        <v>135</v>
      </c>
      <c r="L1770" s="11" t="s">
        <v>169</v>
      </c>
      <c r="M1770" s="11" t="s">
        <v>45</v>
      </c>
      <c r="N1770" s="11" t="s">
        <v>58</v>
      </c>
      <c r="O1770" s="11" t="s">
        <v>46</v>
      </c>
      <c r="P1770" s="22" t="s">
        <v>5326</v>
      </c>
      <c r="Q1770" s="11"/>
      <c r="R1770" s="11" t="s">
        <v>47</v>
      </c>
      <c r="S1770" s="11">
        <f t="shared" si="27"/>
        <v>0</v>
      </c>
      <c r="T1770" s="11"/>
      <c r="U1770" s="11"/>
      <c r="V1770" s="11"/>
      <c r="W1770" s="11"/>
      <c r="X1770" s="11"/>
      <c r="Y1770" s="11"/>
      <c r="Z1770" s="11"/>
      <c r="AA1770" s="11"/>
      <c r="AB1770" s="11"/>
      <c r="AC1770" s="11"/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11"/>
    </row>
    <row r="1771" spans="1:43" x14ac:dyDescent="0.25">
      <c r="A1771" s="11" t="s">
        <v>5327</v>
      </c>
      <c r="B1771" s="12">
        <v>22</v>
      </c>
      <c r="C1771" s="11" t="s">
        <v>5328</v>
      </c>
      <c r="D1771" s="11" t="s">
        <v>54</v>
      </c>
      <c r="E1771" s="11" t="s">
        <v>40</v>
      </c>
      <c r="F1771" s="11"/>
      <c r="G1771" s="11"/>
      <c r="H1771" s="11" t="s">
        <v>41</v>
      </c>
      <c r="I1771" s="11" t="s">
        <v>748</v>
      </c>
      <c r="J1771" s="11" t="s">
        <v>51</v>
      </c>
      <c r="K1771" s="11" t="s">
        <v>135</v>
      </c>
      <c r="L1771" s="11" t="s">
        <v>571</v>
      </c>
      <c r="M1771" s="11" t="s">
        <v>45</v>
      </c>
      <c r="N1771" s="11" t="s">
        <v>58</v>
      </c>
      <c r="O1771" s="11" t="s">
        <v>62</v>
      </c>
      <c r="P1771" s="22"/>
      <c r="Q1771" s="11" t="s">
        <v>97</v>
      </c>
      <c r="R1771" s="11" t="s">
        <v>47</v>
      </c>
      <c r="S1771" s="11">
        <f t="shared" si="27"/>
        <v>0</v>
      </c>
      <c r="T1771" s="11"/>
      <c r="U1771" s="11"/>
      <c r="V1771" s="11"/>
      <c r="W1771" s="11"/>
      <c r="X1771" s="11"/>
      <c r="Y1771" s="11"/>
      <c r="Z1771" s="11"/>
      <c r="AA1771" s="11"/>
      <c r="AB1771" s="11"/>
      <c r="AC1771" s="11"/>
      <c r="AD1771" s="11"/>
      <c r="AE1771" s="11"/>
      <c r="AF1771" s="11"/>
      <c r="AG1771" s="11"/>
      <c r="AH1771" s="11"/>
      <c r="AI1771" s="11"/>
      <c r="AJ1771" s="11"/>
      <c r="AK1771" s="11"/>
      <c r="AL1771" s="11"/>
      <c r="AM1771" s="11"/>
      <c r="AN1771" s="11"/>
      <c r="AO1771" s="11"/>
      <c r="AP1771" s="11"/>
      <c r="AQ1771" s="11"/>
    </row>
    <row r="1772" spans="1:43" x14ac:dyDescent="0.25">
      <c r="A1772" s="11" t="s">
        <v>5329</v>
      </c>
      <c r="B1772" s="12">
        <v>40</v>
      </c>
      <c r="C1772" s="11" t="s">
        <v>5330</v>
      </c>
      <c r="D1772" s="11" t="s">
        <v>48</v>
      </c>
      <c r="E1772" s="11" t="s">
        <v>40</v>
      </c>
      <c r="F1772" s="11"/>
      <c r="G1772" s="11"/>
      <c r="H1772" s="11" t="s">
        <v>49</v>
      </c>
      <c r="I1772" s="11" t="s">
        <v>410</v>
      </c>
      <c r="J1772" s="11" t="s">
        <v>51</v>
      </c>
      <c r="K1772" s="11" t="s">
        <v>135</v>
      </c>
      <c r="L1772" s="11" t="s">
        <v>403</v>
      </c>
      <c r="M1772" s="11" t="s">
        <v>45</v>
      </c>
      <c r="N1772" s="11" t="s">
        <v>58</v>
      </c>
      <c r="O1772" s="11" t="s">
        <v>62</v>
      </c>
      <c r="P1772" s="22"/>
      <c r="Q1772" s="11"/>
      <c r="R1772" s="11" t="s">
        <v>47</v>
      </c>
      <c r="S1772" s="11">
        <f t="shared" si="27"/>
        <v>0</v>
      </c>
      <c r="T1772" s="11"/>
      <c r="U1772" s="11"/>
      <c r="V1772" s="11"/>
      <c r="W1772" s="11"/>
      <c r="X1772" s="11"/>
      <c r="Y1772" s="11"/>
      <c r="Z1772" s="11"/>
      <c r="AA1772" s="11"/>
      <c r="AB1772" s="11"/>
      <c r="AC1772" s="11"/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11"/>
    </row>
    <row r="1773" spans="1:43" x14ac:dyDescent="0.25">
      <c r="A1773" s="11" t="s">
        <v>5331</v>
      </c>
      <c r="B1773" s="12">
        <v>26</v>
      </c>
      <c r="C1773" s="11" t="s">
        <v>5029</v>
      </c>
      <c r="D1773" s="11" t="s">
        <v>48</v>
      </c>
      <c r="E1773" s="11" t="s">
        <v>40</v>
      </c>
      <c r="F1773" s="11"/>
      <c r="G1773" s="11"/>
      <c r="H1773" s="11" t="s">
        <v>41</v>
      </c>
      <c r="I1773" s="11" t="s">
        <v>79</v>
      </c>
      <c r="J1773" s="11" t="s">
        <v>51</v>
      </c>
      <c r="K1773" s="11" t="s">
        <v>135</v>
      </c>
      <c r="L1773" s="11" t="s">
        <v>975</v>
      </c>
      <c r="M1773" s="11" t="s">
        <v>45</v>
      </c>
      <c r="N1773" s="11" t="s">
        <v>39</v>
      </c>
      <c r="O1773" s="11" t="s">
        <v>46</v>
      </c>
      <c r="P1773" s="22" t="s">
        <v>1788</v>
      </c>
      <c r="Q1773" s="11" t="s">
        <v>613</v>
      </c>
      <c r="R1773" s="11" t="s">
        <v>47</v>
      </c>
      <c r="S1773" s="11">
        <f t="shared" si="27"/>
        <v>0</v>
      </c>
      <c r="T1773" s="11"/>
      <c r="U1773" s="11"/>
      <c r="V1773" s="11"/>
      <c r="W1773" s="11"/>
      <c r="X1773" s="11"/>
      <c r="Y1773" s="11"/>
      <c r="Z1773" s="11"/>
      <c r="AA1773" s="11"/>
      <c r="AB1773" s="11"/>
      <c r="AC1773" s="11"/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11"/>
    </row>
    <row r="1774" spans="1:43" x14ac:dyDescent="0.25">
      <c r="A1774" s="11" t="s">
        <v>5332</v>
      </c>
      <c r="B1774" s="12">
        <v>0</v>
      </c>
      <c r="C1774" s="11" t="s">
        <v>5333</v>
      </c>
      <c r="D1774" s="11" t="s">
        <v>39</v>
      </c>
      <c r="E1774" s="11" t="s">
        <v>40</v>
      </c>
      <c r="F1774" s="11"/>
      <c r="G1774" s="11"/>
      <c r="H1774" s="11" t="s">
        <v>49</v>
      </c>
      <c r="I1774" s="11" t="s">
        <v>219</v>
      </c>
      <c r="J1774" s="11" t="s">
        <v>51</v>
      </c>
      <c r="K1774" s="11" t="s">
        <v>135</v>
      </c>
      <c r="L1774" s="11" t="s">
        <v>64</v>
      </c>
      <c r="M1774" s="11" t="s">
        <v>220</v>
      </c>
      <c r="N1774" s="11" t="s">
        <v>58</v>
      </c>
      <c r="O1774" s="11" t="s">
        <v>46</v>
      </c>
      <c r="P1774" s="22" t="s">
        <v>5334</v>
      </c>
      <c r="Q1774" s="11"/>
      <c r="R1774" s="11" t="s">
        <v>47</v>
      </c>
      <c r="S1774" s="11">
        <f t="shared" si="27"/>
        <v>0</v>
      </c>
      <c r="T1774" s="11"/>
      <c r="U1774" s="11"/>
      <c r="V1774" s="11"/>
      <c r="W1774" s="11"/>
      <c r="X1774" s="11"/>
      <c r="Y1774" s="11"/>
      <c r="Z1774" s="11"/>
      <c r="AA1774" s="11"/>
      <c r="AB1774" s="11"/>
      <c r="AC1774" s="11"/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11"/>
    </row>
    <row r="1775" spans="1:43" x14ac:dyDescent="0.25">
      <c r="A1775" s="11" t="s">
        <v>5335</v>
      </c>
      <c r="B1775" s="12">
        <v>19</v>
      </c>
      <c r="C1775" s="11" t="s">
        <v>5336</v>
      </c>
      <c r="D1775" s="11" t="s">
        <v>39</v>
      </c>
      <c r="E1775" s="11" t="s">
        <v>40</v>
      </c>
      <c r="F1775" s="11"/>
      <c r="G1775" s="11"/>
      <c r="H1775" s="11" t="s">
        <v>41</v>
      </c>
      <c r="I1775" s="11" t="s">
        <v>101</v>
      </c>
      <c r="J1775" s="11" t="s">
        <v>43</v>
      </c>
      <c r="K1775" s="11" t="s">
        <v>135</v>
      </c>
      <c r="L1775" s="11" t="s">
        <v>131</v>
      </c>
      <c r="M1775" s="11" t="s">
        <v>45</v>
      </c>
      <c r="N1775" s="11" t="s">
        <v>39</v>
      </c>
      <c r="O1775" s="11" t="s">
        <v>62</v>
      </c>
      <c r="P1775" s="22"/>
      <c r="Q1775" s="11" t="s">
        <v>1477</v>
      </c>
      <c r="R1775" s="11" t="s">
        <v>47</v>
      </c>
      <c r="S1775" s="11">
        <f t="shared" si="27"/>
        <v>0</v>
      </c>
      <c r="T1775" s="11"/>
      <c r="U1775" s="11"/>
      <c r="V1775" s="11"/>
      <c r="W1775" s="11"/>
      <c r="X1775" s="11"/>
      <c r="Y1775" s="11"/>
      <c r="Z1775" s="11"/>
      <c r="AA1775" s="11"/>
      <c r="AB1775" s="11"/>
      <c r="AC1775" s="11"/>
      <c r="AD1775" s="11"/>
      <c r="AE1775" s="11"/>
      <c r="AF1775" s="11"/>
      <c r="AG1775" s="11"/>
      <c r="AH1775" s="11"/>
      <c r="AI1775" s="11"/>
      <c r="AJ1775" s="11"/>
      <c r="AK1775" s="11"/>
      <c r="AL1775" s="11"/>
      <c r="AM1775" s="11"/>
      <c r="AN1775" s="11"/>
      <c r="AO1775" s="11"/>
      <c r="AP1775" s="11"/>
      <c r="AQ1775" s="11"/>
    </row>
    <row r="1776" spans="1:43" x14ac:dyDescent="0.25">
      <c r="A1776" s="11" t="s">
        <v>5337</v>
      </c>
      <c r="B1776" s="12">
        <v>34</v>
      </c>
      <c r="C1776" s="11" t="s">
        <v>5338</v>
      </c>
      <c r="D1776" s="11" t="s">
        <v>48</v>
      </c>
      <c r="E1776" s="11" t="s">
        <v>40</v>
      </c>
      <c r="F1776" s="11"/>
      <c r="G1776" s="11"/>
      <c r="H1776" s="11" t="s">
        <v>421</v>
      </c>
      <c r="I1776" s="11" t="s">
        <v>1012</v>
      </c>
      <c r="J1776" s="11" t="s">
        <v>51</v>
      </c>
      <c r="K1776" s="11" t="s">
        <v>135</v>
      </c>
      <c r="L1776" s="11" t="s">
        <v>1013</v>
      </c>
      <c r="M1776" s="11" t="s">
        <v>45</v>
      </c>
      <c r="N1776" s="11" t="s">
        <v>334</v>
      </c>
      <c r="O1776" s="11" t="s">
        <v>46</v>
      </c>
      <c r="P1776" s="22" t="s">
        <v>5339</v>
      </c>
      <c r="Q1776" s="11" t="s">
        <v>100</v>
      </c>
      <c r="R1776" s="11" t="s">
        <v>47</v>
      </c>
      <c r="S1776" s="11">
        <f t="shared" si="27"/>
        <v>0</v>
      </c>
      <c r="T1776" s="11"/>
      <c r="U1776" s="11"/>
      <c r="V1776" s="11"/>
      <c r="W1776" s="11"/>
      <c r="X1776" s="11"/>
      <c r="Y1776" s="11"/>
      <c r="Z1776" s="11"/>
      <c r="AA1776" s="11"/>
      <c r="AB1776" s="11"/>
      <c r="AC1776" s="11"/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11"/>
    </row>
    <row r="1777" spans="1:43" x14ac:dyDescent="0.25">
      <c r="A1777" s="11" t="s">
        <v>5340</v>
      </c>
      <c r="B1777" s="12">
        <v>32</v>
      </c>
      <c r="C1777" s="11" t="s">
        <v>5341</v>
      </c>
      <c r="D1777" s="11" t="s">
        <v>48</v>
      </c>
      <c r="E1777" s="11" t="s">
        <v>40</v>
      </c>
      <c r="F1777" s="11"/>
      <c r="G1777" s="11"/>
      <c r="H1777" s="11" t="s">
        <v>41</v>
      </c>
      <c r="I1777" s="11" t="s">
        <v>79</v>
      </c>
      <c r="J1777" s="11" t="s">
        <v>157</v>
      </c>
      <c r="K1777" s="11" t="s">
        <v>135</v>
      </c>
      <c r="L1777" s="11" t="s">
        <v>525</v>
      </c>
      <c r="M1777" s="11" t="s">
        <v>45</v>
      </c>
      <c r="N1777" s="11" t="s">
        <v>39</v>
      </c>
      <c r="O1777" s="11" t="s">
        <v>62</v>
      </c>
      <c r="P1777" s="22"/>
      <c r="Q1777" s="11" t="s">
        <v>391</v>
      </c>
      <c r="R1777" s="11" t="s">
        <v>47</v>
      </c>
      <c r="S1777" s="11">
        <f t="shared" si="27"/>
        <v>0</v>
      </c>
      <c r="T1777" s="11"/>
      <c r="U1777" s="11"/>
      <c r="V1777" s="11"/>
      <c r="W1777" s="11"/>
      <c r="X1777" s="11"/>
      <c r="Y1777" s="11"/>
      <c r="Z1777" s="11"/>
      <c r="AA1777" s="11"/>
      <c r="AB1777" s="11"/>
      <c r="AC1777" s="11"/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11"/>
    </row>
    <row r="1778" spans="1:43" x14ac:dyDescent="0.25">
      <c r="A1778" s="11" t="s">
        <v>5342</v>
      </c>
      <c r="B1778" s="12">
        <v>33</v>
      </c>
      <c r="C1778" s="11" t="s">
        <v>5343</v>
      </c>
      <c r="D1778" s="11" t="s">
        <v>54</v>
      </c>
      <c r="E1778" s="11" t="s">
        <v>40</v>
      </c>
      <c r="F1778" s="11"/>
      <c r="G1778" s="11"/>
      <c r="H1778" s="11" t="s">
        <v>49</v>
      </c>
      <c r="I1778" s="11" t="s">
        <v>108</v>
      </c>
      <c r="J1778" s="11" t="s">
        <v>43</v>
      </c>
      <c r="K1778" s="11" t="s">
        <v>135</v>
      </c>
      <c r="L1778" s="11" t="s">
        <v>146</v>
      </c>
      <c r="M1778" s="11" t="s">
        <v>45</v>
      </c>
      <c r="N1778" s="11" t="s">
        <v>39</v>
      </c>
      <c r="O1778" s="11" t="s">
        <v>62</v>
      </c>
      <c r="P1778" s="22"/>
      <c r="Q1778" s="11" t="s">
        <v>1477</v>
      </c>
      <c r="R1778" s="11" t="s">
        <v>47</v>
      </c>
      <c r="S1778" s="11">
        <f t="shared" si="27"/>
        <v>0</v>
      </c>
      <c r="T1778" s="11"/>
      <c r="U1778" s="11"/>
      <c r="V1778" s="11"/>
      <c r="W1778" s="11"/>
      <c r="X1778" s="11"/>
      <c r="Y1778" s="11"/>
      <c r="Z1778" s="11"/>
      <c r="AA1778" s="11"/>
      <c r="AB1778" s="11"/>
      <c r="AC1778" s="11"/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11"/>
    </row>
    <row r="1779" spans="1:43" x14ac:dyDescent="0.25">
      <c r="A1779" s="11" t="s">
        <v>5344</v>
      </c>
      <c r="B1779" s="12">
        <v>46</v>
      </c>
      <c r="C1779" s="11" t="s">
        <v>5345</v>
      </c>
      <c r="D1779" s="11" t="s">
        <v>54</v>
      </c>
      <c r="E1779" s="11" t="s">
        <v>40</v>
      </c>
      <c r="F1779" s="11"/>
      <c r="G1779" s="11"/>
      <c r="H1779" s="11" t="s">
        <v>49</v>
      </c>
      <c r="I1779" s="11" t="s">
        <v>293</v>
      </c>
      <c r="J1779" s="11" t="s">
        <v>51</v>
      </c>
      <c r="K1779" s="11" t="s">
        <v>135</v>
      </c>
      <c r="L1779" s="11" t="s">
        <v>64</v>
      </c>
      <c r="M1779" s="11" t="s">
        <v>45</v>
      </c>
      <c r="N1779" s="11" t="s">
        <v>39</v>
      </c>
      <c r="O1779" s="11" t="s">
        <v>46</v>
      </c>
      <c r="P1779" s="22" t="s">
        <v>5346</v>
      </c>
      <c r="Q1779" s="11"/>
      <c r="R1779" s="11" t="s">
        <v>47</v>
      </c>
      <c r="S1779" s="11">
        <f t="shared" si="27"/>
        <v>0</v>
      </c>
      <c r="T1779" s="11"/>
      <c r="U1779" s="11"/>
      <c r="V1779" s="11"/>
      <c r="W1779" s="11"/>
      <c r="X1779" s="11"/>
      <c r="Y1779" s="11"/>
      <c r="Z1779" s="11"/>
      <c r="AA1779" s="11"/>
      <c r="AB1779" s="11"/>
      <c r="AC1779" s="11"/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11"/>
    </row>
    <row r="1780" spans="1:43" x14ac:dyDescent="0.25">
      <c r="A1780" s="11" t="s">
        <v>5347</v>
      </c>
      <c r="B1780" s="12">
        <v>23</v>
      </c>
      <c r="C1780" s="11" t="s">
        <v>5348</v>
      </c>
      <c r="D1780" s="11" t="s">
        <v>48</v>
      </c>
      <c r="E1780" s="11" t="s">
        <v>55</v>
      </c>
      <c r="F1780" s="11"/>
      <c r="G1780" s="11"/>
      <c r="H1780" s="11" t="s">
        <v>41</v>
      </c>
      <c r="I1780" s="11" t="s">
        <v>79</v>
      </c>
      <c r="J1780" s="11" t="s">
        <v>51</v>
      </c>
      <c r="K1780" s="11" t="s">
        <v>135</v>
      </c>
      <c r="L1780" s="11" t="s">
        <v>64</v>
      </c>
      <c r="M1780" s="11" t="s">
        <v>45</v>
      </c>
      <c r="N1780" s="11" t="s">
        <v>58</v>
      </c>
      <c r="O1780" s="11" t="s">
        <v>62</v>
      </c>
      <c r="P1780" s="22"/>
      <c r="Q1780" s="11"/>
      <c r="R1780" s="11" t="s">
        <v>47</v>
      </c>
      <c r="S1780" s="11">
        <f t="shared" si="27"/>
        <v>0</v>
      </c>
      <c r="T1780" s="11"/>
      <c r="U1780" s="11"/>
      <c r="V1780" s="11"/>
      <c r="W1780" s="11"/>
      <c r="X1780" s="11"/>
      <c r="Y1780" s="11"/>
      <c r="Z1780" s="11"/>
      <c r="AA1780" s="11"/>
      <c r="AB1780" s="11"/>
      <c r="AC1780" s="11"/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11"/>
    </row>
    <row r="1781" spans="1:43" x14ac:dyDescent="0.25">
      <c r="A1781" s="11" t="s">
        <v>5349</v>
      </c>
      <c r="B1781" s="12">
        <v>29</v>
      </c>
      <c r="C1781" s="11" t="s">
        <v>5350</v>
      </c>
      <c r="D1781" s="11" t="s">
        <v>54</v>
      </c>
      <c r="E1781" s="11" t="s">
        <v>40</v>
      </c>
      <c r="F1781" s="11"/>
      <c r="G1781" s="11"/>
      <c r="H1781" s="11" t="s">
        <v>41</v>
      </c>
      <c r="I1781" s="11" t="s">
        <v>56</v>
      </c>
      <c r="J1781" s="11" t="s">
        <v>51</v>
      </c>
      <c r="K1781" s="11" t="s">
        <v>135</v>
      </c>
      <c r="L1781" s="11" t="s">
        <v>149</v>
      </c>
      <c r="M1781" s="11" t="s">
        <v>45</v>
      </c>
      <c r="N1781" s="11" t="s">
        <v>39</v>
      </c>
      <c r="O1781" s="11" t="s">
        <v>46</v>
      </c>
      <c r="P1781" s="22" t="s">
        <v>1631</v>
      </c>
      <c r="Q1781" s="11" t="s">
        <v>1507</v>
      </c>
      <c r="R1781" s="11" t="s">
        <v>47</v>
      </c>
      <c r="S1781" s="11">
        <f t="shared" si="27"/>
        <v>0</v>
      </c>
      <c r="T1781" s="11"/>
      <c r="U1781" s="11"/>
      <c r="V1781" s="11"/>
      <c r="W1781" s="11"/>
      <c r="X1781" s="11"/>
      <c r="Y1781" s="11"/>
      <c r="Z1781" s="11"/>
      <c r="AA1781" s="11"/>
      <c r="AB1781" s="11"/>
      <c r="AC1781" s="11"/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11"/>
    </row>
    <row r="1782" spans="1:43" x14ac:dyDescent="0.25">
      <c r="A1782" s="11" t="s">
        <v>5351</v>
      </c>
      <c r="B1782" s="12">
        <v>25</v>
      </c>
      <c r="C1782" s="11" t="s">
        <v>5352</v>
      </c>
      <c r="D1782" s="11" t="s">
        <v>39</v>
      </c>
      <c r="E1782" s="11" t="s">
        <v>40</v>
      </c>
      <c r="F1782" s="11"/>
      <c r="G1782" s="11"/>
      <c r="H1782" s="11" t="s">
        <v>41</v>
      </c>
      <c r="I1782" s="11" t="s">
        <v>238</v>
      </c>
      <c r="J1782" s="11" t="s">
        <v>51</v>
      </c>
      <c r="K1782" s="11" t="s">
        <v>135</v>
      </c>
      <c r="L1782" s="11" t="s">
        <v>64</v>
      </c>
      <c r="M1782" s="11" t="s">
        <v>45</v>
      </c>
      <c r="N1782" s="11" t="s">
        <v>124</v>
      </c>
      <c r="O1782" s="11" t="s">
        <v>46</v>
      </c>
      <c r="P1782" s="22" t="s">
        <v>4340</v>
      </c>
      <c r="Q1782" s="11" t="s">
        <v>99</v>
      </c>
      <c r="R1782" s="11" t="s">
        <v>47</v>
      </c>
      <c r="S1782" s="11">
        <f t="shared" si="27"/>
        <v>0</v>
      </c>
      <c r="T1782" s="11"/>
      <c r="U1782" s="11"/>
      <c r="V1782" s="11"/>
      <c r="W1782" s="11"/>
      <c r="X1782" s="11"/>
      <c r="Y1782" s="11"/>
      <c r="Z1782" s="11"/>
      <c r="AA1782" s="11"/>
      <c r="AB1782" s="11"/>
      <c r="AC1782" s="11"/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11"/>
    </row>
    <row r="1783" spans="1:43" x14ac:dyDescent="0.25">
      <c r="A1783" s="11" t="s">
        <v>5353</v>
      </c>
      <c r="B1783" s="12">
        <v>25</v>
      </c>
      <c r="C1783" s="11" t="s">
        <v>5354</v>
      </c>
      <c r="D1783" s="11" t="s">
        <v>48</v>
      </c>
      <c r="E1783" s="11" t="s">
        <v>40</v>
      </c>
      <c r="F1783" s="11"/>
      <c r="G1783" s="12">
        <v>90</v>
      </c>
      <c r="H1783" s="11" t="s">
        <v>41</v>
      </c>
      <c r="I1783" s="11" t="s">
        <v>134</v>
      </c>
      <c r="J1783" s="11" t="s">
        <v>43</v>
      </c>
      <c r="K1783" s="11" t="s">
        <v>135</v>
      </c>
      <c r="L1783" s="11" t="s">
        <v>106</v>
      </c>
      <c r="M1783" s="11" t="s">
        <v>45</v>
      </c>
      <c r="N1783" s="11" t="s">
        <v>124</v>
      </c>
      <c r="O1783" s="11" t="s">
        <v>62</v>
      </c>
      <c r="P1783" s="22"/>
      <c r="Q1783" s="11"/>
      <c r="R1783" s="11" t="s">
        <v>47</v>
      </c>
      <c r="S1783" s="11">
        <f t="shared" si="27"/>
        <v>0</v>
      </c>
      <c r="T1783" s="11"/>
      <c r="U1783" s="11"/>
      <c r="V1783" s="11"/>
      <c r="W1783" s="11"/>
      <c r="X1783" s="11"/>
      <c r="Y1783" s="11"/>
      <c r="Z1783" s="11"/>
      <c r="AA1783" s="11"/>
      <c r="AB1783" s="11"/>
      <c r="AC1783" s="11"/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11"/>
    </row>
    <row r="1784" spans="1:43" x14ac:dyDescent="0.25">
      <c r="A1784" s="11" t="s">
        <v>5355</v>
      </c>
      <c r="B1784" s="12">
        <v>28</v>
      </c>
      <c r="C1784" s="11" t="s">
        <v>5356</v>
      </c>
      <c r="D1784" s="11" t="s">
        <v>92</v>
      </c>
      <c r="E1784" s="11" t="s">
        <v>40</v>
      </c>
      <c r="F1784" s="11"/>
      <c r="G1784" s="11"/>
      <c r="H1784" s="11" t="s">
        <v>41</v>
      </c>
      <c r="I1784" s="11" t="s">
        <v>71</v>
      </c>
      <c r="J1784" s="11" t="s">
        <v>43</v>
      </c>
      <c r="K1784" s="11" t="s">
        <v>135</v>
      </c>
      <c r="L1784" s="11" t="s">
        <v>90</v>
      </c>
      <c r="M1784" s="11" t="s">
        <v>45</v>
      </c>
      <c r="N1784" s="11" t="s">
        <v>58</v>
      </c>
      <c r="O1784" s="11" t="s">
        <v>62</v>
      </c>
      <c r="P1784" s="22"/>
      <c r="Q1784" s="11" t="s">
        <v>151</v>
      </c>
      <c r="R1784" s="11" t="s">
        <v>47</v>
      </c>
      <c r="S1784" s="11">
        <f t="shared" si="27"/>
        <v>0</v>
      </c>
      <c r="T1784" s="11"/>
      <c r="U1784" s="11"/>
      <c r="V1784" s="11"/>
      <c r="W1784" s="11"/>
      <c r="X1784" s="11"/>
      <c r="Y1784" s="11"/>
      <c r="Z1784" s="11"/>
      <c r="AA1784" s="11"/>
      <c r="AB1784" s="11"/>
      <c r="AC1784" s="11"/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11"/>
    </row>
    <row r="1785" spans="1:43" x14ac:dyDescent="0.25">
      <c r="A1785" s="11" t="s">
        <v>5357</v>
      </c>
      <c r="B1785" s="12">
        <v>38</v>
      </c>
      <c r="C1785" s="11" t="s">
        <v>5358</v>
      </c>
      <c r="D1785" s="11" t="s">
        <v>54</v>
      </c>
      <c r="E1785" s="11" t="s">
        <v>40</v>
      </c>
      <c r="F1785" s="11"/>
      <c r="G1785" s="11"/>
      <c r="H1785" s="11" t="s">
        <v>41</v>
      </c>
      <c r="I1785" s="11" t="s">
        <v>171</v>
      </c>
      <c r="J1785" s="11" t="s">
        <v>60</v>
      </c>
      <c r="K1785" s="11" t="s">
        <v>135</v>
      </c>
      <c r="L1785" s="11" t="s">
        <v>81</v>
      </c>
      <c r="M1785" s="11" t="s">
        <v>45</v>
      </c>
      <c r="N1785" s="11" t="s">
        <v>84</v>
      </c>
      <c r="O1785" s="11" t="s">
        <v>62</v>
      </c>
      <c r="P1785" s="22"/>
      <c r="Q1785" s="11"/>
      <c r="R1785" s="11" t="s">
        <v>47</v>
      </c>
      <c r="S1785" s="11">
        <f t="shared" si="27"/>
        <v>0</v>
      </c>
      <c r="T1785" s="11"/>
      <c r="U1785" s="11"/>
      <c r="V1785" s="11"/>
      <c r="W1785" s="11"/>
      <c r="X1785" s="11"/>
      <c r="Y1785" s="11"/>
      <c r="Z1785" s="11"/>
      <c r="AA1785" s="11"/>
      <c r="AB1785" s="11"/>
      <c r="AC1785" s="11"/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11"/>
    </row>
    <row r="1786" spans="1:43" x14ac:dyDescent="0.25">
      <c r="A1786" s="11" t="s">
        <v>5359</v>
      </c>
      <c r="B1786" s="12">
        <v>23</v>
      </c>
      <c r="C1786" s="11" t="s">
        <v>5360</v>
      </c>
      <c r="D1786" s="11" t="s">
        <v>54</v>
      </c>
      <c r="E1786" s="11" t="s">
        <v>40</v>
      </c>
      <c r="F1786" s="11"/>
      <c r="G1786" s="11"/>
      <c r="H1786" s="11" t="s">
        <v>41</v>
      </c>
      <c r="I1786" s="11" t="s">
        <v>101</v>
      </c>
      <c r="J1786" s="11" t="s">
        <v>51</v>
      </c>
      <c r="K1786" s="11" t="s">
        <v>135</v>
      </c>
      <c r="L1786" s="11" t="s">
        <v>64</v>
      </c>
      <c r="M1786" s="11" t="s">
        <v>45</v>
      </c>
      <c r="N1786" s="11" t="s">
        <v>58</v>
      </c>
      <c r="O1786" s="11" t="s">
        <v>62</v>
      </c>
      <c r="P1786" s="22"/>
      <c r="Q1786" s="11" t="s">
        <v>132</v>
      </c>
      <c r="R1786" s="11" t="s">
        <v>47</v>
      </c>
      <c r="S1786" s="11">
        <f t="shared" si="27"/>
        <v>0</v>
      </c>
      <c r="T1786" s="11"/>
      <c r="U1786" s="11"/>
      <c r="V1786" s="11"/>
      <c r="W1786" s="11"/>
      <c r="X1786" s="11"/>
      <c r="Y1786" s="11"/>
      <c r="Z1786" s="11"/>
      <c r="AA1786" s="11"/>
      <c r="AB1786" s="11"/>
      <c r="AC1786" s="11"/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11"/>
    </row>
    <row r="1787" spans="1:43" x14ac:dyDescent="0.25">
      <c r="A1787" s="11" t="s">
        <v>5361</v>
      </c>
      <c r="B1787" s="12">
        <v>0</v>
      </c>
      <c r="C1787" s="11" t="s">
        <v>5362</v>
      </c>
      <c r="D1787" s="11" t="s">
        <v>39</v>
      </c>
      <c r="E1787" s="11" t="s">
        <v>40</v>
      </c>
      <c r="F1787" s="11"/>
      <c r="G1787" s="11"/>
      <c r="H1787" s="11" t="s">
        <v>49</v>
      </c>
      <c r="I1787" s="11" t="s">
        <v>108</v>
      </c>
      <c r="J1787" s="11" t="s">
        <v>43</v>
      </c>
      <c r="K1787" s="11" t="s">
        <v>135</v>
      </c>
      <c r="L1787" s="11" t="s">
        <v>104</v>
      </c>
      <c r="M1787" s="11" t="s">
        <v>45</v>
      </c>
      <c r="N1787" s="11" t="s">
        <v>53</v>
      </c>
      <c r="O1787" s="11" t="s">
        <v>62</v>
      </c>
      <c r="P1787" s="22"/>
      <c r="Q1787" s="11"/>
      <c r="R1787" s="11" t="s">
        <v>47</v>
      </c>
      <c r="S1787" s="11">
        <f t="shared" si="27"/>
        <v>0</v>
      </c>
      <c r="T1787" s="11"/>
      <c r="U1787" s="11"/>
      <c r="V1787" s="11"/>
      <c r="W1787" s="11"/>
      <c r="X1787" s="11"/>
      <c r="Y1787" s="11"/>
      <c r="Z1787" s="11"/>
      <c r="AA1787" s="11"/>
      <c r="AB1787" s="11"/>
      <c r="AC1787" s="11"/>
      <c r="AD1787" s="11"/>
      <c r="AE1787" s="11"/>
      <c r="AF1787" s="11"/>
      <c r="AG1787" s="11"/>
      <c r="AH1787" s="11"/>
      <c r="AI1787" s="11"/>
      <c r="AJ1787" s="11"/>
      <c r="AK1787" s="11"/>
      <c r="AL1787" s="11"/>
      <c r="AM1787" s="11"/>
      <c r="AN1787" s="11"/>
      <c r="AO1787" s="11"/>
      <c r="AP1787" s="11"/>
      <c r="AQ1787" s="11"/>
    </row>
    <row r="1788" spans="1:43" x14ac:dyDescent="0.25">
      <c r="A1788" s="11" t="s">
        <v>5363</v>
      </c>
      <c r="B1788" s="12">
        <v>23</v>
      </c>
      <c r="C1788" s="11" t="s">
        <v>5364</v>
      </c>
      <c r="D1788" s="11" t="s">
        <v>54</v>
      </c>
      <c r="E1788" s="11" t="s">
        <v>40</v>
      </c>
      <c r="F1788" s="11"/>
      <c r="G1788" s="11"/>
      <c r="H1788" s="11" t="s">
        <v>41</v>
      </c>
      <c r="I1788" s="11" t="s">
        <v>134</v>
      </c>
      <c r="J1788" s="11" t="s">
        <v>60</v>
      </c>
      <c r="K1788" s="11" t="s">
        <v>135</v>
      </c>
      <c r="L1788" s="11" t="s">
        <v>139</v>
      </c>
      <c r="M1788" s="11" t="s">
        <v>45</v>
      </c>
      <c r="N1788" s="11" t="s">
        <v>39</v>
      </c>
      <c r="O1788" s="11" t="s">
        <v>46</v>
      </c>
      <c r="P1788" s="22" t="s">
        <v>2814</v>
      </c>
      <c r="Q1788" s="11" t="s">
        <v>1010</v>
      </c>
      <c r="R1788" s="11" t="s">
        <v>845</v>
      </c>
      <c r="S1788" s="11">
        <f t="shared" si="27"/>
        <v>1</v>
      </c>
      <c r="T1788" s="11"/>
      <c r="U1788" s="11"/>
      <c r="V1788" s="11" t="s">
        <v>46</v>
      </c>
      <c r="W1788" s="11"/>
      <c r="X1788" s="11"/>
      <c r="Y1788" s="11"/>
      <c r="Z1788" s="11"/>
      <c r="AA1788" s="11"/>
      <c r="AB1788" s="11"/>
      <c r="AC1788" s="11"/>
      <c r="AD1788" s="11"/>
      <c r="AE1788" s="11"/>
      <c r="AF1788" s="11" t="s">
        <v>846</v>
      </c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11"/>
    </row>
    <row r="1789" spans="1:43" x14ac:dyDescent="0.25">
      <c r="A1789" s="11" t="s">
        <v>5365</v>
      </c>
      <c r="B1789" s="12">
        <v>26</v>
      </c>
      <c r="C1789" s="11" t="s">
        <v>5366</v>
      </c>
      <c r="D1789" s="11" t="s">
        <v>39</v>
      </c>
      <c r="E1789" s="11" t="s">
        <v>40</v>
      </c>
      <c r="F1789" s="11"/>
      <c r="G1789" s="11"/>
      <c r="H1789" s="11" t="s">
        <v>41</v>
      </c>
      <c r="I1789" s="11" t="s">
        <v>220</v>
      </c>
      <c r="J1789" s="11" t="s">
        <v>51</v>
      </c>
      <c r="K1789" s="11" t="s">
        <v>135</v>
      </c>
      <c r="L1789" s="11" t="s">
        <v>64</v>
      </c>
      <c r="M1789" s="11" t="s">
        <v>45</v>
      </c>
      <c r="N1789" s="11" t="s">
        <v>39</v>
      </c>
      <c r="O1789" s="11" t="s">
        <v>62</v>
      </c>
      <c r="P1789" s="22"/>
      <c r="Q1789" s="11" t="s">
        <v>401</v>
      </c>
      <c r="R1789" s="11" t="s">
        <v>47</v>
      </c>
      <c r="S1789" s="11">
        <f t="shared" si="27"/>
        <v>0</v>
      </c>
      <c r="T1789" s="11"/>
      <c r="U1789" s="11"/>
      <c r="V1789" s="11"/>
      <c r="W1789" s="11"/>
      <c r="X1789" s="11"/>
      <c r="Y1789" s="11"/>
      <c r="Z1789" s="11"/>
      <c r="AA1789" s="11"/>
      <c r="AB1789" s="11"/>
      <c r="AC1789" s="11"/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11"/>
    </row>
    <row r="1790" spans="1:43" x14ac:dyDescent="0.25">
      <c r="A1790" s="11" t="s">
        <v>5367</v>
      </c>
      <c r="B1790" s="12">
        <v>58</v>
      </c>
      <c r="C1790" s="11" t="s">
        <v>5368</v>
      </c>
      <c r="D1790" s="11" t="s">
        <v>48</v>
      </c>
      <c r="E1790" s="11" t="s">
        <v>40</v>
      </c>
      <c r="F1790" s="11"/>
      <c r="G1790" s="11"/>
      <c r="H1790" s="11" t="s">
        <v>49</v>
      </c>
      <c r="I1790" s="11" t="s">
        <v>145</v>
      </c>
      <c r="J1790" s="11" t="s">
        <v>60</v>
      </c>
      <c r="K1790" s="11" t="s">
        <v>135</v>
      </c>
      <c r="L1790" s="11" t="s">
        <v>191</v>
      </c>
      <c r="M1790" s="11" t="s">
        <v>45</v>
      </c>
      <c r="N1790" s="11" t="s">
        <v>58</v>
      </c>
      <c r="O1790" s="11" t="s">
        <v>46</v>
      </c>
      <c r="P1790" s="22" t="s">
        <v>1488</v>
      </c>
      <c r="Q1790" s="11" t="s">
        <v>147</v>
      </c>
      <c r="R1790" s="11" t="s">
        <v>47</v>
      </c>
      <c r="S1790" s="11">
        <f t="shared" si="27"/>
        <v>0</v>
      </c>
      <c r="T1790" s="11"/>
      <c r="U1790" s="11"/>
      <c r="V1790" s="11"/>
      <c r="W1790" s="11"/>
      <c r="X1790" s="11"/>
      <c r="Y1790" s="11"/>
      <c r="Z1790" s="11"/>
      <c r="AA1790" s="11"/>
      <c r="AB1790" s="11"/>
      <c r="AC1790" s="11"/>
      <c r="AD1790" s="11"/>
      <c r="AE1790" s="11"/>
      <c r="AF1790" s="11"/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/>
      <c r="AQ1790" s="11"/>
    </row>
    <row r="1791" spans="1:43" x14ac:dyDescent="0.25">
      <c r="A1791" s="11" t="s">
        <v>5369</v>
      </c>
      <c r="B1791" s="12">
        <v>27</v>
      </c>
      <c r="C1791" s="11" t="s">
        <v>2634</v>
      </c>
      <c r="D1791" s="11" t="s">
        <v>48</v>
      </c>
      <c r="E1791" s="11" t="s">
        <v>40</v>
      </c>
      <c r="F1791" s="11"/>
      <c r="G1791" s="11"/>
      <c r="H1791" s="11" t="s">
        <v>41</v>
      </c>
      <c r="I1791" s="11" t="s">
        <v>79</v>
      </c>
      <c r="J1791" s="11" t="s">
        <v>43</v>
      </c>
      <c r="K1791" s="11" t="s">
        <v>135</v>
      </c>
      <c r="L1791" s="11" t="s">
        <v>1369</v>
      </c>
      <c r="M1791" s="11" t="s">
        <v>45</v>
      </c>
      <c r="N1791" s="11" t="s">
        <v>58</v>
      </c>
      <c r="O1791" s="11" t="s">
        <v>62</v>
      </c>
      <c r="P1791" s="22"/>
      <c r="Q1791" s="11"/>
      <c r="R1791" s="11" t="s">
        <v>845</v>
      </c>
      <c r="S1791" s="11">
        <f t="shared" si="27"/>
        <v>1</v>
      </c>
      <c r="T1791" s="11"/>
      <c r="U1791" s="11" t="s">
        <v>46</v>
      </c>
      <c r="V1791" s="11"/>
      <c r="W1791" s="11"/>
      <c r="X1791" s="11"/>
      <c r="Y1791" s="11"/>
      <c r="Z1791" s="11"/>
      <c r="AA1791" s="11"/>
      <c r="AB1791" s="11"/>
      <c r="AC1791" s="11"/>
      <c r="AD1791" s="11"/>
      <c r="AE1791" s="11"/>
      <c r="AF1791" s="11" t="s">
        <v>846</v>
      </c>
      <c r="AG1791" s="11"/>
      <c r="AH1791" s="11"/>
      <c r="AI1791" s="11"/>
      <c r="AJ1791" s="11"/>
      <c r="AK1791" s="11"/>
      <c r="AL1791" s="11"/>
      <c r="AM1791" s="11"/>
      <c r="AN1791" s="11"/>
      <c r="AO1791" s="11"/>
      <c r="AP1791" s="11"/>
      <c r="AQ1791" s="11"/>
    </row>
    <row r="1792" spans="1:43" x14ac:dyDescent="0.25">
      <c r="A1792" s="11" t="s">
        <v>5370</v>
      </c>
      <c r="B1792" s="12">
        <v>60</v>
      </c>
      <c r="C1792" s="11" t="s">
        <v>5371</v>
      </c>
      <c r="D1792" s="11" t="s">
        <v>39</v>
      </c>
      <c r="E1792" s="11" t="s">
        <v>40</v>
      </c>
      <c r="F1792" s="11"/>
      <c r="G1792" s="11"/>
      <c r="H1792" s="11" t="s">
        <v>49</v>
      </c>
      <c r="I1792" s="11" t="s">
        <v>1123</v>
      </c>
      <c r="J1792" s="11" t="s">
        <v>51</v>
      </c>
      <c r="K1792" s="11" t="s">
        <v>135</v>
      </c>
      <c r="L1792" s="11" t="s">
        <v>64</v>
      </c>
      <c r="M1792" s="11" t="s">
        <v>45</v>
      </c>
      <c r="N1792" s="11" t="s">
        <v>39</v>
      </c>
      <c r="O1792" s="11" t="s">
        <v>62</v>
      </c>
      <c r="P1792" s="22"/>
      <c r="Q1792" s="11"/>
      <c r="R1792" s="11" t="s">
        <v>47</v>
      </c>
      <c r="S1792" s="11">
        <f t="shared" si="27"/>
        <v>0</v>
      </c>
      <c r="T1792" s="11"/>
      <c r="U1792" s="11"/>
      <c r="V1792" s="11"/>
      <c r="W1792" s="11"/>
      <c r="X1792" s="11"/>
      <c r="Y1792" s="11"/>
      <c r="Z1792" s="11"/>
      <c r="AA1792" s="11"/>
      <c r="AB1792" s="11"/>
      <c r="AC1792" s="11"/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11"/>
    </row>
    <row r="1793" spans="1:43" x14ac:dyDescent="0.25">
      <c r="A1793" s="11" t="s">
        <v>5372</v>
      </c>
      <c r="B1793" s="12">
        <v>49</v>
      </c>
      <c r="C1793" s="11" t="s">
        <v>5373</v>
      </c>
      <c r="D1793" s="11" t="s">
        <v>39</v>
      </c>
      <c r="E1793" s="11" t="s">
        <v>55</v>
      </c>
      <c r="F1793" s="11"/>
      <c r="G1793" s="11"/>
      <c r="H1793" s="11" t="s">
        <v>41</v>
      </c>
      <c r="I1793" s="11" t="s">
        <v>134</v>
      </c>
      <c r="J1793" s="11" t="s">
        <v>51</v>
      </c>
      <c r="K1793" s="11" t="s">
        <v>135</v>
      </c>
      <c r="L1793" s="11" t="s">
        <v>64</v>
      </c>
      <c r="M1793" s="11" t="s">
        <v>45</v>
      </c>
      <c r="N1793" s="11" t="s">
        <v>58</v>
      </c>
      <c r="O1793" s="11" t="s">
        <v>46</v>
      </c>
      <c r="P1793" s="22" t="s">
        <v>5374</v>
      </c>
      <c r="Q1793" s="11" t="s">
        <v>130</v>
      </c>
      <c r="R1793" s="11" t="s">
        <v>47</v>
      </c>
      <c r="S1793" s="11">
        <f t="shared" si="27"/>
        <v>0</v>
      </c>
      <c r="T1793" s="11"/>
      <c r="U1793" s="11"/>
      <c r="V1793" s="11"/>
      <c r="W1793" s="11"/>
      <c r="X1793" s="11"/>
      <c r="Y1793" s="11"/>
      <c r="Z1793" s="11"/>
      <c r="AA1793" s="11"/>
      <c r="AB1793" s="11"/>
      <c r="AC1793" s="11"/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11"/>
    </row>
    <row r="1794" spans="1:43" x14ac:dyDescent="0.25">
      <c r="A1794" s="11" t="s">
        <v>5375</v>
      </c>
      <c r="B1794" s="12">
        <v>30</v>
      </c>
      <c r="C1794" s="11" t="s">
        <v>5376</v>
      </c>
      <c r="D1794" s="11" t="s">
        <v>48</v>
      </c>
      <c r="E1794" s="11" t="s">
        <v>40</v>
      </c>
      <c r="F1794" s="11"/>
      <c r="G1794" s="11"/>
      <c r="H1794" s="11" t="s">
        <v>41</v>
      </c>
      <c r="I1794" s="11" t="s">
        <v>134</v>
      </c>
      <c r="J1794" s="11" t="s">
        <v>51</v>
      </c>
      <c r="K1794" s="11" t="s">
        <v>135</v>
      </c>
      <c r="L1794" s="11" t="s">
        <v>162</v>
      </c>
      <c r="M1794" s="11" t="s">
        <v>45</v>
      </c>
      <c r="N1794" s="11" t="s">
        <v>84</v>
      </c>
      <c r="O1794" s="11" t="s">
        <v>62</v>
      </c>
      <c r="P1794" s="22"/>
      <c r="Q1794" s="11" t="s">
        <v>613</v>
      </c>
      <c r="R1794" s="11" t="s">
        <v>47</v>
      </c>
      <c r="S1794" s="11">
        <f t="shared" si="27"/>
        <v>0</v>
      </c>
      <c r="T1794" s="11"/>
      <c r="U1794" s="11"/>
      <c r="V1794" s="11"/>
      <c r="W1794" s="11"/>
      <c r="X1794" s="11"/>
      <c r="Y1794" s="11"/>
      <c r="Z1794" s="11"/>
      <c r="AA1794" s="11"/>
      <c r="AB1794" s="11"/>
      <c r="AC1794" s="11"/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11"/>
    </row>
    <row r="1795" spans="1:43" x14ac:dyDescent="0.25">
      <c r="A1795" s="11" t="s">
        <v>5377</v>
      </c>
      <c r="B1795" s="12">
        <v>36</v>
      </c>
      <c r="C1795" s="11" t="s">
        <v>5378</v>
      </c>
      <c r="D1795" s="11" t="s">
        <v>39</v>
      </c>
      <c r="E1795" s="11" t="s">
        <v>40</v>
      </c>
      <c r="F1795" s="11"/>
      <c r="G1795" s="11"/>
      <c r="H1795" s="11" t="s">
        <v>49</v>
      </c>
      <c r="I1795" s="11" t="s">
        <v>376</v>
      </c>
      <c r="J1795" s="11" t="s">
        <v>51</v>
      </c>
      <c r="K1795" s="11" t="s">
        <v>135</v>
      </c>
      <c r="L1795" s="11" t="s">
        <v>331</v>
      </c>
      <c r="M1795" s="11" t="s">
        <v>45</v>
      </c>
      <c r="N1795" s="11" t="s">
        <v>58</v>
      </c>
      <c r="O1795" s="11" t="s">
        <v>46</v>
      </c>
      <c r="P1795" s="22" t="s">
        <v>5379</v>
      </c>
      <c r="Q1795" s="11"/>
      <c r="R1795" s="11" t="s">
        <v>47</v>
      </c>
      <c r="S1795" s="11">
        <f t="shared" si="27"/>
        <v>0</v>
      </c>
      <c r="T1795" s="11"/>
      <c r="U1795" s="11"/>
      <c r="V1795" s="11"/>
      <c r="W1795" s="11"/>
      <c r="X1795" s="11"/>
      <c r="Y1795" s="11"/>
      <c r="Z1795" s="11"/>
      <c r="AA1795" s="11"/>
      <c r="AB1795" s="11"/>
      <c r="AC1795" s="11"/>
      <c r="AD1795" s="11"/>
      <c r="AE1795" s="11"/>
      <c r="AF1795" s="11"/>
      <c r="AG1795" s="11"/>
      <c r="AH1795" s="11"/>
      <c r="AI1795" s="11"/>
      <c r="AJ1795" s="11"/>
      <c r="AK1795" s="11"/>
      <c r="AL1795" s="11"/>
      <c r="AM1795" s="11"/>
      <c r="AN1795" s="11"/>
      <c r="AO1795" s="11"/>
      <c r="AP1795" s="11"/>
      <c r="AQ1795" s="11"/>
    </row>
    <row r="1796" spans="1:43" x14ac:dyDescent="0.25">
      <c r="A1796" s="11" t="s">
        <v>5380</v>
      </c>
      <c r="B1796" s="12">
        <v>38</v>
      </c>
      <c r="C1796" s="11" t="s">
        <v>5381</v>
      </c>
      <c r="D1796" s="11" t="s">
        <v>54</v>
      </c>
      <c r="E1796" s="11" t="s">
        <v>40</v>
      </c>
      <c r="F1796" s="11"/>
      <c r="G1796" s="11"/>
      <c r="H1796" s="11" t="s">
        <v>41</v>
      </c>
      <c r="I1796" s="11" t="s">
        <v>134</v>
      </c>
      <c r="J1796" s="11" t="s">
        <v>60</v>
      </c>
      <c r="K1796" s="11" t="s">
        <v>135</v>
      </c>
      <c r="L1796" s="11" t="s">
        <v>554</v>
      </c>
      <c r="M1796" s="11" t="s">
        <v>45</v>
      </c>
      <c r="N1796" s="11" t="s">
        <v>84</v>
      </c>
      <c r="O1796" s="11" t="s">
        <v>46</v>
      </c>
      <c r="P1796" s="22" t="s">
        <v>5382</v>
      </c>
      <c r="Q1796" s="11" t="s">
        <v>147</v>
      </c>
      <c r="R1796" s="11" t="s">
        <v>47</v>
      </c>
      <c r="S1796" s="11">
        <f t="shared" ref="S1796:S1848" si="28">COUNTIF(U1796:AR1796,"Oui")</f>
        <v>0</v>
      </c>
      <c r="T1796" s="11"/>
      <c r="U1796" s="11"/>
      <c r="V1796" s="11"/>
      <c r="W1796" s="11"/>
      <c r="X1796" s="11"/>
      <c r="Y1796" s="11"/>
      <c r="Z1796" s="11"/>
      <c r="AA1796" s="11"/>
      <c r="AB1796" s="11"/>
      <c r="AC1796" s="11"/>
      <c r="AD1796" s="11"/>
      <c r="AE1796" s="11"/>
      <c r="AF1796" s="11"/>
      <c r="AG1796" s="11"/>
      <c r="AH1796" s="11"/>
      <c r="AI1796" s="11"/>
      <c r="AJ1796" s="11"/>
      <c r="AK1796" s="11"/>
      <c r="AL1796" s="11"/>
      <c r="AM1796" s="11"/>
      <c r="AN1796" s="11"/>
      <c r="AO1796" s="11"/>
      <c r="AP1796" s="11"/>
      <c r="AQ1796" s="11"/>
    </row>
    <row r="1797" spans="1:43" x14ac:dyDescent="0.25">
      <c r="A1797" s="11" t="s">
        <v>5383</v>
      </c>
      <c r="B1797" s="12">
        <v>21</v>
      </c>
      <c r="C1797" s="11" t="s">
        <v>5384</v>
      </c>
      <c r="D1797" s="11" t="s">
        <v>48</v>
      </c>
      <c r="E1797" s="11" t="s">
        <v>55</v>
      </c>
      <c r="F1797" s="11"/>
      <c r="G1797" s="11"/>
      <c r="H1797" s="11" t="s">
        <v>41</v>
      </c>
      <c r="I1797" s="11" t="s">
        <v>79</v>
      </c>
      <c r="J1797" s="11" t="s">
        <v>157</v>
      </c>
      <c r="K1797" s="11" t="s">
        <v>135</v>
      </c>
      <c r="L1797" s="11" t="s">
        <v>235</v>
      </c>
      <c r="M1797" s="11" t="s">
        <v>45</v>
      </c>
      <c r="N1797" s="11" t="s">
        <v>236</v>
      </c>
      <c r="O1797" s="11" t="s">
        <v>62</v>
      </c>
      <c r="P1797" s="22"/>
      <c r="Q1797" s="11"/>
      <c r="R1797" s="11" t="s">
        <v>47</v>
      </c>
      <c r="S1797" s="11">
        <f t="shared" si="28"/>
        <v>0</v>
      </c>
      <c r="T1797" s="11"/>
      <c r="U1797" s="11"/>
      <c r="V1797" s="11"/>
      <c r="W1797" s="11"/>
      <c r="X1797" s="11"/>
      <c r="Y1797" s="11"/>
      <c r="Z1797" s="11"/>
      <c r="AA1797" s="11"/>
      <c r="AB1797" s="11"/>
      <c r="AC1797" s="11"/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11"/>
    </row>
    <row r="1798" spans="1:43" x14ac:dyDescent="0.25">
      <c r="A1798" s="11" t="s">
        <v>5385</v>
      </c>
      <c r="B1798" s="12">
        <v>33</v>
      </c>
      <c r="C1798" s="11" t="s">
        <v>5386</v>
      </c>
      <c r="D1798" s="11" t="s">
        <v>48</v>
      </c>
      <c r="E1798" s="11" t="s">
        <v>40</v>
      </c>
      <c r="F1798" s="11"/>
      <c r="G1798" s="11"/>
      <c r="H1798" s="11" t="s">
        <v>41</v>
      </c>
      <c r="I1798" s="11" t="s">
        <v>134</v>
      </c>
      <c r="J1798" s="11" t="s">
        <v>258</v>
      </c>
      <c r="K1798" s="11"/>
      <c r="L1798" s="11" t="s">
        <v>258</v>
      </c>
      <c r="M1798" s="11" t="s">
        <v>45</v>
      </c>
      <c r="N1798" s="11" t="s">
        <v>58</v>
      </c>
      <c r="O1798" s="11" t="s">
        <v>62</v>
      </c>
      <c r="P1798" s="22"/>
      <c r="Q1798" s="11" t="s">
        <v>147</v>
      </c>
      <c r="R1798" s="11" t="s">
        <v>47</v>
      </c>
      <c r="S1798" s="11">
        <f t="shared" si="28"/>
        <v>0</v>
      </c>
      <c r="T1798" s="11"/>
      <c r="U1798" s="11"/>
      <c r="V1798" s="11"/>
      <c r="W1798" s="11"/>
      <c r="X1798" s="11"/>
      <c r="Y1798" s="11"/>
      <c r="Z1798" s="11"/>
      <c r="AA1798" s="11"/>
      <c r="AB1798" s="11"/>
      <c r="AC1798" s="11"/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11"/>
    </row>
    <row r="1799" spans="1:43" x14ac:dyDescent="0.25">
      <c r="A1799" s="11" t="s">
        <v>5387</v>
      </c>
      <c r="B1799" s="12">
        <v>34</v>
      </c>
      <c r="C1799" s="11" t="s">
        <v>5388</v>
      </c>
      <c r="D1799" s="11" t="s">
        <v>48</v>
      </c>
      <c r="E1799" s="11" t="s">
        <v>40</v>
      </c>
      <c r="F1799" s="11"/>
      <c r="G1799" s="11"/>
      <c r="H1799" s="11" t="s">
        <v>41</v>
      </c>
      <c r="I1799" s="11" t="s">
        <v>315</v>
      </c>
      <c r="J1799" s="11" t="s">
        <v>51</v>
      </c>
      <c r="K1799" s="11" t="s">
        <v>135</v>
      </c>
      <c r="L1799" s="11" t="s">
        <v>313</v>
      </c>
      <c r="M1799" s="11" t="s">
        <v>45</v>
      </c>
      <c r="N1799" s="11" t="s">
        <v>84</v>
      </c>
      <c r="O1799" s="11" t="s">
        <v>62</v>
      </c>
      <c r="P1799" s="22"/>
      <c r="Q1799" s="11" t="s">
        <v>1477</v>
      </c>
      <c r="R1799" s="11" t="s">
        <v>47</v>
      </c>
      <c r="S1799" s="11">
        <f t="shared" si="28"/>
        <v>0</v>
      </c>
      <c r="T1799" s="11"/>
      <c r="U1799" s="11"/>
      <c r="V1799" s="11"/>
      <c r="W1799" s="11"/>
      <c r="X1799" s="11"/>
      <c r="Y1799" s="11"/>
      <c r="Z1799" s="11"/>
      <c r="AA1799" s="11"/>
      <c r="AB1799" s="11"/>
      <c r="AC1799" s="11"/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11"/>
    </row>
    <row r="1800" spans="1:43" x14ac:dyDescent="0.25">
      <c r="A1800" s="11" t="s">
        <v>5389</v>
      </c>
      <c r="B1800" s="12">
        <v>31</v>
      </c>
      <c r="C1800" s="11" t="s">
        <v>5390</v>
      </c>
      <c r="D1800" s="11" t="s">
        <v>39</v>
      </c>
      <c r="E1800" s="11" t="s">
        <v>40</v>
      </c>
      <c r="F1800" s="11"/>
      <c r="G1800" s="11"/>
      <c r="H1800" s="11" t="s">
        <v>41</v>
      </c>
      <c r="I1800" s="11" t="s">
        <v>279</v>
      </c>
      <c r="J1800" s="11" t="s">
        <v>157</v>
      </c>
      <c r="K1800" s="11" t="s">
        <v>135</v>
      </c>
      <c r="L1800" s="11" t="s">
        <v>169</v>
      </c>
      <c r="M1800" s="11" t="s">
        <v>45</v>
      </c>
      <c r="N1800" s="11" t="s">
        <v>58</v>
      </c>
      <c r="O1800" s="11" t="s">
        <v>62</v>
      </c>
      <c r="P1800" s="22"/>
      <c r="Q1800" s="11"/>
      <c r="R1800" s="11" t="s">
        <v>47</v>
      </c>
      <c r="S1800" s="11">
        <f t="shared" si="28"/>
        <v>0</v>
      </c>
      <c r="T1800" s="11"/>
      <c r="U1800" s="11"/>
      <c r="V1800" s="11"/>
      <c r="W1800" s="11"/>
      <c r="X1800" s="11"/>
      <c r="Y1800" s="11"/>
      <c r="Z1800" s="11"/>
      <c r="AA1800" s="11"/>
      <c r="AB1800" s="11"/>
      <c r="AC1800" s="11"/>
      <c r="AD1800" s="11"/>
      <c r="AE1800" s="11"/>
      <c r="AF1800" s="11"/>
      <c r="AG1800" s="11"/>
      <c r="AH1800" s="11"/>
      <c r="AI1800" s="11"/>
      <c r="AJ1800" s="11"/>
      <c r="AK1800" s="11"/>
      <c r="AL1800" s="11"/>
      <c r="AM1800" s="11"/>
      <c r="AN1800" s="11"/>
      <c r="AO1800" s="11"/>
      <c r="AP1800" s="11"/>
      <c r="AQ1800" s="11"/>
    </row>
    <row r="1801" spans="1:43" x14ac:dyDescent="0.25">
      <c r="A1801" s="11" t="s">
        <v>5391</v>
      </c>
      <c r="B1801" s="12">
        <v>28</v>
      </c>
      <c r="C1801" s="11" t="s">
        <v>5392</v>
      </c>
      <c r="D1801" s="11" t="s">
        <v>54</v>
      </c>
      <c r="E1801" s="11" t="s">
        <v>40</v>
      </c>
      <c r="F1801" s="11"/>
      <c r="G1801" s="11"/>
      <c r="H1801" s="11" t="s">
        <v>41</v>
      </c>
      <c r="I1801" s="11" t="s">
        <v>79</v>
      </c>
      <c r="J1801" s="11" t="s">
        <v>43</v>
      </c>
      <c r="K1801" s="11" t="s">
        <v>135</v>
      </c>
      <c r="L1801" s="11" t="s">
        <v>129</v>
      </c>
      <c r="M1801" s="11" t="s">
        <v>45</v>
      </c>
      <c r="N1801" s="11" t="s">
        <v>58</v>
      </c>
      <c r="O1801" s="11" t="s">
        <v>46</v>
      </c>
      <c r="P1801" s="22" t="s">
        <v>2145</v>
      </c>
      <c r="Q1801" s="11" t="s">
        <v>615</v>
      </c>
      <c r="R1801" s="11" t="s">
        <v>47</v>
      </c>
      <c r="S1801" s="11">
        <f t="shared" si="28"/>
        <v>0</v>
      </c>
      <c r="T1801" s="11"/>
      <c r="U1801" s="11"/>
      <c r="V1801" s="11"/>
      <c r="W1801" s="11"/>
      <c r="X1801" s="11"/>
      <c r="Y1801" s="11"/>
      <c r="Z1801" s="11"/>
      <c r="AA1801" s="11"/>
      <c r="AB1801" s="11"/>
      <c r="AC1801" s="11"/>
      <c r="AD1801" s="11"/>
      <c r="AE1801" s="11"/>
      <c r="AF1801" s="11"/>
      <c r="AG1801" s="11"/>
      <c r="AH1801" s="11"/>
      <c r="AI1801" s="11"/>
      <c r="AJ1801" s="11"/>
      <c r="AK1801" s="11"/>
      <c r="AL1801" s="11"/>
      <c r="AM1801" s="11"/>
      <c r="AN1801" s="11"/>
      <c r="AO1801" s="11"/>
      <c r="AP1801" s="11"/>
      <c r="AQ1801" s="11"/>
    </row>
    <row r="1802" spans="1:43" x14ac:dyDescent="0.25">
      <c r="A1802" s="11" t="s">
        <v>5393</v>
      </c>
      <c r="B1802" s="12">
        <v>29</v>
      </c>
      <c r="C1802" s="11" t="s">
        <v>5394</v>
      </c>
      <c r="D1802" s="11" t="s">
        <v>39</v>
      </c>
      <c r="E1802" s="11" t="s">
        <v>40</v>
      </c>
      <c r="F1802" s="11"/>
      <c r="G1802" s="12">
        <v>70</v>
      </c>
      <c r="H1802" s="11" t="s">
        <v>41</v>
      </c>
      <c r="I1802" s="11" t="s">
        <v>98</v>
      </c>
      <c r="J1802" s="11" t="s">
        <v>43</v>
      </c>
      <c r="K1802" s="11" t="s">
        <v>135</v>
      </c>
      <c r="L1802" s="11" t="s">
        <v>1219</v>
      </c>
      <c r="M1802" s="11" t="s">
        <v>45</v>
      </c>
      <c r="N1802" s="11" t="s">
        <v>58</v>
      </c>
      <c r="O1802" s="11" t="s">
        <v>46</v>
      </c>
      <c r="P1802" s="22" t="s">
        <v>4409</v>
      </c>
      <c r="Q1802" s="11"/>
      <c r="R1802" s="11" t="s">
        <v>845</v>
      </c>
      <c r="S1802" s="11">
        <f t="shared" si="28"/>
        <v>1</v>
      </c>
      <c r="T1802" s="11"/>
      <c r="U1802" s="11" t="s">
        <v>62</v>
      </c>
      <c r="V1802" s="11" t="s">
        <v>46</v>
      </c>
      <c r="W1802" s="11" t="s">
        <v>62</v>
      </c>
      <c r="X1802" s="11" t="s">
        <v>62</v>
      </c>
      <c r="Y1802" s="11"/>
      <c r="Z1802" s="11"/>
      <c r="AA1802" s="11"/>
      <c r="AB1802" s="11"/>
      <c r="AC1802" s="11"/>
      <c r="AD1802" s="11"/>
      <c r="AE1802" s="11"/>
      <c r="AF1802" s="11" t="s">
        <v>846</v>
      </c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11"/>
    </row>
    <row r="1803" spans="1:43" x14ac:dyDescent="0.25">
      <c r="A1803" s="11" t="s">
        <v>5395</v>
      </c>
      <c r="B1803" s="12">
        <v>37</v>
      </c>
      <c r="C1803" s="11" t="s">
        <v>5396</v>
      </c>
      <c r="D1803" s="11" t="s">
        <v>54</v>
      </c>
      <c r="E1803" s="11" t="s">
        <v>40</v>
      </c>
      <c r="F1803" s="11"/>
      <c r="G1803" s="11"/>
      <c r="H1803" s="11" t="s">
        <v>41</v>
      </c>
      <c r="I1803" s="11" t="s">
        <v>413</v>
      </c>
      <c r="J1803" s="11" t="s">
        <v>60</v>
      </c>
      <c r="K1803" s="11" t="s">
        <v>135</v>
      </c>
      <c r="L1803" s="11" t="s">
        <v>127</v>
      </c>
      <c r="M1803" s="11" t="s">
        <v>45</v>
      </c>
      <c r="N1803" s="11" t="s">
        <v>39</v>
      </c>
      <c r="O1803" s="11" t="s">
        <v>46</v>
      </c>
      <c r="P1803" s="22" t="s">
        <v>1631</v>
      </c>
      <c r="Q1803" s="11"/>
      <c r="R1803" s="11" t="s">
        <v>47</v>
      </c>
      <c r="S1803" s="11">
        <f t="shared" si="28"/>
        <v>0</v>
      </c>
      <c r="T1803" s="11"/>
      <c r="U1803" s="11"/>
      <c r="V1803" s="11"/>
      <c r="W1803" s="11"/>
      <c r="X1803" s="11"/>
      <c r="Y1803" s="11"/>
      <c r="Z1803" s="11"/>
      <c r="AA1803" s="11"/>
      <c r="AB1803" s="11"/>
      <c r="AC1803" s="11"/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11"/>
    </row>
    <row r="1804" spans="1:43" x14ac:dyDescent="0.25">
      <c r="A1804" s="11" t="s">
        <v>5397</v>
      </c>
      <c r="B1804" s="12">
        <v>28</v>
      </c>
      <c r="C1804" s="11" t="s">
        <v>5398</v>
      </c>
      <c r="D1804" s="11" t="s">
        <v>54</v>
      </c>
      <c r="E1804" s="11" t="s">
        <v>40</v>
      </c>
      <c r="F1804" s="11"/>
      <c r="G1804" s="11"/>
      <c r="H1804" s="11" t="s">
        <v>41</v>
      </c>
      <c r="I1804" s="11" t="s">
        <v>98</v>
      </c>
      <c r="J1804" s="11" t="s">
        <v>60</v>
      </c>
      <c r="K1804" s="11" t="s">
        <v>135</v>
      </c>
      <c r="L1804" s="11" t="s">
        <v>141</v>
      </c>
      <c r="M1804" s="11" t="s">
        <v>45</v>
      </c>
      <c r="N1804" s="11" t="s">
        <v>39</v>
      </c>
      <c r="O1804" s="11" t="s">
        <v>62</v>
      </c>
      <c r="P1804" s="22"/>
      <c r="Q1804" s="11" t="s">
        <v>132</v>
      </c>
      <c r="R1804" s="11" t="s">
        <v>47</v>
      </c>
      <c r="S1804" s="11">
        <f t="shared" si="28"/>
        <v>0</v>
      </c>
      <c r="T1804" s="11"/>
      <c r="U1804" s="11"/>
      <c r="V1804" s="11"/>
      <c r="W1804" s="11"/>
      <c r="X1804" s="11"/>
      <c r="Y1804" s="11"/>
      <c r="Z1804" s="11"/>
      <c r="AA1804" s="11"/>
      <c r="AB1804" s="11"/>
      <c r="AC1804" s="11"/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11"/>
    </row>
    <row r="1805" spans="1:43" x14ac:dyDescent="0.25">
      <c r="A1805" s="11" t="s">
        <v>5399</v>
      </c>
      <c r="B1805" s="12">
        <v>32</v>
      </c>
      <c r="C1805" s="11" t="s">
        <v>5400</v>
      </c>
      <c r="D1805" s="11" t="s">
        <v>48</v>
      </c>
      <c r="E1805" s="11" t="s">
        <v>40</v>
      </c>
      <c r="F1805" s="11"/>
      <c r="G1805" s="11"/>
      <c r="H1805" s="11" t="s">
        <v>41</v>
      </c>
      <c r="I1805" s="11" t="s">
        <v>56</v>
      </c>
      <c r="J1805" s="11" t="s">
        <v>60</v>
      </c>
      <c r="K1805" s="11" t="s">
        <v>135</v>
      </c>
      <c r="L1805" s="11" t="s">
        <v>57</v>
      </c>
      <c r="M1805" s="11" t="s">
        <v>45</v>
      </c>
      <c r="N1805" s="11" t="s">
        <v>58</v>
      </c>
      <c r="O1805" s="11" t="s">
        <v>46</v>
      </c>
      <c r="P1805" s="22" t="s">
        <v>2107</v>
      </c>
      <c r="Q1805" s="11" t="s">
        <v>1507</v>
      </c>
      <c r="R1805" s="11" t="s">
        <v>47</v>
      </c>
      <c r="S1805" s="11">
        <f t="shared" si="28"/>
        <v>0</v>
      </c>
      <c r="T1805" s="11"/>
      <c r="U1805" s="11"/>
      <c r="V1805" s="11"/>
      <c r="W1805" s="11"/>
      <c r="X1805" s="11"/>
      <c r="Y1805" s="11"/>
      <c r="Z1805" s="11"/>
      <c r="AA1805" s="11"/>
      <c r="AB1805" s="11"/>
      <c r="AC1805" s="11"/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11"/>
    </row>
    <row r="1806" spans="1:43" x14ac:dyDescent="0.25">
      <c r="A1806" s="11" t="s">
        <v>5401</v>
      </c>
      <c r="B1806" s="12">
        <v>41</v>
      </c>
      <c r="C1806" s="11" t="s">
        <v>5402</v>
      </c>
      <c r="D1806" s="11" t="s">
        <v>54</v>
      </c>
      <c r="E1806" s="11" t="s">
        <v>40</v>
      </c>
      <c r="F1806" s="11"/>
      <c r="G1806" s="11"/>
      <c r="H1806" s="11" t="s">
        <v>41</v>
      </c>
      <c r="I1806" s="11" t="s">
        <v>318</v>
      </c>
      <c r="J1806" s="11" t="s">
        <v>43</v>
      </c>
      <c r="K1806" s="11" t="s">
        <v>135</v>
      </c>
      <c r="L1806" s="11" t="s">
        <v>271</v>
      </c>
      <c r="M1806" s="11" t="s">
        <v>45</v>
      </c>
      <c r="N1806" s="11" t="s">
        <v>39</v>
      </c>
      <c r="O1806" s="11" t="s">
        <v>46</v>
      </c>
      <c r="P1806" s="22" t="s">
        <v>5403</v>
      </c>
      <c r="Q1806" s="11" t="s">
        <v>1477</v>
      </c>
      <c r="R1806" s="11" t="s">
        <v>47</v>
      </c>
      <c r="S1806" s="11">
        <f t="shared" si="28"/>
        <v>0</v>
      </c>
      <c r="T1806" s="11"/>
      <c r="U1806" s="11"/>
      <c r="V1806" s="11"/>
      <c r="W1806" s="11"/>
      <c r="X1806" s="11"/>
      <c r="Y1806" s="11"/>
      <c r="Z1806" s="11"/>
      <c r="AA1806" s="11"/>
      <c r="AB1806" s="11"/>
      <c r="AC1806" s="11"/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11"/>
    </row>
    <row r="1807" spans="1:43" x14ac:dyDescent="0.25">
      <c r="A1807" s="11" t="s">
        <v>5404</v>
      </c>
      <c r="B1807" s="12">
        <v>27</v>
      </c>
      <c r="C1807" s="11" t="s">
        <v>5405</v>
      </c>
      <c r="D1807" s="11" t="s">
        <v>48</v>
      </c>
      <c r="E1807" s="11" t="s">
        <v>40</v>
      </c>
      <c r="F1807" s="11"/>
      <c r="G1807" s="11"/>
      <c r="H1807" s="11" t="s">
        <v>41</v>
      </c>
      <c r="I1807" s="11" t="s">
        <v>79</v>
      </c>
      <c r="J1807" s="11" t="s">
        <v>43</v>
      </c>
      <c r="K1807" s="11" t="s">
        <v>135</v>
      </c>
      <c r="L1807" s="11" t="s">
        <v>87</v>
      </c>
      <c r="M1807" s="11" t="s">
        <v>45</v>
      </c>
      <c r="N1807" s="11" t="s">
        <v>58</v>
      </c>
      <c r="O1807" s="11" t="s">
        <v>62</v>
      </c>
      <c r="P1807" s="22"/>
      <c r="Q1807" s="11" t="s">
        <v>88</v>
      </c>
      <c r="R1807" s="11" t="s">
        <v>47</v>
      </c>
      <c r="S1807" s="11">
        <f t="shared" si="28"/>
        <v>0</v>
      </c>
      <c r="T1807" s="11"/>
      <c r="U1807" s="11"/>
      <c r="V1807" s="11"/>
      <c r="W1807" s="11"/>
      <c r="X1807" s="11"/>
      <c r="Y1807" s="11"/>
      <c r="Z1807" s="11"/>
      <c r="AA1807" s="11"/>
      <c r="AB1807" s="11"/>
      <c r="AC1807" s="11"/>
      <c r="AD1807" s="11"/>
      <c r="AE1807" s="11"/>
      <c r="AF1807" s="11"/>
      <c r="AG1807" s="11"/>
      <c r="AH1807" s="11"/>
      <c r="AI1807" s="11"/>
      <c r="AJ1807" s="11"/>
      <c r="AK1807" s="11"/>
      <c r="AL1807" s="11"/>
      <c r="AM1807" s="11"/>
      <c r="AN1807" s="11"/>
      <c r="AO1807" s="11"/>
      <c r="AP1807" s="11"/>
      <c r="AQ1807" s="11"/>
    </row>
    <row r="1808" spans="1:43" x14ac:dyDescent="0.25">
      <c r="A1808" s="11" t="s">
        <v>5406</v>
      </c>
      <c r="B1808" s="12">
        <v>25</v>
      </c>
      <c r="C1808" s="11" t="s">
        <v>5407</v>
      </c>
      <c r="D1808" s="11" t="s">
        <v>39</v>
      </c>
      <c r="E1808" s="11" t="s">
        <v>40</v>
      </c>
      <c r="F1808" s="11"/>
      <c r="G1808" s="11"/>
      <c r="H1808" s="11" t="s">
        <v>41</v>
      </c>
      <c r="I1808" s="11" t="s">
        <v>1236</v>
      </c>
      <c r="J1808" s="11" t="s">
        <v>43</v>
      </c>
      <c r="K1808" s="11" t="s">
        <v>135</v>
      </c>
      <c r="L1808" s="11" t="s">
        <v>1237</v>
      </c>
      <c r="M1808" s="11" t="s">
        <v>45</v>
      </c>
      <c r="N1808" s="11" t="s">
        <v>39</v>
      </c>
      <c r="O1808" s="11" t="s">
        <v>62</v>
      </c>
      <c r="P1808" s="22"/>
      <c r="Q1808" s="11" t="s">
        <v>816</v>
      </c>
      <c r="R1808" s="11" t="s">
        <v>845</v>
      </c>
      <c r="S1808" s="11">
        <f t="shared" si="28"/>
        <v>1</v>
      </c>
      <c r="T1808" s="11"/>
      <c r="U1808" s="11" t="s">
        <v>62</v>
      </c>
      <c r="V1808" s="11" t="s">
        <v>46</v>
      </c>
      <c r="W1808" s="11" t="s">
        <v>62</v>
      </c>
      <c r="X1808" s="11" t="s">
        <v>62</v>
      </c>
      <c r="Y1808" s="11"/>
      <c r="Z1808" s="11"/>
      <c r="AA1808" s="11"/>
      <c r="AB1808" s="11"/>
      <c r="AC1808" s="11"/>
      <c r="AD1808" s="11"/>
      <c r="AE1808" s="11"/>
      <c r="AF1808" s="11" t="s">
        <v>846</v>
      </c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11"/>
    </row>
    <row r="1809" spans="1:43" x14ac:dyDescent="0.25">
      <c r="A1809" s="11" t="s">
        <v>5408</v>
      </c>
      <c r="B1809" s="12">
        <v>45</v>
      </c>
      <c r="C1809" s="11" t="s">
        <v>5409</v>
      </c>
      <c r="D1809" s="11" t="s">
        <v>54</v>
      </c>
      <c r="E1809" s="11" t="s">
        <v>40</v>
      </c>
      <c r="F1809" s="11"/>
      <c r="G1809" s="11"/>
      <c r="H1809" s="11" t="s">
        <v>49</v>
      </c>
      <c r="I1809" s="11" t="s">
        <v>264</v>
      </c>
      <c r="J1809" s="11" t="s">
        <v>43</v>
      </c>
      <c r="K1809" s="11" t="s">
        <v>135</v>
      </c>
      <c r="L1809" s="11" t="s">
        <v>165</v>
      </c>
      <c r="M1809" s="11" t="s">
        <v>45</v>
      </c>
      <c r="N1809" s="11" t="s">
        <v>39</v>
      </c>
      <c r="O1809" s="11" t="s">
        <v>62</v>
      </c>
      <c r="P1809" s="22"/>
      <c r="Q1809" s="11"/>
      <c r="R1809" s="11" t="s">
        <v>47</v>
      </c>
      <c r="S1809" s="11">
        <f t="shared" si="28"/>
        <v>0</v>
      </c>
      <c r="T1809" s="11"/>
      <c r="U1809" s="11"/>
      <c r="V1809" s="11"/>
      <c r="W1809" s="11"/>
      <c r="X1809" s="11"/>
      <c r="Y1809" s="11"/>
      <c r="Z1809" s="11"/>
      <c r="AA1809" s="11"/>
      <c r="AB1809" s="11"/>
      <c r="AC1809" s="11"/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11"/>
    </row>
    <row r="1810" spans="1:43" x14ac:dyDescent="0.25">
      <c r="A1810" s="11" t="s">
        <v>5410</v>
      </c>
      <c r="B1810" s="12">
        <v>30</v>
      </c>
      <c r="C1810" s="11" t="s">
        <v>1580</v>
      </c>
      <c r="D1810" s="11" t="s">
        <v>54</v>
      </c>
      <c r="E1810" s="11" t="s">
        <v>40</v>
      </c>
      <c r="F1810" s="11"/>
      <c r="G1810" s="11"/>
      <c r="H1810" s="11" t="s">
        <v>41</v>
      </c>
      <c r="I1810" s="11" t="s">
        <v>79</v>
      </c>
      <c r="J1810" s="11" t="s">
        <v>51</v>
      </c>
      <c r="K1810" s="11" t="s">
        <v>135</v>
      </c>
      <c r="L1810" s="11" t="s">
        <v>694</v>
      </c>
      <c r="M1810" s="11" t="s">
        <v>45</v>
      </c>
      <c r="N1810" s="11" t="s">
        <v>58</v>
      </c>
      <c r="O1810" s="11" t="s">
        <v>62</v>
      </c>
      <c r="P1810" s="22"/>
      <c r="Q1810" s="11" t="s">
        <v>1477</v>
      </c>
      <c r="R1810" s="11" t="s">
        <v>47</v>
      </c>
      <c r="S1810" s="11">
        <f t="shared" si="28"/>
        <v>0</v>
      </c>
      <c r="T1810" s="11"/>
      <c r="U1810" s="11"/>
      <c r="V1810" s="11"/>
      <c r="W1810" s="11"/>
      <c r="X1810" s="11"/>
      <c r="Y1810" s="11"/>
      <c r="Z1810" s="11"/>
      <c r="AA1810" s="11"/>
      <c r="AB1810" s="11"/>
      <c r="AC1810" s="11"/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11"/>
    </row>
    <row r="1811" spans="1:43" x14ac:dyDescent="0.25">
      <c r="A1811" s="11" t="s">
        <v>5411</v>
      </c>
      <c r="B1811" s="12">
        <v>29</v>
      </c>
      <c r="C1811" s="11" t="s">
        <v>5412</v>
      </c>
      <c r="D1811" s="11" t="s">
        <v>54</v>
      </c>
      <c r="E1811" s="11" t="s">
        <v>40</v>
      </c>
      <c r="F1811" s="11"/>
      <c r="G1811" s="11"/>
      <c r="H1811" s="11" t="s">
        <v>41</v>
      </c>
      <c r="I1811" s="11" t="s">
        <v>536</v>
      </c>
      <c r="J1811" s="11" t="s">
        <v>51</v>
      </c>
      <c r="K1811" s="11" t="s">
        <v>135</v>
      </c>
      <c r="L1811" s="11" t="s">
        <v>428</v>
      </c>
      <c r="M1811" s="11" t="s">
        <v>45</v>
      </c>
      <c r="N1811" s="11" t="s">
        <v>39</v>
      </c>
      <c r="O1811" s="11" t="s">
        <v>62</v>
      </c>
      <c r="P1811" s="22"/>
      <c r="Q1811" s="11"/>
      <c r="R1811" s="11" t="s">
        <v>47</v>
      </c>
      <c r="S1811" s="11">
        <f t="shared" si="28"/>
        <v>0</v>
      </c>
      <c r="T1811" s="11"/>
      <c r="U1811" s="11"/>
      <c r="V1811" s="11"/>
      <c r="W1811" s="11"/>
      <c r="X1811" s="11"/>
      <c r="Y1811" s="11"/>
      <c r="Z1811" s="11"/>
      <c r="AA1811" s="11"/>
      <c r="AB1811" s="11"/>
      <c r="AC1811" s="11"/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11"/>
    </row>
    <row r="1812" spans="1:43" x14ac:dyDescent="0.25">
      <c r="A1812" s="11" t="s">
        <v>5413</v>
      </c>
      <c r="B1812" s="12">
        <v>31</v>
      </c>
      <c r="C1812" s="11" t="s">
        <v>5414</v>
      </c>
      <c r="D1812" s="11" t="s">
        <v>54</v>
      </c>
      <c r="E1812" s="11" t="s">
        <v>40</v>
      </c>
      <c r="F1812" s="11"/>
      <c r="G1812" s="11"/>
      <c r="H1812" s="11" t="s">
        <v>41</v>
      </c>
      <c r="I1812" s="11" t="s">
        <v>56</v>
      </c>
      <c r="J1812" s="11" t="s">
        <v>51</v>
      </c>
      <c r="K1812" s="11" t="s">
        <v>135</v>
      </c>
      <c r="L1812" s="11" t="s">
        <v>70</v>
      </c>
      <c r="M1812" s="11" t="s">
        <v>45</v>
      </c>
      <c r="N1812" s="11" t="s">
        <v>39</v>
      </c>
      <c r="O1812" s="11" t="s">
        <v>46</v>
      </c>
      <c r="P1812" s="22" t="s">
        <v>1468</v>
      </c>
      <c r="Q1812" s="11"/>
      <c r="R1812" s="11" t="s">
        <v>47</v>
      </c>
      <c r="S1812" s="11">
        <f t="shared" si="28"/>
        <v>0</v>
      </c>
      <c r="T1812" s="11"/>
      <c r="U1812" s="11"/>
      <c r="V1812" s="11"/>
      <c r="W1812" s="11"/>
      <c r="X1812" s="11"/>
      <c r="Y1812" s="11"/>
      <c r="Z1812" s="11"/>
      <c r="AA1812" s="11"/>
      <c r="AB1812" s="11"/>
      <c r="AC1812" s="11"/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11"/>
    </row>
    <row r="1813" spans="1:43" x14ac:dyDescent="0.25">
      <c r="A1813" s="11" t="s">
        <v>5415</v>
      </c>
      <c r="B1813" s="12">
        <v>27</v>
      </c>
      <c r="C1813" s="11" t="s">
        <v>5416</v>
      </c>
      <c r="D1813" s="11" t="s">
        <v>48</v>
      </c>
      <c r="E1813" s="11" t="s">
        <v>40</v>
      </c>
      <c r="F1813" s="11"/>
      <c r="G1813" s="11"/>
      <c r="H1813" s="11" t="s">
        <v>41</v>
      </c>
      <c r="I1813" s="11" t="s">
        <v>134</v>
      </c>
      <c r="J1813" s="11" t="s">
        <v>43</v>
      </c>
      <c r="K1813" s="11" t="s">
        <v>135</v>
      </c>
      <c r="L1813" s="11" t="s">
        <v>135</v>
      </c>
      <c r="M1813" s="11" t="s">
        <v>45</v>
      </c>
      <c r="N1813" s="11" t="s">
        <v>58</v>
      </c>
      <c r="O1813" s="11" t="s">
        <v>46</v>
      </c>
      <c r="P1813" s="22" t="s">
        <v>1460</v>
      </c>
      <c r="Q1813" s="11" t="s">
        <v>97</v>
      </c>
      <c r="R1813" s="11" t="s">
        <v>47</v>
      </c>
      <c r="S1813" s="11">
        <f t="shared" si="28"/>
        <v>0</v>
      </c>
      <c r="T1813" s="11"/>
      <c r="U1813" s="11"/>
      <c r="V1813" s="11"/>
      <c r="W1813" s="11"/>
      <c r="X1813" s="11"/>
      <c r="Y1813" s="11"/>
      <c r="Z1813" s="11"/>
      <c r="AA1813" s="11"/>
      <c r="AB1813" s="11"/>
      <c r="AC1813" s="11"/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11"/>
    </row>
    <row r="1814" spans="1:43" x14ac:dyDescent="0.25">
      <c r="A1814" s="11" t="s">
        <v>5417</v>
      </c>
      <c r="B1814" s="12">
        <v>25</v>
      </c>
      <c r="C1814" s="11" t="s">
        <v>5418</v>
      </c>
      <c r="D1814" s="11" t="s">
        <v>48</v>
      </c>
      <c r="E1814" s="11" t="s">
        <v>40</v>
      </c>
      <c r="F1814" s="11"/>
      <c r="G1814" s="11"/>
      <c r="H1814" s="11" t="s">
        <v>41</v>
      </c>
      <c r="I1814" s="11" t="s">
        <v>134</v>
      </c>
      <c r="J1814" s="11" t="s">
        <v>43</v>
      </c>
      <c r="K1814" s="11" t="s">
        <v>135</v>
      </c>
      <c r="L1814" s="11" t="s">
        <v>746</v>
      </c>
      <c r="M1814" s="11" t="s">
        <v>45</v>
      </c>
      <c r="N1814" s="11" t="s">
        <v>84</v>
      </c>
      <c r="O1814" s="11" t="s">
        <v>62</v>
      </c>
      <c r="P1814" s="22"/>
      <c r="Q1814" s="11" t="s">
        <v>401</v>
      </c>
      <c r="R1814" s="11" t="s">
        <v>47</v>
      </c>
      <c r="S1814" s="11">
        <f t="shared" si="28"/>
        <v>0</v>
      </c>
      <c r="T1814" s="11"/>
      <c r="U1814" s="11"/>
      <c r="V1814" s="11"/>
      <c r="W1814" s="11"/>
      <c r="X1814" s="11"/>
      <c r="Y1814" s="11"/>
      <c r="Z1814" s="11"/>
      <c r="AA1814" s="11"/>
      <c r="AB1814" s="11"/>
      <c r="AC1814" s="11"/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11"/>
    </row>
    <row r="1815" spans="1:43" x14ac:dyDescent="0.25">
      <c r="A1815" s="11" t="s">
        <v>5419</v>
      </c>
      <c r="B1815" s="12">
        <v>38</v>
      </c>
      <c r="C1815" s="11" t="s">
        <v>5420</v>
      </c>
      <c r="D1815" s="11" t="s">
        <v>39</v>
      </c>
      <c r="E1815" s="11" t="s">
        <v>40</v>
      </c>
      <c r="F1815" s="11"/>
      <c r="G1815" s="11"/>
      <c r="H1815" s="11" t="s">
        <v>41</v>
      </c>
      <c r="I1815" s="11" t="s">
        <v>628</v>
      </c>
      <c r="J1815" s="11" t="s">
        <v>51</v>
      </c>
      <c r="K1815" s="11" t="s">
        <v>135</v>
      </c>
      <c r="L1815" s="11" t="s">
        <v>216</v>
      </c>
      <c r="M1815" s="11" t="s">
        <v>45</v>
      </c>
      <c r="N1815" s="11" t="s">
        <v>58</v>
      </c>
      <c r="O1815" s="11" t="s">
        <v>46</v>
      </c>
      <c r="P1815" s="22" t="s">
        <v>3038</v>
      </c>
      <c r="Q1815" s="11" t="s">
        <v>112</v>
      </c>
      <c r="R1815" s="11" t="s">
        <v>47</v>
      </c>
      <c r="S1815" s="11">
        <f t="shared" si="28"/>
        <v>0</v>
      </c>
      <c r="T1815" s="11"/>
      <c r="U1815" s="11"/>
      <c r="V1815" s="11"/>
      <c r="W1815" s="11"/>
      <c r="X1815" s="11"/>
      <c r="Y1815" s="11"/>
      <c r="Z1815" s="11"/>
      <c r="AA1815" s="11"/>
      <c r="AB1815" s="11"/>
      <c r="AC1815" s="11"/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11"/>
    </row>
    <row r="1816" spans="1:43" x14ac:dyDescent="0.25">
      <c r="A1816" s="11" t="s">
        <v>5421</v>
      </c>
      <c r="B1816" s="12">
        <v>21</v>
      </c>
      <c r="C1816" s="11" t="s">
        <v>5422</v>
      </c>
      <c r="D1816" s="11" t="s">
        <v>92</v>
      </c>
      <c r="E1816" s="11" t="s">
        <v>40</v>
      </c>
      <c r="F1816" s="11"/>
      <c r="G1816" s="11"/>
      <c r="H1816" s="11" t="s">
        <v>41</v>
      </c>
      <c r="I1816" s="11" t="s">
        <v>226</v>
      </c>
      <c r="J1816" s="11" t="s">
        <v>43</v>
      </c>
      <c r="K1816" s="11" t="s">
        <v>135</v>
      </c>
      <c r="L1816" s="11" t="s">
        <v>227</v>
      </c>
      <c r="M1816" s="11" t="s">
        <v>45</v>
      </c>
      <c r="N1816" s="11" t="s">
        <v>58</v>
      </c>
      <c r="O1816" s="11" t="s">
        <v>62</v>
      </c>
      <c r="P1816" s="22"/>
      <c r="Q1816" s="11" t="s">
        <v>130</v>
      </c>
      <c r="R1816" s="11" t="s">
        <v>47</v>
      </c>
      <c r="S1816" s="11">
        <f t="shared" si="28"/>
        <v>0</v>
      </c>
      <c r="T1816" s="11"/>
      <c r="U1816" s="11"/>
      <c r="V1816" s="11"/>
      <c r="W1816" s="11"/>
      <c r="X1816" s="11"/>
      <c r="Y1816" s="11"/>
      <c r="Z1816" s="11"/>
      <c r="AA1816" s="11"/>
      <c r="AB1816" s="11"/>
      <c r="AC1816" s="11"/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11"/>
    </row>
    <row r="1817" spans="1:43" x14ac:dyDescent="0.25">
      <c r="A1817" s="11" t="s">
        <v>5423</v>
      </c>
      <c r="B1817" s="12">
        <v>25</v>
      </c>
      <c r="C1817" s="11" t="s">
        <v>5424</v>
      </c>
      <c r="D1817" s="11" t="s">
        <v>54</v>
      </c>
      <c r="E1817" s="11" t="s">
        <v>40</v>
      </c>
      <c r="F1817" s="11"/>
      <c r="G1817" s="11"/>
      <c r="H1817" s="11" t="s">
        <v>41</v>
      </c>
      <c r="I1817" s="11" t="s">
        <v>477</v>
      </c>
      <c r="J1817" s="11" t="s">
        <v>121</v>
      </c>
      <c r="K1817" s="11" t="s">
        <v>135</v>
      </c>
      <c r="L1817" s="11" t="s">
        <v>290</v>
      </c>
      <c r="M1817" s="11" t="s">
        <v>45</v>
      </c>
      <c r="N1817" s="11" t="s">
        <v>58</v>
      </c>
      <c r="O1817" s="11" t="s">
        <v>46</v>
      </c>
      <c r="P1817" s="22" t="s">
        <v>5425</v>
      </c>
      <c r="Q1817" s="11"/>
      <c r="R1817" s="11" t="s">
        <v>47</v>
      </c>
      <c r="S1817" s="11">
        <f t="shared" si="28"/>
        <v>0</v>
      </c>
      <c r="T1817" s="11"/>
      <c r="U1817" s="11"/>
      <c r="V1817" s="11"/>
      <c r="W1817" s="11"/>
      <c r="X1817" s="11"/>
      <c r="Y1817" s="11"/>
      <c r="Z1817" s="11"/>
      <c r="AA1817" s="11"/>
      <c r="AB1817" s="11"/>
      <c r="AC1817" s="11"/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11"/>
    </row>
    <row r="1818" spans="1:43" x14ac:dyDescent="0.25">
      <c r="A1818" s="11" t="s">
        <v>5426</v>
      </c>
      <c r="B1818" s="12">
        <v>21</v>
      </c>
      <c r="C1818" s="11" t="s">
        <v>5427</v>
      </c>
      <c r="D1818" s="11" t="s">
        <v>39</v>
      </c>
      <c r="E1818" s="11" t="s">
        <v>40</v>
      </c>
      <c r="F1818" s="11"/>
      <c r="G1818" s="11"/>
      <c r="H1818" s="11" t="s">
        <v>41</v>
      </c>
      <c r="I1818" s="11" t="s">
        <v>798</v>
      </c>
      <c r="J1818" s="11" t="s">
        <v>51</v>
      </c>
      <c r="K1818" s="11" t="s">
        <v>135</v>
      </c>
      <c r="L1818" s="11" t="s">
        <v>799</v>
      </c>
      <c r="M1818" s="11" t="s">
        <v>45</v>
      </c>
      <c r="N1818" s="11" t="s">
        <v>124</v>
      </c>
      <c r="O1818" s="11" t="s">
        <v>46</v>
      </c>
      <c r="P1818" s="22" t="s">
        <v>1488</v>
      </c>
      <c r="Q1818" s="11" t="s">
        <v>128</v>
      </c>
      <c r="R1818" s="11" t="s">
        <v>47</v>
      </c>
      <c r="S1818" s="11">
        <f t="shared" si="28"/>
        <v>0</v>
      </c>
      <c r="T1818" s="11"/>
      <c r="U1818" s="11"/>
      <c r="V1818" s="11"/>
      <c r="W1818" s="11"/>
      <c r="X1818" s="11"/>
      <c r="Y1818" s="11"/>
      <c r="Z1818" s="11"/>
      <c r="AA1818" s="11"/>
      <c r="AB1818" s="11"/>
      <c r="AC1818" s="11"/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11"/>
    </row>
    <row r="1819" spans="1:43" x14ac:dyDescent="0.25">
      <c r="A1819" s="11" t="s">
        <v>5428</v>
      </c>
      <c r="B1819" s="12">
        <v>44</v>
      </c>
      <c r="C1819" s="11" t="s">
        <v>2276</v>
      </c>
      <c r="D1819" s="11" t="s">
        <v>39</v>
      </c>
      <c r="E1819" s="11" t="s">
        <v>40</v>
      </c>
      <c r="F1819" s="11"/>
      <c r="G1819" s="11"/>
      <c r="H1819" s="11" t="s">
        <v>41</v>
      </c>
      <c r="I1819" s="11" t="s">
        <v>56</v>
      </c>
      <c r="J1819" s="11" t="s">
        <v>43</v>
      </c>
      <c r="K1819" s="11" t="s">
        <v>135</v>
      </c>
      <c r="L1819" s="11" t="s">
        <v>883</v>
      </c>
      <c r="M1819" s="11" t="s">
        <v>45</v>
      </c>
      <c r="N1819" s="11" t="s">
        <v>84</v>
      </c>
      <c r="O1819" s="11" t="s">
        <v>62</v>
      </c>
      <c r="P1819" s="22"/>
      <c r="Q1819" s="11" t="s">
        <v>1750</v>
      </c>
      <c r="R1819" s="11" t="s">
        <v>47</v>
      </c>
      <c r="S1819" s="11">
        <f t="shared" si="28"/>
        <v>0</v>
      </c>
      <c r="T1819" s="11"/>
      <c r="U1819" s="11"/>
      <c r="V1819" s="11"/>
      <c r="W1819" s="11"/>
      <c r="X1819" s="11"/>
      <c r="Y1819" s="11"/>
      <c r="Z1819" s="11"/>
      <c r="AA1819" s="11"/>
      <c r="AB1819" s="11"/>
      <c r="AC1819" s="11"/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11"/>
    </row>
    <row r="1820" spans="1:43" x14ac:dyDescent="0.25">
      <c r="A1820" s="11" t="s">
        <v>5429</v>
      </c>
      <c r="B1820" s="12">
        <v>36</v>
      </c>
      <c r="C1820" s="11" t="s">
        <v>5430</v>
      </c>
      <c r="D1820" s="11" t="s">
        <v>54</v>
      </c>
      <c r="E1820" s="11" t="s">
        <v>40</v>
      </c>
      <c r="F1820" s="11"/>
      <c r="G1820" s="11"/>
      <c r="H1820" s="11" t="s">
        <v>49</v>
      </c>
      <c r="I1820" s="11" t="s">
        <v>408</v>
      </c>
      <c r="J1820" s="11" t="s">
        <v>43</v>
      </c>
      <c r="K1820" s="11" t="s">
        <v>135</v>
      </c>
      <c r="L1820" s="11" t="s">
        <v>739</v>
      </c>
      <c r="M1820" s="11" t="s">
        <v>45</v>
      </c>
      <c r="N1820" s="11" t="s">
        <v>58</v>
      </c>
      <c r="O1820" s="11" t="s">
        <v>46</v>
      </c>
      <c r="P1820" s="22" t="s">
        <v>5431</v>
      </c>
      <c r="Q1820" s="11" t="s">
        <v>619</v>
      </c>
      <c r="R1820" s="11" t="s">
        <v>47</v>
      </c>
      <c r="S1820" s="11">
        <f t="shared" si="28"/>
        <v>0</v>
      </c>
      <c r="T1820" s="11"/>
      <c r="U1820" s="11"/>
      <c r="V1820" s="11"/>
      <c r="W1820" s="11"/>
      <c r="X1820" s="11"/>
      <c r="Y1820" s="11"/>
      <c r="Z1820" s="11"/>
      <c r="AA1820" s="11"/>
      <c r="AB1820" s="11"/>
      <c r="AC1820" s="11"/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11"/>
    </row>
    <row r="1821" spans="1:43" x14ac:dyDescent="0.25">
      <c r="A1821" s="11" t="s">
        <v>5432</v>
      </c>
      <c r="B1821" s="12">
        <v>29</v>
      </c>
      <c r="C1821" s="11" t="s">
        <v>5433</v>
      </c>
      <c r="D1821" s="11" t="s">
        <v>48</v>
      </c>
      <c r="E1821" s="11" t="s">
        <v>40</v>
      </c>
      <c r="F1821" s="11"/>
      <c r="G1821" s="11"/>
      <c r="H1821" s="11" t="s">
        <v>41</v>
      </c>
      <c r="I1821" s="11" t="s">
        <v>79</v>
      </c>
      <c r="J1821" s="11" t="s">
        <v>51</v>
      </c>
      <c r="K1821" s="11" t="s">
        <v>135</v>
      </c>
      <c r="L1821" s="11" t="s">
        <v>967</v>
      </c>
      <c r="M1821" s="11" t="s">
        <v>45</v>
      </c>
      <c r="N1821" s="11" t="s">
        <v>39</v>
      </c>
      <c r="O1821" s="11" t="s">
        <v>62</v>
      </c>
      <c r="P1821" s="22"/>
      <c r="Q1821" s="11" t="s">
        <v>130</v>
      </c>
      <c r="R1821" s="11" t="s">
        <v>47</v>
      </c>
      <c r="S1821" s="11">
        <f t="shared" si="28"/>
        <v>0</v>
      </c>
      <c r="T1821" s="11"/>
      <c r="U1821" s="11"/>
      <c r="V1821" s="11"/>
      <c r="W1821" s="11"/>
      <c r="X1821" s="11"/>
      <c r="Y1821" s="11"/>
      <c r="Z1821" s="11"/>
      <c r="AA1821" s="11"/>
      <c r="AB1821" s="11"/>
      <c r="AC1821" s="11"/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11"/>
    </row>
    <row r="1822" spans="1:43" x14ac:dyDescent="0.25">
      <c r="A1822" s="11" t="s">
        <v>5434</v>
      </c>
      <c r="B1822" s="12">
        <v>30</v>
      </c>
      <c r="C1822" s="11" t="s">
        <v>5435</v>
      </c>
      <c r="D1822" s="11" t="s">
        <v>92</v>
      </c>
      <c r="E1822" s="11" t="s">
        <v>40</v>
      </c>
      <c r="F1822" s="11"/>
      <c r="G1822" s="11"/>
      <c r="H1822" s="11" t="s">
        <v>49</v>
      </c>
      <c r="I1822" s="11" t="s">
        <v>663</v>
      </c>
      <c r="J1822" s="11" t="s">
        <v>51</v>
      </c>
      <c r="K1822" s="11" t="s">
        <v>135</v>
      </c>
      <c r="L1822" s="11" t="s">
        <v>962</v>
      </c>
      <c r="M1822" s="11" t="s">
        <v>45</v>
      </c>
      <c r="N1822" s="11" t="s">
        <v>58</v>
      </c>
      <c r="O1822" s="11" t="s">
        <v>62</v>
      </c>
      <c r="P1822" s="22"/>
      <c r="Q1822" s="11" t="s">
        <v>109</v>
      </c>
      <c r="R1822" s="11" t="s">
        <v>47</v>
      </c>
      <c r="S1822" s="11">
        <f t="shared" si="28"/>
        <v>0</v>
      </c>
      <c r="T1822" s="11"/>
      <c r="U1822" s="11"/>
      <c r="V1822" s="11"/>
      <c r="W1822" s="11"/>
      <c r="X1822" s="11"/>
      <c r="Y1822" s="11"/>
      <c r="Z1822" s="11"/>
      <c r="AA1822" s="11"/>
      <c r="AB1822" s="11"/>
      <c r="AC1822" s="11"/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11"/>
    </row>
    <row r="1823" spans="1:43" x14ac:dyDescent="0.25">
      <c r="A1823" s="11" t="s">
        <v>5436</v>
      </c>
      <c r="B1823" s="12">
        <v>37</v>
      </c>
      <c r="C1823" s="11" t="s">
        <v>5437</v>
      </c>
      <c r="D1823" s="11" t="s">
        <v>48</v>
      </c>
      <c r="E1823" s="11" t="s">
        <v>40</v>
      </c>
      <c r="F1823" s="11"/>
      <c r="G1823" s="11"/>
      <c r="H1823" s="11" t="s">
        <v>49</v>
      </c>
      <c r="I1823" s="11" t="s">
        <v>150</v>
      </c>
      <c r="J1823" s="11" t="s">
        <v>114</v>
      </c>
      <c r="K1823" s="11" t="s">
        <v>135</v>
      </c>
      <c r="L1823" s="11" t="s">
        <v>115</v>
      </c>
      <c r="M1823" s="11" t="s">
        <v>45</v>
      </c>
      <c r="N1823" s="11" t="s">
        <v>84</v>
      </c>
      <c r="O1823" s="11" t="s">
        <v>46</v>
      </c>
      <c r="P1823" s="22" t="s">
        <v>2009</v>
      </c>
      <c r="Q1823" s="11"/>
      <c r="R1823" s="11" t="s">
        <v>47</v>
      </c>
      <c r="S1823" s="11">
        <f t="shared" si="28"/>
        <v>0</v>
      </c>
      <c r="T1823" s="11"/>
      <c r="U1823" s="11"/>
      <c r="V1823" s="11"/>
      <c r="W1823" s="11"/>
      <c r="X1823" s="11"/>
      <c r="Y1823" s="11"/>
      <c r="Z1823" s="11"/>
      <c r="AA1823" s="11"/>
      <c r="AB1823" s="11"/>
      <c r="AC1823" s="11"/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11"/>
    </row>
    <row r="1824" spans="1:43" x14ac:dyDescent="0.25">
      <c r="A1824" s="11" t="s">
        <v>5438</v>
      </c>
      <c r="B1824" s="12">
        <v>32</v>
      </c>
      <c r="C1824" s="11" t="s">
        <v>5439</v>
      </c>
      <c r="D1824" s="11" t="s">
        <v>39</v>
      </c>
      <c r="E1824" s="11" t="s">
        <v>40</v>
      </c>
      <c r="F1824" s="11"/>
      <c r="G1824" s="11"/>
      <c r="H1824" s="11" t="s">
        <v>41</v>
      </c>
      <c r="I1824" s="11" t="s">
        <v>385</v>
      </c>
      <c r="J1824" s="11" t="s">
        <v>121</v>
      </c>
      <c r="K1824" s="11" t="s">
        <v>135</v>
      </c>
      <c r="L1824" s="11" t="s">
        <v>605</v>
      </c>
      <c r="M1824" s="11" t="s">
        <v>45</v>
      </c>
      <c r="N1824" s="11" t="s">
        <v>58</v>
      </c>
      <c r="O1824" s="11" t="s">
        <v>62</v>
      </c>
      <c r="P1824" s="22"/>
      <c r="Q1824" s="11"/>
      <c r="R1824" s="11" t="s">
        <v>47</v>
      </c>
      <c r="S1824" s="11">
        <f t="shared" si="28"/>
        <v>0</v>
      </c>
      <c r="T1824" s="11"/>
      <c r="U1824" s="11"/>
      <c r="V1824" s="11"/>
      <c r="W1824" s="11"/>
      <c r="X1824" s="11"/>
      <c r="Y1824" s="11"/>
      <c r="Z1824" s="11"/>
      <c r="AA1824" s="11"/>
      <c r="AB1824" s="11"/>
      <c r="AC1824" s="11"/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11"/>
    </row>
    <row r="1825" spans="1:43" x14ac:dyDescent="0.25">
      <c r="A1825" s="11" t="s">
        <v>5440</v>
      </c>
      <c r="B1825" s="12">
        <v>29</v>
      </c>
      <c r="C1825" s="11" t="s">
        <v>5441</v>
      </c>
      <c r="D1825" s="11" t="s">
        <v>48</v>
      </c>
      <c r="E1825" s="11" t="s">
        <v>40</v>
      </c>
      <c r="F1825" s="11"/>
      <c r="G1825" s="11"/>
      <c r="H1825" s="11" t="s">
        <v>49</v>
      </c>
      <c r="I1825" s="11" t="s">
        <v>1134</v>
      </c>
      <c r="J1825" s="11" t="s">
        <v>51</v>
      </c>
      <c r="K1825" s="11" t="s">
        <v>135</v>
      </c>
      <c r="L1825" s="11" t="s">
        <v>191</v>
      </c>
      <c r="M1825" s="11" t="s">
        <v>45</v>
      </c>
      <c r="N1825" s="11" t="s">
        <v>39</v>
      </c>
      <c r="O1825" s="11" t="s">
        <v>62</v>
      </c>
      <c r="P1825" s="22"/>
      <c r="Q1825" s="11"/>
      <c r="R1825" s="11" t="s">
        <v>47</v>
      </c>
      <c r="S1825" s="11">
        <f t="shared" si="28"/>
        <v>0</v>
      </c>
      <c r="T1825" s="11"/>
      <c r="U1825" s="11"/>
      <c r="V1825" s="11"/>
      <c r="W1825" s="11"/>
      <c r="X1825" s="11"/>
      <c r="Y1825" s="11"/>
      <c r="Z1825" s="11"/>
      <c r="AA1825" s="11"/>
      <c r="AB1825" s="11"/>
      <c r="AC1825" s="11"/>
      <c r="AD1825" s="11"/>
      <c r="AE1825" s="11"/>
      <c r="AF1825" s="11"/>
      <c r="AG1825" s="11"/>
      <c r="AH1825" s="11"/>
      <c r="AI1825" s="11"/>
      <c r="AJ1825" s="11"/>
      <c r="AK1825" s="11"/>
      <c r="AL1825" s="11"/>
      <c r="AM1825" s="11"/>
      <c r="AN1825" s="11"/>
      <c r="AO1825" s="11"/>
      <c r="AP1825" s="11"/>
      <c r="AQ1825" s="11"/>
    </row>
    <row r="1826" spans="1:43" x14ac:dyDescent="0.25">
      <c r="A1826" s="11" t="s">
        <v>5442</v>
      </c>
      <c r="B1826" s="12">
        <v>23</v>
      </c>
      <c r="C1826" s="11" t="s">
        <v>5443</v>
      </c>
      <c r="D1826" s="11" t="s">
        <v>39</v>
      </c>
      <c r="E1826" s="11" t="s">
        <v>40</v>
      </c>
      <c r="F1826" s="11"/>
      <c r="G1826" s="11"/>
      <c r="H1826" s="11" t="s">
        <v>41</v>
      </c>
      <c r="I1826" s="11" t="s">
        <v>134</v>
      </c>
      <c r="J1826" s="11" t="s">
        <v>51</v>
      </c>
      <c r="K1826" s="11" t="s">
        <v>135</v>
      </c>
      <c r="L1826" s="11" t="s">
        <v>910</v>
      </c>
      <c r="M1826" s="11" t="s">
        <v>45</v>
      </c>
      <c r="N1826" s="11" t="s">
        <v>39</v>
      </c>
      <c r="O1826" s="11" t="s">
        <v>46</v>
      </c>
      <c r="P1826" s="22" t="s">
        <v>5444</v>
      </c>
      <c r="Q1826" s="11"/>
      <c r="R1826" s="11" t="s">
        <v>845</v>
      </c>
      <c r="S1826" s="11">
        <f t="shared" si="28"/>
        <v>1</v>
      </c>
      <c r="T1826" s="11"/>
      <c r="U1826" s="11" t="s">
        <v>46</v>
      </c>
      <c r="V1826" s="11" t="s">
        <v>62</v>
      </c>
      <c r="W1826" s="11" t="s">
        <v>62</v>
      </c>
      <c r="X1826" s="11" t="s">
        <v>62</v>
      </c>
      <c r="Y1826" s="11"/>
      <c r="Z1826" s="11"/>
      <c r="AA1826" s="11"/>
      <c r="AB1826" s="11"/>
      <c r="AC1826" s="11"/>
      <c r="AD1826" s="11"/>
      <c r="AE1826" s="11"/>
      <c r="AF1826" s="11" t="s">
        <v>846</v>
      </c>
      <c r="AG1826" s="11"/>
      <c r="AH1826" s="11"/>
      <c r="AI1826" s="11"/>
      <c r="AJ1826" s="11"/>
      <c r="AK1826" s="11"/>
      <c r="AL1826" s="11"/>
      <c r="AM1826" s="11"/>
      <c r="AN1826" s="11"/>
      <c r="AO1826" s="11"/>
      <c r="AP1826" s="11"/>
      <c r="AQ1826" s="11"/>
    </row>
    <row r="1827" spans="1:43" x14ac:dyDescent="0.25">
      <c r="A1827" s="11" t="s">
        <v>5445</v>
      </c>
      <c r="B1827" s="12">
        <v>44</v>
      </c>
      <c r="C1827" s="11" t="s">
        <v>5446</v>
      </c>
      <c r="D1827" s="11" t="s">
        <v>92</v>
      </c>
      <c r="E1827" s="11" t="s">
        <v>55</v>
      </c>
      <c r="F1827" s="11"/>
      <c r="G1827" s="11"/>
      <c r="H1827" s="11" t="s">
        <v>49</v>
      </c>
      <c r="I1827" s="11" t="s">
        <v>154</v>
      </c>
      <c r="J1827" s="11" t="s">
        <v>121</v>
      </c>
      <c r="K1827" s="11" t="s">
        <v>135</v>
      </c>
      <c r="L1827" s="11" t="s">
        <v>495</v>
      </c>
      <c r="M1827" s="11" t="s">
        <v>45</v>
      </c>
      <c r="N1827" s="11" t="s">
        <v>39</v>
      </c>
      <c r="O1827" s="11" t="s">
        <v>62</v>
      </c>
      <c r="P1827" s="22"/>
      <c r="Q1827" s="11"/>
      <c r="R1827" s="11" t="s">
        <v>47</v>
      </c>
      <c r="S1827" s="11">
        <f t="shared" si="28"/>
        <v>0</v>
      </c>
      <c r="T1827" s="11"/>
      <c r="U1827" s="11"/>
      <c r="V1827" s="11"/>
      <c r="W1827" s="11"/>
      <c r="X1827" s="11"/>
      <c r="Y1827" s="11"/>
      <c r="Z1827" s="11"/>
      <c r="AA1827" s="11"/>
      <c r="AB1827" s="11"/>
      <c r="AC1827" s="11"/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11"/>
    </row>
    <row r="1828" spans="1:43" x14ac:dyDescent="0.25">
      <c r="A1828" s="11" t="s">
        <v>5447</v>
      </c>
      <c r="B1828" s="12">
        <v>19</v>
      </c>
      <c r="C1828" s="11" t="s">
        <v>5448</v>
      </c>
      <c r="D1828" s="11" t="s">
        <v>54</v>
      </c>
      <c r="E1828" s="11" t="s">
        <v>40</v>
      </c>
      <c r="F1828" s="11"/>
      <c r="G1828" s="11"/>
      <c r="H1828" s="11" t="s">
        <v>41</v>
      </c>
      <c r="I1828" s="11" t="s">
        <v>134</v>
      </c>
      <c r="J1828" s="11" t="s">
        <v>114</v>
      </c>
      <c r="K1828" s="11" t="s">
        <v>135</v>
      </c>
      <c r="L1828" s="11" t="s">
        <v>629</v>
      </c>
      <c r="M1828" s="11" t="s">
        <v>45</v>
      </c>
      <c r="N1828" s="11" t="s">
        <v>124</v>
      </c>
      <c r="O1828" s="11" t="s">
        <v>46</v>
      </c>
      <c r="P1828" s="22" t="s">
        <v>1937</v>
      </c>
      <c r="Q1828" s="11" t="s">
        <v>637</v>
      </c>
      <c r="R1828" s="11" t="s">
        <v>47</v>
      </c>
      <c r="S1828" s="11">
        <f t="shared" si="28"/>
        <v>0</v>
      </c>
      <c r="T1828" s="11"/>
      <c r="U1828" s="11"/>
      <c r="V1828" s="11"/>
      <c r="W1828" s="11"/>
      <c r="X1828" s="11"/>
      <c r="Y1828" s="11"/>
      <c r="Z1828" s="11"/>
      <c r="AA1828" s="11"/>
      <c r="AB1828" s="11"/>
      <c r="AC1828" s="11"/>
      <c r="AD1828" s="11"/>
      <c r="AE1828" s="11"/>
      <c r="AF1828" s="11"/>
      <c r="AG1828" s="11"/>
      <c r="AH1828" s="11"/>
      <c r="AI1828" s="11"/>
      <c r="AJ1828" s="11"/>
      <c r="AK1828" s="11"/>
      <c r="AL1828" s="11"/>
      <c r="AM1828" s="11"/>
      <c r="AN1828" s="11"/>
      <c r="AO1828" s="11"/>
      <c r="AP1828" s="11"/>
      <c r="AQ1828" s="11"/>
    </row>
    <row r="1829" spans="1:43" x14ac:dyDescent="0.25">
      <c r="A1829" s="11" t="s">
        <v>5449</v>
      </c>
      <c r="B1829" s="12">
        <v>27</v>
      </c>
      <c r="C1829" s="11" t="s">
        <v>5450</v>
      </c>
      <c r="D1829" s="11" t="s">
        <v>54</v>
      </c>
      <c r="E1829" s="11" t="s">
        <v>40</v>
      </c>
      <c r="F1829" s="11"/>
      <c r="G1829" s="11"/>
      <c r="H1829" s="11" t="s">
        <v>41</v>
      </c>
      <c r="I1829" s="11" t="s">
        <v>728</v>
      </c>
      <c r="J1829" s="11" t="s">
        <v>51</v>
      </c>
      <c r="K1829" s="11" t="s">
        <v>135</v>
      </c>
      <c r="L1829" s="11" t="s">
        <v>164</v>
      </c>
      <c r="M1829" s="11" t="s">
        <v>45</v>
      </c>
      <c r="N1829" s="11" t="s">
        <v>84</v>
      </c>
      <c r="O1829" s="11" t="s">
        <v>46</v>
      </c>
      <c r="P1829" s="22"/>
      <c r="Q1829" s="11" t="s">
        <v>147</v>
      </c>
      <c r="R1829" s="11" t="s">
        <v>47</v>
      </c>
      <c r="S1829" s="11">
        <f t="shared" si="28"/>
        <v>0</v>
      </c>
      <c r="T1829" s="11"/>
      <c r="U1829" s="11"/>
      <c r="V1829" s="11"/>
      <c r="W1829" s="11"/>
      <c r="X1829" s="11"/>
      <c r="Y1829" s="11"/>
      <c r="Z1829" s="11"/>
      <c r="AA1829" s="11"/>
      <c r="AB1829" s="11"/>
      <c r="AC1829" s="11"/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11"/>
    </row>
    <row r="1830" spans="1:43" x14ac:dyDescent="0.25">
      <c r="A1830" s="11" t="s">
        <v>5451</v>
      </c>
      <c r="B1830" s="12">
        <v>35</v>
      </c>
      <c r="C1830" s="11" t="s">
        <v>5452</v>
      </c>
      <c r="D1830" s="11" t="s">
        <v>39</v>
      </c>
      <c r="E1830" s="11" t="s">
        <v>40</v>
      </c>
      <c r="F1830" s="11"/>
      <c r="G1830" s="11"/>
      <c r="H1830" s="11" t="s">
        <v>49</v>
      </c>
      <c r="I1830" s="11" t="s">
        <v>108</v>
      </c>
      <c r="J1830" s="11" t="s">
        <v>114</v>
      </c>
      <c r="K1830" s="11" t="s">
        <v>135</v>
      </c>
      <c r="L1830" s="11" t="s">
        <v>629</v>
      </c>
      <c r="M1830" s="11" t="s">
        <v>45</v>
      </c>
      <c r="N1830" s="11" t="s">
        <v>124</v>
      </c>
      <c r="O1830" s="11" t="s">
        <v>62</v>
      </c>
      <c r="P1830" s="22"/>
      <c r="Q1830" s="11" t="s">
        <v>1477</v>
      </c>
      <c r="R1830" s="11" t="s">
        <v>47</v>
      </c>
      <c r="S1830" s="11">
        <f t="shared" si="28"/>
        <v>0</v>
      </c>
      <c r="T1830" s="11"/>
      <c r="U1830" s="11"/>
      <c r="V1830" s="11"/>
      <c r="W1830" s="11"/>
      <c r="X1830" s="11"/>
      <c r="Y1830" s="11"/>
      <c r="Z1830" s="11"/>
      <c r="AA1830" s="11"/>
      <c r="AB1830" s="11"/>
      <c r="AC1830" s="11"/>
      <c r="AD1830" s="11"/>
      <c r="AE1830" s="11"/>
      <c r="AF1830" s="11"/>
      <c r="AG1830" s="11"/>
      <c r="AH1830" s="11"/>
      <c r="AI1830" s="11"/>
      <c r="AJ1830" s="11"/>
      <c r="AK1830" s="11"/>
      <c r="AL1830" s="11"/>
      <c r="AM1830" s="11"/>
      <c r="AN1830" s="11"/>
      <c r="AO1830" s="11"/>
      <c r="AP1830" s="11"/>
      <c r="AQ1830" s="11"/>
    </row>
    <row r="1831" spans="1:43" x14ac:dyDescent="0.25">
      <c r="A1831" s="11" t="s">
        <v>5453</v>
      </c>
      <c r="B1831" s="12">
        <v>30</v>
      </c>
      <c r="C1831" s="11" t="s">
        <v>5454</v>
      </c>
      <c r="D1831" s="11" t="s">
        <v>39</v>
      </c>
      <c r="E1831" s="11" t="s">
        <v>55</v>
      </c>
      <c r="F1831" s="11"/>
      <c r="G1831" s="11"/>
      <c r="H1831" s="11" t="s">
        <v>41</v>
      </c>
      <c r="I1831" s="11" t="s">
        <v>79</v>
      </c>
      <c r="J1831" s="11" t="s">
        <v>51</v>
      </c>
      <c r="K1831" s="11" t="s">
        <v>135</v>
      </c>
      <c r="L1831" s="11" t="s">
        <v>64</v>
      </c>
      <c r="M1831" s="11" t="s">
        <v>45</v>
      </c>
      <c r="N1831" s="11" t="s">
        <v>39</v>
      </c>
      <c r="O1831" s="11" t="s">
        <v>46</v>
      </c>
      <c r="P1831" s="22" t="s">
        <v>5455</v>
      </c>
      <c r="Q1831" s="11" t="s">
        <v>1477</v>
      </c>
      <c r="R1831" s="11" t="s">
        <v>47</v>
      </c>
      <c r="S1831" s="11">
        <f t="shared" si="28"/>
        <v>0</v>
      </c>
      <c r="T1831" s="11"/>
      <c r="U1831" s="11"/>
      <c r="V1831" s="11"/>
      <c r="W1831" s="11"/>
      <c r="X1831" s="11"/>
      <c r="Y1831" s="11"/>
      <c r="Z1831" s="11"/>
      <c r="AA1831" s="11"/>
      <c r="AB1831" s="11"/>
      <c r="AC1831" s="11"/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11"/>
    </row>
    <row r="1832" spans="1:43" x14ac:dyDescent="0.25">
      <c r="A1832" s="11" t="s">
        <v>5456</v>
      </c>
      <c r="B1832" s="12">
        <v>26</v>
      </c>
      <c r="C1832" s="11" t="s">
        <v>5457</v>
      </c>
      <c r="D1832" s="11" t="s">
        <v>92</v>
      </c>
      <c r="E1832" s="11" t="s">
        <v>40</v>
      </c>
      <c r="F1832" s="11"/>
      <c r="G1832" s="11"/>
      <c r="H1832" s="11" t="s">
        <v>41</v>
      </c>
      <c r="I1832" s="11" t="s">
        <v>134</v>
      </c>
      <c r="J1832" s="11" t="s">
        <v>51</v>
      </c>
      <c r="K1832" s="11" t="s">
        <v>135</v>
      </c>
      <c r="L1832" s="11" t="s">
        <v>880</v>
      </c>
      <c r="M1832" s="11" t="s">
        <v>45</v>
      </c>
      <c r="N1832" s="11" t="s">
        <v>58</v>
      </c>
      <c r="O1832" s="11" t="s">
        <v>46</v>
      </c>
      <c r="P1832" s="22" t="s">
        <v>3374</v>
      </c>
      <c r="Q1832" s="11" t="s">
        <v>1078</v>
      </c>
      <c r="R1832" s="11" t="s">
        <v>47</v>
      </c>
      <c r="S1832" s="11">
        <f t="shared" si="28"/>
        <v>0</v>
      </c>
      <c r="T1832" s="11"/>
      <c r="U1832" s="11"/>
      <c r="V1832" s="11"/>
      <c r="W1832" s="11"/>
      <c r="X1832" s="11"/>
      <c r="Y1832" s="11"/>
      <c r="Z1832" s="11"/>
      <c r="AA1832" s="11"/>
      <c r="AB1832" s="11"/>
      <c r="AC1832" s="11"/>
      <c r="AD1832" s="11"/>
      <c r="AE1832" s="11"/>
      <c r="AF1832" s="11"/>
      <c r="AG1832" s="11"/>
      <c r="AH1832" s="11"/>
      <c r="AI1832" s="11"/>
      <c r="AJ1832" s="11"/>
      <c r="AK1832" s="11"/>
      <c r="AL1832" s="11"/>
      <c r="AM1832" s="11"/>
      <c r="AN1832" s="11"/>
      <c r="AO1832" s="11"/>
      <c r="AP1832" s="11"/>
      <c r="AQ1832" s="11"/>
    </row>
    <row r="1833" spans="1:43" x14ac:dyDescent="0.25">
      <c r="A1833" s="11" t="s">
        <v>5458</v>
      </c>
      <c r="B1833" s="12">
        <v>29</v>
      </c>
      <c r="C1833" s="11" t="s">
        <v>5459</v>
      </c>
      <c r="D1833" s="11" t="s">
        <v>54</v>
      </c>
      <c r="E1833" s="11" t="s">
        <v>40</v>
      </c>
      <c r="F1833" s="11"/>
      <c r="G1833" s="11"/>
      <c r="H1833" s="11" t="s">
        <v>41</v>
      </c>
      <c r="I1833" s="11" t="s">
        <v>134</v>
      </c>
      <c r="J1833" s="11" t="s">
        <v>51</v>
      </c>
      <c r="K1833" s="11" t="s">
        <v>135</v>
      </c>
      <c r="L1833" s="11" t="s">
        <v>165</v>
      </c>
      <c r="M1833" s="11" t="s">
        <v>45</v>
      </c>
      <c r="N1833" s="11" t="s">
        <v>58</v>
      </c>
      <c r="O1833" s="11" t="s">
        <v>62</v>
      </c>
      <c r="P1833" s="22"/>
      <c r="Q1833" s="11"/>
      <c r="R1833" s="11" t="s">
        <v>47</v>
      </c>
      <c r="S1833" s="11">
        <f t="shared" si="28"/>
        <v>0</v>
      </c>
      <c r="T1833" s="11"/>
      <c r="U1833" s="11"/>
      <c r="V1833" s="11"/>
      <c r="W1833" s="11"/>
      <c r="X1833" s="11"/>
      <c r="Y1833" s="11"/>
      <c r="Z1833" s="11"/>
      <c r="AA1833" s="11"/>
      <c r="AB1833" s="11"/>
      <c r="AC1833" s="11"/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11"/>
    </row>
    <row r="1834" spans="1:43" x14ac:dyDescent="0.25">
      <c r="A1834" s="11" t="s">
        <v>5460</v>
      </c>
      <c r="B1834" s="12">
        <v>50</v>
      </c>
      <c r="C1834" s="11" t="s">
        <v>5461</v>
      </c>
      <c r="D1834" s="11" t="s">
        <v>54</v>
      </c>
      <c r="E1834" s="11" t="s">
        <v>40</v>
      </c>
      <c r="F1834" s="11"/>
      <c r="G1834" s="11"/>
      <c r="H1834" s="11" t="s">
        <v>49</v>
      </c>
      <c r="I1834" s="11" t="s">
        <v>108</v>
      </c>
      <c r="J1834" s="11" t="s">
        <v>51</v>
      </c>
      <c r="K1834" s="11" t="s">
        <v>135</v>
      </c>
      <c r="L1834" s="11" t="s">
        <v>713</v>
      </c>
      <c r="M1834" s="11" t="s">
        <v>45</v>
      </c>
      <c r="N1834" s="11" t="s">
        <v>39</v>
      </c>
      <c r="O1834" s="11" t="s">
        <v>62</v>
      </c>
      <c r="P1834" s="22"/>
      <c r="Q1834" s="11" t="s">
        <v>1465</v>
      </c>
      <c r="R1834" s="11" t="s">
        <v>47</v>
      </c>
      <c r="S1834" s="11">
        <f t="shared" si="28"/>
        <v>0</v>
      </c>
      <c r="T1834" s="11"/>
      <c r="U1834" s="11"/>
      <c r="V1834" s="11"/>
      <c r="W1834" s="11"/>
      <c r="X1834" s="11"/>
      <c r="Y1834" s="11"/>
      <c r="Z1834" s="11"/>
      <c r="AA1834" s="11"/>
      <c r="AB1834" s="11"/>
      <c r="AC1834" s="11"/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11"/>
    </row>
    <row r="1835" spans="1:43" x14ac:dyDescent="0.25">
      <c r="A1835" s="11" t="s">
        <v>5462</v>
      </c>
      <c r="B1835" s="12">
        <v>31</v>
      </c>
      <c r="C1835" s="11" t="s">
        <v>2121</v>
      </c>
      <c r="D1835" s="11" t="s">
        <v>54</v>
      </c>
      <c r="E1835" s="11" t="s">
        <v>40</v>
      </c>
      <c r="F1835" s="11"/>
      <c r="G1835" s="11"/>
      <c r="H1835" s="11" t="s">
        <v>41</v>
      </c>
      <c r="I1835" s="11" t="s">
        <v>836</v>
      </c>
      <c r="J1835" s="11" t="s">
        <v>51</v>
      </c>
      <c r="K1835" s="11" t="s">
        <v>135</v>
      </c>
      <c r="L1835" s="11" t="s">
        <v>383</v>
      </c>
      <c r="M1835" s="11" t="s">
        <v>45</v>
      </c>
      <c r="N1835" s="11" t="s">
        <v>39</v>
      </c>
      <c r="O1835" s="11" t="s">
        <v>46</v>
      </c>
      <c r="P1835" s="22" t="s">
        <v>1937</v>
      </c>
      <c r="Q1835" s="11" t="s">
        <v>710</v>
      </c>
      <c r="R1835" s="11" t="s">
        <v>47</v>
      </c>
      <c r="S1835" s="11">
        <f t="shared" si="28"/>
        <v>0</v>
      </c>
      <c r="T1835" s="11"/>
      <c r="U1835" s="11"/>
      <c r="V1835" s="11"/>
      <c r="W1835" s="11"/>
      <c r="X1835" s="11"/>
      <c r="Y1835" s="11"/>
      <c r="Z1835" s="11"/>
      <c r="AA1835" s="11"/>
      <c r="AB1835" s="11"/>
      <c r="AC1835" s="11"/>
      <c r="AD1835" s="11"/>
      <c r="AE1835" s="11"/>
      <c r="AF1835" s="11"/>
      <c r="AG1835" s="11"/>
      <c r="AH1835" s="11"/>
      <c r="AI1835" s="11"/>
      <c r="AJ1835" s="11"/>
      <c r="AK1835" s="11"/>
      <c r="AL1835" s="11"/>
      <c r="AM1835" s="11"/>
      <c r="AN1835" s="11"/>
      <c r="AO1835" s="11"/>
      <c r="AP1835" s="11"/>
      <c r="AQ1835" s="11"/>
    </row>
    <row r="1836" spans="1:43" x14ac:dyDescent="0.25">
      <c r="A1836" s="11" t="s">
        <v>5463</v>
      </c>
      <c r="B1836" s="12">
        <v>31</v>
      </c>
      <c r="C1836" s="11" t="s">
        <v>5464</v>
      </c>
      <c r="D1836" s="11" t="s">
        <v>54</v>
      </c>
      <c r="E1836" s="11" t="s">
        <v>40</v>
      </c>
      <c r="F1836" s="11"/>
      <c r="G1836" s="11"/>
      <c r="H1836" s="11" t="s">
        <v>41</v>
      </c>
      <c r="I1836" s="11" t="s">
        <v>441</v>
      </c>
      <c r="J1836" s="11" t="s">
        <v>51</v>
      </c>
      <c r="K1836" s="11" t="s">
        <v>135</v>
      </c>
      <c r="L1836" s="11" t="s">
        <v>319</v>
      </c>
      <c r="M1836" s="11" t="s">
        <v>1241</v>
      </c>
      <c r="N1836" s="11" t="s">
        <v>39</v>
      </c>
      <c r="O1836" s="11" t="s">
        <v>46</v>
      </c>
      <c r="P1836" s="22" t="s">
        <v>1488</v>
      </c>
      <c r="Q1836" s="11" t="s">
        <v>2166</v>
      </c>
      <c r="R1836" s="11" t="s">
        <v>845</v>
      </c>
      <c r="S1836" s="11">
        <f t="shared" si="28"/>
        <v>1</v>
      </c>
      <c r="T1836" s="11"/>
      <c r="U1836" s="11" t="s">
        <v>62</v>
      </c>
      <c r="V1836" s="11" t="s">
        <v>46</v>
      </c>
      <c r="W1836" s="11" t="s">
        <v>62</v>
      </c>
      <c r="X1836" s="11" t="s">
        <v>62</v>
      </c>
      <c r="Y1836" s="11"/>
      <c r="Z1836" s="11"/>
      <c r="AA1836" s="11"/>
      <c r="AB1836" s="11"/>
      <c r="AC1836" s="11"/>
      <c r="AD1836" s="11"/>
      <c r="AE1836" s="11"/>
      <c r="AF1836" s="11" t="s">
        <v>846</v>
      </c>
      <c r="AG1836" s="11"/>
      <c r="AH1836" s="11"/>
      <c r="AI1836" s="11"/>
      <c r="AJ1836" s="11"/>
      <c r="AK1836" s="11"/>
      <c r="AL1836" s="11"/>
      <c r="AM1836" s="11"/>
      <c r="AN1836" s="11"/>
      <c r="AO1836" s="11"/>
      <c r="AP1836" s="11"/>
      <c r="AQ1836" s="11"/>
    </row>
    <row r="1837" spans="1:43" x14ac:dyDescent="0.25">
      <c r="A1837" s="11" t="s">
        <v>5465</v>
      </c>
      <c r="B1837" s="12">
        <v>19</v>
      </c>
      <c r="C1837" s="11" t="s">
        <v>5466</v>
      </c>
      <c r="D1837" s="11" t="s">
        <v>54</v>
      </c>
      <c r="E1837" s="11" t="s">
        <v>40</v>
      </c>
      <c r="F1837" s="11"/>
      <c r="G1837" s="11"/>
      <c r="H1837" s="11" t="s">
        <v>41</v>
      </c>
      <c r="I1837" s="11" t="s">
        <v>1342</v>
      </c>
      <c r="J1837" s="11" t="s">
        <v>51</v>
      </c>
      <c r="K1837" s="11" t="s">
        <v>135</v>
      </c>
      <c r="L1837" s="11" t="s">
        <v>1364</v>
      </c>
      <c r="M1837" s="11" t="s">
        <v>45</v>
      </c>
      <c r="N1837" s="11" t="s">
        <v>39</v>
      </c>
      <c r="O1837" s="11" t="s">
        <v>46</v>
      </c>
      <c r="P1837" s="22" t="s">
        <v>1665</v>
      </c>
      <c r="Q1837" s="11"/>
      <c r="R1837" s="11" t="s">
        <v>845</v>
      </c>
      <c r="S1837" s="11">
        <f t="shared" si="28"/>
        <v>0</v>
      </c>
      <c r="T1837" s="11"/>
      <c r="U1837" s="11" t="s">
        <v>62</v>
      </c>
      <c r="V1837" s="11" t="s">
        <v>62</v>
      </c>
      <c r="W1837" s="11" t="s">
        <v>62</v>
      </c>
      <c r="X1837" s="11" t="s">
        <v>62</v>
      </c>
      <c r="Y1837" s="11"/>
      <c r="Z1837" s="11"/>
      <c r="AA1837" s="11"/>
      <c r="AB1837" s="11"/>
      <c r="AC1837" s="11"/>
      <c r="AD1837" s="11"/>
      <c r="AE1837" s="11"/>
      <c r="AF1837" s="11" t="s">
        <v>846</v>
      </c>
      <c r="AG1837" s="11"/>
      <c r="AH1837" s="11"/>
      <c r="AI1837" s="11"/>
      <c r="AJ1837" s="11"/>
      <c r="AK1837" s="11"/>
      <c r="AL1837" s="11"/>
      <c r="AM1837" s="11"/>
      <c r="AN1837" s="11"/>
      <c r="AO1837" s="11"/>
      <c r="AP1837" s="11"/>
      <c r="AQ1837" s="11"/>
    </row>
    <row r="1838" spans="1:43" x14ac:dyDescent="0.25">
      <c r="A1838" s="11" t="s">
        <v>5467</v>
      </c>
      <c r="B1838" s="12">
        <v>31</v>
      </c>
      <c r="C1838" s="11" t="s">
        <v>5468</v>
      </c>
      <c r="D1838" s="11" t="s">
        <v>54</v>
      </c>
      <c r="E1838" s="11" t="s">
        <v>40</v>
      </c>
      <c r="F1838" s="11"/>
      <c r="G1838" s="11"/>
      <c r="H1838" s="11" t="s">
        <v>41</v>
      </c>
      <c r="I1838" s="11" t="s">
        <v>382</v>
      </c>
      <c r="J1838" s="11" t="s">
        <v>51</v>
      </c>
      <c r="K1838" s="11" t="s">
        <v>135</v>
      </c>
      <c r="L1838" s="11" t="s">
        <v>383</v>
      </c>
      <c r="M1838" s="11" t="s">
        <v>45</v>
      </c>
      <c r="N1838" s="11" t="s">
        <v>39</v>
      </c>
      <c r="O1838" s="11" t="s">
        <v>46</v>
      </c>
      <c r="P1838" s="22" t="s">
        <v>5469</v>
      </c>
      <c r="Q1838" s="11"/>
      <c r="R1838" s="11" t="s">
        <v>47</v>
      </c>
      <c r="S1838" s="11">
        <f t="shared" si="28"/>
        <v>0</v>
      </c>
      <c r="T1838" s="11"/>
      <c r="U1838" s="11"/>
      <c r="V1838" s="11"/>
      <c r="W1838" s="11"/>
      <c r="X1838" s="11"/>
      <c r="Y1838" s="11"/>
      <c r="Z1838" s="11"/>
      <c r="AA1838" s="11"/>
      <c r="AB1838" s="11"/>
      <c r="AC1838" s="11"/>
      <c r="AD1838" s="11"/>
      <c r="AE1838" s="11"/>
      <c r="AF1838" s="11"/>
      <c r="AG1838" s="11"/>
      <c r="AH1838" s="11"/>
      <c r="AI1838" s="11"/>
      <c r="AJ1838" s="11"/>
      <c r="AK1838" s="11"/>
      <c r="AL1838" s="11"/>
      <c r="AM1838" s="11"/>
      <c r="AN1838" s="11"/>
      <c r="AO1838" s="11"/>
      <c r="AP1838" s="11"/>
      <c r="AQ1838" s="11"/>
    </row>
    <row r="1839" spans="1:43" x14ac:dyDescent="0.25">
      <c r="A1839" s="11" t="s">
        <v>5470</v>
      </c>
      <c r="B1839" s="12">
        <v>47</v>
      </c>
      <c r="C1839" s="11" t="s">
        <v>5471</v>
      </c>
      <c r="D1839" s="11" t="s">
        <v>39</v>
      </c>
      <c r="E1839" s="11" t="s">
        <v>40</v>
      </c>
      <c r="F1839" s="11"/>
      <c r="G1839" s="11"/>
      <c r="H1839" s="11" t="s">
        <v>49</v>
      </c>
      <c r="I1839" s="11" t="s">
        <v>323</v>
      </c>
      <c r="J1839" s="11" t="s">
        <v>60</v>
      </c>
      <c r="K1839" s="11" t="s">
        <v>135</v>
      </c>
      <c r="L1839" s="11" t="s">
        <v>544</v>
      </c>
      <c r="M1839" s="11" t="s">
        <v>45</v>
      </c>
      <c r="N1839" s="11" t="s">
        <v>39</v>
      </c>
      <c r="O1839" s="11" t="s">
        <v>62</v>
      </c>
      <c r="P1839" s="22"/>
      <c r="Q1839" s="11"/>
      <c r="R1839" s="11" t="s">
        <v>47</v>
      </c>
      <c r="S1839" s="11">
        <f t="shared" si="28"/>
        <v>0</v>
      </c>
      <c r="T1839" s="11"/>
      <c r="U1839" s="11"/>
      <c r="V1839" s="11"/>
      <c r="W1839" s="11"/>
      <c r="X1839" s="11"/>
      <c r="Y1839" s="11"/>
      <c r="Z1839" s="11"/>
      <c r="AA1839" s="11"/>
      <c r="AB1839" s="11"/>
      <c r="AC1839" s="11"/>
      <c r="AD1839" s="11"/>
      <c r="AE1839" s="11"/>
      <c r="AF1839" s="11"/>
      <c r="AG1839" s="11"/>
      <c r="AH1839" s="11"/>
      <c r="AI1839" s="11"/>
      <c r="AJ1839" s="11"/>
      <c r="AK1839" s="11"/>
      <c r="AL1839" s="11"/>
      <c r="AM1839" s="11"/>
      <c r="AN1839" s="11"/>
      <c r="AO1839" s="11"/>
      <c r="AP1839" s="11"/>
      <c r="AQ1839" s="11"/>
    </row>
    <row r="1840" spans="1:43" x14ac:dyDescent="0.25">
      <c r="A1840" s="11" t="s">
        <v>5472</v>
      </c>
      <c r="B1840" s="12">
        <v>30</v>
      </c>
      <c r="C1840" s="11" t="s">
        <v>5473</v>
      </c>
      <c r="D1840" s="11" t="s">
        <v>39</v>
      </c>
      <c r="E1840" s="11" t="s">
        <v>40</v>
      </c>
      <c r="F1840" s="11"/>
      <c r="G1840" s="11"/>
      <c r="H1840" s="11" t="s">
        <v>41</v>
      </c>
      <c r="I1840" s="11" t="s">
        <v>144</v>
      </c>
      <c r="J1840" s="11" t="s">
        <v>51</v>
      </c>
      <c r="K1840" s="11" t="s">
        <v>135</v>
      </c>
      <c r="L1840" s="11" t="s">
        <v>191</v>
      </c>
      <c r="M1840" s="11" t="s">
        <v>45</v>
      </c>
      <c r="N1840" s="11" t="s">
        <v>58</v>
      </c>
      <c r="O1840" s="11" t="s">
        <v>62</v>
      </c>
      <c r="P1840" s="22"/>
      <c r="Q1840" s="11" t="s">
        <v>132</v>
      </c>
      <c r="R1840" s="11" t="s">
        <v>47</v>
      </c>
      <c r="S1840" s="11">
        <f t="shared" si="28"/>
        <v>0</v>
      </c>
      <c r="T1840" s="11"/>
      <c r="U1840" s="11"/>
      <c r="V1840" s="11"/>
      <c r="W1840" s="11"/>
      <c r="X1840" s="11"/>
      <c r="Y1840" s="11"/>
      <c r="Z1840" s="11"/>
      <c r="AA1840" s="11"/>
      <c r="AB1840" s="11"/>
      <c r="AC1840" s="11"/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11"/>
    </row>
    <row r="1841" spans="1:43" x14ac:dyDescent="0.25">
      <c r="A1841" s="11" t="s">
        <v>5474</v>
      </c>
      <c r="B1841" s="12">
        <v>43</v>
      </c>
      <c r="C1841" s="11" t="s">
        <v>3132</v>
      </c>
      <c r="D1841" s="11" t="s">
        <v>54</v>
      </c>
      <c r="E1841" s="11" t="s">
        <v>40</v>
      </c>
      <c r="F1841" s="11"/>
      <c r="G1841" s="11"/>
      <c r="H1841" s="11" t="s">
        <v>49</v>
      </c>
      <c r="I1841" s="11" t="s">
        <v>293</v>
      </c>
      <c r="J1841" s="11" t="s">
        <v>157</v>
      </c>
      <c r="K1841" s="11" t="s">
        <v>135</v>
      </c>
      <c r="L1841" s="11" t="s">
        <v>278</v>
      </c>
      <c r="M1841" s="11" t="s">
        <v>45</v>
      </c>
      <c r="N1841" s="11" t="s">
        <v>58</v>
      </c>
      <c r="O1841" s="11" t="s">
        <v>62</v>
      </c>
      <c r="P1841" s="22"/>
      <c r="Q1841" s="11"/>
      <c r="R1841" s="11" t="s">
        <v>47</v>
      </c>
      <c r="S1841" s="11">
        <f t="shared" si="28"/>
        <v>0</v>
      </c>
      <c r="T1841" s="11"/>
      <c r="U1841" s="11"/>
      <c r="V1841" s="11"/>
      <c r="W1841" s="11"/>
      <c r="X1841" s="11"/>
      <c r="Y1841" s="11"/>
      <c r="Z1841" s="11"/>
      <c r="AA1841" s="11"/>
      <c r="AB1841" s="11"/>
      <c r="AC1841" s="11"/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11"/>
    </row>
    <row r="1842" spans="1:43" x14ac:dyDescent="0.25">
      <c r="A1842" s="11" t="s">
        <v>5475</v>
      </c>
      <c r="B1842" s="12">
        <v>25</v>
      </c>
      <c r="C1842" s="11" t="s">
        <v>5476</v>
      </c>
      <c r="D1842" s="11" t="s">
        <v>48</v>
      </c>
      <c r="E1842" s="11" t="s">
        <v>55</v>
      </c>
      <c r="F1842" s="11"/>
      <c r="G1842" s="11"/>
      <c r="H1842" s="11" t="s">
        <v>41</v>
      </c>
      <c r="I1842" s="11" t="s">
        <v>134</v>
      </c>
      <c r="J1842" s="11" t="s">
        <v>43</v>
      </c>
      <c r="K1842" s="11" t="s">
        <v>135</v>
      </c>
      <c r="L1842" s="11" t="s">
        <v>81</v>
      </c>
      <c r="M1842" s="11" t="s">
        <v>45</v>
      </c>
      <c r="N1842" s="11" t="s">
        <v>58</v>
      </c>
      <c r="O1842" s="11" t="s">
        <v>62</v>
      </c>
      <c r="P1842" s="22"/>
      <c r="Q1842" s="11"/>
      <c r="R1842" s="11" t="s">
        <v>47</v>
      </c>
      <c r="S1842" s="11">
        <f t="shared" si="28"/>
        <v>0</v>
      </c>
      <c r="T1842" s="11"/>
      <c r="U1842" s="11"/>
      <c r="V1842" s="11"/>
      <c r="W1842" s="11"/>
      <c r="X1842" s="11"/>
      <c r="Y1842" s="11"/>
      <c r="Z1842" s="11"/>
      <c r="AA1842" s="11"/>
      <c r="AB1842" s="11"/>
      <c r="AC1842" s="11"/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11"/>
    </row>
    <row r="1843" spans="1:43" x14ac:dyDescent="0.25">
      <c r="A1843" s="11" t="s">
        <v>5477</v>
      </c>
      <c r="B1843" s="12">
        <v>36</v>
      </c>
      <c r="C1843" s="11" t="s">
        <v>5478</v>
      </c>
      <c r="D1843" s="11" t="s">
        <v>48</v>
      </c>
      <c r="E1843" s="11" t="s">
        <v>55</v>
      </c>
      <c r="F1843" s="11"/>
      <c r="G1843" s="11"/>
      <c r="H1843" s="11" t="s">
        <v>41</v>
      </c>
      <c r="I1843" s="11" t="s">
        <v>117</v>
      </c>
      <c r="J1843" s="11" t="s">
        <v>118</v>
      </c>
      <c r="K1843" s="11"/>
      <c r="L1843" s="11" t="s">
        <v>119</v>
      </c>
      <c r="M1843" s="11" t="s">
        <v>45</v>
      </c>
      <c r="N1843" s="11" t="s">
        <v>58</v>
      </c>
      <c r="O1843" s="11" t="s">
        <v>46</v>
      </c>
      <c r="P1843" s="22"/>
      <c r="Q1843" s="11" t="s">
        <v>116</v>
      </c>
      <c r="R1843" s="11" t="s">
        <v>47</v>
      </c>
      <c r="S1843" s="11">
        <f t="shared" si="28"/>
        <v>0</v>
      </c>
      <c r="T1843" s="11"/>
      <c r="U1843" s="11"/>
      <c r="V1843" s="11"/>
      <c r="W1843" s="11"/>
      <c r="X1843" s="11"/>
      <c r="Y1843" s="11"/>
      <c r="Z1843" s="11"/>
      <c r="AA1843" s="11"/>
      <c r="AB1843" s="11"/>
      <c r="AC1843" s="11"/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1"/>
      <c r="AN1843" s="11"/>
      <c r="AO1843" s="11"/>
      <c r="AP1843" s="11"/>
      <c r="AQ1843" s="11"/>
    </row>
    <row r="1844" spans="1:43" x14ac:dyDescent="0.25">
      <c r="A1844" s="11" t="s">
        <v>5479</v>
      </c>
      <c r="B1844" s="12">
        <v>26</v>
      </c>
      <c r="C1844" s="11" t="s">
        <v>5480</v>
      </c>
      <c r="D1844" s="11" t="s">
        <v>54</v>
      </c>
      <c r="E1844" s="11" t="s">
        <v>40</v>
      </c>
      <c r="F1844" s="11"/>
      <c r="G1844" s="11"/>
      <c r="H1844" s="11" t="s">
        <v>41</v>
      </c>
      <c r="I1844" s="11" t="s">
        <v>286</v>
      </c>
      <c r="J1844" s="11" t="s">
        <v>43</v>
      </c>
      <c r="K1844" s="11" t="s">
        <v>135</v>
      </c>
      <c r="L1844" s="11" t="s">
        <v>246</v>
      </c>
      <c r="M1844" s="11" t="s">
        <v>45</v>
      </c>
      <c r="N1844" s="11" t="s">
        <v>527</v>
      </c>
      <c r="O1844" s="11" t="s">
        <v>62</v>
      </c>
      <c r="P1844" s="22"/>
      <c r="Q1844" s="11"/>
      <c r="R1844" s="11" t="s">
        <v>47</v>
      </c>
      <c r="S1844" s="11">
        <f t="shared" si="28"/>
        <v>0</v>
      </c>
      <c r="T1844" s="11"/>
      <c r="U1844" s="11"/>
      <c r="V1844" s="11"/>
      <c r="W1844" s="11"/>
      <c r="X1844" s="11"/>
      <c r="Y1844" s="11"/>
      <c r="Z1844" s="11"/>
      <c r="AA1844" s="11"/>
      <c r="AB1844" s="11"/>
      <c r="AC1844" s="11"/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11"/>
    </row>
    <row r="1845" spans="1:43" x14ac:dyDescent="0.25">
      <c r="A1845" s="11" t="s">
        <v>5481</v>
      </c>
      <c r="B1845" s="12">
        <v>23</v>
      </c>
      <c r="C1845" s="11" t="s">
        <v>5482</v>
      </c>
      <c r="D1845" s="11" t="s">
        <v>54</v>
      </c>
      <c r="E1845" s="11" t="s">
        <v>40</v>
      </c>
      <c r="F1845" s="11"/>
      <c r="G1845" s="11"/>
      <c r="H1845" s="11" t="s">
        <v>41</v>
      </c>
      <c r="I1845" s="11" t="s">
        <v>177</v>
      </c>
      <c r="J1845" s="11" t="s">
        <v>51</v>
      </c>
      <c r="K1845" s="11" t="s">
        <v>135</v>
      </c>
      <c r="L1845" s="11" t="s">
        <v>72</v>
      </c>
      <c r="M1845" s="11" t="s">
        <v>45</v>
      </c>
      <c r="N1845" s="11" t="s">
        <v>39</v>
      </c>
      <c r="O1845" s="11" t="s">
        <v>46</v>
      </c>
      <c r="P1845" s="22" t="s">
        <v>1665</v>
      </c>
      <c r="Q1845" s="11"/>
      <c r="R1845" s="11" t="s">
        <v>47</v>
      </c>
      <c r="S1845" s="11">
        <f t="shared" si="28"/>
        <v>0</v>
      </c>
      <c r="T1845" s="11"/>
      <c r="U1845" s="11"/>
      <c r="V1845" s="11"/>
      <c r="W1845" s="11"/>
      <c r="X1845" s="11"/>
      <c r="Y1845" s="11"/>
      <c r="Z1845" s="11"/>
      <c r="AA1845" s="11"/>
      <c r="AB1845" s="11"/>
      <c r="AC1845" s="11"/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11"/>
    </row>
    <row r="1846" spans="1:43" x14ac:dyDescent="0.25">
      <c r="A1846" s="11" t="s">
        <v>5483</v>
      </c>
      <c r="B1846" s="12">
        <v>30</v>
      </c>
      <c r="C1846" s="11" t="s">
        <v>5484</v>
      </c>
      <c r="D1846" s="11" t="s">
        <v>48</v>
      </c>
      <c r="E1846" s="11" t="s">
        <v>40</v>
      </c>
      <c r="F1846" s="11"/>
      <c r="G1846" s="11"/>
      <c r="H1846" s="11" t="s">
        <v>41</v>
      </c>
      <c r="I1846" s="11" t="s">
        <v>653</v>
      </c>
      <c r="J1846" s="11" t="s">
        <v>51</v>
      </c>
      <c r="K1846" s="11" t="s">
        <v>135</v>
      </c>
      <c r="L1846" s="11" t="s">
        <v>654</v>
      </c>
      <c r="M1846" s="11" t="s">
        <v>45</v>
      </c>
      <c r="N1846" s="11" t="s">
        <v>124</v>
      </c>
      <c r="O1846" s="11" t="s">
        <v>46</v>
      </c>
      <c r="P1846" s="22" t="s">
        <v>1807</v>
      </c>
      <c r="Q1846" s="11" t="s">
        <v>130</v>
      </c>
      <c r="R1846" s="11" t="s">
        <v>47</v>
      </c>
      <c r="S1846" s="11">
        <f t="shared" si="28"/>
        <v>0</v>
      </c>
      <c r="T1846" s="11"/>
      <c r="U1846" s="11"/>
      <c r="V1846" s="11"/>
      <c r="W1846" s="11"/>
      <c r="X1846" s="11"/>
      <c r="Y1846" s="11"/>
      <c r="Z1846" s="11"/>
      <c r="AA1846" s="11"/>
      <c r="AB1846" s="11"/>
      <c r="AC1846" s="11"/>
      <c r="AD1846" s="11"/>
      <c r="AE1846" s="11"/>
      <c r="AF1846" s="11"/>
      <c r="AG1846" s="11"/>
      <c r="AH1846" s="11"/>
      <c r="AI1846" s="11"/>
      <c r="AJ1846" s="11"/>
      <c r="AK1846" s="11"/>
      <c r="AL1846" s="11"/>
      <c r="AM1846" s="11"/>
      <c r="AN1846" s="11"/>
      <c r="AO1846" s="11"/>
      <c r="AP1846" s="11"/>
      <c r="AQ1846" s="11"/>
    </row>
    <row r="1847" spans="1:43" x14ac:dyDescent="0.25">
      <c r="A1847" s="11" t="s">
        <v>5485</v>
      </c>
      <c r="B1847" s="12">
        <v>28</v>
      </c>
      <c r="C1847" s="11" t="s">
        <v>5486</v>
      </c>
      <c r="D1847" s="11" t="s">
        <v>39</v>
      </c>
      <c r="E1847" s="11" t="s">
        <v>55</v>
      </c>
      <c r="F1847" s="11"/>
      <c r="G1847" s="12">
        <v>96</v>
      </c>
      <c r="H1847" s="11" t="s">
        <v>41</v>
      </c>
      <c r="I1847" s="11" t="s">
        <v>77</v>
      </c>
      <c r="J1847" s="11" t="s">
        <v>51</v>
      </c>
      <c r="K1847" s="11" t="s">
        <v>135</v>
      </c>
      <c r="L1847" s="11" t="s">
        <v>78</v>
      </c>
      <c r="M1847" s="11" t="s">
        <v>45</v>
      </c>
      <c r="N1847" s="11" t="s">
        <v>39</v>
      </c>
      <c r="O1847" s="11" t="s">
        <v>62</v>
      </c>
      <c r="P1847" s="22"/>
      <c r="Q1847" s="11" t="s">
        <v>1601</v>
      </c>
      <c r="R1847" s="11" t="s">
        <v>47</v>
      </c>
      <c r="S1847" s="11">
        <f t="shared" si="28"/>
        <v>0</v>
      </c>
      <c r="T1847" s="11"/>
      <c r="U1847" s="11"/>
      <c r="V1847" s="11"/>
      <c r="W1847" s="11"/>
      <c r="X1847" s="11"/>
      <c r="Y1847" s="11"/>
      <c r="Z1847" s="11"/>
      <c r="AA1847" s="11"/>
      <c r="AB1847" s="11"/>
      <c r="AC1847" s="11"/>
      <c r="AD1847" s="11"/>
      <c r="AE1847" s="11"/>
      <c r="AF1847" s="11"/>
      <c r="AG1847" s="11"/>
      <c r="AH1847" s="11"/>
      <c r="AI1847" s="11"/>
      <c r="AJ1847" s="11"/>
      <c r="AK1847" s="11"/>
      <c r="AL1847" s="11"/>
      <c r="AM1847" s="11"/>
      <c r="AN1847" s="11"/>
      <c r="AO1847" s="11"/>
      <c r="AP1847" s="11"/>
      <c r="AQ1847" s="11"/>
    </row>
    <row r="1848" spans="1:43" x14ac:dyDescent="0.25">
      <c r="A1848" s="11" t="s">
        <v>5487</v>
      </c>
      <c r="B1848" s="12">
        <v>29</v>
      </c>
      <c r="C1848" s="11" t="s">
        <v>5488</v>
      </c>
      <c r="D1848" s="11" t="s">
        <v>39</v>
      </c>
      <c r="E1848" s="11" t="s">
        <v>40</v>
      </c>
      <c r="F1848" s="11"/>
      <c r="G1848" s="11"/>
      <c r="H1848" s="11" t="s">
        <v>41</v>
      </c>
      <c r="I1848" s="11" t="s">
        <v>302</v>
      </c>
      <c r="J1848" s="11" t="s">
        <v>43</v>
      </c>
      <c r="K1848" s="11" t="s">
        <v>135</v>
      </c>
      <c r="L1848" s="11" t="s">
        <v>751</v>
      </c>
      <c r="M1848" s="11" t="s">
        <v>45</v>
      </c>
      <c r="N1848" s="11" t="s">
        <v>58</v>
      </c>
      <c r="O1848" s="11" t="s">
        <v>62</v>
      </c>
      <c r="P1848" s="22"/>
      <c r="Q1848" s="11" t="s">
        <v>109</v>
      </c>
      <c r="R1848" s="11" t="s">
        <v>47</v>
      </c>
      <c r="S1848" s="11">
        <f t="shared" si="28"/>
        <v>0</v>
      </c>
      <c r="T1848" s="11"/>
      <c r="U1848" s="11"/>
      <c r="V1848" s="11"/>
      <c r="W1848" s="11"/>
      <c r="X1848" s="11"/>
      <c r="Y1848" s="11"/>
      <c r="Z1848" s="11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1"/>
      <c r="AN1848" s="11"/>
      <c r="AO1848" s="11"/>
      <c r="AP1848" s="11"/>
      <c r="AQ1848" s="11"/>
    </row>
    <row r="1849" spans="1:43" x14ac:dyDescent="0.25">
      <c r="A1849" s="11"/>
      <c r="B1849" s="12"/>
      <c r="C1849" s="11"/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22"/>
      <c r="Q1849" s="11"/>
      <c r="R1849" s="11"/>
      <c r="S1849" s="11"/>
      <c r="T1849" s="11"/>
      <c r="U1849" s="11"/>
      <c r="V1849" s="11"/>
      <c r="W1849" s="11"/>
      <c r="X1849" s="11"/>
      <c r="Y1849" s="11"/>
      <c r="Z1849" s="11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1"/>
      <c r="AL1849" s="11"/>
      <c r="AM1849" s="11"/>
      <c r="AN1849" s="11"/>
      <c r="AO1849" s="11"/>
      <c r="AP1849" s="11"/>
      <c r="AQ1849" s="11"/>
    </row>
    <row r="1850" spans="1:43" x14ac:dyDescent="0.25">
      <c r="A1850" s="11"/>
      <c r="B1850" s="12"/>
      <c r="C1850" s="11"/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22"/>
      <c r="Q1850" s="11"/>
      <c r="R1850" s="11"/>
      <c r="S1850" s="11"/>
      <c r="T1850" s="11"/>
      <c r="U1850" s="11"/>
      <c r="V1850" s="11"/>
      <c r="W1850" s="11"/>
      <c r="X1850" s="11"/>
      <c r="Y1850" s="11"/>
      <c r="Z1850" s="11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1"/>
      <c r="AN1850" s="11"/>
      <c r="AO1850" s="11"/>
      <c r="AP1850" s="11"/>
      <c r="AQ1850" s="11"/>
    </row>
    <row r="1851" spans="1:43" x14ac:dyDescent="0.25">
      <c r="A1851" s="11"/>
      <c r="B1851" s="12"/>
      <c r="C1851" s="11"/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22"/>
      <c r="Q1851" s="11"/>
      <c r="R1851" s="11"/>
      <c r="S1851" s="11"/>
      <c r="T1851" s="11"/>
      <c r="U1851" s="11"/>
      <c r="V1851" s="11"/>
      <c r="W1851" s="11"/>
      <c r="X1851" s="11"/>
      <c r="Y1851" s="11"/>
      <c r="Z1851" s="11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1"/>
      <c r="AL1851" s="11"/>
      <c r="AM1851" s="11"/>
      <c r="AN1851" s="11"/>
      <c r="AO1851" s="11"/>
      <c r="AP1851" s="11"/>
      <c r="AQ1851" s="11"/>
    </row>
    <row r="1852" spans="1:43" x14ac:dyDescent="0.25">
      <c r="A1852" s="11"/>
      <c r="B1852" s="12"/>
      <c r="C1852" s="11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22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1"/>
      <c r="AL1852" s="11"/>
      <c r="AM1852" s="11"/>
      <c r="AN1852" s="11"/>
      <c r="AO1852" s="11"/>
      <c r="AP1852" s="11"/>
      <c r="AQ1852" s="11"/>
    </row>
    <row r="1853" spans="1:43" x14ac:dyDescent="0.25">
      <c r="A1853" s="11"/>
      <c r="B1853" s="12"/>
      <c r="C1853" s="11"/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22"/>
      <c r="Q1853" s="11"/>
      <c r="R1853" s="11"/>
      <c r="S1853" s="11"/>
      <c r="T1853" s="11"/>
      <c r="U1853" s="11"/>
      <c r="V1853" s="11"/>
      <c r="W1853" s="11"/>
      <c r="X1853" s="11"/>
      <c r="Y1853" s="11"/>
      <c r="Z1853" s="11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1"/>
      <c r="AL1853" s="11"/>
      <c r="AM1853" s="11"/>
      <c r="AN1853" s="11"/>
      <c r="AO1853" s="11"/>
      <c r="AP1853" s="11"/>
      <c r="AQ1853" s="11"/>
    </row>
    <row r="1854" spans="1:43" x14ac:dyDescent="0.25">
      <c r="A1854" s="11"/>
      <c r="B1854" s="12"/>
      <c r="C1854" s="11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22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1"/>
      <c r="AL1854" s="11"/>
      <c r="AM1854" s="11"/>
      <c r="AN1854" s="11"/>
      <c r="AO1854" s="11"/>
      <c r="AP1854" s="11"/>
      <c r="AQ1854" s="11"/>
    </row>
    <row r="1855" spans="1:43" x14ac:dyDescent="0.25">
      <c r="A1855" s="11"/>
      <c r="B1855" s="12"/>
      <c r="C1855" s="11"/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22"/>
      <c r="Q1855" s="11"/>
      <c r="R1855" s="11"/>
      <c r="S1855" s="11"/>
      <c r="T1855" s="11"/>
      <c r="U1855" s="11"/>
      <c r="V1855" s="11"/>
      <c r="W1855" s="11"/>
      <c r="X1855" s="11"/>
      <c r="Y1855" s="11"/>
      <c r="Z1855" s="11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1"/>
      <c r="AL1855" s="11"/>
      <c r="AM1855" s="11"/>
      <c r="AN1855" s="11"/>
      <c r="AO1855" s="11"/>
      <c r="AP1855" s="11"/>
      <c r="AQ1855" s="11"/>
    </row>
    <row r="1856" spans="1:43" x14ac:dyDescent="0.25">
      <c r="A1856" s="11"/>
      <c r="B1856" s="12"/>
      <c r="C1856" s="11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22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1"/>
      <c r="AL1856" s="11"/>
      <c r="AM1856" s="11"/>
      <c r="AN1856" s="11"/>
      <c r="AO1856" s="11"/>
      <c r="AP1856" s="11"/>
      <c r="AQ1856" s="11"/>
    </row>
    <row r="1857" spans="1:43" x14ac:dyDescent="0.25">
      <c r="A1857" s="11"/>
      <c r="B1857" s="12"/>
      <c r="C1857" s="11"/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22"/>
      <c r="Q1857" s="11"/>
      <c r="R1857" s="11"/>
      <c r="S1857" s="11"/>
      <c r="T1857" s="11"/>
      <c r="U1857" s="11"/>
      <c r="V1857" s="11"/>
      <c r="W1857" s="11"/>
      <c r="X1857" s="11"/>
      <c r="Y1857" s="11"/>
      <c r="Z1857" s="11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1"/>
      <c r="AL1857" s="11"/>
      <c r="AM1857" s="11"/>
      <c r="AN1857" s="11"/>
      <c r="AO1857" s="11"/>
      <c r="AP1857" s="11"/>
      <c r="AQ1857" s="11"/>
    </row>
    <row r="1858" spans="1:43" x14ac:dyDescent="0.25">
      <c r="A1858" s="11"/>
      <c r="B1858" s="12"/>
      <c r="C1858" s="11"/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22"/>
      <c r="Q1858" s="11"/>
      <c r="R1858" s="11"/>
      <c r="S1858" s="11"/>
      <c r="T1858" s="11"/>
      <c r="U1858" s="11"/>
      <c r="V1858" s="11"/>
      <c r="W1858" s="11"/>
      <c r="X1858" s="11"/>
      <c r="Y1858" s="11"/>
      <c r="Z1858" s="11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1"/>
      <c r="AL1858" s="11"/>
      <c r="AM1858" s="11"/>
      <c r="AN1858" s="11"/>
      <c r="AO1858" s="11"/>
      <c r="AP1858" s="11"/>
      <c r="AQ1858" s="11"/>
    </row>
    <row r="1859" spans="1:43" x14ac:dyDescent="0.25">
      <c r="A1859" s="11"/>
      <c r="B1859" s="12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22"/>
      <c r="Q1859" s="11"/>
      <c r="R1859" s="11"/>
      <c r="S1859" s="11"/>
      <c r="T1859" s="11"/>
      <c r="U1859" s="11"/>
      <c r="V1859" s="11"/>
      <c r="W1859" s="11"/>
      <c r="X1859" s="11"/>
      <c r="Y1859" s="11"/>
      <c r="Z1859" s="11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11"/>
    </row>
    <row r="1860" spans="1:43" x14ac:dyDescent="0.25">
      <c r="A1860" s="11"/>
      <c r="B1860" s="12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22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1"/>
      <c r="AL1860" s="11"/>
      <c r="AM1860" s="11"/>
      <c r="AN1860" s="11"/>
      <c r="AO1860" s="11"/>
      <c r="AP1860" s="11"/>
      <c r="AQ1860" s="11"/>
    </row>
    <row r="1861" spans="1:43" x14ac:dyDescent="0.25">
      <c r="A1861" s="11"/>
      <c r="B1861" s="12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22"/>
      <c r="Q1861" s="11"/>
      <c r="R1861" s="11"/>
      <c r="S1861" s="11"/>
      <c r="T1861" s="11"/>
      <c r="U1861" s="11"/>
      <c r="V1861" s="11"/>
      <c r="W1861" s="11"/>
      <c r="X1861" s="11"/>
      <c r="Y1861" s="11"/>
      <c r="Z1861" s="11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11"/>
    </row>
    <row r="1862" spans="1:43" x14ac:dyDescent="0.25">
      <c r="A1862" s="11"/>
      <c r="B1862" s="12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22"/>
      <c r="Q1862" s="11"/>
      <c r="R1862" s="11"/>
      <c r="S1862" s="11"/>
      <c r="T1862" s="11"/>
      <c r="U1862" s="11"/>
      <c r="V1862" s="11"/>
      <c r="W1862" s="11"/>
      <c r="X1862" s="11"/>
      <c r="Y1862" s="11"/>
      <c r="Z1862" s="11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1"/>
      <c r="AL1862" s="11"/>
      <c r="AM1862" s="11"/>
      <c r="AN1862" s="11"/>
      <c r="AO1862" s="11"/>
      <c r="AP1862" s="11"/>
      <c r="AQ1862" s="11"/>
    </row>
    <row r="1863" spans="1:43" x14ac:dyDescent="0.25">
      <c r="A1863" s="11"/>
      <c r="B1863" s="12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22"/>
      <c r="Q1863" s="11"/>
      <c r="R1863" s="11"/>
      <c r="S1863" s="11"/>
      <c r="T1863" s="11"/>
      <c r="U1863" s="11"/>
      <c r="V1863" s="11"/>
      <c r="W1863" s="11"/>
      <c r="X1863" s="11"/>
      <c r="Y1863" s="11"/>
      <c r="Z1863" s="11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11"/>
    </row>
    <row r="1864" spans="1:43" x14ac:dyDescent="0.25">
      <c r="A1864" s="11"/>
      <c r="B1864" s="12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22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1"/>
      <c r="AL1864" s="11"/>
      <c r="AM1864" s="11"/>
      <c r="AN1864" s="11"/>
      <c r="AO1864" s="11"/>
      <c r="AP1864" s="11"/>
      <c r="AQ1864" s="11"/>
    </row>
    <row r="1865" spans="1:43" x14ac:dyDescent="0.25">
      <c r="A1865" s="11"/>
      <c r="B1865" s="12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22"/>
      <c r="Q1865" s="11"/>
      <c r="R1865" s="11"/>
      <c r="S1865" s="11"/>
      <c r="T1865" s="11"/>
      <c r="U1865" s="11"/>
      <c r="V1865" s="11"/>
      <c r="W1865" s="11"/>
      <c r="X1865" s="11"/>
      <c r="Y1865" s="11"/>
      <c r="Z1865" s="11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1"/>
      <c r="AL1865" s="11"/>
      <c r="AM1865" s="11"/>
      <c r="AN1865" s="11"/>
      <c r="AO1865" s="11"/>
      <c r="AP1865" s="11"/>
      <c r="AQ1865" s="11"/>
    </row>
    <row r="1866" spans="1:43" x14ac:dyDescent="0.25">
      <c r="A1866" s="11"/>
      <c r="B1866" s="12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22"/>
      <c r="Q1866" s="11"/>
      <c r="R1866" s="11"/>
      <c r="S1866" s="11"/>
      <c r="T1866" s="11"/>
      <c r="U1866" s="11"/>
      <c r="V1866" s="11"/>
      <c r="W1866" s="11"/>
      <c r="X1866" s="11"/>
      <c r="Y1866" s="11"/>
      <c r="Z1866" s="11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11"/>
    </row>
    <row r="1867" spans="1:43" x14ac:dyDescent="0.25">
      <c r="A1867" s="11"/>
      <c r="B1867" s="12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22"/>
      <c r="Q1867" s="11"/>
      <c r="R1867" s="11"/>
      <c r="S1867" s="11"/>
      <c r="T1867" s="11"/>
      <c r="U1867" s="11"/>
      <c r="V1867" s="11"/>
      <c r="W1867" s="11"/>
      <c r="X1867" s="11"/>
      <c r="Y1867" s="11"/>
      <c r="Z1867" s="11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11"/>
    </row>
    <row r="1868" spans="1:43" x14ac:dyDescent="0.25">
      <c r="A1868" s="11"/>
      <c r="B1868" s="12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22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11"/>
    </row>
    <row r="1869" spans="1:43" x14ac:dyDescent="0.25">
      <c r="A1869" s="11"/>
      <c r="B1869" s="12"/>
      <c r="C1869" s="11"/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22"/>
      <c r="Q1869" s="11"/>
      <c r="R1869" s="11"/>
      <c r="S1869" s="11"/>
      <c r="T1869" s="11"/>
      <c r="U1869" s="11"/>
      <c r="V1869" s="11"/>
      <c r="W1869" s="11"/>
      <c r="X1869" s="11"/>
      <c r="Y1869" s="11"/>
      <c r="Z1869" s="11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1"/>
      <c r="AL1869" s="11"/>
      <c r="AM1869" s="11"/>
      <c r="AN1869" s="11"/>
      <c r="AO1869" s="11"/>
      <c r="AP1869" s="11"/>
      <c r="AQ1869" s="11"/>
    </row>
    <row r="1870" spans="1:43" x14ac:dyDescent="0.25">
      <c r="A1870" s="11"/>
      <c r="B1870" s="12"/>
      <c r="C1870" s="11"/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22"/>
      <c r="Q1870" s="11"/>
      <c r="R1870" s="11"/>
      <c r="S1870" s="11"/>
      <c r="T1870" s="11"/>
      <c r="U1870" s="11"/>
      <c r="V1870" s="11"/>
      <c r="W1870" s="11"/>
      <c r="X1870" s="11"/>
      <c r="Y1870" s="11"/>
      <c r="Z1870" s="11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1"/>
      <c r="AL1870" s="11"/>
      <c r="AM1870" s="11"/>
      <c r="AN1870" s="11"/>
      <c r="AO1870" s="11"/>
      <c r="AP1870" s="11"/>
      <c r="AQ1870" s="11"/>
    </row>
    <row r="1871" spans="1:43" x14ac:dyDescent="0.25">
      <c r="A1871" s="11"/>
      <c r="B1871" s="12"/>
      <c r="C1871" s="11"/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22"/>
      <c r="Q1871" s="11"/>
      <c r="R1871" s="11"/>
      <c r="S1871" s="11"/>
      <c r="T1871" s="11"/>
      <c r="U1871" s="11"/>
      <c r="V1871" s="11"/>
      <c r="W1871" s="11"/>
      <c r="X1871" s="11"/>
      <c r="Y1871" s="11"/>
      <c r="Z1871" s="11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1"/>
      <c r="AL1871" s="11"/>
      <c r="AM1871" s="11"/>
      <c r="AN1871" s="11"/>
      <c r="AO1871" s="11"/>
      <c r="AP1871" s="11"/>
      <c r="AQ1871" s="11"/>
    </row>
    <row r="1872" spans="1:43" x14ac:dyDescent="0.25">
      <c r="A1872" s="11"/>
      <c r="B1872" s="12"/>
      <c r="C1872" s="11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22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1"/>
      <c r="AL1872" s="11"/>
      <c r="AM1872" s="11"/>
      <c r="AN1872" s="11"/>
      <c r="AO1872" s="11"/>
      <c r="AP1872" s="11"/>
      <c r="AQ1872" s="11"/>
    </row>
    <row r="1873" spans="1:43" x14ac:dyDescent="0.25">
      <c r="A1873" s="11"/>
      <c r="B1873" s="12"/>
      <c r="C1873" s="11"/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22"/>
      <c r="Q1873" s="11"/>
      <c r="R1873" s="11"/>
      <c r="S1873" s="11"/>
      <c r="T1873" s="11"/>
      <c r="U1873" s="11"/>
      <c r="V1873" s="11"/>
      <c r="W1873" s="11"/>
      <c r="X1873" s="11"/>
      <c r="Y1873" s="11"/>
      <c r="Z1873" s="11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1"/>
      <c r="AN1873" s="11"/>
      <c r="AO1873" s="11"/>
      <c r="AP1873" s="11"/>
      <c r="AQ1873" s="11"/>
    </row>
    <row r="1874" spans="1:43" x14ac:dyDescent="0.25">
      <c r="A1874" s="11"/>
      <c r="B1874" s="12"/>
      <c r="C1874" s="11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22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1"/>
      <c r="AN1874" s="11"/>
      <c r="AO1874" s="11"/>
      <c r="AP1874" s="11"/>
      <c r="AQ1874" s="11"/>
    </row>
    <row r="1875" spans="1:43" x14ac:dyDescent="0.25">
      <c r="A1875" s="11"/>
      <c r="B1875" s="12"/>
      <c r="C1875" s="11"/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22"/>
      <c r="Q1875" s="11"/>
      <c r="R1875" s="11"/>
      <c r="S1875" s="11"/>
      <c r="T1875" s="11"/>
      <c r="U1875" s="11"/>
      <c r="V1875" s="11"/>
      <c r="W1875" s="11"/>
      <c r="X1875" s="11"/>
      <c r="Y1875" s="11"/>
      <c r="Z1875" s="11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1"/>
      <c r="AL1875" s="11"/>
      <c r="AM1875" s="11"/>
      <c r="AN1875" s="11"/>
      <c r="AO1875" s="11"/>
      <c r="AP1875" s="11"/>
      <c r="AQ1875" s="11"/>
    </row>
    <row r="1876" spans="1:43" x14ac:dyDescent="0.25">
      <c r="A1876" s="11"/>
      <c r="B1876" s="12"/>
      <c r="C1876" s="11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22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11"/>
    </row>
    <row r="1877" spans="1:43" x14ac:dyDescent="0.25">
      <c r="A1877" s="11"/>
      <c r="B1877" s="12"/>
      <c r="C1877" s="11"/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22"/>
      <c r="Q1877" s="11"/>
      <c r="R1877" s="11"/>
      <c r="S1877" s="11"/>
      <c r="T1877" s="11"/>
      <c r="U1877" s="11"/>
      <c r="V1877" s="11"/>
      <c r="W1877" s="11"/>
      <c r="X1877" s="11"/>
      <c r="Y1877" s="11"/>
      <c r="Z1877" s="11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1"/>
      <c r="AL1877" s="11"/>
      <c r="AM1877" s="11"/>
      <c r="AN1877" s="11"/>
      <c r="AO1877" s="11"/>
      <c r="AP1877" s="11"/>
      <c r="AQ1877" s="11"/>
    </row>
    <row r="1878" spans="1:43" x14ac:dyDescent="0.25">
      <c r="A1878" s="11"/>
      <c r="B1878" s="12"/>
      <c r="C1878" s="11"/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22"/>
      <c r="Q1878" s="11"/>
      <c r="R1878" s="11"/>
      <c r="S1878" s="11"/>
      <c r="T1878" s="11"/>
      <c r="U1878" s="11"/>
      <c r="V1878" s="11"/>
      <c r="W1878" s="11"/>
      <c r="X1878" s="11"/>
      <c r="Y1878" s="11"/>
      <c r="Z1878" s="11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1"/>
      <c r="AL1878" s="11"/>
      <c r="AM1878" s="11"/>
      <c r="AN1878" s="11"/>
      <c r="AO1878" s="11"/>
      <c r="AP1878" s="11"/>
      <c r="AQ1878" s="11"/>
    </row>
    <row r="1879" spans="1:43" x14ac:dyDescent="0.25">
      <c r="A1879" s="11"/>
      <c r="B1879" s="12"/>
      <c r="C1879" s="11"/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22"/>
      <c r="Q1879" s="11"/>
      <c r="R1879" s="11"/>
      <c r="S1879" s="11"/>
      <c r="T1879" s="11"/>
      <c r="U1879" s="11"/>
      <c r="V1879" s="11"/>
      <c r="W1879" s="11"/>
      <c r="X1879" s="11"/>
      <c r="Y1879" s="11"/>
      <c r="Z1879" s="11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1"/>
      <c r="AL1879" s="11"/>
      <c r="AM1879" s="11"/>
      <c r="AN1879" s="11"/>
      <c r="AO1879" s="11"/>
      <c r="AP1879" s="11"/>
      <c r="AQ1879" s="11"/>
    </row>
    <row r="1880" spans="1:43" x14ac:dyDescent="0.25">
      <c r="A1880" s="11"/>
      <c r="B1880" s="12"/>
      <c r="C1880" s="11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22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11"/>
    </row>
    <row r="1881" spans="1:43" x14ac:dyDescent="0.25">
      <c r="A1881" s="11"/>
      <c r="B1881" s="12"/>
      <c r="C1881" s="11"/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22"/>
      <c r="Q1881" s="11"/>
      <c r="R1881" s="11"/>
      <c r="S1881" s="11"/>
      <c r="T1881" s="11"/>
      <c r="U1881" s="11"/>
      <c r="V1881" s="11"/>
      <c r="W1881" s="11"/>
      <c r="X1881" s="11"/>
      <c r="Y1881" s="11"/>
      <c r="Z1881" s="11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1"/>
      <c r="AL1881" s="11"/>
      <c r="AM1881" s="11"/>
      <c r="AN1881" s="11"/>
      <c r="AO1881" s="11"/>
      <c r="AP1881" s="11"/>
      <c r="AQ1881" s="11"/>
    </row>
    <row r="1882" spans="1:43" x14ac:dyDescent="0.25">
      <c r="A1882" s="11"/>
      <c r="B1882" s="12"/>
      <c r="C1882" s="11"/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22"/>
      <c r="Q1882" s="11"/>
      <c r="R1882" s="11"/>
      <c r="S1882" s="11"/>
      <c r="T1882" s="11"/>
      <c r="U1882" s="11"/>
      <c r="V1882" s="11"/>
      <c r="W1882" s="11"/>
      <c r="X1882" s="11"/>
      <c r="Y1882" s="11"/>
      <c r="Z1882" s="11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1"/>
      <c r="AL1882" s="11"/>
      <c r="AM1882" s="11"/>
      <c r="AN1882" s="11"/>
      <c r="AO1882" s="11"/>
      <c r="AP1882" s="11"/>
      <c r="AQ1882" s="11"/>
    </row>
    <row r="1883" spans="1:43" x14ac:dyDescent="0.25">
      <c r="A1883" s="11"/>
      <c r="B1883" s="12"/>
      <c r="C1883" s="11"/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22"/>
      <c r="Q1883" s="11"/>
      <c r="R1883" s="11"/>
      <c r="S1883" s="11"/>
      <c r="T1883" s="11"/>
      <c r="U1883" s="11"/>
      <c r="V1883" s="11"/>
      <c r="W1883" s="11"/>
      <c r="X1883" s="11"/>
      <c r="Y1883" s="11"/>
      <c r="Z1883" s="11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1"/>
      <c r="AL1883" s="11"/>
      <c r="AM1883" s="11"/>
      <c r="AN1883" s="11"/>
      <c r="AO1883" s="11"/>
      <c r="AP1883" s="11"/>
      <c r="AQ1883" s="11"/>
    </row>
    <row r="1884" spans="1:43" x14ac:dyDescent="0.25">
      <c r="A1884" s="11"/>
      <c r="B1884" s="12"/>
      <c r="C1884" s="11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22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1"/>
      <c r="AL1884" s="11"/>
      <c r="AM1884" s="11"/>
      <c r="AN1884" s="11"/>
      <c r="AO1884" s="11"/>
      <c r="AP1884" s="11"/>
      <c r="AQ1884" s="11"/>
    </row>
    <row r="1885" spans="1:43" x14ac:dyDescent="0.25">
      <c r="A1885" s="11"/>
      <c r="B1885" s="12"/>
      <c r="C1885" s="11"/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22"/>
      <c r="Q1885" s="11"/>
      <c r="R1885" s="11"/>
      <c r="S1885" s="11"/>
      <c r="T1885" s="11"/>
      <c r="U1885" s="11"/>
      <c r="V1885" s="11"/>
      <c r="W1885" s="11"/>
      <c r="X1885" s="11"/>
      <c r="Y1885" s="11"/>
      <c r="Z1885" s="11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1"/>
      <c r="AL1885" s="11"/>
      <c r="AM1885" s="11"/>
      <c r="AN1885" s="11"/>
      <c r="AO1885" s="11"/>
      <c r="AP1885" s="11"/>
      <c r="AQ1885" s="11"/>
    </row>
    <row r="1886" spans="1:43" x14ac:dyDescent="0.25">
      <c r="A1886" s="11"/>
      <c r="B1886" s="12"/>
      <c r="C1886" s="11"/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22"/>
      <c r="Q1886" s="11"/>
      <c r="R1886" s="11"/>
      <c r="S1886" s="11"/>
      <c r="T1886" s="11"/>
      <c r="U1886" s="11"/>
      <c r="V1886" s="11"/>
      <c r="W1886" s="11"/>
      <c r="X1886" s="11"/>
      <c r="Y1886" s="11"/>
      <c r="Z1886" s="11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1"/>
      <c r="AL1886" s="11"/>
      <c r="AM1886" s="11"/>
      <c r="AN1886" s="11"/>
      <c r="AO1886" s="11"/>
      <c r="AP1886" s="11"/>
      <c r="AQ1886" s="11"/>
    </row>
    <row r="1887" spans="1:43" x14ac:dyDescent="0.25">
      <c r="A1887" s="11"/>
      <c r="B1887" s="12"/>
      <c r="C1887" s="11"/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22"/>
      <c r="Q1887" s="11"/>
      <c r="R1887" s="11"/>
      <c r="S1887" s="11"/>
      <c r="T1887" s="11"/>
      <c r="U1887" s="11"/>
      <c r="V1887" s="11"/>
      <c r="W1887" s="11"/>
      <c r="X1887" s="11"/>
      <c r="Y1887" s="11"/>
      <c r="Z1887" s="11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11"/>
    </row>
    <row r="1888" spans="1:43" x14ac:dyDescent="0.25">
      <c r="A1888" s="11"/>
      <c r="B1888" s="12"/>
      <c r="C1888" s="11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22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1"/>
      <c r="AL1888" s="11"/>
      <c r="AM1888" s="11"/>
      <c r="AN1888" s="11"/>
      <c r="AO1888" s="11"/>
      <c r="AP1888" s="11"/>
      <c r="AQ1888" s="11"/>
    </row>
    <row r="1889" spans="1:43" x14ac:dyDescent="0.25">
      <c r="A1889" s="11"/>
      <c r="B1889" s="12"/>
      <c r="C1889" s="11"/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22"/>
      <c r="Q1889" s="11"/>
      <c r="R1889" s="11"/>
      <c r="S1889" s="11"/>
      <c r="T1889" s="11"/>
      <c r="U1889" s="11"/>
      <c r="V1889" s="11"/>
      <c r="W1889" s="11"/>
      <c r="X1889" s="11"/>
      <c r="Y1889" s="11"/>
      <c r="Z1889" s="11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11"/>
    </row>
    <row r="1890" spans="1:43" x14ac:dyDescent="0.25">
      <c r="A1890" s="11"/>
      <c r="B1890" s="12"/>
      <c r="C1890" s="11"/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22"/>
      <c r="Q1890" s="11"/>
      <c r="R1890" s="11"/>
      <c r="S1890" s="11"/>
      <c r="T1890" s="11"/>
      <c r="U1890" s="11"/>
      <c r="V1890" s="11"/>
      <c r="W1890" s="11"/>
      <c r="X1890" s="11"/>
      <c r="Y1890" s="11"/>
      <c r="Z1890" s="11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11"/>
    </row>
    <row r="1891" spans="1:43" x14ac:dyDescent="0.25">
      <c r="A1891" s="11"/>
      <c r="B1891" s="12"/>
      <c r="C1891" s="11"/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22"/>
      <c r="Q1891" s="11"/>
      <c r="R1891" s="11"/>
      <c r="S1891" s="11"/>
      <c r="T1891" s="11"/>
      <c r="U1891" s="11"/>
      <c r="V1891" s="11"/>
      <c r="W1891" s="11"/>
      <c r="X1891" s="11"/>
      <c r="Y1891" s="11"/>
      <c r="Z1891" s="11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11"/>
    </row>
    <row r="1892" spans="1:43" x14ac:dyDescent="0.25">
      <c r="A1892" s="11"/>
      <c r="B1892" s="12"/>
      <c r="C1892" s="11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22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1"/>
      <c r="AL1892" s="11"/>
      <c r="AM1892" s="11"/>
      <c r="AN1892" s="11"/>
      <c r="AO1892" s="11"/>
      <c r="AP1892" s="11"/>
      <c r="AQ1892" s="11"/>
    </row>
    <row r="1893" spans="1:43" x14ac:dyDescent="0.25">
      <c r="A1893" s="11"/>
      <c r="B1893" s="12"/>
      <c r="C1893" s="11"/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22"/>
      <c r="Q1893" s="11"/>
      <c r="R1893" s="11"/>
      <c r="S1893" s="11"/>
      <c r="T1893" s="11"/>
      <c r="U1893" s="11"/>
      <c r="V1893" s="11"/>
      <c r="W1893" s="11"/>
      <c r="X1893" s="11"/>
      <c r="Y1893" s="11"/>
      <c r="Z1893" s="11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11"/>
    </row>
    <row r="1894" spans="1:43" x14ac:dyDescent="0.25">
      <c r="A1894" s="11"/>
      <c r="B1894" s="12"/>
      <c r="C1894" s="11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22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11"/>
    </row>
    <row r="1895" spans="1:43" x14ac:dyDescent="0.25">
      <c r="A1895" s="11"/>
      <c r="B1895" s="12"/>
      <c r="C1895" s="11"/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22"/>
      <c r="Q1895" s="11"/>
      <c r="R1895" s="11"/>
      <c r="S1895" s="11"/>
      <c r="T1895" s="11"/>
      <c r="U1895" s="11"/>
      <c r="V1895" s="11"/>
      <c r="W1895" s="11"/>
      <c r="X1895" s="11"/>
      <c r="Y1895" s="11"/>
      <c r="Z1895" s="11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1"/>
      <c r="AL1895" s="11"/>
      <c r="AM1895" s="11"/>
      <c r="AN1895" s="11"/>
      <c r="AO1895" s="11"/>
      <c r="AP1895" s="11"/>
      <c r="AQ1895" s="11"/>
    </row>
    <row r="1896" spans="1:43" x14ac:dyDescent="0.25">
      <c r="A1896" s="11"/>
      <c r="B1896" s="12"/>
      <c r="C1896" s="11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22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1"/>
      <c r="AN1896" s="11"/>
      <c r="AO1896" s="11"/>
      <c r="AP1896" s="11"/>
      <c r="AQ1896" s="11"/>
    </row>
    <row r="1897" spans="1:43" x14ac:dyDescent="0.25">
      <c r="A1897" s="11"/>
      <c r="B1897" s="12"/>
      <c r="C1897" s="11"/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22"/>
      <c r="Q1897" s="11"/>
      <c r="R1897" s="11"/>
      <c r="S1897" s="11"/>
      <c r="T1897" s="11"/>
      <c r="U1897" s="11"/>
      <c r="V1897" s="11"/>
      <c r="W1897" s="11"/>
      <c r="X1897" s="11"/>
      <c r="Y1897" s="11"/>
      <c r="Z1897" s="11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1"/>
      <c r="AL1897" s="11"/>
      <c r="AM1897" s="11"/>
      <c r="AN1897" s="11"/>
      <c r="AO1897" s="11"/>
      <c r="AP1897" s="11"/>
      <c r="AQ1897" s="11"/>
    </row>
    <row r="1898" spans="1:43" x14ac:dyDescent="0.25">
      <c r="A1898" s="11"/>
      <c r="B1898" s="12"/>
      <c r="C1898" s="11"/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22"/>
      <c r="Q1898" s="11"/>
      <c r="R1898" s="11"/>
      <c r="S1898" s="11"/>
      <c r="T1898" s="11"/>
      <c r="U1898" s="11"/>
      <c r="V1898" s="11"/>
      <c r="W1898" s="11"/>
      <c r="X1898" s="11"/>
      <c r="Y1898" s="11"/>
      <c r="Z1898" s="11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1"/>
      <c r="AL1898" s="11"/>
      <c r="AM1898" s="11"/>
      <c r="AN1898" s="11"/>
      <c r="AO1898" s="11"/>
      <c r="AP1898" s="11"/>
      <c r="AQ1898" s="11"/>
    </row>
    <row r="1899" spans="1:43" x14ac:dyDescent="0.25">
      <c r="A1899" s="11"/>
      <c r="B1899" s="12"/>
      <c r="C1899" s="11"/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22"/>
      <c r="Q1899" s="11"/>
      <c r="R1899" s="11"/>
      <c r="S1899" s="11"/>
      <c r="T1899" s="11"/>
      <c r="U1899" s="11"/>
      <c r="V1899" s="11"/>
      <c r="W1899" s="11"/>
      <c r="X1899" s="11"/>
      <c r="Y1899" s="11"/>
      <c r="Z1899" s="11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1"/>
      <c r="AL1899" s="11"/>
      <c r="AM1899" s="11"/>
      <c r="AN1899" s="11"/>
      <c r="AO1899" s="11"/>
      <c r="AP1899" s="11"/>
      <c r="AQ1899" s="11"/>
    </row>
    <row r="1900" spans="1:43" x14ac:dyDescent="0.25">
      <c r="A1900" s="11"/>
      <c r="B1900" s="12"/>
      <c r="C1900" s="11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22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1"/>
      <c r="AL1900" s="11"/>
      <c r="AM1900" s="11"/>
      <c r="AN1900" s="11"/>
      <c r="AO1900" s="11"/>
      <c r="AP1900" s="11"/>
      <c r="AQ1900" s="11"/>
    </row>
    <row r="1901" spans="1:43" x14ac:dyDescent="0.25">
      <c r="A1901" s="11"/>
      <c r="B1901" s="12"/>
      <c r="C1901" s="11"/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22"/>
      <c r="Q1901" s="11"/>
      <c r="R1901" s="11"/>
      <c r="S1901" s="11"/>
      <c r="T1901" s="11"/>
      <c r="U1901" s="11"/>
      <c r="V1901" s="11"/>
      <c r="W1901" s="11"/>
      <c r="X1901" s="11"/>
      <c r="Y1901" s="11"/>
      <c r="Z1901" s="11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1"/>
      <c r="AL1901" s="11"/>
      <c r="AM1901" s="11"/>
      <c r="AN1901" s="11"/>
      <c r="AO1901" s="11"/>
      <c r="AP1901" s="11"/>
      <c r="AQ1901" s="11"/>
    </row>
    <row r="1902" spans="1:43" x14ac:dyDescent="0.25">
      <c r="A1902" s="11"/>
      <c r="B1902" s="12"/>
      <c r="C1902" s="11"/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22"/>
      <c r="Q1902" s="11"/>
      <c r="R1902" s="11"/>
      <c r="S1902" s="11"/>
      <c r="T1902" s="11"/>
      <c r="U1902" s="11"/>
      <c r="V1902" s="11"/>
      <c r="W1902" s="11"/>
      <c r="X1902" s="11"/>
      <c r="Y1902" s="11"/>
      <c r="Z1902" s="11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1"/>
      <c r="AN1902" s="11"/>
      <c r="AO1902" s="11"/>
      <c r="AP1902" s="11"/>
      <c r="AQ1902" s="11"/>
    </row>
    <row r="1903" spans="1:43" x14ac:dyDescent="0.25">
      <c r="A1903" s="11"/>
      <c r="B1903" s="12"/>
      <c r="C1903" s="11"/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22"/>
      <c r="Q1903" s="11"/>
      <c r="R1903" s="11"/>
      <c r="S1903" s="11"/>
      <c r="T1903" s="11"/>
      <c r="U1903" s="11"/>
      <c r="V1903" s="11"/>
      <c r="W1903" s="11"/>
      <c r="X1903" s="11"/>
      <c r="Y1903" s="11"/>
      <c r="Z1903" s="11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1"/>
      <c r="AN1903" s="11"/>
      <c r="AO1903" s="11"/>
      <c r="AP1903" s="11"/>
      <c r="AQ1903" s="11"/>
    </row>
    <row r="1904" spans="1:43" x14ac:dyDescent="0.25">
      <c r="A1904" s="11"/>
      <c r="B1904" s="12"/>
      <c r="C1904" s="11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22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1"/>
      <c r="AN1904" s="11"/>
      <c r="AO1904" s="11"/>
      <c r="AP1904" s="11"/>
      <c r="AQ1904" s="11"/>
    </row>
    <row r="1905" spans="1:43" x14ac:dyDescent="0.25">
      <c r="A1905" s="11"/>
      <c r="B1905" s="12"/>
      <c r="C1905" s="11"/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22"/>
      <c r="Q1905" s="11"/>
      <c r="R1905" s="11"/>
      <c r="S1905" s="11"/>
      <c r="T1905" s="11"/>
      <c r="U1905" s="11"/>
      <c r="V1905" s="11"/>
      <c r="W1905" s="11"/>
      <c r="X1905" s="11"/>
      <c r="Y1905" s="11"/>
      <c r="Z1905" s="11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1"/>
      <c r="AL1905" s="11"/>
      <c r="AM1905" s="11"/>
      <c r="AN1905" s="11"/>
      <c r="AO1905" s="11"/>
      <c r="AP1905" s="11"/>
      <c r="AQ1905" s="11"/>
    </row>
    <row r="1906" spans="1:43" x14ac:dyDescent="0.25">
      <c r="A1906" s="11"/>
      <c r="B1906" s="12"/>
      <c r="C1906" s="11"/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22"/>
      <c r="Q1906" s="11"/>
      <c r="R1906" s="11"/>
      <c r="S1906" s="11"/>
      <c r="T1906" s="11"/>
      <c r="U1906" s="11"/>
      <c r="V1906" s="11"/>
      <c r="W1906" s="11"/>
      <c r="X1906" s="11"/>
      <c r="Y1906" s="11"/>
      <c r="Z1906" s="11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1"/>
      <c r="AN1906" s="11"/>
      <c r="AO1906" s="11"/>
      <c r="AP1906" s="11"/>
      <c r="AQ1906" s="11"/>
    </row>
    <row r="1907" spans="1:43" x14ac:dyDescent="0.25">
      <c r="A1907" s="11"/>
      <c r="B1907" s="12"/>
      <c r="C1907" s="11"/>
      <c r="D1907" s="11"/>
      <c r="E1907" s="11"/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22"/>
      <c r="Q1907" s="11"/>
      <c r="R1907" s="11"/>
      <c r="S1907" s="11"/>
      <c r="T1907" s="11"/>
      <c r="U1907" s="11"/>
      <c r="V1907" s="11"/>
      <c r="W1907" s="11"/>
      <c r="X1907" s="11"/>
      <c r="Y1907" s="11"/>
      <c r="Z1907" s="11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1"/>
      <c r="AN1907" s="11"/>
      <c r="AO1907" s="11"/>
      <c r="AP1907" s="11"/>
      <c r="AQ1907" s="11"/>
    </row>
    <row r="1908" spans="1:43" x14ac:dyDescent="0.25">
      <c r="A1908" s="11"/>
      <c r="B1908" s="12"/>
      <c r="C1908" s="11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22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1"/>
      <c r="AL1908" s="11"/>
      <c r="AM1908" s="11"/>
      <c r="AN1908" s="11"/>
      <c r="AO1908" s="11"/>
      <c r="AP1908" s="11"/>
      <c r="AQ1908" s="11"/>
    </row>
    <row r="1909" spans="1:43" x14ac:dyDescent="0.25">
      <c r="A1909" s="11"/>
      <c r="B1909" s="12"/>
      <c r="C1909" s="11"/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22"/>
      <c r="Q1909" s="11"/>
      <c r="R1909" s="11"/>
      <c r="S1909" s="11"/>
      <c r="T1909" s="11"/>
      <c r="U1909" s="11"/>
      <c r="V1909" s="11"/>
      <c r="W1909" s="11"/>
      <c r="X1909" s="11"/>
      <c r="Y1909" s="11"/>
      <c r="Z1909" s="11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1"/>
      <c r="AN1909" s="11"/>
      <c r="AO1909" s="11"/>
      <c r="AP1909" s="11"/>
      <c r="AQ1909" s="11"/>
    </row>
    <row r="1910" spans="1:43" x14ac:dyDescent="0.25">
      <c r="A1910" s="11"/>
      <c r="B1910" s="12"/>
      <c r="C1910" s="11"/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22"/>
      <c r="Q1910" s="11"/>
      <c r="R1910" s="11"/>
      <c r="S1910" s="11"/>
      <c r="T1910" s="11"/>
      <c r="U1910" s="11"/>
      <c r="V1910" s="11"/>
      <c r="W1910" s="11"/>
      <c r="X1910" s="11"/>
      <c r="Y1910" s="11"/>
      <c r="Z1910" s="11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1"/>
      <c r="AL1910" s="11"/>
      <c r="AM1910" s="11"/>
      <c r="AN1910" s="11"/>
      <c r="AO1910" s="11"/>
      <c r="AP1910" s="11"/>
      <c r="AQ1910" s="11"/>
    </row>
    <row r="1911" spans="1:43" x14ac:dyDescent="0.25">
      <c r="A1911" s="11"/>
      <c r="B1911" s="12"/>
      <c r="C1911" s="11"/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22"/>
      <c r="Q1911" s="11"/>
      <c r="R1911" s="11"/>
      <c r="S1911" s="11"/>
      <c r="T1911" s="11"/>
      <c r="U1911" s="11"/>
      <c r="V1911" s="11"/>
      <c r="W1911" s="11"/>
      <c r="X1911" s="11"/>
      <c r="Y1911" s="11"/>
      <c r="Z1911" s="11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1"/>
      <c r="AL1911" s="11"/>
      <c r="AM1911" s="11"/>
      <c r="AN1911" s="11"/>
      <c r="AO1911" s="11"/>
      <c r="AP1911" s="11"/>
      <c r="AQ1911" s="11"/>
    </row>
    <row r="1912" spans="1:43" x14ac:dyDescent="0.25">
      <c r="A1912" s="11"/>
      <c r="B1912" s="12"/>
      <c r="C1912" s="11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22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1"/>
      <c r="AL1912" s="11"/>
      <c r="AM1912" s="11"/>
      <c r="AN1912" s="11"/>
      <c r="AO1912" s="11"/>
      <c r="AP1912" s="11"/>
      <c r="AQ1912" s="11"/>
    </row>
    <row r="1913" spans="1:43" x14ac:dyDescent="0.25">
      <c r="A1913" s="11"/>
      <c r="B1913" s="12"/>
      <c r="C1913" s="11"/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22"/>
      <c r="Q1913" s="11"/>
      <c r="R1913" s="11"/>
      <c r="S1913" s="11"/>
      <c r="T1913" s="11"/>
      <c r="U1913" s="11"/>
      <c r="V1913" s="11"/>
      <c r="W1913" s="11"/>
      <c r="X1913" s="11"/>
      <c r="Y1913" s="11"/>
      <c r="Z1913" s="11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1"/>
      <c r="AL1913" s="11"/>
      <c r="AM1913" s="11"/>
      <c r="AN1913" s="11"/>
      <c r="AO1913" s="11"/>
      <c r="AP1913" s="11"/>
      <c r="AQ1913" s="11"/>
    </row>
    <row r="1914" spans="1:43" x14ac:dyDescent="0.25">
      <c r="A1914" s="11"/>
      <c r="B1914" s="12"/>
      <c r="C1914" s="11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22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1"/>
      <c r="AL1914" s="11"/>
      <c r="AM1914" s="11"/>
      <c r="AN1914" s="11"/>
      <c r="AO1914" s="11"/>
      <c r="AP1914" s="11"/>
      <c r="AQ1914" s="11"/>
    </row>
    <row r="1915" spans="1:43" x14ac:dyDescent="0.25">
      <c r="A1915" s="11"/>
      <c r="B1915" s="12"/>
      <c r="C1915" s="11"/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22"/>
      <c r="Q1915" s="11"/>
      <c r="R1915" s="11"/>
      <c r="S1915" s="11"/>
      <c r="T1915" s="11"/>
      <c r="U1915" s="11"/>
      <c r="V1915" s="11"/>
      <c r="W1915" s="11"/>
      <c r="X1915" s="11"/>
      <c r="Y1915" s="11"/>
      <c r="Z1915" s="11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1"/>
      <c r="AN1915" s="11"/>
      <c r="AO1915" s="11"/>
      <c r="AP1915" s="11"/>
      <c r="AQ1915" s="11"/>
    </row>
    <row r="1916" spans="1:43" x14ac:dyDescent="0.25">
      <c r="A1916" s="11"/>
      <c r="B1916" s="12"/>
      <c r="C1916" s="11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22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1"/>
      <c r="AN1916" s="11"/>
      <c r="AO1916" s="11"/>
      <c r="AP1916" s="11"/>
      <c r="AQ1916" s="11"/>
    </row>
    <row r="1917" spans="1:43" x14ac:dyDescent="0.25">
      <c r="A1917" s="11"/>
      <c r="B1917" s="12"/>
      <c r="C1917" s="11"/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22"/>
      <c r="Q1917" s="11"/>
      <c r="R1917" s="11"/>
      <c r="S1917" s="11"/>
      <c r="T1917" s="11"/>
      <c r="U1917" s="11"/>
      <c r="V1917" s="11"/>
      <c r="W1917" s="11"/>
      <c r="X1917" s="11"/>
      <c r="Y1917" s="11"/>
      <c r="Z1917" s="11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11"/>
    </row>
    <row r="1918" spans="1:43" x14ac:dyDescent="0.25">
      <c r="A1918" s="11"/>
      <c r="B1918" s="12"/>
      <c r="C1918" s="11"/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22"/>
      <c r="Q1918" s="11"/>
      <c r="R1918" s="11"/>
      <c r="S1918" s="11"/>
      <c r="T1918" s="11"/>
      <c r="U1918" s="11"/>
      <c r="V1918" s="11"/>
      <c r="W1918" s="11"/>
      <c r="X1918" s="11"/>
      <c r="Y1918" s="11"/>
      <c r="Z1918" s="11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1"/>
      <c r="AL1918" s="11"/>
      <c r="AM1918" s="11"/>
      <c r="AN1918" s="11"/>
      <c r="AO1918" s="11"/>
      <c r="AP1918" s="11"/>
      <c r="AQ1918" s="11"/>
    </row>
    <row r="1919" spans="1:43" x14ac:dyDescent="0.25">
      <c r="A1919" s="11"/>
      <c r="B1919" s="12"/>
      <c r="C1919" s="11"/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22"/>
      <c r="Q1919" s="11"/>
      <c r="R1919" s="11"/>
      <c r="S1919" s="11"/>
      <c r="T1919" s="11"/>
      <c r="U1919" s="11"/>
      <c r="V1919" s="11"/>
      <c r="W1919" s="11"/>
      <c r="X1919" s="11"/>
      <c r="Y1919" s="11"/>
      <c r="Z1919" s="11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11"/>
    </row>
    <row r="1920" spans="1:43" x14ac:dyDescent="0.25">
      <c r="A1920" s="11"/>
      <c r="B1920" s="12"/>
      <c r="C1920" s="11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22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1"/>
      <c r="AN1920" s="11"/>
      <c r="AO1920" s="11"/>
      <c r="AP1920" s="11"/>
      <c r="AQ1920" s="11"/>
    </row>
    <row r="1921" spans="1:43" x14ac:dyDescent="0.25">
      <c r="A1921" s="11"/>
      <c r="B1921" s="12"/>
      <c r="C1921" s="11"/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22"/>
      <c r="Q1921" s="11"/>
      <c r="R1921" s="11"/>
      <c r="S1921" s="11"/>
      <c r="T1921" s="11"/>
      <c r="U1921" s="11"/>
      <c r="V1921" s="11"/>
      <c r="W1921" s="11"/>
      <c r="X1921" s="11"/>
      <c r="Y1921" s="11"/>
      <c r="Z1921" s="11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11"/>
    </row>
    <row r="1922" spans="1:43" x14ac:dyDescent="0.25">
      <c r="A1922" s="11"/>
      <c r="B1922" s="12"/>
      <c r="C1922" s="11"/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22"/>
      <c r="Q1922" s="11"/>
      <c r="R1922" s="11"/>
      <c r="S1922" s="11"/>
      <c r="T1922" s="11"/>
      <c r="U1922" s="11"/>
      <c r="V1922" s="11"/>
      <c r="W1922" s="11"/>
      <c r="X1922" s="11"/>
      <c r="Y1922" s="11"/>
      <c r="Z1922" s="11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1"/>
      <c r="AL1922" s="11"/>
      <c r="AM1922" s="11"/>
      <c r="AN1922" s="11"/>
      <c r="AO1922" s="11"/>
      <c r="AP1922" s="11"/>
      <c r="AQ1922" s="11"/>
    </row>
    <row r="1923" spans="1:43" x14ac:dyDescent="0.25">
      <c r="A1923" s="11"/>
      <c r="B1923" s="12"/>
      <c r="C1923" s="11"/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22"/>
      <c r="Q1923" s="11"/>
      <c r="R1923" s="11"/>
      <c r="S1923" s="11"/>
      <c r="T1923" s="11"/>
      <c r="U1923" s="11"/>
      <c r="V1923" s="11"/>
      <c r="W1923" s="11"/>
      <c r="X1923" s="11"/>
      <c r="Y1923" s="11"/>
      <c r="Z1923" s="11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1"/>
      <c r="AL1923" s="11"/>
      <c r="AM1923" s="11"/>
      <c r="AN1923" s="11"/>
      <c r="AO1923" s="11"/>
      <c r="AP1923" s="11"/>
      <c r="AQ1923" s="11"/>
    </row>
    <row r="1924" spans="1:43" x14ac:dyDescent="0.25">
      <c r="A1924" s="11"/>
      <c r="B1924" s="12"/>
      <c r="C1924" s="11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22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11"/>
    </row>
    <row r="1925" spans="1:43" x14ac:dyDescent="0.25">
      <c r="A1925" s="11"/>
      <c r="B1925" s="12"/>
      <c r="C1925" s="11"/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22"/>
      <c r="Q1925" s="11"/>
      <c r="R1925" s="11"/>
      <c r="S1925" s="11"/>
      <c r="T1925" s="11"/>
      <c r="U1925" s="11"/>
      <c r="V1925" s="11"/>
      <c r="W1925" s="11"/>
      <c r="X1925" s="11"/>
      <c r="Y1925" s="11"/>
      <c r="Z1925" s="11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1"/>
      <c r="AL1925" s="11"/>
      <c r="AM1925" s="11"/>
      <c r="AN1925" s="11"/>
      <c r="AO1925" s="11"/>
      <c r="AP1925" s="11"/>
      <c r="AQ1925" s="11"/>
    </row>
    <row r="1926" spans="1:43" x14ac:dyDescent="0.25">
      <c r="A1926" s="11"/>
      <c r="B1926" s="12"/>
      <c r="C1926" s="11"/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22"/>
      <c r="Q1926" s="11"/>
      <c r="R1926" s="11"/>
      <c r="S1926" s="11"/>
      <c r="T1926" s="11"/>
      <c r="U1926" s="11"/>
      <c r="V1926" s="11"/>
      <c r="W1926" s="11"/>
      <c r="X1926" s="11"/>
      <c r="Y1926" s="11"/>
      <c r="Z1926" s="11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1"/>
      <c r="AL1926" s="11"/>
      <c r="AM1926" s="11"/>
      <c r="AN1926" s="11"/>
      <c r="AO1926" s="11"/>
      <c r="AP1926" s="11"/>
      <c r="AQ1926" s="11"/>
    </row>
    <row r="1927" spans="1:43" x14ac:dyDescent="0.25">
      <c r="A1927" s="11"/>
      <c r="B1927" s="12"/>
      <c r="C1927" s="11"/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22"/>
      <c r="Q1927" s="11"/>
      <c r="R1927" s="11"/>
      <c r="S1927" s="11"/>
      <c r="T1927" s="11"/>
      <c r="U1927" s="11"/>
      <c r="V1927" s="11"/>
      <c r="W1927" s="11"/>
      <c r="X1927" s="11"/>
      <c r="Y1927" s="11"/>
      <c r="Z1927" s="11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1"/>
      <c r="AN1927" s="11"/>
      <c r="AO1927" s="11"/>
      <c r="AP1927" s="11"/>
      <c r="AQ1927" s="11"/>
    </row>
    <row r="1928" spans="1:43" x14ac:dyDescent="0.25">
      <c r="A1928" s="11"/>
      <c r="B1928" s="12"/>
      <c r="C1928" s="11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22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11"/>
    </row>
    <row r="1929" spans="1:43" x14ac:dyDescent="0.25">
      <c r="A1929" s="11"/>
      <c r="B1929" s="12"/>
      <c r="C1929" s="11"/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22"/>
      <c r="Q1929" s="11"/>
      <c r="R1929" s="11"/>
      <c r="S1929" s="11"/>
      <c r="T1929" s="11"/>
      <c r="U1929" s="11"/>
      <c r="V1929" s="11"/>
      <c r="W1929" s="11"/>
      <c r="X1929" s="11"/>
      <c r="Y1929" s="11"/>
      <c r="Z1929" s="11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11"/>
    </row>
    <row r="1930" spans="1:43" x14ac:dyDescent="0.25">
      <c r="A1930" s="11"/>
      <c r="B1930" s="12"/>
      <c r="C1930" s="11"/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22"/>
      <c r="Q1930" s="11"/>
      <c r="R1930" s="11"/>
      <c r="S1930" s="11"/>
      <c r="T1930" s="11"/>
      <c r="U1930" s="11"/>
      <c r="V1930" s="11"/>
      <c r="W1930" s="11"/>
      <c r="X1930" s="11"/>
      <c r="Y1930" s="11"/>
      <c r="Z1930" s="11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11"/>
    </row>
    <row r="1931" spans="1:43" x14ac:dyDescent="0.25">
      <c r="A1931" s="11"/>
      <c r="B1931" s="12"/>
      <c r="C1931" s="11"/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22"/>
      <c r="Q1931" s="11"/>
      <c r="R1931" s="11"/>
      <c r="S1931" s="11"/>
      <c r="T1931" s="11"/>
      <c r="U1931" s="11"/>
      <c r="V1931" s="11"/>
      <c r="W1931" s="11"/>
      <c r="X1931" s="11"/>
      <c r="Y1931" s="11"/>
      <c r="Z1931" s="11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1"/>
      <c r="AL1931" s="11"/>
      <c r="AM1931" s="11"/>
      <c r="AN1931" s="11"/>
      <c r="AO1931" s="11"/>
      <c r="AP1931" s="11"/>
      <c r="AQ1931" s="11"/>
    </row>
    <row r="1932" spans="1:43" x14ac:dyDescent="0.25">
      <c r="A1932" s="11"/>
      <c r="B1932" s="12"/>
      <c r="C1932" s="11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22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11"/>
    </row>
    <row r="1933" spans="1:43" x14ac:dyDescent="0.25">
      <c r="A1933" s="11"/>
      <c r="B1933" s="12"/>
      <c r="C1933" s="11"/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22"/>
      <c r="Q1933" s="11"/>
      <c r="R1933" s="11"/>
      <c r="S1933" s="11"/>
      <c r="T1933" s="11"/>
      <c r="U1933" s="11"/>
      <c r="V1933" s="11"/>
      <c r="W1933" s="11"/>
      <c r="X1933" s="11"/>
      <c r="Y1933" s="11"/>
      <c r="Z1933" s="11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11"/>
    </row>
    <row r="1934" spans="1:43" x14ac:dyDescent="0.25">
      <c r="A1934" s="11"/>
      <c r="B1934" s="12"/>
      <c r="C1934" s="11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22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11"/>
    </row>
    <row r="1935" spans="1:43" x14ac:dyDescent="0.25">
      <c r="A1935" s="11"/>
      <c r="B1935" s="12"/>
      <c r="C1935" s="11"/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22"/>
      <c r="Q1935" s="11"/>
      <c r="R1935" s="11"/>
      <c r="S1935" s="11"/>
      <c r="T1935" s="11"/>
      <c r="U1935" s="11"/>
      <c r="V1935" s="11"/>
      <c r="W1935" s="11"/>
      <c r="X1935" s="11"/>
      <c r="Y1935" s="11"/>
      <c r="Z1935" s="11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1"/>
      <c r="AL1935" s="11"/>
      <c r="AM1935" s="11"/>
      <c r="AN1935" s="11"/>
      <c r="AO1935" s="11"/>
      <c r="AP1935" s="11"/>
      <c r="AQ1935" s="11"/>
    </row>
    <row r="1936" spans="1:43" x14ac:dyDescent="0.25">
      <c r="A1936" s="11"/>
      <c r="B1936" s="12"/>
      <c r="C1936" s="11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22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11"/>
    </row>
    <row r="1937" spans="1:43" x14ac:dyDescent="0.25">
      <c r="A1937" s="11"/>
      <c r="B1937" s="12"/>
      <c r="C1937" s="11"/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22"/>
      <c r="Q1937" s="11"/>
      <c r="R1937" s="11"/>
      <c r="S1937" s="11"/>
      <c r="T1937" s="11"/>
      <c r="U1937" s="11"/>
      <c r="V1937" s="11"/>
      <c r="W1937" s="11"/>
      <c r="X1937" s="11"/>
      <c r="Y1937" s="11"/>
      <c r="Z1937" s="11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1"/>
      <c r="AL1937" s="11"/>
      <c r="AM1937" s="11"/>
      <c r="AN1937" s="11"/>
      <c r="AO1937" s="11"/>
      <c r="AP1937" s="11"/>
      <c r="AQ1937" s="11"/>
    </row>
    <row r="1938" spans="1:43" x14ac:dyDescent="0.25">
      <c r="A1938" s="11"/>
      <c r="B1938" s="12"/>
      <c r="C1938" s="11"/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22"/>
      <c r="Q1938" s="11"/>
      <c r="R1938" s="11"/>
      <c r="S1938" s="11"/>
      <c r="T1938" s="11"/>
      <c r="U1938" s="11"/>
      <c r="V1938" s="11"/>
      <c r="W1938" s="11"/>
      <c r="X1938" s="11"/>
      <c r="Y1938" s="11"/>
      <c r="Z1938" s="11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11"/>
    </row>
    <row r="1939" spans="1:43" x14ac:dyDescent="0.25">
      <c r="A1939" s="11"/>
      <c r="B1939" s="12"/>
      <c r="C1939" s="11"/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22"/>
      <c r="Q1939" s="11"/>
      <c r="R1939" s="11"/>
      <c r="S1939" s="11"/>
      <c r="T1939" s="11"/>
      <c r="U1939" s="11"/>
      <c r="V1939" s="11"/>
      <c r="W1939" s="11"/>
      <c r="X1939" s="11"/>
      <c r="Y1939" s="11"/>
      <c r="Z1939" s="11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1"/>
      <c r="AL1939" s="11"/>
      <c r="AM1939" s="11"/>
      <c r="AN1939" s="11"/>
      <c r="AO1939" s="11"/>
      <c r="AP1939" s="11"/>
      <c r="AQ1939" s="11"/>
    </row>
    <row r="1940" spans="1:43" x14ac:dyDescent="0.25">
      <c r="A1940" s="11"/>
      <c r="B1940" s="12"/>
      <c r="C1940" s="11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22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11"/>
    </row>
    <row r="1941" spans="1:43" x14ac:dyDescent="0.25">
      <c r="A1941" s="11"/>
      <c r="B1941" s="12"/>
      <c r="C1941" s="11"/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22"/>
      <c r="Q1941" s="11"/>
      <c r="R1941" s="11"/>
      <c r="S1941" s="11"/>
      <c r="T1941" s="11"/>
      <c r="U1941" s="11"/>
      <c r="V1941" s="11"/>
      <c r="W1941" s="11"/>
      <c r="X1941" s="11"/>
      <c r="Y1941" s="11"/>
      <c r="Z1941" s="11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1"/>
      <c r="AL1941" s="11"/>
      <c r="AM1941" s="11"/>
      <c r="AN1941" s="11"/>
      <c r="AO1941" s="11"/>
      <c r="AP1941" s="11"/>
      <c r="AQ1941" s="11"/>
    </row>
    <row r="1942" spans="1:43" x14ac:dyDescent="0.25">
      <c r="A1942" s="11"/>
      <c r="B1942" s="12"/>
      <c r="C1942" s="11"/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22"/>
      <c r="Q1942" s="11"/>
      <c r="R1942" s="11"/>
      <c r="S1942" s="11"/>
      <c r="T1942" s="11"/>
      <c r="U1942" s="11"/>
      <c r="V1942" s="11"/>
      <c r="W1942" s="11"/>
      <c r="X1942" s="11"/>
      <c r="Y1942" s="11"/>
      <c r="Z1942" s="11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1"/>
      <c r="AL1942" s="11"/>
      <c r="AM1942" s="11"/>
      <c r="AN1942" s="11"/>
      <c r="AO1942" s="11"/>
      <c r="AP1942" s="11"/>
      <c r="AQ1942" s="11"/>
    </row>
    <row r="1943" spans="1:43" x14ac:dyDescent="0.25">
      <c r="A1943" s="11"/>
      <c r="B1943" s="12"/>
      <c r="C1943" s="11"/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22"/>
      <c r="Q1943" s="11"/>
      <c r="R1943" s="11"/>
      <c r="S1943" s="11"/>
      <c r="T1943" s="11"/>
      <c r="U1943" s="11"/>
      <c r="V1943" s="11"/>
      <c r="W1943" s="11"/>
      <c r="X1943" s="11"/>
      <c r="Y1943" s="11"/>
      <c r="Z1943" s="11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11"/>
    </row>
    <row r="1944" spans="1:43" x14ac:dyDescent="0.25">
      <c r="A1944" s="11"/>
      <c r="B1944" s="12"/>
      <c r="C1944" s="11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22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11"/>
    </row>
    <row r="1945" spans="1:43" x14ac:dyDescent="0.25">
      <c r="A1945" s="11"/>
      <c r="B1945" s="12"/>
      <c r="C1945" s="11"/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22"/>
      <c r="Q1945" s="11"/>
      <c r="R1945" s="11"/>
      <c r="S1945" s="11"/>
      <c r="T1945" s="11"/>
      <c r="U1945" s="11"/>
      <c r="V1945" s="11"/>
      <c r="W1945" s="11"/>
      <c r="X1945" s="11"/>
      <c r="Y1945" s="11"/>
      <c r="Z1945" s="11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11"/>
    </row>
    <row r="1946" spans="1:43" x14ac:dyDescent="0.25">
      <c r="A1946" s="11"/>
      <c r="B1946" s="12"/>
      <c r="C1946" s="11"/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22"/>
      <c r="Q1946" s="11"/>
      <c r="R1946" s="11"/>
      <c r="S1946" s="11"/>
      <c r="T1946" s="11"/>
      <c r="U1946" s="11"/>
      <c r="V1946" s="11"/>
      <c r="W1946" s="11"/>
      <c r="X1946" s="11"/>
      <c r="Y1946" s="11"/>
      <c r="Z1946" s="11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1"/>
      <c r="AL1946" s="11"/>
      <c r="AM1946" s="11"/>
      <c r="AN1946" s="11"/>
      <c r="AO1946" s="11"/>
      <c r="AP1946" s="11"/>
      <c r="AQ1946" s="11"/>
    </row>
    <row r="1947" spans="1:43" x14ac:dyDescent="0.25">
      <c r="A1947" s="11"/>
      <c r="B1947" s="12"/>
      <c r="C1947" s="11"/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22"/>
      <c r="Q1947" s="11"/>
      <c r="R1947" s="11"/>
      <c r="S1947" s="11"/>
      <c r="T1947" s="11"/>
      <c r="U1947" s="11"/>
      <c r="V1947" s="11"/>
      <c r="W1947" s="11"/>
      <c r="X1947" s="11"/>
      <c r="Y1947" s="11"/>
      <c r="Z1947" s="11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11"/>
    </row>
    <row r="1948" spans="1:43" x14ac:dyDescent="0.25">
      <c r="A1948" s="11"/>
      <c r="B1948" s="12"/>
      <c r="C1948" s="11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22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11"/>
    </row>
    <row r="1949" spans="1:43" x14ac:dyDescent="0.25">
      <c r="A1949" s="11"/>
      <c r="B1949" s="12"/>
      <c r="C1949" s="11"/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22"/>
      <c r="Q1949" s="11"/>
      <c r="R1949" s="11"/>
      <c r="S1949" s="11"/>
      <c r="T1949" s="11"/>
      <c r="U1949" s="11"/>
      <c r="V1949" s="11"/>
      <c r="W1949" s="11"/>
      <c r="X1949" s="11"/>
      <c r="Y1949" s="11"/>
      <c r="Z1949" s="11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1"/>
      <c r="AL1949" s="11"/>
      <c r="AM1949" s="11"/>
      <c r="AN1949" s="11"/>
      <c r="AO1949" s="11"/>
      <c r="AP1949" s="11"/>
      <c r="AQ1949" s="11"/>
    </row>
    <row r="1950" spans="1:43" x14ac:dyDescent="0.25">
      <c r="A1950" s="11"/>
      <c r="B1950" s="12"/>
      <c r="C1950" s="11"/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22"/>
      <c r="Q1950" s="11"/>
      <c r="R1950" s="11"/>
      <c r="S1950" s="11"/>
      <c r="T1950" s="11"/>
      <c r="U1950" s="11"/>
      <c r="V1950" s="11"/>
      <c r="W1950" s="11"/>
      <c r="X1950" s="11"/>
      <c r="Y1950" s="11"/>
      <c r="Z1950" s="11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1"/>
      <c r="AN1950" s="11"/>
      <c r="AO1950" s="11"/>
      <c r="AP1950" s="11"/>
      <c r="AQ1950" s="11"/>
    </row>
    <row r="1951" spans="1:43" x14ac:dyDescent="0.25">
      <c r="A1951" s="11"/>
      <c r="B1951" s="12"/>
      <c r="C1951" s="11"/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22"/>
      <c r="Q1951" s="11"/>
      <c r="R1951" s="11"/>
      <c r="S1951" s="11"/>
      <c r="T1951" s="11"/>
      <c r="U1951" s="11"/>
      <c r="V1951" s="11"/>
      <c r="W1951" s="11"/>
      <c r="X1951" s="11"/>
      <c r="Y1951" s="11"/>
      <c r="Z1951" s="11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1"/>
      <c r="AL1951" s="11"/>
      <c r="AM1951" s="11"/>
      <c r="AN1951" s="11"/>
      <c r="AO1951" s="11"/>
      <c r="AP1951" s="11"/>
      <c r="AQ1951" s="11"/>
    </row>
    <row r="1952" spans="1:43" x14ac:dyDescent="0.25">
      <c r="A1952" s="11"/>
      <c r="B1952" s="12"/>
      <c r="C1952" s="11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22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1"/>
      <c r="AL1952" s="11"/>
      <c r="AM1952" s="11"/>
      <c r="AN1952" s="11"/>
      <c r="AO1952" s="11"/>
      <c r="AP1952" s="11"/>
      <c r="AQ1952" s="11"/>
    </row>
    <row r="1953" spans="1:43" x14ac:dyDescent="0.25">
      <c r="A1953" s="11"/>
      <c r="B1953" s="12"/>
      <c r="C1953" s="11"/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22"/>
      <c r="Q1953" s="11"/>
      <c r="R1953" s="11"/>
      <c r="S1953" s="11"/>
      <c r="T1953" s="11"/>
      <c r="U1953" s="11"/>
      <c r="V1953" s="11"/>
      <c r="W1953" s="11"/>
      <c r="X1953" s="11"/>
      <c r="Y1953" s="11"/>
      <c r="Z1953" s="11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1"/>
      <c r="AL1953" s="11"/>
      <c r="AM1953" s="11"/>
      <c r="AN1953" s="11"/>
      <c r="AO1953" s="11"/>
      <c r="AP1953" s="11"/>
      <c r="AQ1953" s="11"/>
    </row>
    <row r="1954" spans="1:43" x14ac:dyDescent="0.25">
      <c r="A1954" s="11"/>
      <c r="B1954" s="12"/>
      <c r="C1954" s="11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22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1"/>
      <c r="AL1954" s="11"/>
      <c r="AM1954" s="11"/>
      <c r="AN1954" s="11"/>
      <c r="AO1954" s="11"/>
      <c r="AP1954" s="11"/>
      <c r="AQ1954" s="11"/>
    </row>
    <row r="1955" spans="1:43" x14ac:dyDescent="0.25">
      <c r="A1955" s="11"/>
      <c r="B1955" s="12"/>
      <c r="C1955" s="11"/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22"/>
      <c r="Q1955" s="11"/>
      <c r="R1955" s="11"/>
      <c r="S1955" s="11"/>
      <c r="T1955" s="11"/>
      <c r="U1955" s="11"/>
      <c r="V1955" s="11"/>
      <c r="W1955" s="11"/>
      <c r="X1955" s="11"/>
      <c r="Y1955" s="11"/>
      <c r="Z1955" s="11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1"/>
      <c r="AL1955" s="11"/>
      <c r="AM1955" s="11"/>
      <c r="AN1955" s="11"/>
      <c r="AO1955" s="11"/>
      <c r="AP1955" s="11"/>
      <c r="AQ1955" s="11"/>
    </row>
    <row r="1956" spans="1:43" x14ac:dyDescent="0.25">
      <c r="A1956" s="11"/>
      <c r="B1956" s="12"/>
      <c r="C1956" s="11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22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1"/>
      <c r="AL1956" s="11"/>
      <c r="AM1956" s="11"/>
      <c r="AN1956" s="11"/>
      <c r="AO1956" s="11"/>
      <c r="AP1956" s="11"/>
      <c r="AQ1956" s="11"/>
    </row>
    <row r="1957" spans="1:43" x14ac:dyDescent="0.25">
      <c r="A1957" s="11"/>
      <c r="B1957" s="12"/>
      <c r="C1957" s="11"/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22"/>
      <c r="Q1957" s="11"/>
      <c r="R1957" s="11"/>
      <c r="S1957" s="11"/>
      <c r="T1957" s="11"/>
      <c r="U1957" s="11"/>
      <c r="V1957" s="11"/>
      <c r="W1957" s="11"/>
      <c r="X1957" s="11"/>
      <c r="Y1957" s="11"/>
      <c r="Z1957" s="11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11"/>
    </row>
    <row r="1958" spans="1:43" x14ac:dyDescent="0.25">
      <c r="A1958" s="11"/>
      <c r="B1958" s="12"/>
      <c r="C1958" s="11"/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22"/>
      <c r="Q1958" s="11"/>
      <c r="R1958" s="11"/>
      <c r="S1958" s="11"/>
      <c r="T1958" s="11"/>
      <c r="U1958" s="11"/>
      <c r="V1958" s="11"/>
      <c r="W1958" s="11"/>
      <c r="X1958" s="11"/>
      <c r="Y1958" s="11"/>
      <c r="Z1958" s="11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1"/>
      <c r="AL1958" s="11"/>
      <c r="AM1958" s="11"/>
      <c r="AN1958" s="11"/>
      <c r="AO1958" s="11"/>
      <c r="AP1958" s="11"/>
      <c r="AQ1958" s="11"/>
    </row>
    <row r="1959" spans="1:43" x14ac:dyDescent="0.25">
      <c r="A1959" s="11"/>
      <c r="B1959" s="12"/>
      <c r="C1959" s="11"/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22"/>
      <c r="Q1959" s="11"/>
      <c r="R1959" s="11"/>
      <c r="S1959" s="11"/>
      <c r="T1959" s="11"/>
      <c r="U1959" s="11"/>
      <c r="V1959" s="11"/>
      <c r="W1959" s="11"/>
      <c r="X1959" s="11"/>
      <c r="Y1959" s="11"/>
      <c r="Z1959" s="11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1"/>
      <c r="AL1959" s="11"/>
      <c r="AM1959" s="11"/>
      <c r="AN1959" s="11"/>
      <c r="AO1959" s="11"/>
      <c r="AP1959" s="11"/>
      <c r="AQ1959" s="11"/>
    </row>
    <row r="1960" spans="1:43" x14ac:dyDescent="0.25">
      <c r="A1960" s="11"/>
      <c r="B1960" s="12"/>
      <c r="C1960" s="11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22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1"/>
      <c r="AL1960" s="11"/>
      <c r="AM1960" s="11"/>
      <c r="AN1960" s="11"/>
      <c r="AO1960" s="11"/>
      <c r="AP1960" s="11"/>
      <c r="AQ1960" s="11"/>
    </row>
    <row r="1961" spans="1:43" x14ac:dyDescent="0.25">
      <c r="A1961" s="11"/>
      <c r="B1961" s="12"/>
      <c r="C1961" s="11"/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22"/>
      <c r="Q1961" s="11"/>
      <c r="R1961" s="11"/>
      <c r="S1961" s="11"/>
      <c r="T1961" s="11"/>
      <c r="U1961" s="11"/>
      <c r="V1961" s="11"/>
      <c r="W1961" s="11"/>
      <c r="X1961" s="11"/>
      <c r="Y1961" s="11"/>
      <c r="Z1961" s="11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1"/>
      <c r="AN1961" s="11"/>
      <c r="AO1961" s="11"/>
      <c r="AP1961" s="11"/>
      <c r="AQ1961" s="11"/>
    </row>
    <row r="1962" spans="1:43" x14ac:dyDescent="0.25">
      <c r="A1962" s="11"/>
      <c r="B1962" s="12"/>
      <c r="C1962" s="11"/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22"/>
      <c r="Q1962" s="11"/>
      <c r="R1962" s="11"/>
      <c r="S1962" s="11"/>
      <c r="T1962" s="11"/>
      <c r="U1962" s="11"/>
      <c r="V1962" s="11"/>
      <c r="W1962" s="11"/>
      <c r="X1962" s="11"/>
      <c r="Y1962" s="11"/>
      <c r="Z1962" s="11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1"/>
      <c r="AN1962" s="11"/>
      <c r="AO1962" s="11"/>
      <c r="AP1962" s="11"/>
      <c r="AQ1962" s="11"/>
    </row>
    <row r="1963" spans="1:43" x14ac:dyDescent="0.25">
      <c r="A1963" s="11"/>
      <c r="B1963" s="12"/>
      <c r="C1963" s="11"/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22"/>
      <c r="Q1963" s="11"/>
      <c r="R1963" s="11"/>
      <c r="S1963" s="11"/>
      <c r="T1963" s="11"/>
      <c r="U1963" s="11"/>
      <c r="V1963" s="11"/>
      <c r="W1963" s="11"/>
      <c r="X1963" s="11"/>
      <c r="Y1963" s="11"/>
      <c r="Z1963" s="11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1"/>
      <c r="AN1963" s="11"/>
      <c r="AO1963" s="11"/>
      <c r="AP1963" s="11"/>
      <c r="AQ1963" s="11"/>
    </row>
    <row r="1964" spans="1:43" x14ac:dyDescent="0.25">
      <c r="A1964" s="11"/>
      <c r="B1964" s="12"/>
      <c r="C1964" s="11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22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1"/>
      <c r="AN1964" s="11"/>
      <c r="AO1964" s="11"/>
      <c r="AP1964" s="11"/>
      <c r="AQ1964" s="11"/>
    </row>
    <row r="1965" spans="1:43" x14ac:dyDescent="0.25">
      <c r="A1965" s="11"/>
      <c r="B1965" s="12"/>
      <c r="C1965" s="11"/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22"/>
      <c r="Q1965" s="11"/>
      <c r="R1965" s="11"/>
      <c r="S1965" s="11"/>
      <c r="T1965" s="11"/>
      <c r="U1965" s="11"/>
      <c r="V1965" s="11"/>
      <c r="W1965" s="11"/>
      <c r="X1965" s="11"/>
      <c r="Y1965" s="11"/>
      <c r="Z1965" s="11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1"/>
      <c r="AN1965" s="11"/>
      <c r="AO1965" s="11"/>
      <c r="AP1965" s="11"/>
      <c r="AQ1965" s="11"/>
    </row>
    <row r="1966" spans="1:43" x14ac:dyDescent="0.25">
      <c r="A1966" s="11"/>
      <c r="B1966" s="12"/>
      <c r="C1966" s="11"/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22"/>
      <c r="Q1966" s="11"/>
      <c r="R1966" s="11"/>
      <c r="S1966" s="11"/>
      <c r="T1966" s="11"/>
      <c r="U1966" s="11"/>
      <c r="V1966" s="11"/>
      <c r="W1966" s="11"/>
      <c r="X1966" s="11"/>
      <c r="Y1966" s="11"/>
      <c r="Z1966" s="11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1"/>
      <c r="AN1966" s="11"/>
      <c r="AO1966" s="11"/>
      <c r="AP1966" s="11"/>
      <c r="AQ1966" s="11"/>
    </row>
    <row r="1967" spans="1:43" x14ac:dyDescent="0.25">
      <c r="A1967" s="11"/>
      <c r="B1967" s="12"/>
      <c r="C1967" s="11"/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22"/>
      <c r="Q1967" s="11"/>
      <c r="R1967" s="11"/>
      <c r="S1967" s="11"/>
      <c r="T1967" s="11"/>
      <c r="U1967" s="11"/>
      <c r="V1967" s="11"/>
      <c r="W1967" s="11"/>
      <c r="X1967" s="11"/>
      <c r="Y1967" s="11"/>
      <c r="Z1967" s="11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1"/>
      <c r="AL1967" s="11"/>
      <c r="AM1967" s="11"/>
      <c r="AN1967" s="11"/>
      <c r="AO1967" s="11"/>
      <c r="AP1967" s="11"/>
      <c r="AQ1967" s="11"/>
    </row>
    <row r="1968" spans="1:43" x14ac:dyDescent="0.25">
      <c r="A1968" s="11"/>
      <c r="B1968" s="12"/>
      <c r="C1968" s="11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22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1"/>
      <c r="AN1968" s="11"/>
      <c r="AO1968" s="11"/>
      <c r="AP1968" s="11"/>
      <c r="AQ1968" s="11"/>
    </row>
    <row r="1969" spans="1:43" x14ac:dyDescent="0.25">
      <c r="A1969" s="11"/>
      <c r="B1969" s="12"/>
      <c r="C1969" s="11"/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22"/>
      <c r="Q1969" s="11"/>
      <c r="R1969" s="11"/>
      <c r="S1969" s="11"/>
      <c r="T1969" s="11"/>
      <c r="U1969" s="11"/>
      <c r="V1969" s="11"/>
      <c r="W1969" s="11"/>
      <c r="X1969" s="11"/>
      <c r="Y1969" s="11"/>
      <c r="Z1969" s="11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1"/>
      <c r="AN1969" s="11"/>
      <c r="AO1969" s="11"/>
      <c r="AP1969" s="11"/>
      <c r="AQ1969" s="11"/>
    </row>
    <row r="1970" spans="1:43" x14ac:dyDescent="0.25">
      <c r="A1970" s="11"/>
      <c r="B1970" s="12"/>
      <c r="C1970" s="11"/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22"/>
      <c r="Q1970" s="11"/>
      <c r="R1970" s="11"/>
      <c r="S1970" s="11"/>
      <c r="T1970" s="11"/>
      <c r="U1970" s="11"/>
      <c r="V1970" s="11"/>
      <c r="W1970" s="11"/>
      <c r="X1970" s="11"/>
      <c r="Y1970" s="11"/>
      <c r="Z1970" s="11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1"/>
      <c r="AL1970" s="11"/>
      <c r="AM1970" s="11"/>
      <c r="AN1970" s="11"/>
      <c r="AO1970" s="11"/>
      <c r="AP1970" s="11"/>
      <c r="AQ1970" s="11"/>
    </row>
    <row r="1971" spans="1:43" x14ac:dyDescent="0.25">
      <c r="A1971" s="11"/>
      <c r="B1971" s="12"/>
      <c r="C1971" s="11"/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22"/>
      <c r="Q1971" s="11"/>
      <c r="R1971" s="11"/>
      <c r="S1971" s="11"/>
      <c r="T1971" s="11"/>
      <c r="U1971" s="11"/>
      <c r="V1971" s="11"/>
      <c r="W1971" s="11"/>
      <c r="X1971" s="11"/>
      <c r="Y1971" s="11"/>
      <c r="Z1971" s="11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1"/>
      <c r="AL1971" s="11"/>
      <c r="AM1971" s="11"/>
      <c r="AN1971" s="11"/>
      <c r="AO1971" s="11"/>
      <c r="AP1971" s="11"/>
      <c r="AQ1971" s="11"/>
    </row>
    <row r="1972" spans="1:43" x14ac:dyDescent="0.25">
      <c r="A1972" s="11"/>
      <c r="B1972" s="12"/>
      <c r="C1972" s="11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22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11"/>
    </row>
    <row r="1973" spans="1:43" x14ac:dyDescent="0.25">
      <c r="A1973" s="11"/>
      <c r="B1973" s="12"/>
      <c r="C1973" s="11"/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22"/>
      <c r="Q1973" s="11"/>
      <c r="R1973" s="11"/>
      <c r="S1973" s="11"/>
      <c r="T1973" s="11"/>
      <c r="U1973" s="11"/>
      <c r="V1973" s="11"/>
      <c r="W1973" s="11"/>
      <c r="X1973" s="11"/>
      <c r="Y1973" s="11"/>
      <c r="Z1973" s="11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1"/>
      <c r="AL1973" s="11"/>
      <c r="AM1973" s="11"/>
      <c r="AN1973" s="11"/>
      <c r="AO1973" s="11"/>
      <c r="AP1973" s="11"/>
      <c r="AQ1973" s="11"/>
    </row>
    <row r="1974" spans="1:43" x14ac:dyDescent="0.25">
      <c r="A1974" s="11"/>
      <c r="B1974" s="12"/>
      <c r="C1974" s="11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22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1"/>
      <c r="AL1974" s="11"/>
      <c r="AM1974" s="11"/>
      <c r="AN1974" s="11"/>
      <c r="AO1974" s="11"/>
      <c r="AP1974" s="11"/>
      <c r="AQ1974" s="11"/>
    </row>
    <row r="1975" spans="1:43" x14ac:dyDescent="0.25">
      <c r="A1975" s="11"/>
      <c r="B1975" s="12"/>
      <c r="C1975" s="11"/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22"/>
      <c r="Q1975" s="11"/>
      <c r="R1975" s="11"/>
      <c r="S1975" s="11"/>
      <c r="T1975" s="11"/>
      <c r="U1975" s="11"/>
      <c r="V1975" s="11"/>
      <c r="W1975" s="11"/>
      <c r="X1975" s="11"/>
      <c r="Y1975" s="11"/>
      <c r="Z1975" s="11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11"/>
    </row>
    <row r="1976" spans="1:43" x14ac:dyDescent="0.25">
      <c r="A1976" s="11"/>
      <c r="B1976" s="12"/>
      <c r="C1976" s="11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22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1"/>
      <c r="AL1976" s="11"/>
      <c r="AM1976" s="11"/>
      <c r="AN1976" s="11"/>
      <c r="AO1976" s="11"/>
      <c r="AP1976" s="11"/>
      <c r="AQ1976" s="11"/>
    </row>
    <row r="1977" spans="1:43" x14ac:dyDescent="0.25">
      <c r="A1977" s="11"/>
      <c r="B1977" s="12"/>
      <c r="C1977" s="11"/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22"/>
      <c r="Q1977" s="11"/>
      <c r="R1977" s="11"/>
      <c r="S1977" s="11"/>
      <c r="T1977" s="11"/>
      <c r="U1977" s="11"/>
      <c r="V1977" s="11"/>
      <c r="W1977" s="11"/>
      <c r="X1977" s="11"/>
      <c r="Y1977" s="11"/>
      <c r="Z1977" s="11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1"/>
      <c r="AL1977" s="11"/>
      <c r="AM1977" s="11"/>
      <c r="AN1977" s="11"/>
      <c r="AO1977" s="11"/>
      <c r="AP1977" s="11"/>
      <c r="AQ1977" s="11"/>
    </row>
    <row r="1978" spans="1:43" x14ac:dyDescent="0.25">
      <c r="A1978" s="11"/>
      <c r="B1978" s="12"/>
      <c r="C1978" s="11"/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22"/>
      <c r="Q1978" s="11"/>
      <c r="R1978" s="11"/>
      <c r="S1978" s="11"/>
      <c r="T1978" s="11"/>
      <c r="U1978" s="11"/>
      <c r="V1978" s="11"/>
      <c r="W1978" s="11"/>
      <c r="X1978" s="11"/>
      <c r="Y1978" s="11"/>
      <c r="Z1978" s="11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1"/>
      <c r="AL1978" s="11"/>
      <c r="AM1978" s="11"/>
      <c r="AN1978" s="11"/>
      <c r="AO1978" s="11"/>
      <c r="AP1978" s="11"/>
      <c r="AQ1978" s="11"/>
    </row>
    <row r="1979" spans="1:43" x14ac:dyDescent="0.25">
      <c r="A1979" s="11"/>
      <c r="B1979" s="12"/>
      <c r="C1979" s="11"/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22"/>
      <c r="Q1979" s="11"/>
      <c r="R1979" s="11"/>
      <c r="S1979" s="11"/>
      <c r="T1979" s="11"/>
      <c r="U1979" s="11"/>
      <c r="V1979" s="11"/>
      <c r="W1979" s="11"/>
      <c r="X1979" s="11"/>
      <c r="Y1979" s="11"/>
      <c r="Z1979" s="11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1"/>
      <c r="AL1979" s="11"/>
      <c r="AM1979" s="11"/>
      <c r="AN1979" s="11"/>
      <c r="AO1979" s="11"/>
      <c r="AP1979" s="11"/>
      <c r="AQ1979" s="11"/>
    </row>
    <row r="1980" spans="1:43" x14ac:dyDescent="0.25">
      <c r="A1980" s="11"/>
      <c r="B1980" s="12"/>
      <c r="C1980" s="11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22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1"/>
      <c r="AL1980" s="11"/>
      <c r="AM1980" s="11"/>
      <c r="AN1980" s="11"/>
      <c r="AO1980" s="11"/>
      <c r="AP1980" s="11"/>
      <c r="AQ1980" s="11"/>
    </row>
    <row r="1981" spans="1:43" x14ac:dyDescent="0.25">
      <c r="A1981" s="11"/>
      <c r="B1981" s="12"/>
      <c r="C1981" s="11"/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22"/>
      <c r="Q1981" s="11"/>
      <c r="R1981" s="11"/>
      <c r="S1981" s="11"/>
      <c r="T1981" s="11"/>
      <c r="U1981" s="11"/>
      <c r="V1981" s="11"/>
      <c r="W1981" s="11"/>
      <c r="X1981" s="11"/>
      <c r="Y1981" s="11"/>
      <c r="Z1981" s="11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1"/>
      <c r="AL1981" s="11"/>
      <c r="AM1981" s="11"/>
      <c r="AN1981" s="11"/>
      <c r="AO1981" s="11"/>
      <c r="AP1981" s="11"/>
      <c r="AQ1981" s="11"/>
    </row>
    <row r="1982" spans="1:43" x14ac:dyDescent="0.25">
      <c r="A1982" s="11"/>
      <c r="B1982" s="12"/>
      <c r="C1982" s="11"/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22"/>
      <c r="Q1982" s="11"/>
      <c r="R1982" s="11"/>
      <c r="S1982" s="11"/>
      <c r="T1982" s="11"/>
      <c r="U1982" s="11"/>
      <c r="V1982" s="11"/>
      <c r="W1982" s="11"/>
      <c r="X1982" s="11"/>
      <c r="Y1982" s="11"/>
      <c r="Z1982" s="11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1"/>
      <c r="AL1982" s="11"/>
      <c r="AM1982" s="11"/>
      <c r="AN1982" s="11"/>
      <c r="AO1982" s="11"/>
      <c r="AP1982" s="11"/>
      <c r="AQ1982" s="11"/>
    </row>
    <row r="1983" spans="1:43" x14ac:dyDescent="0.25">
      <c r="A1983" s="11"/>
      <c r="B1983" s="12"/>
      <c r="C1983" s="11"/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22"/>
      <c r="Q1983" s="11"/>
      <c r="R1983" s="11"/>
      <c r="S1983" s="11"/>
      <c r="T1983" s="11"/>
      <c r="U1983" s="11"/>
      <c r="V1983" s="11"/>
      <c r="W1983" s="11"/>
      <c r="X1983" s="11"/>
      <c r="Y1983" s="11"/>
      <c r="Z1983" s="11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1"/>
      <c r="AL1983" s="11"/>
      <c r="AM1983" s="11"/>
      <c r="AN1983" s="11"/>
      <c r="AO1983" s="11"/>
      <c r="AP1983" s="11"/>
      <c r="AQ1983" s="11"/>
    </row>
    <row r="1984" spans="1:43" x14ac:dyDescent="0.25">
      <c r="A1984" s="11"/>
      <c r="B1984" s="12"/>
      <c r="C1984" s="11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22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1"/>
      <c r="AN1984" s="11"/>
      <c r="AO1984" s="11"/>
      <c r="AP1984" s="11"/>
      <c r="AQ1984" s="11"/>
    </row>
    <row r="1985" spans="1:43" x14ac:dyDescent="0.25">
      <c r="A1985" s="11"/>
      <c r="B1985" s="12"/>
      <c r="C1985" s="11"/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22"/>
      <c r="Q1985" s="11"/>
      <c r="R1985" s="11"/>
      <c r="S1985" s="11"/>
      <c r="T1985" s="11"/>
      <c r="U1985" s="11"/>
      <c r="V1985" s="11"/>
      <c r="W1985" s="11"/>
      <c r="X1985" s="11"/>
      <c r="Y1985" s="11"/>
      <c r="Z1985" s="11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1"/>
      <c r="AL1985" s="11"/>
      <c r="AM1985" s="11"/>
      <c r="AN1985" s="11"/>
      <c r="AO1985" s="11"/>
      <c r="AP1985" s="11"/>
      <c r="AQ1985" s="11"/>
    </row>
    <row r="1986" spans="1:43" x14ac:dyDescent="0.25">
      <c r="A1986" s="11"/>
      <c r="B1986" s="12"/>
      <c r="C1986" s="11"/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22"/>
      <c r="Q1986" s="11"/>
      <c r="R1986" s="11"/>
      <c r="S1986" s="11"/>
      <c r="T1986" s="11"/>
      <c r="U1986" s="11"/>
      <c r="V1986" s="11"/>
      <c r="W1986" s="11"/>
      <c r="X1986" s="11"/>
      <c r="Y1986" s="11"/>
      <c r="Z1986" s="11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1"/>
      <c r="AL1986" s="11"/>
      <c r="AM1986" s="11"/>
      <c r="AN1986" s="11"/>
      <c r="AO1986" s="11"/>
      <c r="AP1986" s="11"/>
      <c r="AQ1986" s="11"/>
    </row>
    <row r="1987" spans="1:43" x14ac:dyDescent="0.25">
      <c r="A1987" s="11"/>
      <c r="B1987" s="12"/>
      <c r="C1987" s="11"/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22"/>
      <c r="Q1987" s="11"/>
      <c r="R1987" s="11"/>
      <c r="S1987" s="11"/>
      <c r="T1987" s="11"/>
      <c r="U1987" s="11"/>
      <c r="V1987" s="11"/>
      <c r="W1987" s="11"/>
      <c r="X1987" s="11"/>
      <c r="Y1987" s="11"/>
      <c r="Z1987" s="11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1"/>
      <c r="AL1987" s="11"/>
      <c r="AM1987" s="11"/>
      <c r="AN1987" s="11"/>
      <c r="AO1987" s="11"/>
      <c r="AP1987" s="11"/>
      <c r="AQ1987" s="11"/>
    </row>
    <row r="1988" spans="1:43" x14ac:dyDescent="0.25">
      <c r="A1988" s="11"/>
      <c r="B1988" s="12"/>
      <c r="C1988" s="11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22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1"/>
      <c r="AL1988" s="11"/>
      <c r="AM1988" s="11"/>
      <c r="AN1988" s="11"/>
      <c r="AO1988" s="11"/>
      <c r="AP1988" s="11"/>
      <c r="AQ1988" s="11"/>
    </row>
    <row r="1989" spans="1:43" x14ac:dyDescent="0.25">
      <c r="A1989" s="11"/>
      <c r="B1989" s="12"/>
      <c r="C1989" s="11"/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22"/>
      <c r="Q1989" s="11"/>
      <c r="R1989" s="11"/>
      <c r="S1989" s="11"/>
      <c r="T1989" s="11"/>
      <c r="U1989" s="11"/>
      <c r="V1989" s="11"/>
      <c r="W1989" s="11"/>
      <c r="X1989" s="11"/>
      <c r="Y1989" s="11"/>
      <c r="Z1989" s="11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1"/>
      <c r="AL1989" s="11"/>
      <c r="AM1989" s="11"/>
      <c r="AN1989" s="11"/>
      <c r="AO1989" s="11"/>
      <c r="AP1989" s="11"/>
      <c r="AQ1989" s="11"/>
    </row>
    <row r="1990" spans="1:43" x14ac:dyDescent="0.25">
      <c r="A1990" s="11"/>
      <c r="B1990" s="12"/>
      <c r="C1990" s="11"/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22"/>
      <c r="Q1990" s="11"/>
      <c r="R1990" s="11"/>
      <c r="S1990" s="11"/>
      <c r="T1990" s="11"/>
      <c r="U1990" s="11"/>
      <c r="V1990" s="11"/>
      <c r="W1990" s="11"/>
      <c r="X1990" s="11"/>
      <c r="Y1990" s="11"/>
      <c r="Z1990" s="11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1"/>
      <c r="AN1990" s="11"/>
      <c r="AO1990" s="11"/>
      <c r="AP1990" s="11"/>
      <c r="AQ1990" s="11"/>
    </row>
    <row r="1991" spans="1:43" x14ac:dyDescent="0.25">
      <c r="A1991" s="11"/>
      <c r="B1991" s="12"/>
      <c r="C1991" s="11"/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22"/>
      <c r="Q1991" s="11"/>
      <c r="R1991" s="11"/>
      <c r="S1991" s="11"/>
      <c r="T1991" s="11"/>
      <c r="U1991" s="11"/>
      <c r="V1991" s="11"/>
      <c r="W1991" s="11"/>
      <c r="X1991" s="11"/>
      <c r="Y1991" s="11"/>
      <c r="Z1991" s="11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1"/>
      <c r="AL1991" s="11"/>
      <c r="AM1991" s="11"/>
      <c r="AN1991" s="11"/>
      <c r="AO1991" s="11"/>
      <c r="AP1991" s="11"/>
      <c r="AQ1991" s="11"/>
    </row>
    <row r="1992" spans="1:43" x14ac:dyDescent="0.25">
      <c r="A1992" s="11"/>
      <c r="B1992" s="12"/>
      <c r="C1992" s="11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22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1"/>
      <c r="AN1992" s="11"/>
      <c r="AO1992" s="11"/>
      <c r="AP1992" s="11"/>
      <c r="AQ1992" s="11"/>
    </row>
    <row r="1993" spans="1:43" x14ac:dyDescent="0.25">
      <c r="A1993" s="11"/>
      <c r="B1993" s="12"/>
      <c r="C1993" s="11"/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22"/>
      <c r="Q1993" s="11"/>
      <c r="R1993" s="11"/>
      <c r="S1993" s="11"/>
      <c r="T1993" s="11"/>
      <c r="U1993" s="11"/>
      <c r="V1993" s="11"/>
      <c r="W1993" s="11"/>
      <c r="X1993" s="11"/>
      <c r="Y1993" s="11"/>
      <c r="Z1993" s="11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1"/>
      <c r="AL1993" s="11"/>
      <c r="AM1993" s="11"/>
      <c r="AN1993" s="11"/>
      <c r="AO1993" s="11"/>
      <c r="AP1993" s="11"/>
      <c r="AQ1993" s="11"/>
    </row>
    <row r="1994" spans="1:43" x14ac:dyDescent="0.25">
      <c r="A1994" s="11"/>
      <c r="B1994" s="12"/>
      <c r="C1994" s="11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22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1"/>
      <c r="AL1994" s="11"/>
      <c r="AM1994" s="11"/>
      <c r="AN1994" s="11"/>
      <c r="AO1994" s="11"/>
      <c r="AP1994" s="11"/>
      <c r="AQ1994" s="11"/>
    </row>
    <row r="1995" spans="1:43" x14ac:dyDescent="0.25">
      <c r="A1995" s="11"/>
      <c r="B1995" s="12"/>
      <c r="C1995" s="11"/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22"/>
      <c r="Q1995" s="11"/>
      <c r="R1995" s="11"/>
      <c r="S1995" s="11"/>
      <c r="T1995" s="11"/>
      <c r="U1995" s="11"/>
      <c r="V1995" s="11"/>
      <c r="W1995" s="11"/>
      <c r="X1995" s="11"/>
      <c r="Y1995" s="11"/>
      <c r="Z1995" s="11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1"/>
      <c r="AL1995" s="11"/>
      <c r="AM1995" s="11"/>
      <c r="AN1995" s="11"/>
      <c r="AO1995" s="11"/>
      <c r="AP1995" s="11"/>
      <c r="AQ1995" s="11"/>
    </row>
    <row r="1996" spans="1:43" x14ac:dyDescent="0.25">
      <c r="A1996" s="11"/>
      <c r="B1996" s="12"/>
      <c r="C1996" s="11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22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1"/>
      <c r="AL1996" s="11"/>
      <c r="AM1996" s="11"/>
      <c r="AN1996" s="11"/>
      <c r="AO1996" s="11"/>
      <c r="AP1996" s="11"/>
      <c r="AQ1996" s="11"/>
    </row>
    <row r="1997" spans="1:43" x14ac:dyDescent="0.25">
      <c r="A1997" s="11"/>
      <c r="B1997" s="12"/>
      <c r="C1997" s="11"/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22"/>
      <c r="Q1997" s="11"/>
      <c r="R1997" s="11"/>
      <c r="S1997" s="11"/>
      <c r="T1997" s="11"/>
      <c r="U1997" s="11"/>
      <c r="V1997" s="11"/>
      <c r="W1997" s="11"/>
      <c r="X1997" s="11"/>
      <c r="Y1997" s="11"/>
      <c r="Z1997" s="11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1"/>
      <c r="AL1997" s="11"/>
      <c r="AM1997" s="11"/>
      <c r="AN1997" s="11"/>
      <c r="AO1997" s="11"/>
      <c r="AP1997" s="11"/>
      <c r="AQ1997" s="11"/>
    </row>
    <row r="1998" spans="1:43" x14ac:dyDescent="0.25">
      <c r="A1998" s="11"/>
      <c r="B1998" s="12"/>
      <c r="C1998" s="11"/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22"/>
      <c r="Q1998" s="11"/>
      <c r="R1998" s="11"/>
      <c r="S1998" s="11"/>
      <c r="T1998" s="11"/>
      <c r="U1998" s="11"/>
      <c r="V1998" s="11"/>
      <c r="W1998" s="11"/>
      <c r="X1998" s="11"/>
      <c r="Y1998" s="11"/>
      <c r="Z1998" s="11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1"/>
      <c r="AL1998" s="11"/>
      <c r="AM1998" s="11"/>
      <c r="AN1998" s="11"/>
      <c r="AO1998" s="11"/>
      <c r="AP1998" s="11"/>
      <c r="AQ1998" s="11"/>
    </row>
    <row r="1999" spans="1:43" x14ac:dyDescent="0.25">
      <c r="A1999" s="11"/>
      <c r="B1999" s="12"/>
      <c r="C1999" s="11"/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22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11"/>
    </row>
    <row r="2000" spans="1:43" x14ac:dyDescent="0.25">
      <c r="A2000" s="11"/>
      <c r="B2000" s="12"/>
      <c r="C2000" s="11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22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11"/>
    </row>
    <row r="2001" spans="1:43" x14ac:dyDescent="0.25">
      <c r="A2001" s="11"/>
      <c r="B2001" s="12"/>
      <c r="C2001" s="11"/>
      <c r="D2001" s="11"/>
      <c r="E2001" s="11"/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22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11"/>
    </row>
    <row r="2002" spans="1:43" x14ac:dyDescent="0.25">
      <c r="A2002" s="11"/>
      <c r="B2002" s="12"/>
      <c r="C2002" s="11"/>
      <c r="D2002" s="11"/>
      <c r="E2002" s="11"/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22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11"/>
    </row>
    <row r="2003" spans="1:43" x14ac:dyDescent="0.25">
      <c r="A2003" s="11"/>
      <c r="B2003" s="12"/>
      <c r="C2003" s="11"/>
      <c r="D2003" s="11"/>
      <c r="E2003" s="11"/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22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1"/>
      <c r="AN2003" s="11"/>
      <c r="AO2003" s="11"/>
      <c r="AP2003" s="11"/>
      <c r="AQ2003" s="11"/>
    </row>
    <row r="2004" spans="1:43" x14ac:dyDescent="0.25">
      <c r="A2004" s="11"/>
      <c r="B2004" s="12"/>
      <c r="C2004" s="11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22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11"/>
    </row>
    <row r="2005" spans="1:43" x14ac:dyDescent="0.25">
      <c r="A2005" s="11"/>
      <c r="B2005" s="12"/>
      <c r="C2005" s="11"/>
      <c r="D2005" s="11"/>
      <c r="E2005" s="11"/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22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11"/>
    </row>
    <row r="2006" spans="1:43" x14ac:dyDescent="0.25">
      <c r="A2006" s="11"/>
      <c r="B2006" s="12"/>
      <c r="C2006" s="11"/>
      <c r="D2006" s="11"/>
      <c r="E2006" s="11"/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22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1"/>
      <c r="AN2006" s="11"/>
      <c r="AO2006" s="11"/>
      <c r="AP2006" s="11"/>
      <c r="AQ2006" s="11"/>
    </row>
    <row r="2007" spans="1:43" x14ac:dyDescent="0.25">
      <c r="A2007" s="11"/>
      <c r="B2007" s="12"/>
      <c r="C2007" s="11"/>
      <c r="D2007" s="11"/>
      <c r="E2007" s="11"/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22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1"/>
      <c r="AN2007" s="11"/>
      <c r="AO2007" s="11"/>
      <c r="AP2007" s="11"/>
      <c r="AQ2007" s="11"/>
    </row>
    <row r="2008" spans="1:43" x14ac:dyDescent="0.25">
      <c r="A2008" s="11"/>
      <c r="B2008" s="12"/>
      <c r="C2008" s="11"/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22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11"/>
    </row>
    <row r="2009" spans="1:43" x14ac:dyDescent="0.25">
      <c r="A2009" s="11"/>
      <c r="B2009" s="12"/>
      <c r="C2009" s="11"/>
      <c r="D2009" s="11"/>
      <c r="E2009" s="11"/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22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1"/>
      <c r="AN2009" s="11"/>
      <c r="AO2009" s="11"/>
      <c r="AP2009" s="11"/>
      <c r="AQ2009" s="11"/>
    </row>
    <row r="2010" spans="1:43" x14ac:dyDescent="0.25">
      <c r="A2010" s="11"/>
      <c r="B2010" s="12"/>
      <c r="C2010" s="11"/>
      <c r="D2010" s="11"/>
      <c r="E2010" s="11"/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22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1"/>
      <c r="AN2010" s="11"/>
      <c r="AO2010" s="11"/>
      <c r="AP2010" s="11"/>
      <c r="AQ2010" s="11"/>
    </row>
    <row r="2011" spans="1:43" x14ac:dyDescent="0.25">
      <c r="A2011" s="11"/>
      <c r="B2011" s="12"/>
      <c r="C2011" s="11"/>
      <c r="D2011" s="11"/>
      <c r="E2011" s="11"/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22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11"/>
    </row>
    <row r="2012" spans="1:43" x14ac:dyDescent="0.25">
      <c r="A2012" s="11"/>
      <c r="B2012" s="12"/>
      <c r="C2012" s="11"/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22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1"/>
      <c r="AL2012" s="11"/>
      <c r="AM2012" s="11"/>
      <c r="AN2012" s="11"/>
      <c r="AO2012" s="11"/>
      <c r="AP2012" s="11"/>
      <c r="AQ2012" s="11"/>
    </row>
    <row r="2013" spans="1:43" x14ac:dyDescent="0.25">
      <c r="A2013" s="11"/>
      <c r="B2013" s="12"/>
      <c r="C2013" s="11"/>
      <c r="D2013" s="11"/>
      <c r="E2013" s="11"/>
      <c r="F2013" s="11"/>
      <c r="G2013" s="11"/>
      <c r="H2013" s="11"/>
      <c r="I2013" s="11"/>
      <c r="J2013" s="11"/>
      <c r="K2013" s="11"/>
      <c r="L2013" s="11"/>
      <c r="M2013" s="11"/>
      <c r="N2013" s="11"/>
      <c r="O2013" s="11"/>
      <c r="P2013" s="22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1"/>
      <c r="AL2013" s="11"/>
      <c r="AM2013" s="11"/>
      <c r="AN2013" s="11"/>
      <c r="AO2013" s="11"/>
      <c r="AP2013" s="11"/>
      <c r="AQ2013" s="11"/>
    </row>
    <row r="2014" spans="1:43" x14ac:dyDescent="0.25">
      <c r="A2014" s="11"/>
      <c r="B2014" s="12"/>
      <c r="C2014" s="11"/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22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11"/>
    </row>
    <row r="2015" spans="1:43" x14ac:dyDescent="0.25">
      <c r="A2015" s="11"/>
      <c r="B2015" s="12"/>
      <c r="C2015" s="11"/>
      <c r="D2015" s="11"/>
      <c r="E2015" s="11"/>
      <c r="F2015" s="11"/>
      <c r="G2015" s="11"/>
      <c r="H2015" s="11"/>
      <c r="I2015" s="11"/>
      <c r="J2015" s="11"/>
      <c r="K2015" s="11"/>
      <c r="L2015" s="11"/>
      <c r="M2015" s="11"/>
      <c r="N2015" s="11"/>
      <c r="O2015" s="11"/>
      <c r="P2015" s="22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1"/>
      <c r="AL2015" s="11"/>
      <c r="AM2015" s="11"/>
      <c r="AN2015" s="11"/>
      <c r="AO2015" s="11"/>
      <c r="AP2015" s="11"/>
      <c r="AQ2015" s="11"/>
    </row>
    <row r="2016" spans="1:43" x14ac:dyDescent="0.25">
      <c r="A2016" s="11"/>
      <c r="B2016" s="12"/>
      <c r="C2016" s="11"/>
      <c r="D2016" s="11"/>
      <c r="E2016" s="11"/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22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1"/>
      <c r="AL2016" s="11"/>
      <c r="AM2016" s="11"/>
      <c r="AN2016" s="11"/>
      <c r="AO2016" s="11"/>
      <c r="AP2016" s="11"/>
      <c r="AQ2016" s="11"/>
    </row>
    <row r="2017" spans="1:43" x14ac:dyDescent="0.25">
      <c r="A2017" s="11"/>
      <c r="B2017" s="12"/>
      <c r="C2017" s="11"/>
      <c r="D2017" s="11"/>
      <c r="E2017" s="11"/>
      <c r="F2017" s="11"/>
      <c r="G2017" s="11"/>
      <c r="H2017" s="11"/>
      <c r="I2017" s="11"/>
      <c r="J2017" s="11"/>
      <c r="K2017" s="11"/>
      <c r="L2017" s="11"/>
      <c r="M2017" s="11"/>
      <c r="N2017" s="11"/>
      <c r="O2017" s="11"/>
      <c r="P2017" s="22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11"/>
    </row>
    <row r="2018" spans="1:43" x14ac:dyDescent="0.25">
      <c r="A2018" s="11"/>
      <c r="B2018" s="12"/>
      <c r="C2018" s="11"/>
      <c r="D2018" s="11"/>
      <c r="E2018" s="11"/>
      <c r="F2018" s="11"/>
      <c r="G2018" s="11"/>
      <c r="H2018" s="11"/>
      <c r="I2018" s="11"/>
      <c r="J2018" s="11"/>
      <c r="K2018" s="11"/>
      <c r="L2018" s="11"/>
      <c r="M2018" s="11"/>
      <c r="N2018" s="11"/>
      <c r="O2018" s="11"/>
      <c r="P2018" s="22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11"/>
    </row>
    <row r="2019" spans="1:43" x14ac:dyDescent="0.25">
      <c r="A2019" s="11"/>
      <c r="B2019" s="12"/>
      <c r="C2019" s="11"/>
      <c r="D2019" s="11"/>
      <c r="E2019" s="11"/>
      <c r="F2019" s="11"/>
      <c r="G2019" s="11"/>
      <c r="H2019" s="11"/>
      <c r="I2019" s="11"/>
      <c r="J2019" s="11"/>
      <c r="K2019" s="11"/>
      <c r="L2019" s="11"/>
      <c r="M2019" s="11"/>
      <c r="N2019" s="11"/>
      <c r="O2019" s="11"/>
      <c r="P2019" s="22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1"/>
      <c r="AL2019" s="11"/>
      <c r="AM2019" s="11"/>
      <c r="AN2019" s="11"/>
      <c r="AO2019" s="11"/>
      <c r="AP2019" s="11"/>
      <c r="AQ2019" s="11"/>
    </row>
    <row r="2020" spans="1:43" x14ac:dyDescent="0.25">
      <c r="A2020" s="11"/>
      <c r="B2020" s="12"/>
      <c r="C2020" s="11"/>
      <c r="D2020" s="11"/>
      <c r="E2020" s="11"/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22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1"/>
      <c r="AL2020" s="11"/>
      <c r="AM2020" s="11"/>
      <c r="AN2020" s="11"/>
      <c r="AO2020" s="11"/>
      <c r="AP2020" s="11"/>
      <c r="AQ2020" s="11"/>
    </row>
    <row r="2021" spans="1:43" x14ac:dyDescent="0.25">
      <c r="A2021" s="11"/>
      <c r="B2021" s="12"/>
      <c r="C2021" s="11"/>
      <c r="D2021" s="11"/>
      <c r="E2021" s="11"/>
      <c r="F2021" s="11"/>
      <c r="G2021" s="11"/>
      <c r="H2021" s="11"/>
      <c r="I2021" s="11"/>
      <c r="J2021" s="11"/>
      <c r="K2021" s="11"/>
      <c r="L2021" s="11"/>
      <c r="M2021" s="11"/>
      <c r="N2021" s="11"/>
      <c r="O2021" s="11"/>
      <c r="P2021" s="22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1"/>
      <c r="AL2021" s="11"/>
      <c r="AM2021" s="11"/>
      <c r="AN2021" s="11"/>
      <c r="AO2021" s="11"/>
      <c r="AP2021" s="11"/>
      <c r="AQ2021" s="11"/>
    </row>
    <row r="2022" spans="1:43" x14ac:dyDescent="0.25">
      <c r="A2022" s="11"/>
      <c r="B2022" s="12"/>
      <c r="C2022" s="11"/>
      <c r="D2022" s="11"/>
      <c r="E2022" s="11"/>
      <c r="F2022" s="11"/>
      <c r="G2022" s="11"/>
      <c r="H2022" s="11"/>
      <c r="I2022" s="11"/>
      <c r="J2022" s="11"/>
      <c r="K2022" s="11"/>
      <c r="L2022" s="11"/>
      <c r="M2022" s="11"/>
      <c r="N2022" s="11"/>
      <c r="O2022" s="11"/>
      <c r="P2022" s="22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11"/>
    </row>
    <row r="2023" spans="1:43" x14ac:dyDescent="0.25">
      <c r="A2023" s="11"/>
      <c r="B2023" s="12"/>
      <c r="C2023" s="11"/>
      <c r="D2023" s="11"/>
      <c r="E2023" s="11"/>
      <c r="F2023" s="11"/>
      <c r="G2023" s="11"/>
      <c r="H2023" s="11"/>
      <c r="I2023" s="11"/>
      <c r="J2023" s="11"/>
      <c r="K2023" s="11"/>
      <c r="L2023" s="11"/>
      <c r="M2023" s="11"/>
      <c r="N2023" s="11"/>
      <c r="O2023" s="11"/>
      <c r="P2023" s="22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11"/>
    </row>
    <row r="2024" spans="1:43" x14ac:dyDescent="0.25">
      <c r="A2024" s="11"/>
      <c r="B2024" s="12"/>
      <c r="C2024" s="11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22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11"/>
    </row>
    <row r="2025" spans="1:43" x14ac:dyDescent="0.25">
      <c r="A2025" s="11"/>
      <c r="B2025" s="12"/>
      <c r="C2025" s="11"/>
      <c r="D2025" s="11"/>
      <c r="E2025" s="11"/>
      <c r="F2025" s="11"/>
      <c r="G2025" s="11"/>
      <c r="H2025" s="11"/>
      <c r="I2025" s="11"/>
      <c r="J2025" s="11"/>
      <c r="K2025" s="11"/>
      <c r="L2025" s="11"/>
      <c r="M2025" s="11"/>
      <c r="N2025" s="11"/>
      <c r="O2025" s="11"/>
      <c r="P2025" s="22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11"/>
    </row>
    <row r="2026" spans="1:43" x14ac:dyDescent="0.25">
      <c r="A2026" s="11"/>
      <c r="B2026" s="12"/>
      <c r="C2026" s="11"/>
      <c r="D2026" s="11"/>
      <c r="E2026" s="11"/>
      <c r="F2026" s="11"/>
      <c r="G2026" s="11"/>
      <c r="H2026" s="11"/>
      <c r="I2026" s="11"/>
      <c r="J2026" s="11"/>
      <c r="K2026" s="11"/>
      <c r="L2026" s="11"/>
      <c r="M2026" s="11"/>
      <c r="N2026" s="11"/>
      <c r="O2026" s="11"/>
      <c r="P2026" s="22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11"/>
    </row>
    <row r="2027" spans="1:43" x14ac:dyDescent="0.25">
      <c r="A2027" s="11"/>
      <c r="B2027" s="12"/>
      <c r="C2027" s="11"/>
      <c r="D2027" s="11"/>
      <c r="E2027" s="11"/>
      <c r="F2027" s="11"/>
      <c r="G2027" s="11"/>
      <c r="H2027" s="11"/>
      <c r="I2027" s="11"/>
      <c r="J2027" s="11"/>
      <c r="K2027" s="11"/>
      <c r="L2027" s="11"/>
      <c r="M2027" s="11"/>
      <c r="N2027" s="11"/>
      <c r="O2027" s="11"/>
      <c r="P2027" s="22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11"/>
    </row>
    <row r="2028" spans="1:43" x14ac:dyDescent="0.25">
      <c r="A2028" s="11"/>
      <c r="B2028" s="12"/>
      <c r="C2028" s="11"/>
      <c r="D2028" s="11"/>
      <c r="E2028" s="11"/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22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1"/>
      <c r="AL2028" s="11"/>
      <c r="AM2028" s="11"/>
      <c r="AN2028" s="11"/>
      <c r="AO2028" s="11"/>
      <c r="AP2028" s="11"/>
      <c r="AQ2028" s="11"/>
    </row>
    <row r="2029" spans="1:43" x14ac:dyDescent="0.25">
      <c r="A2029" s="11"/>
      <c r="B2029" s="12"/>
      <c r="C2029" s="11"/>
      <c r="D2029" s="11"/>
      <c r="E2029" s="11"/>
      <c r="F2029" s="11"/>
      <c r="G2029" s="11"/>
      <c r="H2029" s="11"/>
      <c r="I2029" s="11"/>
      <c r="J2029" s="11"/>
      <c r="K2029" s="11"/>
      <c r="L2029" s="11"/>
      <c r="M2029" s="11"/>
      <c r="N2029" s="11"/>
      <c r="O2029" s="11"/>
      <c r="P2029" s="22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1"/>
      <c r="AL2029" s="11"/>
      <c r="AM2029" s="11"/>
      <c r="AN2029" s="11"/>
      <c r="AO2029" s="11"/>
      <c r="AP2029" s="11"/>
      <c r="AQ2029" s="11"/>
    </row>
    <row r="2030" spans="1:43" x14ac:dyDescent="0.25">
      <c r="A2030" s="11"/>
      <c r="B2030" s="12"/>
      <c r="C2030" s="11"/>
      <c r="D2030" s="11"/>
      <c r="E2030" s="11"/>
      <c r="F2030" s="11"/>
      <c r="G2030" s="11"/>
      <c r="H2030" s="11"/>
      <c r="I2030" s="11"/>
      <c r="J2030" s="11"/>
      <c r="K2030" s="11"/>
      <c r="L2030" s="11"/>
      <c r="M2030" s="11"/>
      <c r="N2030" s="11"/>
      <c r="O2030" s="11"/>
      <c r="P2030" s="22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1"/>
      <c r="AL2030" s="11"/>
      <c r="AM2030" s="11"/>
      <c r="AN2030" s="11"/>
      <c r="AO2030" s="11"/>
      <c r="AP2030" s="11"/>
      <c r="AQ2030" s="11"/>
    </row>
    <row r="2031" spans="1:43" x14ac:dyDescent="0.25">
      <c r="A2031" s="11"/>
      <c r="B2031" s="12"/>
      <c r="C2031" s="11"/>
      <c r="D2031" s="11"/>
      <c r="E2031" s="11"/>
      <c r="F2031" s="11"/>
      <c r="G2031" s="11"/>
      <c r="H2031" s="11"/>
      <c r="I2031" s="11"/>
      <c r="J2031" s="11"/>
      <c r="K2031" s="11"/>
      <c r="L2031" s="11"/>
      <c r="M2031" s="11"/>
      <c r="N2031" s="11"/>
      <c r="O2031" s="11"/>
      <c r="P2031" s="22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11"/>
    </row>
    <row r="2032" spans="1:43" x14ac:dyDescent="0.25">
      <c r="A2032" s="11"/>
      <c r="B2032" s="12"/>
      <c r="C2032" s="11"/>
      <c r="D2032" s="11"/>
      <c r="E2032" s="11"/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22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1"/>
      <c r="AL2032" s="11"/>
      <c r="AM2032" s="11"/>
      <c r="AN2032" s="11"/>
      <c r="AO2032" s="11"/>
      <c r="AP2032" s="11"/>
      <c r="AQ2032" s="11"/>
    </row>
    <row r="2033" spans="1:43" x14ac:dyDescent="0.25">
      <c r="A2033" s="11"/>
      <c r="B2033" s="12"/>
      <c r="C2033" s="11"/>
      <c r="D2033" s="11"/>
      <c r="E2033" s="11"/>
      <c r="F2033" s="11"/>
      <c r="G2033" s="11"/>
      <c r="H2033" s="11"/>
      <c r="I2033" s="11"/>
      <c r="J2033" s="11"/>
      <c r="K2033" s="11"/>
      <c r="L2033" s="11"/>
      <c r="M2033" s="11"/>
      <c r="N2033" s="11"/>
      <c r="O2033" s="11"/>
      <c r="P2033" s="22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1"/>
      <c r="AL2033" s="11"/>
      <c r="AM2033" s="11"/>
      <c r="AN2033" s="11"/>
      <c r="AO2033" s="11"/>
      <c r="AP2033" s="11"/>
      <c r="AQ2033" s="11"/>
    </row>
    <row r="2034" spans="1:43" x14ac:dyDescent="0.25">
      <c r="A2034" s="11"/>
      <c r="B2034" s="12"/>
      <c r="C2034" s="11"/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22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1"/>
      <c r="AL2034" s="11"/>
      <c r="AM2034" s="11"/>
      <c r="AN2034" s="11"/>
      <c r="AO2034" s="11"/>
      <c r="AP2034" s="11"/>
      <c r="AQ2034" s="11"/>
    </row>
    <row r="2035" spans="1:43" x14ac:dyDescent="0.25">
      <c r="A2035" s="11"/>
      <c r="B2035" s="12"/>
      <c r="C2035" s="11"/>
      <c r="D2035" s="11"/>
      <c r="E2035" s="11"/>
      <c r="F2035" s="11"/>
      <c r="G2035" s="11"/>
      <c r="H2035" s="11"/>
      <c r="I2035" s="11"/>
      <c r="J2035" s="11"/>
      <c r="K2035" s="11"/>
      <c r="L2035" s="11"/>
      <c r="M2035" s="11"/>
      <c r="N2035" s="11"/>
      <c r="O2035" s="11"/>
      <c r="P2035" s="22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11"/>
    </row>
    <row r="2036" spans="1:43" x14ac:dyDescent="0.25">
      <c r="A2036" s="11"/>
      <c r="B2036" s="12"/>
      <c r="C2036" s="11"/>
      <c r="D2036" s="11"/>
      <c r="E2036" s="11"/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22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1"/>
      <c r="AL2036" s="11"/>
      <c r="AM2036" s="11"/>
      <c r="AN2036" s="11"/>
      <c r="AO2036" s="11"/>
      <c r="AP2036" s="11"/>
      <c r="AQ2036" s="11"/>
    </row>
    <row r="2037" spans="1:43" x14ac:dyDescent="0.25">
      <c r="A2037" s="11"/>
      <c r="B2037" s="12"/>
      <c r="C2037" s="11"/>
      <c r="D2037" s="11"/>
      <c r="E2037" s="11"/>
      <c r="F2037" s="11"/>
      <c r="G2037" s="11"/>
      <c r="H2037" s="11"/>
      <c r="I2037" s="11"/>
      <c r="J2037" s="11"/>
      <c r="K2037" s="11"/>
      <c r="L2037" s="11"/>
      <c r="M2037" s="11"/>
      <c r="N2037" s="11"/>
      <c r="O2037" s="11"/>
      <c r="P2037" s="22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1"/>
      <c r="AL2037" s="11"/>
      <c r="AM2037" s="11"/>
      <c r="AN2037" s="11"/>
      <c r="AO2037" s="11"/>
      <c r="AP2037" s="11"/>
      <c r="AQ2037" s="11"/>
    </row>
    <row r="2038" spans="1:43" x14ac:dyDescent="0.25">
      <c r="A2038" s="11"/>
      <c r="B2038" s="12"/>
      <c r="C2038" s="11"/>
      <c r="D2038" s="11"/>
      <c r="E2038" s="11"/>
      <c r="F2038" s="11"/>
      <c r="G2038" s="11"/>
      <c r="H2038" s="11"/>
      <c r="I2038" s="11"/>
      <c r="J2038" s="11"/>
      <c r="K2038" s="11"/>
      <c r="L2038" s="11"/>
      <c r="M2038" s="11"/>
      <c r="N2038" s="11"/>
      <c r="O2038" s="11"/>
      <c r="P2038" s="22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1"/>
      <c r="AL2038" s="11"/>
      <c r="AM2038" s="11"/>
      <c r="AN2038" s="11"/>
      <c r="AO2038" s="11"/>
      <c r="AP2038" s="11"/>
      <c r="AQ2038" s="11"/>
    </row>
    <row r="2039" spans="1:43" x14ac:dyDescent="0.25">
      <c r="A2039" s="11"/>
      <c r="B2039" s="12"/>
      <c r="C2039" s="11"/>
      <c r="D2039" s="11"/>
      <c r="E2039" s="11"/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22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11"/>
    </row>
    <row r="2040" spans="1:43" x14ac:dyDescent="0.25">
      <c r="A2040" s="11"/>
      <c r="B2040" s="12"/>
      <c r="C2040" s="11"/>
      <c r="D2040" s="11"/>
      <c r="E2040" s="11"/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22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11"/>
    </row>
    <row r="2041" spans="1:43" x14ac:dyDescent="0.25">
      <c r="A2041" s="11"/>
      <c r="B2041" s="12"/>
      <c r="C2041" s="11"/>
      <c r="D2041" s="11"/>
      <c r="E2041" s="11"/>
      <c r="F2041" s="11"/>
      <c r="G2041" s="11"/>
      <c r="H2041" s="11"/>
      <c r="I2041" s="11"/>
      <c r="J2041" s="11"/>
      <c r="K2041" s="11"/>
      <c r="L2041" s="11"/>
      <c r="M2041" s="11"/>
      <c r="N2041" s="11"/>
      <c r="O2041" s="11"/>
      <c r="P2041" s="22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11"/>
    </row>
    <row r="2042" spans="1:43" x14ac:dyDescent="0.25">
      <c r="A2042" s="11"/>
      <c r="B2042" s="12"/>
      <c r="C2042" s="11"/>
      <c r="D2042" s="11"/>
      <c r="E2042" s="11"/>
      <c r="F2042" s="11"/>
      <c r="G2042" s="11"/>
      <c r="H2042" s="11"/>
      <c r="I2042" s="11"/>
      <c r="J2042" s="11"/>
      <c r="K2042" s="11"/>
      <c r="L2042" s="11"/>
      <c r="M2042" s="11"/>
      <c r="N2042" s="11"/>
      <c r="O2042" s="11"/>
      <c r="P2042" s="22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11"/>
    </row>
    <row r="2043" spans="1:43" x14ac:dyDescent="0.25">
      <c r="A2043" s="11"/>
      <c r="B2043" s="12"/>
      <c r="C2043" s="11"/>
      <c r="D2043" s="11"/>
      <c r="E2043" s="11"/>
      <c r="F2043" s="11"/>
      <c r="G2043" s="11"/>
      <c r="H2043" s="11"/>
      <c r="I2043" s="11"/>
      <c r="J2043" s="11"/>
      <c r="K2043" s="11"/>
      <c r="L2043" s="11"/>
      <c r="M2043" s="11"/>
      <c r="N2043" s="11"/>
      <c r="O2043" s="11"/>
      <c r="P2043" s="22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1"/>
      <c r="AL2043" s="11"/>
      <c r="AM2043" s="11"/>
      <c r="AN2043" s="11"/>
      <c r="AO2043" s="11"/>
      <c r="AP2043" s="11"/>
      <c r="AQ2043" s="11"/>
    </row>
    <row r="2044" spans="1:43" x14ac:dyDescent="0.25">
      <c r="A2044" s="11"/>
      <c r="B2044" s="12"/>
      <c r="C2044" s="11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22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1"/>
      <c r="AL2044" s="11"/>
      <c r="AM2044" s="11"/>
      <c r="AN2044" s="11"/>
      <c r="AO2044" s="11"/>
      <c r="AP2044" s="11"/>
      <c r="AQ2044" s="11"/>
    </row>
    <row r="2045" spans="1:43" x14ac:dyDescent="0.25">
      <c r="A2045" s="11"/>
      <c r="B2045" s="12"/>
      <c r="C2045" s="11"/>
      <c r="D2045" s="11"/>
      <c r="E2045" s="11"/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22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1"/>
      <c r="AL2045" s="11"/>
      <c r="AM2045" s="11"/>
      <c r="AN2045" s="11"/>
      <c r="AO2045" s="11"/>
      <c r="AP2045" s="11"/>
      <c r="AQ2045" s="11"/>
    </row>
    <row r="2046" spans="1:43" x14ac:dyDescent="0.25">
      <c r="A2046" s="11"/>
      <c r="B2046" s="12"/>
      <c r="C2046" s="11"/>
      <c r="D2046" s="11"/>
      <c r="E2046" s="11"/>
      <c r="F2046" s="11"/>
      <c r="G2046" s="11"/>
      <c r="H2046" s="11"/>
      <c r="I2046" s="11"/>
      <c r="J2046" s="11"/>
      <c r="K2046" s="11"/>
      <c r="L2046" s="11"/>
      <c r="M2046" s="11"/>
      <c r="N2046" s="11"/>
      <c r="O2046" s="11"/>
      <c r="P2046" s="22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1"/>
      <c r="AM2046" s="11"/>
      <c r="AN2046" s="11"/>
      <c r="AO2046" s="11"/>
      <c r="AP2046" s="11"/>
      <c r="AQ2046" s="11"/>
    </row>
    <row r="2047" spans="1:43" x14ac:dyDescent="0.25">
      <c r="A2047" s="11"/>
      <c r="B2047" s="12"/>
      <c r="C2047" s="11"/>
      <c r="D2047" s="11"/>
      <c r="E2047" s="11"/>
      <c r="F2047" s="11"/>
      <c r="G2047" s="11"/>
      <c r="H2047" s="11"/>
      <c r="I2047" s="11"/>
      <c r="J2047" s="11"/>
      <c r="K2047" s="11"/>
      <c r="L2047" s="11"/>
      <c r="M2047" s="11"/>
      <c r="N2047" s="11"/>
      <c r="O2047" s="11"/>
      <c r="P2047" s="22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11"/>
    </row>
    <row r="2048" spans="1:43" x14ac:dyDescent="0.25">
      <c r="A2048" s="11"/>
      <c r="B2048" s="12"/>
      <c r="C2048" s="11"/>
      <c r="D2048" s="11"/>
      <c r="E2048" s="11"/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22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1"/>
      <c r="AN2048" s="11"/>
      <c r="AO2048" s="11"/>
      <c r="AP2048" s="11"/>
      <c r="AQ2048" s="11"/>
    </row>
    <row r="2049" spans="1:43" x14ac:dyDescent="0.25">
      <c r="A2049" s="11"/>
      <c r="B2049" s="12"/>
      <c r="C2049" s="11"/>
      <c r="D2049" s="11"/>
      <c r="E2049" s="11"/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22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1"/>
      <c r="AL2049" s="11"/>
      <c r="AM2049" s="11"/>
      <c r="AN2049" s="11"/>
      <c r="AO2049" s="11"/>
      <c r="AP2049" s="11"/>
      <c r="AQ2049" s="11"/>
    </row>
    <row r="2050" spans="1:43" x14ac:dyDescent="0.25">
      <c r="A2050" s="11"/>
      <c r="B2050" s="12"/>
      <c r="C2050" s="11"/>
      <c r="D2050" s="11"/>
      <c r="E2050" s="11"/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22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1"/>
      <c r="AL2050" s="11"/>
      <c r="AM2050" s="11"/>
      <c r="AN2050" s="11"/>
      <c r="AO2050" s="11"/>
      <c r="AP2050" s="11"/>
      <c r="AQ2050" s="11"/>
    </row>
    <row r="2051" spans="1:43" x14ac:dyDescent="0.25">
      <c r="A2051" s="11"/>
      <c r="B2051" s="12"/>
      <c r="C2051" s="11"/>
      <c r="D2051" s="11"/>
      <c r="E2051" s="11"/>
      <c r="F2051" s="11"/>
      <c r="G2051" s="11"/>
      <c r="H2051" s="11"/>
      <c r="I2051" s="11"/>
      <c r="J2051" s="11"/>
      <c r="K2051" s="11"/>
      <c r="L2051" s="11"/>
      <c r="M2051" s="11"/>
      <c r="N2051" s="11"/>
      <c r="O2051" s="11"/>
      <c r="P2051" s="22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1"/>
      <c r="AL2051" s="11"/>
      <c r="AM2051" s="11"/>
      <c r="AN2051" s="11"/>
      <c r="AO2051" s="11"/>
      <c r="AP2051" s="11"/>
      <c r="AQ2051" s="11"/>
    </row>
    <row r="2052" spans="1:43" x14ac:dyDescent="0.25">
      <c r="A2052" s="11"/>
      <c r="B2052" s="12"/>
      <c r="C2052" s="11"/>
      <c r="D2052" s="11"/>
      <c r="E2052" s="11"/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22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11"/>
    </row>
    <row r="2053" spans="1:43" x14ac:dyDescent="0.25">
      <c r="A2053" s="11"/>
      <c r="B2053" s="12"/>
      <c r="C2053" s="11"/>
      <c r="D2053" s="11"/>
      <c r="E2053" s="11"/>
      <c r="F2053" s="11"/>
      <c r="G2053" s="11"/>
      <c r="H2053" s="11"/>
      <c r="I2053" s="11"/>
      <c r="J2053" s="11"/>
      <c r="K2053" s="11"/>
      <c r="L2053" s="11"/>
      <c r="M2053" s="11"/>
      <c r="N2053" s="11"/>
      <c r="O2053" s="11"/>
      <c r="P2053" s="22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11"/>
    </row>
    <row r="2054" spans="1:43" x14ac:dyDescent="0.25">
      <c r="A2054" s="11"/>
      <c r="B2054" s="12"/>
      <c r="C2054" s="11"/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22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11"/>
    </row>
    <row r="2055" spans="1:43" x14ac:dyDescent="0.25">
      <c r="A2055" s="11"/>
      <c r="B2055" s="12"/>
      <c r="C2055" s="11"/>
      <c r="D2055" s="11"/>
      <c r="E2055" s="11"/>
      <c r="F2055" s="11"/>
      <c r="G2055" s="11"/>
      <c r="H2055" s="11"/>
      <c r="I2055" s="11"/>
      <c r="J2055" s="11"/>
      <c r="K2055" s="11"/>
      <c r="L2055" s="11"/>
      <c r="M2055" s="11"/>
      <c r="N2055" s="11"/>
      <c r="O2055" s="11"/>
      <c r="P2055" s="22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1"/>
      <c r="AL2055" s="11"/>
      <c r="AM2055" s="11"/>
      <c r="AN2055" s="11"/>
      <c r="AO2055" s="11"/>
      <c r="AP2055" s="11"/>
      <c r="AQ2055" s="11"/>
    </row>
    <row r="2056" spans="1:43" x14ac:dyDescent="0.25">
      <c r="A2056" s="11"/>
      <c r="B2056" s="12"/>
      <c r="C2056" s="11"/>
      <c r="D2056" s="11"/>
      <c r="E2056" s="11"/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22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1"/>
      <c r="AL2056" s="11"/>
      <c r="AM2056" s="11"/>
      <c r="AN2056" s="11"/>
      <c r="AO2056" s="11"/>
      <c r="AP2056" s="11"/>
      <c r="AQ2056" s="11"/>
    </row>
    <row r="2057" spans="1:43" x14ac:dyDescent="0.25">
      <c r="A2057" s="11"/>
      <c r="B2057" s="12"/>
      <c r="C2057" s="11"/>
      <c r="D2057" s="11"/>
      <c r="E2057" s="11"/>
      <c r="F2057" s="11"/>
      <c r="G2057" s="11"/>
      <c r="H2057" s="11"/>
      <c r="I2057" s="11"/>
      <c r="J2057" s="11"/>
      <c r="K2057" s="11"/>
      <c r="L2057" s="11"/>
      <c r="M2057" s="11"/>
      <c r="N2057" s="11"/>
      <c r="O2057" s="11"/>
      <c r="P2057" s="22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1"/>
      <c r="AL2057" s="11"/>
      <c r="AM2057" s="11"/>
      <c r="AN2057" s="11"/>
      <c r="AO2057" s="11"/>
      <c r="AP2057" s="11"/>
      <c r="AQ2057" s="11"/>
    </row>
    <row r="2058" spans="1:43" x14ac:dyDescent="0.25">
      <c r="A2058" s="11"/>
      <c r="B2058" s="12"/>
      <c r="C2058" s="11"/>
      <c r="D2058" s="11"/>
      <c r="E2058" s="11"/>
      <c r="F2058" s="11"/>
      <c r="G2058" s="11"/>
      <c r="H2058" s="11"/>
      <c r="I2058" s="11"/>
      <c r="J2058" s="11"/>
      <c r="K2058" s="11"/>
      <c r="L2058" s="11"/>
      <c r="M2058" s="11"/>
      <c r="N2058" s="11"/>
      <c r="O2058" s="11"/>
      <c r="P2058" s="22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11"/>
    </row>
    <row r="2059" spans="1:43" x14ac:dyDescent="0.25">
      <c r="A2059" s="11"/>
      <c r="B2059" s="12"/>
      <c r="C2059" s="11"/>
      <c r="D2059" s="11"/>
      <c r="E2059" s="11"/>
      <c r="F2059" s="11"/>
      <c r="G2059" s="11"/>
      <c r="H2059" s="11"/>
      <c r="I2059" s="11"/>
      <c r="J2059" s="11"/>
      <c r="K2059" s="11"/>
      <c r="L2059" s="11"/>
      <c r="M2059" s="11"/>
      <c r="N2059" s="11"/>
      <c r="O2059" s="11"/>
      <c r="P2059" s="22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11"/>
    </row>
    <row r="2060" spans="1:43" x14ac:dyDescent="0.25">
      <c r="A2060" s="11"/>
      <c r="B2060" s="12"/>
      <c r="C2060" s="11"/>
      <c r="D2060" s="11"/>
      <c r="E2060" s="11"/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22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11"/>
    </row>
    <row r="2061" spans="1:43" x14ac:dyDescent="0.25">
      <c r="A2061" s="11"/>
      <c r="B2061" s="12"/>
      <c r="C2061" s="11"/>
      <c r="D2061" s="11"/>
      <c r="E2061" s="11"/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22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1"/>
      <c r="AL2061" s="11"/>
      <c r="AM2061" s="11"/>
      <c r="AN2061" s="11"/>
      <c r="AO2061" s="11"/>
      <c r="AP2061" s="11"/>
      <c r="AQ2061" s="11"/>
    </row>
    <row r="2062" spans="1:43" x14ac:dyDescent="0.25">
      <c r="A2062" s="11"/>
      <c r="B2062" s="12"/>
      <c r="C2062" s="11"/>
      <c r="D2062" s="11"/>
      <c r="E2062" s="11"/>
      <c r="F2062" s="11"/>
      <c r="G2062" s="11"/>
      <c r="H2062" s="11"/>
      <c r="I2062" s="11"/>
      <c r="J2062" s="11"/>
      <c r="K2062" s="11"/>
      <c r="L2062" s="11"/>
      <c r="M2062" s="11"/>
      <c r="N2062" s="11"/>
      <c r="O2062" s="11"/>
      <c r="P2062" s="22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11"/>
    </row>
    <row r="2063" spans="1:43" x14ac:dyDescent="0.25">
      <c r="A2063" s="11"/>
      <c r="B2063" s="12"/>
      <c r="C2063" s="11"/>
      <c r="D2063" s="11"/>
      <c r="E2063" s="11"/>
      <c r="F2063" s="11"/>
      <c r="G2063" s="11"/>
      <c r="H2063" s="11"/>
      <c r="I2063" s="11"/>
      <c r="J2063" s="11"/>
      <c r="K2063" s="11"/>
      <c r="L2063" s="11"/>
      <c r="M2063" s="11"/>
      <c r="N2063" s="11"/>
      <c r="O2063" s="11"/>
      <c r="P2063" s="22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1"/>
      <c r="AL2063" s="11"/>
      <c r="AM2063" s="11"/>
      <c r="AN2063" s="11"/>
      <c r="AO2063" s="11"/>
      <c r="AP2063" s="11"/>
      <c r="AQ2063" s="11"/>
    </row>
    <row r="2064" spans="1:43" x14ac:dyDescent="0.25">
      <c r="A2064" s="11"/>
      <c r="B2064" s="12"/>
      <c r="C2064" s="11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22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11"/>
    </row>
    <row r="2065" spans="1:43" x14ac:dyDescent="0.25">
      <c r="A2065" s="11"/>
      <c r="B2065" s="12"/>
      <c r="C2065" s="11"/>
      <c r="D2065" s="11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22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1"/>
      <c r="AL2065" s="11"/>
      <c r="AM2065" s="11"/>
      <c r="AN2065" s="11"/>
      <c r="AO2065" s="11"/>
      <c r="AP2065" s="11"/>
      <c r="AQ2065" s="11"/>
    </row>
    <row r="2066" spans="1:43" x14ac:dyDescent="0.25">
      <c r="A2066" s="11"/>
      <c r="B2066" s="12"/>
      <c r="C2066" s="11"/>
      <c r="D2066" s="11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22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1"/>
      <c r="AL2066" s="11"/>
      <c r="AM2066" s="11"/>
      <c r="AN2066" s="11"/>
      <c r="AO2066" s="11"/>
      <c r="AP2066" s="11"/>
      <c r="AQ2066" s="11"/>
    </row>
    <row r="2067" spans="1:43" x14ac:dyDescent="0.25">
      <c r="A2067" s="11"/>
      <c r="B2067" s="12"/>
      <c r="C2067" s="11"/>
      <c r="D2067" s="11"/>
      <c r="E2067" s="11"/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22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1"/>
      <c r="AN2067" s="11"/>
      <c r="AO2067" s="11"/>
      <c r="AP2067" s="11"/>
      <c r="AQ2067" s="11"/>
    </row>
    <row r="2068" spans="1:43" x14ac:dyDescent="0.25">
      <c r="A2068" s="11"/>
      <c r="B2068" s="12"/>
      <c r="C2068" s="11"/>
      <c r="D2068" s="11"/>
      <c r="E2068" s="11"/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22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1"/>
      <c r="AL2068" s="11"/>
      <c r="AM2068" s="11"/>
      <c r="AN2068" s="11"/>
      <c r="AO2068" s="11"/>
      <c r="AP2068" s="11"/>
      <c r="AQ2068" s="11"/>
    </row>
    <row r="2069" spans="1:43" x14ac:dyDescent="0.25">
      <c r="A2069" s="11"/>
      <c r="B2069" s="12"/>
      <c r="C2069" s="11"/>
      <c r="D2069" s="11"/>
      <c r="E2069" s="11"/>
      <c r="F2069" s="11"/>
      <c r="G2069" s="11"/>
      <c r="H2069" s="11"/>
      <c r="I2069" s="11"/>
      <c r="J2069" s="11"/>
      <c r="K2069" s="11"/>
      <c r="L2069" s="11"/>
      <c r="M2069" s="11"/>
      <c r="N2069" s="11"/>
      <c r="O2069" s="11"/>
      <c r="P2069" s="22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11"/>
    </row>
    <row r="2070" spans="1:43" x14ac:dyDescent="0.25">
      <c r="A2070" s="11"/>
      <c r="B2070" s="12"/>
      <c r="C2070" s="11"/>
      <c r="D2070" s="11"/>
      <c r="E2070" s="11"/>
      <c r="F2070" s="11"/>
      <c r="G2070" s="11"/>
      <c r="H2070" s="11"/>
      <c r="I2070" s="11"/>
      <c r="J2070" s="11"/>
      <c r="K2070" s="11"/>
      <c r="L2070" s="11"/>
      <c r="M2070" s="11"/>
      <c r="N2070" s="11"/>
      <c r="O2070" s="11"/>
      <c r="P2070" s="22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11"/>
    </row>
    <row r="2071" spans="1:43" x14ac:dyDescent="0.25">
      <c r="A2071" s="11"/>
      <c r="B2071" s="12"/>
      <c r="C2071" s="11"/>
      <c r="D2071" s="11"/>
      <c r="E2071" s="11"/>
      <c r="F2071" s="11"/>
      <c r="G2071" s="11"/>
      <c r="H2071" s="11"/>
      <c r="I2071" s="11"/>
      <c r="J2071" s="11"/>
      <c r="K2071" s="11"/>
      <c r="L2071" s="11"/>
      <c r="M2071" s="11"/>
      <c r="N2071" s="11"/>
      <c r="O2071" s="11"/>
      <c r="P2071" s="22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11"/>
    </row>
    <row r="2072" spans="1:43" x14ac:dyDescent="0.25">
      <c r="A2072" s="11"/>
      <c r="B2072" s="12"/>
      <c r="C2072" s="11"/>
      <c r="D2072" s="11"/>
      <c r="E2072" s="11"/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22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11"/>
    </row>
    <row r="2073" spans="1:43" x14ac:dyDescent="0.25">
      <c r="A2073" s="11"/>
      <c r="B2073" s="12"/>
      <c r="C2073" s="11"/>
      <c r="D2073" s="11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22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11"/>
    </row>
    <row r="2074" spans="1:43" x14ac:dyDescent="0.25">
      <c r="A2074" s="11"/>
      <c r="B2074" s="12"/>
      <c r="C2074" s="11"/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22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11"/>
    </row>
    <row r="2075" spans="1:43" x14ac:dyDescent="0.25">
      <c r="A2075" s="11"/>
      <c r="B2075" s="12"/>
      <c r="C2075" s="11"/>
      <c r="D2075" s="11"/>
      <c r="E2075" s="11"/>
      <c r="F2075" s="11"/>
      <c r="G2075" s="11"/>
      <c r="H2075" s="11"/>
      <c r="I2075" s="11"/>
      <c r="J2075" s="11"/>
      <c r="K2075" s="11"/>
      <c r="L2075" s="11"/>
      <c r="M2075" s="11"/>
      <c r="N2075" s="11"/>
      <c r="O2075" s="11"/>
      <c r="P2075" s="22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1"/>
      <c r="AL2075" s="11"/>
      <c r="AM2075" s="11"/>
      <c r="AN2075" s="11"/>
      <c r="AO2075" s="11"/>
      <c r="AP2075" s="11"/>
      <c r="AQ2075" s="11"/>
    </row>
    <row r="2076" spans="1:43" x14ac:dyDescent="0.25">
      <c r="A2076" s="11"/>
      <c r="B2076" s="12"/>
      <c r="C2076" s="11"/>
      <c r="D2076" s="11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22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1"/>
      <c r="AL2076" s="11"/>
      <c r="AM2076" s="11"/>
      <c r="AN2076" s="11"/>
      <c r="AO2076" s="11"/>
      <c r="AP2076" s="11"/>
      <c r="AQ2076" s="11"/>
    </row>
    <row r="2077" spans="1:43" x14ac:dyDescent="0.25">
      <c r="A2077" s="11"/>
      <c r="B2077" s="12"/>
      <c r="C2077" s="11"/>
      <c r="D2077" s="11"/>
      <c r="E2077" s="11"/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22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1"/>
      <c r="AL2077" s="11"/>
      <c r="AM2077" s="11"/>
      <c r="AN2077" s="11"/>
      <c r="AO2077" s="11"/>
      <c r="AP2077" s="11"/>
      <c r="AQ2077" s="11"/>
    </row>
    <row r="2078" spans="1:43" x14ac:dyDescent="0.25">
      <c r="A2078" s="11"/>
      <c r="B2078" s="12"/>
      <c r="C2078" s="11"/>
      <c r="D2078" s="11"/>
      <c r="E2078" s="11"/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22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1"/>
      <c r="AL2078" s="11"/>
      <c r="AM2078" s="11"/>
      <c r="AN2078" s="11"/>
      <c r="AO2078" s="11"/>
      <c r="AP2078" s="11"/>
      <c r="AQ2078" s="11"/>
    </row>
    <row r="2079" spans="1:43" x14ac:dyDescent="0.25">
      <c r="A2079" s="11"/>
      <c r="B2079" s="12"/>
      <c r="C2079" s="11"/>
      <c r="D2079" s="11"/>
      <c r="E2079" s="11"/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22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11"/>
    </row>
    <row r="2080" spans="1:43" x14ac:dyDescent="0.25">
      <c r="A2080" s="11"/>
      <c r="B2080" s="12"/>
      <c r="C2080" s="11"/>
      <c r="D2080" s="11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22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1"/>
      <c r="AN2080" s="11"/>
      <c r="AO2080" s="11"/>
      <c r="AP2080" s="11"/>
      <c r="AQ2080" s="11"/>
    </row>
    <row r="2081" spans="1:43" x14ac:dyDescent="0.25">
      <c r="A2081" s="11"/>
      <c r="B2081" s="12"/>
      <c r="C2081" s="11"/>
      <c r="D2081" s="11"/>
      <c r="E2081" s="11"/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22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1"/>
      <c r="AN2081" s="11"/>
      <c r="AO2081" s="11"/>
      <c r="AP2081" s="11"/>
      <c r="AQ2081" s="11"/>
    </row>
    <row r="2082" spans="1:43" x14ac:dyDescent="0.25">
      <c r="A2082" s="11"/>
      <c r="B2082" s="12"/>
      <c r="C2082" s="11"/>
      <c r="D2082" s="11"/>
      <c r="E2082" s="11"/>
      <c r="F2082" s="11"/>
      <c r="G2082" s="11"/>
      <c r="H2082" s="11"/>
      <c r="I2082" s="11"/>
      <c r="J2082" s="11"/>
      <c r="K2082" s="11"/>
      <c r="L2082" s="11"/>
      <c r="M2082" s="11"/>
      <c r="N2082" s="11"/>
      <c r="O2082" s="11"/>
      <c r="P2082" s="22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1"/>
      <c r="AL2082" s="11"/>
      <c r="AM2082" s="11"/>
      <c r="AN2082" s="11"/>
      <c r="AO2082" s="11"/>
      <c r="AP2082" s="11"/>
      <c r="AQ2082" s="11"/>
    </row>
    <row r="2083" spans="1:43" x14ac:dyDescent="0.25">
      <c r="A2083" s="11"/>
      <c r="B2083" s="12"/>
      <c r="C2083" s="11"/>
      <c r="D2083" s="11"/>
      <c r="E2083" s="11"/>
      <c r="F2083" s="11"/>
      <c r="G2083" s="11"/>
      <c r="H2083" s="11"/>
      <c r="I2083" s="11"/>
      <c r="J2083" s="11"/>
      <c r="K2083" s="11"/>
      <c r="L2083" s="11"/>
      <c r="M2083" s="11"/>
      <c r="N2083" s="11"/>
      <c r="O2083" s="11"/>
      <c r="P2083" s="22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1"/>
      <c r="AL2083" s="11"/>
      <c r="AM2083" s="11"/>
      <c r="AN2083" s="11"/>
      <c r="AO2083" s="11"/>
      <c r="AP2083" s="11"/>
      <c r="AQ2083" s="11"/>
    </row>
    <row r="2084" spans="1:43" x14ac:dyDescent="0.25">
      <c r="A2084" s="11"/>
      <c r="B2084" s="12"/>
      <c r="C2084" s="11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22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11"/>
    </row>
    <row r="2085" spans="1:43" x14ac:dyDescent="0.25">
      <c r="A2085" s="11"/>
      <c r="B2085" s="12"/>
      <c r="C2085" s="11"/>
      <c r="D2085" s="11"/>
      <c r="E2085" s="11"/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22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11"/>
    </row>
    <row r="2086" spans="1:43" x14ac:dyDescent="0.25">
      <c r="A2086" s="11"/>
      <c r="B2086" s="12"/>
      <c r="C2086" s="11"/>
      <c r="D2086" s="11"/>
      <c r="E2086" s="11"/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22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11"/>
    </row>
    <row r="2087" spans="1:43" x14ac:dyDescent="0.25">
      <c r="A2087" s="11"/>
      <c r="B2087" s="12"/>
      <c r="C2087" s="11"/>
      <c r="D2087" s="11"/>
      <c r="E2087" s="11"/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22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11"/>
    </row>
    <row r="2088" spans="1:43" x14ac:dyDescent="0.25">
      <c r="A2088" s="11"/>
      <c r="B2088" s="12"/>
      <c r="C2088" s="11"/>
      <c r="D2088" s="11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22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1"/>
      <c r="AN2088" s="11"/>
      <c r="AO2088" s="11"/>
      <c r="AP2088" s="11"/>
      <c r="AQ2088" s="11"/>
    </row>
    <row r="2089" spans="1:43" x14ac:dyDescent="0.25">
      <c r="A2089" s="11"/>
      <c r="B2089" s="12"/>
      <c r="C2089" s="11"/>
      <c r="D2089" s="11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22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1"/>
      <c r="AL2089" s="11"/>
      <c r="AM2089" s="11"/>
      <c r="AN2089" s="11"/>
      <c r="AO2089" s="11"/>
      <c r="AP2089" s="11"/>
      <c r="AQ2089" s="11"/>
    </row>
    <row r="2090" spans="1:43" x14ac:dyDescent="0.25">
      <c r="A2090" s="11"/>
      <c r="B2090" s="12"/>
      <c r="C2090" s="11"/>
      <c r="D2090" s="11"/>
      <c r="E2090" s="11"/>
      <c r="F2090" s="11"/>
      <c r="G2090" s="11"/>
      <c r="H2090" s="11"/>
      <c r="I2090" s="11"/>
      <c r="J2090" s="11"/>
      <c r="K2090" s="11"/>
      <c r="L2090" s="11"/>
      <c r="M2090" s="11"/>
      <c r="N2090" s="11"/>
      <c r="O2090" s="11"/>
      <c r="P2090" s="22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1"/>
      <c r="AL2090" s="11"/>
      <c r="AM2090" s="11"/>
      <c r="AN2090" s="11"/>
      <c r="AO2090" s="11"/>
      <c r="AP2090" s="11"/>
      <c r="AQ2090" s="11"/>
    </row>
    <row r="2091" spans="1:43" x14ac:dyDescent="0.25">
      <c r="A2091" s="11"/>
      <c r="B2091" s="12"/>
      <c r="C2091" s="11"/>
      <c r="D2091" s="11"/>
      <c r="E2091" s="11"/>
      <c r="F2091" s="11"/>
      <c r="G2091" s="11"/>
      <c r="H2091" s="11"/>
      <c r="I2091" s="11"/>
      <c r="J2091" s="11"/>
      <c r="K2091" s="11"/>
      <c r="L2091" s="11"/>
      <c r="M2091" s="11"/>
      <c r="N2091" s="11"/>
      <c r="O2091" s="11"/>
      <c r="P2091" s="22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11"/>
    </row>
    <row r="2092" spans="1:43" x14ac:dyDescent="0.25">
      <c r="A2092" s="11"/>
      <c r="B2092" s="12"/>
      <c r="C2092" s="11"/>
      <c r="D2092" s="11"/>
      <c r="E2092" s="11"/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22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1"/>
      <c r="AL2092" s="11"/>
      <c r="AM2092" s="11"/>
      <c r="AN2092" s="11"/>
      <c r="AO2092" s="11"/>
      <c r="AP2092" s="11"/>
      <c r="AQ2092" s="11"/>
    </row>
    <row r="2093" spans="1:43" x14ac:dyDescent="0.25">
      <c r="A2093" s="11"/>
      <c r="B2093" s="12"/>
      <c r="C2093" s="11"/>
      <c r="D2093" s="11"/>
      <c r="E2093" s="11"/>
      <c r="F2093" s="11"/>
      <c r="G2093" s="11"/>
      <c r="H2093" s="11"/>
      <c r="I2093" s="11"/>
      <c r="J2093" s="11"/>
      <c r="K2093" s="11"/>
      <c r="L2093" s="11"/>
      <c r="M2093" s="11"/>
      <c r="N2093" s="11"/>
      <c r="O2093" s="11"/>
      <c r="P2093" s="22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1"/>
      <c r="AL2093" s="11"/>
      <c r="AM2093" s="11"/>
      <c r="AN2093" s="11"/>
      <c r="AO2093" s="11"/>
      <c r="AP2093" s="11"/>
      <c r="AQ2093" s="11"/>
    </row>
    <row r="2094" spans="1:43" x14ac:dyDescent="0.25">
      <c r="A2094" s="11"/>
      <c r="B2094" s="12"/>
      <c r="C2094" s="11"/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22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1"/>
      <c r="AM2094" s="11"/>
      <c r="AN2094" s="11"/>
      <c r="AO2094" s="11"/>
      <c r="AP2094" s="11"/>
      <c r="AQ2094" s="11"/>
    </row>
    <row r="2095" spans="1:43" x14ac:dyDescent="0.25">
      <c r="A2095" s="11"/>
      <c r="B2095" s="12"/>
      <c r="C2095" s="11"/>
      <c r="D2095" s="11"/>
      <c r="E2095" s="11"/>
      <c r="F2095" s="11"/>
      <c r="G2095" s="11"/>
      <c r="H2095" s="11"/>
      <c r="I2095" s="11"/>
      <c r="J2095" s="11"/>
      <c r="K2095" s="11"/>
      <c r="L2095" s="11"/>
      <c r="M2095" s="11"/>
      <c r="N2095" s="11"/>
      <c r="O2095" s="11"/>
      <c r="P2095" s="22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1"/>
      <c r="AL2095" s="11"/>
      <c r="AM2095" s="11"/>
      <c r="AN2095" s="11"/>
      <c r="AO2095" s="11"/>
      <c r="AP2095" s="11"/>
      <c r="AQ2095" s="11"/>
    </row>
    <row r="2096" spans="1:43" x14ac:dyDescent="0.25">
      <c r="A2096" s="11"/>
      <c r="B2096" s="12"/>
      <c r="C2096" s="11"/>
      <c r="D2096" s="11"/>
      <c r="E2096" s="11"/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22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1"/>
      <c r="AL2096" s="11"/>
      <c r="AM2096" s="11"/>
      <c r="AN2096" s="11"/>
      <c r="AO2096" s="11"/>
      <c r="AP2096" s="11"/>
      <c r="AQ2096" s="11"/>
    </row>
    <row r="2097" spans="1:43" x14ac:dyDescent="0.25">
      <c r="A2097" s="11"/>
      <c r="B2097" s="12"/>
      <c r="C2097" s="11"/>
      <c r="D2097" s="11"/>
      <c r="E2097" s="11"/>
      <c r="F2097" s="11"/>
      <c r="G2097" s="11"/>
      <c r="H2097" s="11"/>
      <c r="I2097" s="11"/>
      <c r="J2097" s="11"/>
      <c r="K2097" s="11"/>
      <c r="L2097" s="11"/>
      <c r="M2097" s="11"/>
      <c r="N2097" s="11"/>
      <c r="O2097" s="11"/>
      <c r="P2097" s="22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11"/>
    </row>
    <row r="2098" spans="1:43" x14ac:dyDescent="0.25">
      <c r="A2098" s="11"/>
      <c r="B2098" s="12"/>
      <c r="C2098" s="11"/>
      <c r="D2098" s="11"/>
      <c r="E2098" s="11"/>
      <c r="F2098" s="11"/>
      <c r="G2098" s="11"/>
      <c r="H2098" s="11"/>
      <c r="I2098" s="11"/>
      <c r="J2098" s="11"/>
      <c r="K2098" s="11"/>
      <c r="L2098" s="11"/>
      <c r="M2098" s="11"/>
      <c r="N2098" s="11"/>
      <c r="O2098" s="11"/>
      <c r="P2098" s="22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1"/>
      <c r="AN2098" s="11"/>
      <c r="AO2098" s="11"/>
      <c r="AP2098" s="11"/>
      <c r="AQ2098" s="11"/>
    </row>
    <row r="2099" spans="1:43" x14ac:dyDescent="0.25">
      <c r="A2099" s="11"/>
      <c r="B2099" s="12"/>
      <c r="C2099" s="11"/>
      <c r="D2099" s="11"/>
      <c r="E2099" s="11"/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22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1"/>
      <c r="AL2099" s="11"/>
      <c r="AM2099" s="11"/>
      <c r="AN2099" s="11"/>
      <c r="AO2099" s="11"/>
      <c r="AP2099" s="11"/>
      <c r="AQ2099" s="11"/>
    </row>
    <row r="2100" spans="1:43" x14ac:dyDescent="0.25">
      <c r="A2100" s="11"/>
      <c r="B2100" s="12"/>
      <c r="C2100" s="11"/>
      <c r="D2100" s="11"/>
      <c r="E2100" s="11"/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22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1"/>
      <c r="AL2100" s="11"/>
      <c r="AM2100" s="11"/>
      <c r="AN2100" s="11"/>
      <c r="AO2100" s="11"/>
      <c r="AP2100" s="11"/>
      <c r="AQ2100" s="11"/>
    </row>
    <row r="2101" spans="1:43" x14ac:dyDescent="0.25">
      <c r="A2101" s="11"/>
      <c r="B2101" s="12"/>
      <c r="C2101" s="11"/>
      <c r="D2101" s="11"/>
      <c r="E2101" s="11"/>
      <c r="F2101" s="11"/>
      <c r="G2101" s="11"/>
      <c r="H2101" s="11"/>
      <c r="I2101" s="11"/>
      <c r="J2101" s="11"/>
      <c r="K2101" s="11"/>
      <c r="L2101" s="11"/>
      <c r="M2101" s="11"/>
      <c r="N2101" s="11"/>
      <c r="O2101" s="11"/>
      <c r="P2101" s="22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1"/>
      <c r="AL2101" s="11"/>
      <c r="AM2101" s="11"/>
      <c r="AN2101" s="11"/>
      <c r="AO2101" s="11"/>
      <c r="AP2101" s="11"/>
      <c r="AQ2101" s="11"/>
    </row>
    <row r="2102" spans="1:43" x14ac:dyDescent="0.25">
      <c r="A2102" s="11"/>
      <c r="B2102" s="12"/>
      <c r="C2102" s="11"/>
      <c r="D2102" s="11"/>
      <c r="E2102" s="11"/>
      <c r="F2102" s="11"/>
      <c r="G2102" s="11"/>
      <c r="H2102" s="11"/>
      <c r="I2102" s="11"/>
      <c r="J2102" s="11"/>
      <c r="K2102" s="11"/>
      <c r="L2102" s="11"/>
      <c r="M2102" s="11"/>
      <c r="N2102" s="11"/>
      <c r="O2102" s="11"/>
      <c r="P2102" s="22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1"/>
      <c r="AL2102" s="11"/>
      <c r="AM2102" s="11"/>
      <c r="AN2102" s="11"/>
      <c r="AO2102" s="11"/>
      <c r="AP2102" s="11"/>
      <c r="AQ2102" s="11"/>
    </row>
    <row r="2103" spans="1:43" x14ac:dyDescent="0.25">
      <c r="A2103" s="11"/>
      <c r="B2103" s="12"/>
      <c r="C2103" s="11"/>
      <c r="D2103" s="11"/>
      <c r="E2103" s="11"/>
      <c r="F2103" s="11"/>
      <c r="G2103" s="11"/>
      <c r="H2103" s="11"/>
      <c r="I2103" s="11"/>
      <c r="J2103" s="11"/>
      <c r="K2103" s="11"/>
      <c r="L2103" s="11"/>
      <c r="M2103" s="11"/>
      <c r="N2103" s="11"/>
      <c r="O2103" s="11"/>
      <c r="P2103" s="22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1"/>
      <c r="AL2103" s="11"/>
      <c r="AM2103" s="11"/>
      <c r="AN2103" s="11"/>
      <c r="AO2103" s="11"/>
      <c r="AP2103" s="11"/>
      <c r="AQ2103" s="11"/>
    </row>
    <row r="2104" spans="1:43" x14ac:dyDescent="0.25">
      <c r="A2104" s="11"/>
      <c r="B2104" s="12"/>
      <c r="C2104" s="11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22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1"/>
      <c r="AL2104" s="11"/>
      <c r="AM2104" s="11"/>
      <c r="AN2104" s="11"/>
      <c r="AO2104" s="11"/>
      <c r="AP2104" s="11"/>
      <c r="AQ2104" s="11"/>
    </row>
    <row r="2105" spans="1:43" x14ac:dyDescent="0.25">
      <c r="A2105" s="11"/>
      <c r="B2105" s="12"/>
      <c r="C2105" s="11"/>
      <c r="D2105" s="11"/>
      <c r="E2105" s="11"/>
      <c r="F2105" s="11"/>
      <c r="G2105" s="11"/>
      <c r="H2105" s="11"/>
      <c r="I2105" s="11"/>
      <c r="J2105" s="11"/>
      <c r="K2105" s="11"/>
      <c r="L2105" s="11"/>
      <c r="M2105" s="11"/>
      <c r="N2105" s="11"/>
      <c r="O2105" s="11"/>
      <c r="P2105" s="22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11"/>
    </row>
    <row r="2106" spans="1:43" x14ac:dyDescent="0.25">
      <c r="A2106" s="11"/>
      <c r="B2106" s="12"/>
      <c r="C2106" s="11"/>
      <c r="D2106" s="11"/>
      <c r="E2106" s="11"/>
      <c r="F2106" s="11"/>
      <c r="G2106" s="11"/>
      <c r="H2106" s="11"/>
      <c r="I2106" s="11"/>
      <c r="J2106" s="11"/>
      <c r="K2106" s="11"/>
      <c r="L2106" s="11"/>
      <c r="M2106" s="11"/>
      <c r="N2106" s="11"/>
      <c r="O2106" s="11"/>
      <c r="P2106" s="22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1"/>
      <c r="AL2106" s="11"/>
      <c r="AM2106" s="11"/>
      <c r="AN2106" s="11"/>
      <c r="AO2106" s="11"/>
      <c r="AP2106" s="11"/>
      <c r="AQ2106" s="11"/>
    </row>
    <row r="2107" spans="1:43" x14ac:dyDescent="0.25">
      <c r="A2107" s="11"/>
      <c r="B2107" s="12"/>
      <c r="C2107" s="11"/>
      <c r="D2107" s="11"/>
      <c r="E2107" s="11"/>
      <c r="F2107" s="11"/>
      <c r="G2107" s="11"/>
      <c r="H2107" s="11"/>
      <c r="I2107" s="11"/>
      <c r="J2107" s="11"/>
      <c r="K2107" s="11"/>
      <c r="L2107" s="11"/>
      <c r="M2107" s="11"/>
      <c r="N2107" s="11"/>
      <c r="O2107" s="11"/>
      <c r="P2107" s="22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1"/>
      <c r="AL2107" s="11"/>
      <c r="AM2107" s="11"/>
      <c r="AN2107" s="11"/>
      <c r="AO2107" s="11"/>
      <c r="AP2107" s="11"/>
      <c r="AQ2107" s="11"/>
    </row>
    <row r="2108" spans="1:43" x14ac:dyDescent="0.25">
      <c r="A2108" s="11"/>
      <c r="B2108" s="12"/>
      <c r="C2108" s="11"/>
      <c r="D2108" s="11"/>
      <c r="E2108" s="11"/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22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1"/>
      <c r="AL2108" s="11"/>
      <c r="AM2108" s="11"/>
      <c r="AN2108" s="11"/>
      <c r="AO2108" s="11"/>
      <c r="AP2108" s="11"/>
      <c r="AQ2108" s="11"/>
    </row>
    <row r="2109" spans="1:43" x14ac:dyDescent="0.25">
      <c r="A2109" s="11"/>
      <c r="B2109" s="12"/>
      <c r="C2109" s="11"/>
      <c r="D2109" s="11"/>
      <c r="E2109" s="11"/>
      <c r="F2109" s="11"/>
      <c r="G2109" s="11"/>
      <c r="H2109" s="11"/>
      <c r="I2109" s="11"/>
      <c r="J2109" s="11"/>
      <c r="K2109" s="11"/>
      <c r="L2109" s="11"/>
      <c r="M2109" s="11"/>
      <c r="N2109" s="11"/>
      <c r="O2109" s="11"/>
      <c r="P2109" s="22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11"/>
    </row>
    <row r="2110" spans="1:43" x14ac:dyDescent="0.25">
      <c r="A2110" s="11"/>
      <c r="B2110" s="12"/>
      <c r="C2110" s="11"/>
      <c r="D2110" s="11"/>
      <c r="E2110" s="11"/>
      <c r="F2110" s="11"/>
      <c r="G2110" s="11"/>
      <c r="H2110" s="11"/>
      <c r="I2110" s="11"/>
      <c r="J2110" s="11"/>
      <c r="K2110" s="11"/>
      <c r="L2110" s="11"/>
      <c r="M2110" s="11"/>
      <c r="N2110" s="11"/>
      <c r="O2110" s="11"/>
      <c r="P2110" s="22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1"/>
      <c r="AL2110" s="11"/>
      <c r="AM2110" s="11"/>
      <c r="AN2110" s="11"/>
      <c r="AO2110" s="11"/>
      <c r="AP2110" s="11"/>
      <c r="AQ2110" s="11"/>
    </row>
    <row r="2111" spans="1:43" x14ac:dyDescent="0.25">
      <c r="A2111" s="11"/>
      <c r="B2111" s="12"/>
      <c r="C2111" s="11"/>
      <c r="D2111" s="11"/>
      <c r="E2111" s="11"/>
      <c r="F2111" s="11"/>
      <c r="G2111" s="11"/>
      <c r="H2111" s="11"/>
      <c r="I2111" s="11"/>
      <c r="J2111" s="11"/>
      <c r="K2111" s="11"/>
      <c r="L2111" s="11"/>
      <c r="M2111" s="11"/>
      <c r="N2111" s="11"/>
      <c r="O2111" s="11"/>
      <c r="P2111" s="22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1"/>
      <c r="AL2111" s="11"/>
      <c r="AM2111" s="11"/>
      <c r="AN2111" s="11"/>
      <c r="AO2111" s="11"/>
      <c r="AP2111" s="11"/>
      <c r="AQ2111" s="11"/>
    </row>
    <row r="2112" spans="1:43" x14ac:dyDescent="0.25">
      <c r="A2112" s="11"/>
      <c r="B2112" s="12"/>
      <c r="C2112" s="11"/>
      <c r="D2112" s="11"/>
      <c r="E2112" s="11"/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22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11"/>
    </row>
    <row r="2113" spans="1:43" x14ac:dyDescent="0.25">
      <c r="A2113" s="11"/>
      <c r="B2113" s="12"/>
      <c r="C2113" s="11"/>
      <c r="D2113" s="11"/>
      <c r="E2113" s="11"/>
      <c r="F2113" s="11"/>
      <c r="G2113" s="11"/>
      <c r="H2113" s="11"/>
      <c r="I2113" s="11"/>
      <c r="J2113" s="11"/>
      <c r="K2113" s="11"/>
      <c r="L2113" s="11"/>
      <c r="M2113" s="11"/>
      <c r="N2113" s="11"/>
      <c r="O2113" s="11"/>
      <c r="P2113" s="22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11"/>
    </row>
    <row r="2114" spans="1:43" x14ac:dyDescent="0.25">
      <c r="A2114" s="11"/>
      <c r="B2114" s="12"/>
      <c r="C2114" s="11"/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22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1"/>
      <c r="AN2114" s="11"/>
      <c r="AO2114" s="11"/>
      <c r="AP2114" s="11"/>
      <c r="AQ2114" s="11"/>
    </row>
    <row r="2115" spans="1:43" x14ac:dyDescent="0.25">
      <c r="A2115" s="11"/>
      <c r="B2115" s="12"/>
      <c r="C2115" s="11"/>
      <c r="D2115" s="11"/>
      <c r="E2115" s="11"/>
      <c r="F2115" s="11"/>
      <c r="G2115" s="11"/>
      <c r="H2115" s="11"/>
      <c r="I2115" s="11"/>
      <c r="J2115" s="11"/>
      <c r="K2115" s="11"/>
      <c r="L2115" s="11"/>
      <c r="M2115" s="11"/>
      <c r="N2115" s="11"/>
      <c r="O2115" s="11"/>
      <c r="P2115" s="22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1"/>
      <c r="AL2115" s="11"/>
      <c r="AM2115" s="11"/>
      <c r="AN2115" s="11"/>
      <c r="AO2115" s="11"/>
      <c r="AP2115" s="11"/>
      <c r="AQ2115" s="11"/>
    </row>
    <row r="2116" spans="1:43" x14ac:dyDescent="0.25">
      <c r="A2116" s="11"/>
      <c r="B2116" s="12"/>
      <c r="C2116" s="11"/>
      <c r="D2116" s="11"/>
      <c r="E2116" s="11"/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22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1"/>
      <c r="AL2116" s="11"/>
      <c r="AM2116" s="11"/>
      <c r="AN2116" s="11"/>
      <c r="AO2116" s="11"/>
      <c r="AP2116" s="11"/>
      <c r="AQ2116" s="11"/>
    </row>
    <row r="2117" spans="1:43" x14ac:dyDescent="0.25">
      <c r="A2117" s="11"/>
      <c r="B2117" s="12"/>
      <c r="C2117" s="11"/>
      <c r="D2117" s="11"/>
      <c r="E2117" s="11"/>
      <c r="F2117" s="11"/>
      <c r="G2117" s="11"/>
      <c r="H2117" s="11"/>
      <c r="I2117" s="11"/>
      <c r="J2117" s="11"/>
      <c r="K2117" s="11"/>
      <c r="L2117" s="11"/>
      <c r="M2117" s="11"/>
      <c r="N2117" s="11"/>
      <c r="O2117" s="11"/>
      <c r="P2117" s="22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1"/>
      <c r="AL2117" s="11"/>
      <c r="AM2117" s="11"/>
      <c r="AN2117" s="11"/>
      <c r="AO2117" s="11"/>
      <c r="AP2117" s="11"/>
      <c r="AQ2117" s="11"/>
    </row>
    <row r="2118" spans="1:43" x14ac:dyDescent="0.25">
      <c r="A2118" s="11"/>
      <c r="B2118" s="12"/>
      <c r="C2118" s="11"/>
      <c r="D2118" s="11"/>
      <c r="E2118" s="11"/>
      <c r="F2118" s="11"/>
      <c r="G2118" s="11"/>
      <c r="H2118" s="11"/>
      <c r="I2118" s="11"/>
      <c r="J2118" s="11"/>
      <c r="K2118" s="11"/>
      <c r="L2118" s="11"/>
      <c r="M2118" s="11"/>
      <c r="N2118" s="11"/>
      <c r="O2118" s="11"/>
      <c r="P2118" s="22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11"/>
    </row>
    <row r="2119" spans="1:43" x14ac:dyDescent="0.25">
      <c r="A2119" s="11"/>
      <c r="B2119" s="12"/>
      <c r="C2119" s="11"/>
      <c r="D2119" s="11"/>
      <c r="E2119" s="11"/>
      <c r="F2119" s="11"/>
      <c r="G2119" s="11"/>
      <c r="H2119" s="11"/>
      <c r="I2119" s="11"/>
      <c r="J2119" s="11"/>
      <c r="K2119" s="11"/>
      <c r="L2119" s="11"/>
      <c r="M2119" s="11"/>
      <c r="N2119" s="11"/>
      <c r="O2119" s="11"/>
      <c r="P2119" s="22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1"/>
      <c r="AL2119" s="11"/>
      <c r="AM2119" s="11"/>
      <c r="AN2119" s="11"/>
      <c r="AO2119" s="11"/>
      <c r="AP2119" s="11"/>
      <c r="AQ2119" s="11"/>
    </row>
    <row r="2120" spans="1:43" x14ac:dyDescent="0.25">
      <c r="A2120" s="11"/>
      <c r="B2120" s="12"/>
      <c r="C2120" s="11"/>
      <c r="D2120" s="11"/>
      <c r="E2120" s="11"/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22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11"/>
    </row>
    <row r="2121" spans="1:43" x14ac:dyDescent="0.25">
      <c r="A2121" s="11"/>
      <c r="B2121" s="12"/>
      <c r="C2121" s="11"/>
      <c r="D2121" s="11"/>
      <c r="E2121" s="11"/>
      <c r="F2121" s="11"/>
      <c r="G2121" s="11"/>
      <c r="H2121" s="11"/>
      <c r="I2121" s="11"/>
      <c r="J2121" s="11"/>
      <c r="K2121" s="11"/>
      <c r="L2121" s="11"/>
      <c r="M2121" s="11"/>
      <c r="N2121" s="11"/>
      <c r="O2121" s="11"/>
      <c r="P2121" s="22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1"/>
      <c r="AL2121" s="11"/>
      <c r="AM2121" s="11"/>
      <c r="AN2121" s="11"/>
      <c r="AO2121" s="11"/>
      <c r="AP2121" s="11"/>
      <c r="AQ2121" s="11"/>
    </row>
    <row r="2122" spans="1:43" x14ac:dyDescent="0.25">
      <c r="A2122" s="11"/>
      <c r="B2122" s="12"/>
      <c r="C2122" s="11"/>
      <c r="D2122" s="11"/>
      <c r="E2122" s="11"/>
      <c r="F2122" s="11"/>
      <c r="G2122" s="11"/>
      <c r="H2122" s="11"/>
      <c r="I2122" s="11"/>
      <c r="J2122" s="11"/>
      <c r="K2122" s="11"/>
      <c r="L2122" s="11"/>
      <c r="M2122" s="11"/>
      <c r="N2122" s="11"/>
      <c r="O2122" s="11"/>
      <c r="P2122" s="22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1"/>
      <c r="AL2122" s="11"/>
      <c r="AM2122" s="11"/>
      <c r="AN2122" s="11"/>
      <c r="AO2122" s="11"/>
      <c r="AP2122" s="11"/>
      <c r="AQ2122" s="11"/>
    </row>
    <row r="2123" spans="1:43" x14ac:dyDescent="0.25">
      <c r="A2123" s="11"/>
      <c r="B2123" s="12"/>
      <c r="C2123" s="11"/>
      <c r="D2123" s="11"/>
      <c r="E2123" s="11"/>
      <c r="F2123" s="11"/>
      <c r="G2123" s="11"/>
      <c r="H2123" s="11"/>
      <c r="I2123" s="11"/>
      <c r="J2123" s="11"/>
      <c r="K2123" s="11"/>
      <c r="L2123" s="11"/>
      <c r="M2123" s="11"/>
      <c r="N2123" s="11"/>
      <c r="O2123" s="11"/>
      <c r="P2123" s="22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1"/>
      <c r="AL2123" s="11"/>
      <c r="AM2123" s="11"/>
      <c r="AN2123" s="11"/>
      <c r="AO2123" s="11"/>
      <c r="AP2123" s="11"/>
      <c r="AQ2123" s="11"/>
    </row>
    <row r="2124" spans="1:43" x14ac:dyDescent="0.25">
      <c r="A2124" s="11"/>
      <c r="B2124" s="12"/>
      <c r="C2124" s="11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22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1"/>
      <c r="AL2124" s="11"/>
      <c r="AM2124" s="11"/>
      <c r="AN2124" s="11"/>
      <c r="AO2124" s="11"/>
      <c r="AP2124" s="11"/>
      <c r="AQ2124" s="11"/>
    </row>
    <row r="2125" spans="1:43" x14ac:dyDescent="0.25">
      <c r="A2125" s="11"/>
      <c r="B2125" s="12"/>
      <c r="C2125" s="11"/>
      <c r="D2125" s="11"/>
      <c r="E2125" s="11"/>
      <c r="F2125" s="11"/>
      <c r="G2125" s="11"/>
      <c r="H2125" s="11"/>
      <c r="I2125" s="11"/>
      <c r="J2125" s="11"/>
      <c r="K2125" s="11"/>
      <c r="L2125" s="11"/>
      <c r="M2125" s="11"/>
      <c r="N2125" s="11"/>
      <c r="O2125" s="11"/>
      <c r="P2125" s="22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1"/>
      <c r="AL2125" s="11"/>
      <c r="AM2125" s="11"/>
      <c r="AN2125" s="11"/>
      <c r="AO2125" s="11"/>
      <c r="AP2125" s="11"/>
      <c r="AQ2125" s="11"/>
    </row>
    <row r="2126" spans="1:43" x14ac:dyDescent="0.25">
      <c r="A2126" s="11"/>
      <c r="B2126" s="12"/>
      <c r="C2126" s="11"/>
      <c r="D2126" s="11"/>
      <c r="E2126" s="11"/>
      <c r="F2126" s="11"/>
      <c r="G2126" s="11"/>
      <c r="H2126" s="11"/>
      <c r="I2126" s="11"/>
      <c r="J2126" s="11"/>
      <c r="K2126" s="11"/>
      <c r="L2126" s="11"/>
      <c r="M2126" s="11"/>
      <c r="N2126" s="11"/>
      <c r="O2126" s="11"/>
      <c r="P2126" s="22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11"/>
    </row>
    <row r="2127" spans="1:43" x14ac:dyDescent="0.25">
      <c r="A2127" s="11"/>
      <c r="B2127" s="12"/>
      <c r="C2127" s="11"/>
      <c r="D2127" s="11"/>
      <c r="E2127" s="11"/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22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1"/>
      <c r="AN2127" s="11"/>
      <c r="AO2127" s="11"/>
      <c r="AP2127" s="11"/>
      <c r="AQ2127" s="11"/>
    </row>
    <row r="2128" spans="1:43" x14ac:dyDescent="0.25">
      <c r="A2128" s="11"/>
      <c r="B2128" s="12"/>
      <c r="C2128" s="11"/>
      <c r="D2128" s="11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22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1"/>
      <c r="AL2128" s="11"/>
      <c r="AM2128" s="11"/>
      <c r="AN2128" s="11"/>
      <c r="AO2128" s="11"/>
      <c r="AP2128" s="11"/>
      <c r="AQ2128" s="11"/>
    </row>
    <row r="2129" spans="1:43" x14ac:dyDescent="0.25">
      <c r="A2129" s="11"/>
      <c r="B2129" s="12"/>
      <c r="C2129" s="11"/>
      <c r="D2129" s="11"/>
      <c r="E2129" s="11"/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22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1"/>
      <c r="AL2129" s="11"/>
      <c r="AM2129" s="11"/>
      <c r="AN2129" s="11"/>
      <c r="AO2129" s="11"/>
      <c r="AP2129" s="11"/>
      <c r="AQ2129" s="11"/>
    </row>
    <row r="2130" spans="1:43" x14ac:dyDescent="0.25">
      <c r="A2130" s="11"/>
      <c r="B2130" s="12"/>
      <c r="C2130" s="11"/>
      <c r="D2130" s="11"/>
      <c r="E2130" s="11"/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22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1"/>
      <c r="AL2130" s="11"/>
      <c r="AM2130" s="11"/>
      <c r="AN2130" s="11"/>
      <c r="AO2130" s="11"/>
      <c r="AP2130" s="11"/>
      <c r="AQ2130" s="11"/>
    </row>
    <row r="2131" spans="1:43" x14ac:dyDescent="0.25">
      <c r="A2131" s="11"/>
      <c r="B2131" s="12"/>
      <c r="C2131" s="11"/>
      <c r="D2131" s="11"/>
      <c r="E2131" s="11"/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22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1"/>
      <c r="AL2131" s="11"/>
      <c r="AM2131" s="11"/>
      <c r="AN2131" s="11"/>
      <c r="AO2131" s="11"/>
      <c r="AP2131" s="11"/>
      <c r="AQ2131" s="11"/>
    </row>
    <row r="2132" spans="1:43" x14ac:dyDescent="0.25">
      <c r="A2132" s="11"/>
      <c r="B2132" s="12"/>
      <c r="C2132" s="11"/>
      <c r="D2132" s="11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22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1"/>
      <c r="AL2132" s="11"/>
      <c r="AM2132" s="11"/>
      <c r="AN2132" s="11"/>
      <c r="AO2132" s="11"/>
      <c r="AP2132" s="11"/>
      <c r="AQ2132" s="11"/>
    </row>
    <row r="2133" spans="1:43" x14ac:dyDescent="0.25">
      <c r="A2133" s="11"/>
      <c r="B2133" s="12"/>
      <c r="C2133" s="11"/>
      <c r="D2133" s="11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22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1"/>
      <c r="AL2133" s="11"/>
      <c r="AM2133" s="11"/>
      <c r="AN2133" s="11"/>
      <c r="AO2133" s="11"/>
      <c r="AP2133" s="11"/>
      <c r="AQ2133" s="11"/>
    </row>
    <row r="2134" spans="1:43" x14ac:dyDescent="0.25">
      <c r="A2134" s="11"/>
      <c r="B2134" s="12"/>
      <c r="C2134" s="11"/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22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1"/>
      <c r="AL2134" s="11"/>
      <c r="AM2134" s="11"/>
      <c r="AN2134" s="11"/>
      <c r="AO2134" s="11"/>
      <c r="AP2134" s="11"/>
      <c r="AQ2134" s="11"/>
    </row>
    <row r="2135" spans="1:43" x14ac:dyDescent="0.25">
      <c r="A2135" s="11"/>
      <c r="B2135" s="12"/>
      <c r="C2135" s="11"/>
      <c r="D2135" s="11"/>
      <c r="E2135" s="11"/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22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1"/>
      <c r="AL2135" s="11"/>
      <c r="AM2135" s="11"/>
      <c r="AN2135" s="11"/>
      <c r="AO2135" s="11"/>
      <c r="AP2135" s="11"/>
      <c r="AQ2135" s="11"/>
    </row>
    <row r="2136" spans="1:43" x14ac:dyDescent="0.25">
      <c r="A2136" s="11"/>
      <c r="B2136" s="12"/>
      <c r="C2136" s="11"/>
      <c r="D2136" s="11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22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1"/>
      <c r="AL2136" s="11"/>
      <c r="AM2136" s="11"/>
      <c r="AN2136" s="11"/>
      <c r="AO2136" s="11"/>
      <c r="AP2136" s="11"/>
      <c r="AQ2136" s="11"/>
    </row>
    <row r="2137" spans="1:43" x14ac:dyDescent="0.25">
      <c r="A2137" s="11"/>
      <c r="B2137" s="12"/>
      <c r="C2137" s="11"/>
      <c r="D2137" s="11"/>
      <c r="E2137" s="11"/>
      <c r="F2137" s="11"/>
      <c r="G2137" s="11"/>
      <c r="H2137" s="11"/>
      <c r="I2137" s="11"/>
      <c r="J2137" s="11"/>
      <c r="K2137" s="11"/>
      <c r="L2137" s="11"/>
      <c r="M2137" s="11"/>
      <c r="N2137" s="11"/>
      <c r="O2137" s="11"/>
      <c r="P2137" s="22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1"/>
      <c r="AL2137" s="11"/>
      <c r="AM2137" s="11"/>
      <c r="AN2137" s="11"/>
      <c r="AO2137" s="11"/>
      <c r="AP2137" s="11"/>
      <c r="AQ2137" s="11"/>
    </row>
    <row r="2138" spans="1:43" x14ac:dyDescent="0.25">
      <c r="A2138" s="11"/>
      <c r="B2138" s="12"/>
      <c r="C2138" s="11"/>
      <c r="D2138" s="11"/>
      <c r="E2138" s="11"/>
      <c r="F2138" s="11"/>
      <c r="G2138" s="11"/>
      <c r="H2138" s="11"/>
      <c r="I2138" s="11"/>
      <c r="J2138" s="11"/>
      <c r="K2138" s="11"/>
      <c r="L2138" s="11"/>
      <c r="M2138" s="11"/>
      <c r="N2138" s="11"/>
      <c r="O2138" s="11"/>
      <c r="P2138" s="22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1"/>
      <c r="AL2138" s="11"/>
      <c r="AM2138" s="11"/>
      <c r="AN2138" s="11"/>
      <c r="AO2138" s="11"/>
      <c r="AP2138" s="11"/>
      <c r="AQ2138" s="11"/>
    </row>
    <row r="2139" spans="1:43" x14ac:dyDescent="0.25">
      <c r="A2139" s="11"/>
      <c r="B2139" s="12"/>
      <c r="C2139" s="11"/>
      <c r="D2139" s="11"/>
      <c r="E2139" s="11"/>
      <c r="F2139" s="11"/>
      <c r="G2139" s="11"/>
      <c r="H2139" s="11"/>
      <c r="I2139" s="11"/>
      <c r="J2139" s="11"/>
      <c r="K2139" s="11"/>
      <c r="L2139" s="11"/>
      <c r="M2139" s="11"/>
      <c r="N2139" s="11"/>
      <c r="O2139" s="11"/>
      <c r="P2139" s="22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1"/>
      <c r="AL2139" s="11"/>
      <c r="AM2139" s="11"/>
      <c r="AN2139" s="11"/>
      <c r="AO2139" s="11"/>
      <c r="AP2139" s="11"/>
      <c r="AQ2139" s="11"/>
    </row>
    <row r="2140" spans="1:43" x14ac:dyDescent="0.25">
      <c r="A2140" s="11"/>
      <c r="B2140" s="12"/>
      <c r="C2140" s="11"/>
      <c r="D2140" s="11"/>
      <c r="E2140" s="11"/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22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1"/>
      <c r="AL2140" s="11"/>
      <c r="AM2140" s="11"/>
      <c r="AN2140" s="11"/>
      <c r="AO2140" s="11"/>
      <c r="AP2140" s="11"/>
      <c r="AQ2140" s="11"/>
    </row>
    <row r="2141" spans="1:43" x14ac:dyDescent="0.25">
      <c r="A2141" s="11"/>
      <c r="B2141" s="12"/>
      <c r="C2141" s="11"/>
      <c r="D2141" s="11"/>
      <c r="E2141" s="11"/>
      <c r="F2141" s="11"/>
      <c r="G2141" s="11"/>
      <c r="H2141" s="11"/>
      <c r="I2141" s="11"/>
      <c r="J2141" s="11"/>
      <c r="K2141" s="11"/>
      <c r="L2141" s="11"/>
      <c r="M2141" s="11"/>
      <c r="N2141" s="11"/>
      <c r="O2141" s="11"/>
      <c r="P2141" s="22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1"/>
      <c r="AL2141" s="11"/>
      <c r="AM2141" s="11"/>
      <c r="AN2141" s="11"/>
      <c r="AO2141" s="11"/>
      <c r="AP2141" s="11"/>
      <c r="AQ2141" s="11"/>
    </row>
    <row r="2142" spans="1:43" x14ac:dyDescent="0.25">
      <c r="A2142" s="11"/>
      <c r="B2142" s="12"/>
      <c r="C2142" s="11"/>
      <c r="D2142" s="11"/>
      <c r="E2142" s="11"/>
      <c r="F2142" s="11"/>
      <c r="G2142" s="11"/>
      <c r="H2142" s="11"/>
      <c r="I2142" s="11"/>
      <c r="J2142" s="11"/>
      <c r="K2142" s="11"/>
      <c r="L2142" s="11"/>
      <c r="M2142" s="11"/>
      <c r="N2142" s="11"/>
      <c r="O2142" s="11"/>
      <c r="P2142" s="22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11"/>
    </row>
    <row r="2143" spans="1:43" x14ac:dyDescent="0.25">
      <c r="A2143" s="11"/>
      <c r="B2143" s="12"/>
      <c r="C2143" s="11"/>
      <c r="D2143" s="11"/>
      <c r="E2143" s="11"/>
      <c r="F2143" s="11"/>
      <c r="G2143" s="11"/>
      <c r="H2143" s="11"/>
      <c r="I2143" s="11"/>
      <c r="J2143" s="11"/>
      <c r="K2143" s="11"/>
      <c r="L2143" s="11"/>
      <c r="M2143" s="11"/>
      <c r="N2143" s="11"/>
      <c r="O2143" s="11"/>
      <c r="P2143" s="22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11"/>
    </row>
    <row r="2144" spans="1:43" x14ac:dyDescent="0.25">
      <c r="A2144" s="11"/>
      <c r="B2144" s="12"/>
      <c r="C2144" s="11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22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11"/>
    </row>
    <row r="2145" spans="1:43" x14ac:dyDescent="0.25">
      <c r="A2145" s="11"/>
      <c r="B2145" s="12"/>
      <c r="C2145" s="11"/>
      <c r="D2145" s="11"/>
      <c r="E2145" s="11"/>
      <c r="F2145" s="11"/>
      <c r="G2145" s="11"/>
      <c r="H2145" s="11"/>
      <c r="I2145" s="11"/>
      <c r="J2145" s="11"/>
      <c r="K2145" s="11"/>
      <c r="L2145" s="11"/>
      <c r="M2145" s="11"/>
      <c r="N2145" s="11"/>
      <c r="O2145" s="11"/>
      <c r="P2145" s="22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11"/>
    </row>
    <row r="2146" spans="1:43" x14ac:dyDescent="0.25">
      <c r="A2146" s="11"/>
      <c r="B2146" s="12"/>
      <c r="C2146" s="11"/>
      <c r="D2146" s="11"/>
      <c r="E2146" s="11"/>
      <c r="F2146" s="11"/>
      <c r="G2146" s="11"/>
      <c r="H2146" s="11"/>
      <c r="I2146" s="11"/>
      <c r="J2146" s="11"/>
      <c r="K2146" s="11"/>
      <c r="L2146" s="11"/>
      <c r="M2146" s="11"/>
      <c r="N2146" s="11"/>
      <c r="O2146" s="11"/>
      <c r="P2146" s="22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11"/>
    </row>
    <row r="2147" spans="1:43" x14ac:dyDescent="0.25">
      <c r="A2147" s="11"/>
      <c r="B2147" s="12"/>
      <c r="C2147" s="11"/>
      <c r="D2147" s="11"/>
      <c r="E2147" s="11"/>
      <c r="F2147" s="11"/>
      <c r="G2147" s="11"/>
      <c r="H2147" s="11"/>
      <c r="I2147" s="11"/>
      <c r="J2147" s="11"/>
      <c r="K2147" s="11"/>
      <c r="L2147" s="11"/>
      <c r="M2147" s="11"/>
      <c r="N2147" s="11"/>
      <c r="O2147" s="11"/>
      <c r="P2147" s="22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11"/>
    </row>
    <row r="2148" spans="1:43" x14ac:dyDescent="0.25">
      <c r="A2148" s="11"/>
      <c r="B2148" s="12"/>
      <c r="C2148" s="11"/>
      <c r="D2148" s="11"/>
      <c r="E2148" s="11"/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22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11"/>
    </row>
    <row r="2149" spans="1:43" x14ac:dyDescent="0.25">
      <c r="A2149" s="11"/>
      <c r="B2149" s="12"/>
      <c r="C2149" s="11"/>
      <c r="D2149" s="11"/>
      <c r="E2149" s="11"/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22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1"/>
      <c r="AL2149" s="11"/>
      <c r="AM2149" s="11"/>
      <c r="AN2149" s="11"/>
      <c r="AO2149" s="11"/>
      <c r="AP2149" s="11"/>
      <c r="AQ2149" s="11"/>
    </row>
    <row r="2150" spans="1:43" x14ac:dyDescent="0.25">
      <c r="A2150" s="11"/>
      <c r="B2150" s="12"/>
      <c r="C2150" s="11"/>
      <c r="D2150" s="11"/>
      <c r="E2150" s="11"/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22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1"/>
      <c r="AL2150" s="11"/>
      <c r="AM2150" s="11"/>
      <c r="AN2150" s="11"/>
      <c r="AO2150" s="11"/>
      <c r="AP2150" s="11"/>
      <c r="AQ2150" s="11"/>
    </row>
    <row r="2151" spans="1:43" x14ac:dyDescent="0.25">
      <c r="A2151" s="11"/>
      <c r="B2151" s="12"/>
      <c r="C2151" s="11"/>
      <c r="D2151" s="11"/>
      <c r="E2151" s="11"/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22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1"/>
      <c r="AL2151" s="11"/>
      <c r="AM2151" s="11"/>
      <c r="AN2151" s="11"/>
      <c r="AO2151" s="11"/>
      <c r="AP2151" s="11"/>
      <c r="AQ2151" s="11"/>
    </row>
    <row r="2152" spans="1:43" x14ac:dyDescent="0.25">
      <c r="A2152" s="11"/>
      <c r="B2152" s="12"/>
      <c r="C2152" s="11"/>
      <c r="D2152" s="11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22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11"/>
    </row>
    <row r="2153" spans="1:43" x14ac:dyDescent="0.25">
      <c r="A2153" s="11"/>
      <c r="B2153" s="12"/>
      <c r="C2153" s="11"/>
      <c r="D2153" s="11"/>
      <c r="E2153" s="11"/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22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1"/>
      <c r="AN2153" s="11"/>
      <c r="AO2153" s="11"/>
      <c r="AP2153" s="11"/>
      <c r="AQ2153" s="11"/>
    </row>
    <row r="2154" spans="1:43" x14ac:dyDescent="0.25">
      <c r="A2154" s="11"/>
      <c r="B2154" s="12"/>
      <c r="C2154" s="11"/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22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1"/>
      <c r="AL2154" s="11"/>
      <c r="AM2154" s="11"/>
      <c r="AN2154" s="11"/>
      <c r="AO2154" s="11"/>
      <c r="AP2154" s="11"/>
      <c r="AQ2154" s="11"/>
    </row>
    <row r="2155" spans="1:43" x14ac:dyDescent="0.25">
      <c r="A2155" s="11"/>
      <c r="B2155" s="12"/>
      <c r="C2155" s="11"/>
      <c r="D2155" s="11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22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1"/>
      <c r="AL2155" s="11"/>
      <c r="AM2155" s="11"/>
      <c r="AN2155" s="11"/>
      <c r="AO2155" s="11"/>
      <c r="AP2155" s="11"/>
      <c r="AQ2155" s="11"/>
    </row>
    <row r="2156" spans="1:43" x14ac:dyDescent="0.25">
      <c r="A2156" s="11"/>
      <c r="B2156" s="12"/>
      <c r="C2156" s="11"/>
      <c r="D2156" s="11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22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1"/>
      <c r="AL2156" s="11"/>
      <c r="AM2156" s="11"/>
      <c r="AN2156" s="11"/>
      <c r="AO2156" s="11"/>
      <c r="AP2156" s="11"/>
      <c r="AQ2156" s="11"/>
    </row>
    <row r="2157" spans="1:43" x14ac:dyDescent="0.25">
      <c r="A2157" s="11"/>
      <c r="B2157" s="12"/>
      <c r="C2157" s="11"/>
      <c r="D2157" s="11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22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1"/>
      <c r="AL2157" s="11"/>
      <c r="AM2157" s="11"/>
      <c r="AN2157" s="11"/>
      <c r="AO2157" s="11"/>
      <c r="AP2157" s="11"/>
      <c r="AQ2157" s="11"/>
    </row>
    <row r="2158" spans="1:43" x14ac:dyDescent="0.25">
      <c r="A2158" s="11"/>
      <c r="B2158" s="12"/>
      <c r="C2158" s="11"/>
      <c r="D2158" s="11"/>
      <c r="E2158" s="11"/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22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1"/>
      <c r="AL2158" s="11"/>
      <c r="AM2158" s="11"/>
      <c r="AN2158" s="11"/>
      <c r="AO2158" s="11"/>
      <c r="AP2158" s="11"/>
      <c r="AQ2158" s="11"/>
    </row>
    <row r="2159" spans="1:43" x14ac:dyDescent="0.25">
      <c r="A2159" s="11"/>
      <c r="B2159" s="12"/>
      <c r="C2159" s="11"/>
      <c r="D2159" s="11"/>
      <c r="E2159" s="11"/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22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11"/>
    </row>
    <row r="2160" spans="1:43" x14ac:dyDescent="0.25">
      <c r="A2160" s="11"/>
      <c r="B2160" s="12"/>
      <c r="C2160" s="11"/>
      <c r="D2160" s="11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22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1"/>
      <c r="AN2160" s="11"/>
      <c r="AO2160" s="11"/>
      <c r="AP2160" s="11"/>
      <c r="AQ2160" s="11"/>
    </row>
    <row r="2161" spans="1:43" x14ac:dyDescent="0.25">
      <c r="A2161" s="11"/>
      <c r="B2161" s="12"/>
      <c r="C2161" s="11"/>
      <c r="D2161" s="11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22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1"/>
      <c r="AL2161" s="11"/>
      <c r="AM2161" s="11"/>
      <c r="AN2161" s="11"/>
      <c r="AO2161" s="11"/>
      <c r="AP2161" s="11"/>
      <c r="AQ2161" s="11"/>
    </row>
    <row r="2162" spans="1:43" x14ac:dyDescent="0.25">
      <c r="A2162" s="11"/>
      <c r="B2162" s="12"/>
      <c r="C2162" s="11"/>
      <c r="D2162" s="11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22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1"/>
      <c r="AL2162" s="11"/>
      <c r="AM2162" s="11"/>
      <c r="AN2162" s="11"/>
      <c r="AO2162" s="11"/>
      <c r="AP2162" s="11"/>
      <c r="AQ2162" s="11"/>
    </row>
    <row r="2163" spans="1:43" x14ac:dyDescent="0.25">
      <c r="A2163" s="11"/>
      <c r="B2163" s="12"/>
      <c r="C2163" s="11"/>
      <c r="D2163" s="11"/>
      <c r="E2163" s="11"/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22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1"/>
      <c r="AN2163" s="11"/>
      <c r="AO2163" s="11"/>
      <c r="AP2163" s="11"/>
      <c r="AQ2163" s="11"/>
    </row>
    <row r="2164" spans="1:43" x14ac:dyDescent="0.25">
      <c r="A2164" s="11"/>
      <c r="B2164" s="12"/>
      <c r="C2164" s="11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22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1"/>
      <c r="AL2164" s="11"/>
      <c r="AM2164" s="11"/>
      <c r="AN2164" s="11"/>
      <c r="AO2164" s="11"/>
      <c r="AP2164" s="11"/>
      <c r="AQ2164" s="11"/>
    </row>
    <row r="2165" spans="1:43" x14ac:dyDescent="0.25">
      <c r="A2165" s="11"/>
      <c r="B2165" s="12"/>
      <c r="C2165" s="11"/>
      <c r="D2165" s="11"/>
      <c r="E2165" s="11"/>
      <c r="F2165" s="11"/>
      <c r="G2165" s="11"/>
      <c r="H2165" s="11"/>
      <c r="I2165" s="11"/>
      <c r="J2165" s="11"/>
      <c r="K2165" s="11"/>
      <c r="L2165" s="11"/>
      <c r="M2165" s="11"/>
      <c r="N2165" s="11"/>
      <c r="O2165" s="11"/>
      <c r="P2165" s="22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1"/>
      <c r="AL2165" s="11"/>
      <c r="AM2165" s="11"/>
      <c r="AN2165" s="11"/>
      <c r="AO2165" s="11"/>
      <c r="AP2165" s="11"/>
      <c r="AQ2165" s="11"/>
    </row>
    <row r="2166" spans="1:43" x14ac:dyDescent="0.25">
      <c r="A2166" s="11"/>
      <c r="B2166" s="12"/>
      <c r="C2166" s="11"/>
      <c r="D2166" s="11"/>
      <c r="E2166" s="11"/>
      <c r="F2166" s="11"/>
      <c r="G2166" s="11"/>
      <c r="H2166" s="11"/>
      <c r="I2166" s="11"/>
      <c r="J2166" s="11"/>
      <c r="K2166" s="11"/>
      <c r="L2166" s="11"/>
      <c r="M2166" s="11"/>
      <c r="N2166" s="11"/>
      <c r="O2166" s="11"/>
      <c r="P2166" s="22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11"/>
    </row>
    <row r="2167" spans="1:43" x14ac:dyDescent="0.25">
      <c r="A2167" s="11"/>
      <c r="B2167" s="12"/>
      <c r="C2167" s="11"/>
      <c r="D2167" s="11"/>
      <c r="E2167" s="11"/>
      <c r="F2167" s="11"/>
      <c r="G2167" s="11"/>
      <c r="H2167" s="11"/>
      <c r="I2167" s="11"/>
      <c r="J2167" s="11"/>
      <c r="K2167" s="11"/>
      <c r="L2167" s="11"/>
      <c r="M2167" s="11"/>
      <c r="N2167" s="11"/>
      <c r="O2167" s="11"/>
      <c r="P2167" s="22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11"/>
    </row>
    <row r="2168" spans="1:43" x14ac:dyDescent="0.25">
      <c r="A2168" s="11"/>
      <c r="B2168" s="12"/>
      <c r="C2168" s="11"/>
      <c r="D2168" s="11"/>
      <c r="E2168" s="11"/>
      <c r="F2168" s="11"/>
      <c r="G2168" s="11"/>
      <c r="H2168" s="11"/>
      <c r="I2168" s="11"/>
      <c r="J2168" s="11"/>
      <c r="K2168" s="11"/>
      <c r="L2168" s="11"/>
      <c r="M2168" s="11"/>
      <c r="N2168" s="11"/>
      <c r="O2168" s="11"/>
      <c r="P2168" s="22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11"/>
    </row>
    <row r="2169" spans="1:43" x14ac:dyDescent="0.25">
      <c r="A2169" s="11"/>
      <c r="B2169" s="12"/>
      <c r="C2169" s="11"/>
      <c r="D2169" s="11"/>
      <c r="E2169" s="11"/>
      <c r="F2169" s="11"/>
      <c r="G2169" s="11"/>
      <c r="H2169" s="11"/>
      <c r="I2169" s="11"/>
      <c r="J2169" s="11"/>
      <c r="K2169" s="11"/>
      <c r="L2169" s="11"/>
      <c r="M2169" s="11"/>
      <c r="N2169" s="11"/>
      <c r="O2169" s="11"/>
      <c r="P2169" s="22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11"/>
    </row>
    <row r="2170" spans="1:43" x14ac:dyDescent="0.25">
      <c r="A2170" s="11"/>
      <c r="B2170" s="12"/>
      <c r="C2170" s="11"/>
      <c r="D2170" s="11"/>
      <c r="E2170" s="11"/>
      <c r="F2170" s="11"/>
      <c r="G2170" s="11"/>
      <c r="H2170" s="11"/>
      <c r="I2170" s="11"/>
      <c r="J2170" s="11"/>
      <c r="K2170" s="11"/>
      <c r="L2170" s="11"/>
      <c r="M2170" s="11"/>
      <c r="N2170" s="11"/>
      <c r="O2170" s="11"/>
      <c r="P2170" s="22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1"/>
      <c r="AL2170" s="11"/>
      <c r="AM2170" s="11"/>
      <c r="AN2170" s="11"/>
      <c r="AO2170" s="11"/>
      <c r="AP2170" s="11"/>
      <c r="AQ2170" s="11"/>
    </row>
    <row r="2171" spans="1:43" x14ac:dyDescent="0.25">
      <c r="A2171" s="11"/>
      <c r="B2171" s="12"/>
      <c r="C2171" s="11"/>
      <c r="D2171" s="11"/>
      <c r="E2171" s="11"/>
      <c r="F2171" s="11"/>
      <c r="G2171" s="11"/>
      <c r="H2171" s="11"/>
      <c r="I2171" s="11"/>
      <c r="J2171" s="11"/>
      <c r="K2171" s="11"/>
      <c r="L2171" s="11"/>
      <c r="M2171" s="11"/>
      <c r="N2171" s="11"/>
      <c r="O2171" s="11"/>
      <c r="P2171" s="22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1"/>
      <c r="AL2171" s="11"/>
      <c r="AM2171" s="11"/>
      <c r="AN2171" s="11"/>
      <c r="AO2171" s="11"/>
      <c r="AP2171" s="11"/>
      <c r="AQ2171" s="11"/>
    </row>
    <row r="2172" spans="1:43" x14ac:dyDescent="0.25">
      <c r="A2172" s="11"/>
      <c r="B2172" s="12"/>
      <c r="C2172" s="11"/>
      <c r="D2172" s="11"/>
      <c r="E2172" s="11"/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22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1"/>
      <c r="AL2172" s="11"/>
      <c r="AM2172" s="11"/>
      <c r="AN2172" s="11"/>
      <c r="AO2172" s="11"/>
      <c r="AP2172" s="11"/>
      <c r="AQ2172" s="11"/>
    </row>
    <row r="2173" spans="1:43" x14ac:dyDescent="0.25">
      <c r="A2173" s="11"/>
      <c r="B2173" s="12"/>
      <c r="C2173" s="11"/>
      <c r="D2173" s="11"/>
      <c r="E2173" s="11"/>
      <c r="F2173" s="11"/>
      <c r="G2173" s="11"/>
      <c r="H2173" s="11"/>
      <c r="I2173" s="11"/>
      <c r="J2173" s="11"/>
      <c r="K2173" s="11"/>
      <c r="L2173" s="11"/>
      <c r="M2173" s="11"/>
      <c r="N2173" s="11"/>
      <c r="O2173" s="11"/>
      <c r="P2173" s="22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11"/>
    </row>
    <row r="2174" spans="1:43" x14ac:dyDescent="0.25">
      <c r="A2174" s="11"/>
      <c r="B2174" s="12"/>
      <c r="C2174" s="11"/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22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11"/>
    </row>
    <row r="2175" spans="1:43" x14ac:dyDescent="0.25">
      <c r="A2175" s="11"/>
      <c r="B2175" s="12"/>
      <c r="C2175" s="11"/>
      <c r="D2175" s="11"/>
      <c r="E2175" s="11"/>
      <c r="F2175" s="11"/>
      <c r="G2175" s="11"/>
      <c r="H2175" s="11"/>
      <c r="I2175" s="11"/>
      <c r="J2175" s="11"/>
      <c r="K2175" s="11"/>
      <c r="L2175" s="11"/>
      <c r="M2175" s="11"/>
      <c r="N2175" s="11"/>
      <c r="O2175" s="11"/>
      <c r="P2175" s="22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11"/>
    </row>
    <row r="2176" spans="1:43" x14ac:dyDescent="0.25">
      <c r="A2176" s="11"/>
      <c r="B2176" s="12"/>
      <c r="C2176" s="11"/>
      <c r="D2176" s="11"/>
      <c r="E2176" s="11"/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22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11"/>
    </row>
    <row r="2177" spans="1:43" x14ac:dyDescent="0.25">
      <c r="A2177" s="11"/>
      <c r="B2177" s="12"/>
      <c r="C2177" s="11"/>
      <c r="D2177" s="11"/>
      <c r="E2177" s="11"/>
      <c r="F2177" s="11"/>
      <c r="G2177" s="11"/>
      <c r="H2177" s="11"/>
      <c r="I2177" s="11"/>
      <c r="J2177" s="11"/>
      <c r="K2177" s="11"/>
      <c r="L2177" s="11"/>
      <c r="M2177" s="11"/>
      <c r="N2177" s="11"/>
      <c r="O2177" s="11"/>
      <c r="P2177" s="22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11"/>
    </row>
    <row r="2178" spans="1:43" x14ac:dyDescent="0.25">
      <c r="A2178" s="11"/>
      <c r="B2178" s="12"/>
      <c r="C2178" s="11"/>
      <c r="D2178" s="11"/>
      <c r="E2178" s="11"/>
      <c r="F2178" s="11"/>
      <c r="G2178" s="11"/>
      <c r="H2178" s="11"/>
      <c r="I2178" s="11"/>
      <c r="J2178" s="11"/>
      <c r="K2178" s="11"/>
      <c r="L2178" s="11"/>
      <c r="M2178" s="11"/>
      <c r="N2178" s="11"/>
      <c r="O2178" s="11"/>
      <c r="P2178" s="22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1"/>
      <c r="AL2178" s="11"/>
      <c r="AM2178" s="11"/>
      <c r="AN2178" s="11"/>
      <c r="AO2178" s="11"/>
      <c r="AP2178" s="11"/>
      <c r="AQ2178" s="11"/>
    </row>
    <row r="2179" spans="1:43" x14ac:dyDescent="0.25">
      <c r="A2179" s="11"/>
      <c r="B2179" s="12"/>
      <c r="C2179" s="11"/>
      <c r="D2179" s="11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22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1"/>
      <c r="AL2179" s="11"/>
      <c r="AM2179" s="11"/>
      <c r="AN2179" s="11"/>
      <c r="AO2179" s="11"/>
      <c r="AP2179" s="11"/>
      <c r="AQ2179" s="11"/>
    </row>
    <row r="2180" spans="1:43" x14ac:dyDescent="0.25">
      <c r="A2180" s="11"/>
      <c r="B2180" s="12"/>
      <c r="C2180" s="11"/>
      <c r="D2180" s="11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22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1"/>
      <c r="AL2180" s="11"/>
      <c r="AM2180" s="11"/>
      <c r="AN2180" s="11"/>
      <c r="AO2180" s="11"/>
      <c r="AP2180" s="11"/>
      <c r="AQ2180" s="11"/>
    </row>
    <row r="2181" spans="1:43" x14ac:dyDescent="0.25">
      <c r="A2181" s="11"/>
      <c r="B2181" s="12"/>
      <c r="C2181" s="11"/>
      <c r="D2181" s="11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22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1"/>
      <c r="AL2181" s="11"/>
      <c r="AM2181" s="11"/>
      <c r="AN2181" s="11"/>
      <c r="AO2181" s="11"/>
      <c r="AP2181" s="11"/>
      <c r="AQ2181" s="11"/>
    </row>
    <row r="2182" spans="1:43" x14ac:dyDescent="0.25">
      <c r="A2182" s="11"/>
      <c r="B2182" s="12"/>
      <c r="C2182" s="11"/>
      <c r="D2182" s="11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22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1"/>
      <c r="AL2182" s="11"/>
      <c r="AM2182" s="11"/>
      <c r="AN2182" s="11"/>
      <c r="AO2182" s="11"/>
      <c r="AP2182" s="11"/>
      <c r="AQ2182" s="11"/>
    </row>
    <row r="2183" spans="1:43" x14ac:dyDescent="0.25">
      <c r="A2183" s="11"/>
      <c r="B2183" s="12"/>
      <c r="C2183" s="11"/>
      <c r="D2183" s="11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22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1"/>
      <c r="AL2183" s="11"/>
      <c r="AM2183" s="11"/>
      <c r="AN2183" s="11"/>
      <c r="AO2183" s="11"/>
      <c r="AP2183" s="11"/>
      <c r="AQ2183" s="11"/>
    </row>
    <row r="2184" spans="1:43" x14ac:dyDescent="0.25">
      <c r="A2184" s="11"/>
      <c r="B2184" s="12"/>
      <c r="C2184" s="11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22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1"/>
      <c r="AN2184" s="11"/>
      <c r="AO2184" s="11"/>
      <c r="AP2184" s="11"/>
      <c r="AQ2184" s="11"/>
    </row>
    <row r="2185" spans="1:43" x14ac:dyDescent="0.25">
      <c r="A2185" s="11"/>
      <c r="B2185" s="12"/>
      <c r="C2185" s="11"/>
      <c r="D2185" s="11"/>
      <c r="E2185" s="11"/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22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11"/>
    </row>
    <row r="2186" spans="1:43" x14ac:dyDescent="0.25">
      <c r="A2186" s="11"/>
      <c r="B2186" s="12"/>
      <c r="C2186" s="11"/>
      <c r="D2186" s="11"/>
      <c r="E2186" s="11"/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22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1"/>
      <c r="AL2186" s="11"/>
      <c r="AM2186" s="11"/>
      <c r="AN2186" s="11"/>
      <c r="AO2186" s="11"/>
      <c r="AP2186" s="11"/>
      <c r="AQ2186" s="11"/>
    </row>
    <row r="2187" spans="1:43" x14ac:dyDescent="0.25">
      <c r="A2187" s="11"/>
      <c r="B2187" s="12"/>
      <c r="C2187" s="11"/>
      <c r="D2187" s="11"/>
      <c r="E2187" s="11"/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22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11"/>
    </row>
    <row r="2188" spans="1:43" x14ac:dyDescent="0.25">
      <c r="A2188" s="11"/>
      <c r="B2188" s="12"/>
      <c r="C2188" s="11"/>
      <c r="D2188" s="11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22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1"/>
      <c r="AL2188" s="11"/>
      <c r="AM2188" s="11"/>
      <c r="AN2188" s="11"/>
      <c r="AO2188" s="11"/>
      <c r="AP2188" s="11"/>
      <c r="AQ2188" s="11"/>
    </row>
    <row r="2189" spans="1:43" x14ac:dyDescent="0.25">
      <c r="A2189" s="11"/>
      <c r="B2189" s="12"/>
      <c r="C2189" s="11"/>
      <c r="D2189" s="11"/>
      <c r="E2189" s="11"/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22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11"/>
    </row>
    <row r="2190" spans="1:43" x14ac:dyDescent="0.25">
      <c r="A2190" s="11"/>
      <c r="B2190" s="12"/>
      <c r="C2190" s="11"/>
      <c r="D2190" s="11"/>
      <c r="E2190" s="11"/>
      <c r="F2190" s="11"/>
      <c r="G2190" s="11"/>
      <c r="H2190" s="11"/>
      <c r="I2190" s="11"/>
      <c r="J2190" s="11"/>
      <c r="K2190" s="11"/>
      <c r="L2190" s="11"/>
      <c r="M2190" s="11"/>
      <c r="N2190" s="11"/>
      <c r="O2190" s="11"/>
      <c r="P2190" s="22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1"/>
      <c r="AL2190" s="11"/>
      <c r="AM2190" s="11"/>
      <c r="AN2190" s="11"/>
      <c r="AO2190" s="11"/>
      <c r="AP2190" s="11"/>
      <c r="AQ2190" s="11"/>
    </row>
    <row r="2191" spans="1:43" x14ac:dyDescent="0.25">
      <c r="A2191" s="11"/>
      <c r="B2191" s="12"/>
      <c r="C2191" s="11"/>
      <c r="D2191" s="11"/>
      <c r="E2191" s="11"/>
      <c r="F2191" s="11"/>
      <c r="G2191" s="11"/>
      <c r="H2191" s="11"/>
      <c r="I2191" s="11"/>
      <c r="J2191" s="11"/>
      <c r="K2191" s="11"/>
      <c r="L2191" s="11"/>
      <c r="M2191" s="11"/>
      <c r="N2191" s="11"/>
      <c r="O2191" s="11"/>
      <c r="P2191" s="22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1"/>
      <c r="AL2191" s="11"/>
      <c r="AM2191" s="11"/>
      <c r="AN2191" s="11"/>
      <c r="AO2191" s="11"/>
      <c r="AP2191" s="11"/>
      <c r="AQ2191" s="11"/>
    </row>
    <row r="2192" spans="1:43" x14ac:dyDescent="0.25">
      <c r="A2192" s="11"/>
      <c r="B2192" s="12"/>
      <c r="C2192" s="11"/>
      <c r="D2192" s="11"/>
      <c r="E2192" s="11"/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22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1"/>
      <c r="AL2192" s="11"/>
      <c r="AM2192" s="11"/>
      <c r="AN2192" s="11"/>
      <c r="AO2192" s="11"/>
      <c r="AP2192" s="11"/>
      <c r="AQ2192" s="11"/>
    </row>
    <row r="2193" spans="1:43" x14ac:dyDescent="0.25">
      <c r="A2193" s="11"/>
      <c r="B2193" s="12"/>
      <c r="C2193" s="11"/>
      <c r="D2193" s="11"/>
      <c r="E2193" s="11"/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22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1"/>
      <c r="AL2193" s="11"/>
      <c r="AM2193" s="11"/>
      <c r="AN2193" s="11"/>
      <c r="AO2193" s="11"/>
      <c r="AP2193" s="11"/>
      <c r="AQ2193" s="11"/>
    </row>
    <row r="2194" spans="1:43" x14ac:dyDescent="0.25">
      <c r="A2194" s="11"/>
      <c r="B2194" s="12"/>
      <c r="C2194" s="11"/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22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1"/>
      <c r="AL2194" s="11"/>
      <c r="AM2194" s="11"/>
      <c r="AN2194" s="11"/>
      <c r="AO2194" s="11"/>
      <c r="AP2194" s="11"/>
      <c r="AQ2194" s="11"/>
    </row>
    <row r="2195" spans="1:43" x14ac:dyDescent="0.25">
      <c r="A2195" s="11"/>
      <c r="B2195" s="12"/>
      <c r="C2195" s="11"/>
      <c r="D2195" s="11"/>
      <c r="E2195" s="11"/>
      <c r="F2195" s="11"/>
      <c r="G2195" s="11"/>
      <c r="H2195" s="11"/>
      <c r="I2195" s="11"/>
      <c r="J2195" s="11"/>
      <c r="K2195" s="11"/>
      <c r="L2195" s="11"/>
      <c r="M2195" s="11"/>
      <c r="N2195" s="11"/>
      <c r="O2195" s="11"/>
      <c r="P2195" s="22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1"/>
      <c r="AN2195" s="11"/>
      <c r="AO2195" s="11"/>
      <c r="AP2195" s="11"/>
      <c r="AQ2195" s="11"/>
    </row>
    <row r="2196" spans="1:43" x14ac:dyDescent="0.25">
      <c r="A2196" s="11"/>
      <c r="B2196" s="12"/>
      <c r="C2196" s="11"/>
      <c r="D2196" s="11"/>
      <c r="E2196" s="11"/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22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1"/>
      <c r="AL2196" s="11"/>
      <c r="AM2196" s="11"/>
      <c r="AN2196" s="11"/>
      <c r="AO2196" s="11"/>
      <c r="AP2196" s="11"/>
      <c r="AQ2196" s="11"/>
    </row>
    <row r="2197" spans="1:43" x14ac:dyDescent="0.25">
      <c r="A2197" s="11"/>
      <c r="B2197" s="12"/>
      <c r="C2197" s="11"/>
      <c r="D2197" s="11"/>
      <c r="E2197" s="11"/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22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1"/>
      <c r="AL2197" s="11"/>
      <c r="AM2197" s="11"/>
      <c r="AN2197" s="11"/>
      <c r="AO2197" s="11"/>
      <c r="AP2197" s="11"/>
      <c r="AQ2197" s="11"/>
    </row>
    <row r="2198" spans="1:43" x14ac:dyDescent="0.25">
      <c r="A2198" s="11"/>
      <c r="B2198" s="12"/>
      <c r="C2198" s="11"/>
      <c r="D2198" s="11"/>
      <c r="E2198" s="11"/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22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1"/>
      <c r="AL2198" s="11"/>
      <c r="AM2198" s="11"/>
      <c r="AN2198" s="11"/>
      <c r="AO2198" s="11"/>
      <c r="AP2198" s="11"/>
      <c r="AQ2198" s="11"/>
    </row>
    <row r="2199" spans="1:43" x14ac:dyDescent="0.25">
      <c r="A2199" s="11"/>
      <c r="B2199" s="12"/>
      <c r="C2199" s="11"/>
      <c r="D2199" s="11"/>
      <c r="E2199" s="11"/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22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1"/>
      <c r="AL2199" s="11"/>
      <c r="AM2199" s="11"/>
      <c r="AN2199" s="11"/>
      <c r="AO2199" s="11"/>
      <c r="AP2199" s="11"/>
      <c r="AQ2199" s="11"/>
    </row>
    <row r="2200" spans="1:43" x14ac:dyDescent="0.25">
      <c r="A2200" s="11"/>
      <c r="B2200" s="12"/>
      <c r="C2200" s="11"/>
      <c r="D2200" s="11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22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11"/>
    </row>
    <row r="2201" spans="1:43" x14ac:dyDescent="0.25">
      <c r="A2201" s="11"/>
      <c r="B2201" s="12"/>
      <c r="C2201" s="11"/>
      <c r="D2201" s="11"/>
      <c r="E2201" s="11"/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22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1"/>
      <c r="AN2201" s="11"/>
      <c r="AO2201" s="11"/>
      <c r="AP2201" s="11"/>
      <c r="AQ2201" s="11"/>
    </row>
    <row r="2202" spans="1:43" x14ac:dyDescent="0.25">
      <c r="A2202" s="11"/>
      <c r="B2202" s="12"/>
      <c r="C2202" s="11"/>
      <c r="D2202" s="11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22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1"/>
      <c r="AN2202" s="11"/>
      <c r="AO2202" s="11"/>
      <c r="AP2202" s="11"/>
      <c r="AQ2202" s="11"/>
    </row>
    <row r="2203" spans="1:43" x14ac:dyDescent="0.25">
      <c r="A2203" s="11"/>
      <c r="B2203" s="12"/>
      <c r="C2203" s="11"/>
      <c r="D2203" s="11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22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1"/>
      <c r="AL2203" s="11"/>
      <c r="AM2203" s="11"/>
      <c r="AN2203" s="11"/>
      <c r="AO2203" s="11"/>
      <c r="AP2203" s="11"/>
      <c r="AQ2203" s="11"/>
    </row>
    <row r="2204" spans="1:43" x14ac:dyDescent="0.25">
      <c r="A2204" s="11"/>
      <c r="B2204" s="12"/>
      <c r="C2204" s="11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22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1"/>
      <c r="AL2204" s="11"/>
      <c r="AM2204" s="11"/>
      <c r="AN2204" s="11"/>
      <c r="AO2204" s="11"/>
      <c r="AP2204" s="11"/>
      <c r="AQ2204" s="11"/>
    </row>
    <row r="2205" spans="1:43" x14ac:dyDescent="0.25">
      <c r="A2205" s="11"/>
      <c r="B2205" s="12"/>
      <c r="C2205" s="11"/>
      <c r="D2205" s="11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22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1"/>
      <c r="AL2205" s="11"/>
      <c r="AM2205" s="11"/>
      <c r="AN2205" s="11"/>
      <c r="AO2205" s="11"/>
      <c r="AP2205" s="11"/>
      <c r="AQ2205" s="11"/>
    </row>
    <row r="2206" spans="1:43" x14ac:dyDescent="0.25">
      <c r="A2206" s="11"/>
      <c r="B2206" s="12"/>
      <c r="C2206" s="11"/>
      <c r="D2206" s="11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22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1"/>
      <c r="AL2206" s="11"/>
      <c r="AM2206" s="11"/>
      <c r="AN2206" s="11"/>
      <c r="AO2206" s="11"/>
      <c r="AP2206" s="11"/>
      <c r="AQ2206" s="11"/>
    </row>
    <row r="2207" spans="1:43" x14ac:dyDescent="0.25">
      <c r="A2207" s="11"/>
      <c r="B2207" s="12"/>
      <c r="C2207" s="11"/>
      <c r="D2207" s="11"/>
      <c r="E2207" s="11"/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22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1"/>
      <c r="AL2207" s="11"/>
      <c r="AM2207" s="11"/>
      <c r="AN2207" s="11"/>
      <c r="AO2207" s="11"/>
      <c r="AP2207" s="11"/>
      <c r="AQ2207" s="11"/>
    </row>
    <row r="2208" spans="1:43" x14ac:dyDescent="0.25">
      <c r="A2208" s="11"/>
      <c r="B2208" s="12"/>
      <c r="C2208" s="11"/>
      <c r="D2208" s="11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22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1"/>
      <c r="AL2208" s="11"/>
      <c r="AM2208" s="11"/>
      <c r="AN2208" s="11"/>
      <c r="AO2208" s="11"/>
      <c r="AP2208" s="11"/>
      <c r="AQ2208" s="11"/>
    </row>
    <row r="2209" spans="1:43" x14ac:dyDescent="0.25">
      <c r="A2209" s="11"/>
      <c r="B2209" s="12"/>
      <c r="C2209" s="11"/>
      <c r="D2209" s="11"/>
      <c r="E2209" s="11"/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22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1"/>
      <c r="AL2209" s="11"/>
      <c r="AM2209" s="11"/>
      <c r="AN2209" s="11"/>
      <c r="AO2209" s="11"/>
      <c r="AP2209" s="11"/>
      <c r="AQ2209" s="11"/>
    </row>
    <row r="2210" spans="1:43" x14ac:dyDescent="0.25">
      <c r="A2210" s="11"/>
      <c r="B2210" s="12"/>
      <c r="C2210" s="11"/>
      <c r="D2210" s="11"/>
      <c r="E2210" s="11"/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22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1"/>
      <c r="AL2210" s="11"/>
      <c r="AM2210" s="11"/>
      <c r="AN2210" s="11"/>
      <c r="AO2210" s="11"/>
      <c r="AP2210" s="11"/>
      <c r="AQ2210" s="11"/>
    </row>
    <row r="2211" spans="1:43" x14ac:dyDescent="0.25">
      <c r="A2211" s="11"/>
      <c r="B2211" s="12"/>
      <c r="C2211" s="11"/>
      <c r="D2211" s="11"/>
      <c r="E2211" s="11"/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22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1"/>
      <c r="AL2211" s="11"/>
      <c r="AM2211" s="11"/>
      <c r="AN2211" s="11"/>
      <c r="AO2211" s="11"/>
      <c r="AP2211" s="11"/>
      <c r="AQ2211" s="11"/>
    </row>
    <row r="2212" spans="1:43" x14ac:dyDescent="0.25">
      <c r="A2212" s="11"/>
      <c r="B2212" s="12"/>
      <c r="C2212" s="11"/>
      <c r="D2212" s="11"/>
      <c r="E2212" s="11"/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22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1"/>
      <c r="AL2212" s="11"/>
      <c r="AM2212" s="11"/>
      <c r="AN2212" s="11"/>
      <c r="AO2212" s="11"/>
      <c r="AP2212" s="11"/>
      <c r="AQ2212" s="11"/>
    </row>
    <row r="2213" spans="1:43" x14ac:dyDescent="0.25">
      <c r="A2213" s="11"/>
      <c r="B2213" s="12"/>
      <c r="C2213" s="11"/>
      <c r="D2213" s="11"/>
      <c r="E2213" s="11"/>
      <c r="F2213" s="11"/>
      <c r="G2213" s="11"/>
      <c r="H2213" s="11"/>
      <c r="I2213" s="11"/>
      <c r="J2213" s="11"/>
      <c r="K2213" s="11"/>
      <c r="L2213" s="11"/>
      <c r="M2213" s="11"/>
      <c r="N2213" s="11"/>
      <c r="O2213" s="11"/>
      <c r="P2213" s="22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1"/>
      <c r="AL2213" s="11"/>
      <c r="AM2213" s="11"/>
      <c r="AN2213" s="11"/>
      <c r="AO2213" s="11"/>
      <c r="AP2213" s="11"/>
      <c r="AQ2213" s="11"/>
    </row>
    <row r="2214" spans="1:43" x14ac:dyDescent="0.25">
      <c r="A2214" s="11"/>
      <c r="B2214" s="12"/>
      <c r="C2214" s="11"/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22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1"/>
      <c r="AL2214" s="11"/>
      <c r="AM2214" s="11"/>
      <c r="AN2214" s="11"/>
      <c r="AO2214" s="11"/>
      <c r="AP2214" s="11"/>
      <c r="AQ2214" s="11"/>
    </row>
    <row r="2215" spans="1:43" x14ac:dyDescent="0.25">
      <c r="A2215" s="11"/>
      <c r="B2215" s="12"/>
      <c r="C2215" s="11"/>
      <c r="D2215" s="11"/>
      <c r="E2215" s="11"/>
      <c r="F2215" s="11"/>
      <c r="G2215" s="11"/>
      <c r="H2215" s="11"/>
      <c r="I2215" s="11"/>
      <c r="J2215" s="11"/>
      <c r="K2215" s="11"/>
      <c r="L2215" s="11"/>
      <c r="M2215" s="11"/>
      <c r="N2215" s="11"/>
      <c r="O2215" s="11"/>
      <c r="P2215" s="22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1"/>
      <c r="AL2215" s="11"/>
      <c r="AM2215" s="11"/>
      <c r="AN2215" s="11"/>
      <c r="AO2215" s="11"/>
      <c r="AP2215" s="11"/>
      <c r="AQ2215" s="11"/>
    </row>
    <row r="2216" spans="1:43" x14ac:dyDescent="0.25">
      <c r="A2216" s="11"/>
      <c r="B2216" s="12"/>
      <c r="C2216" s="11"/>
      <c r="D2216" s="11"/>
      <c r="E2216" s="11"/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22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1"/>
      <c r="AN2216" s="11"/>
      <c r="AO2216" s="11"/>
      <c r="AP2216" s="11"/>
      <c r="AQ2216" s="11"/>
    </row>
    <row r="2217" spans="1:43" x14ac:dyDescent="0.25">
      <c r="A2217" s="11"/>
      <c r="B2217" s="12"/>
      <c r="C2217" s="11"/>
      <c r="D2217" s="11"/>
      <c r="E2217" s="11"/>
      <c r="F2217" s="11"/>
      <c r="G2217" s="11"/>
      <c r="H2217" s="11"/>
      <c r="I2217" s="11"/>
      <c r="J2217" s="11"/>
      <c r="K2217" s="11"/>
      <c r="L2217" s="11"/>
      <c r="M2217" s="11"/>
      <c r="N2217" s="11"/>
      <c r="O2217" s="11"/>
      <c r="P2217" s="22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1"/>
      <c r="AL2217" s="11"/>
      <c r="AM2217" s="11"/>
      <c r="AN2217" s="11"/>
      <c r="AO2217" s="11"/>
      <c r="AP2217" s="11"/>
      <c r="AQ2217" s="11"/>
    </row>
    <row r="2218" spans="1:43" x14ac:dyDescent="0.25">
      <c r="A2218" s="11"/>
      <c r="B2218" s="12"/>
      <c r="C2218" s="11"/>
      <c r="D2218" s="11"/>
      <c r="E2218" s="11"/>
      <c r="F2218" s="11"/>
      <c r="G2218" s="11"/>
      <c r="H2218" s="11"/>
      <c r="I2218" s="11"/>
      <c r="J2218" s="11"/>
      <c r="K2218" s="11"/>
      <c r="L2218" s="11"/>
      <c r="M2218" s="11"/>
      <c r="N2218" s="11"/>
      <c r="O2218" s="11"/>
      <c r="P2218" s="22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1"/>
      <c r="AL2218" s="11"/>
      <c r="AM2218" s="11"/>
      <c r="AN2218" s="11"/>
      <c r="AO2218" s="11"/>
      <c r="AP2218" s="11"/>
      <c r="AQ2218" s="11"/>
    </row>
    <row r="2219" spans="1:43" x14ac:dyDescent="0.25">
      <c r="A2219" s="11"/>
      <c r="B2219" s="12"/>
      <c r="C2219" s="11"/>
      <c r="D2219" s="11"/>
      <c r="E2219" s="11"/>
      <c r="F2219" s="11"/>
      <c r="G2219" s="11"/>
      <c r="H2219" s="11"/>
      <c r="I2219" s="11"/>
      <c r="J2219" s="11"/>
      <c r="K2219" s="11"/>
      <c r="L2219" s="11"/>
      <c r="M2219" s="11"/>
      <c r="N2219" s="11"/>
      <c r="O2219" s="11"/>
      <c r="P2219" s="22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1"/>
      <c r="AL2219" s="11"/>
      <c r="AM2219" s="11"/>
      <c r="AN2219" s="11"/>
      <c r="AO2219" s="11"/>
      <c r="AP2219" s="11"/>
      <c r="AQ2219" s="11"/>
    </row>
    <row r="2220" spans="1:43" x14ac:dyDescent="0.25">
      <c r="A2220" s="11"/>
      <c r="B2220" s="12"/>
      <c r="C2220" s="11"/>
      <c r="D2220" s="11"/>
      <c r="E2220" s="11"/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22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1"/>
      <c r="AL2220" s="11"/>
      <c r="AM2220" s="11"/>
      <c r="AN2220" s="11"/>
      <c r="AO2220" s="11"/>
      <c r="AP2220" s="11"/>
      <c r="AQ2220" s="11"/>
    </row>
    <row r="2221" spans="1:43" x14ac:dyDescent="0.25">
      <c r="A2221" s="11"/>
      <c r="B2221" s="12"/>
      <c r="C2221" s="11"/>
      <c r="D2221" s="11"/>
      <c r="E2221" s="11"/>
      <c r="F2221" s="11"/>
      <c r="G2221" s="11"/>
      <c r="H2221" s="11"/>
      <c r="I2221" s="11"/>
      <c r="J2221" s="11"/>
      <c r="K2221" s="11"/>
      <c r="L2221" s="11"/>
      <c r="M2221" s="11"/>
      <c r="N2221" s="11"/>
      <c r="O2221" s="11"/>
      <c r="P2221" s="22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1"/>
      <c r="AL2221" s="11"/>
      <c r="AM2221" s="11"/>
      <c r="AN2221" s="11"/>
      <c r="AO2221" s="11"/>
      <c r="AP2221" s="11"/>
      <c r="AQ2221" s="11"/>
    </row>
    <row r="2222" spans="1:43" x14ac:dyDescent="0.25">
      <c r="A2222" s="11"/>
      <c r="B2222" s="12"/>
      <c r="C2222" s="11"/>
      <c r="D2222" s="11"/>
      <c r="E2222" s="11"/>
      <c r="F2222" s="11"/>
      <c r="G2222" s="11"/>
      <c r="H2222" s="11"/>
      <c r="I2222" s="11"/>
      <c r="J2222" s="11"/>
      <c r="K2222" s="11"/>
      <c r="L2222" s="11"/>
      <c r="M2222" s="11"/>
      <c r="N2222" s="11"/>
      <c r="O2222" s="11"/>
      <c r="P2222" s="22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1"/>
      <c r="AL2222" s="11"/>
      <c r="AM2222" s="11"/>
      <c r="AN2222" s="11"/>
      <c r="AO2222" s="11"/>
      <c r="AP2222" s="11"/>
      <c r="AQ2222" s="11"/>
    </row>
    <row r="2223" spans="1:43" x14ac:dyDescent="0.25">
      <c r="A2223" s="11"/>
      <c r="B2223" s="12"/>
      <c r="C2223" s="11"/>
      <c r="D2223" s="11"/>
      <c r="E2223" s="11"/>
      <c r="F2223" s="11"/>
      <c r="G2223" s="11"/>
      <c r="H2223" s="11"/>
      <c r="I2223" s="11"/>
      <c r="J2223" s="11"/>
      <c r="K2223" s="11"/>
      <c r="L2223" s="11"/>
      <c r="M2223" s="11"/>
      <c r="N2223" s="11"/>
      <c r="O2223" s="11"/>
      <c r="P2223" s="22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1"/>
      <c r="AL2223" s="11"/>
      <c r="AM2223" s="11"/>
      <c r="AN2223" s="11"/>
      <c r="AO2223" s="11"/>
      <c r="AP2223" s="11"/>
      <c r="AQ2223" s="11"/>
    </row>
    <row r="2224" spans="1:43" x14ac:dyDescent="0.25">
      <c r="A2224" s="11"/>
      <c r="B2224" s="12"/>
      <c r="C2224" s="11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22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1"/>
      <c r="AL2224" s="11"/>
      <c r="AM2224" s="11"/>
      <c r="AN2224" s="11"/>
      <c r="AO2224" s="11"/>
      <c r="AP2224" s="11"/>
      <c r="AQ2224" s="11"/>
    </row>
    <row r="2225" spans="1:43" x14ac:dyDescent="0.25">
      <c r="A2225" s="11"/>
      <c r="B2225" s="12"/>
      <c r="C2225" s="11"/>
      <c r="D2225" s="11"/>
      <c r="E2225" s="11"/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22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1"/>
      <c r="AL2225" s="11"/>
      <c r="AM2225" s="11"/>
      <c r="AN2225" s="11"/>
      <c r="AO2225" s="11"/>
      <c r="AP2225" s="11"/>
      <c r="AQ2225" s="11"/>
    </row>
    <row r="2226" spans="1:43" x14ac:dyDescent="0.25">
      <c r="A2226" s="11"/>
      <c r="B2226" s="12"/>
      <c r="C2226" s="11"/>
      <c r="D2226" s="11"/>
      <c r="E2226" s="11"/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22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1"/>
      <c r="AL2226" s="11"/>
      <c r="AM2226" s="11"/>
      <c r="AN2226" s="11"/>
      <c r="AO2226" s="11"/>
      <c r="AP2226" s="11"/>
      <c r="AQ2226" s="11"/>
    </row>
    <row r="2227" spans="1:43" x14ac:dyDescent="0.25">
      <c r="A2227" s="11"/>
      <c r="B2227" s="12"/>
      <c r="C2227" s="11"/>
      <c r="D2227" s="11"/>
      <c r="E2227" s="11"/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22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1"/>
      <c r="AL2227" s="11"/>
      <c r="AM2227" s="11"/>
      <c r="AN2227" s="11"/>
      <c r="AO2227" s="11"/>
      <c r="AP2227" s="11"/>
      <c r="AQ2227" s="11"/>
    </row>
    <row r="2228" spans="1:43" x14ac:dyDescent="0.25">
      <c r="A2228" s="11"/>
      <c r="B2228" s="12"/>
      <c r="C2228" s="11"/>
      <c r="D2228" s="11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22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11"/>
    </row>
    <row r="2229" spans="1:43" x14ac:dyDescent="0.25">
      <c r="A2229" s="11"/>
      <c r="B2229" s="12"/>
      <c r="C2229" s="11"/>
      <c r="D2229" s="11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22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1"/>
      <c r="AL2229" s="11"/>
      <c r="AM2229" s="11"/>
      <c r="AN2229" s="11"/>
      <c r="AO2229" s="11"/>
      <c r="AP2229" s="11"/>
      <c r="AQ2229" s="11"/>
    </row>
    <row r="2230" spans="1:43" x14ac:dyDescent="0.25">
      <c r="A2230" s="11"/>
      <c r="B2230" s="12"/>
      <c r="C2230" s="11"/>
      <c r="D2230" s="11"/>
      <c r="E2230" s="11"/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22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11"/>
    </row>
    <row r="2231" spans="1:43" x14ac:dyDescent="0.25">
      <c r="A2231" s="11"/>
      <c r="B2231" s="12"/>
      <c r="C2231" s="11"/>
      <c r="D2231" s="11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22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1"/>
      <c r="AL2231" s="11"/>
      <c r="AM2231" s="11"/>
      <c r="AN2231" s="11"/>
      <c r="AO2231" s="11"/>
      <c r="AP2231" s="11"/>
      <c r="AQ2231" s="11"/>
    </row>
    <row r="2232" spans="1:43" x14ac:dyDescent="0.25">
      <c r="A2232" s="11"/>
      <c r="B2232" s="12"/>
      <c r="C2232" s="11"/>
      <c r="D2232" s="11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22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1"/>
      <c r="AL2232" s="11"/>
      <c r="AM2232" s="11"/>
      <c r="AN2232" s="11"/>
      <c r="AO2232" s="11"/>
      <c r="AP2232" s="11"/>
      <c r="AQ2232" s="11"/>
    </row>
    <row r="2233" spans="1:43" x14ac:dyDescent="0.25">
      <c r="A2233" s="11"/>
      <c r="B2233" s="12"/>
      <c r="C2233" s="11"/>
      <c r="D2233" s="11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22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1"/>
      <c r="AL2233" s="11"/>
      <c r="AM2233" s="11"/>
      <c r="AN2233" s="11"/>
      <c r="AO2233" s="11"/>
      <c r="AP2233" s="11"/>
      <c r="AQ2233" s="11"/>
    </row>
    <row r="2234" spans="1:43" x14ac:dyDescent="0.25">
      <c r="A2234" s="11"/>
      <c r="B2234" s="12"/>
      <c r="C2234" s="11"/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22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1"/>
      <c r="AL2234" s="11"/>
      <c r="AM2234" s="11"/>
      <c r="AN2234" s="11"/>
      <c r="AO2234" s="11"/>
      <c r="AP2234" s="11"/>
      <c r="AQ2234" s="11"/>
    </row>
    <row r="2235" spans="1:43" x14ac:dyDescent="0.25">
      <c r="A2235" s="11"/>
      <c r="B2235" s="12"/>
      <c r="C2235" s="11"/>
      <c r="D2235" s="11"/>
      <c r="E2235" s="11"/>
      <c r="F2235" s="11"/>
      <c r="G2235" s="11"/>
      <c r="H2235" s="11"/>
      <c r="I2235" s="11"/>
      <c r="J2235" s="11"/>
      <c r="K2235" s="11"/>
      <c r="L2235" s="11"/>
      <c r="M2235" s="11"/>
      <c r="N2235" s="11"/>
      <c r="O2235" s="11"/>
      <c r="P2235" s="22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1"/>
      <c r="AL2235" s="11"/>
      <c r="AM2235" s="11"/>
      <c r="AN2235" s="11"/>
      <c r="AO2235" s="11"/>
      <c r="AP2235" s="11"/>
      <c r="AQ2235" s="11"/>
    </row>
    <row r="2236" spans="1:43" x14ac:dyDescent="0.25">
      <c r="A2236" s="11"/>
      <c r="B2236" s="12"/>
      <c r="C2236" s="11"/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22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1"/>
      <c r="AL2236" s="11"/>
      <c r="AM2236" s="11"/>
      <c r="AN2236" s="11"/>
      <c r="AO2236" s="11"/>
      <c r="AP2236" s="11"/>
      <c r="AQ2236" s="11"/>
    </row>
    <row r="2237" spans="1:43" x14ac:dyDescent="0.25">
      <c r="A2237" s="11"/>
      <c r="B2237" s="12"/>
      <c r="C2237" s="11"/>
      <c r="D2237" s="11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22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1"/>
      <c r="AL2237" s="11"/>
      <c r="AM2237" s="11"/>
      <c r="AN2237" s="11"/>
      <c r="AO2237" s="11"/>
      <c r="AP2237" s="11"/>
      <c r="AQ2237" s="11"/>
    </row>
    <row r="2238" spans="1:43" x14ac:dyDescent="0.25">
      <c r="A2238" s="11"/>
      <c r="B2238" s="12"/>
      <c r="C2238" s="11"/>
      <c r="D2238" s="11"/>
      <c r="E2238" s="11"/>
      <c r="F2238" s="11"/>
      <c r="G2238" s="11"/>
      <c r="H2238" s="11"/>
      <c r="I2238" s="11"/>
      <c r="J2238" s="11"/>
      <c r="K2238" s="11"/>
      <c r="L2238" s="11"/>
      <c r="M2238" s="11"/>
      <c r="N2238" s="11"/>
      <c r="O2238" s="11"/>
      <c r="P2238" s="22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1"/>
      <c r="AL2238" s="11"/>
      <c r="AM2238" s="11"/>
      <c r="AN2238" s="11"/>
      <c r="AO2238" s="11"/>
      <c r="AP2238" s="11"/>
      <c r="AQ2238" s="11"/>
    </row>
    <row r="2239" spans="1:43" x14ac:dyDescent="0.25">
      <c r="A2239" s="11"/>
      <c r="B2239" s="12"/>
      <c r="C2239" s="11"/>
      <c r="D2239" s="11"/>
      <c r="E2239" s="11"/>
      <c r="F2239" s="11"/>
      <c r="G2239" s="11"/>
      <c r="H2239" s="11"/>
      <c r="I2239" s="11"/>
      <c r="J2239" s="11"/>
      <c r="K2239" s="11"/>
      <c r="L2239" s="11"/>
      <c r="M2239" s="11"/>
      <c r="N2239" s="11"/>
      <c r="O2239" s="11"/>
      <c r="P2239" s="22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11"/>
    </row>
    <row r="2240" spans="1:43" x14ac:dyDescent="0.25">
      <c r="A2240" s="11"/>
      <c r="B2240" s="12"/>
      <c r="C2240" s="11"/>
      <c r="D2240" s="11"/>
      <c r="E2240" s="11"/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22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11"/>
    </row>
    <row r="2241" spans="1:43" x14ac:dyDescent="0.25">
      <c r="A2241" s="11"/>
      <c r="B2241" s="12"/>
      <c r="C2241" s="11"/>
      <c r="D2241" s="11"/>
      <c r="E2241" s="11"/>
      <c r="F2241" s="11"/>
      <c r="G2241" s="11"/>
      <c r="H2241" s="11"/>
      <c r="I2241" s="11"/>
      <c r="J2241" s="11"/>
      <c r="K2241" s="11"/>
      <c r="L2241" s="11"/>
      <c r="M2241" s="11"/>
      <c r="N2241" s="11"/>
      <c r="O2241" s="11"/>
      <c r="P2241" s="22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1"/>
      <c r="AL2241" s="11"/>
      <c r="AM2241" s="11"/>
      <c r="AN2241" s="11"/>
      <c r="AO2241" s="11"/>
      <c r="AP2241" s="11"/>
      <c r="AQ2241" s="11"/>
    </row>
    <row r="2242" spans="1:43" x14ac:dyDescent="0.25">
      <c r="A2242" s="11"/>
      <c r="B2242" s="12"/>
      <c r="C2242" s="11"/>
      <c r="D2242" s="11"/>
      <c r="E2242" s="11"/>
      <c r="F2242" s="11"/>
      <c r="G2242" s="11"/>
      <c r="H2242" s="11"/>
      <c r="I2242" s="11"/>
      <c r="J2242" s="11"/>
      <c r="K2242" s="11"/>
      <c r="L2242" s="11"/>
      <c r="M2242" s="11"/>
      <c r="N2242" s="11"/>
      <c r="O2242" s="11"/>
      <c r="P2242" s="22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1"/>
      <c r="AL2242" s="11"/>
      <c r="AM2242" s="11"/>
      <c r="AN2242" s="11"/>
      <c r="AO2242" s="11"/>
      <c r="AP2242" s="11"/>
      <c r="AQ2242" s="11"/>
    </row>
    <row r="2243" spans="1:43" x14ac:dyDescent="0.25">
      <c r="A2243" s="11"/>
      <c r="B2243" s="12"/>
      <c r="C2243" s="11"/>
      <c r="D2243" s="11"/>
      <c r="E2243" s="11"/>
      <c r="F2243" s="11"/>
      <c r="G2243" s="11"/>
      <c r="H2243" s="11"/>
      <c r="I2243" s="11"/>
      <c r="J2243" s="11"/>
      <c r="K2243" s="11"/>
      <c r="L2243" s="11"/>
      <c r="M2243" s="11"/>
      <c r="N2243" s="11"/>
      <c r="O2243" s="11"/>
      <c r="P2243" s="22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1"/>
      <c r="AL2243" s="11"/>
      <c r="AM2243" s="11"/>
      <c r="AN2243" s="11"/>
      <c r="AO2243" s="11"/>
      <c r="AP2243" s="11"/>
      <c r="AQ2243" s="11"/>
    </row>
    <row r="2244" spans="1:43" x14ac:dyDescent="0.25">
      <c r="A2244" s="11"/>
      <c r="B2244" s="12"/>
      <c r="C2244" s="11"/>
      <c r="D2244" s="11"/>
      <c r="E2244" s="11"/>
      <c r="F2244" s="11"/>
      <c r="G2244" s="11"/>
      <c r="H2244" s="11"/>
      <c r="I2244" s="11"/>
      <c r="J2244" s="11"/>
      <c r="K2244" s="11"/>
      <c r="L2244" s="11"/>
      <c r="M2244" s="11"/>
      <c r="N2244" s="11"/>
      <c r="O2244" s="11"/>
      <c r="P2244" s="22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1"/>
      <c r="AL2244" s="11"/>
      <c r="AM2244" s="11"/>
      <c r="AN2244" s="11"/>
      <c r="AO2244" s="11"/>
      <c r="AP2244" s="11"/>
      <c r="AQ2244" s="11"/>
    </row>
    <row r="2245" spans="1:43" x14ac:dyDescent="0.25">
      <c r="A2245" s="11"/>
      <c r="B2245" s="12"/>
      <c r="C2245" s="11"/>
      <c r="D2245" s="11"/>
      <c r="E2245" s="11"/>
      <c r="F2245" s="11"/>
      <c r="G2245" s="11"/>
      <c r="H2245" s="11"/>
      <c r="I2245" s="11"/>
      <c r="J2245" s="11"/>
      <c r="K2245" s="11"/>
      <c r="L2245" s="11"/>
      <c r="M2245" s="11"/>
      <c r="N2245" s="11"/>
      <c r="O2245" s="11"/>
      <c r="P2245" s="22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11"/>
    </row>
    <row r="2246" spans="1:43" x14ac:dyDescent="0.25">
      <c r="A2246" s="11"/>
      <c r="B2246" s="12"/>
      <c r="C2246" s="11"/>
      <c r="D2246" s="11"/>
      <c r="E2246" s="11"/>
      <c r="F2246" s="11"/>
      <c r="G2246" s="11"/>
      <c r="H2246" s="11"/>
      <c r="I2246" s="11"/>
      <c r="J2246" s="11"/>
      <c r="K2246" s="11"/>
      <c r="L2246" s="11"/>
      <c r="M2246" s="11"/>
      <c r="N2246" s="11"/>
      <c r="O2246" s="11"/>
      <c r="P2246" s="22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11"/>
    </row>
    <row r="2247" spans="1:43" x14ac:dyDescent="0.25">
      <c r="A2247" s="11"/>
      <c r="B2247" s="12"/>
      <c r="C2247" s="11"/>
      <c r="D2247" s="11"/>
      <c r="E2247" s="11"/>
      <c r="F2247" s="11"/>
      <c r="G2247" s="11"/>
      <c r="H2247" s="11"/>
      <c r="I2247" s="11"/>
      <c r="J2247" s="11"/>
      <c r="K2247" s="11"/>
      <c r="L2247" s="11"/>
      <c r="M2247" s="11"/>
      <c r="N2247" s="11"/>
      <c r="O2247" s="11"/>
      <c r="P2247" s="22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1"/>
      <c r="AL2247" s="11"/>
      <c r="AM2247" s="11"/>
      <c r="AN2247" s="11"/>
      <c r="AO2247" s="11"/>
      <c r="AP2247" s="11"/>
      <c r="AQ2247" s="11"/>
    </row>
    <row r="2248" spans="1:43" x14ac:dyDescent="0.25">
      <c r="A2248" s="11"/>
      <c r="B2248" s="12"/>
      <c r="C2248" s="11"/>
      <c r="D2248" s="11"/>
      <c r="E2248" s="11"/>
      <c r="F2248" s="11"/>
      <c r="G2248" s="11"/>
      <c r="H2248" s="11"/>
      <c r="I2248" s="11"/>
      <c r="J2248" s="11"/>
      <c r="K2248" s="11"/>
      <c r="L2248" s="11"/>
      <c r="M2248" s="11"/>
      <c r="N2248" s="11"/>
      <c r="O2248" s="11"/>
      <c r="P2248" s="22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1"/>
      <c r="AL2248" s="11"/>
      <c r="AM2248" s="11"/>
      <c r="AN2248" s="11"/>
      <c r="AO2248" s="11"/>
      <c r="AP2248" s="11"/>
      <c r="AQ2248" s="11"/>
    </row>
    <row r="2249" spans="1:43" x14ac:dyDescent="0.25">
      <c r="A2249" s="11"/>
      <c r="B2249" s="12"/>
      <c r="C2249" s="11"/>
      <c r="D2249" s="11"/>
      <c r="E2249" s="11"/>
      <c r="F2249" s="11"/>
      <c r="G2249" s="11"/>
      <c r="H2249" s="11"/>
      <c r="I2249" s="11"/>
      <c r="J2249" s="11"/>
      <c r="K2249" s="11"/>
      <c r="L2249" s="11"/>
      <c r="M2249" s="11"/>
      <c r="N2249" s="11"/>
      <c r="O2249" s="11"/>
      <c r="P2249" s="22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1"/>
      <c r="AL2249" s="11"/>
      <c r="AM2249" s="11"/>
      <c r="AN2249" s="11"/>
      <c r="AO2249" s="11"/>
      <c r="AP2249" s="11"/>
      <c r="AQ2249" s="11"/>
    </row>
    <row r="2250" spans="1:43" x14ac:dyDescent="0.25">
      <c r="A2250" s="11"/>
      <c r="B2250" s="12"/>
      <c r="C2250" s="11"/>
      <c r="D2250" s="11"/>
      <c r="E2250" s="11"/>
      <c r="F2250" s="11"/>
      <c r="G2250" s="11"/>
      <c r="H2250" s="11"/>
      <c r="I2250" s="11"/>
      <c r="J2250" s="11"/>
      <c r="K2250" s="11"/>
      <c r="L2250" s="11"/>
      <c r="M2250" s="11"/>
      <c r="N2250" s="11"/>
      <c r="O2250" s="11"/>
      <c r="P2250" s="22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1"/>
      <c r="AL2250" s="11"/>
      <c r="AM2250" s="11"/>
      <c r="AN2250" s="11"/>
      <c r="AO2250" s="11"/>
      <c r="AP2250" s="11"/>
      <c r="AQ2250" s="11"/>
    </row>
    <row r="2251" spans="1:43" x14ac:dyDescent="0.25">
      <c r="A2251" s="11"/>
      <c r="B2251" s="12"/>
      <c r="C2251" s="11"/>
      <c r="D2251" s="11"/>
      <c r="E2251" s="11"/>
      <c r="F2251" s="11"/>
      <c r="G2251" s="11"/>
      <c r="H2251" s="11"/>
      <c r="I2251" s="11"/>
      <c r="J2251" s="11"/>
      <c r="K2251" s="11"/>
      <c r="L2251" s="11"/>
      <c r="M2251" s="11"/>
      <c r="N2251" s="11"/>
      <c r="O2251" s="11"/>
      <c r="P2251" s="22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1"/>
      <c r="AL2251" s="11"/>
      <c r="AM2251" s="11"/>
      <c r="AN2251" s="11"/>
      <c r="AO2251" s="11"/>
      <c r="AP2251" s="11"/>
      <c r="AQ2251" s="11"/>
    </row>
    <row r="2252" spans="1:43" x14ac:dyDescent="0.25">
      <c r="A2252" s="11"/>
      <c r="B2252" s="12"/>
      <c r="C2252" s="11"/>
      <c r="D2252" s="11"/>
      <c r="E2252" s="11"/>
      <c r="F2252" s="11"/>
      <c r="G2252" s="11"/>
      <c r="H2252" s="11"/>
      <c r="I2252" s="11"/>
      <c r="J2252" s="11"/>
      <c r="K2252" s="11"/>
      <c r="L2252" s="11"/>
      <c r="M2252" s="11"/>
      <c r="N2252" s="11"/>
      <c r="O2252" s="11"/>
      <c r="P2252" s="22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1"/>
      <c r="AL2252" s="11"/>
      <c r="AM2252" s="11"/>
      <c r="AN2252" s="11"/>
      <c r="AO2252" s="11"/>
      <c r="AP2252" s="11"/>
      <c r="AQ2252" s="11"/>
    </row>
    <row r="2253" spans="1:43" x14ac:dyDescent="0.25">
      <c r="A2253" s="11"/>
      <c r="B2253" s="12"/>
      <c r="C2253" s="11"/>
      <c r="D2253" s="11"/>
      <c r="E2253" s="11"/>
      <c r="F2253" s="11"/>
      <c r="G2253" s="11"/>
      <c r="H2253" s="11"/>
      <c r="I2253" s="11"/>
      <c r="J2253" s="11"/>
      <c r="K2253" s="11"/>
      <c r="L2253" s="11"/>
      <c r="M2253" s="11"/>
      <c r="N2253" s="11"/>
      <c r="O2253" s="11"/>
      <c r="P2253" s="22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1"/>
      <c r="AL2253" s="11"/>
      <c r="AM2253" s="11"/>
      <c r="AN2253" s="11"/>
      <c r="AO2253" s="11"/>
      <c r="AP2253" s="11"/>
      <c r="AQ2253" s="11"/>
    </row>
    <row r="2254" spans="1:43" x14ac:dyDescent="0.25">
      <c r="A2254" s="11"/>
      <c r="B2254" s="12"/>
      <c r="C2254" s="11"/>
      <c r="D2254" s="11"/>
      <c r="E2254" s="11"/>
      <c r="F2254" s="11"/>
      <c r="G2254" s="11"/>
      <c r="H2254" s="11"/>
      <c r="I2254" s="11"/>
      <c r="J2254" s="11"/>
      <c r="K2254" s="11"/>
      <c r="L2254" s="11"/>
      <c r="M2254" s="11"/>
      <c r="N2254" s="11"/>
      <c r="O2254" s="11"/>
      <c r="P2254" s="22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1"/>
      <c r="AL2254" s="11"/>
      <c r="AM2254" s="11"/>
      <c r="AN2254" s="11"/>
      <c r="AO2254" s="11"/>
      <c r="AP2254" s="11"/>
      <c r="AQ2254" s="11"/>
    </row>
    <row r="2255" spans="1:43" x14ac:dyDescent="0.25">
      <c r="A2255" s="11"/>
      <c r="B2255" s="12"/>
      <c r="C2255" s="11"/>
      <c r="D2255" s="11"/>
      <c r="E2255" s="11"/>
      <c r="F2255" s="11"/>
      <c r="G2255" s="11"/>
      <c r="H2255" s="11"/>
      <c r="I2255" s="11"/>
      <c r="J2255" s="11"/>
      <c r="K2255" s="11"/>
      <c r="L2255" s="11"/>
      <c r="M2255" s="11"/>
      <c r="N2255" s="11"/>
      <c r="O2255" s="11"/>
      <c r="P2255" s="22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1"/>
      <c r="AL2255" s="11"/>
      <c r="AM2255" s="11"/>
      <c r="AN2255" s="11"/>
      <c r="AO2255" s="11"/>
      <c r="AP2255" s="11"/>
      <c r="AQ2255" s="11"/>
    </row>
    <row r="2256" spans="1:43" x14ac:dyDescent="0.25">
      <c r="A2256" s="11"/>
      <c r="B2256" s="12"/>
      <c r="C2256" s="11"/>
      <c r="D2256" s="11"/>
      <c r="E2256" s="11"/>
      <c r="F2256" s="11"/>
      <c r="G2256" s="11"/>
      <c r="H2256" s="11"/>
      <c r="I2256" s="11"/>
      <c r="J2256" s="11"/>
      <c r="K2256" s="11"/>
      <c r="L2256" s="11"/>
      <c r="M2256" s="11"/>
      <c r="N2256" s="11"/>
      <c r="O2256" s="11"/>
      <c r="P2256" s="22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1"/>
      <c r="AL2256" s="11"/>
      <c r="AM2256" s="11"/>
      <c r="AN2256" s="11"/>
      <c r="AO2256" s="11"/>
      <c r="AP2256" s="11"/>
      <c r="AQ2256" s="11"/>
    </row>
    <row r="2257" spans="1:43" x14ac:dyDescent="0.25">
      <c r="A2257" s="11"/>
      <c r="B2257" s="12"/>
      <c r="C2257" s="11"/>
      <c r="D2257" s="11"/>
      <c r="E2257" s="11"/>
      <c r="F2257" s="11"/>
      <c r="G2257" s="11"/>
      <c r="H2257" s="11"/>
      <c r="I2257" s="11"/>
      <c r="J2257" s="11"/>
      <c r="K2257" s="11"/>
      <c r="L2257" s="11"/>
      <c r="M2257" s="11"/>
      <c r="N2257" s="11"/>
      <c r="O2257" s="11"/>
      <c r="P2257" s="22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1"/>
      <c r="AL2257" s="11"/>
      <c r="AM2257" s="11"/>
      <c r="AN2257" s="11"/>
      <c r="AO2257" s="11"/>
      <c r="AP2257" s="11"/>
      <c r="AQ2257" s="11"/>
    </row>
    <row r="2258" spans="1:43" x14ac:dyDescent="0.25">
      <c r="A2258" s="11"/>
      <c r="B2258" s="12"/>
      <c r="C2258" s="11"/>
      <c r="D2258" s="11"/>
      <c r="E2258" s="11"/>
      <c r="F2258" s="11"/>
      <c r="G2258" s="11"/>
      <c r="H2258" s="11"/>
      <c r="I2258" s="11"/>
      <c r="J2258" s="11"/>
      <c r="K2258" s="11"/>
      <c r="L2258" s="11"/>
      <c r="M2258" s="11"/>
      <c r="N2258" s="11"/>
      <c r="O2258" s="11"/>
      <c r="P2258" s="22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1"/>
      <c r="AL2258" s="11"/>
      <c r="AM2258" s="11"/>
      <c r="AN2258" s="11"/>
      <c r="AO2258" s="11"/>
      <c r="AP2258" s="11"/>
      <c r="AQ2258" s="11"/>
    </row>
    <row r="2259" spans="1:43" x14ac:dyDescent="0.25">
      <c r="A2259" s="11"/>
      <c r="B2259" s="12"/>
      <c r="C2259" s="11"/>
      <c r="D2259" s="11"/>
      <c r="E2259" s="11"/>
      <c r="F2259" s="11"/>
      <c r="G2259" s="11"/>
      <c r="H2259" s="11"/>
      <c r="I2259" s="11"/>
      <c r="J2259" s="11"/>
      <c r="K2259" s="11"/>
      <c r="L2259" s="11"/>
      <c r="M2259" s="11"/>
      <c r="N2259" s="11"/>
      <c r="O2259" s="11"/>
      <c r="P2259" s="22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1"/>
      <c r="AL2259" s="11"/>
      <c r="AM2259" s="11"/>
      <c r="AN2259" s="11"/>
      <c r="AO2259" s="11"/>
      <c r="AP2259" s="11"/>
      <c r="AQ2259" s="11"/>
    </row>
    <row r="2260" spans="1:43" x14ac:dyDescent="0.25">
      <c r="A2260" s="11"/>
      <c r="B2260" s="12"/>
      <c r="C2260" s="11"/>
      <c r="D2260" s="11"/>
      <c r="E2260" s="11"/>
      <c r="F2260" s="11"/>
      <c r="G2260" s="11"/>
      <c r="H2260" s="11"/>
      <c r="I2260" s="11"/>
      <c r="J2260" s="11"/>
      <c r="K2260" s="11"/>
      <c r="L2260" s="11"/>
      <c r="M2260" s="11"/>
      <c r="N2260" s="11"/>
      <c r="O2260" s="11"/>
      <c r="P2260" s="22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1"/>
      <c r="AL2260" s="11"/>
      <c r="AM2260" s="11"/>
      <c r="AN2260" s="11"/>
      <c r="AO2260" s="11"/>
      <c r="AP2260" s="11"/>
      <c r="AQ2260" s="11"/>
    </row>
    <row r="2261" spans="1:43" x14ac:dyDescent="0.25">
      <c r="A2261" s="11"/>
      <c r="B2261" s="12"/>
      <c r="C2261" s="11"/>
      <c r="D2261" s="11"/>
      <c r="E2261" s="11"/>
      <c r="F2261" s="11"/>
      <c r="G2261" s="11"/>
      <c r="H2261" s="11"/>
      <c r="I2261" s="11"/>
      <c r="J2261" s="11"/>
      <c r="K2261" s="11"/>
      <c r="L2261" s="11"/>
      <c r="M2261" s="11"/>
      <c r="N2261" s="11"/>
      <c r="O2261" s="11"/>
      <c r="P2261" s="22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1"/>
      <c r="AL2261" s="11"/>
      <c r="AM2261" s="11"/>
      <c r="AN2261" s="11"/>
      <c r="AO2261" s="11"/>
      <c r="AP2261" s="11"/>
      <c r="AQ2261" s="11"/>
    </row>
    <row r="2262" spans="1:43" x14ac:dyDescent="0.25">
      <c r="A2262" s="11"/>
      <c r="B2262" s="12"/>
      <c r="C2262" s="11"/>
      <c r="D2262" s="11"/>
      <c r="E2262" s="11"/>
      <c r="F2262" s="11"/>
      <c r="G2262" s="11"/>
      <c r="H2262" s="11"/>
      <c r="I2262" s="11"/>
      <c r="J2262" s="11"/>
      <c r="K2262" s="11"/>
      <c r="L2262" s="11"/>
      <c r="M2262" s="11"/>
      <c r="N2262" s="11"/>
      <c r="O2262" s="11"/>
      <c r="P2262" s="22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1"/>
      <c r="AL2262" s="11"/>
      <c r="AM2262" s="11"/>
      <c r="AN2262" s="11"/>
      <c r="AO2262" s="11"/>
      <c r="AP2262" s="11"/>
      <c r="AQ2262" s="11"/>
    </row>
    <row r="2263" spans="1:43" x14ac:dyDescent="0.25">
      <c r="A2263" s="11"/>
      <c r="B2263" s="12"/>
      <c r="C2263" s="11"/>
      <c r="D2263" s="11"/>
      <c r="E2263" s="11"/>
      <c r="F2263" s="11"/>
      <c r="G2263" s="11"/>
      <c r="H2263" s="11"/>
      <c r="I2263" s="11"/>
      <c r="J2263" s="11"/>
      <c r="K2263" s="11"/>
      <c r="L2263" s="11"/>
      <c r="M2263" s="11"/>
      <c r="N2263" s="11"/>
      <c r="O2263" s="11"/>
      <c r="P2263" s="22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1"/>
      <c r="AL2263" s="11"/>
      <c r="AM2263" s="11"/>
      <c r="AN2263" s="11"/>
      <c r="AO2263" s="11"/>
      <c r="AP2263" s="11"/>
      <c r="AQ2263" s="11"/>
    </row>
    <row r="2264" spans="1:43" x14ac:dyDescent="0.25">
      <c r="A2264" s="11"/>
      <c r="B2264" s="12"/>
      <c r="C2264" s="11"/>
      <c r="D2264" s="11"/>
      <c r="E2264" s="11"/>
      <c r="F2264" s="11"/>
      <c r="G2264" s="11"/>
      <c r="H2264" s="11"/>
      <c r="I2264" s="11"/>
      <c r="J2264" s="11"/>
      <c r="K2264" s="11"/>
      <c r="L2264" s="11"/>
      <c r="M2264" s="11"/>
      <c r="N2264" s="11"/>
      <c r="O2264" s="11"/>
      <c r="P2264" s="22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1"/>
      <c r="AL2264" s="11"/>
      <c r="AM2264" s="11"/>
      <c r="AN2264" s="11"/>
      <c r="AO2264" s="11"/>
      <c r="AP2264" s="11"/>
      <c r="AQ2264" s="11"/>
    </row>
    <row r="2265" spans="1:43" x14ac:dyDescent="0.25">
      <c r="A2265" s="11"/>
      <c r="B2265" s="12"/>
      <c r="C2265" s="11"/>
      <c r="D2265" s="11"/>
      <c r="E2265" s="11"/>
      <c r="F2265" s="11"/>
      <c r="G2265" s="11"/>
      <c r="H2265" s="11"/>
      <c r="I2265" s="11"/>
      <c r="J2265" s="11"/>
      <c r="K2265" s="11"/>
      <c r="L2265" s="11"/>
      <c r="M2265" s="11"/>
      <c r="N2265" s="11"/>
      <c r="O2265" s="11"/>
      <c r="P2265" s="22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1"/>
      <c r="AL2265" s="11"/>
      <c r="AM2265" s="11"/>
      <c r="AN2265" s="11"/>
      <c r="AO2265" s="11"/>
      <c r="AP2265" s="11"/>
      <c r="AQ2265" s="11"/>
    </row>
    <row r="2266" spans="1:43" x14ac:dyDescent="0.25">
      <c r="A2266" s="11"/>
      <c r="B2266" s="12"/>
      <c r="C2266" s="11"/>
      <c r="D2266" s="11"/>
      <c r="E2266" s="11"/>
      <c r="F2266" s="11"/>
      <c r="G2266" s="11"/>
      <c r="H2266" s="11"/>
      <c r="I2266" s="11"/>
      <c r="J2266" s="11"/>
      <c r="K2266" s="11"/>
      <c r="L2266" s="11"/>
      <c r="M2266" s="11"/>
      <c r="N2266" s="11"/>
      <c r="O2266" s="11"/>
      <c r="P2266" s="22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11"/>
    </row>
    <row r="2267" spans="1:43" x14ac:dyDescent="0.25">
      <c r="A2267" s="11"/>
      <c r="B2267" s="12"/>
      <c r="C2267" s="11"/>
      <c r="D2267" s="11"/>
      <c r="E2267" s="11"/>
      <c r="F2267" s="11"/>
      <c r="G2267" s="11"/>
      <c r="H2267" s="11"/>
      <c r="I2267" s="11"/>
      <c r="J2267" s="11"/>
      <c r="K2267" s="11"/>
      <c r="L2267" s="11"/>
      <c r="M2267" s="11"/>
      <c r="N2267" s="11"/>
      <c r="O2267" s="11"/>
      <c r="P2267" s="22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1"/>
      <c r="AL2267" s="11"/>
      <c r="AM2267" s="11"/>
      <c r="AN2267" s="11"/>
      <c r="AO2267" s="11"/>
      <c r="AP2267" s="11"/>
      <c r="AQ2267" s="11"/>
    </row>
    <row r="2268" spans="1:43" x14ac:dyDescent="0.25">
      <c r="A2268" s="11"/>
      <c r="B2268" s="12"/>
      <c r="C2268" s="11"/>
      <c r="D2268" s="11"/>
      <c r="E2268" s="11"/>
      <c r="F2268" s="11"/>
      <c r="G2268" s="11"/>
      <c r="H2268" s="11"/>
      <c r="I2268" s="11"/>
      <c r="J2268" s="11"/>
      <c r="K2268" s="11"/>
      <c r="L2268" s="11"/>
      <c r="M2268" s="11"/>
      <c r="N2268" s="11"/>
      <c r="O2268" s="11"/>
      <c r="P2268" s="22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1"/>
      <c r="AL2268" s="11"/>
      <c r="AM2268" s="11"/>
      <c r="AN2268" s="11"/>
      <c r="AO2268" s="11"/>
      <c r="AP2268" s="11"/>
      <c r="AQ2268" s="11"/>
    </row>
    <row r="2269" spans="1:43" x14ac:dyDescent="0.25">
      <c r="A2269" s="11"/>
      <c r="B2269" s="12"/>
      <c r="C2269" s="11"/>
      <c r="D2269" s="11"/>
      <c r="E2269" s="11"/>
      <c r="F2269" s="11"/>
      <c r="G2269" s="11"/>
      <c r="H2269" s="11"/>
      <c r="I2269" s="11"/>
      <c r="J2269" s="11"/>
      <c r="K2269" s="11"/>
      <c r="L2269" s="11"/>
      <c r="M2269" s="11"/>
      <c r="N2269" s="11"/>
      <c r="O2269" s="11"/>
      <c r="P2269" s="22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1"/>
      <c r="AL2269" s="11"/>
      <c r="AM2269" s="11"/>
      <c r="AN2269" s="11"/>
      <c r="AO2269" s="11"/>
      <c r="AP2269" s="11"/>
      <c r="AQ2269" s="11"/>
    </row>
    <row r="2270" spans="1:43" x14ac:dyDescent="0.25">
      <c r="A2270" s="11"/>
      <c r="B2270" s="12"/>
      <c r="C2270" s="11"/>
      <c r="D2270" s="11"/>
      <c r="E2270" s="11"/>
      <c r="F2270" s="11"/>
      <c r="G2270" s="11"/>
      <c r="H2270" s="11"/>
      <c r="I2270" s="11"/>
      <c r="J2270" s="11"/>
      <c r="K2270" s="11"/>
      <c r="L2270" s="11"/>
      <c r="M2270" s="11"/>
      <c r="N2270" s="11"/>
      <c r="O2270" s="11"/>
      <c r="P2270" s="22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1"/>
      <c r="AL2270" s="11"/>
      <c r="AM2270" s="11"/>
      <c r="AN2270" s="11"/>
      <c r="AO2270" s="11"/>
      <c r="AP2270" s="11"/>
      <c r="AQ2270" s="11"/>
    </row>
    <row r="2271" spans="1:43" x14ac:dyDescent="0.25">
      <c r="A2271" s="11"/>
      <c r="B2271" s="12"/>
      <c r="C2271" s="11"/>
      <c r="D2271" s="11"/>
      <c r="E2271" s="11"/>
      <c r="F2271" s="11"/>
      <c r="G2271" s="11"/>
      <c r="H2271" s="11"/>
      <c r="I2271" s="11"/>
      <c r="J2271" s="11"/>
      <c r="K2271" s="11"/>
      <c r="L2271" s="11"/>
      <c r="M2271" s="11"/>
      <c r="N2271" s="11"/>
      <c r="O2271" s="11"/>
      <c r="P2271" s="22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1"/>
      <c r="AL2271" s="11"/>
      <c r="AM2271" s="11"/>
      <c r="AN2271" s="11"/>
      <c r="AO2271" s="11"/>
      <c r="AP2271" s="11"/>
      <c r="AQ2271" s="11"/>
    </row>
    <row r="2272" spans="1:43" x14ac:dyDescent="0.25">
      <c r="A2272" s="11"/>
      <c r="B2272" s="12"/>
      <c r="C2272" s="11"/>
      <c r="D2272" s="11"/>
      <c r="E2272" s="11"/>
      <c r="F2272" s="11"/>
      <c r="G2272" s="11"/>
      <c r="H2272" s="11"/>
      <c r="I2272" s="11"/>
      <c r="J2272" s="11"/>
      <c r="K2272" s="11"/>
      <c r="L2272" s="11"/>
      <c r="M2272" s="11"/>
      <c r="N2272" s="11"/>
      <c r="O2272" s="11"/>
      <c r="P2272" s="22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1"/>
      <c r="AL2272" s="11"/>
      <c r="AM2272" s="11"/>
      <c r="AN2272" s="11"/>
      <c r="AO2272" s="11"/>
      <c r="AP2272" s="11"/>
      <c r="AQ2272" s="11"/>
    </row>
    <row r="2273" spans="1:43" x14ac:dyDescent="0.25">
      <c r="A2273" s="11"/>
      <c r="B2273" s="12"/>
      <c r="C2273" s="11"/>
      <c r="D2273" s="11"/>
      <c r="E2273" s="11"/>
      <c r="F2273" s="11"/>
      <c r="G2273" s="11"/>
      <c r="H2273" s="11"/>
      <c r="I2273" s="11"/>
      <c r="J2273" s="11"/>
      <c r="K2273" s="11"/>
      <c r="L2273" s="11"/>
      <c r="M2273" s="11"/>
      <c r="N2273" s="11"/>
      <c r="O2273" s="11"/>
      <c r="P2273" s="22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1"/>
      <c r="AL2273" s="11"/>
      <c r="AM2273" s="11"/>
      <c r="AN2273" s="11"/>
      <c r="AO2273" s="11"/>
      <c r="AP2273" s="11"/>
      <c r="AQ2273" s="11"/>
    </row>
    <row r="2274" spans="1:43" x14ac:dyDescent="0.25">
      <c r="A2274" s="11"/>
      <c r="B2274" s="12"/>
      <c r="C2274" s="11"/>
      <c r="D2274" s="11"/>
      <c r="E2274" s="11"/>
      <c r="F2274" s="11"/>
      <c r="G2274" s="11"/>
      <c r="H2274" s="11"/>
      <c r="I2274" s="11"/>
      <c r="J2274" s="11"/>
      <c r="K2274" s="11"/>
      <c r="L2274" s="11"/>
      <c r="M2274" s="11"/>
      <c r="N2274" s="11"/>
      <c r="O2274" s="11"/>
      <c r="P2274" s="22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1"/>
      <c r="AL2274" s="11"/>
      <c r="AM2274" s="11"/>
      <c r="AN2274" s="11"/>
      <c r="AO2274" s="11"/>
      <c r="AP2274" s="11"/>
      <c r="AQ2274" s="11"/>
    </row>
    <row r="2275" spans="1:43" x14ac:dyDescent="0.25">
      <c r="A2275" s="11"/>
      <c r="B2275" s="12"/>
      <c r="C2275" s="11"/>
      <c r="D2275" s="11"/>
      <c r="E2275" s="11"/>
      <c r="F2275" s="11"/>
      <c r="G2275" s="11"/>
      <c r="H2275" s="11"/>
      <c r="I2275" s="11"/>
      <c r="J2275" s="11"/>
      <c r="K2275" s="11"/>
      <c r="L2275" s="11"/>
      <c r="M2275" s="11"/>
      <c r="N2275" s="11"/>
      <c r="O2275" s="11"/>
      <c r="P2275" s="22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1"/>
      <c r="AL2275" s="11"/>
      <c r="AM2275" s="11"/>
      <c r="AN2275" s="11"/>
      <c r="AO2275" s="11"/>
      <c r="AP2275" s="11"/>
      <c r="AQ2275" s="11"/>
    </row>
    <row r="2276" spans="1:43" x14ac:dyDescent="0.25">
      <c r="A2276" s="11"/>
      <c r="B2276" s="12"/>
      <c r="C2276" s="11"/>
      <c r="D2276" s="11"/>
      <c r="E2276" s="11"/>
      <c r="F2276" s="11"/>
      <c r="G2276" s="11"/>
      <c r="H2276" s="11"/>
      <c r="I2276" s="11"/>
      <c r="J2276" s="11"/>
      <c r="K2276" s="11"/>
      <c r="L2276" s="11"/>
      <c r="M2276" s="11"/>
      <c r="N2276" s="11"/>
      <c r="O2276" s="11"/>
      <c r="P2276" s="22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1"/>
      <c r="AL2276" s="11"/>
      <c r="AM2276" s="11"/>
      <c r="AN2276" s="11"/>
      <c r="AO2276" s="11"/>
      <c r="AP2276" s="11"/>
      <c r="AQ2276" s="11"/>
    </row>
    <row r="2277" spans="1:43" x14ac:dyDescent="0.25">
      <c r="A2277" s="11"/>
      <c r="B2277" s="12"/>
      <c r="C2277" s="11"/>
      <c r="D2277" s="11"/>
      <c r="E2277" s="11"/>
      <c r="F2277" s="11"/>
      <c r="G2277" s="11"/>
      <c r="H2277" s="11"/>
      <c r="I2277" s="11"/>
      <c r="J2277" s="11"/>
      <c r="K2277" s="11"/>
      <c r="L2277" s="11"/>
      <c r="M2277" s="11"/>
      <c r="N2277" s="11"/>
      <c r="O2277" s="11"/>
      <c r="P2277" s="22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1"/>
      <c r="AL2277" s="11"/>
      <c r="AM2277" s="11"/>
      <c r="AN2277" s="11"/>
      <c r="AO2277" s="11"/>
      <c r="AP2277" s="11"/>
      <c r="AQ2277" s="11"/>
    </row>
    <row r="2278" spans="1:43" x14ac:dyDescent="0.25">
      <c r="A2278" s="11"/>
      <c r="B2278" s="12"/>
      <c r="C2278" s="11"/>
      <c r="D2278" s="11"/>
      <c r="E2278" s="11"/>
      <c r="F2278" s="11"/>
      <c r="G2278" s="11"/>
      <c r="H2278" s="11"/>
      <c r="I2278" s="11"/>
      <c r="J2278" s="11"/>
      <c r="K2278" s="11"/>
      <c r="L2278" s="11"/>
      <c r="M2278" s="11"/>
      <c r="N2278" s="11"/>
      <c r="O2278" s="11"/>
      <c r="P2278" s="22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1"/>
      <c r="AL2278" s="11"/>
      <c r="AM2278" s="11"/>
      <c r="AN2278" s="11"/>
      <c r="AO2278" s="11"/>
      <c r="AP2278" s="11"/>
      <c r="AQ2278" s="11"/>
    </row>
    <row r="2279" spans="1:43" x14ac:dyDescent="0.25">
      <c r="A2279" s="11"/>
      <c r="B2279" s="12"/>
      <c r="C2279" s="11"/>
      <c r="D2279" s="11"/>
      <c r="E2279" s="11"/>
      <c r="F2279" s="11"/>
      <c r="G2279" s="11"/>
      <c r="H2279" s="11"/>
      <c r="I2279" s="11"/>
      <c r="J2279" s="11"/>
      <c r="K2279" s="11"/>
      <c r="L2279" s="11"/>
      <c r="M2279" s="11"/>
      <c r="N2279" s="11"/>
      <c r="O2279" s="11"/>
      <c r="P2279" s="22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1"/>
      <c r="AL2279" s="11"/>
      <c r="AM2279" s="11"/>
      <c r="AN2279" s="11"/>
      <c r="AO2279" s="11"/>
      <c r="AP2279" s="11"/>
      <c r="AQ2279" s="11"/>
    </row>
    <row r="2280" spans="1:43" x14ac:dyDescent="0.25">
      <c r="A2280" s="11"/>
      <c r="B2280" s="12"/>
      <c r="C2280" s="11"/>
      <c r="D2280" s="11"/>
      <c r="E2280" s="11"/>
      <c r="F2280" s="11"/>
      <c r="G2280" s="11"/>
      <c r="H2280" s="11"/>
      <c r="I2280" s="11"/>
      <c r="J2280" s="11"/>
      <c r="K2280" s="11"/>
      <c r="L2280" s="11"/>
      <c r="M2280" s="11"/>
      <c r="N2280" s="11"/>
      <c r="O2280" s="11"/>
      <c r="P2280" s="22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1"/>
      <c r="AL2280" s="11"/>
      <c r="AM2280" s="11"/>
      <c r="AN2280" s="11"/>
      <c r="AO2280" s="11"/>
      <c r="AP2280" s="11"/>
      <c r="AQ2280" s="11"/>
    </row>
    <row r="2281" spans="1:43" x14ac:dyDescent="0.25">
      <c r="A2281" s="11"/>
      <c r="B2281" s="12"/>
      <c r="C2281" s="11"/>
      <c r="D2281" s="11"/>
      <c r="E2281" s="11"/>
      <c r="F2281" s="11"/>
      <c r="G2281" s="11"/>
      <c r="H2281" s="11"/>
      <c r="I2281" s="11"/>
      <c r="J2281" s="11"/>
      <c r="K2281" s="11"/>
      <c r="L2281" s="11"/>
      <c r="M2281" s="11"/>
      <c r="N2281" s="11"/>
      <c r="O2281" s="11"/>
      <c r="P2281" s="22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1"/>
      <c r="AL2281" s="11"/>
      <c r="AM2281" s="11"/>
      <c r="AN2281" s="11"/>
      <c r="AO2281" s="11"/>
      <c r="AP2281" s="11"/>
      <c r="AQ2281" s="11"/>
    </row>
    <row r="2282" spans="1:43" x14ac:dyDescent="0.25">
      <c r="A2282" s="11"/>
      <c r="B2282" s="12"/>
      <c r="C2282" s="11"/>
      <c r="D2282" s="11"/>
      <c r="E2282" s="11"/>
      <c r="F2282" s="11"/>
      <c r="G2282" s="11"/>
      <c r="H2282" s="11"/>
      <c r="I2282" s="11"/>
      <c r="J2282" s="11"/>
      <c r="K2282" s="11"/>
      <c r="L2282" s="11"/>
      <c r="M2282" s="11"/>
      <c r="N2282" s="11"/>
      <c r="O2282" s="11"/>
      <c r="P2282" s="22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1"/>
      <c r="AL2282" s="11"/>
      <c r="AM2282" s="11"/>
      <c r="AN2282" s="11"/>
      <c r="AO2282" s="11"/>
      <c r="AP2282" s="11"/>
      <c r="AQ2282" s="11"/>
    </row>
    <row r="2283" spans="1:43" x14ac:dyDescent="0.25">
      <c r="A2283" s="11"/>
      <c r="B2283" s="12"/>
      <c r="C2283" s="11"/>
      <c r="D2283" s="11"/>
      <c r="E2283" s="11"/>
      <c r="F2283" s="11"/>
      <c r="G2283" s="11"/>
      <c r="H2283" s="11"/>
      <c r="I2283" s="11"/>
      <c r="J2283" s="11"/>
      <c r="K2283" s="11"/>
      <c r="L2283" s="11"/>
      <c r="M2283" s="11"/>
      <c r="N2283" s="11"/>
      <c r="O2283" s="11"/>
      <c r="P2283" s="22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1"/>
      <c r="AL2283" s="11"/>
      <c r="AM2283" s="11"/>
      <c r="AN2283" s="11"/>
      <c r="AO2283" s="11"/>
      <c r="AP2283" s="11"/>
      <c r="AQ2283" s="11"/>
    </row>
    <row r="2284" spans="1:43" x14ac:dyDescent="0.25">
      <c r="A2284" s="11"/>
      <c r="B2284" s="12"/>
      <c r="C2284" s="11"/>
      <c r="D2284" s="11"/>
      <c r="E2284" s="11"/>
      <c r="F2284" s="11"/>
      <c r="G2284" s="11"/>
      <c r="H2284" s="11"/>
      <c r="I2284" s="11"/>
      <c r="J2284" s="11"/>
      <c r="K2284" s="11"/>
      <c r="L2284" s="11"/>
      <c r="M2284" s="11"/>
      <c r="N2284" s="11"/>
      <c r="O2284" s="11"/>
      <c r="P2284" s="22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1"/>
      <c r="AL2284" s="11"/>
      <c r="AM2284" s="11"/>
      <c r="AN2284" s="11"/>
      <c r="AO2284" s="11"/>
      <c r="AP2284" s="11"/>
      <c r="AQ2284" s="11"/>
    </row>
    <row r="2285" spans="1:43" x14ac:dyDescent="0.25">
      <c r="A2285" s="11"/>
      <c r="B2285" s="12"/>
      <c r="C2285" s="11"/>
      <c r="D2285" s="11"/>
      <c r="E2285" s="11"/>
      <c r="F2285" s="11"/>
      <c r="G2285" s="11"/>
      <c r="H2285" s="11"/>
      <c r="I2285" s="11"/>
      <c r="J2285" s="11"/>
      <c r="K2285" s="11"/>
      <c r="L2285" s="11"/>
      <c r="M2285" s="11"/>
      <c r="N2285" s="11"/>
      <c r="O2285" s="11"/>
      <c r="P2285" s="22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1"/>
      <c r="AL2285" s="11"/>
      <c r="AM2285" s="11"/>
      <c r="AN2285" s="11"/>
      <c r="AO2285" s="11"/>
      <c r="AP2285" s="11"/>
      <c r="AQ2285" s="11"/>
    </row>
    <row r="2286" spans="1:43" x14ac:dyDescent="0.25">
      <c r="A2286" s="11"/>
      <c r="B2286" s="12"/>
      <c r="C2286" s="11"/>
      <c r="D2286" s="11"/>
      <c r="E2286" s="11"/>
      <c r="F2286" s="11"/>
      <c r="G2286" s="11"/>
      <c r="H2286" s="11"/>
      <c r="I2286" s="11"/>
      <c r="J2286" s="11"/>
      <c r="K2286" s="11"/>
      <c r="L2286" s="11"/>
      <c r="M2286" s="11"/>
      <c r="N2286" s="11"/>
      <c r="O2286" s="11"/>
      <c r="P2286" s="22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1"/>
      <c r="AN2286" s="11"/>
      <c r="AO2286" s="11"/>
      <c r="AP2286" s="11"/>
      <c r="AQ2286" s="11"/>
    </row>
    <row r="2287" spans="1:43" x14ac:dyDescent="0.25">
      <c r="A2287" s="11"/>
      <c r="B2287" s="12"/>
      <c r="C2287" s="11"/>
      <c r="D2287" s="11"/>
      <c r="E2287" s="11"/>
      <c r="F2287" s="11"/>
      <c r="G2287" s="11"/>
      <c r="H2287" s="11"/>
      <c r="I2287" s="11"/>
      <c r="J2287" s="11"/>
      <c r="K2287" s="11"/>
      <c r="L2287" s="11"/>
      <c r="M2287" s="11"/>
      <c r="N2287" s="11"/>
      <c r="O2287" s="11"/>
      <c r="P2287" s="22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1"/>
      <c r="AL2287" s="11"/>
      <c r="AM2287" s="11"/>
      <c r="AN2287" s="11"/>
      <c r="AO2287" s="11"/>
      <c r="AP2287" s="11"/>
      <c r="AQ2287" s="11"/>
    </row>
    <row r="2288" spans="1:43" x14ac:dyDescent="0.25">
      <c r="A2288" s="11"/>
      <c r="B2288" s="12"/>
      <c r="C2288" s="11"/>
      <c r="D2288" s="11"/>
      <c r="E2288" s="11"/>
      <c r="F2288" s="11"/>
      <c r="G2288" s="11"/>
      <c r="H2288" s="11"/>
      <c r="I2288" s="11"/>
      <c r="J2288" s="11"/>
      <c r="K2288" s="11"/>
      <c r="L2288" s="11"/>
      <c r="M2288" s="11"/>
      <c r="N2288" s="11"/>
      <c r="O2288" s="11"/>
      <c r="P2288" s="22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1"/>
      <c r="AL2288" s="11"/>
      <c r="AM2288" s="11"/>
      <c r="AN2288" s="11"/>
      <c r="AO2288" s="11"/>
      <c r="AP2288" s="11"/>
      <c r="AQ2288" s="11"/>
    </row>
    <row r="2289" spans="1:43" x14ac:dyDescent="0.25">
      <c r="A2289" s="11"/>
      <c r="B2289" s="12"/>
      <c r="C2289" s="11"/>
      <c r="D2289" s="11"/>
      <c r="E2289" s="11"/>
      <c r="F2289" s="11"/>
      <c r="G2289" s="11"/>
      <c r="H2289" s="11"/>
      <c r="I2289" s="11"/>
      <c r="J2289" s="11"/>
      <c r="K2289" s="11"/>
      <c r="L2289" s="11"/>
      <c r="M2289" s="11"/>
      <c r="N2289" s="11"/>
      <c r="O2289" s="11"/>
      <c r="P2289" s="22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1"/>
      <c r="AL2289" s="11"/>
      <c r="AM2289" s="11"/>
      <c r="AN2289" s="11"/>
      <c r="AO2289" s="11"/>
      <c r="AP2289" s="11"/>
      <c r="AQ2289" s="11"/>
    </row>
    <row r="2290" spans="1:43" x14ac:dyDescent="0.25">
      <c r="A2290" s="11"/>
      <c r="B2290" s="12"/>
      <c r="C2290" s="11"/>
      <c r="D2290" s="11"/>
      <c r="E2290" s="11"/>
      <c r="F2290" s="11"/>
      <c r="G2290" s="11"/>
      <c r="H2290" s="11"/>
      <c r="I2290" s="11"/>
      <c r="J2290" s="11"/>
      <c r="K2290" s="11"/>
      <c r="L2290" s="11"/>
      <c r="M2290" s="11"/>
      <c r="N2290" s="11"/>
      <c r="O2290" s="11"/>
      <c r="P2290" s="22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1"/>
      <c r="AL2290" s="11"/>
      <c r="AM2290" s="11"/>
      <c r="AN2290" s="11"/>
      <c r="AO2290" s="11"/>
      <c r="AP2290" s="11"/>
      <c r="AQ2290" s="11"/>
    </row>
    <row r="2291" spans="1:43" x14ac:dyDescent="0.25">
      <c r="A2291" s="11"/>
      <c r="B2291" s="12"/>
      <c r="C2291" s="11"/>
      <c r="D2291" s="11"/>
      <c r="E2291" s="11"/>
      <c r="F2291" s="11"/>
      <c r="G2291" s="11"/>
      <c r="H2291" s="11"/>
      <c r="I2291" s="11"/>
      <c r="J2291" s="11"/>
      <c r="K2291" s="11"/>
      <c r="L2291" s="11"/>
      <c r="M2291" s="11"/>
      <c r="N2291" s="11"/>
      <c r="O2291" s="11"/>
      <c r="P2291" s="22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1"/>
      <c r="AL2291" s="11"/>
      <c r="AM2291" s="11"/>
      <c r="AN2291" s="11"/>
      <c r="AO2291" s="11"/>
      <c r="AP2291" s="11"/>
      <c r="AQ2291" s="11"/>
    </row>
    <row r="2292" spans="1:43" x14ac:dyDescent="0.25">
      <c r="A2292" s="11"/>
      <c r="B2292" s="12"/>
      <c r="C2292" s="11"/>
      <c r="D2292" s="11"/>
      <c r="E2292" s="11"/>
      <c r="F2292" s="11"/>
      <c r="G2292" s="11"/>
      <c r="H2292" s="11"/>
      <c r="I2292" s="11"/>
      <c r="J2292" s="11"/>
      <c r="K2292" s="11"/>
      <c r="L2292" s="11"/>
      <c r="M2292" s="11"/>
      <c r="N2292" s="11"/>
      <c r="O2292" s="11"/>
      <c r="P2292" s="22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1"/>
      <c r="AL2292" s="11"/>
      <c r="AM2292" s="11"/>
      <c r="AN2292" s="11"/>
      <c r="AO2292" s="11"/>
      <c r="AP2292" s="11"/>
      <c r="AQ2292" s="11"/>
    </row>
    <row r="2293" spans="1:43" x14ac:dyDescent="0.25">
      <c r="A2293" s="11"/>
      <c r="B2293" s="12"/>
      <c r="C2293" s="11"/>
      <c r="D2293" s="11"/>
      <c r="E2293" s="11"/>
      <c r="F2293" s="11"/>
      <c r="G2293" s="11"/>
      <c r="H2293" s="11"/>
      <c r="I2293" s="11"/>
      <c r="J2293" s="11"/>
      <c r="K2293" s="11"/>
      <c r="L2293" s="11"/>
      <c r="M2293" s="11"/>
      <c r="N2293" s="11"/>
      <c r="O2293" s="11"/>
      <c r="P2293" s="22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1"/>
      <c r="AN2293" s="11"/>
      <c r="AO2293" s="11"/>
      <c r="AP2293" s="11"/>
      <c r="AQ2293" s="11"/>
    </row>
    <row r="2294" spans="1:43" x14ac:dyDescent="0.25">
      <c r="A2294" s="11"/>
      <c r="B2294" s="12"/>
      <c r="C2294" s="11"/>
      <c r="D2294" s="11"/>
      <c r="E2294" s="11"/>
      <c r="F2294" s="11"/>
      <c r="G2294" s="11"/>
      <c r="H2294" s="11"/>
      <c r="I2294" s="11"/>
      <c r="J2294" s="11"/>
      <c r="K2294" s="11"/>
      <c r="L2294" s="11"/>
      <c r="M2294" s="11"/>
      <c r="N2294" s="11"/>
      <c r="O2294" s="11"/>
      <c r="P2294" s="22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1"/>
      <c r="AL2294" s="11"/>
      <c r="AM2294" s="11"/>
      <c r="AN2294" s="11"/>
      <c r="AO2294" s="11"/>
      <c r="AP2294" s="11"/>
      <c r="AQ2294" s="11"/>
    </row>
    <row r="2295" spans="1:43" x14ac:dyDescent="0.25">
      <c r="A2295" s="11"/>
      <c r="B2295" s="12"/>
      <c r="C2295" s="11"/>
      <c r="D2295" s="11"/>
      <c r="E2295" s="11"/>
      <c r="F2295" s="11"/>
      <c r="G2295" s="11"/>
      <c r="H2295" s="11"/>
      <c r="I2295" s="11"/>
      <c r="J2295" s="11"/>
      <c r="K2295" s="11"/>
      <c r="L2295" s="11"/>
      <c r="M2295" s="11"/>
      <c r="N2295" s="11"/>
      <c r="O2295" s="11"/>
      <c r="P2295" s="22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1"/>
      <c r="AL2295" s="11"/>
      <c r="AM2295" s="11"/>
      <c r="AN2295" s="11"/>
      <c r="AO2295" s="11"/>
      <c r="AP2295" s="11"/>
      <c r="AQ2295" s="11"/>
    </row>
    <row r="2296" spans="1:43" x14ac:dyDescent="0.25">
      <c r="A2296" s="11"/>
      <c r="B2296" s="12"/>
      <c r="C2296" s="11"/>
      <c r="D2296" s="11"/>
      <c r="E2296" s="11"/>
      <c r="F2296" s="11"/>
      <c r="G2296" s="11"/>
      <c r="H2296" s="11"/>
      <c r="I2296" s="11"/>
      <c r="J2296" s="11"/>
      <c r="K2296" s="11"/>
      <c r="L2296" s="11"/>
      <c r="M2296" s="11"/>
      <c r="N2296" s="11"/>
      <c r="O2296" s="11"/>
      <c r="P2296" s="22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1"/>
      <c r="AL2296" s="11"/>
      <c r="AM2296" s="11"/>
      <c r="AN2296" s="11"/>
      <c r="AO2296" s="11"/>
      <c r="AP2296" s="11"/>
      <c r="AQ2296" s="11"/>
    </row>
    <row r="2297" spans="1:43" x14ac:dyDescent="0.25">
      <c r="A2297" s="11"/>
      <c r="B2297" s="12"/>
      <c r="C2297" s="11"/>
      <c r="D2297" s="11"/>
      <c r="E2297" s="11"/>
      <c r="F2297" s="11"/>
      <c r="G2297" s="11"/>
      <c r="H2297" s="11"/>
      <c r="I2297" s="11"/>
      <c r="J2297" s="11"/>
      <c r="K2297" s="11"/>
      <c r="L2297" s="11"/>
      <c r="M2297" s="11"/>
      <c r="N2297" s="11"/>
      <c r="O2297" s="11"/>
      <c r="P2297" s="22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1"/>
      <c r="AL2297" s="11"/>
      <c r="AM2297" s="11"/>
      <c r="AN2297" s="11"/>
      <c r="AO2297" s="11"/>
      <c r="AP2297" s="11"/>
      <c r="AQ2297" s="11"/>
    </row>
    <row r="2298" spans="1:43" x14ac:dyDescent="0.25">
      <c r="A2298" s="11"/>
      <c r="B2298" s="12"/>
      <c r="C2298" s="11"/>
      <c r="D2298" s="11"/>
      <c r="E2298" s="11"/>
      <c r="F2298" s="11"/>
      <c r="G2298" s="11"/>
      <c r="H2298" s="11"/>
      <c r="I2298" s="11"/>
      <c r="J2298" s="11"/>
      <c r="K2298" s="11"/>
      <c r="L2298" s="11"/>
      <c r="M2298" s="11"/>
      <c r="N2298" s="11"/>
      <c r="O2298" s="11"/>
      <c r="P2298" s="22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1"/>
      <c r="AL2298" s="11"/>
      <c r="AM2298" s="11"/>
      <c r="AN2298" s="11"/>
      <c r="AO2298" s="11"/>
      <c r="AP2298" s="11"/>
      <c r="AQ2298" s="11"/>
    </row>
    <row r="2299" spans="1:43" x14ac:dyDescent="0.25">
      <c r="A2299" s="11"/>
      <c r="B2299" s="12"/>
      <c r="C2299" s="11"/>
      <c r="D2299" s="11"/>
      <c r="E2299" s="11"/>
      <c r="F2299" s="11"/>
      <c r="G2299" s="11"/>
      <c r="H2299" s="11"/>
      <c r="I2299" s="11"/>
      <c r="J2299" s="11"/>
      <c r="K2299" s="11"/>
      <c r="L2299" s="11"/>
      <c r="M2299" s="11"/>
      <c r="N2299" s="11"/>
      <c r="O2299" s="11"/>
      <c r="P2299" s="22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1"/>
      <c r="AL2299" s="11"/>
      <c r="AM2299" s="11"/>
      <c r="AN2299" s="11"/>
      <c r="AO2299" s="11"/>
      <c r="AP2299" s="11"/>
      <c r="AQ2299" s="11"/>
    </row>
    <row r="2300" spans="1:43" x14ac:dyDescent="0.25">
      <c r="A2300" s="11"/>
      <c r="B2300" s="12"/>
      <c r="C2300" s="11"/>
      <c r="D2300" s="11"/>
      <c r="E2300" s="11"/>
      <c r="F2300" s="11"/>
      <c r="G2300" s="11"/>
      <c r="H2300" s="11"/>
      <c r="I2300" s="11"/>
      <c r="J2300" s="11"/>
      <c r="K2300" s="11"/>
      <c r="L2300" s="11"/>
      <c r="M2300" s="11"/>
      <c r="N2300" s="11"/>
      <c r="O2300" s="11"/>
      <c r="P2300" s="22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1"/>
      <c r="AL2300" s="11"/>
      <c r="AM2300" s="11"/>
      <c r="AN2300" s="11"/>
      <c r="AO2300" s="11"/>
      <c r="AP2300" s="11"/>
      <c r="AQ2300" s="11"/>
    </row>
    <row r="2301" spans="1:43" x14ac:dyDescent="0.25">
      <c r="A2301" s="11"/>
      <c r="B2301" s="12"/>
      <c r="C2301" s="11"/>
      <c r="D2301" s="11"/>
      <c r="E2301" s="11"/>
      <c r="F2301" s="11"/>
      <c r="G2301" s="11"/>
      <c r="H2301" s="11"/>
      <c r="I2301" s="11"/>
      <c r="J2301" s="11"/>
      <c r="K2301" s="11"/>
      <c r="L2301" s="11"/>
      <c r="M2301" s="11"/>
      <c r="N2301" s="11"/>
      <c r="O2301" s="11"/>
      <c r="P2301" s="22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1"/>
      <c r="AL2301" s="11"/>
      <c r="AM2301" s="11"/>
      <c r="AN2301" s="11"/>
      <c r="AO2301" s="11"/>
      <c r="AP2301" s="11"/>
      <c r="AQ2301" s="11"/>
    </row>
    <row r="2302" spans="1:43" x14ac:dyDescent="0.25">
      <c r="A2302" s="11"/>
      <c r="B2302" s="12"/>
      <c r="C2302" s="11"/>
      <c r="D2302" s="11"/>
      <c r="E2302" s="11"/>
      <c r="F2302" s="11"/>
      <c r="G2302" s="11"/>
      <c r="H2302" s="11"/>
      <c r="I2302" s="11"/>
      <c r="J2302" s="11"/>
      <c r="K2302" s="11"/>
      <c r="L2302" s="11"/>
      <c r="M2302" s="11"/>
      <c r="N2302" s="11"/>
      <c r="O2302" s="11"/>
      <c r="P2302" s="22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11"/>
    </row>
    <row r="2303" spans="1:43" x14ac:dyDescent="0.25">
      <c r="A2303" s="11"/>
      <c r="B2303" s="12"/>
      <c r="C2303" s="11"/>
      <c r="D2303" s="11"/>
      <c r="E2303" s="11"/>
      <c r="F2303" s="11"/>
      <c r="G2303" s="11"/>
      <c r="H2303" s="11"/>
      <c r="I2303" s="11"/>
      <c r="J2303" s="11"/>
      <c r="K2303" s="11"/>
      <c r="L2303" s="11"/>
      <c r="M2303" s="11"/>
      <c r="N2303" s="11"/>
      <c r="O2303" s="11"/>
      <c r="P2303" s="22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1"/>
      <c r="AL2303" s="11"/>
      <c r="AM2303" s="11"/>
      <c r="AN2303" s="11"/>
      <c r="AO2303" s="11"/>
      <c r="AP2303" s="11"/>
      <c r="AQ2303" s="11"/>
    </row>
    <row r="2304" spans="1:43" x14ac:dyDescent="0.25">
      <c r="A2304" s="11"/>
      <c r="B2304" s="12"/>
      <c r="C2304" s="11"/>
      <c r="D2304" s="11"/>
      <c r="E2304" s="11"/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22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1"/>
      <c r="AL2304" s="11"/>
      <c r="AM2304" s="11"/>
      <c r="AN2304" s="11"/>
      <c r="AO2304" s="11"/>
      <c r="AP2304" s="11"/>
      <c r="AQ2304" s="11"/>
    </row>
    <row r="2305" spans="1:43" x14ac:dyDescent="0.25">
      <c r="A2305" s="11"/>
      <c r="B2305" s="12"/>
      <c r="C2305" s="11"/>
      <c r="D2305" s="11"/>
      <c r="E2305" s="11"/>
      <c r="F2305" s="11"/>
      <c r="G2305" s="11"/>
      <c r="H2305" s="11"/>
      <c r="I2305" s="11"/>
      <c r="J2305" s="11"/>
      <c r="K2305" s="11"/>
      <c r="L2305" s="11"/>
      <c r="M2305" s="11"/>
      <c r="N2305" s="11"/>
      <c r="O2305" s="11"/>
      <c r="P2305" s="22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1"/>
      <c r="AL2305" s="11"/>
      <c r="AM2305" s="11"/>
      <c r="AN2305" s="11"/>
      <c r="AO2305" s="11"/>
      <c r="AP2305" s="11"/>
      <c r="AQ2305" s="11"/>
    </row>
    <row r="2306" spans="1:43" x14ac:dyDescent="0.25">
      <c r="A2306" s="11"/>
      <c r="B2306" s="12"/>
      <c r="C2306" s="11"/>
      <c r="D2306" s="11"/>
      <c r="E2306" s="11"/>
      <c r="F2306" s="11"/>
      <c r="G2306" s="11"/>
      <c r="H2306" s="11"/>
      <c r="I2306" s="11"/>
      <c r="J2306" s="11"/>
      <c r="K2306" s="11"/>
      <c r="L2306" s="11"/>
      <c r="M2306" s="11"/>
      <c r="N2306" s="11"/>
      <c r="O2306" s="11"/>
      <c r="P2306" s="22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1"/>
      <c r="AL2306" s="11"/>
      <c r="AM2306" s="11"/>
      <c r="AN2306" s="11"/>
      <c r="AO2306" s="11"/>
      <c r="AP2306" s="11"/>
      <c r="AQ2306" s="11"/>
    </row>
    <row r="2307" spans="1:43" x14ac:dyDescent="0.25">
      <c r="A2307" s="11"/>
      <c r="B2307" s="12"/>
      <c r="C2307" s="11"/>
      <c r="D2307" s="11"/>
      <c r="E2307" s="11"/>
      <c r="F2307" s="11"/>
      <c r="G2307" s="11"/>
      <c r="H2307" s="11"/>
      <c r="I2307" s="11"/>
      <c r="J2307" s="11"/>
      <c r="K2307" s="11"/>
      <c r="L2307" s="11"/>
      <c r="M2307" s="11"/>
      <c r="N2307" s="11"/>
      <c r="O2307" s="11"/>
      <c r="P2307" s="22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1"/>
      <c r="AL2307" s="11"/>
      <c r="AM2307" s="11"/>
      <c r="AN2307" s="11"/>
      <c r="AO2307" s="11"/>
      <c r="AP2307" s="11"/>
      <c r="AQ2307" s="11"/>
    </row>
    <row r="2308" spans="1:43" x14ac:dyDescent="0.25">
      <c r="A2308" s="11"/>
      <c r="B2308" s="12"/>
      <c r="C2308" s="11"/>
      <c r="D2308" s="11"/>
      <c r="E2308" s="11"/>
      <c r="F2308" s="11"/>
      <c r="G2308" s="11"/>
      <c r="H2308" s="11"/>
      <c r="I2308" s="11"/>
      <c r="J2308" s="11"/>
      <c r="K2308" s="11"/>
      <c r="L2308" s="11"/>
      <c r="M2308" s="11"/>
      <c r="N2308" s="11"/>
      <c r="O2308" s="11"/>
      <c r="P2308" s="22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1"/>
      <c r="AL2308" s="11"/>
      <c r="AM2308" s="11"/>
      <c r="AN2308" s="11"/>
      <c r="AO2308" s="11"/>
      <c r="AP2308" s="11"/>
      <c r="AQ2308" s="11"/>
    </row>
    <row r="2309" spans="1:43" x14ac:dyDescent="0.25">
      <c r="A2309" s="11"/>
      <c r="B2309" s="12"/>
      <c r="C2309" s="11"/>
      <c r="D2309" s="11"/>
      <c r="E2309" s="11"/>
      <c r="F2309" s="11"/>
      <c r="G2309" s="11"/>
      <c r="H2309" s="11"/>
      <c r="I2309" s="11"/>
      <c r="J2309" s="11"/>
      <c r="K2309" s="11"/>
      <c r="L2309" s="11"/>
      <c r="M2309" s="11"/>
      <c r="N2309" s="11"/>
      <c r="O2309" s="11"/>
      <c r="P2309" s="22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1"/>
      <c r="AL2309" s="11"/>
      <c r="AM2309" s="11"/>
      <c r="AN2309" s="11"/>
      <c r="AO2309" s="11"/>
      <c r="AP2309" s="11"/>
      <c r="AQ2309" s="11"/>
    </row>
    <row r="2310" spans="1:43" x14ac:dyDescent="0.25">
      <c r="A2310" s="11"/>
      <c r="B2310" s="12"/>
      <c r="C2310" s="11"/>
      <c r="D2310" s="11"/>
      <c r="E2310" s="11"/>
      <c r="F2310" s="11"/>
      <c r="G2310" s="11"/>
      <c r="H2310" s="11"/>
      <c r="I2310" s="11"/>
      <c r="J2310" s="11"/>
      <c r="K2310" s="11"/>
      <c r="L2310" s="11"/>
      <c r="M2310" s="11"/>
      <c r="N2310" s="11"/>
      <c r="O2310" s="11"/>
      <c r="P2310" s="22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1"/>
      <c r="AL2310" s="11"/>
      <c r="AM2310" s="11"/>
      <c r="AN2310" s="11"/>
      <c r="AO2310" s="11"/>
      <c r="AP2310" s="11"/>
      <c r="AQ2310" s="11"/>
    </row>
    <row r="2311" spans="1:43" x14ac:dyDescent="0.25">
      <c r="A2311" s="11"/>
      <c r="B2311" s="12"/>
      <c r="C2311" s="11"/>
      <c r="D2311" s="11"/>
      <c r="E2311" s="11"/>
      <c r="F2311" s="11"/>
      <c r="G2311" s="11"/>
      <c r="H2311" s="11"/>
      <c r="I2311" s="11"/>
      <c r="J2311" s="11"/>
      <c r="K2311" s="11"/>
      <c r="L2311" s="11"/>
      <c r="M2311" s="11"/>
      <c r="N2311" s="11"/>
      <c r="O2311" s="11"/>
      <c r="P2311" s="22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1"/>
      <c r="AL2311" s="11"/>
      <c r="AM2311" s="11"/>
      <c r="AN2311" s="11"/>
      <c r="AO2311" s="11"/>
      <c r="AP2311" s="11"/>
      <c r="AQ2311" s="11"/>
    </row>
    <row r="2312" spans="1:43" x14ac:dyDescent="0.25">
      <c r="A2312" s="11"/>
      <c r="B2312" s="12"/>
      <c r="C2312" s="11"/>
      <c r="D2312" s="11"/>
      <c r="E2312" s="11"/>
      <c r="F2312" s="11"/>
      <c r="G2312" s="11"/>
      <c r="H2312" s="11"/>
      <c r="I2312" s="11"/>
      <c r="J2312" s="11"/>
      <c r="K2312" s="11"/>
      <c r="L2312" s="11"/>
      <c r="M2312" s="11"/>
      <c r="N2312" s="11"/>
      <c r="O2312" s="11"/>
      <c r="P2312" s="22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1"/>
      <c r="AN2312" s="11"/>
      <c r="AO2312" s="11"/>
      <c r="AP2312" s="11"/>
      <c r="AQ2312" s="11"/>
    </row>
    <row r="2313" spans="1:43" x14ac:dyDescent="0.25">
      <c r="A2313" s="11"/>
      <c r="B2313" s="12"/>
      <c r="C2313" s="11"/>
      <c r="D2313" s="11"/>
      <c r="E2313" s="11"/>
      <c r="F2313" s="11"/>
      <c r="G2313" s="11"/>
      <c r="H2313" s="11"/>
      <c r="I2313" s="11"/>
      <c r="J2313" s="11"/>
      <c r="K2313" s="11"/>
      <c r="L2313" s="11"/>
      <c r="M2313" s="11"/>
      <c r="N2313" s="11"/>
      <c r="O2313" s="11"/>
      <c r="P2313" s="22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1"/>
      <c r="AL2313" s="11"/>
      <c r="AM2313" s="11"/>
      <c r="AN2313" s="11"/>
      <c r="AO2313" s="11"/>
      <c r="AP2313" s="11"/>
      <c r="AQ2313" s="11"/>
    </row>
    <row r="2314" spans="1:43" x14ac:dyDescent="0.25">
      <c r="A2314" s="11"/>
      <c r="B2314" s="12"/>
      <c r="C2314" s="11"/>
      <c r="D2314" s="11"/>
      <c r="E2314" s="11"/>
      <c r="F2314" s="11"/>
      <c r="G2314" s="11"/>
      <c r="H2314" s="11"/>
      <c r="I2314" s="11"/>
      <c r="J2314" s="11"/>
      <c r="K2314" s="11"/>
      <c r="L2314" s="11"/>
      <c r="M2314" s="11"/>
      <c r="N2314" s="11"/>
      <c r="O2314" s="11"/>
      <c r="P2314" s="22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1"/>
      <c r="AN2314" s="11"/>
      <c r="AO2314" s="11"/>
      <c r="AP2314" s="11"/>
      <c r="AQ2314" s="11"/>
    </row>
    <row r="2315" spans="1:43" x14ac:dyDescent="0.25">
      <c r="A2315" s="11"/>
      <c r="B2315" s="12"/>
      <c r="C2315" s="11"/>
      <c r="D2315" s="11"/>
      <c r="E2315" s="11"/>
      <c r="F2315" s="11"/>
      <c r="G2315" s="11"/>
      <c r="H2315" s="11"/>
      <c r="I2315" s="11"/>
      <c r="J2315" s="11"/>
      <c r="K2315" s="11"/>
      <c r="L2315" s="11"/>
      <c r="M2315" s="11"/>
      <c r="N2315" s="11"/>
      <c r="O2315" s="11"/>
      <c r="P2315" s="22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1"/>
      <c r="AL2315" s="11"/>
      <c r="AM2315" s="11"/>
      <c r="AN2315" s="11"/>
      <c r="AO2315" s="11"/>
      <c r="AP2315" s="11"/>
      <c r="AQ2315" s="11"/>
    </row>
    <row r="2316" spans="1:43" x14ac:dyDescent="0.25">
      <c r="A2316" s="11"/>
      <c r="B2316" s="12"/>
      <c r="C2316" s="11"/>
      <c r="D2316" s="11"/>
      <c r="E2316" s="11"/>
      <c r="F2316" s="11"/>
      <c r="G2316" s="11"/>
      <c r="H2316" s="11"/>
      <c r="I2316" s="11"/>
      <c r="J2316" s="11"/>
      <c r="K2316" s="11"/>
      <c r="L2316" s="11"/>
      <c r="M2316" s="11"/>
      <c r="N2316" s="11"/>
      <c r="O2316" s="11"/>
      <c r="P2316" s="22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1"/>
      <c r="AN2316" s="11"/>
      <c r="AO2316" s="11"/>
      <c r="AP2316" s="11"/>
      <c r="AQ2316" s="11"/>
    </row>
    <row r="2317" spans="1:43" x14ac:dyDescent="0.25">
      <c r="A2317" s="11"/>
      <c r="B2317" s="12"/>
      <c r="C2317" s="11"/>
      <c r="D2317" s="11"/>
      <c r="E2317" s="11"/>
      <c r="F2317" s="11"/>
      <c r="G2317" s="11"/>
      <c r="H2317" s="11"/>
      <c r="I2317" s="11"/>
      <c r="J2317" s="11"/>
      <c r="K2317" s="11"/>
      <c r="L2317" s="11"/>
      <c r="M2317" s="11"/>
      <c r="N2317" s="11"/>
      <c r="O2317" s="11"/>
      <c r="P2317" s="22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1"/>
      <c r="AN2317" s="11"/>
      <c r="AO2317" s="11"/>
      <c r="AP2317" s="11"/>
      <c r="AQ2317" s="11"/>
    </row>
    <row r="2318" spans="1:43" x14ac:dyDescent="0.25">
      <c r="A2318" s="11"/>
      <c r="B2318" s="12"/>
      <c r="C2318" s="11"/>
      <c r="D2318" s="11"/>
      <c r="E2318" s="11"/>
      <c r="F2318" s="11"/>
      <c r="G2318" s="11"/>
      <c r="H2318" s="11"/>
      <c r="I2318" s="11"/>
      <c r="J2318" s="11"/>
      <c r="K2318" s="11"/>
      <c r="L2318" s="11"/>
      <c r="M2318" s="11"/>
      <c r="N2318" s="11"/>
      <c r="O2318" s="11"/>
      <c r="P2318" s="22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1"/>
      <c r="AL2318" s="11"/>
      <c r="AM2318" s="11"/>
      <c r="AN2318" s="11"/>
      <c r="AO2318" s="11"/>
      <c r="AP2318" s="11"/>
      <c r="AQ2318" s="11"/>
    </row>
    <row r="2319" spans="1:43" x14ac:dyDescent="0.25">
      <c r="A2319" s="11"/>
      <c r="B2319" s="12"/>
      <c r="C2319" s="11"/>
      <c r="D2319" s="11"/>
      <c r="E2319" s="11"/>
      <c r="F2319" s="11"/>
      <c r="G2319" s="11"/>
      <c r="H2319" s="11"/>
      <c r="I2319" s="11"/>
      <c r="J2319" s="11"/>
      <c r="K2319" s="11"/>
      <c r="L2319" s="11"/>
      <c r="M2319" s="11"/>
      <c r="N2319" s="11"/>
      <c r="O2319" s="11"/>
      <c r="P2319" s="22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1"/>
      <c r="AN2319" s="11"/>
      <c r="AO2319" s="11"/>
      <c r="AP2319" s="11"/>
      <c r="AQ2319" s="11"/>
    </row>
    <row r="2320" spans="1:43" x14ac:dyDescent="0.25">
      <c r="A2320" s="11"/>
      <c r="B2320" s="12"/>
      <c r="C2320" s="11"/>
      <c r="D2320" s="11"/>
      <c r="E2320" s="11"/>
      <c r="F2320" s="11"/>
      <c r="G2320" s="11"/>
      <c r="H2320" s="11"/>
      <c r="I2320" s="11"/>
      <c r="J2320" s="11"/>
      <c r="K2320" s="11"/>
      <c r="L2320" s="11"/>
      <c r="M2320" s="11"/>
      <c r="N2320" s="11"/>
      <c r="O2320" s="11"/>
      <c r="P2320" s="22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1"/>
      <c r="AL2320" s="11"/>
      <c r="AM2320" s="11"/>
      <c r="AN2320" s="11"/>
      <c r="AO2320" s="11"/>
      <c r="AP2320" s="11"/>
      <c r="AQ2320" s="11"/>
    </row>
    <row r="2321" spans="1:43" x14ac:dyDescent="0.25">
      <c r="A2321" s="11"/>
      <c r="B2321" s="12"/>
      <c r="C2321" s="11"/>
      <c r="D2321" s="11"/>
      <c r="E2321" s="11"/>
      <c r="F2321" s="11"/>
      <c r="G2321" s="11"/>
      <c r="H2321" s="11"/>
      <c r="I2321" s="11"/>
      <c r="J2321" s="11"/>
      <c r="K2321" s="11"/>
      <c r="L2321" s="11"/>
      <c r="M2321" s="11"/>
      <c r="N2321" s="11"/>
      <c r="O2321" s="11"/>
      <c r="P2321" s="22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11"/>
    </row>
    <row r="2322" spans="1:43" x14ac:dyDescent="0.25">
      <c r="A2322" s="11"/>
      <c r="B2322" s="12"/>
      <c r="C2322" s="11"/>
      <c r="D2322" s="11"/>
      <c r="E2322" s="11"/>
      <c r="F2322" s="11"/>
      <c r="G2322" s="11"/>
      <c r="H2322" s="11"/>
      <c r="I2322" s="11"/>
      <c r="J2322" s="11"/>
      <c r="K2322" s="11"/>
      <c r="L2322" s="11"/>
      <c r="M2322" s="11"/>
      <c r="N2322" s="11"/>
      <c r="O2322" s="11"/>
      <c r="P2322" s="22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11"/>
    </row>
    <row r="2323" spans="1:43" x14ac:dyDescent="0.25">
      <c r="A2323" s="11"/>
      <c r="B2323" s="12"/>
      <c r="C2323" s="11"/>
      <c r="D2323" s="11"/>
      <c r="E2323" s="11"/>
      <c r="F2323" s="11"/>
      <c r="G2323" s="11"/>
      <c r="H2323" s="11"/>
      <c r="I2323" s="11"/>
      <c r="J2323" s="11"/>
      <c r="K2323" s="11"/>
      <c r="L2323" s="11"/>
      <c r="M2323" s="11"/>
      <c r="N2323" s="11"/>
      <c r="O2323" s="11"/>
      <c r="P2323" s="22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1"/>
      <c r="AL2323" s="11"/>
      <c r="AM2323" s="11"/>
      <c r="AN2323" s="11"/>
      <c r="AO2323" s="11"/>
      <c r="AP2323" s="11"/>
      <c r="AQ2323" s="11"/>
    </row>
    <row r="2324" spans="1:43" x14ac:dyDescent="0.25">
      <c r="A2324" s="11"/>
      <c r="B2324" s="12"/>
      <c r="C2324" s="11"/>
      <c r="D2324" s="11"/>
      <c r="E2324" s="11"/>
      <c r="F2324" s="11"/>
      <c r="G2324" s="11"/>
      <c r="H2324" s="11"/>
      <c r="I2324" s="11"/>
      <c r="J2324" s="11"/>
      <c r="K2324" s="11"/>
      <c r="L2324" s="11"/>
      <c r="M2324" s="11"/>
      <c r="N2324" s="11"/>
      <c r="O2324" s="11"/>
      <c r="P2324" s="22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1"/>
      <c r="AL2324" s="11"/>
      <c r="AM2324" s="11"/>
      <c r="AN2324" s="11"/>
      <c r="AO2324" s="11"/>
      <c r="AP2324" s="11"/>
      <c r="AQ2324" s="11"/>
    </row>
    <row r="2325" spans="1:43" x14ac:dyDescent="0.25">
      <c r="A2325" s="11"/>
      <c r="B2325" s="12"/>
      <c r="C2325" s="11"/>
      <c r="D2325" s="11"/>
      <c r="E2325" s="11"/>
      <c r="F2325" s="11"/>
      <c r="G2325" s="11"/>
      <c r="H2325" s="11"/>
      <c r="I2325" s="11"/>
      <c r="J2325" s="11"/>
      <c r="K2325" s="11"/>
      <c r="L2325" s="11"/>
      <c r="M2325" s="11"/>
      <c r="N2325" s="11"/>
      <c r="O2325" s="11"/>
      <c r="P2325" s="22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1"/>
      <c r="AN2325" s="11"/>
      <c r="AO2325" s="11"/>
      <c r="AP2325" s="11"/>
      <c r="AQ2325" s="11"/>
    </row>
    <row r="2326" spans="1:43" x14ac:dyDescent="0.25">
      <c r="A2326" s="11"/>
      <c r="B2326" s="12"/>
      <c r="C2326" s="11"/>
      <c r="D2326" s="11"/>
      <c r="E2326" s="11"/>
      <c r="F2326" s="11"/>
      <c r="G2326" s="11"/>
      <c r="H2326" s="11"/>
      <c r="I2326" s="11"/>
      <c r="J2326" s="11"/>
      <c r="K2326" s="11"/>
      <c r="L2326" s="11"/>
      <c r="M2326" s="11"/>
      <c r="N2326" s="11"/>
      <c r="O2326" s="11"/>
      <c r="P2326" s="22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1"/>
      <c r="AL2326" s="11"/>
      <c r="AM2326" s="11"/>
      <c r="AN2326" s="11"/>
      <c r="AO2326" s="11"/>
      <c r="AP2326" s="11"/>
      <c r="AQ2326" s="11"/>
    </row>
    <row r="2327" spans="1:43" x14ac:dyDescent="0.25">
      <c r="A2327" s="11"/>
      <c r="B2327" s="12"/>
      <c r="C2327" s="11"/>
      <c r="D2327" s="11"/>
      <c r="E2327" s="11"/>
      <c r="F2327" s="11"/>
      <c r="G2327" s="11"/>
      <c r="H2327" s="11"/>
      <c r="I2327" s="11"/>
      <c r="J2327" s="11"/>
      <c r="K2327" s="11"/>
      <c r="L2327" s="11"/>
      <c r="M2327" s="11"/>
      <c r="N2327" s="11"/>
      <c r="O2327" s="11"/>
      <c r="P2327" s="22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1"/>
      <c r="AL2327" s="11"/>
      <c r="AM2327" s="11"/>
      <c r="AN2327" s="11"/>
      <c r="AO2327" s="11"/>
      <c r="AP2327" s="11"/>
      <c r="AQ2327" s="11"/>
    </row>
    <row r="2328" spans="1:43" x14ac:dyDescent="0.25">
      <c r="A2328" s="11"/>
      <c r="B2328" s="12"/>
      <c r="C2328" s="11"/>
      <c r="D2328" s="11"/>
      <c r="E2328" s="11"/>
      <c r="F2328" s="11"/>
      <c r="G2328" s="11"/>
      <c r="H2328" s="11"/>
      <c r="I2328" s="11"/>
      <c r="J2328" s="11"/>
      <c r="K2328" s="11"/>
      <c r="L2328" s="11"/>
      <c r="M2328" s="11"/>
      <c r="N2328" s="11"/>
      <c r="O2328" s="11"/>
      <c r="P2328" s="22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11"/>
    </row>
    <row r="2329" spans="1:43" x14ac:dyDescent="0.25">
      <c r="A2329" s="11"/>
      <c r="B2329" s="12"/>
      <c r="C2329" s="11"/>
      <c r="D2329" s="11"/>
      <c r="E2329" s="11"/>
      <c r="F2329" s="11"/>
      <c r="G2329" s="11"/>
      <c r="H2329" s="11"/>
      <c r="I2329" s="11"/>
      <c r="J2329" s="11"/>
      <c r="K2329" s="11"/>
      <c r="L2329" s="11"/>
      <c r="M2329" s="11"/>
      <c r="N2329" s="11"/>
      <c r="O2329" s="11"/>
      <c r="P2329" s="22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1"/>
      <c r="AL2329" s="11"/>
      <c r="AM2329" s="11"/>
      <c r="AN2329" s="11"/>
      <c r="AO2329" s="11"/>
      <c r="AP2329" s="11"/>
      <c r="AQ2329" s="11"/>
    </row>
    <row r="2330" spans="1:43" x14ac:dyDescent="0.25">
      <c r="A2330" s="11"/>
      <c r="B2330" s="12"/>
      <c r="C2330" s="11"/>
      <c r="D2330" s="11"/>
      <c r="E2330" s="11"/>
      <c r="F2330" s="11"/>
      <c r="G2330" s="11"/>
      <c r="H2330" s="11"/>
      <c r="I2330" s="11"/>
      <c r="J2330" s="11"/>
      <c r="K2330" s="11"/>
      <c r="L2330" s="11"/>
      <c r="M2330" s="11"/>
      <c r="N2330" s="11"/>
      <c r="O2330" s="11"/>
      <c r="P2330" s="22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11"/>
    </row>
    <row r="2331" spans="1:43" x14ac:dyDescent="0.25">
      <c r="A2331" s="11"/>
      <c r="B2331" s="12"/>
      <c r="C2331" s="11"/>
      <c r="D2331" s="11"/>
      <c r="E2331" s="11"/>
      <c r="F2331" s="11"/>
      <c r="G2331" s="11"/>
      <c r="H2331" s="11"/>
      <c r="I2331" s="11"/>
      <c r="J2331" s="11"/>
      <c r="K2331" s="11"/>
      <c r="L2331" s="11"/>
      <c r="M2331" s="11"/>
      <c r="N2331" s="11"/>
      <c r="O2331" s="11"/>
      <c r="P2331" s="22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11"/>
    </row>
    <row r="2332" spans="1:43" x14ac:dyDescent="0.25">
      <c r="A2332" s="11"/>
      <c r="B2332" s="12"/>
      <c r="C2332" s="11"/>
      <c r="D2332" s="11"/>
      <c r="E2332" s="11"/>
      <c r="F2332" s="11"/>
      <c r="G2332" s="11"/>
      <c r="H2332" s="11"/>
      <c r="I2332" s="11"/>
      <c r="J2332" s="11"/>
      <c r="K2332" s="11"/>
      <c r="L2332" s="11"/>
      <c r="M2332" s="11"/>
      <c r="N2332" s="11"/>
      <c r="O2332" s="11"/>
      <c r="P2332" s="22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1"/>
      <c r="AL2332" s="11"/>
      <c r="AM2332" s="11"/>
      <c r="AN2332" s="11"/>
      <c r="AO2332" s="11"/>
      <c r="AP2332" s="11"/>
      <c r="AQ2332" s="11"/>
    </row>
    <row r="2333" spans="1:43" x14ac:dyDescent="0.25">
      <c r="A2333" s="11"/>
      <c r="B2333" s="12"/>
      <c r="C2333" s="11"/>
      <c r="D2333" s="11"/>
      <c r="E2333" s="11"/>
      <c r="F2333" s="11"/>
      <c r="G2333" s="11"/>
      <c r="H2333" s="11"/>
      <c r="I2333" s="11"/>
      <c r="J2333" s="11"/>
      <c r="K2333" s="11"/>
      <c r="L2333" s="11"/>
      <c r="M2333" s="11"/>
      <c r="N2333" s="11"/>
      <c r="O2333" s="11"/>
      <c r="P2333" s="22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1"/>
      <c r="AL2333" s="11"/>
      <c r="AM2333" s="11"/>
      <c r="AN2333" s="11"/>
      <c r="AO2333" s="11"/>
      <c r="AP2333" s="11"/>
      <c r="AQ2333" s="11"/>
    </row>
    <row r="2334" spans="1:43" x14ac:dyDescent="0.25">
      <c r="A2334" s="11"/>
      <c r="B2334" s="12"/>
      <c r="C2334" s="11"/>
      <c r="D2334" s="11"/>
      <c r="E2334" s="11"/>
      <c r="F2334" s="11"/>
      <c r="G2334" s="11"/>
      <c r="H2334" s="11"/>
      <c r="I2334" s="11"/>
      <c r="J2334" s="11"/>
      <c r="K2334" s="11"/>
      <c r="L2334" s="11"/>
      <c r="M2334" s="11"/>
      <c r="N2334" s="11"/>
      <c r="O2334" s="11"/>
      <c r="P2334" s="22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11"/>
    </row>
    <row r="2335" spans="1:43" x14ac:dyDescent="0.25">
      <c r="A2335" s="11"/>
      <c r="B2335" s="12"/>
      <c r="C2335" s="11"/>
      <c r="D2335" s="11"/>
      <c r="E2335" s="11"/>
      <c r="F2335" s="11"/>
      <c r="G2335" s="11"/>
      <c r="H2335" s="11"/>
      <c r="I2335" s="11"/>
      <c r="J2335" s="11"/>
      <c r="K2335" s="11"/>
      <c r="L2335" s="11"/>
      <c r="M2335" s="11"/>
      <c r="N2335" s="11"/>
      <c r="O2335" s="11"/>
      <c r="P2335" s="22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1"/>
      <c r="AL2335" s="11"/>
      <c r="AM2335" s="11"/>
      <c r="AN2335" s="11"/>
      <c r="AO2335" s="11"/>
      <c r="AP2335" s="11"/>
      <c r="AQ2335" s="11"/>
    </row>
    <row r="2336" spans="1:43" x14ac:dyDescent="0.25">
      <c r="A2336" s="11"/>
      <c r="B2336" s="12"/>
      <c r="C2336" s="11"/>
      <c r="D2336" s="11"/>
      <c r="E2336" s="11"/>
      <c r="F2336" s="11"/>
      <c r="G2336" s="11"/>
      <c r="H2336" s="11"/>
      <c r="I2336" s="11"/>
      <c r="J2336" s="11"/>
      <c r="K2336" s="11"/>
      <c r="L2336" s="11"/>
      <c r="M2336" s="11"/>
      <c r="N2336" s="11"/>
      <c r="O2336" s="11"/>
      <c r="P2336" s="22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1"/>
      <c r="AL2336" s="11"/>
      <c r="AM2336" s="11"/>
      <c r="AN2336" s="11"/>
      <c r="AO2336" s="11"/>
      <c r="AP2336" s="11"/>
      <c r="AQ2336" s="11"/>
    </row>
    <row r="2337" spans="1:43" x14ac:dyDescent="0.25">
      <c r="A2337" s="11"/>
      <c r="B2337" s="12"/>
      <c r="C2337" s="11"/>
      <c r="D2337" s="11"/>
      <c r="E2337" s="11"/>
      <c r="F2337" s="11"/>
      <c r="G2337" s="11"/>
      <c r="H2337" s="11"/>
      <c r="I2337" s="11"/>
      <c r="J2337" s="11"/>
      <c r="K2337" s="11"/>
      <c r="L2337" s="11"/>
      <c r="M2337" s="11"/>
      <c r="N2337" s="11"/>
      <c r="O2337" s="11"/>
      <c r="P2337" s="22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11"/>
    </row>
    <row r="2338" spans="1:43" x14ac:dyDescent="0.25">
      <c r="A2338" s="11"/>
      <c r="B2338" s="12"/>
      <c r="C2338" s="11"/>
      <c r="D2338" s="11"/>
      <c r="E2338" s="11"/>
      <c r="F2338" s="11"/>
      <c r="G2338" s="11"/>
      <c r="H2338" s="11"/>
      <c r="I2338" s="11"/>
      <c r="J2338" s="11"/>
      <c r="K2338" s="11"/>
      <c r="L2338" s="11"/>
      <c r="M2338" s="11"/>
      <c r="N2338" s="11"/>
      <c r="O2338" s="11"/>
      <c r="P2338" s="22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11"/>
    </row>
    <row r="2339" spans="1:43" x14ac:dyDescent="0.25">
      <c r="A2339" s="11"/>
      <c r="B2339" s="12"/>
      <c r="C2339" s="11"/>
      <c r="D2339" s="11"/>
      <c r="E2339" s="11"/>
      <c r="F2339" s="11"/>
      <c r="G2339" s="11"/>
      <c r="H2339" s="11"/>
      <c r="I2339" s="11"/>
      <c r="J2339" s="11"/>
      <c r="K2339" s="11"/>
      <c r="L2339" s="11"/>
      <c r="M2339" s="11"/>
      <c r="N2339" s="11"/>
      <c r="O2339" s="11"/>
      <c r="P2339" s="22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11"/>
    </row>
    <row r="2340" spans="1:43" x14ac:dyDescent="0.25">
      <c r="A2340" s="11"/>
      <c r="B2340" s="12"/>
      <c r="C2340" s="11"/>
      <c r="D2340" s="11"/>
      <c r="E2340" s="11"/>
      <c r="F2340" s="11"/>
      <c r="G2340" s="11"/>
      <c r="H2340" s="11"/>
      <c r="I2340" s="11"/>
      <c r="J2340" s="11"/>
      <c r="K2340" s="11"/>
      <c r="L2340" s="11"/>
      <c r="M2340" s="11"/>
      <c r="N2340" s="11"/>
      <c r="O2340" s="11"/>
      <c r="P2340" s="22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11"/>
    </row>
    <row r="2341" spans="1:43" x14ac:dyDescent="0.25">
      <c r="A2341" s="11"/>
      <c r="B2341" s="12"/>
      <c r="C2341" s="11"/>
      <c r="D2341" s="11"/>
      <c r="E2341" s="11"/>
      <c r="F2341" s="11"/>
      <c r="G2341" s="11"/>
      <c r="H2341" s="11"/>
      <c r="I2341" s="11"/>
      <c r="J2341" s="11"/>
      <c r="K2341" s="11"/>
      <c r="L2341" s="11"/>
      <c r="M2341" s="11"/>
      <c r="N2341" s="11"/>
      <c r="O2341" s="11"/>
      <c r="P2341" s="22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1"/>
      <c r="AL2341" s="11"/>
      <c r="AM2341" s="11"/>
      <c r="AN2341" s="11"/>
      <c r="AO2341" s="11"/>
      <c r="AP2341" s="11"/>
      <c r="AQ2341" s="11"/>
    </row>
    <row r="2342" spans="1:43" x14ac:dyDescent="0.25">
      <c r="A2342" s="11"/>
      <c r="B2342" s="12"/>
      <c r="C2342" s="11"/>
      <c r="D2342" s="11"/>
      <c r="E2342" s="11"/>
      <c r="F2342" s="11"/>
      <c r="G2342" s="11"/>
      <c r="H2342" s="11"/>
      <c r="I2342" s="11"/>
      <c r="J2342" s="11"/>
      <c r="K2342" s="11"/>
      <c r="L2342" s="11"/>
      <c r="M2342" s="11"/>
      <c r="N2342" s="11"/>
      <c r="O2342" s="11"/>
      <c r="P2342" s="22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1"/>
      <c r="AL2342" s="11"/>
      <c r="AM2342" s="11"/>
      <c r="AN2342" s="11"/>
      <c r="AO2342" s="11"/>
      <c r="AP2342" s="11"/>
      <c r="AQ2342" s="11"/>
    </row>
    <row r="2343" spans="1:43" x14ac:dyDescent="0.25">
      <c r="A2343" s="11"/>
      <c r="B2343" s="12"/>
      <c r="C2343" s="11"/>
      <c r="D2343" s="11"/>
      <c r="E2343" s="11"/>
      <c r="F2343" s="11"/>
      <c r="G2343" s="11"/>
      <c r="H2343" s="11"/>
      <c r="I2343" s="11"/>
      <c r="J2343" s="11"/>
      <c r="K2343" s="11"/>
      <c r="L2343" s="11"/>
      <c r="M2343" s="11"/>
      <c r="N2343" s="11"/>
      <c r="O2343" s="11"/>
      <c r="P2343" s="22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1"/>
      <c r="AL2343" s="11"/>
      <c r="AM2343" s="11"/>
      <c r="AN2343" s="11"/>
      <c r="AO2343" s="11"/>
      <c r="AP2343" s="11"/>
      <c r="AQ2343" s="11"/>
    </row>
    <row r="2344" spans="1:43" x14ac:dyDescent="0.25">
      <c r="A2344" s="11"/>
      <c r="B2344" s="12"/>
      <c r="C2344" s="11"/>
      <c r="D2344" s="11"/>
      <c r="E2344" s="11"/>
      <c r="F2344" s="11"/>
      <c r="G2344" s="11"/>
      <c r="H2344" s="11"/>
      <c r="I2344" s="11"/>
      <c r="J2344" s="11"/>
      <c r="K2344" s="11"/>
      <c r="L2344" s="11"/>
      <c r="M2344" s="11"/>
      <c r="N2344" s="11"/>
      <c r="O2344" s="11"/>
      <c r="P2344" s="22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11"/>
    </row>
    <row r="2345" spans="1:43" x14ac:dyDescent="0.25">
      <c r="A2345" s="11"/>
      <c r="B2345" s="12"/>
      <c r="C2345" s="11"/>
      <c r="D2345" s="11"/>
      <c r="E2345" s="11"/>
      <c r="F2345" s="11"/>
      <c r="G2345" s="11"/>
      <c r="H2345" s="11"/>
      <c r="I2345" s="11"/>
      <c r="J2345" s="11"/>
      <c r="K2345" s="11"/>
      <c r="L2345" s="11"/>
      <c r="M2345" s="11"/>
      <c r="N2345" s="11"/>
      <c r="O2345" s="11"/>
      <c r="P2345" s="22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1"/>
      <c r="AL2345" s="11"/>
      <c r="AM2345" s="11"/>
      <c r="AN2345" s="11"/>
      <c r="AO2345" s="11"/>
      <c r="AP2345" s="11"/>
      <c r="AQ2345" s="11"/>
    </row>
    <row r="2346" spans="1:43" x14ac:dyDescent="0.25">
      <c r="A2346" s="11"/>
      <c r="B2346" s="12"/>
      <c r="C2346" s="11"/>
      <c r="D2346" s="11"/>
      <c r="E2346" s="11"/>
      <c r="F2346" s="11"/>
      <c r="G2346" s="11"/>
      <c r="H2346" s="11"/>
      <c r="I2346" s="11"/>
      <c r="J2346" s="11"/>
      <c r="K2346" s="11"/>
      <c r="L2346" s="11"/>
      <c r="M2346" s="11"/>
      <c r="N2346" s="11"/>
      <c r="O2346" s="11"/>
      <c r="P2346" s="22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1"/>
      <c r="AL2346" s="11"/>
      <c r="AM2346" s="11"/>
      <c r="AN2346" s="11"/>
      <c r="AO2346" s="11"/>
      <c r="AP2346" s="11"/>
      <c r="AQ2346" s="11"/>
    </row>
    <row r="2347" spans="1:43" x14ac:dyDescent="0.25">
      <c r="A2347" s="11"/>
      <c r="B2347" s="12"/>
      <c r="C2347" s="11"/>
      <c r="D2347" s="11"/>
      <c r="E2347" s="11"/>
      <c r="F2347" s="11"/>
      <c r="G2347" s="11"/>
      <c r="H2347" s="11"/>
      <c r="I2347" s="11"/>
      <c r="J2347" s="11"/>
      <c r="K2347" s="11"/>
      <c r="L2347" s="11"/>
      <c r="M2347" s="11"/>
      <c r="N2347" s="11"/>
      <c r="O2347" s="11"/>
      <c r="P2347" s="22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1"/>
      <c r="AL2347" s="11"/>
      <c r="AM2347" s="11"/>
      <c r="AN2347" s="11"/>
      <c r="AO2347" s="11"/>
      <c r="AP2347" s="11"/>
      <c r="AQ2347" s="11"/>
    </row>
    <row r="2348" spans="1:43" x14ac:dyDescent="0.25">
      <c r="A2348" s="11"/>
      <c r="B2348" s="12"/>
      <c r="C2348" s="11"/>
      <c r="D2348" s="11"/>
      <c r="E2348" s="11"/>
      <c r="F2348" s="11"/>
      <c r="G2348" s="11"/>
      <c r="H2348" s="11"/>
      <c r="I2348" s="11"/>
      <c r="J2348" s="11"/>
      <c r="K2348" s="11"/>
      <c r="L2348" s="11"/>
      <c r="M2348" s="11"/>
      <c r="N2348" s="11"/>
      <c r="O2348" s="11"/>
      <c r="P2348" s="22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11"/>
    </row>
    <row r="2349" spans="1:43" x14ac:dyDescent="0.25">
      <c r="A2349" s="11"/>
      <c r="B2349" s="12"/>
      <c r="C2349" s="11"/>
      <c r="D2349" s="11"/>
      <c r="E2349" s="11"/>
      <c r="F2349" s="11"/>
      <c r="G2349" s="11"/>
      <c r="H2349" s="11"/>
      <c r="I2349" s="11"/>
      <c r="J2349" s="11"/>
      <c r="K2349" s="11"/>
      <c r="L2349" s="11"/>
      <c r="M2349" s="11"/>
      <c r="N2349" s="11"/>
      <c r="O2349" s="11"/>
      <c r="P2349" s="22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1"/>
      <c r="AL2349" s="11"/>
      <c r="AM2349" s="11"/>
      <c r="AN2349" s="11"/>
      <c r="AO2349" s="11"/>
      <c r="AP2349" s="11"/>
      <c r="AQ2349" s="11"/>
    </row>
    <row r="2350" spans="1:43" x14ac:dyDescent="0.25">
      <c r="A2350" s="11"/>
      <c r="B2350" s="12"/>
      <c r="C2350" s="11"/>
      <c r="D2350" s="11"/>
      <c r="E2350" s="11"/>
      <c r="F2350" s="11"/>
      <c r="G2350" s="11"/>
      <c r="H2350" s="11"/>
      <c r="I2350" s="11"/>
      <c r="J2350" s="11"/>
      <c r="K2350" s="11"/>
      <c r="L2350" s="11"/>
      <c r="M2350" s="11"/>
      <c r="N2350" s="11"/>
      <c r="O2350" s="11"/>
      <c r="P2350" s="22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1"/>
      <c r="AL2350" s="11"/>
      <c r="AM2350" s="11"/>
      <c r="AN2350" s="11"/>
      <c r="AO2350" s="11"/>
      <c r="AP2350" s="11"/>
      <c r="AQ2350" s="11"/>
    </row>
    <row r="2351" spans="1:43" x14ac:dyDescent="0.25">
      <c r="A2351" s="11"/>
      <c r="B2351" s="12"/>
      <c r="C2351" s="11"/>
      <c r="D2351" s="11"/>
      <c r="E2351" s="11"/>
      <c r="F2351" s="11"/>
      <c r="G2351" s="11"/>
      <c r="H2351" s="11"/>
      <c r="I2351" s="11"/>
      <c r="J2351" s="11"/>
      <c r="K2351" s="11"/>
      <c r="L2351" s="11"/>
      <c r="M2351" s="11"/>
      <c r="N2351" s="11"/>
      <c r="O2351" s="11"/>
      <c r="P2351" s="22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1"/>
      <c r="AL2351" s="11"/>
      <c r="AM2351" s="11"/>
      <c r="AN2351" s="11"/>
      <c r="AO2351" s="11"/>
      <c r="AP2351" s="11"/>
      <c r="AQ2351" s="11"/>
    </row>
    <row r="2352" spans="1:43" x14ac:dyDescent="0.25">
      <c r="A2352" s="11"/>
      <c r="B2352" s="12"/>
      <c r="C2352" s="11"/>
      <c r="D2352" s="11"/>
      <c r="E2352" s="11"/>
      <c r="F2352" s="11"/>
      <c r="G2352" s="11"/>
      <c r="H2352" s="11"/>
      <c r="I2352" s="11"/>
      <c r="J2352" s="11"/>
      <c r="K2352" s="11"/>
      <c r="L2352" s="11"/>
      <c r="M2352" s="11"/>
      <c r="N2352" s="11"/>
      <c r="O2352" s="11"/>
      <c r="P2352" s="22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1"/>
      <c r="AL2352" s="11"/>
      <c r="AM2352" s="11"/>
      <c r="AN2352" s="11"/>
      <c r="AO2352" s="11"/>
      <c r="AP2352" s="11"/>
      <c r="AQ2352" s="11"/>
    </row>
    <row r="2353" spans="1:43" x14ac:dyDescent="0.25">
      <c r="A2353" s="11"/>
      <c r="B2353" s="12"/>
      <c r="C2353" s="11"/>
      <c r="D2353" s="11"/>
      <c r="E2353" s="11"/>
      <c r="F2353" s="11"/>
      <c r="G2353" s="11"/>
      <c r="H2353" s="11"/>
      <c r="I2353" s="11"/>
      <c r="J2353" s="11"/>
      <c r="K2353" s="11"/>
      <c r="L2353" s="11"/>
      <c r="M2353" s="11"/>
      <c r="N2353" s="11"/>
      <c r="O2353" s="11"/>
      <c r="P2353" s="22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1"/>
      <c r="AL2353" s="11"/>
      <c r="AM2353" s="11"/>
      <c r="AN2353" s="11"/>
      <c r="AO2353" s="11"/>
      <c r="AP2353" s="11"/>
      <c r="AQ2353" s="11"/>
    </row>
    <row r="2354" spans="1:43" x14ac:dyDescent="0.25">
      <c r="A2354" s="11"/>
      <c r="B2354" s="12"/>
      <c r="C2354" s="11"/>
      <c r="D2354" s="11"/>
      <c r="E2354" s="11"/>
      <c r="F2354" s="11"/>
      <c r="G2354" s="11"/>
      <c r="H2354" s="11"/>
      <c r="I2354" s="11"/>
      <c r="J2354" s="11"/>
      <c r="K2354" s="11"/>
      <c r="L2354" s="11"/>
      <c r="M2354" s="11"/>
      <c r="N2354" s="11"/>
      <c r="O2354" s="11"/>
      <c r="P2354" s="22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11"/>
    </row>
    <row r="2355" spans="1:43" x14ac:dyDescent="0.25">
      <c r="A2355" s="11"/>
      <c r="B2355" s="12"/>
      <c r="C2355" s="11"/>
      <c r="D2355" s="11"/>
      <c r="E2355" s="11"/>
      <c r="F2355" s="11"/>
      <c r="G2355" s="11"/>
      <c r="H2355" s="11"/>
      <c r="I2355" s="11"/>
      <c r="J2355" s="11"/>
      <c r="K2355" s="11"/>
      <c r="L2355" s="11"/>
      <c r="M2355" s="11"/>
      <c r="N2355" s="11"/>
      <c r="O2355" s="11"/>
      <c r="P2355" s="22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1"/>
      <c r="AL2355" s="11"/>
      <c r="AM2355" s="11"/>
      <c r="AN2355" s="11"/>
      <c r="AO2355" s="11"/>
      <c r="AP2355" s="11"/>
      <c r="AQ2355" s="11"/>
    </row>
    <row r="2356" spans="1:43" x14ac:dyDescent="0.25">
      <c r="A2356" s="11"/>
      <c r="B2356" s="12"/>
      <c r="C2356" s="11"/>
      <c r="D2356" s="11"/>
      <c r="E2356" s="11"/>
      <c r="F2356" s="11"/>
      <c r="G2356" s="11"/>
      <c r="H2356" s="11"/>
      <c r="I2356" s="11"/>
      <c r="J2356" s="11"/>
      <c r="K2356" s="11"/>
      <c r="L2356" s="11"/>
      <c r="M2356" s="11"/>
      <c r="N2356" s="11"/>
      <c r="O2356" s="11"/>
      <c r="P2356" s="22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1"/>
      <c r="AN2356" s="11"/>
      <c r="AO2356" s="11"/>
      <c r="AP2356" s="11"/>
      <c r="AQ2356" s="11"/>
    </row>
    <row r="2357" spans="1:43" x14ac:dyDescent="0.25">
      <c r="A2357" s="11"/>
      <c r="B2357" s="12"/>
      <c r="C2357" s="11"/>
      <c r="D2357" s="11"/>
      <c r="E2357" s="11"/>
      <c r="F2357" s="11"/>
      <c r="G2357" s="11"/>
      <c r="H2357" s="11"/>
      <c r="I2357" s="11"/>
      <c r="J2357" s="11"/>
      <c r="K2357" s="11"/>
      <c r="L2357" s="11"/>
      <c r="M2357" s="11"/>
      <c r="N2357" s="11"/>
      <c r="O2357" s="11"/>
      <c r="P2357" s="22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1"/>
      <c r="AL2357" s="11"/>
      <c r="AM2357" s="11"/>
      <c r="AN2357" s="11"/>
      <c r="AO2357" s="11"/>
      <c r="AP2357" s="11"/>
      <c r="AQ2357" s="11"/>
    </row>
    <row r="2358" spans="1:43" x14ac:dyDescent="0.25">
      <c r="A2358" s="11"/>
      <c r="B2358" s="12"/>
      <c r="C2358" s="11"/>
      <c r="D2358" s="11"/>
      <c r="E2358" s="11"/>
      <c r="F2358" s="11"/>
      <c r="G2358" s="11"/>
      <c r="H2358" s="11"/>
      <c r="I2358" s="11"/>
      <c r="J2358" s="11"/>
      <c r="K2358" s="11"/>
      <c r="L2358" s="11"/>
      <c r="M2358" s="11"/>
      <c r="N2358" s="11"/>
      <c r="O2358" s="11"/>
      <c r="P2358" s="22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1"/>
      <c r="AL2358" s="11"/>
      <c r="AM2358" s="11"/>
      <c r="AN2358" s="11"/>
      <c r="AO2358" s="11"/>
      <c r="AP2358" s="11"/>
      <c r="AQ2358" s="11"/>
    </row>
    <row r="2359" spans="1:43" x14ac:dyDescent="0.25">
      <c r="A2359" s="11"/>
      <c r="B2359" s="12"/>
      <c r="C2359" s="11"/>
      <c r="D2359" s="11"/>
      <c r="E2359" s="11"/>
      <c r="F2359" s="11"/>
      <c r="G2359" s="11"/>
      <c r="H2359" s="11"/>
      <c r="I2359" s="11"/>
      <c r="J2359" s="11"/>
      <c r="K2359" s="11"/>
      <c r="L2359" s="11"/>
      <c r="M2359" s="11"/>
      <c r="N2359" s="11"/>
      <c r="O2359" s="11"/>
      <c r="P2359" s="22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1"/>
      <c r="AL2359" s="11"/>
      <c r="AM2359" s="11"/>
      <c r="AN2359" s="11"/>
      <c r="AO2359" s="11"/>
      <c r="AP2359" s="11"/>
      <c r="AQ2359" s="11"/>
    </row>
    <row r="2360" spans="1:43" x14ac:dyDescent="0.25">
      <c r="A2360" s="11"/>
      <c r="B2360" s="12"/>
      <c r="C2360" s="11"/>
      <c r="D2360" s="11"/>
      <c r="E2360" s="11"/>
      <c r="F2360" s="11"/>
      <c r="G2360" s="11"/>
      <c r="H2360" s="11"/>
      <c r="I2360" s="11"/>
      <c r="J2360" s="11"/>
      <c r="K2360" s="11"/>
      <c r="L2360" s="11"/>
      <c r="M2360" s="11"/>
      <c r="N2360" s="11"/>
      <c r="O2360" s="11"/>
      <c r="P2360" s="22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1"/>
      <c r="AL2360" s="11"/>
      <c r="AM2360" s="11"/>
      <c r="AN2360" s="11"/>
      <c r="AO2360" s="11"/>
      <c r="AP2360" s="11"/>
      <c r="AQ2360" s="11"/>
    </row>
    <row r="2361" spans="1:43" x14ac:dyDescent="0.25">
      <c r="A2361" s="11"/>
      <c r="B2361" s="12"/>
      <c r="C2361" s="11"/>
      <c r="D2361" s="11"/>
      <c r="E2361" s="11"/>
      <c r="F2361" s="11"/>
      <c r="G2361" s="11"/>
      <c r="H2361" s="11"/>
      <c r="I2361" s="11"/>
      <c r="J2361" s="11"/>
      <c r="K2361" s="11"/>
      <c r="L2361" s="11"/>
      <c r="M2361" s="11"/>
      <c r="N2361" s="11"/>
      <c r="O2361" s="11"/>
      <c r="P2361" s="22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1"/>
      <c r="AL2361" s="11"/>
      <c r="AM2361" s="11"/>
      <c r="AN2361" s="11"/>
      <c r="AO2361" s="11"/>
      <c r="AP2361" s="11"/>
      <c r="AQ2361" s="11"/>
    </row>
    <row r="2362" spans="1:43" x14ac:dyDescent="0.25">
      <c r="A2362" s="11"/>
      <c r="B2362" s="12"/>
      <c r="C2362" s="11"/>
      <c r="D2362" s="11"/>
      <c r="E2362" s="11"/>
      <c r="F2362" s="11"/>
      <c r="G2362" s="11"/>
      <c r="H2362" s="11"/>
      <c r="I2362" s="11"/>
      <c r="J2362" s="11"/>
      <c r="K2362" s="11"/>
      <c r="L2362" s="11"/>
      <c r="M2362" s="11"/>
      <c r="N2362" s="11"/>
      <c r="O2362" s="11"/>
      <c r="P2362" s="22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1"/>
      <c r="AL2362" s="11"/>
      <c r="AM2362" s="11"/>
      <c r="AN2362" s="11"/>
      <c r="AO2362" s="11"/>
      <c r="AP2362" s="11"/>
      <c r="AQ2362" s="11"/>
    </row>
    <row r="2363" spans="1:43" x14ac:dyDescent="0.25">
      <c r="A2363" s="11"/>
      <c r="B2363" s="12"/>
      <c r="C2363" s="11"/>
      <c r="D2363" s="11"/>
      <c r="E2363" s="11"/>
      <c r="F2363" s="11"/>
      <c r="G2363" s="11"/>
      <c r="H2363" s="11"/>
      <c r="I2363" s="11"/>
      <c r="J2363" s="11"/>
      <c r="K2363" s="11"/>
      <c r="L2363" s="11"/>
      <c r="M2363" s="11"/>
      <c r="N2363" s="11"/>
      <c r="O2363" s="11"/>
      <c r="P2363" s="22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1"/>
      <c r="AL2363" s="11"/>
      <c r="AM2363" s="11"/>
      <c r="AN2363" s="11"/>
      <c r="AO2363" s="11"/>
      <c r="AP2363" s="11"/>
      <c r="AQ2363" s="11"/>
    </row>
    <row r="2364" spans="1:43" x14ac:dyDescent="0.25">
      <c r="A2364" s="11"/>
      <c r="B2364" s="12"/>
      <c r="C2364" s="11"/>
      <c r="D2364" s="11"/>
      <c r="E2364" s="11"/>
      <c r="F2364" s="11"/>
      <c r="G2364" s="11"/>
      <c r="H2364" s="11"/>
      <c r="I2364" s="11"/>
      <c r="J2364" s="11"/>
      <c r="K2364" s="11"/>
      <c r="L2364" s="11"/>
      <c r="M2364" s="11"/>
      <c r="N2364" s="11"/>
      <c r="O2364" s="11"/>
      <c r="P2364" s="22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  <c r="AB2364" s="11"/>
      <c r="AC2364" s="11"/>
      <c r="AD2364" s="11"/>
      <c r="AE2364" s="11"/>
      <c r="AF2364" s="11"/>
      <c r="AG2364" s="11"/>
      <c r="AH2364" s="11"/>
      <c r="AI2364" s="11"/>
      <c r="AJ2364" s="11"/>
      <c r="AK2364" s="11"/>
      <c r="AL2364" s="11"/>
      <c r="AM2364" s="11"/>
      <c r="AN2364" s="11"/>
      <c r="AO2364" s="11"/>
      <c r="AP2364" s="11"/>
      <c r="AQ2364" s="11"/>
    </row>
    <row r="2365" spans="1:43" x14ac:dyDescent="0.25">
      <c r="A2365" s="11"/>
      <c r="B2365" s="12"/>
      <c r="C2365" s="11"/>
      <c r="D2365" s="11"/>
      <c r="E2365" s="11"/>
      <c r="F2365" s="11"/>
      <c r="G2365" s="11"/>
      <c r="H2365" s="11"/>
      <c r="I2365" s="11"/>
      <c r="J2365" s="11"/>
      <c r="K2365" s="11"/>
      <c r="L2365" s="11"/>
      <c r="M2365" s="11"/>
      <c r="N2365" s="11"/>
      <c r="O2365" s="11"/>
      <c r="P2365" s="22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  <c r="AA2365" s="11"/>
      <c r="AB2365" s="11"/>
      <c r="AC2365" s="11"/>
      <c r="AD2365" s="11"/>
      <c r="AE2365" s="11"/>
      <c r="AF2365" s="11"/>
      <c r="AG2365" s="11"/>
      <c r="AH2365" s="11"/>
      <c r="AI2365" s="11"/>
      <c r="AJ2365" s="11"/>
      <c r="AK2365" s="11"/>
      <c r="AL2365" s="11"/>
      <c r="AM2365" s="11"/>
      <c r="AN2365" s="11"/>
      <c r="AO2365" s="11"/>
      <c r="AP2365" s="11"/>
      <c r="AQ2365" s="11"/>
    </row>
    <row r="2366" spans="1:43" x14ac:dyDescent="0.25">
      <c r="A2366" s="11"/>
      <c r="B2366" s="12"/>
      <c r="C2366" s="11"/>
      <c r="D2366" s="11"/>
      <c r="E2366" s="11"/>
      <c r="F2366" s="11"/>
      <c r="G2366" s="11"/>
      <c r="H2366" s="11"/>
      <c r="I2366" s="11"/>
      <c r="J2366" s="11"/>
      <c r="K2366" s="11"/>
      <c r="L2366" s="11"/>
      <c r="M2366" s="11"/>
      <c r="N2366" s="11"/>
      <c r="O2366" s="11"/>
      <c r="P2366" s="22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  <c r="AA2366" s="11"/>
      <c r="AB2366" s="11"/>
      <c r="AC2366" s="11"/>
      <c r="AD2366" s="11"/>
      <c r="AE2366" s="11"/>
      <c r="AF2366" s="11"/>
      <c r="AG2366" s="11"/>
      <c r="AH2366" s="11"/>
      <c r="AI2366" s="11"/>
      <c r="AJ2366" s="11"/>
      <c r="AK2366" s="11"/>
      <c r="AL2366" s="11"/>
      <c r="AM2366" s="11"/>
      <c r="AN2366" s="11"/>
      <c r="AO2366" s="11"/>
      <c r="AP2366" s="11"/>
      <c r="AQ2366" s="11"/>
    </row>
    <row r="2367" spans="1:43" x14ac:dyDescent="0.25">
      <c r="A2367" s="11"/>
      <c r="B2367" s="12"/>
      <c r="C2367" s="11"/>
      <c r="D2367" s="11"/>
      <c r="E2367" s="11"/>
      <c r="F2367" s="11"/>
      <c r="G2367" s="11"/>
      <c r="H2367" s="11"/>
      <c r="I2367" s="11"/>
      <c r="J2367" s="11"/>
      <c r="K2367" s="11"/>
      <c r="L2367" s="11"/>
      <c r="M2367" s="11"/>
      <c r="N2367" s="11"/>
      <c r="O2367" s="11"/>
      <c r="P2367" s="22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  <c r="AA2367" s="11"/>
      <c r="AB2367" s="11"/>
      <c r="AC2367" s="11"/>
      <c r="AD2367" s="11"/>
      <c r="AE2367" s="11"/>
      <c r="AF2367" s="11"/>
      <c r="AG2367" s="11"/>
      <c r="AH2367" s="11"/>
      <c r="AI2367" s="11"/>
      <c r="AJ2367" s="11"/>
      <c r="AK2367" s="11"/>
      <c r="AL2367" s="11"/>
      <c r="AM2367" s="11"/>
      <c r="AN2367" s="11"/>
      <c r="AO2367" s="11"/>
      <c r="AP2367" s="11"/>
      <c r="AQ2367" s="11"/>
    </row>
    <row r="2368" spans="1:43" x14ac:dyDescent="0.25">
      <c r="A2368" s="11"/>
      <c r="B2368" s="12"/>
      <c r="C2368" s="11"/>
      <c r="D2368" s="11"/>
      <c r="E2368" s="11"/>
      <c r="F2368" s="11"/>
      <c r="G2368" s="11"/>
      <c r="H2368" s="11"/>
      <c r="I2368" s="11"/>
      <c r="J2368" s="11"/>
      <c r="K2368" s="11"/>
      <c r="L2368" s="11"/>
      <c r="M2368" s="11"/>
      <c r="N2368" s="11"/>
      <c r="O2368" s="11"/>
      <c r="P2368" s="22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  <c r="AA2368" s="11"/>
      <c r="AB2368" s="11"/>
      <c r="AC2368" s="11"/>
      <c r="AD2368" s="11"/>
      <c r="AE2368" s="11"/>
      <c r="AF2368" s="11"/>
      <c r="AG2368" s="11"/>
      <c r="AH2368" s="11"/>
      <c r="AI2368" s="11"/>
      <c r="AJ2368" s="11"/>
      <c r="AK2368" s="11"/>
      <c r="AL2368" s="11"/>
      <c r="AM2368" s="11"/>
      <c r="AN2368" s="11"/>
      <c r="AO2368" s="11"/>
      <c r="AP2368" s="11"/>
      <c r="AQ2368" s="11"/>
    </row>
    <row r="2369" spans="1:43" x14ac:dyDescent="0.25">
      <c r="A2369" s="11"/>
      <c r="B2369" s="12"/>
      <c r="C2369" s="11"/>
      <c r="D2369" s="11"/>
      <c r="E2369" s="11"/>
      <c r="F2369" s="11"/>
      <c r="G2369" s="11"/>
      <c r="H2369" s="11"/>
      <c r="I2369" s="11"/>
      <c r="J2369" s="11"/>
      <c r="K2369" s="11"/>
      <c r="L2369" s="11"/>
      <c r="M2369" s="11"/>
      <c r="N2369" s="11"/>
      <c r="O2369" s="11"/>
      <c r="P2369" s="22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  <c r="AA2369" s="11"/>
      <c r="AB2369" s="11"/>
      <c r="AC2369" s="11"/>
      <c r="AD2369" s="11"/>
      <c r="AE2369" s="11"/>
      <c r="AF2369" s="11"/>
      <c r="AG2369" s="11"/>
      <c r="AH2369" s="11"/>
      <c r="AI2369" s="11"/>
      <c r="AJ2369" s="11"/>
      <c r="AK2369" s="11"/>
      <c r="AL2369" s="11"/>
      <c r="AM2369" s="11"/>
      <c r="AN2369" s="11"/>
      <c r="AO2369" s="11"/>
      <c r="AP2369" s="11"/>
      <c r="AQ2369" s="11"/>
    </row>
    <row r="2370" spans="1:43" x14ac:dyDescent="0.25">
      <c r="A2370" s="11"/>
      <c r="B2370" s="12"/>
      <c r="C2370" s="11"/>
      <c r="D2370" s="11"/>
      <c r="E2370" s="11"/>
      <c r="F2370" s="11"/>
      <c r="G2370" s="11"/>
      <c r="H2370" s="11"/>
      <c r="I2370" s="11"/>
      <c r="J2370" s="11"/>
      <c r="K2370" s="11"/>
      <c r="L2370" s="11"/>
      <c r="M2370" s="11"/>
      <c r="N2370" s="11"/>
      <c r="O2370" s="11"/>
      <c r="P2370" s="22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  <c r="AA2370" s="11"/>
      <c r="AB2370" s="11"/>
      <c r="AC2370" s="11"/>
      <c r="AD2370" s="11"/>
      <c r="AE2370" s="11"/>
      <c r="AF2370" s="11"/>
      <c r="AG2370" s="11"/>
      <c r="AH2370" s="11"/>
      <c r="AI2370" s="11"/>
      <c r="AJ2370" s="11"/>
      <c r="AK2370" s="11"/>
      <c r="AL2370" s="11"/>
      <c r="AM2370" s="11"/>
      <c r="AN2370" s="11"/>
      <c r="AO2370" s="11"/>
      <c r="AP2370" s="11"/>
      <c r="AQ2370" s="11"/>
    </row>
    <row r="2371" spans="1:43" x14ac:dyDescent="0.25">
      <c r="A2371" s="11"/>
      <c r="B2371" s="12"/>
      <c r="C2371" s="11"/>
      <c r="D2371" s="11"/>
      <c r="E2371" s="11"/>
      <c r="F2371" s="11"/>
      <c r="G2371" s="11"/>
      <c r="H2371" s="11"/>
      <c r="I2371" s="11"/>
      <c r="J2371" s="11"/>
      <c r="K2371" s="11"/>
      <c r="L2371" s="11"/>
      <c r="M2371" s="11"/>
      <c r="N2371" s="11"/>
      <c r="O2371" s="11"/>
      <c r="P2371" s="22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  <c r="AA2371" s="11"/>
      <c r="AB2371" s="11"/>
      <c r="AC2371" s="11"/>
      <c r="AD2371" s="11"/>
      <c r="AE2371" s="11"/>
      <c r="AF2371" s="11"/>
      <c r="AG2371" s="11"/>
      <c r="AH2371" s="11"/>
      <c r="AI2371" s="11"/>
      <c r="AJ2371" s="11"/>
      <c r="AK2371" s="11"/>
      <c r="AL2371" s="11"/>
      <c r="AM2371" s="11"/>
      <c r="AN2371" s="11"/>
      <c r="AO2371" s="11"/>
      <c r="AP2371" s="11"/>
      <c r="AQ2371" s="11"/>
    </row>
    <row r="2372" spans="1:43" x14ac:dyDescent="0.25">
      <c r="A2372" s="11"/>
      <c r="B2372" s="12"/>
      <c r="C2372" s="11"/>
      <c r="D2372" s="11"/>
      <c r="E2372" s="11"/>
      <c r="F2372" s="11"/>
      <c r="G2372" s="11"/>
      <c r="H2372" s="11"/>
      <c r="I2372" s="11"/>
      <c r="J2372" s="11"/>
      <c r="K2372" s="11"/>
      <c r="L2372" s="11"/>
      <c r="M2372" s="11"/>
      <c r="N2372" s="11"/>
      <c r="O2372" s="11"/>
      <c r="P2372" s="22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  <c r="AA2372" s="11"/>
      <c r="AB2372" s="11"/>
      <c r="AC2372" s="11"/>
      <c r="AD2372" s="11"/>
      <c r="AE2372" s="11"/>
      <c r="AF2372" s="11"/>
      <c r="AG2372" s="11"/>
      <c r="AH2372" s="11"/>
      <c r="AI2372" s="11"/>
      <c r="AJ2372" s="11"/>
      <c r="AK2372" s="11"/>
      <c r="AL2372" s="11"/>
      <c r="AM2372" s="11"/>
      <c r="AN2372" s="11"/>
      <c r="AO2372" s="11"/>
      <c r="AP2372" s="11"/>
      <c r="AQ2372" s="11"/>
    </row>
    <row r="2373" spans="1:43" x14ac:dyDescent="0.25">
      <c r="A2373" s="11"/>
      <c r="B2373" s="12"/>
      <c r="C2373" s="11"/>
      <c r="D2373" s="11"/>
      <c r="E2373" s="11"/>
      <c r="F2373" s="11"/>
      <c r="G2373" s="11"/>
      <c r="H2373" s="11"/>
      <c r="I2373" s="11"/>
      <c r="J2373" s="11"/>
      <c r="K2373" s="11"/>
      <c r="L2373" s="11"/>
      <c r="M2373" s="11"/>
      <c r="N2373" s="11"/>
      <c r="O2373" s="11"/>
      <c r="P2373" s="22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  <c r="AA2373" s="11"/>
      <c r="AB2373" s="11"/>
      <c r="AC2373" s="11"/>
      <c r="AD2373" s="11"/>
      <c r="AE2373" s="11"/>
      <c r="AF2373" s="11"/>
      <c r="AG2373" s="11"/>
      <c r="AH2373" s="11"/>
      <c r="AI2373" s="11"/>
      <c r="AJ2373" s="11"/>
      <c r="AK2373" s="11"/>
      <c r="AL2373" s="11"/>
      <c r="AM2373" s="11"/>
      <c r="AN2373" s="11"/>
      <c r="AO2373" s="11"/>
      <c r="AP2373" s="11"/>
      <c r="AQ2373" s="11"/>
    </row>
    <row r="2374" spans="1:43" x14ac:dyDescent="0.25">
      <c r="A2374" s="11"/>
      <c r="B2374" s="12"/>
      <c r="C2374" s="11"/>
      <c r="D2374" s="11"/>
      <c r="E2374" s="11"/>
      <c r="F2374" s="11"/>
      <c r="G2374" s="11"/>
      <c r="H2374" s="11"/>
      <c r="I2374" s="11"/>
      <c r="J2374" s="11"/>
      <c r="K2374" s="11"/>
      <c r="L2374" s="11"/>
      <c r="M2374" s="11"/>
      <c r="N2374" s="11"/>
      <c r="O2374" s="11"/>
      <c r="P2374" s="22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  <c r="AB2374" s="11"/>
      <c r="AC2374" s="11"/>
      <c r="AD2374" s="11"/>
      <c r="AE2374" s="11"/>
      <c r="AF2374" s="11"/>
      <c r="AG2374" s="11"/>
      <c r="AH2374" s="11"/>
      <c r="AI2374" s="11"/>
      <c r="AJ2374" s="11"/>
      <c r="AK2374" s="11"/>
      <c r="AL2374" s="11"/>
      <c r="AM2374" s="11"/>
      <c r="AN2374" s="11"/>
      <c r="AO2374" s="11"/>
      <c r="AP2374" s="11"/>
      <c r="AQ2374" s="11"/>
    </row>
    <row r="2375" spans="1:43" x14ac:dyDescent="0.25">
      <c r="A2375" s="11"/>
      <c r="B2375" s="12"/>
      <c r="C2375" s="11"/>
      <c r="D2375" s="11"/>
      <c r="E2375" s="11"/>
      <c r="F2375" s="11"/>
      <c r="G2375" s="11"/>
      <c r="H2375" s="11"/>
      <c r="I2375" s="11"/>
      <c r="J2375" s="11"/>
      <c r="K2375" s="11"/>
      <c r="L2375" s="11"/>
      <c r="M2375" s="11"/>
      <c r="N2375" s="11"/>
      <c r="O2375" s="11"/>
      <c r="P2375" s="22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  <c r="AA2375" s="11"/>
      <c r="AB2375" s="11"/>
      <c r="AC2375" s="11"/>
      <c r="AD2375" s="11"/>
      <c r="AE2375" s="11"/>
      <c r="AF2375" s="11"/>
      <c r="AG2375" s="11"/>
      <c r="AH2375" s="11"/>
      <c r="AI2375" s="11"/>
      <c r="AJ2375" s="11"/>
      <c r="AK2375" s="11"/>
      <c r="AL2375" s="11"/>
      <c r="AM2375" s="11"/>
      <c r="AN2375" s="11"/>
      <c r="AO2375" s="11"/>
      <c r="AP2375" s="11"/>
      <c r="AQ2375" s="11"/>
    </row>
    <row r="2376" spans="1:43" x14ac:dyDescent="0.25">
      <c r="A2376" s="11"/>
      <c r="B2376" s="12"/>
      <c r="C2376" s="11"/>
      <c r="D2376" s="11"/>
      <c r="E2376" s="11"/>
      <c r="F2376" s="11"/>
      <c r="G2376" s="11"/>
      <c r="H2376" s="11"/>
      <c r="I2376" s="11"/>
      <c r="J2376" s="11"/>
      <c r="K2376" s="11"/>
      <c r="L2376" s="11"/>
      <c r="M2376" s="11"/>
      <c r="N2376" s="11"/>
      <c r="O2376" s="11"/>
      <c r="P2376" s="22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  <c r="AA2376" s="11"/>
      <c r="AB2376" s="11"/>
      <c r="AC2376" s="11"/>
      <c r="AD2376" s="11"/>
      <c r="AE2376" s="11"/>
      <c r="AF2376" s="11"/>
      <c r="AG2376" s="11"/>
      <c r="AH2376" s="11"/>
      <c r="AI2376" s="11"/>
      <c r="AJ2376" s="11"/>
      <c r="AK2376" s="11"/>
      <c r="AL2376" s="11"/>
      <c r="AM2376" s="11"/>
      <c r="AN2376" s="11"/>
      <c r="AO2376" s="11"/>
      <c r="AP2376" s="11"/>
      <c r="AQ2376" s="11"/>
    </row>
    <row r="2377" spans="1:43" x14ac:dyDescent="0.25">
      <c r="A2377" s="11"/>
      <c r="B2377" s="12"/>
      <c r="C2377" s="11"/>
      <c r="D2377" s="11"/>
      <c r="E2377" s="11"/>
      <c r="F2377" s="11"/>
      <c r="G2377" s="11"/>
      <c r="H2377" s="11"/>
      <c r="I2377" s="11"/>
      <c r="J2377" s="11"/>
      <c r="K2377" s="11"/>
      <c r="L2377" s="11"/>
      <c r="M2377" s="11"/>
      <c r="N2377" s="11"/>
      <c r="O2377" s="11"/>
      <c r="P2377" s="22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  <c r="AA2377" s="11"/>
      <c r="AB2377" s="11"/>
      <c r="AC2377" s="11"/>
      <c r="AD2377" s="11"/>
      <c r="AE2377" s="11"/>
      <c r="AF2377" s="11"/>
      <c r="AG2377" s="11"/>
      <c r="AH2377" s="11"/>
      <c r="AI2377" s="11"/>
      <c r="AJ2377" s="11"/>
      <c r="AK2377" s="11"/>
      <c r="AL2377" s="11"/>
      <c r="AM2377" s="11"/>
      <c r="AN2377" s="11"/>
      <c r="AO2377" s="11"/>
      <c r="AP2377" s="11"/>
      <c r="AQ2377" s="11"/>
    </row>
    <row r="2378" spans="1:43" x14ac:dyDescent="0.25">
      <c r="A2378" s="11"/>
      <c r="B2378" s="12"/>
      <c r="C2378" s="11"/>
      <c r="D2378" s="11"/>
      <c r="E2378" s="11"/>
      <c r="F2378" s="11"/>
      <c r="G2378" s="11"/>
      <c r="H2378" s="11"/>
      <c r="I2378" s="11"/>
      <c r="J2378" s="11"/>
      <c r="K2378" s="11"/>
      <c r="L2378" s="11"/>
      <c r="M2378" s="11"/>
      <c r="N2378" s="11"/>
      <c r="O2378" s="11"/>
      <c r="P2378" s="22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  <c r="AA2378" s="11"/>
      <c r="AB2378" s="11"/>
      <c r="AC2378" s="11"/>
      <c r="AD2378" s="11"/>
      <c r="AE2378" s="11"/>
      <c r="AF2378" s="11"/>
      <c r="AG2378" s="11"/>
      <c r="AH2378" s="11"/>
      <c r="AI2378" s="11"/>
      <c r="AJ2378" s="11"/>
      <c r="AK2378" s="11"/>
      <c r="AL2378" s="11"/>
      <c r="AM2378" s="11"/>
      <c r="AN2378" s="11"/>
      <c r="AO2378" s="11"/>
      <c r="AP2378" s="11"/>
      <c r="AQ2378" s="11"/>
    </row>
    <row r="2379" spans="1:43" x14ac:dyDescent="0.25">
      <c r="A2379" s="11"/>
      <c r="B2379" s="12"/>
      <c r="C2379" s="11"/>
      <c r="D2379" s="11"/>
      <c r="E2379" s="11"/>
      <c r="F2379" s="11"/>
      <c r="G2379" s="11"/>
      <c r="H2379" s="11"/>
      <c r="I2379" s="11"/>
      <c r="J2379" s="11"/>
      <c r="K2379" s="11"/>
      <c r="L2379" s="11"/>
      <c r="M2379" s="11"/>
      <c r="N2379" s="11"/>
      <c r="O2379" s="11"/>
      <c r="P2379" s="22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  <c r="AA2379" s="11"/>
      <c r="AB2379" s="11"/>
      <c r="AC2379" s="11"/>
      <c r="AD2379" s="11"/>
      <c r="AE2379" s="11"/>
      <c r="AF2379" s="11"/>
      <c r="AG2379" s="11"/>
      <c r="AH2379" s="11"/>
      <c r="AI2379" s="11"/>
      <c r="AJ2379" s="11"/>
      <c r="AK2379" s="11"/>
      <c r="AL2379" s="11"/>
      <c r="AM2379" s="11"/>
      <c r="AN2379" s="11"/>
      <c r="AO2379" s="11"/>
      <c r="AP2379" s="11"/>
      <c r="AQ2379" s="11"/>
    </row>
    <row r="2380" spans="1:43" x14ac:dyDescent="0.25">
      <c r="A2380" s="11"/>
      <c r="B2380" s="12"/>
      <c r="C2380" s="11"/>
      <c r="D2380" s="11"/>
      <c r="E2380" s="11"/>
      <c r="F2380" s="11"/>
      <c r="G2380" s="11"/>
      <c r="H2380" s="11"/>
      <c r="I2380" s="11"/>
      <c r="J2380" s="11"/>
      <c r="K2380" s="11"/>
      <c r="L2380" s="11"/>
      <c r="M2380" s="11"/>
      <c r="N2380" s="11"/>
      <c r="O2380" s="11"/>
      <c r="P2380" s="22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  <c r="AA2380" s="11"/>
      <c r="AB2380" s="11"/>
      <c r="AC2380" s="11"/>
      <c r="AD2380" s="11"/>
      <c r="AE2380" s="11"/>
      <c r="AF2380" s="11"/>
      <c r="AG2380" s="11"/>
      <c r="AH2380" s="11"/>
      <c r="AI2380" s="11"/>
      <c r="AJ2380" s="11"/>
      <c r="AK2380" s="11"/>
      <c r="AL2380" s="11"/>
      <c r="AM2380" s="11"/>
      <c r="AN2380" s="11"/>
      <c r="AO2380" s="11"/>
      <c r="AP2380" s="11"/>
      <c r="AQ2380" s="11"/>
    </row>
    <row r="2381" spans="1:43" x14ac:dyDescent="0.25">
      <c r="A2381" s="11"/>
      <c r="B2381" s="12"/>
      <c r="C2381" s="11"/>
      <c r="D2381" s="11"/>
      <c r="E2381" s="11"/>
      <c r="F2381" s="11"/>
      <c r="G2381" s="11"/>
      <c r="H2381" s="11"/>
      <c r="I2381" s="11"/>
      <c r="J2381" s="11"/>
      <c r="K2381" s="11"/>
      <c r="L2381" s="11"/>
      <c r="M2381" s="11"/>
      <c r="N2381" s="11"/>
      <c r="O2381" s="11"/>
      <c r="P2381" s="22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  <c r="AA2381" s="11"/>
      <c r="AB2381" s="11"/>
      <c r="AC2381" s="11"/>
      <c r="AD2381" s="11"/>
      <c r="AE2381" s="11"/>
      <c r="AF2381" s="11"/>
      <c r="AG2381" s="11"/>
      <c r="AH2381" s="11"/>
      <c r="AI2381" s="11"/>
      <c r="AJ2381" s="11"/>
      <c r="AK2381" s="11"/>
      <c r="AL2381" s="11"/>
      <c r="AM2381" s="11"/>
      <c r="AN2381" s="11"/>
      <c r="AO2381" s="11"/>
      <c r="AP2381" s="11"/>
      <c r="AQ2381" s="11"/>
    </row>
    <row r="2382" spans="1:43" x14ac:dyDescent="0.25">
      <c r="A2382" s="11"/>
      <c r="B2382" s="12"/>
      <c r="C2382" s="11"/>
      <c r="D2382" s="11"/>
      <c r="E2382" s="11"/>
      <c r="F2382" s="11"/>
      <c r="G2382" s="11"/>
      <c r="H2382" s="11"/>
      <c r="I2382" s="11"/>
      <c r="J2382" s="11"/>
      <c r="K2382" s="11"/>
      <c r="L2382" s="11"/>
      <c r="M2382" s="11"/>
      <c r="N2382" s="11"/>
      <c r="O2382" s="11"/>
      <c r="P2382" s="22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  <c r="AA2382" s="11"/>
      <c r="AB2382" s="11"/>
      <c r="AC2382" s="11"/>
      <c r="AD2382" s="11"/>
      <c r="AE2382" s="11"/>
      <c r="AF2382" s="11"/>
      <c r="AG2382" s="11"/>
      <c r="AH2382" s="11"/>
      <c r="AI2382" s="11"/>
      <c r="AJ2382" s="11"/>
      <c r="AK2382" s="11"/>
      <c r="AL2382" s="11"/>
      <c r="AM2382" s="11"/>
      <c r="AN2382" s="11"/>
      <c r="AO2382" s="11"/>
      <c r="AP2382" s="11"/>
      <c r="AQ2382" s="11"/>
    </row>
    <row r="2383" spans="1:43" x14ac:dyDescent="0.25">
      <c r="A2383" s="11"/>
      <c r="B2383" s="12"/>
      <c r="C2383" s="11"/>
      <c r="D2383" s="11"/>
      <c r="E2383" s="11"/>
      <c r="F2383" s="11"/>
      <c r="G2383" s="11"/>
      <c r="H2383" s="11"/>
      <c r="I2383" s="11"/>
      <c r="J2383" s="11"/>
      <c r="K2383" s="11"/>
      <c r="L2383" s="11"/>
      <c r="M2383" s="11"/>
      <c r="N2383" s="11"/>
      <c r="O2383" s="11"/>
      <c r="P2383" s="22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  <c r="AA2383" s="11"/>
      <c r="AB2383" s="11"/>
      <c r="AC2383" s="11"/>
      <c r="AD2383" s="11"/>
      <c r="AE2383" s="11"/>
      <c r="AF2383" s="11"/>
      <c r="AG2383" s="11"/>
      <c r="AH2383" s="11"/>
      <c r="AI2383" s="11"/>
      <c r="AJ2383" s="11"/>
      <c r="AK2383" s="11"/>
      <c r="AL2383" s="11"/>
      <c r="AM2383" s="11"/>
      <c r="AN2383" s="11"/>
      <c r="AO2383" s="11"/>
      <c r="AP2383" s="11"/>
      <c r="AQ2383" s="11"/>
    </row>
    <row r="2384" spans="1:43" x14ac:dyDescent="0.25">
      <c r="A2384" s="11"/>
      <c r="B2384" s="12"/>
      <c r="C2384" s="11"/>
      <c r="D2384" s="11"/>
      <c r="E2384" s="11"/>
      <c r="F2384" s="11"/>
      <c r="G2384" s="11"/>
      <c r="H2384" s="11"/>
      <c r="I2384" s="11"/>
      <c r="J2384" s="11"/>
      <c r="K2384" s="11"/>
      <c r="L2384" s="11"/>
      <c r="M2384" s="11"/>
      <c r="N2384" s="11"/>
      <c r="O2384" s="11"/>
      <c r="P2384" s="22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  <c r="AB2384" s="11"/>
      <c r="AC2384" s="11"/>
      <c r="AD2384" s="11"/>
      <c r="AE2384" s="11"/>
      <c r="AF2384" s="11"/>
      <c r="AG2384" s="11"/>
      <c r="AH2384" s="11"/>
      <c r="AI2384" s="11"/>
      <c r="AJ2384" s="11"/>
      <c r="AK2384" s="11"/>
      <c r="AL2384" s="11"/>
      <c r="AM2384" s="11"/>
      <c r="AN2384" s="11"/>
      <c r="AO2384" s="11"/>
      <c r="AP2384" s="11"/>
      <c r="AQ2384" s="11"/>
    </row>
    <row r="2385" spans="1:43" x14ac:dyDescent="0.25">
      <c r="A2385" s="11"/>
      <c r="B2385" s="12"/>
      <c r="C2385" s="11"/>
      <c r="D2385" s="11"/>
      <c r="E2385" s="11"/>
      <c r="F2385" s="11"/>
      <c r="G2385" s="11"/>
      <c r="H2385" s="11"/>
      <c r="I2385" s="11"/>
      <c r="J2385" s="11"/>
      <c r="K2385" s="11"/>
      <c r="L2385" s="11"/>
      <c r="M2385" s="11"/>
      <c r="N2385" s="11"/>
      <c r="O2385" s="11"/>
      <c r="P2385" s="22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  <c r="AA2385" s="11"/>
      <c r="AB2385" s="11"/>
      <c r="AC2385" s="11"/>
      <c r="AD2385" s="11"/>
      <c r="AE2385" s="11"/>
      <c r="AF2385" s="11"/>
      <c r="AG2385" s="11"/>
      <c r="AH2385" s="11"/>
      <c r="AI2385" s="11"/>
      <c r="AJ2385" s="11"/>
      <c r="AK2385" s="11"/>
      <c r="AL2385" s="11"/>
      <c r="AM2385" s="11"/>
      <c r="AN2385" s="11"/>
      <c r="AO2385" s="11"/>
      <c r="AP2385" s="11"/>
      <c r="AQ2385" s="11"/>
    </row>
    <row r="2386" spans="1:43" x14ac:dyDescent="0.25">
      <c r="A2386" s="11"/>
      <c r="B2386" s="12"/>
      <c r="C2386" s="11"/>
      <c r="D2386" s="11"/>
      <c r="E2386" s="11"/>
      <c r="F2386" s="11"/>
      <c r="G2386" s="11"/>
      <c r="H2386" s="11"/>
      <c r="I2386" s="11"/>
      <c r="J2386" s="11"/>
      <c r="K2386" s="11"/>
      <c r="L2386" s="11"/>
      <c r="M2386" s="11"/>
      <c r="N2386" s="11"/>
      <c r="O2386" s="11"/>
      <c r="P2386" s="22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  <c r="AA2386" s="11"/>
      <c r="AB2386" s="11"/>
      <c r="AC2386" s="11"/>
      <c r="AD2386" s="11"/>
      <c r="AE2386" s="11"/>
      <c r="AF2386" s="11"/>
      <c r="AG2386" s="11"/>
      <c r="AH2386" s="11"/>
      <c r="AI2386" s="11"/>
      <c r="AJ2386" s="11"/>
      <c r="AK2386" s="11"/>
      <c r="AL2386" s="11"/>
      <c r="AM2386" s="11"/>
      <c r="AN2386" s="11"/>
      <c r="AO2386" s="11"/>
      <c r="AP2386" s="11"/>
      <c r="AQ2386" s="11"/>
    </row>
    <row r="2387" spans="1:43" x14ac:dyDescent="0.25">
      <c r="A2387" s="11"/>
      <c r="B2387" s="12"/>
      <c r="C2387" s="11"/>
      <c r="D2387" s="11"/>
      <c r="E2387" s="11"/>
      <c r="F2387" s="11"/>
      <c r="G2387" s="11"/>
      <c r="H2387" s="11"/>
      <c r="I2387" s="11"/>
      <c r="J2387" s="11"/>
      <c r="K2387" s="11"/>
      <c r="L2387" s="11"/>
      <c r="M2387" s="11"/>
      <c r="N2387" s="11"/>
      <c r="O2387" s="11"/>
      <c r="P2387" s="22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  <c r="AA2387" s="11"/>
      <c r="AB2387" s="11"/>
      <c r="AC2387" s="11"/>
      <c r="AD2387" s="11"/>
      <c r="AE2387" s="11"/>
      <c r="AF2387" s="11"/>
      <c r="AG2387" s="11"/>
      <c r="AH2387" s="11"/>
      <c r="AI2387" s="11"/>
      <c r="AJ2387" s="11"/>
      <c r="AK2387" s="11"/>
      <c r="AL2387" s="11"/>
      <c r="AM2387" s="11"/>
      <c r="AN2387" s="11"/>
      <c r="AO2387" s="11"/>
      <c r="AP2387" s="11"/>
      <c r="AQ2387" s="11"/>
    </row>
    <row r="2388" spans="1:43" x14ac:dyDescent="0.25">
      <c r="A2388" s="11"/>
      <c r="B2388" s="12"/>
      <c r="C2388" s="11"/>
      <c r="D2388" s="11"/>
      <c r="E2388" s="11"/>
      <c r="F2388" s="11"/>
      <c r="G2388" s="11"/>
      <c r="H2388" s="11"/>
      <c r="I2388" s="11"/>
      <c r="J2388" s="11"/>
      <c r="K2388" s="11"/>
      <c r="L2388" s="11"/>
      <c r="M2388" s="11"/>
      <c r="N2388" s="11"/>
      <c r="O2388" s="11"/>
      <c r="P2388" s="22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  <c r="AA2388" s="11"/>
      <c r="AB2388" s="11"/>
      <c r="AC2388" s="11"/>
      <c r="AD2388" s="11"/>
      <c r="AE2388" s="11"/>
      <c r="AF2388" s="11"/>
      <c r="AG2388" s="11"/>
      <c r="AH2388" s="11"/>
      <c r="AI2388" s="11"/>
      <c r="AJ2388" s="11"/>
      <c r="AK2388" s="11"/>
      <c r="AL2388" s="11"/>
      <c r="AM2388" s="11"/>
      <c r="AN2388" s="11"/>
      <c r="AO2388" s="11"/>
      <c r="AP2388" s="11"/>
      <c r="AQ2388" s="11"/>
    </row>
    <row r="2389" spans="1:43" x14ac:dyDescent="0.25">
      <c r="A2389" s="11"/>
      <c r="B2389" s="12"/>
      <c r="C2389" s="11"/>
      <c r="D2389" s="11"/>
      <c r="E2389" s="11"/>
      <c r="F2389" s="11"/>
      <c r="G2389" s="11"/>
      <c r="H2389" s="11"/>
      <c r="I2389" s="11"/>
      <c r="J2389" s="11"/>
      <c r="K2389" s="11"/>
      <c r="L2389" s="11"/>
      <c r="M2389" s="11"/>
      <c r="N2389" s="11"/>
      <c r="O2389" s="11"/>
      <c r="P2389" s="22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  <c r="AA2389" s="11"/>
      <c r="AB2389" s="11"/>
      <c r="AC2389" s="11"/>
      <c r="AD2389" s="11"/>
      <c r="AE2389" s="11"/>
      <c r="AF2389" s="11"/>
      <c r="AG2389" s="11"/>
      <c r="AH2389" s="11"/>
      <c r="AI2389" s="11"/>
      <c r="AJ2389" s="11"/>
      <c r="AK2389" s="11"/>
      <c r="AL2389" s="11"/>
      <c r="AM2389" s="11"/>
      <c r="AN2389" s="11"/>
      <c r="AO2389" s="11"/>
      <c r="AP2389" s="11"/>
      <c r="AQ2389" s="11"/>
    </row>
    <row r="2390" spans="1:43" x14ac:dyDescent="0.25">
      <c r="A2390" s="11"/>
      <c r="B2390" s="12"/>
      <c r="C2390" s="11"/>
      <c r="D2390" s="11"/>
      <c r="E2390" s="11"/>
      <c r="F2390" s="11"/>
      <c r="G2390" s="11"/>
      <c r="H2390" s="11"/>
      <c r="I2390" s="11"/>
      <c r="J2390" s="11"/>
      <c r="K2390" s="11"/>
      <c r="L2390" s="11"/>
      <c r="M2390" s="11"/>
      <c r="N2390" s="11"/>
      <c r="O2390" s="11"/>
      <c r="P2390" s="22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  <c r="AA2390" s="11"/>
      <c r="AB2390" s="11"/>
      <c r="AC2390" s="11"/>
      <c r="AD2390" s="11"/>
      <c r="AE2390" s="11"/>
      <c r="AF2390" s="11"/>
      <c r="AG2390" s="11"/>
      <c r="AH2390" s="11"/>
      <c r="AI2390" s="11"/>
      <c r="AJ2390" s="11"/>
      <c r="AK2390" s="11"/>
      <c r="AL2390" s="11"/>
      <c r="AM2390" s="11"/>
      <c r="AN2390" s="11"/>
      <c r="AO2390" s="11"/>
      <c r="AP2390" s="11"/>
      <c r="AQ2390" s="11"/>
    </row>
    <row r="2391" spans="1:43" x14ac:dyDescent="0.25">
      <c r="A2391" s="11"/>
      <c r="B2391" s="12"/>
      <c r="C2391" s="11"/>
      <c r="D2391" s="11"/>
      <c r="E2391" s="11"/>
      <c r="F2391" s="11"/>
      <c r="G2391" s="11"/>
      <c r="H2391" s="11"/>
      <c r="I2391" s="11"/>
      <c r="J2391" s="11"/>
      <c r="K2391" s="11"/>
      <c r="L2391" s="11"/>
      <c r="M2391" s="11"/>
      <c r="N2391" s="11"/>
      <c r="O2391" s="11"/>
      <c r="P2391" s="22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  <c r="AA2391" s="11"/>
      <c r="AB2391" s="11"/>
      <c r="AC2391" s="11"/>
      <c r="AD2391" s="11"/>
      <c r="AE2391" s="11"/>
      <c r="AF2391" s="11"/>
      <c r="AG2391" s="11"/>
      <c r="AH2391" s="11"/>
      <c r="AI2391" s="11"/>
      <c r="AJ2391" s="11"/>
      <c r="AK2391" s="11"/>
      <c r="AL2391" s="11"/>
      <c r="AM2391" s="11"/>
      <c r="AN2391" s="11"/>
      <c r="AO2391" s="11"/>
      <c r="AP2391" s="11"/>
      <c r="AQ2391" s="11"/>
    </row>
    <row r="2392" spans="1:43" x14ac:dyDescent="0.25">
      <c r="A2392" s="11"/>
      <c r="B2392" s="12"/>
      <c r="C2392" s="11"/>
      <c r="D2392" s="11"/>
      <c r="E2392" s="11"/>
      <c r="F2392" s="11"/>
      <c r="G2392" s="11"/>
      <c r="H2392" s="11"/>
      <c r="I2392" s="11"/>
      <c r="J2392" s="11"/>
      <c r="K2392" s="11"/>
      <c r="L2392" s="11"/>
      <c r="M2392" s="11"/>
      <c r="N2392" s="11"/>
      <c r="O2392" s="11"/>
      <c r="P2392" s="22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  <c r="AA2392" s="11"/>
      <c r="AB2392" s="11"/>
      <c r="AC2392" s="11"/>
      <c r="AD2392" s="11"/>
      <c r="AE2392" s="11"/>
      <c r="AF2392" s="11"/>
      <c r="AG2392" s="11"/>
      <c r="AH2392" s="11"/>
      <c r="AI2392" s="11"/>
      <c r="AJ2392" s="11"/>
      <c r="AK2392" s="11"/>
      <c r="AL2392" s="11"/>
      <c r="AM2392" s="11"/>
      <c r="AN2392" s="11"/>
      <c r="AO2392" s="11"/>
      <c r="AP2392" s="11"/>
      <c r="AQ2392" s="11"/>
    </row>
    <row r="2393" spans="1:43" x14ac:dyDescent="0.25">
      <c r="A2393" s="11"/>
      <c r="B2393" s="12"/>
      <c r="C2393" s="11"/>
      <c r="D2393" s="11"/>
      <c r="E2393" s="11"/>
      <c r="F2393" s="11"/>
      <c r="G2393" s="11"/>
      <c r="H2393" s="11"/>
      <c r="I2393" s="11"/>
      <c r="J2393" s="11"/>
      <c r="K2393" s="11"/>
      <c r="L2393" s="11"/>
      <c r="M2393" s="11"/>
      <c r="N2393" s="11"/>
      <c r="O2393" s="11"/>
      <c r="P2393" s="22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  <c r="AA2393" s="11"/>
      <c r="AB2393" s="11"/>
      <c r="AC2393" s="11"/>
      <c r="AD2393" s="11"/>
      <c r="AE2393" s="11"/>
      <c r="AF2393" s="11"/>
      <c r="AG2393" s="11"/>
      <c r="AH2393" s="11"/>
      <c r="AI2393" s="11"/>
      <c r="AJ2393" s="11"/>
      <c r="AK2393" s="11"/>
      <c r="AL2393" s="11"/>
      <c r="AM2393" s="11"/>
      <c r="AN2393" s="11"/>
      <c r="AO2393" s="11"/>
      <c r="AP2393" s="11"/>
      <c r="AQ2393" s="11"/>
    </row>
    <row r="2394" spans="1:43" x14ac:dyDescent="0.25">
      <c r="A2394" s="11"/>
      <c r="B2394" s="12"/>
      <c r="C2394" s="11"/>
      <c r="D2394" s="11"/>
      <c r="E2394" s="11"/>
      <c r="F2394" s="11"/>
      <c r="G2394" s="11"/>
      <c r="H2394" s="11"/>
      <c r="I2394" s="11"/>
      <c r="J2394" s="11"/>
      <c r="K2394" s="11"/>
      <c r="L2394" s="11"/>
      <c r="M2394" s="11"/>
      <c r="N2394" s="11"/>
      <c r="O2394" s="11"/>
      <c r="P2394" s="22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  <c r="AB2394" s="11"/>
      <c r="AC2394" s="11"/>
      <c r="AD2394" s="11"/>
      <c r="AE2394" s="11"/>
      <c r="AF2394" s="11"/>
      <c r="AG2394" s="11"/>
      <c r="AH2394" s="11"/>
      <c r="AI2394" s="11"/>
      <c r="AJ2394" s="11"/>
      <c r="AK2394" s="11"/>
      <c r="AL2394" s="11"/>
      <c r="AM2394" s="11"/>
      <c r="AN2394" s="11"/>
      <c r="AO2394" s="11"/>
      <c r="AP2394" s="11"/>
      <c r="AQ2394" s="11"/>
    </row>
    <row r="2395" spans="1:43" x14ac:dyDescent="0.25">
      <c r="A2395" s="11"/>
      <c r="B2395" s="12"/>
      <c r="C2395" s="11"/>
      <c r="D2395" s="11"/>
      <c r="E2395" s="11"/>
      <c r="F2395" s="11"/>
      <c r="G2395" s="11"/>
      <c r="H2395" s="11"/>
      <c r="I2395" s="11"/>
      <c r="J2395" s="11"/>
      <c r="K2395" s="11"/>
      <c r="L2395" s="11"/>
      <c r="M2395" s="11"/>
      <c r="N2395" s="11"/>
      <c r="O2395" s="11"/>
      <c r="P2395" s="22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  <c r="AA2395" s="11"/>
      <c r="AB2395" s="11"/>
      <c r="AC2395" s="11"/>
      <c r="AD2395" s="11"/>
      <c r="AE2395" s="11"/>
      <c r="AF2395" s="11"/>
      <c r="AG2395" s="11"/>
      <c r="AH2395" s="11"/>
      <c r="AI2395" s="11"/>
      <c r="AJ2395" s="11"/>
      <c r="AK2395" s="11"/>
      <c r="AL2395" s="11"/>
      <c r="AM2395" s="11"/>
      <c r="AN2395" s="11"/>
      <c r="AO2395" s="11"/>
      <c r="AP2395" s="11"/>
      <c r="AQ2395" s="11"/>
    </row>
    <row r="2396" spans="1:43" x14ac:dyDescent="0.25">
      <c r="A2396" s="11"/>
      <c r="B2396" s="12"/>
      <c r="C2396" s="11"/>
      <c r="D2396" s="11"/>
      <c r="E2396" s="11"/>
      <c r="F2396" s="11"/>
      <c r="G2396" s="11"/>
      <c r="H2396" s="11"/>
      <c r="I2396" s="11"/>
      <c r="J2396" s="11"/>
      <c r="K2396" s="11"/>
      <c r="L2396" s="11"/>
      <c r="M2396" s="11"/>
      <c r="N2396" s="11"/>
      <c r="O2396" s="11"/>
      <c r="P2396" s="22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  <c r="AA2396" s="11"/>
      <c r="AB2396" s="11"/>
      <c r="AC2396" s="11"/>
      <c r="AD2396" s="11"/>
      <c r="AE2396" s="11"/>
      <c r="AF2396" s="11"/>
      <c r="AG2396" s="11"/>
      <c r="AH2396" s="11"/>
      <c r="AI2396" s="11"/>
      <c r="AJ2396" s="11"/>
      <c r="AK2396" s="11"/>
      <c r="AL2396" s="11"/>
      <c r="AM2396" s="11"/>
      <c r="AN2396" s="11"/>
      <c r="AO2396" s="11"/>
      <c r="AP2396" s="11"/>
      <c r="AQ2396" s="11"/>
    </row>
    <row r="2397" spans="1:43" x14ac:dyDescent="0.25">
      <c r="A2397" s="11"/>
      <c r="B2397" s="12"/>
      <c r="C2397" s="11"/>
      <c r="D2397" s="11"/>
      <c r="E2397" s="11"/>
      <c r="F2397" s="11"/>
      <c r="G2397" s="11"/>
      <c r="H2397" s="11"/>
      <c r="I2397" s="11"/>
      <c r="J2397" s="11"/>
      <c r="K2397" s="11"/>
      <c r="L2397" s="11"/>
      <c r="M2397" s="11"/>
      <c r="N2397" s="11"/>
      <c r="O2397" s="11"/>
      <c r="P2397" s="22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  <c r="AA2397" s="11"/>
      <c r="AB2397" s="11"/>
      <c r="AC2397" s="11"/>
      <c r="AD2397" s="11"/>
      <c r="AE2397" s="11"/>
      <c r="AF2397" s="11"/>
      <c r="AG2397" s="11"/>
      <c r="AH2397" s="11"/>
      <c r="AI2397" s="11"/>
      <c r="AJ2397" s="11"/>
      <c r="AK2397" s="11"/>
      <c r="AL2397" s="11"/>
      <c r="AM2397" s="11"/>
      <c r="AN2397" s="11"/>
      <c r="AO2397" s="11"/>
      <c r="AP2397" s="11"/>
      <c r="AQ2397" s="11"/>
    </row>
    <row r="2398" spans="1:43" x14ac:dyDescent="0.25">
      <c r="A2398" s="11"/>
      <c r="B2398" s="12"/>
      <c r="C2398" s="11"/>
      <c r="D2398" s="11"/>
      <c r="E2398" s="11"/>
      <c r="F2398" s="11"/>
      <c r="G2398" s="11"/>
      <c r="H2398" s="11"/>
      <c r="I2398" s="11"/>
      <c r="J2398" s="11"/>
      <c r="K2398" s="11"/>
      <c r="L2398" s="11"/>
      <c r="M2398" s="11"/>
      <c r="N2398" s="11"/>
      <c r="O2398" s="11"/>
      <c r="P2398" s="22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  <c r="AA2398" s="11"/>
      <c r="AB2398" s="11"/>
      <c r="AC2398" s="11"/>
      <c r="AD2398" s="11"/>
      <c r="AE2398" s="11"/>
      <c r="AF2398" s="11"/>
      <c r="AG2398" s="11"/>
      <c r="AH2398" s="11"/>
      <c r="AI2398" s="11"/>
      <c r="AJ2398" s="11"/>
      <c r="AK2398" s="11"/>
      <c r="AL2398" s="11"/>
      <c r="AM2398" s="11"/>
      <c r="AN2398" s="11"/>
      <c r="AO2398" s="11"/>
      <c r="AP2398" s="11"/>
      <c r="AQ2398" s="11"/>
    </row>
    <row r="2399" spans="1:43" x14ac:dyDescent="0.25">
      <c r="A2399" s="11"/>
      <c r="B2399" s="12"/>
      <c r="C2399" s="11"/>
      <c r="D2399" s="11"/>
      <c r="E2399" s="11"/>
      <c r="F2399" s="11"/>
      <c r="G2399" s="11"/>
      <c r="H2399" s="11"/>
      <c r="I2399" s="11"/>
      <c r="J2399" s="11"/>
      <c r="K2399" s="11"/>
      <c r="L2399" s="11"/>
      <c r="M2399" s="11"/>
      <c r="N2399" s="11"/>
      <c r="O2399" s="11"/>
      <c r="P2399" s="22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  <c r="AA2399" s="11"/>
      <c r="AB2399" s="11"/>
      <c r="AC2399" s="11"/>
      <c r="AD2399" s="11"/>
      <c r="AE2399" s="11"/>
      <c r="AF2399" s="11"/>
      <c r="AG2399" s="11"/>
      <c r="AH2399" s="11"/>
      <c r="AI2399" s="11"/>
      <c r="AJ2399" s="11"/>
      <c r="AK2399" s="11"/>
      <c r="AL2399" s="11"/>
      <c r="AM2399" s="11"/>
      <c r="AN2399" s="11"/>
      <c r="AO2399" s="11"/>
      <c r="AP2399" s="11"/>
      <c r="AQ2399" s="11"/>
    </row>
    <row r="2400" spans="1:43" x14ac:dyDescent="0.25">
      <c r="A2400" s="11"/>
      <c r="B2400" s="12"/>
      <c r="C2400" s="11"/>
      <c r="D2400" s="11"/>
      <c r="E2400" s="11"/>
      <c r="F2400" s="11"/>
      <c r="G2400" s="11"/>
      <c r="H2400" s="11"/>
      <c r="I2400" s="11"/>
      <c r="J2400" s="11"/>
      <c r="K2400" s="11"/>
      <c r="L2400" s="11"/>
      <c r="M2400" s="11"/>
      <c r="N2400" s="11"/>
      <c r="O2400" s="11"/>
      <c r="P2400" s="22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  <c r="AA2400" s="11"/>
      <c r="AB2400" s="11"/>
      <c r="AC2400" s="11"/>
      <c r="AD2400" s="11"/>
      <c r="AE2400" s="11"/>
      <c r="AF2400" s="11"/>
      <c r="AG2400" s="11"/>
      <c r="AH2400" s="11"/>
      <c r="AI2400" s="11"/>
      <c r="AJ2400" s="11"/>
      <c r="AK2400" s="11"/>
      <c r="AL2400" s="11"/>
      <c r="AM2400" s="11"/>
      <c r="AN2400" s="11"/>
      <c r="AO2400" s="11"/>
      <c r="AP2400" s="11"/>
      <c r="AQ2400" s="11"/>
    </row>
    <row r="2401" spans="1:43" x14ac:dyDescent="0.25">
      <c r="A2401" s="11"/>
      <c r="B2401" s="12"/>
      <c r="C2401" s="11"/>
      <c r="D2401" s="11"/>
      <c r="E2401" s="11"/>
      <c r="F2401" s="11"/>
      <c r="G2401" s="11"/>
      <c r="H2401" s="11"/>
      <c r="I2401" s="11"/>
      <c r="J2401" s="11"/>
      <c r="K2401" s="11"/>
      <c r="L2401" s="11"/>
      <c r="M2401" s="11"/>
      <c r="N2401" s="11"/>
      <c r="O2401" s="11"/>
      <c r="P2401" s="22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  <c r="AA2401" s="11"/>
      <c r="AB2401" s="11"/>
      <c r="AC2401" s="11"/>
      <c r="AD2401" s="11"/>
      <c r="AE2401" s="11"/>
      <c r="AF2401" s="11"/>
      <c r="AG2401" s="11"/>
      <c r="AH2401" s="11"/>
      <c r="AI2401" s="11"/>
      <c r="AJ2401" s="11"/>
      <c r="AK2401" s="11"/>
      <c r="AL2401" s="11"/>
      <c r="AM2401" s="11"/>
      <c r="AN2401" s="11"/>
      <c r="AO2401" s="11"/>
      <c r="AP2401" s="11"/>
      <c r="AQ2401" s="11"/>
    </row>
    <row r="2402" spans="1:43" x14ac:dyDescent="0.25">
      <c r="A2402" s="11"/>
      <c r="B2402" s="12"/>
      <c r="C2402" s="11"/>
      <c r="D2402" s="11"/>
      <c r="E2402" s="11"/>
      <c r="F2402" s="11"/>
      <c r="G2402" s="11"/>
      <c r="H2402" s="11"/>
      <c r="I2402" s="11"/>
      <c r="J2402" s="11"/>
      <c r="K2402" s="11"/>
      <c r="L2402" s="11"/>
      <c r="M2402" s="11"/>
      <c r="N2402" s="11"/>
      <c r="O2402" s="11"/>
      <c r="P2402" s="22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  <c r="AA2402" s="11"/>
      <c r="AB2402" s="11"/>
      <c r="AC2402" s="11"/>
      <c r="AD2402" s="11"/>
      <c r="AE2402" s="11"/>
      <c r="AF2402" s="11"/>
      <c r="AG2402" s="11"/>
      <c r="AH2402" s="11"/>
      <c r="AI2402" s="11"/>
      <c r="AJ2402" s="11"/>
      <c r="AK2402" s="11"/>
      <c r="AL2402" s="11"/>
      <c r="AM2402" s="11"/>
      <c r="AN2402" s="11"/>
      <c r="AO2402" s="11"/>
      <c r="AP2402" s="11"/>
      <c r="AQ2402" s="11"/>
    </row>
    <row r="2403" spans="1:43" x14ac:dyDescent="0.25">
      <c r="A2403" s="11"/>
      <c r="B2403" s="12"/>
      <c r="C2403" s="11"/>
      <c r="D2403" s="11"/>
      <c r="E2403" s="11"/>
      <c r="F2403" s="11"/>
      <c r="G2403" s="11"/>
      <c r="H2403" s="11"/>
      <c r="I2403" s="11"/>
      <c r="J2403" s="11"/>
      <c r="K2403" s="11"/>
      <c r="L2403" s="11"/>
      <c r="M2403" s="11"/>
      <c r="N2403" s="11"/>
      <c r="O2403" s="11"/>
      <c r="P2403" s="22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  <c r="AA2403" s="11"/>
      <c r="AB2403" s="11"/>
      <c r="AC2403" s="11"/>
      <c r="AD2403" s="11"/>
      <c r="AE2403" s="11"/>
      <c r="AF2403" s="11"/>
      <c r="AG2403" s="11"/>
      <c r="AH2403" s="11"/>
      <c r="AI2403" s="11"/>
      <c r="AJ2403" s="11"/>
      <c r="AK2403" s="11"/>
      <c r="AL2403" s="11"/>
      <c r="AM2403" s="11"/>
      <c r="AN2403" s="11"/>
      <c r="AO2403" s="11"/>
      <c r="AP2403" s="11"/>
      <c r="AQ2403" s="11"/>
    </row>
    <row r="2404" spans="1:43" x14ac:dyDescent="0.25">
      <c r="A2404" s="11"/>
      <c r="B2404" s="12"/>
      <c r="C2404" s="11"/>
      <c r="D2404" s="11"/>
      <c r="E2404" s="11"/>
      <c r="F2404" s="11"/>
      <c r="G2404" s="11"/>
      <c r="H2404" s="11"/>
      <c r="I2404" s="11"/>
      <c r="J2404" s="11"/>
      <c r="K2404" s="11"/>
      <c r="L2404" s="11"/>
      <c r="M2404" s="11"/>
      <c r="N2404" s="11"/>
      <c r="O2404" s="11"/>
      <c r="P2404" s="22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  <c r="AB2404" s="11"/>
      <c r="AC2404" s="11"/>
      <c r="AD2404" s="11"/>
      <c r="AE2404" s="11"/>
      <c r="AF2404" s="11"/>
      <c r="AG2404" s="11"/>
      <c r="AH2404" s="11"/>
      <c r="AI2404" s="11"/>
      <c r="AJ2404" s="11"/>
      <c r="AK2404" s="11"/>
      <c r="AL2404" s="11"/>
      <c r="AM2404" s="11"/>
      <c r="AN2404" s="11"/>
      <c r="AO2404" s="11"/>
      <c r="AP2404" s="11"/>
      <c r="AQ2404" s="11"/>
    </row>
    <row r="2405" spans="1:43" x14ac:dyDescent="0.25">
      <c r="A2405" s="11"/>
      <c r="B2405" s="12"/>
      <c r="C2405" s="11"/>
      <c r="D2405" s="11"/>
      <c r="E2405" s="11"/>
      <c r="F2405" s="11"/>
      <c r="G2405" s="11"/>
      <c r="H2405" s="11"/>
      <c r="I2405" s="11"/>
      <c r="J2405" s="11"/>
      <c r="K2405" s="11"/>
      <c r="L2405" s="11"/>
      <c r="M2405" s="11"/>
      <c r="N2405" s="11"/>
      <c r="O2405" s="11"/>
      <c r="P2405" s="22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  <c r="AA2405" s="11"/>
      <c r="AB2405" s="11"/>
      <c r="AC2405" s="11"/>
      <c r="AD2405" s="11"/>
      <c r="AE2405" s="11"/>
      <c r="AF2405" s="11"/>
      <c r="AG2405" s="11"/>
      <c r="AH2405" s="11"/>
      <c r="AI2405" s="11"/>
      <c r="AJ2405" s="11"/>
      <c r="AK2405" s="11"/>
      <c r="AL2405" s="11"/>
      <c r="AM2405" s="11"/>
      <c r="AN2405" s="11"/>
      <c r="AO2405" s="11"/>
      <c r="AP2405" s="11"/>
      <c r="AQ2405" s="11"/>
    </row>
    <row r="2406" spans="1:43" x14ac:dyDescent="0.25">
      <c r="A2406" s="11"/>
      <c r="B2406" s="12"/>
      <c r="C2406" s="11"/>
      <c r="D2406" s="11"/>
      <c r="E2406" s="11"/>
      <c r="F2406" s="11"/>
      <c r="G2406" s="11"/>
      <c r="H2406" s="11"/>
      <c r="I2406" s="11"/>
      <c r="J2406" s="11"/>
      <c r="K2406" s="11"/>
      <c r="L2406" s="11"/>
      <c r="M2406" s="11"/>
      <c r="N2406" s="11"/>
      <c r="O2406" s="11"/>
      <c r="P2406" s="22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  <c r="AA2406" s="11"/>
      <c r="AB2406" s="11"/>
      <c r="AC2406" s="11"/>
      <c r="AD2406" s="11"/>
      <c r="AE2406" s="11"/>
      <c r="AF2406" s="11"/>
      <c r="AG2406" s="11"/>
      <c r="AH2406" s="11"/>
      <c r="AI2406" s="11"/>
      <c r="AJ2406" s="11"/>
      <c r="AK2406" s="11"/>
      <c r="AL2406" s="11"/>
      <c r="AM2406" s="11"/>
      <c r="AN2406" s="11"/>
      <c r="AO2406" s="11"/>
      <c r="AP2406" s="11"/>
      <c r="AQ2406" s="11"/>
    </row>
    <row r="2407" spans="1:43" x14ac:dyDescent="0.25">
      <c r="A2407" s="11"/>
      <c r="B2407" s="12"/>
      <c r="C2407" s="11"/>
      <c r="D2407" s="11"/>
      <c r="E2407" s="11"/>
      <c r="F2407" s="11"/>
      <c r="G2407" s="11"/>
      <c r="H2407" s="11"/>
      <c r="I2407" s="11"/>
      <c r="J2407" s="11"/>
      <c r="K2407" s="11"/>
      <c r="L2407" s="11"/>
      <c r="M2407" s="11"/>
      <c r="N2407" s="11"/>
      <c r="O2407" s="11"/>
      <c r="P2407" s="22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  <c r="AA2407" s="11"/>
      <c r="AB2407" s="11"/>
      <c r="AC2407" s="11"/>
      <c r="AD2407" s="11"/>
      <c r="AE2407" s="11"/>
      <c r="AF2407" s="11"/>
      <c r="AG2407" s="11"/>
      <c r="AH2407" s="11"/>
      <c r="AI2407" s="11"/>
      <c r="AJ2407" s="11"/>
      <c r="AK2407" s="11"/>
      <c r="AL2407" s="11"/>
      <c r="AM2407" s="11"/>
      <c r="AN2407" s="11"/>
      <c r="AO2407" s="11"/>
      <c r="AP2407" s="11"/>
      <c r="AQ2407" s="11"/>
    </row>
    <row r="2408" spans="1:43" x14ac:dyDescent="0.25">
      <c r="A2408" s="11"/>
      <c r="B2408" s="12"/>
      <c r="C2408" s="11"/>
      <c r="D2408" s="11"/>
      <c r="E2408" s="11"/>
      <c r="F2408" s="11"/>
      <c r="G2408" s="11"/>
      <c r="H2408" s="11"/>
      <c r="I2408" s="11"/>
      <c r="J2408" s="11"/>
      <c r="K2408" s="11"/>
      <c r="L2408" s="11"/>
      <c r="M2408" s="11"/>
      <c r="N2408" s="11"/>
      <c r="O2408" s="11"/>
      <c r="P2408" s="22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  <c r="AA2408" s="11"/>
      <c r="AB2408" s="11"/>
      <c r="AC2408" s="11"/>
      <c r="AD2408" s="11"/>
      <c r="AE2408" s="11"/>
      <c r="AF2408" s="11"/>
      <c r="AG2408" s="11"/>
      <c r="AH2408" s="11"/>
      <c r="AI2408" s="11"/>
      <c r="AJ2408" s="11"/>
      <c r="AK2408" s="11"/>
      <c r="AL2408" s="11"/>
      <c r="AM2408" s="11"/>
      <c r="AN2408" s="11"/>
      <c r="AO2408" s="11"/>
      <c r="AP2408" s="11"/>
      <c r="AQ2408" s="11"/>
    </row>
    <row r="2409" spans="1:43" x14ac:dyDescent="0.25">
      <c r="A2409" s="11"/>
      <c r="B2409" s="12"/>
      <c r="C2409" s="11"/>
      <c r="D2409" s="11"/>
      <c r="E2409" s="11"/>
      <c r="F2409" s="11"/>
      <c r="G2409" s="11"/>
      <c r="H2409" s="11"/>
      <c r="I2409" s="11"/>
      <c r="J2409" s="11"/>
      <c r="K2409" s="11"/>
      <c r="L2409" s="11"/>
      <c r="M2409" s="11"/>
      <c r="N2409" s="11"/>
      <c r="O2409" s="11"/>
      <c r="P2409" s="22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  <c r="AA2409" s="11"/>
      <c r="AB2409" s="11"/>
      <c r="AC2409" s="11"/>
      <c r="AD2409" s="11"/>
      <c r="AE2409" s="11"/>
      <c r="AF2409" s="11"/>
      <c r="AG2409" s="11"/>
      <c r="AH2409" s="11"/>
      <c r="AI2409" s="11"/>
      <c r="AJ2409" s="11"/>
      <c r="AK2409" s="11"/>
      <c r="AL2409" s="11"/>
      <c r="AM2409" s="11"/>
      <c r="AN2409" s="11"/>
      <c r="AO2409" s="11"/>
      <c r="AP2409" s="11"/>
      <c r="AQ2409" s="11"/>
    </row>
    <row r="2410" spans="1:43" x14ac:dyDescent="0.25">
      <c r="A2410" s="11"/>
      <c r="B2410" s="12"/>
      <c r="C2410" s="11"/>
      <c r="D2410" s="11"/>
      <c r="E2410" s="11"/>
      <c r="F2410" s="11"/>
      <c r="G2410" s="11"/>
      <c r="H2410" s="11"/>
      <c r="I2410" s="11"/>
      <c r="J2410" s="11"/>
      <c r="K2410" s="11"/>
      <c r="L2410" s="11"/>
      <c r="M2410" s="11"/>
      <c r="N2410" s="11"/>
      <c r="O2410" s="11"/>
      <c r="P2410" s="22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  <c r="AA2410" s="11"/>
      <c r="AB2410" s="11"/>
      <c r="AC2410" s="11"/>
      <c r="AD2410" s="11"/>
      <c r="AE2410" s="11"/>
      <c r="AF2410" s="11"/>
      <c r="AG2410" s="11"/>
      <c r="AH2410" s="11"/>
      <c r="AI2410" s="11"/>
      <c r="AJ2410" s="11"/>
      <c r="AK2410" s="11"/>
      <c r="AL2410" s="11"/>
      <c r="AM2410" s="11"/>
      <c r="AN2410" s="11"/>
      <c r="AO2410" s="11"/>
      <c r="AP2410" s="11"/>
      <c r="AQ2410" s="11"/>
    </row>
    <row r="2411" spans="1:43" x14ac:dyDescent="0.25">
      <c r="A2411" s="11"/>
      <c r="B2411" s="12"/>
      <c r="C2411" s="11"/>
      <c r="D2411" s="11"/>
      <c r="E2411" s="11"/>
      <c r="F2411" s="11"/>
      <c r="G2411" s="11"/>
      <c r="H2411" s="11"/>
      <c r="I2411" s="11"/>
      <c r="J2411" s="11"/>
      <c r="K2411" s="11"/>
      <c r="L2411" s="11"/>
      <c r="M2411" s="11"/>
      <c r="N2411" s="11"/>
      <c r="O2411" s="11"/>
      <c r="P2411" s="22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  <c r="AA2411" s="11"/>
      <c r="AB2411" s="11"/>
      <c r="AC2411" s="11"/>
      <c r="AD2411" s="11"/>
      <c r="AE2411" s="11"/>
      <c r="AF2411" s="11"/>
      <c r="AG2411" s="11"/>
      <c r="AH2411" s="11"/>
      <c r="AI2411" s="11"/>
      <c r="AJ2411" s="11"/>
      <c r="AK2411" s="11"/>
      <c r="AL2411" s="11"/>
      <c r="AM2411" s="11"/>
      <c r="AN2411" s="11"/>
      <c r="AO2411" s="11"/>
      <c r="AP2411" s="11"/>
      <c r="AQ2411" s="11"/>
    </row>
    <row r="2412" spans="1:43" x14ac:dyDescent="0.25">
      <c r="A2412" s="11"/>
      <c r="B2412" s="12"/>
      <c r="C2412" s="11"/>
      <c r="D2412" s="11"/>
      <c r="E2412" s="11"/>
      <c r="F2412" s="11"/>
      <c r="G2412" s="11"/>
      <c r="H2412" s="11"/>
      <c r="I2412" s="11"/>
      <c r="J2412" s="11"/>
      <c r="K2412" s="11"/>
      <c r="L2412" s="11"/>
      <c r="M2412" s="11"/>
      <c r="N2412" s="11"/>
      <c r="O2412" s="11"/>
      <c r="P2412" s="22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  <c r="AA2412" s="11"/>
      <c r="AB2412" s="11"/>
      <c r="AC2412" s="11"/>
      <c r="AD2412" s="11"/>
      <c r="AE2412" s="11"/>
      <c r="AF2412" s="11"/>
      <c r="AG2412" s="11"/>
      <c r="AH2412" s="11"/>
      <c r="AI2412" s="11"/>
      <c r="AJ2412" s="11"/>
      <c r="AK2412" s="11"/>
      <c r="AL2412" s="11"/>
      <c r="AM2412" s="11"/>
      <c r="AN2412" s="11"/>
      <c r="AO2412" s="11"/>
      <c r="AP2412" s="11"/>
      <c r="AQ2412" s="11"/>
    </row>
    <row r="2413" spans="1:43" x14ac:dyDescent="0.25">
      <c r="A2413" s="11"/>
      <c r="B2413" s="12"/>
      <c r="C2413" s="11"/>
      <c r="D2413" s="11"/>
      <c r="E2413" s="11"/>
      <c r="F2413" s="11"/>
      <c r="G2413" s="11"/>
      <c r="H2413" s="11"/>
      <c r="I2413" s="11"/>
      <c r="J2413" s="11"/>
      <c r="K2413" s="11"/>
      <c r="L2413" s="11"/>
      <c r="M2413" s="11"/>
      <c r="N2413" s="11"/>
      <c r="O2413" s="11"/>
      <c r="P2413" s="22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  <c r="AA2413" s="11"/>
      <c r="AB2413" s="11"/>
      <c r="AC2413" s="11"/>
      <c r="AD2413" s="11"/>
      <c r="AE2413" s="11"/>
      <c r="AF2413" s="11"/>
      <c r="AG2413" s="11"/>
      <c r="AH2413" s="11"/>
      <c r="AI2413" s="11"/>
      <c r="AJ2413" s="11"/>
      <c r="AK2413" s="11"/>
      <c r="AL2413" s="11"/>
      <c r="AM2413" s="11"/>
      <c r="AN2413" s="11"/>
      <c r="AO2413" s="11"/>
      <c r="AP2413" s="11"/>
      <c r="AQ2413" s="11"/>
    </row>
    <row r="2414" spans="1:43" x14ac:dyDescent="0.25">
      <c r="A2414" s="11"/>
      <c r="B2414" s="12"/>
      <c r="C2414" s="11"/>
      <c r="D2414" s="11"/>
      <c r="E2414" s="11"/>
      <c r="F2414" s="11"/>
      <c r="G2414" s="11"/>
      <c r="H2414" s="11"/>
      <c r="I2414" s="11"/>
      <c r="J2414" s="11"/>
      <c r="K2414" s="11"/>
      <c r="L2414" s="11"/>
      <c r="M2414" s="11"/>
      <c r="N2414" s="11"/>
      <c r="O2414" s="11"/>
      <c r="P2414" s="22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  <c r="AB2414" s="11"/>
      <c r="AC2414" s="11"/>
      <c r="AD2414" s="11"/>
      <c r="AE2414" s="11"/>
      <c r="AF2414" s="11"/>
      <c r="AG2414" s="11"/>
      <c r="AH2414" s="11"/>
      <c r="AI2414" s="11"/>
      <c r="AJ2414" s="11"/>
      <c r="AK2414" s="11"/>
      <c r="AL2414" s="11"/>
      <c r="AM2414" s="11"/>
      <c r="AN2414" s="11"/>
      <c r="AO2414" s="11"/>
      <c r="AP2414" s="11"/>
      <c r="AQ2414" s="11"/>
    </row>
    <row r="2415" spans="1:43" x14ac:dyDescent="0.25">
      <c r="A2415" s="11"/>
      <c r="B2415" s="12"/>
      <c r="C2415" s="11"/>
      <c r="D2415" s="11"/>
      <c r="E2415" s="11"/>
      <c r="F2415" s="11"/>
      <c r="G2415" s="11"/>
      <c r="H2415" s="11"/>
      <c r="I2415" s="11"/>
      <c r="J2415" s="11"/>
      <c r="K2415" s="11"/>
      <c r="L2415" s="11"/>
      <c r="M2415" s="11"/>
      <c r="N2415" s="11"/>
      <c r="O2415" s="11"/>
      <c r="P2415" s="22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  <c r="AA2415" s="11"/>
      <c r="AB2415" s="11"/>
      <c r="AC2415" s="11"/>
      <c r="AD2415" s="11"/>
      <c r="AE2415" s="11"/>
      <c r="AF2415" s="11"/>
      <c r="AG2415" s="11"/>
      <c r="AH2415" s="11"/>
      <c r="AI2415" s="11"/>
      <c r="AJ2415" s="11"/>
      <c r="AK2415" s="11"/>
      <c r="AL2415" s="11"/>
      <c r="AM2415" s="11"/>
      <c r="AN2415" s="11"/>
      <c r="AO2415" s="11"/>
      <c r="AP2415" s="11"/>
      <c r="AQ2415" s="11"/>
    </row>
    <row r="2416" spans="1:43" x14ac:dyDescent="0.25">
      <c r="A2416" s="11"/>
      <c r="B2416" s="12"/>
      <c r="C2416" s="11"/>
      <c r="D2416" s="11"/>
      <c r="E2416" s="11"/>
      <c r="F2416" s="11"/>
      <c r="G2416" s="11"/>
      <c r="H2416" s="11"/>
      <c r="I2416" s="11"/>
      <c r="J2416" s="11"/>
      <c r="K2416" s="11"/>
      <c r="L2416" s="11"/>
      <c r="M2416" s="11"/>
      <c r="N2416" s="11"/>
      <c r="O2416" s="11"/>
      <c r="P2416" s="22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  <c r="AA2416" s="11"/>
      <c r="AB2416" s="11"/>
      <c r="AC2416" s="11"/>
      <c r="AD2416" s="11"/>
      <c r="AE2416" s="11"/>
      <c r="AF2416" s="11"/>
      <c r="AG2416" s="11"/>
      <c r="AH2416" s="11"/>
      <c r="AI2416" s="11"/>
      <c r="AJ2416" s="11"/>
      <c r="AK2416" s="11"/>
      <c r="AL2416" s="11"/>
      <c r="AM2416" s="11"/>
      <c r="AN2416" s="11"/>
      <c r="AO2416" s="11"/>
      <c r="AP2416" s="11"/>
      <c r="AQ2416" s="11"/>
    </row>
    <row r="2417" spans="1:43" x14ac:dyDescent="0.25">
      <c r="A2417" s="11"/>
      <c r="B2417" s="12"/>
      <c r="C2417" s="11"/>
      <c r="D2417" s="11"/>
      <c r="E2417" s="11"/>
      <c r="F2417" s="11"/>
      <c r="G2417" s="11"/>
      <c r="H2417" s="11"/>
      <c r="I2417" s="11"/>
      <c r="J2417" s="11"/>
      <c r="K2417" s="11"/>
      <c r="L2417" s="11"/>
      <c r="M2417" s="11"/>
      <c r="N2417" s="11"/>
      <c r="O2417" s="11"/>
      <c r="P2417" s="22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  <c r="AA2417" s="11"/>
      <c r="AB2417" s="11"/>
      <c r="AC2417" s="11"/>
      <c r="AD2417" s="11"/>
      <c r="AE2417" s="11"/>
      <c r="AF2417" s="11"/>
      <c r="AG2417" s="11"/>
      <c r="AH2417" s="11"/>
      <c r="AI2417" s="11"/>
      <c r="AJ2417" s="11"/>
      <c r="AK2417" s="11"/>
      <c r="AL2417" s="11"/>
      <c r="AM2417" s="11"/>
      <c r="AN2417" s="11"/>
      <c r="AO2417" s="11"/>
      <c r="AP2417" s="11"/>
      <c r="AQ2417" s="11"/>
    </row>
    <row r="2418" spans="1:43" x14ac:dyDescent="0.25">
      <c r="A2418" s="11"/>
      <c r="B2418" s="12"/>
      <c r="C2418" s="11"/>
      <c r="D2418" s="11"/>
      <c r="E2418" s="11"/>
      <c r="F2418" s="11"/>
      <c r="G2418" s="11"/>
      <c r="H2418" s="11"/>
      <c r="I2418" s="11"/>
      <c r="J2418" s="11"/>
      <c r="K2418" s="11"/>
      <c r="L2418" s="11"/>
      <c r="M2418" s="11"/>
      <c r="N2418" s="11"/>
      <c r="O2418" s="11"/>
      <c r="P2418" s="22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  <c r="AA2418" s="11"/>
      <c r="AB2418" s="11"/>
      <c r="AC2418" s="11"/>
      <c r="AD2418" s="11"/>
      <c r="AE2418" s="11"/>
      <c r="AF2418" s="11"/>
      <c r="AG2418" s="11"/>
      <c r="AH2418" s="11"/>
      <c r="AI2418" s="11"/>
      <c r="AJ2418" s="11"/>
      <c r="AK2418" s="11"/>
      <c r="AL2418" s="11"/>
      <c r="AM2418" s="11"/>
      <c r="AN2418" s="11"/>
      <c r="AO2418" s="11"/>
      <c r="AP2418" s="11"/>
      <c r="AQ2418" s="11"/>
    </row>
    <row r="2419" spans="1:43" x14ac:dyDescent="0.25">
      <c r="A2419" s="11"/>
      <c r="B2419" s="12"/>
      <c r="C2419" s="11"/>
      <c r="D2419" s="11"/>
      <c r="E2419" s="11"/>
      <c r="F2419" s="11"/>
      <c r="G2419" s="11"/>
      <c r="H2419" s="11"/>
      <c r="I2419" s="11"/>
      <c r="J2419" s="11"/>
      <c r="K2419" s="11"/>
      <c r="L2419" s="11"/>
      <c r="M2419" s="11"/>
      <c r="N2419" s="11"/>
      <c r="O2419" s="11"/>
      <c r="P2419" s="22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  <c r="AA2419" s="11"/>
      <c r="AB2419" s="11"/>
      <c r="AC2419" s="11"/>
      <c r="AD2419" s="11"/>
      <c r="AE2419" s="11"/>
      <c r="AF2419" s="11"/>
      <c r="AG2419" s="11"/>
      <c r="AH2419" s="11"/>
      <c r="AI2419" s="11"/>
      <c r="AJ2419" s="11"/>
      <c r="AK2419" s="11"/>
      <c r="AL2419" s="11"/>
      <c r="AM2419" s="11"/>
      <c r="AN2419" s="11"/>
      <c r="AO2419" s="11"/>
      <c r="AP2419" s="11"/>
      <c r="AQ2419" s="11"/>
    </row>
    <row r="2420" spans="1:43" x14ac:dyDescent="0.25">
      <c r="A2420" s="11"/>
      <c r="B2420" s="12"/>
      <c r="C2420" s="11"/>
      <c r="D2420" s="11"/>
      <c r="E2420" s="11"/>
      <c r="F2420" s="11"/>
      <c r="G2420" s="11"/>
      <c r="H2420" s="11"/>
      <c r="I2420" s="11"/>
      <c r="J2420" s="11"/>
      <c r="K2420" s="11"/>
      <c r="L2420" s="11"/>
      <c r="M2420" s="11"/>
      <c r="N2420" s="11"/>
      <c r="O2420" s="11"/>
      <c r="P2420" s="22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  <c r="AA2420" s="11"/>
      <c r="AB2420" s="11"/>
      <c r="AC2420" s="11"/>
      <c r="AD2420" s="11"/>
      <c r="AE2420" s="11"/>
      <c r="AF2420" s="11"/>
      <c r="AG2420" s="11"/>
      <c r="AH2420" s="11"/>
      <c r="AI2420" s="11"/>
      <c r="AJ2420" s="11"/>
      <c r="AK2420" s="11"/>
      <c r="AL2420" s="11"/>
      <c r="AM2420" s="11"/>
      <c r="AN2420" s="11"/>
      <c r="AO2420" s="11"/>
      <c r="AP2420" s="11"/>
      <c r="AQ2420" s="11"/>
    </row>
    <row r="2421" spans="1:43" x14ac:dyDescent="0.25">
      <c r="A2421" s="11"/>
      <c r="B2421" s="12"/>
      <c r="C2421" s="11"/>
      <c r="D2421" s="11"/>
      <c r="E2421" s="11"/>
      <c r="F2421" s="11"/>
      <c r="G2421" s="11"/>
      <c r="H2421" s="11"/>
      <c r="I2421" s="11"/>
      <c r="J2421" s="11"/>
      <c r="K2421" s="11"/>
      <c r="L2421" s="11"/>
      <c r="M2421" s="11"/>
      <c r="N2421" s="11"/>
      <c r="O2421" s="11"/>
      <c r="P2421" s="22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  <c r="AA2421" s="11"/>
      <c r="AB2421" s="11"/>
      <c r="AC2421" s="11"/>
      <c r="AD2421" s="11"/>
      <c r="AE2421" s="11"/>
      <c r="AF2421" s="11"/>
      <c r="AG2421" s="11"/>
      <c r="AH2421" s="11"/>
      <c r="AI2421" s="11"/>
      <c r="AJ2421" s="11"/>
      <c r="AK2421" s="11"/>
      <c r="AL2421" s="11"/>
      <c r="AM2421" s="11"/>
      <c r="AN2421" s="11"/>
      <c r="AO2421" s="11"/>
      <c r="AP2421" s="11"/>
      <c r="AQ2421" s="11"/>
    </row>
    <row r="2422" spans="1:43" x14ac:dyDescent="0.25">
      <c r="A2422" s="11"/>
      <c r="B2422" s="12"/>
      <c r="C2422" s="11"/>
      <c r="D2422" s="11"/>
      <c r="E2422" s="11"/>
      <c r="F2422" s="11"/>
      <c r="G2422" s="11"/>
      <c r="H2422" s="11"/>
      <c r="I2422" s="11"/>
      <c r="J2422" s="11"/>
      <c r="K2422" s="11"/>
      <c r="L2422" s="11"/>
      <c r="M2422" s="11"/>
      <c r="N2422" s="11"/>
      <c r="O2422" s="11"/>
      <c r="P2422" s="22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  <c r="AA2422" s="11"/>
      <c r="AB2422" s="11"/>
      <c r="AC2422" s="11"/>
      <c r="AD2422" s="11"/>
      <c r="AE2422" s="11"/>
      <c r="AF2422" s="11"/>
      <c r="AG2422" s="11"/>
      <c r="AH2422" s="11"/>
      <c r="AI2422" s="11"/>
      <c r="AJ2422" s="11"/>
      <c r="AK2422" s="11"/>
      <c r="AL2422" s="11"/>
      <c r="AM2422" s="11"/>
      <c r="AN2422" s="11"/>
      <c r="AO2422" s="11"/>
      <c r="AP2422" s="11"/>
      <c r="AQ2422" s="11"/>
    </row>
    <row r="2423" spans="1:43" x14ac:dyDescent="0.25">
      <c r="A2423" s="11"/>
      <c r="B2423" s="12"/>
      <c r="C2423" s="11"/>
      <c r="D2423" s="11"/>
      <c r="E2423" s="11"/>
      <c r="F2423" s="11"/>
      <c r="G2423" s="11"/>
      <c r="H2423" s="11"/>
      <c r="I2423" s="11"/>
      <c r="J2423" s="11"/>
      <c r="K2423" s="11"/>
      <c r="L2423" s="11"/>
      <c r="M2423" s="11"/>
      <c r="N2423" s="11"/>
      <c r="O2423" s="11"/>
      <c r="P2423" s="22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  <c r="AA2423" s="11"/>
      <c r="AB2423" s="11"/>
      <c r="AC2423" s="11"/>
      <c r="AD2423" s="11"/>
      <c r="AE2423" s="11"/>
      <c r="AF2423" s="11"/>
      <c r="AG2423" s="11"/>
      <c r="AH2423" s="11"/>
      <c r="AI2423" s="11"/>
      <c r="AJ2423" s="11"/>
      <c r="AK2423" s="11"/>
      <c r="AL2423" s="11"/>
      <c r="AM2423" s="11"/>
      <c r="AN2423" s="11"/>
      <c r="AO2423" s="11"/>
      <c r="AP2423" s="11"/>
      <c r="AQ2423" s="11"/>
    </row>
    <row r="2424" spans="1:43" x14ac:dyDescent="0.25">
      <c r="A2424" s="11"/>
      <c r="B2424" s="12"/>
      <c r="C2424" s="11"/>
      <c r="D2424" s="11"/>
      <c r="E2424" s="11"/>
      <c r="F2424" s="11"/>
      <c r="G2424" s="11"/>
      <c r="H2424" s="11"/>
      <c r="I2424" s="11"/>
      <c r="J2424" s="11"/>
      <c r="K2424" s="11"/>
      <c r="L2424" s="11"/>
      <c r="M2424" s="11"/>
      <c r="N2424" s="11"/>
      <c r="O2424" s="11"/>
      <c r="P2424" s="22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  <c r="AB2424" s="11"/>
      <c r="AC2424" s="11"/>
      <c r="AD2424" s="11"/>
      <c r="AE2424" s="11"/>
      <c r="AF2424" s="11"/>
      <c r="AG2424" s="11"/>
      <c r="AH2424" s="11"/>
      <c r="AI2424" s="11"/>
      <c r="AJ2424" s="11"/>
      <c r="AK2424" s="11"/>
      <c r="AL2424" s="11"/>
      <c r="AM2424" s="11"/>
      <c r="AN2424" s="11"/>
      <c r="AO2424" s="11"/>
      <c r="AP2424" s="11"/>
      <c r="AQ2424" s="11"/>
    </row>
    <row r="2425" spans="1:43" x14ac:dyDescent="0.25">
      <c r="A2425" s="11"/>
      <c r="B2425" s="12"/>
      <c r="C2425" s="11"/>
      <c r="D2425" s="11"/>
      <c r="E2425" s="11"/>
      <c r="F2425" s="11"/>
      <c r="G2425" s="11"/>
      <c r="H2425" s="11"/>
      <c r="I2425" s="11"/>
      <c r="J2425" s="11"/>
      <c r="K2425" s="11"/>
      <c r="L2425" s="11"/>
      <c r="M2425" s="11"/>
      <c r="N2425" s="11"/>
      <c r="O2425" s="11"/>
      <c r="P2425" s="22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  <c r="AA2425" s="11"/>
      <c r="AB2425" s="11"/>
      <c r="AC2425" s="11"/>
      <c r="AD2425" s="11"/>
      <c r="AE2425" s="11"/>
      <c r="AF2425" s="11"/>
      <c r="AG2425" s="11"/>
      <c r="AH2425" s="11"/>
      <c r="AI2425" s="11"/>
      <c r="AJ2425" s="11"/>
      <c r="AK2425" s="11"/>
      <c r="AL2425" s="11"/>
      <c r="AM2425" s="11"/>
      <c r="AN2425" s="11"/>
      <c r="AO2425" s="11"/>
      <c r="AP2425" s="11"/>
      <c r="AQ2425" s="11"/>
    </row>
    <row r="2426" spans="1:43" x14ac:dyDescent="0.25">
      <c r="A2426" s="11"/>
      <c r="B2426" s="12"/>
      <c r="C2426" s="11"/>
      <c r="D2426" s="11"/>
      <c r="E2426" s="11"/>
      <c r="F2426" s="11"/>
      <c r="G2426" s="11"/>
      <c r="H2426" s="11"/>
      <c r="I2426" s="11"/>
      <c r="J2426" s="11"/>
      <c r="K2426" s="11"/>
      <c r="L2426" s="11"/>
      <c r="M2426" s="11"/>
      <c r="N2426" s="11"/>
      <c r="O2426" s="11"/>
      <c r="P2426" s="22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  <c r="AA2426" s="11"/>
      <c r="AB2426" s="11"/>
      <c r="AC2426" s="11"/>
      <c r="AD2426" s="11"/>
      <c r="AE2426" s="11"/>
      <c r="AF2426" s="11"/>
      <c r="AG2426" s="11"/>
      <c r="AH2426" s="11"/>
      <c r="AI2426" s="11"/>
      <c r="AJ2426" s="11"/>
      <c r="AK2426" s="11"/>
      <c r="AL2426" s="11"/>
      <c r="AM2426" s="11"/>
      <c r="AN2426" s="11"/>
      <c r="AO2426" s="11"/>
      <c r="AP2426" s="11"/>
      <c r="AQ2426" s="11"/>
    </row>
    <row r="2427" spans="1:43" x14ac:dyDescent="0.25">
      <c r="A2427" s="11"/>
      <c r="B2427" s="12"/>
      <c r="C2427" s="11"/>
      <c r="D2427" s="11"/>
      <c r="E2427" s="11"/>
      <c r="F2427" s="11"/>
      <c r="G2427" s="11"/>
      <c r="H2427" s="11"/>
      <c r="I2427" s="11"/>
      <c r="J2427" s="11"/>
      <c r="K2427" s="11"/>
      <c r="L2427" s="11"/>
      <c r="M2427" s="11"/>
      <c r="N2427" s="11"/>
      <c r="O2427" s="11"/>
      <c r="P2427" s="22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  <c r="AA2427" s="11"/>
      <c r="AB2427" s="11"/>
      <c r="AC2427" s="11"/>
      <c r="AD2427" s="11"/>
      <c r="AE2427" s="11"/>
      <c r="AF2427" s="11"/>
      <c r="AG2427" s="11"/>
      <c r="AH2427" s="11"/>
      <c r="AI2427" s="11"/>
      <c r="AJ2427" s="11"/>
      <c r="AK2427" s="11"/>
      <c r="AL2427" s="11"/>
      <c r="AM2427" s="11"/>
      <c r="AN2427" s="11"/>
      <c r="AO2427" s="11"/>
      <c r="AP2427" s="11"/>
      <c r="AQ2427" s="11"/>
    </row>
    <row r="2428" spans="1:43" x14ac:dyDescent="0.25">
      <c r="A2428" s="11"/>
      <c r="B2428" s="12"/>
      <c r="C2428" s="11"/>
      <c r="D2428" s="11"/>
      <c r="E2428" s="11"/>
      <c r="F2428" s="11"/>
      <c r="G2428" s="11"/>
      <c r="H2428" s="11"/>
      <c r="I2428" s="11"/>
      <c r="J2428" s="11"/>
      <c r="K2428" s="11"/>
      <c r="L2428" s="11"/>
      <c r="M2428" s="11"/>
      <c r="N2428" s="11"/>
      <c r="O2428" s="11"/>
      <c r="P2428" s="22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  <c r="AA2428" s="11"/>
      <c r="AB2428" s="11"/>
      <c r="AC2428" s="11"/>
      <c r="AD2428" s="11"/>
      <c r="AE2428" s="11"/>
      <c r="AF2428" s="11"/>
      <c r="AG2428" s="11"/>
      <c r="AH2428" s="11"/>
      <c r="AI2428" s="11"/>
      <c r="AJ2428" s="11"/>
      <c r="AK2428" s="11"/>
      <c r="AL2428" s="11"/>
      <c r="AM2428" s="11"/>
      <c r="AN2428" s="11"/>
      <c r="AO2428" s="11"/>
      <c r="AP2428" s="11"/>
      <c r="AQ2428" s="11"/>
    </row>
    <row r="2429" spans="1:43" x14ac:dyDescent="0.25">
      <c r="A2429" s="11"/>
      <c r="B2429" s="12"/>
      <c r="C2429" s="11"/>
      <c r="D2429" s="11"/>
      <c r="E2429" s="11"/>
      <c r="F2429" s="11"/>
      <c r="G2429" s="11"/>
      <c r="H2429" s="11"/>
      <c r="I2429" s="11"/>
      <c r="J2429" s="11"/>
      <c r="K2429" s="11"/>
      <c r="L2429" s="11"/>
      <c r="M2429" s="11"/>
      <c r="N2429" s="11"/>
      <c r="O2429" s="11"/>
      <c r="P2429" s="22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  <c r="AA2429" s="11"/>
      <c r="AB2429" s="11"/>
      <c r="AC2429" s="11"/>
      <c r="AD2429" s="11"/>
      <c r="AE2429" s="11"/>
      <c r="AF2429" s="11"/>
      <c r="AG2429" s="11"/>
      <c r="AH2429" s="11"/>
      <c r="AI2429" s="11"/>
      <c r="AJ2429" s="11"/>
      <c r="AK2429" s="11"/>
      <c r="AL2429" s="11"/>
      <c r="AM2429" s="11"/>
      <c r="AN2429" s="11"/>
      <c r="AO2429" s="11"/>
      <c r="AP2429" s="11"/>
      <c r="AQ2429" s="11"/>
    </row>
    <row r="2430" spans="1:43" x14ac:dyDescent="0.25">
      <c r="A2430" s="11"/>
      <c r="B2430" s="12"/>
      <c r="C2430" s="11"/>
      <c r="D2430" s="11"/>
      <c r="E2430" s="11"/>
      <c r="F2430" s="11"/>
      <c r="G2430" s="11"/>
      <c r="H2430" s="11"/>
      <c r="I2430" s="11"/>
      <c r="J2430" s="11"/>
      <c r="K2430" s="11"/>
      <c r="L2430" s="11"/>
      <c r="M2430" s="11"/>
      <c r="N2430" s="11"/>
      <c r="O2430" s="11"/>
      <c r="P2430" s="22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  <c r="AA2430" s="11"/>
      <c r="AB2430" s="11"/>
      <c r="AC2430" s="11"/>
      <c r="AD2430" s="11"/>
      <c r="AE2430" s="11"/>
      <c r="AF2430" s="11"/>
      <c r="AG2430" s="11"/>
      <c r="AH2430" s="11"/>
      <c r="AI2430" s="11"/>
      <c r="AJ2430" s="11"/>
      <c r="AK2430" s="11"/>
      <c r="AL2430" s="11"/>
      <c r="AM2430" s="11"/>
      <c r="AN2430" s="11"/>
      <c r="AO2430" s="11"/>
      <c r="AP2430" s="11"/>
      <c r="AQ2430" s="11"/>
    </row>
    <row r="2431" spans="1:43" x14ac:dyDescent="0.25">
      <c r="A2431" s="11"/>
      <c r="B2431" s="12"/>
      <c r="C2431" s="11"/>
      <c r="D2431" s="11"/>
      <c r="E2431" s="11"/>
      <c r="F2431" s="11"/>
      <c r="G2431" s="11"/>
      <c r="H2431" s="11"/>
      <c r="I2431" s="11"/>
      <c r="J2431" s="11"/>
      <c r="K2431" s="11"/>
      <c r="L2431" s="11"/>
      <c r="M2431" s="11"/>
      <c r="N2431" s="11"/>
      <c r="O2431" s="11"/>
      <c r="P2431" s="22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  <c r="AA2431" s="11"/>
      <c r="AB2431" s="11"/>
      <c r="AC2431" s="11"/>
      <c r="AD2431" s="11"/>
      <c r="AE2431" s="11"/>
      <c r="AF2431" s="11"/>
      <c r="AG2431" s="11"/>
      <c r="AH2431" s="11"/>
      <c r="AI2431" s="11"/>
      <c r="AJ2431" s="11"/>
      <c r="AK2431" s="11"/>
      <c r="AL2431" s="11"/>
      <c r="AM2431" s="11"/>
      <c r="AN2431" s="11"/>
      <c r="AO2431" s="11"/>
      <c r="AP2431" s="11"/>
      <c r="AQ2431" s="11"/>
    </row>
    <row r="2432" spans="1:43" x14ac:dyDescent="0.25">
      <c r="A2432" s="11"/>
      <c r="B2432" s="12"/>
      <c r="C2432" s="11"/>
      <c r="D2432" s="11"/>
      <c r="E2432" s="11"/>
      <c r="F2432" s="11"/>
      <c r="G2432" s="11"/>
      <c r="H2432" s="11"/>
      <c r="I2432" s="11"/>
      <c r="J2432" s="11"/>
      <c r="K2432" s="11"/>
      <c r="L2432" s="11"/>
      <c r="M2432" s="11"/>
      <c r="N2432" s="11"/>
      <c r="O2432" s="11"/>
      <c r="P2432" s="22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  <c r="AA2432" s="11"/>
      <c r="AB2432" s="11"/>
      <c r="AC2432" s="11"/>
      <c r="AD2432" s="11"/>
      <c r="AE2432" s="11"/>
      <c r="AF2432" s="11"/>
      <c r="AG2432" s="11"/>
      <c r="AH2432" s="11"/>
      <c r="AI2432" s="11"/>
      <c r="AJ2432" s="11"/>
      <c r="AK2432" s="11"/>
      <c r="AL2432" s="11"/>
      <c r="AM2432" s="11"/>
      <c r="AN2432" s="11"/>
      <c r="AO2432" s="11"/>
      <c r="AP2432" s="11"/>
      <c r="AQ2432" s="11"/>
    </row>
    <row r="2433" spans="1:43" x14ac:dyDescent="0.25">
      <c r="A2433" s="11"/>
      <c r="B2433" s="12"/>
      <c r="C2433" s="11"/>
      <c r="D2433" s="11"/>
      <c r="E2433" s="11"/>
      <c r="F2433" s="11"/>
      <c r="G2433" s="11"/>
      <c r="H2433" s="11"/>
      <c r="I2433" s="11"/>
      <c r="J2433" s="11"/>
      <c r="K2433" s="11"/>
      <c r="L2433" s="11"/>
      <c r="M2433" s="11"/>
      <c r="N2433" s="11"/>
      <c r="O2433" s="11"/>
      <c r="P2433" s="22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  <c r="AA2433" s="11"/>
      <c r="AB2433" s="11"/>
      <c r="AC2433" s="11"/>
      <c r="AD2433" s="11"/>
      <c r="AE2433" s="11"/>
      <c r="AF2433" s="11"/>
      <c r="AG2433" s="11"/>
      <c r="AH2433" s="11"/>
      <c r="AI2433" s="11"/>
      <c r="AJ2433" s="11"/>
      <c r="AK2433" s="11"/>
      <c r="AL2433" s="11"/>
      <c r="AM2433" s="11"/>
      <c r="AN2433" s="11"/>
      <c r="AO2433" s="11"/>
      <c r="AP2433" s="11"/>
      <c r="AQ2433" s="11"/>
    </row>
    <row r="2434" spans="1:43" x14ac:dyDescent="0.25">
      <c r="A2434" s="11"/>
      <c r="B2434" s="12"/>
      <c r="C2434" s="11"/>
      <c r="D2434" s="11"/>
      <c r="E2434" s="11"/>
      <c r="F2434" s="11"/>
      <c r="G2434" s="11"/>
      <c r="H2434" s="11"/>
      <c r="I2434" s="11"/>
      <c r="J2434" s="11"/>
      <c r="K2434" s="11"/>
      <c r="L2434" s="11"/>
      <c r="M2434" s="11"/>
      <c r="N2434" s="11"/>
      <c r="O2434" s="11"/>
      <c r="P2434" s="22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  <c r="AB2434" s="11"/>
      <c r="AC2434" s="11"/>
      <c r="AD2434" s="11"/>
      <c r="AE2434" s="11"/>
      <c r="AF2434" s="11"/>
      <c r="AG2434" s="11"/>
      <c r="AH2434" s="11"/>
      <c r="AI2434" s="11"/>
      <c r="AJ2434" s="11"/>
      <c r="AK2434" s="11"/>
      <c r="AL2434" s="11"/>
      <c r="AM2434" s="11"/>
      <c r="AN2434" s="11"/>
      <c r="AO2434" s="11"/>
      <c r="AP2434" s="11"/>
      <c r="AQ2434" s="11"/>
    </row>
    <row r="2435" spans="1:43" x14ac:dyDescent="0.25">
      <c r="A2435" s="11"/>
      <c r="B2435" s="12"/>
      <c r="C2435" s="11"/>
      <c r="D2435" s="11"/>
      <c r="E2435" s="11"/>
      <c r="F2435" s="11"/>
      <c r="G2435" s="11"/>
      <c r="H2435" s="11"/>
      <c r="I2435" s="11"/>
      <c r="J2435" s="11"/>
      <c r="K2435" s="11"/>
      <c r="L2435" s="11"/>
      <c r="M2435" s="11"/>
      <c r="N2435" s="11"/>
      <c r="O2435" s="11"/>
      <c r="P2435" s="22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  <c r="AA2435" s="11"/>
      <c r="AB2435" s="11"/>
      <c r="AC2435" s="11"/>
      <c r="AD2435" s="11"/>
      <c r="AE2435" s="11"/>
      <c r="AF2435" s="11"/>
      <c r="AG2435" s="11"/>
      <c r="AH2435" s="11"/>
      <c r="AI2435" s="11"/>
      <c r="AJ2435" s="11"/>
      <c r="AK2435" s="11"/>
      <c r="AL2435" s="11"/>
      <c r="AM2435" s="11"/>
      <c r="AN2435" s="11"/>
      <c r="AO2435" s="11"/>
      <c r="AP2435" s="11"/>
      <c r="AQ2435" s="11"/>
    </row>
    <row r="2436" spans="1:43" x14ac:dyDescent="0.25">
      <c r="A2436" s="11"/>
      <c r="B2436" s="12"/>
      <c r="C2436" s="11"/>
      <c r="D2436" s="11"/>
      <c r="E2436" s="11"/>
      <c r="F2436" s="11"/>
      <c r="G2436" s="11"/>
      <c r="H2436" s="11"/>
      <c r="I2436" s="11"/>
      <c r="J2436" s="11"/>
      <c r="K2436" s="11"/>
      <c r="L2436" s="11"/>
      <c r="M2436" s="11"/>
      <c r="N2436" s="11"/>
      <c r="O2436" s="11"/>
      <c r="P2436" s="22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  <c r="AA2436" s="11"/>
      <c r="AB2436" s="11"/>
      <c r="AC2436" s="11"/>
      <c r="AD2436" s="11"/>
      <c r="AE2436" s="11"/>
      <c r="AF2436" s="11"/>
      <c r="AG2436" s="11"/>
      <c r="AH2436" s="11"/>
      <c r="AI2436" s="11"/>
      <c r="AJ2436" s="11"/>
      <c r="AK2436" s="11"/>
      <c r="AL2436" s="11"/>
      <c r="AM2436" s="11"/>
      <c r="AN2436" s="11"/>
      <c r="AO2436" s="11"/>
      <c r="AP2436" s="11"/>
      <c r="AQ2436" s="11"/>
    </row>
    <row r="2437" spans="1:43" x14ac:dyDescent="0.25">
      <c r="A2437" s="11"/>
      <c r="B2437" s="12"/>
      <c r="C2437" s="11"/>
      <c r="D2437" s="11"/>
      <c r="E2437" s="11"/>
      <c r="F2437" s="11"/>
      <c r="G2437" s="11"/>
      <c r="H2437" s="11"/>
      <c r="I2437" s="11"/>
      <c r="J2437" s="11"/>
      <c r="K2437" s="11"/>
      <c r="L2437" s="11"/>
      <c r="M2437" s="11"/>
      <c r="N2437" s="11"/>
      <c r="O2437" s="11"/>
      <c r="P2437" s="22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11"/>
      <c r="AC2437" s="11"/>
      <c r="AD2437" s="11"/>
      <c r="AE2437" s="11"/>
      <c r="AF2437" s="11"/>
      <c r="AG2437" s="11"/>
      <c r="AH2437" s="11"/>
      <c r="AI2437" s="11"/>
      <c r="AJ2437" s="11"/>
      <c r="AK2437" s="11"/>
      <c r="AL2437" s="11"/>
      <c r="AM2437" s="11"/>
      <c r="AN2437" s="11"/>
      <c r="AO2437" s="11"/>
      <c r="AP2437" s="11"/>
      <c r="AQ2437" s="11"/>
    </row>
    <row r="2438" spans="1:43" x14ac:dyDescent="0.25">
      <c r="A2438" s="11"/>
      <c r="B2438" s="12"/>
      <c r="C2438" s="11"/>
      <c r="D2438" s="11"/>
      <c r="E2438" s="11"/>
      <c r="F2438" s="11"/>
      <c r="G2438" s="11"/>
      <c r="H2438" s="11"/>
      <c r="I2438" s="11"/>
      <c r="J2438" s="11"/>
      <c r="K2438" s="11"/>
      <c r="L2438" s="11"/>
      <c r="M2438" s="11"/>
      <c r="N2438" s="11"/>
      <c r="O2438" s="11"/>
      <c r="P2438" s="22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11"/>
      <c r="AC2438" s="11"/>
      <c r="AD2438" s="11"/>
      <c r="AE2438" s="11"/>
      <c r="AF2438" s="11"/>
      <c r="AG2438" s="11"/>
      <c r="AH2438" s="11"/>
      <c r="AI2438" s="11"/>
      <c r="AJ2438" s="11"/>
      <c r="AK2438" s="11"/>
      <c r="AL2438" s="11"/>
      <c r="AM2438" s="11"/>
      <c r="AN2438" s="11"/>
      <c r="AO2438" s="11"/>
      <c r="AP2438" s="11"/>
      <c r="AQ2438" s="11"/>
    </row>
    <row r="2439" spans="1:43" x14ac:dyDescent="0.25">
      <c r="A2439" s="11"/>
      <c r="B2439" s="12"/>
      <c r="C2439" s="11"/>
      <c r="D2439" s="11"/>
      <c r="E2439" s="11"/>
      <c r="F2439" s="11"/>
      <c r="G2439" s="11"/>
      <c r="H2439" s="11"/>
      <c r="I2439" s="11"/>
      <c r="J2439" s="11"/>
      <c r="K2439" s="11"/>
      <c r="L2439" s="11"/>
      <c r="M2439" s="11"/>
      <c r="N2439" s="11"/>
      <c r="O2439" s="11"/>
      <c r="P2439" s="22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11"/>
      <c r="AC2439" s="11"/>
      <c r="AD2439" s="11"/>
      <c r="AE2439" s="11"/>
      <c r="AF2439" s="11"/>
      <c r="AG2439" s="11"/>
      <c r="AH2439" s="11"/>
      <c r="AI2439" s="11"/>
      <c r="AJ2439" s="11"/>
      <c r="AK2439" s="11"/>
      <c r="AL2439" s="11"/>
      <c r="AM2439" s="11"/>
      <c r="AN2439" s="11"/>
      <c r="AO2439" s="11"/>
      <c r="AP2439" s="11"/>
      <c r="AQ2439" s="11"/>
    </row>
    <row r="2440" spans="1:43" x14ac:dyDescent="0.25">
      <c r="A2440" s="11"/>
      <c r="B2440" s="12"/>
      <c r="C2440" s="11"/>
      <c r="D2440" s="11"/>
      <c r="E2440" s="11"/>
      <c r="F2440" s="11"/>
      <c r="G2440" s="11"/>
      <c r="H2440" s="11"/>
      <c r="I2440" s="11"/>
      <c r="J2440" s="11"/>
      <c r="K2440" s="11"/>
      <c r="L2440" s="11"/>
      <c r="M2440" s="11"/>
      <c r="N2440" s="11"/>
      <c r="O2440" s="11"/>
      <c r="P2440" s="22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11"/>
      <c r="AC2440" s="11"/>
      <c r="AD2440" s="11"/>
      <c r="AE2440" s="11"/>
      <c r="AF2440" s="11"/>
      <c r="AG2440" s="11"/>
      <c r="AH2440" s="11"/>
      <c r="AI2440" s="11"/>
      <c r="AJ2440" s="11"/>
      <c r="AK2440" s="11"/>
      <c r="AL2440" s="11"/>
      <c r="AM2440" s="11"/>
      <c r="AN2440" s="11"/>
      <c r="AO2440" s="11"/>
      <c r="AP2440" s="11"/>
      <c r="AQ2440" s="11"/>
    </row>
    <row r="2441" spans="1:43" x14ac:dyDescent="0.25">
      <c r="A2441" s="11"/>
      <c r="B2441" s="12"/>
      <c r="C2441" s="11"/>
      <c r="D2441" s="11"/>
      <c r="E2441" s="11"/>
      <c r="F2441" s="11"/>
      <c r="G2441" s="11"/>
      <c r="H2441" s="11"/>
      <c r="I2441" s="11"/>
      <c r="J2441" s="11"/>
      <c r="K2441" s="11"/>
      <c r="L2441" s="11"/>
      <c r="M2441" s="11"/>
      <c r="N2441" s="11"/>
      <c r="O2441" s="11"/>
      <c r="P2441" s="22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11"/>
      <c r="AC2441" s="11"/>
      <c r="AD2441" s="11"/>
      <c r="AE2441" s="11"/>
      <c r="AF2441" s="11"/>
      <c r="AG2441" s="11"/>
      <c r="AH2441" s="11"/>
      <c r="AI2441" s="11"/>
      <c r="AJ2441" s="11"/>
      <c r="AK2441" s="11"/>
      <c r="AL2441" s="11"/>
      <c r="AM2441" s="11"/>
      <c r="AN2441" s="11"/>
      <c r="AO2441" s="11"/>
      <c r="AP2441" s="11"/>
      <c r="AQ2441" s="11"/>
    </row>
    <row r="2442" spans="1:43" x14ac:dyDescent="0.25">
      <c r="A2442" s="11"/>
      <c r="B2442" s="12"/>
      <c r="C2442" s="11"/>
      <c r="D2442" s="11"/>
      <c r="E2442" s="11"/>
      <c r="F2442" s="11"/>
      <c r="G2442" s="11"/>
      <c r="H2442" s="11"/>
      <c r="I2442" s="11"/>
      <c r="J2442" s="11"/>
      <c r="K2442" s="11"/>
      <c r="L2442" s="11"/>
      <c r="M2442" s="11"/>
      <c r="N2442" s="11"/>
      <c r="O2442" s="11"/>
      <c r="P2442" s="22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11"/>
      <c r="AC2442" s="11"/>
      <c r="AD2442" s="11"/>
      <c r="AE2442" s="11"/>
      <c r="AF2442" s="11"/>
      <c r="AG2442" s="11"/>
      <c r="AH2442" s="11"/>
      <c r="AI2442" s="11"/>
      <c r="AJ2442" s="11"/>
      <c r="AK2442" s="11"/>
      <c r="AL2442" s="11"/>
      <c r="AM2442" s="11"/>
      <c r="AN2442" s="11"/>
      <c r="AO2442" s="11"/>
      <c r="AP2442" s="11"/>
      <c r="AQ2442" s="11"/>
    </row>
    <row r="2443" spans="1:43" x14ac:dyDescent="0.25">
      <c r="A2443" s="11"/>
      <c r="B2443" s="12"/>
      <c r="C2443" s="11"/>
      <c r="D2443" s="11"/>
      <c r="E2443" s="11"/>
      <c r="F2443" s="11"/>
      <c r="G2443" s="11"/>
      <c r="H2443" s="11"/>
      <c r="I2443" s="11"/>
      <c r="J2443" s="11"/>
      <c r="K2443" s="11"/>
      <c r="L2443" s="11"/>
      <c r="M2443" s="11"/>
      <c r="N2443" s="11"/>
      <c r="O2443" s="11"/>
      <c r="P2443" s="22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11"/>
      <c r="AC2443" s="11"/>
      <c r="AD2443" s="11"/>
      <c r="AE2443" s="11"/>
      <c r="AF2443" s="11"/>
      <c r="AG2443" s="11"/>
      <c r="AH2443" s="11"/>
      <c r="AI2443" s="11"/>
      <c r="AJ2443" s="11"/>
      <c r="AK2443" s="11"/>
      <c r="AL2443" s="11"/>
      <c r="AM2443" s="11"/>
      <c r="AN2443" s="11"/>
      <c r="AO2443" s="11"/>
      <c r="AP2443" s="11"/>
      <c r="AQ2443" s="11"/>
    </row>
    <row r="2444" spans="1:43" x14ac:dyDescent="0.25">
      <c r="A2444" s="11"/>
      <c r="B2444" s="12"/>
      <c r="C2444" s="11"/>
      <c r="D2444" s="11"/>
      <c r="E2444" s="11"/>
      <c r="F2444" s="11"/>
      <c r="G2444" s="11"/>
      <c r="H2444" s="11"/>
      <c r="I2444" s="11"/>
      <c r="J2444" s="11"/>
      <c r="K2444" s="11"/>
      <c r="L2444" s="11"/>
      <c r="M2444" s="11"/>
      <c r="N2444" s="11"/>
      <c r="O2444" s="11"/>
      <c r="P2444" s="22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11"/>
      <c r="AC2444" s="11"/>
      <c r="AD2444" s="11"/>
      <c r="AE2444" s="11"/>
      <c r="AF2444" s="11"/>
      <c r="AG2444" s="11"/>
      <c r="AH2444" s="11"/>
      <c r="AI2444" s="11"/>
      <c r="AJ2444" s="11"/>
      <c r="AK2444" s="11"/>
      <c r="AL2444" s="11"/>
      <c r="AM2444" s="11"/>
      <c r="AN2444" s="11"/>
      <c r="AO2444" s="11"/>
      <c r="AP2444" s="11"/>
      <c r="AQ2444" s="11"/>
    </row>
    <row r="2445" spans="1:43" x14ac:dyDescent="0.25">
      <c r="A2445" s="11"/>
      <c r="B2445" s="12"/>
      <c r="C2445" s="11"/>
      <c r="D2445" s="11"/>
      <c r="E2445" s="11"/>
      <c r="F2445" s="11"/>
      <c r="G2445" s="11"/>
      <c r="H2445" s="11"/>
      <c r="I2445" s="11"/>
      <c r="J2445" s="11"/>
      <c r="K2445" s="11"/>
      <c r="L2445" s="11"/>
      <c r="M2445" s="11"/>
      <c r="N2445" s="11"/>
      <c r="O2445" s="11"/>
      <c r="P2445" s="22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11"/>
      <c r="AC2445" s="11"/>
      <c r="AD2445" s="11"/>
      <c r="AE2445" s="11"/>
      <c r="AF2445" s="11"/>
      <c r="AG2445" s="11"/>
      <c r="AH2445" s="11"/>
      <c r="AI2445" s="11"/>
      <c r="AJ2445" s="11"/>
      <c r="AK2445" s="11"/>
      <c r="AL2445" s="11"/>
      <c r="AM2445" s="11"/>
      <c r="AN2445" s="11"/>
      <c r="AO2445" s="11"/>
      <c r="AP2445" s="11"/>
      <c r="AQ2445" s="11"/>
    </row>
    <row r="2446" spans="1:43" x14ac:dyDescent="0.25">
      <c r="A2446" s="11"/>
      <c r="B2446" s="12"/>
      <c r="C2446" s="11"/>
      <c r="D2446" s="11"/>
      <c r="E2446" s="11"/>
      <c r="F2446" s="11"/>
      <c r="G2446" s="11"/>
      <c r="H2446" s="11"/>
      <c r="I2446" s="11"/>
      <c r="J2446" s="11"/>
      <c r="K2446" s="11"/>
      <c r="L2446" s="11"/>
      <c r="M2446" s="11"/>
      <c r="N2446" s="11"/>
      <c r="O2446" s="11"/>
      <c r="P2446" s="22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11"/>
      <c r="AC2446" s="11"/>
      <c r="AD2446" s="11"/>
      <c r="AE2446" s="11"/>
      <c r="AF2446" s="11"/>
      <c r="AG2446" s="11"/>
      <c r="AH2446" s="11"/>
      <c r="AI2446" s="11"/>
      <c r="AJ2446" s="11"/>
      <c r="AK2446" s="11"/>
      <c r="AL2446" s="11"/>
      <c r="AM2446" s="11"/>
      <c r="AN2446" s="11"/>
      <c r="AO2446" s="11"/>
      <c r="AP2446" s="11"/>
      <c r="AQ2446" s="11"/>
    </row>
    <row r="2447" spans="1:43" x14ac:dyDescent="0.25">
      <c r="A2447" s="11"/>
      <c r="B2447" s="12"/>
      <c r="C2447" s="11"/>
      <c r="D2447" s="11"/>
      <c r="E2447" s="11"/>
      <c r="F2447" s="11"/>
      <c r="G2447" s="11"/>
      <c r="H2447" s="11"/>
      <c r="I2447" s="11"/>
      <c r="J2447" s="11"/>
      <c r="K2447" s="11"/>
      <c r="L2447" s="11"/>
      <c r="M2447" s="11"/>
      <c r="N2447" s="11"/>
      <c r="O2447" s="11"/>
      <c r="P2447" s="22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11"/>
      <c r="AC2447" s="11"/>
      <c r="AD2447" s="11"/>
      <c r="AE2447" s="11"/>
      <c r="AF2447" s="11"/>
      <c r="AG2447" s="11"/>
      <c r="AH2447" s="11"/>
      <c r="AI2447" s="11"/>
      <c r="AJ2447" s="11"/>
      <c r="AK2447" s="11"/>
      <c r="AL2447" s="11"/>
      <c r="AM2447" s="11"/>
      <c r="AN2447" s="11"/>
      <c r="AO2447" s="11"/>
      <c r="AP2447" s="11"/>
      <c r="AQ2447" s="11"/>
    </row>
    <row r="2448" spans="1:43" x14ac:dyDescent="0.25">
      <c r="A2448" s="11"/>
      <c r="B2448" s="12"/>
      <c r="C2448" s="11"/>
      <c r="D2448" s="11"/>
      <c r="E2448" s="11"/>
      <c r="F2448" s="11"/>
      <c r="G2448" s="11"/>
      <c r="H2448" s="11"/>
      <c r="I2448" s="11"/>
      <c r="J2448" s="11"/>
      <c r="K2448" s="11"/>
      <c r="L2448" s="11"/>
      <c r="M2448" s="11"/>
      <c r="N2448" s="11"/>
      <c r="O2448" s="11"/>
      <c r="P2448" s="22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11"/>
      <c r="AC2448" s="11"/>
      <c r="AD2448" s="11"/>
      <c r="AE2448" s="11"/>
      <c r="AF2448" s="11"/>
      <c r="AG2448" s="11"/>
      <c r="AH2448" s="11"/>
      <c r="AI2448" s="11"/>
      <c r="AJ2448" s="11"/>
      <c r="AK2448" s="11"/>
      <c r="AL2448" s="11"/>
      <c r="AM2448" s="11"/>
      <c r="AN2448" s="11"/>
      <c r="AO2448" s="11"/>
      <c r="AP2448" s="11"/>
      <c r="AQ2448" s="11"/>
    </row>
    <row r="2449" spans="1:43" x14ac:dyDescent="0.25">
      <c r="A2449" s="11"/>
      <c r="B2449" s="12"/>
      <c r="C2449" s="11"/>
      <c r="D2449" s="11"/>
      <c r="E2449" s="11"/>
      <c r="F2449" s="11"/>
      <c r="G2449" s="11"/>
      <c r="H2449" s="11"/>
      <c r="I2449" s="11"/>
      <c r="J2449" s="11"/>
      <c r="K2449" s="11"/>
      <c r="L2449" s="11"/>
      <c r="M2449" s="11"/>
      <c r="N2449" s="11"/>
      <c r="O2449" s="11"/>
      <c r="P2449" s="22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11"/>
      <c r="AC2449" s="11"/>
      <c r="AD2449" s="11"/>
      <c r="AE2449" s="11"/>
      <c r="AF2449" s="11"/>
      <c r="AG2449" s="11"/>
      <c r="AH2449" s="11"/>
      <c r="AI2449" s="11"/>
      <c r="AJ2449" s="11"/>
      <c r="AK2449" s="11"/>
      <c r="AL2449" s="11"/>
      <c r="AM2449" s="11"/>
      <c r="AN2449" s="11"/>
      <c r="AO2449" s="11"/>
      <c r="AP2449" s="11"/>
      <c r="AQ2449" s="11"/>
    </row>
    <row r="2450" spans="1:43" x14ac:dyDescent="0.25">
      <c r="A2450" s="11"/>
      <c r="B2450" s="12"/>
      <c r="C2450" s="11"/>
      <c r="D2450" s="11"/>
      <c r="E2450" s="11"/>
      <c r="F2450" s="11"/>
      <c r="G2450" s="11"/>
      <c r="H2450" s="11"/>
      <c r="I2450" s="11"/>
      <c r="J2450" s="11"/>
      <c r="K2450" s="11"/>
      <c r="L2450" s="11"/>
      <c r="M2450" s="11"/>
      <c r="N2450" s="11"/>
      <c r="O2450" s="11"/>
      <c r="P2450" s="22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11"/>
      <c r="AC2450" s="11"/>
      <c r="AD2450" s="11"/>
      <c r="AE2450" s="11"/>
      <c r="AF2450" s="11"/>
      <c r="AG2450" s="11"/>
      <c r="AH2450" s="11"/>
      <c r="AI2450" s="11"/>
      <c r="AJ2450" s="11"/>
      <c r="AK2450" s="11"/>
      <c r="AL2450" s="11"/>
      <c r="AM2450" s="11"/>
      <c r="AN2450" s="11"/>
      <c r="AO2450" s="11"/>
      <c r="AP2450" s="11"/>
      <c r="AQ2450" s="11"/>
    </row>
    <row r="2451" spans="1:43" x14ac:dyDescent="0.25">
      <c r="A2451" s="11"/>
      <c r="B2451" s="12"/>
      <c r="C2451" s="11"/>
      <c r="D2451" s="11"/>
      <c r="E2451" s="11"/>
      <c r="F2451" s="11"/>
      <c r="G2451" s="11"/>
      <c r="H2451" s="11"/>
      <c r="I2451" s="11"/>
      <c r="J2451" s="11"/>
      <c r="K2451" s="11"/>
      <c r="L2451" s="11"/>
      <c r="M2451" s="11"/>
      <c r="N2451" s="11"/>
      <c r="O2451" s="11"/>
      <c r="P2451" s="22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11"/>
      <c r="AC2451" s="11"/>
      <c r="AD2451" s="11"/>
      <c r="AE2451" s="11"/>
      <c r="AF2451" s="11"/>
      <c r="AG2451" s="11"/>
      <c r="AH2451" s="11"/>
      <c r="AI2451" s="11"/>
      <c r="AJ2451" s="11"/>
      <c r="AK2451" s="11"/>
      <c r="AL2451" s="11"/>
      <c r="AM2451" s="11"/>
      <c r="AN2451" s="11"/>
      <c r="AO2451" s="11"/>
      <c r="AP2451" s="11"/>
      <c r="AQ2451" s="11"/>
    </row>
    <row r="2452" spans="1:43" x14ac:dyDescent="0.25">
      <c r="A2452" s="11"/>
      <c r="B2452" s="12"/>
      <c r="C2452" s="11"/>
      <c r="D2452" s="11"/>
      <c r="E2452" s="11"/>
      <c r="F2452" s="11"/>
      <c r="G2452" s="11"/>
      <c r="H2452" s="11"/>
      <c r="I2452" s="11"/>
      <c r="J2452" s="11"/>
      <c r="K2452" s="11"/>
      <c r="L2452" s="11"/>
      <c r="M2452" s="11"/>
      <c r="N2452" s="11"/>
      <c r="O2452" s="11"/>
      <c r="P2452" s="22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11"/>
      <c r="AC2452" s="11"/>
      <c r="AD2452" s="11"/>
      <c r="AE2452" s="11"/>
      <c r="AF2452" s="11"/>
      <c r="AG2452" s="11"/>
      <c r="AH2452" s="11"/>
      <c r="AI2452" s="11"/>
      <c r="AJ2452" s="11"/>
      <c r="AK2452" s="11"/>
      <c r="AL2452" s="11"/>
      <c r="AM2452" s="11"/>
      <c r="AN2452" s="11"/>
      <c r="AO2452" s="11"/>
      <c r="AP2452" s="11"/>
      <c r="AQ2452" s="11"/>
    </row>
    <row r="2453" spans="1:43" x14ac:dyDescent="0.25">
      <c r="A2453" s="11"/>
      <c r="B2453" s="12"/>
      <c r="C2453" s="11"/>
      <c r="D2453" s="11"/>
      <c r="E2453" s="11"/>
      <c r="F2453" s="11"/>
      <c r="G2453" s="11"/>
      <c r="H2453" s="11"/>
      <c r="I2453" s="11"/>
      <c r="J2453" s="11"/>
      <c r="K2453" s="11"/>
      <c r="L2453" s="11"/>
      <c r="M2453" s="11"/>
      <c r="N2453" s="11"/>
      <c r="O2453" s="11"/>
      <c r="P2453" s="22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11"/>
      <c r="AC2453" s="11"/>
      <c r="AD2453" s="11"/>
      <c r="AE2453" s="11"/>
      <c r="AF2453" s="11"/>
      <c r="AG2453" s="11"/>
      <c r="AH2453" s="11"/>
      <c r="AI2453" s="11"/>
      <c r="AJ2453" s="11"/>
      <c r="AK2453" s="11"/>
      <c r="AL2453" s="11"/>
      <c r="AM2453" s="11"/>
      <c r="AN2453" s="11"/>
      <c r="AO2453" s="11"/>
      <c r="AP2453" s="11"/>
      <c r="AQ2453" s="11"/>
    </row>
    <row r="2454" spans="1:43" x14ac:dyDescent="0.25">
      <c r="A2454" s="11"/>
      <c r="B2454" s="12"/>
      <c r="C2454" s="11"/>
      <c r="D2454" s="11"/>
      <c r="E2454" s="11"/>
      <c r="F2454" s="11"/>
      <c r="G2454" s="11"/>
      <c r="H2454" s="11"/>
      <c r="I2454" s="11"/>
      <c r="J2454" s="11"/>
      <c r="K2454" s="11"/>
      <c r="L2454" s="11"/>
      <c r="M2454" s="11"/>
      <c r="N2454" s="11"/>
      <c r="O2454" s="11"/>
      <c r="P2454" s="22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11"/>
      <c r="AC2454" s="11"/>
      <c r="AD2454" s="11"/>
      <c r="AE2454" s="11"/>
      <c r="AF2454" s="11"/>
      <c r="AG2454" s="11"/>
      <c r="AH2454" s="11"/>
      <c r="AI2454" s="11"/>
      <c r="AJ2454" s="11"/>
      <c r="AK2454" s="11"/>
      <c r="AL2454" s="11"/>
      <c r="AM2454" s="11"/>
      <c r="AN2454" s="11"/>
      <c r="AO2454" s="11"/>
      <c r="AP2454" s="11"/>
      <c r="AQ2454" s="11"/>
    </row>
    <row r="2455" spans="1:43" x14ac:dyDescent="0.25">
      <c r="A2455" s="11"/>
      <c r="B2455" s="12"/>
      <c r="C2455" s="11"/>
      <c r="D2455" s="11"/>
      <c r="E2455" s="11"/>
      <c r="F2455" s="11"/>
      <c r="G2455" s="11"/>
      <c r="H2455" s="11"/>
      <c r="I2455" s="11"/>
      <c r="J2455" s="11"/>
      <c r="K2455" s="11"/>
      <c r="L2455" s="11"/>
      <c r="M2455" s="11"/>
      <c r="N2455" s="11"/>
      <c r="O2455" s="11"/>
      <c r="P2455" s="22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11"/>
      <c r="AC2455" s="11"/>
      <c r="AD2455" s="11"/>
      <c r="AE2455" s="11"/>
      <c r="AF2455" s="11"/>
      <c r="AG2455" s="11"/>
      <c r="AH2455" s="11"/>
      <c r="AI2455" s="11"/>
      <c r="AJ2455" s="11"/>
      <c r="AK2455" s="11"/>
      <c r="AL2455" s="11"/>
      <c r="AM2455" s="11"/>
      <c r="AN2455" s="11"/>
      <c r="AO2455" s="11"/>
      <c r="AP2455" s="11"/>
      <c r="AQ2455" s="11"/>
    </row>
    <row r="2456" spans="1:43" x14ac:dyDescent="0.25">
      <c r="A2456" s="11"/>
      <c r="B2456" s="12"/>
      <c r="C2456" s="11"/>
      <c r="D2456" s="11"/>
      <c r="E2456" s="11"/>
      <c r="F2456" s="11"/>
      <c r="G2456" s="11"/>
      <c r="H2456" s="11"/>
      <c r="I2456" s="11"/>
      <c r="J2456" s="11"/>
      <c r="K2456" s="11"/>
      <c r="L2456" s="11"/>
      <c r="M2456" s="11"/>
      <c r="N2456" s="11"/>
      <c r="O2456" s="11"/>
      <c r="P2456" s="22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11"/>
      <c r="AC2456" s="11"/>
      <c r="AD2456" s="11"/>
      <c r="AE2456" s="11"/>
      <c r="AF2456" s="11"/>
      <c r="AG2456" s="11"/>
      <c r="AH2456" s="11"/>
      <c r="AI2456" s="11"/>
      <c r="AJ2456" s="11"/>
      <c r="AK2456" s="11"/>
      <c r="AL2456" s="11"/>
      <c r="AM2456" s="11"/>
      <c r="AN2456" s="11"/>
      <c r="AO2456" s="11"/>
      <c r="AP2456" s="11"/>
      <c r="AQ2456" s="11"/>
    </row>
    <row r="2457" spans="1:43" x14ac:dyDescent="0.25">
      <c r="A2457" s="11"/>
      <c r="B2457" s="12"/>
      <c r="C2457" s="11"/>
      <c r="D2457" s="11"/>
      <c r="E2457" s="11"/>
      <c r="F2457" s="11"/>
      <c r="G2457" s="11"/>
      <c r="H2457" s="11"/>
      <c r="I2457" s="11"/>
      <c r="J2457" s="11"/>
      <c r="K2457" s="11"/>
      <c r="L2457" s="11"/>
      <c r="M2457" s="11"/>
      <c r="N2457" s="11"/>
      <c r="O2457" s="11"/>
      <c r="P2457" s="22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11"/>
      <c r="AC2457" s="11"/>
      <c r="AD2457" s="11"/>
      <c r="AE2457" s="11"/>
      <c r="AF2457" s="11"/>
      <c r="AG2457" s="11"/>
      <c r="AH2457" s="11"/>
      <c r="AI2457" s="11"/>
      <c r="AJ2457" s="11"/>
      <c r="AK2457" s="11"/>
      <c r="AL2457" s="11"/>
      <c r="AM2457" s="11"/>
      <c r="AN2457" s="11"/>
      <c r="AO2457" s="11"/>
      <c r="AP2457" s="11"/>
      <c r="AQ2457" s="11"/>
    </row>
    <row r="2458" spans="1:43" x14ac:dyDescent="0.25">
      <c r="A2458" s="11"/>
      <c r="B2458" s="12"/>
      <c r="C2458" s="11"/>
      <c r="D2458" s="11"/>
      <c r="E2458" s="11"/>
      <c r="F2458" s="11"/>
      <c r="G2458" s="11"/>
      <c r="H2458" s="11"/>
      <c r="I2458" s="11"/>
      <c r="J2458" s="11"/>
      <c r="K2458" s="11"/>
      <c r="L2458" s="11"/>
      <c r="M2458" s="11"/>
      <c r="N2458" s="11"/>
      <c r="O2458" s="11"/>
      <c r="P2458" s="22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11"/>
      <c r="AC2458" s="11"/>
      <c r="AD2458" s="11"/>
      <c r="AE2458" s="11"/>
      <c r="AF2458" s="11"/>
      <c r="AG2458" s="11"/>
      <c r="AH2458" s="11"/>
      <c r="AI2458" s="11"/>
      <c r="AJ2458" s="11"/>
      <c r="AK2458" s="11"/>
      <c r="AL2458" s="11"/>
      <c r="AM2458" s="11"/>
      <c r="AN2458" s="11"/>
      <c r="AO2458" s="11"/>
      <c r="AP2458" s="11"/>
      <c r="AQ2458" s="11"/>
    </row>
    <row r="2459" spans="1:43" x14ac:dyDescent="0.25">
      <c r="A2459" s="11"/>
      <c r="B2459" s="12"/>
      <c r="C2459" s="11"/>
      <c r="D2459" s="11"/>
      <c r="E2459" s="11"/>
      <c r="F2459" s="11"/>
      <c r="G2459" s="11"/>
      <c r="H2459" s="11"/>
      <c r="I2459" s="11"/>
      <c r="J2459" s="11"/>
      <c r="K2459" s="11"/>
      <c r="L2459" s="11"/>
      <c r="M2459" s="11"/>
      <c r="N2459" s="11"/>
      <c r="O2459" s="11"/>
      <c r="P2459" s="22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11"/>
      <c r="AC2459" s="11"/>
      <c r="AD2459" s="11"/>
      <c r="AE2459" s="11"/>
      <c r="AF2459" s="11"/>
      <c r="AG2459" s="11"/>
      <c r="AH2459" s="11"/>
      <c r="AI2459" s="11"/>
      <c r="AJ2459" s="11"/>
      <c r="AK2459" s="11"/>
      <c r="AL2459" s="11"/>
      <c r="AM2459" s="11"/>
      <c r="AN2459" s="11"/>
      <c r="AO2459" s="11"/>
      <c r="AP2459" s="11"/>
      <c r="AQ2459" s="11"/>
    </row>
    <row r="2460" spans="1:43" x14ac:dyDescent="0.25">
      <c r="A2460" s="11"/>
      <c r="B2460" s="12"/>
      <c r="C2460" s="11"/>
      <c r="D2460" s="11"/>
      <c r="E2460" s="11"/>
      <c r="F2460" s="11"/>
      <c r="G2460" s="11"/>
      <c r="H2460" s="11"/>
      <c r="I2460" s="11"/>
      <c r="J2460" s="11"/>
      <c r="K2460" s="11"/>
      <c r="L2460" s="11"/>
      <c r="M2460" s="11"/>
      <c r="N2460" s="11"/>
      <c r="O2460" s="11"/>
      <c r="P2460" s="22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11"/>
      <c r="AC2460" s="11"/>
      <c r="AD2460" s="11"/>
      <c r="AE2460" s="11"/>
      <c r="AF2460" s="11"/>
      <c r="AG2460" s="11"/>
      <c r="AH2460" s="11"/>
      <c r="AI2460" s="11"/>
      <c r="AJ2460" s="11"/>
      <c r="AK2460" s="11"/>
      <c r="AL2460" s="11"/>
      <c r="AM2460" s="11"/>
      <c r="AN2460" s="11"/>
      <c r="AO2460" s="11"/>
      <c r="AP2460" s="11"/>
      <c r="AQ2460" s="11"/>
    </row>
    <row r="2461" spans="1:43" x14ac:dyDescent="0.25">
      <c r="A2461" s="11"/>
      <c r="B2461" s="12"/>
      <c r="C2461" s="11"/>
      <c r="D2461" s="11"/>
      <c r="E2461" s="11"/>
      <c r="F2461" s="11"/>
      <c r="G2461" s="11"/>
      <c r="H2461" s="11"/>
      <c r="I2461" s="11"/>
      <c r="J2461" s="11"/>
      <c r="K2461" s="11"/>
      <c r="L2461" s="11"/>
      <c r="M2461" s="11"/>
      <c r="N2461" s="11"/>
      <c r="O2461" s="11"/>
      <c r="P2461" s="22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11"/>
      <c r="AC2461" s="11"/>
      <c r="AD2461" s="11"/>
      <c r="AE2461" s="11"/>
      <c r="AF2461" s="11"/>
      <c r="AG2461" s="11"/>
      <c r="AH2461" s="11"/>
      <c r="AI2461" s="11"/>
      <c r="AJ2461" s="11"/>
      <c r="AK2461" s="11"/>
      <c r="AL2461" s="11"/>
      <c r="AM2461" s="11"/>
      <c r="AN2461" s="11"/>
      <c r="AO2461" s="11"/>
      <c r="AP2461" s="11"/>
      <c r="AQ2461" s="11"/>
    </row>
    <row r="2462" spans="1:43" x14ac:dyDescent="0.25">
      <c r="A2462" s="11"/>
      <c r="B2462" s="12"/>
      <c r="C2462" s="11"/>
      <c r="D2462" s="11"/>
      <c r="E2462" s="11"/>
      <c r="F2462" s="11"/>
      <c r="G2462" s="11"/>
      <c r="H2462" s="11"/>
      <c r="I2462" s="11"/>
      <c r="J2462" s="11"/>
      <c r="K2462" s="11"/>
      <c r="L2462" s="11"/>
      <c r="M2462" s="11"/>
      <c r="N2462" s="11"/>
      <c r="O2462" s="11"/>
      <c r="P2462" s="22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11"/>
      <c r="AC2462" s="11"/>
      <c r="AD2462" s="11"/>
      <c r="AE2462" s="11"/>
      <c r="AF2462" s="11"/>
      <c r="AG2462" s="11"/>
      <c r="AH2462" s="11"/>
      <c r="AI2462" s="11"/>
      <c r="AJ2462" s="11"/>
      <c r="AK2462" s="11"/>
      <c r="AL2462" s="11"/>
      <c r="AM2462" s="11"/>
      <c r="AN2462" s="11"/>
      <c r="AO2462" s="11"/>
      <c r="AP2462" s="11"/>
      <c r="AQ2462" s="11"/>
    </row>
    <row r="2463" spans="1:43" x14ac:dyDescent="0.25">
      <c r="A2463" s="11"/>
      <c r="B2463" s="12"/>
      <c r="C2463" s="11"/>
      <c r="D2463" s="11"/>
      <c r="E2463" s="11"/>
      <c r="F2463" s="11"/>
      <c r="G2463" s="11"/>
      <c r="H2463" s="11"/>
      <c r="I2463" s="11"/>
      <c r="J2463" s="11"/>
      <c r="K2463" s="11"/>
      <c r="L2463" s="11"/>
      <c r="M2463" s="11"/>
      <c r="N2463" s="11"/>
      <c r="O2463" s="11"/>
      <c r="P2463" s="22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11"/>
      <c r="AC2463" s="11"/>
      <c r="AD2463" s="11"/>
      <c r="AE2463" s="11"/>
      <c r="AF2463" s="11"/>
      <c r="AG2463" s="11"/>
      <c r="AH2463" s="11"/>
      <c r="AI2463" s="11"/>
      <c r="AJ2463" s="11"/>
      <c r="AK2463" s="11"/>
      <c r="AL2463" s="11"/>
      <c r="AM2463" s="11"/>
      <c r="AN2463" s="11"/>
      <c r="AO2463" s="11"/>
      <c r="AP2463" s="11"/>
      <c r="AQ2463" s="11"/>
    </row>
    <row r="2464" spans="1:43" x14ac:dyDescent="0.25">
      <c r="A2464" s="11"/>
      <c r="B2464" s="12"/>
      <c r="C2464" s="11"/>
      <c r="D2464" s="11"/>
      <c r="E2464" s="11"/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P2464" s="22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11"/>
      <c r="AC2464" s="11"/>
      <c r="AD2464" s="11"/>
      <c r="AE2464" s="11"/>
      <c r="AF2464" s="11"/>
      <c r="AG2464" s="11"/>
      <c r="AH2464" s="11"/>
      <c r="AI2464" s="11"/>
      <c r="AJ2464" s="11"/>
      <c r="AK2464" s="11"/>
      <c r="AL2464" s="11"/>
      <c r="AM2464" s="11"/>
      <c r="AN2464" s="11"/>
      <c r="AO2464" s="11"/>
      <c r="AP2464" s="11"/>
      <c r="AQ2464" s="11"/>
    </row>
    <row r="2465" spans="1:43" x14ac:dyDescent="0.25">
      <c r="A2465" s="11"/>
      <c r="B2465" s="12"/>
      <c r="C2465" s="11"/>
      <c r="D2465" s="11"/>
      <c r="E2465" s="11"/>
      <c r="F2465" s="11"/>
      <c r="G2465" s="11"/>
      <c r="H2465" s="11"/>
      <c r="I2465" s="11"/>
      <c r="J2465" s="11"/>
      <c r="K2465" s="11"/>
      <c r="L2465" s="11"/>
      <c r="M2465" s="11"/>
      <c r="N2465" s="11"/>
      <c r="O2465" s="11"/>
      <c r="P2465" s="22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11"/>
      <c r="AC2465" s="11"/>
      <c r="AD2465" s="11"/>
      <c r="AE2465" s="11"/>
      <c r="AF2465" s="11"/>
      <c r="AG2465" s="11"/>
      <c r="AH2465" s="11"/>
      <c r="AI2465" s="11"/>
      <c r="AJ2465" s="11"/>
      <c r="AK2465" s="11"/>
      <c r="AL2465" s="11"/>
      <c r="AM2465" s="11"/>
      <c r="AN2465" s="11"/>
      <c r="AO2465" s="11"/>
      <c r="AP2465" s="11"/>
      <c r="AQ2465" s="11"/>
    </row>
    <row r="2466" spans="1:43" x14ac:dyDescent="0.25">
      <c r="A2466" s="11"/>
      <c r="B2466" s="12"/>
      <c r="C2466" s="11"/>
      <c r="D2466" s="11"/>
      <c r="E2466" s="11"/>
      <c r="F2466" s="11"/>
      <c r="G2466" s="11"/>
      <c r="H2466" s="11"/>
      <c r="I2466" s="11"/>
      <c r="J2466" s="11"/>
      <c r="K2466" s="11"/>
      <c r="L2466" s="11"/>
      <c r="M2466" s="11"/>
      <c r="N2466" s="11"/>
      <c r="O2466" s="11"/>
      <c r="P2466" s="22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11"/>
      <c r="AC2466" s="11"/>
      <c r="AD2466" s="11"/>
      <c r="AE2466" s="11"/>
      <c r="AF2466" s="11"/>
      <c r="AG2466" s="11"/>
      <c r="AH2466" s="11"/>
      <c r="AI2466" s="11"/>
      <c r="AJ2466" s="11"/>
      <c r="AK2466" s="11"/>
      <c r="AL2466" s="11"/>
      <c r="AM2466" s="11"/>
      <c r="AN2466" s="11"/>
      <c r="AO2466" s="11"/>
      <c r="AP2466" s="11"/>
      <c r="AQ2466" s="11"/>
    </row>
    <row r="2467" spans="1:43" x14ac:dyDescent="0.25">
      <c r="A2467" s="11"/>
      <c r="B2467" s="12"/>
      <c r="C2467" s="11"/>
      <c r="D2467" s="11"/>
      <c r="E2467" s="11"/>
      <c r="F2467" s="11"/>
      <c r="G2467" s="11"/>
      <c r="H2467" s="11"/>
      <c r="I2467" s="11"/>
      <c r="J2467" s="11"/>
      <c r="K2467" s="11"/>
      <c r="L2467" s="11"/>
      <c r="M2467" s="11"/>
      <c r="N2467" s="11"/>
      <c r="O2467" s="11"/>
      <c r="P2467" s="22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11"/>
      <c r="AC2467" s="11"/>
      <c r="AD2467" s="11"/>
      <c r="AE2467" s="11"/>
      <c r="AF2467" s="11"/>
      <c r="AG2467" s="11"/>
      <c r="AH2467" s="11"/>
      <c r="AI2467" s="11"/>
      <c r="AJ2467" s="11"/>
      <c r="AK2467" s="11"/>
      <c r="AL2467" s="11"/>
      <c r="AM2467" s="11"/>
      <c r="AN2467" s="11"/>
      <c r="AO2467" s="11"/>
      <c r="AP2467" s="11"/>
      <c r="AQ2467" s="11"/>
    </row>
    <row r="2468" spans="1:43" x14ac:dyDescent="0.25">
      <c r="A2468" s="11"/>
      <c r="B2468" s="12"/>
      <c r="C2468" s="11"/>
      <c r="D2468" s="11"/>
      <c r="E2468" s="11"/>
      <c r="F2468" s="11"/>
      <c r="G2468" s="11"/>
      <c r="H2468" s="11"/>
      <c r="I2468" s="11"/>
      <c r="J2468" s="11"/>
      <c r="K2468" s="11"/>
      <c r="L2468" s="11"/>
      <c r="M2468" s="11"/>
      <c r="N2468" s="11"/>
      <c r="O2468" s="11"/>
      <c r="P2468" s="22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11"/>
      <c r="AC2468" s="11"/>
      <c r="AD2468" s="11"/>
      <c r="AE2468" s="11"/>
      <c r="AF2468" s="11"/>
      <c r="AG2468" s="11"/>
      <c r="AH2468" s="11"/>
      <c r="AI2468" s="11"/>
      <c r="AJ2468" s="11"/>
      <c r="AK2468" s="11"/>
      <c r="AL2468" s="11"/>
      <c r="AM2468" s="11"/>
      <c r="AN2468" s="11"/>
      <c r="AO2468" s="11"/>
      <c r="AP2468" s="11"/>
      <c r="AQ2468" s="11"/>
    </row>
    <row r="2469" spans="1:43" x14ac:dyDescent="0.25">
      <c r="A2469" s="11"/>
      <c r="B2469" s="12"/>
      <c r="C2469" s="11"/>
      <c r="D2469" s="11"/>
      <c r="E2469" s="11"/>
      <c r="F2469" s="11"/>
      <c r="G2469" s="11"/>
      <c r="H2469" s="11"/>
      <c r="I2469" s="11"/>
      <c r="J2469" s="11"/>
      <c r="K2469" s="11"/>
      <c r="L2469" s="11"/>
      <c r="M2469" s="11"/>
      <c r="N2469" s="11"/>
      <c r="O2469" s="11"/>
      <c r="P2469" s="22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11"/>
      <c r="AC2469" s="11"/>
      <c r="AD2469" s="11"/>
      <c r="AE2469" s="11"/>
      <c r="AF2469" s="11"/>
      <c r="AG2469" s="11"/>
      <c r="AH2469" s="11"/>
      <c r="AI2469" s="11"/>
      <c r="AJ2469" s="11"/>
      <c r="AK2469" s="11"/>
      <c r="AL2469" s="11"/>
      <c r="AM2469" s="11"/>
      <c r="AN2469" s="11"/>
      <c r="AO2469" s="11"/>
      <c r="AP2469" s="11"/>
      <c r="AQ2469" s="11"/>
    </row>
    <row r="2470" spans="1:43" x14ac:dyDescent="0.25">
      <c r="A2470" s="11"/>
      <c r="B2470" s="12"/>
      <c r="C2470" s="11"/>
      <c r="D2470" s="11"/>
      <c r="E2470" s="11"/>
      <c r="F2470" s="11"/>
      <c r="G2470" s="11"/>
      <c r="H2470" s="11"/>
      <c r="I2470" s="11"/>
      <c r="J2470" s="11"/>
      <c r="K2470" s="11"/>
      <c r="L2470" s="11"/>
      <c r="M2470" s="11"/>
      <c r="N2470" s="11"/>
      <c r="O2470" s="11"/>
      <c r="P2470" s="22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11"/>
      <c r="AC2470" s="11"/>
      <c r="AD2470" s="11"/>
      <c r="AE2470" s="11"/>
      <c r="AF2470" s="11"/>
      <c r="AG2470" s="11"/>
      <c r="AH2470" s="11"/>
      <c r="AI2470" s="11"/>
      <c r="AJ2470" s="11"/>
      <c r="AK2470" s="11"/>
      <c r="AL2470" s="11"/>
      <c r="AM2470" s="11"/>
      <c r="AN2470" s="11"/>
      <c r="AO2470" s="11"/>
      <c r="AP2470" s="11"/>
      <c r="AQ2470" s="11"/>
    </row>
    <row r="2471" spans="1:43" x14ac:dyDescent="0.25">
      <c r="A2471" s="11"/>
      <c r="B2471" s="12"/>
      <c r="C2471" s="11"/>
      <c r="D2471" s="11"/>
      <c r="E2471" s="11"/>
      <c r="F2471" s="11"/>
      <c r="G2471" s="11"/>
      <c r="H2471" s="11"/>
      <c r="I2471" s="11"/>
      <c r="J2471" s="11"/>
      <c r="K2471" s="11"/>
      <c r="L2471" s="11"/>
      <c r="M2471" s="11"/>
      <c r="N2471" s="11"/>
      <c r="O2471" s="11"/>
      <c r="P2471" s="22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11"/>
      <c r="AC2471" s="11"/>
      <c r="AD2471" s="11"/>
      <c r="AE2471" s="11"/>
      <c r="AF2471" s="11"/>
      <c r="AG2471" s="11"/>
      <c r="AH2471" s="11"/>
      <c r="AI2471" s="11"/>
      <c r="AJ2471" s="11"/>
      <c r="AK2471" s="11"/>
      <c r="AL2471" s="11"/>
      <c r="AM2471" s="11"/>
      <c r="AN2471" s="11"/>
      <c r="AO2471" s="11"/>
      <c r="AP2471" s="11"/>
      <c r="AQ2471" s="11"/>
    </row>
    <row r="2472" spans="1:43" x14ac:dyDescent="0.25">
      <c r="A2472" s="11"/>
      <c r="B2472" s="12"/>
      <c r="C2472" s="11"/>
      <c r="D2472" s="11"/>
      <c r="E2472" s="11"/>
      <c r="F2472" s="11"/>
      <c r="G2472" s="11"/>
      <c r="H2472" s="11"/>
      <c r="I2472" s="11"/>
      <c r="J2472" s="11"/>
      <c r="K2472" s="11"/>
      <c r="L2472" s="11"/>
      <c r="M2472" s="11"/>
      <c r="N2472" s="11"/>
      <c r="O2472" s="11"/>
      <c r="P2472" s="22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11"/>
      <c r="AC2472" s="11"/>
      <c r="AD2472" s="11"/>
      <c r="AE2472" s="11"/>
      <c r="AF2472" s="11"/>
      <c r="AG2472" s="11"/>
      <c r="AH2472" s="11"/>
      <c r="AI2472" s="11"/>
      <c r="AJ2472" s="11"/>
      <c r="AK2472" s="11"/>
      <c r="AL2472" s="11"/>
      <c r="AM2472" s="11"/>
      <c r="AN2472" s="11"/>
      <c r="AO2472" s="11"/>
      <c r="AP2472" s="11"/>
      <c r="AQ2472" s="11"/>
    </row>
    <row r="2473" spans="1:43" x14ac:dyDescent="0.25">
      <c r="A2473" s="11"/>
      <c r="B2473" s="12"/>
      <c r="C2473" s="11"/>
      <c r="D2473" s="11"/>
      <c r="E2473" s="11"/>
      <c r="F2473" s="11"/>
      <c r="G2473" s="11"/>
      <c r="H2473" s="11"/>
      <c r="I2473" s="11"/>
      <c r="J2473" s="11"/>
      <c r="K2473" s="11"/>
      <c r="L2473" s="11"/>
      <c r="M2473" s="11"/>
      <c r="N2473" s="11"/>
      <c r="O2473" s="11"/>
      <c r="P2473" s="22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11"/>
      <c r="AC2473" s="11"/>
      <c r="AD2473" s="11"/>
      <c r="AE2473" s="11"/>
      <c r="AF2473" s="11"/>
      <c r="AG2473" s="11"/>
      <c r="AH2473" s="11"/>
      <c r="AI2473" s="11"/>
      <c r="AJ2473" s="11"/>
      <c r="AK2473" s="11"/>
      <c r="AL2473" s="11"/>
      <c r="AM2473" s="11"/>
      <c r="AN2473" s="11"/>
      <c r="AO2473" s="11"/>
      <c r="AP2473" s="11"/>
      <c r="AQ2473" s="11"/>
    </row>
    <row r="2474" spans="1:43" x14ac:dyDescent="0.25">
      <c r="A2474" s="11"/>
      <c r="B2474" s="12"/>
      <c r="C2474" s="11"/>
      <c r="D2474" s="11"/>
      <c r="E2474" s="11"/>
      <c r="F2474" s="11"/>
      <c r="G2474" s="11"/>
      <c r="H2474" s="11"/>
      <c r="I2474" s="11"/>
      <c r="J2474" s="11"/>
      <c r="K2474" s="11"/>
      <c r="L2474" s="11"/>
      <c r="M2474" s="11"/>
      <c r="N2474" s="11"/>
      <c r="O2474" s="11"/>
      <c r="P2474" s="22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11"/>
      <c r="AC2474" s="11"/>
      <c r="AD2474" s="11"/>
      <c r="AE2474" s="11"/>
      <c r="AF2474" s="11"/>
      <c r="AG2474" s="11"/>
      <c r="AH2474" s="11"/>
      <c r="AI2474" s="11"/>
      <c r="AJ2474" s="11"/>
      <c r="AK2474" s="11"/>
      <c r="AL2474" s="11"/>
      <c r="AM2474" s="11"/>
      <c r="AN2474" s="11"/>
      <c r="AO2474" s="11"/>
      <c r="AP2474" s="11"/>
      <c r="AQ2474" s="11"/>
    </row>
    <row r="2475" spans="1:43" x14ac:dyDescent="0.25">
      <c r="A2475" s="11"/>
      <c r="B2475" s="12"/>
      <c r="C2475" s="11"/>
      <c r="D2475" s="11"/>
      <c r="E2475" s="11"/>
      <c r="F2475" s="11"/>
      <c r="G2475" s="11"/>
      <c r="H2475" s="11"/>
      <c r="I2475" s="11"/>
      <c r="J2475" s="11"/>
      <c r="K2475" s="11"/>
      <c r="L2475" s="11"/>
      <c r="M2475" s="11"/>
      <c r="N2475" s="11"/>
      <c r="O2475" s="11"/>
      <c r="P2475" s="22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11"/>
      <c r="AC2475" s="11"/>
      <c r="AD2475" s="11"/>
      <c r="AE2475" s="11"/>
      <c r="AF2475" s="11"/>
      <c r="AG2475" s="11"/>
      <c r="AH2475" s="11"/>
      <c r="AI2475" s="11"/>
      <c r="AJ2475" s="11"/>
      <c r="AK2475" s="11"/>
      <c r="AL2475" s="11"/>
      <c r="AM2475" s="11"/>
      <c r="AN2475" s="11"/>
      <c r="AO2475" s="11"/>
      <c r="AP2475" s="11"/>
      <c r="AQ2475" s="11"/>
    </row>
    <row r="2476" spans="1:43" x14ac:dyDescent="0.25">
      <c r="A2476" s="11"/>
      <c r="B2476" s="12"/>
      <c r="C2476" s="11"/>
      <c r="D2476" s="11"/>
      <c r="E2476" s="11"/>
      <c r="F2476" s="11"/>
      <c r="G2476" s="11"/>
      <c r="H2476" s="11"/>
      <c r="I2476" s="11"/>
      <c r="J2476" s="11"/>
      <c r="K2476" s="11"/>
      <c r="L2476" s="11"/>
      <c r="M2476" s="11"/>
      <c r="N2476" s="11"/>
      <c r="O2476" s="11"/>
      <c r="P2476" s="22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11"/>
      <c r="AC2476" s="11"/>
      <c r="AD2476" s="11"/>
      <c r="AE2476" s="11"/>
      <c r="AF2476" s="11"/>
      <c r="AG2476" s="11"/>
      <c r="AH2476" s="11"/>
      <c r="AI2476" s="11"/>
      <c r="AJ2476" s="11"/>
      <c r="AK2476" s="11"/>
      <c r="AL2476" s="11"/>
      <c r="AM2476" s="11"/>
      <c r="AN2476" s="11"/>
      <c r="AO2476" s="11"/>
      <c r="AP2476" s="11"/>
      <c r="AQ2476" s="11"/>
    </row>
    <row r="2477" spans="1:43" x14ac:dyDescent="0.25">
      <c r="A2477" s="11"/>
      <c r="B2477" s="12"/>
      <c r="C2477" s="11"/>
      <c r="D2477" s="11"/>
      <c r="E2477" s="11"/>
      <c r="F2477" s="11"/>
      <c r="G2477" s="11"/>
      <c r="H2477" s="11"/>
      <c r="I2477" s="11"/>
      <c r="J2477" s="11"/>
      <c r="K2477" s="11"/>
      <c r="L2477" s="11"/>
      <c r="M2477" s="11"/>
      <c r="N2477" s="11"/>
      <c r="O2477" s="11"/>
      <c r="P2477" s="22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11"/>
      <c r="AC2477" s="11"/>
      <c r="AD2477" s="11"/>
      <c r="AE2477" s="11"/>
      <c r="AF2477" s="11"/>
      <c r="AG2477" s="11"/>
      <c r="AH2477" s="11"/>
      <c r="AI2477" s="11"/>
      <c r="AJ2477" s="11"/>
      <c r="AK2477" s="11"/>
      <c r="AL2477" s="11"/>
      <c r="AM2477" s="11"/>
      <c r="AN2477" s="11"/>
      <c r="AO2477" s="11"/>
      <c r="AP2477" s="11"/>
      <c r="AQ2477" s="11"/>
    </row>
    <row r="2478" spans="1:43" x14ac:dyDescent="0.25">
      <c r="A2478" s="11"/>
      <c r="B2478" s="12"/>
      <c r="C2478" s="11"/>
      <c r="D2478" s="11"/>
      <c r="E2478" s="11"/>
      <c r="F2478" s="11"/>
      <c r="G2478" s="11"/>
      <c r="H2478" s="11"/>
      <c r="I2478" s="11"/>
      <c r="J2478" s="11"/>
      <c r="K2478" s="11"/>
      <c r="L2478" s="11"/>
      <c r="M2478" s="11"/>
      <c r="N2478" s="11"/>
      <c r="O2478" s="11"/>
      <c r="P2478" s="22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11"/>
      <c r="AC2478" s="11"/>
      <c r="AD2478" s="11"/>
      <c r="AE2478" s="11"/>
      <c r="AF2478" s="11"/>
      <c r="AG2478" s="11"/>
      <c r="AH2478" s="11"/>
      <c r="AI2478" s="11"/>
      <c r="AJ2478" s="11"/>
      <c r="AK2478" s="11"/>
      <c r="AL2478" s="11"/>
      <c r="AM2478" s="11"/>
      <c r="AN2478" s="11"/>
      <c r="AO2478" s="11"/>
      <c r="AP2478" s="11"/>
      <c r="AQ2478" s="11"/>
    </row>
    <row r="2479" spans="1:43" x14ac:dyDescent="0.25">
      <c r="A2479" s="11"/>
      <c r="B2479" s="12"/>
      <c r="C2479" s="11"/>
      <c r="D2479" s="11"/>
      <c r="E2479" s="11"/>
      <c r="F2479" s="11"/>
      <c r="G2479" s="11"/>
      <c r="H2479" s="11"/>
      <c r="I2479" s="11"/>
      <c r="J2479" s="11"/>
      <c r="K2479" s="11"/>
      <c r="L2479" s="11"/>
      <c r="M2479" s="11"/>
      <c r="N2479" s="11"/>
      <c r="O2479" s="11"/>
      <c r="P2479" s="22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11"/>
      <c r="AC2479" s="11"/>
      <c r="AD2479" s="11"/>
      <c r="AE2479" s="11"/>
      <c r="AF2479" s="11"/>
      <c r="AG2479" s="11"/>
      <c r="AH2479" s="11"/>
      <c r="AI2479" s="11"/>
      <c r="AJ2479" s="11"/>
      <c r="AK2479" s="11"/>
      <c r="AL2479" s="11"/>
      <c r="AM2479" s="11"/>
      <c r="AN2479" s="11"/>
      <c r="AO2479" s="11"/>
      <c r="AP2479" s="11"/>
      <c r="AQ2479" s="11"/>
    </row>
    <row r="2480" spans="1:43" x14ac:dyDescent="0.25">
      <c r="A2480" s="11"/>
      <c r="B2480" s="12"/>
      <c r="C2480" s="11"/>
      <c r="D2480" s="11"/>
      <c r="E2480" s="11"/>
      <c r="F2480" s="11"/>
      <c r="G2480" s="11"/>
      <c r="H2480" s="11"/>
      <c r="I2480" s="11"/>
      <c r="J2480" s="11"/>
      <c r="K2480" s="11"/>
      <c r="L2480" s="11"/>
      <c r="M2480" s="11"/>
      <c r="N2480" s="11"/>
      <c r="O2480" s="11"/>
      <c r="P2480" s="22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11"/>
      <c r="AC2480" s="11"/>
      <c r="AD2480" s="11"/>
      <c r="AE2480" s="11"/>
      <c r="AF2480" s="11"/>
      <c r="AG2480" s="11"/>
      <c r="AH2480" s="11"/>
      <c r="AI2480" s="11"/>
      <c r="AJ2480" s="11"/>
      <c r="AK2480" s="11"/>
      <c r="AL2480" s="11"/>
      <c r="AM2480" s="11"/>
      <c r="AN2480" s="11"/>
      <c r="AO2480" s="11"/>
      <c r="AP2480" s="11"/>
      <c r="AQ2480" s="11"/>
    </row>
    <row r="2481" spans="1:43" x14ac:dyDescent="0.25">
      <c r="A2481" s="11"/>
      <c r="B2481" s="12"/>
      <c r="C2481" s="11"/>
      <c r="D2481" s="11"/>
      <c r="E2481" s="11"/>
      <c r="F2481" s="11"/>
      <c r="G2481" s="11"/>
      <c r="H2481" s="11"/>
      <c r="I2481" s="11"/>
      <c r="J2481" s="11"/>
      <c r="K2481" s="11"/>
      <c r="L2481" s="11"/>
      <c r="M2481" s="11"/>
      <c r="N2481" s="11"/>
      <c r="O2481" s="11"/>
      <c r="P2481" s="22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11"/>
      <c r="AC2481" s="11"/>
      <c r="AD2481" s="11"/>
      <c r="AE2481" s="11"/>
      <c r="AF2481" s="11"/>
      <c r="AG2481" s="11"/>
      <c r="AH2481" s="11"/>
      <c r="AI2481" s="11"/>
      <c r="AJ2481" s="11"/>
      <c r="AK2481" s="11"/>
      <c r="AL2481" s="11"/>
      <c r="AM2481" s="11"/>
      <c r="AN2481" s="11"/>
      <c r="AO2481" s="11"/>
      <c r="AP2481" s="11"/>
      <c r="AQ2481" s="11"/>
    </row>
    <row r="2482" spans="1:43" x14ac:dyDescent="0.25">
      <c r="A2482" s="11"/>
      <c r="B2482" s="12"/>
      <c r="C2482" s="11"/>
      <c r="D2482" s="11"/>
      <c r="E2482" s="11"/>
      <c r="F2482" s="11"/>
      <c r="G2482" s="11"/>
      <c r="H2482" s="11"/>
      <c r="I2482" s="11"/>
      <c r="J2482" s="11"/>
      <c r="K2482" s="11"/>
      <c r="L2482" s="11"/>
      <c r="M2482" s="11"/>
      <c r="N2482" s="11"/>
      <c r="O2482" s="11"/>
      <c r="P2482" s="22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11"/>
      <c r="AC2482" s="11"/>
      <c r="AD2482" s="11"/>
      <c r="AE2482" s="11"/>
      <c r="AF2482" s="11"/>
      <c r="AG2482" s="11"/>
      <c r="AH2482" s="11"/>
      <c r="AI2482" s="11"/>
      <c r="AJ2482" s="11"/>
      <c r="AK2482" s="11"/>
      <c r="AL2482" s="11"/>
      <c r="AM2482" s="11"/>
      <c r="AN2482" s="11"/>
      <c r="AO2482" s="11"/>
      <c r="AP2482" s="11"/>
      <c r="AQ2482" s="11"/>
    </row>
    <row r="2483" spans="1:43" x14ac:dyDescent="0.25">
      <c r="A2483" s="11"/>
      <c r="B2483" s="12"/>
      <c r="C2483" s="11"/>
      <c r="D2483" s="11"/>
      <c r="E2483" s="11"/>
      <c r="F2483" s="11"/>
      <c r="G2483" s="11"/>
      <c r="H2483" s="11"/>
      <c r="I2483" s="11"/>
      <c r="J2483" s="11"/>
      <c r="K2483" s="11"/>
      <c r="L2483" s="11"/>
      <c r="M2483" s="11"/>
      <c r="N2483" s="11"/>
      <c r="O2483" s="11"/>
      <c r="P2483" s="22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11"/>
      <c r="AC2483" s="11"/>
      <c r="AD2483" s="11"/>
      <c r="AE2483" s="11"/>
      <c r="AF2483" s="11"/>
      <c r="AG2483" s="11"/>
      <c r="AH2483" s="11"/>
      <c r="AI2483" s="11"/>
      <c r="AJ2483" s="11"/>
      <c r="AK2483" s="11"/>
      <c r="AL2483" s="11"/>
      <c r="AM2483" s="11"/>
      <c r="AN2483" s="11"/>
      <c r="AO2483" s="11"/>
      <c r="AP2483" s="11"/>
      <c r="AQ2483" s="11"/>
    </row>
    <row r="2484" spans="1:43" x14ac:dyDescent="0.25">
      <c r="A2484" s="11"/>
      <c r="B2484" s="12"/>
      <c r="C2484" s="11"/>
      <c r="D2484" s="11"/>
      <c r="E2484" s="11"/>
      <c r="F2484" s="11"/>
      <c r="G2484" s="11"/>
      <c r="H2484" s="11"/>
      <c r="I2484" s="11"/>
      <c r="J2484" s="11"/>
      <c r="K2484" s="11"/>
      <c r="L2484" s="11"/>
      <c r="M2484" s="11"/>
      <c r="N2484" s="11"/>
      <c r="O2484" s="11"/>
      <c r="P2484" s="22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11"/>
      <c r="AC2484" s="11"/>
      <c r="AD2484" s="11"/>
      <c r="AE2484" s="11"/>
      <c r="AF2484" s="11"/>
      <c r="AG2484" s="11"/>
      <c r="AH2484" s="11"/>
      <c r="AI2484" s="11"/>
      <c r="AJ2484" s="11"/>
      <c r="AK2484" s="11"/>
      <c r="AL2484" s="11"/>
      <c r="AM2484" s="11"/>
      <c r="AN2484" s="11"/>
      <c r="AO2484" s="11"/>
      <c r="AP2484" s="11"/>
      <c r="AQ2484" s="11"/>
    </row>
    <row r="2485" spans="1:43" x14ac:dyDescent="0.25">
      <c r="A2485" s="11"/>
      <c r="B2485" s="12"/>
      <c r="C2485" s="11"/>
      <c r="D2485" s="11"/>
      <c r="E2485" s="11"/>
      <c r="F2485" s="11"/>
      <c r="G2485" s="11"/>
      <c r="H2485" s="11"/>
      <c r="I2485" s="11"/>
      <c r="J2485" s="11"/>
      <c r="K2485" s="11"/>
      <c r="L2485" s="11"/>
      <c r="M2485" s="11"/>
      <c r="N2485" s="11"/>
      <c r="O2485" s="11"/>
      <c r="P2485" s="22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11"/>
      <c r="AC2485" s="11"/>
      <c r="AD2485" s="11"/>
      <c r="AE2485" s="11"/>
      <c r="AF2485" s="11"/>
      <c r="AG2485" s="11"/>
      <c r="AH2485" s="11"/>
      <c r="AI2485" s="11"/>
      <c r="AJ2485" s="11"/>
      <c r="AK2485" s="11"/>
      <c r="AL2485" s="11"/>
      <c r="AM2485" s="11"/>
      <c r="AN2485" s="11"/>
      <c r="AO2485" s="11"/>
      <c r="AP2485" s="11"/>
      <c r="AQ2485" s="11"/>
    </row>
    <row r="2486" spans="1:43" x14ac:dyDescent="0.25">
      <c r="A2486" s="11"/>
      <c r="B2486" s="12"/>
      <c r="C2486" s="11"/>
      <c r="D2486" s="11"/>
      <c r="E2486" s="11"/>
      <c r="F2486" s="11"/>
      <c r="G2486" s="11"/>
      <c r="H2486" s="11"/>
      <c r="I2486" s="11"/>
      <c r="J2486" s="11"/>
      <c r="K2486" s="11"/>
      <c r="L2486" s="11"/>
      <c r="M2486" s="11"/>
      <c r="N2486" s="11"/>
      <c r="O2486" s="11"/>
      <c r="P2486" s="22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11"/>
      <c r="AC2486" s="11"/>
      <c r="AD2486" s="11"/>
      <c r="AE2486" s="11"/>
      <c r="AF2486" s="11"/>
      <c r="AG2486" s="11"/>
      <c r="AH2486" s="11"/>
      <c r="AI2486" s="11"/>
      <c r="AJ2486" s="11"/>
      <c r="AK2486" s="11"/>
      <c r="AL2486" s="11"/>
      <c r="AM2486" s="11"/>
      <c r="AN2486" s="11"/>
      <c r="AO2486" s="11"/>
      <c r="AP2486" s="11"/>
      <c r="AQ2486" s="11"/>
    </row>
    <row r="2487" spans="1:43" x14ac:dyDescent="0.25">
      <c r="A2487" s="11"/>
      <c r="B2487" s="12"/>
      <c r="C2487" s="11"/>
      <c r="D2487" s="11"/>
      <c r="E2487" s="11"/>
      <c r="F2487" s="11"/>
      <c r="G2487" s="11"/>
      <c r="H2487" s="11"/>
      <c r="I2487" s="11"/>
      <c r="J2487" s="11"/>
      <c r="K2487" s="11"/>
      <c r="L2487" s="11"/>
      <c r="M2487" s="11"/>
      <c r="N2487" s="11"/>
      <c r="O2487" s="11"/>
      <c r="P2487" s="22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11"/>
      <c r="AC2487" s="11"/>
      <c r="AD2487" s="11"/>
      <c r="AE2487" s="11"/>
      <c r="AF2487" s="11"/>
      <c r="AG2487" s="11"/>
      <c r="AH2487" s="11"/>
      <c r="AI2487" s="11"/>
      <c r="AJ2487" s="11"/>
      <c r="AK2487" s="11"/>
      <c r="AL2487" s="11"/>
      <c r="AM2487" s="11"/>
      <c r="AN2487" s="11"/>
      <c r="AO2487" s="11"/>
      <c r="AP2487" s="11"/>
      <c r="AQ2487" s="11"/>
    </row>
    <row r="2488" spans="1:43" x14ac:dyDescent="0.25">
      <c r="A2488" s="11"/>
      <c r="B2488" s="12"/>
      <c r="C2488" s="11"/>
      <c r="D2488" s="11"/>
      <c r="E2488" s="11"/>
      <c r="F2488" s="11"/>
      <c r="G2488" s="11"/>
      <c r="H2488" s="11"/>
      <c r="I2488" s="11"/>
      <c r="J2488" s="11"/>
      <c r="K2488" s="11"/>
      <c r="L2488" s="11"/>
      <c r="M2488" s="11"/>
      <c r="N2488" s="11"/>
      <c r="O2488" s="11"/>
      <c r="P2488" s="22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11"/>
      <c r="AC2488" s="11"/>
      <c r="AD2488" s="11"/>
      <c r="AE2488" s="11"/>
      <c r="AF2488" s="11"/>
      <c r="AG2488" s="11"/>
      <c r="AH2488" s="11"/>
      <c r="AI2488" s="11"/>
      <c r="AJ2488" s="11"/>
      <c r="AK2488" s="11"/>
      <c r="AL2488" s="11"/>
      <c r="AM2488" s="11"/>
      <c r="AN2488" s="11"/>
      <c r="AO2488" s="11"/>
      <c r="AP2488" s="11"/>
      <c r="AQ2488" s="11"/>
    </row>
    <row r="2489" spans="1:43" x14ac:dyDescent="0.25">
      <c r="A2489" s="11"/>
      <c r="B2489" s="12"/>
      <c r="C2489" s="11"/>
      <c r="D2489" s="11"/>
      <c r="E2489" s="11"/>
      <c r="F2489" s="11"/>
      <c r="G2489" s="11"/>
      <c r="H2489" s="11"/>
      <c r="I2489" s="11"/>
      <c r="J2489" s="11"/>
      <c r="K2489" s="11"/>
      <c r="L2489" s="11"/>
      <c r="M2489" s="11"/>
      <c r="N2489" s="11"/>
      <c r="O2489" s="11"/>
      <c r="P2489" s="22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11"/>
      <c r="AC2489" s="11"/>
      <c r="AD2489" s="11"/>
      <c r="AE2489" s="11"/>
      <c r="AF2489" s="11"/>
      <c r="AG2489" s="11"/>
      <c r="AH2489" s="11"/>
      <c r="AI2489" s="11"/>
      <c r="AJ2489" s="11"/>
      <c r="AK2489" s="11"/>
      <c r="AL2489" s="11"/>
      <c r="AM2489" s="11"/>
      <c r="AN2489" s="11"/>
      <c r="AO2489" s="11"/>
      <c r="AP2489" s="11"/>
      <c r="AQ2489" s="11"/>
    </row>
    <row r="2490" spans="1:43" x14ac:dyDescent="0.25">
      <c r="A2490" s="11"/>
      <c r="B2490" s="12"/>
      <c r="C2490" s="11"/>
      <c r="D2490" s="11"/>
      <c r="E2490" s="11"/>
      <c r="F2490" s="11"/>
      <c r="G2490" s="11"/>
      <c r="H2490" s="11"/>
      <c r="I2490" s="11"/>
      <c r="J2490" s="11"/>
      <c r="K2490" s="11"/>
      <c r="L2490" s="11"/>
      <c r="M2490" s="11"/>
      <c r="N2490" s="11"/>
      <c r="O2490" s="11"/>
      <c r="P2490" s="22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11"/>
      <c r="AC2490" s="11"/>
      <c r="AD2490" s="11"/>
      <c r="AE2490" s="11"/>
      <c r="AF2490" s="11"/>
      <c r="AG2490" s="11"/>
      <c r="AH2490" s="11"/>
      <c r="AI2490" s="11"/>
      <c r="AJ2490" s="11"/>
      <c r="AK2490" s="11"/>
      <c r="AL2490" s="11"/>
      <c r="AM2490" s="11"/>
      <c r="AN2490" s="11"/>
      <c r="AO2490" s="11"/>
      <c r="AP2490" s="11"/>
      <c r="AQ2490" s="11"/>
    </row>
    <row r="2491" spans="1:43" x14ac:dyDescent="0.25">
      <c r="A2491" s="11"/>
      <c r="B2491" s="12"/>
      <c r="C2491" s="11"/>
      <c r="D2491" s="11"/>
      <c r="E2491" s="11"/>
      <c r="F2491" s="11"/>
      <c r="G2491" s="11"/>
      <c r="H2491" s="11"/>
      <c r="I2491" s="11"/>
      <c r="J2491" s="11"/>
      <c r="K2491" s="11"/>
      <c r="L2491" s="11"/>
      <c r="M2491" s="11"/>
      <c r="N2491" s="11"/>
      <c r="O2491" s="11"/>
      <c r="P2491" s="22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11"/>
      <c r="AC2491" s="11"/>
      <c r="AD2491" s="11"/>
      <c r="AE2491" s="11"/>
      <c r="AF2491" s="11"/>
      <c r="AG2491" s="11"/>
      <c r="AH2491" s="11"/>
      <c r="AI2491" s="11"/>
      <c r="AJ2491" s="11"/>
      <c r="AK2491" s="11"/>
      <c r="AL2491" s="11"/>
      <c r="AM2491" s="11"/>
      <c r="AN2491" s="11"/>
      <c r="AO2491" s="11"/>
      <c r="AP2491" s="11"/>
      <c r="AQ2491" s="11"/>
    </row>
    <row r="2492" spans="1:43" x14ac:dyDescent="0.25">
      <c r="A2492" s="11"/>
      <c r="B2492" s="12"/>
      <c r="C2492" s="11"/>
      <c r="D2492" s="11"/>
      <c r="E2492" s="11"/>
      <c r="F2492" s="11"/>
      <c r="G2492" s="11"/>
      <c r="H2492" s="11"/>
      <c r="I2492" s="11"/>
      <c r="J2492" s="11"/>
      <c r="K2492" s="11"/>
      <c r="L2492" s="11"/>
      <c r="M2492" s="11"/>
      <c r="N2492" s="11"/>
      <c r="O2492" s="11"/>
      <c r="P2492" s="22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11"/>
      <c r="AC2492" s="11"/>
      <c r="AD2492" s="11"/>
      <c r="AE2492" s="11"/>
      <c r="AF2492" s="11"/>
      <c r="AG2492" s="11"/>
      <c r="AH2492" s="11"/>
      <c r="AI2492" s="11"/>
      <c r="AJ2492" s="11"/>
      <c r="AK2492" s="11"/>
      <c r="AL2492" s="11"/>
      <c r="AM2492" s="11"/>
      <c r="AN2492" s="11"/>
      <c r="AO2492" s="11"/>
      <c r="AP2492" s="11"/>
      <c r="AQ2492" s="11"/>
    </row>
    <row r="2493" spans="1:43" x14ac:dyDescent="0.25">
      <c r="A2493" s="11"/>
      <c r="B2493" s="12"/>
      <c r="C2493" s="11"/>
      <c r="D2493" s="11"/>
      <c r="E2493" s="11"/>
      <c r="F2493" s="11"/>
      <c r="G2493" s="11"/>
      <c r="H2493" s="11"/>
      <c r="I2493" s="11"/>
      <c r="J2493" s="11"/>
      <c r="K2493" s="11"/>
      <c r="L2493" s="11"/>
      <c r="M2493" s="11"/>
      <c r="N2493" s="11"/>
      <c r="O2493" s="11"/>
      <c r="P2493" s="22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11"/>
      <c r="AC2493" s="11"/>
      <c r="AD2493" s="11"/>
      <c r="AE2493" s="11"/>
      <c r="AF2493" s="11"/>
      <c r="AG2493" s="11"/>
      <c r="AH2493" s="11"/>
      <c r="AI2493" s="11"/>
      <c r="AJ2493" s="11"/>
      <c r="AK2493" s="11"/>
      <c r="AL2493" s="11"/>
      <c r="AM2493" s="11"/>
      <c r="AN2493" s="11"/>
      <c r="AO2493" s="11"/>
      <c r="AP2493" s="11"/>
      <c r="AQ2493" s="11"/>
    </row>
    <row r="2494" spans="1:43" x14ac:dyDescent="0.25">
      <c r="A2494" s="11"/>
      <c r="B2494" s="12"/>
      <c r="C2494" s="11"/>
      <c r="D2494" s="11"/>
      <c r="E2494" s="11"/>
      <c r="F2494" s="11"/>
      <c r="G2494" s="11"/>
      <c r="H2494" s="11"/>
      <c r="I2494" s="11"/>
      <c r="J2494" s="11"/>
      <c r="K2494" s="11"/>
      <c r="L2494" s="11"/>
      <c r="M2494" s="11"/>
      <c r="N2494" s="11"/>
      <c r="O2494" s="11"/>
      <c r="P2494" s="22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11"/>
      <c r="AC2494" s="11"/>
      <c r="AD2494" s="11"/>
      <c r="AE2494" s="11"/>
      <c r="AF2494" s="11"/>
      <c r="AG2494" s="11"/>
      <c r="AH2494" s="11"/>
      <c r="AI2494" s="11"/>
      <c r="AJ2494" s="11"/>
      <c r="AK2494" s="11"/>
      <c r="AL2494" s="11"/>
      <c r="AM2494" s="11"/>
      <c r="AN2494" s="11"/>
      <c r="AO2494" s="11"/>
      <c r="AP2494" s="11"/>
      <c r="AQ2494" s="11"/>
    </row>
    <row r="2495" spans="1:43" x14ac:dyDescent="0.25">
      <c r="A2495" s="11"/>
      <c r="B2495" s="12"/>
      <c r="C2495" s="11"/>
      <c r="D2495" s="11"/>
      <c r="E2495" s="11"/>
      <c r="F2495" s="11"/>
      <c r="G2495" s="11"/>
      <c r="H2495" s="11"/>
      <c r="I2495" s="11"/>
      <c r="J2495" s="11"/>
      <c r="K2495" s="11"/>
      <c r="L2495" s="11"/>
      <c r="M2495" s="11"/>
      <c r="N2495" s="11"/>
      <c r="O2495" s="11"/>
      <c r="P2495" s="22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11"/>
      <c r="AC2495" s="11"/>
      <c r="AD2495" s="11"/>
      <c r="AE2495" s="11"/>
      <c r="AF2495" s="11"/>
      <c r="AG2495" s="11"/>
      <c r="AH2495" s="11"/>
      <c r="AI2495" s="11"/>
      <c r="AJ2495" s="11"/>
      <c r="AK2495" s="11"/>
      <c r="AL2495" s="11"/>
      <c r="AM2495" s="11"/>
      <c r="AN2495" s="11"/>
      <c r="AO2495" s="11"/>
      <c r="AP2495" s="11"/>
      <c r="AQ2495" s="11"/>
    </row>
    <row r="2496" spans="1:43" x14ac:dyDescent="0.25">
      <c r="A2496" s="11"/>
      <c r="B2496" s="12"/>
      <c r="C2496" s="11"/>
      <c r="D2496" s="11"/>
      <c r="E2496" s="11"/>
      <c r="F2496" s="11"/>
      <c r="G2496" s="11"/>
      <c r="H2496" s="11"/>
      <c r="I2496" s="11"/>
      <c r="J2496" s="11"/>
      <c r="K2496" s="11"/>
      <c r="L2496" s="11"/>
      <c r="M2496" s="11"/>
      <c r="N2496" s="11"/>
      <c r="O2496" s="11"/>
      <c r="P2496" s="22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11"/>
      <c r="AC2496" s="11"/>
      <c r="AD2496" s="11"/>
      <c r="AE2496" s="11"/>
      <c r="AF2496" s="11"/>
      <c r="AG2496" s="11"/>
      <c r="AH2496" s="11"/>
      <c r="AI2496" s="11"/>
      <c r="AJ2496" s="11"/>
      <c r="AK2496" s="11"/>
      <c r="AL2496" s="11"/>
      <c r="AM2496" s="11"/>
      <c r="AN2496" s="11"/>
      <c r="AO2496" s="11"/>
      <c r="AP2496" s="11"/>
      <c r="AQ2496" s="11"/>
    </row>
    <row r="2497" spans="1:43" x14ac:dyDescent="0.25">
      <c r="A2497" s="11"/>
      <c r="B2497" s="12"/>
      <c r="C2497" s="11"/>
      <c r="D2497" s="11"/>
      <c r="E2497" s="11"/>
      <c r="F2497" s="11"/>
      <c r="G2497" s="11"/>
      <c r="H2497" s="11"/>
      <c r="I2497" s="11"/>
      <c r="J2497" s="11"/>
      <c r="K2497" s="11"/>
      <c r="L2497" s="11"/>
      <c r="M2497" s="11"/>
      <c r="N2497" s="11"/>
      <c r="O2497" s="11"/>
      <c r="P2497" s="22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11"/>
      <c r="AC2497" s="11"/>
      <c r="AD2497" s="11"/>
      <c r="AE2497" s="11"/>
      <c r="AF2497" s="11"/>
      <c r="AG2497" s="11"/>
      <c r="AH2497" s="11"/>
      <c r="AI2497" s="11"/>
      <c r="AJ2497" s="11"/>
      <c r="AK2497" s="11"/>
      <c r="AL2497" s="11"/>
      <c r="AM2497" s="11"/>
      <c r="AN2497" s="11"/>
      <c r="AO2497" s="11"/>
      <c r="AP2497" s="11"/>
      <c r="AQ2497" s="11"/>
    </row>
    <row r="2498" spans="1:43" x14ac:dyDescent="0.25">
      <c r="A2498" s="11"/>
      <c r="B2498" s="12"/>
      <c r="C2498" s="11"/>
      <c r="D2498" s="11"/>
      <c r="E2498" s="11"/>
      <c r="F2498" s="11"/>
      <c r="G2498" s="11"/>
      <c r="H2498" s="11"/>
      <c r="I2498" s="11"/>
      <c r="J2498" s="11"/>
      <c r="K2498" s="11"/>
      <c r="L2498" s="11"/>
      <c r="M2498" s="11"/>
      <c r="N2498" s="11"/>
      <c r="O2498" s="11"/>
      <c r="P2498" s="22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11"/>
      <c r="AC2498" s="11"/>
      <c r="AD2498" s="11"/>
      <c r="AE2498" s="11"/>
      <c r="AF2498" s="11"/>
      <c r="AG2498" s="11"/>
      <c r="AH2498" s="11"/>
      <c r="AI2498" s="11"/>
      <c r="AJ2498" s="11"/>
      <c r="AK2498" s="11"/>
      <c r="AL2498" s="11"/>
      <c r="AM2498" s="11"/>
      <c r="AN2498" s="11"/>
      <c r="AO2498" s="11"/>
      <c r="AP2498" s="11"/>
      <c r="AQ2498" s="11"/>
    </row>
    <row r="2499" spans="1:43" x14ac:dyDescent="0.25">
      <c r="A2499" s="11"/>
      <c r="B2499" s="12"/>
      <c r="C2499" s="11"/>
      <c r="D2499" s="11"/>
      <c r="E2499" s="11"/>
      <c r="F2499" s="11"/>
      <c r="G2499" s="11"/>
      <c r="H2499" s="11"/>
      <c r="I2499" s="11"/>
      <c r="J2499" s="11"/>
      <c r="K2499" s="11"/>
      <c r="L2499" s="11"/>
      <c r="M2499" s="11"/>
      <c r="N2499" s="11"/>
      <c r="O2499" s="11"/>
      <c r="P2499" s="22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11"/>
      <c r="AC2499" s="11"/>
      <c r="AD2499" s="11"/>
      <c r="AE2499" s="11"/>
      <c r="AF2499" s="11"/>
      <c r="AG2499" s="11"/>
      <c r="AH2499" s="11"/>
      <c r="AI2499" s="11"/>
      <c r="AJ2499" s="11"/>
      <c r="AK2499" s="11"/>
      <c r="AL2499" s="11"/>
      <c r="AM2499" s="11"/>
      <c r="AN2499" s="11"/>
      <c r="AO2499" s="11"/>
      <c r="AP2499" s="11"/>
      <c r="AQ2499" s="11"/>
    </row>
    <row r="2500" spans="1:43" x14ac:dyDescent="0.25">
      <c r="A2500" s="11"/>
      <c r="B2500" s="12"/>
      <c r="C2500" s="11"/>
      <c r="D2500" s="11"/>
      <c r="E2500" s="11"/>
      <c r="F2500" s="11"/>
      <c r="G2500" s="11"/>
      <c r="H2500" s="11"/>
      <c r="I2500" s="11"/>
      <c r="J2500" s="11"/>
      <c r="K2500" s="11"/>
      <c r="L2500" s="11"/>
      <c r="M2500" s="11"/>
      <c r="N2500" s="11"/>
      <c r="O2500" s="11"/>
      <c r="P2500" s="22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11"/>
      <c r="AC2500" s="11"/>
      <c r="AD2500" s="11"/>
      <c r="AE2500" s="11"/>
      <c r="AF2500" s="11"/>
      <c r="AG2500" s="11"/>
      <c r="AH2500" s="11"/>
      <c r="AI2500" s="11"/>
      <c r="AJ2500" s="11"/>
      <c r="AK2500" s="11"/>
      <c r="AL2500" s="11"/>
      <c r="AM2500" s="11"/>
      <c r="AN2500" s="11"/>
      <c r="AO2500" s="11"/>
      <c r="AP2500" s="11"/>
      <c r="AQ2500" s="11"/>
    </row>
    <row r="2501" spans="1:43" x14ac:dyDescent="0.25">
      <c r="A2501" s="11"/>
      <c r="B2501" s="12"/>
      <c r="C2501" s="11"/>
      <c r="D2501" s="11"/>
      <c r="E2501" s="11"/>
      <c r="F2501" s="11"/>
      <c r="G2501" s="11"/>
      <c r="H2501" s="11"/>
      <c r="I2501" s="11"/>
      <c r="J2501" s="11"/>
      <c r="K2501" s="11"/>
      <c r="L2501" s="11"/>
      <c r="M2501" s="11"/>
      <c r="N2501" s="11"/>
      <c r="O2501" s="11"/>
      <c r="P2501" s="22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11"/>
      <c r="AC2501" s="11"/>
      <c r="AD2501" s="11"/>
      <c r="AE2501" s="11"/>
      <c r="AF2501" s="11"/>
      <c r="AG2501" s="11"/>
      <c r="AH2501" s="11"/>
      <c r="AI2501" s="11"/>
      <c r="AJ2501" s="11"/>
      <c r="AK2501" s="11"/>
      <c r="AL2501" s="11"/>
      <c r="AM2501" s="11"/>
      <c r="AN2501" s="11"/>
      <c r="AO2501" s="11"/>
      <c r="AP2501" s="11"/>
      <c r="AQ2501" s="11"/>
    </row>
    <row r="2502" spans="1:43" x14ac:dyDescent="0.25">
      <c r="A2502" s="11"/>
      <c r="B2502" s="12"/>
      <c r="C2502" s="11"/>
      <c r="D2502" s="11"/>
      <c r="E2502" s="11"/>
      <c r="F2502" s="11"/>
      <c r="G2502" s="11"/>
      <c r="H2502" s="11"/>
      <c r="I2502" s="11"/>
      <c r="J2502" s="11"/>
      <c r="K2502" s="11"/>
      <c r="L2502" s="11"/>
      <c r="M2502" s="11"/>
      <c r="N2502" s="11"/>
      <c r="O2502" s="11"/>
      <c r="P2502" s="22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11"/>
      <c r="AC2502" s="11"/>
      <c r="AD2502" s="11"/>
      <c r="AE2502" s="11"/>
      <c r="AF2502" s="11"/>
      <c r="AG2502" s="11"/>
      <c r="AH2502" s="11"/>
      <c r="AI2502" s="11"/>
      <c r="AJ2502" s="11"/>
      <c r="AK2502" s="11"/>
      <c r="AL2502" s="11"/>
      <c r="AM2502" s="11"/>
      <c r="AN2502" s="11"/>
      <c r="AO2502" s="11"/>
      <c r="AP2502" s="11"/>
      <c r="AQ2502" s="11"/>
    </row>
    <row r="2503" spans="1:43" x14ac:dyDescent="0.25">
      <c r="A2503" s="11"/>
      <c r="B2503" s="12"/>
      <c r="C2503" s="11"/>
      <c r="D2503" s="11"/>
      <c r="E2503" s="11"/>
      <c r="F2503" s="11"/>
      <c r="G2503" s="11"/>
      <c r="H2503" s="11"/>
      <c r="I2503" s="11"/>
      <c r="J2503" s="11"/>
      <c r="K2503" s="11"/>
      <c r="L2503" s="11"/>
      <c r="M2503" s="11"/>
      <c r="N2503" s="11"/>
      <c r="O2503" s="11"/>
      <c r="P2503" s="22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11"/>
      <c r="AC2503" s="11"/>
      <c r="AD2503" s="11"/>
      <c r="AE2503" s="11"/>
      <c r="AF2503" s="11"/>
      <c r="AG2503" s="11"/>
      <c r="AH2503" s="11"/>
      <c r="AI2503" s="11"/>
      <c r="AJ2503" s="11"/>
      <c r="AK2503" s="11"/>
      <c r="AL2503" s="11"/>
      <c r="AM2503" s="11"/>
      <c r="AN2503" s="11"/>
      <c r="AO2503" s="11"/>
      <c r="AP2503" s="11"/>
      <c r="AQ2503" s="11"/>
    </row>
    <row r="2504" spans="1:43" x14ac:dyDescent="0.25">
      <c r="A2504" s="11"/>
      <c r="B2504" s="12"/>
      <c r="C2504" s="11"/>
      <c r="D2504" s="11"/>
      <c r="E2504" s="11"/>
      <c r="F2504" s="11"/>
      <c r="G2504" s="11"/>
      <c r="H2504" s="11"/>
      <c r="I2504" s="11"/>
      <c r="J2504" s="11"/>
      <c r="K2504" s="11"/>
      <c r="L2504" s="11"/>
      <c r="M2504" s="11"/>
      <c r="N2504" s="11"/>
      <c r="O2504" s="11"/>
      <c r="P2504" s="22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11"/>
      <c r="AC2504" s="11"/>
      <c r="AD2504" s="11"/>
      <c r="AE2504" s="11"/>
      <c r="AF2504" s="11"/>
      <c r="AG2504" s="11"/>
      <c r="AH2504" s="11"/>
      <c r="AI2504" s="11"/>
      <c r="AJ2504" s="11"/>
      <c r="AK2504" s="11"/>
      <c r="AL2504" s="11"/>
      <c r="AM2504" s="11"/>
      <c r="AN2504" s="11"/>
      <c r="AO2504" s="11"/>
      <c r="AP2504" s="11"/>
      <c r="AQ2504" s="11"/>
    </row>
    <row r="2505" spans="1:43" x14ac:dyDescent="0.25">
      <c r="A2505" s="11"/>
      <c r="B2505" s="12"/>
      <c r="C2505" s="11"/>
      <c r="D2505" s="11"/>
      <c r="E2505" s="11"/>
      <c r="F2505" s="11"/>
      <c r="G2505" s="11"/>
      <c r="H2505" s="11"/>
      <c r="I2505" s="11"/>
      <c r="J2505" s="11"/>
      <c r="K2505" s="11"/>
      <c r="L2505" s="11"/>
      <c r="M2505" s="11"/>
      <c r="N2505" s="11"/>
      <c r="O2505" s="11"/>
      <c r="P2505" s="22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11"/>
      <c r="AC2505" s="11"/>
      <c r="AD2505" s="11"/>
      <c r="AE2505" s="11"/>
      <c r="AF2505" s="11"/>
      <c r="AG2505" s="11"/>
      <c r="AH2505" s="11"/>
      <c r="AI2505" s="11"/>
      <c r="AJ2505" s="11"/>
      <c r="AK2505" s="11"/>
      <c r="AL2505" s="11"/>
      <c r="AM2505" s="11"/>
      <c r="AN2505" s="11"/>
      <c r="AO2505" s="11"/>
      <c r="AP2505" s="11"/>
      <c r="AQ2505" s="11"/>
    </row>
    <row r="2506" spans="1:43" x14ac:dyDescent="0.25">
      <c r="A2506" s="11"/>
      <c r="B2506" s="12"/>
      <c r="C2506" s="11"/>
      <c r="D2506" s="11"/>
      <c r="E2506" s="11"/>
      <c r="F2506" s="11"/>
      <c r="G2506" s="11"/>
      <c r="H2506" s="11"/>
      <c r="I2506" s="11"/>
      <c r="J2506" s="11"/>
      <c r="K2506" s="11"/>
      <c r="L2506" s="11"/>
      <c r="M2506" s="11"/>
      <c r="N2506" s="11"/>
      <c r="O2506" s="11"/>
      <c r="P2506" s="22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11"/>
      <c r="AC2506" s="11"/>
      <c r="AD2506" s="11"/>
      <c r="AE2506" s="11"/>
      <c r="AF2506" s="11"/>
      <c r="AG2506" s="11"/>
      <c r="AH2506" s="11"/>
      <c r="AI2506" s="11"/>
      <c r="AJ2506" s="11"/>
      <c r="AK2506" s="11"/>
      <c r="AL2506" s="11"/>
      <c r="AM2506" s="11"/>
      <c r="AN2506" s="11"/>
      <c r="AO2506" s="11"/>
      <c r="AP2506" s="11"/>
      <c r="AQ2506" s="11"/>
    </row>
    <row r="2507" spans="1:43" x14ac:dyDescent="0.25">
      <c r="A2507" s="11"/>
      <c r="B2507" s="12"/>
      <c r="C2507" s="11"/>
      <c r="D2507" s="11"/>
      <c r="E2507" s="11"/>
      <c r="F2507" s="11"/>
      <c r="G2507" s="11"/>
      <c r="H2507" s="11"/>
      <c r="I2507" s="11"/>
      <c r="J2507" s="11"/>
      <c r="K2507" s="11"/>
      <c r="L2507" s="11"/>
      <c r="M2507" s="11"/>
      <c r="N2507" s="11"/>
      <c r="O2507" s="11"/>
      <c r="P2507" s="22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11"/>
      <c r="AC2507" s="11"/>
      <c r="AD2507" s="11"/>
      <c r="AE2507" s="11"/>
      <c r="AF2507" s="11"/>
      <c r="AG2507" s="11"/>
      <c r="AH2507" s="11"/>
      <c r="AI2507" s="11"/>
      <c r="AJ2507" s="11"/>
      <c r="AK2507" s="11"/>
      <c r="AL2507" s="11"/>
      <c r="AM2507" s="11"/>
      <c r="AN2507" s="11"/>
      <c r="AO2507" s="11"/>
      <c r="AP2507" s="11"/>
      <c r="AQ2507" s="11"/>
    </row>
    <row r="2508" spans="1:43" x14ac:dyDescent="0.25">
      <c r="A2508" s="11"/>
      <c r="B2508" s="12"/>
      <c r="C2508" s="11"/>
      <c r="D2508" s="11"/>
      <c r="E2508" s="11"/>
      <c r="F2508" s="11"/>
      <c r="G2508" s="11"/>
      <c r="H2508" s="11"/>
      <c r="I2508" s="11"/>
      <c r="J2508" s="11"/>
      <c r="K2508" s="11"/>
      <c r="L2508" s="11"/>
      <c r="M2508" s="11"/>
      <c r="N2508" s="11"/>
      <c r="O2508" s="11"/>
      <c r="P2508" s="22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11"/>
      <c r="AC2508" s="11"/>
      <c r="AD2508" s="11"/>
      <c r="AE2508" s="11"/>
      <c r="AF2508" s="11"/>
      <c r="AG2508" s="11"/>
      <c r="AH2508" s="11"/>
      <c r="AI2508" s="11"/>
      <c r="AJ2508" s="11"/>
      <c r="AK2508" s="11"/>
      <c r="AL2508" s="11"/>
      <c r="AM2508" s="11"/>
      <c r="AN2508" s="11"/>
      <c r="AO2508" s="11"/>
      <c r="AP2508" s="11"/>
      <c r="AQ2508" s="11"/>
    </row>
    <row r="2509" spans="1:43" x14ac:dyDescent="0.25">
      <c r="A2509" s="11"/>
      <c r="B2509" s="12"/>
      <c r="C2509" s="11"/>
      <c r="D2509" s="11"/>
      <c r="E2509" s="11"/>
      <c r="F2509" s="11"/>
      <c r="G2509" s="11"/>
      <c r="H2509" s="11"/>
      <c r="I2509" s="11"/>
      <c r="J2509" s="11"/>
      <c r="K2509" s="11"/>
      <c r="L2509" s="11"/>
      <c r="M2509" s="11"/>
      <c r="N2509" s="11"/>
      <c r="O2509" s="11"/>
      <c r="P2509" s="22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11"/>
      <c r="AC2509" s="11"/>
      <c r="AD2509" s="11"/>
      <c r="AE2509" s="11"/>
      <c r="AF2509" s="11"/>
      <c r="AG2509" s="11"/>
      <c r="AH2509" s="11"/>
      <c r="AI2509" s="11"/>
      <c r="AJ2509" s="11"/>
      <c r="AK2509" s="11"/>
      <c r="AL2509" s="11"/>
      <c r="AM2509" s="11"/>
      <c r="AN2509" s="11"/>
      <c r="AO2509" s="11"/>
      <c r="AP2509" s="11"/>
      <c r="AQ2509" s="11"/>
    </row>
    <row r="2510" spans="1:43" x14ac:dyDescent="0.25">
      <c r="A2510" s="11"/>
      <c r="B2510" s="12"/>
      <c r="C2510" s="11"/>
      <c r="D2510" s="11"/>
      <c r="E2510" s="11"/>
      <c r="F2510" s="11"/>
      <c r="G2510" s="11"/>
      <c r="H2510" s="11"/>
      <c r="I2510" s="11"/>
      <c r="J2510" s="11"/>
      <c r="K2510" s="11"/>
      <c r="L2510" s="11"/>
      <c r="M2510" s="11"/>
      <c r="N2510" s="11"/>
      <c r="O2510" s="11"/>
      <c r="P2510" s="22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11"/>
      <c r="AC2510" s="11"/>
      <c r="AD2510" s="11"/>
      <c r="AE2510" s="11"/>
      <c r="AF2510" s="11"/>
      <c r="AG2510" s="11"/>
      <c r="AH2510" s="11"/>
      <c r="AI2510" s="11"/>
      <c r="AJ2510" s="11"/>
      <c r="AK2510" s="11"/>
      <c r="AL2510" s="11"/>
      <c r="AM2510" s="11"/>
      <c r="AN2510" s="11"/>
      <c r="AO2510" s="11"/>
      <c r="AP2510" s="11"/>
      <c r="AQ2510" s="11"/>
    </row>
    <row r="2511" spans="1:43" x14ac:dyDescent="0.25">
      <c r="A2511" s="11"/>
      <c r="B2511" s="12"/>
      <c r="C2511" s="11"/>
      <c r="D2511" s="11"/>
      <c r="E2511" s="11"/>
      <c r="F2511" s="11"/>
      <c r="G2511" s="11"/>
      <c r="H2511" s="11"/>
      <c r="I2511" s="11"/>
      <c r="J2511" s="11"/>
      <c r="K2511" s="11"/>
      <c r="L2511" s="11"/>
      <c r="M2511" s="11"/>
      <c r="N2511" s="11"/>
      <c r="O2511" s="11"/>
      <c r="P2511" s="22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11"/>
      <c r="AC2511" s="11"/>
      <c r="AD2511" s="11"/>
      <c r="AE2511" s="11"/>
      <c r="AF2511" s="11"/>
      <c r="AG2511" s="11"/>
      <c r="AH2511" s="11"/>
      <c r="AI2511" s="11"/>
      <c r="AJ2511" s="11"/>
      <c r="AK2511" s="11"/>
      <c r="AL2511" s="11"/>
      <c r="AM2511" s="11"/>
      <c r="AN2511" s="11"/>
      <c r="AO2511" s="11"/>
      <c r="AP2511" s="11"/>
      <c r="AQ2511" s="11"/>
    </row>
    <row r="2512" spans="1:43" x14ac:dyDescent="0.25">
      <c r="A2512" s="11"/>
      <c r="B2512" s="12"/>
      <c r="C2512" s="11"/>
      <c r="D2512" s="11"/>
      <c r="E2512" s="11"/>
      <c r="F2512" s="11"/>
      <c r="G2512" s="11"/>
      <c r="H2512" s="11"/>
      <c r="I2512" s="11"/>
      <c r="J2512" s="11"/>
      <c r="K2512" s="11"/>
      <c r="L2512" s="11"/>
      <c r="M2512" s="11"/>
      <c r="N2512" s="11"/>
      <c r="O2512" s="11"/>
      <c r="P2512" s="22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11"/>
      <c r="AC2512" s="11"/>
      <c r="AD2512" s="11"/>
      <c r="AE2512" s="11"/>
      <c r="AF2512" s="11"/>
      <c r="AG2512" s="11"/>
      <c r="AH2512" s="11"/>
      <c r="AI2512" s="11"/>
      <c r="AJ2512" s="11"/>
      <c r="AK2512" s="11"/>
      <c r="AL2512" s="11"/>
      <c r="AM2512" s="11"/>
      <c r="AN2512" s="11"/>
      <c r="AO2512" s="11"/>
      <c r="AP2512" s="11"/>
      <c r="AQ2512" s="11"/>
    </row>
    <row r="2513" spans="1:43" x14ac:dyDescent="0.25">
      <c r="A2513" s="11"/>
      <c r="B2513" s="12"/>
      <c r="C2513" s="11"/>
      <c r="D2513" s="11"/>
      <c r="E2513" s="11"/>
      <c r="F2513" s="11"/>
      <c r="G2513" s="11"/>
      <c r="H2513" s="11"/>
      <c r="I2513" s="11"/>
      <c r="J2513" s="11"/>
      <c r="K2513" s="11"/>
      <c r="L2513" s="11"/>
      <c r="M2513" s="11"/>
      <c r="N2513" s="11"/>
      <c r="O2513" s="11"/>
      <c r="P2513" s="22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11"/>
      <c r="AC2513" s="11"/>
      <c r="AD2513" s="11"/>
      <c r="AE2513" s="11"/>
      <c r="AF2513" s="11"/>
      <c r="AG2513" s="11"/>
      <c r="AH2513" s="11"/>
      <c r="AI2513" s="11"/>
      <c r="AJ2513" s="11"/>
      <c r="AK2513" s="11"/>
      <c r="AL2513" s="11"/>
      <c r="AM2513" s="11"/>
      <c r="AN2513" s="11"/>
      <c r="AO2513" s="11"/>
      <c r="AP2513" s="11"/>
      <c r="AQ2513" s="11"/>
    </row>
    <row r="2514" spans="1:43" x14ac:dyDescent="0.25">
      <c r="A2514" s="11"/>
      <c r="B2514" s="12"/>
      <c r="C2514" s="11"/>
      <c r="D2514" s="11"/>
      <c r="E2514" s="11"/>
      <c r="F2514" s="11"/>
      <c r="G2514" s="11"/>
      <c r="H2514" s="11"/>
      <c r="I2514" s="11"/>
      <c r="J2514" s="11"/>
      <c r="K2514" s="11"/>
      <c r="L2514" s="11"/>
      <c r="M2514" s="11"/>
      <c r="N2514" s="11"/>
      <c r="O2514" s="11"/>
      <c r="P2514" s="22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11"/>
      <c r="AC2514" s="11"/>
      <c r="AD2514" s="11"/>
      <c r="AE2514" s="11"/>
      <c r="AF2514" s="11"/>
      <c r="AG2514" s="11"/>
      <c r="AH2514" s="11"/>
      <c r="AI2514" s="11"/>
      <c r="AJ2514" s="11"/>
      <c r="AK2514" s="11"/>
      <c r="AL2514" s="11"/>
      <c r="AM2514" s="11"/>
      <c r="AN2514" s="11"/>
      <c r="AO2514" s="11"/>
      <c r="AP2514" s="11"/>
      <c r="AQ2514" s="11"/>
    </row>
    <row r="2515" spans="1:43" x14ac:dyDescent="0.25">
      <c r="A2515" s="11"/>
      <c r="B2515" s="12"/>
      <c r="C2515" s="11"/>
      <c r="D2515" s="11"/>
      <c r="E2515" s="11"/>
      <c r="F2515" s="11"/>
      <c r="G2515" s="11"/>
      <c r="H2515" s="11"/>
      <c r="I2515" s="11"/>
      <c r="J2515" s="11"/>
      <c r="K2515" s="11"/>
      <c r="L2515" s="11"/>
      <c r="M2515" s="11"/>
      <c r="N2515" s="11"/>
      <c r="O2515" s="11"/>
      <c r="P2515" s="22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11"/>
      <c r="AC2515" s="11"/>
      <c r="AD2515" s="11"/>
      <c r="AE2515" s="11"/>
      <c r="AF2515" s="11"/>
      <c r="AG2515" s="11"/>
      <c r="AH2515" s="11"/>
      <c r="AI2515" s="11"/>
      <c r="AJ2515" s="11"/>
      <c r="AK2515" s="11"/>
      <c r="AL2515" s="11"/>
      <c r="AM2515" s="11"/>
      <c r="AN2515" s="11"/>
      <c r="AO2515" s="11"/>
      <c r="AP2515" s="11"/>
      <c r="AQ2515" s="11"/>
    </row>
    <row r="2516" spans="1:43" x14ac:dyDescent="0.25">
      <c r="A2516" s="11"/>
      <c r="B2516" s="12"/>
      <c r="C2516" s="11"/>
      <c r="D2516" s="11"/>
      <c r="E2516" s="11"/>
      <c r="F2516" s="11"/>
      <c r="G2516" s="11"/>
      <c r="H2516" s="11"/>
      <c r="I2516" s="11"/>
      <c r="J2516" s="11"/>
      <c r="K2516" s="11"/>
      <c r="L2516" s="11"/>
      <c r="M2516" s="11"/>
      <c r="N2516" s="11"/>
      <c r="O2516" s="11"/>
      <c r="P2516" s="22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11"/>
      <c r="AC2516" s="11"/>
      <c r="AD2516" s="11"/>
      <c r="AE2516" s="11"/>
      <c r="AF2516" s="11"/>
      <c r="AG2516" s="11"/>
      <c r="AH2516" s="11"/>
      <c r="AI2516" s="11"/>
      <c r="AJ2516" s="11"/>
      <c r="AK2516" s="11"/>
      <c r="AL2516" s="11"/>
      <c r="AM2516" s="11"/>
      <c r="AN2516" s="11"/>
      <c r="AO2516" s="11"/>
      <c r="AP2516" s="11"/>
      <c r="AQ2516" s="11"/>
    </row>
    <row r="2517" spans="1:43" x14ac:dyDescent="0.25">
      <c r="A2517" s="11"/>
      <c r="B2517" s="12"/>
      <c r="C2517" s="11"/>
      <c r="D2517" s="11"/>
      <c r="E2517" s="11"/>
      <c r="F2517" s="11"/>
      <c r="G2517" s="11"/>
      <c r="H2517" s="11"/>
      <c r="I2517" s="11"/>
      <c r="J2517" s="11"/>
      <c r="K2517" s="11"/>
      <c r="L2517" s="11"/>
      <c r="M2517" s="11"/>
      <c r="N2517" s="11"/>
      <c r="O2517" s="11"/>
      <c r="P2517" s="22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11"/>
      <c r="AC2517" s="11"/>
      <c r="AD2517" s="11"/>
      <c r="AE2517" s="11"/>
      <c r="AF2517" s="11"/>
      <c r="AG2517" s="11"/>
      <c r="AH2517" s="11"/>
      <c r="AI2517" s="11"/>
      <c r="AJ2517" s="11"/>
      <c r="AK2517" s="11"/>
      <c r="AL2517" s="11"/>
      <c r="AM2517" s="11"/>
      <c r="AN2517" s="11"/>
      <c r="AO2517" s="11"/>
      <c r="AP2517" s="11"/>
      <c r="AQ2517" s="11"/>
    </row>
    <row r="2518" spans="1:43" x14ac:dyDescent="0.25">
      <c r="A2518" s="11"/>
      <c r="B2518" s="12"/>
      <c r="C2518" s="11"/>
      <c r="D2518" s="11"/>
      <c r="E2518" s="11"/>
      <c r="F2518" s="11"/>
      <c r="G2518" s="11"/>
      <c r="H2518" s="11"/>
      <c r="I2518" s="11"/>
      <c r="J2518" s="11"/>
      <c r="K2518" s="11"/>
      <c r="L2518" s="11"/>
      <c r="M2518" s="11"/>
      <c r="N2518" s="11"/>
      <c r="O2518" s="11"/>
      <c r="P2518" s="22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11"/>
      <c r="AC2518" s="11"/>
      <c r="AD2518" s="11"/>
      <c r="AE2518" s="11"/>
      <c r="AF2518" s="11"/>
      <c r="AG2518" s="11"/>
      <c r="AH2518" s="11"/>
      <c r="AI2518" s="11"/>
      <c r="AJ2518" s="11"/>
      <c r="AK2518" s="11"/>
      <c r="AL2518" s="11"/>
      <c r="AM2518" s="11"/>
      <c r="AN2518" s="11"/>
      <c r="AO2518" s="11"/>
      <c r="AP2518" s="11"/>
      <c r="AQ2518" s="11"/>
    </row>
    <row r="2519" spans="1:43" x14ac:dyDescent="0.25">
      <c r="A2519" s="11"/>
      <c r="B2519" s="12"/>
      <c r="C2519" s="11"/>
      <c r="D2519" s="11"/>
      <c r="E2519" s="11"/>
      <c r="F2519" s="11"/>
      <c r="G2519" s="11"/>
      <c r="H2519" s="11"/>
      <c r="I2519" s="11"/>
      <c r="J2519" s="11"/>
      <c r="K2519" s="11"/>
      <c r="L2519" s="11"/>
      <c r="M2519" s="11"/>
      <c r="N2519" s="11"/>
      <c r="O2519" s="11"/>
      <c r="P2519" s="22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11"/>
      <c r="AC2519" s="11"/>
      <c r="AD2519" s="11"/>
      <c r="AE2519" s="11"/>
      <c r="AF2519" s="11"/>
      <c r="AG2519" s="11"/>
      <c r="AH2519" s="11"/>
      <c r="AI2519" s="11"/>
      <c r="AJ2519" s="11"/>
      <c r="AK2519" s="11"/>
      <c r="AL2519" s="11"/>
      <c r="AM2519" s="11"/>
      <c r="AN2519" s="11"/>
      <c r="AO2519" s="11"/>
      <c r="AP2519" s="11"/>
      <c r="AQ2519" s="11"/>
    </row>
    <row r="2520" spans="1:43" x14ac:dyDescent="0.25">
      <c r="A2520" s="11"/>
      <c r="B2520" s="12"/>
      <c r="C2520" s="11"/>
      <c r="D2520" s="11"/>
      <c r="E2520" s="11"/>
      <c r="F2520" s="11"/>
      <c r="G2520" s="11"/>
      <c r="H2520" s="11"/>
      <c r="I2520" s="11"/>
      <c r="J2520" s="11"/>
      <c r="K2520" s="11"/>
      <c r="L2520" s="11"/>
      <c r="M2520" s="11"/>
      <c r="N2520" s="11"/>
      <c r="O2520" s="11"/>
      <c r="P2520" s="22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11"/>
      <c r="AC2520" s="11"/>
      <c r="AD2520" s="11"/>
      <c r="AE2520" s="11"/>
      <c r="AF2520" s="11"/>
      <c r="AG2520" s="11"/>
      <c r="AH2520" s="11"/>
      <c r="AI2520" s="11"/>
      <c r="AJ2520" s="11"/>
      <c r="AK2520" s="11"/>
      <c r="AL2520" s="11"/>
      <c r="AM2520" s="11"/>
      <c r="AN2520" s="11"/>
      <c r="AO2520" s="11"/>
      <c r="AP2520" s="11"/>
      <c r="AQ2520" s="11"/>
    </row>
    <row r="2521" spans="1:43" x14ac:dyDescent="0.25">
      <c r="A2521" s="11"/>
      <c r="B2521" s="12"/>
      <c r="C2521" s="11"/>
      <c r="D2521" s="11"/>
      <c r="E2521" s="11"/>
      <c r="F2521" s="11"/>
      <c r="G2521" s="11"/>
      <c r="H2521" s="11"/>
      <c r="I2521" s="11"/>
      <c r="J2521" s="11"/>
      <c r="K2521" s="11"/>
      <c r="L2521" s="11"/>
      <c r="M2521" s="11"/>
      <c r="N2521" s="11"/>
      <c r="O2521" s="11"/>
      <c r="P2521" s="22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11"/>
      <c r="AC2521" s="11"/>
      <c r="AD2521" s="11"/>
      <c r="AE2521" s="11"/>
      <c r="AF2521" s="11"/>
      <c r="AG2521" s="11"/>
      <c r="AH2521" s="11"/>
      <c r="AI2521" s="11"/>
      <c r="AJ2521" s="11"/>
      <c r="AK2521" s="11"/>
      <c r="AL2521" s="11"/>
      <c r="AM2521" s="11"/>
      <c r="AN2521" s="11"/>
      <c r="AO2521" s="11"/>
      <c r="AP2521" s="11"/>
      <c r="AQ2521" s="11"/>
    </row>
    <row r="2522" spans="1:43" x14ac:dyDescent="0.25">
      <c r="A2522" s="11"/>
      <c r="B2522" s="12"/>
      <c r="C2522" s="11"/>
      <c r="D2522" s="11"/>
      <c r="E2522" s="11"/>
      <c r="F2522" s="11"/>
      <c r="G2522" s="11"/>
      <c r="H2522" s="11"/>
      <c r="I2522" s="11"/>
      <c r="J2522" s="11"/>
      <c r="K2522" s="11"/>
      <c r="L2522" s="11"/>
      <c r="M2522" s="11"/>
      <c r="N2522" s="11"/>
      <c r="O2522" s="11"/>
      <c r="P2522" s="22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11"/>
      <c r="AC2522" s="11"/>
      <c r="AD2522" s="11"/>
      <c r="AE2522" s="11"/>
      <c r="AF2522" s="11"/>
      <c r="AG2522" s="11"/>
      <c r="AH2522" s="11"/>
      <c r="AI2522" s="11"/>
      <c r="AJ2522" s="11"/>
      <c r="AK2522" s="11"/>
      <c r="AL2522" s="11"/>
      <c r="AM2522" s="11"/>
      <c r="AN2522" s="11"/>
      <c r="AO2522" s="11"/>
      <c r="AP2522" s="11"/>
      <c r="AQ2522" s="11"/>
    </row>
    <row r="2523" spans="1:43" x14ac:dyDescent="0.25">
      <c r="A2523" s="11"/>
      <c r="B2523" s="12"/>
      <c r="C2523" s="11"/>
      <c r="D2523" s="11"/>
      <c r="E2523" s="11"/>
      <c r="F2523" s="11"/>
      <c r="G2523" s="11"/>
      <c r="H2523" s="11"/>
      <c r="I2523" s="11"/>
      <c r="J2523" s="11"/>
      <c r="K2523" s="11"/>
      <c r="L2523" s="11"/>
      <c r="M2523" s="11"/>
      <c r="N2523" s="11"/>
      <c r="O2523" s="11"/>
      <c r="P2523" s="22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11"/>
      <c r="AC2523" s="11"/>
      <c r="AD2523" s="11"/>
      <c r="AE2523" s="11"/>
      <c r="AF2523" s="11"/>
      <c r="AG2523" s="11"/>
      <c r="AH2523" s="11"/>
      <c r="AI2523" s="11"/>
      <c r="AJ2523" s="11"/>
      <c r="AK2523" s="11"/>
      <c r="AL2523" s="11"/>
      <c r="AM2523" s="11"/>
      <c r="AN2523" s="11"/>
      <c r="AO2523" s="11"/>
      <c r="AP2523" s="11"/>
      <c r="AQ2523" s="11"/>
    </row>
    <row r="2524" spans="1:43" x14ac:dyDescent="0.25">
      <c r="A2524" s="11"/>
      <c r="B2524" s="12"/>
      <c r="C2524" s="11"/>
      <c r="D2524" s="11"/>
      <c r="E2524" s="11"/>
      <c r="F2524" s="11"/>
      <c r="G2524" s="11"/>
      <c r="H2524" s="11"/>
      <c r="I2524" s="11"/>
      <c r="J2524" s="11"/>
      <c r="K2524" s="11"/>
      <c r="L2524" s="11"/>
      <c r="M2524" s="11"/>
      <c r="N2524" s="11"/>
      <c r="O2524" s="11"/>
      <c r="P2524" s="22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11"/>
      <c r="AC2524" s="11"/>
      <c r="AD2524" s="11"/>
      <c r="AE2524" s="11"/>
      <c r="AF2524" s="11"/>
      <c r="AG2524" s="11"/>
      <c r="AH2524" s="11"/>
      <c r="AI2524" s="11"/>
      <c r="AJ2524" s="11"/>
      <c r="AK2524" s="11"/>
      <c r="AL2524" s="11"/>
      <c r="AM2524" s="11"/>
      <c r="AN2524" s="11"/>
      <c r="AO2524" s="11"/>
      <c r="AP2524" s="11"/>
      <c r="AQ2524" s="11"/>
    </row>
    <row r="2525" spans="1:43" x14ac:dyDescent="0.25">
      <c r="A2525" s="11"/>
      <c r="B2525" s="12"/>
      <c r="C2525" s="11"/>
      <c r="D2525" s="11"/>
      <c r="E2525" s="11"/>
      <c r="F2525" s="11"/>
      <c r="G2525" s="11"/>
      <c r="H2525" s="11"/>
      <c r="I2525" s="11"/>
      <c r="J2525" s="11"/>
      <c r="K2525" s="11"/>
      <c r="L2525" s="11"/>
      <c r="M2525" s="11"/>
      <c r="N2525" s="11"/>
      <c r="O2525" s="11"/>
      <c r="P2525" s="22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11"/>
      <c r="AC2525" s="11"/>
      <c r="AD2525" s="11"/>
      <c r="AE2525" s="11"/>
      <c r="AF2525" s="11"/>
      <c r="AG2525" s="11"/>
      <c r="AH2525" s="11"/>
      <c r="AI2525" s="11"/>
      <c r="AJ2525" s="11"/>
      <c r="AK2525" s="11"/>
      <c r="AL2525" s="11"/>
      <c r="AM2525" s="11"/>
      <c r="AN2525" s="11"/>
      <c r="AO2525" s="11"/>
      <c r="AP2525" s="11"/>
      <c r="AQ2525" s="11"/>
    </row>
    <row r="2526" spans="1:43" x14ac:dyDescent="0.25">
      <c r="A2526" s="11"/>
      <c r="B2526" s="12"/>
      <c r="C2526" s="11"/>
      <c r="D2526" s="11"/>
      <c r="E2526" s="11"/>
      <c r="F2526" s="11"/>
      <c r="G2526" s="11"/>
      <c r="H2526" s="11"/>
      <c r="I2526" s="11"/>
      <c r="J2526" s="11"/>
      <c r="K2526" s="11"/>
      <c r="L2526" s="11"/>
      <c r="M2526" s="11"/>
      <c r="N2526" s="11"/>
      <c r="O2526" s="11"/>
      <c r="P2526" s="22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11"/>
      <c r="AC2526" s="11"/>
      <c r="AD2526" s="11"/>
      <c r="AE2526" s="11"/>
      <c r="AF2526" s="11"/>
      <c r="AG2526" s="11"/>
      <c r="AH2526" s="11"/>
      <c r="AI2526" s="11"/>
      <c r="AJ2526" s="11"/>
      <c r="AK2526" s="11"/>
      <c r="AL2526" s="11"/>
      <c r="AM2526" s="11"/>
      <c r="AN2526" s="11"/>
      <c r="AO2526" s="11"/>
      <c r="AP2526" s="11"/>
      <c r="AQ2526" s="11"/>
    </row>
    <row r="2527" spans="1:43" x14ac:dyDescent="0.25">
      <c r="A2527" s="11"/>
      <c r="B2527" s="12"/>
      <c r="C2527" s="11"/>
      <c r="D2527" s="11"/>
      <c r="E2527" s="11"/>
      <c r="F2527" s="11"/>
      <c r="G2527" s="11"/>
      <c r="H2527" s="11"/>
      <c r="I2527" s="11"/>
      <c r="J2527" s="11"/>
      <c r="K2527" s="11"/>
      <c r="L2527" s="11"/>
      <c r="M2527" s="11"/>
      <c r="N2527" s="11"/>
      <c r="O2527" s="11"/>
      <c r="P2527" s="22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11"/>
      <c r="AC2527" s="11"/>
      <c r="AD2527" s="11"/>
      <c r="AE2527" s="11"/>
      <c r="AF2527" s="11"/>
      <c r="AG2527" s="11"/>
      <c r="AH2527" s="11"/>
      <c r="AI2527" s="11"/>
      <c r="AJ2527" s="11"/>
      <c r="AK2527" s="11"/>
      <c r="AL2527" s="11"/>
      <c r="AM2527" s="11"/>
      <c r="AN2527" s="11"/>
      <c r="AO2527" s="11"/>
      <c r="AP2527" s="11"/>
      <c r="AQ2527" s="11"/>
    </row>
    <row r="2528" spans="1:43" x14ac:dyDescent="0.25">
      <c r="A2528" s="11"/>
      <c r="B2528" s="12"/>
      <c r="C2528" s="11"/>
      <c r="D2528" s="11"/>
      <c r="E2528" s="11"/>
      <c r="F2528" s="11"/>
      <c r="G2528" s="11"/>
      <c r="H2528" s="11"/>
      <c r="I2528" s="11"/>
      <c r="J2528" s="11"/>
      <c r="K2528" s="11"/>
      <c r="L2528" s="11"/>
      <c r="M2528" s="11"/>
      <c r="N2528" s="11"/>
      <c r="O2528" s="11"/>
      <c r="P2528" s="22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11"/>
      <c r="AC2528" s="11"/>
      <c r="AD2528" s="11"/>
      <c r="AE2528" s="11"/>
      <c r="AF2528" s="11"/>
      <c r="AG2528" s="11"/>
      <c r="AH2528" s="11"/>
      <c r="AI2528" s="11"/>
      <c r="AJ2528" s="11"/>
      <c r="AK2528" s="11"/>
      <c r="AL2528" s="11"/>
      <c r="AM2528" s="11"/>
      <c r="AN2528" s="11"/>
      <c r="AO2528" s="11"/>
      <c r="AP2528" s="11"/>
      <c r="AQ2528" s="11"/>
    </row>
    <row r="2529" spans="1:43" x14ac:dyDescent="0.25">
      <c r="A2529" s="11"/>
      <c r="B2529" s="12"/>
      <c r="C2529" s="11"/>
      <c r="D2529" s="11"/>
      <c r="E2529" s="11"/>
      <c r="F2529" s="11"/>
      <c r="G2529" s="11"/>
      <c r="H2529" s="11"/>
      <c r="I2529" s="11"/>
      <c r="J2529" s="11"/>
      <c r="K2529" s="11"/>
      <c r="L2529" s="11"/>
      <c r="M2529" s="11"/>
      <c r="N2529" s="11"/>
      <c r="O2529" s="11"/>
      <c r="P2529" s="22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11"/>
      <c r="AC2529" s="11"/>
      <c r="AD2529" s="11"/>
      <c r="AE2529" s="11"/>
      <c r="AF2529" s="11"/>
      <c r="AG2529" s="11"/>
      <c r="AH2529" s="11"/>
      <c r="AI2529" s="11"/>
      <c r="AJ2529" s="11"/>
      <c r="AK2529" s="11"/>
      <c r="AL2529" s="11"/>
      <c r="AM2529" s="11"/>
      <c r="AN2529" s="11"/>
      <c r="AO2529" s="11"/>
      <c r="AP2529" s="11"/>
      <c r="AQ2529" s="11"/>
    </row>
    <row r="2530" spans="1:43" x14ac:dyDescent="0.25">
      <c r="A2530" s="11"/>
      <c r="B2530" s="12"/>
      <c r="C2530" s="11"/>
      <c r="D2530" s="11"/>
      <c r="E2530" s="11"/>
      <c r="F2530" s="11"/>
      <c r="G2530" s="11"/>
      <c r="H2530" s="11"/>
      <c r="I2530" s="11"/>
      <c r="J2530" s="11"/>
      <c r="K2530" s="11"/>
      <c r="L2530" s="11"/>
      <c r="M2530" s="11"/>
      <c r="N2530" s="11"/>
      <c r="O2530" s="11"/>
      <c r="P2530" s="22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11"/>
      <c r="AC2530" s="11"/>
      <c r="AD2530" s="11"/>
      <c r="AE2530" s="11"/>
      <c r="AF2530" s="11"/>
      <c r="AG2530" s="11"/>
      <c r="AH2530" s="11"/>
      <c r="AI2530" s="11"/>
      <c r="AJ2530" s="11"/>
      <c r="AK2530" s="11"/>
      <c r="AL2530" s="11"/>
      <c r="AM2530" s="11"/>
      <c r="AN2530" s="11"/>
      <c r="AO2530" s="11"/>
      <c r="AP2530" s="11"/>
      <c r="AQ2530" s="11"/>
    </row>
    <row r="2531" spans="1:43" x14ac:dyDescent="0.25">
      <c r="A2531" s="11"/>
      <c r="B2531" s="12"/>
      <c r="C2531" s="11"/>
      <c r="D2531" s="11"/>
      <c r="E2531" s="11"/>
      <c r="F2531" s="11"/>
      <c r="G2531" s="11"/>
      <c r="H2531" s="11"/>
      <c r="I2531" s="11"/>
      <c r="J2531" s="11"/>
      <c r="K2531" s="11"/>
      <c r="L2531" s="11"/>
      <c r="M2531" s="11"/>
      <c r="N2531" s="11"/>
      <c r="O2531" s="11"/>
      <c r="P2531" s="22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11"/>
      <c r="AC2531" s="11"/>
      <c r="AD2531" s="11"/>
      <c r="AE2531" s="11"/>
      <c r="AF2531" s="11"/>
      <c r="AG2531" s="11"/>
      <c r="AH2531" s="11"/>
      <c r="AI2531" s="11"/>
      <c r="AJ2531" s="11"/>
      <c r="AK2531" s="11"/>
      <c r="AL2531" s="11"/>
      <c r="AM2531" s="11"/>
      <c r="AN2531" s="11"/>
      <c r="AO2531" s="11"/>
      <c r="AP2531" s="11"/>
      <c r="AQ2531" s="11"/>
    </row>
    <row r="2532" spans="1:43" x14ac:dyDescent="0.25">
      <c r="A2532" s="11"/>
      <c r="B2532" s="12"/>
      <c r="C2532" s="11"/>
      <c r="D2532" s="11"/>
      <c r="E2532" s="11"/>
      <c r="F2532" s="11"/>
      <c r="G2532" s="11"/>
      <c r="H2532" s="11"/>
      <c r="I2532" s="11"/>
      <c r="J2532" s="11"/>
      <c r="K2532" s="11"/>
      <c r="L2532" s="11"/>
      <c r="M2532" s="11"/>
      <c r="N2532" s="11"/>
      <c r="O2532" s="11"/>
      <c r="P2532" s="22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11"/>
      <c r="AC2532" s="11"/>
      <c r="AD2532" s="11"/>
      <c r="AE2532" s="11"/>
      <c r="AF2532" s="11"/>
      <c r="AG2532" s="11"/>
      <c r="AH2532" s="11"/>
      <c r="AI2532" s="11"/>
      <c r="AJ2532" s="11"/>
      <c r="AK2532" s="11"/>
      <c r="AL2532" s="11"/>
      <c r="AM2532" s="11"/>
      <c r="AN2532" s="11"/>
      <c r="AO2532" s="11"/>
      <c r="AP2532" s="11"/>
      <c r="AQ2532" s="11"/>
    </row>
    <row r="2533" spans="1:43" x14ac:dyDescent="0.25">
      <c r="A2533" s="11"/>
      <c r="B2533" s="12"/>
      <c r="C2533" s="11"/>
      <c r="D2533" s="11"/>
      <c r="E2533" s="11"/>
      <c r="F2533" s="11"/>
      <c r="G2533" s="11"/>
      <c r="H2533" s="11"/>
      <c r="I2533" s="11"/>
      <c r="J2533" s="11"/>
      <c r="K2533" s="11"/>
      <c r="L2533" s="11"/>
      <c r="M2533" s="11"/>
      <c r="N2533" s="11"/>
      <c r="O2533" s="11"/>
      <c r="P2533" s="22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11"/>
      <c r="AC2533" s="11"/>
      <c r="AD2533" s="11"/>
      <c r="AE2533" s="11"/>
      <c r="AF2533" s="11"/>
      <c r="AG2533" s="11"/>
      <c r="AH2533" s="11"/>
      <c r="AI2533" s="11"/>
      <c r="AJ2533" s="11"/>
      <c r="AK2533" s="11"/>
      <c r="AL2533" s="11"/>
      <c r="AM2533" s="11"/>
      <c r="AN2533" s="11"/>
      <c r="AO2533" s="11"/>
      <c r="AP2533" s="11"/>
      <c r="AQ2533" s="11"/>
    </row>
    <row r="2534" spans="1:43" x14ac:dyDescent="0.25">
      <c r="A2534" s="11"/>
      <c r="B2534" s="12"/>
      <c r="C2534" s="11"/>
      <c r="D2534" s="11"/>
      <c r="E2534" s="11"/>
      <c r="F2534" s="11"/>
      <c r="G2534" s="11"/>
      <c r="H2534" s="11"/>
      <c r="I2534" s="11"/>
      <c r="J2534" s="11"/>
      <c r="K2534" s="11"/>
      <c r="L2534" s="11"/>
      <c r="M2534" s="11"/>
      <c r="N2534" s="11"/>
      <c r="O2534" s="11"/>
      <c r="P2534" s="22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11"/>
      <c r="AC2534" s="11"/>
      <c r="AD2534" s="11"/>
      <c r="AE2534" s="11"/>
      <c r="AF2534" s="11"/>
      <c r="AG2534" s="11"/>
      <c r="AH2534" s="11"/>
      <c r="AI2534" s="11"/>
      <c r="AJ2534" s="11"/>
      <c r="AK2534" s="11"/>
      <c r="AL2534" s="11"/>
      <c r="AM2534" s="11"/>
      <c r="AN2534" s="11"/>
      <c r="AO2534" s="11"/>
      <c r="AP2534" s="11"/>
      <c r="AQ2534" s="11"/>
    </row>
    <row r="2535" spans="1:43" x14ac:dyDescent="0.25">
      <c r="A2535" s="11"/>
      <c r="B2535" s="12"/>
      <c r="C2535" s="11"/>
      <c r="D2535" s="11"/>
      <c r="E2535" s="11"/>
      <c r="F2535" s="11"/>
      <c r="G2535" s="11"/>
      <c r="H2535" s="11"/>
      <c r="I2535" s="11"/>
      <c r="J2535" s="11"/>
      <c r="K2535" s="11"/>
      <c r="L2535" s="11"/>
      <c r="M2535" s="11"/>
      <c r="N2535" s="11"/>
      <c r="O2535" s="11"/>
      <c r="P2535" s="22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11"/>
      <c r="AC2535" s="11"/>
      <c r="AD2535" s="11"/>
      <c r="AE2535" s="11"/>
      <c r="AF2535" s="11"/>
      <c r="AG2535" s="11"/>
      <c r="AH2535" s="11"/>
      <c r="AI2535" s="11"/>
      <c r="AJ2535" s="11"/>
      <c r="AK2535" s="11"/>
      <c r="AL2535" s="11"/>
      <c r="AM2535" s="11"/>
      <c r="AN2535" s="11"/>
      <c r="AO2535" s="11"/>
      <c r="AP2535" s="11"/>
      <c r="AQ2535" s="11"/>
    </row>
    <row r="2536" spans="1:43" x14ac:dyDescent="0.25">
      <c r="A2536" s="11"/>
      <c r="B2536" s="12"/>
      <c r="C2536" s="11"/>
      <c r="D2536" s="11"/>
      <c r="E2536" s="11"/>
      <c r="F2536" s="11"/>
      <c r="G2536" s="11"/>
      <c r="H2536" s="11"/>
      <c r="I2536" s="11"/>
      <c r="J2536" s="11"/>
      <c r="K2536" s="11"/>
      <c r="L2536" s="11"/>
      <c r="M2536" s="11"/>
      <c r="N2536" s="11"/>
      <c r="O2536" s="11"/>
      <c r="P2536" s="22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11"/>
      <c r="AC2536" s="11"/>
      <c r="AD2536" s="11"/>
      <c r="AE2536" s="11"/>
      <c r="AF2536" s="11"/>
      <c r="AG2536" s="11"/>
      <c r="AH2536" s="11"/>
      <c r="AI2536" s="11"/>
      <c r="AJ2536" s="11"/>
      <c r="AK2536" s="11"/>
      <c r="AL2536" s="11"/>
      <c r="AM2536" s="11"/>
      <c r="AN2536" s="11"/>
      <c r="AO2536" s="11"/>
      <c r="AP2536" s="11"/>
      <c r="AQ2536" s="11"/>
    </row>
    <row r="2537" spans="1:43" x14ac:dyDescent="0.25">
      <c r="A2537" s="11"/>
      <c r="B2537" s="12"/>
      <c r="C2537" s="11"/>
      <c r="D2537" s="11"/>
      <c r="E2537" s="11"/>
      <c r="F2537" s="11"/>
      <c r="G2537" s="11"/>
      <c r="H2537" s="11"/>
      <c r="I2537" s="11"/>
      <c r="J2537" s="11"/>
      <c r="K2537" s="11"/>
      <c r="L2537" s="11"/>
      <c r="M2537" s="11"/>
      <c r="N2537" s="11"/>
      <c r="O2537" s="11"/>
      <c r="P2537" s="22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11"/>
      <c r="AC2537" s="11"/>
      <c r="AD2537" s="11"/>
      <c r="AE2537" s="11"/>
      <c r="AF2537" s="11"/>
      <c r="AG2537" s="11"/>
      <c r="AH2537" s="11"/>
      <c r="AI2537" s="11"/>
      <c r="AJ2537" s="11"/>
      <c r="AK2537" s="11"/>
      <c r="AL2537" s="11"/>
      <c r="AM2537" s="11"/>
      <c r="AN2537" s="11"/>
      <c r="AO2537" s="11"/>
      <c r="AP2537" s="11"/>
      <c r="AQ2537" s="11"/>
    </row>
    <row r="2538" spans="1:43" x14ac:dyDescent="0.25">
      <c r="A2538" s="11"/>
      <c r="B2538" s="12"/>
      <c r="C2538" s="11"/>
      <c r="D2538" s="11"/>
      <c r="E2538" s="11"/>
      <c r="F2538" s="11"/>
      <c r="G2538" s="11"/>
      <c r="H2538" s="11"/>
      <c r="I2538" s="11"/>
      <c r="J2538" s="11"/>
      <c r="K2538" s="11"/>
      <c r="L2538" s="11"/>
      <c r="M2538" s="11"/>
      <c r="N2538" s="11"/>
      <c r="O2538" s="11"/>
      <c r="P2538" s="22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11"/>
      <c r="AC2538" s="11"/>
      <c r="AD2538" s="11"/>
      <c r="AE2538" s="11"/>
      <c r="AF2538" s="11"/>
      <c r="AG2538" s="11"/>
      <c r="AH2538" s="11"/>
      <c r="AI2538" s="11"/>
      <c r="AJ2538" s="11"/>
      <c r="AK2538" s="11"/>
      <c r="AL2538" s="11"/>
      <c r="AM2538" s="11"/>
      <c r="AN2538" s="11"/>
      <c r="AO2538" s="11"/>
      <c r="AP2538" s="11"/>
      <c r="AQ2538" s="11"/>
    </row>
    <row r="2539" spans="1:43" x14ac:dyDescent="0.25">
      <c r="A2539" s="11"/>
      <c r="B2539" s="12"/>
      <c r="C2539" s="11"/>
      <c r="D2539" s="11"/>
      <c r="E2539" s="11"/>
      <c r="F2539" s="11"/>
      <c r="G2539" s="11"/>
      <c r="H2539" s="11"/>
      <c r="I2539" s="11"/>
      <c r="J2539" s="11"/>
      <c r="K2539" s="11"/>
      <c r="L2539" s="11"/>
      <c r="M2539" s="11"/>
      <c r="N2539" s="11"/>
      <c r="O2539" s="11"/>
      <c r="P2539" s="22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11"/>
      <c r="AC2539" s="11"/>
      <c r="AD2539" s="11"/>
      <c r="AE2539" s="11"/>
      <c r="AF2539" s="11"/>
      <c r="AG2539" s="11"/>
      <c r="AH2539" s="11"/>
      <c r="AI2539" s="11"/>
      <c r="AJ2539" s="11"/>
      <c r="AK2539" s="11"/>
      <c r="AL2539" s="11"/>
      <c r="AM2539" s="11"/>
      <c r="AN2539" s="11"/>
      <c r="AO2539" s="11"/>
      <c r="AP2539" s="11"/>
      <c r="AQ2539" s="11"/>
    </row>
    <row r="2540" spans="1:43" x14ac:dyDescent="0.25">
      <c r="A2540" s="11"/>
      <c r="B2540" s="12"/>
      <c r="C2540" s="11"/>
      <c r="D2540" s="11"/>
      <c r="E2540" s="11"/>
      <c r="F2540" s="11"/>
      <c r="G2540" s="11"/>
      <c r="H2540" s="11"/>
      <c r="I2540" s="11"/>
      <c r="J2540" s="11"/>
      <c r="K2540" s="11"/>
      <c r="L2540" s="11"/>
      <c r="M2540" s="11"/>
      <c r="N2540" s="11"/>
      <c r="O2540" s="11"/>
      <c r="P2540" s="22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11"/>
      <c r="AC2540" s="11"/>
      <c r="AD2540" s="11"/>
      <c r="AE2540" s="11"/>
      <c r="AF2540" s="11"/>
      <c r="AG2540" s="11"/>
      <c r="AH2540" s="11"/>
      <c r="AI2540" s="11"/>
      <c r="AJ2540" s="11"/>
      <c r="AK2540" s="11"/>
      <c r="AL2540" s="11"/>
      <c r="AM2540" s="11"/>
      <c r="AN2540" s="11"/>
      <c r="AO2540" s="11"/>
      <c r="AP2540" s="11"/>
      <c r="AQ2540" s="11"/>
    </row>
    <row r="2541" spans="1:43" x14ac:dyDescent="0.25">
      <c r="A2541" s="11"/>
      <c r="B2541" s="12"/>
      <c r="C2541" s="11"/>
      <c r="D2541" s="11"/>
      <c r="E2541" s="11"/>
      <c r="F2541" s="11"/>
      <c r="G2541" s="11"/>
      <c r="H2541" s="11"/>
      <c r="I2541" s="11"/>
      <c r="J2541" s="11"/>
      <c r="K2541" s="11"/>
      <c r="L2541" s="11"/>
      <c r="M2541" s="11"/>
      <c r="N2541" s="11"/>
      <c r="O2541" s="11"/>
      <c r="P2541" s="22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11"/>
      <c r="AC2541" s="11"/>
      <c r="AD2541" s="11"/>
      <c r="AE2541" s="11"/>
      <c r="AF2541" s="11"/>
      <c r="AG2541" s="11"/>
      <c r="AH2541" s="11"/>
      <c r="AI2541" s="11"/>
      <c r="AJ2541" s="11"/>
      <c r="AK2541" s="11"/>
      <c r="AL2541" s="11"/>
      <c r="AM2541" s="11"/>
      <c r="AN2541" s="11"/>
      <c r="AO2541" s="11"/>
      <c r="AP2541" s="11"/>
      <c r="AQ2541" s="11"/>
    </row>
    <row r="2542" spans="1:43" x14ac:dyDescent="0.25">
      <c r="A2542" s="11"/>
      <c r="B2542" s="12"/>
      <c r="C2542" s="11"/>
      <c r="D2542" s="11"/>
      <c r="E2542" s="11"/>
      <c r="F2542" s="11"/>
      <c r="G2542" s="11"/>
      <c r="H2542" s="11"/>
      <c r="I2542" s="11"/>
      <c r="J2542" s="11"/>
      <c r="K2542" s="11"/>
      <c r="L2542" s="11"/>
      <c r="M2542" s="11"/>
      <c r="N2542" s="11"/>
      <c r="O2542" s="11"/>
      <c r="P2542" s="22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11"/>
      <c r="AC2542" s="11"/>
      <c r="AD2542" s="11"/>
      <c r="AE2542" s="11"/>
      <c r="AF2542" s="11"/>
      <c r="AG2542" s="11"/>
      <c r="AH2542" s="11"/>
      <c r="AI2542" s="11"/>
      <c r="AJ2542" s="11"/>
      <c r="AK2542" s="11"/>
      <c r="AL2542" s="11"/>
      <c r="AM2542" s="11"/>
      <c r="AN2542" s="11"/>
      <c r="AO2542" s="11"/>
      <c r="AP2542" s="11"/>
      <c r="AQ2542" s="11"/>
    </row>
    <row r="2543" spans="1:43" x14ac:dyDescent="0.25">
      <c r="A2543" s="11"/>
      <c r="B2543" s="12"/>
      <c r="C2543" s="11"/>
      <c r="D2543" s="11"/>
      <c r="E2543" s="11"/>
      <c r="F2543" s="11"/>
      <c r="G2543" s="11"/>
      <c r="H2543" s="11"/>
      <c r="I2543" s="11"/>
      <c r="J2543" s="11"/>
      <c r="K2543" s="11"/>
      <c r="L2543" s="11"/>
      <c r="M2543" s="11"/>
      <c r="N2543" s="11"/>
      <c r="O2543" s="11"/>
      <c r="P2543" s="22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11"/>
      <c r="AC2543" s="11"/>
      <c r="AD2543" s="11"/>
      <c r="AE2543" s="11"/>
      <c r="AF2543" s="11"/>
      <c r="AG2543" s="11"/>
      <c r="AH2543" s="11"/>
      <c r="AI2543" s="11"/>
      <c r="AJ2543" s="11"/>
      <c r="AK2543" s="11"/>
      <c r="AL2543" s="11"/>
      <c r="AM2543" s="11"/>
      <c r="AN2543" s="11"/>
      <c r="AO2543" s="11"/>
      <c r="AP2543" s="11"/>
      <c r="AQ2543" s="11"/>
    </row>
    <row r="2544" spans="1:43" x14ac:dyDescent="0.25">
      <c r="A2544" s="11"/>
      <c r="B2544" s="12"/>
      <c r="C2544" s="11"/>
      <c r="D2544" s="11"/>
      <c r="E2544" s="11"/>
      <c r="F2544" s="11"/>
      <c r="G2544" s="11"/>
      <c r="H2544" s="11"/>
      <c r="I2544" s="11"/>
      <c r="J2544" s="11"/>
      <c r="K2544" s="11"/>
      <c r="L2544" s="11"/>
      <c r="M2544" s="11"/>
      <c r="N2544" s="11"/>
      <c r="O2544" s="11"/>
      <c r="P2544" s="22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11"/>
      <c r="AC2544" s="11"/>
      <c r="AD2544" s="11"/>
      <c r="AE2544" s="11"/>
      <c r="AF2544" s="11"/>
      <c r="AG2544" s="11"/>
      <c r="AH2544" s="11"/>
      <c r="AI2544" s="11"/>
      <c r="AJ2544" s="11"/>
      <c r="AK2544" s="11"/>
      <c r="AL2544" s="11"/>
      <c r="AM2544" s="11"/>
      <c r="AN2544" s="11"/>
      <c r="AO2544" s="11"/>
      <c r="AP2544" s="11"/>
      <c r="AQ2544" s="11"/>
    </row>
    <row r="2545" spans="1:43" x14ac:dyDescent="0.25">
      <c r="A2545" s="11"/>
      <c r="B2545" s="12"/>
      <c r="C2545" s="11"/>
      <c r="D2545" s="11"/>
      <c r="E2545" s="11"/>
      <c r="F2545" s="11"/>
      <c r="G2545" s="11"/>
      <c r="H2545" s="11"/>
      <c r="I2545" s="11"/>
      <c r="J2545" s="11"/>
      <c r="K2545" s="11"/>
      <c r="L2545" s="11"/>
      <c r="M2545" s="11"/>
      <c r="N2545" s="11"/>
      <c r="O2545" s="11"/>
      <c r="P2545" s="22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11"/>
      <c r="AC2545" s="11"/>
      <c r="AD2545" s="11"/>
      <c r="AE2545" s="11"/>
      <c r="AF2545" s="11"/>
      <c r="AG2545" s="11"/>
      <c r="AH2545" s="11"/>
      <c r="AI2545" s="11"/>
      <c r="AJ2545" s="11"/>
      <c r="AK2545" s="11"/>
      <c r="AL2545" s="11"/>
      <c r="AM2545" s="11"/>
      <c r="AN2545" s="11"/>
      <c r="AO2545" s="11"/>
      <c r="AP2545" s="11"/>
      <c r="AQ2545" s="11"/>
    </row>
    <row r="2546" spans="1:43" x14ac:dyDescent="0.25">
      <c r="A2546" s="11"/>
      <c r="B2546" s="12"/>
      <c r="C2546" s="11"/>
      <c r="D2546" s="11"/>
      <c r="E2546" s="11"/>
      <c r="F2546" s="11"/>
      <c r="G2546" s="11"/>
      <c r="H2546" s="11"/>
      <c r="I2546" s="11"/>
      <c r="J2546" s="11"/>
      <c r="K2546" s="11"/>
      <c r="L2546" s="11"/>
      <c r="M2546" s="11"/>
      <c r="N2546" s="11"/>
      <c r="O2546" s="11"/>
      <c r="P2546" s="22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11"/>
      <c r="AC2546" s="11"/>
      <c r="AD2546" s="11"/>
      <c r="AE2546" s="11"/>
      <c r="AF2546" s="11"/>
      <c r="AG2546" s="11"/>
      <c r="AH2546" s="11"/>
      <c r="AI2546" s="11"/>
      <c r="AJ2546" s="11"/>
      <c r="AK2546" s="11"/>
      <c r="AL2546" s="11"/>
      <c r="AM2546" s="11"/>
      <c r="AN2546" s="11"/>
      <c r="AO2546" s="11"/>
      <c r="AP2546" s="11"/>
      <c r="AQ2546" s="11"/>
    </row>
    <row r="2547" spans="1:43" x14ac:dyDescent="0.25">
      <c r="A2547" s="11"/>
      <c r="B2547" s="12"/>
      <c r="C2547" s="11"/>
      <c r="D2547" s="11"/>
      <c r="E2547" s="11"/>
      <c r="F2547" s="11"/>
      <c r="G2547" s="11"/>
      <c r="H2547" s="11"/>
      <c r="I2547" s="11"/>
      <c r="J2547" s="11"/>
      <c r="K2547" s="11"/>
      <c r="L2547" s="11"/>
      <c r="M2547" s="11"/>
      <c r="N2547" s="11"/>
      <c r="O2547" s="11"/>
      <c r="P2547" s="22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11"/>
      <c r="AC2547" s="11"/>
      <c r="AD2547" s="11"/>
      <c r="AE2547" s="11"/>
      <c r="AF2547" s="11"/>
      <c r="AG2547" s="11"/>
      <c r="AH2547" s="11"/>
      <c r="AI2547" s="11"/>
      <c r="AJ2547" s="11"/>
      <c r="AK2547" s="11"/>
      <c r="AL2547" s="11"/>
      <c r="AM2547" s="11"/>
      <c r="AN2547" s="11"/>
      <c r="AO2547" s="11"/>
      <c r="AP2547" s="11"/>
      <c r="AQ2547" s="11"/>
    </row>
    <row r="2548" spans="1:43" x14ac:dyDescent="0.25">
      <c r="A2548" s="11"/>
      <c r="B2548" s="12"/>
      <c r="C2548" s="11"/>
      <c r="D2548" s="11"/>
      <c r="E2548" s="11"/>
      <c r="F2548" s="11"/>
      <c r="G2548" s="11"/>
      <c r="H2548" s="11"/>
      <c r="I2548" s="11"/>
      <c r="J2548" s="11"/>
      <c r="K2548" s="11"/>
      <c r="L2548" s="11"/>
      <c r="M2548" s="11"/>
      <c r="N2548" s="11"/>
      <c r="O2548" s="11"/>
      <c r="P2548" s="22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11"/>
      <c r="AC2548" s="11"/>
      <c r="AD2548" s="11"/>
      <c r="AE2548" s="11"/>
      <c r="AF2548" s="11"/>
      <c r="AG2548" s="11"/>
      <c r="AH2548" s="11"/>
      <c r="AI2548" s="11"/>
      <c r="AJ2548" s="11"/>
      <c r="AK2548" s="11"/>
      <c r="AL2548" s="11"/>
      <c r="AM2548" s="11"/>
      <c r="AN2548" s="11"/>
      <c r="AO2548" s="11"/>
      <c r="AP2548" s="11"/>
      <c r="AQ2548" s="11"/>
    </row>
    <row r="2549" spans="1:43" x14ac:dyDescent="0.25">
      <c r="A2549" s="11"/>
      <c r="B2549" s="12"/>
      <c r="C2549" s="11"/>
      <c r="D2549" s="11"/>
      <c r="E2549" s="11"/>
      <c r="F2549" s="11"/>
      <c r="G2549" s="11"/>
      <c r="H2549" s="11"/>
      <c r="I2549" s="11"/>
      <c r="J2549" s="11"/>
      <c r="K2549" s="11"/>
      <c r="L2549" s="11"/>
      <c r="M2549" s="11"/>
      <c r="N2549" s="11"/>
      <c r="O2549" s="11"/>
      <c r="P2549" s="22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11"/>
      <c r="AC2549" s="11"/>
      <c r="AD2549" s="11"/>
      <c r="AE2549" s="11"/>
      <c r="AF2549" s="11"/>
      <c r="AG2549" s="11"/>
      <c r="AH2549" s="11"/>
      <c r="AI2549" s="11"/>
      <c r="AJ2549" s="11"/>
      <c r="AK2549" s="11"/>
      <c r="AL2549" s="11"/>
      <c r="AM2549" s="11"/>
      <c r="AN2549" s="11"/>
      <c r="AO2549" s="11"/>
      <c r="AP2549" s="11"/>
      <c r="AQ2549" s="11"/>
    </row>
    <row r="2550" spans="1:43" x14ac:dyDescent="0.25">
      <c r="A2550" s="11"/>
      <c r="B2550" s="12"/>
      <c r="C2550" s="11"/>
      <c r="D2550" s="11"/>
      <c r="E2550" s="11"/>
      <c r="F2550" s="11"/>
      <c r="G2550" s="11"/>
      <c r="H2550" s="11"/>
      <c r="I2550" s="11"/>
      <c r="J2550" s="11"/>
      <c r="K2550" s="11"/>
      <c r="L2550" s="11"/>
      <c r="M2550" s="11"/>
      <c r="N2550" s="11"/>
      <c r="O2550" s="11"/>
      <c r="P2550" s="22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11"/>
      <c r="AC2550" s="11"/>
      <c r="AD2550" s="11"/>
      <c r="AE2550" s="11"/>
      <c r="AF2550" s="11"/>
      <c r="AG2550" s="11"/>
      <c r="AH2550" s="11"/>
      <c r="AI2550" s="11"/>
      <c r="AJ2550" s="11"/>
      <c r="AK2550" s="11"/>
      <c r="AL2550" s="11"/>
      <c r="AM2550" s="11"/>
      <c r="AN2550" s="11"/>
      <c r="AO2550" s="11"/>
      <c r="AP2550" s="11"/>
      <c r="AQ2550" s="11"/>
    </row>
    <row r="2551" spans="1:43" x14ac:dyDescent="0.25">
      <c r="A2551" s="11"/>
      <c r="B2551" s="12"/>
      <c r="C2551" s="11"/>
      <c r="D2551" s="11"/>
      <c r="E2551" s="11"/>
      <c r="F2551" s="11"/>
      <c r="G2551" s="11"/>
      <c r="H2551" s="11"/>
      <c r="I2551" s="11"/>
      <c r="J2551" s="11"/>
      <c r="K2551" s="11"/>
      <c r="L2551" s="11"/>
      <c r="M2551" s="11"/>
      <c r="N2551" s="11"/>
      <c r="O2551" s="11"/>
      <c r="P2551" s="22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11"/>
      <c r="AC2551" s="11"/>
      <c r="AD2551" s="11"/>
      <c r="AE2551" s="11"/>
      <c r="AF2551" s="11"/>
      <c r="AG2551" s="11"/>
      <c r="AH2551" s="11"/>
      <c r="AI2551" s="11"/>
      <c r="AJ2551" s="11"/>
      <c r="AK2551" s="11"/>
      <c r="AL2551" s="11"/>
      <c r="AM2551" s="11"/>
      <c r="AN2551" s="11"/>
      <c r="AO2551" s="11"/>
      <c r="AP2551" s="11"/>
      <c r="AQ2551" s="11"/>
    </row>
    <row r="2552" spans="1:43" x14ac:dyDescent="0.25">
      <c r="A2552" s="11"/>
      <c r="B2552" s="12"/>
      <c r="C2552" s="11"/>
      <c r="D2552" s="11"/>
      <c r="E2552" s="11"/>
      <c r="F2552" s="11"/>
      <c r="G2552" s="11"/>
      <c r="H2552" s="11"/>
      <c r="I2552" s="11"/>
      <c r="J2552" s="11"/>
      <c r="K2552" s="11"/>
      <c r="L2552" s="11"/>
      <c r="M2552" s="11"/>
      <c r="N2552" s="11"/>
      <c r="O2552" s="11"/>
      <c r="P2552" s="22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11"/>
      <c r="AC2552" s="11"/>
      <c r="AD2552" s="11"/>
      <c r="AE2552" s="11"/>
      <c r="AF2552" s="11"/>
      <c r="AG2552" s="11"/>
      <c r="AH2552" s="11"/>
      <c r="AI2552" s="11"/>
      <c r="AJ2552" s="11"/>
      <c r="AK2552" s="11"/>
      <c r="AL2552" s="11"/>
      <c r="AM2552" s="11"/>
      <c r="AN2552" s="11"/>
      <c r="AO2552" s="11"/>
      <c r="AP2552" s="11"/>
      <c r="AQ2552" s="11"/>
    </row>
    <row r="2553" spans="1:43" x14ac:dyDescent="0.25">
      <c r="A2553" s="11"/>
      <c r="B2553" s="12"/>
      <c r="C2553" s="11"/>
      <c r="D2553" s="11"/>
      <c r="E2553" s="11"/>
      <c r="F2553" s="11"/>
      <c r="G2553" s="11"/>
      <c r="H2553" s="11"/>
      <c r="I2553" s="11"/>
      <c r="J2553" s="11"/>
      <c r="K2553" s="11"/>
      <c r="L2553" s="11"/>
      <c r="M2553" s="11"/>
      <c r="N2553" s="11"/>
      <c r="O2553" s="11"/>
      <c r="P2553" s="22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11"/>
      <c r="AC2553" s="11"/>
      <c r="AD2553" s="11"/>
      <c r="AE2553" s="11"/>
      <c r="AF2553" s="11"/>
      <c r="AG2553" s="11"/>
      <c r="AH2553" s="11"/>
      <c r="AI2553" s="11"/>
      <c r="AJ2553" s="11"/>
      <c r="AK2553" s="11"/>
      <c r="AL2553" s="11"/>
      <c r="AM2553" s="11"/>
      <c r="AN2553" s="11"/>
      <c r="AO2553" s="11"/>
      <c r="AP2553" s="11"/>
      <c r="AQ2553" s="11"/>
    </row>
    <row r="2554" spans="1:43" x14ac:dyDescent="0.25">
      <c r="A2554" s="11"/>
      <c r="B2554" s="12"/>
      <c r="C2554" s="11"/>
      <c r="D2554" s="11"/>
      <c r="E2554" s="11"/>
      <c r="F2554" s="11"/>
      <c r="G2554" s="11"/>
      <c r="H2554" s="11"/>
      <c r="I2554" s="11"/>
      <c r="J2554" s="11"/>
      <c r="K2554" s="11"/>
      <c r="L2554" s="11"/>
      <c r="M2554" s="11"/>
      <c r="N2554" s="11"/>
      <c r="O2554" s="11"/>
      <c r="P2554" s="22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11"/>
      <c r="AC2554" s="11"/>
      <c r="AD2554" s="11"/>
      <c r="AE2554" s="11"/>
      <c r="AF2554" s="11"/>
      <c r="AG2554" s="11"/>
      <c r="AH2554" s="11"/>
      <c r="AI2554" s="11"/>
      <c r="AJ2554" s="11"/>
      <c r="AK2554" s="11"/>
      <c r="AL2554" s="11"/>
      <c r="AM2554" s="11"/>
      <c r="AN2554" s="11"/>
      <c r="AO2554" s="11"/>
      <c r="AP2554" s="11"/>
      <c r="AQ2554" s="11"/>
    </row>
    <row r="2555" spans="1:43" x14ac:dyDescent="0.25">
      <c r="A2555" s="11"/>
      <c r="B2555" s="12"/>
      <c r="C2555" s="11"/>
      <c r="D2555" s="11"/>
      <c r="E2555" s="11"/>
      <c r="F2555" s="11"/>
      <c r="G2555" s="11"/>
      <c r="H2555" s="11"/>
      <c r="I2555" s="11"/>
      <c r="J2555" s="11"/>
      <c r="K2555" s="11"/>
      <c r="L2555" s="11"/>
      <c r="M2555" s="11"/>
      <c r="N2555" s="11"/>
      <c r="O2555" s="11"/>
      <c r="P2555" s="22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11"/>
      <c r="AC2555" s="11"/>
      <c r="AD2555" s="11"/>
      <c r="AE2555" s="11"/>
      <c r="AF2555" s="11"/>
      <c r="AG2555" s="11"/>
      <c r="AH2555" s="11"/>
      <c r="AI2555" s="11"/>
      <c r="AJ2555" s="11"/>
      <c r="AK2555" s="11"/>
      <c r="AL2555" s="11"/>
      <c r="AM2555" s="11"/>
      <c r="AN2555" s="11"/>
      <c r="AO2555" s="11"/>
      <c r="AP2555" s="11"/>
      <c r="AQ2555" s="11"/>
    </row>
    <row r="2556" spans="1:43" x14ac:dyDescent="0.25">
      <c r="A2556" s="11"/>
      <c r="B2556" s="12"/>
      <c r="C2556" s="11"/>
      <c r="D2556" s="11"/>
      <c r="E2556" s="11"/>
      <c r="F2556" s="11"/>
      <c r="G2556" s="11"/>
      <c r="H2556" s="11"/>
      <c r="I2556" s="11"/>
      <c r="J2556" s="11"/>
      <c r="K2556" s="11"/>
      <c r="L2556" s="11"/>
      <c r="M2556" s="11"/>
      <c r="N2556" s="11"/>
      <c r="O2556" s="11"/>
      <c r="P2556" s="22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11"/>
      <c r="AC2556" s="11"/>
      <c r="AD2556" s="11"/>
      <c r="AE2556" s="11"/>
      <c r="AF2556" s="11"/>
      <c r="AG2556" s="11"/>
      <c r="AH2556" s="11"/>
      <c r="AI2556" s="11"/>
      <c r="AJ2556" s="11"/>
      <c r="AK2556" s="11"/>
      <c r="AL2556" s="11"/>
      <c r="AM2556" s="11"/>
      <c r="AN2556" s="11"/>
      <c r="AO2556" s="11"/>
      <c r="AP2556" s="11"/>
      <c r="AQ2556" s="11"/>
    </row>
    <row r="2557" spans="1:43" x14ac:dyDescent="0.25">
      <c r="A2557" s="11"/>
      <c r="B2557" s="12"/>
      <c r="C2557" s="11"/>
      <c r="D2557" s="11"/>
      <c r="E2557" s="11"/>
      <c r="F2557" s="11"/>
      <c r="G2557" s="11"/>
      <c r="H2557" s="11"/>
      <c r="I2557" s="11"/>
      <c r="J2557" s="11"/>
      <c r="K2557" s="11"/>
      <c r="L2557" s="11"/>
      <c r="M2557" s="11"/>
      <c r="N2557" s="11"/>
      <c r="O2557" s="11"/>
      <c r="P2557" s="22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11"/>
      <c r="AC2557" s="11"/>
      <c r="AD2557" s="11"/>
      <c r="AE2557" s="11"/>
      <c r="AF2557" s="11"/>
      <c r="AG2557" s="11"/>
      <c r="AH2557" s="11"/>
      <c r="AI2557" s="11"/>
      <c r="AJ2557" s="11"/>
      <c r="AK2557" s="11"/>
      <c r="AL2557" s="11"/>
      <c r="AM2557" s="11"/>
      <c r="AN2557" s="11"/>
      <c r="AO2557" s="11"/>
      <c r="AP2557" s="11"/>
      <c r="AQ2557" s="11"/>
    </row>
    <row r="2558" spans="1:43" x14ac:dyDescent="0.25">
      <c r="A2558" s="11"/>
      <c r="B2558" s="12"/>
      <c r="C2558" s="11"/>
      <c r="D2558" s="11"/>
      <c r="E2558" s="11"/>
      <c r="F2558" s="11"/>
      <c r="G2558" s="11"/>
      <c r="H2558" s="11"/>
      <c r="I2558" s="11"/>
      <c r="J2558" s="11"/>
      <c r="K2558" s="11"/>
      <c r="L2558" s="11"/>
      <c r="M2558" s="11"/>
      <c r="N2558" s="11"/>
      <c r="O2558" s="11"/>
      <c r="P2558" s="22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11"/>
      <c r="AC2558" s="11"/>
      <c r="AD2558" s="11"/>
      <c r="AE2558" s="11"/>
      <c r="AF2558" s="11"/>
      <c r="AG2558" s="11"/>
      <c r="AH2558" s="11"/>
      <c r="AI2558" s="11"/>
      <c r="AJ2558" s="11"/>
      <c r="AK2558" s="11"/>
      <c r="AL2558" s="11"/>
      <c r="AM2558" s="11"/>
      <c r="AN2558" s="11"/>
      <c r="AO2558" s="11"/>
      <c r="AP2558" s="11"/>
      <c r="AQ2558" s="11"/>
    </row>
    <row r="2559" spans="1:43" x14ac:dyDescent="0.25">
      <c r="A2559" s="11"/>
      <c r="B2559" s="12"/>
      <c r="C2559" s="11"/>
      <c r="D2559" s="11"/>
      <c r="E2559" s="11"/>
      <c r="F2559" s="11"/>
      <c r="G2559" s="11"/>
      <c r="H2559" s="11"/>
      <c r="I2559" s="11"/>
      <c r="J2559" s="11"/>
      <c r="K2559" s="11"/>
      <c r="L2559" s="11"/>
      <c r="M2559" s="11"/>
      <c r="N2559" s="11"/>
      <c r="O2559" s="11"/>
      <c r="P2559" s="22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11"/>
      <c r="AC2559" s="11"/>
      <c r="AD2559" s="11"/>
      <c r="AE2559" s="11"/>
      <c r="AF2559" s="11"/>
      <c r="AG2559" s="11"/>
      <c r="AH2559" s="11"/>
      <c r="AI2559" s="11"/>
      <c r="AJ2559" s="11"/>
      <c r="AK2559" s="11"/>
      <c r="AL2559" s="11"/>
      <c r="AM2559" s="11"/>
      <c r="AN2559" s="11"/>
      <c r="AO2559" s="11"/>
      <c r="AP2559" s="11"/>
      <c r="AQ2559" s="11"/>
    </row>
    <row r="2560" spans="1:43" x14ac:dyDescent="0.25">
      <c r="A2560" s="11"/>
      <c r="B2560" s="12"/>
      <c r="C2560" s="11"/>
      <c r="D2560" s="11"/>
      <c r="E2560" s="11"/>
      <c r="F2560" s="11"/>
      <c r="G2560" s="11"/>
      <c r="H2560" s="11"/>
      <c r="I2560" s="11"/>
      <c r="J2560" s="11"/>
      <c r="K2560" s="11"/>
      <c r="L2560" s="11"/>
      <c r="M2560" s="11"/>
      <c r="N2560" s="11"/>
      <c r="O2560" s="11"/>
      <c r="P2560" s="22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11"/>
      <c r="AC2560" s="11"/>
      <c r="AD2560" s="11"/>
      <c r="AE2560" s="11"/>
      <c r="AF2560" s="11"/>
      <c r="AG2560" s="11"/>
      <c r="AH2560" s="11"/>
      <c r="AI2560" s="11"/>
      <c r="AJ2560" s="11"/>
      <c r="AK2560" s="11"/>
      <c r="AL2560" s="11"/>
      <c r="AM2560" s="11"/>
      <c r="AN2560" s="11"/>
      <c r="AO2560" s="11"/>
      <c r="AP2560" s="11"/>
      <c r="AQ2560" s="11"/>
    </row>
    <row r="2561" spans="1:43" x14ac:dyDescent="0.25">
      <c r="A2561" s="11"/>
      <c r="B2561" s="12"/>
      <c r="C2561" s="11"/>
      <c r="D2561" s="11"/>
      <c r="E2561" s="11"/>
      <c r="F2561" s="11"/>
      <c r="G2561" s="11"/>
      <c r="H2561" s="11"/>
      <c r="I2561" s="11"/>
      <c r="J2561" s="11"/>
      <c r="K2561" s="11"/>
      <c r="L2561" s="11"/>
      <c r="M2561" s="11"/>
      <c r="N2561" s="11"/>
      <c r="O2561" s="11"/>
      <c r="P2561" s="22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11"/>
      <c r="AC2561" s="11"/>
      <c r="AD2561" s="11"/>
      <c r="AE2561" s="11"/>
      <c r="AF2561" s="11"/>
      <c r="AG2561" s="11"/>
      <c r="AH2561" s="11"/>
      <c r="AI2561" s="11"/>
      <c r="AJ2561" s="11"/>
      <c r="AK2561" s="11"/>
      <c r="AL2561" s="11"/>
      <c r="AM2561" s="11"/>
      <c r="AN2561" s="11"/>
      <c r="AO2561" s="11"/>
      <c r="AP2561" s="11"/>
      <c r="AQ2561" s="11"/>
    </row>
    <row r="2562" spans="1:43" x14ac:dyDescent="0.25">
      <c r="A2562" s="11"/>
      <c r="B2562" s="12"/>
      <c r="C2562" s="11"/>
      <c r="D2562" s="11"/>
      <c r="E2562" s="11"/>
      <c r="F2562" s="11"/>
      <c r="G2562" s="11"/>
      <c r="H2562" s="11"/>
      <c r="I2562" s="11"/>
      <c r="J2562" s="11"/>
      <c r="K2562" s="11"/>
      <c r="L2562" s="11"/>
      <c r="M2562" s="11"/>
      <c r="N2562" s="11"/>
      <c r="O2562" s="11"/>
      <c r="P2562" s="22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11"/>
      <c r="AC2562" s="11"/>
      <c r="AD2562" s="11"/>
      <c r="AE2562" s="11"/>
      <c r="AF2562" s="11"/>
      <c r="AG2562" s="11"/>
      <c r="AH2562" s="11"/>
      <c r="AI2562" s="11"/>
      <c r="AJ2562" s="11"/>
      <c r="AK2562" s="11"/>
      <c r="AL2562" s="11"/>
      <c r="AM2562" s="11"/>
      <c r="AN2562" s="11"/>
      <c r="AO2562" s="11"/>
      <c r="AP2562" s="11"/>
      <c r="AQ2562" s="11"/>
    </row>
    <row r="2563" spans="1:43" x14ac:dyDescent="0.25">
      <c r="A2563" s="11"/>
      <c r="B2563" s="12"/>
      <c r="C2563" s="11"/>
      <c r="D2563" s="11"/>
      <c r="E2563" s="11"/>
      <c r="F2563" s="11"/>
      <c r="G2563" s="11"/>
      <c r="H2563" s="11"/>
      <c r="I2563" s="11"/>
      <c r="J2563" s="11"/>
      <c r="K2563" s="11"/>
      <c r="L2563" s="11"/>
      <c r="M2563" s="11"/>
      <c r="N2563" s="11"/>
      <c r="O2563" s="11"/>
      <c r="P2563" s="22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11"/>
      <c r="AC2563" s="11"/>
      <c r="AD2563" s="11"/>
      <c r="AE2563" s="11"/>
      <c r="AF2563" s="11"/>
      <c r="AG2563" s="11"/>
      <c r="AH2563" s="11"/>
      <c r="AI2563" s="11"/>
      <c r="AJ2563" s="11"/>
      <c r="AK2563" s="11"/>
      <c r="AL2563" s="11"/>
      <c r="AM2563" s="11"/>
      <c r="AN2563" s="11"/>
      <c r="AO2563" s="11"/>
      <c r="AP2563" s="11"/>
      <c r="AQ2563" s="11"/>
    </row>
    <row r="2564" spans="1:43" x14ac:dyDescent="0.25">
      <c r="A2564" s="11"/>
      <c r="B2564" s="12"/>
      <c r="C2564" s="11"/>
      <c r="D2564" s="11"/>
      <c r="E2564" s="11"/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22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11"/>
      <c r="AC2564" s="11"/>
      <c r="AD2564" s="11"/>
      <c r="AE2564" s="11"/>
      <c r="AF2564" s="11"/>
      <c r="AG2564" s="11"/>
      <c r="AH2564" s="11"/>
      <c r="AI2564" s="11"/>
      <c r="AJ2564" s="11"/>
      <c r="AK2564" s="11"/>
      <c r="AL2564" s="11"/>
      <c r="AM2564" s="11"/>
      <c r="AN2564" s="11"/>
      <c r="AO2564" s="11"/>
      <c r="AP2564" s="11"/>
      <c r="AQ2564" s="11"/>
    </row>
    <row r="2565" spans="1:43" x14ac:dyDescent="0.25">
      <c r="A2565" s="11"/>
      <c r="B2565" s="12"/>
      <c r="C2565" s="11"/>
      <c r="D2565" s="11"/>
      <c r="E2565" s="11"/>
      <c r="F2565" s="11"/>
      <c r="G2565" s="11"/>
      <c r="H2565" s="11"/>
      <c r="I2565" s="11"/>
      <c r="J2565" s="11"/>
      <c r="K2565" s="11"/>
      <c r="L2565" s="11"/>
      <c r="M2565" s="11"/>
      <c r="N2565" s="11"/>
      <c r="O2565" s="11"/>
      <c r="P2565" s="22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11"/>
      <c r="AC2565" s="11"/>
      <c r="AD2565" s="11"/>
      <c r="AE2565" s="11"/>
      <c r="AF2565" s="11"/>
      <c r="AG2565" s="11"/>
      <c r="AH2565" s="11"/>
      <c r="AI2565" s="11"/>
      <c r="AJ2565" s="11"/>
      <c r="AK2565" s="11"/>
      <c r="AL2565" s="11"/>
      <c r="AM2565" s="11"/>
      <c r="AN2565" s="11"/>
      <c r="AO2565" s="11"/>
      <c r="AP2565" s="11"/>
      <c r="AQ2565" s="11"/>
    </row>
    <row r="2566" spans="1:43" x14ac:dyDescent="0.25">
      <c r="A2566" s="11"/>
      <c r="B2566" s="12"/>
      <c r="C2566" s="11"/>
      <c r="D2566" s="11"/>
      <c r="E2566" s="11"/>
      <c r="F2566" s="11"/>
      <c r="G2566" s="11"/>
      <c r="H2566" s="11"/>
      <c r="I2566" s="11"/>
      <c r="J2566" s="11"/>
      <c r="K2566" s="11"/>
      <c r="L2566" s="11"/>
      <c r="M2566" s="11"/>
      <c r="N2566" s="11"/>
      <c r="O2566" s="11"/>
      <c r="P2566" s="22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11"/>
      <c r="AC2566" s="11"/>
      <c r="AD2566" s="11"/>
      <c r="AE2566" s="11"/>
      <c r="AF2566" s="11"/>
      <c r="AG2566" s="11"/>
      <c r="AH2566" s="11"/>
      <c r="AI2566" s="11"/>
      <c r="AJ2566" s="11"/>
      <c r="AK2566" s="11"/>
      <c r="AL2566" s="11"/>
      <c r="AM2566" s="11"/>
      <c r="AN2566" s="11"/>
      <c r="AO2566" s="11"/>
      <c r="AP2566" s="11"/>
      <c r="AQ2566" s="11"/>
    </row>
    <row r="2567" spans="1:43" x14ac:dyDescent="0.25">
      <c r="A2567" s="11"/>
      <c r="B2567" s="12"/>
      <c r="C2567" s="11"/>
      <c r="D2567" s="11"/>
      <c r="E2567" s="11"/>
      <c r="F2567" s="11"/>
      <c r="G2567" s="11"/>
      <c r="H2567" s="11"/>
      <c r="I2567" s="11"/>
      <c r="J2567" s="11"/>
      <c r="K2567" s="11"/>
      <c r="L2567" s="11"/>
      <c r="M2567" s="11"/>
      <c r="N2567" s="11"/>
      <c r="O2567" s="11"/>
      <c r="P2567" s="22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11"/>
      <c r="AC2567" s="11"/>
      <c r="AD2567" s="11"/>
      <c r="AE2567" s="11"/>
      <c r="AF2567" s="11"/>
      <c r="AG2567" s="11"/>
      <c r="AH2567" s="11"/>
      <c r="AI2567" s="11"/>
      <c r="AJ2567" s="11"/>
      <c r="AK2567" s="11"/>
      <c r="AL2567" s="11"/>
      <c r="AM2567" s="11"/>
      <c r="AN2567" s="11"/>
      <c r="AO2567" s="11"/>
      <c r="AP2567" s="11"/>
      <c r="AQ2567" s="11"/>
    </row>
    <row r="2568" spans="1:43" x14ac:dyDescent="0.25">
      <c r="A2568" s="11"/>
      <c r="B2568" s="12"/>
      <c r="C2568" s="11"/>
      <c r="D2568" s="11"/>
      <c r="E2568" s="11"/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P2568" s="22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11"/>
      <c r="AC2568" s="11"/>
      <c r="AD2568" s="11"/>
      <c r="AE2568" s="11"/>
      <c r="AF2568" s="11"/>
      <c r="AG2568" s="11"/>
      <c r="AH2568" s="11"/>
      <c r="AI2568" s="11"/>
      <c r="AJ2568" s="11"/>
      <c r="AK2568" s="11"/>
      <c r="AL2568" s="11"/>
      <c r="AM2568" s="11"/>
      <c r="AN2568" s="11"/>
      <c r="AO2568" s="11"/>
      <c r="AP2568" s="11"/>
      <c r="AQ2568" s="11"/>
    </row>
    <row r="2569" spans="1:43" x14ac:dyDescent="0.25">
      <c r="A2569" s="11"/>
      <c r="B2569" s="12"/>
      <c r="C2569" s="11"/>
      <c r="D2569" s="11"/>
      <c r="E2569" s="11"/>
      <c r="F2569" s="11"/>
      <c r="G2569" s="11"/>
      <c r="H2569" s="11"/>
      <c r="I2569" s="11"/>
      <c r="J2569" s="11"/>
      <c r="K2569" s="11"/>
      <c r="L2569" s="11"/>
      <c r="M2569" s="11"/>
      <c r="N2569" s="11"/>
      <c r="O2569" s="11"/>
      <c r="P2569" s="22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11"/>
      <c r="AC2569" s="11"/>
      <c r="AD2569" s="11"/>
      <c r="AE2569" s="11"/>
      <c r="AF2569" s="11"/>
      <c r="AG2569" s="11"/>
      <c r="AH2569" s="11"/>
      <c r="AI2569" s="11"/>
      <c r="AJ2569" s="11"/>
      <c r="AK2569" s="11"/>
      <c r="AL2569" s="11"/>
      <c r="AM2569" s="11"/>
      <c r="AN2569" s="11"/>
      <c r="AO2569" s="11"/>
      <c r="AP2569" s="11"/>
      <c r="AQ2569" s="11"/>
    </row>
    <row r="2570" spans="1:43" x14ac:dyDescent="0.25">
      <c r="A2570" s="11"/>
      <c r="B2570" s="12"/>
      <c r="C2570" s="11"/>
      <c r="D2570" s="11"/>
      <c r="E2570" s="11"/>
      <c r="F2570" s="11"/>
      <c r="G2570" s="11"/>
      <c r="H2570" s="11"/>
      <c r="I2570" s="11"/>
      <c r="J2570" s="11"/>
      <c r="K2570" s="11"/>
      <c r="L2570" s="11"/>
      <c r="M2570" s="11"/>
      <c r="N2570" s="11"/>
      <c r="O2570" s="11"/>
      <c r="P2570" s="22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11"/>
      <c r="AC2570" s="11"/>
      <c r="AD2570" s="11"/>
      <c r="AE2570" s="11"/>
      <c r="AF2570" s="11"/>
      <c r="AG2570" s="11"/>
      <c r="AH2570" s="11"/>
      <c r="AI2570" s="11"/>
      <c r="AJ2570" s="11"/>
      <c r="AK2570" s="11"/>
      <c r="AL2570" s="11"/>
      <c r="AM2570" s="11"/>
      <c r="AN2570" s="11"/>
      <c r="AO2570" s="11"/>
      <c r="AP2570" s="11"/>
      <c r="AQ2570" s="11"/>
    </row>
    <row r="2571" spans="1:43" x14ac:dyDescent="0.25">
      <c r="A2571" s="11"/>
      <c r="B2571" s="12"/>
      <c r="C2571" s="11"/>
      <c r="D2571" s="11"/>
      <c r="E2571" s="11"/>
      <c r="F2571" s="11"/>
      <c r="G2571" s="11"/>
      <c r="H2571" s="11"/>
      <c r="I2571" s="11"/>
      <c r="J2571" s="11"/>
      <c r="K2571" s="11"/>
      <c r="L2571" s="11"/>
      <c r="M2571" s="11"/>
      <c r="N2571" s="11"/>
      <c r="O2571" s="11"/>
      <c r="P2571" s="22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11"/>
      <c r="AC2571" s="11"/>
      <c r="AD2571" s="11"/>
      <c r="AE2571" s="11"/>
      <c r="AF2571" s="11"/>
      <c r="AG2571" s="11"/>
      <c r="AH2571" s="11"/>
      <c r="AI2571" s="11"/>
      <c r="AJ2571" s="11"/>
      <c r="AK2571" s="11"/>
      <c r="AL2571" s="11"/>
      <c r="AM2571" s="11"/>
      <c r="AN2571" s="11"/>
      <c r="AO2571" s="11"/>
      <c r="AP2571" s="11"/>
      <c r="AQ2571" s="11"/>
    </row>
    <row r="2572" spans="1:43" x14ac:dyDescent="0.25">
      <c r="A2572" s="11"/>
      <c r="B2572" s="12"/>
      <c r="C2572" s="11"/>
      <c r="D2572" s="11"/>
      <c r="E2572" s="11"/>
      <c r="F2572" s="11"/>
      <c r="G2572" s="11"/>
      <c r="H2572" s="11"/>
      <c r="I2572" s="11"/>
      <c r="J2572" s="11"/>
      <c r="K2572" s="11"/>
      <c r="L2572" s="11"/>
      <c r="M2572" s="11"/>
      <c r="N2572" s="11"/>
      <c r="O2572" s="11"/>
      <c r="P2572" s="22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11"/>
      <c r="AC2572" s="11"/>
      <c r="AD2572" s="11"/>
      <c r="AE2572" s="11"/>
      <c r="AF2572" s="11"/>
      <c r="AG2572" s="11"/>
      <c r="AH2572" s="11"/>
      <c r="AI2572" s="11"/>
      <c r="AJ2572" s="11"/>
      <c r="AK2572" s="11"/>
      <c r="AL2572" s="11"/>
      <c r="AM2572" s="11"/>
      <c r="AN2572" s="11"/>
      <c r="AO2572" s="11"/>
      <c r="AP2572" s="11"/>
      <c r="AQ2572" s="11"/>
    </row>
    <row r="2573" spans="1:43" x14ac:dyDescent="0.25">
      <c r="A2573" s="11"/>
      <c r="B2573" s="12"/>
      <c r="C2573" s="11"/>
      <c r="D2573" s="11"/>
      <c r="E2573" s="11"/>
      <c r="F2573" s="11"/>
      <c r="G2573" s="11"/>
      <c r="H2573" s="11"/>
      <c r="I2573" s="11"/>
      <c r="J2573" s="11"/>
      <c r="K2573" s="11"/>
      <c r="L2573" s="11"/>
      <c r="M2573" s="11"/>
      <c r="N2573" s="11"/>
      <c r="O2573" s="11"/>
      <c r="P2573" s="22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11"/>
      <c r="AC2573" s="11"/>
      <c r="AD2573" s="11"/>
      <c r="AE2573" s="11"/>
      <c r="AF2573" s="11"/>
      <c r="AG2573" s="11"/>
      <c r="AH2573" s="11"/>
      <c r="AI2573" s="11"/>
      <c r="AJ2573" s="11"/>
      <c r="AK2573" s="11"/>
      <c r="AL2573" s="11"/>
      <c r="AM2573" s="11"/>
      <c r="AN2573" s="11"/>
      <c r="AO2573" s="11"/>
      <c r="AP2573" s="11"/>
      <c r="AQ2573" s="11"/>
    </row>
    <row r="2574" spans="1:43" x14ac:dyDescent="0.25">
      <c r="A2574" s="11"/>
      <c r="B2574" s="12"/>
      <c r="C2574" s="11"/>
      <c r="D2574" s="11"/>
      <c r="E2574" s="11"/>
      <c r="F2574" s="11"/>
      <c r="G2574" s="11"/>
      <c r="H2574" s="11"/>
      <c r="I2574" s="11"/>
      <c r="J2574" s="11"/>
      <c r="K2574" s="11"/>
      <c r="L2574" s="11"/>
      <c r="M2574" s="11"/>
      <c r="N2574" s="11"/>
      <c r="O2574" s="11"/>
      <c r="P2574" s="22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11"/>
      <c r="AC2574" s="11"/>
      <c r="AD2574" s="11"/>
      <c r="AE2574" s="11"/>
      <c r="AF2574" s="11"/>
      <c r="AG2574" s="11"/>
      <c r="AH2574" s="11"/>
      <c r="AI2574" s="11"/>
      <c r="AJ2574" s="11"/>
      <c r="AK2574" s="11"/>
      <c r="AL2574" s="11"/>
      <c r="AM2574" s="11"/>
      <c r="AN2574" s="11"/>
      <c r="AO2574" s="11"/>
      <c r="AP2574" s="11"/>
      <c r="AQ2574" s="11"/>
    </row>
    <row r="2575" spans="1:43" x14ac:dyDescent="0.25">
      <c r="A2575" s="11"/>
      <c r="B2575" s="12"/>
      <c r="C2575" s="11"/>
      <c r="D2575" s="11"/>
      <c r="E2575" s="11"/>
      <c r="F2575" s="11"/>
      <c r="G2575" s="11"/>
      <c r="H2575" s="11"/>
      <c r="I2575" s="11"/>
      <c r="J2575" s="11"/>
      <c r="K2575" s="11"/>
      <c r="L2575" s="11"/>
      <c r="M2575" s="11"/>
      <c r="N2575" s="11"/>
      <c r="O2575" s="11"/>
      <c r="P2575" s="22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11"/>
      <c r="AC2575" s="11"/>
      <c r="AD2575" s="11"/>
      <c r="AE2575" s="11"/>
      <c r="AF2575" s="11"/>
      <c r="AG2575" s="11"/>
      <c r="AH2575" s="11"/>
      <c r="AI2575" s="11"/>
      <c r="AJ2575" s="11"/>
      <c r="AK2575" s="11"/>
      <c r="AL2575" s="11"/>
      <c r="AM2575" s="11"/>
      <c r="AN2575" s="11"/>
      <c r="AO2575" s="11"/>
      <c r="AP2575" s="11"/>
      <c r="AQ2575" s="11"/>
    </row>
    <row r="2576" spans="1:43" x14ac:dyDescent="0.25">
      <c r="A2576" s="11"/>
      <c r="B2576" s="12"/>
      <c r="C2576" s="11"/>
      <c r="D2576" s="11"/>
      <c r="E2576" s="11"/>
      <c r="F2576" s="11"/>
      <c r="G2576" s="11"/>
      <c r="H2576" s="11"/>
      <c r="I2576" s="11"/>
      <c r="J2576" s="11"/>
      <c r="K2576" s="11"/>
      <c r="L2576" s="11"/>
      <c r="M2576" s="11"/>
      <c r="N2576" s="11"/>
      <c r="O2576" s="11"/>
      <c r="P2576" s="22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11"/>
      <c r="AC2576" s="11"/>
      <c r="AD2576" s="11"/>
      <c r="AE2576" s="11"/>
      <c r="AF2576" s="11"/>
      <c r="AG2576" s="11"/>
      <c r="AH2576" s="11"/>
      <c r="AI2576" s="11"/>
      <c r="AJ2576" s="11"/>
      <c r="AK2576" s="11"/>
      <c r="AL2576" s="11"/>
      <c r="AM2576" s="11"/>
      <c r="AN2576" s="11"/>
      <c r="AO2576" s="11"/>
      <c r="AP2576" s="11"/>
      <c r="AQ2576" s="11"/>
    </row>
    <row r="2577" spans="1:43" x14ac:dyDescent="0.25">
      <c r="A2577" s="11"/>
      <c r="B2577" s="12"/>
      <c r="C2577" s="11"/>
      <c r="D2577" s="11"/>
      <c r="E2577" s="11"/>
      <c r="F2577" s="11"/>
      <c r="G2577" s="11"/>
      <c r="H2577" s="11"/>
      <c r="I2577" s="11"/>
      <c r="J2577" s="11"/>
      <c r="K2577" s="11"/>
      <c r="L2577" s="11"/>
      <c r="M2577" s="11"/>
      <c r="N2577" s="11"/>
      <c r="O2577" s="11"/>
      <c r="P2577" s="22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11"/>
      <c r="AC2577" s="11"/>
      <c r="AD2577" s="11"/>
      <c r="AE2577" s="11"/>
      <c r="AF2577" s="11"/>
      <c r="AG2577" s="11"/>
      <c r="AH2577" s="11"/>
      <c r="AI2577" s="11"/>
      <c r="AJ2577" s="11"/>
      <c r="AK2577" s="11"/>
      <c r="AL2577" s="11"/>
      <c r="AM2577" s="11"/>
      <c r="AN2577" s="11"/>
      <c r="AO2577" s="11"/>
      <c r="AP2577" s="11"/>
      <c r="AQ2577" s="11"/>
    </row>
    <row r="2578" spans="1:43" x14ac:dyDescent="0.25">
      <c r="A2578" s="11"/>
      <c r="B2578" s="12"/>
      <c r="C2578" s="11"/>
      <c r="D2578" s="11"/>
      <c r="E2578" s="11"/>
      <c r="F2578" s="11"/>
      <c r="G2578" s="11"/>
      <c r="H2578" s="11"/>
      <c r="I2578" s="11"/>
      <c r="J2578" s="11"/>
      <c r="K2578" s="11"/>
      <c r="L2578" s="11"/>
      <c r="M2578" s="11"/>
      <c r="N2578" s="11"/>
      <c r="O2578" s="11"/>
      <c r="P2578" s="22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11"/>
      <c r="AC2578" s="11"/>
      <c r="AD2578" s="11"/>
      <c r="AE2578" s="11"/>
      <c r="AF2578" s="11"/>
      <c r="AG2578" s="11"/>
      <c r="AH2578" s="11"/>
      <c r="AI2578" s="11"/>
      <c r="AJ2578" s="11"/>
      <c r="AK2578" s="11"/>
      <c r="AL2578" s="11"/>
      <c r="AM2578" s="11"/>
      <c r="AN2578" s="11"/>
      <c r="AO2578" s="11"/>
      <c r="AP2578" s="11"/>
      <c r="AQ2578" s="11"/>
    </row>
    <row r="2579" spans="1:43" x14ac:dyDescent="0.25">
      <c r="A2579" s="11"/>
      <c r="B2579" s="12"/>
      <c r="C2579" s="11"/>
      <c r="D2579" s="11"/>
      <c r="E2579" s="11"/>
      <c r="F2579" s="11"/>
      <c r="G2579" s="11"/>
      <c r="H2579" s="11"/>
      <c r="I2579" s="11"/>
      <c r="J2579" s="11"/>
      <c r="K2579" s="11"/>
      <c r="L2579" s="11"/>
      <c r="M2579" s="11"/>
      <c r="N2579" s="11"/>
      <c r="O2579" s="11"/>
      <c r="P2579" s="22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11"/>
      <c r="AC2579" s="11"/>
      <c r="AD2579" s="11"/>
      <c r="AE2579" s="11"/>
      <c r="AF2579" s="11"/>
      <c r="AG2579" s="11"/>
      <c r="AH2579" s="11"/>
      <c r="AI2579" s="11"/>
      <c r="AJ2579" s="11"/>
      <c r="AK2579" s="11"/>
      <c r="AL2579" s="11"/>
      <c r="AM2579" s="11"/>
      <c r="AN2579" s="11"/>
      <c r="AO2579" s="11"/>
      <c r="AP2579" s="11"/>
      <c r="AQ2579" s="11"/>
    </row>
    <row r="2580" spans="1:43" x14ac:dyDescent="0.25">
      <c r="A2580" s="11"/>
      <c r="B2580" s="12"/>
      <c r="C2580" s="11"/>
      <c r="D2580" s="11"/>
      <c r="E2580" s="11"/>
      <c r="F2580" s="11"/>
      <c r="G2580" s="11"/>
      <c r="H2580" s="11"/>
      <c r="I2580" s="11"/>
      <c r="J2580" s="11"/>
      <c r="K2580" s="11"/>
      <c r="L2580" s="11"/>
      <c r="M2580" s="11"/>
      <c r="N2580" s="11"/>
      <c r="O2580" s="11"/>
      <c r="P2580" s="22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11"/>
      <c r="AC2580" s="11"/>
      <c r="AD2580" s="11"/>
      <c r="AE2580" s="11"/>
      <c r="AF2580" s="11"/>
      <c r="AG2580" s="11"/>
      <c r="AH2580" s="11"/>
      <c r="AI2580" s="11"/>
      <c r="AJ2580" s="11"/>
      <c r="AK2580" s="11"/>
      <c r="AL2580" s="11"/>
      <c r="AM2580" s="11"/>
      <c r="AN2580" s="11"/>
      <c r="AO2580" s="11"/>
      <c r="AP2580" s="11"/>
      <c r="AQ2580" s="11"/>
    </row>
    <row r="2581" spans="1:43" x14ac:dyDescent="0.25">
      <c r="A2581" s="11"/>
      <c r="B2581" s="12"/>
      <c r="C2581" s="11"/>
      <c r="D2581" s="11"/>
      <c r="E2581" s="11"/>
      <c r="F2581" s="11"/>
      <c r="G2581" s="11"/>
      <c r="H2581" s="11"/>
      <c r="I2581" s="11"/>
      <c r="J2581" s="11"/>
      <c r="K2581" s="11"/>
      <c r="L2581" s="11"/>
      <c r="M2581" s="11"/>
      <c r="N2581" s="11"/>
      <c r="O2581" s="11"/>
      <c r="P2581" s="22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11"/>
      <c r="AC2581" s="11"/>
      <c r="AD2581" s="11"/>
      <c r="AE2581" s="11"/>
      <c r="AF2581" s="11"/>
      <c r="AG2581" s="11"/>
      <c r="AH2581" s="11"/>
      <c r="AI2581" s="11"/>
      <c r="AJ2581" s="11"/>
      <c r="AK2581" s="11"/>
      <c r="AL2581" s="11"/>
      <c r="AM2581" s="11"/>
      <c r="AN2581" s="11"/>
      <c r="AO2581" s="11"/>
      <c r="AP2581" s="11"/>
      <c r="AQ2581" s="11"/>
    </row>
    <row r="2582" spans="1:43" x14ac:dyDescent="0.25">
      <c r="A2582" s="11"/>
      <c r="B2582" s="12"/>
      <c r="C2582" s="11"/>
      <c r="D2582" s="11"/>
      <c r="E2582" s="11"/>
      <c r="F2582" s="11"/>
      <c r="G2582" s="11"/>
      <c r="H2582" s="11"/>
      <c r="I2582" s="11"/>
      <c r="J2582" s="11"/>
      <c r="K2582" s="11"/>
      <c r="L2582" s="11"/>
      <c r="M2582" s="11"/>
      <c r="N2582" s="11"/>
      <c r="O2582" s="11"/>
      <c r="P2582" s="22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11"/>
      <c r="AC2582" s="11"/>
      <c r="AD2582" s="11"/>
      <c r="AE2582" s="11"/>
      <c r="AF2582" s="11"/>
      <c r="AG2582" s="11"/>
      <c r="AH2582" s="11"/>
      <c r="AI2582" s="11"/>
      <c r="AJ2582" s="11"/>
      <c r="AK2582" s="11"/>
      <c r="AL2582" s="11"/>
      <c r="AM2582" s="11"/>
      <c r="AN2582" s="11"/>
      <c r="AO2582" s="11"/>
      <c r="AP2582" s="11"/>
      <c r="AQ2582" s="11"/>
    </row>
    <row r="2583" spans="1:43" x14ac:dyDescent="0.25">
      <c r="A2583" s="11"/>
      <c r="B2583" s="12"/>
      <c r="C2583" s="11"/>
      <c r="D2583" s="11"/>
      <c r="E2583" s="11"/>
      <c r="F2583" s="11"/>
      <c r="G2583" s="11"/>
      <c r="H2583" s="11"/>
      <c r="I2583" s="11"/>
      <c r="J2583" s="11"/>
      <c r="K2583" s="11"/>
      <c r="L2583" s="11"/>
      <c r="M2583" s="11"/>
      <c r="N2583" s="11"/>
      <c r="O2583" s="11"/>
      <c r="P2583" s="22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11"/>
      <c r="AC2583" s="11"/>
      <c r="AD2583" s="11"/>
      <c r="AE2583" s="11"/>
      <c r="AF2583" s="11"/>
      <c r="AG2583" s="11"/>
      <c r="AH2583" s="11"/>
      <c r="AI2583" s="11"/>
      <c r="AJ2583" s="11"/>
      <c r="AK2583" s="11"/>
      <c r="AL2583" s="11"/>
      <c r="AM2583" s="11"/>
      <c r="AN2583" s="11"/>
      <c r="AO2583" s="11"/>
      <c r="AP2583" s="11"/>
      <c r="AQ2583" s="11"/>
    </row>
    <row r="2584" spans="1:43" x14ac:dyDescent="0.25">
      <c r="A2584" s="11"/>
      <c r="B2584" s="12"/>
      <c r="C2584" s="11"/>
      <c r="D2584" s="11"/>
      <c r="E2584" s="11"/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22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11"/>
      <c r="AC2584" s="11"/>
      <c r="AD2584" s="11"/>
      <c r="AE2584" s="11"/>
      <c r="AF2584" s="11"/>
      <c r="AG2584" s="11"/>
      <c r="AH2584" s="11"/>
      <c r="AI2584" s="11"/>
      <c r="AJ2584" s="11"/>
      <c r="AK2584" s="11"/>
      <c r="AL2584" s="11"/>
      <c r="AM2584" s="11"/>
      <c r="AN2584" s="11"/>
      <c r="AO2584" s="11"/>
      <c r="AP2584" s="11"/>
      <c r="AQ2584" s="11"/>
    </row>
    <row r="2585" spans="1:43" x14ac:dyDescent="0.25">
      <c r="A2585" s="11"/>
      <c r="B2585" s="12"/>
      <c r="C2585" s="11"/>
      <c r="D2585" s="11"/>
      <c r="E2585" s="11"/>
      <c r="F2585" s="11"/>
      <c r="G2585" s="11"/>
      <c r="H2585" s="11"/>
      <c r="I2585" s="11"/>
      <c r="J2585" s="11"/>
      <c r="K2585" s="11"/>
      <c r="L2585" s="11"/>
      <c r="M2585" s="11"/>
      <c r="N2585" s="11"/>
      <c r="O2585" s="11"/>
      <c r="P2585" s="22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11"/>
      <c r="AC2585" s="11"/>
      <c r="AD2585" s="11"/>
      <c r="AE2585" s="11"/>
      <c r="AF2585" s="11"/>
      <c r="AG2585" s="11"/>
      <c r="AH2585" s="11"/>
      <c r="AI2585" s="11"/>
      <c r="AJ2585" s="11"/>
      <c r="AK2585" s="11"/>
      <c r="AL2585" s="11"/>
      <c r="AM2585" s="11"/>
      <c r="AN2585" s="11"/>
      <c r="AO2585" s="11"/>
      <c r="AP2585" s="11"/>
      <c r="AQ2585" s="11"/>
    </row>
    <row r="2586" spans="1:43" x14ac:dyDescent="0.25">
      <c r="A2586" s="11"/>
      <c r="B2586" s="12"/>
      <c r="C2586" s="11"/>
      <c r="D2586" s="11"/>
      <c r="E2586" s="11"/>
      <c r="F2586" s="11"/>
      <c r="G2586" s="11"/>
      <c r="H2586" s="11"/>
      <c r="I2586" s="11"/>
      <c r="J2586" s="11"/>
      <c r="K2586" s="11"/>
      <c r="L2586" s="11"/>
      <c r="M2586" s="11"/>
      <c r="N2586" s="11"/>
      <c r="O2586" s="11"/>
      <c r="P2586" s="22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11"/>
      <c r="AC2586" s="11"/>
      <c r="AD2586" s="11"/>
      <c r="AE2586" s="11"/>
      <c r="AF2586" s="11"/>
      <c r="AG2586" s="11"/>
      <c r="AH2586" s="11"/>
      <c r="AI2586" s="11"/>
      <c r="AJ2586" s="11"/>
      <c r="AK2586" s="11"/>
      <c r="AL2586" s="11"/>
      <c r="AM2586" s="11"/>
      <c r="AN2586" s="11"/>
      <c r="AO2586" s="11"/>
      <c r="AP2586" s="11"/>
      <c r="AQ2586" s="11"/>
    </row>
    <row r="2587" spans="1:43" x14ac:dyDescent="0.25">
      <c r="A2587" s="11"/>
      <c r="B2587" s="12"/>
      <c r="C2587" s="11"/>
      <c r="D2587" s="11"/>
      <c r="E2587" s="11"/>
      <c r="F2587" s="11"/>
      <c r="G2587" s="11"/>
      <c r="H2587" s="11"/>
      <c r="I2587" s="11"/>
      <c r="J2587" s="11"/>
      <c r="K2587" s="11"/>
      <c r="L2587" s="11"/>
      <c r="M2587" s="11"/>
      <c r="N2587" s="11"/>
      <c r="O2587" s="11"/>
      <c r="P2587" s="22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11"/>
      <c r="AC2587" s="11"/>
      <c r="AD2587" s="11"/>
      <c r="AE2587" s="11"/>
      <c r="AF2587" s="11"/>
      <c r="AG2587" s="11"/>
      <c r="AH2587" s="11"/>
      <c r="AI2587" s="11"/>
      <c r="AJ2587" s="11"/>
      <c r="AK2587" s="11"/>
      <c r="AL2587" s="11"/>
      <c r="AM2587" s="11"/>
      <c r="AN2587" s="11"/>
      <c r="AO2587" s="11"/>
      <c r="AP2587" s="11"/>
      <c r="AQ2587" s="11"/>
    </row>
    <row r="2588" spans="1:43" x14ac:dyDescent="0.25">
      <c r="A2588" s="11"/>
      <c r="B2588" s="12"/>
      <c r="C2588" s="11"/>
      <c r="D2588" s="11"/>
      <c r="E2588" s="11"/>
      <c r="F2588" s="11"/>
      <c r="G2588" s="11"/>
      <c r="H2588" s="11"/>
      <c r="I2588" s="11"/>
      <c r="J2588" s="11"/>
      <c r="K2588" s="11"/>
      <c r="L2588" s="11"/>
      <c r="M2588" s="11"/>
      <c r="N2588" s="11"/>
      <c r="O2588" s="11"/>
      <c r="P2588" s="22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11"/>
      <c r="AC2588" s="11"/>
      <c r="AD2588" s="11"/>
      <c r="AE2588" s="11"/>
      <c r="AF2588" s="11"/>
      <c r="AG2588" s="11"/>
      <c r="AH2588" s="11"/>
      <c r="AI2588" s="11"/>
      <c r="AJ2588" s="11"/>
      <c r="AK2588" s="11"/>
      <c r="AL2588" s="11"/>
      <c r="AM2588" s="11"/>
      <c r="AN2588" s="11"/>
      <c r="AO2588" s="11"/>
      <c r="AP2588" s="11"/>
      <c r="AQ2588" s="11"/>
    </row>
    <row r="2589" spans="1:43" x14ac:dyDescent="0.25">
      <c r="A2589" s="11"/>
      <c r="B2589" s="12"/>
      <c r="C2589" s="11"/>
      <c r="D2589" s="11"/>
      <c r="E2589" s="11"/>
      <c r="F2589" s="11"/>
      <c r="G2589" s="11"/>
      <c r="H2589" s="11"/>
      <c r="I2589" s="11"/>
      <c r="J2589" s="11"/>
      <c r="K2589" s="11"/>
      <c r="L2589" s="11"/>
      <c r="M2589" s="11"/>
      <c r="N2589" s="11"/>
      <c r="O2589" s="11"/>
      <c r="P2589" s="22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11"/>
      <c r="AC2589" s="11"/>
      <c r="AD2589" s="11"/>
      <c r="AE2589" s="11"/>
      <c r="AF2589" s="11"/>
      <c r="AG2589" s="11"/>
      <c r="AH2589" s="11"/>
      <c r="AI2589" s="11"/>
      <c r="AJ2589" s="11"/>
      <c r="AK2589" s="11"/>
      <c r="AL2589" s="11"/>
      <c r="AM2589" s="11"/>
      <c r="AN2589" s="11"/>
      <c r="AO2589" s="11"/>
      <c r="AP2589" s="11"/>
      <c r="AQ2589" s="11"/>
    </row>
    <row r="2590" spans="1:43" x14ac:dyDescent="0.25">
      <c r="A2590" s="11"/>
      <c r="B2590" s="12"/>
      <c r="C2590" s="11"/>
      <c r="D2590" s="11"/>
      <c r="E2590" s="11"/>
      <c r="F2590" s="11"/>
      <c r="G2590" s="11"/>
      <c r="H2590" s="11"/>
      <c r="I2590" s="11"/>
      <c r="J2590" s="11"/>
      <c r="K2590" s="11"/>
      <c r="L2590" s="11"/>
      <c r="M2590" s="11"/>
      <c r="N2590" s="11"/>
      <c r="O2590" s="11"/>
      <c r="P2590" s="22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11"/>
      <c r="AC2590" s="11"/>
      <c r="AD2590" s="11"/>
      <c r="AE2590" s="11"/>
      <c r="AF2590" s="11"/>
      <c r="AG2590" s="11"/>
      <c r="AH2590" s="11"/>
      <c r="AI2590" s="11"/>
      <c r="AJ2590" s="11"/>
      <c r="AK2590" s="11"/>
      <c r="AL2590" s="11"/>
      <c r="AM2590" s="11"/>
      <c r="AN2590" s="11"/>
      <c r="AO2590" s="11"/>
      <c r="AP2590" s="11"/>
      <c r="AQ2590" s="11"/>
    </row>
    <row r="2591" spans="1:43" x14ac:dyDescent="0.25">
      <c r="A2591" s="11"/>
      <c r="B2591" s="12"/>
      <c r="C2591" s="11"/>
      <c r="D2591" s="11"/>
      <c r="E2591" s="11"/>
      <c r="F2591" s="11"/>
      <c r="G2591" s="11"/>
      <c r="H2591" s="11"/>
      <c r="I2591" s="11"/>
      <c r="J2591" s="11"/>
      <c r="K2591" s="11"/>
      <c r="L2591" s="11"/>
      <c r="M2591" s="11"/>
      <c r="N2591" s="11"/>
      <c r="O2591" s="11"/>
      <c r="P2591" s="22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11"/>
      <c r="AC2591" s="11"/>
      <c r="AD2591" s="11"/>
      <c r="AE2591" s="11"/>
      <c r="AF2591" s="11"/>
      <c r="AG2591" s="11"/>
      <c r="AH2591" s="11"/>
      <c r="AI2591" s="11"/>
      <c r="AJ2591" s="11"/>
      <c r="AK2591" s="11"/>
      <c r="AL2591" s="11"/>
      <c r="AM2591" s="11"/>
      <c r="AN2591" s="11"/>
      <c r="AO2591" s="11"/>
      <c r="AP2591" s="11"/>
      <c r="AQ2591" s="11"/>
    </row>
    <row r="2592" spans="1:43" x14ac:dyDescent="0.25">
      <c r="A2592" s="11"/>
      <c r="B2592" s="12"/>
      <c r="C2592" s="11"/>
      <c r="D2592" s="11"/>
      <c r="E2592" s="11"/>
      <c r="F2592" s="11"/>
      <c r="G2592" s="11"/>
      <c r="H2592" s="11"/>
      <c r="I2592" s="11"/>
      <c r="J2592" s="11"/>
      <c r="K2592" s="11"/>
      <c r="L2592" s="11"/>
      <c r="M2592" s="11"/>
      <c r="N2592" s="11"/>
      <c r="O2592" s="11"/>
      <c r="P2592" s="22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11"/>
      <c r="AC2592" s="11"/>
      <c r="AD2592" s="11"/>
      <c r="AE2592" s="11"/>
      <c r="AF2592" s="11"/>
      <c r="AG2592" s="11"/>
      <c r="AH2592" s="11"/>
      <c r="AI2592" s="11"/>
      <c r="AJ2592" s="11"/>
      <c r="AK2592" s="11"/>
      <c r="AL2592" s="11"/>
      <c r="AM2592" s="11"/>
      <c r="AN2592" s="11"/>
      <c r="AO2592" s="11"/>
      <c r="AP2592" s="11"/>
      <c r="AQ2592" s="11"/>
    </row>
    <row r="2593" spans="1:43" x14ac:dyDescent="0.25">
      <c r="A2593" s="11"/>
      <c r="B2593" s="12"/>
      <c r="C2593" s="11"/>
      <c r="D2593" s="11"/>
      <c r="E2593" s="11"/>
      <c r="F2593" s="11"/>
      <c r="G2593" s="11"/>
      <c r="H2593" s="11"/>
      <c r="I2593" s="11"/>
      <c r="J2593" s="11"/>
      <c r="K2593" s="11"/>
      <c r="L2593" s="11"/>
      <c r="M2593" s="11"/>
      <c r="N2593" s="11"/>
      <c r="O2593" s="11"/>
      <c r="P2593" s="22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11"/>
      <c r="AC2593" s="11"/>
      <c r="AD2593" s="11"/>
      <c r="AE2593" s="11"/>
      <c r="AF2593" s="11"/>
      <c r="AG2593" s="11"/>
      <c r="AH2593" s="11"/>
      <c r="AI2593" s="11"/>
      <c r="AJ2593" s="11"/>
      <c r="AK2593" s="11"/>
      <c r="AL2593" s="11"/>
      <c r="AM2593" s="11"/>
      <c r="AN2593" s="11"/>
      <c r="AO2593" s="11"/>
      <c r="AP2593" s="11"/>
      <c r="AQ2593" s="11"/>
    </row>
    <row r="2594" spans="1:43" x14ac:dyDescent="0.25">
      <c r="A2594" s="11"/>
      <c r="B2594" s="12"/>
      <c r="C2594" s="11"/>
      <c r="D2594" s="11"/>
      <c r="E2594" s="11"/>
      <c r="F2594" s="11"/>
      <c r="G2594" s="11"/>
      <c r="H2594" s="11"/>
      <c r="I2594" s="11"/>
      <c r="J2594" s="11"/>
      <c r="K2594" s="11"/>
      <c r="L2594" s="11"/>
      <c r="M2594" s="11"/>
      <c r="N2594" s="11"/>
      <c r="O2594" s="11"/>
      <c r="P2594" s="22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11"/>
      <c r="AC2594" s="11"/>
      <c r="AD2594" s="11"/>
      <c r="AE2594" s="11"/>
      <c r="AF2594" s="11"/>
      <c r="AG2594" s="11"/>
      <c r="AH2594" s="11"/>
      <c r="AI2594" s="11"/>
      <c r="AJ2594" s="11"/>
      <c r="AK2594" s="11"/>
      <c r="AL2594" s="11"/>
      <c r="AM2594" s="11"/>
      <c r="AN2594" s="11"/>
      <c r="AO2594" s="11"/>
      <c r="AP2594" s="11"/>
      <c r="AQ2594" s="11"/>
    </row>
    <row r="2595" spans="1:43" x14ac:dyDescent="0.25">
      <c r="A2595" s="11"/>
      <c r="B2595" s="12"/>
      <c r="C2595" s="11"/>
      <c r="D2595" s="11"/>
      <c r="E2595" s="11"/>
      <c r="F2595" s="11"/>
      <c r="G2595" s="11"/>
      <c r="H2595" s="11"/>
      <c r="I2595" s="11"/>
      <c r="J2595" s="11"/>
      <c r="K2595" s="11"/>
      <c r="L2595" s="11"/>
      <c r="M2595" s="11"/>
      <c r="N2595" s="11"/>
      <c r="O2595" s="11"/>
      <c r="P2595" s="22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11"/>
      <c r="AC2595" s="11"/>
      <c r="AD2595" s="11"/>
      <c r="AE2595" s="11"/>
      <c r="AF2595" s="11"/>
      <c r="AG2595" s="11"/>
      <c r="AH2595" s="11"/>
      <c r="AI2595" s="11"/>
      <c r="AJ2595" s="11"/>
      <c r="AK2595" s="11"/>
      <c r="AL2595" s="11"/>
      <c r="AM2595" s="11"/>
      <c r="AN2595" s="11"/>
      <c r="AO2595" s="11"/>
      <c r="AP2595" s="11"/>
      <c r="AQ2595" s="11"/>
    </row>
    <row r="2596" spans="1:43" x14ac:dyDescent="0.25">
      <c r="A2596" s="11"/>
      <c r="B2596" s="12"/>
      <c r="C2596" s="11"/>
      <c r="D2596" s="11"/>
      <c r="E2596" s="11"/>
      <c r="F2596" s="11"/>
      <c r="G2596" s="11"/>
      <c r="H2596" s="11"/>
      <c r="I2596" s="11"/>
      <c r="J2596" s="11"/>
      <c r="K2596" s="11"/>
      <c r="L2596" s="11"/>
      <c r="M2596" s="11"/>
      <c r="N2596" s="11"/>
      <c r="O2596" s="11"/>
      <c r="P2596" s="22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11"/>
      <c r="AC2596" s="11"/>
      <c r="AD2596" s="11"/>
      <c r="AE2596" s="11"/>
      <c r="AF2596" s="11"/>
      <c r="AG2596" s="11"/>
      <c r="AH2596" s="11"/>
      <c r="AI2596" s="11"/>
      <c r="AJ2596" s="11"/>
      <c r="AK2596" s="11"/>
      <c r="AL2596" s="11"/>
      <c r="AM2596" s="11"/>
      <c r="AN2596" s="11"/>
      <c r="AO2596" s="11"/>
      <c r="AP2596" s="11"/>
      <c r="AQ2596" s="11"/>
    </row>
    <row r="2597" spans="1:43" x14ac:dyDescent="0.25">
      <c r="A2597" s="11"/>
      <c r="B2597" s="12"/>
      <c r="C2597" s="11"/>
      <c r="D2597" s="11"/>
      <c r="E2597" s="11"/>
      <c r="F2597" s="11"/>
      <c r="G2597" s="11"/>
      <c r="H2597" s="11"/>
      <c r="I2597" s="11"/>
      <c r="J2597" s="11"/>
      <c r="K2597" s="11"/>
      <c r="L2597" s="11"/>
      <c r="M2597" s="11"/>
      <c r="N2597" s="11"/>
      <c r="O2597" s="11"/>
      <c r="P2597" s="22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11"/>
      <c r="AC2597" s="11"/>
      <c r="AD2597" s="11"/>
      <c r="AE2597" s="11"/>
      <c r="AF2597" s="11"/>
      <c r="AG2597" s="11"/>
      <c r="AH2597" s="11"/>
      <c r="AI2597" s="11"/>
      <c r="AJ2597" s="11"/>
      <c r="AK2597" s="11"/>
      <c r="AL2597" s="11"/>
      <c r="AM2597" s="11"/>
      <c r="AN2597" s="11"/>
      <c r="AO2597" s="11"/>
      <c r="AP2597" s="11"/>
      <c r="AQ2597" s="11"/>
    </row>
    <row r="2598" spans="1:43" x14ac:dyDescent="0.25">
      <c r="A2598" s="11"/>
      <c r="B2598" s="12"/>
      <c r="C2598" s="11"/>
      <c r="D2598" s="11"/>
      <c r="E2598" s="11"/>
      <c r="F2598" s="11"/>
      <c r="G2598" s="11"/>
      <c r="H2598" s="11"/>
      <c r="I2598" s="11"/>
      <c r="J2598" s="11"/>
      <c r="K2598" s="11"/>
      <c r="L2598" s="11"/>
      <c r="M2598" s="11"/>
      <c r="N2598" s="11"/>
      <c r="O2598" s="11"/>
      <c r="P2598" s="22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11"/>
      <c r="AC2598" s="11"/>
      <c r="AD2598" s="11"/>
      <c r="AE2598" s="11"/>
      <c r="AF2598" s="11"/>
      <c r="AG2598" s="11"/>
      <c r="AH2598" s="11"/>
      <c r="AI2598" s="11"/>
      <c r="AJ2598" s="11"/>
      <c r="AK2598" s="11"/>
      <c r="AL2598" s="11"/>
      <c r="AM2598" s="11"/>
      <c r="AN2598" s="11"/>
      <c r="AO2598" s="11"/>
      <c r="AP2598" s="11"/>
      <c r="AQ2598" s="11"/>
    </row>
    <row r="2599" spans="1:43" x14ac:dyDescent="0.25">
      <c r="A2599" s="11"/>
      <c r="B2599" s="12"/>
      <c r="C2599" s="11"/>
      <c r="D2599" s="11"/>
      <c r="E2599" s="11"/>
      <c r="F2599" s="11"/>
      <c r="G2599" s="11"/>
      <c r="H2599" s="11"/>
      <c r="I2599" s="11"/>
      <c r="J2599" s="11"/>
      <c r="K2599" s="11"/>
      <c r="L2599" s="11"/>
      <c r="M2599" s="11"/>
      <c r="N2599" s="11"/>
      <c r="O2599" s="11"/>
      <c r="P2599" s="22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11"/>
      <c r="AC2599" s="11"/>
      <c r="AD2599" s="11"/>
      <c r="AE2599" s="11"/>
      <c r="AF2599" s="11"/>
      <c r="AG2599" s="11"/>
      <c r="AH2599" s="11"/>
      <c r="AI2599" s="11"/>
      <c r="AJ2599" s="11"/>
      <c r="AK2599" s="11"/>
      <c r="AL2599" s="11"/>
      <c r="AM2599" s="11"/>
      <c r="AN2599" s="11"/>
      <c r="AO2599" s="11"/>
      <c r="AP2599" s="11"/>
      <c r="AQ2599" s="11"/>
    </row>
    <row r="2600" spans="1:43" x14ac:dyDescent="0.25">
      <c r="A2600" s="11"/>
      <c r="B2600" s="12"/>
      <c r="C2600" s="11"/>
      <c r="D2600" s="11"/>
      <c r="E2600" s="11"/>
      <c r="F2600" s="11"/>
      <c r="G2600" s="11"/>
      <c r="H2600" s="11"/>
      <c r="I2600" s="11"/>
      <c r="J2600" s="11"/>
      <c r="K2600" s="11"/>
      <c r="L2600" s="11"/>
      <c r="M2600" s="11"/>
      <c r="N2600" s="11"/>
      <c r="O2600" s="11"/>
      <c r="P2600" s="22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11"/>
      <c r="AC2600" s="11"/>
      <c r="AD2600" s="11"/>
      <c r="AE2600" s="11"/>
      <c r="AF2600" s="11"/>
      <c r="AG2600" s="11"/>
      <c r="AH2600" s="11"/>
      <c r="AI2600" s="11"/>
      <c r="AJ2600" s="11"/>
      <c r="AK2600" s="11"/>
      <c r="AL2600" s="11"/>
      <c r="AM2600" s="11"/>
      <c r="AN2600" s="11"/>
      <c r="AO2600" s="11"/>
      <c r="AP2600" s="11"/>
      <c r="AQ2600" s="11"/>
    </row>
    <row r="2601" spans="1:43" x14ac:dyDescent="0.25">
      <c r="A2601" s="11"/>
      <c r="B2601" s="12"/>
      <c r="C2601" s="11"/>
      <c r="D2601" s="11"/>
      <c r="E2601" s="11"/>
      <c r="F2601" s="11"/>
      <c r="G2601" s="11"/>
      <c r="H2601" s="11"/>
      <c r="I2601" s="11"/>
      <c r="J2601" s="11"/>
      <c r="K2601" s="11"/>
      <c r="L2601" s="11"/>
      <c r="M2601" s="11"/>
      <c r="N2601" s="11"/>
      <c r="O2601" s="11"/>
      <c r="P2601" s="22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11"/>
      <c r="AC2601" s="11"/>
      <c r="AD2601" s="11"/>
      <c r="AE2601" s="11"/>
      <c r="AF2601" s="11"/>
      <c r="AG2601" s="11"/>
      <c r="AH2601" s="11"/>
      <c r="AI2601" s="11"/>
      <c r="AJ2601" s="11"/>
      <c r="AK2601" s="11"/>
      <c r="AL2601" s="11"/>
      <c r="AM2601" s="11"/>
      <c r="AN2601" s="11"/>
      <c r="AO2601" s="11"/>
      <c r="AP2601" s="11"/>
      <c r="AQ2601" s="11"/>
    </row>
    <row r="2602" spans="1:43" x14ac:dyDescent="0.25">
      <c r="A2602" s="11"/>
      <c r="B2602" s="12"/>
      <c r="C2602" s="11"/>
      <c r="D2602" s="11"/>
      <c r="E2602" s="11"/>
      <c r="F2602" s="11"/>
      <c r="G2602" s="11"/>
      <c r="H2602" s="11"/>
      <c r="I2602" s="11"/>
      <c r="J2602" s="11"/>
      <c r="K2602" s="11"/>
      <c r="L2602" s="11"/>
      <c r="M2602" s="11"/>
      <c r="N2602" s="11"/>
      <c r="O2602" s="11"/>
      <c r="P2602" s="22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11"/>
      <c r="AC2602" s="11"/>
      <c r="AD2602" s="11"/>
      <c r="AE2602" s="11"/>
      <c r="AF2602" s="11"/>
      <c r="AG2602" s="11"/>
      <c r="AH2602" s="11"/>
      <c r="AI2602" s="11"/>
      <c r="AJ2602" s="11"/>
      <c r="AK2602" s="11"/>
      <c r="AL2602" s="11"/>
      <c r="AM2602" s="11"/>
      <c r="AN2602" s="11"/>
      <c r="AO2602" s="11"/>
      <c r="AP2602" s="11"/>
      <c r="AQ2602" s="11"/>
    </row>
    <row r="2603" spans="1:43" x14ac:dyDescent="0.25">
      <c r="A2603" s="11"/>
      <c r="B2603" s="12"/>
      <c r="C2603" s="11"/>
      <c r="D2603" s="11"/>
      <c r="E2603" s="11"/>
      <c r="F2603" s="11"/>
      <c r="G2603" s="11"/>
      <c r="H2603" s="11"/>
      <c r="I2603" s="11"/>
      <c r="J2603" s="11"/>
      <c r="K2603" s="11"/>
      <c r="L2603" s="11"/>
      <c r="M2603" s="11"/>
      <c r="N2603" s="11"/>
      <c r="O2603" s="11"/>
      <c r="P2603" s="22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11"/>
      <c r="AC2603" s="11"/>
      <c r="AD2603" s="11"/>
      <c r="AE2603" s="11"/>
      <c r="AF2603" s="11"/>
      <c r="AG2603" s="11"/>
      <c r="AH2603" s="11"/>
      <c r="AI2603" s="11"/>
      <c r="AJ2603" s="11"/>
      <c r="AK2603" s="11"/>
      <c r="AL2603" s="11"/>
      <c r="AM2603" s="11"/>
      <c r="AN2603" s="11"/>
      <c r="AO2603" s="11"/>
      <c r="AP2603" s="11"/>
      <c r="AQ2603" s="11"/>
    </row>
    <row r="2604" spans="1:43" x14ac:dyDescent="0.25">
      <c r="A2604" s="11"/>
      <c r="B2604" s="12"/>
      <c r="C2604" s="11"/>
      <c r="D2604" s="11"/>
      <c r="E2604" s="11"/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P2604" s="22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11"/>
      <c r="AC2604" s="11"/>
      <c r="AD2604" s="11"/>
      <c r="AE2604" s="11"/>
      <c r="AF2604" s="11"/>
      <c r="AG2604" s="11"/>
      <c r="AH2604" s="11"/>
      <c r="AI2604" s="11"/>
      <c r="AJ2604" s="11"/>
      <c r="AK2604" s="11"/>
      <c r="AL2604" s="11"/>
      <c r="AM2604" s="11"/>
      <c r="AN2604" s="11"/>
      <c r="AO2604" s="11"/>
      <c r="AP2604" s="11"/>
      <c r="AQ2604" s="11"/>
    </row>
    <row r="2605" spans="1:43" x14ac:dyDescent="0.25">
      <c r="A2605" s="11"/>
      <c r="B2605" s="12"/>
      <c r="C2605" s="11"/>
      <c r="D2605" s="11"/>
      <c r="E2605" s="11"/>
      <c r="F2605" s="11"/>
      <c r="G2605" s="11"/>
      <c r="H2605" s="11"/>
      <c r="I2605" s="11"/>
      <c r="J2605" s="11"/>
      <c r="K2605" s="11"/>
      <c r="L2605" s="11"/>
      <c r="M2605" s="11"/>
      <c r="N2605" s="11"/>
      <c r="O2605" s="11"/>
      <c r="P2605" s="22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11"/>
      <c r="AC2605" s="11"/>
      <c r="AD2605" s="11"/>
      <c r="AE2605" s="11"/>
      <c r="AF2605" s="11"/>
      <c r="AG2605" s="11"/>
      <c r="AH2605" s="11"/>
      <c r="AI2605" s="11"/>
      <c r="AJ2605" s="11"/>
      <c r="AK2605" s="11"/>
      <c r="AL2605" s="11"/>
      <c r="AM2605" s="11"/>
      <c r="AN2605" s="11"/>
      <c r="AO2605" s="11"/>
      <c r="AP2605" s="11"/>
      <c r="AQ2605" s="11"/>
    </row>
    <row r="2606" spans="1:43" x14ac:dyDescent="0.25">
      <c r="A2606" s="11"/>
      <c r="B2606" s="12"/>
      <c r="C2606" s="11"/>
      <c r="D2606" s="11"/>
      <c r="E2606" s="11"/>
      <c r="F2606" s="11"/>
      <c r="G2606" s="11"/>
      <c r="H2606" s="11"/>
      <c r="I2606" s="11"/>
      <c r="J2606" s="11"/>
      <c r="K2606" s="11"/>
      <c r="L2606" s="11"/>
      <c r="M2606" s="11"/>
      <c r="N2606" s="11"/>
      <c r="O2606" s="11"/>
      <c r="P2606" s="22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11"/>
      <c r="AC2606" s="11"/>
      <c r="AD2606" s="11"/>
      <c r="AE2606" s="11"/>
      <c r="AF2606" s="11"/>
      <c r="AG2606" s="11"/>
      <c r="AH2606" s="11"/>
      <c r="AI2606" s="11"/>
      <c r="AJ2606" s="11"/>
      <c r="AK2606" s="11"/>
      <c r="AL2606" s="11"/>
      <c r="AM2606" s="11"/>
      <c r="AN2606" s="11"/>
      <c r="AO2606" s="11"/>
      <c r="AP2606" s="11"/>
      <c r="AQ2606" s="11"/>
    </row>
    <row r="2607" spans="1:43" x14ac:dyDescent="0.25">
      <c r="A2607" s="11"/>
      <c r="B2607" s="12"/>
      <c r="C2607" s="11"/>
      <c r="D2607" s="11"/>
      <c r="E2607" s="11"/>
      <c r="F2607" s="11"/>
      <c r="G2607" s="11"/>
      <c r="H2607" s="11"/>
      <c r="I2607" s="11"/>
      <c r="J2607" s="11"/>
      <c r="K2607" s="11"/>
      <c r="L2607" s="11"/>
      <c r="M2607" s="11"/>
      <c r="N2607" s="11"/>
      <c r="O2607" s="11"/>
      <c r="P2607" s="22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11"/>
      <c r="AC2607" s="11"/>
      <c r="AD2607" s="11"/>
      <c r="AE2607" s="11"/>
      <c r="AF2607" s="11"/>
      <c r="AG2607" s="11"/>
      <c r="AH2607" s="11"/>
      <c r="AI2607" s="11"/>
      <c r="AJ2607" s="11"/>
      <c r="AK2607" s="11"/>
      <c r="AL2607" s="11"/>
      <c r="AM2607" s="11"/>
      <c r="AN2607" s="11"/>
      <c r="AO2607" s="11"/>
      <c r="AP2607" s="11"/>
      <c r="AQ2607" s="11"/>
    </row>
    <row r="2608" spans="1:43" x14ac:dyDescent="0.25">
      <c r="A2608" s="11"/>
      <c r="B2608" s="12"/>
      <c r="C2608" s="11"/>
      <c r="D2608" s="11"/>
      <c r="E2608" s="11"/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P2608" s="22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11"/>
      <c r="AC2608" s="11"/>
      <c r="AD2608" s="11"/>
      <c r="AE2608" s="11"/>
      <c r="AF2608" s="11"/>
      <c r="AG2608" s="11"/>
      <c r="AH2608" s="11"/>
      <c r="AI2608" s="11"/>
      <c r="AJ2608" s="11"/>
      <c r="AK2608" s="11"/>
      <c r="AL2608" s="11"/>
      <c r="AM2608" s="11"/>
      <c r="AN2608" s="11"/>
      <c r="AO2608" s="11"/>
      <c r="AP2608" s="11"/>
      <c r="AQ2608" s="11"/>
    </row>
    <row r="2609" spans="1:43" x14ac:dyDescent="0.25">
      <c r="A2609" s="11"/>
      <c r="B2609" s="12"/>
      <c r="C2609" s="11"/>
      <c r="D2609" s="11"/>
      <c r="E2609" s="11"/>
      <c r="F2609" s="11"/>
      <c r="G2609" s="11"/>
      <c r="H2609" s="11"/>
      <c r="I2609" s="11"/>
      <c r="J2609" s="11"/>
      <c r="K2609" s="11"/>
      <c r="L2609" s="11"/>
      <c r="M2609" s="11"/>
      <c r="N2609" s="11"/>
      <c r="O2609" s="11"/>
      <c r="P2609" s="22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11"/>
      <c r="AC2609" s="11"/>
      <c r="AD2609" s="11"/>
      <c r="AE2609" s="11"/>
      <c r="AF2609" s="11"/>
      <c r="AG2609" s="11"/>
      <c r="AH2609" s="11"/>
      <c r="AI2609" s="11"/>
      <c r="AJ2609" s="11"/>
      <c r="AK2609" s="11"/>
      <c r="AL2609" s="11"/>
      <c r="AM2609" s="11"/>
      <c r="AN2609" s="11"/>
      <c r="AO2609" s="11"/>
      <c r="AP2609" s="11"/>
      <c r="AQ2609" s="11"/>
    </row>
    <row r="2610" spans="1:43" x14ac:dyDescent="0.25">
      <c r="A2610" s="11"/>
      <c r="B2610" s="12"/>
      <c r="C2610" s="11"/>
      <c r="D2610" s="11"/>
      <c r="E2610" s="11"/>
      <c r="F2610" s="11"/>
      <c r="G2610" s="11"/>
      <c r="H2610" s="11"/>
      <c r="I2610" s="11"/>
      <c r="J2610" s="11"/>
      <c r="K2610" s="11"/>
      <c r="L2610" s="11"/>
      <c r="M2610" s="11"/>
      <c r="N2610" s="11"/>
      <c r="O2610" s="11"/>
      <c r="P2610" s="22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11"/>
      <c r="AC2610" s="11"/>
      <c r="AD2610" s="11"/>
      <c r="AE2610" s="11"/>
      <c r="AF2610" s="11"/>
      <c r="AG2610" s="11"/>
      <c r="AH2610" s="11"/>
      <c r="AI2610" s="11"/>
      <c r="AJ2610" s="11"/>
      <c r="AK2610" s="11"/>
      <c r="AL2610" s="11"/>
      <c r="AM2610" s="11"/>
      <c r="AN2610" s="11"/>
      <c r="AO2610" s="11"/>
      <c r="AP2610" s="11"/>
      <c r="AQ2610" s="11"/>
    </row>
    <row r="2611" spans="1:43" x14ac:dyDescent="0.25">
      <c r="A2611" s="11"/>
      <c r="B2611" s="12"/>
      <c r="C2611" s="11"/>
      <c r="D2611" s="11"/>
      <c r="E2611" s="11"/>
      <c r="F2611" s="11"/>
      <c r="G2611" s="11"/>
      <c r="H2611" s="11"/>
      <c r="I2611" s="11"/>
      <c r="J2611" s="11"/>
      <c r="K2611" s="11"/>
      <c r="L2611" s="11"/>
      <c r="M2611" s="11"/>
      <c r="N2611" s="11"/>
      <c r="O2611" s="11"/>
      <c r="P2611" s="22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11"/>
      <c r="AC2611" s="11"/>
      <c r="AD2611" s="11"/>
      <c r="AE2611" s="11"/>
      <c r="AF2611" s="11"/>
      <c r="AG2611" s="11"/>
      <c r="AH2611" s="11"/>
      <c r="AI2611" s="11"/>
      <c r="AJ2611" s="11"/>
      <c r="AK2611" s="11"/>
      <c r="AL2611" s="11"/>
      <c r="AM2611" s="11"/>
      <c r="AN2611" s="11"/>
      <c r="AO2611" s="11"/>
      <c r="AP2611" s="11"/>
      <c r="AQ2611" s="11"/>
    </row>
    <row r="2612" spans="1:43" x14ac:dyDescent="0.25">
      <c r="A2612" s="11"/>
      <c r="B2612" s="12"/>
      <c r="C2612" s="11"/>
      <c r="D2612" s="11"/>
      <c r="E2612" s="11"/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P2612" s="22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11"/>
      <c r="AC2612" s="11"/>
      <c r="AD2612" s="11"/>
      <c r="AE2612" s="11"/>
      <c r="AF2612" s="11"/>
      <c r="AG2612" s="11"/>
      <c r="AH2612" s="11"/>
      <c r="AI2612" s="11"/>
      <c r="AJ2612" s="11"/>
      <c r="AK2612" s="11"/>
      <c r="AL2612" s="11"/>
      <c r="AM2612" s="11"/>
      <c r="AN2612" s="11"/>
      <c r="AO2612" s="11"/>
      <c r="AP2612" s="11"/>
      <c r="AQ2612" s="11"/>
    </row>
    <row r="2613" spans="1:43" x14ac:dyDescent="0.25">
      <c r="A2613" s="11"/>
      <c r="B2613" s="12"/>
      <c r="C2613" s="11"/>
      <c r="D2613" s="11"/>
      <c r="E2613" s="11"/>
      <c r="F2613" s="11"/>
      <c r="G2613" s="11"/>
      <c r="H2613" s="11"/>
      <c r="I2613" s="11"/>
      <c r="J2613" s="11"/>
      <c r="K2613" s="11"/>
      <c r="L2613" s="11"/>
      <c r="M2613" s="11"/>
      <c r="N2613" s="11"/>
      <c r="O2613" s="11"/>
      <c r="P2613" s="22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11"/>
      <c r="AC2613" s="11"/>
      <c r="AD2613" s="11"/>
      <c r="AE2613" s="11"/>
      <c r="AF2613" s="11"/>
      <c r="AG2613" s="11"/>
      <c r="AH2613" s="11"/>
      <c r="AI2613" s="11"/>
      <c r="AJ2613" s="11"/>
      <c r="AK2613" s="11"/>
      <c r="AL2613" s="11"/>
      <c r="AM2613" s="11"/>
      <c r="AN2613" s="11"/>
      <c r="AO2613" s="11"/>
      <c r="AP2613" s="11"/>
      <c r="AQ2613" s="11"/>
    </row>
    <row r="2614" spans="1:43" x14ac:dyDescent="0.25">
      <c r="A2614" s="11"/>
      <c r="B2614" s="12"/>
      <c r="C2614" s="11"/>
      <c r="D2614" s="11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22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11"/>
      <c r="AC2614" s="11"/>
      <c r="AD2614" s="11"/>
      <c r="AE2614" s="11"/>
      <c r="AF2614" s="11"/>
      <c r="AG2614" s="11"/>
      <c r="AH2614" s="11"/>
      <c r="AI2614" s="11"/>
      <c r="AJ2614" s="11"/>
      <c r="AK2614" s="11"/>
      <c r="AL2614" s="11"/>
      <c r="AM2614" s="11"/>
      <c r="AN2614" s="11"/>
      <c r="AO2614" s="11"/>
      <c r="AP2614" s="11"/>
      <c r="AQ2614" s="11"/>
    </row>
    <row r="2615" spans="1:43" x14ac:dyDescent="0.25">
      <c r="A2615" s="11"/>
      <c r="B2615" s="12"/>
      <c r="C2615" s="11"/>
      <c r="D2615" s="11"/>
      <c r="E2615" s="11"/>
      <c r="F2615" s="11"/>
      <c r="G2615" s="11"/>
      <c r="H2615" s="11"/>
      <c r="I2615" s="11"/>
      <c r="J2615" s="11"/>
      <c r="K2615" s="11"/>
      <c r="L2615" s="11"/>
      <c r="M2615" s="11"/>
      <c r="N2615" s="11"/>
      <c r="O2615" s="11"/>
      <c r="P2615" s="22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11"/>
      <c r="AC2615" s="11"/>
      <c r="AD2615" s="11"/>
      <c r="AE2615" s="11"/>
      <c r="AF2615" s="11"/>
      <c r="AG2615" s="11"/>
      <c r="AH2615" s="11"/>
      <c r="AI2615" s="11"/>
      <c r="AJ2615" s="11"/>
      <c r="AK2615" s="11"/>
      <c r="AL2615" s="11"/>
      <c r="AM2615" s="11"/>
      <c r="AN2615" s="11"/>
      <c r="AO2615" s="11"/>
      <c r="AP2615" s="11"/>
      <c r="AQ2615" s="11"/>
    </row>
    <row r="2616" spans="1:43" x14ac:dyDescent="0.25">
      <c r="A2616" s="11"/>
      <c r="B2616" s="12"/>
      <c r="C2616" s="11"/>
      <c r="D2616" s="11"/>
      <c r="E2616" s="11"/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22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11"/>
      <c r="AC2616" s="11"/>
      <c r="AD2616" s="11"/>
      <c r="AE2616" s="11"/>
      <c r="AF2616" s="11"/>
      <c r="AG2616" s="11"/>
      <c r="AH2616" s="11"/>
      <c r="AI2616" s="11"/>
      <c r="AJ2616" s="11"/>
      <c r="AK2616" s="11"/>
      <c r="AL2616" s="11"/>
      <c r="AM2616" s="11"/>
      <c r="AN2616" s="11"/>
      <c r="AO2616" s="11"/>
      <c r="AP2616" s="11"/>
      <c r="AQ2616" s="11"/>
    </row>
    <row r="2617" spans="1:43" x14ac:dyDescent="0.25">
      <c r="A2617" s="11"/>
      <c r="B2617" s="12"/>
      <c r="C2617" s="11"/>
      <c r="D2617" s="11"/>
      <c r="E2617" s="11"/>
      <c r="F2617" s="11"/>
      <c r="G2617" s="11"/>
      <c r="H2617" s="11"/>
      <c r="I2617" s="11"/>
      <c r="J2617" s="11"/>
      <c r="K2617" s="11"/>
      <c r="L2617" s="11"/>
      <c r="M2617" s="11"/>
      <c r="N2617" s="11"/>
      <c r="O2617" s="11"/>
      <c r="P2617" s="22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11"/>
      <c r="AC2617" s="11"/>
      <c r="AD2617" s="11"/>
      <c r="AE2617" s="11"/>
      <c r="AF2617" s="11"/>
      <c r="AG2617" s="11"/>
      <c r="AH2617" s="11"/>
      <c r="AI2617" s="11"/>
      <c r="AJ2617" s="11"/>
      <c r="AK2617" s="11"/>
      <c r="AL2617" s="11"/>
      <c r="AM2617" s="11"/>
      <c r="AN2617" s="11"/>
      <c r="AO2617" s="11"/>
      <c r="AP2617" s="11"/>
      <c r="AQ2617" s="11"/>
    </row>
    <row r="2618" spans="1:43" x14ac:dyDescent="0.25">
      <c r="A2618" s="11"/>
      <c r="B2618" s="12"/>
      <c r="C2618" s="11"/>
      <c r="D2618" s="11"/>
      <c r="E2618" s="11"/>
      <c r="F2618" s="11"/>
      <c r="G2618" s="11"/>
      <c r="H2618" s="11"/>
      <c r="I2618" s="11"/>
      <c r="J2618" s="11"/>
      <c r="K2618" s="11"/>
      <c r="L2618" s="11"/>
      <c r="M2618" s="11"/>
      <c r="N2618" s="11"/>
      <c r="O2618" s="11"/>
      <c r="P2618" s="22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11"/>
      <c r="AC2618" s="11"/>
      <c r="AD2618" s="11"/>
      <c r="AE2618" s="11"/>
      <c r="AF2618" s="11"/>
      <c r="AG2618" s="11"/>
      <c r="AH2618" s="11"/>
      <c r="AI2618" s="11"/>
      <c r="AJ2618" s="11"/>
      <c r="AK2618" s="11"/>
      <c r="AL2618" s="11"/>
      <c r="AM2618" s="11"/>
      <c r="AN2618" s="11"/>
      <c r="AO2618" s="11"/>
      <c r="AP2618" s="11"/>
      <c r="AQ2618" s="11"/>
    </row>
    <row r="2619" spans="1:43" x14ac:dyDescent="0.25">
      <c r="A2619" s="11"/>
      <c r="B2619" s="12"/>
      <c r="C2619" s="11"/>
      <c r="D2619" s="11"/>
      <c r="E2619" s="11"/>
      <c r="F2619" s="11"/>
      <c r="G2619" s="11"/>
      <c r="H2619" s="11"/>
      <c r="I2619" s="11"/>
      <c r="J2619" s="11"/>
      <c r="K2619" s="11"/>
      <c r="L2619" s="11"/>
      <c r="M2619" s="11"/>
      <c r="N2619" s="11"/>
      <c r="O2619" s="11"/>
      <c r="P2619" s="22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11"/>
      <c r="AC2619" s="11"/>
      <c r="AD2619" s="11"/>
      <c r="AE2619" s="11"/>
      <c r="AF2619" s="11"/>
      <c r="AG2619" s="11"/>
      <c r="AH2619" s="11"/>
      <c r="AI2619" s="11"/>
      <c r="AJ2619" s="11"/>
      <c r="AK2619" s="11"/>
      <c r="AL2619" s="11"/>
      <c r="AM2619" s="11"/>
      <c r="AN2619" s="11"/>
      <c r="AO2619" s="11"/>
      <c r="AP2619" s="11"/>
      <c r="AQ2619" s="11"/>
    </row>
    <row r="2620" spans="1:43" x14ac:dyDescent="0.25">
      <c r="A2620" s="11"/>
      <c r="B2620" s="12"/>
      <c r="C2620" s="11"/>
      <c r="D2620" s="11"/>
      <c r="E2620" s="11"/>
      <c r="F2620" s="11"/>
      <c r="G2620" s="11"/>
      <c r="H2620" s="11"/>
      <c r="I2620" s="11"/>
      <c r="J2620" s="11"/>
      <c r="K2620" s="11"/>
      <c r="L2620" s="11"/>
      <c r="M2620" s="11"/>
      <c r="N2620" s="11"/>
      <c r="O2620" s="11"/>
      <c r="P2620" s="22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11"/>
      <c r="AC2620" s="11"/>
      <c r="AD2620" s="11"/>
      <c r="AE2620" s="11"/>
      <c r="AF2620" s="11"/>
      <c r="AG2620" s="11"/>
      <c r="AH2620" s="11"/>
      <c r="AI2620" s="11"/>
      <c r="AJ2620" s="11"/>
      <c r="AK2620" s="11"/>
      <c r="AL2620" s="11"/>
      <c r="AM2620" s="11"/>
      <c r="AN2620" s="11"/>
      <c r="AO2620" s="11"/>
      <c r="AP2620" s="11"/>
      <c r="AQ2620" s="11"/>
    </row>
    <row r="2621" spans="1:43" x14ac:dyDescent="0.25">
      <c r="A2621" s="11"/>
      <c r="B2621" s="12"/>
      <c r="C2621" s="11"/>
      <c r="D2621" s="11"/>
      <c r="E2621" s="11"/>
      <c r="F2621" s="11"/>
      <c r="G2621" s="11"/>
      <c r="H2621" s="11"/>
      <c r="I2621" s="11"/>
      <c r="J2621" s="11"/>
      <c r="K2621" s="11"/>
      <c r="L2621" s="11"/>
      <c r="M2621" s="11"/>
      <c r="N2621" s="11"/>
      <c r="O2621" s="11"/>
      <c r="P2621" s="22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11"/>
      <c r="AC2621" s="11"/>
      <c r="AD2621" s="11"/>
      <c r="AE2621" s="11"/>
      <c r="AF2621" s="11"/>
      <c r="AG2621" s="11"/>
      <c r="AH2621" s="11"/>
      <c r="AI2621" s="11"/>
      <c r="AJ2621" s="11"/>
      <c r="AK2621" s="11"/>
      <c r="AL2621" s="11"/>
      <c r="AM2621" s="11"/>
      <c r="AN2621" s="11"/>
      <c r="AO2621" s="11"/>
      <c r="AP2621" s="11"/>
      <c r="AQ2621" s="11"/>
    </row>
    <row r="2622" spans="1:43" x14ac:dyDescent="0.25">
      <c r="A2622" s="11"/>
      <c r="B2622" s="12"/>
      <c r="C2622" s="11"/>
      <c r="D2622" s="11"/>
      <c r="E2622" s="11"/>
      <c r="F2622" s="11"/>
      <c r="G2622" s="11"/>
      <c r="H2622" s="11"/>
      <c r="I2622" s="11"/>
      <c r="J2622" s="11"/>
      <c r="K2622" s="11"/>
      <c r="L2622" s="11"/>
      <c r="M2622" s="11"/>
      <c r="N2622" s="11"/>
      <c r="O2622" s="11"/>
      <c r="P2622" s="22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11"/>
      <c r="AC2622" s="11"/>
      <c r="AD2622" s="11"/>
      <c r="AE2622" s="11"/>
      <c r="AF2622" s="11"/>
      <c r="AG2622" s="11"/>
      <c r="AH2622" s="11"/>
      <c r="AI2622" s="11"/>
      <c r="AJ2622" s="11"/>
      <c r="AK2622" s="11"/>
      <c r="AL2622" s="11"/>
      <c r="AM2622" s="11"/>
      <c r="AN2622" s="11"/>
      <c r="AO2622" s="11"/>
      <c r="AP2622" s="11"/>
      <c r="AQ2622" s="11"/>
    </row>
    <row r="2623" spans="1:43" x14ac:dyDescent="0.25">
      <c r="A2623" s="11"/>
      <c r="B2623" s="12"/>
      <c r="C2623" s="11"/>
      <c r="D2623" s="11"/>
      <c r="E2623" s="11"/>
      <c r="F2623" s="11"/>
      <c r="G2623" s="11"/>
      <c r="H2623" s="11"/>
      <c r="I2623" s="11"/>
      <c r="J2623" s="11"/>
      <c r="K2623" s="11"/>
      <c r="L2623" s="11"/>
      <c r="M2623" s="11"/>
      <c r="N2623" s="11"/>
      <c r="O2623" s="11"/>
      <c r="P2623" s="22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11"/>
      <c r="AC2623" s="11"/>
      <c r="AD2623" s="11"/>
      <c r="AE2623" s="11"/>
      <c r="AF2623" s="11"/>
      <c r="AG2623" s="11"/>
      <c r="AH2623" s="11"/>
      <c r="AI2623" s="11"/>
      <c r="AJ2623" s="11"/>
      <c r="AK2623" s="11"/>
      <c r="AL2623" s="11"/>
      <c r="AM2623" s="11"/>
      <c r="AN2623" s="11"/>
      <c r="AO2623" s="11"/>
      <c r="AP2623" s="11"/>
      <c r="AQ2623" s="11"/>
    </row>
    <row r="2624" spans="1:43" x14ac:dyDescent="0.25">
      <c r="A2624" s="11"/>
      <c r="B2624" s="12"/>
      <c r="C2624" s="11"/>
      <c r="D2624" s="11"/>
      <c r="E2624" s="11"/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22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11"/>
      <c r="AC2624" s="11"/>
      <c r="AD2624" s="11"/>
      <c r="AE2624" s="11"/>
      <c r="AF2624" s="11"/>
      <c r="AG2624" s="11"/>
      <c r="AH2624" s="11"/>
      <c r="AI2624" s="11"/>
      <c r="AJ2624" s="11"/>
      <c r="AK2624" s="11"/>
      <c r="AL2624" s="11"/>
      <c r="AM2624" s="11"/>
      <c r="AN2624" s="11"/>
      <c r="AO2624" s="11"/>
      <c r="AP2624" s="11"/>
      <c r="AQ2624" s="11"/>
    </row>
    <row r="2625" spans="1:43" x14ac:dyDescent="0.25">
      <c r="A2625" s="11"/>
      <c r="B2625" s="12"/>
      <c r="C2625" s="11"/>
      <c r="D2625" s="11"/>
      <c r="E2625" s="11"/>
      <c r="F2625" s="11"/>
      <c r="G2625" s="11"/>
      <c r="H2625" s="11"/>
      <c r="I2625" s="11"/>
      <c r="J2625" s="11"/>
      <c r="K2625" s="11"/>
      <c r="L2625" s="11"/>
      <c r="M2625" s="11"/>
      <c r="N2625" s="11"/>
      <c r="O2625" s="11"/>
      <c r="P2625" s="22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11"/>
      <c r="AC2625" s="11"/>
      <c r="AD2625" s="11"/>
      <c r="AE2625" s="11"/>
      <c r="AF2625" s="11"/>
      <c r="AG2625" s="11"/>
      <c r="AH2625" s="11"/>
      <c r="AI2625" s="11"/>
      <c r="AJ2625" s="11"/>
      <c r="AK2625" s="11"/>
      <c r="AL2625" s="11"/>
      <c r="AM2625" s="11"/>
      <c r="AN2625" s="11"/>
      <c r="AO2625" s="11"/>
      <c r="AP2625" s="11"/>
      <c r="AQ2625" s="11"/>
    </row>
    <row r="2626" spans="1:43" x14ac:dyDescent="0.25">
      <c r="A2626" s="11"/>
      <c r="B2626" s="12"/>
      <c r="C2626" s="11"/>
      <c r="D2626" s="11"/>
      <c r="E2626" s="11"/>
      <c r="F2626" s="11"/>
      <c r="G2626" s="11"/>
      <c r="H2626" s="11"/>
      <c r="I2626" s="11"/>
      <c r="J2626" s="11"/>
      <c r="K2626" s="11"/>
      <c r="L2626" s="11"/>
      <c r="M2626" s="11"/>
      <c r="N2626" s="11"/>
      <c r="O2626" s="11"/>
      <c r="P2626" s="22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11"/>
      <c r="AC2626" s="11"/>
      <c r="AD2626" s="11"/>
      <c r="AE2626" s="11"/>
      <c r="AF2626" s="11"/>
      <c r="AG2626" s="11"/>
      <c r="AH2626" s="11"/>
      <c r="AI2626" s="11"/>
      <c r="AJ2626" s="11"/>
      <c r="AK2626" s="11"/>
      <c r="AL2626" s="11"/>
      <c r="AM2626" s="11"/>
      <c r="AN2626" s="11"/>
      <c r="AO2626" s="11"/>
      <c r="AP2626" s="11"/>
      <c r="AQ2626" s="11"/>
    </row>
    <row r="2627" spans="1:43" x14ac:dyDescent="0.25">
      <c r="A2627" s="11"/>
      <c r="B2627" s="12"/>
      <c r="C2627" s="11"/>
      <c r="D2627" s="11"/>
      <c r="E2627" s="11"/>
      <c r="F2627" s="11"/>
      <c r="G2627" s="11"/>
      <c r="H2627" s="11"/>
      <c r="I2627" s="11"/>
      <c r="J2627" s="11"/>
      <c r="K2627" s="11"/>
      <c r="L2627" s="11"/>
      <c r="M2627" s="11"/>
      <c r="N2627" s="11"/>
      <c r="O2627" s="11"/>
      <c r="P2627" s="22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11"/>
      <c r="AC2627" s="11"/>
      <c r="AD2627" s="11"/>
      <c r="AE2627" s="11"/>
      <c r="AF2627" s="11"/>
      <c r="AG2627" s="11"/>
      <c r="AH2627" s="11"/>
      <c r="AI2627" s="11"/>
      <c r="AJ2627" s="11"/>
      <c r="AK2627" s="11"/>
      <c r="AL2627" s="11"/>
      <c r="AM2627" s="11"/>
      <c r="AN2627" s="11"/>
      <c r="AO2627" s="11"/>
      <c r="AP2627" s="11"/>
      <c r="AQ2627" s="11"/>
    </row>
    <row r="2628" spans="1:43" x14ac:dyDescent="0.25">
      <c r="A2628" s="11"/>
      <c r="B2628" s="12"/>
      <c r="C2628" s="11"/>
      <c r="D2628" s="11"/>
      <c r="E2628" s="11"/>
      <c r="F2628" s="11"/>
      <c r="G2628" s="11"/>
      <c r="H2628" s="11"/>
      <c r="I2628" s="11"/>
      <c r="J2628" s="11"/>
      <c r="K2628" s="11"/>
      <c r="L2628" s="11"/>
      <c r="M2628" s="11"/>
      <c r="N2628" s="11"/>
      <c r="O2628" s="11"/>
      <c r="P2628" s="22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11"/>
      <c r="AC2628" s="11"/>
      <c r="AD2628" s="11"/>
      <c r="AE2628" s="11"/>
      <c r="AF2628" s="11"/>
      <c r="AG2628" s="11"/>
      <c r="AH2628" s="11"/>
      <c r="AI2628" s="11"/>
      <c r="AJ2628" s="11"/>
      <c r="AK2628" s="11"/>
      <c r="AL2628" s="11"/>
      <c r="AM2628" s="11"/>
      <c r="AN2628" s="11"/>
      <c r="AO2628" s="11"/>
      <c r="AP2628" s="11"/>
      <c r="AQ2628" s="11"/>
    </row>
    <row r="2629" spans="1:43" x14ac:dyDescent="0.25">
      <c r="A2629" s="11"/>
      <c r="B2629" s="12"/>
      <c r="C2629" s="11"/>
      <c r="D2629" s="11"/>
      <c r="E2629" s="11"/>
      <c r="F2629" s="11"/>
      <c r="G2629" s="11"/>
      <c r="H2629" s="11"/>
      <c r="I2629" s="11"/>
      <c r="J2629" s="11"/>
      <c r="K2629" s="11"/>
      <c r="L2629" s="11"/>
      <c r="M2629" s="11"/>
      <c r="N2629" s="11"/>
      <c r="O2629" s="11"/>
      <c r="P2629" s="22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11"/>
      <c r="AC2629" s="11"/>
      <c r="AD2629" s="11"/>
      <c r="AE2629" s="11"/>
      <c r="AF2629" s="11"/>
      <c r="AG2629" s="11"/>
      <c r="AH2629" s="11"/>
      <c r="AI2629" s="11"/>
      <c r="AJ2629" s="11"/>
      <c r="AK2629" s="11"/>
      <c r="AL2629" s="11"/>
      <c r="AM2629" s="11"/>
      <c r="AN2629" s="11"/>
      <c r="AO2629" s="11"/>
      <c r="AP2629" s="11"/>
      <c r="AQ2629" s="11"/>
    </row>
    <row r="2630" spans="1:43" x14ac:dyDescent="0.25">
      <c r="A2630" s="11"/>
      <c r="B2630" s="12"/>
      <c r="C2630" s="11"/>
      <c r="D2630" s="11"/>
      <c r="E2630" s="11"/>
      <c r="F2630" s="11"/>
      <c r="G2630" s="11"/>
      <c r="H2630" s="11"/>
      <c r="I2630" s="11"/>
      <c r="J2630" s="11"/>
      <c r="K2630" s="11"/>
      <c r="L2630" s="11"/>
      <c r="M2630" s="11"/>
      <c r="N2630" s="11"/>
      <c r="O2630" s="11"/>
      <c r="P2630" s="22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11"/>
      <c r="AC2630" s="11"/>
      <c r="AD2630" s="11"/>
      <c r="AE2630" s="11"/>
      <c r="AF2630" s="11"/>
      <c r="AG2630" s="11"/>
      <c r="AH2630" s="11"/>
      <c r="AI2630" s="11"/>
      <c r="AJ2630" s="11"/>
      <c r="AK2630" s="11"/>
      <c r="AL2630" s="11"/>
      <c r="AM2630" s="11"/>
      <c r="AN2630" s="11"/>
      <c r="AO2630" s="11"/>
      <c r="AP2630" s="11"/>
      <c r="AQ2630" s="11"/>
    </row>
    <row r="2631" spans="1:43" x14ac:dyDescent="0.25">
      <c r="A2631" s="11"/>
      <c r="B2631" s="12"/>
      <c r="C2631" s="11"/>
      <c r="D2631" s="11"/>
      <c r="E2631" s="11"/>
      <c r="F2631" s="11"/>
      <c r="G2631" s="11"/>
      <c r="H2631" s="11"/>
      <c r="I2631" s="11"/>
      <c r="J2631" s="11"/>
      <c r="K2631" s="11"/>
      <c r="L2631" s="11"/>
      <c r="M2631" s="11"/>
      <c r="N2631" s="11"/>
      <c r="O2631" s="11"/>
      <c r="P2631" s="22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11"/>
      <c r="AC2631" s="11"/>
      <c r="AD2631" s="11"/>
      <c r="AE2631" s="11"/>
      <c r="AF2631" s="11"/>
      <c r="AG2631" s="11"/>
      <c r="AH2631" s="11"/>
      <c r="AI2631" s="11"/>
      <c r="AJ2631" s="11"/>
      <c r="AK2631" s="11"/>
      <c r="AL2631" s="11"/>
      <c r="AM2631" s="11"/>
      <c r="AN2631" s="11"/>
      <c r="AO2631" s="11"/>
      <c r="AP2631" s="11"/>
      <c r="AQ2631" s="11"/>
    </row>
    <row r="2632" spans="1:43" x14ac:dyDescent="0.25">
      <c r="A2632" s="11"/>
      <c r="B2632" s="12"/>
      <c r="C2632" s="11"/>
      <c r="D2632" s="11"/>
      <c r="E2632" s="11"/>
      <c r="F2632" s="11"/>
      <c r="G2632" s="11"/>
      <c r="H2632" s="11"/>
      <c r="I2632" s="11"/>
      <c r="J2632" s="11"/>
      <c r="K2632" s="11"/>
      <c r="L2632" s="11"/>
      <c r="M2632" s="11"/>
      <c r="N2632" s="11"/>
      <c r="O2632" s="11"/>
      <c r="P2632" s="22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11"/>
      <c r="AC2632" s="11"/>
      <c r="AD2632" s="11"/>
      <c r="AE2632" s="11"/>
      <c r="AF2632" s="11"/>
      <c r="AG2632" s="11"/>
      <c r="AH2632" s="11"/>
      <c r="AI2632" s="11"/>
      <c r="AJ2632" s="11"/>
      <c r="AK2632" s="11"/>
      <c r="AL2632" s="11"/>
      <c r="AM2632" s="11"/>
      <c r="AN2632" s="11"/>
      <c r="AO2632" s="11"/>
      <c r="AP2632" s="11"/>
      <c r="AQ2632" s="11"/>
    </row>
    <row r="2633" spans="1:43" x14ac:dyDescent="0.25">
      <c r="A2633" s="11"/>
      <c r="B2633" s="12"/>
      <c r="C2633" s="11"/>
      <c r="D2633" s="11"/>
      <c r="E2633" s="11"/>
      <c r="F2633" s="11"/>
      <c r="G2633" s="11"/>
      <c r="H2633" s="11"/>
      <c r="I2633" s="11"/>
      <c r="J2633" s="11"/>
      <c r="K2633" s="11"/>
      <c r="L2633" s="11"/>
      <c r="M2633" s="11"/>
      <c r="N2633" s="11"/>
      <c r="O2633" s="11"/>
      <c r="P2633" s="22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11"/>
      <c r="AC2633" s="11"/>
      <c r="AD2633" s="11"/>
      <c r="AE2633" s="11"/>
      <c r="AF2633" s="11"/>
      <c r="AG2633" s="11"/>
      <c r="AH2633" s="11"/>
      <c r="AI2633" s="11"/>
      <c r="AJ2633" s="11"/>
      <c r="AK2633" s="11"/>
      <c r="AL2633" s="11"/>
      <c r="AM2633" s="11"/>
      <c r="AN2633" s="11"/>
      <c r="AO2633" s="11"/>
      <c r="AP2633" s="11"/>
      <c r="AQ2633" s="11"/>
    </row>
    <row r="2634" spans="1:43" x14ac:dyDescent="0.25">
      <c r="A2634" s="11"/>
      <c r="B2634" s="12"/>
      <c r="C2634" s="11"/>
      <c r="D2634" s="11"/>
      <c r="E2634" s="11"/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P2634" s="22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11"/>
      <c r="AC2634" s="11"/>
      <c r="AD2634" s="11"/>
      <c r="AE2634" s="11"/>
      <c r="AF2634" s="11"/>
      <c r="AG2634" s="11"/>
      <c r="AH2634" s="11"/>
      <c r="AI2634" s="11"/>
      <c r="AJ2634" s="11"/>
      <c r="AK2634" s="11"/>
      <c r="AL2634" s="11"/>
      <c r="AM2634" s="11"/>
      <c r="AN2634" s="11"/>
      <c r="AO2634" s="11"/>
      <c r="AP2634" s="11"/>
      <c r="AQ2634" s="11"/>
    </row>
    <row r="2635" spans="1:43" x14ac:dyDescent="0.25">
      <c r="A2635" s="11"/>
      <c r="B2635" s="12"/>
      <c r="C2635" s="11"/>
      <c r="D2635" s="11"/>
      <c r="E2635" s="11"/>
      <c r="F2635" s="11"/>
      <c r="G2635" s="11"/>
      <c r="H2635" s="11"/>
      <c r="I2635" s="11"/>
      <c r="J2635" s="11"/>
      <c r="K2635" s="11"/>
      <c r="L2635" s="11"/>
      <c r="M2635" s="11"/>
      <c r="N2635" s="11"/>
      <c r="O2635" s="11"/>
      <c r="P2635" s="22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11"/>
      <c r="AC2635" s="11"/>
      <c r="AD2635" s="11"/>
      <c r="AE2635" s="11"/>
      <c r="AF2635" s="11"/>
      <c r="AG2635" s="11"/>
      <c r="AH2635" s="11"/>
      <c r="AI2635" s="11"/>
      <c r="AJ2635" s="11"/>
      <c r="AK2635" s="11"/>
      <c r="AL2635" s="11"/>
      <c r="AM2635" s="11"/>
      <c r="AN2635" s="11"/>
      <c r="AO2635" s="11"/>
      <c r="AP2635" s="11"/>
      <c r="AQ2635" s="11"/>
    </row>
    <row r="2636" spans="1:43" x14ac:dyDescent="0.25">
      <c r="A2636" s="11"/>
      <c r="B2636" s="12"/>
      <c r="C2636" s="11"/>
      <c r="D2636" s="11"/>
      <c r="E2636" s="11"/>
      <c r="F2636" s="11"/>
      <c r="G2636" s="11"/>
      <c r="H2636" s="11"/>
      <c r="I2636" s="11"/>
      <c r="J2636" s="11"/>
      <c r="K2636" s="11"/>
      <c r="L2636" s="11"/>
      <c r="M2636" s="11"/>
      <c r="N2636" s="11"/>
      <c r="O2636" s="11"/>
      <c r="P2636" s="22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11"/>
      <c r="AC2636" s="11"/>
      <c r="AD2636" s="11"/>
      <c r="AE2636" s="11"/>
      <c r="AF2636" s="11"/>
      <c r="AG2636" s="11"/>
      <c r="AH2636" s="11"/>
      <c r="AI2636" s="11"/>
      <c r="AJ2636" s="11"/>
      <c r="AK2636" s="11"/>
      <c r="AL2636" s="11"/>
      <c r="AM2636" s="11"/>
      <c r="AN2636" s="11"/>
      <c r="AO2636" s="11"/>
      <c r="AP2636" s="11"/>
      <c r="AQ2636" s="11"/>
    </row>
    <row r="2637" spans="1:43" x14ac:dyDescent="0.25">
      <c r="A2637" s="11"/>
      <c r="B2637" s="12"/>
      <c r="C2637" s="11"/>
      <c r="D2637" s="11"/>
      <c r="E2637" s="11"/>
      <c r="F2637" s="11"/>
      <c r="G2637" s="11"/>
      <c r="H2637" s="11"/>
      <c r="I2637" s="11"/>
      <c r="J2637" s="11"/>
      <c r="K2637" s="11"/>
      <c r="L2637" s="11"/>
      <c r="M2637" s="11"/>
      <c r="N2637" s="11"/>
      <c r="O2637" s="11"/>
      <c r="P2637" s="22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11"/>
      <c r="AC2637" s="11"/>
      <c r="AD2637" s="11"/>
      <c r="AE2637" s="11"/>
      <c r="AF2637" s="11"/>
      <c r="AG2637" s="11"/>
      <c r="AH2637" s="11"/>
      <c r="AI2637" s="11"/>
      <c r="AJ2637" s="11"/>
      <c r="AK2637" s="11"/>
      <c r="AL2637" s="11"/>
      <c r="AM2637" s="11"/>
      <c r="AN2637" s="11"/>
      <c r="AO2637" s="11"/>
      <c r="AP2637" s="11"/>
      <c r="AQ2637" s="11"/>
    </row>
    <row r="2638" spans="1:43" x14ac:dyDescent="0.25">
      <c r="A2638" s="11"/>
      <c r="B2638" s="12"/>
      <c r="C2638" s="11"/>
      <c r="D2638" s="11"/>
      <c r="E2638" s="11"/>
      <c r="F2638" s="11"/>
      <c r="G2638" s="11"/>
      <c r="H2638" s="11"/>
      <c r="I2638" s="11"/>
      <c r="J2638" s="11"/>
      <c r="K2638" s="11"/>
      <c r="L2638" s="11"/>
      <c r="M2638" s="11"/>
      <c r="N2638" s="11"/>
      <c r="O2638" s="11"/>
      <c r="P2638" s="22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11"/>
      <c r="AC2638" s="11"/>
      <c r="AD2638" s="11"/>
      <c r="AE2638" s="11"/>
      <c r="AF2638" s="11"/>
      <c r="AG2638" s="11"/>
      <c r="AH2638" s="11"/>
      <c r="AI2638" s="11"/>
      <c r="AJ2638" s="11"/>
      <c r="AK2638" s="11"/>
      <c r="AL2638" s="11"/>
      <c r="AM2638" s="11"/>
      <c r="AN2638" s="11"/>
      <c r="AO2638" s="11"/>
      <c r="AP2638" s="11"/>
      <c r="AQ2638" s="11"/>
    </row>
    <row r="2639" spans="1:43" x14ac:dyDescent="0.25">
      <c r="A2639" s="11"/>
      <c r="B2639" s="12"/>
      <c r="C2639" s="11"/>
      <c r="D2639" s="11"/>
      <c r="E2639" s="11"/>
      <c r="F2639" s="11"/>
      <c r="G2639" s="11"/>
      <c r="H2639" s="11"/>
      <c r="I2639" s="11"/>
      <c r="J2639" s="11"/>
      <c r="K2639" s="11"/>
      <c r="L2639" s="11"/>
      <c r="M2639" s="11"/>
      <c r="N2639" s="11"/>
      <c r="O2639" s="11"/>
      <c r="P2639" s="22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11"/>
      <c r="AC2639" s="11"/>
      <c r="AD2639" s="11"/>
      <c r="AE2639" s="11"/>
      <c r="AF2639" s="11"/>
      <c r="AG2639" s="11"/>
      <c r="AH2639" s="11"/>
      <c r="AI2639" s="11"/>
      <c r="AJ2639" s="11"/>
      <c r="AK2639" s="11"/>
      <c r="AL2639" s="11"/>
      <c r="AM2639" s="11"/>
      <c r="AN2639" s="11"/>
      <c r="AO2639" s="11"/>
      <c r="AP2639" s="11"/>
      <c r="AQ2639" s="11"/>
    </row>
    <row r="2640" spans="1:43" x14ac:dyDescent="0.25">
      <c r="A2640" s="11"/>
      <c r="B2640" s="12"/>
      <c r="C2640" s="11"/>
      <c r="D2640" s="11"/>
      <c r="E2640" s="11"/>
      <c r="F2640" s="11"/>
      <c r="G2640" s="11"/>
      <c r="H2640" s="11"/>
      <c r="I2640" s="11"/>
      <c r="J2640" s="11"/>
      <c r="K2640" s="11"/>
      <c r="L2640" s="11"/>
      <c r="M2640" s="11"/>
      <c r="N2640" s="11"/>
      <c r="O2640" s="11"/>
      <c r="P2640" s="22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11"/>
      <c r="AC2640" s="11"/>
      <c r="AD2640" s="11"/>
      <c r="AE2640" s="11"/>
      <c r="AF2640" s="11"/>
      <c r="AG2640" s="11"/>
      <c r="AH2640" s="11"/>
      <c r="AI2640" s="11"/>
      <c r="AJ2640" s="11"/>
      <c r="AK2640" s="11"/>
      <c r="AL2640" s="11"/>
      <c r="AM2640" s="11"/>
      <c r="AN2640" s="11"/>
      <c r="AO2640" s="11"/>
      <c r="AP2640" s="11"/>
      <c r="AQ2640" s="11"/>
    </row>
    <row r="2641" spans="1:43" x14ac:dyDescent="0.25">
      <c r="A2641" s="11"/>
      <c r="B2641" s="12"/>
      <c r="C2641" s="11"/>
      <c r="D2641" s="11"/>
      <c r="E2641" s="11"/>
      <c r="F2641" s="11"/>
      <c r="G2641" s="11"/>
      <c r="H2641" s="11"/>
      <c r="I2641" s="11"/>
      <c r="J2641" s="11"/>
      <c r="K2641" s="11"/>
      <c r="L2641" s="11"/>
      <c r="M2641" s="11"/>
      <c r="N2641" s="11"/>
      <c r="O2641" s="11"/>
      <c r="P2641" s="22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11"/>
      <c r="AC2641" s="11"/>
      <c r="AD2641" s="11"/>
      <c r="AE2641" s="11"/>
      <c r="AF2641" s="11"/>
      <c r="AG2641" s="11"/>
      <c r="AH2641" s="11"/>
      <c r="AI2641" s="11"/>
      <c r="AJ2641" s="11"/>
      <c r="AK2641" s="11"/>
      <c r="AL2641" s="11"/>
      <c r="AM2641" s="11"/>
      <c r="AN2641" s="11"/>
      <c r="AO2641" s="11"/>
      <c r="AP2641" s="11"/>
      <c r="AQ2641" s="11"/>
    </row>
    <row r="2642" spans="1:43" x14ac:dyDescent="0.25">
      <c r="A2642" s="11"/>
      <c r="B2642" s="12"/>
      <c r="C2642" s="11"/>
      <c r="D2642" s="11"/>
      <c r="E2642" s="11"/>
      <c r="F2642" s="11"/>
      <c r="G2642" s="11"/>
      <c r="H2642" s="11"/>
      <c r="I2642" s="11"/>
      <c r="J2642" s="11"/>
      <c r="K2642" s="11"/>
      <c r="L2642" s="11"/>
      <c r="M2642" s="11"/>
      <c r="N2642" s="11"/>
      <c r="O2642" s="11"/>
      <c r="P2642" s="22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11"/>
      <c r="AC2642" s="11"/>
      <c r="AD2642" s="11"/>
      <c r="AE2642" s="11"/>
      <c r="AF2642" s="11"/>
      <c r="AG2642" s="11"/>
      <c r="AH2642" s="11"/>
      <c r="AI2642" s="11"/>
      <c r="AJ2642" s="11"/>
      <c r="AK2642" s="11"/>
      <c r="AL2642" s="11"/>
      <c r="AM2642" s="11"/>
      <c r="AN2642" s="11"/>
      <c r="AO2642" s="11"/>
      <c r="AP2642" s="11"/>
      <c r="AQ2642" s="11"/>
    </row>
    <row r="2643" spans="1:43" x14ac:dyDescent="0.25">
      <c r="A2643" s="11"/>
      <c r="B2643" s="12"/>
      <c r="C2643" s="11"/>
      <c r="D2643" s="11"/>
      <c r="E2643" s="11"/>
      <c r="F2643" s="11"/>
      <c r="G2643" s="11"/>
      <c r="H2643" s="11"/>
      <c r="I2643" s="11"/>
      <c r="J2643" s="11"/>
      <c r="K2643" s="11"/>
      <c r="L2643" s="11"/>
      <c r="M2643" s="11"/>
      <c r="N2643" s="11"/>
      <c r="O2643" s="11"/>
      <c r="P2643" s="22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11"/>
      <c r="AC2643" s="11"/>
      <c r="AD2643" s="11"/>
      <c r="AE2643" s="11"/>
      <c r="AF2643" s="11"/>
      <c r="AG2643" s="11"/>
      <c r="AH2643" s="11"/>
      <c r="AI2643" s="11"/>
      <c r="AJ2643" s="11"/>
      <c r="AK2643" s="11"/>
      <c r="AL2643" s="11"/>
      <c r="AM2643" s="11"/>
      <c r="AN2643" s="11"/>
      <c r="AO2643" s="11"/>
      <c r="AP2643" s="11"/>
      <c r="AQ2643" s="11"/>
    </row>
    <row r="2644" spans="1:43" x14ac:dyDescent="0.25">
      <c r="A2644" s="11"/>
      <c r="B2644" s="12"/>
      <c r="C2644" s="11"/>
      <c r="D2644" s="11"/>
      <c r="E2644" s="11"/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22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11"/>
      <c r="AC2644" s="11"/>
      <c r="AD2644" s="11"/>
      <c r="AE2644" s="11"/>
      <c r="AF2644" s="11"/>
      <c r="AG2644" s="11"/>
      <c r="AH2644" s="11"/>
      <c r="AI2644" s="11"/>
      <c r="AJ2644" s="11"/>
      <c r="AK2644" s="11"/>
      <c r="AL2644" s="11"/>
      <c r="AM2644" s="11"/>
      <c r="AN2644" s="11"/>
      <c r="AO2644" s="11"/>
      <c r="AP2644" s="11"/>
      <c r="AQ2644" s="11"/>
    </row>
    <row r="2645" spans="1:43" x14ac:dyDescent="0.25">
      <c r="A2645" s="11"/>
      <c r="B2645" s="12"/>
      <c r="C2645" s="11"/>
      <c r="D2645" s="11"/>
      <c r="E2645" s="11"/>
      <c r="F2645" s="11"/>
      <c r="G2645" s="11"/>
      <c r="H2645" s="11"/>
      <c r="I2645" s="11"/>
      <c r="J2645" s="11"/>
      <c r="K2645" s="11"/>
      <c r="L2645" s="11"/>
      <c r="M2645" s="11"/>
      <c r="N2645" s="11"/>
      <c r="O2645" s="11"/>
      <c r="P2645" s="22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11"/>
      <c r="AC2645" s="11"/>
      <c r="AD2645" s="11"/>
      <c r="AE2645" s="11"/>
      <c r="AF2645" s="11"/>
      <c r="AG2645" s="11"/>
      <c r="AH2645" s="11"/>
      <c r="AI2645" s="11"/>
      <c r="AJ2645" s="11"/>
      <c r="AK2645" s="11"/>
      <c r="AL2645" s="11"/>
      <c r="AM2645" s="11"/>
      <c r="AN2645" s="11"/>
      <c r="AO2645" s="11"/>
      <c r="AP2645" s="11"/>
      <c r="AQ2645" s="11"/>
    </row>
    <row r="2646" spans="1:43" x14ac:dyDescent="0.25">
      <c r="A2646" s="11"/>
      <c r="B2646" s="12"/>
      <c r="C2646" s="11"/>
      <c r="D2646" s="11"/>
      <c r="E2646" s="11"/>
      <c r="F2646" s="11"/>
      <c r="G2646" s="11"/>
      <c r="H2646" s="11"/>
      <c r="I2646" s="11"/>
      <c r="J2646" s="11"/>
      <c r="K2646" s="11"/>
      <c r="L2646" s="11"/>
      <c r="M2646" s="11"/>
      <c r="N2646" s="11"/>
      <c r="O2646" s="11"/>
      <c r="P2646" s="22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11"/>
      <c r="AC2646" s="11"/>
      <c r="AD2646" s="11"/>
      <c r="AE2646" s="11"/>
      <c r="AF2646" s="11"/>
      <c r="AG2646" s="11"/>
      <c r="AH2646" s="11"/>
      <c r="AI2646" s="11"/>
      <c r="AJ2646" s="11"/>
      <c r="AK2646" s="11"/>
      <c r="AL2646" s="11"/>
      <c r="AM2646" s="11"/>
      <c r="AN2646" s="11"/>
      <c r="AO2646" s="11"/>
      <c r="AP2646" s="11"/>
      <c r="AQ2646" s="11"/>
    </row>
    <row r="2647" spans="1:43" x14ac:dyDescent="0.25">
      <c r="A2647" s="11"/>
      <c r="B2647" s="12"/>
      <c r="C2647" s="11"/>
      <c r="D2647" s="11"/>
      <c r="E2647" s="11"/>
      <c r="F2647" s="11"/>
      <c r="G2647" s="11"/>
      <c r="H2647" s="11"/>
      <c r="I2647" s="11"/>
      <c r="J2647" s="11"/>
      <c r="K2647" s="11"/>
      <c r="L2647" s="11"/>
      <c r="M2647" s="11"/>
      <c r="N2647" s="11"/>
      <c r="O2647" s="11"/>
      <c r="P2647" s="22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11"/>
      <c r="AC2647" s="11"/>
      <c r="AD2647" s="11"/>
      <c r="AE2647" s="11"/>
      <c r="AF2647" s="11"/>
      <c r="AG2647" s="11"/>
      <c r="AH2647" s="11"/>
      <c r="AI2647" s="11"/>
      <c r="AJ2647" s="11"/>
      <c r="AK2647" s="11"/>
      <c r="AL2647" s="11"/>
      <c r="AM2647" s="11"/>
      <c r="AN2647" s="11"/>
      <c r="AO2647" s="11"/>
      <c r="AP2647" s="11"/>
      <c r="AQ2647" s="11"/>
    </row>
    <row r="2648" spans="1:43" x14ac:dyDescent="0.25">
      <c r="A2648" s="11"/>
      <c r="B2648" s="12"/>
      <c r="C2648" s="11"/>
      <c r="D2648" s="11"/>
      <c r="E2648" s="11"/>
      <c r="F2648" s="11"/>
      <c r="G2648" s="11"/>
      <c r="H2648" s="11"/>
      <c r="I2648" s="11"/>
      <c r="J2648" s="11"/>
      <c r="K2648" s="11"/>
      <c r="L2648" s="11"/>
      <c r="M2648" s="11"/>
      <c r="N2648" s="11"/>
      <c r="O2648" s="11"/>
      <c r="P2648" s="22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11"/>
      <c r="AC2648" s="11"/>
      <c r="AD2648" s="11"/>
      <c r="AE2648" s="11"/>
      <c r="AF2648" s="11"/>
      <c r="AG2648" s="11"/>
      <c r="AH2648" s="11"/>
      <c r="AI2648" s="11"/>
      <c r="AJ2648" s="11"/>
      <c r="AK2648" s="11"/>
      <c r="AL2648" s="11"/>
      <c r="AM2648" s="11"/>
      <c r="AN2648" s="11"/>
      <c r="AO2648" s="11"/>
      <c r="AP2648" s="11"/>
      <c r="AQ2648" s="11"/>
    </row>
    <row r="2649" spans="1:43" x14ac:dyDescent="0.25">
      <c r="A2649" s="11"/>
      <c r="B2649" s="12"/>
      <c r="C2649" s="11"/>
      <c r="D2649" s="11"/>
      <c r="E2649" s="11"/>
      <c r="F2649" s="11"/>
      <c r="G2649" s="11"/>
      <c r="H2649" s="11"/>
      <c r="I2649" s="11"/>
      <c r="J2649" s="11"/>
      <c r="K2649" s="11"/>
      <c r="L2649" s="11"/>
      <c r="M2649" s="11"/>
      <c r="N2649" s="11"/>
      <c r="O2649" s="11"/>
      <c r="P2649" s="22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11"/>
      <c r="AC2649" s="11"/>
      <c r="AD2649" s="11"/>
      <c r="AE2649" s="11"/>
      <c r="AF2649" s="11"/>
      <c r="AG2649" s="11"/>
      <c r="AH2649" s="11"/>
      <c r="AI2649" s="11"/>
      <c r="AJ2649" s="11"/>
      <c r="AK2649" s="11"/>
      <c r="AL2649" s="11"/>
      <c r="AM2649" s="11"/>
      <c r="AN2649" s="11"/>
      <c r="AO2649" s="11"/>
      <c r="AP2649" s="11"/>
      <c r="AQ2649" s="11"/>
    </row>
    <row r="2650" spans="1:43" x14ac:dyDescent="0.25">
      <c r="A2650" s="11"/>
      <c r="B2650" s="12"/>
      <c r="C2650" s="11"/>
      <c r="D2650" s="11"/>
      <c r="E2650" s="11"/>
      <c r="F2650" s="11"/>
      <c r="G2650" s="11"/>
      <c r="H2650" s="11"/>
      <c r="I2650" s="11"/>
      <c r="J2650" s="11"/>
      <c r="K2650" s="11"/>
      <c r="L2650" s="11"/>
      <c r="M2650" s="11"/>
      <c r="N2650" s="11"/>
      <c r="O2650" s="11"/>
      <c r="P2650" s="22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11"/>
      <c r="AC2650" s="11"/>
      <c r="AD2650" s="11"/>
      <c r="AE2650" s="11"/>
      <c r="AF2650" s="11"/>
      <c r="AG2650" s="11"/>
      <c r="AH2650" s="11"/>
      <c r="AI2650" s="11"/>
      <c r="AJ2650" s="11"/>
      <c r="AK2650" s="11"/>
      <c r="AL2650" s="11"/>
      <c r="AM2650" s="11"/>
      <c r="AN2650" s="11"/>
      <c r="AO2650" s="11"/>
      <c r="AP2650" s="11"/>
      <c r="AQ2650" s="11"/>
    </row>
    <row r="2651" spans="1:43" x14ac:dyDescent="0.25">
      <c r="A2651" s="11"/>
      <c r="B2651" s="12"/>
      <c r="C2651" s="11"/>
      <c r="D2651" s="11"/>
      <c r="E2651" s="11"/>
      <c r="F2651" s="11"/>
      <c r="G2651" s="11"/>
      <c r="H2651" s="11"/>
      <c r="I2651" s="11"/>
      <c r="J2651" s="11"/>
      <c r="K2651" s="11"/>
      <c r="L2651" s="11"/>
      <c r="M2651" s="11"/>
      <c r="N2651" s="11"/>
      <c r="O2651" s="11"/>
      <c r="P2651" s="22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11"/>
      <c r="AC2651" s="11"/>
      <c r="AD2651" s="11"/>
      <c r="AE2651" s="11"/>
      <c r="AF2651" s="11"/>
      <c r="AG2651" s="11"/>
      <c r="AH2651" s="11"/>
      <c r="AI2651" s="11"/>
      <c r="AJ2651" s="11"/>
      <c r="AK2651" s="11"/>
      <c r="AL2651" s="11"/>
      <c r="AM2651" s="11"/>
      <c r="AN2651" s="11"/>
      <c r="AO2651" s="11"/>
      <c r="AP2651" s="11"/>
      <c r="AQ2651" s="11"/>
    </row>
    <row r="2652" spans="1:43" x14ac:dyDescent="0.25">
      <c r="A2652" s="11"/>
      <c r="B2652" s="12"/>
      <c r="C2652" s="11"/>
      <c r="D2652" s="11"/>
      <c r="E2652" s="11"/>
      <c r="F2652" s="11"/>
      <c r="G2652" s="11"/>
      <c r="H2652" s="11"/>
      <c r="I2652" s="11"/>
      <c r="J2652" s="11"/>
      <c r="K2652" s="11"/>
      <c r="L2652" s="11"/>
      <c r="M2652" s="11"/>
      <c r="N2652" s="11"/>
      <c r="O2652" s="11"/>
      <c r="P2652" s="22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11"/>
      <c r="AC2652" s="11"/>
      <c r="AD2652" s="11"/>
      <c r="AE2652" s="11"/>
      <c r="AF2652" s="11"/>
      <c r="AG2652" s="11"/>
      <c r="AH2652" s="11"/>
      <c r="AI2652" s="11"/>
      <c r="AJ2652" s="11"/>
      <c r="AK2652" s="11"/>
      <c r="AL2652" s="11"/>
      <c r="AM2652" s="11"/>
      <c r="AN2652" s="11"/>
      <c r="AO2652" s="11"/>
      <c r="AP2652" s="11"/>
      <c r="AQ2652" s="11"/>
    </row>
    <row r="2653" spans="1:43" x14ac:dyDescent="0.25">
      <c r="A2653" s="11"/>
      <c r="B2653" s="12"/>
      <c r="C2653" s="11"/>
      <c r="D2653" s="11"/>
      <c r="E2653" s="11"/>
      <c r="F2653" s="11"/>
      <c r="G2653" s="11"/>
      <c r="H2653" s="11"/>
      <c r="I2653" s="11"/>
      <c r="J2653" s="11"/>
      <c r="K2653" s="11"/>
      <c r="L2653" s="11"/>
      <c r="M2653" s="11"/>
      <c r="N2653" s="11"/>
      <c r="O2653" s="11"/>
      <c r="P2653" s="22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11"/>
      <c r="AC2653" s="11"/>
      <c r="AD2653" s="11"/>
      <c r="AE2653" s="11"/>
      <c r="AF2653" s="11"/>
      <c r="AG2653" s="11"/>
      <c r="AH2653" s="11"/>
      <c r="AI2653" s="11"/>
      <c r="AJ2653" s="11"/>
      <c r="AK2653" s="11"/>
      <c r="AL2653" s="11"/>
      <c r="AM2653" s="11"/>
      <c r="AN2653" s="11"/>
      <c r="AO2653" s="11"/>
      <c r="AP2653" s="11"/>
      <c r="AQ2653" s="11"/>
    </row>
    <row r="2654" spans="1:43" x14ac:dyDescent="0.25">
      <c r="A2654" s="11"/>
      <c r="B2654" s="12"/>
      <c r="C2654" s="11"/>
      <c r="D2654" s="11"/>
      <c r="E2654" s="11"/>
      <c r="F2654" s="11"/>
      <c r="G2654" s="11"/>
      <c r="H2654" s="11"/>
      <c r="I2654" s="11"/>
      <c r="J2654" s="11"/>
      <c r="K2654" s="11"/>
      <c r="L2654" s="11"/>
      <c r="M2654" s="11"/>
      <c r="N2654" s="11"/>
      <c r="O2654" s="11"/>
      <c r="P2654" s="22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11"/>
      <c r="AC2654" s="11"/>
      <c r="AD2654" s="11"/>
      <c r="AE2654" s="11"/>
      <c r="AF2654" s="11"/>
      <c r="AG2654" s="11"/>
      <c r="AH2654" s="11"/>
      <c r="AI2654" s="11"/>
      <c r="AJ2654" s="11"/>
      <c r="AK2654" s="11"/>
      <c r="AL2654" s="11"/>
      <c r="AM2654" s="11"/>
      <c r="AN2654" s="11"/>
      <c r="AO2654" s="11"/>
      <c r="AP2654" s="11"/>
      <c r="AQ2654" s="11"/>
    </row>
    <row r="2655" spans="1:43" x14ac:dyDescent="0.25">
      <c r="A2655" s="11"/>
      <c r="B2655" s="12"/>
      <c r="C2655" s="11"/>
      <c r="D2655" s="11"/>
      <c r="E2655" s="11"/>
      <c r="F2655" s="11"/>
      <c r="G2655" s="11"/>
      <c r="H2655" s="11"/>
      <c r="I2655" s="11"/>
      <c r="J2655" s="11"/>
      <c r="K2655" s="11"/>
      <c r="L2655" s="11"/>
      <c r="M2655" s="11"/>
      <c r="N2655" s="11"/>
      <c r="O2655" s="11"/>
      <c r="P2655" s="22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11"/>
      <c r="AC2655" s="11"/>
      <c r="AD2655" s="11"/>
      <c r="AE2655" s="11"/>
      <c r="AF2655" s="11"/>
      <c r="AG2655" s="11"/>
      <c r="AH2655" s="11"/>
      <c r="AI2655" s="11"/>
      <c r="AJ2655" s="11"/>
      <c r="AK2655" s="11"/>
      <c r="AL2655" s="11"/>
      <c r="AM2655" s="11"/>
      <c r="AN2655" s="11"/>
      <c r="AO2655" s="11"/>
      <c r="AP2655" s="11"/>
      <c r="AQ2655" s="11"/>
    </row>
    <row r="2656" spans="1:43" x14ac:dyDescent="0.25">
      <c r="A2656" s="11"/>
      <c r="B2656" s="12"/>
      <c r="C2656" s="11"/>
      <c r="D2656" s="11"/>
      <c r="E2656" s="11"/>
      <c r="F2656" s="11"/>
      <c r="G2656" s="11"/>
      <c r="H2656" s="11"/>
      <c r="I2656" s="11"/>
      <c r="J2656" s="11"/>
      <c r="K2656" s="11"/>
      <c r="L2656" s="11"/>
      <c r="M2656" s="11"/>
      <c r="N2656" s="11"/>
      <c r="O2656" s="11"/>
      <c r="P2656" s="22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11"/>
      <c r="AC2656" s="11"/>
      <c r="AD2656" s="11"/>
      <c r="AE2656" s="11"/>
      <c r="AF2656" s="11"/>
      <c r="AG2656" s="11"/>
      <c r="AH2656" s="11"/>
      <c r="AI2656" s="11"/>
      <c r="AJ2656" s="11"/>
      <c r="AK2656" s="11"/>
      <c r="AL2656" s="11"/>
      <c r="AM2656" s="11"/>
      <c r="AN2656" s="11"/>
      <c r="AO2656" s="11"/>
      <c r="AP2656" s="11"/>
      <c r="AQ2656" s="11"/>
    </row>
    <row r="2657" spans="1:43" x14ac:dyDescent="0.25">
      <c r="A2657" s="11"/>
      <c r="B2657" s="12"/>
      <c r="C2657" s="11"/>
      <c r="D2657" s="11"/>
      <c r="E2657" s="11"/>
      <c r="F2657" s="11"/>
      <c r="G2657" s="11"/>
      <c r="H2657" s="11"/>
      <c r="I2657" s="11"/>
      <c r="J2657" s="11"/>
      <c r="K2657" s="11"/>
      <c r="L2657" s="11"/>
      <c r="M2657" s="11"/>
      <c r="N2657" s="11"/>
      <c r="O2657" s="11"/>
      <c r="P2657" s="22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11"/>
      <c r="AC2657" s="11"/>
      <c r="AD2657" s="11"/>
      <c r="AE2657" s="11"/>
      <c r="AF2657" s="11"/>
      <c r="AG2657" s="11"/>
      <c r="AH2657" s="11"/>
      <c r="AI2657" s="11"/>
      <c r="AJ2657" s="11"/>
      <c r="AK2657" s="11"/>
      <c r="AL2657" s="11"/>
      <c r="AM2657" s="11"/>
      <c r="AN2657" s="11"/>
      <c r="AO2657" s="11"/>
      <c r="AP2657" s="11"/>
      <c r="AQ2657" s="11"/>
    </row>
    <row r="2658" spans="1:43" x14ac:dyDescent="0.25">
      <c r="A2658" s="11"/>
      <c r="B2658" s="12"/>
      <c r="C2658" s="11"/>
      <c r="D2658" s="11"/>
      <c r="E2658" s="11"/>
      <c r="F2658" s="11"/>
      <c r="G2658" s="11"/>
      <c r="H2658" s="11"/>
      <c r="I2658" s="11"/>
      <c r="J2658" s="11"/>
      <c r="K2658" s="11"/>
      <c r="L2658" s="11"/>
      <c r="M2658" s="11"/>
      <c r="N2658" s="11"/>
      <c r="O2658" s="11"/>
      <c r="P2658" s="22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11"/>
      <c r="AC2658" s="11"/>
      <c r="AD2658" s="11"/>
      <c r="AE2658" s="11"/>
      <c r="AF2658" s="11"/>
      <c r="AG2658" s="11"/>
      <c r="AH2658" s="11"/>
      <c r="AI2658" s="11"/>
      <c r="AJ2658" s="11"/>
      <c r="AK2658" s="11"/>
      <c r="AL2658" s="11"/>
      <c r="AM2658" s="11"/>
      <c r="AN2658" s="11"/>
      <c r="AO2658" s="11"/>
      <c r="AP2658" s="11"/>
      <c r="AQ2658" s="11"/>
    </row>
    <row r="2659" spans="1:43" x14ac:dyDescent="0.25">
      <c r="A2659" s="11"/>
      <c r="B2659" s="12"/>
      <c r="C2659" s="11"/>
      <c r="D2659" s="11"/>
      <c r="E2659" s="11"/>
      <c r="F2659" s="11"/>
      <c r="G2659" s="11"/>
      <c r="H2659" s="11"/>
      <c r="I2659" s="11"/>
      <c r="J2659" s="11"/>
      <c r="K2659" s="11"/>
      <c r="L2659" s="11"/>
      <c r="M2659" s="11"/>
      <c r="N2659" s="11"/>
      <c r="O2659" s="11"/>
      <c r="P2659" s="22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11"/>
      <c r="AC2659" s="11"/>
      <c r="AD2659" s="11"/>
      <c r="AE2659" s="11"/>
      <c r="AF2659" s="11"/>
      <c r="AG2659" s="11"/>
      <c r="AH2659" s="11"/>
      <c r="AI2659" s="11"/>
      <c r="AJ2659" s="11"/>
      <c r="AK2659" s="11"/>
      <c r="AL2659" s="11"/>
      <c r="AM2659" s="11"/>
      <c r="AN2659" s="11"/>
      <c r="AO2659" s="11"/>
      <c r="AP2659" s="11"/>
      <c r="AQ2659" s="11"/>
    </row>
    <row r="2660" spans="1:43" x14ac:dyDescent="0.25">
      <c r="A2660" s="11"/>
      <c r="B2660" s="12"/>
      <c r="C2660" s="11"/>
      <c r="D2660" s="11"/>
      <c r="E2660" s="11"/>
      <c r="F2660" s="11"/>
      <c r="G2660" s="11"/>
      <c r="H2660" s="11"/>
      <c r="I2660" s="11"/>
      <c r="J2660" s="11"/>
      <c r="K2660" s="11"/>
      <c r="L2660" s="11"/>
      <c r="M2660" s="11"/>
      <c r="N2660" s="11"/>
      <c r="O2660" s="11"/>
      <c r="P2660" s="22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11"/>
      <c r="AC2660" s="11"/>
      <c r="AD2660" s="11"/>
      <c r="AE2660" s="11"/>
      <c r="AF2660" s="11"/>
      <c r="AG2660" s="11"/>
      <c r="AH2660" s="11"/>
      <c r="AI2660" s="11"/>
      <c r="AJ2660" s="11"/>
      <c r="AK2660" s="11"/>
      <c r="AL2660" s="11"/>
      <c r="AM2660" s="11"/>
      <c r="AN2660" s="11"/>
      <c r="AO2660" s="11"/>
      <c r="AP2660" s="11"/>
      <c r="AQ2660" s="11"/>
    </row>
    <row r="2661" spans="1:43" x14ac:dyDescent="0.25">
      <c r="A2661" s="11"/>
      <c r="B2661" s="12"/>
      <c r="C2661" s="11"/>
      <c r="D2661" s="11"/>
      <c r="E2661" s="11"/>
      <c r="F2661" s="11"/>
      <c r="G2661" s="11"/>
      <c r="H2661" s="11"/>
      <c r="I2661" s="11"/>
      <c r="J2661" s="11"/>
      <c r="K2661" s="11"/>
      <c r="L2661" s="11"/>
      <c r="M2661" s="11"/>
      <c r="N2661" s="11"/>
      <c r="O2661" s="11"/>
      <c r="P2661" s="22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11"/>
      <c r="AC2661" s="11"/>
      <c r="AD2661" s="11"/>
      <c r="AE2661" s="11"/>
      <c r="AF2661" s="11"/>
      <c r="AG2661" s="11"/>
      <c r="AH2661" s="11"/>
      <c r="AI2661" s="11"/>
      <c r="AJ2661" s="11"/>
      <c r="AK2661" s="11"/>
      <c r="AL2661" s="11"/>
      <c r="AM2661" s="11"/>
      <c r="AN2661" s="11"/>
      <c r="AO2661" s="11"/>
      <c r="AP2661" s="11"/>
      <c r="AQ2661" s="11"/>
    </row>
    <row r="2662" spans="1:43" x14ac:dyDescent="0.25">
      <c r="A2662" s="11"/>
      <c r="B2662" s="12"/>
      <c r="C2662" s="11"/>
      <c r="D2662" s="11"/>
      <c r="E2662" s="11"/>
      <c r="F2662" s="11"/>
      <c r="G2662" s="11"/>
      <c r="H2662" s="11"/>
      <c r="I2662" s="11"/>
      <c r="J2662" s="11"/>
      <c r="K2662" s="11"/>
      <c r="L2662" s="11"/>
      <c r="M2662" s="11"/>
      <c r="N2662" s="11"/>
      <c r="O2662" s="11"/>
      <c r="P2662" s="22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11"/>
      <c r="AC2662" s="11"/>
      <c r="AD2662" s="11"/>
      <c r="AE2662" s="11"/>
      <c r="AF2662" s="11"/>
      <c r="AG2662" s="11"/>
      <c r="AH2662" s="11"/>
      <c r="AI2662" s="11"/>
      <c r="AJ2662" s="11"/>
      <c r="AK2662" s="11"/>
      <c r="AL2662" s="11"/>
      <c r="AM2662" s="11"/>
      <c r="AN2662" s="11"/>
      <c r="AO2662" s="11"/>
      <c r="AP2662" s="11"/>
      <c r="AQ2662" s="11"/>
    </row>
    <row r="2663" spans="1:43" x14ac:dyDescent="0.25">
      <c r="A2663" s="11"/>
      <c r="B2663" s="12"/>
      <c r="C2663" s="11"/>
      <c r="D2663" s="11"/>
      <c r="E2663" s="11"/>
      <c r="F2663" s="11"/>
      <c r="G2663" s="11"/>
      <c r="H2663" s="11"/>
      <c r="I2663" s="11"/>
      <c r="J2663" s="11"/>
      <c r="K2663" s="11"/>
      <c r="L2663" s="11"/>
      <c r="M2663" s="11"/>
      <c r="N2663" s="11"/>
      <c r="O2663" s="11"/>
      <c r="P2663" s="22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11"/>
      <c r="AC2663" s="11"/>
      <c r="AD2663" s="11"/>
      <c r="AE2663" s="11"/>
      <c r="AF2663" s="11"/>
      <c r="AG2663" s="11"/>
      <c r="AH2663" s="11"/>
      <c r="AI2663" s="11"/>
      <c r="AJ2663" s="11"/>
      <c r="AK2663" s="11"/>
      <c r="AL2663" s="11"/>
      <c r="AM2663" s="11"/>
      <c r="AN2663" s="11"/>
      <c r="AO2663" s="11"/>
      <c r="AP2663" s="11"/>
      <c r="AQ2663" s="11"/>
    </row>
    <row r="2664" spans="1:43" x14ac:dyDescent="0.25">
      <c r="A2664" s="11"/>
      <c r="B2664" s="12"/>
      <c r="C2664" s="11"/>
      <c r="D2664" s="11"/>
      <c r="E2664" s="11"/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22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11"/>
      <c r="AC2664" s="11"/>
      <c r="AD2664" s="11"/>
      <c r="AE2664" s="11"/>
      <c r="AF2664" s="11"/>
      <c r="AG2664" s="11"/>
      <c r="AH2664" s="11"/>
      <c r="AI2664" s="11"/>
      <c r="AJ2664" s="11"/>
      <c r="AK2664" s="11"/>
      <c r="AL2664" s="11"/>
      <c r="AM2664" s="11"/>
      <c r="AN2664" s="11"/>
      <c r="AO2664" s="11"/>
      <c r="AP2664" s="11"/>
      <c r="AQ2664" s="11"/>
    </row>
    <row r="2665" spans="1:43" x14ac:dyDescent="0.25">
      <c r="A2665" s="11"/>
      <c r="B2665" s="12"/>
      <c r="C2665" s="11"/>
      <c r="D2665" s="11"/>
      <c r="E2665" s="11"/>
      <c r="F2665" s="11"/>
      <c r="G2665" s="11"/>
      <c r="H2665" s="11"/>
      <c r="I2665" s="11"/>
      <c r="J2665" s="11"/>
      <c r="K2665" s="11"/>
      <c r="L2665" s="11"/>
      <c r="M2665" s="11"/>
      <c r="N2665" s="11"/>
      <c r="O2665" s="11"/>
      <c r="P2665" s="22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11"/>
      <c r="AC2665" s="11"/>
      <c r="AD2665" s="11"/>
      <c r="AE2665" s="11"/>
      <c r="AF2665" s="11"/>
      <c r="AG2665" s="11"/>
      <c r="AH2665" s="11"/>
      <c r="AI2665" s="11"/>
      <c r="AJ2665" s="11"/>
      <c r="AK2665" s="11"/>
      <c r="AL2665" s="11"/>
      <c r="AM2665" s="11"/>
      <c r="AN2665" s="11"/>
      <c r="AO2665" s="11"/>
      <c r="AP2665" s="11"/>
      <c r="AQ2665" s="11"/>
    </row>
    <row r="2666" spans="1:43" x14ac:dyDescent="0.25">
      <c r="A2666" s="11"/>
      <c r="B2666" s="12"/>
      <c r="C2666" s="11"/>
      <c r="D2666" s="11"/>
      <c r="E2666" s="11"/>
      <c r="F2666" s="11"/>
      <c r="G2666" s="11"/>
      <c r="H2666" s="11"/>
      <c r="I2666" s="11"/>
      <c r="J2666" s="11"/>
      <c r="K2666" s="11"/>
      <c r="L2666" s="11"/>
      <c r="M2666" s="11"/>
      <c r="N2666" s="11"/>
      <c r="O2666" s="11"/>
      <c r="P2666" s="22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11"/>
      <c r="AC2666" s="11"/>
      <c r="AD2666" s="11"/>
      <c r="AE2666" s="11"/>
      <c r="AF2666" s="11"/>
      <c r="AG2666" s="11"/>
      <c r="AH2666" s="11"/>
      <c r="AI2666" s="11"/>
      <c r="AJ2666" s="11"/>
      <c r="AK2666" s="11"/>
      <c r="AL2666" s="11"/>
      <c r="AM2666" s="11"/>
      <c r="AN2666" s="11"/>
      <c r="AO2666" s="11"/>
      <c r="AP2666" s="11"/>
      <c r="AQ2666" s="11"/>
    </row>
    <row r="2667" spans="1:43" x14ac:dyDescent="0.25">
      <c r="A2667" s="11"/>
      <c r="B2667" s="12"/>
      <c r="C2667" s="11"/>
      <c r="D2667" s="11"/>
      <c r="E2667" s="11"/>
      <c r="F2667" s="11"/>
      <c r="G2667" s="11"/>
      <c r="H2667" s="11"/>
      <c r="I2667" s="11"/>
      <c r="J2667" s="11"/>
      <c r="K2667" s="11"/>
      <c r="L2667" s="11"/>
      <c r="M2667" s="11"/>
      <c r="N2667" s="11"/>
      <c r="O2667" s="11"/>
      <c r="P2667" s="22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11"/>
      <c r="AC2667" s="11"/>
      <c r="AD2667" s="11"/>
      <c r="AE2667" s="11"/>
      <c r="AF2667" s="11"/>
      <c r="AG2667" s="11"/>
      <c r="AH2667" s="11"/>
      <c r="AI2667" s="11"/>
      <c r="AJ2667" s="11"/>
      <c r="AK2667" s="11"/>
      <c r="AL2667" s="11"/>
      <c r="AM2667" s="11"/>
      <c r="AN2667" s="11"/>
      <c r="AO2667" s="11"/>
      <c r="AP2667" s="11"/>
      <c r="AQ2667" s="11"/>
    </row>
    <row r="2668" spans="1:43" x14ac:dyDescent="0.25">
      <c r="A2668" s="11"/>
      <c r="B2668" s="12"/>
      <c r="C2668" s="11"/>
      <c r="D2668" s="11"/>
      <c r="E2668" s="11"/>
      <c r="F2668" s="11"/>
      <c r="G2668" s="11"/>
      <c r="H2668" s="11"/>
      <c r="I2668" s="11"/>
      <c r="J2668" s="11"/>
      <c r="K2668" s="11"/>
      <c r="L2668" s="11"/>
      <c r="M2668" s="11"/>
      <c r="N2668" s="11"/>
      <c r="O2668" s="11"/>
      <c r="P2668" s="22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11"/>
      <c r="AC2668" s="11"/>
      <c r="AD2668" s="11"/>
      <c r="AE2668" s="11"/>
      <c r="AF2668" s="11"/>
      <c r="AG2668" s="11"/>
      <c r="AH2668" s="11"/>
      <c r="AI2668" s="11"/>
      <c r="AJ2668" s="11"/>
      <c r="AK2668" s="11"/>
      <c r="AL2668" s="11"/>
      <c r="AM2668" s="11"/>
      <c r="AN2668" s="11"/>
      <c r="AO2668" s="11"/>
      <c r="AP2668" s="11"/>
      <c r="AQ2668" s="11"/>
    </row>
    <row r="2669" spans="1:43" x14ac:dyDescent="0.25">
      <c r="A2669" s="11"/>
      <c r="B2669" s="12"/>
      <c r="C2669" s="11"/>
      <c r="D2669" s="11"/>
      <c r="E2669" s="11"/>
      <c r="F2669" s="11"/>
      <c r="G2669" s="11"/>
      <c r="H2669" s="11"/>
      <c r="I2669" s="11"/>
      <c r="J2669" s="11"/>
      <c r="K2669" s="11"/>
      <c r="L2669" s="11"/>
      <c r="M2669" s="11"/>
      <c r="N2669" s="11"/>
      <c r="O2669" s="11"/>
      <c r="P2669" s="22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11"/>
      <c r="AC2669" s="11"/>
      <c r="AD2669" s="11"/>
      <c r="AE2669" s="11"/>
      <c r="AF2669" s="11"/>
      <c r="AG2669" s="11"/>
      <c r="AH2669" s="11"/>
      <c r="AI2669" s="11"/>
      <c r="AJ2669" s="11"/>
      <c r="AK2669" s="11"/>
      <c r="AL2669" s="11"/>
      <c r="AM2669" s="11"/>
      <c r="AN2669" s="11"/>
      <c r="AO2669" s="11"/>
      <c r="AP2669" s="11"/>
      <c r="AQ2669" s="11"/>
    </row>
    <row r="2670" spans="1:43" x14ac:dyDescent="0.25">
      <c r="A2670" s="11"/>
      <c r="B2670" s="12"/>
      <c r="C2670" s="11"/>
      <c r="D2670" s="11"/>
      <c r="E2670" s="11"/>
      <c r="F2670" s="11"/>
      <c r="G2670" s="11"/>
      <c r="H2670" s="11"/>
      <c r="I2670" s="11"/>
      <c r="J2670" s="11"/>
      <c r="K2670" s="11"/>
      <c r="L2670" s="11"/>
      <c r="M2670" s="11"/>
      <c r="N2670" s="11"/>
      <c r="O2670" s="11"/>
      <c r="P2670" s="22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11"/>
      <c r="AC2670" s="11"/>
      <c r="AD2670" s="11"/>
      <c r="AE2670" s="11"/>
      <c r="AF2670" s="11"/>
      <c r="AG2670" s="11"/>
      <c r="AH2670" s="11"/>
      <c r="AI2670" s="11"/>
      <c r="AJ2670" s="11"/>
      <c r="AK2670" s="11"/>
      <c r="AL2670" s="11"/>
      <c r="AM2670" s="11"/>
      <c r="AN2670" s="11"/>
      <c r="AO2670" s="11"/>
      <c r="AP2670" s="11"/>
      <c r="AQ2670" s="11"/>
    </row>
    <row r="2671" spans="1:43" x14ac:dyDescent="0.25">
      <c r="A2671" s="11"/>
      <c r="B2671" s="12"/>
      <c r="C2671" s="11"/>
      <c r="D2671" s="11"/>
      <c r="E2671" s="11"/>
      <c r="F2671" s="11"/>
      <c r="G2671" s="11"/>
      <c r="H2671" s="11"/>
      <c r="I2671" s="11"/>
      <c r="J2671" s="11"/>
      <c r="K2671" s="11"/>
      <c r="L2671" s="11"/>
      <c r="M2671" s="11"/>
      <c r="N2671" s="11"/>
      <c r="O2671" s="11"/>
      <c r="P2671" s="22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11"/>
      <c r="AC2671" s="11"/>
      <c r="AD2671" s="11"/>
      <c r="AE2671" s="11"/>
      <c r="AF2671" s="11"/>
      <c r="AG2671" s="11"/>
      <c r="AH2671" s="11"/>
      <c r="AI2671" s="11"/>
      <c r="AJ2671" s="11"/>
      <c r="AK2671" s="11"/>
      <c r="AL2671" s="11"/>
      <c r="AM2671" s="11"/>
      <c r="AN2671" s="11"/>
      <c r="AO2671" s="11"/>
      <c r="AP2671" s="11"/>
      <c r="AQ2671" s="11"/>
    </row>
    <row r="2672" spans="1:43" x14ac:dyDescent="0.25">
      <c r="A2672" s="11"/>
      <c r="B2672" s="12"/>
      <c r="C2672" s="11"/>
      <c r="D2672" s="11"/>
      <c r="E2672" s="11"/>
      <c r="F2672" s="11"/>
      <c r="G2672" s="11"/>
      <c r="H2672" s="11"/>
      <c r="I2672" s="11"/>
      <c r="J2672" s="11"/>
      <c r="K2672" s="11"/>
      <c r="L2672" s="11"/>
      <c r="M2672" s="11"/>
      <c r="N2672" s="11"/>
      <c r="O2672" s="11"/>
      <c r="P2672" s="22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11"/>
      <c r="AC2672" s="11"/>
      <c r="AD2672" s="11"/>
      <c r="AE2672" s="11"/>
      <c r="AF2672" s="11"/>
      <c r="AG2672" s="11"/>
      <c r="AH2672" s="11"/>
      <c r="AI2672" s="11"/>
      <c r="AJ2672" s="11"/>
      <c r="AK2672" s="11"/>
      <c r="AL2672" s="11"/>
      <c r="AM2672" s="11"/>
      <c r="AN2672" s="11"/>
      <c r="AO2672" s="11"/>
      <c r="AP2672" s="11"/>
      <c r="AQ2672" s="11"/>
    </row>
    <row r="2673" spans="1:43" x14ac:dyDescent="0.25">
      <c r="A2673" s="11"/>
      <c r="B2673" s="12"/>
      <c r="C2673" s="11"/>
      <c r="D2673" s="11"/>
      <c r="E2673" s="11"/>
      <c r="F2673" s="11"/>
      <c r="G2673" s="11"/>
      <c r="H2673" s="11"/>
      <c r="I2673" s="11"/>
      <c r="J2673" s="11"/>
      <c r="K2673" s="11"/>
      <c r="L2673" s="11"/>
      <c r="M2673" s="11"/>
      <c r="N2673" s="11"/>
      <c r="O2673" s="11"/>
      <c r="P2673" s="22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11"/>
      <c r="AC2673" s="11"/>
      <c r="AD2673" s="11"/>
      <c r="AE2673" s="11"/>
      <c r="AF2673" s="11"/>
      <c r="AG2673" s="11"/>
      <c r="AH2673" s="11"/>
      <c r="AI2673" s="11"/>
      <c r="AJ2673" s="11"/>
      <c r="AK2673" s="11"/>
      <c r="AL2673" s="11"/>
      <c r="AM2673" s="11"/>
      <c r="AN2673" s="11"/>
      <c r="AO2673" s="11"/>
      <c r="AP2673" s="11"/>
      <c r="AQ2673" s="11"/>
    </row>
    <row r="2674" spans="1:43" x14ac:dyDescent="0.25">
      <c r="A2674" s="11"/>
      <c r="B2674" s="12"/>
      <c r="C2674" s="11"/>
      <c r="D2674" s="11"/>
      <c r="E2674" s="11"/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22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11"/>
      <c r="AC2674" s="11"/>
      <c r="AD2674" s="11"/>
      <c r="AE2674" s="11"/>
      <c r="AF2674" s="11"/>
      <c r="AG2674" s="11"/>
      <c r="AH2674" s="11"/>
      <c r="AI2674" s="11"/>
      <c r="AJ2674" s="11"/>
      <c r="AK2674" s="11"/>
      <c r="AL2674" s="11"/>
      <c r="AM2674" s="11"/>
      <c r="AN2674" s="11"/>
      <c r="AO2674" s="11"/>
      <c r="AP2674" s="11"/>
      <c r="AQ2674" s="11"/>
    </row>
    <row r="2675" spans="1:43" x14ac:dyDescent="0.25">
      <c r="A2675" s="11"/>
      <c r="B2675" s="12"/>
      <c r="C2675" s="11"/>
      <c r="D2675" s="11"/>
      <c r="E2675" s="11"/>
      <c r="F2675" s="11"/>
      <c r="G2675" s="11"/>
      <c r="H2675" s="11"/>
      <c r="I2675" s="11"/>
      <c r="J2675" s="11"/>
      <c r="K2675" s="11"/>
      <c r="L2675" s="11"/>
      <c r="M2675" s="11"/>
      <c r="N2675" s="11"/>
      <c r="O2675" s="11"/>
      <c r="P2675" s="22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11"/>
      <c r="AC2675" s="11"/>
      <c r="AD2675" s="11"/>
      <c r="AE2675" s="11"/>
      <c r="AF2675" s="11"/>
      <c r="AG2675" s="11"/>
      <c r="AH2675" s="11"/>
      <c r="AI2675" s="11"/>
      <c r="AJ2675" s="11"/>
      <c r="AK2675" s="11"/>
      <c r="AL2675" s="11"/>
      <c r="AM2675" s="11"/>
      <c r="AN2675" s="11"/>
      <c r="AO2675" s="11"/>
      <c r="AP2675" s="11"/>
      <c r="AQ2675" s="11"/>
    </row>
    <row r="2676" spans="1:43" x14ac:dyDescent="0.25">
      <c r="A2676" s="11"/>
      <c r="B2676" s="12"/>
      <c r="C2676" s="11"/>
      <c r="D2676" s="11"/>
      <c r="E2676" s="11"/>
      <c r="F2676" s="11"/>
      <c r="G2676" s="11"/>
      <c r="H2676" s="11"/>
      <c r="I2676" s="11"/>
      <c r="J2676" s="11"/>
      <c r="K2676" s="11"/>
      <c r="L2676" s="11"/>
      <c r="M2676" s="11"/>
      <c r="N2676" s="11"/>
      <c r="O2676" s="11"/>
      <c r="P2676" s="22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11"/>
      <c r="AC2676" s="11"/>
      <c r="AD2676" s="11"/>
      <c r="AE2676" s="11"/>
      <c r="AF2676" s="11"/>
      <c r="AG2676" s="11"/>
      <c r="AH2676" s="11"/>
      <c r="AI2676" s="11"/>
      <c r="AJ2676" s="11"/>
      <c r="AK2676" s="11"/>
      <c r="AL2676" s="11"/>
      <c r="AM2676" s="11"/>
      <c r="AN2676" s="11"/>
      <c r="AO2676" s="11"/>
      <c r="AP2676" s="11"/>
      <c r="AQ2676" s="11"/>
    </row>
    <row r="2677" spans="1:43" x14ac:dyDescent="0.25">
      <c r="A2677" s="11"/>
      <c r="B2677" s="12"/>
      <c r="C2677" s="11"/>
      <c r="D2677" s="11"/>
      <c r="E2677" s="11"/>
      <c r="F2677" s="11"/>
      <c r="G2677" s="11"/>
      <c r="H2677" s="11"/>
      <c r="I2677" s="11"/>
      <c r="J2677" s="11"/>
      <c r="K2677" s="11"/>
      <c r="L2677" s="11"/>
      <c r="M2677" s="11"/>
      <c r="N2677" s="11"/>
      <c r="O2677" s="11"/>
      <c r="P2677" s="22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11"/>
      <c r="AC2677" s="11"/>
      <c r="AD2677" s="11"/>
      <c r="AE2677" s="11"/>
      <c r="AF2677" s="11"/>
      <c r="AG2677" s="11"/>
      <c r="AH2677" s="11"/>
      <c r="AI2677" s="11"/>
      <c r="AJ2677" s="11"/>
      <c r="AK2677" s="11"/>
      <c r="AL2677" s="11"/>
      <c r="AM2677" s="11"/>
      <c r="AN2677" s="11"/>
      <c r="AO2677" s="11"/>
      <c r="AP2677" s="11"/>
      <c r="AQ2677" s="11"/>
    </row>
    <row r="2678" spans="1:43" x14ac:dyDescent="0.25">
      <c r="A2678" s="11"/>
      <c r="B2678" s="12"/>
      <c r="C2678" s="11"/>
      <c r="D2678" s="11"/>
      <c r="E2678" s="11"/>
      <c r="F2678" s="11"/>
      <c r="G2678" s="11"/>
      <c r="H2678" s="11"/>
      <c r="I2678" s="11"/>
      <c r="J2678" s="11"/>
      <c r="K2678" s="11"/>
      <c r="L2678" s="11"/>
      <c r="M2678" s="11"/>
      <c r="N2678" s="11"/>
      <c r="O2678" s="11"/>
      <c r="P2678" s="22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11"/>
      <c r="AC2678" s="11"/>
      <c r="AD2678" s="11"/>
      <c r="AE2678" s="11"/>
      <c r="AF2678" s="11"/>
      <c r="AG2678" s="11"/>
      <c r="AH2678" s="11"/>
      <c r="AI2678" s="11"/>
      <c r="AJ2678" s="11"/>
      <c r="AK2678" s="11"/>
      <c r="AL2678" s="11"/>
      <c r="AM2678" s="11"/>
      <c r="AN2678" s="11"/>
      <c r="AO2678" s="11"/>
      <c r="AP2678" s="11"/>
      <c r="AQ2678" s="11"/>
    </row>
    <row r="2679" spans="1:43" x14ac:dyDescent="0.25">
      <c r="A2679" s="11"/>
      <c r="B2679" s="12"/>
      <c r="C2679" s="11"/>
      <c r="D2679" s="11"/>
      <c r="E2679" s="11"/>
      <c r="F2679" s="11"/>
      <c r="G2679" s="11"/>
      <c r="H2679" s="11"/>
      <c r="I2679" s="11"/>
      <c r="J2679" s="11"/>
      <c r="K2679" s="11"/>
      <c r="L2679" s="11"/>
      <c r="M2679" s="11"/>
      <c r="N2679" s="11"/>
      <c r="O2679" s="11"/>
      <c r="P2679" s="22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11"/>
      <c r="AC2679" s="11"/>
      <c r="AD2679" s="11"/>
      <c r="AE2679" s="11"/>
      <c r="AF2679" s="11"/>
      <c r="AG2679" s="11"/>
      <c r="AH2679" s="11"/>
      <c r="AI2679" s="11"/>
      <c r="AJ2679" s="11"/>
      <c r="AK2679" s="11"/>
      <c r="AL2679" s="11"/>
      <c r="AM2679" s="11"/>
      <c r="AN2679" s="11"/>
      <c r="AO2679" s="11"/>
      <c r="AP2679" s="11"/>
      <c r="AQ2679" s="11"/>
    </row>
    <row r="2680" spans="1:43" x14ac:dyDescent="0.25">
      <c r="A2680" s="11"/>
      <c r="B2680" s="12"/>
      <c r="C2680" s="11"/>
      <c r="D2680" s="11"/>
      <c r="E2680" s="11"/>
      <c r="F2680" s="11"/>
      <c r="G2680" s="11"/>
      <c r="H2680" s="11"/>
      <c r="I2680" s="11"/>
      <c r="J2680" s="11"/>
      <c r="K2680" s="11"/>
      <c r="L2680" s="11"/>
      <c r="M2680" s="11"/>
      <c r="N2680" s="11"/>
      <c r="O2680" s="11"/>
      <c r="P2680" s="22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11"/>
      <c r="AC2680" s="11"/>
      <c r="AD2680" s="11"/>
      <c r="AE2680" s="11"/>
      <c r="AF2680" s="11"/>
      <c r="AG2680" s="11"/>
      <c r="AH2680" s="11"/>
      <c r="AI2680" s="11"/>
      <c r="AJ2680" s="11"/>
      <c r="AK2680" s="11"/>
      <c r="AL2680" s="11"/>
      <c r="AM2680" s="11"/>
      <c r="AN2680" s="11"/>
      <c r="AO2680" s="11"/>
      <c r="AP2680" s="11"/>
      <c r="AQ2680" s="11"/>
    </row>
    <row r="2681" spans="1:43" x14ac:dyDescent="0.25">
      <c r="A2681" s="11"/>
      <c r="B2681" s="12"/>
      <c r="C2681" s="11"/>
      <c r="D2681" s="11"/>
      <c r="E2681" s="11"/>
      <c r="F2681" s="11"/>
      <c r="G2681" s="11"/>
      <c r="H2681" s="11"/>
      <c r="I2681" s="11"/>
      <c r="J2681" s="11"/>
      <c r="K2681" s="11"/>
      <c r="L2681" s="11"/>
      <c r="M2681" s="11"/>
      <c r="N2681" s="11"/>
      <c r="O2681" s="11"/>
      <c r="P2681" s="22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11"/>
      <c r="AC2681" s="11"/>
      <c r="AD2681" s="11"/>
      <c r="AE2681" s="11"/>
      <c r="AF2681" s="11"/>
      <c r="AG2681" s="11"/>
      <c r="AH2681" s="11"/>
      <c r="AI2681" s="11"/>
      <c r="AJ2681" s="11"/>
      <c r="AK2681" s="11"/>
      <c r="AL2681" s="11"/>
      <c r="AM2681" s="11"/>
      <c r="AN2681" s="11"/>
      <c r="AO2681" s="11"/>
      <c r="AP2681" s="11"/>
      <c r="AQ2681" s="11"/>
    </row>
    <row r="2682" spans="1:43" x14ac:dyDescent="0.25">
      <c r="A2682" s="11"/>
      <c r="B2682" s="12"/>
      <c r="C2682" s="11"/>
      <c r="D2682" s="11"/>
      <c r="E2682" s="11"/>
      <c r="F2682" s="11"/>
      <c r="G2682" s="11"/>
      <c r="H2682" s="11"/>
      <c r="I2682" s="11"/>
      <c r="J2682" s="11"/>
      <c r="K2682" s="11"/>
      <c r="L2682" s="11"/>
      <c r="M2682" s="11"/>
      <c r="N2682" s="11"/>
      <c r="O2682" s="11"/>
      <c r="P2682" s="22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11"/>
      <c r="AC2682" s="11"/>
      <c r="AD2682" s="11"/>
      <c r="AE2682" s="11"/>
      <c r="AF2682" s="11"/>
      <c r="AG2682" s="11"/>
      <c r="AH2682" s="11"/>
      <c r="AI2682" s="11"/>
      <c r="AJ2682" s="11"/>
      <c r="AK2682" s="11"/>
      <c r="AL2682" s="11"/>
      <c r="AM2682" s="11"/>
      <c r="AN2682" s="11"/>
      <c r="AO2682" s="11"/>
      <c r="AP2682" s="11"/>
      <c r="AQ2682" s="11"/>
    </row>
    <row r="2683" spans="1:43" x14ac:dyDescent="0.25">
      <c r="A2683" s="11"/>
      <c r="B2683" s="12"/>
      <c r="C2683" s="11"/>
      <c r="D2683" s="11"/>
      <c r="E2683" s="11"/>
      <c r="F2683" s="11"/>
      <c r="G2683" s="11"/>
      <c r="H2683" s="11"/>
      <c r="I2683" s="11"/>
      <c r="J2683" s="11"/>
      <c r="K2683" s="11"/>
      <c r="L2683" s="11"/>
      <c r="M2683" s="11"/>
      <c r="N2683" s="11"/>
      <c r="O2683" s="11"/>
      <c r="P2683" s="22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11"/>
      <c r="AC2683" s="11"/>
      <c r="AD2683" s="11"/>
      <c r="AE2683" s="11"/>
      <c r="AF2683" s="11"/>
      <c r="AG2683" s="11"/>
      <c r="AH2683" s="11"/>
      <c r="AI2683" s="11"/>
      <c r="AJ2683" s="11"/>
      <c r="AK2683" s="11"/>
      <c r="AL2683" s="11"/>
      <c r="AM2683" s="11"/>
      <c r="AN2683" s="11"/>
      <c r="AO2683" s="11"/>
      <c r="AP2683" s="11"/>
      <c r="AQ2683" s="11"/>
    </row>
    <row r="2684" spans="1:43" x14ac:dyDescent="0.25">
      <c r="A2684" s="11"/>
      <c r="B2684" s="12"/>
      <c r="C2684" s="11"/>
      <c r="D2684" s="11"/>
      <c r="E2684" s="11"/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22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11"/>
      <c r="AC2684" s="11"/>
      <c r="AD2684" s="11"/>
      <c r="AE2684" s="11"/>
      <c r="AF2684" s="11"/>
      <c r="AG2684" s="11"/>
      <c r="AH2684" s="11"/>
      <c r="AI2684" s="11"/>
      <c r="AJ2684" s="11"/>
      <c r="AK2684" s="11"/>
      <c r="AL2684" s="11"/>
      <c r="AM2684" s="11"/>
      <c r="AN2684" s="11"/>
      <c r="AO2684" s="11"/>
      <c r="AP2684" s="11"/>
      <c r="AQ2684" s="11"/>
    </row>
    <row r="2685" spans="1:43" x14ac:dyDescent="0.25">
      <c r="A2685" s="11"/>
      <c r="B2685" s="12"/>
      <c r="C2685" s="11"/>
      <c r="D2685" s="11"/>
      <c r="E2685" s="11"/>
      <c r="F2685" s="11"/>
      <c r="G2685" s="11"/>
      <c r="H2685" s="11"/>
      <c r="I2685" s="11"/>
      <c r="J2685" s="11"/>
      <c r="K2685" s="11"/>
      <c r="L2685" s="11"/>
      <c r="M2685" s="11"/>
      <c r="N2685" s="11"/>
      <c r="O2685" s="11"/>
      <c r="P2685" s="22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11"/>
      <c r="AC2685" s="11"/>
      <c r="AD2685" s="11"/>
      <c r="AE2685" s="11"/>
      <c r="AF2685" s="11"/>
      <c r="AG2685" s="11"/>
      <c r="AH2685" s="11"/>
      <c r="AI2685" s="11"/>
      <c r="AJ2685" s="11"/>
      <c r="AK2685" s="11"/>
      <c r="AL2685" s="11"/>
      <c r="AM2685" s="11"/>
      <c r="AN2685" s="11"/>
      <c r="AO2685" s="11"/>
      <c r="AP2685" s="11"/>
      <c r="AQ2685" s="11"/>
    </row>
    <row r="2686" spans="1:43" x14ac:dyDescent="0.25">
      <c r="A2686" s="11"/>
      <c r="B2686" s="12"/>
      <c r="C2686" s="11"/>
      <c r="D2686" s="11"/>
      <c r="E2686" s="11"/>
      <c r="F2686" s="11"/>
      <c r="G2686" s="11"/>
      <c r="H2686" s="11"/>
      <c r="I2686" s="11"/>
      <c r="J2686" s="11"/>
      <c r="K2686" s="11"/>
      <c r="L2686" s="11"/>
      <c r="M2686" s="11"/>
      <c r="N2686" s="11"/>
      <c r="O2686" s="11"/>
      <c r="P2686" s="22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11"/>
      <c r="AC2686" s="11"/>
      <c r="AD2686" s="11"/>
      <c r="AE2686" s="11"/>
      <c r="AF2686" s="11"/>
      <c r="AG2686" s="11"/>
      <c r="AH2686" s="11"/>
      <c r="AI2686" s="11"/>
      <c r="AJ2686" s="11"/>
      <c r="AK2686" s="11"/>
      <c r="AL2686" s="11"/>
      <c r="AM2686" s="11"/>
      <c r="AN2686" s="11"/>
      <c r="AO2686" s="11"/>
      <c r="AP2686" s="11"/>
      <c r="AQ2686" s="11"/>
    </row>
    <row r="2687" spans="1:43" x14ac:dyDescent="0.25">
      <c r="A2687" s="11"/>
      <c r="B2687" s="12"/>
      <c r="C2687" s="11"/>
      <c r="D2687" s="11"/>
      <c r="E2687" s="11"/>
      <c r="F2687" s="11"/>
      <c r="G2687" s="11"/>
      <c r="H2687" s="11"/>
      <c r="I2687" s="11"/>
      <c r="J2687" s="11"/>
      <c r="K2687" s="11"/>
      <c r="L2687" s="11"/>
      <c r="M2687" s="11"/>
      <c r="N2687" s="11"/>
      <c r="O2687" s="11"/>
      <c r="P2687" s="22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11"/>
      <c r="AC2687" s="11"/>
      <c r="AD2687" s="11"/>
      <c r="AE2687" s="11"/>
      <c r="AF2687" s="11"/>
      <c r="AG2687" s="11"/>
      <c r="AH2687" s="11"/>
      <c r="AI2687" s="11"/>
      <c r="AJ2687" s="11"/>
      <c r="AK2687" s="11"/>
      <c r="AL2687" s="11"/>
      <c r="AM2687" s="11"/>
      <c r="AN2687" s="11"/>
      <c r="AO2687" s="11"/>
      <c r="AP2687" s="11"/>
      <c r="AQ2687" s="11"/>
    </row>
    <row r="2688" spans="1:43" x14ac:dyDescent="0.25">
      <c r="A2688" s="11"/>
      <c r="B2688" s="12"/>
      <c r="C2688" s="11"/>
      <c r="D2688" s="11"/>
      <c r="E2688" s="11"/>
      <c r="F2688" s="11"/>
      <c r="G2688" s="11"/>
      <c r="H2688" s="11"/>
      <c r="I2688" s="11"/>
      <c r="J2688" s="11"/>
      <c r="K2688" s="11"/>
      <c r="L2688" s="11"/>
      <c r="M2688" s="11"/>
      <c r="N2688" s="11"/>
      <c r="O2688" s="11"/>
      <c r="P2688" s="22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11"/>
      <c r="AC2688" s="11"/>
      <c r="AD2688" s="11"/>
      <c r="AE2688" s="11"/>
      <c r="AF2688" s="11"/>
      <c r="AG2688" s="11"/>
      <c r="AH2688" s="11"/>
      <c r="AI2688" s="11"/>
      <c r="AJ2688" s="11"/>
      <c r="AK2688" s="11"/>
      <c r="AL2688" s="11"/>
      <c r="AM2688" s="11"/>
      <c r="AN2688" s="11"/>
      <c r="AO2688" s="11"/>
      <c r="AP2688" s="11"/>
      <c r="AQ2688" s="11"/>
    </row>
    <row r="2689" spans="1:43" x14ac:dyDescent="0.25">
      <c r="A2689" s="11"/>
      <c r="B2689" s="12"/>
      <c r="C2689" s="11"/>
      <c r="D2689" s="11"/>
      <c r="E2689" s="11"/>
      <c r="F2689" s="11"/>
      <c r="G2689" s="11"/>
      <c r="H2689" s="11"/>
      <c r="I2689" s="11"/>
      <c r="J2689" s="11"/>
      <c r="K2689" s="11"/>
      <c r="L2689" s="11"/>
      <c r="M2689" s="11"/>
      <c r="N2689" s="11"/>
      <c r="O2689" s="11"/>
      <c r="P2689" s="22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11"/>
      <c r="AC2689" s="11"/>
      <c r="AD2689" s="11"/>
      <c r="AE2689" s="11"/>
      <c r="AF2689" s="11"/>
      <c r="AG2689" s="11"/>
      <c r="AH2689" s="11"/>
      <c r="AI2689" s="11"/>
      <c r="AJ2689" s="11"/>
      <c r="AK2689" s="11"/>
      <c r="AL2689" s="11"/>
      <c r="AM2689" s="11"/>
      <c r="AN2689" s="11"/>
      <c r="AO2689" s="11"/>
      <c r="AP2689" s="11"/>
      <c r="AQ2689" s="11"/>
    </row>
    <row r="2690" spans="1:43" x14ac:dyDescent="0.25">
      <c r="A2690" s="11"/>
      <c r="B2690" s="12"/>
      <c r="C2690" s="11"/>
      <c r="D2690" s="11"/>
      <c r="E2690" s="11"/>
      <c r="F2690" s="11"/>
      <c r="G2690" s="11"/>
      <c r="H2690" s="11"/>
      <c r="I2690" s="11"/>
      <c r="J2690" s="11"/>
      <c r="K2690" s="11"/>
      <c r="L2690" s="11"/>
      <c r="M2690" s="11"/>
      <c r="N2690" s="11"/>
      <c r="O2690" s="11"/>
      <c r="P2690" s="22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11"/>
      <c r="AC2690" s="11"/>
      <c r="AD2690" s="11"/>
      <c r="AE2690" s="11"/>
      <c r="AF2690" s="11"/>
      <c r="AG2690" s="11"/>
      <c r="AH2690" s="11"/>
      <c r="AI2690" s="11"/>
      <c r="AJ2690" s="11"/>
      <c r="AK2690" s="11"/>
      <c r="AL2690" s="11"/>
      <c r="AM2690" s="11"/>
      <c r="AN2690" s="11"/>
      <c r="AO2690" s="11"/>
      <c r="AP2690" s="11"/>
      <c r="AQ2690" s="11"/>
    </row>
    <row r="2691" spans="1:43" x14ac:dyDescent="0.25">
      <c r="A2691" s="11"/>
      <c r="B2691" s="12"/>
      <c r="C2691" s="11"/>
      <c r="D2691" s="11"/>
      <c r="E2691" s="11"/>
      <c r="F2691" s="11"/>
      <c r="G2691" s="11"/>
      <c r="H2691" s="11"/>
      <c r="I2691" s="11"/>
      <c r="J2691" s="11"/>
      <c r="K2691" s="11"/>
      <c r="L2691" s="11"/>
      <c r="M2691" s="11"/>
      <c r="N2691" s="11"/>
      <c r="O2691" s="11"/>
      <c r="P2691" s="22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11"/>
      <c r="AC2691" s="11"/>
      <c r="AD2691" s="11"/>
      <c r="AE2691" s="11"/>
      <c r="AF2691" s="11"/>
      <c r="AG2691" s="11"/>
      <c r="AH2691" s="11"/>
      <c r="AI2691" s="11"/>
      <c r="AJ2691" s="11"/>
      <c r="AK2691" s="11"/>
      <c r="AL2691" s="11"/>
      <c r="AM2691" s="11"/>
      <c r="AN2691" s="11"/>
      <c r="AO2691" s="11"/>
      <c r="AP2691" s="11"/>
      <c r="AQ2691" s="11"/>
    </row>
    <row r="2692" spans="1:43" x14ac:dyDescent="0.25">
      <c r="A2692" s="11"/>
      <c r="B2692" s="12"/>
      <c r="C2692" s="11"/>
      <c r="D2692" s="11"/>
      <c r="E2692" s="11"/>
      <c r="F2692" s="11"/>
      <c r="G2692" s="11"/>
      <c r="H2692" s="11"/>
      <c r="I2692" s="11"/>
      <c r="J2692" s="11"/>
      <c r="K2692" s="11"/>
      <c r="L2692" s="11"/>
      <c r="M2692" s="11"/>
      <c r="N2692" s="11"/>
      <c r="O2692" s="11"/>
      <c r="P2692" s="22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11"/>
      <c r="AC2692" s="11"/>
      <c r="AD2692" s="11"/>
      <c r="AE2692" s="11"/>
      <c r="AF2692" s="11"/>
      <c r="AG2692" s="11"/>
      <c r="AH2692" s="11"/>
      <c r="AI2692" s="11"/>
      <c r="AJ2692" s="11"/>
      <c r="AK2692" s="11"/>
      <c r="AL2692" s="11"/>
      <c r="AM2692" s="11"/>
      <c r="AN2692" s="11"/>
      <c r="AO2692" s="11"/>
      <c r="AP2692" s="11"/>
      <c r="AQ2692" s="11"/>
    </row>
    <row r="2693" spans="1:43" x14ac:dyDescent="0.25">
      <c r="A2693" s="11"/>
      <c r="B2693" s="12"/>
      <c r="C2693" s="11"/>
      <c r="D2693" s="11"/>
      <c r="E2693" s="11"/>
      <c r="F2693" s="11"/>
      <c r="G2693" s="11"/>
      <c r="H2693" s="11"/>
      <c r="I2693" s="11"/>
      <c r="J2693" s="11"/>
      <c r="K2693" s="11"/>
      <c r="L2693" s="11"/>
      <c r="M2693" s="11"/>
      <c r="N2693" s="11"/>
      <c r="O2693" s="11"/>
      <c r="P2693" s="22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11"/>
      <c r="AC2693" s="11"/>
      <c r="AD2693" s="11"/>
      <c r="AE2693" s="11"/>
      <c r="AF2693" s="11"/>
      <c r="AG2693" s="11"/>
      <c r="AH2693" s="11"/>
      <c r="AI2693" s="11"/>
      <c r="AJ2693" s="11"/>
      <c r="AK2693" s="11"/>
      <c r="AL2693" s="11"/>
      <c r="AM2693" s="11"/>
      <c r="AN2693" s="11"/>
      <c r="AO2693" s="11"/>
      <c r="AP2693" s="11"/>
      <c r="AQ2693" s="11"/>
    </row>
    <row r="2694" spans="1:43" x14ac:dyDescent="0.25">
      <c r="A2694" s="11"/>
      <c r="B2694" s="12"/>
      <c r="C2694" s="11"/>
      <c r="D2694" s="11"/>
      <c r="E2694" s="11"/>
      <c r="F2694" s="11"/>
      <c r="G2694" s="11"/>
      <c r="H2694" s="11"/>
      <c r="I2694" s="11"/>
      <c r="J2694" s="11"/>
      <c r="K2694" s="11"/>
      <c r="L2694" s="11"/>
      <c r="M2694" s="11"/>
      <c r="N2694" s="11"/>
      <c r="O2694" s="11"/>
      <c r="P2694" s="22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11"/>
      <c r="AC2694" s="11"/>
      <c r="AD2694" s="11"/>
      <c r="AE2694" s="11"/>
      <c r="AF2694" s="11"/>
      <c r="AG2694" s="11"/>
      <c r="AH2694" s="11"/>
      <c r="AI2694" s="11"/>
      <c r="AJ2694" s="11"/>
      <c r="AK2694" s="11"/>
      <c r="AL2694" s="11"/>
      <c r="AM2694" s="11"/>
      <c r="AN2694" s="11"/>
      <c r="AO2694" s="11"/>
      <c r="AP2694" s="11"/>
      <c r="AQ2694" s="11"/>
    </row>
    <row r="2695" spans="1:43" x14ac:dyDescent="0.25">
      <c r="A2695" s="11"/>
      <c r="B2695" s="12"/>
      <c r="C2695" s="11"/>
      <c r="D2695" s="11"/>
      <c r="E2695" s="11"/>
      <c r="F2695" s="11"/>
      <c r="G2695" s="11"/>
      <c r="H2695" s="11"/>
      <c r="I2695" s="11"/>
      <c r="J2695" s="11"/>
      <c r="K2695" s="11"/>
      <c r="L2695" s="11"/>
      <c r="M2695" s="11"/>
      <c r="N2695" s="11"/>
      <c r="O2695" s="11"/>
      <c r="P2695" s="22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11"/>
      <c r="AC2695" s="11"/>
      <c r="AD2695" s="11"/>
      <c r="AE2695" s="11"/>
      <c r="AF2695" s="11"/>
      <c r="AG2695" s="11"/>
      <c r="AH2695" s="11"/>
      <c r="AI2695" s="11"/>
      <c r="AJ2695" s="11"/>
      <c r="AK2695" s="11"/>
      <c r="AL2695" s="11"/>
      <c r="AM2695" s="11"/>
      <c r="AN2695" s="11"/>
      <c r="AO2695" s="11"/>
      <c r="AP2695" s="11"/>
      <c r="AQ2695" s="11"/>
    </row>
    <row r="2696" spans="1:43" x14ac:dyDescent="0.25">
      <c r="A2696" s="11"/>
      <c r="B2696" s="12"/>
      <c r="C2696" s="11"/>
      <c r="D2696" s="11"/>
      <c r="E2696" s="11"/>
      <c r="F2696" s="11"/>
      <c r="G2696" s="11"/>
      <c r="H2696" s="11"/>
      <c r="I2696" s="11"/>
      <c r="J2696" s="11"/>
      <c r="K2696" s="11"/>
      <c r="L2696" s="11"/>
      <c r="M2696" s="11"/>
      <c r="N2696" s="11"/>
      <c r="O2696" s="11"/>
      <c r="P2696" s="22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11"/>
      <c r="AC2696" s="11"/>
      <c r="AD2696" s="11"/>
      <c r="AE2696" s="11"/>
      <c r="AF2696" s="11"/>
      <c r="AG2696" s="11"/>
      <c r="AH2696" s="11"/>
      <c r="AI2696" s="11"/>
      <c r="AJ2696" s="11"/>
      <c r="AK2696" s="11"/>
      <c r="AL2696" s="11"/>
      <c r="AM2696" s="11"/>
      <c r="AN2696" s="11"/>
      <c r="AO2696" s="11"/>
      <c r="AP2696" s="11"/>
      <c r="AQ2696" s="11"/>
    </row>
    <row r="2697" spans="1:43" x14ac:dyDescent="0.25">
      <c r="A2697" s="11"/>
      <c r="B2697" s="12"/>
      <c r="C2697" s="11"/>
      <c r="D2697" s="11"/>
      <c r="E2697" s="11"/>
      <c r="F2697" s="11"/>
      <c r="G2697" s="11"/>
      <c r="H2697" s="11"/>
      <c r="I2697" s="11"/>
      <c r="J2697" s="11"/>
      <c r="K2697" s="11"/>
      <c r="L2697" s="11"/>
      <c r="M2697" s="11"/>
      <c r="N2697" s="11"/>
      <c r="O2697" s="11"/>
      <c r="P2697" s="22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11"/>
      <c r="AC2697" s="11"/>
      <c r="AD2697" s="11"/>
      <c r="AE2697" s="11"/>
      <c r="AF2697" s="11"/>
      <c r="AG2697" s="11"/>
      <c r="AH2697" s="11"/>
      <c r="AI2697" s="11"/>
      <c r="AJ2697" s="11"/>
      <c r="AK2697" s="11"/>
      <c r="AL2697" s="11"/>
      <c r="AM2697" s="11"/>
      <c r="AN2697" s="11"/>
      <c r="AO2697" s="11"/>
      <c r="AP2697" s="11"/>
      <c r="AQ2697" s="11"/>
    </row>
    <row r="2698" spans="1:43" x14ac:dyDescent="0.25">
      <c r="A2698" s="11"/>
      <c r="B2698" s="12"/>
      <c r="C2698" s="11"/>
      <c r="D2698" s="11"/>
      <c r="E2698" s="11"/>
      <c r="F2698" s="11"/>
      <c r="G2698" s="11"/>
      <c r="H2698" s="11"/>
      <c r="I2698" s="11"/>
      <c r="J2698" s="11"/>
      <c r="K2698" s="11"/>
      <c r="L2698" s="11"/>
      <c r="M2698" s="11"/>
      <c r="N2698" s="11"/>
      <c r="O2698" s="11"/>
      <c r="P2698" s="22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11"/>
      <c r="AC2698" s="11"/>
      <c r="AD2698" s="11"/>
      <c r="AE2698" s="11"/>
      <c r="AF2698" s="11"/>
      <c r="AG2698" s="11"/>
      <c r="AH2698" s="11"/>
      <c r="AI2698" s="11"/>
      <c r="AJ2698" s="11"/>
      <c r="AK2698" s="11"/>
      <c r="AL2698" s="11"/>
      <c r="AM2698" s="11"/>
      <c r="AN2698" s="11"/>
      <c r="AO2698" s="11"/>
      <c r="AP2698" s="11"/>
      <c r="AQ2698" s="11"/>
    </row>
    <row r="2699" spans="1:43" x14ac:dyDescent="0.25">
      <c r="A2699" s="11"/>
      <c r="B2699" s="12"/>
      <c r="C2699" s="11"/>
      <c r="D2699" s="11"/>
      <c r="E2699" s="11"/>
      <c r="F2699" s="11"/>
      <c r="G2699" s="11"/>
      <c r="H2699" s="11"/>
      <c r="I2699" s="11"/>
      <c r="J2699" s="11"/>
      <c r="K2699" s="11"/>
      <c r="L2699" s="11"/>
      <c r="M2699" s="11"/>
      <c r="N2699" s="11"/>
      <c r="O2699" s="11"/>
      <c r="P2699" s="22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11"/>
      <c r="AC2699" s="11"/>
      <c r="AD2699" s="11"/>
      <c r="AE2699" s="11"/>
      <c r="AF2699" s="11"/>
      <c r="AG2699" s="11"/>
      <c r="AH2699" s="11"/>
      <c r="AI2699" s="11"/>
      <c r="AJ2699" s="11"/>
      <c r="AK2699" s="11"/>
      <c r="AL2699" s="11"/>
      <c r="AM2699" s="11"/>
      <c r="AN2699" s="11"/>
      <c r="AO2699" s="11"/>
      <c r="AP2699" s="11"/>
      <c r="AQ2699" s="11"/>
    </row>
    <row r="2700" spans="1:43" x14ac:dyDescent="0.25">
      <c r="A2700" s="11"/>
      <c r="B2700" s="12"/>
      <c r="C2700" s="11"/>
      <c r="D2700" s="11"/>
      <c r="E2700" s="11"/>
      <c r="F2700" s="11"/>
      <c r="G2700" s="11"/>
      <c r="H2700" s="11"/>
      <c r="I2700" s="11"/>
      <c r="J2700" s="11"/>
      <c r="K2700" s="11"/>
      <c r="L2700" s="11"/>
      <c r="M2700" s="11"/>
      <c r="N2700" s="11"/>
      <c r="O2700" s="11"/>
      <c r="P2700" s="22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11"/>
      <c r="AC2700" s="11"/>
      <c r="AD2700" s="11"/>
      <c r="AE2700" s="11"/>
      <c r="AF2700" s="11"/>
      <c r="AG2700" s="11"/>
      <c r="AH2700" s="11"/>
      <c r="AI2700" s="11"/>
      <c r="AJ2700" s="11"/>
      <c r="AK2700" s="11"/>
      <c r="AL2700" s="11"/>
      <c r="AM2700" s="11"/>
      <c r="AN2700" s="11"/>
      <c r="AO2700" s="11"/>
      <c r="AP2700" s="11"/>
      <c r="AQ2700" s="11"/>
    </row>
    <row r="2701" spans="1:43" x14ac:dyDescent="0.25">
      <c r="A2701" s="11"/>
      <c r="B2701" s="12"/>
      <c r="C2701" s="11"/>
      <c r="D2701" s="11"/>
      <c r="E2701" s="11"/>
      <c r="F2701" s="11"/>
      <c r="G2701" s="11"/>
      <c r="H2701" s="11"/>
      <c r="I2701" s="11"/>
      <c r="J2701" s="11"/>
      <c r="K2701" s="11"/>
      <c r="L2701" s="11"/>
      <c r="M2701" s="11"/>
      <c r="N2701" s="11"/>
      <c r="O2701" s="11"/>
      <c r="P2701" s="22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11"/>
      <c r="AC2701" s="11"/>
      <c r="AD2701" s="11"/>
      <c r="AE2701" s="11"/>
      <c r="AF2701" s="11"/>
      <c r="AG2701" s="11"/>
      <c r="AH2701" s="11"/>
      <c r="AI2701" s="11"/>
      <c r="AJ2701" s="11"/>
      <c r="AK2701" s="11"/>
      <c r="AL2701" s="11"/>
      <c r="AM2701" s="11"/>
      <c r="AN2701" s="11"/>
      <c r="AO2701" s="11"/>
      <c r="AP2701" s="11"/>
      <c r="AQ2701" s="11"/>
    </row>
    <row r="2702" spans="1:43" x14ac:dyDescent="0.25">
      <c r="A2702" s="11"/>
      <c r="B2702" s="12"/>
      <c r="C2702" s="11"/>
      <c r="D2702" s="11"/>
      <c r="E2702" s="11"/>
      <c r="F2702" s="11"/>
      <c r="G2702" s="11"/>
      <c r="H2702" s="11"/>
      <c r="I2702" s="11"/>
      <c r="J2702" s="11"/>
      <c r="K2702" s="11"/>
      <c r="L2702" s="11"/>
      <c r="M2702" s="11"/>
      <c r="N2702" s="11"/>
      <c r="O2702" s="11"/>
      <c r="P2702" s="22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11"/>
      <c r="AC2702" s="11"/>
      <c r="AD2702" s="11"/>
      <c r="AE2702" s="11"/>
      <c r="AF2702" s="11"/>
      <c r="AG2702" s="11"/>
      <c r="AH2702" s="11"/>
      <c r="AI2702" s="11"/>
      <c r="AJ2702" s="11"/>
      <c r="AK2702" s="11"/>
      <c r="AL2702" s="11"/>
      <c r="AM2702" s="11"/>
      <c r="AN2702" s="11"/>
      <c r="AO2702" s="11"/>
      <c r="AP2702" s="11"/>
      <c r="AQ2702" s="11"/>
    </row>
    <row r="2703" spans="1:43" x14ac:dyDescent="0.25">
      <c r="A2703" s="11"/>
      <c r="B2703" s="12"/>
      <c r="C2703" s="11"/>
      <c r="D2703" s="11"/>
      <c r="E2703" s="11"/>
      <c r="F2703" s="11"/>
      <c r="G2703" s="11"/>
      <c r="H2703" s="11"/>
      <c r="I2703" s="11"/>
      <c r="J2703" s="11"/>
      <c r="K2703" s="11"/>
      <c r="L2703" s="11"/>
      <c r="M2703" s="11"/>
      <c r="N2703" s="11"/>
      <c r="O2703" s="11"/>
      <c r="P2703" s="22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11"/>
      <c r="AC2703" s="11"/>
      <c r="AD2703" s="11"/>
      <c r="AE2703" s="11"/>
      <c r="AF2703" s="11"/>
      <c r="AG2703" s="11"/>
      <c r="AH2703" s="11"/>
      <c r="AI2703" s="11"/>
      <c r="AJ2703" s="11"/>
      <c r="AK2703" s="11"/>
      <c r="AL2703" s="11"/>
      <c r="AM2703" s="11"/>
      <c r="AN2703" s="11"/>
      <c r="AO2703" s="11"/>
      <c r="AP2703" s="11"/>
      <c r="AQ2703" s="11"/>
    </row>
    <row r="2704" spans="1:43" x14ac:dyDescent="0.25">
      <c r="A2704" s="11"/>
      <c r="B2704" s="12"/>
      <c r="C2704" s="11"/>
      <c r="D2704" s="11"/>
      <c r="E2704" s="11"/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22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11"/>
      <c r="AC2704" s="11"/>
      <c r="AD2704" s="11"/>
      <c r="AE2704" s="11"/>
      <c r="AF2704" s="11"/>
      <c r="AG2704" s="11"/>
      <c r="AH2704" s="11"/>
      <c r="AI2704" s="11"/>
      <c r="AJ2704" s="11"/>
      <c r="AK2704" s="11"/>
      <c r="AL2704" s="11"/>
      <c r="AM2704" s="11"/>
      <c r="AN2704" s="11"/>
      <c r="AO2704" s="11"/>
      <c r="AP2704" s="11"/>
      <c r="AQ2704" s="11"/>
    </row>
    <row r="2705" spans="1:43" x14ac:dyDescent="0.25">
      <c r="A2705" s="11"/>
      <c r="B2705" s="12"/>
      <c r="C2705" s="11"/>
      <c r="D2705" s="11"/>
      <c r="E2705" s="11"/>
      <c r="F2705" s="11"/>
      <c r="G2705" s="11"/>
      <c r="H2705" s="11"/>
      <c r="I2705" s="11"/>
      <c r="J2705" s="11"/>
      <c r="K2705" s="11"/>
      <c r="L2705" s="11"/>
      <c r="M2705" s="11"/>
      <c r="N2705" s="11"/>
      <c r="O2705" s="11"/>
      <c r="P2705" s="22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11"/>
      <c r="AC2705" s="11"/>
      <c r="AD2705" s="11"/>
      <c r="AE2705" s="11"/>
      <c r="AF2705" s="11"/>
      <c r="AG2705" s="11"/>
      <c r="AH2705" s="11"/>
      <c r="AI2705" s="11"/>
      <c r="AJ2705" s="11"/>
      <c r="AK2705" s="11"/>
      <c r="AL2705" s="11"/>
      <c r="AM2705" s="11"/>
      <c r="AN2705" s="11"/>
      <c r="AO2705" s="11"/>
      <c r="AP2705" s="11"/>
      <c r="AQ2705" s="11"/>
    </row>
    <row r="2706" spans="1:43" x14ac:dyDescent="0.25">
      <c r="A2706" s="11"/>
      <c r="B2706" s="12"/>
      <c r="C2706" s="11"/>
      <c r="D2706" s="11"/>
      <c r="E2706" s="11"/>
      <c r="F2706" s="11"/>
      <c r="G2706" s="11"/>
      <c r="H2706" s="11"/>
      <c r="I2706" s="11"/>
      <c r="J2706" s="11"/>
      <c r="K2706" s="11"/>
      <c r="L2706" s="11"/>
      <c r="M2706" s="11"/>
      <c r="N2706" s="11"/>
      <c r="O2706" s="11"/>
      <c r="P2706" s="22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11"/>
      <c r="AC2706" s="11"/>
      <c r="AD2706" s="11"/>
      <c r="AE2706" s="11"/>
      <c r="AF2706" s="11"/>
      <c r="AG2706" s="11"/>
      <c r="AH2706" s="11"/>
      <c r="AI2706" s="11"/>
      <c r="AJ2706" s="11"/>
      <c r="AK2706" s="11"/>
      <c r="AL2706" s="11"/>
      <c r="AM2706" s="11"/>
      <c r="AN2706" s="11"/>
      <c r="AO2706" s="11"/>
      <c r="AP2706" s="11"/>
      <c r="AQ2706" s="11"/>
    </row>
    <row r="2707" spans="1:43" x14ac:dyDescent="0.25">
      <c r="A2707" s="11"/>
      <c r="B2707" s="12"/>
      <c r="C2707" s="11"/>
      <c r="D2707" s="11"/>
      <c r="E2707" s="11"/>
      <c r="F2707" s="11"/>
      <c r="G2707" s="11"/>
      <c r="H2707" s="11"/>
      <c r="I2707" s="11"/>
      <c r="J2707" s="11"/>
      <c r="K2707" s="11"/>
      <c r="L2707" s="11"/>
      <c r="M2707" s="11"/>
      <c r="N2707" s="11"/>
      <c r="O2707" s="11"/>
      <c r="P2707" s="22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11"/>
      <c r="AC2707" s="11"/>
      <c r="AD2707" s="11"/>
      <c r="AE2707" s="11"/>
      <c r="AF2707" s="11"/>
      <c r="AG2707" s="11"/>
      <c r="AH2707" s="11"/>
      <c r="AI2707" s="11"/>
      <c r="AJ2707" s="11"/>
      <c r="AK2707" s="11"/>
      <c r="AL2707" s="11"/>
      <c r="AM2707" s="11"/>
      <c r="AN2707" s="11"/>
      <c r="AO2707" s="11"/>
      <c r="AP2707" s="11"/>
      <c r="AQ2707" s="11"/>
    </row>
    <row r="2708" spans="1:43" x14ac:dyDescent="0.25">
      <c r="A2708" s="11"/>
      <c r="B2708" s="12"/>
      <c r="C2708" s="11"/>
      <c r="D2708" s="11"/>
      <c r="E2708" s="11"/>
      <c r="F2708" s="11"/>
      <c r="G2708" s="11"/>
      <c r="H2708" s="11"/>
      <c r="I2708" s="11"/>
      <c r="J2708" s="11"/>
      <c r="K2708" s="11"/>
      <c r="L2708" s="11"/>
      <c r="M2708" s="11"/>
      <c r="N2708" s="11"/>
      <c r="O2708" s="11"/>
      <c r="P2708" s="22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11"/>
      <c r="AC2708" s="11"/>
      <c r="AD2708" s="11"/>
      <c r="AE2708" s="11"/>
      <c r="AF2708" s="11"/>
      <c r="AG2708" s="11"/>
      <c r="AH2708" s="11"/>
      <c r="AI2708" s="11"/>
      <c r="AJ2708" s="11"/>
      <c r="AK2708" s="11"/>
      <c r="AL2708" s="11"/>
      <c r="AM2708" s="11"/>
      <c r="AN2708" s="11"/>
      <c r="AO2708" s="11"/>
      <c r="AP2708" s="11"/>
      <c r="AQ2708" s="11"/>
    </row>
    <row r="2709" spans="1:43" x14ac:dyDescent="0.25">
      <c r="A2709" s="11"/>
      <c r="B2709" s="12"/>
      <c r="C2709" s="11"/>
      <c r="D2709" s="11"/>
      <c r="E2709" s="11"/>
      <c r="F2709" s="11"/>
      <c r="G2709" s="11"/>
      <c r="H2709" s="11"/>
      <c r="I2709" s="11"/>
      <c r="J2709" s="11"/>
      <c r="K2709" s="11"/>
      <c r="L2709" s="11"/>
      <c r="M2709" s="11"/>
      <c r="N2709" s="11"/>
      <c r="O2709" s="11"/>
      <c r="P2709" s="22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11"/>
      <c r="AC2709" s="11"/>
      <c r="AD2709" s="11"/>
      <c r="AE2709" s="11"/>
      <c r="AF2709" s="11"/>
      <c r="AG2709" s="11"/>
      <c r="AH2709" s="11"/>
      <c r="AI2709" s="11"/>
      <c r="AJ2709" s="11"/>
      <c r="AK2709" s="11"/>
      <c r="AL2709" s="11"/>
      <c r="AM2709" s="11"/>
      <c r="AN2709" s="11"/>
      <c r="AO2709" s="11"/>
      <c r="AP2709" s="11"/>
      <c r="AQ2709" s="11"/>
    </row>
    <row r="2710" spans="1:43" x14ac:dyDescent="0.25">
      <c r="A2710" s="11"/>
      <c r="B2710" s="12"/>
      <c r="C2710" s="11"/>
      <c r="D2710" s="11"/>
      <c r="E2710" s="11"/>
      <c r="F2710" s="11"/>
      <c r="G2710" s="11"/>
      <c r="H2710" s="11"/>
      <c r="I2710" s="11"/>
      <c r="J2710" s="11"/>
      <c r="K2710" s="11"/>
      <c r="L2710" s="11"/>
      <c r="M2710" s="11"/>
      <c r="N2710" s="11"/>
      <c r="O2710" s="11"/>
      <c r="P2710" s="22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11"/>
      <c r="AC2710" s="11"/>
      <c r="AD2710" s="11"/>
      <c r="AE2710" s="11"/>
      <c r="AF2710" s="11"/>
      <c r="AG2710" s="11"/>
      <c r="AH2710" s="11"/>
      <c r="AI2710" s="11"/>
      <c r="AJ2710" s="11"/>
      <c r="AK2710" s="11"/>
      <c r="AL2710" s="11"/>
      <c r="AM2710" s="11"/>
      <c r="AN2710" s="11"/>
      <c r="AO2710" s="11"/>
      <c r="AP2710" s="11"/>
      <c r="AQ2710" s="11"/>
    </row>
    <row r="2711" spans="1:43" x14ac:dyDescent="0.25">
      <c r="A2711" s="11"/>
      <c r="B2711" s="12"/>
      <c r="C2711" s="11"/>
      <c r="D2711" s="11"/>
      <c r="E2711" s="11"/>
      <c r="F2711" s="11"/>
      <c r="G2711" s="11"/>
      <c r="H2711" s="11"/>
      <c r="I2711" s="11"/>
      <c r="J2711" s="11"/>
      <c r="K2711" s="11"/>
      <c r="L2711" s="11"/>
      <c r="M2711" s="11"/>
      <c r="N2711" s="11"/>
      <c r="O2711" s="11"/>
      <c r="P2711" s="22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11"/>
      <c r="AC2711" s="11"/>
      <c r="AD2711" s="11"/>
      <c r="AE2711" s="11"/>
      <c r="AF2711" s="11"/>
      <c r="AG2711" s="11"/>
      <c r="AH2711" s="11"/>
      <c r="AI2711" s="11"/>
      <c r="AJ2711" s="11"/>
      <c r="AK2711" s="11"/>
      <c r="AL2711" s="11"/>
      <c r="AM2711" s="11"/>
      <c r="AN2711" s="11"/>
      <c r="AO2711" s="11"/>
      <c r="AP2711" s="11"/>
      <c r="AQ2711" s="11"/>
    </row>
    <row r="2712" spans="1:43" x14ac:dyDescent="0.25">
      <c r="A2712" s="11"/>
      <c r="B2712" s="12"/>
      <c r="C2712" s="11"/>
      <c r="D2712" s="11"/>
      <c r="E2712" s="11"/>
      <c r="F2712" s="11"/>
      <c r="G2712" s="11"/>
      <c r="H2712" s="11"/>
      <c r="I2712" s="11"/>
      <c r="J2712" s="11"/>
      <c r="K2712" s="11"/>
      <c r="L2712" s="11"/>
      <c r="M2712" s="11"/>
      <c r="N2712" s="11"/>
      <c r="O2712" s="11"/>
      <c r="P2712" s="22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11"/>
      <c r="AC2712" s="11"/>
      <c r="AD2712" s="11"/>
      <c r="AE2712" s="11"/>
      <c r="AF2712" s="11"/>
      <c r="AG2712" s="11"/>
      <c r="AH2712" s="11"/>
      <c r="AI2712" s="11"/>
      <c r="AJ2712" s="11"/>
      <c r="AK2712" s="11"/>
      <c r="AL2712" s="11"/>
      <c r="AM2712" s="11"/>
      <c r="AN2712" s="11"/>
      <c r="AO2712" s="11"/>
      <c r="AP2712" s="11"/>
      <c r="AQ2712" s="11"/>
    </row>
    <row r="2713" spans="1:43" x14ac:dyDescent="0.25">
      <c r="A2713" s="11"/>
      <c r="B2713" s="12"/>
      <c r="C2713" s="11"/>
      <c r="D2713" s="11"/>
      <c r="E2713" s="11"/>
      <c r="F2713" s="11"/>
      <c r="G2713" s="11"/>
      <c r="H2713" s="11"/>
      <c r="I2713" s="11"/>
      <c r="J2713" s="11"/>
      <c r="K2713" s="11"/>
      <c r="L2713" s="11"/>
      <c r="M2713" s="11"/>
      <c r="N2713" s="11"/>
      <c r="O2713" s="11"/>
      <c r="P2713" s="22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11"/>
      <c r="AC2713" s="11"/>
      <c r="AD2713" s="11"/>
      <c r="AE2713" s="11"/>
      <c r="AF2713" s="11"/>
      <c r="AG2713" s="11"/>
      <c r="AH2713" s="11"/>
      <c r="AI2713" s="11"/>
      <c r="AJ2713" s="11"/>
      <c r="AK2713" s="11"/>
      <c r="AL2713" s="11"/>
      <c r="AM2713" s="11"/>
      <c r="AN2713" s="11"/>
      <c r="AO2713" s="11"/>
      <c r="AP2713" s="11"/>
      <c r="AQ2713" s="11"/>
    </row>
    <row r="2714" spans="1:43" x14ac:dyDescent="0.25">
      <c r="A2714" s="11"/>
      <c r="B2714" s="12"/>
      <c r="C2714" s="11"/>
      <c r="D2714" s="11"/>
      <c r="E2714" s="11"/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22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11"/>
      <c r="AC2714" s="11"/>
      <c r="AD2714" s="11"/>
      <c r="AE2714" s="11"/>
      <c r="AF2714" s="11"/>
      <c r="AG2714" s="11"/>
      <c r="AH2714" s="11"/>
      <c r="AI2714" s="11"/>
      <c r="AJ2714" s="11"/>
      <c r="AK2714" s="11"/>
      <c r="AL2714" s="11"/>
      <c r="AM2714" s="11"/>
      <c r="AN2714" s="11"/>
      <c r="AO2714" s="11"/>
      <c r="AP2714" s="11"/>
      <c r="AQ2714" s="11"/>
    </row>
    <row r="2715" spans="1:43" x14ac:dyDescent="0.25">
      <c r="A2715" s="11"/>
      <c r="B2715" s="12"/>
      <c r="C2715" s="11"/>
      <c r="D2715" s="11"/>
      <c r="E2715" s="11"/>
      <c r="F2715" s="11"/>
      <c r="G2715" s="11"/>
      <c r="H2715" s="11"/>
      <c r="I2715" s="11"/>
      <c r="J2715" s="11"/>
      <c r="K2715" s="11"/>
      <c r="L2715" s="11"/>
      <c r="M2715" s="11"/>
      <c r="N2715" s="11"/>
      <c r="O2715" s="11"/>
      <c r="P2715" s="22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11"/>
      <c r="AC2715" s="11"/>
      <c r="AD2715" s="11"/>
      <c r="AE2715" s="11"/>
      <c r="AF2715" s="11"/>
      <c r="AG2715" s="11"/>
      <c r="AH2715" s="11"/>
      <c r="AI2715" s="11"/>
      <c r="AJ2715" s="11"/>
      <c r="AK2715" s="11"/>
      <c r="AL2715" s="11"/>
      <c r="AM2715" s="11"/>
      <c r="AN2715" s="11"/>
      <c r="AO2715" s="11"/>
      <c r="AP2715" s="11"/>
      <c r="AQ2715" s="11"/>
    </row>
    <row r="2716" spans="1:43" x14ac:dyDescent="0.25">
      <c r="A2716" s="11"/>
      <c r="B2716" s="12"/>
      <c r="C2716" s="11"/>
      <c r="D2716" s="11"/>
      <c r="E2716" s="11"/>
      <c r="F2716" s="11"/>
      <c r="G2716" s="11"/>
      <c r="H2716" s="11"/>
      <c r="I2716" s="11"/>
      <c r="J2716" s="11"/>
      <c r="K2716" s="11"/>
      <c r="L2716" s="11"/>
      <c r="M2716" s="11"/>
      <c r="N2716" s="11"/>
      <c r="O2716" s="11"/>
      <c r="P2716" s="22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11"/>
      <c r="AC2716" s="11"/>
      <c r="AD2716" s="11"/>
      <c r="AE2716" s="11"/>
      <c r="AF2716" s="11"/>
      <c r="AG2716" s="11"/>
      <c r="AH2716" s="11"/>
      <c r="AI2716" s="11"/>
      <c r="AJ2716" s="11"/>
      <c r="AK2716" s="11"/>
      <c r="AL2716" s="11"/>
      <c r="AM2716" s="11"/>
      <c r="AN2716" s="11"/>
      <c r="AO2716" s="11"/>
      <c r="AP2716" s="11"/>
      <c r="AQ2716" s="11"/>
    </row>
    <row r="2717" spans="1:43" x14ac:dyDescent="0.25">
      <c r="A2717" s="11"/>
      <c r="B2717" s="12"/>
      <c r="C2717" s="11"/>
      <c r="D2717" s="11"/>
      <c r="E2717" s="11"/>
      <c r="F2717" s="11"/>
      <c r="G2717" s="11"/>
      <c r="H2717" s="11"/>
      <c r="I2717" s="11"/>
      <c r="J2717" s="11"/>
      <c r="K2717" s="11"/>
      <c r="L2717" s="11"/>
      <c r="M2717" s="11"/>
      <c r="N2717" s="11"/>
      <c r="O2717" s="11"/>
      <c r="P2717" s="22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11"/>
      <c r="AC2717" s="11"/>
      <c r="AD2717" s="11"/>
      <c r="AE2717" s="11"/>
      <c r="AF2717" s="11"/>
      <c r="AG2717" s="11"/>
      <c r="AH2717" s="11"/>
      <c r="AI2717" s="11"/>
      <c r="AJ2717" s="11"/>
      <c r="AK2717" s="11"/>
      <c r="AL2717" s="11"/>
      <c r="AM2717" s="11"/>
      <c r="AN2717" s="11"/>
      <c r="AO2717" s="11"/>
      <c r="AP2717" s="11"/>
      <c r="AQ2717" s="11"/>
    </row>
    <row r="2718" spans="1:43" x14ac:dyDescent="0.25">
      <c r="A2718" s="11"/>
      <c r="B2718" s="12"/>
      <c r="C2718" s="11"/>
      <c r="D2718" s="11"/>
      <c r="E2718" s="11"/>
      <c r="F2718" s="11"/>
      <c r="G2718" s="11"/>
      <c r="H2718" s="11"/>
      <c r="I2718" s="11"/>
      <c r="J2718" s="11"/>
      <c r="K2718" s="11"/>
      <c r="L2718" s="11"/>
      <c r="M2718" s="11"/>
      <c r="N2718" s="11"/>
      <c r="O2718" s="11"/>
      <c r="P2718" s="22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11"/>
      <c r="AC2718" s="11"/>
      <c r="AD2718" s="11"/>
      <c r="AE2718" s="11"/>
      <c r="AF2718" s="11"/>
      <c r="AG2718" s="11"/>
      <c r="AH2718" s="11"/>
      <c r="AI2718" s="11"/>
      <c r="AJ2718" s="11"/>
      <c r="AK2718" s="11"/>
      <c r="AL2718" s="11"/>
      <c r="AM2718" s="11"/>
      <c r="AN2718" s="11"/>
      <c r="AO2718" s="11"/>
      <c r="AP2718" s="11"/>
      <c r="AQ2718" s="11"/>
    </row>
    <row r="2719" spans="1:43" x14ac:dyDescent="0.25">
      <c r="A2719" s="11"/>
      <c r="B2719" s="12"/>
      <c r="C2719" s="11"/>
      <c r="D2719" s="11"/>
      <c r="E2719" s="11"/>
      <c r="F2719" s="11"/>
      <c r="G2719" s="11"/>
      <c r="H2719" s="11"/>
      <c r="I2719" s="11"/>
      <c r="J2719" s="11"/>
      <c r="K2719" s="11"/>
      <c r="L2719" s="11"/>
      <c r="M2719" s="11"/>
      <c r="N2719" s="11"/>
      <c r="O2719" s="11"/>
      <c r="P2719" s="22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11"/>
      <c r="AC2719" s="11"/>
      <c r="AD2719" s="11"/>
      <c r="AE2719" s="11"/>
      <c r="AF2719" s="11"/>
      <c r="AG2719" s="11"/>
      <c r="AH2719" s="11"/>
      <c r="AI2719" s="11"/>
      <c r="AJ2719" s="11"/>
      <c r="AK2719" s="11"/>
      <c r="AL2719" s="11"/>
      <c r="AM2719" s="11"/>
      <c r="AN2719" s="11"/>
      <c r="AO2719" s="11"/>
      <c r="AP2719" s="11"/>
      <c r="AQ2719" s="11"/>
    </row>
    <row r="2720" spans="1:43" x14ac:dyDescent="0.25">
      <c r="A2720" s="11"/>
      <c r="B2720" s="12"/>
      <c r="C2720" s="11"/>
      <c r="D2720" s="11"/>
      <c r="E2720" s="11"/>
      <c r="F2720" s="11"/>
      <c r="G2720" s="11"/>
      <c r="H2720" s="11"/>
      <c r="I2720" s="11"/>
      <c r="J2720" s="11"/>
      <c r="K2720" s="11"/>
      <c r="L2720" s="11"/>
      <c r="M2720" s="11"/>
      <c r="N2720" s="11"/>
      <c r="O2720" s="11"/>
      <c r="P2720" s="22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11"/>
      <c r="AC2720" s="11"/>
      <c r="AD2720" s="11"/>
      <c r="AE2720" s="11"/>
      <c r="AF2720" s="11"/>
      <c r="AG2720" s="11"/>
      <c r="AH2720" s="11"/>
      <c r="AI2720" s="11"/>
      <c r="AJ2720" s="11"/>
      <c r="AK2720" s="11"/>
      <c r="AL2720" s="11"/>
      <c r="AM2720" s="11"/>
      <c r="AN2720" s="11"/>
      <c r="AO2720" s="11"/>
      <c r="AP2720" s="11"/>
      <c r="AQ2720" s="11"/>
    </row>
    <row r="2721" spans="1:43" x14ac:dyDescent="0.25">
      <c r="A2721" s="11"/>
      <c r="B2721" s="12"/>
      <c r="C2721" s="11"/>
      <c r="D2721" s="11"/>
      <c r="E2721" s="11"/>
      <c r="F2721" s="11"/>
      <c r="G2721" s="11"/>
      <c r="H2721" s="11"/>
      <c r="I2721" s="11"/>
      <c r="J2721" s="11"/>
      <c r="K2721" s="11"/>
      <c r="L2721" s="11"/>
      <c r="M2721" s="11"/>
      <c r="N2721" s="11"/>
      <c r="O2721" s="11"/>
      <c r="P2721" s="22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11"/>
      <c r="AC2721" s="11"/>
      <c r="AD2721" s="11"/>
      <c r="AE2721" s="11"/>
      <c r="AF2721" s="11"/>
      <c r="AG2721" s="11"/>
      <c r="AH2721" s="11"/>
      <c r="AI2721" s="11"/>
      <c r="AJ2721" s="11"/>
      <c r="AK2721" s="11"/>
      <c r="AL2721" s="11"/>
      <c r="AM2721" s="11"/>
      <c r="AN2721" s="11"/>
      <c r="AO2721" s="11"/>
      <c r="AP2721" s="11"/>
      <c r="AQ2721" s="11"/>
    </row>
    <row r="2722" spans="1:43" x14ac:dyDescent="0.25">
      <c r="A2722" s="11"/>
      <c r="B2722" s="12"/>
      <c r="C2722" s="11"/>
      <c r="D2722" s="11"/>
      <c r="E2722" s="11"/>
      <c r="F2722" s="11"/>
      <c r="G2722" s="11"/>
      <c r="H2722" s="11"/>
      <c r="I2722" s="11"/>
      <c r="J2722" s="11"/>
      <c r="K2722" s="11"/>
      <c r="L2722" s="11"/>
      <c r="M2722" s="11"/>
      <c r="N2722" s="11"/>
      <c r="O2722" s="11"/>
      <c r="P2722" s="22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11"/>
      <c r="AC2722" s="11"/>
      <c r="AD2722" s="11"/>
      <c r="AE2722" s="11"/>
      <c r="AF2722" s="11"/>
      <c r="AG2722" s="11"/>
      <c r="AH2722" s="11"/>
      <c r="AI2722" s="11"/>
      <c r="AJ2722" s="11"/>
      <c r="AK2722" s="11"/>
      <c r="AL2722" s="11"/>
      <c r="AM2722" s="11"/>
      <c r="AN2722" s="11"/>
      <c r="AO2722" s="11"/>
      <c r="AP2722" s="11"/>
      <c r="AQ2722" s="11"/>
    </row>
    <row r="2723" spans="1:43" x14ac:dyDescent="0.25">
      <c r="A2723" s="11"/>
      <c r="B2723" s="12"/>
      <c r="C2723" s="11"/>
      <c r="D2723" s="11"/>
      <c r="E2723" s="11"/>
      <c r="F2723" s="11"/>
      <c r="G2723" s="11"/>
      <c r="H2723" s="11"/>
      <c r="I2723" s="11"/>
      <c r="J2723" s="11"/>
      <c r="K2723" s="11"/>
      <c r="L2723" s="11"/>
      <c r="M2723" s="11"/>
      <c r="N2723" s="11"/>
      <c r="O2723" s="11"/>
      <c r="P2723" s="22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11"/>
      <c r="AC2723" s="11"/>
      <c r="AD2723" s="11"/>
      <c r="AE2723" s="11"/>
      <c r="AF2723" s="11"/>
      <c r="AG2723" s="11"/>
      <c r="AH2723" s="11"/>
      <c r="AI2723" s="11"/>
      <c r="AJ2723" s="11"/>
      <c r="AK2723" s="11"/>
      <c r="AL2723" s="11"/>
      <c r="AM2723" s="11"/>
      <c r="AN2723" s="11"/>
      <c r="AO2723" s="11"/>
      <c r="AP2723" s="11"/>
      <c r="AQ2723" s="11"/>
    </row>
    <row r="2724" spans="1:43" x14ac:dyDescent="0.25">
      <c r="A2724" s="11"/>
      <c r="B2724" s="12"/>
      <c r="C2724" s="11"/>
      <c r="D2724" s="11"/>
      <c r="E2724" s="11"/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22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11"/>
      <c r="AC2724" s="11"/>
      <c r="AD2724" s="11"/>
      <c r="AE2724" s="11"/>
      <c r="AF2724" s="11"/>
      <c r="AG2724" s="11"/>
      <c r="AH2724" s="11"/>
      <c r="AI2724" s="11"/>
      <c r="AJ2724" s="11"/>
      <c r="AK2724" s="11"/>
      <c r="AL2724" s="11"/>
      <c r="AM2724" s="11"/>
      <c r="AN2724" s="11"/>
      <c r="AO2724" s="11"/>
      <c r="AP2724" s="11"/>
      <c r="AQ2724" s="11"/>
    </row>
    <row r="2725" spans="1:43" x14ac:dyDescent="0.25">
      <c r="A2725" s="11"/>
      <c r="B2725" s="12"/>
      <c r="C2725" s="11"/>
      <c r="D2725" s="11"/>
      <c r="E2725" s="11"/>
      <c r="F2725" s="11"/>
      <c r="G2725" s="11"/>
      <c r="H2725" s="11"/>
      <c r="I2725" s="11"/>
      <c r="J2725" s="11"/>
      <c r="K2725" s="11"/>
      <c r="L2725" s="11"/>
      <c r="M2725" s="11"/>
      <c r="N2725" s="11"/>
      <c r="O2725" s="11"/>
      <c r="P2725" s="22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11"/>
      <c r="AC2725" s="11"/>
      <c r="AD2725" s="11"/>
      <c r="AE2725" s="11"/>
      <c r="AF2725" s="11"/>
      <c r="AG2725" s="11"/>
      <c r="AH2725" s="11"/>
      <c r="AI2725" s="11"/>
      <c r="AJ2725" s="11"/>
      <c r="AK2725" s="11"/>
      <c r="AL2725" s="11"/>
      <c r="AM2725" s="11"/>
      <c r="AN2725" s="11"/>
      <c r="AO2725" s="11"/>
      <c r="AP2725" s="11"/>
      <c r="AQ2725" s="11"/>
    </row>
    <row r="2726" spans="1:43" x14ac:dyDescent="0.25">
      <c r="A2726" s="11"/>
      <c r="B2726" s="12"/>
      <c r="C2726" s="11"/>
      <c r="D2726" s="11"/>
      <c r="E2726" s="11"/>
      <c r="F2726" s="11"/>
      <c r="G2726" s="11"/>
      <c r="H2726" s="11"/>
      <c r="I2726" s="11"/>
      <c r="J2726" s="11"/>
      <c r="K2726" s="11"/>
      <c r="L2726" s="11"/>
      <c r="M2726" s="11"/>
      <c r="N2726" s="11"/>
      <c r="O2726" s="11"/>
      <c r="P2726" s="22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11"/>
      <c r="AC2726" s="11"/>
      <c r="AD2726" s="11"/>
      <c r="AE2726" s="11"/>
      <c r="AF2726" s="11"/>
      <c r="AG2726" s="11"/>
      <c r="AH2726" s="11"/>
      <c r="AI2726" s="11"/>
      <c r="AJ2726" s="11"/>
      <c r="AK2726" s="11"/>
      <c r="AL2726" s="11"/>
      <c r="AM2726" s="11"/>
      <c r="AN2726" s="11"/>
      <c r="AO2726" s="11"/>
      <c r="AP2726" s="11"/>
      <c r="AQ2726" s="11"/>
    </row>
    <row r="2727" spans="1:43" x14ac:dyDescent="0.25">
      <c r="A2727" s="11"/>
      <c r="B2727" s="12"/>
      <c r="C2727" s="11"/>
      <c r="D2727" s="11"/>
      <c r="E2727" s="11"/>
      <c r="F2727" s="11"/>
      <c r="G2727" s="11"/>
      <c r="H2727" s="11"/>
      <c r="I2727" s="11"/>
      <c r="J2727" s="11"/>
      <c r="K2727" s="11"/>
      <c r="L2727" s="11"/>
      <c r="M2727" s="11"/>
      <c r="N2727" s="11"/>
      <c r="O2727" s="11"/>
      <c r="P2727" s="22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11"/>
      <c r="AC2727" s="11"/>
      <c r="AD2727" s="11"/>
      <c r="AE2727" s="11"/>
      <c r="AF2727" s="11"/>
      <c r="AG2727" s="11"/>
      <c r="AH2727" s="11"/>
      <c r="AI2727" s="11"/>
      <c r="AJ2727" s="11"/>
      <c r="AK2727" s="11"/>
      <c r="AL2727" s="11"/>
      <c r="AM2727" s="11"/>
      <c r="AN2727" s="11"/>
      <c r="AO2727" s="11"/>
      <c r="AP2727" s="11"/>
      <c r="AQ2727" s="11"/>
    </row>
    <row r="2728" spans="1:43" x14ac:dyDescent="0.25">
      <c r="A2728" s="11"/>
      <c r="B2728" s="12"/>
      <c r="C2728" s="11"/>
      <c r="D2728" s="11"/>
      <c r="E2728" s="11"/>
      <c r="F2728" s="11"/>
      <c r="G2728" s="11"/>
      <c r="H2728" s="11"/>
      <c r="I2728" s="11"/>
      <c r="J2728" s="11"/>
      <c r="K2728" s="11"/>
      <c r="L2728" s="11"/>
      <c r="M2728" s="11"/>
      <c r="N2728" s="11"/>
      <c r="O2728" s="11"/>
      <c r="P2728" s="22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11"/>
      <c r="AC2728" s="11"/>
      <c r="AD2728" s="11"/>
      <c r="AE2728" s="11"/>
      <c r="AF2728" s="11"/>
      <c r="AG2728" s="11"/>
      <c r="AH2728" s="11"/>
      <c r="AI2728" s="11"/>
      <c r="AJ2728" s="11"/>
      <c r="AK2728" s="11"/>
      <c r="AL2728" s="11"/>
      <c r="AM2728" s="11"/>
      <c r="AN2728" s="11"/>
      <c r="AO2728" s="11"/>
      <c r="AP2728" s="11"/>
      <c r="AQ2728" s="11"/>
    </row>
    <row r="2729" spans="1:43" x14ac:dyDescent="0.25">
      <c r="A2729" s="11"/>
      <c r="B2729" s="12"/>
      <c r="C2729" s="11"/>
      <c r="D2729" s="11"/>
      <c r="E2729" s="11"/>
      <c r="F2729" s="11"/>
      <c r="G2729" s="11"/>
      <c r="H2729" s="11"/>
      <c r="I2729" s="11"/>
      <c r="J2729" s="11"/>
      <c r="K2729" s="11"/>
      <c r="L2729" s="11"/>
      <c r="M2729" s="11"/>
      <c r="N2729" s="11"/>
      <c r="O2729" s="11"/>
      <c r="P2729" s="22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11"/>
      <c r="AC2729" s="11"/>
      <c r="AD2729" s="11"/>
      <c r="AE2729" s="11"/>
      <c r="AF2729" s="11"/>
      <c r="AG2729" s="11"/>
      <c r="AH2729" s="11"/>
      <c r="AI2729" s="11"/>
      <c r="AJ2729" s="11"/>
      <c r="AK2729" s="11"/>
      <c r="AL2729" s="11"/>
      <c r="AM2729" s="11"/>
      <c r="AN2729" s="11"/>
      <c r="AO2729" s="11"/>
      <c r="AP2729" s="11"/>
      <c r="AQ2729" s="11"/>
    </row>
    <row r="2730" spans="1:43" x14ac:dyDescent="0.25">
      <c r="A2730" s="11"/>
      <c r="B2730" s="12"/>
      <c r="C2730" s="11"/>
      <c r="D2730" s="11"/>
      <c r="E2730" s="11"/>
      <c r="F2730" s="11"/>
      <c r="G2730" s="11"/>
      <c r="H2730" s="11"/>
      <c r="I2730" s="11"/>
      <c r="J2730" s="11"/>
      <c r="K2730" s="11"/>
      <c r="L2730" s="11"/>
      <c r="M2730" s="11"/>
      <c r="N2730" s="11"/>
      <c r="O2730" s="11"/>
      <c r="P2730" s="22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11"/>
      <c r="AC2730" s="11"/>
      <c r="AD2730" s="11"/>
      <c r="AE2730" s="11"/>
      <c r="AF2730" s="11"/>
      <c r="AG2730" s="11"/>
      <c r="AH2730" s="11"/>
      <c r="AI2730" s="11"/>
      <c r="AJ2730" s="11"/>
      <c r="AK2730" s="11"/>
      <c r="AL2730" s="11"/>
      <c r="AM2730" s="11"/>
      <c r="AN2730" s="11"/>
      <c r="AO2730" s="11"/>
      <c r="AP2730" s="11"/>
      <c r="AQ2730" s="11"/>
    </row>
    <row r="2731" spans="1:43" x14ac:dyDescent="0.25">
      <c r="A2731" s="11"/>
      <c r="B2731" s="12"/>
      <c r="C2731" s="11"/>
      <c r="D2731" s="11"/>
      <c r="E2731" s="11"/>
      <c r="F2731" s="11"/>
      <c r="G2731" s="11"/>
      <c r="H2731" s="11"/>
      <c r="I2731" s="11"/>
      <c r="J2731" s="11"/>
      <c r="K2731" s="11"/>
      <c r="L2731" s="11"/>
      <c r="M2731" s="11"/>
      <c r="N2731" s="11"/>
      <c r="O2731" s="11"/>
      <c r="P2731" s="22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11"/>
      <c r="AC2731" s="11"/>
      <c r="AD2731" s="11"/>
      <c r="AE2731" s="11"/>
      <c r="AF2731" s="11"/>
      <c r="AG2731" s="11"/>
      <c r="AH2731" s="11"/>
      <c r="AI2731" s="11"/>
      <c r="AJ2731" s="11"/>
      <c r="AK2731" s="11"/>
      <c r="AL2731" s="11"/>
      <c r="AM2731" s="11"/>
      <c r="AN2731" s="11"/>
      <c r="AO2731" s="11"/>
      <c r="AP2731" s="11"/>
      <c r="AQ2731" s="11"/>
    </row>
    <row r="2732" spans="1:43" x14ac:dyDescent="0.25">
      <c r="A2732" s="11"/>
      <c r="B2732" s="12"/>
      <c r="C2732" s="11"/>
      <c r="D2732" s="11"/>
      <c r="E2732" s="11"/>
      <c r="F2732" s="11"/>
      <c r="G2732" s="11"/>
      <c r="H2732" s="11"/>
      <c r="I2732" s="11"/>
      <c r="J2732" s="11"/>
      <c r="K2732" s="11"/>
      <c r="L2732" s="11"/>
      <c r="M2732" s="11"/>
      <c r="N2732" s="11"/>
      <c r="O2732" s="11"/>
      <c r="P2732" s="22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11"/>
      <c r="AC2732" s="11"/>
      <c r="AD2732" s="11"/>
      <c r="AE2732" s="11"/>
      <c r="AF2732" s="11"/>
      <c r="AG2732" s="11"/>
      <c r="AH2732" s="11"/>
      <c r="AI2732" s="11"/>
      <c r="AJ2732" s="11"/>
      <c r="AK2732" s="11"/>
      <c r="AL2732" s="11"/>
      <c r="AM2732" s="11"/>
      <c r="AN2732" s="11"/>
      <c r="AO2732" s="11"/>
      <c r="AP2732" s="11"/>
      <c r="AQ2732" s="11"/>
    </row>
    <row r="2733" spans="1:43" x14ac:dyDescent="0.25">
      <c r="A2733" s="11"/>
      <c r="B2733" s="12"/>
      <c r="C2733" s="11"/>
      <c r="D2733" s="11"/>
      <c r="E2733" s="11"/>
      <c r="F2733" s="11"/>
      <c r="G2733" s="11"/>
      <c r="H2733" s="11"/>
      <c r="I2733" s="11"/>
      <c r="J2733" s="11"/>
      <c r="K2733" s="11"/>
      <c r="L2733" s="11"/>
      <c r="M2733" s="11"/>
      <c r="N2733" s="11"/>
      <c r="O2733" s="11"/>
      <c r="P2733" s="22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11"/>
      <c r="AC2733" s="11"/>
      <c r="AD2733" s="11"/>
      <c r="AE2733" s="11"/>
      <c r="AF2733" s="11"/>
      <c r="AG2733" s="11"/>
      <c r="AH2733" s="11"/>
      <c r="AI2733" s="11"/>
      <c r="AJ2733" s="11"/>
      <c r="AK2733" s="11"/>
      <c r="AL2733" s="11"/>
      <c r="AM2733" s="11"/>
      <c r="AN2733" s="11"/>
      <c r="AO2733" s="11"/>
      <c r="AP2733" s="11"/>
      <c r="AQ2733" s="11"/>
    </row>
    <row r="2734" spans="1:43" x14ac:dyDescent="0.25">
      <c r="A2734" s="11"/>
      <c r="B2734" s="12"/>
      <c r="C2734" s="11"/>
      <c r="D2734" s="11"/>
      <c r="E2734" s="11"/>
      <c r="F2734" s="11"/>
      <c r="G2734" s="11"/>
      <c r="H2734" s="11"/>
      <c r="I2734" s="11"/>
      <c r="J2734" s="11"/>
      <c r="K2734" s="11"/>
      <c r="L2734" s="11"/>
      <c r="M2734" s="11"/>
      <c r="N2734" s="11"/>
      <c r="O2734" s="11"/>
      <c r="P2734" s="22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11"/>
      <c r="AC2734" s="11"/>
      <c r="AD2734" s="11"/>
      <c r="AE2734" s="11"/>
      <c r="AF2734" s="11"/>
      <c r="AG2734" s="11"/>
      <c r="AH2734" s="11"/>
      <c r="AI2734" s="11"/>
      <c r="AJ2734" s="11"/>
      <c r="AK2734" s="11"/>
      <c r="AL2734" s="11"/>
      <c r="AM2734" s="11"/>
      <c r="AN2734" s="11"/>
      <c r="AO2734" s="11"/>
      <c r="AP2734" s="11"/>
      <c r="AQ2734" s="11"/>
    </row>
    <row r="2735" spans="1:43" x14ac:dyDescent="0.25">
      <c r="A2735" s="11"/>
      <c r="B2735" s="12"/>
      <c r="C2735" s="11"/>
      <c r="D2735" s="11"/>
      <c r="E2735" s="11"/>
      <c r="F2735" s="11"/>
      <c r="G2735" s="11"/>
      <c r="H2735" s="11"/>
      <c r="I2735" s="11"/>
      <c r="J2735" s="11"/>
      <c r="K2735" s="11"/>
      <c r="L2735" s="11"/>
      <c r="M2735" s="11"/>
      <c r="N2735" s="11"/>
      <c r="O2735" s="11"/>
      <c r="P2735" s="22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11"/>
      <c r="AC2735" s="11"/>
      <c r="AD2735" s="11"/>
      <c r="AE2735" s="11"/>
      <c r="AF2735" s="11"/>
      <c r="AG2735" s="11"/>
      <c r="AH2735" s="11"/>
      <c r="AI2735" s="11"/>
      <c r="AJ2735" s="11"/>
      <c r="AK2735" s="11"/>
      <c r="AL2735" s="11"/>
      <c r="AM2735" s="11"/>
      <c r="AN2735" s="11"/>
      <c r="AO2735" s="11"/>
      <c r="AP2735" s="11"/>
      <c r="AQ2735" s="11"/>
    </row>
    <row r="2736" spans="1:43" x14ac:dyDescent="0.25">
      <c r="A2736" s="11"/>
      <c r="B2736" s="12"/>
      <c r="C2736" s="11"/>
      <c r="D2736" s="11"/>
      <c r="E2736" s="11"/>
      <c r="F2736" s="11"/>
      <c r="G2736" s="11"/>
      <c r="H2736" s="11"/>
      <c r="I2736" s="11"/>
      <c r="J2736" s="11"/>
      <c r="K2736" s="11"/>
      <c r="L2736" s="11"/>
      <c r="M2736" s="11"/>
      <c r="N2736" s="11"/>
      <c r="O2736" s="11"/>
      <c r="P2736" s="22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11"/>
      <c r="AC2736" s="11"/>
      <c r="AD2736" s="11"/>
      <c r="AE2736" s="11"/>
      <c r="AF2736" s="11"/>
      <c r="AG2736" s="11"/>
      <c r="AH2736" s="11"/>
      <c r="AI2736" s="11"/>
      <c r="AJ2736" s="11"/>
      <c r="AK2736" s="11"/>
      <c r="AL2736" s="11"/>
      <c r="AM2736" s="11"/>
      <c r="AN2736" s="11"/>
      <c r="AO2736" s="11"/>
      <c r="AP2736" s="11"/>
      <c r="AQ2736" s="11"/>
    </row>
    <row r="2737" spans="1:43" x14ac:dyDescent="0.25">
      <c r="A2737" s="11"/>
      <c r="B2737" s="12"/>
      <c r="C2737" s="11"/>
      <c r="D2737" s="11"/>
      <c r="E2737" s="11"/>
      <c r="F2737" s="11"/>
      <c r="G2737" s="11"/>
      <c r="H2737" s="11"/>
      <c r="I2737" s="11"/>
      <c r="J2737" s="11"/>
      <c r="K2737" s="11"/>
      <c r="L2737" s="11"/>
      <c r="M2737" s="11"/>
      <c r="N2737" s="11"/>
      <c r="O2737" s="11"/>
      <c r="P2737" s="22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11"/>
      <c r="AC2737" s="11"/>
      <c r="AD2737" s="11"/>
      <c r="AE2737" s="11"/>
      <c r="AF2737" s="11"/>
      <c r="AG2737" s="11"/>
      <c r="AH2737" s="11"/>
      <c r="AI2737" s="11"/>
      <c r="AJ2737" s="11"/>
      <c r="AK2737" s="11"/>
      <c r="AL2737" s="11"/>
      <c r="AM2737" s="11"/>
      <c r="AN2737" s="11"/>
      <c r="AO2737" s="11"/>
      <c r="AP2737" s="11"/>
      <c r="AQ2737" s="11"/>
    </row>
    <row r="2738" spans="1:43" x14ac:dyDescent="0.25">
      <c r="A2738" s="11"/>
      <c r="B2738" s="12"/>
      <c r="C2738" s="11"/>
      <c r="D2738" s="11"/>
      <c r="E2738" s="11"/>
      <c r="F2738" s="11"/>
      <c r="G2738" s="11"/>
      <c r="H2738" s="11"/>
      <c r="I2738" s="11"/>
      <c r="J2738" s="11"/>
      <c r="K2738" s="11"/>
      <c r="L2738" s="11"/>
      <c r="M2738" s="11"/>
      <c r="N2738" s="11"/>
      <c r="O2738" s="11"/>
      <c r="P2738" s="22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11"/>
      <c r="AC2738" s="11"/>
      <c r="AD2738" s="11"/>
      <c r="AE2738" s="11"/>
      <c r="AF2738" s="11"/>
      <c r="AG2738" s="11"/>
      <c r="AH2738" s="11"/>
      <c r="AI2738" s="11"/>
      <c r="AJ2738" s="11"/>
      <c r="AK2738" s="11"/>
      <c r="AL2738" s="11"/>
      <c r="AM2738" s="11"/>
      <c r="AN2738" s="11"/>
      <c r="AO2738" s="11"/>
      <c r="AP2738" s="11"/>
      <c r="AQ2738" s="11"/>
    </row>
    <row r="2739" spans="1:43" x14ac:dyDescent="0.25">
      <c r="A2739" s="11"/>
      <c r="B2739" s="12"/>
      <c r="C2739" s="11"/>
      <c r="D2739" s="11"/>
      <c r="E2739" s="11"/>
      <c r="F2739" s="11"/>
      <c r="G2739" s="11"/>
      <c r="H2739" s="11"/>
      <c r="I2739" s="11"/>
      <c r="J2739" s="11"/>
      <c r="K2739" s="11"/>
      <c r="L2739" s="11"/>
      <c r="M2739" s="11"/>
      <c r="N2739" s="11"/>
      <c r="O2739" s="11"/>
      <c r="P2739" s="22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11"/>
      <c r="AC2739" s="11"/>
      <c r="AD2739" s="11"/>
      <c r="AE2739" s="11"/>
      <c r="AF2739" s="11"/>
      <c r="AG2739" s="11"/>
      <c r="AH2739" s="11"/>
      <c r="AI2739" s="11"/>
      <c r="AJ2739" s="11"/>
      <c r="AK2739" s="11"/>
      <c r="AL2739" s="11"/>
      <c r="AM2739" s="11"/>
      <c r="AN2739" s="11"/>
      <c r="AO2739" s="11"/>
      <c r="AP2739" s="11"/>
      <c r="AQ2739" s="11"/>
    </row>
    <row r="2740" spans="1:43" x14ac:dyDescent="0.25">
      <c r="A2740" s="11"/>
      <c r="B2740" s="12"/>
      <c r="C2740" s="11"/>
      <c r="D2740" s="11"/>
      <c r="E2740" s="11"/>
      <c r="F2740" s="11"/>
      <c r="G2740" s="11"/>
      <c r="H2740" s="11"/>
      <c r="I2740" s="11"/>
      <c r="J2740" s="11"/>
      <c r="K2740" s="11"/>
      <c r="L2740" s="11"/>
      <c r="M2740" s="11"/>
      <c r="N2740" s="11"/>
      <c r="O2740" s="11"/>
      <c r="P2740" s="22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11"/>
      <c r="AC2740" s="11"/>
      <c r="AD2740" s="11"/>
      <c r="AE2740" s="11"/>
      <c r="AF2740" s="11"/>
      <c r="AG2740" s="11"/>
      <c r="AH2740" s="11"/>
      <c r="AI2740" s="11"/>
      <c r="AJ2740" s="11"/>
      <c r="AK2740" s="11"/>
      <c r="AL2740" s="11"/>
      <c r="AM2740" s="11"/>
      <c r="AN2740" s="11"/>
      <c r="AO2740" s="11"/>
      <c r="AP2740" s="11"/>
      <c r="AQ2740" s="11"/>
    </row>
    <row r="2741" spans="1:43" x14ac:dyDescent="0.25">
      <c r="A2741" s="11"/>
      <c r="B2741" s="12"/>
      <c r="C2741" s="11"/>
      <c r="D2741" s="11"/>
      <c r="E2741" s="11"/>
      <c r="F2741" s="11"/>
      <c r="G2741" s="11"/>
      <c r="H2741" s="11"/>
      <c r="I2741" s="11"/>
      <c r="J2741" s="11"/>
      <c r="K2741" s="11"/>
      <c r="L2741" s="11"/>
      <c r="M2741" s="11"/>
      <c r="N2741" s="11"/>
      <c r="O2741" s="11"/>
      <c r="P2741" s="22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11"/>
      <c r="AC2741" s="11"/>
      <c r="AD2741" s="11"/>
      <c r="AE2741" s="11"/>
      <c r="AF2741" s="11"/>
      <c r="AG2741" s="11"/>
      <c r="AH2741" s="11"/>
      <c r="AI2741" s="11"/>
      <c r="AJ2741" s="11"/>
      <c r="AK2741" s="11"/>
      <c r="AL2741" s="11"/>
      <c r="AM2741" s="11"/>
      <c r="AN2741" s="11"/>
      <c r="AO2741" s="11"/>
      <c r="AP2741" s="11"/>
      <c r="AQ2741" s="11"/>
    </row>
    <row r="2742" spans="1:43" x14ac:dyDescent="0.25">
      <c r="A2742" s="11"/>
      <c r="B2742" s="12"/>
      <c r="C2742" s="11"/>
      <c r="D2742" s="11"/>
      <c r="E2742" s="11"/>
      <c r="F2742" s="11"/>
      <c r="G2742" s="11"/>
      <c r="H2742" s="11"/>
      <c r="I2742" s="11"/>
      <c r="J2742" s="11"/>
      <c r="K2742" s="11"/>
      <c r="L2742" s="11"/>
      <c r="M2742" s="11"/>
      <c r="N2742" s="11"/>
      <c r="O2742" s="11"/>
      <c r="P2742" s="22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11"/>
      <c r="AC2742" s="11"/>
      <c r="AD2742" s="11"/>
      <c r="AE2742" s="11"/>
      <c r="AF2742" s="11"/>
      <c r="AG2742" s="11"/>
      <c r="AH2742" s="11"/>
      <c r="AI2742" s="11"/>
      <c r="AJ2742" s="11"/>
      <c r="AK2742" s="11"/>
      <c r="AL2742" s="11"/>
      <c r="AM2742" s="11"/>
      <c r="AN2742" s="11"/>
      <c r="AO2742" s="11"/>
      <c r="AP2742" s="11"/>
      <c r="AQ2742" s="11"/>
    </row>
    <row r="2743" spans="1:43" x14ac:dyDescent="0.25">
      <c r="A2743" s="11"/>
      <c r="B2743" s="12"/>
      <c r="C2743" s="11"/>
      <c r="D2743" s="11"/>
      <c r="E2743" s="11"/>
      <c r="F2743" s="11"/>
      <c r="G2743" s="11"/>
      <c r="H2743" s="11"/>
      <c r="I2743" s="11"/>
      <c r="J2743" s="11"/>
      <c r="K2743" s="11"/>
      <c r="L2743" s="11"/>
      <c r="M2743" s="11"/>
      <c r="N2743" s="11"/>
      <c r="O2743" s="11"/>
      <c r="P2743" s="22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11"/>
      <c r="AC2743" s="11"/>
      <c r="AD2743" s="11"/>
      <c r="AE2743" s="11"/>
      <c r="AF2743" s="11"/>
      <c r="AG2743" s="11"/>
      <c r="AH2743" s="11"/>
      <c r="AI2743" s="11"/>
      <c r="AJ2743" s="11"/>
      <c r="AK2743" s="11"/>
      <c r="AL2743" s="11"/>
      <c r="AM2743" s="11"/>
      <c r="AN2743" s="11"/>
      <c r="AO2743" s="11"/>
      <c r="AP2743" s="11"/>
      <c r="AQ2743" s="11"/>
    </row>
    <row r="2744" spans="1:43" x14ac:dyDescent="0.25">
      <c r="A2744" s="11"/>
      <c r="B2744" s="12"/>
      <c r="C2744" s="11"/>
      <c r="D2744" s="11"/>
      <c r="E2744" s="11"/>
      <c r="F2744" s="11"/>
      <c r="G2744" s="11"/>
      <c r="H2744" s="11"/>
      <c r="I2744" s="11"/>
      <c r="J2744" s="11"/>
      <c r="K2744" s="11"/>
      <c r="L2744" s="11"/>
      <c r="M2744" s="11"/>
      <c r="N2744" s="11"/>
      <c r="O2744" s="11"/>
      <c r="P2744" s="22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11"/>
      <c r="AC2744" s="11"/>
      <c r="AD2744" s="11"/>
      <c r="AE2744" s="11"/>
      <c r="AF2744" s="11"/>
      <c r="AG2744" s="11"/>
      <c r="AH2744" s="11"/>
      <c r="AI2744" s="11"/>
      <c r="AJ2744" s="11"/>
      <c r="AK2744" s="11"/>
      <c r="AL2744" s="11"/>
      <c r="AM2744" s="11"/>
      <c r="AN2744" s="11"/>
      <c r="AO2744" s="11"/>
      <c r="AP2744" s="11"/>
      <c r="AQ2744" s="11"/>
    </row>
    <row r="2745" spans="1:43" x14ac:dyDescent="0.25">
      <c r="A2745" s="11"/>
      <c r="B2745" s="12"/>
      <c r="C2745" s="11"/>
      <c r="D2745" s="11"/>
      <c r="E2745" s="11"/>
      <c r="F2745" s="11"/>
      <c r="G2745" s="11"/>
      <c r="H2745" s="11"/>
      <c r="I2745" s="11"/>
      <c r="J2745" s="11"/>
      <c r="K2745" s="11"/>
      <c r="L2745" s="11"/>
      <c r="M2745" s="11"/>
      <c r="N2745" s="11"/>
      <c r="O2745" s="11"/>
      <c r="P2745" s="22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11"/>
      <c r="AC2745" s="11"/>
      <c r="AD2745" s="11"/>
      <c r="AE2745" s="11"/>
      <c r="AF2745" s="11"/>
      <c r="AG2745" s="11"/>
      <c r="AH2745" s="11"/>
      <c r="AI2745" s="11"/>
      <c r="AJ2745" s="11"/>
      <c r="AK2745" s="11"/>
      <c r="AL2745" s="11"/>
      <c r="AM2745" s="11"/>
      <c r="AN2745" s="11"/>
      <c r="AO2745" s="11"/>
      <c r="AP2745" s="11"/>
      <c r="AQ2745" s="11"/>
    </row>
    <row r="2746" spans="1:43" x14ac:dyDescent="0.25">
      <c r="A2746" s="11"/>
      <c r="B2746" s="12"/>
      <c r="C2746" s="11"/>
      <c r="D2746" s="11"/>
      <c r="E2746" s="11"/>
      <c r="F2746" s="11"/>
      <c r="G2746" s="11"/>
      <c r="H2746" s="11"/>
      <c r="I2746" s="11"/>
      <c r="J2746" s="11"/>
      <c r="K2746" s="11"/>
      <c r="L2746" s="11"/>
      <c r="M2746" s="11"/>
      <c r="N2746" s="11"/>
      <c r="O2746" s="11"/>
      <c r="P2746" s="22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11"/>
      <c r="AC2746" s="11"/>
      <c r="AD2746" s="11"/>
      <c r="AE2746" s="11"/>
      <c r="AF2746" s="11"/>
      <c r="AG2746" s="11"/>
      <c r="AH2746" s="11"/>
      <c r="AI2746" s="11"/>
      <c r="AJ2746" s="11"/>
      <c r="AK2746" s="11"/>
      <c r="AL2746" s="11"/>
      <c r="AM2746" s="11"/>
      <c r="AN2746" s="11"/>
      <c r="AO2746" s="11"/>
      <c r="AP2746" s="11"/>
      <c r="AQ2746" s="11"/>
    </row>
    <row r="2747" spans="1:43" x14ac:dyDescent="0.25">
      <c r="A2747" s="11"/>
      <c r="B2747" s="12"/>
      <c r="C2747" s="11"/>
      <c r="D2747" s="11"/>
      <c r="E2747" s="11"/>
      <c r="F2747" s="11"/>
      <c r="G2747" s="11"/>
      <c r="H2747" s="11"/>
      <c r="I2747" s="11"/>
      <c r="J2747" s="11"/>
      <c r="K2747" s="11"/>
      <c r="L2747" s="11"/>
      <c r="M2747" s="11"/>
      <c r="N2747" s="11"/>
      <c r="O2747" s="11"/>
      <c r="P2747" s="22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11"/>
      <c r="AC2747" s="11"/>
      <c r="AD2747" s="11"/>
      <c r="AE2747" s="11"/>
      <c r="AF2747" s="11"/>
      <c r="AG2747" s="11"/>
      <c r="AH2747" s="11"/>
      <c r="AI2747" s="11"/>
      <c r="AJ2747" s="11"/>
      <c r="AK2747" s="11"/>
      <c r="AL2747" s="11"/>
      <c r="AM2747" s="11"/>
      <c r="AN2747" s="11"/>
      <c r="AO2747" s="11"/>
      <c r="AP2747" s="11"/>
      <c r="AQ2747" s="11"/>
    </row>
    <row r="2748" spans="1:43" x14ac:dyDescent="0.25">
      <c r="A2748" s="11"/>
      <c r="B2748" s="12"/>
      <c r="C2748" s="11"/>
      <c r="D2748" s="11"/>
      <c r="E2748" s="11"/>
      <c r="F2748" s="11"/>
      <c r="G2748" s="11"/>
      <c r="H2748" s="11"/>
      <c r="I2748" s="11"/>
      <c r="J2748" s="11"/>
      <c r="K2748" s="11"/>
      <c r="L2748" s="11"/>
      <c r="M2748" s="11"/>
      <c r="N2748" s="11"/>
      <c r="O2748" s="11"/>
      <c r="P2748" s="22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11"/>
      <c r="AC2748" s="11"/>
      <c r="AD2748" s="11"/>
      <c r="AE2748" s="11"/>
      <c r="AF2748" s="11"/>
      <c r="AG2748" s="11"/>
      <c r="AH2748" s="11"/>
      <c r="AI2748" s="11"/>
      <c r="AJ2748" s="11"/>
      <c r="AK2748" s="11"/>
      <c r="AL2748" s="11"/>
      <c r="AM2748" s="11"/>
      <c r="AN2748" s="11"/>
      <c r="AO2748" s="11"/>
      <c r="AP2748" s="11"/>
      <c r="AQ2748" s="11"/>
    </row>
    <row r="2749" spans="1:43" x14ac:dyDescent="0.25">
      <c r="A2749" s="11"/>
      <c r="B2749" s="12"/>
      <c r="C2749" s="11"/>
      <c r="D2749" s="11"/>
      <c r="E2749" s="11"/>
      <c r="F2749" s="11"/>
      <c r="G2749" s="11"/>
      <c r="H2749" s="11"/>
      <c r="I2749" s="11"/>
      <c r="J2749" s="11"/>
      <c r="K2749" s="11"/>
      <c r="L2749" s="11"/>
      <c r="M2749" s="11"/>
      <c r="N2749" s="11"/>
      <c r="O2749" s="11"/>
      <c r="P2749" s="22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11"/>
      <c r="AC2749" s="11"/>
      <c r="AD2749" s="11"/>
      <c r="AE2749" s="11"/>
      <c r="AF2749" s="11"/>
      <c r="AG2749" s="11"/>
      <c r="AH2749" s="11"/>
      <c r="AI2749" s="11"/>
      <c r="AJ2749" s="11"/>
      <c r="AK2749" s="11"/>
      <c r="AL2749" s="11"/>
      <c r="AM2749" s="11"/>
      <c r="AN2749" s="11"/>
      <c r="AO2749" s="11"/>
      <c r="AP2749" s="11"/>
      <c r="AQ2749" s="11"/>
    </row>
    <row r="2750" spans="1:43" x14ac:dyDescent="0.25">
      <c r="A2750" s="11"/>
      <c r="B2750" s="12"/>
      <c r="C2750" s="11"/>
      <c r="D2750" s="11"/>
      <c r="E2750" s="11"/>
      <c r="F2750" s="11"/>
      <c r="G2750" s="11"/>
      <c r="H2750" s="11"/>
      <c r="I2750" s="11"/>
      <c r="J2750" s="11"/>
      <c r="K2750" s="11"/>
      <c r="L2750" s="11"/>
      <c r="M2750" s="11"/>
      <c r="N2750" s="11"/>
      <c r="O2750" s="11"/>
      <c r="P2750" s="22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11"/>
      <c r="AC2750" s="11"/>
      <c r="AD2750" s="11"/>
      <c r="AE2750" s="11"/>
      <c r="AF2750" s="11"/>
      <c r="AG2750" s="11"/>
      <c r="AH2750" s="11"/>
      <c r="AI2750" s="11"/>
      <c r="AJ2750" s="11"/>
      <c r="AK2750" s="11"/>
      <c r="AL2750" s="11"/>
      <c r="AM2750" s="11"/>
      <c r="AN2750" s="11"/>
      <c r="AO2750" s="11"/>
      <c r="AP2750" s="11"/>
      <c r="AQ2750" s="11"/>
    </row>
    <row r="2751" spans="1:43" x14ac:dyDescent="0.25">
      <c r="A2751" s="11"/>
      <c r="B2751" s="12"/>
      <c r="C2751" s="11"/>
      <c r="D2751" s="11"/>
      <c r="E2751" s="11"/>
      <c r="F2751" s="11"/>
      <c r="G2751" s="11"/>
      <c r="H2751" s="11"/>
      <c r="I2751" s="11"/>
      <c r="J2751" s="11"/>
      <c r="K2751" s="11"/>
      <c r="L2751" s="11"/>
      <c r="M2751" s="11"/>
      <c r="N2751" s="11"/>
      <c r="O2751" s="11"/>
      <c r="P2751" s="22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11"/>
      <c r="AC2751" s="11"/>
      <c r="AD2751" s="11"/>
      <c r="AE2751" s="11"/>
      <c r="AF2751" s="11"/>
      <c r="AG2751" s="11"/>
      <c r="AH2751" s="11"/>
      <c r="AI2751" s="11"/>
      <c r="AJ2751" s="11"/>
      <c r="AK2751" s="11"/>
      <c r="AL2751" s="11"/>
      <c r="AM2751" s="11"/>
      <c r="AN2751" s="11"/>
      <c r="AO2751" s="11"/>
      <c r="AP2751" s="11"/>
      <c r="AQ2751" s="11"/>
    </row>
    <row r="2752" spans="1:43" x14ac:dyDescent="0.25">
      <c r="A2752" s="11"/>
      <c r="B2752" s="12"/>
      <c r="C2752" s="11"/>
      <c r="D2752" s="11"/>
      <c r="E2752" s="11"/>
      <c r="F2752" s="11"/>
      <c r="G2752" s="11"/>
      <c r="H2752" s="11"/>
      <c r="I2752" s="11"/>
      <c r="J2752" s="11"/>
      <c r="K2752" s="11"/>
      <c r="L2752" s="11"/>
      <c r="M2752" s="11"/>
      <c r="N2752" s="11"/>
      <c r="O2752" s="11"/>
      <c r="P2752" s="22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11"/>
      <c r="AC2752" s="11"/>
      <c r="AD2752" s="11"/>
      <c r="AE2752" s="11"/>
      <c r="AF2752" s="11"/>
      <c r="AG2752" s="11"/>
      <c r="AH2752" s="11"/>
      <c r="AI2752" s="11"/>
      <c r="AJ2752" s="11"/>
      <c r="AK2752" s="11"/>
      <c r="AL2752" s="11"/>
      <c r="AM2752" s="11"/>
      <c r="AN2752" s="11"/>
      <c r="AO2752" s="11"/>
      <c r="AP2752" s="11"/>
      <c r="AQ2752" s="11"/>
    </row>
    <row r="2753" spans="1:43" x14ac:dyDescent="0.25">
      <c r="A2753" s="11"/>
      <c r="B2753" s="12"/>
      <c r="C2753" s="11"/>
      <c r="D2753" s="11"/>
      <c r="E2753" s="11"/>
      <c r="F2753" s="11"/>
      <c r="G2753" s="11"/>
      <c r="H2753" s="11"/>
      <c r="I2753" s="11"/>
      <c r="J2753" s="11"/>
      <c r="K2753" s="11"/>
      <c r="L2753" s="11"/>
      <c r="M2753" s="11"/>
      <c r="N2753" s="11"/>
      <c r="O2753" s="11"/>
      <c r="P2753" s="22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11"/>
      <c r="AC2753" s="11"/>
      <c r="AD2753" s="11"/>
      <c r="AE2753" s="11"/>
      <c r="AF2753" s="11"/>
      <c r="AG2753" s="11"/>
      <c r="AH2753" s="11"/>
      <c r="AI2753" s="11"/>
      <c r="AJ2753" s="11"/>
      <c r="AK2753" s="11"/>
      <c r="AL2753" s="11"/>
      <c r="AM2753" s="11"/>
      <c r="AN2753" s="11"/>
      <c r="AO2753" s="11"/>
      <c r="AP2753" s="11"/>
      <c r="AQ2753" s="11"/>
    </row>
    <row r="2754" spans="1:43" x14ac:dyDescent="0.25">
      <c r="A2754" s="11"/>
      <c r="B2754" s="12"/>
      <c r="C2754" s="11"/>
      <c r="D2754" s="11"/>
      <c r="E2754" s="11"/>
      <c r="F2754" s="11"/>
      <c r="G2754" s="11"/>
      <c r="H2754" s="11"/>
      <c r="I2754" s="11"/>
      <c r="J2754" s="11"/>
      <c r="K2754" s="11"/>
      <c r="L2754" s="11"/>
      <c r="M2754" s="11"/>
      <c r="N2754" s="11"/>
      <c r="O2754" s="11"/>
      <c r="P2754" s="22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11"/>
      <c r="AC2754" s="11"/>
      <c r="AD2754" s="11"/>
      <c r="AE2754" s="11"/>
      <c r="AF2754" s="11"/>
      <c r="AG2754" s="11"/>
      <c r="AH2754" s="11"/>
      <c r="AI2754" s="11"/>
      <c r="AJ2754" s="11"/>
      <c r="AK2754" s="11"/>
      <c r="AL2754" s="11"/>
      <c r="AM2754" s="11"/>
      <c r="AN2754" s="11"/>
      <c r="AO2754" s="11"/>
      <c r="AP2754" s="11"/>
      <c r="AQ2754" s="11"/>
    </row>
    <row r="2755" spans="1:43" x14ac:dyDescent="0.25">
      <c r="A2755" s="11"/>
      <c r="B2755" s="12"/>
      <c r="C2755" s="11"/>
      <c r="D2755" s="11"/>
      <c r="E2755" s="11"/>
      <c r="F2755" s="11"/>
      <c r="G2755" s="11"/>
      <c r="H2755" s="11"/>
      <c r="I2755" s="11"/>
      <c r="J2755" s="11"/>
      <c r="K2755" s="11"/>
      <c r="L2755" s="11"/>
      <c r="M2755" s="11"/>
      <c r="N2755" s="11"/>
      <c r="O2755" s="11"/>
      <c r="P2755" s="22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11"/>
      <c r="AC2755" s="11"/>
      <c r="AD2755" s="11"/>
      <c r="AE2755" s="11"/>
      <c r="AF2755" s="11"/>
      <c r="AG2755" s="11"/>
      <c r="AH2755" s="11"/>
      <c r="AI2755" s="11"/>
      <c r="AJ2755" s="11"/>
      <c r="AK2755" s="11"/>
      <c r="AL2755" s="11"/>
      <c r="AM2755" s="11"/>
      <c r="AN2755" s="11"/>
      <c r="AO2755" s="11"/>
      <c r="AP2755" s="11"/>
      <c r="AQ2755" s="11"/>
    </row>
    <row r="2756" spans="1:43" x14ac:dyDescent="0.25">
      <c r="A2756" s="11"/>
      <c r="B2756" s="12"/>
      <c r="C2756" s="11"/>
      <c r="D2756" s="11"/>
      <c r="E2756" s="11"/>
      <c r="F2756" s="11"/>
      <c r="G2756" s="11"/>
      <c r="H2756" s="11"/>
      <c r="I2756" s="11"/>
      <c r="J2756" s="11"/>
      <c r="K2756" s="11"/>
      <c r="L2756" s="11"/>
      <c r="M2756" s="11"/>
      <c r="N2756" s="11"/>
      <c r="O2756" s="11"/>
      <c r="P2756" s="22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11"/>
      <c r="AC2756" s="11"/>
      <c r="AD2756" s="11"/>
      <c r="AE2756" s="11"/>
      <c r="AF2756" s="11"/>
      <c r="AG2756" s="11"/>
      <c r="AH2756" s="11"/>
      <c r="AI2756" s="11"/>
      <c r="AJ2756" s="11"/>
      <c r="AK2756" s="11"/>
      <c r="AL2756" s="11"/>
      <c r="AM2756" s="11"/>
      <c r="AN2756" s="11"/>
      <c r="AO2756" s="11"/>
      <c r="AP2756" s="11"/>
      <c r="AQ2756" s="11"/>
    </row>
    <row r="2757" spans="1:43" x14ac:dyDescent="0.25">
      <c r="A2757" s="11"/>
      <c r="B2757" s="12"/>
      <c r="C2757" s="11"/>
      <c r="D2757" s="11"/>
      <c r="E2757" s="11"/>
      <c r="F2757" s="11"/>
      <c r="G2757" s="11"/>
      <c r="H2757" s="11"/>
      <c r="I2757" s="11"/>
      <c r="J2757" s="11"/>
      <c r="K2757" s="11"/>
      <c r="L2757" s="11"/>
      <c r="M2757" s="11"/>
      <c r="N2757" s="11"/>
      <c r="O2757" s="11"/>
      <c r="P2757" s="22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11"/>
      <c r="AC2757" s="11"/>
      <c r="AD2757" s="11"/>
      <c r="AE2757" s="11"/>
      <c r="AF2757" s="11"/>
      <c r="AG2757" s="11"/>
      <c r="AH2757" s="11"/>
      <c r="AI2757" s="11"/>
      <c r="AJ2757" s="11"/>
      <c r="AK2757" s="11"/>
      <c r="AL2757" s="11"/>
      <c r="AM2757" s="11"/>
      <c r="AN2757" s="11"/>
      <c r="AO2757" s="11"/>
      <c r="AP2757" s="11"/>
      <c r="AQ2757" s="11"/>
    </row>
    <row r="2758" spans="1:43" x14ac:dyDescent="0.25">
      <c r="A2758" s="11"/>
      <c r="B2758" s="12"/>
      <c r="C2758" s="11"/>
      <c r="D2758" s="11"/>
      <c r="E2758" s="11"/>
      <c r="F2758" s="11"/>
      <c r="G2758" s="11"/>
      <c r="H2758" s="11"/>
      <c r="I2758" s="11"/>
      <c r="J2758" s="11"/>
      <c r="K2758" s="11"/>
      <c r="L2758" s="11"/>
      <c r="M2758" s="11"/>
      <c r="N2758" s="11"/>
      <c r="O2758" s="11"/>
      <c r="P2758" s="22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11"/>
      <c r="AC2758" s="11"/>
      <c r="AD2758" s="11"/>
      <c r="AE2758" s="11"/>
      <c r="AF2758" s="11"/>
      <c r="AG2758" s="11"/>
      <c r="AH2758" s="11"/>
      <c r="AI2758" s="11"/>
      <c r="AJ2758" s="11"/>
      <c r="AK2758" s="11"/>
      <c r="AL2758" s="11"/>
      <c r="AM2758" s="11"/>
      <c r="AN2758" s="11"/>
      <c r="AO2758" s="11"/>
      <c r="AP2758" s="11"/>
      <c r="AQ2758" s="11"/>
    </row>
    <row r="2759" spans="1:43" x14ac:dyDescent="0.25">
      <c r="A2759" s="11"/>
      <c r="B2759" s="12"/>
      <c r="C2759" s="11"/>
      <c r="D2759" s="11"/>
      <c r="E2759" s="11"/>
      <c r="F2759" s="11"/>
      <c r="G2759" s="11"/>
      <c r="H2759" s="11"/>
      <c r="I2759" s="11"/>
      <c r="J2759" s="11"/>
      <c r="K2759" s="11"/>
      <c r="L2759" s="11"/>
      <c r="M2759" s="11"/>
      <c r="N2759" s="11"/>
      <c r="O2759" s="11"/>
      <c r="P2759" s="22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11"/>
      <c r="AC2759" s="11"/>
      <c r="AD2759" s="11"/>
      <c r="AE2759" s="11"/>
      <c r="AF2759" s="11"/>
      <c r="AG2759" s="11"/>
      <c r="AH2759" s="11"/>
      <c r="AI2759" s="11"/>
      <c r="AJ2759" s="11"/>
      <c r="AK2759" s="11"/>
      <c r="AL2759" s="11"/>
      <c r="AM2759" s="11"/>
      <c r="AN2759" s="11"/>
      <c r="AO2759" s="11"/>
      <c r="AP2759" s="11"/>
      <c r="AQ2759" s="11"/>
    </row>
    <row r="2760" spans="1:43" x14ac:dyDescent="0.25">
      <c r="A2760" s="11"/>
      <c r="B2760" s="12"/>
      <c r="C2760" s="11"/>
      <c r="D2760" s="11"/>
      <c r="E2760" s="11"/>
      <c r="F2760" s="11"/>
      <c r="G2760" s="11"/>
      <c r="H2760" s="11"/>
      <c r="I2760" s="11"/>
      <c r="J2760" s="11"/>
      <c r="K2760" s="11"/>
      <c r="L2760" s="11"/>
      <c r="M2760" s="11"/>
      <c r="N2760" s="11"/>
      <c r="O2760" s="11"/>
      <c r="P2760" s="22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11"/>
      <c r="AC2760" s="11"/>
      <c r="AD2760" s="11"/>
      <c r="AE2760" s="11"/>
      <c r="AF2760" s="11"/>
      <c r="AG2760" s="11"/>
      <c r="AH2760" s="11"/>
      <c r="AI2760" s="11"/>
      <c r="AJ2760" s="11"/>
      <c r="AK2760" s="11"/>
      <c r="AL2760" s="11"/>
      <c r="AM2760" s="11"/>
      <c r="AN2760" s="11"/>
      <c r="AO2760" s="11"/>
      <c r="AP2760" s="11"/>
      <c r="AQ2760" s="11"/>
    </row>
    <row r="2761" spans="1:43" x14ac:dyDescent="0.25">
      <c r="A2761" s="11"/>
      <c r="B2761" s="12"/>
      <c r="C2761" s="11"/>
      <c r="D2761" s="11"/>
      <c r="E2761" s="11"/>
      <c r="F2761" s="11"/>
      <c r="G2761" s="11"/>
      <c r="H2761" s="11"/>
      <c r="I2761" s="11"/>
      <c r="J2761" s="11"/>
      <c r="K2761" s="11"/>
      <c r="L2761" s="11"/>
      <c r="M2761" s="11"/>
      <c r="N2761" s="11"/>
      <c r="O2761" s="11"/>
      <c r="P2761" s="22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11"/>
      <c r="AC2761" s="11"/>
      <c r="AD2761" s="11"/>
      <c r="AE2761" s="11"/>
      <c r="AF2761" s="11"/>
      <c r="AG2761" s="11"/>
      <c r="AH2761" s="11"/>
      <c r="AI2761" s="11"/>
      <c r="AJ2761" s="11"/>
      <c r="AK2761" s="11"/>
      <c r="AL2761" s="11"/>
      <c r="AM2761" s="11"/>
      <c r="AN2761" s="11"/>
      <c r="AO2761" s="11"/>
      <c r="AP2761" s="11"/>
      <c r="AQ2761" s="11"/>
    </row>
    <row r="2762" spans="1:43" x14ac:dyDescent="0.25">
      <c r="A2762" s="11"/>
      <c r="B2762" s="12"/>
      <c r="C2762" s="11"/>
      <c r="D2762" s="11"/>
      <c r="E2762" s="11"/>
      <c r="F2762" s="11"/>
      <c r="G2762" s="11"/>
      <c r="H2762" s="11"/>
      <c r="I2762" s="11"/>
      <c r="J2762" s="11"/>
      <c r="K2762" s="11"/>
      <c r="L2762" s="11"/>
      <c r="M2762" s="11"/>
      <c r="N2762" s="11"/>
      <c r="O2762" s="11"/>
      <c r="P2762" s="22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11"/>
      <c r="AC2762" s="11"/>
      <c r="AD2762" s="11"/>
      <c r="AE2762" s="11"/>
      <c r="AF2762" s="11"/>
      <c r="AG2762" s="11"/>
      <c r="AH2762" s="11"/>
      <c r="AI2762" s="11"/>
      <c r="AJ2762" s="11"/>
      <c r="AK2762" s="11"/>
      <c r="AL2762" s="11"/>
      <c r="AM2762" s="11"/>
      <c r="AN2762" s="11"/>
      <c r="AO2762" s="11"/>
      <c r="AP2762" s="11"/>
      <c r="AQ2762" s="11"/>
    </row>
    <row r="2763" spans="1:43" x14ac:dyDescent="0.25">
      <c r="A2763" s="11"/>
      <c r="B2763" s="12"/>
      <c r="C2763" s="11"/>
      <c r="D2763" s="11"/>
      <c r="E2763" s="11"/>
      <c r="F2763" s="11"/>
      <c r="G2763" s="11"/>
      <c r="H2763" s="11"/>
      <c r="I2763" s="11"/>
      <c r="J2763" s="11"/>
      <c r="K2763" s="11"/>
      <c r="L2763" s="11"/>
      <c r="M2763" s="11"/>
      <c r="N2763" s="11"/>
      <c r="O2763" s="11"/>
      <c r="P2763" s="22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11"/>
      <c r="AC2763" s="11"/>
      <c r="AD2763" s="11"/>
      <c r="AE2763" s="11"/>
      <c r="AF2763" s="11"/>
      <c r="AG2763" s="11"/>
      <c r="AH2763" s="11"/>
      <c r="AI2763" s="11"/>
      <c r="AJ2763" s="11"/>
      <c r="AK2763" s="11"/>
      <c r="AL2763" s="11"/>
      <c r="AM2763" s="11"/>
      <c r="AN2763" s="11"/>
      <c r="AO2763" s="11"/>
      <c r="AP2763" s="11"/>
      <c r="AQ2763" s="11"/>
    </row>
    <row r="2764" spans="1:43" x14ac:dyDescent="0.25">
      <c r="A2764" s="11"/>
      <c r="B2764" s="12"/>
      <c r="C2764" s="11"/>
      <c r="D2764" s="11"/>
      <c r="E2764" s="11"/>
      <c r="F2764" s="11"/>
      <c r="G2764" s="11"/>
      <c r="H2764" s="11"/>
      <c r="I2764" s="11"/>
      <c r="J2764" s="11"/>
      <c r="K2764" s="11"/>
      <c r="L2764" s="11"/>
      <c r="M2764" s="11"/>
      <c r="N2764" s="11"/>
      <c r="O2764" s="11"/>
      <c r="P2764" s="22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11"/>
      <c r="AC2764" s="11"/>
      <c r="AD2764" s="11"/>
      <c r="AE2764" s="11"/>
      <c r="AF2764" s="11"/>
      <c r="AG2764" s="11"/>
      <c r="AH2764" s="11"/>
      <c r="AI2764" s="11"/>
      <c r="AJ2764" s="11"/>
      <c r="AK2764" s="11"/>
      <c r="AL2764" s="11"/>
      <c r="AM2764" s="11"/>
      <c r="AN2764" s="11"/>
      <c r="AO2764" s="11"/>
      <c r="AP2764" s="11"/>
      <c r="AQ2764" s="11"/>
    </row>
    <row r="2765" spans="1:43" x14ac:dyDescent="0.25">
      <c r="A2765" s="11"/>
      <c r="B2765" s="12"/>
      <c r="C2765" s="11"/>
      <c r="D2765" s="11"/>
      <c r="E2765" s="11"/>
      <c r="F2765" s="11"/>
      <c r="G2765" s="11"/>
      <c r="H2765" s="11"/>
      <c r="I2765" s="11"/>
      <c r="J2765" s="11"/>
      <c r="K2765" s="11"/>
      <c r="L2765" s="11"/>
      <c r="M2765" s="11"/>
      <c r="N2765" s="11"/>
      <c r="O2765" s="11"/>
      <c r="P2765" s="22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11"/>
      <c r="AC2765" s="11"/>
      <c r="AD2765" s="11"/>
      <c r="AE2765" s="11"/>
      <c r="AF2765" s="11"/>
      <c r="AG2765" s="11"/>
      <c r="AH2765" s="11"/>
      <c r="AI2765" s="11"/>
      <c r="AJ2765" s="11"/>
      <c r="AK2765" s="11"/>
      <c r="AL2765" s="11"/>
      <c r="AM2765" s="11"/>
      <c r="AN2765" s="11"/>
      <c r="AO2765" s="11"/>
      <c r="AP2765" s="11"/>
      <c r="AQ2765" s="11"/>
    </row>
    <row r="2766" spans="1:43" x14ac:dyDescent="0.25">
      <c r="A2766" s="11"/>
      <c r="B2766" s="12"/>
      <c r="C2766" s="11"/>
      <c r="D2766" s="11"/>
      <c r="E2766" s="11"/>
      <c r="F2766" s="11"/>
      <c r="G2766" s="11"/>
      <c r="H2766" s="11"/>
      <c r="I2766" s="11"/>
      <c r="J2766" s="11"/>
      <c r="K2766" s="11"/>
      <c r="L2766" s="11"/>
      <c r="M2766" s="11"/>
      <c r="N2766" s="11"/>
      <c r="O2766" s="11"/>
      <c r="P2766" s="22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11"/>
      <c r="AC2766" s="11"/>
      <c r="AD2766" s="11"/>
      <c r="AE2766" s="11"/>
      <c r="AF2766" s="11"/>
      <c r="AG2766" s="11"/>
      <c r="AH2766" s="11"/>
      <c r="AI2766" s="11"/>
      <c r="AJ2766" s="11"/>
      <c r="AK2766" s="11"/>
      <c r="AL2766" s="11"/>
      <c r="AM2766" s="11"/>
      <c r="AN2766" s="11"/>
      <c r="AO2766" s="11"/>
      <c r="AP2766" s="11"/>
      <c r="AQ2766" s="11"/>
    </row>
    <row r="2767" spans="1:43" x14ac:dyDescent="0.25">
      <c r="A2767" s="11"/>
      <c r="B2767" s="12"/>
      <c r="C2767" s="11"/>
      <c r="D2767" s="11"/>
      <c r="E2767" s="11"/>
      <c r="F2767" s="11"/>
      <c r="G2767" s="11"/>
      <c r="H2767" s="11"/>
      <c r="I2767" s="11"/>
      <c r="J2767" s="11"/>
      <c r="K2767" s="11"/>
      <c r="L2767" s="11"/>
      <c r="M2767" s="11"/>
      <c r="N2767" s="11"/>
      <c r="O2767" s="11"/>
      <c r="P2767" s="22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11"/>
      <c r="AC2767" s="11"/>
      <c r="AD2767" s="11"/>
      <c r="AE2767" s="11"/>
      <c r="AF2767" s="11"/>
      <c r="AG2767" s="11"/>
      <c r="AH2767" s="11"/>
      <c r="AI2767" s="11"/>
      <c r="AJ2767" s="11"/>
      <c r="AK2767" s="11"/>
      <c r="AL2767" s="11"/>
      <c r="AM2767" s="11"/>
      <c r="AN2767" s="11"/>
      <c r="AO2767" s="11"/>
      <c r="AP2767" s="11"/>
      <c r="AQ2767" s="11"/>
    </row>
    <row r="2768" spans="1:43" x14ac:dyDescent="0.25">
      <c r="A2768" s="11"/>
      <c r="B2768" s="12"/>
      <c r="C2768" s="11"/>
      <c r="D2768" s="11"/>
      <c r="E2768" s="11"/>
      <c r="F2768" s="11"/>
      <c r="G2768" s="11"/>
      <c r="H2768" s="11"/>
      <c r="I2768" s="11"/>
      <c r="J2768" s="11"/>
      <c r="K2768" s="11"/>
      <c r="L2768" s="11"/>
      <c r="M2768" s="11"/>
      <c r="N2768" s="11"/>
      <c r="O2768" s="11"/>
      <c r="P2768" s="22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11"/>
      <c r="AC2768" s="11"/>
      <c r="AD2768" s="11"/>
      <c r="AE2768" s="11"/>
      <c r="AF2768" s="11"/>
      <c r="AG2768" s="11"/>
      <c r="AH2768" s="11"/>
      <c r="AI2768" s="11"/>
      <c r="AJ2768" s="11"/>
      <c r="AK2768" s="11"/>
      <c r="AL2768" s="11"/>
      <c r="AM2768" s="11"/>
      <c r="AN2768" s="11"/>
      <c r="AO2768" s="11"/>
      <c r="AP2768" s="11"/>
      <c r="AQ2768" s="11"/>
    </row>
    <row r="2769" spans="1:43" x14ac:dyDescent="0.25">
      <c r="A2769" s="11"/>
      <c r="B2769" s="12"/>
      <c r="C2769" s="11"/>
      <c r="D2769" s="11"/>
      <c r="E2769" s="11"/>
      <c r="F2769" s="11"/>
      <c r="G2769" s="11"/>
      <c r="H2769" s="11"/>
      <c r="I2769" s="11"/>
      <c r="J2769" s="11"/>
      <c r="K2769" s="11"/>
      <c r="L2769" s="11"/>
      <c r="M2769" s="11"/>
      <c r="N2769" s="11"/>
      <c r="O2769" s="11"/>
      <c r="P2769" s="22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11"/>
      <c r="AC2769" s="11"/>
      <c r="AD2769" s="11"/>
      <c r="AE2769" s="11"/>
      <c r="AF2769" s="11"/>
      <c r="AG2769" s="11"/>
      <c r="AH2769" s="11"/>
      <c r="AI2769" s="11"/>
      <c r="AJ2769" s="11"/>
      <c r="AK2769" s="11"/>
      <c r="AL2769" s="11"/>
      <c r="AM2769" s="11"/>
      <c r="AN2769" s="11"/>
      <c r="AO2769" s="11"/>
      <c r="AP2769" s="11"/>
      <c r="AQ2769" s="11"/>
    </row>
    <row r="2770" spans="1:43" x14ac:dyDescent="0.25">
      <c r="A2770" s="11"/>
      <c r="B2770" s="12"/>
      <c r="C2770" s="11"/>
      <c r="D2770" s="11"/>
      <c r="E2770" s="11"/>
      <c r="F2770" s="11"/>
      <c r="G2770" s="11"/>
      <c r="H2770" s="11"/>
      <c r="I2770" s="11"/>
      <c r="J2770" s="11"/>
      <c r="K2770" s="11"/>
      <c r="L2770" s="11"/>
      <c r="M2770" s="11"/>
      <c r="N2770" s="11"/>
      <c r="O2770" s="11"/>
      <c r="P2770" s="22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11"/>
      <c r="AC2770" s="11"/>
      <c r="AD2770" s="11"/>
      <c r="AE2770" s="11"/>
      <c r="AF2770" s="11"/>
      <c r="AG2770" s="11"/>
      <c r="AH2770" s="11"/>
      <c r="AI2770" s="11"/>
      <c r="AJ2770" s="11"/>
      <c r="AK2770" s="11"/>
      <c r="AL2770" s="11"/>
      <c r="AM2770" s="11"/>
      <c r="AN2770" s="11"/>
      <c r="AO2770" s="11"/>
      <c r="AP2770" s="11"/>
      <c r="AQ2770" s="11"/>
    </row>
    <row r="2771" spans="1:43" x14ac:dyDescent="0.25">
      <c r="A2771" s="11"/>
      <c r="B2771" s="12"/>
      <c r="C2771" s="11"/>
      <c r="D2771" s="11"/>
      <c r="E2771" s="11"/>
      <c r="F2771" s="11"/>
      <c r="G2771" s="11"/>
      <c r="H2771" s="11"/>
      <c r="I2771" s="11"/>
      <c r="J2771" s="11"/>
      <c r="K2771" s="11"/>
      <c r="L2771" s="11"/>
      <c r="M2771" s="11"/>
      <c r="N2771" s="11"/>
      <c r="O2771" s="11"/>
      <c r="P2771" s="22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11"/>
      <c r="AC2771" s="11"/>
      <c r="AD2771" s="11"/>
      <c r="AE2771" s="11"/>
      <c r="AF2771" s="11"/>
      <c r="AG2771" s="11"/>
      <c r="AH2771" s="11"/>
      <c r="AI2771" s="11"/>
      <c r="AJ2771" s="11"/>
      <c r="AK2771" s="11"/>
      <c r="AL2771" s="11"/>
      <c r="AM2771" s="11"/>
      <c r="AN2771" s="11"/>
      <c r="AO2771" s="11"/>
      <c r="AP2771" s="11"/>
      <c r="AQ2771" s="11"/>
    </row>
    <row r="2772" spans="1:43" x14ac:dyDescent="0.25">
      <c r="A2772" s="11"/>
      <c r="B2772" s="12"/>
      <c r="C2772" s="11"/>
      <c r="D2772" s="11"/>
      <c r="E2772" s="11"/>
      <c r="F2772" s="11"/>
      <c r="G2772" s="11"/>
      <c r="H2772" s="11"/>
      <c r="I2772" s="11"/>
      <c r="J2772" s="11"/>
      <c r="K2772" s="11"/>
      <c r="L2772" s="11"/>
      <c r="M2772" s="11"/>
      <c r="N2772" s="11"/>
      <c r="O2772" s="11"/>
      <c r="P2772" s="22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11"/>
      <c r="AC2772" s="11"/>
      <c r="AD2772" s="11"/>
      <c r="AE2772" s="11"/>
      <c r="AF2772" s="11"/>
      <c r="AG2772" s="11"/>
      <c r="AH2772" s="11"/>
      <c r="AI2772" s="11"/>
      <c r="AJ2772" s="11"/>
      <c r="AK2772" s="11"/>
      <c r="AL2772" s="11"/>
      <c r="AM2772" s="11"/>
      <c r="AN2772" s="11"/>
      <c r="AO2772" s="11"/>
      <c r="AP2772" s="11"/>
      <c r="AQ2772" s="11"/>
    </row>
    <row r="2773" spans="1:43" x14ac:dyDescent="0.25">
      <c r="A2773" s="11"/>
      <c r="B2773" s="12"/>
      <c r="C2773" s="11"/>
      <c r="D2773" s="11"/>
      <c r="E2773" s="11"/>
      <c r="F2773" s="11"/>
      <c r="G2773" s="11"/>
      <c r="H2773" s="11"/>
      <c r="I2773" s="11"/>
      <c r="J2773" s="11"/>
      <c r="K2773" s="11"/>
      <c r="L2773" s="11"/>
      <c r="M2773" s="11"/>
      <c r="N2773" s="11"/>
      <c r="O2773" s="11"/>
      <c r="P2773" s="22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11"/>
      <c r="AC2773" s="11"/>
      <c r="AD2773" s="11"/>
      <c r="AE2773" s="11"/>
      <c r="AF2773" s="11"/>
      <c r="AG2773" s="11"/>
      <c r="AH2773" s="11"/>
      <c r="AI2773" s="11"/>
      <c r="AJ2773" s="11"/>
      <c r="AK2773" s="11"/>
      <c r="AL2773" s="11"/>
      <c r="AM2773" s="11"/>
      <c r="AN2773" s="11"/>
      <c r="AO2773" s="11"/>
      <c r="AP2773" s="11"/>
      <c r="AQ2773" s="11"/>
    </row>
    <row r="2774" spans="1:43" x14ac:dyDescent="0.25">
      <c r="A2774" s="11"/>
      <c r="B2774" s="12"/>
      <c r="C2774" s="11"/>
      <c r="D2774" s="11"/>
      <c r="E2774" s="11"/>
      <c r="F2774" s="11"/>
      <c r="G2774" s="11"/>
      <c r="H2774" s="11"/>
      <c r="I2774" s="11"/>
      <c r="J2774" s="11"/>
      <c r="K2774" s="11"/>
      <c r="L2774" s="11"/>
      <c r="M2774" s="11"/>
      <c r="N2774" s="11"/>
      <c r="O2774" s="11"/>
      <c r="P2774" s="22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11"/>
      <c r="AC2774" s="11"/>
      <c r="AD2774" s="11"/>
      <c r="AE2774" s="11"/>
      <c r="AF2774" s="11"/>
      <c r="AG2774" s="11"/>
      <c r="AH2774" s="11"/>
      <c r="AI2774" s="11"/>
      <c r="AJ2774" s="11"/>
      <c r="AK2774" s="11"/>
      <c r="AL2774" s="11"/>
      <c r="AM2774" s="11"/>
      <c r="AN2774" s="11"/>
      <c r="AO2774" s="11"/>
      <c r="AP2774" s="11"/>
      <c r="AQ2774" s="11"/>
    </row>
    <row r="2775" spans="1:43" x14ac:dyDescent="0.25">
      <c r="A2775" s="11"/>
      <c r="B2775" s="12"/>
      <c r="C2775" s="11"/>
      <c r="D2775" s="11"/>
      <c r="E2775" s="11"/>
      <c r="F2775" s="11"/>
      <c r="G2775" s="11"/>
      <c r="H2775" s="11"/>
      <c r="I2775" s="11"/>
      <c r="J2775" s="11"/>
      <c r="K2775" s="11"/>
      <c r="L2775" s="11"/>
      <c r="M2775" s="11"/>
      <c r="N2775" s="11"/>
      <c r="O2775" s="11"/>
      <c r="P2775" s="22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11"/>
      <c r="AC2775" s="11"/>
      <c r="AD2775" s="11"/>
      <c r="AE2775" s="11"/>
      <c r="AF2775" s="11"/>
      <c r="AG2775" s="11"/>
      <c r="AH2775" s="11"/>
      <c r="AI2775" s="11"/>
      <c r="AJ2775" s="11"/>
      <c r="AK2775" s="11"/>
      <c r="AL2775" s="11"/>
      <c r="AM2775" s="11"/>
      <c r="AN2775" s="11"/>
      <c r="AO2775" s="11"/>
      <c r="AP2775" s="11"/>
      <c r="AQ2775" s="11"/>
    </row>
    <row r="2776" spans="1:43" x14ac:dyDescent="0.25">
      <c r="A2776" s="11"/>
      <c r="B2776" s="12"/>
      <c r="C2776" s="11"/>
      <c r="D2776" s="11"/>
      <c r="E2776" s="11"/>
      <c r="F2776" s="11"/>
      <c r="G2776" s="11"/>
      <c r="H2776" s="11"/>
      <c r="I2776" s="11"/>
      <c r="J2776" s="11"/>
      <c r="K2776" s="11"/>
      <c r="L2776" s="11"/>
      <c r="M2776" s="11"/>
      <c r="N2776" s="11"/>
      <c r="O2776" s="11"/>
      <c r="P2776" s="22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11"/>
      <c r="AC2776" s="11"/>
      <c r="AD2776" s="11"/>
      <c r="AE2776" s="11"/>
      <c r="AF2776" s="11"/>
      <c r="AG2776" s="11"/>
      <c r="AH2776" s="11"/>
      <c r="AI2776" s="11"/>
      <c r="AJ2776" s="11"/>
      <c r="AK2776" s="11"/>
      <c r="AL2776" s="11"/>
      <c r="AM2776" s="11"/>
      <c r="AN2776" s="11"/>
      <c r="AO2776" s="11"/>
      <c r="AP2776" s="11"/>
      <c r="AQ2776" s="11"/>
    </row>
    <row r="2777" spans="1:43" x14ac:dyDescent="0.25">
      <c r="A2777" s="11"/>
      <c r="B2777" s="12"/>
      <c r="C2777" s="11"/>
      <c r="D2777" s="11"/>
      <c r="E2777" s="11"/>
      <c r="F2777" s="11"/>
      <c r="G2777" s="11"/>
      <c r="H2777" s="11"/>
      <c r="I2777" s="11"/>
      <c r="J2777" s="11"/>
      <c r="K2777" s="11"/>
      <c r="L2777" s="11"/>
      <c r="M2777" s="11"/>
      <c r="N2777" s="11"/>
      <c r="O2777" s="11"/>
      <c r="P2777" s="22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11"/>
      <c r="AC2777" s="11"/>
      <c r="AD2777" s="11"/>
      <c r="AE2777" s="11"/>
      <c r="AF2777" s="11"/>
      <c r="AG2777" s="11"/>
      <c r="AH2777" s="11"/>
      <c r="AI2777" s="11"/>
      <c r="AJ2777" s="11"/>
      <c r="AK2777" s="11"/>
      <c r="AL2777" s="11"/>
      <c r="AM2777" s="11"/>
      <c r="AN2777" s="11"/>
      <c r="AO2777" s="11"/>
      <c r="AP2777" s="11"/>
      <c r="AQ2777" s="11"/>
    </row>
    <row r="2778" spans="1:43" x14ac:dyDescent="0.25">
      <c r="A2778" s="11"/>
      <c r="B2778" s="12"/>
      <c r="C2778" s="11"/>
      <c r="D2778" s="11"/>
      <c r="E2778" s="11"/>
      <c r="F2778" s="11"/>
      <c r="G2778" s="11"/>
      <c r="H2778" s="11"/>
      <c r="I2778" s="11"/>
      <c r="J2778" s="11"/>
      <c r="K2778" s="11"/>
      <c r="L2778" s="11"/>
      <c r="M2778" s="11"/>
      <c r="N2778" s="11"/>
      <c r="O2778" s="11"/>
      <c r="P2778" s="22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11"/>
      <c r="AC2778" s="11"/>
      <c r="AD2778" s="11"/>
      <c r="AE2778" s="11"/>
      <c r="AF2778" s="11"/>
      <c r="AG2778" s="11"/>
      <c r="AH2778" s="11"/>
      <c r="AI2778" s="11"/>
      <c r="AJ2778" s="11"/>
      <c r="AK2778" s="11"/>
      <c r="AL2778" s="11"/>
      <c r="AM2778" s="11"/>
      <c r="AN2778" s="11"/>
      <c r="AO2778" s="11"/>
      <c r="AP2778" s="11"/>
      <c r="AQ2778" s="11"/>
    </row>
    <row r="2779" spans="1:43" x14ac:dyDescent="0.25">
      <c r="A2779" s="11"/>
      <c r="B2779" s="12"/>
      <c r="C2779" s="11"/>
      <c r="D2779" s="11"/>
      <c r="E2779" s="11"/>
      <c r="F2779" s="11"/>
      <c r="G2779" s="11"/>
      <c r="H2779" s="11"/>
      <c r="I2779" s="11"/>
      <c r="J2779" s="11"/>
      <c r="K2779" s="11"/>
      <c r="L2779" s="11"/>
      <c r="M2779" s="11"/>
      <c r="N2779" s="11"/>
      <c r="O2779" s="11"/>
      <c r="P2779" s="22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11"/>
      <c r="AC2779" s="11"/>
      <c r="AD2779" s="11"/>
      <c r="AE2779" s="11"/>
      <c r="AF2779" s="11"/>
      <c r="AG2779" s="11"/>
      <c r="AH2779" s="11"/>
      <c r="AI2779" s="11"/>
      <c r="AJ2779" s="11"/>
      <c r="AK2779" s="11"/>
      <c r="AL2779" s="11"/>
      <c r="AM2779" s="11"/>
      <c r="AN2779" s="11"/>
      <c r="AO2779" s="11"/>
      <c r="AP2779" s="11"/>
      <c r="AQ2779" s="11"/>
    </row>
    <row r="2780" spans="1:43" x14ac:dyDescent="0.25">
      <c r="A2780" s="11"/>
      <c r="B2780" s="12"/>
      <c r="C2780" s="11"/>
      <c r="D2780" s="11"/>
      <c r="E2780" s="11"/>
      <c r="F2780" s="11"/>
      <c r="G2780" s="11"/>
      <c r="H2780" s="11"/>
      <c r="I2780" s="11"/>
      <c r="J2780" s="11"/>
      <c r="K2780" s="11"/>
      <c r="L2780" s="11"/>
      <c r="M2780" s="11"/>
      <c r="N2780" s="11"/>
      <c r="O2780" s="11"/>
      <c r="P2780" s="22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11"/>
      <c r="AC2780" s="11"/>
      <c r="AD2780" s="11"/>
      <c r="AE2780" s="11"/>
      <c r="AF2780" s="11"/>
      <c r="AG2780" s="11"/>
      <c r="AH2780" s="11"/>
      <c r="AI2780" s="11"/>
      <c r="AJ2780" s="11"/>
      <c r="AK2780" s="11"/>
      <c r="AL2780" s="11"/>
      <c r="AM2780" s="11"/>
      <c r="AN2780" s="11"/>
      <c r="AO2780" s="11"/>
      <c r="AP2780" s="11"/>
      <c r="AQ2780" s="11"/>
    </row>
    <row r="2781" spans="1:43" x14ac:dyDescent="0.25">
      <c r="A2781" s="11"/>
      <c r="B2781" s="12"/>
      <c r="C2781" s="11"/>
      <c r="D2781" s="11"/>
      <c r="E2781" s="11"/>
      <c r="F2781" s="11"/>
      <c r="G2781" s="11"/>
      <c r="H2781" s="11"/>
      <c r="I2781" s="11"/>
      <c r="J2781" s="11"/>
      <c r="K2781" s="11"/>
      <c r="L2781" s="11"/>
      <c r="M2781" s="11"/>
      <c r="N2781" s="11"/>
      <c r="O2781" s="11"/>
      <c r="P2781" s="22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11"/>
      <c r="AC2781" s="11"/>
      <c r="AD2781" s="11"/>
      <c r="AE2781" s="11"/>
      <c r="AF2781" s="11"/>
      <c r="AG2781" s="11"/>
      <c r="AH2781" s="11"/>
      <c r="AI2781" s="11"/>
      <c r="AJ2781" s="11"/>
      <c r="AK2781" s="11"/>
      <c r="AL2781" s="11"/>
      <c r="AM2781" s="11"/>
      <c r="AN2781" s="11"/>
      <c r="AO2781" s="11"/>
      <c r="AP2781" s="11"/>
      <c r="AQ2781" s="11"/>
    </row>
    <row r="2782" spans="1:43" x14ac:dyDescent="0.25">
      <c r="A2782" s="11"/>
      <c r="B2782" s="12"/>
      <c r="C2782" s="11"/>
      <c r="D2782" s="11"/>
      <c r="E2782" s="11"/>
      <c r="F2782" s="11"/>
      <c r="G2782" s="11"/>
      <c r="H2782" s="11"/>
      <c r="I2782" s="11"/>
      <c r="J2782" s="11"/>
      <c r="K2782" s="11"/>
      <c r="L2782" s="11"/>
      <c r="M2782" s="11"/>
      <c r="N2782" s="11"/>
      <c r="O2782" s="11"/>
      <c r="P2782" s="22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11"/>
      <c r="AC2782" s="11"/>
      <c r="AD2782" s="11"/>
      <c r="AE2782" s="11"/>
      <c r="AF2782" s="11"/>
      <c r="AG2782" s="11"/>
      <c r="AH2782" s="11"/>
      <c r="AI2782" s="11"/>
      <c r="AJ2782" s="11"/>
      <c r="AK2782" s="11"/>
      <c r="AL2782" s="11"/>
      <c r="AM2782" s="11"/>
      <c r="AN2782" s="11"/>
      <c r="AO2782" s="11"/>
      <c r="AP2782" s="11"/>
      <c r="AQ2782" s="11"/>
    </row>
    <row r="2783" spans="1:43" x14ac:dyDescent="0.25">
      <c r="A2783" s="11"/>
      <c r="B2783" s="12"/>
      <c r="C2783" s="11"/>
      <c r="D2783" s="11"/>
      <c r="E2783" s="11"/>
      <c r="F2783" s="11"/>
      <c r="G2783" s="11"/>
      <c r="H2783" s="11"/>
      <c r="I2783" s="11"/>
      <c r="J2783" s="11"/>
      <c r="K2783" s="11"/>
      <c r="L2783" s="11"/>
      <c r="M2783" s="11"/>
      <c r="N2783" s="11"/>
      <c r="O2783" s="11"/>
      <c r="P2783" s="22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11"/>
      <c r="AC2783" s="11"/>
      <c r="AD2783" s="11"/>
      <c r="AE2783" s="11"/>
      <c r="AF2783" s="11"/>
      <c r="AG2783" s="11"/>
      <c r="AH2783" s="11"/>
      <c r="AI2783" s="11"/>
      <c r="AJ2783" s="11"/>
      <c r="AK2783" s="11"/>
      <c r="AL2783" s="11"/>
      <c r="AM2783" s="11"/>
      <c r="AN2783" s="11"/>
      <c r="AO2783" s="11"/>
      <c r="AP2783" s="11"/>
      <c r="AQ2783" s="11"/>
    </row>
    <row r="2784" spans="1:43" x14ac:dyDescent="0.25">
      <c r="A2784" s="11"/>
      <c r="B2784" s="12"/>
      <c r="C2784" s="11"/>
      <c r="D2784" s="11"/>
      <c r="E2784" s="11"/>
      <c r="F2784" s="11"/>
      <c r="G2784" s="11"/>
      <c r="H2784" s="11"/>
      <c r="I2784" s="11"/>
      <c r="J2784" s="11"/>
      <c r="K2784" s="11"/>
      <c r="L2784" s="11"/>
      <c r="M2784" s="11"/>
      <c r="N2784" s="11"/>
      <c r="O2784" s="11"/>
      <c r="P2784" s="22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11"/>
      <c r="AC2784" s="11"/>
      <c r="AD2784" s="11"/>
      <c r="AE2784" s="11"/>
      <c r="AF2784" s="11"/>
      <c r="AG2784" s="11"/>
      <c r="AH2784" s="11"/>
      <c r="AI2784" s="11"/>
      <c r="AJ2784" s="11"/>
      <c r="AK2784" s="11"/>
      <c r="AL2784" s="11"/>
      <c r="AM2784" s="11"/>
      <c r="AN2784" s="11"/>
      <c r="AO2784" s="11"/>
      <c r="AP2784" s="11"/>
      <c r="AQ2784" s="11"/>
    </row>
    <row r="2785" spans="1:43" x14ac:dyDescent="0.25">
      <c r="A2785" s="11"/>
      <c r="B2785" s="12"/>
      <c r="C2785" s="11"/>
      <c r="D2785" s="11"/>
      <c r="E2785" s="11"/>
      <c r="F2785" s="11"/>
      <c r="G2785" s="11"/>
      <c r="H2785" s="11"/>
      <c r="I2785" s="11"/>
      <c r="J2785" s="11"/>
      <c r="K2785" s="11"/>
      <c r="L2785" s="11"/>
      <c r="M2785" s="11"/>
      <c r="N2785" s="11"/>
      <c r="O2785" s="11"/>
      <c r="P2785" s="22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11"/>
      <c r="AC2785" s="11"/>
      <c r="AD2785" s="11"/>
      <c r="AE2785" s="11"/>
      <c r="AF2785" s="11"/>
      <c r="AG2785" s="11"/>
      <c r="AH2785" s="11"/>
      <c r="AI2785" s="11"/>
      <c r="AJ2785" s="11"/>
      <c r="AK2785" s="11"/>
      <c r="AL2785" s="11"/>
      <c r="AM2785" s="11"/>
      <c r="AN2785" s="11"/>
      <c r="AO2785" s="11"/>
      <c r="AP2785" s="11"/>
      <c r="AQ2785" s="11"/>
    </row>
    <row r="2786" spans="1:43" x14ac:dyDescent="0.25">
      <c r="A2786" s="11"/>
      <c r="B2786" s="12"/>
      <c r="C2786" s="11"/>
      <c r="D2786" s="11"/>
      <c r="E2786" s="11"/>
      <c r="F2786" s="11"/>
      <c r="G2786" s="11"/>
      <c r="H2786" s="11"/>
      <c r="I2786" s="11"/>
      <c r="J2786" s="11"/>
      <c r="K2786" s="11"/>
      <c r="L2786" s="11"/>
      <c r="M2786" s="11"/>
      <c r="N2786" s="11"/>
      <c r="O2786" s="11"/>
      <c r="P2786" s="22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11"/>
      <c r="AC2786" s="11"/>
      <c r="AD2786" s="11"/>
      <c r="AE2786" s="11"/>
      <c r="AF2786" s="11"/>
      <c r="AG2786" s="11"/>
      <c r="AH2786" s="11"/>
      <c r="AI2786" s="11"/>
      <c r="AJ2786" s="11"/>
      <c r="AK2786" s="11"/>
      <c r="AL2786" s="11"/>
      <c r="AM2786" s="11"/>
      <c r="AN2786" s="11"/>
      <c r="AO2786" s="11"/>
      <c r="AP2786" s="11"/>
      <c r="AQ2786" s="11"/>
    </row>
    <row r="2787" spans="1:43" x14ac:dyDescent="0.25">
      <c r="A2787" s="11"/>
      <c r="B2787" s="12"/>
      <c r="C2787" s="11"/>
      <c r="D2787" s="11"/>
      <c r="E2787" s="11"/>
      <c r="F2787" s="11"/>
      <c r="G2787" s="11"/>
      <c r="H2787" s="11"/>
      <c r="I2787" s="11"/>
      <c r="J2787" s="11"/>
      <c r="K2787" s="11"/>
      <c r="L2787" s="11"/>
      <c r="M2787" s="11"/>
      <c r="N2787" s="11"/>
      <c r="O2787" s="11"/>
      <c r="P2787" s="22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11"/>
      <c r="AC2787" s="11"/>
      <c r="AD2787" s="11"/>
      <c r="AE2787" s="11"/>
      <c r="AF2787" s="11"/>
      <c r="AG2787" s="11"/>
      <c r="AH2787" s="11"/>
      <c r="AI2787" s="11"/>
      <c r="AJ2787" s="11"/>
      <c r="AK2787" s="11"/>
      <c r="AL2787" s="11"/>
      <c r="AM2787" s="11"/>
      <c r="AN2787" s="11"/>
      <c r="AO2787" s="11"/>
      <c r="AP2787" s="11"/>
      <c r="AQ2787" s="11"/>
    </row>
    <row r="2788" spans="1:43" x14ac:dyDescent="0.25">
      <c r="A2788" s="11"/>
      <c r="B2788" s="12"/>
      <c r="C2788" s="11"/>
      <c r="D2788" s="11"/>
      <c r="E2788" s="11"/>
      <c r="F2788" s="11"/>
      <c r="G2788" s="11"/>
      <c r="H2788" s="11"/>
      <c r="I2788" s="11"/>
      <c r="J2788" s="11"/>
      <c r="K2788" s="11"/>
      <c r="L2788" s="11"/>
      <c r="M2788" s="11"/>
      <c r="N2788" s="11"/>
      <c r="O2788" s="11"/>
      <c r="P2788" s="22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11"/>
      <c r="AC2788" s="11"/>
      <c r="AD2788" s="11"/>
      <c r="AE2788" s="11"/>
      <c r="AF2788" s="11"/>
      <c r="AG2788" s="11"/>
      <c r="AH2788" s="11"/>
      <c r="AI2788" s="11"/>
      <c r="AJ2788" s="11"/>
      <c r="AK2788" s="11"/>
      <c r="AL2788" s="11"/>
      <c r="AM2788" s="11"/>
      <c r="AN2788" s="11"/>
      <c r="AO2788" s="11"/>
      <c r="AP2788" s="11"/>
      <c r="AQ2788" s="11"/>
    </row>
    <row r="2789" spans="1:43" x14ac:dyDescent="0.25">
      <c r="A2789" s="11"/>
      <c r="B2789" s="12"/>
      <c r="C2789" s="11"/>
      <c r="D2789" s="11"/>
      <c r="E2789" s="11"/>
      <c r="F2789" s="11"/>
      <c r="G2789" s="11"/>
      <c r="H2789" s="11"/>
      <c r="I2789" s="11"/>
      <c r="J2789" s="11"/>
      <c r="K2789" s="11"/>
      <c r="L2789" s="11"/>
      <c r="M2789" s="11"/>
      <c r="N2789" s="11"/>
      <c r="O2789" s="11"/>
      <c r="P2789" s="22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11"/>
      <c r="AC2789" s="11"/>
      <c r="AD2789" s="11"/>
      <c r="AE2789" s="11"/>
      <c r="AF2789" s="11"/>
      <c r="AG2789" s="11"/>
      <c r="AH2789" s="11"/>
      <c r="AI2789" s="11"/>
      <c r="AJ2789" s="11"/>
      <c r="AK2789" s="11"/>
      <c r="AL2789" s="11"/>
      <c r="AM2789" s="11"/>
      <c r="AN2789" s="11"/>
      <c r="AO2789" s="11"/>
      <c r="AP2789" s="11"/>
      <c r="AQ2789" s="11"/>
    </row>
    <row r="2790" spans="1:43" x14ac:dyDescent="0.25">
      <c r="A2790" s="11"/>
      <c r="B2790" s="12"/>
      <c r="C2790" s="11"/>
      <c r="D2790" s="11"/>
      <c r="E2790" s="11"/>
      <c r="F2790" s="11"/>
      <c r="G2790" s="11"/>
      <c r="H2790" s="11"/>
      <c r="I2790" s="11"/>
      <c r="J2790" s="11"/>
      <c r="K2790" s="11"/>
      <c r="L2790" s="11"/>
      <c r="M2790" s="11"/>
      <c r="N2790" s="11"/>
      <c r="O2790" s="11"/>
      <c r="P2790" s="22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11"/>
      <c r="AC2790" s="11"/>
      <c r="AD2790" s="11"/>
      <c r="AE2790" s="11"/>
      <c r="AF2790" s="11"/>
      <c r="AG2790" s="11"/>
      <c r="AH2790" s="11"/>
      <c r="AI2790" s="11"/>
      <c r="AJ2790" s="11"/>
      <c r="AK2790" s="11"/>
      <c r="AL2790" s="11"/>
      <c r="AM2790" s="11"/>
      <c r="AN2790" s="11"/>
      <c r="AO2790" s="11"/>
      <c r="AP2790" s="11"/>
      <c r="AQ2790" s="11"/>
    </row>
    <row r="2791" spans="1:43" x14ac:dyDescent="0.25">
      <c r="A2791" s="11"/>
      <c r="B2791" s="12"/>
      <c r="C2791" s="11"/>
      <c r="D2791" s="11"/>
      <c r="E2791" s="11"/>
      <c r="F2791" s="11"/>
      <c r="G2791" s="11"/>
      <c r="H2791" s="11"/>
      <c r="I2791" s="11"/>
      <c r="J2791" s="11"/>
      <c r="K2791" s="11"/>
      <c r="L2791" s="11"/>
      <c r="M2791" s="11"/>
      <c r="N2791" s="11"/>
      <c r="O2791" s="11"/>
      <c r="P2791" s="22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11"/>
      <c r="AC2791" s="11"/>
      <c r="AD2791" s="11"/>
      <c r="AE2791" s="11"/>
      <c r="AF2791" s="11"/>
      <c r="AG2791" s="11"/>
      <c r="AH2791" s="11"/>
      <c r="AI2791" s="11"/>
      <c r="AJ2791" s="11"/>
      <c r="AK2791" s="11"/>
      <c r="AL2791" s="11"/>
      <c r="AM2791" s="11"/>
      <c r="AN2791" s="11"/>
      <c r="AO2791" s="11"/>
      <c r="AP2791" s="11"/>
      <c r="AQ2791" s="11"/>
    </row>
    <row r="2792" spans="1:43" x14ac:dyDescent="0.25">
      <c r="A2792" s="11"/>
      <c r="B2792" s="12"/>
      <c r="C2792" s="11"/>
      <c r="D2792" s="11"/>
      <c r="E2792" s="11"/>
      <c r="F2792" s="11"/>
      <c r="G2792" s="11"/>
      <c r="H2792" s="11"/>
      <c r="I2792" s="11"/>
      <c r="J2792" s="11"/>
      <c r="K2792" s="11"/>
      <c r="L2792" s="11"/>
      <c r="M2792" s="11"/>
      <c r="N2792" s="11"/>
      <c r="O2792" s="11"/>
      <c r="P2792" s="22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11"/>
      <c r="AC2792" s="11"/>
      <c r="AD2792" s="11"/>
      <c r="AE2792" s="11"/>
      <c r="AF2792" s="11"/>
      <c r="AG2792" s="11"/>
      <c r="AH2792" s="11"/>
      <c r="AI2792" s="11"/>
      <c r="AJ2792" s="11"/>
      <c r="AK2792" s="11"/>
      <c r="AL2792" s="11"/>
      <c r="AM2792" s="11"/>
      <c r="AN2792" s="11"/>
      <c r="AO2792" s="11"/>
      <c r="AP2792" s="11"/>
      <c r="AQ2792" s="11"/>
    </row>
    <row r="2793" spans="1:43" x14ac:dyDescent="0.25">
      <c r="A2793" s="11"/>
      <c r="B2793" s="12"/>
      <c r="C2793" s="11"/>
      <c r="D2793" s="11"/>
      <c r="E2793" s="11"/>
      <c r="F2793" s="11"/>
      <c r="G2793" s="11"/>
      <c r="H2793" s="11"/>
      <c r="I2793" s="11"/>
      <c r="J2793" s="11"/>
      <c r="K2793" s="11"/>
      <c r="L2793" s="11"/>
      <c r="M2793" s="11"/>
      <c r="N2793" s="11"/>
      <c r="O2793" s="11"/>
      <c r="P2793" s="22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11"/>
      <c r="AC2793" s="11"/>
      <c r="AD2793" s="11"/>
      <c r="AE2793" s="11"/>
      <c r="AF2793" s="11"/>
      <c r="AG2793" s="11"/>
      <c r="AH2793" s="11"/>
      <c r="AI2793" s="11"/>
      <c r="AJ2793" s="11"/>
      <c r="AK2793" s="11"/>
      <c r="AL2793" s="11"/>
      <c r="AM2793" s="11"/>
      <c r="AN2793" s="11"/>
      <c r="AO2793" s="11"/>
      <c r="AP2793" s="11"/>
      <c r="AQ2793" s="11"/>
    </row>
    <row r="2794" spans="1:43" x14ac:dyDescent="0.25">
      <c r="A2794" s="11"/>
      <c r="B2794" s="12"/>
      <c r="C2794" s="11"/>
      <c r="D2794" s="11"/>
      <c r="E2794" s="11"/>
      <c r="F2794" s="11"/>
      <c r="G2794" s="11"/>
      <c r="H2794" s="11"/>
      <c r="I2794" s="11"/>
      <c r="J2794" s="11"/>
      <c r="K2794" s="11"/>
      <c r="L2794" s="11"/>
      <c r="M2794" s="11"/>
      <c r="N2794" s="11"/>
      <c r="O2794" s="11"/>
      <c r="P2794" s="22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11"/>
      <c r="AC2794" s="11"/>
      <c r="AD2794" s="11"/>
      <c r="AE2794" s="11"/>
      <c r="AF2794" s="11"/>
      <c r="AG2794" s="11"/>
      <c r="AH2794" s="11"/>
      <c r="AI2794" s="11"/>
      <c r="AJ2794" s="11"/>
      <c r="AK2794" s="11"/>
      <c r="AL2794" s="11"/>
      <c r="AM2794" s="11"/>
      <c r="AN2794" s="11"/>
      <c r="AO2794" s="11"/>
      <c r="AP2794" s="11"/>
      <c r="AQ2794" s="11"/>
    </row>
    <row r="2795" spans="1:43" x14ac:dyDescent="0.25">
      <c r="A2795" s="11"/>
      <c r="B2795" s="12"/>
      <c r="C2795" s="11"/>
      <c r="D2795" s="11"/>
      <c r="E2795" s="11"/>
      <c r="F2795" s="11"/>
      <c r="G2795" s="11"/>
      <c r="H2795" s="11"/>
      <c r="I2795" s="11"/>
      <c r="J2795" s="11"/>
      <c r="K2795" s="11"/>
      <c r="L2795" s="11"/>
      <c r="M2795" s="11"/>
      <c r="N2795" s="11"/>
      <c r="O2795" s="11"/>
      <c r="P2795" s="22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11"/>
      <c r="AC2795" s="11"/>
      <c r="AD2795" s="11"/>
      <c r="AE2795" s="11"/>
      <c r="AF2795" s="11"/>
      <c r="AG2795" s="11"/>
      <c r="AH2795" s="11"/>
      <c r="AI2795" s="11"/>
      <c r="AJ2795" s="11"/>
      <c r="AK2795" s="11"/>
      <c r="AL2795" s="11"/>
      <c r="AM2795" s="11"/>
      <c r="AN2795" s="11"/>
      <c r="AO2795" s="11"/>
      <c r="AP2795" s="11"/>
      <c r="AQ2795" s="11"/>
    </row>
    <row r="2796" spans="1:43" x14ac:dyDescent="0.25">
      <c r="A2796" s="11"/>
      <c r="B2796" s="12"/>
      <c r="C2796" s="11"/>
      <c r="D2796" s="11"/>
      <c r="E2796" s="11"/>
      <c r="F2796" s="11"/>
      <c r="G2796" s="11"/>
      <c r="H2796" s="11"/>
      <c r="I2796" s="11"/>
      <c r="J2796" s="11"/>
      <c r="K2796" s="11"/>
      <c r="L2796" s="11"/>
      <c r="M2796" s="11"/>
      <c r="N2796" s="11"/>
      <c r="O2796" s="11"/>
      <c r="P2796" s="22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11"/>
      <c r="AC2796" s="11"/>
      <c r="AD2796" s="11"/>
      <c r="AE2796" s="11"/>
      <c r="AF2796" s="11"/>
      <c r="AG2796" s="11"/>
      <c r="AH2796" s="11"/>
      <c r="AI2796" s="11"/>
      <c r="AJ2796" s="11"/>
      <c r="AK2796" s="11"/>
      <c r="AL2796" s="11"/>
      <c r="AM2796" s="11"/>
      <c r="AN2796" s="11"/>
      <c r="AO2796" s="11"/>
      <c r="AP2796" s="11"/>
      <c r="AQ2796" s="11"/>
    </row>
    <row r="2797" spans="1:43" x14ac:dyDescent="0.25">
      <c r="A2797" s="11"/>
      <c r="B2797" s="12"/>
      <c r="C2797" s="11"/>
      <c r="D2797" s="11"/>
      <c r="E2797" s="11"/>
      <c r="F2797" s="11"/>
      <c r="G2797" s="11"/>
      <c r="H2797" s="11"/>
      <c r="I2797" s="11"/>
      <c r="J2797" s="11"/>
      <c r="K2797" s="11"/>
      <c r="L2797" s="11"/>
      <c r="M2797" s="11"/>
      <c r="N2797" s="11"/>
      <c r="O2797" s="11"/>
      <c r="P2797" s="22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11"/>
      <c r="AC2797" s="11"/>
      <c r="AD2797" s="11"/>
      <c r="AE2797" s="11"/>
      <c r="AF2797" s="11"/>
      <c r="AG2797" s="11"/>
      <c r="AH2797" s="11"/>
      <c r="AI2797" s="11"/>
      <c r="AJ2797" s="11"/>
      <c r="AK2797" s="11"/>
      <c r="AL2797" s="11"/>
      <c r="AM2797" s="11"/>
      <c r="AN2797" s="11"/>
      <c r="AO2797" s="11"/>
      <c r="AP2797" s="11"/>
      <c r="AQ2797" s="11"/>
    </row>
    <row r="2798" spans="1:43" x14ac:dyDescent="0.25">
      <c r="A2798" s="11"/>
      <c r="B2798" s="12"/>
      <c r="C2798" s="11"/>
      <c r="D2798" s="11"/>
      <c r="E2798" s="11"/>
      <c r="F2798" s="11"/>
      <c r="G2798" s="11"/>
      <c r="H2798" s="11"/>
      <c r="I2798" s="11"/>
      <c r="J2798" s="11"/>
      <c r="K2798" s="11"/>
      <c r="L2798" s="11"/>
      <c r="M2798" s="11"/>
      <c r="N2798" s="11"/>
      <c r="O2798" s="11"/>
      <c r="P2798" s="22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11"/>
      <c r="AC2798" s="11"/>
      <c r="AD2798" s="11"/>
      <c r="AE2798" s="11"/>
      <c r="AF2798" s="11"/>
      <c r="AG2798" s="11"/>
      <c r="AH2798" s="11"/>
      <c r="AI2798" s="11"/>
      <c r="AJ2798" s="11"/>
      <c r="AK2798" s="11"/>
      <c r="AL2798" s="11"/>
      <c r="AM2798" s="11"/>
      <c r="AN2798" s="11"/>
      <c r="AO2798" s="11"/>
      <c r="AP2798" s="11"/>
      <c r="AQ2798" s="11"/>
    </row>
    <row r="2799" spans="1:43" x14ac:dyDescent="0.25">
      <c r="A2799" s="11"/>
      <c r="B2799" s="12"/>
      <c r="C2799" s="11"/>
      <c r="D2799" s="11"/>
      <c r="E2799" s="11"/>
      <c r="F2799" s="11"/>
      <c r="G2799" s="11"/>
      <c r="H2799" s="11"/>
      <c r="I2799" s="11"/>
      <c r="J2799" s="11"/>
      <c r="K2799" s="11"/>
      <c r="L2799" s="11"/>
      <c r="M2799" s="11"/>
      <c r="N2799" s="11"/>
      <c r="O2799" s="11"/>
      <c r="P2799" s="22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11"/>
      <c r="AC2799" s="11"/>
      <c r="AD2799" s="11"/>
      <c r="AE2799" s="11"/>
      <c r="AF2799" s="11"/>
      <c r="AG2799" s="11"/>
      <c r="AH2799" s="11"/>
      <c r="AI2799" s="11"/>
      <c r="AJ2799" s="11"/>
      <c r="AK2799" s="11"/>
      <c r="AL2799" s="11"/>
      <c r="AM2799" s="11"/>
      <c r="AN2799" s="11"/>
      <c r="AO2799" s="11"/>
      <c r="AP2799" s="11"/>
      <c r="AQ2799" s="11"/>
    </row>
    <row r="2800" spans="1:43" x14ac:dyDescent="0.25">
      <c r="A2800" s="11"/>
      <c r="B2800" s="12"/>
      <c r="C2800" s="11"/>
      <c r="D2800" s="11"/>
      <c r="E2800" s="11"/>
      <c r="F2800" s="11"/>
      <c r="G2800" s="11"/>
      <c r="H2800" s="11"/>
      <c r="I2800" s="11"/>
      <c r="J2800" s="11"/>
      <c r="K2800" s="11"/>
      <c r="L2800" s="11"/>
      <c r="M2800" s="11"/>
      <c r="N2800" s="11"/>
      <c r="O2800" s="11"/>
      <c r="P2800" s="22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11"/>
      <c r="AC2800" s="11"/>
      <c r="AD2800" s="11"/>
      <c r="AE2800" s="11"/>
      <c r="AF2800" s="11"/>
      <c r="AG2800" s="11"/>
      <c r="AH2800" s="11"/>
      <c r="AI2800" s="11"/>
      <c r="AJ2800" s="11"/>
      <c r="AK2800" s="11"/>
      <c r="AL2800" s="11"/>
      <c r="AM2800" s="11"/>
      <c r="AN2800" s="11"/>
      <c r="AO2800" s="11"/>
      <c r="AP2800" s="11"/>
      <c r="AQ2800" s="11"/>
    </row>
    <row r="2801" spans="1:43" x14ac:dyDescent="0.25">
      <c r="A2801" s="11"/>
      <c r="B2801" s="12"/>
      <c r="C2801" s="11"/>
      <c r="D2801" s="11"/>
      <c r="E2801" s="11"/>
      <c r="F2801" s="11"/>
      <c r="G2801" s="11"/>
      <c r="H2801" s="11"/>
      <c r="I2801" s="11"/>
      <c r="J2801" s="11"/>
      <c r="K2801" s="11"/>
      <c r="L2801" s="11"/>
      <c r="M2801" s="11"/>
      <c r="N2801" s="11"/>
      <c r="O2801" s="11"/>
      <c r="P2801" s="22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11"/>
      <c r="AC2801" s="11"/>
      <c r="AD2801" s="11"/>
      <c r="AE2801" s="11"/>
      <c r="AF2801" s="11"/>
      <c r="AG2801" s="11"/>
      <c r="AH2801" s="11"/>
      <c r="AI2801" s="11"/>
      <c r="AJ2801" s="11"/>
      <c r="AK2801" s="11"/>
      <c r="AL2801" s="11"/>
      <c r="AM2801" s="11"/>
      <c r="AN2801" s="11"/>
      <c r="AO2801" s="11"/>
      <c r="AP2801" s="11"/>
      <c r="AQ2801" s="11"/>
    </row>
    <row r="2802" spans="1:43" x14ac:dyDescent="0.25">
      <c r="A2802" s="11"/>
      <c r="B2802" s="12"/>
      <c r="C2802" s="11"/>
      <c r="D2802" s="11"/>
      <c r="E2802" s="11"/>
      <c r="F2802" s="11"/>
      <c r="G2802" s="11"/>
      <c r="H2802" s="11"/>
      <c r="I2802" s="11"/>
      <c r="J2802" s="11"/>
      <c r="K2802" s="11"/>
      <c r="L2802" s="11"/>
      <c r="M2802" s="11"/>
      <c r="N2802" s="11"/>
      <c r="O2802" s="11"/>
      <c r="P2802" s="22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11"/>
      <c r="AC2802" s="11"/>
      <c r="AD2802" s="11"/>
      <c r="AE2802" s="11"/>
      <c r="AF2802" s="11"/>
      <c r="AG2802" s="11"/>
      <c r="AH2802" s="11"/>
      <c r="AI2802" s="11"/>
      <c r="AJ2802" s="11"/>
      <c r="AK2802" s="11"/>
      <c r="AL2802" s="11"/>
      <c r="AM2802" s="11"/>
      <c r="AN2802" s="11"/>
      <c r="AO2802" s="11"/>
      <c r="AP2802" s="11"/>
      <c r="AQ2802" s="11"/>
    </row>
    <row r="2803" spans="1:43" x14ac:dyDescent="0.25">
      <c r="A2803" s="11"/>
      <c r="B2803" s="12"/>
      <c r="C2803" s="11"/>
      <c r="D2803" s="11"/>
      <c r="E2803" s="11"/>
      <c r="F2803" s="11"/>
      <c r="G2803" s="11"/>
      <c r="H2803" s="11"/>
      <c r="I2803" s="11"/>
      <c r="J2803" s="11"/>
      <c r="K2803" s="11"/>
      <c r="L2803" s="11"/>
      <c r="M2803" s="11"/>
      <c r="N2803" s="11"/>
      <c r="O2803" s="11"/>
      <c r="P2803" s="22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11"/>
      <c r="AC2803" s="11"/>
      <c r="AD2803" s="11"/>
      <c r="AE2803" s="11"/>
      <c r="AF2803" s="11"/>
      <c r="AG2803" s="11"/>
      <c r="AH2803" s="11"/>
      <c r="AI2803" s="11"/>
      <c r="AJ2803" s="11"/>
      <c r="AK2803" s="11"/>
      <c r="AL2803" s="11"/>
      <c r="AM2803" s="11"/>
      <c r="AN2803" s="11"/>
      <c r="AO2803" s="11"/>
      <c r="AP2803" s="11"/>
      <c r="AQ2803" s="11"/>
    </row>
    <row r="2804" spans="1:43" x14ac:dyDescent="0.25">
      <c r="A2804" s="11"/>
      <c r="B2804" s="12"/>
      <c r="C2804" s="11"/>
      <c r="D2804" s="11"/>
      <c r="E2804" s="11"/>
      <c r="F2804" s="11"/>
      <c r="G2804" s="11"/>
      <c r="H2804" s="11"/>
      <c r="I2804" s="11"/>
      <c r="J2804" s="11"/>
      <c r="K2804" s="11"/>
      <c r="L2804" s="11"/>
      <c r="M2804" s="11"/>
      <c r="N2804" s="11"/>
      <c r="O2804" s="11"/>
      <c r="P2804" s="22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11"/>
      <c r="AC2804" s="11"/>
      <c r="AD2804" s="11"/>
      <c r="AE2804" s="11"/>
      <c r="AF2804" s="11"/>
      <c r="AG2804" s="11"/>
      <c r="AH2804" s="11"/>
      <c r="AI2804" s="11"/>
      <c r="AJ2804" s="11"/>
      <c r="AK2804" s="11"/>
      <c r="AL2804" s="11"/>
      <c r="AM2804" s="11"/>
      <c r="AN2804" s="11"/>
      <c r="AO2804" s="11"/>
      <c r="AP2804" s="11"/>
      <c r="AQ2804" s="11"/>
    </row>
    <row r="2805" spans="1:43" x14ac:dyDescent="0.25">
      <c r="A2805" s="11"/>
      <c r="B2805" s="12"/>
      <c r="C2805" s="11"/>
      <c r="D2805" s="11"/>
      <c r="E2805" s="11"/>
      <c r="F2805" s="11"/>
      <c r="G2805" s="11"/>
      <c r="H2805" s="11"/>
      <c r="I2805" s="11"/>
      <c r="J2805" s="11"/>
      <c r="K2805" s="11"/>
      <c r="L2805" s="11"/>
      <c r="M2805" s="11"/>
      <c r="N2805" s="11"/>
      <c r="O2805" s="11"/>
      <c r="P2805" s="22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11"/>
      <c r="AC2805" s="11"/>
      <c r="AD2805" s="11"/>
      <c r="AE2805" s="11"/>
      <c r="AF2805" s="11"/>
      <c r="AG2805" s="11"/>
      <c r="AH2805" s="11"/>
      <c r="AI2805" s="11"/>
      <c r="AJ2805" s="11"/>
      <c r="AK2805" s="11"/>
      <c r="AL2805" s="11"/>
      <c r="AM2805" s="11"/>
      <c r="AN2805" s="11"/>
      <c r="AO2805" s="11"/>
      <c r="AP2805" s="11"/>
      <c r="AQ2805" s="11"/>
    </row>
    <row r="2806" spans="1:43" x14ac:dyDescent="0.25">
      <c r="A2806" s="11"/>
      <c r="B2806" s="12"/>
      <c r="C2806" s="11"/>
      <c r="D2806" s="11"/>
      <c r="E2806" s="11"/>
      <c r="F2806" s="11"/>
      <c r="G2806" s="11"/>
      <c r="H2806" s="11"/>
      <c r="I2806" s="11"/>
      <c r="J2806" s="11"/>
      <c r="K2806" s="11"/>
      <c r="L2806" s="11"/>
      <c r="M2806" s="11"/>
      <c r="N2806" s="11"/>
      <c r="O2806" s="11"/>
      <c r="P2806" s="22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11"/>
      <c r="AC2806" s="11"/>
      <c r="AD2806" s="11"/>
      <c r="AE2806" s="11"/>
      <c r="AF2806" s="11"/>
      <c r="AG2806" s="11"/>
      <c r="AH2806" s="11"/>
      <c r="AI2806" s="11"/>
      <c r="AJ2806" s="11"/>
      <c r="AK2806" s="11"/>
      <c r="AL2806" s="11"/>
      <c r="AM2806" s="11"/>
      <c r="AN2806" s="11"/>
      <c r="AO2806" s="11"/>
      <c r="AP2806" s="11"/>
      <c r="AQ2806" s="11"/>
    </row>
    <row r="2807" spans="1:43" x14ac:dyDescent="0.25">
      <c r="A2807" s="11"/>
      <c r="B2807" s="12"/>
      <c r="C2807" s="11"/>
      <c r="D2807" s="11"/>
      <c r="E2807" s="11"/>
      <c r="F2807" s="11"/>
      <c r="G2807" s="11"/>
      <c r="H2807" s="11"/>
      <c r="I2807" s="11"/>
      <c r="J2807" s="11"/>
      <c r="K2807" s="11"/>
      <c r="L2807" s="11"/>
      <c r="M2807" s="11"/>
      <c r="N2807" s="11"/>
      <c r="O2807" s="11"/>
      <c r="P2807" s="22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11"/>
      <c r="AC2807" s="11"/>
      <c r="AD2807" s="11"/>
      <c r="AE2807" s="11"/>
      <c r="AF2807" s="11"/>
      <c r="AG2807" s="11"/>
      <c r="AH2807" s="11"/>
      <c r="AI2807" s="11"/>
      <c r="AJ2807" s="11"/>
      <c r="AK2807" s="11"/>
      <c r="AL2807" s="11"/>
      <c r="AM2807" s="11"/>
      <c r="AN2807" s="11"/>
      <c r="AO2807" s="11"/>
      <c r="AP2807" s="11"/>
      <c r="AQ2807" s="11"/>
    </row>
    <row r="2808" spans="1:43" x14ac:dyDescent="0.25">
      <c r="A2808" s="11"/>
      <c r="B2808" s="12"/>
      <c r="C2808" s="11"/>
      <c r="D2808" s="11"/>
      <c r="E2808" s="11"/>
      <c r="F2808" s="11"/>
      <c r="G2808" s="11"/>
      <c r="H2808" s="11"/>
      <c r="I2808" s="11"/>
      <c r="J2808" s="11"/>
      <c r="K2808" s="11"/>
      <c r="L2808" s="11"/>
      <c r="M2808" s="11"/>
      <c r="N2808" s="11"/>
      <c r="O2808" s="11"/>
      <c r="P2808" s="22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11"/>
      <c r="AC2808" s="11"/>
      <c r="AD2808" s="11"/>
      <c r="AE2808" s="11"/>
      <c r="AF2808" s="11"/>
      <c r="AG2808" s="11"/>
      <c r="AH2808" s="11"/>
      <c r="AI2808" s="11"/>
      <c r="AJ2808" s="11"/>
      <c r="AK2808" s="11"/>
      <c r="AL2808" s="11"/>
      <c r="AM2808" s="11"/>
      <c r="AN2808" s="11"/>
      <c r="AO2808" s="11"/>
      <c r="AP2808" s="11"/>
      <c r="AQ2808" s="11"/>
    </row>
    <row r="2809" spans="1:43" x14ac:dyDescent="0.25">
      <c r="A2809" s="11"/>
      <c r="B2809" s="12"/>
      <c r="C2809" s="11"/>
      <c r="D2809" s="11"/>
      <c r="E2809" s="11"/>
      <c r="F2809" s="11"/>
      <c r="G2809" s="11"/>
      <c r="H2809" s="11"/>
      <c r="I2809" s="11"/>
      <c r="J2809" s="11"/>
      <c r="K2809" s="11"/>
      <c r="L2809" s="11"/>
      <c r="M2809" s="11"/>
      <c r="N2809" s="11"/>
      <c r="O2809" s="11"/>
      <c r="P2809" s="22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11"/>
      <c r="AC2809" s="11"/>
      <c r="AD2809" s="11"/>
      <c r="AE2809" s="11"/>
      <c r="AF2809" s="11"/>
      <c r="AG2809" s="11"/>
      <c r="AH2809" s="11"/>
      <c r="AI2809" s="11"/>
      <c r="AJ2809" s="11"/>
      <c r="AK2809" s="11"/>
      <c r="AL2809" s="11"/>
      <c r="AM2809" s="11"/>
      <c r="AN2809" s="11"/>
      <c r="AO2809" s="11"/>
      <c r="AP2809" s="11"/>
      <c r="AQ2809" s="11"/>
    </row>
    <row r="2810" spans="1:43" x14ac:dyDescent="0.25">
      <c r="A2810" s="11"/>
      <c r="B2810" s="12"/>
      <c r="C2810" s="11"/>
      <c r="D2810" s="11"/>
      <c r="E2810" s="11"/>
      <c r="F2810" s="11"/>
      <c r="G2810" s="11"/>
      <c r="H2810" s="11"/>
      <c r="I2810" s="11"/>
      <c r="J2810" s="11"/>
      <c r="K2810" s="11"/>
      <c r="L2810" s="11"/>
      <c r="M2810" s="11"/>
      <c r="N2810" s="11"/>
      <c r="O2810" s="11"/>
      <c r="P2810" s="22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11"/>
      <c r="AC2810" s="11"/>
      <c r="AD2810" s="11"/>
      <c r="AE2810" s="11"/>
      <c r="AF2810" s="11"/>
      <c r="AG2810" s="11"/>
      <c r="AH2810" s="11"/>
      <c r="AI2810" s="11"/>
      <c r="AJ2810" s="11"/>
      <c r="AK2810" s="11"/>
      <c r="AL2810" s="11"/>
      <c r="AM2810" s="11"/>
      <c r="AN2810" s="11"/>
      <c r="AO2810" s="11"/>
      <c r="AP2810" s="11"/>
      <c r="AQ2810" s="11"/>
    </row>
    <row r="2811" spans="1:43" x14ac:dyDescent="0.25">
      <c r="A2811" s="11"/>
      <c r="B2811" s="12"/>
      <c r="C2811" s="11"/>
      <c r="D2811" s="11"/>
      <c r="E2811" s="11"/>
      <c r="F2811" s="11"/>
      <c r="G2811" s="11"/>
      <c r="H2811" s="11"/>
      <c r="I2811" s="11"/>
      <c r="J2811" s="11"/>
      <c r="K2811" s="11"/>
      <c r="L2811" s="11"/>
      <c r="M2811" s="11"/>
      <c r="N2811" s="11"/>
      <c r="O2811" s="11"/>
      <c r="P2811" s="22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11"/>
      <c r="AC2811" s="11"/>
      <c r="AD2811" s="11"/>
      <c r="AE2811" s="11"/>
      <c r="AF2811" s="11"/>
      <c r="AG2811" s="11"/>
      <c r="AH2811" s="11"/>
      <c r="AI2811" s="11"/>
      <c r="AJ2811" s="11"/>
      <c r="AK2811" s="11"/>
      <c r="AL2811" s="11"/>
      <c r="AM2811" s="11"/>
      <c r="AN2811" s="11"/>
      <c r="AO2811" s="11"/>
      <c r="AP2811" s="11"/>
      <c r="AQ2811" s="11"/>
    </row>
    <row r="2812" spans="1:43" x14ac:dyDescent="0.25">
      <c r="A2812" s="11"/>
      <c r="B2812" s="12"/>
      <c r="C2812" s="11"/>
      <c r="D2812" s="11"/>
      <c r="E2812" s="11"/>
      <c r="F2812" s="11"/>
      <c r="G2812" s="11"/>
      <c r="H2812" s="11"/>
      <c r="I2812" s="11"/>
      <c r="J2812" s="11"/>
      <c r="K2812" s="11"/>
      <c r="L2812" s="11"/>
      <c r="M2812" s="11"/>
      <c r="N2812" s="11"/>
      <c r="O2812" s="11"/>
      <c r="P2812" s="22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11"/>
      <c r="AC2812" s="11"/>
      <c r="AD2812" s="11"/>
      <c r="AE2812" s="11"/>
      <c r="AF2812" s="11"/>
      <c r="AG2812" s="11"/>
      <c r="AH2812" s="11"/>
      <c r="AI2812" s="11"/>
      <c r="AJ2812" s="11"/>
      <c r="AK2812" s="11"/>
      <c r="AL2812" s="11"/>
      <c r="AM2812" s="11"/>
      <c r="AN2812" s="11"/>
      <c r="AO2812" s="11"/>
      <c r="AP2812" s="11"/>
      <c r="AQ2812" s="11"/>
    </row>
    <row r="2813" spans="1:43" x14ac:dyDescent="0.25">
      <c r="A2813" s="11"/>
      <c r="B2813" s="12"/>
      <c r="C2813" s="11"/>
      <c r="D2813" s="11"/>
      <c r="E2813" s="11"/>
      <c r="F2813" s="11"/>
      <c r="G2813" s="11"/>
      <c r="H2813" s="11"/>
      <c r="I2813" s="11"/>
      <c r="J2813" s="11"/>
      <c r="K2813" s="11"/>
      <c r="L2813" s="11"/>
      <c r="M2813" s="11"/>
      <c r="N2813" s="11"/>
      <c r="O2813" s="11"/>
      <c r="P2813" s="22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11"/>
      <c r="AC2813" s="11"/>
      <c r="AD2813" s="11"/>
      <c r="AE2813" s="11"/>
      <c r="AF2813" s="11"/>
      <c r="AG2813" s="11"/>
      <c r="AH2813" s="11"/>
      <c r="AI2813" s="11"/>
      <c r="AJ2813" s="11"/>
      <c r="AK2813" s="11"/>
      <c r="AL2813" s="11"/>
      <c r="AM2813" s="11"/>
      <c r="AN2813" s="11"/>
      <c r="AO2813" s="11"/>
      <c r="AP2813" s="11"/>
      <c r="AQ2813" s="11"/>
    </row>
    <row r="2814" spans="1:43" x14ac:dyDescent="0.25">
      <c r="A2814" s="11"/>
      <c r="B2814" s="12"/>
      <c r="C2814" s="11"/>
      <c r="D2814" s="11"/>
      <c r="E2814" s="11"/>
      <c r="F2814" s="11"/>
      <c r="G2814" s="11"/>
      <c r="H2814" s="11"/>
      <c r="I2814" s="11"/>
      <c r="J2814" s="11"/>
      <c r="K2814" s="11"/>
      <c r="L2814" s="11"/>
      <c r="M2814" s="11"/>
      <c r="N2814" s="11"/>
      <c r="O2814" s="11"/>
      <c r="P2814" s="22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11"/>
      <c r="AC2814" s="11"/>
      <c r="AD2814" s="11"/>
      <c r="AE2814" s="11"/>
      <c r="AF2814" s="11"/>
      <c r="AG2814" s="11"/>
      <c r="AH2814" s="11"/>
      <c r="AI2814" s="11"/>
      <c r="AJ2814" s="11"/>
      <c r="AK2814" s="11"/>
      <c r="AL2814" s="11"/>
      <c r="AM2814" s="11"/>
      <c r="AN2814" s="11"/>
      <c r="AO2814" s="11"/>
      <c r="AP2814" s="11"/>
      <c r="AQ2814" s="11"/>
    </row>
    <row r="2815" spans="1:43" x14ac:dyDescent="0.25">
      <c r="A2815" s="11"/>
      <c r="B2815" s="12"/>
      <c r="C2815" s="11"/>
      <c r="D2815" s="11"/>
      <c r="E2815" s="11"/>
      <c r="F2815" s="11"/>
      <c r="G2815" s="11"/>
      <c r="H2815" s="11"/>
      <c r="I2815" s="11"/>
      <c r="J2815" s="11"/>
      <c r="K2815" s="11"/>
      <c r="L2815" s="11"/>
      <c r="M2815" s="11"/>
      <c r="N2815" s="11"/>
      <c r="O2815" s="11"/>
      <c r="P2815" s="22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11"/>
      <c r="AC2815" s="11"/>
      <c r="AD2815" s="11"/>
      <c r="AE2815" s="11"/>
      <c r="AF2815" s="11"/>
      <c r="AG2815" s="11"/>
      <c r="AH2815" s="11"/>
      <c r="AI2815" s="11"/>
      <c r="AJ2815" s="11"/>
      <c r="AK2815" s="11"/>
      <c r="AL2815" s="11"/>
      <c r="AM2815" s="11"/>
      <c r="AN2815" s="11"/>
      <c r="AO2815" s="11"/>
      <c r="AP2815" s="11"/>
      <c r="AQ2815" s="11"/>
    </row>
    <row r="2816" spans="1:43" x14ac:dyDescent="0.25">
      <c r="A2816" s="11"/>
      <c r="B2816" s="12"/>
      <c r="C2816" s="11"/>
      <c r="D2816" s="11"/>
      <c r="E2816" s="11"/>
      <c r="F2816" s="11"/>
      <c r="G2816" s="11"/>
      <c r="H2816" s="11"/>
      <c r="I2816" s="11"/>
      <c r="J2816" s="11"/>
      <c r="K2816" s="11"/>
      <c r="L2816" s="11"/>
      <c r="M2816" s="11"/>
      <c r="N2816" s="11"/>
      <c r="O2816" s="11"/>
      <c r="P2816" s="22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11"/>
      <c r="AC2816" s="11"/>
      <c r="AD2816" s="11"/>
      <c r="AE2816" s="11"/>
      <c r="AF2816" s="11"/>
      <c r="AG2816" s="11"/>
      <c r="AH2816" s="11"/>
      <c r="AI2816" s="11"/>
      <c r="AJ2816" s="11"/>
      <c r="AK2816" s="11"/>
      <c r="AL2816" s="11"/>
      <c r="AM2816" s="11"/>
      <c r="AN2816" s="11"/>
      <c r="AO2816" s="11"/>
      <c r="AP2816" s="11"/>
      <c r="AQ2816" s="11"/>
    </row>
    <row r="2817" spans="1:43" x14ac:dyDescent="0.25">
      <c r="A2817" s="11"/>
      <c r="B2817" s="12"/>
      <c r="C2817" s="11"/>
      <c r="D2817" s="11"/>
      <c r="E2817" s="11"/>
      <c r="F2817" s="11"/>
      <c r="G2817" s="11"/>
      <c r="H2817" s="11"/>
      <c r="I2817" s="11"/>
      <c r="J2817" s="11"/>
      <c r="K2817" s="11"/>
      <c r="L2817" s="11"/>
      <c r="M2817" s="11"/>
      <c r="N2817" s="11"/>
      <c r="O2817" s="11"/>
      <c r="P2817" s="22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11"/>
      <c r="AC2817" s="11"/>
      <c r="AD2817" s="11"/>
      <c r="AE2817" s="11"/>
      <c r="AF2817" s="11"/>
      <c r="AG2817" s="11"/>
      <c r="AH2817" s="11"/>
      <c r="AI2817" s="11"/>
      <c r="AJ2817" s="11"/>
      <c r="AK2817" s="11"/>
      <c r="AL2817" s="11"/>
      <c r="AM2817" s="11"/>
      <c r="AN2817" s="11"/>
      <c r="AO2817" s="11"/>
      <c r="AP2817" s="11"/>
      <c r="AQ2817" s="11"/>
    </row>
    <row r="2818" spans="1:43" x14ac:dyDescent="0.25">
      <c r="A2818" s="11"/>
      <c r="B2818" s="12"/>
      <c r="C2818" s="11"/>
      <c r="D2818" s="11"/>
      <c r="E2818" s="11"/>
      <c r="F2818" s="11"/>
      <c r="G2818" s="11"/>
      <c r="H2818" s="11"/>
      <c r="I2818" s="11"/>
      <c r="J2818" s="11"/>
      <c r="K2818" s="11"/>
      <c r="L2818" s="11"/>
      <c r="M2818" s="11"/>
      <c r="N2818" s="11"/>
      <c r="O2818" s="11"/>
      <c r="P2818" s="22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11"/>
      <c r="AC2818" s="11"/>
      <c r="AD2818" s="11"/>
      <c r="AE2818" s="11"/>
      <c r="AF2818" s="11"/>
      <c r="AG2818" s="11"/>
      <c r="AH2818" s="11"/>
      <c r="AI2818" s="11"/>
      <c r="AJ2818" s="11"/>
      <c r="AK2818" s="11"/>
      <c r="AL2818" s="11"/>
      <c r="AM2818" s="11"/>
      <c r="AN2818" s="11"/>
      <c r="AO2818" s="11"/>
      <c r="AP2818" s="11"/>
      <c r="AQ2818" s="11"/>
    </row>
    <row r="2819" spans="1:43" x14ac:dyDescent="0.25">
      <c r="A2819" s="11"/>
      <c r="B2819" s="12"/>
      <c r="C2819" s="11"/>
      <c r="D2819" s="11"/>
      <c r="E2819" s="11"/>
      <c r="F2819" s="11"/>
      <c r="G2819" s="11"/>
      <c r="H2819" s="11"/>
      <c r="I2819" s="11"/>
      <c r="J2819" s="11"/>
      <c r="K2819" s="11"/>
      <c r="L2819" s="11"/>
      <c r="M2819" s="11"/>
      <c r="N2819" s="11"/>
      <c r="O2819" s="11"/>
      <c r="P2819" s="22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11"/>
      <c r="AC2819" s="11"/>
      <c r="AD2819" s="11"/>
      <c r="AE2819" s="11"/>
      <c r="AF2819" s="11"/>
      <c r="AG2819" s="11"/>
      <c r="AH2819" s="11"/>
      <c r="AI2819" s="11"/>
      <c r="AJ2819" s="11"/>
      <c r="AK2819" s="11"/>
      <c r="AL2819" s="11"/>
      <c r="AM2819" s="11"/>
      <c r="AN2819" s="11"/>
      <c r="AO2819" s="11"/>
      <c r="AP2819" s="11"/>
      <c r="AQ2819" s="11"/>
    </row>
    <row r="2820" spans="1:43" x14ac:dyDescent="0.25">
      <c r="A2820" s="11"/>
      <c r="B2820" s="12"/>
      <c r="C2820" s="11"/>
      <c r="D2820" s="11"/>
      <c r="E2820" s="11"/>
      <c r="F2820" s="11"/>
      <c r="G2820" s="11"/>
      <c r="H2820" s="11"/>
      <c r="I2820" s="11"/>
      <c r="J2820" s="11"/>
      <c r="K2820" s="11"/>
      <c r="L2820" s="11"/>
      <c r="M2820" s="11"/>
      <c r="N2820" s="11"/>
      <c r="O2820" s="11"/>
      <c r="P2820" s="22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11"/>
      <c r="AC2820" s="11"/>
      <c r="AD2820" s="11"/>
      <c r="AE2820" s="11"/>
      <c r="AF2820" s="11"/>
      <c r="AG2820" s="11"/>
      <c r="AH2820" s="11"/>
      <c r="AI2820" s="11"/>
      <c r="AJ2820" s="11"/>
      <c r="AK2820" s="11"/>
      <c r="AL2820" s="11"/>
      <c r="AM2820" s="11"/>
      <c r="AN2820" s="11"/>
      <c r="AO2820" s="11"/>
      <c r="AP2820" s="11"/>
      <c r="AQ2820" s="11"/>
    </row>
    <row r="2821" spans="1:43" x14ac:dyDescent="0.25">
      <c r="A2821" s="11"/>
      <c r="B2821" s="12"/>
      <c r="C2821" s="11"/>
      <c r="D2821" s="11"/>
      <c r="E2821" s="11"/>
      <c r="F2821" s="11"/>
      <c r="G2821" s="11"/>
      <c r="H2821" s="11"/>
      <c r="I2821" s="11"/>
      <c r="J2821" s="11"/>
      <c r="K2821" s="11"/>
      <c r="L2821" s="11"/>
      <c r="M2821" s="11"/>
      <c r="N2821" s="11"/>
      <c r="O2821" s="11"/>
      <c r="P2821" s="22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11"/>
      <c r="AC2821" s="11"/>
      <c r="AD2821" s="11"/>
      <c r="AE2821" s="11"/>
      <c r="AF2821" s="11"/>
      <c r="AG2821" s="11"/>
      <c r="AH2821" s="11"/>
      <c r="AI2821" s="11"/>
      <c r="AJ2821" s="11"/>
      <c r="AK2821" s="11"/>
      <c r="AL2821" s="11"/>
      <c r="AM2821" s="11"/>
      <c r="AN2821" s="11"/>
      <c r="AO2821" s="11"/>
      <c r="AP2821" s="11"/>
      <c r="AQ2821" s="11"/>
    </row>
    <row r="2822" spans="1:43" x14ac:dyDescent="0.25">
      <c r="A2822" s="11"/>
      <c r="B2822" s="12"/>
      <c r="C2822" s="11"/>
      <c r="D2822" s="11"/>
      <c r="E2822" s="11"/>
      <c r="F2822" s="11"/>
      <c r="G2822" s="11"/>
      <c r="H2822" s="11"/>
      <c r="I2822" s="11"/>
      <c r="J2822" s="11"/>
      <c r="K2822" s="11"/>
      <c r="L2822" s="11"/>
      <c r="M2822" s="11"/>
      <c r="N2822" s="11"/>
      <c r="O2822" s="11"/>
      <c r="P2822" s="22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11"/>
      <c r="AC2822" s="11"/>
      <c r="AD2822" s="11"/>
      <c r="AE2822" s="11"/>
      <c r="AF2822" s="11"/>
      <c r="AG2822" s="11"/>
      <c r="AH2822" s="11"/>
      <c r="AI2822" s="11"/>
      <c r="AJ2822" s="11"/>
      <c r="AK2822" s="11"/>
      <c r="AL2822" s="11"/>
      <c r="AM2822" s="11"/>
      <c r="AN2822" s="11"/>
      <c r="AO2822" s="11"/>
      <c r="AP2822" s="11"/>
      <c r="AQ2822" s="11"/>
    </row>
    <row r="2823" spans="1:43" x14ac:dyDescent="0.25">
      <c r="A2823" s="11"/>
      <c r="B2823" s="12"/>
      <c r="C2823" s="11"/>
      <c r="D2823" s="11"/>
      <c r="E2823" s="11"/>
      <c r="F2823" s="11"/>
      <c r="G2823" s="11"/>
      <c r="H2823" s="11"/>
      <c r="I2823" s="11"/>
      <c r="J2823" s="11"/>
      <c r="K2823" s="11"/>
      <c r="L2823" s="11"/>
      <c r="M2823" s="11"/>
      <c r="N2823" s="11"/>
      <c r="O2823" s="11"/>
      <c r="P2823" s="22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11"/>
      <c r="AC2823" s="11"/>
      <c r="AD2823" s="11"/>
      <c r="AE2823" s="11"/>
      <c r="AF2823" s="11"/>
      <c r="AG2823" s="11"/>
      <c r="AH2823" s="11"/>
      <c r="AI2823" s="11"/>
      <c r="AJ2823" s="11"/>
      <c r="AK2823" s="11"/>
      <c r="AL2823" s="11"/>
      <c r="AM2823" s="11"/>
      <c r="AN2823" s="11"/>
      <c r="AO2823" s="11"/>
      <c r="AP2823" s="11"/>
      <c r="AQ2823" s="11"/>
    </row>
    <row r="2824" spans="1:43" x14ac:dyDescent="0.25">
      <c r="A2824" s="11"/>
      <c r="B2824" s="12"/>
      <c r="C2824" s="11"/>
      <c r="D2824" s="11"/>
      <c r="E2824" s="11"/>
      <c r="F2824" s="11"/>
      <c r="G2824" s="11"/>
      <c r="H2824" s="11"/>
      <c r="I2824" s="11"/>
      <c r="J2824" s="11"/>
      <c r="K2824" s="11"/>
      <c r="L2824" s="11"/>
      <c r="M2824" s="11"/>
      <c r="N2824" s="11"/>
      <c r="O2824" s="11"/>
      <c r="P2824" s="22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11"/>
      <c r="AC2824" s="11"/>
      <c r="AD2824" s="11"/>
      <c r="AE2824" s="11"/>
      <c r="AF2824" s="11"/>
      <c r="AG2824" s="11"/>
      <c r="AH2824" s="11"/>
      <c r="AI2824" s="11"/>
      <c r="AJ2824" s="11"/>
      <c r="AK2824" s="11"/>
      <c r="AL2824" s="11"/>
      <c r="AM2824" s="11"/>
      <c r="AN2824" s="11"/>
      <c r="AO2824" s="11"/>
      <c r="AP2824" s="11"/>
      <c r="AQ2824" s="11"/>
    </row>
    <row r="2825" spans="1:43" x14ac:dyDescent="0.25">
      <c r="A2825" s="11"/>
      <c r="B2825" s="12"/>
      <c r="C2825" s="11"/>
      <c r="D2825" s="11"/>
      <c r="E2825" s="11"/>
      <c r="F2825" s="11"/>
      <c r="G2825" s="11"/>
      <c r="H2825" s="11"/>
      <c r="I2825" s="11"/>
      <c r="J2825" s="11"/>
      <c r="K2825" s="11"/>
      <c r="L2825" s="11"/>
      <c r="M2825" s="11"/>
      <c r="N2825" s="11"/>
      <c r="O2825" s="11"/>
      <c r="P2825" s="22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11"/>
      <c r="AC2825" s="11"/>
      <c r="AD2825" s="11"/>
      <c r="AE2825" s="11"/>
      <c r="AF2825" s="11"/>
      <c r="AG2825" s="11"/>
      <c r="AH2825" s="11"/>
      <c r="AI2825" s="11"/>
      <c r="AJ2825" s="11"/>
      <c r="AK2825" s="11"/>
      <c r="AL2825" s="11"/>
      <c r="AM2825" s="11"/>
      <c r="AN2825" s="11"/>
      <c r="AO2825" s="11"/>
      <c r="AP2825" s="11"/>
      <c r="AQ2825" s="11"/>
    </row>
    <row r="2826" spans="1:43" x14ac:dyDescent="0.25">
      <c r="A2826" s="11"/>
      <c r="B2826" s="12"/>
      <c r="C2826" s="11"/>
      <c r="D2826" s="11"/>
      <c r="E2826" s="11"/>
      <c r="F2826" s="11"/>
      <c r="G2826" s="11"/>
      <c r="H2826" s="11"/>
      <c r="I2826" s="11"/>
      <c r="J2826" s="11"/>
      <c r="K2826" s="11"/>
      <c r="L2826" s="11"/>
      <c r="M2826" s="11"/>
      <c r="N2826" s="11"/>
      <c r="O2826" s="11"/>
      <c r="P2826" s="22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11"/>
      <c r="AC2826" s="11"/>
      <c r="AD2826" s="11"/>
      <c r="AE2826" s="11"/>
      <c r="AF2826" s="11"/>
      <c r="AG2826" s="11"/>
      <c r="AH2826" s="11"/>
      <c r="AI2826" s="11"/>
      <c r="AJ2826" s="11"/>
      <c r="AK2826" s="11"/>
      <c r="AL2826" s="11"/>
      <c r="AM2826" s="11"/>
      <c r="AN2826" s="11"/>
      <c r="AO2826" s="11"/>
      <c r="AP2826" s="11"/>
      <c r="AQ2826" s="11"/>
    </row>
    <row r="2827" spans="1:43" x14ac:dyDescent="0.25">
      <c r="A2827" s="11"/>
      <c r="B2827" s="12"/>
      <c r="C2827" s="11"/>
      <c r="D2827" s="11"/>
      <c r="E2827" s="11"/>
      <c r="F2827" s="11"/>
      <c r="G2827" s="11"/>
      <c r="H2827" s="11"/>
      <c r="I2827" s="11"/>
      <c r="J2827" s="11"/>
      <c r="K2827" s="11"/>
      <c r="L2827" s="11"/>
      <c r="M2827" s="11"/>
      <c r="N2827" s="11"/>
      <c r="O2827" s="11"/>
      <c r="P2827" s="22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11"/>
      <c r="AC2827" s="11"/>
      <c r="AD2827" s="11"/>
      <c r="AE2827" s="11"/>
      <c r="AF2827" s="11"/>
      <c r="AG2827" s="11"/>
      <c r="AH2827" s="11"/>
      <c r="AI2827" s="11"/>
      <c r="AJ2827" s="11"/>
      <c r="AK2827" s="11"/>
      <c r="AL2827" s="11"/>
      <c r="AM2827" s="11"/>
      <c r="AN2827" s="11"/>
      <c r="AO2827" s="11"/>
      <c r="AP2827" s="11"/>
      <c r="AQ2827" s="11"/>
    </row>
    <row r="2828" spans="1:43" x14ac:dyDescent="0.25">
      <c r="A2828" s="11"/>
      <c r="B2828" s="12"/>
      <c r="C2828" s="11"/>
      <c r="D2828" s="11"/>
      <c r="E2828" s="11"/>
      <c r="F2828" s="11"/>
      <c r="G2828" s="11"/>
      <c r="H2828" s="11"/>
      <c r="I2828" s="11"/>
      <c r="J2828" s="11"/>
      <c r="K2828" s="11"/>
      <c r="L2828" s="11"/>
      <c r="M2828" s="11"/>
      <c r="N2828" s="11"/>
      <c r="O2828" s="11"/>
      <c r="P2828" s="22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11"/>
      <c r="AC2828" s="11"/>
      <c r="AD2828" s="11"/>
      <c r="AE2828" s="11"/>
      <c r="AF2828" s="11"/>
      <c r="AG2828" s="11"/>
      <c r="AH2828" s="11"/>
      <c r="AI2828" s="11"/>
      <c r="AJ2828" s="11"/>
      <c r="AK2828" s="11"/>
      <c r="AL2828" s="11"/>
      <c r="AM2828" s="11"/>
      <c r="AN2828" s="11"/>
      <c r="AO2828" s="11"/>
      <c r="AP2828" s="11"/>
      <c r="AQ2828" s="11"/>
    </row>
    <row r="2829" spans="1:43" x14ac:dyDescent="0.25">
      <c r="A2829" s="11"/>
      <c r="B2829" s="12"/>
      <c r="C2829" s="11"/>
      <c r="D2829" s="11"/>
      <c r="E2829" s="11"/>
      <c r="F2829" s="11"/>
      <c r="G2829" s="11"/>
      <c r="H2829" s="11"/>
      <c r="I2829" s="11"/>
      <c r="J2829" s="11"/>
      <c r="K2829" s="11"/>
      <c r="L2829" s="11"/>
      <c r="M2829" s="11"/>
      <c r="N2829" s="11"/>
      <c r="O2829" s="11"/>
      <c r="P2829" s="22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11"/>
      <c r="AC2829" s="11"/>
      <c r="AD2829" s="11"/>
      <c r="AE2829" s="11"/>
      <c r="AF2829" s="11"/>
      <c r="AG2829" s="11"/>
      <c r="AH2829" s="11"/>
      <c r="AI2829" s="11"/>
      <c r="AJ2829" s="11"/>
      <c r="AK2829" s="11"/>
      <c r="AL2829" s="11"/>
      <c r="AM2829" s="11"/>
      <c r="AN2829" s="11"/>
      <c r="AO2829" s="11"/>
      <c r="AP2829" s="11"/>
      <c r="AQ2829" s="11"/>
    </row>
    <row r="2830" spans="1:43" x14ac:dyDescent="0.25">
      <c r="A2830" s="11"/>
      <c r="B2830" s="12"/>
      <c r="C2830" s="11"/>
      <c r="D2830" s="11"/>
      <c r="E2830" s="11"/>
      <c r="F2830" s="11"/>
      <c r="G2830" s="11"/>
      <c r="H2830" s="11"/>
      <c r="I2830" s="11"/>
      <c r="J2830" s="11"/>
      <c r="K2830" s="11"/>
      <c r="L2830" s="11"/>
      <c r="M2830" s="11"/>
      <c r="N2830" s="11"/>
      <c r="O2830" s="11"/>
      <c r="P2830" s="22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11"/>
      <c r="AC2830" s="11"/>
      <c r="AD2830" s="11"/>
      <c r="AE2830" s="11"/>
      <c r="AF2830" s="11"/>
      <c r="AG2830" s="11"/>
      <c r="AH2830" s="11"/>
      <c r="AI2830" s="11"/>
      <c r="AJ2830" s="11"/>
      <c r="AK2830" s="11"/>
      <c r="AL2830" s="11"/>
      <c r="AM2830" s="11"/>
      <c r="AN2830" s="11"/>
      <c r="AO2830" s="11"/>
      <c r="AP2830" s="11"/>
      <c r="AQ2830" s="11"/>
    </row>
    <row r="2831" spans="1:43" x14ac:dyDescent="0.25">
      <c r="A2831" s="11"/>
      <c r="B2831" s="12"/>
      <c r="C2831" s="11"/>
      <c r="D2831" s="11"/>
      <c r="E2831" s="11"/>
      <c r="F2831" s="11"/>
      <c r="G2831" s="11"/>
      <c r="H2831" s="11"/>
      <c r="I2831" s="11"/>
      <c r="J2831" s="11"/>
      <c r="K2831" s="11"/>
      <c r="L2831" s="11"/>
      <c r="M2831" s="11"/>
      <c r="N2831" s="11"/>
      <c r="O2831" s="11"/>
      <c r="P2831" s="22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11"/>
      <c r="AC2831" s="11"/>
      <c r="AD2831" s="11"/>
      <c r="AE2831" s="11"/>
      <c r="AF2831" s="11"/>
      <c r="AG2831" s="11"/>
      <c r="AH2831" s="11"/>
      <c r="AI2831" s="11"/>
      <c r="AJ2831" s="11"/>
      <c r="AK2831" s="11"/>
      <c r="AL2831" s="11"/>
      <c r="AM2831" s="11"/>
      <c r="AN2831" s="11"/>
      <c r="AO2831" s="11"/>
      <c r="AP2831" s="11"/>
      <c r="AQ2831" s="11"/>
    </row>
    <row r="2832" spans="1:43" x14ac:dyDescent="0.25">
      <c r="A2832" s="11"/>
      <c r="B2832" s="12"/>
      <c r="C2832" s="11"/>
      <c r="D2832" s="11"/>
      <c r="E2832" s="11"/>
      <c r="F2832" s="11"/>
      <c r="G2832" s="11"/>
      <c r="H2832" s="11"/>
      <c r="I2832" s="11"/>
      <c r="J2832" s="11"/>
      <c r="K2832" s="11"/>
      <c r="L2832" s="11"/>
      <c r="M2832" s="11"/>
      <c r="N2832" s="11"/>
      <c r="O2832" s="11"/>
      <c r="P2832" s="22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11"/>
      <c r="AC2832" s="11"/>
      <c r="AD2832" s="11"/>
      <c r="AE2832" s="11"/>
      <c r="AF2832" s="11"/>
      <c r="AG2832" s="11"/>
      <c r="AH2832" s="11"/>
      <c r="AI2832" s="11"/>
      <c r="AJ2832" s="11"/>
      <c r="AK2832" s="11"/>
      <c r="AL2832" s="11"/>
      <c r="AM2832" s="11"/>
      <c r="AN2832" s="11"/>
      <c r="AO2832" s="11"/>
      <c r="AP2832" s="11"/>
      <c r="AQ2832" s="11"/>
    </row>
    <row r="2833" spans="1:43" x14ac:dyDescent="0.25">
      <c r="A2833" s="11"/>
      <c r="B2833" s="12"/>
      <c r="C2833" s="11"/>
      <c r="D2833" s="11"/>
      <c r="E2833" s="11"/>
      <c r="F2833" s="11"/>
      <c r="G2833" s="11"/>
      <c r="H2833" s="11"/>
      <c r="I2833" s="11"/>
      <c r="J2833" s="11"/>
      <c r="K2833" s="11"/>
      <c r="L2833" s="11"/>
      <c r="M2833" s="11"/>
      <c r="N2833" s="11"/>
      <c r="O2833" s="11"/>
      <c r="P2833" s="22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11"/>
      <c r="AC2833" s="11"/>
      <c r="AD2833" s="11"/>
      <c r="AE2833" s="11"/>
      <c r="AF2833" s="11"/>
      <c r="AG2833" s="11"/>
      <c r="AH2833" s="11"/>
      <c r="AI2833" s="11"/>
      <c r="AJ2833" s="11"/>
      <c r="AK2833" s="11"/>
      <c r="AL2833" s="11"/>
      <c r="AM2833" s="11"/>
      <c r="AN2833" s="11"/>
      <c r="AO2833" s="11"/>
      <c r="AP2833" s="11"/>
      <c r="AQ2833" s="11"/>
    </row>
    <row r="2834" spans="1:43" x14ac:dyDescent="0.25">
      <c r="A2834" s="11"/>
      <c r="B2834" s="12"/>
      <c r="C2834" s="11"/>
      <c r="D2834" s="11"/>
      <c r="E2834" s="11"/>
      <c r="F2834" s="11"/>
      <c r="G2834" s="11"/>
      <c r="H2834" s="11"/>
      <c r="I2834" s="11"/>
      <c r="J2834" s="11"/>
      <c r="K2834" s="11"/>
      <c r="L2834" s="11"/>
      <c r="M2834" s="11"/>
      <c r="N2834" s="11"/>
      <c r="O2834" s="11"/>
      <c r="P2834" s="22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11"/>
      <c r="AC2834" s="11"/>
      <c r="AD2834" s="11"/>
      <c r="AE2834" s="11"/>
      <c r="AF2834" s="11"/>
      <c r="AG2834" s="11"/>
      <c r="AH2834" s="11"/>
      <c r="AI2834" s="11"/>
      <c r="AJ2834" s="11"/>
      <c r="AK2834" s="11"/>
      <c r="AL2834" s="11"/>
      <c r="AM2834" s="11"/>
      <c r="AN2834" s="11"/>
      <c r="AO2834" s="11"/>
      <c r="AP2834" s="11"/>
      <c r="AQ2834" s="11"/>
    </row>
    <row r="2835" spans="1:43" x14ac:dyDescent="0.25">
      <c r="A2835" s="11"/>
      <c r="B2835" s="12"/>
      <c r="C2835" s="11"/>
      <c r="D2835" s="11"/>
      <c r="E2835" s="11"/>
      <c r="F2835" s="11"/>
      <c r="G2835" s="11"/>
      <c r="H2835" s="11"/>
      <c r="I2835" s="11"/>
      <c r="J2835" s="11"/>
      <c r="K2835" s="11"/>
      <c r="L2835" s="11"/>
      <c r="M2835" s="11"/>
      <c r="N2835" s="11"/>
      <c r="O2835" s="11"/>
      <c r="P2835" s="22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11"/>
      <c r="AC2835" s="11"/>
      <c r="AD2835" s="11"/>
      <c r="AE2835" s="11"/>
      <c r="AF2835" s="11"/>
      <c r="AG2835" s="11"/>
      <c r="AH2835" s="11"/>
      <c r="AI2835" s="11"/>
      <c r="AJ2835" s="11"/>
      <c r="AK2835" s="11"/>
      <c r="AL2835" s="11"/>
      <c r="AM2835" s="11"/>
      <c r="AN2835" s="11"/>
      <c r="AO2835" s="11"/>
      <c r="AP2835" s="11"/>
      <c r="AQ2835" s="11"/>
    </row>
    <row r="2836" spans="1:43" x14ac:dyDescent="0.25">
      <c r="A2836" s="11"/>
      <c r="B2836" s="12"/>
      <c r="C2836" s="11"/>
      <c r="D2836" s="11"/>
      <c r="E2836" s="11"/>
      <c r="F2836" s="11"/>
      <c r="G2836" s="11"/>
      <c r="H2836" s="11"/>
      <c r="I2836" s="11"/>
      <c r="J2836" s="11"/>
      <c r="K2836" s="11"/>
      <c r="L2836" s="11"/>
      <c r="M2836" s="11"/>
      <c r="N2836" s="11"/>
      <c r="O2836" s="11"/>
      <c r="P2836" s="22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11"/>
      <c r="AC2836" s="11"/>
      <c r="AD2836" s="11"/>
      <c r="AE2836" s="11"/>
      <c r="AF2836" s="11"/>
      <c r="AG2836" s="11"/>
      <c r="AH2836" s="11"/>
      <c r="AI2836" s="11"/>
      <c r="AJ2836" s="11"/>
      <c r="AK2836" s="11"/>
      <c r="AL2836" s="11"/>
      <c r="AM2836" s="11"/>
      <c r="AN2836" s="11"/>
      <c r="AO2836" s="11"/>
      <c r="AP2836" s="11"/>
      <c r="AQ2836" s="11"/>
    </row>
    <row r="2837" spans="1:43" x14ac:dyDescent="0.25">
      <c r="A2837" s="11"/>
      <c r="B2837" s="12"/>
      <c r="C2837" s="11"/>
      <c r="D2837" s="11"/>
      <c r="E2837" s="11"/>
      <c r="F2837" s="11"/>
      <c r="G2837" s="11"/>
      <c r="H2837" s="11"/>
      <c r="I2837" s="11"/>
      <c r="J2837" s="11"/>
      <c r="K2837" s="11"/>
      <c r="L2837" s="11"/>
      <c r="M2837" s="11"/>
      <c r="N2837" s="11"/>
      <c r="O2837" s="11"/>
      <c r="P2837" s="22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11"/>
      <c r="AC2837" s="11"/>
      <c r="AD2837" s="11"/>
      <c r="AE2837" s="11"/>
      <c r="AF2837" s="11"/>
      <c r="AG2837" s="11"/>
      <c r="AH2837" s="11"/>
      <c r="AI2837" s="11"/>
      <c r="AJ2837" s="11"/>
      <c r="AK2837" s="11"/>
      <c r="AL2837" s="11"/>
      <c r="AM2837" s="11"/>
      <c r="AN2837" s="11"/>
      <c r="AO2837" s="11"/>
      <c r="AP2837" s="11"/>
      <c r="AQ2837" s="11"/>
    </row>
    <row r="2838" spans="1:43" x14ac:dyDescent="0.25">
      <c r="A2838" s="11"/>
      <c r="B2838" s="12"/>
      <c r="C2838" s="11"/>
      <c r="D2838" s="11"/>
      <c r="E2838" s="11"/>
      <c r="F2838" s="11"/>
      <c r="G2838" s="11"/>
      <c r="H2838" s="11"/>
      <c r="I2838" s="11"/>
      <c r="J2838" s="11"/>
      <c r="K2838" s="11"/>
      <c r="L2838" s="11"/>
      <c r="M2838" s="11"/>
      <c r="N2838" s="11"/>
      <c r="O2838" s="11"/>
      <c r="P2838" s="22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11"/>
      <c r="AC2838" s="11"/>
      <c r="AD2838" s="11"/>
      <c r="AE2838" s="11"/>
      <c r="AF2838" s="11"/>
      <c r="AG2838" s="11"/>
      <c r="AH2838" s="11"/>
      <c r="AI2838" s="11"/>
      <c r="AJ2838" s="11"/>
      <c r="AK2838" s="11"/>
      <c r="AL2838" s="11"/>
      <c r="AM2838" s="11"/>
      <c r="AN2838" s="11"/>
      <c r="AO2838" s="11"/>
      <c r="AP2838" s="11"/>
      <c r="AQ2838" s="11"/>
    </row>
    <row r="2839" spans="1:43" x14ac:dyDescent="0.25">
      <c r="A2839" s="11"/>
      <c r="B2839" s="12"/>
      <c r="C2839" s="11"/>
      <c r="D2839" s="11"/>
      <c r="E2839" s="11"/>
      <c r="F2839" s="11"/>
      <c r="G2839" s="11"/>
      <c r="H2839" s="11"/>
      <c r="I2839" s="11"/>
      <c r="J2839" s="11"/>
      <c r="K2839" s="11"/>
      <c r="L2839" s="11"/>
      <c r="M2839" s="11"/>
      <c r="N2839" s="11"/>
      <c r="O2839" s="11"/>
      <c r="P2839" s="22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11"/>
      <c r="AC2839" s="11"/>
      <c r="AD2839" s="11"/>
      <c r="AE2839" s="11"/>
      <c r="AF2839" s="11"/>
      <c r="AG2839" s="11"/>
      <c r="AH2839" s="11"/>
      <c r="AI2839" s="11"/>
      <c r="AJ2839" s="11"/>
      <c r="AK2839" s="11"/>
      <c r="AL2839" s="11"/>
      <c r="AM2839" s="11"/>
      <c r="AN2839" s="11"/>
      <c r="AO2839" s="11"/>
      <c r="AP2839" s="11"/>
      <c r="AQ2839" s="11"/>
    </row>
    <row r="2840" spans="1:43" x14ac:dyDescent="0.25">
      <c r="A2840" s="11"/>
      <c r="B2840" s="12"/>
      <c r="C2840" s="11"/>
      <c r="D2840" s="11"/>
      <c r="E2840" s="11"/>
      <c r="F2840" s="11"/>
      <c r="G2840" s="11"/>
      <c r="H2840" s="11"/>
      <c r="I2840" s="11"/>
      <c r="J2840" s="11"/>
      <c r="K2840" s="11"/>
      <c r="L2840" s="11"/>
      <c r="M2840" s="11"/>
      <c r="N2840" s="11"/>
      <c r="O2840" s="11"/>
      <c r="P2840" s="22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11"/>
      <c r="AC2840" s="11"/>
      <c r="AD2840" s="11"/>
      <c r="AE2840" s="11"/>
      <c r="AF2840" s="11"/>
      <c r="AG2840" s="11"/>
      <c r="AH2840" s="11"/>
      <c r="AI2840" s="11"/>
      <c r="AJ2840" s="11"/>
      <c r="AK2840" s="11"/>
      <c r="AL2840" s="11"/>
      <c r="AM2840" s="11"/>
      <c r="AN2840" s="11"/>
      <c r="AO2840" s="11"/>
      <c r="AP2840" s="11"/>
      <c r="AQ2840" s="11"/>
    </row>
    <row r="2841" spans="1:43" x14ac:dyDescent="0.25">
      <c r="A2841" s="11"/>
      <c r="B2841" s="12"/>
      <c r="C2841" s="11"/>
      <c r="D2841" s="11"/>
      <c r="E2841" s="11"/>
      <c r="F2841" s="11"/>
      <c r="G2841" s="11"/>
      <c r="H2841" s="11"/>
      <c r="I2841" s="11"/>
      <c r="J2841" s="11"/>
      <c r="K2841" s="11"/>
      <c r="L2841" s="11"/>
      <c r="M2841" s="11"/>
      <c r="N2841" s="11"/>
      <c r="O2841" s="11"/>
      <c r="P2841" s="22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11"/>
      <c r="AC2841" s="11"/>
      <c r="AD2841" s="11"/>
      <c r="AE2841" s="11"/>
      <c r="AF2841" s="11"/>
      <c r="AG2841" s="11"/>
      <c r="AH2841" s="11"/>
      <c r="AI2841" s="11"/>
      <c r="AJ2841" s="11"/>
      <c r="AK2841" s="11"/>
      <c r="AL2841" s="11"/>
      <c r="AM2841" s="11"/>
      <c r="AN2841" s="11"/>
      <c r="AO2841" s="11"/>
      <c r="AP2841" s="11"/>
      <c r="AQ2841" s="11"/>
    </row>
    <row r="2842" spans="1:43" x14ac:dyDescent="0.25">
      <c r="A2842" s="11"/>
      <c r="B2842" s="12"/>
      <c r="C2842" s="11"/>
      <c r="D2842" s="11"/>
      <c r="E2842" s="11"/>
      <c r="F2842" s="11"/>
      <c r="G2842" s="11"/>
      <c r="H2842" s="11"/>
      <c r="I2842" s="11"/>
      <c r="J2842" s="11"/>
      <c r="K2842" s="11"/>
      <c r="L2842" s="11"/>
      <c r="M2842" s="11"/>
      <c r="N2842" s="11"/>
      <c r="O2842" s="11"/>
      <c r="P2842" s="22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11"/>
      <c r="AC2842" s="11"/>
      <c r="AD2842" s="11"/>
      <c r="AE2842" s="11"/>
      <c r="AF2842" s="11"/>
      <c r="AG2842" s="11"/>
      <c r="AH2842" s="11"/>
      <c r="AI2842" s="11"/>
      <c r="AJ2842" s="11"/>
      <c r="AK2842" s="11"/>
      <c r="AL2842" s="11"/>
      <c r="AM2842" s="11"/>
      <c r="AN2842" s="11"/>
      <c r="AO2842" s="11"/>
      <c r="AP2842" s="11"/>
      <c r="AQ2842" s="11"/>
    </row>
    <row r="2843" spans="1:43" x14ac:dyDescent="0.25">
      <c r="A2843" s="11"/>
      <c r="B2843" s="12"/>
      <c r="C2843" s="11"/>
      <c r="D2843" s="11"/>
      <c r="E2843" s="11"/>
      <c r="F2843" s="11"/>
      <c r="G2843" s="11"/>
      <c r="H2843" s="11"/>
      <c r="I2843" s="11"/>
      <c r="J2843" s="11"/>
      <c r="K2843" s="11"/>
      <c r="L2843" s="11"/>
      <c r="M2843" s="11"/>
      <c r="N2843" s="11"/>
      <c r="O2843" s="11"/>
      <c r="P2843" s="22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11"/>
      <c r="AC2843" s="11"/>
      <c r="AD2843" s="11"/>
      <c r="AE2843" s="11"/>
      <c r="AF2843" s="11"/>
      <c r="AG2843" s="11"/>
      <c r="AH2843" s="11"/>
      <c r="AI2843" s="11"/>
      <c r="AJ2843" s="11"/>
      <c r="AK2843" s="11"/>
      <c r="AL2843" s="11"/>
      <c r="AM2843" s="11"/>
      <c r="AN2843" s="11"/>
      <c r="AO2843" s="11"/>
      <c r="AP2843" s="11"/>
      <c r="AQ2843" s="11"/>
    </row>
    <row r="2844" spans="1:43" x14ac:dyDescent="0.25">
      <c r="A2844" s="11"/>
      <c r="B2844" s="12"/>
      <c r="C2844" s="11"/>
      <c r="D2844" s="11"/>
      <c r="E2844" s="11"/>
      <c r="F2844" s="11"/>
      <c r="G2844" s="11"/>
      <c r="H2844" s="11"/>
      <c r="I2844" s="11"/>
      <c r="J2844" s="11"/>
      <c r="K2844" s="11"/>
      <c r="L2844" s="11"/>
      <c r="M2844" s="11"/>
      <c r="N2844" s="11"/>
      <c r="O2844" s="11"/>
      <c r="P2844" s="22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11"/>
      <c r="AC2844" s="11"/>
      <c r="AD2844" s="11"/>
      <c r="AE2844" s="11"/>
      <c r="AF2844" s="11"/>
      <c r="AG2844" s="11"/>
      <c r="AH2844" s="11"/>
      <c r="AI2844" s="11"/>
      <c r="AJ2844" s="11"/>
      <c r="AK2844" s="11"/>
      <c r="AL2844" s="11"/>
      <c r="AM2844" s="11"/>
      <c r="AN2844" s="11"/>
      <c r="AO2844" s="11"/>
      <c r="AP2844" s="11"/>
      <c r="AQ2844" s="11"/>
    </row>
    <row r="2845" spans="1:43" x14ac:dyDescent="0.25">
      <c r="A2845" s="11"/>
      <c r="B2845" s="12"/>
      <c r="C2845" s="11"/>
      <c r="D2845" s="11"/>
      <c r="E2845" s="11"/>
      <c r="F2845" s="11"/>
      <c r="G2845" s="11"/>
      <c r="H2845" s="11"/>
      <c r="I2845" s="11"/>
      <c r="J2845" s="11"/>
      <c r="K2845" s="11"/>
      <c r="L2845" s="11"/>
      <c r="M2845" s="11"/>
      <c r="N2845" s="11"/>
      <c r="O2845" s="11"/>
      <c r="P2845" s="22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11"/>
      <c r="AC2845" s="11"/>
      <c r="AD2845" s="11"/>
      <c r="AE2845" s="11"/>
      <c r="AF2845" s="11"/>
      <c r="AG2845" s="11"/>
      <c r="AH2845" s="11"/>
      <c r="AI2845" s="11"/>
      <c r="AJ2845" s="11"/>
      <c r="AK2845" s="11"/>
      <c r="AL2845" s="11"/>
      <c r="AM2845" s="11"/>
      <c r="AN2845" s="11"/>
      <c r="AO2845" s="11"/>
      <c r="AP2845" s="11"/>
      <c r="AQ2845" s="11"/>
    </row>
    <row r="2846" spans="1:43" x14ac:dyDescent="0.25">
      <c r="A2846" s="11"/>
      <c r="B2846" s="12"/>
      <c r="C2846" s="11"/>
      <c r="D2846" s="11"/>
      <c r="E2846" s="11"/>
      <c r="F2846" s="11"/>
      <c r="G2846" s="11"/>
      <c r="H2846" s="11"/>
      <c r="I2846" s="11"/>
      <c r="J2846" s="11"/>
      <c r="K2846" s="11"/>
      <c r="L2846" s="11"/>
      <c r="M2846" s="11"/>
      <c r="N2846" s="11"/>
      <c r="O2846" s="11"/>
      <c r="P2846" s="22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11"/>
      <c r="AC2846" s="11"/>
      <c r="AD2846" s="11"/>
      <c r="AE2846" s="11"/>
      <c r="AF2846" s="11"/>
      <c r="AG2846" s="11"/>
      <c r="AH2846" s="11"/>
      <c r="AI2846" s="11"/>
      <c r="AJ2846" s="11"/>
      <c r="AK2846" s="11"/>
      <c r="AL2846" s="11"/>
      <c r="AM2846" s="11"/>
      <c r="AN2846" s="11"/>
      <c r="AO2846" s="11"/>
      <c r="AP2846" s="11"/>
      <c r="AQ2846" s="11"/>
    </row>
    <row r="2847" spans="1:43" x14ac:dyDescent="0.25">
      <c r="A2847" s="11"/>
      <c r="B2847" s="12"/>
      <c r="C2847" s="11"/>
      <c r="D2847" s="11"/>
      <c r="E2847" s="11"/>
      <c r="F2847" s="11"/>
      <c r="G2847" s="11"/>
      <c r="H2847" s="11"/>
      <c r="I2847" s="11"/>
      <c r="J2847" s="11"/>
      <c r="K2847" s="11"/>
      <c r="L2847" s="11"/>
      <c r="M2847" s="11"/>
      <c r="N2847" s="11"/>
      <c r="O2847" s="11"/>
      <c r="P2847" s="22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11"/>
      <c r="AC2847" s="11"/>
      <c r="AD2847" s="11"/>
      <c r="AE2847" s="11"/>
      <c r="AF2847" s="11"/>
      <c r="AG2847" s="11"/>
      <c r="AH2847" s="11"/>
      <c r="AI2847" s="11"/>
      <c r="AJ2847" s="11"/>
      <c r="AK2847" s="11"/>
      <c r="AL2847" s="11"/>
      <c r="AM2847" s="11"/>
      <c r="AN2847" s="11"/>
      <c r="AO2847" s="11"/>
      <c r="AP2847" s="11"/>
      <c r="AQ2847" s="11"/>
    </row>
    <row r="2848" spans="1:43" x14ac:dyDescent="0.25">
      <c r="A2848" s="11"/>
      <c r="B2848" s="12"/>
      <c r="C2848" s="11"/>
      <c r="D2848" s="11"/>
      <c r="E2848" s="11"/>
      <c r="F2848" s="11"/>
      <c r="G2848" s="11"/>
      <c r="H2848" s="11"/>
      <c r="I2848" s="11"/>
      <c r="J2848" s="11"/>
      <c r="K2848" s="11"/>
      <c r="L2848" s="11"/>
      <c r="M2848" s="11"/>
      <c r="N2848" s="11"/>
      <c r="O2848" s="11"/>
      <c r="P2848" s="22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11"/>
      <c r="AC2848" s="11"/>
      <c r="AD2848" s="11"/>
      <c r="AE2848" s="11"/>
      <c r="AF2848" s="11"/>
      <c r="AG2848" s="11"/>
      <c r="AH2848" s="11"/>
      <c r="AI2848" s="11"/>
      <c r="AJ2848" s="11"/>
      <c r="AK2848" s="11"/>
      <c r="AL2848" s="11"/>
      <c r="AM2848" s="11"/>
      <c r="AN2848" s="11"/>
      <c r="AO2848" s="11"/>
      <c r="AP2848" s="11"/>
      <c r="AQ2848" s="11"/>
    </row>
  </sheetData>
  <autoFilter ref="A2:AQ1848" xr:uid="{00000000-0001-0000-02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2020</vt:lpstr>
      <vt:lpstr>2019_reserve</vt:lpstr>
      <vt:lpstr>2019 (2)</vt:lpstr>
      <vt:lpstr>TAF</vt:lpstr>
      <vt:lpstr>2019</vt:lpstr>
      <vt:lpstr>Volontaire</vt:lpstr>
      <vt:lpstr>Traitement</vt:lpstr>
      <vt:lpstr>Feuil1</vt:lpstr>
      <vt:lpstr>Volontaire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Landry KENGNE</cp:lastModifiedBy>
  <dcterms:created xsi:type="dcterms:W3CDTF">2025-03-06T21:00:59Z</dcterms:created>
  <dcterms:modified xsi:type="dcterms:W3CDTF">2025-03-23T13:23:33Z</dcterms:modified>
</cp:coreProperties>
</file>